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FCCDDB92-3C9A-43E0-AAA8-ABCFD598C478}" xr6:coauthVersionLast="36" xr6:coauthVersionMax="36" xr10:uidLastSave="{00000000-0000-0000-0000-000000000000}"/>
  <bookViews>
    <workbookView xWindow="-120" yWindow="-120" windowWidth="20730" windowHeight="11040" tabRatio="892" firstSheet="1" activeTab="2" xr2:uid="{00000000-000D-0000-FFFF-FFFF00000000}"/>
  </bookViews>
  <sheets>
    <sheet name="SUMMARY DF" sheetId="1" state="hidden" r:id="rId1"/>
    <sheet name="DF" sheetId="2" r:id="rId2"/>
    <sheet name="HBHC" sheetId="3" r:id="rId3"/>
    <sheet name="Sheet1" sheetId="4" state="hidden" r:id="rId4"/>
    <sheet name="BBLM COMCHECK" sheetId="5" r:id="rId5"/>
    <sheet name="cek DF" sheetId="6" state="hidden" r:id="rId6"/>
    <sheet name="IG" sheetId="7" r:id="rId7"/>
  </sheets>
  <definedNames>
    <definedName name="_xlnm._FilterDatabase" localSheetId="4" hidden="1">'BBLM COMCHECK'!$B$4:$X$6384</definedName>
    <definedName name="_xlnm._FilterDatabase" localSheetId="5" hidden="1">'cek DF'!$A$6:$AG$3065</definedName>
    <definedName name="_xlnm._FilterDatabase" localSheetId="1" hidden="1">DF!$A$2:$BG$1909</definedName>
    <definedName name="_xlnm._FilterDatabase" localSheetId="2" hidden="1">HBHC!$A$2:$Y$724</definedName>
    <definedName name="_xlnm.Print_Area" localSheetId="0">'SUMMARY DF'!$A$4:$F$12</definedName>
  </definedNames>
  <calcPr calcId="191029"/>
  <pivotCaches>
    <pivotCache cacheId="5" r:id="rId8"/>
    <pivotCache cacheId="6" r:id="rId9"/>
    <pivotCache cacheId="7" r:id="rId10"/>
    <pivotCache cacheId="8" r:id="rId11"/>
  </pivotCaches>
</workbook>
</file>

<file path=xl/calcChain.xml><?xml version="1.0" encoding="utf-8"?>
<calcChain xmlns="http://schemas.openxmlformats.org/spreadsheetml/2006/main">
  <c r="AG3065" i="6" l="1"/>
  <c r="A3065" i="6"/>
  <c r="AG3064" i="6"/>
  <c r="A3064" i="6"/>
  <c r="AG3063" i="6"/>
  <c r="A3063" i="6"/>
  <c r="AG3062" i="6"/>
  <c r="A3062" i="6"/>
  <c r="AG3061" i="6"/>
  <c r="A3061" i="6"/>
  <c r="AG3060" i="6"/>
  <c r="A3060" i="6"/>
  <c r="AG3059" i="6"/>
  <c r="A3059" i="6"/>
  <c r="AG3058" i="6"/>
  <c r="A3058" i="6"/>
  <c r="AG3057" i="6"/>
  <c r="A3057" i="6"/>
  <c r="AG3056" i="6"/>
  <c r="A3056" i="6"/>
  <c r="AG3055" i="6"/>
  <c r="A3055" i="6"/>
  <c r="AG3054" i="6"/>
  <c r="A3054" i="6"/>
  <c r="AG3053" i="6"/>
  <c r="A3053" i="6"/>
  <c r="AG3052" i="6"/>
  <c r="A3052" i="6"/>
  <c r="AG3051" i="6"/>
  <c r="A3051" i="6"/>
  <c r="AG3050" i="6"/>
  <c r="A3050" i="6"/>
  <c r="AG3049" i="6"/>
  <c r="A3049" i="6"/>
  <c r="AG3048" i="6"/>
  <c r="A3048" i="6"/>
  <c r="AG3047" i="6"/>
  <c r="A3047" i="6"/>
  <c r="AG3046" i="6"/>
  <c r="A3046" i="6"/>
  <c r="AG3045" i="6"/>
  <c r="A3045" i="6"/>
  <c r="AG3044" i="6"/>
  <c r="A3044" i="6"/>
  <c r="AG3043" i="6"/>
  <c r="A3043" i="6"/>
  <c r="AG3042" i="6"/>
  <c r="A3042" i="6"/>
  <c r="AG3041" i="6"/>
  <c r="A3041" i="6"/>
  <c r="AG3040" i="6"/>
  <c r="A3040" i="6"/>
  <c r="AG3039" i="6"/>
  <c r="A3039" i="6"/>
  <c r="AG3038" i="6"/>
  <c r="A3038" i="6"/>
  <c r="AG3037" i="6"/>
  <c r="A3037" i="6"/>
  <c r="AG3036" i="6"/>
  <c r="A3036" i="6"/>
  <c r="AG3035" i="6"/>
  <c r="A3035" i="6"/>
  <c r="AG3034" i="6"/>
  <c r="A3034" i="6"/>
  <c r="AG3033" i="6"/>
  <c r="A3033" i="6"/>
  <c r="AG3032" i="6"/>
  <c r="A3032" i="6"/>
  <c r="AG3031" i="6"/>
  <c r="A3031" i="6"/>
  <c r="AG3030" i="6"/>
  <c r="A3030" i="6"/>
  <c r="AG3029" i="6"/>
  <c r="A3029" i="6"/>
  <c r="AG3028" i="6"/>
  <c r="A3028" i="6"/>
  <c r="AG3027" i="6"/>
  <c r="A3027" i="6"/>
  <c r="AG3026" i="6"/>
  <c r="A3026" i="6"/>
  <c r="AG3025" i="6"/>
  <c r="A3025" i="6"/>
  <c r="AG3024" i="6"/>
  <c r="A3024" i="6"/>
  <c r="AG3023" i="6"/>
  <c r="A3023" i="6"/>
  <c r="AG3022" i="6"/>
  <c r="A3022" i="6"/>
  <c r="AG3021" i="6"/>
  <c r="A3021" i="6"/>
  <c r="AG3020" i="6"/>
  <c r="A3020" i="6"/>
  <c r="AG3019" i="6"/>
  <c r="A3019" i="6"/>
  <c r="AG3018" i="6"/>
  <c r="A3018" i="6"/>
  <c r="AG3017" i="6"/>
  <c r="A3017" i="6"/>
  <c r="AG3016" i="6"/>
  <c r="A3016" i="6"/>
  <c r="AG3015" i="6"/>
  <c r="A3015" i="6"/>
  <c r="AG3014" i="6"/>
  <c r="A3014" i="6"/>
  <c r="AG3013" i="6"/>
  <c r="A3013" i="6"/>
  <c r="AG3012" i="6"/>
  <c r="A3012" i="6"/>
  <c r="AG3011" i="6"/>
  <c r="A3011" i="6"/>
  <c r="AG3010" i="6"/>
  <c r="A3010" i="6"/>
  <c r="AG3009" i="6"/>
  <c r="A3009" i="6"/>
  <c r="AG3008" i="6"/>
  <c r="A3008" i="6"/>
  <c r="AG3007" i="6"/>
  <c r="A3007" i="6"/>
  <c r="AG3006" i="6"/>
  <c r="A3006" i="6"/>
  <c r="AG3005" i="6"/>
  <c r="A3005" i="6"/>
  <c r="AG3004" i="6"/>
  <c r="A3004" i="6"/>
  <c r="AG3003" i="6"/>
  <c r="A3003" i="6"/>
  <c r="AG3002" i="6"/>
  <c r="A3002" i="6"/>
  <c r="AG3001" i="6"/>
  <c r="A3001" i="6"/>
  <c r="AG3000" i="6"/>
  <c r="A3000" i="6"/>
  <c r="AG2999" i="6"/>
  <c r="A2999" i="6"/>
  <c r="AG2998" i="6"/>
  <c r="A2998" i="6"/>
  <c r="AG2997" i="6"/>
  <c r="A2997" i="6"/>
  <c r="AG2996" i="6"/>
  <c r="A2996" i="6"/>
  <c r="AG2995" i="6"/>
  <c r="A2995" i="6"/>
  <c r="AG2994" i="6"/>
  <c r="A2994" i="6"/>
  <c r="AG2993" i="6"/>
  <c r="A2993" i="6"/>
  <c r="AG2992" i="6"/>
  <c r="A2992" i="6"/>
  <c r="AG2991" i="6"/>
  <c r="A2991" i="6"/>
  <c r="AG2990" i="6"/>
  <c r="A2990" i="6"/>
  <c r="AG2989" i="6"/>
  <c r="A2989" i="6"/>
  <c r="AG2988" i="6"/>
  <c r="A2988" i="6"/>
  <c r="AG2987" i="6"/>
  <c r="A2987" i="6"/>
  <c r="AG2986" i="6"/>
  <c r="A2986" i="6"/>
  <c r="AG2985" i="6"/>
  <c r="A2985" i="6"/>
  <c r="AG2984" i="6"/>
  <c r="A2984" i="6"/>
  <c r="AG2983" i="6"/>
  <c r="A2983" i="6"/>
  <c r="AG2982" i="6"/>
  <c r="A2982" i="6"/>
  <c r="AG2981" i="6"/>
  <c r="A2981" i="6"/>
  <c r="AG2980" i="6"/>
  <c r="A2980" i="6"/>
  <c r="AG2979" i="6"/>
  <c r="A2979" i="6"/>
  <c r="AG2978" i="6"/>
  <c r="A2978" i="6"/>
  <c r="AG2977" i="6"/>
  <c r="A2977" i="6"/>
  <c r="AG2976" i="6"/>
  <c r="A2976" i="6"/>
  <c r="AG2975" i="6"/>
  <c r="A2975" i="6"/>
  <c r="AG2974" i="6"/>
  <c r="A2974" i="6"/>
  <c r="AG2973" i="6"/>
  <c r="A2973" i="6"/>
  <c r="AG2972" i="6"/>
  <c r="A2972" i="6"/>
  <c r="AG2971" i="6"/>
  <c r="A2971" i="6"/>
  <c r="AG2970" i="6"/>
  <c r="A2970" i="6"/>
  <c r="AG2969" i="6"/>
  <c r="A2969" i="6"/>
  <c r="AG2968" i="6"/>
  <c r="A2968" i="6"/>
  <c r="AG2967" i="6"/>
  <c r="A2967" i="6"/>
  <c r="AG2966" i="6"/>
  <c r="A2966" i="6"/>
  <c r="AG2965" i="6"/>
  <c r="A2965" i="6"/>
  <c r="AG2964" i="6"/>
  <c r="A2964" i="6"/>
  <c r="AG2963" i="6"/>
  <c r="A2963" i="6"/>
  <c r="AG2962" i="6"/>
  <c r="A2962" i="6"/>
  <c r="AG2961" i="6"/>
  <c r="A2961" i="6"/>
  <c r="AG2960" i="6"/>
  <c r="A2960" i="6"/>
  <c r="AG2959" i="6"/>
  <c r="A2959" i="6"/>
  <c r="AG2958" i="6"/>
  <c r="A2958" i="6"/>
  <c r="AG2957" i="6"/>
  <c r="A2957" i="6"/>
  <c r="AG2956" i="6"/>
  <c r="A2956" i="6"/>
  <c r="AG2955" i="6"/>
  <c r="A2955" i="6"/>
  <c r="AG2954" i="6"/>
  <c r="A2954" i="6"/>
  <c r="AG2953" i="6"/>
  <c r="A2953" i="6"/>
  <c r="AG2952" i="6"/>
  <c r="A2952" i="6"/>
  <c r="AG2951" i="6"/>
  <c r="A2951" i="6"/>
  <c r="AG2950" i="6"/>
  <c r="A2950" i="6"/>
  <c r="AG2949" i="6"/>
  <c r="A2949" i="6"/>
  <c r="AG2948" i="6"/>
  <c r="A2948" i="6"/>
  <c r="AG2947" i="6"/>
  <c r="A2947" i="6"/>
  <c r="AG2946" i="6"/>
  <c r="A2946" i="6"/>
  <c r="AG2945" i="6"/>
  <c r="A2945" i="6"/>
  <c r="AG2944" i="6"/>
  <c r="A2944" i="6"/>
  <c r="AG2943" i="6"/>
  <c r="A2943" i="6"/>
  <c r="AG2942" i="6"/>
  <c r="A2942" i="6"/>
  <c r="AG2941" i="6"/>
  <c r="A2941" i="6"/>
  <c r="AG2940" i="6"/>
  <c r="A2940" i="6"/>
  <c r="AG2939" i="6"/>
  <c r="A2939" i="6"/>
  <c r="AG2938" i="6"/>
  <c r="A2938" i="6"/>
  <c r="AG2937" i="6"/>
  <c r="A2937" i="6"/>
  <c r="AG2936" i="6"/>
  <c r="A2936" i="6"/>
  <c r="AG2935" i="6"/>
  <c r="A2935" i="6"/>
  <c r="AG2934" i="6"/>
  <c r="A2934" i="6"/>
  <c r="AG2933" i="6"/>
  <c r="A2933" i="6"/>
  <c r="AG2932" i="6"/>
  <c r="A2932" i="6"/>
  <c r="AG2931" i="6"/>
  <c r="A2931" i="6"/>
  <c r="AG2930" i="6"/>
  <c r="A2930" i="6"/>
  <c r="AG2929" i="6"/>
  <c r="A2929" i="6"/>
  <c r="AG2928" i="6"/>
  <c r="A2928" i="6"/>
  <c r="AG2927" i="6"/>
  <c r="A2927" i="6"/>
  <c r="AG2926" i="6"/>
  <c r="A2926" i="6"/>
  <c r="AG2925" i="6"/>
  <c r="A2925" i="6"/>
  <c r="AG2924" i="6"/>
  <c r="A2924" i="6"/>
  <c r="AG2923" i="6"/>
  <c r="A2923" i="6"/>
  <c r="AG2922" i="6"/>
  <c r="A2922" i="6"/>
  <c r="AG2921" i="6"/>
  <c r="A2921" i="6"/>
  <c r="AG2920" i="6"/>
  <c r="A2920" i="6"/>
  <c r="AG2919" i="6"/>
  <c r="A2919" i="6"/>
  <c r="AG2918" i="6"/>
  <c r="A2918" i="6"/>
  <c r="AG2917" i="6"/>
  <c r="A2917" i="6"/>
  <c r="AG2916" i="6"/>
  <c r="A2916" i="6"/>
  <c r="AG2915" i="6"/>
  <c r="A2915" i="6"/>
  <c r="AG2914" i="6"/>
  <c r="A2914" i="6"/>
  <c r="AG2913" i="6"/>
  <c r="A2913" i="6"/>
  <c r="AG2912" i="6"/>
  <c r="A2912" i="6"/>
  <c r="AG2911" i="6"/>
  <c r="A2911" i="6"/>
  <c r="AG2910" i="6"/>
  <c r="A2910" i="6"/>
  <c r="AG2909" i="6"/>
  <c r="A2909" i="6"/>
  <c r="AG2908" i="6"/>
  <c r="A2908" i="6"/>
  <c r="AG2907" i="6"/>
  <c r="A2907" i="6"/>
  <c r="AG2906" i="6"/>
  <c r="A2906" i="6"/>
  <c r="AG2905" i="6"/>
  <c r="A2905" i="6"/>
  <c r="AG2904" i="6"/>
  <c r="A2904" i="6"/>
  <c r="AG2903" i="6"/>
  <c r="A2903" i="6"/>
  <c r="AG2902" i="6"/>
  <c r="A2902" i="6"/>
  <c r="AG2901" i="6"/>
  <c r="A2901" i="6"/>
  <c r="AG2900" i="6"/>
  <c r="A2900" i="6"/>
  <c r="AG2899" i="6"/>
  <c r="A2899" i="6"/>
  <c r="AG2898" i="6"/>
  <c r="A2898" i="6"/>
  <c r="AG2897" i="6"/>
  <c r="A2897" i="6"/>
  <c r="AG2896" i="6"/>
  <c r="A2896" i="6"/>
  <c r="AG2895" i="6"/>
  <c r="A2895" i="6"/>
  <c r="AG2894" i="6"/>
  <c r="A2894" i="6"/>
  <c r="AG2893" i="6"/>
  <c r="A2893" i="6"/>
  <c r="AG2892" i="6"/>
  <c r="A2892" i="6"/>
  <c r="AG2891" i="6"/>
  <c r="A2891" i="6"/>
  <c r="AG2890" i="6"/>
  <c r="A2890" i="6"/>
  <c r="AG2889" i="6"/>
  <c r="A2889" i="6"/>
  <c r="AG2888" i="6"/>
  <c r="A2888" i="6"/>
  <c r="AG2887" i="6"/>
  <c r="A2887" i="6"/>
  <c r="AG2886" i="6"/>
  <c r="A2886" i="6"/>
  <c r="AG2885" i="6"/>
  <c r="A2885" i="6"/>
  <c r="AG2884" i="6"/>
  <c r="A2884" i="6"/>
  <c r="AG2883" i="6"/>
  <c r="A2883" i="6"/>
  <c r="AG2882" i="6"/>
  <c r="A2882" i="6"/>
  <c r="AG2881" i="6"/>
  <c r="A2881" i="6"/>
  <c r="AG2880" i="6"/>
  <c r="A2880" i="6"/>
  <c r="AG2879" i="6"/>
  <c r="A2879" i="6"/>
  <c r="AG2878" i="6"/>
  <c r="A2878" i="6"/>
  <c r="AG2877" i="6"/>
  <c r="A2877" i="6"/>
  <c r="AG2876" i="6"/>
  <c r="A2876" i="6"/>
  <c r="AG2875" i="6"/>
  <c r="A2875" i="6"/>
  <c r="AG2874" i="6"/>
  <c r="A2874" i="6"/>
  <c r="AG2873" i="6"/>
  <c r="A2873" i="6"/>
  <c r="AG2872" i="6"/>
  <c r="A2872" i="6"/>
  <c r="AG2871" i="6"/>
  <c r="A2871" i="6"/>
  <c r="AG2870" i="6"/>
  <c r="A2870" i="6"/>
  <c r="AG2869" i="6"/>
  <c r="A2869" i="6"/>
  <c r="AG2868" i="6"/>
  <c r="A2868" i="6"/>
  <c r="AG2867" i="6"/>
  <c r="A2867" i="6"/>
  <c r="AG2866" i="6"/>
  <c r="A2866" i="6"/>
  <c r="AG2865" i="6"/>
  <c r="A2865" i="6"/>
  <c r="AG2864" i="6"/>
  <c r="A2864" i="6"/>
  <c r="AG2863" i="6"/>
  <c r="A2863" i="6"/>
  <c r="AG2862" i="6"/>
  <c r="A2862" i="6"/>
  <c r="AG2861" i="6"/>
  <c r="A2861" i="6"/>
  <c r="AG2860" i="6"/>
  <c r="A2860" i="6"/>
  <c r="AG2859" i="6"/>
  <c r="A2859" i="6"/>
  <c r="AG2858" i="6"/>
  <c r="A2858" i="6"/>
  <c r="AG2857" i="6"/>
  <c r="A2857" i="6"/>
  <c r="AG2856" i="6"/>
  <c r="A2856" i="6"/>
  <c r="AG2855" i="6"/>
  <c r="A2855" i="6"/>
  <c r="AG2854" i="6"/>
  <c r="A2854" i="6"/>
  <c r="AG2853" i="6"/>
  <c r="A2853" i="6"/>
  <c r="AG2852" i="6"/>
  <c r="A2852" i="6"/>
  <c r="AG2851" i="6"/>
  <c r="A2851" i="6"/>
  <c r="AG2850" i="6"/>
  <c r="A2850" i="6"/>
  <c r="AG2849" i="6"/>
  <c r="A2849" i="6"/>
  <c r="AG2848" i="6"/>
  <c r="A2848" i="6"/>
  <c r="AG2847" i="6"/>
  <c r="A2847" i="6"/>
  <c r="AG2846" i="6"/>
  <c r="A2846" i="6"/>
  <c r="AG2845" i="6"/>
  <c r="A2845" i="6"/>
  <c r="AG2844" i="6"/>
  <c r="A2844" i="6"/>
  <c r="AG2843" i="6"/>
  <c r="A2843" i="6"/>
  <c r="AG2842" i="6"/>
  <c r="A2842" i="6"/>
  <c r="AG2841" i="6"/>
  <c r="A2841" i="6"/>
  <c r="AG2840" i="6"/>
  <c r="A2840" i="6"/>
  <c r="AG2839" i="6"/>
  <c r="A2839" i="6"/>
  <c r="AG2838" i="6"/>
  <c r="A2838" i="6"/>
  <c r="AG2837" i="6"/>
  <c r="A2837" i="6"/>
  <c r="AG2836" i="6"/>
  <c r="A2836" i="6"/>
  <c r="AG2835" i="6"/>
  <c r="A2835" i="6"/>
  <c r="AG2834" i="6"/>
  <c r="A2834" i="6"/>
  <c r="AG2833" i="6"/>
  <c r="A2833" i="6"/>
  <c r="AG2832" i="6"/>
  <c r="A2832" i="6"/>
  <c r="AG2831" i="6"/>
  <c r="A2831" i="6"/>
  <c r="AG2830" i="6"/>
  <c r="A2830" i="6"/>
  <c r="AG2829" i="6"/>
  <c r="A2829" i="6"/>
  <c r="AG2828" i="6"/>
  <c r="A2828" i="6"/>
  <c r="AG2827" i="6"/>
  <c r="A2827" i="6"/>
  <c r="AG2826" i="6"/>
  <c r="A2826" i="6"/>
  <c r="AG2825" i="6"/>
  <c r="A2825" i="6"/>
  <c r="AG2824" i="6"/>
  <c r="A2824" i="6"/>
  <c r="AG2823" i="6"/>
  <c r="A2823" i="6"/>
  <c r="AG2822" i="6"/>
  <c r="A2822" i="6"/>
  <c r="AG2821" i="6"/>
  <c r="A2821" i="6"/>
  <c r="AG2820" i="6"/>
  <c r="A2820" i="6"/>
  <c r="AG2819" i="6"/>
  <c r="A2819" i="6"/>
  <c r="AG2818" i="6"/>
  <c r="A2818" i="6"/>
  <c r="AG2817" i="6"/>
  <c r="A2817" i="6"/>
  <c r="AG2816" i="6"/>
  <c r="A2816" i="6"/>
  <c r="AG2815" i="6"/>
  <c r="A2815" i="6"/>
  <c r="AG2814" i="6"/>
  <c r="A2814" i="6"/>
  <c r="AG2813" i="6"/>
  <c r="A2813" i="6"/>
  <c r="AG2812" i="6"/>
  <c r="A2812" i="6"/>
  <c r="AG2811" i="6"/>
  <c r="A2811" i="6"/>
  <c r="AG2810" i="6"/>
  <c r="A2810" i="6"/>
  <c r="AG2809" i="6"/>
  <c r="A2809" i="6"/>
  <c r="AG2808" i="6"/>
  <c r="A2808" i="6"/>
  <c r="AG2807" i="6"/>
  <c r="A2807" i="6"/>
  <c r="AG2806" i="6"/>
  <c r="A2806" i="6"/>
  <c r="AG2805" i="6"/>
  <c r="A2805" i="6"/>
  <c r="AG2804" i="6"/>
  <c r="A2804" i="6"/>
  <c r="AG2803" i="6"/>
  <c r="A2803" i="6"/>
  <c r="AG2802" i="6"/>
  <c r="A2802" i="6"/>
  <c r="AG2801" i="6"/>
  <c r="A2801" i="6"/>
  <c r="AG2800" i="6"/>
  <c r="A2800" i="6"/>
  <c r="AG2799" i="6"/>
  <c r="A2799" i="6"/>
  <c r="AG2798" i="6"/>
  <c r="A2798" i="6"/>
  <c r="AG2797" i="6"/>
  <c r="A2797" i="6"/>
  <c r="AG2796" i="6"/>
  <c r="A2796" i="6"/>
  <c r="AG2795" i="6"/>
  <c r="A2795" i="6"/>
  <c r="AG2794" i="6"/>
  <c r="A2794" i="6"/>
  <c r="AG2793" i="6"/>
  <c r="A2793" i="6"/>
  <c r="AG2792" i="6"/>
  <c r="A2792" i="6"/>
  <c r="AG2791" i="6"/>
  <c r="A2791" i="6"/>
  <c r="AG2790" i="6"/>
  <c r="A2790" i="6"/>
  <c r="AG2789" i="6"/>
  <c r="A2789" i="6"/>
  <c r="AG2788" i="6"/>
  <c r="A2788" i="6"/>
  <c r="AG2787" i="6"/>
  <c r="A2787" i="6"/>
  <c r="AG2786" i="6"/>
  <c r="A2786" i="6"/>
  <c r="AG2785" i="6"/>
  <c r="A2785" i="6"/>
  <c r="AG2784" i="6"/>
  <c r="A2784" i="6"/>
  <c r="AG2783" i="6"/>
  <c r="A2783" i="6"/>
  <c r="AG2782" i="6"/>
  <c r="A2782" i="6"/>
  <c r="AG2781" i="6"/>
  <c r="A2781" i="6"/>
  <c r="AG2780" i="6"/>
  <c r="A2780" i="6"/>
  <c r="AG2779" i="6"/>
  <c r="A2779" i="6"/>
  <c r="AG2778" i="6"/>
  <c r="A2778" i="6"/>
  <c r="AG2777" i="6"/>
  <c r="A2777" i="6"/>
  <c r="AG2776" i="6"/>
  <c r="A2776" i="6"/>
  <c r="AG2775" i="6"/>
  <c r="A2775" i="6"/>
  <c r="AG2774" i="6"/>
  <c r="A2774" i="6"/>
  <c r="AG2773" i="6"/>
  <c r="A2773" i="6"/>
  <c r="AG2772" i="6"/>
  <c r="A2772" i="6"/>
  <c r="AG2771" i="6"/>
  <c r="A2771" i="6"/>
  <c r="AG2770" i="6"/>
  <c r="A2770" i="6"/>
  <c r="AG2769" i="6"/>
  <c r="A2769" i="6"/>
  <c r="AG2768" i="6"/>
  <c r="A2768" i="6"/>
  <c r="AG2767" i="6"/>
  <c r="A2767" i="6"/>
  <c r="AG2766" i="6"/>
  <c r="A2766" i="6"/>
  <c r="AG2765" i="6"/>
  <c r="A2765" i="6"/>
  <c r="AG2764" i="6"/>
  <c r="A2764" i="6"/>
  <c r="AG2763" i="6"/>
  <c r="A2763" i="6"/>
  <c r="AG2762" i="6"/>
  <c r="A2762" i="6"/>
  <c r="AG2761" i="6"/>
  <c r="A2761" i="6"/>
  <c r="AG2760" i="6"/>
  <c r="A2760" i="6"/>
  <c r="AG2759" i="6"/>
  <c r="A2759" i="6"/>
  <c r="AG2758" i="6"/>
  <c r="A2758" i="6"/>
  <c r="AG2757" i="6"/>
  <c r="A2757" i="6"/>
  <c r="AG2756" i="6"/>
  <c r="A2756" i="6"/>
  <c r="AG2755" i="6"/>
  <c r="A2755" i="6"/>
  <c r="AG2754" i="6"/>
  <c r="A2754" i="6"/>
  <c r="AG2753" i="6"/>
  <c r="A2753" i="6"/>
  <c r="AG2752" i="6"/>
  <c r="A2752" i="6"/>
  <c r="AG2751" i="6"/>
  <c r="A2751" i="6"/>
  <c r="AG2750" i="6"/>
  <c r="A2750" i="6"/>
  <c r="AG2749" i="6"/>
  <c r="A2749" i="6"/>
  <c r="AG2748" i="6"/>
  <c r="A2748" i="6"/>
  <c r="AG2747" i="6"/>
  <c r="A2747" i="6"/>
  <c r="AG2746" i="6"/>
  <c r="A2746" i="6"/>
  <c r="AG2745" i="6"/>
  <c r="A2745" i="6"/>
  <c r="AG2744" i="6"/>
  <c r="A2744" i="6"/>
  <c r="AG2743" i="6"/>
  <c r="A2743" i="6"/>
  <c r="AG2742" i="6"/>
  <c r="A2742" i="6"/>
  <c r="AG2741" i="6"/>
  <c r="A2741" i="6"/>
  <c r="AG2740" i="6"/>
  <c r="A2740" i="6"/>
  <c r="AG2739" i="6"/>
  <c r="A2739" i="6"/>
  <c r="AG2738" i="6"/>
  <c r="A2738" i="6"/>
  <c r="AG2737" i="6"/>
  <c r="A2737" i="6"/>
  <c r="AG2736" i="6"/>
  <c r="A2736" i="6"/>
  <c r="AG2735" i="6"/>
  <c r="A2735" i="6"/>
  <c r="AG2734" i="6"/>
  <c r="A2734" i="6"/>
  <c r="AG2733" i="6"/>
  <c r="A2733" i="6"/>
  <c r="AG2732" i="6"/>
  <c r="A2732" i="6"/>
  <c r="AG2731" i="6"/>
  <c r="A2731" i="6"/>
  <c r="AG2730" i="6"/>
  <c r="A2730" i="6"/>
  <c r="AG2729" i="6"/>
  <c r="A2729" i="6"/>
  <c r="AG2728" i="6"/>
  <c r="A2728" i="6"/>
  <c r="AG2727" i="6"/>
  <c r="A2727" i="6"/>
  <c r="AG2726" i="6"/>
  <c r="A2726" i="6"/>
  <c r="AG2725" i="6"/>
  <c r="A2725" i="6"/>
  <c r="AG2724" i="6"/>
  <c r="A2724" i="6"/>
  <c r="AG2723" i="6"/>
  <c r="A2723" i="6"/>
  <c r="AG2722" i="6"/>
  <c r="A2722" i="6"/>
  <c r="AG2721" i="6"/>
  <c r="A2721" i="6"/>
  <c r="AG2720" i="6"/>
  <c r="A2720" i="6"/>
  <c r="AG2719" i="6"/>
  <c r="A2719" i="6"/>
  <c r="AG2718" i="6"/>
  <c r="A2718" i="6"/>
  <c r="AG2717" i="6"/>
  <c r="A2717" i="6"/>
  <c r="AG2716" i="6"/>
  <c r="A2716" i="6"/>
  <c r="AG2715" i="6"/>
  <c r="A2715" i="6"/>
  <c r="AG2714" i="6"/>
  <c r="A2714" i="6"/>
  <c r="AG2713" i="6"/>
  <c r="A2713" i="6"/>
  <c r="AG2712" i="6"/>
  <c r="A2712" i="6"/>
  <c r="AG2711" i="6"/>
  <c r="A2711" i="6"/>
  <c r="AG2710" i="6"/>
  <c r="A2710" i="6"/>
  <c r="AG2709" i="6"/>
  <c r="A2709" i="6"/>
  <c r="AG2708" i="6"/>
  <c r="A2708" i="6"/>
  <c r="AG2707" i="6"/>
  <c r="A2707" i="6"/>
  <c r="AG2706" i="6"/>
  <c r="A2706" i="6"/>
  <c r="AG2705" i="6"/>
  <c r="A2705" i="6"/>
  <c r="AG2704" i="6"/>
  <c r="A2704" i="6"/>
  <c r="AG2703" i="6"/>
  <c r="A2703" i="6"/>
  <c r="AG2702" i="6"/>
  <c r="A2702" i="6"/>
  <c r="AG2701" i="6"/>
  <c r="A2701" i="6"/>
  <c r="AG2700" i="6"/>
  <c r="A2700" i="6"/>
  <c r="AG2699" i="6"/>
  <c r="A2699" i="6"/>
  <c r="AG2698" i="6"/>
  <c r="A2698" i="6"/>
  <c r="AG2697" i="6"/>
  <c r="A2697" i="6"/>
  <c r="AG2696" i="6"/>
  <c r="A2696" i="6"/>
  <c r="AG2695" i="6"/>
  <c r="A2695" i="6"/>
  <c r="AG2694" i="6"/>
  <c r="A2694" i="6"/>
  <c r="AG2693" i="6"/>
  <c r="A2693" i="6"/>
  <c r="AG2692" i="6"/>
  <c r="A2692" i="6"/>
  <c r="AG2691" i="6"/>
  <c r="A2691" i="6"/>
  <c r="AG2690" i="6"/>
  <c r="A2690" i="6"/>
  <c r="AG2689" i="6"/>
  <c r="A2689" i="6"/>
  <c r="AG2688" i="6"/>
  <c r="A2688" i="6"/>
  <c r="AG2687" i="6"/>
  <c r="A2687" i="6"/>
  <c r="AG2686" i="6"/>
  <c r="A2686" i="6"/>
  <c r="AG2685" i="6"/>
  <c r="A2685" i="6"/>
  <c r="AG2684" i="6"/>
  <c r="A2684" i="6"/>
  <c r="AG2683" i="6"/>
  <c r="A2683" i="6"/>
  <c r="AG2682" i="6"/>
  <c r="A2682" i="6"/>
  <c r="AG2681" i="6"/>
  <c r="A2681" i="6"/>
  <c r="AG2680" i="6"/>
  <c r="A2680" i="6"/>
  <c r="AG2679" i="6"/>
  <c r="A2679" i="6"/>
  <c r="AG2678" i="6"/>
  <c r="A2678" i="6"/>
  <c r="AG2677" i="6"/>
  <c r="A2677" i="6"/>
  <c r="AG2676" i="6"/>
  <c r="A2676" i="6"/>
  <c r="AG2675" i="6"/>
  <c r="A2675" i="6"/>
  <c r="AG2674" i="6"/>
  <c r="A2674" i="6"/>
  <c r="AG2673" i="6"/>
  <c r="A2673" i="6"/>
  <c r="AG2672" i="6"/>
  <c r="A2672" i="6"/>
  <c r="AG2671" i="6"/>
  <c r="A2671" i="6"/>
  <c r="AG2670" i="6"/>
  <c r="A2670" i="6"/>
  <c r="AG2669" i="6"/>
  <c r="A2669" i="6"/>
  <c r="AG2668" i="6"/>
  <c r="A2668" i="6"/>
  <c r="AG2667" i="6"/>
  <c r="A2667" i="6"/>
  <c r="AG2666" i="6"/>
  <c r="A2666" i="6"/>
  <c r="AG2665" i="6"/>
  <c r="A2665" i="6"/>
  <c r="AG2664" i="6"/>
  <c r="A2664" i="6"/>
  <c r="AG2663" i="6"/>
  <c r="A2663" i="6"/>
  <c r="AG2662" i="6"/>
  <c r="A2662" i="6"/>
  <c r="AG2661" i="6"/>
  <c r="A2661" i="6"/>
  <c r="AG2660" i="6"/>
  <c r="A2660" i="6"/>
  <c r="AG2659" i="6"/>
  <c r="A2659" i="6"/>
  <c r="AG2658" i="6"/>
  <c r="A2658" i="6"/>
  <c r="AG2657" i="6"/>
  <c r="A2657" i="6"/>
  <c r="AG2656" i="6"/>
  <c r="A2656" i="6"/>
  <c r="AG2655" i="6"/>
  <c r="A2655" i="6"/>
  <c r="AG2654" i="6"/>
  <c r="A2654" i="6"/>
  <c r="AG2653" i="6"/>
  <c r="A2653" i="6"/>
  <c r="AG2652" i="6"/>
  <c r="A2652" i="6"/>
  <c r="AG2651" i="6"/>
  <c r="A2651" i="6"/>
  <c r="AG2650" i="6"/>
  <c r="A2650" i="6"/>
  <c r="AG2649" i="6"/>
  <c r="A2649" i="6"/>
  <c r="AG2648" i="6"/>
  <c r="A2648" i="6"/>
  <c r="AG2647" i="6"/>
  <c r="A2647" i="6"/>
  <c r="AG2646" i="6"/>
  <c r="A2646" i="6"/>
  <c r="AG2645" i="6"/>
  <c r="A2645" i="6"/>
  <c r="AG2644" i="6"/>
  <c r="A2644" i="6"/>
  <c r="AG2643" i="6"/>
  <c r="A2643" i="6"/>
  <c r="AG2642" i="6"/>
  <c r="A2642" i="6"/>
  <c r="AG2641" i="6"/>
  <c r="A2641" i="6"/>
  <c r="AG2640" i="6"/>
  <c r="A2640" i="6"/>
  <c r="AG2639" i="6"/>
  <c r="A2639" i="6"/>
  <c r="AG2638" i="6"/>
  <c r="A2638" i="6"/>
  <c r="AG2637" i="6"/>
  <c r="A2637" i="6"/>
  <c r="AG2636" i="6"/>
  <c r="A2636" i="6"/>
  <c r="AG2635" i="6"/>
  <c r="A2635" i="6"/>
  <c r="AG2634" i="6"/>
  <c r="A2634" i="6"/>
  <c r="AG2633" i="6"/>
  <c r="A2633" i="6"/>
  <c r="AG2632" i="6"/>
  <c r="A2632" i="6"/>
  <c r="AG2631" i="6"/>
  <c r="A2631" i="6"/>
  <c r="AG2630" i="6"/>
  <c r="A2630" i="6"/>
  <c r="AG2629" i="6"/>
  <c r="A2629" i="6"/>
  <c r="AG2628" i="6"/>
  <c r="A2628" i="6"/>
  <c r="AG2627" i="6"/>
  <c r="A2627" i="6"/>
  <c r="AG2626" i="6"/>
  <c r="A2626" i="6"/>
  <c r="AG2625" i="6"/>
  <c r="A2625" i="6"/>
  <c r="AG2624" i="6"/>
  <c r="A2624" i="6"/>
  <c r="AG2623" i="6"/>
  <c r="A2623" i="6"/>
  <c r="AG2622" i="6"/>
  <c r="A2622" i="6"/>
  <c r="AG2621" i="6"/>
  <c r="A2621" i="6"/>
  <c r="AG2620" i="6"/>
  <c r="A2620" i="6"/>
  <c r="AG2619" i="6"/>
  <c r="A2619" i="6"/>
  <c r="AG2618" i="6"/>
  <c r="A2618" i="6"/>
  <c r="AG2617" i="6"/>
  <c r="A2617" i="6"/>
  <c r="AG2616" i="6"/>
  <c r="A2616" i="6"/>
  <c r="AG2615" i="6"/>
  <c r="A2615" i="6"/>
  <c r="AG2614" i="6"/>
  <c r="A2614" i="6"/>
  <c r="AG2613" i="6"/>
  <c r="A2613" i="6"/>
  <c r="AG2612" i="6"/>
  <c r="A2612" i="6"/>
  <c r="AG2611" i="6"/>
  <c r="A2611" i="6"/>
  <c r="AG2610" i="6"/>
  <c r="A2610" i="6"/>
  <c r="AG2609" i="6"/>
  <c r="A2609" i="6"/>
  <c r="AG2608" i="6"/>
  <c r="A2608" i="6"/>
  <c r="AG2607" i="6"/>
  <c r="A2607" i="6"/>
  <c r="AG2606" i="6"/>
  <c r="A2606" i="6"/>
  <c r="AG2605" i="6"/>
  <c r="A2605" i="6"/>
  <c r="AG2604" i="6"/>
  <c r="A2604" i="6"/>
  <c r="AG2603" i="6"/>
  <c r="A2603" i="6"/>
  <c r="AG2602" i="6"/>
  <c r="A2602" i="6"/>
  <c r="AG2601" i="6"/>
  <c r="A2601" i="6"/>
  <c r="AG2600" i="6"/>
  <c r="A2600" i="6"/>
  <c r="AG2599" i="6"/>
  <c r="A2599" i="6"/>
  <c r="AG2598" i="6"/>
  <c r="A2598" i="6"/>
  <c r="AG2597" i="6"/>
  <c r="A2597" i="6"/>
  <c r="AG2596" i="6"/>
  <c r="A2596" i="6"/>
  <c r="AG2595" i="6"/>
  <c r="A2595" i="6"/>
  <c r="AG2594" i="6"/>
  <c r="A2594" i="6"/>
  <c r="AG2593" i="6"/>
  <c r="A2593" i="6"/>
  <c r="AG2592" i="6"/>
  <c r="A2592" i="6"/>
  <c r="AG2591" i="6"/>
  <c r="A2591" i="6"/>
  <c r="AG2590" i="6"/>
  <c r="A2590" i="6"/>
  <c r="AG2589" i="6"/>
  <c r="A2589" i="6"/>
  <c r="AG2588" i="6"/>
  <c r="A2588" i="6"/>
  <c r="AG2587" i="6"/>
  <c r="A2587" i="6"/>
  <c r="AG2586" i="6"/>
  <c r="A2586" i="6"/>
  <c r="AG2585" i="6"/>
  <c r="A2585" i="6"/>
  <c r="AG2584" i="6"/>
  <c r="A2584" i="6"/>
  <c r="AG2583" i="6"/>
  <c r="A2583" i="6"/>
  <c r="AG2582" i="6"/>
  <c r="A2582" i="6"/>
  <c r="AG2581" i="6"/>
  <c r="A2581" i="6"/>
  <c r="AG2580" i="6"/>
  <c r="A2580" i="6"/>
  <c r="AG2579" i="6"/>
  <c r="A2579" i="6"/>
  <c r="AG2578" i="6"/>
  <c r="A2578" i="6"/>
  <c r="AG2577" i="6"/>
  <c r="A2577" i="6"/>
  <c r="AG2576" i="6"/>
  <c r="A2576" i="6"/>
  <c r="AG2575" i="6"/>
  <c r="A2575" i="6"/>
  <c r="AG2574" i="6"/>
  <c r="A2574" i="6"/>
  <c r="AG2573" i="6"/>
  <c r="A2573" i="6"/>
  <c r="AG2572" i="6"/>
  <c r="A2572" i="6"/>
  <c r="AG2571" i="6"/>
  <c r="A2571" i="6"/>
  <c r="AG2570" i="6"/>
  <c r="A2570" i="6"/>
  <c r="AG2569" i="6"/>
  <c r="A2569" i="6"/>
  <c r="AG2568" i="6"/>
  <c r="A2568" i="6"/>
  <c r="AG2567" i="6"/>
  <c r="A2567" i="6"/>
  <c r="AG2566" i="6"/>
  <c r="A2566" i="6"/>
  <c r="AG2565" i="6"/>
  <c r="A2565" i="6"/>
  <c r="AG2564" i="6"/>
  <c r="A2564" i="6"/>
  <c r="AG2563" i="6"/>
  <c r="A2563" i="6"/>
  <c r="AG2562" i="6"/>
  <c r="A2562" i="6"/>
  <c r="AG2561" i="6"/>
  <c r="A2561" i="6"/>
  <c r="AG2560" i="6"/>
  <c r="A2560" i="6"/>
  <c r="AG2559" i="6"/>
  <c r="A2559" i="6"/>
  <c r="AG2558" i="6"/>
  <c r="A2558" i="6"/>
  <c r="AG2557" i="6"/>
  <c r="A2557" i="6"/>
  <c r="AG2556" i="6"/>
  <c r="A2556" i="6"/>
  <c r="AG2555" i="6"/>
  <c r="A2555" i="6"/>
  <c r="AG2554" i="6"/>
  <c r="A2554" i="6"/>
  <c r="AG2553" i="6"/>
  <c r="A2553" i="6"/>
  <c r="AG2552" i="6"/>
  <c r="A2552" i="6"/>
  <c r="AG2551" i="6"/>
  <c r="A2551" i="6"/>
  <c r="AG2550" i="6"/>
  <c r="A2550" i="6"/>
  <c r="AG2549" i="6"/>
  <c r="A2549" i="6"/>
  <c r="AG2548" i="6"/>
  <c r="A2548" i="6"/>
  <c r="AG2547" i="6"/>
  <c r="A2547" i="6"/>
  <c r="AG2546" i="6"/>
  <c r="A2546" i="6"/>
  <c r="AG2545" i="6"/>
  <c r="A2545" i="6"/>
  <c r="AG2544" i="6"/>
  <c r="A2544" i="6"/>
  <c r="AG2543" i="6"/>
  <c r="A2543" i="6"/>
  <c r="AG2542" i="6"/>
  <c r="A2542" i="6"/>
  <c r="AG2541" i="6"/>
  <c r="A2541" i="6"/>
  <c r="AG2540" i="6"/>
  <c r="A2540" i="6"/>
  <c r="AG2539" i="6"/>
  <c r="A2539" i="6"/>
  <c r="AG2538" i="6"/>
  <c r="A2538" i="6"/>
  <c r="AG2537" i="6"/>
  <c r="A2537" i="6"/>
  <c r="AG2536" i="6"/>
  <c r="A2536" i="6"/>
  <c r="AG2535" i="6"/>
  <c r="A2535" i="6"/>
  <c r="AG2534" i="6"/>
  <c r="A2534" i="6"/>
  <c r="AG2533" i="6"/>
  <c r="A2533" i="6"/>
  <c r="AG2532" i="6"/>
  <c r="A2532" i="6"/>
  <c r="AG2531" i="6"/>
  <c r="A2531" i="6"/>
  <c r="AG2530" i="6"/>
  <c r="A2530" i="6"/>
  <c r="AG2529" i="6"/>
  <c r="A2529" i="6"/>
  <c r="AG2528" i="6"/>
  <c r="A2528" i="6"/>
  <c r="AG2527" i="6"/>
  <c r="A2527" i="6"/>
  <c r="AG2526" i="6"/>
  <c r="A2526" i="6"/>
  <c r="AG2525" i="6"/>
  <c r="A2525" i="6"/>
  <c r="AG2524" i="6"/>
  <c r="A2524" i="6"/>
  <c r="AG2523" i="6"/>
  <c r="A2523" i="6"/>
  <c r="AG2522" i="6"/>
  <c r="A2522" i="6"/>
  <c r="AG2521" i="6"/>
  <c r="A2521" i="6"/>
  <c r="AG2520" i="6"/>
  <c r="A2520" i="6"/>
  <c r="AG2519" i="6"/>
  <c r="A2519" i="6"/>
  <c r="AG2518" i="6"/>
  <c r="A2518" i="6"/>
  <c r="AG2517" i="6"/>
  <c r="A2517" i="6"/>
  <c r="AG2516" i="6"/>
  <c r="A2516" i="6"/>
  <c r="AG2515" i="6"/>
  <c r="A2515" i="6"/>
  <c r="AG2514" i="6"/>
  <c r="A2514" i="6"/>
  <c r="AG2513" i="6"/>
  <c r="A2513" i="6"/>
  <c r="AG2512" i="6"/>
  <c r="A2512" i="6"/>
  <c r="AG2511" i="6"/>
  <c r="A2511" i="6"/>
  <c r="AG2510" i="6"/>
  <c r="A2510" i="6"/>
  <c r="AG2509" i="6"/>
  <c r="A2509" i="6"/>
  <c r="AG2508" i="6"/>
  <c r="A2508" i="6"/>
  <c r="AG2507" i="6"/>
  <c r="A2507" i="6"/>
  <c r="AG2506" i="6"/>
  <c r="A2506" i="6"/>
  <c r="AG2505" i="6"/>
  <c r="A2505" i="6"/>
  <c r="AG2504" i="6"/>
  <c r="A2504" i="6"/>
  <c r="AG2503" i="6"/>
  <c r="A2503" i="6"/>
  <c r="AG2502" i="6"/>
  <c r="A2502" i="6"/>
  <c r="AG2501" i="6"/>
  <c r="A2501" i="6"/>
  <c r="AG2500" i="6"/>
  <c r="A2500" i="6"/>
  <c r="AG2499" i="6"/>
  <c r="A2499" i="6"/>
  <c r="AG2498" i="6"/>
  <c r="A2498" i="6"/>
  <c r="AG2497" i="6"/>
  <c r="A2497" i="6"/>
  <c r="AG2496" i="6"/>
  <c r="A2496" i="6"/>
  <c r="AG2495" i="6"/>
  <c r="A2495" i="6"/>
  <c r="AG2494" i="6"/>
  <c r="A2494" i="6"/>
  <c r="AG2493" i="6"/>
  <c r="A2493" i="6"/>
  <c r="AG2492" i="6"/>
  <c r="A2492" i="6"/>
  <c r="AG2491" i="6"/>
  <c r="A2491" i="6"/>
  <c r="AG2490" i="6"/>
  <c r="A2490" i="6"/>
  <c r="AG2489" i="6"/>
  <c r="A2489" i="6"/>
  <c r="AG2488" i="6"/>
  <c r="A2488" i="6"/>
  <c r="AG2487" i="6"/>
  <c r="A2487" i="6"/>
  <c r="AG2486" i="6"/>
  <c r="A2486" i="6"/>
  <c r="AG2485" i="6"/>
  <c r="A2485" i="6"/>
  <c r="AG2484" i="6"/>
  <c r="A2484" i="6"/>
  <c r="AG2483" i="6"/>
  <c r="A2483" i="6"/>
  <c r="AG2482" i="6"/>
  <c r="A2482" i="6"/>
  <c r="AG2481" i="6"/>
  <c r="A2481" i="6"/>
  <c r="AG2480" i="6"/>
  <c r="A2480" i="6"/>
  <c r="AG2479" i="6"/>
  <c r="A2479" i="6"/>
  <c r="AG2478" i="6"/>
  <c r="A2478" i="6"/>
  <c r="AG2477" i="6"/>
  <c r="A2477" i="6"/>
  <c r="AG2476" i="6"/>
  <c r="A2476" i="6"/>
  <c r="AG2475" i="6"/>
  <c r="A2475" i="6"/>
  <c r="AG2474" i="6"/>
  <c r="A2474" i="6"/>
  <c r="AG2473" i="6"/>
  <c r="A2473" i="6"/>
  <c r="AG2472" i="6"/>
  <c r="A2472" i="6"/>
  <c r="AG2471" i="6"/>
  <c r="A2471" i="6"/>
  <c r="AG2470" i="6"/>
  <c r="A2470" i="6"/>
  <c r="AG2469" i="6"/>
  <c r="A2469" i="6"/>
  <c r="AG2468" i="6"/>
  <c r="A2468" i="6"/>
  <c r="AG2467" i="6"/>
  <c r="A2467" i="6"/>
  <c r="AG2466" i="6"/>
  <c r="A2466" i="6"/>
  <c r="AG2465" i="6"/>
  <c r="A2465" i="6"/>
  <c r="AG2464" i="6"/>
  <c r="A2464" i="6"/>
  <c r="AG2463" i="6"/>
  <c r="A2463" i="6"/>
  <c r="AG2462" i="6"/>
  <c r="A2462" i="6"/>
  <c r="AG2461" i="6"/>
  <c r="A2461" i="6"/>
  <c r="AG2460" i="6"/>
  <c r="A2460" i="6"/>
  <c r="AG2459" i="6"/>
  <c r="A2459" i="6"/>
  <c r="AG2458" i="6"/>
  <c r="A2458" i="6"/>
  <c r="AG2457" i="6"/>
  <c r="A2457" i="6"/>
  <c r="AG2456" i="6"/>
  <c r="A2456" i="6"/>
  <c r="AG2455" i="6"/>
  <c r="A2455" i="6"/>
  <c r="AG2454" i="6"/>
  <c r="A2454" i="6"/>
  <c r="AG2453" i="6"/>
  <c r="A2453" i="6"/>
  <c r="AG2452" i="6"/>
  <c r="A2452" i="6"/>
  <c r="AG2451" i="6"/>
  <c r="A2451" i="6"/>
  <c r="AG2450" i="6"/>
  <c r="A2450" i="6"/>
  <c r="AG2449" i="6"/>
  <c r="A2449" i="6"/>
  <c r="AG2448" i="6"/>
  <c r="A2448" i="6"/>
  <c r="AG2447" i="6"/>
  <c r="A2447" i="6"/>
  <c r="AG2446" i="6"/>
  <c r="A2446" i="6"/>
  <c r="AG2445" i="6"/>
  <c r="A2445" i="6"/>
  <c r="AG2444" i="6"/>
  <c r="A2444" i="6"/>
  <c r="AG2443" i="6"/>
  <c r="A2443" i="6"/>
  <c r="AG2442" i="6"/>
  <c r="A2442" i="6"/>
  <c r="AG2441" i="6"/>
  <c r="A2441" i="6"/>
  <c r="AG2440" i="6"/>
  <c r="A2440" i="6"/>
  <c r="AG2439" i="6"/>
  <c r="A2439" i="6"/>
  <c r="AG2438" i="6"/>
  <c r="A2438" i="6"/>
  <c r="AG2437" i="6"/>
  <c r="A2437" i="6"/>
  <c r="AG2436" i="6"/>
  <c r="A2436" i="6"/>
  <c r="AG2435" i="6"/>
  <c r="A2435" i="6"/>
  <c r="AG2434" i="6"/>
  <c r="A2434" i="6"/>
  <c r="AG2433" i="6"/>
  <c r="A2433" i="6"/>
  <c r="AG2432" i="6"/>
  <c r="A2432" i="6"/>
  <c r="AG2431" i="6"/>
  <c r="A2431" i="6"/>
  <c r="AG2430" i="6"/>
  <c r="A2430" i="6"/>
  <c r="AG2429" i="6"/>
  <c r="A2429" i="6"/>
  <c r="AG2428" i="6"/>
  <c r="A2428" i="6"/>
  <c r="AG2427" i="6"/>
  <c r="A2427" i="6"/>
  <c r="AG2426" i="6"/>
  <c r="A2426" i="6"/>
  <c r="AG2425" i="6"/>
  <c r="A2425" i="6"/>
  <c r="AG2424" i="6"/>
  <c r="A2424" i="6"/>
  <c r="AG2423" i="6"/>
  <c r="A2423" i="6"/>
  <c r="AG2422" i="6"/>
  <c r="A2422" i="6"/>
  <c r="AG2421" i="6"/>
  <c r="A2421" i="6"/>
  <c r="AG2420" i="6"/>
  <c r="A2420" i="6"/>
  <c r="AG2419" i="6"/>
  <c r="A2419" i="6"/>
  <c r="AG2418" i="6"/>
  <c r="A2418" i="6"/>
  <c r="AG2417" i="6"/>
  <c r="A2417" i="6"/>
  <c r="AG2416" i="6"/>
  <c r="A2416" i="6"/>
  <c r="AG2415" i="6"/>
  <c r="A2415" i="6"/>
  <c r="AG2414" i="6"/>
  <c r="A2414" i="6"/>
  <c r="AG2413" i="6"/>
  <c r="A2413" i="6"/>
  <c r="AG2412" i="6"/>
  <c r="A2412" i="6"/>
  <c r="AG2411" i="6"/>
  <c r="A2411" i="6"/>
  <c r="AG2410" i="6"/>
  <c r="A2410" i="6"/>
  <c r="AG2409" i="6"/>
  <c r="A2409" i="6"/>
  <c r="AG2408" i="6"/>
  <c r="A2408" i="6"/>
  <c r="AG2407" i="6"/>
  <c r="A2407" i="6"/>
  <c r="AG2406" i="6"/>
  <c r="A2406" i="6"/>
  <c r="AG2405" i="6"/>
  <c r="A2405" i="6"/>
  <c r="AG2404" i="6"/>
  <c r="A2404" i="6"/>
  <c r="AG2403" i="6"/>
  <c r="A2403" i="6"/>
  <c r="AG2402" i="6"/>
  <c r="A2402" i="6"/>
  <c r="AG2401" i="6"/>
  <c r="A2401" i="6"/>
  <c r="AG2400" i="6"/>
  <c r="A2400" i="6"/>
  <c r="AG2399" i="6"/>
  <c r="A2399" i="6"/>
  <c r="AG2398" i="6"/>
  <c r="A2398" i="6"/>
  <c r="AG2397" i="6"/>
  <c r="A2397" i="6"/>
  <c r="AG2396" i="6"/>
  <c r="A2396" i="6"/>
  <c r="AG2395" i="6"/>
  <c r="A2395" i="6"/>
  <c r="AG2394" i="6"/>
  <c r="A2394" i="6"/>
  <c r="AG2393" i="6"/>
  <c r="A2393" i="6"/>
  <c r="AG2392" i="6"/>
  <c r="A2392" i="6"/>
  <c r="AG2391" i="6"/>
  <c r="A2391" i="6"/>
  <c r="AG2390" i="6"/>
  <c r="A2390" i="6"/>
  <c r="AG2389" i="6"/>
  <c r="A2389" i="6"/>
  <c r="AG2388" i="6"/>
  <c r="A2388" i="6"/>
  <c r="AG2387" i="6"/>
  <c r="A2387" i="6"/>
  <c r="AG2386" i="6"/>
  <c r="A2386" i="6"/>
  <c r="AG2385" i="6"/>
  <c r="A2385" i="6"/>
  <c r="AG2384" i="6"/>
  <c r="A2384" i="6"/>
  <c r="AG2383" i="6"/>
  <c r="A2383" i="6"/>
  <c r="AG2382" i="6"/>
  <c r="A2382" i="6"/>
  <c r="AG2381" i="6"/>
  <c r="A2381" i="6"/>
  <c r="AG2380" i="6"/>
  <c r="A2380" i="6"/>
  <c r="AG2379" i="6"/>
  <c r="A2379" i="6"/>
  <c r="AG2378" i="6"/>
  <c r="A2378" i="6"/>
  <c r="AG2377" i="6"/>
  <c r="A2377" i="6"/>
  <c r="AG2376" i="6"/>
  <c r="A2376" i="6"/>
  <c r="AG2375" i="6"/>
  <c r="A2375" i="6"/>
  <c r="AG2374" i="6"/>
  <c r="A2374" i="6"/>
  <c r="AG2373" i="6"/>
  <c r="A2373" i="6"/>
  <c r="AG2372" i="6"/>
  <c r="A2372" i="6"/>
  <c r="AG2371" i="6"/>
  <c r="A2371" i="6"/>
  <c r="AG2370" i="6"/>
  <c r="A2370" i="6"/>
  <c r="AG2369" i="6"/>
  <c r="A2369" i="6"/>
  <c r="AG2368" i="6"/>
  <c r="A2368" i="6"/>
  <c r="AG2367" i="6"/>
  <c r="A2367" i="6"/>
  <c r="AG2366" i="6"/>
  <c r="A2366" i="6"/>
  <c r="AG2365" i="6"/>
  <c r="A2365" i="6"/>
  <c r="AG2364" i="6"/>
  <c r="A2364" i="6"/>
  <c r="AG2363" i="6"/>
  <c r="A2363" i="6"/>
  <c r="AG2362" i="6"/>
  <c r="A2362" i="6"/>
  <c r="AG2361" i="6"/>
  <c r="A2361" i="6"/>
  <c r="AG2360" i="6"/>
  <c r="A2360" i="6"/>
  <c r="AG2359" i="6"/>
  <c r="A2359" i="6"/>
  <c r="AG2358" i="6"/>
  <c r="A2358" i="6"/>
  <c r="AG2357" i="6"/>
  <c r="A2357" i="6"/>
  <c r="AG2356" i="6"/>
  <c r="A2356" i="6"/>
  <c r="AG2355" i="6"/>
  <c r="A2355" i="6"/>
  <c r="AG2354" i="6"/>
  <c r="A2354" i="6"/>
  <c r="AG2353" i="6"/>
  <c r="A2353" i="6"/>
  <c r="AG2352" i="6"/>
  <c r="A2352" i="6"/>
  <c r="AG2351" i="6"/>
  <c r="A2351" i="6"/>
  <c r="AG2350" i="6"/>
  <c r="A2350" i="6"/>
  <c r="AG2349" i="6"/>
  <c r="A2349" i="6"/>
  <c r="AG2348" i="6"/>
  <c r="A2348" i="6"/>
  <c r="AG2347" i="6"/>
  <c r="A2347" i="6"/>
  <c r="AG2346" i="6"/>
  <c r="A2346" i="6"/>
  <c r="AG2345" i="6"/>
  <c r="A2345" i="6"/>
  <c r="AG2344" i="6"/>
  <c r="A2344" i="6"/>
  <c r="AG2343" i="6"/>
  <c r="A2343" i="6"/>
  <c r="AG2342" i="6"/>
  <c r="A2342" i="6"/>
  <c r="AG2341" i="6"/>
  <c r="A2341" i="6"/>
  <c r="AG2340" i="6"/>
  <c r="A2340" i="6"/>
  <c r="AG2339" i="6"/>
  <c r="A2339" i="6"/>
  <c r="AG2338" i="6"/>
  <c r="A2338" i="6"/>
  <c r="AG2337" i="6"/>
  <c r="A2337" i="6"/>
  <c r="AG2336" i="6"/>
  <c r="A2336" i="6"/>
  <c r="AG2335" i="6"/>
  <c r="A2335" i="6"/>
  <c r="AG2334" i="6"/>
  <c r="A2334" i="6"/>
  <c r="AG2333" i="6"/>
  <c r="A2333" i="6"/>
  <c r="AG2332" i="6"/>
  <c r="A2332" i="6"/>
  <c r="AG2331" i="6"/>
  <c r="A2331" i="6"/>
  <c r="AG2330" i="6"/>
  <c r="A2330" i="6"/>
  <c r="AG2329" i="6"/>
  <c r="A2329" i="6"/>
  <c r="AG2328" i="6"/>
  <c r="A2328" i="6"/>
  <c r="AG2327" i="6"/>
  <c r="A2327" i="6"/>
  <c r="AG2326" i="6"/>
  <c r="A2326" i="6"/>
  <c r="AG2325" i="6"/>
  <c r="A2325" i="6"/>
  <c r="AG2324" i="6"/>
  <c r="A2324" i="6"/>
  <c r="AG2323" i="6"/>
  <c r="A2323" i="6"/>
  <c r="AG2322" i="6"/>
  <c r="A2322" i="6"/>
  <c r="AG2321" i="6"/>
  <c r="A2321" i="6"/>
  <c r="AG2320" i="6"/>
  <c r="A2320" i="6"/>
  <c r="AG2319" i="6"/>
  <c r="A2319" i="6"/>
  <c r="AG2318" i="6"/>
  <c r="A2318" i="6"/>
  <c r="AG2317" i="6"/>
  <c r="A2317" i="6"/>
  <c r="AG2316" i="6"/>
  <c r="A2316" i="6"/>
  <c r="AG2315" i="6"/>
  <c r="A2315" i="6"/>
  <c r="AG2314" i="6"/>
  <c r="A2314" i="6"/>
  <c r="AG2313" i="6"/>
  <c r="A2313" i="6"/>
  <c r="AG2312" i="6"/>
  <c r="A2312" i="6"/>
  <c r="AG2311" i="6"/>
  <c r="A2311" i="6"/>
  <c r="AG2310" i="6"/>
  <c r="A2310" i="6"/>
  <c r="AG2309" i="6"/>
  <c r="A2309" i="6"/>
  <c r="AG2308" i="6"/>
  <c r="A2308" i="6"/>
  <c r="AG2307" i="6"/>
  <c r="A2307" i="6"/>
  <c r="AG2306" i="6"/>
  <c r="A2306" i="6"/>
  <c r="AG2305" i="6"/>
  <c r="A2305" i="6"/>
  <c r="AG2304" i="6"/>
  <c r="A2304" i="6"/>
  <c r="AG2303" i="6"/>
  <c r="A2303" i="6"/>
  <c r="AG2302" i="6"/>
  <c r="A2302" i="6"/>
  <c r="AG2301" i="6"/>
  <c r="A2301" i="6"/>
  <c r="AG2300" i="6"/>
  <c r="A2300" i="6"/>
  <c r="AG2299" i="6"/>
  <c r="A2299" i="6"/>
  <c r="AG2298" i="6"/>
  <c r="A2298" i="6"/>
  <c r="AG2297" i="6"/>
  <c r="A2297" i="6"/>
  <c r="AG2296" i="6"/>
  <c r="A2296" i="6"/>
  <c r="AG2295" i="6"/>
  <c r="A2295" i="6"/>
  <c r="AG2294" i="6"/>
  <c r="A2294" i="6"/>
  <c r="AG2293" i="6"/>
  <c r="A2293" i="6"/>
  <c r="AG2292" i="6"/>
  <c r="A2292" i="6"/>
  <c r="AG2291" i="6"/>
  <c r="A2291" i="6"/>
  <c r="AG2290" i="6"/>
  <c r="A2290" i="6"/>
  <c r="AG2289" i="6"/>
  <c r="A2289" i="6"/>
  <c r="AG2288" i="6"/>
  <c r="A2288" i="6"/>
  <c r="AG2287" i="6"/>
  <c r="A2287" i="6"/>
  <c r="AG2286" i="6"/>
  <c r="A2286" i="6"/>
  <c r="AG2285" i="6"/>
  <c r="A2285" i="6"/>
  <c r="AG2284" i="6"/>
  <c r="A2284" i="6"/>
  <c r="AG2283" i="6"/>
  <c r="A2283" i="6"/>
  <c r="AG2282" i="6"/>
  <c r="A2282" i="6"/>
  <c r="AG2281" i="6"/>
  <c r="A2281" i="6"/>
  <c r="AG2280" i="6"/>
  <c r="A2280" i="6"/>
  <c r="AG2279" i="6"/>
  <c r="A2279" i="6"/>
  <c r="AG2278" i="6"/>
  <c r="A2278" i="6"/>
  <c r="AG2277" i="6"/>
  <c r="A2277" i="6"/>
  <c r="AG2276" i="6"/>
  <c r="A2276" i="6"/>
  <c r="AG2275" i="6"/>
  <c r="A2275" i="6"/>
  <c r="AG2274" i="6"/>
  <c r="A2274" i="6"/>
  <c r="AG2273" i="6"/>
  <c r="A2273" i="6"/>
  <c r="AG2272" i="6"/>
  <c r="A2272" i="6"/>
  <c r="AG2271" i="6"/>
  <c r="A2271" i="6"/>
  <c r="AG2270" i="6"/>
  <c r="A2270" i="6"/>
  <c r="AG2269" i="6"/>
  <c r="A2269" i="6"/>
  <c r="AG2268" i="6"/>
  <c r="A2268" i="6"/>
  <c r="AG2267" i="6"/>
  <c r="A2267" i="6"/>
  <c r="AG2266" i="6"/>
  <c r="A2266" i="6"/>
  <c r="AG2265" i="6"/>
  <c r="A2265" i="6"/>
  <c r="AG2264" i="6"/>
  <c r="A2264" i="6"/>
  <c r="AG2263" i="6"/>
  <c r="A2263" i="6"/>
  <c r="AG2262" i="6"/>
  <c r="A2262" i="6"/>
  <c r="AG2261" i="6"/>
  <c r="A2261" i="6"/>
  <c r="AG2260" i="6"/>
  <c r="A2260" i="6"/>
  <c r="AG2259" i="6"/>
  <c r="A2259" i="6"/>
  <c r="AG2258" i="6"/>
  <c r="A2258" i="6"/>
  <c r="AG2257" i="6"/>
  <c r="A2257" i="6"/>
  <c r="AG2256" i="6"/>
  <c r="A2256" i="6"/>
  <c r="AG2255" i="6"/>
  <c r="A2255" i="6"/>
  <c r="AG2254" i="6"/>
  <c r="A2254" i="6"/>
  <c r="AG2253" i="6"/>
  <c r="A2253" i="6"/>
  <c r="AG2252" i="6"/>
  <c r="A2252" i="6"/>
  <c r="AG2251" i="6"/>
  <c r="A2251" i="6"/>
  <c r="AG2250" i="6"/>
  <c r="A2250" i="6"/>
  <c r="AG2249" i="6"/>
  <c r="A2249" i="6"/>
  <c r="AG2248" i="6"/>
  <c r="A2248" i="6"/>
  <c r="AG2247" i="6"/>
  <c r="A2247" i="6"/>
  <c r="AG2246" i="6"/>
  <c r="A2246" i="6"/>
  <c r="AG2245" i="6"/>
  <c r="A2245" i="6"/>
  <c r="AG2244" i="6"/>
  <c r="A2244" i="6"/>
  <c r="AG2243" i="6"/>
  <c r="A2243" i="6"/>
  <c r="AG2242" i="6"/>
  <c r="A2242" i="6"/>
  <c r="AG2241" i="6"/>
  <c r="A2241" i="6"/>
  <c r="AG2240" i="6"/>
  <c r="A2240" i="6"/>
  <c r="AG2239" i="6"/>
  <c r="A2239" i="6"/>
  <c r="AG2238" i="6"/>
  <c r="A2238" i="6"/>
  <c r="AG2237" i="6"/>
  <c r="A2237" i="6"/>
  <c r="AG2236" i="6"/>
  <c r="A2236" i="6"/>
  <c r="AG2235" i="6"/>
  <c r="A2235" i="6"/>
  <c r="AG2234" i="6"/>
  <c r="A2234" i="6"/>
  <c r="AG2233" i="6"/>
  <c r="A2233" i="6"/>
  <c r="AG2232" i="6"/>
  <c r="A2232" i="6"/>
  <c r="AG2231" i="6"/>
  <c r="A2231" i="6"/>
  <c r="AG2230" i="6"/>
  <c r="A2230" i="6"/>
  <c r="AG2229" i="6"/>
  <c r="A2229" i="6"/>
  <c r="AG2228" i="6"/>
  <c r="A2228" i="6"/>
  <c r="AG2227" i="6"/>
  <c r="A2227" i="6"/>
  <c r="AG2226" i="6"/>
  <c r="A2226" i="6"/>
  <c r="AG2225" i="6"/>
  <c r="A2225" i="6"/>
  <c r="AG2224" i="6"/>
  <c r="A2224" i="6"/>
  <c r="AG2223" i="6"/>
  <c r="A2223" i="6"/>
  <c r="AG2222" i="6"/>
  <c r="A2222" i="6"/>
  <c r="AG2221" i="6"/>
  <c r="A2221" i="6"/>
  <c r="AG2220" i="6"/>
  <c r="A2220" i="6"/>
  <c r="AG2219" i="6"/>
  <c r="A2219" i="6"/>
  <c r="AG2218" i="6"/>
  <c r="A2218" i="6"/>
  <c r="AG2217" i="6"/>
  <c r="A2217" i="6"/>
  <c r="AG2216" i="6"/>
  <c r="A2216" i="6"/>
  <c r="AG2215" i="6"/>
  <c r="A2215" i="6"/>
  <c r="AG2214" i="6"/>
  <c r="A2214" i="6"/>
  <c r="AG2213" i="6"/>
  <c r="A2213" i="6"/>
  <c r="AG2212" i="6"/>
  <c r="A2212" i="6"/>
  <c r="AG2211" i="6"/>
  <c r="A2211" i="6"/>
  <c r="AG2210" i="6"/>
  <c r="A2210" i="6"/>
  <c r="AG2209" i="6"/>
  <c r="A2209" i="6"/>
  <c r="AG2208" i="6"/>
  <c r="A2208" i="6"/>
  <c r="AG2207" i="6"/>
  <c r="A2207" i="6"/>
  <c r="AG2206" i="6"/>
  <c r="A2206" i="6"/>
  <c r="AG2205" i="6"/>
  <c r="A2205" i="6"/>
  <c r="AG2204" i="6"/>
  <c r="A2204" i="6"/>
  <c r="AG2203" i="6"/>
  <c r="A2203" i="6"/>
  <c r="AG2202" i="6"/>
  <c r="A2202" i="6"/>
  <c r="AG2201" i="6"/>
  <c r="A2201" i="6"/>
  <c r="AG2200" i="6"/>
  <c r="A2200" i="6"/>
  <c r="AG2199" i="6"/>
  <c r="A2199" i="6"/>
  <c r="AG2198" i="6"/>
  <c r="A2198" i="6"/>
  <c r="AG2197" i="6"/>
  <c r="A2197" i="6"/>
  <c r="AG2196" i="6"/>
  <c r="A2196" i="6"/>
  <c r="AG2195" i="6"/>
  <c r="A2195" i="6"/>
  <c r="AG2194" i="6"/>
  <c r="A2194" i="6"/>
  <c r="AG2193" i="6"/>
  <c r="A2193" i="6"/>
  <c r="AG2192" i="6"/>
  <c r="A2192" i="6"/>
  <c r="AG2191" i="6"/>
  <c r="A2191" i="6"/>
  <c r="AG2190" i="6"/>
  <c r="A2190" i="6"/>
  <c r="AG2189" i="6"/>
  <c r="A2189" i="6"/>
  <c r="AG2188" i="6"/>
  <c r="A2188" i="6"/>
  <c r="AG2187" i="6"/>
  <c r="A2187" i="6"/>
  <c r="AG2186" i="6"/>
  <c r="A2186" i="6"/>
  <c r="AG2185" i="6"/>
  <c r="A2185" i="6"/>
  <c r="AG2184" i="6"/>
  <c r="A2184" i="6"/>
  <c r="AG2183" i="6"/>
  <c r="A2183" i="6"/>
  <c r="AG2182" i="6"/>
  <c r="A2182" i="6"/>
  <c r="AG2181" i="6"/>
  <c r="A2181" i="6"/>
  <c r="AG2180" i="6"/>
  <c r="A2180" i="6"/>
  <c r="AG2179" i="6"/>
  <c r="A2179" i="6"/>
  <c r="AG2178" i="6"/>
  <c r="A2178" i="6"/>
  <c r="AG2177" i="6"/>
  <c r="A2177" i="6"/>
  <c r="AG2176" i="6"/>
  <c r="A2176" i="6"/>
  <c r="AG2175" i="6"/>
  <c r="A2175" i="6"/>
  <c r="AG2174" i="6"/>
  <c r="A2174" i="6"/>
  <c r="AG2173" i="6"/>
  <c r="A2173" i="6"/>
  <c r="AG2172" i="6"/>
  <c r="A2172" i="6"/>
  <c r="AG2171" i="6"/>
  <c r="A2171" i="6"/>
  <c r="AG2170" i="6"/>
  <c r="A2170" i="6"/>
  <c r="AG2169" i="6"/>
  <c r="A2169" i="6"/>
  <c r="AG2168" i="6"/>
  <c r="A2168" i="6"/>
  <c r="AG2167" i="6"/>
  <c r="A2167" i="6"/>
  <c r="AG2166" i="6"/>
  <c r="A2166" i="6"/>
  <c r="AG2165" i="6"/>
  <c r="A2165" i="6"/>
  <c r="AG2164" i="6"/>
  <c r="A2164" i="6"/>
  <c r="AG2163" i="6"/>
  <c r="A2163" i="6"/>
  <c r="AG2162" i="6"/>
  <c r="A2162" i="6"/>
  <c r="AG2161" i="6"/>
  <c r="A2161" i="6"/>
  <c r="AG2160" i="6"/>
  <c r="A2160" i="6"/>
  <c r="AG2159" i="6"/>
  <c r="A2159" i="6"/>
  <c r="AG2158" i="6"/>
  <c r="A2158" i="6"/>
  <c r="AG2157" i="6"/>
  <c r="A2157" i="6"/>
  <c r="AG2156" i="6"/>
  <c r="A2156" i="6"/>
  <c r="AG2155" i="6"/>
  <c r="A2155" i="6"/>
  <c r="AG2154" i="6"/>
  <c r="A2154" i="6"/>
  <c r="AG2153" i="6"/>
  <c r="A2153" i="6"/>
  <c r="AG2152" i="6"/>
  <c r="A2152" i="6"/>
  <c r="AG2151" i="6"/>
  <c r="A2151" i="6"/>
  <c r="AG2150" i="6"/>
  <c r="A2150" i="6"/>
  <c r="AG2149" i="6"/>
  <c r="A2149" i="6"/>
  <c r="AG2148" i="6"/>
  <c r="A2148" i="6"/>
  <c r="AG2147" i="6"/>
  <c r="A2147" i="6"/>
  <c r="AG2146" i="6"/>
  <c r="A2146" i="6"/>
  <c r="AG2145" i="6"/>
  <c r="A2145" i="6"/>
  <c r="AG2144" i="6"/>
  <c r="A2144" i="6"/>
  <c r="AG2143" i="6"/>
  <c r="A2143" i="6"/>
  <c r="AG2142" i="6"/>
  <c r="A2142" i="6"/>
  <c r="AG2141" i="6"/>
  <c r="A2141" i="6"/>
  <c r="AG2140" i="6"/>
  <c r="A2140" i="6"/>
  <c r="AG2139" i="6"/>
  <c r="A2139" i="6"/>
  <c r="AG2138" i="6"/>
  <c r="A2138" i="6"/>
  <c r="AG2137" i="6"/>
  <c r="A2137" i="6"/>
  <c r="AG2136" i="6"/>
  <c r="A2136" i="6"/>
  <c r="AG2135" i="6"/>
  <c r="A2135" i="6"/>
  <c r="AG2134" i="6"/>
  <c r="A2134" i="6"/>
  <c r="AG2133" i="6"/>
  <c r="A2133" i="6"/>
  <c r="AG2132" i="6"/>
  <c r="A2132" i="6"/>
  <c r="AG2131" i="6"/>
  <c r="A2131" i="6"/>
  <c r="AG2130" i="6"/>
  <c r="A2130" i="6"/>
  <c r="AG2129" i="6"/>
  <c r="A2129" i="6"/>
  <c r="AG2128" i="6"/>
  <c r="A2128" i="6"/>
  <c r="AG2127" i="6"/>
  <c r="A2127" i="6"/>
  <c r="AG2126" i="6"/>
  <c r="A2126" i="6"/>
  <c r="AG2125" i="6"/>
  <c r="A2125" i="6"/>
  <c r="AG2124" i="6"/>
  <c r="A2124" i="6"/>
  <c r="AG2123" i="6"/>
  <c r="A2123" i="6"/>
  <c r="AG2122" i="6"/>
  <c r="A2122" i="6"/>
  <c r="AG2121" i="6"/>
  <c r="A2121" i="6"/>
  <c r="AG2120" i="6"/>
  <c r="A2120" i="6"/>
  <c r="AG2119" i="6"/>
  <c r="A2119" i="6"/>
  <c r="AG2118" i="6"/>
  <c r="A2118" i="6"/>
  <c r="AG2117" i="6"/>
  <c r="A2117" i="6"/>
  <c r="AG2116" i="6"/>
  <c r="A2116" i="6"/>
  <c r="AG2115" i="6"/>
  <c r="A2115" i="6"/>
  <c r="AG2114" i="6"/>
  <c r="A2114" i="6"/>
  <c r="AG2113" i="6"/>
  <c r="A2113" i="6"/>
  <c r="AG2112" i="6"/>
  <c r="A2112" i="6"/>
  <c r="AG2111" i="6"/>
  <c r="A2111" i="6"/>
  <c r="AG2110" i="6"/>
  <c r="A2110" i="6"/>
  <c r="AG2109" i="6"/>
  <c r="A2109" i="6"/>
  <c r="AG2108" i="6"/>
  <c r="A2108" i="6"/>
  <c r="AG2107" i="6"/>
  <c r="A2107" i="6"/>
  <c r="AG2106" i="6"/>
  <c r="A2106" i="6"/>
  <c r="AG2105" i="6"/>
  <c r="A2105" i="6"/>
  <c r="AG2104" i="6"/>
  <c r="A2104" i="6"/>
  <c r="AG2103" i="6"/>
  <c r="A2103" i="6"/>
  <c r="AG2102" i="6"/>
  <c r="A2102" i="6"/>
  <c r="AG2101" i="6"/>
  <c r="A2101" i="6"/>
  <c r="AG2100" i="6"/>
  <c r="A2100" i="6"/>
  <c r="AG2099" i="6"/>
  <c r="A2099" i="6"/>
  <c r="AG2098" i="6"/>
  <c r="A2098" i="6"/>
  <c r="AG2097" i="6"/>
  <c r="A2097" i="6"/>
  <c r="AG2096" i="6"/>
  <c r="A2096" i="6"/>
  <c r="AG2095" i="6"/>
  <c r="A2095" i="6"/>
  <c r="AG2094" i="6"/>
  <c r="A2094" i="6"/>
  <c r="AG2093" i="6"/>
  <c r="A2093" i="6"/>
  <c r="AG2092" i="6"/>
  <c r="A2092" i="6"/>
  <c r="AG2091" i="6"/>
  <c r="A2091" i="6"/>
  <c r="AG2090" i="6"/>
  <c r="A2090" i="6"/>
  <c r="AG2089" i="6"/>
  <c r="A2089" i="6"/>
  <c r="AG2088" i="6"/>
  <c r="A2088" i="6"/>
  <c r="AG2087" i="6"/>
  <c r="A2087" i="6"/>
  <c r="AG2086" i="6"/>
  <c r="A2086" i="6"/>
  <c r="AG2085" i="6"/>
  <c r="A2085" i="6"/>
  <c r="AG2084" i="6"/>
  <c r="A2084" i="6"/>
  <c r="AG2083" i="6"/>
  <c r="A2083" i="6"/>
  <c r="AG2082" i="6"/>
  <c r="A2082" i="6"/>
  <c r="AG2081" i="6"/>
  <c r="A2081" i="6"/>
  <c r="AG2080" i="6"/>
  <c r="A2080" i="6"/>
  <c r="AG2079" i="6"/>
  <c r="A2079" i="6"/>
  <c r="AG2078" i="6"/>
  <c r="A2078" i="6"/>
  <c r="AG2077" i="6"/>
  <c r="A2077" i="6"/>
  <c r="AG2076" i="6"/>
  <c r="A2076" i="6"/>
  <c r="AG2075" i="6"/>
  <c r="A2075" i="6"/>
  <c r="AG2074" i="6"/>
  <c r="A2074" i="6"/>
  <c r="AG2073" i="6"/>
  <c r="A2073" i="6"/>
  <c r="AG2072" i="6"/>
  <c r="A2072" i="6"/>
  <c r="AG2071" i="6"/>
  <c r="A2071" i="6"/>
  <c r="AG2070" i="6"/>
  <c r="A2070" i="6"/>
  <c r="AG2069" i="6"/>
  <c r="A2069" i="6"/>
  <c r="AG2068" i="6"/>
  <c r="A2068" i="6"/>
  <c r="AG2067" i="6"/>
  <c r="A2067" i="6"/>
  <c r="AG2066" i="6"/>
  <c r="A2066" i="6"/>
  <c r="AG2065" i="6"/>
  <c r="A2065" i="6"/>
  <c r="AG2064" i="6"/>
  <c r="A2064" i="6"/>
  <c r="AG2063" i="6"/>
  <c r="A2063" i="6"/>
  <c r="AG2062" i="6"/>
  <c r="A2062" i="6"/>
  <c r="AG2061" i="6"/>
  <c r="A2061" i="6"/>
  <c r="AG2060" i="6"/>
  <c r="A2060" i="6"/>
  <c r="AG2059" i="6"/>
  <c r="A2059" i="6"/>
  <c r="AG2058" i="6"/>
  <c r="A2058" i="6"/>
  <c r="AG2057" i="6"/>
  <c r="A2057" i="6"/>
  <c r="AG2056" i="6"/>
  <c r="A2056" i="6"/>
  <c r="AG2055" i="6"/>
  <c r="A2055" i="6"/>
  <c r="AG2054" i="6"/>
  <c r="A2054" i="6"/>
  <c r="AG2053" i="6"/>
  <c r="A2053" i="6"/>
  <c r="AG2052" i="6"/>
  <c r="A2052" i="6"/>
  <c r="AG2051" i="6"/>
  <c r="A2051" i="6"/>
  <c r="AG2050" i="6"/>
  <c r="A2050" i="6"/>
  <c r="AG2049" i="6"/>
  <c r="A2049" i="6"/>
  <c r="AG2048" i="6"/>
  <c r="A2048" i="6"/>
  <c r="AG2047" i="6"/>
  <c r="A2047" i="6"/>
  <c r="AG2046" i="6"/>
  <c r="A2046" i="6"/>
  <c r="AG2045" i="6"/>
  <c r="A2045" i="6"/>
  <c r="AG2044" i="6"/>
  <c r="A2044" i="6"/>
  <c r="AG2043" i="6"/>
  <c r="A2043" i="6"/>
  <c r="AG2042" i="6"/>
  <c r="A2042" i="6"/>
  <c r="AG2041" i="6"/>
  <c r="A2041" i="6"/>
  <c r="AG2040" i="6"/>
  <c r="A2040" i="6"/>
  <c r="AG2039" i="6"/>
  <c r="A2039" i="6"/>
  <c r="AG2038" i="6"/>
  <c r="A2038" i="6"/>
  <c r="AG2037" i="6"/>
  <c r="A2037" i="6"/>
  <c r="AG2036" i="6"/>
  <c r="A2036" i="6"/>
  <c r="AG2035" i="6"/>
  <c r="A2035" i="6"/>
  <c r="AG2034" i="6"/>
  <c r="A2034" i="6"/>
  <c r="AG2033" i="6"/>
  <c r="A2033" i="6"/>
  <c r="AG2032" i="6"/>
  <c r="A2032" i="6"/>
  <c r="AG2031" i="6"/>
  <c r="A2031" i="6"/>
  <c r="AG2030" i="6"/>
  <c r="A2030" i="6"/>
  <c r="AG2029" i="6"/>
  <c r="A2029" i="6"/>
  <c r="AG2028" i="6"/>
  <c r="A2028" i="6"/>
  <c r="AG2027" i="6"/>
  <c r="A2027" i="6"/>
  <c r="AG2026" i="6"/>
  <c r="A2026" i="6"/>
  <c r="AG2025" i="6"/>
  <c r="A2025" i="6"/>
  <c r="AG2024" i="6"/>
  <c r="A2024" i="6"/>
  <c r="AG2023" i="6"/>
  <c r="A2023" i="6"/>
  <c r="AG2022" i="6"/>
  <c r="A2022" i="6"/>
  <c r="AG2021" i="6"/>
  <c r="A2021" i="6"/>
  <c r="AG2020" i="6"/>
  <c r="A2020" i="6"/>
  <c r="AG2019" i="6"/>
  <c r="A2019" i="6"/>
  <c r="AG2018" i="6"/>
  <c r="A2018" i="6"/>
  <c r="AG2017" i="6"/>
  <c r="A2017" i="6"/>
  <c r="AG2016" i="6"/>
  <c r="A2016" i="6"/>
  <c r="AG2015" i="6"/>
  <c r="A2015" i="6"/>
  <c r="AG2014" i="6"/>
  <c r="A2014" i="6"/>
  <c r="AG2013" i="6"/>
  <c r="A2013" i="6"/>
  <c r="AG2012" i="6"/>
  <c r="A2012" i="6"/>
  <c r="AG2011" i="6"/>
  <c r="A2011" i="6"/>
  <c r="AG2010" i="6"/>
  <c r="A2010" i="6"/>
  <c r="AG2009" i="6"/>
  <c r="A2009" i="6"/>
  <c r="AG2008" i="6"/>
  <c r="A2008" i="6"/>
  <c r="AG2007" i="6"/>
  <c r="A2007" i="6"/>
  <c r="AG2006" i="6"/>
  <c r="A2006" i="6"/>
  <c r="AG2005" i="6"/>
  <c r="A2005" i="6"/>
  <c r="AG2004" i="6"/>
  <c r="A2004" i="6"/>
  <c r="AG2003" i="6"/>
  <c r="A2003" i="6"/>
  <c r="AG2002" i="6"/>
  <c r="A2002" i="6"/>
  <c r="AG2001" i="6"/>
  <c r="A2001" i="6"/>
  <c r="AG2000" i="6"/>
  <c r="A2000" i="6"/>
  <c r="AG1999" i="6"/>
  <c r="A1999" i="6"/>
  <c r="AG1998" i="6"/>
  <c r="A1998" i="6"/>
  <c r="AG1997" i="6"/>
  <c r="A1997" i="6"/>
  <c r="AG1996" i="6"/>
  <c r="A1996" i="6"/>
  <c r="AG1995" i="6"/>
  <c r="A1995" i="6"/>
  <c r="AG1994" i="6"/>
  <c r="A1994" i="6"/>
  <c r="AG1993" i="6"/>
  <c r="A1993" i="6"/>
  <c r="AG1992" i="6"/>
  <c r="A1992" i="6"/>
  <c r="AG1991" i="6"/>
  <c r="A1991" i="6"/>
  <c r="AG1990" i="6"/>
  <c r="A1990" i="6"/>
  <c r="AG1989" i="6"/>
  <c r="A1989" i="6"/>
  <c r="AG1988" i="6"/>
  <c r="A1988" i="6"/>
  <c r="AG1987" i="6"/>
  <c r="A1987" i="6"/>
  <c r="AG1986" i="6"/>
  <c r="A1986" i="6"/>
  <c r="AG1985" i="6"/>
  <c r="A1985" i="6"/>
  <c r="AG1984" i="6"/>
  <c r="A1984" i="6"/>
  <c r="AG1983" i="6"/>
  <c r="A1983" i="6"/>
  <c r="AG1982" i="6"/>
  <c r="A1982" i="6"/>
  <c r="AG1981" i="6"/>
  <c r="A1981" i="6"/>
  <c r="AG1980" i="6"/>
  <c r="A1980" i="6"/>
  <c r="AG1979" i="6"/>
  <c r="A1979" i="6"/>
  <c r="AG1978" i="6"/>
  <c r="A1978" i="6"/>
  <c r="AG1977" i="6"/>
  <c r="A1977" i="6"/>
  <c r="AG1976" i="6"/>
  <c r="A1976" i="6"/>
  <c r="AG1975" i="6"/>
  <c r="A1975" i="6"/>
  <c r="AG1974" i="6"/>
  <c r="A1974" i="6"/>
  <c r="AG1973" i="6"/>
  <c r="A1973" i="6"/>
  <c r="AG1972" i="6"/>
  <c r="A1972" i="6"/>
  <c r="AG1971" i="6"/>
  <c r="A1971" i="6"/>
  <c r="AG1970" i="6"/>
  <c r="A1970" i="6"/>
  <c r="AG1969" i="6"/>
  <c r="A1969" i="6"/>
  <c r="AG1968" i="6"/>
  <c r="A1968" i="6"/>
  <c r="AG1967" i="6"/>
  <c r="A1967" i="6"/>
  <c r="AG1966" i="6"/>
  <c r="A1966" i="6"/>
  <c r="AG1965" i="6"/>
  <c r="A1965" i="6"/>
  <c r="AG1964" i="6"/>
  <c r="A1964" i="6"/>
  <c r="AG1963" i="6"/>
  <c r="A1963" i="6"/>
  <c r="AG1962" i="6"/>
  <c r="A1962" i="6"/>
  <c r="AG1961" i="6"/>
  <c r="A1961" i="6"/>
  <c r="AG1960" i="6"/>
  <c r="A1960" i="6"/>
  <c r="AG1959" i="6"/>
  <c r="A1959" i="6"/>
  <c r="AG1958" i="6"/>
  <c r="A1958" i="6"/>
  <c r="AG1957" i="6"/>
  <c r="A1957" i="6"/>
  <c r="AG1956" i="6"/>
  <c r="A1956" i="6"/>
  <c r="AG1955" i="6"/>
  <c r="A1955" i="6"/>
  <c r="AG1954" i="6"/>
  <c r="A1954" i="6"/>
  <c r="AG1953" i="6"/>
  <c r="A1953" i="6"/>
  <c r="AG1952" i="6"/>
  <c r="A1952" i="6"/>
  <c r="AG1951" i="6"/>
  <c r="A1951" i="6"/>
  <c r="AG1950" i="6"/>
  <c r="A1950" i="6"/>
  <c r="AG1949" i="6"/>
  <c r="A1949" i="6"/>
  <c r="AG1948" i="6"/>
  <c r="A1948" i="6"/>
  <c r="AG1947" i="6"/>
  <c r="A1947" i="6"/>
  <c r="AG1946" i="6"/>
  <c r="A1946" i="6"/>
  <c r="AG1945" i="6"/>
  <c r="A1945" i="6"/>
  <c r="AG1944" i="6"/>
  <c r="A1944" i="6"/>
  <c r="AG1943" i="6"/>
  <c r="A1943" i="6"/>
  <c r="AG1942" i="6"/>
  <c r="A1942" i="6"/>
  <c r="AG1941" i="6"/>
  <c r="A1941" i="6"/>
  <c r="AG1940" i="6"/>
  <c r="A1940" i="6"/>
  <c r="AG1939" i="6"/>
  <c r="A1939" i="6"/>
  <c r="AG1938" i="6"/>
  <c r="A1938" i="6"/>
  <c r="AG1937" i="6"/>
  <c r="A1937" i="6"/>
  <c r="AG1936" i="6"/>
  <c r="A1936" i="6"/>
  <c r="AG1935" i="6"/>
  <c r="A1935" i="6"/>
  <c r="AG1934" i="6"/>
  <c r="A1934" i="6"/>
  <c r="AG1933" i="6"/>
  <c r="A1933" i="6"/>
  <c r="AG1932" i="6"/>
  <c r="A1932" i="6"/>
  <c r="AG1931" i="6"/>
  <c r="A1931" i="6"/>
  <c r="AG1930" i="6"/>
  <c r="A1930" i="6"/>
  <c r="AG1929" i="6"/>
  <c r="A1929" i="6"/>
  <c r="AG1928" i="6"/>
  <c r="A1928" i="6"/>
  <c r="AG1927" i="6"/>
  <c r="A1927" i="6"/>
  <c r="AG1926" i="6"/>
  <c r="A1926" i="6"/>
  <c r="AG1925" i="6"/>
  <c r="A1925" i="6"/>
  <c r="AG1924" i="6"/>
  <c r="A1924" i="6"/>
  <c r="AG1923" i="6"/>
  <c r="A1923" i="6"/>
  <c r="AG1922" i="6"/>
  <c r="A1922" i="6"/>
  <c r="AG1921" i="6"/>
  <c r="A1921" i="6"/>
  <c r="AG1920" i="6"/>
  <c r="A1920" i="6"/>
  <c r="AG1919" i="6"/>
  <c r="A1919" i="6"/>
  <c r="AG1918" i="6"/>
  <c r="A1918" i="6"/>
  <c r="AG1917" i="6"/>
  <c r="A1917" i="6"/>
  <c r="AG1916" i="6"/>
  <c r="A1916" i="6"/>
  <c r="AG1915" i="6"/>
  <c r="A1915" i="6"/>
  <c r="AG1914" i="6"/>
  <c r="A1914" i="6"/>
  <c r="AG1913" i="6"/>
  <c r="A1913" i="6"/>
  <c r="AG1912" i="6"/>
  <c r="A1912" i="6"/>
  <c r="AG1911" i="6"/>
  <c r="A1911" i="6"/>
  <c r="AG1910" i="6"/>
  <c r="A1910" i="6"/>
  <c r="AG1909" i="6"/>
  <c r="A1909" i="6"/>
  <c r="AG1908" i="6"/>
  <c r="A1908" i="6"/>
  <c r="AG1907" i="6"/>
  <c r="A1907" i="6"/>
  <c r="AG1906" i="6"/>
  <c r="A1906" i="6"/>
  <c r="AG1905" i="6"/>
  <c r="A1905" i="6"/>
  <c r="AG1904" i="6"/>
  <c r="A1904" i="6"/>
  <c r="AG1903" i="6"/>
  <c r="A1903" i="6"/>
  <c r="AG1902" i="6"/>
  <c r="A1902" i="6"/>
  <c r="AG1901" i="6"/>
  <c r="A1901" i="6"/>
  <c r="AG1900" i="6"/>
  <c r="A1900" i="6"/>
  <c r="AG1899" i="6"/>
  <c r="A1899" i="6"/>
  <c r="AG1898" i="6"/>
  <c r="A1898" i="6"/>
  <c r="AG1897" i="6"/>
  <c r="A1897" i="6"/>
  <c r="AG1896" i="6"/>
  <c r="A1896" i="6"/>
  <c r="AG1895" i="6"/>
  <c r="A1895" i="6"/>
  <c r="AG1894" i="6"/>
  <c r="A1894" i="6"/>
  <c r="AG1893" i="6"/>
  <c r="A1893" i="6"/>
  <c r="AG1892" i="6"/>
  <c r="A1892" i="6"/>
  <c r="AG1891" i="6"/>
  <c r="A1891" i="6"/>
  <c r="AG1890" i="6"/>
  <c r="A1890" i="6"/>
  <c r="AG1889" i="6"/>
  <c r="A1889" i="6"/>
  <c r="AG1888" i="6"/>
  <c r="A1888" i="6"/>
  <c r="AG1887" i="6"/>
  <c r="A1887" i="6"/>
  <c r="AG1886" i="6"/>
  <c r="A1886" i="6"/>
  <c r="AG1885" i="6"/>
  <c r="A1885" i="6"/>
  <c r="AG1884" i="6"/>
  <c r="A1884" i="6"/>
  <c r="AG1883" i="6"/>
  <c r="A1883" i="6"/>
  <c r="AG1882" i="6"/>
  <c r="A1882" i="6"/>
  <c r="AG1881" i="6"/>
  <c r="A1881" i="6"/>
  <c r="AG1880" i="6"/>
  <c r="A1880" i="6"/>
  <c r="AG1879" i="6"/>
  <c r="A1879" i="6"/>
  <c r="AG1878" i="6"/>
  <c r="A1878" i="6"/>
  <c r="AG1877" i="6"/>
  <c r="A1877" i="6"/>
  <c r="AG1876" i="6"/>
  <c r="A1876" i="6"/>
  <c r="AG1875" i="6"/>
  <c r="A1875" i="6"/>
  <c r="AG1874" i="6"/>
  <c r="A1874" i="6"/>
  <c r="AG1873" i="6"/>
  <c r="A1873" i="6"/>
  <c r="AG1872" i="6"/>
  <c r="A1872" i="6"/>
  <c r="AG1871" i="6"/>
  <c r="A1871" i="6"/>
  <c r="AG1870" i="6"/>
  <c r="A1870" i="6"/>
  <c r="AG1869" i="6"/>
  <c r="A1869" i="6"/>
  <c r="AG1868" i="6"/>
  <c r="A1868" i="6"/>
  <c r="AG1867" i="6"/>
  <c r="A1867" i="6"/>
  <c r="AG1866" i="6"/>
  <c r="A1866" i="6"/>
  <c r="AG1865" i="6"/>
  <c r="A1865" i="6"/>
  <c r="AG1864" i="6"/>
  <c r="A1864" i="6"/>
  <c r="AG1863" i="6"/>
  <c r="A1863" i="6"/>
  <c r="AG1862" i="6"/>
  <c r="A1862" i="6"/>
  <c r="AG1861" i="6"/>
  <c r="A1861" i="6"/>
  <c r="AG1860" i="6"/>
  <c r="A1860" i="6"/>
  <c r="AG1859" i="6"/>
  <c r="A1859" i="6"/>
  <c r="AG1858" i="6"/>
  <c r="A1858" i="6"/>
  <c r="AG1857" i="6"/>
  <c r="A1857" i="6"/>
  <c r="AG1856" i="6"/>
  <c r="A1856" i="6"/>
  <c r="AG1855" i="6"/>
  <c r="A1855" i="6"/>
  <c r="AG1854" i="6"/>
  <c r="A1854" i="6"/>
  <c r="AG1853" i="6"/>
  <c r="A1853" i="6"/>
  <c r="AG1852" i="6"/>
  <c r="A1852" i="6"/>
  <c r="AG1851" i="6"/>
  <c r="A1851" i="6"/>
  <c r="AG1850" i="6"/>
  <c r="A1850" i="6"/>
  <c r="AG1849" i="6"/>
  <c r="A1849" i="6"/>
  <c r="AG1848" i="6"/>
  <c r="A1848" i="6"/>
  <c r="AG1847" i="6"/>
  <c r="A1847" i="6"/>
  <c r="AG1846" i="6"/>
  <c r="A1846" i="6"/>
  <c r="AG1845" i="6"/>
  <c r="A1845" i="6"/>
  <c r="AG1844" i="6"/>
  <c r="A1844" i="6"/>
  <c r="AG1843" i="6"/>
  <c r="A1843" i="6"/>
  <c r="AG1842" i="6"/>
  <c r="A1842" i="6"/>
  <c r="AG1841" i="6"/>
  <c r="A1841" i="6"/>
  <c r="AG1840" i="6"/>
  <c r="A1840" i="6"/>
  <c r="AG1839" i="6"/>
  <c r="A1839" i="6"/>
  <c r="AG1838" i="6"/>
  <c r="A1838" i="6"/>
  <c r="AG1837" i="6"/>
  <c r="A1837" i="6"/>
  <c r="AG1836" i="6"/>
  <c r="A1836" i="6"/>
  <c r="AG1835" i="6"/>
  <c r="A1835" i="6"/>
  <c r="AG1834" i="6"/>
  <c r="A1834" i="6"/>
  <c r="AG1833" i="6"/>
  <c r="A1833" i="6"/>
  <c r="AG1832" i="6"/>
  <c r="A1832" i="6"/>
  <c r="AG1831" i="6"/>
  <c r="A1831" i="6"/>
  <c r="AG1830" i="6"/>
  <c r="A1830" i="6"/>
  <c r="AG1829" i="6"/>
  <c r="A1829" i="6"/>
  <c r="AG1828" i="6"/>
  <c r="A1828" i="6"/>
  <c r="AG1827" i="6"/>
  <c r="A1827" i="6"/>
  <c r="AG1826" i="6"/>
  <c r="A1826" i="6"/>
  <c r="AG1825" i="6"/>
  <c r="A1825" i="6"/>
  <c r="AG1824" i="6"/>
  <c r="A1824" i="6"/>
  <c r="AG1823" i="6"/>
  <c r="A1823" i="6"/>
  <c r="AG1822" i="6"/>
  <c r="A1822" i="6"/>
  <c r="AG1821" i="6"/>
  <c r="A1821" i="6"/>
  <c r="AG1820" i="6"/>
  <c r="A1820" i="6"/>
  <c r="AG1819" i="6"/>
  <c r="A1819" i="6"/>
  <c r="AG1818" i="6"/>
  <c r="A1818" i="6"/>
  <c r="AG1817" i="6"/>
  <c r="A1817" i="6"/>
  <c r="AG1816" i="6"/>
  <c r="A1816" i="6"/>
  <c r="AG1815" i="6"/>
  <c r="A1815" i="6"/>
  <c r="AG1814" i="6"/>
  <c r="A1814" i="6"/>
  <c r="AG1813" i="6"/>
  <c r="A1813" i="6"/>
  <c r="AG1812" i="6"/>
  <c r="A1812" i="6"/>
  <c r="AG1811" i="6"/>
  <c r="A1811" i="6"/>
  <c r="AG1810" i="6"/>
  <c r="A1810" i="6"/>
  <c r="AG1809" i="6"/>
  <c r="A1809" i="6"/>
  <c r="AG1808" i="6"/>
  <c r="A1808" i="6"/>
  <c r="AG1807" i="6"/>
  <c r="A1807" i="6"/>
  <c r="AG1806" i="6"/>
  <c r="A1806" i="6"/>
  <c r="AG1805" i="6"/>
  <c r="A1805" i="6"/>
  <c r="AG1804" i="6"/>
  <c r="A1804" i="6"/>
  <c r="AG1803" i="6"/>
  <c r="A1803" i="6"/>
  <c r="AG1802" i="6"/>
  <c r="A1802" i="6"/>
  <c r="AG1801" i="6"/>
  <c r="A1801" i="6"/>
  <c r="AG1800" i="6"/>
  <c r="A1800" i="6"/>
  <c r="AG1799" i="6"/>
  <c r="A1799" i="6"/>
  <c r="AG1798" i="6"/>
  <c r="A1798" i="6"/>
  <c r="AG1797" i="6"/>
  <c r="A1797" i="6"/>
  <c r="AG1796" i="6"/>
  <c r="A1796" i="6"/>
  <c r="AG1795" i="6"/>
  <c r="A1795" i="6"/>
  <c r="AG1794" i="6"/>
  <c r="A1794" i="6"/>
  <c r="AG1793" i="6"/>
  <c r="A1793" i="6"/>
  <c r="AG1792" i="6"/>
  <c r="A1792" i="6"/>
  <c r="AG1791" i="6"/>
  <c r="A1791" i="6"/>
  <c r="AG1790" i="6"/>
  <c r="A1790" i="6"/>
  <c r="AG1789" i="6"/>
  <c r="A1789" i="6"/>
  <c r="AG1788" i="6"/>
  <c r="A1788" i="6"/>
  <c r="AG1787" i="6"/>
  <c r="A1787" i="6"/>
  <c r="AG1786" i="6"/>
  <c r="A1786" i="6"/>
  <c r="AG1785" i="6"/>
  <c r="A1785" i="6"/>
  <c r="AG1784" i="6"/>
  <c r="A1784" i="6"/>
  <c r="AG1783" i="6"/>
  <c r="A1783" i="6"/>
  <c r="AG1782" i="6"/>
  <c r="A1782" i="6"/>
  <c r="AG1781" i="6"/>
  <c r="A1781" i="6"/>
  <c r="AG1780" i="6"/>
  <c r="A1780" i="6"/>
  <c r="AG1779" i="6"/>
  <c r="A1779" i="6"/>
  <c r="AG1778" i="6"/>
  <c r="A1778" i="6"/>
  <c r="AG1777" i="6"/>
  <c r="A1777" i="6"/>
  <c r="AG1776" i="6"/>
  <c r="A1776" i="6"/>
  <c r="AG1775" i="6"/>
  <c r="A1775" i="6"/>
  <c r="AG1774" i="6"/>
  <c r="A1774" i="6"/>
  <c r="AG1773" i="6"/>
  <c r="A1773" i="6"/>
  <c r="AG1772" i="6"/>
  <c r="A1772" i="6"/>
  <c r="AG1771" i="6"/>
  <c r="A1771" i="6"/>
  <c r="AG1770" i="6"/>
  <c r="A1770" i="6"/>
  <c r="AG1769" i="6"/>
  <c r="A1769" i="6"/>
  <c r="AG1768" i="6"/>
  <c r="A1768" i="6"/>
  <c r="AG1767" i="6"/>
  <c r="A1767" i="6"/>
  <c r="AG1766" i="6"/>
  <c r="A1766" i="6"/>
  <c r="AG1765" i="6"/>
  <c r="A1765" i="6"/>
  <c r="AG1764" i="6"/>
  <c r="A1764" i="6"/>
  <c r="AG1763" i="6"/>
  <c r="A1763" i="6"/>
  <c r="AG1762" i="6"/>
  <c r="A1762" i="6"/>
  <c r="AG1761" i="6"/>
  <c r="A1761" i="6"/>
  <c r="AG1760" i="6"/>
  <c r="A1760" i="6"/>
  <c r="AG1759" i="6"/>
  <c r="A1759" i="6"/>
  <c r="AG1758" i="6"/>
  <c r="A1758" i="6"/>
  <c r="AG1757" i="6"/>
  <c r="A1757" i="6"/>
  <c r="AG1756" i="6"/>
  <c r="A1756" i="6"/>
  <c r="AG1755" i="6"/>
  <c r="A1755" i="6"/>
  <c r="AG1754" i="6"/>
  <c r="A1754" i="6"/>
  <c r="AG1753" i="6"/>
  <c r="A1753" i="6"/>
  <c r="AG1752" i="6"/>
  <c r="A1752" i="6"/>
  <c r="AG1751" i="6"/>
  <c r="A1751" i="6"/>
  <c r="AG1750" i="6"/>
  <c r="A1750" i="6"/>
  <c r="AG1749" i="6"/>
  <c r="A1749" i="6"/>
  <c r="AG1748" i="6"/>
  <c r="A1748" i="6"/>
  <c r="AG1747" i="6"/>
  <c r="A1747" i="6"/>
  <c r="AG1746" i="6"/>
  <c r="A1746" i="6"/>
  <c r="AG1745" i="6"/>
  <c r="A1745" i="6"/>
  <c r="AG1744" i="6"/>
  <c r="A1744" i="6"/>
  <c r="AG1743" i="6"/>
  <c r="A1743" i="6"/>
  <c r="AG1742" i="6"/>
  <c r="A1742" i="6"/>
  <c r="AG1741" i="6"/>
  <c r="A1741" i="6"/>
  <c r="AG1740" i="6"/>
  <c r="A1740" i="6"/>
  <c r="AG1739" i="6"/>
  <c r="A1739" i="6"/>
  <c r="AG1738" i="6"/>
  <c r="A1738" i="6"/>
  <c r="AG1737" i="6"/>
  <c r="A1737" i="6"/>
  <c r="AG1736" i="6"/>
  <c r="A1736" i="6"/>
  <c r="AG1735" i="6"/>
  <c r="A1735" i="6"/>
  <c r="AG1734" i="6"/>
  <c r="A1734" i="6"/>
  <c r="AG1733" i="6"/>
  <c r="A1733" i="6"/>
  <c r="AG1732" i="6"/>
  <c r="A1732" i="6"/>
  <c r="AG1731" i="6"/>
  <c r="A1731" i="6"/>
  <c r="AG1730" i="6"/>
  <c r="A1730" i="6"/>
  <c r="AG1729" i="6"/>
  <c r="A1729" i="6"/>
  <c r="AG1728" i="6"/>
  <c r="A1728" i="6"/>
  <c r="AG1727" i="6"/>
  <c r="A1727" i="6"/>
  <c r="AG1726" i="6"/>
  <c r="A1726" i="6"/>
  <c r="AG1725" i="6"/>
  <c r="A1725" i="6"/>
  <c r="AG1724" i="6"/>
  <c r="A1724" i="6"/>
  <c r="AG1723" i="6"/>
  <c r="A1723" i="6"/>
  <c r="AG1722" i="6"/>
  <c r="A1722" i="6"/>
  <c r="AG1721" i="6"/>
  <c r="A1721" i="6"/>
  <c r="AG1720" i="6"/>
  <c r="A1720" i="6"/>
  <c r="AG1719" i="6"/>
  <c r="A1719" i="6"/>
  <c r="AG1718" i="6"/>
  <c r="A1718" i="6"/>
  <c r="AG1717" i="6"/>
  <c r="A1717" i="6"/>
  <c r="AG1716" i="6"/>
  <c r="A1716" i="6"/>
  <c r="AG1715" i="6"/>
  <c r="A1715" i="6"/>
  <c r="AG1714" i="6"/>
  <c r="A1714" i="6"/>
  <c r="AG1713" i="6"/>
  <c r="A1713" i="6"/>
  <c r="AG1712" i="6"/>
  <c r="A1712" i="6"/>
  <c r="AG1711" i="6"/>
  <c r="A1711" i="6"/>
  <c r="AG1710" i="6"/>
  <c r="A1710" i="6"/>
  <c r="AG1709" i="6"/>
  <c r="A1709" i="6"/>
  <c r="AG1708" i="6"/>
  <c r="A1708" i="6"/>
  <c r="AG1707" i="6"/>
  <c r="A1707" i="6"/>
  <c r="AG1706" i="6"/>
  <c r="A1706" i="6"/>
  <c r="AG1705" i="6"/>
  <c r="A1705" i="6"/>
  <c r="AG1704" i="6"/>
  <c r="A1704" i="6"/>
  <c r="AG1703" i="6"/>
  <c r="A1703" i="6"/>
  <c r="AG1702" i="6"/>
  <c r="A1702" i="6"/>
  <c r="AG1701" i="6"/>
  <c r="A1701" i="6"/>
  <c r="AG1700" i="6"/>
  <c r="A1700" i="6"/>
  <c r="AG1699" i="6"/>
  <c r="A1699" i="6"/>
  <c r="AG1698" i="6"/>
  <c r="A1698" i="6"/>
  <c r="AG1697" i="6"/>
  <c r="A1697" i="6"/>
  <c r="AG1696" i="6"/>
  <c r="A1696" i="6"/>
  <c r="AG1695" i="6"/>
  <c r="A1695" i="6"/>
  <c r="AG1694" i="6"/>
  <c r="A1694" i="6"/>
  <c r="AG1693" i="6"/>
  <c r="A1693" i="6"/>
  <c r="AG1692" i="6"/>
  <c r="A1692" i="6"/>
  <c r="AG1691" i="6"/>
  <c r="A1691" i="6"/>
  <c r="AG1690" i="6"/>
  <c r="A1690" i="6"/>
  <c r="AG1689" i="6"/>
  <c r="A1689" i="6"/>
  <c r="AG1688" i="6"/>
  <c r="A1688" i="6"/>
  <c r="AG1687" i="6"/>
  <c r="A1687" i="6"/>
  <c r="AG1686" i="6"/>
  <c r="A1686" i="6"/>
  <c r="AG1685" i="6"/>
  <c r="A1685" i="6"/>
  <c r="AG1684" i="6"/>
  <c r="A1684" i="6"/>
  <c r="AG1683" i="6"/>
  <c r="A1683" i="6"/>
  <c r="AG1682" i="6"/>
  <c r="A1682" i="6"/>
  <c r="AG1681" i="6"/>
  <c r="A1681" i="6"/>
  <c r="AG1680" i="6"/>
  <c r="A1680" i="6"/>
  <c r="AG1679" i="6"/>
  <c r="A1679" i="6"/>
  <c r="AG1678" i="6"/>
  <c r="A1678" i="6"/>
  <c r="AG1677" i="6"/>
  <c r="A1677" i="6"/>
  <c r="AG1676" i="6"/>
  <c r="A1676" i="6"/>
  <c r="AG1675" i="6"/>
  <c r="A1675" i="6"/>
  <c r="AG1674" i="6"/>
  <c r="A1674" i="6"/>
  <c r="AG1673" i="6"/>
  <c r="A1673" i="6"/>
  <c r="AG1672" i="6"/>
  <c r="A1672" i="6"/>
  <c r="AG1671" i="6"/>
  <c r="A1671" i="6"/>
  <c r="AG1670" i="6"/>
  <c r="A1670" i="6"/>
  <c r="AG1669" i="6"/>
  <c r="A1669" i="6"/>
  <c r="AG1668" i="6"/>
  <c r="A1668" i="6"/>
  <c r="AG1667" i="6"/>
  <c r="A1667" i="6"/>
  <c r="AG1666" i="6"/>
  <c r="A1666" i="6"/>
  <c r="AG1665" i="6"/>
  <c r="A1665" i="6"/>
  <c r="AG1664" i="6"/>
  <c r="A1664" i="6"/>
  <c r="AG1663" i="6"/>
  <c r="A1663" i="6"/>
  <c r="AG1662" i="6"/>
  <c r="A1662" i="6"/>
  <c r="AG1661" i="6"/>
  <c r="A1661" i="6"/>
  <c r="AG1660" i="6"/>
  <c r="A1660" i="6"/>
  <c r="AG1659" i="6"/>
  <c r="A1659" i="6"/>
  <c r="AG1658" i="6"/>
  <c r="A1658" i="6"/>
  <c r="AG1657" i="6"/>
  <c r="A1657" i="6"/>
  <c r="AG1656" i="6"/>
  <c r="A1656" i="6"/>
  <c r="AG1655" i="6"/>
  <c r="A1655" i="6"/>
  <c r="AG1654" i="6"/>
  <c r="A1654" i="6"/>
  <c r="AG1653" i="6"/>
  <c r="A1653" i="6"/>
  <c r="AG1652" i="6"/>
  <c r="A1652" i="6"/>
  <c r="AG1651" i="6"/>
  <c r="A1651" i="6"/>
  <c r="AG1650" i="6"/>
  <c r="A1650" i="6"/>
  <c r="AG1649" i="6"/>
  <c r="A1649" i="6"/>
  <c r="AG1648" i="6"/>
  <c r="A1648" i="6"/>
  <c r="AG1647" i="6"/>
  <c r="A1647" i="6"/>
  <c r="AG1646" i="6"/>
  <c r="A1646" i="6"/>
  <c r="AG1645" i="6"/>
  <c r="A1645" i="6"/>
  <c r="AG1644" i="6"/>
  <c r="A1644" i="6"/>
  <c r="AG1643" i="6"/>
  <c r="A1643" i="6"/>
  <c r="AG1642" i="6"/>
  <c r="A1642" i="6"/>
  <c r="AG1641" i="6"/>
  <c r="A1641" i="6"/>
  <c r="AG1640" i="6"/>
  <c r="A1640" i="6"/>
  <c r="AG1639" i="6"/>
  <c r="A1639" i="6"/>
  <c r="AG1638" i="6"/>
  <c r="A1638" i="6"/>
  <c r="AG1637" i="6"/>
  <c r="A1637" i="6"/>
  <c r="AG1636" i="6"/>
  <c r="A1636" i="6"/>
  <c r="AG1635" i="6"/>
  <c r="A1635" i="6"/>
  <c r="AG1634" i="6"/>
  <c r="A1634" i="6"/>
  <c r="AG1633" i="6"/>
  <c r="A1633" i="6"/>
  <c r="AG1632" i="6"/>
  <c r="A1632" i="6"/>
  <c r="AG1631" i="6"/>
  <c r="A1631" i="6"/>
  <c r="AG1630" i="6"/>
  <c r="A1630" i="6"/>
  <c r="AG1629" i="6"/>
  <c r="A1629" i="6"/>
  <c r="AG1628" i="6"/>
  <c r="A1628" i="6"/>
  <c r="AG1627" i="6"/>
  <c r="A1627" i="6"/>
  <c r="AG1626" i="6"/>
  <c r="A1626" i="6"/>
  <c r="AG1625" i="6"/>
  <c r="A1625" i="6"/>
  <c r="AG1624" i="6"/>
  <c r="A1624" i="6"/>
  <c r="AG1623" i="6"/>
  <c r="A1623" i="6"/>
  <c r="AG1622" i="6"/>
  <c r="A1622" i="6"/>
  <c r="AG1621" i="6"/>
  <c r="A1621" i="6"/>
  <c r="AG1620" i="6"/>
  <c r="A1620" i="6"/>
  <c r="AG1619" i="6"/>
  <c r="A1619" i="6"/>
  <c r="AG1618" i="6"/>
  <c r="A1618" i="6"/>
  <c r="AG1617" i="6"/>
  <c r="A1617" i="6"/>
  <c r="AG1616" i="6"/>
  <c r="A1616" i="6"/>
  <c r="AG1615" i="6"/>
  <c r="A1615" i="6"/>
  <c r="AG1614" i="6"/>
  <c r="A1614" i="6"/>
  <c r="AG1613" i="6"/>
  <c r="A1613" i="6"/>
  <c r="AG1612" i="6"/>
  <c r="A1612" i="6"/>
  <c r="AG1611" i="6"/>
  <c r="A1611" i="6"/>
  <c r="AG1610" i="6"/>
  <c r="A1610" i="6"/>
  <c r="AG1609" i="6"/>
  <c r="A1609" i="6"/>
  <c r="AG1608" i="6"/>
  <c r="A1608" i="6"/>
  <c r="AG1607" i="6"/>
  <c r="A1607" i="6"/>
  <c r="AG1606" i="6"/>
  <c r="A1606" i="6"/>
  <c r="AG1605" i="6"/>
  <c r="A1605" i="6"/>
  <c r="AG1604" i="6"/>
  <c r="A1604" i="6"/>
  <c r="AG1603" i="6"/>
  <c r="A1603" i="6"/>
  <c r="AG1602" i="6"/>
  <c r="A1602" i="6"/>
  <c r="AG1601" i="6"/>
  <c r="A1601" i="6"/>
  <c r="AG1600" i="6"/>
  <c r="A1600" i="6"/>
  <c r="AG1599" i="6"/>
  <c r="A1599" i="6"/>
  <c r="AG1598" i="6"/>
  <c r="A1598" i="6"/>
  <c r="AG1597" i="6"/>
  <c r="A1597" i="6"/>
  <c r="AG1596" i="6"/>
  <c r="A1596" i="6"/>
  <c r="AG1595" i="6"/>
  <c r="A1595" i="6"/>
  <c r="AG1594" i="6"/>
  <c r="A1594" i="6"/>
  <c r="AG1593" i="6"/>
  <c r="A1593" i="6"/>
  <c r="AG1592" i="6"/>
  <c r="A1592" i="6"/>
  <c r="AG1591" i="6"/>
  <c r="A1591" i="6"/>
  <c r="AG1590" i="6"/>
  <c r="A1590" i="6"/>
  <c r="AG1589" i="6"/>
  <c r="A1589" i="6"/>
  <c r="AG1588" i="6"/>
  <c r="A1588" i="6"/>
  <c r="AG1587" i="6"/>
  <c r="A1587" i="6"/>
  <c r="AG1586" i="6"/>
  <c r="A1586" i="6"/>
  <c r="AG1585" i="6"/>
  <c r="A1585" i="6"/>
  <c r="AG1584" i="6"/>
  <c r="A1584" i="6"/>
  <c r="AG1583" i="6"/>
  <c r="A1583" i="6"/>
  <c r="AG1582" i="6"/>
  <c r="A1582" i="6"/>
  <c r="AG1581" i="6"/>
  <c r="A1581" i="6"/>
  <c r="AG1580" i="6"/>
  <c r="A1580" i="6"/>
  <c r="AG1579" i="6"/>
  <c r="A1579" i="6"/>
  <c r="AG1578" i="6"/>
  <c r="A1578" i="6"/>
  <c r="AG1577" i="6"/>
  <c r="A1577" i="6"/>
  <c r="AG1576" i="6"/>
  <c r="A1576" i="6"/>
  <c r="AG1575" i="6"/>
  <c r="A1575" i="6"/>
  <c r="AG1574" i="6"/>
  <c r="A1574" i="6"/>
  <c r="AG1573" i="6"/>
  <c r="A1573" i="6"/>
  <c r="AG1572" i="6"/>
  <c r="A1572" i="6"/>
  <c r="AG1571" i="6"/>
  <c r="A1571" i="6"/>
  <c r="AG1570" i="6"/>
  <c r="A1570" i="6"/>
  <c r="AG1569" i="6"/>
  <c r="A1569" i="6"/>
  <c r="AG1568" i="6"/>
  <c r="A1568" i="6"/>
  <c r="AG1567" i="6"/>
  <c r="A1567" i="6"/>
  <c r="AG1566" i="6"/>
  <c r="A1566" i="6"/>
  <c r="AG1565" i="6"/>
  <c r="A1565" i="6"/>
  <c r="AG1564" i="6"/>
  <c r="A1564" i="6"/>
  <c r="AG1563" i="6"/>
  <c r="A1563" i="6"/>
  <c r="AG1562" i="6"/>
  <c r="A1562" i="6"/>
  <c r="AG1561" i="6"/>
  <c r="A1561" i="6"/>
  <c r="AG1560" i="6"/>
  <c r="A1560" i="6"/>
  <c r="AG1559" i="6"/>
  <c r="A1559" i="6"/>
  <c r="AG1558" i="6"/>
  <c r="A1558" i="6"/>
  <c r="AG1557" i="6"/>
  <c r="A1557" i="6"/>
  <c r="AG1556" i="6"/>
  <c r="A1556" i="6"/>
  <c r="AG1555" i="6"/>
  <c r="A1555" i="6"/>
  <c r="AG1554" i="6"/>
  <c r="A1554" i="6"/>
  <c r="AG1553" i="6"/>
  <c r="A1553" i="6"/>
  <c r="AG1552" i="6"/>
  <c r="A1552" i="6"/>
  <c r="AG1551" i="6"/>
  <c r="A1551" i="6"/>
  <c r="AG1550" i="6"/>
  <c r="A1550" i="6"/>
  <c r="AG1549" i="6"/>
  <c r="A1549" i="6"/>
  <c r="AG1548" i="6"/>
  <c r="A1548" i="6"/>
  <c r="AG1547" i="6"/>
  <c r="A1547" i="6"/>
  <c r="AG1546" i="6"/>
  <c r="A1546" i="6"/>
  <c r="AG1545" i="6"/>
  <c r="A1545" i="6"/>
  <c r="AG1544" i="6"/>
  <c r="A1544" i="6"/>
  <c r="AG1543" i="6"/>
  <c r="A1543" i="6"/>
  <c r="AG1542" i="6"/>
  <c r="A1542" i="6"/>
  <c r="AG1541" i="6"/>
  <c r="A1541" i="6"/>
  <c r="AG1540" i="6"/>
  <c r="A1540" i="6"/>
  <c r="AG1539" i="6"/>
  <c r="A1539" i="6"/>
  <c r="AG1538" i="6"/>
  <c r="A1538" i="6"/>
  <c r="AG1537" i="6"/>
  <c r="A1537" i="6"/>
  <c r="AG1536" i="6"/>
  <c r="A1536" i="6"/>
  <c r="AG1535" i="6"/>
  <c r="A1535" i="6"/>
  <c r="AG1534" i="6"/>
  <c r="A1534" i="6"/>
  <c r="AG1533" i="6"/>
  <c r="A1533" i="6"/>
  <c r="AG1532" i="6"/>
  <c r="A1532" i="6"/>
  <c r="AG1531" i="6"/>
  <c r="A1531" i="6"/>
  <c r="AG1530" i="6"/>
  <c r="A1530" i="6"/>
  <c r="AG1529" i="6"/>
  <c r="A1529" i="6"/>
  <c r="AG1528" i="6"/>
  <c r="A1528" i="6"/>
  <c r="AG1527" i="6"/>
  <c r="A1527" i="6"/>
  <c r="AG1526" i="6"/>
  <c r="A1526" i="6"/>
  <c r="AG1525" i="6"/>
  <c r="A1525" i="6"/>
  <c r="AG1524" i="6"/>
  <c r="A1524" i="6"/>
  <c r="AG1523" i="6"/>
  <c r="A1523" i="6"/>
  <c r="AG1522" i="6"/>
  <c r="A1522" i="6"/>
  <c r="AG1521" i="6"/>
  <c r="A1521" i="6"/>
  <c r="AG1520" i="6"/>
  <c r="A1520" i="6"/>
  <c r="AG1519" i="6"/>
  <c r="A1519" i="6"/>
  <c r="AG1518" i="6"/>
  <c r="A1518" i="6"/>
  <c r="AG1517" i="6"/>
  <c r="A1517" i="6"/>
  <c r="AG1516" i="6"/>
  <c r="A1516" i="6"/>
  <c r="AG1515" i="6"/>
  <c r="A1515" i="6"/>
  <c r="AG1514" i="6"/>
  <c r="A1514" i="6"/>
  <c r="AG1513" i="6"/>
  <c r="A1513" i="6"/>
  <c r="AG1512" i="6"/>
  <c r="A1512" i="6"/>
  <c r="AG1511" i="6"/>
  <c r="A1511" i="6"/>
  <c r="AG1510" i="6"/>
  <c r="A1510" i="6"/>
  <c r="AG1509" i="6"/>
  <c r="A1509" i="6"/>
  <c r="AG1508" i="6"/>
  <c r="A1508" i="6"/>
  <c r="AG1507" i="6"/>
  <c r="A1507" i="6"/>
  <c r="AG1506" i="6"/>
  <c r="A1506" i="6"/>
  <c r="AG1505" i="6"/>
  <c r="A1505" i="6"/>
  <c r="AG1504" i="6"/>
  <c r="A1504" i="6"/>
  <c r="AG1503" i="6"/>
  <c r="A1503" i="6"/>
  <c r="AG1502" i="6"/>
  <c r="A1502" i="6"/>
  <c r="AG1501" i="6"/>
  <c r="A1501" i="6"/>
  <c r="AG1500" i="6"/>
  <c r="A1500" i="6"/>
  <c r="AG1499" i="6"/>
  <c r="A1499" i="6"/>
  <c r="AG1498" i="6"/>
  <c r="A1498" i="6"/>
  <c r="AG1497" i="6"/>
  <c r="A1497" i="6"/>
  <c r="AG1496" i="6"/>
  <c r="A1496" i="6"/>
  <c r="AG1495" i="6"/>
  <c r="A1495" i="6"/>
  <c r="AG1494" i="6"/>
  <c r="A1494" i="6"/>
  <c r="AG1493" i="6"/>
  <c r="A1493" i="6"/>
  <c r="AG1492" i="6"/>
  <c r="A1492" i="6"/>
  <c r="AG1491" i="6"/>
  <c r="A1491" i="6"/>
  <c r="AG1490" i="6"/>
  <c r="A1490" i="6"/>
  <c r="AG1489" i="6"/>
  <c r="A1489" i="6"/>
  <c r="AG1488" i="6"/>
  <c r="A1488" i="6"/>
  <c r="AG1487" i="6"/>
  <c r="A1487" i="6"/>
  <c r="AG1486" i="6"/>
  <c r="A1486" i="6"/>
  <c r="AG1485" i="6"/>
  <c r="A1485" i="6"/>
  <c r="AG1484" i="6"/>
  <c r="A1484" i="6"/>
  <c r="AG1483" i="6"/>
  <c r="A1483" i="6"/>
  <c r="AG1482" i="6"/>
  <c r="A1482" i="6"/>
  <c r="AG1481" i="6"/>
  <c r="A1481" i="6"/>
  <c r="AG1480" i="6"/>
  <c r="A1480" i="6"/>
  <c r="AG1479" i="6"/>
  <c r="A1479" i="6"/>
  <c r="AG1478" i="6"/>
  <c r="A1478" i="6"/>
  <c r="AG1477" i="6"/>
  <c r="A1477" i="6"/>
  <c r="AG1476" i="6"/>
  <c r="A1476" i="6"/>
  <c r="AG1475" i="6"/>
  <c r="A1475" i="6"/>
  <c r="AG1474" i="6"/>
  <c r="A1474" i="6"/>
  <c r="AG1473" i="6"/>
  <c r="A1473" i="6"/>
  <c r="AG1472" i="6"/>
  <c r="A1472" i="6"/>
  <c r="AG1471" i="6"/>
  <c r="A1471" i="6"/>
  <c r="AG1470" i="6"/>
  <c r="A1470" i="6"/>
  <c r="AG1469" i="6"/>
  <c r="A1469" i="6"/>
  <c r="AG1468" i="6"/>
  <c r="A1468" i="6"/>
  <c r="AG1467" i="6"/>
  <c r="A1467" i="6"/>
  <c r="AG1466" i="6"/>
  <c r="A1466" i="6"/>
  <c r="AG1465" i="6"/>
  <c r="A1465" i="6"/>
  <c r="AG1464" i="6"/>
  <c r="A1464" i="6"/>
  <c r="AG1463" i="6"/>
  <c r="A1463" i="6"/>
  <c r="AG1462" i="6"/>
  <c r="A1462" i="6"/>
  <c r="AG1461" i="6"/>
  <c r="A1461" i="6"/>
  <c r="AG1460" i="6"/>
  <c r="A1460" i="6"/>
  <c r="AG1459" i="6"/>
  <c r="A1459" i="6"/>
  <c r="AG1458" i="6"/>
  <c r="A1458" i="6"/>
  <c r="AG1457" i="6"/>
  <c r="A1457" i="6"/>
  <c r="AG1456" i="6"/>
  <c r="A1456" i="6"/>
  <c r="AG1455" i="6"/>
  <c r="A1455" i="6"/>
  <c r="AG1454" i="6"/>
  <c r="A1454" i="6"/>
  <c r="AG1453" i="6"/>
  <c r="A1453" i="6"/>
  <c r="AG1452" i="6"/>
  <c r="A1452" i="6"/>
  <c r="AG1451" i="6"/>
  <c r="A1451" i="6"/>
  <c r="AG1450" i="6"/>
  <c r="A1450" i="6"/>
  <c r="AG1449" i="6"/>
  <c r="A1449" i="6"/>
  <c r="AG1448" i="6"/>
  <c r="A1448" i="6"/>
  <c r="AG1447" i="6"/>
  <c r="A1447" i="6"/>
  <c r="AG1446" i="6"/>
  <c r="A1446" i="6"/>
  <c r="AG1445" i="6"/>
  <c r="A1445" i="6"/>
  <c r="AG1444" i="6"/>
  <c r="A1444" i="6"/>
  <c r="AG1443" i="6"/>
  <c r="A1443" i="6"/>
  <c r="AG1442" i="6"/>
  <c r="A1442" i="6"/>
  <c r="AG1441" i="6"/>
  <c r="A1441" i="6"/>
  <c r="AG1440" i="6"/>
  <c r="A1440" i="6"/>
  <c r="AG1439" i="6"/>
  <c r="A1439" i="6"/>
  <c r="AG1438" i="6"/>
  <c r="A1438" i="6"/>
  <c r="AG1437" i="6"/>
  <c r="A1437" i="6"/>
  <c r="AG1436" i="6"/>
  <c r="A1436" i="6"/>
  <c r="AG1435" i="6"/>
  <c r="A1435" i="6"/>
  <c r="AG1434" i="6"/>
  <c r="A1434" i="6"/>
  <c r="AG1433" i="6"/>
  <c r="A1433" i="6"/>
  <c r="AG1432" i="6"/>
  <c r="A1432" i="6"/>
  <c r="AG1431" i="6"/>
  <c r="A1431" i="6"/>
  <c r="AG1430" i="6"/>
  <c r="A1430" i="6"/>
  <c r="AG1429" i="6"/>
  <c r="A1429" i="6"/>
  <c r="AG1428" i="6"/>
  <c r="A1428" i="6"/>
  <c r="AG1427" i="6"/>
  <c r="A1427" i="6"/>
  <c r="AG1426" i="6"/>
  <c r="A1426" i="6"/>
  <c r="AG1425" i="6"/>
  <c r="A1425" i="6"/>
  <c r="AG1424" i="6"/>
  <c r="A1424" i="6"/>
  <c r="AG1423" i="6"/>
  <c r="A1423" i="6"/>
  <c r="AG1422" i="6"/>
  <c r="A1422" i="6"/>
  <c r="AG1421" i="6"/>
  <c r="A1421" i="6"/>
  <c r="AG1420" i="6"/>
  <c r="A1420" i="6"/>
  <c r="AG1419" i="6"/>
  <c r="A1419" i="6"/>
  <c r="AG1418" i="6"/>
  <c r="A1418" i="6"/>
  <c r="AG1417" i="6"/>
  <c r="A1417" i="6"/>
  <c r="AG1416" i="6"/>
  <c r="A1416" i="6"/>
  <c r="AG1415" i="6"/>
  <c r="A1415" i="6"/>
  <c r="AG1414" i="6"/>
  <c r="A1414" i="6"/>
  <c r="AG1413" i="6"/>
  <c r="A1413" i="6"/>
  <c r="AG1412" i="6"/>
  <c r="A1412" i="6"/>
  <c r="AG1411" i="6"/>
  <c r="A1411" i="6"/>
  <c r="AG1410" i="6"/>
  <c r="A1410" i="6"/>
  <c r="AG1409" i="6"/>
  <c r="A1409" i="6"/>
  <c r="AG1408" i="6"/>
  <c r="A1408" i="6"/>
  <c r="AG1407" i="6"/>
  <c r="A1407" i="6"/>
  <c r="AG1406" i="6"/>
  <c r="A1406" i="6"/>
  <c r="AG1405" i="6"/>
  <c r="A1405" i="6"/>
  <c r="AG1404" i="6"/>
  <c r="A1404" i="6"/>
  <c r="AG1403" i="6"/>
  <c r="A1403" i="6"/>
  <c r="AG1402" i="6"/>
  <c r="A1402" i="6"/>
  <c r="AG1401" i="6"/>
  <c r="A1401" i="6"/>
  <c r="AG1400" i="6"/>
  <c r="A1400" i="6"/>
  <c r="AG1399" i="6"/>
  <c r="A1399" i="6"/>
  <c r="AG1398" i="6"/>
  <c r="A1398" i="6"/>
  <c r="AG1397" i="6"/>
  <c r="A1397" i="6"/>
  <c r="AG1396" i="6"/>
  <c r="A1396" i="6"/>
  <c r="AG1395" i="6"/>
  <c r="A1395" i="6"/>
  <c r="AG1394" i="6"/>
  <c r="A1394" i="6"/>
  <c r="AG1393" i="6"/>
  <c r="A1393" i="6"/>
  <c r="AG1392" i="6"/>
  <c r="A1392" i="6"/>
  <c r="AG1391" i="6"/>
  <c r="A1391" i="6"/>
  <c r="AG1390" i="6"/>
  <c r="A1390" i="6"/>
  <c r="AG1389" i="6"/>
  <c r="A1389" i="6"/>
  <c r="AG1388" i="6"/>
  <c r="A1388" i="6"/>
  <c r="AG1387" i="6"/>
  <c r="A1387" i="6"/>
  <c r="AG1386" i="6"/>
  <c r="A1386" i="6"/>
  <c r="AG1385" i="6"/>
  <c r="A1385" i="6"/>
  <c r="AG1384" i="6"/>
  <c r="A1384" i="6"/>
  <c r="AG1383" i="6"/>
  <c r="A1383" i="6"/>
  <c r="AG1382" i="6"/>
  <c r="A1382" i="6"/>
  <c r="AG1381" i="6"/>
  <c r="A1381" i="6"/>
  <c r="AG1380" i="6"/>
  <c r="A1380" i="6"/>
  <c r="AG1379" i="6"/>
  <c r="A1379" i="6"/>
  <c r="AG1378" i="6"/>
  <c r="A1378" i="6"/>
  <c r="AG1377" i="6"/>
  <c r="A1377" i="6"/>
  <c r="AG1376" i="6"/>
  <c r="A1376" i="6"/>
  <c r="AG1375" i="6"/>
  <c r="A1375" i="6"/>
  <c r="AG1374" i="6"/>
  <c r="A1374" i="6"/>
  <c r="AG1373" i="6"/>
  <c r="A1373" i="6"/>
  <c r="AG1372" i="6"/>
  <c r="A1372" i="6"/>
  <c r="AG1371" i="6"/>
  <c r="A1371" i="6"/>
  <c r="AG1370" i="6"/>
  <c r="A1370" i="6"/>
  <c r="AG1369" i="6"/>
  <c r="A1369" i="6"/>
  <c r="AG1368" i="6"/>
  <c r="A1368" i="6"/>
  <c r="AG1367" i="6"/>
  <c r="A1367" i="6"/>
  <c r="AG1366" i="6"/>
  <c r="A1366" i="6"/>
  <c r="AG1365" i="6"/>
  <c r="A1365" i="6"/>
  <c r="AG1364" i="6"/>
  <c r="A1364" i="6"/>
  <c r="AG1363" i="6"/>
  <c r="A1363" i="6"/>
  <c r="AG1362" i="6"/>
  <c r="A1362" i="6"/>
  <c r="AG1361" i="6"/>
  <c r="A1361" i="6"/>
  <c r="AG1360" i="6"/>
  <c r="A1360" i="6"/>
  <c r="AG1359" i="6"/>
  <c r="A1359" i="6"/>
  <c r="AG1358" i="6"/>
  <c r="A1358" i="6"/>
  <c r="AG1357" i="6"/>
  <c r="A1357" i="6"/>
  <c r="AG1356" i="6"/>
  <c r="A1356" i="6"/>
  <c r="AG1355" i="6"/>
  <c r="A1355" i="6"/>
  <c r="AG1354" i="6"/>
  <c r="A1354" i="6"/>
  <c r="AG1353" i="6"/>
  <c r="A1353" i="6"/>
  <c r="AG1352" i="6"/>
  <c r="A1352" i="6"/>
  <c r="AG1351" i="6"/>
  <c r="A1351" i="6"/>
  <c r="AG1350" i="6"/>
  <c r="A1350" i="6"/>
  <c r="AG1349" i="6"/>
  <c r="A1349" i="6"/>
  <c r="AG1348" i="6"/>
  <c r="A1348" i="6"/>
  <c r="AG1347" i="6"/>
  <c r="A1347" i="6"/>
  <c r="AG1346" i="6"/>
  <c r="A1346" i="6"/>
  <c r="AG1345" i="6"/>
  <c r="A1345" i="6"/>
  <c r="AG1344" i="6"/>
  <c r="A1344" i="6"/>
  <c r="AG1343" i="6"/>
  <c r="A1343" i="6"/>
  <c r="AG1342" i="6"/>
  <c r="A1342" i="6"/>
  <c r="AG1341" i="6"/>
  <c r="A1341" i="6"/>
  <c r="AG1340" i="6"/>
  <c r="A1340" i="6"/>
  <c r="AG1339" i="6"/>
  <c r="A1339" i="6"/>
  <c r="AG1338" i="6"/>
  <c r="A1338" i="6"/>
  <c r="AG1337" i="6"/>
  <c r="A1337" i="6"/>
  <c r="AG1336" i="6"/>
  <c r="A1336" i="6"/>
  <c r="AG1335" i="6"/>
  <c r="A1335" i="6"/>
  <c r="AG1334" i="6"/>
  <c r="A1334" i="6"/>
  <c r="AG1333" i="6"/>
  <c r="A1333" i="6"/>
  <c r="AG1332" i="6"/>
  <c r="A1332" i="6"/>
  <c r="AG1331" i="6"/>
  <c r="A1331" i="6"/>
  <c r="AG1330" i="6"/>
  <c r="A1330" i="6"/>
  <c r="AG1329" i="6"/>
  <c r="A1329" i="6"/>
  <c r="AG1328" i="6"/>
  <c r="A1328" i="6"/>
  <c r="AG1327" i="6"/>
  <c r="A1327" i="6"/>
  <c r="AG1326" i="6"/>
  <c r="A1326" i="6"/>
  <c r="AG1325" i="6"/>
  <c r="A1325" i="6"/>
  <c r="AG1324" i="6"/>
  <c r="A1324" i="6"/>
  <c r="AG1323" i="6"/>
  <c r="A1323" i="6"/>
  <c r="AG1322" i="6"/>
  <c r="A1322" i="6"/>
  <c r="AG1321" i="6"/>
  <c r="A1321" i="6"/>
  <c r="AG1320" i="6"/>
  <c r="A1320" i="6"/>
  <c r="AG1319" i="6"/>
  <c r="A1319" i="6"/>
  <c r="AG1318" i="6"/>
  <c r="A1318" i="6"/>
  <c r="AG1317" i="6"/>
  <c r="A1317" i="6"/>
  <c r="AG1316" i="6"/>
  <c r="A1316" i="6"/>
  <c r="AG1315" i="6"/>
  <c r="A1315" i="6"/>
  <c r="AG1314" i="6"/>
  <c r="A1314" i="6"/>
  <c r="AG1313" i="6"/>
  <c r="A1313" i="6"/>
  <c r="AG1312" i="6"/>
  <c r="A1312" i="6"/>
  <c r="AG1311" i="6"/>
  <c r="A1311" i="6"/>
  <c r="AG1310" i="6"/>
  <c r="A1310" i="6"/>
  <c r="AG1309" i="6"/>
  <c r="A1309" i="6"/>
  <c r="AG1308" i="6"/>
  <c r="A1308" i="6"/>
  <c r="AG1307" i="6"/>
  <c r="A1307" i="6"/>
  <c r="AG1306" i="6"/>
  <c r="A1306" i="6"/>
  <c r="AG1305" i="6"/>
  <c r="A1305" i="6"/>
  <c r="AG1304" i="6"/>
  <c r="A1304" i="6"/>
  <c r="AG1303" i="6"/>
  <c r="A1303" i="6"/>
  <c r="AG1302" i="6"/>
  <c r="A1302" i="6"/>
  <c r="AG1301" i="6"/>
  <c r="A1301" i="6"/>
  <c r="AG1300" i="6"/>
  <c r="A1300" i="6"/>
  <c r="AG1299" i="6"/>
  <c r="A1299" i="6"/>
  <c r="AG1298" i="6"/>
  <c r="A1298" i="6"/>
  <c r="AG1297" i="6"/>
  <c r="A1297" i="6"/>
  <c r="AG1296" i="6"/>
  <c r="A1296" i="6"/>
  <c r="AG1295" i="6"/>
  <c r="A1295" i="6"/>
  <c r="AG1294" i="6"/>
  <c r="A1294" i="6"/>
  <c r="AG1293" i="6"/>
  <c r="A1293" i="6"/>
  <c r="AG1292" i="6"/>
  <c r="A1292" i="6"/>
  <c r="AG1291" i="6"/>
  <c r="A1291" i="6"/>
  <c r="AG1290" i="6"/>
  <c r="A1290" i="6"/>
  <c r="AG1289" i="6"/>
  <c r="A1289" i="6"/>
  <c r="AG1288" i="6"/>
  <c r="A1288" i="6"/>
  <c r="AG1287" i="6"/>
  <c r="A1287" i="6"/>
  <c r="AG1286" i="6"/>
  <c r="A1286" i="6"/>
  <c r="AG1285" i="6"/>
  <c r="A1285" i="6"/>
  <c r="AG1284" i="6"/>
  <c r="A1284" i="6"/>
  <c r="AG1283" i="6"/>
  <c r="A1283" i="6"/>
  <c r="AG1282" i="6"/>
  <c r="A1282" i="6"/>
  <c r="AG1281" i="6"/>
  <c r="A1281" i="6"/>
  <c r="AG1280" i="6"/>
  <c r="A1280" i="6"/>
  <c r="AG1279" i="6"/>
  <c r="A1279" i="6"/>
  <c r="AG1278" i="6"/>
  <c r="A1278" i="6"/>
  <c r="AG1277" i="6"/>
  <c r="A1277" i="6"/>
  <c r="AG1276" i="6"/>
  <c r="A1276" i="6"/>
  <c r="AG1275" i="6"/>
  <c r="A1275" i="6"/>
  <c r="AG1274" i="6"/>
  <c r="A1274" i="6"/>
  <c r="AG1273" i="6"/>
  <c r="A1273" i="6"/>
  <c r="AG1272" i="6"/>
  <c r="A1272" i="6"/>
  <c r="AG1271" i="6"/>
  <c r="A1271" i="6"/>
  <c r="AG1270" i="6"/>
  <c r="A1270" i="6"/>
  <c r="AG1269" i="6"/>
  <c r="A1269" i="6"/>
  <c r="AG1268" i="6"/>
  <c r="A1268" i="6"/>
  <c r="AG1267" i="6"/>
  <c r="A1267" i="6"/>
  <c r="AG1266" i="6"/>
  <c r="A1266" i="6"/>
  <c r="AG1265" i="6"/>
  <c r="A1265" i="6"/>
  <c r="AG1264" i="6"/>
  <c r="A1264" i="6"/>
  <c r="AG1263" i="6"/>
  <c r="A1263" i="6"/>
  <c r="AG1262" i="6"/>
  <c r="A1262" i="6"/>
  <c r="AG1261" i="6"/>
  <c r="A1261" i="6"/>
  <c r="AG1260" i="6"/>
  <c r="A1260" i="6"/>
  <c r="AG1259" i="6"/>
  <c r="A1259" i="6"/>
  <c r="AG1258" i="6"/>
  <c r="A1258" i="6"/>
  <c r="AG1257" i="6"/>
  <c r="A1257" i="6"/>
  <c r="AG1256" i="6"/>
  <c r="A1256" i="6"/>
  <c r="AG1255" i="6"/>
  <c r="A1255" i="6"/>
  <c r="AG1254" i="6"/>
  <c r="A1254" i="6"/>
  <c r="AG1253" i="6"/>
  <c r="A1253" i="6"/>
  <c r="AG1252" i="6"/>
  <c r="A1252" i="6"/>
  <c r="AG1251" i="6"/>
  <c r="A1251" i="6"/>
  <c r="AG1250" i="6"/>
  <c r="A1250" i="6"/>
  <c r="AG1249" i="6"/>
  <c r="A1249" i="6"/>
  <c r="AG1248" i="6"/>
  <c r="A1248" i="6"/>
  <c r="AG1247" i="6"/>
  <c r="A1247" i="6"/>
  <c r="AG1246" i="6"/>
  <c r="A1246" i="6"/>
  <c r="AG1245" i="6"/>
  <c r="A1245" i="6"/>
  <c r="AG1244" i="6"/>
  <c r="A1244" i="6"/>
  <c r="AG1243" i="6"/>
  <c r="A1243" i="6"/>
  <c r="AG1242" i="6"/>
  <c r="A1242" i="6"/>
  <c r="AG1241" i="6"/>
  <c r="A1241" i="6"/>
  <c r="AG1240" i="6"/>
  <c r="A1240" i="6"/>
  <c r="AG1239" i="6"/>
  <c r="A1239" i="6"/>
  <c r="AG1238" i="6"/>
  <c r="A1238" i="6"/>
  <c r="AG1237" i="6"/>
  <c r="A1237" i="6"/>
  <c r="AG1236" i="6"/>
  <c r="A1236" i="6"/>
  <c r="AG1235" i="6"/>
  <c r="A1235" i="6"/>
  <c r="AG1234" i="6"/>
  <c r="A1234" i="6"/>
  <c r="AG1233" i="6"/>
  <c r="A1233" i="6"/>
  <c r="AG1232" i="6"/>
  <c r="A1232" i="6"/>
  <c r="AG1231" i="6"/>
  <c r="A1231" i="6"/>
  <c r="AG1230" i="6"/>
  <c r="A1230" i="6"/>
  <c r="AG1229" i="6"/>
  <c r="A1229" i="6"/>
  <c r="AG1228" i="6"/>
  <c r="A1228" i="6"/>
  <c r="AG1227" i="6"/>
  <c r="A1227" i="6"/>
  <c r="AG1226" i="6"/>
  <c r="A1226" i="6"/>
  <c r="AG1225" i="6"/>
  <c r="A1225" i="6"/>
  <c r="AG1224" i="6"/>
  <c r="A1224" i="6"/>
  <c r="AG1223" i="6"/>
  <c r="A1223" i="6"/>
  <c r="AG1222" i="6"/>
  <c r="A1222" i="6"/>
  <c r="AG1221" i="6"/>
  <c r="A1221" i="6"/>
  <c r="AG1220" i="6"/>
  <c r="A1220" i="6"/>
  <c r="AG1219" i="6"/>
  <c r="A1219" i="6"/>
  <c r="AG1218" i="6"/>
  <c r="A1218" i="6"/>
  <c r="AG1217" i="6"/>
  <c r="A1217" i="6"/>
  <c r="AG1216" i="6"/>
  <c r="A1216" i="6"/>
  <c r="AG1215" i="6"/>
  <c r="A1215" i="6"/>
  <c r="AG1214" i="6"/>
  <c r="A1214" i="6"/>
  <c r="AG1213" i="6"/>
  <c r="A1213" i="6"/>
  <c r="AG1212" i="6"/>
  <c r="A1212" i="6"/>
  <c r="AG1211" i="6"/>
  <c r="A1211" i="6"/>
  <c r="AG1210" i="6"/>
  <c r="A1210" i="6"/>
  <c r="AG1209" i="6"/>
  <c r="A1209" i="6"/>
  <c r="AG1208" i="6"/>
  <c r="A1208" i="6"/>
  <c r="AG1207" i="6"/>
  <c r="A1207" i="6"/>
  <c r="AG1206" i="6"/>
  <c r="A1206" i="6"/>
  <c r="AG1205" i="6"/>
  <c r="A1205" i="6"/>
  <c r="AG1204" i="6"/>
  <c r="A1204" i="6"/>
  <c r="AG1203" i="6"/>
  <c r="A1203" i="6"/>
  <c r="AG1202" i="6"/>
  <c r="A1202" i="6"/>
  <c r="AG1201" i="6"/>
  <c r="A1201" i="6"/>
  <c r="AG1200" i="6"/>
  <c r="A1200" i="6"/>
  <c r="AG1199" i="6"/>
  <c r="A1199" i="6"/>
  <c r="AG1198" i="6"/>
  <c r="A1198" i="6"/>
  <c r="AG1197" i="6"/>
  <c r="A1197" i="6"/>
  <c r="AG1196" i="6"/>
  <c r="A1196" i="6"/>
  <c r="AG1195" i="6"/>
  <c r="A1195" i="6"/>
  <c r="AG1194" i="6"/>
  <c r="A1194" i="6"/>
  <c r="AG1193" i="6"/>
  <c r="A1193" i="6"/>
  <c r="AG1192" i="6"/>
  <c r="A1192" i="6"/>
  <c r="AG1191" i="6"/>
  <c r="A1191" i="6"/>
  <c r="AG1190" i="6"/>
  <c r="A1190" i="6"/>
  <c r="AG1189" i="6"/>
  <c r="A1189" i="6"/>
  <c r="AG1188" i="6"/>
  <c r="A1188" i="6"/>
  <c r="AG1187" i="6"/>
  <c r="A1187" i="6"/>
  <c r="AG1186" i="6"/>
  <c r="A1186" i="6"/>
  <c r="AG1185" i="6"/>
  <c r="A1185" i="6"/>
  <c r="AG1184" i="6"/>
  <c r="A1184" i="6"/>
  <c r="AG1183" i="6"/>
  <c r="A1183" i="6"/>
  <c r="AG1182" i="6"/>
  <c r="A1182" i="6"/>
  <c r="AG1181" i="6"/>
  <c r="A1181" i="6"/>
  <c r="AG1180" i="6"/>
  <c r="A1180" i="6"/>
  <c r="AG1179" i="6"/>
  <c r="A1179" i="6"/>
  <c r="AG1178" i="6"/>
  <c r="A1178" i="6"/>
  <c r="AG1177" i="6"/>
  <c r="A1177" i="6"/>
  <c r="AG1176" i="6"/>
  <c r="A1176" i="6"/>
  <c r="AG1175" i="6"/>
  <c r="A1175" i="6"/>
  <c r="AG1174" i="6"/>
  <c r="A1174" i="6"/>
  <c r="AG1173" i="6"/>
  <c r="A1173" i="6"/>
  <c r="AG1172" i="6"/>
  <c r="A1172" i="6"/>
  <c r="AG1171" i="6"/>
  <c r="A1171" i="6"/>
  <c r="AG1170" i="6"/>
  <c r="A1170" i="6"/>
  <c r="AG1169" i="6"/>
  <c r="A1169" i="6"/>
  <c r="AG1168" i="6"/>
  <c r="A1168" i="6"/>
  <c r="AG1167" i="6"/>
  <c r="A1167" i="6"/>
  <c r="AG1166" i="6"/>
  <c r="A1166" i="6"/>
  <c r="AG1165" i="6"/>
  <c r="A1165" i="6"/>
  <c r="AG1164" i="6"/>
  <c r="A1164" i="6"/>
  <c r="AG1163" i="6"/>
  <c r="A1163" i="6"/>
  <c r="AG1162" i="6"/>
  <c r="A1162" i="6"/>
  <c r="AG1161" i="6"/>
  <c r="A1161" i="6"/>
  <c r="AG1160" i="6"/>
  <c r="A1160" i="6"/>
  <c r="AG1159" i="6"/>
  <c r="A1159" i="6"/>
  <c r="AG1158" i="6"/>
  <c r="A1158" i="6"/>
  <c r="AG1157" i="6"/>
  <c r="A1157" i="6"/>
  <c r="AG1156" i="6"/>
  <c r="A1156" i="6"/>
  <c r="AG1155" i="6"/>
  <c r="A1155" i="6"/>
  <c r="AG1154" i="6"/>
  <c r="A1154" i="6"/>
  <c r="AG1153" i="6"/>
  <c r="A1153" i="6"/>
  <c r="AG1152" i="6"/>
  <c r="A1152" i="6"/>
  <c r="AG1151" i="6"/>
  <c r="A1151" i="6"/>
  <c r="AG1150" i="6"/>
  <c r="A1150" i="6"/>
  <c r="AG1149" i="6"/>
  <c r="A1149" i="6"/>
  <c r="AG1148" i="6"/>
  <c r="A1148" i="6"/>
  <c r="AG1147" i="6"/>
  <c r="A1147" i="6"/>
  <c r="AG1146" i="6"/>
  <c r="A1146" i="6"/>
  <c r="AG1145" i="6"/>
  <c r="A1145" i="6"/>
  <c r="AG1144" i="6"/>
  <c r="A1144" i="6"/>
  <c r="AG1143" i="6"/>
  <c r="A1143" i="6"/>
  <c r="AG1142" i="6"/>
  <c r="A1142" i="6"/>
  <c r="AG1141" i="6"/>
  <c r="A1141" i="6"/>
  <c r="AG1140" i="6"/>
  <c r="A1140" i="6"/>
  <c r="AG1139" i="6"/>
  <c r="A1139" i="6"/>
  <c r="AG1138" i="6"/>
  <c r="A1138" i="6"/>
  <c r="AG1137" i="6"/>
  <c r="A1137" i="6"/>
  <c r="AG1136" i="6"/>
  <c r="A1136" i="6"/>
  <c r="AG1135" i="6"/>
  <c r="A1135" i="6"/>
  <c r="AG1134" i="6"/>
  <c r="A1134" i="6"/>
  <c r="AG1133" i="6"/>
  <c r="A1133" i="6"/>
  <c r="AG1132" i="6"/>
  <c r="A1132" i="6"/>
  <c r="AG1131" i="6"/>
  <c r="A1131" i="6"/>
  <c r="AG1130" i="6"/>
  <c r="A1130" i="6"/>
  <c r="AG1129" i="6"/>
  <c r="A1129" i="6"/>
  <c r="AG1128" i="6"/>
  <c r="A1128" i="6"/>
  <c r="AG1127" i="6"/>
  <c r="A1127" i="6"/>
  <c r="AG1126" i="6"/>
  <c r="A1126" i="6"/>
  <c r="AG1125" i="6"/>
  <c r="A1125" i="6"/>
  <c r="AG1124" i="6"/>
  <c r="A1124" i="6"/>
  <c r="AG1123" i="6"/>
  <c r="A1123" i="6"/>
  <c r="AG1122" i="6"/>
  <c r="A1122" i="6"/>
  <c r="AG1121" i="6"/>
  <c r="A1121" i="6"/>
  <c r="AG1120" i="6"/>
  <c r="A1120" i="6"/>
  <c r="AG1119" i="6"/>
  <c r="A1119" i="6"/>
  <c r="AG1118" i="6"/>
  <c r="A1118" i="6"/>
  <c r="AG1117" i="6"/>
  <c r="A1117" i="6"/>
  <c r="AG1116" i="6"/>
  <c r="A1116" i="6"/>
  <c r="AG1115" i="6"/>
  <c r="A1115" i="6"/>
  <c r="AG1114" i="6"/>
  <c r="A1114" i="6"/>
  <c r="AG1113" i="6"/>
  <c r="A1113" i="6"/>
  <c r="AG1112" i="6"/>
  <c r="A1112" i="6"/>
  <c r="AG1111" i="6"/>
  <c r="A1111" i="6"/>
  <c r="AG1110" i="6"/>
  <c r="A1110" i="6"/>
  <c r="AG1109" i="6"/>
  <c r="A1109" i="6"/>
  <c r="AG1108" i="6"/>
  <c r="A1108" i="6"/>
  <c r="AG1107" i="6"/>
  <c r="A1107" i="6"/>
  <c r="AG1106" i="6"/>
  <c r="A1106" i="6"/>
  <c r="AG1105" i="6"/>
  <c r="A1105" i="6"/>
  <c r="AG1104" i="6"/>
  <c r="A1104" i="6"/>
  <c r="AG1103" i="6"/>
  <c r="A1103" i="6"/>
  <c r="AG1102" i="6"/>
  <c r="A1102" i="6"/>
  <c r="AG1101" i="6"/>
  <c r="A1101" i="6"/>
  <c r="AG1100" i="6"/>
  <c r="A1100" i="6"/>
  <c r="AG1099" i="6"/>
  <c r="A1099" i="6"/>
  <c r="AG1098" i="6"/>
  <c r="A1098" i="6"/>
  <c r="AG1097" i="6"/>
  <c r="A1097" i="6"/>
  <c r="AG1096" i="6"/>
  <c r="A1096" i="6"/>
  <c r="AG1095" i="6"/>
  <c r="A1095" i="6"/>
  <c r="AG1094" i="6"/>
  <c r="A1094" i="6"/>
  <c r="AG1093" i="6"/>
  <c r="A1093" i="6"/>
  <c r="AG1092" i="6"/>
  <c r="A1092" i="6"/>
  <c r="AG1091" i="6"/>
  <c r="A1091" i="6"/>
  <c r="AG1090" i="6"/>
  <c r="A1090" i="6"/>
  <c r="AG1089" i="6"/>
  <c r="A1089" i="6"/>
  <c r="AG1088" i="6"/>
  <c r="A1088" i="6"/>
  <c r="AG1087" i="6"/>
  <c r="A1087" i="6"/>
  <c r="AG1086" i="6"/>
  <c r="A1086" i="6"/>
  <c r="AG1085" i="6"/>
  <c r="A1085" i="6"/>
  <c r="AG1084" i="6"/>
  <c r="A1084" i="6"/>
  <c r="AG1083" i="6"/>
  <c r="A1083" i="6"/>
  <c r="AG1082" i="6"/>
  <c r="A1082" i="6"/>
  <c r="AG1081" i="6"/>
  <c r="A1081" i="6"/>
  <c r="AG1080" i="6"/>
  <c r="A1080" i="6"/>
  <c r="AG1079" i="6"/>
  <c r="A1079" i="6"/>
  <c r="AG1078" i="6"/>
  <c r="A1078" i="6"/>
  <c r="AG1077" i="6"/>
  <c r="A1077" i="6"/>
  <c r="AG1076" i="6"/>
  <c r="A1076" i="6"/>
  <c r="AG1075" i="6"/>
  <c r="A1075" i="6"/>
  <c r="AG1074" i="6"/>
  <c r="A1074" i="6"/>
  <c r="AG1073" i="6"/>
  <c r="A1073" i="6"/>
  <c r="AG1072" i="6"/>
  <c r="A1072" i="6"/>
  <c r="AG1071" i="6"/>
  <c r="A1071" i="6"/>
  <c r="AG1070" i="6"/>
  <c r="A1070" i="6"/>
  <c r="AG1069" i="6"/>
  <c r="A1069" i="6"/>
  <c r="AG1068" i="6"/>
  <c r="A1068" i="6"/>
  <c r="AG1067" i="6"/>
  <c r="A1067" i="6"/>
  <c r="AG1066" i="6"/>
  <c r="A1066" i="6"/>
  <c r="AG1065" i="6"/>
  <c r="A1065" i="6"/>
  <c r="AG1064" i="6"/>
  <c r="A1064" i="6"/>
  <c r="AG1063" i="6"/>
  <c r="A1063" i="6"/>
  <c r="AG1062" i="6"/>
  <c r="A1062" i="6"/>
  <c r="AG1061" i="6"/>
  <c r="A1061" i="6"/>
  <c r="AG1060" i="6"/>
  <c r="A1060" i="6"/>
  <c r="AG1059" i="6"/>
  <c r="A1059" i="6"/>
  <c r="AG1058" i="6"/>
  <c r="A1058" i="6"/>
  <c r="AG1057" i="6"/>
  <c r="A1057" i="6"/>
  <c r="AG1056" i="6"/>
  <c r="A1056" i="6"/>
  <c r="AG1055" i="6"/>
  <c r="A1055" i="6"/>
  <c r="AG1054" i="6"/>
  <c r="A1054" i="6"/>
  <c r="AG1053" i="6"/>
  <c r="A1053" i="6"/>
  <c r="AG1052" i="6"/>
  <c r="A1052" i="6"/>
  <c r="AG1051" i="6"/>
  <c r="A1051" i="6"/>
  <c r="AG1050" i="6"/>
  <c r="A1050" i="6"/>
  <c r="AG1049" i="6"/>
  <c r="A1049" i="6"/>
  <c r="AG1048" i="6"/>
  <c r="A1048" i="6"/>
  <c r="AG1047" i="6"/>
  <c r="A1047" i="6"/>
  <c r="AG1046" i="6"/>
  <c r="A1046" i="6"/>
  <c r="AG1045" i="6"/>
  <c r="A1045" i="6"/>
  <c r="AG1044" i="6"/>
  <c r="A1044" i="6"/>
  <c r="AG1043" i="6"/>
  <c r="A1043" i="6"/>
  <c r="AG1042" i="6"/>
  <c r="A1042" i="6"/>
  <c r="AG1041" i="6"/>
  <c r="A1041" i="6"/>
  <c r="AG1040" i="6"/>
  <c r="A1040" i="6"/>
  <c r="AG1039" i="6"/>
  <c r="A1039" i="6"/>
  <c r="AG1038" i="6"/>
  <c r="A1038" i="6"/>
  <c r="AG1037" i="6"/>
  <c r="A1037" i="6"/>
  <c r="AG1036" i="6"/>
  <c r="A1036" i="6"/>
  <c r="AG1035" i="6"/>
  <c r="A1035" i="6"/>
  <c r="AG1034" i="6"/>
  <c r="A1034" i="6"/>
  <c r="AG1033" i="6"/>
  <c r="A1033" i="6"/>
  <c r="AG1032" i="6"/>
  <c r="A1032" i="6"/>
  <c r="AG1031" i="6"/>
  <c r="A1031" i="6"/>
  <c r="AG1030" i="6"/>
  <c r="A1030" i="6"/>
  <c r="AG1029" i="6"/>
  <c r="A1029" i="6"/>
  <c r="AG1028" i="6"/>
  <c r="A1028" i="6"/>
  <c r="AG1027" i="6"/>
  <c r="A1027" i="6"/>
  <c r="AG1026" i="6"/>
  <c r="A1026" i="6"/>
  <c r="AG1025" i="6"/>
  <c r="A1025" i="6"/>
  <c r="AG1024" i="6"/>
  <c r="A1024" i="6"/>
  <c r="AG1023" i="6"/>
  <c r="A1023" i="6"/>
  <c r="AG1022" i="6"/>
  <c r="A1022" i="6"/>
  <c r="AG1021" i="6"/>
  <c r="A1021" i="6"/>
  <c r="AG1020" i="6"/>
  <c r="A1020" i="6"/>
  <c r="AG1019" i="6"/>
  <c r="A1019" i="6"/>
  <c r="AG1018" i="6"/>
  <c r="A1018" i="6"/>
  <c r="AG1017" i="6"/>
  <c r="A1017" i="6"/>
  <c r="AG1016" i="6"/>
  <c r="A1016" i="6"/>
  <c r="AG1015" i="6"/>
  <c r="A1015" i="6"/>
  <c r="AG1014" i="6"/>
  <c r="A1014" i="6"/>
  <c r="AG1013" i="6"/>
  <c r="A1013" i="6"/>
  <c r="AG1012" i="6"/>
  <c r="A1012" i="6"/>
  <c r="AG1011" i="6"/>
  <c r="A1011" i="6"/>
  <c r="AG1010" i="6"/>
  <c r="A1010" i="6"/>
  <c r="AG1009" i="6"/>
  <c r="A1009" i="6"/>
  <c r="AG1008" i="6"/>
  <c r="A1008" i="6"/>
  <c r="AG1007" i="6"/>
  <c r="A1007" i="6"/>
  <c r="AG1006" i="6"/>
  <c r="A1006" i="6"/>
  <c r="AG1005" i="6"/>
  <c r="A1005" i="6"/>
  <c r="AG1004" i="6"/>
  <c r="A1004" i="6"/>
  <c r="AG1003" i="6"/>
  <c r="A1003" i="6"/>
  <c r="AG1002" i="6"/>
  <c r="A1002" i="6"/>
  <c r="AG1001" i="6"/>
  <c r="A1001" i="6"/>
  <c r="AG1000" i="6"/>
  <c r="A1000" i="6"/>
  <c r="AG999" i="6"/>
  <c r="A999" i="6"/>
  <c r="AG998" i="6"/>
  <c r="A998" i="6"/>
  <c r="AG997" i="6"/>
  <c r="A997" i="6"/>
  <c r="AG996" i="6"/>
  <c r="A996" i="6"/>
  <c r="AG995" i="6"/>
  <c r="A995" i="6"/>
  <c r="AG994" i="6"/>
  <c r="A994" i="6"/>
  <c r="AG993" i="6"/>
  <c r="A993" i="6"/>
  <c r="AG992" i="6"/>
  <c r="A992" i="6"/>
  <c r="AG991" i="6"/>
  <c r="A991" i="6"/>
  <c r="AG990" i="6"/>
  <c r="A990" i="6"/>
  <c r="AG989" i="6"/>
  <c r="A989" i="6"/>
  <c r="AG988" i="6"/>
  <c r="A988" i="6"/>
  <c r="AG987" i="6"/>
  <c r="A987" i="6"/>
  <c r="AG986" i="6"/>
  <c r="A986" i="6"/>
  <c r="AG985" i="6"/>
  <c r="A985" i="6"/>
  <c r="AG984" i="6"/>
  <c r="A984" i="6"/>
  <c r="AG983" i="6"/>
  <c r="A983" i="6"/>
  <c r="AG982" i="6"/>
  <c r="A982" i="6"/>
  <c r="AG981" i="6"/>
  <c r="A981" i="6"/>
  <c r="AG980" i="6"/>
  <c r="A980" i="6"/>
  <c r="AG979" i="6"/>
  <c r="A979" i="6"/>
  <c r="AG978" i="6"/>
  <c r="A978" i="6"/>
  <c r="AG977" i="6"/>
  <c r="A977" i="6"/>
  <c r="AG976" i="6"/>
  <c r="A976" i="6"/>
  <c r="AG975" i="6"/>
  <c r="A975" i="6"/>
  <c r="AG974" i="6"/>
  <c r="A974" i="6"/>
  <c r="AG973" i="6"/>
  <c r="A973" i="6"/>
  <c r="AG972" i="6"/>
  <c r="A972" i="6"/>
  <c r="AG971" i="6"/>
  <c r="A971" i="6"/>
  <c r="AG970" i="6"/>
  <c r="A970" i="6"/>
  <c r="AG969" i="6"/>
  <c r="A969" i="6"/>
  <c r="AG968" i="6"/>
  <c r="A968" i="6"/>
  <c r="AG967" i="6"/>
  <c r="A967" i="6"/>
  <c r="AG966" i="6"/>
  <c r="A966" i="6"/>
  <c r="AG965" i="6"/>
  <c r="A965" i="6"/>
  <c r="AG964" i="6"/>
  <c r="A964" i="6"/>
  <c r="AG963" i="6"/>
  <c r="A963" i="6"/>
  <c r="AG962" i="6"/>
  <c r="A962" i="6"/>
  <c r="AG961" i="6"/>
  <c r="A961" i="6"/>
  <c r="AG960" i="6"/>
  <c r="A960" i="6"/>
  <c r="AG959" i="6"/>
  <c r="A959" i="6"/>
  <c r="AG958" i="6"/>
  <c r="A958" i="6"/>
  <c r="AG957" i="6"/>
  <c r="A957" i="6"/>
  <c r="AG956" i="6"/>
  <c r="A956" i="6"/>
  <c r="AG955" i="6"/>
  <c r="A955" i="6"/>
  <c r="AG954" i="6"/>
  <c r="A954" i="6"/>
  <c r="AG953" i="6"/>
  <c r="A953" i="6"/>
  <c r="AG952" i="6"/>
  <c r="A952" i="6"/>
  <c r="AG951" i="6"/>
  <c r="A951" i="6"/>
  <c r="AG950" i="6"/>
  <c r="A950" i="6"/>
  <c r="AG949" i="6"/>
  <c r="A949" i="6"/>
  <c r="AG948" i="6"/>
  <c r="A948" i="6"/>
  <c r="AG947" i="6"/>
  <c r="A947" i="6"/>
  <c r="AG946" i="6"/>
  <c r="A946" i="6"/>
  <c r="AG945" i="6"/>
  <c r="A945" i="6"/>
  <c r="AG944" i="6"/>
  <c r="A944" i="6"/>
  <c r="AG943" i="6"/>
  <c r="A943" i="6"/>
  <c r="AG942" i="6"/>
  <c r="A942" i="6"/>
  <c r="AG941" i="6"/>
  <c r="A941" i="6"/>
  <c r="AG940" i="6"/>
  <c r="A940" i="6"/>
  <c r="AG939" i="6"/>
  <c r="A939" i="6"/>
  <c r="AG938" i="6"/>
  <c r="A938" i="6"/>
  <c r="AG937" i="6"/>
  <c r="A937" i="6"/>
  <c r="AG936" i="6"/>
  <c r="A936" i="6"/>
  <c r="AG935" i="6"/>
  <c r="A935" i="6"/>
  <c r="AG934" i="6"/>
  <c r="A934" i="6"/>
  <c r="AG933" i="6"/>
  <c r="A933" i="6"/>
  <c r="AG932" i="6"/>
  <c r="A932" i="6"/>
  <c r="AG931" i="6"/>
  <c r="A931" i="6"/>
  <c r="AG930" i="6"/>
  <c r="A930" i="6"/>
  <c r="AG929" i="6"/>
  <c r="A929" i="6"/>
  <c r="AG928" i="6"/>
  <c r="A928" i="6"/>
  <c r="AG927" i="6"/>
  <c r="A927" i="6"/>
  <c r="AG926" i="6"/>
  <c r="A926" i="6"/>
  <c r="AG925" i="6"/>
  <c r="A925" i="6"/>
  <c r="AG924" i="6"/>
  <c r="A924" i="6"/>
  <c r="AG923" i="6"/>
  <c r="A923" i="6"/>
  <c r="AG922" i="6"/>
  <c r="A922" i="6"/>
  <c r="AG921" i="6"/>
  <c r="A921" i="6"/>
  <c r="AG920" i="6"/>
  <c r="A920" i="6"/>
  <c r="AG919" i="6"/>
  <c r="A919" i="6"/>
  <c r="AG918" i="6"/>
  <c r="A918" i="6"/>
  <c r="AG917" i="6"/>
  <c r="A917" i="6"/>
  <c r="AG916" i="6"/>
  <c r="A916" i="6"/>
  <c r="AG915" i="6"/>
  <c r="A915" i="6"/>
  <c r="AG914" i="6"/>
  <c r="A914" i="6"/>
  <c r="AG913" i="6"/>
  <c r="A913" i="6"/>
  <c r="AG912" i="6"/>
  <c r="A912" i="6"/>
  <c r="AG911" i="6"/>
  <c r="A911" i="6"/>
  <c r="AG910" i="6"/>
  <c r="A910" i="6"/>
  <c r="AG909" i="6"/>
  <c r="A909" i="6"/>
  <c r="AG908" i="6"/>
  <c r="A908" i="6"/>
  <c r="AG907" i="6"/>
  <c r="A907" i="6"/>
  <c r="AG906" i="6"/>
  <c r="A906" i="6"/>
  <c r="AG905" i="6"/>
  <c r="A905" i="6"/>
  <c r="AG904" i="6"/>
  <c r="A904" i="6"/>
  <c r="AG903" i="6"/>
  <c r="A903" i="6"/>
  <c r="AG902" i="6"/>
  <c r="A902" i="6"/>
  <c r="AG901" i="6"/>
  <c r="A901" i="6"/>
  <c r="AG900" i="6"/>
  <c r="A900" i="6"/>
  <c r="AG899" i="6"/>
  <c r="A899" i="6"/>
  <c r="AG898" i="6"/>
  <c r="A898" i="6"/>
  <c r="AG897" i="6"/>
  <c r="A897" i="6"/>
  <c r="AG896" i="6"/>
  <c r="A896" i="6"/>
  <c r="AG895" i="6"/>
  <c r="A895" i="6"/>
  <c r="AG894" i="6"/>
  <c r="A894" i="6"/>
  <c r="AG893" i="6"/>
  <c r="A893" i="6"/>
  <c r="AG892" i="6"/>
  <c r="A892" i="6"/>
  <c r="AG891" i="6"/>
  <c r="A891" i="6"/>
  <c r="AG890" i="6"/>
  <c r="A890" i="6"/>
  <c r="AG889" i="6"/>
  <c r="A889" i="6"/>
  <c r="AG888" i="6"/>
  <c r="A888" i="6"/>
  <c r="AG887" i="6"/>
  <c r="A887" i="6"/>
  <c r="AG886" i="6"/>
  <c r="A886" i="6"/>
  <c r="AG885" i="6"/>
  <c r="A885" i="6"/>
  <c r="AG884" i="6"/>
  <c r="A884" i="6"/>
  <c r="AG883" i="6"/>
  <c r="A883" i="6"/>
  <c r="AG882" i="6"/>
  <c r="A882" i="6"/>
  <c r="AG881" i="6"/>
  <c r="A881" i="6"/>
  <c r="AG880" i="6"/>
  <c r="A880" i="6"/>
  <c r="AG879" i="6"/>
  <c r="A879" i="6"/>
  <c r="AG878" i="6"/>
  <c r="A878" i="6"/>
  <c r="AG877" i="6"/>
  <c r="A877" i="6"/>
  <c r="AG876" i="6"/>
  <c r="A876" i="6"/>
  <c r="AG875" i="6"/>
  <c r="A875" i="6"/>
  <c r="AG874" i="6"/>
  <c r="A874" i="6"/>
  <c r="AG873" i="6"/>
  <c r="A873" i="6"/>
  <c r="AG872" i="6"/>
  <c r="A872" i="6"/>
  <c r="AG871" i="6"/>
  <c r="A871" i="6"/>
  <c r="AG870" i="6"/>
  <c r="A870" i="6"/>
  <c r="AG869" i="6"/>
  <c r="A869" i="6"/>
  <c r="AG868" i="6"/>
  <c r="A868" i="6"/>
  <c r="AG867" i="6"/>
  <c r="A867" i="6"/>
  <c r="AG866" i="6"/>
  <c r="A866" i="6"/>
  <c r="AG865" i="6"/>
  <c r="A865" i="6"/>
  <c r="AG864" i="6"/>
  <c r="A864" i="6"/>
  <c r="AG863" i="6"/>
  <c r="A863" i="6"/>
  <c r="AG862" i="6"/>
  <c r="A862" i="6"/>
  <c r="AG861" i="6"/>
  <c r="A861" i="6"/>
  <c r="AG860" i="6"/>
  <c r="A860" i="6"/>
  <c r="AG859" i="6"/>
  <c r="A859" i="6"/>
  <c r="AG858" i="6"/>
  <c r="A858" i="6"/>
  <c r="AG857" i="6"/>
  <c r="A857" i="6"/>
  <c r="AG856" i="6"/>
  <c r="A856" i="6"/>
  <c r="AG855" i="6"/>
  <c r="A855" i="6"/>
  <c r="AG854" i="6"/>
  <c r="A854" i="6"/>
  <c r="AG853" i="6"/>
  <c r="A853" i="6"/>
  <c r="AG852" i="6"/>
  <c r="A852" i="6"/>
  <c r="AG851" i="6"/>
  <c r="A851" i="6"/>
  <c r="AG850" i="6"/>
  <c r="A850" i="6"/>
  <c r="AG849" i="6"/>
  <c r="A849" i="6"/>
  <c r="AG848" i="6"/>
  <c r="A848" i="6"/>
  <c r="AG847" i="6"/>
  <c r="A847" i="6"/>
  <c r="AG846" i="6"/>
  <c r="A846" i="6"/>
  <c r="AG845" i="6"/>
  <c r="A845" i="6"/>
  <c r="AG844" i="6"/>
  <c r="A844" i="6"/>
  <c r="AG843" i="6"/>
  <c r="A843" i="6"/>
  <c r="AG842" i="6"/>
  <c r="A842" i="6"/>
  <c r="AG841" i="6"/>
  <c r="A841" i="6"/>
  <c r="AG840" i="6"/>
  <c r="A840" i="6"/>
  <c r="AG839" i="6"/>
  <c r="A839" i="6"/>
  <c r="AG838" i="6"/>
  <c r="A838" i="6"/>
  <c r="AG837" i="6"/>
  <c r="A837" i="6"/>
  <c r="AG836" i="6"/>
  <c r="A836" i="6"/>
  <c r="AG835" i="6"/>
  <c r="A835" i="6"/>
  <c r="AG834" i="6"/>
  <c r="A834" i="6"/>
  <c r="AG833" i="6"/>
  <c r="A833" i="6"/>
  <c r="AG832" i="6"/>
  <c r="A832" i="6"/>
  <c r="AG831" i="6"/>
  <c r="A831" i="6"/>
  <c r="AG830" i="6"/>
  <c r="A830" i="6"/>
  <c r="AG829" i="6"/>
  <c r="A829" i="6"/>
  <c r="AG828" i="6"/>
  <c r="A828" i="6"/>
  <c r="AG827" i="6"/>
  <c r="A827" i="6"/>
  <c r="AG826" i="6"/>
  <c r="A826" i="6"/>
  <c r="AG825" i="6"/>
  <c r="A825" i="6"/>
  <c r="AG824" i="6"/>
  <c r="A824" i="6"/>
  <c r="AG823" i="6"/>
  <c r="A823" i="6"/>
  <c r="AG822" i="6"/>
  <c r="A822" i="6"/>
  <c r="AG821" i="6"/>
  <c r="A821" i="6"/>
  <c r="AG820" i="6"/>
  <c r="A820" i="6"/>
  <c r="AG819" i="6"/>
  <c r="A819" i="6"/>
  <c r="AG818" i="6"/>
  <c r="A818" i="6"/>
  <c r="AG817" i="6"/>
  <c r="A817" i="6"/>
  <c r="AG816" i="6"/>
  <c r="A816" i="6"/>
  <c r="AG815" i="6"/>
  <c r="A815" i="6"/>
  <c r="AG814" i="6"/>
  <c r="A814" i="6"/>
  <c r="AG813" i="6"/>
  <c r="A813" i="6"/>
  <c r="AG812" i="6"/>
  <c r="A812" i="6"/>
  <c r="AG811" i="6"/>
  <c r="A811" i="6"/>
  <c r="AG810" i="6"/>
  <c r="A810" i="6"/>
  <c r="AG809" i="6"/>
  <c r="A809" i="6"/>
  <c r="AG808" i="6"/>
  <c r="A808" i="6"/>
  <c r="AG807" i="6"/>
  <c r="A807" i="6"/>
  <c r="AG806" i="6"/>
  <c r="A806" i="6"/>
  <c r="AG805" i="6"/>
  <c r="A805" i="6"/>
  <c r="AG804" i="6"/>
  <c r="A804" i="6"/>
  <c r="AG803" i="6"/>
  <c r="A803" i="6"/>
  <c r="AG802" i="6"/>
  <c r="A802" i="6"/>
  <c r="AG801" i="6"/>
  <c r="A801" i="6"/>
  <c r="AG800" i="6"/>
  <c r="A800" i="6"/>
  <c r="AG799" i="6"/>
  <c r="A799" i="6"/>
  <c r="AG798" i="6"/>
  <c r="A798" i="6"/>
  <c r="AG797" i="6"/>
  <c r="A797" i="6"/>
  <c r="AG796" i="6"/>
  <c r="A796" i="6"/>
  <c r="AG795" i="6"/>
  <c r="A795" i="6"/>
  <c r="AG794" i="6"/>
  <c r="A794" i="6"/>
  <c r="AG793" i="6"/>
  <c r="A793" i="6"/>
  <c r="AG792" i="6"/>
  <c r="A792" i="6"/>
  <c r="AG791" i="6"/>
  <c r="A791" i="6"/>
  <c r="AG790" i="6"/>
  <c r="A790" i="6"/>
  <c r="AG789" i="6"/>
  <c r="A789" i="6"/>
  <c r="AG788" i="6"/>
  <c r="A788" i="6"/>
  <c r="AG787" i="6"/>
  <c r="A787" i="6"/>
  <c r="AG786" i="6"/>
  <c r="A786" i="6"/>
  <c r="AG785" i="6"/>
  <c r="A785" i="6"/>
  <c r="AG784" i="6"/>
  <c r="A784" i="6"/>
  <c r="AG783" i="6"/>
  <c r="A783" i="6"/>
  <c r="AG782" i="6"/>
  <c r="A782" i="6"/>
  <c r="AG781" i="6"/>
  <c r="A781" i="6"/>
  <c r="AG780" i="6"/>
  <c r="A780" i="6"/>
  <c r="AG779" i="6"/>
  <c r="A779" i="6"/>
  <c r="AG778" i="6"/>
  <c r="A778" i="6"/>
  <c r="AG777" i="6"/>
  <c r="A777" i="6"/>
  <c r="AG776" i="6"/>
  <c r="A776" i="6"/>
  <c r="AG775" i="6"/>
  <c r="A775" i="6"/>
  <c r="AG774" i="6"/>
  <c r="A774" i="6"/>
  <c r="AG773" i="6"/>
  <c r="A773" i="6"/>
  <c r="AG772" i="6"/>
  <c r="A772" i="6"/>
  <c r="AG771" i="6"/>
  <c r="A771" i="6"/>
  <c r="AG770" i="6"/>
  <c r="A770" i="6"/>
  <c r="AG769" i="6"/>
  <c r="A769" i="6"/>
  <c r="AG768" i="6"/>
  <c r="A768" i="6"/>
  <c r="AG767" i="6"/>
  <c r="A767" i="6"/>
  <c r="AG766" i="6"/>
  <c r="A766" i="6"/>
  <c r="AG765" i="6"/>
  <c r="A765" i="6"/>
  <c r="AG764" i="6"/>
  <c r="A764" i="6"/>
  <c r="AG763" i="6"/>
  <c r="A763" i="6"/>
  <c r="AG762" i="6"/>
  <c r="A762" i="6"/>
  <c r="AG761" i="6"/>
  <c r="A761" i="6"/>
  <c r="AG760" i="6"/>
  <c r="A760" i="6"/>
  <c r="AG759" i="6"/>
  <c r="A759" i="6"/>
  <c r="AG758" i="6"/>
  <c r="A758" i="6"/>
  <c r="AG757" i="6"/>
  <c r="A757" i="6"/>
  <c r="AG756" i="6"/>
  <c r="A756" i="6"/>
  <c r="AG755" i="6"/>
  <c r="A755" i="6"/>
  <c r="AG754" i="6"/>
  <c r="A754" i="6"/>
  <c r="AG753" i="6"/>
  <c r="A753" i="6"/>
  <c r="AG752" i="6"/>
  <c r="A752" i="6"/>
  <c r="AG751" i="6"/>
  <c r="A751" i="6"/>
  <c r="AG750" i="6"/>
  <c r="A750" i="6"/>
  <c r="AG749" i="6"/>
  <c r="A749" i="6"/>
  <c r="AG748" i="6"/>
  <c r="A748" i="6"/>
  <c r="AG747" i="6"/>
  <c r="A747" i="6"/>
  <c r="AG746" i="6"/>
  <c r="A746" i="6"/>
  <c r="AG745" i="6"/>
  <c r="A745" i="6"/>
  <c r="AG744" i="6"/>
  <c r="A744" i="6"/>
  <c r="AG743" i="6"/>
  <c r="A743" i="6"/>
  <c r="AG742" i="6"/>
  <c r="A742" i="6"/>
  <c r="AG741" i="6"/>
  <c r="A741" i="6"/>
  <c r="AG740" i="6"/>
  <c r="A740" i="6"/>
  <c r="AG739" i="6"/>
  <c r="A739" i="6"/>
  <c r="AG738" i="6"/>
  <c r="A738" i="6"/>
  <c r="AG737" i="6"/>
  <c r="A737" i="6"/>
  <c r="AG736" i="6"/>
  <c r="A736" i="6"/>
  <c r="AG735" i="6"/>
  <c r="A735" i="6"/>
  <c r="AG734" i="6"/>
  <c r="A734" i="6"/>
  <c r="AG733" i="6"/>
  <c r="A733" i="6"/>
  <c r="AG732" i="6"/>
  <c r="A732" i="6"/>
  <c r="AG731" i="6"/>
  <c r="A731" i="6"/>
  <c r="AG730" i="6"/>
  <c r="A730" i="6"/>
  <c r="AG729" i="6"/>
  <c r="A729" i="6"/>
  <c r="AG728" i="6"/>
  <c r="A728" i="6"/>
  <c r="AG727" i="6"/>
  <c r="A727" i="6"/>
  <c r="AG726" i="6"/>
  <c r="A726" i="6"/>
  <c r="AG725" i="6"/>
  <c r="A725" i="6"/>
  <c r="AG724" i="6"/>
  <c r="A724" i="6"/>
  <c r="AG723" i="6"/>
  <c r="A723" i="6"/>
  <c r="AG722" i="6"/>
  <c r="A722" i="6"/>
  <c r="AG721" i="6"/>
  <c r="A721" i="6"/>
  <c r="AG720" i="6"/>
  <c r="A720" i="6"/>
  <c r="AG719" i="6"/>
  <c r="A719" i="6"/>
  <c r="AG718" i="6"/>
  <c r="A718" i="6"/>
  <c r="AG717" i="6"/>
  <c r="A717" i="6"/>
  <c r="AG716" i="6"/>
  <c r="A716" i="6"/>
  <c r="AG715" i="6"/>
  <c r="A715" i="6"/>
  <c r="AG714" i="6"/>
  <c r="A714" i="6"/>
  <c r="AG713" i="6"/>
  <c r="A713" i="6"/>
  <c r="AG712" i="6"/>
  <c r="A712" i="6"/>
  <c r="AG711" i="6"/>
  <c r="A711" i="6"/>
  <c r="AG710" i="6"/>
  <c r="A710" i="6"/>
  <c r="AG709" i="6"/>
  <c r="A709" i="6"/>
  <c r="AG708" i="6"/>
  <c r="A708" i="6"/>
  <c r="AG707" i="6"/>
  <c r="A707" i="6"/>
  <c r="AG706" i="6"/>
  <c r="A706" i="6"/>
  <c r="AG705" i="6"/>
  <c r="A705" i="6"/>
  <c r="AG704" i="6"/>
  <c r="A704" i="6"/>
  <c r="AG703" i="6"/>
  <c r="A703" i="6"/>
  <c r="AG702" i="6"/>
  <c r="A702" i="6"/>
  <c r="AG701" i="6"/>
  <c r="A701" i="6"/>
  <c r="AG700" i="6"/>
  <c r="A700" i="6"/>
  <c r="AG699" i="6"/>
  <c r="A699" i="6"/>
  <c r="AG698" i="6"/>
  <c r="A698" i="6"/>
  <c r="AG697" i="6"/>
  <c r="A697" i="6"/>
  <c r="AG696" i="6"/>
  <c r="A696" i="6"/>
  <c r="AG695" i="6"/>
  <c r="A695" i="6"/>
  <c r="AG694" i="6"/>
  <c r="A694" i="6"/>
  <c r="AG693" i="6"/>
  <c r="A693" i="6"/>
  <c r="AG692" i="6"/>
  <c r="A692" i="6"/>
  <c r="AG691" i="6"/>
  <c r="A691" i="6"/>
  <c r="AG690" i="6"/>
  <c r="A690" i="6"/>
  <c r="AG689" i="6"/>
  <c r="A689" i="6"/>
  <c r="AG688" i="6"/>
  <c r="A688" i="6"/>
  <c r="AG687" i="6"/>
  <c r="A687" i="6"/>
  <c r="AG686" i="6"/>
  <c r="A686" i="6"/>
  <c r="AG685" i="6"/>
  <c r="A685" i="6"/>
  <c r="AG684" i="6"/>
  <c r="A684" i="6"/>
  <c r="AG683" i="6"/>
  <c r="A683" i="6"/>
  <c r="AG682" i="6"/>
  <c r="A682" i="6"/>
  <c r="AG681" i="6"/>
  <c r="A681" i="6"/>
  <c r="AG680" i="6"/>
  <c r="A680" i="6"/>
  <c r="AG679" i="6"/>
  <c r="A679" i="6"/>
  <c r="AG678" i="6"/>
  <c r="A678" i="6"/>
  <c r="AG677" i="6"/>
  <c r="A677" i="6"/>
  <c r="AG676" i="6"/>
  <c r="A676" i="6"/>
  <c r="AG675" i="6"/>
  <c r="A675" i="6"/>
  <c r="AG674" i="6"/>
  <c r="A674" i="6"/>
  <c r="AG673" i="6"/>
  <c r="A673" i="6"/>
  <c r="AG672" i="6"/>
  <c r="A672" i="6"/>
  <c r="AG671" i="6"/>
  <c r="A671" i="6"/>
  <c r="AG670" i="6"/>
  <c r="A670" i="6"/>
  <c r="AG669" i="6"/>
  <c r="A669" i="6"/>
  <c r="AG668" i="6"/>
  <c r="A668" i="6"/>
  <c r="AG667" i="6"/>
  <c r="A667" i="6"/>
  <c r="AG666" i="6"/>
  <c r="A666" i="6"/>
  <c r="AG665" i="6"/>
  <c r="A665" i="6"/>
  <c r="AG664" i="6"/>
  <c r="A664" i="6"/>
  <c r="AG663" i="6"/>
  <c r="A663" i="6"/>
  <c r="AG662" i="6"/>
  <c r="A662" i="6"/>
  <c r="AG661" i="6"/>
  <c r="A661" i="6"/>
  <c r="AG660" i="6"/>
  <c r="A660" i="6"/>
  <c r="AG659" i="6"/>
  <c r="A659" i="6"/>
  <c r="AG658" i="6"/>
  <c r="A658" i="6"/>
  <c r="AG657" i="6"/>
  <c r="A657" i="6"/>
  <c r="AG656" i="6"/>
  <c r="A656" i="6"/>
  <c r="AG655" i="6"/>
  <c r="A655" i="6"/>
  <c r="AG654" i="6"/>
  <c r="A654" i="6"/>
  <c r="AG653" i="6"/>
  <c r="A653" i="6"/>
  <c r="AG652" i="6"/>
  <c r="A652" i="6"/>
  <c r="AG651" i="6"/>
  <c r="A651" i="6"/>
  <c r="AG650" i="6"/>
  <c r="A650" i="6"/>
  <c r="AG649" i="6"/>
  <c r="A649" i="6"/>
  <c r="AG648" i="6"/>
  <c r="A648" i="6"/>
  <c r="AG647" i="6"/>
  <c r="A647" i="6"/>
  <c r="AG646" i="6"/>
  <c r="A646" i="6"/>
  <c r="AG645" i="6"/>
  <c r="A645" i="6"/>
  <c r="AG644" i="6"/>
  <c r="A644" i="6"/>
  <c r="AG643" i="6"/>
  <c r="A643" i="6"/>
  <c r="AG642" i="6"/>
  <c r="A642" i="6"/>
  <c r="AG641" i="6"/>
  <c r="A641" i="6"/>
  <c r="AG640" i="6"/>
  <c r="A640" i="6"/>
  <c r="AG639" i="6"/>
  <c r="A639" i="6"/>
  <c r="AG638" i="6"/>
  <c r="A638" i="6"/>
  <c r="AG637" i="6"/>
  <c r="A637" i="6"/>
  <c r="AG636" i="6"/>
  <c r="A636" i="6"/>
  <c r="AG635" i="6"/>
  <c r="A635" i="6"/>
  <c r="AG634" i="6"/>
  <c r="A634" i="6"/>
  <c r="AG633" i="6"/>
  <c r="A633" i="6"/>
  <c r="AG632" i="6"/>
  <c r="A632" i="6"/>
  <c r="AG631" i="6"/>
  <c r="A631" i="6"/>
  <c r="AG630" i="6"/>
  <c r="A630" i="6"/>
  <c r="AG629" i="6"/>
  <c r="A629" i="6"/>
  <c r="AG628" i="6"/>
  <c r="A628" i="6"/>
  <c r="AG627" i="6"/>
  <c r="A627" i="6"/>
  <c r="AG626" i="6"/>
  <c r="A626" i="6"/>
  <c r="AG625" i="6"/>
  <c r="A625" i="6"/>
  <c r="AG624" i="6"/>
  <c r="A624" i="6"/>
  <c r="AG623" i="6"/>
  <c r="A623" i="6"/>
  <c r="AG622" i="6"/>
  <c r="A622" i="6"/>
  <c r="AG621" i="6"/>
  <c r="A621" i="6"/>
  <c r="AG620" i="6"/>
  <c r="A620" i="6"/>
  <c r="AG619" i="6"/>
  <c r="A619" i="6"/>
  <c r="AG618" i="6"/>
  <c r="A618" i="6"/>
  <c r="AG617" i="6"/>
  <c r="A617" i="6"/>
  <c r="AG616" i="6"/>
  <c r="A616" i="6"/>
  <c r="AG615" i="6"/>
  <c r="A615" i="6"/>
  <c r="AG614" i="6"/>
  <c r="A614" i="6"/>
  <c r="AG613" i="6"/>
  <c r="A613" i="6"/>
  <c r="AG612" i="6"/>
  <c r="A612" i="6"/>
  <c r="AG611" i="6"/>
  <c r="A611" i="6"/>
  <c r="AG610" i="6"/>
  <c r="A610" i="6"/>
  <c r="AG609" i="6"/>
  <c r="A609" i="6"/>
  <c r="AG608" i="6"/>
  <c r="A608" i="6"/>
  <c r="AG607" i="6"/>
  <c r="A607" i="6"/>
  <c r="AG606" i="6"/>
  <c r="A606" i="6"/>
  <c r="AG605" i="6"/>
  <c r="A605" i="6"/>
  <c r="AG604" i="6"/>
  <c r="A604" i="6"/>
  <c r="AG603" i="6"/>
  <c r="A603" i="6"/>
  <c r="AG602" i="6"/>
  <c r="A602" i="6"/>
  <c r="AG601" i="6"/>
  <c r="A601" i="6"/>
  <c r="AG600" i="6"/>
  <c r="A600" i="6"/>
  <c r="AG599" i="6"/>
  <c r="A599" i="6"/>
  <c r="AG598" i="6"/>
  <c r="A598" i="6"/>
  <c r="AG597" i="6"/>
  <c r="A597" i="6"/>
  <c r="AG596" i="6"/>
  <c r="A596" i="6"/>
  <c r="AG595" i="6"/>
  <c r="A595" i="6"/>
  <c r="AG594" i="6"/>
  <c r="A594" i="6"/>
  <c r="AG593" i="6"/>
  <c r="A593" i="6"/>
  <c r="AG592" i="6"/>
  <c r="A592" i="6"/>
  <c r="AG591" i="6"/>
  <c r="A591" i="6"/>
  <c r="AG590" i="6"/>
  <c r="A590" i="6"/>
  <c r="AG589" i="6"/>
  <c r="A589" i="6"/>
  <c r="AG588" i="6"/>
  <c r="A588" i="6"/>
  <c r="AG587" i="6"/>
  <c r="A587" i="6"/>
  <c r="AG586" i="6"/>
  <c r="A586" i="6"/>
  <c r="AG585" i="6"/>
  <c r="A585" i="6"/>
  <c r="AG584" i="6"/>
  <c r="A584" i="6"/>
  <c r="AG583" i="6"/>
  <c r="A583" i="6"/>
  <c r="AG582" i="6"/>
  <c r="A582" i="6"/>
  <c r="AG581" i="6"/>
  <c r="A581" i="6"/>
  <c r="AG580" i="6"/>
  <c r="A580" i="6"/>
  <c r="AG579" i="6"/>
  <c r="A579" i="6"/>
  <c r="AG578" i="6"/>
  <c r="A578" i="6"/>
  <c r="AG577" i="6"/>
  <c r="A577" i="6"/>
  <c r="AG576" i="6"/>
  <c r="A576" i="6"/>
  <c r="AG575" i="6"/>
  <c r="A575" i="6"/>
  <c r="AG574" i="6"/>
  <c r="A574" i="6"/>
  <c r="AG573" i="6"/>
  <c r="A573" i="6"/>
  <c r="AG572" i="6"/>
  <c r="A572" i="6"/>
  <c r="AG571" i="6"/>
  <c r="A571" i="6"/>
  <c r="AG570" i="6"/>
  <c r="A570" i="6"/>
  <c r="AG569" i="6"/>
  <c r="A569" i="6"/>
  <c r="AG568" i="6"/>
  <c r="A568" i="6"/>
  <c r="AG567" i="6"/>
  <c r="A567" i="6"/>
  <c r="AG566" i="6"/>
  <c r="A566" i="6"/>
  <c r="AG565" i="6"/>
  <c r="A565" i="6"/>
  <c r="AG564" i="6"/>
  <c r="A564" i="6"/>
  <c r="AG563" i="6"/>
  <c r="A563" i="6"/>
  <c r="AG562" i="6"/>
  <c r="A562" i="6"/>
  <c r="AG561" i="6"/>
  <c r="A561" i="6"/>
  <c r="AG560" i="6"/>
  <c r="A560" i="6"/>
  <c r="AG559" i="6"/>
  <c r="A559" i="6"/>
  <c r="AG558" i="6"/>
  <c r="A558" i="6"/>
  <c r="AG557" i="6"/>
  <c r="A557" i="6"/>
  <c r="AG556" i="6"/>
  <c r="A556" i="6"/>
  <c r="AG555" i="6"/>
  <c r="A555" i="6"/>
  <c r="AG554" i="6"/>
  <c r="A554" i="6"/>
  <c r="AG553" i="6"/>
  <c r="A553" i="6"/>
  <c r="AG552" i="6"/>
  <c r="A552" i="6"/>
  <c r="AG551" i="6"/>
  <c r="A551" i="6"/>
  <c r="AG550" i="6"/>
  <c r="A550" i="6"/>
  <c r="AG549" i="6"/>
  <c r="A549" i="6"/>
  <c r="AG548" i="6"/>
  <c r="A548" i="6"/>
  <c r="AG547" i="6"/>
  <c r="A547" i="6"/>
  <c r="AG546" i="6"/>
  <c r="A546" i="6"/>
  <c r="AG545" i="6"/>
  <c r="A545" i="6"/>
  <c r="AG544" i="6"/>
  <c r="A544" i="6"/>
  <c r="AG543" i="6"/>
  <c r="A543" i="6"/>
  <c r="AG542" i="6"/>
  <c r="A542" i="6"/>
  <c r="AG541" i="6"/>
  <c r="A541" i="6"/>
  <c r="AG540" i="6"/>
  <c r="A540" i="6"/>
  <c r="AG539" i="6"/>
  <c r="A539" i="6"/>
  <c r="AG538" i="6"/>
  <c r="A538" i="6"/>
  <c r="AG537" i="6"/>
  <c r="A537" i="6"/>
  <c r="AG536" i="6"/>
  <c r="A536" i="6"/>
  <c r="AG535" i="6"/>
  <c r="A535" i="6"/>
  <c r="AG534" i="6"/>
  <c r="A534" i="6"/>
  <c r="AG533" i="6"/>
  <c r="A533" i="6"/>
  <c r="AG532" i="6"/>
  <c r="A532" i="6"/>
  <c r="AG531" i="6"/>
  <c r="A531" i="6"/>
  <c r="AG530" i="6"/>
  <c r="A530" i="6"/>
  <c r="AG529" i="6"/>
  <c r="A529" i="6"/>
  <c r="AG528" i="6"/>
  <c r="A528" i="6"/>
  <c r="AG527" i="6"/>
  <c r="A527" i="6"/>
  <c r="AG526" i="6"/>
  <c r="A526" i="6"/>
  <c r="AG525" i="6"/>
  <c r="A525" i="6"/>
  <c r="AG524" i="6"/>
  <c r="A524" i="6"/>
  <c r="AG523" i="6"/>
  <c r="A523" i="6"/>
  <c r="AG522" i="6"/>
  <c r="A522" i="6"/>
  <c r="AG521" i="6"/>
  <c r="A521" i="6"/>
  <c r="AG520" i="6"/>
  <c r="A520" i="6"/>
  <c r="AG519" i="6"/>
  <c r="A519" i="6"/>
  <c r="AG518" i="6"/>
  <c r="A518" i="6"/>
  <c r="AG517" i="6"/>
  <c r="A517" i="6"/>
  <c r="AG516" i="6"/>
  <c r="A516" i="6"/>
  <c r="AG515" i="6"/>
  <c r="A515" i="6"/>
  <c r="AG514" i="6"/>
  <c r="A514" i="6"/>
  <c r="AG513" i="6"/>
  <c r="A513" i="6"/>
  <c r="AG512" i="6"/>
  <c r="A512" i="6"/>
  <c r="AG511" i="6"/>
  <c r="A511" i="6"/>
  <c r="AG510" i="6"/>
  <c r="A510" i="6"/>
  <c r="AG509" i="6"/>
  <c r="A509" i="6"/>
  <c r="AG508" i="6"/>
  <c r="A508" i="6"/>
  <c r="AG507" i="6"/>
  <c r="A507" i="6"/>
  <c r="AG506" i="6"/>
  <c r="A506" i="6"/>
  <c r="AG505" i="6"/>
  <c r="A505" i="6"/>
  <c r="AG504" i="6"/>
  <c r="A504" i="6"/>
  <c r="AG503" i="6"/>
  <c r="A503" i="6"/>
  <c r="AG502" i="6"/>
  <c r="A502" i="6"/>
  <c r="AG501" i="6"/>
  <c r="A501" i="6"/>
  <c r="AG500" i="6"/>
  <c r="A500" i="6"/>
  <c r="AG499" i="6"/>
  <c r="A499" i="6"/>
  <c r="AG498" i="6"/>
  <c r="A498" i="6"/>
  <c r="AG497" i="6"/>
  <c r="A497" i="6"/>
  <c r="AG496" i="6"/>
  <c r="A496" i="6"/>
  <c r="AG495" i="6"/>
  <c r="A495" i="6"/>
  <c r="AG494" i="6"/>
  <c r="A494" i="6"/>
  <c r="AG493" i="6"/>
  <c r="A493" i="6"/>
  <c r="AG492" i="6"/>
  <c r="A492" i="6"/>
  <c r="AG491" i="6"/>
  <c r="A491" i="6"/>
  <c r="AG490" i="6"/>
  <c r="A490" i="6"/>
  <c r="AG489" i="6"/>
  <c r="A489" i="6"/>
  <c r="AG488" i="6"/>
  <c r="A488" i="6"/>
  <c r="AG487" i="6"/>
  <c r="A487" i="6"/>
  <c r="AG486" i="6"/>
  <c r="A486" i="6"/>
  <c r="AG485" i="6"/>
  <c r="A485" i="6"/>
  <c r="AG484" i="6"/>
  <c r="A484" i="6"/>
  <c r="AG483" i="6"/>
  <c r="A483" i="6"/>
  <c r="AG482" i="6"/>
  <c r="A482" i="6"/>
  <c r="AG481" i="6"/>
  <c r="A481" i="6"/>
  <c r="AG480" i="6"/>
  <c r="A480" i="6"/>
  <c r="AG479" i="6"/>
  <c r="A479" i="6"/>
  <c r="AG478" i="6"/>
  <c r="A478" i="6"/>
  <c r="AG477" i="6"/>
  <c r="A477" i="6"/>
  <c r="AG476" i="6"/>
  <c r="A476" i="6"/>
  <c r="AG475" i="6"/>
  <c r="A475" i="6"/>
  <c r="AG474" i="6"/>
  <c r="A474" i="6"/>
  <c r="AG473" i="6"/>
  <c r="A473" i="6"/>
  <c r="AG472" i="6"/>
  <c r="A472" i="6"/>
  <c r="AG471" i="6"/>
  <c r="A471" i="6"/>
  <c r="AG470" i="6"/>
  <c r="A470" i="6"/>
  <c r="AG469" i="6"/>
  <c r="A469" i="6"/>
  <c r="AG468" i="6"/>
  <c r="A468" i="6"/>
  <c r="AG467" i="6"/>
  <c r="A467" i="6"/>
  <c r="AG466" i="6"/>
  <c r="A466" i="6"/>
  <c r="AG465" i="6"/>
  <c r="A465" i="6"/>
  <c r="AG464" i="6"/>
  <c r="A464" i="6"/>
  <c r="AG463" i="6"/>
  <c r="A463" i="6"/>
  <c r="AG462" i="6"/>
  <c r="A462" i="6"/>
  <c r="AG461" i="6"/>
  <c r="A461" i="6"/>
  <c r="AG460" i="6"/>
  <c r="A460" i="6"/>
  <c r="AG459" i="6"/>
  <c r="A459" i="6"/>
  <c r="AG458" i="6"/>
  <c r="A458" i="6"/>
  <c r="AG457" i="6"/>
  <c r="A457" i="6"/>
  <c r="AG456" i="6"/>
  <c r="A456" i="6"/>
  <c r="AG455" i="6"/>
  <c r="A455" i="6"/>
  <c r="AG454" i="6"/>
  <c r="A454" i="6"/>
  <c r="AG453" i="6"/>
  <c r="A453" i="6"/>
  <c r="AG452" i="6"/>
  <c r="A452" i="6"/>
  <c r="AG451" i="6"/>
  <c r="A451" i="6"/>
  <c r="AG450" i="6"/>
  <c r="A450" i="6"/>
  <c r="AG449" i="6"/>
  <c r="A449" i="6"/>
  <c r="AG448" i="6"/>
  <c r="A448" i="6"/>
  <c r="AG447" i="6"/>
  <c r="A447" i="6"/>
  <c r="AG446" i="6"/>
  <c r="A446" i="6"/>
  <c r="AG445" i="6"/>
  <c r="A445" i="6"/>
  <c r="AG444" i="6"/>
  <c r="A444" i="6"/>
  <c r="AG443" i="6"/>
  <c r="A443" i="6"/>
  <c r="AG442" i="6"/>
  <c r="A442" i="6"/>
  <c r="AG441" i="6"/>
  <c r="A441" i="6"/>
  <c r="AG440" i="6"/>
  <c r="A440" i="6"/>
  <c r="AG439" i="6"/>
  <c r="A439" i="6"/>
  <c r="AG438" i="6"/>
  <c r="A438" i="6"/>
  <c r="AG437" i="6"/>
  <c r="A437" i="6"/>
  <c r="AG436" i="6"/>
  <c r="A436" i="6"/>
  <c r="AG435" i="6"/>
  <c r="A435" i="6"/>
  <c r="AG434" i="6"/>
  <c r="A434" i="6"/>
  <c r="AG433" i="6"/>
  <c r="A433" i="6"/>
  <c r="AG432" i="6"/>
  <c r="A432" i="6"/>
  <c r="AG431" i="6"/>
  <c r="A431" i="6"/>
  <c r="AG430" i="6"/>
  <c r="A430" i="6"/>
  <c r="AG429" i="6"/>
  <c r="A429" i="6"/>
  <c r="AG428" i="6"/>
  <c r="A428" i="6"/>
  <c r="AG427" i="6"/>
  <c r="A427" i="6"/>
  <c r="AG426" i="6"/>
  <c r="A426" i="6"/>
  <c r="AG425" i="6"/>
  <c r="A425" i="6"/>
  <c r="AG424" i="6"/>
  <c r="A424" i="6"/>
  <c r="AG423" i="6"/>
  <c r="A423" i="6"/>
  <c r="AG422" i="6"/>
  <c r="A422" i="6"/>
  <c r="AG421" i="6"/>
  <c r="A421" i="6"/>
  <c r="AG420" i="6"/>
  <c r="A420" i="6"/>
  <c r="AG419" i="6"/>
  <c r="A419" i="6"/>
  <c r="AG418" i="6"/>
  <c r="A418" i="6"/>
  <c r="AG417" i="6"/>
  <c r="A417" i="6"/>
  <c r="AG416" i="6"/>
  <c r="A416" i="6"/>
  <c r="AG415" i="6"/>
  <c r="A415" i="6"/>
  <c r="AG414" i="6"/>
  <c r="A414" i="6"/>
  <c r="AG413" i="6"/>
  <c r="A413" i="6"/>
  <c r="AG412" i="6"/>
  <c r="A412" i="6"/>
  <c r="AG411" i="6"/>
  <c r="A411" i="6"/>
  <c r="AG410" i="6"/>
  <c r="A410" i="6"/>
  <c r="AG409" i="6"/>
  <c r="A409" i="6"/>
  <c r="AG408" i="6"/>
  <c r="A408" i="6"/>
  <c r="AG407" i="6"/>
  <c r="A407" i="6"/>
  <c r="AG406" i="6"/>
  <c r="A406" i="6"/>
  <c r="AG405" i="6"/>
  <c r="A405" i="6"/>
  <c r="AG404" i="6"/>
  <c r="A404" i="6"/>
  <c r="AG403" i="6"/>
  <c r="A403" i="6"/>
  <c r="AG402" i="6"/>
  <c r="A402" i="6"/>
  <c r="AG401" i="6"/>
  <c r="A401" i="6"/>
  <c r="AG400" i="6"/>
  <c r="A400" i="6"/>
  <c r="AG399" i="6"/>
  <c r="A399" i="6"/>
  <c r="AG398" i="6"/>
  <c r="A398" i="6"/>
  <c r="AG397" i="6"/>
  <c r="A397" i="6"/>
  <c r="AG396" i="6"/>
  <c r="A396" i="6"/>
  <c r="AG395" i="6"/>
  <c r="A395" i="6"/>
  <c r="AG394" i="6"/>
  <c r="A394" i="6"/>
  <c r="AG393" i="6"/>
  <c r="A393" i="6"/>
  <c r="AG392" i="6"/>
  <c r="A392" i="6"/>
  <c r="AG391" i="6"/>
  <c r="A391" i="6"/>
  <c r="AG390" i="6"/>
  <c r="A390" i="6"/>
  <c r="AG389" i="6"/>
  <c r="A389" i="6"/>
  <c r="AG388" i="6"/>
  <c r="A388" i="6"/>
  <c r="AG387" i="6"/>
  <c r="A387" i="6"/>
  <c r="AG386" i="6"/>
  <c r="A386" i="6"/>
  <c r="AG385" i="6"/>
  <c r="A385" i="6"/>
  <c r="AG384" i="6"/>
  <c r="A384" i="6"/>
  <c r="AG383" i="6"/>
  <c r="A383" i="6"/>
  <c r="AG382" i="6"/>
  <c r="A382" i="6"/>
  <c r="AG381" i="6"/>
  <c r="A381" i="6"/>
  <c r="AG380" i="6"/>
  <c r="A380" i="6"/>
  <c r="AG379" i="6"/>
  <c r="A379" i="6"/>
  <c r="AG378" i="6"/>
  <c r="A378" i="6"/>
  <c r="AG377" i="6"/>
  <c r="A377" i="6"/>
  <c r="AG376" i="6"/>
  <c r="A376" i="6"/>
  <c r="AG375" i="6"/>
  <c r="A375" i="6"/>
  <c r="AG374" i="6"/>
  <c r="A374" i="6"/>
  <c r="AG373" i="6"/>
  <c r="A373" i="6"/>
  <c r="AG372" i="6"/>
  <c r="A372" i="6"/>
  <c r="AG371" i="6"/>
  <c r="A371" i="6"/>
  <c r="AG370" i="6"/>
  <c r="A370" i="6"/>
  <c r="AG369" i="6"/>
  <c r="A369" i="6"/>
  <c r="AG368" i="6"/>
  <c r="A368" i="6"/>
  <c r="AG367" i="6"/>
  <c r="A367" i="6"/>
  <c r="AG366" i="6"/>
  <c r="A366" i="6"/>
  <c r="AG365" i="6"/>
  <c r="A365" i="6"/>
  <c r="AG364" i="6"/>
  <c r="A364" i="6"/>
  <c r="AG363" i="6"/>
  <c r="A363" i="6"/>
  <c r="AG362" i="6"/>
  <c r="A362" i="6"/>
  <c r="AG361" i="6"/>
  <c r="A361" i="6"/>
  <c r="AG360" i="6"/>
  <c r="A360" i="6"/>
  <c r="AG359" i="6"/>
  <c r="A359" i="6"/>
  <c r="AG358" i="6"/>
  <c r="A358" i="6"/>
  <c r="AG357" i="6"/>
  <c r="A357" i="6"/>
  <c r="AG356" i="6"/>
  <c r="A356" i="6"/>
  <c r="AG355" i="6"/>
  <c r="A355" i="6"/>
  <c r="AG354" i="6"/>
  <c r="A354" i="6"/>
  <c r="AG353" i="6"/>
  <c r="A353" i="6"/>
  <c r="AG352" i="6"/>
  <c r="A352" i="6"/>
  <c r="AG351" i="6"/>
  <c r="A351" i="6"/>
  <c r="AG350" i="6"/>
  <c r="A350" i="6"/>
  <c r="AG349" i="6"/>
  <c r="A349" i="6"/>
  <c r="AG348" i="6"/>
  <c r="A348" i="6"/>
  <c r="AG347" i="6"/>
  <c r="A347" i="6"/>
  <c r="AG346" i="6"/>
  <c r="A346" i="6"/>
  <c r="AG345" i="6"/>
  <c r="A345" i="6"/>
  <c r="AG344" i="6"/>
  <c r="A344" i="6"/>
  <c r="AG343" i="6"/>
  <c r="A343" i="6"/>
  <c r="AG342" i="6"/>
  <c r="A342" i="6"/>
  <c r="AG341" i="6"/>
  <c r="A341" i="6"/>
  <c r="AG340" i="6"/>
  <c r="A340" i="6"/>
  <c r="AG339" i="6"/>
  <c r="A339" i="6"/>
  <c r="AG338" i="6"/>
  <c r="A338" i="6"/>
  <c r="AG337" i="6"/>
  <c r="A337" i="6"/>
  <c r="AG336" i="6"/>
  <c r="A336" i="6"/>
  <c r="AG335" i="6"/>
  <c r="A335" i="6"/>
  <c r="AG334" i="6"/>
  <c r="A334" i="6"/>
  <c r="AG333" i="6"/>
  <c r="A333" i="6"/>
  <c r="AG332" i="6"/>
  <c r="A332" i="6"/>
  <c r="AG331" i="6"/>
  <c r="A331" i="6"/>
  <c r="AG330" i="6"/>
  <c r="A330" i="6"/>
  <c r="AG329" i="6"/>
  <c r="A329" i="6"/>
  <c r="AG328" i="6"/>
  <c r="A328" i="6"/>
  <c r="AG327" i="6"/>
  <c r="A327" i="6"/>
  <c r="AG326" i="6"/>
  <c r="A326" i="6"/>
  <c r="AG325" i="6"/>
  <c r="A325" i="6"/>
  <c r="AG324" i="6"/>
  <c r="A324" i="6"/>
  <c r="AG323" i="6"/>
  <c r="A323" i="6"/>
  <c r="AG322" i="6"/>
  <c r="A322" i="6"/>
  <c r="AG321" i="6"/>
  <c r="A321" i="6"/>
  <c r="AG320" i="6"/>
  <c r="A320" i="6"/>
  <c r="AG319" i="6"/>
  <c r="A319" i="6"/>
  <c r="AG318" i="6"/>
  <c r="A318" i="6"/>
  <c r="AG317" i="6"/>
  <c r="A317" i="6"/>
  <c r="AG316" i="6"/>
  <c r="A316" i="6"/>
  <c r="AG315" i="6"/>
  <c r="A315" i="6"/>
  <c r="AG314" i="6"/>
  <c r="A314" i="6"/>
  <c r="AG313" i="6"/>
  <c r="A313" i="6"/>
  <c r="AG312" i="6"/>
  <c r="A312" i="6"/>
  <c r="AG311" i="6"/>
  <c r="A311" i="6"/>
  <c r="AG310" i="6"/>
  <c r="A310" i="6"/>
  <c r="AG309" i="6"/>
  <c r="A309" i="6"/>
  <c r="AG308" i="6"/>
  <c r="A308" i="6"/>
  <c r="AG307" i="6"/>
  <c r="A307" i="6"/>
  <c r="AG306" i="6"/>
  <c r="A306" i="6"/>
  <c r="AG305" i="6"/>
  <c r="A305" i="6"/>
  <c r="AG304" i="6"/>
  <c r="A304" i="6"/>
  <c r="AG303" i="6"/>
  <c r="A303" i="6"/>
  <c r="AG302" i="6"/>
  <c r="A302" i="6"/>
  <c r="AG301" i="6"/>
  <c r="A301" i="6"/>
  <c r="AG300" i="6"/>
  <c r="A300" i="6"/>
  <c r="AG299" i="6"/>
  <c r="A299" i="6"/>
  <c r="AG298" i="6"/>
  <c r="A298" i="6"/>
  <c r="AG297" i="6"/>
  <c r="A297" i="6"/>
  <c r="AG296" i="6"/>
  <c r="A296" i="6"/>
  <c r="AG295" i="6"/>
  <c r="A295" i="6"/>
  <c r="AG294" i="6"/>
  <c r="A294" i="6"/>
  <c r="AG293" i="6"/>
  <c r="A293" i="6"/>
  <c r="AG292" i="6"/>
  <c r="A292" i="6"/>
  <c r="AG291" i="6"/>
  <c r="A291" i="6"/>
  <c r="AG290" i="6"/>
  <c r="A290" i="6"/>
  <c r="AG289" i="6"/>
  <c r="A289" i="6"/>
  <c r="AG288" i="6"/>
  <c r="A288" i="6"/>
  <c r="AG287" i="6"/>
  <c r="A287" i="6"/>
  <c r="AG286" i="6"/>
  <c r="A286" i="6"/>
  <c r="AG285" i="6"/>
  <c r="A285" i="6"/>
  <c r="AG284" i="6"/>
  <c r="A284" i="6"/>
  <c r="AG283" i="6"/>
  <c r="A283" i="6"/>
  <c r="AG282" i="6"/>
  <c r="A282" i="6"/>
  <c r="AG281" i="6"/>
  <c r="A281" i="6"/>
  <c r="AG280" i="6"/>
  <c r="A280" i="6"/>
  <c r="AG279" i="6"/>
  <c r="A279" i="6"/>
  <c r="AG278" i="6"/>
  <c r="A278" i="6"/>
  <c r="AG277" i="6"/>
  <c r="A277" i="6"/>
  <c r="AG276" i="6"/>
  <c r="A276" i="6"/>
  <c r="AG275" i="6"/>
  <c r="A275" i="6"/>
  <c r="AG274" i="6"/>
  <c r="A274" i="6"/>
  <c r="AG273" i="6"/>
  <c r="A273" i="6"/>
  <c r="AG272" i="6"/>
  <c r="A272" i="6"/>
  <c r="AG271" i="6"/>
  <c r="A271" i="6"/>
  <c r="AG270" i="6"/>
  <c r="A270" i="6"/>
  <c r="AG269" i="6"/>
  <c r="A269" i="6"/>
  <c r="AG268" i="6"/>
  <c r="A268" i="6"/>
  <c r="AG267" i="6"/>
  <c r="A267" i="6"/>
  <c r="AG266" i="6"/>
  <c r="A266" i="6"/>
  <c r="AG265" i="6"/>
  <c r="A265" i="6"/>
  <c r="AG264" i="6"/>
  <c r="A264" i="6"/>
  <c r="AG263" i="6"/>
  <c r="A263" i="6"/>
  <c r="AG262" i="6"/>
  <c r="A262" i="6"/>
  <c r="AG261" i="6"/>
  <c r="A261" i="6"/>
  <c r="AG260" i="6"/>
  <c r="A260" i="6"/>
  <c r="AG259" i="6"/>
  <c r="A259" i="6"/>
  <c r="AG258" i="6"/>
  <c r="A258" i="6"/>
  <c r="AG257" i="6"/>
  <c r="A257" i="6"/>
  <c r="AG256" i="6"/>
  <c r="A256" i="6"/>
  <c r="AG255" i="6"/>
  <c r="A255" i="6"/>
  <c r="AG254" i="6"/>
  <c r="A254" i="6"/>
  <c r="AG253" i="6"/>
  <c r="A253" i="6"/>
  <c r="AG252" i="6"/>
  <c r="A252" i="6"/>
  <c r="AG251" i="6"/>
  <c r="A251" i="6"/>
  <c r="AG250" i="6"/>
  <c r="A250" i="6"/>
  <c r="AG249" i="6"/>
  <c r="A249" i="6"/>
  <c r="AG248" i="6"/>
  <c r="A248" i="6"/>
  <c r="AG247" i="6"/>
  <c r="A247" i="6"/>
  <c r="AG246" i="6"/>
  <c r="A246" i="6"/>
  <c r="AG245" i="6"/>
  <c r="A245" i="6"/>
  <c r="AG244" i="6"/>
  <c r="A244" i="6"/>
  <c r="AG243" i="6"/>
  <c r="A243" i="6"/>
  <c r="AG242" i="6"/>
  <c r="A242" i="6"/>
  <c r="AG241" i="6"/>
  <c r="A241" i="6"/>
  <c r="AG240" i="6"/>
  <c r="A240" i="6"/>
  <c r="AG239" i="6"/>
  <c r="A239" i="6"/>
  <c r="AG238" i="6"/>
  <c r="A238" i="6"/>
  <c r="AG237" i="6"/>
  <c r="A237" i="6"/>
  <c r="AG236" i="6"/>
  <c r="A236" i="6"/>
  <c r="AG235" i="6"/>
  <c r="A235" i="6"/>
  <c r="AG234" i="6"/>
  <c r="A234" i="6"/>
  <c r="AG233" i="6"/>
  <c r="A233" i="6"/>
  <c r="AG232" i="6"/>
  <c r="A232" i="6"/>
  <c r="AG231" i="6"/>
  <c r="A231" i="6"/>
  <c r="AG230" i="6"/>
  <c r="A230" i="6"/>
  <c r="AG229" i="6"/>
  <c r="A229" i="6"/>
  <c r="AG228" i="6"/>
  <c r="A228" i="6"/>
  <c r="AG227" i="6"/>
  <c r="A227" i="6"/>
  <c r="AG226" i="6"/>
  <c r="A226" i="6"/>
  <c r="AG225" i="6"/>
  <c r="A225" i="6"/>
  <c r="AG224" i="6"/>
  <c r="A224" i="6"/>
  <c r="AG223" i="6"/>
  <c r="A223" i="6"/>
  <c r="AG222" i="6"/>
  <c r="A222" i="6"/>
  <c r="AG221" i="6"/>
  <c r="A221" i="6"/>
  <c r="AG220" i="6"/>
  <c r="A220" i="6"/>
  <c r="AG219" i="6"/>
  <c r="A219" i="6"/>
  <c r="AG218" i="6"/>
  <c r="A218" i="6"/>
  <c r="AG217" i="6"/>
  <c r="A217" i="6"/>
  <c r="AG216" i="6"/>
  <c r="A216" i="6"/>
  <c r="AG215" i="6"/>
  <c r="A215" i="6"/>
  <c r="AG214" i="6"/>
  <c r="A214" i="6"/>
  <c r="AG213" i="6"/>
  <c r="A213" i="6"/>
  <c r="AG212" i="6"/>
  <c r="A212" i="6"/>
  <c r="AG211" i="6"/>
  <c r="A211" i="6"/>
  <c r="AG210" i="6"/>
  <c r="A210" i="6"/>
  <c r="AG209" i="6"/>
  <c r="A209" i="6"/>
  <c r="AG208" i="6"/>
  <c r="A208" i="6"/>
  <c r="AG207" i="6"/>
  <c r="A207" i="6"/>
  <c r="AG206" i="6"/>
  <c r="A206" i="6"/>
  <c r="AG205" i="6"/>
  <c r="A205" i="6"/>
  <c r="AG204" i="6"/>
  <c r="A204" i="6"/>
  <c r="AG203" i="6"/>
  <c r="A203" i="6"/>
  <c r="AG202" i="6"/>
  <c r="A202" i="6"/>
  <c r="AG201" i="6"/>
  <c r="A201" i="6"/>
  <c r="AG200" i="6"/>
  <c r="A200" i="6"/>
  <c r="AG199" i="6"/>
  <c r="A199" i="6"/>
  <c r="AG198" i="6"/>
  <c r="A198" i="6"/>
  <c r="AG197" i="6"/>
  <c r="A197" i="6"/>
  <c r="AG196" i="6"/>
  <c r="A196" i="6"/>
  <c r="AG195" i="6"/>
  <c r="A195" i="6"/>
  <c r="AG194" i="6"/>
  <c r="A194" i="6"/>
  <c r="AG193" i="6"/>
  <c r="A193" i="6"/>
  <c r="AG192" i="6"/>
  <c r="A192" i="6"/>
  <c r="AG191" i="6"/>
  <c r="A191" i="6"/>
  <c r="AG190" i="6"/>
  <c r="A190" i="6"/>
  <c r="AG189" i="6"/>
  <c r="A189" i="6"/>
  <c r="AG188" i="6"/>
  <c r="A188" i="6"/>
  <c r="AG187" i="6"/>
  <c r="A187" i="6"/>
  <c r="AG186" i="6"/>
  <c r="A186" i="6"/>
  <c r="AG185" i="6"/>
  <c r="A185" i="6"/>
  <c r="AG184" i="6"/>
  <c r="A184" i="6"/>
  <c r="AG183" i="6"/>
  <c r="A183" i="6"/>
  <c r="AG182" i="6"/>
  <c r="A182" i="6"/>
  <c r="AG181" i="6"/>
  <c r="A181" i="6"/>
  <c r="AG180" i="6"/>
  <c r="A180" i="6"/>
  <c r="AG179" i="6"/>
  <c r="A179" i="6"/>
  <c r="AG178" i="6"/>
  <c r="A178" i="6"/>
  <c r="AG177" i="6"/>
  <c r="A177" i="6"/>
  <c r="AG176" i="6"/>
  <c r="A176" i="6"/>
  <c r="AG175" i="6"/>
  <c r="A175" i="6"/>
  <c r="AG174" i="6"/>
  <c r="A174" i="6"/>
  <c r="AG173" i="6"/>
  <c r="A173" i="6"/>
  <c r="AG172" i="6"/>
  <c r="A172" i="6"/>
  <c r="AG171" i="6"/>
  <c r="A171" i="6"/>
  <c r="AG170" i="6"/>
  <c r="A170" i="6"/>
  <c r="AG169" i="6"/>
  <c r="A169" i="6"/>
  <c r="AG168" i="6"/>
  <c r="A168" i="6"/>
  <c r="AG167" i="6"/>
  <c r="A167" i="6"/>
  <c r="AG166" i="6"/>
  <c r="A166" i="6"/>
  <c r="AG165" i="6"/>
  <c r="A165" i="6"/>
  <c r="AG164" i="6"/>
  <c r="A164" i="6"/>
  <c r="AG163" i="6"/>
  <c r="A163" i="6"/>
  <c r="AG162" i="6"/>
  <c r="A162" i="6"/>
  <c r="AG161" i="6"/>
  <c r="A161" i="6"/>
  <c r="AG160" i="6"/>
  <c r="A160" i="6"/>
  <c r="AG159" i="6"/>
  <c r="A159" i="6"/>
  <c r="AG158" i="6"/>
  <c r="A158" i="6"/>
  <c r="AG157" i="6"/>
  <c r="A157" i="6"/>
  <c r="AG156" i="6"/>
  <c r="A156" i="6"/>
  <c r="AG155" i="6"/>
  <c r="A155" i="6"/>
  <c r="AG154" i="6"/>
  <c r="A154" i="6"/>
  <c r="AG153" i="6"/>
  <c r="A153" i="6"/>
  <c r="AG152" i="6"/>
  <c r="A152" i="6"/>
  <c r="AG151" i="6"/>
  <c r="A151" i="6"/>
  <c r="AG150" i="6"/>
  <c r="A150" i="6"/>
  <c r="AG149" i="6"/>
  <c r="A149" i="6"/>
  <c r="AG148" i="6"/>
  <c r="A148" i="6"/>
  <c r="AG147" i="6"/>
  <c r="A147" i="6"/>
  <c r="AG146" i="6"/>
  <c r="A146" i="6"/>
  <c r="AG145" i="6"/>
  <c r="A145" i="6"/>
  <c r="AG144" i="6"/>
  <c r="A144" i="6"/>
  <c r="AG143" i="6"/>
  <c r="A143" i="6"/>
  <c r="AG142" i="6"/>
  <c r="A142" i="6"/>
  <c r="AG141" i="6"/>
  <c r="A141" i="6"/>
  <c r="AG140" i="6"/>
  <c r="A140" i="6"/>
  <c r="AG139" i="6"/>
  <c r="A139" i="6"/>
  <c r="AG138" i="6"/>
  <c r="A138" i="6"/>
  <c r="AG137" i="6"/>
  <c r="A137" i="6"/>
  <c r="AG136" i="6"/>
  <c r="A136" i="6"/>
  <c r="AG135" i="6"/>
  <c r="A135" i="6"/>
  <c r="AG134" i="6"/>
  <c r="A134" i="6"/>
  <c r="AG133" i="6"/>
  <c r="A133" i="6"/>
  <c r="AG132" i="6"/>
  <c r="A132" i="6"/>
  <c r="AG131" i="6"/>
  <c r="A131" i="6"/>
  <c r="AG130" i="6"/>
  <c r="A130" i="6"/>
  <c r="AG129" i="6"/>
  <c r="A129" i="6"/>
  <c r="AG128" i="6"/>
  <c r="A128" i="6"/>
  <c r="AG127" i="6"/>
  <c r="A127" i="6"/>
  <c r="AG126" i="6"/>
  <c r="A126" i="6"/>
  <c r="AG125" i="6"/>
  <c r="A125" i="6"/>
  <c r="AG124" i="6"/>
  <c r="A124" i="6"/>
  <c r="AG123" i="6"/>
  <c r="A123" i="6"/>
  <c r="AG122" i="6"/>
  <c r="A122" i="6"/>
  <c r="AG121" i="6"/>
  <c r="A121" i="6"/>
  <c r="AG120" i="6"/>
  <c r="A120" i="6"/>
  <c r="AG119" i="6"/>
  <c r="A119" i="6"/>
  <c r="AG118" i="6"/>
  <c r="A118" i="6"/>
  <c r="AG117" i="6"/>
  <c r="A117" i="6"/>
  <c r="AG116" i="6"/>
  <c r="A116" i="6"/>
  <c r="AG115" i="6"/>
  <c r="A115" i="6"/>
  <c r="AG114" i="6"/>
  <c r="A114" i="6"/>
  <c r="AG113" i="6"/>
  <c r="A113" i="6"/>
  <c r="AG112" i="6"/>
  <c r="A112" i="6"/>
  <c r="AG111" i="6"/>
  <c r="A111" i="6"/>
  <c r="AG110" i="6"/>
  <c r="A110" i="6"/>
  <c r="AG109" i="6"/>
  <c r="A109" i="6"/>
  <c r="AG108" i="6"/>
  <c r="A108" i="6"/>
  <c r="AG107" i="6"/>
  <c r="A107" i="6"/>
  <c r="AG106" i="6"/>
  <c r="A106" i="6"/>
  <c r="AG105" i="6"/>
  <c r="A105" i="6"/>
  <c r="AG104" i="6"/>
  <c r="A104" i="6"/>
  <c r="AG103" i="6"/>
  <c r="A103" i="6"/>
  <c r="AG102" i="6"/>
  <c r="A102" i="6"/>
  <c r="AG101" i="6"/>
  <c r="A101" i="6"/>
  <c r="AG100" i="6"/>
  <c r="A100" i="6"/>
  <c r="AG99" i="6"/>
  <c r="A99" i="6"/>
  <c r="AG98" i="6"/>
  <c r="A98" i="6"/>
  <c r="AG97" i="6"/>
  <c r="A97" i="6"/>
  <c r="AG96" i="6"/>
  <c r="A96" i="6"/>
  <c r="AG95" i="6"/>
  <c r="A95" i="6"/>
  <c r="AG94" i="6"/>
  <c r="A94" i="6"/>
  <c r="AG93" i="6"/>
  <c r="A93" i="6"/>
  <c r="AG92" i="6"/>
  <c r="A92" i="6"/>
  <c r="AG91" i="6"/>
  <c r="A91" i="6"/>
  <c r="AG90" i="6"/>
  <c r="A90" i="6"/>
  <c r="AG89" i="6"/>
  <c r="A89" i="6"/>
  <c r="AG88" i="6"/>
  <c r="A88" i="6"/>
  <c r="AG87" i="6"/>
  <c r="A87" i="6"/>
  <c r="AG86" i="6"/>
  <c r="A86" i="6"/>
  <c r="AG85" i="6"/>
  <c r="A85" i="6"/>
  <c r="AG84" i="6"/>
  <c r="A84" i="6"/>
  <c r="AG83" i="6"/>
  <c r="A83" i="6"/>
  <c r="AG82" i="6"/>
  <c r="A82" i="6"/>
  <c r="AG81" i="6"/>
  <c r="A81" i="6"/>
  <c r="AG80" i="6"/>
  <c r="A80" i="6"/>
  <c r="AG79" i="6"/>
  <c r="A79" i="6"/>
  <c r="AG78" i="6"/>
  <c r="A78" i="6"/>
  <c r="AG77" i="6"/>
  <c r="A77" i="6"/>
  <c r="AG76" i="6"/>
  <c r="A76" i="6"/>
  <c r="AG75" i="6"/>
  <c r="A75" i="6"/>
  <c r="AG74" i="6"/>
  <c r="A74" i="6"/>
  <c r="AG73" i="6"/>
  <c r="A73" i="6"/>
  <c r="AG72" i="6"/>
  <c r="A72" i="6"/>
  <c r="AG71" i="6"/>
  <c r="A71" i="6"/>
  <c r="AG70" i="6"/>
  <c r="A70" i="6"/>
  <c r="AG69" i="6"/>
  <c r="A69" i="6"/>
  <c r="AG68" i="6"/>
  <c r="A68" i="6"/>
  <c r="AG67" i="6"/>
  <c r="A67" i="6"/>
  <c r="AG66" i="6"/>
  <c r="A66" i="6"/>
  <c r="AG65" i="6"/>
  <c r="A65" i="6"/>
  <c r="AG64" i="6"/>
  <c r="A64" i="6"/>
  <c r="AG63" i="6"/>
  <c r="A63" i="6"/>
  <c r="AG62" i="6"/>
  <c r="A62" i="6"/>
  <c r="AG61" i="6"/>
  <c r="A61" i="6"/>
  <c r="AG60" i="6"/>
  <c r="A60" i="6"/>
  <c r="AG59" i="6"/>
  <c r="A59" i="6"/>
  <c r="AG58" i="6"/>
  <c r="A58" i="6"/>
  <c r="AG57" i="6"/>
  <c r="A57" i="6"/>
  <c r="AG56" i="6"/>
  <c r="A56" i="6"/>
  <c r="AG55" i="6"/>
  <c r="A55" i="6"/>
  <c r="AG54" i="6"/>
  <c r="A54" i="6"/>
  <c r="AG53" i="6"/>
  <c r="A53" i="6"/>
  <c r="AG52" i="6"/>
  <c r="A52" i="6"/>
  <c r="AG51" i="6"/>
  <c r="A51" i="6"/>
  <c r="AG50" i="6"/>
  <c r="A50" i="6"/>
  <c r="AG49" i="6"/>
  <c r="A49" i="6"/>
  <c r="AG48" i="6"/>
  <c r="A48" i="6"/>
  <c r="AG47" i="6"/>
  <c r="A47" i="6"/>
  <c r="AG46" i="6"/>
  <c r="A46" i="6"/>
  <c r="AG45" i="6"/>
  <c r="A45" i="6"/>
  <c r="AG44" i="6"/>
  <c r="A44" i="6"/>
  <c r="AG43" i="6"/>
  <c r="A43" i="6"/>
  <c r="AG42" i="6"/>
  <c r="A42" i="6"/>
  <c r="AG41" i="6"/>
  <c r="A41" i="6"/>
  <c r="AG40" i="6"/>
  <c r="A40" i="6"/>
  <c r="AG39" i="6"/>
  <c r="A39" i="6"/>
  <c r="AG38" i="6"/>
  <c r="A38" i="6"/>
  <c r="AG37" i="6"/>
  <c r="A37" i="6"/>
  <c r="AG36" i="6"/>
  <c r="A36" i="6"/>
  <c r="AG35" i="6"/>
  <c r="A35" i="6"/>
  <c r="AG34" i="6"/>
  <c r="A34" i="6"/>
  <c r="AG33" i="6"/>
  <c r="A33" i="6"/>
  <c r="AG32" i="6"/>
  <c r="A32" i="6"/>
  <c r="AG31" i="6"/>
  <c r="A31" i="6"/>
  <c r="AG30" i="6"/>
  <c r="A30" i="6"/>
  <c r="AG29" i="6"/>
  <c r="A29" i="6"/>
  <c r="AG28" i="6"/>
  <c r="A28" i="6"/>
  <c r="AG27" i="6"/>
  <c r="A27" i="6"/>
  <c r="AG26" i="6"/>
  <c r="A26" i="6"/>
  <c r="AG25" i="6"/>
  <c r="A25" i="6"/>
  <c r="AG24" i="6"/>
  <c r="A24" i="6"/>
  <c r="AG23" i="6"/>
  <c r="A23" i="6"/>
  <c r="AG22" i="6"/>
  <c r="A22" i="6"/>
  <c r="AG21" i="6"/>
  <c r="A21" i="6"/>
  <c r="AG20" i="6"/>
  <c r="A20" i="6"/>
  <c r="AG19" i="6"/>
  <c r="A19" i="6"/>
  <c r="AG18" i="6"/>
  <c r="A18" i="6"/>
  <c r="AG17" i="6"/>
  <c r="A17" i="6"/>
  <c r="AG16" i="6"/>
  <c r="A16" i="6"/>
  <c r="AG15" i="6"/>
  <c r="A15" i="6"/>
  <c r="AG14" i="6"/>
  <c r="A14" i="6"/>
  <c r="AG13" i="6"/>
  <c r="A13" i="6"/>
  <c r="AG12" i="6"/>
  <c r="A12" i="6"/>
  <c r="AG11" i="6"/>
  <c r="A11" i="6"/>
  <c r="AG10" i="6"/>
  <c r="A10" i="6"/>
  <c r="AG9" i="6"/>
  <c r="A9" i="6"/>
  <c r="AG8" i="6"/>
  <c r="A8" i="6"/>
  <c r="AG7" i="6"/>
  <c r="A7" i="6"/>
  <c r="Y6384" i="5"/>
  <c r="A6384" i="5"/>
  <c r="Y6383" i="5"/>
  <c r="A6383" i="5"/>
  <c r="Y6382" i="5"/>
  <c r="A6382" i="5"/>
  <c r="Y6381" i="5"/>
  <c r="A6381" i="5"/>
  <c r="Y6380" i="5"/>
  <c r="A6380" i="5"/>
  <c r="Y6379" i="5"/>
  <c r="A6379" i="5"/>
  <c r="Y6378" i="5"/>
  <c r="A6378" i="5"/>
  <c r="Y6377" i="5"/>
  <c r="A6377" i="5"/>
  <c r="Y6376" i="5"/>
  <c r="A6376" i="5"/>
  <c r="Y6375" i="5"/>
  <c r="A6375" i="5"/>
  <c r="Y6374" i="5"/>
  <c r="A6374" i="5"/>
  <c r="Y6373" i="5"/>
  <c r="A6373" i="5"/>
  <c r="Y6372" i="5"/>
  <c r="A6372" i="5"/>
  <c r="Y6371" i="5"/>
  <c r="A6371" i="5"/>
  <c r="Y6370" i="5"/>
  <c r="A6370" i="5"/>
  <c r="Y6369" i="5"/>
  <c r="A6369" i="5"/>
  <c r="Y6368" i="5"/>
  <c r="A6368" i="5"/>
  <c r="Y6367" i="5"/>
  <c r="A6367" i="5"/>
  <c r="Y6366" i="5"/>
  <c r="A6366" i="5"/>
  <c r="Y6365" i="5"/>
  <c r="A6365" i="5"/>
  <c r="Y6364" i="5"/>
  <c r="A6364" i="5"/>
  <c r="Y6363" i="5"/>
  <c r="A6363" i="5"/>
  <c r="Y6362" i="5"/>
  <c r="A6362" i="5"/>
  <c r="Y6361" i="5"/>
  <c r="A6361" i="5"/>
  <c r="Y6360" i="5"/>
  <c r="A6360" i="5"/>
  <c r="Y6359" i="5"/>
  <c r="A6359" i="5"/>
  <c r="Y6358" i="5"/>
  <c r="A6358" i="5"/>
  <c r="Y6357" i="5"/>
  <c r="A6357" i="5"/>
  <c r="Y6356" i="5"/>
  <c r="A6356" i="5"/>
  <c r="Y6355" i="5"/>
  <c r="A6355" i="5"/>
  <c r="Y6354" i="5"/>
  <c r="A6354" i="5"/>
  <c r="Y6353" i="5"/>
  <c r="A6353" i="5"/>
  <c r="Y6352" i="5"/>
  <c r="A6352" i="5"/>
  <c r="Y6351" i="5"/>
  <c r="A6351" i="5"/>
  <c r="Y6350" i="5"/>
  <c r="A6350" i="5"/>
  <c r="Y6349" i="5"/>
  <c r="A6349" i="5"/>
  <c r="Y6348" i="5"/>
  <c r="A6348" i="5"/>
  <c r="Y6347" i="5"/>
  <c r="A6347" i="5"/>
  <c r="Y6346" i="5"/>
  <c r="A6346" i="5"/>
  <c r="Y6345" i="5"/>
  <c r="A6345" i="5"/>
  <c r="Y6344" i="5"/>
  <c r="A6344" i="5"/>
  <c r="Y6343" i="5"/>
  <c r="A6343" i="5"/>
  <c r="Y6342" i="5"/>
  <c r="A6342" i="5"/>
  <c r="Y6341" i="5"/>
  <c r="A6341" i="5"/>
  <c r="Y6340" i="5"/>
  <c r="A6340" i="5"/>
  <c r="Y6339" i="5"/>
  <c r="A6339" i="5"/>
  <c r="Y6338" i="5"/>
  <c r="A6338" i="5"/>
  <c r="Y6337" i="5"/>
  <c r="A6337" i="5"/>
  <c r="Y6336" i="5"/>
  <c r="A6336" i="5"/>
  <c r="Y6335" i="5"/>
  <c r="A6335" i="5"/>
  <c r="Y6334" i="5"/>
  <c r="A6334" i="5"/>
  <c r="Y6333" i="5"/>
  <c r="A6333" i="5"/>
  <c r="Y6332" i="5"/>
  <c r="A6332" i="5"/>
  <c r="Y6331" i="5"/>
  <c r="A6331" i="5"/>
  <c r="Y6330" i="5"/>
  <c r="A6330" i="5"/>
  <c r="Y6329" i="5"/>
  <c r="A6329" i="5"/>
  <c r="Y6328" i="5"/>
  <c r="A6328" i="5"/>
  <c r="Y6327" i="5"/>
  <c r="A6327" i="5"/>
  <c r="Y6326" i="5"/>
  <c r="A6326" i="5"/>
  <c r="Y6325" i="5"/>
  <c r="A6325" i="5"/>
  <c r="Y6324" i="5"/>
  <c r="A6324" i="5"/>
  <c r="Y6323" i="5"/>
  <c r="A6323" i="5"/>
  <c r="Y6322" i="5"/>
  <c r="A6322" i="5"/>
  <c r="Y6321" i="5"/>
  <c r="A6321" i="5"/>
  <c r="Y6320" i="5"/>
  <c r="A6320" i="5"/>
  <c r="Y6319" i="5"/>
  <c r="A6319" i="5"/>
  <c r="Y6318" i="5"/>
  <c r="A6318" i="5"/>
  <c r="Y6317" i="5"/>
  <c r="A6317" i="5"/>
  <c r="Y6316" i="5"/>
  <c r="A6316" i="5"/>
  <c r="Y6315" i="5"/>
  <c r="A6315" i="5"/>
  <c r="Y6314" i="5"/>
  <c r="A6314" i="5"/>
  <c r="Y6313" i="5"/>
  <c r="A6313" i="5"/>
  <c r="Y6312" i="5"/>
  <c r="A6312" i="5"/>
  <c r="Y6311" i="5"/>
  <c r="A6311" i="5"/>
  <c r="Y6310" i="5"/>
  <c r="A6310" i="5"/>
  <c r="Y6309" i="5"/>
  <c r="A6309" i="5"/>
  <c r="Y6308" i="5"/>
  <c r="A6308" i="5"/>
  <c r="Y6307" i="5"/>
  <c r="A6307" i="5"/>
  <c r="Y6306" i="5"/>
  <c r="A6306" i="5"/>
  <c r="Y6305" i="5"/>
  <c r="A6305" i="5"/>
  <c r="Y6304" i="5"/>
  <c r="A6304" i="5"/>
  <c r="Y6303" i="5"/>
  <c r="A6303" i="5"/>
  <c r="Y6302" i="5"/>
  <c r="A6302" i="5"/>
  <c r="Y6301" i="5"/>
  <c r="A6301" i="5"/>
  <c r="Y6300" i="5"/>
  <c r="A6300" i="5"/>
  <c r="Y6299" i="5"/>
  <c r="A6299" i="5"/>
  <c r="Y6298" i="5"/>
  <c r="A6298" i="5"/>
  <c r="Y6297" i="5"/>
  <c r="A6297" i="5"/>
  <c r="Y6296" i="5"/>
  <c r="A6296" i="5"/>
  <c r="Y6295" i="5"/>
  <c r="A6295" i="5"/>
  <c r="Y6294" i="5"/>
  <c r="A6294" i="5"/>
  <c r="Y6293" i="5"/>
  <c r="A6293" i="5"/>
  <c r="Y6292" i="5"/>
  <c r="A6292" i="5"/>
  <c r="Y6291" i="5"/>
  <c r="A6291" i="5"/>
  <c r="Y6290" i="5"/>
  <c r="A6290" i="5"/>
  <c r="Y6289" i="5"/>
  <c r="A6289" i="5"/>
  <c r="Y6288" i="5"/>
  <c r="A6288" i="5"/>
  <c r="Y6287" i="5"/>
  <c r="A6287" i="5"/>
  <c r="Y6286" i="5"/>
  <c r="A6286" i="5"/>
  <c r="Y6285" i="5"/>
  <c r="A6285" i="5"/>
  <c r="Y6284" i="5"/>
  <c r="A6284" i="5"/>
  <c r="Y6283" i="5"/>
  <c r="A6283" i="5"/>
  <c r="Y6282" i="5"/>
  <c r="A6282" i="5"/>
  <c r="Y6281" i="5"/>
  <c r="A6281" i="5"/>
  <c r="Y6280" i="5"/>
  <c r="A6280" i="5"/>
  <c r="Y6279" i="5"/>
  <c r="A6279" i="5"/>
  <c r="Y6278" i="5"/>
  <c r="A6278" i="5"/>
  <c r="Y6277" i="5"/>
  <c r="A6277" i="5"/>
  <c r="Y6276" i="5"/>
  <c r="A6276" i="5"/>
  <c r="Y6275" i="5"/>
  <c r="A6275" i="5"/>
  <c r="Y6274" i="5"/>
  <c r="A6274" i="5"/>
  <c r="Y6273" i="5"/>
  <c r="A6273" i="5"/>
  <c r="Y6272" i="5"/>
  <c r="A6272" i="5"/>
  <c r="Y6271" i="5"/>
  <c r="A6271" i="5"/>
  <c r="Y6270" i="5"/>
  <c r="A6270" i="5"/>
  <c r="Y6269" i="5"/>
  <c r="A6269" i="5"/>
  <c r="Y6268" i="5"/>
  <c r="A6268" i="5"/>
  <c r="Y6267" i="5"/>
  <c r="A6267" i="5"/>
  <c r="Y6266" i="5"/>
  <c r="A6266" i="5"/>
  <c r="Y6265" i="5"/>
  <c r="A6265" i="5"/>
  <c r="Y6264" i="5"/>
  <c r="A6264" i="5"/>
  <c r="Y6263" i="5"/>
  <c r="A6263" i="5"/>
  <c r="Y6262" i="5"/>
  <c r="A6262" i="5"/>
  <c r="Y6261" i="5"/>
  <c r="A6261" i="5"/>
  <c r="Y6260" i="5"/>
  <c r="A6260" i="5"/>
  <c r="Y6259" i="5"/>
  <c r="A6259" i="5"/>
  <c r="Y6258" i="5"/>
  <c r="A6258" i="5"/>
  <c r="Y6257" i="5"/>
  <c r="A6257" i="5"/>
  <c r="Y6256" i="5"/>
  <c r="A6256" i="5"/>
  <c r="Y6255" i="5"/>
  <c r="A6255" i="5"/>
  <c r="Y6254" i="5"/>
  <c r="A6254" i="5"/>
  <c r="Y6253" i="5"/>
  <c r="A6253" i="5"/>
  <c r="Y6252" i="5"/>
  <c r="A6252" i="5"/>
  <c r="Y6251" i="5"/>
  <c r="A6251" i="5"/>
  <c r="Y6250" i="5"/>
  <c r="A6250" i="5"/>
  <c r="Y6249" i="5"/>
  <c r="A6249" i="5"/>
  <c r="Y6248" i="5"/>
  <c r="A6248" i="5"/>
  <c r="Y6247" i="5"/>
  <c r="A6247" i="5"/>
  <c r="Y6246" i="5"/>
  <c r="A6246" i="5"/>
  <c r="Y6245" i="5"/>
  <c r="A6245" i="5"/>
  <c r="Y6244" i="5"/>
  <c r="A6244" i="5"/>
  <c r="Y6243" i="5"/>
  <c r="A6243" i="5"/>
  <c r="Y6242" i="5"/>
  <c r="A6242" i="5"/>
  <c r="Y6241" i="5"/>
  <c r="A6241" i="5"/>
  <c r="Y6240" i="5"/>
  <c r="A6240" i="5"/>
  <c r="Y6239" i="5"/>
  <c r="A6239" i="5"/>
  <c r="Y6238" i="5"/>
  <c r="A6238" i="5"/>
  <c r="Y6237" i="5"/>
  <c r="A6237" i="5"/>
  <c r="Y6236" i="5"/>
  <c r="A6236" i="5"/>
  <c r="Y6235" i="5"/>
  <c r="A6235" i="5"/>
  <c r="Y6234" i="5"/>
  <c r="A6234" i="5"/>
  <c r="Y6233" i="5"/>
  <c r="A6233" i="5"/>
  <c r="Y6232" i="5"/>
  <c r="A6232" i="5"/>
  <c r="Y6231" i="5"/>
  <c r="A6231" i="5"/>
  <c r="Y6230" i="5"/>
  <c r="A6230" i="5"/>
  <c r="Y6229" i="5"/>
  <c r="A6229" i="5"/>
  <c r="Y6228" i="5"/>
  <c r="A6228" i="5"/>
  <c r="Y6227" i="5"/>
  <c r="A6227" i="5"/>
  <c r="Y6226" i="5"/>
  <c r="A6226" i="5"/>
  <c r="Y6225" i="5"/>
  <c r="A6225" i="5"/>
  <c r="Y6224" i="5"/>
  <c r="A6224" i="5"/>
  <c r="Y6223" i="5"/>
  <c r="A6223" i="5"/>
  <c r="Y6222" i="5"/>
  <c r="A6222" i="5"/>
  <c r="Y6221" i="5"/>
  <c r="A6221" i="5"/>
  <c r="Y6220" i="5"/>
  <c r="A6220" i="5"/>
  <c r="Y6219" i="5"/>
  <c r="A6219" i="5"/>
  <c r="Y6218" i="5"/>
  <c r="A6218" i="5"/>
  <c r="Y6217" i="5"/>
  <c r="A6217" i="5"/>
  <c r="Y6216" i="5"/>
  <c r="A6216" i="5"/>
  <c r="Y6215" i="5"/>
  <c r="A6215" i="5"/>
  <c r="Y6214" i="5"/>
  <c r="A6214" i="5"/>
  <c r="Y6213" i="5"/>
  <c r="A6213" i="5"/>
  <c r="Y6212" i="5"/>
  <c r="A6212" i="5"/>
  <c r="Y6211" i="5"/>
  <c r="A6211" i="5"/>
  <c r="Y6210" i="5"/>
  <c r="A6210" i="5"/>
  <c r="Y6209" i="5"/>
  <c r="A6209" i="5"/>
  <c r="Y6208" i="5"/>
  <c r="A6208" i="5"/>
  <c r="Y6207" i="5"/>
  <c r="A6207" i="5"/>
  <c r="Y6206" i="5"/>
  <c r="A6206" i="5"/>
  <c r="Y6205" i="5"/>
  <c r="A6205" i="5"/>
  <c r="Y6204" i="5"/>
  <c r="A6204" i="5"/>
  <c r="Y6203" i="5"/>
  <c r="A6203" i="5"/>
  <c r="Y6202" i="5"/>
  <c r="A6202" i="5"/>
  <c r="Y6201" i="5"/>
  <c r="A6201" i="5"/>
  <c r="Y6200" i="5"/>
  <c r="A6200" i="5"/>
  <c r="Y6199" i="5"/>
  <c r="A6199" i="5"/>
  <c r="Y6198" i="5"/>
  <c r="A6198" i="5"/>
  <c r="Y6197" i="5"/>
  <c r="A6197" i="5"/>
  <c r="Y6196" i="5"/>
  <c r="A6196" i="5"/>
  <c r="Y6195" i="5"/>
  <c r="A6195" i="5"/>
  <c r="Y6194" i="5"/>
  <c r="A6194" i="5"/>
  <c r="Y6193" i="5"/>
  <c r="A6193" i="5"/>
  <c r="Y6192" i="5"/>
  <c r="A6192" i="5"/>
  <c r="Y6191" i="5"/>
  <c r="A6191" i="5"/>
  <c r="Y6190" i="5"/>
  <c r="A6190" i="5"/>
  <c r="Y6189" i="5"/>
  <c r="A6189" i="5"/>
  <c r="Y6188" i="5"/>
  <c r="A6188" i="5"/>
  <c r="Y6187" i="5"/>
  <c r="A6187" i="5"/>
  <c r="Y6186" i="5"/>
  <c r="A6186" i="5"/>
  <c r="Y6185" i="5"/>
  <c r="A6185" i="5"/>
  <c r="Y6184" i="5"/>
  <c r="A6184" i="5"/>
  <c r="Y6183" i="5"/>
  <c r="A6183" i="5"/>
  <c r="Y6182" i="5"/>
  <c r="A6182" i="5"/>
  <c r="Y6181" i="5"/>
  <c r="A6181" i="5"/>
  <c r="Y6180" i="5"/>
  <c r="A6180" i="5"/>
  <c r="Y6179" i="5"/>
  <c r="A6179" i="5"/>
  <c r="Y6178" i="5"/>
  <c r="A6178" i="5"/>
  <c r="Y6177" i="5"/>
  <c r="A6177" i="5"/>
  <c r="Y6176" i="5"/>
  <c r="A6176" i="5"/>
  <c r="Y6175" i="5"/>
  <c r="A6175" i="5"/>
  <c r="Y6174" i="5"/>
  <c r="A6174" i="5"/>
  <c r="Y6173" i="5"/>
  <c r="A6173" i="5"/>
  <c r="Y6172" i="5"/>
  <c r="A6172" i="5"/>
  <c r="Y6171" i="5"/>
  <c r="A6171" i="5"/>
  <c r="Y6170" i="5"/>
  <c r="A6170" i="5"/>
  <c r="Y6169" i="5"/>
  <c r="A6169" i="5"/>
  <c r="Y6168" i="5"/>
  <c r="A6168" i="5"/>
  <c r="Y6167" i="5"/>
  <c r="A6167" i="5"/>
  <c r="Y6166" i="5"/>
  <c r="A6166" i="5"/>
  <c r="Y6165" i="5"/>
  <c r="A6165" i="5"/>
  <c r="Y6164" i="5"/>
  <c r="A6164" i="5"/>
  <c r="Y6163" i="5"/>
  <c r="A6163" i="5"/>
  <c r="Y6162" i="5"/>
  <c r="A6162" i="5"/>
  <c r="Y6161" i="5"/>
  <c r="A6161" i="5"/>
  <c r="Y6160" i="5"/>
  <c r="A6160" i="5"/>
  <c r="Y6159" i="5"/>
  <c r="A6159" i="5"/>
  <c r="Y6158" i="5"/>
  <c r="A6158" i="5"/>
  <c r="Y6157" i="5"/>
  <c r="A6157" i="5"/>
  <c r="Y6156" i="5"/>
  <c r="A6156" i="5"/>
  <c r="Y6155" i="5"/>
  <c r="A6155" i="5"/>
  <c r="Y6154" i="5"/>
  <c r="A6154" i="5"/>
  <c r="Y6153" i="5"/>
  <c r="A6153" i="5"/>
  <c r="Y6152" i="5"/>
  <c r="A6152" i="5"/>
  <c r="Y6151" i="5"/>
  <c r="A6151" i="5"/>
  <c r="Y6150" i="5"/>
  <c r="A6150" i="5"/>
  <c r="Y6149" i="5"/>
  <c r="A6149" i="5"/>
  <c r="Y6148" i="5"/>
  <c r="A6148" i="5"/>
  <c r="Y6147" i="5"/>
  <c r="A6147" i="5"/>
  <c r="Y6146" i="5"/>
  <c r="A6146" i="5"/>
  <c r="Y6145" i="5"/>
  <c r="A6145" i="5"/>
  <c r="Y6144" i="5"/>
  <c r="A6144" i="5"/>
  <c r="Y6143" i="5"/>
  <c r="A6143" i="5"/>
  <c r="Y6142" i="5"/>
  <c r="A6142" i="5"/>
  <c r="Y6141" i="5"/>
  <c r="A6141" i="5"/>
  <c r="Y6140" i="5"/>
  <c r="A6140" i="5"/>
  <c r="Y6139" i="5"/>
  <c r="A6139" i="5"/>
  <c r="Y6138" i="5"/>
  <c r="A6138" i="5"/>
  <c r="Y6137" i="5"/>
  <c r="A6137" i="5"/>
  <c r="Y6136" i="5"/>
  <c r="A6136" i="5"/>
  <c r="Y6135" i="5"/>
  <c r="A6135" i="5"/>
  <c r="Y6134" i="5"/>
  <c r="A6134" i="5"/>
  <c r="Y6133" i="5"/>
  <c r="A6133" i="5"/>
  <c r="Y6132" i="5"/>
  <c r="A6132" i="5"/>
  <c r="Y6131" i="5"/>
  <c r="A6131" i="5"/>
  <c r="Y6130" i="5"/>
  <c r="A6130" i="5"/>
  <c r="Y6129" i="5"/>
  <c r="A6129" i="5"/>
  <c r="Y6128" i="5"/>
  <c r="A6128" i="5"/>
  <c r="Y6127" i="5"/>
  <c r="A6127" i="5"/>
  <c r="Y6126" i="5"/>
  <c r="A6126" i="5"/>
  <c r="Y6125" i="5"/>
  <c r="A6125" i="5"/>
  <c r="Y6124" i="5"/>
  <c r="A6124" i="5"/>
  <c r="Y6123" i="5"/>
  <c r="A6123" i="5"/>
  <c r="Y6122" i="5"/>
  <c r="A6122" i="5"/>
  <c r="Y6121" i="5"/>
  <c r="A6121" i="5"/>
  <c r="Y6120" i="5"/>
  <c r="A6120" i="5"/>
  <c r="Y6119" i="5"/>
  <c r="A6119" i="5"/>
  <c r="Y6118" i="5"/>
  <c r="A6118" i="5"/>
  <c r="Y6117" i="5"/>
  <c r="A6117" i="5"/>
  <c r="Y6116" i="5"/>
  <c r="A6116" i="5"/>
  <c r="Y6115" i="5"/>
  <c r="A6115" i="5"/>
  <c r="Y6114" i="5"/>
  <c r="A6114" i="5"/>
  <c r="Y6113" i="5"/>
  <c r="A6113" i="5"/>
  <c r="Y6112" i="5"/>
  <c r="A6112" i="5"/>
  <c r="Y6111" i="5"/>
  <c r="A6111" i="5"/>
  <c r="Y6110" i="5"/>
  <c r="A6110" i="5"/>
  <c r="Y6109" i="5"/>
  <c r="A6109" i="5"/>
  <c r="Y6108" i="5"/>
  <c r="A6108" i="5"/>
  <c r="Y6107" i="5"/>
  <c r="A6107" i="5"/>
  <c r="Y6106" i="5"/>
  <c r="A6106" i="5"/>
  <c r="Y6105" i="5"/>
  <c r="A6105" i="5"/>
  <c r="Y6104" i="5"/>
  <c r="A6104" i="5"/>
  <c r="Y6103" i="5"/>
  <c r="A6103" i="5"/>
  <c r="Y6102" i="5"/>
  <c r="A6102" i="5"/>
  <c r="Y6101" i="5"/>
  <c r="A6101" i="5"/>
  <c r="Y6100" i="5"/>
  <c r="A6100" i="5"/>
  <c r="Y6099" i="5"/>
  <c r="A6099" i="5"/>
  <c r="Y6098" i="5"/>
  <c r="A6098" i="5"/>
  <c r="Y6097" i="5"/>
  <c r="A6097" i="5"/>
  <c r="Y6096" i="5"/>
  <c r="A6096" i="5"/>
  <c r="Y6095" i="5"/>
  <c r="A6095" i="5"/>
  <c r="Y6094" i="5"/>
  <c r="A6094" i="5"/>
  <c r="Y6093" i="5"/>
  <c r="A6093" i="5"/>
  <c r="Y6092" i="5"/>
  <c r="A6092" i="5"/>
  <c r="Y6091" i="5"/>
  <c r="A6091" i="5"/>
  <c r="Y6090" i="5"/>
  <c r="A6090" i="5"/>
  <c r="Y6089" i="5"/>
  <c r="A6089" i="5"/>
  <c r="Y6088" i="5"/>
  <c r="A6088" i="5"/>
  <c r="Y6087" i="5"/>
  <c r="A6087" i="5"/>
  <c r="Y6086" i="5"/>
  <c r="A6086" i="5"/>
  <c r="Y6085" i="5"/>
  <c r="A6085" i="5"/>
  <c r="Y6084" i="5"/>
  <c r="A6084" i="5"/>
  <c r="Y6083" i="5"/>
  <c r="A6083" i="5"/>
  <c r="Y6082" i="5"/>
  <c r="A6082" i="5"/>
  <c r="Y6081" i="5"/>
  <c r="A6081" i="5"/>
  <c r="Y6080" i="5"/>
  <c r="A6080" i="5"/>
  <c r="Y6079" i="5"/>
  <c r="A6079" i="5"/>
  <c r="Y6078" i="5"/>
  <c r="A6078" i="5"/>
  <c r="Y6077" i="5"/>
  <c r="A6077" i="5"/>
  <c r="Y6076" i="5"/>
  <c r="A6076" i="5"/>
  <c r="Y6075" i="5"/>
  <c r="A6075" i="5"/>
  <c r="Y6074" i="5"/>
  <c r="A6074" i="5"/>
  <c r="Y6073" i="5"/>
  <c r="A6073" i="5"/>
  <c r="Y6072" i="5"/>
  <c r="A6072" i="5"/>
  <c r="Y6071" i="5"/>
  <c r="A6071" i="5"/>
  <c r="Y6070" i="5"/>
  <c r="A6070" i="5"/>
  <c r="Y6069" i="5"/>
  <c r="A6069" i="5"/>
  <c r="Y6068" i="5"/>
  <c r="A6068" i="5"/>
  <c r="Y6067" i="5"/>
  <c r="A6067" i="5"/>
  <c r="Y6066" i="5"/>
  <c r="A6066" i="5"/>
  <c r="Y6065" i="5"/>
  <c r="A6065" i="5"/>
  <c r="Y6064" i="5"/>
  <c r="A6064" i="5"/>
  <c r="Y6063" i="5"/>
  <c r="A6063" i="5"/>
  <c r="Y6062" i="5"/>
  <c r="A6062" i="5"/>
  <c r="Y6061" i="5"/>
  <c r="A6061" i="5"/>
  <c r="Y6060" i="5"/>
  <c r="A6060" i="5"/>
  <c r="Y6059" i="5"/>
  <c r="A6059" i="5"/>
  <c r="Y6058" i="5"/>
  <c r="A6058" i="5"/>
  <c r="Y6057" i="5"/>
  <c r="A6057" i="5"/>
  <c r="Y6056" i="5"/>
  <c r="A6056" i="5"/>
  <c r="Y6055" i="5"/>
  <c r="A6055" i="5"/>
  <c r="Y6054" i="5"/>
  <c r="A6054" i="5"/>
  <c r="Y6053" i="5"/>
  <c r="A6053" i="5"/>
  <c r="Y6052" i="5"/>
  <c r="A6052" i="5"/>
  <c r="Y6051" i="5"/>
  <c r="A6051" i="5"/>
  <c r="Y6050" i="5"/>
  <c r="A6050" i="5"/>
  <c r="Y6049" i="5"/>
  <c r="A6049" i="5"/>
  <c r="Y6048" i="5"/>
  <c r="A6048" i="5"/>
  <c r="Y6047" i="5"/>
  <c r="A6047" i="5"/>
  <c r="Y6046" i="5"/>
  <c r="A6046" i="5"/>
  <c r="Y6045" i="5"/>
  <c r="A6045" i="5"/>
  <c r="Y6044" i="5"/>
  <c r="A6044" i="5"/>
  <c r="Y6043" i="5"/>
  <c r="A6043" i="5"/>
  <c r="Y6042" i="5"/>
  <c r="A6042" i="5"/>
  <c r="Y6041" i="5"/>
  <c r="A6041" i="5"/>
  <c r="Y6040" i="5"/>
  <c r="A6040" i="5"/>
  <c r="Y6039" i="5"/>
  <c r="A6039" i="5"/>
  <c r="Y6038" i="5"/>
  <c r="A6038" i="5"/>
  <c r="Y6037" i="5"/>
  <c r="A6037" i="5"/>
  <c r="Y6036" i="5"/>
  <c r="A6036" i="5"/>
  <c r="Y6035" i="5"/>
  <c r="A6035" i="5"/>
  <c r="Y6034" i="5"/>
  <c r="A6034" i="5"/>
  <c r="Y6033" i="5"/>
  <c r="A6033" i="5"/>
  <c r="Y6032" i="5"/>
  <c r="A6032" i="5"/>
  <c r="Y6031" i="5"/>
  <c r="A6031" i="5"/>
  <c r="Y6030" i="5"/>
  <c r="A6030" i="5"/>
  <c r="Y6029" i="5"/>
  <c r="A6029" i="5"/>
  <c r="Y6028" i="5"/>
  <c r="A6028" i="5"/>
  <c r="Y6027" i="5"/>
  <c r="A6027" i="5"/>
  <c r="Y6026" i="5"/>
  <c r="A6026" i="5"/>
  <c r="Y6025" i="5"/>
  <c r="A6025" i="5"/>
  <c r="Y6024" i="5"/>
  <c r="A6024" i="5"/>
  <c r="Y6023" i="5"/>
  <c r="A6023" i="5"/>
  <c r="Y6022" i="5"/>
  <c r="A6022" i="5"/>
  <c r="Y6021" i="5"/>
  <c r="A6021" i="5"/>
  <c r="Y6020" i="5"/>
  <c r="A6020" i="5"/>
  <c r="Y6019" i="5"/>
  <c r="A6019" i="5"/>
  <c r="Y6018" i="5"/>
  <c r="A6018" i="5"/>
  <c r="Y6017" i="5"/>
  <c r="A6017" i="5"/>
  <c r="Y6016" i="5"/>
  <c r="A6016" i="5"/>
  <c r="Y6015" i="5"/>
  <c r="A6015" i="5"/>
  <c r="Y6014" i="5"/>
  <c r="A6014" i="5"/>
  <c r="Y6013" i="5"/>
  <c r="A6013" i="5"/>
  <c r="Y6012" i="5"/>
  <c r="A6012" i="5"/>
  <c r="Y6011" i="5"/>
  <c r="A6011" i="5"/>
  <c r="Y6010" i="5"/>
  <c r="A6010" i="5"/>
  <c r="Y6009" i="5"/>
  <c r="A6009" i="5"/>
  <c r="Y6008" i="5"/>
  <c r="A6008" i="5"/>
  <c r="Y6007" i="5"/>
  <c r="A6007" i="5"/>
  <c r="Y6006" i="5"/>
  <c r="A6006" i="5"/>
  <c r="Y6005" i="5"/>
  <c r="A6005" i="5"/>
  <c r="Y6004" i="5"/>
  <c r="A6004" i="5"/>
  <c r="Y6003" i="5"/>
  <c r="A6003" i="5"/>
  <c r="Y6002" i="5"/>
  <c r="A6002" i="5"/>
  <c r="Y6001" i="5"/>
  <c r="A6001" i="5"/>
  <c r="Y6000" i="5"/>
  <c r="A6000" i="5"/>
  <c r="Y5999" i="5"/>
  <c r="A5999" i="5"/>
  <c r="Y5998" i="5"/>
  <c r="A5998" i="5"/>
  <c r="Y5997" i="5"/>
  <c r="A5997" i="5"/>
  <c r="Y5996" i="5"/>
  <c r="A5996" i="5"/>
  <c r="Y5995" i="5"/>
  <c r="A5995" i="5"/>
  <c r="Y5994" i="5"/>
  <c r="A5994" i="5"/>
  <c r="Y5993" i="5"/>
  <c r="A5993" i="5"/>
  <c r="Y5992" i="5"/>
  <c r="A5992" i="5"/>
  <c r="Y5991" i="5"/>
  <c r="A5991" i="5"/>
  <c r="Y5990" i="5"/>
  <c r="A5990" i="5"/>
  <c r="Y5989" i="5"/>
  <c r="A5989" i="5"/>
  <c r="Y5988" i="5"/>
  <c r="A5988" i="5"/>
  <c r="Y5987" i="5"/>
  <c r="A5987" i="5"/>
  <c r="Y5986" i="5"/>
  <c r="A5986" i="5"/>
  <c r="Y5985" i="5"/>
  <c r="A5985" i="5"/>
  <c r="Y5984" i="5"/>
  <c r="A5984" i="5"/>
  <c r="Y5983" i="5"/>
  <c r="A5983" i="5"/>
  <c r="Y5982" i="5"/>
  <c r="A5982" i="5"/>
  <c r="Y5981" i="5"/>
  <c r="A5981" i="5"/>
  <c r="Y5980" i="5"/>
  <c r="A5980" i="5"/>
  <c r="Y5979" i="5"/>
  <c r="A5979" i="5"/>
  <c r="Y5978" i="5"/>
  <c r="A5978" i="5"/>
  <c r="Y5977" i="5"/>
  <c r="A5977" i="5"/>
  <c r="Y5976" i="5"/>
  <c r="A5976" i="5"/>
  <c r="Y5975" i="5"/>
  <c r="A5975" i="5"/>
  <c r="Y5974" i="5"/>
  <c r="A5974" i="5"/>
  <c r="Y5973" i="5"/>
  <c r="A5973" i="5"/>
  <c r="Y5972" i="5"/>
  <c r="A5972" i="5"/>
  <c r="Y5971" i="5"/>
  <c r="A5971" i="5"/>
  <c r="Y5970" i="5"/>
  <c r="A5970" i="5"/>
  <c r="Y5969" i="5"/>
  <c r="A5969" i="5"/>
  <c r="Y5968" i="5"/>
  <c r="A5968" i="5"/>
  <c r="Y5967" i="5"/>
  <c r="A5967" i="5"/>
  <c r="Y5966" i="5"/>
  <c r="A5966" i="5"/>
  <c r="Y5965" i="5"/>
  <c r="A5965" i="5"/>
  <c r="Y5964" i="5"/>
  <c r="A5964" i="5"/>
  <c r="Y5963" i="5"/>
  <c r="A5963" i="5"/>
  <c r="Y5962" i="5"/>
  <c r="A5962" i="5"/>
  <c r="Y5961" i="5"/>
  <c r="A5961" i="5"/>
  <c r="Y5960" i="5"/>
  <c r="A5960" i="5"/>
  <c r="Y5959" i="5"/>
  <c r="A5959" i="5"/>
  <c r="Y5958" i="5"/>
  <c r="A5958" i="5"/>
  <c r="Y5957" i="5"/>
  <c r="A5957" i="5"/>
  <c r="Y5956" i="5"/>
  <c r="A5956" i="5"/>
  <c r="Y5955" i="5"/>
  <c r="A5955" i="5"/>
  <c r="Y5954" i="5"/>
  <c r="A5954" i="5"/>
  <c r="Y5953" i="5"/>
  <c r="A5953" i="5"/>
  <c r="Y5952" i="5"/>
  <c r="A5952" i="5"/>
  <c r="Y5951" i="5"/>
  <c r="A5951" i="5"/>
  <c r="Y5950" i="5"/>
  <c r="A5950" i="5"/>
  <c r="Y5949" i="5"/>
  <c r="A5949" i="5"/>
  <c r="Y5948" i="5"/>
  <c r="A5948" i="5"/>
  <c r="Y5947" i="5"/>
  <c r="A5947" i="5"/>
  <c r="Y5946" i="5"/>
  <c r="A5946" i="5"/>
  <c r="Y5945" i="5"/>
  <c r="A5945" i="5"/>
  <c r="Y5944" i="5"/>
  <c r="A5944" i="5"/>
  <c r="Y5943" i="5"/>
  <c r="A5943" i="5"/>
  <c r="Y5942" i="5"/>
  <c r="A5942" i="5"/>
  <c r="Y5941" i="5"/>
  <c r="A5941" i="5"/>
  <c r="Y5940" i="5"/>
  <c r="A5940" i="5"/>
  <c r="Y5939" i="5"/>
  <c r="A5939" i="5"/>
  <c r="Y5938" i="5"/>
  <c r="A5938" i="5"/>
  <c r="Y5937" i="5"/>
  <c r="A5937" i="5"/>
  <c r="Y5936" i="5"/>
  <c r="A5936" i="5"/>
  <c r="Y5935" i="5"/>
  <c r="A5935" i="5"/>
  <c r="Y5934" i="5"/>
  <c r="A5934" i="5"/>
  <c r="Y5933" i="5"/>
  <c r="A5933" i="5"/>
  <c r="Y5932" i="5"/>
  <c r="A5932" i="5"/>
  <c r="Y5931" i="5"/>
  <c r="A5931" i="5"/>
  <c r="Y5930" i="5"/>
  <c r="A5930" i="5"/>
  <c r="Y5929" i="5"/>
  <c r="A5929" i="5"/>
  <c r="Y5928" i="5"/>
  <c r="A5928" i="5"/>
  <c r="Y5927" i="5"/>
  <c r="A5927" i="5"/>
  <c r="Y5926" i="5"/>
  <c r="A5926" i="5"/>
  <c r="Y5925" i="5"/>
  <c r="A5925" i="5"/>
  <c r="Y5924" i="5"/>
  <c r="A5924" i="5"/>
  <c r="Y5923" i="5"/>
  <c r="A5923" i="5"/>
  <c r="Y5922" i="5"/>
  <c r="A5922" i="5"/>
  <c r="Y5921" i="5"/>
  <c r="A5921" i="5"/>
  <c r="Y5920" i="5"/>
  <c r="A5920" i="5"/>
  <c r="Y5919" i="5"/>
  <c r="A5919" i="5"/>
  <c r="Y5918" i="5"/>
  <c r="A5918" i="5"/>
  <c r="Y5917" i="5"/>
  <c r="A5917" i="5"/>
  <c r="Y5916" i="5"/>
  <c r="A5916" i="5"/>
  <c r="Y5915" i="5"/>
  <c r="A5915" i="5"/>
  <c r="Y5914" i="5"/>
  <c r="A5914" i="5"/>
  <c r="Y5913" i="5"/>
  <c r="A5913" i="5"/>
  <c r="Y5912" i="5"/>
  <c r="A5912" i="5"/>
  <c r="Y5911" i="5"/>
  <c r="A5911" i="5"/>
  <c r="Y5910" i="5"/>
  <c r="A5910" i="5"/>
  <c r="Y5909" i="5"/>
  <c r="A5909" i="5"/>
  <c r="Y5908" i="5"/>
  <c r="A5908" i="5"/>
  <c r="Y5907" i="5"/>
  <c r="A5907" i="5"/>
  <c r="Y5906" i="5"/>
  <c r="A5906" i="5"/>
  <c r="Y5905" i="5"/>
  <c r="A5905" i="5"/>
  <c r="Y5904" i="5"/>
  <c r="A5904" i="5"/>
  <c r="Y5903" i="5"/>
  <c r="A5903" i="5"/>
  <c r="Y5902" i="5"/>
  <c r="A5902" i="5"/>
  <c r="Y5901" i="5"/>
  <c r="A5901" i="5"/>
  <c r="Y5900" i="5"/>
  <c r="A5900" i="5"/>
  <c r="Y5899" i="5"/>
  <c r="A5899" i="5"/>
  <c r="Y5898" i="5"/>
  <c r="A5898" i="5"/>
  <c r="Y5897" i="5"/>
  <c r="A5897" i="5"/>
  <c r="Y5896" i="5"/>
  <c r="A5896" i="5"/>
  <c r="Y5895" i="5"/>
  <c r="A5895" i="5"/>
  <c r="Y5894" i="5"/>
  <c r="A5894" i="5"/>
  <c r="Y5893" i="5"/>
  <c r="A5893" i="5"/>
  <c r="Y5892" i="5"/>
  <c r="A5892" i="5"/>
  <c r="Y5891" i="5"/>
  <c r="A5891" i="5"/>
  <c r="Y5890" i="5"/>
  <c r="A5890" i="5"/>
  <c r="Y5889" i="5"/>
  <c r="A5889" i="5"/>
  <c r="Y5888" i="5"/>
  <c r="A5888" i="5"/>
  <c r="Y5887" i="5"/>
  <c r="A5887" i="5"/>
  <c r="Y5886" i="5"/>
  <c r="A5886" i="5"/>
  <c r="Y5885" i="5"/>
  <c r="A5885" i="5"/>
  <c r="Y5884" i="5"/>
  <c r="A5884" i="5"/>
  <c r="Y5883" i="5"/>
  <c r="A5883" i="5"/>
  <c r="Y5882" i="5"/>
  <c r="A5882" i="5"/>
  <c r="Y5881" i="5"/>
  <c r="A5881" i="5"/>
  <c r="Y5880" i="5"/>
  <c r="A5880" i="5"/>
  <c r="Y5879" i="5"/>
  <c r="A5879" i="5"/>
  <c r="Y5878" i="5"/>
  <c r="A5878" i="5"/>
  <c r="Y5877" i="5"/>
  <c r="A5877" i="5"/>
  <c r="Y5876" i="5"/>
  <c r="A5876" i="5"/>
  <c r="Y5875" i="5"/>
  <c r="A5875" i="5"/>
  <c r="Y5874" i="5"/>
  <c r="A5874" i="5"/>
  <c r="Y5873" i="5"/>
  <c r="A5873" i="5"/>
  <c r="Y5872" i="5"/>
  <c r="A5872" i="5"/>
  <c r="Y5871" i="5"/>
  <c r="A5871" i="5"/>
  <c r="Y5870" i="5"/>
  <c r="A5870" i="5"/>
  <c r="Y5869" i="5"/>
  <c r="A5869" i="5"/>
  <c r="Y5868" i="5"/>
  <c r="A5868" i="5"/>
  <c r="Y5867" i="5"/>
  <c r="A5867" i="5"/>
  <c r="Y5866" i="5"/>
  <c r="A5866" i="5"/>
  <c r="Y5865" i="5"/>
  <c r="A5865" i="5"/>
  <c r="Y5864" i="5"/>
  <c r="A5864" i="5"/>
  <c r="Y5863" i="5"/>
  <c r="A5863" i="5"/>
  <c r="Y5862" i="5"/>
  <c r="A5862" i="5"/>
  <c r="Y5861" i="5"/>
  <c r="A5861" i="5"/>
  <c r="Y5860" i="5"/>
  <c r="A5860" i="5"/>
  <c r="Y5859" i="5"/>
  <c r="A5859" i="5"/>
  <c r="Y5858" i="5"/>
  <c r="A5858" i="5"/>
  <c r="Y5857" i="5"/>
  <c r="A5857" i="5"/>
  <c r="Y5856" i="5"/>
  <c r="A5856" i="5"/>
  <c r="Y5855" i="5"/>
  <c r="A5855" i="5"/>
  <c r="Y5854" i="5"/>
  <c r="A5854" i="5"/>
  <c r="Y5853" i="5"/>
  <c r="A5853" i="5"/>
  <c r="Y5852" i="5"/>
  <c r="A5852" i="5"/>
  <c r="Y5851" i="5"/>
  <c r="A5851" i="5"/>
  <c r="Y5850" i="5"/>
  <c r="A5850" i="5"/>
  <c r="Y5849" i="5"/>
  <c r="A5849" i="5"/>
  <c r="Y5848" i="5"/>
  <c r="A5848" i="5"/>
  <c r="Y5847" i="5"/>
  <c r="A5847" i="5"/>
  <c r="Y5846" i="5"/>
  <c r="A5846" i="5"/>
  <c r="Y5845" i="5"/>
  <c r="A5845" i="5"/>
  <c r="Y5844" i="5"/>
  <c r="A5844" i="5"/>
  <c r="Y5843" i="5"/>
  <c r="A5843" i="5"/>
  <c r="Y5842" i="5"/>
  <c r="A5842" i="5"/>
  <c r="Y5841" i="5"/>
  <c r="A5841" i="5"/>
  <c r="Y5840" i="5"/>
  <c r="A5840" i="5"/>
  <c r="Y5839" i="5"/>
  <c r="A5839" i="5"/>
  <c r="Y5838" i="5"/>
  <c r="A5838" i="5"/>
  <c r="Y5837" i="5"/>
  <c r="A5837" i="5"/>
  <c r="Y5836" i="5"/>
  <c r="A5836" i="5"/>
  <c r="Y5835" i="5"/>
  <c r="A5835" i="5"/>
  <c r="Y5834" i="5"/>
  <c r="A5834" i="5"/>
  <c r="Y5833" i="5"/>
  <c r="A5833" i="5"/>
  <c r="Y5832" i="5"/>
  <c r="A5832" i="5"/>
  <c r="Y5831" i="5"/>
  <c r="A5831" i="5"/>
  <c r="Y5830" i="5"/>
  <c r="A5830" i="5"/>
  <c r="Y5829" i="5"/>
  <c r="A5829" i="5"/>
  <c r="Y5828" i="5"/>
  <c r="A5828" i="5"/>
  <c r="Y5827" i="5"/>
  <c r="A5827" i="5"/>
  <c r="Y5826" i="5"/>
  <c r="A5826" i="5"/>
  <c r="Y5825" i="5"/>
  <c r="A5825" i="5"/>
  <c r="Y5824" i="5"/>
  <c r="A5824" i="5"/>
  <c r="Y5823" i="5"/>
  <c r="A5823" i="5"/>
  <c r="Y5822" i="5"/>
  <c r="A5822" i="5"/>
  <c r="Y5821" i="5"/>
  <c r="A5821" i="5"/>
  <c r="Y5820" i="5"/>
  <c r="A5820" i="5"/>
  <c r="Y5819" i="5"/>
  <c r="A5819" i="5"/>
  <c r="Y5818" i="5"/>
  <c r="A5818" i="5"/>
  <c r="Y5817" i="5"/>
  <c r="A5817" i="5"/>
  <c r="Y5816" i="5"/>
  <c r="A5816" i="5"/>
  <c r="Y5815" i="5"/>
  <c r="A5815" i="5"/>
  <c r="Y5814" i="5"/>
  <c r="A5814" i="5"/>
  <c r="Y5813" i="5"/>
  <c r="A5813" i="5"/>
  <c r="Y5812" i="5"/>
  <c r="A5812" i="5"/>
  <c r="Y5811" i="5"/>
  <c r="A5811" i="5"/>
  <c r="Y5810" i="5"/>
  <c r="A5810" i="5"/>
  <c r="Y5809" i="5"/>
  <c r="A5809" i="5"/>
  <c r="Y5808" i="5"/>
  <c r="A5808" i="5"/>
  <c r="Y5807" i="5"/>
  <c r="A5807" i="5"/>
  <c r="Y5806" i="5"/>
  <c r="A5806" i="5"/>
  <c r="Y5805" i="5"/>
  <c r="A5805" i="5"/>
  <c r="Y5804" i="5"/>
  <c r="A5804" i="5"/>
  <c r="Y5803" i="5"/>
  <c r="A5803" i="5"/>
  <c r="Y5802" i="5"/>
  <c r="A5802" i="5"/>
  <c r="Y5801" i="5"/>
  <c r="A5801" i="5"/>
  <c r="Y5800" i="5"/>
  <c r="A5800" i="5"/>
  <c r="Y5799" i="5"/>
  <c r="A5799" i="5"/>
  <c r="Y5798" i="5"/>
  <c r="A5798" i="5"/>
  <c r="Y5797" i="5"/>
  <c r="A5797" i="5"/>
  <c r="Y5796" i="5"/>
  <c r="A5796" i="5"/>
  <c r="Y5795" i="5"/>
  <c r="A5795" i="5"/>
  <c r="Y5794" i="5"/>
  <c r="A5794" i="5"/>
  <c r="Y5793" i="5"/>
  <c r="A5793" i="5"/>
  <c r="Y5792" i="5"/>
  <c r="A5792" i="5"/>
  <c r="Y5791" i="5"/>
  <c r="A5791" i="5"/>
  <c r="Y5790" i="5"/>
  <c r="A5790" i="5"/>
  <c r="Y5789" i="5"/>
  <c r="A5789" i="5"/>
  <c r="Y5788" i="5"/>
  <c r="A5788" i="5"/>
  <c r="Y5787" i="5"/>
  <c r="A5787" i="5"/>
  <c r="Y5786" i="5"/>
  <c r="A5786" i="5"/>
  <c r="Y5785" i="5"/>
  <c r="A5785" i="5"/>
  <c r="Y5784" i="5"/>
  <c r="A5784" i="5"/>
  <c r="Y5783" i="5"/>
  <c r="A5783" i="5"/>
  <c r="Y5782" i="5"/>
  <c r="A5782" i="5"/>
  <c r="Y5781" i="5"/>
  <c r="A5781" i="5"/>
  <c r="Y5780" i="5"/>
  <c r="A5780" i="5"/>
  <c r="Y5779" i="5"/>
  <c r="A5779" i="5"/>
  <c r="Y5778" i="5"/>
  <c r="A5778" i="5"/>
  <c r="Y5777" i="5"/>
  <c r="A5777" i="5"/>
  <c r="Y5776" i="5"/>
  <c r="A5776" i="5"/>
  <c r="Y5775" i="5"/>
  <c r="A5775" i="5"/>
  <c r="Y5774" i="5"/>
  <c r="A5774" i="5"/>
  <c r="Y5773" i="5"/>
  <c r="A5773" i="5"/>
  <c r="Y5772" i="5"/>
  <c r="A5772" i="5"/>
  <c r="Y5771" i="5"/>
  <c r="A5771" i="5"/>
  <c r="Y5770" i="5"/>
  <c r="A5770" i="5"/>
  <c r="Y5769" i="5"/>
  <c r="A5769" i="5"/>
  <c r="Y5768" i="5"/>
  <c r="A5768" i="5"/>
  <c r="Y5767" i="5"/>
  <c r="A5767" i="5"/>
  <c r="Y5766" i="5"/>
  <c r="A5766" i="5"/>
  <c r="Y5765" i="5"/>
  <c r="A5765" i="5"/>
  <c r="Y5764" i="5"/>
  <c r="A5764" i="5"/>
  <c r="Y5763" i="5"/>
  <c r="A5763" i="5"/>
  <c r="Y5762" i="5"/>
  <c r="A5762" i="5"/>
  <c r="Y5761" i="5"/>
  <c r="A5761" i="5"/>
  <c r="Y5760" i="5"/>
  <c r="A5760" i="5"/>
  <c r="Y5759" i="5"/>
  <c r="A5759" i="5"/>
  <c r="Y5758" i="5"/>
  <c r="A5758" i="5"/>
  <c r="Y5757" i="5"/>
  <c r="A5757" i="5"/>
  <c r="Y5756" i="5"/>
  <c r="A5756" i="5"/>
  <c r="Y5755" i="5"/>
  <c r="A5755" i="5"/>
  <c r="Y5754" i="5"/>
  <c r="A5754" i="5"/>
  <c r="Y5753" i="5"/>
  <c r="A5753" i="5"/>
  <c r="Y5752" i="5"/>
  <c r="A5752" i="5"/>
  <c r="Y5751" i="5"/>
  <c r="A5751" i="5"/>
  <c r="Y5750" i="5"/>
  <c r="A5750" i="5"/>
  <c r="Y5749" i="5"/>
  <c r="A5749" i="5"/>
  <c r="Y5748" i="5"/>
  <c r="A5748" i="5"/>
  <c r="Y5747" i="5"/>
  <c r="A5747" i="5"/>
  <c r="Y5746" i="5"/>
  <c r="A5746" i="5"/>
  <c r="Y5745" i="5"/>
  <c r="A5745" i="5"/>
  <c r="Y5744" i="5"/>
  <c r="A5744" i="5"/>
  <c r="Y5743" i="5"/>
  <c r="A5743" i="5"/>
  <c r="Y5742" i="5"/>
  <c r="A5742" i="5"/>
  <c r="Y5741" i="5"/>
  <c r="A5741" i="5"/>
  <c r="Y5740" i="5"/>
  <c r="A5740" i="5"/>
  <c r="Y5739" i="5"/>
  <c r="A5739" i="5"/>
  <c r="Y5738" i="5"/>
  <c r="A5738" i="5"/>
  <c r="Y5737" i="5"/>
  <c r="A5737" i="5"/>
  <c r="Y5736" i="5"/>
  <c r="A5736" i="5"/>
  <c r="Y5735" i="5"/>
  <c r="A5735" i="5"/>
  <c r="Y5734" i="5"/>
  <c r="A5734" i="5"/>
  <c r="Y5733" i="5"/>
  <c r="A5733" i="5"/>
  <c r="Y5732" i="5"/>
  <c r="A5732" i="5"/>
  <c r="Y5731" i="5"/>
  <c r="A5731" i="5"/>
  <c r="Y5730" i="5"/>
  <c r="A5730" i="5"/>
  <c r="Y5729" i="5"/>
  <c r="A5729" i="5"/>
  <c r="Y5728" i="5"/>
  <c r="A5728" i="5"/>
  <c r="Y5727" i="5"/>
  <c r="A5727" i="5"/>
  <c r="Y5726" i="5"/>
  <c r="A5726" i="5"/>
  <c r="Y5725" i="5"/>
  <c r="A5725" i="5"/>
  <c r="Y5724" i="5"/>
  <c r="A5724" i="5"/>
  <c r="Y5723" i="5"/>
  <c r="A5723" i="5"/>
  <c r="Y5722" i="5"/>
  <c r="A5722" i="5"/>
  <c r="Y5721" i="5"/>
  <c r="A5721" i="5"/>
  <c r="Y5720" i="5"/>
  <c r="A5720" i="5"/>
  <c r="Y5719" i="5"/>
  <c r="A5719" i="5"/>
  <c r="Y5718" i="5"/>
  <c r="A5718" i="5"/>
  <c r="Y5717" i="5"/>
  <c r="A5717" i="5"/>
  <c r="Y5716" i="5"/>
  <c r="A5716" i="5"/>
  <c r="Y5715" i="5"/>
  <c r="A5715" i="5"/>
  <c r="Y5714" i="5"/>
  <c r="A5714" i="5"/>
  <c r="Y5713" i="5"/>
  <c r="A5713" i="5"/>
  <c r="Y5712" i="5"/>
  <c r="A5712" i="5"/>
  <c r="Y5711" i="5"/>
  <c r="A5711" i="5"/>
  <c r="Y5710" i="5"/>
  <c r="A5710" i="5"/>
  <c r="Y5709" i="5"/>
  <c r="A5709" i="5"/>
  <c r="Y5708" i="5"/>
  <c r="A5708" i="5"/>
  <c r="Y5707" i="5"/>
  <c r="A5707" i="5"/>
  <c r="Y5706" i="5"/>
  <c r="A5706" i="5"/>
  <c r="Y5705" i="5"/>
  <c r="A5705" i="5"/>
  <c r="Y5704" i="5"/>
  <c r="A5704" i="5"/>
  <c r="Y5703" i="5"/>
  <c r="A5703" i="5"/>
  <c r="Y5702" i="5"/>
  <c r="A5702" i="5"/>
  <c r="Y5701" i="5"/>
  <c r="A5701" i="5"/>
  <c r="Y5700" i="5"/>
  <c r="A5700" i="5"/>
  <c r="Y5699" i="5"/>
  <c r="A5699" i="5"/>
  <c r="Y5698" i="5"/>
  <c r="A5698" i="5"/>
  <c r="Y5697" i="5"/>
  <c r="A5697" i="5"/>
  <c r="Y5696" i="5"/>
  <c r="A5696" i="5"/>
  <c r="Y5695" i="5"/>
  <c r="A5695" i="5"/>
  <c r="Y5694" i="5"/>
  <c r="A5694" i="5"/>
  <c r="Y5693" i="5"/>
  <c r="A5693" i="5"/>
  <c r="Y5692" i="5"/>
  <c r="A5692" i="5"/>
  <c r="Y5691" i="5"/>
  <c r="A5691" i="5"/>
  <c r="Y5690" i="5"/>
  <c r="A5690" i="5"/>
  <c r="Y5689" i="5"/>
  <c r="A5689" i="5"/>
  <c r="Y5688" i="5"/>
  <c r="A5688" i="5"/>
  <c r="Y5687" i="5"/>
  <c r="A5687" i="5"/>
  <c r="Y5686" i="5"/>
  <c r="A5686" i="5"/>
  <c r="Y5685" i="5"/>
  <c r="A5685" i="5"/>
  <c r="Y5684" i="5"/>
  <c r="A5684" i="5"/>
  <c r="Y5683" i="5"/>
  <c r="A5683" i="5"/>
  <c r="Y5682" i="5"/>
  <c r="A5682" i="5"/>
  <c r="Y5681" i="5"/>
  <c r="A5681" i="5"/>
  <c r="Y5680" i="5"/>
  <c r="A5680" i="5"/>
  <c r="Y5679" i="5"/>
  <c r="A5679" i="5"/>
  <c r="Y5678" i="5"/>
  <c r="A5678" i="5"/>
  <c r="Y5677" i="5"/>
  <c r="A5677" i="5"/>
  <c r="Y5676" i="5"/>
  <c r="A5676" i="5"/>
  <c r="Y5675" i="5"/>
  <c r="A5675" i="5"/>
  <c r="Y5674" i="5"/>
  <c r="A5674" i="5"/>
  <c r="Y5673" i="5"/>
  <c r="A5673" i="5"/>
  <c r="Y5672" i="5"/>
  <c r="A5672" i="5"/>
  <c r="Y5671" i="5"/>
  <c r="A5671" i="5"/>
  <c r="Y5670" i="5"/>
  <c r="A5670" i="5"/>
  <c r="Y5669" i="5"/>
  <c r="A5669" i="5"/>
  <c r="Y5668" i="5"/>
  <c r="A5668" i="5"/>
  <c r="Y5667" i="5"/>
  <c r="A5667" i="5"/>
  <c r="Y5666" i="5"/>
  <c r="A5666" i="5"/>
  <c r="Y5665" i="5"/>
  <c r="A5665" i="5"/>
  <c r="Y5664" i="5"/>
  <c r="A5664" i="5"/>
  <c r="Y5663" i="5"/>
  <c r="A5663" i="5"/>
  <c r="Y5662" i="5"/>
  <c r="A5662" i="5"/>
  <c r="Y5661" i="5"/>
  <c r="A5661" i="5"/>
  <c r="Y5660" i="5"/>
  <c r="A5660" i="5"/>
  <c r="Y5659" i="5"/>
  <c r="A5659" i="5"/>
  <c r="Y5658" i="5"/>
  <c r="A5658" i="5"/>
  <c r="Y5657" i="5"/>
  <c r="A5657" i="5"/>
  <c r="Y5656" i="5"/>
  <c r="A5656" i="5"/>
  <c r="Y5655" i="5"/>
  <c r="A5655" i="5"/>
  <c r="Y5654" i="5"/>
  <c r="A5654" i="5"/>
  <c r="Y5653" i="5"/>
  <c r="A5653" i="5"/>
  <c r="Y5652" i="5"/>
  <c r="A5652" i="5"/>
  <c r="Y5651" i="5"/>
  <c r="A5651" i="5"/>
  <c r="Y5650" i="5"/>
  <c r="A5650" i="5"/>
  <c r="Y5649" i="5"/>
  <c r="A5649" i="5"/>
  <c r="Y5648" i="5"/>
  <c r="A5648" i="5"/>
  <c r="Y5647" i="5"/>
  <c r="A5647" i="5"/>
  <c r="Y5646" i="5"/>
  <c r="A5646" i="5"/>
  <c r="Y5645" i="5"/>
  <c r="A5645" i="5"/>
  <c r="Y5644" i="5"/>
  <c r="A5644" i="5"/>
  <c r="Y5643" i="5"/>
  <c r="A5643" i="5"/>
  <c r="Y5642" i="5"/>
  <c r="A5642" i="5"/>
  <c r="Y5641" i="5"/>
  <c r="A5641" i="5"/>
  <c r="Y5640" i="5"/>
  <c r="A5640" i="5"/>
  <c r="Y5639" i="5"/>
  <c r="A5639" i="5"/>
  <c r="Y5638" i="5"/>
  <c r="A5638" i="5"/>
  <c r="Y5637" i="5"/>
  <c r="A5637" i="5"/>
  <c r="Y5636" i="5"/>
  <c r="A5636" i="5"/>
  <c r="Y5635" i="5"/>
  <c r="A5635" i="5"/>
  <c r="Y5634" i="5"/>
  <c r="A5634" i="5"/>
  <c r="Y5633" i="5"/>
  <c r="A5633" i="5"/>
  <c r="Y5632" i="5"/>
  <c r="A5632" i="5"/>
  <c r="Y5631" i="5"/>
  <c r="A5631" i="5"/>
  <c r="Y5630" i="5"/>
  <c r="A5630" i="5"/>
  <c r="Y5629" i="5"/>
  <c r="A5629" i="5"/>
  <c r="Y5628" i="5"/>
  <c r="A5628" i="5"/>
  <c r="Y5627" i="5"/>
  <c r="A5627" i="5"/>
  <c r="Y5626" i="5"/>
  <c r="A5626" i="5"/>
  <c r="Y5625" i="5"/>
  <c r="A5625" i="5"/>
  <c r="Y5624" i="5"/>
  <c r="A5624" i="5"/>
  <c r="Y5623" i="5"/>
  <c r="A5623" i="5"/>
  <c r="Y5622" i="5"/>
  <c r="A5622" i="5"/>
  <c r="Y5621" i="5"/>
  <c r="A5621" i="5"/>
  <c r="Y5620" i="5"/>
  <c r="A5620" i="5"/>
  <c r="Y5619" i="5"/>
  <c r="A5619" i="5"/>
  <c r="Y5618" i="5"/>
  <c r="A5618" i="5"/>
  <c r="Y5617" i="5"/>
  <c r="A5617" i="5"/>
  <c r="Y5616" i="5"/>
  <c r="A5616" i="5"/>
  <c r="Y5615" i="5"/>
  <c r="A5615" i="5"/>
  <c r="Y5614" i="5"/>
  <c r="A5614" i="5"/>
  <c r="Y5613" i="5"/>
  <c r="A5613" i="5"/>
  <c r="Y5612" i="5"/>
  <c r="A5612" i="5"/>
  <c r="Y5611" i="5"/>
  <c r="A5611" i="5"/>
  <c r="Y5610" i="5"/>
  <c r="A5610" i="5"/>
  <c r="Y5609" i="5"/>
  <c r="A5609" i="5"/>
  <c r="Y5608" i="5"/>
  <c r="A5608" i="5"/>
  <c r="Y5607" i="5"/>
  <c r="A5607" i="5"/>
  <c r="Y5606" i="5"/>
  <c r="A5606" i="5"/>
  <c r="Y5605" i="5"/>
  <c r="A5605" i="5"/>
  <c r="Y5604" i="5"/>
  <c r="A5604" i="5"/>
  <c r="Y5603" i="5"/>
  <c r="A5603" i="5"/>
  <c r="Y5602" i="5"/>
  <c r="A5602" i="5"/>
  <c r="Y5601" i="5"/>
  <c r="A5601" i="5"/>
  <c r="Y5600" i="5"/>
  <c r="A5600" i="5"/>
  <c r="Y5599" i="5"/>
  <c r="A5599" i="5"/>
  <c r="Y5598" i="5"/>
  <c r="A5598" i="5"/>
  <c r="Y5597" i="5"/>
  <c r="A5597" i="5"/>
  <c r="Y5596" i="5"/>
  <c r="A5596" i="5"/>
  <c r="Y5595" i="5"/>
  <c r="A5595" i="5"/>
  <c r="Y5594" i="5"/>
  <c r="A5594" i="5"/>
  <c r="Y5593" i="5"/>
  <c r="A5593" i="5"/>
  <c r="Y5592" i="5"/>
  <c r="A5592" i="5"/>
  <c r="Y5591" i="5"/>
  <c r="A5591" i="5"/>
  <c r="Y5590" i="5"/>
  <c r="A5590" i="5"/>
  <c r="Y5589" i="5"/>
  <c r="A5589" i="5"/>
  <c r="Y5588" i="5"/>
  <c r="A5588" i="5"/>
  <c r="Y5587" i="5"/>
  <c r="A5587" i="5"/>
  <c r="Y5586" i="5"/>
  <c r="A5586" i="5"/>
  <c r="Y5585" i="5"/>
  <c r="A5585" i="5"/>
  <c r="Y5584" i="5"/>
  <c r="A5584" i="5"/>
  <c r="Y5583" i="5"/>
  <c r="A5583" i="5"/>
  <c r="Y5582" i="5"/>
  <c r="A5582" i="5"/>
  <c r="Y5581" i="5"/>
  <c r="A5581" i="5"/>
  <c r="Y5580" i="5"/>
  <c r="A5580" i="5"/>
  <c r="Y5579" i="5"/>
  <c r="A5579" i="5"/>
  <c r="Y5578" i="5"/>
  <c r="A5578" i="5"/>
  <c r="Y5577" i="5"/>
  <c r="A5577" i="5"/>
  <c r="Y5576" i="5"/>
  <c r="A5576" i="5"/>
  <c r="Y5575" i="5"/>
  <c r="A5575" i="5"/>
  <c r="Y5574" i="5"/>
  <c r="A5574" i="5"/>
  <c r="Y5573" i="5"/>
  <c r="A5573" i="5"/>
  <c r="Y5572" i="5"/>
  <c r="A5572" i="5"/>
  <c r="Y5571" i="5"/>
  <c r="A5571" i="5"/>
  <c r="Y5570" i="5"/>
  <c r="A5570" i="5"/>
  <c r="Y5569" i="5"/>
  <c r="A5569" i="5"/>
  <c r="Y5568" i="5"/>
  <c r="A5568" i="5"/>
  <c r="Y5567" i="5"/>
  <c r="A5567" i="5"/>
  <c r="Y5566" i="5"/>
  <c r="A5566" i="5"/>
  <c r="Y5565" i="5"/>
  <c r="A5565" i="5"/>
  <c r="Y5564" i="5"/>
  <c r="A5564" i="5"/>
  <c r="Y5563" i="5"/>
  <c r="A5563" i="5"/>
  <c r="Y5562" i="5"/>
  <c r="A5562" i="5"/>
  <c r="Y5561" i="5"/>
  <c r="A5561" i="5"/>
  <c r="Y5560" i="5"/>
  <c r="A5560" i="5"/>
  <c r="Y5559" i="5"/>
  <c r="A5559" i="5"/>
  <c r="Y5558" i="5"/>
  <c r="A5558" i="5"/>
  <c r="Y5557" i="5"/>
  <c r="A5557" i="5"/>
  <c r="Y5556" i="5"/>
  <c r="A5556" i="5"/>
  <c r="Y5555" i="5"/>
  <c r="A5555" i="5"/>
  <c r="Y5554" i="5"/>
  <c r="A5554" i="5"/>
  <c r="Y5553" i="5"/>
  <c r="A5553" i="5"/>
  <c r="Y5552" i="5"/>
  <c r="A5552" i="5"/>
  <c r="Y5551" i="5"/>
  <c r="A5551" i="5"/>
  <c r="Y5550" i="5"/>
  <c r="A5550" i="5"/>
  <c r="Y5549" i="5"/>
  <c r="A5549" i="5"/>
  <c r="Y5548" i="5"/>
  <c r="A5548" i="5"/>
  <c r="Y5547" i="5"/>
  <c r="A5547" i="5"/>
  <c r="Y5546" i="5"/>
  <c r="A5546" i="5"/>
  <c r="Y5545" i="5"/>
  <c r="A5545" i="5"/>
  <c r="Y5544" i="5"/>
  <c r="A5544" i="5"/>
  <c r="Y5543" i="5"/>
  <c r="A5543" i="5"/>
  <c r="Y5542" i="5"/>
  <c r="A5542" i="5"/>
  <c r="Y5541" i="5"/>
  <c r="A5541" i="5"/>
  <c r="Y5540" i="5"/>
  <c r="A5540" i="5"/>
  <c r="Y5539" i="5"/>
  <c r="A5539" i="5"/>
  <c r="Y5538" i="5"/>
  <c r="A5538" i="5"/>
  <c r="Y5537" i="5"/>
  <c r="A5537" i="5"/>
  <c r="Y5536" i="5"/>
  <c r="A5536" i="5"/>
  <c r="Y5535" i="5"/>
  <c r="A5535" i="5"/>
  <c r="Y5534" i="5"/>
  <c r="A5534" i="5"/>
  <c r="Y5533" i="5"/>
  <c r="A5533" i="5"/>
  <c r="Y5532" i="5"/>
  <c r="A5532" i="5"/>
  <c r="Y5531" i="5"/>
  <c r="A5531" i="5"/>
  <c r="Y5530" i="5"/>
  <c r="A5530" i="5"/>
  <c r="Y5529" i="5"/>
  <c r="A5529" i="5"/>
  <c r="Y5528" i="5"/>
  <c r="A5528" i="5"/>
  <c r="Y5527" i="5"/>
  <c r="A5527" i="5"/>
  <c r="Y5526" i="5"/>
  <c r="A5526" i="5"/>
  <c r="Y5525" i="5"/>
  <c r="A5525" i="5"/>
  <c r="Y5524" i="5"/>
  <c r="A5524" i="5"/>
  <c r="Y5523" i="5"/>
  <c r="A5523" i="5"/>
  <c r="Y5522" i="5"/>
  <c r="A5522" i="5"/>
  <c r="Y5521" i="5"/>
  <c r="A5521" i="5"/>
  <c r="Y5520" i="5"/>
  <c r="A5520" i="5"/>
  <c r="Y5519" i="5"/>
  <c r="A5519" i="5"/>
  <c r="Y5518" i="5"/>
  <c r="A5518" i="5"/>
  <c r="Y5517" i="5"/>
  <c r="A5517" i="5"/>
  <c r="Y5516" i="5"/>
  <c r="A5516" i="5"/>
  <c r="Y5515" i="5"/>
  <c r="A5515" i="5"/>
  <c r="Y5514" i="5"/>
  <c r="A5514" i="5"/>
  <c r="Y5513" i="5"/>
  <c r="A5513" i="5"/>
  <c r="Y5512" i="5"/>
  <c r="A5512" i="5"/>
  <c r="Y5511" i="5"/>
  <c r="A5511" i="5"/>
  <c r="Y5510" i="5"/>
  <c r="A5510" i="5"/>
  <c r="Y5509" i="5"/>
  <c r="A5509" i="5"/>
  <c r="Y5508" i="5"/>
  <c r="A5508" i="5"/>
  <c r="Y5507" i="5"/>
  <c r="A5507" i="5"/>
  <c r="Y5506" i="5"/>
  <c r="A5506" i="5"/>
  <c r="Y5505" i="5"/>
  <c r="A5505" i="5"/>
  <c r="Y5504" i="5"/>
  <c r="A5504" i="5"/>
  <c r="Y5503" i="5"/>
  <c r="A5503" i="5"/>
  <c r="Y5502" i="5"/>
  <c r="A5502" i="5"/>
  <c r="Y5501" i="5"/>
  <c r="A5501" i="5"/>
  <c r="Y5500" i="5"/>
  <c r="A5500" i="5"/>
  <c r="Y5499" i="5"/>
  <c r="A5499" i="5"/>
  <c r="Y5498" i="5"/>
  <c r="A5498" i="5"/>
  <c r="Y5497" i="5"/>
  <c r="A5497" i="5"/>
  <c r="Y5496" i="5"/>
  <c r="A5496" i="5"/>
  <c r="Y5495" i="5"/>
  <c r="A5495" i="5"/>
  <c r="Y5494" i="5"/>
  <c r="A5494" i="5"/>
  <c r="Y5493" i="5"/>
  <c r="A5493" i="5"/>
  <c r="Y5492" i="5"/>
  <c r="A5492" i="5"/>
  <c r="Y5491" i="5"/>
  <c r="A5491" i="5"/>
  <c r="Y5490" i="5"/>
  <c r="A5490" i="5"/>
  <c r="Y5489" i="5"/>
  <c r="A5489" i="5"/>
  <c r="Y5488" i="5"/>
  <c r="A5488" i="5"/>
  <c r="Y5487" i="5"/>
  <c r="A5487" i="5"/>
  <c r="Y5486" i="5"/>
  <c r="A5486" i="5"/>
  <c r="Y5485" i="5"/>
  <c r="A5485" i="5"/>
  <c r="Y5484" i="5"/>
  <c r="A5484" i="5"/>
  <c r="Y5483" i="5"/>
  <c r="A5483" i="5"/>
  <c r="Y5482" i="5"/>
  <c r="A5482" i="5"/>
  <c r="Y5481" i="5"/>
  <c r="A5481" i="5"/>
  <c r="Y5480" i="5"/>
  <c r="A5480" i="5"/>
  <c r="Y5479" i="5"/>
  <c r="A5479" i="5"/>
  <c r="Y5478" i="5"/>
  <c r="A5478" i="5"/>
  <c r="Y5477" i="5"/>
  <c r="A5477" i="5"/>
  <c r="Y5476" i="5"/>
  <c r="A5476" i="5"/>
  <c r="Y5475" i="5"/>
  <c r="A5475" i="5"/>
  <c r="Y5474" i="5"/>
  <c r="A5474" i="5"/>
  <c r="Y5473" i="5"/>
  <c r="A5473" i="5"/>
  <c r="Y5472" i="5"/>
  <c r="A5472" i="5"/>
  <c r="Y5471" i="5"/>
  <c r="A5471" i="5"/>
  <c r="Y5470" i="5"/>
  <c r="A5470" i="5"/>
  <c r="Y5469" i="5"/>
  <c r="A5469" i="5"/>
  <c r="Y5468" i="5"/>
  <c r="A5468" i="5"/>
  <c r="Y5467" i="5"/>
  <c r="A5467" i="5"/>
  <c r="Y5466" i="5"/>
  <c r="A5466" i="5"/>
  <c r="Y5465" i="5"/>
  <c r="A5465" i="5"/>
  <c r="Y5464" i="5"/>
  <c r="A5464" i="5"/>
  <c r="Y5463" i="5"/>
  <c r="A5463" i="5"/>
  <c r="Y5462" i="5"/>
  <c r="A5462" i="5"/>
  <c r="Y5461" i="5"/>
  <c r="A5461" i="5"/>
  <c r="Y5460" i="5"/>
  <c r="A5460" i="5"/>
  <c r="Y5459" i="5"/>
  <c r="A5459" i="5"/>
  <c r="Y5458" i="5"/>
  <c r="A5458" i="5"/>
  <c r="Y5457" i="5"/>
  <c r="A5457" i="5"/>
  <c r="Y5456" i="5"/>
  <c r="A5456" i="5"/>
  <c r="Y5455" i="5"/>
  <c r="A5455" i="5"/>
  <c r="Y5454" i="5"/>
  <c r="A5454" i="5"/>
  <c r="Y5453" i="5"/>
  <c r="A5453" i="5"/>
  <c r="Y5452" i="5"/>
  <c r="A5452" i="5"/>
  <c r="Y5451" i="5"/>
  <c r="A5451" i="5"/>
  <c r="Y5450" i="5"/>
  <c r="A5450" i="5"/>
  <c r="Y5449" i="5"/>
  <c r="A5449" i="5"/>
  <c r="Y5448" i="5"/>
  <c r="A5448" i="5"/>
  <c r="Y5447" i="5"/>
  <c r="A5447" i="5"/>
  <c r="Y5446" i="5"/>
  <c r="A5446" i="5"/>
  <c r="Y5445" i="5"/>
  <c r="A5445" i="5"/>
  <c r="Y5444" i="5"/>
  <c r="A5444" i="5"/>
  <c r="Y5443" i="5"/>
  <c r="A5443" i="5"/>
  <c r="Y5442" i="5"/>
  <c r="A5442" i="5"/>
  <c r="Y5441" i="5"/>
  <c r="A5441" i="5"/>
  <c r="Y5440" i="5"/>
  <c r="A5440" i="5"/>
  <c r="Y5439" i="5"/>
  <c r="A5439" i="5"/>
  <c r="Y5438" i="5"/>
  <c r="A5438" i="5"/>
  <c r="Y5437" i="5"/>
  <c r="A5437" i="5"/>
  <c r="Y5436" i="5"/>
  <c r="A5436" i="5"/>
  <c r="Y5435" i="5"/>
  <c r="A5435" i="5"/>
  <c r="Y5434" i="5"/>
  <c r="A5434" i="5"/>
  <c r="Y5433" i="5"/>
  <c r="A5433" i="5"/>
  <c r="Y5432" i="5"/>
  <c r="A5432" i="5"/>
  <c r="Y5431" i="5"/>
  <c r="A5431" i="5"/>
  <c r="Y5430" i="5"/>
  <c r="A5430" i="5"/>
  <c r="Y5429" i="5"/>
  <c r="A5429" i="5"/>
  <c r="Y5428" i="5"/>
  <c r="A5428" i="5"/>
  <c r="Y5427" i="5"/>
  <c r="A5427" i="5"/>
  <c r="Y5426" i="5"/>
  <c r="A5426" i="5"/>
  <c r="Y5425" i="5"/>
  <c r="A5425" i="5"/>
  <c r="Y5424" i="5"/>
  <c r="A5424" i="5"/>
  <c r="Y5423" i="5"/>
  <c r="A5423" i="5"/>
  <c r="Y5422" i="5"/>
  <c r="A5422" i="5"/>
  <c r="Y5421" i="5"/>
  <c r="A5421" i="5"/>
  <c r="Y5420" i="5"/>
  <c r="A5420" i="5"/>
  <c r="Y5419" i="5"/>
  <c r="A5419" i="5"/>
  <c r="Y5418" i="5"/>
  <c r="A5418" i="5"/>
  <c r="Y5417" i="5"/>
  <c r="A5417" i="5"/>
  <c r="Y5416" i="5"/>
  <c r="A5416" i="5"/>
  <c r="Y5415" i="5"/>
  <c r="A5415" i="5"/>
  <c r="Y5414" i="5"/>
  <c r="A5414" i="5"/>
  <c r="Y5413" i="5"/>
  <c r="A5413" i="5"/>
  <c r="Y5412" i="5"/>
  <c r="A5412" i="5"/>
  <c r="Y5411" i="5"/>
  <c r="A5411" i="5"/>
  <c r="Y5410" i="5"/>
  <c r="A5410" i="5"/>
  <c r="Y5409" i="5"/>
  <c r="A5409" i="5"/>
  <c r="Y5408" i="5"/>
  <c r="A5408" i="5"/>
  <c r="Y5407" i="5"/>
  <c r="A5407" i="5"/>
  <c r="Y5406" i="5"/>
  <c r="A5406" i="5"/>
  <c r="Y5405" i="5"/>
  <c r="A5405" i="5"/>
  <c r="Y5404" i="5"/>
  <c r="A5404" i="5"/>
  <c r="Y5403" i="5"/>
  <c r="A5403" i="5"/>
  <c r="Y5402" i="5"/>
  <c r="A5402" i="5"/>
  <c r="Y5401" i="5"/>
  <c r="A5401" i="5"/>
  <c r="Y5400" i="5"/>
  <c r="A5400" i="5"/>
  <c r="Y5399" i="5"/>
  <c r="A5399" i="5"/>
  <c r="Y5398" i="5"/>
  <c r="A5398" i="5"/>
  <c r="Y5397" i="5"/>
  <c r="A5397" i="5"/>
  <c r="Y5396" i="5"/>
  <c r="A5396" i="5"/>
  <c r="Y5395" i="5"/>
  <c r="A5395" i="5"/>
  <c r="Y5394" i="5"/>
  <c r="A5394" i="5"/>
  <c r="Y5393" i="5"/>
  <c r="A5393" i="5"/>
  <c r="Y5392" i="5"/>
  <c r="A5392" i="5"/>
  <c r="Y5391" i="5"/>
  <c r="A5391" i="5"/>
  <c r="Y5390" i="5"/>
  <c r="A5390" i="5"/>
  <c r="Y5389" i="5"/>
  <c r="A5389" i="5"/>
  <c r="Y5388" i="5"/>
  <c r="A5388" i="5"/>
  <c r="Y5387" i="5"/>
  <c r="A5387" i="5"/>
  <c r="Y5386" i="5"/>
  <c r="A5386" i="5"/>
  <c r="Y5385" i="5"/>
  <c r="A5385" i="5"/>
  <c r="Y5384" i="5"/>
  <c r="A5384" i="5"/>
  <c r="Y5383" i="5"/>
  <c r="A5383" i="5"/>
  <c r="Y5382" i="5"/>
  <c r="A5382" i="5"/>
  <c r="Y5381" i="5"/>
  <c r="A5381" i="5"/>
  <c r="Y5380" i="5"/>
  <c r="A5380" i="5"/>
  <c r="Y5379" i="5"/>
  <c r="A5379" i="5"/>
  <c r="Y5378" i="5"/>
  <c r="A5378" i="5"/>
  <c r="Y5377" i="5"/>
  <c r="A5377" i="5"/>
  <c r="Y5376" i="5"/>
  <c r="A5376" i="5"/>
  <c r="Y5375" i="5"/>
  <c r="A5375" i="5"/>
  <c r="Y5374" i="5"/>
  <c r="A5374" i="5"/>
  <c r="Y5373" i="5"/>
  <c r="A5373" i="5"/>
  <c r="Y5372" i="5"/>
  <c r="A5372" i="5"/>
  <c r="Y5371" i="5"/>
  <c r="A5371" i="5"/>
  <c r="Y5370" i="5"/>
  <c r="A5370" i="5"/>
  <c r="Y5369" i="5"/>
  <c r="A5369" i="5"/>
  <c r="Y5368" i="5"/>
  <c r="A5368" i="5"/>
  <c r="Y5367" i="5"/>
  <c r="A5367" i="5"/>
  <c r="Y5366" i="5"/>
  <c r="A5366" i="5"/>
  <c r="Y5365" i="5"/>
  <c r="A5365" i="5"/>
  <c r="Y5364" i="5"/>
  <c r="A5364" i="5"/>
  <c r="Y5363" i="5"/>
  <c r="A5363" i="5"/>
  <c r="Y5362" i="5"/>
  <c r="A5362" i="5"/>
  <c r="Y5361" i="5"/>
  <c r="A5361" i="5"/>
  <c r="Y5360" i="5"/>
  <c r="A5360" i="5"/>
  <c r="Y5359" i="5"/>
  <c r="A5359" i="5"/>
  <c r="Y5358" i="5"/>
  <c r="A5358" i="5"/>
  <c r="Y5357" i="5"/>
  <c r="A5357" i="5"/>
  <c r="Y5356" i="5"/>
  <c r="A5356" i="5"/>
  <c r="Y5355" i="5"/>
  <c r="A5355" i="5"/>
  <c r="Y5354" i="5"/>
  <c r="A5354" i="5"/>
  <c r="Y5353" i="5"/>
  <c r="A5353" i="5"/>
  <c r="Y5352" i="5"/>
  <c r="A5352" i="5"/>
  <c r="Y5351" i="5"/>
  <c r="A5351" i="5"/>
  <c r="Y5350" i="5"/>
  <c r="A5350" i="5"/>
  <c r="Y5349" i="5"/>
  <c r="A5349" i="5"/>
  <c r="Y5348" i="5"/>
  <c r="A5348" i="5"/>
  <c r="Y5347" i="5"/>
  <c r="A5347" i="5"/>
  <c r="Y5346" i="5"/>
  <c r="A5346" i="5"/>
  <c r="Y5345" i="5"/>
  <c r="A5345" i="5"/>
  <c r="Y5344" i="5"/>
  <c r="A5344" i="5"/>
  <c r="Y5343" i="5"/>
  <c r="A5343" i="5"/>
  <c r="Y5342" i="5"/>
  <c r="A5342" i="5"/>
  <c r="Y5341" i="5"/>
  <c r="A5341" i="5"/>
  <c r="Y5340" i="5"/>
  <c r="A5340" i="5"/>
  <c r="Y5339" i="5"/>
  <c r="A5339" i="5"/>
  <c r="Y5338" i="5"/>
  <c r="A5338" i="5"/>
  <c r="Y5337" i="5"/>
  <c r="A5337" i="5"/>
  <c r="Y5336" i="5"/>
  <c r="A5336" i="5"/>
  <c r="Y5335" i="5"/>
  <c r="A5335" i="5"/>
  <c r="Y5334" i="5"/>
  <c r="A5334" i="5"/>
  <c r="Y5333" i="5"/>
  <c r="A5333" i="5"/>
  <c r="Y5332" i="5"/>
  <c r="A5332" i="5"/>
  <c r="Y5331" i="5"/>
  <c r="A5331" i="5"/>
  <c r="Y5330" i="5"/>
  <c r="A5330" i="5"/>
  <c r="Y5329" i="5"/>
  <c r="A5329" i="5"/>
  <c r="Y5328" i="5"/>
  <c r="A5328" i="5"/>
  <c r="Y5327" i="5"/>
  <c r="A5327" i="5"/>
  <c r="Y5326" i="5"/>
  <c r="A5326" i="5"/>
  <c r="Y5325" i="5"/>
  <c r="A5325" i="5"/>
  <c r="Y5324" i="5"/>
  <c r="A5324" i="5"/>
  <c r="Y5323" i="5"/>
  <c r="A5323" i="5"/>
  <c r="Y5322" i="5"/>
  <c r="A5322" i="5"/>
  <c r="Y5321" i="5"/>
  <c r="A5321" i="5"/>
  <c r="Y5320" i="5"/>
  <c r="A5320" i="5"/>
  <c r="Y5319" i="5"/>
  <c r="A5319" i="5"/>
  <c r="Y5318" i="5"/>
  <c r="A5318" i="5"/>
  <c r="Y5317" i="5"/>
  <c r="A5317" i="5"/>
  <c r="Y5316" i="5"/>
  <c r="A5316" i="5"/>
  <c r="Y5315" i="5"/>
  <c r="A5315" i="5"/>
  <c r="Y5314" i="5"/>
  <c r="A5314" i="5"/>
  <c r="Y5313" i="5"/>
  <c r="A5313" i="5"/>
  <c r="Y5312" i="5"/>
  <c r="A5312" i="5"/>
  <c r="Y5311" i="5"/>
  <c r="A5311" i="5"/>
  <c r="Y5310" i="5"/>
  <c r="A5310" i="5"/>
  <c r="Y5309" i="5"/>
  <c r="A5309" i="5"/>
  <c r="Y5308" i="5"/>
  <c r="A5308" i="5"/>
  <c r="Y5307" i="5"/>
  <c r="A5307" i="5"/>
  <c r="Y5306" i="5"/>
  <c r="A5306" i="5"/>
  <c r="Y5305" i="5"/>
  <c r="A5305" i="5"/>
  <c r="Y5304" i="5"/>
  <c r="A5304" i="5"/>
  <c r="Y5303" i="5"/>
  <c r="A5303" i="5"/>
  <c r="Y5302" i="5"/>
  <c r="A5302" i="5"/>
  <c r="Y5301" i="5"/>
  <c r="A5301" i="5"/>
  <c r="Y5300" i="5"/>
  <c r="A5300" i="5"/>
  <c r="Y5299" i="5"/>
  <c r="A5299" i="5"/>
  <c r="Y5298" i="5"/>
  <c r="A5298" i="5"/>
  <c r="Y5297" i="5"/>
  <c r="A5297" i="5"/>
  <c r="Y5296" i="5"/>
  <c r="A5296" i="5"/>
  <c r="Y5295" i="5"/>
  <c r="A5295" i="5"/>
  <c r="Y5294" i="5"/>
  <c r="A5294" i="5"/>
  <c r="Y5293" i="5"/>
  <c r="A5293" i="5"/>
  <c r="Y5292" i="5"/>
  <c r="A5292" i="5"/>
  <c r="Y5291" i="5"/>
  <c r="A5291" i="5"/>
  <c r="Y5290" i="5"/>
  <c r="A5290" i="5"/>
  <c r="Y5289" i="5"/>
  <c r="A5289" i="5"/>
  <c r="Y5288" i="5"/>
  <c r="A5288" i="5"/>
  <c r="Y5287" i="5"/>
  <c r="A5287" i="5"/>
  <c r="Y5286" i="5"/>
  <c r="A5286" i="5"/>
  <c r="Y5285" i="5"/>
  <c r="A5285" i="5"/>
  <c r="Y5284" i="5"/>
  <c r="A5284" i="5"/>
  <c r="Y5283" i="5"/>
  <c r="A5283" i="5"/>
  <c r="Y5282" i="5"/>
  <c r="A5282" i="5"/>
  <c r="Y5281" i="5"/>
  <c r="A5281" i="5"/>
  <c r="Y5280" i="5"/>
  <c r="A5280" i="5"/>
  <c r="Y5279" i="5"/>
  <c r="A5279" i="5"/>
  <c r="Y5278" i="5"/>
  <c r="A5278" i="5"/>
  <c r="Y5277" i="5"/>
  <c r="A5277" i="5"/>
  <c r="Y5276" i="5"/>
  <c r="A5276" i="5"/>
  <c r="Y5275" i="5"/>
  <c r="A5275" i="5"/>
  <c r="Y5274" i="5"/>
  <c r="A5274" i="5"/>
  <c r="Y5273" i="5"/>
  <c r="A5273" i="5"/>
  <c r="Y5272" i="5"/>
  <c r="A5272" i="5"/>
  <c r="Y5271" i="5"/>
  <c r="A5271" i="5"/>
  <c r="Y5270" i="5"/>
  <c r="A5270" i="5"/>
  <c r="Y5269" i="5"/>
  <c r="A5269" i="5"/>
  <c r="Y5268" i="5"/>
  <c r="A5268" i="5"/>
  <c r="Y5267" i="5"/>
  <c r="A5267" i="5"/>
  <c r="Y5266" i="5"/>
  <c r="A5266" i="5"/>
  <c r="Y5265" i="5"/>
  <c r="A5265" i="5"/>
  <c r="Y5264" i="5"/>
  <c r="A5264" i="5"/>
  <c r="Y5263" i="5"/>
  <c r="A5263" i="5"/>
  <c r="Y5262" i="5"/>
  <c r="A5262" i="5"/>
  <c r="Y5261" i="5"/>
  <c r="A5261" i="5"/>
  <c r="Y5260" i="5"/>
  <c r="A5260" i="5"/>
  <c r="Y5259" i="5"/>
  <c r="A5259" i="5"/>
  <c r="Y5258" i="5"/>
  <c r="A5258" i="5"/>
  <c r="Y5257" i="5"/>
  <c r="A5257" i="5"/>
  <c r="Y5256" i="5"/>
  <c r="A5256" i="5"/>
  <c r="Y5255" i="5"/>
  <c r="A5255" i="5"/>
  <c r="Y5254" i="5"/>
  <c r="A5254" i="5"/>
  <c r="Y5253" i="5"/>
  <c r="A5253" i="5"/>
  <c r="Y5252" i="5"/>
  <c r="A5252" i="5"/>
  <c r="Y5251" i="5"/>
  <c r="A5251" i="5"/>
  <c r="Y5250" i="5"/>
  <c r="A5250" i="5"/>
  <c r="Y5249" i="5"/>
  <c r="A5249" i="5"/>
  <c r="Y5248" i="5"/>
  <c r="A5248" i="5"/>
  <c r="Y5247" i="5"/>
  <c r="A5247" i="5"/>
  <c r="Y5246" i="5"/>
  <c r="A5246" i="5"/>
  <c r="Y5245" i="5"/>
  <c r="A5245" i="5"/>
  <c r="Y5244" i="5"/>
  <c r="A5244" i="5"/>
  <c r="Y5243" i="5"/>
  <c r="A5243" i="5"/>
  <c r="Y5242" i="5"/>
  <c r="A5242" i="5"/>
  <c r="Y5241" i="5"/>
  <c r="A5241" i="5"/>
  <c r="Y5240" i="5"/>
  <c r="A5240" i="5"/>
  <c r="Y5239" i="5"/>
  <c r="A5239" i="5"/>
  <c r="Y5238" i="5"/>
  <c r="A5238" i="5"/>
  <c r="Y5237" i="5"/>
  <c r="A5237" i="5"/>
  <c r="Y5236" i="5"/>
  <c r="A5236" i="5"/>
  <c r="Y5235" i="5"/>
  <c r="A5235" i="5"/>
  <c r="Y5234" i="5"/>
  <c r="A5234" i="5"/>
  <c r="Y5233" i="5"/>
  <c r="A5233" i="5"/>
  <c r="Y5232" i="5"/>
  <c r="A5232" i="5"/>
  <c r="Y5231" i="5"/>
  <c r="A5231" i="5"/>
  <c r="Y5230" i="5"/>
  <c r="A5230" i="5"/>
  <c r="Y5229" i="5"/>
  <c r="A5229" i="5"/>
  <c r="Y5228" i="5"/>
  <c r="A5228" i="5"/>
  <c r="Y5227" i="5"/>
  <c r="A5227" i="5"/>
  <c r="Y5226" i="5"/>
  <c r="A5226" i="5"/>
  <c r="Y5225" i="5"/>
  <c r="A5225" i="5"/>
  <c r="Y5224" i="5"/>
  <c r="A5224" i="5"/>
  <c r="Y5223" i="5"/>
  <c r="A5223" i="5"/>
  <c r="Y5222" i="5"/>
  <c r="A5222" i="5"/>
  <c r="Y5221" i="5"/>
  <c r="A5221" i="5"/>
  <c r="Y5220" i="5"/>
  <c r="A5220" i="5"/>
  <c r="Y5219" i="5"/>
  <c r="A5219" i="5"/>
  <c r="Y5218" i="5"/>
  <c r="A5218" i="5"/>
  <c r="Y5217" i="5"/>
  <c r="A5217" i="5"/>
  <c r="Y5216" i="5"/>
  <c r="A5216" i="5"/>
  <c r="Y5215" i="5"/>
  <c r="A5215" i="5"/>
  <c r="Y5214" i="5"/>
  <c r="A5214" i="5"/>
  <c r="Y5213" i="5"/>
  <c r="A5213" i="5"/>
  <c r="Y5212" i="5"/>
  <c r="A5212" i="5"/>
  <c r="Y5211" i="5"/>
  <c r="A5211" i="5"/>
  <c r="Y5210" i="5"/>
  <c r="A5210" i="5"/>
  <c r="Y5209" i="5"/>
  <c r="A5209" i="5"/>
  <c r="Y5208" i="5"/>
  <c r="A5208" i="5"/>
  <c r="Y5207" i="5"/>
  <c r="A5207" i="5"/>
  <c r="Y5206" i="5"/>
  <c r="A5206" i="5"/>
  <c r="Y5205" i="5"/>
  <c r="A5205" i="5"/>
  <c r="Y5204" i="5"/>
  <c r="A5204" i="5"/>
  <c r="Y5203" i="5"/>
  <c r="A5203" i="5"/>
  <c r="Y5202" i="5"/>
  <c r="A5202" i="5"/>
  <c r="Y5201" i="5"/>
  <c r="A5201" i="5"/>
  <c r="Y5200" i="5"/>
  <c r="A5200" i="5"/>
  <c r="Y5199" i="5"/>
  <c r="A5199" i="5"/>
  <c r="Y5198" i="5"/>
  <c r="A5198" i="5"/>
  <c r="Y5197" i="5"/>
  <c r="A5197" i="5"/>
  <c r="Y5196" i="5"/>
  <c r="A5196" i="5"/>
  <c r="Y5195" i="5"/>
  <c r="A5195" i="5"/>
  <c r="Y5194" i="5"/>
  <c r="A5194" i="5"/>
  <c r="Y5193" i="5"/>
  <c r="A5193" i="5"/>
  <c r="Y5192" i="5"/>
  <c r="A5192" i="5"/>
  <c r="Y5191" i="5"/>
  <c r="A5191" i="5"/>
  <c r="Y5190" i="5"/>
  <c r="A5190" i="5"/>
  <c r="Y5189" i="5"/>
  <c r="A5189" i="5"/>
  <c r="Y5188" i="5"/>
  <c r="A5188" i="5"/>
  <c r="Y5187" i="5"/>
  <c r="A5187" i="5"/>
  <c r="Y5186" i="5"/>
  <c r="A5186" i="5"/>
  <c r="Y5185" i="5"/>
  <c r="A5185" i="5"/>
  <c r="Y5184" i="5"/>
  <c r="A5184" i="5"/>
  <c r="Y5183" i="5"/>
  <c r="A5183" i="5"/>
  <c r="Y5182" i="5"/>
  <c r="A5182" i="5"/>
  <c r="Y5181" i="5"/>
  <c r="A5181" i="5"/>
  <c r="Y5180" i="5"/>
  <c r="A5180" i="5"/>
  <c r="Y5179" i="5"/>
  <c r="A5179" i="5"/>
  <c r="Y5178" i="5"/>
  <c r="A5178" i="5"/>
  <c r="Y5177" i="5"/>
  <c r="A5177" i="5"/>
  <c r="Y5176" i="5"/>
  <c r="A5176" i="5"/>
  <c r="Y5175" i="5"/>
  <c r="A5175" i="5"/>
  <c r="Y5174" i="5"/>
  <c r="A5174" i="5"/>
  <c r="Y5173" i="5"/>
  <c r="A5173" i="5"/>
  <c r="Y5172" i="5"/>
  <c r="A5172" i="5"/>
  <c r="Y5171" i="5"/>
  <c r="A5171" i="5"/>
  <c r="Y5170" i="5"/>
  <c r="A5170" i="5"/>
  <c r="Y5169" i="5"/>
  <c r="A5169" i="5"/>
  <c r="Y5168" i="5"/>
  <c r="A5168" i="5"/>
  <c r="Y5167" i="5"/>
  <c r="A5167" i="5"/>
  <c r="Y5166" i="5"/>
  <c r="A5166" i="5"/>
  <c r="Y5165" i="5"/>
  <c r="A5165" i="5"/>
  <c r="Y5164" i="5"/>
  <c r="A5164" i="5"/>
  <c r="Y5163" i="5"/>
  <c r="A5163" i="5"/>
  <c r="Y5162" i="5"/>
  <c r="A5162" i="5"/>
  <c r="Y5161" i="5"/>
  <c r="A5161" i="5"/>
  <c r="Y5160" i="5"/>
  <c r="A5160" i="5"/>
  <c r="Y5159" i="5"/>
  <c r="A5159" i="5"/>
  <c r="Y5158" i="5"/>
  <c r="A5158" i="5"/>
  <c r="Y5157" i="5"/>
  <c r="A5157" i="5"/>
  <c r="Y5156" i="5"/>
  <c r="A5156" i="5"/>
  <c r="Y5155" i="5"/>
  <c r="A5155" i="5"/>
  <c r="Y5154" i="5"/>
  <c r="A5154" i="5"/>
  <c r="Y5153" i="5"/>
  <c r="A5153" i="5"/>
  <c r="Y5152" i="5"/>
  <c r="A5152" i="5"/>
  <c r="Y5151" i="5"/>
  <c r="A5151" i="5"/>
  <c r="Y5150" i="5"/>
  <c r="A5150" i="5"/>
  <c r="Y5149" i="5"/>
  <c r="A5149" i="5"/>
  <c r="Y5148" i="5"/>
  <c r="A5148" i="5"/>
  <c r="Y5147" i="5"/>
  <c r="A5147" i="5"/>
  <c r="Y5146" i="5"/>
  <c r="A5146" i="5"/>
  <c r="Y5145" i="5"/>
  <c r="A5145" i="5"/>
  <c r="Y5144" i="5"/>
  <c r="A5144" i="5"/>
  <c r="Y5143" i="5"/>
  <c r="A5143" i="5"/>
  <c r="Y5142" i="5"/>
  <c r="A5142" i="5"/>
  <c r="Y5141" i="5"/>
  <c r="A5141" i="5"/>
  <c r="Y5140" i="5"/>
  <c r="A5140" i="5"/>
  <c r="Y5139" i="5"/>
  <c r="A5139" i="5"/>
  <c r="Y5138" i="5"/>
  <c r="A5138" i="5"/>
  <c r="Y5137" i="5"/>
  <c r="A5137" i="5"/>
  <c r="Y5136" i="5"/>
  <c r="A5136" i="5"/>
  <c r="Y5135" i="5"/>
  <c r="A5135" i="5"/>
  <c r="Y5134" i="5"/>
  <c r="A5134" i="5"/>
  <c r="Y5133" i="5"/>
  <c r="A5133" i="5"/>
  <c r="Y5132" i="5"/>
  <c r="A5132" i="5"/>
  <c r="Y5131" i="5"/>
  <c r="A5131" i="5"/>
  <c r="Y5130" i="5"/>
  <c r="A5130" i="5"/>
  <c r="Y5129" i="5"/>
  <c r="A5129" i="5"/>
  <c r="Y5128" i="5"/>
  <c r="A5128" i="5"/>
  <c r="Y5127" i="5"/>
  <c r="A5127" i="5"/>
  <c r="Y5126" i="5"/>
  <c r="A5126" i="5"/>
  <c r="Y5125" i="5"/>
  <c r="A5125" i="5"/>
  <c r="Y5124" i="5"/>
  <c r="A5124" i="5"/>
  <c r="Y5123" i="5"/>
  <c r="A5123" i="5"/>
  <c r="Y5122" i="5"/>
  <c r="A5122" i="5"/>
  <c r="Y5121" i="5"/>
  <c r="A5121" i="5"/>
  <c r="Y5120" i="5"/>
  <c r="A5120" i="5"/>
  <c r="Y5119" i="5"/>
  <c r="A5119" i="5"/>
  <c r="Y5118" i="5"/>
  <c r="A5118" i="5"/>
  <c r="Y5117" i="5"/>
  <c r="A5117" i="5"/>
  <c r="Y5116" i="5"/>
  <c r="A5116" i="5"/>
  <c r="Y5115" i="5"/>
  <c r="A5115" i="5"/>
  <c r="Y5114" i="5"/>
  <c r="A5114" i="5"/>
  <c r="Y5113" i="5"/>
  <c r="A5113" i="5"/>
  <c r="Y5112" i="5"/>
  <c r="A5112" i="5"/>
  <c r="Y5111" i="5"/>
  <c r="A5111" i="5"/>
  <c r="Y5110" i="5"/>
  <c r="A5110" i="5"/>
  <c r="Y5109" i="5"/>
  <c r="A5109" i="5"/>
  <c r="Y5108" i="5"/>
  <c r="A5108" i="5"/>
  <c r="Y5107" i="5"/>
  <c r="A5107" i="5"/>
  <c r="Y5106" i="5"/>
  <c r="A5106" i="5"/>
  <c r="Y5105" i="5"/>
  <c r="A5105" i="5"/>
  <c r="Y5104" i="5"/>
  <c r="A5104" i="5"/>
  <c r="Y5103" i="5"/>
  <c r="A5103" i="5"/>
  <c r="Y5102" i="5"/>
  <c r="A5102" i="5"/>
  <c r="Y5101" i="5"/>
  <c r="A5101" i="5"/>
  <c r="Y5100" i="5"/>
  <c r="A5100" i="5"/>
  <c r="Y5099" i="5"/>
  <c r="A5099" i="5"/>
  <c r="Y5098" i="5"/>
  <c r="A5098" i="5"/>
  <c r="Y5097" i="5"/>
  <c r="A5097" i="5"/>
  <c r="Y5096" i="5"/>
  <c r="A5096" i="5"/>
  <c r="Y5095" i="5"/>
  <c r="A5095" i="5"/>
  <c r="Y5094" i="5"/>
  <c r="A5094" i="5"/>
  <c r="Y5093" i="5"/>
  <c r="A5093" i="5"/>
  <c r="Y5092" i="5"/>
  <c r="A5092" i="5"/>
  <c r="Y5091" i="5"/>
  <c r="A5091" i="5"/>
  <c r="Y5090" i="5"/>
  <c r="A5090" i="5"/>
  <c r="Y5089" i="5"/>
  <c r="A5089" i="5"/>
  <c r="Y5088" i="5"/>
  <c r="A5088" i="5"/>
  <c r="Y5087" i="5"/>
  <c r="A5087" i="5"/>
  <c r="Y5086" i="5"/>
  <c r="A5086" i="5"/>
  <c r="Y5085" i="5"/>
  <c r="A5085" i="5"/>
  <c r="Y5084" i="5"/>
  <c r="A5084" i="5"/>
  <c r="Y5083" i="5"/>
  <c r="A5083" i="5"/>
  <c r="Y5082" i="5"/>
  <c r="A5082" i="5"/>
  <c r="Y5081" i="5"/>
  <c r="A5081" i="5"/>
  <c r="Y5080" i="5"/>
  <c r="A5080" i="5"/>
  <c r="Y5079" i="5"/>
  <c r="A5079" i="5"/>
  <c r="Y5078" i="5"/>
  <c r="A5078" i="5"/>
  <c r="Y5077" i="5"/>
  <c r="A5077" i="5"/>
  <c r="Y5076" i="5"/>
  <c r="A5076" i="5"/>
  <c r="Y5075" i="5"/>
  <c r="A5075" i="5"/>
  <c r="Y5074" i="5"/>
  <c r="A5074" i="5"/>
  <c r="Y5073" i="5"/>
  <c r="A5073" i="5"/>
  <c r="Y5072" i="5"/>
  <c r="A5072" i="5"/>
  <c r="Y5071" i="5"/>
  <c r="A5071" i="5"/>
  <c r="Y5070" i="5"/>
  <c r="A5070" i="5"/>
  <c r="Y5069" i="5"/>
  <c r="A5069" i="5"/>
  <c r="Y5068" i="5"/>
  <c r="A5068" i="5"/>
  <c r="Y5067" i="5"/>
  <c r="A5067" i="5"/>
  <c r="Y5066" i="5"/>
  <c r="A5066" i="5"/>
  <c r="Y5065" i="5"/>
  <c r="A5065" i="5"/>
  <c r="Y5064" i="5"/>
  <c r="A5064" i="5"/>
  <c r="Y5063" i="5"/>
  <c r="A5063" i="5"/>
  <c r="Y5062" i="5"/>
  <c r="A5062" i="5"/>
  <c r="Y5061" i="5"/>
  <c r="A5061" i="5"/>
  <c r="Y5060" i="5"/>
  <c r="A5060" i="5"/>
  <c r="Y5059" i="5"/>
  <c r="A5059" i="5"/>
  <c r="Y5058" i="5"/>
  <c r="A5058" i="5"/>
  <c r="Y5057" i="5"/>
  <c r="A5057" i="5"/>
  <c r="Y5056" i="5"/>
  <c r="A5056" i="5"/>
  <c r="Y5055" i="5"/>
  <c r="A5055" i="5"/>
  <c r="Y5054" i="5"/>
  <c r="A5054" i="5"/>
  <c r="Y5053" i="5"/>
  <c r="A5053" i="5"/>
  <c r="Y5052" i="5"/>
  <c r="A5052" i="5"/>
  <c r="Y5051" i="5"/>
  <c r="A5051" i="5"/>
  <c r="Y5050" i="5"/>
  <c r="A5050" i="5"/>
  <c r="Y5049" i="5"/>
  <c r="A5049" i="5"/>
  <c r="Y5048" i="5"/>
  <c r="A5048" i="5"/>
  <c r="Y5047" i="5"/>
  <c r="A5047" i="5"/>
  <c r="Y5046" i="5"/>
  <c r="A5046" i="5"/>
  <c r="Y5045" i="5"/>
  <c r="A5045" i="5"/>
  <c r="Y5044" i="5"/>
  <c r="A5044" i="5"/>
  <c r="Y5043" i="5"/>
  <c r="A5043" i="5"/>
  <c r="Y5042" i="5"/>
  <c r="A5042" i="5"/>
  <c r="Y5041" i="5"/>
  <c r="A5041" i="5"/>
  <c r="Y5040" i="5"/>
  <c r="A5040" i="5"/>
  <c r="Y5039" i="5"/>
  <c r="A5039" i="5"/>
  <c r="Y5038" i="5"/>
  <c r="A5038" i="5"/>
  <c r="Y5037" i="5"/>
  <c r="A5037" i="5"/>
  <c r="Y5036" i="5"/>
  <c r="A5036" i="5"/>
  <c r="Y5035" i="5"/>
  <c r="A5035" i="5"/>
  <c r="Y5034" i="5"/>
  <c r="A5034" i="5"/>
  <c r="Y5033" i="5"/>
  <c r="A5033" i="5"/>
  <c r="Y5032" i="5"/>
  <c r="A5032" i="5"/>
  <c r="Y5031" i="5"/>
  <c r="A5031" i="5"/>
  <c r="Y5030" i="5"/>
  <c r="A5030" i="5"/>
  <c r="Y5029" i="5"/>
  <c r="A5029" i="5"/>
  <c r="Y5028" i="5"/>
  <c r="A5028" i="5"/>
  <c r="Y5027" i="5"/>
  <c r="A5027" i="5"/>
  <c r="Y5026" i="5"/>
  <c r="A5026" i="5"/>
  <c r="Y5025" i="5"/>
  <c r="A5025" i="5"/>
  <c r="Y5024" i="5"/>
  <c r="A5024" i="5"/>
  <c r="Y5023" i="5"/>
  <c r="A5023" i="5"/>
  <c r="Y5022" i="5"/>
  <c r="A5022" i="5"/>
  <c r="Y5021" i="5"/>
  <c r="A5021" i="5"/>
  <c r="Y5020" i="5"/>
  <c r="A5020" i="5"/>
  <c r="Y5019" i="5"/>
  <c r="A5019" i="5"/>
  <c r="Y5018" i="5"/>
  <c r="A5018" i="5"/>
  <c r="Y5017" i="5"/>
  <c r="A5017" i="5"/>
  <c r="Y5016" i="5"/>
  <c r="A5016" i="5"/>
  <c r="Y5015" i="5"/>
  <c r="A5015" i="5"/>
  <c r="Y5014" i="5"/>
  <c r="A5014" i="5"/>
  <c r="Y5013" i="5"/>
  <c r="A5013" i="5"/>
  <c r="Y5012" i="5"/>
  <c r="A5012" i="5"/>
  <c r="Y5011" i="5"/>
  <c r="A5011" i="5"/>
  <c r="Y5010" i="5"/>
  <c r="A5010" i="5"/>
  <c r="Y5009" i="5"/>
  <c r="A5009" i="5"/>
  <c r="Y5008" i="5"/>
  <c r="A5008" i="5"/>
  <c r="Y5007" i="5"/>
  <c r="A5007" i="5"/>
  <c r="Y5006" i="5"/>
  <c r="A5006" i="5"/>
  <c r="Y5005" i="5"/>
  <c r="A5005" i="5"/>
  <c r="Y5004" i="5"/>
  <c r="A5004" i="5"/>
  <c r="Y5003" i="5"/>
  <c r="A5003" i="5"/>
  <c r="Y5002" i="5"/>
  <c r="A5002" i="5"/>
  <c r="Y5001" i="5"/>
  <c r="A5001" i="5"/>
  <c r="Y5000" i="5"/>
  <c r="A5000" i="5"/>
  <c r="Y4999" i="5"/>
  <c r="A4999" i="5"/>
  <c r="Y4998" i="5"/>
  <c r="A4998" i="5"/>
  <c r="Y4997" i="5"/>
  <c r="A4997" i="5"/>
  <c r="Y4996" i="5"/>
  <c r="A4996" i="5"/>
  <c r="Y4995" i="5"/>
  <c r="A4995" i="5"/>
  <c r="Y4994" i="5"/>
  <c r="A4994" i="5"/>
  <c r="Y4993" i="5"/>
  <c r="A4993" i="5"/>
  <c r="Y4992" i="5"/>
  <c r="A4992" i="5"/>
  <c r="Y4991" i="5"/>
  <c r="A4991" i="5"/>
  <c r="Y4990" i="5"/>
  <c r="A4990" i="5"/>
  <c r="Y4989" i="5"/>
  <c r="A4989" i="5"/>
  <c r="Y4988" i="5"/>
  <c r="A4988" i="5"/>
  <c r="Y4987" i="5"/>
  <c r="A4987" i="5"/>
  <c r="Y4986" i="5"/>
  <c r="A4986" i="5"/>
  <c r="Y4985" i="5"/>
  <c r="A4985" i="5"/>
  <c r="Y4984" i="5"/>
  <c r="A4984" i="5"/>
  <c r="Y4983" i="5"/>
  <c r="A4983" i="5"/>
  <c r="Y4982" i="5"/>
  <c r="A4982" i="5"/>
  <c r="Y4981" i="5"/>
  <c r="A4981" i="5"/>
  <c r="Y4980" i="5"/>
  <c r="A4980" i="5"/>
  <c r="Y4979" i="5"/>
  <c r="A4979" i="5"/>
  <c r="Y4978" i="5"/>
  <c r="A4978" i="5"/>
  <c r="Y4977" i="5"/>
  <c r="A4977" i="5"/>
  <c r="Y4976" i="5"/>
  <c r="A4976" i="5"/>
  <c r="Y4975" i="5"/>
  <c r="A4975" i="5"/>
  <c r="Y4974" i="5"/>
  <c r="A4974" i="5"/>
  <c r="Y4973" i="5"/>
  <c r="A4973" i="5"/>
  <c r="Y4972" i="5"/>
  <c r="A4972" i="5"/>
  <c r="Y4971" i="5"/>
  <c r="A4971" i="5"/>
  <c r="Y4970" i="5"/>
  <c r="A4970" i="5"/>
  <c r="Y4969" i="5"/>
  <c r="A4969" i="5"/>
  <c r="Y4968" i="5"/>
  <c r="A4968" i="5"/>
  <c r="Y4967" i="5"/>
  <c r="A4967" i="5"/>
  <c r="Y4966" i="5"/>
  <c r="A4966" i="5"/>
  <c r="Y4965" i="5"/>
  <c r="A4965" i="5"/>
  <c r="Y4964" i="5"/>
  <c r="A4964" i="5"/>
  <c r="Y4963" i="5"/>
  <c r="A4963" i="5"/>
  <c r="Y4962" i="5"/>
  <c r="A4962" i="5"/>
  <c r="Y4961" i="5"/>
  <c r="A4961" i="5"/>
  <c r="Y4960" i="5"/>
  <c r="A4960" i="5"/>
  <c r="Y4959" i="5"/>
  <c r="A4959" i="5"/>
  <c r="Y4958" i="5"/>
  <c r="A4958" i="5"/>
  <c r="Y4957" i="5"/>
  <c r="A4957" i="5"/>
  <c r="Y4956" i="5"/>
  <c r="A4956" i="5"/>
  <c r="Y4955" i="5"/>
  <c r="A4955" i="5"/>
  <c r="Y4954" i="5"/>
  <c r="A4954" i="5"/>
  <c r="Y4953" i="5"/>
  <c r="A4953" i="5"/>
  <c r="Y4952" i="5"/>
  <c r="A4952" i="5"/>
  <c r="Y4951" i="5"/>
  <c r="A4951" i="5"/>
  <c r="Y4950" i="5"/>
  <c r="A4950" i="5"/>
  <c r="Y4949" i="5"/>
  <c r="A4949" i="5"/>
  <c r="Y4948" i="5"/>
  <c r="A4948" i="5"/>
  <c r="Y4947" i="5"/>
  <c r="A4947" i="5"/>
  <c r="Y4946" i="5"/>
  <c r="A4946" i="5"/>
  <c r="Y4945" i="5"/>
  <c r="A4945" i="5"/>
  <c r="Y4944" i="5"/>
  <c r="A4944" i="5"/>
  <c r="Y4943" i="5"/>
  <c r="A4943" i="5"/>
  <c r="Y4942" i="5"/>
  <c r="A4942" i="5"/>
  <c r="Y4941" i="5"/>
  <c r="A4941" i="5"/>
  <c r="Y4940" i="5"/>
  <c r="A4940" i="5"/>
  <c r="Y4939" i="5"/>
  <c r="A4939" i="5"/>
  <c r="Y4938" i="5"/>
  <c r="A4938" i="5"/>
  <c r="Y4937" i="5"/>
  <c r="A4937" i="5"/>
  <c r="Y4936" i="5"/>
  <c r="A4936" i="5"/>
  <c r="Y4935" i="5"/>
  <c r="A4935" i="5"/>
  <c r="Y4934" i="5"/>
  <c r="A4934" i="5"/>
  <c r="Y4933" i="5"/>
  <c r="A4933" i="5"/>
  <c r="Y4932" i="5"/>
  <c r="A4932" i="5"/>
  <c r="Y4931" i="5"/>
  <c r="A4931" i="5"/>
  <c r="Y4930" i="5"/>
  <c r="A4930" i="5"/>
  <c r="Y4929" i="5"/>
  <c r="A4929" i="5"/>
  <c r="Y4928" i="5"/>
  <c r="A4928" i="5"/>
  <c r="Y4927" i="5"/>
  <c r="A4927" i="5"/>
  <c r="Y4926" i="5"/>
  <c r="A4926" i="5"/>
  <c r="Y4925" i="5"/>
  <c r="A4925" i="5"/>
  <c r="Y4924" i="5"/>
  <c r="A4924" i="5"/>
  <c r="Y4923" i="5"/>
  <c r="A4923" i="5"/>
  <c r="Y4922" i="5"/>
  <c r="A4922" i="5"/>
  <c r="Y4921" i="5"/>
  <c r="A4921" i="5"/>
  <c r="Y4920" i="5"/>
  <c r="A4920" i="5"/>
  <c r="Y4919" i="5"/>
  <c r="A4919" i="5"/>
  <c r="Y4918" i="5"/>
  <c r="A4918" i="5"/>
  <c r="Y4917" i="5"/>
  <c r="A4917" i="5"/>
  <c r="Y4916" i="5"/>
  <c r="A4916" i="5"/>
  <c r="Y4915" i="5"/>
  <c r="A4915" i="5"/>
  <c r="Y4914" i="5"/>
  <c r="A4914" i="5"/>
  <c r="Y4913" i="5"/>
  <c r="A4913" i="5"/>
  <c r="Y4912" i="5"/>
  <c r="A4912" i="5"/>
  <c r="Y4911" i="5"/>
  <c r="A4911" i="5"/>
  <c r="Y4910" i="5"/>
  <c r="A4910" i="5"/>
  <c r="Y4909" i="5"/>
  <c r="A4909" i="5"/>
  <c r="Y4908" i="5"/>
  <c r="A4908" i="5"/>
  <c r="Y4907" i="5"/>
  <c r="A4907" i="5"/>
  <c r="Y4906" i="5"/>
  <c r="A4906" i="5"/>
  <c r="Y4905" i="5"/>
  <c r="A4905" i="5"/>
  <c r="Y4904" i="5"/>
  <c r="A4904" i="5"/>
  <c r="Y4903" i="5"/>
  <c r="A4903" i="5"/>
  <c r="Y4902" i="5"/>
  <c r="A4902" i="5"/>
  <c r="Y4901" i="5"/>
  <c r="A4901" i="5"/>
  <c r="Y4900" i="5"/>
  <c r="A4900" i="5"/>
  <c r="Y4899" i="5"/>
  <c r="A4899" i="5"/>
  <c r="Y4898" i="5"/>
  <c r="A4898" i="5"/>
  <c r="Y4897" i="5"/>
  <c r="A4897" i="5"/>
  <c r="Y4896" i="5"/>
  <c r="A4896" i="5"/>
  <c r="Y4895" i="5"/>
  <c r="A4895" i="5"/>
  <c r="Y4894" i="5"/>
  <c r="A4894" i="5"/>
  <c r="Y4893" i="5"/>
  <c r="A4893" i="5"/>
  <c r="Y4892" i="5"/>
  <c r="A4892" i="5"/>
  <c r="Y4891" i="5"/>
  <c r="A4891" i="5"/>
  <c r="Y4890" i="5"/>
  <c r="A4890" i="5"/>
  <c r="Y4889" i="5"/>
  <c r="A4889" i="5"/>
  <c r="Y4888" i="5"/>
  <c r="A4888" i="5"/>
  <c r="Y4887" i="5"/>
  <c r="A4887" i="5"/>
  <c r="Y4886" i="5"/>
  <c r="A4886" i="5"/>
  <c r="Y4885" i="5"/>
  <c r="A4885" i="5"/>
  <c r="Y4884" i="5"/>
  <c r="A4884" i="5"/>
  <c r="Y4883" i="5"/>
  <c r="A4883" i="5"/>
  <c r="Y4882" i="5"/>
  <c r="A4882" i="5"/>
  <c r="Y4881" i="5"/>
  <c r="A4881" i="5"/>
  <c r="Y4880" i="5"/>
  <c r="A4880" i="5"/>
  <c r="Y4879" i="5"/>
  <c r="A4879" i="5"/>
  <c r="Y4878" i="5"/>
  <c r="A4878" i="5"/>
  <c r="Y4877" i="5"/>
  <c r="A4877" i="5"/>
  <c r="Y4876" i="5"/>
  <c r="A4876" i="5"/>
  <c r="Y4875" i="5"/>
  <c r="A4875" i="5"/>
  <c r="Y4874" i="5"/>
  <c r="A4874" i="5"/>
  <c r="Y4873" i="5"/>
  <c r="A4873" i="5"/>
  <c r="Y4872" i="5"/>
  <c r="A4872" i="5"/>
  <c r="Y4871" i="5"/>
  <c r="A4871" i="5"/>
  <c r="Y4870" i="5"/>
  <c r="A4870" i="5"/>
  <c r="Y4869" i="5"/>
  <c r="A4869" i="5"/>
  <c r="Y4868" i="5"/>
  <c r="A4868" i="5"/>
  <c r="Y4867" i="5"/>
  <c r="A4867" i="5"/>
  <c r="Y4866" i="5"/>
  <c r="A4866" i="5"/>
  <c r="Y4865" i="5"/>
  <c r="A4865" i="5"/>
  <c r="Y4864" i="5"/>
  <c r="A4864" i="5"/>
  <c r="Y4863" i="5"/>
  <c r="A4863" i="5"/>
  <c r="Y4862" i="5"/>
  <c r="A4862" i="5"/>
  <c r="Y4861" i="5"/>
  <c r="A4861" i="5"/>
  <c r="Y4860" i="5"/>
  <c r="A4860" i="5"/>
  <c r="Y4859" i="5"/>
  <c r="A4859" i="5"/>
  <c r="Y4858" i="5"/>
  <c r="A4858" i="5"/>
  <c r="Y4857" i="5"/>
  <c r="A4857" i="5"/>
  <c r="Y4856" i="5"/>
  <c r="A4856" i="5"/>
  <c r="Y4855" i="5"/>
  <c r="A4855" i="5"/>
  <c r="Y4854" i="5"/>
  <c r="A4854" i="5"/>
  <c r="Y4853" i="5"/>
  <c r="A4853" i="5"/>
  <c r="Y4852" i="5"/>
  <c r="A4852" i="5"/>
  <c r="Y4851" i="5"/>
  <c r="A4851" i="5"/>
  <c r="Y4850" i="5"/>
  <c r="A4850" i="5"/>
  <c r="Y4849" i="5"/>
  <c r="A4849" i="5"/>
  <c r="Y4848" i="5"/>
  <c r="A4848" i="5"/>
  <c r="Y4847" i="5"/>
  <c r="A4847" i="5"/>
  <c r="Y4846" i="5"/>
  <c r="A4846" i="5"/>
  <c r="Y4845" i="5"/>
  <c r="A4845" i="5"/>
  <c r="Y4844" i="5"/>
  <c r="A4844" i="5"/>
  <c r="Y4843" i="5"/>
  <c r="A4843" i="5"/>
  <c r="Y4842" i="5"/>
  <c r="A4842" i="5"/>
  <c r="Y4841" i="5"/>
  <c r="A4841" i="5"/>
  <c r="Y4840" i="5"/>
  <c r="A4840" i="5"/>
  <c r="Y4839" i="5"/>
  <c r="A4839" i="5"/>
  <c r="Y4838" i="5"/>
  <c r="A4838" i="5"/>
  <c r="Y4837" i="5"/>
  <c r="A4837" i="5"/>
  <c r="Y4836" i="5"/>
  <c r="A4836" i="5"/>
  <c r="Y4835" i="5"/>
  <c r="A4835" i="5"/>
  <c r="Y4834" i="5"/>
  <c r="A4834" i="5"/>
  <c r="Y4833" i="5"/>
  <c r="A4833" i="5"/>
  <c r="Y4832" i="5"/>
  <c r="A4832" i="5"/>
  <c r="Y4831" i="5"/>
  <c r="A4831" i="5"/>
  <c r="Y4830" i="5"/>
  <c r="A4830" i="5"/>
  <c r="Y4829" i="5"/>
  <c r="A4829" i="5"/>
  <c r="Y4828" i="5"/>
  <c r="A4828" i="5"/>
  <c r="Y4827" i="5"/>
  <c r="A4827" i="5"/>
  <c r="Y4826" i="5"/>
  <c r="A4826" i="5"/>
  <c r="Y4825" i="5"/>
  <c r="A4825" i="5"/>
  <c r="Y4824" i="5"/>
  <c r="A4824" i="5"/>
  <c r="Y4823" i="5"/>
  <c r="A4823" i="5"/>
  <c r="Y4822" i="5"/>
  <c r="A4822" i="5"/>
  <c r="Y4821" i="5"/>
  <c r="A4821" i="5"/>
  <c r="Y4820" i="5"/>
  <c r="A4820" i="5"/>
  <c r="Y4819" i="5"/>
  <c r="A4819" i="5"/>
  <c r="Y4818" i="5"/>
  <c r="A4818" i="5"/>
  <c r="Y4817" i="5"/>
  <c r="A4817" i="5"/>
  <c r="Y4816" i="5"/>
  <c r="A4816" i="5"/>
  <c r="Y4815" i="5"/>
  <c r="A4815" i="5"/>
  <c r="Y4814" i="5"/>
  <c r="A4814" i="5"/>
  <c r="Y4813" i="5"/>
  <c r="A4813" i="5"/>
  <c r="Y4812" i="5"/>
  <c r="A4812" i="5"/>
  <c r="Y4811" i="5"/>
  <c r="A4811" i="5"/>
  <c r="Y4810" i="5"/>
  <c r="A4810" i="5"/>
  <c r="Y4809" i="5"/>
  <c r="A4809" i="5"/>
  <c r="Y4808" i="5"/>
  <c r="A4808" i="5"/>
  <c r="Y4807" i="5"/>
  <c r="A4807" i="5"/>
  <c r="Y4806" i="5"/>
  <c r="A4806" i="5"/>
  <c r="Y4805" i="5"/>
  <c r="A4805" i="5"/>
  <c r="Y4804" i="5"/>
  <c r="A4804" i="5"/>
  <c r="Y4803" i="5"/>
  <c r="A4803" i="5"/>
  <c r="Y4802" i="5"/>
  <c r="A4802" i="5"/>
  <c r="Y4801" i="5"/>
  <c r="A4801" i="5"/>
  <c r="Y4800" i="5"/>
  <c r="A4800" i="5"/>
  <c r="Y4799" i="5"/>
  <c r="A4799" i="5"/>
  <c r="Y4798" i="5"/>
  <c r="A4798" i="5"/>
  <c r="Y4797" i="5"/>
  <c r="A4797" i="5"/>
  <c r="Y4796" i="5"/>
  <c r="A4796" i="5"/>
  <c r="Y4795" i="5"/>
  <c r="A4795" i="5"/>
  <c r="Y4794" i="5"/>
  <c r="A4794" i="5"/>
  <c r="Y4793" i="5"/>
  <c r="A4793" i="5"/>
  <c r="Y4792" i="5"/>
  <c r="A4792" i="5"/>
  <c r="Y4791" i="5"/>
  <c r="A4791" i="5"/>
  <c r="Y4790" i="5"/>
  <c r="A4790" i="5"/>
  <c r="Y4789" i="5"/>
  <c r="A4789" i="5"/>
  <c r="Y4788" i="5"/>
  <c r="A4788" i="5"/>
  <c r="Y4787" i="5"/>
  <c r="A4787" i="5"/>
  <c r="Y4786" i="5"/>
  <c r="A4786" i="5"/>
  <c r="Y4785" i="5"/>
  <c r="A4785" i="5"/>
  <c r="Y4784" i="5"/>
  <c r="A4784" i="5"/>
  <c r="Y4783" i="5"/>
  <c r="A4783" i="5"/>
  <c r="Y4782" i="5"/>
  <c r="A4782" i="5"/>
  <c r="Y4781" i="5"/>
  <c r="A4781" i="5"/>
  <c r="Y4780" i="5"/>
  <c r="A4780" i="5"/>
  <c r="Y4779" i="5"/>
  <c r="A4779" i="5"/>
  <c r="Y4778" i="5"/>
  <c r="A4778" i="5"/>
  <c r="Y4777" i="5"/>
  <c r="A4777" i="5"/>
  <c r="Y4776" i="5"/>
  <c r="A4776" i="5"/>
  <c r="Y4775" i="5"/>
  <c r="A4775" i="5"/>
  <c r="Y4774" i="5"/>
  <c r="A4774" i="5"/>
  <c r="Y4773" i="5"/>
  <c r="A4773" i="5"/>
  <c r="Y4772" i="5"/>
  <c r="A4772" i="5"/>
  <c r="Y4771" i="5"/>
  <c r="A4771" i="5"/>
  <c r="Y4770" i="5"/>
  <c r="A4770" i="5"/>
  <c r="Y4769" i="5"/>
  <c r="A4769" i="5"/>
  <c r="Y4768" i="5"/>
  <c r="A4768" i="5"/>
  <c r="Y4767" i="5"/>
  <c r="A4767" i="5"/>
  <c r="Y4766" i="5"/>
  <c r="A4766" i="5"/>
  <c r="Y4765" i="5"/>
  <c r="A4765" i="5"/>
  <c r="Y4764" i="5"/>
  <c r="A4764" i="5"/>
  <c r="Y4763" i="5"/>
  <c r="A4763" i="5"/>
  <c r="Y4762" i="5"/>
  <c r="A4762" i="5"/>
  <c r="Y4761" i="5"/>
  <c r="A4761" i="5"/>
  <c r="Y4760" i="5"/>
  <c r="A4760" i="5"/>
  <c r="Y4759" i="5"/>
  <c r="A4759" i="5"/>
  <c r="Y4758" i="5"/>
  <c r="A4758" i="5"/>
  <c r="Y4757" i="5"/>
  <c r="A4757" i="5"/>
  <c r="Y4756" i="5"/>
  <c r="A4756" i="5"/>
  <c r="Y4755" i="5"/>
  <c r="A4755" i="5"/>
  <c r="Y4754" i="5"/>
  <c r="A4754" i="5"/>
  <c r="Y4753" i="5"/>
  <c r="A4753" i="5"/>
  <c r="Y4752" i="5"/>
  <c r="A4752" i="5"/>
  <c r="Y4751" i="5"/>
  <c r="A4751" i="5"/>
  <c r="Y4750" i="5"/>
  <c r="A4750" i="5"/>
  <c r="Y4749" i="5"/>
  <c r="A4749" i="5"/>
  <c r="Y4748" i="5"/>
  <c r="A4748" i="5"/>
  <c r="Y4747" i="5"/>
  <c r="A4747" i="5"/>
  <c r="Y4746" i="5"/>
  <c r="A4746" i="5"/>
  <c r="Y4745" i="5"/>
  <c r="A4745" i="5"/>
  <c r="Y4744" i="5"/>
  <c r="A4744" i="5"/>
  <c r="Y4743" i="5"/>
  <c r="A4743" i="5"/>
  <c r="Y4742" i="5"/>
  <c r="A4742" i="5"/>
  <c r="Y4741" i="5"/>
  <c r="A4741" i="5"/>
  <c r="Y4740" i="5"/>
  <c r="A4740" i="5"/>
  <c r="Y4739" i="5"/>
  <c r="A4739" i="5"/>
  <c r="Y4738" i="5"/>
  <c r="A4738" i="5"/>
  <c r="Y4737" i="5"/>
  <c r="A4737" i="5"/>
  <c r="Y4736" i="5"/>
  <c r="A4736" i="5"/>
  <c r="Y4735" i="5"/>
  <c r="A4735" i="5"/>
  <c r="Y4734" i="5"/>
  <c r="A4734" i="5"/>
  <c r="Y4733" i="5"/>
  <c r="A4733" i="5"/>
  <c r="Y4732" i="5"/>
  <c r="A4732" i="5"/>
  <c r="Y4731" i="5"/>
  <c r="A4731" i="5"/>
  <c r="Y4730" i="5"/>
  <c r="A4730" i="5"/>
  <c r="Y4729" i="5"/>
  <c r="A4729" i="5"/>
  <c r="Y4728" i="5"/>
  <c r="A4728" i="5"/>
  <c r="Y4727" i="5"/>
  <c r="A4727" i="5"/>
  <c r="Y4726" i="5"/>
  <c r="A4726" i="5"/>
  <c r="Y4725" i="5"/>
  <c r="A4725" i="5"/>
  <c r="Y4724" i="5"/>
  <c r="A4724" i="5"/>
  <c r="Y4723" i="5"/>
  <c r="A4723" i="5"/>
  <c r="Y4722" i="5"/>
  <c r="A4722" i="5"/>
  <c r="Y4721" i="5"/>
  <c r="A4721" i="5"/>
  <c r="Y4720" i="5"/>
  <c r="A4720" i="5"/>
  <c r="Y4719" i="5"/>
  <c r="A4719" i="5"/>
  <c r="Y4718" i="5"/>
  <c r="A4718" i="5"/>
  <c r="Y4717" i="5"/>
  <c r="A4717" i="5"/>
  <c r="Y4716" i="5"/>
  <c r="A4716" i="5"/>
  <c r="Y4715" i="5"/>
  <c r="A4715" i="5"/>
  <c r="Y4714" i="5"/>
  <c r="A4714" i="5"/>
  <c r="Y4713" i="5"/>
  <c r="A4713" i="5"/>
  <c r="Y4712" i="5"/>
  <c r="A4712" i="5"/>
  <c r="Y4711" i="5"/>
  <c r="A4711" i="5"/>
  <c r="Y4710" i="5"/>
  <c r="A4710" i="5"/>
  <c r="Y4709" i="5"/>
  <c r="A4709" i="5"/>
  <c r="Y4708" i="5"/>
  <c r="A4708" i="5"/>
  <c r="Y4707" i="5"/>
  <c r="A4707" i="5"/>
  <c r="Y4706" i="5"/>
  <c r="A4706" i="5"/>
  <c r="Y4705" i="5"/>
  <c r="A4705" i="5"/>
  <c r="Y4704" i="5"/>
  <c r="A4704" i="5"/>
  <c r="Y4703" i="5"/>
  <c r="A4703" i="5"/>
  <c r="Y4702" i="5"/>
  <c r="A4702" i="5"/>
  <c r="Y4701" i="5"/>
  <c r="A4701" i="5"/>
  <c r="Y4700" i="5"/>
  <c r="A4700" i="5"/>
  <c r="Y4699" i="5"/>
  <c r="A4699" i="5"/>
  <c r="Y4698" i="5"/>
  <c r="A4698" i="5"/>
  <c r="Y4697" i="5"/>
  <c r="A4697" i="5"/>
  <c r="Y4696" i="5"/>
  <c r="A4696" i="5"/>
  <c r="Y4695" i="5"/>
  <c r="A4695" i="5"/>
  <c r="Y4694" i="5"/>
  <c r="A4694" i="5"/>
  <c r="Y4693" i="5"/>
  <c r="A4693" i="5"/>
  <c r="Y4692" i="5"/>
  <c r="A4692" i="5"/>
  <c r="Y4691" i="5"/>
  <c r="A4691" i="5"/>
  <c r="Y4690" i="5"/>
  <c r="A4690" i="5"/>
  <c r="Y4689" i="5"/>
  <c r="A4689" i="5"/>
  <c r="Y4688" i="5"/>
  <c r="A4688" i="5"/>
  <c r="Y4687" i="5"/>
  <c r="A4687" i="5"/>
  <c r="Y4686" i="5"/>
  <c r="A4686" i="5"/>
  <c r="Y4685" i="5"/>
  <c r="A4685" i="5"/>
  <c r="Y4684" i="5"/>
  <c r="A4684" i="5"/>
  <c r="Y4683" i="5"/>
  <c r="A4683" i="5"/>
  <c r="Y4682" i="5"/>
  <c r="A4682" i="5"/>
  <c r="Y4681" i="5"/>
  <c r="A4681" i="5"/>
  <c r="Y4680" i="5"/>
  <c r="A4680" i="5"/>
  <c r="Y4679" i="5"/>
  <c r="A4679" i="5"/>
  <c r="Y4678" i="5"/>
  <c r="A4678" i="5"/>
  <c r="Y4677" i="5"/>
  <c r="A4677" i="5"/>
  <c r="Y4676" i="5"/>
  <c r="A4676" i="5"/>
  <c r="Y4675" i="5"/>
  <c r="A4675" i="5"/>
  <c r="Y4674" i="5"/>
  <c r="A4674" i="5"/>
  <c r="Y4673" i="5"/>
  <c r="A4673" i="5"/>
  <c r="Y4672" i="5"/>
  <c r="A4672" i="5"/>
  <c r="Y4671" i="5"/>
  <c r="A4671" i="5"/>
  <c r="Y4670" i="5"/>
  <c r="A4670" i="5"/>
  <c r="Y4669" i="5"/>
  <c r="A4669" i="5"/>
  <c r="Y4668" i="5"/>
  <c r="A4668" i="5"/>
  <c r="Y4667" i="5"/>
  <c r="A4667" i="5"/>
  <c r="Y4666" i="5"/>
  <c r="A4666" i="5"/>
  <c r="Y4665" i="5"/>
  <c r="A4665" i="5"/>
  <c r="Y4664" i="5"/>
  <c r="A4664" i="5"/>
  <c r="Y4663" i="5"/>
  <c r="A4663" i="5"/>
  <c r="Y4662" i="5"/>
  <c r="A4662" i="5"/>
  <c r="Y4661" i="5"/>
  <c r="A4661" i="5"/>
  <c r="Y4660" i="5"/>
  <c r="A4660" i="5"/>
  <c r="Y4659" i="5"/>
  <c r="A4659" i="5"/>
  <c r="Y4658" i="5"/>
  <c r="A4658" i="5"/>
  <c r="Y4657" i="5"/>
  <c r="A4657" i="5"/>
  <c r="Y4656" i="5"/>
  <c r="A4656" i="5"/>
  <c r="Y4655" i="5"/>
  <c r="A4655" i="5"/>
  <c r="Y4654" i="5"/>
  <c r="A4654" i="5"/>
  <c r="Y4653" i="5"/>
  <c r="A4653" i="5"/>
  <c r="Y4652" i="5"/>
  <c r="A4652" i="5"/>
  <c r="Y4651" i="5"/>
  <c r="A4651" i="5"/>
  <c r="Y4650" i="5"/>
  <c r="A4650" i="5"/>
  <c r="Y4649" i="5"/>
  <c r="A4649" i="5"/>
  <c r="Y4648" i="5"/>
  <c r="A4648" i="5"/>
  <c r="Y4647" i="5"/>
  <c r="A4647" i="5"/>
  <c r="Y4646" i="5"/>
  <c r="A4646" i="5"/>
  <c r="Y4645" i="5"/>
  <c r="A4645" i="5"/>
  <c r="Y4644" i="5"/>
  <c r="A4644" i="5"/>
  <c r="Y4643" i="5"/>
  <c r="A4643" i="5"/>
  <c r="Y4642" i="5"/>
  <c r="A4642" i="5"/>
  <c r="Y4641" i="5"/>
  <c r="A4641" i="5"/>
  <c r="Y4640" i="5"/>
  <c r="A4640" i="5"/>
  <c r="Y4639" i="5"/>
  <c r="A4639" i="5"/>
  <c r="Y4638" i="5"/>
  <c r="A4638" i="5"/>
  <c r="Y4637" i="5"/>
  <c r="A4637" i="5"/>
  <c r="Y4636" i="5"/>
  <c r="A4636" i="5"/>
  <c r="Y4635" i="5"/>
  <c r="A4635" i="5"/>
  <c r="Y4634" i="5"/>
  <c r="A4634" i="5"/>
  <c r="Y4633" i="5"/>
  <c r="A4633" i="5"/>
  <c r="Y4632" i="5"/>
  <c r="A4632" i="5"/>
  <c r="Y4631" i="5"/>
  <c r="A4631" i="5"/>
  <c r="Y4630" i="5"/>
  <c r="A4630" i="5"/>
  <c r="Y4629" i="5"/>
  <c r="A4629" i="5"/>
  <c r="Y4628" i="5"/>
  <c r="A4628" i="5"/>
  <c r="Y4627" i="5"/>
  <c r="A4627" i="5"/>
  <c r="Y4626" i="5"/>
  <c r="A4626" i="5"/>
  <c r="Y4625" i="5"/>
  <c r="A4625" i="5"/>
  <c r="Y4624" i="5"/>
  <c r="A4624" i="5"/>
  <c r="Y4623" i="5"/>
  <c r="A4623" i="5"/>
  <c r="Y4622" i="5"/>
  <c r="A4622" i="5"/>
  <c r="Y4621" i="5"/>
  <c r="A4621" i="5"/>
  <c r="Y4620" i="5"/>
  <c r="A4620" i="5"/>
  <c r="Y4619" i="5"/>
  <c r="A4619" i="5"/>
  <c r="Y4618" i="5"/>
  <c r="A4618" i="5"/>
  <c r="Y4617" i="5"/>
  <c r="A4617" i="5"/>
  <c r="Y4616" i="5"/>
  <c r="A4616" i="5"/>
  <c r="Y4615" i="5"/>
  <c r="A4615" i="5"/>
  <c r="Y4614" i="5"/>
  <c r="A4614" i="5"/>
  <c r="Y4613" i="5"/>
  <c r="A4613" i="5"/>
  <c r="Y4612" i="5"/>
  <c r="A4612" i="5"/>
  <c r="Y4611" i="5"/>
  <c r="A4611" i="5"/>
  <c r="Y4610" i="5"/>
  <c r="A4610" i="5"/>
  <c r="Y4609" i="5"/>
  <c r="A4609" i="5"/>
  <c r="Y4608" i="5"/>
  <c r="A4608" i="5"/>
  <c r="Y4607" i="5"/>
  <c r="A4607" i="5"/>
  <c r="Y4606" i="5"/>
  <c r="A4606" i="5"/>
  <c r="Y4605" i="5"/>
  <c r="A4605" i="5"/>
  <c r="Y4604" i="5"/>
  <c r="A4604" i="5"/>
  <c r="Y4603" i="5"/>
  <c r="A4603" i="5"/>
  <c r="Y4602" i="5"/>
  <c r="A4602" i="5"/>
  <c r="Y4601" i="5"/>
  <c r="A4601" i="5"/>
  <c r="Y4600" i="5"/>
  <c r="A4600" i="5"/>
  <c r="Y4599" i="5"/>
  <c r="A4599" i="5"/>
  <c r="Y4598" i="5"/>
  <c r="A4598" i="5"/>
  <c r="Y4597" i="5"/>
  <c r="A4597" i="5"/>
  <c r="Y4596" i="5"/>
  <c r="A4596" i="5"/>
  <c r="Y4595" i="5"/>
  <c r="A4595" i="5"/>
  <c r="Y4594" i="5"/>
  <c r="A4594" i="5"/>
  <c r="Y4593" i="5"/>
  <c r="A4593" i="5"/>
  <c r="Y4592" i="5"/>
  <c r="A4592" i="5"/>
  <c r="Y4591" i="5"/>
  <c r="A4591" i="5"/>
  <c r="Y4590" i="5"/>
  <c r="A4590" i="5"/>
  <c r="Y4589" i="5"/>
  <c r="A4589" i="5"/>
  <c r="Y4588" i="5"/>
  <c r="A4588" i="5"/>
  <c r="Y4587" i="5"/>
  <c r="A4587" i="5"/>
  <c r="Y4586" i="5"/>
  <c r="A4586" i="5"/>
  <c r="Y4585" i="5"/>
  <c r="A4585" i="5"/>
  <c r="Y4584" i="5"/>
  <c r="A4584" i="5"/>
  <c r="Y4583" i="5"/>
  <c r="A4583" i="5"/>
  <c r="Y4582" i="5"/>
  <c r="A4582" i="5"/>
  <c r="Y4581" i="5"/>
  <c r="A4581" i="5"/>
  <c r="Y4580" i="5"/>
  <c r="A4580" i="5"/>
  <c r="Y4579" i="5"/>
  <c r="A4579" i="5"/>
  <c r="Y4578" i="5"/>
  <c r="A4578" i="5"/>
  <c r="Y4577" i="5"/>
  <c r="A4577" i="5"/>
  <c r="Y4576" i="5"/>
  <c r="A4576" i="5"/>
  <c r="Y4575" i="5"/>
  <c r="A4575" i="5"/>
  <c r="Y4574" i="5"/>
  <c r="A4574" i="5"/>
  <c r="Y4573" i="5"/>
  <c r="A4573" i="5"/>
  <c r="Y4572" i="5"/>
  <c r="A4572" i="5"/>
  <c r="Y4571" i="5"/>
  <c r="A4571" i="5"/>
  <c r="Y4570" i="5"/>
  <c r="A4570" i="5"/>
  <c r="Y4569" i="5"/>
  <c r="A4569" i="5"/>
  <c r="Y4568" i="5"/>
  <c r="A4568" i="5"/>
  <c r="Y4567" i="5"/>
  <c r="A4567" i="5"/>
  <c r="Y4566" i="5"/>
  <c r="A4566" i="5"/>
  <c r="Y4565" i="5"/>
  <c r="A4565" i="5"/>
  <c r="Y4564" i="5"/>
  <c r="A4564" i="5"/>
  <c r="Y4563" i="5"/>
  <c r="A4563" i="5"/>
  <c r="Y4562" i="5"/>
  <c r="A4562" i="5"/>
  <c r="Y4561" i="5"/>
  <c r="A4561" i="5"/>
  <c r="Y4560" i="5"/>
  <c r="A4560" i="5"/>
  <c r="Y4559" i="5"/>
  <c r="A4559" i="5"/>
  <c r="Y4558" i="5"/>
  <c r="A4558" i="5"/>
  <c r="Y4557" i="5"/>
  <c r="A4557" i="5"/>
  <c r="Y4556" i="5"/>
  <c r="A4556" i="5"/>
  <c r="Y4555" i="5"/>
  <c r="A4555" i="5"/>
  <c r="Y4554" i="5"/>
  <c r="A4554" i="5"/>
  <c r="Y4553" i="5"/>
  <c r="A4553" i="5"/>
  <c r="Y4552" i="5"/>
  <c r="A4552" i="5"/>
  <c r="Y4551" i="5"/>
  <c r="A4551" i="5"/>
  <c r="Y4550" i="5"/>
  <c r="A4550" i="5"/>
  <c r="Y4549" i="5"/>
  <c r="A4549" i="5"/>
  <c r="Y4548" i="5"/>
  <c r="A4548" i="5"/>
  <c r="Y4547" i="5"/>
  <c r="A4547" i="5"/>
  <c r="Y4546" i="5"/>
  <c r="A4546" i="5"/>
  <c r="Y4545" i="5"/>
  <c r="A4545" i="5"/>
  <c r="Y4544" i="5"/>
  <c r="A4544" i="5"/>
  <c r="Y4543" i="5"/>
  <c r="A4543" i="5"/>
  <c r="Y4542" i="5"/>
  <c r="A4542" i="5"/>
  <c r="Y4541" i="5"/>
  <c r="A4541" i="5"/>
  <c r="Y4540" i="5"/>
  <c r="A4540" i="5"/>
  <c r="Y4539" i="5"/>
  <c r="A4539" i="5"/>
  <c r="Y4538" i="5"/>
  <c r="A4538" i="5"/>
  <c r="Y4537" i="5"/>
  <c r="A4537" i="5"/>
  <c r="Y4536" i="5"/>
  <c r="A4536" i="5"/>
  <c r="Y4535" i="5"/>
  <c r="A4535" i="5"/>
  <c r="Y4534" i="5"/>
  <c r="A4534" i="5"/>
  <c r="Y4533" i="5"/>
  <c r="A4533" i="5"/>
  <c r="Y4532" i="5"/>
  <c r="A4532" i="5"/>
  <c r="Y4531" i="5"/>
  <c r="A4531" i="5"/>
  <c r="Y4530" i="5"/>
  <c r="A4530" i="5"/>
  <c r="Y4529" i="5"/>
  <c r="A4529" i="5"/>
  <c r="Y4528" i="5"/>
  <c r="A4528" i="5"/>
  <c r="Y4527" i="5"/>
  <c r="A4527" i="5"/>
  <c r="Y4526" i="5"/>
  <c r="A4526" i="5"/>
  <c r="Y4525" i="5"/>
  <c r="A4525" i="5"/>
  <c r="Y4524" i="5"/>
  <c r="A4524" i="5"/>
  <c r="Y4523" i="5"/>
  <c r="A4523" i="5"/>
  <c r="Y4522" i="5"/>
  <c r="A4522" i="5"/>
  <c r="Y4521" i="5"/>
  <c r="A4521" i="5"/>
  <c r="Y4520" i="5"/>
  <c r="A4520" i="5"/>
  <c r="Y4519" i="5"/>
  <c r="A4519" i="5"/>
  <c r="Y4518" i="5"/>
  <c r="A4518" i="5"/>
  <c r="Y4517" i="5"/>
  <c r="A4517" i="5"/>
  <c r="Y4516" i="5"/>
  <c r="A4516" i="5"/>
  <c r="Y4515" i="5"/>
  <c r="A4515" i="5"/>
  <c r="Y4514" i="5"/>
  <c r="A4514" i="5"/>
  <c r="Y4513" i="5"/>
  <c r="A4513" i="5"/>
  <c r="Y4512" i="5"/>
  <c r="A4512" i="5"/>
  <c r="Y4511" i="5"/>
  <c r="A4511" i="5"/>
  <c r="Y4510" i="5"/>
  <c r="A4510" i="5"/>
  <c r="Y4509" i="5"/>
  <c r="A4509" i="5"/>
  <c r="Y4508" i="5"/>
  <c r="A4508" i="5"/>
  <c r="Y4507" i="5"/>
  <c r="A4507" i="5"/>
  <c r="Y4506" i="5"/>
  <c r="A4506" i="5"/>
  <c r="Y4505" i="5"/>
  <c r="A4505" i="5"/>
  <c r="Y4504" i="5"/>
  <c r="A4504" i="5"/>
  <c r="Y4503" i="5"/>
  <c r="A4503" i="5"/>
  <c r="Y4502" i="5"/>
  <c r="A4502" i="5"/>
  <c r="Y4501" i="5"/>
  <c r="A4501" i="5"/>
  <c r="Y4500" i="5"/>
  <c r="A4500" i="5"/>
  <c r="Y4499" i="5"/>
  <c r="A4499" i="5"/>
  <c r="Y4498" i="5"/>
  <c r="A4498" i="5"/>
  <c r="Y4497" i="5"/>
  <c r="A4497" i="5"/>
  <c r="Y4496" i="5"/>
  <c r="A4496" i="5"/>
  <c r="Y4495" i="5"/>
  <c r="A4495" i="5"/>
  <c r="Y4494" i="5"/>
  <c r="A4494" i="5"/>
  <c r="Y4493" i="5"/>
  <c r="A4493" i="5"/>
  <c r="Y4492" i="5"/>
  <c r="A4492" i="5"/>
  <c r="Y4491" i="5"/>
  <c r="A4491" i="5"/>
  <c r="Y4490" i="5"/>
  <c r="A4490" i="5"/>
  <c r="Y4489" i="5"/>
  <c r="A4489" i="5"/>
  <c r="Y4488" i="5"/>
  <c r="A4488" i="5"/>
  <c r="Y4487" i="5"/>
  <c r="A4487" i="5"/>
  <c r="Y4486" i="5"/>
  <c r="A4486" i="5"/>
  <c r="Y4485" i="5"/>
  <c r="A4485" i="5"/>
  <c r="Y4484" i="5"/>
  <c r="A4484" i="5"/>
  <c r="Y4483" i="5"/>
  <c r="A4483" i="5"/>
  <c r="Y4482" i="5"/>
  <c r="A4482" i="5"/>
  <c r="Y4481" i="5"/>
  <c r="A4481" i="5"/>
  <c r="Y4480" i="5"/>
  <c r="A4480" i="5"/>
  <c r="Y4479" i="5"/>
  <c r="A4479" i="5"/>
  <c r="Y4478" i="5"/>
  <c r="A4478" i="5"/>
  <c r="Y4477" i="5"/>
  <c r="A4477" i="5"/>
  <c r="Y4476" i="5"/>
  <c r="A4476" i="5"/>
  <c r="Y4475" i="5"/>
  <c r="A4475" i="5"/>
  <c r="Y4474" i="5"/>
  <c r="A4474" i="5"/>
  <c r="Y4473" i="5"/>
  <c r="A4473" i="5"/>
  <c r="Y4472" i="5"/>
  <c r="A4472" i="5"/>
  <c r="Y4471" i="5"/>
  <c r="A4471" i="5"/>
  <c r="Y4470" i="5"/>
  <c r="A4470" i="5"/>
  <c r="Y4469" i="5"/>
  <c r="A4469" i="5"/>
  <c r="Y4468" i="5"/>
  <c r="A4468" i="5"/>
  <c r="Y4467" i="5"/>
  <c r="A4467" i="5"/>
  <c r="Y4466" i="5"/>
  <c r="A4466" i="5"/>
  <c r="Y4465" i="5"/>
  <c r="A4465" i="5"/>
  <c r="Y4464" i="5"/>
  <c r="A4464" i="5"/>
  <c r="Y4463" i="5"/>
  <c r="A4463" i="5"/>
  <c r="Y4462" i="5"/>
  <c r="A4462" i="5"/>
  <c r="Y4461" i="5"/>
  <c r="A4461" i="5"/>
  <c r="Y4460" i="5"/>
  <c r="A4460" i="5"/>
  <c r="Y4459" i="5"/>
  <c r="A4459" i="5"/>
  <c r="Y4458" i="5"/>
  <c r="A4458" i="5"/>
  <c r="Y4457" i="5"/>
  <c r="A4457" i="5"/>
  <c r="Y4456" i="5"/>
  <c r="A4456" i="5"/>
  <c r="Y4455" i="5"/>
  <c r="A4455" i="5"/>
  <c r="Y4454" i="5"/>
  <c r="A4454" i="5"/>
  <c r="Y4453" i="5"/>
  <c r="A4453" i="5"/>
  <c r="Y4452" i="5"/>
  <c r="A4452" i="5"/>
  <c r="Y4451" i="5"/>
  <c r="A4451" i="5"/>
  <c r="Y4450" i="5"/>
  <c r="A4450" i="5"/>
  <c r="Y4449" i="5"/>
  <c r="A4449" i="5"/>
  <c r="Y4448" i="5"/>
  <c r="A4448" i="5"/>
  <c r="Y4447" i="5"/>
  <c r="A4447" i="5"/>
  <c r="Y4446" i="5"/>
  <c r="A4446" i="5"/>
  <c r="Y4445" i="5"/>
  <c r="A4445" i="5"/>
  <c r="Y4444" i="5"/>
  <c r="A4444" i="5"/>
  <c r="Y4443" i="5"/>
  <c r="A4443" i="5"/>
  <c r="Y4442" i="5"/>
  <c r="A4442" i="5"/>
  <c r="Y4441" i="5"/>
  <c r="A4441" i="5"/>
  <c r="Y4440" i="5"/>
  <c r="A4440" i="5"/>
  <c r="Y4439" i="5"/>
  <c r="A4439" i="5"/>
  <c r="Y4438" i="5"/>
  <c r="A4438" i="5"/>
  <c r="Y4437" i="5"/>
  <c r="A4437" i="5"/>
  <c r="Y4436" i="5"/>
  <c r="A4436" i="5"/>
  <c r="Y4435" i="5"/>
  <c r="A4435" i="5"/>
  <c r="Y4434" i="5"/>
  <c r="A4434" i="5"/>
  <c r="Y4433" i="5"/>
  <c r="A4433" i="5"/>
  <c r="Y4432" i="5"/>
  <c r="A4432" i="5"/>
  <c r="Y4431" i="5"/>
  <c r="A4431" i="5"/>
  <c r="Y4430" i="5"/>
  <c r="A4430" i="5"/>
  <c r="Y4429" i="5"/>
  <c r="A4429" i="5"/>
  <c r="Y4428" i="5"/>
  <c r="A4428" i="5"/>
  <c r="Y4427" i="5"/>
  <c r="A4427" i="5"/>
  <c r="Y4426" i="5"/>
  <c r="A4426" i="5"/>
  <c r="Y4425" i="5"/>
  <c r="A4425" i="5"/>
  <c r="Y4424" i="5"/>
  <c r="A4424" i="5"/>
  <c r="Y4423" i="5"/>
  <c r="A4423" i="5"/>
  <c r="Y4422" i="5"/>
  <c r="A4422" i="5"/>
  <c r="Y4421" i="5"/>
  <c r="A4421" i="5"/>
  <c r="Y4420" i="5"/>
  <c r="A4420" i="5"/>
  <c r="Y4419" i="5"/>
  <c r="A4419" i="5"/>
  <c r="Y4418" i="5"/>
  <c r="A4418" i="5"/>
  <c r="Y4417" i="5"/>
  <c r="A4417" i="5"/>
  <c r="Y4416" i="5"/>
  <c r="A4416" i="5"/>
  <c r="Y4415" i="5"/>
  <c r="A4415" i="5"/>
  <c r="Y4414" i="5"/>
  <c r="A4414" i="5"/>
  <c r="Y4413" i="5"/>
  <c r="A4413" i="5"/>
  <c r="Y4412" i="5"/>
  <c r="A4412" i="5"/>
  <c r="Y4411" i="5"/>
  <c r="A4411" i="5"/>
  <c r="Y4410" i="5"/>
  <c r="A4410" i="5"/>
  <c r="Y4409" i="5"/>
  <c r="A4409" i="5"/>
  <c r="Y4408" i="5"/>
  <c r="A4408" i="5"/>
  <c r="Y4407" i="5"/>
  <c r="A4407" i="5"/>
  <c r="Y4406" i="5"/>
  <c r="A4406" i="5"/>
  <c r="Y4405" i="5"/>
  <c r="A4405" i="5"/>
  <c r="Y4404" i="5"/>
  <c r="A4404" i="5"/>
  <c r="Y4403" i="5"/>
  <c r="A4403" i="5"/>
  <c r="Y4402" i="5"/>
  <c r="A4402" i="5"/>
  <c r="Y4401" i="5"/>
  <c r="A4401" i="5"/>
  <c r="Y4400" i="5"/>
  <c r="A4400" i="5"/>
  <c r="Y4399" i="5"/>
  <c r="A4399" i="5"/>
  <c r="Y4398" i="5"/>
  <c r="A4398" i="5"/>
  <c r="Y4397" i="5"/>
  <c r="A4397" i="5"/>
  <c r="Y4396" i="5"/>
  <c r="A4396" i="5"/>
  <c r="Y4395" i="5"/>
  <c r="A4395" i="5"/>
  <c r="Y4394" i="5"/>
  <c r="A4394" i="5"/>
  <c r="Y4393" i="5"/>
  <c r="A4393" i="5"/>
  <c r="Y4392" i="5"/>
  <c r="A4392" i="5"/>
  <c r="Y4391" i="5"/>
  <c r="A4391" i="5"/>
  <c r="Y4390" i="5"/>
  <c r="A4390" i="5"/>
  <c r="Y4389" i="5"/>
  <c r="A4389" i="5"/>
  <c r="Y4388" i="5"/>
  <c r="A4388" i="5"/>
  <c r="Y4387" i="5"/>
  <c r="A4387" i="5"/>
  <c r="Y4386" i="5"/>
  <c r="A4386" i="5"/>
  <c r="Y4385" i="5"/>
  <c r="A4385" i="5"/>
  <c r="Y4384" i="5"/>
  <c r="A4384" i="5"/>
  <c r="Y4383" i="5"/>
  <c r="A4383" i="5"/>
  <c r="Y4382" i="5"/>
  <c r="A4382" i="5"/>
  <c r="Y4381" i="5"/>
  <c r="A4381" i="5"/>
  <c r="Y4380" i="5"/>
  <c r="A4380" i="5"/>
  <c r="Y4379" i="5"/>
  <c r="A4379" i="5"/>
  <c r="Y4378" i="5"/>
  <c r="A4378" i="5"/>
  <c r="Y4377" i="5"/>
  <c r="A4377" i="5"/>
  <c r="Y4376" i="5"/>
  <c r="A4376" i="5"/>
  <c r="Y4375" i="5"/>
  <c r="A4375" i="5"/>
  <c r="Y4374" i="5"/>
  <c r="A4374" i="5"/>
  <c r="Y4373" i="5"/>
  <c r="A4373" i="5"/>
  <c r="Y4372" i="5"/>
  <c r="A4372" i="5"/>
  <c r="Y4371" i="5"/>
  <c r="A4371" i="5"/>
  <c r="Y4370" i="5"/>
  <c r="A4370" i="5"/>
  <c r="Y4369" i="5"/>
  <c r="A4369" i="5"/>
  <c r="Y4368" i="5"/>
  <c r="A4368" i="5"/>
  <c r="Y4367" i="5"/>
  <c r="A4367" i="5"/>
  <c r="Y4366" i="5"/>
  <c r="A4366" i="5"/>
  <c r="Y4365" i="5"/>
  <c r="A4365" i="5"/>
  <c r="Y4364" i="5"/>
  <c r="A4364" i="5"/>
  <c r="Y4363" i="5"/>
  <c r="A4363" i="5"/>
  <c r="Y4362" i="5"/>
  <c r="A4362" i="5"/>
  <c r="Y4361" i="5"/>
  <c r="A4361" i="5"/>
  <c r="Y4360" i="5"/>
  <c r="A4360" i="5"/>
  <c r="Y4359" i="5"/>
  <c r="A4359" i="5"/>
  <c r="Y4358" i="5"/>
  <c r="A4358" i="5"/>
  <c r="Y4357" i="5"/>
  <c r="A4357" i="5"/>
  <c r="Y4356" i="5"/>
  <c r="A4356" i="5"/>
  <c r="Y4355" i="5"/>
  <c r="A4355" i="5"/>
  <c r="Y4354" i="5"/>
  <c r="A4354" i="5"/>
  <c r="Y4353" i="5"/>
  <c r="A4353" i="5"/>
  <c r="Y4352" i="5"/>
  <c r="A4352" i="5"/>
  <c r="Y4351" i="5"/>
  <c r="A4351" i="5"/>
  <c r="Y4350" i="5"/>
  <c r="A4350" i="5"/>
  <c r="Y4349" i="5"/>
  <c r="A4349" i="5"/>
  <c r="Y4348" i="5"/>
  <c r="A4348" i="5"/>
  <c r="Y4347" i="5"/>
  <c r="A4347" i="5"/>
  <c r="Y4346" i="5"/>
  <c r="A4346" i="5"/>
  <c r="Y4345" i="5"/>
  <c r="A4345" i="5"/>
  <c r="Y4344" i="5"/>
  <c r="A4344" i="5"/>
  <c r="Y4343" i="5"/>
  <c r="A4343" i="5"/>
  <c r="Y4342" i="5"/>
  <c r="A4342" i="5"/>
  <c r="Y4341" i="5"/>
  <c r="A4341" i="5"/>
  <c r="Y4340" i="5"/>
  <c r="A4340" i="5"/>
  <c r="Y4339" i="5"/>
  <c r="A4339" i="5"/>
  <c r="Y4338" i="5"/>
  <c r="A4338" i="5"/>
  <c r="Y4337" i="5"/>
  <c r="A4337" i="5"/>
  <c r="Y4336" i="5"/>
  <c r="A4336" i="5"/>
  <c r="Y4335" i="5"/>
  <c r="A4335" i="5"/>
  <c r="Y4334" i="5"/>
  <c r="A4334" i="5"/>
  <c r="Y4333" i="5"/>
  <c r="A4333" i="5"/>
  <c r="Y4332" i="5"/>
  <c r="A4332" i="5"/>
  <c r="Y4331" i="5"/>
  <c r="A4331" i="5"/>
  <c r="Y4330" i="5"/>
  <c r="A4330" i="5"/>
  <c r="Y4329" i="5"/>
  <c r="A4329" i="5"/>
  <c r="Y4328" i="5"/>
  <c r="A4328" i="5"/>
  <c r="Y4327" i="5"/>
  <c r="A4327" i="5"/>
  <c r="Y4326" i="5"/>
  <c r="A4326" i="5"/>
  <c r="Y4325" i="5"/>
  <c r="A4325" i="5"/>
  <c r="Y4324" i="5"/>
  <c r="A4324" i="5"/>
  <c r="Y4323" i="5"/>
  <c r="A4323" i="5"/>
  <c r="Y4322" i="5"/>
  <c r="A4322" i="5"/>
  <c r="Y4321" i="5"/>
  <c r="A4321" i="5"/>
  <c r="Y4320" i="5"/>
  <c r="A4320" i="5"/>
  <c r="Y4319" i="5"/>
  <c r="A4319" i="5"/>
  <c r="Y4318" i="5"/>
  <c r="A4318" i="5"/>
  <c r="Y4317" i="5"/>
  <c r="A4317" i="5"/>
  <c r="Y4316" i="5"/>
  <c r="A4316" i="5"/>
  <c r="Y4315" i="5"/>
  <c r="A4315" i="5"/>
  <c r="Y4314" i="5"/>
  <c r="A4314" i="5"/>
  <c r="Y4313" i="5"/>
  <c r="A4313" i="5"/>
  <c r="Y4312" i="5"/>
  <c r="A4312" i="5"/>
  <c r="Y4311" i="5"/>
  <c r="A4311" i="5"/>
  <c r="Y4310" i="5"/>
  <c r="A4310" i="5"/>
  <c r="Y4309" i="5"/>
  <c r="A4309" i="5"/>
  <c r="Y4308" i="5"/>
  <c r="A4308" i="5"/>
  <c r="Y4307" i="5"/>
  <c r="A4307" i="5"/>
  <c r="Y4306" i="5"/>
  <c r="A4306" i="5"/>
  <c r="Y4305" i="5"/>
  <c r="A4305" i="5"/>
  <c r="Y4304" i="5"/>
  <c r="A4304" i="5"/>
  <c r="Y4303" i="5"/>
  <c r="A4303" i="5"/>
  <c r="Y4302" i="5"/>
  <c r="A4302" i="5"/>
  <c r="Y4301" i="5"/>
  <c r="A4301" i="5"/>
  <c r="Y4300" i="5"/>
  <c r="A4300" i="5"/>
  <c r="Y4299" i="5"/>
  <c r="A4299" i="5"/>
  <c r="Y4298" i="5"/>
  <c r="A4298" i="5"/>
  <c r="Y4297" i="5"/>
  <c r="A4297" i="5"/>
  <c r="Y4296" i="5"/>
  <c r="A4296" i="5"/>
  <c r="Y4295" i="5"/>
  <c r="A4295" i="5"/>
  <c r="Y4294" i="5"/>
  <c r="A4294" i="5"/>
  <c r="Y4293" i="5"/>
  <c r="A4293" i="5"/>
  <c r="Y4292" i="5"/>
  <c r="A4292" i="5"/>
  <c r="Y4291" i="5"/>
  <c r="A4291" i="5"/>
  <c r="Y4290" i="5"/>
  <c r="A4290" i="5"/>
  <c r="Y4289" i="5"/>
  <c r="A4289" i="5"/>
  <c r="Y4288" i="5"/>
  <c r="A4288" i="5"/>
  <c r="Y4287" i="5"/>
  <c r="A4287" i="5"/>
  <c r="Y4286" i="5"/>
  <c r="A4286" i="5"/>
  <c r="Y4285" i="5"/>
  <c r="A4285" i="5"/>
  <c r="Y4284" i="5"/>
  <c r="A4284" i="5"/>
  <c r="Y4283" i="5"/>
  <c r="A4283" i="5"/>
  <c r="Y4282" i="5"/>
  <c r="A4282" i="5"/>
  <c r="Y4281" i="5"/>
  <c r="A4281" i="5"/>
  <c r="Y4280" i="5"/>
  <c r="A4280" i="5"/>
  <c r="Y4279" i="5"/>
  <c r="A4279" i="5"/>
  <c r="Y4278" i="5"/>
  <c r="A4278" i="5"/>
  <c r="Y4277" i="5"/>
  <c r="A4277" i="5"/>
  <c r="Y4276" i="5"/>
  <c r="A4276" i="5"/>
  <c r="Y4275" i="5"/>
  <c r="A4275" i="5"/>
  <c r="Y4274" i="5"/>
  <c r="A4274" i="5"/>
  <c r="Y4273" i="5"/>
  <c r="A4273" i="5"/>
  <c r="Y4272" i="5"/>
  <c r="A4272" i="5"/>
  <c r="Y4271" i="5"/>
  <c r="A4271" i="5"/>
  <c r="Y4270" i="5"/>
  <c r="A4270" i="5"/>
  <c r="Y4269" i="5"/>
  <c r="A4269" i="5"/>
  <c r="Y4268" i="5"/>
  <c r="A4268" i="5"/>
  <c r="Y4267" i="5"/>
  <c r="A4267" i="5"/>
  <c r="Y4266" i="5"/>
  <c r="A4266" i="5"/>
  <c r="Y4265" i="5"/>
  <c r="A4265" i="5"/>
  <c r="Y4264" i="5"/>
  <c r="A4264" i="5"/>
  <c r="Y4263" i="5"/>
  <c r="A4263" i="5"/>
  <c r="Y4262" i="5"/>
  <c r="A4262" i="5"/>
  <c r="Y4261" i="5"/>
  <c r="A4261" i="5"/>
  <c r="Y4260" i="5"/>
  <c r="A4260" i="5"/>
  <c r="Y4259" i="5"/>
  <c r="A4259" i="5"/>
  <c r="Y4258" i="5"/>
  <c r="A4258" i="5"/>
  <c r="Y4257" i="5"/>
  <c r="A4257" i="5"/>
  <c r="Y4256" i="5"/>
  <c r="A4256" i="5"/>
  <c r="Y4255" i="5"/>
  <c r="A4255" i="5"/>
  <c r="Y4254" i="5"/>
  <c r="A4254" i="5"/>
  <c r="Y4253" i="5"/>
  <c r="A4253" i="5"/>
  <c r="Y4252" i="5"/>
  <c r="A4252" i="5"/>
  <c r="Y4251" i="5"/>
  <c r="A4251" i="5"/>
  <c r="Y4250" i="5"/>
  <c r="A4250" i="5"/>
  <c r="Y4249" i="5"/>
  <c r="A4249" i="5"/>
  <c r="Y4248" i="5"/>
  <c r="A4248" i="5"/>
  <c r="Y4247" i="5"/>
  <c r="A4247" i="5"/>
  <c r="Y4246" i="5"/>
  <c r="A4246" i="5"/>
  <c r="Y4245" i="5"/>
  <c r="A4245" i="5"/>
  <c r="Y4244" i="5"/>
  <c r="A4244" i="5"/>
  <c r="Y4243" i="5"/>
  <c r="A4243" i="5"/>
  <c r="Y4242" i="5"/>
  <c r="A4242" i="5"/>
  <c r="Y4241" i="5"/>
  <c r="A4241" i="5"/>
  <c r="Y4240" i="5"/>
  <c r="A4240" i="5"/>
  <c r="Y4239" i="5"/>
  <c r="A4239" i="5"/>
  <c r="Y4238" i="5"/>
  <c r="A4238" i="5"/>
  <c r="Y4237" i="5"/>
  <c r="A4237" i="5"/>
  <c r="Y4236" i="5"/>
  <c r="A4236" i="5"/>
  <c r="Y4235" i="5"/>
  <c r="A4235" i="5"/>
  <c r="Y4234" i="5"/>
  <c r="A4234" i="5"/>
  <c r="Y4233" i="5"/>
  <c r="A4233" i="5"/>
  <c r="Y4232" i="5"/>
  <c r="A4232" i="5"/>
  <c r="Y4231" i="5"/>
  <c r="A4231" i="5"/>
  <c r="Y4230" i="5"/>
  <c r="A4230" i="5"/>
  <c r="Y4229" i="5"/>
  <c r="A4229" i="5"/>
  <c r="Y4228" i="5"/>
  <c r="A4228" i="5"/>
  <c r="Y4227" i="5"/>
  <c r="A4227" i="5"/>
  <c r="Y4226" i="5"/>
  <c r="A4226" i="5"/>
  <c r="Y4225" i="5"/>
  <c r="A4225" i="5"/>
  <c r="Y4224" i="5"/>
  <c r="A4224" i="5"/>
  <c r="Y4223" i="5"/>
  <c r="A4223" i="5"/>
  <c r="Y4222" i="5"/>
  <c r="A4222" i="5"/>
  <c r="Y4221" i="5"/>
  <c r="A4221" i="5"/>
  <c r="Y4220" i="5"/>
  <c r="A4220" i="5"/>
  <c r="Y4219" i="5"/>
  <c r="A4219" i="5"/>
  <c r="Y4218" i="5"/>
  <c r="A4218" i="5"/>
  <c r="Y4217" i="5"/>
  <c r="A4217" i="5"/>
  <c r="Y4216" i="5"/>
  <c r="A4216" i="5"/>
  <c r="Y4215" i="5"/>
  <c r="A4215" i="5"/>
  <c r="Y4214" i="5"/>
  <c r="A4214" i="5"/>
  <c r="Y4213" i="5"/>
  <c r="A4213" i="5"/>
  <c r="Y4212" i="5"/>
  <c r="A4212" i="5"/>
  <c r="Y4211" i="5"/>
  <c r="A4211" i="5"/>
  <c r="Y4210" i="5"/>
  <c r="A4210" i="5"/>
  <c r="Y4209" i="5"/>
  <c r="A4209" i="5"/>
  <c r="Y4208" i="5"/>
  <c r="A4208" i="5"/>
  <c r="Y4207" i="5"/>
  <c r="A4207" i="5"/>
  <c r="Y4206" i="5"/>
  <c r="A4206" i="5"/>
  <c r="Y4205" i="5"/>
  <c r="A4205" i="5"/>
  <c r="Y4204" i="5"/>
  <c r="A4204" i="5"/>
  <c r="Y4203" i="5"/>
  <c r="A4203" i="5"/>
  <c r="Y4202" i="5"/>
  <c r="A4202" i="5"/>
  <c r="Y4201" i="5"/>
  <c r="A4201" i="5"/>
  <c r="Y4200" i="5"/>
  <c r="A4200" i="5"/>
  <c r="Y4199" i="5"/>
  <c r="A4199" i="5"/>
  <c r="Y4198" i="5"/>
  <c r="A4198" i="5"/>
  <c r="Y4197" i="5"/>
  <c r="A4197" i="5"/>
  <c r="Y4196" i="5"/>
  <c r="A4196" i="5"/>
  <c r="Y4195" i="5"/>
  <c r="A4195" i="5"/>
  <c r="Y4194" i="5"/>
  <c r="A4194" i="5"/>
  <c r="Y4193" i="5"/>
  <c r="A4193" i="5"/>
  <c r="Y4192" i="5"/>
  <c r="A4192" i="5"/>
  <c r="Y4191" i="5"/>
  <c r="A4191" i="5"/>
  <c r="Y4190" i="5"/>
  <c r="A4190" i="5"/>
  <c r="Y4189" i="5"/>
  <c r="A4189" i="5"/>
  <c r="Y4188" i="5"/>
  <c r="A4188" i="5"/>
  <c r="Y4187" i="5"/>
  <c r="A4187" i="5"/>
  <c r="Y4186" i="5"/>
  <c r="A4186" i="5"/>
  <c r="Y4185" i="5"/>
  <c r="A4185" i="5"/>
  <c r="Y4184" i="5"/>
  <c r="A4184" i="5"/>
  <c r="Y4183" i="5"/>
  <c r="A4183" i="5"/>
  <c r="Y4182" i="5"/>
  <c r="A4182" i="5"/>
  <c r="Y4181" i="5"/>
  <c r="A4181" i="5"/>
  <c r="Y4180" i="5"/>
  <c r="A4180" i="5"/>
  <c r="Y4179" i="5"/>
  <c r="A4179" i="5"/>
  <c r="Y4178" i="5"/>
  <c r="A4178" i="5"/>
  <c r="Y4177" i="5"/>
  <c r="A4177" i="5"/>
  <c r="Y4176" i="5"/>
  <c r="A4176" i="5"/>
  <c r="Y4175" i="5"/>
  <c r="A4175" i="5"/>
  <c r="Y4174" i="5"/>
  <c r="A4174" i="5"/>
  <c r="Y4173" i="5"/>
  <c r="A4173" i="5"/>
  <c r="Y4172" i="5"/>
  <c r="A4172" i="5"/>
  <c r="Y4171" i="5"/>
  <c r="A4171" i="5"/>
  <c r="Y4170" i="5"/>
  <c r="A4170" i="5"/>
  <c r="Y4169" i="5"/>
  <c r="A4169" i="5"/>
  <c r="Y4168" i="5"/>
  <c r="A4168" i="5"/>
  <c r="Y4167" i="5"/>
  <c r="A4167" i="5"/>
  <c r="Y4166" i="5"/>
  <c r="A4166" i="5"/>
  <c r="Y4165" i="5"/>
  <c r="A4165" i="5"/>
  <c r="Y4164" i="5"/>
  <c r="A4164" i="5"/>
  <c r="Y4163" i="5"/>
  <c r="A4163" i="5"/>
  <c r="Y4162" i="5"/>
  <c r="A4162" i="5"/>
  <c r="Y4161" i="5"/>
  <c r="A4161" i="5"/>
  <c r="Y4160" i="5"/>
  <c r="A4160" i="5"/>
  <c r="Y4159" i="5"/>
  <c r="A4159" i="5"/>
  <c r="Y4158" i="5"/>
  <c r="A4158" i="5"/>
  <c r="Y4157" i="5"/>
  <c r="A4157" i="5"/>
  <c r="Y4156" i="5"/>
  <c r="A4156" i="5"/>
  <c r="Y4155" i="5"/>
  <c r="A4155" i="5"/>
  <c r="Y4154" i="5"/>
  <c r="A4154" i="5"/>
  <c r="Y4153" i="5"/>
  <c r="A4153" i="5"/>
  <c r="Y4152" i="5"/>
  <c r="A4152" i="5"/>
  <c r="Y4151" i="5"/>
  <c r="A4151" i="5"/>
  <c r="Y4150" i="5"/>
  <c r="A4150" i="5"/>
  <c r="Y4149" i="5"/>
  <c r="A4149" i="5"/>
  <c r="Y4148" i="5"/>
  <c r="A4148" i="5"/>
  <c r="Y4147" i="5"/>
  <c r="A4147" i="5"/>
  <c r="Y4146" i="5"/>
  <c r="A4146" i="5"/>
  <c r="Y4145" i="5"/>
  <c r="A4145" i="5"/>
  <c r="Y4144" i="5"/>
  <c r="A4144" i="5"/>
  <c r="Y4143" i="5"/>
  <c r="A4143" i="5"/>
  <c r="Y4142" i="5"/>
  <c r="A4142" i="5"/>
  <c r="Y4141" i="5"/>
  <c r="A4141" i="5"/>
  <c r="Y4140" i="5"/>
  <c r="A4140" i="5"/>
  <c r="Y4139" i="5"/>
  <c r="A4139" i="5"/>
  <c r="Y4138" i="5"/>
  <c r="A4138" i="5"/>
  <c r="Y4137" i="5"/>
  <c r="A4137" i="5"/>
  <c r="Y4136" i="5"/>
  <c r="A4136" i="5"/>
  <c r="Y4135" i="5"/>
  <c r="A4135" i="5"/>
  <c r="Y4134" i="5"/>
  <c r="A4134" i="5"/>
  <c r="Y4133" i="5"/>
  <c r="A4133" i="5"/>
  <c r="Y4132" i="5"/>
  <c r="A4132" i="5"/>
  <c r="Y4131" i="5"/>
  <c r="A4131" i="5"/>
  <c r="Y4130" i="5"/>
  <c r="A4130" i="5"/>
  <c r="Y4129" i="5"/>
  <c r="A4129" i="5"/>
  <c r="Y4128" i="5"/>
  <c r="A4128" i="5"/>
  <c r="Y4127" i="5"/>
  <c r="A4127" i="5"/>
  <c r="Y4126" i="5"/>
  <c r="A4126" i="5"/>
  <c r="Y4125" i="5"/>
  <c r="A4125" i="5"/>
  <c r="Y4124" i="5"/>
  <c r="A4124" i="5"/>
  <c r="Y4123" i="5"/>
  <c r="A4123" i="5"/>
  <c r="Y4122" i="5"/>
  <c r="A4122" i="5"/>
  <c r="Y4121" i="5"/>
  <c r="A4121" i="5"/>
  <c r="Y4120" i="5"/>
  <c r="A4120" i="5"/>
  <c r="Y4119" i="5"/>
  <c r="A4119" i="5"/>
  <c r="Y4118" i="5"/>
  <c r="A4118" i="5"/>
  <c r="Y4117" i="5"/>
  <c r="A4117" i="5"/>
  <c r="Y4116" i="5"/>
  <c r="A4116" i="5"/>
  <c r="Y4115" i="5"/>
  <c r="A4115" i="5"/>
  <c r="Y4114" i="5"/>
  <c r="A4114" i="5"/>
  <c r="Y4113" i="5"/>
  <c r="A4113" i="5"/>
  <c r="Y4112" i="5"/>
  <c r="A4112" i="5"/>
  <c r="Y4111" i="5"/>
  <c r="A4111" i="5"/>
  <c r="Y4110" i="5"/>
  <c r="A4110" i="5"/>
  <c r="Y4109" i="5"/>
  <c r="A4109" i="5"/>
  <c r="Y4108" i="5"/>
  <c r="A4108" i="5"/>
  <c r="Y4107" i="5"/>
  <c r="A4107" i="5"/>
  <c r="Y4106" i="5"/>
  <c r="A4106" i="5"/>
  <c r="Y4105" i="5"/>
  <c r="A4105" i="5"/>
  <c r="Y4104" i="5"/>
  <c r="A4104" i="5"/>
  <c r="Y4103" i="5"/>
  <c r="A4103" i="5"/>
  <c r="Y4102" i="5"/>
  <c r="A4102" i="5"/>
  <c r="Y4101" i="5"/>
  <c r="A4101" i="5"/>
  <c r="Y4100" i="5"/>
  <c r="A4100" i="5"/>
  <c r="Y4099" i="5"/>
  <c r="A4099" i="5"/>
  <c r="Y4098" i="5"/>
  <c r="A4098" i="5"/>
  <c r="Y4097" i="5"/>
  <c r="A4097" i="5"/>
  <c r="Y4096" i="5"/>
  <c r="A4096" i="5"/>
  <c r="Y4095" i="5"/>
  <c r="A4095" i="5"/>
  <c r="Y4094" i="5"/>
  <c r="A4094" i="5"/>
  <c r="Y4093" i="5"/>
  <c r="A4093" i="5"/>
  <c r="Y4092" i="5"/>
  <c r="A4092" i="5"/>
  <c r="Y4091" i="5"/>
  <c r="A4091" i="5"/>
  <c r="Y4090" i="5"/>
  <c r="A4090" i="5"/>
  <c r="Y4089" i="5"/>
  <c r="A4089" i="5"/>
  <c r="Y4088" i="5"/>
  <c r="A4088" i="5"/>
  <c r="Y4087" i="5"/>
  <c r="A4087" i="5"/>
  <c r="Y4086" i="5"/>
  <c r="A4086" i="5"/>
  <c r="Y4085" i="5"/>
  <c r="A4085" i="5"/>
  <c r="Y4084" i="5"/>
  <c r="A4084" i="5"/>
  <c r="Y4083" i="5"/>
  <c r="A4083" i="5"/>
  <c r="Y4082" i="5"/>
  <c r="A4082" i="5"/>
  <c r="Y4081" i="5"/>
  <c r="A4081" i="5"/>
  <c r="Y4080" i="5"/>
  <c r="A4080" i="5"/>
  <c r="Y4079" i="5"/>
  <c r="A4079" i="5"/>
  <c r="Y4078" i="5"/>
  <c r="A4078" i="5"/>
  <c r="Y4077" i="5"/>
  <c r="A4077" i="5"/>
  <c r="Y4076" i="5"/>
  <c r="A4076" i="5"/>
  <c r="Y4075" i="5"/>
  <c r="A4075" i="5"/>
  <c r="Y4074" i="5"/>
  <c r="A4074" i="5"/>
  <c r="Y4073" i="5"/>
  <c r="A4073" i="5"/>
  <c r="Y4072" i="5"/>
  <c r="A4072" i="5"/>
  <c r="Y4071" i="5"/>
  <c r="A4071" i="5"/>
  <c r="Y4070" i="5"/>
  <c r="A4070" i="5"/>
  <c r="Y4069" i="5"/>
  <c r="A4069" i="5"/>
  <c r="Y4068" i="5"/>
  <c r="A4068" i="5"/>
  <c r="Y4067" i="5"/>
  <c r="A4067" i="5"/>
  <c r="Y4066" i="5"/>
  <c r="A4066" i="5"/>
  <c r="Y4065" i="5"/>
  <c r="A4065" i="5"/>
  <c r="Y4064" i="5"/>
  <c r="A4064" i="5"/>
  <c r="Y4063" i="5"/>
  <c r="A4063" i="5"/>
  <c r="Y4062" i="5"/>
  <c r="A4062" i="5"/>
  <c r="Y4061" i="5"/>
  <c r="A4061" i="5"/>
  <c r="Y4060" i="5"/>
  <c r="A4060" i="5"/>
  <c r="Y4059" i="5"/>
  <c r="A4059" i="5"/>
  <c r="Y4058" i="5"/>
  <c r="A4058" i="5"/>
  <c r="Y4057" i="5"/>
  <c r="A4057" i="5"/>
  <c r="Y4056" i="5"/>
  <c r="A4056" i="5"/>
  <c r="Y4055" i="5"/>
  <c r="A4055" i="5"/>
  <c r="Y4054" i="5"/>
  <c r="A4054" i="5"/>
  <c r="Y4053" i="5"/>
  <c r="A4053" i="5"/>
  <c r="Y4052" i="5"/>
  <c r="A4052" i="5"/>
  <c r="Y4051" i="5"/>
  <c r="A4051" i="5"/>
  <c r="Y4050" i="5"/>
  <c r="A4050" i="5"/>
  <c r="Y4049" i="5"/>
  <c r="A4049" i="5"/>
  <c r="Y4048" i="5"/>
  <c r="A4048" i="5"/>
  <c r="Y4047" i="5"/>
  <c r="A4047" i="5"/>
  <c r="Y4046" i="5"/>
  <c r="A4046" i="5"/>
  <c r="Y4045" i="5"/>
  <c r="A4045" i="5"/>
  <c r="Y4044" i="5"/>
  <c r="A4044" i="5"/>
  <c r="Y4043" i="5"/>
  <c r="A4043" i="5"/>
  <c r="Y4042" i="5"/>
  <c r="A4042" i="5"/>
  <c r="Y4041" i="5"/>
  <c r="A4041" i="5"/>
  <c r="Y4040" i="5"/>
  <c r="A4040" i="5"/>
  <c r="Y4039" i="5"/>
  <c r="A4039" i="5"/>
  <c r="Y4038" i="5"/>
  <c r="A4038" i="5"/>
  <c r="Y4037" i="5"/>
  <c r="A4037" i="5"/>
  <c r="Y4036" i="5"/>
  <c r="A4036" i="5"/>
  <c r="Y4035" i="5"/>
  <c r="A4035" i="5"/>
  <c r="Y4034" i="5"/>
  <c r="A4034" i="5"/>
  <c r="Y4033" i="5"/>
  <c r="A4033" i="5"/>
  <c r="Y4032" i="5"/>
  <c r="A4032" i="5"/>
  <c r="Y4031" i="5"/>
  <c r="A4031" i="5"/>
  <c r="Y4030" i="5"/>
  <c r="A4030" i="5"/>
  <c r="Y4029" i="5"/>
  <c r="A4029" i="5"/>
  <c r="Y4028" i="5"/>
  <c r="A4028" i="5"/>
  <c r="Y4027" i="5"/>
  <c r="A4027" i="5"/>
  <c r="Y4026" i="5"/>
  <c r="A4026" i="5"/>
  <c r="Y4025" i="5"/>
  <c r="A4025" i="5"/>
  <c r="Y4024" i="5"/>
  <c r="A4024" i="5"/>
  <c r="Y4023" i="5"/>
  <c r="A4023" i="5"/>
  <c r="Y4022" i="5"/>
  <c r="A4022" i="5"/>
  <c r="Y4021" i="5"/>
  <c r="A4021" i="5"/>
  <c r="Y4020" i="5"/>
  <c r="A4020" i="5"/>
  <c r="Y4019" i="5"/>
  <c r="A4019" i="5"/>
  <c r="Y4018" i="5"/>
  <c r="A4018" i="5"/>
  <c r="Y4017" i="5"/>
  <c r="A4017" i="5"/>
  <c r="Y4016" i="5"/>
  <c r="A4016" i="5"/>
  <c r="Y4015" i="5"/>
  <c r="A4015" i="5"/>
  <c r="Y4014" i="5"/>
  <c r="A4014" i="5"/>
  <c r="Y4013" i="5"/>
  <c r="A4013" i="5"/>
  <c r="Y4012" i="5"/>
  <c r="A4012" i="5"/>
  <c r="Y4011" i="5"/>
  <c r="A4011" i="5"/>
  <c r="Y4010" i="5"/>
  <c r="A4010" i="5"/>
  <c r="Y4009" i="5"/>
  <c r="A4009" i="5"/>
  <c r="Y4008" i="5"/>
  <c r="A4008" i="5"/>
  <c r="Y4007" i="5"/>
  <c r="A4007" i="5"/>
  <c r="Y4006" i="5"/>
  <c r="A4006" i="5"/>
  <c r="Y4005" i="5"/>
  <c r="A4005" i="5"/>
  <c r="Y4004" i="5"/>
  <c r="A4004" i="5"/>
  <c r="Y4003" i="5"/>
  <c r="A4003" i="5"/>
  <c r="Y4002" i="5"/>
  <c r="A4002" i="5"/>
  <c r="Y4001" i="5"/>
  <c r="A4001" i="5"/>
  <c r="Y4000" i="5"/>
  <c r="A4000" i="5"/>
  <c r="Y3999" i="5"/>
  <c r="A3999" i="5"/>
  <c r="Y3998" i="5"/>
  <c r="A3998" i="5"/>
  <c r="Y3997" i="5"/>
  <c r="A3997" i="5"/>
  <c r="Y3996" i="5"/>
  <c r="A3996" i="5"/>
  <c r="Y3995" i="5"/>
  <c r="A3995" i="5"/>
  <c r="Y3994" i="5"/>
  <c r="A3994" i="5"/>
  <c r="Y3993" i="5"/>
  <c r="A3993" i="5"/>
  <c r="Y3992" i="5"/>
  <c r="A3992" i="5"/>
  <c r="Y3991" i="5"/>
  <c r="A3991" i="5"/>
  <c r="Y3990" i="5"/>
  <c r="A3990" i="5"/>
  <c r="Y3989" i="5"/>
  <c r="A3989" i="5"/>
  <c r="Y3988" i="5"/>
  <c r="A3988" i="5"/>
  <c r="Y3987" i="5"/>
  <c r="A3987" i="5"/>
  <c r="Y3986" i="5"/>
  <c r="A3986" i="5"/>
  <c r="Y3985" i="5"/>
  <c r="A3985" i="5"/>
  <c r="Y3984" i="5"/>
  <c r="A3984" i="5"/>
  <c r="Y3983" i="5"/>
  <c r="A3983" i="5"/>
  <c r="Y3982" i="5"/>
  <c r="A3982" i="5"/>
  <c r="Y3981" i="5"/>
  <c r="A3981" i="5"/>
  <c r="Y3980" i="5"/>
  <c r="A3980" i="5"/>
  <c r="Y3979" i="5"/>
  <c r="A3979" i="5"/>
  <c r="Y3978" i="5"/>
  <c r="A3978" i="5"/>
  <c r="Y3977" i="5"/>
  <c r="A3977" i="5"/>
  <c r="Y3976" i="5"/>
  <c r="A3976" i="5"/>
  <c r="Y3975" i="5"/>
  <c r="A3975" i="5"/>
  <c r="Y3974" i="5"/>
  <c r="A3974" i="5"/>
  <c r="Y3973" i="5"/>
  <c r="A3973" i="5"/>
  <c r="Y3972" i="5"/>
  <c r="A3972" i="5"/>
  <c r="Y3971" i="5"/>
  <c r="A3971" i="5"/>
  <c r="Y3970" i="5"/>
  <c r="A3970" i="5"/>
  <c r="Y3969" i="5"/>
  <c r="A3969" i="5"/>
  <c r="Y3968" i="5"/>
  <c r="A3968" i="5"/>
  <c r="Y3967" i="5"/>
  <c r="A3967" i="5"/>
  <c r="Y3966" i="5"/>
  <c r="A3966" i="5"/>
  <c r="Y3965" i="5"/>
  <c r="A3965" i="5"/>
  <c r="Y3964" i="5"/>
  <c r="A3964" i="5"/>
  <c r="Y3963" i="5"/>
  <c r="A3963" i="5"/>
  <c r="Y3962" i="5"/>
  <c r="A3962" i="5"/>
  <c r="Y3961" i="5"/>
  <c r="A3961" i="5"/>
  <c r="Y3960" i="5"/>
  <c r="A3960" i="5"/>
  <c r="Y3959" i="5"/>
  <c r="A3959" i="5"/>
  <c r="Y3958" i="5"/>
  <c r="A3958" i="5"/>
  <c r="Y3957" i="5"/>
  <c r="A3957" i="5"/>
  <c r="Y3956" i="5"/>
  <c r="A3956" i="5"/>
  <c r="Y3955" i="5"/>
  <c r="A3955" i="5"/>
  <c r="Y3954" i="5"/>
  <c r="A3954" i="5"/>
  <c r="Y3953" i="5"/>
  <c r="A3953" i="5"/>
  <c r="Y3952" i="5"/>
  <c r="A3952" i="5"/>
  <c r="Y3951" i="5"/>
  <c r="A3951" i="5"/>
  <c r="Y3950" i="5"/>
  <c r="A3950" i="5"/>
  <c r="Y3949" i="5"/>
  <c r="A3949" i="5"/>
  <c r="Y3948" i="5"/>
  <c r="A3948" i="5"/>
  <c r="Y3947" i="5"/>
  <c r="A3947" i="5"/>
  <c r="Y3946" i="5"/>
  <c r="A3946" i="5"/>
  <c r="Y3945" i="5"/>
  <c r="A3945" i="5"/>
  <c r="Y3944" i="5"/>
  <c r="A3944" i="5"/>
  <c r="Y3943" i="5"/>
  <c r="A3943" i="5"/>
  <c r="Y3942" i="5"/>
  <c r="A3942" i="5"/>
  <c r="Y3941" i="5"/>
  <c r="A3941" i="5"/>
  <c r="Y3940" i="5"/>
  <c r="A3940" i="5"/>
  <c r="Y3939" i="5"/>
  <c r="A3939" i="5"/>
  <c r="Y3938" i="5"/>
  <c r="A3938" i="5"/>
  <c r="Y3937" i="5"/>
  <c r="A3937" i="5"/>
  <c r="Y3936" i="5"/>
  <c r="A3936" i="5"/>
  <c r="Y3935" i="5"/>
  <c r="A3935" i="5"/>
  <c r="Y3934" i="5"/>
  <c r="A3934" i="5"/>
  <c r="Y3933" i="5"/>
  <c r="A3933" i="5"/>
  <c r="Y3932" i="5"/>
  <c r="A3932" i="5"/>
  <c r="Y3931" i="5"/>
  <c r="A3931" i="5"/>
  <c r="Y3930" i="5"/>
  <c r="A3930" i="5"/>
  <c r="Y3929" i="5"/>
  <c r="A3929" i="5"/>
  <c r="Y3928" i="5"/>
  <c r="A3928" i="5"/>
  <c r="Y3927" i="5"/>
  <c r="A3927" i="5"/>
  <c r="Y3926" i="5"/>
  <c r="A3926" i="5"/>
  <c r="Y3925" i="5"/>
  <c r="A3925" i="5"/>
  <c r="Y3924" i="5"/>
  <c r="A3924" i="5"/>
  <c r="Y3923" i="5"/>
  <c r="A3923" i="5"/>
  <c r="Y3922" i="5"/>
  <c r="A3922" i="5"/>
  <c r="Y3921" i="5"/>
  <c r="A3921" i="5"/>
  <c r="Y3920" i="5"/>
  <c r="A3920" i="5"/>
  <c r="Y3919" i="5"/>
  <c r="A3919" i="5"/>
  <c r="Y3918" i="5"/>
  <c r="A3918" i="5"/>
  <c r="Y3917" i="5"/>
  <c r="A3917" i="5"/>
  <c r="Y3916" i="5"/>
  <c r="A3916" i="5"/>
  <c r="Y3915" i="5"/>
  <c r="A3915" i="5"/>
  <c r="Y3914" i="5"/>
  <c r="A3914" i="5"/>
  <c r="Y3913" i="5"/>
  <c r="A3913" i="5"/>
  <c r="Y3912" i="5"/>
  <c r="A3912" i="5"/>
  <c r="Y3911" i="5"/>
  <c r="A3911" i="5"/>
  <c r="Y3910" i="5"/>
  <c r="A3910" i="5"/>
  <c r="Y3909" i="5"/>
  <c r="A3909" i="5"/>
  <c r="Y3908" i="5"/>
  <c r="A3908" i="5"/>
  <c r="Y3907" i="5"/>
  <c r="A3907" i="5"/>
  <c r="Y3906" i="5"/>
  <c r="A3906" i="5"/>
  <c r="Y3905" i="5"/>
  <c r="A3905" i="5"/>
  <c r="Y3904" i="5"/>
  <c r="A3904" i="5"/>
  <c r="Y3903" i="5"/>
  <c r="A3903" i="5"/>
  <c r="Y3902" i="5"/>
  <c r="A3902" i="5"/>
  <c r="Y3901" i="5"/>
  <c r="A3901" i="5"/>
  <c r="Y3900" i="5"/>
  <c r="A3900" i="5"/>
  <c r="Y3899" i="5"/>
  <c r="A3899" i="5"/>
  <c r="Y3898" i="5"/>
  <c r="A3898" i="5"/>
  <c r="Y3897" i="5"/>
  <c r="A3897" i="5"/>
  <c r="Y3896" i="5"/>
  <c r="A3896" i="5"/>
  <c r="Y3895" i="5"/>
  <c r="A3895" i="5"/>
  <c r="Y3894" i="5"/>
  <c r="A3894" i="5"/>
  <c r="Y3893" i="5"/>
  <c r="A3893" i="5"/>
  <c r="Y3892" i="5"/>
  <c r="A3892" i="5"/>
  <c r="Y3891" i="5"/>
  <c r="A3891" i="5"/>
  <c r="Y3890" i="5"/>
  <c r="A3890" i="5"/>
  <c r="Y3889" i="5"/>
  <c r="A3889" i="5"/>
  <c r="Y3888" i="5"/>
  <c r="A3888" i="5"/>
  <c r="Y3887" i="5"/>
  <c r="A3887" i="5"/>
  <c r="Y3886" i="5"/>
  <c r="A3886" i="5"/>
  <c r="Y3885" i="5"/>
  <c r="A3885" i="5"/>
  <c r="Y3884" i="5"/>
  <c r="A3884" i="5"/>
  <c r="Y3883" i="5"/>
  <c r="A3883" i="5"/>
  <c r="Y3882" i="5"/>
  <c r="A3882" i="5"/>
  <c r="Y3881" i="5"/>
  <c r="A3881" i="5"/>
  <c r="Y3880" i="5"/>
  <c r="A3880" i="5"/>
  <c r="Y3879" i="5"/>
  <c r="A3879" i="5"/>
  <c r="Y3878" i="5"/>
  <c r="A3878" i="5"/>
  <c r="Y3877" i="5"/>
  <c r="A3877" i="5"/>
  <c r="Y3876" i="5"/>
  <c r="A3876" i="5"/>
  <c r="Y3875" i="5"/>
  <c r="A3875" i="5"/>
  <c r="Y3874" i="5"/>
  <c r="A3874" i="5"/>
  <c r="Y3873" i="5"/>
  <c r="A3873" i="5"/>
  <c r="Y3872" i="5"/>
  <c r="A3872" i="5"/>
  <c r="Y3871" i="5"/>
  <c r="A3871" i="5"/>
  <c r="Y3870" i="5"/>
  <c r="A3870" i="5"/>
  <c r="Y3869" i="5"/>
  <c r="A3869" i="5"/>
  <c r="Y3868" i="5"/>
  <c r="A3868" i="5"/>
  <c r="Y3867" i="5"/>
  <c r="A3867" i="5"/>
  <c r="Y3866" i="5"/>
  <c r="A3866" i="5"/>
  <c r="Y3865" i="5"/>
  <c r="A3865" i="5"/>
  <c r="Y3864" i="5"/>
  <c r="A3864" i="5"/>
  <c r="Y3863" i="5"/>
  <c r="A3863" i="5"/>
  <c r="Y3862" i="5"/>
  <c r="A3862" i="5"/>
  <c r="Y3861" i="5"/>
  <c r="A3861" i="5"/>
  <c r="Y3860" i="5"/>
  <c r="A3860" i="5"/>
  <c r="Y3859" i="5"/>
  <c r="A3859" i="5"/>
  <c r="Y3858" i="5"/>
  <c r="A3858" i="5"/>
  <c r="Y3857" i="5"/>
  <c r="A3857" i="5"/>
  <c r="Y3856" i="5"/>
  <c r="A3856" i="5"/>
  <c r="Y3855" i="5"/>
  <c r="A3855" i="5"/>
  <c r="Y3854" i="5"/>
  <c r="A3854" i="5"/>
  <c r="Y3853" i="5"/>
  <c r="A3853" i="5"/>
  <c r="Y3852" i="5"/>
  <c r="A3852" i="5"/>
  <c r="Y3851" i="5"/>
  <c r="A3851" i="5"/>
  <c r="Y3850" i="5"/>
  <c r="A3850" i="5"/>
  <c r="Y3849" i="5"/>
  <c r="A3849" i="5"/>
  <c r="Y3848" i="5"/>
  <c r="A3848" i="5"/>
  <c r="Y3847" i="5"/>
  <c r="A3847" i="5"/>
  <c r="Y3846" i="5"/>
  <c r="A3846" i="5"/>
  <c r="Y3845" i="5"/>
  <c r="A3845" i="5"/>
  <c r="Y3844" i="5"/>
  <c r="A3844" i="5"/>
  <c r="Y3843" i="5"/>
  <c r="A3843" i="5"/>
  <c r="Y3842" i="5"/>
  <c r="A3842" i="5"/>
  <c r="Y3841" i="5"/>
  <c r="A3841" i="5"/>
  <c r="Y3840" i="5"/>
  <c r="A3840" i="5"/>
  <c r="Y3839" i="5"/>
  <c r="A3839" i="5"/>
  <c r="Y3838" i="5"/>
  <c r="A3838" i="5"/>
  <c r="Y3837" i="5"/>
  <c r="A3837" i="5"/>
  <c r="Y3836" i="5"/>
  <c r="A3836" i="5"/>
  <c r="Y3835" i="5"/>
  <c r="A3835" i="5"/>
  <c r="Y3834" i="5"/>
  <c r="A3834" i="5"/>
  <c r="Y3833" i="5"/>
  <c r="A3833" i="5"/>
  <c r="Y3832" i="5"/>
  <c r="A3832" i="5"/>
  <c r="Y3831" i="5"/>
  <c r="A3831" i="5"/>
  <c r="Y3830" i="5"/>
  <c r="A3830" i="5"/>
  <c r="Y3829" i="5"/>
  <c r="A3829" i="5"/>
  <c r="Y3828" i="5"/>
  <c r="A3828" i="5"/>
  <c r="Y3827" i="5"/>
  <c r="A3827" i="5"/>
  <c r="Y3826" i="5"/>
  <c r="A3826" i="5"/>
  <c r="Y3825" i="5"/>
  <c r="A3825" i="5"/>
  <c r="Y3824" i="5"/>
  <c r="A3824" i="5"/>
  <c r="Y3823" i="5"/>
  <c r="A3823" i="5"/>
  <c r="Y3822" i="5"/>
  <c r="A3822" i="5"/>
  <c r="Y3821" i="5"/>
  <c r="A3821" i="5"/>
  <c r="Y3820" i="5"/>
  <c r="A3820" i="5"/>
  <c r="Y3819" i="5"/>
  <c r="A3819" i="5"/>
  <c r="Y3818" i="5"/>
  <c r="A3818" i="5"/>
  <c r="Y3817" i="5"/>
  <c r="A3817" i="5"/>
  <c r="Y3816" i="5"/>
  <c r="A3816" i="5"/>
  <c r="Y3815" i="5"/>
  <c r="A3815" i="5"/>
  <c r="Y3814" i="5"/>
  <c r="A3814" i="5"/>
  <c r="Y3813" i="5"/>
  <c r="A3813" i="5"/>
  <c r="Y3812" i="5"/>
  <c r="A3812" i="5"/>
  <c r="Y3811" i="5"/>
  <c r="A3811" i="5"/>
  <c r="Y3810" i="5"/>
  <c r="A3810" i="5"/>
  <c r="Y3809" i="5"/>
  <c r="A3809" i="5"/>
  <c r="Y3808" i="5"/>
  <c r="A3808" i="5"/>
  <c r="Y3807" i="5"/>
  <c r="A3807" i="5"/>
  <c r="Y3806" i="5"/>
  <c r="A3806" i="5"/>
  <c r="Y3805" i="5"/>
  <c r="A3805" i="5"/>
  <c r="Y3804" i="5"/>
  <c r="A3804" i="5"/>
  <c r="Y3803" i="5"/>
  <c r="A3803" i="5"/>
  <c r="Y3802" i="5"/>
  <c r="A3802" i="5"/>
  <c r="Y3801" i="5"/>
  <c r="A3801" i="5"/>
  <c r="Y3800" i="5"/>
  <c r="A3800" i="5"/>
  <c r="Y3799" i="5"/>
  <c r="A3799" i="5"/>
  <c r="Y3798" i="5"/>
  <c r="A3798" i="5"/>
  <c r="Y3797" i="5"/>
  <c r="A3797" i="5"/>
  <c r="Y3796" i="5"/>
  <c r="A3796" i="5"/>
  <c r="Y3795" i="5"/>
  <c r="A3795" i="5"/>
  <c r="Y3794" i="5"/>
  <c r="A3794" i="5"/>
  <c r="Y3793" i="5"/>
  <c r="A3793" i="5"/>
  <c r="Y3792" i="5"/>
  <c r="A3792" i="5"/>
  <c r="Y3791" i="5"/>
  <c r="A3791" i="5"/>
  <c r="Y3790" i="5"/>
  <c r="A3790" i="5"/>
  <c r="Y3789" i="5"/>
  <c r="A3789" i="5"/>
  <c r="Y3788" i="5"/>
  <c r="A3788" i="5"/>
  <c r="Y3787" i="5"/>
  <c r="A3787" i="5"/>
  <c r="Y3786" i="5"/>
  <c r="A3786" i="5"/>
  <c r="Y3785" i="5"/>
  <c r="A3785" i="5"/>
  <c r="Y3784" i="5"/>
  <c r="A3784" i="5"/>
  <c r="Y3783" i="5"/>
  <c r="A3783" i="5"/>
  <c r="Y3782" i="5"/>
  <c r="A3782" i="5"/>
  <c r="Y3781" i="5"/>
  <c r="A3781" i="5"/>
  <c r="Y3780" i="5"/>
  <c r="A3780" i="5"/>
  <c r="Y3779" i="5"/>
  <c r="A3779" i="5"/>
  <c r="Y3778" i="5"/>
  <c r="A3778" i="5"/>
  <c r="Y3777" i="5"/>
  <c r="A3777" i="5"/>
  <c r="Y3776" i="5"/>
  <c r="A3776" i="5"/>
  <c r="Y3775" i="5"/>
  <c r="A3775" i="5"/>
  <c r="Y3774" i="5"/>
  <c r="A3774" i="5"/>
  <c r="Y3773" i="5"/>
  <c r="A3773" i="5"/>
  <c r="Y3772" i="5"/>
  <c r="A3772" i="5"/>
  <c r="Y3771" i="5"/>
  <c r="A3771" i="5"/>
  <c r="Y3770" i="5"/>
  <c r="A3770" i="5"/>
  <c r="Y3769" i="5"/>
  <c r="A3769" i="5"/>
  <c r="Y3768" i="5"/>
  <c r="A3768" i="5"/>
  <c r="Y3767" i="5"/>
  <c r="A3767" i="5"/>
  <c r="Y3766" i="5"/>
  <c r="A3766" i="5"/>
  <c r="Y3765" i="5"/>
  <c r="A3765" i="5"/>
  <c r="Y3764" i="5"/>
  <c r="A3764" i="5"/>
  <c r="Y3763" i="5"/>
  <c r="A3763" i="5"/>
  <c r="Y3762" i="5"/>
  <c r="A3762" i="5"/>
  <c r="Y3761" i="5"/>
  <c r="A3761" i="5"/>
  <c r="Y3760" i="5"/>
  <c r="A3760" i="5"/>
  <c r="Y3759" i="5"/>
  <c r="A3759" i="5"/>
  <c r="Y3758" i="5"/>
  <c r="A3758" i="5"/>
  <c r="Y3757" i="5"/>
  <c r="A3757" i="5"/>
  <c r="Y3756" i="5"/>
  <c r="A3756" i="5"/>
  <c r="Y3755" i="5"/>
  <c r="A3755" i="5"/>
  <c r="Y3754" i="5"/>
  <c r="A3754" i="5"/>
  <c r="Y3753" i="5"/>
  <c r="A3753" i="5"/>
  <c r="Y3752" i="5"/>
  <c r="A3752" i="5"/>
  <c r="Y3751" i="5"/>
  <c r="A3751" i="5"/>
  <c r="Y3750" i="5"/>
  <c r="A3750" i="5"/>
  <c r="Y3749" i="5"/>
  <c r="A3749" i="5"/>
  <c r="Y3748" i="5"/>
  <c r="A3748" i="5"/>
  <c r="Y3747" i="5"/>
  <c r="A3747" i="5"/>
  <c r="Y3746" i="5"/>
  <c r="A3746" i="5"/>
  <c r="Y3745" i="5"/>
  <c r="A3745" i="5"/>
  <c r="Y3744" i="5"/>
  <c r="A3744" i="5"/>
  <c r="Y3743" i="5"/>
  <c r="A3743" i="5"/>
  <c r="Y3742" i="5"/>
  <c r="A3742" i="5"/>
  <c r="Y3741" i="5"/>
  <c r="A3741" i="5"/>
  <c r="Y3740" i="5"/>
  <c r="A3740" i="5"/>
  <c r="Y3739" i="5"/>
  <c r="A3739" i="5"/>
  <c r="Y3738" i="5"/>
  <c r="A3738" i="5"/>
  <c r="Y3737" i="5"/>
  <c r="A3737" i="5"/>
  <c r="Y3736" i="5"/>
  <c r="A3736" i="5"/>
  <c r="Y3735" i="5"/>
  <c r="A3735" i="5"/>
  <c r="Y3734" i="5"/>
  <c r="A3734" i="5"/>
  <c r="Y3733" i="5"/>
  <c r="A3733" i="5"/>
  <c r="Y3732" i="5"/>
  <c r="A3732" i="5"/>
  <c r="Y3731" i="5"/>
  <c r="A3731" i="5"/>
  <c r="Y3730" i="5"/>
  <c r="A3730" i="5"/>
  <c r="Y3729" i="5"/>
  <c r="A3729" i="5"/>
  <c r="Y3728" i="5"/>
  <c r="A3728" i="5"/>
  <c r="Y3727" i="5"/>
  <c r="A3727" i="5"/>
  <c r="Y3726" i="5"/>
  <c r="A3726" i="5"/>
  <c r="Y3725" i="5"/>
  <c r="A3725" i="5"/>
  <c r="Y3724" i="5"/>
  <c r="A3724" i="5"/>
  <c r="Y3723" i="5"/>
  <c r="A3723" i="5"/>
  <c r="Y3722" i="5"/>
  <c r="A3722" i="5"/>
  <c r="Y3721" i="5"/>
  <c r="A3721" i="5"/>
  <c r="Y3720" i="5"/>
  <c r="A3720" i="5"/>
  <c r="Y3719" i="5"/>
  <c r="A3719" i="5"/>
  <c r="Y3718" i="5"/>
  <c r="A3718" i="5"/>
  <c r="Y3717" i="5"/>
  <c r="A3717" i="5"/>
  <c r="Y3716" i="5"/>
  <c r="A3716" i="5"/>
  <c r="Y3715" i="5"/>
  <c r="A3715" i="5"/>
  <c r="Y3714" i="5"/>
  <c r="A3714" i="5"/>
  <c r="Y3713" i="5"/>
  <c r="A3713" i="5"/>
  <c r="Y3712" i="5"/>
  <c r="A3712" i="5"/>
  <c r="Y3711" i="5"/>
  <c r="A3711" i="5"/>
  <c r="Y3710" i="5"/>
  <c r="A3710" i="5"/>
  <c r="Y3709" i="5"/>
  <c r="A3709" i="5"/>
  <c r="Y3708" i="5"/>
  <c r="A3708" i="5"/>
  <c r="Y3707" i="5"/>
  <c r="A3707" i="5"/>
  <c r="Y3706" i="5"/>
  <c r="A3706" i="5"/>
  <c r="Y3705" i="5"/>
  <c r="A3705" i="5"/>
  <c r="Y3704" i="5"/>
  <c r="A3704" i="5"/>
  <c r="Y3703" i="5"/>
  <c r="A3703" i="5"/>
  <c r="Y3702" i="5"/>
  <c r="A3702" i="5"/>
  <c r="Y3701" i="5"/>
  <c r="A3701" i="5"/>
  <c r="Y3700" i="5"/>
  <c r="A3700" i="5"/>
  <c r="Y3699" i="5"/>
  <c r="A3699" i="5"/>
  <c r="Y3698" i="5"/>
  <c r="A3698" i="5"/>
  <c r="Y3697" i="5"/>
  <c r="A3697" i="5"/>
  <c r="Y3696" i="5"/>
  <c r="A3696" i="5"/>
  <c r="Y3695" i="5"/>
  <c r="A3695" i="5"/>
  <c r="Y3694" i="5"/>
  <c r="A3694" i="5"/>
  <c r="Y3693" i="5"/>
  <c r="A3693" i="5"/>
  <c r="Y3692" i="5"/>
  <c r="A3692" i="5"/>
  <c r="Y3691" i="5"/>
  <c r="A3691" i="5"/>
  <c r="Y3690" i="5"/>
  <c r="A3690" i="5"/>
  <c r="Y3689" i="5"/>
  <c r="A3689" i="5"/>
  <c r="Y3688" i="5"/>
  <c r="A3688" i="5"/>
  <c r="Y3687" i="5"/>
  <c r="A3687" i="5"/>
  <c r="Y3686" i="5"/>
  <c r="A3686" i="5"/>
  <c r="Y3685" i="5"/>
  <c r="A3685" i="5"/>
  <c r="Y3684" i="5"/>
  <c r="A3684" i="5"/>
  <c r="Y3683" i="5"/>
  <c r="A3683" i="5"/>
  <c r="Y3682" i="5"/>
  <c r="A3682" i="5"/>
  <c r="Y3681" i="5"/>
  <c r="A3681" i="5"/>
  <c r="Y3680" i="5"/>
  <c r="A3680" i="5"/>
  <c r="Y3679" i="5"/>
  <c r="A3679" i="5"/>
  <c r="Y3678" i="5"/>
  <c r="A3678" i="5"/>
  <c r="Y3677" i="5"/>
  <c r="A3677" i="5"/>
  <c r="Y3676" i="5"/>
  <c r="A3676" i="5"/>
  <c r="Y3675" i="5"/>
  <c r="A3675" i="5"/>
  <c r="Y3674" i="5"/>
  <c r="A3674" i="5"/>
  <c r="Y3673" i="5"/>
  <c r="A3673" i="5"/>
  <c r="Y3672" i="5"/>
  <c r="A3672" i="5"/>
  <c r="Y3671" i="5"/>
  <c r="A3671" i="5"/>
  <c r="Y3670" i="5"/>
  <c r="A3670" i="5"/>
  <c r="Y3669" i="5"/>
  <c r="A3669" i="5"/>
  <c r="Y3668" i="5"/>
  <c r="A3668" i="5"/>
  <c r="Y3667" i="5"/>
  <c r="A3667" i="5"/>
  <c r="Y3666" i="5"/>
  <c r="A3666" i="5"/>
  <c r="Y3665" i="5"/>
  <c r="A3665" i="5"/>
  <c r="Y3664" i="5"/>
  <c r="A3664" i="5"/>
  <c r="Y3663" i="5"/>
  <c r="A3663" i="5"/>
  <c r="Y3662" i="5"/>
  <c r="A3662" i="5"/>
  <c r="Y3661" i="5"/>
  <c r="A3661" i="5"/>
  <c r="Y3660" i="5"/>
  <c r="A3660" i="5"/>
  <c r="Y3659" i="5"/>
  <c r="A3659" i="5"/>
  <c r="Y3658" i="5"/>
  <c r="A3658" i="5"/>
  <c r="Y3657" i="5"/>
  <c r="A3657" i="5"/>
  <c r="Y3656" i="5"/>
  <c r="A3656" i="5"/>
  <c r="Y3655" i="5"/>
  <c r="A3655" i="5"/>
  <c r="Y3654" i="5"/>
  <c r="A3654" i="5"/>
  <c r="Y3653" i="5"/>
  <c r="A3653" i="5"/>
  <c r="Y3652" i="5"/>
  <c r="A3652" i="5"/>
  <c r="Y3651" i="5"/>
  <c r="A3651" i="5"/>
  <c r="Y3650" i="5"/>
  <c r="A3650" i="5"/>
  <c r="Y3649" i="5"/>
  <c r="A3649" i="5"/>
  <c r="Y3648" i="5"/>
  <c r="A3648" i="5"/>
  <c r="Y3647" i="5"/>
  <c r="A3647" i="5"/>
  <c r="Y3646" i="5"/>
  <c r="A3646" i="5"/>
  <c r="Y3645" i="5"/>
  <c r="A3645" i="5"/>
  <c r="Y3644" i="5"/>
  <c r="A3644" i="5"/>
  <c r="Y3643" i="5"/>
  <c r="A3643" i="5"/>
  <c r="Y3642" i="5"/>
  <c r="A3642" i="5"/>
  <c r="Y3641" i="5"/>
  <c r="A3641" i="5"/>
  <c r="Y3640" i="5"/>
  <c r="A3640" i="5"/>
  <c r="Y3639" i="5"/>
  <c r="A3639" i="5"/>
  <c r="Y3638" i="5"/>
  <c r="A3638" i="5"/>
  <c r="Y3637" i="5"/>
  <c r="A3637" i="5"/>
  <c r="Y3636" i="5"/>
  <c r="A3636" i="5"/>
  <c r="Y3635" i="5"/>
  <c r="A3635" i="5"/>
  <c r="Y3634" i="5"/>
  <c r="A3634" i="5"/>
  <c r="Y3633" i="5"/>
  <c r="A3633" i="5"/>
  <c r="Y3632" i="5"/>
  <c r="A3632" i="5"/>
  <c r="Y3631" i="5"/>
  <c r="A3631" i="5"/>
  <c r="Y3630" i="5"/>
  <c r="A3630" i="5"/>
  <c r="Y3629" i="5"/>
  <c r="A3629" i="5"/>
  <c r="Y3628" i="5"/>
  <c r="A3628" i="5"/>
  <c r="Y3627" i="5"/>
  <c r="A3627" i="5"/>
  <c r="Y3626" i="5"/>
  <c r="A3626" i="5"/>
  <c r="Y3625" i="5"/>
  <c r="A3625" i="5"/>
  <c r="Y3624" i="5"/>
  <c r="A3624" i="5"/>
  <c r="Y3623" i="5"/>
  <c r="A3623" i="5"/>
  <c r="Y3622" i="5"/>
  <c r="A3622" i="5"/>
  <c r="Y3621" i="5"/>
  <c r="A3621" i="5"/>
  <c r="Y3620" i="5"/>
  <c r="A3620" i="5"/>
  <c r="Y3619" i="5"/>
  <c r="A3619" i="5"/>
  <c r="Y3618" i="5"/>
  <c r="A3618" i="5"/>
  <c r="Y3617" i="5"/>
  <c r="A3617" i="5"/>
  <c r="Y3616" i="5"/>
  <c r="A3616" i="5"/>
  <c r="Y3615" i="5"/>
  <c r="A3615" i="5"/>
  <c r="Y3614" i="5"/>
  <c r="A3614" i="5"/>
  <c r="Y3613" i="5"/>
  <c r="A3613" i="5"/>
  <c r="Y3612" i="5"/>
  <c r="A3612" i="5"/>
  <c r="Y3611" i="5"/>
  <c r="A3611" i="5"/>
  <c r="Y3610" i="5"/>
  <c r="A3610" i="5"/>
  <c r="Y3609" i="5"/>
  <c r="A3609" i="5"/>
  <c r="Y3608" i="5"/>
  <c r="A3608" i="5"/>
  <c r="Y3607" i="5"/>
  <c r="A3607" i="5"/>
  <c r="Y3606" i="5"/>
  <c r="A3606" i="5"/>
  <c r="Y3605" i="5"/>
  <c r="A3605" i="5"/>
  <c r="Y3604" i="5"/>
  <c r="A3604" i="5"/>
  <c r="Y3603" i="5"/>
  <c r="A3603" i="5"/>
  <c r="Y3602" i="5"/>
  <c r="A3602" i="5"/>
  <c r="Y3601" i="5"/>
  <c r="A3601" i="5"/>
  <c r="Y3600" i="5"/>
  <c r="A3600" i="5"/>
  <c r="Y3599" i="5"/>
  <c r="A3599" i="5"/>
  <c r="Y3598" i="5"/>
  <c r="A3598" i="5"/>
  <c r="Y3597" i="5"/>
  <c r="A3597" i="5"/>
  <c r="Y3596" i="5"/>
  <c r="A3596" i="5"/>
  <c r="Y3595" i="5"/>
  <c r="A3595" i="5"/>
  <c r="Y3594" i="5"/>
  <c r="A3594" i="5"/>
  <c r="Y3593" i="5"/>
  <c r="A3593" i="5"/>
  <c r="Y3592" i="5"/>
  <c r="A3592" i="5"/>
  <c r="Y3591" i="5"/>
  <c r="A3591" i="5"/>
  <c r="Y3590" i="5"/>
  <c r="A3590" i="5"/>
  <c r="Y3589" i="5"/>
  <c r="A3589" i="5"/>
  <c r="Y3588" i="5"/>
  <c r="A3588" i="5"/>
  <c r="Y3587" i="5"/>
  <c r="A3587" i="5"/>
  <c r="Y3586" i="5"/>
  <c r="A3586" i="5"/>
  <c r="Y3585" i="5"/>
  <c r="A3585" i="5"/>
  <c r="Y3584" i="5"/>
  <c r="A3584" i="5"/>
  <c r="Y3583" i="5"/>
  <c r="A3583" i="5"/>
  <c r="Y3582" i="5"/>
  <c r="A3582" i="5"/>
  <c r="Y3581" i="5"/>
  <c r="A3581" i="5"/>
  <c r="Y3580" i="5"/>
  <c r="A3580" i="5"/>
  <c r="Y3579" i="5"/>
  <c r="A3579" i="5"/>
  <c r="Y3578" i="5"/>
  <c r="A3578" i="5"/>
  <c r="Y3577" i="5"/>
  <c r="A3577" i="5"/>
  <c r="Y3576" i="5"/>
  <c r="A3576" i="5"/>
  <c r="Y3575" i="5"/>
  <c r="A3575" i="5"/>
  <c r="Y3574" i="5"/>
  <c r="A3574" i="5"/>
  <c r="Y3573" i="5"/>
  <c r="A3573" i="5"/>
  <c r="Y3572" i="5"/>
  <c r="A3572" i="5"/>
  <c r="Y3571" i="5"/>
  <c r="A3571" i="5"/>
  <c r="Y3570" i="5"/>
  <c r="A3570" i="5"/>
  <c r="Y3569" i="5"/>
  <c r="A3569" i="5"/>
  <c r="Y3568" i="5"/>
  <c r="A3568" i="5"/>
  <c r="Y3567" i="5"/>
  <c r="A3567" i="5"/>
  <c r="Y3566" i="5"/>
  <c r="A3566" i="5"/>
  <c r="Y3565" i="5"/>
  <c r="A3565" i="5"/>
  <c r="Y3564" i="5"/>
  <c r="A3564" i="5"/>
  <c r="Y3563" i="5"/>
  <c r="A3563" i="5"/>
  <c r="Y3562" i="5"/>
  <c r="A3562" i="5"/>
  <c r="Y3561" i="5"/>
  <c r="A3561" i="5"/>
  <c r="Y3560" i="5"/>
  <c r="A3560" i="5"/>
  <c r="Y3559" i="5"/>
  <c r="A3559" i="5"/>
  <c r="Y3558" i="5"/>
  <c r="A3558" i="5"/>
  <c r="Y3557" i="5"/>
  <c r="A3557" i="5"/>
  <c r="Y3556" i="5"/>
  <c r="A3556" i="5"/>
  <c r="Y3555" i="5"/>
  <c r="A3555" i="5"/>
  <c r="Y3554" i="5"/>
  <c r="A3554" i="5"/>
  <c r="Y3553" i="5"/>
  <c r="A3553" i="5"/>
  <c r="Y3552" i="5"/>
  <c r="A3552" i="5"/>
  <c r="Y3551" i="5"/>
  <c r="A3551" i="5"/>
  <c r="Y3550" i="5"/>
  <c r="A3550" i="5"/>
  <c r="Y3549" i="5"/>
  <c r="A3549" i="5"/>
  <c r="Y3548" i="5"/>
  <c r="A3548" i="5"/>
  <c r="Y3547" i="5"/>
  <c r="A3547" i="5"/>
  <c r="Y3546" i="5"/>
  <c r="A3546" i="5"/>
  <c r="Y3545" i="5"/>
  <c r="A3545" i="5"/>
  <c r="Y3544" i="5"/>
  <c r="A3544" i="5"/>
  <c r="Y3543" i="5"/>
  <c r="A3543" i="5"/>
  <c r="Y3542" i="5"/>
  <c r="A3542" i="5"/>
  <c r="Y3541" i="5"/>
  <c r="A3541" i="5"/>
  <c r="Y3540" i="5"/>
  <c r="A3540" i="5"/>
  <c r="Y3539" i="5"/>
  <c r="A3539" i="5"/>
  <c r="Y3538" i="5"/>
  <c r="A3538" i="5"/>
  <c r="Y3537" i="5"/>
  <c r="A3537" i="5"/>
  <c r="Y3536" i="5"/>
  <c r="A3536" i="5"/>
  <c r="Y3535" i="5"/>
  <c r="A3535" i="5"/>
  <c r="Y3534" i="5"/>
  <c r="A3534" i="5"/>
  <c r="Y3533" i="5"/>
  <c r="A3533" i="5"/>
  <c r="Y3532" i="5"/>
  <c r="A3532" i="5"/>
  <c r="Y3531" i="5"/>
  <c r="A3531" i="5"/>
  <c r="Y3530" i="5"/>
  <c r="A3530" i="5"/>
  <c r="Y3529" i="5"/>
  <c r="A3529" i="5"/>
  <c r="Y3528" i="5"/>
  <c r="A3528" i="5"/>
  <c r="Y3527" i="5"/>
  <c r="A3527" i="5"/>
  <c r="Y3526" i="5"/>
  <c r="A3526" i="5"/>
  <c r="Y3525" i="5"/>
  <c r="A3525" i="5"/>
  <c r="Y3524" i="5"/>
  <c r="A3524" i="5"/>
  <c r="Y3523" i="5"/>
  <c r="A3523" i="5"/>
  <c r="Y3522" i="5"/>
  <c r="A3522" i="5"/>
  <c r="Y3521" i="5"/>
  <c r="A3521" i="5"/>
  <c r="Y3520" i="5"/>
  <c r="A3520" i="5"/>
  <c r="Y3519" i="5"/>
  <c r="A3519" i="5"/>
  <c r="Y3518" i="5"/>
  <c r="A3518" i="5"/>
  <c r="Y3517" i="5"/>
  <c r="A3517" i="5"/>
  <c r="Y3516" i="5"/>
  <c r="A3516" i="5"/>
  <c r="Y3515" i="5"/>
  <c r="A3515" i="5"/>
  <c r="Y3514" i="5"/>
  <c r="A3514" i="5"/>
  <c r="Y3513" i="5"/>
  <c r="A3513" i="5"/>
  <c r="Y3512" i="5"/>
  <c r="A3512" i="5"/>
  <c r="Y3511" i="5"/>
  <c r="A3511" i="5"/>
  <c r="Y3510" i="5"/>
  <c r="A3510" i="5"/>
  <c r="Y3509" i="5"/>
  <c r="A3509" i="5"/>
  <c r="Y3508" i="5"/>
  <c r="A3508" i="5"/>
  <c r="Y3507" i="5"/>
  <c r="A3507" i="5"/>
  <c r="Y3506" i="5"/>
  <c r="A3506" i="5"/>
  <c r="Y3505" i="5"/>
  <c r="A3505" i="5"/>
  <c r="Y3504" i="5"/>
  <c r="A3504" i="5"/>
  <c r="Y3503" i="5"/>
  <c r="A3503" i="5"/>
  <c r="Y3502" i="5"/>
  <c r="A3502" i="5"/>
  <c r="Y3501" i="5"/>
  <c r="A3501" i="5"/>
  <c r="Y3500" i="5"/>
  <c r="A3500" i="5"/>
  <c r="Y3499" i="5"/>
  <c r="A3499" i="5"/>
  <c r="Y3498" i="5"/>
  <c r="A3498" i="5"/>
  <c r="Y3497" i="5"/>
  <c r="A3497" i="5"/>
  <c r="Y3496" i="5"/>
  <c r="A3496" i="5"/>
  <c r="Y3495" i="5"/>
  <c r="A3495" i="5"/>
  <c r="Y3494" i="5"/>
  <c r="A3494" i="5"/>
  <c r="Y3493" i="5"/>
  <c r="A3493" i="5"/>
  <c r="Y3492" i="5"/>
  <c r="A3492" i="5"/>
  <c r="Y3491" i="5"/>
  <c r="A3491" i="5"/>
  <c r="Y3490" i="5"/>
  <c r="A3490" i="5"/>
  <c r="Y3489" i="5"/>
  <c r="A3489" i="5"/>
  <c r="Y3488" i="5"/>
  <c r="A3488" i="5"/>
  <c r="Y3487" i="5"/>
  <c r="A3487" i="5"/>
  <c r="Y3486" i="5"/>
  <c r="A3486" i="5"/>
  <c r="Y3485" i="5"/>
  <c r="A3485" i="5"/>
  <c r="Y3484" i="5"/>
  <c r="A3484" i="5"/>
  <c r="Y3483" i="5"/>
  <c r="A3483" i="5"/>
  <c r="Y3482" i="5"/>
  <c r="A3482" i="5"/>
  <c r="Y3481" i="5"/>
  <c r="A3481" i="5"/>
  <c r="Y3480" i="5"/>
  <c r="A3480" i="5"/>
  <c r="Y3479" i="5"/>
  <c r="A3479" i="5"/>
  <c r="Y3478" i="5"/>
  <c r="A3478" i="5"/>
  <c r="Y3477" i="5"/>
  <c r="A3477" i="5"/>
  <c r="Y3476" i="5"/>
  <c r="A3476" i="5"/>
  <c r="Y3475" i="5"/>
  <c r="A3475" i="5"/>
  <c r="Y3474" i="5"/>
  <c r="A3474" i="5"/>
  <c r="Y3473" i="5"/>
  <c r="A3473" i="5"/>
  <c r="Y3472" i="5"/>
  <c r="A3472" i="5"/>
  <c r="Y3471" i="5"/>
  <c r="A3471" i="5"/>
  <c r="Y3470" i="5"/>
  <c r="A3470" i="5"/>
  <c r="Y3469" i="5"/>
  <c r="A3469" i="5"/>
  <c r="Y3468" i="5"/>
  <c r="A3468" i="5"/>
  <c r="Y3467" i="5"/>
  <c r="A3467" i="5"/>
  <c r="Y3466" i="5"/>
  <c r="A3466" i="5"/>
  <c r="Y3465" i="5"/>
  <c r="A3465" i="5"/>
  <c r="Y3464" i="5"/>
  <c r="A3464" i="5"/>
  <c r="Y3463" i="5"/>
  <c r="A3463" i="5"/>
  <c r="Y3462" i="5"/>
  <c r="A3462" i="5"/>
  <c r="Y3461" i="5"/>
  <c r="A3461" i="5"/>
  <c r="Y3460" i="5"/>
  <c r="A3460" i="5"/>
  <c r="Y3459" i="5"/>
  <c r="A3459" i="5"/>
  <c r="Y3458" i="5"/>
  <c r="A3458" i="5"/>
  <c r="Y3457" i="5"/>
  <c r="A3457" i="5"/>
  <c r="Y3456" i="5"/>
  <c r="A3456" i="5"/>
  <c r="Y3455" i="5"/>
  <c r="A3455" i="5"/>
  <c r="Y3454" i="5"/>
  <c r="A3454" i="5"/>
  <c r="Y3453" i="5"/>
  <c r="A3453" i="5"/>
  <c r="Y3452" i="5"/>
  <c r="A3452" i="5"/>
  <c r="Y3451" i="5"/>
  <c r="A3451" i="5"/>
  <c r="Y3450" i="5"/>
  <c r="A3450" i="5"/>
  <c r="Y3449" i="5"/>
  <c r="A3449" i="5"/>
  <c r="Y3448" i="5"/>
  <c r="A3448" i="5"/>
  <c r="Y3447" i="5"/>
  <c r="A3447" i="5"/>
  <c r="Y3446" i="5"/>
  <c r="A3446" i="5"/>
  <c r="Y3445" i="5"/>
  <c r="A3445" i="5"/>
  <c r="Y3444" i="5"/>
  <c r="A3444" i="5"/>
  <c r="Y3443" i="5"/>
  <c r="A3443" i="5"/>
  <c r="Y3442" i="5"/>
  <c r="A3442" i="5"/>
  <c r="Y3441" i="5"/>
  <c r="A3441" i="5"/>
  <c r="Y3440" i="5"/>
  <c r="A3440" i="5"/>
  <c r="Y3439" i="5"/>
  <c r="A3439" i="5"/>
  <c r="Y3438" i="5"/>
  <c r="A3438" i="5"/>
  <c r="Y3437" i="5"/>
  <c r="A3437" i="5"/>
  <c r="Y3436" i="5"/>
  <c r="A3436" i="5"/>
  <c r="Y3435" i="5"/>
  <c r="A3435" i="5"/>
  <c r="Y3434" i="5"/>
  <c r="A3434" i="5"/>
  <c r="Y3433" i="5"/>
  <c r="A3433" i="5"/>
  <c r="Y3432" i="5"/>
  <c r="A3432" i="5"/>
  <c r="Y3431" i="5"/>
  <c r="A3431" i="5"/>
  <c r="Y3430" i="5"/>
  <c r="A3430" i="5"/>
  <c r="Y3429" i="5"/>
  <c r="A3429" i="5"/>
  <c r="Y3428" i="5"/>
  <c r="A3428" i="5"/>
  <c r="Y3427" i="5"/>
  <c r="A3427" i="5"/>
  <c r="Y3426" i="5"/>
  <c r="A3426" i="5"/>
  <c r="Y3425" i="5"/>
  <c r="A3425" i="5"/>
  <c r="Y3424" i="5"/>
  <c r="A3424" i="5"/>
  <c r="Y3423" i="5"/>
  <c r="A3423" i="5"/>
  <c r="Y3422" i="5"/>
  <c r="A3422" i="5"/>
  <c r="Y3421" i="5"/>
  <c r="A3421" i="5"/>
  <c r="Y3420" i="5"/>
  <c r="A3420" i="5"/>
  <c r="Y3419" i="5"/>
  <c r="A3419" i="5"/>
  <c r="Y3418" i="5"/>
  <c r="A3418" i="5"/>
  <c r="Y3417" i="5"/>
  <c r="A3417" i="5"/>
  <c r="Y3416" i="5"/>
  <c r="A3416" i="5"/>
  <c r="Y3415" i="5"/>
  <c r="A3415" i="5"/>
  <c r="Y3414" i="5"/>
  <c r="A3414" i="5"/>
  <c r="Y3413" i="5"/>
  <c r="A3413" i="5"/>
  <c r="Y3412" i="5"/>
  <c r="A3412" i="5"/>
  <c r="Y3411" i="5"/>
  <c r="A3411" i="5"/>
  <c r="Y3410" i="5"/>
  <c r="A3410" i="5"/>
  <c r="Y3409" i="5"/>
  <c r="A3409" i="5"/>
  <c r="Y3408" i="5"/>
  <c r="A3408" i="5"/>
  <c r="Y3407" i="5"/>
  <c r="A3407" i="5"/>
  <c r="Y3406" i="5"/>
  <c r="A3406" i="5"/>
  <c r="Y3405" i="5"/>
  <c r="A3405" i="5"/>
  <c r="Y3404" i="5"/>
  <c r="A3404" i="5"/>
  <c r="Y3403" i="5"/>
  <c r="A3403" i="5"/>
  <c r="Y3402" i="5"/>
  <c r="A3402" i="5"/>
  <c r="Y3401" i="5"/>
  <c r="A3401" i="5"/>
  <c r="Y3400" i="5"/>
  <c r="A3400" i="5"/>
  <c r="Y3399" i="5"/>
  <c r="A3399" i="5"/>
  <c r="Y3398" i="5"/>
  <c r="A3398" i="5"/>
  <c r="Y3397" i="5"/>
  <c r="A3397" i="5"/>
  <c r="Y3396" i="5"/>
  <c r="A3396" i="5"/>
  <c r="Y3395" i="5"/>
  <c r="A3395" i="5"/>
  <c r="Y3394" i="5"/>
  <c r="A3394" i="5"/>
  <c r="Y3393" i="5"/>
  <c r="A3393" i="5"/>
  <c r="Y3392" i="5"/>
  <c r="A3392" i="5"/>
  <c r="Y3391" i="5"/>
  <c r="A3391" i="5"/>
  <c r="Y3390" i="5"/>
  <c r="A3390" i="5"/>
  <c r="Y3389" i="5"/>
  <c r="A3389" i="5"/>
  <c r="Y3388" i="5"/>
  <c r="A3388" i="5"/>
  <c r="Y3387" i="5"/>
  <c r="A3387" i="5"/>
  <c r="Y3386" i="5"/>
  <c r="A3386" i="5"/>
  <c r="Y3385" i="5"/>
  <c r="A3385" i="5"/>
  <c r="Y3384" i="5"/>
  <c r="A3384" i="5"/>
  <c r="Y3383" i="5"/>
  <c r="A3383" i="5"/>
  <c r="Y3382" i="5"/>
  <c r="A3382" i="5"/>
  <c r="Y3381" i="5"/>
  <c r="A3381" i="5"/>
  <c r="Y3380" i="5"/>
  <c r="A3380" i="5"/>
  <c r="Y3379" i="5"/>
  <c r="A3379" i="5"/>
  <c r="Y3378" i="5"/>
  <c r="A3378" i="5"/>
  <c r="Y3377" i="5"/>
  <c r="A3377" i="5"/>
  <c r="Y3376" i="5"/>
  <c r="A3376" i="5"/>
  <c r="Y3375" i="5"/>
  <c r="A3375" i="5"/>
  <c r="Y3374" i="5"/>
  <c r="A3374" i="5"/>
  <c r="Y3373" i="5"/>
  <c r="A3373" i="5"/>
  <c r="Y3372" i="5"/>
  <c r="A3372" i="5"/>
  <c r="Y3371" i="5"/>
  <c r="A3371" i="5"/>
  <c r="Y3370" i="5"/>
  <c r="A3370" i="5"/>
  <c r="Y3369" i="5"/>
  <c r="A3369" i="5"/>
  <c r="Y3368" i="5"/>
  <c r="A3368" i="5"/>
  <c r="Y3367" i="5"/>
  <c r="A3367" i="5"/>
  <c r="Y3366" i="5"/>
  <c r="A3366" i="5"/>
  <c r="Y3365" i="5"/>
  <c r="A3365" i="5"/>
  <c r="Y3364" i="5"/>
  <c r="A3364" i="5"/>
  <c r="Y3363" i="5"/>
  <c r="A3363" i="5"/>
  <c r="Y3362" i="5"/>
  <c r="A3362" i="5"/>
  <c r="Y3361" i="5"/>
  <c r="A3361" i="5"/>
  <c r="Y3360" i="5"/>
  <c r="A3360" i="5"/>
  <c r="Y3359" i="5"/>
  <c r="A3359" i="5"/>
  <c r="Y3358" i="5"/>
  <c r="A3358" i="5"/>
  <c r="Y3357" i="5"/>
  <c r="A3357" i="5"/>
  <c r="Y3356" i="5"/>
  <c r="A3356" i="5"/>
  <c r="Y3355" i="5"/>
  <c r="A3355" i="5"/>
  <c r="Y3354" i="5"/>
  <c r="A3354" i="5"/>
  <c r="Y3353" i="5"/>
  <c r="A3353" i="5"/>
  <c r="Y3352" i="5"/>
  <c r="A3352" i="5"/>
  <c r="Y3351" i="5"/>
  <c r="A3351" i="5"/>
  <c r="Y3350" i="5"/>
  <c r="A3350" i="5"/>
  <c r="Y3349" i="5"/>
  <c r="A3349" i="5"/>
  <c r="Y3348" i="5"/>
  <c r="A3348" i="5"/>
  <c r="Y3347" i="5"/>
  <c r="A3347" i="5"/>
  <c r="Y3346" i="5"/>
  <c r="A3346" i="5"/>
  <c r="Y3345" i="5"/>
  <c r="A3345" i="5"/>
  <c r="Y3344" i="5"/>
  <c r="A3344" i="5"/>
  <c r="Y3343" i="5"/>
  <c r="A3343" i="5"/>
  <c r="Y3342" i="5"/>
  <c r="A3342" i="5"/>
  <c r="Y3341" i="5"/>
  <c r="A3341" i="5"/>
  <c r="Y3340" i="5"/>
  <c r="A3340" i="5"/>
  <c r="Y3339" i="5"/>
  <c r="A3339" i="5"/>
  <c r="Y3338" i="5"/>
  <c r="A3338" i="5"/>
  <c r="Y3337" i="5"/>
  <c r="A3337" i="5"/>
  <c r="Y3336" i="5"/>
  <c r="A3336" i="5"/>
  <c r="Y3335" i="5"/>
  <c r="A3335" i="5"/>
  <c r="Y3334" i="5"/>
  <c r="A3334" i="5"/>
  <c r="Y3333" i="5"/>
  <c r="A3333" i="5"/>
  <c r="Y3332" i="5"/>
  <c r="A3332" i="5"/>
  <c r="Y3331" i="5"/>
  <c r="A3331" i="5"/>
  <c r="Y3330" i="5"/>
  <c r="A3330" i="5"/>
  <c r="Y3329" i="5"/>
  <c r="A3329" i="5"/>
  <c r="Y3328" i="5"/>
  <c r="A3328" i="5"/>
  <c r="Y3327" i="5"/>
  <c r="A3327" i="5"/>
  <c r="Y3326" i="5"/>
  <c r="A3326" i="5"/>
  <c r="Y3325" i="5"/>
  <c r="A3325" i="5"/>
  <c r="Y3324" i="5"/>
  <c r="A3324" i="5"/>
  <c r="Y3323" i="5"/>
  <c r="A3323" i="5"/>
  <c r="Y3322" i="5"/>
  <c r="A3322" i="5"/>
  <c r="Y3321" i="5"/>
  <c r="A3321" i="5"/>
  <c r="Y3320" i="5"/>
  <c r="A3320" i="5"/>
  <c r="Y3319" i="5"/>
  <c r="A3319" i="5"/>
  <c r="Y3318" i="5"/>
  <c r="A3318" i="5"/>
  <c r="Y3317" i="5"/>
  <c r="A3317" i="5"/>
  <c r="Y3316" i="5"/>
  <c r="A3316" i="5"/>
  <c r="Y3315" i="5"/>
  <c r="A3315" i="5"/>
  <c r="Y3314" i="5"/>
  <c r="A3314" i="5"/>
  <c r="Y3313" i="5"/>
  <c r="A3313" i="5"/>
  <c r="Y3312" i="5"/>
  <c r="A3312" i="5"/>
  <c r="Y3311" i="5"/>
  <c r="A3311" i="5"/>
  <c r="Y3310" i="5"/>
  <c r="A3310" i="5"/>
  <c r="Y3309" i="5"/>
  <c r="A3309" i="5"/>
  <c r="Y3308" i="5"/>
  <c r="A3308" i="5"/>
  <c r="Y3307" i="5"/>
  <c r="A3307" i="5"/>
  <c r="Y3306" i="5"/>
  <c r="A3306" i="5"/>
  <c r="Y3305" i="5"/>
  <c r="A3305" i="5"/>
  <c r="Y3304" i="5"/>
  <c r="A3304" i="5"/>
  <c r="Y3303" i="5"/>
  <c r="A3303" i="5"/>
  <c r="Y3302" i="5"/>
  <c r="A3302" i="5"/>
  <c r="Y3301" i="5"/>
  <c r="A3301" i="5"/>
  <c r="Y3300" i="5"/>
  <c r="A3300" i="5"/>
  <c r="Y3299" i="5"/>
  <c r="A3299" i="5"/>
  <c r="Y3298" i="5"/>
  <c r="A3298" i="5"/>
  <c r="Y3297" i="5"/>
  <c r="A3297" i="5"/>
  <c r="Y3296" i="5"/>
  <c r="A3296" i="5"/>
  <c r="Y3295" i="5"/>
  <c r="A3295" i="5"/>
  <c r="Y3294" i="5"/>
  <c r="A3294" i="5"/>
  <c r="Y3293" i="5"/>
  <c r="A3293" i="5"/>
  <c r="Y3292" i="5"/>
  <c r="A3292" i="5"/>
  <c r="Y3291" i="5"/>
  <c r="A3291" i="5"/>
  <c r="Y3290" i="5"/>
  <c r="A3290" i="5"/>
  <c r="Y3289" i="5"/>
  <c r="A3289" i="5"/>
  <c r="Y3288" i="5"/>
  <c r="A3288" i="5"/>
  <c r="Y3287" i="5"/>
  <c r="A3287" i="5"/>
  <c r="Y3286" i="5"/>
  <c r="A3286" i="5"/>
  <c r="Y3285" i="5"/>
  <c r="A3285" i="5"/>
  <c r="Y3284" i="5"/>
  <c r="A3284" i="5"/>
  <c r="Y3283" i="5"/>
  <c r="A3283" i="5"/>
  <c r="Y3282" i="5"/>
  <c r="A3282" i="5"/>
  <c r="Y3281" i="5"/>
  <c r="A3281" i="5"/>
  <c r="Y3280" i="5"/>
  <c r="A3280" i="5"/>
  <c r="Y3279" i="5"/>
  <c r="A3279" i="5"/>
  <c r="Y3278" i="5"/>
  <c r="A3278" i="5"/>
  <c r="Y3277" i="5"/>
  <c r="A3277" i="5"/>
  <c r="Y3276" i="5"/>
  <c r="A3276" i="5"/>
  <c r="Y3275" i="5"/>
  <c r="A3275" i="5"/>
  <c r="Y3274" i="5"/>
  <c r="A3274" i="5"/>
  <c r="Y3273" i="5"/>
  <c r="A3273" i="5"/>
  <c r="Y3272" i="5"/>
  <c r="A3272" i="5"/>
  <c r="Y3271" i="5"/>
  <c r="A3271" i="5"/>
  <c r="Y3270" i="5"/>
  <c r="A3270" i="5"/>
  <c r="Y3269" i="5"/>
  <c r="A3269" i="5"/>
  <c r="Y3268" i="5"/>
  <c r="A3268" i="5"/>
  <c r="Y3267" i="5"/>
  <c r="A3267" i="5"/>
  <c r="Y3266" i="5"/>
  <c r="A3266" i="5"/>
  <c r="Y3265" i="5"/>
  <c r="A3265" i="5"/>
  <c r="Y3264" i="5"/>
  <c r="A3264" i="5"/>
  <c r="Y3263" i="5"/>
  <c r="A3263" i="5"/>
  <c r="Y3262" i="5"/>
  <c r="A3262" i="5"/>
  <c r="Y3261" i="5"/>
  <c r="A3261" i="5"/>
  <c r="Y3260" i="5"/>
  <c r="A3260" i="5"/>
  <c r="Y3259" i="5"/>
  <c r="A3259" i="5"/>
  <c r="Y3258" i="5"/>
  <c r="A3258" i="5"/>
  <c r="Y3257" i="5"/>
  <c r="A3257" i="5"/>
  <c r="Y3256" i="5"/>
  <c r="A3256" i="5"/>
  <c r="Y3255" i="5"/>
  <c r="A3255" i="5"/>
  <c r="Y3254" i="5"/>
  <c r="A3254" i="5"/>
  <c r="Y3253" i="5"/>
  <c r="A3253" i="5"/>
  <c r="Y3252" i="5"/>
  <c r="A3252" i="5"/>
  <c r="Y3251" i="5"/>
  <c r="A3251" i="5"/>
  <c r="Y3250" i="5"/>
  <c r="A3250" i="5"/>
  <c r="Y3249" i="5"/>
  <c r="A3249" i="5"/>
  <c r="Y3248" i="5"/>
  <c r="A3248" i="5"/>
  <c r="Y3247" i="5"/>
  <c r="A3247" i="5"/>
  <c r="Y3246" i="5"/>
  <c r="A3246" i="5"/>
  <c r="Y3245" i="5"/>
  <c r="A3245" i="5"/>
  <c r="Y3244" i="5"/>
  <c r="A3244" i="5"/>
  <c r="Y3243" i="5"/>
  <c r="A3243" i="5"/>
  <c r="Y3242" i="5"/>
  <c r="A3242" i="5"/>
  <c r="Y3241" i="5"/>
  <c r="A3241" i="5"/>
  <c r="Y3240" i="5"/>
  <c r="A3240" i="5"/>
  <c r="Y3239" i="5"/>
  <c r="A3239" i="5"/>
  <c r="Y3238" i="5"/>
  <c r="A3238" i="5"/>
  <c r="Y3237" i="5"/>
  <c r="A3237" i="5"/>
  <c r="Y3236" i="5"/>
  <c r="A3236" i="5"/>
  <c r="Y3235" i="5"/>
  <c r="A3235" i="5"/>
  <c r="Y3234" i="5"/>
  <c r="A3234" i="5"/>
  <c r="Y3233" i="5"/>
  <c r="A3233" i="5"/>
  <c r="Y3232" i="5"/>
  <c r="A3232" i="5"/>
  <c r="Y3231" i="5"/>
  <c r="A3231" i="5"/>
  <c r="Y3230" i="5"/>
  <c r="A3230" i="5"/>
  <c r="Y3229" i="5"/>
  <c r="A3229" i="5"/>
  <c r="Y3228" i="5"/>
  <c r="A3228" i="5"/>
  <c r="Y3227" i="5"/>
  <c r="A3227" i="5"/>
  <c r="Y3226" i="5"/>
  <c r="A3226" i="5"/>
  <c r="Y3225" i="5"/>
  <c r="A3225" i="5"/>
  <c r="Y3224" i="5"/>
  <c r="A3224" i="5"/>
  <c r="Y3223" i="5"/>
  <c r="A3223" i="5"/>
  <c r="Y3222" i="5"/>
  <c r="A3222" i="5"/>
  <c r="Y3221" i="5"/>
  <c r="A3221" i="5"/>
  <c r="Y3220" i="5"/>
  <c r="A3220" i="5"/>
  <c r="Y3219" i="5"/>
  <c r="A3219" i="5"/>
  <c r="Y3218" i="5"/>
  <c r="A3218" i="5"/>
  <c r="Y3217" i="5"/>
  <c r="A3217" i="5"/>
  <c r="Y3216" i="5"/>
  <c r="A3216" i="5"/>
  <c r="Y3215" i="5"/>
  <c r="A3215" i="5"/>
  <c r="Y3214" i="5"/>
  <c r="A3214" i="5"/>
  <c r="Y3213" i="5"/>
  <c r="A3213" i="5"/>
  <c r="Y3212" i="5"/>
  <c r="A3212" i="5"/>
  <c r="Y3211" i="5"/>
  <c r="A3211" i="5"/>
  <c r="Y3210" i="5"/>
  <c r="A3210" i="5"/>
  <c r="Y3209" i="5"/>
  <c r="A3209" i="5"/>
  <c r="Y3208" i="5"/>
  <c r="A3208" i="5"/>
  <c r="Y3207" i="5"/>
  <c r="A3207" i="5"/>
  <c r="Y3206" i="5"/>
  <c r="A3206" i="5"/>
  <c r="Y3205" i="5"/>
  <c r="A3205" i="5"/>
  <c r="Y3204" i="5"/>
  <c r="A3204" i="5"/>
  <c r="Y3203" i="5"/>
  <c r="A3203" i="5"/>
  <c r="Y3202" i="5"/>
  <c r="A3202" i="5"/>
  <c r="Y3201" i="5"/>
  <c r="A3201" i="5"/>
  <c r="Y3200" i="5"/>
  <c r="A3200" i="5"/>
  <c r="Y3199" i="5"/>
  <c r="A3199" i="5"/>
  <c r="Y3198" i="5"/>
  <c r="A3198" i="5"/>
  <c r="Y3197" i="5"/>
  <c r="A3197" i="5"/>
  <c r="Y3196" i="5"/>
  <c r="A3196" i="5"/>
  <c r="Y3195" i="5"/>
  <c r="A3195" i="5"/>
  <c r="Y3194" i="5"/>
  <c r="A3194" i="5"/>
  <c r="Y3193" i="5"/>
  <c r="A3193" i="5"/>
  <c r="Y3192" i="5"/>
  <c r="A3192" i="5"/>
  <c r="Y3191" i="5"/>
  <c r="A3191" i="5"/>
  <c r="Y3190" i="5"/>
  <c r="A3190" i="5"/>
  <c r="Y3189" i="5"/>
  <c r="A3189" i="5"/>
  <c r="Y3188" i="5"/>
  <c r="A3188" i="5"/>
  <c r="Y3187" i="5"/>
  <c r="A3187" i="5"/>
  <c r="Y3186" i="5"/>
  <c r="A3186" i="5"/>
  <c r="Y3185" i="5"/>
  <c r="A3185" i="5"/>
  <c r="Y3184" i="5"/>
  <c r="A3184" i="5"/>
  <c r="Y3183" i="5"/>
  <c r="A3183" i="5"/>
  <c r="Y3182" i="5"/>
  <c r="A3182" i="5"/>
  <c r="Y3181" i="5"/>
  <c r="A3181" i="5"/>
  <c r="Y3180" i="5"/>
  <c r="A3180" i="5"/>
  <c r="Y3179" i="5"/>
  <c r="A3179" i="5"/>
  <c r="Y3178" i="5"/>
  <c r="A3178" i="5"/>
  <c r="Y3177" i="5"/>
  <c r="A3177" i="5"/>
  <c r="Y3176" i="5"/>
  <c r="A3176" i="5"/>
  <c r="Y3175" i="5"/>
  <c r="A3175" i="5"/>
  <c r="Y3174" i="5"/>
  <c r="A3174" i="5"/>
  <c r="Y3173" i="5"/>
  <c r="A3173" i="5"/>
  <c r="Y3172" i="5"/>
  <c r="A3172" i="5"/>
  <c r="Y3171" i="5"/>
  <c r="A3171" i="5"/>
  <c r="Y3170" i="5"/>
  <c r="A3170" i="5"/>
  <c r="Y3169" i="5"/>
  <c r="A3169" i="5"/>
  <c r="Y3168" i="5"/>
  <c r="A3168" i="5"/>
  <c r="Y3167" i="5"/>
  <c r="A3167" i="5"/>
  <c r="Y3166" i="5"/>
  <c r="A3166" i="5"/>
  <c r="Y3165" i="5"/>
  <c r="A3165" i="5"/>
  <c r="Y3164" i="5"/>
  <c r="A3164" i="5"/>
  <c r="Y3163" i="5"/>
  <c r="A3163" i="5"/>
  <c r="Y3162" i="5"/>
  <c r="A3162" i="5"/>
  <c r="Y3161" i="5"/>
  <c r="A3161" i="5"/>
  <c r="Y3160" i="5"/>
  <c r="A3160" i="5"/>
  <c r="Y3159" i="5"/>
  <c r="A3159" i="5"/>
  <c r="Y3158" i="5"/>
  <c r="A3158" i="5"/>
  <c r="Y3157" i="5"/>
  <c r="A3157" i="5"/>
  <c r="Y3156" i="5"/>
  <c r="A3156" i="5"/>
  <c r="Y3155" i="5"/>
  <c r="A3155" i="5"/>
  <c r="Y3154" i="5"/>
  <c r="A3154" i="5"/>
  <c r="Y3153" i="5"/>
  <c r="A3153" i="5"/>
  <c r="Y3152" i="5"/>
  <c r="A3152" i="5"/>
  <c r="Y3151" i="5"/>
  <c r="A3151" i="5"/>
  <c r="Y3150" i="5"/>
  <c r="A3150" i="5"/>
  <c r="Y3149" i="5"/>
  <c r="A3149" i="5"/>
  <c r="Y3148" i="5"/>
  <c r="A3148" i="5"/>
  <c r="Y3147" i="5"/>
  <c r="A3147" i="5"/>
  <c r="Y3146" i="5"/>
  <c r="A3146" i="5"/>
  <c r="Y3145" i="5"/>
  <c r="A3145" i="5"/>
  <c r="Y3144" i="5"/>
  <c r="A3144" i="5"/>
  <c r="Y3143" i="5"/>
  <c r="A3143" i="5"/>
  <c r="Y3142" i="5"/>
  <c r="A3142" i="5"/>
  <c r="Y3141" i="5"/>
  <c r="A3141" i="5"/>
  <c r="Y3140" i="5"/>
  <c r="A3140" i="5"/>
  <c r="Y3139" i="5"/>
  <c r="A3139" i="5"/>
  <c r="Y3138" i="5"/>
  <c r="A3138" i="5"/>
  <c r="Y3137" i="5"/>
  <c r="A3137" i="5"/>
  <c r="Y3136" i="5"/>
  <c r="A3136" i="5"/>
  <c r="Y3135" i="5"/>
  <c r="A3135" i="5"/>
  <c r="Y3134" i="5"/>
  <c r="A3134" i="5"/>
  <c r="Y3133" i="5"/>
  <c r="A3133" i="5"/>
  <c r="Y3132" i="5"/>
  <c r="A3132" i="5"/>
  <c r="Y3131" i="5"/>
  <c r="A3131" i="5"/>
  <c r="Y3130" i="5"/>
  <c r="A3130" i="5"/>
  <c r="Y3129" i="5"/>
  <c r="A3129" i="5"/>
  <c r="Y3128" i="5"/>
  <c r="A3128" i="5"/>
  <c r="Y3127" i="5"/>
  <c r="A3127" i="5"/>
  <c r="Y3126" i="5"/>
  <c r="A3126" i="5"/>
  <c r="Y3125" i="5"/>
  <c r="A3125" i="5"/>
  <c r="Y3124" i="5"/>
  <c r="A3124" i="5"/>
  <c r="Y3123" i="5"/>
  <c r="A3123" i="5"/>
  <c r="Y3122" i="5"/>
  <c r="A3122" i="5"/>
  <c r="Y3121" i="5"/>
  <c r="A3121" i="5"/>
  <c r="Y3120" i="5"/>
  <c r="A3120" i="5"/>
  <c r="Y3119" i="5"/>
  <c r="A3119" i="5"/>
  <c r="Y3118" i="5"/>
  <c r="A3118" i="5"/>
  <c r="Y3117" i="5"/>
  <c r="A3117" i="5"/>
  <c r="Y3116" i="5"/>
  <c r="A3116" i="5"/>
  <c r="Y3115" i="5"/>
  <c r="A3115" i="5"/>
  <c r="Y3114" i="5"/>
  <c r="A3114" i="5"/>
  <c r="Y3113" i="5"/>
  <c r="A3113" i="5"/>
  <c r="Y3112" i="5"/>
  <c r="A3112" i="5"/>
  <c r="Y3111" i="5"/>
  <c r="A3111" i="5"/>
  <c r="Y3110" i="5"/>
  <c r="A3110" i="5"/>
  <c r="Y3109" i="5"/>
  <c r="A3109" i="5"/>
  <c r="Y3108" i="5"/>
  <c r="A3108" i="5"/>
  <c r="Y3107" i="5"/>
  <c r="A3107" i="5"/>
  <c r="Y3106" i="5"/>
  <c r="A3106" i="5"/>
  <c r="Y3105" i="5"/>
  <c r="A3105" i="5"/>
  <c r="Y3104" i="5"/>
  <c r="A3104" i="5"/>
  <c r="Y3103" i="5"/>
  <c r="A3103" i="5"/>
  <c r="Y3102" i="5"/>
  <c r="A3102" i="5"/>
  <c r="Y3101" i="5"/>
  <c r="A3101" i="5"/>
  <c r="Y3100" i="5"/>
  <c r="A3100" i="5"/>
  <c r="Y3099" i="5"/>
  <c r="A3099" i="5"/>
  <c r="Y3098" i="5"/>
  <c r="A3098" i="5"/>
  <c r="Y3097" i="5"/>
  <c r="A3097" i="5"/>
  <c r="Y3096" i="5"/>
  <c r="A3096" i="5"/>
  <c r="Y3095" i="5"/>
  <c r="A3095" i="5"/>
  <c r="Y3094" i="5"/>
  <c r="A3094" i="5"/>
  <c r="Y3093" i="5"/>
  <c r="A3093" i="5"/>
  <c r="Y3092" i="5"/>
  <c r="A3092" i="5"/>
  <c r="Y3091" i="5"/>
  <c r="A3091" i="5"/>
  <c r="Y3090" i="5"/>
  <c r="A3090" i="5"/>
  <c r="Y3089" i="5"/>
  <c r="A3089" i="5"/>
  <c r="Y3088" i="5"/>
  <c r="A3088" i="5"/>
  <c r="Y3087" i="5"/>
  <c r="A3087" i="5"/>
  <c r="Y3086" i="5"/>
  <c r="A3086" i="5"/>
  <c r="Y3085" i="5"/>
  <c r="A3085" i="5"/>
  <c r="Y3084" i="5"/>
  <c r="A3084" i="5"/>
  <c r="Y3083" i="5"/>
  <c r="A3083" i="5"/>
  <c r="Y3082" i="5"/>
  <c r="A3082" i="5"/>
  <c r="Y3081" i="5"/>
  <c r="A3081" i="5"/>
  <c r="Y3080" i="5"/>
  <c r="A3080" i="5"/>
  <c r="Y3079" i="5"/>
  <c r="A3079" i="5"/>
  <c r="Y3078" i="5"/>
  <c r="A3078" i="5"/>
  <c r="Y3077" i="5"/>
  <c r="A3077" i="5"/>
  <c r="Y3076" i="5"/>
  <c r="A3076" i="5"/>
  <c r="Y3075" i="5"/>
  <c r="A3075" i="5"/>
  <c r="Y3074" i="5"/>
  <c r="A3074" i="5"/>
  <c r="Y3073" i="5"/>
  <c r="A3073" i="5"/>
  <c r="Y3072" i="5"/>
  <c r="A3072" i="5"/>
  <c r="Y3071" i="5"/>
  <c r="A3071" i="5"/>
  <c r="Y3070" i="5"/>
  <c r="A3070" i="5"/>
  <c r="Y3069" i="5"/>
  <c r="A3069" i="5"/>
  <c r="Y3068" i="5"/>
  <c r="A3068" i="5"/>
  <c r="Y3067" i="5"/>
  <c r="A3067" i="5"/>
  <c r="Y3066" i="5"/>
  <c r="A3066" i="5"/>
  <c r="Y3065" i="5"/>
  <c r="A3065" i="5"/>
  <c r="Y3064" i="5"/>
  <c r="A3064" i="5"/>
  <c r="Y3063" i="5"/>
  <c r="A3063" i="5"/>
  <c r="Y3062" i="5"/>
  <c r="A3062" i="5"/>
  <c r="Y3061" i="5"/>
  <c r="A3061" i="5"/>
  <c r="Y3060" i="5"/>
  <c r="A3060" i="5"/>
  <c r="Y3059" i="5"/>
  <c r="A3059" i="5"/>
  <c r="Y3058" i="5"/>
  <c r="A3058" i="5"/>
  <c r="Y3057" i="5"/>
  <c r="A3057" i="5"/>
  <c r="Y3056" i="5"/>
  <c r="A3056" i="5"/>
  <c r="Y3055" i="5"/>
  <c r="A3055" i="5"/>
  <c r="Y3054" i="5"/>
  <c r="A3054" i="5"/>
  <c r="Y3053" i="5"/>
  <c r="A3053" i="5"/>
  <c r="Y3052" i="5"/>
  <c r="A3052" i="5"/>
  <c r="Y3051" i="5"/>
  <c r="A3051" i="5"/>
  <c r="Y3050" i="5"/>
  <c r="A3050" i="5"/>
  <c r="Y3049" i="5"/>
  <c r="A3049" i="5"/>
  <c r="Y3048" i="5"/>
  <c r="A3048" i="5"/>
  <c r="Y3047" i="5"/>
  <c r="A3047" i="5"/>
  <c r="Y3046" i="5"/>
  <c r="A3046" i="5"/>
  <c r="Y3045" i="5"/>
  <c r="A3045" i="5"/>
  <c r="Y3044" i="5"/>
  <c r="A3044" i="5"/>
  <c r="Y3043" i="5"/>
  <c r="A3043" i="5"/>
  <c r="Y3042" i="5"/>
  <c r="A3042" i="5"/>
  <c r="Y3041" i="5"/>
  <c r="A3041" i="5"/>
  <c r="Y3040" i="5"/>
  <c r="A3040" i="5"/>
  <c r="Y3039" i="5"/>
  <c r="A3039" i="5"/>
  <c r="Y3038" i="5"/>
  <c r="A3038" i="5"/>
  <c r="Y3037" i="5"/>
  <c r="A3037" i="5"/>
  <c r="Y3036" i="5"/>
  <c r="A3036" i="5"/>
  <c r="Y3035" i="5"/>
  <c r="A3035" i="5"/>
  <c r="Y3034" i="5"/>
  <c r="A3034" i="5"/>
  <c r="Y3033" i="5"/>
  <c r="A3033" i="5"/>
  <c r="Y3032" i="5"/>
  <c r="A3032" i="5"/>
  <c r="Y3031" i="5"/>
  <c r="A3031" i="5"/>
  <c r="Y3030" i="5"/>
  <c r="A3030" i="5"/>
  <c r="Y3029" i="5"/>
  <c r="A3029" i="5"/>
  <c r="Y3028" i="5"/>
  <c r="A3028" i="5"/>
  <c r="Y3027" i="5"/>
  <c r="A3027" i="5"/>
  <c r="Y3026" i="5"/>
  <c r="A3026" i="5"/>
  <c r="Y3025" i="5"/>
  <c r="A3025" i="5"/>
  <c r="Y3024" i="5"/>
  <c r="A3024" i="5"/>
  <c r="Y3023" i="5"/>
  <c r="A3023" i="5"/>
  <c r="Y3022" i="5"/>
  <c r="A3022" i="5"/>
  <c r="Y3021" i="5"/>
  <c r="A3021" i="5"/>
  <c r="Y3020" i="5"/>
  <c r="A3020" i="5"/>
  <c r="Y3019" i="5"/>
  <c r="A3019" i="5"/>
  <c r="Y3018" i="5"/>
  <c r="A3018" i="5"/>
  <c r="Y3017" i="5"/>
  <c r="A3017" i="5"/>
  <c r="Y3016" i="5"/>
  <c r="A3016" i="5"/>
  <c r="Y3015" i="5"/>
  <c r="A3015" i="5"/>
  <c r="Y3014" i="5"/>
  <c r="A3014" i="5"/>
  <c r="Y3013" i="5"/>
  <c r="A3013" i="5"/>
  <c r="Y3012" i="5"/>
  <c r="A3012" i="5"/>
  <c r="Y3011" i="5"/>
  <c r="A3011" i="5"/>
  <c r="Y3010" i="5"/>
  <c r="A3010" i="5"/>
  <c r="Y3009" i="5"/>
  <c r="A3009" i="5"/>
  <c r="Y3008" i="5"/>
  <c r="A3008" i="5"/>
  <c r="Y3007" i="5"/>
  <c r="A3007" i="5"/>
  <c r="Y3006" i="5"/>
  <c r="A3006" i="5"/>
  <c r="Y3005" i="5"/>
  <c r="A3005" i="5"/>
  <c r="Y3004" i="5"/>
  <c r="A3004" i="5"/>
  <c r="Y3003" i="5"/>
  <c r="A3003" i="5"/>
  <c r="Y3002" i="5"/>
  <c r="A3002" i="5"/>
  <c r="Y3001" i="5"/>
  <c r="A3001" i="5"/>
  <c r="Y3000" i="5"/>
  <c r="A3000" i="5"/>
  <c r="Y2999" i="5"/>
  <c r="A2999" i="5"/>
  <c r="Y2998" i="5"/>
  <c r="A2998" i="5"/>
  <c r="Y2997" i="5"/>
  <c r="A2997" i="5"/>
  <c r="Y2996" i="5"/>
  <c r="A2996" i="5"/>
  <c r="Y2995" i="5"/>
  <c r="A2995" i="5"/>
  <c r="Y2994" i="5"/>
  <c r="A2994" i="5"/>
  <c r="Y2993" i="5"/>
  <c r="A2993" i="5"/>
  <c r="Y2992" i="5"/>
  <c r="A2992" i="5"/>
  <c r="Y2991" i="5"/>
  <c r="A2991" i="5"/>
  <c r="Y2990" i="5"/>
  <c r="A2990" i="5"/>
  <c r="Y2989" i="5"/>
  <c r="A2989" i="5"/>
  <c r="Y2988" i="5"/>
  <c r="A2988" i="5"/>
  <c r="Y2987" i="5"/>
  <c r="A2987" i="5"/>
  <c r="Y2986" i="5"/>
  <c r="A2986" i="5"/>
  <c r="Y2985" i="5"/>
  <c r="A2985" i="5"/>
  <c r="Y2984" i="5"/>
  <c r="A2984" i="5"/>
  <c r="Y2983" i="5"/>
  <c r="A2983" i="5"/>
  <c r="Y2982" i="5"/>
  <c r="A2982" i="5"/>
  <c r="Y2981" i="5"/>
  <c r="A2981" i="5"/>
  <c r="Y2980" i="5"/>
  <c r="A2980" i="5"/>
  <c r="Y2979" i="5"/>
  <c r="A2979" i="5"/>
  <c r="Y2978" i="5"/>
  <c r="A2978" i="5"/>
  <c r="Y2977" i="5"/>
  <c r="A2977" i="5"/>
  <c r="Y2976" i="5"/>
  <c r="A2976" i="5"/>
  <c r="Y2975" i="5"/>
  <c r="A2975" i="5"/>
  <c r="Y2974" i="5"/>
  <c r="A2974" i="5"/>
  <c r="Y2973" i="5"/>
  <c r="A2973" i="5"/>
  <c r="Y2972" i="5"/>
  <c r="A2972" i="5"/>
  <c r="Y2971" i="5"/>
  <c r="A2971" i="5"/>
  <c r="Y2970" i="5"/>
  <c r="A2970" i="5"/>
  <c r="Y2969" i="5"/>
  <c r="A2969" i="5"/>
  <c r="Y2968" i="5"/>
  <c r="A2968" i="5"/>
  <c r="Y2967" i="5"/>
  <c r="A2967" i="5"/>
  <c r="Y2966" i="5"/>
  <c r="A2966" i="5"/>
  <c r="Y2965" i="5"/>
  <c r="A2965" i="5"/>
  <c r="Y2964" i="5"/>
  <c r="A2964" i="5"/>
  <c r="Y2963" i="5"/>
  <c r="A2963" i="5"/>
  <c r="Y2962" i="5"/>
  <c r="A2962" i="5"/>
  <c r="Y2961" i="5"/>
  <c r="A2961" i="5"/>
  <c r="Y2960" i="5"/>
  <c r="A2960" i="5"/>
  <c r="Y2959" i="5"/>
  <c r="A2959" i="5"/>
  <c r="Y2958" i="5"/>
  <c r="A2958" i="5"/>
  <c r="Y2957" i="5"/>
  <c r="A2957" i="5"/>
  <c r="Y2956" i="5"/>
  <c r="A2956" i="5"/>
  <c r="Y2955" i="5"/>
  <c r="A2955" i="5"/>
  <c r="Y2954" i="5"/>
  <c r="A2954" i="5"/>
  <c r="Y2953" i="5"/>
  <c r="A2953" i="5"/>
  <c r="Y2952" i="5"/>
  <c r="A2952" i="5"/>
  <c r="Y2951" i="5"/>
  <c r="A2951" i="5"/>
  <c r="Y2950" i="5"/>
  <c r="A2950" i="5"/>
  <c r="Y2949" i="5"/>
  <c r="A2949" i="5"/>
  <c r="Y2948" i="5"/>
  <c r="A2948" i="5"/>
  <c r="Y2947" i="5"/>
  <c r="A2947" i="5"/>
  <c r="Y2946" i="5"/>
  <c r="A2946" i="5"/>
  <c r="Y2945" i="5"/>
  <c r="A2945" i="5"/>
  <c r="Y2944" i="5"/>
  <c r="A2944" i="5"/>
  <c r="Y2943" i="5"/>
  <c r="A2943" i="5"/>
  <c r="Y2942" i="5"/>
  <c r="A2942" i="5"/>
  <c r="Y2941" i="5"/>
  <c r="A2941" i="5"/>
  <c r="Y2940" i="5"/>
  <c r="A2940" i="5"/>
  <c r="Y2939" i="5"/>
  <c r="A2939" i="5"/>
  <c r="Y2938" i="5"/>
  <c r="A2938" i="5"/>
  <c r="Y2937" i="5"/>
  <c r="A2937" i="5"/>
  <c r="Y2936" i="5"/>
  <c r="A2936" i="5"/>
  <c r="Y2935" i="5"/>
  <c r="A2935" i="5"/>
  <c r="Y2934" i="5"/>
  <c r="A2934" i="5"/>
  <c r="Y2933" i="5"/>
  <c r="A2933" i="5"/>
  <c r="Y2932" i="5"/>
  <c r="A2932" i="5"/>
  <c r="Y2931" i="5"/>
  <c r="A2931" i="5"/>
  <c r="Y2930" i="5"/>
  <c r="A2930" i="5"/>
  <c r="Y2929" i="5"/>
  <c r="A2929" i="5"/>
  <c r="Y2928" i="5"/>
  <c r="A2928" i="5"/>
  <c r="Y2927" i="5"/>
  <c r="A2927" i="5"/>
  <c r="Y2926" i="5"/>
  <c r="A2926" i="5"/>
  <c r="Y2925" i="5"/>
  <c r="A2925" i="5"/>
  <c r="Y2924" i="5"/>
  <c r="A2924" i="5"/>
  <c r="Y2923" i="5"/>
  <c r="A2923" i="5"/>
  <c r="Y2922" i="5"/>
  <c r="A2922" i="5"/>
  <c r="Y2921" i="5"/>
  <c r="A2921" i="5"/>
  <c r="Y2920" i="5"/>
  <c r="A2920" i="5"/>
  <c r="Y2919" i="5"/>
  <c r="A2919" i="5"/>
  <c r="Y2918" i="5"/>
  <c r="A2918" i="5"/>
  <c r="Y2917" i="5"/>
  <c r="A2917" i="5"/>
  <c r="Y2916" i="5"/>
  <c r="A2916" i="5"/>
  <c r="Y2915" i="5"/>
  <c r="A2915" i="5"/>
  <c r="Y2914" i="5"/>
  <c r="A2914" i="5"/>
  <c r="Y2913" i="5"/>
  <c r="A2913" i="5"/>
  <c r="Y2912" i="5"/>
  <c r="A2912" i="5"/>
  <c r="Y2911" i="5"/>
  <c r="A2911" i="5"/>
  <c r="Y2910" i="5"/>
  <c r="A2910" i="5"/>
  <c r="Y2909" i="5"/>
  <c r="A2909" i="5"/>
  <c r="Y2908" i="5"/>
  <c r="A2908" i="5"/>
  <c r="Y2907" i="5"/>
  <c r="A2907" i="5"/>
  <c r="Y2906" i="5"/>
  <c r="A2906" i="5"/>
  <c r="Y2905" i="5"/>
  <c r="A2905" i="5"/>
  <c r="Y2904" i="5"/>
  <c r="A2904" i="5"/>
  <c r="Y2903" i="5"/>
  <c r="A2903" i="5"/>
  <c r="Y2902" i="5"/>
  <c r="A2902" i="5"/>
  <c r="Y2901" i="5"/>
  <c r="A2901" i="5"/>
  <c r="Y2900" i="5"/>
  <c r="A2900" i="5"/>
  <c r="Y2899" i="5"/>
  <c r="A2899" i="5"/>
  <c r="Y2898" i="5"/>
  <c r="A2898" i="5"/>
  <c r="Y2897" i="5"/>
  <c r="A2897" i="5"/>
  <c r="Y2896" i="5"/>
  <c r="A2896" i="5"/>
  <c r="Y2895" i="5"/>
  <c r="A2895" i="5"/>
  <c r="Y2894" i="5"/>
  <c r="A2894" i="5"/>
  <c r="Y2893" i="5"/>
  <c r="A2893" i="5"/>
  <c r="Y2892" i="5"/>
  <c r="A2892" i="5"/>
  <c r="Y2891" i="5"/>
  <c r="A2891" i="5"/>
  <c r="Y2890" i="5"/>
  <c r="A2890" i="5"/>
  <c r="Y2889" i="5"/>
  <c r="A2889" i="5"/>
  <c r="Y2888" i="5"/>
  <c r="A2888" i="5"/>
  <c r="Y2887" i="5"/>
  <c r="A2887" i="5"/>
  <c r="Y2886" i="5"/>
  <c r="A2886" i="5"/>
  <c r="Y2885" i="5"/>
  <c r="A2885" i="5"/>
  <c r="Y2884" i="5"/>
  <c r="A2884" i="5"/>
  <c r="Y2883" i="5"/>
  <c r="A2883" i="5"/>
  <c r="Y2882" i="5"/>
  <c r="A2882" i="5"/>
  <c r="Y2881" i="5"/>
  <c r="A2881" i="5"/>
  <c r="Y2880" i="5"/>
  <c r="A2880" i="5"/>
  <c r="Y2879" i="5"/>
  <c r="A2879" i="5"/>
  <c r="Y2878" i="5"/>
  <c r="A2878" i="5"/>
  <c r="Y2877" i="5"/>
  <c r="A2877" i="5"/>
  <c r="Y2876" i="5"/>
  <c r="A2876" i="5"/>
  <c r="Y2875" i="5"/>
  <c r="A2875" i="5"/>
  <c r="Y2874" i="5"/>
  <c r="A2874" i="5"/>
  <c r="Y2873" i="5"/>
  <c r="A2873" i="5"/>
  <c r="Y2872" i="5"/>
  <c r="A2872" i="5"/>
  <c r="Y2871" i="5"/>
  <c r="A2871" i="5"/>
  <c r="Y2870" i="5"/>
  <c r="A2870" i="5"/>
  <c r="Y2869" i="5"/>
  <c r="A2869" i="5"/>
  <c r="Y2868" i="5"/>
  <c r="A2868" i="5"/>
  <c r="Y2867" i="5"/>
  <c r="A2867" i="5"/>
  <c r="Y2866" i="5"/>
  <c r="A2866" i="5"/>
  <c r="Y2865" i="5"/>
  <c r="A2865" i="5"/>
  <c r="Y2864" i="5"/>
  <c r="A2864" i="5"/>
  <c r="Y2863" i="5"/>
  <c r="A2863" i="5"/>
  <c r="Y2862" i="5"/>
  <c r="A2862" i="5"/>
  <c r="Y2861" i="5"/>
  <c r="A2861" i="5"/>
  <c r="Y2860" i="5"/>
  <c r="A2860" i="5"/>
  <c r="Y2859" i="5"/>
  <c r="A2859" i="5"/>
  <c r="Y2858" i="5"/>
  <c r="A2858" i="5"/>
  <c r="Y2857" i="5"/>
  <c r="A2857" i="5"/>
  <c r="Y2856" i="5"/>
  <c r="A2856" i="5"/>
  <c r="Y2855" i="5"/>
  <c r="A2855" i="5"/>
  <c r="Y2854" i="5"/>
  <c r="A2854" i="5"/>
  <c r="Y2853" i="5"/>
  <c r="A2853" i="5"/>
  <c r="Y2852" i="5"/>
  <c r="A2852" i="5"/>
  <c r="Y2851" i="5"/>
  <c r="A2851" i="5"/>
  <c r="Y2850" i="5"/>
  <c r="A2850" i="5"/>
  <c r="Y2849" i="5"/>
  <c r="A2849" i="5"/>
  <c r="Y2848" i="5"/>
  <c r="A2848" i="5"/>
  <c r="Y2847" i="5"/>
  <c r="A2847" i="5"/>
  <c r="Y2846" i="5"/>
  <c r="A2846" i="5"/>
  <c r="Y2845" i="5"/>
  <c r="A2845" i="5"/>
  <c r="Y2844" i="5"/>
  <c r="A2844" i="5"/>
  <c r="Y2843" i="5"/>
  <c r="A2843" i="5"/>
  <c r="Y2842" i="5"/>
  <c r="A2842" i="5"/>
  <c r="Y2841" i="5"/>
  <c r="A2841" i="5"/>
  <c r="Y2840" i="5"/>
  <c r="A2840" i="5"/>
  <c r="Y2839" i="5"/>
  <c r="A2839" i="5"/>
  <c r="Y2838" i="5"/>
  <c r="A2838" i="5"/>
  <c r="Y2837" i="5"/>
  <c r="A2837" i="5"/>
  <c r="Y2836" i="5"/>
  <c r="A2836" i="5"/>
  <c r="Y2835" i="5"/>
  <c r="A2835" i="5"/>
  <c r="Y2834" i="5"/>
  <c r="A2834" i="5"/>
  <c r="Y2833" i="5"/>
  <c r="A2833" i="5"/>
  <c r="Y2832" i="5"/>
  <c r="A2832" i="5"/>
  <c r="Y2831" i="5"/>
  <c r="A2831" i="5"/>
  <c r="Y2830" i="5"/>
  <c r="A2830" i="5"/>
  <c r="Y2829" i="5"/>
  <c r="A2829" i="5"/>
  <c r="Y2828" i="5"/>
  <c r="A2828" i="5"/>
  <c r="Y2827" i="5"/>
  <c r="A2827" i="5"/>
  <c r="Y2826" i="5"/>
  <c r="A2826" i="5"/>
  <c r="Y2825" i="5"/>
  <c r="A2825" i="5"/>
  <c r="Y2824" i="5"/>
  <c r="A2824" i="5"/>
  <c r="Y2823" i="5"/>
  <c r="A2823" i="5"/>
  <c r="Y2822" i="5"/>
  <c r="A2822" i="5"/>
  <c r="Y2821" i="5"/>
  <c r="A2821" i="5"/>
  <c r="Y2820" i="5"/>
  <c r="A2820" i="5"/>
  <c r="Y2819" i="5"/>
  <c r="A2819" i="5"/>
  <c r="Y2818" i="5"/>
  <c r="A2818" i="5"/>
  <c r="Y2817" i="5"/>
  <c r="A2817" i="5"/>
  <c r="Y2816" i="5"/>
  <c r="A2816" i="5"/>
  <c r="Y2815" i="5"/>
  <c r="A2815" i="5"/>
  <c r="Y2814" i="5"/>
  <c r="A2814" i="5"/>
  <c r="Y2813" i="5"/>
  <c r="A2813" i="5"/>
  <c r="Y2812" i="5"/>
  <c r="A2812" i="5"/>
  <c r="Y2811" i="5"/>
  <c r="A2811" i="5"/>
  <c r="Y2810" i="5"/>
  <c r="A2810" i="5"/>
  <c r="Y2809" i="5"/>
  <c r="A2809" i="5"/>
  <c r="Y2808" i="5"/>
  <c r="A2808" i="5"/>
  <c r="Y2807" i="5"/>
  <c r="A2807" i="5"/>
  <c r="Y2806" i="5"/>
  <c r="A2806" i="5"/>
  <c r="Y2805" i="5"/>
  <c r="A2805" i="5"/>
  <c r="Y2804" i="5"/>
  <c r="A2804" i="5"/>
  <c r="Y2803" i="5"/>
  <c r="A2803" i="5"/>
  <c r="Y2802" i="5"/>
  <c r="A2802" i="5"/>
  <c r="Y2801" i="5"/>
  <c r="A2801" i="5"/>
  <c r="Y2800" i="5"/>
  <c r="A2800" i="5"/>
  <c r="Y2799" i="5"/>
  <c r="A2799" i="5"/>
  <c r="Y2798" i="5"/>
  <c r="A2798" i="5"/>
  <c r="Y2797" i="5"/>
  <c r="A2797" i="5"/>
  <c r="Y2796" i="5"/>
  <c r="A2796" i="5"/>
  <c r="Y2795" i="5"/>
  <c r="A2795" i="5"/>
  <c r="Y2794" i="5"/>
  <c r="A2794" i="5"/>
  <c r="Y2793" i="5"/>
  <c r="A2793" i="5"/>
  <c r="Y2792" i="5"/>
  <c r="A2792" i="5"/>
  <c r="Y2791" i="5"/>
  <c r="A2791" i="5"/>
  <c r="Y2790" i="5"/>
  <c r="A2790" i="5"/>
  <c r="Y2789" i="5"/>
  <c r="A2789" i="5"/>
  <c r="Y2788" i="5"/>
  <c r="A2788" i="5"/>
  <c r="Y2787" i="5"/>
  <c r="A2787" i="5"/>
  <c r="Y2786" i="5"/>
  <c r="A2786" i="5"/>
  <c r="Y2785" i="5"/>
  <c r="A2785" i="5"/>
  <c r="Y2784" i="5"/>
  <c r="A2784" i="5"/>
  <c r="Y2783" i="5"/>
  <c r="A2783" i="5"/>
  <c r="Y2782" i="5"/>
  <c r="A2782" i="5"/>
  <c r="Y2781" i="5"/>
  <c r="A2781" i="5"/>
  <c r="Y2780" i="5"/>
  <c r="A2780" i="5"/>
  <c r="Y2779" i="5"/>
  <c r="A2779" i="5"/>
  <c r="Y2778" i="5"/>
  <c r="A2778" i="5"/>
  <c r="Y2777" i="5"/>
  <c r="A2777" i="5"/>
  <c r="Y2776" i="5"/>
  <c r="A2776" i="5"/>
  <c r="Y2775" i="5"/>
  <c r="A2775" i="5"/>
  <c r="Y2774" i="5"/>
  <c r="A2774" i="5"/>
  <c r="Y2773" i="5"/>
  <c r="A2773" i="5"/>
  <c r="Y2772" i="5"/>
  <c r="A2772" i="5"/>
  <c r="Y2771" i="5"/>
  <c r="A2771" i="5"/>
  <c r="Y2770" i="5"/>
  <c r="A2770" i="5"/>
  <c r="Y2769" i="5"/>
  <c r="A2769" i="5"/>
  <c r="Y2768" i="5"/>
  <c r="A2768" i="5"/>
  <c r="Y2767" i="5"/>
  <c r="A2767" i="5"/>
  <c r="Y2766" i="5"/>
  <c r="A2766" i="5"/>
  <c r="Y2765" i="5"/>
  <c r="A2765" i="5"/>
  <c r="Y2764" i="5"/>
  <c r="A2764" i="5"/>
  <c r="Y2763" i="5"/>
  <c r="A2763" i="5"/>
  <c r="Y2762" i="5"/>
  <c r="A2762" i="5"/>
  <c r="Y2761" i="5"/>
  <c r="A2761" i="5"/>
  <c r="Y2760" i="5"/>
  <c r="A2760" i="5"/>
  <c r="Y2759" i="5"/>
  <c r="A2759" i="5"/>
  <c r="Y2758" i="5"/>
  <c r="A2758" i="5"/>
  <c r="Y2757" i="5"/>
  <c r="A2757" i="5"/>
  <c r="Y2756" i="5"/>
  <c r="A2756" i="5"/>
  <c r="Y2755" i="5"/>
  <c r="A2755" i="5"/>
  <c r="Y2754" i="5"/>
  <c r="A2754" i="5"/>
  <c r="Y2753" i="5"/>
  <c r="A2753" i="5"/>
  <c r="Y2752" i="5"/>
  <c r="A2752" i="5"/>
  <c r="Y2751" i="5"/>
  <c r="A2751" i="5"/>
  <c r="Y2750" i="5"/>
  <c r="A2750" i="5"/>
  <c r="Y2749" i="5"/>
  <c r="A2749" i="5"/>
  <c r="Y2748" i="5"/>
  <c r="A2748" i="5"/>
  <c r="Y2747" i="5"/>
  <c r="A2747" i="5"/>
  <c r="Y2746" i="5"/>
  <c r="A2746" i="5"/>
  <c r="Y2745" i="5"/>
  <c r="A2745" i="5"/>
  <c r="Y2744" i="5"/>
  <c r="A2744" i="5"/>
  <c r="Y2743" i="5"/>
  <c r="A2743" i="5"/>
  <c r="Y2742" i="5"/>
  <c r="A2742" i="5"/>
  <c r="Y2741" i="5"/>
  <c r="A2741" i="5"/>
  <c r="Y2740" i="5"/>
  <c r="A2740" i="5"/>
  <c r="Y2739" i="5"/>
  <c r="A2739" i="5"/>
  <c r="Y2738" i="5"/>
  <c r="A2738" i="5"/>
  <c r="Y2737" i="5"/>
  <c r="A2737" i="5"/>
  <c r="Y2736" i="5"/>
  <c r="A2736" i="5"/>
  <c r="Y2735" i="5"/>
  <c r="A2735" i="5"/>
  <c r="Y2734" i="5"/>
  <c r="A2734" i="5"/>
  <c r="Y2733" i="5"/>
  <c r="A2733" i="5"/>
  <c r="Y2732" i="5"/>
  <c r="A2732" i="5"/>
  <c r="Y2731" i="5"/>
  <c r="A2731" i="5"/>
  <c r="Y2730" i="5"/>
  <c r="A2730" i="5"/>
  <c r="Y2729" i="5"/>
  <c r="A2729" i="5"/>
  <c r="Y2728" i="5"/>
  <c r="A2728" i="5"/>
  <c r="Y2727" i="5"/>
  <c r="A2727" i="5"/>
  <c r="Y2726" i="5"/>
  <c r="A2726" i="5"/>
  <c r="Y2725" i="5"/>
  <c r="A2725" i="5"/>
  <c r="Y2724" i="5"/>
  <c r="A2724" i="5"/>
  <c r="Y2723" i="5"/>
  <c r="A2723" i="5"/>
  <c r="Y2722" i="5"/>
  <c r="A2722" i="5"/>
  <c r="Y2721" i="5"/>
  <c r="A2721" i="5"/>
  <c r="Y2720" i="5"/>
  <c r="A2720" i="5"/>
  <c r="Y2719" i="5"/>
  <c r="A2719" i="5"/>
  <c r="Y2718" i="5"/>
  <c r="A2718" i="5"/>
  <c r="Y2717" i="5"/>
  <c r="A2717" i="5"/>
  <c r="Y2716" i="5"/>
  <c r="A2716" i="5"/>
  <c r="Y2715" i="5"/>
  <c r="A2715" i="5"/>
  <c r="Y2714" i="5"/>
  <c r="A2714" i="5"/>
  <c r="Y2713" i="5"/>
  <c r="A2713" i="5"/>
  <c r="Y2712" i="5"/>
  <c r="A2712" i="5"/>
  <c r="Y2711" i="5"/>
  <c r="A2711" i="5"/>
  <c r="Y2710" i="5"/>
  <c r="A2710" i="5"/>
  <c r="Y2709" i="5"/>
  <c r="A2709" i="5"/>
  <c r="Y2708" i="5"/>
  <c r="A2708" i="5"/>
  <c r="Y2707" i="5"/>
  <c r="A2707" i="5"/>
  <c r="Y2706" i="5"/>
  <c r="A2706" i="5"/>
  <c r="Y2705" i="5"/>
  <c r="A2705" i="5"/>
  <c r="Y2704" i="5"/>
  <c r="A2704" i="5"/>
  <c r="Y2703" i="5"/>
  <c r="A2703" i="5"/>
  <c r="Y2702" i="5"/>
  <c r="A2702" i="5"/>
  <c r="Y2701" i="5"/>
  <c r="A2701" i="5"/>
  <c r="Y2700" i="5"/>
  <c r="A2700" i="5"/>
  <c r="Y2699" i="5"/>
  <c r="A2699" i="5"/>
  <c r="Y2698" i="5"/>
  <c r="A2698" i="5"/>
  <c r="Y2697" i="5"/>
  <c r="A2697" i="5"/>
  <c r="Y2696" i="5"/>
  <c r="A2696" i="5"/>
  <c r="Y2695" i="5"/>
  <c r="A2695" i="5"/>
  <c r="Y2694" i="5"/>
  <c r="A2694" i="5"/>
  <c r="Y2693" i="5"/>
  <c r="A2693" i="5"/>
  <c r="Y2692" i="5"/>
  <c r="A2692" i="5"/>
  <c r="Y2691" i="5"/>
  <c r="A2691" i="5"/>
  <c r="Y2690" i="5"/>
  <c r="A2690" i="5"/>
  <c r="Y2689" i="5"/>
  <c r="A2689" i="5"/>
  <c r="Y2688" i="5"/>
  <c r="A2688" i="5"/>
  <c r="Y2687" i="5"/>
  <c r="A2687" i="5"/>
  <c r="Y2686" i="5"/>
  <c r="A2686" i="5"/>
  <c r="Y2685" i="5"/>
  <c r="A2685" i="5"/>
  <c r="Y2684" i="5"/>
  <c r="A2684" i="5"/>
  <c r="Y2683" i="5"/>
  <c r="A2683" i="5"/>
  <c r="Y2682" i="5"/>
  <c r="A2682" i="5"/>
  <c r="Y2681" i="5"/>
  <c r="A2681" i="5"/>
  <c r="Y2680" i="5"/>
  <c r="A2680" i="5"/>
  <c r="Y2679" i="5"/>
  <c r="A2679" i="5"/>
  <c r="Y2678" i="5"/>
  <c r="A2678" i="5"/>
  <c r="Y2677" i="5"/>
  <c r="A2677" i="5"/>
  <c r="Y2676" i="5"/>
  <c r="A2676" i="5"/>
  <c r="Y2675" i="5"/>
  <c r="A2675" i="5"/>
  <c r="Y2674" i="5"/>
  <c r="A2674" i="5"/>
  <c r="Y2673" i="5"/>
  <c r="A2673" i="5"/>
  <c r="Y2672" i="5"/>
  <c r="A2672" i="5"/>
  <c r="Y2671" i="5"/>
  <c r="A2671" i="5"/>
  <c r="Y2670" i="5"/>
  <c r="A2670" i="5"/>
  <c r="Y2669" i="5"/>
  <c r="A2669" i="5"/>
  <c r="Y2668" i="5"/>
  <c r="A2668" i="5"/>
  <c r="Y2667" i="5"/>
  <c r="A2667" i="5"/>
  <c r="Y2666" i="5"/>
  <c r="A2666" i="5"/>
  <c r="Y2665" i="5"/>
  <c r="A2665" i="5"/>
  <c r="Y2664" i="5"/>
  <c r="A2664" i="5"/>
  <c r="Y2663" i="5"/>
  <c r="A2663" i="5"/>
  <c r="Y2662" i="5"/>
  <c r="A2662" i="5"/>
  <c r="Y2661" i="5"/>
  <c r="A2661" i="5"/>
  <c r="Y2660" i="5"/>
  <c r="A2660" i="5"/>
  <c r="Y2659" i="5"/>
  <c r="A2659" i="5"/>
  <c r="Y2658" i="5"/>
  <c r="A2658" i="5"/>
  <c r="Y2657" i="5"/>
  <c r="A2657" i="5"/>
  <c r="Y2656" i="5"/>
  <c r="A2656" i="5"/>
  <c r="Y2655" i="5"/>
  <c r="A2655" i="5"/>
  <c r="Y2654" i="5"/>
  <c r="A2654" i="5"/>
  <c r="Y2653" i="5"/>
  <c r="A2653" i="5"/>
  <c r="Y2652" i="5"/>
  <c r="A2652" i="5"/>
  <c r="Y2651" i="5"/>
  <c r="A2651" i="5"/>
  <c r="Y2650" i="5"/>
  <c r="A2650" i="5"/>
  <c r="Y2649" i="5"/>
  <c r="A2649" i="5"/>
  <c r="Y2648" i="5"/>
  <c r="A2648" i="5"/>
  <c r="Y2647" i="5"/>
  <c r="A2647" i="5"/>
  <c r="Y2646" i="5"/>
  <c r="A2646" i="5"/>
  <c r="Y2645" i="5"/>
  <c r="A2645" i="5"/>
  <c r="Y2644" i="5"/>
  <c r="A2644" i="5"/>
  <c r="Y2643" i="5"/>
  <c r="A2643" i="5"/>
  <c r="Y2642" i="5"/>
  <c r="A2642" i="5"/>
  <c r="Y2641" i="5"/>
  <c r="A2641" i="5"/>
  <c r="Y2640" i="5"/>
  <c r="A2640" i="5"/>
  <c r="Y2639" i="5"/>
  <c r="A2639" i="5"/>
  <c r="Y2638" i="5"/>
  <c r="A2638" i="5"/>
  <c r="Y2637" i="5"/>
  <c r="A2637" i="5"/>
  <c r="Y2636" i="5"/>
  <c r="A2636" i="5"/>
  <c r="Y2635" i="5"/>
  <c r="A2635" i="5"/>
  <c r="Y2634" i="5"/>
  <c r="A2634" i="5"/>
  <c r="Y2633" i="5"/>
  <c r="A2633" i="5"/>
  <c r="Y2632" i="5"/>
  <c r="A2632" i="5"/>
  <c r="Y2631" i="5"/>
  <c r="A2631" i="5"/>
  <c r="Y2630" i="5"/>
  <c r="A2630" i="5"/>
  <c r="Y2629" i="5"/>
  <c r="A2629" i="5"/>
  <c r="Y2628" i="5"/>
  <c r="A2628" i="5"/>
  <c r="Y2627" i="5"/>
  <c r="A2627" i="5"/>
  <c r="Y2626" i="5"/>
  <c r="A2626" i="5"/>
  <c r="Y2625" i="5"/>
  <c r="A2625" i="5"/>
  <c r="Y2624" i="5"/>
  <c r="A2624" i="5"/>
  <c r="Y2623" i="5"/>
  <c r="A2623" i="5"/>
  <c r="Y2622" i="5"/>
  <c r="A2622" i="5"/>
  <c r="Y2621" i="5"/>
  <c r="A2621" i="5"/>
  <c r="Y2620" i="5"/>
  <c r="A2620" i="5"/>
  <c r="Y2619" i="5"/>
  <c r="A2619" i="5"/>
  <c r="Y2618" i="5"/>
  <c r="A2618" i="5"/>
  <c r="Y2617" i="5"/>
  <c r="A2617" i="5"/>
  <c r="Y2616" i="5"/>
  <c r="A2616" i="5"/>
  <c r="Y2615" i="5"/>
  <c r="A2615" i="5"/>
  <c r="Y2614" i="5"/>
  <c r="A2614" i="5"/>
  <c r="Y2613" i="5"/>
  <c r="A2613" i="5"/>
  <c r="Y2612" i="5"/>
  <c r="A2612" i="5"/>
  <c r="Y2611" i="5"/>
  <c r="A2611" i="5"/>
  <c r="Y2610" i="5"/>
  <c r="A2610" i="5"/>
  <c r="Y2609" i="5"/>
  <c r="A2609" i="5"/>
  <c r="Y2608" i="5"/>
  <c r="A2608" i="5"/>
  <c r="Y2607" i="5"/>
  <c r="A2607" i="5"/>
  <c r="Y2606" i="5"/>
  <c r="A2606" i="5"/>
  <c r="Y2605" i="5"/>
  <c r="A2605" i="5"/>
  <c r="Y2604" i="5"/>
  <c r="A2604" i="5"/>
  <c r="Y2603" i="5"/>
  <c r="A2603" i="5"/>
  <c r="Y2602" i="5"/>
  <c r="A2602" i="5"/>
  <c r="Y2601" i="5"/>
  <c r="A2601" i="5"/>
  <c r="Y2600" i="5"/>
  <c r="A2600" i="5"/>
  <c r="Y2599" i="5"/>
  <c r="A2599" i="5"/>
  <c r="Y2598" i="5"/>
  <c r="A2598" i="5"/>
  <c r="Y2597" i="5"/>
  <c r="A2597" i="5"/>
  <c r="Y2596" i="5"/>
  <c r="A2596" i="5"/>
  <c r="Y2595" i="5"/>
  <c r="A2595" i="5"/>
  <c r="Y2594" i="5"/>
  <c r="A2594" i="5"/>
  <c r="Y2593" i="5"/>
  <c r="A2593" i="5"/>
  <c r="Y2592" i="5"/>
  <c r="A2592" i="5"/>
  <c r="Y2591" i="5"/>
  <c r="A2591" i="5"/>
  <c r="Y2590" i="5"/>
  <c r="A2590" i="5"/>
  <c r="Y2589" i="5"/>
  <c r="A2589" i="5"/>
  <c r="Y2588" i="5"/>
  <c r="A2588" i="5"/>
  <c r="Y2587" i="5"/>
  <c r="A2587" i="5"/>
  <c r="Y2586" i="5"/>
  <c r="A2586" i="5"/>
  <c r="Y2585" i="5"/>
  <c r="A2585" i="5"/>
  <c r="Y2584" i="5"/>
  <c r="A2584" i="5"/>
  <c r="Y2583" i="5"/>
  <c r="A2583" i="5"/>
  <c r="Y2582" i="5"/>
  <c r="A2582" i="5"/>
  <c r="Y2581" i="5"/>
  <c r="A2581" i="5"/>
  <c r="Y2580" i="5"/>
  <c r="A2580" i="5"/>
  <c r="Y2579" i="5"/>
  <c r="A2579" i="5"/>
  <c r="Y2578" i="5"/>
  <c r="A2578" i="5"/>
  <c r="Y2577" i="5"/>
  <c r="A2577" i="5"/>
  <c r="Y2576" i="5"/>
  <c r="A2576" i="5"/>
  <c r="Y2575" i="5"/>
  <c r="A2575" i="5"/>
  <c r="Y2574" i="5"/>
  <c r="A2574" i="5"/>
  <c r="Y2573" i="5"/>
  <c r="A2573" i="5"/>
  <c r="Y2572" i="5"/>
  <c r="A2572" i="5"/>
  <c r="Y2571" i="5"/>
  <c r="A2571" i="5"/>
  <c r="Y2570" i="5"/>
  <c r="A2570" i="5"/>
  <c r="Y2569" i="5"/>
  <c r="A2569" i="5"/>
  <c r="Y2568" i="5"/>
  <c r="A2568" i="5"/>
  <c r="Y2567" i="5"/>
  <c r="A2567" i="5"/>
  <c r="Y2566" i="5"/>
  <c r="A2566" i="5"/>
  <c r="Y2565" i="5"/>
  <c r="A2565" i="5"/>
  <c r="Y2564" i="5"/>
  <c r="A2564" i="5"/>
  <c r="Y2563" i="5"/>
  <c r="A2563" i="5"/>
  <c r="Y2562" i="5"/>
  <c r="A2562" i="5"/>
  <c r="Y2561" i="5"/>
  <c r="A2561" i="5"/>
  <c r="Y2560" i="5"/>
  <c r="A2560" i="5"/>
  <c r="Y2559" i="5"/>
  <c r="A2559" i="5"/>
  <c r="Y2558" i="5"/>
  <c r="A2558" i="5"/>
  <c r="Y2557" i="5"/>
  <c r="A2557" i="5"/>
  <c r="Y2556" i="5"/>
  <c r="A2556" i="5"/>
  <c r="Y2555" i="5"/>
  <c r="A2555" i="5"/>
  <c r="Y2554" i="5"/>
  <c r="A2554" i="5"/>
  <c r="Y2553" i="5"/>
  <c r="A2553" i="5"/>
  <c r="Y2552" i="5"/>
  <c r="A2552" i="5"/>
  <c r="Y2551" i="5"/>
  <c r="A2551" i="5"/>
  <c r="Y2550" i="5"/>
  <c r="A2550" i="5"/>
  <c r="Y2549" i="5"/>
  <c r="A2549" i="5"/>
  <c r="Y2548" i="5"/>
  <c r="A2548" i="5"/>
  <c r="Y2547" i="5"/>
  <c r="A2547" i="5"/>
  <c r="Y2546" i="5"/>
  <c r="A2546" i="5"/>
  <c r="Y2545" i="5"/>
  <c r="A2545" i="5"/>
  <c r="Y2544" i="5"/>
  <c r="A2544" i="5"/>
  <c r="Y2543" i="5"/>
  <c r="A2543" i="5"/>
  <c r="Y2542" i="5"/>
  <c r="A2542" i="5"/>
  <c r="Y2541" i="5"/>
  <c r="A2541" i="5"/>
  <c r="Y2540" i="5"/>
  <c r="A2540" i="5"/>
  <c r="Y2539" i="5"/>
  <c r="A2539" i="5"/>
  <c r="Y2538" i="5"/>
  <c r="A2538" i="5"/>
  <c r="Y2537" i="5"/>
  <c r="A2537" i="5"/>
  <c r="Y2536" i="5"/>
  <c r="A2536" i="5"/>
  <c r="Y2535" i="5"/>
  <c r="A2535" i="5"/>
  <c r="Y2534" i="5"/>
  <c r="A2534" i="5"/>
  <c r="Y2533" i="5"/>
  <c r="A2533" i="5"/>
  <c r="Y2532" i="5"/>
  <c r="A2532" i="5"/>
  <c r="Y2531" i="5"/>
  <c r="A2531" i="5"/>
  <c r="Y2530" i="5"/>
  <c r="A2530" i="5"/>
  <c r="Y2529" i="5"/>
  <c r="A2529" i="5"/>
  <c r="Y2528" i="5"/>
  <c r="A2528" i="5"/>
  <c r="Y2527" i="5"/>
  <c r="A2527" i="5"/>
  <c r="Y2526" i="5"/>
  <c r="A2526" i="5"/>
  <c r="Y2525" i="5"/>
  <c r="A2525" i="5"/>
  <c r="Y2524" i="5"/>
  <c r="A2524" i="5"/>
  <c r="Y2523" i="5"/>
  <c r="A2523" i="5"/>
  <c r="Y2522" i="5"/>
  <c r="A2522" i="5"/>
  <c r="Y2521" i="5"/>
  <c r="A2521" i="5"/>
  <c r="Y2520" i="5"/>
  <c r="A2520" i="5"/>
  <c r="Y2519" i="5"/>
  <c r="A2519" i="5"/>
  <c r="Y2518" i="5"/>
  <c r="A2518" i="5"/>
  <c r="Y2517" i="5"/>
  <c r="A2517" i="5"/>
  <c r="Y2516" i="5"/>
  <c r="A2516" i="5"/>
  <c r="Y2515" i="5"/>
  <c r="A2515" i="5"/>
  <c r="Y2514" i="5"/>
  <c r="A2514" i="5"/>
  <c r="Y2513" i="5"/>
  <c r="A2513" i="5"/>
  <c r="Y2512" i="5"/>
  <c r="A2512" i="5"/>
  <c r="Y2511" i="5"/>
  <c r="A2511" i="5"/>
  <c r="Y2510" i="5"/>
  <c r="A2510" i="5"/>
  <c r="Y2509" i="5"/>
  <c r="A2509" i="5"/>
  <c r="Y2508" i="5"/>
  <c r="A2508" i="5"/>
  <c r="Y2507" i="5"/>
  <c r="A2507" i="5"/>
  <c r="Y2506" i="5"/>
  <c r="A2506" i="5"/>
  <c r="Y2505" i="5"/>
  <c r="A2505" i="5"/>
  <c r="Y2504" i="5"/>
  <c r="A2504" i="5"/>
  <c r="Y2503" i="5"/>
  <c r="A2503" i="5"/>
  <c r="Y2502" i="5"/>
  <c r="A2502" i="5"/>
  <c r="Y2501" i="5"/>
  <c r="A2501" i="5"/>
  <c r="Y2500" i="5"/>
  <c r="A2500" i="5"/>
  <c r="Y2499" i="5"/>
  <c r="A2499" i="5"/>
  <c r="Y2498" i="5"/>
  <c r="A2498" i="5"/>
  <c r="Y2497" i="5"/>
  <c r="A2497" i="5"/>
  <c r="Y2496" i="5"/>
  <c r="A2496" i="5"/>
  <c r="Y2495" i="5"/>
  <c r="A2495" i="5"/>
  <c r="Y2494" i="5"/>
  <c r="A2494" i="5"/>
  <c r="Y2493" i="5"/>
  <c r="A2493" i="5"/>
  <c r="Y2492" i="5"/>
  <c r="A2492" i="5"/>
  <c r="Y2491" i="5"/>
  <c r="A2491" i="5"/>
  <c r="Y2490" i="5"/>
  <c r="A2490" i="5"/>
  <c r="Y2489" i="5"/>
  <c r="A2489" i="5"/>
  <c r="Y2488" i="5"/>
  <c r="A2488" i="5"/>
  <c r="Y2487" i="5"/>
  <c r="A2487" i="5"/>
  <c r="Y2486" i="5"/>
  <c r="A2486" i="5"/>
  <c r="Y2485" i="5"/>
  <c r="A2485" i="5"/>
  <c r="Y2484" i="5"/>
  <c r="A2484" i="5"/>
  <c r="Y2483" i="5"/>
  <c r="A2483" i="5"/>
  <c r="Y2482" i="5"/>
  <c r="A2482" i="5"/>
  <c r="Y2481" i="5"/>
  <c r="A2481" i="5"/>
  <c r="Y2480" i="5"/>
  <c r="A2480" i="5"/>
  <c r="Y2479" i="5"/>
  <c r="A2479" i="5"/>
  <c r="Y2478" i="5"/>
  <c r="A2478" i="5"/>
  <c r="Y2477" i="5"/>
  <c r="A2477" i="5"/>
  <c r="Y2476" i="5"/>
  <c r="A2476" i="5"/>
  <c r="Y2475" i="5"/>
  <c r="A2475" i="5"/>
  <c r="Y2474" i="5"/>
  <c r="A2474" i="5"/>
  <c r="Y2473" i="5"/>
  <c r="A2473" i="5"/>
  <c r="Y2472" i="5"/>
  <c r="A2472" i="5"/>
  <c r="Y2471" i="5"/>
  <c r="A2471" i="5"/>
  <c r="Y2470" i="5"/>
  <c r="A2470" i="5"/>
  <c r="Y2469" i="5"/>
  <c r="A2469" i="5"/>
  <c r="Y2468" i="5"/>
  <c r="A2468" i="5"/>
  <c r="Y2467" i="5"/>
  <c r="A2467" i="5"/>
  <c r="Y2466" i="5"/>
  <c r="A2466" i="5"/>
  <c r="Y2465" i="5"/>
  <c r="A2465" i="5"/>
  <c r="Y2464" i="5"/>
  <c r="A2464" i="5"/>
  <c r="Y2463" i="5"/>
  <c r="A2463" i="5"/>
  <c r="Y2462" i="5"/>
  <c r="A2462" i="5"/>
  <c r="Y2461" i="5"/>
  <c r="A2461" i="5"/>
  <c r="Y2460" i="5"/>
  <c r="A2460" i="5"/>
  <c r="Y2459" i="5"/>
  <c r="A2459" i="5"/>
  <c r="Y2458" i="5"/>
  <c r="A2458" i="5"/>
  <c r="Y2457" i="5"/>
  <c r="A2457" i="5"/>
  <c r="Y2456" i="5"/>
  <c r="A2456" i="5"/>
  <c r="Y2455" i="5"/>
  <c r="A2455" i="5"/>
  <c r="Y2454" i="5"/>
  <c r="A2454" i="5"/>
  <c r="Y2453" i="5"/>
  <c r="A2453" i="5"/>
  <c r="Y2452" i="5"/>
  <c r="A2452" i="5"/>
  <c r="Y2451" i="5"/>
  <c r="A2451" i="5"/>
  <c r="Y2450" i="5"/>
  <c r="A2450" i="5"/>
  <c r="Y2449" i="5"/>
  <c r="A2449" i="5"/>
  <c r="Y2448" i="5"/>
  <c r="A2448" i="5"/>
  <c r="Y2447" i="5"/>
  <c r="A2447" i="5"/>
  <c r="Y2446" i="5"/>
  <c r="A2446" i="5"/>
  <c r="Y2445" i="5"/>
  <c r="A2445" i="5"/>
  <c r="Y2444" i="5"/>
  <c r="A2444" i="5"/>
  <c r="Y2443" i="5"/>
  <c r="A2443" i="5"/>
  <c r="Y2442" i="5"/>
  <c r="A2442" i="5"/>
  <c r="Y2441" i="5"/>
  <c r="A2441" i="5"/>
  <c r="Y2440" i="5"/>
  <c r="A2440" i="5"/>
  <c r="Y2439" i="5"/>
  <c r="A2439" i="5"/>
  <c r="Y2438" i="5"/>
  <c r="A2438" i="5"/>
  <c r="Y2437" i="5"/>
  <c r="A2437" i="5"/>
  <c r="Y2436" i="5"/>
  <c r="A2436" i="5"/>
  <c r="Y2435" i="5"/>
  <c r="A2435" i="5"/>
  <c r="Y2434" i="5"/>
  <c r="A2434" i="5"/>
  <c r="Y2433" i="5"/>
  <c r="A2433" i="5"/>
  <c r="Y2432" i="5"/>
  <c r="A2432" i="5"/>
  <c r="Y2431" i="5"/>
  <c r="A2431" i="5"/>
  <c r="Y2430" i="5"/>
  <c r="A2430" i="5"/>
  <c r="Y2429" i="5"/>
  <c r="A2429" i="5"/>
  <c r="Y2428" i="5"/>
  <c r="A2428" i="5"/>
  <c r="Y2427" i="5"/>
  <c r="A2427" i="5"/>
  <c r="Y2426" i="5"/>
  <c r="A2426" i="5"/>
  <c r="Y2425" i="5"/>
  <c r="A2425" i="5"/>
  <c r="Y2424" i="5"/>
  <c r="A2424" i="5"/>
  <c r="Y2423" i="5"/>
  <c r="A2423" i="5"/>
  <c r="Y2422" i="5"/>
  <c r="A2422" i="5"/>
  <c r="Y2421" i="5"/>
  <c r="A2421" i="5"/>
  <c r="Y2420" i="5"/>
  <c r="A2420" i="5"/>
  <c r="Y2419" i="5"/>
  <c r="A2419" i="5"/>
  <c r="Y2418" i="5"/>
  <c r="A2418" i="5"/>
  <c r="Y2417" i="5"/>
  <c r="A2417" i="5"/>
  <c r="Y2416" i="5"/>
  <c r="A2416" i="5"/>
  <c r="Y2415" i="5"/>
  <c r="A2415" i="5"/>
  <c r="Y2414" i="5"/>
  <c r="A2414" i="5"/>
  <c r="Y2413" i="5"/>
  <c r="A2413" i="5"/>
  <c r="Y2412" i="5"/>
  <c r="A2412" i="5"/>
  <c r="Y2411" i="5"/>
  <c r="A2411" i="5"/>
  <c r="Y2410" i="5"/>
  <c r="A2410" i="5"/>
  <c r="Y2409" i="5"/>
  <c r="A2409" i="5"/>
  <c r="Y2408" i="5"/>
  <c r="A2408" i="5"/>
  <c r="Y2407" i="5"/>
  <c r="A2407" i="5"/>
  <c r="Y2406" i="5"/>
  <c r="A2406" i="5"/>
  <c r="Y2405" i="5"/>
  <c r="A2405" i="5"/>
  <c r="Y2404" i="5"/>
  <c r="A2404" i="5"/>
  <c r="Y2403" i="5"/>
  <c r="A2403" i="5"/>
  <c r="Y2402" i="5"/>
  <c r="A2402" i="5"/>
  <c r="Y2401" i="5"/>
  <c r="A2401" i="5"/>
  <c r="Y2400" i="5"/>
  <c r="A2400" i="5"/>
  <c r="Y2399" i="5"/>
  <c r="A2399" i="5"/>
  <c r="Y2398" i="5"/>
  <c r="A2398" i="5"/>
  <c r="Y2397" i="5"/>
  <c r="A2397" i="5"/>
  <c r="Y2396" i="5"/>
  <c r="A2396" i="5"/>
  <c r="Y2395" i="5"/>
  <c r="A2395" i="5"/>
  <c r="Y2394" i="5"/>
  <c r="A2394" i="5"/>
  <c r="Y2393" i="5"/>
  <c r="A2393" i="5"/>
  <c r="Y2392" i="5"/>
  <c r="A2392" i="5"/>
  <c r="Y2391" i="5"/>
  <c r="A2391" i="5"/>
  <c r="Y2390" i="5"/>
  <c r="A2390" i="5"/>
  <c r="Y2389" i="5"/>
  <c r="A2389" i="5"/>
  <c r="Y2388" i="5"/>
  <c r="A2388" i="5"/>
  <c r="Y2387" i="5"/>
  <c r="A2387" i="5"/>
  <c r="Y2386" i="5"/>
  <c r="A2386" i="5"/>
  <c r="Y2385" i="5"/>
  <c r="A2385" i="5"/>
  <c r="Y2384" i="5"/>
  <c r="A2384" i="5"/>
  <c r="Y2383" i="5"/>
  <c r="A2383" i="5"/>
  <c r="Y2382" i="5"/>
  <c r="A2382" i="5"/>
  <c r="Y2381" i="5"/>
  <c r="A2381" i="5"/>
  <c r="Y2380" i="5"/>
  <c r="A2380" i="5"/>
  <c r="Y2379" i="5"/>
  <c r="A2379" i="5"/>
  <c r="Y2378" i="5"/>
  <c r="A2378" i="5"/>
  <c r="Y2377" i="5"/>
  <c r="A2377" i="5"/>
  <c r="Y2376" i="5"/>
  <c r="A2376" i="5"/>
  <c r="Y2375" i="5"/>
  <c r="A2375" i="5"/>
  <c r="Y2374" i="5"/>
  <c r="A2374" i="5"/>
  <c r="Y2373" i="5"/>
  <c r="A2373" i="5"/>
  <c r="Y2372" i="5"/>
  <c r="A2372" i="5"/>
  <c r="Y2371" i="5"/>
  <c r="A2371" i="5"/>
  <c r="Y2370" i="5"/>
  <c r="A2370" i="5"/>
  <c r="Y2369" i="5"/>
  <c r="A2369" i="5"/>
  <c r="Y2368" i="5"/>
  <c r="A2368" i="5"/>
  <c r="Y2367" i="5"/>
  <c r="A2367" i="5"/>
  <c r="Y2366" i="5"/>
  <c r="A2366" i="5"/>
  <c r="Y2365" i="5"/>
  <c r="A2365" i="5"/>
  <c r="Y2364" i="5"/>
  <c r="A2364" i="5"/>
  <c r="Y2363" i="5"/>
  <c r="A2363" i="5"/>
  <c r="Y2362" i="5"/>
  <c r="A2362" i="5"/>
  <c r="Y2361" i="5"/>
  <c r="A2361" i="5"/>
  <c r="Y2360" i="5"/>
  <c r="A2360" i="5"/>
  <c r="Y2359" i="5"/>
  <c r="A2359" i="5"/>
  <c r="Y2358" i="5"/>
  <c r="A2358" i="5"/>
  <c r="Y2357" i="5"/>
  <c r="A2357" i="5"/>
  <c r="Y2356" i="5"/>
  <c r="A2356" i="5"/>
  <c r="Y2355" i="5"/>
  <c r="A2355" i="5"/>
  <c r="Y2354" i="5"/>
  <c r="A2354" i="5"/>
  <c r="Y2353" i="5"/>
  <c r="A2353" i="5"/>
  <c r="Y2352" i="5"/>
  <c r="A2352" i="5"/>
  <c r="Y2351" i="5"/>
  <c r="A2351" i="5"/>
  <c r="Y2350" i="5"/>
  <c r="A2350" i="5"/>
  <c r="Y2349" i="5"/>
  <c r="A2349" i="5"/>
  <c r="Y2348" i="5"/>
  <c r="A2348" i="5"/>
  <c r="Y2347" i="5"/>
  <c r="A2347" i="5"/>
  <c r="Y2346" i="5"/>
  <c r="A2346" i="5"/>
  <c r="Y2345" i="5"/>
  <c r="A2345" i="5"/>
  <c r="Y2344" i="5"/>
  <c r="A2344" i="5"/>
  <c r="Y2343" i="5"/>
  <c r="A2343" i="5"/>
  <c r="Y2342" i="5"/>
  <c r="A2342" i="5"/>
  <c r="Y2341" i="5"/>
  <c r="A2341" i="5"/>
  <c r="Y2340" i="5"/>
  <c r="A2340" i="5"/>
  <c r="Y2339" i="5"/>
  <c r="A2339" i="5"/>
  <c r="Y2338" i="5"/>
  <c r="A2338" i="5"/>
  <c r="Y2337" i="5"/>
  <c r="A2337" i="5"/>
  <c r="Y2336" i="5"/>
  <c r="A2336" i="5"/>
  <c r="Y2335" i="5"/>
  <c r="A2335" i="5"/>
  <c r="Y2334" i="5"/>
  <c r="A2334" i="5"/>
  <c r="Y2333" i="5"/>
  <c r="A2333" i="5"/>
  <c r="Y2332" i="5"/>
  <c r="A2332" i="5"/>
  <c r="Y2331" i="5"/>
  <c r="A2331" i="5"/>
  <c r="Y2330" i="5"/>
  <c r="A2330" i="5"/>
  <c r="Y2329" i="5"/>
  <c r="A2329" i="5"/>
  <c r="Y2328" i="5"/>
  <c r="A2328" i="5"/>
  <c r="Y2327" i="5"/>
  <c r="A2327" i="5"/>
  <c r="Y2326" i="5"/>
  <c r="A2326" i="5"/>
  <c r="Y2325" i="5"/>
  <c r="A2325" i="5"/>
  <c r="Y2324" i="5"/>
  <c r="A2324" i="5"/>
  <c r="Y2323" i="5"/>
  <c r="A2323" i="5"/>
  <c r="Y2322" i="5"/>
  <c r="A2322" i="5"/>
  <c r="Y2321" i="5"/>
  <c r="A2321" i="5"/>
  <c r="Y2320" i="5"/>
  <c r="A2320" i="5"/>
  <c r="Y2319" i="5"/>
  <c r="A2319" i="5"/>
  <c r="Y2318" i="5"/>
  <c r="A2318" i="5"/>
  <c r="Y2317" i="5"/>
  <c r="A2317" i="5"/>
  <c r="Y2316" i="5"/>
  <c r="A2316" i="5"/>
  <c r="Y2315" i="5"/>
  <c r="A2315" i="5"/>
  <c r="Y2314" i="5"/>
  <c r="A2314" i="5"/>
  <c r="Y2313" i="5"/>
  <c r="A2313" i="5"/>
  <c r="Y2312" i="5"/>
  <c r="A2312" i="5"/>
  <c r="Y2311" i="5"/>
  <c r="A2311" i="5"/>
  <c r="Y2310" i="5"/>
  <c r="A2310" i="5"/>
  <c r="Y2309" i="5"/>
  <c r="A2309" i="5"/>
  <c r="Y2308" i="5"/>
  <c r="A2308" i="5"/>
  <c r="Y2307" i="5"/>
  <c r="A2307" i="5"/>
  <c r="Y2306" i="5"/>
  <c r="A2306" i="5"/>
  <c r="Y2305" i="5"/>
  <c r="A2305" i="5"/>
  <c r="Y2304" i="5"/>
  <c r="A2304" i="5"/>
  <c r="Y2303" i="5"/>
  <c r="A2303" i="5"/>
  <c r="Y2302" i="5"/>
  <c r="A2302" i="5"/>
  <c r="Y2301" i="5"/>
  <c r="A2301" i="5"/>
  <c r="Y2300" i="5"/>
  <c r="A2300" i="5"/>
  <c r="Y2299" i="5"/>
  <c r="A2299" i="5"/>
  <c r="Y2298" i="5"/>
  <c r="A2298" i="5"/>
  <c r="Y2297" i="5"/>
  <c r="A2297" i="5"/>
  <c r="Y2296" i="5"/>
  <c r="A2296" i="5"/>
  <c r="Y2295" i="5"/>
  <c r="A2295" i="5"/>
  <c r="Y2294" i="5"/>
  <c r="A2294" i="5"/>
  <c r="Y2293" i="5"/>
  <c r="A2293" i="5"/>
  <c r="Y2292" i="5"/>
  <c r="A2292" i="5"/>
  <c r="Y2291" i="5"/>
  <c r="A2291" i="5"/>
  <c r="Y2290" i="5"/>
  <c r="A2290" i="5"/>
  <c r="Y2289" i="5"/>
  <c r="A2289" i="5"/>
  <c r="Y2288" i="5"/>
  <c r="A2288" i="5"/>
  <c r="Y2287" i="5"/>
  <c r="A2287" i="5"/>
  <c r="Y2286" i="5"/>
  <c r="A2286" i="5"/>
  <c r="Y2285" i="5"/>
  <c r="A2285" i="5"/>
  <c r="Y2284" i="5"/>
  <c r="A2284" i="5"/>
  <c r="Y2283" i="5"/>
  <c r="A2283" i="5"/>
  <c r="Y2282" i="5"/>
  <c r="A2282" i="5"/>
  <c r="Y2281" i="5"/>
  <c r="A2281" i="5"/>
  <c r="Y2280" i="5"/>
  <c r="A2280" i="5"/>
  <c r="Y2279" i="5"/>
  <c r="A2279" i="5"/>
  <c r="Y2278" i="5"/>
  <c r="A2278" i="5"/>
  <c r="Y2277" i="5"/>
  <c r="A2277" i="5"/>
  <c r="Y2276" i="5"/>
  <c r="A2276" i="5"/>
  <c r="Y2275" i="5"/>
  <c r="A2275" i="5"/>
  <c r="Y2274" i="5"/>
  <c r="A2274" i="5"/>
  <c r="Y2273" i="5"/>
  <c r="A2273" i="5"/>
  <c r="Y2272" i="5"/>
  <c r="A2272" i="5"/>
  <c r="Y2271" i="5"/>
  <c r="A2271" i="5"/>
  <c r="Y2270" i="5"/>
  <c r="A2270" i="5"/>
  <c r="Y2269" i="5"/>
  <c r="A2269" i="5"/>
  <c r="Y2268" i="5"/>
  <c r="A2268" i="5"/>
  <c r="Y2267" i="5"/>
  <c r="A2267" i="5"/>
  <c r="Y2266" i="5"/>
  <c r="A2266" i="5"/>
  <c r="Y2265" i="5"/>
  <c r="A2265" i="5"/>
  <c r="Y2264" i="5"/>
  <c r="A2264" i="5"/>
  <c r="Y2263" i="5"/>
  <c r="A2263" i="5"/>
  <c r="Y2262" i="5"/>
  <c r="A2262" i="5"/>
  <c r="Y2261" i="5"/>
  <c r="A2261" i="5"/>
  <c r="Y2260" i="5"/>
  <c r="A2260" i="5"/>
  <c r="Y2259" i="5"/>
  <c r="A2259" i="5"/>
  <c r="Y2258" i="5"/>
  <c r="A2258" i="5"/>
  <c r="Y2257" i="5"/>
  <c r="A2257" i="5"/>
  <c r="Y2256" i="5"/>
  <c r="A2256" i="5"/>
  <c r="Y2255" i="5"/>
  <c r="A2255" i="5"/>
  <c r="Y2254" i="5"/>
  <c r="A2254" i="5"/>
  <c r="Y2253" i="5"/>
  <c r="A2253" i="5"/>
  <c r="Y2252" i="5"/>
  <c r="A2252" i="5"/>
  <c r="Y2251" i="5"/>
  <c r="A2251" i="5"/>
  <c r="Y2250" i="5"/>
  <c r="A2250" i="5"/>
  <c r="Y2249" i="5"/>
  <c r="A2249" i="5"/>
  <c r="Y2248" i="5"/>
  <c r="A2248" i="5"/>
  <c r="Y2247" i="5"/>
  <c r="A2247" i="5"/>
  <c r="Y2246" i="5"/>
  <c r="A2246" i="5"/>
  <c r="Y2245" i="5"/>
  <c r="A2245" i="5"/>
  <c r="Y2244" i="5"/>
  <c r="A2244" i="5"/>
  <c r="Y2243" i="5"/>
  <c r="A2243" i="5"/>
  <c r="Y2242" i="5"/>
  <c r="A2242" i="5"/>
  <c r="Y2241" i="5"/>
  <c r="A2241" i="5"/>
  <c r="Y2240" i="5"/>
  <c r="A2240" i="5"/>
  <c r="Y2239" i="5"/>
  <c r="A2239" i="5"/>
  <c r="Y2238" i="5"/>
  <c r="A2238" i="5"/>
  <c r="Y2237" i="5"/>
  <c r="A2237" i="5"/>
  <c r="Y2236" i="5"/>
  <c r="A2236" i="5"/>
  <c r="Y2235" i="5"/>
  <c r="A2235" i="5"/>
  <c r="Y2234" i="5"/>
  <c r="A2234" i="5"/>
  <c r="Y2233" i="5"/>
  <c r="A2233" i="5"/>
  <c r="Y2232" i="5"/>
  <c r="A2232" i="5"/>
  <c r="Y2231" i="5"/>
  <c r="A2231" i="5"/>
  <c r="Y2230" i="5"/>
  <c r="A2230" i="5"/>
  <c r="Y2229" i="5"/>
  <c r="A2229" i="5"/>
  <c r="Y2228" i="5"/>
  <c r="A2228" i="5"/>
  <c r="Y2227" i="5"/>
  <c r="A2227" i="5"/>
  <c r="Y2226" i="5"/>
  <c r="A2226" i="5"/>
  <c r="Y2225" i="5"/>
  <c r="A2225" i="5"/>
  <c r="Y2224" i="5"/>
  <c r="A2224" i="5"/>
  <c r="Y2223" i="5"/>
  <c r="A2223" i="5"/>
  <c r="Y2222" i="5"/>
  <c r="A2222" i="5"/>
  <c r="Y2221" i="5"/>
  <c r="A2221" i="5"/>
  <c r="Y2220" i="5"/>
  <c r="A2220" i="5"/>
  <c r="Y2219" i="5"/>
  <c r="A2219" i="5"/>
  <c r="Y2218" i="5"/>
  <c r="A2218" i="5"/>
  <c r="Y2217" i="5"/>
  <c r="A2217" i="5"/>
  <c r="Y2216" i="5"/>
  <c r="A2216" i="5"/>
  <c r="Y2215" i="5"/>
  <c r="A2215" i="5"/>
  <c r="Y2214" i="5"/>
  <c r="A2214" i="5"/>
  <c r="Y2213" i="5"/>
  <c r="A2213" i="5"/>
  <c r="Y2212" i="5"/>
  <c r="A2212" i="5"/>
  <c r="Y2211" i="5"/>
  <c r="A2211" i="5"/>
  <c r="Y2210" i="5"/>
  <c r="A2210" i="5"/>
  <c r="Y2209" i="5"/>
  <c r="A2209" i="5"/>
  <c r="Y2208" i="5"/>
  <c r="A2208" i="5"/>
  <c r="Y2207" i="5"/>
  <c r="A2207" i="5"/>
  <c r="Y2206" i="5"/>
  <c r="A2206" i="5"/>
  <c r="Y2205" i="5"/>
  <c r="A2205" i="5"/>
  <c r="Y2204" i="5"/>
  <c r="A2204" i="5"/>
  <c r="Y2203" i="5"/>
  <c r="A2203" i="5"/>
  <c r="Y2202" i="5"/>
  <c r="A2202" i="5"/>
  <c r="Y2201" i="5"/>
  <c r="A2201" i="5"/>
  <c r="Y2200" i="5"/>
  <c r="A2200" i="5"/>
  <c r="Y2199" i="5"/>
  <c r="A2199" i="5"/>
  <c r="Y2198" i="5"/>
  <c r="A2198" i="5"/>
  <c r="Y2197" i="5"/>
  <c r="A2197" i="5"/>
  <c r="Y2196" i="5"/>
  <c r="A2196" i="5"/>
  <c r="Y2195" i="5"/>
  <c r="A2195" i="5"/>
  <c r="Y2194" i="5"/>
  <c r="A2194" i="5"/>
  <c r="Y2193" i="5"/>
  <c r="A2193" i="5"/>
  <c r="Y2192" i="5"/>
  <c r="A2192" i="5"/>
  <c r="Y2191" i="5"/>
  <c r="A2191" i="5"/>
  <c r="Y2190" i="5"/>
  <c r="A2190" i="5"/>
  <c r="Y2189" i="5"/>
  <c r="A2189" i="5"/>
  <c r="Y2188" i="5"/>
  <c r="A2188" i="5"/>
  <c r="Y2187" i="5"/>
  <c r="A2187" i="5"/>
  <c r="Y2186" i="5"/>
  <c r="A2186" i="5"/>
  <c r="Y2185" i="5"/>
  <c r="A2185" i="5"/>
  <c r="Y2184" i="5"/>
  <c r="A2184" i="5"/>
  <c r="Y2183" i="5"/>
  <c r="A2183" i="5"/>
  <c r="Y2182" i="5"/>
  <c r="A2182" i="5"/>
  <c r="Y2181" i="5"/>
  <c r="A2181" i="5"/>
  <c r="Y2180" i="5"/>
  <c r="A2180" i="5"/>
  <c r="Y2179" i="5"/>
  <c r="A2179" i="5"/>
  <c r="Y2178" i="5"/>
  <c r="A2178" i="5"/>
  <c r="Y2177" i="5"/>
  <c r="A2177" i="5"/>
  <c r="Y2176" i="5"/>
  <c r="A2176" i="5"/>
  <c r="Y2175" i="5"/>
  <c r="A2175" i="5"/>
  <c r="Y2174" i="5"/>
  <c r="A2174" i="5"/>
  <c r="Y2173" i="5"/>
  <c r="A2173" i="5"/>
  <c r="Y2172" i="5"/>
  <c r="A2172" i="5"/>
  <c r="Y2171" i="5"/>
  <c r="A2171" i="5"/>
  <c r="Y2170" i="5"/>
  <c r="A2170" i="5"/>
  <c r="Y2169" i="5"/>
  <c r="A2169" i="5"/>
  <c r="Y2168" i="5"/>
  <c r="A2168" i="5"/>
  <c r="Y2167" i="5"/>
  <c r="A2167" i="5"/>
  <c r="Y2166" i="5"/>
  <c r="A2166" i="5"/>
  <c r="Y2165" i="5"/>
  <c r="A2165" i="5"/>
  <c r="Y2164" i="5"/>
  <c r="A2164" i="5"/>
  <c r="Y2163" i="5"/>
  <c r="A2163" i="5"/>
  <c r="Y2162" i="5"/>
  <c r="A2162" i="5"/>
  <c r="Y2161" i="5"/>
  <c r="A2161" i="5"/>
  <c r="Y2160" i="5"/>
  <c r="A2160" i="5"/>
  <c r="Y2159" i="5"/>
  <c r="A2159" i="5"/>
  <c r="Y2158" i="5"/>
  <c r="A2158" i="5"/>
  <c r="Y2157" i="5"/>
  <c r="A2157" i="5"/>
  <c r="Y2156" i="5"/>
  <c r="A2156" i="5"/>
  <c r="Y2155" i="5"/>
  <c r="A2155" i="5"/>
  <c r="Y2154" i="5"/>
  <c r="A2154" i="5"/>
  <c r="Y2153" i="5"/>
  <c r="A2153" i="5"/>
  <c r="Y2152" i="5"/>
  <c r="A2152" i="5"/>
  <c r="Y2151" i="5"/>
  <c r="A2151" i="5"/>
  <c r="Y2150" i="5"/>
  <c r="A2150" i="5"/>
  <c r="Y2149" i="5"/>
  <c r="A2149" i="5"/>
  <c r="Y2148" i="5"/>
  <c r="A2148" i="5"/>
  <c r="Y2147" i="5"/>
  <c r="A2147" i="5"/>
  <c r="Y2146" i="5"/>
  <c r="A2146" i="5"/>
  <c r="Y2145" i="5"/>
  <c r="A2145" i="5"/>
  <c r="Y2144" i="5"/>
  <c r="A2144" i="5"/>
  <c r="Y2143" i="5"/>
  <c r="A2143" i="5"/>
  <c r="Y2142" i="5"/>
  <c r="A2142" i="5"/>
  <c r="Y2141" i="5"/>
  <c r="A2141" i="5"/>
  <c r="Y2140" i="5"/>
  <c r="A2140" i="5"/>
  <c r="Y2139" i="5"/>
  <c r="A2139" i="5"/>
  <c r="Y2138" i="5"/>
  <c r="A2138" i="5"/>
  <c r="Y2137" i="5"/>
  <c r="A2137" i="5"/>
  <c r="Y2136" i="5"/>
  <c r="A2136" i="5"/>
  <c r="Y2135" i="5"/>
  <c r="A2135" i="5"/>
  <c r="Y2134" i="5"/>
  <c r="A2134" i="5"/>
  <c r="Y2133" i="5"/>
  <c r="A2133" i="5"/>
  <c r="Y2132" i="5"/>
  <c r="A2132" i="5"/>
  <c r="Y2131" i="5"/>
  <c r="A2131" i="5"/>
  <c r="Y2130" i="5"/>
  <c r="A2130" i="5"/>
  <c r="Y2129" i="5"/>
  <c r="A2129" i="5"/>
  <c r="Y2128" i="5"/>
  <c r="A2128" i="5"/>
  <c r="Y2127" i="5"/>
  <c r="A2127" i="5"/>
  <c r="Y2126" i="5"/>
  <c r="A2126" i="5"/>
  <c r="Y2125" i="5"/>
  <c r="A2125" i="5"/>
  <c r="Y2124" i="5"/>
  <c r="A2124" i="5"/>
  <c r="Y2123" i="5"/>
  <c r="A2123" i="5"/>
  <c r="Y2122" i="5"/>
  <c r="A2122" i="5"/>
  <c r="Y2121" i="5"/>
  <c r="A2121" i="5"/>
  <c r="Y2120" i="5"/>
  <c r="A2120" i="5"/>
  <c r="Y2119" i="5"/>
  <c r="A2119" i="5"/>
  <c r="Y2118" i="5"/>
  <c r="A2118" i="5"/>
  <c r="Y2117" i="5"/>
  <c r="A2117" i="5"/>
  <c r="Y2116" i="5"/>
  <c r="A2116" i="5"/>
  <c r="Y2115" i="5"/>
  <c r="A2115" i="5"/>
  <c r="Y2114" i="5"/>
  <c r="A2114" i="5"/>
  <c r="Y2113" i="5"/>
  <c r="A2113" i="5"/>
  <c r="Y2112" i="5"/>
  <c r="A2112" i="5"/>
  <c r="Y2111" i="5"/>
  <c r="A2111" i="5"/>
  <c r="Y2110" i="5"/>
  <c r="A2110" i="5"/>
  <c r="Y2109" i="5"/>
  <c r="A2109" i="5"/>
  <c r="Y2108" i="5"/>
  <c r="A2108" i="5"/>
  <c r="Y2107" i="5"/>
  <c r="A2107" i="5"/>
  <c r="Y2106" i="5"/>
  <c r="A2106" i="5"/>
  <c r="Y2105" i="5"/>
  <c r="A2105" i="5"/>
  <c r="Y2104" i="5"/>
  <c r="A2104" i="5"/>
  <c r="Y2103" i="5"/>
  <c r="A2103" i="5"/>
  <c r="Y2102" i="5"/>
  <c r="A2102" i="5"/>
  <c r="Y2101" i="5"/>
  <c r="A2101" i="5"/>
  <c r="Y2100" i="5"/>
  <c r="A2100" i="5"/>
  <c r="Y2099" i="5"/>
  <c r="A2099" i="5"/>
  <c r="Y2098" i="5"/>
  <c r="A2098" i="5"/>
  <c r="Y2097" i="5"/>
  <c r="A2097" i="5"/>
  <c r="Y2096" i="5"/>
  <c r="A2096" i="5"/>
  <c r="Y2095" i="5"/>
  <c r="A2095" i="5"/>
  <c r="Y2094" i="5"/>
  <c r="A2094" i="5"/>
  <c r="Y2093" i="5"/>
  <c r="A2093" i="5"/>
  <c r="Y2092" i="5"/>
  <c r="A2092" i="5"/>
  <c r="Y2091" i="5"/>
  <c r="A2091" i="5"/>
  <c r="Y2090" i="5"/>
  <c r="A2090" i="5"/>
  <c r="Y2089" i="5"/>
  <c r="A2089" i="5"/>
  <c r="Y2088" i="5"/>
  <c r="A2088" i="5"/>
  <c r="Y2087" i="5"/>
  <c r="A2087" i="5"/>
  <c r="Y2086" i="5"/>
  <c r="A2086" i="5"/>
  <c r="Y2085" i="5"/>
  <c r="A2085" i="5"/>
  <c r="Y2084" i="5"/>
  <c r="A2084" i="5"/>
  <c r="Y2083" i="5"/>
  <c r="A2083" i="5"/>
  <c r="Y2082" i="5"/>
  <c r="A2082" i="5"/>
  <c r="Y2081" i="5"/>
  <c r="A2081" i="5"/>
  <c r="Y2080" i="5"/>
  <c r="A2080" i="5"/>
  <c r="Y2079" i="5"/>
  <c r="A2079" i="5"/>
  <c r="Y2078" i="5"/>
  <c r="A2078" i="5"/>
  <c r="Y2077" i="5"/>
  <c r="A2077" i="5"/>
  <c r="Y2076" i="5"/>
  <c r="A2076" i="5"/>
  <c r="Y2075" i="5"/>
  <c r="A2075" i="5"/>
  <c r="Y2074" i="5"/>
  <c r="A2074" i="5"/>
  <c r="Y2073" i="5"/>
  <c r="A2073" i="5"/>
  <c r="Y2072" i="5"/>
  <c r="A2072" i="5"/>
  <c r="Y2071" i="5"/>
  <c r="A2071" i="5"/>
  <c r="Y2070" i="5"/>
  <c r="A2070" i="5"/>
  <c r="Y2069" i="5"/>
  <c r="A2069" i="5"/>
  <c r="Y2068" i="5"/>
  <c r="A2068" i="5"/>
  <c r="Y2067" i="5"/>
  <c r="A2067" i="5"/>
  <c r="Y2066" i="5"/>
  <c r="A2066" i="5"/>
  <c r="Y2065" i="5"/>
  <c r="A2065" i="5"/>
  <c r="Y2064" i="5"/>
  <c r="A2064" i="5"/>
  <c r="Y2063" i="5"/>
  <c r="A2063" i="5"/>
  <c r="Y2062" i="5"/>
  <c r="A2062" i="5"/>
  <c r="Y2061" i="5"/>
  <c r="A2061" i="5"/>
  <c r="Y2060" i="5"/>
  <c r="A2060" i="5"/>
  <c r="Y2059" i="5"/>
  <c r="A2059" i="5"/>
  <c r="Y2058" i="5"/>
  <c r="A2058" i="5"/>
  <c r="Y2057" i="5"/>
  <c r="A2057" i="5"/>
  <c r="Y2056" i="5"/>
  <c r="A2056" i="5"/>
  <c r="Y2055" i="5"/>
  <c r="A2055" i="5"/>
  <c r="Y2054" i="5"/>
  <c r="A2054" i="5"/>
  <c r="Y2053" i="5"/>
  <c r="A2053" i="5"/>
  <c r="Y2052" i="5"/>
  <c r="A2052" i="5"/>
  <c r="Y2051" i="5"/>
  <c r="A2051" i="5"/>
  <c r="Y2050" i="5"/>
  <c r="A2050" i="5"/>
  <c r="Y2049" i="5"/>
  <c r="A2049" i="5"/>
  <c r="Y2048" i="5"/>
  <c r="A2048" i="5"/>
  <c r="Y2047" i="5"/>
  <c r="A2047" i="5"/>
  <c r="Y2046" i="5"/>
  <c r="A2046" i="5"/>
  <c r="Y2045" i="5"/>
  <c r="A2045" i="5"/>
  <c r="Y2044" i="5"/>
  <c r="A2044" i="5"/>
  <c r="Y2043" i="5"/>
  <c r="A2043" i="5"/>
  <c r="Y2042" i="5"/>
  <c r="A2042" i="5"/>
  <c r="Y2041" i="5"/>
  <c r="A2041" i="5"/>
  <c r="Y2040" i="5"/>
  <c r="A2040" i="5"/>
  <c r="Y2039" i="5"/>
  <c r="A2039" i="5"/>
  <c r="Y2038" i="5"/>
  <c r="A2038" i="5"/>
  <c r="Y2037" i="5"/>
  <c r="A2037" i="5"/>
  <c r="Y2036" i="5"/>
  <c r="A2036" i="5"/>
  <c r="Y2035" i="5"/>
  <c r="A2035" i="5"/>
  <c r="Y2034" i="5"/>
  <c r="A2034" i="5"/>
  <c r="Y2033" i="5"/>
  <c r="A2033" i="5"/>
  <c r="Y2032" i="5"/>
  <c r="A2032" i="5"/>
  <c r="Y2031" i="5"/>
  <c r="A2031" i="5"/>
  <c r="Y2030" i="5"/>
  <c r="A2030" i="5"/>
  <c r="Y2029" i="5"/>
  <c r="A2029" i="5"/>
  <c r="Y2028" i="5"/>
  <c r="A2028" i="5"/>
  <c r="Y2027" i="5"/>
  <c r="A2027" i="5"/>
  <c r="Y2026" i="5"/>
  <c r="A2026" i="5"/>
  <c r="Y2025" i="5"/>
  <c r="A2025" i="5"/>
  <c r="Y2024" i="5"/>
  <c r="A2024" i="5"/>
  <c r="Y2023" i="5"/>
  <c r="A2023" i="5"/>
  <c r="Y2022" i="5"/>
  <c r="A2022" i="5"/>
  <c r="Y2021" i="5"/>
  <c r="A2021" i="5"/>
  <c r="Y2020" i="5"/>
  <c r="A2020" i="5"/>
  <c r="Y2019" i="5"/>
  <c r="A2019" i="5"/>
  <c r="Y2018" i="5"/>
  <c r="A2018" i="5"/>
  <c r="Y2017" i="5"/>
  <c r="A2017" i="5"/>
  <c r="Y2016" i="5"/>
  <c r="A2016" i="5"/>
  <c r="Y2015" i="5"/>
  <c r="A2015" i="5"/>
  <c r="Y2014" i="5"/>
  <c r="A2014" i="5"/>
  <c r="Y2013" i="5"/>
  <c r="A2013" i="5"/>
  <c r="Y2012" i="5"/>
  <c r="A2012" i="5"/>
  <c r="Y2011" i="5"/>
  <c r="A2011" i="5"/>
  <c r="Y2010" i="5"/>
  <c r="A2010" i="5"/>
  <c r="Y2009" i="5"/>
  <c r="A2009" i="5"/>
  <c r="Y2008" i="5"/>
  <c r="A2008" i="5"/>
  <c r="Y2007" i="5"/>
  <c r="A2007" i="5"/>
  <c r="Y2006" i="5"/>
  <c r="A2006" i="5"/>
  <c r="Y2005" i="5"/>
  <c r="A2005" i="5"/>
  <c r="Y2004" i="5"/>
  <c r="A2004" i="5"/>
  <c r="Y2003" i="5"/>
  <c r="A2003" i="5"/>
  <c r="Y2002" i="5"/>
  <c r="A2002" i="5"/>
  <c r="Y2001" i="5"/>
  <c r="A2001" i="5"/>
  <c r="Y2000" i="5"/>
  <c r="A2000" i="5"/>
  <c r="Y1999" i="5"/>
  <c r="A1999" i="5"/>
  <c r="Y1998" i="5"/>
  <c r="A1998" i="5"/>
  <c r="Y1997" i="5"/>
  <c r="A1997" i="5"/>
  <c r="Y1996" i="5"/>
  <c r="A1996" i="5"/>
  <c r="Y1995" i="5"/>
  <c r="A1995" i="5"/>
  <c r="Y1994" i="5"/>
  <c r="A1994" i="5"/>
  <c r="Y1993" i="5"/>
  <c r="A1993" i="5"/>
  <c r="Y1992" i="5"/>
  <c r="A1992" i="5"/>
  <c r="Y1991" i="5"/>
  <c r="A1991" i="5"/>
  <c r="Y1990" i="5"/>
  <c r="A1990" i="5"/>
  <c r="Y1989" i="5"/>
  <c r="A1989" i="5"/>
  <c r="Y1988" i="5"/>
  <c r="A1988" i="5"/>
  <c r="Y1987" i="5"/>
  <c r="A1987" i="5"/>
  <c r="Y1986" i="5"/>
  <c r="A1986" i="5"/>
  <c r="Y1985" i="5"/>
  <c r="A1985" i="5"/>
  <c r="Y1984" i="5"/>
  <c r="A1984" i="5"/>
  <c r="Y1983" i="5"/>
  <c r="A1983" i="5"/>
  <c r="Y1982" i="5"/>
  <c r="A1982" i="5"/>
  <c r="Y1981" i="5"/>
  <c r="A1981" i="5"/>
  <c r="Y1980" i="5"/>
  <c r="A1980" i="5"/>
  <c r="Y1979" i="5"/>
  <c r="A1979" i="5"/>
  <c r="Y1978" i="5"/>
  <c r="A1978" i="5"/>
  <c r="Y1977" i="5"/>
  <c r="A1977" i="5"/>
  <c r="Y1976" i="5"/>
  <c r="A1976" i="5"/>
  <c r="Y1975" i="5"/>
  <c r="A1975" i="5"/>
  <c r="Y1974" i="5"/>
  <c r="A1974" i="5"/>
  <c r="Y1973" i="5"/>
  <c r="A1973" i="5"/>
  <c r="Y1972" i="5"/>
  <c r="A1972" i="5"/>
  <c r="Y1971" i="5"/>
  <c r="A1971" i="5"/>
  <c r="Y1970" i="5"/>
  <c r="A1970" i="5"/>
  <c r="Y1969" i="5"/>
  <c r="A1969" i="5"/>
  <c r="Y1968" i="5"/>
  <c r="A1968" i="5"/>
  <c r="Y1967" i="5"/>
  <c r="A1967" i="5"/>
  <c r="Y1966" i="5"/>
  <c r="A1966" i="5"/>
  <c r="Y1965" i="5"/>
  <c r="A1965" i="5"/>
  <c r="Y1964" i="5"/>
  <c r="A1964" i="5"/>
  <c r="Y1963" i="5"/>
  <c r="A1963" i="5"/>
  <c r="Y1962" i="5"/>
  <c r="A1962" i="5"/>
  <c r="Y1961" i="5"/>
  <c r="A1961" i="5"/>
  <c r="Y1960" i="5"/>
  <c r="A1960" i="5"/>
  <c r="Y1959" i="5"/>
  <c r="A1959" i="5"/>
  <c r="Y1958" i="5"/>
  <c r="A1958" i="5"/>
  <c r="Y1957" i="5"/>
  <c r="A1957" i="5"/>
  <c r="Y1956" i="5"/>
  <c r="A1956" i="5"/>
  <c r="Y1955" i="5"/>
  <c r="A1955" i="5"/>
  <c r="Y1954" i="5"/>
  <c r="A1954" i="5"/>
  <c r="Y1953" i="5"/>
  <c r="A1953" i="5"/>
  <c r="Y1952" i="5"/>
  <c r="A1952" i="5"/>
  <c r="Y1951" i="5"/>
  <c r="A1951" i="5"/>
  <c r="Y1950" i="5"/>
  <c r="A1950" i="5"/>
  <c r="Y1949" i="5"/>
  <c r="A1949" i="5"/>
  <c r="Y1948" i="5"/>
  <c r="A1948" i="5"/>
  <c r="Y1947" i="5"/>
  <c r="A1947" i="5"/>
  <c r="Y1946" i="5"/>
  <c r="A1946" i="5"/>
  <c r="Y1945" i="5"/>
  <c r="A1945" i="5"/>
  <c r="Y1944" i="5"/>
  <c r="A1944" i="5"/>
  <c r="Y1943" i="5"/>
  <c r="A1943" i="5"/>
  <c r="Y1942" i="5"/>
  <c r="A1942" i="5"/>
  <c r="Y1941" i="5"/>
  <c r="A1941" i="5"/>
  <c r="Y1940" i="5"/>
  <c r="A1940" i="5"/>
  <c r="Y1939" i="5"/>
  <c r="A1939" i="5"/>
  <c r="Y1938" i="5"/>
  <c r="A1938" i="5"/>
  <c r="Y1937" i="5"/>
  <c r="A1937" i="5"/>
  <c r="Y1936" i="5"/>
  <c r="A1936" i="5"/>
  <c r="Y1935" i="5"/>
  <c r="A1935" i="5"/>
  <c r="Y1934" i="5"/>
  <c r="A1934" i="5"/>
  <c r="Y1933" i="5"/>
  <c r="A1933" i="5"/>
  <c r="Y1932" i="5"/>
  <c r="A1932" i="5"/>
  <c r="Y1931" i="5"/>
  <c r="A1931" i="5"/>
  <c r="Y1930" i="5"/>
  <c r="A1930" i="5"/>
  <c r="Y1929" i="5"/>
  <c r="A1929" i="5"/>
  <c r="Y1928" i="5"/>
  <c r="A1928" i="5"/>
  <c r="Y1927" i="5"/>
  <c r="A1927" i="5"/>
  <c r="Y1926" i="5"/>
  <c r="A1926" i="5"/>
  <c r="Y1925" i="5"/>
  <c r="A1925" i="5"/>
  <c r="Y1924" i="5"/>
  <c r="A1924" i="5"/>
  <c r="Y1923" i="5"/>
  <c r="A1923" i="5"/>
  <c r="Y1922" i="5"/>
  <c r="A1922" i="5"/>
  <c r="Y1921" i="5"/>
  <c r="A1921" i="5"/>
  <c r="Y1920" i="5"/>
  <c r="A1920" i="5"/>
  <c r="Y1919" i="5"/>
  <c r="A1919" i="5"/>
  <c r="Y1918" i="5"/>
  <c r="A1918" i="5"/>
  <c r="Y1917" i="5"/>
  <c r="A1917" i="5"/>
  <c r="Y1916" i="5"/>
  <c r="A1916" i="5"/>
  <c r="Y1915" i="5"/>
  <c r="A1915" i="5"/>
  <c r="Y1914" i="5"/>
  <c r="A1914" i="5"/>
  <c r="Y1913" i="5"/>
  <c r="A1913" i="5"/>
  <c r="Y1912" i="5"/>
  <c r="A1912" i="5"/>
  <c r="Y1911" i="5"/>
  <c r="A1911" i="5"/>
  <c r="Y1910" i="5"/>
  <c r="A1910" i="5"/>
  <c r="Y1909" i="5"/>
  <c r="A1909" i="5"/>
  <c r="Y1908" i="5"/>
  <c r="A1908" i="5"/>
  <c r="Y1907" i="5"/>
  <c r="A1907" i="5"/>
  <c r="Y1906" i="5"/>
  <c r="A1906" i="5"/>
  <c r="Y1905" i="5"/>
  <c r="A1905" i="5"/>
  <c r="Y1904" i="5"/>
  <c r="A1904" i="5"/>
  <c r="Y1903" i="5"/>
  <c r="A1903" i="5"/>
  <c r="Y1902" i="5"/>
  <c r="A1902" i="5"/>
  <c r="Y1901" i="5"/>
  <c r="A1901" i="5"/>
  <c r="Y1900" i="5"/>
  <c r="A1900" i="5"/>
  <c r="Y1899" i="5"/>
  <c r="A1899" i="5"/>
  <c r="Y1898" i="5"/>
  <c r="A1898" i="5"/>
  <c r="Y1897" i="5"/>
  <c r="A1897" i="5"/>
  <c r="Y1896" i="5"/>
  <c r="A1896" i="5"/>
  <c r="Y1895" i="5"/>
  <c r="A1895" i="5"/>
  <c r="Y1894" i="5"/>
  <c r="A1894" i="5"/>
  <c r="Y1893" i="5"/>
  <c r="A1893" i="5"/>
  <c r="Y1892" i="5"/>
  <c r="A1892" i="5"/>
  <c r="Y1891" i="5"/>
  <c r="A1891" i="5"/>
  <c r="Y1890" i="5"/>
  <c r="A1890" i="5"/>
  <c r="Y1889" i="5"/>
  <c r="A1889" i="5"/>
  <c r="Y1888" i="5"/>
  <c r="A1888" i="5"/>
  <c r="Y1887" i="5"/>
  <c r="A1887" i="5"/>
  <c r="Y1886" i="5"/>
  <c r="A1886" i="5"/>
  <c r="Y1885" i="5"/>
  <c r="A1885" i="5"/>
  <c r="Y1884" i="5"/>
  <c r="A1884" i="5"/>
  <c r="Y1883" i="5"/>
  <c r="A1883" i="5"/>
  <c r="Y1882" i="5"/>
  <c r="A1882" i="5"/>
  <c r="Y1881" i="5"/>
  <c r="A1881" i="5"/>
  <c r="Y1880" i="5"/>
  <c r="A1880" i="5"/>
  <c r="Y1879" i="5"/>
  <c r="A1879" i="5"/>
  <c r="Y1878" i="5"/>
  <c r="A1878" i="5"/>
  <c r="Y1877" i="5"/>
  <c r="A1877" i="5"/>
  <c r="Y1876" i="5"/>
  <c r="A1876" i="5"/>
  <c r="Y1875" i="5"/>
  <c r="A1875" i="5"/>
  <c r="Y1874" i="5"/>
  <c r="A1874" i="5"/>
  <c r="Y1873" i="5"/>
  <c r="A1873" i="5"/>
  <c r="Y1872" i="5"/>
  <c r="A1872" i="5"/>
  <c r="Y1871" i="5"/>
  <c r="A1871" i="5"/>
  <c r="Y1870" i="5"/>
  <c r="A1870" i="5"/>
  <c r="Y1869" i="5"/>
  <c r="A1869" i="5"/>
  <c r="Y1868" i="5"/>
  <c r="A1868" i="5"/>
  <c r="Y1867" i="5"/>
  <c r="A1867" i="5"/>
  <c r="Y1866" i="5"/>
  <c r="A1866" i="5"/>
  <c r="Y1865" i="5"/>
  <c r="A1865" i="5"/>
  <c r="Y1864" i="5"/>
  <c r="A1864" i="5"/>
  <c r="Y1863" i="5"/>
  <c r="A1863" i="5"/>
  <c r="Y1862" i="5"/>
  <c r="A1862" i="5"/>
  <c r="Y1861" i="5"/>
  <c r="A1861" i="5"/>
  <c r="Y1860" i="5"/>
  <c r="A1860" i="5"/>
  <c r="Y1859" i="5"/>
  <c r="A1859" i="5"/>
  <c r="Y1858" i="5"/>
  <c r="A1858" i="5"/>
  <c r="Y1857" i="5"/>
  <c r="A1857" i="5"/>
  <c r="Y1856" i="5"/>
  <c r="A1856" i="5"/>
  <c r="Y1855" i="5"/>
  <c r="A1855" i="5"/>
  <c r="Y1854" i="5"/>
  <c r="A1854" i="5"/>
  <c r="Y1853" i="5"/>
  <c r="A1853" i="5"/>
  <c r="Y1852" i="5"/>
  <c r="A1852" i="5"/>
  <c r="Y1851" i="5"/>
  <c r="A1851" i="5"/>
  <c r="Y1850" i="5"/>
  <c r="A1850" i="5"/>
  <c r="Y1849" i="5"/>
  <c r="A1849" i="5"/>
  <c r="Y1848" i="5"/>
  <c r="A1848" i="5"/>
  <c r="Y1847" i="5"/>
  <c r="A1847" i="5"/>
  <c r="Y1846" i="5"/>
  <c r="A1846" i="5"/>
  <c r="Y1845" i="5"/>
  <c r="A1845" i="5"/>
  <c r="Y1844" i="5"/>
  <c r="A1844" i="5"/>
  <c r="Y1843" i="5"/>
  <c r="A1843" i="5"/>
  <c r="Y1842" i="5"/>
  <c r="A1842" i="5"/>
  <c r="Y1841" i="5"/>
  <c r="A1841" i="5"/>
  <c r="Y1840" i="5"/>
  <c r="A1840" i="5"/>
  <c r="Y1839" i="5"/>
  <c r="A1839" i="5"/>
  <c r="Y1838" i="5"/>
  <c r="A1838" i="5"/>
  <c r="Y1837" i="5"/>
  <c r="A1837" i="5"/>
  <c r="Y1836" i="5"/>
  <c r="A1836" i="5"/>
  <c r="Y1835" i="5"/>
  <c r="A1835" i="5"/>
  <c r="Y1834" i="5"/>
  <c r="A1834" i="5"/>
  <c r="Y1833" i="5"/>
  <c r="A1833" i="5"/>
  <c r="Y1832" i="5"/>
  <c r="A1832" i="5"/>
  <c r="Y1831" i="5"/>
  <c r="A1831" i="5"/>
  <c r="Y1830" i="5"/>
  <c r="A1830" i="5"/>
  <c r="Y1829" i="5"/>
  <c r="A1829" i="5"/>
  <c r="Y1828" i="5"/>
  <c r="A1828" i="5"/>
  <c r="Y1827" i="5"/>
  <c r="A1827" i="5"/>
  <c r="Y1826" i="5"/>
  <c r="A1826" i="5"/>
  <c r="Y1825" i="5"/>
  <c r="A1825" i="5"/>
  <c r="Y1824" i="5"/>
  <c r="A1824" i="5"/>
  <c r="Y1823" i="5"/>
  <c r="A1823" i="5"/>
  <c r="Y1822" i="5"/>
  <c r="A1822" i="5"/>
  <c r="Y1821" i="5"/>
  <c r="A1821" i="5"/>
  <c r="Y1820" i="5"/>
  <c r="A1820" i="5"/>
  <c r="Y1819" i="5"/>
  <c r="A1819" i="5"/>
  <c r="Y1818" i="5"/>
  <c r="A1818" i="5"/>
  <c r="Y1817" i="5"/>
  <c r="A1817" i="5"/>
  <c r="Y1816" i="5"/>
  <c r="A1816" i="5"/>
  <c r="Y1815" i="5"/>
  <c r="A1815" i="5"/>
  <c r="Y1814" i="5"/>
  <c r="A1814" i="5"/>
  <c r="Y1813" i="5"/>
  <c r="A1813" i="5"/>
  <c r="Y1812" i="5"/>
  <c r="A1812" i="5"/>
  <c r="Y1811" i="5"/>
  <c r="A1811" i="5"/>
  <c r="Y1810" i="5"/>
  <c r="A1810" i="5"/>
  <c r="Y1809" i="5"/>
  <c r="A1809" i="5"/>
  <c r="Y1808" i="5"/>
  <c r="A1808" i="5"/>
  <c r="Y1807" i="5"/>
  <c r="A1807" i="5"/>
  <c r="Y1806" i="5"/>
  <c r="A1806" i="5"/>
  <c r="Y1805" i="5"/>
  <c r="A1805" i="5"/>
  <c r="Y1804" i="5"/>
  <c r="A1804" i="5"/>
  <c r="Y1803" i="5"/>
  <c r="A1803" i="5"/>
  <c r="Y1802" i="5"/>
  <c r="A1802" i="5"/>
  <c r="Y1801" i="5"/>
  <c r="A1801" i="5"/>
  <c r="Y1800" i="5"/>
  <c r="A1800" i="5"/>
  <c r="Y1799" i="5"/>
  <c r="A1799" i="5"/>
  <c r="Y1798" i="5"/>
  <c r="A1798" i="5"/>
  <c r="Y1797" i="5"/>
  <c r="A1797" i="5"/>
  <c r="Y1796" i="5"/>
  <c r="A1796" i="5"/>
  <c r="Y1795" i="5"/>
  <c r="A1795" i="5"/>
  <c r="Y1794" i="5"/>
  <c r="A1794" i="5"/>
  <c r="Y1793" i="5"/>
  <c r="A1793" i="5"/>
  <c r="Y1792" i="5"/>
  <c r="A1792" i="5"/>
  <c r="Y1791" i="5"/>
  <c r="A1791" i="5"/>
  <c r="Y1790" i="5"/>
  <c r="A1790" i="5"/>
  <c r="Y1789" i="5"/>
  <c r="A1789" i="5"/>
  <c r="Y1788" i="5"/>
  <c r="A1788" i="5"/>
  <c r="Y1787" i="5"/>
  <c r="A1787" i="5"/>
  <c r="Y1786" i="5"/>
  <c r="A1786" i="5"/>
  <c r="Y1785" i="5"/>
  <c r="A1785" i="5"/>
  <c r="Y1784" i="5"/>
  <c r="A1784" i="5"/>
  <c r="Y1783" i="5"/>
  <c r="A1783" i="5"/>
  <c r="Y1782" i="5"/>
  <c r="A1782" i="5"/>
  <c r="Y1781" i="5"/>
  <c r="A1781" i="5"/>
  <c r="Y1780" i="5"/>
  <c r="A1780" i="5"/>
  <c r="Y1779" i="5"/>
  <c r="A1779" i="5"/>
  <c r="Y1778" i="5"/>
  <c r="A1778" i="5"/>
  <c r="Y1777" i="5"/>
  <c r="A1777" i="5"/>
  <c r="Y1776" i="5"/>
  <c r="A1776" i="5"/>
  <c r="Y1775" i="5"/>
  <c r="A1775" i="5"/>
  <c r="Y1774" i="5"/>
  <c r="A1774" i="5"/>
  <c r="Y1773" i="5"/>
  <c r="A1773" i="5"/>
  <c r="Y1772" i="5"/>
  <c r="A1772" i="5"/>
  <c r="Y1771" i="5"/>
  <c r="A1771" i="5"/>
  <c r="Y1770" i="5"/>
  <c r="A1770" i="5"/>
  <c r="Y1769" i="5"/>
  <c r="A1769" i="5"/>
  <c r="Y1768" i="5"/>
  <c r="A1768" i="5"/>
  <c r="Y1767" i="5"/>
  <c r="A1767" i="5"/>
  <c r="Y1766" i="5"/>
  <c r="A1766" i="5"/>
  <c r="Y1765" i="5"/>
  <c r="A1765" i="5"/>
  <c r="Y1764" i="5"/>
  <c r="A1764" i="5"/>
  <c r="Y1763" i="5"/>
  <c r="A1763" i="5"/>
  <c r="Y1762" i="5"/>
  <c r="A1762" i="5"/>
  <c r="Y1761" i="5"/>
  <c r="A1761" i="5"/>
  <c r="Y1760" i="5"/>
  <c r="A1760" i="5"/>
  <c r="Y1759" i="5"/>
  <c r="A1759" i="5"/>
  <c r="Y1758" i="5"/>
  <c r="A1758" i="5"/>
  <c r="Y1757" i="5"/>
  <c r="A1757" i="5"/>
  <c r="Y1756" i="5"/>
  <c r="A1756" i="5"/>
  <c r="Y1755" i="5"/>
  <c r="A1755" i="5"/>
  <c r="Y1754" i="5"/>
  <c r="A1754" i="5"/>
  <c r="Y1753" i="5"/>
  <c r="A1753" i="5"/>
  <c r="Y1752" i="5"/>
  <c r="A1752" i="5"/>
  <c r="Y1751" i="5"/>
  <c r="A1751" i="5"/>
  <c r="Y1750" i="5"/>
  <c r="A1750" i="5"/>
  <c r="Y1749" i="5"/>
  <c r="A1749" i="5"/>
  <c r="Y1748" i="5"/>
  <c r="A1748" i="5"/>
  <c r="Y1747" i="5"/>
  <c r="A1747" i="5"/>
  <c r="Y1746" i="5"/>
  <c r="A1746" i="5"/>
  <c r="Y1745" i="5"/>
  <c r="A1745" i="5"/>
  <c r="Y1744" i="5"/>
  <c r="A1744" i="5"/>
  <c r="Y1743" i="5"/>
  <c r="A1743" i="5"/>
  <c r="Y1742" i="5"/>
  <c r="A1742" i="5"/>
  <c r="Y1741" i="5"/>
  <c r="A1741" i="5"/>
  <c r="Y1740" i="5"/>
  <c r="A1740" i="5"/>
  <c r="Y1739" i="5"/>
  <c r="A1739" i="5"/>
  <c r="Y1738" i="5"/>
  <c r="A1738" i="5"/>
  <c r="Y1737" i="5"/>
  <c r="A1737" i="5"/>
  <c r="Y1736" i="5"/>
  <c r="A1736" i="5"/>
  <c r="Y1735" i="5"/>
  <c r="A1735" i="5"/>
  <c r="Y1734" i="5"/>
  <c r="A1734" i="5"/>
  <c r="Y1733" i="5"/>
  <c r="A1733" i="5"/>
  <c r="Y1732" i="5"/>
  <c r="A1732" i="5"/>
  <c r="Y1731" i="5"/>
  <c r="A1731" i="5"/>
  <c r="Y1730" i="5"/>
  <c r="A1730" i="5"/>
  <c r="Y1729" i="5"/>
  <c r="A1729" i="5"/>
  <c r="Y1728" i="5"/>
  <c r="A1728" i="5"/>
  <c r="Y1727" i="5"/>
  <c r="A1727" i="5"/>
  <c r="Y1726" i="5"/>
  <c r="A1726" i="5"/>
  <c r="Y1725" i="5"/>
  <c r="A1725" i="5"/>
  <c r="Y1724" i="5"/>
  <c r="A1724" i="5"/>
  <c r="Y1723" i="5"/>
  <c r="A1723" i="5"/>
  <c r="Y1722" i="5"/>
  <c r="A1722" i="5"/>
  <c r="Y1721" i="5"/>
  <c r="A1721" i="5"/>
  <c r="Y1720" i="5"/>
  <c r="A1720" i="5"/>
  <c r="Y1719" i="5"/>
  <c r="A1719" i="5"/>
  <c r="Y1718" i="5"/>
  <c r="A1718" i="5"/>
  <c r="Y1717" i="5"/>
  <c r="A1717" i="5"/>
  <c r="Y1716" i="5"/>
  <c r="A1716" i="5"/>
  <c r="Y1715" i="5"/>
  <c r="A1715" i="5"/>
  <c r="Y1714" i="5"/>
  <c r="A1714" i="5"/>
  <c r="Y1713" i="5"/>
  <c r="A1713" i="5"/>
  <c r="Y1712" i="5"/>
  <c r="A1712" i="5"/>
  <c r="Y1711" i="5"/>
  <c r="A1711" i="5"/>
  <c r="Y1710" i="5"/>
  <c r="A1710" i="5"/>
  <c r="Y1709" i="5"/>
  <c r="A1709" i="5"/>
  <c r="Y1708" i="5"/>
  <c r="A1708" i="5"/>
  <c r="Y1707" i="5"/>
  <c r="A1707" i="5"/>
  <c r="Y1706" i="5"/>
  <c r="A1706" i="5"/>
  <c r="Y1705" i="5"/>
  <c r="A1705" i="5"/>
  <c r="Y1704" i="5"/>
  <c r="A1704" i="5"/>
  <c r="Y1703" i="5"/>
  <c r="A1703" i="5"/>
  <c r="Y1702" i="5"/>
  <c r="A1702" i="5"/>
  <c r="Y1701" i="5"/>
  <c r="A1701" i="5"/>
  <c r="Y1700" i="5"/>
  <c r="A1700" i="5"/>
  <c r="Y1699" i="5"/>
  <c r="A1699" i="5"/>
  <c r="Y1698" i="5"/>
  <c r="A1698" i="5"/>
  <c r="Y1697" i="5"/>
  <c r="A1697" i="5"/>
  <c r="Y1696" i="5"/>
  <c r="A1696" i="5"/>
  <c r="Y1695" i="5"/>
  <c r="A1695" i="5"/>
  <c r="Y1694" i="5"/>
  <c r="A1694" i="5"/>
  <c r="Y1693" i="5"/>
  <c r="A1693" i="5"/>
  <c r="Y1692" i="5"/>
  <c r="A1692" i="5"/>
  <c r="Y1691" i="5"/>
  <c r="A1691" i="5"/>
  <c r="Y1690" i="5"/>
  <c r="A1690" i="5"/>
  <c r="Y1689" i="5"/>
  <c r="A1689" i="5"/>
  <c r="Y1688" i="5"/>
  <c r="A1688" i="5"/>
  <c r="Y1687" i="5"/>
  <c r="A1687" i="5"/>
  <c r="Y1686" i="5"/>
  <c r="A1686" i="5"/>
  <c r="Y1685" i="5"/>
  <c r="A1685" i="5"/>
  <c r="Y1684" i="5"/>
  <c r="A1684" i="5"/>
  <c r="Y1683" i="5"/>
  <c r="A1683" i="5"/>
  <c r="Y1682" i="5"/>
  <c r="A1682" i="5"/>
  <c r="Y1681" i="5"/>
  <c r="A1681" i="5"/>
  <c r="Y1680" i="5"/>
  <c r="A1680" i="5"/>
  <c r="Y1679" i="5"/>
  <c r="A1679" i="5"/>
  <c r="Y1678" i="5"/>
  <c r="A1678" i="5"/>
  <c r="Y1677" i="5"/>
  <c r="A1677" i="5"/>
  <c r="Y1676" i="5"/>
  <c r="A1676" i="5"/>
  <c r="Y1675" i="5"/>
  <c r="A1675" i="5"/>
  <c r="Y1674" i="5"/>
  <c r="A1674" i="5"/>
  <c r="Y1673" i="5"/>
  <c r="A1673" i="5"/>
  <c r="Y1672" i="5"/>
  <c r="A1672" i="5"/>
  <c r="Y1671" i="5"/>
  <c r="A1671" i="5"/>
  <c r="Y1670" i="5"/>
  <c r="A1670" i="5"/>
  <c r="Y1669" i="5"/>
  <c r="A1669" i="5"/>
  <c r="Y1668" i="5"/>
  <c r="A1668" i="5"/>
  <c r="Y1667" i="5"/>
  <c r="A1667" i="5"/>
  <c r="Y1666" i="5"/>
  <c r="A1666" i="5"/>
  <c r="Y1665" i="5"/>
  <c r="A1665" i="5"/>
  <c r="Y1664" i="5"/>
  <c r="A1664" i="5"/>
  <c r="Y1663" i="5"/>
  <c r="A1663" i="5"/>
  <c r="Y1662" i="5"/>
  <c r="A1662" i="5"/>
  <c r="Y1661" i="5"/>
  <c r="A1661" i="5"/>
  <c r="Y1660" i="5"/>
  <c r="A1660" i="5"/>
  <c r="Y1659" i="5"/>
  <c r="A1659" i="5"/>
  <c r="Y1658" i="5"/>
  <c r="A1658" i="5"/>
  <c r="Y1657" i="5"/>
  <c r="A1657" i="5"/>
  <c r="Y1656" i="5"/>
  <c r="A1656" i="5"/>
  <c r="Y1655" i="5"/>
  <c r="A1655" i="5"/>
  <c r="Y1654" i="5"/>
  <c r="A1654" i="5"/>
  <c r="Y1653" i="5"/>
  <c r="A1653" i="5"/>
  <c r="Y1652" i="5"/>
  <c r="A1652" i="5"/>
  <c r="Y1651" i="5"/>
  <c r="A1651" i="5"/>
  <c r="Y1650" i="5"/>
  <c r="A1650" i="5"/>
  <c r="Y1649" i="5"/>
  <c r="A1649" i="5"/>
  <c r="Y1648" i="5"/>
  <c r="A1648" i="5"/>
  <c r="Y1647" i="5"/>
  <c r="A1647" i="5"/>
  <c r="Y1646" i="5"/>
  <c r="A1646" i="5"/>
  <c r="Y1645" i="5"/>
  <c r="A1645" i="5"/>
  <c r="Y1644" i="5"/>
  <c r="A1644" i="5"/>
  <c r="Y1643" i="5"/>
  <c r="A1643" i="5"/>
  <c r="Y1642" i="5"/>
  <c r="A1642" i="5"/>
  <c r="Y1641" i="5"/>
  <c r="A1641" i="5"/>
  <c r="Y1640" i="5"/>
  <c r="A1640" i="5"/>
  <c r="Y1639" i="5"/>
  <c r="A1639" i="5"/>
  <c r="Y1638" i="5"/>
  <c r="A1638" i="5"/>
  <c r="Y1637" i="5"/>
  <c r="A1637" i="5"/>
  <c r="Y1636" i="5"/>
  <c r="A1636" i="5"/>
  <c r="Y1635" i="5"/>
  <c r="A1635" i="5"/>
  <c r="Y1634" i="5"/>
  <c r="A1634" i="5"/>
  <c r="Y1633" i="5"/>
  <c r="A1633" i="5"/>
  <c r="Y1632" i="5"/>
  <c r="A1632" i="5"/>
  <c r="Y1631" i="5"/>
  <c r="A1631" i="5"/>
  <c r="Y1630" i="5"/>
  <c r="A1630" i="5"/>
  <c r="Y1629" i="5"/>
  <c r="A1629" i="5"/>
  <c r="Y1628" i="5"/>
  <c r="A1628" i="5"/>
  <c r="Y1627" i="5"/>
  <c r="A1627" i="5"/>
  <c r="Y1626" i="5"/>
  <c r="A1626" i="5"/>
  <c r="Y1625" i="5"/>
  <c r="A1625" i="5"/>
  <c r="Y1624" i="5"/>
  <c r="A1624" i="5"/>
  <c r="Y1623" i="5"/>
  <c r="A1623" i="5"/>
  <c r="Y1622" i="5"/>
  <c r="A1622" i="5"/>
  <c r="Y1621" i="5"/>
  <c r="A1621" i="5"/>
  <c r="Y1620" i="5"/>
  <c r="A1620" i="5"/>
  <c r="Y1619" i="5"/>
  <c r="A1619" i="5"/>
  <c r="Y1618" i="5"/>
  <c r="A1618" i="5"/>
  <c r="Y1617" i="5"/>
  <c r="A1617" i="5"/>
  <c r="Y1616" i="5"/>
  <c r="A1616" i="5"/>
  <c r="Y1615" i="5"/>
  <c r="A1615" i="5"/>
  <c r="Y1614" i="5"/>
  <c r="A1614" i="5"/>
  <c r="Y1613" i="5"/>
  <c r="A1613" i="5"/>
  <c r="Y1612" i="5"/>
  <c r="A1612" i="5"/>
  <c r="Y1611" i="5"/>
  <c r="A1611" i="5"/>
  <c r="Y1610" i="5"/>
  <c r="A1610" i="5"/>
  <c r="Y1609" i="5"/>
  <c r="A1609" i="5"/>
  <c r="Y1608" i="5"/>
  <c r="A1608" i="5"/>
  <c r="Y1607" i="5"/>
  <c r="A1607" i="5"/>
  <c r="Y1606" i="5"/>
  <c r="A1606" i="5"/>
  <c r="Y1605" i="5"/>
  <c r="A1605" i="5"/>
  <c r="Y1604" i="5"/>
  <c r="A1604" i="5"/>
  <c r="Y1603" i="5"/>
  <c r="A1603" i="5"/>
  <c r="Y1602" i="5"/>
  <c r="A1602" i="5"/>
  <c r="Y1601" i="5"/>
  <c r="A1601" i="5"/>
  <c r="Y1600" i="5"/>
  <c r="A1600" i="5"/>
  <c r="Y1599" i="5"/>
  <c r="A1599" i="5"/>
  <c r="Y1598" i="5"/>
  <c r="A1598" i="5"/>
  <c r="Y1597" i="5"/>
  <c r="A1597" i="5"/>
  <c r="Y1596" i="5"/>
  <c r="A1596" i="5"/>
  <c r="Y1595" i="5"/>
  <c r="A1595" i="5"/>
  <c r="Y1594" i="5"/>
  <c r="A1594" i="5"/>
  <c r="Y1593" i="5"/>
  <c r="A1593" i="5"/>
  <c r="Y1592" i="5"/>
  <c r="A1592" i="5"/>
  <c r="Y1591" i="5"/>
  <c r="A1591" i="5"/>
  <c r="Y1590" i="5"/>
  <c r="A1590" i="5"/>
  <c r="Y1589" i="5"/>
  <c r="A1589" i="5"/>
  <c r="Y1588" i="5"/>
  <c r="A1588" i="5"/>
  <c r="Y1587" i="5"/>
  <c r="A1587" i="5"/>
  <c r="Y1586" i="5"/>
  <c r="A1586" i="5"/>
  <c r="Y1585" i="5"/>
  <c r="A1585" i="5"/>
  <c r="Y1584" i="5"/>
  <c r="A1584" i="5"/>
  <c r="Y1583" i="5"/>
  <c r="A1583" i="5"/>
  <c r="Y1582" i="5"/>
  <c r="A1582" i="5"/>
  <c r="Y1581" i="5"/>
  <c r="A1581" i="5"/>
  <c r="Y1580" i="5"/>
  <c r="A1580" i="5"/>
  <c r="Y1579" i="5"/>
  <c r="A1579" i="5"/>
  <c r="Y1578" i="5"/>
  <c r="A1578" i="5"/>
  <c r="Y1577" i="5"/>
  <c r="A1577" i="5"/>
  <c r="Y1576" i="5"/>
  <c r="A1576" i="5"/>
  <c r="Y1575" i="5"/>
  <c r="A1575" i="5"/>
  <c r="Y1574" i="5"/>
  <c r="A1574" i="5"/>
  <c r="Y1573" i="5"/>
  <c r="A1573" i="5"/>
  <c r="Y1572" i="5"/>
  <c r="A1572" i="5"/>
  <c r="Y1571" i="5"/>
  <c r="A1571" i="5"/>
  <c r="Y1570" i="5"/>
  <c r="A1570" i="5"/>
  <c r="Y1569" i="5"/>
  <c r="A1569" i="5"/>
  <c r="Y1568" i="5"/>
  <c r="A1568" i="5"/>
  <c r="Y1567" i="5"/>
  <c r="A1567" i="5"/>
  <c r="Y1566" i="5"/>
  <c r="A1566" i="5"/>
  <c r="Y1565" i="5"/>
  <c r="A1565" i="5"/>
  <c r="Y1564" i="5"/>
  <c r="A1564" i="5"/>
  <c r="Y1563" i="5"/>
  <c r="A1563" i="5"/>
  <c r="Y1562" i="5"/>
  <c r="A1562" i="5"/>
  <c r="Y1561" i="5"/>
  <c r="A1561" i="5"/>
  <c r="Y1560" i="5"/>
  <c r="A1560" i="5"/>
  <c r="Y1559" i="5"/>
  <c r="A1559" i="5"/>
  <c r="Y1558" i="5"/>
  <c r="A1558" i="5"/>
  <c r="Y1557" i="5"/>
  <c r="A1557" i="5"/>
  <c r="Y1556" i="5"/>
  <c r="A1556" i="5"/>
  <c r="Y1555" i="5"/>
  <c r="A1555" i="5"/>
  <c r="Y1554" i="5"/>
  <c r="A1554" i="5"/>
  <c r="Y1553" i="5"/>
  <c r="A1553" i="5"/>
  <c r="Y1552" i="5"/>
  <c r="A1552" i="5"/>
  <c r="Y1551" i="5"/>
  <c r="A1551" i="5"/>
  <c r="Y1550" i="5"/>
  <c r="A1550" i="5"/>
  <c r="Y1549" i="5"/>
  <c r="A1549" i="5"/>
  <c r="Y1548" i="5"/>
  <c r="A1548" i="5"/>
  <c r="Y1547" i="5"/>
  <c r="A1547" i="5"/>
  <c r="Y1546" i="5"/>
  <c r="A1546" i="5"/>
  <c r="Y1545" i="5"/>
  <c r="A1545" i="5"/>
  <c r="Y1544" i="5"/>
  <c r="A1544" i="5"/>
  <c r="Y1543" i="5"/>
  <c r="A1543" i="5"/>
  <c r="Y1542" i="5"/>
  <c r="A1542" i="5"/>
  <c r="Y1541" i="5"/>
  <c r="A1541" i="5"/>
  <c r="Y1540" i="5"/>
  <c r="A1540" i="5"/>
  <c r="Y1539" i="5"/>
  <c r="A1539" i="5"/>
  <c r="Y1538" i="5"/>
  <c r="A1538" i="5"/>
  <c r="Y1537" i="5"/>
  <c r="A1537" i="5"/>
  <c r="Y1536" i="5"/>
  <c r="A1536" i="5"/>
  <c r="Y1535" i="5"/>
  <c r="A1535" i="5"/>
  <c r="Y1534" i="5"/>
  <c r="A1534" i="5"/>
  <c r="Y1533" i="5"/>
  <c r="A1533" i="5"/>
  <c r="Y1532" i="5"/>
  <c r="A1532" i="5"/>
  <c r="Y1531" i="5"/>
  <c r="A1531" i="5"/>
  <c r="Y1530" i="5"/>
  <c r="A1530" i="5"/>
  <c r="Y1529" i="5"/>
  <c r="A1529" i="5"/>
  <c r="Y1528" i="5"/>
  <c r="A1528" i="5"/>
  <c r="Y1527" i="5"/>
  <c r="A1527" i="5"/>
  <c r="Y1526" i="5"/>
  <c r="A1526" i="5"/>
  <c r="Y1525" i="5"/>
  <c r="A1525" i="5"/>
  <c r="Y1524" i="5"/>
  <c r="A1524" i="5"/>
  <c r="Y1523" i="5"/>
  <c r="A1523" i="5"/>
  <c r="Y1522" i="5"/>
  <c r="A1522" i="5"/>
  <c r="Y1521" i="5"/>
  <c r="A1521" i="5"/>
  <c r="Y1520" i="5"/>
  <c r="A1520" i="5"/>
  <c r="Y1519" i="5"/>
  <c r="A1519" i="5"/>
  <c r="Y1518" i="5"/>
  <c r="A1518" i="5"/>
  <c r="Y1517" i="5"/>
  <c r="A1517" i="5"/>
  <c r="Y1516" i="5"/>
  <c r="A1516" i="5"/>
  <c r="Y1515" i="5"/>
  <c r="A1515" i="5"/>
  <c r="Y1514" i="5"/>
  <c r="A1514" i="5"/>
  <c r="Y1513" i="5"/>
  <c r="A1513" i="5"/>
  <c r="Y1512" i="5"/>
  <c r="A1512" i="5"/>
  <c r="Y1511" i="5"/>
  <c r="A1511" i="5"/>
  <c r="Y1510" i="5"/>
  <c r="A1510" i="5"/>
  <c r="Y1509" i="5"/>
  <c r="A1509" i="5"/>
  <c r="Y1508" i="5"/>
  <c r="A1508" i="5"/>
  <c r="Y1507" i="5"/>
  <c r="A1507" i="5"/>
  <c r="Y1506" i="5"/>
  <c r="A1506" i="5"/>
  <c r="Y1505" i="5"/>
  <c r="A1505" i="5"/>
  <c r="Y1504" i="5"/>
  <c r="A1504" i="5"/>
  <c r="Y1503" i="5"/>
  <c r="A1503" i="5"/>
  <c r="Y1502" i="5"/>
  <c r="A1502" i="5"/>
  <c r="Y1501" i="5"/>
  <c r="A1501" i="5"/>
  <c r="Y1500" i="5"/>
  <c r="A1500" i="5"/>
  <c r="Y1499" i="5"/>
  <c r="A1499" i="5"/>
  <c r="Y1498" i="5"/>
  <c r="A1498" i="5"/>
  <c r="Y1497" i="5"/>
  <c r="A1497" i="5"/>
  <c r="Y1496" i="5"/>
  <c r="A1496" i="5"/>
  <c r="Y1495" i="5"/>
  <c r="A1495" i="5"/>
  <c r="Y1494" i="5"/>
  <c r="A1494" i="5"/>
  <c r="Y1493" i="5"/>
  <c r="A1493" i="5"/>
  <c r="Y1492" i="5"/>
  <c r="A1492" i="5"/>
  <c r="Y1491" i="5"/>
  <c r="A1491" i="5"/>
  <c r="Y1490" i="5"/>
  <c r="A1490" i="5"/>
  <c r="Y1489" i="5"/>
  <c r="A1489" i="5"/>
  <c r="Y1488" i="5"/>
  <c r="A1488" i="5"/>
  <c r="Y1487" i="5"/>
  <c r="A1487" i="5"/>
  <c r="Y1486" i="5"/>
  <c r="A1486" i="5"/>
  <c r="Y1485" i="5"/>
  <c r="A1485" i="5"/>
  <c r="Y1484" i="5"/>
  <c r="A1484" i="5"/>
  <c r="Y1483" i="5"/>
  <c r="A1483" i="5"/>
  <c r="Y1482" i="5"/>
  <c r="A1482" i="5"/>
  <c r="Y1481" i="5"/>
  <c r="A1481" i="5"/>
  <c r="Y1480" i="5"/>
  <c r="A1480" i="5"/>
  <c r="Y1479" i="5"/>
  <c r="A1479" i="5"/>
  <c r="Y1478" i="5"/>
  <c r="A1478" i="5"/>
  <c r="Y1477" i="5"/>
  <c r="A1477" i="5"/>
  <c r="Y1476" i="5"/>
  <c r="A1476" i="5"/>
  <c r="Y1475" i="5"/>
  <c r="A1475" i="5"/>
  <c r="Y1474" i="5"/>
  <c r="A1474" i="5"/>
  <c r="Y1473" i="5"/>
  <c r="A1473" i="5"/>
  <c r="Y1472" i="5"/>
  <c r="A1472" i="5"/>
  <c r="Y1471" i="5"/>
  <c r="A1471" i="5"/>
  <c r="Y1470" i="5"/>
  <c r="A1470" i="5"/>
  <c r="Y1469" i="5"/>
  <c r="A1469" i="5"/>
  <c r="Y1468" i="5"/>
  <c r="A1468" i="5"/>
  <c r="Y1467" i="5"/>
  <c r="A1467" i="5"/>
  <c r="Y1466" i="5"/>
  <c r="A1466" i="5"/>
  <c r="Y1465" i="5"/>
  <c r="A1465" i="5"/>
  <c r="Y1464" i="5"/>
  <c r="A1464" i="5"/>
  <c r="Y1463" i="5"/>
  <c r="A1463" i="5"/>
  <c r="Y1462" i="5"/>
  <c r="A1462" i="5"/>
  <c r="Y1461" i="5"/>
  <c r="A1461" i="5"/>
  <c r="Y1460" i="5"/>
  <c r="A1460" i="5"/>
  <c r="Y1459" i="5"/>
  <c r="A1459" i="5"/>
  <c r="Y1458" i="5"/>
  <c r="A1458" i="5"/>
  <c r="Y1457" i="5"/>
  <c r="A1457" i="5"/>
  <c r="Y1456" i="5"/>
  <c r="A1456" i="5"/>
  <c r="Y1455" i="5"/>
  <c r="A1455" i="5"/>
  <c r="Y1454" i="5"/>
  <c r="A1454" i="5"/>
  <c r="Y1453" i="5"/>
  <c r="A1453" i="5"/>
  <c r="Y1452" i="5"/>
  <c r="A1452" i="5"/>
  <c r="Y1451" i="5"/>
  <c r="A1451" i="5"/>
  <c r="Y1450" i="5"/>
  <c r="A1450" i="5"/>
  <c r="Y1449" i="5"/>
  <c r="A1449" i="5"/>
  <c r="Y1448" i="5"/>
  <c r="A1448" i="5"/>
  <c r="Y1447" i="5"/>
  <c r="A1447" i="5"/>
  <c r="Y1446" i="5"/>
  <c r="A1446" i="5"/>
  <c r="Y1445" i="5"/>
  <c r="A1445" i="5"/>
  <c r="Y1444" i="5"/>
  <c r="A1444" i="5"/>
  <c r="Y1443" i="5"/>
  <c r="A1443" i="5"/>
  <c r="Y1442" i="5"/>
  <c r="A1442" i="5"/>
  <c r="Y1441" i="5"/>
  <c r="A1441" i="5"/>
  <c r="Y1440" i="5"/>
  <c r="A1440" i="5"/>
  <c r="Y1439" i="5"/>
  <c r="A1439" i="5"/>
  <c r="Y1438" i="5"/>
  <c r="A1438" i="5"/>
  <c r="Y1437" i="5"/>
  <c r="A1437" i="5"/>
  <c r="Y1436" i="5"/>
  <c r="A1436" i="5"/>
  <c r="Y1435" i="5"/>
  <c r="A1435" i="5"/>
  <c r="Y1434" i="5"/>
  <c r="A1434" i="5"/>
  <c r="Y1433" i="5"/>
  <c r="A1433" i="5"/>
  <c r="Y1432" i="5"/>
  <c r="A1432" i="5"/>
  <c r="Y1431" i="5"/>
  <c r="A1431" i="5"/>
  <c r="Y1430" i="5"/>
  <c r="A1430" i="5"/>
  <c r="Y1429" i="5"/>
  <c r="A1429" i="5"/>
  <c r="Y1428" i="5"/>
  <c r="A1428" i="5"/>
  <c r="Y1427" i="5"/>
  <c r="A1427" i="5"/>
  <c r="Y1426" i="5"/>
  <c r="A1426" i="5"/>
  <c r="Y1425" i="5"/>
  <c r="A1425" i="5"/>
  <c r="Y1424" i="5"/>
  <c r="A1424" i="5"/>
  <c r="Y1423" i="5"/>
  <c r="A1423" i="5"/>
  <c r="Y1422" i="5"/>
  <c r="A1422" i="5"/>
  <c r="Y1421" i="5"/>
  <c r="A1421" i="5"/>
  <c r="Y1420" i="5"/>
  <c r="A1420" i="5"/>
  <c r="Y1419" i="5"/>
  <c r="A1419" i="5"/>
  <c r="Y1418" i="5"/>
  <c r="A1418" i="5"/>
  <c r="Y1417" i="5"/>
  <c r="A1417" i="5"/>
  <c r="Y1416" i="5"/>
  <c r="A1416" i="5"/>
  <c r="Y1415" i="5"/>
  <c r="A1415" i="5"/>
  <c r="Y1414" i="5"/>
  <c r="A1414" i="5"/>
  <c r="Y1413" i="5"/>
  <c r="A1413" i="5"/>
  <c r="Y1412" i="5"/>
  <c r="A1412" i="5"/>
  <c r="Y1411" i="5"/>
  <c r="A1411" i="5"/>
  <c r="Y1410" i="5"/>
  <c r="A1410" i="5"/>
  <c r="Y1409" i="5"/>
  <c r="A1409" i="5"/>
  <c r="Y1408" i="5"/>
  <c r="A1408" i="5"/>
  <c r="Y1407" i="5"/>
  <c r="A1407" i="5"/>
  <c r="Y1406" i="5"/>
  <c r="A1406" i="5"/>
  <c r="Y1405" i="5"/>
  <c r="A1405" i="5"/>
  <c r="Y1404" i="5"/>
  <c r="A1404" i="5"/>
  <c r="Y1403" i="5"/>
  <c r="A1403" i="5"/>
  <c r="Y1402" i="5"/>
  <c r="A1402" i="5"/>
  <c r="Y1401" i="5"/>
  <c r="A1401" i="5"/>
  <c r="Y1400" i="5"/>
  <c r="A1400" i="5"/>
  <c r="Y1399" i="5"/>
  <c r="A1399" i="5"/>
  <c r="Y1398" i="5"/>
  <c r="A1398" i="5"/>
  <c r="Y1397" i="5"/>
  <c r="A1397" i="5"/>
  <c r="Y1396" i="5"/>
  <c r="A1396" i="5"/>
  <c r="Y1395" i="5"/>
  <c r="A1395" i="5"/>
  <c r="Y1394" i="5"/>
  <c r="A1394" i="5"/>
  <c r="Y1393" i="5"/>
  <c r="A1393" i="5"/>
  <c r="Y1392" i="5"/>
  <c r="A1392" i="5"/>
  <c r="Y1391" i="5"/>
  <c r="A1391" i="5"/>
  <c r="Y1390" i="5"/>
  <c r="A1390" i="5"/>
  <c r="Y1389" i="5"/>
  <c r="A1389" i="5"/>
  <c r="Y1388" i="5"/>
  <c r="A1388" i="5"/>
  <c r="Y1387" i="5"/>
  <c r="A1387" i="5"/>
  <c r="Y1386" i="5"/>
  <c r="A1386" i="5"/>
  <c r="Y1385" i="5"/>
  <c r="A1385" i="5"/>
  <c r="Y1384" i="5"/>
  <c r="A1384" i="5"/>
  <c r="Y1383" i="5"/>
  <c r="A1383" i="5"/>
  <c r="Y1382" i="5"/>
  <c r="A1382" i="5"/>
  <c r="Y1381" i="5"/>
  <c r="A1381" i="5"/>
  <c r="Y1380" i="5"/>
  <c r="A1380" i="5"/>
  <c r="Y1379" i="5"/>
  <c r="A1379" i="5"/>
  <c r="Y1378" i="5"/>
  <c r="A1378" i="5"/>
  <c r="Y1377" i="5"/>
  <c r="A1377" i="5"/>
  <c r="Y1376" i="5"/>
  <c r="A1376" i="5"/>
  <c r="Y1375" i="5"/>
  <c r="A1375" i="5"/>
  <c r="Y1374" i="5"/>
  <c r="A1374" i="5"/>
  <c r="Y1373" i="5"/>
  <c r="A1373" i="5"/>
  <c r="Y1372" i="5"/>
  <c r="A1372" i="5"/>
  <c r="Y1371" i="5"/>
  <c r="A1371" i="5"/>
  <c r="Y1370" i="5"/>
  <c r="A1370" i="5"/>
  <c r="Y1369" i="5"/>
  <c r="A1369" i="5"/>
  <c r="Y1368" i="5"/>
  <c r="A1368" i="5"/>
  <c r="Y1367" i="5"/>
  <c r="A1367" i="5"/>
  <c r="Y1366" i="5"/>
  <c r="A1366" i="5"/>
  <c r="Y1365" i="5"/>
  <c r="A1365" i="5"/>
  <c r="Y1364" i="5"/>
  <c r="A1364" i="5"/>
  <c r="Y1363" i="5"/>
  <c r="A1363" i="5"/>
  <c r="Y1362" i="5"/>
  <c r="A1362" i="5"/>
  <c r="Y1361" i="5"/>
  <c r="A1361" i="5"/>
  <c r="Y1360" i="5"/>
  <c r="A1360" i="5"/>
  <c r="Y1359" i="5"/>
  <c r="A1359" i="5"/>
  <c r="Y1358" i="5"/>
  <c r="A1358" i="5"/>
  <c r="Y1357" i="5"/>
  <c r="A1357" i="5"/>
  <c r="Y1356" i="5"/>
  <c r="A1356" i="5"/>
  <c r="Y1355" i="5"/>
  <c r="A1355" i="5"/>
  <c r="Y1354" i="5"/>
  <c r="A1354" i="5"/>
  <c r="Y1353" i="5"/>
  <c r="A1353" i="5"/>
  <c r="Y1352" i="5"/>
  <c r="A1352" i="5"/>
  <c r="Y1351" i="5"/>
  <c r="A1351" i="5"/>
  <c r="Y1350" i="5"/>
  <c r="A1350" i="5"/>
  <c r="Y1349" i="5"/>
  <c r="A1349" i="5"/>
  <c r="Y1348" i="5"/>
  <c r="A1348" i="5"/>
  <c r="Y1347" i="5"/>
  <c r="A1347" i="5"/>
  <c r="Y1346" i="5"/>
  <c r="A1346" i="5"/>
  <c r="Y1345" i="5"/>
  <c r="A1345" i="5"/>
  <c r="Y1344" i="5"/>
  <c r="A1344" i="5"/>
  <c r="Y1343" i="5"/>
  <c r="A1343" i="5"/>
  <c r="Y1342" i="5"/>
  <c r="A1342" i="5"/>
  <c r="Y1341" i="5"/>
  <c r="A1341" i="5"/>
  <c r="Y1340" i="5"/>
  <c r="A1340" i="5"/>
  <c r="Y1339" i="5"/>
  <c r="A1339" i="5"/>
  <c r="Y1338" i="5"/>
  <c r="A1338" i="5"/>
  <c r="Y1337" i="5"/>
  <c r="A1337" i="5"/>
  <c r="Y1336" i="5"/>
  <c r="A1336" i="5"/>
  <c r="Y1335" i="5"/>
  <c r="A1335" i="5"/>
  <c r="Y1334" i="5"/>
  <c r="A1334" i="5"/>
  <c r="Y1333" i="5"/>
  <c r="A1333" i="5"/>
  <c r="Y1332" i="5"/>
  <c r="A1332" i="5"/>
  <c r="Y1331" i="5"/>
  <c r="A1331" i="5"/>
  <c r="Y1330" i="5"/>
  <c r="A1330" i="5"/>
  <c r="Y1329" i="5"/>
  <c r="A1329" i="5"/>
  <c r="Y1328" i="5"/>
  <c r="A1328" i="5"/>
  <c r="Y1327" i="5"/>
  <c r="A1327" i="5"/>
  <c r="Y1326" i="5"/>
  <c r="A1326" i="5"/>
  <c r="Y1325" i="5"/>
  <c r="A1325" i="5"/>
  <c r="Y1324" i="5"/>
  <c r="A1324" i="5"/>
  <c r="Y1323" i="5"/>
  <c r="A1323" i="5"/>
  <c r="Y1322" i="5"/>
  <c r="A1322" i="5"/>
  <c r="Y1321" i="5"/>
  <c r="A1321" i="5"/>
  <c r="Y1320" i="5"/>
  <c r="A1320" i="5"/>
  <c r="Y1319" i="5"/>
  <c r="A1319" i="5"/>
  <c r="Y1318" i="5"/>
  <c r="A1318" i="5"/>
  <c r="Y1317" i="5"/>
  <c r="A1317" i="5"/>
  <c r="Y1316" i="5"/>
  <c r="A1316" i="5"/>
  <c r="Y1315" i="5"/>
  <c r="A1315" i="5"/>
  <c r="Y1314" i="5"/>
  <c r="A1314" i="5"/>
  <c r="Y1313" i="5"/>
  <c r="A1313" i="5"/>
  <c r="Y1312" i="5"/>
  <c r="A1312" i="5"/>
  <c r="Y1311" i="5"/>
  <c r="A1311" i="5"/>
  <c r="Y1310" i="5"/>
  <c r="A1310" i="5"/>
  <c r="Y1309" i="5"/>
  <c r="A1309" i="5"/>
  <c r="Y1308" i="5"/>
  <c r="A1308" i="5"/>
  <c r="Y1307" i="5"/>
  <c r="A1307" i="5"/>
  <c r="Y1306" i="5"/>
  <c r="A1306" i="5"/>
  <c r="Y1305" i="5"/>
  <c r="A1305" i="5"/>
  <c r="Y1304" i="5"/>
  <c r="A1304" i="5"/>
  <c r="Y1303" i="5"/>
  <c r="A1303" i="5"/>
  <c r="Y1302" i="5"/>
  <c r="A1302" i="5"/>
  <c r="Y1301" i="5"/>
  <c r="A1301" i="5"/>
  <c r="Y1300" i="5"/>
  <c r="A1300" i="5"/>
  <c r="Y1299" i="5"/>
  <c r="A1299" i="5"/>
  <c r="Y1298" i="5"/>
  <c r="A1298" i="5"/>
  <c r="Y1297" i="5"/>
  <c r="A1297" i="5"/>
  <c r="Y1296" i="5"/>
  <c r="A1296" i="5"/>
  <c r="Y1295" i="5"/>
  <c r="A1295" i="5"/>
  <c r="Y1294" i="5"/>
  <c r="A1294" i="5"/>
  <c r="Y1293" i="5"/>
  <c r="A1293" i="5"/>
  <c r="Y1292" i="5"/>
  <c r="A1292" i="5"/>
  <c r="Y1291" i="5"/>
  <c r="A1291" i="5"/>
  <c r="Y1290" i="5"/>
  <c r="A1290" i="5"/>
  <c r="Y1289" i="5"/>
  <c r="A1289" i="5"/>
  <c r="Y1288" i="5"/>
  <c r="A1288" i="5"/>
  <c r="Y1287" i="5"/>
  <c r="A1287" i="5"/>
  <c r="Y1286" i="5"/>
  <c r="A1286" i="5"/>
  <c r="Y1285" i="5"/>
  <c r="A1285" i="5"/>
  <c r="Y1284" i="5"/>
  <c r="A1284" i="5"/>
  <c r="Y1283" i="5"/>
  <c r="A1283" i="5"/>
  <c r="Y1282" i="5"/>
  <c r="A1282" i="5"/>
  <c r="Y1281" i="5"/>
  <c r="A1281" i="5"/>
  <c r="Y1280" i="5"/>
  <c r="A1280" i="5"/>
  <c r="Y1279" i="5"/>
  <c r="A1279" i="5"/>
  <c r="Y1278" i="5"/>
  <c r="A1278" i="5"/>
  <c r="Y1277" i="5"/>
  <c r="A1277" i="5"/>
  <c r="Y1276" i="5"/>
  <c r="A1276" i="5"/>
  <c r="Y1275" i="5"/>
  <c r="A1275" i="5"/>
  <c r="Y1274" i="5"/>
  <c r="A1274" i="5"/>
  <c r="Y1273" i="5"/>
  <c r="A1273" i="5"/>
  <c r="Y1272" i="5"/>
  <c r="A1272" i="5"/>
  <c r="Y1271" i="5"/>
  <c r="A1271" i="5"/>
  <c r="Y1270" i="5"/>
  <c r="A1270" i="5"/>
  <c r="Y1269" i="5"/>
  <c r="A1269" i="5"/>
  <c r="Y1268" i="5"/>
  <c r="A1268" i="5"/>
  <c r="Y1267" i="5"/>
  <c r="A1267" i="5"/>
  <c r="Y1266" i="5"/>
  <c r="A1266" i="5"/>
  <c r="Y1265" i="5"/>
  <c r="A1265" i="5"/>
  <c r="Y1264" i="5"/>
  <c r="A1264" i="5"/>
  <c r="Y1263" i="5"/>
  <c r="A1263" i="5"/>
  <c r="Y1262" i="5"/>
  <c r="A1262" i="5"/>
  <c r="Y1261" i="5"/>
  <c r="A1261" i="5"/>
  <c r="Y1260" i="5"/>
  <c r="A1260" i="5"/>
  <c r="Y1259" i="5"/>
  <c r="A1259" i="5"/>
  <c r="Y1258" i="5"/>
  <c r="A1258" i="5"/>
  <c r="Y1257" i="5"/>
  <c r="A1257" i="5"/>
  <c r="Y1256" i="5"/>
  <c r="A1256" i="5"/>
  <c r="Y1255" i="5"/>
  <c r="A1255" i="5"/>
  <c r="Y1254" i="5"/>
  <c r="A1254" i="5"/>
  <c r="Y1253" i="5"/>
  <c r="A1253" i="5"/>
  <c r="Y1252" i="5"/>
  <c r="A1252" i="5"/>
  <c r="Y1251" i="5"/>
  <c r="A1251" i="5"/>
  <c r="Y1250" i="5"/>
  <c r="A1250" i="5"/>
  <c r="Y1249" i="5"/>
  <c r="A1249" i="5"/>
  <c r="Y1248" i="5"/>
  <c r="A1248" i="5"/>
  <c r="Y1247" i="5"/>
  <c r="A1247" i="5"/>
  <c r="Y1246" i="5"/>
  <c r="A1246" i="5"/>
  <c r="Y1245" i="5"/>
  <c r="A1245" i="5"/>
  <c r="Y1244" i="5"/>
  <c r="A1244" i="5"/>
  <c r="Y1243" i="5"/>
  <c r="A1243" i="5"/>
  <c r="Y1242" i="5"/>
  <c r="A1242" i="5"/>
  <c r="Y1241" i="5"/>
  <c r="A1241" i="5"/>
  <c r="Y1240" i="5"/>
  <c r="A1240" i="5"/>
  <c r="Y1239" i="5"/>
  <c r="A1239" i="5"/>
  <c r="Y1238" i="5"/>
  <c r="A1238" i="5"/>
  <c r="Y1237" i="5"/>
  <c r="A1237" i="5"/>
  <c r="Y1236" i="5"/>
  <c r="A1236" i="5"/>
  <c r="Y1235" i="5"/>
  <c r="A1235" i="5"/>
  <c r="Y1234" i="5"/>
  <c r="A1234" i="5"/>
  <c r="Y1233" i="5"/>
  <c r="A1233" i="5"/>
  <c r="Y1232" i="5"/>
  <c r="A1232" i="5"/>
  <c r="Y1231" i="5"/>
  <c r="A1231" i="5"/>
  <c r="Y1230" i="5"/>
  <c r="A1230" i="5"/>
  <c r="Y1229" i="5"/>
  <c r="A1229" i="5"/>
  <c r="Y1228" i="5"/>
  <c r="A1228" i="5"/>
  <c r="Y1227" i="5"/>
  <c r="A1227" i="5"/>
  <c r="Y1226" i="5"/>
  <c r="A1226" i="5"/>
  <c r="Y1225" i="5"/>
  <c r="A1225" i="5"/>
  <c r="Y1224" i="5"/>
  <c r="A1224" i="5"/>
  <c r="Y1223" i="5"/>
  <c r="A1223" i="5"/>
  <c r="Y1222" i="5"/>
  <c r="A1222" i="5"/>
  <c r="Y1221" i="5"/>
  <c r="A1221" i="5"/>
  <c r="Y1220" i="5"/>
  <c r="A1220" i="5"/>
  <c r="Y1219" i="5"/>
  <c r="A1219" i="5"/>
  <c r="Y1218" i="5"/>
  <c r="A1218" i="5"/>
  <c r="Y1217" i="5"/>
  <c r="A1217" i="5"/>
  <c r="Y1216" i="5"/>
  <c r="A1216" i="5"/>
  <c r="Y1215" i="5"/>
  <c r="A1215" i="5"/>
  <c r="Y1214" i="5"/>
  <c r="A1214" i="5"/>
  <c r="Y1213" i="5"/>
  <c r="A1213" i="5"/>
  <c r="Y1212" i="5"/>
  <c r="A1212" i="5"/>
  <c r="Y1211" i="5"/>
  <c r="A1211" i="5"/>
  <c r="Y1210" i="5"/>
  <c r="A1210" i="5"/>
  <c r="Y1209" i="5"/>
  <c r="A1209" i="5"/>
  <c r="Y1208" i="5"/>
  <c r="A1208" i="5"/>
  <c r="Y1207" i="5"/>
  <c r="A1207" i="5"/>
  <c r="Y1206" i="5"/>
  <c r="A1206" i="5"/>
  <c r="Y1205" i="5"/>
  <c r="A1205" i="5"/>
  <c r="Y1204" i="5"/>
  <c r="A1204" i="5"/>
  <c r="Y1203" i="5"/>
  <c r="A1203" i="5"/>
  <c r="Y1202" i="5"/>
  <c r="A1202" i="5"/>
  <c r="Y1201" i="5"/>
  <c r="A1201" i="5"/>
  <c r="Y1200" i="5"/>
  <c r="A1200" i="5"/>
  <c r="Y1199" i="5"/>
  <c r="A1199" i="5"/>
  <c r="Y1198" i="5"/>
  <c r="A1198" i="5"/>
  <c r="Y1197" i="5"/>
  <c r="A1197" i="5"/>
  <c r="Y1196" i="5"/>
  <c r="A1196" i="5"/>
  <c r="Y1195" i="5"/>
  <c r="A1195" i="5"/>
  <c r="Y1194" i="5"/>
  <c r="A1194" i="5"/>
  <c r="Y1193" i="5"/>
  <c r="A1193" i="5"/>
  <c r="Y1192" i="5"/>
  <c r="A1192" i="5"/>
  <c r="Y1191" i="5"/>
  <c r="A1191" i="5"/>
  <c r="Y1190" i="5"/>
  <c r="A1190" i="5"/>
  <c r="Y1189" i="5"/>
  <c r="A1189" i="5"/>
  <c r="Y1188" i="5"/>
  <c r="A1188" i="5"/>
  <c r="Y1187" i="5"/>
  <c r="A1187" i="5"/>
  <c r="Y1186" i="5"/>
  <c r="A1186" i="5"/>
  <c r="Y1185" i="5"/>
  <c r="A1185" i="5"/>
  <c r="Y1184" i="5"/>
  <c r="A1184" i="5"/>
  <c r="Y1183" i="5"/>
  <c r="A1183" i="5"/>
  <c r="Y1182" i="5"/>
  <c r="A1182" i="5"/>
  <c r="Y1181" i="5"/>
  <c r="A1181" i="5"/>
  <c r="Y1180" i="5"/>
  <c r="A1180" i="5"/>
  <c r="Y1179" i="5"/>
  <c r="A1179" i="5"/>
  <c r="Y1178" i="5"/>
  <c r="A1178" i="5"/>
  <c r="Y1177" i="5"/>
  <c r="A1177" i="5"/>
  <c r="Y1176" i="5"/>
  <c r="A1176" i="5"/>
  <c r="Y1175" i="5"/>
  <c r="A1175" i="5"/>
  <c r="Y1174" i="5"/>
  <c r="A1174" i="5"/>
  <c r="Y1173" i="5"/>
  <c r="A1173" i="5"/>
  <c r="Y1172" i="5"/>
  <c r="A1172" i="5"/>
  <c r="Y1171" i="5"/>
  <c r="A1171" i="5"/>
  <c r="Y1170" i="5"/>
  <c r="A1170" i="5"/>
  <c r="Y1169" i="5"/>
  <c r="A1169" i="5"/>
  <c r="Y1168" i="5"/>
  <c r="A1168" i="5"/>
  <c r="Y1167" i="5"/>
  <c r="A1167" i="5"/>
  <c r="Y1166" i="5"/>
  <c r="A1166" i="5"/>
  <c r="Y1165" i="5"/>
  <c r="A1165" i="5"/>
  <c r="Y1164" i="5"/>
  <c r="A1164" i="5"/>
  <c r="Y1163" i="5"/>
  <c r="A1163" i="5"/>
  <c r="Y1162" i="5"/>
  <c r="A1162" i="5"/>
  <c r="Y1161" i="5"/>
  <c r="A1161" i="5"/>
  <c r="Y1160" i="5"/>
  <c r="A1160" i="5"/>
  <c r="Y1159" i="5"/>
  <c r="A1159" i="5"/>
  <c r="Y1158" i="5"/>
  <c r="A1158" i="5"/>
  <c r="Y1157" i="5"/>
  <c r="A1157" i="5"/>
  <c r="Y1156" i="5"/>
  <c r="A1156" i="5"/>
  <c r="Y1155" i="5"/>
  <c r="A1155" i="5"/>
  <c r="Y1154" i="5"/>
  <c r="A1154" i="5"/>
  <c r="Y1153" i="5"/>
  <c r="A1153" i="5"/>
  <c r="Y1152" i="5"/>
  <c r="A1152" i="5"/>
  <c r="Y1151" i="5"/>
  <c r="A1151" i="5"/>
  <c r="Y1150" i="5"/>
  <c r="A1150" i="5"/>
  <c r="Y1149" i="5"/>
  <c r="A1149" i="5"/>
  <c r="Y1148" i="5"/>
  <c r="A1148" i="5"/>
  <c r="Y1147" i="5"/>
  <c r="A1147" i="5"/>
  <c r="Y1146" i="5"/>
  <c r="A1146" i="5"/>
  <c r="Y1145" i="5"/>
  <c r="A1145" i="5"/>
  <c r="Y1144" i="5"/>
  <c r="A1144" i="5"/>
  <c r="Y1143" i="5"/>
  <c r="A1143" i="5"/>
  <c r="Y1142" i="5"/>
  <c r="A1142" i="5"/>
  <c r="Y1141" i="5"/>
  <c r="A1141" i="5"/>
  <c r="Y1140" i="5"/>
  <c r="A1140" i="5"/>
  <c r="Y1139" i="5"/>
  <c r="A1139" i="5"/>
  <c r="Y1138" i="5"/>
  <c r="A1138" i="5"/>
  <c r="Y1137" i="5"/>
  <c r="A1137" i="5"/>
  <c r="Y1136" i="5"/>
  <c r="A1136" i="5"/>
  <c r="Y1135" i="5"/>
  <c r="A1135" i="5"/>
  <c r="Y1134" i="5"/>
  <c r="A1134" i="5"/>
  <c r="Y1133" i="5"/>
  <c r="A1133" i="5"/>
  <c r="Y1132" i="5"/>
  <c r="A1132" i="5"/>
  <c r="Y1131" i="5"/>
  <c r="A1131" i="5"/>
  <c r="Y1130" i="5"/>
  <c r="A1130" i="5"/>
  <c r="Y1129" i="5"/>
  <c r="A1129" i="5"/>
  <c r="Y1128" i="5"/>
  <c r="A1128" i="5"/>
  <c r="Y1127" i="5"/>
  <c r="A1127" i="5"/>
  <c r="Y1126" i="5"/>
  <c r="A1126" i="5"/>
  <c r="Y1125" i="5"/>
  <c r="A1125" i="5"/>
  <c r="Y1124" i="5"/>
  <c r="A1124" i="5"/>
  <c r="Y1123" i="5"/>
  <c r="A1123" i="5"/>
  <c r="Y1122" i="5"/>
  <c r="A1122" i="5"/>
  <c r="Y1121" i="5"/>
  <c r="A1121" i="5"/>
  <c r="Y1120" i="5"/>
  <c r="A1120" i="5"/>
  <c r="Y1119" i="5"/>
  <c r="A1119" i="5"/>
  <c r="Y1118" i="5"/>
  <c r="A1118" i="5"/>
  <c r="Y1117" i="5"/>
  <c r="A1117" i="5"/>
  <c r="Y1116" i="5"/>
  <c r="A1116" i="5"/>
  <c r="Y1115" i="5"/>
  <c r="A1115" i="5"/>
  <c r="Y1114" i="5"/>
  <c r="A1114" i="5"/>
  <c r="Y1113" i="5"/>
  <c r="A1113" i="5"/>
  <c r="Y1112" i="5"/>
  <c r="A1112" i="5"/>
  <c r="Y1111" i="5"/>
  <c r="A1111" i="5"/>
  <c r="Y1110" i="5"/>
  <c r="A1110" i="5"/>
  <c r="Y1109" i="5"/>
  <c r="A1109" i="5"/>
  <c r="Y1108" i="5"/>
  <c r="A1108" i="5"/>
  <c r="Y1107" i="5"/>
  <c r="A1107" i="5"/>
  <c r="Y1106" i="5"/>
  <c r="A1106" i="5"/>
  <c r="Y1105" i="5"/>
  <c r="A1105" i="5"/>
  <c r="Y1104" i="5"/>
  <c r="A1104" i="5"/>
  <c r="Y1103" i="5"/>
  <c r="A1103" i="5"/>
  <c r="Y1102" i="5"/>
  <c r="A1102" i="5"/>
  <c r="Y1101" i="5"/>
  <c r="A1101" i="5"/>
  <c r="Y1100" i="5"/>
  <c r="A1100" i="5"/>
  <c r="Y1099" i="5"/>
  <c r="A1099" i="5"/>
  <c r="Y1098" i="5"/>
  <c r="A1098" i="5"/>
  <c r="Y1097" i="5"/>
  <c r="A1097" i="5"/>
  <c r="Y1096" i="5"/>
  <c r="A1096" i="5"/>
  <c r="Y1095" i="5"/>
  <c r="A1095" i="5"/>
  <c r="Y1094" i="5"/>
  <c r="A1094" i="5"/>
  <c r="Y1093" i="5"/>
  <c r="A1093" i="5"/>
  <c r="Y1092" i="5"/>
  <c r="A1092" i="5"/>
  <c r="Y1091" i="5"/>
  <c r="A1091" i="5"/>
  <c r="Y1090" i="5"/>
  <c r="A1090" i="5"/>
  <c r="Y1089" i="5"/>
  <c r="A1089" i="5"/>
  <c r="Y1088" i="5"/>
  <c r="A1088" i="5"/>
  <c r="Y1087" i="5"/>
  <c r="A1087" i="5"/>
  <c r="Y1086" i="5"/>
  <c r="A1086" i="5"/>
  <c r="Y1085" i="5"/>
  <c r="A1085" i="5"/>
  <c r="Y1084" i="5"/>
  <c r="A1084" i="5"/>
  <c r="Y1083" i="5"/>
  <c r="A1083" i="5"/>
  <c r="Y1082" i="5"/>
  <c r="A1082" i="5"/>
  <c r="Y1081" i="5"/>
  <c r="A1081" i="5"/>
  <c r="Y1080" i="5"/>
  <c r="A1080" i="5"/>
  <c r="Y1079" i="5"/>
  <c r="A1079" i="5"/>
  <c r="Y1078" i="5"/>
  <c r="A1078" i="5"/>
  <c r="Y1077" i="5"/>
  <c r="A1077" i="5"/>
  <c r="Y1076" i="5"/>
  <c r="A1076" i="5"/>
  <c r="Y1075" i="5"/>
  <c r="A1075" i="5"/>
  <c r="Y1074" i="5"/>
  <c r="A1074" i="5"/>
  <c r="Y1073" i="5"/>
  <c r="A1073" i="5"/>
  <c r="Y1072" i="5"/>
  <c r="A1072" i="5"/>
  <c r="Y1071" i="5"/>
  <c r="A1071" i="5"/>
  <c r="Y1070" i="5"/>
  <c r="A1070" i="5"/>
  <c r="Y1069" i="5"/>
  <c r="A1069" i="5"/>
  <c r="Y1068" i="5"/>
  <c r="A1068" i="5"/>
  <c r="Y1067" i="5"/>
  <c r="A1067" i="5"/>
  <c r="Y1066" i="5"/>
  <c r="A1066" i="5"/>
  <c r="Y1065" i="5"/>
  <c r="A1065" i="5"/>
  <c r="Y1064" i="5"/>
  <c r="A1064" i="5"/>
  <c r="Y1063" i="5"/>
  <c r="A1063" i="5"/>
  <c r="Y1062" i="5"/>
  <c r="A1062" i="5"/>
  <c r="Y1061" i="5"/>
  <c r="A1061" i="5"/>
  <c r="Y1060" i="5"/>
  <c r="A1060" i="5"/>
  <c r="Y1059" i="5"/>
  <c r="A1059" i="5"/>
  <c r="Y1058" i="5"/>
  <c r="A1058" i="5"/>
  <c r="Y1057" i="5"/>
  <c r="A1057" i="5"/>
  <c r="Y1056" i="5"/>
  <c r="A1056" i="5"/>
  <c r="Y1055" i="5"/>
  <c r="A1055" i="5"/>
  <c r="Y1054" i="5"/>
  <c r="A1054" i="5"/>
  <c r="Y1053" i="5"/>
  <c r="A1053" i="5"/>
  <c r="Y1052" i="5"/>
  <c r="A1052" i="5"/>
  <c r="Y1051" i="5"/>
  <c r="A1051" i="5"/>
  <c r="Y1050" i="5"/>
  <c r="A1050" i="5"/>
  <c r="Y1049" i="5"/>
  <c r="A1049" i="5"/>
  <c r="Y1048" i="5"/>
  <c r="A1048" i="5"/>
  <c r="Y1047" i="5"/>
  <c r="A1047" i="5"/>
  <c r="Y1046" i="5"/>
  <c r="A1046" i="5"/>
  <c r="Y1045" i="5"/>
  <c r="A1045" i="5"/>
  <c r="Y1044" i="5"/>
  <c r="A1044" i="5"/>
  <c r="Y1043" i="5"/>
  <c r="A1043" i="5"/>
  <c r="Y1042" i="5"/>
  <c r="A1042" i="5"/>
  <c r="Y1041" i="5"/>
  <c r="A1041" i="5"/>
  <c r="Y1040" i="5"/>
  <c r="A1040" i="5"/>
  <c r="Y1039" i="5"/>
  <c r="A1039" i="5"/>
  <c r="Y1038" i="5"/>
  <c r="A1038" i="5"/>
  <c r="Y1037" i="5"/>
  <c r="A1037" i="5"/>
  <c r="Y1036" i="5"/>
  <c r="A1036" i="5"/>
  <c r="Y1035" i="5"/>
  <c r="A1035" i="5"/>
  <c r="Y1034" i="5"/>
  <c r="A1034" i="5"/>
  <c r="Y1033" i="5"/>
  <c r="A1033" i="5"/>
  <c r="Y1032" i="5"/>
  <c r="A1032" i="5"/>
  <c r="Y1031" i="5"/>
  <c r="A1031" i="5"/>
  <c r="Y1030" i="5"/>
  <c r="A1030" i="5"/>
  <c r="Y1029" i="5"/>
  <c r="A1029" i="5"/>
  <c r="Y1028" i="5"/>
  <c r="A1028" i="5"/>
  <c r="Y1027" i="5"/>
  <c r="A1027" i="5"/>
  <c r="Y1026" i="5"/>
  <c r="A1026" i="5"/>
  <c r="Y1025" i="5"/>
  <c r="A1025" i="5"/>
  <c r="Y1024" i="5"/>
  <c r="A1024" i="5"/>
  <c r="Y1023" i="5"/>
  <c r="A1023" i="5"/>
  <c r="Y1022" i="5"/>
  <c r="A1022" i="5"/>
  <c r="Y1021" i="5"/>
  <c r="A1021" i="5"/>
  <c r="Y1020" i="5"/>
  <c r="A1020" i="5"/>
  <c r="Y1019" i="5"/>
  <c r="A1019" i="5"/>
  <c r="Y1018" i="5"/>
  <c r="A1018" i="5"/>
  <c r="Y1017" i="5"/>
  <c r="A1017" i="5"/>
  <c r="Y1016" i="5"/>
  <c r="A1016" i="5"/>
  <c r="Y1015" i="5"/>
  <c r="A1015" i="5"/>
  <c r="Y1014" i="5"/>
  <c r="A1014" i="5"/>
  <c r="Y1013" i="5"/>
  <c r="A1013" i="5"/>
  <c r="Y1012" i="5"/>
  <c r="A1012" i="5"/>
  <c r="Y1011" i="5"/>
  <c r="A1011" i="5"/>
  <c r="Y1010" i="5"/>
  <c r="A1010" i="5"/>
  <c r="Y1009" i="5"/>
  <c r="A1009" i="5"/>
  <c r="Y1008" i="5"/>
  <c r="A1008" i="5"/>
  <c r="Y1007" i="5"/>
  <c r="A1007" i="5"/>
  <c r="Y1006" i="5"/>
  <c r="A1006" i="5"/>
  <c r="Y1005" i="5"/>
  <c r="A1005" i="5"/>
  <c r="Y1004" i="5"/>
  <c r="A1004" i="5"/>
  <c r="Y1003" i="5"/>
  <c r="A1003" i="5"/>
  <c r="Y1002" i="5"/>
  <c r="A1002" i="5"/>
  <c r="Y1001" i="5"/>
  <c r="A1001" i="5"/>
  <c r="Y1000" i="5"/>
  <c r="A1000" i="5"/>
  <c r="Y999" i="5"/>
  <c r="A999" i="5"/>
  <c r="Y998" i="5"/>
  <c r="A998" i="5"/>
  <c r="Y997" i="5"/>
  <c r="A997" i="5"/>
  <c r="Y996" i="5"/>
  <c r="A996" i="5"/>
  <c r="Y995" i="5"/>
  <c r="A995" i="5"/>
  <c r="Y994" i="5"/>
  <c r="A994" i="5"/>
  <c r="Y993" i="5"/>
  <c r="A993" i="5"/>
  <c r="Y992" i="5"/>
  <c r="A992" i="5"/>
  <c r="Y991" i="5"/>
  <c r="A991" i="5"/>
  <c r="Y990" i="5"/>
  <c r="A990" i="5"/>
  <c r="Y989" i="5"/>
  <c r="A989" i="5"/>
  <c r="Y988" i="5"/>
  <c r="A988" i="5"/>
  <c r="Y987" i="5"/>
  <c r="A987" i="5"/>
  <c r="Y986" i="5"/>
  <c r="A986" i="5"/>
  <c r="Y985" i="5"/>
  <c r="A985" i="5"/>
  <c r="Y984" i="5"/>
  <c r="A984" i="5"/>
  <c r="Y983" i="5"/>
  <c r="A983" i="5"/>
  <c r="Y982" i="5"/>
  <c r="A982" i="5"/>
  <c r="Y981" i="5"/>
  <c r="A981" i="5"/>
  <c r="Y980" i="5"/>
  <c r="A980" i="5"/>
  <c r="Y979" i="5"/>
  <c r="A979" i="5"/>
  <c r="Y978" i="5"/>
  <c r="A978" i="5"/>
  <c r="Y977" i="5"/>
  <c r="A977" i="5"/>
  <c r="Y976" i="5"/>
  <c r="A976" i="5"/>
  <c r="Y975" i="5"/>
  <c r="A975" i="5"/>
  <c r="Y974" i="5"/>
  <c r="A974" i="5"/>
  <c r="Y973" i="5"/>
  <c r="A973" i="5"/>
  <c r="Y972" i="5"/>
  <c r="A972" i="5"/>
  <c r="Y971" i="5"/>
  <c r="A971" i="5"/>
  <c r="Y970" i="5"/>
  <c r="A970" i="5"/>
  <c r="Y969" i="5"/>
  <c r="A969" i="5"/>
  <c r="Y968" i="5"/>
  <c r="A968" i="5"/>
  <c r="Y967" i="5"/>
  <c r="A967" i="5"/>
  <c r="Y966" i="5"/>
  <c r="A966" i="5"/>
  <c r="Y965" i="5"/>
  <c r="A965" i="5"/>
  <c r="Y964" i="5"/>
  <c r="A964" i="5"/>
  <c r="Y963" i="5"/>
  <c r="A963" i="5"/>
  <c r="Y962" i="5"/>
  <c r="A962" i="5"/>
  <c r="Y961" i="5"/>
  <c r="A961" i="5"/>
  <c r="Y960" i="5"/>
  <c r="A960" i="5"/>
  <c r="Y959" i="5"/>
  <c r="A959" i="5"/>
  <c r="Y958" i="5"/>
  <c r="A958" i="5"/>
  <c r="Y957" i="5"/>
  <c r="A957" i="5"/>
  <c r="Y956" i="5"/>
  <c r="A956" i="5"/>
  <c r="Y955" i="5"/>
  <c r="A955" i="5"/>
  <c r="Y954" i="5"/>
  <c r="A954" i="5"/>
  <c r="Y953" i="5"/>
  <c r="A953" i="5"/>
  <c r="Y952" i="5"/>
  <c r="A952" i="5"/>
  <c r="Y951" i="5"/>
  <c r="A951" i="5"/>
  <c r="Y950" i="5"/>
  <c r="A950" i="5"/>
  <c r="Y949" i="5"/>
  <c r="A949" i="5"/>
  <c r="Y948" i="5"/>
  <c r="A948" i="5"/>
  <c r="Y947" i="5"/>
  <c r="A947" i="5"/>
  <c r="Y946" i="5"/>
  <c r="A946" i="5"/>
  <c r="Y945" i="5"/>
  <c r="A945" i="5"/>
  <c r="Y944" i="5"/>
  <c r="A944" i="5"/>
  <c r="Y943" i="5"/>
  <c r="A943" i="5"/>
  <c r="Y942" i="5"/>
  <c r="A942" i="5"/>
  <c r="Y941" i="5"/>
  <c r="A941" i="5"/>
  <c r="Y940" i="5"/>
  <c r="A940" i="5"/>
  <c r="Y939" i="5"/>
  <c r="A939" i="5"/>
  <c r="Y938" i="5"/>
  <c r="A938" i="5"/>
  <c r="Y937" i="5"/>
  <c r="A937" i="5"/>
  <c r="Y936" i="5"/>
  <c r="A936" i="5"/>
  <c r="Y935" i="5"/>
  <c r="A935" i="5"/>
  <c r="Y934" i="5"/>
  <c r="A934" i="5"/>
  <c r="Y933" i="5"/>
  <c r="A933" i="5"/>
  <c r="Y932" i="5"/>
  <c r="A932" i="5"/>
  <c r="Y931" i="5"/>
  <c r="A931" i="5"/>
  <c r="Y930" i="5"/>
  <c r="A930" i="5"/>
  <c r="Y929" i="5"/>
  <c r="A929" i="5"/>
  <c r="Y928" i="5"/>
  <c r="A928" i="5"/>
  <c r="Y927" i="5"/>
  <c r="A927" i="5"/>
  <c r="Y926" i="5"/>
  <c r="A926" i="5"/>
  <c r="Y925" i="5"/>
  <c r="A925" i="5"/>
  <c r="Y924" i="5"/>
  <c r="A924" i="5"/>
  <c r="Y923" i="5"/>
  <c r="A923" i="5"/>
  <c r="Y922" i="5"/>
  <c r="A922" i="5"/>
  <c r="Y921" i="5"/>
  <c r="A921" i="5"/>
  <c r="Y920" i="5"/>
  <c r="A920" i="5"/>
  <c r="Y919" i="5"/>
  <c r="A919" i="5"/>
  <c r="Y918" i="5"/>
  <c r="A918" i="5"/>
  <c r="Y917" i="5"/>
  <c r="A917" i="5"/>
  <c r="Y916" i="5"/>
  <c r="A916" i="5"/>
  <c r="Y915" i="5"/>
  <c r="A915" i="5"/>
  <c r="Y914" i="5"/>
  <c r="A914" i="5"/>
  <c r="Y913" i="5"/>
  <c r="A913" i="5"/>
  <c r="Y912" i="5"/>
  <c r="A912" i="5"/>
  <c r="Y911" i="5"/>
  <c r="A911" i="5"/>
  <c r="Y910" i="5"/>
  <c r="A910" i="5"/>
  <c r="Y909" i="5"/>
  <c r="A909" i="5"/>
  <c r="Y908" i="5"/>
  <c r="A908" i="5"/>
  <c r="Y907" i="5"/>
  <c r="A907" i="5"/>
  <c r="Y906" i="5"/>
  <c r="A906" i="5"/>
  <c r="Y905" i="5"/>
  <c r="A905" i="5"/>
  <c r="Y904" i="5"/>
  <c r="A904" i="5"/>
  <c r="Y903" i="5"/>
  <c r="A903" i="5"/>
  <c r="Y902" i="5"/>
  <c r="A902" i="5"/>
  <c r="Y901" i="5"/>
  <c r="A901" i="5"/>
  <c r="Y900" i="5"/>
  <c r="A900" i="5"/>
  <c r="Y899" i="5"/>
  <c r="A899" i="5"/>
  <c r="Y898" i="5"/>
  <c r="A898" i="5"/>
  <c r="Y897" i="5"/>
  <c r="A897" i="5"/>
  <c r="Y896" i="5"/>
  <c r="A896" i="5"/>
  <c r="Y895" i="5"/>
  <c r="A895" i="5"/>
  <c r="Y894" i="5"/>
  <c r="A894" i="5"/>
  <c r="Y893" i="5"/>
  <c r="A893" i="5"/>
  <c r="Y892" i="5"/>
  <c r="A892" i="5"/>
  <c r="Y891" i="5"/>
  <c r="A891" i="5"/>
  <c r="Y890" i="5"/>
  <c r="A890" i="5"/>
  <c r="Y889" i="5"/>
  <c r="A889" i="5"/>
  <c r="Y888" i="5"/>
  <c r="A888" i="5"/>
  <c r="Y887" i="5"/>
  <c r="A887" i="5"/>
  <c r="Y886" i="5"/>
  <c r="A886" i="5"/>
  <c r="Y885" i="5"/>
  <c r="A885" i="5"/>
  <c r="Y884" i="5"/>
  <c r="A884" i="5"/>
  <c r="Y883" i="5"/>
  <c r="A883" i="5"/>
  <c r="Y882" i="5"/>
  <c r="A882" i="5"/>
  <c r="Y881" i="5"/>
  <c r="A881" i="5"/>
  <c r="Y880" i="5"/>
  <c r="A880" i="5"/>
  <c r="Y879" i="5"/>
  <c r="A879" i="5"/>
  <c r="Y878" i="5"/>
  <c r="A878" i="5"/>
  <c r="Y877" i="5"/>
  <c r="A877" i="5"/>
  <c r="Y876" i="5"/>
  <c r="A876" i="5"/>
  <c r="Y875" i="5"/>
  <c r="A875" i="5"/>
  <c r="Y874" i="5"/>
  <c r="A874" i="5"/>
  <c r="Y873" i="5"/>
  <c r="A873" i="5"/>
  <c r="Y872" i="5"/>
  <c r="A872" i="5"/>
  <c r="Y871" i="5"/>
  <c r="A871" i="5"/>
  <c r="Y870" i="5"/>
  <c r="A870" i="5"/>
  <c r="Y869" i="5"/>
  <c r="A869" i="5"/>
  <c r="Y868" i="5"/>
  <c r="A868" i="5"/>
  <c r="Y867" i="5"/>
  <c r="A867" i="5"/>
  <c r="Y866" i="5"/>
  <c r="A866" i="5"/>
  <c r="Y865" i="5"/>
  <c r="A865" i="5"/>
  <c r="Y864" i="5"/>
  <c r="A864" i="5"/>
  <c r="Y863" i="5"/>
  <c r="A863" i="5"/>
  <c r="Y862" i="5"/>
  <c r="A862" i="5"/>
  <c r="Y861" i="5"/>
  <c r="A861" i="5"/>
  <c r="Y860" i="5"/>
  <c r="A860" i="5"/>
  <c r="Y859" i="5"/>
  <c r="A859" i="5"/>
  <c r="Y858" i="5"/>
  <c r="A858" i="5"/>
  <c r="Y857" i="5"/>
  <c r="A857" i="5"/>
  <c r="Y856" i="5"/>
  <c r="A856" i="5"/>
  <c r="Y855" i="5"/>
  <c r="A855" i="5"/>
  <c r="Y854" i="5"/>
  <c r="A854" i="5"/>
  <c r="Y853" i="5"/>
  <c r="A853" i="5"/>
  <c r="Y852" i="5"/>
  <c r="A852" i="5"/>
  <c r="Y851" i="5"/>
  <c r="A851" i="5"/>
  <c r="Y850" i="5"/>
  <c r="A850" i="5"/>
  <c r="Y849" i="5"/>
  <c r="A849" i="5"/>
  <c r="Y848" i="5"/>
  <c r="A848" i="5"/>
  <c r="Y847" i="5"/>
  <c r="A847" i="5"/>
  <c r="Y846" i="5"/>
  <c r="A846" i="5"/>
  <c r="Y845" i="5"/>
  <c r="A845" i="5"/>
  <c r="Y844" i="5"/>
  <c r="A844" i="5"/>
  <c r="Y843" i="5"/>
  <c r="A843" i="5"/>
  <c r="Y842" i="5"/>
  <c r="A842" i="5"/>
  <c r="Y841" i="5"/>
  <c r="A841" i="5"/>
  <c r="Y840" i="5"/>
  <c r="A840" i="5"/>
  <c r="Y839" i="5"/>
  <c r="A839" i="5"/>
  <c r="Y838" i="5"/>
  <c r="A838" i="5"/>
  <c r="Y837" i="5"/>
  <c r="A837" i="5"/>
  <c r="Y836" i="5"/>
  <c r="A836" i="5"/>
  <c r="Y835" i="5"/>
  <c r="A835" i="5"/>
  <c r="Y834" i="5"/>
  <c r="A834" i="5"/>
  <c r="Y833" i="5"/>
  <c r="A833" i="5"/>
  <c r="Y832" i="5"/>
  <c r="A832" i="5"/>
  <c r="Y831" i="5"/>
  <c r="A831" i="5"/>
  <c r="Y830" i="5"/>
  <c r="A830" i="5"/>
  <c r="Y829" i="5"/>
  <c r="A829" i="5"/>
  <c r="Y828" i="5"/>
  <c r="A828" i="5"/>
  <c r="Y827" i="5"/>
  <c r="A827" i="5"/>
  <c r="Y826" i="5"/>
  <c r="A826" i="5"/>
  <c r="Y825" i="5"/>
  <c r="A825" i="5"/>
  <c r="Y824" i="5"/>
  <c r="A824" i="5"/>
  <c r="Y823" i="5"/>
  <c r="A823" i="5"/>
  <c r="Y822" i="5"/>
  <c r="A822" i="5"/>
  <c r="Y821" i="5"/>
  <c r="A821" i="5"/>
  <c r="Y820" i="5"/>
  <c r="A820" i="5"/>
  <c r="Y819" i="5"/>
  <c r="A819" i="5"/>
  <c r="Y818" i="5"/>
  <c r="A818" i="5"/>
  <c r="Y817" i="5"/>
  <c r="A817" i="5"/>
  <c r="Y816" i="5"/>
  <c r="A816" i="5"/>
  <c r="Y815" i="5"/>
  <c r="A815" i="5"/>
  <c r="Y814" i="5"/>
  <c r="A814" i="5"/>
  <c r="Y813" i="5"/>
  <c r="A813" i="5"/>
  <c r="Y812" i="5"/>
  <c r="A812" i="5"/>
  <c r="Y811" i="5"/>
  <c r="A811" i="5"/>
  <c r="Y810" i="5"/>
  <c r="A810" i="5"/>
  <c r="Y809" i="5"/>
  <c r="A809" i="5"/>
  <c r="Y808" i="5"/>
  <c r="A808" i="5"/>
  <c r="Y807" i="5"/>
  <c r="A807" i="5"/>
  <c r="Y806" i="5"/>
  <c r="A806" i="5"/>
  <c r="Y805" i="5"/>
  <c r="A805" i="5"/>
  <c r="Y804" i="5"/>
  <c r="A804" i="5"/>
  <c r="Y803" i="5"/>
  <c r="A803" i="5"/>
  <c r="Y802" i="5"/>
  <c r="A802" i="5"/>
  <c r="Y801" i="5"/>
  <c r="A801" i="5"/>
  <c r="Y800" i="5"/>
  <c r="A800" i="5"/>
  <c r="Y799" i="5"/>
  <c r="A799" i="5"/>
  <c r="Y798" i="5"/>
  <c r="A798" i="5"/>
  <c r="Y797" i="5"/>
  <c r="A797" i="5"/>
  <c r="Y796" i="5"/>
  <c r="A796" i="5"/>
  <c r="Y795" i="5"/>
  <c r="A795" i="5"/>
  <c r="Y794" i="5"/>
  <c r="A794" i="5"/>
  <c r="Y793" i="5"/>
  <c r="A793" i="5"/>
  <c r="Y792" i="5"/>
  <c r="A792" i="5"/>
  <c r="Y791" i="5"/>
  <c r="A791" i="5"/>
  <c r="Y790" i="5"/>
  <c r="A790" i="5"/>
  <c r="Y789" i="5"/>
  <c r="A789" i="5"/>
  <c r="Y788" i="5"/>
  <c r="A788" i="5"/>
  <c r="Y787" i="5"/>
  <c r="A787" i="5"/>
  <c r="Y786" i="5"/>
  <c r="A786" i="5"/>
  <c r="Y785" i="5"/>
  <c r="A785" i="5"/>
  <c r="Y784" i="5"/>
  <c r="A784" i="5"/>
  <c r="Y783" i="5"/>
  <c r="A783" i="5"/>
  <c r="Y782" i="5"/>
  <c r="A782" i="5"/>
  <c r="Y781" i="5"/>
  <c r="A781" i="5"/>
  <c r="Y780" i="5"/>
  <c r="A780" i="5"/>
  <c r="Y779" i="5"/>
  <c r="A779" i="5"/>
  <c r="Y778" i="5"/>
  <c r="A778" i="5"/>
  <c r="Y777" i="5"/>
  <c r="A777" i="5"/>
  <c r="Y776" i="5"/>
  <c r="A776" i="5"/>
  <c r="Y775" i="5"/>
  <c r="A775" i="5"/>
  <c r="Y774" i="5"/>
  <c r="A774" i="5"/>
  <c r="Y773" i="5"/>
  <c r="A773" i="5"/>
  <c r="Y772" i="5"/>
  <c r="A772" i="5"/>
  <c r="Y771" i="5"/>
  <c r="A771" i="5"/>
  <c r="Y770" i="5"/>
  <c r="A770" i="5"/>
  <c r="Y769" i="5"/>
  <c r="A769" i="5"/>
  <c r="Y768" i="5"/>
  <c r="A768" i="5"/>
  <c r="Y767" i="5"/>
  <c r="A767" i="5"/>
  <c r="Y766" i="5"/>
  <c r="A766" i="5"/>
  <c r="Y765" i="5"/>
  <c r="A765" i="5"/>
  <c r="Y764" i="5"/>
  <c r="A764" i="5"/>
  <c r="Y763" i="5"/>
  <c r="A763" i="5"/>
  <c r="Y762" i="5"/>
  <c r="A762" i="5"/>
  <c r="Y761" i="5"/>
  <c r="A761" i="5"/>
  <c r="Y760" i="5"/>
  <c r="A760" i="5"/>
  <c r="Y759" i="5"/>
  <c r="A759" i="5"/>
  <c r="Y758" i="5"/>
  <c r="A758" i="5"/>
  <c r="Y757" i="5"/>
  <c r="A757" i="5"/>
  <c r="Y756" i="5"/>
  <c r="A756" i="5"/>
  <c r="Y755" i="5"/>
  <c r="A755" i="5"/>
  <c r="Y754" i="5"/>
  <c r="A754" i="5"/>
  <c r="Y753" i="5"/>
  <c r="A753" i="5"/>
  <c r="Y752" i="5"/>
  <c r="A752" i="5"/>
  <c r="Y751" i="5"/>
  <c r="A751" i="5"/>
  <c r="Y750" i="5"/>
  <c r="A750" i="5"/>
  <c r="Y749" i="5"/>
  <c r="A749" i="5"/>
  <c r="Y748" i="5"/>
  <c r="A748" i="5"/>
  <c r="Y747" i="5"/>
  <c r="A747" i="5"/>
  <c r="Y746" i="5"/>
  <c r="A746" i="5"/>
  <c r="Y745" i="5"/>
  <c r="A745" i="5"/>
  <c r="Y744" i="5"/>
  <c r="A744" i="5"/>
  <c r="Y743" i="5"/>
  <c r="A743" i="5"/>
  <c r="Y742" i="5"/>
  <c r="A742" i="5"/>
  <c r="Y741" i="5"/>
  <c r="A741" i="5"/>
  <c r="Y740" i="5"/>
  <c r="A740" i="5"/>
  <c r="Y739" i="5"/>
  <c r="A739" i="5"/>
  <c r="Y738" i="5"/>
  <c r="A738" i="5"/>
  <c r="Y737" i="5"/>
  <c r="A737" i="5"/>
  <c r="Y736" i="5"/>
  <c r="A736" i="5"/>
  <c r="Y735" i="5"/>
  <c r="A735" i="5"/>
  <c r="Y734" i="5"/>
  <c r="A734" i="5"/>
  <c r="Y733" i="5"/>
  <c r="A733" i="5"/>
  <c r="Y732" i="5"/>
  <c r="A732" i="5"/>
  <c r="Y731" i="5"/>
  <c r="A731" i="5"/>
  <c r="Y730" i="5"/>
  <c r="A730" i="5"/>
  <c r="Y729" i="5"/>
  <c r="A729" i="5"/>
  <c r="Y728" i="5"/>
  <c r="A728" i="5"/>
  <c r="Y727" i="5"/>
  <c r="A727" i="5"/>
  <c r="Y726" i="5"/>
  <c r="A726" i="5"/>
  <c r="Y725" i="5"/>
  <c r="A725" i="5"/>
  <c r="Y724" i="5"/>
  <c r="A724" i="5"/>
  <c r="Y723" i="5"/>
  <c r="A723" i="5"/>
  <c r="Y722" i="5"/>
  <c r="A722" i="5"/>
  <c r="Y721" i="5"/>
  <c r="A721" i="5"/>
  <c r="Y720" i="5"/>
  <c r="A720" i="5"/>
  <c r="Y719" i="5"/>
  <c r="A719" i="5"/>
  <c r="Y718" i="5"/>
  <c r="A718" i="5"/>
  <c r="Y717" i="5"/>
  <c r="A717" i="5"/>
  <c r="Y716" i="5"/>
  <c r="A716" i="5"/>
  <c r="Y715" i="5"/>
  <c r="A715" i="5"/>
  <c r="Y714" i="5"/>
  <c r="A714" i="5"/>
  <c r="Y713" i="5"/>
  <c r="A713" i="5"/>
  <c r="Y712" i="5"/>
  <c r="A712" i="5"/>
  <c r="Y711" i="5"/>
  <c r="A711" i="5"/>
  <c r="Y710" i="5"/>
  <c r="A710" i="5"/>
  <c r="Y709" i="5"/>
  <c r="A709" i="5"/>
  <c r="Y708" i="5"/>
  <c r="A708" i="5"/>
  <c r="Y707" i="5"/>
  <c r="A707" i="5"/>
  <c r="Y706" i="5"/>
  <c r="A706" i="5"/>
  <c r="Y705" i="5"/>
  <c r="A705" i="5"/>
  <c r="Y704" i="5"/>
  <c r="A704" i="5"/>
  <c r="Y703" i="5"/>
  <c r="A703" i="5"/>
  <c r="Y702" i="5"/>
  <c r="A702" i="5"/>
  <c r="Y701" i="5"/>
  <c r="A701" i="5"/>
  <c r="Y700" i="5"/>
  <c r="A700" i="5"/>
  <c r="Y699" i="5"/>
  <c r="A699" i="5"/>
  <c r="Y698" i="5"/>
  <c r="A698" i="5"/>
  <c r="Y697" i="5"/>
  <c r="A697" i="5"/>
  <c r="Y696" i="5"/>
  <c r="A696" i="5"/>
  <c r="Y695" i="5"/>
  <c r="A695" i="5"/>
  <c r="Y694" i="5"/>
  <c r="A694" i="5"/>
  <c r="Y693" i="5"/>
  <c r="A693" i="5"/>
  <c r="Y692" i="5"/>
  <c r="A692" i="5"/>
  <c r="Y691" i="5"/>
  <c r="A691" i="5"/>
  <c r="Y690" i="5"/>
  <c r="A690" i="5"/>
  <c r="Y689" i="5"/>
  <c r="A689" i="5"/>
  <c r="Y688" i="5"/>
  <c r="A688" i="5"/>
  <c r="Y687" i="5"/>
  <c r="A687" i="5"/>
  <c r="Y686" i="5"/>
  <c r="A686" i="5"/>
  <c r="Y685" i="5"/>
  <c r="A685" i="5"/>
  <c r="Y684" i="5"/>
  <c r="A684" i="5"/>
  <c r="Y683" i="5"/>
  <c r="A683" i="5"/>
  <c r="Y682" i="5"/>
  <c r="A682" i="5"/>
  <c r="Y681" i="5"/>
  <c r="A681" i="5"/>
  <c r="Y680" i="5"/>
  <c r="A680" i="5"/>
  <c r="Y679" i="5"/>
  <c r="A679" i="5"/>
  <c r="Y678" i="5"/>
  <c r="A678" i="5"/>
  <c r="Y677" i="5"/>
  <c r="A677" i="5"/>
  <c r="Y676" i="5"/>
  <c r="A676" i="5"/>
  <c r="Y675" i="5"/>
  <c r="A675" i="5"/>
  <c r="Y674" i="5"/>
  <c r="A674" i="5"/>
  <c r="Y673" i="5"/>
  <c r="A673" i="5"/>
  <c r="Y672" i="5"/>
  <c r="A672" i="5"/>
  <c r="Y671" i="5"/>
  <c r="A671" i="5"/>
  <c r="Y670" i="5"/>
  <c r="A670" i="5"/>
  <c r="Y669" i="5"/>
  <c r="A669" i="5"/>
  <c r="Y668" i="5"/>
  <c r="A668" i="5"/>
  <c r="Y667" i="5"/>
  <c r="A667" i="5"/>
  <c r="Y666" i="5"/>
  <c r="A666" i="5"/>
  <c r="Y665" i="5"/>
  <c r="A665" i="5"/>
  <c r="Y664" i="5"/>
  <c r="A664" i="5"/>
  <c r="Y663" i="5"/>
  <c r="A663" i="5"/>
  <c r="Y662" i="5"/>
  <c r="A662" i="5"/>
  <c r="Y661" i="5"/>
  <c r="A661" i="5"/>
  <c r="Y660" i="5"/>
  <c r="A660" i="5"/>
  <c r="Y659" i="5"/>
  <c r="A659" i="5"/>
  <c r="Y658" i="5"/>
  <c r="A658" i="5"/>
  <c r="Y657" i="5"/>
  <c r="A657" i="5"/>
  <c r="Y656" i="5"/>
  <c r="A656" i="5"/>
  <c r="Y655" i="5"/>
  <c r="A655" i="5"/>
  <c r="Y654" i="5"/>
  <c r="A654" i="5"/>
  <c r="Y653" i="5"/>
  <c r="A653" i="5"/>
  <c r="Y652" i="5"/>
  <c r="A652" i="5"/>
  <c r="Y651" i="5"/>
  <c r="A651" i="5"/>
  <c r="Y650" i="5"/>
  <c r="A650" i="5"/>
  <c r="Y649" i="5"/>
  <c r="A649" i="5"/>
  <c r="Y648" i="5"/>
  <c r="A648" i="5"/>
  <c r="Y647" i="5"/>
  <c r="A647" i="5"/>
  <c r="Y646" i="5"/>
  <c r="A646" i="5"/>
  <c r="Y645" i="5"/>
  <c r="A645" i="5"/>
  <c r="Y644" i="5"/>
  <c r="A644" i="5"/>
  <c r="Y643" i="5"/>
  <c r="A643" i="5"/>
  <c r="Y642" i="5"/>
  <c r="A642" i="5"/>
  <c r="Y641" i="5"/>
  <c r="A641" i="5"/>
  <c r="Y640" i="5"/>
  <c r="A640" i="5"/>
  <c r="Y639" i="5"/>
  <c r="A639" i="5"/>
  <c r="Y638" i="5"/>
  <c r="A638" i="5"/>
  <c r="Y637" i="5"/>
  <c r="A637" i="5"/>
  <c r="Y636" i="5"/>
  <c r="A636" i="5"/>
  <c r="Y635" i="5"/>
  <c r="A635" i="5"/>
  <c r="Y634" i="5"/>
  <c r="A634" i="5"/>
  <c r="Y633" i="5"/>
  <c r="A633" i="5"/>
  <c r="Y632" i="5"/>
  <c r="A632" i="5"/>
  <c r="Y631" i="5"/>
  <c r="A631" i="5"/>
  <c r="Y630" i="5"/>
  <c r="A630" i="5"/>
  <c r="Y629" i="5"/>
  <c r="A629" i="5"/>
  <c r="Y628" i="5"/>
  <c r="A628" i="5"/>
  <c r="Y627" i="5"/>
  <c r="A627" i="5"/>
  <c r="Y626" i="5"/>
  <c r="A626" i="5"/>
  <c r="Y625" i="5"/>
  <c r="A625" i="5"/>
  <c r="Y624" i="5"/>
  <c r="A624" i="5"/>
  <c r="Y623" i="5"/>
  <c r="A623" i="5"/>
  <c r="Y622" i="5"/>
  <c r="A622" i="5"/>
  <c r="Y621" i="5"/>
  <c r="A621" i="5"/>
  <c r="Y620" i="5"/>
  <c r="A620" i="5"/>
  <c r="Y619" i="5"/>
  <c r="A619" i="5"/>
  <c r="Y618" i="5"/>
  <c r="A618" i="5"/>
  <c r="Y617" i="5"/>
  <c r="A617" i="5"/>
  <c r="Y616" i="5"/>
  <c r="A616" i="5"/>
  <c r="Y615" i="5"/>
  <c r="A615" i="5"/>
  <c r="Y614" i="5"/>
  <c r="A614" i="5"/>
  <c r="Y613" i="5"/>
  <c r="A613" i="5"/>
  <c r="Y612" i="5"/>
  <c r="A612" i="5"/>
  <c r="Y611" i="5"/>
  <c r="A611" i="5"/>
  <c r="Y610" i="5"/>
  <c r="A610" i="5"/>
  <c r="Y609" i="5"/>
  <c r="A609" i="5"/>
  <c r="Y608" i="5"/>
  <c r="A608" i="5"/>
  <c r="Y607" i="5"/>
  <c r="A607" i="5"/>
  <c r="Y606" i="5"/>
  <c r="A606" i="5"/>
  <c r="Y605" i="5"/>
  <c r="A605" i="5"/>
  <c r="Y604" i="5"/>
  <c r="A604" i="5"/>
  <c r="Y603" i="5"/>
  <c r="A603" i="5"/>
  <c r="Y602" i="5"/>
  <c r="A602" i="5"/>
  <c r="Y601" i="5"/>
  <c r="A601" i="5"/>
  <c r="Y600" i="5"/>
  <c r="A600" i="5"/>
  <c r="Y599" i="5"/>
  <c r="A599" i="5"/>
  <c r="Y598" i="5"/>
  <c r="A598" i="5"/>
  <c r="Y597" i="5"/>
  <c r="A597" i="5"/>
  <c r="Y596" i="5"/>
  <c r="A596" i="5"/>
  <c r="Y595" i="5"/>
  <c r="A595" i="5"/>
  <c r="Y594" i="5"/>
  <c r="A594" i="5"/>
  <c r="Y593" i="5"/>
  <c r="A593" i="5"/>
  <c r="Y592" i="5"/>
  <c r="A592" i="5"/>
  <c r="Y591" i="5"/>
  <c r="A591" i="5"/>
  <c r="Y590" i="5"/>
  <c r="A590" i="5"/>
  <c r="Y589" i="5"/>
  <c r="A589" i="5"/>
  <c r="Y588" i="5"/>
  <c r="A588" i="5"/>
  <c r="Y587" i="5"/>
  <c r="A587" i="5"/>
  <c r="Y586" i="5"/>
  <c r="A586" i="5"/>
  <c r="Y585" i="5"/>
  <c r="A585" i="5"/>
  <c r="Y584" i="5"/>
  <c r="A584" i="5"/>
  <c r="Y583" i="5"/>
  <c r="A583" i="5"/>
  <c r="Y582" i="5"/>
  <c r="A582" i="5"/>
  <c r="Y581" i="5"/>
  <c r="A581" i="5"/>
  <c r="Y580" i="5"/>
  <c r="A580" i="5"/>
  <c r="Y579" i="5"/>
  <c r="A579" i="5"/>
  <c r="Y578" i="5"/>
  <c r="A578" i="5"/>
  <c r="Y577" i="5"/>
  <c r="A577" i="5"/>
  <c r="Y576" i="5"/>
  <c r="A576" i="5"/>
  <c r="Y575" i="5"/>
  <c r="A575" i="5"/>
  <c r="Y574" i="5"/>
  <c r="A574" i="5"/>
  <c r="Y573" i="5"/>
  <c r="A573" i="5"/>
  <c r="Y572" i="5"/>
  <c r="A572" i="5"/>
  <c r="Y571" i="5"/>
  <c r="A571" i="5"/>
  <c r="Y570" i="5"/>
  <c r="A570" i="5"/>
  <c r="Y569" i="5"/>
  <c r="A569" i="5"/>
  <c r="Y568" i="5"/>
  <c r="A568" i="5"/>
  <c r="Y567" i="5"/>
  <c r="A567" i="5"/>
  <c r="Y566" i="5"/>
  <c r="A566" i="5"/>
  <c r="Y565" i="5"/>
  <c r="A565" i="5"/>
  <c r="Y564" i="5"/>
  <c r="A564" i="5"/>
  <c r="Y563" i="5"/>
  <c r="A563" i="5"/>
  <c r="Y562" i="5"/>
  <c r="A562" i="5"/>
  <c r="Y561" i="5"/>
  <c r="A561" i="5"/>
  <c r="Y560" i="5"/>
  <c r="A560" i="5"/>
  <c r="Y559" i="5"/>
  <c r="A559" i="5"/>
  <c r="Y558" i="5"/>
  <c r="A558" i="5"/>
  <c r="Y557" i="5"/>
  <c r="A557" i="5"/>
  <c r="Y556" i="5"/>
  <c r="A556" i="5"/>
  <c r="Y555" i="5"/>
  <c r="A555" i="5"/>
  <c r="Y554" i="5"/>
  <c r="A554" i="5"/>
  <c r="Y553" i="5"/>
  <c r="A553" i="5"/>
  <c r="Y552" i="5"/>
  <c r="A552" i="5"/>
  <c r="Y551" i="5"/>
  <c r="A551" i="5"/>
  <c r="Y550" i="5"/>
  <c r="A550" i="5"/>
  <c r="Y549" i="5"/>
  <c r="A549" i="5"/>
  <c r="Y548" i="5"/>
  <c r="A548" i="5"/>
  <c r="Y547" i="5"/>
  <c r="A547" i="5"/>
  <c r="Y546" i="5"/>
  <c r="A546" i="5"/>
  <c r="Y545" i="5"/>
  <c r="A545" i="5"/>
  <c r="Y544" i="5"/>
  <c r="A544" i="5"/>
  <c r="Y543" i="5"/>
  <c r="A543" i="5"/>
  <c r="Y542" i="5"/>
  <c r="A542" i="5"/>
  <c r="Y541" i="5"/>
  <c r="A541" i="5"/>
  <c r="Y540" i="5"/>
  <c r="A540" i="5"/>
  <c r="Y539" i="5"/>
  <c r="A539" i="5"/>
  <c r="Y538" i="5"/>
  <c r="A538" i="5"/>
  <c r="Y537" i="5"/>
  <c r="A537" i="5"/>
  <c r="Y536" i="5"/>
  <c r="A536" i="5"/>
  <c r="Y535" i="5"/>
  <c r="A535" i="5"/>
  <c r="Y534" i="5"/>
  <c r="A534" i="5"/>
  <c r="Y533" i="5"/>
  <c r="A533" i="5"/>
  <c r="Y532" i="5"/>
  <c r="A532" i="5"/>
  <c r="Y531" i="5"/>
  <c r="A531" i="5"/>
  <c r="Y530" i="5"/>
  <c r="A530" i="5"/>
  <c r="Y529" i="5"/>
  <c r="A529" i="5"/>
  <c r="Y528" i="5"/>
  <c r="A528" i="5"/>
  <c r="Y527" i="5"/>
  <c r="A527" i="5"/>
  <c r="Y526" i="5"/>
  <c r="A526" i="5"/>
  <c r="Y525" i="5"/>
  <c r="A525" i="5"/>
  <c r="Y524" i="5"/>
  <c r="A524" i="5"/>
  <c r="Y523" i="5"/>
  <c r="A523" i="5"/>
  <c r="Y522" i="5"/>
  <c r="A522" i="5"/>
  <c r="Y521" i="5"/>
  <c r="A521" i="5"/>
  <c r="Y520" i="5"/>
  <c r="A520" i="5"/>
  <c r="Y519" i="5"/>
  <c r="A519" i="5"/>
  <c r="Y518" i="5"/>
  <c r="A518" i="5"/>
  <c r="Y517" i="5"/>
  <c r="A517" i="5"/>
  <c r="Y516" i="5"/>
  <c r="A516" i="5"/>
  <c r="Y515" i="5"/>
  <c r="A515" i="5"/>
  <c r="Y514" i="5"/>
  <c r="A514" i="5"/>
  <c r="Y513" i="5"/>
  <c r="A513" i="5"/>
  <c r="Y512" i="5"/>
  <c r="A512" i="5"/>
  <c r="Y511" i="5"/>
  <c r="A511" i="5"/>
  <c r="Y510" i="5"/>
  <c r="A510" i="5"/>
  <c r="Y509" i="5"/>
  <c r="A509" i="5"/>
  <c r="Y508" i="5"/>
  <c r="A508" i="5"/>
  <c r="Y507" i="5"/>
  <c r="A507" i="5"/>
  <c r="Y506" i="5"/>
  <c r="A506" i="5"/>
  <c r="Y505" i="5"/>
  <c r="A505" i="5"/>
  <c r="Y504" i="5"/>
  <c r="A504" i="5"/>
  <c r="Y503" i="5"/>
  <c r="A503" i="5"/>
  <c r="Y502" i="5"/>
  <c r="A502" i="5"/>
  <c r="Y501" i="5"/>
  <c r="A501" i="5"/>
  <c r="Y500" i="5"/>
  <c r="A500" i="5"/>
  <c r="Y499" i="5"/>
  <c r="A499" i="5"/>
  <c r="Y498" i="5"/>
  <c r="A498" i="5"/>
  <c r="Y497" i="5"/>
  <c r="A497" i="5"/>
  <c r="Y496" i="5"/>
  <c r="A496" i="5"/>
  <c r="Y495" i="5"/>
  <c r="A495" i="5"/>
  <c r="Y494" i="5"/>
  <c r="A494" i="5"/>
  <c r="Y493" i="5"/>
  <c r="A493" i="5"/>
  <c r="Y492" i="5"/>
  <c r="A492" i="5"/>
  <c r="Y491" i="5"/>
  <c r="A491" i="5"/>
  <c r="Y490" i="5"/>
  <c r="A490" i="5"/>
  <c r="Y489" i="5"/>
  <c r="A489" i="5"/>
  <c r="Y488" i="5"/>
  <c r="A488" i="5"/>
  <c r="Y487" i="5"/>
  <c r="A487" i="5"/>
  <c r="Y486" i="5"/>
  <c r="A486" i="5"/>
  <c r="Y485" i="5"/>
  <c r="A485" i="5"/>
  <c r="Y484" i="5"/>
  <c r="A484" i="5"/>
  <c r="Y483" i="5"/>
  <c r="A483" i="5"/>
  <c r="Y482" i="5"/>
  <c r="A482" i="5"/>
  <c r="Y481" i="5"/>
  <c r="A481" i="5"/>
  <c r="Y480" i="5"/>
  <c r="A480" i="5"/>
  <c r="Y479" i="5"/>
  <c r="A479" i="5"/>
  <c r="Y478" i="5"/>
  <c r="A478" i="5"/>
  <c r="Y477" i="5"/>
  <c r="A477" i="5"/>
  <c r="Y476" i="5"/>
  <c r="A476" i="5"/>
  <c r="Y475" i="5"/>
  <c r="A475" i="5"/>
  <c r="Y474" i="5"/>
  <c r="A474" i="5"/>
  <c r="Y473" i="5"/>
  <c r="A473" i="5"/>
  <c r="Y472" i="5"/>
  <c r="A472" i="5"/>
  <c r="Y471" i="5"/>
  <c r="A471" i="5"/>
  <c r="Y470" i="5"/>
  <c r="A470" i="5"/>
  <c r="Y469" i="5"/>
  <c r="A469" i="5"/>
  <c r="Y468" i="5"/>
  <c r="A468" i="5"/>
  <c r="Y467" i="5"/>
  <c r="A467" i="5"/>
  <c r="Y466" i="5"/>
  <c r="A466" i="5"/>
  <c r="Y465" i="5"/>
  <c r="A465" i="5"/>
  <c r="Y464" i="5"/>
  <c r="A464" i="5"/>
  <c r="Y463" i="5"/>
  <c r="A463" i="5"/>
  <c r="Y462" i="5"/>
  <c r="A462" i="5"/>
  <c r="Y461" i="5"/>
  <c r="A461" i="5"/>
  <c r="Y460" i="5"/>
  <c r="A460" i="5"/>
  <c r="Y459" i="5"/>
  <c r="A459" i="5"/>
  <c r="Y458" i="5"/>
  <c r="A458" i="5"/>
  <c r="Y457" i="5"/>
  <c r="A457" i="5"/>
  <c r="Y456" i="5"/>
  <c r="A456" i="5"/>
  <c r="Y455" i="5"/>
  <c r="A455" i="5"/>
  <c r="Y454" i="5"/>
  <c r="A454" i="5"/>
  <c r="Y453" i="5"/>
  <c r="A453" i="5"/>
  <c r="Y452" i="5"/>
  <c r="A452" i="5"/>
  <c r="Y451" i="5"/>
  <c r="A451" i="5"/>
  <c r="Y450" i="5"/>
  <c r="A450" i="5"/>
  <c r="Y449" i="5"/>
  <c r="A449" i="5"/>
  <c r="Y448" i="5"/>
  <c r="A448" i="5"/>
  <c r="Y447" i="5"/>
  <c r="A447" i="5"/>
  <c r="Y446" i="5"/>
  <c r="A446" i="5"/>
  <c r="Y445" i="5"/>
  <c r="A445" i="5"/>
  <c r="Y444" i="5"/>
  <c r="A444" i="5"/>
  <c r="Y443" i="5"/>
  <c r="A443" i="5"/>
  <c r="Y442" i="5"/>
  <c r="A442" i="5"/>
  <c r="Y441" i="5"/>
  <c r="A441" i="5"/>
  <c r="Y440" i="5"/>
  <c r="A440" i="5"/>
  <c r="Y439" i="5"/>
  <c r="A439" i="5"/>
  <c r="Y438" i="5"/>
  <c r="A438" i="5"/>
  <c r="Y437" i="5"/>
  <c r="A437" i="5"/>
  <c r="Y436" i="5"/>
  <c r="A436" i="5"/>
  <c r="Y435" i="5"/>
  <c r="A435" i="5"/>
  <c r="Y434" i="5"/>
  <c r="A434" i="5"/>
  <c r="Y433" i="5"/>
  <c r="A433" i="5"/>
  <c r="Y432" i="5"/>
  <c r="A432" i="5"/>
  <c r="Y431" i="5"/>
  <c r="A431" i="5"/>
  <c r="Y430" i="5"/>
  <c r="A430" i="5"/>
  <c r="Y429" i="5"/>
  <c r="A429" i="5"/>
  <c r="Y428" i="5"/>
  <c r="A428" i="5"/>
  <c r="Y427" i="5"/>
  <c r="A427" i="5"/>
  <c r="Y426" i="5"/>
  <c r="A426" i="5"/>
  <c r="Y425" i="5"/>
  <c r="A425" i="5"/>
  <c r="Y424" i="5"/>
  <c r="A424" i="5"/>
  <c r="Y423" i="5"/>
  <c r="A423" i="5"/>
  <c r="Y422" i="5"/>
  <c r="A422" i="5"/>
  <c r="Y421" i="5"/>
  <c r="A421" i="5"/>
  <c r="Y420" i="5"/>
  <c r="A420" i="5"/>
  <c r="Y419" i="5"/>
  <c r="A419" i="5"/>
  <c r="Y418" i="5"/>
  <c r="A418" i="5"/>
  <c r="Y417" i="5"/>
  <c r="A417" i="5"/>
  <c r="Y416" i="5"/>
  <c r="A416" i="5"/>
  <c r="Y415" i="5"/>
  <c r="A415" i="5"/>
  <c r="Y414" i="5"/>
  <c r="A414" i="5"/>
  <c r="Y413" i="5"/>
  <c r="A413" i="5"/>
  <c r="Y412" i="5"/>
  <c r="A412" i="5"/>
  <c r="Y411" i="5"/>
  <c r="A411" i="5"/>
  <c r="Y410" i="5"/>
  <c r="A410" i="5"/>
  <c r="Y409" i="5"/>
  <c r="A409" i="5"/>
  <c r="Y408" i="5"/>
  <c r="A408" i="5"/>
  <c r="Y407" i="5"/>
  <c r="A407" i="5"/>
  <c r="Y406" i="5"/>
  <c r="A406" i="5"/>
  <c r="Y405" i="5"/>
  <c r="A405" i="5"/>
  <c r="Y404" i="5"/>
  <c r="A404" i="5"/>
  <c r="Y403" i="5"/>
  <c r="A403" i="5"/>
  <c r="Y402" i="5"/>
  <c r="A402" i="5"/>
  <c r="Y401" i="5"/>
  <c r="A401" i="5"/>
  <c r="Y400" i="5"/>
  <c r="A400" i="5"/>
  <c r="Y399" i="5"/>
  <c r="A399" i="5"/>
  <c r="Y398" i="5"/>
  <c r="A398" i="5"/>
  <c r="Y397" i="5"/>
  <c r="A397" i="5"/>
  <c r="Y396" i="5"/>
  <c r="A396" i="5"/>
  <c r="Y395" i="5"/>
  <c r="A395" i="5"/>
  <c r="Y394" i="5"/>
  <c r="A394" i="5"/>
  <c r="Y393" i="5"/>
  <c r="A393" i="5"/>
  <c r="Y392" i="5"/>
  <c r="A392" i="5"/>
  <c r="Y391" i="5"/>
  <c r="A391" i="5"/>
  <c r="Y390" i="5"/>
  <c r="A390" i="5"/>
  <c r="Y389" i="5"/>
  <c r="A389" i="5"/>
  <c r="Y388" i="5"/>
  <c r="A388" i="5"/>
  <c r="Y387" i="5"/>
  <c r="A387" i="5"/>
  <c r="Y386" i="5"/>
  <c r="A386" i="5"/>
  <c r="Y385" i="5"/>
  <c r="A385" i="5"/>
  <c r="Y384" i="5"/>
  <c r="A384" i="5"/>
  <c r="Y383" i="5"/>
  <c r="A383" i="5"/>
  <c r="Y382" i="5"/>
  <c r="A382" i="5"/>
  <c r="Y381" i="5"/>
  <c r="A381" i="5"/>
  <c r="Y380" i="5"/>
  <c r="A380" i="5"/>
  <c r="Y379" i="5"/>
  <c r="A379" i="5"/>
  <c r="Y378" i="5"/>
  <c r="A378" i="5"/>
  <c r="Y377" i="5"/>
  <c r="A377" i="5"/>
  <c r="Y376" i="5"/>
  <c r="A376" i="5"/>
  <c r="Y375" i="5"/>
  <c r="A375" i="5"/>
  <c r="Y374" i="5"/>
  <c r="A374" i="5"/>
  <c r="Y373" i="5"/>
  <c r="A373" i="5"/>
  <c r="Y372" i="5"/>
  <c r="A372" i="5"/>
  <c r="Y371" i="5"/>
  <c r="A371" i="5"/>
  <c r="Y370" i="5"/>
  <c r="A370" i="5"/>
  <c r="Y369" i="5"/>
  <c r="A369" i="5"/>
  <c r="Y368" i="5"/>
  <c r="A368" i="5"/>
  <c r="Y367" i="5"/>
  <c r="A367" i="5"/>
  <c r="Y366" i="5"/>
  <c r="A366" i="5"/>
  <c r="Y365" i="5"/>
  <c r="A365" i="5"/>
  <c r="Y364" i="5"/>
  <c r="A364" i="5"/>
  <c r="Y363" i="5"/>
  <c r="A363" i="5"/>
  <c r="Y362" i="5"/>
  <c r="A362" i="5"/>
  <c r="Y361" i="5"/>
  <c r="A361" i="5"/>
  <c r="Y360" i="5"/>
  <c r="A360" i="5"/>
  <c r="Y359" i="5"/>
  <c r="A359" i="5"/>
  <c r="Y358" i="5"/>
  <c r="A358" i="5"/>
  <c r="Y357" i="5"/>
  <c r="A357" i="5"/>
  <c r="Y356" i="5"/>
  <c r="A356" i="5"/>
  <c r="Y355" i="5"/>
  <c r="A355" i="5"/>
  <c r="Y354" i="5"/>
  <c r="A354" i="5"/>
  <c r="Y353" i="5"/>
  <c r="A353" i="5"/>
  <c r="Y352" i="5"/>
  <c r="A352" i="5"/>
  <c r="Y351" i="5"/>
  <c r="A351" i="5"/>
  <c r="Y350" i="5"/>
  <c r="A350" i="5"/>
  <c r="Y349" i="5"/>
  <c r="A349" i="5"/>
  <c r="Y348" i="5"/>
  <c r="A348" i="5"/>
  <c r="Y347" i="5"/>
  <c r="A347" i="5"/>
  <c r="Y346" i="5"/>
  <c r="A346" i="5"/>
  <c r="Y345" i="5"/>
  <c r="A345" i="5"/>
  <c r="Y344" i="5"/>
  <c r="A344" i="5"/>
  <c r="Y343" i="5"/>
  <c r="A343" i="5"/>
  <c r="Y342" i="5"/>
  <c r="A342" i="5"/>
  <c r="Y341" i="5"/>
  <c r="A341" i="5"/>
  <c r="Y340" i="5"/>
  <c r="A340" i="5"/>
  <c r="Y339" i="5"/>
  <c r="A339" i="5"/>
  <c r="Y338" i="5"/>
  <c r="A338" i="5"/>
  <c r="Y337" i="5"/>
  <c r="A337" i="5"/>
  <c r="Y336" i="5"/>
  <c r="A336" i="5"/>
  <c r="Y335" i="5"/>
  <c r="A335" i="5"/>
  <c r="Y334" i="5"/>
  <c r="A334" i="5"/>
  <c r="Y333" i="5"/>
  <c r="A333" i="5"/>
  <c r="Y332" i="5"/>
  <c r="A332" i="5"/>
  <c r="Y331" i="5"/>
  <c r="A331" i="5"/>
  <c r="Y330" i="5"/>
  <c r="A330" i="5"/>
  <c r="Y329" i="5"/>
  <c r="A329" i="5"/>
  <c r="Y328" i="5"/>
  <c r="A328" i="5"/>
  <c r="Y327" i="5"/>
  <c r="A327" i="5"/>
  <c r="Y326" i="5"/>
  <c r="A326" i="5"/>
  <c r="Y325" i="5"/>
  <c r="A325" i="5"/>
  <c r="Y324" i="5"/>
  <c r="A324" i="5"/>
  <c r="Y323" i="5"/>
  <c r="A323" i="5"/>
  <c r="Y322" i="5"/>
  <c r="A322" i="5"/>
  <c r="Y321" i="5"/>
  <c r="A321" i="5"/>
  <c r="Y320" i="5"/>
  <c r="A320" i="5"/>
  <c r="Y319" i="5"/>
  <c r="A319" i="5"/>
  <c r="Y318" i="5"/>
  <c r="A318" i="5"/>
  <c r="Y317" i="5"/>
  <c r="A317" i="5"/>
  <c r="Y316" i="5"/>
  <c r="A316" i="5"/>
  <c r="Y315" i="5"/>
  <c r="A315" i="5"/>
  <c r="Y314" i="5"/>
  <c r="A314" i="5"/>
  <c r="Y313" i="5"/>
  <c r="A313" i="5"/>
  <c r="Y312" i="5"/>
  <c r="A312" i="5"/>
  <c r="Y311" i="5"/>
  <c r="A311" i="5"/>
  <c r="Y310" i="5"/>
  <c r="A310" i="5"/>
  <c r="Y309" i="5"/>
  <c r="A309" i="5"/>
  <c r="Y308" i="5"/>
  <c r="A308" i="5"/>
  <c r="Y307" i="5"/>
  <c r="A307" i="5"/>
  <c r="Y306" i="5"/>
  <c r="A306" i="5"/>
  <c r="Y305" i="5"/>
  <c r="A305" i="5"/>
  <c r="Y304" i="5"/>
  <c r="A304" i="5"/>
  <c r="Y303" i="5"/>
  <c r="A303" i="5"/>
  <c r="Y302" i="5"/>
  <c r="A302" i="5"/>
  <c r="Y301" i="5"/>
  <c r="A301" i="5"/>
  <c r="Y300" i="5"/>
  <c r="A300" i="5"/>
  <c r="Y299" i="5"/>
  <c r="A299" i="5"/>
  <c r="Y298" i="5"/>
  <c r="A298" i="5"/>
  <c r="Y297" i="5"/>
  <c r="A297" i="5"/>
  <c r="Y296" i="5"/>
  <c r="A296" i="5"/>
  <c r="Y295" i="5"/>
  <c r="A295" i="5"/>
  <c r="Y294" i="5"/>
  <c r="A294" i="5"/>
  <c r="Y293" i="5"/>
  <c r="A293" i="5"/>
  <c r="Y292" i="5"/>
  <c r="A292" i="5"/>
  <c r="Y291" i="5"/>
  <c r="A291" i="5"/>
  <c r="Y290" i="5"/>
  <c r="A290" i="5"/>
  <c r="Y289" i="5"/>
  <c r="A289" i="5"/>
  <c r="Y288" i="5"/>
  <c r="A288" i="5"/>
  <c r="Y287" i="5"/>
  <c r="A287" i="5"/>
  <c r="Y286" i="5"/>
  <c r="A286" i="5"/>
  <c r="Y285" i="5"/>
  <c r="A285" i="5"/>
  <c r="Y284" i="5"/>
  <c r="A284" i="5"/>
  <c r="Y283" i="5"/>
  <c r="A283" i="5"/>
  <c r="Y282" i="5"/>
  <c r="A282" i="5"/>
  <c r="Y281" i="5"/>
  <c r="A281" i="5"/>
  <c r="Y280" i="5"/>
  <c r="A280" i="5"/>
  <c r="Y279" i="5"/>
  <c r="A279" i="5"/>
  <c r="Y278" i="5"/>
  <c r="A278" i="5"/>
  <c r="Y277" i="5"/>
  <c r="A277" i="5"/>
  <c r="Y276" i="5"/>
  <c r="A276" i="5"/>
  <c r="Y275" i="5"/>
  <c r="A275" i="5"/>
  <c r="Y274" i="5"/>
  <c r="A274" i="5"/>
  <c r="Y273" i="5"/>
  <c r="A273" i="5"/>
  <c r="Y272" i="5"/>
  <c r="A272" i="5"/>
  <c r="Y271" i="5"/>
  <c r="A271" i="5"/>
  <c r="Y270" i="5"/>
  <c r="A270" i="5"/>
  <c r="Y269" i="5"/>
  <c r="A269" i="5"/>
  <c r="Y268" i="5"/>
  <c r="A268" i="5"/>
  <c r="Y267" i="5"/>
  <c r="A267" i="5"/>
  <c r="Y266" i="5"/>
  <c r="A266" i="5"/>
  <c r="Y265" i="5"/>
  <c r="A265" i="5"/>
  <c r="Y264" i="5"/>
  <c r="A264" i="5"/>
  <c r="Y263" i="5"/>
  <c r="A263" i="5"/>
  <c r="Y262" i="5"/>
  <c r="A262" i="5"/>
  <c r="Y261" i="5"/>
  <c r="A261" i="5"/>
  <c r="Y260" i="5"/>
  <c r="A260" i="5"/>
  <c r="Y259" i="5"/>
  <c r="A259" i="5"/>
  <c r="Y258" i="5"/>
  <c r="A258" i="5"/>
  <c r="Y257" i="5"/>
  <c r="A257" i="5"/>
  <c r="Y256" i="5"/>
  <c r="A256" i="5"/>
  <c r="Y255" i="5"/>
  <c r="A255" i="5"/>
  <c r="Y254" i="5"/>
  <c r="A254" i="5"/>
  <c r="Y253" i="5"/>
  <c r="A253" i="5"/>
  <c r="Y252" i="5"/>
  <c r="A252" i="5"/>
  <c r="Y251" i="5"/>
  <c r="A251" i="5"/>
  <c r="Y250" i="5"/>
  <c r="A250" i="5"/>
  <c r="Y249" i="5"/>
  <c r="A249" i="5"/>
  <c r="Y248" i="5"/>
  <c r="A248" i="5"/>
  <c r="Y247" i="5"/>
  <c r="A247" i="5"/>
  <c r="Y246" i="5"/>
  <c r="A246" i="5"/>
  <c r="Y245" i="5"/>
  <c r="A245" i="5"/>
  <c r="Y244" i="5"/>
  <c r="A244" i="5"/>
  <c r="Y243" i="5"/>
  <c r="A243" i="5"/>
  <c r="Y242" i="5"/>
  <c r="A242" i="5"/>
  <c r="Y241" i="5"/>
  <c r="A241" i="5"/>
  <c r="Y240" i="5"/>
  <c r="A240" i="5"/>
  <c r="Y239" i="5"/>
  <c r="A239" i="5"/>
  <c r="Y238" i="5"/>
  <c r="A238" i="5"/>
  <c r="Y237" i="5"/>
  <c r="A237" i="5"/>
  <c r="Y236" i="5"/>
  <c r="A236" i="5"/>
  <c r="Y235" i="5"/>
  <c r="A235" i="5"/>
  <c r="Y234" i="5"/>
  <c r="A234" i="5"/>
  <c r="Y233" i="5"/>
  <c r="A233" i="5"/>
  <c r="Y232" i="5"/>
  <c r="A232" i="5"/>
  <c r="Y231" i="5"/>
  <c r="A231" i="5"/>
  <c r="Y230" i="5"/>
  <c r="A230" i="5"/>
  <c r="Y229" i="5"/>
  <c r="A229" i="5"/>
  <c r="Y228" i="5"/>
  <c r="A228" i="5"/>
  <c r="Y227" i="5"/>
  <c r="A227" i="5"/>
  <c r="Y226" i="5"/>
  <c r="A226" i="5"/>
  <c r="Y225" i="5"/>
  <c r="A225" i="5"/>
  <c r="Y224" i="5"/>
  <c r="A224" i="5"/>
  <c r="Y223" i="5"/>
  <c r="A223" i="5"/>
  <c r="Y222" i="5"/>
  <c r="A222" i="5"/>
  <c r="Y221" i="5"/>
  <c r="A221" i="5"/>
  <c r="Y220" i="5"/>
  <c r="A220" i="5"/>
  <c r="Y219" i="5"/>
  <c r="A219" i="5"/>
  <c r="Y218" i="5"/>
  <c r="A218" i="5"/>
  <c r="Y217" i="5"/>
  <c r="A217" i="5"/>
  <c r="Y216" i="5"/>
  <c r="A216" i="5"/>
  <c r="Y215" i="5"/>
  <c r="A215" i="5"/>
  <c r="Y214" i="5"/>
  <c r="A214" i="5"/>
  <c r="Y213" i="5"/>
  <c r="A213" i="5"/>
  <c r="Y212" i="5"/>
  <c r="A212" i="5"/>
  <c r="Y211" i="5"/>
  <c r="A211" i="5"/>
  <c r="Y210" i="5"/>
  <c r="A210" i="5"/>
  <c r="Y209" i="5"/>
  <c r="A209" i="5"/>
  <c r="Y208" i="5"/>
  <c r="A208" i="5"/>
  <c r="Y207" i="5"/>
  <c r="A207" i="5"/>
  <c r="Y206" i="5"/>
  <c r="A206" i="5"/>
  <c r="Y205" i="5"/>
  <c r="A205" i="5"/>
  <c r="Y204" i="5"/>
  <c r="A204" i="5"/>
  <c r="Y203" i="5"/>
  <c r="A203" i="5"/>
  <c r="Y202" i="5"/>
  <c r="A202" i="5"/>
  <c r="Y201" i="5"/>
  <c r="A201" i="5"/>
  <c r="Y200" i="5"/>
  <c r="A200" i="5"/>
  <c r="Y199" i="5"/>
  <c r="A199" i="5"/>
  <c r="Y198" i="5"/>
  <c r="A198" i="5"/>
  <c r="Y197" i="5"/>
  <c r="A197" i="5"/>
  <c r="Y196" i="5"/>
  <c r="A196" i="5"/>
  <c r="Y195" i="5"/>
  <c r="A195" i="5"/>
  <c r="Y194" i="5"/>
  <c r="A194" i="5"/>
  <c r="Y193" i="5"/>
  <c r="A193" i="5"/>
  <c r="Y192" i="5"/>
  <c r="A192" i="5"/>
  <c r="Y191" i="5"/>
  <c r="A191" i="5"/>
  <c r="Y190" i="5"/>
  <c r="A190" i="5"/>
  <c r="Y189" i="5"/>
  <c r="A189" i="5"/>
  <c r="Y188" i="5"/>
  <c r="A188" i="5"/>
  <c r="Y187" i="5"/>
  <c r="A187" i="5"/>
  <c r="Y186" i="5"/>
  <c r="A186" i="5"/>
  <c r="Y185" i="5"/>
  <c r="A185" i="5"/>
  <c r="Y184" i="5"/>
  <c r="A184" i="5"/>
  <c r="Y183" i="5"/>
  <c r="A183" i="5"/>
  <c r="Y182" i="5"/>
  <c r="A182" i="5"/>
  <c r="Y181" i="5"/>
  <c r="A181" i="5"/>
  <c r="Y180" i="5"/>
  <c r="A180" i="5"/>
  <c r="Y179" i="5"/>
  <c r="A179" i="5"/>
  <c r="Y178" i="5"/>
  <c r="A178" i="5"/>
  <c r="Y177" i="5"/>
  <c r="A177" i="5"/>
  <c r="Y176" i="5"/>
  <c r="A176" i="5"/>
  <c r="Y175" i="5"/>
  <c r="A175" i="5"/>
  <c r="Y174" i="5"/>
  <c r="A174" i="5"/>
  <c r="Y173" i="5"/>
  <c r="A173" i="5"/>
  <c r="Y172" i="5"/>
  <c r="A172" i="5"/>
  <c r="Y171" i="5"/>
  <c r="A171" i="5"/>
  <c r="Y170" i="5"/>
  <c r="A170" i="5"/>
  <c r="Y169" i="5"/>
  <c r="A169" i="5"/>
  <c r="Y168" i="5"/>
  <c r="A168" i="5"/>
  <c r="Y167" i="5"/>
  <c r="A167" i="5"/>
  <c r="Y166" i="5"/>
  <c r="A166" i="5"/>
  <c r="Y165" i="5"/>
  <c r="A165" i="5"/>
  <c r="Y164" i="5"/>
  <c r="A164" i="5"/>
  <c r="Y163" i="5"/>
  <c r="A163" i="5"/>
  <c r="Y162" i="5"/>
  <c r="A162" i="5"/>
  <c r="Y161" i="5"/>
  <c r="A161" i="5"/>
  <c r="Y160" i="5"/>
  <c r="A160" i="5"/>
  <c r="Y159" i="5"/>
  <c r="A159" i="5"/>
  <c r="Y158" i="5"/>
  <c r="A158" i="5"/>
  <c r="Y157" i="5"/>
  <c r="A157" i="5"/>
  <c r="Y156" i="5"/>
  <c r="A156" i="5"/>
  <c r="Y155" i="5"/>
  <c r="A155" i="5"/>
  <c r="Y154" i="5"/>
  <c r="A154" i="5"/>
  <c r="Y153" i="5"/>
  <c r="A153" i="5"/>
  <c r="Y152" i="5"/>
  <c r="A152" i="5"/>
  <c r="Y151" i="5"/>
  <c r="A151" i="5"/>
  <c r="Y150" i="5"/>
  <c r="A150" i="5"/>
  <c r="Y149" i="5"/>
  <c r="A149" i="5"/>
  <c r="Y148" i="5"/>
  <c r="A148" i="5"/>
  <c r="Y147" i="5"/>
  <c r="A147" i="5"/>
  <c r="Y146" i="5"/>
  <c r="A146" i="5"/>
  <c r="Y145" i="5"/>
  <c r="A145" i="5"/>
  <c r="Y144" i="5"/>
  <c r="A144" i="5"/>
  <c r="Y143" i="5"/>
  <c r="A143" i="5"/>
  <c r="Y142" i="5"/>
  <c r="A142" i="5"/>
  <c r="Y141" i="5"/>
  <c r="A141" i="5"/>
  <c r="Y140" i="5"/>
  <c r="A140" i="5"/>
  <c r="Y139" i="5"/>
  <c r="A139" i="5"/>
  <c r="Y138" i="5"/>
  <c r="A138" i="5"/>
  <c r="Y137" i="5"/>
  <c r="A137" i="5"/>
  <c r="Y136" i="5"/>
  <c r="A136" i="5"/>
  <c r="Y135" i="5"/>
  <c r="A135" i="5"/>
  <c r="Y134" i="5"/>
  <c r="A134" i="5"/>
  <c r="Y133" i="5"/>
  <c r="A133" i="5"/>
  <c r="Y132" i="5"/>
  <c r="A132" i="5"/>
  <c r="Y131" i="5"/>
  <c r="A131" i="5"/>
  <c r="Y130" i="5"/>
  <c r="A130" i="5"/>
  <c r="Y129" i="5"/>
  <c r="A129" i="5"/>
  <c r="Y128" i="5"/>
  <c r="A128" i="5"/>
  <c r="Y127" i="5"/>
  <c r="A127" i="5"/>
  <c r="Y126" i="5"/>
  <c r="A126" i="5"/>
  <c r="Y125" i="5"/>
  <c r="A125" i="5"/>
  <c r="Y124" i="5"/>
  <c r="A124" i="5"/>
  <c r="Y123" i="5"/>
  <c r="A123" i="5"/>
  <c r="Y122" i="5"/>
  <c r="A122" i="5"/>
  <c r="Y121" i="5"/>
  <c r="A121" i="5"/>
  <c r="Y120" i="5"/>
  <c r="A120" i="5"/>
  <c r="Y119" i="5"/>
  <c r="A119" i="5"/>
  <c r="Y118" i="5"/>
  <c r="A118" i="5"/>
  <c r="Y117" i="5"/>
  <c r="A117" i="5"/>
  <c r="Y116" i="5"/>
  <c r="A116" i="5"/>
  <c r="Y115" i="5"/>
  <c r="A115" i="5"/>
  <c r="Y114" i="5"/>
  <c r="A114" i="5"/>
  <c r="Y113" i="5"/>
  <c r="A113" i="5"/>
  <c r="Y112" i="5"/>
  <c r="A112" i="5"/>
  <c r="Y111" i="5"/>
  <c r="A111" i="5"/>
  <c r="Y110" i="5"/>
  <c r="A110" i="5"/>
  <c r="Y109" i="5"/>
  <c r="A109" i="5"/>
  <c r="Y108" i="5"/>
  <c r="A108" i="5"/>
  <c r="Y107" i="5"/>
  <c r="A107" i="5"/>
  <c r="Y106" i="5"/>
  <c r="A106" i="5"/>
  <c r="Y105" i="5"/>
  <c r="A105" i="5"/>
  <c r="Y104" i="5"/>
  <c r="A104" i="5"/>
  <c r="Y103" i="5"/>
  <c r="A103" i="5"/>
  <c r="Y102" i="5"/>
  <c r="A102" i="5"/>
  <c r="Y101" i="5"/>
  <c r="A101" i="5"/>
  <c r="Y100" i="5"/>
  <c r="A100" i="5"/>
  <c r="Y99" i="5"/>
  <c r="A99" i="5"/>
  <c r="Y98" i="5"/>
  <c r="A98" i="5"/>
  <c r="Y97" i="5"/>
  <c r="A97" i="5"/>
  <c r="Y96" i="5"/>
  <c r="A96" i="5"/>
  <c r="Y95" i="5"/>
  <c r="A95" i="5"/>
  <c r="Y94" i="5"/>
  <c r="A94" i="5"/>
  <c r="Y93" i="5"/>
  <c r="A93" i="5"/>
  <c r="Y92" i="5"/>
  <c r="A92" i="5"/>
  <c r="Y91" i="5"/>
  <c r="A91" i="5"/>
  <c r="Y90" i="5"/>
  <c r="A90" i="5"/>
  <c r="Y89" i="5"/>
  <c r="A89" i="5"/>
  <c r="Y88" i="5"/>
  <c r="A88" i="5"/>
  <c r="Y87" i="5"/>
  <c r="A87" i="5"/>
  <c r="Y86" i="5"/>
  <c r="A86" i="5"/>
  <c r="Y85" i="5"/>
  <c r="A85" i="5"/>
  <c r="Y84" i="5"/>
  <c r="A84" i="5"/>
  <c r="Y83" i="5"/>
  <c r="A83" i="5"/>
  <c r="Y82" i="5"/>
  <c r="A82" i="5"/>
  <c r="Y81" i="5"/>
  <c r="A81" i="5"/>
  <c r="Y80" i="5"/>
  <c r="A80" i="5"/>
  <c r="Y79" i="5"/>
  <c r="A79" i="5"/>
  <c r="Y78" i="5"/>
  <c r="A78" i="5"/>
  <c r="Y77" i="5"/>
  <c r="A77" i="5"/>
  <c r="Y76" i="5"/>
  <c r="A76" i="5"/>
  <c r="Y75" i="5"/>
  <c r="A75" i="5"/>
  <c r="Y74" i="5"/>
  <c r="A74" i="5"/>
  <c r="Y73" i="5"/>
  <c r="A73" i="5"/>
  <c r="Y72" i="5"/>
  <c r="A72" i="5"/>
  <c r="Y71" i="5"/>
  <c r="A71" i="5"/>
  <c r="Y70" i="5"/>
  <c r="A70" i="5"/>
  <c r="Y69" i="5"/>
  <c r="A69" i="5"/>
  <c r="Y68" i="5"/>
  <c r="A68" i="5"/>
  <c r="Y67" i="5"/>
  <c r="A67" i="5"/>
  <c r="Y66" i="5"/>
  <c r="A66" i="5"/>
  <c r="Y65" i="5"/>
  <c r="A65" i="5"/>
  <c r="Y64" i="5"/>
  <c r="A64" i="5"/>
  <c r="Y63" i="5"/>
  <c r="A63" i="5"/>
  <c r="Y62" i="5"/>
  <c r="A62" i="5"/>
  <c r="Y61" i="5"/>
  <c r="A61" i="5"/>
  <c r="Y60" i="5"/>
  <c r="A60" i="5"/>
  <c r="Y59" i="5"/>
  <c r="A59" i="5"/>
  <c r="Y58" i="5"/>
  <c r="A58" i="5"/>
  <c r="Y57" i="5"/>
  <c r="A57" i="5"/>
  <c r="Y56" i="5"/>
  <c r="A56" i="5"/>
  <c r="Y55" i="5"/>
  <c r="A55" i="5"/>
  <c r="Y54" i="5"/>
  <c r="A54" i="5"/>
  <c r="Y53" i="5"/>
  <c r="A53" i="5"/>
  <c r="Y52" i="5"/>
  <c r="A52" i="5"/>
  <c r="Y51" i="5"/>
  <c r="A51" i="5"/>
  <c r="Y50" i="5"/>
  <c r="A50" i="5"/>
  <c r="Y49" i="5"/>
  <c r="A49" i="5"/>
  <c r="Y48" i="5"/>
  <c r="A48" i="5"/>
  <c r="Y47" i="5"/>
  <c r="A47" i="5"/>
  <c r="Y46" i="5"/>
  <c r="A46" i="5"/>
  <c r="Y45" i="5"/>
  <c r="A45" i="5"/>
  <c r="Y44" i="5"/>
  <c r="A44" i="5"/>
  <c r="Y43" i="5"/>
  <c r="A43" i="5"/>
  <c r="Y42" i="5"/>
  <c r="A42" i="5"/>
  <c r="Y41" i="5"/>
  <c r="A41" i="5"/>
  <c r="Y40" i="5"/>
  <c r="A40" i="5"/>
  <c r="Y39" i="5"/>
  <c r="A39" i="5"/>
  <c r="Y38" i="5"/>
  <c r="A38" i="5"/>
  <c r="Y37" i="5"/>
  <c r="A37" i="5"/>
  <c r="Y36" i="5"/>
  <c r="A36" i="5"/>
  <c r="Y35" i="5"/>
  <c r="A35" i="5"/>
  <c r="Y34" i="5"/>
  <c r="A34" i="5"/>
  <c r="Y33" i="5"/>
  <c r="A33" i="5"/>
  <c r="Y32" i="5"/>
  <c r="A32" i="5"/>
  <c r="Y31" i="5"/>
  <c r="A31" i="5"/>
  <c r="Y30" i="5"/>
  <c r="A30" i="5"/>
  <c r="Y29" i="5"/>
  <c r="A29" i="5"/>
  <c r="Y28" i="5"/>
  <c r="A28" i="5"/>
  <c r="Y27" i="5"/>
  <c r="A27" i="5"/>
  <c r="Y26" i="5"/>
  <c r="A26" i="5"/>
  <c r="Y25" i="5"/>
  <c r="A25" i="5"/>
  <c r="Y24" i="5"/>
  <c r="A24" i="5"/>
  <c r="Y23" i="5"/>
  <c r="A23" i="5"/>
  <c r="Y22" i="5"/>
  <c r="A22" i="5"/>
  <c r="Y21" i="5"/>
  <c r="A21" i="5"/>
  <c r="Y20" i="5"/>
  <c r="A20" i="5"/>
  <c r="Y19" i="5"/>
  <c r="A19" i="5"/>
  <c r="Y18" i="5"/>
  <c r="A18" i="5"/>
  <c r="Y17" i="5"/>
  <c r="A17" i="5"/>
  <c r="Y16" i="5"/>
  <c r="A16" i="5"/>
  <c r="Y15" i="5"/>
  <c r="A15" i="5"/>
  <c r="Y14" i="5"/>
  <c r="A14" i="5"/>
  <c r="Y13" i="5"/>
  <c r="A13" i="5"/>
  <c r="Y12" i="5"/>
  <c r="A12" i="5"/>
  <c r="Y11" i="5"/>
  <c r="A11" i="5"/>
  <c r="Y10" i="5"/>
  <c r="A10" i="5"/>
  <c r="Y9" i="5"/>
  <c r="A9" i="5"/>
  <c r="Y8" i="5"/>
  <c r="A8" i="5"/>
  <c r="Y7" i="5"/>
  <c r="A7" i="5"/>
  <c r="Y6" i="5"/>
  <c r="A6" i="5"/>
  <c r="Y5" i="5"/>
  <c r="A5" i="5"/>
  <c r="Z722" i="3"/>
  <c r="X722" i="3"/>
  <c r="AL722" i="3" s="1"/>
  <c r="U722" i="3"/>
  <c r="W722" i="3" s="1"/>
  <c r="T722" i="3"/>
  <c r="R722" i="3"/>
  <c r="O722" i="3"/>
  <c r="Q722" i="3" s="1"/>
  <c r="X721" i="3"/>
  <c r="AL721" i="3" s="1"/>
  <c r="U721" i="3"/>
  <c r="T721" i="3"/>
  <c r="R721" i="3"/>
  <c r="O721" i="3"/>
  <c r="Q721" i="3" s="1"/>
  <c r="X720" i="3"/>
  <c r="AL720" i="3" s="1"/>
  <c r="U720" i="3"/>
  <c r="T720" i="3"/>
  <c r="R720" i="3"/>
  <c r="Q720" i="3"/>
  <c r="O720" i="3"/>
  <c r="X719" i="3"/>
  <c r="AL719" i="3" s="1"/>
  <c r="W719" i="3"/>
  <c r="U719" i="3"/>
  <c r="Z719" i="3" s="1"/>
  <c r="T719" i="3"/>
  <c r="R719" i="3"/>
  <c r="O719" i="3"/>
  <c r="Q719" i="3" s="1"/>
  <c r="AL718" i="3"/>
  <c r="X718" i="3"/>
  <c r="U718" i="3"/>
  <c r="T718" i="3"/>
  <c r="R718" i="3"/>
  <c r="Q718" i="3"/>
  <c r="O718" i="3"/>
  <c r="AL717" i="3"/>
  <c r="X717" i="3"/>
  <c r="U717" i="3"/>
  <c r="T717" i="3"/>
  <c r="R717" i="3"/>
  <c r="O717" i="3"/>
  <c r="Q717" i="3" s="1"/>
  <c r="AL716" i="3"/>
  <c r="Z716" i="3"/>
  <c r="X716" i="3"/>
  <c r="U716" i="3"/>
  <c r="W716" i="3" s="1"/>
  <c r="T716" i="3"/>
  <c r="R716" i="3"/>
  <c r="O716" i="3"/>
  <c r="Q716" i="3" s="1"/>
  <c r="AL715" i="3"/>
  <c r="X715" i="3"/>
  <c r="U715" i="3"/>
  <c r="T715" i="3"/>
  <c r="R715" i="3"/>
  <c r="O715" i="3"/>
  <c r="Q715" i="3" s="1"/>
  <c r="AL714" i="3"/>
  <c r="Z714" i="3"/>
  <c r="X714" i="3"/>
  <c r="U714" i="3"/>
  <c r="W714" i="3" s="1"/>
  <c r="T714" i="3"/>
  <c r="R714" i="3"/>
  <c r="O714" i="3"/>
  <c r="Q714" i="3" s="1"/>
  <c r="AL713" i="3"/>
  <c r="X713" i="3"/>
  <c r="U713" i="3"/>
  <c r="R713" i="3"/>
  <c r="O713" i="3"/>
  <c r="Q713" i="3" s="1"/>
  <c r="X712" i="3"/>
  <c r="AL712" i="3" s="1"/>
  <c r="U712" i="3"/>
  <c r="W712" i="3" s="1"/>
  <c r="R712" i="3"/>
  <c r="Q712" i="3"/>
  <c r="O712" i="3"/>
  <c r="T712" i="3" s="1"/>
  <c r="Z711" i="3"/>
  <c r="X711" i="3"/>
  <c r="AL711" i="3" s="1"/>
  <c r="W711" i="3"/>
  <c r="U711" i="3"/>
  <c r="R711" i="3"/>
  <c r="O711" i="3"/>
  <c r="Q711" i="3" s="1"/>
  <c r="X710" i="3"/>
  <c r="AL710" i="3" s="1"/>
  <c r="U710" i="3"/>
  <c r="W710" i="3" s="1"/>
  <c r="R710" i="3"/>
  <c r="Q710" i="3"/>
  <c r="O710" i="3"/>
  <c r="T710" i="3" s="1"/>
  <c r="X709" i="3"/>
  <c r="AL709" i="3" s="1"/>
  <c r="U709" i="3"/>
  <c r="W709" i="3" s="1"/>
  <c r="R709" i="3"/>
  <c r="O709" i="3"/>
  <c r="AL708" i="3"/>
  <c r="X708" i="3"/>
  <c r="U708" i="3"/>
  <c r="W708" i="3" s="1"/>
  <c r="R708" i="3"/>
  <c r="O708" i="3"/>
  <c r="AL707" i="3"/>
  <c r="X707" i="3"/>
  <c r="W707" i="3"/>
  <c r="U707" i="3"/>
  <c r="Z707" i="3" s="1"/>
  <c r="R707" i="3"/>
  <c r="O707" i="3"/>
  <c r="AL706" i="3"/>
  <c r="X706" i="3"/>
  <c r="U706" i="3"/>
  <c r="W706" i="3" s="1"/>
  <c r="R706" i="3"/>
  <c r="O706" i="3"/>
  <c r="AL705" i="3"/>
  <c r="X705" i="3"/>
  <c r="U705" i="3"/>
  <c r="T705" i="3"/>
  <c r="R705" i="3"/>
  <c r="O705" i="3"/>
  <c r="Q705" i="3" s="1"/>
  <c r="Z704" i="3"/>
  <c r="X704" i="3"/>
  <c r="AL704" i="3" s="1"/>
  <c r="U704" i="3"/>
  <c r="W704" i="3" s="1"/>
  <c r="T704" i="3"/>
  <c r="R704" i="3"/>
  <c r="Q704" i="3"/>
  <c r="O704" i="3"/>
  <c r="Z703" i="3"/>
  <c r="X703" i="3"/>
  <c r="AL703" i="3" s="1"/>
  <c r="U703" i="3"/>
  <c r="W703" i="3" s="1"/>
  <c r="T703" i="3"/>
  <c r="R703" i="3"/>
  <c r="O703" i="3"/>
  <c r="Q703" i="3" s="1"/>
  <c r="Z702" i="3"/>
  <c r="X702" i="3"/>
  <c r="AL702" i="3" s="1"/>
  <c r="U702" i="3"/>
  <c r="W702" i="3" s="1"/>
  <c r="R702" i="3"/>
  <c r="Q702" i="3"/>
  <c r="O702" i="3"/>
  <c r="T702" i="3" s="1"/>
  <c r="Z701" i="3"/>
  <c r="X701" i="3"/>
  <c r="AL701" i="3" s="1"/>
  <c r="U701" i="3"/>
  <c r="W701" i="3" s="1"/>
  <c r="R701" i="3"/>
  <c r="O701" i="3"/>
  <c r="AL700" i="3"/>
  <c r="X700" i="3"/>
  <c r="U700" i="3"/>
  <c r="T700" i="3"/>
  <c r="R700" i="3"/>
  <c r="O700" i="3"/>
  <c r="Q700" i="3" s="1"/>
  <c r="AL699" i="3"/>
  <c r="X699" i="3"/>
  <c r="W699" i="3"/>
  <c r="U699" i="3"/>
  <c r="Z699" i="3" s="1"/>
  <c r="R699" i="3"/>
  <c r="O699" i="3"/>
  <c r="Q699" i="3" s="1"/>
  <c r="AL698" i="3"/>
  <c r="X698" i="3"/>
  <c r="U698" i="3"/>
  <c r="T698" i="3"/>
  <c r="R698" i="3"/>
  <c r="O698" i="3"/>
  <c r="Q698" i="3" s="1"/>
  <c r="AL697" i="3"/>
  <c r="X697" i="3"/>
  <c r="U697" i="3"/>
  <c r="R697" i="3"/>
  <c r="O697" i="3"/>
  <c r="X696" i="3"/>
  <c r="AL696" i="3" s="1"/>
  <c r="U696" i="3"/>
  <c r="W696" i="3" s="1"/>
  <c r="R696" i="3"/>
  <c r="Q696" i="3"/>
  <c r="O696" i="3"/>
  <c r="T696" i="3" s="1"/>
  <c r="X695" i="3"/>
  <c r="AL695" i="3" s="1"/>
  <c r="W695" i="3"/>
  <c r="U695" i="3"/>
  <c r="Z695" i="3" s="1"/>
  <c r="R695" i="3"/>
  <c r="O695" i="3"/>
  <c r="Q695" i="3" s="1"/>
  <c r="X694" i="3"/>
  <c r="AL694" i="3" s="1"/>
  <c r="U694" i="3"/>
  <c r="W694" i="3" s="1"/>
  <c r="R694" i="3"/>
  <c r="Q694" i="3"/>
  <c r="O694" i="3"/>
  <c r="T694" i="3" s="1"/>
  <c r="AL693" i="3"/>
  <c r="X693" i="3"/>
  <c r="U693" i="3"/>
  <c r="T693" i="3"/>
  <c r="R693" i="3"/>
  <c r="O693" i="3"/>
  <c r="Q693" i="3" s="1"/>
  <c r="AL692" i="3"/>
  <c r="Z692" i="3"/>
  <c r="X692" i="3"/>
  <c r="U692" i="3"/>
  <c r="W692" i="3" s="1"/>
  <c r="T692" i="3"/>
  <c r="R692" i="3"/>
  <c r="O692" i="3"/>
  <c r="Q692" i="3" s="1"/>
  <c r="AL691" i="3"/>
  <c r="Z691" i="3"/>
  <c r="X691" i="3"/>
  <c r="U691" i="3"/>
  <c r="W691" i="3" s="1"/>
  <c r="T691" i="3"/>
  <c r="R691" i="3"/>
  <c r="O691" i="3"/>
  <c r="Q691" i="3" s="1"/>
  <c r="AL690" i="3"/>
  <c r="Z690" i="3"/>
  <c r="X690" i="3"/>
  <c r="U690" i="3"/>
  <c r="W690" i="3" s="1"/>
  <c r="T690" i="3"/>
  <c r="R690" i="3"/>
  <c r="O690" i="3"/>
  <c r="Q690" i="3" s="1"/>
  <c r="AL689" i="3"/>
  <c r="Z689" i="3"/>
  <c r="X689" i="3"/>
  <c r="U689" i="3"/>
  <c r="W689" i="3" s="1"/>
  <c r="T689" i="3"/>
  <c r="R689" i="3"/>
  <c r="O689" i="3"/>
  <c r="Q689" i="3" s="1"/>
  <c r="Z688" i="3"/>
  <c r="X688" i="3"/>
  <c r="AL688" i="3" s="1"/>
  <c r="U688" i="3"/>
  <c r="W688" i="3" s="1"/>
  <c r="R688" i="3"/>
  <c r="Q688" i="3"/>
  <c r="O688" i="3"/>
  <c r="T688" i="3" s="1"/>
  <c r="Z687" i="3"/>
  <c r="X687" i="3"/>
  <c r="AL687" i="3" s="1"/>
  <c r="W687" i="3"/>
  <c r="U687" i="3"/>
  <c r="T687" i="3"/>
  <c r="R687" i="3"/>
  <c r="O687" i="3"/>
  <c r="Q687" i="3" s="1"/>
  <c r="Z686" i="3"/>
  <c r="X686" i="3"/>
  <c r="AL686" i="3" s="1"/>
  <c r="U686" i="3"/>
  <c r="W686" i="3" s="1"/>
  <c r="R686" i="3"/>
  <c r="Q686" i="3"/>
  <c r="O686" i="3"/>
  <c r="T686" i="3" s="1"/>
  <c r="Z685" i="3"/>
  <c r="X685" i="3"/>
  <c r="AL685" i="3" s="1"/>
  <c r="U685" i="3"/>
  <c r="W685" i="3" s="1"/>
  <c r="R685" i="3"/>
  <c r="O685" i="3"/>
  <c r="Q685" i="3" s="1"/>
  <c r="AL684" i="3"/>
  <c r="X684" i="3"/>
  <c r="U684" i="3"/>
  <c r="T684" i="3"/>
  <c r="R684" i="3"/>
  <c r="O684" i="3"/>
  <c r="Q684" i="3" s="1"/>
  <c r="AL683" i="3"/>
  <c r="X683" i="3"/>
  <c r="W683" i="3"/>
  <c r="U683" i="3"/>
  <c r="Z683" i="3" s="1"/>
  <c r="R683" i="3"/>
  <c r="O683" i="3"/>
  <c r="Q683" i="3" s="1"/>
  <c r="AL682" i="3"/>
  <c r="X682" i="3"/>
  <c r="U682" i="3"/>
  <c r="T682" i="3"/>
  <c r="R682" i="3"/>
  <c r="O682" i="3"/>
  <c r="Q682" i="3" s="1"/>
  <c r="AL681" i="3"/>
  <c r="X681" i="3"/>
  <c r="U681" i="3"/>
  <c r="W681" i="3" s="1"/>
  <c r="R681" i="3"/>
  <c r="O681" i="3"/>
  <c r="X680" i="3"/>
  <c r="AL680" i="3" s="1"/>
  <c r="U680" i="3"/>
  <c r="W680" i="3" s="1"/>
  <c r="R680" i="3"/>
  <c r="Q680" i="3"/>
  <c r="O680" i="3"/>
  <c r="T680" i="3" s="1"/>
  <c r="X679" i="3"/>
  <c r="AL679" i="3" s="1"/>
  <c r="W679" i="3"/>
  <c r="U679" i="3"/>
  <c r="Z679" i="3" s="1"/>
  <c r="R679" i="3"/>
  <c r="O679" i="3"/>
  <c r="Q679" i="3" s="1"/>
  <c r="X678" i="3"/>
  <c r="AL678" i="3" s="1"/>
  <c r="U678" i="3"/>
  <c r="W678" i="3" s="1"/>
  <c r="R678" i="3"/>
  <c r="Q678" i="3"/>
  <c r="O678" i="3"/>
  <c r="T678" i="3" s="1"/>
  <c r="AL677" i="3"/>
  <c r="X677" i="3"/>
  <c r="U677" i="3"/>
  <c r="T677" i="3"/>
  <c r="R677" i="3"/>
  <c r="O677" i="3"/>
  <c r="Q677" i="3" s="1"/>
  <c r="AL676" i="3"/>
  <c r="Z676" i="3"/>
  <c r="X676" i="3"/>
  <c r="U676" i="3"/>
  <c r="W676" i="3" s="1"/>
  <c r="T676" i="3"/>
  <c r="R676" i="3"/>
  <c r="O676" i="3"/>
  <c r="Q676" i="3" s="1"/>
  <c r="AL675" i="3"/>
  <c r="Z675" i="3"/>
  <c r="X675" i="3"/>
  <c r="U675" i="3"/>
  <c r="W675" i="3" s="1"/>
  <c r="T675" i="3"/>
  <c r="R675" i="3"/>
  <c r="O675" i="3"/>
  <c r="Q675" i="3" s="1"/>
  <c r="AL674" i="3"/>
  <c r="Z674" i="3"/>
  <c r="X674" i="3"/>
  <c r="U674" i="3"/>
  <c r="W674" i="3" s="1"/>
  <c r="T674" i="3"/>
  <c r="R674" i="3"/>
  <c r="O674" i="3"/>
  <c r="Q674" i="3" s="1"/>
  <c r="AL673" i="3"/>
  <c r="Z673" i="3"/>
  <c r="X673" i="3"/>
  <c r="U673" i="3"/>
  <c r="W673" i="3" s="1"/>
  <c r="T673" i="3"/>
  <c r="R673" i="3"/>
  <c r="O673" i="3"/>
  <c r="Q673" i="3" s="1"/>
  <c r="Z672" i="3"/>
  <c r="X672" i="3"/>
  <c r="AL672" i="3" s="1"/>
  <c r="U672" i="3"/>
  <c r="W672" i="3" s="1"/>
  <c r="R672" i="3"/>
  <c r="Q672" i="3"/>
  <c r="O672" i="3"/>
  <c r="T672" i="3" s="1"/>
  <c r="Z671" i="3"/>
  <c r="X671" i="3"/>
  <c r="AL671" i="3" s="1"/>
  <c r="W671" i="3"/>
  <c r="U671" i="3"/>
  <c r="R671" i="3"/>
  <c r="O671" i="3"/>
  <c r="X670" i="3"/>
  <c r="AL670" i="3" s="1"/>
  <c r="U670" i="3"/>
  <c r="W670" i="3" s="1"/>
  <c r="R670" i="3"/>
  <c r="O670" i="3"/>
  <c r="T670" i="3" s="1"/>
  <c r="X669" i="3"/>
  <c r="AL669" i="3" s="1"/>
  <c r="W669" i="3"/>
  <c r="U669" i="3"/>
  <c r="Z669" i="3" s="1"/>
  <c r="R669" i="3"/>
  <c r="O669" i="3"/>
  <c r="Q669" i="3" s="1"/>
  <c r="X668" i="3"/>
  <c r="AL668" i="3" s="1"/>
  <c r="U668" i="3"/>
  <c r="W668" i="3" s="1"/>
  <c r="R668" i="3"/>
  <c r="O668" i="3"/>
  <c r="T668" i="3" s="1"/>
  <c r="X667" i="3"/>
  <c r="AL667" i="3" s="1"/>
  <c r="W667" i="3"/>
  <c r="U667" i="3"/>
  <c r="Z667" i="3" s="1"/>
  <c r="R667" i="3"/>
  <c r="O667" i="3"/>
  <c r="Q667" i="3" s="1"/>
  <c r="AL666" i="3"/>
  <c r="X666" i="3"/>
  <c r="U666" i="3"/>
  <c r="T666" i="3"/>
  <c r="R666" i="3"/>
  <c r="O666" i="3"/>
  <c r="Q666" i="3" s="1"/>
  <c r="AL665" i="3"/>
  <c r="X665" i="3"/>
  <c r="W665" i="3"/>
  <c r="U665" i="3"/>
  <c r="Z665" i="3" s="1"/>
  <c r="R665" i="3"/>
  <c r="O665" i="3"/>
  <c r="T665" i="3" s="1"/>
  <c r="X664" i="3"/>
  <c r="AL664" i="3" s="1"/>
  <c r="W664" i="3"/>
  <c r="U664" i="3"/>
  <c r="Z664" i="3" s="1"/>
  <c r="R664" i="3"/>
  <c r="Q664" i="3"/>
  <c r="O664" i="3"/>
  <c r="T664" i="3" s="1"/>
  <c r="X663" i="3"/>
  <c r="AL663" i="3" s="1"/>
  <c r="W663" i="3"/>
  <c r="U663" i="3"/>
  <c r="Z663" i="3" s="1"/>
  <c r="R663" i="3"/>
  <c r="Q663" i="3"/>
  <c r="O663" i="3"/>
  <c r="T663" i="3" s="1"/>
  <c r="Z662" i="3"/>
  <c r="X662" i="3"/>
  <c r="AL662" i="3" s="1"/>
  <c r="W662" i="3"/>
  <c r="U662" i="3"/>
  <c r="T662" i="3"/>
  <c r="R662" i="3"/>
  <c r="Q662" i="3"/>
  <c r="O662" i="3"/>
  <c r="Z661" i="3"/>
  <c r="X661" i="3"/>
  <c r="AL661" i="3" s="1"/>
  <c r="W661" i="3"/>
  <c r="U661" i="3"/>
  <c r="T661" i="3"/>
  <c r="R661" i="3"/>
  <c r="Q661" i="3"/>
  <c r="O661" i="3"/>
  <c r="AL660" i="3"/>
  <c r="Z660" i="3"/>
  <c r="X660" i="3"/>
  <c r="U660" i="3"/>
  <c r="W660" i="3" s="1"/>
  <c r="R660" i="3"/>
  <c r="O660" i="3"/>
  <c r="Z659" i="3"/>
  <c r="X659" i="3"/>
  <c r="AL659" i="3" s="1"/>
  <c r="U659" i="3"/>
  <c r="W659" i="3" s="1"/>
  <c r="R659" i="3"/>
  <c r="O659" i="3"/>
  <c r="AL658" i="3"/>
  <c r="X658" i="3"/>
  <c r="U658" i="3"/>
  <c r="Z658" i="3" s="1"/>
  <c r="R658" i="3"/>
  <c r="Q658" i="3"/>
  <c r="O658" i="3"/>
  <c r="T658" i="3" s="1"/>
  <c r="X657" i="3"/>
  <c r="AL657" i="3" s="1"/>
  <c r="W657" i="3"/>
  <c r="U657" i="3"/>
  <c r="Z657" i="3" s="1"/>
  <c r="R657" i="3"/>
  <c r="Q657" i="3"/>
  <c r="O657" i="3"/>
  <c r="T657" i="3" s="1"/>
  <c r="Z656" i="3"/>
  <c r="X656" i="3"/>
  <c r="AL656" i="3" s="1"/>
  <c r="W656" i="3"/>
  <c r="U656" i="3"/>
  <c r="T656" i="3"/>
  <c r="R656" i="3"/>
  <c r="Q656" i="3"/>
  <c r="O656" i="3"/>
  <c r="Z655" i="3"/>
  <c r="X655" i="3"/>
  <c r="AL655" i="3" s="1"/>
  <c r="W655" i="3"/>
  <c r="U655" i="3"/>
  <c r="T655" i="3"/>
  <c r="R655" i="3"/>
  <c r="Q655" i="3"/>
  <c r="O655" i="3"/>
  <c r="AL654" i="3"/>
  <c r="X654" i="3"/>
  <c r="U654" i="3"/>
  <c r="T654" i="3"/>
  <c r="R654" i="3"/>
  <c r="O654" i="3"/>
  <c r="Q654" i="3" s="1"/>
  <c r="X653" i="3"/>
  <c r="AL653" i="3" s="1"/>
  <c r="U653" i="3"/>
  <c r="T653" i="3"/>
  <c r="R653" i="3"/>
  <c r="O653" i="3"/>
  <c r="Q653" i="3" s="1"/>
  <c r="AL652" i="3"/>
  <c r="X652" i="3"/>
  <c r="W652" i="3"/>
  <c r="U652" i="3"/>
  <c r="Z652" i="3" s="1"/>
  <c r="R652" i="3"/>
  <c r="O652" i="3"/>
  <c r="T652" i="3" s="1"/>
  <c r="X651" i="3"/>
  <c r="AL651" i="3" s="1"/>
  <c r="W651" i="3"/>
  <c r="U651" i="3"/>
  <c r="Z651" i="3" s="1"/>
  <c r="R651" i="3"/>
  <c r="O651" i="3"/>
  <c r="T651" i="3" s="1"/>
  <c r="Z650" i="3"/>
  <c r="X650" i="3"/>
  <c r="AL650" i="3" s="1"/>
  <c r="W650" i="3"/>
  <c r="U650" i="3"/>
  <c r="R650" i="3"/>
  <c r="Q650" i="3"/>
  <c r="O650" i="3"/>
  <c r="T650" i="3" s="1"/>
  <c r="Z649" i="3"/>
  <c r="X649" i="3"/>
  <c r="AL649" i="3" s="1"/>
  <c r="W649" i="3"/>
  <c r="U649" i="3"/>
  <c r="T649" i="3"/>
  <c r="R649" i="3"/>
  <c r="Q649" i="3"/>
  <c r="O649" i="3"/>
  <c r="AL648" i="3"/>
  <c r="Z648" i="3"/>
  <c r="X648" i="3"/>
  <c r="U648" i="3"/>
  <c r="W648" i="3" s="1"/>
  <c r="R648" i="3"/>
  <c r="O648" i="3"/>
  <c r="Z647" i="3"/>
  <c r="X647" i="3"/>
  <c r="AL647" i="3" s="1"/>
  <c r="U647" i="3"/>
  <c r="W647" i="3" s="1"/>
  <c r="R647" i="3"/>
  <c r="O647" i="3"/>
  <c r="AL646" i="3"/>
  <c r="X646" i="3"/>
  <c r="U646" i="3"/>
  <c r="Z646" i="3" s="1"/>
  <c r="R646" i="3"/>
  <c r="Q646" i="3"/>
  <c r="O646" i="3"/>
  <c r="T646" i="3" s="1"/>
  <c r="X645" i="3"/>
  <c r="AL645" i="3" s="1"/>
  <c r="U645" i="3"/>
  <c r="Z645" i="3" s="1"/>
  <c r="R645" i="3"/>
  <c r="Q645" i="3"/>
  <c r="O645" i="3"/>
  <c r="T645" i="3" s="1"/>
  <c r="X644" i="3"/>
  <c r="AL644" i="3" s="1"/>
  <c r="W644" i="3"/>
  <c r="U644" i="3"/>
  <c r="Z644" i="3" s="1"/>
  <c r="R644" i="3"/>
  <c r="Q644" i="3"/>
  <c r="O644" i="3"/>
  <c r="T644" i="3" s="1"/>
  <c r="Z643" i="3"/>
  <c r="X643" i="3"/>
  <c r="AL643" i="3" s="1"/>
  <c r="W643" i="3"/>
  <c r="U643" i="3"/>
  <c r="T643" i="3"/>
  <c r="R643" i="3"/>
  <c r="O643" i="3"/>
  <c r="Q643" i="3" s="1"/>
  <c r="X642" i="3"/>
  <c r="AL642" i="3" s="1"/>
  <c r="U642" i="3"/>
  <c r="W642" i="3" s="1"/>
  <c r="T642" i="3"/>
  <c r="R642" i="3"/>
  <c r="O642" i="3"/>
  <c r="Q642" i="3" s="1"/>
  <c r="AL641" i="3"/>
  <c r="X641" i="3"/>
  <c r="W641" i="3"/>
  <c r="U641" i="3"/>
  <c r="Z641" i="3" s="1"/>
  <c r="R641" i="3"/>
  <c r="O641" i="3"/>
  <c r="X640" i="3"/>
  <c r="AL640" i="3" s="1"/>
  <c r="W640" i="3"/>
  <c r="U640" i="3"/>
  <c r="Z640" i="3" s="1"/>
  <c r="R640" i="3"/>
  <c r="Q640" i="3"/>
  <c r="O640" i="3"/>
  <c r="T640" i="3" s="1"/>
  <c r="X639" i="3"/>
  <c r="AL639" i="3" s="1"/>
  <c r="W639" i="3"/>
  <c r="U639" i="3"/>
  <c r="Z639" i="3" s="1"/>
  <c r="R639" i="3"/>
  <c r="Q639" i="3"/>
  <c r="O639" i="3"/>
  <c r="T639" i="3" s="1"/>
  <c r="Z638" i="3"/>
  <c r="X638" i="3"/>
  <c r="AL638" i="3" s="1"/>
  <c r="U638" i="3"/>
  <c r="W638" i="3" s="1"/>
  <c r="T638" i="3"/>
  <c r="R638" i="3"/>
  <c r="Q638" i="3"/>
  <c r="O638" i="3"/>
  <c r="Z637" i="3"/>
  <c r="X637" i="3"/>
  <c r="AL637" i="3" s="1"/>
  <c r="U637" i="3"/>
  <c r="W637" i="3" s="1"/>
  <c r="T637" i="3"/>
  <c r="R637" i="3"/>
  <c r="Q637" i="3"/>
  <c r="O637" i="3"/>
  <c r="AL636" i="3"/>
  <c r="Z636" i="3"/>
  <c r="X636" i="3"/>
  <c r="U636" i="3"/>
  <c r="W636" i="3" s="1"/>
  <c r="R636" i="3"/>
  <c r="O636" i="3"/>
  <c r="Q636" i="3" s="1"/>
  <c r="AL635" i="3"/>
  <c r="X635" i="3"/>
  <c r="U635" i="3"/>
  <c r="R635" i="3"/>
  <c r="Q635" i="3"/>
  <c r="O635" i="3"/>
  <c r="T635" i="3" s="1"/>
  <c r="X634" i="3"/>
  <c r="AL634" i="3" s="1"/>
  <c r="W634" i="3"/>
  <c r="U634" i="3"/>
  <c r="Z634" i="3" s="1"/>
  <c r="R634" i="3"/>
  <c r="Q634" i="3"/>
  <c r="O634" i="3"/>
  <c r="T634" i="3" s="1"/>
  <c r="Z633" i="3"/>
  <c r="X633" i="3"/>
  <c r="AL633" i="3" s="1"/>
  <c r="W633" i="3"/>
  <c r="U633" i="3"/>
  <c r="T633" i="3"/>
  <c r="R633" i="3"/>
  <c r="O633" i="3"/>
  <c r="Q633" i="3" s="1"/>
  <c r="X632" i="3"/>
  <c r="AL632" i="3" s="1"/>
  <c r="U632" i="3"/>
  <c r="W632" i="3" s="1"/>
  <c r="T632" i="3"/>
  <c r="R632" i="3"/>
  <c r="O632" i="3"/>
  <c r="Q632" i="3" s="1"/>
  <c r="X631" i="3"/>
  <c r="AL631" i="3" s="1"/>
  <c r="U631" i="3"/>
  <c r="W631" i="3" s="1"/>
  <c r="T631" i="3"/>
  <c r="R631" i="3"/>
  <c r="O631" i="3"/>
  <c r="Q631" i="3" s="1"/>
  <c r="AL630" i="3"/>
  <c r="X630" i="3"/>
  <c r="U630" i="3"/>
  <c r="Z630" i="3" s="1"/>
  <c r="R630" i="3"/>
  <c r="O630" i="3"/>
  <c r="X629" i="3"/>
  <c r="AL629" i="3" s="1"/>
  <c r="W629" i="3"/>
  <c r="U629" i="3"/>
  <c r="Z629" i="3" s="1"/>
  <c r="R629" i="3"/>
  <c r="O629" i="3"/>
  <c r="Z628" i="3"/>
  <c r="X628" i="3"/>
  <c r="AL628" i="3" s="1"/>
  <c r="W628" i="3"/>
  <c r="U628" i="3"/>
  <c r="R628" i="3"/>
  <c r="Q628" i="3"/>
  <c r="O628" i="3"/>
  <c r="T628" i="3" s="1"/>
  <c r="Z627" i="3"/>
  <c r="X627" i="3"/>
  <c r="AL627" i="3" s="1"/>
  <c r="U627" i="3"/>
  <c r="W627" i="3" s="1"/>
  <c r="T627" i="3"/>
  <c r="R627" i="3"/>
  <c r="Q627" i="3"/>
  <c r="O627" i="3"/>
  <c r="AL626" i="3"/>
  <c r="Z626" i="3"/>
  <c r="X626" i="3"/>
  <c r="U626" i="3"/>
  <c r="W626" i="3" s="1"/>
  <c r="R626" i="3"/>
  <c r="O626" i="3"/>
  <c r="AL625" i="3"/>
  <c r="X625" i="3"/>
  <c r="U625" i="3"/>
  <c r="R625" i="3"/>
  <c r="O625" i="3"/>
  <c r="T625" i="3" s="1"/>
  <c r="X624" i="3"/>
  <c r="AL624" i="3" s="1"/>
  <c r="W624" i="3"/>
  <c r="U624" i="3"/>
  <c r="Z624" i="3" s="1"/>
  <c r="T624" i="3"/>
  <c r="R624" i="3"/>
  <c r="Q624" i="3"/>
  <c r="O624" i="3"/>
  <c r="Z623" i="3"/>
  <c r="X623" i="3"/>
  <c r="AL623" i="3" s="1"/>
  <c r="W623" i="3"/>
  <c r="U623" i="3"/>
  <c r="T623" i="3"/>
  <c r="R623" i="3"/>
  <c r="O623" i="3"/>
  <c r="Q623" i="3" s="1"/>
  <c r="X622" i="3"/>
  <c r="AL622" i="3" s="1"/>
  <c r="U622" i="3"/>
  <c r="W622" i="3" s="1"/>
  <c r="T622" i="3"/>
  <c r="R622" i="3"/>
  <c r="O622" i="3"/>
  <c r="Q622" i="3" s="1"/>
  <c r="X621" i="3"/>
  <c r="AL621" i="3" s="1"/>
  <c r="U621" i="3"/>
  <c r="W621" i="3" s="1"/>
  <c r="T621" i="3"/>
  <c r="R621" i="3"/>
  <c r="O621" i="3"/>
  <c r="Q621" i="3" s="1"/>
  <c r="AL620" i="3"/>
  <c r="X620" i="3"/>
  <c r="U620" i="3"/>
  <c r="Z620" i="3" s="1"/>
  <c r="R620" i="3"/>
  <c r="O620" i="3"/>
  <c r="Z619" i="3"/>
  <c r="X619" i="3"/>
  <c r="AL619" i="3" s="1"/>
  <c r="W619" i="3"/>
  <c r="U619" i="3"/>
  <c r="R619" i="3"/>
  <c r="Q619" i="3"/>
  <c r="O619" i="3"/>
  <c r="T619" i="3" s="1"/>
  <c r="Z618" i="3"/>
  <c r="X618" i="3"/>
  <c r="AL618" i="3" s="1"/>
  <c r="U618" i="3"/>
  <c r="W618" i="3" s="1"/>
  <c r="T618" i="3"/>
  <c r="R618" i="3"/>
  <c r="Q618" i="3"/>
  <c r="O618" i="3"/>
  <c r="AL617" i="3"/>
  <c r="Z617" i="3"/>
  <c r="X617" i="3"/>
  <c r="U617" i="3"/>
  <c r="W617" i="3" s="1"/>
  <c r="T617" i="3"/>
  <c r="R617" i="3"/>
  <c r="O617" i="3"/>
  <c r="Q617" i="3" s="1"/>
  <c r="AL616" i="3"/>
  <c r="X616" i="3"/>
  <c r="U616" i="3"/>
  <c r="R616" i="3"/>
  <c r="Q616" i="3"/>
  <c r="O616" i="3"/>
  <c r="T616" i="3" s="1"/>
  <c r="X615" i="3"/>
  <c r="AL615" i="3" s="1"/>
  <c r="U615" i="3"/>
  <c r="R615" i="3"/>
  <c r="O615" i="3"/>
  <c r="T615" i="3" s="1"/>
  <c r="X614" i="3"/>
  <c r="AL614" i="3" s="1"/>
  <c r="W614" i="3"/>
  <c r="U614" i="3"/>
  <c r="Z614" i="3" s="1"/>
  <c r="T614" i="3"/>
  <c r="R614" i="3"/>
  <c r="Q614" i="3"/>
  <c r="O614" i="3"/>
  <c r="X613" i="3"/>
  <c r="AL613" i="3" s="1"/>
  <c r="W613" i="3"/>
  <c r="U613" i="3"/>
  <c r="Z613" i="3" s="1"/>
  <c r="T613" i="3"/>
  <c r="R613" i="3"/>
  <c r="Q613" i="3"/>
  <c r="O613" i="3"/>
  <c r="Z612" i="3"/>
  <c r="X612" i="3"/>
  <c r="AL612" i="3" s="1"/>
  <c r="W612" i="3"/>
  <c r="U612" i="3"/>
  <c r="T612" i="3"/>
  <c r="R612" i="3"/>
  <c r="O612" i="3"/>
  <c r="Q612" i="3" s="1"/>
  <c r="AL611" i="3"/>
  <c r="X611" i="3"/>
  <c r="U611" i="3"/>
  <c r="W611" i="3" s="1"/>
  <c r="R611" i="3"/>
  <c r="O611" i="3"/>
  <c r="Q611" i="3" s="1"/>
  <c r="AL610" i="3"/>
  <c r="X610" i="3"/>
  <c r="U610" i="3"/>
  <c r="Z610" i="3" s="1"/>
  <c r="R610" i="3"/>
  <c r="Q610" i="3"/>
  <c r="O610" i="3"/>
  <c r="T610" i="3" s="1"/>
  <c r="X609" i="3"/>
  <c r="AL609" i="3" s="1"/>
  <c r="W609" i="3"/>
  <c r="U609" i="3"/>
  <c r="Z609" i="3" s="1"/>
  <c r="R609" i="3"/>
  <c r="Q609" i="3"/>
  <c r="O609" i="3"/>
  <c r="T609" i="3" s="1"/>
  <c r="Z608" i="3"/>
  <c r="X608" i="3"/>
  <c r="AL608" i="3" s="1"/>
  <c r="U608" i="3"/>
  <c r="W608" i="3" s="1"/>
  <c r="T608" i="3"/>
  <c r="R608" i="3"/>
  <c r="Q608" i="3"/>
  <c r="O608" i="3"/>
  <c r="AL607" i="3"/>
  <c r="Z607" i="3"/>
  <c r="X607" i="3"/>
  <c r="U607" i="3"/>
  <c r="W607" i="3" s="1"/>
  <c r="R607" i="3"/>
  <c r="O607" i="3"/>
  <c r="Q607" i="3" s="1"/>
  <c r="AL606" i="3"/>
  <c r="X606" i="3"/>
  <c r="W606" i="3"/>
  <c r="U606" i="3"/>
  <c r="Z606" i="3" s="1"/>
  <c r="R606" i="3"/>
  <c r="O606" i="3"/>
  <c r="T606" i="3" s="1"/>
  <c r="X605" i="3"/>
  <c r="AL605" i="3" s="1"/>
  <c r="W605" i="3"/>
  <c r="U605" i="3"/>
  <c r="Z605" i="3" s="1"/>
  <c r="R605" i="3"/>
  <c r="O605" i="3"/>
  <c r="X604" i="3"/>
  <c r="AL604" i="3" s="1"/>
  <c r="W604" i="3"/>
  <c r="U604" i="3"/>
  <c r="Z604" i="3" s="1"/>
  <c r="R604" i="3"/>
  <c r="Q604" i="3"/>
  <c r="O604" i="3"/>
  <c r="T604" i="3" s="1"/>
  <c r="Z603" i="3"/>
  <c r="X603" i="3"/>
  <c r="AL603" i="3" s="1"/>
  <c r="W603" i="3"/>
  <c r="U603" i="3"/>
  <c r="T603" i="3"/>
  <c r="R603" i="3"/>
  <c r="O603" i="3"/>
  <c r="Q603" i="3" s="1"/>
  <c r="AL602" i="3"/>
  <c r="Z602" i="3"/>
  <c r="X602" i="3"/>
  <c r="U602" i="3"/>
  <c r="W602" i="3" s="1"/>
  <c r="R602" i="3"/>
  <c r="O602" i="3"/>
  <c r="Q602" i="3" s="1"/>
  <c r="AL601" i="3"/>
  <c r="X601" i="3"/>
  <c r="U601" i="3"/>
  <c r="R601" i="3"/>
  <c r="Q601" i="3"/>
  <c r="O601" i="3"/>
  <c r="T601" i="3" s="1"/>
  <c r="X600" i="3"/>
  <c r="AL600" i="3" s="1"/>
  <c r="W600" i="3"/>
  <c r="U600" i="3"/>
  <c r="Z600" i="3" s="1"/>
  <c r="R600" i="3"/>
  <c r="Q600" i="3"/>
  <c r="O600" i="3"/>
  <c r="T600" i="3" s="1"/>
  <c r="X599" i="3"/>
  <c r="AL599" i="3" s="1"/>
  <c r="W599" i="3"/>
  <c r="U599" i="3"/>
  <c r="Z599" i="3" s="1"/>
  <c r="R599" i="3"/>
  <c r="Q599" i="3"/>
  <c r="O599" i="3"/>
  <c r="T599" i="3" s="1"/>
  <c r="Z598" i="3"/>
  <c r="X598" i="3"/>
  <c r="AL598" i="3" s="1"/>
  <c r="U598" i="3"/>
  <c r="W598" i="3" s="1"/>
  <c r="T598" i="3"/>
  <c r="R598" i="3"/>
  <c r="Q598" i="3"/>
  <c r="O598" i="3"/>
  <c r="Z597" i="3"/>
  <c r="X597" i="3"/>
  <c r="AL597" i="3" s="1"/>
  <c r="U597" i="3"/>
  <c r="W597" i="3" s="1"/>
  <c r="T597" i="3"/>
  <c r="R597" i="3"/>
  <c r="Q597" i="3"/>
  <c r="O597" i="3"/>
  <c r="AL596" i="3"/>
  <c r="Z596" i="3"/>
  <c r="X596" i="3"/>
  <c r="U596" i="3"/>
  <c r="W596" i="3" s="1"/>
  <c r="R596" i="3"/>
  <c r="O596" i="3"/>
  <c r="Q596" i="3" s="1"/>
  <c r="AL595" i="3"/>
  <c r="X595" i="3"/>
  <c r="U595" i="3"/>
  <c r="R595" i="3"/>
  <c r="Q595" i="3"/>
  <c r="O595" i="3"/>
  <c r="T595" i="3" s="1"/>
  <c r="X594" i="3"/>
  <c r="AL594" i="3" s="1"/>
  <c r="W594" i="3"/>
  <c r="U594" i="3"/>
  <c r="Z594" i="3" s="1"/>
  <c r="R594" i="3"/>
  <c r="Q594" i="3"/>
  <c r="O594" i="3"/>
  <c r="T594" i="3" s="1"/>
  <c r="Z593" i="3"/>
  <c r="X593" i="3"/>
  <c r="AL593" i="3" s="1"/>
  <c r="W593" i="3"/>
  <c r="U593" i="3"/>
  <c r="T593" i="3"/>
  <c r="R593" i="3"/>
  <c r="O593" i="3"/>
  <c r="Q593" i="3" s="1"/>
  <c r="AL592" i="3"/>
  <c r="X592" i="3"/>
  <c r="U592" i="3"/>
  <c r="W592" i="3" s="1"/>
  <c r="R592" i="3"/>
  <c r="O592" i="3"/>
  <c r="Q592" i="3" s="1"/>
  <c r="Z591" i="3"/>
  <c r="X591" i="3"/>
  <c r="AL591" i="3" s="1"/>
  <c r="U591" i="3"/>
  <c r="W591" i="3" s="1"/>
  <c r="R591" i="3"/>
  <c r="O591" i="3"/>
  <c r="Q591" i="3" s="1"/>
  <c r="AL590" i="3"/>
  <c r="X590" i="3"/>
  <c r="W590" i="3"/>
  <c r="U590" i="3"/>
  <c r="Z590" i="3" s="1"/>
  <c r="R590" i="3"/>
  <c r="O590" i="3"/>
  <c r="T590" i="3" s="1"/>
  <c r="X589" i="3"/>
  <c r="AL589" i="3" s="1"/>
  <c r="W589" i="3"/>
  <c r="U589" i="3"/>
  <c r="Z589" i="3" s="1"/>
  <c r="R589" i="3"/>
  <c r="O589" i="3"/>
  <c r="T589" i="3" s="1"/>
  <c r="Z588" i="3"/>
  <c r="X588" i="3"/>
  <c r="AL588" i="3" s="1"/>
  <c r="W588" i="3"/>
  <c r="U588" i="3"/>
  <c r="R588" i="3"/>
  <c r="Q588" i="3"/>
  <c r="O588" i="3"/>
  <c r="T588" i="3" s="1"/>
  <c r="Z587" i="3"/>
  <c r="X587" i="3"/>
  <c r="AL587" i="3" s="1"/>
  <c r="U587" i="3"/>
  <c r="W587" i="3" s="1"/>
  <c r="T587" i="3"/>
  <c r="R587" i="3"/>
  <c r="Q587" i="3"/>
  <c r="O587" i="3"/>
  <c r="AL586" i="3"/>
  <c r="X586" i="3"/>
  <c r="U586" i="3"/>
  <c r="W586" i="3" s="1"/>
  <c r="R586" i="3"/>
  <c r="O586" i="3"/>
  <c r="Q586" i="3" s="1"/>
  <c r="AL585" i="3"/>
  <c r="X585" i="3"/>
  <c r="U585" i="3"/>
  <c r="Z585" i="3" s="1"/>
  <c r="T585" i="3"/>
  <c r="R585" i="3"/>
  <c r="Q585" i="3"/>
  <c r="O585" i="3"/>
  <c r="X584" i="3"/>
  <c r="AL584" i="3" s="1"/>
  <c r="U584" i="3"/>
  <c r="Z584" i="3" s="1"/>
  <c r="T584" i="3"/>
  <c r="R584" i="3"/>
  <c r="Q584" i="3"/>
  <c r="O584" i="3"/>
  <c r="X583" i="3"/>
  <c r="AL583" i="3" s="1"/>
  <c r="W583" i="3"/>
  <c r="U583" i="3"/>
  <c r="Z583" i="3" s="1"/>
  <c r="T583" i="3"/>
  <c r="R583" i="3"/>
  <c r="Q583" i="3"/>
  <c r="O583" i="3"/>
  <c r="Z582" i="3"/>
  <c r="X582" i="3"/>
  <c r="AL582" i="3" s="1"/>
  <c r="W582" i="3"/>
  <c r="U582" i="3"/>
  <c r="T582" i="3"/>
  <c r="R582" i="3"/>
  <c r="O582" i="3"/>
  <c r="Q582" i="3" s="1"/>
  <c r="Z581" i="3"/>
  <c r="X581" i="3"/>
  <c r="AL581" i="3" s="1"/>
  <c r="W581" i="3"/>
  <c r="U581" i="3"/>
  <c r="T581" i="3"/>
  <c r="R581" i="3"/>
  <c r="O581" i="3"/>
  <c r="Q581" i="3" s="1"/>
  <c r="X580" i="3"/>
  <c r="AL580" i="3" s="1"/>
  <c r="U580" i="3"/>
  <c r="W580" i="3" s="1"/>
  <c r="T580" i="3"/>
  <c r="R580" i="3"/>
  <c r="O580" i="3"/>
  <c r="Q580" i="3" s="1"/>
  <c r="AL579" i="3"/>
  <c r="X579" i="3"/>
  <c r="W579" i="3"/>
  <c r="U579" i="3"/>
  <c r="Z579" i="3" s="1"/>
  <c r="R579" i="3"/>
  <c r="O579" i="3"/>
  <c r="T579" i="3" s="1"/>
  <c r="X578" i="3"/>
  <c r="AL578" i="3" s="1"/>
  <c r="W578" i="3"/>
  <c r="U578" i="3"/>
  <c r="Z578" i="3" s="1"/>
  <c r="R578" i="3"/>
  <c r="Q578" i="3"/>
  <c r="O578" i="3"/>
  <c r="T578" i="3" s="1"/>
  <c r="Z577" i="3"/>
  <c r="X577" i="3"/>
  <c r="AL577" i="3" s="1"/>
  <c r="U577" i="3"/>
  <c r="W577" i="3" s="1"/>
  <c r="T577" i="3"/>
  <c r="R577" i="3"/>
  <c r="Q577" i="3"/>
  <c r="O577" i="3"/>
  <c r="AL576" i="3"/>
  <c r="X576" i="3"/>
  <c r="U576" i="3"/>
  <c r="W576" i="3" s="1"/>
  <c r="R576" i="3"/>
  <c r="O576" i="3"/>
  <c r="Q576" i="3" s="1"/>
  <c r="Z575" i="3"/>
  <c r="X575" i="3"/>
  <c r="AL575" i="3" s="1"/>
  <c r="U575" i="3"/>
  <c r="W575" i="3" s="1"/>
  <c r="T575" i="3"/>
  <c r="R575" i="3"/>
  <c r="O575" i="3"/>
  <c r="Q575" i="3" s="1"/>
  <c r="AL574" i="3"/>
  <c r="X574" i="3"/>
  <c r="W574" i="3"/>
  <c r="U574" i="3"/>
  <c r="Z574" i="3" s="1"/>
  <c r="R574" i="3"/>
  <c r="Q574" i="3"/>
  <c r="O574" i="3"/>
  <c r="T574" i="3" s="1"/>
  <c r="X573" i="3"/>
  <c r="AL573" i="3" s="1"/>
  <c r="U573" i="3"/>
  <c r="R573" i="3"/>
  <c r="O573" i="3"/>
  <c r="T573" i="3" s="1"/>
  <c r="X572" i="3"/>
  <c r="AL572" i="3" s="1"/>
  <c r="W572" i="3"/>
  <c r="U572" i="3"/>
  <c r="Z572" i="3" s="1"/>
  <c r="R572" i="3"/>
  <c r="Q572" i="3"/>
  <c r="O572" i="3"/>
  <c r="T572" i="3" s="1"/>
  <c r="Z571" i="3"/>
  <c r="X571" i="3"/>
  <c r="AL571" i="3" s="1"/>
  <c r="W571" i="3"/>
  <c r="U571" i="3"/>
  <c r="T571" i="3"/>
  <c r="R571" i="3"/>
  <c r="O571" i="3"/>
  <c r="Q571" i="3" s="1"/>
  <c r="Z570" i="3"/>
  <c r="X570" i="3"/>
  <c r="AL570" i="3" s="1"/>
  <c r="U570" i="3"/>
  <c r="W570" i="3" s="1"/>
  <c r="R570" i="3"/>
  <c r="O570" i="3"/>
  <c r="Q570" i="3" s="1"/>
  <c r="X569" i="3"/>
  <c r="AL569" i="3" s="1"/>
  <c r="U569" i="3"/>
  <c r="W569" i="3" s="1"/>
  <c r="R569" i="3"/>
  <c r="O569" i="3"/>
  <c r="AL568" i="3"/>
  <c r="Z568" i="3"/>
  <c r="X568" i="3"/>
  <c r="U568" i="3"/>
  <c r="W568" i="3" s="1"/>
  <c r="R568" i="3"/>
  <c r="O568" i="3"/>
  <c r="Z567" i="3"/>
  <c r="X567" i="3"/>
  <c r="AL567" i="3" s="1"/>
  <c r="U567" i="3"/>
  <c r="W567" i="3" s="1"/>
  <c r="R567" i="3"/>
  <c r="Q567" i="3"/>
  <c r="O567" i="3"/>
  <c r="T567" i="3" s="1"/>
  <c r="AL566" i="3"/>
  <c r="Z566" i="3"/>
  <c r="X566" i="3"/>
  <c r="W566" i="3"/>
  <c r="U566" i="3"/>
  <c r="R566" i="3"/>
  <c r="Q566" i="3"/>
  <c r="O566" i="3"/>
  <c r="T566" i="3" s="1"/>
  <c r="Z565" i="3"/>
  <c r="X565" i="3"/>
  <c r="AL565" i="3" s="1"/>
  <c r="W565" i="3"/>
  <c r="U565" i="3"/>
  <c r="R565" i="3"/>
  <c r="O565" i="3"/>
  <c r="T565" i="3" s="1"/>
  <c r="Z564" i="3"/>
  <c r="X564" i="3"/>
  <c r="AL564" i="3" s="1"/>
  <c r="U564" i="3"/>
  <c r="W564" i="3" s="1"/>
  <c r="T564" i="3"/>
  <c r="R564" i="3"/>
  <c r="Q564" i="3"/>
  <c r="O564" i="3"/>
  <c r="AL563" i="3"/>
  <c r="X563" i="3"/>
  <c r="U563" i="3"/>
  <c r="W563" i="3" s="1"/>
  <c r="T563" i="3"/>
  <c r="R563" i="3"/>
  <c r="O563" i="3"/>
  <c r="Q563" i="3" s="1"/>
  <c r="AL562" i="3"/>
  <c r="X562" i="3"/>
  <c r="U562" i="3"/>
  <c r="T562" i="3"/>
  <c r="R562" i="3"/>
  <c r="O562" i="3"/>
  <c r="Q562" i="3" s="1"/>
  <c r="X561" i="3"/>
  <c r="AL561" i="3" s="1"/>
  <c r="W561" i="3"/>
  <c r="U561" i="3"/>
  <c r="Z561" i="3" s="1"/>
  <c r="T561" i="3"/>
  <c r="R561" i="3"/>
  <c r="Q561" i="3"/>
  <c r="O561" i="3"/>
  <c r="Z560" i="3"/>
  <c r="X560" i="3"/>
  <c r="AL560" i="3" s="1"/>
  <c r="W560" i="3"/>
  <c r="U560" i="3"/>
  <c r="T560" i="3"/>
  <c r="R560" i="3"/>
  <c r="O560" i="3"/>
  <c r="Q560" i="3" s="1"/>
  <c r="Z559" i="3"/>
  <c r="X559" i="3"/>
  <c r="AL559" i="3" s="1"/>
  <c r="W559" i="3"/>
  <c r="U559" i="3"/>
  <c r="T559" i="3"/>
  <c r="R559" i="3"/>
  <c r="O559" i="3"/>
  <c r="Q559" i="3" s="1"/>
  <c r="AL558" i="3"/>
  <c r="X558" i="3"/>
  <c r="U558" i="3"/>
  <c r="W558" i="3" s="1"/>
  <c r="R558" i="3"/>
  <c r="O558" i="3"/>
  <c r="Z557" i="3"/>
  <c r="X557" i="3"/>
  <c r="AL557" i="3" s="1"/>
  <c r="U557" i="3"/>
  <c r="W557" i="3" s="1"/>
  <c r="R557" i="3"/>
  <c r="Q557" i="3"/>
  <c r="O557" i="3"/>
  <c r="T557" i="3" s="1"/>
  <c r="AL556" i="3"/>
  <c r="Z556" i="3"/>
  <c r="X556" i="3"/>
  <c r="U556" i="3"/>
  <c r="W556" i="3" s="1"/>
  <c r="R556" i="3"/>
  <c r="Q556" i="3"/>
  <c r="O556" i="3"/>
  <c r="T556" i="3" s="1"/>
  <c r="AL555" i="3"/>
  <c r="X555" i="3"/>
  <c r="W555" i="3"/>
  <c r="U555" i="3"/>
  <c r="Z555" i="3" s="1"/>
  <c r="R555" i="3"/>
  <c r="Q555" i="3"/>
  <c r="O555" i="3"/>
  <c r="T555" i="3" s="1"/>
  <c r="Z554" i="3"/>
  <c r="X554" i="3"/>
  <c r="AL554" i="3" s="1"/>
  <c r="U554" i="3"/>
  <c r="W554" i="3" s="1"/>
  <c r="T554" i="3"/>
  <c r="R554" i="3"/>
  <c r="Q554" i="3"/>
  <c r="O554" i="3"/>
  <c r="X553" i="3"/>
  <c r="AL553" i="3" s="1"/>
  <c r="U553" i="3"/>
  <c r="W553" i="3" s="1"/>
  <c r="T553" i="3"/>
  <c r="R553" i="3"/>
  <c r="Q553" i="3"/>
  <c r="O553" i="3"/>
  <c r="AL552" i="3"/>
  <c r="X552" i="3"/>
  <c r="U552" i="3"/>
  <c r="R552" i="3"/>
  <c r="O552" i="3"/>
  <c r="Q552" i="3" s="1"/>
  <c r="X551" i="3"/>
  <c r="AL551" i="3" s="1"/>
  <c r="W551" i="3"/>
  <c r="U551" i="3"/>
  <c r="Z551" i="3" s="1"/>
  <c r="T551" i="3"/>
  <c r="R551" i="3"/>
  <c r="O551" i="3"/>
  <c r="Q551" i="3" s="1"/>
  <c r="AL550" i="3"/>
  <c r="X550" i="3"/>
  <c r="W550" i="3"/>
  <c r="U550" i="3"/>
  <c r="Z550" i="3" s="1"/>
  <c r="T550" i="3"/>
  <c r="R550" i="3"/>
  <c r="O550" i="3"/>
  <c r="Q550" i="3" s="1"/>
  <c r="X549" i="3"/>
  <c r="AL549" i="3" s="1"/>
  <c r="W549" i="3"/>
  <c r="U549" i="3"/>
  <c r="Z549" i="3" s="1"/>
  <c r="T549" i="3"/>
  <c r="R549" i="3"/>
  <c r="O549" i="3"/>
  <c r="Q549" i="3" s="1"/>
  <c r="X548" i="3"/>
  <c r="AL548" i="3" s="1"/>
  <c r="U548" i="3"/>
  <c r="R548" i="3"/>
  <c r="O548" i="3"/>
  <c r="T548" i="3" s="1"/>
  <c r="Z547" i="3"/>
  <c r="X547" i="3"/>
  <c r="AL547" i="3" s="1"/>
  <c r="W547" i="3"/>
  <c r="U547" i="3"/>
  <c r="R547" i="3"/>
  <c r="Q547" i="3"/>
  <c r="O547" i="3"/>
  <c r="T547" i="3" s="1"/>
  <c r="AL546" i="3"/>
  <c r="Z546" i="3"/>
  <c r="X546" i="3"/>
  <c r="U546" i="3"/>
  <c r="W546" i="3" s="1"/>
  <c r="R546" i="3"/>
  <c r="O546" i="3"/>
  <c r="Z545" i="3"/>
  <c r="X545" i="3"/>
  <c r="AL545" i="3" s="1"/>
  <c r="U545" i="3"/>
  <c r="W545" i="3" s="1"/>
  <c r="R545" i="3"/>
  <c r="O545" i="3"/>
  <c r="AL544" i="3"/>
  <c r="Z544" i="3"/>
  <c r="X544" i="3"/>
  <c r="U544" i="3"/>
  <c r="W544" i="3" s="1"/>
  <c r="R544" i="3"/>
  <c r="Q544" i="3"/>
  <c r="O544" i="3"/>
  <c r="T544" i="3" s="1"/>
  <c r="Z543" i="3"/>
  <c r="X543" i="3"/>
  <c r="AL543" i="3" s="1"/>
  <c r="U543" i="3"/>
  <c r="W543" i="3" s="1"/>
  <c r="R543" i="3"/>
  <c r="Q543" i="3"/>
  <c r="O543" i="3"/>
  <c r="T543" i="3" s="1"/>
  <c r="AL542" i="3"/>
  <c r="X542" i="3"/>
  <c r="U542" i="3"/>
  <c r="Z542" i="3" s="1"/>
  <c r="R542" i="3"/>
  <c r="O542" i="3"/>
  <c r="X541" i="3"/>
  <c r="AL541" i="3" s="1"/>
  <c r="W541" i="3"/>
  <c r="U541" i="3"/>
  <c r="Z541" i="3" s="1"/>
  <c r="T541" i="3"/>
  <c r="R541" i="3"/>
  <c r="Q541" i="3"/>
  <c r="O541" i="3"/>
  <c r="X540" i="3"/>
  <c r="AL540" i="3" s="1"/>
  <c r="U540" i="3"/>
  <c r="T540" i="3"/>
  <c r="R540" i="3"/>
  <c r="O540" i="3"/>
  <c r="Q540" i="3" s="1"/>
  <c r="X539" i="3"/>
  <c r="AL539" i="3" s="1"/>
  <c r="U539" i="3"/>
  <c r="T539" i="3"/>
  <c r="R539" i="3"/>
  <c r="O539" i="3"/>
  <c r="Q539" i="3" s="1"/>
  <c r="AL538" i="3"/>
  <c r="Z538" i="3"/>
  <c r="X538" i="3"/>
  <c r="W538" i="3"/>
  <c r="U538" i="3"/>
  <c r="T538" i="3"/>
  <c r="R538" i="3"/>
  <c r="O538" i="3"/>
  <c r="Q538" i="3" s="1"/>
  <c r="X537" i="3"/>
  <c r="AL537" i="3" s="1"/>
  <c r="U537" i="3"/>
  <c r="R537" i="3"/>
  <c r="O537" i="3"/>
  <c r="T537" i="3" s="1"/>
  <c r="Z536" i="3"/>
  <c r="X536" i="3"/>
  <c r="AL536" i="3" s="1"/>
  <c r="W536" i="3"/>
  <c r="U536" i="3"/>
  <c r="R536" i="3"/>
  <c r="Q536" i="3"/>
  <c r="O536" i="3"/>
  <c r="T536" i="3" s="1"/>
  <c r="Z535" i="3"/>
  <c r="X535" i="3"/>
  <c r="AL535" i="3" s="1"/>
  <c r="W535" i="3"/>
  <c r="U535" i="3"/>
  <c r="R535" i="3"/>
  <c r="Q535" i="3"/>
  <c r="O535" i="3"/>
  <c r="T535" i="3" s="1"/>
  <c r="AL534" i="3"/>
  <c r="Z534" i="3"/>
  <c r="X534" i="3"/>
  <c r="U534" i="3"/>
  <c r="W534" i="3" s="1"/>
  <c r="R534" i="3"/>
  <c r="O534" i="3"/>
  <c r="Z533" i="3"/>
  <c r="X533" i="3"/>
  <c r="AL533" i="3" s="1"/>
  <c r="U533" i="3"/>
  <c r="W533" i="3" s="1"/>
  <c r="R533" i="3"/>
  <c r="O533" i="3"/>
  <c r="AL532" i="3"/>
  <c r="Z532" i="3"/>
  <c r="X532" i="3"/>
  <c r="U532" i="3"/>
  <c r="W532" i="3" s="1"/>
  <c r="R532" i="3"/>
  <c r="Q532" i="3"/>
  <c r="O532" i="3"/>
  <c r="T532" i="3" s="1"/>
  <c r="AL531" i="3"/>
  <c r="X531" i="3"/>
  <c r="U531" i="3"/>
  <c r="Z531" i="3" s="1"/>
  <c r="R531" i="3"/>
  <c r="O531" i="3"/>
  <c r="X530" i="3"/>
  <c r="AL530" i="3" s="1"/>
  <c r="W530" i="3"/>
  <c r="U530" i="3"/>
  <c r="Z530" i="3" s="1"/>
  <c r="T530" i="3"/>
  <c r="R530" i="3"/>
  <c r="Q530" i="3"/>
  <c r="O530" i="3"/>
  <c r="X529" i="3"/>
  <c r="AL529" i="3" s="1"/>
  <c r="W529" i="3"/>
  <c r="U529" i="3"/>
  <c r="Z529" i="3" s="1"/>
  <c r="T529" i="3"/>
  <c r="R529" i="3"/>
  <c r="Q529" i="3"/>
  <c r="O529" i="3"/>
  <c r="X528" i="3"/>
  <c r="AL528" i="3" s="1"/>
  <c r="U528" i="3"/>
  <c r="T528" i="3"/>
  <c r="R528" i="3"/>
  <c r="O528" i="3"/>
  <c r="Q528" i="3" s="1"/>
  <c r="X527" i="3"/>
  <c r="AL527" i="3" s="1"/>
  <c r="U527" i="3"/>
  <c r="T527" i="3"/>
  <c r="R527" i="3"/>
  <c r="O527" i="3"/>
  <c r="Q527" i="3" s="1"/>
  <c r="AL526" i="3"/>
  <c r="X526" i="3"/>
  <c r="W526" i="3"/>
  <c r="U526" i="3"/>
  <c r="Z526" i="3" s="1"/>
  <c r="T526" i="3"/>
  <c r="R526" i="3"/>
  <c r="O526" i="3"/>
  <c r="Q526" i="3" s="1"/>
  <c r="X525" i="3"/>
  <c r="AL525" i="3" s="1"/>
  <c r="U525" i="3"/>
  <c r="Z525" i="3" s="1"/>
  <c r="R525" i="3"/>
  <c r="Q525" i="3"/>
  <c r="O525" i="3"/>
  <c r="T525" i="3" s="1"/>
  <c r="Z524" i="3"/>
  <c r="X524" i="3"/>
  <c r="AL524" i="3" s="1"/>
  <c r="U524" i="3"/>
  <c r="W524" i="3" s="1"/>
  <c r="R524" i="3"/>
  <c r="O524" i="3"/>
  <c r="T524" i="3" s="1"/>
  <c r="X523" i="3"/>
  <c r="AL523" i="3" s="1"/>
  <c r="U523" i="3"/>
  <c r="T523" i="3"/>
  <c r="R523" i="3"/>
  <c r="O523" i="3"/>
  <c r="Q523" i="3" s="1"/>
  <c r="X522" i="3"/>
  <c r="AL522" i="3" s="1"/>
  <c r="U522" i="3"/>
  <c r="R522" i="3"/>
  <c r="O522" i="3"/>
  <c r="T522" i="3" s="1"/>
  <c r="X521" i="3"/>
  <c r="AL521" i="3" s="1"/>
  <c r="U521" i="3"/>
  <c r="Z521" i="3" s="1"/>
  <c r="R521" i="3"/>
  <c r="O521" i="3"/>
  <c r="X520" i="3"/>
  <c r="AL520" i="3" s="1"/>
  <c r="U520" i="3"/>
  <c r="R520" i="3"/>
  <c r="Q520" i="3"/>
  <c r="O520" i="3"/>
  <c r="T520" i="3" s="1"/>
  <c r="X519" i="3"/>
  <c r="AL519" i="3" s="1"/>
  <c r="U519" i="3"/>
  <c r="Z519" i="3" s="1"/>
  <c r="R519" i="3"/>
  <c r="O519" i="3"/>
  <c r="Q519" i="3" s="1"/>
  <c r="Z518" i="3"/>
  <c r="X518" i="3"/>
  <c r="AL518" i="3" s="1"/>
  <c r="U518" i="3"/>
  <c r="W518" i="3" s="1"/>
  <c r="R518" i="3"/>
  <c r="O518" i="3"/>
  <c r="AL517" i="3"/>
  <c r="X517" i="3"/>
  <c r="W517" i="3"/>
  <c r="U517" i="3"/>
  <c r="Z517" i="3" s="1"/>
  <c r="R517" i="3"/>
  <c r="Q517" i="3"/>
  <c r="O517" i="3"/>
  <c r="T517" i="3" s="1"/>
  <c r="X516" i="3"/>
  <c r="AL516" i="3" s="1"/>
  <c r="U516" i="3"/>
  <c r="Z516" i="3" s="1"/>
  <c r="R516" i="3"/>
  <c r="Q516" i="3"/>
  <c r="O516" i="3"/>
  <c r="T516" i="3" s="1"/>
  <c r="X515" i="3"/>
  <c r="AL515" i="3" s="1"/>
  <c r="W515" i="3"/>
  <c r="U515" i="3"/>
  <c r="Z515" i="3" s="1"/>
  <c r="R515" i="3"/>
  <c r="O515" i="3"/>
  <c r="X514" i="3"/>
  <c r="AL514" i="3" s="1"/>
  <c r="W514" i="3"/>
  <c r="U514" i="3"/>
  <c r="Z514" i="3" s="1"/>
  <c r="R514" i="3"/>
  <c r="O514" i="3"/>
  <c r="T514" i="3" s="1"/>
  <c r="AL513" i="3"/>
  <c r="X513" i="3"/>
  <c r="U513" i="3"/>
  <c r="Z513" i="3" s="1"/>
  <c r="T513" i="3"/>
  <c r="R513" i="3"/>
  <c r="O513" i="3"/>
  <c r="Q513" i="3" s="1"/>
  <c r="X512" i="3"/>
  <c r="AL512" i="3" s="1"/>
  <c r="W512" i="3"/>
  <c r="U512" i="3"/>
  <c r="Z512" i="3" s="1"/>
  <c r="R512" i="3"/>
  <c r="O512" i="3"/>
  <c r="AL511" i="3"/>
  <c r="X511" i="3"/>
  <c r="U511" i="3"/>
  <c r="R511" i="3"/>
  <c r="O511" i="3"/>
  <c r="T511" i="3" s="1"/>
  <c r="X510" i="3"/>
  <c r="AL510" i="3" s="1"/>
  <c r="U510" i="3"/>
  <c r="R510" i="3"/>
  <c r="O510" i="3"/>
  <c r="T510" i="3" s="1"/>
  <c r="X509" i="3"/>
  <c r="AL509" i="3" s="1"/>
  <c r="U509" i="3"/>
  <c r="Z509" i="3" s="1"/>
  <c r="R509" i="3"/>
  <c r="O509" i="3"/>
  <c r="X508" i="3"/>
  <c r="AL508" i="3" s="1"/>
  <c r="U508" i="3"/>
  <c r="W508" i="3" s="1"/>
  <c r="R508" i="3"/>
  <c r="O508" i="3"/>
  <c r="X507" i="3"/>
  <c r="AL507" i="3" s="1"/>
  <c r="U507" i="3"/>
  <c r="R507" i="3"/>
  <c r="Q507" i="3"/>
  <c r="O507" i="3"/>
  <c r="T507" i="3" s="1"/>
  <c r="Z506" i="3"/>
  <c r="X506" i="3"/>
  <c r="AL506" i="3" s="1"/>
  <c r="W506" i="3"/>
  <c r="U506" i="3"/>
  <c r="R506" i="3"/>
  <c r="O506" i="3"/>
  <c r="X505" i="3"/>
  <c r="AL505" i="3" s="1"/>
  <c r="U505" i="3"/>
  <c r="R505" i="3"/>
  <c r="O505" i="3"/>
  <c r="X504" i="3"/>
  <c r="AL504" i="3" s="1"/>
  <c r="U504" i="3"/>
  <c r="R504" i="3"/>
  <c r="Q504" i="3"/>
  <c r="O504" i="3"/>
  <c r="T504" i="3" s="1"/>
  <c r="X503" i="3"/>
  <c r="AL503" i="3" s="1"/>
  <c r="U503" i="3"/>
  <c r="R503" i="3"/>
  <c r="O503" i="3"/>
  <c r="Q503" i="3" s="1"/>
  <c r="X502" i="3"/>
  <c r="AL502" i="3" s="1"/>
  <c r="U502" i="3"/>
  <c r="R502" i="3"/>
  <c r="O502" i="3"/>
  <c r="AL501" i="3"/>
  <c r="X501" i="3"/>
  <c r="U501" i="3"/>
  <c r="Z501" i="3" s="1"/>
  <c r="R501" i="3"/>
  <c r="O501" i="3"/>
  <c r="X500" i="3"/>
  <c r="AL500" i="3" s="1"/>
  <c r="W500" i="3"/>
  <c r="U500" i="3"/>
  <c r="Z500" i="3" s="1"/>
  <c r="R500" i="3"/>
  <c r="O500" i="3"/>
  <c r="T500" i="3" s="1"/>
  <c r="X499" i="3"/>
  <c r="AL499" i="3" s="1"/>
  <c r="W499" i="3"/>
  <c r="U499" i="3"/>
  <c r="Z499" i="3" s="1"/>
  <c r="R499" i="3"/>
  <c r="O499" i="3"/>
  <c r="X498" i="3"/>
  <c r="AL498" i="3" s="1"/>
  <c r="U498" i="3"/>
  <c r="T498" i="3"/>
  <c r="R498" i="3"/>
  <c r="Q498" i="3"/>
  <c r="O498" i="3"/>
  <c r="Z497" i="3"/>
  <c r="X497" i="3"/>
  <c r="AL497" i="3" s="1"/>
  <c r="U497" i="3"/>
  <c r="W497" i="3" s="1"/>
  <c r="R497" i="3"/>
  <c r="O497" i="3"/>
  <c r="AL496" i="3"/>
  <c r="X496" i="3"/>
  <c r="U496" i="3"/>
  <c r="R496" i="3"/>
  <c r="O496" i="3"/>
  <c r="T496" i="3" s="1"/>
  <c r="X495" i="3"/>
  <c r="AL495" i="3" s="1"/>
  <c r="U495" i="3"/>
  <c r="R495" i="3"/>
  <c r="O495" i="3"/>
  <c r="X494" i="3"/>
  <c r="AL494" i="3" s="1"/>
  <c r="U494" i="3"/>
  <c r="T494" i="3"/>
  <c r="R494" i="3"/>
  <c r="Q494" i="3"/>
  <c r="O494" i="3"/>
  <c r="X493" i="3"/>
  <c r="AL493" i="3" s="1"/>
  <c r="W493" i="3"/>
  <c r="U493" i="3"/>
  <c r="Z493" i="3" s="1"/>
  <c r="R493" i="3"/>
  <c r="O493" i="3"/>
  <c r="AL492" i="3"/>
  <c r="X492" i="3"/>
  <c r="U492" i="3"/>
  <c r="R492" i="3"/>
  <c r="O492" i="3"/>
  <c r="Z491" i="3"/>
  <c r="X491" i="3"/>
  <c r="AL491" i="3" s="1"/>
  <c r="W491" i="3"/>
  <c r="U491" i="3"/>
  <c r="R491" i="3"/>
  <c r="Q491" i="3"/>
  <c r="O491" i="3"/>
  <c r="T491" i="3" s="1"/>
  <c r="X490" i="3"/>
  <c r="AL490" i="3" s="1"/>
  <c r="U490" i="3"/>
  <c r="Z490" i="3" s="1"/>
  <c r="T490" i="3"/>
  <c r="R490" i="3"/>
  <c r="O490" i="3"/>
  <c r="Q490" i="3" s="1"/>
  <c r="Z489" i="3"/>
  <c r="X489" i="3"/>
  <c r="AL489" i="3" s="1"/>
  <c r="W489" i="3"/>
  <c r="U489" i="3"/>
  <c r="R489" i="3"/>
  <c r="O489" i="3"/>
  <c r="X488" i="3"/>
  <c r="AL488" i="3" s="1"/>
  <c r="U488" i="3"/>
  <c r="Z488" i="3" s="1"/>
  <c r="R488" i="3"/>
  <c r="O488" i="3"/>
  <c r="X487" i="3"/>
  <c r="AL487" i="3" s="1"/>
  <c r="U487" i="3"/>
  <c r="Z487" i="3" s="1"/>
  <c r="R487" i="3"/>
  <c r="O487" i="3"/>
  <c r="X486" i="3"/>
  <c r="AL486" i="3" s="1"/>
  <c r="U486" i="3"/>
  <c r="Z486" i="3" s="1"/>
  <c r="R486" i="3"/>
  <c r="O486" i="3"/>
  <c r="T486" i="3" s="1"/>
  <c r="X485" i="3"/>
  <c r="AL485" i="3" s="1"/>
  <c r="U485" i="3"/>
  <c r="R485" i="3"/>
  <c r="O485" i="3"/>
  <c r="AL484" i="3"/>
  <c r="X484" i="3"/>
  <c r="U484" i="3"/>
  <c r="R484" i="3"/>
  <c r="Q484" i="3"/>
  <c r="O484" i="3"/>
  <c r="T484" i="3" s="1"/>
  <c r="Z483" i="3"/>
  <c r="X483" i="3"/>
  <c r="AL483" i="3" s="1"/>
  <c r="U483" i="3"/>
  <c r="W483" i="3" s="1"/>
  <c r="R483" i="3"/>
  <c r="O483" i="3"/>
  <c r="T483" i="3" s="1"/>
  <c r="X482" i="3"/>
  <c r="AL482" i="3" s="1"/>
  <c r="U482" i="3"/>
  <c r="Z482" i="3" s="1"/>
  <c r="R482" i="3"/>
  <c r="O482" i="3"/>
  <c r="T482" i="3" s="1"/>
  <c r="X481" i="3"/>
  <c r="AL481" i="3" s="1"/>
  <c r="U481" i="3"/>
  <c r="R481" i="3"/>
  <c r="Q481" i="3"/>
  <c r="O481" i="3"/>
  <c r="T481" i="3" s="1"/>
  <c r="X480" i="3"/>
  <c r="AL480" i="3" s="1"/>
  <c r="U480" i="3"/>
  <c r="T480" i="3"/>
  <c r="R480" i="3"/>
  <c r="O480" i="3"/>
  <c r="Q480" i="3" s="1"/>
  <c r="Z479" i="3"/>
  <c r="X479" i="3"/>
  <c r="AL479" i="3" s="1"/>
  <c r="U479" i="3"/>
  <c r="W479" i="3" s="1"/>
  <c r="R479" i="3"/>
  <c r="O479" i="3"/>
  <c r="AL478" i="3"/>
  <c r="X478" i="3"/>
  <c r="U478" i="3"/>
  <c r="Z478" i="3" s="1"/>
  <c r="R478" i="3"/>
  <c r="O478" i="3"/>
  <c r="X477" i="3"/>
  <c r="AL477" i="3" s="1"/>
  <c r="W477" i="3"/>
  <c r="U477" i="3"/>
  <c r="Z477" i="3" s="1"/>
  <c r="R477" i="3"/>
  <c r="O477" i="3"/>
  <c r="T477" i="3" s="1"/>
  <c r="X476" i="3"/>
  <c r="AL476" i="3" s="1"/>
  <c r="U476" i="3"/>
  <c r="R476" i="3"/>
  <c r="O476" i="3"/>
  <c r="X475" i="3"/>
  <c r="AL475" i="3" s="1"/>
  <c r="U475" i="3"/>
  <c r="Z475" i="3" s="1"/>
  <c r="R475" i="3"/>
  <c r="O475" i="3"/>
  <c r="AL474" i="3"/>
  <c r="X474" i="3"/>
  <c r="W474" i="3"/>
  <c r="U474" i="3"/>
  <c r="Z474" i="3" s="1"/>
  <c r="R474" i="3"/>
  <c r="O474" i="3"/>
  <c r="Q474" i="3" s="1"/>
  <c r="AA473" i="3"/>
  <c r="Z473" i="3"/>
  <c r="X473" i="3"/>
  <c r="AL473" i="3" s="1"/>
  <c r="W473" i="3"/>
  <c r="U473" i="3"/>
  <c r="R473" i="3"/>
  <c r="O473" i="3"/>
  <c r="T473" i="3" s="1"/>
  <c r="AL472" i="3"/>
  <c r="X472" i="3"/>
  <c r="U472" i="3"/>
  <c r="Z472" i="3" s="1"/>
  <c r="R472" i="3"/>
  <c r="O472" i="3"/>
  <c r="T472" i="3" s="1"/>
  <c r="X471" i="3"/>
  <c r="AL471" i="3" s="1"/>
  <c r="U471" i="3"/>
  <c r="Z471" i="3" s="1"/>
  <c r="R471" i="3"/>
  <c r="Q471" i="3"/>
  <c r="O471" i="3"/>
  <c r="T471" i="3" s="1"/>
  <c r="X470" i="3"/>
  <c r="AL470" i="3" s="1"/>
  <c r="U470" i="3"/>
  <c r="Z470" i="3" s="1"/>
  <c r="R470" i="3"/>
  <c r="O470" i="3"/>
  <c r="T470" i="3" s="1"/>
  <c r="Z469" i="3"/>
  <c r="X469" i="3"/>
  <c r="AL469" i="3" s="1"/>
  <c r="U469" i="3"/>
  <c r="W469" i="3" s="1"/>
  <c r="R469" i="3"/>
  <c r="O469" i="3"/>
  <c r="X468" i="3"/>
  <c r="AL468" i="3" s="1"/>
  <c r="U468" i="3"/>
  <c r="T468" i="3"/>
  <c r="R468" i="3"/>
  <c r="O468" i="3"/>
  <c r="Q468" i="3" s="1"/>
  <c r="X467" i="3"/>
  <c r="AL467" i="3" s="1"/>
  <c r="U467" i="3"/>
  <c r="W467" i="3" s="1"/>
  <c r="R467" i="3"/>
  <c r="O467" i="3"/>
  <c r="T467" i="3" s="1"/>
  <c r="Z466" i="3"/>
  <c r="X466" i="3"/>
  <c r="AL466" i="3" s="1"/>
  <c r="U466" i="3"/>
  <c r="W466" i="3" s="1"/>
  <c r="R466" i="3"/>
  <c r="O466" i="3"/>
  <c r="X465" i="3"/>
  <c r="AL465" i="3" s="1"/>
  <c r="U465" i="3"/>
  <c r="Z465" i="3" s="1"/>
  <c r="T465" i="3"/>
  <c r="R465" i="3"/>
  <c r="O465" i="3"/>
  <c r="Q465" i="3" s="1"/>
  <c r="X464" i="3"/>
  <c r="AL464" i="3" s="1"/>
  <c r="U464" i="3"/>
  <c r="W464" i="3" s="1"/>
  <c r="R464" i="3"/>
  <c r="O464" i="3"/>
  <c r="X463" i="3"/>
  <c r="AL463" i="3" s="1"/>
  <c r="U463" i="3"/>
  <c r="Z463" i="3" s="1"/>
  <c r="R463" i="3"/>
  <c r="O463" i="3"/>
  <c r="Q463" i="3" s="1"/>
  <c r="Z462" i="3"/>
  <c r="X462" i="3"/>
  <c r="AL462" i="3" s="1"/>
  <c r="U462" i="3"/>
  <c r="W462" i="3" s="1"/>
  <c r="R462" i="3"/>
  <c r="O462" i="3"/>
  <c r="X461" i="3"/>
  <c r="AL461" i="3" s="1"/>
  <c r="U461" i="3"/>
  <c r="Z461" i="3" s="1"/>
  <c r="T461" i="3"/>
  <c r="R461" i="3"/>
  <c r="O461" i="3"/>
  <c r="Q461" i="3" s="1"/>
  <c r="Z460" i="3"/>
  <c r="X460" i="3"/>
  <c r="AL460" i="3" s="1"/>
  <c r="U460" i="3"/>
  <c r="W460" i="3" s="1"/>
  <c r="R460" i="3"/>
  <c r="O460" i="3"/>
  <c r="AL459" i="3"/>
  <c r="X459" i="3"/>
  <c r="U459" i="3"/>
  <c r="R459" i="3"/>
  <c r="O459" i="3"/>
  <c r="X458" i="3"/>
  <c r="AL458" i="3" s="1"/>
  <c r="U458" i="3"/>
  <c r="R458" i="3"/>
  <c r="O458" i="3"/>
  <c r="AL457" i="3"/>
  <c r="X457" i="3"/>
  <c r="U457" i="3"/>
  <c r="Z457" i="3" s="1"/>
  <c r="R457" i="3"/>
  <c r="O457" i="3"/>
  <c r="Z456" i="3"/>
  <c r="X456" i="3"/>
  <c r="AL456" i="3" s="1"/>
  <c r="U456" i="3"/>
  <c r="W456" i="3" s="1"/>
  <c r="R456" i="3"/>
  <c r="O456" i="3"/>
  <c r="T456" i="3" s="1"/>
  <c r="X455" i="3"/>
  <c r="AL455" i="3" s="1"/>
  <c r="U455" i="3"/>
  <c r="Z455" i="3" s="1"/>
  <c r="T455" i="3"/>
  <c r="R455" i="3"/>
  <c r="O455" i="3"/>
  <c r="Q455" i="3" s="1"/>
  <c r="X454" i="3"/>
  <c r="AL454" i="3" s="1"/>
  <c r="U454" i="3"/>
  <c r="R454" i="3"/>
  <c r="O454" i="3"/>
  <c r="T454" i="3" s="1"/>
  <c r="X453" i="3"/>
  <c r="AL453" i="3" s="1"/>
  <c r="U453" i="3"/>
  <c r="T453" i="3"/>
  <c r="R453" i="3"/>
  <c r="O453" i="3"/>
  <c r="Q453" i="3" s="1"/>
  <c r="X452" i="3"/>
  <c r="AL452" i="3" s="1"/>
  <c r="U452" i="3"/>
  <c r="R452" i="3"/>
  <c r="O452" i="3"/>
  <c r="T452" i="3" s="1"/>
  <c r="X451" i="3"/>
  <c r="AL451" i="3" s="1"/>
  <c r="U451" i="3"/>
  <c r="Z451" i="3" s="1"/>
  <c r="R451" i="3"/>
  <c r="O451" i="3"/>
  <c r="Z450" i="3"/>
  <c r="X450" i="3"/>
  <c r="AL450" i="3" s="1"/>
  <c r="U450" i="3"/>
  <c r="W450" i="3" s="1"/>
  <c r="R450" i="3"/>
  <c r="O450" i="3"/>
  <c r="T450" i="3" s="1"/>
  <c r="X449" i="3"/>
  <c r="AL449" i="3" s="1"/>
  <c r="W449" i="3"/>
  <c r="U449" i="3"/>
  <c r="Z449" i="3" s="1"/>
  <c r="T449" i="3"/>
  <c r="R449" i="3"/>
  <c r="O449" i="3"/>
  <c r="Q449" i="3" s="1"/>
  <c r="X448" i="3"/>
  <c r="AL448" i="3" s="1"/>
  <c r="U448" i="3"/>
  <c r="W448" i="3" s="1"/>
  <c r="R448" i="3"/>
  <c r="O448" i="3"/>
  <c r="X447" i="3"/>
  <c r="AL447" i="3" s="1"/>
  <c r="U447" i="3"/>
  <c r="Z447" i="3" s="1"/>
  <c r="R447" i="3"/>
  <c r="O447" i="3"/>
  <c r="AL446" i="3"/>
  <c r="Z446" i="3"/>
  <c r="X446" i="3"/>
  <c r="U446" i="3"/>
  <c r="W446" i="3" s="1"/>
  <c r="R446" i="3"/>
  <c r="O446" i="3"/>
  <c r="T446" i="3" s="1"/>
  <c r="X445" i="3"/>
  <c r="AL445" i="3" s="1"/>
  <c r="U445" i="3"/>
  <c r="Z445" i="3" s="1"/>
  <c r="T445" i="3"/>
  <c r="R445" i="3"/>
  <c r="O445" i="3"/>
  <c r="Q445" i="3" s="1"/>
  <c r="X444" i="3"/>
  <c r="AL444" i="3" s="1"/>
  <c r="U444" i="3"/>
  <c r="R444" i="3"/>
  <c r="O444" i="3"/>
  <c r="T444" i="3" s="1"/>
  <c r="X443" i="3"/>
  <c r="AL443" i="3" s="1"/>
  <c r="U443" i="3"/>
  <c r="Z443" i="3" s="1"/>
  <c r="R443" i="3"/>
  <c r="O443" i="3"/>
  <c r="Q443" i="3" s="1"/>
  <c r="AL442" i="3"/>
  <c r="X442" i="3"/>
  <c r="U442" i="3"/>
  <c r="W442" i="3" s="1"/>
  <c r="R442" i="3"/>
  <c r="O442" i="3"/>
  <c r="T442" i="3" s="1"/>
  <c r="X441" i="3"/>
  <c r="AL441" i="3" s="1"/>
  <c r="U441" i="3"/>
  <c r="R441" i="3"/>
  <c r="O441" i="3"/>
  <c r="Q441" i="3" s="1"/>
  <c r="X440" i="3"/>
  <c r="AL440" i="3" s="1"/>
  <c r="U440" i="3"/>
  <c r="W440" i="3" s="1"/>
  <c r="R440" i="3"/>
  <c r="O440" i="3"/>
  <c r="AL439" i="3"/>
  <c r="X439" i="3"/>
  <c r="W439" i="3"/>
  <c r="U439" i="3"/>
  <c r="Z439" i="3" s="1"/>
  <c r="R439" i="3"/>
  <c r="O439" i="3"/>
  <c r="Z438" i="3"/>
  <c r="X438" i="3"/>
  <c r="AL438" i="3" s="1"/>
  <c r="U438" i="3"/>
  <c r="W438" i="3" s="1"/>
  <c r="R438" i="3"/>
  <c r="O438" i="3"/>
  <c r="T438" i="3" s="1"/>
  <c r="X437" i="3"/>
  <c r="AL437" i="3" s="1"/>
  <c r="U437" i="3"/>
  <c r="Z437" i="3" s="1"/>
  <c r="T437" i="3"/>
  <c r="R437" i="3"/>
  <c r="O437" i="3"/>
  <c r="Q437" i="3" s="1"/>
  <c r="AL436" i="3"/>
  <c r="X436" i="3"/>
  <c r="U436" i="3"/>
  <c r="R436" i="3"/>
  <c r="O436" i="3"/>
  <c r="T436" i="3" s="1"/>
  <c r="X435" i="3"/>
  <c r="AL435" i="3" s="1"/>
  <c r="U435" i="3"/>
  <c r="Z435" i="3" s="1"/>
  <c r="T435" i="3"/>
  <c r="R435" i="3"/>
  <c r="O435" i="3"/>
  <c r="Q435" i="3" s="1"/>
  <c r="X434" i="3"/>
  <c r="AL434" i="3" s="1"/>
  <c r="U434" i="3"/>
  <c r="R434" i="3"/>
  <c r="O434" i="3"/>
  <c r="T434" i="3" s="1"/>
  <c r="X433" i="3"/>
  <c r="AL433" i="3" s="1"/>
  <c r="U433" i="3"/>
  <c r="Z433" i="3" s="1"/>
  <c r="R433" i="3"/>
  <c r="O433" i="3"/>
  <c r="X432" i="3"/>
  <c r="AL432" i="3" s="1"/>
  <c r="U432" i="3"/>
  <c r="R432" i="3"/>
  <c r="O432" i="3"/>
  <c r="T432" i="3" s="1"/>
  <c r="AL431" i="3"/>
  <c r="X431" i="3"/>
  <c r="U431" i="3"/>
  <c r="T431" i="3"/>
  <c r="R431" i="3"/>
  <c r="Q431" i="3"/>
  <c r="O431" i="3"/>
  <c r="X430" i="3"/>
  <c r="AL430" i="3" s="1"/>
  <c r="W430" i="3"/>
  <c r="U430" i="3"/>
  <c r="Z430" i="3" s="1"/>
  <c r="R430" i="3"/>
  <c r="O430" i="3"/>
  <c r="X429" i="3"/>
  <c r="AL429" i="3" s="1"/>
  <c r="U429" i="3"/>
  <c r="Z429" i="3" s="1"/>
  <c r="R429" i="3"/>
  <c r="Q429" i="3"/>
  <c r="O429" i="3"/>
  <c r="T429" i="3" s="1"/>
  <c r="X428" i="3"/>
  <c r="AL428" i="3" s="1"/>
  <c r="U428" i="3"/>
  <c r="R428" i="3"/>
  <c r="Q428" i="3"/>
  <c r="O428" i="3"/>
  <c r="T428" i="3" s="1"/>
  <c r="X427" i="3"/>
  <c r="AL427" i="3" s="1"/>
  <c r="W427" i="3"/>
  <c r="U427" i="3"/>
  <c r="Z427" i="3" s="1"/>
  <c r="T427" i="3"/>
  <c r="R427" i="3"/>
  <c r="O427" i="3"/>
  <c r="Q427" i="3" s="1"/>
  <c r="X426" i="3"/>
  <c r="AL426" i="3" s="1"/>
  <c r="U426" i="3"/>
  <c r="W426" i="3" s="1"/>
  <c r="R426" i="3"/>
  <c r="O426" i="3"/>
  <c r="T426" i="3" s="1"/>
  <c r="X425" i="3"/>
  <c r="AL425" i="3" s="1"/>
  <c r="U425" i="3"/>
  <c r="T425" i="3"/>
  <c r="R425" i="3"/>
  <c r="O425" i="3"/>
  <c r="Q425" i="3" s="1"/>
  <c r="AL424" i="3"/>
  <c r="X424" i="3"/>
  <c r="U424" i="3"/>
  <c r="W424" i="3" s="1"/>
  <c r="R424" i="3"/>
  <c r="O424" i="3"/>
  <c r="Z423" i="3"/>
  <c r="X423" i="3"/>
  <c r="AL423" i="3" s="1"/>
  <c r="U423" i="3"/>
  <c r="W423" i="3" s="1"/>
  <c r="R423" i="3"/>
  <c r="Q423" i="3"/>
  <c r="O423" i="3"/>
  <c r="T423" i="3" s="1"/>
  <c r="AL422" i="3"/>
  <c r="Z422" i="3"/>
  <c r="X422" i="3"/>
  <c r="U422" i="3"/>
  <c r="W422" i="3" s="1"/>
  <c r="T422" i="3"/>
  <c r="R422" i="3"/>
  <c r="Q422" i="3"/>
  <c r="O422" i="3"/>
  <c r="AL421" i="3"/>
  <c r="X421" i="3"/>
  <c r="U421" i="3"/>
  <c r="Z421" i="3" s="1"/>
  <c r="R421" i="3"/>
  <c r="O421" i="3"/>
  <c r="AL420" i="3"/>
  <c r="X420" i="3"/>
  <c r="U420" i="3"/>
  <c r="R420" i="3"/>
  <c r="O420" i="3"/>
  <c r="T420" i="3" s="1"/>
  <c r="Z419" i="3"/>
  <c r="X419" i="3"/>
  <c r="AL419" i="3" s="1"/>
  <c r="W419" i="3"/>
  <c r="U419" i="3"/>
  <c r="R419" i="3"/>
  <c r="O419" i="3"/>
  <c r="T419" i="3" s="1"/>
  <c r="AL418" i="3"/>
  <c r="X418" i="3"/>
  <c r="U418" i="3"/>
  <c r="T418" i="3"/>
  <c r="R418" i="3"/>
  <c r="Q418" i="3"/>
  <c r="O418" i="3"/>
  <c r="X417" i="3"/>
  <c r="AL417" i="3" s="1"/>
  <c r="U417" i="3"/>
  <c r="W417" i="3" s="1"/>
  <c r="R417" i="3"/>
  <c r="O417" i="3"/>
  <c r="X416" i="3"/>
  <c r="AL416" i="3" s="1"/>
  <c r="U416" i="3"/>
  <c r="R416" i="3"/>
  <c r="O416" i="3"/>
  <c r="Q416" i="3" s="1"/>
  <c r="X415" i="3"/>
  <c r="AL415" i="3" s="1"/>
  <c r="U415" i="3"/>
  <c r="W415" i="3" s="1"/>
  <c r="R415" i="3"/>
  <c r="Q415" i="3"/>
  <c r="O415" i="3"/>
  <c r="T415" i="3" s="1"/>
  <c r="AL414" i="3"/>
  <c r="Z414" i="3"/>
  <c r="X414" i="3"/>
  <c r="W414" i="3"/>
  <c r="U414" i="3"/>
  <c r="R414" i="3"/>
  <c r="O414" i="3"/>
  <c r="X413" i="3"/>
  <c r="AL413" i="3" s="1"/>
  <c r="U413" i="3"/>
  <c r="R413" i="3"/>
  <c r="O413" i="3"/>
  <c r="T413" i="3" s="1"/>
  <c r="AL412" i="3"/>
  <c r="X412" i="3"/>
  <c r="U412" i="3"/>
  <c r="Z412" i="3" s="1"/>
  <c r="R412" i="3"/>
  <c r="O412" i="3"/>
  <c r="T412" i="3" s="1"/>
  <c r="X411" i="3"/>
  <c r="AL411" i="3" s="1"/>
  <c r="U411" i="3"/>
  <c r="Z411" i="3" s="1"/>
  <c r="R411" i="3"/>
  <c r="O411" i="3"/>
  <c r="Z410" i="3"/>
  <c r="X410" i="3"/>
  <c r="AL410" i="3" s="1"/>
  <c r="U410" i="3"/>
  <c r="W410" i="3" s="1"/>
  <c r="R410" i="3"/>
  <c r="O410" i="3"/>
  <c r="T410" i="3" s="1"/>
  <c r="AL409" i="3"/>
  <c r="X409" i="3"/>
  <c r="U409" i="3"/>
  <c r="T409" i="3"/>
  <c r="R409" i="3"/>
  <c r="O409" i="3"/>
  <c r="Q409" i="3" s="1"/>
  <c r="X408" i="3"/>
  <c r="AL408" i="3" s="1"/>
  <c r="U408" i="3"/>
  <c r="R408" i="3"/>
  <c r="O408" i="3"/>
  <c r="X407" i="3"/>
  <c r="AL407" i="3" s="1"/>
  <c r="U407" i="3"/>
  <c r="T407" i="3"/>
  <c r="R407" i="3"/>
  <c r="Q407" i="3"/>
  <c r="O407" i="3"/>
  <c r="X406" i="3"/>
  <c r="AL406" i="3" s="1"/>
  <c r="U406" i="3"/>
  <c r="Z406" i="3" s="1"/>
  <c r="T406" i="3"/>
  <c r="R406" i="3"/>
  <c r="O406" i="3"/>
  <c r="Q406" i="3" s="1"/>
  <c r="AL405" i="3"/>
  <c r="X405" i="3"/>
  <c r="U405" i="3"/>
  <c r="Z405" i="3" s="1"/>
  <c r="R405" i="3"/>
  <c r="O405" i="3"/>
  <c r="X404" i="3"/>
  <c r="AL404" i="3" s="1"/>
  <c r="W404" i="3"/>
  <c r="U404" i="3"/>
  <c r="Z404" i="3" s="1"/>
  <c r="R404" i="3"/>
  <c r="O404" i="3"/>
  <c r="T404" i="3" s="1"/>
  <c r="AL403" i="3"/>
  <c r="Z403" i="3"/>
  <c r="X403" i="3"/>
  <c r="U403" i="3"/>
  <c r="W403" i="3" s="1"/>
  <c r="R403" i="3"/>
  <c r="O403" i="3"/>
  <c r="T403" i="3" s="1"/>
  <c r="X402" i="3"/>
  <c r="AL402" i="3" s="1"/>
  <c r="U402" i="3"/>
  <c r="Z402" i="3" s="1"/>
  <c r="R402" i="3"/>
  <c r="O402" i="3"/>
  <c r="T402" i="3" s="1"/>
  <c r="AL401" i="3"/>
  <c r="Z401" i="3"/>
  <c r="X401" i="3"/>
  <c r="U401" i="3"/>
  <c r="W401" i="3" s="1"/>
  <c r="R401" i="3"/>
  <c r="O401" i="3"/>
  <c r="T401" i="3" s="1"/>
  <c r="AL400" i="3"/>
  <c r="X400" i="3"/>
  <c r="U400" i="3"/>
  <c r="Z400" i="3" s="1"/>
  <c r="R400" i="3"/>
  <c r="Q400" i="3"/>
  <c r="O400" i="3"/>
  <c r="T400" i="3" s="1"/>
  <c r="AL399" i="3"/>
  <c r="Z399" i="3"/>
  <c r="X399" i="3"/>
  <c r="W399" i="3"/>
  <c r="U399" i="3"/>
  <c r="R399" i="3"/>
  <c r="Q399" i="3"/>
  <c r="O399" i="3"/>
  <c r="T399" i="3" s="1"/>
  <c r="AL398" i="3"/>
  <c r="X398" i="3"/>
  <c r="U398" i="3"/>
  <c r="R398" i="3"/>
  <c r="Q398" i="3"/>
  <c r="O398" i="3"/>
  <c r="T398" i="3" s="1"/>
  <c r="AL397" i="3"/>
  <c r="Z397" i="3"/>
  <c r="X397" i="3"/>
  <c r="W397" i="3"/>
  <c r="U397" i="3"/>
  <c r="R397" i="3"/>
  <c r="Q397" i="3"/>
  <c r="O397" i="3"/>
  <c r="T397" i="3" s="1"/>
  <c r="AL396" i="3"/>
  <c r="X396" i="3"/>
  <c r="U396" i="3"/>
  <c r="Z396" i="3" s="1"/>
  <c r="T396" i="3"/>
  <c r="R396" i="3"/>
  <c r="O396" i="3"/>
  <c r="Q396" i="3" s="1"/>
  <c r="X395" i="3"/>
  <c r="AL395" i="3" s="1"/>
  <c r="U395" i="3"/>
  <c r="W395" i="3" s="1"/>
  <c r="R395" i="3"/>
  <c r="O395" i="3"/>
  <c r="T395" i="3" s="1"/>
  <c r="X394" i="3"/>
  <c r="AL394" i="3" s="1"/>
  <c r="W394" i="3"/>
  <c r="U394" i="3"/>
  <c r="Z394" i="3" s="1"/>
  <c r="T394" i="3"/>
  <c r="R394" i="3"/>
  <c r="O394" i="3"/>
  <c r="Q394" i="3" s="1"/>
  <c r="Z393" i="3"/>
  <c r="X393" i="3"/>
  <c r="AL393" i="3" s="1"/>
  <c r="U393" i="3"/>
  <c r="W393" i="3" s="1"/>
  <c r="R393" i="3"/>
  <c r="O393" i="3"/>
  <c r="T393" i="3" s="1"/>
  <c r="AL392" i="3"/>
  <c r="X392" i="3"/>
  <c r="U392" i="3"/>
  <c r="T392" i="3"/>
  <c r="R392" i="3"/>
  <c r="Q392" i="3"/>
  <c r="O392" i="3"/>
  <c r="X391" i="3"/>
  <c r="AL391" i="3" s="1"/>
  <c r="U391" i="3"/>
  <c r="Z391" i="3" s="1"/>
  <c r="R391" i="3"/>
  <c r="Q391" i="3"/>
  <c r="O391" i="3"/>
  <c r="T391" i="3" s="1"/>
  <c r="X390" i="3"/>
  <c r="AL390" i="3" s="1"/>
  <c r="U390" i="3"/>
  <c r="T390" i="3"/>
  <c r="R390" i="3"/>
  <c r="Q390" i="3"/>
  <c r="O390" i="3"/>
  <c r="X389" i="3"/>
  <c r="AL389" i="3" s="1"/>
  <c r="W389" i="3"/>
  <c r="U389" i="3"/>
  <c r="Z389" i="3" s="1"/>
  <c r="R389" i="3"/>
  <c r="Q389" i="3"/>
  <c r="O389" i="3"/>
  <c r="T389" i="3" s="1"/>
  <c r="X388" i="3"/>
  <c r="AL388" i="3" s="1"/>
  <c r="U388" i="3"/>
  <c r="Z388" i="3" s="1"/>
  <c r="T388" i="3"/>
  <c r="R388" i="3"/>
  <c r="O388" i="3"/>
  <c r="Q388" i="3" s="1"/>
  <c r="X387" i="3"/>
  <c r="AL387" i="3" s="1"/>
  <c r="U387" i="3"/>
  <c r="R387" i="3"/>
  <c r="O387" i="3"/>
  <c r="X386" i="3"/>
  <c r="AL386" i="3" s="1"/>
  <c r="W386" i="3"/>
  <c r="U386" i="3"/>
  <c r="Z386" i="3" s="1"/>
  <c r="R386" i="3"/>
  <c r="O386" i="3"/>
  <c r="Q386" i="3" s="1"/>
  <c r="X385" i="3"/>
  <c r="AL385" i="3" s="1"/>
  <c r="U385" i="3"/>
  <c r="R385" i="3"/>
  <c r="O385" i="3"/>
  <c r="T385" i="3" s="1"/>
  <c r="AL384" i="3"/>
  <c r="X384" i="3"/>
  <c r="U384" i="3"/>
  <c r="R384" i="3"/>
  <c r="O384" i="3"/>
  <c r="T384" i="3" s="1"/>
  <c r="AL383" i="3"/>
  <c r="Z383" i="3"/>
  <c r="X383" i="3"/>
  <c r="U383" i="3"/>
  <c r="W383" i="3" s="1"/>
  <c r="R383" i="3"/>
  <c r="Q383" i="3"/>
  <c r="O383" i="3"/>
  <c r="T383" i="3" s="1"/>
  <c r="X382" i="3"/>
  <c r="AL382" i="3" s="1"/>
  <c r="U382" i="3"/>
  <c r="Z382" i="3" s="1"/>
  <c r="R382" i="3"/>
  <c r="O382" i="3"/>
  <c r="Z381" i="3"/>
  <c r="X381" i="3"/>
  <c r="AL381" i="3" s="1"/>
  <c r="W381" i="3"/>
  <c r="U381" i="3"/>
  <c r="R381" i="3"/>
  <c r="O381" i="3"/>
  <c r="AL380" i="3"/>
  <c r="X380" i="3"/>
  <c r="U380" i="3"/>
  <c r="Z380" i="3" s="1"/>
  <c r="R380" i="3"/>
  <c r="Q380" i="3"/>
  <c r="O380" i="3"/>
  <c r="T380" i="3" s="1"/>
  <c r="AL379" i="3"/>
  <c r="Z379" i="3"/>
  <c r="X379" i="3"/>
  <c r="W379" i="3"/>
  <c r="U379" i="3"/>
  <c r="R379" i="3"/>
  <c r="Q379" i="3"/>
  <c r="O379" i="3"/>
  <c r="T379" i="3" s="1"/>
  <c r="AL378" i="3"/>
  <c r="X378" i="3"/>
  <c r="U378" i="3"/>
  <c r="R378" i="3"/>
  <c r="Q378" i="3"/>
  <c r="O378" i="3"/>
  <c r="T378" i="3" s="1"/>
  <c r="AL377" i="3"/>
  <c r="Z377" i="3"/>
  <c r="X377" i="3"/>
  <c r="W377" i="3"/>
  <c r="U377" i="3"/>
  <c r="R377" i="3"/>
  <c r="O377" i="3"/>
  <c r="Q377" i="3" s="1"/>
  <c r="AL376" i="3"/>
  <c r="X376" i="3"/>
  <c r="U376" i="3"/>
  <c r="W376" i="3" s="1"/>
  <c r="R376" i="3"/>
  <c r="Q376" i="3"/>
  <c r="O376" i="3"/>
  <c r="T376" i="3" s="1"/>
  <c r="AL375" i="3"/>
  <c r="Z375" i="3"/>
  <c r="X375" i="3"/>
  <c r="W375" i="3"/>
  <c r="U375" i="3"/>
  <c r="R375" i="3"/>
  <c r="Q375" i="3"/>
  <c r="O375" i="3"/>
  <c r="T375" i="3" s="1"/>
  <c r="AL374" i="3"/>
  <c r="Z374" i="3"/>
  <c r="X374" i="3"/>
  <c r="W374" i="3"/>
  <c r="U374" i="3"/>
  <c r="R374" i="3"/>
  <c r="O374" i="3"/>
  <c r="Z373" i="3"/>
  <c r="X373" i="3"/>
  <c r="AL373" i="3" s="1"/>
  <c r="U373" i="3"/>
  <c r="W373" i="3" s="1"/>
  <c r="R373" i="3"/>
  <c r="O373" i="3"/>
  <c r="AL372" i="3"/>
  <c r="X372" i="3"/>
  <c r="U372" i="3"/>
  <c r="R372" i="3"/>
  <c r="Q372" i="3"/>
  <c r="O372" i="3"/>
  <c r="T372" i="3" s="1"/>
  <c r="AL371" i="3"/>
  <c r="Z371" i="3"/>
  <c r="X371" i="3"/>
  <c r="W371" i="3"/>
  <c r="U371" i="3"/>
  <c r="R371" i="3"/>
  <c r="O371" i="3"/>
  <c r="X370" i="3"/>
  <c r="AL370" i="3" s="1"/>
  <c r="U370" i="3"/>
  <c r="W370" i="3" s="1"/>
  <c r="R370" i="3"/>
  <c r="Q370" i="3"/>
  <c r="O370" i="3"/>
  <c r="T370" i="3" s="1"/>
  <c r="AL369" i="3"/>
  <c r="Z369" i="3"/>
  <c r="X369" i="3"/>
  <c r="W369" i="3"/>
  <c r="U369" i="3"/>
  <c r="R369" i="3"/>
  <c r="O369" i="3"/>
  <c r="Q369" i="3" s="1"/>
  <c r="AL368" i="3"/>
  <c r="X368" i="3"/>
  <c r="U368" i="3"/>
  <c r="W368" i="3" s="1"/>
  <c r="R368" i="3"/>
  <c r="Q368" i="3"/>
  <c r="O368" i="3"/>
  <c r="T368" i="3" s="1"/>
  <c r="AL367" i="3"/>
  <c r="Z367" i="3"/>
  <c r="X367" i="3"/>
  <c r="W367" i="3"/>
  <c r="U367" i="3"/>
  <c r="R367" i="3"/>
  <c r="Q367" i="3"/>
  <c r="O367" i="3"/>
  <c r="T367" i="3" s="1"/>
  <c r="AL366" i="3"/>
  <c r="Z366" i="3"/>
  <c r="X366" i="3"/>
  <c r="W366" i="3"/>
  <c r="U366" i="3"/>
  <c r="R366" i="3"/>
  <c r="O366" i="3"/>
  <c r="AL365" i="3"/>
  <c r="Z365" i="3"/>
  <c r="X365" i="3"/>
  <c r="W365" i="3"/>
  <c r="U365" i="3"/>
  <c r="R365" i="3"/>
  <c r="O365" i="3"/>
  <c r="AL364" i="3"/>
  <c r="Z364" i="3"/>
  <c r="X364" i="3"/>
  <c r="W364" i="3"/>
  <c r="U364" i="3"/>
  <c r="R364" i="3"/>
  <c r="O364" i="3"/>
  <c r="T364" i="3" s="1"/>
  <c r="AL363" i="3"/>
  <c r="AA363" i="3"/>
  <c r="X363" i="3"/>
  <c r="W363" i="3"/>
  <c r="U363" i="3"/>
  <c r="Z363" i="3" s="1"/>
  <c r="R363" i="3"/>
  <c r="O363" i="3"/>
  <c r="X362" i="3"/>
  <c r="AL362" i="3" s="1"/>
  <c r="U362" i="3"/>
  <c r="Z362" i="3" s="1"/>
  <c r="R362" i="3"/>
  <c r="O362" i="3"/>
  <c r="Z361" i="3"/>
  <c r="X361" i="3"/>
  <c r="AL361" i="3" s="1"/>
  <c r="W361" i="3"/>
  <c r="U361" i="3"/>
  <c r="R361" i="3"/>
  <c r="O361" i="3"/>
  <c r="AL360" i="3"/>
  <c r="X360" i="3"/>
  <c r="U360" i="3"/>
  <c r="W360" i="3" s="1"/>
  <c r="R360" i="3"/>
  <c r="Q360" i="3"/>
  <c r="O360" i="3"/>
  <c r="T360" i="3" s="1"/>
  <c r="AL359" i="3"/>
  <c r="Z359" i="3"/>
  <c r="X359" i="3"/>
  <c r="W359" i="3"/>
  <c r="U359" i="3"/>
  <c r="R359" i="3"/>
  <c r="O359" i="3"/>
  <c r="Q359" i="3" s="1"/>
  <c r="AL358" i="3"/>
  <c r="X358" i="3"/>
  <c r="U358" i="3"/>
  <c r="T358" i="3"/>
  <c r="R358" i="3"/>
  <c r="O358" i="3"/>
  <c r="Q358" i="3" s="1"/>
  <c r="X357" i="3"/>
  <c r="AL357" i="3" s="1"/>
  <c r="U357" i="3"/>
  <c r="W357" i="3" s="1"/>
  <c r="R357" i="3"/>
  <c r="O357" i="3"/>
  <c r="T357" i="3" s="1"/>
  <c r="AL356" i="3"/>
  <c r="X356" i="3"/>
  <c r="U356" i="3"/>
  <c r="T356" i="3"/>
  <c r="R356" i="3"/>
  <c r="Q356" i="3"/>
  <c r="O356" i="3"/>
  <c r="X355" i="3"/>
  <c r="AL355" i="3" s="1"/>
  <c r="U355" i="3"/>
  <c r="Z355" i="3" s="1"/>
  <c r="T355" i="3"/>
  <c r="R355" i="3"/>
  <c r="O355" i="3"/>
  <c r="Q355" i="3" s="1"/>
  <c r="X354" i="3"/>
  <c r="AL354" i="3" s="1"/>
  <c r="U354" i="3"/>
  <c r="T354" i="3"/>
  <c r="R354" i="3"/>
  <c r="O354" i="3"/>
  <c r="Q354" i="3" s="1"/>
  <c r="X353" i="3"/>
  <c r="AL353" i="3" s="1"/>
  <c r="W353" i="3"/>
  <c r="U353" i="3"/>
  <c r="Z353" i="3" s="1"/>
  <c r="T353" i="3"/>
  <c r="R353" i="3"/>
  <c r="O353" i="3"/>
  <c r="Q353" i="3" s="1"/>
  <c r="X352" i="3"/>
  <c r="AL352" i="3" s="1"/>
  <c r="U352" i="3"/>
  <c r="Z352" i="3" s="1"/>
  <c r="T352" i="3"/>
  <c r="R352" i="3"/>
  <c r="O352" i="3"/>
  <c r="Q352" i="3" s="1"/>
  <c r="X351" i="3"/>
  <c r="AL351" i="3" s="1"/>
  <c r="W351" i="3"/>
  <c r="U351" i="3"/>
  <c r="Z351" i="3" s="1"/>
  <c r="R351" i="3"/>
  <c r="O351" i="3"/>
  <c r="T351" i="3" s="1"/>
  <c r="X350" i="3"/>
  <c r="AL350" i="3" s="1"/>
  <c r="U350" i="3"/>
  <c r="Z350" i="3" s="1"/>
  <c r="T350" i="3"/>
  <c r="R350" i="3"/>
  <c r="O350" i="3"/>
  <c r="Q350" i="3" s="1"/>
  <c r="X349" i="3"/>
  <c r="AL349" i="3" s="1"/>
  <c r="W349" i="3"/>
  <c r="U349" i="3"/>
  <c r="Z349" i="3" s="1"/>
  <c r="T349" i="3"/>
  <c r="R349" i="3"/>
  <c r="O349" i="3"/>
  <c r="Q349" i="3" s="1"/>
  <c r="X348" i="3"/>
  <c r="AL348" i="3" s="1"/>
  <c r="U348" i="3"/>
  <c r="R348" i="3"/>
  <c r="O348" i="3"/>
  <c r="T348" i="3" s="1"/>
  <c r="X347" i="3"/>
  <c r="AL347" i="3" s="1"/>
  <c r="U347" i="3"/>
  <c r="R347" i="3"/>
  <c r="Q347" i="3"/>
  <c r="O347" i="3"/>
  <c r="T347" i="3" s="1"/>
  <c r="AL346" i="3"/>
  <c r="X346" i="3"/>
  <c r="U346" i="3"/>
  <c r="Z346" i="3" s="1"/>
  <c r="R346" i="3"/>
  <c r="Q346" i="3"/>
  <c r="O346" i="3"/>
  <c r="T346" i="3" s="1"/>
  <c r="AL345" i="3"/>
  <c r="X345" i="3"/>
  <c r="U345" i="3"/>
  <c r="W345" i="3" s="1"/>
  <c r="R345" i="3"/>
  <c r="O345" i="3"/>
  <c r="AL344" i="3"/>
  <c r="X344" i="3"/>
  <c r="W344" i="3"/>
  <c r="U344" i="3"/>
  <c r="Z344" i="3" s="1"/>
  <c r="R344" i="3"/>
  <c r="O344" i="3"/>
  <c r="Q344" i="3" s="1"/>
  <c r="AL343" i="3"/>
  <c r="Z343" i="3"/>
  <c r="X343" i="3"/>
  <c r="W343" i="3"/>
  <c r="U343" i="3"/>
  <c r="R343" i="3"/>
  <c r="O343" i="3"/>
  <c r="Z342" i="3"/>
  <c r="X342" i="3"/>
  <c r="AL342" i="3" s="1"/>
  <c r="U342" i="3"/>
  <c r="W342" i="3" s="1"/>
  <c r="R342" i="3"/>
  <c r="O342" i="3"/>
  <c r="AL341" i="3"/>
  <c r="X341" i="3"/>
  <c r="U341" i="3"/>
  <c r="Z341" i="3" s="1"/>
  <c r="T341" i="3"/>
  <c r="R341" i="3"/>
  <c r="O341" i="3"/>
  <c r="Q341" i="3" s="1"/>
  <c r="AB340" i="3"/>
  <c r="AC340" i="3" s="1"/>
  <c r="X340" i="3"/>
  <c r="AL340" i="3" s="1"/>
  <c r="U340" i="3"/>
  <c r="R340" i="3"/>
  <c r="O340" i="3"/>
  <c r="AL339" i="3"/>
  <c r="X339" i="3"/>
  <c r="U339" i="3"/>
  <c r="R339" i="3"/>
  <c r="O339" i="3"/>
  <c r="T339" i="3" s="1"/>
  <c r="X338" i="3"/>
  <c r="AL338" i="3" s="1"/>
  <c r="U338" i="3"/>
  <c r="Z338" i="3" s="1"/>
  <c r="R338" i="3"/>
  <c r="O338" i="3"/>
  <c r="Z337" i="3"/>
  <c r="X337" i="3"/>
  <c r="AL337" i="3" s="1"/>
  <c r="U337" i="3"/>
  <c r="W337" i="3" s="1"/>
  <c r="R337" i="3"/>
  <c r="Q337" i="3"/>
  <c r="O337" i="3"/>
  <c r="T337" i="3" s="1"/>
  <c r="X336" i="3"/>
  <c r="AL336" i="3" s="1"/>
  <c r="U336" i="3"/>
  <c r="T336" i="3"/>
  <c r="R336" i="3"/>
  <c r="O336" i="3"/>
  <c r="Q336" i="3" s="1"/>
  <c r="X335" i="3"/>
  <c r="AL335" i="3" s="1"/>
  <c r="W335" i="3"/>
  <c r="U335" i="3"/>
  <c r="Z335" i="3" s="1"/>
  <c r="R335" i="3"/>
  <c r="O335" i="3"/>
  <c r="AL334" i="3"/>
  <c r="X334" i="3"/>
  <c r="W334" i="3"/>
  <c r="U334" i="3"/>
  <c r="Z334" i="3" s="1"/>
  <c r="T334" i="3"/>
  <c r="R334" i="3"/>
  <c r="O334" i="3"/>
  <c r="Q334" i="3" s="1"/>
  <c r="AL333" i="3"/>
  <c r="X333" i="3"/>
  <c r="U333" i="3"/>
  <c r="T333" i="3"/>
  <c r="R333" i="3"/>
  <c r="O333" i="3"/>
  <c r="Q333" i="3" s="1"/>
  <c r="AL332" i="3"/>
  <c r="AA332" i="3"/>
  <c r="Z332" i="3"/>
  <c r="X332" i="3"/>
  <c r="U332" i="3"/>
  <c r="W332" i="3" s="1"/>
  <c r="R332" i="3"/>
  <c r="O332" i="3"/>
  <c r="T332" i="3" s="1"/>
  <c r="AB331" i="3"/>
  <c r="AC331" i="3" s="1"/>
  <c r="X331" i="3"/>
  <c r="AL331" i="3" s="1"/>
  <c r="U331" i="3"/>
  <c r="R331" i="3"/>
  <c r="O331" i="3"/>
  <c r="T331" i="3" s="1"/>
  <c r="Z330" i="3"/>
  <c r="X330" i="3"/>
  <c r="AL330" i="3" s="1"/>
  <c r="W330" i="3"/>
  <c r="U330" i="3"/>
  <c r="R330" i="3"/>
  <c r="Q330" i="3"/>
  <c r="O330" i="3"/>
  <c r="T330" i="3" s="1"/>
  <c r="AL329" i="3"/>
  <c r="AA329" i="3"/>
  <c r="Z329" i="3"/>
  <c r="X329" i="3"/>
  <c r="U329" i="3"/>
  <c r="W329" i="3" s="1"/>
  <c r="R329" i="3"/>
  <c r="O329" i="3"/>
  <c r="X328" i="3"/>
  <c r="AL328" i="3" s="1"/>
  <c r="U328" i="3"/>
  <c r="Z328" i="3" s="1"/>
  <c r="R328" i="3"/>
  <c r="O328" i="3"/>
  <c r="AL327" i="3"/>
  <c r="X327" i="3"/>
  <c r="W327" i="3"/>
  <c r="U327" i="3"/>
  <c r="Z327" i="3" s="1"/>
  <c r="R327" i="3"/>
  <c r="O327" i="3"/>
  <c r="AL326" i="3"/>
  <c r="Z326" i="3"/>
  <c r="X326" i="3"/>
  <c r="U326" i="3"/>
  <c r="W326" i="3" s="1"/>
  <c r="R326" i="3"/>
  <c r="O326" i="3"/>
  <c r="X325" i="3"/>
  <c r="AL325" i="3" s="1"/>
  <c r="U325" i="3"/>
  <c r="Z325" i="3" s="1"/>
  <c r="R325" i="3"/>
  <c r="O325" i="3"/>
  <c r="AL324" i="3"/>
  <c r="X324" i="3"/>
  <c r="U324" i="3"/>
  <c r="R324" i="3"/>
  <c r="O324" i="3"/>
  <c r="AL323" i="3"/>
  <c r="X323" i="3"/>
  <c r="U323" i="3"/>
  <c r="R323" i="3"/>
  <c r="Q323" i="3"/>
  <c r="O323" i="3"/>
  <c r="T323" i="3" s="1"/>
  <c r="X322" i="3"/>
  <c r="AL322" i="3" s="1"/>
  <c r="U322" i="3"/>
  <c r="Z322" i="3" s="1"/>
  <c r="R322" i="3"/>
  <c r="Q322" i="3"/>
  <c r="O322" i="3"/>
  <c r="T322" i="3" s="1"/>
  <c r="AL321" i="3"/>
  <c r="X321" i="3"/>
  <c r="U321" i="3"/>
  <c r="W321" i="3" s="1"/>
  <c r="R321" i="3"/>
  <c r="Q321" i="3"/>
  <c r="O321" i="3"/>
  <c r="T321" i="3" s="1"/>
  <c r="X320" i="3"/>
  <c r="AL320" i="3" s="1"/>
  <c r="U320" i="3"/>
  <c r="Z320" i="3" s="1"/>
  <c r="R320" i="3"/>
  <c r="O320" i="3"/>
  <c r="AL319" i="3"/>
  <c r="X319" i="3"/>
  <c r="W319" i="3"/>
  <c r="U319" i="3"/>
  <c r="Z319" i="3" s="1"/>
  <c r="R319" i="3"/>
  <c r="O319" i="3"/>
  <c r="AL318" i="3"/>
  <c r="X318" i="3"/>
  <c r="W318" i="3"/>
  <c r="U318" i="3"/>
  <c r="Z318" i="3" s="1"/>
  <c r="T318" i="3"/>
  <c r="R318" i="3"/>
  <c r="O318" i="3"/>
  <c r="Q318" i="3" s="1"/>
  <c r="X317" i="3"/>
  <c r="AL317" i="3" s="1"/>
  <c r="U317" i="3"/>
  <c r="R317" i="3"/>
  <c r="O317" i="3"/>
  <c r="Z316" i="3"/>
  <c r="X316" i="3"/>
  <c r="AL316" i="3" s="1"/>
  <c r="U316" i="3"/>
  <c r="W316" i="3" s="1"/>
  <c r="R316" i="3"/>
  <c r="O316" i="3"/>
  <c r="AL315" i="3"/>
  <c r="X315" i="3"/>
  <c r="U315" i="3"/>
  <c r="T315" i="3"/>
  <c r="R315" i="3"/>
  <c r="Q315" i="3"/>
  <c r="O315" i="3"/>
  <c r="AL314" i="3"/>
  <c r="X314" i="3"/>
  <c r="U314" i="3"/>
  <c r="T314" i="3"/>
  <c r="R314" i="3"/>
  <c r="Q314" i="3"/>
  <c r="O314" i="3"/>
  <c r="AL313" i="3"/>
  <c r="X313" i="3"/>
  <c r="U313" i="3"/>
  <c r="W313" i="3" s="1"/>
  <c r="R313" i="3"/>
  <c r="O313" i="3"/>
  <c r="T313" i="3" s="1"/>
  <c r="AL312" i="3"/>
  <c r="X312" i="3"/>
  <c r="U312" i="3"/>
  <c r="R312" i="3"/>
  <c r="O312" i="3"/>
  <c r="Q312" i="3" s="1"/>
  <c r="AL311" i="3"/>
  <c r="Z311" i="3"/>
  <c r="X311" i="3"/>
  <c r="U311" i="3"/>
  <c r="W311" i="3" s="1"/>
  <c r="R311" i="3"/>
  <c r="O311" i="3"/>
  <c r="Z310" i="3"/>
  <c r="X310" i="3"/>
  <c r="AL310" i="3" s="1"/>
  <c r="W310" i="3"/>
  <c r="U310" i="3"/>
  <c r="R310" i="3"/>
  <c r="O310" i="3"/>
  <c r="X309" i="3"/>
  <c r="AL309" i="3" s="1"/>
  <c r="U309" i="3"/>
  <c r="Z309" i="3" s="1"/>
  <c r="R309" i="3"/>
  <c r="O309" i="3"/>
  <c r="AL308" i="3"/>
  <c r="X308" i="3"/>
  <c r="U308" i="3"/>
  <c r="R308" i="3"/>
  <c r="O308" i="3"/>
  <c r="X307" i="3"/>
  <c r="AL307" i="3" s="1"/>
  <c r="U307" i="3"/>
  <c r="R307" i="3"/>
  <c r="Q307" i="3"/>
  <c r="O307" i="3"/>
  <c r="T307" i="3" s="1"/>
  <c r="X306" i="3"/>
  <c r="AL306" i="3" s="1"/>
  <c r="U306" i="3"/>
  <c r="R306" i="3"/>
  <c r="O306" i="3"/>
  <c r="T306" i="3" s="1"/>
  <c r="AL305" i="3"/>
  <c r="X305" i="3"/>
  <c r="U305" i="3"/>
  <c r="R305" i="3"/>
  <c r="O305" i="3"/>
  <c r="X304" i="3"/>
  <c r="AL304" i="3" s="1"/>
  <c r="U304" i="3"/>
  <c r="Z304" i="3" s="1"/>
  <c r="R304" i="3"/>
  <c r="O304" i="3"/>
  <c r="Z303" i="3"/>
  <c r="X303" i="3"/>
  <c r="AL303" i="3" s="1"/>
  <c r="W303" i="3"/>
  <c r="U303" i="3"/>
  <c r="R303" i="3"/>
  <c r="O303" i="3"/>
  <c r="AL302" i="3"/>
  <c r="X302" i="3"/>
  <c r="U302" i="3"/>
  <c r="Z302" i="3" s="1"/>
  <c r="R302" i="3"/>
  <c r="O302" i="3"/>
  <c r="X301" i="3"/>
  <c r="AL301" i="3" s="1"/>
  <c r="U301" i="3"/>
  <c r="Z301" i="3" s="1"/>
  <c r="R301" i="3"/>
  <c r="O301" i="3"/>
  <c r="AL300" i="3"/>
  <c r="X300" i="3"/>
  <c r="U300" i="3"/>
  <c r="R300" i="3"/>
  <c r="O300" i="3"/>
  <c r="AL299" i="3"/>
  <c r="X299" i="3"/>
  <c r="U299" i="3"/>
  <c r="R299" i="3"/>
  <c r="O299" i="3"/>
  <c r="T299" i="3" s="1"/>
  <c r="X298" i="3"/>
  <c r="AL298" i="3" s="1"/>
  <c r="U298" i="3"/>
  <c r="Z298" i="3" s="1"/>
  <c r="T298" i="3"/>
  <c r="R298" i="3"/>
  <c r="O298" i="3"/>
  <c r="Q298" i="3" s="1"/>
  <c r="X297" i="3"/>
  <c r="AL297" i="3" s="1"/>
  <c r="U297" i="3"/>
  <c r="R297" i="3"/>
  <c r="Q297" i="3"/>
  <c r="O297" i="3"/>
  <c r="T297" i="3" s="1"/>
  <c r="AL296" i="3"/>
  <c r="X296" i="3"/>
  <c r="U296" i="3"/>
  <c r="T296" i="3"/>
  <c r="R296" i="3"/>
  <c r="O296" i="3"/>
  <c r="Q296" i="3" s="1"/>
  <c r="X295" i="3"/>
  <c r="AL295" i="3" s="1"/>
  <c r="W295" i="3"/>
  <c r="U295" i="3"/>
  <c r="Z295" i="3" s="1"/>
  <c r="R295" i="3"/>
  <c r="O295" i="3"/>
  <c r="AL294" i="3"/>
  <c r="X294" i="3"/>
  <c r="U294" i="3"/>
  <c r="Z294" i="3" s="1"/>
  <c r="R294" i="3"/>
  <c r="O294" i="3"/>
  <c r="AL293" i="3"/>
  <c r="X293" i="3"/>
  <c r="U293" i="3"/>
  <c r="T293" i="3"/>
  <c r="R293" i="3"/>
  <c r="O293" i="3"/>
  <c r="Q293" i="3" s="1"/>
  <c r="AL292" i="3"/>
  <c r="Z292" i="3"/>
  <c r="X292" i="3"/>
  <c r="U292" i="3"/>
  <c r="W292" i="3" s="1"/>
  <c r="R292" i="3"/>
  <c r="O292" i="3"/>
  <c r="T292" i="3" s="1"/>
  <c r="AL291" i="3"/>
  <c r="X291" i="3"/>
  <c r="U291" i="3"/>
  <c r="T291" i="3"/>
  <c r="R291" i="3"/>
  <c r="Q291" i="3"/>
  <c r="O291" i="3"/>
  <c r="AL290" i="3"/>
  <c r="X290" i="3"/>
  <c r="W290" i="3"/>
  <c r="U290" i="3"/>
  <c r="Z290" i="3" s="1"/>
  <c r="R290" i="3"/>
  <c r="Q290" i="3"/>
  <c r="O290" i="3"/>
  <c r="T290" i="3" s="1"/>
  <c r="AL289" i="3"/>
  <c r="X289" i="3"/>
  <c r="U289" i="3"/>
  <c r="W289" i="3" s="1"/>
  <c r="R289" i="3"/>
  <c r="O289" i="3"/>
  <c r="T289" i="3" s="1"/>
  <c r="AL288" i="3"/>
  <c r="X288" i="3"/>
  <c r="W288" i="3"/>
  <c r="U288" i="3"/>
  <c r="Z288" i="3" s="1"/>
  <c r="R288" i="3"/>
  <c r="O288" i="3"/>
  <c r="AL287" i="3"/>
  <c r="AA287" i="3"/>
  <c r="X287" i="3"/>
  <c r="W287" i="3"/>
  <c r="U287" i="3"/>
  <c r="Z287" i="3" s="1"/>
  <c r="R287" i="3"/>
  <c r="O287" i="3"/>
  <c r="AL286" i="3"/>
  <c r="AB286" i="3"/>
  <c r="AC286" i="3" s="1"/>
  <c r="X286" i="3"/>
  <c r="U286" i="3"/>
  <c r="Z286" i="3" s="1"/>
  <c r="R286" i="3"/>
  <c r="O286" i="3"/>
  <c r="X285" i="3"/>
  <c r="AL285" i="3" s="1"/>
  <c r="W285" i="3"/>
  <c r="U285" i="3"/>
  <c r="Z285" i="3" s="1"/>
  <c r="T285" i="3"/>
  <c r="R285" i="3"/>
  <c r="O285" i="3"/>
  <c r="Q285" i="3" s="1"/>
  <c r="AA284" i="3"/>
  <c r="Z284" i="3"/>
  <c r="X284" i="3"/>
  <c r="AL284" i="3" s="1"/>
  <c r="U284" i="3"/>
  <c r="W284" i="3" s="1"/>
  <c r="R284" i="3"/>
  <c r="O284" i="3"/>
  <c r="X283" i="3"/>
  <c r="AL283" i="3" s="1"/>
  <c r="U283" i="3"/>
  <c r="T283" i="3"/>
  <c r="R283" i="3"/>
  <c r="O283" i="3"/>
  <c r="Q283" i="3" s="1"/>
  <c r="AL282" i="3"/>
  <c r="X282" i="3"/>
  <c r="U282" i="3"/>
  <c r="Z282" i="3" s="1"/>
  <c r="R282" i="3"/>
  <c r="O282" i="3"/>
  <c r="AL281" i="3"/>
  <c r="X281" i="3"/>
  <c r="U281" i="3"/>
  <c r="R281" i="3"/>
  <c r="Q281" i="3"/>
  <c r="O281" i="3"/>
  <c r="T281" i="3" s="1"/>
  <c r="X280" i="3"/>
  <c r="AL280" i="3" s="1"/>
  <c r="U280" i="3"/>
  <c r="T280" i="3"/>
  <c r="R280" i="3"/>
  <c r="O280" i="3"/>
  <c r="Q280" i="3" s="1"/>
  <c r="X279" i="3"/>
  <c r="AL279" i="3" s="1"/>
  <c r="U279" i="3"/>
  <c r="W279" i="3" s="1"/>
  <c r="R279" i="3"/>
  <c r="O279" i="3"/>
  <c r="AL278" i="3"/>
  <c r="Z278" i="3"/>
  <c r="X278" i="3"/>
  <c r="W278" i="3"/>
  <c r="U278" i="3"/>
  <c r="R278" i="3"/>
  <c r="O278" i="3"/>
  <c r="AL277" i="3"/>
  <c r="X277" i="3"/>
  <c r="U277" i="3"/>
  <c r="R277" i="3"/>
  <c r="O277" i="3"/>
  <c r="X276" i="3"/>
  <c r="AL276" i="3" s="1"/>
  <c r="U276" i="3"/>
  <c r="W276" i="3" s="1"/>
  <c r="T276" i="3"/>
  <c r="R276" i="3"/>
  <c r="O276" i="3"/>
  <c r="Q276" i="3" s="1"/>
  <c r="AL275" i="3"/>
  <c r="X275" i="3"/>
  <c r="U275" i="3"/>
  <c r="T275" i="3"/>
  <c r="R275" i="3"/>
  <c r="Q275" i="3"/>
  <c r="O275" i="3"/>
  <c r="AL274" i="3"/>
  <c r="X274" i="3"/>
  <c r="U274" i="3"/>
  <c r="R274" i="3"/>
  <c r="O274" i="3"/>
  <c r="T274" i="3" s="1"/>
  <c r="Z273" i="3"/>
  <c r="X273" i="3"/>
  <c r="AL273" i="3" s="1"/>
  <c r="U273" i="3"/>
  <c r="W273" i="3" s="1"/>
  <c r="R273" i="3"/>
  <c r="O273" i="3"/>
  <c r="AL272" i="3"/>
  <c r="Z272" i="3"/>
  <c r="X272" i="3"/>
  <c r="U272" i="3"/>
  <c r="W272" i="3" s="1"/>
  <c r="T272" i="3"/>
  <c r="R272" i="3"/>
  <c r="O272" i="3"/>
  <c r="Q272" i="3" s="1"/>
  <c r="X271" i="3"/>
  <c r="AL271" i="3" s="1"/>
  <c r="U271" i="3"/>
  <c r="W271" i="3" s="1"/>
  <c r="R271" i="3"/>
  <c r="O271" i="3"/>
  <c r="X270" i="3"/>
  <c r="AL270" i="3" s="1"/>
  <c r="W270" i="3"/>
  <c r="U270" i="3"/>
  <c r="Z270" i="3" s="1"/>
  <c r="R270" i="3"/>
  <c r="O270" i="3"/>
  <c r="AL269" i="3"/>
  <c r="X269" i="3"/>
  <c r="U269" i="3"/>
  <c r="Z269" i="3" s="1"/>
  <c r="R269" i="3"/>
  <c r="O269" i="3"/>
  <c r="X268" i="3"/>
  <c r="AL268" i="3" s="1"/>
  <c r="U268" i="3"/>
  <c r="R268" i="3"/>
  <c r="Q268" i="3"/>
  <c r="O268" i="3"/>
  <c r="T268" i="3" s="1"/>
  <c r="AL267" i="3"/>
  <c r="X267" i="3"/>
  <c r="U267" i="3"/>
  <c r="T267" i="3"/>
  <c r="R267" i="3"/>
  <c r="Q267" i="3"/>
  <c r="O267" i="3"/>
  <c r="X266" i="3"/>
  <c r="AL266" i="3" s="1"/>
  <c r="U266" i="3"/>
  <c r="R266" i="3"/>
  <c r="Q266" i="3"/>
  <c r="O266" i="3"/>
  <c r="T266" i="3" s="1"/>
  <c r="AL265" i="3"/>
  <c r="X265" i="3"/>
  <c r="U265" i="3"/>
  <c r="R265" i="3"/>
  <c r="O265" i="3"/>
  <c r="T265" i="3" s="1"/>
  <c r="X264" i="3"/>
  <c r="AL264" i="3" s="1"/>
  <c r="U264" i="3"/>
  <c r="T264" i="3"/>
  <c r="R264" i="3"/>
  <c r="O264" i="3"/>
  <c r="Q264" i="3" s="1"/>
  <c r="X263" i="3"/>
  <c r="AL263" i="3" s="1"/>
  <c r="W263" i="3"/>
  <c r="U263" i="3"/>
  <c r="Z263" i="3" s="1"/>
  <c r="R263" i="3"/>
  <c r="O263" i="3"/>
  <c r="AL262" i="3"/>
  <c r="X262" i="3"/>
  <c r="U262" i="3"/>
  <c r="R262" i="3"/>
  <c r="O262" i="3"/>
  <c r="X261" i="3"/>
  <c r="AL261" i="3" s="1"/>
  <c r="U261" i="3"/>
  <c r="Z261" i="3" s="1"/>
  <c r="R261" i="3"/>
  <c r="O261" i="3"/>
  <c r="AL260" i="3"/>
  <c r="X260" i="3"/>
  <c r="U260" i="3"/>
  <c r="W260" i="3" s="1"/>
  <c r="R260" i="3"/>
  <c r="O260" i="3"/>
  <c r="AL259" i="3"/>
  <c r="X259" i="3"/>
  <c r="U259" i="3"/>
  <c r="R259" i="3"/>
  <c r="O259" i="3"/>
  <c r="T259" i="3" s="1"/>
  <c r="AL258" i="3"/>
  <c r="X258" i="3"/>
  <c r="U258" i="3"/>
  <c r="R258" i="3"/>
  <c r="Q258" i="3"/>
  <c r="O258" i="3"/>
  <c r="T258" i="3" s="1"/>
  <c r="X257" i="3"/>
  <c r="AL257" i="3" s="1"/>
  <c r="U257" i="3"/>
  <c r="W257" i="3" s="1"/>
  <c r="R257" i="3"/>
  <c r="O257" i="3"/>
  <c r="AL256" i="3"/>
  <c r="X256" i="3"/>
  <c r="U256" i="3"/>
  <c r="Z256" i="3" s="1"/>
  <c r="T256" i="3"/>
  <c r="R256" i="3"/>
  <c r="O256" i="3"/>
  <c r="Q256" i="3" s="1"/>
  <c r="AL255" i="3"/>
  <c r="X255" i="3"/>
  <c r="U255" i="3"/>
  <c r="Z255" i="3" s="1"/>
  <c r="R255" i="3"/>
  <c r="O255" i="3"/>
  <c r="X254" i="3"/>
  <c r="AL254" i="3" s="1"/>
  <c r="W254" i="3"/>
  <c r="U254" i="3"/>
  <c r="Z254" i="3" s="1"/>
  <c r="R254" i="3"/>
  <c r="O254" i="3"/>
  <c r="Q254" i="3" s="1"/>
  <c r="AL253" i="3"/>
  <c r="X253" i="3"/>
  <c r="W253" i="3"/>
  <c r="U253" i="3"/>
  <c r="Z253" i="3" s="1"/>
  <c r="R253" i="3"/>
  <c r="O253" i="3"/>
  <c r="Q253" i="3" s="1"/>
  <c r="Z252" i="3"/>
  <c r="X252" i="3"/>
  <c r="AL252" i="3" s="1"/>
  <c r="U252" i="3"/>
  <c r="W252" i="3" s="1"/>
  <c r="R252" i="3"/>
  <c r="O252" i="3"/>
  <c r="X251" i="3"/>
  <c r="AL251" i="3" s="1"/>
  <c r="U251" i="3"/>
  <c r="R251" i="3"/>
  <c r="O251" i="3"/>
  <c r="Q251" i="3" s="1"/>
  <c r="AL250" i="3"/>
  <c r="X250" i="3"/>
  <c r="U250" i="3"/>
  <c r="R250" i="3"/>
  <c r="Q250" i="3"/>
  <c r="O250" i="3"/>
  <c r="T250" i="3" s="1"/>
  <c r="X249" i="3"/>
  <c r="AL249" i="3" s="1"/>
  <c r="U249" i="3"/>
  <c r="W249" i="3" s="1"/>
  <c r="R249" i="3"/>
  <c r="O249" i="3"/>
  <c r="X248" i="3"/>
  <c r="AL248" i="3" s="1"/>
  <c r="U248" i="3"/>
  <c r="Z248" i="3" s="1"/>
  <c r="T248" i="3"/>
  <c r="R248" i="3"/>
  <c r="O248" i="3"/>
  <c r="Q248" i="3" s="1"/>
  <c r="AL247" i="3"/>
  <c r="Z247" i="3"/>
  <c r="X247" i="3"/>
  <c r="W247" i="3"/>
  <c r="U247" i="3"/>
  <c r="R247" i="3"/>
  <c r="O247" i="3"/>
  <c r="Z246" i="3"/>
  <c r="X246" i="3"/>
  <c r="AL246" i="3" s="1"/>
  <c r="U246" i="3"/>
  <c r="W246" i="3" s="1"/>
  <c r="R246" i="3"/>
  <c r="O246" i="3"/>
  <c r="X245" i="3"/>
  <c r="AL245" i="3" s="1"/>
  <c r="U245" i="3"/>
  <c r="T245" i="3"/>
  <c r="R245" i="3"/>
  <c r="O245" i="3"/>
  <c r="Q245" i="3" s="1"/>
  <c r="AL244" i="3"/>
  <c r="X244" i="3"/>
  <c r="U244" i="3"/>
  <c r="W244" i="3" s="1"/>
  <c r="R244" i="3"/>
  <c r="O244" i="3"/>
  <c r="T244" i="3" s="1"/>
  <c r="AL243" i="3"/>
  <c r="X243" i="3"/>
  <c r="U243" i="3"/>
  <c r="R243" i="3"/>
  <c r="O243" i="3"/>
  <c r="T243" i="3" s="1"/>
  <c r="AL242" i="3"/>
  <c r="Z242" i="3"/>
  <c r="X242" i="3"/>
  <c r="U242" i="3"/>
  <c r="W242" i="3" s="1"/>
  <c r="R242" i="3"/>
  <c r="O242" i="3"/>
  <c r="X241" i="3"/>
  <c r="AL241" i="3" s="1"/>
  <c r="U241" i="3"/>
  <c r="W241" i="3" s="1"/>
  <c r="R241" i="3"/>
  <c r="O241" i="3"/>
  <c r="T241" i="3" s="1"/>
  <c r="X240" i="3"/>
  <c r="AL240" i="3" s="1"/>
  <c r="U240" i="3"/>
  <c r="W240" i="3" s="1"/>
  <c r="T240" i="3"/>
  <c r="R240" i="3"/>
  <c r="O240" i="3"/>
  <c r="Q240" i="3" s="1"/>
  <c r="X239" i="3"/>
  <c r="AL239" i="3" s="1"/>
  <c r="W239" i="3"/>
  <c r="U239" i="3"/>
  <c r="Z239" i="3" s="1"/>
  <c r="R239" i="3"/>
  <c r="O239" i="3"/>
  <c r="AL238" i="3"/>
  <c r="Z238" i="3"/>
  <c r="X238" i="3"/>
  <c r="U238" i="3"/>
  <c r="W238" i="3" s="1"/>
  <c r="R238" i="3"/>
  <c r="O238" i="3"/>
  <c r="Q238" i="3" s="1"/>
  <c r="AL237" i="3"/>
  <c r="X237" i="3"/>
  <c r="U237" i="3"/>
  <c r="Z237" i="3" s="1"/>
  <c r="T237" i="3"/>
  <c r="R237" i="3"/>
  <c r="O237" i="3"/>
  <c r="Q237" i="3" s="1"/>
  <c r="AL236" i="3"/>
  <c r="Z236" i="3"/>
  <c r="X236" i="3"/>
  <c r="U236" i="3"/>
  <c r="W236" i="3" s="1"/>
  <c r="T236" i="3"/>
  <c r="R236" i="3"/>
  <c r="O236" i="3"/>
  <c r="Q236" i="3" s="1"/>
  <c r="X235" i="3"/>
  <c r="AL235" i="3" s="1"/>
  <c r="U235" i="3"/>
  <c r="R235" i="3"/>
  <c r="Q235" i="3"/>
  <c r="O235" i="3"/>
  <c r="T235" i="3" s="1"/>
  <c r="X234" i="3"/>
  <c r="AL234" i="3" s="1"/>
  <c r="W234" i="3"/>
  <c r="U234" i="3"/>
  <c r="Z234" i="3" s="1"/>
  <c r="T234" i="3"/>
  <c r="R234" i="3"/>
  <c r="Q234" i="3"/>
  <c r="O234" i="3"/>
  <c r="X233" i="3"/>
  <c r="AL233" i="3" s="1"/>
  <c r="U233" i="3"/>
  <c r="W233" i="3" s="1"/>
  <c r="R233" i="3"/>
  <c r="O233" i="3"/>
  <c r="T233" i="3" s="1"/>
  <c r="AL232" i="3"/>
  <c r="Z232" i="3"/>
  <c r="X232" i="3"/>
  <c r="U232" i="3"/>
  <c r="W232" i="3" s="1"/>
  <c r="R232" i="3"/>
  <c r="O232" i="3"/>
  <c r="Q232" i="3" s="1"/>
  <c r="AL231" i="3"/>
  <c r="Z231" i="3"/>
  <c r="X231" i="3"/>
  <c r="U231" i="3"/>
  <c r="W231" i="3" s="1"/>
  <c r="R231" i="3"/>
  <c r="O231" i="3"/>
  <c r="Z230" i="3"/>
  <c r="X230" i="3"/>
  <c r="AL230" i="3" s="1"/>
  <c r="W230" i="3"/>
  <c r="U230" i="3"/>
  <c r="R230" i="3"/>
  <c r="O230" i="3"/>
  <c r="Q230" i="3" s="1"/>
  <c r="X229" i="3"/>
  <c r="AL229" i="3" s="1"/>
  <c r="U229" i="3"/>
  <c r="R229" i="3"/>
  <c r="O229" i="3"/>
  <c r="X228" i="3"/>
  <c r="AL228" i="3" s="1"/>
  <c r="U228" i="3"/>
  <c r="W228" i="3" s="1"/>
  <c r="R228" i="3"/>
  <c r="O228" i="3"/>
  <c r="AL227" i="3"/>
  <c r="Z227" i="3"/>
  <c r="X227" i="3"/>
  <c r="U227" i="3"/>
  <c r="W227" i="3" s="1"/>
  <c r="R227" i="3"/>
  <c r="O227" i="3"/>
  <c r="T227" i="3" s="1"/>
  <c r="AL226" i="3"/>
  <c r="X226" i="3"/>
  <c r="U226" i="3"/>
  <c r="Z226" i="3" s="1"/>
  <c r="R226" i="3"/>
  <c r="Q226" i="3"/>
  <c r="O226" i="3"/>
  <c r="T226" i="3" s="1"/>
  <c r="X225" i="3"/>
  <c r="AL225" i="3" s="1"/>
  <c r="U225" i="3"/>
  <c r="R225" i="3"/>
  <c r="O225" i="3"/>
  <c r="T225" i="3" s="1"/>
  <c r="AL224" i="3"/>
  <c r="X224" i="3"/>
  <c r="U224" i="3"/>
  <c r="R224" i="3"/>
  <c r="O224" i="3"/>
  <c r="Q224" i="3" s="1"/>
  <c r="AL223" i="3"/>
  <c r="X223" i="3"/>
  <c r="W223" i="3"/>
  <c r="U223" i="3"/>
  <c r="Z223" i="3" s="1"/>
  <c r="R223" i="3"/>
  <c r="O223" i="3"/>
  <c r="Q223" i="3" s="1"/>
  <c r="AL222" i="3"/>
  <c r="X222" i="3"/>
  <c r="U222" i="3"/>
  <c r="Z222" i="3" s="1"/>
  <c r="R222" i="3"/>
  <c r="O222" i="3"/>
  <c r="T222" i="3" s="1"/>
  <c r="AL221" i="3"/>
  <c r="X221" i="3"/>
  <c r="U221" i="3"/>
  <c r="Z221" i="3" s="1"/>
  <c r="R221" i="3"/>
  <c r="Q221" i="3"/>
  <c r="O221" i="3"/>
  <c r="T221" i="3" s="1"/>
  <c r="X220" i="3"/>
  <c r="AL220" i="3" s="1"/>
  <c r="U220" i="3"/>
  <c r="T220" i="3"/>
  <c r="R220" i="3"/>
  <c r="O220" i="3"/>
  <c r="Q220" i="3" s="1"/>
  <c r="Z219" i="3"/>
  <c r="X219" i="3"/>
  <c r="AL219" i="3" s="1"/>
  <c r="U219" i="3"/>
  <c r="W219" i="3" s="1"/>
  <c r="T219" i="3"/>
  <c r="R219" i="3"/>
  <c r="O219" i="3"/>
  <c r="Q219" i="3" s="1"/>
  <c r="Z218" i="3"/>
  <c r="X218" i="3"/>
  <c r="AL218" i="3" s="1"/>
  <c r="W218" i="3"/>
  <c r="U218" i="3"/>
  <c r="R218" i="3"/>
  <c r="Q218" i="3"/>
  <c r="O218" i="3"/>
  <c r="T218" i="3" s="1"/>
  <c r="X217" i="3"/>
  <c r="AL217" i="3" s="1"/>
  <c r="U217" i="3"/>
  <c r="Z217" i="3" s="1"/>
  <c r="R217" i="3"/>
  <c r="O217" i="3"/>
  <c r="T217" i="3" s="1"/>
  <c r="X216" i="3"/>
  <c r="AL216" i="3" s="1"/>
  <c r="U216" i="3"/>
  <c r="T216" i="3"/>
  <c r="R216" i="3"/>
  <c r="O216" i="3"/>
  <c r="Q216" i="3" s="1"/>
  <c r="AL215" i="3"/>
  <c r="X215" i="3"/>
  <c r="W215" i="3"/>
  <c r="U215" i="3"/>
  <c r="Z215" i="3" s="1"/>
  <c r="T215" i="3"/>
  <c r="R215" i="3"/>
  <c r="O215" i="3"/>
  <c r="Q215" i="3" s="1"/>
  <c r="AL214" i="3"/>
  <c r="X214" i="3"/>
  <c r="U214" i="3"/>
  <c r="Z214" i="3" s="1"/>
  <c r="R214" i="3"/>
  <c r="O214" i="3"/>
  <c r="Q214" i="3" s="1"/>
  <c r="AL213" i="3"/>
  <c r="X213" i="3"/>
  <c r="U213" i="3"/>
  <c r="Z213" i="3" s="1"/>
  <c r="R213" i="3"/>
  <c r="O213" i="3"/>
  <c r="X212" i="3"/>
  <c r="AL212" i="3" s="1"/>
  <c r="U212" i="3"/>
  <c r="W212" i="3" s="1"/>
  <c r="R212" i="3"/>
  <c r="O212" i="3"/>
  <c r="T212" i="3" s="1"/>
  <c r="AL211" i="3"/>
  <c r="X211" i="3"/>
  <c r="U211" i="3"/>
  <c r="W211" i="3" s="1"/>
  <c r="T211" i="3"/>
  <c r="R211" i="3"/>
  <c r="Q211" i="3"/>
  <c r="O211" i="3"/>
  <c r="X210" i="3"/>
  <c r="AL210" i="3" s="1"/>
  <c r="U210" i="3"/>
  <c r="Z210" i="3" s="1"/>
  <c r="R210" i="3"/>
  <c r="Q210" i="3"/>
  <c r="O210" i="3"/>
  <c r="T210" i="3" s="1"/>
  <c r="AL209" i="3"/>
  <c r="X209" i="3"/>
  <c r="U209" i="3"/>
  <c r="W209" i="3" s="1"/>
  <c r="R209" i="3"/>
  <c r="O209" i="3"/>
  <c r="T209" i="3" s="1"/>
  <c r="AL208" i="3"/>
  <c r="Z208" i="3"/>
  <c r="X208" i="3"/>
  <c r="U208" i="3"/>
  <c r="W208" i="3" s="1"/>
  <c r="R208" i="3"/>
  <c r="O208" i="3"/>
  <c r="Q208" i="3" s="1"/>
  <c r="AL207" i="3"/>
  <c r="Z207" i="3"/>
  <c r="X207" i="3"/>
  <c r="W207" i="3"/>
  <c r="U207" i="3"/>
  <c r="R207" i="3"/>
  <c r="O207" i="3"/>
  <c r="AA206" i="3"/>
  <c r="X206" i="3"/>
  <c r="AL206" i="3" s="1"/>
  <c r="W206" i="3"/>
  <c r="U206" i="3"/>
  <c r="Z206" i="3" s="1"/>
  <c r="R206" i="3"/>
  <c r="O206" i="3"/>
  <c r="T206" i="3" s="1"/>
  <c r="AL205" i="3"/>
  <c r="X205" i="3"/>
  <c r="U205" i="3"/>
  <c r="T205" i="3"/>
  <c r="R205" i="3"/>
  <c r="Q205" i="3"/>
  <c r="O205" i="3"/>
  <c r="X204" i="3"/>
  <c r="AL204" i="3" s="1"/>
  <c r="U204" i="3"/>
  <c r="T204" i="3"/>
  <c r="R204" i="3"/>
  <c r="O204" i="3"/>
  <c r="Q204" i="3" s="1"/>
  <c r="AL203" i="3"/>
  <c r="X203" i="3"/>
  <c r="U203" i="3"/>
  <c r="W203" i="3" s="1"/>
  <c r="R203" i="3"/>
  <c r="Q203" i="3"/>
  <c r="O203" i="3"/>
  <c r="T203" i="3" s="1"/>
  <c r="AL202" i="3"/>
  <c r="X202" i="3"/>
  <c r="W202" i="3"/>
  <c r="U202" i="3"/>
  <c r="Z202" i="3" s="1"/>
  <c r="R202" i="3"/>
  <c r="Q202" i="3"/>
  <c r="O202" i="3"/>
  <c r="T202" i="3" s="1"/>
  <c r="AL201" i="3"/>
  <c r="X201" i="3"/>
  <c r="U201" i="3"/>
  <c r="Z201" i="3" s="1"/>
  <c r="R201" i="3"/>
  <c r="O201" i="3"/>
  <c r="T201" i="3" s="1"/>
  <c r="X200" i="3"/>
  <c r="AL200" i="3" s="1"/>
  <c r="U200" i="3"/>
  <c r="R200" i="3"/>
  <c r="O200" i="3"/>
  <c r="Q200" i="3" s="1"/>
  <c r="AL199" i="3"/>
  <c r="X199" i="3"/>
  <c r="U199" i="3"/>
  <c r="Z199" i="3" s="1"/>
  <c r="T199" i="3"/>
  <c r="R199" i="3"/>
  <c r="O199" i="3"/>
  <c r="Q199" i="3" s="1"/>
  <c r="X198" i="3"/>
  <c r="AL198" i="3" s="1"/>
  <c r="U198" i="3"/>
  <c r="Z198" i="3" s="1"/>
  <c r="T198" i="3"/>
  <c r="R198" i="3"/>
  <c r="O198" i="3"/>
  <c r="Q198" i="3" s="1"/>
  <c r="X197" i="3"/>
  <c r="AL197" i="3" s="1"/>
  <c r="W197" i="3"/>
  <c r="U197" i="3"/>
  <c r="Z197" i="3" s="1"/>
  <c r="R197" i="3"/>
  <c r="O197" i="3"/>
  <c r="AL196" i="3"/>
  <c r="X196" i="3"/>
  <c r="U196" i="3"/>
  <c r="W196" i="3" s="1"/>
  <c r="R196" i="3"/>
  <c r="O196" i="3"/>
  <c r="T196" i="3" s="1"/>
  <c r="X195" i="3"/>
  <c r="AL195" i="3" s="1"/>
  <c r="U195" i="3"/>
  <c r="W195" i="3" s="1"/>
  <c r="T195" i="3"/>
  <c r="R195" i="3"/>
  <c r="O195" i="3"/>
  <c r="Q195" i="3" s="1"/>
  <c r="AL194" i="3"/>
  <c r="X194" i="3"/>
  <c r="U194" i="3"/>
  <c r="Z194" i="3" s="1"/>
  <c r="R194" i="3"/>
  <c r="Q194" i="3"/>
  <c r="O194" i="3"/>
  <c r="T194" i="3" s="1"/>
  <c r="Z193" i="3"/>
  <c r="X193" i="3"/>
  <c r="AL193" i="3" s="1"/>
  <c r="U193" i="3"/>
  <c r="W193" i="3" s="1"/>
  <c r="R193" i="3"/>
  <c r="O193" i="3"/>
  <c r="T193" i="3" s="1"/>
  <c r="AL192" i="3"/>
  <c r="Z192" i="3"/>
  <c r="X192" i="3"/>
  <c r="U192" i="3"/>
  <c r="W192" i="3" s="1"/>
  <c r="R192" i="3"/>
  <c r="O192" i="3"/>
  <c r="Q192" i="3" s="1"/>
  <c r="AL191" i="3"/>
  <c r="Z191" i="3"/>
  <c r="X191" i="3"/>
  <c r="U191" i="3"/>
  <c r="W191" i="3" s="1"/>
  <c r="R191" i="3"/>
  <c r="O191" i="3"/>
  <c r="AL190" i="3"/>
  <c r="Z190" i="3"/>
  <c r="X190" i="3"/>
  <c r="W190" i="3"/>
  <c r="U190" i="3"/>
  <c r="T190" i="3"/>
  <c r="R190" i="3"/>
  <c r="O190" i="3"/>
  <c r="Q190" i="3" s="1"/>
  <c r="X189" i="3"/>
  <c r="AL189" i="3" s="1"/>
  <c r="U189" i="3"/>
  <c r="T189" i="3"/>
  <c r="R189" i="3"/>
  <c r="O189" i="3"/>
  <c r="Q189" i="3" s="1"/>
  <c r="X188" i="3"/>
  <c r="AL188" i="3" s="1"/>
  <c r="U188" i="3"/>
  <c r="R188" i="3"/>
  <c r="O188" i="3"/>
  <c r="T188" i="3" s="1"/>
  <c r="Z187" i="3"/>
  <c r="X187" i="3"/>
  <c r="AL187" i="3" s="1"/>
  <c r="U187" i="3"/>
  <c r="W187" i="3" s="1"/>
  <c r="T187" i="3"/>
  <c r="R187" i="3"/>
  <c r="Q187" i="3"/>
  <c r="O187" i="3"/>
  <c r="Z186" i="3"/>
  <c r="X186" i="3"/>
  <c r="AL186" i="3" s="1"/>
  <c r="U186" i="3"/>
  <c r="W186" i="3" s="1"/>
  <c r="R186" i="3"/>
  <c r="Q186" i="3"/>
  <c r="O186" i="3"/>
  <c r="T186" i="3" s="1"/>
  <c r="AL185" i="3"/>
  <c r="X185" i="3"/>
  <c r="U185" i="3"/>
  <c r="Z185" i="3" s="1"/>
  <c r="R185" i="3"/>
  <c r="Q185" i="3"/>
  <c r="O185" i="3"/>
  <c r="T185" i="3" s="1"/>
  <c r="X184" i="3"/>
  <c r="AL184" i="3" s="1"/>
  <c r="U184" i="3"/>
  <c r="R184" i="3"/>
  <c r="Q184" i="3"/>
  <c r="O184" i="3"/>
  <c r="T184" i="3" s="1"/>
  <c r="X183" i="3"/>
  <c r="AL183" i="3" s="1"/>
  <c r="W183" i="3"/>
  <c r="U183" i="3"/>
  <c r="Z183" i="3" s="1"/>
  <c r="R183" i="3"/>
  <c r="O183" i="3"/>
  <c r="Z182" i="3"/>
  <c r="X182" i="3"/>
  <c r="AL182" i="3" s="1"/>
  <c r="U182" i="3"/>
  <c r="W182" i="3" s="1"/>
  <c r="R182" i="3"/>
  <c r="Q182" i="3"/>
  <c r="O182" i="3"/>
  <c r="T182" i="3" s="1"/>
  <c r="AL181" i="3"/>
  <c r="X181" i="3"/>
  <c r="U181" i="3"/>
  <c r="Z181" i="3" s="1"/>
  <c r="R181" i="3"/>
  <c r="Q181" i="3"/>
  <c r="O181" i="3"/>
  <c r="T181" i="3" s="1"/>
  <c r="X180" i="3"/>
  <c r="AL180" i="3" s="1"/>
  <c r="U180" i="3"/>
  <c r="Z180" i="3" s="1"/>
  <c r="R180" i="3"/>
  <c r="Q180" i="3"/>
  <c r="O180" i="3"/>
  <c r="T180" i="3" s="1"/>
  <c r="X179" i="3"/>
  <c r="AL179" i="3" s="1"/>
  <c r="W179" i="3"/>
  <c r="U179" i="3"/>
  <c r="Z179" i="3" s="1"/>
  <c r="R179" i="3"/>
  <c r="O179" i="3"/>
  <c r="Z178" i="3"/>
  <c r="X178" i="3"/>
  <c r="AL178" i="3" s="1"/>
  <c r="U178" i="3"/>
  <c r="W178" i="3" s="1"/>
  <c r="R178" i="3"/>
  <c r="Q178" i="3"/>
  <c r="O178" i="3"/>
  <c r="T178" i="3" s="1"/>
  <c r="AL177" i="3"/>
  <c r="X177" i="3"/>
  <c r="U177" i="3"/>
  <c r="Z177" i="3" s="1"/>
  <c r="R177" i="3"/>
  <c r="Q177" i="3"/>
  <c r="O177" i="3"/>
  <c r="T177" i="3" s="1"/>
  <c r="Z176" i="3"/>
  <c r="X176" i="3"/>
  <c r="AL176" i="3" s="1"/>
  <c r="U176" i="3"/>
  <c r="W176" i="3" s="1"/>
  <c r="R176" i="3"/>
  <c r="O176" i="3"/>
  <c r="T176" i="3" s="1"/>
  <c r="X175" i="3"/>
  <c r="AL175" i="3" s="1"/>
  <c r="W175" i="3"/>
  <c r="U175" i="3"/>
  <c r="Z175" i="3" s="1"/>
  <c r="R175" i="3"/>
  <c r="Q175" i="3"/>
  <c r="O175" i="3"/>
  <c r="T175" i="3" s="1"/>
  <c r="Z174" i="3"/>
  <c r="X174" i="3"/>
  <c r="AL174" i="3" s="1"/>
  <c r="U174" i="3"/>
  <c r="W174" i="3" s="1"/>
  <c r="R174" i="3"/>
  <c r="O174" i="3"/>
  <c r="T174" i="3" s="1"/>
  <c r="AL173" i="3"/>
  <c r="X173" i="3"/>
  <c r="U173" i="3"/>
  <c r="Z173" i="3" s="1"/>
  <c r="T173" i="3"/>
  <c r="R173" i="3"/>
  <c r="O173" i="3"/>
  <c r="Q173" i="3" s="1"/>
  <c r="X172" i="3"/>
  <c r="AL172" i="3" s="1"/>
  <c r="U172" i="3"/>
  <c r="Z172" i="3" s="1"/>
  <c r="R172" i="3"/>
  <c r="Q172" i="3"/>
  <c r="O172" i="3"/>
  <c r="T172" i="3" s="1"/>
  <c r="X171" i="3"/>
  <c r="AL171" i="3" s="1"/>
  <c r="U171" i="3"/>
  <c r="Z171" i="3" s="1"/>
  <c r="R171" i="3"/>
  <c r="O171" i="3"/>
  <c r="T171" i="3" s="1"/>
  <c r="Z170" i="3"/>
  <c r="X170" i="3"/>
  <c r="AL170" i="3" s="1"/>
  <c r="U170" i="3"/>
  <c r="W170" i="3" s="1"/>
  <c r="R170" i="3"/>
  <c r="O170" i="3"/>
  <c r="T170" i="3" s="1"/>
  <c r="AL169" i="3"/>
  <c r="X169" i="3"/>
  <c r="U169" i="3"/>
  <c r="Z169" i="3" s="1"/>
  <c r="T169" i="3"/>
  <c r="R169" i="3"/>
  <c r="O169" i="3"/>
  <c r="Q169" i="3" s="1"/>
  <c r="X168" i="3"/>
  <c r="AL168" i="3" s="1"/>
  <c r="U168" i="3"/>
  <c r="W168" i="3" s="1"/>
  <c r="R168" i="3"/>
  <c r="Q168" i="3"/>
  <c r="O168" i="3"/>
  <c r="T168" i="3" s="1"/>
  <c r="X167" i="3"/>
  <c r="AL167" i="3" s="1"/>
  <c r="U167" i="3"/>
  <c r="Z167" i="3" s="1"/>
  <c r="R167" i="3"/>
  <c r="O167" i="3"/>
  <c r="T167" i="3" s="1"/>
  <c r="Z166" i="3"/>
  <c r="X166" i="3"/>
  <c r="AL166" i="3" s="1"/>
  <c r="U166" i="3"/>
  <c r="W166" i="3" s="1"/>
  <c r="R166" i="3"/>
  <c r="Q166" i="3"/>
  <c r="O166" i="3"/>
  <c r="T166" i="3" s="1"/>
  <c r="X165" i="3"/>
  <c r="AL165" i="3" s="1"/>
  <c r="W165" i="3"/>
  <c r="U165" i="3"/>
  <c r="Z165" i="3" s="1"/>
  <c r="R165" i="3"/>
  <c r="Q165" i="3"/>
  <c r="O165" i="3"/>
  <c r="T165" i="3" s="1"/>
  <c r="X164" i="3"/>
  <c r="AL164" i="3" s="1"/>
  <c r="U164" i="3"/>
  <c r="R164" i="3"/>
  <c r="Q164" i="3"/>
  <c r="O164" i="3"/>
  <c r="T164" i="3" s="1"/>
  <c r="X163" i="3"/>
  <c r="AL163" i="3" s="1"/>
  <c r="W163" i="3"/>
  <c r="U163" i="3"/>
  <c r="Z163" i="3" s="1"/>
  <c r="R163" i="3"/>
  <c r="O163" i="3"/>
  <c r="T163" i="3" s="1"/>
  <c r="Z162" i="3"/>
  <c r="X162" i="3"/>
  <c r="AL162" i="3" s="1"/>
  <c r="U162" i="3"/>
  <c r="W162" i="3" s="1"/>
  <c r="R162" i="3"/>
  <c r="Q162" i="3"/>
  <c r="O162" i="3"/>
  <c r="T162" i="3" s="1"/>
  <c r="X161" i="3"/>
  <c r="AL161" i="3" s="1"/>
  <c r="W161" i="3"/>
  <c r="U161" i="3"/>
  <c r="Z161" i="3" s="1"/>
  <c r="R161" i="3"/>
  <c r="Q161" i="3"/>
  <c r="O161" i="3"/>
  <c r="T161" i="3" s="1"/>
  <c r="X160" i="3"/>
  <c r="AL160" i="3" s="1"/>
  <c r="W160" i="3"/>
  <c r="U160" i="3"/>
  <c r="Z160" i="3" s="1"/>
  <c r="R160" i="3"/>
  <c r="O160" i="3"/>
  <c r="T160" i="3" s="1"/>
  <c r="X159" i="3"/>
  <c r="AL159" i="3" s="1"/>
  <c r="U159" i="3"/>
  <c r="Z159" i="3" s="1"/>
  <c r="R159" i="3"/>
  <c r="Q159" i="3"/>
  <c r="O159" i="3"/>
  <c r="T159" i="3" s="1"/>
  <c r="X158" i="3"/>
  <c r="AL158" i="3" s="1"/>
  <c r="U158" i="3"/>
  <c r="W158" i="3" s="1"/>
  <c r="R158" i="3"/>
  <c r="O158" i="3"/>
  <c r="T158" i="3" s="1"/>
  <c r="AL157" i="3"/>
  <c r="X157" i="3"/>
  <c r="U157" i="3"/>
  <c r="Z157" i="3" s="1"/>
  <c r="R157" i="3"/>
  <c r="O157" i="3"/>
  <c r="T157" i="3" s="1"/>
  <c r="X156" i="3"/>
  <c r="AL156" i="3" s="1"/>
  <c r="W156" i="3"/>
  <c r="U156" i="3"/>
  <c r="Z156" i="3" s="1"/>
  <c r="R156" i="3"/>
  <c r="Q156" i="3"/>
  <c r="O156" i="3"/>
  <c r="T156" i="3" s="1"/>
  <c r="X155" i="3"/>
  <c r="AL155" i="3" s="1"/>
  <c r="W155" i="3"/>
  <c r="U155" i="3"/>
  <c r="Z155" i="3" s="1"/>
  <c r="R155" i="3"/>
  <c r="O155" i="3"/>
  <c r="T155" i="3" s="1"/>
  <c r="Z154" i="3"/>
  <c r="X154" i="3"/>
  <c r="AL154" i="3" s="1"/>
  <c r="U154" i="3"/>
  <c r="W154" i="3" s="1"/>
  <c r="R154" i="3"/>
  <c r="Q154" i="3"/>
  <c r="O154" i="3"/>
  <c r="T154" i="3" s="1"/>
  <c r="AL153" i="3"/>
  <c r="X153" i="3"/>
  <c r="U153" i="3"/>
  <c r="Z153" i="3" s="1"/>
  <c r="R153" i="3"/>
  <c r="Q153" i="3"/>
  <c r="O153" i="3"/>
  <c r="T153" i="3" s="1"/>
  <c r="Z152" i="3"/>
  <c r="X152" i="3"/>
  <c r="AL152" i="3" s="1"/>
  <c r="U152" i="3"/>
  <c r="W152" i="3" s="1"/>
  <c r="R152" i="3"/>
  <c r="O152" i="3"/>
  <c r="T152" i="3" s="1"/>
  <c r="AB151" i="3"/>
  <c r="AC151" i="3" s="1"/>
  <c r="X151" i="3"/>
  <c r="AL151" i="3" s="1"/>
  <c r="U151" i="3"/>
  <c r="Z151" i="3" s="1"/>
  <c r="R151" i="3"/>
  <c r="O151" i="3"/>
  <c r="T151" i="3" s="1"/>
  <c r="AB150" i="3"/>
  <c r="AC150" i="3" s="1"/>
  <c r="X150" i="3"/>
  <c r="AL150" i="3" s="1"/>
  <c r="W150" i="3"/>
  <c r="U150" i="3"/>
  <c r="Z150" i="3" s="1"/>
  <c r="R150" i="3"/>
  <c r="O150" i="3"/>
  <c r="AA149" i="3"/>
  <c r="X149" i="3"/>
  <c r="AL149" i="3" s="1"/>
  <c r="W149" i="3"/>
  <c r="U149" i="3"/>
  <c r="Z149" i="3" s="1"/>
  <c r="T149" i="3"/>
  <c r="R149" i="3"/>
  <c r="O149" i="3"/>
  <c r="Q149" i="3" s="1"/>
  <c r="X148" i="3"/>
  <c r="AL148" i="3" s="1"/>
  <c r="W148" i="3"/>
  <c r="U148" i="3"/>
  <c r="Z148" i="3" s="1"/>
  <c r="R148" i="3"/>
  <c r="O148" i="3"/>
  <c r="T148" i="3" s="1"/>
  <c r="X147" i="3"/>
  <c r="AL147" i="3" s="1"/>
  <c r="U147" i="3"/>
  <c r="T147" i="3"/>
  <c r="R147" i="3"/>
  <c r="Q147" i="3"/>
  <c r="O147" i="3"/>
  <c r="X146" i="3"/>
  <c r="AL146" i="3" s="1"/>
  <c r="U146" i="3"/>
  <c r="Z146" i="3" s="1"/>
  <c r="R146" i="3"/>
  <c r="Q146" i="3"/>
  <c r="O146" i="3"/>
  <c r="T146" i="3" s="1"/>
  <c r="X145" i="3"/>
  <c r="AL145" i="3" s="1"/>
  <c r="U145" i="3"/>
  <c r="Z145" i="3" s="1"/>
  <c r="R145" i="3"/>
  <c r="O145" i="3"/>
  <c r="T145" i="3" s="1"/>
  <c r="Z144" i="3"/>
  <c r="X144" i="3"/>
  <c r="AL144" i="3" s="1"/>
  <c r="U144" i="3"/>
  <c r="W144" i="3" s="1"/>
  <c r="R144" i="3"/>
  <c r="O144" i="3"/>
  <c r="T144" i="3" s="1"/>
  <c r="X143" i="3"/>
  <c r="AL143" i="3" s="1"/>
  <c r="U143" i="3"/>
  <c r="Z143" i="3" s="1"/>
  <c r="T143" i="3"/>
  <c r="R143" i="3"/>
  <c r="Q143" i="3"/>
  <c r="O143" i="3"/>
  <c r="X142" i="3"/>
  <c r="AL142" i="3" s="1"/>
  <c r="U142" i="3"/>
  <c r="Z142" i="3" s="1"/>
  <c r="R142" i="3"/>
  <c r="O142" i="3"/>
  <c r="AL141" i="3"/>
  <c r="X141" i="3"/>
  <c r="W141" i="3"/>
  <c r="U141" i="3"/>
  <c r="Z141" i="3" s="1"/>
  <c r="R141" i="3"/>
  <c r="O141" i="3"/>
  <c r="T141" i="3" s="1"/>
  <c r="X140" i="3"/>
  <c r="AL140" i="3" s="1"/>
  <c r="U140" i="3"/>
  <c r="R140" i="3"/>
  <c r="O140" i="3"/>
  <c r="T140" i="3" s="1"/>
  <c r="X139" i="3"/>
  <c r="AL139" i="3" s="1"/>
  <c r="U139" i="3"/>
  <c r="T139" i="3"/>
  <c r="R139" i="3"/>
  <c r="O139" i="3"/>
  <c r="Q139" i="3" s="1"/>
  <c r="Z138" i="3"/>
  <c r="X138" i="3"/>
  <c r="AL138" i="3" s="1"/>
  <c r="U138" i="3"/>
  <c r="W138" i="3" s="1"/>
  <c r="R138" i="3"/>
  <c r="Q138" i="3"/>
  <c r="O138" i="3"/>
  <c r="T138" i="3" s="1"/>
  <c r="AL137" i="3"/>
  <c r="X137" i="3"/>
  <c r="U137" i="3"/>
  <c r="Z137" i="3" s="1"/>
  <c r="R137" i="3"/>
  <c r="Q137" i="3"/>
  <c r="O137" i="3"/>
  <c r="T137" i="3" s="1"/>
  <c r="Z136" i="3"/>
  <c r="X136" i="3"/>
  <c r="AL136" i="3" s="1"/>
  <c r="U136" i="3"/>
  <c r="W136" i="3" s="1"/>
  <c r="R136" i="3"/>
  <c r="O136" i="3"/>
  <c r="T136" i="3" s="1"/>
  <c r="AL135" i="3"/>
  <c r="X135" i="3"/>
  <c r="W135" i="3"/>
  <c r="U135" i="3"/>
  <c r="Z135" i="3" s="1"/>
  <c r="R135" i="3"/>
  <c r="O135" i="3"/>
  <c r="T135" i="3" s="1"/>
  <c r="X134" i="3"/>
  <c r="AL134" i="3" s="1"/>
  <c r="U134" i="3"/>
  <c r="Z134" i="3" s="1"/>
  <c r="R134" i="3"/>
  <c r="O134" i="3"/>
  <c r="T134" i="3" s="1"/>
  <c r="AL133" i="3"/>
  <c r="X133" i="3"/>
  <c r="U133" i="3"/>
  <c r="Z133" i="3" s="1"/>
  <c r="R133" i="3"/>
  <c r="Q133" i="3"/>
  <c r="O133" i="3"/>
  <c r="T133" i="3" s="1"/>
  <c r="Z132" i="3"/>
  <c r="X132" i="3"/>
  <c r="AL132" i="3" s="1"/>
  <c r="U132" i="3"/>
  <c r="W132" i="3" s="1"/>
  <c r="R132" i="3"/>
  <c r="Q132" i="3"/>
  <c r="O132" i="3"/>
  <c r="T132" i="3" s="1"/>
  <c r="AL131" i="3"/>
  <c r="X131" i="3"/>
  <c r="U131" i="3"/>
  <c r="R131" i="3"/>
  <c r="O131" i="3"/>
  <c r="T131" i="3" s="1"/>
  <c r="Z130" i="3"/>
  <c r="X130" i="3"/>
  <c r="AL130" i="3" s="1"/>
  <c r="U130" i="3"/>
  <c r="W130" i="3" s="1"/>
  <c r="R130" i="3"/>
  <c r="O130" i="3"/>
  <c r="T130" i="3" s="1"/>
  <c r="X129" i="3"/>
  <c r="AL129" i="3" s="1"/>
  <c r="W129" i="3"/>
  <c r="U129" i="3"/>
  <c r="Z129" i="3" s="1"/>
  <c r="R129" i="3"/>
  <c r="O129" i="3"/>
  <c r="X128" i="3"/>
  <c r="AL128" i="3" s="1"/>
  <c r="U128" i="3"/>
  <c r="W128" i="3" s="1"/>
  <c r="R128" i="3"/>
  <c r="Q128" i="3"/>
  <c r="O128" i="3"/>
  <c r="T128" i="3" s="1"/>
  <c r="AL127" i="3"/>
  <c r="X127" i="3"/>
  <c r="U127" i="3"/>
  <c r="Z127" i="3" s="1"/>
  <c r="R127" i="3"/>
  <c r="O127" i="3"/>
  <c r="T127" i="3" s="1"/>
  <c r="X126" i="3"/>
  <c r="AL126" i="3" s="1"/>
  <c r="U126" i="3"/>
  <c r="R126" i="3"/>
  <c r="O126" i="3"/>
  <c r="X125" i="3"/>
  <c r="AL125" i="3" s="1"/>
  <c r="U125" i="3"/>
  <c r="Z125" i="3" s="1"/>
  <c r="T125" i="3"/>
  <c r="R125" i="3"/>
  <c r="Q125" i="3"/>
  <c r="O125" i="3"/>
  <c r="X124" i="3"/>
  <c r="AL124" i="3" s="1"/>
  <c r="U124" i="3"/>
  <c r="Z124" i="3" s="1"/>
  <c r="R124" i="3"/>
  <c r="O124" i="3"/>
  <c r="T124" i="3" s="1"/>
  <c r="X123" i="3"/>
  <c r="AL123" i="3" s="1"/>
  <c r="U123" i="3"/>
  <c r="Z123" i="3" s="1"/>
  <c r="R123" i="3"/>
  <c r="O123" i="3"/>
  <c r="Q123" i="3" s="1"/>
  <c r="X122" i="3"/>
  <c r="AL122" i="3" s="1"/>
  <c r="U122" i="3"/>
  <c r="Z122" i="3" s="1"/>
  <c r="R122" i="3"/>
  <c r="Q122" i="3"/>
  <c r="O122" i="3"/>
  <c r="T122" i="3" s="1"/>
  <c r="X121" i="3"/>
  <c r="AL121" i="3" s="1"/>
  <c r="U121" i="3"/>
  <c r="R121" i="3"/>
  <c r="O121" i="3"/>
  <c r="Q121" i="3" s="1"/>
  <c r="X120" i="3"/>
  <c r="AL120" i="3" s="1"/>
  <c r="U120" i="3"/>
  <c r="Z120" i="3" s="1"/>
  <c r="R120" i="3"/>
  <c r="O120" i="3"/>
  <c r="T120" i="3" s="1"/>
  <c r="AB119" i="3"/>
  <c r="AC119" i="3" s="1"/>
  <c r="AA119" i="3"/>
  <c r="X119" i="3"/>
  <c r="AL119" i="3" s="1"/>
  <c r="U119" i="3"/>
  <c r="R119" i="3"/>
  <c r="Q119" i="3"/>
  <c r="O119" i="3"/>
  <c r="T119" i="3" s="1"/>
  <c r="AB118" i="3"/>
  <c r="AC118" i="3" s="1"/>
  <c r="AA118" i="3"/>
  <c r="X118" i="3"/>
  <c r="AL118" i="3" s="1"/>
  <c r="U118" i="3"/>
  <c r="Z118" i="3" s="1"/>
  <c r="R118" i="3"/>
  <c r="O118" i="3"/>
  <c r="T118" i="3" s="1"/>
  <c r="AA117" i="3"/>
  <c r="X117" i="3"/>
  <c r="AL117" i="3" s="1"/>
  <c r="U117" i="3"/>
  <c r="Z117" i="3" s="1"/>
  <c r="T117" i="3"/>
  <c r="R117" i="3"/>
  <c r="Q117" i="3"/>
  <c r="O117" i="3"/>
  <c r="X116" i="3"/>
  <c r="AL116" i="3" s="1"/>
  <c r="U116" i="3"/>
  <c r="Z116" i="3" s="1"/>
  <c r="R116" i="3"/>
  <c r="Q116" i="3"/>
  <c r="O116" i="3"/>
  <c r="T116" i="3" s="1"/>
  <c r="AA115" i="3"/>
  <c r="X115" i="3"/>
  <c r="AL115" i="3" s="1"/>
  <c r="U115" i="3"/>
  <c r="R115" i="3"/>
  <c r="O115" i="3"/>
  <c r="T115" i="3" s="1"/>
  <c r="AB114" i="3"/>
  <c r="AC114" i="3" s="1"/>
  <c r="Z114" i="3"/>
  <c r="X114" i="3"/>
  <c r="AL114" i="3" s="1"/>
  <c r="W114" i="3"/>
  <c r="U114" i="3"/>
  <c r="R114" i="3"/>
  <c r="O114" i="3"/>
  <c r="AB113" i="3"/>
  <c r="AC113" i="3" s="1"/>
  <c r="X113" i="3"/>
  <c r="AL113" i="3" s="1"/>
  <c r="U113" i="3"/>
  <c r="Z113" i="3" s="1"/>
  <c r="R113" i="3"/>
  <c r="O113" i="3"/>
  <c r="T113" i="3" s="1"/>
  <c r="X112" i="3"/>
  <c r="AL112" i="3" s="1"/>
  <c r="U112" i="3"/>
  <c r="R112" i="3"/>
  <c r="O112" i="3"/>
  <c r="Q112" i="3" s="1"/>
  <c r="Z111" i="3"/>
  <c r="X111" i="3"/>
  <c r="AL111" i="3" s="1"/>
  <c r="U111" i="3"/>
  <c r="W111" i="3" s="1"/>
  <c r="R111" i="3"/>
  <c r="O111" i="3"/>
  <c r="Q111" i="3" s="1"/>
  <c r="Z110" i="3"/>
  <c r="X110" i="3"/>
  <c r="AL110" i="3" s="1"/>
  <c r="U110" i="3"/>
  <c r="W110" i="3" s="1"/>
  <c r="R110" i="3"/>
  <c r="O110" i="3"/>
  <c r="Q110" i="3" s="1"/>
  <c r="X109" i="3"/>
  <c r="AL109" i="3" s="1"/>
  <c r="U109" i="3"/>
  <c r="T109" i="3"/>
  <c r="R109" i="3"/>
  <c r="O109" i="3"/>
  <c r="Q109" i="3" s="1"/>
  <c r="X108" i="3"/>
  <c r="AL108" i="3" s="1"/>
  <c r="U108" i="3"/>
  <c r="R108" i="3"/>
  <c r="O108" i="3"/>
  <c r="AL107" i="3"/>
  <c r="Z107" i="3"/>
  <c r="X107" i="3"/>
  <c r="U107" i="3"/>
  <c r="W107" i="3" s="1"/>
  <c r="R107" i="3"/>
  <c r="O107" i="3"/>
  <c r="Q107" i="3" s="1"/>
  <c r="X106" i="3"/>
  <c r="AL106" i="3" s="1"/>
  <c r="U106" i="3"/>
  <c r="W106" i="3" s="1"/>
  <c r="T106" i="3"/>
  <c r="R106" i="3"/>
  <c r="Q106" i="3"/>
  <c r="O106" i="3"/>
  <c r="X105" i="3"/>
  <c r="AL105" i="3" s="1"/>
  <c r="U105" i="3"/>
  <c r="Z105" i="3" s="1"/>
  <c r="T105" i="3"/>
  <c r="R105" i="3"/>
  <c r="O105" i="3"/>
  <c r="Q105" i="3" s="1"/>
  <c r="AA104" i="3"/>
  <c r="X104" i="3"/>
  <c r="AL104" i="3" s="1"/>
  <c r="U104" i="3"/>
  <c r="W104" i="3" s="1"/>
  <c r="R104" i="3"/>
  <c r="O104" i="3"/>
  <c r="X103" i="3"/>
  <c r="AL103" i="3" s="1"/>
  <c r="U103" i="3"/>
  <c r="Z103" i="3" s="1"/>
  <c r="R103" i="3"/>
  <c r="O103" i="3"/>
  <c r="Q103" i="3" s="1"/>
  <c r="AA102" i="3"/>
  <c r="X102" i="3"/>
  <c r="AL102" i="3" s="1"/>
  <c r="U102" i="3"/>
  <c r="R102" i="3"/>
  <c r="O102" i="3"/>
  <c r="T102" i="3" s="1"/>
  <c r="AA101" i="3"/>
  <c r="Z101" i="3"/>
  <c r="X101" i="3"/>
  <c r="AL101" i="3" s="1"/>
  <c r="U101" i="3"/>
  <c r="W101" i="3" s="1"/>
  <c r="R101" i="3"/>
  <c r="O101" i="3"/>
  <c r="Q101" i="3" s="1"/>
  <c r="AB100" i="3"/>
  <c r="AC100" i="3" s="1"/>
  <c r="Z100" i="3"/>
  <c r="X100" i="3"/>
  <c r="AL100" i="3" s="1"/>
  <c r="U100" i="3"/>
  <c r="W100" i="3" s="1"/>
  <c r="R100" i="3"/>
  <c r="O100" i="3"/>
  <c r="T100" i="3" s="1"/>
  <c r="X99" i="3"/>
  <c r="AL99" i="3" s="1"/>
  <c r="W99" i="3"/>
  <c r="U99" i="3"/>
  <c r="Z99" i="3" s="1"/>
  <c r="R99" i="3"/>
  <c r="O99" i="3"/>
  <c r="Q99" i="3" s="1"/>
  <c r="AA98" i="3"/>
  <c r="X98" i="3"/>
  <c r="AL98" i="3" s="1"/>
  <c r="U98" i="3"/>
  <c r="W98" i="3" s="1"/>
  <c r="T98" i="3"/>
  <c r="R98" i="3"/>
  <c r="Q98" i="3"/>
  <c r="O98" i="3"/>
  <c r="AA97" i="3"/>
  <c r="X97" i="3"/>
  <c r="AL97" i="3" s="1"/>
  <c r="U97" i="3"/>
  <c r="R97" i="3"/>
  <c r="O97" i="3"/>
  <c r="AL96" i="3"/>
  <c r="AB96" i="3"/>
  <c r="AC96" i="3" s="1"/>
  <c r="X96" i="3"/>
  <c r="U96" i="3"/>
  <c r="W96" i="3" s="1"/>
  <c r="R96" i="3"/>
  <c r="O96" i="3"/>
  <c r="Q96" i="3" s="1"/>
  <c r="AA95" i="3"/>
  <c r="Z95" i="3"/>
  <c r="X95" i="3"/>
  <c r="AL95" i="3" s="1"/>
  <c r="U95" i="3"/>
  <c r="W95" i="3" s="1"/>
  <c r="R95" i="3"/>
  <c r="O95" i="3"/>
  <c r="AA94" i="3"/>
  <c r="X94" i="3"/>
  <c r="AL94" i="3" s="1"/>
  <c r="U94" i="3"/>
  <c r="R94" i="3"/>
  <c r="O94" i="3"/>
  <c r="Q94" i="3" s="1"/>
  <c r="X93" i="3"/>
  <c r="AL93" i="3" s="1"/>
  <c r="U93" i="3"/>
  <c r="W93" i="3" s="1"/>
  <c r="R93" i="3"/>
  <c r="O93" i="3"/>
  <c r="X92" i="3"/>
  <c r="AL92" i="3" s="1"/>
  <c r="U92" i="3"/>
  <c r="R92" i="3"/>
  <c r="O92" i="3"/>
  <c r="Q92" i="3" s="1"/>
  <c r="X91" i="3"/>
  <c r="AL91" i="3" s="1"/>
  <c r="U91" i="3"/>
  <c r="W91" i="3" s="1"/>
  <c r="R91" i="3"/>
  <c r="O91" i="3"/>
  <c r="T91" i="3" s="1"/>
  <c r="X90" i="3"/>
  <c r="AL90" i="3" s="1"/>
  <c r="U90" i="3"/>
  <c r="Z90" i="3" s="1"/>
  <c r="R90" i="3"/>
  <c r="O90" i="3"/>
  <c r="Q90" i="3" s="1"/>
  <c r="AA89" i="3"/>
  <c r="X89" i="3"/>
  <c r="AL89" i="3" s="1"/>
  <c r="U89" i="3"/>
  <c r="W89" i="3" s="1"/>
  <c r="R89" i="3"/>
  <c r="O89" i="3"/>
  <c r="T89" i="3" s="1"/>
  <c r="AA88" i="3"/>
  <c r="X88" i="3"/>
  <c r="AL88" i="3" s="1"/>
  <c r="U88" i="3"/>
  <c r="Z88" i="3" s="1"/>
  <c r="R88" i="3"/>
  <c r="O88" i="3"/>
  <c r="AB87" i="3"/>
  <c r="AC87" i="3" s="1"/>
  <c r="X87" i="3"/>
  <c r="AL87" i="3" s="1"/>
  <c r="U87" i="3"/>
  <c r="Z87" i="3" s="1"/>
  <c r="R87" i="3"/>
  <c r="O87" i="3"/>
  <c r="T87" i="3" s="1"/>
  <c r="X86" i="3"/>
  <c r="AL86" i="3" s="1"/>
  <c r="U86" i="3"/>
  <c r="Z86" i="3" s="1"/>
  <c r="T86" i="3"/>
  <c r="R86" i="3"/>
  <c r="O86" i="3"/>
  <c r="Q86" i="3" s="1"/>
  <c r="AA85" i="3"/>
  <c r="X85" i="3"/>
  <c r="AL85" i="3" s="1"/>
  <c r="U85" i="3"/>
  <c r="W85" i="3" s="1"/>
  <c r="R85" i="3"/>
  <c r="Q85" i="3"/>
  <c r="O85" i="3"/>
  <c r="T85" i="3" s="1"/>
  <c r="AB84" i="3"/>
  <c r="AC84" i="3" s="1"/>
  <c r="X84" i="3"/>
  <c r="AL84" i="3" s="1"/>
  <c r="U84" i="3"/>
  <c r="Z84" i="3" s="1"/>
  <c r="R84" i="3"/>
  <c r="O84" i="3"/>
  <c r="T84" i="3" s="1"/>
  <c r="X83" i="3"/>
  <c r="AL83" i="3" s="1"/>
  <c r="U83" i="3"/>
  <c r="Z83" i="3" s="1"/>
  <c r="R83" i="3"/>
  <c r="O83" i="3"/>
  <c r="T83" i="3" s="1"/>
  <c r="AA82" i="3"/>
  <c r="X82" i="3"/>
  <c r="AL82" i="3" s="1"/>
  <c r="W82" i="3"/>
  <c r="U82" i="3"/>
  <c r="Z82" i="3" s="1"/>
  <c r="R82" i="3"/>
  <c r="O82" i="3"/>
  <c r="T82" i="3" s="1"/>
  <c r="AB81" i="3"/>
  <c r="AC81" i="3" s="1"/>
  <c r="AA81" i="3"/>
  <c r="X81" i="3"/>
  <c r="AL81" i="3" s="1"/>
  <c r="U81" i="3"/>
  <c r="Z81" i="3" s="1"/>
  <c r="R81" i="3"/>
  <c r="O81" i="3"/>
  <c r="T81" i="3" s="1"/>
  <c r="X80" i="3"/>
  <c r="AL80" i="3" s="1"/>
  <c r="U80" i="3"/>
  <c r="T80" i="3"/>
  <c r="R80" i="3"/>
  <c r="O80" i="3"/>
  <c r="Q80" i="3" s="1"/>
  <c r="X79" i="3"/>
  <c r="AL79" i="3" s="1"/>
  <c r="U79" i="3"/>
  <c r="Z79" i="3" s="1"/>
  <c r="R79" i="3"/>
  <c r="O79" i="3"/>
  <c r="T79" i="3" s="1"/>
  <c r="AL78" i="3"/>
  <c r="AB78" i="3"/>
  <c r="AC78" i="3" s="1"/>
  <c r="AA78" i="3"/>
  <c r="X78" i="3"/>
  <c r="U78" i="3"/>
  <c r="Z78" i="3" s="1"/>
  <c r="R78" i="3"/>
  <c r="Q78" i="3"/>
  <c r="O78" i="3"/>
  <c r="T78" i="3" s="1"/>
  <c r="X77" i="3"/>
  <c r="AL77" i="3" s="1"/>
  <c r="U77" i="3"/>
  <c r="R77" i="3"/>
  <c r="O77" i="3"/>
  <c r="T77" i="3" s="1"/>
  <c r="X76" i="3"/>
  <c r="AL76" i="3" s="1"/>
  <c r="U76" i="3"/>
  <c r="Z76" i="3" s="1"/>
  <c r="R76" i="3"/>
  <c r="O76" i="3"/>
  <c r="T76" i="3" s="1"/>
  <c r="AB75" i="3"/>
  <c r="AC75" i="3" s="1"/>
  <c r="AA75" i="3"/>
  <c r="X75" i="3"/>
  <c r="AL75" i="3" s="1"/>
  <c r="U75" i="3"/>
  <c r="W75" i="3" s="1"/>
  <c r="R75" i="3"/>
  <c r="O75" i="3"/>
  <c r="X74" i="3"/>
  <c r="AL74" i="3" s="1"/>
  <c r="W74" i="3"/>
  <c r="U74" i="3"/>
  <c r="Z74" i="3" s="1"/>
  <c r="R74" i="3"/>
  <c r="Q74" i="3"/>
  <c r="O74" i="3"/>
  <c r="T74" i="3" s="1"/>
  <c r="X73" i="3"/>
  <c r="AL73" i="3" s="1"/>
  <c r="U73" i="3"/>
  <c r="Z73" i="3" s="1"/>
  <c r="R73" i="3"/>
  <c r="O73" i="3"/>
  <c r="T73" i="3" s="1"/>
  <c r="AB72" i="3"/>
  <c r="AC72" i="3" s="1"/>
  <c r="AA72" i="3"/>
  <c r="X72" i="3"/>
  <c r="AL72" i="3" s="1"/>
  <c r="U72" i="3"/>
  <c r="Z72" i="3" s="1"/>
  <c r="R72" i="3"/>
  <c r="O72" i="3"/>
  <c r="AB71" i="3"/>
  <c r="AC71" i="3" s="1"/>
  <c r="X71" i="3"/>
  <c r="AL71" i="3" s="1"/>
  <c r="U71" i="3"/>
  <c r="Z71" i="3" s="1"/>
  <c r="R71" i="3"/>
  <c r="O71" i="3"/>
  <c r="T71" i="3" s="1"/>
  <c r="X70" i="3"/>
  <c r="AL70" i="3" s="1"/>
  <c r="U70" i="3"/>
  <c r="Z70" i="3" s="1"/>
  <c r="R70" i="3"/>
  <c r="O70" i="3"/>
  <c r="Q70" i="3" s="1"/>
  <c r="AA69" i="3"/>
  <c r="Z69" i="3"/>
  <c r="X69" i="3"/>
  <c r="AL69" i="3" s="1"/>
  <c r="U69" i="3"/>
  <c r="W69" i="3" s="1"/>
  <c r="R69" i="3"/>
  <c r="O69" i="3"/>
  <c r="T69" i="3" s="1"/>
  <c r="AL68" i="3"/>
  <c r="AB68" i="3"/>
  <c r="AC68" i="3" s="1"/>
  <c r="X68" i="3"/>
  <c r="U68" i="3"/>
  <c r="Z68" i="3" s="1"/>
  <c r="R68" i="3"/>
  <c r="O68" i="3"/>
  <c r="T68" i="3" s="1"/>
  <c r="X67" i="3"/>
  <c r="AL67" i="3" s="1"/>
  <c r="U67" i="3"/>
  <c r="Z67" i="3" s="1"/>
  <c r="R67" i="3"/>
  <c r="O67" i="3"/>
  <c r="T67" i="3" s="1"/>
  <c r="AA66" i="3"/>
  <c r="X66" i="3"/>
  <c r="AL66" i="3" s="1"/>
  <c r="W66" i="3"/>
  <c r="U66" i="3"/>
  <c r="Z66" i="3" s="1"/>
  <c r="R66" i="3"/>
  <c r="O66" i="3"/>
  <c r="T66" i="3" s="1"/>
  <c r="AB65" i="3"/>
  <c r="AC65" i="3" s="1"/>
  <c r="AA65" i="3"/>
  <c r="X65" i="3"/>
  <c r="AL65" i="3" s="1"/>
  <c r="U65" i="3"/>
  <c r="Z65" i="3" s="1"/>
  <c r="R65" i="3"/>
  <c r="O65" i="3"/>
  <c r="T65" i="3" s="1"/>
  <c r="X64" i="3"/>
  <c r="AL64" i="3" s="1"/>
  <c r="U64" i="3"/>
  <c r="T64" i="3"/>
  <c r="R64" i="3"/>
  <c r="O64" i="3"/>
  <c r="Q64" i="3" s="1"/>
  <c r="Z63" i="3"/>
  <c r="X63" i="3"/>
  <c r="AL63" i="3" s="1"/>
  <c r="U63" i="3"/>
  <c r="W63" i="3" s="1"/>
  <c r="R63" i="3"/>
  <c r="O63" i="3"/>
  <c r="T63" i="3" s="1"/>
  <c r="AB62" i="3"/>
  <c r="AC62" i="3" s="1"/>
  <c r="AA62" i="3"/>
  <c r="X62" i="3"/>
  <c r="AL62" i="3" s="1"/>
  <c r="U62" i="3"/>
  <c r="Z62" i="3" s="1"/>
  <c r="R62" i="3"/>
  <c r="Q62" i="3"/>
  <c r="O62" i="3"/>
  <c r="T62" i="3" s="1"/>
  <c r="X61" i="3"/>
  <c r="AL61" i="3" s="1"/>
  <c r="U61" i="3"/>
  <c r="R61" i="3"/>
  <c r="O61" i="3"/>
  <c r="T61" i="3" s="1"/>
  <c r="X60" i="3"/>
  <c r="AL60" i="3" s="1"/>
  <c r="U60" i="3"/>
  <c r="Z60" i="3" s="1"/>
  <c r="R60" i="3"/>
  <c r="O60" i="3"/>
  <c r="T60" i="3" s="1"/>
  <c r="AB59" i="3"/>
  <c r="AC59" i="3" s="1"/>
  <c r="AA59" i="3"/>
  <c r="Z59" i="3"/>
  <c r="X59" i="3"/>
  <c r="AL59" i="3" s="1"/>
  <c r="U59" i="3"/>
  <c r="W59" i="3" s="1"/>
  <c r="R59" i="3"/>
  <c r="O59" i="3"/>
  <c r="X58" i="3"/>
  <c r="AL58" i="3" s="1"/>
  <c r="W58" i="3"/>
  <c r="U58" i="3"/>
  <c r="Z58" i="3" s="1"/>
  <c r="T58" i="3"/>
  <c r="R58" i="3"/>
  <c r="Q58" i="3"/>
  <c r="O58" i="3"/>
  <c r="X57" i="3"/>
  <c r="AL57" i="3" s="1"/>
  <c r="U57" i="3"/>
  <c r="Z57" i="3" s="1"/>
  <c r="R57" i="3"/>
  <c r="O57" i="3"/>
  <c r="T57" i="3" s="1"/>
  <c r="AB56" i="3"/>
  <c r="AC56" i="3" s="1"/>
  <c r="AA56" i="3"/>
  <c r="X56" i="3"/>
  <c r="AL56" i="3" s="1"/>
  <c r="U56" i="3"/>
  <c r="Z56" i="3" s="1"/>
  <c r="R56" i="3"/>
  <c r="O56" i="3"/>
  <c r="AB55" i="3"/>
  <c r="AC55" i="3" s="1"/>
  <c r="X55" i="3"/>
  <c r="AL55" i="3" s="1"/>
  <c r="W55" i="3"/>
  <c r="U55" i="3"/>
  <c r="Z55" i="3" s="1"/>
  <c r="R55" i="3"/>
  <c r="O55" i="3"/>
  <c r="T55" i="3" s="1"/>
  <c r="X54" i="3"/>
  <c r="AL54" i="3" s="1"/>
  <c r="U54" i="3"/>
  <c r="T54" i="3"/>
  <c r="R54" i="3"/>
  <c r="O54" i="3"/>
  <c r="Q54" i="3" s="1"/>
  <c r="AA53" i="3"/>
  <c r="X53" i="3"/>
  <c r="AL53" i="3" s="1"/>
  <c r="U53" i="3"/>
  <c r="W53" i="3" s="1"/>
  <c r="R53" i="3"/>
  <c r="O53" i="3"/>
  <c r="T53" i="3" s="1"/>
  <c r="AL52" i="3"/>
  <c r="AB52" i="3"/>
  <c r="AC52" i="3" s="1"/>
  <c r="X52" i="3"/>
  <c r="U52" i="3"/>
  <c r="Z52" i="3" s="1"/>
  <c r="R52" i="3"/>
  <c r="O52" i="3"/>
  <c r="T52" i="3" s="1"/>
  <c r="X51" i="3"/>
  <c r="AL51" i="3" s="1"/>
  <c r="W51" i="3"/>
  <c r="U51" i="3"/>
  <c r="Z51" i="3" s="1"/>
  <c r="R51" i="3"/>
  <c r="O51" i="3"/>
  <c r="T51" i="3" s="1"/>
  <c r="AA50" i="3"/>
  <c r="X50" i="3"/>
  <c r="AL50" i="3" s="1"/>
  <c r="W50" i="3"/>
  <c r="U50" i="3"/>
  <c r="Z50" i="3" s="1"/>
  <c r="R50" i="3"/>
  <c r="O50" i="3"/>
  <c r="T50" i="3" s="1"/>
  <c r="AB49" i="3"/>
  <c r="AC49" i="3" s="1"/>
  <c r="AA49" i="3"/>
  <c r="X49" i="3"/>
  <c r="AL49" i="3" s="1"/>
  <c r="U49" i="3"/>
  <c r="Z49" i="3" s="1"/>
  <c r="R49" i="3"/>
  <c r="O49" i="3"/>
  <c r="T49" i="3" s="1"/>
  <c r="X48" i="3"/>
  <c r="AL48" i="3" s="1"/>
  <c r="U48" i="3"/>
  <c r="T48" i="3"/>
  <c r="R48" i="3"/>
  <c r="O48" i="3"/>
  <c r="Q48" i="3" s="1"/>
  <c r="X47" i="3"/>
  <c r="AL47" i="3" s="1"/>
  <c r="U47" i="3"/>
  <c r="Z47" i="3" s="1"/>
  <c r="R47" i="3"/>
  <c r="O47" i="3"/>
  <c r="T47" i="3" s="1"/>
  <c r="AL46" i="3"/>
  <c r="AC46" i="3"/>
  <c r="AB46" i="3"/>
  <c r="AA46" i="3"/>
  <c r="X46" i="3"/>
  <c r="U46" i="3"/>
  <c r="Z46" i="3" s="1"/>
  <c r="R46" i="3"/>
  <c r="Q46" i="3"/>
  <c r="O46" i="3"/>
  <c r="T46" i="3" s="1"/>
  <c r="X45" i="3"/>
  <c r="AL45" i="3" s="1"/>
  <c r="U45" i="3"/>
  <c r="R45" i="3"/>
  <c r="O45" i="3"/>
  <c r="T45" i="3" s="1"/>
  <c r="X44" i="3"/>
  <c r="AL44" i="3" s="1"/>
  <c r="U44" i="3"/>
  <c r="Z44" i="3" s="1"/>
  <c r="R44" i="3"/>
  <c r="O44" i="3"/>
  <c r="T44" i="3" s="1"/>
  <c r="AB43" i="3"/>
  <c r="AC43" i="3" s="1"/>
  <c r="AA43" i="3"/>
  <c r="X43" i="3"/>
  <c r="AL43" i="3" s="1"/>
  <c r="U43" i="3"/>
  <c r="W43" i="3" s="1"/>
  <c r="R43" i="3"/>
  <c r="O43" i="3"/>
  <c r="AL42" i="3"/>
  <c r="X42" i="3"/>
  <c r="W42" i="3"/>
  <c r="U42" i="3"/>
  <c r="Z42" i="3" s="1"/>
  <c r="T42" i="3"/>
  <c r="R42" i="3"/>
  <c r="Q42" i="3"/>
  <c r="O42" i="3"/>
  <c r="X41" i="3"/>
  <c r="AL41" i="3" s="1"/>
  <c r="U41" i="3"/>
  <c r="Z41" i="3" s="1"/>
  <c r="R41" i="3"/>
  <c r="O41" i="3"/>
  <c r="T41" i="3" s="1"/>
  <c r="AB40" i="3"/>
  <c r="AC40" i="3" s="1"/>
  <c r="AA40" i="3"/>
  <c r="X40" i="3"/>
  <c r="AL40" i="3" s="1"/>
  <c r="U40" i="3"/>
  <c r="Z40" i="3" s="1"/>
  <c r="R40" i="3"/>
  <c r="O40" i="3"/>
  <c r="AB39" i="3"/>
  <c r="AC39" i="3" s="1"/>
  <c r="X39" i="3"/>
  <c r="AL39" i="3" s="1"/>
  <c r="U39" i="3"/>
  <c r="Z39" i="3" s="1"/>
  <c r="R39" i="3"/>
  <c r="O39" i="3"/>
  <c r="T39" i="3" s="1"/>
  <c r="X38" i="3"/>
  <c r="AL38" i="3" s="1"/>
  <c r="U38" i="3"/>
  <c r="Z38" i="3" s="1"/>
  <c r="R38" i="3"/>
  <c r="O38" i="3"/>
  <c r="Q38" i="3" s="1"/>
  <c r="AA37" i="3"/>
  <c r="Z37" i="3"/>
  <c r="X37" i="3"/>
  <c r="AL37" i="3" s="1"/>
  <c r="U37" i="3"/>
  <c r="W37" i="3" s="1"/>
  <c r="R37" i="3"/>
  <c r="O37" i="3"/>
  <c r="T37" i="3" s="1"/>
  <c r="AL36" i="3"/>
  <c r="AB36" i="3"/>
  <c r="AC36" i="3" s="1"/>
  <c r="X36" i="3"/>
  <c r="U36" i="3"/>
  <c r="Z36" i="3" s="1"/>
  <c r="R36" i="3"/>
  <c r="O36" i="3"/>
  <c r="T36" i="3" s="1"/>
  <c r="X35" i="3"/>
  <c r="AL35" i="3" s="1"/>
  <c r="U35" i="3"/>
  <c r="Z35" i="3" s="1"/>
  <c r="R35" i="3"/>
  <c r="O35" i="3"/>
  <c r="T35" i="3" s="1"/>
  <c r="AA34" i="3"/>
  <c r="X34" i="3"/>
  <c r="AL34" i="3" s="1"/>
  <c r="W34" i="3"/>
  <c r="U34" i="3"/>
  <c r="Z34" i="3" s="1"/>
  <c r="R34" i="3"/>
  <c r="O34" i="3"/>
  <c r="AB33" i="3"/>
  <c r="AC33" i="3" s="1"/>
  <c r="AA33" i="3"/>
  <c r="X33" i="3"/>
  <c r="AL33" i="3" s="1"/>
  <c r="U33" i="3"/>
  <c r="Z33" i="3" s="1"/>
  <c r="R33" i="3"/>
  <c r="O33" i="3"/>
  <c r="X32" i="3"/>
  <c r="AL32" i="3" s="1"/>
  <c r="U32" i="3"/>
  <c r="T32" i="3"/>
  <c r="R32" i="3"/>
  <c r="O32" i="3"/>
  <c r="Q32" i="3" s="1"/>
  <c r="X31" i="3"/>
  <c r="AL31" i="3" s="1"/>
  <c r="U31" i="3"/>
  <c r="R31" i="3"/>
  <c r="O31" i="3"/>
  <c r="T31" i="3" s="1"/>
  <c r="AB30" i="3"/>
  <c r="AC30" i="3" s="1"/>
  <c r="AA30" i="3"/>
  <c r="X30" i="3"/>
  <c r="AL30" i="3" s="1"/>
  <c r="U30" i="3"/>
  <c r="Z30" i="3" s="1"/>
  <c r="R30" i="3"/>
  <c r="Q30" i="3"/>
  <c r="O30" i="3"/>
  <c r="T30" i="3" s="1"/>
  <c r="X29" i="3"/>
  <c r="AL29" i="3" s="1"/>
  <c r="U29" i="3"/>
  <c r="R29" i="3"/>
  <c r="O29" i="3"/>
  <c r="X28" i="3"/>
  <c r="AL28" i="3" s="1"/>
  <c r="U28" i="3"/>
  <c r="Z28" i="3" s="1"/>
  <c r="R28" i="3"/>
  <c r="O28" i="3"/>
  <c r="T28" i="3" s="1"/>
  <c r="AB27" i="3"/>
  <c r="AC27" i="3" s="1"/>
  <c r="AA27" i="3"/>
  <c r="Z27" i="3"/>
  <c r="X27" i="3"/>
  <c r="AL27" i="3" s="1"/>
  <c r="U27" i="3"/>
  <c r="W27" i="3" s="1"/>
  <c r="R27" i="3"/>
  <c r="O27" i="3"/>
  <c r="T27" i="3" s="1"/>
  <c r="X26" i="3"/>
  <c r="AL26" i="3" s="1"/>
  <c r="U26" i="3"/>
  <c r="T26" i="3"/>
  <c r="R26" i="3"/>
  <c r="O26" i="3"/>
  <c r="Q26" i="3" s="1"/>
  <c r="AB25" i="3"/>
  <c r="AC25" i="3" s="1"/>
  <c r="AA25" i="3"/>
  <c r="Z25" i="3"/>
  <c r="X25" i="3"/>
  <c r="AL25" i="3" s="1"/>
  <c r="U25" i="3"/>
  <c r="W25" i="3" s="1"/>
  <c r="R25" i="3"/>
  <c r="O25" i="3"/>
  <c r="T25" i="3" s="1"/>
  <c r="X24" i="3"/>
  <c r="AL24" i="3" s="1"/>
  <c r="U24" i="3"/>
  <c r="T24" i="3"/>
  <c r="R24" i="3"/>
  <c r="O24" i="3"/>
  <c r="Q24" i="3" s="1"/>
  <c r="AB23" i="3"/>
  <c r="AC23" i="3" s="1"/>
  <c r="AA23" i="3"/>
  <c r="Z23" i="3"/>
  <c r="X23" i="3"/>
  <c r="AL23" i="3" s="1"/>
  <c r="U23" i="3"/>
  <c r="W23" i="3" s="1"/>
  <c r="R23" i="3"/>
  <c r="O23" i="3"/>
  <c r="T23" i="3" s="1"/>
  <c r="X22" i="3"/>
  <c r="AL22" i="3" s="1"/>
  <c r="U22" i="3"/>
  <c r="T22" i="3"/>
  <c r="R22" i="3"/>
  <c r="O22" i="3"/>
  <c r="Q22" i="3" s="1"/>
  <c r="AB21" i="3"/>
  <c r="AC21" i="3" s="1"/>
  <c r="AA21" i="3"/>
  <c r="Z21" i="3"/>
  <c r="X21" i="3"/>
  <c r="AL21" i="3" s="1"/>
  <c r="U21" i="3"/>
  <c r="W21" i="3" s="1"/>
  <c r="R21" i="3"/>
  <c r="O21" i="3"/>
  <c r="T21" i="3" s="1"/>
  <c r="AL20" i="3"/>
  <c r="X20" i="3"/>
  <c r="U20" i="3"/>
  <c r="T20" i="3"/>
  <c r="R20" i="3"/>
  <c r="O20" i="3"/>
  <c r="Q20" i="3" s="1"/>
  <c r="AB19" i="3"/>
  <c r="AC19" i="3" s="1"/>
  <c r="AA19" i="3"/>
  <c r="Z19" i="3"/>
  <c r="X19" i="3"/>
  <c r="AL19" i="3" s="1"/>
  <c r="U19" i="3"/>
  <c r="W19" i="3" s="1"/>
  <c r="R19" i="3"/>
  <c r="O19" i="3"/>
  <c r="T19" i="3" s="1"/>
  <c r="X18" i="3"/>
  <c r="AL18" i="3" s="1"/>
  <c r="U18" i="3"/>
  <c r="T18" i="3"/>
  <c r="R18" i="3"/>
  <c r="O18" i="3"/>
  <c r="Q18" i="3" s="1"/>
  <c r="AB17" i="3"/>
  <c r="AC17" i="3" s="1"/>
  <c r="AA17" i="3"/>
  <c r="Z17" i="3"/>
  <c r="X17" i="3"/>
  <c r="AL17" i="3" s="1"/>
  <c r="U17" i="3"/>
  <c r="W17" i="3" s="1"/>
  <c r="R17" i="3"/>
  <c r="O17" i="3"/>
  <c r="T17" i="3" s="1"/>
  <c r="X16" i="3"/>
  <c r="AL16" i="3" s="1"/>
  <c r="U16" i="3"/>
  <c r="T16" i="3"/>
  <c r="R16" i="3"/>
  <c r="O16" i="3"/>
  <c r="Q16" i="3" s="1"/>
  <c r="AB15" i="3"/>
  <c r="AC15" i="3" s="1"/>
  <c r="AA15" i="3"/>
  <c r="Z15" i="3"/>
  <c r="X15" i="3"/>
  <c r="AL15" i="3" s="1"/>
  <c r="U15" i="3"/>
  <c r="W15" i="3" s="1"/>
  <c r="R15" i="3"/>
  <c r="O15" i="3"/>
  <c r="T15" i="3" s="1"/>
  <c r="X14" i="3"/>
  <c r="AL14" i="3" s="1"/>
  <c r="U14" i="3"/>
  <c r="T14" i="3"/>
  <c r="R14" i="3"/>
  <c r="O14" i="3"/>
  <c r="Q14" i="3" s="1"/>
  <c r="AB13" i="3"/>
  <c r="AC13" i="3" s="1"/>
  <c r="AA13" i="3"/>
  <c r="Z13" i="3"/>
  <c r="X13" i="3"/>
  <c r="AL13" i="3" s="1"/>
  <c r="U13" i="3"/>
  <c r="W13" i="3" s="1"/>
  <c r="R13" i="3"/>
  <c r="O13" i="3"/>
  <c r="T13" i="3" s="1"/>
  <c r="AL12" i="3"/>
  <c r="X12" i="3"/>
  <c r="U12" i="3"/>
  <c r="T12" i="3"/>
  <c r="R12" i="3"/>
  <c r="O12" i="3"/>
  <c r="Q12" i="3" s="1"/>
  <c r="AB11" i="3"/>
  <c r="AC11" i="3" s="1"/>
  <c r="AA11" i="3"/>
  <c r="Z11" i="3"/>
  <c r="X11" i="3"/>
  <c r="AL11" i="3" s="1"/>
  <c r="U11" i="3"/>
  <c r="W11" i="3" s="1"/>
  <c r="R11" i="3"/>
  <c r="O11" i="3"/>
  <c r="T11" i="3" s="1"/>
  <c r="X10" i="3"/>
  <c r="AL10" i="3" s="1"/>
  <c r="U10" i="3"/>
  <c r="T10" i="3"/>
  <c r="R10" i="3"/>
  <c r="O10" i="3"/>
  <c r="Q10" i="3" s="1"/>
  <c r="AB9" i="3"/>
  <c r="AC9" i="3" s="1"/>
  <c r="AA9" i="3"/>
  <c r="Z9" i="3"/>
  <c r="X9" i="3"/>
  <c r="AL9" i="3" s="1"/>
  <c r="U9" i="3"/>
  <c r="W9" i="3" s="1"/>
  <c r="R9" i="3"/>
  <c r="O9" i="3"/>
  <c r="T9" i="3" s="1"/>
  <c r="AL8" i="3"/>
  <c r="X8" i="3"/>
  <c r="U8" i="3"/>
  <c r="T8" i="3"/>
  <c r="R8" i="3"/>
  <c r="O8" i="3"/>
  <c r="Q8" i="3" s="1"/>
  <c r="AB7" i="3"/>
  <c r="AC7" i="3" s="1"/>
  <c r="AA7" i="3"/>
  <c r="Z7" i="3"/>
  <c r="X7" i="3"/>
  <c r="AL7" i="3" s="1"/>
  <c r="U7" i="3"/>
  <c r="W7" i="3" s="1"/>
  <c r="R7" i="3"/>
  <c r="O7" i="3"/>
  <c r="T7" i="3" s="1"/>
  <c r="X6" i="3"/>
  <c r="AL6" i="3" s="1"/>
  <c r="U6" i="3"/>
  <c r="T6" i="3"/>
  <c r="R6" i="3"/>
  <c r="O6" i="3"/>
  <c r="Q6" i="3" s="1"/>
  <c r="AB5" i="3"/>
  <c r="AC5" i="3" s="1"/>
  <c r="AA5" i="3"/>
  <c r="Z5" i="3"/>
  <c r="X5" i="3"/>
  <c r="AL5" i="3" s="1"/>
  <c r="U5" i="3"/>
  <c r="W5" i="3" s="1"/>
  <c r="R5" i="3"/>
  <c r="O5" i="3"/>
  <c r="T5" i="3" s="1"/>
  <c r="AL4" i="3"/>
  <c r="X4" i="3"/>
  <c r="U4" i="3"/>
  <c r="T4" i="3"/>
  <c r="R4" i="3"/>
  <c r="O4" i="3"/>
  <c r="Q4" i="3" s="1"/>
  <c r="AB3" i="3"/>
  <c r="AC3" i="3" s="1"/>
  <c r="AA3" i="3"/>
  <c r="Z3" i="3"/>
  <c r="X3" i="3"/>
  <c r="AL3" i="3" s="1"/>
  <c r="U3" i="3"/>
  <c r="W3" i="3" s="1"/>
  <c r="R3" i="3"/>
  <c r="O3" i="3"/>
  <c r="T3" i="3" s="1"/>
  <c r="AO1911" i="2"/>
  <c r="AA1909" i="2"/>
  <c r="X1909" i="2"/>
  <c r="U1909" i="2"/>
  <c r="W1909" i="2" s="1"/>
  <c r="R1909" i="2"/>
  <c r="T1909" i="2" s="1"/>
  <c r="O1909" i="2"/>
  <c r="Q1909" i="2" s="1"/>
  <c r="N1909" i="2"/>
  <c r="AB1908" i="2"/>
  <c r="AC1908" i="2" s="1"/>
  <c r="X1908" i="2"/>
  <c r="Z1908" i="2" s="1"/>
  <c r="U1908" i="2"/>
  <c r="W1908" i="2" s="1"/>
  <c r="R1908" i="2"/>
  <c r="T1908" i="2" s="1"/>
  <c r="O1908" i="2"/>
  <c r="Q1908" i="2" s="1"/>
  <c r="N1908" i="2"/>
  <c r="AA1907" i="2"/>
  <c r="X1907" i="2"/>
  <c r="U1907" i="2"/>
  <c r="W1907" i="2" s="1"/>
  <c r="R1907" i="2"/>
  <c r="T1907" i="2" s="1"/>
  <c r="O1907" i="2"/>
  <c r="Q1907" i="2" s="1"/>
  <c r="N1907" i="2"/>
  <c r="X1906" i="2"/>
  <c r="Z1906" i="2" s="1"/>
  <c r="U1906" i="2"/>
  <c r="W1906" i="2" s="1"/>
  <c r="R1906" i="2"/>
  <c r="T1906" i="2" s="1"/>
  <c r="O1906" i="2"/>
  <c r="Q1906" i="2" s="1"/>
  <c r="N1906" i="2"/>
  <c r="AB1905" i="2"/>
  <c r="AC1905" i="2" s="1"/>
  <c r="AA1905" i="2"/>
  <c r="X1905" i="2"/>
  <c r="Z1905" i="2" s="1"/>
  <c r="U1905" i="2"/>
  <c r="W1905" i="2" s="1"/>
  <c r="R1905" i="2"/>
  <c r="T1905" i="2" s="1"/>
  <c r="O1905" i="2"/>
  <c r="Q1905" i="2" s="1"/>
  <c r="N1905" i="2"/>
  <c r="AB1904" i="2"/>
  <c r="AC1904" i="2" s="1"/>
  <c r="X1904" i="2"/>
  <c r="U1904" i="2"/>
  <c r="W1904" i="2" s="1"/>
  <c r="R1904" i="2"/>
  <c r="T1904" i="2" s="1"/>
  <c r="O1904" i="2"/>
  <c r="Q1904" i="2" s="1"/>
  <c r="N1904" i="2"/>
  <c r="X1903" i="2"/>
  <c r="Z1903" i="2" s="1"/>
  <c r="U1903" i="2"/>
  <c r="W1903" i="2" s="1"/>
  <c r="R1903" i="2"/>
  <c r="T1903" i="2" s="1"/>
  <c r="O1903" i="2"/>
  <c r="Q1903" i="2" s="1"/>
  <c r="N1903" i="2"/>
  <c r="AB1902" i="2"/>
  <c r="AC1902" i="2" s="1"/>
  <c r="AA1902" i="2"/>
  <c r="X1902" i="2"/>
  <c r="U1902" i="2"/>
  <c r="W1902" i="2" s="1"/>
  <c r="R1902" i="2"/>
  <c r="T1902" i="2" s="1"/>
  <c r="O1902" i="2"/>
  <c r="Q1902" i="2" s="1"/>
  <c r="N1902" i="2"/>
  <c r="AA1901" i="2"/>
  <c r="X1901" i="2"/>
  <c r="U1901" i="2"/>
  <c r="W1901" i="2" s="1"/>
  <c r="R1901" i="2"/>
  <c r="T1901" i="2" s="1"/>
  <c r="O1901" i="2"/>
  <c r="Q1901" i="2" s="1"/>
  <c r="N1901" i="2"/>
  <c r="AB1900" i="2"/>
  <c r="AC1900" i="2" s="1"/>
  <c r="X1900" i="2"/>
  <c r="Z1900" i="2" s="1"/>
  <c r="U1900" i="2"/>
  <c r="W1900" i="2" s="1"/>
  <c r="R1900" i="2"/>
  <c r="T1900" i="2" s="1"/>
  <c r="O1900" i="2"/>
  <c r="Q1900" i="2" s="1"/>
  <c r="N1900" i="2"/>
  <c r="AA1899" i="2"/>
  <c r="X1899" i="2"/>
  <c r="U1899" i="2"/>
  <c r="W1899" i="2" s="1"/>
  <c r="R1899" i="2"/>
  <c r="T1899" i="2" s="1"/>
  <c r="O1899" i="2"/>
  <c r="Q1899" i="2" s="1"/>
  <c r="N1899" i="2"/>
  <c r="X1898" i="2"/>
  <c r="Z1898" i="2" s="1"/>
  <c r="U1898" i="2"/>
  <c r="W1898" i="2" s="1"/>
  <c r="R1898" i="2"/>
  <c r="T1898" i="2" s="1"/>
  <c r="O1898" i="2"/>
  <c r="Q1898" i="2" s="1"/>
  <c r="N1898" i="2"/>
  <c r="AB1897" i="2"/>
  <c r="AC1897" i="2" s="1"/>
  <c r="AA1897" i="2"/>
  <c r="X1897" i="2"/>
  <c r="Z1897" i="2" s="1"/>
  <c r="U1897" i="2"/>
  <c r="W1897" i="2" s="1"/>
  <c r="R1897" i="2"/>
  <c r="T1897" i="2" s="1"/>
  <c r="O1897" i="2"/>
  <c r="Q1897" i="2" s="1"/>
  <c r="N1897" i="2"/>
  <c r="AB1896" i="2"/>
  <c r="AC1896" i="2" s="1"/>
  <c r="X1896" i="2"/>
  <c r="Z1896" i="2" s="1"/>
  <c r="W1896" i="2"/>
  <c r="U1896" i="2"/>
  <c r="R1896" i="2"/>
  <c r="T1896" i="2" s="1"/>
  <c r="O1896" i="2"/>
  <c r="Q1896" i="2" s="1"/>
  <c r="N1896" i="2"/>
  <c r="X1895" i="2"/>
  <c r="Z1895" i="2" s="1"/>
  <c r="U1895" i="2"/>
  <c r="W1895" i="2" s="1"/>
  <c r="R1895" i="2"/>
  <c r="T1895" i="2" s="1"/>
  <c r="O1895" i="2"/>
  <c r="Q1895" i="2" s="1"/>
  <c r="N1895" i="2"/>
  <c r="AB1894" i="2"/>
  <c r="AC1894" i="2" s="1"/>
  <c r="AA1894" i="2"/>
  <c r="X1894" i="2"/>
  <c r="Z1894" i="2" s="1"/>
  <c r="U1894" i="2"/>
  <c r="W1894" i="2" s="1"/>
  <c r="R1894" i="2"/>
  <c r="T1894" i="2" s="1"/>
  <c r="O1894" i="2"/>
  <c r="Q1894" i="2" s="1"/>
  <c r="N1894" i="2"/>
  <c r="AA1893" i="2"/>
  <c r="X1893" i="2"/>
  <c r="U1893" i="2"/>
  <c r="W1893" i="2" s="1"/>
  <c r="R1893" i="2"/>
  <c r="T1893" i="2" s="1"/>
  <c r="O1893" i="2"/>
  <c r="Q1893" i="2" s="1"/>
  <c r="N1893" i="2"/>
  <c r="AB1892" i="2"/>
  <c r="AC1892" i="2" s="1"/>
  <c r="X1892" i="2"/>
  <c r="Z1892" i="2" s="1"/>
  <c r="U1892" i="2"/>
  <c r="W1892" i="2" s="1"/>
  <c r="R1892" i="2"/>
  <c r="T1892" i="2" s="1"/>
  <c r="O1892" i="2"/>
  <c r="Q1892" i="2" s="1"/>
  <c r="N1892" i="2"/>
  <c r="AA1891" i="2"/>
  <c r="X1891" i="2"/>
  <c r="U1891" i="2"/>
  <c r="W1891" i="2" s="1"/>
  <c r="R1891" i="2"/>
  <c r="T1891" i="2" s="1"/>
  <c r="O1891" i="2"/>
  <c r="Q1891" i="2" s="1"/>
  <c r="N1891" i="2"/>
  <c r="X1890" i="2"/>
  <c r="Z1890" i="2" s="1"/>
  <c r="U1890" i="2"/>
  <c r="W1890" i="2" s="1"/>
  <c r="R1890" i="2"/>
  <c r="T1890" i="2" s="1"/>
  <c r="O1890" i="2"/>
  <c r="Q1890" i="2" s="1"/>
  <c r="N1890" i="2"/>
  <c r="AB1889" i="2"/>
  <c r="AC1889" i="2" s="1"/>
  <c r="AA1889" i="2"/>
  <c r="X1889" i="2"/>
  <c r="Z1889" i="2" s="1"/>
  <c r="U1889" i="2"/>
  <c r="W1889" i="2" s="1"/>
  <c r="R1889" i="2"/>
  <c r="T1889" i="2" s="1"/>
  <c r="O1889" i="2"/>
  <c r="Q1889" i="2" s="1"/>
  <c r="N1889" i="2"/>
  <c r="AB1888" i="2"/>
  <c r="AC1888" i="2" s="1"/>
  <c r="X1888" i="2"/>
  <c r="U1888" i="2"/>
  <c r="W1888" i="2" s="1"/>
  <c r="R1888" i="2"/>
  <c r="T1888" i="2" s="1"/>
  <c r="O1888" i="2"/>
  <c r="Q1888" i="2" s="1"/>
  <c r="N1888" i="2"/>
  <c r="X1887" i="2"/>
  <c r="Z1887" i="2" s="1"/>
  <c r="U1887" i="2"/>
  <c r="W1887" i="2" s="1"/>
  <c r="R1887" i="2"/>
  <c r="T1887" i="2" s="1"/>
  <c r="O1887" i="2"/>
  <c r="Q1887" i="2" s="1"/>
  <c r="N1887" i="2"/>
  <c r="AB1886" i="2"/>
  <c r="AC1886" i="2" s="1"/>
  <c r="AA1886" i="2"/>
  <c r="X1886" i="2"/>
  <c r="Z1886" i="2" s="1"/>
  <c r="U1886" i="2"/>
  <c r="W1886" i="2" s="1"/>
  <c r="R1886" i="2"/>
  <c r="T1886" i="2" s="1"/>
  <c r="O1886" i="2"/>
  <c r="Q1886" i="2" s="1"/>
  <c r="N1886" i="2"/>
  <c r="AA1885" i="2"/>
  <c r="X1885" i="2"/>
  <c r="U1885" i="2"/>
  <c r="W1885" i="2" s="1"/>
  <c r="R1885" i="2"/>
  <c r="T1885" i="2" s="1"/>
  <c r="O1885" i="2"/>
  <c r="Q1885" i="2" s="1"/>
  <c r="N1885" i="2"/>
  <c r="AB1884" i="2"/>
  <c r="AC1884" i="2" s="1"/>
  <c r="X1884" i="2"/>
  <c r="Z1884" i="2" s="1"/>
  <c r="U1884" i="2"/>
  <c r="W1884" i="2" s="1"/>
  <c r="R1884" i="2"/>
  <c r="T1884" i="2" s="1"/>
  <c r="O1884" i="2"/>
  <c r="Q1884" i="2" s="1"/>
  <c r="N1884" i="2"/>
  <c r="AA1883" i="2"/>
  <c r="X1883" i="2"/>
  <c r="Z1883" i="2" s="1"/>
  <c r="U1883" i="2"/>
  <c r="W1883" i="2" s="1"/>
  <c r="R1883" i="2"/>
  <c r="T1883" i="2" s="1"/>
  <c r="O1883" i="2"/>
  <c r="Q1883" i="2" s="1"/>
  <c r="N1883" i="2"/>
  <c r="X1882" i="2"/>
  <c r="Z1882" i="2" s="1"/>
  <c r="U1882" i="2"/>
  <c r="W1882" i="2" s="1"/>
  <c r="R1882" i="2"/>
  <c r="T1882" i="2" s="1"/>
  <c r="O1882" i="2"/>
  <c r="Q1882" i="2" s="1"/>
  <c r="N1882" i="2"/>
  <c r="AB1881" i="2"/>
  <c r="AC1881" i="2" s="1"/>
  <c r="AA1881" i="2"/>
  <c r="X1881" i="2"/>
  <c r="Z1881" i="2" s="1"/>
  <c r="U1881" i="2"/>
  <c r="W1881" i="2" s="1"/>
  <c r="R1881" i="2"/>
  <c r="T1881" i="2" s="1"/>
  <c r="O1881" i="2"/>
  <c r="Q1881" i="2" s="1"/>
  <c r="N1881" i="2"/>
  <c r="AB1880" i="2"/>
  <c r="AC1880" i="2" s="1"/>
  <c r="X1880" i="2"/>
  <c r="Z1880" i="2" s="1"/>
  <c r="U1880" i="2"/>
  <c r="W1880" i="2" s="1"/>
  <c r="R1880" i="2"/>
  <c r="T1880" i="2" s="1"/>
  <c r="O1880" i="2"/>
  <c r="Q1880" i="2" s="1"/>
  <c r="N1880" i="2"/>
  <c r="X1879" i="2"/>
  <c r="Z1879" i="2" s="1"/>
  <c r="U1879" i="2"/>
  <c r="W1879" i="2" s="1"/>
  <c r="R1879" i="2"/>
  <c r="T1879" i="2" s="1"/>
  <c r="O1879" i="2"/>
  <c r="Q1879" i="2" s="1"/>
  <c r="N1879" i="2"/>
  <c r="AB1878" i="2"/>
  <c r="AC1878" i="2" s="1"/>
  <c r="AA1878" i="2"/>
  <c r="X1878" i="2"/>
  <c r="Z1878" i="2" s="1"/>
  <c r="U1878" i="2"/>
  <c r="W1878" i="2" s="1"/>
  <c r="R1878" i="2"/>
  <c r="T1878" i="2" s="1"/>
  <c r="O1878" i="2"/>
  <c r="Q1878" i="2" s="1"/>
  <c r="N1878" i="2"/>
  <c r="AA1877" i="2"/>
  <c r="X1877" i="2"/>
  <c r="U1877" i="2"/>
  <c r="W1877" i="2" s="1"/>
  <c r="R1877" i="2"/>
  <c r="T1877" i="2" s="1"/>
  <c r="O1877" i="2"/>
  <c r="Q1877" i="2" s="1"/>
  <c r="N1877" i="2"/>
  <c r="AB1876" i="2"/>
  <c r="AC1876" i="2" s="1"/>
  <c r="X1876" i="2"/>
  <c r="Z1876" i="2" s="1"/>
  <c r="U1876" i="2"/>
  <c r="W1876" i="2" s="1"/>
  <c r="R1876" i="2"/>
  <c r="T1876" i="2" s="1"/>
  <c r="O1876" i="2"/>
  <c r="Q1876" i="2" s="1"/>
  <c r="N1876" i="2"/>
  <c r="AA1875" i="2"/>
  <c r="X1875" i="2"/>
  <c r="U1875" i="2"/>
  <c r="W1875" i="2" s="1"/>
  <c r="R1875" i="2"/>
  <c r="T1875" i="2" s="1"/>
  <c r="O1875" i="2"/>
  <c r="Q1875" i="2" s="1"/>
  <c r="N1875" i="2"/>
  <c r="X1874" i="2"/>
  <c r="Z1874" i="2" s="1"/>
  <c r="U1874" i="2"/>
  <c r="W1874" i="2" s="1"/>
  <c r="R1874" i="2"/>
  <c r="T1874" i="2" s="1"/>
  <c r="O1874" i="2"/>
  <c r="Q1874" i="2" s="1"/>
  <c r="N1874" i="2"/>
  <c r="AB1873" i="2"/>
  <c r="AC1873" i="2" s="1"/>
  <c r="AA1873" i="2"/>
  <c r="X1873" i="2"/>
  <c r="Z1873" i="2" s="1"/>
  <c r="U1873" i="2"/>
  <c r="W1873" i="2" s="1"/>
  <c r="R1873" i="2"/>
  <c r="T1873" i="2" s="1"/>
  <c r="O1873" i="2"/>
  <c r="Q1873" i="2" s="1"/>
  <c r="N1873" i="2"/>
  <c r="AB1872" i="2"/>
  <c r="AC1872" i="2" s="1"/>
  <c r="X1872" i="2"/>
  <c r="U1872" i="2"/>
  <c r="W1872" i="2" s="1"/>
  <c r="R1872" i="2"/>
  <c r="T1872" i="2" s="1"/>
  <c r="O1872" i="2"/>
  <c r="Q1872" i="2" s="1"/>
  <c r="N1872" i="2"/>
  <c r="X1871" i="2"/>
  <c r="Z1871" i="2" s="1"/>
  <c r="U1871" i="2"/>
  <c r="W1871" i="2" s="1"/>
  <c r="R1871" i="2"/>
  <c r="T1871" i="2" s="1"/>
  <c r="O1871" i="2"/>
  <c r="Q1871" i="2" s="1"/>
  <c r="N1871" i="2"/>
  <c r="AB1870" i="2"/>
  <c r="AC1870" i="2" s="1"/>
  <c r="AA1870" i="2"/>
  <c r="X1870" i="2"/>
  <c r="Z1870" i="2" s="1"/>
  <c r="U1870" i="2"/>
  <c r="W1870" i="2" s="1"/>
  <c r="T1870" i="2"/>
  <c r="R1870" i="2"/>
  <c r="O1870" i="2"/>
  <c r="Q1870" i="2" s="1"/>
  <c r="N1870" i="2"/>
  <c r="AA1869" i="2"/>
  <c r="X1869" i="2"/>
  <c r="U1869" i="2"/>
  <c r="W1869" i="2" s="1"/>
  <c r="R1869" i="2"/>
  <c r="T1869" i="2" s="1"/>
  <c r="O1869" i="2"/>
  <c r="Q1869" i="2" s="1"/>
  <c r="N1869" i="2"/>
  <c r="AB1868" i="2"/>
  <c r="AC1868" i="2" s="1"/>
  <c r="X1868" i="2"/>
  <c r="Z1868" i="2" s="1"/>
  <c r="U1868" i="2"/>
  <c r="W1868" i="2" s="1"/>
  <c r="R1868" i="2"/>
  <c r="T1868" i="2" s="1"/>
  <c r="O1868" i="2"/>
  <c r="Q1868" i="2" s="1"/>
  <c r="N1868" i="2"/>
  <c r="AC1867" i="2"/>
  <c r="AB1867" i="2"/>
  <c r="AA1867" i="2"/>
  <c r="X1867" i="2"/>
  <c r="U1867" i="2"/>
  <c r="W1867" i="2" s="1"/>
  <c r="R1867" i="2"/>
  <c r="T1867" i="2" s="1"/>
  <c r="O1867" i="2"/>
  <c r="Q1867" i="2" s="1"/>
  <c r="N1867" i="2"/>
  <c r="Z1866" i="2"/>
  <c r="X1866" i="2"/>
  <c r="U1866" i="2"/>
  <c r="W1866" i="2" s="1"/>
  <c r="R1866" i="2"/>
  <c r="T1866" i="2" s="1"/>
  <c r="O1866" i="2"/>
  <c r="Q1866" i="2" s="1"/>
  <c r="N1866" i="2"/>
  <c r="AB1865" i="2"/>
  <c r="AC1865" i="2" s="1"/>
  <c r="AA1865" i="2"/>
  <c r="X1865" i="2"/>
  <c r="Z1865" i="2" s="1"/>
  <c r="U1865" i="2"/>
  <c r="W1865" i="2" s="1"/>
  <c r="R1865" i="2"/>
  <c r="T1865" i="2" s="1"/>
  <c r="O1865" i="2"/>
  <c r="Q1865" i="2" s="1"/>
  <c r="N1865" i="2"/>
  <c r="AB1864" i="2"/>
  <c r="AC1864" i="2" s="1"/>
  <c r="AA1864" i="2"/>
  <c r="X1864" i="2"/>
  <c r="U1864" i="2"/>
  <c r="W1864" i="2" s="1"/>
  <c r="R1864" i="2"/>
  <c r="T1864" i="2" s="1"/>
  <c r="Q1864" i="2"/>
  <c r="O1864" i="2"/>
  <c r="N1864" i="2"/>
  <c r="X1863" i="2"/>
  <c r="Z1863" i="2" s="1"/>
  <c r="U1863" i="2"/>
  <c r="W1863" i="2" s="1"/>
  <c r="R1863" i="2"/>
  <c r="T1863" i="2" s="1"/>
  <c r="O1863" i="2"/>
  <c r="Q1863" i="2" s="1"/>
  <c r="N1863" i="2"/>
  <c r="AB1862" i="2"/>
  <c r="AC1862" i="2" s="1"/>
  <c r="AA1862" i="2"/>
  <c r="X1862" i="2"/>
  <c r="Z1862" i="2" s="1"/>
  <c r="U1862" i="2"/>
  <c r="W1862" i="2" s="1"/>
  <c r="R1862" i="2"/>
  <c r="T1862" i="2" s="1"/>
  <c r="O1862" i="2"/>
  <c r="Q1862" i="2" s="1"/>
  <c r="N1862" i="2"/>
  <c r="AB1861" i="2"/>
  <c r="AC1861" i="2" s="1"/>
  <c r="AA1861" i="2"/>
  <c r="X1861" i="2"/>
  <c r="U1861" i="2"/>
  <c r="W1861" i="2" s="1"/>
  <c r="R1861" i="2"/>
  <c r="T1861" i="2" s="1"/>
  <c r="O1861" i="2"/>
  <c r="Q1861" i="2" s="1"/>
  <c r="N1861" i="2"/>
  <c r="AB1860" i="2"/>
  <c r="AC1860" i="2" s="1"/>
  <c r="X1860" i="2"/>
  <c r="Z1860" i="2" s="1"/>
  <c r="U1860" i="2"/>
  <c r="W1860" i="2" s="1"/>
  <c r="R1860" i="2"/>
  <c r="T1860" i="2" s="1"/>
  <c r="O1860" i="2"/>
  <c r="Q1860" i="2" s="1"/>
  <c r="N1860" i="2"/>
  <c r="AB1859" i="2"/>
  <c r="AC1859" i="2" s="1"/>
  <c r="AA1859" i="2"/>
  <c r="X1859" i="2"/>
  <c r="Z1859" i="2" s="1"/>
  <c r="U1859" i="2"/>
  <c r="W1859" i="2" s="1"/>
  <c r="R1859" i="2"/>
  <c r="T1859" i="2" s="1"/>
  <c r="O1859" i="2"/>
  <c r="Q1859" i="2" s="1"/>
  <c r="N1859" i="2"/>
  <c r="AA1858" i="2"/>
  <c r="X1858" i="2"/>
  <c r="Z1858" i="2" s="1"/>
  <c r="U1858" i="2"/>
  <c r="W1858" i="2" s="1"/>
  <c r="R1858" i="2"/>
  <c r="T1858" i="2" s="1"/>
  <c r="O1858" i="2"/>
  <c r="Q1858" i="2" s="1"/>
  <c r="N1858" i="2"/>
  <c r="AB1857" i="2"/>
  <c r="AC1857" i="2" s="1"/>
  <c r="AA1857" i="2"/>
  <c r="X1857" i="2"/>
  <c r="Z1857" i="2" s="1"/>
  <c r="U1857" i="2"/>
  <c r="W1857" i="2" s="1"/>
  <c r="R1857" i="2"/>
  <c r="T1857" i="2" s="1"/>
  <c r="O1857" i="2"/>
  <c r="Q1857" i="2" s="1"/>
  <c r="N1857" i="2"/>
  <c r="AB1856" i="2"/>
  <c r="AC1856" i="2" s="1"/>
  <c r="AA1856" i="2"/>
  <c r="X1856" i="2"/>
  <c r="U1856" i="2"/>
  <c r="W1856" i="2" s="1"/>
  <c r="R1856" i="2"/>
  <c r="T1856" i="2" s="1"/>
  <c r="O1856" i="2"/>
  <c r="Q1856" i="2" s="1"/>
  <c r="N1856" i="2"/>
  <c r="AB1855" i="2"/>
  <c r="AC1855" i="2" s="1"/>
  <c r="AA1855" i="2"/>
  <c r="X1855" i="2"/>
  <c r="Z1855" i="2" s="1"/>
  <c r="U1855" i="2"/>
  <c r="W1855" i="2" s="1"/>
  <c r="R1855" i="2"/>
  <c r="T1855" i="2" s="1"/>
  <c r="O1855" i="2"/>
  <c r="Q1855" i="2" s="1"/>
  <c r="N1855" i="2"/>
  <c r="AB1854" i="2"/>
  <c r="AC1854" i="2" s="1"/>
  <c r="AA1854" i="2"/>
  <c r="X1854" i="2"/>
  <c r="Z1854" i="2" s="1"/>
  <c r="U1854" i="2"/>
  <c r="W1854" i="2" s="1"/>
  <c r="R1854" i="2"/>
  <c r="T1854" i="2" s="1"/>
  <c r="O1854" i="2"/>
  <c r="Q1854" i="2" s="1"/>
  <c r="N1854" i="2"/>
  <c r="AB1853" i="2"/>
  <c r="AC1853" i="2" s="1"/>
  <c r="AA1853" i="2"/>
  <c r="X1853" i="2"/>
  <c r="W1853" i="2"/>
  <c r="U1853" i="2"/>
  <c r="R1853" i="2"/>
  <c r="T1853" i="2" s="1"/>
  <c r="O1853" i="2"/>
  <c r="Q1853" i="2" s="1"/>
  <c r="N1853" i="2"/>
  <c r="AB1852" i="2"/>
  <c r="AC1852" i="2" s="1"/>
  <c r="AA1852" i="2"/>
  <c r="X1852" i="2"/>
  <c r="Z1852" i="2" s="1"/>
  <c r="U1852" i="2"/>
  <c r="W1852" i="2" s="1"/>
  <c r="R1852" i="2"/>
  <c r="T1852" i="2" s="1"/>
  <c r="O1852" i="2"/>
  <c r="Q1852" i="2" s="1"/>
  <c r="N1852" i="2"/>
  <c r="AB1851" i="2"/>
  <c r="AC1851" i="2" s="1"/>
  <c r="AA1851" i="2"/>
  <c r="X1851" i="2"/>
  <c r="Z1851" i="2" s="1"/>
  <c r="U1851" i="2"/>
  <c r="W1851" i="2" s="1"/>
  <c r="R1851" i="2"/>
  <c r="T1851" i="2" s="1"/>
  <c r="O1851" i="2"/>
  <c r="Q1851" i="2" s="1"/>
  <c r="N1851" i="2"/>
  <c r="AB1850" i="2"/>
  <c r="AC1850" i="2" s="1"/>
  <c r="AA1850" i="2"/>
  <c r="X1850" i="2"/>
  <c r="Z1850" i="2" s="1"/>
  <c r="U1850" i="2"/>
  <c r="W1850" i="2" s="1"/>
  <c r="R1850" i="2"/>
  <c r="T1850" i="2" s="1"/>
  <c r="O1850" i="2"/>
  <c r="Q1850" i="2" s="1"/>
  <c r="N1850" i="2"/>
  <c r="AB1849" i="2"/>
  <c r="AC1849" i="2" s="1"/>
  <c r="AA1849" i="2"/>
  <c r="X1849" i="2"/>
  <c r="Z1849" i="2" s="1"/>
  <c r="U1849" i="2"/>
  <c r="W1849" i="2" s="1"/>
  <c r="R1849" i="2"/>
  <c r="T1849" i="2" s="1"/>
  <c r="O1849" i="2"/>
  <c r="Q1849" i="2" s="1"/>
  <c r="N1849" i="2"/>
  <c r="AB1848" i="2"/>
  <c r="AC1848" i="2" s="1"/>
  <c r="AA1848" i="2"/>
  <c r="X1848" i="2"/>
  <c r="Z1848" i="2" s="1"/>
  <c r="U1848" i="2"/>
  <c r="W1848" i="2" s="1"/>
  <c r="R1848" i="2"/>
  <c r="T1848" i="2" s="1"/>
  <c r="O1848" i="2"/>
  <c r="Q1848" i="2" s="1"/>
  <c r="N1848" i="2"/>
  <c r="AB1847" i="2"/>
  <c r="AC1847" i="2" s="1"/>
  <c r="AA1847" i="2"/>
  <c r="X1847" i="2"/>
  <c r="Z1847" i="2" s="1"/>
  <c r="U1847" i="2"/>
  <c r="W1847" i="2" s="1"/>
  <c r="R1847" i="2"/>
  <c r="T1847" i="2" s="1"/>
  <c r="O1847" i="2"/>
  <c r="Q1847" i="2" s="1"/>
  <c r="N1847" i="2"/>
  <c r="AB1846" i="2"/>
  <c r="AC1846" i="2" s="1"/>
  <c r="AA1846" i="2"/>
  <c r="X1846" i="2"/>
  <c r="Z1846" i="2" s="1"/>
  <c r="U1846" i="2"/>
  <c r="W1846" i="2" s="1"/>
  <c r="R1846" i="2"/>
  <c r="T1846" i="2" s="1"/>
  <c r="O1846" i="2"/>
  <c r="Q1846" i="2" s="1"/>
  <c r="N1846" i="2"/>
  <c r="AB1845" i="2"/>
  <c r="AC1845" i="2" s="1"/>
  <c r="AA1845" i="2"/>
  <c r="X1845" i="2"/>
  <c r="U1845" i="2"/>
  <c r="W1845" i="2" s="1"/>
  <c r="R1845" i="2"/>
  <c r="T1845" i="2" s="1"/>
  <c r="O1845" i="2"/>
  <c r="Q1845" i="2" s="1"/>
  <c r="N1845" i="2"/>
  <c r="AB1844" i="2"/>
  <c r="AC1844" i="2" s="1"/>
  <c r="AA1844" i="2"/>
  <c r="X1844" i="2"/>
  <c r="Z1844" i="2" s="1"/>
  <c r="U1844" i="2"/>
  <c r="W1844" i="2" s="1"/>
  <c r="R1844" i="2"/>
  <c r="T1844" i="2" s="1"/>
  <c r="O1844" i="2"/>
  <c r="Q1844" i="2" s="1"/>
  <c r="N1844" i="2"/>
  <c r="AB1843" i="2"/>
  <c r="AC1843" i="2" s="1"/>
  <c r="AA1843" i="2"/>
  <c r="X1843" i="2"/>
  <c r="Z1843" i="2" s="1"/>
  <c r="U1843" i="2"/>
  <c r="W1843" i="2" s="1"/>
  <c r="R1843" i="2"/>
  <c r="T1843" i="2" s="1"/>
  <c r="O1843" i="2"/>
  <c r="Q1843" i="2" s="1"/>
  <c r="N1843" i="2"/>
  <c r="AB1842" i="2"/>
  <c r="AC1842" i="2" s="1"/>
  <c r="AA1842" i="2"/>
  <c r="X1842" i="2"/>
  <c r="Z1842" i="2" s="1"/>
  <c r="U1842" i="2"/>
  <c r="W1842" i="2" s="1"/>
  <c r="R1842" i="2"/>
  <c r="T1842" i="2" s="1"/>
  <c r="O1842" i="2"/>
  <c r="Q1842" i="2" s="1"/>
  <c r="N1842" i="2"/>
  <c r="AB1841" i="2"/>
  <c r="AC1841" i="2" s="1"/>
  <c r="AA1841" i="2"/>
  <c r="X1841" i="2"/>
  <c r="Z1841" i="2" s="1"/>
  <c r="U1841" i="2"/>
  <c r="W1841" i="2" s="1"/>
  <c r="R1841" i="2"/>
  <c r="T1841" i="2" s="1"/>
  <c r="O1841" i="2"/>
  <c r="Q1841" i="2" s="1"/>
  <c r="N1841" i="2"/>
  <c r="AB1840" i="2"/>
  <c r="AC1840" i="2" s="1"/>
  <c r="AA1840" i="2"/>
  <c r="X1840" i="2"/>
  <c r="U1840" i="2"/>
  <c r="W1840" i="2" s="1"/>
  <c r="R1840" i="2"/>
  <c r="T1840" i="2" s="1"/>
  <c r="O1840" i="2"/>
  <c r="Q1840" i="2" s="1"/>
  <c r="N1840" i="2"/>
  <c r="AB1839" i="2"/>
  <c r="AC1839" i="2" s="1"/>
  <c r="AA1839" i="2"/>
  <c r="X1839" i="2"/>
  <c r="Z1839" i="2" s="1"/>
  <c r="U1839" i="2"/>
  <c r="W1839" i="2" s="1"/>
  <c r="R1839" i="2"/>
  <c r="T1839" i="2" s="1"/>
  <c r="O1839" i="2"/>
  <c r="Q1839" i="2" s="1"/>
  <c r="N1839" i="2"/>
  <c r="AB1838" i="2"/>
  <c r="AC1838" i="2" s="1"/>
  <c r="AA1838" i="2"/>
  <c r="X1838" i="2"/>
  <c r="Z1838" i="2" s="1"/>
  <c r="U1838" i="2"/>
  <c r="W1838" i="2" s="1"/>
  <c r="T1838" i="2"/>
  <c r="R1838" i="2"/>
  <c r="O1838" i="2"/>
  <c r="Q1838" i="2" s="1"/>
  <c r="N1838" i="2"/>
  <c r="AB1837" i="2"/>
  <c r="AC1837" i="2" s="1"/>
  <c r="AA1837" i="2"/>
  <c r="X1837" i="2"/>
  <c r="U1837" i="2"/>
  <c r="W1837" i="2" s="1"/>
  <c r="T1837" i="2"/>
  <c r="R1837" i="2"/>
  <c r="O1837" i="2"/>
  <c r="Q1837" i="2" s="1"/>
  <c r="N1837" i="2"/>
  <c r="AB1836" i="2"/>
  <c r="AC1836" i="2" s="1"/>
  <c r="AA1836" i="2"/>
  <c r="X1836" i="2"/>
  <c r="Z1836" i="2" s="1"/>
  <c r="U1836" i="2"/>
  <c r="W1836" i="2" s="1"/>
  <c r="R1836" i="2"/>
  <c r="T1836" i="2" s="1"/>
  <c r="O1836" i="2"/>
  <c r="Q1836" i="2" s="1"/>
  <c r="N1836" i="2"/>
  <c r="AB1835" i="2"/>
  <c r="AC1835" i="2" s="1"/>
  <c r="AA1835" i="2"/>
  <c r="X1835" i="2"/>
  <c r="Z1835" i="2" s="1"/>
  <c r="U1835" i="2"/>
  <c r="W1835" i="2" s="1"/>
  <c r="R1835" i="2"/>
  <c r="T1835" i="2" s="1"/>
  <c r="O1835" i="2"/>
  <c r="Q1835" i="2" s="1"/>
  <c r="N1835" i="2"/>
  <c r="AB1834" i="2"/>
  <c r="AC1834" i="2" s="1"/>
  <c r="AA1834" i="2"/>
  <c r="X1834" i="2"/>
  <c r="U1834" i="2"/>
  <c r="W1834" i="2" s="1"/>
  <c r="R1834" i="2"/>
  <c r="T1834" i="2" s="1"/>
  <c r="O1834" i="2"/>
  <c r="Q1834" i="2" s="1"/>
  <c r="N1834" i="2"/>
  <c r="AB1833" i="2"/>
  <c r="AC1833" i="2" s="1"/>
  <c r="AA1833" i="2"/>
  <c r="X1833" i="2"/>
  <c r="Z1833" i="2" s="1"/>
  <c r="U1833" i="2"/>
  <c r="W1833" i="2" s="1"/>
  <c r="R1833" i="2"/>
  <c r="T1833" i="2" s="1"/>
  <c r="O1833" i="2"/>
  <c r="Q1833" i="2" s="1"/>
  <c r="N1833" i="2"/>
  <c r="AB1832" i="2"/>
  <c r="AC1832" i="2" s="1"/>
  <c r="AA1832" i="2"/>
  <c r="X1832" i="2"/>
  <c r="Z1832" i="2" s="1"/>
  <c r="U1832" i="2"/>
  <c r="W1832" i="2" s="1"/>
  <c r="R1832" i="2"/>
  <c r="T1832" i="2" s="1"/>
  <c r="O1832" i="2"/>
  <c r="Q1832" i="2" s="1"/>
  <c r="N1832" i="2"/>
  <c r="AB1831" i="2"/>
  <c r="AC1831" i="2" s="1"/>
  <c r="AA1831" i="2"/>
  <c r="X1831" i="2"/>
  <c r="Z1831" i="2" s="1"/>
  <c r="U1831" i="2"/>
  <c r="W1831" i="2" s="1"/>
  <c r="R1831" i="2"/>
  <c r="T1831" i="2" s="1"/>
  <c r="O1831" i="2"/>
  <c r="Q1831" i="2" s="1"/>
  <c r="N1831" i="2"/>
  <c r="AB1830" i="2"/>
  <c r="AC1830" i="2" s="1"/>
  <c r="AA1830" i="2"/>
  <c r="X1830" i="2"/>
  <c r="Z1830" i="2" s="1"/>
  <c r="U1830" i="2"/>
  <c r="W1830" i="2" s="1"/>
  <c r="R1830" i="2"/>
  <c r="T1830" i="2" s="1"/>
  <c r="O1830" i="2"/>
  <c r="Q1830" i="2" s="1"/>
  <c r="N1830" i="2"/>
  <c r="AB1829" i="2"/>
  <c r="AC1829" i="2" s="1"/>
  <c r="AA1829" i="2"/>
  <c r="X1829" i="2"/>
  <c r="U1829" i="2"/>
  <c r="W1829" i="2" s="1"/>
  <c r="R1829" i="2"/>
  <c r="T1829" i="2" s="1"/>
  <c r="O1829" i="2"/>
  <c r="Q1829" i="2" s="1"/>
  <c r="N1829" i="2"/>
  <c r="AB1828" i="2"/>
  <c r="AC1828" i="2" s="1"/>
  <c r="AA1828" i="2"/>
  <c r="X1828" i="2"/>
  <c r="Z1828" i="2" s="1"/>
  <c r="U1828" i="2"/>
  <c r="W1828" i="2" s="1"/>
  <c r="R1828" i="2"/>
  <c r="T1828" i="2" s="1"/>
  <c r="O1828" i="2"/>
  <c r="Q1828" i="2" s="1"/>
  <c r="N1828" i="2"/>
  <c r="AB1827" i="2"/>
  <c r="AC1827" i="2" s="1"/>
  <c r="AA1827" i="2"/>
  <c r="X1827" i="2"/>
  <c r="Z1827" i="2" s="1"/>
  <c r="U1827" i="2"/>
  <c r="W1827" i="2" s="1"/>
  <c r="R1827" i="2"/>
  <c r="T1827" i="2" s="1"/>
  <c r="O1827" i="2"/>
  <c r="Q1827" i="2" s="1"/>
  <c r="N1827" i="2"/>
  <c r="AB1826" i="2"/>
  <c r="AC1826" i="2" s="1"/>
  <c r="AA1826" i="2"/>
  <c r="X1826" i="2"/>
  <c r="Z1826" i="2" s="1"/>
  <c r="U1826" i="2"/>
  <c r="W1826" i="2" s="1"/>
  <c r="R1826" i="2"/>
  <c r="T1826" i="2" s="1"/>
  <c r="O1826" i="2"/>
  <c r="Q1826" i="2" s="1"/>
  <c r="N1826" i="2"/>
  <c r="AB1825" i="2"/>
  <c r="AC1825" i="2" s="1"/>
  <c r="AA1825" i="2"/>
  <c r="X1825" i="2"/>
  <c r="Z1825" i="2" s="1"/>
  <c r="U1825" i="2"/>
  <c r="W1825" i="2" s="1"/>
  <c r="R1825" i="2"/>
  <c r="T1825" i="2" s="1"/>
  <c r="O1825" i="2"/>
  <c r="Q1825" i="2" s="1"/>
  <c r="N1825" i="2"/>
  <c r="AB1824" i="2"/>
  <c r="AC1824" i="2" s="1"/>
  <c r="AA1824" i="2"/>
  <c r="X1824" i="2"/>
  <c r="Z1824" i="2" s="1"/>
  <c r="U1824" i="2"/>
  <c r="W1824" i="2" s="1"/>
  <c r="R1824" i="2"/>
  <c r="T1824" i="2" s="1"/>
  <c r="O1824" i="2"/>
  <c r="Q1824" i="2" s="1"/>
  <c r="N1824" i="2"/>
  <c r="AB1823" i="2"/>
  <c r="AC1823" i="2" s="1"/>
  <c r="AA1823" i="2"/>
  <c r="X1823" i="2"/>
  <c r="Z1823" i="2" s="1"/>
  <c r="U1823" i="2"/>
  <c r="W1823" i="2" s="1"/>
  <c r="R1823" i="2"/>
  <c r="T1823" i="2" s="1"/>
  <c r="O1823" i="2"/>
  <c r="Q1823" i="2" s="1"/>
  <c r="N1823" i="2"/>
  <c r="AB1822" i="2"/>
  <c r="AC1822" i="2" s="1"/>
  <c r="AA1822" i="2"/>
  <c r="X1822" i="2"/>
  <c r="Z1822" i="2" s="1"/>
  <c r="U1822" i="2"/>
  <c r="W1822" i="2" s="1"/>
  <c r="R1822" i="2"/>
  <c r="T1822" i="2" s="1"/>
  <c r="O1822" i="2"/>
  <c r="Q1822" i="2" s="1"/>
  <c r="N1822" i="2"/>
  <c r="AB1821" i="2"/>
  <c r="AC1821" i="2" s="1"/>
  <c r="AA1821" i="2"/>
  <c r="X1821" i="2"/>
  <c r="U1821" i="2"/>
  <c r="W1821" i="2" s="1"/>
  <c r="R1821" i="2"/>
  <c r="T1821" i="2" s="1"/>
  <c r="O1821" i="2"/>
  <c r="Q1821" i="2" s="1"/>
  <c r="N1821" i="2"/>
  <c r="AB1820" i="2"/>
  <c r="AC1820" i="2" s="1"/>
  <c r="AA1820" i="2"/>
  <c r="X1820" i="2"/>
  <c r="Z1820" i="2" s="1"/>
  <c r="U1820" i="2"/>
  <c r="W1820" i="2" s="1"/>
  <c r="R1820" i="2"/>
  <c r="T1820" i="2" s="1"/>
  <c r="O1820" i="2"/>
  <c r="Q1820" i="2" s="1"/>
  <c r="N1820" i="2"/>
  <c r="AB1819" i="2"/>
  <c r="AC1819" i="2" s="1"/>
  <c r="AA1819" i="2"/>
  <c r="X1819" i="2"/>
  <c r="Z1819" i="2" s="1"/>
  <c r="U1819" i="2"/>
  <c r="W1819" i="2" s="1"/>
  <c r="R1819" i="2"/>
  <c r="T1819" i="2" s="1"/>
  <c r="O1819" i="2"/>
  <c r="Q1819" i="2" s="1"/>
  <c r="N1819" i="2"/>
  <c r="AB1818" i="2"/>
  <c r="AC1818" i="2" s="1"/>
  <c r="AA1818" i="2"/>
  <c r="X1818" i="2"/>
  <c r="Z1818" i="2" s="1"/>
  <c r="U1818" i="2"/>
  <c r="W1818" i="2" s="1"/>
  <c r="R1818" i="2"/>
  <c r="T1818" i="2" s="1"/>
  <c r="O1818" i="2"/>
  <c r="Q1818" i="2" s="1"/>
  <c r="N1818" i="2"/>
  <c r="AB1817" i="2"/>
  <c r="AC1817" i="2" s="1"/>
  <c r="AA1817" i="2"/>
  <c r="X1817" i="2"/>
  <c r="Z1817" i="2" s="1"/>
  <c r="U1817" i="2"/>
  <c r="W1817" i="2" s="1"/>
  <c r="R1817" i="2"/>
  <c r="T1817" i="2" s="1"/>
  <c r="O1817" i="2"/>
  <c r="Q1817" i="2" s="1"/>
  <c r="N1817" i="2"/>
  <c r="AB1816" i="2"/>
  <c r="AC1816" i="2" s="1"/>
  <c r="AA1816" i="2"/>
  <c r="X1816" i="2"/>
  <c r="Z1816" i="2" s="1"/>
  <c r="U1816" i="2"/>
  <c r="W1816" i="2" s="1"/>
  <c r="R1816" i="2"/>
  <c r="T1816" i="2" s="1"/>
  <c r="O1816" i="2"/>
  <c r="Q1816" i="2" s="1"/>
  <c r="N1816" i="2"/>
  <c r="AB1815" i="2"/>
  <c r="AC1815" i="2" s="1"/>
  <c r="AA1815" i="2"/>
  <c r="X1815" i="2"/>
  <c r="Z1815" i="2" s="1"/>
  <c r="U1815" i="2"/>
  <c r="W1815" i="2" s="1"/>
  <c r="R1815" i="2"/>
  <c r="T1815" i="2" s="1"/>
  <c r="O1815" i="2"/>
  <c r="Q1815" i="2" s="1"/>
  <c r="N1815" i="2"/>
  <c r="AB1814" i="2"/>
  <c r="AC1814" i="2" s="1"/>
  <c r="AA1814" i="2"/>
  <c r="X1814" i="2"/>
  <c r="Z1814" i="2" s="1"/>
  <c r="U1814" i="2"/>
  <c r="W1814" i="2" s="1"/>
  <c r="R1814" i="2"/>
  <c r="T1814" i="2" s="1"/>
  <c r="O1814" i="2"/>
  <c r="Q1814" i="2" s="1"/>
  <c r="N1814" i="2"/>
  <c r="AB1813" i="2"/>
  <c r="AC1813" i="2" s="1"/>
  <c r="AA1813" i="2"/>
  <c r="X1813" i="2"/>
  <c r="U1813" i="2"/>
  <c r="W1813" i="2" s="1"/>
  <c r="R1813" i="2"/>
  <c r="T1813" i="2" s="1"/>
  <c r="O1813" i="2"/>
  <c r="Q1813" i="2" s="1"/>
  <c r="N1813" i="2"/>
  <c r="AB1812" i="2"/>
  <c r="AC1812" i="2" s="1"/>
  <c r="AA1812" i="2"/>
  <c r="X1812" i="2"/>
  <c r="Z1812" i="2" s="1"/>
  <c r="U1812" i="2"/>
  <c r="W1812" i="2" s="1"/>
  <c r="R1812" i="2"/>
  <c r="T1812" i="2" s="1"/>
  <c r="O1812" i="2"/>
  <c r="Q1812" i="2" s="1"/>
  <c r="N1812" i="2"/>
  <c r="AB1811" i="2"/>
  <c r="AC1811" i="2" s="1"/>
  <c r="AA1811" i="2"/>
  <c r="X1811" i="2"/>
  <c r="Z1811" i="2" s="1"/>
  <c r="U1811" i="2"/>
  <c r="W1811" i="2" s="1"/>
  <c r="R1811" i="2"/>
  <c r="T1811" i="2" s="1"/>
  <c r="O1811" i="2"/>
  <c r="Q1811" i="2" s="1"/>
  <c r="N1811" i="2"/>
  <c r="AB1810" i="2"/>
  <c r="AC1810" i="2" s="1"/>
  <c r="AA1810" i="2"/>
  <c r="X1810" i="2"/>
  <c r="Z1810" i="2" s="1"/>
  <c r="U1810" i="2"/>
  <c r="W1810" i="2" s="1"/>
  <c r="R1810" i="2"/>
  <c r="T1810" i="2" s="1"/>
  <c r="O1810" i="2"/>
  <c r="Q1810" i="2" s="1"/>
  <c r="N1810" i="2"/>
  <c r="AB1809" i="2"/>
  <c r="AC1809" i="2" s="1"/>
  <c r="AA1809" i="2"/>
  <c r="X1809" i="2"/>
  <c r="U1809" i="2"/>
  <c r="W1809" i="2" s="1"/>
  <c r="R1809" i="2"/>
  <c r="T1809" i="2" s="1"/>
  <c r="O1809" i="2"/>
  <c r="Q1809" i="2" s="1"/>
  <c r="N1809" i="2"/>
  <c r="AB1808" i="2"/>
  <c r="AC1808" i="2" s="1"/>
  <c r="AA1808" i="2"/>
  <c r="X1808" i="2"/>
  <c r="U1808" i="2"/>
  <c r="W1808" i="2" s="1"/>
  <c r="R1808" i="2"/>
  <c r="T1808" i="2" s="1"/>
  <c r="O1808" i="2"/>
  <c r="Q1808" i="2" s="1"/>
  <c r="N1808" i="2"/>
  <c r="AB1807" i="2"/>
  <c r="AC1807" i="2" s="1"/>
  <c r="AA1807" i="2"/>
  <c r="X1807" i="2"/>
  <c r="Z1807" i="2" s="1"/>
  <c r="U1807" i="2"/>
  <c r="W1807" i="2" s="1"/>
  <c r="R1807" i="2"/>
  <c r="T1807" i="2" s="1"/>
  <c r="O1807" i="2"/>
  <c r="Q1807" i="2" s="1"/>
  <c r="N1807" i="2"/>
  <c r="AB1806" i="2"/>
  <c r="AC1806" i="2" s="1"/>
  <c r="AA1806" i="2"/>
  <c r="X1806" i="2"/>
  <c r="Z1806" i="2" s="1"/>
  <c r="U1806" i="2"/>
  <c r="W1806" i="2" s="1"/>
  <c r="R1806" i="2"/>
  <c r="T1806" i="2" s="1"/>
  <c r="O1806" i="2"/>
  <c r="Q1806" i="2" s="1"/>
  <c r="N1806" i="2"/>
  <c r="AL1806" i="2" s="1"/>
  <c r="AB1805" i="2"/>
  <c r="AC1805" i="2" s="1"/>
  <c r="AA1805" i="2"/>
  <c r="X1805" i="2"/>
  <c r="U1805" i="2"/>
  <c r="W1805" i="2" s="1"/>
  <c r="R1805" i="2"/>
  <c r="T1805" i="2" s="1"/>
  <c r="O1805" i="2"/>
  <c r="Q1805" i="2" s="1"/>
  <c r="N1805" i="2"/>
  <c r="AB1804" i="2"/>
  <c r="AC1804" i="2" s="1"/>
  <c r="AA1804" i="2"/>
  <c r="X1804" i="2"/>
  <c r="U1804" i="2"/>
  <c r="W1804" i="2" s="1"/>
  <c r="R1804" i="2"/>
  <c r="T1804" i="2" s="1"/>
  <c r="O1804" i="2"/>
  <c r="Q1804" i="2" s="1"/>
  <c r="N1804" i="2"/>
  <c r="AB1803" i="2"/>
  <c r="AC1803" i="2" s="1"/>
  <c r="AA1803" i="2"/>
  <c r="X1803" i="2"/>
  <c r="Z1803" i="2" s="1"/>
  <c r="U1803" i="2"/>
  <c r="W1803" i="2" s="1"/>
  <c r="R1803" i="2"/>
  <c r="T1803" i="2" s="1"/>
  <c r="O1803" i="2"/>
  <c r="Q1803" i="2" s="1"/>
  <c r="N1803" i="2"/>
  <c r="AB1802" i="2"/>
  <c r="AC1802" i="2" s="1"/>
  <c r="AA1802" i="2"/>
  <c r="X1802" i="2"/>
  <c r="U1802" i="2"/>
  <c r="W1802" i="2" s="1"/>
  <c r="R1802" i="2"/>
  <c r="T1802" i="2" s="1"/>
  <c r="O1802" i="2"/>
  <c r="Q1802" i="2" s="1"/>
  <c r="N1802" i="2"/>
  <c r="AB1801" i="2"/>
  <c r="AC1801" i="2" s="1"/>
  <c r="AA1801" i="2"/>
  <c r="X1801" i="2"/>
  <c r="U1801" i="2"/>
  <c r="W1801" i="2" s="1"/>
  <c r="R1801" i="2"/>
  <c r="T1801" i="2" s="1"/>
  <c r="O1801" i="2"/>
  <c r="Q1801" i="2" s="1"/>
  <c r="N1801" i="2"/>
  <c r="AB1800" i="2"/>
  <c r="AC1800" i="2" s="1"/>
  <c r="AA1800" i="2"/>
  <c r="X1800" i="2"/>
  <c r="Z1800" i="2" s="1"/>
  <c r="U1800" i="2"/>
  <c r="W1800" i="2" s="1"/>
  <c r="R1800" i="2"/>
  <c r="T1800" i="2" s="1"/>
  <c r="O1800" i="2"/>
  <c r="Q1800" i="2" s="1"/>
  <c r="N1800" i="2"/>
  <c r="AB1799" i="2"/>
  <c r="AC1799" i="2" s="1"/>
  <c r="AA1799" i="2"/>
  <c r="X1799" i="2"/>
  <c r="U1799" i="2"/>
  <c r="W1799" i="2" s="1"/>
  <c r="R1799" i="2"/>
  <c r="T1799" i="2" s="1"/>
  <c r="O1799" i="2"/>
  <c r="Q1799" i="2" s="1"/>
  <c r="N1799" i="2"/>
  <c r="AB1798" i="2"/>
  <c r="AC1798" i="2" s="1"/>
  <c r="AA1798" i="2"/>
  <c r="X1798" i="2"/>
  <c r="Z1798" i="2" s="1"/>
  <c r="U1798" i="2"/>
  <c r="W1798" i="2" s="1"/>
  <c r="R1798" i="2"/>
  <c r="T1798" i="2" s="1"/>
  <c r="O1798" i="2"/>
  <c r="Q1798" i="2" s="1"/>
  <c r="N1798" i="2"/>
  <c r="AB1797" i="2"/>
  <c r="AC1797" i="2" s="1"/>
  <c r="AA1797" i="2"/>
  <c r="X1797" i="2"/>
  <c r="U1797" i="2"/>
  <c r="W1797" i="2" s="1"/>
  <c r="R1797" i="2"/>
  <c r="T1797" i="2" s="1"/>
  <c r="O1797" i="2"/>
  <c r="Q1797" i="2" s="1"/>
  <c r="N1797" i="2"/>
  <c r="AB1796" i="2"/>
  <c r="AC1796" i="2" s="1"/>
  <c r="AA1796" i="2"/>
  <c r="X1796" i="2"/>
  <c r="Z1796" i="2" s="1"/>
  <c r="U1796" i="2"/>
  <c r="W1796" i="2" s="1"/>
  <c r="R1796" i="2"/>
  <c r="T1796" i="2" s="1"/>
  <c r="O1796" i="2"/>
  <c r="Q1796" i="2" s="1"/>
  <c r="N1796" i="2"/>
  <c r="AB1795" i="2"/>
  <c r="AC1795" i="2" s="1"/>
  <c r="AA1795" i="2"/>
  <c r="X1795" i="2"/>
  <c r="Z1795" i="2" s="1"/>
  <c r="U1795" i="2"/>
  <c r="W1795" i="2" s="1"/>
  <c r="R1795" i="2"/>
  <c r="T1795" i="2" s="1"/>
  <c r="O1795" i="2"/>
  <c r="Q1795" i="2" s="1"/>
  <c r="N1795" i="2"/>
  <c r="AB1794" i="2"/>
  <c r="AC1794" i="2" s="1"/>
  <c r="AA1794" i="2"/>
  <c r="X1794" i="2"/>
  <c r="Z1794" i="2" s="1"/>
  <c r="U1794" i="2"/>
  <c r="W1794" i="2" s="1"/>
  <c r="R1794" i="2"/>
  <c r="T1794" i="2" s="1"/>
  <c r="O1794" i="2"/>
  <c r="Q1794" i="2" s="1"/>
  <c r="N1794" i="2"/>
  <c r="AB1793" i="2"/>
  <c r="AC1793" i="2" s="1"/>
  <c r="AA1793" i="2"/>
  <c r="X1793" i="2"/>
  <c r="Z1793" i="2" s="1"/>
  <c r="U1793" i="2"/>
  <c r="W1793" i="2" s="1"/>
  <c r="R1793" i="2"/>
  <c r="T1793" i="2" s="1"/>
  <c r="O1793" i="2"/>
  <c r="Q1793" i="2" s="1"/>
  <c r="N1793" i="2"/>
  <c r="AB1792" i="2"/>
  <c r="AC1792" i="2" s="1"/>
  <c r="AA1792" i="2"/>
  <c r="X1792" i="2"/>
  <c r="Z1792" i="2" s="1"/>
  <c r="U1792" i="2"/>
  <c r="W1792" i="2" s="1"/>
  <c r="R1792" i="2"/>
  <c r="T1792" i="2" s="1"/>
  <c r="O1792" i="2"/>
  <c r="Q1792" i="2" s="1"/>
  <c r="N1792" i="2"/>
  <c r="AB1791" i="2"/>
  <c r="AC1791" i="2" s="1"/>
  <c r="AA1791" i="2"/>
  <c r="X1791" i="2"/>
  <c r="U1791" i="2"/>
  <c r="W1791" i="2" s="1"/>
  <c r="R1791" i="2"/>
  <c r="T1791" i="2" s="1"/>
  <c r="O1791" i="2"/>
  <c r="Q1791" i="2" s="1"/>
  <c r="N1791" i="2"/>
  <c r="AB1790" i="2"/>
  <c r="AC1790" i="2" s="1"/>
  <c r="AA1790" i="2"/>
  <c r="X1790" i="2"/>
  <c r="U1790" i="2"/>
  <c r="W1790" i="2" s="1"/>
  <c r="R1790" i="2"/>
  <c r="T1790" i="2" s="1"/>
  <c r="O1790" i="2"/>
  <c r="Q1790" i="2" s="1"/>
  <c r="N1790" i="2"/>
  <c r="AB1789" i="2"/>
  <c r="AC1789" i="2" s="1"/>
  <c r="AA1789" i="2"/>
  <c r="X1789" i="2"/>
  <c r="U1789" i="2"/>
  <c r="W1789" i="2" s="1"/>
  <c r="R1789" i="2"/>
  <c r="T1789" i="2" s="1"/>
  <c r="O1789" i="2"/>
  <c r="Q1789" i="2" s="1"/>
  <c r="N1789" i="2"/>
  <c r="AB1788" i="2"/>
  <c r="AC1788" i="2" s="1"/>
  <c r="AA1788" i="2"/>
  <c r="X1788" i="2"/>
  <c r="Z1788" i="2" s="1"/>
  <c r="U1788" i="2"/>
  <c r="W1788" i="2" s="1"/>
  <c r="R1788" i="2"/>
  <c r="T1788" i="2" s="1"/>
  <c r="O1788" i="2"/>
  <c r="Q1788" i="2" s="1"/>
  <c r="N1788" i="2"/>
  <c r="AB1787" i="2"/>
  <c r="AC1787" i="2" s="1"/>
  <c r="AA1787" i="2"/>
  <c r="X1787" i="2"/>
  <c r="Z1787" i="2" s="1"/>
  <c r="U1787" i="2"/>
  <c r="W1787" i="2" s="1"/>
  <c r="R1787" i="2"/>
  <c r="T1787" i="2" s="1"/>
  <c r="O1787" i="2"/>
  <c r="Q1787" i="2" s="1"/>
  <c r="N1787" i="2"/>
  <c r="AB1786" i="2"/>
  <c r="AC1786" i="2" s="1"/>
  <c r="AA1786" i="2"/>
  <c r="X1786" i="2"/>
  <c r="Z1786" i="2" s="1"/>
  <c r="U1786" i="2"/>
  <c r="W1786" i="2" s="1"/>
  <c r="R1786" i="2"/>
  <c r="T1786" i="2" s="1"/>
  <c r="O1786" i="2"/>
  <c r="Q1786" i="2" s="1"/>
  <c r="N1786" i="2"/>
  <c r="AB1785" i="2"/>
  <c r="AC1785" i="2" s="1"/>
  <c r="AA1785" i="2"/>
  <c r="X1785" i="2"/>
  <c r="Z1785" i="2" s="1"/>
  <c r="U1785" i="2"/>
  <c r="W1785" i="2" s="1"/>
  <c r="R1785" i="2"/>
  <c r="T1785" i="2" s="1"/>
  <c r="O1785" i="2"/>
  <c r="Q1785" i="2" s="1"/>
  <c r="N1785" i="2"/>
  <c r="AB1784" i="2"/>
  <c r="AC1784" i="2" s="1"/>
  <c r="AA1784" i="2"/>
  <c r="X1784" i="2"/>
  <c r="W1784" i="2"/>
  <c r="U1784" i="2"/>
  <c r="R1784" i="2"/>
  <c r="T1784" i="2" s="1"/>
  <c r="O1784" i="2"/>
  <c r="Q1784" i="2" s="1"/>
  <c r="N1784" i="2"/>
  <c r="AB1783" i="2"/>
  <c r="AC1783" i="2" s="1"/>
  <c r="AA1783" i="2"/>
  <c r="X1783" i="2"/>
  <c r="Z1783" i="2" s="1"/>
  <c r="U1783" i="2"/>
  <c r="W1783" i="2" s="1"/>
  <c r="R1783" i="2"/>
  <c r="T1783" i="2" s="1"/>
  <c r="O1783" i="2"/>
  <c r="Q1783" i="2" s="1"/>
  <c r="N1783" i="2"/>
  <c r="AB1782" i="2"/>
  <c r="AC1782" i="2" s="1"/>
  <c r="AA1782" i="2"/>
  <c r="X1782" i="2"/>
  <c r="Z1782" i="2" s="1"/>
  <c r="U1782" i="2"/>
  <c r="W1782" i="2" s="1"/>
  <c r="R1782" i="2"/>
  <c r="T1782" i="2" s="1"/>
  <c r="O1782" i="2"/>
  <c r="Q1782" i="2" s="1"/>
  <c r="N1782" i="2"/>
  <c r="AB1781" i="2"/>
  <c r="AC1781" i="2" s="1"/>
  <c r="AA1781" i="2"/>
  <c r="X1781" i="2"/>
  <c r="U1781" i="2"/>
  <c r="W1781" i="2" s="1"/>
  <c r="R1781" i="2"/>
  <c r="T1781" i="2" s="1"/>
  <c r="O1781" i="2"/>
  <c r="Q1781" i="2" s="1"/>
  <c r="N1781" i="2"/>
  <c r="AB1780" i="2"/>
  <c r="AC1780" i="2" s="1"/>
  <c r="AA1780" i="2"/>
  <c r="X1780" i="2"/>
  <c r="U1780" i="2"/>
  <c r="W1780" i="2" s="1"/>
  <c r="R1780" i="2"/>
  <c r="T1780" i="2" s="1"/>
  <c r="O1780" i="2"/>
  <c r="Q1780" i="2" s="1"/>
  <c r="N1780" i="2"/>
  <c r="AB1779" i="2"/>
  <c r="AC1779" i="2" s="1"/>
  <c r="AA1779" i="2"/>
  <c r="X1779" i="2"/>
  <c r="Z1779" i="2" s="1"/>
  <c r="U1779" i="2"/>
  <c r="W1779" i="2" s="1"/>
  <c r="R1779" i="2"/>
  <c r="T1779" i="2" s="1"/>
  <c r="O1779" i="2"/>
  <c r="Q1779" i="2" s="1"/>
  <c r="N1779" i="2"/>
  <c r="AB1778" i="2"/>
  <c r="AC1778" i="2" s="1"/>
  <c r="AA1778" i="2"/>
  <c r="X1778" i="2"/>
  <c r="U1778" i="2"/>
  <c r="W1778" i="2" s="1"/>
  <c r="R1778" i="2"/>
  <c r="T1778" i="2" s="1"/>
  <c r="O1778" i="2"/>
  <c r="Q1778" i="2" s="1"/>
  <c r="N1778" i="2"/>
  <c r="AB1777" i="2"/>
  <c r="AC1777" i="2" s="1"/>
  <c r="AA1777" i="2"/>
  <c r="X1777" i="2"/>
  <c r="Z1777" i="2" s="1"/>
  <c r="U1777" i="2"/>
  <c r="W1777" i="2" s="1"/>
  <c r="R1777" i="2"/>
  <c r="T1777" i="2" s="1"/>
  <c r="O1777" i="2"/>
  <c r="Q1777" i="2" s="1"/>
  <c r="N1777" i="2"/>
  <c r="AB1776" i="2"/>
  <c r="AC1776" i="2" s="1"/>
  <c r="AA1776" i="2"/>
  <c r="X1776" i="2"/>
  <c r="Z1776" i="2" s="1"/>
  <c r="U1776" i="2"/>
  <c r="W1776" i="2" s="1"/>
  <c r="R1776" i="2"/>
  <c r="T1776" i="2" s="1"/>
  <c r="O1776" i="2"/>
  <c r="Q1776" i="2" s="1"/>
  <c r="N1776" i="2"/>
  <c r="AB1775" i="2"/>
  <c r="AC1775" i="2" s="1"/>
  <c r="AA1775" i="2"/>
  <c r="X1775" i="2"/>
  <c r="Z1775" i="2" s="1"/>
  <c r="U1775" i="2"/>
  <c r="W1775" i="2" s="1"/>
  <c r="R1775" i="2"/>
  <c r="T1775" i="2" s="1"/>
  <c r="O1775" i="2"/>
  <c r="Q1775" i="2" s="1"/>
  <c r="N1775" i="2"/>
  <c r="AB1774" i="2"/>
  <c r="AC1774" i="2" s="1"/>
  <c r="AA1774" i="2"/>
  <c r="X1774" i="2"/>
  <c r="Z1774" i="2" s="1"/>
  <c r="U1774" i="2"/>
  <c r="W1774" i="2" s="1"/>
  <c r="R1774" i="2"/>
  <c r="T1774" i="2" s="1"/>
  <c r="O1774" i="2"/>
  <c r="Q1774" i="2" s="1"/>
  <c r="N1774" i="2"/>
  <c r="AB1773" i="2"/>
  <c r="AC1773" i="2" s="1"/>
  <c r="AA1773" i="2"/>
  <c r="X1773" i="2"/>
  <c r="U1773" i="2"/>
  <c r="W1773" i="2" s="1"/>
  <c r="R1773" i="2"/>
  <c r="T1773" i="2" s="1"/>
  <c r="O1773" i="2"/>
  <c r="Q1773" i="2" s="1"/>
  <c r="N1773" i="2"/>
  <c r="AB1772" i="2"/>
  <c r="AC1772" i="2" s="1"/>
  <c r="AA1772" i="2"/>
  <c r="X1772" i="2"/>
  <c r="U1772" i="2"/>
  <c r="W1772" i="2" s="1"/>
  <c r="R1772" i="2"/>
  <c r="T1772" i="2" s="1"/>
  <c r="O1772" i="2"/>
  <c r="Q1772" i="2" s="1"/>
  <c r="N1772" i="2"/>
  <c r="AB1771" i="2"/>
  <c r="AC1771" i="2" s="1"/>
  <c r="AA1771" i="2"/>
  <c r="X1771" i="2"/>
  <c r="Z1771" i="2" s="1"/>
  <c r="U1771" i="2"/>
  <c r="W1771" i="2" s="1"/>
  <c r="R1771" i="2"/>
  <c r="T1771" i="2" s="1"/>
  <c r="O1771" i="2"/>
  <c r="Q1771" i="2" s="1"/>
  <c r="N1771" i="2"/>
  <c r="AB1770" i="2"/>
  <c r="AC1770" i="2" s="1"/>
  <c r="AA1770" i="2"/>
  <c r="X1770" i="2"/>
  <c r="U1770" i="2"/>
  <c r="W1770" i="2" s="1"/>
  <c r="R1770" i="2"/>
  <c r="T1770" i="2" s="1"/>
  <c r="O1770" i="2"/>
  <c r="Q1770" i="2" s="1"/>
  <c r="N1770" i="2"/>
  <c r="AB1769" i="2"/>
  <c r="AC1769" i="2" s="1"/>
  <c r="AA1769" i="2"/>
  <c r="X1769" i="2"/>
  <c r="Z1769" i="2" s="1"/>
  <c r="U1769" i="2"/>
  <c r="W1769" i="2" s="1"/>
  <c r="R1769" i="2"/>
  <c r="T1769" i="2" s="1"/>
  <c r="O1769" i="2"/>
  <c r="Q1769" i="2" s="1"/>
  <c r="N1769" i="2"/>
  <c r="AB1768" i="2"/>
  <c r="AC1768" i="2" s="1"/>
  <c r="AA1768" i="2"/>
  <c r="X1768" i="2"/>
  <c r="Z1768" i="2" s="1"/>
  <c r="U1768" i="2"/>
  <c r="W1768" i="2" s="1"/>
  <c r="R1768" i="2"/>
  <c r="T1768" i="2" s="1"/>
  <c r="O1768" i="2"/>
  <c r="Q1768" i="2" s="1"/>
  <c r="N1768" i="2"/>
  <c r="AB1767" i="2"/>
  <c r="AC1767" i="2" s="1"/>
  <c r="AA1767" i="2"/>
  <c r="X1767" i="2"/>
  <c r="Z1767" i="2" s="1"/>
  <c r="U1767" i="2"/>
  <c r="W1767" i="2" s="1"/>
  <c r="R1767" i="2"/>
  <c r="T1767" i="2" s="1"/>
  <c r="O1767" i="2"/>
  <c r="Q1767" i="2" s="1"/>
  <c r="N1767" i="2"/>
  <c r="AB1766" i="2"/>
  <c r="AC1766" i="2" s="1"/>
  <c r="AA1766" i="2"/>
  <c r="X1766" i="2"/>
  <c r="Z1766" i="2" s="1"/>
  <c r="U1766" i="2"/>
  <c r="W1766" i="2" s="1"/>
  <c r="R1766" i="2"/>
  <c r="T1766" i="2" s="1"/>
  <c r="O1766" i="2"/>
  <c r="Q1766" i="2" s="1"/>
  <c r="N1766" i="2"/>
  <c r="AB1765" i="2"/>
  <c r="AC1765" i="2" s="1"/>
  <c r="AA1765" i="2"/>
  <c r="X1765" i="2"/>
  <c r="U1765" i="2"/>
  <c r="W1765" i="2" s="1"/>
  <c r="R1765" i="2"/>
  <c r="T1765" i="2" s="1"/>
  <c r="O1765" i="2"/>
  <c r="Q1765" i="2" s="1"/>
  <c r="N1765" i="2"/>
  <c r="AB1764" i="2"/>
  <c r="AC1764" i="2" s="1"/>
  <c r="AA1764" i="2"/>
  <c r="X1764" i="2"/>
  <c r="U1764" i="2"/>
  <c r="W1764" i="2" s="1"/>
  <c r="R1764" i="2"/>
  <c r="T1764" i="2" s="1"/>
  <c r="O1764" i="2"/>
  <c r="Q1764" i="2" s="1"/>
  <c r="N1764" i="2"/>
  <c r="AB1763" i="2"/>
  <c r="AC1763" i="2" s="1"/>
  <c r="AA1763" i="2"/>
  <c r="X1763" i="2"/>
  <c r="Z1763" i="2" s="1"/>
  <c r="U1763" i="2"/>
  <c r="W1763" i="2" s="1"/>
  <c r="R1763" i="2"/>
  <c r="T1763" i="2" s="1"/>
  <c r="O1763" i="2"/>
  <c r="Q1763" i="2" s="1"/>
  <c r="N1763" i="2"/>
  <c r="AB1762" i="2"/>
  <c r="AC1762" i="2" s="1"/>
  <c r="AA1762" i="2"/>
  <c r="X1762" i="2"/>
  <c r="U1762" i="2"/>
  <c r="W1762" i="2" s="1"/>
  <c r="R1762" i="2"/>
  <c r="T1762" i="2" s="1"/>
  <c r="O1762" i="2"/>
  <c r="Q1762" i="2" s="1"/>
  <c r="N1762" i="2"/>
  <c r="AB1761" i="2"/>
  <c r="AC1761" i="2" s="1"/>
  <c r="AA1761" i="2"/>
  <c r="X1761" i="2"/>
  <c r="Z1761" i="2" s="1"/>
  <c r="U1761" i="2"/>
  <c r="W1761" i="2" s="1"/>
  <c r="R1761" i="2"/>
  <c r="T1761" i="2" s="1"/>
  <c r="O1761" i="2"/>
  <c r="Q1761" i="2" s="1"/>
  <c r="N1761" i="2"/>
  <c r="AB1760" i="2"/>
  <c r="AC1760" i="2" s="1"/>
  <c r="AA1760" i="2"/>
  <c r="X1760" i="2"/>
  <c r="Z1760" i="2" s="1"/>
  <c r="U1760" i="2"/>
  <c r="W1760" i="2" s="1"/>
  <c r="R1760" i="2"/>
  <c r="T1760" i="2" s="1"/>
  <c r="O1760" i="2"/>
  <c r="Q1760" i="2" s="1"/>
  <c r="N1760" i="2"/>
  <c r="AB1759" i="2"/>
  <c r="AC1759" i="2" s="1"/>
  <c r="AA1759" i="2"/>
  <c r="X1759" i="2"/>
  <c r="Z1759" i="2" s="1"/>
  <c r="U1759" i="2"/>
  <c r="W1759" i="2" s="1"/>
  <c r="R1759" i="2"/>
  <c r="T1759" i="2" s="1"/>
  <c r="O1759" i="2"/>
  <c r="Q1759" i="2" s="1"/>
  <c r="N1759" i="2"/>
  <c r="AB1758" i="2"/>
  <c r="AC1758" i="2" s="1"/>
  <c r="AA1758" i="2"/>
  <c r="X1758" i="2"/>
  <c r="Z1758" i="2" s="1"/>
  <c r="U1758" i="2"/>
  <c r="W1758" i="2" s="1"/>
  <c r="R1758" i="2"/>
  <c r="T1758" i="2" s="1"/>
  <c r="O1758" i="2"/>
  <c r="Q1758" i="2" s="1"/>
  <c r="N1758" i="2"/>
  <c r="AB1757" i="2"/>
  <c r="AC1757" i="2" s="1"/>
  <c r="AA1757" i="2"/>
  <c r="X1757" i="2"/>
  <c r="Z1757" i="2" s="1"/>
  <c r="U1757" i="2"/>
  <c r="W1757" i="2" s="1"/>
  <c r="R1757" i="2"/>
  <c r="T1757" i="2" s="1"/>
  <c r="O1757" i="2"/>
  <c r="Q1757" i="2" s="1"/>
  <c r="N1757" i="2"/>
  <c r="AB1756" i="2"/>
  <c r="AC1756" i="2" s="1"/>
  <c r="AA1756" i="2"/>
  <c r="X1756" i="2"/>
  <c r="U1756" i="2"/>
  <c r="W1756" i="2" s="1"/>
  <c r="R1756" i="2"/>
  <c r="T1756" i="2" s="1"/>
  <c r="O1756" i="2"/>
  <c r="Q1756" i="2" s="1"/>
  <c r="N1756" i="2"/>
  <c r="AB1755" i="2"/>
  <c r="AC1755" i="2" s="1"/>
  <c r="AA1755" i="2"/>
  <c r="X1755" i="2"/>
  <c r="Z1755" i="2" s="1"/>
  <c r="U1755" i="2"/>
  <c r="W1755" i="2" s="1"/>
  <c r="R1755" i="2"/>
  <c r="T1755" i="2" s="1"/>
  <c r="O1755" i="2"/>
  <c r="Q1755" i="2" s="1"/>
  <c r="N1755" i="2"/>
  <c r="AB1754" i="2"/>
  <c r="AC1754" i="2" s="1"/>
  <c r="AA1754" i="2"/>
  <c r="X1754" i="2"/>
  <c r="W1754" i="2"/>
  <c r="U1754" i="2"/>
  <c r="R1754" i="2"/>
  <c r="T1754" i="2" s="1"/>
  <c r="O1754" i="2"/>
  <c r="Q1754" i="2" s="1"/>
  <c r="N1754" i="2"/>
  <c r="AB1753" i="2"/>
  <c r="AC1753" i="2" s="1"/>
  <c r="AA1753" i="2"/>
  <c r="X1753" i="2"/>
  <c r="Z1753" i="2" s="1"/>
  <c r="U1753" i="2"/>
  <c r="W1753" i="2" s="1"/>
  <c r="R1753" i="2"/>
  <c r="T1753" i="2" s="1"/>
  <c r="O1753" i="2"/>
  <c r="Q1753" i="2" s="1"/>
  <c r="N1753" i="2"/>
  <c r="AB1752" i="2"/>
  <c r="AC1752" i="2" s="1"/>
  <c r="AA1752" i="2"/>
  <c r="X1752" i="2"/>
  <c r="Z1752" i="2" s="1"/>
  <c r="U1752" i="2"/>
  <c r="W1752" i="2" s="1"/>
  <c r="R1752" i="2"/>
  <c r="T1752" i="2" s="1"/>
  <c r="O1752" i="2"/>
  <c r="Q1752" i="2" s="1"/>
  <c r="N1752" i="2"/>
  <c r="AB1751" i="2"/>
  <c r="AC1751" i="2" s="1"/>
  <c r="AA1751" i="2"/>
  <c r="X1751" i="2"/>
  <c r="Z1751" i="2" s="1"/>
  <c r="U1751" i="2"/>
  <c r="W1751" i="2" s="1"/>
  <c r="R1751" i="2"/>
  <c r="T1751" i="2" s="1"/>
  <c r="O1751" i="2"/>
  <c r="Q1751" i="2" s="1"/>
  <c r="N1751" i="2"/>
  <c r="AB1750" i="2"/>
  <c r="AC1750" i="2" s="1"/>
  <c r="AA1750" i="2"/>
  <c r="X1750" i="2"/>
  <c r="Z1750" i="2" s="1"/>
  <c r="U1750" i="2"/>
  <c r="W1750" i="2" s="1"/>
  <c r="R1750" i="2"/>
  <c r="T1750" i="2" s="1"/>
  <c r="O1750" i="2"/>
  <c r="Q1750" i="2" s="1"/>
  <c r="N1750" i="2"/>
  <c r="AB1749" i="2"/>
  <c r="AC1749" i="2" s="1"/>
  <c r="AA1749" i="2"/>
  <c r="X1749" i="2"/>
  <c r="Z1749" i="2" s="1"/>
  <c r="U1749" i="2"/>
  <c r="W1749" i="2" s="1"/>
  <c r="R1749" i="2"/>
  <c r="T1749" i="2" s="1"/>
  <c r="O1749" i="2"/>
  <c r="Q1749" i="2" s="1"/>
  <c r="N1749" i="2"/>
  <c r="AB1748" i="2"/>
  <c r="AC1748" i="2" s="1"/>
  <c r="AA1748" i="2"/>
  <c r="X1748" i="2"/>
  <c r="U1748" i="2"/>
  <c r="W1748" i="2" s="1"/>
  <c r="R1748" i="2"/>
  <c r="T1748" i="2" s="1"/>
  <c r="O1748" i="2"/>
  <c r="Q1748" i="2" s="1"/>
  <c r="N1748" i="2"/>
  <c r="AB1747" i="2"/>
  <c r="AC1747" i="2" s="1"/>
  <c r="AA1747" i="2"/>
  <c r="X1747" i="2"/>
  <c r="U1747" i="2"/>
  <c r="W1747" i="2" s="1"/>
  <c r="R1747" i="2"/>
  <c r="T1747" i="2" s="1"/>
  <c r="O1747" i="2"/>
  <c r="Q1747" i="2" s="1"/>
  <c r="N1747" i="2"/>
  <c r="AB1746" i="2"/>
  <c r="AC1746" i="2" s="1"/>
  <c r="AA1746" i="2"/>
  <c r="X1746" i="2"/>
  <c r="U1746" i="2"/>
  <c r="W1746" i="2" s="1"/>
  <c r="R1746" i="2"/>
  <c r="T1746" i="2" s="1"/>
  <c r="O1746" i="2"/>
  <c r="Q1746" i="2" s="1"/>
  <c r="N1746" i="2"/>
  <c r="AB1745" i="2"/>
  <c r="AC1745" i="2" s="1"/>
  <c r="AA1745" i="2"/>
  <c r="X1745" i="2"/>
  <c r="Z1745" i="2" s="1"/>
  <c r="U1745" i="2"/>
  <c r="W1745" i="2" s="1"/>
  <c r="R1745" i="2"/>
  <c r="T1745" i="2" s="1"/>
  <c r="O1745" i="2"/>
  <c r="Q1745" i="2" s="1"/>
  <c r="N1745" i="2"/>
  <c r="AB1744" i="2"/>
  <c r="AC1744" i="2" s="1"/>
  <c r="AA1744" i="2"/>
  <c r="X1744" i="2"/>
  <c r="Z1744" i="2" s="1"/>
  <c r="U1744" i="2"/>
  <c r="W1744" i="2" s="1"/>
  <c r="R1744" i="2"/>
  <c r="T1744" i="2" s="1"/>
  <c r="O1744" i="2"/>
  <c r="Q1744" i="2" s="1"/>
  <c r="N1744" i="2"/>
  <c r="AB1743" i="2"/>
  <c r="AC1743" i="2" s="1"/>
  <c r="AA1743" i="2"/>
  <c r="X1743" i="2"/>
  <c r="Z1743" i="2" s="1"/>
  <c r="U1743" i="2"/>
  <c r="W1743" i="2" s="1"/>
  <c r="R1743" i="2"/>
  <c r="T1743" i="2" s="1"/>
  <c r="O1743" i="2"/>
  <c r="Q1743" i="2" s="1"/>
  <c r="N1743" i="2"/>
  <c r="AB1742" i="2"/>
  <c r="AC1742" i="2" s="1"/>
  <c r="AA1742" i="2"/>
  <c r="X1742" i="2"/>
  <c r="Z1742" i="2" s="1"/>
  <c r="U1742" i="2"/>
  <c r="W1742" i="2" s="1"/>
  <c r="R1742" i="2"/>
  <c r="T1742" i="2" s="1"/>
  <c r="O1742" i="2"/>
  <c r="Q1742" i="2" s="1"/>
  <c r="N1742" i="2"/>
  <c r="AB1741" i="2"/>
  <c r="AC1741" i="2" s="1"/>
  <c r="AA1741" i="2"/>
  <c r="X1741" i="2"/>
  <c r="Z1741" i="2" s="1"/>
  <c r="U1741" i="2"/>
  <c r="W1741" i="2" s="1"/>
  <c r="R1741" i="2"/>
  <c r="T1741" i="2" s="1"/>
  <c r="O1741" i="2"/>
  <c r="Q1741" i="2" s="1"/>
  <c r="N1741" i="2"/>
  <c r="AB1740" i="2"/>
  <c r="AC1740" i="2" s="1"/>
  <c r="AA1740" i="2"/>
  <c r="X1740" i="2"/>
  <c r="U1740" i="2"/>
  <c r="W1740" i="2" s="1"/>
  <c r="R1740" i="2"/>
  <c r="T1740" i="2" s="1"/>
  <c r="O1740" i="2"/>
  <c r="Q1740" i="2" s="1"/>
  <c r="N1740" i="2"/>
  <c r="AB1739" i="2"/>
  <c r="AC1739" i="2" s="1"/>
  <c r="AA1739" i="2"/>
  <c r="X1739" i="2"/>
  <c r="U1739" i="2"/>
  <c r="W1739" i="2" s="1"/>
  <c r="R1739" i="2"/>
  <c r="T1739" i="2" s="1"/>
  <c r="O1739" i="2"/>
  <c r="Q1739" i="2" s="1"/>
  <c r="N1739" i="2"/>
  <c r="AB1738" i="2"/>
  <c r="AC1738" i="2" s="1"/>
  <c r="AA1738" i="2"/>
  <c r="X1738" i="2"/>
  <c r="U1738" i="2"/>
  <c r="W1738" i="2" s="1"/>
  <c r="R1738" i="2"/>
  <c r="T1738" i="2" s="1"/>
  <c r="O1738" i="2"/>
  <c r="Q1738" i="2" s="1"/>
  <c r="N1738" i="2"/>
  <c r="AB1737" i="2"/>
  <c r="AC1737" i="2" s="1"/>
  <c r="AA1737" i="2"/>
  <c r="Z1737" i="2"/>
  <c r="X1737" i="2"/>
  <c r="U1737" i="2"/>
  <c r="W1737" i="2" s="1"/>
  <c r="R1737" i="2"/>
  <c r="T1737" i="2" s="1"/>
  <c r="O1737" i="2"/>
  <c r="Q1737" i="2" s="1"/>
  <c r="N1737" i="2"/>
  <c r="AB1736" i="2"/>
  <c r="AC1736" i="2" s="1"/>
  <c r="AA1736" i="2"/>
  <c r="X1736" i="2"/>
  <c r="Z1736" i="2" s="1"/>
  <c r="U1736" i="2"/>
  <c r="W1736" i="2" s="1"/>
  <c r="R1736" i="2"/>
  <c r="T1736" i="2" s="1"/>
  <c r="O1736" i="2"/>
  <c r="Q1736" i="2" s="1"/>
  <c r="N1736" i="2"/>
  <c r="AB1735" i="2"/>
  <c r="AC1735" i="2" s="1"/>
  <c r="AA1735" i="2"/>
  <c r="X1735" i="2"/>
  <c r="Z1735" i="2" s="1"/>
  <c r="U1735" i="2"/>
  <c r="W1735" i="2" s="1"/>
  <c r="R1735" i="2"/>
  <c r="T1735" i="2" s="1"/>
  <c r="O1735" i="2"/>
  <c r="Q1735" i="2" s="1"/>
  <c r="N1735" i="2"/>
  <c r="AB1734" i="2"/>
  <c r="AC1734" i="2" s="1"/>
  <c r="AA1734" i="2"/>
  <c r="X1734" i="2"/>
  <c r="Z1734" i="2" s="1"/>
  <c r="U1734" i="2"/>
  <c r="W1734" i="2" s="1"/>
  <c r="R1734" i="2"/>
  <c r="T1734" i="2" s="1"/>
  <c r="O1734" i="2"/>
  <c r="Q1734" i="2" s="1"/>
  <c r="N1734" i="2"/>
  <c r="AB1733" i="2"/>
  <c r="AC1733" i="2" s="1"/>
  <c r="AA1733" i="2"/>
  <c r="X1733" i="2"/>
  <c r="Z1733" i="2" s="1"/>
  <c r="U1733" i="2"/>
  <c r="W1733" i="2" s="1"/>
  <c r="R1733" i="2"/>
  <c r="T1733" i="2" s="1"/>
  <c r="O1733" i="2"/>
  <c r="Q1733" i="2" s="1"/>
  <c r="N1733" i="2"/>
  <c r="AB1732" i="2"/>
  <c r="AC1732" i="2" s="1"/>
  <c r="AA1732" i="2"/>
  <c r="X1732" i="2"/>
  <c r="U1732" i="2"/>
  <c r="W1732" i="2" s="1"/>
  <c r="R1732" i="2"/>
  <c r="T1732" i="2" s="1"/>
  <c r="O1732" i="2"/>
  <c r="Q1732" i="2" s="1"/>
  <c r="N1732" i="2"/>
  <c r="AB1731" i="2"/>
  <c r="AC1731" i="2" s="1"/>
  <c r="AA1731" i="2"/>
  <c r="X1731" i="2"/>
  <c r="Z1731" i="2" s="1"/>
  <c r="U1731" i="2"/>
  <c r="W1731" i="2" s="1"/>
  <c r="R1731" i="2"/>
  <c r="T1731" i="2" s="1"/>
  <c r="O1731" i="2"/>
  <c r="Q1731" i="2" s="1"/>
  <c r="N1731" i="2"/>
  <c r="AB1730" i="2"/>
  <c r="AC1730" i="2" s="1"/>
  <c r="AA1730" i="2"/>
  <c r="X1730" i="2"/>
  <c r="U1730" i="2"/>
  <c r="W1730" i="2" s="1"/>
  <c r="R1730" i="2"/>
  <c r="T1730" i="2" s="1"/>
  <c r="O1730" i="2"/>
  <c r="Q1730" i="2" s="1"/>
  <c r="N1730" i="2"/>
  <c r="AB1729" i="2"/>
  <c r="AC1729" i="2" s="1"/>
  <c r="AA1729" i="2"/>
  <c r="X1729" i="2"/>
  <c r="Z1729" i="2" s="1"/>
  <c r="U1729" i="2"/>
  <c r="W1729" i="2" s="1"/>
  <c r="R1729" i="2"/>
  <c r="T1729" i="2" s="1"/>
  <c r="O1729" i="2"/>
  <c r="Q1729" i="2" s="1"/>
  <c r="N1729" i="2"/>
  <c r="AB1728" i="2"/>
  <c r="AC1728" i="2" s="1"/>
  <c r="AA1728" i="2"/>
  <c r="X1728" i="2"/>
  <c r="Z1728" i="2" s="1"/>
  <c r="U1728" i="2"/>
  <c r="W1728" i="2" s="1"/>
  <c r="R1728" i="2"/>
  <c r="T1728" i="2" s="1"/>
  <c r="O1728" i="2"/>
  <c r="Q1728" i="2" s="1"/>
  <c r="N1728" i="2"/>
  <c r="AB1727" i="2"/>
  <c r="AC1727" i="2" s="1"/>
  <c r="AA1727" i="2"/>
  <c r="X1727" i="2"/>
  <c r="Z1727" i="2" s="1"/>
  <c r="U1727" i="2"/>
  <c r="W1727" i="2" s="1"/>
  <c r="R1727" i="2"/>
  <c r="T1727" i="2" s="1"/>
  <c r="O1727" i="2"/>
  <c r="Q1727" i="2" s="1"/>
  <c r="N1727" i="2"/>
  <c r="AB1726" i="2"/>
  <c r="AC1726" i="2" s="1"/>
  <c r="AA1726" i="2"/>
  <c r="X1726" i="2"/>
  <c r="Z1726" i="2" s="1"/>
  <c r="U1726" i="2"/>
  <c r="W1726" i="2" s="1"/>
  <c r="R1726" i="2"/>
  <c r="T1726" i="2" s="1"/>
  <c r="O1726" i="2"/>
  <c r="Q1726" i="2" s="1"/>
  <c r="N1726" i="2"/>
  <c r="AB1725" i="2"/>
  <c r="AC1725" i="2" s="1"/>
  <c r="AA1725" i="2"/>
  <c r="X1725" i="2"/>
  <c r="Z1725" i="2" s="1"/>
  <c r="U1725" i="2"/>
  <c r="W1725" i="2" s="1"/>
  <c r="R1725" i="2"/>
  <c r="T1725" i="2" s="1"/>
  <c r="O1725" i="2"/>
  <c r="Q1725" i="2" s="1"/>
  <c r="N1725" i="2"/>
  <c r="AB1724" i="2"/>
  <c r="AC1724" i="2" s="1"/>
  <c r="AA1724" i="2"/>
  <c r="X1724" i="2"/>
  <c r="U1724" i="2"/>
  <c r="W1724" i="2" s="1"/>
  <c r="R1724" i="2"/>
  <c r="T1724" i="2" s="1"/>
  <c r="O1724" i="2"/>
  <c r="Q1724" i="2" s="1"/>
  <c r="N1724" i="2"/>
  <c r="AB1723" i="2"/>
  <c r="AC1723" i="2" s="1"/>
  <c r="AA1723" i="2"/>
  <c r="Z1723" i="2"/>
  <c r="X1723" i="2"/>
  <c r="U1723" i="2"/>
  <c r="W1723" i="2" s="1"/>
  <c r="R1723" i="2"/>
  <c r="T1723" i="2" s="1"/>
  <c r="O1723" i="2"/>
  <c r="Q1723" i="2" s="1"/>
  <c r="N1723" i="2"/>
  <c r="AB1722" i="2"/>
  <c r="AC1722" i="2" s="1"/>
  <c r="AA1722" i="2"/>
  <c r="X1722" i="2"/>
  <c r="U1722" i="2"/>
  <c r="W1722" i="2" s="1"/>
  <c r="R1722" i="2"/>
  <c r="T1722" i="2" s="1"/>
  <c r="O1722" i="2"/>
  <c r="Q1722" i="2" s="1"/>
  <c r="N1722" i="2"/>
  <c r="AB1721" i="2"/>
  <c r="AC1721" i="2" s="1"/>
  <c r="AA1721" i="2"/>
  <c r="X1721" i="2"/>
  <c r="U1721" i="2"/>
  <c r="W1721" i="2" s="1"/>
  <c r="R1721" i="2"/>
  <c r="T1721" i="2" s="1"/>
  <c r="O1721" i="2"/>
  <c r="Q1721" i="2" s="1"/>
  <c r="N1721" i="2"/>
  <c r="AB1720" i="2"/>
  <c r="AC1720" i="2" s="1"/>
  <c r="AA1720" i="2"/>
  <c r="X1720" i="2"/>
  <c r="U1720" i="2"/>
  <c r="W1720" i="2" s="1"/>
  <c r="R1720" i="2"/>
  <c r="T1720" i="2" s="1"/>
  <c r="O1720" i="2"/>
  <c r="Q1720" i="2" s="1"/>
  <c r="N1720" i="2"/>
  <c r="AB1719" i="2"/>
  <c r="AC1719" i="2" s="1"/>
  <c r="AA1719" i="2"/>
  <c r="X1719" i="2"/>
  <c r="Z1719" i="2" s="1"/>
  <c r="U1719" i="2"/>
  <c r="W1719" i="2" s="1"/>
  <c r="R1719" i="2"/>
  <c r="T1719" i="2" s="1"/>
  <c r="O1719" i="2"/>
  <c r="Q1719" i="2" s="1"/>
  <c r="N1719" i="2"/>
  <c r="AB1718" i="2"/>
  <c r="AC1718" i="2" s="1"/>
  <c r="AA1718" i="2"/>
  <c r="X1718" i="2"/>
  <c r="Z1718" i="2" s="1"/>
  <c r="U1718" i="2"/>
  <c r="W1718" i="2" s="1"/>
  <c r="R1718" i="2"/>
  <c r="T1718" i="2" s="1"/>
  <c r="O1718" i="2"/>
  <c r="Q1718" i="2" s="1"/>
  <c r="N1718" i="2"/>
  <c r="AB1717" i="2"/>
  <c r="AC1717" i="2" s="1"/>
  <c r="AA1717" i="2"/>
  <c r="X1717" i="2"/>
  <c r="Z1717" i="2" s="1"/>
  <c r="U1717" i="2"/>
  <c r="W1717" i="2" s="1"/>
  <c r="R1717" i="2"/>
  <c r="T1717" i="2" s="1"/>
  <c r="O1717" i="2"/>
  <c r="Q1717" i="2" s="1"/>
  <c r="N1717" i="2"/>
  <c r="AB1716" i="2"/>
  <c r="AC1716" i="2" s="1"/>
  <c r="AA1716" i="2"/>
  <c r="X1716" i="2"/>
  <c r="U1716" i="2"/>
  <c r="W1716" i="2" s="1"/>
  <c r="R1716" i="2"/>
  <c r="T1716" i="2" s="1"/>
  <c r="O1716" i="2"/>
  <c r="Q1716" i="2" s="1"/>
  <c r="N1716" i="2"/>
  <c r="AB1715" i="2"/>
  <c r="AC1715" i="2" s="1"/>
  <c r="AA1715" i="2"/>
  <c r="X1715" i="2"/>
  <c r="Z1715" i="2" s="1"/>
  <c r="U1715" i="2"/>
  <c r="W1715" i="2" s="1"/>
  <c r="R1715" i="2"/>
  <c r="T1715" i="2" s="1"/>
  <c r="O1715" i="2"/>
  <c r="Q1715" i="2" s="1"/>
  <c r="N1715" i="2"/>
  <c r="AB1714" i="2"/>
  <c r="AC1714" i="2" s="1"/>
  <c r="AA1714" i="2"/>
  <c r="X1714" i="2"/>
  <c r="U1714" i="2"/>
  <c r="W1714" i="2" s="1"/>
  <c r="R1714" i="2"/>
  <c r="T1714" i="2" s="1"/>
  <c r="O1714" i="2"/>
  <c r="Q1714" i="2" s="1"/>
  <c r="N1714" i="2"/>
  <c r="AB1713" i="2"/>
  <c r="AC1713" i="2" s="1"/>
  <c r="AA1713" i="2"/>
  <c r="X1713" i="2"/>
  <c r="Z1713" i="2" s="1"/>
  <c r="U1713" i="2"/>
  <c r="W1713" i="2" s="1"/>
  <c r="R1713" i="2"/>
  <c r="T1713" i="2" s="1"/>
  <c r="O1713" i="2"/>
  <c r="Q1713" i="2" s="1"/>
  <c r="N1713" i="2"/>
  <c r="AB1712" i="2"/>
  <c r="AC1712" i="2" s="1"/>
  <c r="AA1712" i="2"/>
  <c r="X1712" i="2"/>
  <c r="U1712" i="2"/>
  <c r="W1712" i="2" s="1"/>
  <c r="R1712" i="2"/>
  <c r="T1712" i="2" s="1"/>
  <c r="O1712" i="2"/>
  <c r="Q1712" i="2" s="1"/>
  <c r="N1712" i="2"/>
  <c r="AB1711" i="2"/>
  <c r="AC1711" i="2" s="1"/>
  <c r="AA1711" i="2"/>
  <c r="X1711" i="2"/>
  <c r="Z1711" i="2" s="1"/>
  <c r="U1711" i="2"/>
  <c r="W1711" i="2" s="1"/>
  <c r="R1711" i="2"/>
  <c r="T1711" i="2" s="1"/>
  <c r="Q1711" i="2"/>
  <c r="O1711" i="2"/>
  <c r="N1711" i="2"/>
  <c r="AB1710" i="2"/>
  <c r="AC1710" i="2" s="1"/>
  <c r="AA1710" i="2"/>
  <c r="X1710" i="2"/>
  <c r="U1710" i="2"/>
  <c r="W1710" i="2" s="1"/>
  <c r="R1710" i="2"/>
  <c r="T1710" i="2" s="1"/>
  <c r="O1710" i="2"/>
  <c r="Q1710" i="2" s="1"/>
  <c r="N1710" i="2"/>
  <c r="AB1709" i="2"/>
  <c r="AC1709" i="2" s="1"/>
  <c r="AA1709" i="2"/>
  <c r="X1709" i="2"/>
  <c r="U1709" i="2"/>
  <c r="W1709" i="2" s="1"/>
  <c r="R1709" i="2"/>
  <c r="T1709" i="2" s="1"/>
  <c r="O1709" i="2"/>
  <c r="Q1709" i="2" s="1"/>
  <c r="N1709" i="2"/>
  <c r="AB1708" i="2"/>
  <c r="AC1708" i="2" s="1"/>
  <c r="AA1708" i="2"/>
  <c r="X1708" i="2"/>
  <c r="Z1708" i="2" s="1"/>
  <c r="U1708" i="2"/>
  <c r="W1708" i="2" s="1"/>
  <c r="R1708" i="2"/>
  <c r="T1708" i="2" s="1"/>
  <c r="O1708" i="2"/>
  <c r="Q1708" i="2" s="1"/>
  <c r="N1708" i="2"/>
  <c r="AB1707" i="2"/>
  <c r="AC1707" i="2" s="1"/>
  <c r="AA1707" i="2"/>
  <c r="X1707" i="2"/>
  <c r="Z1707" i="2" s="1"/>
  <c r="U1707" i="2"/>
  <c r="W1707" i="2" s="1"/>
  <c r="R1707" i="2"/>
  <c r="T1707" i="2" s="1"/>
  <c r="O1707" i="2"/>
  <c r="Q1707" i="2" s="1"/>
  <c r="N1707" i="2"/>
  <c r="AB1706" i="2"/>
  <c r="AC1706" i="2" s="1"/>
  <c r="AA1706" i="2"/>
  <c r="X1706" i="2"/>
  <c r="Z1706" i="2" s="1"/>
  <c r="U1706" i="2"/>
  <c r="W1706" i="2" s="1"/>
  <c r="R1706" i="2"/>
  <c r="T1706" i="2" s="1"/>
  <c r="O1706" i="2"/>
  <c r="Q1706" i="2" s="1"/>
  <c r="N1706" i="2"/>
  <c r="AB1705" i="2"/>
  <c r="AC1705" i="2" s="1"/>
  <c r="AA1705" i="2"/>
  <c r="X1705" i="2"/>
  <c r="U1705" i="2"/>
  <c r="W1705" i="2" s="1"/>
  <c r="R1705" i="2"/>
  <c r="T1705" i="2" s="1"/>
  <c r="O1705" i="2"/>
  <c r="Q1705" i="2" s="1"/>
  <c r="N1705" i="2"/>
  <c r="AB1704" i="2"/>
  <c r="AC1704" i="2" s="1"/>
  <c r="AA1704" i="2"/>
  <c r="X1704" i="2"/>
  <c r="U1704" i="2"/>
  <c r="W1704" i="2" s="1"/>
  <c r="R1704" i="2"/>
  <c r="T1704" i="2" s="1"/>
  <c r="O1704" i="2"/>
  <c r="Q1704" i="2" s="1"/>
  <c r="N1704" i="2"/>
  <c r="AB1703" i="2"/>
  <c r="AC1703" i="2" s="1"/>
  <c r="AA1703" i="2"/>
  <c r="X1703" i="2"/>
  <c r="Z1703" i="2" s="1"/>
  <c r="U1703" i="2"/>
  <c r="W1703" i="2" s="1"/>
  <c r="R1703" i="2"/>
  <c r="T1703" i="2" s="1"/>
  <c r="O1703" i="2"/>
  <c r="Q1703" i="2" s="1"/>
  <c r="N1703" i="2"/>
  <c r="AB1702" i="2"/>
  <c r="AC1702" i="2" s="1"/>
  <c r="AA1702" i="2"/>
  <c r="X1702" i="2"/>
  <c r="U1702" i="2"/>
  <c r="W1702" i="2" s="1"/>
  <c r="R1702" i="2"/>
  <c r="T1702" i="2" s="1"/>
  <c r="O1702" i="2"/>
  <c r="Q1702" i="2" s="1"/>
  <c r="N1702" i="2"/>
  <c r="AB1701" i="2"/>
  <c r="AC1701" i="2" s="1"/>
  <c r="AA1701" i="2"/>
  <c r="X1701" i="2"/>
  <c r="U1701" i="2"/>
  <c r="W1701" i="2" s="1"/>
  <c r="R1701" i="2"/>
  <c r="T1701" i="2" s="1"/>
  <c r="O1701" i="2"/>
  <c r="Q1701" i="2" s="1"/>
  <c r="N1701" i="2"/>
  <c r="AB1700" i="2"/>
  <c r="AC1700" i="2" s="1"/>
  <c r="AA1700" i="2"/>
  <c r="X1700" i="2"/>
  <c r="Z1700" i="2" s="1"/>
  <c r="U1700" i="2"/>
  <c r="W1700" i="2" s="1"/>
  <c r="R1700" i="2"/>
  <c r="T1700" i="2" s="1"/>
  <c r="O1700" i="2"/>
  <c r="Q1700" i="2" s="1"/>
  <c r="N1700" i="2"/>
  <c r="AB1699" i="2"/>
  <c r="AC1699" i="2" s="1"/>
  <c r="AA1699" i="2"/>
  <c r="X1699" i="2"/>
  <c r="Z1699" i="2" s="1"/>
  <c r="U1699" i="2"/>
  <c r="W1699" i="2" s="1"/>
  <c r="R1699" i="2"/>
  <c r="T1699" i="2" s="1"/>
  <c r="O1699" i="2"/>
  <c r="Q1699" i="2" s="1"/>
  <c r="N1699" i="2"/>
  <c r="AB1698" i="2"/>
  <c r="AC1698" i="2" s="1"/>
  <c r="AA1698" i="2"/>
  <c r="X1698" i="2"/>
  <c r="Z1698" i="2" s="1"/>
  <c r="U1698" i="2"/>
  <c r="W1698" i="2" s="1"/>
  <c r="R1698" i="2"/>
  <c r="T1698" i="2" s="1"/>
  <c r="O1698" i="2"/>
  <c r="Q1698" i="2" s="1"/>
  <c r="N1698" i="2"/>
  <c r="AB1697" i="2"/>
  <c r="AC1697" i="2" s="1"/>
  <c r="AA1697" i="2"/>
  <c r="X1697" i="2"/>
  <c r="U1697" i="2"/>
  <c r="W1697" i="2" s="1"/>
  <c r="R1697" i="2"/>
  <c r="T1697" i="2" s="1"/>
  <c r="O1697" i="2"/>
  <c r="Q1697" i="2" s="1"/>
  <c r="N1697" i="2"/>
  <c r="AB1696" i="2"/>
  <c r="AC1696" i="2" s="1"/>
  <c r="AA1696" i="2"/>
  <c r="X1696" i="2"/>
  <c r="U1696" i="2"/>
  <c r="W1696" i="2" s="1"/>
  <c r="R1696" i="2"/>
  <c r="T1696" i="2" s="1"/>
  <c r="O1696" i="2"/>
  <c r="Q1696" i="2" s="1"/>
  <c r="N1696" i="2"/>
  <c r="AB1695" i="2"/>
  <c r="AC1695" i="2" s="1"/>
  <c r="AA1695" i="2"/>
  <c r="X1695" i="2"/>
  <c r="U1695" i="2"/>
  <c r="W1695" i="2" s="1"/>
  <c r="R1695" i="2"/>
  <c r="T1695" i="2" s="1"/>
  <c r="O1695" i="2"/>
  <c r="Q1695" i="2" s="1"/>
  <c r="N1695" i="2"/>
  <c r="AB1694" i="2"/>
  <c r="AC1694" i="2" s="1"/>
  <c r="AA1694" i="2"/>
  <c r="X1694" i="2"/>
  <c r="U1694" i="2"/>
  <c r="W1694" i="2" s="1"/>
  <c r="R1694" i="2"/>
  <c r="T1694" i="2" s="1"/>
  <c r="O1694" i="2"/>
  <c r="Q1694" i="2" s="1"/>
  <c r="N1694" i="2"/>
  <c r="AB1693" i="2"/>
  <c r="AC1693" i="2" s="1"/>
  <c r="AA1693" i="2"/>
  <c r="X1693" i="2"/>
  <c r="Z1693" i="2" s="1"/>
  <c r="U1693" i="2"/>
  <c r="W1693" i="2" s="1"/>
  <c r="R1693" i="2"/>
  <c r="T1693" i="2" s="1"/>
  <c r="O1693" i="2"/>
  <c r="Q1693" i="2" s="1"/>
  <c r="N1693" i="2"/>
  <c r="AB1692" i="2"/>
  <c r="AC1692" i="2" s="1"/>
  <c r="AA1692" i="2"/>
  <c r="X1692" i="2"/>
  <c r="Z1692" i="2" s="1"/>
  <c r="U1692" i="2"/>
  <c r="W1692" i="2" s="1"/>
  <c r="R1692" i="2"/>
  <c r="T1692" i="2" s="1"/>
  <c r="O1692" i="2"/>
  <c r="Q1692" i="2" s="1"/>
  <c r="N1692" i="2"/>
  <c r="AB1691" i="2"/>
  <c r="AC1691" i="2" s="1"/>
  <c r="AA1691" i="2"/>
  <c r="X1691" i="2"/>
  <c r="Z1691" i="2" s="1"/>
  <c r="U1691" i="2"/>
  <c r="W1691" i="2" s="1"/>
  <c r="R1691" i="2"/>
  <c r="T1691" i="2" s="1"/>
  <c r="O1691" i="2"/>
  <c r="Q1691" i="2" s="1"/>
  <c r="N1691" i="2"/>
  <c r="AB1690" i="2"/>
  <c r="AC1690" i="2" s="1"/>
  <c r="AA1690" i="2"/>
  <c r="X1690" i="2"/>
  <c r="Z1690" i="2" s="1"/>
  <c r="U1690" i="2"/>
  <c r="W1690" i="2" s="1"/>
  <c r="R1690" i="2"/>
  <c r="T1690" i="2" s="1"/>
  <c r="O1690" i="2"/>
  <c r="Q1690" i="2" s="1"/>
  <c r="N1690" i="2"/>
  <c r="AB1689" i="2"/>
  <c r="AC1689" i="2" s="1"/>
  <c r="AA1689" i="2"/>
  <c r="X1689" i="2"/>
  <c r="U1689" i="2"/>
  <c r="W1689" i="2" s="1"/>
  <c r="R1689" i="2"/>
  <c r="T1689" i="2" s="1"/>
  <c r="O1689" i="2"/>
  <c r="Q1689" i="2" s="1"/>
  <c r="N1689" i="2"/>
  <c r="AB1688" i="2"/>
  <c r="AC1688" i="2" s="1"/>
  <c r="AA1688" i="2"/>
  <c r="X1688" i="2"/>
  <c r="U1688" i="2"/>
  <c r="W1688" i="2" s="1"/>
  <c r="R1688" i="2"/>
  <c r="T1688" i="2" s="1"/>
  <c r="O1688" i="2"/>
  <c r="Q1688" i="2" s="1"/>
  <c r="N1688" i="2"/>
  <c r="AB1687" i="2"/>
  <c r="AC1687" i="2" s="1"/>
  <c r="AA1687" i="2"/>
  <c r="X1687" i="2"/>
  <c r="Z1687" i="2" s="1"/>
  <c r="W1687" i="2"/>
  <c r="U1687" i="2"/>
  <c r="R1687" i="2"/>
  <c r="T1687" i="2" s="1"/>
  <c r="O1687" i="2"/>
  <c r="Q1687" i="2" s="1"/>
  <c r="N1687" i="2"/>
  <c r="AB1686" i="2"/>
  <c r="AC1686" i="2" s="1"/>
  <c r="AA1686" i="2"/>
  <c r="X1686" i="2"/>
  <c r="U1686" i="2"/>
  <c r="W1686" i="2" s="1"/>
  <c r="R1686" i="2"/>
  <c r="T1686" i="2" s="1"/>
  <c r="O1686" i="2"/>
  <c r="Q1686" i="2" s="1"/>
  <c r="N1686" i="2"/>
  <c r="AB1685" i="2"/>
  <c r="AC1685" i="2" s="1"/>
  <c r="AA1685" i="2"/>
  <c r="X1685" i="2"/>
  <c r="Z1685" i="2" s="1"/>
  <c r="U1685" i="2"/>
  <c r="W1685" i="2" s="1"/>
  <c r="R1685" i="2"/>
  <c r="T1685" i="2" s="1"/>
  <c r="O1685" i="2"/>
  <c r="Q1685" i="2" s="1"/>
  <c r="N1685" i="2"/>
  <c r="AB1684" i="2"/>
  <c r="AC1684" i="2" s="1"/>
  <c r="AA1684" i="2"/>
  <c r="X1684" i="2"/>
  <c r="Z1684" i="2" s="1"/>
  <c r="U1684" i="2"/>
  <c r="W1684" i="2" s="1"/>
  <c r="R1684" i="2"/>
  <c r="T1684" i="2" s="1"/>
  <c r="O1684" i="2"/>
  <c r="Q1684" i="2" s="1"/>
  <c r="N1684" i="2"/>
  <c r="AB1683" i="2"/>
  <c r="AC1683" i="2" s="1"/>
  <c r="AA1683" i="2"/>
  <c r="X1683" i="2"/>
  <c r="Z1683" i="2" s="1"/>
  <c r="U1683" i="2"/>
  <c r="W1683" i="2" s="1"/>
  <c r="R1683" i="2"/>
  <c r="T1683" i="2" s="1"/>
  <c r="O1683" i="2"/>
  <c r="Q1683" i="2" s="1"/>
  <c r="N1683" i="2"/>
  <c r="AB1682" i="2"/>
  <c r="AC1682" i="2" s="1"/>
  <c r="AA1682" i="2"/>
  <c r="X1682" i="2"/>
  <c r="Z1682" i="2" s="1"/>
  <c r="U1682" i="2"/>
  <c r="W1682" i="2" s="1"/>
  <c r="R1682" i="2"/>
  <c r="T1682" i="2" s="1"/>
  <c r="O1682" i="2"/>
  <c r="Q1682" i="2" s="1"/>
  <c r="N1682" i="2"/>
  <c r="AB1681" i="2"/>
  <c r="AC1681" i="2" s="1"/>
  <c r="AA1681" i="2"/>
  <c r="X1681" i="2"/>
  <c r="W1681" i="2"/>
  <c r="U1681" i="2"/>
  <c r="R1681" i="2"/>
  <c r="T1681" i="2" s="1"/>
  <c r="O1681" i="2"/>
  <c r="Q1681" i="2" s="1"/>
  <c r="N1681" i="2"/>
  <c r="AB1680" i="2"/>
  <c r="AC1680" i="2" s="1"/>
  <c r="AA1680" i="2"/>
  <c r="X1680" i="2"/>
  <c r="U1680" i="2"/>
  <c r="W1680" i="2" s="1"/>
  <c r="R1680" i="2"/>
  <c r="T1680" i="2" s="1"/>
  <c r="O1680" i="2"/>
  <c r="Q1680" i="2" s="1"/>
  <c r="N1680" i="2"/>
  <c r="AB1679" i="2"/>
  <c r="AC1679" i="2" s="1"/>
  <c r="AA1679" i="2"/>
  <c r="X1679" i="2"/>
  <c r="Z1679" i="2" s="1"/>
  <c r="U1679" i="2"/>
  <c r="W1679" i="2" s="1"/>
  <c r="T1679" i="2"/>
  <c r="R1679" i="2"/>
  <c r="O1679" i="2"/>
  <c r="Q1679" i="2" s="1"/>
  <c r="N1679" i="2"/>
  <c r="AB1678" i="2"/>
  <c r="AC1678" i="2" s="1"/>
  <c r="AA1678" i="2"/>
  <c r="X1678" i="2"/>
  <c r="U1678" i="2"/>
  <c r="W1678" i="2" s="1"/>
  <c r="R1678" i="2"/>
  <c r="T1678" i="2" s="1"/>
  <c r="O1678" i="2"/>
  <c r="Q1678" i="2" s="1"/>
  <c r="N1678" i="2"/>
  <c r="AB1677" i="2"/>
  <c r="AC1677" i="2" s="1"/>
  <c r="AA1677" i="2"/>
  <c r="X1677" i="2"/>
  <c r="U1677" i="2"/>
  <c r="W1677" i="2" s="1"/>
  <c r="R1677" i="2"/>
  <c r="T1677" i="2" s="1"/>
  <c r="O1677" i="2"/>
  <c r="Q1677" i="2" s="1"/>
  <c r="N1677" i="2"/>
  <c r="AB1676" i="2"/>
  <c r="AC1676" i="2" s="1"/>
  <c r="AA1676" i="2"/>
  <c r="X1676" i="2"/>
  <c r="Z1676" i="2" s="1"/>
  <c r="U1676" i="2"/>
  <c r="W1676" i="2" s="1"/>
  <c r="R1676" i="2"/>
  <c r="T1676" i="2" s="1"/>
  <c r="O1676" i="2"/>
  <c r="Q1676" i="2" s="1"/>
  <c r="N1676" i="2"/>
  <c r="AB1675" i="2"/>
  <c r="AC1675" i="2" s="1"/>
  <c r="AA1675" i="2"/>
  <c r="X1675" i="2"/>
  <c r="Z1675" i="2" s="1"/>
  <c r="U1675" i="2"/>
  <c r="W1675" i="2" s="1"/>
  <c r="R1675" i="2"/>
  <c r="T1675" i="2" s="1"/>
  <c r="O1675" i="2"/>
  <c r="Q1675" i="2" s="1"/>
  <c r="N1675" i="2"/>
  <c r="AB1674" i="2"/>
  <c r="AC1674" i="2" s="1"/>
  <c r="AA1674" i="2"/>
  <c r="X1674" i="2"/>
  <c r="Z1674" i="2" s="1"/>
  <c r="U1674" i="2"/>
  <c r="W1674" i="2" s="1"/>
  <c r="R1674" i="2"/>
  <c r="T1674" i="2" s="1"/>
  <c r="O1674" i="2"/>
  <c r="Q1674" i="2" s="1"/>
  <c r="N1674" i="2"/>
  <c r="AB1673" i="2"/>
  <c r="AC1673" i="2" s="1"/>
  <c r="AA1673" i="2"/>
  <c r="X1673" i="2"/>
  <c r="U1673" i="2"/>
  <c r="W1673" i="2" s="1"/>
  <c r="R1673" i="2"/>
  <c r="T1673" i="2" s="1"/>
  <c r="O1673" i="2"/>
  <c r="Q1673" i="2" s="1"/>
  <c r="N1673" i="2"/>
  <c r="AB1672" i="2"/>
  <c r="AC1672" i="2" s="1"/>
  <c r="AA1672" i="2"/>
  <c r="X1672" i="2"/>
  <c r="U1672" i="2"/>
  <c r="W1672" i="2" s="1"/>
  <c r="R1672" i="2"/>
  <c r="T1672" i="2" s="1"/>
  <c r="O1672" i="2"/>
  <c r="Q1672" i="2" s="1"/>
  <c r="N1672" i="2"/>
  <c r="AB1671" i="2"/>
  <c r="AC1671" i="2" s="1"/>
  <c r="AA1671" i="2"/>
  <c r="X1671" i="2"/>
  <c r="Z1671" i="2" s="1"/>
  <c r="U1671" i="2"/>
  <c r="W1671" i="2" s="1"/>
  <c r="R1671" i="2"/>
  <c r="T1671" i="2" s="1"/>
  <c r="O1671" i="2"/>
  <c r="Q1671" i="2" s="1"/>
  <c r="N1671" i="2"/>
  <c r="AB1670" i="2"/>
  <c r="AC1670" i="2" s="1"/>
  <c r="AA1670" i="2"/>
  <c r="X1670" i="2"/>
  <c r="U1670" i="2"/>
  <c r="W1670" i="2" s="1"/>
  <c r="R1670" i="2"/>
  <c r="T1670" i="2" s="1"/>
  <c r="O1670" i="2"/>
  <c r="Q1670" i="2" s="1"/>
  <c r="N1670" i="2"/>
  <c r="AB1669" i="2"/>
  <c r="AC1669" i="2" s="1"/>
  <c r="AA1669" i="2"/>
  <c r="X1669" i="2"/>
  <c r="U1669" i="2"/>
  <c r="W1669" i="2" s="1"/>
  <c r="R1669" i="2"/>
  <c r="T1669" i="2" s="1"/>
  <c r="O1669" i="2"/>
  <c r="Q1669" i="2" s="1"/>
  <c r="N1669" i="2"/>
  <c r="AB1668" i="2"/>
  <c r="AC1668" i="2" s="1"/>
  <c r="AA1668" i="2"/>
  <c r="X1668" i="2"/>
  <c r="Z1668" i="2" s="1"/>
  <c r="U1668" i="2"/>
  <c r="W1668" i="2" s="1"/>
  <c r="R1668" i="2"/>
  <c r="T1668" i="2" s="1"/>
  <c r="O1668" i="2"/>
  <c r="Q1668" i="2" s="1"/>
  <c r="N1668" i="2"/>
  <c r="AB1667" i="2"/>
  <c r="AC1667" i="2" s="1"/>
  <c r="AA1667" i="2"/>
  <c r="X1667" i="2"/>
  <c r="Z1667" i="2" s="1"/>
  <c r="U1667" i="2"/>
  <c r="W1667" i="2" s="1"/>
  <c r="R1667" i="2"/>
  <c r="T1667" i="2" s="1"/>
  <c r="O1667" i="2"/>
  <c r="Q1667" i="2" s="1"/>
  <c r="N1667" i="2"/>
  <c r="AB1666" i="2"/>
  <c r="AC1666" i="2" s="1"/>
  <c r="AA1666" i="2"/>
  <c r="X1666" i="2"/>
  <c r="Z1666" i="2" s="1"/>
  <c r="U1666" i="2"/>
  <c r="W1666" i="2" s="1"/>
  <c r="R1666" i="2"/>
  <c r="T1666" i="2" s="1"/>
  <c r="O1666" i="2"/>
  <c r="Q1666" i="2" s="1"/>
  <c r="N1666" i="2"/>
  <c r="AB1665" i="2"/>
  <c r="AC1665" i="2" s="1"/>
  <c r="AA1665" i="2"/>
  <c r="X1665" i="2"/>
  <c r="U1665" i="2"/>
  <c r="W1665" i="2" s="1"/>
  <c r="R1665" i="2"/>
  <c r="T1665" i="2" s="1"/>
  <c r="O1665" i="2"/>
  <c r="Q1665" i="2" s="1"/>
  <c r="N1665" i="2"/>
  <c r="AB1664" i="2"/>
  <c r="AC1664" i="2" s="1"/>
  <c r="AA1664" i="2"/>
  <c r="X1664" i="2"/>
  <c r="U1664" i="2"/>
  <c r="W1664" i="2" s="1"/>
  <c r="R1664" i="2"/>
  <c r="T1664" i="2" s="1"/>
  <c r="O1664" i="2"/>
  <c r="Q1664" i="2" s="1"/>
  <c r="N1664" i="2"/>
  <c r="AB1663" i="2"/>
  <c r="AC1663" i="2" s="1"/>
  <c r="AA1663" i="2"/>
  <c r="X1663" i="2"/>
  <c r="Z1663" i="2" s="1"/>
  <c r="U1663" i="2"/>
  <c r="W1663" i="2" s="1"/>
  <c r="R1663" i="2"/>
  <c r="T1663" i="2" s="1"/>
  <c r="O1663" i="2"/>
  <c r="Q1663" i="2" s="1"/>
  <c r="N1663" i="2"/>
  <c r="AB1662" i="2"/>
  <c r="AC1662" i="2" s="1"/>
  <c r="AA1662" i="2"/>
  <c r="X1662" i="2"/>
  <c r="U1662" i="2"/>
  <c r="W1662" i="2" s="1"/>
  <c r="T1662" i="2"/>
  <c r="R1662" i="2"/>
  <c r="O1662" i="2"/>
  <c r="Q1662" i="2" s="1"/>
  <c r="N1662" i="2"/>
  <c r="AB1661" i="2"/>
  <c r="AC1661" i="2" s="1"/>
  <c r="AA1661" i="2"/>
  <c r="X1661" i="2"/>
  <c r="Z1661" i="2" s="1"/>
  <c r="U1661" i="2"/>
  <c r="W1661" i="2" s="1"/>
  <c r="R1661" i="2"/>
  <c r="T1661" i="2" s="1"/>
  <c r="O1661" i="2"/>
  <c r="Q1661" i="2" s="1"/>
  <c r="N1661" i="2"/>
  <c r="AB1660" i="2"/>
  <c r="AC1660" i="2" s="1"/>
  <c r="AA1660" i="2"/>
  <c r="X1660" i="2"/>
  <c r="Z1660" i="2" s="1"/>
  <c r="U1660" i="2"/>
  <c r="W1660" i="2" s="1"/>
  <c r="R1660" i="2"/>
  <c r="T1660" i="2" s="1"/>
  <c r="O1660" i="2"/>
  <c r="Q1660" i="2" s="1"/>
  <c r="N1660" i="2"/>
  <c r="AB1659" i="2"/>
  <c r="AC1659" i="2" s="1"/>
  <c r="AA1659" i="2"/>
  <c r="X1659" i="2"/>
  <c r="Z1659" i="2" s="1"/>
  <c r="U1659" i="2"/>
  <c r="W1659" i="2" s="1"/>
  <c r="R1659" i="2"/>
  <c r="T1659" i="2" s="1"/>
  <c r="O1659" i="2"/>
  <c r="Q1659" i="2" s="1"/>
  <c r="N1659" i="2"/>
  <c r="AB1658" i="2"/>
  <c r="AC1658" i="2" s="1"/>
  <c r="AA1658" i="2"/>
  <c r="X1658" i="2"/>
  <c r="Z1658" i="2" s="1"/>
  <c r="U1658" i="2"/>
  <c r="W1658" i="2" s="1"/>
  <c r="R1658" i="2"/>
  <c r="T1658" i="2" s="1"/>
  <c r="O1658" i="2"/>
  <c r="Q1658" i="2" s="1"/>
  <c r="N1658" i="2"/>
  <c r="AB1657" i="2"/>
  <c r="AC1657" i="2" s="1"/>
  <c r="AA1657" i="2"/>
  <c r="X1657" i="2"/>
  <c r="U1657" i="2"/>
  <c r="W1657" i="2" s="1"/>
  <c r="R1657" i="2"/>
  <c r="T1657" i="2" s="1"/>
  <c r="O1657" i="2"/>
  <c r="Q1657" i="2" s="1"/>
  <c r="N1657" i="2"/>
  <c r="AB1656" i="2"/>
  <c r="AC1656" i="2" s="1"/>
  <c r="AA1656" i="2"/>
  <c r="X1656" i="2"/>
  <c r="U1656" i="2"/>
  <c r="W1656" i="2" s="1"/>
  <c r="R1656" i="2"/>
  <c r="T1656" i="2" s="1"/>
  <c r="O1656" i="2"/>
  <c r="Q1656" i="2" s="1"/>
  <c r="N1656" i="2"/>
  <c r="AB1655" i="2"/>
  <c r="AC1655" i="2" s="1"/>
  <c r="AA1655" i="2"/>
  <c r="X1655" i="2"/>
  <c r="Z1655" i="2" s="1"/>
  <c r="U1655" i="2"/>
  <c r="W1655" i="2" s="1"/>
  <c r="R1655" i="2"/>
  <c r="T1655" i="2" s="1"/>
  <c r="O1655" i="2"/>
  <c r="Q1655" i="2" s="1"/>
  <c r="N1655" i="2"/>
  <c r="AB1654" i="2"/>
  <c r="AC1654" i="2" s="1"/>
  <c r="AA1654" i="2"/>
  <c r="X1654" i="2"/>
  <c r="Z1654" i="2" s="1"/>
  <c r="U1654" i="2"/>
  <c r="W1654" i="2" s="1"/>
  <c r="R1654" i="2"/>
  <c r="T1654" i="2" s="1"/>
  <c r="O1654" i="2"/>
  <c r="Q1654" i="2" s="1"/>
  <c r="N1654" i="2"/>
  <c r="AB1653" i="2"/>
  <c r="AC1653" i="2" s="1"/>
  <c r="AA1653" i="2"/>
  <c r="X1653" i="2"/>
  <c r="Z1653" i="2" s="1"/>
  <c r="U1653" i="2"/>
  <c r="W1653" i="2" s="1"/>
  <c r="R1653" i="2"/>
  <c r="T1653" i="2" s="1"/>
  <c r="O1653" i="2"/>
  <c r="Q1653" i="2" s="1"/>
  <c r="N1653" i="2"/>
  <c r="AB1652" i="2"/>
  <c r="AC1652" i="2" s="1"/>
  <c r="AA1652" i="2"/>
  <c r="X1652" i="2"/>
  <c r="Z1652" i="2" s="1"/>
  <c r="U1652" i="2"/>
  <c r="W1652" i="2" s="1"/>
  <c r="R1652" i="2"/>
  <c r="T1652" i="2" s="1"/>
  <c r="O1652" i="2"/>
  <c r="Q1652" i="2" s="1"/>
  <c r="N1652" i="2"/>
  <c r="AB1651" i="2"/>
  <c r="AC1651" i="2" s="1"/>
  <c r="AA1651" i="2"/>
  <c r="X1651" i="2"/>
  <c r="Z1651" i="2" s="1"/>
  <c r="U1651" i="2"/>
  <c r="W1651" i="2" s="1"/>
  <c r="R1651" i="2"/>
  <c r="T1651" i="2" s="1"/>
  <c r="O1651" i="2"/>
  <c r="Q1651" i="2" s="1"/>
  <c r="N1651" i="2"/>
  <c r="AB1650" i="2"/>
  <c r="AC1650" i="2" s="1"/>
  <c r="AA1650" i="2"/>
  <c r="X1650" i="2"/>
  <c r="U1650" i="2"/>
  <c r="W1650" i="2" s="1"/>
  <c r="R1650" i="2"/>
  <c r="T1650" i="2" s="1"/>
  <c r="O1650" i="2"/>
  <c r="Q1650" i="2" s="1"/>
  <c r="N1650" i="2"/>
  <c r="AB1649" i="2"/>
  <c r="AC1649" i="2" s="1"/>
  <c r="AA1649" i="2"/>
  <c r="X1649" i="2"/>
  <c r="U1649" i="2"/>
  <c r="W1649" i="2" s="1"/>
  <c r="R1649" i="2"/>
  <c r="T1649" i="2" s="1"/>
  <c r="O1649" i="2"/>
  <c r="Q1649" i="2" s="1"/>
  <c r="N1649" i="2"/>
  <c r="AB1648" i="2"/>
  <c r="AC1648" i="2" s="1"/>
  <c r="AA1648" i="2"/>
  <c r="X1648" i="2"/>
  <c r="Z1648" i="2" s="1"/>
  <c r="U1648" i="2"/>
  <c r="W1648" i="2" s="1"/>
  <c r="R1648" i="2"/>
  <c r="T1648" i="2" s="1"/>
  <c r="O1648" i="2"/>
  <c r="Q1648" i="2" s="1"/>
  <c r="N1648" i="2"/>
  <c r="AB1647" i="2"/>
  <c r="AC1647" i="2" s="1"/>
  <c r="AA1647" i="2"/>
  <c r="X1647" i="2"/>
  <c r="Z1647" i="2" s="1"/>
  <c r="U1647" i="2"/>
  <c r="W1647" i="2" s="1"/>
  <c r="R1647" i="2"/>
  <c r="T1647" i="2" s="1"/>
  <c r="O1647" i="2"/>
  <c r="Q1647" i="2" s="1"/>
  <c r="N1647" i="2"/>
  <c r="AB1646" i="2"/>
  <c r="AC1646" i="2" s="1"/>
  <c r="AA1646" i="2"/>
  <c r="X1646" i="2"/>
  <c r="Z1646" i="2" s="1"/>
  <c r="U1646" i="2"/>
  <c r="W1646" i="2" s="1"/>
  <c r="R1646" i="2"/>
  <c r="T1646" i="2" s="1"/>
  <c r="O1646" i="2"/>
  <c r="Q1646" i="2" s="1"/>
  <c r="N1646" i="2"/>
  <c r="AB1645" i="2"/>
  <c r="AC1645" i="2" s="1"/>
  <c r="AA1645" i="2"/>
  <c r="X1645" i="2"/>
  <c r="Z1645" i="2" s="1"/>
  <c r="U1645" i="2"/>
  <c r="W1645" i="2" s="1"/>
  <c r="R1645" i="2"/>
  <c r="T1645" i="2" s="1"/>
  <c r="O1645" i="2"/>
  <c r="Q1645" i="2" s="1"/>
  <c r="N1645" i="2"/>
  <c r="AB1644" i="2"/>
  <c r="AC1644" i="2" s="1"/>
  <c r="AA1644" i="2"/>
  <c r="X1644" i="2"/>
  <c r="Z1644" i="2" s="1"/>
  <c r="U1644" i="2"/>
  <c r="W1644" i="2" s="1"/>
  <c r="R1644" i="2"/>
  <c r="T1644" i="2" s="1"/>
  <c r="O1644" i="2"/>
  <c r="Q1644" i="2" s="1"/>
  <c r="N1644" i="2"/>
  <c r="AB1643" i="2"/>
  <c r="AC1643" i="2" s="1"/>
  <c r="AA1643" i="2"/>
  <c r="X1643" i="2"/>
  <c r="Z1643" i="2" s="1"/>
  <c r="U1643" i="2"/>
  <c r="W1643" i="2" s="1"/>
  <c r="R1643" i="2"/>
  <c r="T1643" i="2" s="1"/>
  <c r="O1643" i="2"/>
  <c r="Q1643" i="2" s="1"/>
  <c r="N1643" i="2"/>
  <c r="AB1642" i="2"/>
  <c r="AC1642" i="2" s="1"/>
  <c r="AA1642" i="2"/>
  <c r="X1642" i="2"/>
  <c r="U1642" i="2"/>
  <c r="W1642" i="2" s="1"/>
  <c r="R1642" i="2"/>
  <c r="T1642" i="2" s="1"/>
  <c r="O1642" i="2"/>
  <c r="Q1642" i="2" s="1"/>
  <c r="N1642" i="2"/>
  <c r="AB1641" i="2"/>
  <c r="AC1641" i="2" s="1"/>
  <c r="AA1641" i="2"/>
  <c r="X1641" i="2"/>
  <c r="U1641" i="2"/>
  <c r="W1641" i="2" s="1"/>
  <c r="R1641" i="2"/>
  <c r="T1641" i="2" s="1"/>
  <c r="O1641" i="2"/>
  <c r="Q1641" i="2" s="1"/>
  <c r="N1641" i="2"/>
  <c r="AB1640" i="2"/>
  <c r="AC1640" i="2" s="1"/>
  <c r="AA1640" i="2"/>
  <c r="X1640" i="2"/>
  <c r="Z1640" i="2" s="1"/>
  <c r="U1640" i="2"/>
  <c r="W1640" i="2" s="1"/>
  <c r="R1640" i="2"/>
  <c r="T1640" i="2" s="1"/>
  <c r="O1640" i="2"/>
  <c r="Q1640" i="2" s="1"/>
  <c r="N1640" i="2"/>
  <c r="AB1639" i="2"/>
  <c r="AC1639" i="2" s="1"/>
  <c r="AA1639" i="2"/>
  <c r="X1639" i="2"/>
  <c r="Z1639" i="2" s="1"/>
  <c r="U1639" i="2"/>
  <c r="W1639" i="2" s="1"/>
  <c r="R1639" i="2"/>
  <c r="T1639" i="2" s="1"/>
  <c r="O1639" i="2"/>
  <c r="Q1639" i="2" s="1"/>
  <c r="N1639" i="2"/>
  <c r="AB1638" i="2"/>
  <c r="AC1638" i="2" s="1"/>
  <c r="AA1638" i="2"/>
  <c r="X1638" i="2"/>
  <c r="U1638" i="2"/>
  <c r="W1638" i="2" s="1"/>
  <c r="R1638" i="2"/>
  <c r="T1638" i="2" s="1"/>
  <c r="O1638" i="2"/>
  <c r="Q1638" i="2" s="1"/>
  <c r="N1638" i="2"/>
  <c r="AB1637" i="2"/>
  <c r="AC1637" i="2" s="1"/>
  <c r="AA1637" i="2"/>
  <c r="X1637" i="2"/>
  <c r="Z1637" i="2" s="1"/>
  <c r="W1637" i="2"/>
  <c r="U1637" i="2"/>
  <c r="R1637" i="2"/>
  <c r="T1637" i="2" s="1"/>
  <c r="O1637" i="2"/>
  <c r="Q1637" i="2" s="1"/>
  <c r="N1637" i="2"/>
  <c r="AB1636" i="2"/>
  <c r="AC1636" i="2" s="1"/>
  <c r="AA1636" i="2"/>
  <c r="X1636" i="2"/>
  <c r="Z1636" i="2" s="1"/>
  <c r="U1636" i="2"/>
  <c r="W1636" i="2" s="1"/>
  <c r="R1636" i="2"/>
  <c r="T1636" i="2" s="1"/>
  <c r="O1636" i="2"/>
  <c r="Q1636" i="2" s="1"/>
  <c r="N1636" i="2"/>
  <c r="AL1636" i="2" s="1"/>
  <c r="AB1635" i="2"/>
  <c r="AC1635" i="2" s="1"/>
  <c r="AA1635" i="2"/>
  <c r="X1635" i="2"/>
  <c r="Z1635" i="2" s="1"/>
  <c r="U1635" i="2"/>
  <c r="W1635" i="2" s="1"/>
  <c r="R1635" i="2"/>
  <c r="T1635" i="2" s="1"/>
  <c r="O1635" i="2"/>
  <c r="Q1635" i="2" s="1"/>
  <c r="N1635" i="2"/>
  <c r="AB1634" i="2"/>
  <c r="AC1634" i="2" s="1"/>
  <c r="AA1634" i="2"/>
  <c r="X1634" i="2"/>
  <c r="U1634" i="2"/>
  <c r="W1634" i="2" s="1"/>
  <c r="R1634" i="2"/>
  <c r="T1634" i="2" s="1"/>
  <c r="O1634" i="2"/>
  <c r="Q1634" i="2" s="1"/>
  <c r="N1634" i="2"/>
  <c r="AB1633" i="2"/>
  <c r="AC1633" i="2" s="1"/>
  <c r="AA1633" i="2"/>
  <c r="X1633" i="2"/>
  <c r="U1633" i="2"/>
  <c r="W1633" i="2" s="1"/>
  <c r="R1633" i="2"/>
  <c r="T1633" i="2" s="1"/>
  <c r="O1633" i="2"/>
  <c r="Q1633" i="2" s="1"/>
  <c r="N1633" i="2"/>
  <c r="AB1632" i="2"/>
  <c r="AC1632" i="2" s="1"/>
  <c r="AA1632" i="2"/>
  <c r="X1632" i="2"/>
  <c r="Z1632" i="2" s="1"/>
  <c r="U1632" i="2"/>
  <c r="W1632" i="2" s="1"/>
  <c r="R1632" i="2"/>
  <c r="T1632" i="2" s="1"/>
  <c r="O1632" i="2"/>
  <c r="Q1632" i="2" s="1"/>
  <c r="N1632" i="2"/>
  <c r="AB1631" i="2"/>
  <c r="AC1631" i="2" s="1"/>
  <c r="AA1631" i="2"/>
  <c r="X1631" i="2"/>
  <c r="Z1631" i="2" s="1"/>
  <c r="U1631" i="2"/>
  <c r="W1631" i="2" s="1"/>
  <c r="R1631" i="2"/>
  <c r="T1631" i="2" s="1"/>
  <c r="O1631" i="2"/>
  <c r="Q1631" i="2" s="1"/>
  <c r="N1631" i="2"/>
  <c r="AB1630" i="2"/>
  <c r="AC1630" i="2" s="1"/>
  <c r="AA1630" i="2"/>
  <c r="X1630" i="2"/>
  <c r="U1630" i="2"/>
  <c r="W1630" i="2" s="1"/>
  <c r="R1630" i="2"/>
  <c r="T1630" i="2" s="1"/>
  <c r="O1630" i="2"/>
  <c r="Q1630" i="2" s="1"/>
  <c r="N1630" i="2"/>
  <c r="AB1629" i="2"/>
  <c r="AC1629" i="2" s="1"/>
  <c r="AA1629" i="2"/>
  <c r="X1629" i="2"/>
  <c r="Z1629" i="2" s="1"/>
  <c r="U1629" i="2"/>
  <c r="W1629" i="2" s="1"/>
  <c r="R1629" i="2"/>
  <c r="T1629" i="2" s="1"/>
  <c r="O1629" i="2"/>
  <c r="Q1629" i="2" s="1"/>
  <c r="N1629" i="2"/>
  <c r="AB1628" i="2"/>
  <c r="AC1628" i="2" s="1"/>
  <c r="AA1628" i="2"/>
  <c r="X1628" i="2"/>
  <c r="Z1628" i="2" s="1"/>
  <c r="U1628" i="2"/>
  <c r="W1628" i="2" s="1"/>
  <c r="R1628" i="2"/>
  <c r="T1628" i="2" s="1"/>
  <c r="O1628" i="2"/>
  <c r="Q1628" i="2" s="1"/>
  <c r="N1628" i="2"/>
  <c r="AL1628" i="2" s="1"/>
  <c r="AB1627" i="2"/>
  <c r="AC1627" i="2" s="1"/>
  <c r="AA1627" i="2"/>
  <c r="X1627" i="2"/>
  <c r="Z1627" i="2" s="1"/>
  <c r="U1627" i="2"/>
  <c r="W1627" i="2" s="1"/>
  <c r="R1627" i="2"/>
  <c r="T1627" i="2" s="1"/>
  <c r="O1627" i="2"/>
  <c r="Q1627" i="2" s="1"/>
  <c r="N1627" i="2"/>
  <c r="AL1627" i="2" s="1"/>
  <c r="AB1626" i="2"/>
  <c r="AC1626" i="2" s="1"/>
  <c r="AA1626" i="2"/>
  <c r="X1626" i="2"/>
  <c r="U1626" i="2"/>
  <c r="W1626" i="2" s="1"/>
  <c r="R1626" i="2"/>
  <c r="T1626" i="2" s="1"/>
  <c r="O1626" i="2"/>
  <c r="Q1626" i="2" s="1"/>
  <c r="N1626" i="2"/>
  <c r="AB1625" i="2"/>
  <c r="AC1625" i="2" s="1"/>
  <c r="AA1625" i="2"/>
  <c r="X1625" i="2"/>
  <c r="U1625" i="2"/>
  <c r="W1625" i="2" s="1"/>
  <c r="R1625" i="2"/>
  <c r="T1625" i="2" s="1"/>
  <c r="O1625" i="2"/>
  <c r="Q1625" i="2" s="1"/>
  <c r="N1625" i="2"/>
  <c r="AB1624" i="2"/>
  <c r="AC1624" i="2" s="1"/>
  <c r="AA1624" i="2"/>
  <c r="X1624" i="2"/>
  <c r="Z1624" i="2" s="1"/>
  <c r="U1624" i="2"/>
  <c r="W1624" i="2" s="1"/>
  <c r="R1624" i="2"/>
  <c r="T1624" i="2" s="1"/>
  <c r="O1624" i="2"/>
  <c r="Q1624" i="2" s="1"/>
  <c r="N1624" i="2"/>
  <c r="AB1623" i="2"/>
  <c r="AC1623" i="2" s="1"/>
  <c r="AA1623" i="2"/>
  <c r="X1623" i="2"/>
  <c r="U1623" i="2"/>
  <c r="W1623" i="2" s="1"/>
  <c r="R1623" i="2"/>
  <c r="T1623" i="2" s="1"/>
  <c r="O1623" i="2"/>
  <c r="Q1623" i="2" s="1"/>
  <c r="N1623" i="2"/>
  <c r="AB1622" i="2"/>
  <c r="AC1622" i="2" s="1"/>
  <c r="AA1622" i="2"/>
  <c r="X1622" i="2"/>
  <c r="U1622" i="2"/>
  <c r="W1622" i="2" s="1"/>
  <c r="R1622" i="2"/>
  <c r="T1622" i="2" s="1"/>
  <c r="O1622" i="2"/>
  <c r="Q1622" i="2" s="1"/>
  <c r="N1622" i="2"/>
  <c r="AB1621" i="2"/>
  <c r="AC1621" i="2" s="1"/>
  <c r="AA1621" i="2"/>
  <c r="X1621" i="2"/>
  <c r="Z1621" i="2" s="1"/>
  <c r="U1621" i="2"/>
  <c r="W1621" i="2" s="1"/>
  <c r="R1621" i="2"/>
  <c r="T1621" i="2" s="1"/>
  <c r="O1621" i="2"/>
  <c r="Q1621" i="2" s="1"/>
  <c r="N1621" i="2"/>
  <c r="AB1620" i="2"/>
  <c r="AC1620" i="2" s="1"/>
  <c r="AA1620" i="2"/>
  <c r="X1620" i="2"/>
  <c r="Z1620" i="2" s="1"/>
  <c r="U1620" i="2"/>
  <c r="W1620" i="2" s="1"/>
  <c r="R1620" i="2"/>
  <c r="T1620" i="2" s="1"/>
  <c r="O1620" i="2"/>
  <c r="Q1620" i="2" s="1"/>
  <c r="N1620" i="2"/>
  <c r="AB1619" i="2"/>
  <c r="AC1619" i="2" s="1"/>
  <c r="AA1619" i="2"/>
  <c r="X1619" i="2"/>
  <c r="Z1619" i="2" s="1"/>
  <c r="U1619" i="2"/>
  <c r="W1619" i="2" s="1"/>
  <c r="R1619" i="2"/>
  <c r="T1619" i="2" s="1"/>
  <c r="O1619" i="2"/>
  <c r="Q1619" i="2" s="1"/>
  <c r="N1619" i="2"/>
  <c r="AB1618" i="2"/>
  <c r="AC1618" i="2" s="1"/>
  <c r="AA1618" i="2"/>
  <c r="X1618" i="2"/>
  <c r="U1618" i="2"/>
  <c r="W1618" i="2" s="1"/>
  <c r="R1618" i="2"/>
  <c r="T1618" i="2" s="1"/>
  <c r="O1618" i="2"/>
  <c r="Q1618" i="2" s="1"/>
  <c r="N1618" i="2"/>
  <c r="AB1617" i="2"/>
  <c r="AC1617" i="2" s="1"/>
  <c r="AA1617" i="2"/>
  <c r="X1617" i="2"/>
  <c r="U1617" i="2"/>
  <c r="W1617" i="2" s="1"/>
  <c r="R1617" i="2"/>
  <c r="T1617" i="2" s="1"/>
  <c r="O1617" i="2"/>
  <c r="Q1617" i="2" s="1"/>
  <c r="N1617" i="2"/>
  <c r="AB1616" i="2"/>
  <c r="AC1616" i="2" s="1"/>
  <c r="AA1616" i="2"/>
  <c r="X1616" i="2"/>
  <c r="Z1616" i="2" s="1"/>
  <c r="U1616" i="2"/>
  <c r="W1616" i="2" s="1"/>
  <c r="R1616" i="2"/>
  <c r="T1616" i="2" s="1"/>
  <c r="O1616" i="2"/>
  <c r="Q1616" i="2" s="1"/>
  <c r="N1616" i="2"/>
  <c r="AB1615" i="2"/>
  <c r="AC1615" i="2" s="1"/>
  <c r="AA1615" i="2"/>
  <c r="X1615" i="2"/>
  <c r="Z1615" i="2" s="1"/>
  <c r="U1615" i="2"/>
  <c r="W1615" i="2" s="1"/>
  <c r="R1615" i="2"/>
  <c r="T1615" i="2" s="1"/>
  <c r="O1615" i="2"/>
  <c r="Q1615" i="2" s="1"/>
  <c r="N1615" i="2"/>
  <c r="AB1614" i="2"/>
  <c r="AC1614" i="2" s="1"/>
  <c r="AA1614" i="2"/>
  <c r="X1614" i="2"/>
  <c r="U1614" i="2"/>
  <c r="W1614" i="2" s="1"/>
  <c r="R1614" i="2"/>
  <c r="T1614" i="2" s="1"/>
  <c r="O1614" i="2"/>
  <c r="Q1614" i="2" s="1"/>
  <c r="N1614" i="2"/>
  <c r="AB1613" i="2"/>
  <c r="AC1613" i="2" s="1"/>
  <c r="AA1613" i="2"/>
  <c r="X1613" i="2"/>
  <c r="Z1613" i="2" s="1"/>
  <c r="U1613" i="2"/>
  <c r="W1613" i="2" s="1"/>
  <c r="R1613" i="2"/>
  <c r="T1613" i="2" s="1"/>
  <c r="O1613" i="2"/>
  <c r="Q1613" i="2" s="1"/>
  <c r="N1613" i="2"/>
  <c r="AB1612" i="2"/>
  <c r="AC1612" i="2" s="1"/>
  <c r="AA1612" i="2"/>
  <c r="X1612" i="2"/>
  <c r="Z1612" i="2" s="1"/>
  <c r="U1612" i="2"/>
  <c r="W1612" i="2" s="1"/>
  <c r="R1612" i="2"/>
  <c r="T1612" i="2" s="1"/>
  <c r="O1612" i="2"/>
  <c r="Q1612" i="2" s="1"/>
  <c r="N1612" i="2"/>
  <c r="AB1611" i="2"/>
  <c r="AC1611" i="2" s="1"/>
  <c r="AA1611" i="2"/>
  <c r="X1611" i="2"/>
  <c r="Z1611" i="2" s="1"/>
  <c r="U1611" i="2"/>
  <c r="W1611" i="2" s="1"/>
  <c r="R1611" i="2"/>
  <c r="T1611" i="2" s="1"/>
  <c r="O1611" i="2"/>
  <c r="Q1611" i="2" s="1"/>
  <c r="N1611" i="2"/>
  <c r="AB1610" i="2"/>
  <c r="AC1610" i="2" s="1"/>
  <c r="AA1610" i="2"/>
  <c r="X1610" i="2"/>
  <c r="Z1610" i="2" s="1"/>
  <c r="U1610" i="2"/>
  <c r="W1610" i="2" s="1"/>
  <c r="R1610" i="2"/>
  <c r="T1610" i="2" s="1"/>
  <c r="O1610" i="2"/>
  <c r="Q1610" i="2" s="1"/>
  <c r="N1610" i="2"/>
  <c r="AB1609" i="2"/>
  <c r="AC1609" i="2" s="1"/>
  <c r="AA1609" i="2"/>
  <c r="X1609" i="2"/>
  <c r="U1609" i="2"/>
  <c r="W1609" i="2" s="1"/>
  <c r="R1609" i="2"/>
  <c r="T1609" i="2" s="1"/>
  <c r="O1609" i="2"/>
  <c r="Q1609" i="2" s="1"/>
  <c r="N1609" i="2"/>
  <c r="AB1608" i="2"/>
  <c r="AC1608" i="2" s="1"/>
  <c r="AA1608" i="2"/>
  <c r="X1608" i="2"/>
  <c r="Z1608" i="2" s="1"/>
  <c r="U1608" i="2"/>
  <c r="W1608" i="2" s="1"/>
  <c r="R1608" i="2"/>
  <c r="T1608" i="2" s="1"/>
  <c r="O1608" i="2"/>
  <c r="Q1608" i="2" s="1"/>
  <c r="N1608" i="2"/>
  <c r="AB1607" i="2"/>
  <c r="AC1607" i="2" s="1"/>
  <c r="AA1607" i="2"/>
  <c r="X1607" i="2"/>
  <c r="Z1607" i="2" s="1"/>
  <c r="U1607" i="2"/>
  <c r="W1607" i="2" s="1"/>
  <c r="R1607" i="2"/>
  <c r="T1607" i="2" s="1"/>
  <c r="O1607" i="2"/>
  <c r="Q1607" i="2" s="1"/>
  <c r="N1607" i="2"/>
  <c r="AB1606" i="2"/>
  <c r="AC1606" i="2" s="1"/>
  <c r="AA1606" i="2"/>
  <c r="X1606" i="2"/>
  <c r="U1606" i="2"/>
  <c r="W1606" i="2" s="1"/>
  <c r="R1606" i="2"/>
  <c r="T1606" i="2" s="1"/>
  <c r="O1606" i="2"/>
  <c r="Q1606" i="2" s="1"/>
  <c r="N1606" i="2"/>
  <c r="AB1605" i="2"/>
  <c r="AC1605" i="2" s="1"/>
  <c r="AA1605" i="2"/>
  <c r="X1605" i="2"/>
  <c r="U1605" i="2"/>
  <c r="W1605" i="2" s="1"/>
  <c r="R1605" i="2"/>
  <c r="T1605" i="2" s="1"/>
  <c r="O1605" i="2"/>
  <c r="Q1605" i="2" s="1"/>
  <c r="N1605" i="2"/>
  <c r="AB1604" i="2"/>
  <c r="AC1604" i="2" s="1"/>
  <c r="AA1604" i="2"/>
  <c r="X1604" i="2"/>
  <c r="Z1604" i="2" s="1"/>
  <c r="U1604" i="2"/>
  <c r="W1604" i="2" s="1"/>
  <c r="R1604" i="2"/>
  <c r="T1604" i="2" s="1"/>
  <c r="O1604" i="2"/>
  <c r="Q1604" i="2" s="1"/>
  <c r="N1604" i="2"/>
  <c r="AB1603" i="2"/>
  <c r="AC1603" i="2" s="1"/>
  <c r="AA1603" i="2"/>
  <c r="X1603" i="2"/>
  <c r="Z1603" i="2" s="1"/>
  <c r="U1603" i="2"/>
  <c r="W1603" i="2" s="1"/>
  <c r="R1603" i="2"/>
  <c r="T1603" i="2" s="1"/>
  <c r="O1603" i="2"/>
  <c r="Q1603" i="2" s="1"/>
  <c r="N1603" i="2"/>
  <c r="AB1602" i="2"/>
  <c r="AC1602" i="2" s="1"/>
  <c r="AA1602" i="2"/>
  <c r="X1602" i="2"/>
  <c r="U1602" i="2"/>
  <c r="W1602" i="2" s="1"/>
  <c r="R1602" i="2"/>
  <c r="T1602" i="2" s="1"/>
  <c r="O1602" i="2"/>
  <c r="Q1602" i="2" s="1"/>
  <c r="N1602" i="2"/>
  <c r="AB1601" i="2"/>
  <c r="AC1601" i="2" s="1"/>
  <c r="AA1601" i="2"/>
  <c r="X1601" i="2"/>
  <c r="U1601" i="2"/>
  <c r="W1601" i="2" s="1"/>
  <c r="R1601" i="2"/>
  <c r="T1601" i="2" s="1"/>
  <c r="O1601" i="2"/>
  <c r="Q1601" i="2" s="1"/>
  <c r="N1601" i="2"/>
  <c r="AB1600" i="2"/>
  <c r="AC1600" i="2" s="1"/>
  <c r="AA1600" i="2"/>
  <c r="X1600" i="2"/>
  <c r="U1600" i="2"/>
  <c r="W1600" i="2" s="1"/>
  <c r="R1600" i="2"/>
  <c r="T1600" i="2" s="1"/>
  <c r="O1600" i="2"/>
  <c r="Q1600" i="2" s="1"/>
  <c r="N1600" i="2"/>
  <c r="AB1599" i="2"/>
  <c r="AC1599" i="2" s="1"/>
  <c r="AA1599" i="2"/>
  <c r="X1599" i="2"/>
  <c r="Z1599" i="2" s="1"/>
  <c r="U1599" i="2"/>
  <c r="W1599" i="2" s="1"/>
  <c r="R1599" i="2"/>
  <c r="T1599" i="2" s="1"/>
  <c r="O1599" i="2"/>
  <c r="Q1599" i="2" s="1"/>
  <c r="N1599" i="2"/>
  <c r="AB1598" i="2"/>
  <c r="AC1598" i="2" s="1"/>
  <c r="AA1598" i="2"/>
  <c r="X1598" i="2"/>
  <c r="U1598" i="2"/>
  <c r="W1598" i="2" s="1"/>
  <c r="R1598" i="2"/>
  <c r="T1598" i="2" s="1"/>
  <c r="O1598" i="2"/>
  <c r="Q1598" i="2" s="1"/>
  <c r="N1598" i="2"/>
  <c r="AB1597" i="2"/>
  <c r="AC1597" i="2" s="1"/>
  <c r="AA1597" i="2"/>
  <c r="X1597" i="2"/>
  <c r="Z1597" i="2" s="1"/>
  <c r="U1597" i="2"/>
  <c r="W1597" i="2" s="1"/>
  <c r="R1597" i="2"/>
  <c r="T1597" i="2" s="1"/>
  <c r="O1597" i="2"/>
  <c r="Q1597" i="2" s="1"/>
  <c r="N1597" i="2"/>
  <c r="AB1596" i="2"/>
  <c r="AC1596" i="2" s="1"/>
  <c r="AA1596" i="2"/>
  <c r="X1596" i="2"/>
  <c r="Z1596" i="2" s="1"/>
  <c r="U1596" i="2"/>
  <c r="W1596" i="2" s="1"/>
  <c r="R1596" i="2"/>
  <c r="T1596" i="2" s="1"/>
  <c r="O1596" i="2"/>
  <c r="Q1596" i="2" s="1"/>
  <c r="N1596" i="2"/>
  <c r="AB1595" i="2"/>
  <c r="AC1595" i="2" s="1"/>
  <c r="AA1595" i="2"/>
  <c r="X1595" i="2"/>
  <c r="Z1595" i="2" s="1"/>
  <c r="U1595" i="2"/>
  <c r="W1595" i="2" s="1"/>
  <c r="R1595" i="2"/>
  <c r="T1595" i="2" s="1"/>
  <c r="O1595" i="2"/>
  <c r="Q1595" i="2" s="1"/>
  <c r="N1595" i="2"/>
  <c r="AB1594" i="2"/>
  <c r="AC1594" i="2" s="1"/>
  <c r="AA1594" i="2"/>
  <c r="X1594" i="2"/>
  <c r="U1594" i="2"/>
  <c r="W1594" i="2" s="1"/>
  <c r="R1594" i="2"/>
  <c r="T1594" i="2" s="1"/>
  <c r="O1594" i="2"/>
  <c r="Q1594" i="2" s="1"/>
  <c r="N1594" i="2"/>
  <c r="AB1593" i="2"/>
  <c r="AC1593" i="2" s="1"/>
  <c r="AA1593" i="2"/>
  <c r="X1593" i="2"/>
  <c r="U1593" i="2"/>
  <c r="W1593" i="2" s="1"/>
  <c r="R1593" i="2"/>
  <c r="T1593" i="2" s="1"/>
  <c r="O1593" i="2"/>
  <c r="Q1593" i="2" s="1"/>
  <c r="N1593" i="2"/>
  <c r="AB1592" i="2"/>
  <c r="AC1592" i="2" s="1"/>
  <c r="AA1592" i="2"/>
  <c r="X1592" i="2"/>
  <c r="U1592" i="2"/>
  <c r="W1592" i="2" s="1"/>
  <c r="R1592" i="2"/>
  <c r="T1592" i="2" s="1"/>
  <c r="O1592" i="2"/>
  <c r="Q1592" i="2" s="1"/>
  <c r="N1592" i="2"/>
  <c r="AB1591" i="2"/>
  <c r="AC1591" i="2" s="1"/>
  <c r="AA1591" i="2"/>
  <c r="X1591" i="2"/>
  <c r="Z1591" i="2" s="1"/>
  <c r="U1591" i="2"/>
  <c r="W1591" i="2" s="1"/>
  <c r="R1591" i="2"/>
  <c r="T1591" i="2" s="1"/>
  <c r="O1591" i="2"/>
  <c r="Q1591" i="2" s="1"/>
  <c r="N1591" i="2"/>
  <c r="AB1590" i="2"/>
  <c r="AC1590" i="2" s="1"/>
  <c r="AA1590" i="2"/>
  <c r="X1590" i="2"/>
  <c r="U1590" i="2"/>
  <c r="W1590" i="2" s="1"/>
  <c r="R1590" i="2"/>
  <c r="T1590" i="2" s="1"/>
  <c r="O1590" i="2"/>
  <c r="Q1590" i="2" s="1"/>
  <c r="N1590" i="2"/>
  <c r="AB1589" i="2"/>
  <c r="AC1589" i="2" s="1"/>
  <c r="AA1589" i="2"/>
  <c r="X1589" i="2"/>
  <c r="Z1589" i="2" s="1"/>
  <c r="U1589" i="2"/>
  <c r="W1589" i="2" s="1"/>
  <c r="R1589" i="2"/>
  <c r="T1589" i="2" s="1"/>
  <c r="O1589" i="2"/>
  <c r="Q1589" i="2" s="1"/>
  <c r="N1589" i="2"/>
  <c r="AB1588" i="2"/>
  <c r="AC1588" i="2" s="1"/>
  <c r="AA1588" i="2"/>
  <c r="X1588" i="2"/>
  <c r="Z1588" i="2" s="1"/>
  <c r="U1588" i="2"/>
  <c r="W1588" i="2" s="1"/>
  <c r="R1588" i="2"/>
  <c r="T1588" i="2" s="1"/>
  <c r="O1588" i="2"/>
  <c r="Q1588" i="2" s="1"/>
  <c r="N1588" i="2"/>
  <c r="AB1587" i="2"/>
  <c r="AC1587" i="2" s="1"/>
  <c r="AA1587" i="2"/>
  <c r="X1587" i="2"/>
  <c r="Z1587" i="2" s="1"/>
  <c r="U1587" i="2"/>
  <c r="W1587" i="2" s="1"/>
  <c r="R1587" i="2"/>
  <c r="T1587" i="2" s="1"/>
  <c r="O1587" i="2"/>
  <c r="Q1587" i="2" s="1"/>
  <c r="N1587" i="2"/>
  <c r="AL1587" i="2" s="1"/>
  <c r="AB1586" i="2"/>
  <c r="AC1586" i="2" s="1"/>
  <c r="AA1586" i="2"/>
  <c r="X1586" i="2"/>
  <c r="Z1586" i="2" s="1"/>
  <c r="U1586" i="2"/>
  <c r="W1586" i="2" s="1"/>
  <c r="R1586" i="2"/>
  <c r="T1586" i="2" s="1"/>
  <c r="O1586" i="2"/>
  <c r="Q1586" i="2" s="1"/>
  <c r="N1586" i="2"/>
  <c r="AB1585" i="2"/>
  <c r="AC1585" i="2" s="1"/>
  <c r="AA1585" i="2"/>
  <c r="X1585" i="2"/>
  <c r="U1585" i="2"/>
  <c r="W1585" i="2" s="1"/>
  <c r="R1585" i="2"/>
  <c r="T1585" i="2" s="1"/>
  <c r="O1585" i="2"/>
  <c r="Q1585" i="2" s="1"/>
  <c r="N1585" i="2"/>
  <c r="AB1584" i="2"/>
  <c r="AC1584" i="2" s="1"/>
  <c r="AA1584" i="2"/>
  <c r="X1584" i="2"/>
  <c r="Z1584" i="2" s="1"/>
  <c r="U1584" i="2"/>
  <c r="W1584" i="2" s="1"/>
  <c r="R1584" i="2"/>
  <c r="T1584" i="2" s="1"/>
  <c r="O1584" i="2"/>
  <c r="Q1584" i="2" s="1"/>
  <c r="N1584" i="2"/>
  <c r="AB1583" i="2"/>
  <c r="AC1583" i="2" s="1"/>
  <c r="AA1583" i="2"/>
  <c r="X1583" i="2"/>
  <c r="Z1583" i="2" s="1"/>
  <c r="U1583" i="2"/>
  <c r="W1583" i="2" s="1"/>
  <c r="R1583" i="2"/>
  <c r="T1583" i="2" s="1"/>
  <c r="O1583" i="2"/>
  <c r="Q1583" i="2" s="1"/>
  <c r="N1583" i="2"/>
  <c r="AB1582" i="2"/>
  <c r="AC1582" i="2" s="1"/>
  <c r="AA1582" i="2"/>
  <c r="X1582" i="2"/>
  <c r="U1582" i="2"/>
  <c r="W1582" i="2" s="1"/>
  <c r="R1582" i="2"/>
  <c r="T1582" i="2" s="1"/>
  <c r="O1582" i="2"/>
  <c r="Q1582" i="2" s="1"/>
  <c r="N1582" i="2"/>
  <c r="AB1581" i="2"/>
  <c r="AC1581" i="2" s="1"/>
  <c r="AA1581" i="2"/>
  <c r="X1581" i="2"/>
  <c r="U1581" i="2"/>
  <c r="W1581" i="2" s="1"/>
  <c r="R1581" i="2"/>
  <c r="T1581" i="2" s="1"/>
  <c r="O1581" i="2"/>
  <c r="Q1581" i="2" s="1"/>
  <c r="N1581" i="2"/>
  <c r="AB1580" i="2"/>
  <c r="AC1580" i="2" s="1"/>
  <c r="AA1580" i="2"/>
  <c r="X1580" i="2"/>
  <c r="Z1580" i="2" s="1"/>
  <c r="U1580" i="2"/>
  <c r="W1580" i="2" s="1"/>
  <c r="R1580" i="2"/>
  <c r="T1580" i="2" s="1"/>
  <c r="O1580" i="2"/>
  <c r="Q1580" i="2" s="1"/>
  <c r="N1580" i="2"/>
  <c r="AB1579" i="2"/>
  <c r="AC1579" i="2" s="1"/>
  <c r="AA1579" i="2"/>
  <c r="X1579" i="2"/>
  <c r="Z1579" i="2" s="1"/>
  <c r="U1579" i="2"/>
  <c r="W1579" i="2" s="1"/>
  <c r="R1579" i="2"/>
  <c r="T1579" i="2" s="1"/>
  <c r="O1579" i="2"/>
  <c r="Q1579" i="2" s="1"/>
  <c r="N1579" i="2"/>
  <c r="AB1578" i="2"/>
  <c r="AC1578" i="2" s="1"/>
  <c r="AA1578" i="2"/>
  <c r="X1578" i="2"/>
  <c r="U1578" i="2"/>
  <c r="W1578" i="2" s="1"/>
  <c r="R1578" i="2"/>
  <c r="T1578" i="2" s="1"/>
  <c r="O1578" i="2"/>
  <c r="Q1578" i="2" s="1"/>
  <c r="N1578" i="2"/>
  <c r="AB1577" i="2"/>
  <c r="AC1577" i="2" s="1"/>
  <c r="AA1577" i="2"/>
  <c r="X1577" i="2"/>
  <c r="U1577" i="2"/>
  <c r="W1577" i="2" s="1"/>
  <c r="R1577" i="2"/>
  <c r="T1577" i="2" s="1"/>
  <c r="O1577" i="2"/>
  <c r="Q1577" i="2" s="1"/>
  <c r="N1577" i="2"/>
  <c r="AB1576" i="2"/>
  <c r="AC1576" i="2" s="1"/>
  <c r="AA1576" i="2"/>
  <c r="X1576" i="2"/>
  <c r="Z1576" i="2" s="1"/>
  <c r="U1576" i="2"/>
  <c r="W1576" i="2" s="1"/>
  <c r="R1576" i="2"/>
  <c r="T1576" i="2" s="1"/>
  <c r="O1576" i="2"/>
  <c r="Q1576" i="2" s="1"/>
  <c r="N1576" i="2"/>
  <c r="AB1575" i="2"/>
  <c r="AC1575" i="2" s="1"/>
  <c r="AA1575" i="2"/>
  <c r="X1575" i="2"/>
  <c r="U1575" i="2"/>
  <c r="W1575" i="2" s="1"/>
  <c r="R1575" i="2"/>
  <c r="T1575" i="2" s="1"/>
  <c r="O1575" i="2"/>
  <c r="Q1575" i="2" s="1"/>
  <c r="N1575" i="2"/>
  <c r="AB1574" i="2"/>
  <c r="AC1574" i="2" s="1"/>
  <c r="AA1574" i="2"/>
  <c r="X1574" i="2"/>
  <c r="U1574" i="2"/>
  <c r="W1574" i="2" s="1"/>
  <c r="T1574" i="2"/>
  <c r="R1574" i="2"/>
  <c r="O1574" i="2"/>
  <c r="Q1574" i="2" s="1"/>
  <c r="N1574" i="2"/>
  <c r="AB1573" i="2"/>
  <c r="AC1573" i="2" s="1"/>
  <c r="AA1573" i="2"/>
  <c r="X1573" i="2"/>
  <c r="Z1573" i="2" s="1"/>
  <c r="U1573" i="2"/>
  <c r="W1573" i="2" s="1"/>
  <c r="R1573" i="2"/>
  <c r="T1573" i="2" s="1"/>
  <c r="O1573" i="2"/>
  <c r="Q1573" i="2" s="1"/>
  <c r="N1573" i="2"/>
  <c r="AB1572" i="2"/>
  <c r="AC1572" i="2" s="1"/>
  <c r="AA1572" i="2"/>
  <c r="X1572" i="2"/>
  <c r="Z1572" i="2" s="1"/>
  <c r="U1572" i="2"/>
  <c r="W1572" i="2" s="1"/>
  <c r="R1572" i="2"/>
  <c r="T1572" i="2" s="1"/>
  <c r="O1572" i="2"/>
  <c r="Q1572" i="2" s="1"/>
  <c r="N1572" i="2"/>
  <c r="AB1571" i="2"/>
  <c r="AC1571" i="2" s="1"/>
  <c r="AA1571" i="2"/>
  <c r="X1571" i="2"/>
  <c r="Z1571" i="2" s="1"/>
  <c r="U1571" i="2"/>
  <c r="W1571" i="2" s="1"/>
  <c r="R1571" i="2"/>
  <c r="T1571" i="2" s="1"/>
  <c r="O1571" i="2"/>
  <c r="Q1571" i="2" s="1"/>
  <c r="N1571" i="2"/>
  <c r="AB1570" i="2"/>
  <c r="AC1570" i="2" s="1"/>
  <c r="AA1570" i="2"/>
  <c r="X1570" i="2"/>
  <c r="AL1570" i="2" s="1"/>
  <c r="U1570" i="2"/>
  <c r="W1570" i="2" s="1"/>
  <c r="R1570" i="2"/>
  <c r="T1570" i="2" s="1"/>
  <c r="O1570" i="2"/>
  <c r="Q1570" i="2" s="1"/>
  <c r="AB1569" i="2"/>
  <c r="AC1569" i="2" s="1"/>
  <c r="AA1569" i="2"/>
  <c r="X1569" i="2"/>
  <c r="U1569" i="2"/>
  <c r="W1569" i="2" s="1"/>
  <c r="T1569" i="2"/>
  <c r="R1569" i="2"/>
  <c r="O1569" i="2"/>
  <c r="Q1569" i="2" s="1"/>
  <c r="N1569" i="2"/>
  <c r="AB1568" i="2"/>
  <c r="AC1568" i="2" s="1"/>
  <c r="AA1568" i="2"/>
  <c r="X1568" i="2"/>
  <c r="U1568" i="2"/>
  <c r="W1568" i="2" s="1"/>
  <c r="R1568" i="2"/>
  <c r="T1568" i="2" s="1"/>
  <c r="O1568" i="2"/>
  <c r="Q1568" i="2" s="1"/>
  <c r="N1568" i="2"/>
  <c r="AB1567" i="2"/>
  <c r="AC1567" i="2" s="1"/>
  <c r="AA1567" i="2"/>
  <c r="X1567" i="2"/>
  <c r="Z1567" i="2" s="1"/>
  <c r="U1567" i="2"/>
  <c r="W1567" i="2" s="1"/>
  <c r="R1567" i="2"/>
  <c r="T1567" i="2" s="1"/>
  <c r="O1567" i="2"/>
  <c r="Q1567" i="2" s="1"/>
  <c r="N1567" i="2"/>
  <c r="AB1566" i="2"/>
  <c r="AC1566" i="2" s="1"/>
  <c r="AA1566" i="2"/>
  <c r="X1566" i="2"/>
  <c r="Z1566" i="2" s="1"/>
  <c r="U1566" i="2"/>
  <c r="W1566" i="2" s="1"/>
  <c r="R1566" i="2"/>
  <c r="T1566" i="2" s="1"/>
  <c r="O1566" i="2"/>
  <c r="Q1566" i="2" s="1"/>
  <c r="N1566" i="2"/>
  <c r="AB1565" i="2"/>
  <c r="AC1565" i="2" s="1"/>
  <c r="AA1565" i="2"/>
  <c r="X1565" i="2"/>
  <c r="Z1565" i="2" s="1"/>
  <c r="U1565" i="2"/>
  <c r="W1565" i="2" s="1"/>
  <c r="R1565" i="2"/>
  <c r="T1565" i="2" s="1"/>
  <c r="O1565" i="2"/>
  <c r="Q1565" i="2" s="1"/>
  <c r="N1565" i="2"/>
  <c r="AB1564" i="2"/>
  <c r="AC1564" i="2" s="1"/>
  <c r="AA1564" i="2"/>
  <c r="X1564" i="2"/>
  <c r="U1564" i="2"/>
  <c r="W1564" i="2" s="1"/>
  <c r="R1564" i="2"/>
  <c r="T1564" i="2" s="1"/>
  <c r="O1564" i="2"/>
  <c r="Q1564" i="2" s="1"/>
  <c r="N1564" i="2"/>
  <c r="AB1563" i="2"/>
  <c r="AC1563" i="2" s="1"/>
  <c r="AA1563" i="2"/>
  <c r="X1563" i="2"/>
  <c r="U1563" i="2"/>
  <c r="W1563" i="2" s="1"/>
  <c r="R1563" i="2"/>
  <c r="T1563" i="2" s="1"/>
  <c r="O1563" i="2"/>
  <c r="Q1563" i="2" s="1"/>
  <c r="N1563" i="2"/>
  <c r="AB1562" i="2"/>
  <c r="AC1562" i="2" s="1"/>
  <c r="AA1562" i="2"/>
  <c r="X1562" i="2"/>
  <c r="Z1562" i="2" s="1"/>
  <c r="U1562" i="2"/>
  <c r="W1562" i="2" s="1"/>
  <c r="R1562" i="2"/>
  <c r="T1562" i="2" s="1"/>
  <c r="O1562" i="2"/>
  <c r="Q1562" i="2" s="1"/>
  <c r="N1562" i="2"/>
  <c r="AB1561" i="2"/>
  <c r="AC1561" i="2" s="1"/>
  <c r="AA1561" i="2"/>
  <c r="X1561" i="2"/>
  <c r="Z1561" i="2" s="1"/>
  <c r="U1561" i="2"/>
  <c r="W1561" i="2" s="1"/>
  <c r="R1561" i="2"/>
  <c r="T1561" i="2" s="1"/>
  <c r="O1561" i="2"/>
  <c r="Q1561" i="2" s="1"/>
  <c r="N1561" i="2"/>
  <c r="AB1560" i="2"/>
  <c r="AC1560" i="2" s="1"/>
  <c r="AA1560" i="2"/>
  <c r="X1560" i="2"/>
  <c r="Z1560" i="2" s="1"/>
  <c r="U1560" i="2"/>
  <c r="W1560" i="2" s="1"/>
  <c r="R1560" i="2"/>
  <c r="T1560" i="2" s="1"/>
  <c r="O1560" i="2"/>
  <c r="Q1560" i="2" s="1"/>
  <c r="N1560" i="2"/>
  <c r="AB1559" i="2"/>
  <c r="AC1559" i="2" s="1"/>
  <c r="AA1559" i="2"/>
  <c r="X1559" i="2"/>
  <c r="Z1559" i="2" s="1"/>
  <c r="U1559" i="2"/>
  <c r="W1559" i="2" s="1"/>
  <c r="R1559" i="2"/>
  <c r="T1559" i="2" s="1"/>
  <c r="O1559" i="2"/>
  <c r="Q1559" i="2" s="1"/>
  <c r="N1559" i="2"/>
  <c r="AB1558" i="2"/>
  <c r="AC1558" i="2" s="1"/>
  <c r="AA1558" i="2"/>
  <c r="X1558" i="2"/>
  <c r="Z1558" i="2" s="1"/>
  <c r="U1558" i="2"/>
  <c r="W1558" i="2" s="1"/>
  <c r="R1558" i="2"/>
  <c r="T1558" i="2" s="1"/>
  <c r="O1558" i="2"/>
  <c r="Q1558" i="2" s="1"/>
  <c r="N1558" i="2"/>
  <c r="AB1557" i="2"/>
  <c r="AC1557" i="2" s="1"/>
  <c r="AA1557" i="2"/>
  <c r="X1557" i="2"/>
  <c r="U1557" i="2"/>
  <c r="W1557" i="2" s="1"/>
  <c r="R1557" i="2"/>
  <c r="T1557" i="2" s="1"/>
  <c r="O1557" i="2"/>
  <c r="Q1557" i="2" s="1"/>
  <c r="N1557" i="2"/>
  <c r="AB1556" i="2"/>
  <c r="AC1556" i="2" s="1"/>
  <c r="AA1556" i="2"/>
  <c r="X1556" i="2"/>
  <c r="U1556" i="2"/>
  <c r="W1556" i="2" s="1"/>
  <c r="R1556" i="2"/>
  <c r="T1556" i="2" s="1"/>
  <c r="O1556" i="2"/>
  <c r="Q1556" i="2" s="1"/>
  <c r="N1556" i="2"/>
  <c r="AB1555" i="2"/>
  <c r="AC1555" i="2" s="1"/>
  <c r="AA1555" i="2"/>
  <c r="X1555" i="2"/>
  <c r="U1555" i="2"/>
  <c r="W1555" i="2" s="1"/>
  <c r="R1555" i="2"/>
  <c r="T1555" i="2" s="1"/>
  <c r="O1555" i="2"/>
  <c r="Q1555" i="2" s="1"/>
  <c r="N1555" i="2"/>
  <c r="AB1554" i="2"/>
  <c r="AC1554" i="2" s="1"/>
  <c r="AA1554" i="2"/>
  <c r="X1554" i="2"/>
  <c r="Z1554" i="2" s="1"/>
  <c r="U1554" i="2"/>
  <c r="W1554" i="2" s="1"/>
  <c r="R1554" i="2"/>
  <c r="T1554" i="2" s="1"/>
  <c r="O1554" i="2"/>
  <c r="Q1554" i="2" s="1"/>
  <c r="N1554" i="2"/>
  <c r="AB1553" i="2"/>
  <c r="AC1553" i="2" s="1"/>
  <c r="AA1553" i="2"/>
  <c r="X1553" i="2"/>
  <c r="U1553" i="2"/>
  <c r="W1553" i="2" s="1"/>
  <c r="R1553" i="2"/>
  <c r="T1553" i="2" s="1"/>
  <c r="O1553" i="2"/>
  <c r="Q1553" i="2" s="1"/>
  <c r="N1553" i="2"/>
  <c r="AB1552" i="2"/>
  <c r="AC1552" i="2" s="1"/>
  <c r="AA1552" i="2"/>
  <c r="X1552" i="2"/>
  <c r="U1552" i="2"/>
  <c r="W1552" i="2" s="1"/>
  <c r="R1552" i="2"/>
  <c r="T1552" i="2" s="1"/>
  <c r="O1552" i="2"/>
  <c r="Q1552" i="2" s="1"/>
  <c r="N1552" i="2"/>
  <c r="AB1551" i="2"/>
  <c r="AC1551" i="2" s="1"/>
  <c r="AA1551" i="2"/>
  <c r="X1551" i="2"/>
  <c r="Z1551" i="2" s="1"/>
  <c r="U1551" i="2"/>
  <c r="W1551" i="2" s="1"/>
  <c r="R1551" i="2"/>
  <c r="T1551" i="2" s="1"/>
  <c r="O1551" i="2"/>
  <c r="Q1551" i="2" s="1"/>
  <c r="N1551" i="2"/>
  <c r="AB1550" i="2"/>
  <c r="AC1550" i="2" s="1"/>
  <c r="AA1550" i="2"/>
  <c r="X1550" i="2"/>
  <c r="Z1550" i="2" s="1"/>
  <c r="U1550" i="2"/>
  <c r="W1550" i="2" s="1"/>
  <c r="R1550" i="2"/>
  <c r="T1550" i="2" s="1"/>
  <c r="O1550" i="2"/>
  <c r="Q1550" i="2" s="1"/>
  <c r="N1550" i="2"/>
  <c r="AB1549" i="2"/>
  <c r="AC1549" i="2" s="1"/>
  <c r="AA1549" i="2"/>
  <c r="X1549" i="2"/>
  <c r="Z1549" i="2" s="1"/>
  <c r="U1549" i="2"/>
  <c r="W1549" i="2" s="1"/>
  <c r="R1549" i="2"/>
  <c r="T1549" i="2" s="1"/>
  <c r="O1549" i="2"/>
  <c r="Q1549" i="2" s="1"/>
  <c r="N1549" i="2"/>
  <c r="AB1548" i="2"/>
  <c r="AC1548" i="2" s="1"/>
  <c r="AA1548" i="2"/>
  <c r="X1548" i="2"/>
  <c r="Z1548" i="2" s="1"/>
  <c r="U1548" i="2"/>
  <c r="W1548" i="2" s="1"/>
  <c r="R1548" i="2"/>
  <c r="T1548" i="2" s="1"/>
  <c r="O1548" i="2"/>
  <c r="Q1548" i="2" s="1"/>
  <c r="N1548" i="2"/>
  <c r="AB1547" i="2"/>
  <c r="AC1547" i="2" s="1"/>
  <c r="AA1547" i="2"/>
  <c r="X1547" i="2"/>
  <c r="Z1547" i="2" s="1"/>
  <c r="U1547" i="2"/>
  <c r="W1547" i="2" s="1"/>
  <c r="R1547" i="2"/>
  <c r="T1547" i="2" s="1"/>
  <c r="O1547" i="2"/>
  <c r="Q1547" i="2" s="1"/>
  <c r="N1547" i="2"/>
  <c r="AB1546" i="2"/>
  <c r="AC1546" i="2" s="1"/>
  <c r="AA1546" i="2"/>
  <c r="X1546" i="2"/>
  <c r="U1546" i="2"/>
  <c r="W1546" i="2" s="1"/>
  <c r="R1546" i="2"/>
  <c r="T1546" i="2" s="1"/>
  <c r="O1546" i="2"/>
  <c r="Q1546" i="2" s="1"/>
  <c r="N1546" i="2"/>
  <c r="AB1545" i="2"/>
  <c r="AC1545" i="2" s="1"/>
  <c r="AA1545" i="2"/>
  <c r="X1545" i="2"/>
  <c r="Z1545" i="2" s="1"/>
  <c r="U1545" i="2"/>
  <c r="W1545" i="2" s="1"/>
  <c r="R1545" i="2"/>
  <c r="T1545" i="2" s="1"/>
  <c r="O1545" i="2"/>
  <c r="Q1545" i="2" s="1"/>
  <c r="N1545" i="2"/>
  <c r="AB1544" i="2"/>
  <c r="AC1544" i="2" s="1"/>
  <c r="AA1544" i="2"/>
  <c r="X1544" i="2"/>
  <c r="U1544" i="2"/>
  <c r="W1544" i="2" s="1"/>
  <c r="R1544" i="2"/>
  <c r="T1544" i="2" s="1"/>
  <c r="O1544" i="2"/>
  <c r="Q1544" i="2" s="1"/>
  <c r="N1544" i="2"/>
  <c r="AB1543" i="2"/>
  <c r="AC1543" i="2" s="1"/>
  <c r="AA1543" i="2"/>
  <c r="X1543" i="2"/>
  <c r="Z1543" i="2" s="1"/>
  <c r="U1543" i="2"/>
  <c r="W1543" i="2" s="1"/>
  <c r="R1543" i="2"/>
  <c r="T1543" i="2" s="1"/>
  <c r="O1543" i="2"/>
  <c r="Q1543" i="2" s="1"/>
  <c r="N1543" i="2"/>
  <c r="AB1542" i="2"/>
  <c r="AC1542" i="2" s="1"/>
  <c r="AA1542" i="2"/>
  <c r="X1542" i="2"/>
  <c r="Z1542" i="2" s="1"/>
  <c r="U1542" i="2"/>
  <c r="W1542" i="2" s="1"/>
  <c r="R1542" i="2"/>
  <c r="T1542" i="2" s="1"/>
  <c r="O1542" i="2"/>
  <c r="Q1542" i="2" s="1"/>
  <c r="N1542" i="2"/>
  <c r="AB1541" i="2"/>
  <c r="AC1541" i="2" s="1"/>
  <c r="AA1541" i="2"/>
  <c r="X1541" i="2"/>
  <c r="Z1541" i="2" s="1"/>
  <c r="U1541" i="2"/>
  <c r="W1541" i="2" s="1"/>
  <c r="R1541" i="2"/>
  <c r="T1541" i="2" s="1"/>
  <c r="O1541" i="2"/>
  <c r="Q1541" i="2" s="1"/>
  <c r="N1541" i="2"/>
  <c r="AB1540" i="2"/>
  <c r="AC1540" i="2" s="1"/>
  <c r="AA1540" i="2"/>
  <c r="X1540" i="2"/>
  <c r="Z1540" i="2" s="1"/>
  <c r="U1540" i="2"/>
  <c r="W1540" i="2" s="1"/>
  <c r="R1540" i="2"/>
  <c r="T1540" i="2" s="1"/>
  <c r="O1540" i="2"/>
  <c r="Q1540" i="2" s="1"/>
  <c r="N1540" i="2"/>
  <c r="AB1539" i="2"/>
  <c r="AC1539" i="2" s="1"/>
  <c r="AA1539" i="2"/>
  <c r="X1539" i="2"/>
  <c r="U1539" i="2"/>
  <c r="W1539" i="2" s="1"/>
  <c r="R1539" i="2"/>
  <c r="T1539" i="2" s="1"/>
  <c r="O1539" i="2"/>
  <c r="Q1539" i="2" s="1"/>
  <c r="N1539" i="2"/>
  <c r="AB1538" i="2"/>
  <c r="AC1538" i="2" s="1"/>
  <c r="AA1538" i="2"/>
  <c r="X1538" i="2"/>
  <c r="U1538" i="2"/>
  <c r="W1538" i="2" s="1"/>
  <c r="R1538" i="2"/>
  <c r="T1538" i="2" s="1"/>
  <c r="O1538" i="2"/>
  <c r="Q1538" i="2" s="1"/>
  <c r="N1538" i="2"/>
  <c r="AB1537" i="2"/>
  <c r="AC1537" i="2" s="1"/>
  <c r="AA1537" i="2"/>
  <c r="X1537" i="2"/>
  <c r="Z1537" i="2" s="1"/>
  <c r="U1537" i="2"/>
  <c r="W1537" i="2" s="1"/>
  <c r="R1537" i="2"/>
  <c r="T1537" i="2" s="1"/>
  <c r="O1537" i="2"/>
  <c r="Q1537" i="2" s="1"/>
  <c r="N1537" i="2"/>
  <c r="AB1536" i="2"/>
  <c r="AC1536" i="2" s="1"/>
  <c r="AA1536" i="2"/>
  <c r="X1536" i="2"/>
  <c r="Z1536" i="2" s="1"/>
  <c r="U1536" i="2"/>
  <c r="W1536" i="2" s="1"/>
  <c r="R1536" i="2"/>
  <c r="T1536" i="2" s="1"/>
  <c r="O1536" i="2"/>
  <c r="Q1536" i="2" s="1"/>
  <c r="N1536" i="2"/>
  <c r="AB1535" i="2"/>
  <c r="AC1535" i="2" s="1"/>
  <c r="AA1535" i="2"/>
  <c r="X1535" i="2"/>
  <c r="U1535" i="2"/>
  <c r="W1535" i="2" s="1"/>
  <c r="R1535" i="2"/>
  <c r="T1535" i="2" s="1"/>
  <c r="O1535" i="2"/>
  <c r="Q1535" i="2" s="1"/>
  <c r="N1535" i="2"/>
  <c r="AB1534" i="2"/>
  <c r="AC1534" i="2" s="1"/>
  <c r="AA1534" i="2"/>
  <c r="X1534" i="2"/>
  <c r="U1534" i="2"/>
  <c r="W1534" i="2" s="1"/>
  <c r="R1534" i="2"/>
  <c r="T1534" i="2" s="1"/>
  <c r="O1534" i="2"/>
  <c r="Q1534" i="2" s="1"/>
  <c r="N1534" i="2"/>
  <c r="AB1533" i="2"/>
  <c r="AC1533" i="2" s="1"/>
  <c r="AA1533" i="2"/>
  <c r="X1533" i="2"/>
  <c r="U1533" i="2"/>
  <c r="W1533" i="2" s="1"/>
  <c r="R1533" i="2"/>
  <c r="T1533" i="2" s="1"/>
  <c r="O1533" i="2"/>
  <c r="Q1533" i="2" s="1"/>
  <c r="N1533" i="2"/>
  <c r="AB1532" i="2"/>
  <c r="AC1532" i="2" s="1"/>
  <c r="AA1532" i="2"/>
  <c r="X1532" i="2"/>
  <c r="U1532" i="2"/>
  <c r="W1532" i="2" s="1"/>
  <c r="R1532" i="2"/>
  <c r="T1532" i="2" s="1"/>
  <c r="O1532" i="2"/>
  <c r="Q1532" i="2" s="1"/>
  <c r="N1532" i="2"/>
  <c r="AB1531" i="2"/>
  <c r="AC1531" i="2" s="1"/>
  <c r="AA1531" i="2"/>
  <c r="X1531" i="2"/>
  <c r="Z1531" i="2" s="1"/>
  <c r="U1531" i="2"/>
  <c r="W1531" i="2" s="1"/>
  <c r="R1531" i="2"/>
  <c r="T1531" i="2" s="1"/>
  <c r="O1531" i="2"/>
  <c r="Q1531" i="2" s="1"/>
  <c r="N1531" i="2"/>
  <c r="AB1530" i="2"/>
  <c r="AC1530" i="2" s="1"/>
  <c r="AA1530" i="2"/>
  <c r="X1530" i="2"/>
  <c r="Z1530" i="2" s="1"/>
  <c r="U1530" i="2"/>
  <c r="W1530" i="2" s="1"/>
  <c r="R1530" i="2"/>
  <c r="T1530" i="2" s="1"/>
  <c r="O1530" i="2"/>
  <c r="Q1530" i="2" s="1"/>
  <c r="N1530" i="2"/>
  <c r="AB1529" i="2"/>
  <c r="AC1529" i="2" s="1"/>
  <c r="AA1529" i="2"/>
  <c r="X1529" i="2"/>
  <c r="U1529" i="2"/>
  <c r="W1529" i="2" s="1"/>
  <c r="R1529" i="2"/>
  <c r="T1529" i="2" s="1"/>
  <c r="O1529" i="2"/>
  <c r="Q1529" i="2" s="1"/>
  <c r="N1529" i="2"/>
  <c r="AB1528" i="2"/>
  <c r="AC1528" i="2" s="1"/>
  <c r="AA1528" i="2"/>
  <c r="X1528" i="2"/>
  <c r="Z1528" i="2" s="1"/>
  <c r="U1528" i="2"/>
  <c r="W1528" i="2" s="1"/>
  <c r="R1528" i="2"/>
  <c r="T1528" i="2" s="1"/>
  <c r="O1528" i="2"/>
  <c r="Q1528" i="2" s="1"/>
  <c r="N1528" i="2"/>
  <c r="AB1527" i="2"/>
  <c r="AC1527" i="2" s="1"/>
  <c r="AA1527" i="2"/>
  <c r="X1527" i="2"/>
  <c r="Z1527" i="2" s="1"/>
  <c r="U1527" i="2"/>
  <c r="W1527" i="2" s="1"/>
  <c r="R1527" i="2"/>
  <c r="T1527" i="2" s="1"/>
  <c r="O1527" i="2"/>
  <c r="Q1527" i="2" s="1"/>
  <c r="N1527" i="2"/>
  <c r="AB1526" i="2"/>
  <c r="AC1526" i="2" s="1"/>
  <c r="AA1526" i="2"/>
  <c r="X1526" i="2"/>
  <c r="Z1526" i="2" s="1"/>
  <c r="U1526" i="2"/>
  <c r="W1526" i="2" s="1"/>
  <c r="R1526" i="2"/>
  <c r="T1526" i="2" s="1"/>
  <c r="O1526" i="2"/>
  <c r="Q1526" i="2" s="1"/>
  <c r="N1526" i="2"/>
  <c r="AB1525" i="2"/>
  <c r="AC1525" i="2" s="1"/>
  <c r="AA1525" i="2"/>
  <c r="X1525" i="2"/>
  <c r="Z1525" i="2" s="1"/>
  <c r="U1525" i="2"/>
  <c r="W1525" i="2" s="1"/>
  <c r="R1525" i="2"/>
  <c r="T1525" i="2" s="1"/>
  <c r="O1525" i="2"/>
  <c r="Q1525" i="2" s="1"/>
  <c r="N1525" i="2"/>
  <c r="AB1524" i="2"/>
  <c r="AC1524" i="2" s="1"/>
  <c r="AA1524" i="2"/>
  <c r="X1524" i="2"/>
  <c r="Z1524" i="2" s="1"/>
  <c r="U1524" i="2"/>
  <c r="W1524" i="2" s="1"/>
  <c r="R1524" i="2"/>
  <c r="T1524" i="2" s="1"/>
  <c r="O1524" i="2"/>
  <c r="Q1524" i="2" s="1"/>
  <c r="N1524" i="2"/>
  <c r="AB1523" i="2"/>
  <c r="AC1523" i="2" s="1"/>
  <c r="AA1523" i="2"/>
  <c r="X1523" i="2"/>
  <c r="Z1523" i="2" s="1"/>
  <c r="U1523" i="2"/>
  <c r="W1523" i="2" s="1"/>
  <c r="R1523" i="2"/>
  <c r="T1523" i="2" s="1"/>
  <c r="O1523" i="2"/>
  <c r="Q1523" i="2" s="1"/>
  <c r="N1523" i="2"/>
  <c r="AB1522" i="2"/>
  <c r="AC1522" i="2" s="1"/>
  <c r="AA1522" i="2"/>
  <c r="X1522" i="2"/>
  <c r="U1522" i="2"/>
  <c r="W1522" i="2" s="1"/>
  <c r="R1522" i="2"/>
  <c r="T1522" i="2" s="1"/>
  <c r="O1522" i="2"/>
  <c r="Q1522" i="2" s="1"/>
  <c r="N1522" i="2"/>
  <c r="AB1521" i="2"/>
  <c r="AC1521" i="2" s="1"/>
  <c r="AA1521" i="2"/>
  <c r="X1521" i="2"/>
  <c r="Z1521" i="2" s="1"/>
  <c r="U1521" i="2"/>
  <c r="W1521" i="2" s="1"/>
  <c r="R1521" i="2"/>
  <c r="T1521" i="2" s="1"/>
  <c r="Q1521" i="2"/>
  <c r="O1521" i="2"/>
  <c r="N1521" i="2"/>
  <c r="AL1521" i="2" s="1"/>
  <c r="AB1520" i="2"/>
  <c r="AC1520" i="2" s="1"/>
  <c r="AA1520" i="2"/>
  <c r="X1520" i="2"/>
  <c r="U1520" i="2"/>
  <c r="W1520" i="2" s="1"/>
  <c r="R1520" i="2"/>
  <c r="T1520" i="2" s="1"/>
  <c r="O1520" i="2"/>
  <c r="Q1520" i="2" s="1"/>
  <c r="N1520" i="2"/>
  <c r="AB1519" i="2"/>
  <c r="AC1519" i="2" s="1"/>
  <c r="AA1519" i="2"/>
  <c r="X1519" i="2"/>
  <c r="Z1519" i="2" s="1"/>
  <c r="U1519" i="2"/>
  <c r="W1519" i="2" s="1"/>
  <c r="R1519" i="2"/>
  <c r="T1519" i="2" s="1"/>
  <c r="O1519" i="2"/>
  <c r="Q1519" i="2" s="1"/>
  <c r="N1519" i="2"/>
  <c r="AB1518" i="2"/>
  <c r="AC1518" i="2" s="1"/>
  <c r="AA1518" i="2"/>
  <c r="X1518" i="2"/>
  <c r="U1518" i="2"/>
  <c r="W1518" i="2" s="1"/>
  <c r="R1518" i="2"/>
  <c r="T1518" i="2" s="1"/>
  <c r="O1518" i="2"/>
  <c r="Q1518" i="2" s="1"/>
  <c r="N1518" i="2"/>
  <c r="AB1517" i="2"/>
  <c r="AC1517" i="2" s="1"/>
  <c r="AA1517" i="2"/>
  <c r="X1517" i="2"/>
  <c r="U1517" i="2"/>
  <c r="W1517" i="2" s="1"/>
  <c r="R1517" i="2"/>
  <c r="T1517" i="2" s="1"/>
  <c r="O1517" i="2"/>
  <c r="Q1517" i="2" s="1"/>
  <c r="N1517" i="2"/>
  <c r="AB1516" i="2"/>
  <c r="AC1516" i="2" s="1"/>
  <c r="AA1516" i="2"/>
  <c r="X1516" i="2"/>
  <c r="Z1516" i="2" s="1"/>
  <c r="U1516" i="2"/>
  <c r="W1516" i="2" s="1"/>
  <c r="R1516" i="2"/>
  <c r="T1516" i="2" s="1"/>
  <c r="O1516" i="2"/>
  <c r="Q1516" i="2" s="1"/>
  <c r="N1516" i="2"/>
  <c r="AB1515" i="2"/>
  <c r="AC1515" i="2" s="1"/>
  <c r="AA1515" i="2"/>
  <c r="X1515" i="2"/>
  <c r="Z1515" i="2" s="1"/>
  <c r="U1515" i="2"/>
  <c r="W1515" i="2" s="1"/>
  <c r="R1515" i="2"/>
  <c r="T1515" i="2" s="1"/>
  <c r="O1515" i="2"/>
  <c r="Q1515" i="2" s="1"/>
  <c r="N1515" i="2"/>
  <c r="AB1514" i="2"/>
  <c r="AC1514" i="2" s="1"/>
  <c r="AA1514" i="2"/>
  <c r="X1514" i="2"/>
  <c r="U1514" i="2"/>
  <c r="W1514" i="2" s="1"/>
  <c r="R1514" i="2"/>
  <c r="T1514" i="2" s="1"/>
  <c r="O1514" i="2"/>
  <c r="Q1514" i="2" s="1"/>
  <c r="N1514" i="2"/>
  <c r="AB1513" i="2"/>
  <c r="AC1513" i="2" s="1"/>
  <c r="AA1513" i="2"/>
  <c r="X1513" i="2"/>
  <c r="Z1513" i="2" s="1"/>
  <c r="U1513" i="2"/>
  <c r="W1513" i="2" s="1"/>
  <c r="R1513" i="2"/>
  <c r="T1513" i="2" s="1"/>
  <c r="O1513" i="2"/>
  <c r="Q1513" i="2" s="1"/>
  <c r="N1513" i="2"/>
  <c r="AB1512" i="2"/>
  <c r="AC1512" i="2" s="1"/>
  <c r="AA1512" i="2"/>
  <c r="X1512" i="2"/>
  <c r="U1512" i="2"/>
  <c r="W1512" i="2" s="1"/>
  <c r="R1512" i="2"/>
  <c r="T1512" i="2" s="1"/>
  <c r="O1512" i="2"/>
  <c r="Q1512" i="2" s="1"/>
  <c r="N1512" i="2"/>
  <c r="AB1511" i="2"/>
  <c r="AC1511" i="2" s="1"/>
  <c r="AA1511" i="2"/>
  <c r="X1511" i="2"/>
  <c r="U1511" i="2"/>
  <c r="W1511" i="2" s="1"/>
  <c r="R1511" i="2"/>
  <c r="T1511" i="2" s="1"/>
  <c r="O1511" i="2"/>
  <c r="Q1511" i="2" s="1"/>
  <c r="N1511" i="2"/>
  <c r="AB1510" i="2"/>
  <c r="AC1510" i="2" s="1"/>
  <c r="AA1510" i="2"/>
  <c r="X1510" i="2"/>
  <c r="U1510" i="2"/>
  <c r="W1510" i="2" s="1"/>
  <c r="R1510" i="2"/>
  <c r="T1510" i="2" s="1"/>
  <c r="O1510" i="2"/>
  <c r="Q1510" i="2" s="1"/>
  <c r="N1510" i="2"/>
  <c r="AB1509" i="2"/>
  <c r="AC1509" i="2" s="1"/>
  <c r="AA1509" i="2"/>
  <c r="X1509" i="2"/>
  <c r="Z1509" i="2" s="1"/>
  <c r="U1509" i="2"/>
  <c r="W1509" i="2" s="1"/>
  <c r="R1509" i="2"/>
  <c r="T1509" i="2" s="1"/>
  <c r="O1509" i="2"/>
  <c r="Q1509" i="2" s="1"/>
  <c r="N1509" i="2"/>
  <c r="AB1508" i="2"/>
  <c r="AC1508" i="2" s="1"/>
  <c r="AA1508" i="2"/>
  <c r="X1508" i="2"/>
  <c r="Z1508" i="2" s="1"/>
  <c r="U1508" i="2"/>
  <c r="W1508" i="2" s="1"/>
  <c r="R1508" i="2"/>
  <c r="T1508" i="2" s="1"/>
  <c r="O1508" i="2"/>
  <c r="Q1508" i="2" s="1"/>
  <c r="N1508" i="2"/>
  <c r="AB1507" i="2"/>
  <c r="AC1507" i="2" s="1"/>
  <c r="AA1507" i="2"/>
  <c r="X1507" i="2"/>
  <c r="U1507" i="2"/>
  <c r="W1507" i="2" s="1"/>
  <c r="R1507" i="2"/>
  <c r="T1507" i="2" s="1"/>
  <c r="O1507" i="2"/>
  <c r="Q1507" i="2" s="1"/>
  <c r="N1507" i="2"/>
  <c r="AB1506" i="2"/>
  <c r="AC1506" i="2" s="1"/>
  <c r="AA1506" i="2"/>
  <c r="X1506" i="2"/>
  <c r="U1506" i="2"/>
  <c r="W1506" i="2" s="1"/>
  <c r="R1506" i="2"/>
  <c r="T1506" i="2" s="1"/>
  <c r="O1506" i="2"/>
  <c r="Q1506" i="2" s="1"/>
  <c r="N1506" i="2"/>
  <c r="AB1505" i="2"/>
  <c r="AC1505" i="2" s="1"/>
  <c r="AA1505" i="2"/>
  <c r="X1505" i="2"/>
  <c r="Z1505" i="2" s="1"/>
  <c r="U1505" i="2"/>
  <c r="W1505" i="2" s="1"/>
  <c r="R1505" i="2"/>
  <c r="T1505" i="2" s="1"/>
  <c r="O1505" i="2"/>
  <c r="Q1505" i="2" s="1"/>
  <c r="N1505" i="2"/>
  <c r="AB1504" i="2"/>
  <c r="AC1504" i="2" s="1"/>
  <c r="AA1504" i="2"/>
  <c r="X1504" i="2"/>
  <c r="Z1504" i="2" s="1"/>
  <c r="U1504" i="2"/>
  <c r="W1504" i="2" s="1"/>
  <c r="R1504" i="2"/>
  <c r="T1504" i="2" s="1"/>
  <c r="O1504" i="2"/>
  <c r="Q1504" i="2" s="1"/>
  <c r="N1504" i="2"/>
  <c r="AB1503" i="2"/>
  <c r="AC1503" i="2" s="1"/>
  <c r="AA1503" i="2"/>
  <c r="X1503" i="2"/>
  <c r="Z1503" i="2" s="1"/>
  <c r="U1503" i="2"/>
  <c r="W1503" i="2" s="1"/>
  <c r="R1503" i="2"/>
  <c r="T1503" i="2" s="1"/>
  <c r="O1503" i="2"/>
  <c r="Q1503" i="2" s="1"/>
  <c r="AB1502" i="2"/>
  <c r="AC1502" i="2" s="1"/>
  <c r="AA1502" i="2"/>
  <c r="X1502" i="2"/>
  <c r="U1502" i="2"/>
  <c r="W1502" i="2" s="1"/>
  <c r="R1502" i="2"/>
  <c r="T1502" i="2" s="1"/>
  <c r="O1502" i="2"/>
  <c r="Q1502" i="2" s="1"/>
  <c r="N1502" i="2"/>
  <c r="AB1501" i="2"/>
  <c r="AC1501" i="2" s="1"/>
  <c r="AA1501" i="2"/>
  <c r="X1501" i="2"/>
  <c r="U1501" i="2"/>
  <c r="W1501" i="2" s="1"/>
  <c r="R1501" i="2"/>
  <c r="T1501" i="2" s="1"/>
  <c r="O1501" i="2"/>
  <c r="Q1501" i="2" s="1"/>
  <c r="N1501" i="2"/>
  <c r="AC1500" i="2"/>
  <c r="AB1500" i="2"/>
  <c r="AA1500" i="2"/>
  <c r="X1500" i="2"/>
  <c r="Z1500" i="2" s="1"/>
  <c r="U1500" i="2"/>
  <c r="W1500" i="2" s="1"/>
  <c r="R1500" i="2"/>
  <c r="T1500" i="2" s="1"/>
  <c r="O1500" i="2"/>
  <c r="Q1500" i="2" s="1"/>
  <c r="N1500" i="2"/>
  <c r="AB1499" i="2"/>
  <c r="AC1499" i="2" s="1"/>
  <c r="AA1499" i="2"/>
  <c r="X1499" i="2"/>
  <c r="U1499" i="2"/>
  <c r="W1499" i="2" s="1"/>
  <c r="T1499" i="2"/>
  <c r="R1499" i="2"/>
  <c r="O1499" i="2"/>
  <c r="Q1499" i="2" s="1"/>
  <c r="N1499" i="2"/>
  <c r="AB1498" i="2"/>
  <c r="AC1498" i="2" s="1"/>
  <c r="AA1498" i="2"/>
  <c r="X1498" i="2"/>
  <c r="Z1498" i="2" s="1"/>
  <c r="U1498" i="2"/>
  <c r="W1498" i="2" s="1"/>
  <c r="R1498" i="2"/>
  <c r="T1498" i="2" s="1"/>
  <c r="O1498" i="2"/>
  <c r="Q1498" i="2" s="1"/>
  <c r="N1498" i="2"/>
  <c r="AB1497" i="2"/>
  <c r="AC1497" i="2" s="1"/>
  <c r="AA1497" i="2"/>
  <c r="X1497" i="2"/>
  <c r="U1497" i="2"/>
  <c r="W1497" i="2" s="1"/>
  <c r="R1497" i="2"/>
  <c r="T1497" i="2" s="1"/>
  <c r="O1497" i="2"/>
  <c r="Q1497" i="2" s="1"/>
  <c r="N1497" i="2"/>
  <c r="AB1496" i="2"/>
  <c r="AC1496" i="2" s="1"/>
  <c r="AA1496" i="2"/>
  <c r="X1496" i="2"/>
  <c r="Z1496" i="2" s="1"/>
  <c r="U1496" i="2"/>
  <c r="W1496" i="2" s="1"/>
  <c r="R1496" i="2"/>
  <c r="T1496" i="2" s="1"/>
  <c r="O1496" i="2"/>
  <c r="Q1496" i="2" s="1"/>
  <c r="N1496" i="2"/>
  <c r="AB1495" i="2"/>
  <c r="AC1495" i="2" s="1"/>
  <c r="AA1495" i="2"/>
  <c r="X1495" i="2"/>
  <c r="Z1495" i="2" s="1"/>
  <c r="U1495" i="2"/>
  <c r="W1495" i="2" s="1"/>
  <c r="R1495" i="2"/>
  <c r="T1495" i="2" s="1"/>
  <c r="O1495" i="2"/>
  <c r="Q1495" i="2" s="1"/>
  <c r="N1495" i="2"/>
  <c r="AB1494" i="2"/>
  <c r="AC1494" i="2" s="1"/>
  <c r="AA1494" i="2"/>
  <c r="X1494" i="2"/>
  <c r="U1494" i="2"/>
  <c r="W1494" i="2" s="1"/>
  <c r="R1494" i="2"/>
  <c r="T1494" i="2" s="1"/>
  <c r="O1494" i="2"/>
  <c r="Q1494" i="2" s="1"/>
  <c r="N1494" i="2"/>
  <c r="AB1493" i="2"/>
  <c r="AC1493" i="2" s="1"/>
  <c r="AA1493" i="2"/>
  <c r="X1493" i="2"/>
  <c r="U1493" i="2"/>
  <c r="W1493" i="2" s="1"/>
  <c r="R1493" i="2"/>
  <c r="T1493" i="2" s="1"/>
  <c r="O1493" i="2"/>
  <c r="Q1493" i="2" s="1"/>
  <c r="N1493" i="2"/>
  <c r="AB1492" i="2"/>
  <c r="AC1492" i="2" s="1"/>
  <c r="AA1492" i="2"/>
  <c r="X1492" i="2"/>
  <c r="Z1492" i="2" s="1"/>
  <c r="U1492" i="2"/>
  <c r="W1492" i="2" s="1"/>
  <c r="R1492" i="2"/>
  <c r="T1492" i="2" s="1"/>
  <c r="O1492" i="2"/>
  <c r="Q1492" i="2" s="1"/>
  <c r="N1492" i="2"/>
  <c r="AB1491" i="2"/>
  <c r="AC1491" i="2" s="1"/>
  <c r="AA1491" i="2"/>
  <c r="X1491" i="2"/>
  <c r="Z1491" i="2" s="1"/>
  <c r="U1491" i="2"/>
  <c r="W1491" i="2" s="1"/>
  <c r="R1491" i="2"/>
  <c r="T1491" i="2" s="1"/>
  <c r="O1491" i="2"/>
  <c r="Q1491" i="2" s="1"/>
  <c r="N1491" i="2"/>
  <c r="AB1490" i="2"/>
  <c r="AC1490" i="2" s="1"/>
  <c r="AA1490" i="2"/>
  <c r="X1490" i="2"/>
  <c r="Z1490" i="2" s="1"/>
  <c r="U1490" i="2"/>
  <c r="W1490" i="2" s="1"/>
  <c r="R1490" i="2"/>
  <c r="T1490" i="2" s="1"/>
  <c r="O1490" i="2"/>
  <c r="Q1490" i="2" s="1"/>
  <c r="N1490" i="2"/>
  <c r="AB1489" i="2"/>
  <c r="AC1489" i="2" s="1"/>
  <c r="AA1489" i="2"/>
  <c r="X1489" i="2"/>
  <c r="U1489" i="2"/>
  <c r="W1489" i="2" s="1"/>
  <c r="R1489" i="2"/>
  <c r="T1489" i="2" s="1"/>
  <c r="O1489" i="2"/>
  <c r="Q1489" i="2" s="1"/>
  <c r="N1489" i="2"/>
  <c r="AB1488" i="2"/>
  <c r="AC1488" i="2" s="1"/>
  <c r="AA1488" i="2"/>
  <c r="X1488" i="2"/>
  <c r="U1488" i="2"/>
  <c r="W1488" i="2" s="1"/>
  <c r="R1488" i="2"/>
  <c r="T1488" i="2" s="1"/>
  <c r="O1488" i="2"/>
  <c r="Q1488" i="2" s="1"/>
  <c r="N1488" i="2"/>
  <c r="AB1487" i="2"/>
  <c r="AC1487" i="2" s="1"/>
  <c r="AA1487" i="2"/>
  <c r="X1487" i="2"/>
  <c r="Z1487" i="2" s="1"/>
  <c r="U1487" i="2"/>
  <c r="W1487" i="2" s="1"/>
  <c r="R1487" i="2"/>
  <c r="T1487" i="2" s="1"/>
  <c r="O1487" i="2"/>
  <c r="Q1487" i="2" s="1"/>
  <c r="N1487" i="2"/>
  <c r="AB1486" i="2"/>
  <c r="AC1486" i="2" s="1"/>
  <c r="AA1486" i="2"/>
  <c r="X1486" i="2"/>
  <c r="U1486" i="2"/>
  <c r="W1486" i="2" s="1"/>
  <c r="R1486" i="2"/>
  <c r="T1486" i="2" s="1"/>
  <c r="O1486" i="2"/>
  <c r="Q1486" i="2" s="1"/>
  <c r="N1486" i="2"/>
  <c r="AB1485" i="2"/>
  <c r="AC1485" i="2" s="1"/>
  <c r="AA1485" i="2"/>
  <c r="X1485" i="2"/>
  <c r="U1485" i="2"/>
  <c r="W1485" i="2" s="1"/>
  <c r="R1485" i="2"/>
  <c r="T1485" i="2" s="1"/>
  <c r="O1485" i="2"/>
  <c r="Q1485" i="2" s="1"/>
  <c r="N1485" i="2"/>
  <c r="AB1484" i="2"/>
  <c r="AC1484" i="2" s="1"/>
  <c r="AA1484" i="2"/>
  <c r="X1484" i="2"/>
  <c r="Z1484" i="2" s="1"/>
  <c r="U1484" i="2"/>
  <c r="W1484" i="2" s="1"/>
  <c r="R1484" i="2"/>
  <c r="T1484" i="2" s="1"/>
  <c r="O1484" i="2"/>
  <c r="Q1484" i="2" s="1"/>
  <c r="N1484" i="2"/>
  <c r="AB1483" i="2"/>
  <c r="AC1483" i="2" s="1"/>
  <c r="AA1483" i="2"/>
  <c r="Z1483" i="2"/>
  <c r="X1483" i="2"/>
  <c r="U1483" i="2"/>
  <c r="W1483" i="2" s="1"/>
  <c r="R1483" i="2"/>
  <c r="T1483" i="2" s="1"/>
  <c r="O1483" i="2"/>
  <c r="Q1483" i="2" s="1"/>
  <c r="N1483" i="2"/>
  <c r="AL1483" i="2" s="1"/>
  <c r="AB1482" i="2"/>
  <c r="AC1482" i="2" s="1"/>
  <c r="AA1482" i="2"/>
  <c r="X1482" i="2"/>
  <c r="Z1482" i="2" s="1"/>
  <c r="U1482" i="2"/>
  <c r="W1482" i="2" s="1"/>
  <c r="R1482" i="2"/>
  <c r="T1482" i="2" s="1"/>
  <c r="O1482" i="2"/>
  <c r="Q1482" i="2" s="1"/>
  <c r="N1482" i="2"/>
  <c r="AB1481" i="2"/>
  <c r="AC1481" i="2" s="1"/>
  <c r="AA1481" i="2"/>
  <c r="X1481" i="2"/>
  <c r="U1481" i="2"/>
  <c r="W1481" i="2" s="1"/>
  <c r="R1481" i="2"/>
  <c r="T1481" i="2" s="1"/>
  <c r="O1481" i="2"/>
  <c r="Q1481" i="2" s="1"/>
  <c r="N1481" i="2"/>
  <c r="AB1480" i="2"/>
  <c r="AC1480" i="2" s="1"/>
  <c r="AA1480" i="2"/>
  <c r="X1480" i="2"/>
  <c r="Z1480" i="2" s="1"/>
  <c r="W1480" i="2"/>
  <c r="U1480" i="2"/>
  <c r="R1480" i="2"/>
  <c r="T1480" i="2" s="1"/>
  <c r="O1480" i="2"/>
  <c r="Q1480" i="2" s="1"/>
  <c r="N1480" i="2"/>
  <c r="AB1479" i="2"/>
  <c r="AC1479" i="2" s="1"/>
  <c r="AA1479" i="2"/>
  <c r="Z1479" i="2"/>
  <c r="X1479" i="2"/>
  <c r="U1479" i="2"/>
  <c r="W1479" i="2" s="1"/>
  <c r="R1479" i="2"/>
  <c r="T1479" i="2" s="1"/>
  <c r="O1479" i="2"/>
  <c r="Q1479" i="2" s="1"/>
  <c r="N1479" i="2"/>
  <c r="AL1479" i="2" s="1"/>
  <c r="AB1478" i="2"/>
  <c r="AC1478" i="2" s="1"/>
  <c r="AA1478" i="2"/>
  <c r="Z1478" i="2"/>
  <c r="X1478" i="2"/>
  <c r="U1478" i="2"/>
  <c r="W1478" i="2" s="1"/>
  <c r="R1478" i="2"/>
  <c r="T1478" i="2" s="1"/>
  <c r="O1478" i="2"/>
  <c r="Q1478" i="2" s="1"/>
  <c r="N1478" i="2"/>
  <c r="AB1477" i="2"/>
  <c r="AC1477" i="2" s="1"/>
  <c r="AA1477" i="2"/>
  <c r="X1477" i="2"/>
  <c r="U1477" i="2"/>
  <c r="W1477" i="2" s="1"/>
  <c r="R1477" i="2"/>
  <c r="T1477" i="2" s="1"/>
  <c r="O1477" i="2"/>
  <c r="Q1477" i="2" s="1"/>
  <c r="N1477" i="2"/>
  <c r="AB1476" i="2"/>
  <c r="AC1476" i="2" s="1"/>
  <c r="AA1476" i="2"/>
  <c r="X1476" i="2"/>
  <c r="Z1476" i="2" s="1"/>
  <c r="U1476" i="2"/>
  <c r="W1476" i="2" s="1"/>
  <c r="R1476" i="2"/>
  <c r="T1476" i="2" s="1"/>
  <c r="O1476" i="2"/>
  <c r="Q1476" i="2" s="1"/>
  <c r="N1476" i="2"/>
  <c r="AB1475" i="2"/>
  <c r="AC1475" i="2" s="1"/>
  <c r="AA1475" i="2"/>
  <c r="X1475" i="2"/>
  <c r="Z1475" i="2" s="1"/>
  <c r="U1475" i="2"/>
  <c r="W1475" i="2" s="1"/>
  <c r="R1475" i="2"/>
  <c r="T1475" i="2" s="1"/>
  <c r="O1475" i="2"/>
  <c r="Q1475" i="2" s="1"/>
  <c r="N1475" i="2"/>
  <c r="AB1474" i="2"/>
  <c r="AC1474" i="2" s="1"/>
  <c r="AA1474" i="2"/>
  <c r="X1474" i="2"/>
  <c r="Z1474" i="2" s="1"/>
  <c r="U1474" i="2"/>
  <c r="W1474" i="2" s="1"/>
  <c r="R1474" i="2"/>
  <c r="T1474" i="2" s="1"/>
  <c r="O1474" i="2"/>
  <c r="Q1474" i="2" s="1"/>
  <c r="N1474" i="2"/>
  <c r="AB1473" i="2"/>
  <c r="AC1473" i="2" s="1"/>
  <c r="AA1473" i="2"/>
  <c r="X1473" i="2"/>
  <c r="U1473" i="2"/>
  <c r="W1473" i="2" s="1"/>
  <c r="R1473" i="2"/>
  <c r="T1473" i="2" s="1"/>
  <c r="O1473" i="2"/>
  <c r="Q1473" i="2" s="1"/>
  <c r="N1473" i="2"/>
  <c r="AB1472" i="2"/>
  <c r="AC1472" i="2" s="1"/>
  <c r="AA1472" i="2"/>
  <c r="X1472" i="2"/>
  <c r="U1472" i="2"/>
  <c r="W1472" i="2" s="1"/>
  <c r="R1472" i="2"/>
  <c r="T1472" i="2" s="1"/>
  <c r="O1472" i="2"/>
  <c r="Q1472" i="2" s="1"/>
  <c r="N1472" i="2"/>
  <c r="AB1471" i="2"/>
  <c r="AC1471" i="2" s="1"/>
  <c r="AA1471" i="2"/>
  <c r="X1471" i="2"/>
  <c r="Z1471" i="2" s="1"/>
  <c r="U1471" i="2"/>
  <c r="W1471" i="2" s="1"/>
  <c r="R1471" i="2"/>
  <c r="T1471" i="2" s="1"/>
  <c r="O1471" i="2"/>
  <c r="Q1471" i="2" s="1"/>
  <c r="N1471" i="2"/>
  <c r="AB1470" i="2"/>
  <c r="AC1470" i="2" s="1"/>
  <c r="AA1470" i="2"/>
  <c r="X1470" i="2"/>
  <c r="U1470" i="2"/>
  <c r="W1470" i="2" s="1"/>
  <c r="R1470" i="2"/>
  <c r="T1470" i="2" s="1"/>
  <c r="O1470" i="2"/>
  <c r="Q1470" i="2" s="1"/>
  <c r="N1470" i="2"/>
  <c r="AB1469" i="2"/>
  <c r="AC1469" i="2" s="1"/>
  <c r="AA1469" i="2"/>
  <c r="X1469" i="2"/>
  <c r="U1469" i="2"/>
  <c r="W1469" i="2" s="1"/>
  <c r="R1469" i="2"/>
  <c r="T1469" i="2" s="1"/>
  <c r="O1469" i="2"/>
  <c r="Q1469" i="2" s="1"/>
  <c r="N1469" i="2"/>
  <c r="AB1468" i="2"/>
  <c r="AC1468" i="2" s="1"/>
  <c r="AA1468" i="2"/>
  <c r="X1468" i="2"/>
  <c r="Z1468" i="2" s="1"/>
  <c r="U1468" i="2"/>
  <c r="W1468" i="2" s="1"/>
  <c r="R1468" i="2"/>
  <c r="T1468" i="2" s="1"/>
  <c r="O1468" i="2"/>
  <c r="Q1468" i="2" s="1"/>
  <c r="N1468" i="2"/>
  <c r="AB1467" i="2"/>
  <c r="AC1467" i="2" s="1"/>
  <c r="AA1467" i="2"/>
  <c r="X1467" i="2"/>
  <c r="Z1467" i="2" s="1"/>
  <c r="U1467" i="2"/>
  <c r="W1467" i="2" s="1"/>
  <c r="R1467" i="2"/>
  <c r="T1467" i="2" s="1"/>
  <c r="O1467" i="2"/>
  <c r="Q1467" i="2" s="1"/>
  <c r="N1467" i="2"/>
  <c r="AB1466" i="2"/>
  <c r="AC1466" i="2" s="1"/>
  <c r="AA1466" i="2"/>
  <c r="X1466" i="2"/>
  <c r="Z1466" i="2" s="1"/>
  <c r="U1466" i="2"/>
  <c r="W1466" i="2" s="1"/>
  <c r="R1466" i="2"/>
  <c r="T1466" i="2" s="1"/>
  <c r="O1466" i="2"/>
  <c r="Q1466" i="2" s="1"/>
  <c r="N1466" i="2"/>
  <c r="AC1465" i="2"/>
  <c r="AB1465" i="2"/>
  <c r="AA1465" i="2"/>
  <c r="X1465" i="2"/>
  <c r="U1465" i="2"/>
  <c r="W1465" i="2" s="1"/>
  <c r="R1465" i="2"/>
  <c r="T1465" i="2" s="1"/>
  <c r="O1465" i="2"/>
  <c r="Q1465" i="2" s="1"/>
  <c r="N1465" i="2"/>
  <c r="AB1464" i="2"/>
  <c r="AC1464" i="2" s="1"/>
  <c r="AA1464" i="2"/>
  <c r="X1464" i="2"/>
  <c r="Z1464" i="2" s="1"/>
  <c r="U1464" i="2"/>
  <c r="W1464" i="2" s="1"/>
  <c r="R1464" i="2"/>
  <c r="T1464" i="2" s="1"/>
  <c r="O1464" i="2"/>
  <c r="Q1464" i="2" s="1"/>
  <c r="N1464" i="2"/>
  <c r="AB1463" i="2"/>
  <c r="AC1463" i="2" s="1"/>
  <c r="AA1463" i="2"/>
  <c r="X1463" i="2"/>
  <c r="Z1463" i="2" s="1"/>
  <c r="U1463" i="2"/>
  <c r="W1463" i="2" s="1"/>
  <c r="R1463" i="2"/>
  <c r="T1463" i="2" s="1"/>
  <c r="O1463" i="2"/>
  <c r="Q1463" i="2" s="1"/>
  <c r="N1463" i="2"/>
  <c r="AL1463" i="2" s="1"/>
  <c r="AB1462" i="2"/>
  <c r="AC1462" i="2" s="1"/>
  <c r="AA1462" i="2"/>
  <c r="X1462" i="2"/>
  <c r="AL1462" i="2" s="1"/>
  <c r="U1462" i="2"/>
  <c r="W1462" i="2" s="1"/>
  <c r="R1462" i="2"/>
  <c r="T1462" i="2" s="1"/>
  <c r="O1462" i="2"/>
  <c r="Q1462" i="2" s="1"/>
  <c r="AB1461" i="2"/>
  <c r="AC1461" i="2" s="1"/>
  <c r="AA1461" i="2"/>
  <c r="X1461" i="2"/>
  <c r="Z1461" i="2" s="1"/>
  <c r="U1461" i="2"/>
  <c r="W1461" i="2" s="1"/>
  <c r="T1461" i="2"/>
  <c r="R1461" i="2"/>
  <c r="O1461" i="2"/>
  <c r="Q1461" i="2" s="1"/>
  <c r="N1461" i="2"/>
  <c r="AB1460" i="2"/>
  <c r="AC1460" i="2" s="1"/>
  <c r="AA1460" i="2"/>
  <c r="X1460" i="2"/>
  <c r="U1460" i="2"/>
  <c r="W1460" i="2" s="1"/>
  <c r="R1460" i="2"/>
  <c r="T1460" i="2" s="1"/>
  <c r="O1460" i="2"/>
  <c r="Q1460" i="2" s="1"/>
  <c r="N1460" i="2"/>
  <c r="AB1459" i="2"/>
  <c r="AC1459" i="2" s="1"/>
  <c r="AA1459" i="2"/>
  <c r="X1459" i="2"/>
  <c r="Z1459" i="2" s="1"/>
  <c r="U1459" i="2"/>
  <c r="W1459" i="2" s="1"/>
  <c r="R1459" i="2"/>
  <c r="T1459" i="2" s="1"/>
  <c r="O1459" i="2"/>
  <c r="Q1459" i="2" s="1"/>
  <c r="N1459" i="2"/>
  <c r="AB1458" i="2"/>
  <c r="AC1458" i="2" s="1"/>
  <c r="AA1458" i="2"/>
  <c r="Z1458" i="2"/>
  <c r="X1458" i="2"/>
  <c r="U1458" i="2"/>
  <c r="W1458" i="2" s="1"/>
  <c r="R1458" i="2"/>
  <c r="T1458" i="2" s="1"/>
  <c r="O1458" i="2"/>
  <c r="Q1458" i="2" s="1"/>
  <c r="N1458" i="2"/>
  <c r="AB1457" i="2"/>
  <c r="AC1457" i="2" s="1"/>
  <c r="AA1457" i="2"/>
  <c r="Z1457" i="2"/>
  <c r="X1457" i="2"/>
  <c r="U1457" i="2"/>
  <c r="W1457" i="2" s="1"/>
  <c r="R1457" i="2"/>
  <c r="T1457" i="2" s="1"/>
  <c r="Q1457" i="2"/>
  <c r="O1457" i="2"/>
  <c r="N1457" i="2"/>
  <c r="AB1456" i="2"/>
  <c r="AC1456" i="2" s="1"/>
  <c r="AA1456" i="2"/>
  <c r="X1456" i="2"/>
  <c r="U1456" i="2"/>
  <c r="W1456" i="2" s="1"/>
  <c r="R1456" i="2"/>
  <c r="T1456" i="2" s="1"/>
  <c r="Q1456" i="2"/>
  <c r="O1456" i="2"/>
  <c r="N1456" i="2"/>
  <c r="AB1455" i="2"/>
  <c r="AC1455" i="2" s="1"/>
  <c r="AA1455" i="2"/>
  <c r="X1455" i="2"/>
  <c r="U1455" i="2"/>
  <c r="W1455" i="2" s="1"/>
  <c r="R1455" i="2"/>
  <c r="T1455" i="2" s="1"/>
  <c r="Q1455" i="2"/>
  <c r="O1455" i="2"/>
  <c r="N1455" i="2"/>
  <c r="AB1454" i="2"/>
  <c r="AC1454" i="2" s="1"/>
  <c r="AA1454" i="2"/>
  <c r="X1454" i="2"/>
  <c r="Z1454" i="2" s="1"/>
  <c r="U1454" i="2"/>
  <c r="W1454" i="2" s="1"/>
  <c r="R1454" i="2"/>
  <c r="T1454" i="2" s="1"/>
  <c r="O1454" i="2"/>
  <c r="Q1454" i="2" s="1"/>
  <c r="N1454" i="2"/>
  <c r="AB1453" i="2"/>
  <c r="AC1453" i="2" s="1"/>
  <c r="AA1453" i="2"/>
  <c r="X1453" i="2"/>
  <c r="Z1453" i="2" s="1"/>
  <c r="U1453" i="2"/>
  <c r="W1453" i="2" s="1"/>
  <c r="R1453" i="2"/>
  <c r="T1453" i="2" s="1"/>
  <c r="O1453" i="2"/>
  <c r="Q1453" i="2" s="1"/>
  <c r="N1453" i="2"/>
  <c r="AB1452" i="2"/>
  <c r="AC1452" i="2" s="1"/>
  <c r="AA1452" i="2"/>
  <c r="X1452" i="2"/>
  <c r="U1452" i="2"/>
  <c r="W1452" i="2" s="1"/>
  <c r="R1452" i="2"/>
  <c r="T1452" i="2" s="1"/>
  <c r="O1452" i="2"/>
  <c r="Q1452" i="2" s="1"/>
  <c r="N1452" i="2"/>
  <c r="AB1451" i="2"/>
  <c r="AC1451" i="2" s="1"/>
  <c r="AA1451" i="2"/>
  <c r="X1451" i="2"/>
  <c r="Z1451" i="2" s="1"/>
  <c r="U1451" i="2"/>
  <c r="W1451" i="2" s="1"/>
  <c r="R1451" i="2"/>
  <c r="T1451" i="2" s="1"/>
  <c r="O1451" i="2"/>
  <c r="Q1451" i="2" s="1"/>
  <c r="N1451" i="2"/>
  <c r="AB1450" i="2"/>
  <c r="AC1450" i="2" s="1"/>
  <c r="AA1450" i="2"/>
  <c r="X1450" i="2"/>
  <c r="Z1450" i="2" s="1"/>
  <c r="U1450" i="2"/>
  <c r="W1450" i="2" s="1"/>
  <c r="R1450" i="2"/>
  <c r="T1450" i="2" s="1"/>
  <c r="O1450" i="2"/>
  <c r="Q1450" i="2" s="1"/>
  <c r="N1450" i="2"/>
  <c r="AB1449" i="2"/>
  <c r="AC1449" i="2" s="1"/>
  <c r="AA1449" i="2"/>
  <c r="Z1449" i="2"/>
  <c r="X1449" i="2"/>
  <c r="U1449" i="2"/>
  <c r="W1449" i="2" s="1"/>
  <c r="R1449" i="2"/>
  <c r="T1449" i="2" s="1"/>
  <c r="O1449" i="2"/>
  <c r="Q1449" i="2" s="1"/>
  <c r="N1449" i="2"/>
  <c r="AB1448" i="2"/>
  <c r="AC1448" i="2" s="1"/>
  <c r="AA1448" i="2"/>
  <c r="X1448" i="2"/>
  <c r="U1448" i="2"/>
  <c r="W1448" i="2" s="1"/>
  <c r="R1448" i="2"/>
  <c r="T1448" i="2" s="1"/>
  <c r="O1448" i="2"/>
  <c r="Q1448" i="2" s="1"/>
  <c r="N1448" i="2"/>
  <c r="AB1447" i="2"/>
  <c r="AC1447" i="2" s="1"/>
  <c r="AA1447" i="2"/>
  <c r="X1447" i="2"/>
  <c r="Z1447" i="2" s="1"/>
  <c r="U1447" i="2"/>
  <c r="W1447" i="2" s="1"/>
  <c r="R1447" i="2"/>
  <c r="T1447" i="2" s="1"/>
  <c r="O1447" i="2"/>
  <c r="Q1447" i="2" s="1"/>
  <c r="N1447" i="2"/>
  <c r="AB1446" i="2"/>
  <c r="AC1446" i="2" s="1"/>
  <c r="AA1446" i="2"/>
  <c r="X1446" i="2"/>
  <c r="Z1446" i="2" s="1"/>
  <c r="U1446" i="2"/>
  <c r="W1446" i="2" s="1"/>
  <c r="R1446" i="2"/>
  <c r="T1446" i="2" s="1"/>
  <c r="O1446" i="2"/>
  <c r="Q1446" i="2" s="1"/>
  <c r="N1446" i="2"/>
  <c r="AB1445" i="2"/>
  <c r="AC1445" i="2" s="1"/>
  <c r="AA1445" i="2"/>
  <c r="X1445" i="2"/>
  <c r="Z1445" i="2" s="1"/>
  <c r="U1445" i="2"/>
  <c r="W1445" i="2" s="1"/>
  <c r="R1445" i="2"/>
  <c r="T1445" i="2" s="1"/>
  <c r="O1445" i="2"/>
  <c r="Q1445" i="2" s="1"/>
  <c r="N1445" i="2"/>
  <c r="AL1445" i="2" s="1"/>
  <c r="AB1444" i="2"/>
  <c r="AC1444" i="2" s="1"/>
  <c r="AA1444" i="2"/>
  <c r="X1444" i="2"/>
  <c r="U1444" i="2"/>
  <c r="W1444" i="2" s="1"/>
  <c r="R1444" i="2"/>
  <c r="T1444" i="2" s="1"/>
  <c r="O1444" i="2"/>
  <c r="Q1444" i="2" s="1"/>
  <c r="N1444" i="2"/>
  <c r="AB1443" i="2"/>
  <c r="AC1443" i="2" s="1"/>
  <c r="AA1443" i="2"/>
  <c r="X1443" i="2"/>
  <c r="Z1443" i="2" s="1"/>
  <c r="W1443" i="2"/>
  <c r="U1443" i="2"/>
  <c r="R1443" i="2"/>
  <c r="T1443" i="2" s="1"/>
  <c r="O1443" i="2"/>
  <c r="Q1443" i="2" s="1"/>
  <c r="N1443" i="2"/>
  <c r="AB1442" i="2"/>
  <c r="AC1442" i="2" s="1"/>
  <c r="AA1442" i="2"/>
  <c r="X1442" i="2"/>
  <c r="Z1442" i="2" s="1"/>
  <c r="U1442" i="2"/>
  <c r="W1442" i="2" s="1"/>
  <c r="R1442" i="2"/>
  <c r="T1442" i="2" s="1"/>
  <c r="O1442" i="2"/>
  <c r="Q1442" i="2" s="1"/>
  <c r="N1442" i="2"/>
  <c r="AB1441" i="2"/>
  <c r="AC1441" i="2" s="1"/>
  <c r="AA1441" i="2"/>
  <c r="X1441" i="2"/>
  <c r="U1441" i="2"/>
  <c r="W1441" i="2" s="1"/>
  <c r="R1441" i="2"/>
  <c r="T1441" i="2" s="1"/>
  <c r="O1441" i="2"/>
  <c r="Q1441" i="2" s="1"/>
  <c r="N1441" i="2"/>
  <c r="AB1440" i="2"/>
  <c r="AC1440" i="2" s="1"/>
  <c r="AA1440" i="2"/>
  <c r="X1440" i="2"/>
  <c r="U1440" i="2"/>
  <c r="W1440" i="2" s="1"/>
  <c r="R1440" i="2"/>
  <c r="T1440" i="2" s="1"/>
  <c r="O1440" i="2"/>
  <c r="Q1440" i="2" s="1"/>
  <c r="N1440" i="2"/>
  <c r="AB1439" i="2"/>
  <c r="AC1439" i="2" s="1"/>
  <c r="AA1439" i="2"/>
  <c r="X1439" i="2"/>
  <c r="Z1439" i="2" s="1"/>
  <c r="U1439" i="2"/>
  <c r="W1439" i="2" s="1"/>
  <c r="R1439" i="2"/>
  <c r="T1439" i="2" s="1"/>
  <c r="O1439" i="2"/>
  <c r="Q1439" i="2" s="1"/>
  <c r="N1439" i="2"/>
  <c r="AB1438" i="2"/>
  <c r="AC1438" i="2" s="1"/>
  <c r="AA1438" i="2"/>
  <c r="X1438" i="2"/>
  <c r="U1438" i="2"/>
  <c r="W1438" i="2" s="1"/>
  <c r="R1438" i="2"/>
  <c r="T1438" i="2" s="1"/>
  <c r="O1438" i="2"/>
  <c r="Q1438" i="2" s="1"/>
  <c r="N1438" i="2"/>
  <c r="AB1437" i="2"/>
  <c r="AC1437" i="2" s="1"/>
  <c r="AA1437" i="2"/>
  <c r="X1437" i="2"/>
  <c r="Z1437" i="2" s="1"/>
  <c r="U1437" i="2"/>
  <c r="W1437" i="2" s="1"/>
  <c r="R1437" i="2"/>
  <c r="T1437" i="2" s="1"/>
  <c r="O1437" i="2"/>
  <c r="Q1437" i="2" s="1"/>
  <c r="N1437" i="2"/>
  <c r="AB1436" i="2"/>
  <c r="AC1436" i="2" s="1"/>
  <c r="AA1436" i="2"/>
  <c r="X1436" i="2"/>
  <c r="U1436" i="2"/>
  <c r="W1436" i="2" s="1"/>
  <c r="R1436" i="2"/>
  <c r="T1436" i="2" s="1"/>
  <c r="O1436" i="2"/>
  <c r="Q1436" i="2" s="1"/>
  <c r="N1436" i="2"/>
  <c r="AB1435" i="2"/>
  <c r="AC1435" i="2" s="1"/>
  <c r="AA1435" i="2"/>
  <c r="X1435" i="2"/>
  <c r="Z1435" i="2" s="1"/>
  <c r="U1435" i="2"/>
  <c r="W1435" i="2" s="1"/>
  <c r="R1435" i="2"/>
  <c r="T1435" i="2" s="1"/>
  <c r="O1435" i="2"/>
  <c r="Q1435" i="2" s="1"/>
  <c r="N1435" i="2"/>
  <c r="AB1434" i="2"/>
  <c r="AC1434" i="2" s="1"/>
  <c r="AA1434" i="2"/>
  <c r="X1434" i="2"/>
  <c r="Z1434" i="2" s="1"/>
  <c r="U1434" i="2"/>
  <c r="W1434" i="2" s="1"/>
  <c r="R1434" i="2"/>
  <c r="T1434" i="2" s="1"/>
  <c r="O1434" i="2"/>
  <c r="Q1434" i="2" s="1"/>
  <c r="N1434" i="2"/>
  <c r="AB1433" i="2"/>
  <c r="AC1433" i="2" s="1"/>
  <c r="AA1433" i="2"/>
  <c r="X1433" i="2"/>
  <c r="Z1433" i="2" s="1"/>
  <c r="U1433" i="2"/>
  <c r="W1433" i="2" s="1"/>
  <c r="R1433" i="2"/>
  <c r="T1433" i="2" s="1"/>
  <c r="O1433" i="2"/>
  <c r="Q1433" i="2" s="1"/>
  <c r="N1433" i="2"/>
  <c r="AB1432" i="2"/>
  <c r="AC1432" i="2" s="1"/>
  <c r="AA1432" i="2"/>
  <c r="X1432" i="2"/>
  <c r="U1432" i="2"/>
  <c r="W1432" i="2" s="1"/>
  <c r="R1432" i="2"/>
  <c r="T1432" i="2" s="1"/>
  <c r="O1432" i="2"/>
  <c r="Q1432" i="2" s="1"/>
  <c r="N1432" i="2"/>
  <c r="AB1431" i="2"/>
  <c r="AC1431" i="2" s="1"/>
  <c r="AA1431" i="2"/>
  <c r="X1431" i="2"/>
  <c r="Z1431" i="2" s="1"/>
  <c r="U1431" i="2"/>
  <c r="W1431" i="2" s="1"/>
  <c r="R1431" i="2"/>
  <c r="T1431" i="2" s="1"/>
  <c r="O1431" i="2"/>
  <c r="Q1431" i="2" s="1"/>
  <c r="N1431" i="2"/>
  <c r="AB1430" i="2"/>
  <c r="AC1430" i="2" s="1"/>
  <c r="AA1430" i="2"/>
  <c r="X1430" i="2"/>
  <c r="Z1430" i="2" s="1"/>
  <c r="U1430" i="2"/>
  <c r="W1430" i="2" s="1"/>
  <c r="R1430" i="2"/>
  <c r="T1430" i="2" s="1"/>
  <c r="O1430" i="2"/>
  <c r="Q1430" i="2" s="1"/>
  <c r="N1430" i="2"/>
  <c r="AB1429" i="2"/>
  <c r="AC1429" i="2" s="1"/>
  <c r="AA1429" i="2"/>
  <c r="X1429" i="2"/>
  <c r="U1429" i="2"/>
  <c r="W1429" i="2" s="1"/>
  <c r="T1429" i="2"/>
  <c r="R1429" i="2"/>
  <c r="O1429" i="2"/>
  <c r="Q1429" i="2" s="1"/>
  <c r="N1429" i="2"/>
  <c r="AB1428" i="2"/>
  <c r="AC1428" i="2" s="1"/>
  <c r="AA1428" i="2"/>
  <c r="X1428" i="2"/>
  <c r="U1428" i="2"/>
  <c r="W1428" i="2" s="1"/>
  <c r="R1428" i="2"/>
  <c r="T1428" i="2" s="1"/>
  <c r="O1428" i="2"/>
  <c r="Q1428" i="2" s="1"/>
  <c r="N1428" i="2"/>
  <c r="AB1427" i="2"/>
  <c r="AC1427" i="2" s="1"/>
  <c r="AA1427" i="2"/>
  <c r="X1427" i="2"/>
  <c r="Z1427" i="2" s="1"/>
  <c r="U1427" i="2"/>
  <c r="W1427" i="2" s="1"/>
  <c r="R1427" i="2"/>
  <c r="T1427" i="2" s="1"/>
  <c r="O1427" i="2"/>
  <c r="Q1427" i="2" s="1"/>
  <c r="N1427" i="2"/>
  <c r="AB1426" i="2"/>
  <c r="AC1426" i="2" s="1"/>
  <c r="AA1426" i="2"/>
  <c r="X1426" i="2"/>
  <c r="Z1426" i="2" s="1"/>
  <c r="U1426" i="2"/>
  <c r="W1426" i="2" s="1"/>
  <c r="R1426" i="2"/>
  <c r="T1426" i="2" s="1"/>
  <c r="O1426" i="2"/>
  <c r="Q1426" i="2" s="1"/>
  <c r="N1426" i="2"/>
  <c r="AB1425" i="2"/>
  <c r="AC1425" i="2" s="1"/>
  <c r="AA1425" i="2"/>
  <c r="X1425" i="2"/>
  <c r="U1425" i="2"/>
  <c r="W1425" i="2" s="1"/>
  <c r="R1425" i="2"/>
  <c r="T1425" i="2" s="1"/>
  <c r="O1425" i="2"/>
  <c r="Q1425" i="2" s="1"/>
  <c r="N1425" i="2"/>
  <c r="AB1424" i="2"/>
  <c r="AC1424" i="2" s="1"/>
  <c r="AA1424" i="2"/>
  <c r="X1424" i="2"/>
  <c r="U1424" i="2"/>
  <c r="W1424" i="2" s="1"/>
  <c r="R1424" i="2"/>
  <c r="T1424" i="2" s="1"/>
  <c r="O1424" i="2"/>
  <c r="Q1424" i="2" s="1"/>
  <c r="N1424" i="2"/>
  <c r="AB1423" i="2"/>
  <c r="AC1423" i="2" s="1"/>
  <c r="AA1423" i="2"/>
  <c r="X1423" i="2"/>
  <c r="Z1423" i="2" s="1"/>
  <c r="U1423" i="2"/>
  <c r="W1423" i="2" s="1"/>
  <c r="R1423" i="2"/>
  <c r="T1423" i="2" s="1"/>
  <c r="O1423" i="2"/>
  <c r="Q1423" i="2" s="1"/>
  <c r="N1423" i="2"/>
  <c r="AB1422" i="2"/>
  <c r="AC1422" i="2" s="1"/>
  <c r="AA1422" i="2"/>
  <c r="X1422" i="2"/>
  <c r="U1422" i="2"/>
  <c r="W1422" i="2" s="1"/>
  <c r="R1422" i="2"/>
  <c r="T1422" i="2" s="1"/>
  <c r="O1422" i="2"/>
  <c r="Q1422" i="2" s="1"/>
  <c r="N1422" i="2"/>
  <c r="AB1421" i="2"/>
  <c r="AC1421" i="2" s="1"/>
  <c r="AA1421" i="2"/>
  <c r="X1421" i="2"/>
  <c r="U1421" i="2"/>
  <c r="W1421" i="2" s="1"/>
  <c r="R1421" i="2"/>
  <c r="T1421" i="2" s="1"/>
  <c r="O1421" i="2"/>
  <c r="Q1421" i="2" s="1"/>
  <c r="N1421" i="2"/>
  <c r="AB1420" i="2"/>
  <c r="AC1420" i="2" s="1"/>
  <c r="AA1420" i="2"/>
  <c r="X1420" i="2"/>
  <c r="U1420" i="2"/>
  <c r="W1420" i="2" s="1"/>
  <c r="R1420" i="2"/>
  <c r="T1420" i="2" s="1"/>
  <c r="O1420" i="2"/>
  <c r="Q1420" i="2" s="1"/>
  <c r="N1420" i="2"/>
  <c r="AB1419" i="2"/>
  <c r="AC1419" i="2" s="1"/>
  <c r="AA1419" i="2"/>
  <c r="X1419" i="2"/>
  <c r="Z1419" i="2" s="1"/>
  <c r="U1419" i="2"/>
  <c r="W1419" i="2" s="1"/>
  <c r="R1419" i="2"/>
  <c r="T1419" i="2" s="1"/>
  <c r="O1419" i="2"/>
  <c r="Q1419" i="2" s="1"/>
  <c r="N1419" i="2"/>
  <c r="AB1418" i="2"/>
  <c r="AC1418" i="2" s="1"/>
  <c r="AA1418" i="2"/>
  <c r="X1418" i="2"/>
  <c r="U1418" i="2"/>
  <c r="W1418" i="2" s="1"/>
  <c r="R1418" i="2"/>
  <c r="T1418" i="2" s="1"/>
  <c r="O1418" i="2"/>
  <c r="Q1418" i="2" s="1"/>
  <c r="N1418" i="2"/>
  <c r="AB1417" i="2"/>
  <c r="AC1417" i="2" s="1"/>
  <c r="AA1417" i="2"/>
  <c r="X1417" i="2"/>
  <c r="Z1417" i="2" s="1"/>
  <c r="U1417" i="2"/>
  <c r="W1417" i="2" s="1"/>
  <c r="R1417" i="2"/>
  <c r="T1417" i="2" s="1"/>
  <c r="O1417" i="2"/>
  <c r="Q1417" i="2" s="1"/>
  <c r="N1417" i="2"/>
  <c r="AB1416" i="2"/>
  <c r="AC1416" i="2" s="1"/>
  <c r="AA1416" i="2"/>
  <c r="X1416" i="2"/>
  <c r="U1416" i="2"/>
  <c r="W1416" i="2" s="1"/>
  <c r="R1416" i="2"/>
  <c r="T1416" i="2" s="1"/>
  <c r="O1416" i="2"/>
  <c r="Q1416" i="2" s="1"/>
  <c r="N1416" i="2"/>
  <c r="AB1415" i="2"/>
  <c r="AC1415" i="2" s="1"/>
  <c r="AA1415" i="2"/>
  <c r="X1415" i="2"/>
  <c r="Z1415" i="2" s="1"/>
  <c r="U1415" i="2"/>
  <c r="W1415" i="2" s="1"/>
  <c r="R1415" i="2"/>
  <c r="T1415" i="2" s="1"/>
  <c r="O1415" i="2"/>
  <c r="Q1415" i="2" s="1"/>
  <c r="N1415" i="2"/>
  <c r="AB1414" i="2"/>
  <c r="AC1414" i="2" s="1"/>
  <c r="AA1414" i="2"/>
  <c r="X1414" i="2"/>
  <c r="Z1414" i="2" s="1"/>
  <c r="U1414" i="2"/>
  <c r="W1414" i="2" s="1"/>
  <c r="R1414" i="2"/>
  <c r="T1414" i="2" s="1"/>
  <c r="O1414" i="2"/>
  <c r="Q1414" i="2" s="1"/>
  <c r="N1414" i="2"/>
  <c r="AB1413" i="2"/>
  <c r="AC1413" i="2" s="1"/>
  <c r="AA1413" i="2"/>
  <c r="X1413" i="2"/>
  <c r="Z1413" i="2" s="1"/>
  <c r="U1413" i="2"/>
  <c r="W1413" i="2" s="1"/>
  <c r="R1413" i="2"/>
  <c r="T1413" i="2" s="1"/>
  <c r="O1413" i="2"/>
  <c r="Q1413" i="2" s="1"/>
  <c r="N1413" i="2"/>
  <c r="AB1412" i="2"/>
  <c r="AC1412" i="2" s="1"/>
  <c r="AA1412" i="2"/>
  <c r="X1412" i="2"/>
  <c r="Z1412" i="2" s="1"/>
  <c r="U1412" i="2"/>
  <c r="W1412" i="2" s="1"/>
  <c r="R1412" i="2"/>
  <c r="T1412" i="2" s="1"/>
  <c r="O1412" i="2"/>
  <c r="Q1412" i="2" s="1"/>
  <c r="N1412" i="2"/>
  <c r="AB1411" i="2"/>
  <c r="AC1411" i="2" s="1"/>
  <c r="AA1411" i="2"/>
  <c r="X1411" i="2"/>
  <c r="Z1411" i="2" s="1"/>
  <c r="U1411" i="2"/>
  <c r="W1411" i="2" s="1"/>
  <c r="R1411" i="2"/>
  <c r="T1411" i="2" s="1"/>
  <c r="O1411" i="2"/>
  <c r="Q1411" i="2" s="1"/>
  <c r="N1411" i="2"/>
  <c r="AB1410" i="2"/>
  <c r="AC1410" i="2" s="1"/>
  <c r="AA1410" i="2"/>
  <c r="X1410" i="2"/>
  <c r="Z1410" i="2" s="1"/>
  <c r="U1410" i="2"/>
  <c r="W1410" i="2" s="1"/>
  <c r="R1410" i="2"/>
  <c r="T1410" i="2" s="1"/>
  <c r="O1410" i="2"/>
  <c r="Q1410" i="2" s="1"/>
  <c r="N1410" i="2"/>
  <c r="AB1409" i="2"/>
  <c r="AC1409" i="2" s="1"/>
  <c r="AA1409" i="2"/>
  <c r="X1409" i="2"/>
  <c r="Z1409" i="2" s="1"/>
  <c r="U1409" i="2"/>
  <c r="W1409" i="2" s="1"/>
  <c r="R1409" i="2"/>
  <c r="T1409" i="2" s="1"/>
  <c r="O1409" i="2"/>
  <c r="Q1409" i="2" s="1"/>
  <c r="N1409" i="2"/>
  <c r="AB1408" i="2"/>
  <c r="AC1408" i="2" s="1"/>
  <c r="AA1408" i="2"/>
  <c r="X1408" i="2"/>
  <c r="Z1408" i="2" s="1"/>
  <c r="U1408" i="2"/>
  <c r="W1408" i="2" s="1"/>
  <c r="R1408" i="2"/>
  <c r="T1408" i="2" s="1"/>
  <c r="O1408" i="2"/>
  <c r="Q1408" i="2" s="1"/>
  <c r="N1408" i="2"/>
  <c r="AB1407" i="2"/>
  <c r="AC1407" i="2" s="1"/>
  <c r="AA1407" i="2"/>
  <c r="X1407" i="2"/>
  <c r="Z1407" i="2" s="1"/>
  <c r="U1407" i="2"/>
  <c r="W1407" i="2" s="1"/>
  <c r="R1407" i="2"/>
  <c r="T1407" i="2" s="1"/>
  <c r="O1407" i="2"/>
  <c r="Q1407" i="2" s="1"/>
  <c r="N1407" i="2"/>
  <c r="AB1406" i="2"/>
  <c r="AC1406" i="2" s="1"/>
  <c r="AA1406" i="2"/>
  <c r="X1406" i="2"/>
  <c r="U1406" i="2"/>
  <c r="W1406" i="2" s="1"/>
  <c r="R1406" i="2"/>
  <c r="T1406" i="2" s="1"/>
  <c r="O1406" i="2"/>
  <c r="Q1406" i="2" s="1"/>
  <c r="N1406" i="2"/>
  <c r="AB1405" i="2"/>
  <c r="AC1405" i="2" s="1"/>
  <c r="AA1405" i="2"/>
  <c r="X1405" i="2"/>
  <c r="U1405" i="2"/>
  <c r="W1405" i="2" s="1"/>
  <c r="R1405" i="2"/>
  <c r="T1405" i="2" s="1"/>
  <c r="O1405" i="2"/>
  <c r="Q1405" i="2" s="1"/>
  <c r="N1405" i="2"/>
  <c r="AB1404" i="2"/>
  <c r="AC1404" i="2" s="1"/>
  <c r="AA1404" i="2"/>
  <c r="X1404" i="2"/>
  <c r="Z1404" i="2" s="1"/>
  <c r="U1404" i="2"/>
  <c r="W1404" i="2" s="1"/>
  <c r="R1404" i="2"/>
  <c r="T1404" i="2" s="1"/>
  <c r="O1404" i="2"/>
  <c r="Q1404" i="2" s="1"/>
  <c r="N1404" i="2"/>
  <c r="AB1403" i="2"/>
  <c r="AC1403" i="2" s="1"/>
  <c r="AA1403" i="2"/>
  <c r="X1403" i="2"/>
  <c r="U1403" i="2"/>
  <c r="W1403" i="2" s="1"/>
  <c r="R1403" i="2"/>
  <c r="T1403" i="2" s="1"/>
  <c r="O1403" i="2"/>
  <c r="Q1403" i="2" s="1"/>
  <c r="N1403" i="2"/>
  <c r="AB1402" i="2"/>
  <c r="AC1402" i="2" s="1"/>
  <c r="AA1402" i="2"/>
  <c r="X1402" i="2"/>
  <c r="U1402" i="2"/>
  <c r="W1402" i="2" s="1"/>
  <c r="R1402" i="2"/>
  <c r="T1402" i="2" s="1"/>
  <c r="O1402" i="2"/>
  <c r="Q1402" i="2" s="1"/>
  <c r="N1402" i="2"/>
  <c r="AB1401" i="2"/>
  <c r="AC1401" i="2" s="1"/>
  <c r="AA1401" i="2"/>
  <c r="X1401" i="2"/>
  <c r="U1401" i="2"/>
  <c r="W1401" i="2" s="1"/>
  <c r="R1401" i="2"/>
  <c r="T1401" i="2" s="1"/>
  <c r="O1401" i="2"/>
  <c r="Q1401" i="2" s="1"/>
  <c r="N1401" i="2"/>
  <c r="AB1400" i="2"/>
  <c r="AC1400" i="2" s="1"/>
  <c r="AA1400" i="2"/>
  <c r="X1400" i="2"/>
  <c r="Z1400" i="2" s="1"/>
  <c r="U1400" i="2"/>
  <c r="W1400" i="2" s="1"/>
  <c r="R1400" i="2"/>
  <c r="T1400" i="2" s="1"/>
  <c r="O1400" i="2"/>
  <c r="Q1400" i="2" s="1"/>
  <c r="N1400" i="2"/>
  <c r="AB1399" i="2"/>
  <c r="AC1399" i="2" s="1"/>
  <c r="AA1399" i="2"/>
  <c r="X1399" i="2"/>
  <c r="Z1399" i="2" s="1"/>
  <c r="U1399" i="2"/>
  <c r="W1399" i="2" s="1"/>
  <c r="R1399" i="2"/>
  <c r="T1399" i="2" s="1"/>
  <c r="O1399" i="2"/>
  <c r="Q1399" i="2" s="1"/>
  <c r="N1399" i="2"/>
  <c r="AB1398" i="2"/>
  <c r="AC1398" i="2" s="1"/>
  <c r="AA1398" i="2"/>
  <c r="X1398" i="2"/>
  <c r="U1398" i="2"/>
  <c r="W1398" i="2" s="1"/>
  <c r="R1398" i="2"/>
  <c r="T1398" i="2" s="1"/>
  <c r="O1398" i="2"/>
  <c r="Q1398" i="2" s="1"/>
  <c r="N1398" i="2"/>
  <c r="AB1397" i="2"/>
  <c r="AC1397" i="2" s="1"/>
  <c r="AA1397" i="2"/>
  <c r="X1397" i="2"/>
  <c r="Z1397" i="2" s="1"/>
  <c r="U1397" i="2"/>
  <c r="W1397" i="2" s="1"/>
  <c r="R1397" i="2"/>
  <c r="T1397" i="2" s="1"/>
  <c r="O1397" i="2"/>
  <c r="Q1397" i="2" s="1"/>
  <c r="N1397" i="2"/>
  <c r="AB1396" i="2"/>
  <c r="AC1396" i="2" s="1"/>
  <c r="AA1396" i="2"/>
  <c r="X1396" i="2"/>
  <c r="U1396" i="2"/>
  <c r="W1396" i="2" s="1"/>
  <c r="R1396" i="2"/>
  <c r="T1396" i="2" s="1"/>
  <c r="O1396" i="2"/>
  <c r="Q1396" i="2" s="1"/>
  <c r="N1396" i="2"/>
  <c r="AB1395" i="2"/>
  <c r="AC1395" i="2" s="1"/>
  <c r="AA1395" i="2"/>
  <c r="X1395" i="2"/>
  <c r="U1395" i="2"/>
  <c r="W1395" i="2" s="1"/>
  <c r="R1395" i="2"/>
  <c r="T1395" i="2" s="1"/>
  <c r="O1395" i="2"/>
  <c r="Q1395" i="2" s="1"/>
  <c r="N1395" i="2"/>
  <c r="AB1394" i="2"/>
  <c r="AC1394" i="2" s="1"/>
  <c r="AA1394" i="2"/>
  <c r="X1394" i="2"/>
  <c r="Z1394" i="2" s="1"/>
  <c r="U1394" i="2"/>
  <c r="W1394" i="2" s="1"/>
  <c r="R1394" i="2"/>
  <c r="T1394" i="2" s="1"/>
  <c r="O1394" i="2"/>
  <c r="Q1394" i="2" s="1"/>
  <c r="N1394" i="2"/>
  <c r="AB1393" i="2"/>
  <c r="AC1393" i="2" s="1"/>
  <c r="AA1393" i="2"/>
  <c r="X1393" i="2"/>
  <c r="U1393" i="2"/>
  <c r="W1393" i="2" s="1"/>
  <c r="R1393" i="2"/>
  <c r="T1393" i="2" s="1"/>
  <c r="O1393" i="2"/>
  <c r="Q1393" i="2" s="1"/>
  <c r="N1393" i="2"/>
  <c r="AB1392" i="2"/>
  <c r="AC1392" i="2" s="1"/>
  <c r="AA1392" i="2"/>
  <c r="X1392" i="2"/>
  <c r="Z1392" i="2" s="1"/>
  <c r="U1392" i="2"/>
  <c r="W1392" i="2" s="1"/>
  <c r="R1392" i="2"/>
  <c r="T1392" i="2" s="1"/>
  <c r="O1392" i="2"/>
  <c r="Q1392" i="2" s="1"/>
  <c r="N1392" i="2"/>
  <c r="AB1391" i="2"/>
  <c r="AC1391" i="2" s="1"/>
  <c r="AA1391" i="2"/>
  <c r="X1391" i="2"/>
  <c r="Z1391" i="2" s="1"/>
  <c r="U1391" i="2"/>
  <c r="W1391" i="2" s="1"/>
  <c r="R1391" i="2"/>
  <c r="T1391" i="2" s="1"/>
  <c r="O1391" i="2"/>
  <c r="Q1391" i="2" s="1"/>
  <c r="N1391" i="2"/>
  <c r="AB1390" i="2"/>
  <c r="AC1390" i="2" s="1"/>
  <c r="AA1390" i="2"/>
  <c r="X1390" i="2"/>
  <c r="U1390" i="2"/>
  <c r="W1390" i="2" s="1"/>
  <c r="T1390" i="2"/>
  <c r="R1390" i="2"/>
  <c r="O1390" i="2"/>
  <c r="Q1390" i="2" s="1"/>
  <c r="N1390" i="2"/>
  <c r="AB1389" i="2"/>
  <c r="AC1389" i="2" s="1"/>
  <c r="AA1389" i="2"/>
  <c r="X1389" i="2"/>
  <c r="Z1389" i="2" s="1"/>
  <c r="U1389" i="2"/>
  <c r="W1389" i="2" s="1"/>
  <c r="R1389" i="2"/>
  <c r="T1389" i="2" s="1"/>
  <c r="O1389" i="2"/>
  <c r="Q1389" i="2" s="1"/>
  <c r="N1389" i="2"/>
  <c r="AB1388" i="2"/>
  <c r="AC1388" i="2" s="1"/>
  <c r="AA1388" i="2"/>
  <c r="X1388" i="2"/>
  <c r="Z1388" i="2" s="1"/>
  <c r="U1388" i="2"/>
  <c r="W1388" i="2" s="1"/>
  <c r="R1388" i="2"/>
  <c r="T1388" i="2" s="1"/>
  <c r="O1388" i="2"/>
  <c r="Q1388" i="2" s="1"/>
  <c r="N1388" i="2"/>
  <c r="AB1387" i="2"/>
  <c r="AC1387" i="2" s="1"/>
  <c r="AA1387" i="2"/>
  <c r="X1387" i="2"/>
  <c r="U1387" i="2"/>
  <c r="W1387" i="2" s="1"/>
  <c r="R1387" i="2"/>
  <c r="T1387" i="2" s="1"/>
  <c r="O1387" i="2"/>
  <c r="Q1387" i="2" s="1"/>
  <c r="N1387" i="2"/>
  <c r="AB1386" i="2"/>
  <c r="AC1386" i="2" s="1"/>
  <c r="AA1386" i="2"/>
  <c r="X1386" i="2"/>
  <c r="W1386" i="2"/>
  <c r="U1386" i="2"/>
  <c r="R1386" i="2"/>
  <c r="T1386" i="2" s="1"/>
  <c r="O1386" i="2"/>
  <c r="Q1386" i="2" s="1"/>
  <c r="N1386" i="2"/>
  <c r="AB1385" i="2"/>
  <c r="AC1385" i="2" s="1"/>
  <c r="AA1385" i="2"/>
  <c r="X1385" i="2"/>
  <c r="Z1385" i="2" s="1"/>
  <c r="U1385" i="2"/>
  <c r="W1385" i="2" s="1"/>
  <c r="R1385" i="2"/>
  <c r="T1385" i="2" s="1"/>
  <c r="O1385" i="2"/>
  <c r="Q1385" i="2" s="1"/>
  <c r="N1385" i="2"/>
  <c r="AB1384" i="2"/>
  <c r="AC1384" i="2" s="1"/>
  <c r="AA1384" i="2"/>
  <c r="X1384" i="2"/>
  <c r="Z1384" i="2" s="1"/>
  <c r="U1384" i="2"/>
  <c r="W1384" i="2" s="1"/>
  <c r="R1384" i="2"/>
  <c r="T1384" i="2" s="1"/>
  <c r="O1384" i="2"/>
  <c r="Q1384" i="2" s="1"/>
  <c r="N1384" i="2"/>
  <c r="AB1383" i="2"/>
  <c r="AC1383" i="2" s="1"/>
  <c r="AA1383" i="2"/>
  <c r="X1383" i="2"/>
  <c r="Z1383" i="2" s="1"/>
  <c r="U1383" i="2"/>
  <c r="W1383" i="2" s="1"/>
  <c r="R1383" i="2"/>
  <c r="T1383" i="2" s="1"/>
  <c r="O1383" i="2"/>
  <c r="Q1383" i="2" s="1"/>
  <c r="N1383" i="2"/>
  <c r="AB1382" i="2"/>
  <c r="AC1382" i="2" s="1"/>
  <c r="AA1382" i="2"/>
  <c r="X1382" i="2"/>
  <c r="U1382" i="2"/>
  <c r="W1382" i="2" s="1"/>
  <c r="R1382" i="2"/>
  <c r="T1382" i="2" s="1"/>
  <c r="O1382" i="2"/>
  <c r="Q1382" i="2" s="1"/>
  <c r="N1382" i="2"/>
  <c r="AB1381" i="2"/>
  <c r="AC1381" i="2" s="1"/>
  <c r="AA1381" i="2"/>
  <c r="X1381" i="2"/>
  <c r="Z1381" i="2" s="1"/>
  <c r="U1381" i="2"/>
  <c r="W1381" i="2" s="1"/>
  <c r="R1381" i="2"/>
  <c r="T1381" i="2" s="1"/>
  <c r="O1381" i="2"/>
  <c r="Q1381" i="2" s="1"/>
  <c r="N1381" i="2"/>
  <c r="AB1380" i="2"/>
  <c r="AC1380" i="2" s="1"/>
  <c r="AA1380" i="2"/>
  <c r="X1380" i="2"/>
  <c r="Z1380" i="2" s="1"/>
  <c r="U1380" i="2"/>
  <c r="W1380" i="2" s="1"/>
  <c r="R1380" i="2"/>
  <c r="T1380" i="2" s="1"/>
  <c r="O1380" i="2"/>
  <c r="Q1380" i="2" s="1"/>
  <c r="N1380" i="2"/>
  <c r="AC1379" i="2"/>
  <c r="AB1379" i="2"/>
  <c r="AA1379" i="2"/>
  <c r="X1379" i="2"/>
  <c r="U1379" i="2"/>
  <c r="W1379" i="2" s="1"/>
  <c r="R1379" i="2"/>
  <c r="T1379" i="2" s="1"/>
  <c r="O1379" i="2"/>
  <c r="Q1379" i="2" s="1"/>
  <c r="N1379" i="2"/>
  <c r="AB1378" i="2"/>
  <c r="AC1378" i="2" s="1"/>
  <c r="AA1378" i="2"/>
  <c r="X1378" i="2"/>
  <c r="Z1378" i="2" s="1"/>
  <c r="U1378" i="2"/>
  <c r="W1378" i="2" s="1"/>
  <c r="R1378" i="2"/>
  <c r="T1378" i="2" s="1"/>
  <c r="O1378" i="2"/>
  <c r="Q1378" i="2" s="1"/>
  <c r="N1378" i="2"/>
  <c r="AB1377" i="2"/>
  <c r="AC1377" i="2" s="1"/>
  <c r="AA1377" i="2"/>
  <c r="X1377" i="2"/>
  <c r="Z1377" i="2" s="1"/>
  <c r="U1377" i="2"/>
  <c r="W1377" i="2" s="1"/>
  <c r="R1377" i="2"/>
  <c r="T1377" i="2" s="1"/>
  <c r="O1377" i="2"/>
  <c r="Q1377" i="2" s="1"/>
  <c r="N1377" i="2"/>
  <c r="AB1376" i="2"/>
  <c r="AC1376" i="2" s="1"/>
  <c r="AA1376" i="2"/>
  <c r="X1376" i="2"/>
  <c r="Z1376" i="2" s="1"/>
  <c r="U1376" i="2"/>
  <c r="W1376" i="2" s="1"/>
  <c r="R1376" i="2"/>
  <c r="T1376" i="2" s="1"/>
  <c r="O1376" i="2"/>
  <c r="Q1376" i="2" s="1"/>
  <c r="N1376" i="2"/>
  <c r="AL1376" i="2" s="1"/>
  <c r="AB1375" i="2"/>
  <c r="AC1375" i="2" s="1"/>
  <c r="AA1375" i="2"/>
  <c r="X1375" i="2"/>
  <c r="Z1375" i="2" s="1"/>
  <c r="U1375" i="2"/>
  <c r="W1375" i="2" s="1"/>
  <c r="R1375" i="2"/>
  <c r="T1375" i="2" s="1"/>
  <c r="O1375" i="2"/>
  <c r="Q1375" i="2" s="1"/>
  <c r="N1375" i="2"/>
  <c r="AB1374" i="2"/>
  <c r="AC1374" i="2" s="1"/>
  <c r="AA1374" i="2"/>
  <c r="X1374" i="2"/>
  <c r="U1374" i="2"/>
  <c r="W1374" i="2" s="1"/>
  <c r="R1374" i="2"/>
  <c r="T1374" i="2" s="1"/>
  <c r="O1374" i="2"/>
  <c r="Q1374" i="2" s="1"/>
  <c r="N1374" i="2"/>
  <c r="AB1373" i="2"/>
  <c r="AC1373" i="2" s="1"/>
  <c r="AA1373" i="2"/>
  <c r="X1373" i="2"/>
  <c r="U1373" i="2"/>
  <c r="W1373" i="2" s="1"/>
  <c r="R1373" i="2"/>
  <c r="T1373" i="2" s="1"/>
  <c r="O1373" i="2"/>
  <c r="Q1373" i="2" s="1"/>
  <c r="N1373" i="2"/>
  <c r="AB1372" i="2"/>
  <c r="AC1372" i="2" s="1"/>
  <c r="AA1372" i="2"/>
  <c r="Z1372" i="2"/>
  <c r="X1372" i="2"/>
  <c r="U1372" i="2"/>
  <c r="W1372" i="2" s="1"/>
  <c r="R1372" i="2"/>
  <c r="T1372" i="2" s="1"/>
  <c r="O1372" i="2"/>
  <c r="Q1372" i="2" s="1"/>
  <c r="N1372" i="2"/>
  <c r="AB1371" i="2"/>
  <c r="AC1371" i="2" s="1"/>
  <c r="AA1371" i="2"/>
  <c r="X1371" i="2"/>
  <c r="U1371" i="2"/>
  <c r="W1371" i="2" s="1"/>
  <c r="R1371" i="2"/>
  <c r="T1371" i="2" s="1"/>
  <c r="O1371" i="2"/>
  <c r="Q1371" i="2" s="1"/>
  <c r="N1371" i="2"/>
  <c r="AB1370" i="2"/>
  <c r="AC1370" i="2" s="1"/>
  <c r="AA1370" i="2"/>
  <c r="X1370" i="2"/>
  <c r="U1370" i="2"/>
  <c r="W1370" i="2" s="1"/>
  <c r="R1370" i="2"/>
  <c r="T1370" i="2" s="1"/>
  <c r="O1370" i="2"/>
  <c r="Q1370" i="2" s="1"/>
  <c r="N1370" i="2"/>
  <c r="AB1369" i="2"/>
  <c r="AC1369" i="2" s="1"/>
  <c r="AA1369" i="2"/>
  <c r="X1369" i="2"/>
  <c r="Z1369" i="2" s="1"/>
  <c r="U1369" i="2"/>
  <c r="W1369" i="2" s="1"/>
  <c r="R1369" i="2"/>
  <c r="T1369" i="2" s="1"/>
  <c r="O1369" i="2"/>
  <c r="Q1369" i="2" s="1"/>
  <c r="N1369" i="2"/>
  <c r="AB1368" i="2"/>
  <c r="AC1368" i="2" s="1"/>
  <c r="AA1368" i="2"/>
  <c r="X1368" i="2"/>
  <c r="Z1368" i="2" s="1"/>
  <c r="U1368" i="2"/>
  <c r="W1368" i="2" s="1"/>
  <c r="R1368" i="2"/>
  <c r="T1368" i="2" s="1"/>
  <c r="O1368" i="2"/>
  <c r="Q1368" i="2" s="1"/>
  <c r="N1368" i="2"/>
  <c r="AB1367" i="2"/>
  <c r="AC1367" i="2" s="1"/>
  <c r="AA1367" i="2"/>
  <c r="X1367" i="2"/>
  <c r="Z1367" i="2" s="1"/>
  <c r="U1367" i="2"/>
  <c r="W1367" i="2" s="1"/>
  <c r="R1367" i="2"/>
  <c r="T1367" i="2" s="1"/>
  <c r="O1367" i="2"/>
  <c r="Q1367" i="2" s="1"/>
  <c r="N1367" i="2"/>
  <c r="AB1366" i="2"/>
  <c r="AC1366" i="2" s="1"/>
  <c r="AA1366" i="2"/>
  <c r="X1366" i="2"/>
  <c r="U1366" i="2"/>
  <c r="W1366" i="2" s="1"/>
  <c r="R1366" i="2"/>
  <c r="T1366" i="2" s="1"/>
  <c r="O1366" i="2"/>
  <c r="Q1366" i="2" s="1"/>
  <c r="N1366" i="2"/>
  <c r="AB1365" i="2"/>
  <c r="AC1365" i="2" s="1"/>
  <c r="AA1365" i="2"/>
  <c r="X1365" i="2"/>
  <c r="Z1365" i="2" s="1"/>
  <c r="U1365" i="2"/>
  <c r="W1365" i="2" s="1"/>
  <c r="R1365" i="2"/>
  <c r="T1365" i="2" s="1"/>
  <c r="O1365" i="2"/>
  <c r="Q1365" i="2" s="1"/>
  <c r="N1365" i="2"/>
  <c r="AB1364" i="2"/>
  <c r="AC1364" i="2" s="1"/>
  <c r="AA1364" i="2"/>
  <c r="X1364" i="2"/>
  <c r="U1364" i="2"/>
  <c r="W1364" i="2" s="1"/>
  <c r="R1364" i="2"/>
  <c r="T1364" i="2" s="1"/>
  <c r="O1364" i="2"/>
  <c r="Q1364" i="2" s="1"/>
  <c r="N1364" i="2"/>
  <c r="AB1363" i="2"/>
  <c r="AC1363" i="2" s="1"/>
  <c r="AA1363" i="2"/>
  <c r="X1363" i="2"/>
  <c r="U1363" i="2"/>
  <c r="W1363" i="2" s="1"/>
  <c r="R1363" i="2"/>
  <c r="T1363" i="2" s="1"/>
  <c r="O1363" i="2"/>
  <c r="Q1363" i="2" s="1"/>
  <c r="N1363" i="2"/>
  <c r="AB1362" i="2"/>
  <c r="AC1362" i="2" s="1"/>
  <c r="AA1362" i="2"/>
  <c r="X1362" i="2"/>
  <c r="Z1362" i="2" s="1"/>
  <c r="U1362" i="2"/>
  <c r="W1362" i="2" s="1"/>
  <c r="R1362" i="2"/>
  <c r="T1362" i="2" s="1"/>
  <c r="O1362" i="2"/>
  <c r="Q1362" i="2" s="1"/>
  <c r="N1362" i="2"/>
  <c r="AB1361" i="2"/>
  <c r="AC1361" i="2" s="1"/>
  <c r="AA1361" i="2"/>
  <c r="X1361" i="2"/>
  <c r="Z1361" i="2" s="1"/>
  <c r="U1361" i="2"/>
  <c r="W1361" i="2" s="1"/>
  <c r="R1361" i="2"/>
  <c r="T1361" i="2" s="1"/>
  <c r="O1361" i="2"/>
  <c r="Q1361" i="2" s="1"/>
  <c r="N1361" i="2"/>
  <c r="AB1360" i="2"/>
  <c r="AC1360" i="2" s="1"/>
  <c r="AA1360" i="2"/>
  <c r="X1360" i="2"/>
  <c r="Z1360" i="2" s="1"/>
  <c r="U1360" i="2"/>
  <c r="W1360" i="2" s="1"/>
  <c r="R1360" i="2"/>
  <c r="T1360" i="2" s="1"/>
  <c r="O1360" i="2"/>
  <c r="Q1360" i="2" s="1"/>
  <c r="N1360" i="2"/>
  <c r="AB1359" i="2"/>
  <c r="AC1359" i="2" s="1"/>
  <c r="AA1359" i="2"/>
  <c r="X1359" i="2"/>
  <c r="Z1359" i="2" s="1"/>
  <c r="U1359" i="2"/>
  <c r="W1359" i="2" s="1"/>
  <c r="R1359" i="2"/>
  <c r="T1359" i="2" s="1"/>
  <c r="O1359" i="2"/>
  <c r="Q1359" i="2" s="1"/>
  <c r="N1359" i="2"/>
  <c r="AB1358" i="2"/>
  <c r="AC1358" i="2" s="1"/>
  <c r="AA1358" i="2"/>
  <c r="X1358" i="2"/>
  <c r="U1358" i="2"/>
  <c r="W1358" i="2" s="1"/>
  <c r="R1358" i="2"/>
  <c r="T1358" i="2" s="1"/>
  <c r="O1358" i="2"/>
  <c r="Q1358" i="2" s="1"/>
  <c r="N1358" i="2"/>
  <c r="AB1357" i="2"/>
  <c r="AC1357" i="2" s="1"/>
  <c r="AA1357" i="2"/>
  <c r="X1357" i="2"/>
  <c r="Z1357" i="2" s="1"/>
  <c r="U1357" i="2"/>
  <c r="W1357" i="2" s="1"/>
  <c r="R1357" i="2"/>
  <c r="T1357" i="2" s="1"/>
  <c r="O1357" i="2"/>
  <c r="Q1357" i="2" s="1"/>
  <c r="N1357" i="2"/>
  <c r="AB1356" i="2"/>
  <c r="AC1356" i="2" s="1"/>
  <c r="AA1356" i="2"/>
  <c r="X1356" i="2"/>
  <c r="U1356" i="2"/>
  <c r="W1356" i="2" s="1"/>
  <c r="R1356" i="2"/>
  <c r="T1356" i="2" s="1"/>
  <c r="O1356" i="2"/>
  <c r="Q1356" i="2" s="1"/>
  <c r="N1356" i="2"/>
  <c r="AB1355" i="2"/>
  <c r="AC1355" i="2" s="1"/>
  <c r="AA1355" i="2"/>
  <c r="X1355" i="2"/>
  <c r="U1355" i="2"/>
  <c r="W1355" i="2" s="1"/>
  <c r="R1355" i="2"/>
  <c r="T1355" i="2" s="1"/>
  <c r="O1355" i="2"/>
  <c r="Q1355" i="2" s="1"/>
  <c r="N1355" i="2"/>
  <c r="AB1354" i="2"/>
  <c r="AC1354" i="2" s="1"/>
  <c r="AA1354" i="2"/>
  <c r="X1354" i="2"/>
  <c r="Z1354" i="2" s="1"/>
  <c r="U1354" i="2"/>
  <c r="W1354" i="2" s="1"/>
  <c r="R1354" i="2"/>
  <c r="T1354" i="2" s="1"/>
  <c r="O1354" i="2"/>
  <c r="Q1354" i="2" s="1"/>
  <c r="N1354" i="2"/>
  <c r="AB1353" i="2"/>
  <c r="AC1353" i="2" s="1"/>
  <c r="AA1353" i="2"/>
  <c r="X1353" i="2"/>
  <c r="Z1353" i="2" s="1"/>
  <c r="U1353" i="2"/>
  <c r="W1353" i="2" s="1"/>
  <c r="R1353" i="2"/>
  <c r="T1353" i="2" s="1"/>
  <c r="O1353" i="2"/>
  <c r="Q1353" i="2" s="1"/>
  <c r="N1353" i="2"/>
  <c r="AB1352" i="2"/>
  <c r="AC1352" i="2" s="1"/>
  <c r="AA1352" i="2"/>
  <c r="X1352" i="2"/>
  <c r="Z1352" i="2" s="1"/>
  <c r="U1352" i="2"/>
  <c r="W1352" i="2" s="1"/>
  <c r="R1352" i="2"/>
  <c r="T1352" i="2" s="1"/>
  <c r="O1352" i="2"/>
  <c r="Q1352" i="2" s="1"/>
  <c r="N1352" i="2"/>
  <c r="AB1351" i="2"/>
  <c r="AC1351" i="2" s="1"/>
  <c r="AA1351" i="2"/>
  <c r="X1351" i="2"/>
  <c r="Z1351" i="2" s="1"/>
  <c r="U1351" i="2"/>
  <c r="W1351" i="2" s="1"/>
  <c r="R1351" i="2"/>
  <c r="T1351" i="2" s="1"/>
  <c r="O1351" i="2"/>
  <c r="Q1351" i="2" s="1"/>
  <c r="N1351" i="2"/>
  <c r="AB1350" i="2"/>
  <c r="AC1350" i="2" s="1"/>
  <c r="AA1350" i="2"/>
  <c r="X1350" i="2"/>
  <c r="U1350" i="2"/>
  <c r="W1350" i="2" s="1"/>
  <c r="R1350" i="2"/>
  <c r="T1350" i="2" s="1"/>
  <c r="O1350" i="2"/>
  <c r="Q1350" i="2" s="1"/>
  <c r="N1350" i="2"/>
  <c r="AB1349" i="2"/>
  <c r="AC1349" i="2" s="1"/>
  <c r="AA1349" i="2"/>
  <c r="X1349" i="2"/>
  <c r="Z1349" i="2" s="1"/>
  <c r="U1349" i="2"/>
  <c r="W1349" i="2" s="1"/>
  <c r="R1349" i="2"/>
  <c r="T1349" i="2" s="1"/>
  <c r="O1349" i="2"/>
  <c r="Q1349" i="2" s="1"/>
  <c r="N1349" i="2"/>
  <c r="AB1348" i="2"/>
  <c r="AC1348" i="2" s="1"/>
  <c r="AA1348" i="2"/>
  <c r="X1348" i="2"/>
  <c r="Z1348" i="2" s="1"/>
  <c r="U1348" i="2"/>
  <c r="W1348" i="2" s="1"/>
  <c r="R1348" i="2"/>
  <c r="T1348" i="2" s="1"/>
  <c r="O1348" i="2"/>
  <c r="Q1348" i="2" s="1"/>
  <c r="N1348" i="2"/>
  <c r="AB1347" i="2"/>
  <c r="AC1347" i="2" s="1"/>
  <c r="AA1347" i="2"/>
  <c r="X1347" i="2"/>
  <c r="U1347" i="2"/>
  <c r="W1347" i="2" s="1"/>
  <c r="R1347" i="2"/>
  <c r="T1347" i="2" s="1"/>
  <c r="O1347" i="2"/>
  <c r="Q1347" i="2" s="1"/>
  <c r="N1347" i="2"/>
  <c r="AB1346" i="2"/>
  <c r="AC1346" i="2" s="1"/>
  <c r="AA1346" i="2"/>
  <c r="X1346" i="2"/>
  <c r="U1346" i="2"/>
  <c r="W1346" i="2" s="1"/>
  <c r="R1346" i="2"/>
  <c r="T1346" i="2" s="1"/>
  <c r="O1346" i="2"/>
  <c r="Q1346" i="2" s="1"/>
  <c r="N1346" i="2"/>
  <c r="AB1345" i="2"/>
  <c r="AC1345" i="2" s="1"/>
  <c r="AA1345" i="2"/>
  <c r="X1345" i="2"/>
  <c r="Z1345" i="2" s="1"/>
  <c r="U1345" i="2"/>
  <c r="W1345" i="2" s="1"/>
  <c r="R1345" i="2"/>
  <c r="T1345" i="2" s="1"/>
  <c r="O1345" i="2"/>
  <c r="Q1345" i="2" s="1"/>
  <c r="N1345" i="2"/>
  <c r="AB1344" i="2"/>
  <c r="AC1344" i="2" s="1"/>
  <c r="AA1344" i="2"/>
  <c r="X1344" i="2"/>
  <c r="Z1344" i="2" s="1"/>
  <c r="U1344" i="2"/>
  <c r="W1344" i="2" s="1"/>
  <c r="R1344" i="2"/>
  <c r="T1344" i="2" s="1"/>
  <c r="O1344" i="2"/>
  <c r="Q1344" i="2" s="1"/>
  <c r="N1344" i="2"/>
  <c r="AB1343" i="2"/>
  <c r="AC1343" i="2" s="1"/>
  <c r="AA1343" i="2"/>
  <c r="X1343" i="2"/>
  <c r="Z1343" i="2" s="1"/>
  <c r="U1343" i="2"/>
  <c r="W1343" i="2" s="1"/>
  <c r="R1343" i="2"/>
  <c r="T1343" i="2" s="1"/>
  <c r="O1343" i="2"/>
  <c r="Q1343" i="2" s="1"/>
  <c r="N1343" i="2"/>
  <c r="AB1342" i="2"/>
  <c r="AC1342" i="2" s="1"/>
  <c r="AA1342" i="2"/>
  <c r="X1342" i="2"/>
  <c r="U1342" i="2"/>
  <c r="W1342" i="2" s="1"/>
  <c r="R1342" i="2"/>
  <c r="T1342" i="2" s="1"/>
  <c r="O1342" i="2"/>
  <c r="Q1342" i="2" s="1"/>
  <c r="N1342" i="2"/>
  <c r="AB1341" i="2"/>
  <c r="AC1341" i="2" s="1"/>
  <c r="AA1341" i="2"/>
  <c r="X1341" i="2"/>
  <c r="Z1341" i="2" s="1"/>
  <c r="U1341" i="2"/>
  <c r="W1341" i="2" s="1"/>
  <c r="R1341" i="2"/>
  <c r="T1341" i="2" s="1"/>
  <c r="O1341" i="2"/>
  <c r="Q1341" i="2" s="1"/>
  <c r="N1341" i="2"/>
  <c r="AB1340" i="2"/>
  <c r="AC1340" i="2" s="1"/>
  <c r="AA1340" i="2"/>
  <c r="X1340" i="2"/>
  <c r="U1340" i="2"/>
  <c r="W1340" i="2" s="1"/>
  <c r="R1340" i="2"/>
  <c r="T1340" i="2" s="1"/>
  <c r="O1340" i="2"/>
  <c r="Q1340" i="2" s="1"/>
  <c r="N1340" i="2"/>
  <c r="AB1339" i="2"/>
  <c r="AC1339" i="2" s="1"/>
  <c r="AA1339" i="2"/>
  <c r="X1339" i="2"/>
  <c r="U1339" i="2"/>
  <c r="W1339" i="2" s="1"/>
  <c r="R1339" i="2"/>
  <c r="T1339" i="2" s="1"/>
  <c r="O1339" i="2"/>
  <c r="Q1339" i="2" s="1"/>
  <c r="N1339" i="2"/>
  <c r="AB1338" i="2"/>
  <c r="AC1338" i="2" s="1"/>
  <c r="AA1338" i="2"/>
  <c r="X1338" i="2"/>
  <c r="Z1338" i="2" s="1"/>
  <c r="U1338" i="2"/>
  <c r="W1338" i="2" s="1"/>
  <c r="R1338" i="2"/>
  <c r="T1338" i="2" s="1"/>
  <c r="O1338" i="2"/>
  <c r="Q1338" i="2" s="1"/>
  <c r="N1338" i="2"/>
  <c r="AB1337" i="2"/>
  <c r="AC1337" i="2" s="1"/>
  <c r="AA1337" i="2"/>
  <c r="X1337" i="2"/>
  <c r="Z1337" i="2" s="1"/>
  <c r="U1337" i="2"/>
  <c r="W1337" i="2" s="1"/>
  <c r="R1337" i="2"/>
  <c r="T1337" i="2" s="1"/>
  <c r="O1337" i="2"/>
  <c r="Q1337" i="2" s="1"/>
  <c r="N1337" i="2"/>
  <c r="AB1336" i="2"/>
  <c r="AC1336" i="2" s="1"/>
  <c r="AA1336" i="2"/>
  <c r="X1336" i="2"/>
  <c r="Z1336" i="2" s="1"/>
  <c r="U1336" i="2"/>
  <c r="W1336" i="2" s="1"/>
  <c r="R1336" i="2"/>
  <c r="T1336" i="2" s="1"/>
  <c r="O1336" i="2"/>
  <c r="Q1336" i="2" s="1"/>
  <c r="N1336" i="2"/>
  <c r="AL1336" i="2" s="1"/>
  <c r="AB1335" i="2"/>
  <c r="AC1335" i="2" s="1"/>
  <c r="AA1335" i="2"/>
  <c r="X1335" i="2"/>
  <c r="Z1335" i="2" s="1"/>
  <c r="U1335" i="2"/>
  <c r="W1335" i="2" s="1"/>
  <c r="R1335" i="2"/>
  <c r="T1335" i="2" s="1"/>
  <c r="O1335" i="2"/>
  <c r="Q1335" i="2" s="1"/>
  <c r="N1335" i="2"/>
  <c r="AB1334" i="2"/>
  <c r="AC1334" i="2" s="1"/>
  <c r="AA1334" i="2"/>
  <c r="X1334" i="2"/>
  <c r="U1334" i="2"/>
  <c r="W1334" i="2" s="1"/>
  <c r="R1334" i="2"/>
  <c r="T1334" i="2" s="1"/>
  <c r="O1334" i="2"/>
  <c r="Q1334" i="2" s="1"/>
  <c r="N1334" i="2"/>
  <c r="AB1333" i="2"/>
  <c r="AC1333" i="2" s="1"/>
  <c r="AA1333" i="2"/>
  <c r="X1333" i="2"/>
  <c r="Z1333" i="2" s="1"/>
  <c r="U1333" i="2"/>
  <c r="W1333" i="2" s="1"/>
  <c r="R1333" i="2"/>
  <c r="T1333" i="2" s="1"/>
  <c r="O1333" i="2"/>
  <c r="Q1333" i="2" s="1"/>
  <c r="N1333" i="2"/>
  <c r="AB1332" i="2"/>
  <c r="AC1332" i="2" s="1"/>
  <c r="AA1332" i="2"/>
  <c r="X1332" i="2"/>
  <c r="U1332" i="2"/>
  <c r="W1332" i="2" s="1"/>
  <c r="R1332" i="2"/>
  <c r="T1332" i="2" s="1"/>
  <c r="O1332" i="2"/>
  <c r="Q1332" i="2" s="1"/>
  <c r="N1332" i="2"/>
  <c r="AB1331" i="2"/>
  <c r="AC1331" i="2" s="1"/>
  <c r="AA1331" i="2"/>
  <c r="X1331" i="2"/>
  <c r="U1331" i="2"/>
  <c r="W1331" i="2" s="1"/>
  <c r="R1331" i="2"/>
  <c r="T1331" i="2" s="1"/>
  <c r="O1331" i="2"/>
  <c r="Q1331" i="2" s="1"/>
  <c r="N1331" i="2"/>
  <c r="AB1330" i="2"/>
  <c r="AC1330" i="2" s="1"/>
  <c r="AA1330" i="2"/>
  <c r="X1330" i="2"/>
  <c r="Z1330" i="2" s="1"/>
  <c r="U1330" i="2"/>
  <c r="W1330" i="2" s="1"/>
  <c r="R1330" i="2"/>
  <c r="T1330" i="2" s="1"/>
  <c r="O1330" i="2"/>
  <c r="Q1330" i="2" s="1"/>
  <c r="N1330" i="2"/>
  <c r="AB1329" i="2"/>
  <c r="AC1329" i="2" s="1"/>
  <c r="AA1329" i="2"/>
  <c r="X1329" i="2"/>
  <c r="Z1329" i="2" s="1"/>
  <c r="U1329" i="2"/>
  <c r="W1329" i="2" s="1"/>
  <c r="R1329" i="2"/>
  <c r="T1329" i="2" s="1"/>
  <c r="O1329" i="2"/>
  <c r="Q1329" i="2" s="1"/>
  <c r="N1329" i="2"/>
  <c r="AB1328" i="2"/>
  <c r="AC1328" i="2" s="1"/>
  <c r="AA1328" i="2"/>
  <c r="X1328" i="2"/>
  <c r="Z1328" i="2" s="1"/>
  <c r="U1328" i="2"/>
  <c r="W1328" i="2" s="1"/>
  <c r="R1328" i="2"/>
  <c r="T1328" i="2" s="1"/>
  <c r="O1328" i="2"/>
  <c r="Q1328" i="2" s="1"/>
  <c r="N1328" i="2"/>
  <c r="AB1327" i="2"/>
  <c r="AC1327" i="2" s="1"/>
  <c r="AA1327" i="2"/>
  <c r="X1327" i="2"/>
  <c r="Z1327" i="2" s="1"/>
  <c r="U1327" i="2"/>
  <c r="W1327" i="2" s="1"/>
  <c r="R1327" i="2"/>
  <c r="T1327" i="2" s="1"/>
  <c r="O1327" i="2"/>
  <c r="Q1327" i="2" s="1"/>
  <c r="N1327" i="2"/>
  <c r="AB1326" i="2"/>
  <c r="AC1326" i="2" s="1"/>
  <c r="AA1326" i="2"/>
  <c r="X1326" i="2"/>
  <c r="U1326" i="2"/>
  <c r="W1326" i="2" s="1"/>
  <c r="R1326" i="2"/>
  <c r="T1326" i="2" s="1"/>
  <c r="O1326" i="2"/>
  <c r="Q1326" i="2" s="1"/>
  <c r="N1326" i="2"/>
  <c r="AB1325" i="2"/>
  <c r="AC1325" i="2" s="1"/>
  <c r="AA1325" i="2"/>
  <c r="X1325" i="2"/>
  <c r="Z1325" i="2" s="1"/>
  <c r="U1325" i="2"/>
  <c r="W1325" i="2" s="1"/>
  <c r="R1325" i="2"/>
  <c r="T1325" i="2" s="1"/>
  <c r="O1325" i="2"/>
  <c r="Q1325" i="2" s="1"/>
  <c r="N1325" i="2"/>
  <c r="AB1324" i="2"/>
  <c r="AC1324" i="2" s="1"/>
  <c r="AA1324" i="2"/>
  <c r="X1324" i="2"/>
  <c r="Z1324" i="2" s="1"/>
  <c r="U1324" i="2"/>
  <c r="W1324" i="2" s="1"/>
  <c r="R1324" i="2"/>
  <c r="T1324" i="2" s="1"/>
  <c r="O1324" i="2"/>
  <c r="Q1324" i="2" s="1"/>
  <c r="N1324" i="2"/>
  <c r="AB1323" i="2"/>
  <c r="AC1323" i="2" s="1"/>
  <c r="AA1323" i="2"/>
  <c r="X1323" i="2"/>
  <c r="U1323" i="2"/>
  <c r="W1323" i="2" s="1"/>
  <c r="R1323" i="2"/>
  <c r="T1323" i="2" s="1"/>
  <c r="O1323" i="2"/>
  <c r="Q1323" i="2" s="1"/>
  <c r="N1323" i="2"/>
  <c r="AB1322" i="2"/>
  <c r="AC1322" i="2" s="1"/>
  <c r="AA1322" i="2"/>
  <c r="X1322" i="2"/>
  <c r="U1322" i="2"/>
  <c r="W1322" i="2" s="1"/>
  <c r="R1322" i="2"/>
  <c r="T1322" i="2" s="1"/>
  <c r="O1322" i="2"/>
  <c r="Q1322" i="2" s="1"/>
  <c r="N1322" i="2"/>
  <c r="AB1321" i="2"/>
  <c r="AC1321" i="2" s="1"/>
  <c r="AA1321" i="2"/>
  <c r="X1321" i="2"/>
  <c r="Z1321" i="2" s="1"/>
  <c r="U1321" i="2"/>
  <c r="W1321" i="2" s="1"/>
  <c r="R1321" i="2"/>
  <c r="T1321" i="2" s="1"/>
  <c r="O1321" i="2"/>
  <c r="Q1321" i="2" s="1"/>
  <c r="N1321" i="2"/>
  <c r="AB1320" i="2"/>
  <c r="AC1320" i="2" s="1"/>
  <c r="AA1320" i="2"/>
  <c r="X1320" i="2"/>
  <c r="Z1320" i="2" s="1"/>
  <c r="U1320" i="2"/>
  <c r="W1320" i="2" s="1"/>
  <c r="R1320" i="2"/>
  <c r="T1320" i="2" s="1"/>
  <c r="O1320" i="2"/>
  <c r="Q1320" i="2" s="1"/>
  <c r="N1320" i="2"/>
  <c r="AL1320" i="2" s="1"/>
  <c r="AB1319" i="2"/>
  <c r="AC1319" i="2" s="1"/>
  <c r="AA1319" i="2"/>
  <c r="X1319" i="2"/>
  <c r="Z1319" i="2" s="1"/>
  <c r="U1319" i="2"/>
  <c r="W1319" i="2" s="1"/>
  <c r="R1319" i="2"/>
  <c r="T1319" i="2" s="1"/>
  <c r="O1319" i="2"/>
  <c r="Q1319" i="2" s="1"/>
  <c r="N1319" i="2"/>
  <c r="AB1318" i="2"/>
  <c r="AC1318" i="2" s="1"/>
  <c r="AA1318" i="2"/>
  <c r="X1318" i="2"/>
  <c r="U1318" i="2"/>
  <c r="W1318" i="2" s="1"/>
  <c r="R1318" i="2"/>
  <c r="T1318" i="2" s="1"/>
  <c r="O1318" i="2"/>
  <c r="Q1318" i="2" s="1"/>
  <c r="N1318" i="2"/>
  <c r="AB1317" i="2"/>
  <c r="AC1317" i="2" s="1"/>
  <c r="AA1317" i="2"/>
  <c r="X1317" i="2"/>
  <c r="Z1317" i="2" s="1"/>
  <c r="U1317" i="2"/>
  <c r="W1317" i="2" s="1"/>
  <c r="R1317" i="2"/>
  <c r="T1317" i="2" s="1"/>
  <c r="O1317" i="2"/>
  <c r="Q1317" i="2" s="1"/>
  <c r="N1317" i="2"/>
  <c r="AB1316" i="2"/>
  <c r="AC1316" i="2" s="1"/>
  <c r="AA1316" i="2"/>
  <c r="X1316" i="2"/>
  <c r="Z1316" i="2" s="1"/>
  <c r="U1316" i="2"/>
  <c r="W1316" i="2" s="1"/>
  <c r="R1316" i="2"/>
  <c r="T1316" i="2" s="1"/>
  <c r="O1316" i="2"/>
  <c r="Q1316" i="2" s="1"/>
  <c r="N1316" i="2"/>
  <c r="AB1315" i="2"/>
  <c r="AC1315" i="2" s="1"/>
  <c r="AA1315" i="2"/>
  <c r="X1315" i="2"/>
  <c r="U1315" i="2"/>
  <c r="W1315" i="2" s="1"/>
  <c r="R1315" i="2"/>
  <c r="T1315" i="2" s="1"/>
  <c r="O1315" i="2"/>
  <c r="Q1315" i="2" s="1"/>
  <c r="N1315" i="2"/>
  <c r="AB1314" i="2"/>
  <c r="AC1314" i="2" s="1"/>
  <c r="AA1314" i="2"/>
  <c r="X1314" i="2"/>
  <c r="U1314" i="2"/>
  <c r="W1314" i="2" s="1"/>
  <c r="R1314" i="2"/>
  <c r="T1314" i="2" s="1"/>
  <c r="O1314" i="2"/>
  <c r="Q1314" i="2" s="1"/>
  <c r="N1314" i="2"/>
  <c r="AB1313" i="2"/>
  <c r="AC1313" i="2" s="1"/>
  <c r="AA1313" i="2"/>
  <c r="X1313" i="2"/>
  <c r="U1313" i="2"/>
  <c r="W1313" i="2" s="1"/>
  <c r="R1313" i="2"/>
  <c r="T1313" i="2" s="1"/>
  <c r="O1313" i="2"/>
  <c r="Q1313" i="2" s="1"/>
  <c r="N1313" i="2"/>
  <c r="AB1312" i="2"/>
  <c r="AC1312" i="2" s="1"/>
  <c r="AA1312" i="2"/>
  <c r="X1312" i="2"/>
  <c r="Z1312" i="2" s="1"/>
  <c r="U1312" i="2"/>
  <c r="W1312" i="2" s="1"/>
  <c r="R1312" i="2"/>
  <c r="T1312" i="2" s="1"/>
  <c r="O1312" i="2"/>
  <c r="Q1312" i="2" s="1"/>
  <c r="N1312" i="2"/>
  <c r="AB1311" i="2"/>
  <c r="AC1311" i="2" s="1"/>
  <c r="AA1311" i="2"/>
  <c r="X1311" i="2"/>
  <c r="Z1311" i="2" s="1"/>
  <c r="U1311" i="2"/>
  <c r="W1311" i="2" s="1"/>
  <c r="R1311" i="2"/>
  <c r="T1311" i="2" s="1"/>
  <c r="O1311" i="2"/>
  <c r="Q1311" i="2" s="1"/>
  <c r="N1311" i="2"/>
  <c r="AB1310" i="2"/>
  <c r="AC1310" i="2" s="1"/>
  <c r="AA1310" i="2"/>
  <c r="X1310" i="2"/>
  <c r="U1310" i="2"/>
  <c r="W1310" i="2" s="1"/>
  <c r="R1310" i="2"/>
  <c r="T1310" i="2" s="1"/>
  <c r="O1310" i="2"/>
  <c r="Q1310" i="2" s="1"/>
  <c r="N1310" i="2"/>
  <c r="AB1309" i="2"/>
  <c r="AC1309" i="2" s="1"/>
  <c r="AA1309" i="2"/>
  <c r="X1309" i="2"/>
  <c r="Z1309" i="2" s="1"/>
  <c r="U1309" i="2"/>
  <c r="W1309" i="2" s="1"/>
  <c r="R1309" i="2"/>
  <c r="T1309" i="2" s="1"/>
  <c r="O1309" i="2"/>
  <c r="Q1309" i="2" s="1"/>
  <c r="N1309" i="2"/>
  <c r="AB1308" i="2"/>
  <c r="AC1308" i="2" s="1"/>
  <c r="AA1308" i="2"/>
  <c r="X1308" i="2"/>
  <c r="Z1308" i="2" s="1"/>
  <c r="U1308" i="2"/>
  <c r="W1308" i="2" s="1"/>
  <c r="R1308" i="2"/>
  <c r="T1308" i="2" s="1"/>
  <c r="O1308" i="2"/>
  <c r="Q1308" i="2" s="1"/>
  <c r="N1308" i="2"/>
  <c r="AB1307" i="2"/>
  <c r="AC1307" i="2" s="1"/>
  <c r="AA1307" i="2"/>
  <c r="X1307" i="2"/>
  <c r="Z1307" i="2" s="1"/>
  <c r="U1307" i="2"/>
  <c r="W1307" i="2" s="1"/>
  <c r="R1307" i="2"/>
  <c r="T1307" i="2" s="1"/>
  <c r="O1307" i="2"/>
  <c r="Q1307" i="2" s="1"/>
  <c r="N1307" i="2"/>
  <c r="AB1306" i="2"/>
  <c r="AC1306" i="2" s="1"/>
  <c r="AA1306" i="2"/>
  <c r="X1306" i="2"/>
  <c r="Z1306" i="2" s="1"/>
  <c r="U1306" i="2"/>
  <c r="W1306" i="2" s="1"/>
  <c r="R1306" i="2"/>
  <c r="T1306" i="2" s="1"/>
  <c r="O1306" i="2"/>
  <c r="Q1306" i="2" s="1"/>
  <c r="N1306" i="2"/>
  <c r="AB1305" i="2"/>
  <c r="AC1305" i="2" s="1"/>
  <c r="AA1305" i="2"/>
  <c r="X1305" i="2"/>
  <c r="Z1305" i="2" s="1"/>
  <c r="U1305" i="2"/>
  <c r="W1305" i="2" s="1"/>
  <c r="R1305" i="2"/>
  <c r="T1305" i="2" s="1"/>
  <c r="O1305" i="2"/>
  <c r="Q1305" i="2" s="1"/>
  <c r="N1305" i="2"/>
  <c r="AB1304" i="2"/>
  <c r="AC1304" i="2" s="1"/>
  <c r="AA1304" i="2"/>
  <c r="X1304" i="2"/>
  <c r="U1304" i="2"/>
  <c r="W1304" i="2" s="1"/>
  <c r="R1304" i="2"/>
  <c r="T1304" i="2" s="1"/>
  <c r="O1304" i="2"/>
  <c r="Q1304" i="2" s="1"/>
  <c r="N1304" i="2"/>
  <c r="AB1303" i="2"/>
  <c r="AC1303" i="2" s="1"/>
  <c r="AA1303" i="2"/>
  <c r="X1303" i="2"/>
  <c r="Z1303" i="2" s="1"/>
  <c r="U1303" i="2"/>
  <c r="W1303" i="2" s="1"/>
  <c r="R1303" i="2"/>
  <c r="T1303" i="2" s="1"/>
  <c r="O1303" i="2"/>
  <c r="Q1303" i="2" s="1"/>
  <c r="N1303" i="2"/>
  <c r="AB1302" i="2"/>
  <c r="AC1302" i="2" s="1"/>
  <c r="AA1302" i="2"/>
  <c r="X1302" i="2"/>
  <c r="U1302" i="2"/>
  <c r="W1302" i="2" s="1"/>
  <c r="R1302" i="2"/>
  <c r="T1302" i="2" s="1"/>
  <c r="O1302" i="2"/>
  <c r="Q1302" i="2" s="1"/>
  <c r="N1302" i="2"/>
  <c r="AB1301" i="2"/>
  <c r="AC1301" i="2" s="1"/>
  <c r="AA1301" i="2"/>
  <c r="X1301" i="2"/>
  <c r="Z1301" i="2" s="1"/>
  <c r="U1301" i="2"/>
  <c r="W1301" i="2" s="1"/>
  <c r="R1301" i="2"/>
  <c r="T1301" i="2" s="1"/>
  <c r="O1301" i="2"/>
  <c r="Q1301" i="2" s="1"/>
  <c r="N1301" i="2"/>
  <c r="AB1300" i="2"/>
  <c r="AC1300" i="2" s="1"/>
  <c r="AA1300" i="2"/>
  <c r="X1300" i="2"/>
  <c r="Z1300" i="2" s="1"/>
  <c r="U1300" i="2"/>
  <c r="W1300" i="2" s="1"/>
  <c r="R1300" i="2"/>
  <c r="T1300" i="2" s="1"/>
  <c r="O1300" i="2"/>
  <c r="Q1300" i="2" s="1"/>
  <c r="N1300" i="2"/>
  <c r="AB1299" i="2"/>
  <c r="AC1299" i="2" s="1"/>
  <c r="AA1299" i="2"/>
  <c r="X1299" i="2"/>
  <c r="U1299" i="2"/>
  <c r="W1299" i="2" s="1"/>
  <c r="R1299" i="2"/>
  <c r="T1299" i="2" s="1"/>
  <c r="O1299" i="2"/>
  <c r="Q1299" i="2" s="1"/>
  <c r="N1299" i="2"/>
  <c r="AB1298" i="2"/>
  <c r="AC1298" i="2" s="1"/>
  <c r="AA1298" i="2"/>
  <c r="X1298" i="2"/>
  <c r="Z1298" i="2" s="1"/>
  <c r="U1298" i="2"/>
  <c r="W1298" i="2" s="1"/>
  <c r="R1298" i="2"/>
  <c r="T1298" i="2" s="1"/>
  <c r="O1298" i="2"/>
  <c r="Q1298" i="2" s="1"/>
  <c r="N1298" i="2"/>
  <c r="AB1297" i="2"/>
  <c r="AC1297" i="2" s="1"/>
  <c r="AA1297" i="2"/>
  <c r="X1297" i="2"/>
  <c r="U1297" i="2"/>
  <c r="W1297" i="2" s="1"/>
  <c r="R1297" i="2"/>
  <c r="T1297" i="2" s="1"/>
  <c r="O1297" i="2"/>
  <c r="Q1297" i="2" s="1"/>
  <c r="N1297" i="2"/>
  <c r="AB1296" i="2"/>
  <c r="AC1296" i="2" s="1"/>
  <c r="AA1296" i="2"/>
  <c r="X1296" i="2"/>
  <c r="U1296" i="2"/>
  <c r="W1296" i="2" s="1"/>
  <c r="R1296" i="2"/>
  <c r="T1296" i="2" s="1"/>
  <c r="O1296" i="2"/>
  <c r="Q1296" i="2" s="1"/>
  <c r="N1296" i="2"/>
  <c r="AB1295" i="2"/>
  <c r="AC1295" i="2" s="1"/>
  <c r="AA1295" i="2"/>
  <c r="X1295" i="2"/>
  <c r="Z1295" i="2" s="1"/>
  <c r="U1295" i="2"/>
  <c r="W1295" i="2" s="1"/>
  <c r="R1295" i="2"/>
  <c r="T1295" i="2" s="1"/>
  <c r="O1295" i="2"/>
  <c r="Q1295" i="2" s="1"/>
  <c r="N1295" i="2"/>
  <c r="AB1294" i="2"/>
  <c r="AC1294" i="2" s="1"/>
  <c r="AA1294" i="2"/>
  <c r="X1294" i="2"/>
  <c r="U1294" i="2"/>
  <c r="W1294" i="2" s="1"/>
  <c r="R1294" i="2"/>
  <c r="T1294" i="2" s="1"/>
  <c r="O1294" i="2"/>
  <c r="Q1294" i="2" s="1"/>
  <c r="N1294" i="2"/>
  <c r="AB1293" i="2"/>
  <c r="AC1293" i="2" s="1"/>
  <c r="AA1293" i="2"/>
  <c r="X1293" i="2"/>
  <c r="Z1293" i="2" s="1"/>
  <c r="U1293" i="2"/>
  <c r="W1293" i="2" s="1"/>
  <c r="R1293" i="2"/>
  <c r="T1293" i="2" s="1"/>
  <c r="O1293" i="2"/>
  <c r="Q1293" i="2" s="1"/>
  <c r="N1293" i="2"/>
  <c r="AB1292" i="2"/>
  <c r="AC1292" i="2" s="1"/>
  <c r="AA1292" i="2"/>
  <c r="X1292" i="2"/>
  <c r="Z1292" i="2" s="1"/>
  <c r="U1292" i="2"/>
  <c r="W1292" i="2" s="1"/>
  <c r="R1292" i="2"/>
  <c r="T1292" i="2" s="1"/>
  <c r="O1292" i="2"/>
  <c r="Q1292" i="2" s="1"/>
  <c r="N1292" i="2"/>
  <c r="AB1291" i="2"/>
  <c r="AC1291" i="2" s="1"/>
  <c r="AA1291" i="2"/>
  <c r="X1291" i="2"/>
  <c r="U1291" i="2"/>
  <c r="W1291" i="2" s="1"/>
  <c r="R1291" i="2"/>
  <c r="T1291" i="2" s="1"/>
  <c r="O1291" i="2"/>
  <c r="Q1291" i="2" s="1"/>
  <c r="N1291" i="2"/>
  <c r="AB1290" i="2"/>
  <c r="AC1290" i="2" s="1"/>
  <c r="AA1290" i="2"/>
  <c r="X1290" i="2"/>
  <c r="Z1290" i="2" s="1"/>
  <c r="U1290" i="2"/>
  <c r="W1290" i="2" s="1"/>
  <c r="R1290" i="2"/>
  <c r="T1290" i="2" s="1"/>
  <c r="O1290" i="2"/>
  <c r="Q1290" i="2" s="1"/>
  <c r="N1290" i="2"/>
  <c r="AB1289" i="2"/>
  <c r="AC1289" i="2" s="1"/>
  <c r="AA1289" i="2"/>
  <c r="X1289" i="2"/>
  <c r="Z1289" i="2" s="1"/>
  <c r="U1289" i="2"/>
  <c r="W1289" i="2" s="1"/>
  <c r="R1289" i="2"/>
  <c r="T1289" i="2" s="1"/>
  <c r="O1289" i="2"/>
  <c r="Q1289" i="2" s="1"/>
  <c r="N1289" i="2"/>
  <c r="AB1288" i="2"/>
  <c r="AC1288" i="2" s="1"/>
  <c r="AA1288" i="2"/>
  <c r="X1288" i="2"/>
  <c r="U1288" i="2"/>
  <c r="W1288" i="2" s="1"/>
  <c r="R1288" i="2"/>
  <c r="T1288" i="2" s="1"/>
  <c r="O1288" i="2"/>
  <c r="Q1288" i="2" s="1"/>
  <c r="N1288" i="2"/>
  <c r="AB1287" i="2"/>
  <c r="AC1287" i="2" s="1"/>
  <c r="AA1287" i="2"/>
  <c r="X1287" i="2"/>
  <c r="Z1287" i="2" s="1"/>
  <c r="U1287" i="2"/>
  <c r="W1287" i="2" s="1"/>
  <c r="R1287" i="2"/>
  <c r="T1287" i="2" s="1"/>
  <c r="O1287" i="2"/>
  <c r="Q1287" i="2" s="1"/>
  <c r="N1287" i="2"/>
  <c r="AB1286" i="2"/>
  <c r="AC1286" i="2" s="1"/>
  <c r="AA1286" i="2"/>
  <c r="X1286" i="2"/>
  <c r="U1286" i="2"/>
  <c r="W1286" i="2" s="1"/>
  <c r="R1286" i="2"/>
  <c r="T1286" i="2" s="1"/>
  <c r="O1286" i="2"/>
  <c r="Q1286" i="2" s="1"/>
  <c r="N1286" i="2"/>
  <c r="AB1285" i="2"/>
  <c r="AC1285" i="2" s="1"/>
  <c r="AA1285" i="2"/>
  <c r="X1285" i="2"/>
  <c r="Z1285" i="2" s="1"/>
  <c r="U1285" i="2"/>
  <c r="W1285" i="2" s="1"/>
  <c r="R1285" i="2"/>
  <c r="T1285" i="2" s="1"/>
  <c r="O1285" i="2"/>
  <c r="Q1285" i="2" s="1"/>
  <c r="N1285" i="2"/>
  <c r="AB1284" i="2"/>
  <c r="AC1284" i="2" s="1"/>
  <c r="AA1284" i="2"/>
  <c r="X1284" i="2"/>
  <c r="Z1284" i="2" s="1"/>
  <c r="W1284" i="2"/>
  <c r="U1284" i="2"/>
  <c r="R1284" i="2"/>
  <c r="T1284" i="2" s="1"/>
  <c r="O1284" i="2"/>
  <c r="Q1284" i="2" s="1"/>
  <c r="N1284" i="2"/>
  <c r="AB1283" i="2"/>
  <c r="AC1283" i="2" s="1"/>
  <c r="AA1283" i="2"/>
  <c r="X1283" i="2"/>
  <c r="U1283" i="2"/>
  <c r="W1283" i="2" s="1"/>
  <c r="R1283" i="2"/>
  <c r="T1283" i="2" s="1"/>
  <c r="O1283" i="2"/>
  <c r="Q1283" i="2" s="1"/>
  <c r="N1283" i="2"/>
  <c r="AB1282" i="2"/>
  <c r="AC1282" i="2" s="1"/>
  <c r="AA1282" i="2"/>
  <c r="X1282" i="2"/>
  <c r="Z1282" i="2" s="1"/>
  <c r="U1282" i="2"/>
  <c r="W1282" i="2" s="1"/>
  <c r="R1282" i="2"/>
  <c r="T1282" i="2" s="1"/>
  <c r="O1282" i="2"/>
  <c r="Q1282" i="2" s="1"/>
  <c r="N1282" i="2"/>
  <c r="AB1281" i="2"/>
  <c r="AC1281" i="2" s="1"/>
  <c r="AA1281" i="2"/>
  <c r="X1281" i="2"/>
  <c r="Z1281" i="2" s="1"/>
  <c r="U1281" i="2"/>
  <c r="W1281" i="2" s="1"/>
  <c r="R1281" i="2"/>
  <c r="T1281" i="2" s="1"/>
  <c r="O1281" i="2"/>
  <c r="Q1281" i="2" s="1"/>
  <c r="N1281" i="2"/>
  <c r="AB1280" i="2"/>
  <c r="AC1280" i="2" s="1"/>
  <c r="AA1280" i="2"/>
  <c r="X1280" i="2"/>
  <c r="U1280" i="2"/>
  <c r="W1280" i="2" s="1"/>
  <c r="R1280" i="2"/>
  <c r="T1280" i="2" s="1"/>
  <c r="O1280" i="2"/>
  <c r="Q1280" i="2" s="1"/>
  <c r="N1280" i="2"/>
  <c r="AB1279" i="2"/>
  <c r="AC1279" i="2" s="1"/>
  <c r="AA1279" i="2"/>
  <c r="X1279" i="2"/>
  <c r="Z1279" i="2" s="1"/>
  <c r="U1279" i="2"/>
  <c r="W1279" i="2" s="1"/>
  <c r="R1279" i="2"/>
  <c r="T1279" i="2" s="1"/>
  <c r="O1279" i="2"/>
  <c r="Q1279" i="2" s="1"/>
  <c r="N1279" i="2"/>
  <c r="AB1278" i="2"/>
  <c r="AC1278" i="2" s="1"/>
  <c r="AA1278" i="2"/>
  <c r="X1278" i="2"/>
  <c r="U1278" i="2"/>
  <c r="W1278" i="2" s="1"/>
  <c r="R1278" i="2"/>
  <c r="T1278" i="2" s="1"/>
  <c r="O1278" i="2"/>
  <c r="Q1278" i="2" s="1"/>
  <c r="N1278" i="2"/>
  <c r="AB1277" i="2"/>
  <c r="AC1277" i="2" s="1"/>
  <c r="AA1277" i="2"/>
  <c r="X1277" i="2"/>
  <c r="Z1277" i="2" s="1"/>
  <c r="U1277" i="2"/>
  <c r="W1277" i="2" s="1"/>
  <c r="R1277" i="2"/>
  <c r="T1277" i="2" s="1"/>
  <c r="O1277" i="2"/>
  <c r="Q1277" i="2" s="1"/>
  <c r="N1277" i="2"/>
  <c r="AB1276" i="2"/>
  <c r="AC1276" i="2" s="1"/>
  <c r="AA1276" i="2"/>
  <c r="Z1276" i="2"/>
  <c r="X1276" i="2"/>
  <c r="U1276" i="2"/>
  <c r="W1276" i="2" s="1"/>
  <c r="R1276" i="2"/>
  <c r="T1276" i="2" s="1"/>
  <c r="O1276" i="2"/>
  <c r="Q1276" i="2" s="1"/>
  <c r="N1276" i="2"/>
  <c r="AB1275" i="2"/>
  <c r="AC1275" i="2" s="1"/>
  <c r="AA1275" i="2"/>
  <c r="X1275" i="2"/>
  <c r="U1275" i="2"/>
  <c r="W1275" i="2" s="1"/>
  <c r="R1275" i="2"/>
  <c r="T1275" i="2" s="1"/>
  <c r="O1275" i="2"/>
  <c r="Q1275" i="2" s="1"/>
  <c r="N1275" i="2"/>
  <c r="AB1274" i="2"/>
  <c r="AC1274" i="2" s="1"/>
  <c r="AA1274" i="2"/>
  <c r="X1274" i="2"/>
  <c r="Z1274" i="2" s="1"/>
  <c r="U1274" i="2"/>
  <c r="W1274" i="2" s="1"/>
  <c r="R1274" i="2"/>
  <c r="T1274" i="2" s="1"/>
  <c r="O1274" i="2"/>
  <c r="Q1274" i="2" s="1"/>
  <c r="N1274" i="2"/>
  <c r="AB1273" i="2"/>
  <c r="AC1273" i="2" s="1"/>
  <c r="AA1273" i="2"/>
  <c r="X1273" i="2"/>
  <c r="U1273" i="2"/>
  <c r="W1273" i="2" s="1"/>
  <c r="R1273" i="2"/>
  <c r="T1273" i="2" s="1"/>
  <c r="O1273" i="2"/>
  <c r="Q1273" i="2" s="1"/>
  <c r="N1273" i="2"/>
  <c r="AB1272" i="2"/>
  <c r="AC1272" i="2" s="1"/>
  <c r="AA1272" i="2"/>
  <c r="X1272" i="2"/>
  <c r="U1272" i="2"/>
  <c r="W1272" i="2" s="1"/>
  <c r="R1272" i="2"/>
  <c r="T1272" i="2" s="1"/>
  <c r="O1272" i="2"/>
  <c r="Q1272" i="2" s="1"/>
  <c r="N1272" i="2"/>
  <c r="AB1271" i="2"/>
  <c r="AC1271" i="2" s="1"/>
  <c r="AA1271" i="2"/>
  <c r="X1271" i="2"/>
  <c r="Z1271" i="2" s="1"/>
  <c r="U1271" i="2"/>
  <c r="W1271" i="2" s="1"/>
  <c r="R1271" i="2"/>
  <c r="T1271" i="2" s="1"/>
  <c r="O1271" i="2"/>
  <c r="Q1271" i="2" s="1"/>
  <c r="N1271" i="2"/>
  <c r="AB1270" i="2"/>
  <c r="AC1270" i="2" s="1"/>
  <c r="AA1270" i="2"/>
  <c r="X1270" i="2"/>
  <c r="U1270" i="2"/>
  <c r="W1270" i="2" s="1"/>
  <c r="R1270" i="2"/>
  <c r="T1270" i="2" s="1"/>
  <c r="O1270" i="2"/>
  <c r="Q1270" i="2" s="1"/>
  <c r="N1270" i="2"/>
  <c r="AB1269" i="2"/>
  <c r="AC1269" i="2" s="1"/>
  <c r="AA1269" i="2"/>
  <c r="X1269" i="2"/>
  <c r="Z1269" i="2" s="1"/>
  <c r="U1269" i="2"/>
  <c r="W1269" i="2" s="1"/>
  <c r="R1269" i="2"/>
  <c r="T1269" i="2" s="1"/>
  <c r="O1269" i="2"/>
  <c r="Q1269" i="2" s="1"/>
  <c r="N1269" i="2"/>
  <c r="AB1268" i="2"/>
  <c r="AC1268" i="2" s="1"/>
  <c r="AA1268" i="2"/>
  <c r="X1268" i="2"/>
  <c r="Z1268" i="2" s="1"/>
  <c r="U1268" i="2"/>
  <c r="W1268" i="2" s="1"/>
  <c r="R1268" i="2"/>
  <c r="T1268" i="2" s="1"/>
  <c r="O1268" i="2"/>
  <c r="Q1268" i="2" s="1"/>
  <c r="N1268" i="2"/>
  <c r="AB1267" i="2"/>
  <c r="AC1267" i="2" s="1"/>
  <c r="AA1267" i="2"/>
  <c r="X1267" i="2"/>
  <c r="U1267" i="2"/>
  <c r="W1267" i="2" s="1"/>
  <c r="R1267" i="2"/>
  <c r="T1267" i="2" s="1"/>
  <c r="O1267" i="2"/>
  <c r="Q1267" i="2" s="1"/>
  <c r="N1267" i="2"/>
  <c r="AB1266" i="2"/>
  <c r="AC1266" i="2" s="1"/>
  <c r="AA1266" i="2"/>
  <c r="X1266" i="2"/>
  <c r="Z1266" i="2" s="1"/>
  <c r="U1266" i="2"/>
  <c r="W1266" i="2" s="1"/>
  <c r="R1266" i="2"/>
  <c r="T1266" i="2" s="1"/>
  <c r="O1266" i="2"/>
  <c r="Q1266" i="2" s="1"/>
  <c r="N1266" i="2"/>
  <c r="AB1265" i="2"/>
  <c r="AC1265" i="2" s="1"/>
  <c r="AA1265" i="2"/>
  <c r="X1265" i="2"/>
  <c r="Z1265" i="2" s="1"/>
  <c r="U1265" i="2"/>
  <c r="W1265" i="2" s="1"/>
  <c r="R1265" i="2"/>
  <c r="T1265" i="2" s="1"/>
  <c r="O1265" i="2"/>
  <c r="Q1265" i="2" s="1"/>
  <c r="N1265" i="2"/>
  <c r="AB1264" i="2"/>
  <c r="AC1264" i="2" s="1"/>
  <c r="AA1264" i="2"/>
  <c r="X1264" i="2"/>
  <c r="U1264" i="2"/>
  <c r="W1264" i="2" s="1"/>
  <c r="R1264" i="2"/>
  <c r="T1264" i="2" s="1"/>
  <c r="O1264" i="2"/>
  <c r="Q1264" i="2" s="1"/>
  <c r="N1264" i="2"/>
  <c r="AB1263" i="2"/>
  <c r="AC1263" i="2" s="1"/>
  <c r="AA1263" i="2"/>
  <c r="X1263" i="2"/>
  <c r="Z1263" i="2" s="1"/>
  <c r="U1263" i="2"/>
  <c r="W1263" i="2" s="1"/>
  <c r="R1263" i="2"/>
  <c r="T1263" i="2" s="1"/>
  <c r="O1263" i="2"/>
  <c r="Q1263" i="2" s="1"/>
  <c r="N1263" i="2"/>
  <c r="AB1262" i="2"/>
  <c r="AC1262" i="2" s="1"/>
  <c r="AA1262" i="2"/>
  <c r="X1262" i="2"/>
  <c r="U1262" i="2"/>
  <c r="W1262" i="2" s="1"/>
  <c r="R1262" i="2"/>
  <c r="T1262" i="2" s="1"/>
  <c r="O1262" i="2"/>
  <c r="Q1262" i="2" s="1"/>
  <c r="N1262" i="2"/>
  <c r="AB1261" i="2"/>
  <c r="AC1261" i="2" s="1"/>
  <c r="AA1261" i="2"/>
  <c r="X1261" i="2"/>
  <c r="Z1261" i="2" s="1"/>
  <c r="U1261" i="2"/>
  <c r="W1261" i="2" s="1"/>
  <c r="R1261" i="2"/>
  <c r="T1261" i="2" s="1"/>
  <c r="O1261" i="2"/>
  <c r="Q1261" i="2" s="1"/>
  <c r="N1261" i="2"/>
  <c r="AB1260" i="2"/>
  <c r="AC1260" i="2" s="1"/>
  <c r="AA1260" i="2"/>
  <c r="X1260" i="2"/>
  <c r="Z1260" i="2" s="1"/>
  <c r="U1260" i="2"/>
  <c r="W1260" i="2" s="1"/>
  <c r="R1260" i="2"/>
  <c r="T1260" i="2" s="1"/>
  <c r="O1260" i="2"/>
  <c r="Q1260" i="2" s="1"/>
  <c r="N1260" i="2"/>
  <c r="AB1259" i="2"/>
  <c r="AC1259" i="2" s="1"/>
  <c r="AA1259" i="2"/>
  <c r="X1259" i="2"/>
  <c r="U1259" i="2"/>
  <c r="W1259" i="2" s="1"/>
  <c r="R1259" i="2"/>
  <c r="T1259" i="2" s="1"/>
  <c r="O1259" i="2"/>
  <c r="Q1259" i="2" s="1"/>
  <c r="N1259" i="2"/>
  <c r="AB1258" i="2"/>
  <c r="AC1258" i="2" s="1"/>
  <c r="AA1258" i="2"/>
  <c r="X1258" i="2"/>
  <c r="Z1258" i="2" s="1"/>
  <c r="U1258" i="2"/>
  <c r="W1258" i="2" s="1"/>
  <c r="R1258" i="2"/>
  <c r="T1258" i="2" s="1"/>
  <c r="O1258" i="2"/>
  <c r="Q1258" i="2" s="1"/>
  <c r="N1258" i="2"/>
  <c r="AB1257" i="2"/>
  <c r="AC1257" i="2" s="1"/>
  <c r="AA1257" i="2"/>
  <c r="X1257" i="2"/>
  <c r="U1257" i="2"/>
  <c r="W1257" i="2" s="1"/>
  <c r="R1257" i="2"/>
  <c r="T1257" i="2" s="1"/>
  <c r="O1257" i="2"/>
  <c r="Q1257" i="2" s="1"/>
  <c r="N1257" i="2"/>
  <c r="AB1256" i="2"/>
  <c r="AC1256" i="2" s="1"/>
  <c r="AA1256" i="2"/>
  <c r="X1256" i="2"/>
  <c r="U1256" i="2"/>
  <c r="W1256" i="2" s="1"/>
  <c r="R1256" i="2"/>
  <c r="T1256" i="2" s="1"/>
  <c r="O1256" i="2"/>
  <c r="Q1256" i="2" s="1"/>
  <c r="N1256" i="2"/>
  <c r="AB1255" i="2"/>
  <c r="AC1255" i="2" s="1"/>
  <c r="AA1255" i="2"/>
  <c r="X1255" i="2"/>
  <c r="Z1255" i="2" s="1"/>
  <c r="U1255" i="2"/>
  <c r="W1255" i="2" s="1"/>
  <c r="R1255" i="2"/>
  <c r="T1255" i="2" s="1"/>
  <c r="O1255" i="2"/>
  <c r="Q1255" i="2" s="1"/>
  <c r="N1255" i="2"/>
  <c r="AB1254" i="2"/>
  <c r="AC1254" i="2" s="1"/>
  <c r="AA1254" i="2"/>
  <c r="X1254" i="2"/>
  <c r="U1254" i="2"/>
  <c r="W1254" i="2" s="1"/>
  <c r="R1254" i="2"/>
  <c r="T1254" i="2" s="1"/>
  <c r="O1254" i="2"/>
  <c r="Q1254" i="2" s="1"/>
  <c r="N1254" i="2"/>
  <c r="AB1253" i="2"/>
  <c r="AC1253" i="2" s="1"/>
  <c r="AA1253" i="2"/>
  <c r="X1253" i="2"/>
  <c r="Z1253" i="2" s="1"/>
  <c r="U1253" i="2"/>
  <c r="W1253" i="2" s="1"/>
  <c r="R1253" i="2"/>
  <c r="T1253" i="2" s="1"/>
  <c r="O1253" i="2"/>
  <c r="Q1253" i="2" s="1"/>
  <c r="N1253" i="2"/>
  <c r="AB1252" i="2"/>
  <c r="AC1252" i="2" s="1"/>
  <c r="AA1252" i="2"/>
  <c r="X1252" i="2"/>
  <c r="Z1252" i="2" s="1"/>
  <c r="U1252" i="2"/>
  <c r="W1252" i="2" s="1"/>
  <c r="R1252" i="2"/>
  <c r="T1252" i="2" s="1"/>
  <c r="O1252" i="2"/>
  <c r="Q1252" i="2" s="1"/>
  <c r="N1252" i="2"/>
  <c r="AB1251" i="2"/>
  <c r="AC1251" i="2" s="1"/>
  <c r="AA1251" i="2"/>
  <c r="X1251" i="2"/>
  <c r="U1251" i="2"/>
  <c r="W1251" i="2" s="1"/>
  <c r="R1251" i="2"/>
  <c r="T1251" i="2" s="1"/>
  <c r="O1251" i="2"/>
  <c r="Q1251" i="2" s="1"/>
  <c r="N1251" i="2"/>
  <c r="AB1250" i="2"/>
  <c r="AC1250" i="2" s="1"/>
  <c r="AA1250" i="2"/>
  <c r="X1250" i="2"/>
  <c r="Z1250" i="2" s="1"/>
  <c r="U1250" i="2"/>
  <c r="W1250" i="2" s="1"/>
  <c r="R1250" i="2"/>
  <c r="T1250" i="2" s="1"/>
  <c r="O1250" i="2"/>
  <c r="Q1250" i="2" s="1"/>
  <c r="N1250" i="2"/>
  <c r="AB1249" i="2"/>
  <c r="AC1249" i="2" s="1"/>
  <c r="AA1249" i="2"/>
  <c r="X1249" i="2"/>
  <c r="Z1249" i="2" s="1"/>
  <c r="U1249" i="2"/>
  <c r="W1249" i="2" s="1"/>
  <c r="R1249" i="2"/>
  <c r="T1249" i="2" s="1"/>
  <c r="O1249" i="2"/>
  <c r="Q1249" i="2" s="1"/>
  <c r="N1249" i="2"/>
  <c r="AB1248" i="2"/>
  <c r="AC1248" i="2" s="1"/>
  <c r="AA1248" i="2"/>
  <c r="X1248" i="2"/>
  <c r="U1248" i="2"/>
  <c r="W1248" i="2" s="1"/>
  <c r="R1248" i="2"/>
  <c r="T1248" i="2" s="1"/>
  <c r="O1248" i="2"/>
  <c r="Q1248" i="2" s="1"/>
  <c r="N1248" i="2"/>
  <c r="AB1247" i="2"/>
  <c r="AC1247" i="2" s="1"/>
  <c r="AA1247" i="2"/>
  <c r="X1247" i="2"/>
  <c r="Z1247" i="2" s="1"/>
  <c r="U1247" i="2"/>
  <c r="W1247" i="2" s="1"/>
  <c r="T1247" i="2"/>
  <c r="R1247" i="2"/>
  <c r="O1247" i="2"/>
  <c r="Q1247" i="2" s="1"/>
  <c r="N1247" i="2"/>
  <c r="AB1246" i="2"/>
  <c r="AC1246" i="2" s="1"/>
  <c r="AA1246" i="2"/>
  <c r="X1246" i="2"/>
  <c r="U1246" i="2"/>
  <c r="W1246" i="2" s="1"/>
  <c r="R1246" i="2"/>
  <c r="T1246" i="2" s="1"/>
  <c r="O1246" i="2"/>
  <c r="Q1246" i="2" s="1"/>
  <c r="N1246" i="2"/>
  <c r="AB1245" i="2"/>
  <c r="AC1245" i="2" s="1"/>
  <c r="AA1245" i="2"/>
  <c r="X1245" i="2"/>
  <c r="Z1245" i="2" s="1"/>
  <c r="U1245" i="2"/>
  <c r="W1245" i="2" s="1"/>
  <c r="R1245" i="2"/>
  <c r="T1245" i="2" s="1"/>
  <c r="O1245" i="2"/>
  <c r="Q1245" i="2" s="1"/>
  <c r="N1245" i="2"/>
  <c r="AB1244" i="2"/>
  <c r="AC1244" i="2" s="1"/>
  <c r="AA1244" i="2"/>
  <c r="X1244" i="2"/>
  <c r="Z1244" i="2" s="1"/>
  <c r="U1244" i="2"/>
  <c r="W1244" i="2" s="1"/>
  <c r="R1244" i="2"/>
  <c r="T1244" i="2" s="1"/>
  <c r="O1244" i="2"/>
  <c r="Q1244" i="2" s="1"/>
  <c r="N1244" i="2"/>
  <c r="AB1243" i="2"/>
  <c r="AC1243" i="2" s="1"/>
  <c r="AA1243" i="2"/>
  <c r="X1243" i="2"/>
  <c r="W1243" i="2"/>
  <c r="U1243" i="2"/>
  <c r="R1243" i="2"/>
  <c r="T1243" i="2" s="1"/>
  <c r="O1243" i="2"/>
  <c r="Q1243" i="2" s="1"/>
  <c r="N1243" i="2"/>
  <c r="AB1242" i="2"/>
  <c r="AC1242" i="2" s="1"/>
  <c r="AA1242" i="2"/>
  <c r="X1242" i="2"/>
  <c r="Z1242" i="2" s="1"/>
  <c r="U1242" i="2"/>
  <c r="W1242" i="2" s="1"/>
  <c r="R1242" i="2"/>
  <c r="T1242" i="2" s="1"/>
  <c r="O1242" i="2"/>
  <c r="Q1242" i="2" s="1"/>
  <c r="N1242" i="2"/>
  <c r="AB1241" i="2"/>
  <c r="AC1241" i="2" s="1"/>
  <c r="AA1241" i="2"/>
  <c r="X1241" i="2"/>
  <c r="U1241" i="2"/>
  <c r="W1241" i="2" s="1"/>
  <c r="R1241" i="2"/>
  <c r="T1241" i="2" s="1"/>
  <c r="O1241" i="2"/>
  <c r="Q1241" i="2" s="1"/>
  <c r="N1241" i="2"/>
  <c r="AB1240" i="2"/>
  <c r="AC1240" i="2" s="1"/>
  <c r="AA1240" i="2"/>
  <c r="X1240" i="2"/>
  <c r="U1240" i="2"/>
  <c r="W1240" i="2" s="1"/>
  <c r="R1240" i="2"/>
  <c r="T1240" i="2" s="1"/>
  <c r="O1240" i="2"/>
  <c r="Q1240" i="2" s="1"/>
  <c r="N1240" i="2"/>
  <c r="AB1239" i="2"/>
  <c r="AC1239" i="2" s="1"/>
  <c r="AA1239" i="2"/>
  <c r="X1239" i="2"/>
  <c r="Z1239" i="2" s="1"/>
  <c r="U1239" i="2"/>
  <c r="W1239" i="2" s="1"/>
  <c r="R1239" i="2"/>
  <c r="T1239" i="2" s="1"/>
  <c r="O1239" i="2"/>
  <c r="Q1239" i="2" s="1"/>
  <c r="N1239" i="2"/>
  <c r="AB1238" i="2"/>
  <c r="AC1238" i="2" s="1"/>
  <c r="AA1238" i="2"/>
  <c r="X1238" i="2"/>
  <c r="U1238" i="2"/>
  <c r="W1238" i="2" s="1"/>
  <c r="R1238" i="2"/>
  <c r="T1238" i="2" s="1"/>
  <c r="O1238" i="2"/>
  <c r="Q1238" i="2" s="1"/>
  <c r="N1238" i="2"/>
  <c r="AC1237" i="2"/>
  <c r="AB1237" i="2"/>
  <c r="AA1237" i="2"/>
  <c r="X1237" i="2"/>
  <c r="Z1237" i="2" s="1"/>
  <c r="U1237" i="2"/>
  <c r="W1237" i="2" s="1"/>
  <c r="R1237" i="2"/>
  <c r="T1237" i="2" s="1"/>
  <c r="O1237" i="2"/>
  <c r="Q1237" i="2" s="1"/>
  <c r="N1237" i="2"/>
  <c r="AB1236" i="2"/>
  <c r="AC1236" i="2" s="1"/>
  <c r="AA1236" i="2"/>
  <c r="X1236" i="2"/>
  <c r="Z1236" i="2" s="1"/>
  <c r="U1236" i="2"/>
  <c r="W1236" i="2" s="1"/>
  <c r="R1236" i="2"/>
  <c r="T1236" i="2" s="1"/>
  <c r="O1236" i="2"/>
  <c r="Q1236" i="2" s="1"/>
  <c r="N1236" i="2"/>
  <c r="AB1235" i="2"/>
  <c r="AC1235" i="2" s="1"/>
  <c r="AA1235" i="2"/>
  <c r="X1235" i="2"/>
  <c r="U1235" i="2"/>
  <c r="W1235" i="2" s="1"/>
  <c r="R1235" i="2"/>
  <c r="T1235" i="2" s="1"/>
  <c r="O1235" i="2"/>
  <c r="Q1235" i="2" s="1"/>
  <c r="N1235" i="2"/>
  <c r="AB1234" i="2"/>
  <c r="AC1234" i="2" s="1"/>
  <c r="AA1234" i="2"/>
  <c r="X1234" i="2"/>
  <c r="Z1234" i="2" s="1"/>
  <c r="U1234" i="2"/>
  <c r="W1234" i="2" s="1"/>
  <c r="R1234" i="2"/>
  <c r="T1234" i="2" s="1"/>
  <c r="O1234" i="2"/>
  <c r="Q1234" i="2" s="1"/>
  <c r="N1234" i="2"/>
  <c r="AB1233" i="2"/>
  <c r="AC1233" i="2" s="1"/>
  <c r="AA1233" i="2"/>
  <c r="X1233" i="2"/>
  <c r="U1233" i="2"/>
  <c r="W1233" i="2" s="1"/>
  <c r="R1233" i="2"/>
  <c r="T1233" i="2" s="1"/>
  <c r="O1233" i="2"/>
  <c r="Q1233" i="2" s="1"/>
  <c r="N1233" i="2"/>
  <c r="AB1232" i="2"/>
  <c r="AC1232" i="2" s="1"/>
  <c r="AA1232" i="2"/>
  <c r="X1232" i="2"/>
  <c r="U1232" i="2"/>
  <c r="W1232" i="2" s="1"/>
  <c r="R1232" i="2"/>
  <c r="T1232" i="2" s="1"/>
  <c r="O1232" i="2"/>
  <c r="Q1232" i="2" s="1"/>
  <c r="N1232" i="2"/>
  <c r="AB1231" i="2"/>
  <c r="AC1231" i="2" s="1"/>
  <c r="AA1231" i="2"/>
  <c r="X1231" i="2"/>
  <c r="Z1231" i="2" s="1"/>
  <c r="U1231" i="2"/>
  <c r="W1231" i="2" s="1"/>
  <c r="R1231" i="2"/>
  <c r="T1231" i="2" s="1"/>
  <c r="O1231" i="2"/>
  <c r="Q1231" i="2" s="1"/>
  <c r="N1231" i="2"/>
  <c r="AB1230" i="2"/>
  <c r="AC1230" i="2" s="1"/>
  <c r="AA1230" i="2"/>
  <c r="X1230" i="2"/>
  <c r="U1230" i="2"/>
  <c r="W1230" i="2" s="1"/>
  <c r="R1230" i="2"/>
  <c r="T1230" i="2" s="1"/>
  <c r="O1230" i="2"/>
  <c r="Q1230" i="2" s="1"/>
  <c r="N1230" i="2"/>
  <c r="AB1229" i="2"/>
  <c r="AC1229" i="2" s="1"/>
  <c r="AA1229" i="2"/>
  <c r="X1229" i="2"/>
  <c r="Z1229" i="2" s="1"/>
  <c r="U1229" i="2"/>
  <c r="W1229" i="2" s="1"/>
  <c r="R1229" i="2"/>
  <c r="T1229" i="2" s="1"/>
  <c r="O1229" i="2"/>
  <c r="Q1229" i="2" s="1"/>
  <c r="N1229" i="2"/>
  <c r="AB1228" i="2"/>
  <c r="AC1228" i="2" s="1"/>
  <c r="AA1228" i="2"/>
  <c r="X1228" i="2"/>
  <c r="Z1228" i="2" s="1"/>
  <c r="U1228" i="2"/>
  <c r="W1228" i="2" s="1"/>
  <c r="R1228" i="2"/>
  <c r="T1228" i="2" s="1"/>
  <c r="O1228" i="2"/>
  <c r="Q1228" i="2" s="1"/>
  <c r="N1228" i="2"/>
  <c r="AB1227" i="2"/>
  <c r="AC1227" i="2" s="1"/>
  <c r="AA1227" i="2"/>
  <c r="X1227" i="2"/>
  <c r="Z1227" i="2" s="1"/>
  <c r="U1227" i="2"/>
  <c r="W1227" i="2" s="1"/>
  <c r="R1227" i="2"/>
  <c r="T1227" i="2" s="1"/>
  <c r="O1227" i="2"/>
  <c r="Q1227" i="2" s="1"/>
  <c r="N1227" i="2"/>
  <c r="AB1226" i="2"/>
  <c r="AC1226" i="2" s="1"/>
  <c r="AA1226" i="2"/>
  <c r="X1226" i="2"/>
  <c r="Z1226" i="2" s="1"/>
  <c r="U1226" i="2"/>
  <c r="W1226" i="2" s="1"/>
  <c r="R1226" i="2"/>
  <c r="T1226" i="2" s="1"/>
  <c r="O1226" i="2"/>
  <c r="Q1226" i="2" s="1"/>
  <c r="N1226" i="2"/>
  <c r="AB1225" i="2"/>
  <c r="AC1225" i="2" s="1"/>
  <c r="AA1225" i="2"/>
  <c r="X1225" i="2"/>
  <c r="U1225" i="2"/>
  <c r="W1225" i="2" s="1"/>
  <c r="R1225" i="2"/>
  <c r="T1225" i="2" s="1"/>
  <c r="O1225" i="2"/>
  <c r="Q1225" i="2" s="1"/>
  <c r="N1225" i="2"/>
  <c r="AB1224" i="2"/>
  <c r="AC1224" i="2" s="1"/>
  <c r="AA1224" i="2"/>
  <c r="X1224" i="2"/>
  <c r="U1224" i="2"/>
  <c r="W1224" i="2" s="1"/>
  <c r="R1224" i="2"/>
  <c r="T1224" i="2" s="1"/>
  <c r="O1224" i="2"/>
  <c r="Q1224" i="2" s="1"/>
  <c r="N1224" i="2"/>
  <c r="AB1223" i="2"/>
  <c r="AC1223" i="2" s="1"/>
  <c r="AA1223" i="2"/>
  <c r="X1223" i="2"/>
  <c r="Z1223" i="2" s="1"/>
  <c r="U1223" i="2"/>
  <c r="W1223" i="2" s="1"/>
  <c r="R1223" i="2"/>
  <c r="T1223" i="2" s="1"/>
  <c r="O1223" i="2"/>
  <c r="Q1223" i="2" s="1"/>
  <c r="N1223" i="2"/>
  <c r="AB1222" i="2"/>
  <c r="AC1222" i="2" s="1"/>
  <c r="AA1222" i="2"/>
  <c r="X1222" i="2"/>
  <c r="U1222" i="2"/>
  <c r="W1222" i="2" s="1"/>
  <c r="R1222" i="2"/>
  <c r="T1222" i="2" s="1"/>
  <c r="O1222" i="2"/>
  <c r="Q1222" i="2" s="1"/>
  <c r="N1222" i="2"/>
  <c r="AB1221" i="2"/>
  <c r="AC1221" i="2" s="1"/>
  <c r="AA1221" i="2"/>
  <c r="X1221" i="2"/>
  <c r="Z1221" i="2" s="1"/>
  <c r="U1221" i="2"/>
  <c r="W1221" i="2" s="1"/>
  <c r="R1221" i="2"/>
  <c r="T1221" i="2" s="1"/>
  <c r="O1221" i="2"/>
  <c r="Q1221" i="2" s="1"/>
  <c r="N1221" i="2"/>
  <c r="AB1220" i="2"/>
  <c r="AC1220" i="2" s="1"/>
  <c r="AA1220" i="2"/>
  <c r="X1220" i="2"/>
  <c r="Z1220" i="2" s="1"/>
  <c r="U1220" i="2"/>
  <c r="W1220" i="2" s="1"/>
  <c r="R1220" i="2"/>
  <c r="T1220" i="2" s="1"/>
  <c r="O1220" i="2"/>
  <c r="Q1220" i="2" s="1"/>
  <c r="N1220" i="2"/>
  <c r="AB1219" i="2"/>
  <c r="AC1219" i="2" s="1"/>
  <c r="AA1219" i="2"/>
  <c r="X1219" i="2"/>
  <c r="Z1219" i="2" s="1"/>
  <c r="U1219" i="2"/>
  <c r="W1219" i="2" s="1"/>
  <c r="R1219" i="2"/>
  <c r="T1219" i="2" s="1"/>
  <c r="O1219" i="2"/>
  <c r="Q1219" i="2" s="1"/>
  <c r="N1219" i="2"/>
  <c r="AB1218" i="2"/>
  <c r="AC1218" i="2" s="1"/>
  <c r="AA1218" i="2"/>
  <c r="X1218" i="2"/>
  <c r="Z1218" i="2" s="1"/>
  <c r="U1218" i="2"/>
  <c r="W1218" i="2" s="1"/>
  <c r="R1218" i="2"/>
  <c r="T1218" i="2" s="1"/>
  <c r="O1218" i="2"/>
  <c r="Q1218" i="2" s="1"/>
  <c r="N1218" i="2"/>
  <c r="AB1217" i="2"/>
  <c r="AC1217" i="2" s="1"/>
  <c r="AA1217" i="2"/>
  <c r="X1217" i="2"/>
  <c r="U1217" i="2"/>
  <c r="W1217" i="2" s="1"/>
  <c r="R1217" i="2"/>
  <c r="T1217" i="2" s="1"/>
  <c r="O1217" i="2"/>
  <c r="Q1217" i="2" s="1"/>
  <c r="N1217" i="2"/>
  <c r="AB1216" i="2"/>
  <c r="AC1216" i="2" s="1"/>
  <c r="AA1216" i="2"/>
  <c r="X1216" i="2"/>
  <c r="U1216" i="2"/>
  <c r="W1216" i="2" s="1"/>
  <c r="R1216" i="2"/>
  <c r="T1216" i="2" s="1"/>
  <c r="Q1216" i="2"/>
  <c r="O1216" i="2"/>
  <c r="N1216" i="2"/>
  <c r="AB1215" i="2"/>
  <c r="AC1215" i="2" s="1"/>
  <c r="AA1215" i="2"/>
  <c r="X1215" i="2"/>
  <c r="Z1215" i="2" s="1"/>
  <c r="U1215" i="2"/>
  <c r="W1215" i="2" s="1"/>
  <c r="R1215" i="2"/>
  <c r="T1215" i="2" s="1"/>
  <c r="Q1215" i="2"/>
  <c r="O1215" i="2"/>
  <c r="N1215" i="2"/>
  <c r="AB1214" i="2"/>
  <c r="AC1214" i="2" s="1"/>
  <c r="AA1214" i="2"/>
  <c r="X1214" i="2"/>
  <c r="U1214" i="2"/>
  <c r="W1214" i="2" s="1"/>
  <c r="R1214" i="2"/>
  <c r="T1214" i="2" s="1"/>
  <c r="O1214" i="2"/>
  <c r="Q1214" i="2" s="1"/>
  <c r="N1214" i="2"/>
  <c r="AB1213" i="2"/>
  <c r="AC1213" i="2" s="1"/>
  <c r="AA1213" i="2"/>
  <c r="X1213" i="2"/>
  <c r="Z1213" i="2" s="1"/>
  <c r="U1213" i="2"/>
  <c r="W1213" i="2" s="1"/>
  <c r="R1213" i="2"/>
  <c r="T1213" i="2" s="1"/>
  <c r="O1213" i="2"/>
  <c r="Q1213" i="2" s="1"/>
  <c r="N1213" i="2"/>
  <c r="AB1212" i="2"/>
  <c r="AC1212" i="2" s="1"/>
  <c r="AA1212" i="2"/>
  <c r="X1212" i="2"/>
  <c r="Z1212" i="2" s="1"/>
  <c r="U1212" i="2"/>
  <c r="W1212" i="2" s="1"/>
  <c r="R1212" i="2"/>
  <c r="T1212" i="2" s="1"/>
  <c r="O1212" i="2"/>
  <c r="Q1212" i="2" s="1"/>
  <c r="N1212" i="2"/>
  <c r="AL1212" i="2" s="1"/>
  <c r="AB1211" i="2"/>
  <c r="AC1211" i="2" s="1"/>
  <c r="AA1211" i="2"/>
  <c r="X1211" i="2"/>
  <c r="Z1211" i="2" s="1"/>
  <c r="U1211" i="2"/>
  <c r="W1211" i="2" s="1"/>
  <c r="R1211" i="2"/>
  <c r="T1211" i="2" s="1"/>
  <c r="O1211" i="2"/>
  <c r="Q1211" i="2" s="1"/>
  <c r="N1211" i="2"/>
  <c r="AB1210" i="2"/>
  <c r="AC1210" i="2" s="1"/>
  <c r="AA1210" i="2"/>
  <c r="X1210" i="2"/>
  <c r="Z1210" i="2" s="1"/>
  <c r="U1210" i="2"/>
  <c r="W1210" i="2" s="1"/>
  <c r="R1210" i="2"/>
  <c r="T1210" i="2" s="1"/>
  <c r="O1210" i="2"/>
  <c r="Q1210" i="2" s="1"/>
  <c r="N1210" i="2"/>
  <c r="AB1209" i="2"/>
  <c r="AC1209" i="2" s="1"/>
  <c r="AA1209" i="2"/>
  <c r="X1209" i="2"/>
  <c r="U1209" i="2"/>
  <c r="W1209" i="2" s="1"/>
  <c r="R1209" i="2"/>
  <c r="T1209" i="2" s="1"/>
  <c r="O1209" i="2"/>
  <c r="Q1209" i="2" s="1"/>
  <c r="N1209" i="2"/>
  <c r="AB1208" i="2"/>
  <c r="AC1208" i="2" s="1"/>
  <c r="AA1208" i="2"/>
  <c r="X1208" i="2"/>
  <c r="U1208" i="2"/>
  <c r="W1208" i="2" s="1"/>
  <c r="R1208" i="2"/>
  <c r="T1208" i="2" s="1"/>
  <c r="O1208" i="2"/>
  <c r="Q1208" i="2" s="1"/>
  <c r="N1208" i="2"/>
  <c r="AB1207" i="2"/>
  <c r="AC1207" i="2" s="1"/>
  <c r="AA1207" i="2"/>
  <c r="X1207" i="2"/>
  <c r="Z1207" i="2" s="1"/>
  <c r="U1207" i="2"/>
  <c r="W1207" i="2" s="1"/>
  <c r="R1207" i="2"/>
  <c r="T1207" i="2" s="1"/>
  <c r="O1207" i="2"/>
  <c r="Q1207" i="2" s="1"/>
  <c r="N1207" i="2"/>
  <c r="AB1206" i="2"/>
  <c r="AC1206" i="2" s="1"/>
  <c r="AA1206" i="2"/>
  <c r="X1206" i="2"/>
  <c r="U1206" i="2"/>
  <c r="W1206" i="2" s="1"/>
  <c r="R1206" i="2"/>
  <c r="T1206" i="2" s="1"/>
  <c r="O1206" i="2"/>
  <c r="Q1206" i="2" s="1"/>
  <c r="N1206" i="2"/>
  <c r="AB1205" i="2"/>
  <c r="AC1205" i="2" s="1"/>
  <c r="AA1205" i="2"/>
  <c r="X1205" i="2"/>
  <c r="Z1205" i="2" s="1"/>
  <c r="U1205" i="2"/>
  <c r="W1205" i="2" s="1"/>
  <c r="R1205" i="2"/>
  <c r="T1205" i="2" s="1"/>
  <c r="O1205" i="2"/>
  <c r="Q1205" i="2" s="1"/>
  <c r="N1205" i="2"/>
  <c r="AB1204" i="2"/>
  <c r="AC1204" i="2" s="1"/>
  <c r="AA1204" i="2"/>
  <c r="X1204" i="2"/>
  <c r="Z1204" i="2" s="1"/>
  <c r="U1204" i="2"/>
  <c r="W1204" i="2" s="1"/>
  <c r="R1204" i="2"/>
  <c r="T1204" i="2" s="1"/>
  <c r="O1204" i="2"/>
  <c r="Q1204" i="2" s="1"/>
  <c r="N1204" i="2"/>
  <c r="AB1203" i="2"/>
  <c r="AC1203" i="2" s="1"/>
  <c r="AA1203" i="2"/>
  <c r="X1203" i="2"/>
  <c r="Z1203" i="2" s="1"/>
  <c r="U1203" i="2"/>
  <c r="W1203" i="2" s="1"/>
  <c r="R1203" i="2"/>
  <c r="T1203" i="2" s="1"/>
  <c r="O1203" i="2"/>
  <c r="Q1203" i="2" s="1"/>
  <c r="N1203" i="2"/>
  <c r="AB1202" i="2"/>
  <c r="AC1202" i="2" s="1"/>
  <c r="AA1202" i="2"/>
  <c r="X1202" i="2"/>
  <c r="Z1202" i="2" s="1"/>
  <c r="U1202" i="2"/>
  <c r="W1202" i="2" s="1"/>
  <c r="R1202" i="2"/>
  <c r="T1202" i="2" s="1"/>
  <c r="O1202" i="2"/>
  <c r="Q1202" i="2" s="1"/>
  <c r="N1202" i="2"/>
  <c r="AB1201" i="2"/>
  <c r="AC1201" i="2" s="1"/>
  <c r="AA1201" i="2"/>
  <c r="X1201" i="2"/>
  <c r="U1201" i="2"/>
  <c r="W1201" i="2" s="1"/>
  <c r="R1201" i="2"/>
  <c r="T1201" i="2" s="1"/>
  <c r="O1201" i="2"/>
  <c r="Q1201" i="2" s="1"/>
  <c r="N1201" i="2"/>
  <c r="AB1200" i="2"/>
  <c r="AC1200" i="2" s="1"/>
  <c r="AA1200" i="2"/>
  <c r="X1200" i="2"/>
  <c r="U1200" i="2"/>
  <c r="W1200" i="2" s="1"/>
  <c r="R1200" i="2"/>
  <c r="T1200" i="2" s="1"/>
  <c r="O1200" i="2"/>
  <c r="Q1200" i="2" s="1"/>
  <c r="N1200" i="2"/>
  <c r="AB1199" i="2"/>
  <c r="AC1199" i="2" s="1"/>
  <c r="AA1199" i="2"/>
  <c r="X1199" i="2"/>
  <c r="U1199" i="2"/>
  <c r="W1199" i="2" s="1"/>
  <c r="R1199" i="2"/>
  <c r="T1199" i="2" s="1"/>
  <c r="O1199" i="2"/>
  <c r="Q1199" i="2" s="1"/>
  <c r="N1199" i="2"/>
  <c r="AB1198" i="2"/>
  <c r="AC1198" i="2" s="1"/>
  <c r="AA1198" i="2"/>
  <c r="X1198" i="2"/>
  <c r="U1198" i="2"/>
  <c r="W1198" i="2" s="1"/>
  <c r="R1198" i="2"/>
  <c r="T1198" i="2" s="1"/>
  <c r="O1198" i="2"/>
  <c r="Q1198" i="2" s="1"/>
  <c r="N1198" i="2"/>
  <c r="AB1197" i="2"/>
  <c r="AC1197" i="2" s="1"/>
  <c r="AA1197" i="2"/>
  <c r="X1197" i="2"/>
  <c r="Z1197" i="2" s="1"/>
  <c r="U1197" i="2"/>
  <c r="W1197" i="2" s="1"/>
  <c r="R1197" i="2"/>
  <c r="T1197" i="2" s="1"/>
  <c r="O1197" i="2"/>
  <c r="Q1197" i="2" s="1"/>
  <c r="N1197" i="2"/>
  <c r="AB1196" i="2"/>
  <c r="AC1196" i="2" s="1"/>
  <c r="AA1196" i="2"/>
  <c r="X1196" i="2"/>
  <c r="Z1196" i="2" s="1"/>
  <c r="U1196" i="2"/>
  <c r="W1196" i="2" s="1"/>
  <c r="R1196" i="2"/>
  <c r="T1196" i="2" s="1"/>
  <c r="O1196" i="2"/>
  <c r="Q1196" i="2" s="1"/>
  <c r="N1196" i="2"/>
  <c r="AB1195" i="2"/>
  <c r="AC1195" i="2" s="1"/>
  <c r="AA1195" i="2"/>
  <c r="X1195" i="2"/>
  <c r="Z1195" i="2" s="1"/>
  <c r="U1195" i="2"/>
  <c r="W1195" i="2" s="1"/>
  <c r="R1195" i="2"/>
  <c r="T1195" i="2" s="1"/>
  <c r="O1195" i="2"/>
  <c r="Q1195" i="2" s="1"/>
  <c r="N1195" i="2"/>
  <c r="AB1194" i="2"/>
  <c r="AC1194" i="2" s="1"/>
  <c r="AA1194" i="2"/>
  <c r="X1194" i="2"/>
  <c r="Z1194" i="2" s="1"/>
  <c r="U1194" i="2"/>
  <c r="W1194" i="2" s="1"/>
  <c r="R1194" i="2"/>
  <c r="T1194" i="2" s="1"/>
  <c r="O1194" i="2"/>
  <c r="Q1194" i="2" s="1"/>
  <c r="N1194" i="2"/>
  <c r="AB1193" i="2"/>
  <c r="AC1193" i="2" s="1"/>
  <c r="AA1193" i="2"/>
  <c r="X1193" i="2"/>
  <c r="U1193" i="2"/>
  <c r="W1193" i="2" s="1"/>
  <c r="R1193" i="2"/>
  <c r="T1193" i="2" s="1"/>
  <c r="O1193" i="2"/>
  <c r="Q1193" i="2" s="1"/>
  <c r="N1193" i="2"/>
  <c r="AB1192" i="2"/>
  <c r="AC1192" i="2" s="1"/>
  <c r="AA1192" i="2"/>
  <c r="X1192" i="2"/>
  <c r="Z1192" i="2" s="1"/>
  <c r="U1192" i="2"/>
  <c r="W1192" i="2" s="1"/>
  <c r="R1192" i="2"/>
  <c r="T1192" i="2" s="1"/>
  <c r="O1192" i="2"/>
  <c r="Q1192" i="2" s="1"/>
  <c r="N1192" i="2"/>
  <c r="AB1191" i="2"/>
  <c r="AC1191" i="2" s="1"/>
  <c r="AA1191" i="2"/>
  <c r="X1191" i="2"/>
  <c r="Z1191" i="2" s="1"/>
  <c r="U1191" i="2"/>
  <c r="W1191" i="2" s="1"/>
  <c r="R1191" i="2"/>
  <c r="T1191" i="2" s="1"/>
  <c r="O1191" i="2"/>
  <c r="Q1191" i="2" s="1"/>
  <c r="N1191" i="2"/>
  <c r="AB1190" i="2"/>
  <c r="AC1190" i="2" s="1"/>
  <c r="AA1190" i="2"/>
  <c r="X1190" i="2"/>
  <c r="Z1190" i="2" s="1"/>
  <c r="U1190" i="2"/>
  <c r="W1190" i="2" s="1"/>
  <c r="R1190" i="2"/>
  <c r="T1190" i="2" s="1"/>
  <c r="O1190" i="2"/>
  <c r="Q1190" i="2" s="1"/>
  <c r="N1190" i="2"/>
  <c r="AB1189" i="2"/>
  <c r="AC1189" i="2" s="1"/>
  <c r="AA1189" i="2"/>
  <c r="X1189" i="2"/>
  <c r="Z1189" i="2" s="1"/>
  <c r="U1189" i="2"/>
  <c r="W1189" i="2" s="1"/>
  <c r="R1189" i="2"/>
  <c r="T1189" i="2" s="1"/>
  <c r="O1189" i="2"/>
  <c r="Q1189" i="2" s="1"/>
  <c r="N1189" i="2"/>
  <c r="AB1188" i="2"/>
  <c r="AC1188" i="2" s="1"/>
  <c r="AA1188" i="2"/>
  <c r="X1188" i="2"/>
  <c r="Z1188" i="2" s="1"/>
  <c r="U1188" i="2"/>
  <c r="W1188" i="2" s="1"/>
  <c r="R1188" i="2"/>
  <c r="T1188" i="2" s="1"/>
  <c r="O1188" i="2"/>
  <c r="Q1188" i="2" s="1"/>
  <c r="N1188" i="2"/>
  <c r="AB1187" i="2"/>
  <c r="AC1187" i="2" s="1"/>
  <c r="AA1187" i="2"/>
  <c r="X1187" i="2"/>
  <c r="Z1187" i="2" s="1"/>
  <c r="U1187" i="2"/>
  <c r="W1187" i="2" s="1"/>
  <c r="R1187" i="2"/>
  <c r="T1187" i="2" s="1"/>
  <c r="O1187" i="2"/>
  <c r="Q1187" i="2" s="1"/>
  <c r="N1187" i="2"/>
  <c r="AB1186" i="2"/>
  <c r="AC1186" i="2" s="1"/>
  <c r="AA1186" i="2"/>
  <c r="X1186" i="2"/>
  <c r="Z1186" i="2" s="1"/>
  <c r="U1186" i="2"/>
  <c r="W1186" i="2" s="1"/>
  <c r="R1186" i="2"/>
  <c r="T1186" i="2" s="1"/>
  <c r="O1186" i="2"/>
  <c r="Q1186" i="2" s="1"/>
  <c r="N1186" i="2"/>
  <c r="AB1185" i="2"/>
  <c r="AC1185" i="2" s="1"/>
  <c r="AA1185" i="2"/>
  <c r="X1185" i="2"/>
  <c r="U1185" i="2"/>
  <c r="W1185" i="2" s="1"/>
  <c r="R1185" i="2"/>
  <c r="T1185" i="2" s="1"/>
  <c r="O1185" i="2"/>
  <c r="Q1185" i="2" s="1"/>
  <c r="N1185" i="2"/>
  <c r="AB1184" i="2"/>
  <c r="AC1184" i="2" s="1"/>
  <c r="AA1184" i="2"/>
  <c r="X1184" i="2"/>
  <c r="Z1184" i="2" s="1"/>
  <c r="U1184" i="2"/>
  <c r="W1184" i="2" s="1"/>
  <c r="R1184" i="2"/>
  <c r="T1184" i="2" s="1"/>
  <c r="O1184" i="2"/>
  <c r="Q1184" i="2" s="1"/>
  <c r="N1184" i="2"/>
  <c r="AB1183" i="2"/>
  <c r="AC1183" i="2" s="1"/>
  <c r="AA1183" i="2"/>
  <c r="X1183" i="2"/>
  <c r="Z1183" i="2" s="1"/>
  <c r="U1183" i="2"/>
  <c r="W1183" i="2" s="1"/>
  <c r="R1183" i="2"/>
  <c r="T1183" i="2" s="1"/>
  <c r="O1183" i="2"/>
  <c r="Q1183" i="2" s="1"/>
  <c r="N1183" i="2"/>
  <c r="AB1182" i="2"/>
  <c r="AC1182" i="2" s="1"/>
  <c r="AA1182" i="2"/>
  <c r="X1182" i="2"/>
  <c r="U1182" i="2"/>
  <c r="W1182" i="2" s="1"/>
  <c r="R1182" i="2"/>
  <c r="T1182" i="2" s="1"/>
  <c r="O1182" i="2"/>
  <c r="Q1182" i="2" s="1"/>
  <c r="N1182" i="2"/>
  <c r="AB1181" i="2"/>
  <c r="AC1181" i="2" s="1"/>
  <c r="AA1181" i="2"/>
  <c r="X1181" i="2"/>
  <c r="U1181" i="2"/>
  <c r="W1181" i="2" s="1"/>
  <c r="R1181" i="2"/>
  <c r="T1181" i="2" s="1"/>
  <c r="O1181" i="2"/>
  <c r="Q1181" i="2" s="1"/>
  <c r="N1181" i="2"/>
  <c r="AB1180" i="2"/>
  <c r="AC1180" i="2" s="1"/>
  <c r="AA1180" i="2"/>
  <c r="X1180" i="2"/>
  <c r="Z1180" i="2" s="1"/>
  <c r="U1180" i="2"/>
  <c r="W1180" i="2" s="1"/>
  <c r="R1180" i="2"/>
  <c r="T1180" i="2" s="1"/>
  <c r="O1180" i="2"/>
  <c r="Q1180" i="2" s="1"/>
  <c r="N1180" i="2"/>
  <c r="AB1179" i="2"/>
  <c r="AC1179" i="2" s="1"/>
  <c r="AA1179" i="2"/>
  <c r="X1179" i="2"/>
  <c r="Z1179" i="2" s="1"/>
  <c r="U1179" i="2"/>
  <c r="W1179" i="2" s="1"/>
  <c r="R1179" i="2"/>
  <c r="T1179" i="2" s="1"/>
  <c r="O1179" i="2"/>
  <c r="Q1179" i="2" s="1"/>
  <c r="N1179" i="2"/>
  <c r="AB1178" i="2"/>
  <c r="AC1178" i="2" s="1"/>
  <c r="AA1178" i="2"/>
  <c r="X1178" i="2"/>
  <c r="Z1178" i="2" s="1"/>
  <c r="U1178" i="2"/>
  <c r="W1178" i="2" s="1"/>
  <c r="R1178" i="2"/>
  <c r="T1178" i="2" s="1"/>
  <c r="Q1178" i="2"/>
  <c r="O1178" i="2"/>
  <c r="N1178" i="2"/>
  <c r="AB1177" i="2"/>
  <c r="AC1177" i="2" s="1"/>
  <c r="AA1177" i="2"/>
  <c r="X1177" i="2"/>
  <c r="U1177" i="2"/>
  <c r="W1177" i="2" s="1"/>
  <c r="R1177" i="2"/>
  <c r="T1177" i="2" s="1"/>
  <c r="O1177" i="2"/>
  <c r="Q1177" i="2" s="1"/>
  <c r="N1177" i="2"/>
  <c r="AB1176" i="2"/>
  <c r="AC1176" i="2" s="1"/>
  <c r="AA1176" i="2"/>
  <c r="X1176" i="2"/>
  <c r="Z1176" i="2" s="1"/>
  <c r="U1176" i="2"/>
  <c r="W1176" i="2" s="1"/>
  <c r="R1176" i="2"/>
  <c r="T1176" i="2" s="1"/>
  <c r="Q1176" i="2"/>
  <c r="O1176" i="2"/>
  <c r="N1176" i="2"/>
  <c r="AB1175" i="2"/>
  <c r="AC1175" i="2" s="1"/>
  <c r="AA1175" i="2"/>
  <c r="X1175" i="2"/>
  <c r="Z1175" i="2" s="1"/>
  <c r="U1175" i="2"/>
  <c r="W1175" i="2" s="1"/>
  <c r="R1175" i="2"/>
  <c r="T1175" i="2" s="1"/>
  <c r="O1175" i="2"/>
  <c r="Q1175" i="2" s="1"/>
  <c r="N1175" i="2"/>
  <c r="AB1174" i="2"/>
  <c r="AC1174" i="2" s="1"/>
  <c r="AA1174" i="2"/>
  <c r="X1174" i="2"/>
  <c r="Z1174" i="2" s="1"/>
  <c r="U1174" i="2"/>
  <c r="W1174" i="2" s="1"/>
  <c r="R1174" i="2"/>
  <c r="T1174" i="2" s="1"/>
  <c r="O1174" i="2"/>
  <c r="Q1174" i="2" s="1"/>
  <c r="N1174" i="2"/>
  <c r="AB1173" i="2"/>
  <c r="AC1173" i="2" s="1"/>
  <c r="AA1173" i="2"/>
  <c r="X1173" i="2"/>
  <c r="Z1173" i="2" s="1"/>
  <c r="U1173" i="2"/>
  <c r="W1173" i="2" s="1"/>
  <c r="R1173" i="2"/>
  <c r="T1173" i="2" s="1"/>
  <c r="O1173" i="2"/>
  <c r="Q1173" i="2" s="1"/>
  <c r="N1173" i="2"/>
  <c r="AB1172" i="2"/>
  <c r="AC1172" i="2" s="1"/>
  <c r="AA1172" i="2"/>
  <c r="Z1172" i="2"/>
  <c r="X1172" i="2"/>
  <c r="U1172" i="2"/>
  <c r="W1172" i="2" s="1"/>
  <c r="R1172" i="2"/>
  <c r="T1172" i="2" s="1"/>
  <c r="O1172" i="2"/>
  <c r="Q1172" i="2" s="1"/>
  <c r="N1172" i="2"/>
  <c r="AB1171" i="2"/>
  <c r="AC1171" i="2" s="1"/>
  <c r="AA1171" i="2"/>
  <c r="Z1171" i="2"/>
  <c r="X1171" i="2"/>
  <c r="U1171" i="2"/>
  <c r="W1171" i="2" s="1"/>
  <c r="R1171" i="2"/>
  <c r="T1171" i="2" s="1"/>
  <c r="O1171" i="2"/>
  <c r="Q1171" i="2" s="1"/>
  <c r="N1171" i="2"/>
  <c r="AB1170" i="2"/>
  <c r="AC1170" i="2" s="1"/>
  <c r="AA1170" i="2"/>
  <c r="X1170" i="2"/>
  <c r="Z1170" i="2" s="1"/>
  <c r="U1170" i="2"/>
  <c r="W1170" i="2" s="1"/>
  <c r="R1170" i="2"/>
  <c r="T1170" i="2" s="1"/>
  <c r="O1170" i="2"/>
  <c r="Q1170" i="2" s="1"/>
  <c r="N1170" i="2"/>
  <c r="AB1169" i="2"/>
  <c r="AC1169" i="2" s="1"/>
  <c r="AA1169" i="2"/>
  <c r="X1169" i="2"/>
  <c r="U1169" i="2"/>
  <c r="W1169" i="2" s="1"/>
  <c r="R1169" i="2"/>
  <c r="T1169" i="2" s="1"/>
  <c r="O1169" i="2"/>
  <c r="Q1169" i="2" s="1"/>
  <c r="N1169" i="2"/>
  <c r="AB1168" i="2"/>
  <c r="AC1168" i="2" s="1"/>
  <c r="AA1168" i="2"/>
  <c r="X1168" i="2"/>
  <c r="U1168" i="2"/>
  <c r="W1168" i="2" s="1"/>
  <c r="R1168" i="2"/>
  <c r="T1168" i="2" s="1"/>
  <c r="O1168" i="2"/>
  <c r="Q1168" i="2" s="1"/>
  <c r="N1168" i="2"/>
  <c r="AB1167" i="2"/>
  <c r="AC1167" i="2" s="1"/>
  <c r="AA1167" i="2"/>
  <c r="X1167" i="2"/>
  <c r="Z1167" i="2" s="1"/>
  <c r="U1167" i="2"/>
  <c r="W1167" i="2" s="1"/>
  <c r="R1167" i="2"/>
  <c r="T1167" i="2" s="1"/>
  <c r="O1167" i="2"/>
  <c r="Q1167" i="2" s="1"/>
  <c r="N1167" i="2"/>
  <c r="AB1166" i="2"/>
  <c r="AC1166" i="2" s="1"/>
  <c r="AA1166" i="2"/>
  <c r="X1166" i="2"/>
  <c r="Z1166" i="2" s="1"/>
  <c r="U1166" i="2"/>
  <c r="W1166" i="2" s="1"/>
  <c r="R1166" i="2"/>
  <c r="T1166" i="2" s="1"/>
  <c r="O1166" i="2"/>
  <c r="Q1166" i="2" s="1"/>
  <c r="N1166" i="2"/>
  <c r="AB1165" i="2"/>
  <c r="AC1165" i="2" s="1"/>
  <c r="AA1165" i="2"/>
  <c r="X1165" i="2"/>
  <c r="Z1165" i="2" s="1"/>
  <c r="U1165" i="2"/>
  <c r="W1165" i="2" s="1"/>
  <c r="R1165" i="2"/>
  <c r="T1165" i="2" s="1"/>
  <c r="O1165" i="2"/>
  <c r="Q1165" i="2" s="1"/>
  <c r="N1165" i="2"/>
  <c r="AB1164" i="2"/>
  <c r="AC1164" i="2" s="1"/>
  <c r="AA1164" i="2"/>
  <c r="Z1164" i="2"/>
  <c r="X1164" i="2"/>
  <c r="U1164" i="2"/>
  <c r="W1164" i="2" s="1"/>
  <c r="R1164" i="2"/>
  <c r="T1164" i="2" s="1"/>
  <c r="O1164" i="2"/>
  <c r="Q1164" i="2" s="1"/>
  <c r="N1164" i="2"/>
  <c r="AB1163" i="2"/>
  <c r="AC1163" i="2" s="1"/>
  <c r="AA1163" i="2"/>
  <c r="X1163" i="2"/>
  <c r="U1163" i="2"/>
  <c r="W1163" i="2" s="1"/>
  <c r="R1163" i="2"/>
  <c r="T1163" i="2" s="1"/>
  <c r="O1163" i="2"/>
  <c r="Q1163" i="2" s="1"/>
  <c r="N1163" i="2"/>
  <c r="AB1162" i="2"/>
  <c r="AC1162" i="2" s="1"/>
  <c r="AA1162" i="2"/>
  <c r="X1162" i="2"/>
  <c r="Z1162" i="2" s="1"/>
  <c r="U1162" i="2"/>
  <c r="W1162" i="2" s="1"/>
  <c r="R1162" i="2"/>
  <c r="T1162" i="2" s="1"/>
  <c r="O1162" i="2"/>
  <c r="Q1162" i="2" s="1"/>
  <c r="N1162" i="2"/>
  <c r="AB1161" i="2"/>
  <c r="AC1161" i="2" s="1"/>
  <c r="AA1161" i="2"/>
  <c r="X1161" i="2"/>
  <c r="Z1161" i="2" s="1"/>
  <c r="U1161" i="2"/>
  <c r="W1161" i="2" s="1"/>
  <c r="T1161" i="2"/>
  <c r="R1161" i="2"/>
  <c r="O1161" i="2"/>
  <c r="Q1161" i="2" s="1"/>
  <c r="N1161" i="2"/>
  <c r="AB1160" i="2"/>
  <c r="AC1160" i="2" s="1"/>
  <c r="AA1160" i="2"/>
  <c r="X1160" i="2"/>
  <c r="Z1160" i="2" s="1"/>
  <c r="U1160" i="2"/>
  <c r="W1160" i="2" s="1"/>
  <c r="R1160" i="2"/>
  <c r="T1160" i="2" s="1"/>
  <c r="O1160" i="2"/>
  <c r="Q1160" i="2" s="1"/>
  <c r="N1160" i="2"/>
  <c r="AB1159" i="2"/>
  <c r="AC1159" i="2" s="1"/>
  <c r="AA1159" i="2"/>
  <c r="X1159" i="2"/>
  <c r="Z1159" i="2" s="1"/>
  <c r="U1159" i="2"/>
  <c r="W1159" i="2" s="1"/>
  <c r="R1159" i="2"/>
  <c r="T1159" i="2" s="1"/>
  <c r="O1159" i="2"/>
  <c r="Q1159" i="2" s="1"/>
  <c r="N1159" i="2"/>
  <c r="AB1158" i="2"/>
  <c r="AC1158" i="2" s="1"/>
  <c r="AA1158" i="2"/>
  <c r="X1158" i="2"/>
  <c r="U1158" i="2"/>
  <c r="W1158" i="2" s="1"/>
  <c r="R1158" i="2"/>
  <c r="T1158" i="2" s="1"/>
  <c r="O1158" i="2"/>
  <c r="Q1158" i="2" s="1"/>
  <c r="N1158" i="2"/>
  <c r="AB1157" i="2"/>
  <c r="AC1157" i="2" s="1"/>
  <c r="AA1157" i="2"/>
  <c r="X1157" i="2"/>
  <c r="Z1157" i="2" s="1"/>
  <c r="U1157" i="2"/>
  <c r="W1157" i="2" s="1"/>
  <c r="T1157" i="2"/>
  <c r="R1157" i="2"/>
  <c r="O1157" i="2"/>
  <c r="Q1157" i="2" s="1"/>
  <c r="N1157" i="2"/>
  <c r="AB1156" i="2"/>
  <c r="AC1156" i="2" s="1"/>
  <c r="AA1156" i="2"/>
  <c r="X1156" i="2"/>
  <c r="Z1156" i="2" s="1"/>
  <c r="U1156" i="2"/>
  <c r="W1156" i="2" s="1"/>
  <c r="R1156" i="2"/>
  <c r="T1156" i="2" s="1"/>
  <c r="O1156" i="2"/>
  <c r="Q1156" i="2" s="1"/>
  <c r="N1156" i="2"/>
  <c r="AB1155" i="2"/>
  <c r="AC1155" i="2" s="1"/>
  <c r="AA1155" i="2"/>
  <c r="X1155" i="2"/>
  <c r="U1155" i="2"/>
  <c r="W1155" i="2" s="1"/>
  <c r="R1155" i="2"/>
  <c r="T1155" i="2" s="1"/>
  <c r="O1155" i="2"/>
  <c r="Q1155" i="2" s="1"/>
  <c r="N1155" i="2"/>
  <c r="AB1154" i="2"/>
  <c r="AC1154" i="2" s="1"/>
  <c r="AA1154" i="2"/>
  <c r="X1154" i="2"/>
  <c r="Z1154" i="2" s="1"/>
  <c r="U1154" i="2"/>
  <c r="W1154" i="2" s="1"/>
  <c r="R1154" i="2"/>
  <c r="T1154" i="2" s="1"/>
  <c r="O1154" i="2"/>
  <c r="Q1154" i="2" s="1"/>
  <c r="N1154" i="2"/>
  <c r="AB1153" i="2"/>
  <c r="AC1153" i="2" s="1"/>
  <c r="AA1153" i="2"/>
  <c r="X1153" i="2"/>
  <c r="U1153" i="2"/>
  <c r="W1153" i="2" s="1"/>
  <c r="T1153" i="2"/>
  <c r="R1153" i="2"/>
  <c r="O1153" i="2"/>
  <c r="Q1153" i="2" s="1"/>
  <c r="N1153" i="2"/>
  <c r="AB1152" i="2"/>
  <c r="AC1152" i="2" s="1"/>
  <c r="AA1152" i="2"/>
  <c r="X1152" i="2"/>
  <c r="Z1152" i="2" s="1"/>
  <c r="U1152" i="2"/>
  <c r="W1152" i="2" s="1"/>
  <c r="R1152" i="2"/>
  <c r="T1152" i="2" s="1"/>
  <c r="O1152" i="2"/>
  <c r="Q1152" i="2" s="1"/>
  <c r="N1152" i="2"/>
  <c r="AB1151" i="2"/>
  <c r="AC1151" i="2" s="1"/>
  <c r="AA1151" i="2"/>
  <c r="X1151" i="2"/>
  <c r="Z1151" i="2" s="1"/>
  <c r="U1151" i="2"/>
  <c r="W1151" i="2" s="1"/>
  <c r="R1151" i="2"/>
  <c r="T1151" i="2" s="1"/>
  <c r="O1151" i="2"/>
  <c r="Q1151" i="2" s="1"/>
  <c r="N1151" i="2"/>
  <c r="AB1150" i="2"/>
  <c r="AC1150" i="2" s="1"/>
  <c r="AA1150" i="2"/>
  <c r="X1150" i="2"/>
  <c r="Z1150" i="2" s="1"/>
  <c r="U1150" i="2"/>
  <c r="W1150" i="2" s="1"/>
  <c r="R1150" i="2"/>
  <c r="T1150" i="2" s="1"/>
  <c r="O1150" i="2"/>
  <c r="Q1150" i="2" s="1"/>
  <c r="N1150" i="2"/>
  <c r="AB1149" i="2"/>
  <c r="AC1149" i="2" s="1"/>
  <c r="AA1149" i="2"/>
  <c r="X1149" i="2"/>
  <c r="Z1149" i="2" s="1"/>
  <c r="U1149" i="2"/>
  <c r="W1149" i="2" s="1"/>
  <c r="R1149" i="2"/>
  <c r="T1149" i="2" s="1"/>
  <c r="O1149" i="2"/>
  <c r="Q1149" i="2" s="1"/>
  <c r="N1149" i="2"/>
  <c r="AB1148" i="2"/>
  <c r="AC1148" i="2" s="1"/>
  <c r="AA1148" i="2"/>
  <c r="X1148" i="2"/>
  <c r="Z1148" i="2" s="1"/>
  <c r="U1148" i="2"/>
  <c r="W1148" i="2" s="1"/>
  <c r="R1148" i="2"/>
  <c r="T1148" i="2" s="1"/>
  <c r="O1148" i="2"/>
  <c r="Q1148" i="2" s="1"/>
  <c r="N1148" i="2"/>
  <c r="AB1147" i="2"/>
  <c r="AC1147" i="2" s="1"/>
  <c r="AA1147" i="2"/>
  <c r="X1147" i="2"/>
  <c r="Z1147" i="2" s="1"/>
  <c r="U1147" i="2"/>
  <c r="W1147" i="2" s="1"/>
  <c r="R1147" i="2"/>
  <c r="T1147" i="2" s="1"/>
  <c r="O1147" i="2"/>
  <c r="Q1147" i="2" s="1"/>
  <c r="N1147" i="2"/>
  <c r="AC1146" i="2"/>
  <c r="AB1146" i="2"/>
  <c r="AA1146" i="2"/>
  <c r="X1146" i="2"/>
  <c r="Z1146" i="2" s="1"/>
  <c r="U1146" i="2"/>
  <c r="W1146" i="2" s="1"/>
  <c r="R1146" i="2"/>
  <c r="T1146" i="2" s="1"/>
  <c r="O1146" i="2"/>
  <c r="Q1146" i="2" s="1"/>
  <c r="N1146" i="2"/>
  <c r="AB1145" i="2"/>
  <c r="AC1145" i="2" s="1"/>
  <c r="AA1145" i="2"/>
  <c r="X1145" i="2"/>
  <c r="Z1145" i="2" s="1"/>
  <c r="U1145" i="2"/>
  <c r="W1145" i="2" s="1"/>
  <c r="R1145" i="2"/>
  <c r="T1145" i="2" s="1"/>
  <c r="O1145" i="2"/>
  <c r="Q1145" i="2" s="1"/>
  <c r="N1145" i="2"/>
  <c r="AL1145" i="2" s="1"/>
  <c r="AB1144" i="2"/>
  <c r="AC1144" i="2" s="1"/>
  <c r="AA1144" i="2"/>
  <c r="X1144" i="2"/>
  <c r="U1144" i="2"/>
  <c r="W1144" i="2" s="1"/>
  <c r="R1144" i="2"/>
  <c r="T1144" i="2" s="1"/>
  <c r="O1144" i="2"/>
  <c r="Q1144" i="2" s="1"/>
  <c r="N1144" i="2"/>
  <c r="AB1143" i="2"/>
  <c r="AC1143" i="2" s="1"/>
  <c r="AA1143" i="2"/>
  <c r="X1143" i="2"/>
  <c r="Z1143" i="2" s="1"/>
  <c r="U1143" i="2"/>
  <c r="W1143" i="2" s="1"/>
  <c r="R1143" i="2"/>
  <c r="T1143" i="2" s="1"/>
  <c r="O1143" i="2"/>
  <c r="Q1143" i="2" s="1"/>
  <c r="N1143" i="2"/>
  <c r="AB1142" i="2"/>
  <c r="AC1142" i="2" s="1"/>
  <c r="AA1142" i="2"/>
  <c r="X1142" i="2"/>
  <c r="Z1142" i="2" s="1"/>
  <c r="U1142" i="2"/>
  <c r="W1142" i="2" s="1"/>
  <c r="R1142" i="2"/>
  <c r="T1142" i="2" s="1"/>
  <c r="O1142" i="2"/>
  <c r="Q1142" i="2" s="1"/>
  <c r="N1142" i="2"/>
  <c r="AB1141" i="2"/>
  <c r="AC1141" i="2" s="1"/>
  <c r="AA1141" i="2"/>
  <c r="Z1141" i="2"/>
  <c r="X1141" i="2"/>
  <c r="U1141" i="2"/>
  <c r="W1141" i="2" s="1"/>
  <c r="R1141" i="2"/>
  <c r="T1141" i="2" s="1"/>
  <c r="O1141" i="2"/>
  <c r="Q1141" i="2" s="1"/>
  <c r="N1141" i="2"/>
  <c r="AC1140" i="2"/>
  <c r="AB1140" i="2"/>
  <c r="AA1140" i="2"/>
  <c r="X1140" i="2"/>
  <c r="Z1140" i="2" s="1"/>
  <c r="U1140" i="2"/>
  <c r="W1140" i="2" s="1"/>
  <c r="R1140" i="2"/>
  <c r="T1140" i="2" s="1"/>
  <c r="O1140" i="2"/>
  <c r="Q1140" i="2" s="1"/>
  <c r="N1140" i="2"/>
  <c r="AB1139" i="2"/>
  <c r="AC1139" i="2" s="1"/>
  <c r="AA1139" i="2"/>
  <c r="X1139" i="2"/>
  <c r="Z1139" i="2" s="1"/>
  <c r="U1139" i="2"/>
  <c r="W1139" i="2" s="1"/>
  <c r="R1139" i="2"/>
  <c r="T1139" i="2" s="1"/>
  <c r="O1139" i="2"/>
  <c r="Q1139" i="2" s="1"/>
  <c r="N1139" i="2"/>
  <c r="AB1138" i="2"/>
  <c r="AC1138" i="2" s="1"/>
  <c r="AA1138" i="2"/>
  <c r="X1138" i="2"/>
  <c r="Z1138" i="2" s="1"/>
  <c r="U1138" i="2"/>
  <c r="W1138" i="2" s="1"/>
  <c r="R1138" i="2"/>
  <c r="T1138" i="2" s="1"/>
  <c r="O1138" i="2"/>
  <c r="Q1138" i="2" s="1"/>
  <c r="N1138" i="2"/>
  <c r="AB1137" i="2"/>
  <c r="AC1137" i="2" s="1"/>
  <c r="AA1137" i="2"/>
  <c r="X1137" i="2"/>
  <c r="U1137" i="2"/>
  <c r="W1137" i="2" s="1"/>
  <c r="R1137" i="2"/>
  <c r="T1137" i="2" s="1"/>
  <c r="O1137" i="2"/>
  <c r="Q1137" i="2" s="1"/>
  <c r="N1137" i="2"/>
  <c r="AB1136" i="2"/>
  <c r="AC1136" i="2" s="1"/>
  <c r="AA1136" i="2"/>
  <c r="X1136" i="2"/>
  <c r="U1136" i="2"/>
  <c r="W1136" i="2" s="1"/>
  <c r="R1136" i="2"/>
  <c r="T1136" i="2" s="1"/>
  <c r="O1136" i="2"/>
  <c r="Q1136" i="2" s="1"/>
  <c r="N1136" i="2"/>
  <c r="AB1135" i="2"/>
  <c r="AC1135" i="2" s="1"/>
  <c r="AA1135" i="2"/>
  <c r="X1135" i="2"/>
  <c r="Z1135" i="2" s="1"/>
  <c r="U1135" i="2"/>
  <c r="W1135" i="2" s="1"/>
  <c r="R1135" i="2"/>
  <c r="T1135" i="2" s="1"/>
  <c r="O1135" i="2"/>
  <c r="Q1135" i="2" s="1"/>
  <c r="N1135" i="2"/>
  <c r="AB1134" i="2"/>
  <c r="AC1134" i="2" s="1"/>
  <c r="AA1134" i="2"/>
  <c r="X1134" i="2"/>
  <c r="Z1134" i="2" s="1"/>
  <c r="U1134" i="2"/>
  <c r="W1134" i="2" s="1"/>
  <c r="R1134" i="2"/>
  <c r="T1134" i="2" s="1"/>
  <c r="O1134" i="2"/>
  <c r="Q1134" i="2" s="1"/>
  <c r="N1134" i="2"/>
  <c r="AB1133" i="2"/>
  <c r="AC1133" i="2" s="1"/>
  <c r="AA1133" i="2"/>
  <c r="X1133" i="2"/>
  <c r="Z1133" i="2" s="1"/>
  <c r="U1133" i="2"/>
  <c r="W1133" i="2" s="1"/>
  <c r="R1133" i="2"/>
  <c r="T1133" i="2" s="1"/>
  <c r="O1133" i="2"/>
  <c r="Q1133" i="2" s="1"/>
  <c r="N1133" i="2"/>
  <c r="AB1132" i="2"/>
  <c r="AC1132" i="2" s="1"/>
  <c r="AA1132" i="2"/>
  <c r="X1132" i="2"/>
  <c r="Z1132" i="2" s="1"/>
  <c r="U1132" i="2"/>
  <c r="W1132" i="2" s="1"/>
  <c r="R1132" i="2"/>
  <c r="T1132" i="2" s="1"/>
  <c r="O1132" i="2"/>
  <c r="Q1132" i="2" s="1"/>
  <c r="N1132" i="2"/>
  <c r="AB1131" i="2"/>
  <c r="AC1131" i="2" s="1"/>
  <c r="AA1131" i="2"/>
  <c r="X1131" i="2"/>
  <c r="Z1131" i="2" s="1"/>
  <c r="U1131" i="2"/>
  <c r="W1131" i="2" s="1"/>
  <c r="R1131" i="2"/>
  <c r="T1131" i="2" s="1"/>
  <c r="O1131" i="2"/>
  <c r="Q1131" i="2" s="1"/>
  <c r="N1131" i="2"/>
  <c r="AB1130" i="2"/>
  <c r="AC1130" i="2" s="1"/>
  <c r="AA1130" i="2"/>
  <c r="Z1130" i="2"/>
  <c r="X1130" i="2"/>
  <c r="U1130" i="2"/>
  <c r="W1130" i="2" s="1"/>
  <c r="R1130" i="2"/>
  <c r="T1130" i="2" s="1"/>
  <c r="O1130" i="2"/>
  <c r="Q1130" i="2" s="1"/>
  <c r="N1130" i="2"/>
  <c r="AB1129" i="2"/>
  <c r="AC1129" i="2" s="1"/>
  <c r="AA1129" i="2"/>
  <c r="Z1129" i="2"/>
  <c r="X1129" i="2"/>
  <c r="U1129" i="2"/>
  <c r="W1129" i="2" s="1"/>
  <c r="R1129" i="2"/>
  <c r="T1129" i="2" s="1"/>
  <c r="O1129" i="2"/>
  <c r="Q1129" i="2" s="1"/>
  <c r="N1129" i="2"/>
  <c r="AB1128" i="2"/>
  <c r="AC1128" i="2" s="1"/>
  <c r="AA1128" i="2"/>
  <c r="X1128" i="2"/>
  <c r="U1128" i="2"/>
  <c r="W1128" i="2" s="1"/>
  <c r="R1128" i="2"/>
  <c r="T1128" i="2" s="1"/>
  <c r="O1128" i="2"/>
  <c r="Q1128" i="2" s="1"/>
  <c r="N1128" i="2"/>
  <c r="AB1127" i="2"/>
  <c r="AC1127" i="2" s="1"/>
  <c r="AA1127" i="2"/>
  <c r="X1127" i="2"/>
  <c r="Z1127" i="2" s="1"/>
  <c r="U1127" i="2"/>
  <c r="W1127" i="2" s="1"/>
  <c r="R1127" i="2"/>
  <c r="T1127" i="2" s="1"/>
  <c r="O1127" i="2"/>
  <c r="Q1127" i="2" s="1"/>
  <c r="N1127" i="2"/>
  <c r="AB1126" i="2"/>
  <c r="AC1126" i="2" s="1"/>
  <c r="AA1126" i="2"/>
  <c r="X1126" i="2"/>
  <c r="Z1126" i="2" s="1"/>
  <c r="U1126" i="2"/>
  <c r="W1126" i="2" s="1"/>
  <c r="R1126" i="2"/>
  <c r="T1126" i="2" s="1"/>
  <c r="O1126" i="2"/>
  <c r="Q1126" i="2" s="1"/>
  <c r="N1126" i="2"/>
  <c r="AB1125" i="2"/>
  <c r="AC1125" i="2" s="1"/>
  <c r="AA1125" i="2"/>
  <c r="X1125" i="2"/>
  <c r="Z1125" i="2" s="1"/>
  <c r="U1125" i="2"/>
  <c r="W1125" i="2" s="1"/>
  <c r="R1125" i="2"/>
  <c r="T1125" i="2" s="1"/>
  <c r="O1125" i="2"/>
  <c r="Q1125" i="2" s="1"/>
  <c r="N1125" i="2"/>
  <c r="AB1124" i="2"/>
  <c r="AC1124" i="2" s="1"/>
  <c r="AA1124" i="2"/>
  <c r="X1124" i="2"/>
  <c r="Z1124" i="2" s="1"/>
  <c r="U1124" i="2"/>
  <c r="W1124" i="2" s="1"/>
  <c r="R1124" i="2"/>
  <c r="T1124" i="2" s="1"/>
  <c r="O1124" i="2"/>
  <c r="Q1124" i="2" s="1"/>
  <c r="N1124" i="2"/>
  <c r="AB1123" i="2"/>
  <c r="AC1123" i="2" s="1"/>
  <c r="AA1123" i="2"/>
  <c r="X1123" i="2"/>
  <c r="Z1123" i="2" s="1"/>
  <c r="U1123" i="2"/>
  <c r="W1123" i="2" s="1"/>
  <c r="R1123" i="2"/>
  <c r="T1123" i="2" s="1"/>
  <c r="O1123" i="2"/>
  <c r="Q1123" i="2" s="1"/>
  <c r="N1123" i="2"/>
  <c r="AB1122" i="2"/>
  <c r="AC1122" i="2" s="1"/>
  <c r="AA1122" i="2"/>
  <c r="Z1122" i="2"/>
  <c r="X1122" i="2"/>
  <c r="U1122" i="2"/>
  <c r="W1122" i="2" s="1"/>
  <c r="R1122" i="2"/>
  <c r="T1122" i="2" s="1"/>
  <c r="O1122" i="2"/>
  <c r="Q1122" i="2" s="1"/>
  <c r="N1122" i="2"/>
  <c r="AB1121" i="2"/>
  <c r="AC1121" i="2" s="1"/>
  <c r="AA1121" i="2"/>
  <c r="X1121" i="2"/>
  <c r="U1121" i="2"/>
  <c r="W1121" i="2" s="1"/>
  <c r="R1121" i="2"/>
  <c r="T1121" i="2" s="1"/>
  <c r="O1121" i="2"/>
  <c r="Q1121" i="2" s="1"/>
  <c r="N1121" i="2"/>
  <c r="AB1120" i="2"/>
  <c r="AC1120" i="2" s="1"/>
  <c r="AA1120" i="2"/>
  <c r="X1120" i="2"/>
  <c r="U1120" i="2"/>
  <c r="W1120" i="2" s="1"/>
  <c r="R1120" i="2"/>
  <c r="T1120" i="2" s="1"/>
  <c r="O1120" i="2"/>
  <c r="Q1120" i="2" s="1"/>
  <c r="N1120" i="2"/>
  <c r="AB1119" i="2"/>
  <c r="AC1119" i="2" s="1"/>
  <c r="AA1119" i="2"/>
  <c r="X1119" i="2"/>
  <c r="Z1119" i="2" s="1"/>
  <c r="U1119" i="2"/>
  <c r="W1119" i="2" s="1"/>
  <c r="R1119" i="2"/>
  <c r="T1119" i="2" s="1"/>
  <c r="O1119" i="2"/>
  <c r="Q1119" i="2" s="1"/>
  <c r="N1119" i="2"/>
  <c r="AB1118" i="2"/>
  <c r="AC1118" i="2" s="1"/>
  <c r="AA1118" i="2"/>
  <c r="X1118" i="2"/>
  <c r="Z1118" i="2" s="1"/>
  <c r="U1118" i="2"/>
  <c r="W1118" i="2" s="1"/>
  <c r="R1118" i="2"/>
  <c r="T1118" i="2" s="1"/>
  <c r="O1118" i="2"/>
  <c r="Q1118" i="2" s="1"/>
  <c r="N1118" i="2"/>
  <c r="AB1117" i="2"/>
  <c r="AC1117" i="2" s="1"/>
  <c r="AA1117" i="2"/>
  <c r="X1117" i="2"/>
  <c r="Z1117" i="2" s="1"/>
  <c r="U1117" i="2"/>
  <c r="W1117" i="2" s="1"/>
  <c r="R1117" i="2"/>
  <c r="T1117" i="2" s="1"/>
  <c r="O1117" i="2"/>
  <c r="Q1117" i="2" s="1"/>
  <c r="N1117" i="2"/>
  <c r="AB1116" i="2"/>
  <c r="AC1116" i="2" s="1"/>
  <c r="AA1116" i="2"/>
  <c r="X1116" i="2"/>
  <c r="Z1116" i="2" s="1"/>
  <c r="U1116" i="2"/>
  <c r="W1116" i="2" s="1"/>
  <c r="R1116" i="2"/>
  <c r="T1116" i="2" s="1"/>
  <c r="O1116" i="2"/>
  <c r="Q1116" i="2" s="1"/>
  <c r="N1116" i="2"/>
  <c r="AB1115" i="2"/>
  <c r="AC1115" i="2" s="1"/>
  <c r="AA1115" i="2"/>
  <c r="X1115" i="2"/>
  <c r="Z1115" i="2" s="1"/>
  <c r="U1115" i="2"/>
  <c r="W1115" i="2" s="1"/>
  <c r="R1115" i="2"/>
  <c r="T1115" i="2" s="1"/>
  <c r="O1115" i="2"/>
  <c r="Q1115" i="2" s="1"/>
  <c r="N1115" i="2"/>
  <c r="AB1114" i="2"/>
  <c r="AC1114" i="2" s="1"/>
  <c r="AA1114" i="2"/>
  <c r="X1114" i="2"/>
  <c r="U1114" i="2"/>
  <c r="W1114" i="2" s="1"/>
  <c r="R1114" i="2"/>
  <c r="T1114" i="2" s="1"/>
  <c r="O1114" i="2"/>
  <c r="Q1114" i="2" s="1"/>
  <c r="N1114" i="2"/>
  <c r="AB1113" i="2"/>
  <c r="AC1113" i="2" s="1"/>
  <c r="AA1113" i="2"/>
  <c r="X1113" i="2"/>
  <c r="Z1113" i="2" s="1"/>
  <c r="U1113" i="2"/>
  <c r="W1113" i="2" s="1"/>
  <c r="R1113" i="2"/>
  <c r="T1113" i="2" s="1"/>
  <c r="O1113" i="2"/>
  <c r="Q1113" i="2" s="1"/>
  <c r="N1113" i="2"/>
  <c r="AB1112" i="2"/>
  <c r="AC1112" i="2" s="1"/>
  <c r="AA1112" i="2"/>
  <c r="X1112" i="2"/>
  <c r="U1112" i="2"/>
  <c r="W1112" i="2" s="1"/>
  <c r="R1112" i="2"/>
  <c r="T1112" i="2" s="1"/>
  <c r="O1112" i="2"/>
  <c r="Q1112" i="2" s="1"/>
  <c r="N1112" i="2"/>
  <c r="AB1111" i="2"/>
  <c r="AC1111" i="2" s="1"/>
  <c r="AA1111" i="2"/>
  <c r="X1111" i="2"/>
  <c r="Z1111" i="2" s="1"/>
  <c r="U1111" i="2"/>
  <c r="W1111" i="2" s="1"/>
  <c r="R1111" i="2"/>
  <c r="T1111" i="2" s="1"/>
  <c r="O1111" i="2"/>
  <c r="Q1111" i="2" s="1"/>
  <c r="N1111" i="2"/>
  <c r="AB1110" i="2"/>
  <c r="AC1110" i="2" s="1"/>
  <c r="AA1110" i="2"/>
  <c r="X1110" i="2"/>
  <c r="Z1110" i="2" s="1"/>
  <c r="U1110" i="2"/>
  <c r="W1110" i="2" s="1"/>
  <c r="R1110" i="2"/>
  <c r="T1110" i="2" s="1"/>
  <c r="O1110" i="2"/>
  <c r="Q1110" i="2" s="1"/>
  <c r="N1110" i="2"/>
  <c r="AB1109" i="2"/>
  <c r="AC1109" i="2" s="1"/>
  <c r="AA1109" i="2"/>
  <c r="X1109" i="2"/>
  <c r="Z1109" i="2" s="1"/>
  <c r="W1109" i="2"/>
  <c r="U1109" i="2"/>
  <c r="R1109" i="2"/>
  <c r="T1109" i="2" s="1"/>
  <c r="O1109" i="2"/>
  <c r="Q1109" i="2" s="1"/>
  <c r="N1109" i="2"/>
  <c r="AB1108" i="2"/>
  <c r="AC1108" i="2" s="1"/>
  <c r="AA1108" i="2"/>
  <c r="X1108" i="2"/>
  <c r="Z1108" i="2" s="1"/>
  <c r="U1108" i="2"/>
  <c r="W1108" i="2" s="1"/>
  <c r="R1108" i="2"/>
  <c r="T1108" i="2" s="1"/>
  <c r="O1108" i="2"/>
  <c r="Q1108" i="2" s="1"/>
  <c r="N1108" i="2"/>
  <c r="AB1107" i="2"/>
  <c r="AC1107" i="2" s="1"/>
  <c r="AA1107" i="2"/>
  <c r="X1107" i="2"/>
  <c r="Z1107" i="2" s="1"/>
  <c r="W1107" i="2"/>
  <c r="U1107" i="2"/>
  <c r="R1107" i="2"/>
  <c r="T1107" i="2" s="1"/>
  <c r="O1107" i="2"/>
  <c r="Q1107" i="2" s="1"/>
  <c r="N1107" i="2"/>
  <c r="AB1106" i="2"/>
  <c r="AC1106" i="2" s="1"/>
  <c r="AA1106" i="2"/>
  <c r="X1106" i="2"/>
  <c r="U1106" i="2"/>
  <c r="W1106" i="2" s="1"/>
  <c r="R1106" i="2"/>
  <c r="T1106" i="2" s="1"/>
  <c r="O1106" i="2"/>
  <c r="Q1106" i="2" s="1"/>
  <c r="N1106" i="2"/>
  <c r="AB1105" i="2"/>
  <c r="AC1105" i="2" s="1"/>
  <c r="AA1105" i="2"/>
  <c r="X1105" i="2"/>
  <c r="Z1105" i="2" s="1"/>
  <c r="U1105" i="2"/>
  <c r="W1105" i="2" s="1"/>
  <c r="R1105" i="2"/>
  <c r="T1105" i="2" s="1"/>
  <c r="O1105" i="2"/>
  <c r="Q1105" i="2" s="1"/>
  <c r="N1105" i="2"/>
  <c r="AB1104" i="2"/>
  <c r="AC1104" i="2" s="1"/>
  <c r="AA1104" i="2"/>
  <c r="X1104" i="2"/>
  <c r="U1104" i="2"/>
  <c r="W1104" i="2" s="1"/>
  <c r="R1104" i="2"/>
  <c r="T1104" i="2" s="1"/>
  <c r="O1104" i="2"/>
  <c r="Q1104" i="2" s="1"/>
  <c r="N1104" i="2"/>
  <c r="AB1103" i="2"/>
  <c r="AC1103" i="2" s="1"/>
  <c r="AA1103" i="2"/>
  <c r="X1103" i="2"/>
  <c r="Z1103" i="2" s="1"/>
  <c r="U1103" i="2"/>
  <c r="W1103" i="2" s="1"/>
  <c r="R1103" i="2"/>
  <c r="T1103" i="2" s="1"/>
  <c r="O1103" i="2"/>
  <c r="Q1103" i="2" s="1"/>
  <c r="N1103" i="2"/>
  <c r="AB1102" i="2"/>
  <c r="AC1102" i="2" s="1"/>
  <c r="AA1102" i="2"/>
  <c r="X1102" i="2"/>
  <c r="Z1102" i="2" s="1"/>
  <c r="U1102" i="2"/>
  <c r="W1102" i="2" s="1"/>
  <c r="R1102" i="2"/>
  <c r="T1102" i="2" s="1"/>
  <c r="O1102" i="2"/>
  <c r="Q1102" i="2" s="1"/>
  <c r="N1102" i="2"/>
  <c r="AB1101" i="2"/>
  <c r="AC1101" i="2" s="1"/>
  <c r="AA1101" i="2"/>
  <c r="X1101" i="2"/>
  <c r="Z1101" i="2" s="1"/>
  <c r="U1101" i="2"/>
  <c r="W1101" i="2" s="1"/>
  <c r="R1101" i="2"/>
  <c r="T1101" i="2" s="1"/>
  <c r="O1101" i="2"/>
  <c r="Q1101" i="2" s="1"/>
  <c r="N1101" i="2"/>
  <c r="AB1100" i="2"/>
  <c r="AC1100" i="2" s="1"/>
  <c r="AA1100" i="2"/>
  <c r="X1100" i="2"/>
  <c r="Z1100" i="2" s="1"/>
  <c r="U1100" i="2"/>
  <c r="W1100" i="2" s="1"/>
  <c r="R1100" i="2"/>
  <c r="T1100" i="2" s="1"/>
  <c r="O1100" i="2"/>
  <c r="Q1100" i="2" s="1"/>
  <c r="N1100" i="2"/>
  <c r="AB1099" i="2"/>
  <c r="AC1099" i="2" s="1"/>
  <c r="AA1099" i="2"/>
  <c r="X1099" i="2"/>
  <c r="Z1099" i="2" s="1"/>
  <c r="U1099" i="2"/>
  <c r="W1099" i="2" s="1"/>
  <c r="R1099" i="2"/>
  <c r="T1099" i="2" s="1"/>
  <c r="O1099" i="2"/>
  <c r="Q1099" i="2" s="1"/>
  <c r="N1099" i="2"/>
  <c r="AC1098" i="2"/>
  <c r="AB1098" i="2"/>
  <c r="AA1098" i="2"/>
  <c r="Z1098" i="2"/>
  <c r="X1098" i="2"/>
  <c r="U1098" i="2"/>
  <c r="W1098" i="2" s="1"/>
  <c r="R1098" i="2"/>
  <c r="T1098" i="2" s="1"/>
  <c r="O1098" i="2"/>
  <c r="Q1098" i="2" s="1"/>
  <c r="N1098" i="2"/>
  <c r="AB1097" i="2"/>
  <c r="AC1097" i="2" s="1"/>
  <c r="AA1097" i="2"/>
  <c r="X1097" i="2"/>
  <c r="Z1097" i="2" s="1"/>
  <c r="U1097" i="2"/>
  <c r="W1097" i="2" s="1"/>
  <c r="R1097" i="2"/>
  <c r="T1097" i="2" s="1"/>
  <c r="O1097" i="2"/>
  <c r="Q1097" i="2" s="1"/>
  <c r="N1097" i="2"/>
  <c r="AB1096" i="2"/>
  <c r="AC1096" i="2" s="1"/>
  <c r="AA1096" i="2"/>
  <c r="X1096" i="2"/>
  <c r="U1096" i="2"/>
  <c r="W1096" i="2" s="1"/>
  <c r="R1096" i="2"/>
  <c r="T1096" i="2" s="1"/>
  <c r="O1096" i="2"/>
  <c r="Q1096" i="2" s="1"/>
  <c r="N1096" i="2"/>
  <c r="AB1095" i="2"/>
  <c r="AC1095" i="2" s="1"/>
  <c r="AA1095" i="2"/>
  <c r="X1095" i="2"/>
  <c r="Z1095" i="2" s="1"/>
  <c r="U1095" i="2"/>
  <c r="W1095" i="2" s="1"/>
  <c r="R1095" i="2"/>
  <c r="T1095" i="2" s="1"/>
  <c r="O1095" i="2"/>
  <c r="Q1095" i="2" s="1"/>
  <c r="N1095" i="2"/>
  <c r="AC1094" i="2"/>
  <c r="AB1094" i="2"/>
  <c r="AA1094" i="2"/>
  <c r="X1094" i="2"/>
  <c r="Z1094" i="2" s="1"/>
  <c r="U1094" i="2"/>
  <c r="W1094" i="2" s="1"/>
  <c r="R1094" i="2"/>
  <c r="T1094" i="2" s="1"/>
  <c r="O1094" i="2"/>
  <c r="Q1094" i="2" s="1"/>
  <c r="N1094" i="2"/>
  <c r="AB1093" i="2"/>
  <c r="AC1093" i="2" s="1"/>
  <c r="AA1093" i="2"/>
  <c r="X1093" i="2"/>
  <c r="Z1093" i="2" s="1"/>
  <c r="U1093" i="2"/>
  <c r="W1093" i="2" s="1"/>
  <c r="R1093" i="2"/>
  <c r="T1093" i="2" s="1"/>
  <c r="O1093" i="2"/>
  <c r="Q1093" i="2" s="1"/>
  <c r="N1093" i="2"/>
  <c r="AB1092" i="2"/>
  <c r="AC1092" i="2" s="1"/>
  <c r="AA1092" i="2"/>
  <c r="X1092" i="2"/>
  <c r="Z1092" i="2" s="1"/>
  <c r="W1092" i="2"/>
  <c r="U1092" i="2"/>
  <c r="R1092" i="2"/>
  <c r="T1092" i="2" s="1"/>
  <c r="O1092" i="2"/>
  <c r="Q1092" i="2" s="1"/>
  <c r="N1092" i="2"/>
  <c r="AB1091" i="2"/>
  <c r="AC1091" i="2" s="1"/>
  <c r="AA1091" i="2"/>
  <c r="X1091" i="2"/>
  <c r="Z1091" i="2" s="1"/>
  <c r="U1091" i="2"/>
  <c r="W1091" i="2" s="1"/>
  <c r="R1091" i="2"/>
  <c r="T1091" i="2" s="1"/>
  <c r="O1091" i="2"/>
  <c r="Q1091" i="2" s="1"/>
  <c r="N1091" i="2"/>
  <c r="AB1090" i="2"/>
  <c r="AC1090" i="2" s="1"/>
  <c r="AA1090" i="2"/>
  <c r="X1090" i="2"/>
  <c r="U1090" i="2"/>
  <c r="W1090" i="2" s="1"/>
  <c r="R1090" i="2"/>
  <c r="T1090" i="2" s="1"/>
  <c r="O1090" i="2"/>
  <c r="Q1090" i="2" s="1"/>
  <c r="N1090" i="2"/>
  <c r="AB1089" i="2"/>
  <c r="AC1089" i="2" s="1"/>
  <c r="AA1089" i="2"/>
  <c r="X1089" i="2"/>
  <c r="Z1089" i="2" s="1"/>
  <c r="U1089" i="2"/>
  <c r="W1089" i="2" s="1"/>
  <c r="R1089" i="2"/>
  <c r="T1089" i="2" s="1"/>
  <c r="O1089" i="2"/>
  <c r="Q1089" i="2" s="1"/>
  <c r="N1089" i="2"/>
  <c r="AB1088" i="2"/>
  <c r="AC1088" i="2" s="1"/>
  <c r="AA1088" i="2"/>
  <c r="X1088" i="2"/>
  <c r="U1088" i="2"/>
  <c r="W1088" i="2" s="1"/>
  <c r="R1088" i="2"/>
  <c r="T1088" i="2" s="1"/>
  <c r="O1088" i="2"/>
  <c r="Q1088" i="2" s="1"/>
  <c r="N1088" i="2"/>
  <c r="AB1087" i="2"/>
  <c r="AC1087" i="2" s="1"/>
  <c r="AA1087" i="2"/>
  <c r="X1087" i="2"/>
  <c r="Z1087" i="2" s="1"/>
  <c r="U1087" i="2"/>
  <c r="W1087" i="2" s="1"/>
  <c r="R1087" i="2"/>
  <c r="T1087" i="2" s="1"/>
  <c r="O1087" i="2"/>
  <c r="Q1087" i="2" s="1"/>
  <c r="N1087" i="2"/>
  <c r="AB1086" i="2"/>
  <c r="AC1086" i="2" s="1"/>
  <c r="AA1086" i="2"/>
  <c r="X1086" i="2"/>
  <c r="Z1086" i="2" s="1"/>
  <c r="U1086" i="2"/>
  <c r="W1086" i="2" s="1"/>
  <c r="R1086" i="2"/>
  <c r="T1086" i="2" s="1"/>
  <c r="O1086" i="2"/>
  <c r="Q1086" i="2" s="1"/>
  <c r="N1086" i="2"/>
  <c r="AB1085" i="2"/>
  <c r="AC1085" i="2" s="1"/>
  <c r="AA1085" i="2"/>
  <c r="X1085" i="2"/>
  <c r="Z1085" i="2" s="1"/>
  <c r="U1085" i="2"/>
  <c r="W1085" i="2" s="1"/>
  <c r="R1085" i="2"/>
  <c r="T1085" i="2" s="1"/>
  <c r="O1085" i="2"/>
  <c r="Q1085" i="2" s="1"/>
  <c r="N1085" i="2"/>
  <c r="AB1084" i="2"/>
  <c r="AC1084" i="2" s="1"/>
  <c r="AA1084" i="2"/>
  <c r="X1084" i="2"/>
  <c r="Z1084" i="2" s="1"/>
  <c r="U1084" i="2"/>
  <c r="W1084" i="2" s="1"/>
  <c r="R1084" i="2"/>
  <c r="T1084" i="2" s="1"/>
  <c r="O1084" i="2"/>
  <c r="Q1084" i="2" s="1"/>
  <c r="N1084" i="2"/>
  <c r="AB1083" i="2"/>
  <c r="AC1083" i="2" s="1"/>
  <c r="AA1083" i="2"/>
  <c r="X1083" i="2"/>
  <c r="Z1083" i="2" s="1"/>
  <c r="U1083" i="2"/>
  <c r="W1083" i="2" s="1"/>
  <c r="R1083" i="2"/>
  <c r="T1083" i="2" s="1"/>
  <c r="O1083" i="2"/>
  <c r="Q1083" i="2" s="1"/>
  <c r="N1083" i="2"/>
  <c r="AB1082" i="2"/>
  <c r="AC1082" i="2" s="1"/>
  <c r="AA1082" i="2"/>
  <c r="X1082" i="2"/>
  <c r="Z1082" i="2" s="1"/>
  <c r="U1082" i="2"/>
  <c r="W1082" i="2" s="1"/>
  <c r="R1082" i="2"/>
  <c r="T1082" i="2" s="1"/>
  <c r="O1082" i="2"/>
  <c r="Q1082" i="2" s="1"/>
  <c r="N1082" i="2"/>
  <c r="AB1081" i="2"/>
  <c r="AC1081" i="2" s="1"/>
  <c r="AA1081" i="2"/>
  <c r="X1081" i="2"/>
  <c r="Z1081" i="2" s="1"/>
  <c r="U1081" i="2"/>
  <c r="W1081" i="2" s="1"/>
  <c r="R1081" i="2"/>
  <c r="T1081" i="2" s="1"/>
  <c r="O1081" i="2"/>
  <c r="Q1081" i="2" s="1"/>
  <c r="N1081" i="2"/>
  <c r="AB1080" i="2"/>
  <c r="AC1080" i="2" s="1"/>
  <c r="AA1080" i="2"/>
  <c r="X1080" i="2"/>
  <c r="U1080" i="2"/>
  <c r="W1080" i="2" s="1"/>
  <c r="R1080" i="2"/>
  <c r="T1080" i="2" s="1"/>
  <c r="O1080" i="2"/>
  <c r="Q1080" i="2" s="1"/>
  <c r="N1080" i="2"/>
  <c r="AB1079" i="2"/>
  <c r="AC1079" i="2" s="1"/>
  <c r="AA1079" i="2"/>
  <c r="X1079" i="2"/>
  <c r="Z1079" i="2" s="1"/>
  <c r="U1079" i="2"/>
  <c r="W1079" i="2" s="1"/>
  <c r="R1079" i="2"/>
  <c r="T1079" i="2" s="1"/>
  <c r="O1079" i="2"/>
  <c r="Q1079" i="2" s="1"/>
  <c r="N1079" i="2"/>
  <c r="AB1078" i="2"/>
  <c r="AC1078" i="2" s="1"/>
  <c r="AA1078" i="2"/>
  <c r="X1078" i="2"/>
  <c r="Z1078" i="2" s="1"/>
  <c r="U1078" i="2"/>
  <c r="W1078" i="2" s="1"/>
  <c r="R1078" i="2"/>
  <c r="T1078" i="2" s="1"/>
  <c r="O1078" i="2"/>
  <c r="Q1078" i="2" s="1"/>
  <c r="N1078" i="2"/>
  <c r="AB1077" i="2"/>
  <c r="AC1077" i="2" s="1"/>
  <c r="AA1077" i="2"/>
  <c r="X1077" i="2"/>
  <c r="Z1077" i="2" s="1"/>
  <c r="U1077" i="2"/>
  <c r="W1077" i="2" s="1"/>
  <c r="R1077" i="2"/>
  <c r="T1077" i="2" s="1"/>
  <c r="O1077" i="2"/>
  <c r="Q1077" i="2" s="1"/>
  <c r="N1077" i="2"/>
  <c r="AL1077" i="2" s="1"/>
  <c r="AB1076" i="2"/>
  <c r="AC1076" i="2" s="1"/>
  <c r="AA1076" i="2"/>
  <c r="X1076" i="2"/>
  <c r="Z1076" i="2" s="1"/>
  <c r="U1076" i="2"/>
  <c r="W1076" i="2" s="1"/>
  <c r="R1076" i="2"/>
  <c r="T1076" i="2" s="1"/>
  <c r="O1076" i="2"/>
  <c r="Q1076" i="2" s="1"/>
  <c r="N1076" i="2"/>
  <c r="AB1075" i="2"/>
  <c r="AC1075" i="2" s="1"/>
  <c r="AA1075" i="2"/>
  <c r="X1075" i="2"/>
  <c r="Z1075" i="2" s="1"/>
  <c r="U1075" i="2"/>
  <c r="W1075" i="2" s="1"/>
  <c r="R1075" i="2"/>
  <c r="T1075" i="2" s="1"/>
  <c r="O1075" i="2"/>
  <c r="Q1075" i="2" s="1"/>
  <c r="N1075" i="2"/>
  <c r="AB1074" i="2"/>
  <c r="AC1074" i="2" s="1"/>
  <c r="AA1074" i="2"/>
  <c r="X1074" i="2"/>
  <c r="Z1074" i="2" s="1"/>
  <c r="U1074" i="2"/>
  <c r="W1074" i="2" s="1"/>
  <c r="R1074" i="2"/>
  <c r="T1074" i="2" s="1"/>
  <c r="O1074" i="2"/>
  <c r="Q1074" i="2" s="1"/>
  <c r="N1074" i="2"/>
  <c r="AB1073" i="2"/>
  <c r="AC1073" i="2" s="1"/>
  <c r="AA1073" i="2"/>
  <c r="X1073" i="2"/>
  <c r="Z1073" i="2" s="1"/>
  <c r="U1073" i="2"/>
  <c r="W1073" i="2" s="1"/>
  <c r="R1073" i="2"/>
  <c r="T1073" i="2" s="1"/>
  <c r="O1073" i="2"/>
  <c r="Q1073" i="2" s="1"/>
  <c r="N1073" i="2"/>
  <c r="AB1072" i="2"/>
  <c r="AC1072" i="2" s="1"/>
  <c r="AA1072" i="2"/>
  <c r="X1072" i="2"/>
  <c r="U1072" i="2"/>
  <c r="W1072" i="2" s="1"/>
  <c r="R1072" i="2"/>
  <c r="T1072" i="2" s="1"/>
  <c r="O1072" i="2"/>
  <c r="Q1072" i="2" s="1"/>
  <c r="N1072" i="2"/>
  <c r="AB1071" i="2"/>
  <c r="AC1071" i="2" s="1"/>
  <c r="AA1071" i="2"/>
  <c r="X1071" i="2"/>
  <c r="Z1071" i="2" s="1"/>
  <c r="W1071" i="2"/>
  <c r="U1071" i="2"/>
  <c r="R1071" i="2"/>
  <c r="T1071" i="2" s="1"/>
  <c r="O1071" i="2"/>
  <c r="Q1071" i="2" s="1"/>
  <c r="N1071" i="2"/>
  <c r="AB1070" i="2"/>
  <c r="AC1070" i="2" s="1"/>
  <c r="AA1070" i="2"/>
  <c r="X1070" i="2"/>
  <c r="Z1070" i="2" s="1"/>
  <c r="U1070" i="2"/>
  <c r="W1070" i="2" s="1"/>
  <c r="R1070" i="2"/>
  <c r="T1070" i="2" s="1"/>
  <c r="O1070" i="2"/>
  <c r="Q1070" i="2" s="1"/>
  <c r="N1070" i="2"/>
  <c r="AB1069" i="2"/>
  <c r="AC1069" i="2" s="1"/>
  <c r="AA1069" i="2"/>
  <c r="X1069" i="2"/>
  <c r="Z1069" i="2" s="1"/>
  <c r="U1069" i="2"/>
  <c r="W1069" i="2" s="1"/>
  <c r="R1069" i="2"/>
  <c r="T1069" i="2" s="1"/>
  <c r="O1069" i="2"/>
  <c r="Q1069" i="2" s="1"/>
  <c r="N1069" i="2"/>
  <c r="AB1068" i="2"/>
  <c r="AC1068" i="2" s="1"/>
  <c r="AA1068" i="2"/>
  <c r="X1068" i="2"/>
  <c r="Z1068" i="2" s="1"/>
  <c r="U1068" i="2"/>
  <c r="W1068" i="2" s="1"/>
  <c r="R1068" i="2"/>
  <c r="T1068" i="2" s="1"/>
  <c r="O1068" i="2"/>
  <c r="Q1068" i="2" s="1"/>
  <c r="N1068" i="2"/>
  <c r="AB1067" i="2"/>
  <c r="AC1067" i="2" s="1"/>
  <c r="AA1067" i="2"/>
  <c r="X1067" i="2"/>
  <c r="Z1067" i="2" s="1"/>
  <c r="U1067" i="2"/>
  <c r="W1067" i="2" s="1"/>
  <c r="R1067" i="2"/>
  <c r="T1067" i="2" s="1"/>
  <c r="O1067" i="2"/>
  <c r="Q1067" i="2" s="1"/>
  <c r="N1067" i="2"/>
  <c r="AB1066" i="2"/>
  <c r="AC1066" i="2" s="1"/>
  <c r="AA1066" i="2"/>
  <c r="X1066" i="2"/>
  <c r="Z1066" i="2" s="1"/>
  <c r="U1066" i="2"/>
  <c r="W1066" i="2" s="1"/>
  <c r="R1066" i="2"/>
  <c r="T1066" i="2" s="1"/>
  <c r="O1066" i="2"/>
  <c r="Q1066" i="2" s="1"/>
  <c r="N1066" i="2"/>
  <c r="AB1065" i="2"/>
  <c r="AC1065" i="2" s="1"/>
  <c r="AA1065" i="2"/>
  <c r="X1065" i="2"/>
  <c r="Z1065" i="2" s="1"/>
  <c r="U1065" i="2"/>
  <c r="W1065" i="2" s="1"/>
  <c r="R1065" i="2"/>
  <c r="T1065" i="2" s="1"/>
  <c r="O1065" i="2"/>
  <c r="Q1065" i="2" s="1"/>
  <c r="N1065" i="2"/>
  <c r="AB1064" i="2"/>
  <c r="AC1064" i="2" s="1"/>
  <c r="AA1064" i="2"/>
  <c r="X1064" i="2"/>
  <c r="U1064" i="2"/>
  <c r="W1064" i="2" s="1"/>
  <c r="R1064" i="2"/>
  <c r="T1064" i="2" s="1"/>
  <c r="O1064" i="2"/>
  <c r="Q1064" i="2" s="1"/>
  <c r="N1064" i="2"/>
  <c r="AB1063" i="2"/>
  <c r="AC1063" i="2" s="1"/>
  <c r="AA1063" i="2"/>
  <c r="X1063" i="2"/>
  <c r="Z1063" i="2" s="1"/>
  <c r="U1063" i="2"/>
  <c r="W1063" i="2" s="1"/>
  <c r="R1063" i="2"/>
  <c r="T1063" i="2" s="1"/>
  <c r="O1063" i="2"/>
  <c r="Q1063" i="2" s="1"/>
  <c r="N1063" i="2"/>
  <c r="AC1062" i="2"/>
  <c r="AB1062" i="2"/>
  <c r="AA1062" i="2"/>
  <c r="X1062" i="2"/>
  <c r="Z1062" i="2" s="1"/>
  <c r="U1062" i="2"/>
  <c r="W1062" i="2" s="1"/>
  <c r="R1062" i="2"/>
  <c r="T1062" i="2" s="1"/>
  <c r="O1062" i="2"/>
  <c r="Q1062" i="2" s="1"/>
  <c r="N1062" i="2"/>
  <c r="AB1061" i="2"/>
  <c r="AC1061" i="2" s="1"/>
  <c r="AA1061" i="2"/>
  <c r="X1061" i="2"/>
  <c r="Z1061" i="2" s="1"/>
  <c r="U1061" i="2"/>
  <c r="W1061" i="2" s="1"/>
  <c r="R1061" i="2"/>
  <c r="T1061" i="2" s="1"/>
  <c r="O1061" i="2"/>
  <c r="Q1061" i="2" s="1"/>
  <c r="N1061" i="2"/>
  <c r="AB1060" i="2"/>
  <c r="AC1060" i="2" s="1"/>
  <c r="AA1060" i="2"/>
  <c r="X1060" i="2"/>
  <c r="Z1060" i="2" s="1"/>
  <c r="U1060" i="2"/>
  <c r="W1060" i="2" s="1"/>
  <c r="R1060" i="2"/>
  <c r="T1060" i="2" s="1"/>
  <c r="O1060" i="2"/>
  <c r="Q1060" i="2" s="1"/>
  <c r="N1060" i="2"/>
  <c r="AB1059" i="2"/>
  <c r="AC1059" i="2" s="1"/>
  <c r="AA1059" i="2"/>
  <c r="X1059" i="2"/>
  <c r="Z1059" i="2" s="1"/>
  <c r="U1059" i="2"/>
  <c r="W1059" i="2" s="1"/>
  <c r="R1059" i="2"/>
  <c r="T1059" i="2" s="1"/>
  <c r="O1059" i="2"/>
  <c r="Q1059" i="2" s="1"/>
  <c r="N1059" i="2"/>
  <c r="AB1058" i="2"/>
  <c r="AC1058" i="2" s="1"/>
  <c r="AA1058" i="2"/>
  <c r="X1058" i="2"/>
  <c r="Z1058" i="2" s="1"/>
  <c r="U1058" i="2"/>
  <c r="W1058" i="2" s="1"/>
  <c r="R1058" i="2"/>
  <c r="T1058" i="2" s="1"/>
  <c r="O1058" i="2"/>
  <c r="Q1058" i="2" s="1"/>
  <c r="N1058" i="2"/>
  <c r="AB1057" i="2"/>
  <c r="AC1057" i="2" s="1"/>
  <c r="AA1057" i="2"/>
  <c r="X1057" i="2"/>
  <c r="U1057" i="2"/>
  <c r="W1057" i="2" s="1"/>
  <c r="R1057" i="2"/>
  <c r="T1057" i="2" s="1"/>
  <c r="O1057" i="2"/>
  <c r="Q1057" i="2" s="1"/>
  <c r="N1057" i="2"/>
  <c r="AB1056" i="2"/>
  <c r="AC1056" i="2" s="1"/>
  <c r="AA1056" i="2"/>
  <c r="X1056" i="2"/>
  <c r="U1056" i="2"/>
  <c r="W1056" i="2" s="1"/>
  <c r="R1056" i="2"/>
  <c r="T1056" i="2" s="1"/>
  <c r="O1056" i="2"/>
  <c r="Q1056" i="2" s="1"/>
  <c r="N1056" i="2"/>
  <c r="AB1055" i="2"/>
  <c r="AC1055" i="2" s="1"/>
  <c r="AA1055" i="2"/>
  <c r="X1055" i="2"/>
  <c r="Z1055" i="2" s="1"/>
  <c r="U1055" i="2"/>
  <c r="W1055" i="2" s="1"/>
  <c r="R1055" i="2"/>
  <c r="T1055" i="2" s="1"/>
  <c r="O1055" i="2"/>
  <c r="Q1055" i="2" s="1"/>
  <c r="N1055" i="2"/>
  <c r="AB1054" i="2"/>
  <c r="AC1054" i="2" s="1"/>
  <c r="AA1054" i="2"/>
  <c r="X1054" i="2"/>
  <c r="Z1054" i="2" s="1"/>
  <c r="U1054" i="2"/>
  <c r="W1054" i="2" s="1"/>
  <c r="R1054" i="2"/>
  <c r="T1054" i="2" s="1"/>
  <c r="O1054" i="2"/>
  <c r="Q1054" i="2" s="1"/>
  <c r="N1054" i="2"/>
  <c r="AB1053" i="2"/>
  <c r="AC1053" i="2" s="1"/>
  <c r="AA1053" i="2"/>
  <c r="X1053" i="2"/>
  <c r="Z1053" i="2" s="1"/>
  <c r="U1053" i="2"/>
  <c r="W1053" i="2" s="1"/>
  <c r="T1053" i="2"/>
  <c r="R1053" i="2"/>
  <c r="O1053" i="2"/>
  <c r="Q1053" i="2" s="1"/>
  <c r="N1053" i="2"/>
  <c r="AB1052" i="2"/>
  <c r="AC1052" i="2" s="1"/>
  <c r="AA1052" i="2"/>
  <c r="X1052" i="2"/>
  <c r="Z1052" i="2" s="1"/>
  <c r="U1052" i="2"/>
  <c r="W1052" i="2" s="1"/>
  <c r="R1052" i="2"/>
  <c r="T1052" i="2" s="1"/>
  <c r="O1052" i="2"/>
  <c r="Q1052" i="2" s="1"/>
  <c r="N1052" i="2"/>
  <c r="AB1051" i="2"/>
  <c r="AC1051" i="2" s="1"/>
  <c r="AA1051" i="2"/>
  <c r="X1051" i="2"/>
  <c r="Z1051" i="2" s="1"/>
  <c r="U1051" i="2"/>
  <c r="W1051" i="2" s="1"/>
  <c r="R1051" i="2"/>
  <c r="T1051" i="2" s="1"/>
  <c r="O1051" i="2"/>
  <c r="Q1051" i="2" s="1"/>
  <c r="N1051" i="2"/>
  <c r="AB1050" i="2"/>
  <c r="AC1050" i="2" s="1"/>
  <c r="AA1050" i="2"/>
  <c r="X1050" i="2"/>
  <c r="U1050" i="2"/>
  <c r="W1050" i="2" s="1"/>
  <c r="R1050" i="2"/>
  <c r="T1050" i="2" s="1"/>
  <c r="O1050" i="2"/>
  <c r="Q1050" i="2" s="1"/>
  <c r="N1050" i="2"/>
  <c r="AB1049" i="2"/>
  <c r="AC1049" i="2" s="1"/>
  <c r="AA1049" i="2"/>
  <c r="X1049" i="2"/>
  <c r="Z1049" i="2" s="1"/>
  <c r="U1049" i="2"/>
  <c r="W1049" i="2" s="1"/>
  <c r="R1049" i="2"/>
  <c r="T1049" i="2" s="1"/>
  <c r="O1049" i="2"/>
  <c r="Q1049" i="2" s="1"/>
  <c r="N1049" i="2"/>
  <c r="AB1048" i="2"/>
  <c r="AC1048" i="2" s="1"/>
  <c r="AA1048" i="2"/>
  <c r="X1048" i="2"/>
  <c r="U1048" i="2"/>
  <c r="W1048" i="2" s="1"/>
  <c r="R1048" i="2"/>
  <c r="T1048" i="2" s="1"/>
  <c r="O1048" i="2"/>
  <c r="Q1048" i="2" s="1"/>
  <c r="N1048" i="2"/>
  <c r="AB1047" i="2"/>
  <c r="AC1047" i="2" s="1"/>
  <c r="AA1047" i="2"/>
  <c r="X1047" i="2"/>
  <c r="Z1047" i="2" s="1"/>
  <c r="U1047" i="2"/>
  <c r="W1047" i="2" s="1"/>
  <c r="R1047" i="2"/>
  <c r="T1047" i="2" s="1"/>
  <c r="O1047" i="2"/>
  <c r="Q1047" i="2" s="1"/>
  <c r="N1047" i="2"/>
  <c r="AB1046" i="2"/>
  <c r="AC1046" i="2" s="1"/>
  <c r="AA1046" i="2"/>
  <c r="X1046" i="2"/>
  <c r="Z1046" i="2" s="1"/>
  <c r="U1046" i="2"/>
  <c r="W1046" i="2" s="1"/>
  <c r="R1046" i="2"/>
  <c r="T1046" i="2" s="1"/>
  <c r="O1046" i="2"/>
  <c r="Q1046" i="2" s="1"/>
  <c r="N1046" i="2"/>
  <c r="AB1045" i="2"/>
  <c r="AC1045" i="2" s="1"/>
  <c r="AA1045" i="2"/>
  <c r="X1045" i="2"/>
  <c r="Z1045" i="2" s="1"/>
  <c r="U1045" i="2"/>
  <c r="W1045" i="2" s="1"/>
  <c r="R1045" i="2"/>
  <c r="T1045" i="2" s="1"/>
  <c r="O1045" i="2"/>
  <c r="Q1045" i="2" s="1"/>
  <c r="N1045" i="2"/>
  <c r="AB1044" i="2"/>
  <c r="AC1044" i="2" s="1"/>
  <c r="AA1044" i="2"/>
  <c r="X1044" i="2"/>
  <c r="Z1044" i="2" s="1"/>
  <c r="W1044" i="2"/>
  <c r="U1044" i="2"/>
  <c r="R1044" i="2"/>
  <c r="T1044" i="2" s="1"/>
  <c r="O1044" i="2"/>
  <c r="Q1044" i="2" s="1"/>
  <c r="N1044" i="2"/>
  <c r="AB1043" i="2"/>
  <c r="AC1043" i="2" s="1"/>
  <c r="AA1043" i="2"/>
  <c r="Z1043" i="2"/>
  <c r="X1043" i="2"/>
  <c r="U1043" i="2"/>
  <c r="W1043" i="2" s="1"/>
  <c r="R1043" i="2"/>
  <c r="T1043" i="2" s="1"/>
  <c r="O1043" i="2"/>
  <c r="Q1043" i="2" s="1"/>
  <c r="N1043" i="2"/>
  <c r="AB1042" i="2"/>
  <c r="AC1042" i="2" s="1"/>
  <c r="AA1042" i="2"/>
  <c r="X1042" i="2"/>
  <c r="U1042" i="2"/>
  <c r="W1042" i="2" s="1"/>
  <c r="R1042" i="2"/>
  <c r="T1042" i="2" s="1"/>
  <c r="O1042" i="2"/>
  <c r="Q1042" i="2" s="1"/>
  <c r="N1042" i="2"/>
  <c r="AB1041" i="2"/>
  <c r="AC1041" i="2" s="1"/>
  <c r="AA1041" i="2"/>
  <c r="X1041" i="2"/>
  <c r="Z1041" i="2" s="1"/>
  <c r="U1041" i="2"/>
  <c r="W1041" i="2" s="1"/>
  <c r="R1041" i="2"/>
  <c r="T1041" i="2" s="1"/>
  <c r="O1041" i="2"/>
  <c r="Q1041" i="2" s="1"/>
  <c r="N1041" i="2"/>
  <c r="AB1040" i="2"/>
  <c r="AC1040" i="2" s="1"/>
  <c r="AA1040" i="2"/>
  <c r="X1040" i="2"/>
  <c r="U1040" i="2"/>
  <c r="W1040" i="2" s="1"/>
  <c r="R1040" i="2"/>
  <c r="T1040" i="2" s="1"/>
  <c r="O1040" i="2"/>
  <c r="Q1040" i="2" s="1"/>
  <c r="N1040" i="2"/>
  <c r="AB1039" i="2"/>
  <c r="AC1039" i="2" s="1"/>
  <c r="AA1039" i="2"/>
  <c r="X1039" i="2"/>
  <c r="Z1039" i="2" s="1"/>
  <c r="U1039" i="2"/>
  <c r="W1039" i="2" s="1"/>
  <c r="R1039" i="2"/>
  <c r="T1039" i="2" s="1"/>
  <c r="O1039" i="2"/>
  <c r="Q1039" i="2" s="1"/>
  <c r="N1039" i="2"/>
  <c r="AB1038" i="2"/>
  <c r="AC1038" i="2" s="1"/>
  <c r="AA1038" i="2"/>
  <c r="X1038" i="2"/>
  <c r="Z1038" i="2" s="1"/>
  <c r="U1038" i="2"/>
  <c r="W1038" i="2" s="1"/>
  <c r="R1038" i="2"/>
  <c r="T1038" i="2" s="1"/>
  <c r="O1038" i="2"/>
  <c r="Q1038" i="2" s="1"/>
  <c r="N1038" i="2"/>
  <c r="AB1037" i="2"/>
  <c r="AC1037" i="2" s="1"/>
  <c r="AA1037" i="2"/>
  <c r="Z1037" i="2"/>
  <c r="X1037" i="2"/>
  <c r="U1037" i="2"/>
  <c r="W1037" i="2" s="1"/>
  <c r="R1037" i="2"/>
  <c r="T1037" i="2" s="1"/>
  <c r="O1037" i="2"/>
  <c r="Q1037" i="2" s="1"/>
  <c r="N1037" i="2"/>
  <c r="AB1036" i="2"/>
  <c r="AC1036" i="2" s="1"/>
  <c r="AA1036" i="2"/>
  <c r="X1036" i="2"/>
  <c r="Z1036" i="2" s="1"/>
  <c r="U1036" i="2"/>
  <c r="W1036" i="2" s="1"/>
  <c r="R1036" i="2"/>
  <c r="T1036" i="2" s="1"/>
  <c r="O1036" i="2"/>
  <c r="Q1036" i="2" s="1"/>
  <c r="N1036" i="2"/>
  <c r="AB1035" i="2"/>
  <c r="AC1035" i="2" s="1"/>
  <c r="AA1035" i="2"/>
  <c r="X1035" i="2"/>
  <c r="Z1035" i="2" s="1"/>
  <c r="U1035" i="2"/>
  <c r="W1035" i="2" s="1"/>
  <c r="R1035" i="2"/>
  <c r="T1035" i="2" s="1"/>
  <c r="O1035" i="2"/>
  <c r="Q1035" i="2" s="1"/>
  <c r="N1035" i="2"/>
  <c r="AB1034" i="2"/>
  <c r="AC1034" i="2" s="1"/>
  <c r="AA1034" i="2"/>
  <c r="X1034" i="2"/>
  <c r="Z1034" i="2" s="1"/>
  <c r="U1034" i="2"/>
  <c r="W1034" i="2" s="1"/>
  <c r="R1034" i="2"/>
  <c r="T1034" i="2" s="1"/>
  <c r="O1034" i="2"/>
  <c r="Q1034" i="2" s="1"/>
  <c r="N1034" i="2"/>
  <c r="AB1033" i="2"/>
  <c r="AC1033" i="2" s="1"/>
  <c r="AA1033" i="2"/>
  <c r="X1033" i="2"/>
  <c r="Z1033" i="2" s="1"/>
  <c r="U1033" i="2"/>
  <c r="W1033" i="2" s="1"/>
  <c r="R1033" i="2"/>
  <c r="T1033" i="2" s="1"/>
  <c r="O1033" i="2"/>
  <c r="Q1033" i="2" s="1"/>
  <c r="N1033" i="2"/>
  <c r="AB1032" i="2"/>
  <c r="AC1032" i="2" s="1"/>
  <c r="AA1032" i="2"/>
  <c r="X1032" i="2"/>
  <c r="U1032" i="2"/>
  <c r="W1032" i="2" s="1"/>
  <c r="R1032" i="2"/>
  <c r="T1032" i="2" s="1"/>
  <c r="O1032" i="2"/>
  <c r="Q1032" i="2" s="1"/>
  <c r="N1032" i="2"/>
  <c r="AB1031" i="2"/>
  <c r="AC1031" i="2" s="1"/>
  <c r="AA1031" i="2"/>
  <c r="X1031" i="2"/>
  <c r="Z1031" i="2" s="1"/>
  <c r="U1031" i="2"/>
  <c r="W1031" i="2" s="1"/>
  <c r="R1031" i="2"/>
  <c r="T1031" i="2" s="1"/>
  <c r="O1031" i="2"/>
  <c r="Q1031" i="2" s="1"/>
  <c r="N1031" i="2"/>
  <c r="AB1030" i="2"/>
  <c r="AC1030" i="2" s="1"/>
  <c r="AA1030" i="2"/>
  <c r="X1030" i="2"/>
  <c r="Z1030" i="2" s="1"/>
  <c r="U1030" i="2"/>
  <c r="W1030" i="2" s="1"/>
  <c r="R1030" i="2"/>
  <c r="T1030" i="2" s="1"/>
  <c r="O1030" i="2"/>
  <c r="Q1030" i="2" s="1"/>
  <c r="N1030" i="2"/>
  <c r="AB1029" i="2"/>
  <c r="AC1029" i="2" s="1"/>
  <c r="AA1029" i="2"/>
  <c r="X1029" i="2"/>
  <c r="Z1029" i="2" s="1"/>
  <c r="U1029" i="2"/>
  <c r="W1029" i="2" s="1"/>
  <c r="R1029" i="2"/>
  <c r="T1029" i="2" s="1"/>
  <c r="O1029" i="2"/>
  <c r="Q1029" i="2" s="1"/>
  <c r="N1029" i="2"/>
  <c r="AB1028" i="2"/>
  <c r="AC1028" i="2" s="1"/>
  <c r="AA1028" i="2"/>
  <c r="X1028" i="2"/>
  <c r="Z1028" i="2" s="1"/>
  <c r="U1028" i="2"/>
  <c r="W1028" i="2" s="1"/>
  <c r="R1028" i="2"/>
  <c r="T1028" i="2" s="1"/>
  <c r="O1028" i="2"/>
  <c r="Q1028" i="2" s="1"/>
  <c r="N1028" i="2"/>
  <c r="AB1027" i="2"/>
  <c r="AC1027" i="2" s="1"/>
  <c r="AA1027" i="2"/>
  <c r="X1027" i="2"/>
  <c r="Z1027" i="2" s="1"/>
  <c r="U1027" i="2"/>
  <c r="W1027" i="2" s="1"/>
  <c r="R1027" i="2"/>
  <c r="T1027" i="2" s="1"/>
  <c r="O1027" i="2"/>
  <c r="Q1027" i="2" s="1"/>
  <c r="N1027" i="2"/>
  <c r="AB1026" i="2"/>
  <c r="AC1026" i="2" s="1"/>
  <c r="AA1026" i="2"/>
  <c r="X1026" i="2"/>
  <c r="U1026" i="2"/>
  <c r="W1026" i="2" s="1"/>
  <c r="R1026" i="2"/>
  <c r="T1026" i="2" s="1"/>
  <c r="O1026" i="2"/>
  <c r="Q1026" i="2" s="1"/>
  <c r="N1026" i="2"/>
  <c r="AB1025" i="2"/>
  <c r="AC1025" i="2" s="1"/>
  <c r="AA1025" i="2"/>
  <c r="X1025" i="2"/>
  <c r="Z1025" i="2" s="1"/>
  <c r="U1025" i="2"/>
  <c r="W1025" i="2" s="1"/>
  <c r="R1025" i="2"/>
  <c r="T1025" i="2" s="1"/>
  <c r="O1025" i="2"/>
  <c r="Q1025" i="2" s="1"/>
  <c r="N1025" i="2"/>
  <c r="AL1025" i="2" s="1"/>
  <c r="AB1024" i="2"/>
  <c r="AC1024" i="2" s="1"/>
  <c r="AA1024" i="2"/>
  <c r="X1024" i="2"/>
  <c r="U1024" i="2"/>
  <c r="W1024" i="2" s="1"/>
  <c r="R1024" i="2"/>
  <c r="T1024" i="2" s="1"/>
  <c r="O1024" i="2"/>
  <c r="Q1024" i="2" s="1"/>
  <c r="N1024" i="2"/>
  <c r="AB1023" i="2"/>
  <c r="AC1023" i="2" s="1"/>
  <c r="AA1023" i="2"/>
  <c r="X1023" i="2"/>
  <c r="Z1023" i="2" s="1"/>
  <c r="U1023" i="2"/>
  <c r="W1023" i="2" s="1"/>
  <c r="R1023" i="2"/>
  <c r="T1023" i="2" s="1"/>
  <c r="O1023" i="2"/>
  <c r="Q1023" i="2" s="1"/>
  <c r="N1023" i="2"/>
  <c r="AB1022" i="2"/>
  <c r="AC1022" i="2" s="1"/>
  <c r="AA1022" i="2"/>
  <c r="X1022" i="2"/>
  <c r="Z1022" i="2" s="1"/>
  <c r="U1022" i="2"/>
  <c r="W1022" i="2" s="1"/>
  <c r="R1022" i="2"/>
  <c r="T1022" i="2" s="1"/>
  <c r="O1022" i="2"/>
  <c r="Q1022" i="2" s="1"/>
  <c r="N1022" i="2"/>
  <c r="AB1021" i="2"/>
  <c r="AC1021" i="2" s="1"/>
  <c r="AA1021" i="2"/>
  <c r="X1021" i="2"/>
  <c r="Z1021" i="2" s="1"/>
  <c r="U1021" i="2"/>
  <c r="W1021" i="2" s="1"/>
  <c r="R1021" i="2"/>
  <c r="T1021" i="2" s="1"/>
  <c r="O1021" i="2"/>
  <c r="Q1021" i="2" s="1"/>
  <c r="N1021" i="2"/>
  <c r="AB1020" i="2"/>
  <c r="AC1020" i="2" s="1"/>
  <c r="AA1020" i="2"/>
  <c r="X1020" i="2"/>
  <c r="Z1020" i="2" s="1"/>
  <c r="U1020" i="2"/>
  <c r="W1020" i="2" s="1"/>
  <c r="R1020" i="2"/>
  <c r="T1020" i="2" s="1"/>
  <c r="O1020" i="2"/>
  <c r="Q1020" i="2" s="1"/>
  <c r="N1020" i="2"/>
  <c r="AB1019" i="2"/>
  <c r="AC1019" i="2" s="1"/>
  <c r="AA1019" i="2"/>
  <c r="X1019" i="2"/>
  <c r="Z1019" i="2" s="1"/>
  <c r="U1019" i="2"/>
  <c r="W1019" i="2" s="1"/>
  <c r="R1019" i="2"/>
  <c r="T1019" i="2" s="1"/>
  <c r="O1019" i="2"/>
  <c r="Q1019" i="2" s="1"/>
  <c r="N1019" i="2"/>
  <c r="AB1018" i="2"/>
  <c r="AC1018" i="2" s="1"/>
  <c r="AA1018" i="2"/>
  <c r="X1018" i="2"/>
  <c r="Z1018" i="2" s="1"/>
  <c r="U1018" i="2"/>
  <c r="W1018" i="2" s="1"/>
  <c r="R1018" i="2"/>
  <c r="T1018" i="2" s="1"/>
  <c r="O1018" i="2"/>
  <c r="Q1018" i="2" s="1"/>
  <c r="N1018" i="2"/>
  <c r="AB1017" i="2"/>
  <c r="AC1017" i="2" s="1"/>
  <c r="AA1017" i="2"/>
  <c r="X1017" i="2"/>
  <c r="Z1017" i="2" s="1"/>
  <c r="U1017" i="2"/>
  <c r="W1017" i="2" s="1"/>
  <c r="R1017" i="2"/>
  <c r="T1017" i="2" s="1"/>
  <c r="O1017" i="2"/>
  <c r="Q1017" i="2" s="1"/>
  <c r="N1017" i="2"/>
  <c r="AB1016" i="2"/>
  <c r="AC1016" i="2" s="1"/>
  <c r="AA1016" i="2"/>
  <c r="X1016" i="2"/>
  <c r="U1016" i="2"/>
  <c r="W1016" i="2" s="1"/>
  <c r="R1016" i="2"/>
  <c r="T1016" i="2" s="1"/>
  <c r="O1016" i="2"/>
  <c r="Q1016" i="2" s="1"/>
  <c r="N1016" i="2"/>
  <c r="AB1015" i="2"/>
  <c r="AC1015" i="2" s="1"/>
  <c r="AA1015" i="2"/>
  <c r="X1015" i="2"/>
  <c r="U1015" i="2"/>
  <c r="W1015" i="2" s="1"/>
  <c r="R1015" i="2"/>
  <c r="T1015" i="2" s="1"/>
  <c r="Q1015" i="2"/>
  <c r="O1015" i="2"/>
  <c r="N1015" i="2"/>
  <c r="AB1014" i="2"/>
  <c r="AC1014" i="2" s="1"/>
  <c r="AA1014" i="2"/>
  <c r="X1014" i="2"/>
  <c r="Z1014" i="2" s="1"/>
  <c r="U1014" i="2"/>
  <c r="W1014" i="2" s="1"/>
  <c r="R1014" i="2"/>
  <c r="T1014" i="2" s="1"/>
  <c r="O1014" i="2"/>
  <c r="Q1014" i="2" s="1"/>
  <c r="N1014" i="2"/>
  <c r="AB1013" i="2"/>
  <c r="AC1013" i="2" s="1"/>
  <c r="AA1013" i="2"/>
  <c r="Z1013" i="2"/>
  <c r="X1013" i="2"/>
  <c r="U1013" i="2"/>
  <c r="W1013" i="2" s="1"/>
  <c r="R1013" i="2"/>
  <c r="T1013" i="2" s="1"/>
  <c r="O1013" i="2"/>
  <c r="Q1013" i="2" s="1"/>
  <c r="N1013" i="2"/>
  <c r="AB1012" i="2"/>
  <c r="AC1012" i="2" s="1"/>
  <c r="AA1012" i="2"/>
  <c r="X1012" i="2"/>
  <c r="Z1012" i="2" s="1"/>
  <c r="U1012" i="2"/>
  <c r="W1012" i="2" s="1"/>
  <c r="R1012" i="2"/>
  <c r="T1012" i="2" s="1"/>
  <c r="O1012" i="2"/>
  <c r="Q1012" i="2" s="1"/>
  <c r="N1012" i="2"/>
  <c r="AB1011" i="2"/>
  <c r="AC1011" i="2" s="1"/>
  <c r="AA1011" i="2"/>
  <c r="X1011" i="2"/>
  <c r="Z1011" i="2" s="1"/>
  <c r="U1011" i="2"/>
  <c r="W1011" i="2" s="1"/>
  <c r="R1011" i="2"/>
  <c r="T1011" i="2" s="1"/>
  <c r="O1011" i="2"/>
  <c r="Q1011" i="2" s="1"/>
  <c r="N1011" i="2"/>
  <c r="AB1010" i="2"/>
  <c r="AC1010" i="2" s="1"/>
  <c r="AA1010" i="2"/>
  <c r="X1010" i="2"/>
  <c r="Z1010" i="2" s="1"/>
  <c r="U1010" i="2"/>
  <c r="W1010" i="2" s="1"/>
  <c r="R1010" i="2"/>
  <c r="T1010" i="2" s="1"/>
  <c r="O1010" i="2"/>
  <c r="Q1010" i="2" s="1"/>
  <c r="N1010" i="2"/>
  <c r="AB1009" i="2"/>
  <c r="AC1009" i="2" s="1"/>
  <c r="AA1009" i="2"/>
  <c r="X1009" i="2"/>
  <c r="Z1009" i="2" s="1"/>
  <c r="U1009" i="2"/>
  <c r="W1009" i="2" s="1"/>
  <c r="R1009" i="2"/>
  <c r="T1009" i="2" s="1"/>
  <c r="O1009" i="2"/>
  <c r="Q1009" i="2" s="1"/>
  <c r="N1009" i="2"/>
  <c r="AB1008" i="2"/>
  <c r="AC1008" i="2" s="1"/>
  <c r="AA1008" i="2"/>
  <c r="X1008" i="2"/>
  <c r="U1008" i="2"/>
  <c r="W1008" i="2" s="1"/>
  <c r="R1008" i="2"/>
  <c r="T1008" i="2" s="1"/>
  <c r="O1008" i="2"/>
  <c r="Q1008" i="2" s="1"/>
  <c r="N1008" i="2"/>
  <c r="AB1007" i="2"/>
  <c r="AC1007" i="2" s="1"/>
  <c r="AA1007" i="2"/>
  <c r="X1007" i="2"/>
  <c r="U1007" i="2"/>
  <c r="W1007" i="2" s="1"/>
  <c r="R1007" i="2"/>
  <c r="T1007" i="2" s="1"/>
  <c r="O1007" i="2"/>
  <c r="Q1007" i="2" s="1"/>
  <c r="N1007" i="2"/>
  <c r="AB1006" i="2"/>
  <c r="AC1006" i="2" s="1"/>
  <c r="AA1006" i="2"/>
  <c r="X1006" i="2"/>
  <c r="Z1006" i="2" s="1"/>
  <c r="U1006" i="2"/>
  <c r="W1006" i="2" s="1"/>
  <c r="R1006" i="2"/>
  <c r="T1006" i="2" s="1"/>
  <c r="O1006" i="2"/>
  <c r="Q1006" i="2" s="1"/>
  <c r="N1006" i="2"/>
  <c r="AB1005" i="2"/>
  <c r="AC1005" i="2" s="1"/>
  <c r="AA1005" i="2"/>
  <c r="X1005" i="2"/>
  <c r="Z1005" i="2" s="1"/>
  <c r="U1005" i="2"/>
  <c r="W1005" i="2" s="1"/>
  <c r="R1005" i="2"/>
  <c r="T1005" i="2" s="1"/>
  <c r="O1005" i="2"/>
  <c r="Q1005" i="2" s="1"/>
  <c r="N1005" i="2"/>
  <c r="AB1004" i="2"/>
  <c r="AC1004" i="2" s="1"/>
  <c r="AA1004" i="2"/>
  <c r="X1004" i="2"/>
  <c r="Z1004" i="2" s="1"/>
  <c r="U1004" i="2"/>
  <c r="W1004" i="2" s="1"/>
  <c r="R1004" i="2"/>
  <c r="T1004" i="2" s="1"/>
  <c r="O1004" i="2"/>
  <c r="Q1004" i="2" s="1"/>
  <c r="N1004" i="2"/>
  <c r="AB1003" i="2"/>
  <c r="AC1003" i="2" s="1"/>
  <c r="AA1003" i="2"/>
  <c r="X1003" i="2"/>
  <c r="Z1003" i="2" s="1"/>
  <c r="U1003" i="2"/>
  <c r="W1003" i="2" s="1"/>
  <c r="R1003" i="2"/>
  <c r="T1003" i="2" s="1"/>
  <c r="O1003" i="2"/>
  <c r="Q1003" i="2" s="1"/>
  <c r="N1003" i="2"/>
  <c r="AC1002" i="2"/>
  <c r="AB1002" i="2"/>
  <c r="AA1002" i="2"/>
  <c r="X1002" i="2"/>
  <c r="Z1002" i="2" s="1"/>
  <c r="U1002" i="2"/>
  <c r="W1002" i="2" s="1"/>
  <c r="R1002" i="2"/>
  <c r="T1002" i="2" s="1"/>
  <c r="O1002" i="2"/>
  <c r="Q1002" i="2" s="1"/>
  <c r="N1002" i="2"/>
  <c r="AB1001" i="2"/>
  <c r="AC1001" i="2" s="1"/>
  <c r="AA1001" i="2"/>
  <c r="X1001" i="2"/>
  <c r="Z1001" i="2" s="1"/>
  <c r="U1001" i="2"/>
  <c r="W1001" i="2" s="1"/>
  <c r="R1001" i="2"/>
  <c r="T1001" i="2" s="1"/>
  <c r="O1001" i="2"/>
  <c r="Q1001" i="2" s="1"/>
  <c r="N1001" i="2"/>
  <c r="AB1000" i="2"/>
  <c r="AC1000" i="2" s="1"/>
  <c r="AA1000" i="2"/>
  <c r="X1000" i="2"/>
  <c r="U1000" i="2"/>
  <c r="W1000" i="2" s="1"/>
  <c r="R1000" i="2"/>
  <c r="T1000" i="2" s="1"/>
  <c r="O1000" i="2"/>
  <c r="Q1000" i="2" s="1"/>
  <c r="N1000" i="2"/>
  <c r="AB999" i="2"/>
  <c r="AC999" i="2" s="1"/>
  <c r="AA999" i="2"/>
  <c r="X999" i="2"/>
  <c r="U999" i="2"/>
  <c r="W999" i="2" s="1"/>
  <c r="R999" i="2"/>
  <c r="T999" i="2" s="1"/>
  <c r="O999" i="2"/>
  <c r="Q999" i="2" s="1"/>
  <c r="N999" i="2"/>
  <c r="AB998" i="2"/>
  <c r="AC998" i="2" s="1"/>
  <c r="AA998" i="2"/>
  <c r="X998" i="2"/>
  <c r="Z998" i="2" s="1"/>
  <c r="U998" i="2"/>
  <c r="W998" i="2" s="1"/>
  <c r="R998" i="2"/>
  <c r="T998" i="2" s="1"/>
  <c r="O998" i="2"/>
  <c r="Q998" i="2" s="1"/>
  <c r="N998" i="2"/>
  <c r="AB997" i="2"/>
  <c r="AC997" i="2" s="1"/>
  <c r="AA997" i="2"/>
  <c r="X997" i="2"/>
  <c r="Z997" i="2" s="1"/>
  <c r="U997" i="2"/>
  <c r="W997" i="2" s="1"/>
  <c r="R997" i="2"/>
  <c r="T997" i="2" s="1"/>
  <c r="O997" i="2"/>
  <c r="Q997" i="2" s="1"/>
  <c r="N997" i="2"/>
  <c r="AB996" i="2"/>
  <c r="AC996" i="2" s="1"/>
  <c r="AA996" i="2"/>
  <c r="X996" i="2"/>
  <c r="Z996" i="2" s="1"/>
  <c r="U996" i="2"/>
  <c r="W996" i="2" s="1"/>
  <c r="R996" i="2"/>
  <c r="T996" i="2" s="1"/>
  <c r="O996" i="2"/>
  <c r="Q996" i="2" s="1"/>
  <c r="N996" i="2"/>
  <c r="AB995" i="2"/>
  <c r="AC995" i="2" s="1"/>
  <c r="AA995" i="2"/>
  <c r="X995" i="2"/>
  <c r="Z995" i="2" s="1"/>
  <c r="U995" i="2"/>
  <c r="W995" i="2" s="1"/>
  <c r="R995" i="2"/>
  <c r="T995" i="2" s="1"/>
  <c r="O995" i="2"/>
  <c r="Q995" i="2" s="1"/>
  <c r="N995" i="2"/>
  <c r="AB994" i="2"/>
  <c r="AC994" i="2" s="1"/>
  <c r="AA994" i="2"/>
  <c r="X994" i="2"/>
  <c r="U994" i="2"/>
  <c r="W994" i="2" s="1"/>
  <c r="R994" i="2"/>
  <c r="T994" i="2" s="1"/>
  <c r="O994" i="2"/>
  <c r="Q994" i="2" s="1"/>
  <c r="N994" i="2"/>
  <c r="AB993" i="2"/>
  <c r="AC993" i="2" s="1"/>
  <c r="AA993" i="2"/>
  <c r="X993" i="2"/>
  <c r="Z993" i="2" s="1"/>
  <c r="U993" i="2"/>
  <c r="W993" i="2" s="1"/>
  <c r="R993" i="2"/>
  <c r="T993" i="2" s="1"/>
  <c r="O993" i="2"/>
  <c r="Q993" i="2" s="1"/>
  <c r="N993" i="2"/>
  <c r="AB992" i="2"/>
  <c r="AC992" i="2" s="1"/>
  <c r="AA992" i="2"/>
  <c r="X992" i="2"/>
  <c r="U992" i="2"/>
  <c r="W992" i="2" s="1"/>
  <c r="R992" i="2"/>
  <c r="T992" i="2" s="1"/>
  <c r="O992" i="2"/>
  <c r="Q992" i="2" s="1"/>
  <c r="N992" i="2"/>
  <c r="AB991" i="2"/>
  <c r="AC991" i="2" s="1"/>
  <c r="AA991" i="2"/>
  <c r="X991" i="2"/>
  <c r="U991" i="2"/>
  <c r="W991" i="2" s="1"/>
  <c r="R991" i="2"/>
  <c r="T991" i="2" s="1"/>
  <c r="O991" i="2"/>
  <c r="Q991" i="2" s="1"/>
  <c r="N991" i="2"/>
  <c r="AB990" i="2"/>
  <c r="AC990" i="2" s="1"/>
  <c r="AA990" i="2"/>
  <c r="X990" i="2"/>
  <c r="Z990" i="2" s="1"/>
  <c r="U990" i="2"/>
  <c r="W990" i="2" s="1"/>
  <c r="R990" i="2"/>
  <c r="T990" i="2" s="1"/>
  <c r="O990" i="2"/>
  <c r="Q990" i="2" s="1"/>
  <c r="N990" i="2"/>
  <c r="AB989" i="2"/>
  <c r="AC989" i="2" s="1"/>
  <c r="AA989" i="2"/>
  <c r="X989" i="2"/>
  <c r="Z989" i="2" s="1"/>
  <c r="U989" i="2"/>
  <c r="W989" i="2" s="1"/>
  <c r="R989" i="2"/>
  <c r="T989" i="2" s="1"/>
  <c r="O989" i="2"/>
  <c r="Q989" i="2" s="1"/>
  <c r="N989" i="2"/>
  <c r="AB988" i="2"/>
  <c r="AC988" i="2" s="1"/>
  <c r="AA988" i="2"/>
  <c r="X988" i="2"/>
  <c r="Z988" i="2" s="1"/>
  <c r="U988" i="2"/>
  <c r="W988" i="2" s="1"/>
  <c r="R988" i="2"/>
  <c r="T988" i="2" s="1"/>
  <c r="O988" i="2"/>
  <c r="Q988" i="2" s="1"/>
  <c r="N988" i="2"/>
  <c r="AB987" i="2"/>
  <c r="AC987" i="2" s="1"/>
  <c r="AA987" i="2"/>
  <c r="X987" i="2"/>
  <c r="Z987" i="2" s="1"/>
  <c r="U987" i="2"/>
  <c r="W987" i="2" s="1"/>
  <c r="R987" i="2"/>
  <c r="T987" i="2" s="1"/>
  <c r="O987" i="2"/>
  <c r="Q987" i="2" s="1"/>
  <c r="N987" i="2"/>
  <c r="AB986" i="2"/>
  <c r="AC986" i="2" s="1"/>
  <c r="AA986" i="2"/>
  <c r="X986" i="2"/>
  <c r="U986" i="2"/>
  <c r="W986" i="2" s="1"/>
  <c r="R986" i="2"/>
  <c r="T986" i="2" s="1"/>
  <c r="O986" i="2"/>
  <c r="Q986" i="2" s="1"/>
  <c r="N986" i="2"/>
  <c r="AB985" i="2"/>
  <c r="AC985" i="2" s="1"/>
  <c r="AA985" i="2"/>
  <c r="X985" i="2"/>
  <c r="Z985" i="2" s="1"/>
  <c r="U985" i="2"/>
  <c r="W985" i="2" s="1"/>
  <c r="T985" i="2"/>
  <c r="R985" i="2"/>
  <c r="O985" i="2"/>
  <c r="Q985" i="2" s="1"/>
  <c r="N985" i="2"/>
  <c r="AL985" i="2" s="1"/>
  <c r="AB984" i="2"/>
  <c r="AC984" i="2" s="1"/>
  <c r="AA984" i="2"/>
  <c r="X984" i="2"/>
  <c r="U984" i="2"/>
  <c r="W984" i="2" s="1"/>
  <c r="R984" i="2"/>
  <c r="T984" i="2" s="1"/>
  <c r="O984" i="2"/>
  <c r="Q984" i="2" s="1"/>
  <c r="N984" i="2"/>
  <c r="AB983" i="2"/>
  <c r="AC983" i="2" s="1"/>
  <c r="AA983" i="2"/>
  <c r="X983" i="2"/>
  <c r="U983" i="2"/>
  <c r="W983" i="2" s="1"/>
  <c r="T983" i="2"/>
  <c r="R983" i="2"/>
  <c r="O983" i="2"/>
  <c r="Q983" i="2" s="1"/>
  <c r="N983" i="2"/>
  <c r="AB982" i="2"/>
  <c r="AC982" i="2" s="1"/>
  <c r="AA982" i="2"/>
  <c r="X982" i="2"/>
  <c r="Z982" i="2" s="1"/>
  <c r="U982" i="2"/>
  <c r="W982" i="2" s="1"/>
  <c r="R982" i="2"/>
  <c r="T982" i="2" s="1"/>
  <c r="O982" i="2"/>
  <c r="Q982" i="2" s="1"/>
  <c r="N982" i="2"/>
  <c r="AB981" i="2"/>
  <c r="AC981" i="2" s="1"/>
  <c r="AA981" i="2"/>
  <c r="X981" i="2"/>
  <c r="Z981" i="2" s="1"/>
  <c r="U981" i="2"/>
  <c r="W981" i="2" s="1"/>
  <c r="T981" i="2"/>
  <c r="R981" i="2"/>
  <c r="O981" i="2"/>
  <c r="Q981" i="2" s="1"/>
  <c r="N981" i="2"/>
  <c r="AC980" i="2"/>
  <c r="AB980" i="2"/>
  <c r="AA980" i="2"/>
  <c r="X980" i="2"/>
  <c r="Z980" i="2" s="1"/>
  <c r="U980" i="2"/>
  <c r="W980" i="2" s="1"/>
  <c r="R980" i="2"/>
  <c r="T980" i="2" s="1"/>
  <c r="O980" i="2"/>
  <c r="Q980" i="2" s="1"/>
  <c r="N980" i="2"/>
  <c r="AB979" i="2"/>
  <c r="AC979" i="2" s="1"/>
  <c r="AA979" i="2"/>
  <c r="X979" i="2"/>
  <c r="Z979" i="2" s="1"/>
  <c r="U979" i="2"/>
  <c r="W979" i="2" s="1"/>
  <c r="R979" i="2"/>
  <c r="T979" i="2" s="1"/>
  <c r="O979" i="2"/>
  <c r="Q979" i="2" s="1"/>
  <c r="N979" i="2"/>
  <c r="AB978" i="2"/>
  <c r="AC978" i="2" s="1"/>
  <c r="AA978" i="2"/>
  <c r="X978" i="2"/>
  <c r="Z978" i="2" s="1"/>
  <c r="U978" i="2"/>
  <c r="W978" i="2" s="1"/>
  <c r="R978" i="2"/>
  <c r="T978" i="2" s="1"/>
  <c r="O978" i="2"/>
  <c r="Q978" i="2" s="1"/>
  <c r="N978" i="2"/>
  <c r="AB977" i="2"/>
  <c r="AC977" i="2" s="1"/>
  <c r="AA977" i="2"/>
  <c r="X977" i="2"/>
  <c r="Z977" i="2" s="1"/>
  <c r="U977" i="2"/>
  <c r="W977" i="2" s="1"/>
  <c r="R977" i="2"/>
  <c r="T977" i="2" s="1"/>
  <c r="O977" i="2"/>
  <c r="Q977" i="2" s="1"/>
  <c r="N977" i="2"/>
  <c r="AB976" i="2"/>
  <c r="AC976" i="2" s="1"/>
  <c r="AA976" i="2"/>
  <c r="X976" i="2"/>
  <c r="U976" i="2"/>
  <c r="W976" i="2" s="1"/>
  <c r="R976" i="2"/>
  <c r="T976" i="2" s="1"/>
  <c r="O976" i="2"/>
  <c r="Q976" i="2" s="1"/>
  <c r="N976" i="2"/>
  <c r="AB975" i="2"/>
  <c r="AC975" i="2" s="1"/>
  <c r="AA975" i="2"/>
  <c r="X975" i="2"/>
  <c r="U975" i="2"/>
  <c r="W975" i="2" s="1"/>
  <c r="R975" i="2"/>
  <c r="T975" i="2" s="1"/>
  <c r="O975" i="2"/>
  <c r="Q975" i="2" s="1"/>
  <c r="N975" i="2"/>
  <c r="AB974" i="2"/>
  <c r="AC974" i="2" s="1"/>
  <c r="AA974" i="2"/>
  <c r="X974" i="2"/>
  <c r="Z974" i="2" s="1"/>
  <c r="U974" i="2"/>
  <c r="W974" i="2" s="1"/>
  <c r="R974" i="2"/>
  <c r="T974" i="2" s="1"/>
  <c r="O974" i="2"/>
  <c r="Q974" i="2" s="1"/>
  <c r="N974" i="2"/>
  <c r="AB973" i="2"/>
  <c r="AC973" i="2" s="1"/>
  <c r="AA973" i="2"/>
  <c r="X973" i="2"/>
  <c r="Z973" i="2" s="1"/>
  <c r="U973" i="2"/>
  <c r="W973" i="2" s="1"/>
  <c r="R973" i="2"/>
  <c r="T973" i="2" s="1"/>
  <c r="O973" i="2"/>
  <c r="Q973" i="2" s="1"/>
  <c r="N973" i="2"/>
  <c r="AB972" i="2"/>
  <c r="AC972" i="2" s="1"/>
  <c r="AA972" i="2"/>
  <c r="X972" i="2"/>
  <c r="Z972" i="2" s="1"/>
  <c r="U972" i="2"/>
  <c r="W972" i="2" s="1"/>
  <c r="R972" i="2"/>
  <c r="T972" i="2" s="1"/>
  <c r="O972" i="2"/>
  <c r="Q972" i="2" s="1"/>
  <c r="N972" i="2"/>
  <c r="AB971" i="2"/>
  <c r="AC971" i="2" s="1"/>
  <c r="AA971" i="2"/>
  <c r="X971" i="2"/>
  <c r="Z971" i="2" s="1"/>
  <c r="U971" i="2"/>
  <c r="W971" i="2" s="1"/>
  <c r="R971" i="2"/>
  <c r="T971" i="2" s="1"/>
  <c r="O971" i="2"/>
  <c r="Q971" i="2" s="1"/>
  <c r="N971" i="2"/>
  <c r="AB970" i="2"/>
  <c r="AC970" i="2" s="1"/>
  <c r="AA970" i="2"/>
  <c r="X970" i="2"/>
  <c r="U970" i="2"/>
  <c r="W970" i="2" s="1"/>
  <c r="R970" i="2"/>
  <c r="T970" i="2" s="1"/>
  <c r="O970" i="2"/>
  <c r="Q970" i="2" s="1"/>
  <c r="N970" i="2"/>
  <c r="AB969" i="2"/>
  <c r="AC969" i="2" s="1"/>
  <c r="AA969" i="2"/>
  <c r="X969" i="2"/>
  <c r="Z969" i="2" s="1"/>
  <c r="U969" i="2"/>
  <c r="W969" i="2" s="1"/>
  <c r="R969" i="2"/>
  <c r="T969" i="2" s="1"/>
  <c r="O969" i="2"/>
  <c r="Q969" i="2" s="1"/>
  <c r="N969" i="2"/>
  <c r="AB968" i="2"/>
  <c r="AC968" i="2" s="1"/>
  <c r="AA968" i="2"/>
  <c r="X968" i="2"/>
  <c r="U968" i="2"/>
  <c r="W968" i="2" s="1"/>
  <c r="R968" i="2"/>
  <c r="T968" i="2" s="1"/>
  <c r="O968" i="2"/>
  <c r="Q968" i="2" s="1"/>
  <c r="N968" i="2"/>
  <c r="AB967" i="2"/>
  <c r="AC967" i="2" s="1"/>
  <c r="AA967" i="2"/>
  <c r="X967" i="2"/>
  <c r="U967" i="2"/>
  <c r="W967" i="2" s="1"/>
  <c r="R967" i="2"/>
  <c r="T967" i="2" s="1"/>
  <c r="O967" i="2"/>
  <c r="Q967" i="2" s="1"/>
  <c r="N967" i="2"/>
  <c r="AB966" i="2"/>
  <c r="AC966" i="2" s="1"/>
  <c r="AA966" i="2"/>
  <c r="X966" i="2"/>
  <c r="Z966" i="2" s="1"/>
  <c r="U966" i="2"/>
  <c r="W966" i="2" s="1"/>
  <c r="R966" i="2"/>
  <c r="T966" i="2" s="1"/>
  <c r="O966" i="2"/>
  <c r="Q966" i="2" s="1"/>
  <c r="N966" i="2"/>
  <c r="AB965" i="2"/>
  <c r="AC965" i="2" s="1"/>
  <c r="AA965" i="2"/>
  <c r="X965" i="2"/>
  <c r="Z965" i="2" s="1"/>
  <c r="U965" i="2"/>
  <c r="W965" i="2" s="1"/>
  <c r="R965" i="2"/>
  <c r="T965" i="2" s="1"/>
  <c r="O965" i="2"/>
  <c r="Q965" i="2" s="1"/>
  <c r="N965" i="2"/>
  <c r="AB964" i="2"/>
  <c r="AC964" i="2" s="1"/>
  <c r="AA964" i="2"/>
  <c r="X964" i="2"/>
  <c r="Z964" i="2" s="1"/>
  <c r="U964" i="2"/>
  <c r="W964" i="2" s="1"/>
  <c r="R964" i="2"/>
  <c r="T964" i="2" s="1"/>
  <c r="O964" i="2"/>
  <c r="Q964" i="2" s="1"/>
  <c r="N964" i="2"/>
  <c r="AB963" i="2"/>
  <c r="AC963" i="2" s="1"/>
  <c r="AA963" i="2"/>
  <c r="X963" i="2"/>
  <c r="Z963" i="2" s="1"/>
  <c r="U963" i="2"/>
  <c r="W963" i="2" s="1"/>
  <c r="R963" i="2"/>
  <c r="T963" i="2" s="1"/>
  <c r="O963" i="2"/>
  <c r="Q963" i="2" s="1"/>
  <c r="N963" i="2"/>
  <c r="AB962" i="2"/>
  <c r="AC962" i="2" s="1"/>
  <c r="AA962" i="2"/>
  <c r="X962" i="2"/>
  <c r="Z962" i="2" s="1"/>
  <c r="U962" i="2"/>
  <c r="W962" i="2" s="1"/>
  <c r="R962" i="2"/>
  <c r="T962" i="2" s="1"/>
  <c r="O962" i="2"/>
  <c r="Q962" i="2" s="1"/>
  <c r="N962" i="2"/>
  <c r="AB961" i="2"/>
  <c r="AC961" i="2" s="1"/>
  <c r="AA961" i="2"/>
  <c r="X961" i="2"/>
  <c r="Z961" i="2" s="1"/>
  <c r="U961" i="2"/>
  <c r="W961" i="2" s="1"/>
  <c r="R961" i="2"/>
  <c r="T961" i="2" s="1"/>
  <c r="O961" i="2"/>
  <c r="Q961" i="2" s="1"/>
  <c r="N961" i="2"/>
  <c r="AB960" i="2"/>
  <c r="AC960" i="2" s="1"/>
  <c r="AA960" i="2"/>
  <c r="X960" i="2"/>
  <c r="U960" i="2"/>
  <c r="W960" i="2" s="1"/>
  <c r="R960" i="2"/>
  <c r="T960" i="2" s="1"/>
  <c r="O960" i="2"/>
  <c r="Q960" i="2" s="1"/>
  <c r="N960" i="2"/>
  <c r="AB959" i="2"/>
  <c r="AC959" i="2" s="1"/>
  <c r="AA959" i="2"/>
  <c r="X959" i="2"/>
  <c r="U959" i="2"/>
  <c r="W959" i="2" s="1"/>
  <c r="R959" i="2"/>
  <c r="T959" i="2" s="1"/>
  <c r="O959" i="2"/>
  <c r="Q959" i="2" s="1"/>
  <c r="N959" i="2"/>
  <c r="AB958" i="2"/>
  <c r="AC958" i="2" s="1"/>
  <c r="AA958" i="2"/>
  <c r="X958" i="2"/>
  <c r="Z958" i="2" s="1"/>
  <c r="U958" i="2"/>
  <c r="W958" i="2" s="1"/>
  <c r="R958" i="2"/>
  <c r="T958" i="2" s="1"/>
  <c r="O958" i="2"/>
  <c r="Q958" i="2" s="1"/>
  <c r="N958" i="2"/>
  <c r="AL958" i="2" s="1"/>
  <c r="AB957" i="2"/>
  <c r="AC957" i="2" s="1"/>
  <c r="AA957" i="2"/>
  <c r="X957" i="2"/>
  <c r="Z957" i="2" s="1"/>
  <c r="U957" i="2"/>
  <c r="W957" i="2" s="1"/>
  <c r="R957" i="2"/>
  <c r="T957" i="2" s="1"/>
  <c r="O957" i="2"/>
  <c r="Q957" i="2" s="1"/>
  <c r="N957" i="2"/>
  <c r="AB956" i="2"/>
  <c r="AC956" i="2" s="1"/>
  <c r="AA956" i="2"/>
  <c r="X956" i="2"/>
  <c r="Z956" i="2" s="1"/>
  <c r="U956" i="2"/>
  <c r="W956" i="2" s="1"/>
  <c r="R956" i="2"/>
  <c r="T956" i="2" s="1"/>
  <c r="O956" i="2"/>
  <c r="Q956" i="2" s="1"/>
  <c r="N956" i="2"/>
  <c r="AB955" i="2"/>
  <c r="AC955" i="2" s="1"/>
  <c r="AA955" i="2"/>
  <c r="X955" i="2"/>
  <c r="Z955" i="2" s="1"/>
  <c r="U955" i="2"/>
  <c r="W955" i="2" s="1"/>
  <c r="R955" i="2"/>
  <c r="T955" i="2" s="1"/>
  <c r="O955" i="2"/>
  <c r="Q955" i="2" s="1"/>
  <c r="N955" i="2"/>
  <c r="AB954" i="2"/>
  <c r="AC954" i="2" s="1"/>
  <c r="AA954" i="2"/>
  <c r="X954" i="2"/>
  <c r="Z954" i="2" s="1"/>
  <c r="U954" i="2"/>
  <c r="W954" i="2" s="1"/>
  <c r="R954" i="2"/>
  <c r="T954" i="2" s="1"/>
  <c r="O954" i="2"/>
  <c r="Q954" i="2" s="1"/>
  <c r="N954" i="2"/>
  <c r="AB953" i="2"/>
  <c r="AC953" i="2" s="1"/>
  <c r="AA953" i="2"/>
  <c r="X953" i="2"/>
  <c r="Z953" i="2" s="1"/>
  <c r="U953" i="2"/>
  <c r="W953" i="2" s="1"/>
  <c r="R953" i="2"/>
  <c r="T953" i="2" s="1"/>
  <c r="O953" i="2"/>
  <c r="Q953" i="2" s="1"/>
  <c r="N953" i="2"/>
  <c r="AB952" i="2"/>
  <c r="AC952" i="2" s="1"/>
  <c r="AA952" i="2"/>
  <c r="X952" i="2"/>
  <c r="U952" i="2"/>
  <c r="W952" i="2" s="1"/>
  <c r="R952" i="2"/>
  <c r="T952" i="2" s="1"/>
  <c r="O952" i="2"/>
  <c r="Q952" i="2" s="1"/>
  <c r="N952" i="2"/>
  <c r="AB951" i="2"/>
  <c r="AC951" i="2" s="1"/>
  <c r="AA951" i="2"/>
  <c r="X951" i="2"/>
  <c r="U951" i="2"/>
  <c r="W951" i="2" s="1"/>
  <c r="R951" i="2"/>
  <c r="T951" i="2" s="1"/>
  <c r="O951" i="2"/>
  <c r="Q951" i="2" s="1"/>
  <c r="N951" i="2"/>
  <c r="AB950" i="2"/>
  <c r="AC950" i="2" s="1"/>
  <c r="AA950" i="2"/>
  <c r="X950" i="2"/>
  <c r="Z950" i="2" s="1"/>
  <c r="U950" i="2"/>
  <c r="W950" i="2" s="1"/>
  <c r="R950" i="2"/>
  <c r="T950" i="2" s="1"/>
  <c r="O950" i="2"/>
  <c r="Q950" i="2" s="1"/>
  <c r="N950" i="2"/>
  <c r="AB949" i="2"/>
  <c r="AC949" i="2" s="1"/>
  <c r="AA949" i="2"/>
  <c r="X949" i="2"/>
  <c r="Z949" i="2" s="1"/>
  <c r="U949" i="2"/>
  <c r="W949" i="2" s="1"/>
  <c r="R949" i="2"/>
  <c r="T949" i="2" s="1"/>
  <c r="O949" i="2"/>
  <c r="Q949" i="2" s="1"/>
  <c r="N949" i="2"/>
  <c r="AB948" i="2"/>
  <c r="AC948" i="2" s="1"/>
  <c r="AA948" i="2"/>
  <c r="X948" i="2"/>
  <c r="Z948" i="2" s="1"/>
  <c r="U948" i="2"/>
  <c r="W948" i="2" s="1"/>
  <c r="R948" i="2"/>
  <c r="T948" i="2" s="1"/>
  <c r="O948" i="2"/>
  <c r="Q948" i="2" s="1"/>
  <c r="N948" i="2"/>
  <c r="AB947" i="2"/>
  <c r="AC947" i="2" s="1"/>
  <c r="AA947" i="2"/>
  <c r="Z947" i="2"/>
  <c r="X947" i="2"/>
  <c r="U947" i="2"/>
  <c r="W947" i="2" s="1"/>
  <c r="R947" i="2"/>
  <c r="T947" i="2" s="1"/>
  <c r="O947" i="2"/>
  <c r="Q947" i="2" s="1"/>
  <c r="N947" i="2"/>
  <c r="AB946" i="2"/>
  <c r="AC946" i="2" s="1"/>
  <c r="AA946" i="2"/>
  <c r="X946" i="2"/>
  <c r="U946" i="2"/>
  <c r="W946" i="2" s="1"/>
  <c r="R946" i="2"/>
  <c r="T946" i="2" s="1"/>
  <c r="O946" i="2"/>
  <c r="Q946" i="2" s="1"/>
  <c r="N946" i="2"/>
  <c r="AB945" i="2"/>
  <c r="AC945" i="2" s="1"/>
  <c r="AA945" i="2"/>
  <c r="X945" i="2"/>
  <c r="Z945" i="2" s="1"/>
  <c r="U945" i="2"/>
  <c r="W945" i="2" s="1"/>
  <c r="R945" i="2"/>
  <c r="T945" i="2" s="1"/>
  <c r="O945" i="2"/>
  <c r="Q945" i="2" s="1"/>
  <c r="N945" i="2"/>
  <c r="AB944" i="2"/>
  <c r="AC944" i="2" s="1"/>
  <c r="AA944" i="2"/>
  <c r="X944" i="2"/>
  <c r="U944" i="2"/>
  <c r="W944" i="2" s="1"/>
  <c r="R944" i="2"/>
  <c r="T944" i="2" s="1"/>
  <c r="O944" i="2"/>
  <c r="Q944" i="2" s="1"/>
  <c r="N944" i="2"/>
  <c r="AB943" i="2"/>
  <c r="AC943" i="2" s="1"/>
  <c r="AA943" i="2"/>
  <c r="X943" i="2"/>
  <c r="U943" i="2"/>
  <c r="W943" i="2" s="1"/>
  <c r="R943" i="2"/>
  <c r="T943" i="2" s="1"/>
  <c r="O943" i="2"/>
  <c r="Q943" i="2" s="1"/>
  <c r="N943" i="2"/>
  <c r="AB942" i="2"/>
  <c r="AC942" i="2" s="1"/>
  <c r="AA942" i="2"/>
  <c r="X942" i="2"/>
  <c r="Z942" i="2" s="1"/>
  <c r="U942" i="2"/>
  <c r="W942" i="2" s="1"/>
  <c r="R942" i="2"/>
  <c r="T942" i="2" s="1"/>
  <c r="O942" i="2"/>
  <c r="Q942" i="2" s="1"/>
  <c r="N942" i="2"/>
  <c r="AB941" i="2"/>
  <c r="AC941" i="2" s="1"/>
  <c r="AA941" i="2"/>
  <c r="X941" i="2"/>
  <c r="Z941" i="2" s="1"/>
  <c r="U941" i="2"/>
  <c r="W941" i="2" s="1"/>
  <c r="R941" i="2"/>
  <c r="T941" i="2" s="1"/>
  <c r="O941" i="2"/>
  <c r="Q941" i="2" s="1"/>
  <c r="N941" i="2"/>
  <c r="AB940" i="2"/>
  <c r="AC940" i="2" s="1"/>
  <c r="AA940" i="2"/>
  <c r="X940" i="2"/>
  <c r="U940" i="2"/>
  <c r="W940" i="2" s="1"/>
  <c r="R940" i="2"/>
  <c r="T940" i="2" s="1"/>
  <c r="O940" i="2"/>
  <c r="Q940" i="2" s="1"/>
  <c r="N940" i="2"/>
  <c r="AB939" i="2"/>
  <c r="AC939" i="2" s="1"/>
  <c r="AA939" i="2"/>
  <c r="X939" i="2"/>
  <c r="Z939" i="2" s="1"/>
  <c r="U939" i="2"/>
  <c r="W939" i="2" s="1"/>
  <c r="R939" i="2"/>
  <c r="T939" i="2" s="1"/>
  <c r="O939" i="2"/>
  <c r="Q939" i="2" s="1"/>
  <c r="N939" i="2"/>
  <c r="AB938" i="2"/>
  <c r="AC938" i="2" s="1"/>
  <c r="AA938" i="2"/>
  <c r="X938" i="2"/>
  <c r="Z938" i="2" s="1"/>
  <c r="U938" i="2"/>
  <c r="W938" i="2" s="1"/>
  <c r="R938" i="2"/>
  <c r="T938" i="2" s="1"/>
  <c r="O938" i="2"/>
  <c r="Q938" i="2" s="1"/>
  <c r="N938" i="2"/>
  <c r="AB937" i="2"/>
  <c r="AC937" i="2" s="1"/>
  <c r="AA937" i="2"/>
  <c r="X937" i="2"/>
  <c r="Z937" i="2" s="1"/>
  <c r="U937" i="2"/>
  <c r="W937" i="2" s="1"/>
  <c r="R937" i="2"/>
  <c r="T937" i="2" s="1"/>
  <c r="O937" i="2"/>
  <c r="Q937" i="2" s="1"/>
  <c r="N937" i="2"/>
  <c r="AB936" i="2"/>
  <c r="AC936" i="2" s="1"/>
  <c r="AA936" i="2"/>
  <c r="X936" i="2"/>
  <c r="U936" i="2"/>
  <c r="W936" i="2" s="1"/>
  <c r="R936" i="2"/>
  <c r="T936" i="2" s="1"/>
  <c r="O936" i="2"/>
  <c r="Q936" i="2" s="1"/>
  <c r="N936" i="2"/>
  <c r="AB935" i="2"/>
  <c r="AC935" i="2" s="1"/>
  <c r="AA935" i="2"/>
  <c r="X935" i="2"/>
  <c r="Z935" i="2" s="1"/>
  <c r="U935" i="2"/>
  <c r="W935" i="2" s="1"/>
  <c r="R935" i="2"/>
  <c r="T935" i="2" s="1"/>
  <c r="O935" i="2"/>
  <c r="Q935" i="2" s="1"/>
  <c r="N935" i="2"/>
  <c r="AB934" i="2"/>
  <c r="AC934" i="2" s="1"/>
  <c r="AA934" i="2"/>
  <c r="X934" i="2"/>
  <c r="Z934" i="2" s="1"/>
  <c r="U934" i="2"/>
  <c r="W934" i="2" s="1"/>
  <c r="R934" i="2"/>
  <c r="T934" i="2" s="1"/>
  <c r="O934" i="2"/>
  <c r="Q934" i="2" s="1"/>
  <c r="N934" i="2"/>
  <c r="AB933" i="2"/>
  <c r="AC933" i="2" s="1"/>
  <c r="AA933" i="2"/>
  <c r="X933" i="2"/>
  <c r="Z933" i="2" s="1"/>
  <c r="U933" i="2"/>
  <c r="W933" i="2" s="1"/>
  <c r="R933" i="2"/>
  <c r="T933" i="2" s="1"/>
  <c r="O933" i="2"/>
  <c r="Q933" i="2" s="1"/>
  <c r="N933" i="2"/>
  <c r="AB932" i="2"/>
  <c r="AC932" i="2" s="1"/>
  <c r="AA932" i="2"/>
  <c r="X932" i="2"/>
  <c r="U932" i="2"/>
  <c r="W932" i="2" s="1"/>
  <c r="R932" i="2"/>
  <c r="T932" i="2" s="1"/>
  <c r="O932" i="2"/>
  <c r="Q932" i="2" s="1"/>
  <c r="N932" i="2"/>
  <c r="AB931" i="2"/>
  <c r="AC931" i="2" s="1"/>
  <c r="AA931" i="2"/>
  <c r="X931" i="2"/>
  <c r="Z931" i="2" s="1"/>
  <c r="U931" i="2"/>
  <c r="W931" i="2" s="1"/>
  <c r="R931" i="2"/>
  <c r="T931" i="2" s="1"/>
  <c r="O931" i="2"/>
  <c r="Q931" i="2" s="1"/>
  <c r="N931" i="2"/>
  <c r="AB930" i="2"/>
  <c r="AC930" i="2" s="1"/>
  <c r="AA930" i="2"/>
  <c r="X930" i="2"/>
  <c r="U930" i="2"/>
  <c r="W930" i="2" s="1"/>
  <c r="R930" i="2"/>
  <c r="T930" i="2" s="1"/>
  <c r="O930" i="2"/>
  <c r="Q930" i="2" s="1"/>
  <c r="N930" i="2"/>
  <c r="AB929" i="2"/>
  <c r="AC929" i="2" s="1"/>
  <c r="AA929" i="2"/>
  <c r="X929" i="2"/>
  <c r="Z929" i="2" s="1"/>
  <c r="U929" i="2"/>
  <c r="W929" i="2" s="1"/>
  <c r="R929" i="2"/>
  <c r="T929" i="2" s="1"/>
  <c r="O929" i="2"/>
  <c r="Q929" i="2" s="1"/>
  <c r="N929" i="2"/>
  <c r="AB928" i="2"/>
  <c r="AC928" i="2" s="1"/>
  <c r="AA928" i="2"/>
  <c r="X928" i="2"/>
  <c r="U928" i="2"/>
  <c r="W928" i="2" s="1"/>
  <c r="R928" i="2"/>
  <c r="T928" i="2" s="1"/>
  <c r="O928" i="2"/>
  <c r="Q928" i="2" s="1"/>
  <c r="N928" i="2"/>
  <c r="AB927" i="2"/>
  <c r="AC927" i="2" s="1"/>
  <c r="AA927" i="2"/>
  <c r="X927" i="2"/>
  <c r="Z927" i="2" s="1"/>
  <c r="U927" i="2"/>
  <c r="W927" i="2" s="1"/>
  <c r="R927" i="2"/>
  <c r="T927" i="2" s="1"/>
  <c r="O927" i="2"/>
  <c r="Q927" i="2" s="1"/>
  <c r="N927" i="2"/>
  <c r="AB926" i="2"/>
  <c r="AC926" i="2" s="1"/>
  <c r="AA926" i="2"/>
  <c r="X926" i="2"/>
  <c r="Z926" i="2" s="1"/>
  <c r="U926" i="2"/>
  <c r="W926" i="2" s="1"/>
  <c r="T926" i="2"/>
  <c r="R926" i="2"/>
  <c r="O926" i="2"/>
  <c r="Q926" i="2" s="1"/>
  <c r="N926" i="2"/>
  <c r="AB925" i="2"/>
  <c r="AC925" i="2" s="1"/>
  <c r="AA925" i="2"/>
  <c r="X925" i="2"/>
  <c r="Z925" i="2" s="1"/>
  <c r="U925" i="2"/>
  <c r="W925" i="2" s="1"/>
  <c r="R925" i="2"/>
  <c r="T925" i="2" s="1"/>
  <c r="O925" i="2"/>
  <c r="Q925" i="2" s="1"/>
  <c r="N925" i="2"/>
  <c r="AB924" i="2"/>
  <c r="AC924" i="2" s="1"/>
  <c r="AA924" i="2"/>
  <c r="X924" i="2"/>
  <c r="U924" i="2"/>
  <c r="W924" i="2" s="1"/>
  <c r="R924" i="2"/>
  <c r="T924" i="2" s="1"/>
  <c r="O924" i="2"/>
  <c r="Q924" i="2" s="1"/>
  <c r="N924" i="2"/>
  <c r="AB923" i="2"/>
  <c r="AC923" i="2" s="1"/>
  <c r="AA923" i="2"/>
  <c r="X923" i="2"/>
  <c r="Z923" i="2" s="1"/>
  <c r="U923" i="2"/>
  <c r="W923" i="2" s="1"/>
  <c r="R923" i="2"/>
  <c r="T923" i="2" s="1"/>
  <c r="O923" i="2"/>
  <c r="Q923" i="2" s="1"/>
  <c r="N923" i="2"/>
  <c r="AB922" i="2"/>
  <c r="AC922" i="2" s="1"/>
  <c r="AA922" i="2"/>
  <c r="X922" i="2"/>
  <c r="Z922" i="2" s="1"/>
  <c r="U922" i="2"/>
  <c r="W922" i="2" s="1"/>
  <c r="R922" i="2"/>
  <c r="T922" i="2" s="1"/>
  <c r="O922" i="2"/>
  <c r="Q922" i="2" s="1"/>
  <c r="N922" i="2"/>
  <c r="AB921" i="2"/>
  <c r="AC921" i="2" s="1"/>
  <c r="AA921" i="2"/>
  <c r="X921" i="2"/>
  <c r="Z921" i="2" s="1"/>
  <c r="U921" i="2"/>
  <c r="W921" i="2" s="1"/>
  <c r="R921" i="2"/>
  <c r="T921" i="2" s="1"/>
  <c r="O921" i="2"/>
  <c r="Q921" i="2" s="1"/>
  <c r="N921" i="2"/>
  <c r="AB920" i="2"/>
  <c r="AC920" i="2" s="1"/>
  <c r="AA920" i="2"/>
  <c r="X920" i="2"/>
  <c r="U920" i="2"/>
  <c r="W920" i="2" s="1"/>
  <c r="R920" i="2"/>
  <c r="T920" i="2" s="1"/>
  <c r="O920" i="2"/>
  <c r="Q920" i="2" s="1"/>
  <c r="N920" i="2"/>
  <c r="AB919" i="2"/>
  <c r="AC919" i="2" s="1"/>
  <c r="AA919" i="2"/>
  <c r="X919" i="2"/>
  <c r="Z919" i="2" s="1"/>
  <c r="U919" i="2"/>
  <c r="W919" i="2" s="1"/>
  <c r="R919" i="2"/>
  <c r="T919" i="2" s="1"/>
  <c r="O919" i="2"/>
  <c r="Q919" i="2" s="1"/>
  <c r="N919" i="2"/>
  <c r="AB918" i="2"/>
  <c r="AC918" i="2" s="1"/>
  <c r="AA918" i="2"/>
  <c r="X918" i="2"/>
  <c r="Z918" i="2" s="1"/>
  <c r="U918" i="2"/>
  <c r="W918" i="2" s="1"/>
  <c r="R918" i="2"/>
  <c r="T918" i="2" s="1"/>
  <c r="O918" i="2"/>
  <c r="Q918" i="2" s="1"/>
  <c r="N918" i="2"/>
  <c r="AB917" i="2"/>
  <c r="AC917" i="2" s="1"/>
  <c r="AA917" i="2"/>
  <c r="Z917" i="2"/>
  <c r="X917" i="2"/>
  <c r="U917" i="2"/>
  <c r="W917" i="2" s="1"/>
  <c r="R917" i="2"/>
  <c r="T917" i="2" s="1"/>
  <c r="O917" i="2"/>
  <c r="Q917" i="2" s="1"/>
  <c r="N917" i="2"/>
  <c r="AL917" i="2" s="1"/>
  <c r="AB916" i="2"/>
  <c r="AC916" i="2" s="1"/>
  <c r="AA916" i="2"/>
  <c r="X916" i="2"/>
  <c r="U916" i="2"/>
  <c r="W916" i="2" s="1"/>
  <c r="R916" i="2"/>
  <c r="T916" i="2" s="1"/>
  <c r="O916" i="2"/>
  <c r="Q916" i="2" s="1"/>
  <c r="N916" i="2"/>
  <c r="AB915" i="2"/>
  <c r="AC915" i="2" s="1"/>
  <c r="AA915" i="2"/>
  <c r="X915" i="2"/>
  <c r="Z915" i="2" s="1"/>
  <c r="U915" i="2"/>
  <c r="W915" i="2" s="1"/>
  <c r="R915" i="2"/>
  <c r="T915" i="2" s="1"/>
  <c r="O915" i="2"/>
  <c r="Q915" i="2" s="1"/>
  <c r="N915" i="2"/>
  <c r="AB914" i="2"/>
  <c r="AC914" i="2" s="1"/>
  <c r="AA914" i="2"/>
  <c r="X914" i="2"/>
  <c r="U914" i="2"/>
  <c r="W914" i="2" s="1"/>
  <c r="R914" i="2"/>
  <c r="T914" i="2" s="1"/>
  <c r="O914" i="2"/>
  <c r="Q914" i="2" s="1"/>
  <c r="N914" i="2"/>
  <c r="AB913" i="2"/>
  <c r="AC913" i="2" s="1"/>
  <c r="AA913" i="2"/>
  <c r="X913" i="2"/>
  <c r="Z913" i="2" s="1"/>
  <c r="U913" i="2"/>
  <c r="W913" i="2" s="1"/>
  <c r="R913" i="2"/>
  <c r="T913" i="2" s="1"/>
  <c r="O913" i="2"/>
  <c r="Q913" i="2" s="1"/>
  <c r="N913" i="2"/>
  <c r="AB912" i="2"/>
  <c r="AC912" i="2" s="1"/>
  <c r="AA912" i="2"/>
  <c r="X912" i="2"/>
  <c r="U912" i="2"/>
  <c r="W912" i="2" s="1"/>
  <c r="R912" i="2"/>
  <c r="T912" i="2" s="1"/>
  <c r="O912" i="2"/>
  <c r="Q912" i="2" s="1"/>
  <c r="N912" i="2"/>
  <c r="AB911" i="2"/>
  <c r="AC911" i="2" s="1"/>
  <c r="AA911" i="2"/>
  <c r="X911" i="2"/>
  <c r="U911" i="2"/>
  <c r="W911" i="2" s="1"/>
  <c r="T911" i="2"/>
  <c r="R911" i="2"/>
  <c r="O911" i="2"/>
  <c r="Q911" i="2" s="1"/>
  <c r="N911" i="2"/>
  <c r="AB910" i="2"/>
  <c r="AC910" i="2" s="1"/>
  <c r="AA910" i="2"/>
  <c r="X910" i="2"/>
  <c r="Z910" i="2" s="1"/>
  <c r="U910" i="2"/>
  <c r="W910" i="2" s="1"/>
  <c r="R910" i="2"/>
  <c r="T910" i="2" s="1"/>
  <c r="O910" i="2"/>
  <c r="Q910" i="2" s="1"/>
  <c r="N910" i="2"/>
  <c r="AB909" i="2"/>
  <c r="AC909" i="2" s="1"/>
  <c r="AA909" i="2"/>
  <c r="X909" i="2"/>
  <c r="Z909" i="2" s="1"/>
  <c r="U909" i="2"/>
  <c r="W909" i="2" s="1"/>
  <c r="R909" i="2"/>
  <c r="T909" i="2" s="1"/>
  <c r="O909" i="2"/>
  <c r="Q909" i="2" s="1"/>
  <c r="N909" i="2"/>
  <c r="AB908" i="2"/>
  <c r="AC908" i="2" s="1"/>
  <c r="AA908" i="2"/>
  <c r="X908" i="2"/>
  <c r="U908" i="2"/>
  <c r="W908" i="2" s="1"/>
  <c r="R908" i="2"/>
  <c r="T908" i="2" s="1"/>
  <c r="O908" i="2"/>
  <c r="Q908" i="2" s="1"/>
  <c r="N908" i="2"/>
  <c r="AB907" i="2"/>
  <c r="AC907" i="2" s="1"/>
  <c r="AA907" i="2"/>
  <c r="X907" i="2"/>
  <c r="Z907" i="2" s="1"/>
  <c r="U907" i="2"/>
  <c r="W907" i="2" s="1"/>
  <c r="R907" i="2"/>
  <c r="T907" i="2" s="1"/>
  <c r="O907" i="2"/>
  <c r="Q907" i="2" s="1"/>
  <c r="N907" i="2"/>
  <c r="AB906" i="2"/>
  <c r="AC906" i="2" s="1"/>
  <c r="AA906" i="2"/>
  <c r="X906" i="2"/>
  <c r="Z906" i="2" s="1"/>
  <c r="U906" i="2"/>
  <c r="W906" i="2" s="1"/>
  <c r="R906" i="2"/>
  <c r="T906" i="2" s="1"/>
  <c r="O906" i="2"/>
  <c r="Q906" i="2" s="1"/>
  <c r="N906" i="2"/>
  <c r="AB905" i="2"/>
  <c r="AC905" i="2" s="1"/>
  <c r="AA905" i="2"/>
  <c r="X905" i="2"/>
  <c r="Z905" i="2" s="1"/>
  <c r="U905" i="2"/>
  <c r="W905" i="2" s="1"/>
  <c r="R905" i="2"/>
  <c r="T905" i="2" s="1"/>
  <c r="O905" i="2"/>
  <c r="Q905" i="2" s="1"/>
  <c r="N905" i="2"/>
  <c r="AB904" i="2"/>
  <c r="AC904" i="2" s="1"/>
  <c r="AA904" i="2"/>
  <c r="X904" i="2"/>
  <c r="U904" i="2"/>
  <c r="W904" i="2" s="1"/>
  <c r="R904" i="2"/>
  <c r="T904" i="2" s="1"/>
  <c r="O904" i="2"/>
  <c r="Q904" i="2" s="1"/>
  <c r="N904" i="2"/>
  <c r="AB903" i="2"/>
  <c r="AC903" i="2" s="1"/>
  <c r="AA903" i="2"/>
  <c r="X903" i="2"/>
  <c r="Z903" i="2" s="1"/>
  <c r="U903" i="2"/>
  <c r="W903" i="2" s="1"/>
  <c r="R903" i="2"/>
  <c r="T903" i="2" s="1"/>
  <c r="O903" i="2"/>
  <c r="Q903" i="2" s="1"/>
  <c r="N903" i="2"/>
  <c r="AB902" i="2"/>
  <c r="AC902" i="2" s="1"/>
  <c r="AA902" i="2"/>
  <c r="X902" i="2"/>
  <c r="Z902" i="2" s="1"/>
  <c r="U902" i="2"/>
  <c r="W902" i="2" s="1"/>
  <c r="R902" i="2"/>
  <c r="T902" i="2" s="1"/>
  <c r="O902" i="2"/>
  <c r="Q902" i="2" s="1"/>
  <c r="N902" i="2"/>
  <c r="AB901" i="2"/>
  <c r="AC901" i="2" s="1"/>
  <c r="AA901" i="2"/>
  <c r="X901" i="2"/>
  <c r="Z901" i="2" s="1"/>
  <c r="U901" i="2"/>
  <c r="W901" i="2" s="1"/>
  <c r="R901" i="2"/>
  <c r="T901" i="2" s="1"/>
  <c r="O901" i="2"/>
  <c r="Q901" i="2" s="1"/>
  <c r="N901" i="2"/>
  <c r="AB900" i="2"/>
  <c r="AC900" i="2" s="1"/>
  <c r="AA900" i="2"/>
  <c r="X900" i="2"/>
  <c r="U900" i="2"/>
  <c r="W900" i="2" s="1"/>
  <c r="R900" i="2"/>
  <c r="T900" i="2" s="1"/>
  <c r="O900" i="2"/>
  <c r="Q900" i="2" s="1"/>
  <c r="N900" i="2"/>
  <c r="AB899" i="2"/>
  <c r="AC899" i="2" s="1"/>
  <c r="AA899" i="2"/>
  <c r="X899" i="2"/>
  <c r="Z899" i="2" s="1"/>
  <c r="U899" i="2"/>
  <c r="W899" i="2" s="1"/>
  <c r="R899" i="2"/>
  <c r="T899" i="2" s="1"/>
  <c r="O899" i="2"/>
  <c r="Q899" i="2" s="1"/>
  <c r="N899" i="2"/>
  <c r="AB898" i="2"/>
  <c r="AC898" i="2" s="1"/>
  <c r="AA898" i="2"/>
  <c r="X898" i="2"/>
  <c r="U898" i="2"/>
  <c r="W898" i="2" s="1"/>
  <c r="R898" i="2"/>
  <c r="T898" i="2" s="1"/>
  <c r="O898" i="2"/>
  <c r="Q898" i="2" s="1"/>
  <c r="N898" i="2"/>
  <c r="AB897" i="2"/>
  <c r="AC897" i="2" s="1"/>
  <c r="AA897" i="2"/>
  <c r="X897" i="2"/>
  <c r="Z897" i="2" s="1"/>
  <c r="U897" i="2"/>
  <c r="W897" i="2" s="1"/>
  <c r="R897" i="2"/>
  <c r="T897" i="2" s="1"/>
  <c r="O897" i="2"/>
  <c r="Q897" i="2" s="1"/>
  <c r="N897" i="2"/>
  <c r="AB896" i="2"/>
  <c r="AC896" i="2" s="1"/>
  <c r="AA896" i="2"/>
  <c r="X896" i="2"/>
  <c r="U896" i="2"/>
  <c r="W896" i="2" s="1"/>
  <c r="R896" i="2"/>
  <c r="T896" i="2" s="1"/>
  <c r="O896" i="2"/>
  <c r="Q896" i="2" s="1"/>
  <c r="N896" i="2"/>
  <c r="AB895" i="2"/>
  <c r="AC895" i="2" s="1"/>
  <c r="AA895" i="2"/>
  <c r="X895" i="2"/>
  <c r="U895" i="2"/>
  <c r="W895" i="2" s="1"/>
  <c r="R895" i="2"/>
  <c r="T895" i="2" s="1"/>
  <c r="O895" i="2"/>
  <c r="Q895" i="2" s="1"/>
  <c r="N895" i="2"/>
  <c r="AB894" i="2"/>
  <c r="AC894" i="2" s="1"/>
  <c r="AA894" i="2"/>
  <c r="X894" i="2"/>
  <c r="Z894" i="2" s="1"/>
  <c r="U894" i="2"/>
  <c r="W894" i="2" s="1"/>
  <c r="R894" i="2"/>
  <c r="T894" i="2" s="1"/>
  <c r="O894" i="2"/>
  <c r="Q894" i="2" s="1"/>
  <c r="N894" i="2"/>
  <c r="AB893" i="2"/>
  <c r="AC893" i="2" s="1"/>
  <c r="AA893" i="2"/>
  <c r="X893" i="2"/>
  <c r="Z893" i="2" s="1"/>
  <c r="U893" i="2"/>
  <c r="W893" i="2" s="1"/>
  <c r="R893" i="2"/>
  <c r="T893" i="2" s="1"/>
  <c r="O893" i="2"/>
  <c r="Q893" i="2" s="1"/>
  <c r="N893" i="2"/>
  <c r="AB892" i="2"/>
  <c r="AC892" i="2" s="1"/>
  <c r="AA892" i="2"/>
  <c r="X892" i="2"/>
  <c r="U892" i="2"/>
  <c r="W892" i="2" s="1"/>
  <c r="R892" i="2"/>
  <c r="T892" i="2" s="1"/>
  <c r="O892" i="2"/>
  <c r="Q892" i="2" s="1"/>
  <c r="N892" i="2"/>
  <c r="AB891" i="2"/>
  <c r="AC891" i="2" s="1"/>
  <c r="AA891" i="2"/>
  <c r="X891" i="2"/>
  <c r="Z891" i="2" s="1"/>
  <c r="U891" i="2"/>
  <c r="W891" i="2" s="1"/>
  <c r="R891" i="2"/>
  <c r="T891" i="2" s="1"/>
  <c r="O891" i="2"/>
  <c r="Q891" i="2" s="1"/>
  <c r="N891" i="2"/>
  <c r="AB890" i="2"/>
  <c r="AC890" i="2" s="1"/>
  <c r="AA890" i="2"/>
  <c r="X890" i="2"/>
  <c r="U890" i="2"/>
  <c r="W890" i="2" s="1"/>
  <c r="R890" i="2"/>
  <c r="T890" i="2" s="1"/>
  <c r="O890" i="2"/>
  <c r="Q890" i="2" s="1"/>
  <c r="N890" i="2"/>
  <c r="AB889" i="2"/>
  <c r="AC889" i="2" s="1"/>
  <c r="AA889" i="2"/>
  <c r="X889" i="2"/>
  <c r="Z889" i="2" s="1"/>
  <c r="U889" i="2"/>
  <c r="W889" i="2" s="1"/>
  <c r="R889" i="2"/>
  <c r="T889" i="2" s="1"/>
  <c r="O889" i="2"/>
  <c r="Q889" i="2" s="1"/>
  <c r="N889" i="2"/>
  <c r="AB888" i="2"/>
  <c r="AC888" i="2" s="1"/>
  <c r="AA888" i="2"/>
  <c r="X888" i="2"/>
  <c r="U888" i="2"/>
  <c r="W888" i="2" s="1"/>
  <c r="R888" i="2"/>
  <c r="T888" i="2" s="1"/>
  <c r="O888" i="2"/>
  <c r="Q888" i="2" s="1"/>
  <c r="N888" i="2"/>
  <c r="AB887" i="2"/>
  <c r="AC887" i="2" s="1"/>
  <c r="AA887" i="2"/>
  <c r="X887" i="2"/>
  <c r="Z887" i="2" s="1"/>
  <c r="U887" i="2"/>
  <c r="W887" i="2" s="1"/>
  <c r="R887" i="2"/>
  <c r="T887" i="2" s="1"/>
  <c r="O887" i="2"/>
  <c r="Q887" i="2" s="1"/>
  <c r="N887" i="2"/>
  <c r="AB886" i="2"/>
  <c r="AC886" i="2" s="1"/>
  <c r="AA886" i="2"/>
  <c r="X886" i="2"/>
  <c r="Z886" i="2" s="1"/>
  <c r="U886" i="2"/>
  <c r="W886" i="2" s="1"/>
  <c r="R886" i="2"/>
  <c r="T886" i="2" s="1"/>
  <c r="O886" i="2"/>
  <c r="Q886" i="2" s="1"/>
  <c r="N886" i="2"/>
  <c r="AB885" i="2"/>
  <c r="AC885" i="2" s="1"/>
  <c r="AA885" i="2"/>
  <c r="X885" i="2"/>
  <c r="Z885" i="2" s="1"/>
  <c r="U885" i="2"/>
  <c r="W885" i="2" s="1"/>
  <c r="R885" i="2"/>
  <c r="T885" i="2" s="1"/>
  <c r="O885" i="2"/>
  <c r="Q885" i="2" s="1"/>
  <c r="N885" i="2"/>
  <c r="AB884" i="2"/>
  <c r="AC884" i="2" s="1"/>
  <c r="AA884" i="2"/>
  <c r="X884" i="2"/>
  <c r="U884" i="2"/>
  <c r="W884" i="2" s="1"/>
  <c r="R884" i="2"/>
  <c r="T884" i="2" s="1"/>
  <c r="O884" i="2"/>
  <c r="Q884" i="2" s="1"/>
  <c r="N884" i="2"/>
  <c r="AB883" i="2"/>
  <c r="AC883" i="2" s="1"/>
  <c r="AA883" i="2"/>
  <c r="X883" i="2"/>
  <c r="Z883" i="2" s="1"/>
  <c r="U883" i="2"/>
  <c r="W883" i="2" s="1"/>
  <c r="R883" i="2"/>
  <c r="T883" i="2" s="1"/>
  <c r="O883" i="2"/>
  <c r="Q883" i="2" s="1"/>
  <c r="N883" i="2"/>
  <c r="AB882" i="2"/>
  <c r="AC882" i="2" s="1"/>
  <c r="AA882" i="2"/>
  <c r="X882" i="2"/>
  <c r="U882" i="2"/>
  <c r="W882" i="2" s="1"/>
  <c r="R882" i="2"/>
  <c r="T882" i="2" s="1"/>
  <c r="O882" i="2"/>
  <c r="Q882" i="2" s="1"/>
  <c r="N882" i="2"/>
  <c r="AB881" i="2"/>
  <c r="AC881" i="2" s="1"/>
  <c r="AA881" i="2"/>
  <c r="X881" i="2"/>
  <c r="Z881" i="2" s="1"/>
  <c r="U881" i="2"/>
  <c r="W881" i="2" s="1"/>
  <c r="R881" i="2"/>
  <c r="T881" i="2" s="1"/>
  <c r="O881" i="2"/>
  <c r="Q881" i="2" s="1"/>
  <c r="N881" i="2"/>
  <c r="AB880" i="2"/>
  <c r="AC880" i="2" s="1"/>
  <c r="AA880" i="2"/>
  <c r="X880" i="2"/>
  <c r="U880" i="2"/>
  <c r="W880" i="2" s="1"/>
  <c r="R880" i="2"/>
  <c r="T880" i="2" s="1"/>
  <c r="O880" i="2"/>
  <c r="Q880" i="2" s="1"/>
  <c r="N880" i="2"/>
  <c r="AB879" i="2"/>
  <c r="AC879" i="2" s="1"/>
  <c r="AA879" i="2"/>
  <c r="X879" i="2"/>
  <c r="Z879" i="2" s="1"/>
  <c r="U879" i="2"/>
  <c r="W879" i="2" s="1"/>
  <c r="R879" i="2"/>
  <c r="T879" i="2" s="1"/>
  <c r="O879" i="2"/>
  <c r="Q879" i="2" s="1"/>
  <c r="N879" i="2"/>
  <c r="AB878" i="2"/>
  <c r="AC878" i="2" s="1"/>
  <c r="AA878" i="2"/>
  <c r="X878" i="2"/>
  <c r="Z878" i="2" s="1"/>
  <c r="U878" i="2"/>
  <c r="W878" i="2" s="1"/>
  <c r="R878" i="2"/>
  <c r="T878" i="2" s="1"/>
  <c r="O878" i="2"/>
  <c r="Q878" i="2" s="1"/>
  <c r="N878" i="2"/>
  <c r="AB877" i="2"/>
  <c r="AC877" i="2" s="1"/>
  <c r="AA877" i="2"/>
  <c r="X877" i="2"/>
  <c r="Z877" i="2" s="1"/>
  <c r="U877" i="2"/>
  <c r="W877" i="2" s="1"/>
  <c r="R877" i="2"/>
  <c r="T877" i="2" s="1"/>
  <c r="O877" i="2"/>
  <c r="Q877" i="2" s="1"/>
  <c r="N877" i="2"/>
  <c r="AB876" i="2"/>
  <c r="AC876" i="2" s="1"/>
  <c r="AA876" i="2"/>
  <c r="X876" i="2"/>
  <c r="U876" i="2"/>
  <c r="W876" i="2" s="1"/>
  <c r="R876" i="2"/>
  <c r="T876" i="2" s="1"/>
  <c r="O876" i="2"/>
  <c r="Q876" i="2" s="1"/>
  <c r="N876" i="2"/>
  <c r="AB875" i="2"/>
  <c r="AC875" i="2" s="1"/>
  <c r="AA875" i="2"/>
  <c r="X875" i="2"/>
  <c r="Z875" i="2" s="1"/>
  <c r="U875" i="2"/>
  <c r="W875" i="2" s="1"/>
  <c r="R875" i="2"/>
  <c r="T875" i="2" s="1"/>
  <c r="O875" i="2"/>
  <c r="Q875" i="2" s="1"/>
  <c r="N875" i="2"/>
  <c r="AB874" i="2"/>
  <c r="AC874" i="2" s="1"/>
  <c r="AA874" i="2"/>
  <c r="X874" i="2"/>
  <c r="Z874" i="2" s="1"/>
  <c r="U874" i="2"/>
  <c r="W874" i="2" s="1"/>
  <c r="R874" i="2"/>
  <c r="T874" i="2" s="1"/>
  <c r="O874" i="2"/>
  <c r="Q874" i="2" s="1"/>
  <c r="N874" i="2"/>
  <c r="AB873" i="2"/>
  <c r="AC873" i="2" s="1"/>
  <c r="AA873" i="2"/>
  <c r="X873" i="2"/>
  <c r="Z873" i="2" s="1"/>
  <c r="U873" i="2"/>
  <c r="W873" i="2" s="1"/>
  <c r="R873" i="2"/>
  <c r="T873" i="2" s="1"/>
  <c r="O873" i="2"/>
  <c r="Q873" i="2" s="1"/>
  <c r="N873" i="2"/>
  <c r="AB872" i="2"/>
  <c r="AC872" i="2" s="1"/>
  <c r="AA872" i="2"/>
  <c r="X872" i="2"/>
  <c r="U872" i="2"/>
  <c r="W872" i="2" s="1"/>
  <c r="R872" i="2"/>
  <c r="T872" i="2" s="1"/>
  <c r="O872" i="2"/>
  <c r="Q872" i="2" s="1"/>
  <c r="N872" i="2"/>
  <c r="AB871" i="2"/>
  <c r="AC871" i="2" s="1"/>
  <c r="AA871" i="2"/>
  <c r="X871" i="2"/>
  <c r="Z871" i="2" s="1"/>
  <c r="U871" i="2"/>
  <c r="W871" i="2" s="1"/>
  <c r="R871" i="2"/>
  <c r="T871" i="2" s="1"/>
  <c r="O871" i="2"/>
  <c r="Q871" i="2" s="1"/>
  <c r="N871" i="2"/>
  <c r="AC870" i="2"/>
  <c r="AB870" i="2"/>
  <c r="AA870" i="2"/>
  <c r="X870" i="2"/>
  <c r="Z870" i="2" s="1"/>
  <c r="U870" i="2"/>
  <c r="W870" i="2" s="1"/>
  <c r="R870" i="2"/>
  <c r="T870" i="2" s="1"/>
  <c r="O870" i="2"/>
  <c r="Q870" i="2" s="1"/>
  <c r="N870" i="2"/>
  <c r="AB869" i="2"/>
  <c r="AC869" i="2" s="1"/>
  <c r="AA869" i="2"/>
  <c r="X869" i="2"/>
  <c r="Z869" i="2" s="1"/>
  <c r="W869" i="2"/>
  <c r="U869" i="2"/>
  <c r="R869" i="2"/>
  <c r="T869" i="2" s="1"/>
  <c r="O869" i="2"/>
  <c r="Q869" i="2" s="1"/>
  <c r="N869" i="2"/>
  <c r="AL869" i="2" s="1"/>
  <c r="AB868" i="2"/>
  <c r="AC868" i="2" s="1"/>
  <c r="AA868" i="2"/>
  <c r="X868" i="2"/>
  <c r="U868" i="2"/>
  <c r="W868" i="2" s="1"/>
  <c r="R868" i="2"/>
  <c r="T868" i="2" s="1"/>
  <c r="O868" i="2"/>
  <c r="Q868" i="2" s="1"/>
  <c r="N868" i="2"/>
  <c r="AB867" i="2"/>
  <c r="AC867" i="2" s="1"/>
  <c r="AA867" i="2"/>
  <c r="X867" i="2"/>
  <c r="Z867" i="2" s="1"/>
  <c r="U867" i="2"/>
  <c r="W867" i="2" s="1"/>
  <c r="R867" i="2"/>
  <c r="T867" i="2" s="1"/>
  <c r="O867" i="2"/>
  <c r="Q867" i="2" s="1"/>
  <c r="N867" i="2"/>
  <c r="AB866" i="2"/>
  <c r="AC866" i="2" s="1"/>
  <c r="AA866" i="2"/>
  <c r="X866" i="2"/>
  <c r="U866" i="2"/>
  <c r="W866" i="2" s="1"/>
  <c r="R866" i="2"/>
  <c r="T866" i="2" s="1"/>
  <c r="O866" i="2"/>
  <c r="Q866" i="2" s="1"/>
  <c r="N866" i="2"/>
  <c r="AB865" i="2"/>
  <c r="AC865" i="2" s="1"/>
  <c r="AA865" i="2"/>
  <c r="X865" i="2"/>
  <c r="Z865" i="2" s="1"/>
  <c r="U865" i="2"/>
  <c r="W865" i="2" s="1"/>
  <c r="R865" i="2"/>
  <c r="T865" i="2" s="1"/>
  <c r="O865" i="2"/>
  <c r="Q865" i="2" s="1"/>
  <c r="N865" i="2"/>
  <c r="AB864" i="2"/>
  <c r="AC864" i="2" s="1"/>
  <c r="AA864" i="2"/>
  <c r="X864" i="2"/>
  <c r="U864" i="2"/>
  <c r="W864" i="2" s="1"/>
  <c r="R864" i="2"/>
  <c r="T864" i="2" s="1"/>
  <c r="O864" i="2"/>
  <c r="Q864" i="2" s="1"/>
  <c r="N864" i="2"/>
  <c r="AB863" i="2"/>
  <c r="AC863" i="2" s="1"/>
  <c r="AA863" i="2"/>
  <c r="X863" i="2"/>
  <c r="Z863" i="2" s="1"/>
  <c r="U863" i="2"/>
  <c r="W863" i="2" s="1"/>
  <c r="R863" i="2"/>
  <c r="T863" i="2" s="1"/>
  <c r="O863" i="2"/>
  <c r="Q863" i="2" s="1"/>
  <c r="N863" i="2"/>
  <c r="AB862" i="2"/>
  <c r="AC862" i="2" s="1"/>
  <c r="AA862" i="2"/>
  <c r="X862" i="2"/>
  <c r="Z862" i="2" s="1"/>
  <c r="U862" i="2"/>
  <c r="W862" i="2" s="1"/>
  <c r="R862" i="2"/>
  <c r="T862" i="2" s="1"/>
  <c r="O862" i="2"/>
  <c r="Q862" i="2" s="1"/>
  <c r="N862" i="2"/>
  <c r="AB861" i="2"/>
  <c r="AC861" i="2" s="1"/>
  <c r="AA861" i="2"/>
  <c r="X861" i="2"/>
  <c r="Z861" i="2" s="1"/>
  <c r="U861" i="2"/>
  <c r="W861" i="2" s="1"/>
  <c r="R861" i="2"/>
  <c r="T861" i="2" s="1"/>
  <c r="O861" i="2"/>
  <c r="Q861" i="2" s="1"/>
  <c r="N861" i="2"/>
  <c r="AB860" i="2"/>
  <c r="AC860" i="2" s="1"/>
  <c r="AA860" i="2"/>
  <c r="X860" i="2"/>
  <c r="U860" i="2"/>
  <c r="W860" i="2" s="1"/>
  <c r="R860" i="2"/>
  <c r="T860" i="2" s="1"/>
  <c r="O860" i="2"/>
  <c r="Q860" i="2" s="1"/>
  <c r="N860" i="2"/>
  <c r="AB859" i="2"/>
  <c r="AC859" i="2" s="1"/>
  <c r="AA859" i="2"/>
  <c r="X859" i="2"/>
  <c r="Z859" i="2" s="1"/>
  <c r="U859" i="2"/>
  <c r="W859" i="2" s="1"/>
  <c r="R859" i="2"/>
  <c r="T859" i="2" s="1"/>
  <c r="O859" i="2"/>
  <c r="Q859" i="2" s="1"/>
  <c r="N859" i="2"/>
  <c r="AB858" i="2"/>
  <c r="AC858" i="2" s="1"/>
  <c r="AA858" i="2"/>
  <c r="X858" i="2"/>
  <c r="Z858" i="2" s="1"/>
  <c r="U858" i="2"/>
  <c r="W858" i="2" s="1"/>
  <c r="R858" i="2"/>
  <c r="T858" i="2" s="1"/>
  <c r="O858" i="2"/>
  <c r="Q858" i="2" s="1"/>
  <c r="N858" i="2"/>
  <c r="AB857" i="2"/>
  <c r="AC857" i="2" s="1"/>
  <c r="AA857" i="2"/>
  <c r="X857" i="2"/>
  <c r="Z857" i="2" s="1"/>
  <c r="U857" i="2"/>
  <c r="W857" i="2" s="1"/>
  <c r="R857" i="2"/>
  <c r="T857" i="2" s="1"/>
  <c r="O857" i="2"/>
  <c r="Q857" i="2" s="1"/>
  <c r="N857" i="2"/>
  <c r="AB856" i="2"/>
  <c r="AC856" i="2" s="1"/>
  <c r="AA856" i="2"/>
  <c r="X856" i="2"/>
  <c r="U856" i="2"/>
  <c r="W856" i="2" s="1"/>
  <c r="R856" i="2"/>
  <c r="T856" i="2" s="1"/>
  <c r="O856" i="2"/>
  <c r="Q856" i="2" s="1"/>
  <c r="N856" i="2"/>
  <c r="AB855" i="2"/>
  <c r="AC855" i="2" s="1"/>
  <c r="AA855" i="2"/>
  <c r="X855" i="2"/>
  <c r="Z855" i="2" s="1"/>
  <c r="U855" i="2"/>
  <c r="W855" i="2" s="1"/>
  <c r="R855" i="2"/>
  <c r="T855" i="2" s="1"/>
  <c r="O855" i="2"/>
  <c r="Q855" i="2" s="1"/>
  <c r="N855" i="2"/>
  <c r="AB854" i="2"/>
  <c r="AC854" i="2" s="1"/>
  <c r="AA854" i="2"/>
  <c r="X854" i="2"/>
  <c r="Z854" i="2" s="1"/>
  <c r="U854" i="2"/>
  <c r="W854" i="2" s="1"/>
  <c r="R854" i="2"/>
  <c r="T854" i="2" s="1"/>
  <c r="O854" i="2"/>
  <c r="Q854" i="2" s="1"/>
  <c r="N854" i="2"/>
  <c r="AB853" i="2"/>
  <c r="AC853" i="2" s="1"/>
  <c r="AA853" i="2"/>
  <c r="X853" i="2"/>
  <c r="Z853" i="2" s="1"/>
  <c r="U853" i="2"/>
  <c r="W853" i="2" s="1"/>
  <c r="R853" i="2"/>
  <c r="T853" i="2" s="1"/>
  <c r="O853" i="2"/>
  <c r="Q853" i="2" s="1"/>
  <c r="N853" i="2"/>
  <c r="AB852" i="2"/>
  <c r="AC852" i="2" s="1"/>
  <c r="AA852" i="2"/>
  <c r="X852" i="2"/>
  <c r="U852" i="2"/>
  <c r="W852" i="2" s="1"/>
  <c r="R852" i="2"/>
  <c r="T852" i="2" s="1"/>
  <c r="O852" i="2"/>
  <c r="Q852" i="2" s="1"/>
  <c r="N852" i="2"/>
  <c r="AB851" i="2"/>
  <c r="AC851" i="2" s="1"/>
  <c r="AA851" i="2"/>
  <c r="X851" i="2"/>
  <c r="Z851" i="2" s="1"/>
  <c r="U851" i="2"/>
  <c r="W851" i="2" s="1"/>
  <c r="R851" i="2"/>
  <c r="T851" i="2" s="1"/>
  <c r="O851" i="2"/>
  <c r="Q851" i="2" s="1"/>
  <c r="N851" i="2"/>
  <c r="AB850" i="2"/>
  <c r="AC850" i="2" s="1"/>
  <c r="AA850" i="2"/>
  <c r="X850" i="2"/>
  <c r="Z850" i="2" s="1"/>
  <c r="U850" i="2"/>
  <c r="W850" i="2" s="1"/>
  <c r="R850" i="2"/>
  <c r="T850" i="2" s="1"/>
  <c r="O850" i="2"/>
  <c r="Q850" i="2" s="1"/>
  <c r="N850" i="2"/>
  <c r="AB849" i="2"/>
  <c r="AC849" i="2" s="1"/>
  <c r="AA849" i="2"/>
  <c r="X849" i="2"/>
  <c r="Z849" i="2" s="1"/>
  <c r="U849" i="2"/>
  <c r="W849" i="2" s="1"/>
  <c r="R849" i="2"/>
  <c r="T849" i="2" s="1"/>
  <c r="O849" i="2"/>
  <c r="Q849" i="2" s="1"/>
  <c r="N849" i="2"/>
  <c r="AB848" i="2"/>
  <c r="AC848" i="2" s="1"/>
  <c r="AA848" i="2"/>
  <c r="X848" i="2"/>
  <c r="Z848" i="2" s="1"/>
  <c r="U848" i="2"/>
  <c r="W848" i="2" s="1"/>
  <c r="R848" i="2"/>
  <c r="T848" i="2" s="1"/>
  <c r="O848" i="2"/>
  <c r="Q848" i="2" s="1"/>
  <c r="N848" i="2"/>
  <c r="AB847" i="2"/>
  <c r="AC847" i="2" s="1"/>
  <c r="AA847" i="2"/>
  <c r="X847" i="2"/>
  <c r="Z847" i="2" s="1"/>
  <c r="U847" i="2"/>
  <c r="W847" i="2" s="1"/>
  <c r="R847" i="2"/>
  <c r="T847" i="2" s="1"/>
  <c r="O847" i="2"/>
  <c r="Q847" i="2" s="1"/>
  <c r="N847" i="2"/>
  <c r="AB846" i="2"/>
  <c r="AC846" i="2" s="1"/>
  <c r="AA846" i="2"/>
  <c r="X846" i="2"/>
  <c r="Z846" i="2" s="1"/>
  <c r="U846" i="2"/>
  <c r="W846" i="2" s="1"/>
  <c r="R846" i="2"/>
  <c r="T846" i="2" s="1"/>
  <c r="O846" i="2"/>
  <c r="Q846" i="2" s="1"/>
  <c r="N846" i="2"/>
  <c r="AB845" i="2"/>
  <c r="AC845" i="2" s="1"/>
  <c r="AA845" i="2"/>
  <c r="X845" i="2"/>
  <c r="U845" i="2"/>
  <c r="W845" i="2" s="1"/>
  <c r="R845" i="2"/>
  <c r="T845" i="2" s="1"/>
  <c r="O845" i="2"/>
  <c r="Q845" i="2" s="1"/>
  <c r="N845" i="2"/>
  <c r="AB844" i="2"/>
  <c r="AC844" i="2" s="1"/>
  <c r="AA844" i="2"/>
  <c r="X844" i="2"/>
  <c r="Z844" i="2" s="1"/>
  <c r="U844" i="2"/>
  <c r="W844" i="2" s="1"/>
  <c r="R844" i="2"/>
  <c r="T844" i="2" s="1"/>
  <c r="O844" i="2"/>
  <c r="Q844" i="2" s="1"/>
  <c r="N844" i="2"/>
  <c r="AB843" i="2"/>
  <c r="AC843" i="2" s="1"/>
  <c r="AA843" i="2"/>
  <c r="X843" i="2"/>
  <c r="Z843" i="2" s="1"/>
  <c r="U843" i="2"/>
  <c r="W843" i="2" s="1"/>
  <c r="R843" i="2"/>
  <c r="T843" i="2" s="1"/>
  <c r="O843" i="2"/>
  <c r="Q843" i="2" s="1"/>
  <c r="N843" i="2"/>
  <c r="AB842" i="2"/>
  <c r="AC842" i="2" s="1"/>
  <c r="AA842" i="2"/>
  <c r="X842" i="2"/>
  <c r="U842" i="2"/>
  <c r="W842" i="2" s="1"/>
  <c r="R842" i="2"/>
  <c r="T842" i="2" s="1"/>
  <c r="O842" i="2"/>
  <c r="Q842" i="2" s="1"/>
  <c r="N842" i="2"/>
  <c r="AB841" i="2"/>
  <c r="AC841" i="2" s="1"/>
  <c r="AA841" i="2"/>
  <c r="X841" i="2"/>
  <c r="Z841" i="2" s="1"/>
  <c r="U841" i="2"/>
  <c r="W841" i="2" s="1"/>
  <c r="R841" i="2"/>
  <c r="T841" i="2" s="1"/>
  <c r="O841" i="2"/>
  <c r="Q841" i="2" s="1"/>
  <c r="N841" i="2"/>
  <c r="AB840" i="2"/>
  <c r="AC840" i="2" s="1"/>
  <c r="AA840" i="2"/>
  <c r="X840" i="2"/>
  <c r="U840" i="2"/>
  <c r="W840" i="2" s="1"/>
  <c r="R840" i="2"/>
  <c r="T840" i="2" s="1"/>
  <c r="O840" i="2"/>
  <c r="Q840" i="2" s="1"/>
  <c r="N840" i="2"/>
  <c r="AB839" i="2"/>
  <c r="AC839" i="2" s="1"/>
  <c r="AA839" i="2"/>
  <c r="X839" i="2"/>
  <c r="Z839" i="2" s="1"/>
  <c r="U839" i="2"/>
  <c r="W839" i="2" s="1"/>
  <c r="R839" i="2"/>
  <c r="T839" i="2" s="1"/>
  <c r="O839" i="2"/>
  <c r="Q839" i="2" s="1"/>
  <c r="N839" i="2"/>
  <c r="AB838" i="2"/>
  <c r="AC838" i="2" s="1"/>
  <c r="AA838" i="2"/>
  <c r="X838" i="2"/>
  <c r="U838" i="2"/>
  <c r="W838" i="2" s="1"/>
  <c r="R838" i="2"/>
  <c r="T838" i="2" s="1"/>
  <c r="O838" i="2"/>
  <c r="Q838" i="2" s="1"/>
  <c r="N838" i="2"/>
  <c r="AB837" i="2"/>
  <c r="AC837" i="2" s="1"/>
  <c r="AA837" i="2"/>
  <c r="X837" i="2"/>
  <c r="Z837" i="2" s="1"/>
  <c r="U837" i="2"/>
  <c r="W837" i="2" s="1"/>
  <c r="R837" i="2"/>
  <c r="T837" i="2" s="1"/>
  <c r="Q837" i="2"/>
  <c r="O837" i="2"/>
  <c r="N837" i="2"/>
  <c r="AB836" i="2"/>
  <c r="AC836" i="2" s="1"/>
  <c r="AA836" i="2"/>
  <c r="X836" i="2"/>
  <c r="U836" i="2"/>
  <c r="W836" i="2" s="1"/>
  <c r="R836" i="2"/>
  <c r="T836" i="2" s="1"/>
  <c r="O836" i="2"/>
  <c r="Q836" i="2" s="1"/>
  <c r="N836" i="2"/>
  <c r="AB835" i="2"/>
  <c r="AC835" i="2" s="1"/>
  <c r="AA835" i="2"/>
  <c r="X835" i="2"/>
  <c r="Z835" i="2" s="1"/>
  <c r="U835" i="2"/>
  <c r="W835" i="2" s="1"/>
  <c r="R835" i="2"/>
  <c r="T835" i="2" s="1"/>
  <c r="O835" i="2"/>
  <c r="Q835" i="2" s="1"/>
  <c r="N835" i="2"/>
  <c r="AB834" i="2"/>
  <c r="AC834" i="2" s="1"/>
  <c r="AA834" i="2"/>
  <c r="X834" i="2"/>
  <c r="Z834" i="2" s="1"/>
  <c r="U834" i="2"/>
  <c r="W834" i="2" s="1"/>
  <c r="R834" i="2"/>
  <c r="T834" i="2" s="1"/>
  <c r="O834" i="2"/>
  <c r="Q834" i="2" s="1"/>
  <c r="N834" i="2"/>
  <c r="AB833" i="2"/>
  <c r="AC833" i="2" s="1"/>
  <c r="AA833" i="2"/>
  <c r="X833" i="2"/>
  <c r="U833" i="2"/>
  <c r="W833" i="2" s="1"/>
  <c r="R833" i="2"/>
  <c r="T833" i="2" s="1"/>
  <c r="O833" i="2"/>
  <c r="Q833" i="2" s="1"/>
  <c r="N833" i="2"/>
  <c r="AB832" i="2"/>
  <c r="AC832" i="2" s="1"/>
  <c r="AA832" i="2"/>
  <c r="X832" i="2"/>
  <c r="Z832" i="2" s="1"/>
  <c r="U832" i="2"/>
  <c r="W832" i="2" s="1"/>
  <c r="R832" i="2"/>
  <c r="T832" i="2" s="1"/>
  <c r="O832" i="2"/>
  <c r="Q832" i="2" s="1"/>
  <c r="N832" i="2"/>
  <c r="AB831" i="2"/>
  <c r="AC831" i="2" s="1"/>
  <c r="AA831" i="2"/>
  <c r="X831" i="2"/>
  <c r="Z831" i="2" s="1"/>
  <c r="U831" i="2"/>
  <c r="W831" i="2" s="1"/>
  <c r="R831" i="2"/>
  <c r="T831" i="2" s="1"/>
  <c r="O831" i="2"/>
  <c r="Q831" i="2" s="1"/>
  <c r="N831" i="2"/>
  <c r="AB830" i="2"/>
  <c r="AC830" i="2" s="1"/>
  <c r="AA830" i="2"/>
  <c r="X830" i="2"/>
  <c r="Z830" i="2" s="1"/>
  <c r="U830" i="2"/>
  <c r="W830" i="2" s="1"/>
  <c r="R830" i="2"/>
  <c r="T830" i="2" s="1"/>
  <c r="O830" i="2"/>
  <c r="Q830" i="2" s="1"/>
  <c r="N830" i="2"/>
  <c r="AB829" i="2"/>
  <c r="AC829" i="2" s="1"/>
  <c r="AA829" i="2"/>
  <c r="X829" i="2"/>
  <c r="U829" i="2"/>
  <c r="W829" i="2" s="1"/>
  <c r="R829" i="2"/>
  <c r="T829" i="2" s="1"/>
  <c r="O829" i="2"/>
  <c r="Q829" i="2" s="1"/>
  <c r="N829" i="2"/>
  <c r="AB828" i="2"/>
  <c r="AC828" i="2" s="1"/>
  <c r="AA828" i="2"/>
  <c r="X828" i="2"/>
  <c r="Z828" i="2" s="1"/>
  <c r="U828" i="2"/>
  <c r="W828" i="2" s="1"/>
  <c r="R828" i="2"/>
  <c r="T828" i="2" s="1"/>
  <c r="O828" i="2"/>
  <c r="Q828" i="2" s="1"/>
  <c r="N828" i="2"/>
  <c r="AB827" i="2"/>
  <c r="AC827" i="2" s="1"/>
  <c r="AA827" i="2"/>
  <c r="X827" i="2"/>
  <c r="Z827" i="2" s="1"/>
  <c r="U827" i="2"/>
  <c r="W827" i="2" s="1"/>
  <c r="R827" i="2"/>
  <c r="T827" i="2" s="1"/>
  <c r="O827" i="2"/>
  <c r="Q827" i="2" s="1"/>
  <c r="N827" i="2"/>
  <c r="AB826" i="2"/>
  <c r="AC826" i="2" s="1"/>
  <c r="AA826" i="2"/>
  <c r="X826" i="2"/>
  <c r="U826" i="2"/>
  <c r="W826" i="2" s="1"/>
  <c r="R826" i="2"/>
  <c r="T826" i="2" s="1"/>
  <c r="O826" i="2"/>
  <c r="Q826" i="2" s="1"/>
  <c r="N826" i="2"/>
  <c r="AB825" i="2"/>
  <c r="AC825" i="2" s="1"/>
  <c r="AA825" i="2"/>
  <c r="X825" i="2"/>
  <c r="Z825" i="2" s="1"/>
  <c r="U825" i="2"/>
  <c r="W825" i="2" s="1"/>
  <c r="R825" i="2"/>
  <c r="T825" i="2" s="1"/>
  <c r="O825" i="2"/>
  <c r="Q825" i="2" s="1"/>
  <c r="N825" i="2"/>
  <c r="AB824" i="2"/>
  <c r="AC824" i="2" s="1"/>
  <c r="AA824" i="2"/>
  <c r="X824" i="2"/>
  <c r="U824" i="2"/>
  <c r="W824" i="2" s="1"/>
  <c r="R824" i="2"/>
  <c r="T824" i="2" s="1"/>
  <c r="O824" i="2"/>
  <c r="Q824" i="2" s="1"/>
  <c r="N824" i="2"/>
  <c r="AB823" i="2"/>
  <c r="AC823" i="2" s="1"/>
  <c r="AA823" i="2"/>
  <c r="X823" i="2"/>
  <c r="Z823" i="2" s="1"/>
  <c r="U823" i="2"/>
  <c r="W823" i="2" s="1"/>
  <c r="R823" i="2"/>
  <c r="T823" i="2" s="1"/>
  <c r="O823" i="2"/>
  <c r="Q823" i="2" s="1"/>
  <c r="N823" i="2"/>
  <c r="AB822" i="2"/>
  <c r="AC822" i="2" s="1"/>
  <c r="AA822" i="2"/>
  <c r="X822" i="2"/>
  <c r="U822" i="2"/>
  <c r="W822" i="2" s="1"/>
  <c r="R822" i="2"/>
  <c r="T822" i="2" s="1"/>
  <c r="O822" i="2"/>
  <c r="Q822" i="2" s="1"/>
  <c r="N822" i="2"/>
  <c r="AB821" i="2"/>
  <c r="AC821" i="2" s="1"/>
  <c r="AA821" i="2"/>
  <c r="X821" i="2"/>
  <c r="Z821" i="2" s="1"/>
  <c r="U821" i="2"/>
  <c r="W821" i="2" s="1"/>
  <c r="R821" i="2"/>
  <c r="T821" i="2" s="1"/>
  <c r="O821" i="2"/>
  <c r="Q821" i="2" s="1"/>
  <c r="N821" i="2"/>
  <c r="AB820" i="2"/>
  <c r="AC820" i="2" s="1"/>
  <c r="AA820" i="2"/>
  <c r="X820" i="2"/>
  <c r="U820" i="2"/>
  <c r="W820" i="2" s="1"/>
  <c r="R820" i="2"/>
  <c r="T820" i="2" s="1"/>
  <c r="O820" i="2"/>
  <c r="Q820" i="2" s="1"/>
  <c r="N820" i="2"/>
  <c r="AB819" i="2"/>
  <c r="AC819" i="2" s="1"/>
  <c r="AA819" i="2"/>
  <c r="X819" i="2"/>
  <c r="Z819" i="2" s="1"/>
  <c r="U819" i="2"/>
  <c r="W819" i="2" s="1"/>
  <c r="R819" i="2"/>
  <c r="T819" i="2" s="1"/>
  <c r="O819" i="2"/>
  <c r="Q819" i="2" s="1"/>
  <c r="N819" i="2"/>
  <c r="AB818" i="2"/>
  <c r="AC818" i="2" s="1"/>
  <c r="AA818" i="2"/>
  <c r="X818" i="2"/>
  <c r="Z818" i="2" s="1"/>
  <c r="U818" i="2"/>
  <c r="W818" i="2" s="1"/>
  <c r="R818" i="2"/>
  <c r="T818" i="2" s="1"/>
  <c r="O818" i="2"/>
  <c r="Q818" i="2" s="1"/>
  <c r="N818" i="2"/>
  <c r="AB817" i="2"/>
  <c r="AC817" i="2" s="1"/>
  <c r="AA817" i="2"/>
  <c r="X817" i="2"/>
  <c r="U817" i="2"/>
  <c r="W817" i="2" s="1"/>
  <c r="T817" i="2"/>
  <c r="R817" i="2"/>
  <c r="O817" i="2"/>
  <c r="Q817" i="2" s="1"/>
  <c r="N817" i="2"/>
  <c r="AB816" i="2"/>
  <c r="AC816" i="2" s="1"/>
  <c r="AA816" i="2"/>
  <c r="X816" i="2"/>
  <c r="U816" i="2"/>
  <c r="W816" i="2" s="1"/>
  <c r="R816" i="2"/>
  <c r="T816" i="2" s="1"/>
  <c r="O816" i="2"/>
  <c r="Q816" i="2" s="1"/>
  <c r="N816" i="2"/>
  <c r="AB815" i="2"/>
  <c r="AC815" i="2" s="1"/>
  <c r="AA815" i="2"/>
  <c r="X815" i="2"/>
  <c r="U815" i="2"/>
  <c r="W815" i="2" s="1"/>
  <c r="R815" i="2"/>
  <c r="T815" i="2" s="1"/>
  <c r="O815" i="2"/>
  <c r="Q815" i="2" s="1"/>
  <c r="N815" i="2"/>
  <c r="AB814" i="2"/>
  <c r="AC814" i="2" s="1"/>
  <c r="AA814" i="2"/>
  <c r="X814" i="2"/>
  <c r="U814" i="2"/>
  <c r="W814" i="2" s="1"/>
  <c r="R814" i="2"/>
  <c r="T814" i="2" s="1"/>
  <c r="O814" i="2"/>
  <c r="Q814" i="2" s="1"/>
  <c r="N814" i="2"/>
  <c r="AB813" i="2"/>
  <c r="AC813" i="2" s="1"/>
  <c r="AA813" i="2"/>
  <c r="X813" i="2"/>
  <c r="Z813" i="2" s="1"/>
  <c r="U813" i="2"/>
  <c r="W813" i="2" s="1"/>
  <c r="R813" i="2"/>
  <c r="T813" i="2" s="1"/>
  <c r="O813" i="2"/>
  <c r="Q813" i="2" s="1"/>
  <c r="N813" i="2"/>
  <c r="AB812" i="2"/>
  <c r="AC812" i="2" s="1"/>
  <c r="AA812" i="2"/>
  <c r="X812" i="2"/>
  <c r="Z812" i="2" s="1"/>
  <c r="U812" i="2"/>
  <c r="W812" i="2" s="1"/>
  <c r="R812" i="2"/>
  <c r="T812" i="2" s="1"/>
  <c r="O812" i="2"/>
  <c r="Q812" i="2" s="1"/>
  <c r="N812" i="2"/>
  <c r="AB811" i="2"/>
  <c r="AC811" i="2" s="1"/>
  <c r="AA811" i="2"/>
  <c r="X811" i="2"/>
  <c r="Z811" i="2" s="1"/>
  <c r="U811" i="2"/>
  <c r="W811" i="2" s="1"/>
  <c r="R811" i="2"/>
  <c r="T811" i="2" s="1"/>
  <c r="O811" i="2"/>
  <c r="Q811" i="2" s="1"/>
  <c r="N811" i="2"/>
  <c r="AB810" i="2"/>
  <c r="AC810" i="2" s="1"/>
  <c r="AA810" i="2"/>
  <c r="X810" i="2"/>
  <c r="U810" i="2"/>
  <c r="W810" i="2" s="1"/>
  <c r="R810" i="2"/>
  <c r="T810" i="2" s="1"/>
  <c r="O810" i="2"/>
  <c r="Q810" i="2" s="1"/>
  <c r="N810" i="2"/>
  <c r="AB809" i="2"/>
  <c r="AC809" i="2" s="1"/>
  <c r="AA809" i="2"/>
  <c r="X809" i="2"/>
  <c r="Z809" i="2" s="1"/>
  <c r="U809" i="2"/>
  <c r="W809" i="2" s="1"/>
  <c r="R809" i="2"/>
  <c r="T809" i="2" s="1"/>
  <c r="O809" i="2"/>
  <c r="Q809" i="2" s="1"/>
  <c r="N809" i="2"/>
  <c r="AB808" i="2"/>
  <c r="AC808" i="2" s="1"/>
  <c r="AA808" i="2"/>
  <c r="X808" i="2"/>
  <c r="Z808" i="2" s="1"/>
  <c r="U808" i="2"/>
  <c r="W808" i="2" s="1"/>
  <c r="R808" i="2"/>
  <c r="T808" i="2" s="1"/>
  <c r="O808" i="2"/>
  <c r="Q808" i="2" s="1"/>
  <c r="N808" i="2"/>
  <c r="AB807" i="2"/>
  <c r="AC807" i="2" s="1"/>
  <c r="AA807" i="2"/>
  <c r="X807" i="2"/>
  <c r="Z807" i="2" s="1"/>
  <c r="U807" i="2"/>
  <c r="W807" i="2" s="1"/>
  <c r="R807" i="2"/>
  <c r="T807" i="2" s="1"/>
  <c r="O807" i="2"/>
  <c r="Q807" i="2" s="1"/>
  <c r="N807" i="2"/>
  <c r="AB806" i="2"/>
  <c r="AC806" i="2" s="1"/>
  <c r="AA806" i="2"/>
  <c r="X806" i="2"/>
  <c r="Z806" i="2" s="1"/>
  <c r="U806" i="2"/>
  <c r="W806" i="2" s="1"/>
  <c r="R806" i="2"/>
  <c r="T806" i="2" s="1"/>
  <c r="O806" i="2"/>
  <c r="Q806" i="2" s="1"/>
  <c r="N806" i="2"/>
  <c r="AB805" i="2"/>
  <c r="AC805" i="2" s="1"/>
  <c r="AA805" i="2"/>
  <c r="X805" i="2"/>
  <c r="U805" i="2"/>
  <c r="W805" i="2" s="1"/>
  <c r="R805" i="2"/>
  <c r="T805" i="2" s="1"/>
  <c r="O805" i="2"/>
  <c r="Q805" i="2" s="1"/>
  <c r="N805" i="2"/>
  <c r="AB804" i="2"/>
  <c r="AC804" i="2" s="1"/>
  <c r="AA804" i="2"/>
  <c r="X804" i="2"/>
  <c r="U804" i="2"/>
  <c r="W804" i="2" s="1"/>
  <c r="R804" i="2"/>
  <c r="T804" i="2" s="1"/>
  <c r="O804" i="2"/>
  <c r="Q804" i="2" s="1"/>
  <c r="N804" i="2"/>
  <c r="AB803" i="2"/>
  <c r="AC803" i="2" s="1"/>
  <c r="AA803" i="2"/>
  <c r="X803" i="2"/>
  <c r="Z803" i="2" s="1"/>
  <c r="U803" i="2"/>
  <c r="W803" i="2" s="1"/>
  <c r="R803" i="2"/>
  <c r="T803" i="2" s="1"/>
  <c r="O803" i="2"/>
  <c r="Q803" i="2" s="1"/>
  <c r="N803" i="2"/>
  <c r="AB802" i="2"/>
  <c r="AC802" i="2" s="1"/>
  <c r="AA802" i="2"/>
  <c r="X802" i="2"/>
  <c r="U802" i="2"/>
  <c r="W802" i="2" s="1"/>
  <c r="R802" i="2"/>
  <c r="T802" i="2" s="1"/>
  <c r="O802" i="2"/>
  <c r="Q802" i="2" s="1"/>
  <c r="N802" i="2"/>
  <c r="AB801" i="2"/>
  <c r="AC801" i="2" s="1"/>
  <c r="AA801" i="2"/>
  <c r="X801" i="2"/>
  <c r="Z801" i="2" s="1"/>
  <c r="U801" i="2"/>
  <c r="W801" i="2" s="1"/>
  <c r="R801" i="2"/>
  <c r="T801" i="2" s="1"/>
  <c r="O801" i="2"/>
  <c r="Q801" i="2" s="1"/>
  <c r="N801" i="2"/>
  <c r="AB800" i="2"/>
  <c r="AC800" i="2" s="1"/>
  <c r="AA800" i="2"/>
  <c r="X800" i="2"/>
  <c r="Z800" i="2" s="1"/>
  <c r="U800" i="2"/>
  <c r="W800" i="2" s="1"/>
  <c r="R800" i="2"/>
  <c r="T800" i="2" s="1"/>
  <c r="O800" i="2"/>
  <c r="Q800" i="2" s="1"/>
  <c r="N800" i="2"/>
  <c r="AB799" i="2"/>
  <c r="AC799" i="2" s="1"/>
  <c r="AA799" i="2"/>
  <c r="X799" i="2"/>
  <c r="U799" i="2"/>
  <c r="W799" i="2" s="1"/>
  <c r="R799" i="2"/>
  <c r="T799" i="2" s="1"/>
  <c r="O799" i="2"/>
  <c r="Q799" i="2" s="1"/>
  <c r="N799" i="2"/>
  <c r="AB798" i="2"/>
  <c r="AC798" i="2" s="1"/>
  <c r="AA798" i="2"/>
  <c r="X798" i="2"/>
  <c r="U798" i="2"/>
  <c r="W798" i="2" s="1"/>
  <c r="R798" i="2"/>
  <c r="T798" i="2" s="1"/>
  <c r="O798" i="2"/>
  <c r="Q798" i="2" s="1"/>
  <c r="N798" i="2"/>
  <c r="AB797" i="2"/>
  <c r="AC797" i="2" s="1"/>
  <c r="AA797" i="2"/>
  <c r="X797" i="2"/>
  <c r="U797" i="2"/>
  <c r="W797" i="2" s="1"/>
  <c r="R797" i="2"/>
  <c r="T797" i="2" s="1"/>
  <c r="O797" i="2"/>
  <c r="Q797" i="2" s="1"/>
  <c r="N797" i="2"/>
  <c r="AB796" i="2"/>
  <c r="AC796" i="2" s="1"/>
  <c r="AA796" i="2"/>
  <c r="X796" i="2"/>
  <c r="Z796" i="2" s="1"/>
  <c r="U796" i="2"/>
  <c r="W796" i="2" s="1"/>
  <c r="R796" i="2"/>
  <c r="T796" i="2" s="1"/>
  <c r="O796" i="2"/>
  <c r="Q796" i="2" s="1"/>
  <c r="N796" i="2"/>
  <c r="AB795" i="2"/>
  <c r="AC795" i="2" s="1"/>
  <c r="AA795" i="2"/>
  <c r="X795" i="2"/>
  <c r="Z795" i="2" s="1"/>
  <c r="U795" i="2"/>
  <c r="W795" i="2" s="1"/>
  <c r="R795" i="2"/>
  <c r="T795" i="2" s="1"/>
  <c r="O795" i="2"/>
  <c r="Q795" i="2" s="1"/>
  <c r="N795" i="2"/>
  <c r="AB794" i="2"/>
  <c r="AC794" i="2" s="1"/>
  <c r="AA794" i="2"/>
  <c r="X794" i="2"/>
  <c r="U794" i="2"/>
  <c r="W794" i="2" s="1"/>
  <c r="R794" i="2"/>
  <c r="T794" i="2" s="1"/>
  <c r="O794" i="2"/>
  <c r="Q794" i="2" s="1"/>
  <c r="N794" i="2"/>
  <c r="AB793" i="2"/>
  <c r="AC793" i="2" s="1"/>
  <c r="AA793" i="2"/>
  <c r="X793" i="2"/>
  <c r="U793" i="2"/>
  <c r="W793" i="2" s="1"/>
  <c r="R793" i="2"/>
  <c r="T793" i="2" s="1"/>
  <c r="O793" i="2"/>
  <c r="Q793" i="2" s="1"/>
  <c r="N793" i="2"/>
  <c r="AB792" i="2"/>
  <c r="AC792" i="2" s="1"/>
  <c r="AA792" i="2"/>
  <c r="X792" i="2"/>
  <c r="Z792" i="2" s="1"/>
  <c r="U792" i="2"/>
  <c r="W792" i="2" s="1"/>
  <c r="R792" i="2"/>
  <c r="T792" i="2" s="1"/>
  <c r="O792" i="2"/>
  <c r="Q792" i="2" s="1"/>
  <c r="N792" i="2"/>
  <c r="AB791" i="2"/>
  <c r="AC791" i="2" s="1"/>
  <c r="AA791" i="2"/>
  <c r="X791" i="2"/>
  <c r="Z791" i="2" s="1"/>
  <c r="U791" i="2"/>
  <c r="W791" i="2" s="1"/>
  <c r="R791" i="2"/>
  <c r="T791" i="2" s="1"/>
  <c r="O791" i="2"/>
  <c r="Q791" i="2" s="1"/>
  <c r="N791" i="2"/>
  <c r="AB790" i="2"/>
  <c r="AC790" i="2" s="1"/>
  <c r="AA790" i="2"/>
  <c r="X790" i="2"/>
  <c r="Z790" i="2" s="1"/>
  <c r="U790" i="2"/>
  <c r="W790" i="2" s="1"/>
  <c r="R790" i="2"/>
  <c r="T790" i="2" s="1"/>
  <c r="O790" i="2"/>
  <c r="Q790" i="2" s="1"/>
  <c r="N790" i="2"/>
  <c r="AB789" i="2"/>
  <c r="AC789" i="2" s="1"/>
  <c r="AA789" i="2"/>
  <c r="X789" i="2"/>
  <c r="Z789" i="2" s="1"/>
  <c r="U789" i="2"/>
  <c r="W789" i="2" s="1"/>
  <c r="R789" i="2"/>
  <c r="T789" i="2" s="1"/>
  <c r="O789" i="2"/>
  <c r="Q789" i="2" s="1"/>
  <c r="N789" i="2"/>
  <c r="AB788" i="2"/>
  <c r="AC788" i="2" s="1"/>
  <c r="AA788" i="2"/>
  <c r="X788" i="2"/>
  <c r="Z788" i="2" s="1"/>
  <c r="U788" i="2"/>
  <c r="W788" i="2" s="1"/>
  <c r="R788" i="2"/>
  <c r="T788" i="2" s="1"/>
  <c r="O788" i="2"/>
  <c r="Q788" i="2" s="1"/>
  <c r="N788" i="2"/>
  <c r="AB787" i="2"/>
  <c r="AC787" i="2" s="1"/>
  <c r="AA787" i="2"/>
  <c r="X787" i="2"/>
  <c r="Z787" i="2" s="1"/>
  <c r="U787" i="2"/>
  <c r="W787" i="2" s="1"/>
  <c r="R787" i="2"/>
  <c r="T787" i="2" s="1"/>
  <c r="O787" i="2"/>
  <c r="Q787" i="2" s="1"/>
  <c r="N787" i="2"/>
  <c r="AB786" i="2"/>
  <c r="AC786" i="2" s="1"/>
  <c r="AA786" i="2"/>
  <c r="X786" i="2"/>
  <c r="Z786" i="2" s="1"/>
  <c r="U786" i="2"/>
  <c r="W786" i="2" s="1"/>
  <c r="R786" i="2"/>
  <c r="T786" i="2" s="1"/>
  <c r="O786" i="2"/>
  <c r="Q786" i="2" s="1"/>
  <c r="N786" i="2"/>
  <c r="AB785" i="2"/>
  <c r="AC785" i="2" s="1"/>
  <c r="AA785" i="2"/>
  <c r="X785" i="2"/>
  <c r="U785" i="2"/>
  <c r="W785" i="2" s="1"/>
  <c r="R785" i="2"/>
  <c r="T785" i="2" s="1"/>
  <c r="O785" i="2"/>
  <c r="Q785" i="2" s="1"/>
  <c r="N785" i="2"/>
  <c r="AB784" i="2"/>
  <c r="AC784" i="2" s="1"/>
  <c r="AA784" i="2"/>
  <c r="X784" i="2"/>
  <c r="U784" i="2"/>
  <c r="W784" i="2" s="1"/>
  <c r="R784" i="2"/>
  <c r="T784" i="2" s="1"/>
  <c r="O784" i="2"/>
  <c r="Q784" i="2" s="1"/>
  <c r="N784" i="2"/>
  <c r="AB783" i="2"/>
  <c r="AC783" i="2" s="1"/>
  <c r="AA783" i="2"/>
  <c r="X783" i="2"/>
  <c r="U783" i="2"/>
  <c r="W783" i="2" s="1"/>
  <c r="R783" i="2"/>
  <c r="T783" i="2" s="1"/>
  <c r="O783" i="2"/>
  <c r="Q783" i="2" s="1"/>
  <c r="N783" i="2"/>
  <c r="AB782" i="2"/>
  <c r="AC782" i="2" s="1"/>
  <c r="AA782" i="2"/>
  <c r="X782" i="2"/>
  <c r="U782" i="2"/>
  <c r="W782" i="2" s="1"/>
  <c r="R782" i="2"/>
  <c r="T782" i="2" s="1"/>
  <c r="O782" i="2"/>
  <c r="Q782" i="2" s="1"/>
  <c r="N782" i="2"/>
  <c r="AB781" i="2"/>
  <c r="AC781" i="2" s="1"/>
  <c r="AA781" i="2"/>
  <c r="X781" i="2"/>
  <c r="U781" i="2"/>
  <c r="W781" i="2" s="1"/>
  <c r="R781" i="2"/>
  <c r="T781" i="2" s="1"/>
  <c r="O781" i="2"/>
  <c r="Q781" i="2" s="1"/>
  <c r="N781" i="2"/>
  <c r="AB780" i="2"/>
  <c r="AC780" i="2" s="1"/>
  <c r="AA780" i="2"/>
  <c r="X780" i="2"/>
  <c r="U780" i="2"/>
  <c r="W780" i="2" s="1"/>
  <c r="R780" i="2"/>
  <c r="T780" i="2" s="1"/>
  <c r="O780" i="2"/>
  <c r="Q780" i="2" s="1"/>
  <c r="N780" i="2"/>
  <c r="AB779" i="2"/>
  <c r="AC779" i="2" s="1"/>
  <c r="AA779" i="2"/>
  <c r="Z779" i="2"/>
  <c r="X779" i="2"/>
  <c r="U779" i="2"/>
  <c r="W779" i="2" s="1"/>
  <c r="R779" i="2"/>
  <c r="T779" i="2" s="1"/>
  <c r="O779" i="2"/>
  <c r="Q779" i="2" s="1"/>
  <c r="N779" i="2"/>
  <c r="AB778" i="2"/>
  <c r="AC778" i="2" s="1"/>
  <c r="AA778" i="2"/>
  <c r="X778" i="2"/>
  <c r="U778" i="2"/>
  <c r="W778" i="2" s="1"/>
  <c r="R778" i="2"/>
  <c r="T778" i="2" s="1"/>
  <c r="O778" i="2"/>
  <c r="Q778" i="2" s="1"/>
  <c r="N778" i="2"/>
  <c r="AB777" i="2"/>
  <c r="AC777" i="2" s="1"/>
  <c r="AA777" i="2"/>
  <c r="X777" i="2"/>
  <c r="Z777" i="2" s="1"/>
  <c r="U777" i="2"/>
  <c r="W777" i="2" s="1"/>
  <c r="R777" i="2"/>
  <c r="T777" i="2" s="1"/>
  <c r="O777" i="2"/>
  <c r="Q777" i="2" s="1"/>
  <c r="N777" i="2"/>
  <c r="AB776" i="2"/>
  <c r="AC776" i="2" s="1"/>
  <c r="AA776" i="2"/>
  <c r="X776" i="2"/>
  <c r="U776" i="2"/>
  <c r="W776" i="2" s="1"/>
  <c r="R776" i="2"/>
  <c r="T776" i="2" s="1"/>
  <c r="O776" i="2"/>
  <c r="Q776" i="2" s="1"/>
  <c r="N776" i="2"/>
  <c r="AB775" i="2"/>
  <c r="AC775" i="2" s="1"/>
  <c r="AA775" i="2"/>
  <c r="X775" i="2"/>
  <c r="Z775" i="2" s="1"/>
  <c r="U775" i="2"/>
  <c r="W775" i="2" s="1"/>
  <c r="R775" i="2"/>
  <c r="T775" i="2" s="1"/>
  <c r="O775" i="2"/>
  <c r="Q775" i="2" s="1"/>
  <c r="N775" i="2"/>
  <c r="AB774" i="2"/>
  <c r="AC774" i="2" s="1"/>
  <c r="AA774" i="2"/>
  <c r="X774" i="2"/>
  <c r="Z774" i="2" s="1"/>
  <c r="U774" i="2"/>
  <c r="W774" i="2" s="1"/>
  <c r="R774" i="2"/>
  <c r="T774" i="2" s="1"/>
  <c r="O774" i="2"/>
  <c r="Q774" i="2" s="1"/>
  <c r="N774" i="2"/>
  <c r="AB773" i="2"/>
  <c r="AC773" i="2" s="1"/>
  <c r="AA773" i="2"/>
  <c r="X773" i="2"/>
  <c r="Z773" i="2" s="1"/>
  <c r="U773" i="2"/>
  <c r="W773" i="2" s="1"/>
  <c r="R773" i="2"/>
  <c r="T773" i="2" s="1"/>
  <c r="O773" i="2"/>
  <c r="Q773" i="2" s="1"/>
  <c r="N773" i="2"/>
  <c r="AB772" i="2"/>
  <c r="AC772" i="2" s="1"/>
  <c r="AA772" i="2"/>
  <c r="X772" i="2"/>
  <c r="U772" i="2"/>
  <c r="W772" i="2" s="1"/>
  <c r="R772" i="2"/>
  <c r="T772" i="2" s="1"/>
  <c r="O772" i="2"/>
  <c r="Q772" i="2" s="1"/>
  <c r="N772" i="2"/>
  <c r="AB771" i="2"/>
  <c r="AC771" i="2" s="1"/>
  <c r="AA771" i="2"/>
  <c r="X771" i="2"/>
  <c r="Z771" i="2" s="1"/>
  <c r="U771" i="2"/>
  <c r="W771" i="2" s="1"/>
  <c r="R771" i="2"/>
  <c r="T771" i="2" s="1"/>
  <c r="O771" i="2"/>
  <c r="Q771" i="2" s="1"/>
  <c r="N771" i="2"/>
  <c r="AB770" i="2"/>
  <c r="AC770" i="2" s="1"/>
  <c r="AA770" i="2"/>
  <c r="X770" i="2"/>
  <c r="U770" i="2"/>
  <c r="W770" i="2" s="1"/>
  <c r="R770" i="2"/>
  <c r="T770" i="2" s="1"/>
  <c r="O770" i="2"/>
  <c r="Q770" i="2" s="1"/>
  <c r="N770" i="2"/>
  <c r="AB769" i="2"/>
  <c r="AC769" i="2" s="1"/>
  <c r="AA769" i="2"/>
  <c r="X769" i="2"/>
  <c r="Z769" i="2" s="1"/>
  <c r="U769" i="2"/>
  <c r="W769" i="2" s="1"/>
  <c r="R769" i="2"/>
  <c r="T769" i="2" s="1"/>
  <c r="O769" i="2"/>
  <c r="Q769" i="2" s="1"/>
  <c r="N769" i="2"/>
  <c r="AB768" i="2"/>
  <c r="AC768" i="2" s="1"/>
  <c r="AA768" i="2"/>
  <c r="X768" i="2"/>
  <c r="Z768" i="2" s="1"/>
  <c r="U768" i="2"/>
  <c r="W768" i="2" s="1"/>
  <c r="R768" i="2"/>
  <c r="T768" i="2" s="1"/>
  <c r="O768" i="2"/>
  <c r="Q768" i="2" s="1"/>
  <c r="N768" i="2"/>
  <c r="AB767" i="2"/>
  <c r="AC767" i="2" s="1"/>
  <c r="AA767" i="2"/>
  <c r="X767" i="2"/>
  <c r="Z767" i="2" s="1"/>
  <c r="U767" i="2"/>
  <c r="W767" i="2" s="1"/>
  <c r="R767" i="2"/>
  <c r="T767" i="2" s="1"/>
  <c r="O767" i="2"/>
  <c r="Q767" i="2" s="1"/>
  <c r="N767" i="2"/>
  <c r="AB766" i="2"/>
  <c r="AC766" i="2" s="1"/>
  <c r="AA766" i="2"/>
  <c r="X766" i="2"/>
  <c r="U766" i="2"/>
  <c r="W766" i="2" s="1"/>
  <c r="R766" i="2"/>
  <c r="T766" i="2" s="1"/>
  <c r="O766" i="2"/>
  <c r="Q766" i="2" s="1"/>
  <c r="N766" i="2"/>
  <c r="AB765" i="2"/>
  <c r="AC765" i="2" s="1"/>
  <c r="AA765" i="2"/>
  <c r="X765" i="2"/>
  <c r="Z765" i="2" s="1"/>
  <c r="U765" i="2"/>
  <c r="W765" i="2" s="1"/>
  <c r="R765" i="2"/>
  <c r="T765" i="2" s="1"/>
  <c r="O765" i="2"/>
  <c r="Q765" i="2" s="1"/>
  <c r="N765" i="2"/>
  <c r="AB764" i="2"/>
  <c r="AC764" i="2" s="1"/>
  <c r="AA764" i="2"/>
  <c r="X764" i="2"/>
  <c r="Z764" i="2" s="1"/>
  <c r="U764" i="2"/>
  <c r="W764" i="2" s="1"/>
  <c r="R764" i="2"/>
  <c r="T764" i="2" s="1"/>
  <c r="O764" i="2"/>
  <c r="Q764" i="2" s="1"/>
  <c r="N764" i="2"/>
  <c r="AB763" i="2"/>
  <c r="AC763" i="2" s="1"/>
  <c r="AA763" i="2"/>
  <c r="X763" i="2"/>
  <c r="Z763" i="2" s="1"/>
  <c r="U763" i="2"/>
  <c r="W763" i="2" s="1"/>
  <c r="R763" i="2"/>
  <c r="T763" i="2" s="1"/>
  <c r="O763" i="2"/>
  <c r="Q763" i="2" s="1"/>
  <c r="N763" i="2"/>
  <c r="AB762" i="2"/>
  <c r="AC762" i="2" s="1"/>
  <c r="AA762" i="2"/>
  <c r="X762" i="2"/>
  <c r="U762" i="2"/>
  <c r="W762" i="2" s="1"/>
  <c r="R762" i="2"/>
  <c r="T762" i="2" s="1"/>
  <c r="O762" i="2"/>
  <c r="Q762" i="2" s="1"/>
  <c r="N762" i="2"/>
  <c r="AB761" i="2"/>
  <c r="AC761" i="2" s="1"/>
  <c r="AA761" i="2"/>
  <c r="X761" i="2"/>
  <c r="Z761" i="2" s="1"/>
  <c r="U761" i="2"/>
  <c r="W761" i="2" s="1"/>
  <c r="R761" i="2"/>
  <c r="T761" i="2" s="1"/>
  <c r="O761" i="2"/>
  <c r="Q761" i="2" s="1"/>
  <c r="N761" i="2"/>
  <c r="AB760" i="2"/>
  <c r="AC760" i="2" s="1"/>
  <c r="AA760" i="2"/>
  <c r="X760" i="2"/>
  <c r="Z760" i="2" s="1"/>
  <c r="U760" i="2"/>
  <c r="W760" i="2" s="1"/>
  <c r="R760" i="2"/>
  <c r="T760" i="2" s="1"/>
  <c r="O760" i="2"/>
  <c r="Q760" i="2" s="1"/>
  <c r="N760" i="2"/>
  <c r="AB759" i="2"/>
  <c r="AC759" i="2" s="1"/>
  <c r="AA759" i="2"/>
  <c r="X759" i="2"/>
  <c r="U759" i="2"/>
  <c r="W759" i="2" s="1"/>
  <c r="R759" i="2"/>
  <c r="T759" i="2" s="1"/>
  <c r="O759" i="2"/>
  <c r="Q759" i="2" s="1"/>
  <c r="N759" i="2"/>
  <c r="AB758" i="2"/>
  <c r="AC758" i="2" s="1"/>
  <c r="AA758" i="2"/>
  <c r="X758" i="2"/>
  <c r="Z758" i="2" s="1"/>
  <c r="U758" i="2"/>
  <c r="W758" i="2" s="1"/>
  <c r="R758" i="2"/>
  <c r="T758" i="2" s="1"/>
  <c r="O758" i="2"/>
  <c r="Q758" i="2" s="1"/>
  <c r="N758" i="2"/>
  <c r="AB757" i="2"/>
  <c r="AC757" i="2" s="1"/>
  <c r="AA757" i="2"/>
  <c r="X757" i="2"/>
  <c r="Z757" i="2" s="1"/>
  <c r="U757" i="2"/>
  <c r="W757" i="2" s="1"/>
  <c r="R757" i="2"/>
  <c r="T757" i="2" s="1"/>
  <c r="O757" i="2"/>
  <c r="Q757" i="2" s="1"/>
  <c r="N757" i="2"/>
  <c r="AB756" i="2"/>
  <c r="AC756" i="2" s="1"/>
  <c r="AA756" i="2"/>
  <c r="X756" i="2"/>
  <c r="Z756" i="2" s="1"/>
  <c r="U756" i="2"/>
  <c r="W756" i="2" s="1"/>
  <c r="R756" i="2"/>
  <c r="T756" i="2" s="1"/>
  <c r="O756" i="2"/>
  <c r="Q756" i="2" s="1"/>
  <c r="N756" i="2"/>
  <c r="AB755" i="2"/>
  <c r="AC755" i="2" s="1"/>
  <c r="AA755" i="2"/>
  <c r="X755" i="2"/>
  <c r="U755" i="2"/>
  <c r="W755" i="2" s="1"/>
  <c r="R755" i="2"/>
  <c r="T755" i="2" s="1"/>
  <c r="O755" i="2"/>
  <c r="Q755" i="2" s="1"/>
  <c r="N755" i="2"/>
  <c r="AB754" i="2"/>
  <c r="AC754" i="2" s="1"/>
  <c r="AA754" i="2"/>
  <c r="X754" i="2"/>
  <c r="Z754" i="2" s="1"/>
  <c r="U754" i="2"/>
  <c r="W754" i="2" s="1"/>
  <c r="R754" i="2"/>
  <c r="T754" i="2" s="1"/>
  <c r="O754" i="2"/>
  <c r="Q754" i="2" s="1"/>
  <c r="N754" i="2"/>
  <c r="AB753" i="2"/>
  <c r="AC753" i="2" s="1"/>
  <c r="AA753" i="2"/>
  <c r="X753" i="2"/>
  <c r="U753" i="2"/>
  <c r="W753" i="2" s="1"/>
  <c r="R753" i="2"/>
  <c r="T753" i="2" s="1"/>
  <c r="O753" i="2"/>
  <c r="Q753" i="2" s="1"/>
  <c r="N753" i="2"/>
  <c r="AB752" i="2"/>
  <c r="AC752" i="2" s="1"/>
  <c r="AA752" i="2"/>
  <c r="X752" i="2"/>
  <c r="Z752" i="2" s="1"/>
  <c r="U752" i="2"/>
  <c r="W752" i="2" s="1"/>
  <c r="R752" i="2"/>
  <c r="T752" i="2" s="1"/>
  <c r="O752" i="2"/>
  <c r="Q752" i="2" s="1"/>
  <c r="N752" i="2"/>
  <c r="AB751" i="2"/>
  <c r="AC751" i="2" s="1"/>
  <c r="AA751" i="2"/>
  <c r="X751" i="2"/>
  <c r="U751" i="2"/>
  <c r="W751" i="2" s="1"/>
  <c r="R751" i="2"/>
  <c r="T751" i="2" s="1"/>
  <c r="O751" i="2"/>
  <c r="Q751" i="2" s="1"/>
  <c r="N751" i="2"/>
  <c r="AB750" i="2"/>
  <c r="AC750" i="2" s="1"/>
  <c r="AA750" i="2"/>
  <c r="X750" i="2"/>
  <c r="Z750" i="2" s="1"/>
  <c r="U750" i="2"/>
  <c r="W750" i="2" s="1"/>
  <c r="R750" i="2"/>
  <c r="T750" i="2" s="1"/>
  <c r="O750" i="2"/>
  <c r="Q750" i="2" s="1"/>
  <c r="N750" i="2"/>
  <c r="AB749" i="2"/>
  <c r="AC749" i="2" s="1"/>
  <c r="AA749" i="2"/>
  <c r="X749" i="2"/>
  <c r="Z749" i="2" s="1"/>
  <c r="U749" i="2"/>
  <c r="W749" i="2" s="1"/>
  <c r="R749" i="2"/>
  <c r="T749" i="2" s="1"/>
  <c r="O749" i="2"/>
  <c r="Q749" i="2" s="1"/>
  <c r="N749" i="2"/>
  <c r="AB748" i="2"/>
  <c r="AC748" i="2" s="1"/>
  <c r="AA748" i="2"/>
  <c r="X748" i="2"/>
  <c r="Z748" i="2" s="1"/>
  <c r="U748" i="2"/>
  <c r="W748" i="2" s="1"/>
  <c r="R748" i="2"/>
  <c r="T748" i="2" s="1"/>
  <c r="O748" i="2"/>
  <c r="Q748" i="2" s="1"/>
  <c r="N748" i="2"/>
  <c r="AB747" i="2"/>
  <c r="AC747" i="2" s="1"/>
  <c r="AA747" i="2"/>
  <c r="X747" i="2"/>
  <c r="Z747" i="2" s="1"/>
  <c r="U747" i="2"/>
  <c r="W747" i="2" s="1"/>
  <c r="R747" i="2"/>
  <c r="T747" i="2" s="1"/>
  <c r="O747" i="2"/>
  <c r="Q747" i="2" s="1"/>
  <c r="N747" i="2"/>
  <c r="AB746" i="2"/>
  <c r="AC746" i="2" s="1"/>
  <c r="AA746" i="2"/>
  <c r="X746" i="2"/>
  <c r="U746" i="2"/>
  <c r="W746" i="2" s="1"/>
  <c r="R746" i="2"/>
  <c r="T746" i="2" s="1"/>
  <c r="O746" i="2"/>
  <c r="Q746" i="2" s="1"/>
  <c r="N746" i="2"/>
  <c r="AB745" i="2"/>
  <c r="AC745" i="2" s="1"/>
  <c r="AA745" i="2"/>
  <c r="X745" i="2"/>
  <c r="Z745" i="2" s="1"/>
  <c r="U745" i="2"/>
  <c r="W745" i="2" s="1"/>
  <c r="R745" i="2"/>
  <c r="T745" i="2" s="1"/>
  <c r="O745" i="2"/>
  <c r="Q745" i="2" s="1"/>
  <c r="N745" i="2"/>
  <c r="AB744" i="2"/>
  <c r="AC744" i="2" s="1"/>
  <c r="AA744" i="2"/>
  <c r="X744" i="2"/>
  <c r="Z744" i="2" s="1"/>
  <c r="U744" i="2"/>
  <c r="W744" i="2" s="1"/>
  <c r="R744" i="2"/>
  <c r="T744" i="2" s="1"/>
  <c r="O744" i="2"/>
  <c r="Q744" i="2" s="1"/>
  <c r="N744" i="2"/>
  <c r="AB743" i="2"/>
  <c r="AC743" i="2" s="1"/>
  <c r="AA743" i="2"/>
  <c r="X743" i="2"/>
  <c r="Z743" i="2" s="1"/>
  <c r="U743" i="2"/>
  <c r="W743" i="2" s="1"/>
  <c r="R743" i="2"/>
  <c r="T743" i="2" s="1"/>
  <c r="O743" i="2"/>
  <c r="Q743" i="2" s="1"/>
  <c r="N743" i="2"/>
  <c r="AB742" i="2"/>
  <c r="AC742" i="2" s="1"/>
  <c r="AA742" i="2"/>
  <c r="X742" i="2"/>
  <c r="U742" i="2"/>
  <c r="W742" i="2" s="1"/>
  <c r="R742" i="2"/>
  <c r="T742" i="2" s="1"/>
  <c r="O742" i="2"/>
  <c r="Q742" i="2" s="1"/>
  <c r="N742" i="2"/>
  <c r="AB741" i="2"/>
  <c r="AC741" i="2" s="1"/>
  <c r="AA741" i="2"/>
  <c r="X741" i="2"/>
  <c r="Z741" i="2" s="1"/>
  <c r="U741" i="2"/>
  <c r="W741" i="2" s="1"/>
  <c r="R741" i="2"/>
  <c r="T741" i="2" s="1"/>
  <c r="O741" i="2"/>
  <c r="Q741" i="2" s="1"/>
  <c r="N741" i="2"/>
  <c r="AB740" i="2"/>
  <c r="AC740" i="2" s="1"/>
  <c r="AA740" i="2"/>
  <c r="X740" i="2"/>
  <c r="U740" i="2"/>
  <c r="W740" i="2" s="1"/>
  <c r="R740" i="2"/>
  <c r="T740" i="2" s="1"/>
  <c r="O740" i="2"/>
  <c r="Q740" i="2" s="1"/>
  <c r="N740" i="2"/>
  <c r="AC739" i="2"/>
  <c r="AB739" i="2"/>
  <c r="AA739" i="2"/>
  <c r="X739" i="2"/>
  <c r="Z739" i="2" s="1"/>
  <c r="U739" i="2"/>
  <c r="W739" i="2" s="1"/>
  <c r="R739" i="2"/>
  <c r="T739" i="2" s="1"/>
  <c r="O739" i="2"/>
  <c r="Q739" i="2" s="1"/>
  <c r="N739" i="2"/>
  <c r="AB738" i="2"/>
  <c r="AC738" i="2" s="1"/>
  <c r="AA738" i="2"/>
  <c r="X738" i="2"/>
  <c r="U738" i="2"/>
  <c r="W738" i="2" s="1"/>
  <c r="R738" i="2"/>
  <c r="T738" i="2" s="1"/>
  <c r="O738" i="2"/>
  <c r="Q738" i="2" s="1"/>
  <c r="N738" i="2"/>
  <c r="AB737" i="2"/>
  <c r="AC737" i="2" s="1"/>
  <c r="AA737" i="2"/>
  <c r="X737" i="2"/>
  <c r="Z737" i="2" s="1"/>
  <c r="U737" i="2"/>
  <c r="W737" i="2" s="1"/>
  <c r="R737" i="2"/>
  <c r="T737" i="2" s="1"/>
  <c r="O737" i="2"/>
  <c r="Q737" i="2" s="1"/>
  <c r="N737" i="2"/>
  <c r="AB736" i="2"/>
  <c r="AC736" i="2" s="1"/>
  <c r="AA736" i="2"/>
  <c r="X736" i="2"/>
  <c r="U736" i="2"/>
  <c r="W736" i="2" s="1"/>
  <c r="R736" i="2"/>
  <c r="T736" i="2" s="1"/>
  <c r="O736" i="2"/>
  <c r="Q736" i="2" s="1"/>
  <c r="N736" i="2"/>
  <c r="AB735" i="2"/>
  <c r="AC735" i="2" s="1"/>
  <c r="AA735" i="2"/>
  <c r="X735" i="2"/>
  <c r="Z735" i="2" s="1"/>
  <c r="U735" i="2"/>
  <c r="W735" i="2" s="1"/>
  <c r="R735" i="2"/>
  <c r="T735" i="2" s="1"/>
  <c r="O735" i="2"/>
  <c r="Q735" i="2" s="1"/>
  <c r="N735" i="2"/>
  <c r="AB734" i="2"/>
  <c r="AC734" i="2" s="1"/>
  <c r="AA734" i="2"/>
  <c r="X734" i="2"/>
  <c r="U734" i="2"/>
  <c r="W734" i="2" s="1"/>
  <c r="R734" i="2"/>
  <c r="T734" i="2" s="1"/>
  <c r="O734" i="2"/>
  <c r="Q734" i="2" s="1"/>
  <c r="N734" i="2"/>
  <c r="AB733" i="2"/>
  <c r="AC733" i="2" s="1"/>
  <c r="AA733" i="2"/>
  <c r="X733" i="2"/>
  <c r="Z733" i="2" s="1"/>
  <c r="U733" i="2"/>
  <c r="W733" i="2" s="1"/>
  <c r="R733" i="2"/>
  <c r="T733" i="2" s="1"/>
  <c r="O733" i="2"/>
  <c r="Q733" i="2" s="1"/>
  <c r="N733" i="2"/>
  <c r="AB732" i="2"/>
  <c r="AC732" i="2" s="1"/>
  <c r="AA732" i="2"/>
  <c r="X732" i="2"/>
  <c r="Z732" i="2" s="1"/>
  <c r="U732" i="2"/>
  <c r="W732" i="2" s="1"/>
  <c r="R732" i="2"/>
  <c r="T732" i="2" s="1"/>
  <c r="O732" i="2"/>
  <c r="Q732" i="2" s="1"/>
  <c r="N732" i="2"/>
  <c r="AB731" i="2"/>
  <c r="AC731" i="2" s="1"/>
  <c r="AA731" i="2"/>
  <c r="X731" i="2"/>
  <c r="Z731" i="2" s="1"/>
  <c r="U731" i="2"/>
  <c r="W731" i="2" s="1"/>
  <c r="R731" i="2"/>
  <c r="T731" i="2" s="1"/>
  <c r="O731" i="2"/>
  <c r="Q731" i="2" s="1"/>
  <c r="N731" i="2"/>
  <c r="AB730" i="2"/>
  <c r="AC730" i="2" s="1"/>
  <c r="AA730" i="2"/>
  <c r="X730" i="2"/>
  <c r="U730" i="2"/>
  <c r="W730" i="2" s="1"/>
  <c r="R730" i="2"/>
  <c r="T730" i="2" s="1"/>
  <c r="O730" i="2"/>
  <c r="Q730" i="2" s="1"/>
  <c r="N730" i="2"/>
  <c r="AB729" i="2"/>
  <c r="AC729" i="2" s="1"/>
  <c r="AA729" i="2"/>
  <c r="X729" i="2"/>
  <c r="Z729" i="2" s="1"/>
  <c r="U729" i="2"/>
  <c r="W729" i="2" s="1"/>
  <c r="R729" i="2"/>
  <c r="T729" i="2" s="1"/>
  <c r="O729" i="2"/>
  <c r="Q729" i="2" s="1"/>
  <c r="N729" i="2"/>
  <c r="AB728" i="2"/>
  <c r="AC728" i="2" s="1"/>
  <c r="AA728" i="2"/>
  <c r="Z728" i="2"/>
  <c r="X728" i="2"/>
  <c r="U728" i="2"/>
  <c r="W728" i="2" s="1"/>
  <c r="R728" i="2"/>
  <c r="T728" i="2" s="1"/>
  <c r="O728" i="2"/>
  <c r="Q728" i="2" s="1"/>
  <c r="N728" i="2"/>
  <c r="AB727" i="2"/>
  <c r="AC727" i="2" s="1"/>
  <c r="AA727" i="2"/>
  <c r="X727" i="2"/>
  <c r="Z727" i="2" s="1"/>
  <c r="U727" i="2"/>
  <c r="W727" i="2" s="1"/>
  <c r="R727" i="2"/>
  <c r="T727" i="2" s="1"/>
  <c r="O727" i="2"/>
  <c r="Q727" i="2" s="1"/>
  <c r="N727" i="2"/>
  <c r="AB726" i="2"/>
  <c r="AC726" i="2" s="1"/>
  <c r="AA726" i="2"/>
  <c r="X726" i="2"/>
  <c r="Z726" i="2" s="1"/>
  <c r="U726" i="2"/>
  <c r="W726" i="2" s="1"/>
  <c r="R726" i="2"/>
  <c r="T726" i="2" s="1"/>
  <c r="O726" i="2"/>
  <c r="Q726" i="2" s="1"/>
  <c r="N726" i="2"/>
  <c r="AC725" i="2"/>
  <c r="AB725" i="2"/>
  <c r="AA725" i="2"/>
  <c r="X725" i="2"/>
  <c r="Z725" i="2" s="1"/>
  <c r="U725" i="2"/>
  <c r="W725" i="2" s="1"/>
  <c r="R725" i="2"/>
  <c r="T725" i="2" s="1"/>
  <c r="O725" i="2"/>
  <c r="Q725" i="2" s="1"/>
  <c r="N725" i="2"/>
  <c r="AB724" i="2"/>
  <c r="AC724" i="2" s="1"/>
  <c r="AA724" i="2"/>
  <c r="X724" i="2"/>
  <c r="Z724" i="2" s="1"/>
  <c r="U724" i="2"/>
  <c r="W724" i="2" s="1"/>
  <c r="R724" i="2"/>
  <c r="T724" i="2" s="1"/>
  <c r="O724" i="2"/>
  <c r="Q724" i="2" s="1"/>
  <c r="N724" i="2"/>
  <c r="AB723" i="2"/>
  <c r="AC723" i="2" s="1"/>
  <c r="AA723" i="2"/>
  <c r="X723" i="2"/>
  <c r="U723" i="2"/>
  <c r="W723" i="2" s="1"/>
  <c r="R723" i="2"/>
  <c r="T723" i="2" s="1"/>
  <c r="O723" i="2"/>
  <c r="Q723" i="2" s="1"/>
  <c r="N723" i="2"/>
  <c r="AB722" i="2"/>
  <c r="AC722" i="2" s="1"/>
  <c r="AA722" i="2"/>
  <c r="X722" i="2"/>
  <c r="Z722" i="2" s="1"/>
  <c r="U722" i="2"/>
  <c r="W722" i="2" s="1"/>
  <c r="R722" i="2"/>
  <c r="T722" i="2" s="1"/>
  <c r="O722" i="2"/>
  <c r="Q722" i="2" s="1"/>
  <c r="N722" i="2"/>
  <c r="AB721" i="2"/>
  <c r="AC721" i="2" s="1"/>
  <c r="AA721" i="2"/>
  <c r="X721" i="2"/>
  <c r="Z721" i="2" s="1"/>
  <c r="U721" i="2"/>
  <c r="W721" i="2" s="1"/>
  <c r="R721" i="2"/>
  <c r="T721" i="2" s="1"/>
  <c r="O721" i="2"/>
  <c r="Q721" i="2" s="1"/>
  <c r="N721" i="2"/>
  <c r="AB720" i="2"/>
  <c r="AC720" i="2" s="1"/>
  <c r="AA720" i="2"/>
  <c r="X720" i="2"/>
  <c r="Z720" i="2" s="1"/>
  <c r="U720" i="2"/>
  <c r="W720" i="2" s="1"/>
  <c r="R720" i="2"/>
  <c r="T720" i="2" s="1"/>
  <c r="O720" i="2"/>
  <c r="Q720" i="2" s="1"/>
  <c r="N720" i="2"/>
  <c r="AB719" i="2"/>
  <c r="AC719" i="2" s="1"/>
  <c r="AA719" i="2"/>
  <c r="X719" i="2"/>
  <c r="Z719" i="2" s="1"/>
  <c r="U719" i="2"/>
  <c r="W719" i="2" s="1"/>
  <c r="R719" i="2"/>
  <c r="T719" i="2" s="1"/>
  <c r="O719" i="2"/>
  <c r="Q719" i="2" s="1"/>
  <c r="N719" i="2"/>
  <c r="AB718" i="2"/>
  <c r="AC718" i="2" s="1"/>
  <c r="AA718" i="2"/>
  <c r="X718" i="2"/>
  <c r="Z718" i="2" s="1"/>
  <c r="U718" i="2"/>
  <c r="W718" i="2" s="1"/>
  <c r="R718" i="2"/>
  <c r="T718" i="2" s="1"/>
  <c r="O718" i="2"/>
  <c r="Q718" i="2" s="1"/>
  <c r="N718" i="2"/>
  <c r="AB717" i="2"/>
  <c r="AC717" i="2" s="1"/>
  <c r="AA717" i="2"/>
  <c r="X717" i="2"/>
  <c r="Z717" i="2" s="1"/>
  <c r="U717" i="2"/>
  <c r="W717" i="2" s="1"/>
  <c r="R717" i="2"/>
  <c r="T717" i="2" s="1"/>
  <c r="O717" i="2"/>
  <c r="Q717" i="2" s="1"/>
  <c r="N717" i="2"/>
  <c r="AB716" i="2"/>
  <c r="AC716" i="2" s="1"/>
  <c r="AA716" i="2"/>
  <c r="X716" i="2"/>
  <c r="U716" i="2"/>
  <c r="W716" i="2" s="1"/>
  <c r="R716" i="2"/>
  <c r="T716" i="2" s="1"/>
  <c r="Q716" i="2"/>
  <c r="O716" i="2"/>
  <c r="N716" i="2"/>
  <c r="AB715" i="2"/>
  <c r="AC715" i="2" s="1"/>
  <c r="AA715" i="2"/>
  <c r="X715" i="2"/>
  <c r="U715" i="2"/>
  <c r="W715" i="2" s="1"/>
  <c r="R715" i="2"/>
  <c r="T715" i="2" s="1"/>
  <c r="O715" i="2"/>
  <c r="Q715" i="2" s="1"/>
  <c r="N715" i="2"/>
  <c r="AB714" i="2"/>
  <c r="AC714" i="2" s="1"/>
  <c r="AA714" i="2"/>
  <c r="X714" i="2"/>
  <c r="Z714" i="2" s="1"/>
  <c r="U714" i="2"/>
  <c r="W714" i="2" s="1"/>
  <c r="R714" i="2"/>
  <c r="T714" i="2" s="1"/>
  <c r="O714" i="2"/>
  <c r="Q714" i="2" s="1"/>
  <c r="N714" i="2"/>
  <c r="AB713" i="2"/>
  <c r="AC713" i="2" s="1"/>
  <c r="AA713" i="2"/>
  <c r="X713" i="2"/>
  <c r="Z713" i="2" s="1"/>
  <c r="U713" i="2"/>
  <c r="W713" i="2" s="1"/>
  <c r="R713" i="2"/>
  <c r="T713" i="2" s="1"/>
  <c r="O713" i="2"/>
  <c r="Q713" i="2" s="1"/>
  <c r="N713" i="2"/>
  <c r="AB712" i="2"/>
  <c r="AC712" i="2" s="1"/>
  <c r="AA712" i="2"/>
  <c r="X712" i="2"/>
  <c r="Z712" i="2" s="1"/>
  <c r="U712" i="2"/>
  <c r="W712" i="2" s="1"/>
  <c r="R712" i="2"/>
  <c r="T712" i="2" s="1"/>
  <c r="O712" i="2"/>
  <c r="Q712" i="2" s="1"/>
  <c r="N712" i="2"/>
  <c r="AB711" i="2"/>
  <c r="AC711" i="2" s="1"/>
  <c r="AA711" i="2"/>
  <c r="X711" i="2"/>
  <c r="Z711" i="2" s="1"/>
  <c r="U711" i="2"/>
  <c r="W711" i="2" s="1"/>
  <c r="R711" i="2"/>
  <c r="T711" i="2" s="1"/>
  <c r="O711" i="2"/>
  <c r="Q711" i="2" s="1"/>
  <c r="N711" i="2"/>
  <c r="AB710" i="2"/>
  <c r="AC710" i="2" s="1"/>
  <c r="AA710" i="2"/>
  <c r="X710" i="2"/>
  <c r="Z710" i="2" s="1"/>
  <c r="U710" i="2"/>
  <c r="W710" i="2" s="1"/>
  <c r="R710" i="2"/>
  <c r="T710" i="2" s="1"/>
  <c r="O710" i="2"/>
  <c r="Q710" i="2" s="1"/>
  <c r="N710" i="2"/>
  <c r="AB709" i="2"/>
  <c r="AC709" i="2" s="1"/>
  <c r="AA709" i="2"/>
  <c r="X709" i="2"/>
  <c r="Z709" i="2" s="1"/>
  <c r="U709" i="2"/>
  <c r="W709" i="2" s="1"/>
  <c r="R709" i="2"/>
  <c r="T709" i="2" s="1"/>
  <c r="Q709" i="2"/>
  <c r="O709" i="2"/>
  <c r="N709" i="2"/>
  <c r="AB708" i="2"/>
  <c r="AC708" i="2" s="1"/>
  <c r="AA708" i="2"/>
  <c r="X708" i="2"/>
  <c r="U708" i="2"/>
  <c r="W708" i="2" s="1"/>
  <c r="R708" i="2"/>
  <c r="T708" i="2" s="1"/>
  <c r="Q708" i="2"/>
  <c r="O708" i="2"/>
  <c r="N708" i="2"/>
  <c r="AB707" i="2"/>
  <c r="AC707" i="2" s="1"/>
  <c r="AA707" i="2"/>
  <c r="X707" i="2"/>
  <c r="U707" i="2"/>
  <c r="W707" i="2" s="1"/>
  <c r="R707" i="2"/>
  <c r="T707" i="2" s="1"/>
  <c r="O707" i="2"/>
  <c r="Q707" i="2" s="1"/>
  <c r="N707" i="2"/>
  <c r="AB706" i="2"/>
  <c r="AC706" i="2" s="1"/>
  <c r="AA706" i="2"/>
  <c r="X706" i="2"/>
  <c r="Z706" i="2" s="1"/>
  <c r="U706" i="2"/>
  <c r="W706" i="2" s="1"/>
  <c r="R706" i="2"/>
  <c r="T706" i="2" s="1"/>
  <c r="O706" i="2"/>
  <c r="Q706" i="2" s="1"/>
  <c r="N706" i="2"/>
  <c r="AB705" i="2"/>
  <c r="AC705" i="2" s="1"/>
  <c r="AA705" i="2"/>
  <c r="X705" i="2"/>
  <c r="Z705" i="2" s="1"/>
  <c r="U705" i="2"/>
  <c r="W705" i="2" s="1"/>
  <c r="R705" i="2"/>
  <c r="T705" i="2" s="1"/>
  <c r="O705" i="2"/>
  <c r="Q705" i="2" s="1"/>
  <c r="N705" i="2"/>
  <c r="AB704" i="2"/>
  <c r="AC704" i="2" s="1"/>
  <c r="AA704" i="2"/>
  <c r="X704" i="2"/>
  <c r="Z704" i="2" s="1"/>
  <c r="W704" i="2"/>
  <c r="U704" i="2"/>
  <c r="R704" i="2"/>
  <c r="T704" i="2" s="1"/>
  <c r="O704" i="2"/>
  <c r="Q704" i="2" s="1"/>
  <c r="N704" i="2"/>
  <c r="AB703" i="2"/>
  <c r="AC703" i="2" s="1"/>
  <c r="AA703" i="2"/>
  <c r="X703" i="2"/>
  <c r="Z703" i="2" s="1"/>
  <c r="U703" i="2"/>
  <c r="W703" i="2" s="1"/>
  <c r="R703" i="2"/>
  <c r="T703" i="2" s="1"/>
  <c r="O703" i="2"/>
  <c r="Q703" i="2" s="1"/>
  <c r="N703" i="2"/>
  <c r="AB702" i="2"/>
  <c r="AC702" i="2" s="1"/>
  <c r="AA702" i="2"/>
  <c r="X702" i="2"/>
  <c r="Z702" i="2" s="1"/>
  <c r="U702" i="2"/>
  <c r="W702" i="2" s="1"/>
  <c r="R702" i="2"/>
  <c r="T702" i="2" s="1"/>
  <c r="O702" i="2"/>
  <c r="Q702" i="2" s="1"/>
  <c r="N702" i="2"/>
  <c r="AB701" i="2"/>
  <c r="AC701" i="2" s="1"/>
  <c r="AA701" i="2"/>
  <c r="X701" i="2"/>
  <c r="Z701" i="2" s="1"/>
  <c r="U701" i="2"/>
  <c r="W701" i="2" s="1"/>
  <c r="R701" i="2"/>
  <c r="T701" i="2" s="1"/>
  <c r="O701" i="2"/>
  <c r="Q701" i="2" s="1"/>
  <c r="N701" i="2"/>
  <c r="AB700" i="2"/>
  <c r="AC700" i="2" s="1"/>
  <c r="AA700" i="2"/>
  <c r="X700" i="2"/>
  <c r="Z700" i="2" s="1"/>
  <c r="U700" i="2"/>
  <c r="W700" i="2" s="1"/>
  <c r="R700" i="2"/>
  <c r="T700" i="2" s="1"/>
  <c r="O700" i="2"/>
  <c r="Q700" i="2" s="1"/>
  <c r="N700" i="2"/>
  <c r="AB699" i="2"/>
  <c r="AC699" i="2" s="1"/>
  <c r="AA699" i="2"/>
  <c r="X699" i="2"/>
  <c r="U699" i="2"/>
  <c r="W699" i="2" s="1"/>
  <c r="R699" i="2"/>
  <c r="T699" i="2" s="1"/>
  <c r="O699" i="2"/>
  <c r="Q699" i="2" s="1"/>
  <c r="N699" i="2"/>
  <c r="AB698" i="2"/>
  <c r="AC698" i="2" s="1"/>
  <c r="AA698" i="2"/>
  <c r="X698" i="2"/>
  <c r="Z698" i="2" s="1"/>
  <c r="W698" i="2"/>
  <c r="U698" i="2"/>
  <c r="R698" i="2"/>
  <c r="T698" i="2" s="1"/>
  <c r="O698" i="2"/>
  <c r="Q698" i="2" s="1"/>
  <c r="N698" i="2"/>
  <c r="AB697" i="2"/>
  <c r="AC697" i="2" s="1"/>
  <c r="AA697" i="2"/>
  <c r="X697" i="2"/>
  <c r="Z697" i="2" s="1"/>
  <c r="U697" i="2"/>
  <c r="W697" i="2" s="1"/>
  <c r="R697" i="2"/>
  <c r="T697" i="2" s="1"/>
  <c r="O697" i="2"/>
  <c r="Q697" i="2" s="1"/>
  <c r="N697" i="2"/>
  <c r="AB696" i="2"/>
  <c r="AC696" i="2" s="1"/>
  <c r="AA696" i="2"/>
  <c r="X696" i="2"/>
  <c r="Z696" i="2" s="1"/>
  <c r="U696" i="2"/>
  <c r="W696" i="2" s="1"/>
  <c r="R696" i="2"/>
  <c r="T696" i="2" s="1"/>
  <c r="O696" i="2"/>
  <c r="Q696" i="2" s="1"/>
  <c r="N696" i="2"/>
  <c r="AB695" i="2"/>
  <c r="AC695" i="2" s="1"/>
  <c r="AA695" i="2"/>
  <c r="Z695" i="2"/>
  <c r="X695" i="2"/>
  <c r="U695" i="2"/>
  <c r="W695" i="2" s="1"/>
  <c r="R695" i="2"/>
  <c r="T695" i="2" s="1"/>
  <c r="O695" i="2"/>
  <c r="Q695" i="2" s="1"/>
  <c r="N695" i="2"/>
  <c r="AB694" i="2"/>
  <c r="AC694" i="2" s="1"/>
  <c r="AA694" i="2"/>
  <c r="Z694" i="2"/>
  <c r="X694" i="2"/>
  <c r="U694" i="2"/>
  <c r="W694" i="2" s="1"/>
  <c r="R694" i="2"/>
  <c r="T694" i="2" s="1"/>
  <c r="O694" i="2"/>
  <c r="Q694" i="2" s="1"/>
  <c r="N694" i="2"/>
  <c r="AB693" i="2"/>
  <c r="AC693" i="2" s="1"/>
  <c r="AA693" i="2"/>
  <c r="X693" i="2"/>
  <c r="Z693" i="2" s="1"/>
  <c r="U693" i="2"/>
  <c r="W693" i="2" s="1"/>
  <c r="R693" i="2"/>
  <c r="T693" i="2" s="1"/>
  <c r="O693" i="2"/>
  <c r="Q693" i="2" s="1"/>
  <c r="N693" i="2"/>
  <c r="AB692" i="2"/>
  <c r="AC692" i="2" s="1"/>
  <c r="AA692" i="2"/>
  <c r="Z692" i="2"/>
  <c r="X692" i="2"/>
  <c r="U692" i="2"/>
  <c r="W692" i="2" s="1"/>
  <c r="R692" i="2"/>
  <c r="T692" i="2" s="1"/>
  <c r="O692" i="2"/>
  <c r="Q692" i="2" s="1"/>
  <c r="N692" i="2"/>
  <c r="AB691" i="2"/>
  <c r="AC691" i="2" s="1"/>
  <c r="AA691" i="2"/>
  <c r="X691" i="2"/>
  <c r="U691" i="2"/>
  <c r="W691" i="2" s="1"/>
  <c r="R691" i="2"/>
  <c r="T691" i="2" s="1"/>
  <c r="O691" i="2"/>
  <c r="Q691" i="2" s="1"/>
  <c r="N691" i="2"/>
  <c r="AB690" i="2"/>
  <c r="AC690" i="2" s="1"/>
  <c r="AA690" i="2"/>
  <c r="X690" i="2"/>
  <c r="Z690" i="2" s="1"/>
  <c r="W690" i="2"/>
  <c r="U690" i="2"/>
  <c r="R690" i="2"/>
  <c r="T690" i="2" s="1"/>
  <c r="O690" i="2"/>
  <c r="Q690" i="2" s="1"/>
  <c r="N690" i="2"/>
  <c r="AB689" i="2"/>
  <c r="AC689" i="2" s="1"/>
  <c r="AA689" i="2"/>
  <c r="X689" i="2"/>
  <c r="Z689" i="2" s="1"/>
  <c r="U689" i="2"/>
  <c r="W689" i="2" s="1"/>
  <c r="R689" i="2"/>
  <c r="T689" i="2" s="1"/>
  <c r="O689" i="2"/>
  <c r="Q689" i="2" s="1"/>
  <c r="N689" i="2"/>
  <c r="AB688" i="2"/>
  <c r="AC688" i="2" s="1"/>
  <c r="AA688" i="2"/>
  <c r="X688" i="2"/>
  <c r="Z688" i="2" s="1"/>
  <c r="U688" i="2"/>
  <c r="W688" i="2" s="1"/>
  <c r="T688" i="2"/>
  <c r="R688" i="2"/>
  <c r="O688" i="2"/>
  <c r="Q688" i="2" s="1"/>
  <c r="N688" i="2"/>
  <c r="AB687" i="2"/>
  <c r="AC687" i="2" s="1"/>
  <c r="AA687" i="2"/>
  <c r="X687" i="2"/>
  <c r="Z687" i="2" s="1"/>
  <c r="U687" i="2"/>
  <c r="W687" i="2" s="1"/>
  <c r="R687" i="2"/>
  <c r="T687" i="2" s="1"/>
  <c r="O687" i="2"/>
  <c r="Q687" i="2" s="1"/>
  <c r="N687" i="2"/>
  <c r="AB686" i="2"/>
  <c r="AC686" i="2" s="1"/>
  <c r="AA686" i="2"/>
  <c r="X686" i="2"/>
  <c r="U686" i="2"/>
  <c r="W686" i="2" s="1"/>
  <c r="R686" i="2"/>
  <c r="T686" i="2" s="1"/>
  <c r="O686" i="2"/>
  <c r="Q686" i="2" s="1"/>
  <c r="N686" i="2"/>
  <c r="AB685" i="2"/>
  <c r="AC685" i="2" s="1"/>
  <c r="AA685" i="2"/>
  <c r="X685" i="2"/>
  <c r="Z685" i="2" s="1"/>
  <c r="U685" i="2"/>
  <c r="W685" i="2" s="1"/>
  <c r="R685" i="2"/>
  <c r="T685" i="2" s="1"/>
  <c r="O685" i="2"/>
  <c r="Q685" i="2" s="1"/>
  <c r="N685" i="2"/>
  <c r="AB684" i="2"/>
  <c r="AC684" i="2" s="1"/>
  <c r="AA684" i="2"/>
  <c r="X684" i="2"/>
  <c r="Z684" i="2" s="1"/>
  <c r="U684" i="2"/>
  <c r="W684" i="2" s="1"/>
  <c r="R684" i="2"/>
  <c r="T684" i="2" s="1"/>
  <c r="O684" i="2"/>
  <c r="Q684" i="2" s="1"/>
  <c r="N684" i="2"/>
  <c r="AB683" i="2"/>
  <c r="AC683" i="2" s="1"/>
  <c r="AA683" i="2"/>
  <c r="X683" i="2"/>
  <c r="U683" i="2"/>
  <c r="W683" i="2" s="1"/>
  <c r="R683" i="2"/>
  <c r="T683" i="2" s="1"/>
  <c r="O683" i="2"/>
  <c r="Q683" i="2" s="1"/>
  <c r="N683" i="2"/>
  <c r="AB682" i="2"/>
  <c r="AC682" i="2" s="1"/>
  <c r="AA682" i="2"/>
  <c r="X682" i="2"/>
  <c r="Z682" i="2" s="1"/>
  <c r="U682" i="2"/>
  <c r="W682" i="2" s="1"/>
  <c r="R682" i="2"/>
  <c r="T682" i="2" s="1"/>
  <c r="O682" i="2"/>
  <c r="Q682" i="2" s="1"/>
  <c r="N682" i="2"/>
  <c r="AB681" i="2"/>
  <c r="AC681" i="2" s="1"/>
  <c r="AA681" i="2"/>
  <c r="X681" i="2"/>
  <c r="Z681" i="2" s="1"/>
  <c r="U681" i="2"/>
  <c r="W681" i="2" s="1"/>
  <c r="R681" i="2"/>
  <c r="T681" i="2" s="1"/>
  <c r="O681" i="2"/>
  <c r="Q681" i="2" s="1"/>
  <c r="N681" i="2"/>
  <c r="AB680" i="2"/>
  <c r="AC680" i="2" s="1"/>
  <c r="AA680" i="2"/>
  <c r="X680" i="2"/>
  <c r="Z680" i="2" s="1"/>
  <c r="U680" i="2"/>
  <c r="W680" i="2" s="1"/>
  <c r="R680" i="2"/>
  <c r="T680" i="2" s="1"/>
  <c r="O680" i="2"/>
  <c r="Q680" i="2" s="1"/>
  <c r="N680" i="2"/>
  <c r="AB679" i="2"/>
  <c r="AC679" i="2" s="1"/>
  <c r="AA679" i="2"/>
  <c r="X679" i="2"/>
  <c r="Z679" i="2" s="1"/>
  <c r="U679" i="2"/>
  <c r="W679" i="2" s="1"/>
  <c r="R679" i="2"/>
  <c r="T679" i="2" s="1"/>
  <c r="O679" i="2"/>
  <c r="Q679" i="2" s="1"/>
  <c r="N679" i="2"/>
  <c r="AB678" i="2"/>
  <c r="AC678" i="2" s="1"/>
  <c r="AA678" i="2"/>
  <c r="X678" i="2"/>
  <c r="Z678" i="2" s="1"/>
  <c r="U678" i="2"/>
  <c r="W678" i="2" s="1"/>
  <c r="R678" i="2"/>
  <c r="T678" i="2" s="1"/>
  <c r="O678" i="2"/>
  <c r="Q678" i="2" s="1"/>
  <c r="N678" i="2"/>
  <c r="AB677" i="2"/>
  <c r="AC677" i="2" s="1"/>
  <c r="AA677" i="2"/>
  <c r="X677" i="2"/>
  <c r="Z677" i="2" s="1"/>
  <c r="U677" i="2"/>
  <c r="W677" i="2" s="1"/>
  <c r="R677" i="2"/>
  <c r="T677" i="2" s="1"/>
  <c r="O677" i="2"/>
  <c r="Q677" i="2" s="1"/>
  <c r="N677" i="2"/>
  <c r="AB676" i="2"/>
  <c r="AC676" i="2" s="1"/>
  <c r="AA676" i="2"/>
  <c r="X676" i="2"/>
  <c r="Z676" i="2" s="1"/>
  <c r="U676" i="2"/>
  <c r="W676" i="2" s="1"/>
  <c r="R676" i="2"/>
  <c r="T676" i="2" s="1"/>
  <c r="O676" i="2"/>
  <c r="Q676" i="2" s="1"/>
  <c r="N676" i="2"/>
  <c r="AB675" i="2"/>
  <c r="AC675" i="2" s="1"/>
  <c r="AA675" i="2"/>
  <c r="X675" i="2"/>
  <c r="U675" i="2"/>
  <c r="W675" i="2" s="1"/>
  <c r="R675" i="2"/>
  <c r="T675" i="2" s="1"/>
  <c r="O675" i="2"/>
  <c r="Q675" i="2" s="1"/>
  <c r="N675" i="2"/>
  <c r="AB674" i="2"/>
  <c r="AC674" i="2" s="1"/>
  <c r="AA674" i="2"/>
  <c r="X674" i="2"/>
  <c r="Z674" i="2" s="1"/>
  <c r="U674" i="2"/>
  <c r="W674" i="2" s="1"/>
  <c r="R674" i="2"/>
  <c r="T674" i="2" s="1"/>
  <c r="O674" i="2"/>
  <c r="Q674" i="2" s="1"/>
  <c r="N674" i="2"/>
  <c r="AB673" i="2"/>
  <c r="AC673" i="2" s="1"/>
  <c r="AA673" i="2"/>
  <c r="X673" i="2"/>
  <c r="Z673" i="2" s="1"/>
  <c r="U673" i="2"/>
  <c r="W673" i="2" s="1"/>
  <c r="R673" i="2"/>
  <c r="T673" i="2" s="1"/>
  <c r="O673" i="2"/>
  <c r="Q673" i="2" s="1"/>
  <c r="N673" i="2"/>
  <c r="AB672" i="2"/>
  <c r="AC672" i="2" s="1"/>
  <c r="AA672" i="2"/>
  <c r="X672" i="2"/>
  <c r="Z672" i="2" s="1"/>
  <c r="U672" i="2"/>
  <c r="W672" i="2" s="1"/>
  <c r="R672" i="2"/>
  <c r="T672" i="2" s="1"/>
  <c r="O672" i="2"/>
  <c r="Q672" i="2" s="1"/>
  <c r="N672" i="2"/>
  <c r="AB671" i="2"/>
  <c r="AC671" i="2" s="1"/>
  <c r="AA671" i="2"/>
  <c r="X671" i="2"/>
  <c r="Z671" i="2" s="1"/>
  <c r="U671" i="2"/>
  <c r="W671" i="2" s="1"/>
  <c r="R671" i="2"/>
  <c r="T671" i="2" s="1"/>
  <c r="O671" i="2"/>
  <c r="Q671" i="2" s="1"/>
  <c r="N671" i="2"/>
  <c r="AB670" i="2"/>
  <c r="AC670" i="2" s="1"/>
  <c r="AA670" i="2"/>
  <c r="X670" i="2"/>
  <c r="Z670" i="2" s="1"/>
  <c r="U670" i="2"/>
  <c r="W670" i="2" s="1"/>
  <c r="R670" i="2"/>
  <c r="T670" i="2" s="1"/>
  <c r="O670" i="2"/>
  <c r="Q670" i="2" s="1"/>
  <c r="N670" i="2"/>
  <c r="AB669" i="2"/>
  <c r="AC669" i="2" s="1"/>
  <c r="AA669" i="2"/>
  <c r="X669" i="2"/>
  <c r="Z669" i="2" s="1"/>
  <c r="U669" i="2"/>
  <c r="W669" i="2" s="1"/>
  <c r="R669" i="2"/>
  <c r="T669" i="2" s="1"/>
  <c r="O669" i="2"/>
  <c r="Q669" i="2" s="1"/>
  <c r="N669" i="2"/>
  <c r="AB668" i="2"/>
  <c r="AC668" i="2" s="1"/>
  <c r="AA668" i="2"/>
  <c r="X668" i="2"/>
  <c r="Z668" i="2" s="1"/>
  <c r="U668" i="2"/>
  <c r="W668" i="2" s="1"/>
  <c r="R668" i="2"/>
  <c r="T668" i="2" s="1"/>
  <c r="O668" i="2"/>
  <c r="Q668" i="2" s="1"/>
  <c r="N668" i="2"/>
  <c r="AB667" i="2"/>
  <c r="AC667" i="2" s="1"/>
  <c r="AA667" i="2"/>
  <c r="X667" i="2"/>
  <c r="U667" i="2"/>
  <c r="W667" i="2" s="1"/>
  <c r="R667" i="2"/>
  <c r="T667" i="2" s="1"/>
  <c r="O667" i="2"/>
  <c r="Q667" i="2" s="1"/>
  <c r="N667" i="2"/>
  <c r="AB666" i="2"/>
  <c r="AC666" i="2" s="1"/>
  <c r="AA666" i="2"/>
  <c r="X666" i="2"/>
  <c r="Z666" i="2" s="1"/>
  <c r="U666" i="2"/>
  <c r="W666" i="2" s="1"/>
  <c r="R666" i="2"/>
  <c r="T666" i="2" s="1"/>
  <c r="O666" i="2"/>
  <c r="Q666" i="2" s="1"/>
  <c r="N666" i="2"/>
  <c r="AB665" i="2"/>
  <c r="AC665" i="2" s="1"/>
  <c r="AA665" i="2"/>
  <c r="X665" i="2"/>
  <c r="Z665" i="2" s="1"/>
  <c r="U665" i="2"/>
  <c r="W665" i="2" s="1"/>
  <c r="R665" i="2"/>
  <c r="T665" i="2" s="1"/>
  <c r="O665" i="2"/>
  <c r="Q665" i="2" s="1"/>
  <c r="N665" i="2"/>
  <c r="AB664" i="2"/>
  <c r="AC664" i="2" s="1"/>
  <c r="AA664" i="2"/>
  <c r="X664" i="2"/>
  <c r="Z664" i="2" s="1"/>
  <c r="U664" i="2"/>
  <c r="W664" i="2" s="1"/>
  <c r="R664" i="2"/>
  <c r="T664" i="2" s="1"/>
  <c r="O664" i="2"/>
  <c r="Q664" i="2" s="1"/>
  <c r="N664" i="2"/>
  <c r="AB663" i="2"/>
  <c r="AC663" i="2" s="1"/>
  <c r="AA663" i="2"/>
  <c r="X663" i="2"/>
  <c r="Z663" i="2" s="1"/>
  <c r="U663" i="2"/>
  <c r="W663" i="2" s="1"/>
  <c r="R663" i="2"/>
  <c r="T663" i="2" s="1"/>
  <c r="O663" i="2"/>
  <c r="Q663" i="2" s="1"/>
  <c r="N663" i="2"/>
  <c r="AL663" i="2" s="1"/>
  <c r="AB662" i="2"/>
  <c r="AC662" i="2" s="1"/>
  <c r="AA662" i="2"/>
  <c r="X662" i="2"/>
  <c r="Z662" i="2" s="1"/>
  <c r="U662" i="2"/>
  <c r="W662" i="2" s="1"/>
  <c r="R662" i="2"/>
  <c r="T662" i="2" s="1"/>
  <c r="O662" i="2"/>
  <c r="Q662" i="2" s="1"/>
  <c r="N662" i="2"/>
  <c r="AB661" i="2"/>
  <c r="AC661" i="2" s="1"/>
  <c r="AA661" i="2"/>
  <c r="X661" i="2"/>
  <c r="Z661" i="2" s="1"/>
  <c r="U661" i="2"/>
  <c r="W661" i="2" s="1"/>
  <c r="R661" i="2"/>
  <c r="T661" i="2" s="1"/>
  <c r="O661" i="2"/>
  <c r="Q661" i="2" s="1"/>
  <c r="N661" i="2"/>
  <c r="AB660" i="2"/>
  <c r="AC660" i="2" s="1"/>
  <c r="AA660" i="2"/>
  <c r="X660" i="2"/>
  <c r="Z660" i="2" s="1"/>
  <c r="U660" i="2"/>
  <c r="W660" i="2" s="1"/>
  <c r="R660" i="2"/>
  <c r="T660" i="2" s="1"/>
  <c r="O660" i="2"/>
  <c r="Q660" i="2" s="1"/>
  <c r="N660" i="2"/>
  <c r="AB659" i="2"/>
  <c r="AC659" i="2" s="1"/>
  <c r="AA659" i="2"/>
  <c r="X659" i="2"/>
  <c r="U659" i="2"/>
  <c r="W659" i="2" s="1"/>
  <c r="R659" i="2"/>
  <c r="T659" i="2" s="1"/>
  <c r="O659" i="2"/>
  <c r="Q659" i="2" s="1"/>
  <c r="N659" i="2"/>
  <c r="AB658" i="2"/>
  <c r="AC658" i="2" s="1"/>
  <c r="AA658" i="2"/>
  <c r="X658" i="2"/>
  <c r="Z658" i="2" s="1"/>
  <c r="U658" i="2"/>
  <c r="W658" i="2" s="1"/>
  <c r="R658" i="2"/>
  <c r="T658" i="2" s="1"/>
  <c r="O658" i="2"/>
  <c r="Q658" i="2" s="1"/>
  <c r="N658" i="2"/>
  <c r="AB657" i="2"/>
  <c r="AC657" i="2" s="1"/>
  <c r="AA657" i="2"/>
  <c r="X657" i="2"/>
  <c r="Z657" i="2" s="1"/>
  <c r="U657" i="2"/>
  <c r="W657" i="2" s="1"/>
  <c r="R657" i="2"/>
  <c r="T657" i="2" s="1"/>
  <c r="O657" i="2"/>
  <c r="Q657" i="2" s="1"/>
  <c r="N657" i="2"/>
  <c r="AB656" i="2"/>
  <c r="AC656" i="2" s="1"/>
  <c r="AA656" i="2"/>
  <c r="X656" i="2"/>
  <c r="Z656" i="2" s="1"/>
  <c r="U656" i="2"/>
  <c r="W656" i="2" s="1"/>
  <c r="R656" i="2"/>
  <c r="T656" i="2" s="1"/>
  <c r="O656" i="2"/>
  <c r="Q656" i="2" s="1"/>
  <c r="N656" i="2"/>
  <c r="AB655" i="2"/>
  <c r="AC655" i="2" s="1"/>
  <c r="AA655" i="2"/>
  <c r="X655" i="2"/>
  <c r="Z655" i="2" s="1"/>
  <c r="U655" i="2"/>
  <c r="W655" i="2" s="1"/>
  <c r="R655" i="2"/>
  <c r="T655" i="2" s="1"/>
  <c r="O655" i="2"/>
  <c r="Q655" i="2" s="1"/>
  <c r="N655" i="2"/>
  <c r="AB654" i="2"/>
  <c r="AC654" i="2" s="1"/>
  <c r="AA654" i="2"/>
  <c r="X654" i="2"/>
  <c r="Z654" i="2" s="1"/>
  <c r="U654" i="2"/>
  <c r="W654" i="2" s="1"/>
  <c r="R654" i="2"/>
  <c r="T654" i="2" s="1"/>
  <c r="O654" i="2"/>
  <c r="Q654" i="2" s="1"/>
  <c r="N654" i="2"/>
  <c r="AB653" i="2"/>
  <c r="AC653" i="2" s="1"/>
  <c r="AA653" i="2"/>
  <c r="X653" i="2"/>
  <c r="Z653" i="2" s="1"/>
  <c r="U653" i="2"/>
  <c r="W653" i="2" s="1"/>
  <c r="R653" i="2"/>
  <c r="T653" i="2" s="1"/>
  <c r="Q653" i="2"/>
  <c r="O653" i="2"/>
  <c r="N653" i="2"/>
  <c r="AB652" i="2"/>
  <c r="AC652" i="2" s="1"/>
  <c r="AA652" i="2"/>
  <c r="X652" i="2"/>
  <c r="Z652" i="2" s="1"/>
  <c r="U652" i="2"/>
  <c r="W652" i="2" s="1"/>
  <c r="R652" i="2"/>
  <c r="T652" i="2" s="1"/>
  <c r="O652" i="2"/>
  <c r="Q652" i="2" s="1"/>
  <c r="N652" i="2"/>
  <c r="AB651" i="2"/>
  <c r="AC651" i="2" s="1"/>
  <c r="AA651" i="2"/>
  <c r="X651" i="2"/>
  <c r="U651" i="2"/>
  <c r="W651" i="2" s="1"/>
  <c r="R651" i="2"/>
  <c r="T651" i="2" s="1"/>
  <c r="O651" i="2"/>
  <c r="Q651" i="2" s="1"/>
  <c r="N651" i="2"/>
  <c r="AB650" i="2"/>
  <c r="AC650" i="2" s="1"/>
  <c r="AA650" i="2"/>
  <c r="X650" i="2"/>
  <c r="Z650" i="2" s="1"/>
  <c r="U650" i="2"/>
  <c r="W650" i="2" s="1"/>
  <c r="R650" i="2"/>
  <c r="T650" i="2" s="1"/>
  <c r="O650" i="2"/>
  <c r="Q650" i="2" s="1"/>
  <c r="N650" i="2"/>
  <c r="AC649" i="2"/>
  <c r="AB649" i="2"/>
  <c r="AA649" i="2"/>
  <c r="X649" i="2"/>
  <c r="Z649" i="2" s="1"/>
  <c r="U649" i="2"/>
  <c r="W649" i="2" s="1"/>
  <c r="R649" i="2"/>
  <c r="T649" i="2" s="1"/>
  <c r="O649" i="2"/>
  <c r="Q649" i="2" s="1"/>
  <c r="N649" i="2"/>
  <c r="AC648" i="2"/>
  <c r="AB648" i="2"/>
  <c r="AA648" i="2"/>
  <c r="X648" i="2"/>
  <c r="Z648" i="2" s="1"/>
  <c r="U648" i="2"/>
  <c r="W648" i="2" s="1"/>
  <c r="R648" i="2"/>
  <c r="T648" i="2" s="1"/>
  <c r="O648" i="2"/>
  <c r="Q648" i="2" s="1"/>
  <c r="N648" i="2"/>
  <c r="AB647" i="2"/>
  <c r="AC647" i="2" s="1"/>
  <c r="AA647" i="2"/>
  <c r="X647" i="2"/>
  <c r="Z647" i="2" s="1"/>
  <c r="U647" i="2"/>
  <c r="W647" i="2" s="1"/>
  <c r="R647" i="2"/>
  <c r="T647" i="2" s="1"/>
  <c r="O647" i="2"/>
  <c r="Q647" i="2" s="1"/>
  <c r="N647" i="2"/>
  <c r="AB646" i="2"/>
  <c r="AC646" i="2" s="1"/>
  <c r="AA646" i="2"/>
  <c r="X646" i="2"/>
  <c r="Z646" i="2" s="1"/>
  <c r="U646" i="2"/>
  <c r="W646" i="2" s="1"/>
  <c r="R646" i="2"/>
  <c r="T646" i="2" s="1"/>
  <c r="O646" i="2"/>
  <c r="Q646" i="2" s="1"/>
  <c r="N646" i="2"/>
  <c r="AB645" i="2"/>
  <c r="AC645" i="2" s="1"/>
  <c r="AA645" i="2"/>
  <c r="X645" i="2"/>
  <c r="Z645" i="2" s="1"/>
  <c r="U645" i="2"/>
  <c r="W645" i="2" s="1"/>
  <c r="R645" i="2"/>
  <c r="T645" i="2" s="1"/>
  <c r="O645" i="2"/>
  <c r="Q645" i="2" s="1"/>
  <c r="N645" i="2"/>
  <c r="AB644" i="2"/>
  <c r="AC644" i="2" s="1"/>
  <c r="AA644" i="2"/>
  <c r="X644" i="2"/>
  <c r="Z644" i="2" s="1"/>
  <c r="U644" i="2"/>
  <c r="W644" i="2" s="1"/>
  <c r="R644" i="2"/>
  <c r="T644" i="2" s="1"/>
  <c r="O644" i="2"/>
  <c r="Q644" i="2" s="1"/>
  <c r="N644" i="2"/>
  <c r="AB643" i="2"/>
  <c r="AC643" i="2" s="1"/>
  <c r="AA643" i="2"/>
  <c r="X643" i="2"/>
  <c r="U643" i="2"/>
  <c r="W643" i="2" s="1"/>
  <c r="R643" i="2"/>
  <c r="T643" i="2" s="1"/>
  <c r="O643" i="2"/>
  <c r="Q643" i="2" s="1"/>
  <c r="N643" i="2"/>
  <c r="AB642" i="2"/>
  <c r="AC642" i="2" s="1"/>
  <c r="AA642" i="2"/>
  <c r="X642" i="2"/>
  <c r="Z642" i="2" s="1"/>
  <c r="U642" i="2"/>
  <c r="W642" i="2" s="1"/>
  <c r="R642" i="2"/>
  <c r="T642" i="2" s="1"/>
  <c r="O642" i="2"/>
  <c r="Q642" i="2" s="1"/>
  <c r="N642" i="2"/>
  <c r="AB641" i="2"/>
  <c r="AC641" i="2" s="1"/>
  <c r="AA641" i="2"/>
  <c r="X641" i="2"/>
  <c r="Z641" i="2" s="1"/>
  <c r="U641" i="2"/>
  <c r="W641" i="2" s="1"/>
  <c r="R641" i="2"/>
  <c r="T641" i="2" s="1"/>
  <c r="O641" i="2"/>
  <c r="Q641" i="2" s="1"/>
  <c r="N641" i="2"/>
  <c r="AB640" i="2"/>
  <c r="AC640" i="2" s="1"/>
  <c r="AA640" i="2"/>
  <c r="X640" i="2"/>
  <c r="Z640" i="2" s="1"/>
  <c r="U640" i="2"/>
  <c r="W640" i="2" s="1"/>
  <c r="R640" i="2"/>
  <c r="T640" i="2" s="1"/>
  <c r="O640" i="2"/>
  <c r="Q640" i="2" s="1"/>
  <c r="N640" i="2"/>
  <c r="AB639" i="2"/>
  <c r="AC639" i="2" s="1"/>
  <c r="AA639" i="2"/>
  <c r="X639" i="2"/>
  <c r="Z639" i="2" s="1"/>
  <c r="U639" i="2"/>
  <c r="W639" i="2" s="1"/>
  <c r="R639" i="2"/>
  <c r="T639" i="2" s="1"/>
  <c r="O639" i="2"/>
  <c r="Q639" i="2" s="1"/>
  <c r="N639" i="2"/>
  <c r="AB638" i="2"/>
  <c r="AC638" i="2" s="1"/>
  <c r="AA638" i="2"/>
  <c r="X638" i="2"/>
  <c r="Z638" i="2" s="1"/>
  <c r="U638" i="2"/>
  <c r="W638" i="2" s="1"/>
  <c r="R638" i="2"/>
  <c r="T638" i="2" s="1"/>
  <c r="O638" i="2"/>
  <c r="Q638" i="2" s="1"/>
  <c r="N638" i="2"/>
  <c r="AB637" i="2"/>
  <c r="AC637" i="2" s="1"/>
  <c r="AA637" i="2"/>
  <c r="X637" i="2"/>
  <c r="Z637" i="2" s="1"/>
  <c r="U637" i="2"/>
  <c r="W637" i="2" s="1"/>
  <c r="R637" i="2"/>
  <c r="T637" i="2" s="1"/>
  <c r="O637" i="2"/>
  <c r="Q637" i="2" s="1"/>
  <c r="N637" i="2"/>
  <c r="AB636" i="2"/>
  <c r="AC636" i="2" s="1"/>
  <c r="AA636" i="2"/>
  <c r="X636" i="2"/>
  <c r="Z636" i="2" s="1"/>
  <c r="U636" i="2"/>
  <c r="W636" i="2" s="1"/>
  <c r="R636" i="2"/>
  <c r="T636" i="2" s="1"/>
  <c r="O636" i="2"/>
  <c r="Q636" i="2" s="1"/>
  <c r="N636" i="2"/>
  <c r="AB635" i="2"/>
  <c r="AC635" i="2" s="1"/>
  <c r="AA635" i="2"/>
  <c r="X635" i="2"/>
  <c r="U635" i="2"/>
  <c r="W635" i="2" s="1"/>
  <c r="R635" i="2"/>
  <c r="T635" i="2" s="1"/>
  <c r="O635" i="2"/>
  <c r="Q635" i="2" s="1"/>
  <c r="N635" i="2"/>
  <c r="AB634" i="2"/>
  <c r="AC634" i="2" s="1"/>
  <c r="AA634" i="2"/>
  <c r="X634" i="2"/>
  <c r="Z634" i="2" s="1"/>
  <c r="U634" i="2"/>
  <c r="W634" i="2" s="1"/>
  <c r="R634" i="2"/>
  <c r="T634" i="2" s="1"/>
  <c r="O634" i="2"/>
  <c r="Q634" i="2" s="1"/>
  <c r="N634" i="2"/>
  <c r="AB633" i="2"/>
  <c r="AC633" i="2" s="1"/>
  <c r="AA633" i="2"/>
  <c r="X633" i="2"/>
  <c r="Z633" i="2" s="1"/>
  <c r="U633" i="2"/>
  <c r="W633" i="2" s="1"/>
  <c r="R633" i="2"/>
  <c r="T633" i="2" s="1"/>
  <c r="O633" i="2"/>
  <c r="Q633" i="2" s="1"/>
  <c r="N633" i="2"/>
  <c r="AB632" i="2"/>
  <c r="AC632" i="2" s="1"/>
  <c r="AA632" i="2"/>
  <c r="X632" i="2"/>
  <c r="Z632" i="2" s="1"/>
  <c r="U632" i="2"/>
  <c r="W632" i="2" s="1"/>
  <c r="R632" i="2"/>
  <c r="T632" i="2" s="1"/>
  <c r="O632" i="2"/>
  <c r="Q632" i="2" s="1"/>
  <c r="N632" i="2"/>
  <c r="AB631" i="2"/>
  <c r="AC631" i="2" s="1"/>
  <c r="AA631" i="2"/>
  <c r="X631" i="2"/>
  <c r="Z631" i="2" s="1"/>
  <c r="U631" i="2"/>
  <c r="W631" i="2" s="1"/>
  <c r="R631" i="2"/>
  <c r="T631" i="2" s="1"/>
  <c r="O631" i="2"/>
  <c r="Q631" i="2" s="1"/>
  <c r="N631" i="2"/>
  <c r="AB630" i="2"/>
  <c r="AC630" i="2" s="1"/>
  <c r="AA630" i="2"/>
  <c r="X630" i="2"/>
  <c r="Z630" i="2" s="1"/>
  <c r="U630" i="2"/>
  <c r="W630" i="2" s="1"/>
  <c r="R630" i="2"/>
  <c r="T630" i="2" s="1"/>
  <c r="O630" i="2"/>
  <c r="Q630" i="2" s="1"/>
  <c r="N630" i="2"/>
  <c r="AB629" i="2"/>
  <c r="AC629" i="2" s="1"/>
  <c r="AA629" i="2"/>
  <c r="X629" i="2"/>
  <c r="Z629" i="2" s="1"/>
  <c r="U629" i="2"/>
  <c r="W629" i="2" s="1"/>
  <c r="R629" i="2"/>
  <c r="T629" i="2" s="1"/>
  <c r="Q629" i="2"/>
  <c r="O629" i="2"/>
  <c r="N629" i="2"/>
  <c r="AB628" i="2"/>
  <c r="AC628" i="2" s="1"/>
  <c r="AA628" i="2"/>
  <c r="X628" i="2"/>
  <c r="Z628" i="2" s="1"/>
  <c r="U628" i="2"/>
  <c r="W628" i="2" s="1"/>
  <c r="R628" i="2"/>
  <c r="T628" i="2" s="1"/>
  <c r="O628" i="2"/>
  <c r="Q628" i="2" s="1"/>
  <c r="N628" i="2"/>
  <c r="AB627" i="2"/>
  <c r="AC627" i="2" s="1"/>
  <c r="AA627" i="2"/>
  <c r="X627" i="2"/>
  <c r="U627" i="2"/>
  <c r="W627" i="2" s="1"/>
  <c r="R627" i="2"/>
  <c r="T627" i="2" s="1"/>
  <c r="O627" i="2"/>
  <c r="Q627" i="2" s="1"/>
  <c r="N627" i="2"/>
  <c r="AB626" i="2"/>
  <c r="AC626" i="2" s="1"/>
  <c r="AA626" i="2"/>
  <c r="X626" i="2"/>
  <c r="Z626" i="2" s="1"/>
  <c r="U626" i="2"/>
  <c r="W626" i="2" s="1"/>
  <c r="R626" i="2"/>
  <c r="T626" i="2" s="1"/>
  <c r="O626" i="2"/>
  <c r="Q626" i="2" s="1"/>
  <c r="N626" i="2"/>
  <c r="AB625" i="2"/>
  <c r="AC625" i="2" s="1"/>
  <c r="AA625" i="2"/>
  <c r="X625" i="2"/>
  <c r="Z625" i="2" s="1"/>
  <c r="U625" i="2"/>
  <c r="W625" i="2" s="1"/>
  <c r="R625" i="2"/>
  <c r="T625" i="2" s="1"/>
  <c r="O625" i="2"/>
  <c r="Q625" i="2" s="1"/>
  <c r="N625" i="2"/>
  <c r="AB624" i="2"/>
  <c r="AC624" i="2" s="1"/>
  <c r="AA624" i="2"/>
  <c r="X624" i="2"/>
  <c r="Z624" i="2" s="1"/>
  <c r="U624" i="2"/>
  <c r="W624" i="2" s="1"/>
  <c r="R624" i="2"/>
  <c r="T624" i="2" s="1"/>
  <c r="O624" i="2"/>
  <c r="Q624" i="2" s="1"/>
  <c r="N624" i="2"/>
  <c r="AB623" i="2"/>
  <c r="AC623" i="2" s="1"/>
  <c r="AA623" i="2"/>
  <c r="X623" i="2"/>
  <c r="Z623" i="2" s="1"/>
  <c r="U623" i="2"/>
  <c r="W623" i="2" s="1"/>
  <c r="R623" i="2"/>
  <c r="T623" i="2" s="1"/>
  <c r="O623" i="2"/>
  <c r="Q623" i="2" s="1"/>
  <c r="N623" i="2"/>
  <c r="AB622" i="2"/>
  <c r="AC622" i="2" s="1"/>
  <c r="AA622" i="2"/>
  <c r="X622" i="2"/>
  <c r="Z622" i="2" s="1"/>
  <c r="U622" i="2"/>
  <c r="W622" i="2" s="1"/>
  <c r="R622" i="2"/>
  <c r="T622" i="2" s="1"/>
  <c r="O622" i="2"/>
  <c r="Q622" i="2" s="1"/>
  <c r="N622" i="2"/>
  <c r="AB621" i="2"/>
  <c r="AC621" i="2" s="1"/>
  <c r="AA621" i="2"/>
  <c r="X621" i="2"/>
  <c r="Z621" i="2" s="1"/>
  <c r="U621" i="2"/>
  <c r="W621" i="2" s="1"/>
  <c r="R621" i="2"/>
  <c r="T621" i="2" s="1"/>
  <c r="O621" i="2"/>
  <c r="Q621" i="2" s="1"/>
  <c r="N621" i="2"/>
  <c r="AB620" i="2"/>
  <c r="AC620" i="2" s="1"/>
  <c r="AA620" i="2"/>
  <c r="X620" i="2"/>
  <c r="Z620" i="2" s="1"/>
  <c r="U620" i="2"/>
  <c r="W620" i="2" s="1"/>
  <c r="R620" i="2"/>
  <c r="T620" i="2" s="1"/>
  <c r="O620" i="2"/>
  <c r="Q620" i="2" s="1"/>
  <c r="N620" i="2"/>
  <c r="AB619" i="2"/>
  <c r="AC619" i="2" s="1"/>
  <c r="AA619" i="2"/>
  <c r="X619" i="2"/>
  <c r="U619" i="2"/>
  <c r="W619" i="2" s="1"/>
  <c r="R619" i="2"/>
  <c r="T619" i="2" s="1"/>
  <c r="O619" i="2"/>
  <c r="Q619" i="2" s="1"/>
  <c r="N619" i="2"/>
  <c r="AB618" i="2"/>
  <c r="AC618" i="2" s="1"/>
  <c r="AA618" i="2"/>
  <c r="X618" i="2"/>
  <c r="Z618" i="2" s="1"/>
  <c r="U618" i="2"/>
  <c r="W618" i="2" s="1"/>
  <c r="R618" i="2"/>
  <c r="T618" i="2" s="1"/>
  <c r="O618" i="2"/>
  <c r="Q618" i="2" s="1"/>
  <c r="N618" i="2"/>
  <c r="AB617" i="2"/>
  <c r="AC617" i="2" s="1"/>
  <c r="AA617" i="2"/>
  <c r="X617" i="2"/>
  <c r="Z617" i="2" s="1"/>
  <c r="U617" i="2"/>
  <c r="W617" i="2" s="1"/>
  <c r="R617" i="2"/>
  <c r="T617" i="2" s="1"/>
  <c r="O617" i="2"/>
  <c r="Q617" i="2" s="1"/>
  <c r="N617" i="2"/>
  <c r="AB616" i="2"/>
  <c r="AC616" i="2" s="1"/>
  <c r="AA616" i="2"/>
  <c r="X616" i="2"/>
  <c r="Z616" i="2" s="1"/>
  <c r="U616" i="2"/>
  <c r="W616" i="2" s="1"/>
  <c r="R616" i="2"/>
  <c r="T616" i="2" s="1"/>
  <c r="O616" i="2"/>
  <c r="Q616" i="2" s="1"/>
  <c r="N616" i="2"/>
  <c r="AB615" i="2"/>
  <c r="AC615" i="2" s="1"/>
  <c r="AA615" i="2"/>
  <c r="X615" i="2"/>
  <c r="U615" i="2"/>
  <c r="W615" i="2" s="1"/>
  <c r="R615" i="2"/>
  <c r="T615" i="2" s="1"/>
  <c r="O615" i="2"/>
  <c r="Q615" i="2" s="1"/>
  <c r="N615" i="2"/>
  <c r="AB614" i="2"/>
  <c r="AC614" i="2" s="1"/>
  <c r="AA614" i="2"/>
  <c r="X614" i="2"/>
  <c r="W614" i="2"/>
  <c r="U614" i="2"/>
  <c r="R614" i="2"/>
  <c r="T614" i="2" s="1"/>
  <c r="O614" i="2"/>
  <c r="Q614" i="2" s="1"/>
  <c r="N614" i="2"/>
  <c r="AB613" i="2"/>
  <c r="AC613" i="2" s="1"/>
  <c r="AA613" i="2"/>
  <c r="X613" i="2"/>
  <c r="Z613" i="2" s="1"/>
  <c r="U613" i="2"/>
  <c r="W613" i="2" s="1"/>
  <c r="R613" i="2"/>
  <c r="T613" i="2" s="1"/>
  <c r="O613" i="2"/>
  <c r="Q613" i="2" s="1"/>
  <c r="N613" i="2"/>
  <c r="AB612" i="2"/>
  <c r="AC612" i="2" s="1"/>
  <c r="AA612" i="2"/>
  <c r="X612" i="2"/>
  <c r="Z612" i="2" s="1"/>
  <c r="U612" i="2"/>
  <c r="W612" i="2" s="1"/>
  <c r="R612" i="2"/>
  <c r="T612" i="2" s="1"/>
  <c r="O612" i="2"/>
  <c r="Q612" i="2" s="1"/>
  <c r="N612" i="2"/>
  <c r="AB611" i="2"/>
  <c r="AC611" i="2" s="1"/>
  <c r="AA611" i="2"/>
  <c r="X611" i="2"/>
  <c r="U611" i="2"/>
  <c r="W611" i="2" s="1"/>
  <c r="R611" i="2"/>
  <c r="T611" i="2" s="1"/>
  <c r="O611" i="2"/>
  <c r="Q611" i="2" s="1"/>
  <c r="N611" i="2"/>
  <c r="AB610" i="2"/>
  <c r="AC610" i="2" s="1"/>
  <c r="AA610" i="2"/>
  <c r="X610" i="2"/>
  <c r="Z610" i="2" s="1"/>
  <c r="U610" i="2"/>
  <c r="W610" i="2" s="1"/>
  <c r="R610" i="2"/>
  <c r="T610" i="2" s="1"/>
  <c r="O610" i="2"/>
  <c r="Q610" i="2" s="1"/>
  <c r="N610" i="2"/>
  <c r="AB609" i="2"/>
  <c r="AC609" i="2" s="1"/>
  <c r="AA609" i="2"/>
  <c r="X609" i="2"/>
  <c r="Z609" i="2" s="1"/>
  <c r="U609" i="2"/>
  <c r="W609" i="2" s="1"/>
  <c r="R609" i="2"/>
  <c r="T609" i="2" s="1"/>
  <c r="O609" i="2"/>
  <c r="Q609" i="2" s="1"/>
  <c r="N609" i="2"/>
  <c r="AB608" i="2"/>
  <c r="AC608" i="2" s="1"/>
  <c r="AA608" i="2"/>
  <c r="X608" i="2"/>
  <c r="Z608" i="2" s="1"/>
  <c r="U608" i="2"/>
  <c r="W608" i="2" s="1"/>
  <c r="R608" i="2"/>
  <c r="T608" i="2" s="1"/>
  <c r="O608" i="2"/>
  <c r="Q608" i="2" s="1"/>
  <c r="N608" i="2"/>
  <c r="AB607" i="2"/>
  <c r="AC607" i="2" s="1"/>
  <c r="AA607" i="2"/>
  <c r="X607" i="2"/>
  <c r="Z607" i="2" s="1"/>
  <c r="U607" i="2"/>
  <c r="W607" i="2" s="1"/>
  <c r="R607" i="2"/>
  <c r="T607" i="2" s="1"/>
  <c r="O607" i="2"/>
  <c r="Q607" i="2" s="1"/>
  <c r="N607" i="2"/>
  <c r="AB606" i="2"/>
  <c r="AC606" i="2" s="1"/>
  <c r="AA606" i="2"/>
  <c r="X606" i="2"/>
  <c r="Z606" i="2" s="1"/>
  <c r="U606" i="2"/>
  <c r="W606" i="2" s="1"/>
  <c r="R606" i="2"/>
  <c r="T606" i="2" s="1"/>
  <c r="O606" i="2"/>
  <c r="Q606" i="2" s="1"/>
  <c r="N606" i="2"/>
  <c r="AB605" i="2"/>
  <c r="AC605" i="2" s="1"/>
  <c r="AA605" i="2"/>
  <c r="X605" i="2"/>
  <c r="Z605" i="2" s="1"/>
  <c r="U605" i="2"/>
  <c r="W605" i="2" s="1"/>
  <c r="R605" i="2"/>
  <c r="T605" i="2" s="1"/>
  <c r="O605" i="2"/>
  <c r="Q605" i="2" s="1"/>
  <c r="N605" i="2"/>
  <c r="AB604" i="2"/>
  <c r="AC604" i="2" s="1"/>
  <c r="AA604" i="2"/>
  <c r="X604" i="2"/>
  <c r="Z604" i="2" s="1"/>
  <c r="U604" i="2"/>
  <c r="W604" i="2" s="1"/>
  <c r="R604" i="2"/>
  <c r="T604" i="2" s="1"/>
  <c r="O604" i="2"/>
  <c r="Q604" i="2" s="1"/>
  <c r="N604" i="2"/>
  <c r="AB603" i="2"/>
  <c r="AC603" i="2" s="1"/>
  <c r="AA603" i="2"/>
  <c r="X603" i="2"/>
  <c r="U603" i="2"/>
  <c r="W603" i="2" s="1"/>
  <c r="R603" i="2"/>
  <c r="T603" i="2" s="1"/>
  <c r="O603" i="2"/>
  <c r="Q603" i="2" s="1"/>
  <c r="N603" i="2"/>
  <c r="AB602" i="2"/>
  <c r="AC602" i="2" s="1"/>
  <c r="AA602" i="2"/>
  <c r="X602" i="2"/>
  <c r="Z602" i="2" s="1"/>
  <c r="U602" i="2"/>
  <c r="W602" i="2" s="1"/>
  <c r="R602" i="2"/>
  <c r="T602" i="2" s="1"/>
  <c r="O602" i="2"/>
  <c r="Q602" i="2" s="1"/>
  <c r="N602" i="2"/>
  <c r="AB601" i="2"/>
  <c r="AC601" i="2" s="1"/>
  <c r="AA601" i="2"/>
  <c r="X601" i="2"/>
  <c r="Z601" i="2" s="1"/>
  <c r="U601" i="2"/>
  <c r="W601" i="2" s="1"/>
  <c r="R601" i="2"/>
  <c r="T601" i="2" s="1"/>
  <c r="O601" i="2"/>
  <c r="Q601" i="2" s="1"/>
  <c r="N601" i="2"/>
  <c r="AB600" i="2"/>
  <c r="AC600" i="2" s="1"/>
  <c r="AA600" i="2"/>
  <c r="X600" i="2"/>
  <c r="Z600" i="2" s="1"/>
  <c r="U600" i="2"/>
  <c r="W600" i="2" s="1"/>
  <c r="R600" i="2"/>
  <c r="T600" i="2" s="1"/>
  <c r="O600" i="2"/>
  <c r="Q600" i="2" s="1"/>
  <c r="N600" i="2"/>
  <c r="AB599" i="2"/>
  <c r="AC599" i="2" s="1"/>
  <c r="AA599" i="2"/>
  <c r="X599" i="2"/>
  <c r="Z599" i="2" s="1"/>
  <c r="U599" i="2"/>
  <c r="W599" i="2" s="1"/>
  <c r="R599" i="2"/>
  <c r="T599" i="2" s="1"/>
  <c r="O599" i="2"/>
  <c r="Q599" i="2" s="1"/>
  <c r="N599" i="2"/>
  <c r="AB598" i="2"/>
  <c r="AC598" i="2" s="1"/>
  <c r="AA598" i="2"/>
  <c r="X598" i="2"/>
  <c r="Z598" i="2" s="1"/>
  <c r="U598" i="2"/>
  <c r="W598" i="2" s="1"/>
  <c r="R598" i="2"/>
  <c r="T598" i="2" s="1"/>
  <c r="O598" i="2"/>
  <c r="Q598" i="2" s="1"/>
  <c r="N598" i="2"/>
  <c r="AB597" i="2"/>
  <c r="AC597" i="2" s="1"/>
  <c r="AA597" i="2"/>
  <c r="X597" i="2"/>
  <c r="Z597" i="2" s="1"/>
  <c r="U597" i="2"/>
  <c r="W597" i="2" s="1"/>
  <c r="R597" i="2"/>
  <c r="T597" i="2" s="1"/>
  <c r="O597" i="2"/>
  <c r="Q597" i="2" s="1"/>
  <c r="N597" i="2"/>
  <c r="AB596" i="2"/>
  <c r="AC596" i="2" s="1"/>
  <c r="AA596" i="2"/>
  <c r="X596" i="2"/>
  <c r="U596" i="2"/>
  <c r="W596" i="2" s="1"/>
  <c r="R596" i="2"/>
  <c r="T596" i="2" s="1"/>
  <c r="O596" i="2"/>
  <c r="Q596" i="2" s="1"/>
  <c r="N596" i="2"/>
  <c r="AC595" i="2"/>
  <c r="AB595" i="2"/>
  <c r="AA595" i="2"/>
  <c r="X595" i="2"/>
  <c r="U595" i="2"/>
  <c r="W595" i="2" s="1"/>
  <c r="R595" i="2"/>
  <c r="T595" i="2" s="1"/>
  <c r="O595" i="2"/>
  <c r="Q595" i="2" s="1"/>
  <c r="N595" i="2"/>
  <c r="AB594" i="2"/>
  <c r="AC594" i="2" s="1"/>
  <c r="AA594" i="2"/>
  <c r="X594" i="2"/>
  <c r="Z594" i="2" s="1"/>
  <c r="U594" i="2"/>
  <c r="W594" i="2" s="1"/>
  <c r="R594" i="2"/>
  <c r="T594" i="2" s="1"/>
  <c r="O594" i="2"/>
  <c r="Q594" i="2" s="1"/>
  <c r="N594" i="2"/>
  <c r="AB593" i="2"/>
  <c r="AC593" i="2" s="1"/>
  <c r="AA593" i="2"/>
  <c r="X593" i="2"/>
  <c r="Z593" i="2" s="1"/>
  <c r="U593" i="2"/>
  <c r="W593" i="2" s="1"/>
  <c r="R593" i="2"/>
  <c r="T593" i="2" s="1"/>
  <c r="O593" i="2"/>
  <c r="Q593" i="2" s="1"/>
  <c r="N593" i="2"/>
  <c r="AB592" i="2"/>
  <c r="AC592" i="2" s="1"/>
  <c r="AA592" i="2"/>
  <c r="X592" i="2"/>
  <c r="Z592" i="2" s="1"/>
  <c r="U592" i="2"/>
  <c r="W592" i="2" s="1"/>
  <c r="R592" i="2"/>
  <c r="T592" i="2" s="1"/>
  <c r="O592" i="2"/>
  <c r="Q592" i="2" s="1"/>
  <c r="N592" i="2"/>
  <c r="AB591" i="2"/>
  <c r="AC591" i="2" s="1"/>
  <c r="AA591" i="2"/>
  <c r="X591" i="2"/>
  <c r="Z591" i="2" s="1"/>
  <c r="U591" i="2"/>
  <c r="W591" i="2" s="1"/>
  <c r="R591" i="2"/>
  <c r="T591" i="2" s="1"/>
  <c r="O591" i="2"/>
  <c r="Q591" i="2" s="1"/>
  <c r="N591" i="2"/>
  <c r="AB590" i="2"/>
  <c r="AC590" i="2" s="1"/>
  <c r="AA590" i="2"/>
  <c r="X590" i="2"/>
  <c r="U590" i="2"/>
  <c r="W590" i="2" s="1"/>
  <c r="R590" i="2"/>
  <c r="T590" i="2" s="1"/>
  <c r="O590" i="2"/>
  <c r="Q590" i="2" s="1"/>
  <c r="N590" i="2"/>
  <c r="AB589" i="2"/>
  <c r="AC589" i="2" s="1"/>
  <c r="AA589" i="2"/>
  <c r="X589" i="2"/>
  <c r="Z589" i="2" s="1"/>
  <c r="U589" i="2"/>
  <c r="W589" i="2" s="1"/>
  <c r="R589" i="2"/>
  <c r="T589" i="2" s="1"/>
  <c r="O589" i="2"/>
  <c r="Q589" i="2" s="1"/>
  <c r="N589" i="2"/>
  <c r="AB588" i="2"/>
  <c r="AC588" i="2" s="1"/>
  <c r="AA588" i="2"/>
  <c r="X588" i="2"/>
  <c r="U588" i="2"/>
  <c r="W588" i="2" s="1"/>
  <c r="R588" i="2"/>
  <c r="T588" i="2" s="1"/>
  <c r="O588" i="2"/>
  <c r="Q588" i="2" s="1"/>
  <c r="N588" i="2"/>
  <c r="AB587" i="2"/>
  <c r="AC587" i="2" s="1"/>
  <c r="AA587" i="2"/>
  <c r="X587" i="2"/>
  <c r="U587" i="2"/>
  <c r="W587" i="2" s="1"/>
  <c r="R587" i="2"/>
  <c r="T587" i="2" s="1"/>
  <c r="O587" i="2"/>
  <c r="Q587" i="2" s="1"/>
  <c r="N587" i="2"/>
  <c r="AB586" i="2"/>
  <c r="AC586" i="2" s="1"/>
  <c r="AA586" i="2"/>
  <c r="X586" i="2"/>
  <c r="Z586" i="2" s="1"/>
  <c r="U586" i="2"/>
  <c r="W586" i="2" s="1"/>
  <c r="R586" i="2"/>
  <c r="T586" i="2" s="1"/>
  <c r="O586" i="2"/>
  <c r="Q586" i="2" s="1"/>
  <c r="N586" i="2"/>
  <c r="AB585" i="2"/>
  <c r="AC585" i="2" s="1"/>
  <c r="AA585" i="2"/>
  <c r="X585" i="2"/>
  <c r="Z585" i="2" s="1"/>
  <c r="U585" i="2"/>
  <c r="W585" i="2" s="1"/>
  <c r="R585" i="2"/>
  <c r="T585" i="2" s="1"/>
  <c r="O585" i="2"/>
  <c r="Q585" i="2" s="1"/>
  <c r="N585" i="2"/>
  <c r="AB584" i="2"/>
  <c r="AC584" i="2" s="1"/>
  <c r="AA584" i="2"/>
  <c r="X584" i="2"/>
  <c r="Z584" i="2" s="1"/>
  <c r="U584" i="2"/>
  <c r="W584" i="2" s="1"/>
  <c r="R584" i="2"/>
  <c r="T584" i="2" s="1"/>
  <c r="O584" i="2"/>
  <c r="Q584" i="2" s="1"/>
  <c r="N584" i="2"/>
  <c r="AB583" i="2"/>
  <c r="AC583" i="2" s="1"/>
  <c r="AA583" i="2"/>
  <c r="X583" i="2"/>
  <c r="Z583" i="2" s="1"/>
  <c r="U583" i="2"/>
  <c r="W583" i="2" s="1"/>
  <c r="R583" i="2"/>
  <c r="T583" i="2" s="1"/>
  <c r="O583" i="2"/>
  <c r="Q583" i="2" s="1"/>
  <c r="N583" i="2"/>
  <c r="AB582" i="2"/>
  <c r="AC582" i="2" s="1"/>
  <c r="AA582" i="2"/>
  <c r="X582" i="2"/>
  <c r="Z582" i="2" s="1"/>
  <c r="U582" i="2"/>
  <c r="W582" i="2" s="1"/>
  <c r="R582" i="2"/>
  <c r="T582" i="2" s="1"/>
  <c r="O582" i="2"/>
  <c r="Q582" i="2" s="1"/>
  <c r="N582" i="2"/>
  <c r="AB581" i="2"/>
  <c r="AC581" i="2" s="1"/>
  <c r="AA581" i="2"/>
  <c r="X581" i="2"/>
  <c r="Z581" i="2" s="1"/>
  <c r="U581" i="2"/>
  <c r="W581" i="2" s="1"/>
  <c r="R581" i="2"/>
  <c r="T581" i="2" s="1"/>
  <c r="O581" i="2"/>
  <c r="Q581" i="2" s="1"/>
  <c r="N581" i="2"/>
  <c r="AB580" i="2"/>
  <c r="AC580" i="2" s="1"/>
  <c r="AA580" i="2"/>
  <c r="X580" i="2"/>
  <c r="U580" i="2"/>
  <c r="W580" i="2" s="1"/>
  <c r="R580" i="2"/>
  <c r="T580" i="2" s="1"/>
  <c r="O580" i="2"/>
  <c r="Q580" i="2" s="1"/>
  <c r="N580" i="2"/>
  <c r="AB579" i="2"/>
  <c r="AC579" i="2" s="1"/>
  <c r="AA579" i="2"/>
  <c r="X579" i="2"/>
  <c r="U579" i="2"/>
  <c r="W579" i="2" s="1"/>
  <c r="R579" i="2"/>
  <c r="T579" i="2" s="1"/>
  <c r="O579" i="2"/>
  <c r="Q579" i="2" s="1"/>
  <c r="N579" i="2"/>
  <c r="AB578" i="2"/>
  <c r="AC578" i="2" s="1"/>
  <c r="AA578" i="2"/>
  <c r="X578" i="2"/>
  <c r="Z578" i="2" s="1"/>
  <c r="U578" i="2"/>
  <c r="W578" i="2" s="1"/>
  <c r="R578" i="2"/>
  <c r="T578" i="2" s="1"/>
  <c r="O578" i="2"/>
  <c r="Q578" i="2" s="1"/>
  <c r="N578" i="2"/>
  <c r="AB577" i="2"/>
  <c r="AC577" i="2" s="1"/>
  <c r="AA577" i="2"/>
  <c r="X577" i="2"/>
  <c r="Z577" i="2" s="1"/>
  <c r="U577" i="2"/>
  <c r="W577" i="2" s="1"/>
  <c r="R577" i="2"/>
  <c r="T577" i="2" s="1"/>
  <c r="O577" i="2"/>
  <c r="Q577" i="2" s="1"/>
  <c r="N577" i="2"/>
  <c r="AB576" i="2"/>
  <c r="AC576" i="2" s="1"/>
  <c r="AA576" i="2"/>
  <c r="X576" i="2"/>
  <c r="Z576" i="2" s="1"/>
  <c r="U576" i="2"/>
  <c r="W576" i="2" s="1"/>
  <c r="R576" i="2"/>
  <c r="T576" i="2" s="1"/>
  <c r="O576" i="2"/>
  <c r="Q576" i="2" s="1"/>
  <c r="N576" i="2"/>
  <c r="AB575" i="2"/>
  <c r="AC575" i="2" s="1"/>
  <c r="AA575" i="2"/>
  <c r="X575" i="2"/>
  <c r="Z575" i="2" s="1"/>
  <c r="U575" i="2"/>
  <c r="W575" i="2" s="1"/>
  <c r="R575" i="2"/>
  <c r="T575" i="2" s="1"/>
  <c r="O575" i="2"/>
  <c r="Q575" i="2" s="1"/>
  <c r="N575" i="2"/>
  <c r="AB574" i="2"/>
  <c r="AC574" i="2" s="1"/>
  <c r="AA574" i="2"/>
  <c r="X574" i="2"/>
  <c r="Z574" i="2" s="1"/>
  <c r="U574" i="2"/>
  <c r="W574" i="2" s="1"/>
  <c r="R574" i="2"/>
  <c r="T574" i="2" s="1"/>
  <c r="O574" i="2"/>
  <c r="Q574" i="2" s="1"/>
  <c r="N574" i="2"/>
  <c r="AB573" i="2"/>
  <c r="AC573" i="2" s="1"/>
  <c r="AA573" i="2"/>
  <c r="X573" i="2"/>
  <c r="Z573" i="2" s="1"/>
  <c r="U573" i="2"/>
  <c r="W573" i="2" s="1"/>
  <c r="R573" i="2"/>
  <c r="T573" i="2" s="1"/>
  <c r="O573" i="2"/>
  <c r="Q573" i="2" s="1"/>
  <c r="N573" i="2"/>
  <c r="AB572" i="2"/>
  <c r="AC572" i="2" s="1"/>
  <c r="AA572" i="2"/>
  <c r="X572" i="2"/>
  <c r="U572" i="2"/>
  <c r="W572" i="2" s="1"/>
  <c r="R572" i="2"/>
  <c r="T572" i="2" s="1"/>
  <c r="O572" i="2"/>
  <c r="Q572" i="2" s="1"/>
  <c r="N572" i="2"/>
  <c r="AB571" i="2"/>
  <c r="AC571" i="2" s="1"/>
  <c r="AA571" i="2"/>
  <c r="X571" i="2"/>
  <c r="U571" i="2"/>
  <c r="W571" i="2" s="1"/>
  <c r="R571" i="2"/>
  <c r="T571" i="2" s="1"/>
  <c r="O571" i="2"/>
  <c r="Q571" i="2" s="1"/>
  <c r="N571" i="2"/>
  <c r="AB570" i="2"/>
  <c r="AC570" i="2" s="1"/>
  <c r="AA570" i="2"/>
  <c r="X570" i="2"/>
  <c r="Z570" i="2" s="1"/>
  <c r="U570" i="2"/>
  <c r="W570" i="2" s="1"/>
  <c r="R570" i="2"/>
  <c r="T570" i="2" s="1"/>
  <c r="O570" i="2"/>
  <c r="Q570" i="2" s="1"/>
  <c r="N570" i="2"/>
  <c r="AB569" i="2"/>
  <c r="AC569" i="2" s="1"/>
  <c r="AA569" i="2"/>
  <c r="X569" i="2"/>
  <c r="Z569" i="2" s="1"/>
  <c r="U569" i="2"/>
  <c r="W569" i="2" s="1"/>
  <c r="R569" i="2"/>
  <c r="T569" i="2" s="1"/>
  <c r="O569" i="2"/>
  <c r="Q569" i="2" s="1"/>
  <c r="N569" i="2"/>
  <c r="AB568" i="2"/>
  <c r="AC568" i="2" s="1"/>
  <c r="AA568" i="2"/>
  <c r="X568" i="2"/>
  <c r="Z568" i="2" s="1"/>
  <c r="U568" i="2"/>
  <c r="W568" i="2" s="1"/>
  <c r="R568" i="2"/>
  <c r="T568" i="2" s="1"/>
  <c r="O568" i="2"/>
  <c r="Q568" i="2" s="1"/>
  <c r="N568" i="2"/>
  <c r="AB567" i="2"/>
  <c r="AC567" i="2" s="1"/>
  <c r="AA567" i="2"/>
  <c r="X567" i="2"/>
  <c r="U567" i="2"/>
  <c r="W567" i="2" s="1"/>
  <c r="R567" i="2"/>
  <c r="T567" i="2" s="1"/>
  <c r="O567" i="2"/>
  <c r="Q567" i="2" s="1"/>
  <c r="N567" i="2"/>
  <c r="AB566" i="2"/>
  <c r="AC566" i="2" s="1"/>
  <c r="AA566" i="2"/>
  <c r="X566" i="2"/>
  <c r="U566" i="2"/>
  <c r="W566" i="2" s="1"/>
  <c r="R566" i="2"/>
  <c r="T566" i="2" s="1"/>
  <c r="O566" i="2"/>
  <c r="Q566" i="2" s="1"/>
  <c r="N566" i="2"/>
  <c r="AB565" i="2"/>
  <c r="AC565" i="2" s="1"/>
  <c r="AA565" i="2"/>
  <c r="X565" i="2"/>
  <c r="Z565" i="2" s="1"/>
  <c r="U565" i="2"/>
  <c r="W565" i="2" s="1"/>
  <c r="R565" i="2"/>
  <c r="T565" i="2" s="1"/>
  <c r="O565" i="2"/>
  <c r="Q565" i="2" s="1"/>
  <c r="N565" i="2"/>
  <c r="AB564" i="2"/>
  <c r="AC564" i="2" s="1"/>
  <c r="AA564" i="2"/>
  <c r="X564" i="2"/>
  <c r="Z564" i="2" s="1"/>
  <c r="U564" i="2"/>
  <c r="W564" i="2" s="1"/>
  <c r="R564" i="2"/>
  <c r="T564" i="2" s="1"/>
  <c r="O564" i="2"/>
  <c r="Q564" i="2" s="1"/>
  <c r="N564" i="2"/>
  <c r="AB563" i="2"/>
  <c r="AC563" i="2" s="1"/>
  <c r="AA563" i="2"/>
  <c r="X563" i="2"/>
  <c r="U563" i="2"/>
  <c r="W563" i="2" s="1"/>
  <c r="R563" i="2"/>
  <c r="T563" i="2" s="1"/>
  <c r="O563" i="2"/>
  <c r="Q563" i="2" s="1"/>
  <c r="N563" i="2"/>
  <c r="AB562" i="2"/>
  <c r="AC562" i="2" s="1"/>
  <c r="AA562" i="2"/>
  <c r="X562" i="2"/>
  <c r="Z562" i="2" s="1"/>
  <c r="U562" i="2"/>
  <c r="W562" i="2" s="1"/>
  <c r="R562" i="2"/>
  <c r="T562" i="2" s="1"/>
  <c r="O562" i="2"/>
  <c r="Q562" i="2" s="1"/>
  <c r="N562" i="2"/>
  <c r="AB561" i="2"/>
  <c r="AC561" i="2" s="1"/>
  <c r="AA561" i="2"/>
  <c r="X561" i="2"/>
  <c r="Z561" i="2" s="1"/>
  <c r="U561" i="2"/>
  <c r="W561" i="2" s="1"/>
  <c r="R561" i="2"/>
  <c r="T561" i="2" s="1"/>
  <c r="O561" i="2"/>
  <c r="Q561" i="2" s="1"/>
  <c r="N561" i="2"/>
  <c r="AB560" i="2"/>
  <c r="AC560" i="2" s="1"/>
  <c r="AA560" i="2"/>
  <c r="X560" i="2"/>
  <c r="Z560" i="2" s="1"/>
  <c r="U560" i="2"/>
  <c r="W560" i="2" s="1"/>
  <c r="R560" i="2"/>
  <c r="T560" i="2" s="1"/>
  <c r="O560" i="2"/>
  <c r="Q560" i="2" s="1"/>
  <c r="N560" i="2"/>
  <c r="AB559" i="2"/>
  <c r="AC559" i="2" s="1"/>
  <c r="AA559" i="2"/>
  <c r="X559" i="2"/>
  <c r="Z559" i="2" s="1"/>
  <c r="U559" i="2"/>
  <c r="W559" i="2" s="1"/>
  <c r="R559" i="2"/>
  <c r="T559" i="2" s="1"/>
  <c r="O559" i="2"/>
  <c r="Q559" i="2" s="1"/>
  <c r="N559" i="2"/>
  <c r="AB558" i="2"/>
  <c r="AC558" i="2" s="1"/>
  <c r="AA558" i="2"/>
  <c r="X558" i="2"/>
  <c r="Z558" i="2" s="1"/>
  <c r="U558" i="2"/>
  <c r="W558" i="2" s="1"/>
  <c r="R558" i="2"/>
  <c r="T558" i="2" s="1"/>
  <c r="O558" i="2"/>
  <c r="Q558" i="2" s="1"/>
  <c r="N558" i="2"/>
  <c r="AB557" i="2"/>
  <c r="AC557" i="2" s="1"/>
  <c r="AA557" i="2"/>
  <c r="X557" i="2"/>
  <c r="Z557" i="2" s="1"/>
  <c r="U557" i="2"/>
  <c r="W557" i="2" s="1"/>
  <c r="R557" i="2"/>
  <c r="T557" i="2" s="1"/>
  <c r="O557" i="2"/>
  <c r="Q557" i="2" s="1"/>
  <c r="N557" i="2"/>
  <c r="AB556" i="2"/>
  <c r="AC556" i="2" s="1"/>
  <c r="AA556" i="2"/>
  <c r="X556" i="2"/>
  <c r="Z556" i="2" s="1"/>
  <c r="U556" i="2"/>
  <c r="W556" i="2" s="1"/>
  <c r="R556" i="2"/>
  <c r="T556" i="2" s="1"/>
  <c r="O556" i="2"/>
  <c r="Q556" i="2" s="1"/>
  <c r="N556" i="2"/>
  <c r="AB555" i="2"/>
  <c r="AC555" i="2" s="1"/>
  <c r="AA555" i="2"/>
  <c r="X555" i="2"/>
  <c r="U555" i="2"/>
  <c r="W555" i="2" s="1"/>
  <c r="R555" i="2"/>
  <c r="T555" i="2" s="1"/>
  <c r="O555" i="2"/>
  <c r="Q555" i="2" s="1"/>
  <c r="N555" i="2"/>
  <c r="AB554" i="2"/>
  <c r="AC554" i="2" s="1"/>
  <c r="AA554" i="2"/>
  <c r="X554" i="2"/>
  <c r="Z554" i="2" s="1"/>
  <c r="U554" i="2"/>
  <c r="W554" i="2" s="1"/>
  <c r="R554" i="2"/>
  <c r="T554" i="2" s="1"/>
  <c r="O554" i="2"/>
  <c r="Q554" i="2" s="1"/>
  <c r="N554" i="2"/>
  <c r="AB553" i="2"/>
  <c r="AC553" i="2" s="1"/>
  <c r="AA553" i="2"/>
  <c r="X553" i="2"/>
  <c r="Z553" i="2" s="1"/>
  <c r="U553" i="2"/>
  <c r="W553" i="2" s="1"/>
  <c r="R553" i="2"/>
  <c r="T553" i="2" s="1"/>
  <c r="O553" i="2"/>
  <c r="Q553" i="2" s="1"/>
  <c r="N553" i="2"/>
  <c r="AB552" i="2"/>
  <c r="AC552" i="2" s="1"/>
  <c r="AA552" i="2"/>
  <c r="X552" i="2"/>
  <c r="Z552" i="2" s="1"/>
  <c r="U552" i="2"/>
  <c r="W552" i="2" s="1"/>
  <c r="R552" i="2"/>
  <c r="T552" i="2" s="1"/>
  <c r="O552" i="2"/>
  <c r="Q552" i="2" s="1"/>
  <c r="N552" i="2"/>
  <c r="AB551" i="2"/>
  <c r="AC551" i="2" s="1"/>
  <c r="AA551" i="2"/>
  <c r="X551" i="2"/>
  <c r="Z551" i="2" s="1"/>
  <c r="U551" i="2"/>
  <c r="W551" i="2" s="1"/>
  <c r="R551" i="2"/>
  <c r="T551" i="2" s="1"/>
  <c r="O551" i="2"/>
  <c r="Q551" i="2" s="1"/>
  <c r="N551" i="2"/>
  <c r="AB550" i="2"/>
  <c r="AC550" i="2" s="1"/>
  <c r="AA550" i="2"/>
  <c r="X550" i="2"/>
  <c r="Z550" i="2" s="1"/>
  <c r="U550" i="2"/>
  <c r="W550" i="2" s="1"/>
  <c r="R550" i="2"/>
  <c r="T550" i="2" s="1"/>
  <c r="O550" i="2"/>
  <c r="Q550" i="2" s="1"/>
  <c r="N550" i="2"/>
  <c r="AB549" i="2"/>
  <c r="AC549" i="2" s="1"/>
  <c r="AA549" i="2"/>
  <c r="X549" i="2"/>
  <c r="Z549" i="2" s="1"/>
  <c r="U549" i="2"/>
  <c r="W549" i="2" s="1"/>
  <c r="R549" i="2"/>
  <c r="T549" i="2" s="1"/>
  <c r="O549" i="2"/>
  <c r="Q549" i="2" s="1"/>
  <c r="N549" i="2"/>
  <c r="AB548" i="2"/>
  <c r="AC548" i="2" s="1"/>
  <c r="AA548" i="2"/>
  <c r="X548" i="2"/>
  <c r="Z548" i="2" s="1"/>
  <c r="U548" i="2"/>
  <c r="W548" i="2" s="1"/>
  <c r="R548" i="2"/>
  <c r="T548" i="2" s="1"/>
  <c r="O548" i="2"/>
  <c r="Q548" i="2" s="1"/>
  <c r="N548" i="2"/>
  <c r="AB547" i="2"/>
  <c r="AC547" i="2" s="1"/>
  <c r="AA547" i="2"/>
  <c r="X547" i="2"/>
  <c r="U547" i="2"/>
  <c r="W547" i="2" s="1"/>
  <c r="R547" i="2"/>
  <c r="T547" i="2" s="1"/>
  <c r="O547" i="2"/>
  <c r="Q547" i="2" s="1"/>
  <c r="N547" i="2"/>
  <c r="AB546" i="2"/>
  <c r="AC546" i="2" s="1"/>
  <c r="AA546" i="2"/>
  <c r="X546" i="2"/>
  <c r="Z546" i="2" s="1"/>
  <c r="U546" i="2"/>
  <c r="W546" i="2" s="1"/>
  <c r="R546" i="2"/>
  <c r="T546" i="2" s="1"/>
  <c r="O546" i="2"/>
  <c r="Q546" i="2" s="1"/>
  <c r="N546" i="2"/>
  <c r="AB545" i="2"/>
  <c r="AC545" i="2" s="1"/>
  <c r="AA545" i="2"/>
  <c r="X545" i="2"/>
  <c r="Z545" i="2" s="1"/>
  <c r="U545" i="2"/>
  <c r="W545" i="2" s="1"/>
  <c r="R545" i="2"/>
  <c r="T545" i="2" s="1"/>
  <c r="O545" i="2"/>
  <c r="Q545" i="2" s="1"/>
  <c r="N545" i="2"/>
  <c r="AB544" i="2"/>
  <c r="AC544" i="2" s="1"/>
  <c r="AA544" i="2"/>
  <c r="X544" i="2"/>
  <c r="Z544" i="2" s="1"/>
  <c r="U544" i="2"/>
  <c r="W544" i="2" s="1"/>
  <c r="R544" i="2"/>
  <c r="T544" i="2" s="1"/>
  <c r="O544" i="2"/>
  <c r="Q544" i="2" s="1"/>
  <c r="N544" i="2"/>
  <c r="AB543" i="2"/>
  <c r="AC543" i="2" s="1"/>
  <c r="AA543" i="2"/>
  <c r="X543" i="2"/>
  <c r="Z543" i="2" s="1"/>
  <c r="U543" i="2"/>
  <c r="W543" i="2" s="1"/>
  <c r="R543" i="2"/>
  <c r="T543" i="2" s="1"/>
  <c r="O543" i="2"/>
  <c r="Q543" i="2" s="1"/>
  <c r="N543" i="2"/>
  <c r="AB542" i="2"/>
  <c r="AC542" i="2" s="1"/>
  <c r="AA542" i="2"/>
  <c r="X542" i="2"/>
  <c r="Z542" i="2" s="1"/>
  <c r="U542" i="2"/>
  <c r="W542" i="2" s="1"/>
  <c r="R542" i="2"/>
  <c r="T542" i="2" s="1"/>
  <c r="O542" i="2"/>
  <c r="Q542" i="2" s="1"/>
  <c r="N542" i="2"/>
  <c r="AB541" i="2"/>
  <c r="AC541" i="2" s="1"/>
  <c r="AA541" i="2"/>
  <c r="X541" i="2"/>
  <c r="Z541" i="2" s="1"/>
  <c r="U541" i="2"/>
  <c r="W541" i="2" s="1"/>
  <c r="R541" i="2"/>
  <c r="T541" i="2" s="1"/>
  <c r="O541" i="2"/>
  <c r="Q541" i="2" s="1"/>
  <c r="N541" i="2"/>
  <c r="AB540" i="2"/>
  <c r="AC540" i="2" s="1"/>
  <c r="AA540" i="2"/>
  <c r="X540" i="2"/>
  <c r="Z540" i="2" s="1"/>
  <c r="U540" i="2"/>
  <c r="W540" i="2" s="1"/>
  <c r="R540" i="2"/>
  <c r="T540" i="2" s="1"/>
  <c r="O540" i="2"/>
  <c r="Q540" i="2" s="1"/>
  <c r="N540" i="2"/>
  <c r="AB539" i="2"/>
  <c r="AC539" i="2" s="1"/>
  <c r="AA539" i="2"/>
  <c r="X539" i="2"/>
  <c r="U539" i="2"/>
  <c r="W539" i="2" s="1"/>
  <c r="R539" i="2"/>
  <c r="T539" i="2" s="1"/>
  <c r="O539" i="2"/>
  <c r="Q539" i="2" s="1"/>
  <c r="N539" i="2"/>
  <c r="AB538" i="2"/>
  <c r="AC538" i="2" s="1"/>
  <c r="AA538" i="2"/>
  <c r="X538" i="2"/>
  <c r="Z538" i="2" s="1"/>
  <c r="U538" i="2"/>
  <c r="W538" i="2" s="1"/>
  <c r="R538" i="2"/>
  <c r="T538" i="2" s="1"/>
  <c r="O538" i="2"/>
  <c r="Q538" i="2" s="1"/>
  <c r="N538" i="2"/>
  <c r="AB537" i="2"/>
  <c r="AC537" i="2" s="1"/>
  <c r="AA537" i="2"/>
  <c r="X537" i="2"/>
  <c r="Z537" i="2" s="1"/>
  <c r="U537" i="2"/>
  <c r="W537" i="2" s="1"/>
  <c r="R537" i="2"/>
  <c r="T537" i="2" s="1"/>
  <c r="O537" i="2"/>
  <c r="Q537" i="2" s="1"/>
  <c r="N537" i="2"/>
  <c r="AB536" i="2"/>
  <c r="AC536" i="2" s="1"/>
  <c r="AA536" i="2"/>
  <c r="X536" i="2"/>
  <c r="Z536" i="2" s="1"/>
  <c r="U536" i="2"/>
  <c r="W536" i="2" s="1"/>
  <c r="R536" i="2"/>
  <c r="T536" i="2" s="1"/>
  <c r="O536" i="2"/>
  <c r="Q536" i="2" s="1"/>
  <c r="N536" i="2"/>
  <c r="AB535" i="2"/>
  <c r="AC535" i="2" s="1"/>
  <c r="AA535" i="2"/>
  <c r="X535" i="2"/>
  <c r="U535" i="2"/>
  <c r="W535" i="2" s="1"/>
  <c r="R535" i="2"/>
  <c r="T535" i="2" s="1"/>
  <c r="O535" i="2"/>
  <c r="Q535" i="2" s="1"/>
  <c r="N535" i="2"/>
  <c r="AB534" i="2"/>
  <c r="AC534" i="2" s="1"/>
  <c r="AA534" i="2"/>
  <c r="X534" i="2"/>
  <c r="Z534" i="2" s="1"/>
  <c r="U534" i="2"/>
  <c r="W534" i="2" s="1"/>
  <c r="R534" i="2"/>
  <c r="T534" i="2" s="1"/>
  <c r="O534" i="2"/>
  <c r="Q534" i="2" s="1"/>
  <c r="N534" i="2"/>
  <c r="AB533" i="2"/>
  <c r="AC533" i="2" s="1"/>
  <c r="AA533" i="2"/>
  <c r="X533" i="2"/>
  <c r="U533" i="2"/>
  <c r="W533" i="2" s="1"/>
  <c r="R533" i="2"/>
  <c r="T533" i="2" s="1"/>
  <c r="O533" i="2"/>
  <c r="Q533" i="2" s="1"/>
  <c r="N533" i="2"/>
  <c r="AB532" i="2"/>
  <c r="AC532" i="2" s="1"/>
  <c r="AA532" i="2"/>
  <c r="X532" i="2"/>
  <c r="U532" i="2"/>
  <c r="W532" i="2" s="1"/>
  <c r="R532" i="2"/>
  <c r="T532" i="2" s="1"/>
  <c r="O532" i="2"/>
  <c r="Q532" i="2" s="1"/>
  <c r="N532" i="2"/>
  <c r="AB531" i="2"/>
  <c r="AC531" i="2" s="1"/>
  <c r="AA531" i="2"/>
  <c r="X531" i="2"/>
  <c r="U531" i="2"/>
  <c r="W531" i="2" s="1"/>
  <c r="R531" i="2"/>
  <c r="T531" i="2" s="1"/>
  <c r="O531" i="2"/>
  <c r="Q531" i="2" s="1"/>
  <c r="N531" i="2"/>
  <c r="AB530" i="2"/>
  <c r="AC530" i="2" s="1"/>
  <c r="AA530" i="2"/>
  <c r="X530" i="2"/>
  <c r="Z530" i="2" s="1"/>
  <c r="U530" i="2"/>
  <c r="W530" i="2" s="1"/>
  <c r="R530" i="2"/>
  <c r="T530" i="2" s="1"/>
  <c r="O530" i="2"/>
  <c r="Q530" i="2" s="1"/>
  <c r="N530" i="2"/>
  <c r="AB529" i="2"/>
  <c r="AC529" i="2" s="1"/>
  <c r="AA529" i="2"/>
  <c r="X529" i="2"/>
  <c r="Z529" i="2" s="1"/>
  <c r="U529" i="2"/>
  <c r="W529" i="2" s="1"/>
  <c r="R529" i="2"/>
  <c r="T529" i="2" s="1"/>
  <c r="O529" i="2"/>
  <c r="Q529" i="2" s="1"/>
  <c r="N529" i="2"/>
  <c r="AB528" i="2"/>
  <c r="AC528" i="2" s="1"/>
  <c r="AA528" i="2"/>
  <c r="X528" i="2"/>
  <c r="Z528" i="2" s="1"/>
  <c r="U528" i="2"/>
  <c r="W528" i="2" s="1"/>
  <c r="R528" i="2"/>
  <c r="T528" i="2" s="1"/>
  <c r="O528" i="2"/>
  <c r="Q528" i="2" s="1"/>
  <c r="N528" i="2"/>
  <c r="AB527" i="2"/>
  <c r="AC527" i="2" s="1"/>
  <c r="AA527" i="2"/>
  <c r="X527" i="2"/>
  <c r="Z527" i="2" s="1"/>
  <c r="U527" i="2"/>
  <c r="W527" i="2" s="1"/>
  <c r="R527" i="2"/>
  <c r="T527" i="2" s="1"/>
  <c r="O527" i="2"/>
  <c r="Q527" i="2" s="1"/>
  <c r="N527" i="2"/>
  <c r="AB526" i="2"/>
  <c r="AC526" i="2" s="1"/>
  <c r="AA526" i="2"/>
  <c r="X526" i="2"/>
  <c r="Z526" i="2" s="1"/>
  <c r="U526" i="2"/>
  <c r="W526" i="2" s="1"/>
  <c r="R526" i="2"/>
  <c r="T526" i="2" s="1"/>
  <c r="O526" i="2"/>
  <c r="Q526" i="2" s="1"/>
  <c r="N526" i="2"/>
  <c r="AB525" i="2"/>
  <c r="AC525" i="2" s="1"/>
  <c r="AA525" i="2"/>
  <c r="X525" i="2"/>
  <c r="U525" i="2"/>
  <c r="W525" i="2" s="1"/>
  <c r="R525" i="2"/>
  <c r="T525" i="2" s="1"/>
  <c r="O525" i="2"/>
  <c r="Q525" i="2" s="1"/>
  <c r="N525" i="2"/>
  <c r="AB524" i="2"/>
  <c r="AC524" i="2" s="1"/>
  <c r="AA524" i="2"/>
  <c r="X524" i="2"/>
  <c r="Z524" i="2" s="1"/>
  <c r="U524" i="2"/>
  <c r="W524" i="2" s="1"/>
  <c r="R524" i="2"/>
  <c r="T524" i="2" s="1"/>
  <c r="O524" i="2"/>
  <c r="Q524" i="2" s="1"/>
  <c r="N524" i="2"/>
  <c r="AB523" i="2"/>
  <c r="AC523" i="2" s="1"/>
  <c r="AA523" i="2"/>
  <c r="X523" i="2"/>
  <c r="U523" i="2"/>
  <c r="W523" i="2" s="1"/>
  <c r="R523" i="2"/>
  <c r="T523" i="2" s="1"/>
  <c r="O523" i="2"/>
  <c r="Q523" i="2" s="1"/>
  <c r="N523" i="2"/>
  <c r="AB522" i="2"/>
  <c r="AC522" i="2" s="1"/>
  <c r="AA522" i="2"/>
  <c r="X522" i="2"/>
  <c r="Z522" i="2" s="1"/>
  <c r="U522" i="2"/>
  <c r="W522" i="2" s="1"/>
  <c r="T522" i="2"/>
  <c r="R522" i="2"/>
  <c r="O522" i="2"/>
  <c r="Q522" i="2" s="1"/>
  <c r="N522" i="2"/>
  <c r="AL522" i="2" s="1"/>
  <c r="AB521" i="2"/>
  <c r="AC521" i="2" s="1"/>
  <c r="AA521" i="2"/>
  <c r="X521" i="2"/>
  <c r="Z521" i="2" s="1"/>
  <c r="U521" i="2"/>
  <c r="W521" i="2" s="1"/>
  <c r="R521" i="2"/>
  <c r="T521" i="2" s="1"/>
  <c r="O521" i="2"/>
  <c r="Q521" i="2" s="1"/>
  <c r="N521" i="2"/>
  <c r="AB520" i="2"/>
  <c r="AC520" i="2" s="1"/>
  <c r="AA520" i="2"/>
  <c r="X520" i="2"/>
  <c r="Z520" i="2" s="1"/>
  <c r="U520" i="2"/>
  <c r="W520" i="2" s="1"/>
  <c r="R520" i="2"/>
  <c r="T520" i="2" s="1"/>
  <c r="O520" i="2"/>
  <c r="Q520" i="2" s="1"/>
  <c r="N520" i="2"/>
  <c r="AB519" i="2"/>
  <c r="AC519" i="2" s="1"/>
  <c r="AA519" i="2"/>
  <c r="X519" i="2"/>
  <c r="Z519" i="2" s="1"/>
  <c r="U519" i="2"/>
  <c r="W519" i="2" s="1"/>
  <c r="R519" i="2"/>
  <c r="T519" i="2" s="1"/>
  <c r="O519" i="2"/>
  <c r="Q519" i="2" s="1"/>
  <c r="N519" i="2"/>
  <c r="AB518" i="2"/>
  <c r="AC518" i="2" s="1"/>
  <c r="AA518" i="2"/>
  <c r="X518" i="2"/>
  <c r="U518" i="2"/>
  <c r="W518" i="2" s="1"/>
  <c r="R518" i="2"/>
  <c r="T518" i="2" s="1"/>
  <c r="O518" i="2"/>
  <c r="Q518" i="2" s="1"/>
  <c r="N518" i="2"/>
  <c r="AB517" i="2"/>
  <c r="AC517" i="2" s="1"/>
  <c r="AA517" i="2"/>
  <c r="X517" i="2"/>
  <c r="U517" i="2"/>
  <c r="W517" i="2" s="1"/>
  <c r="R517" i="2"/>
  <c r="T517" i="2" s="1"/>
  <c r="O517" i="2"/>
  <c r="Q517" i="2" s="1"/>
  <c r="N517" i="2"/>
  <c r="AB516" i="2"/>
  <c r="AC516" i="2" s="1"/>
  <c r="AA516" i="2"/>
  <c r="X516" i="2"/>
  <c r="Z516" i="2" s="1"/>
  <c r="U516" i="2"/>
  <c r="W516" i="2" s="1"/>
  <c r="R516" i="2"/>
  <c r="T516" i="2" s="1"/>
  <c r="O516" i="2"/>
  <c r="Q516" i="2" s="1"/>
  <c r="N516" i="2"/>
  <c r="AB515" i="2"/>
  <c r="AC515" i="2" s="1"/>
  <c r="AA515" i="2"/>
  <c r="X515" i="2"/>
  <c r="U515" i="2"/>
  <c r="W515" i="2" s="1"/>
  <c r="R515" i="2"/>
  <c r="T515" i="2" s="1"/>
  <c r="O515" i="2"/>
  <c r="Q515" i="2" s="1"/>
  <c r="N515" i="2"/>
  <c r="AB514" i="2"/>
  <c r="AC514" i="2" s="1"/>
  <c r="AA514" i="2"/>
  <c r="X514" i="2"/>
  <c r="U514" i="2"/>
  <c r="W514" i="2" s="1"/>
  <c r="R514" i="2"/>
  <c r="T514" i="2" s="1"/>
  <c r="O514" i="2"/>
  <c r="Q514" i="2" s="1"/>
  <c r="N514" i="2"/>
  <c r="AC513" i="2"/>
  <c r="AB513" i="2"/>
  <c r="AA513" i="2"/>
  <c r="X513" i="2"/>
  <c r="U513" i="2"/>
  <c r="W513" i="2" s="1"/>
  <c r="R513" i="2"/>
  <c r="T513" i="2" s="1"/>
  <c r="O513" i="2"/>
  <c r="Q513" i="2" s="1"/>
  <c r="N513" i="2"/>
  <c r="AB512" i="2"/>
  <c r="AC512" i="2" s="1"/>
  <c r="AA512" i="2"/>
  <c r="X512" i="2"/>
  <c r="Z512" i="2" s="1"/>
  <c r="U512" i="2"/>
  <c r="W512" i="2" s="1"/>
  <c r="R512" i="2"/>
  <c r="T512" i="2" s="1"/>
  <c r="O512" i="2"/>
  <c r="Q512" i="2" s="1"/>
  <c r="N512" i="2"/>
  <c r="AC511" i="2"/>
  <c r="AB511" i="2"/>
  <c r="AA511" i="2"/>
  <c r="X511" i="2"/>
  <c r="Z511" i="2" s="1"/>
  <c r="U511" i="2"/>
  <c r="W511" i="2" s="1"/>
  <c r="R511" i="2"/>
  <c r="T511" i="2" s="1"/>
  <c r="O511" i="2"/>
  <c r="Q511" i="2" s="1"/>
  <c r="N511" i="2"/>
  <c r="AB510" i="2"/>
  <c r="AC510" i="2" s="1"/>
  <c r="AA510" i="2"/>
  <c r="X510" i="2"/>
  <c r="Z510" i="2" s="1"/>
  <c r="U510" i="2"/>
  <c r="W510" i="2" s="1"/>
  <c r="R510" i="2"/>
  <c r="T510" i="2" s="1"/>
  <c r="O510" i="2"/>
  <c r="Q510" i="2" s="1"/>
  <c r="N510" i="2"/>
  <c r="AB509" i="2"/>
  <c r="AC509" i="2" s="1"/>
  <c r="AA509" i="2"/>
  <c r="X509" i="2"/>
  <c r="U509" i="2"/>
  <c r="W509" i="2" s="1"/>
  <c r="R509" i="2"/>
  <c r="T509" i="2" s="1"/>
  <c r="O509" i="2"/>
  <c r="Q509" i="2" s="1"/>
  <c r="N509" i="2"/>
  <c r="AB508" i="2"/>
  <c r="AC508" i="2" s="1"/>
  <c r="AA508" i="2"/>
  <c r="X508" i="2"/>
  <c r="Z508" i="2" s="1"/>
  <c r="U508" i="2"/>
  <c r="W508" i="2" s="1"/>
  <c r="R508" i="2"/>
  <c r="T508" i="2" s="1"/>
  <c r="O508" i="2"/>
  <c r="Q508" i="2" s="1"/>
  <c r="N508" i="2"/>
  <c r="AB507" i="2"/>
  <c r="AC507" i="2" s="1"/>
  <c r="AA507" i="2"/>
  <c r="X507" i="2"/>
  <c r="U507" i="2"/>
  <c r="W507" i="2" s="1"/>
  <c r="R507" i="2"/>
  <c r="T507" i="2" s="1"/>
  <c r="O507" i="2"/>
  <c r="Q507" i="2" s="1"/>
  <c r="N507" i="2"/>
  <c r="AB506" i="2"/>
  <c r="AC506" i="2" s="1"/>
  <c r="AA506" i="2"/>
  <c r="X506" i="2"/>
  <c r="Z506" i="2" s="1"/>
  <c r="U506" i="2"/>
  <c r="W506" i="2" s="1"/>
  <c r="R506" i="2"/>
  <c r="T506" i="2" s="1"/>
  <c r="O506" i="2"/>
  <c r="Q506" i="2" s="1"/>
  <c r="N506" i="2"/>
  <c r="AB505" i="2"/>
  <c r="AC505" i="2" s="1"/>
  <c r="AA505" i="2"/>
  <c r="X505" i="2"/>
  <c r="U505" i="2"/>
  <c r="W505" i="2" s="1"/>
  <c r="R505" i="2"/>
  <c r="T505" i="2" s="1"/>
  <c r="O505" i="2"/>
  <c r="Q505" i="2" s="1"/>
  <c r="N505" i="2"/>
  <c r="AB504" i="2"/>
  <c r="AC504" i="2" s="1"/>
  <c r="AA504" i="2"/>
  <c r="X504" i="2"/>
  <c r="Z504" i="2" s="1"/>
  <c r="U504" i="2"/>
  <c r="W504" i="2" s="1"/>
  <c r="R504" i="2"/>
  <c r="T504" i="2" s="1"/>
  <c r="O504" i="2"/>
  <c r="Q504" i="2" s="1"/>
  <c r="N504" i="2"/>
  <c r="AB503" i="2"/>
  <c r="AC503" i="2" s="1"/>
  <c r="AA503" i="2"/>
  <c r="X503" i="2"/>
  <c r="U503" i="2"/>
  <c r="W503" i="2" s="1"/>
  <c r="R503" i="2"/>
  <c r="T503" i="2" s="1"/>
  <c r="O503" i="2"/>
  <c r="Q503" i="2" s="1"/>
  <c r="N503" i="2"/>
  <c r="AB502" i="2"/>
  <c r="AC502" i="2" s="1"/>
  <c r="AA502" i="2"/>
  <c r="X502" i="2"/>
  <c r="U502" i="2"/>
  <c r="W502" i="2" s="1"/>
  <c r="R502" i="2"/>
  <c r="T502" i="2" s="1"/>
  <c r="O502" i="2"/>
  <c r="Q502" i="2" s="1"/>
  <c r="N502" i="2"/>
  <c r="AB501" i="2"/>
  <c r="AC501" i="2" s="1"/>
  <c r="AA501" i="2"/>
  <c r="X501" i="2"/>
  <c r="U501" i="2"/>
  <c r="W501" i="2" s="1"/>
  <c r="R501" i="2"/>
  <c r="T501" i="2" s="1"/>
  <c r="O501" i="2"/>
  <c r="Q501" i="2" s="1"/>
  <c r="N501" i="2"/>
  <c r="AB500" i="2"/>
  <c r="AC500" i="2" s="1"/>
  <c r="AA500" i="2"/>
  <c r="X500" i="2"/>
  <c r="U500" i="2"/>
  <c r="W500" i="2" s="1"/>
  <c r="T500" i="2"/>
  <c r="R500" i="2"/>
  <c r="O500" i="2"/>
  <c r="Q500" i="2" s="1"/>
  <c r="N500" i="2"/>
  <c r="AB499" i="2"/>
  <c r="AC499" i="2" s="1"/>
  <c r="AA499" i="2"/>
  <c r="X499" i="2"/>
  <c r="U499" i="2"/>
  <c r="W499" i="2" s="1"/>
  <c r="R499" i="2"/>
  <c r="T499" i="2" s="1"/>
  <c r="O499" i="2"/>
  <c r="Q499" i="2" s="1"/>
  <c r="N499" i="2"/>
  <c r="AB498" i="2"/>
  <c r="AC498" i="2" s="1"/>
  <c r="AA498" i="2"/>
  <c r="X498" i="2"/>
  <c r="Z498" i="2" s="1"/>
  <c r="U498" i="2"/>
  <c r="W498" i="2" s="1"/>
  <c r="R498" i="2"/>
  <c r="T498" i="2" s="1"/>
  <c r="O498" i="2"/>
  <c r="Q498" i="2" s="1"/>
  <c r="N498" i="2"/>
  <c r="AB497" i="2"/>
  <c r="AC497" i="2" s="1"/>
  <c r="AA497" i="2"/>
  <c r="X497" i="2"/>
  <c r="U497" i="2"/>
  <c r="W497" i="2" s="1"/>
  <c r="R497" i="2"/>
  <c r="T497" i="2" s="1"/>
  <c r="O497" i="2"/>
  <c r="Q497" i="2" s="1"/>
  <c r="N497" i="2"/>
  <c r="AB496" i="2"/>
  <c r="AC496" i="2" s="1"/>
  <c r="AA496" i="2"/>
  <c r="X496" i="2"/>
  <c r="U496" i="2"/>
  <c r="W496" i="2" s="1"/>
  <c r="R496" i="2"/>
  <c r="T496" i="2" s="1"/>
  <c r="O496" i="2"/>
  <c r="Q496" i="2" s="1"/>
  <c r="N496" i="2"/>
  <c r="AB495" i="2"/>
  <c r="AC495" i="2" s="1"/>
  <c r="AA495" i="2"/>
  <c r="X495" i="2"/>
  <c r="Z495" i="2" s="1"/>
  <c r="U495" i="2"/>
  <c r="W495" i="2" s="1"/>
  <c r="R495" i="2"/>
  <c r="T495" i="2" s="1"/>
  <c r="O495" i="2"/>
  <c r="Q495" i="2" s="1"/>
  <c r="N495" i="2"/>
  <c r="AB494" i="2"/>
  <c r="AC494" i="2" s="1"/>
  <c r="AA494" i="2"/>
  <c r="X494" i="2"/>
  <c r="U494" i="2"/>
  <c r="W494" i="2" s="1"/>
  <c r="R494" i="2"/>
  <c r="T494" i="2" s="1"/>
  <c r="O494" i="2"/>
  <c r="Q494" i="2" s="1"/>
  <c r="N494" i="2"/>
  <c r="AB493" i="2"/>
  <c r="AC493" i="2" s="1"/>
  <c r="AA493" i="2"/>
  <c r="X493" i="2"/>
  <c r="U493" i="2"/>
  <c r="W493" i="2" s="1"/>
  <c r="R493" i="2"/>
  <c r="T493" i="2" s="1"/>
  <c r="O493" i="2"/>
  <c r="Q493" i="2" s="1"/>
  <c r="N493" i="2"/>
  <c r="AB492" i="2"/>
  <c r="AC492" i="2" s="1"/>
  <c r="AA492" i="2"/>
  <c r="X492" i="2"/>
  <c r="U492" i="2"/>
  <c r="W492" i="2" s="1"/>
  <c r="R492" i="2"/>
  <c r="T492" i="2" s="1"/>
  <c r="O492" i="2"/>
  <c r="Q492" i="2" s="1"/>
  <c r="N492" i="2"/>
  <c r="AB491" i="2"/>
  <c r="AC491" i="2" s="1"/>
  <c r="AA491" i="2"/>
  <c r="X491" i="2"/>
  <c r="U491" i="2"/>
  <c r="W491" i="2" s="1"/>
  <c r="R491" i="2"/>
  <c r="T491" i="2" s="1"/>
  <c r="O491" i="2"/>
  <c r="Q491" i="2" s="1"/>
  <c r="N491" i="2"/>
  <c r="AB490" i="2"/>
  <c r="AC490" i="2" s="1"/>
  <c r="AA490" i="2"/>
  <c r="X490" i="2"/>
  <c r="Z490" i="2" s="1"/>
  <c r="U490" i="2"/>
  <c r="W490" i="2" s="1"/>
  <c r="R490" i="2"/>
  <c r="T490" i="2" s="1"/>
  <c r="O490" i="2"/>
  <c r="Q490" i="2" s="1"/>
  <c r="N490" i="2"/>
  <c r="AB489" i="2"/>
  <c r="AC489" i="2" s="1"/>
  <c r="AA489" i="2"/>
  <c r="X489" i="2"/>
  <c r="U489" i="2"/>
  <c r="W489" i="2" s="1"/>
  <c r="R489" i="2"/>
  <c r="T489" i="2" s="1"/>
  <c r="O489" i="2"/>
  <c r="Q489" i="2" s="1"/>
  <c r="N489" i="2"/>
  <c r="AB488" i="2"/>
  <c r="AC488" i="2" s="1"/>
  <c r="AA488" i="2"/>
  <c r="X488" i="2"/>
  <c r="Z488" i="2" s="1"/>
  <c r="U488" i="2"/>
  <c r="W488" i="2" s="1"/>
  <c r="R488" i="2"/>
  <c r="T488" i="2" s="1"/>
  <c r="O488" i="2"/>
  <c r="Q488" i="2" s="1"/>
  <c r="N488" i="2"/>
  <c r="AB487" i="2"/>
  <c r="AC487" i="2" s="1"/>
  <c r="AA487" i="2"/>
  <c r="X487" i="2"/>
  <c r="Z487" i="2" s="1"/>
  <c r="U487" i="2"/>
  <c r="W487" i="2" s="1"/>
  <c r="R487" i="2"/>
  <c r="T487" i="2" s="1"/>
  <c r="O487" i="2"/>
  <c r="Q487" i="2" s="1"/>
  <c r="N487" i="2"/>
  <c r="AB486" i="2"/>
  <c r="AC486" i="2" s="1"/>
  <c r="AA486" i="2"/>
  <c r="X486" i="2"/>
  <c r="U486" i="2"/>
  <c r="W486" i="2" s="1"/>
  <c r="R486" i="2"/>
  <c r="T486" i="2" s="1"/>
  <c r="O486" i="2"/>
  <c r="Q486" i="2" s="1"/>
  <c r="N486" i="2"/>
  <c r="AB485" i="2"/>
  <c r="AC485" i="2" s="1"/>
  <c r="AA485" i="2"/>
  <c r="X485" i="2"/>
  <c r="Z485" i="2" s="1"/>
  <c r="U485" i="2"/>
  <c r="W485" i="2" s="1"/>
  <c r="R485" i="2"/>
  <c r="T485" i="2" s="1"/>
  <c r="Q485" i="2"/>
  <c r="O485" i="2"/>
  <c r="N485" i="2"/>
  <c r="AB484" i="2"/>
  <c r="AC484" i="2" s="1"/>
  <c r="AA484" i="2"/>
  <c r="X484" i="2"/>
  <c r="Z484" i="2" s="1"/>
  <c r="U484" i="2"/>
  <c r="W484" i="2" s="1"/>
  <c r="T484" i="2"/>
  <c r="R484" i="2"/>
  <c r="O484" i="2"/>
  <c r="Q484" i="2" s="1"/>
  <c r="N484" i="2"/>
  <c r="AB483" i="2"/>
  <c r="AC483" i="2" s="1"/>
  <c r="AA483" i="2"/>
  <c r="X483" i="2"/>
  <c r="Z483" i="2" s="1"/>
  <c r="U483" i="2"/>
  <c r="W483" i="2" s="1"/>
  <c r="R483" i="2"/>
  <c r="T483" i="2" s="1"/>
  <c r="O483" i="2"/>
  <c r="Q483" i="2" s="1"/>
  <c r="N483" i="2"/>
  <c r="AB482" i="2"/>
  <c r="AC482" i="2" s="1"/>
  <c r="AA482" i="2"/>
  <c r="X482" i="2"/>
  <c r="Z482" i="2" s="1"/>
  <c r="U482" i="2"/>
  <c r="W482" i="2" s="1"/>
  <c r="R482" i="2"/>
  <c r="T482" i="2" s="1"/>
  <c r="O482" i="2"/>
  <c r="Q482" i="2" s="1"/>
  <c r="N482" i="2"/>
  <c r="AB481" i="2"/>
  <c r="AC481" i="2" s="1"/>
  <c r="AA481" i="2"/>
  <c r="X481" i="2"/>
  <c r="U481" i="2"/>
  <c r="W481" i="2" s="1"/>
  <c r="R481" i="2"/>
  <c r="T481" i="2" s="1"/>
  <c r="O481" i="2"/>
  <c r="Q481" i="2" s="1"/>
  <c r="N481" i="2"/>
  <c r="AB480" i="2"/>
  <c r="AC480" i="2" s="1"/>
  <c r="AA480" i="2"/>
  <c r="X480" i="2"/>
  <c r="Z480" i="2" s="1"/>
  <c r="U480" i="2"/>
  <c r="W480" i="2" s="1"/>
  <c r="R480" i="2"/>
  <c r="T480" i="2" s="1"/>
  <c r="O480" i="2"/>
  <c r="Q480" i="2" s="1"/>
  <c r="N480" i="2"/>
  <c r="AB479" i="2"/>
  <c r="AC479" i="2" s="1"/>
  <c r="AA479" i="2"/>
  <c r="X479" i="2"/>
  <c r="Z479" i="2" s="1"/>
  <c r="U479" i="2"/>
  <c r="W479" i="2" s="1"/>
  <c r="R479" i="2"/>
  <c r="T479" i="2" s="1"/>
  <c r="O479" i="2"/>
  <c r="Q479" i="2" s="1"/>
  <c r="N479" i="2"/>
  <c r="AB478" i="2"/>
  <c r="AC478" i="2" s="1"/>
  <c r="AA478" i="2"/>
  <c r="X478" i="2"/>
  <c r="Z478" i="2" s="1"/>
  <c r="U478" i="2"/>
  <c r="W478" i="2" s="1"/>
  <c r="R478" i="2"/>
  <c r="T478" i="2" s="1"/>
  <c r="O478" i="2"/>
  <c r="Q478" i="2" s="1"/>
  <c r="N478" i="2"/>
  <c r="AB477" i="2"/>
  <c r="AC477" i="2" s="1"/>
  <c r="AA477" i="2"/>
  <c r="X477" i="2"/>
  <c r="U477" i="2"/>
  <c r="W477" i="2" s="1"/>
  <c r="R477" i="2"/>
  <c r="T477" i="2" s="1"/>
  <c r="O477" i="2"/>
  <c r="Q477" i="2" s="1"/>
  <c r="N477" i="2"/>
  <c r="AB476" i="2"/>
  <c r="AC476" i="2" s="1"/>
  <c r="AA476" i="2"/>
  <c r="X476" i="2"/>
  <c r="U476" i="2"/>
  <c r="W476" i="2" s="1"/>
  <c r="T476" i="2"/>
  <c r="R476" i="2"/>
  <c r="O476" i="2"/>
  <c r="Q476" i="2" s="1"/>
  <c r="N476" i="2"/>
  <c r="AB475" i="2"/>
  <c r="AC475" i="2" s="1"/>
  <c r="AA475" i="2"/>
  <c r="X475" i="2"/>
  <c r="U475" i="2"/>
  <c r="W475" i="2" s="1"/>
  <c r="R475" i="2"/>
  <c r="T475" i="2" s="1"/>
  <c r="O475" i="2"/>
  <c r="Q475" i="2" s="1"/>
  <c r="N475" i="2"/>
  <c r="AB474" i="2"/>
  <c r="AC474" i="2" s="1"/>
  <c r="AA474" i="2"/>
  <c r="X474" i="2"/>
  <c r="Z474" i="2" s="1"/>
  <c r="U474" i="2"/>
  <c r="W474" i="2" s="1"/>
  <c r="R474" i="2"/>
  <c r="T474" i="2" s="1"/>
  <c r="O474" i="2"/>
  <c r="Q474" i="2" s="1"/>
  <c r="N474" i="2"/>
  <c r="AB473" i="2"/>
  <c r="AC473" i="2" s="1"/>
  <c r="AA473" i="2"/>
  <c r="X473" i="2"/>
  <c r="Z473" i="2" s="1"/>
  <c r="U473" i="2"/>
  <c r="W473" i="2" s="1"/>
  <c r="R473" i="2"/>
  <c r="T473" i="2" s="1"/>
  <c r="O473" i="2"/>
  <c r="Q473" i="2" s="1"/>
  <c r="N473" i="2"/>
  <c r="AB472" i="2"/>
  <c r="AC472" i="2" s="1"/>
  <c r="AA472" i="2"/>
  <c r="X472" i="2"/>
  <c r="U472" i="2"/>
  <c r="W472" i="2" s="1"/>
  <c r="R472" i="2"/>
  <c r="T472" i="2" s="1"/>
  <c r="O472" i="2"/>
  <c r="Q472" i="2" s="1"/>
  <c r="N472" i="2"/>
  <c r="AB471" i="2"/>
  <c r="AC471" i="2" s="1"/>
  <c r="AA471" i="2"/>
  <c r="X471" i="2"/>
  <c r="Z471" i="2" s="1"/>
  <c r="U471" i="2"/>
  <c r="W471" i="2" s="1"/>
  <c r="R471" i="2"/>
  <c r="T471" i="2" s="1"/>
  <c r="O471" i="2"/>
  <c r="Q471" i="2" s="1"/>
  <c r="N471" i="2"/>
  <c r="AB470" i="2"/>
  <c r="AC470" i="2" s="1"/>
  <c r="AA470" i="2"/>
  <c r="X470" i="2"/>
  <c r="U470" i="2"/>
  <c r="W470" i="2" s="1"/>
  <c r="R470" i="2"/>
  <c r="T470" i="2" s="1"/>
  <c r="Q470" i="2"/>
  <c r="O470" i="2"/>
  <c r="N470" i="2"/>
  <c r="AB469" i="2"/>
  <c r="AC469" i="2" s="1"/>
  <c r="AA469" i="2"/>
  <c r="X469" i="2"/>
  <c r="Z469" i="2" s="1"/>
  <c r="U469" i="2"/>
  <c r="W469" i="2" s="1"/>
  <c r="R469" i="2"/>
  <c r="T469" i="2" s="1"/>
  <c r="O469" i="2"/>
  <c r="Q469" i="2" s="1"/>
  <c r="N469" i="2"/>
  <c r="AB468" i="2"/>
  <c r="AC468" i="2" s="1"/>
  <c r="AA468" i="2"/>
  <c r="X468" i="2"/>
  <c r="U468" i="2"/>
  <c r="W468" i="2" s="1"/>
  <c r="R468" i="2"/>
  <c r="T468" i="2" s="1"/>
  <c r="O468" i="2"/>
  <c r="Q468" i="2" s="1"/>
  <c r="N468" i="2"/>
  <c r="AB467" i="2"/>
  <c r="AC467" i="2" s="1"/>
  <c r="AA467" i="2"/>
  <c r="X467" i="2"/>
  <c r="Z467" i="2" s="1"/>
  <c r="U467" i="2"/>
  <c r="W467" i="2" s="1"/>
  <c r="R467" i="2"/>
  <c r="T467" i="2" s="1"/>
  <c r="O467" i="2"/>
  <c r="Q467" i="2" s="1"/>
  <c r="N467" i="2"/>
  <c r="AB466" i="2"/>
  <c r="AC466" i="2" s="1"/>
  <c r="AA466" i="2"/>
  <c r="X466" i="2"/>
  <c r="Z466" i="2" s="1"/>
  <c r="U466" i="2"/>
  <c r="W466" i="2" s="1"/>
  <c r="R466" i="2"/>
  <c r="T466" i="2" s="1"/>
  <c r="O466" i="2"/>
  <c r="Q466" i="2" s="1"/>
  <c r="N466" i="2"/>
  <c r="AB465" i="2"/>
  <c r="AC465" i="2" s="1"/>
  <c r="AA465" i="2"/>
  <c r="X465" i="2"/>
  <c r="U465" i="2"/>
  <c r="W465" i="2" s="1"/>
  <c r="R465" i="2"/>
  <c r="T465" i="2" s="1"/>
  <c r="O465" i="2"/>
  <c r="Q465" i="2" s="1"/>
  <c r="N465" i="2"/>
  <c r="AB464" i="2"/>
  <c r="AC464" i="2" s="1"/>
  <c r="AA464" i="2"/>
  <c r="X464" i="2"/>
  <c r="Z464" i="2" s="1"/>
  <c r="U464" i="2"/>
  <c r="W464" i="2" s="1"/>
  <c r="R464" i="2"/>
  <c r="T464" i="2" s="1"/>
  <c r="O464" i="2"/>
  <c r="Q464" i="2" s="1"/>
  <c r="N464" i="2"/>
  <c r="AB463" i="2"/>
  <c r="AC463" i="2" s="1"/>
  <c r="AA463" i="2"/>
  <c r="X463" i="2"/>
  <c r="Z463" i="2" s="1"/>
  <c r="U463" i="2"/>
  <c r="W463" i="2" s="1"/>
  <c r="R463" i="2"/>
  <c r="T463" i="2" s="1"/>
  <c r="O463" i="2"/>
  <c r="Q463" i="2" s="1"/>
  <c r="N463" i="2"/>
  <c r="AB462" i="2"/>
  <c r="AC462" i="2" s="1"/>
  <c r="AA462" i="2"/>
  <c r="X462" i="2"/>
  <c r="Z462" i="2" s="1"/>
  <c r="U462" i="2"/>
  <c r="W462" i="2" s="1"/>
  <c r="R462" i="2"/>
  <c r="T462" i="2" s="1"/>
  <c r="O462" i="2"/>
  <c r="Q462" i="2" s="1"/>
  <c r="N462" i="2"/>
  <c r="AB461" i="2"/>
  <c r="AC461" i="2" s="1"/>
  <c r="AA461" i="2"/>
  <c r="X461" i="2"/>
  <c r="Z461" i="2" s="1"/>
  <c r="U461" i="2"/>
  <c r="W461" i="2" s="1"/>
  <c r="R461" i="2"/>
  <c r="T461" i="2" s="1"/>
  <c r="O461" i="2"/>
  <c r="Q461" i="2" s="1"/>
  <c r="N461" i="2"/>
  <c r="AB460" i="2"/>
  <c r="AC460" i="2" s="1"/>
  <c r="AA460" i="2"/>
  <c r="X460" i="2"/>
  <c r="U460" i="2"/>
  <c r="W460" i="2" s="1"/>
  <c r="R460" i="2"/>
  <c r="T460" i="2" s="1"/>
  <c r="Q460" i="2"/>
  <c r="O460" i="2"/>
  <c r="N460" i="2"/>
  <c r="AB459" i="2"/>
  <c r="AC459" i="2" s="1"/>
  <c r="AA459" i="2"/>
  <c r="X459" i="2"/>
  <c r="Z459" i="2" s="1"/>
  <c r="U459" i="2"/>
  <c r="W459" i="2" s="1"/>
  <c r="R459" i="2"/>
  <c r="T459" i="2" s="1"/>
  <c r="O459" i="2"/>
  <c r="Q459" i="2" s="1"/>
  <c r="N459" i="2"/>
  <c r="AB458" i="2"/>
  <c r="AC458" i="2" s="1"/>
  <c r="AA458" i="2"/>
  <c r="X458" i="2"/>
  <c r="Z458" i="2" s="1"/>
  <c r="U458" i="2"/>
  <c r="W458" i="2" s="1"/>
  <c r="R458" i="2"/>
  <c r="T458" i="2" s="1"/>
  <c r="O458" i="2"/>
  <c r="Q458" i="2" s="1"/>
  <c r="N458" i="2"/>
  <c r="AB457" i="2"/>
  <c r="AC457" i="2" s="1"/>
  <c r="AA457" i="2"/>
  <c r="X457" i="2"/>
  <c r="U457" i="2"/>
  <c r="W457" i="2" s="1"/>
  <c r="R457" i="2"/>
  <c r="T457" i="2" s="1"/>
  <c r="O457" i="2"/>
  <c r="Q457" i="2" s="1"/>
  <c r="N457" i="2"/>
  <c r="AB456" i="2"/>
  <c r="AC456" i="2" s="1"/>
  <c r="AA456" i="2"/>
  <c r="X456" i="2"/>
  <c r="Z456" i="2" s="1"/>
  <c r="U456" i="2"/>
  <c r="W456" i="2" s="1"/>
  <c r="R456" i="2"/>
  <c r="T456" i="2" s="1"/>
  <c r="O456" i="2"/>
  <c r="Q456" i="2" s="1"/>
  <c r="N456" i="2"/>
  <c r="AB455" i="2"/>
  <c r="AC455" i="2" s="1"/>
  <c r="AA455" i="2"/>
  <c r="X455" i="2"/>
  <c r="Z455" i="2" s="1"/>
  <c r="U455" i="2"/>
  <c r="W455" i="2" s="1"/>
  <c r="R455" i="2"/>
  <c r="T455" i="2" s="1"/>
  <c r="O455" i="2"/>
  <c r="Q455" i="2" s="1"/>
  <c r="N455" i="2"/>
  <c r="AB454" i="2"/>
  <c r="AC454" i="2" s="1"/>
  <c r="AA454" i="2"/>
  <c r="X454" i="2"/>
  <c r="U454" i="2"/>
  <c r="W454" i="2" s="1"/>
  <c r="R454" i="2"/>
  <c r="T454" i="2" s="1"/>
  <c r="O454" i="2"/>
  <c r="Q454" i="2" s="1"/>
  <c r="N454" i="2"/>
  <c r="AB453" i="2"/>
  <c r="AC453" i="2" s="1"/>
  <c r="AA453" i="2"/>
  <c r="X453" i="2"/>
  <c r="Z453" i="2" s="1"/>
  <c r="U453" i="2"/>
  <c r="W453" i="2" s="1"/>
  <c r="R453" i="2"/>
  <c r="T453" i="2" s="1"/>
  <c r="O453" i="2"/>
  <c r="Q453" i="2" s="1"/>
  <c r="N453" i="2"/>
  <c r="AL453" i="2" s="1"/>
  <c r="AB452" i="2"/>
  <c r="AC452" i="2" s="1"/>
  <c r="AA452" i="2"/>
  <c r="X452" i="2"/>
  <c r="Z452" i="2" s="1"/>
  <c r="U452" i="2"/>
  <c r="W452" i="2" s="1"/>
  <c r="R452" i="2"/>
  <c r="T452" i="2" s="1"/>
  <c r="O452" i="2"/>
  <c r="Q452" i="2" s="1"/>
  <c r="N452" i="2"/>
  <c r="AB451" i="2"/>
  <c r="AC451" i="2" s="1"/>
  <c r="AA451" i="2"/>
  <c r="X451" i="2"/>
  <c r="Z451" i="2" s="1"/>
  <c r="U451" i="2"/>
  <c r="W451" i="2" s="1"/>
  <c r="R451" i="2"/>
  <c r="T451" i="2" s="1"/>
  <c r="O451" i="2"/>
  <c r="Q451" i="2" s="1"/>
  <c r="N451" i="2"/>
  <c r="AB450" i="2"/>
  <c r="AC450" i="2" s="1"/>
  <c r="AA450" i="2"/>
  <c r="X450" i="2"/>
  <c r="U450" i="2"/>
  <c r="W450" i="2" s="1"/>
  <c r="R450" i="2"/>
  <c r="T450" i="2" s="1"/>
  <c r="O450" i="2"/>
  <c r="Q450" i="2" s="1"/>
  <c r="N450" i="2"/>
  <c r="AB449" i="2"/>
  <c r="AC449" i="2" s="1"/>
  <c r="AA449" i="2"/>
  <c r="X449" i="2"/>
  <c r="U449" i="2"/>
  <c r="W449" i="2" s="1"/>
  <c r="T449" i="2"/>
  <c r="R449" i="2"/>
  <c r="O449" i="2"/>
  <c r="Q449" i="2" s="1"/>
  <c r="N449" i="2"/>
  <c r="AB448" i="2"/>
  <c r="AC448" i="2" s="1"/>
  <c r="AA448" i="2"/>
  <c r="X448" i="2"/>
  <c r="Z448" i="2" s="1"/>
  <c r="W448" i="2"/>
  <c r="U448" i="2"/>
  <c r="R448" i="2"/>
  <c r="T448" i="2" s="1"/>
  <c r="O448" i="2"/>
  <c r="Q448" i="2" s="1"/>
  <c r="N448" i="2"/>
  <c r="AB447" i="2"/>
  <c r="AC447" i="2" s="1"/>
  <c r="AA447" i="2"/>
  <c r="X447" i="2"/>
  <c r="Z447" i="2" s="1"/>
  <c r="U447" i="2"/>
  <c r="W447" i="2" s="1"/>
  <c r="R447" i="2"/>
  <c r="T447" i="2" s="1"/>
  <c r="O447" i="2"/>
  <c r="Q447" i="2" s="1"/>
  <c r="N447" i="2"/>
  <c r="AB446" i="2"/>
  <c r="AC446" i="2" s="1"/>
  <c r="AA446" i="2"/>
  <c r="X446" i="2"/>
  <c r="Z446" i="2" s="1"/>
  <c r="U446" i="2"/>
  <c r="W446" i="2" s="1"/>
  <c r="R446" i="2"/>
  <c r="T446" i="2" s="1"/>
  <c r="O446" i="2"/>
  <c r="Q446" i="2" s="1"/>
  <c r="N446" i="2"/>
  <c r="AB445" i="2"/>
  <c r="AC445" i="2" s="1"/>
  <c r="AA445" i="2"/>
  <c r="X445" i="2"/>
  <c r="Z445" i="2" s="1"/>
  <c r="U445" i="2"/>
  <c r="W445" i="2" s="1"/>
  <c r="R445" i="2"/>
  <c r="T445" i="2" s="1"/>
  <c r="O445" i="2"/>
  <c r="Q445" i="2" s="1"/>
  <c r="N445" i="2"/>
  <c r="AB444" i="2"/>
  <c r="AC444" i="2" s="1"/>
  <c r="AA444" i="2"/>
  <c r="X444" i="2"/>
  <c r="U444" i="2"/>
  <c r="W444" i="2" s="1"/>
  <c r="R444" i="2"/>
  <c r="T444" i="2" s="1"/>
  <c r="O444" i="2"/>
  <c r="Q444" i="2" s="1"/>
  <c r="N444" i="2"/>
  <c r="AB443" i="2"/>
  <c r="AC443" i="2" s="1"/>
  <c r="AA443" i="2"/>
  <c r="X443" i="2"/>
  <c r="Z443" i="2" s="1"/>
  <c r="U443" i="2"/>
  <c r="W443" i="2" s="1"/>
  <c r="R443" i="2"/>
  <c r="T443" i="2" s="1"/>
  <c r="O443" i="2"/>
  <c r="Q443" i="2" s="1"/>
  <c r="N443" i="2"/>
  <c r="AB442" i="2"/>
  <c r="AC442" i="2" s="1"/>
  <c r="AA442" i="2"/>
  <c r="X442" i="2"/>
  <c r="Z442" i="2" s="1"/>
  <c r="U442" i="2"/>
  <c r="W442" i="2" s="1"/>
  <c r="R442" i="2"/>
  <c r="T442" i="2" s="1"/>
  <c r="O442" i="2"/>
  <c r="Q442" i="2" s="1"/>
  <c r="AB441" i="2"/>
  <c r="AC441" i="2" s="1"/>
  <c r="AA441" i="2"/>
  <c r="X441" i="2"/>
  <c r="U441" i="2"/>
  <c r="W441" i="2" s="1"/>
  <c r="R441" i="2"/>
  <c r="T441" i="2" s="1"/>
  <c r="O441" i="2"/>
  <c r="Q441" i="2" s="1"/>
  <c r="AB440" i="2"/>
  <c r="AC440" i="2" s="1"/>
  <c r="AA440" i="2"/>
  <c r="X440" i="2"/>
  <c r="Z440" i="2" s="1"/>
  <c r="U440" i="2"/>
  <c r="W440" i="2" s="1"/>
  <c r="R440" i="2"/>
  <c r="T440" i="2" s="1"/>
  <c r="O440" i="2"/>
  <c r="Q440" i="2" s="1"/>
  <c r="AB439" i="2"/>
  <c r="AC439" i="2" s="1"/>
  <c r="AA439" i="2"/>
  <c r="X439" i="2"/>
  <c r="AL439" i="2" s="1"/>
  <c r="U439" i="2"/>
  <c r="W439" i="2" s="1"/>
  <c r="R439" i="2"/>
  <c r="T439" i="2" s="1"/>
  <c r="O439" i="2"/>
  <c r="Q439" i="2" s="1"/>
  <c r="AB438" i="2"/>
  <c r="AC438" i="2" s="1"/>
  <c r="AA438" i="2"/>
  <c r="X438" i="2"/>
  <c r="U438" i="2"/>
  <c r="W438" i="2" s="1"/>
  <c r="R438" i="2"/>
  <c r="T438" i="2" s="1"/>
  <c r="O438" i="2"/>
  <c r="Q438" i="2" s="1"/>
  <c r="AB437" i="2"/>
  <c r="AC437" i="2" s="1"/>
  <c r="AA437" i="2"/>
  <c r="X437" i="2"/>
  <c r="AL437" i="2" s="1"/>
  <c r="U437" i="2"/>
  <c r="W437" i="2" s="1"/>
  <c r="R437" i="2"/>
  <c r="T437" i="2" s="1"/>
  <c r="O437" i="2"/>
  <c r="Q437" i="2" s="1"/>
  <c r="AB436" i="2"/>
  <c r="AC436" i="2" s="1"/>
  <c r="AA436" i="2"/>
  <c r="X436" i="2"/>
  <c r="Z436" i="2" s="1"/>
  <c r="U436" i="2"/>
  <c r="W436" i="2" s="1"/>
  <c r="R436" i="2"/>
  <c r="T436" i="2" s="1"/>
  <c r="O436" i="2"/>
  <c r="Q436" i="2" s="1"/>
  <c r="AB435" i="2"/>
  <c r="AC435" i="2" s="1"/>
  <c r="AA435" i="2"/>
  <c r="X435" i="2"/>
  <c r="U435" i="2"/>
  <c r="W435" i="2" s="1"/>
  <c r="R435" i="2"/>
  <c r="T435" i="2" s="1"/>
  <c r="O435" i="2"/>
  <c r="Q435" i="2" s="1"/>
  <c r="AB434" i="2"/>
  <c r="AC434" i="2" s="1"/>
  <c r="AA434" i="2"/>
  <c r="X434" i="2"/>
  <c r="Z434" i="2" s="1"/>
  <c r="U434" i="2"/>
  <c r="W434" i="2" s="1"/>
  <c r="R434" i="2"/>
  <c r="T434" i="2" s="1"/>
  <c r="O434" i="2"/>
  <c r="Q434" i="2" s="1"/>
  <c r="AB433" i="2"/>
  <c r="AC433" i="2" s="1"/>
  <c r="AA433" i="2"/>
  <c r="X433" i="2"/>
  <c r="AL433" i="2" s="1"/>
  <c r="U433" i="2"/>
  <c r="W433" i="2" s="1"/>
  <c r="R433" i="2"/>
  <c r="T433" i="2" s="1"/>
  <c r="O433" i="2"/>
  <c r="Q433" i="2" s="1"/>
  <c r="AB432" i="2"/>
  <c r="AC432" i="2" s="1"/>
  <c r="AA432" i="2"/>
  <c r="X432" i="2"/>
  <c r="Z432" i="2" s="1"/>
  <c r="U432" i="2"/>
  <c r="W432" i="2" s="1"/>
  <c r="R432" i="2"/>
  <c r="T432" i="2" s="1"/>
  <c r="O432" i="2"/>
  <c r="Q432" i="2" s="1"/>
  <c r="AB431" i="2"/>
  <c r="AC431" i="2" s="1"/>
  <c r="AA431" i="2"/>
  <c r="X431" i="2"/>
  <c r="AL431" i="2" s="1"/>
  <c r="U431" i="2"/>
  <c r="W431" i="2" s="1"/>
  <c r="R431" i="2"/>
  <c r="T431" i="2" s="1"/>
  <c r="O431" i="2"/>
  <c r="Q431" i="2" s="1"/>
  <c r="AL430" i="2"/>
  <c r="AB430" i="2"/>
  <c r="AC430" i="2" s="1"/>
  <c r="AA430" i="2"/>
  <c r="X430" i="2"/>
  <c r="Z430" i="2" s="1"/>
  <c r="U430" i="2"/>
  <c r="W430" i="2" s="1"/>
  <c r="R430" i="2"/>
  <c r="T430" i="2" s="1"/>
  <c r="O430" i="2"/>
  <c r="Q430" i="2" s="1"/>
  <c r="AB429" i="2"/>
  <c r="AC429" i="2" s="1"/>
  <c r="AA429" i="2"/>
  <c r="X429" i="2"/>
  <c r="AL429" i="2" s="1"/>
  <c r="U429" i="2"/>
  <c r="W429" i="2" s="1"/>
  <c r="R429" i="2"/>
  <c r="T429" i="2" s="1"/>
  <c r="O429" i="2"/>
  <c r="Q429" i="2" s="1"/>
  <c r="AB428" i="2"/>
  <c r="AC428" i="2" s="1"/>
  <c r="AA428" i="2"/>
  <c r="X428" i="2"/>
  <c r="Z428" i="2" s="1"/>
  <c r="U428" i="2"/>
  <c r="W428" i="2" s="1"/>
  <c r="R428" i="2"/>
  <c r="T428" i="2" s="1"/>
  <c r="O428" i="2"/>
  <c r="Q428" i="2" s="1"/>
  <c r="AB427" i="2"/>
  <c r="AC427" i="2" s="1"/>
  <c r="AA427" i="2"/>
  <c r="X427" i="2"/>
  <c r="AL427" i="2" s="1"/>
  <c r="U427" i="2"/>
  <c r="W427" i="2" s="1"/>
  <c r="R427" i="2"/>
  <c r="T427" i="2" s="1"/>
  <c r="Q427" i="2"/>
  <c r="O427" i="2"/>
  <c r="AB426" i="2"/>
  <c r="AC426" i="2" s="1"/>
  <c r="AA426" i="2"/>
  <c r="X426" i="2"/>
  <c r="Z426" i="2" s="1"/>
  <c r="U426" i="2"/>
  <c r="W426" i="2" s="1"/>
  <c r="R426" i="2"/>
  <c r="T426" i="2" s="1"/>
  <c r="O426" i="2"/>
  <c r="Q426" i="2" s="1"/>
  <c r="AB425" i="2"/>
  <c r="AC425" i="2" s="1"/>
  <c r="AA425" i="2"/>
  <c r="X425" i="2"/>
  <c r="AL425" i="2" s="1"/>
  <c r="U425" i="2"/>
  <c r="W425" i="2" s="1"/>
  <c r="R425" i="2"/>
  <c r="T425" i="2" s="1"/>
  <c r="O425" i="2"/>
  <c r="Q425" i="2" s="1"/>
  <c r="AB424" i="2"/>
  <c r="AC424" i="2" s="1"/>
  <c r="AA424" i="2"/>
  <c r="X424" i="2"/>
  <c r="Z424" i="2" s="1"/>
  <c r="U424" i="2"/>
  <c r="W424" i="2" s="1"/>
  <c r="R424" i="2"/>
  <c r="T424" i="2" s="1"/>
  <c r="O424" i="2"/>
  <c r="Q424" i="2" s="1"/>
  <c r="AB423" i="2"/>
  <c r="AC423" i="2" s="1"/>
  <c r="AA423" i="2"/>
  <c r="X423" i="2"/>
  <c r="AL423" i="2" s="1"/>
  <c r="U423" i="2"/>
  <c r="W423" i="2" s="1"/>
  <c r="R423" i="2"/>
  <c r="T423" i="2" s="1"/>
  <c r="O423" i="2"/>
  <c r="Q423" i="2" s="1"/>
  <c r="AB422" i="2"/>
  <c r="AC422" i="2" s="1"/>
  <c r="AA422" i="2"/>
  <c r="X422" i="2"/>
  <c r="U422" i="2"/>
  <c r="W422" i="2" s="1"/>
  <c r="R422" i="2"/>
  <c r="T422" i="2" s="1"/>
  <c r="O422" i="2"/>
  <c r="Q422" i="2" s="1"/>
  <c r="AB421" i="2"/>
  <c r="AC421" i="2" s="1"/>
  <c r="AA421" i="2"/>
  <c r="X421" i="2"/>
  <c r="AL421" i="2" s="1"/>
  <c r="U421" i="2"/>
  <c r="W421" i="2" s="1"/>
  <c r="R421" i="2"/>
  <c r="T421" i="2" s="1"/>
  <c r="O421" i="2"/>
  <c r="Q421" i="2" s="1"/>
  <c r="AB420" i="2"/>
  <c r="AC420" i="2" s="1"/>
  <c r="AA420" i="2"/>
  <c r="X420" i="2"/>
  <c r="Z420" i="2" s="1"/>
  <c r="U420" i="2"/>
  <c r="W420" i="2" s="1"/>
  <c r="R420" i="2"/>
  <c r="T420" i="2" s="1"/>
  <c r="O420" i="2"/>
  <c r="Q420" i="2" s="1"/>
  <c r="AB419" i="2"/>
  <c r="AC419" i="2" s="1"/>
  <c r="AA419" i="2"/>
  <c r="X419" i="2"/>
  <c r="U419" i="2"/>
  <c r="W419" i="2" s="1"/>
  <c r="R419" i="2"/>
  <c r="T419" i="2" s="1"/>
  <c r="O419" i="2"/>
  <c r="Q419" i="2" s="1"/>
  <c r="AB418" i="2"/>
  <c r="AC418" i="2" s="1"/>
  <c r="AA418" i="2"/>
  <c r="X418" i="2"/>
  <c r="Z418" i="2" s="1"/>
  <c r="U418" i="2"/>
  <c r="W418" i="2" s="1"/>
  <c r="R418" i="2"/>
  <c r="T418" i="2" s="1"/>
  <c r="O418" i="2"/>
  <c r="Q418" i="2" s="1"/>
  <c r="AB417" i="2"/>
  <c r="AC417" i="2" s="1"/>
  <c r="AA417" i="2"/>
  <c r="X417" i="2"/>
  <c r="AL417" i="2" s="1"/>
  <c r="U417" i="2"/>
  <c r="W417" i="2" s="1"/>
  <c r="R417" i="2"/>
  <c r="T417" i="2" s="1"/>
  <c r="O417" i="2"/>
  <c r="Q417" i="2" s="1"/>
  <c r="AB416" i="2"/>
  <c r="AC416" i="2" s="1"/>
  <c r="AA416" i="2"/>
  <c r="X416" i="2"/>
  <c r="Z416" i="2" s="1"/>
  <c r="U416" i="2"/>
  <c r="W416" i="2" s="1"/>
  <c r="R416" i="2"/>
  <c r="T416" i="2" s="1"/>
  <c r="O416" i="2"/>
  <c r="Q416" i="2" s="1"/>
  <c r="AB415" i="2"/>
  <c r="AC415" i="2" s="1"/>
  <c r="AA415" i="2"/>
  <c r="X415" i="2"/>
  <c r="AL415" i="2" s="1"/>
  <c r="U415" i="2"/>
  <c r="W415" i="2" s="1"/>
  <c r="R415" i="2"/>
  <c r="T415" i="2" s="1"/>
  <c r="O415" i="2"/>
  <c r="Q415" i="2" s="1"/>
  <c r="AB414" i="2"/>
  <c r="AC414" i="2" s="1"/>
  <c r="AA414" i="2"/>
  <c r="X414" i="2"/>
  <c r="U414" i="2"/>
  <c r="W414" i="2" s="1"/>
  <c r="R414" i="2"/>
  <c r="T414" i="2" s="1"/>
  <c r="O414" i="2"/>
  <c r="Q414" i="2" s="1"/>
  <c r="AB413" i="2"/>
  <c r="AC413" i="2" s="1"/>
  <c r="AA413" i="2"/>
  <c r="X413" i="2"/>
  <c r="U413" i="2"/>
  <c r="W413" i="2" s="1"/>
  <c r="R413" i="2"/>
  <c r="T413" i="2" s="1"/>
  <c r="O413" i="2"/>
  <c r="Q413" i="2" s="1"/>
  <c r="AB412" i="2"/>
  <c r="AC412" i="2" s="1"/>
  <c r="AA412" i="2"/>
  <c r="X412" i="2"/>
  <c r="Z412" i="2" s="1"/>
  <c r="U412" i="2"/>
  <c r="W412" i="2" s="1"/>
  <c r="R412" i="2"/>
  <c r="T412" i="2" s="1"/>
  <c r="O412" i="2"/>
  <c r="Q412" i="2" s="1"/>
  <c r="AB411" i="2"/>
  <c r="AC411" i="2" s="1"/>
  <c r="AA411" i="2"/>
  <c r="X411" i="2"/>
  <c r="AL411" i="2" s="1"/>
  <c r="U411" i="2"/>
  <c r="W411" i="2" s="1"/>
  <c r="R411" i="2"/>
  <c r="T411" i="2" s="1"/>
  <c r="O411" i="2"/>
  <c r="Q411" i="2" s="1"/>
  <c r="AB410" i="2"/>
  <c r="AC410" i="2" s="1"/>
  <c r="AA410" i="2"/>
  <c r="X410" i="2"/>
  <c r="Z410" i="2" s="1"/>
  <c r="U410" i="2"/>
  <c r="W410" i="2" s="1"/>
  <c r="R410" i="2"/>
  <c r="T410" i="2" s="1"/>
  <c r="O410" i="2"/>
  <c r="Q410" i="2" s="1"/>
  <c r="AB409" i="2"/>
  <c r="AC409" i="2" s="1"/>
  <c r="AA409" i="2"/>
  <c r="X409" i="2"/>
  <c r="AL409" i="2" s="1"/>
  <c r="U409" i="2"/>
  <c r="W409" i="2" s="1"/>
  <c r="R409" i="2"/>
  <c r="T409" i="2" s="1"/>
  <c r="O409" i="2"/>
  <c r="Q409" i="2" s="1"/>
  <c r="AB408" i="2"/>
  <c r="AC408" i="2" s="1"/>
  <c r="AA408" i="2"/>
  <c r="X408" i="2"/>
  <c r="Z408" i="2" s="1"/>
  <c r="U408" i="2"/>
  <c r="W408" i="2" s="1"/>
  <c r="R408" i="2"/>
  <c r="T408" i="2" s="1"/>
  <c r="O408" i="2"/>
  <c r="Q408" i="2" s="1"/>
  <c r="AB407" i="2"/>
  <c r="AC407" i="2" s="1"/>
  <c r="AA407" i="2"/>
  <c r="X407" i="2"/>
  <c r="AL407" i="2" s="1"/>
  <c r="U407" i="2"/>
  <c r="W407" i="2" s="1"/>
  <c r="R407" i="2"/>
  <c r="T407" i="2" s="1"/>
  <c r="O407" i="2"/>
  <c r="Q407" i="2" s="1"/>
  <c r="AB406" i="2"/>
  <c r="AC406" i="2" s="1"/>
  <c r="AA406" i="2"/>
  <c r="X406" i="2"/>
  <c r="U406" i="2"/>
  <c r="W406" i="2" s="1"/>
  <c r="R406" i="2"/>
  <c r="T406" i="2" s="1"/>
  <c r="O406" i="2"/>
  <c r="Q406" i="2" s="1"/>
  <c r="AB405" i="2"/>
  <c r="AC405" i="2" s="1"/>
  <c r="AA405" i="2"/>
  <c r="X405" i="2"/>
  <c r="AL405" i="2" s="1"/>
  <c r="U405" i="2"/>
  <c r="W405" i="2" s="1"/>
  <c r="R405" i="2"/>
  <c r="T405" i="2" s="1"/>
  <c r="O405" i="2"/>
  <c r="Q405" i="2" s="1"/>
  <c r="AB404" i="2"/>
  <c r="AC404" i="2" s="1"/>
  <c r="AA404" i="2"/>
  <c r="X404" i="2"/>
  <c r="U404" i="2"/>
  <c r="W404" i="2" s="1"/>
  <c r="R404" i="2"/>
  <c r="T404" i="2" s="1"/>
  <c r="O404" i="2"/>
  <c r="Q404" i="2" s="1"/>
  <c r="AB403" i="2"/>
  <c r="AC403" i="2" s="1"/>
  <c r="AA403" i="2"/>
  <c r="X403" i="2"/>
  <c r="AL403" i="2" s="1"/>
  <c r="U403" i="2"/>
  <c r="W403" i="2" s="1"/>
  <c r="R403" i="2"/>
  <c r="T403" i="2" s="1"/>
  <c r="O403" i="2"/>
  <c r="Q403" i="2" s="1"/>
  <c r="AB402" i="2"/>
  <c r="AC402" i="2" s="1"/>
  <c r="AA402" i="2"/>
  <c r="X402" i="2"/>
  <c r="Z402" i="2" s="1"/>
  <c r="U402" i="2"/>
  <c r="W402" i="2" s="1"/>
  <c r="R402" i="2"/>
  <c r="T402" i="2" s="1"/>
  <c r="O402" i="2"/>
  <c r="Q402" i="2" s="1"/>
  <c r="AB401" i="2"/>
  <c r="AC401" i="2" s="1"/>
  <c r="AA401" i="2"/>
  <c r="X401" i="2"/>
  <c r="AL401" i="2" s="1"/>
  <c r="U401" i="2"/>
  <c r="W401" i="2" s="1"/>
  <c r="R401" i="2"/>
  <c r="T401" i="2" s="1"/>
  <c r="O401" i="2"/>
  <c r="Q401" i="2" s="1"/>
  <c r="AB400" i="2"/>
  <c r="AC400" i="2" s="1"/>
  <c r="AA400" i="2"/>
  <c r="X400" i="2"/>
  <c r="U400" i="2"/>
  <c r="W400" i="2" s="1"/>
  <c r="R400" i="2"/>
  <c r="T400" i="2" s="1"/>
  <c r="O400" i="2"/>
  <c r="Q400" i="2" s="1"/>
  <c r="AB399" i="2"/>
  <c r="AC399" i="2" s="1"/>
  <c r="AA399" i="2"/>
  <c r="X399" i="2"/>
  <c r="AL399" i="2" s="1"/>
  <c r="U399" i="2"/>
  <c r="W399" i="2" s="1"/>
  <c r="R399" i="2"/>
  <c r="T399" i="2" s="1"/>
  <c r="O399" i="2"/>
  <c r="Q399" i="2" s="1"/>
  <c r="AB398" i="2"/>
  <c r="AC398" i="2" s="1"/>
  <c r="AA398" i="2"/>
  <c r="X398" i="2"/>
  <c r="Z398" i="2" s="1"/>
  <c r="U398" i="2"/>
  <c r="W398" i="2" s="1"/>
  <c r="R398" i="2"/>
  <c r="T398" i="2" s="1"/>
  <c r="O398" i="2"/>
  <c r="Q398" i="2" s="1"/>
  <c r="AB397" i="2"/>
  <c r="AC397" i="2" s="1"/>
  <c r="AA397" i="2"/>
  <c r="X397" i="2"/>
  <c r="U397" i="2"/>
  <c r="W397" i="2" s="1"/>
  <c r="R397" i="2"/>
  <c r="T397" i="2" s="1"/>
  <c r="O397" i="2"/>
  <c r="Q397" i="2" s="1"/>
  <c r="AB396" i="2"/>
  <c r="AC396" i="2" s="1"/>
  <c r="AA396" i="2"/>
  <c r="X396" i="2"/>
  <c r="Z396" i="2" s="1"/>
  <c r="U396" i="2"/>
  <c r="W396" i="2" s="1"/>
  <c r="R396" i="2"/>
  <c r="T396" i="2" s="1"/>
  <c r="O396" i="2"/>
  <c r="Q396" i="2" s="1"/>
  <c r="AB395" i="2"/>
  <c r="AC395" i="2" s="1"/>
  <c r="AA395" i="2"/>
  <c r="X395" i="2"/>
  <c r="U395" i="2"/>
  <c r="W395" i="2" s="1"/>
  <c r="R395" i="2"/>
  <c r="T395" i="2" s="1"/>
  <c r="O395" i="2"/>
  <c r="Q395" i="2" s="1"/>
  <c r="AB394" i="2"/>
  <c r="AC394" i="2" s="1"/>
  <c r="AA394" i="2"/>
  <c r="X394" i="2"/>
  <c r="U394" i="2"/>
  <c r="W394" i="2" s="1"/>
  <c r="R394" i="2"/>
  <c r="T394" i="2" s="1"/>
  <c r="O394" i="2"/>
  <c r="Q394" i="2" s="1"/>
  <c r="AB393" i="2"/>
  <c r="AC393" i="2" s="1"/>
  <c r="AA393" i="2"/>
  <c r="X393" i="2"/>
  <c r="Z393" i="2" s="1"/>
  <c r="W393" i="2"/>
  <c r="U393" i="2"/>
  <c r="R393" i="2"/>
  <c r="T393" i="2" s="1"/>
  <c r="O393" i="2"/>
  <c r="Q393" i="2" s="1"/>
  <c r="AB392" i="2"/>
  <c r="AC392" i="2" s="1"/>
  <c r="AA392" i="2"/>
  <c r="X392" i="2"/>
  <c r="U392" i="2"/>
  <c r="W392" i="2" s="1"/>
  <c r="R392" i="2"/>
  <c r="T392" i="2" s="1"/>
  <c r="O392" i="2"/>
  <c r="Q392" i="2" s="1"/>
  <c r="AB391" i="2"/>
  <c r="AC391" i="2" s="1"/>
  <c r="AA391" i="2"/>
  <c r="X391" i="2"/>
  <c r="Z391" i="2" s="1"/>
  <c r="U391" i="2"/>
  <c r="W391" i="2" s="1"/>
  <c r="R391" i="2"/>
  <c r="T391" i="2" s="1"/>
  <c r="O391" i="2"/>
  <c r="Q391" i="2" s="1"/>
  <c r="AB390" i="2"/>
  <c r="AC390" i="2" s="1"/>
  <c r="AA390" i="2"/>
  <c r="X390" i="2"/>
  <c r="U390" i="2"/>
  <c r="W390" i="2" s="1"/>
  <c r="R390" i="2"/>
  <c r="T390" i="2" s="1"/>
  <c r="O390" i="2"/>
  <c r="Q390" i="2" s="1"/>
  <c r="AB389" i="2"/>
  <c r="AC389" i="2" s="1"/>
  <c r="AA389" i="2"/>
  <c r="X389" i="2"/>
  <c r="U389" i="2"/>
  <c r="W389" i="2" s="1"/>
  <c r="R389" i="2"/>
  <c r="T389" i="2" s="1"/>
  <c r="O389" i="2"/>
  <c r="Q389" i="2" s="1"/>
  <c r="AB388" i="2"/>
  <c r="AC388" i="2" s="1"/>
  <c r="AA388" i="2"/>
  <c r="X388" i="2"/>
  <c r="U388" i="2"/>
  <c r="W388" i="2" s="1"/>
  <c r="R388" i="2"/>
  <c r="T388" i="2" s="1"/>
  <c r="O388" i="2"/>
  <c r="Q388" i="2" s="1"/>
  <c r="AB387" i="2"/>
  <c r="AC387" i="2" s="1"/>
  <c r="AA387" i="2"/>
  <c r="X387" i="2"/>
  <c r="U387" i="2"/>
  <c r="W387" i="2" s="1"/>
  <c r="R387" i="2"/>
  <c r="T387" i="2" s="1"/>
  <c r="O387" i="2"/>
  <c r="Q387" i="2" s="1"/>
  <c r="AB386" i="2"/>
  <c r="AC386" i="2" s="1"/>
  <c r="AA386" i="2"/>
  <c r="X386" i="2"/>
  <c r="U386" i="2"/>
  <c r="W386" i="2" s="1"/>
  <c r="R386" i="2"/>
  <c r="T386" i="2" s="1"/>
  <c r="O386" i="2"/>
  <c r="Q386" i="2" s="1"/>
  <c r="AB385" i="2"/>
  <c r="AC385" i="2" s="1"/>
  <c r="AA385" i="2"/>
  <c r="X385" i="2"/>
  <c r="Z385" i="2" s="1"/>
  <c r="U385" i="2"/>
  <c r="W385" i="2" s="1"/>
  <c r="R385" i="2"/>
  <c r="T385" i="2" s="1"/>
  <c r="O385" i="2"/>
  <c r="Q385" i="2" s="1"/>
  <c r="AB384" i="2"/>
  <c r="AC384" i="2" s="1"/>
  <c r="AA384" i="2"/>
  <c r="X384" i="2"/>
  <c r="U384" i="2"/>
  <c r="W384" i="2" s="1"/>
  <c r="R384" i="2"/>
  <c r="T384" i="2" s="1"/>
  <c r="O384" i="2"/>
  <c r="Q384" i="2" s="1"/>
  <c r="AB383" i="2"/>
  <c r="AC383" i="2" s="1"/>
  <c r="AA383" i="2"/>
  <c r="X383" i="2"/>
  <c r="Z383" i="2" s="1"/>
  <c r="U383" i="2"/>
  <c r="W383" i="2" s="1"/>
  <c r="R383" i="2"/>
  <c r="T383" i="2" s="1"/>
  <c r="O383" i="2"/>
  <c r="Q383" i="2" s="1"/>
  <c r="AB382" i="2"/>
  <c r="AC382" i="2" s="1"/>
  <c r="AA382" i="2"/>
  <c r="X382" i="2"/>
  <c r="U382" i="2"/>
  <c r="W382" i="2" s="1"/>
  <c r="R382" i="2"/>
  <c r="T382" i="2" s="1"/>
  <c r="O382" i="2"/>
  <c r="Q382" i="2" s="1"/>
  <c r="AB381" i="2"/>
  <c r="AC381" i="2" s="1"/>
  <c r="AA381" i="2"/>
  <c r="X381" i="2"/>
  <c r="Z381" i="2" s="1"/>
  <c r="U381" i="2"/>
  <c r="W381" i="2" s="1"/>
  <c r="R381" i="2"/>
  <c r="T381" i="2" s="1"/>
  <c r="O381" i="2"/>
  <c r="Q381" i="2" s="1"/>
  <c r="AB380" i="2"/>
  <c r="AC380" i="2" s="1"/>
  <c r="AA380" i="2"/>
  <c r="X380" i="2"/>
  <c r="U380" i="2"/>
  <c r="W380" i="2" s="1"/>
  <c r="R380" i="2"/>
  <c r="T380" i="2" s="1"/>
  <c r="O380" i="2"/>
  <c r="Q380" i="2" s="1"/>
  <c r="AB379" i="2"/>
  <c r="AC379" i="2" s="1"/>
  <c r="AA379" i="2"/>
  <c r="X379" i="2"/>
  <c r="Z379" i="2" s="1"/>
  <c r="U379" i="2"/>
  <c r="W379" i="2" s="1"/>
  <c r="R379" i="2"/>
  <c r="T379" i="2" s="1"/>
  <c r="O379" i="2"/>
  <c r="Q379" i="2" s="1"/>
  <c r="AB378" i="2"/>
  <c r="AC378" i="2" s="1"/>
  <c r="AA378" i="2"/>
  <c r="X378" i="2"/>
  <c r="U378" i="2"/>
  <c r="W378" i="2" s="1"/>
  <c r="R378" i="2"/>
  <c r="T378" i="2" s="1"/>
  <c r="O378" i="2"/>
  <c r="Q378" i="2" s="1"/>
  <c r="AB377" i="2"/>
  <c r="AC377" i="2" s="1"/>
  <c r="AA377" i="2"/>
  <c r="X377" i="2"/>
  <c r="U377" i="2"/>
  <c r="W377" i="2" s="1"/>
  <c r="R377" i="2"/>
  <c r="T377" i="2" s="1"/>
  <c r="O377" i="2"/>
  <c r="Q377" i="2" s="1"/>
  <c r="AB376" i="2"/>
  <c r="AC376" i="2" s="1"/>
  <c r="AA376" i="2"/>
  <c r="X376" i="2"/>
  <c r="U376" i="2"/>
  <c r="W376" i="2" s="1"/>
  <c r="R376" i="2"/>
  <c r="T376" i="2" s="1"/>
  <c r="O376" i="2"/>
  <c r="Q376" i="2" s="1"/>
  <c r="AB375" i="2"/>
  <c r="AC375" i="2" s="1"/>
  <c r="AA375" i="2"/>
  <c r="X375" i="2"/>
  <c r="Z375" i="2" s="1"/>
  <c r="U375" i="2"/>
  <c r="W375" i="2" s="1"/>
  <c r="R375" i="2"/>
  <c r="T375" i="2" s="1"/>
  <c r="O375" i="2"/>
  <c r="Q375" i="2" s="1"/>
  <c r="AB374" i="2"/>
  <c r="AC374" i="2" s="1"/>
  <c r="AA374" i="2"/>
  <c r="X374" i="2"/>
  <c r="U374" i="2"/>
  <c r="W374" i="2" s="1"/>
  <c r="R374" i="2"/>
  <c r="T374" i="2" s="1"/>
  <c r="O374" i="2"/>
  <c r="Q374" i="2" s="1"/>
  <c r="AB373" i="2"/>
  <c r="AC373" i="2" s="1"/>
  <c r="AA373" i="2"/>
  <c r="X373" i="2"/>
  <c r="Z373" i="2" s="1"/>
  <c r="W373" i="2"/>
  <c r="U373" i="2"/>
  <c r="R373" i="2"/>
  <c r="T373" i="2" s="1"/>
  <c r="O373" i="2"/>
  <c r="Q373" i="2" s="1"/>
  <c r="AB372" i="2"/>
  <c r="AC372" i="2" s="1"/>
  <c r="AA372" i="2"/>
  <c r="X372" i="2"/>
  <c r="U372" i="2"/>
  <c r="W372" i="2" s="1"/>
  <c r="R372" i="2"/>
  <c r="T372" i="2" s="1"/>
  <c r="O372" i="2"/>
  <c r="Q372" i="2" s="1"/>
  <c r="AB371" i="2"/>
  <c r="AC371" i="2" s="1"/>
  <c r="AA371" i="2"/>
  <c r="X371" i="2"/>
  <c r="Z371" i="2" s="1"/>
  <c r="U371" i="2"/>
  <c r="W371" i="2" s="1"/>
  <c r="R371" i="2"/>
  <c r="T371" i="2" s="1"/>
  <c r="O371" i="2"/>
  <c r="Q371" i="2" s="1"/>
  <c r="AB370" i="2"/>
  <c r="AC370" i="2" s="1"/>
  <c r="AA370" i="2"/>
  <c r="X370" i="2"/>
  <c r="U370" i="2"/>
  <c r="W370" i="2" s="1"/>
  <c r="R370" i="2"/>
  <c r="T370" i="2" s="1"/>
  <c r="O370" i="2"/>
  <c r="Q370" i="2" s="1"/>
  <c r="AB369" i="2"/>
  <c r="AC369" i="2" s="1"/>
  <c r="AA369" i="2"/>
  <c r="X369" i="2"/>
  <c r="Z369" i="2" s="1"/>
  <c r="U369" i="2"/>
  <c r="W369" i="2" s="1"/>
  <c r="R369" i="2"/>
  <c r="T369" i="2" s="1"/>
  <c r="O369" i="2"/>
  <c r="Q369" i="2" s="1"/>
  <c r="AB368" i="2"/>
  <c r="AC368" i="2" s="1"/>
  <c r="AA368" i="2"/>
  <c r="X368" i="2"/>
  <c r="U368" i="2"/>
  <c r="W368" i="2" s="1"/>
  <c r="R368" i="2"/>
  <c r="T368" i="2" s="1"/>
  <c r="O368" i="2"/>
  <c r="Q368" i="2" s="1"/>
  <c r="AB367" i="2"/>
  <c r="AC367" i="2" s="1"/>
  <c r="AA367" i="2"/>
  <c r="X367" i="2"/>
  <c r="U367" i="2"/>
  <c r="W367" i="2" s="1"/>
  <c r="R367" i="2"/>
  <c r="T367" i="2" s="1"/>
  <c r="O367" i="2"/>
  <c r="Q367" i="2" s="1"/>
  <c r="AB366" i="2"/>
  <c r="AC366" i="2" s="1"/>
  <c r="AA366" i="2"/>
  <c r="X366" i="2"/>
  <c r="U366" i="2"/>
  <c r="W366" i="2" s="1"/>
  <c r="R366" i="2"/>
  <c r="T366" i="2" s="1"/>
  <c r="O366" i="2"/>
  <c r="Q366" i="2" s="1"/>
  <c r="AB365" i="2"/>
  <c r="AC365" i="2" s="1"/>
  <c r="AA365" i="2"/>
  <c r="X365" i="2"/>
  <c r="Z365" i="2" s="1"/>
  <c r="U365" i="2"/>
  <c r="W365" i="2" s="1"/>
  <c r="R365" i="2"/>
  <c r="T365" i="2" s="1"/>
  <c r="O365" i="2"/>
  <c r="Q365" i="2" s="1"/>
  <c r="AB364" i="2"/>
  <c r="AC364" i="2" s="1"/>
  <c r="AA364" i="2"/>
  <c r="X364" i="2"/>
  <c r="U364" i="2"/>
  <c r="W364" i="2" s="1"/>
  <c r="R364" i="2"/>
  <c r="T364" i="2" s="1"/>
  <c r="O364" i="2"/>
  <c r="Q364" i="2" s="1"/>
  <c r="AB363" i="2"/>
  <c r="AC363" i="2" s="1"/>
  <c r="AA363" i="2"/>
  <c r="X363" i="2"/>
  <c r="Z363" i="2" s="1"/>
  <c r="U363" i="2"/>
  <c r="W363" i="2" s="1"/>
  <c r="R363" i="2"/>
  <c r="T363" i="2" s="1"/>
  <c r="O363" i="2"/>
  <c r="Q363" i="2" s="1"/>
  <c r="AB362" i="2"/>
  <c r="AC362" i="2" s="1"/>
  <c r="AA362" i="2"/>
  <c r="X362" i="2"/>
  <c r="U362" i="2"/>
  <c r="W362" i="2" s="1"/>
  <c r="R362" i="2"/>
  <c r="T362" i="2" s="1"/>
  <c r="O362" i="2"/>
  <c r="Q362" i="2" s="1"/>
  <c r="AB361" i="2"/>
  <c r="AC361" i="2" s="1"/>
  <c r="AA361" i="2"/>
  <c r="X361" i="2"/>
  <c r="Z361" i="2" s="1"/>
  <c r="U361" i="2"/>
  <c r="W361" i="2" s="1"/>
  <c r="R361" i="2"/>
  <c r="T361" i="2" s="1"/>
  <c r="O361" i="2"/>
  <c r="Q361" i="2" s="1"/>
  <c r="AB360" i="2"/>
  <c r="AC360" i="2" s="1"/>
  <c r="AA360" i="2"/>
  <c r="X360" i="2"/>
  <c r="U360" i="2"/>
  <c r="W360" i="2" s="1"/>
  <c r="R360" i="2"/>
  <c r="T360" i="2" s="1"/>
  <c r="O360" i="2"/>
  <c r="Q360" i="2" s="1"/>
  <c r="AB359" i="2"/>
  <c r="AC359" i="2" s="1"/>
  <c r="AA359" i="2"/>
  <c r="X359" i="2"/>
  <c r="Z359" i="2" s="1"/>
  <c r="U359" i="2"/>
  <c r="W359" i="2" s="1"/>
  <c r="R359" i="2"/>
  <c r="T359" i="2" s="1"/>
  <c r="O359" i="2"/>
  <c r="Q359" i="2" s="1"/>
  <c r="AB358" i="2"/>
  <c r="AC358" i="2" s="1"/>
  <c r="AA358" i="2"/>
  <c r="X358" i="2"/>
  <c r="U358" i="2"/>
  <c r="W358" i="2" s="1"/>
  <c r="R358" i="2"/>
  <c r="T358" i="2" s="1"/>
  <c r="O358" i="2"/>
  <c r="Q358" i="2" s="1"/>
  <c r="AB357" i="2"/>
  <c r="AC357" i="2" s="1"/>
  <c r="AA357" i="2"/>
  <c r="X357" i="2"/>
  <c r="Z357" i="2" s="1"/>
  <c r="U357" i="2"/>
  <c r="W357" i="2" s="1"/>
  <c r="R357" i="2"/>
  <c r="T357" i="2" s="1"/>
  <c r="O357" i="2"/>
  <c r="Q357" i="2" s="1"/>
  <c r="AB356" i="2"/>
  <c r="AC356" i="2" s="1"/>
  <c r="AA356" i="2"/>
  <c r="X356" i="2"/>
  <c r="U356" i="2"/>
  <c r="W356" i="2" s="1"/>
  <c r="R356" i="2"/>
  <c r="T356" i="2" s="1"/>
  <c r="O356" i="2"/>
  <c r="Q356" i="2" s="1"/>
  <c r="AB355" i="2"/>
  <c r="AC355" i="2" s="1"/>
  <c r="AA355" i="2"/>
  <c r="X355" i="2"/>
  <c r="U355" i="2"/>
  <c r="W355" i="2" s="1"/>
  <c r="R355" i="2"/>
  <c r="T355" i="2" s="1"/>
  <c r="O355" i="2"/>
  <c r="Q355" i="2" s="1"/>
  <c r="AB354" i="2"/>
  <c r="AC354" i="2" s="1"/>
  <c r="AA354" i="2"/>
  <c r="X354" i="2"/>
  <c r="U354" i="2"/>
  <c r="W354" i="2" s="1"/>
  <c r="R354" i="2"/>
  <c r="T354" i="2" s="1"/>
  <c r="O354" i="2"/>
  <c r="Q354" i="2" s="1"/>
  <c r="AB353" i="2"/>
  <c r="AC353" i="2" s="1"/>
  <c r="AA353" i="2"/>
  <c r="X353" i="2"/>
  <c r="Z353" i="2" s="1"/>
  <c r="U353" i="2"/>
  <c r="W353" i="2" s="1"/>
  <c r="R353" i="2"/>
  <c r="T353" i="2" s="1"/>
  <c r="O353" i="2"/>
  <c r="Q353" i="2" s="1"/>
  <c r="AB352" i="2"/>
  <c r="AC352" i="2" s="1"/>
  <c r="AA352" i="2"/>
  <c r="X352" i="2"/>
  <c r="U352" i="2"/>
  <c r="W352" i="2" s="1"/>
  <c r="R352" i="2"/>
  <c r="T352" i="2" s="1"/>
  <c r="O352" i="2"/>
  <c r="Q352" i="2" s="1"/>
  <c r="AB351" i="2"/>
  <c r="AC351" i="2" s="1"/>
  <c r="AA351" i="2"/>
  <c r="X351" i="2"/>
  <c r="Z351" i="2" s="1"/>
  <c r="U351" i="2"/>
  <c r="W351" i="2" s="1"/>
  <c r="R351" i="2"/>
  <c r="T351" i="2" s="1"/>
  <c r="O351" i="2"/>
  <c r="Q351" i="2" s="1"/>
  <c r="AB350" i="2"/>
  <c r="AC350" i="2" s="1"/>
  <c r="AA350" i="2"/>
  <c r="X350" i="2"/>
  <c r="U350" i="2"/>
  <c r="W350" i="2" s="1"/>
  <c r="R350" i="2"/>
  <c r="T350" i="2" s="1"/>
  <c r="O350" i="2"/>
  <c r="Q350" i="2" s="1"/>
  <c r="AB349" i="2"/>
  <c r="AC349" i="2" s="1"/>
  <c r="AA349" i="2"/>
  <c r="X349" i="2"/>
  <c r="Z349" i="2" s="1"/>
  <c r="U349" i="2"/>
  <c r="W349" i="2" s="1"/>
  <c r="R349" i="2"/>
  <c r="T349" i="2" s="1"/>
  <c r="O349" i="2"/>
  <c r="Q349" i="2" s="1"/>
  <c r="AB348" i="2"/>
  <c r="AC348" i="2" s="1"/>
  <c r="AA348" i="2"/>
  <c r="X348" i="2"/>
  <c r="U348" i="2"/>
  <c r="W348" i="2" s="1"/>
  <c r="R348" i="2"/>
  <c r="T348" i="2" s="1"/>
  <c r="O348" i="2"/>
  <c r="Q348" i="2" s="1"/>
  <c r="AB347" i="2"/>
  <c r="AC347" i="2" s="1"/>
  <c r="AA347" i="2"/>
  <c r="X347" i="2"/>
  <c r="U347" i="2"/>
  <c r="W347" i="2" s="1"/>
  <c r="R347" i="2"/>
  <c r="T347" i="2" s="1"/>
  <c r="O347" i="2"/>
  <c r="Q347" i="2" s="1"/>
  <c r="AB346" i="2"/>
  <c r="AC346" i="2" s="1"/>
  <c r="AA346" i="2"/>
  <c r="X346" i="2"/>
  <c r="U346" i="2"/>
  <c r="W346" i="2" s="1"/>
  <c r="R346" i="2"/>
  <c r="T346" i="2" s="1"/>
  <c r="O346" i="2"/>
  <c r="Q346" i="2" s="1"/>
  <c r="AB345" i="2"/>
  <c r="AC345" i="2" s="1"/>
  <c r="AA345" i="2"/>
  <c r="X345" i="2"/>
  <c r="Z345" i="2" s="1"/>
  <c r="U345" i="2"/>
  <c r="W345" i="2" s="1"/>
  <c r="R345" i="2"/>
  <c r="T345" i="2" s="1"/>
  <c r="O345" i="2"/>
  <c r="Q345" i="2" s="1"/>
  <c r="AB344" i="2"/>
  <c r="AC344" i="2" s="1"/>
  <c r="AA344" i="2"/>
  <c r="X344" i="2"/>
  <c r="U344" i="2"/>
  <c r="W344" i="2" s="1"/>
  <c r="R344" i="2"/>
  <c r="T344" i="2" s="1"/>
  <c r="O344" i="2"/>
  <c r="Q344" i="2" s="1"/>
  <c r="AL343" i="2"/>
  <c r="AB343" i="2"/>
  <c r="AC343" i="2" s="1"/>
  <c r="AA343" i="2"/>
  <c r="X343" i="2"/>
  <c r="Z343" i="2" s="1"/>
  <c r="U343" i="2"/>
  <c r="W343" i="2" s="1"/>
  <c r="R343" i="2"/>
  <c r="T343" i="2" s="1"/>
  <c r="O343" i="2"/>
  <c r="Q343" i="2" s="1"/>
  <c r="AB342" i="2"/>
  <c r="AC342" i="2" s="1"/>
  <c r="AA342" i="2"/>
  <c r="X342" i="2"/>
  <c r="U342" i="2"/>
  <c r="W342" i="2" s="1"/>
  <c r="R342" i="2"/>
  <c r="T342" i="2" s="1"/>
  <c r="O342" i="2"/>
  <c r="Q342" i="2" s="1"/>
  <c r="AB341" i="2"/>
  <c r="AC341" i="2" s="1"/>
  <c r="AA341" i="2"/>
  <c r="X341" i="2"/>
  <c r="Z341" i="2" s="1"/>
  <c r="U341" i="2"/>
  <c r="W341" i="2" s="1"/>
  <c r="R341" i="2"/>
  <c r="T341" i="2" s="1"/>
  <c r="O341" i="2"/>
  <c r="Q341" i="2" s="1"/>
  <c r="AB340" i="2"/>
  <c r="AC340" i="2" s="1"/>
  <c r="AA340" i="2"/>
  <c r="X340" i="2"/>
  <c r="U340" i="2"/>
  <c r="W340" i="2" s="1"/>
  <c r="R340" i="2"/>
  <c r="T340" i="2" s="1"/>
  <c r="O340" i="2"/>
  <c r="Q340" i="2" s="1"/>
  <c r="AB339" i="2"/>
  <c r="AC339" i="2" s="1"/>
  <c r="AA339" i="2"/>
  <c r="X339" i="2"/>
  <c r="Z339" i="2" s="1"/>
  <c r="U339" i="2"/>
  <c r="W339" i="2" s="1"/>
  <c r="R339" i="2"/>
  <c r="T339" i="2" s="1"/>
  <c r="O339" i="2"/>
  <c r="Q339" i="2" s="1"/>
  <c r="AB338" i="2"/>
  <c r="AC338" i="2" s="1"/>
  <c r="AA338" i="2"/>
  <c r="X338" i="2"/>
  <c r="U338" i="2"/>
  <c r="W338" i="2" s="1"/>
  <c r="R338" i="2"/>
  <c r="T338" i="2" s="1"/>
  <c r="O338" i="2"/>
  <c r="Q338" i="2" s="1"/>
  <c r="AB337" i="2"/>
  <c r="AC337" i="2" s="1"/>
  <c r="AA337" i="2"/>
  <c r="X337" i="2"/>
  <c r="Z337" i="2" s="1"/>
  <c r="U337" i="2"/>
  <c r="W337" i="2" s="1"/>
  <c r="R337" i="2"/>
  <c r="T337" i="2" s="1"/>
  <c r="O337" i="2"/>
  <c r="Q337" i="2" s="1"/>
  <c r="AB336" i="2"/>
  <c r="AC336" i="2" s="1"/>
  <c r="AA336" i="2"/>
  <c r="X336" i="2"/>
  <c r="U336" i="2"/>
  <c r="W336" i="2" s="1"/>
  <c r="R336" i="2"/>
  <c r="T336" i="2" s="1"/>
  <c r="O336" i="2"/>
  <c r="Q336" i="2" s="1"/>
  <c r="AB335" i="2"/>
  <c r="AC335" i="2" s="1"/>
  <c r="AA335" i="2"/>
  <c r="X335" i="2"/>
  <c r="Z335" i="2" s="1"/>
  <c r="U335" i="2"/>
  <c r="W335" i="2" s="1"/>
  <c r="R335" i="2"/>
  <c r="T335" i="2" s="1"/>
  <c r="O335" i="2"/>
  <c r="Q335" i="2" s="1"/>
  <c r="AB334" i="2"/>
  <c r="AC334" i="2" s="1"/>
  <c r="AA334" i="2"/>
  <c r="X334" i="2"/>
  <c r="U334" i="2"/>
  <c r="W334" i="2" s="1"/>
  <c r="R334" i="2"/>
  <c r="T334" i="2" s="1"/>
  <c r="O334" i="2"/>
  <c r="Q334" i="2" s="1"/>
  <c r="AB333" i="2"/>
  <c r="AC333" i="2" s="1"/>
  <c r="AA333" i="2"/>
  <c r="X333" i="2"/>
  <c r="Z333" i="2" s="1"/>
  <c r="U333" i="2"/>
  <c r="W333" i="2" s="1"/>
  <c r="R333" i="2"/>
  <c r="T333" i="2" s="1"/>
  <c r="O333" i="2"/>
  <c r="Q333" i="2" s="1"/>
  <c r="AB332" i="2"/>
  <c r="AC332" i="2" s="1"/>
  <c r="AA332" i="2"/>
  <c r="X332" i="2"/>
  <c r="U332" i="2"/>
  <c r="W332" i="2" s="1"/>
  <c r="R332" i="2"/>
  <c r="T332" i="2" s="1"/>
  <c r="O332" i="2"/>
  <c r="Q332" i="2" s="1"/>
  <c r="AB331" i="2"/>
  <c r="AC331" i="2" s="1"/>
  <c r="AA331" i="2"/>
  <c r="X331" i="2"/>
  <c r="Z331" i="2" s="1"/>
  <c r="U331" i="2"/>
  <c r="W331" i="2" s="1"/>
  <c r="R331" i="2"/>
  <c r="T331" i="2" s="1"/>
  <c r="O331" i="2"/>
  <c r="Q331" i="2" s="1"/>
  <c r="AB330" i="2"/>
  <c r="AC330" i="2" s="1"/>
  <c r="AA330" i="2"/>
  <c r="X330" i="2"/>
  <c r="U330" i="2"/>
  <c r="W330" i="2" s="1"/>
  <c r="R330" i="2"/>
  <c r="T330" i="2" s="1"/>
  <c r="O330" i="2"/>
  <c r="Q330" i="2" s="1"/>
  <c r="AB329" i="2"/>
  <c r="AC329" i="2" s="1"/>
  <c r="AA329" i="2"/>
  <c r="X329" i="2"/>
  <c r="Z329" i="2" s="1"/>
  <c r="U329" i="2"/>
  <c r="W329" i="2" s="1"/>
  <c r="R329" i="2"/>
  <c r="T329" i="2" s="1"/>
  <c r="O329" i="2"/>
  <c r="Q329" i="2" s="1"/>
  <c r="AB328" i="2"/>
  <c r="AC328" i="2" s="1"/>
  <c r="AA328" i="2"/>
  <c r="X328" i="2"/>
  <c r="U328" i="2"/>
  <c r="W328" i="2" s="1"/>
  <c r="R328" i="2"/>
  <c r="T328" i="2" s="1"/>
  <c r="O328" i="2"/>
  <c r="Q328" i="2" s="1"/>
  <c r="AB327" i="2"/>
  <c r="AC327" i="2" s="1"/>
  <c r="AA327" i="2"/>
  <c r="X327" i="2"/>
  <c r="Z327" i="2" s="1"/>
  <c r="U327" i="2"/>
  <c r="W327" i="2" s="1"/>
  <c r="R327" i="2"/>
  <c r="T327" i="2" s="1"/>
  <c r="O327" i="2"/>
  <c r="Q327" i="2" s="1"/>
  <c r="AB326" i="2"/>
  <c r="AC326" i="2" s="1"/>
  <c r="AA326" i="2"/>
  <c r="X326" i="2"/>
  <c r="U326" i="2"/>
  <c r="W326" i="2" s="1"/>
  <c r="R326" i="2"/>
  <c r="T326" i="2" s="1"/>
  <c r="O326" i="2"/>
  <c r="Q326" i="2" s="1"/>
  <c r="AL325" i="2"/>
  <c r="AB325" i="2"/>
  <c r="AC325" i="2" s="1"/>
  <c r="AA325" i="2"/>
  <c r="X325" i="2"/>
  <c r="Z325" i="2" s="1"/>
  <c r="U325" i="2"/>
  <c r="W325" i="2" s="1"/>
  <c r="R325" i="2"/>
  <c r="T325" i="2" s="1"/>
  <c r="O325" i="2"/>
  <c r="Q325" i="2" s="1"/>
  <c r="AB324" i="2"/>
  <c r="AC324" i="2" s="1"/>
  <c r="AA324" i="2"/>
  <c r="X324" i="2"/>
  <c r="U324" i="2"/>
  <c r="W324" i="2" s="1"/>
  <c r="R324" i="2"/>
  <c r="T324" i="2" s="1"/>
  <c r="O324" i="2"/>
  <c r="Q324" i="2" s="1"/>
  <c r="AB323" i="2"/>
  <c r="AC323" i="2" s="1"/>
  <c r="AA323" i="2"/>
  <c r="X323" i="2"/>
  <c r="Z323" i="2" s="1"/>
  <c r="U323" i="2"/>
  <c r="W323" i="2" s="1"/>
  <c r="R323" i="2"/>
  <c r="T323" i="2" s="1"/>
  <c r="O323" i="2"/>
  <c r="Q323" i="2" s="1"/>
  <c r="AB322" i="2"/>
  <c r="AC322" i="2" s="1"/>
  <c r="AA322" i="2"/>
  <c r="X322" i="2"/>
  <c r="U322" i="2"/>
  <c r="W322" i="2" s="1"/>
  <c r="R322" i="2"/>
  <c r="T322" i="2" s="1"/>
  <c r="O322" i="2"/>
  <c r="Q322" i="2" s="1"/>
  <c r="AB321" i="2"/>
  <c r="AC321" i="2" s="1"/>
  <c r="AA321" i="2"/>
  <c r="X321" i="2"/>
  <c r="U321" i="2"/>
  <c r="W321" i="2" s="1"/>
  <c r="R321" i="2"/>
  <c r="T321" i="2" s="1"/>
  <c r="O321" i="2"/>
  <c r="Q321" i="2" s="1"/>
  <c r="AB320" i="2"/>
  <c r="AC320" i="2" s="1"/>
  <c r="AA320" i="2"/>
  <c r="X320" i="2"/>
  <c r="U320" i="2"/>
  <c r="W320" i="2" s="1"/>
  <c r="R320" i="2"/>
  <c r="T320" i="2" s="1"/>
  <c r="O320" i="2"/>
  <c r="Q320" i="2" s="1"/>
  <c r="AB319" i="2"/>
  <c r="AC319" i="2" s="1"/>
  <c r="AA319" i="2"/>
  <c r="X319" i="2"/>
  <c r="Z319" i="2" s="1"/>
  <c r="U319" i="2"/>
  <c r="W319" i="2" s="1"/>
  <c r="R319" i="2"/>
  <c r="T319" i="2" s="1"/>
  <c r="Q319" i="2"/>
  <c r="O319" i="2"/>
  <c r="AB318" i="2"/>
  <c r="AC318" i="2" s="1"/>
  <c r="AA318" i="2"/>
  <c r="X318" i="2"/>
  <c r="U318" i="2"/>
  <c r="W318" i="2" s="1"/>
  <c r="R318" i="2"/>
  <c r="T318" i="2" s="1"/>
  <c r="O318" i="2"/>
  <c r="Q318" i="2" s="1"/>
  <c r="AB317" i="2"/>
  <c r="AC317" i="2" s="1"/>
  <c r="AA317" i="2"/>
  <c r="X317" i="2"/>
  <c r="Z317" i="2" s="1"/>
  <c r="U317" i="2"/>
  <c r="W317" i="2" s="1"/>
  <c r="R317" i="2"/>
  <c r="T317" i="2" s="1"/>
  <c r="O317" i="2"/>
  <c r="Q317" i="2" s="1"/>
  <c r="AB316" i="2"/>
  <c r="AC316" i="2" s="1"/>
  <c r="AA316" i="2"/>
  <c r="X316" i="2"/>
  <c r="U316" i="2"/>
  <c r="W316" i="2" s="1"/>
  <c r="R316" i="2"/>
  <c r="T316" i="2" s="1"/>
  <c r="O316" i="2"/>
  <c r="Q316" i="2" s="1"/>
  <c r="AB315" i="2"/>
  <c r="AC315" i="2" s="1"/>
  <c r="AA315" i="2"/>
  <c r="X315" i="2"/>
  <c r="U315" i="2"/>
  <c r="W315" i="2" s="1"/>
  <c r="R315" i="2"/>
  <c r="T315" i="2" s="1"/>
  <c r="O315" i="2"/>
  <c r="Q315" i="2" s="1"/>
  <c r="AB314" i="2"/>
  <c r="AC314" i="2" s="1"/>
  <c r="AA314" i="2"/>
  <c r="X314" i="2"/>
  <c r="U314" i="2"/>
  <c r="W314" i="2" s="1"/>
  <c r="R314" i="2"/>
  <c r="T314" i="2" s="1"/>
  <c r="O314" i="2"/>
  <c r="Q314" i="2" s="1"/>
  <c r="AB313" i="2"/>
  <c r="AC313" i="2" s="1"/>
  <c r="AA313" i="2"/>
  <c r="X313" i="2"/>
  <c r="Z313" i="2" s="1"/>
  <c r="U313" i="2"/>
  <c r="W313" i="2" s="1"/>
  <c r="R313" i="2"/>
  <c r="T313" i="2" s="1"/>
  <c r="O313" i="2"/>
  <c r="Q313" i="2" s="1"/>
  <c r="AB312" i="2"/>
  <c r="AC312" i="2" s="1"/>
  <c r="AA312" i="2"/>
  <c r="X312" i="2"/>
  <c r="U312" i="2"/>
  <c r="W312" i="2" s="1"/>
  <c r="R312" i="2"/>
  <c r="T312" i="2" s="1"/>
  <c r="O312" i="2"/>
  <c r="Q312" i="2" s="1"/>
  <c r="AB311" i="2"/>
  <c r="AC311" i="2" s="1"/>
  <c r="AA311" i="2"/>
  <c r="X311" i="2"/>
  <c r="Z311" i="2" s="1"/>
  <c r="U311" i="2"/>
  <c r="W311" i="2" s="1"/>
  <c r="R311" i="2"/>
  <c r="T311" i="2" s="1"/>
  <c r="O311" i="2"/>
  <c r="Q311" i="2" s="1"/>
  <c r="AB310" i="2"/>
  <c r="AC310" i="2" s="1"/>
  <c r="AA310" i="2"/>
  <c r="X310" i="2"/>
  <c r="U310" i="2"/>
  <c r="W310" i="2" s="1"/>
  <c r="R310" i="2"/>
  <c r="T310" i="2" s="1"/>
  <c r="O310" i="2"/>
  <c r="Q310" i="2" s="1"/>
  <c r="AB309" i="2"/>
  <c r="AC309" i="2" s="1"/>
  <c r="AA309" i="2"/>
  <c r="X309" i="2"/>
  <c r="Z309" i="2" s="1"/>
  <c r="U309" i="2"/>
  <c r="W309" i="2" s="1"/>
  <c r="R309" i="2"/>
  <c r="T309" i="2" s="1"/>
  <c r="O309" i="2"/>
  <c r="Q309" i="2" s="1"/>
  <c r="AB308" i="2"/>
  <c r="AC308" i="2" s="1"/>
  <c r="AA308" i="2"/>
  <c r="X308" i="2"/>
  <c r="W308" i="2"/>
  <c r="U308" i="2"/>
  <c r="R308" i="2"/>
  <c r="T308" i="2" s="1"/>
  <c r="O308" i="2"/>
  <c r="Q308" i="2" s="1"/>
  <c r="AB307" i="2"/>
  <c r="AC307" i="2" s="1"/>
  <c r="AA307" i="2"/>
  <c r="X307" i="2"/>
  <c r="Z307" i="2" s="1"/>
  <c r="U307" i="2"/>
  <c r="W307" i="2" s="1"/>
  <c r="R307" i="2"/>
  <c r="T307" i="2" s="1"/>
  <c r="O307" i="2"/>
  <c r="Q307" i="2" s="1"/>
  <c r="AB306" i="2"/>
  <c r="AC306" i="2" s="1"/>
  <c r="AA306" i="2"/>
  <c r="X306" i="2"/>
  <c r="U306" i="2"/>
  <c r="W306" i="2" s="1"/>
  <c r="R306" i="2"/>
  <c r="T306" i="2" s="1"/>
  <c r="O306" i="2"/>
  <c r="Q306" i="2" s="1"/>
  <c r="AC305" i="2"/>
  <c r="AB305" i="2"/>
  <c r="AA305" i="2"/>
  <c r="X305" i="2"/>
  <c r="Z305" i="2" s="1"/>
  <c r="U305" i="2"/>
  <c r="W305" i="2" s="1"/>
  <c r="R305" i="2"/>
  <c r="T305" i="2" s="1"/>
  <c r="O305" i="2"/>
  <c r="Q305" i="2" s="1"/>
  <c r="AB304" i="2"/>
  <c r="AC304" i="2" s="1"/>
  <c r="AA304" i="2"/>
  <c r="X304" i="2"/>
  <c r="U304" i="2"/>
  <c r="W304" i="2" s="1"/>
  <c r="R304" i="2"/>
  <c r="T304" i="2" s="1"/>
  <c r="Q304" i="2"/>
  <c r="AB303" i="2"/>
  <c r="AC303" i="2" s="1"/>
  <c r="AA303" i="2"/>
  <c r="Z303" i="2"/>
  <c r="X303" i="2"/>
  <c r="AL303" i="2" s="1"/>
  <c r="U303" i="2"/>
  <c r="W303" i="2" s="1"/>
  <c r="R303" i="2"/>
  <c r="T303" i="2" s="1"/>
  <c r="O303" i="2"/>
  <c r="Q303" i="2" s="1"/>
  <c r="AB302" i="2"/>
  <c r="AC302" i="2" s="1"/>
  <c r="AA302" i="2"/>
  <c r="X302" i="2"/>
  <c r="Z302" i="2" s="1"/>
  <c r="U302" i="2"/>
  <c r="W302" i="2" s="1"/>
  <c r="R302" i="2"/>
  <c r="T302" i="2" s="1"/>
  <c r="O302" i="2"/>
  <c r="Q302" i="2" s="1"/>
  <c r="AB301" i="2"/>
  <c r="AC301" i="2" s="1"/>
  <c r="AA301" i="2"/>
  <c r="X301" i="2"/>
  <c r="U301" i="2"/>
  <c r="W301" i="2" s="1"/>
  <c r="R301" i="2"/>
  <c r="T301" i="2" s="1"/>
  <c r="O301" i="2"/>
  <c r="Q301" i="2" s="1"/>
  <c r="AB300" i="2"/>
  <c r="AC300" i="2" s="1"/>
  <c r="AA300" i="2"/>
  <c r="X300" i="2"/>
  <c r="AL300" i="2" s="1"/>
  <c r="U300" i="2"/>
  <c r="W300" i="2" s="1"/>
  <c r="R300" i="2"/>
  <c r="T300" i="2" s="1"/>
  <c r="O300" i="2"/>
  <c r="Q300" i="2" s="1"/>
  <c r="AL299" i="2"/>
  <c r="AB299" i="2"/>
  <c r="AC299" i="2" s="1"/>
  <c r="AA299" i="2"/>
  <c r="X299" i="2"/>
  <c r="Z299" i="2" s="1"/>
  <c r="U299" i="2"/>
  <c r="W299" i="2" s="1"/>
  <c r="T299" i="2"/>
  <c r="R299" i="2"/>
  <c r="O299" i="2"/>
  <c r="Q299" i="2" s="1"/>
  <c r="AL298" i="2"/>
  <c r="AB298" i="2"/>
  <c r="AC298" i="2" s="1"/>
  <c r="AA298" i="2"/>
  <c r="X298" i="2"/>
  <c r="Z298" i="2" s="1"/>
  <c r="U298" i="2"/>
  <c r="W298" i="2" s="1"/>
  <c r="R298" i="2"/>
  <c r="T298" i="2" s="1"/>
  <c r="O298" i="2"/>
  <c r="Q298" i="2" s="1"/>
  <c r="AL297" i="2"/>
  <c r="AB297" i="2"/>
  <c r="AC297" i="2" s="1"/>
  <c r="AA297" i="2"/>
  <c r="X297" i="2"/>
  <c r="Z297" i="2" s="1"/>
  <c r="U297" i="2"/>
  <c r="W297" i="2" s="1"/>
  <c r="R297" i="2"/>
  <c r="T297" i="2" s="1"/>
  <c r="O297" i="2"/>
  <c r="Q297" i="2" s="1"/>
  <c r="AB296" i="2"/>
  <c r="AC296" i="2" s="1"/>
  <c r="AA296" i="2"/>
  <c r="X296" i="2"/>
  <c r="Z296" i="2" s="1"/>
  <c r="U296" i="2"/>
  <c r="W296" i="2" s="1"/>
  <c r="R296" i="2"/>
  <c r="T296" i="2" s="1"/>
  <c r="O296" i="2"/>
  <c r="Q296" i="2" s="1"/>
  <c r="AB295" i="2"/>
  <c r="AC295" i="2" s="1"/>
  <c r="AA295" i="2"/>
  <c r="X295" i="2"/>
  <c r="AL295" i="2" s="1"/>
  <c r="U295" i="2"/>
  <c r="W295" i="2" s="1"/>
  <c r="R295" i="2"/>
  <c r="T295" i="2" s="1"/>
  <c r="O295" i="2"/>
  <c r="Q295" i="2" s="1"/>
  <c r="AB294" i="2"/>
  <c r="AC294" i="2" s="1"/>
  <c r="AA294" i="2"/>
  <c r="X294" i="2"/>
  <c r="U294" i="2"/>
  <c r="W294" i="2" s="1"/>
  <c r="R294" i="2"/>
  <c r="T294" i="2" s="1"/>
  <c r="O294" i="2"/>
  <c r="Q294" i="2" s="1"/>
  <c r="AB293" i="2"/>
  <c r="AC293" i="2" s="1"/>
  <c r="AA293" i="2"/>
  <c r="X293" i="2"/>
  <c r="AL293" i="2" s="1"/>
  <c r="U293" i="2"/>
  <c r="W293" i="2" s="1"/>
  <c r="R293" i="2"/>
  <c r="T293" i="2" s="1"/>
  <c r="O293" i="2"/>
  <c r="Q293" i="2" s="1"/>
  <c r="AB292" i="2"/>
  <c r="AC292" i="2" s="1"/>
  <c r="AA292" i="2"/>
  <c r="X292" i="2"/>
  <c r="Z292" i="2" s="1"/>
  <c r="U292" i="2"/>
  <c r="W292" i="2" s="1"/>
  <c r="R292" i="2"/>
  <c r="T292" i="2" s="1"/>
  <c r="O292" i="2"/>
  <c r="Q292" i="2" s="1"/>
  <c r="AB291" i="2"/>
  <c r="AC291" i="2" s="1"/>
  <c r="AA291" i="2"/>
  <c r="X291" i="2"/>
  <c r="U291" i="2"/>
  <c r="W291" i="2" s="1"/>
  <c r="T291" i="2"/>
  <c r="R291" i="2"/>
  <c r="O291" i="2"/>
  <c r="Q291" i="2" s="1"/>
  <c r="AB290" i="2"/>
  <c r="AC290" i="2" s="1"/>
  <c r="AA290" i="2"/>
  <c r="X290" i="2"/>
  <c r="U290" i="2"/>
  <c r="W290" i="2" s="1"/>
  <c r="R290" i="2"/>
  <c r="T290" i="2" s="1"/>
  <c r="O290" i="2"/>
  <c r="Q290" i="2" s="1"/>
  <c r="AB289" i="2"/>
  <c r="AC289" i="2" s="1"/>
  <c r="AA289" i="2"/>
  <c r="X289" i="2"/>
  <c r="U289" i="2"/>
  <c r="W289" i="2" s="1"/>
  <c r="R289" i="2"/>
  <c r="T289" i="2" s="1"/>
  <c r="O289" i="2"/>
  <c r="Q289" i="2" s="1"/>
  <c r="AB288" i="2"/>
  <c r="AC288" i="2" s="1"/>
  <c r="AA288" i="2"/>
  <c r="X288" i="2"/>
  <c r="Z288" i="2" s="1"/>
  <c r="U288" i="2"/>
  <c r="W288" i="2" s="1"/>
  <c r="R288" i="2"/>
  <c r="T288" i="2" s="1"/>
  <c r="O288" i="2"/>
  <c r="Q288" i="2" s="1"/>
  <c r="AB287" i="2"/>
  <c r="AC287" i="2" s="1"/>
  <c r="AA287" i="2"/>
  <c r="Z287" i="2"/>
  <c r="X287" i="2"/>
  <c r="AL287" i="2" s="1"/>
  <c r="U287" i="2"/>
  <c r="W287" i="2" s="1"/>
  <c r="R287" i="2"/>
  <c r="T287" i="2" s="1"/>
  <c r="O287" i="2"/>
  <c r="Q287" i="2" s="1"/>
  <c r="AB286" i="2"/>
  <c r="AC286" i="2" s="1"/>
  <c r="AA286" i="2"/>
  <c r="X286" i="2"/>
  <c r="Z286" i="2" s="1"/>
  <c r="U286" i="2"/>
  <c r="W286" i="2" s="1"/>
  <c r="R286" i="2"/>
  <c r="T286" i="2" s="1"/>
  <c r="O286" i="2"/>
  <c r="Q286" i="2" s="1"/>
  <c r="AB285" i="2"/>
  <c r="AC285" i="2" s="1"/>
  <c r="AA285" i="2"/>
  <c r="X285" i="2"/>
  <c r="Z285" i="2" s="1"/>
  <c r="U285" i="2"/>
  <c r="W285" i="2" s="1"/>
  <c r="R285" i="2"/>
  <c r="T285" i="2" s="1"/>
  <c r="Q285" i="2"/>
  <c r="O285" i="2"/>
  <c r="AB284" i="2"/>
  <c r="AC284" i="2" s="1"/>
  <c r="AA284" i="2"/>
  <c r="X284" i="2"/>
  <c r="Z284" i="2" s="1"/>
  <c r="U284" i="2"/>
  <c r="W284" i="2" s="1"/>
  <c r="R284" i="2"/>
  <c r="T284" i="2" s="1"/>
  <c r="O284" i="2"/>
  <c r="Q284" i="2" s="1"/>
  <c r="AB283" i="2"/>
  <c r="AC283" i="2" s="1"/>
  <c r="AA283" i="2"/>
  <c r="X283" i="2"/>
  <c r="AL283" i="2" s="1"/>
  <c r="U283" i="2"/>
  <c r="W283" i="2" s="1"/>
  <c r="R283" i="2"/>
  <c r="T283" i="2" s="1"/>
  <c r="O283" i="2"/>
  <c r="Q283" i="2" s="1"/>
  <c r="AL282" i="2"/>
  <c r="AB282" i="2"/>
  <c r="AC282" i="2" s="1"/>
  <c r="AA282" i="2"/>
  <c r="X282" i="2"/>
  <c r="Z282" i="2" s="1"/>
  <c r="U282" i="2"/>
  <c r="W282" i="2" s="1"/>
  <c r="R282" i="2"/>
  <c r="T282" i="2" s="1"/>
  <c r="O282" i="2"/>
  <c r="Q282" i="2" s="1"/>
  <c r="AB281" i="2"/>
  <c r="AC281" i="2" s="1"/>
  <c r="AA281" i="2"/>
  <c r="X281" i="2"/>
  <c r="Z281" i="2" s="1"/>
  <c r="U281" i="2"/>
  <c r="W281" i="2" s="1"/>
  <c r="R281" i="2"/>
  <c r="T281" i="2" s="1"/>
  <c r="O281" i="2"/>
  <c r="Q281" i="2" s="1"/>
  <c r="AB280" i="2"/>
  <c r="AC280" i="2" s="1"/>
  <c r="AA280" i="2"/>
  <c r="X280" i="2"/>
  <c r="Z280" i="2" s="1"/>
  <c r="U280" i="2"/>
  <c r="W280" i="2" s="1"/>
  <c r="R280" i="2"/>
  <c r="T280" i="2" s="1"/>
  <c r="O280" i="2"/>
  <c r="Q280" i="2" s="1"/>
  <c r="AB279" i="2"/>
  <c r="AC279" i="2" s="1"/>
  <c r="AA279" i="2"/>
  <c r="X279" i="2"/>
  <c r="AL279" i="2" s="1"/>
  <c r="U279" i="2"/>
  <c r="W279" i="2" s="1"/>
  <c r="R279" i="2"/>
  <c r="T279" i="2" s="1"/>
  <c r="O279" i="2"/>
  <c r="Q279" i="2" s="1"/>
  <c r="AB278" i="2"/>
  <c r="AC278" i="2" s="1"/>
  <c r="AA278" i="2"/>
  <c r="X278" i="2"/>
  <c r="U278" i="2"/>
  <c r="W278" i="2" s="1"/>
  <c r="T278" i="2"/>
  <c r="R278" i="2"/>
  <c r="O278" i="2"/>
  <c r="Q278" i="2" s="1"/>
  <c r="AB277" i="2"/>
  <c r="AC277" i="2" s="1"/>
  <c r="AA277" i="2"/>
  <c r="Z277" i="2"/>
  <c r="X277" i="2"/>
  <c r="AL277" i="2" s="1"/>
  <c r="U277" i="2"/>
  <c r="W277" i="2" s="1"/>
  <c r="R277" i="2"/>
  <c r="T277" i="2" s="1"/>
  <c r="O277" i="2"/>
  <c r="Q277" i="2" s="1"/>
  <c r="AB276" i="2"/>
  <c r="AC276" i="2" s="1"/>
  <c r="AA276" i="2"/>
  <c r="X276" i="2"/>
  <c r="Z276" i="2" s="1"/>
  <c r="U276" i="2"/>
  <c r="W276" i="2" s="1"/>
  <c r="R276" i="2"/>
  <c r="T276" i="2" s="1"/>
  <c r="O276" i="2"/>
  <c r="Q276" i="2" s="1"/>
  <c r="AB275" i="2"/>
  <c r="AC275" i="2" s="1"/>
  <c r="AA275" i="2"/>
  <c r="X275" i="2"/>
  <c r="U275" i="2"/>
  <c r="W275" i="2" s="1"/>
  <c r="T275" i="2"/>
  <c r="R275" i="2"/>
  <c r="O275" i="2"/>
  <c r="Q275" i="2" s="1"/>
  <c r="AB274" i="2"/>
  <c r="AC274" i="2" s="1"/>
  <c r="AA274" i="2"/>
  <c r="X274" i="2"/>
  <c r="U274" i="2"/>
  <c r="W274" i="2" s="1"/>
  <c r="R274" i="2"/>
  <c r="T274" i="2" s="1"/>
  <c r="O274" i="2"/>
  <c r="Q274" i="2" s="1"/>
  <c r="AB273" i="2"/>
  <c r="AC273" i="2" s="1"/>
  <c r="AA273" i="2"/>
  <c r="X273" i="2"/>
  <c r="U273" i="2"/>
  <c r="W273" i="2" s="1"/>
  <c r="R273" i="2"/>
  <c r="T273" i="2" s="1"/>
  <c r="O273" i="2"/>
  <c r="Q273" i="2" s="1"/>
  <c r="AB272" i="2"/>
  <c r="AC272" i="2" s="1"/>
  <c r="AA272" i="2"/>
  <c r="X272" i="2"/>
  <c r="Z272" i="2" s="1"/>
  <c r="U272" i="2"/>
  <c r="W272" i="2" s="1"/>
  <c r="R272" i="2"/>
  <c r="T272" i="2" s="1"/>
  <c r="O272" i="2"/>
  <c r="Q272" i="2" s="1"/>
  <c r="AB271" i="2"/>
  <c r="AC271" i="2" s="1"/>
  <c r="AA271" i="2"/>
  <c r="Z271" i="2"/>
  <c r="X271" i="2"/>
  <c r="AL271" i="2" s="1"/>
  <c r="U271" i="2"/>
  <c r="W271" i="2" s="1"/>
  <c r="R271" i="2"/>
  <c r="T271" i="2" s="1"/>
  <c r="O271" i="2"/>
  <c r="Q271" i="2" s="1"/>
  <c r="AB270" i="2"/>
  <c r="AC270" i="2" s="1"/>
  <c r="AA270" i="2"/>
  <c r="X270" i="2"/>
  <c r="Z270" i="2" s="1"/>
  <c r="U270" i="2"/>
  <c r="W270" i="2" s="1"/>
  <c r="R270" i="2"/>
  <c r="T270" i="2" s="1"/>
  <c r="O270" i="2"/>
  <c r="Q270" i="2" s="1"/>
  <c r="AB269" i="2"/>
  <c r="AC269" i="2" s="1"/>
  <c r="AA269" i="2"/>
  <c r="X269" i="2"/>
  <c r="AL269" i="2" s="1"/>
  <c r="U269" i="2"/>
  <c r="W269" i="2" s="1"/>
  <c r="R269" i="2"/>
  <c r="T269" i="2" s="1"/>
  <c r="O269" i="2"/>
  <c r="Q269" i="2" s="1"/>
  <c r="AB268" i="2"/>
  <c r="AC268" i="2" s="1"/>
  <c r="AA268" i="2"/>
  <c r="X268" i="2"/>
  <c r="Z268" i="2" s="1"/>
  <c r="U268" i="2"/>
  <c r="W268" i="2" s="1"/>
  <c r="R268" i="2"/>
  <c r="T268" i="2" s="1"/>
  <c r="O268" i="2"/>
  <c r="Q268" i="2" s="1"/>
  <c r="AB267" i="2"/>
  <c r="AC267" i="2" s="1"/>
  <c r="AA267" i="2"/>
  <c r="X267" i="2"/>
  <c r="AL267" i="2" s="1"/>
  <c r="U267" i="2"/>
  <c r="W267" i="2" s="1"/>
  <c r="T267" i="2"/>
  <c r="R267" i="2"/>
  <c r="O267" i="2"/>
  <c r="Q267" i="2" s="1"/>
  <c r="AL266" i="2"/>
  <c r="AB266" i="2"/>
  <c r="AC266" i="2" s="1"/>
  <c r="AA266" i="2"/>
  <c r="X266" i="2"/>
  <c r="Z266" i="2" s="1"/>
  <c r="U266" i="2"/>
  <c r="W266" i="2" s="1"/>
  <c r="R266" i="2"/>
  <c r="T266" i="2" s="1"/>
  <c r="O266" i="2"/>
  <c r="Q266" i="2" s="1"/>
  <c r="AB265" i="2"/>
  <c r="AC265" i="2" s="1"/>
  <c r="AA265" i="2"/>
  <c r="X265" i="2"/>
  <c r="AL265" i="2" s="1"/>
  <c r="U265" i="2"/>
  <c r="W265" i="2" s="1"/>
  <c r="R265" i="2"/>
  <c r="T265" i="2" s="1"/>
  <c r="O265" i="2"/>
  <c r="Q265" i="2" s="1"/>
  <c r="AB264" i="2"/>
  <c r="AC264" i="2" s="1"/>
  <c r="AA264" i="2"/>
  <c r="X264" i="2"/>
  <c r="Z264" i="2" s="1"/>
  <c r="U264" i="2"/>
  <c r="W264" i="2" s="1"/>
  <c r="R264" i="2"/>
  <c r="T264" i="2" s="1"/>
  <c r="O264" i="2"/>
  <c r="Q264" i="2" s="1"/>
  <c r="AB263" i="2"/>
  <c r="AC263" i="2" s="1"/>
  <c r="AA263" i="2"/>
  <c r="X263" i="2"/>
  <c r="U263" i="2"/>
  <c r="W263" i="2" s="1"/>
  <c r="R263" i="2"/>
  <c r="T263" i="2" s="1"/>
  <c r="O263" i="2"/>
  <c r="Q263" i="2" s="1"/>
  <c r="AL262" i="2"/>
  <c r="AB262" i="2"/>
  <c r="AC262" i="2" s="1"/>
  <c r="AA262" i="2"/>
  <c r="X262" i="2"/>
  <c r="Z262" i="2" s="1"/>
  <c r="U262" i="2"/>
  <c r="W262" i="2" s="1"/>
  <c r="R262" i="2"/>
  <c r="T262" i="2" s="1"/>
  <c r="O262" i="2"/>
  <c r="Q262" i="2" s="1"/>
  <c r="AB261" i="2"/>
  <c r="AC261" i="2" s="1"/>
  <c r="AA261" i="2"/>
  <c r="X261" i="2"/>
  <c r="U261" i="2"/>
  <c r="W261" i="2" s="1"/>
  <c r="R261" i="2"/>
  <c r="T261" i="2" s="1"/>
  <c r="O261" i="2"/>
  <c r="Q261" i="2" s="1"/>
  <c r="AB260" i="2"/>
  <c r="AC260" i="2" s="1"/>
  <c r="AA260" i="2"/>
  <c r="X260" i="2"/>
  <c r="Z260" i="2" s="1"/>
  <c r="U260" i="2"/>
  <c r="W260" i="2" s="1"/>
  <c r="R260" i="2"/>
  <c r="T260" i="2" s="1"/>
  <c r="O260" i="2"/>
  <c r="Q260" i="2" s="1"/>
  <c r="AB259" i="2"/>
  <c r="AC259" i="2" s="1"/>
  <c r="AA259" i="2"/>
  <c r="X259" i="2"/>
  <c r="AL259" i="2" s="1"/>
  <c r="U259" i="2"/>
  <c r="W259" i="2" s="1"/>
  <c r="T259" i="2"/>
  <c r="R259" i="2"/>
  <c r="O259" i="2"/>
  <c r="Q259" i="2" s="1"/>
  <c r="AB258" i="2"/>
  <c r="AC258" i="2" s="1"/>
  <c r="AA258" i="2"/>
  <c r="X258" i="2"/>
  <c r="Z258" i="2" s="1"/>
  <c r="U258" i="2"/>
  <c r="W258" i="2" s="1"/>
  <c r="R258" i="2"/>
  <c r="T258" i="2" s="1"/>
  <c r="O258" i="2"/>
  <c r="Q258" i="2" s="1"/>
  <c r="AB257" i="2"/>
  <c r="AC257" i="2" s="1"/>
  <c r="AA257" i="2"/>
  <c r="X257" i="2"/>
  <c r="Z257" i="2" s="1"/>
  <c r="U257" i="2"/>
  <c r="W257" i="2" s="1"/>
  <c r="R257" i="2"/>
  <c r="T257" i="2" s="1"/>
  <c r="O257" i="2"/>
  <c r="Q257" i="2" s="1"/>
  <c r="AB256" i="2"/>
  <c r="AC256" i="2" s="1"/>
  <c r="AA256" i="2"/>
  <c r="X256" i="2"/>
  <c r="Z256" i="2" s="1"/>
  <c r="U256" i="2"/>
  <c r="W256" i="2" s="1"/>
  <c r="R256" i="2"/>
  <c r="T256" i="2" s="1"/>
  <c r="O256" i="2"/>
  <c r="Q256" i="2" s="1"/>
  <c r="AB255" i="2"/>
  <c r="AC255" i="2" s="1"/>
  <c r="AA255" i="2"/>
  <c r="X255" i="2"/>
  <c r="AL255" i="2" s="1"/>
  <c r="U255" i="2"/>
  <c r="W255" i="2" s="1"/>
  <c r="R255" i="2"/>
  <c r="T255" i="2" s="1"/>
  <c r="O255" i="2"/>
  <c r="Q255" i="2" s="1"/>
  <c r="AB254" i="2"/>
  <c r="AC254" i="2" s="1"/>
  <c r="AA254" i="2"/>
  <c r="X254" i="2"/>
  <c r="Z254" i="2" s="1"/>
  <c r="U254" i="2"/>
  <c r="W254" i="2" s="1"/>
  <c r="R254" i="2"/>
  <c r="T254" i="2" s="1"/>
  <c r="O254" i="2"/>
  <c r="Q254" i="2" s="1"/>
  <c r="AB253" i="2"/>
  <c r="AC253" i="2" s="1"/>
  <c r="AA253" i="2"/>
  <c r="X253" i="2"/>
  <c r="AL253" i="2" s="1"/>
  <c r="U253" i="2"/>
  <c r="W253" i="2" s="1"/>
  <c r="R253" i="2"/>
  <c r="T253" i="2" s="1"/>
  <c r="O253" i="2"/>
  <c r="Q253" i="2" s="1"/>
  <c r="AB252" i="2"/>
  <c r="AC252" i="2" s="1"/>
  <c r="AA252" i="2"/>
  <c r="X252" i="2"/>
  <c r="Z252" i="2" s="1"/>
  <c r="U252" i="2"/>
  <c r="W252" i="2" s="1"/>
  <c r="T252" i="2"/>
  <c r="R252" i="2"/>
  <c r="O252" i="2"/>
  <c r="Q252" i="2" s="1"/>
  <c r="AB251" i="2"/>
  <c r="AC251" i="2" s="1"/>
  <c r="AA251" i="2"/>
  <c r="X251" i="2"/>
  <c r="AL251" i="2" s="1"/>
  <c r="U251" i="2"/>
  <c r="W251" i="2" s="1"/>
  <c r="R251" i="2"/>
  <c r="T251" i="2" s="1"/>
  <c r="O251" i="2"/>
  <c r="Q251" i="2" s="1"/>
  <c r="AB250" i="2"/>
  <c r="AC250" i="2" s="1"/>
  <c r="AA250" i="2"/>
  <c r="X250" i="2"/>
  <c r="Z250" i="2" s="1"/>
  <c r="U250" i="2"/>
  <c r="W250" i="2" s="1"/>
  <c r="R250" i="2"/>
  <c r="T250" i="2" s="1"/>
  <c r="O250" i="2"/>
  <c r="Q250" i="2" s="1"/>
  <c r="AB249" i="2"/>
  <c r="AC249" i="2" s="1"/>
  <c r="AA249" i="2"/>
  <c r="X249" i="2"/>
  <c r="AL249" i="2" s="1"/>
  <c r="U249" i="2"/>
  <c r="W249" i="2" s="1"/>
  <c r="R249" i="2"/>
  <c r="T249" i="2" s="1"/>
  <c r="O249" i="2"/>
  <c r="Q249" i="2" s="1"/>
  <c r="AB248" i="2"/>
  <c r="AC248" i="2" s="1"/>
  <c r="AA248" i="2"/>
  <c r="X248" i="2"/>
  <c r="Z248" i="2" s="1"/>
  <c r="U248" i="2"/>
  <c r="W248" i="2" s="1"/>
  <c r="R248" i="2"/>
  <c r="T248" i="2" s="1"/>
  <c r="O248" i="2"/>
  <c r="Q248" i="2" s="1"/>
  <c r="AB247" i="2"/>
  <c r="AC247" i="2" s="1"/>
  <c r="AA247" i="2"/>
  <c r="X247" i="2"/>
  <c r="AL247" i="2" s="1"/>
  <c r="U247" i="2"/>
  <c r="W247" i="2" s="1"/>
  <c r="R247" i="2"/>
  <c r="T247" i="2" s="1"/>
  <c r="O247" i="2"/>
  <c r="Q247" i="2" s="1"/>
  <c r="AB246" i="2"/>
  <c r="AC246" i="2" s="1"/>
  <c r="AA246" i="2"/>
  <c r="X246" i="2"/>
  <c r="Z246" i="2" s="1"/>
  <c r="U246" i="2"/>
  <c r="W246" i="2" s="1"/>
  <c r="T246" i="2"/>
  <c r="R246" i="2"/>
  <c r="O246" i="2"/>
  <c r="Q246" i="2" s="1"/>
  <c r="AB245" i="2"/>
  <c r="AC245" i="2" s="1"/>
  <c r="AA245" i="2"/>
  <c r="X245" i="2"/>
  <c r="Z245" i="2" s="1"/>
  <c r="U245" i="2"/>
  <c r="W245" i="2" s="1"/>
  <c r="R245" i="2"/>
  <c r="T245" i="2" s="1"/>
  <c r="O245" i="2"/>
  <c r="Q245" i="2" s="1"/>
  <c r="AB244" i="2"/>
  <c r="AC244" i="2" s="1"/>
  <c r="AA244" i="2"/>
  <c r="X244" i="2"/>
  <c r="Z244" i="2" s="1"/>
  <c r="U244" i="2"/>
  <c r="W244" i="2" s="1"/>
  <c r="R244" i="2"/>
  <c r="T244" i="2" s="1"/>
  <c r="O244" i="2"/>
  <c r="Q244" i="2" s="1"/>
  <c r="AB243" i="2"/>
  <c r="AC243" i="2" s="1"/>
  <c r="AA243" i="2"/>
  <c r="Z243" i="2"/>
  <c r="X243" i="2"/>
  <c r="AL243" i="2" s="1"/>
  <c r="U243" i="2"/>
  <c r="W243" i="2" s="1"/>
  <c r="R243" i="2"/>
  <c r="T243" i="2" s="1"/>
  <c r="O243" i="2"/>
  <c r="Q243" i="2" s="1"/>
  <c r="AB242" i="2"/>
  <c r="AC242" i="2" s="1"/>
  <c r="AA242" i="2"/>
  <c r="X242" i="2"/>
  <c r="Z242" i="2" s="1"/>
  <c r="W242" i="2"/>
  <c r="U242" i="2"/>
  <c r="R242" i="2"/>
  <c r="T242" i="2" s="1"/>
  <c r="O242" i="2"/>
  <c r="Q242" i="2" s="1"/>
  <c r="AB241" i="2"/>
  <c r="AC241" i="2" s="1"/>
  <c r="AA241" i="2"/>
  <c r="X241" i="2"/>
  <c r="Z241" i="2" s="1"/>
  <c r="U241" i="2"/>
  <c r="W241" i="2" s="1"/>
  <c r="R241" i="2"/>
  <c r="T241" i="2" s="1"/>
  <c r="O241" i="2"/>
  <c r="Q241" i="2" s="1"/>
  <c r="AB240" i="2"/>
  <c r="AC240" i="2" s="1"/>
  <c r="AA240" i="2"/>
  <c r="X240" i="2"/>
  <c r="AL240" i="2" s="1"/>
  <c r="U240" i="2"/>
  <c r="W240" i="2" s="1"/>
  <c r="R240" i="2"/>
  <c r="T240" i="2" s="1"/>
  <c r="O240" i="2"/>
  <c r="Q240" i="2" s="1"/>
  <c r="AB239" i="2"/>
  <c r="AC239" i="2" s="1"/>
  <c r="AA239" i="2"/>
  <c r="X239" i="2"/>
  <c r="U239" i="2"/>
  <c r="W239" i="2" s="1"/>
  <c r="R239" i="2"/>
  <c r="T239" i="2" s="1"/>
  <c r="O239" i="2"/>
  <c r="Q239" i="2" s="1"/>
  <c r="AB238" i="2"/>
  <c r="AC238" i="2" s="1"/>
  <c r="AA238" i="2"/>
  <c r="X238" i="2"/>
  <c r="W238" i="2"/>
  <c r="U238" i="2"/>
  <c r="R238" i="2"/>
  <c r="T238" i="2" s="1"/>
  <c r="O238" i="2"/>
  <c r="Q238" i="2" s="1"/>
  <c r="AB237" i="2"/>
  <c r="AC237" i="2" s="1"/>
  <c r="AA237" i="2"/>
  <c r="X237" i="2"/>
  <c r="U237" i="2"/>
  <c r="W237" i="2" s="1"/>
  <c r="T237" i="2"/>
  <c r="R237" i="2"/>
  <c r="O237" i="2"/>
  <c r="Q237" i="2" s="1"/>
  <c r="AB236" i="2"/>
  <c r="AC236" i="2" s="1"/>
  <c r="AA236" i="2"/>
  <c r="X236" i="2"/>
  <c r="Z236" i="2" s="1"/>
  <c r="U236" i="2"/>
  <c r="W236" i="2" s="1"/>
  <c r="R236" i="2"/>
  <c r="T236" i="2" s="1"/>
  <c r="O236" i="2"/>
  <c r="Q236" i="2" s="1"/>
  <c r="AB235" i="2"/>
  <c r="AC235" i="2" s="1"/>
  <c r="AA235" i="2"/>
  <c r="X235" i="2"/>
  <c r="U235" i="2"/>
  <c r="W235" i="2" s="1"/>
  <c r="R235" i="2"/>
  <c r="T235" i="2" s="1"/>
  <c r="O235" i="2"/>
  <c r="Q235" i="2" s="1"/>
  <c r="AB234" i="2"/>
  <c r="AC234" i="2" s="1"/>
  <c r="AA234" i="2"/>
  <c r="X234" i="2"/>
  <c r="Z234" i="2" s="1"/>
  <c r="U234" i="2"/>
  <c r="W234" i="2" s="1"/>
  <c r="R234" i="2"/>
  <c r="T234" i="2" s="1"/>
  <c r="O234" i="2"/>
  <c r="Q234" i="2" s="1"/>
  <c r="AB233" i="2"/>
  <c r="AC233" i="2" s="1"/>
  <c r="AA233" i="2"/>
  <c r="X233" i="2"/>
  <c r="U233" i="2"/>
  <c r="W233" i="2" s="1"/>
  <c r="R233" i="2"/>
  <c r="T233" i="2" s="1"/>
  <c r="O233" i="2"/>
  <c r="Q233" i="2" s="1"/>
  <c r="AB232" i="2"/>
  <c r="AC232" i="2" s="1"/>
  <c r="AA232" i="2"/>
  <c r="X232" i="2"/>
  <c r="U232" i="2"/>
  <c r="W232" i="2" s="1"/>
  <c r="R232" i="2"/>
  <c r="T232" i="2" s="1"/>
  <c r="O232" i="2"/>
  <c r="Q232" i="2" s="1"/>
  <c r="AB231" i="2"/>
  <c r="AC231" i="2" s="1"/>
  <c r="AA231" i="2"/>
  <c r="X231" i="2"/>
  <c r="U231" i="2"/>
  <c r="W231" i="2" s="1"/>
  <c r="R231" i="2"/>
  <c r="T231" i="2" s="1"/>
  <c r="O231" i="2"/>
  <c r="Q231" i="2" s="1"/>
  <c r="AB230" i="2"/>
  <c r="AC230" i="2" s="1"/>
  <c r="AA230" i="2"/>
  <c r="X230" i="2"/>
  <c r="U230" i="2"/>
  <c r="W230" i="2" s="1"/>
  <c r="R230" i="2"/>
  <c r="T230" i="2" s="1"/>
  <c r="O230" i="2"/>
  <c r="Q230" i="2" s="1"/>
  <c r="AB229" i="2"/>
  <c r="AC229" i="2" s="1"/>
  <c r="AA229" i="2"/>
  <c r="X229" i="2"/>
  <c r="U229" i="2"/>
  <c r="W229" i="2" s="1"/>
  <c r="R229" i="2"/>
  <c r="T229" i="2" s="1"/>
  <c r="O229" i="2"/>
  <c r="Q229" i="2" s="1"/>
  <c r="AB228" i="2"/>
  <c r="AC228" i="2" s="1"/>
  <c r="AA228" i="2"/>
  <c r="X228" i="2"/>
  <c r="U228" i="2"/>
  <c r="W228" i="2" s="1"/>
  <c r="R228" i="2"/>
  <c r="T228" i="2" s="1"/>
  <c r="O228" i="2"/>
  <c r="Q228" i="2" s="1"/>
  <c r="AB227" i="2"/>
  <c r="AC227" i="2" s="1"/>
  <c r="AA227" i="2"/>
  <c r="X227" i="2"/>
  <c r="AL227" i="2" s="1"/>
  <c r="U227" i="2"/>
  <c r="W227" i="2" s="1"/>
  <c r="R227" i="2"/>
  <c r="T227" i="2" s="1"/>
  <c r="O227" i="2"/>
  <c r="Q227" i="2" s="1"/>
  <c r="AB226" i="2"/>
  <c r="AC226" i="2" s="1"/>
  <c r="AA226" i="2"/>
  <c r="X226" i="2"/>
  <c r="U226" i="2"/>
  <c r="W226" i="2" s="1"/>
  <c r="R226" i="2"/>
  <c r="T226" i="2" s="1"/>
  <c r="O226" i="2"/>
  <c r="Q226" i="2" s="1"/>
  <c r="AB225" i="2"/>
  <c r="AC225" i="2" s="1"/>
  <c r="AA225" i="2"/>
  <c r="Z225" i="2"/>
  <c r="X225" i="2"/>
  <c r="AL225" i="2" s="1"/>
  <c r="U225" i="2"/>
  <c r="W225" i="2" s="1"/>
  <c r="R225" i="2"/>
  <c r="T225" i="2" s="1"/>
  <c r="O225" i="2"/>
  <c r="Q225" i="2" s="1"/>
  <c r="AB224" i="2"/>
  <c r="AC224" i="2" s="1"/>
  <c r="AA224" i="2"/>
  <c r="X224" i="2"/>
  <c r="AL224" i="2" s="1"/>
  <c r="U224" i="2"/>
  <c r="W224" i="2" s="1"/>
  <c r="R224" i="2"/>
  <c r="T224" i="2" s="1"/>
  <c r="O224" i="2"/>
  <c r="Q224" i="2" s="1"/>
  <c r="AB223" i="2"/>
  <c r="AC223" i="2" s="1"/>
  <c r="AA223" i="2"/>
  <c r="X223" i="2"/>
  <c r="U223" i="2"/>
  <c r="W223" i="2" s="1"/>
  <c r="R223" i="2"/>
  <c r="T223" i="2" s="1"/>
  <c r="O223" i="2"/>
  <c r="Q223" i="2" s="1"/>
  <c r="AB222" i="2"/>
  <c r="AC222" i="2" s="1"/>
  <c r="AA222" i="2"/>
  <c r="X222" i="2"/>
  <c r="AL222" i="2" s="1"/>
  <c r="U222" i="2"/>
  <c r="W222" i="2" s="1"/>
  <c r="R222" i="2"/>
  <c r="T222" i="2" s="1"/>
  <c r="O222" i="2"/>
  <c r="Q222" i="2" s="1"/>
  <c r="AB221" i="2"/>
  <c r="AC221" i="2" s="1"/>
  <c r="AA221" i="2"/>
  <c r="X221" i="2"/>
  <c r="U221" i="2"/>
  <c r="W221" i="2" s="1"/>
  <c r="R221" i="2"/>
  <c r="T221" i="2" s="1"/>
  <c r="O221" i="2"/>
  <c r="Q221" i="2" s="1"/>
  <c r="AB220" i="2"/>
  <c r="AC220" i="2" s="1"/>
  <c r="AA220" i="2"/>
  <c r="X220" i="2"/>
  <c r="Z220" i="2" s="1"/>
  <c r="U220" i="2"/>
  <c r="W220" i="2" s="1"/>
  <c r="R220" i="2"/>
  <c r="T220" i="2" s="1"/>
  <c r="O220" i="2"/>
  <c r="Q220" i="2" s="1"/>
  <c r="AB219" i="2"/>
  <c r="AC219" i="2" s="1"/>
  <c r="AA219" i="2"/>
  <c r="X219" i="2"/>
  <c r="Z219" i="2" s="1"/>
  <c r="U219" i="2"/>
  <c r="W219" i="2" s="1"/>
  <c r="R219" i="2"/>
  <c r="T219" i="2" s="1"/>
  <c r="O219" i="2"/>
  <c r="Q219" i="2" s="1"/>
  <c r="AB218" i="2"/>
  <c r="AC218" i="2" s="1"/>
  <c r="AA218" i="2"/>
  <c r="X218" i="2"/>
  <c r="Z218" i="2" s="1"/>
  <c r="U218" i="2"/>
  <c r="W218" i="2" s="1"/>
  <c r="R218" i="2"/>
  <c r="T218" i="2" s="1"/>
  <c r="O218" i="2"/>
  <c r="Q218" i="2" s="1"/>
  <c r="AB217" i="2"/>
  <c r="AC217" i="2" s="1"/>
  <c r="AA217" i="2"/>
  <c r="X217" i="2"/>
  <c r="Z217" i="2" s="1"/>
  <c r="U217" i="2"/>
  <c r="W217" i="2" s="1"/>
  <c r="R217" i="2"/>
  <c r="T217" i="2" s="1"/>
  <c r="O217" i="2"/>
  <c r="Q217" i="2" s="1"/>
  <c r="AL216" i="2"/>
  <c r="AB216" i="2"/>
  <c r="AC216" i="2" s="1"/>
  <c r="AA216" i="2"/>
  <c r="X216" i="2"/>
  <c r="Z216" i="2" s="1"/>
  <c r="U216" i="2"/>
  <c r="W216" i="2" s="1"/>
  <c r="R216" i="2"/>
  <c r="T216" i="2" s="1"/>
  <c r="O216" i="2"/>
  <c r="Q216" i="2" s="1"/>
  <c r="AB215" i="2"/>
  <c r="AC215" i="2" s="1"/>
  <c r="AA215" i="2"/>
  <c r="X215" i="2"/>
  <c r="U215" i="2"/>
  <c r="W215" i="2" s="1"/>
  <c r="R215" i="2"/>
  <c r="T215" i="2" s="1"/>
  <c r="O215" i="2"/>
  <c r="Q215" i="2" s="1"/>
  <c r="AB214" i="2"/>
  <c r="AC214" i="2" s="1"/>
  <c r="AA214" i="2"/>
  <c r="X214" i="2"/>
  <c r="U214" i="2"/>
  <c r="W214" i="2" s="1"/>
  <c r="R214" i="2"/>
  <c r="T214" i="2" s="1"/>
  <c r="O214" i="2"/>
  <c r="Q214" i="2" s="1"/>
  <c r="AB213" i="2"/>
  <c r="AC213" i="2" s="1"/>
  <c r="AA213" i="2"/>
  <c r="X213" i="2"/>
  <c r="AL213" i="2" s="1"/>
  <c r="U213" i="2"/>
  <c r="W213" i="2" s="1"/>
  <c r="R213" i="2"/>
  <c r="T213" i="2" s="1"/>
  <c r="O213" i="2"/>
  <c r="Q213" i="2" s="1"/>
  <c r="AB212" i="2"/>
  <c r="AC212" i="2" s="1"/>
  <c r="AA212" i="2"/>
  <c r="X212" i="2"/>
  <c r="AL212" i="2" s="1"/>
  <c r="U212" i="2"/>
  <c r="W212" i="2" s="1"/>
  <c r="R212" i="2"/>
  <c r="T212" i="2" s="1"/>
  <c r="O212" i="2"/>
  <c r="Q212" i="2" s="1"/>
  <c r="AB211" i="2"/>
  <c r="AC211" i="2" s="1"/>
  <c r="AA211" i="2"/>
  <c r="X211" i="2"/>
  <c r="U211" i="2"/>
  <c r="W211" i="2" s="1"/>
  <c r="R211" i="2"/>
  <c r="T211" i="2" s="1"/>
  <c r="O211" i="2"/>
  <c r="Q211" i="2" s="1"/>
  <c r="AB210" i="2"/>
  <c r="AC210" i="2" s="1"/>
  <c r="AA210" i="2"/>
  <c r="X210" i="2"/>
  <c r="AL210" i="2" s="1"/>
  <c r="U210" i="2"/>
  <c r="W210" i="2" s="1"/>
  <c r="R210" i="2"/>
  <c r="T210" i="2" s="1"/>
  <c r="O210" i="2"/>
  <c r="Q210" i="2" s="1"/>
  <c r="AB209" i="2"/>
  <c r="AC209" i="2" s="1"/>
  <c r="AA209" i="2"/>
  <c r="X209" i="2"/>
  <c r="AL209" i="2" s="1"/>
  <c r="U209" i="2"/>
  <c r="W209" i="2" s="1"/>
  <c r="R209" i="2"/>
  <c r="T209" i="2" s="1"/>
  <c r="O209" i="2"/>
  <c r="Q209" i="2" s="1"/>
  <c r="AB208" i="2"/>
  <c r="AC208" i="2" s="1"/>
  <c r="AA208" i="2"/>
  <c r="X208" i="2"/>
  <c r="AL208" i="2" s="1"/>
  <c r="U208" i="2"/>
  <c r="W208" i="2" s="1"/>
  <c r="R208" i="2"/>
  <c r="T208" i="2" s="1"/>
  <c r="O208" i="2"/>
  <c r="Q208" i="2" s="1"/>
  <c r="AB207" i="2"/>
  <c r="AC207" i="2" s="1"/>
  <c r="AA207" i="2"/>
  <c r="X207" i="2"/>
  <c r="AL207" i="2" s="1"/>
  <c r="U207" i="2"/>
  <c r="W207" i="2" s="1"/>
  <c r="R207" i="2"/>
  <c r="T207" i="2" s="1"/>
  <c r="O207" i="2"/>
  <c r="Q207" i="2" s="1"/>
  <c r="AB206" i="2"/>
  <c r="AC206" i="2" s="1"/>
  <c r="AA206" i="2"/>
  <c r="X206" i="2"/>
  <c r="U206" i="2"/>
  <c r="W206" i="2" s="1"/>
  <c r="R206" i="2"/>
  <c r="T206" i="2" s="1"/>
  <c r="O206" i="2"/>
  <c r="Q206" i="2" s="1"/>
  <c r="AB205" i="2"/>
  <c r="AC205" i="2" s="1"/>
  <c r="AA205" i="2"/>
  <c r="X205" i="2"/>
  <c r="AL205" i="2" s="1"/>
  <c r="U205" i="2"/>
  <c r="W205" i="2" s="1"/>
  <c r="R205" i="2"/>
  <c r="T205" i="2" s="1"/>
  <c r="O205" i="2"/>
  <c r="Q205" i="2" s="1"/>
  <c r="AB204" i="2"/>
  <c r="AC204" i="2" s="1"/>
  <c r="AA204" i="2"/>
  <c r="X204" i="2"/>
  <c r="Z204" i="2" s="1"/>
  <c r="U204" i="2"/>
  <c r="W204" i="2" s="1"/>
  <c r="R204" i="2"/>
  <c r="T204" i="2" s="1"/>
  <c r="O204" i="2"/>
  <c r="Q204" i="2" s="1"/>
  <c r="AB203" i="2"/>
  <c r="AC203" i="2" s="1"/>
  <c r="AA203" i="2"/>
  <c r="X203" i="2"/>
  <c r="U203" i="2"/>
  <c r="W203" i="2" s="1"/>
  <c r="R203" i="2"/>
  <c r="T203" i="2" s="1"/>
  <c r="O203" i="2"/>
  <c r="Q203" i="2" s="1"/>
  <c r="AB202" i="2"/>
  <c r="AC202" i="2" s="1"/>
  <c r="AA202" i="2"/>
  <c r="X202" i="2"/>
  <c r="Z202" i="2" s="1"/>
  <c r="U202" i="2"/>
  <c r="W202" i="2" s="1"/>
  <c r="R202" i="2"/>
  <c r="T202" i="2" s="1"/>
  <c r="O202" i="2"/>
  <c r="Q202" i="2" s="1"/>
  <c r="AB201" i="2"/>
  <c r="AC201" i="2" s="1"/>
  <c r="AA201" i="2"/>
  <c r="X201" i="2"/>
  <c r="U201" i="2"/>
  <c r="W201" i="2" s="1"/>
  <c r="R201" i="2"/>
  <c r="T201" i="2" s="1"/>
  <c r="O201" i="2"/>
  <c r="Q201" i="2" s="1"/>
  <c r="AB200" i="2"/>
  <c r="AC200" i="2" s="1"/>
  <c r="AA200" i="2"/>
  <c r="X200" i="2"/>
  <c r="U200" i="2"/>
  <c r="W200" i="2" s="1"/>
  <c r="R200" i="2"/>
  <c r="T200" i="2" s="1"/>
  <c r="O200" i="2"/>
  <c r="Q200" i="2" s="1"/>
  <c r="AB199" i="2"/>
  <c r="AC199" i="2" s="1"/>
  <c r="AA199" i="2"/>
  <c r="X199" i="2"/>
  <c r="AL199" i="2" s="1"/>
  <c r="U199" i="2"/>
  <c r="W199" i="2" s="1"/>
  <c r="R199" i="2"/>
  <c r="T199" i="2" s="1"/>
  <c r="O199" i="2"/>
  <c r="Q199" i="2" s="1"/>
  <c r="AB198" i="2"/>
  <c r="AC198" i="2" s="1"/>
  <c r="AA198" i="2"/>
  <c r="X198" i="2"/>
  <c r="Z198" i="2" s="1"/>
  <c r="U198" i="2"/>
  <c r="W198" i="2" s="1"/>
  <c r="R198" i="2"/>
  <c r="T198" i="2" s="1"/>
  <c r="O198" i="2"/>
  <c r="Q198" i="2" s="1"/>
  <c r="AB197" i="2"/>
  <c r="AC197" i="2" s="1"/>
  <c r="AA197" i="2"/>
  <c r="X197" i="2"/>
  <c r="AL197" i="2" s="1"/>
  <c r="U197" i="2"/>
  <c r="W197" i="2" s="1"/>
  <c r="R197" i="2"/>
  <c r="T197" i="2" s="1"/>
  <c r="O197" i="2"/>
  <c r="Q197" i="2" s="1"/>
  <c r="AB196" i="2"/>
  <c r="AC196" i="2" s="1"/>
  <c r="AA196" i="2"/>
  <c r="X196" i="2"/>
  <c r="AL196" i="2" s="1"/>
  <c r="U196" i="2"/>
  <c r="W196" i="2" s="1"/>
  <c r="R196" i="2"/>
  <c r="T196" i="2" s="1"/>
  <c r="O196" i="2"/>
  <c r="Q196" i="2" s="1"/>
  <c r="AB195" i="2"/>
  <c r="AC195" i="2" s="1"/>
  <c r="AA195" i="2"/>
  <c r="X195" i="2"/>
  <c r="AL195" i="2" s="1"/>
  <c r="U195" i="2"/>
  <c r="W195" i="2" s="1"/>
  <c r="R195" i="2"/>
  <c r="T195" i="2" s="1"/>
  <c r="O195" i="2"/>
  <c r="Q195" i="2" s="1"/>
  <c r="AB194" i="2"/>
  <c r="AC194" i="2" s="1"/>
  <c r="AA194" i="2"/>
  <c r="X194" i="2"/>
  <c r="AL194" i="2" s="1"/>
  <c r="U194" i="2"/>
  <c r="W194" i="2" s="1"/>
  <c r="R194" i="2"/>
  <c r="T194" i="2" s="1"/>
  <c r="O194" i="2"/>
  <c r="Q194" i="2" s="1"/>
  <c r="AB193" i="2"/>
  <c r="AC193" i="2" s="1"/>
  <c r="AA193" i="2"/>
  <c r="X193" i="2"/>
  <c r="Z193" i="2" s="1"/>
  <c r="U193" i="2"/>
  <c r="W193" i="2" s="1"/>
  <c r="R193" i="2"/>
  <c r="T193" i="2" s="1"/>
  <c r="O193" i="2"/>
  <c r="Q193" i="2" s="1"/>
  <c r="AB192" i="2"/>
  <c r="AC192" i="2" s="1"/>
  <c r="AA192" i="2"/>
  <c r="X192" i="2"/>
  <c r="AL192" i="2" s="1"/>
  <c r="U192" i="2"/>
  <c r="W192" i="2" s="1"/>
  <c r="R192" i="2"/>
  <c r="T192" i="2" s="1"/>
  <c r="O192" i="2"/>
  <c r="Q192" i="2" s="1"/>
  <c r="AL191" i="2"/>
  <c r="AB191" i="2"/>
  <c r="AC191" i="2" s="1"/>
  <c r="AA191" i="2"/>
  <c r="X191" i="2"/>
  <c r="Z191" i="2" s="1"/>
  <c r="U191" i="2"/>
  <c r="W191" i="2" s="1"/>
  <c r="R191" i="2"/>
  <c r="T191" i="2" s="1"/>
  <c r="O191" i="2"/>
  <c r="Q191" i="2" s="1"/>
  <c r="AB190" i="2"/>
  <c r="AC190" i="2" s="1"/>
  <c r="AA190" i="2"/>
  <c r="X190" i="2"/>
  <c r="AL190" i="2" s="1"/>
  <c r="U190" i="2"/>
  <c r="W190" i="2" s="1"/>
  <c r="R190" i="2"/>
  <c r="T190" i="2" s="1"/>
  <c r="O190" i="2"/>
  <c r="Q190" i="2" s="1"/>
  <c r="AB189" i="2"/>
  <c r="AC189" i="2" s="1"/>
  <c r="AA189" i="2"/>
  <c r="X189" i="2"/>
  <c r="AL189" i="2" s="1"/>
  <c r="U189" i="2"/>
  <c r="W189" i="2" s="1"/>
  <c r="R189" i="2"/>
  <c r="T189" i="2" s="1"/>
  <c r="O189" i="2"/>
  <c r="Q189" i="2" s="1"/>
  <c r="AB188" i="2"/>
  <c r="AC188" i="2" s="1"/>
  <c r="AA188" i="2"/>
  <c r="X188" i="2"/>
  <c r="Z188" i="2" s="1"/>
  <c r="U188" i="2"/>
  <c r="W188" i="2" s="1"/>
  <c r="T188" i="2"/>
  <c r="R188" i="2"/>
  <c r="O188" i="2"/>
  <c r="Q188" i="2" s="1"/>
  <c r="AB187" i="2"/>
  <c r="AC187" i="2" s="1"/>
  <c r="AA187" i="2"/>
  <c r="X187" i="2"/>
  <c r="U187" i="2"/>
  <c r="W187" i="2" s="1"/>
  <c r="R187" i="2"/>
  <c r="T187" i="2" s="1"/>
  <c r="O187" i="2"/>
  <c r="Q187" i="2" s="1"/>
  <c r="AB186" i="2"/>
  <c r="AC186" i="2" s="1"/>
  <c r="AA186" i="2"/>
  <c r="X186" i="2"/>
  <c r="Z186" i="2" s="1"/>
  <c r="U186" i="2"/>
  <c r="W186" i="2" s="1"/>
  <c r="R186" i="2"/>
  <c r="T186" i="2" s="1"/>
  <c r="O186" i="2"/>
  <c r="Q186" i="2" s="1"/>
  <c r="AB185" i="2"/>
  <c r="AC185" i="2" s="1"/>
  <c r="AA185" i="2"/>
  <c r="X185" i="2"/>
  <c r="Z185" i="2" s="1"/>
  <c r="U185" i="2"/>
  <c r="W185" i="2" s="1"/>
  <c r="R185" i="2"/>
  <c r="T185" i="2" s="1"/>
  <c r="O185" i="2"/>
  <c r="Q185" i="2" s="1"/>
  <c r="AB184" i="2"/>
  <c r="AC184" i="2" s="1"/>
  <c r="AA184" i="2"/>
  <c r="X184" i="2"/>
  <c r="Z184" i="2" s="1"/>
  <c r="U184" i="2"/>
  <c r="W184" i="2" s="1"/>
  <c r="R184" i="2"/>
  <c r="T184" i="2" s="1"/>
  <c r="O184" i="2"/>
  <c r="Q184" i="2" s="1"/>
  <c r="AB183" i="2"/>
  <c r="AC183" i="2" s="1"/>
  <c r="AA183" i="2"/>
  <c r="X183" i="2"/>
  <c r="Z183" i="2" s="1"/>
  <c r="W183" i="2"/>
  <c r="U183" i="2"/>
  <c r="R183" i="2"/>
  <c r="T183" i="2" s="1"/>
  <c r="O183" i="2"/>
  <c r="Q183" i="2" s="1"/>
  <c r="AB182" i="2"/>
  <c r="AC182" i="2" s="1"/>
  <c r="AA182" i="2"/>
  <c r="X182" i="2"/>
  <c r="Z182" i="2" s="1"/>
  <c r="U182" i="2"/>
  <c r="W182" i="2" s="1"/>
  <c r="R182" i="2"/>
  <c r="T182" i="2" s="1"/>
  <c r="O182" i="2"/>
  <c r="Q182" i="2" s="1"/>
  <c r="AB181" i="2"/>
  <c r="AC181" i="2" s="1"/>
  <c r="AA181" i="2"/>
  <c r="X181" i="2"/>
  <c r="AL181" i="2" s="1"/>
  <c r="U181" i="2"/>
  <c r="W181" i="2" s="1"/>
  <c r="R181" i="2"/>
  <c r="T181" i="2" s="1"/>
  <c r="O181" i="2"/>
  <c r="Q181" i="2" s="1"/>
  <c r="AB180" i="2"/>
  <c r="AC180" i="2" s="1"/>
  <c r="AA180" i="2"/>
  <c r="X180" i="2"/>
  <c r="AL180" i="2" s="1"/>
  <c r="U180" i="2"/>
  <c r="W180" i="2" s="1"/>
  <c r="R180" i="2"/>
  <c r="T180" i="2" s="1"/>
  <c r="O180" i="2"/>
  <c r="Q180" i="2" s="1"/>
  <c r="AB179" i="2"/>
  <c r="AC179" i="2" s="1"/>
  <c r="AA179" i="2"/>
  <c r="X179" i="2"/>
  <c r="Z179" i="2" s="1"/>
  <c r="U179" i="2"/>
  <c r="W179" i="2" s="1"/>
  <c r="R179" i="2"/>
  <c r="T179" i="2" s="1"/>
  <c r="O179" i="2"/>
  <c r="Q179" i="2" s="1"/>
  <c r="AB178" i="2"/>
  <c r="AC178" i="2" s="1"/>
  <c r="AA178" i="2"/>
  <c r="X178" i="2"/>
  <c r="AL178" i="2" s="1"/>
  <c r="U178" i="2"/>
  <c r="W178" i="2" s="1"/>
  <c r="R178" i="2"/>
  <c r="T178" i="2" s="1"/>
  <c r="Q178" i="2"/>
  <c r="O178" i="2"/>
  <c r="AB177" i="2"/>
  <c r="AC177" i="2" s="1"/>
  <c r="AA177" i="2"/>
  <c r="X177" i="2"/>
  <c r="AL177" i="2" s="1"/>
  <c r="U177" i="2"/>
  <c r="W177" i="2" s="1"/>
  <c r="R177" i="2"/>
  <c r="T177" i="2" s="1"/>
  <c r="O177" i="2"/>
  <c r="Q177" i="2" s="1"/>
  <c r="AB176" i="2"/>
  <c r="AC176" i="2" s="1"/>
  <c r="AA176" i="2"/>
  <c r="X176" i="2"/>
  <c r="AL176" i="2" s="1"/>
  <c r="U176" i="2"/>
  <c r="W176" i="2" s="1"/>
  <c r="T176" i="2"/>
  <c r="R176" i="2"/>
  <c r="O176" i="2"/>
  <c r="Q176" i="2" s="1"/>
  <c r="AB175" i="2"/>
  <c r="AC175" i="2" s="1"/>
  <c r="AA175" i="2"/>
  <c r="X175" i="2"/>
  <c r="U175" i="2"/>
  <c r="W175" i="2" s="1"/>
  <c r="R175" i="2"/>
  <c r="T175" i="2" s="1"/>
  <c r="O175" i="2"/>
  <c r="Q175" i="2" s="1"/>
  <c r="AB174" i="2"/>
  <c r="AC174" i="2" s="1"/>
  <c r="AA174" i="2"/>
  <c r="X174" i="2"/>
  <c r="AL174" i="2" s="1"/>
  <c r="U174" i="2"/>
  <c r="W174" i="2" s="1"/>
  <c r="R174" i="2"/>
  <c r="T174" i="2" s="1"/>
  <c r="O174" i="2"/>
  <c r="Q174" i="2" s="1"/>
  <c r="AB173" i="2"/>
  <c r="AC173" i="2" s="1"/>
  <c r="AA173" i="2"/>
  <c r="X173" i="2"/>
  <c r="AL173" i="2" s="1"/>
  <c r="U173" i="2"/>
  <c r="W173" i="2" s="1"/>
  <c r="R173" i="2"/>
  <c r="T173" i="2" s="1"/>
  <c r="O173" i="2"/>
  <c r="Q173" i="2" s="1"/>
  <c r="AB172" i="2"/>
  <c r="AC172" i="2" s="1"/>
  <c r="AA172" i="2"/>
  <c r="X172" i="2"/>
  <c r="Z172" i="2" s="1"/>
  <c r="U172" i="2"/>
  <c r="W172" i="2" s="1"/>
  <c r="R172" i="2"/>
  <c r="T172" i="2" s="1"/>
  <c r="O172" i="2"/>
  <c r="Q172" i="2" s="1"/>
  <c r="AB171" i="2"/>
  <c r="AC171" i="2" s="1"/>
  <c r="AA171" i="2"/>
  <c r="X171" i="2"/>
  <c r="AL171" i="2" s="1"/>
  <c r="U171" i="2"/>
  <c r="W171" i="2" s="1"/>
  <c r="R171" i="2"/>
  <c r="T171" i="2" s="1"/>
  <c r="O171" i="2"/>
  <c r="Q171" i="2" s="1"/>
  <c r="AB170" i="2"/>
  <c r="AC170" i="2" s="1"/>
  <c r="AA170" i="2"/>
  <c r="X170" i="2"/>
  <c r="Z170" i="2" s="1"/>
  <c r="W170" i="2"/>
  <c r="U170" i="2"/>
  <c r="R170" i="2"/>
  <c r="T170" i="2" s="1"/>
  <c r="O170" i="2"/>
  <c r="Q170" i="2" s="1"/>
  <c r="AB169" i="2"/>
  <c r="AC169" i="2" s="1"/>
  <c r="AA169" i="2"/>
  <c r="X169" i="2"/>
  <c r="AL169" i="2" s="1"/>
  <c r="U169" i="2"/>
  <c r="W169" i="2" s="1"/>
  <c r="R169" i="2"/>
  <c r="T169" i="2" s="1"/>
  <c r="O169" i="2"/>
  <c r="Q169" i="2" s="1"/>
  <c r="AB168" i="2"/>
  <c r="AC168" i="2" s="1"/>
  <c r="AA168" i="2"/>
  <c r="X168" i="2"/>
  <c r="AL168" i="2" s="1"/>
  <c r="U168" i="2"/>
  <c r="W168" i="2" s="1"/>
  <c r="R168" i="2"/>
  <c r="T168" i="2" s="1"/>
  <c r="O168" i="2"/>
  <c r="Q168" i="2" s="1"/>
  <c r="AB167" i="2"/>
  <c r="AC167" i="2" s="1"/>
  <c r="AA167" i="2"/>
  <c r="X167" i="2"/>
  <c r="Z167" i="2" s="1"/>
  <c r="U167" i="2"/>
  <c r="W167" i="2" s="1"/>
  <c r="R167" i="2"/>
  <c r="T167" i="2" s="1"/>
  <c r="O167" i="2"/>
  <c r="Q167" i="2" s="1"/>
  <c r="AL166" i="2"/>
  <c r="AB166" i="2"/>
  <c r="AC166" i="2" s="1"/>
  <c r="AA166" i="2"/>
  <c r="X166" i="2"/>
  <c r="Z166" i="2" s="1"/>
  <c r="U166" i="2"/>
  <c r="W166" i="2" s="1"/>
  <c r="R166" i="2"/>
  <c r="T166" i="2" s="1"/>
  <c r="O166" i="2"/>
  <c r="Q166" i="2" s="1"/>
  <c r="AB165" i="2"/>
  <c r="AC165" i="2" s="1"/>
  <c r="AA165" i="2"/>
  <c r="X165" i="2"/>
  <c r="AL165" i="2" s="1"/>
  <c r="U165" i="2"/>
  <c r="W165" i="2" s="1"/>
  <c r="R165" i="2"/>
  <c r="T165" i="2" s="1"/>
  <c r="O165" i="2"/>
  <c r="Q165" i="2" s="1"/>
  <c r="AB164" i="2"/>
  <c r="AC164" i="2" s="1"/>
  <c r="AA164" i="2"/>
  <c r="X164" i="2"/>
  <c r="Z164" i="2" s="1"/>
  <c r="U164" i="2"/>
  <c r="W164" i="2" s="1"/>
  <c r="R164" i="2"/>
  <c r="T164" i="2" s="1"/>
  <c r="O164" i="2"/>
  <c r="Q164" i="2" s="1"/>
  <c r="AB163" i="2"/>
  <c r="AC163" i="2" s="1"/>
  <c r="AA163" i="2"/>
  <c r="X163" i="2"/>
  <c r="AL163" i="2" s="1"/>
  <c r="U163" i="2"/>
  <c r="W163" i="2" s="1"/>
  <c r="R163" i="2"/>
  <c r="T163" i="2" s="1"/>
  <c r="O163" i="2"/>
  <c r="Q163" i="2" s="1"/>
  <c r="AB162" i="2"/>
  <c r="AC162" i="2" s="1"/>
  <c r="AA162" i="2"/>
  <c r="X162" i="2"/>
  <c r="U162" i="2"/>
  <c r="W162" i="2" s="1"/>
  <c r="R162" i="2"/>
  <c r="T162" i="2" s="1"/>
  <c r="O162" i="2"/>
  <c r="Q162" i="2" s="1"/>
  <c r="AB161" i="2"/>
  <c r="AC161" i="2" s="1"/>
  <c r="AA161" i="2"/>
  <c r="X161" i="2"/>
  <c r="U161" i="2"/>
  <c r="W161" i="2" s="1"/>
  <c r="R161" i="2"/>
  <c r="T161" i="2" s="1"/>
  <c r="O161" i="2"/>
  <c r="Q161" i="2" s="1"/>
  <c r="AB160" i="2"/>
  <c r="AC160" i="2" s="1"/>
  <c r="AA160" i="2"/>
  <c r="X160" i="2"/>
  <c r="AL160" i="2" s="1"/>
  <c r="U160" i="2"/>
  <c r="W160" i="2" s="1"/>
  <c r="R160" i="2"/>
  <c r="T160" i="2" s="1"/>
  <c r="O160" i="2"/>
  <c r="Q160" i="2" s="1"/>
  <c r="AB159" i="2"/>
  <c r="AC159" i="2" s="1"/>
  <c r="AA159" i="2"/>
  <c r="X159" i="2"/>
  <c r="AL159" i="2" s="1"/>
  <c r="U159" i="2"/>
  <c r="W159" i="2" s="1"/>
  <c r="R159" i="2"/>
  <c r="T159" i="2" s="1"/>
  <c r="O159" i="2"/>
  <c r="Q159" i="2" s="1"/>
  <c r="AB158" i="2"/>
  <c r="AC158" i="2" s="1"/>
  <c r="AA158" i="2"/>
  <c r="X158" i="2"/>
  <c r="AL158" i="2" s="1"/>
  <c r="U158" i="2"/>
  <c r="W158" i="2" s="1"/>
  <c r="T158" i="2"/>
  <c r="R158" i="2"/>
  <c r="O158" i="2"/>
  <c r="Q158" i="2" s="1"/>
  <c r="AB157" i="2"/>
  <c r="AC157" i="2" s="1"/>
  <c r="AA157" i="2"/>
  <c r="X157" i="2"/>
  <c r="AL157" i="2" s="1"/>
  <c r="U157" i="2"/>
  <c r="W157" i="2" s="1"/>
  <c r="R157" i="2"/>
  <c r="T157" i="2" s="1"/>
  <c r="O157" i="2"/>
  <c r="Q157" i="2" s="1"/>
  <c r="AB156" i="2"/>
  <c r="AC156" i="2" s="1"/>
  <c r="AA156" i="2"/>
  <c r="X156" i="2"/>
  <c r="Z156" i="2" s="1"/>
  <c r="U156" i="2"/>
  <c r="W156" i="2" s="1"/>
  <c r="R156" i="2"/>
  <c r="T156" i="2" s="1"/>
  <c r="O156" i="2"/>
  <c r="Q156" i="2" s="1"/>
  <c r="AB155" i="2"/>
  <c r="AC155" i="2" s="1"/>
  <c r="AA155" i="2"/>
  <c r="X155" i="2"/>
  <c r="AL155" i="2" s="1"/>
  <c r="U155" i="2"/>
  <c r="W155" i="2" s="1"/>
  <c r="R155" i="2"/>
  <c r="T155" i="2" s="1"/>
  <c r="O155" i="2"/>
  <c r="Q155" i="2" s="1"/>
  <c r="AB154" i="2"/>
  <c r="AC154" i="2" s="1"/>
  <c r="AA154" i="2"/>
  <c r="X154" i="2"/>
  <c r="Z154" i="2" s="1"/>
  <c r="U154" i="2"/>
  <c r="W154" i="2" s="1"/>
  <c r="R154" i="2"/>
  <c r="T154" i="2" s="1"/>
  <c r="O154" i="2"/>
  <c r="Q154" i="2" s="1"/>
  <c r="AB153" i="2"/>
  <c r="AC153" i="2" s="1"/>
  <c r="AA153" i="2"/>
  <c r="X153" i="2"/>
  <c r="AL153" i="2" s="1"/>
  <c r="U153" i="2"/>
  <c r="W153" i="2" s="1"/>
  <c r="R153" i="2"/>
  <c r="T153" i="2" s="1"/>
  <c r="O153" i="2"/>
  <c r="Q153" i="2" s="1"/>
  <c r="AB152" i="2"/>
  <c r="AC152" i="2" s="1"/>
  <c r="AA152" i="2"/>
  <c r="X152" i="2"/>
  <c r="Z152" i="2" s="1"/>
  <c r="U152" i="2"/>
  <c r="W152" i="2" s="1"/>
  <c r="R152" i="2"/>
  <c r="T152" i="2" s="1"/>
  <c r="O152" i="2"/>
  <c r="Q152" i="2" s="1"/>
  <c r="AL151" i="2"/>
  <c r="AB151" i="2"/>
  <c r="AC151" i="2" s="1"/>
  <c r="AA151" i="2"/>
  <c r="Z151" i="2"/>
  <c r="X151" i="2"/>
  <c r="U151" i="2"/>
  <c r="W151" i="2" s="1"/>
  <c r="R151" i="2"/>
  <c r="T151" i="2" s="1"/>
  <c r="O151" i="2"/>
  <c r="Q151" i="2" s="1"/>
  <c r="AB150" i="2"/>
  <c r="AC150" i="2" s="1"/>
  <c r="AA150" i="2"/>
  <c r="X150" i="2"/>
  <c r="Z150" i="2" s="1"/>
  <c r="U150" i="2"/>
  <c r="W150" i="2" s="1"/>
  <c r="R150" i="2"/>
  <c r="T150" i="2" s="1"/>
  <c r="O150" i="2"/>
  <c r="Q150" i="2" s="1"/>
  <c r="AB149" i="2"/>
  <c r="AC149" i="2" s="1"/>
  <c r="AA149" i="2"/>
  <c r="X149" i="2"/>
  <c r="AL149" i="2" s="1"/>
  <c r="U149" i="2"/>
  <c r="W149" i="2" s="1"/>
  <c r="R149" i="2"/>
  <c r="T149" i="2" s="1"/>
  <c r="O149" i="2"/>
  <c r="Q149" i="2" s="1"/>
  <c r="AB148" i="2"/>
  <c r="AC148" i="2" s="1"/>
  <c r="AA148" i="2"/>
  <c r="X148" i="2"/>
  <c r="Z148" i="2" s="1"/>
  <c r="U148" i="2"/>
  <c r="W148" i="2" s="1"/>
  <c r="R148" i="2"/>
  <c r="T148" i="2" s="1"/>
  <c r="O148" i="2"/>
  <c r="Q148" i="2" s="1"/>
  <c r="AB147" i="2"/>
  <c r="AC147" i="2" s="1"/>
  <c r="AA147" i="2"/>
  <c r="X147" i="2"/>
  <c r="U147" i="2"/>
  <c r="W147" i="2" s="1"/>
  <c r="R147" i="2"/>
  <c r="T147" i="2" s="1"/>
  <c r="O147" i="2"/>
  <c r="Q147" i="2" s="1"/>
  <c r="AB146" i="2"/>
  <c r="AC146" i="2" s="1"/>
  <c r="AA146" i="2"/>
  <c r="X146" i="2"/>
  <c r="U146" i="2"/>
  <c r="W146" i="2" s="1"/>
  <c r="R146" i="2"/>
  <c r="T146" i="2" s="1"/>
  <c r="O146" i="2"/>
  <c r="Q146" i="2" s="1"/>
  <c r="AB145" i="2"/>
  <c r="AC145" i="2" s="1"/>
  <c r="AA145" i="2"/>
  <c r="X145" i="2"/>
  <c r="W145" i="2"/>
  <c r="U145" i="2"/>
  <c r="R145" i="2"/>
  <c r="T145" i="2" s="1"/>
  <c r="O145" i="2"/>
  <c r="Q145" i="2" s="1"/>
  <c r="AB144" i="2"/>
  <c r="AC144" i="2" s="1"/>
  <c r="AA144" i="2"/>
  <c r="X144" i="2"/>
  <c r="AL144" i="2" s="1"/>
  <c r="U144" i="2"/>
  <c r="W144" i="2" s="1"/>
  <c r="R144" i="2"/>
  <c r="T144" i="2" s="1"/>
  <c r="O144" i="2"/>
  <c r="Q144" i="2" s="1"/>
  <c r="AB143" i="2"/>
  <c r="AC143" i="2" s="1"/>
  <c r="AA143" i="2"/>
  <c r="Z143" i="2"/>
  <c r="X143" i="2"/>
  <c r="AL143" i="2" s="1"/>
  <c r="U143" i="2"/>
  <c r="W143" i="2" s="1"/>
  <c r="R143" i="2"/>
  <c r="T143" i="2" s="1"/>
  <c r="O143" i="2"/>
  <c r="Q143" i="2" s="1"/>
  <c r="AB142" i="2"/>
  <c r="AC142" i="2" s="1"/>
  <c r="AA142" i="2"/>
  <c r="X142" i="2"/>
  <c r="AL142" i="2" s="1"/>
  <c r="U142" i="2"/>
  <c r="W142" i="2" s="1"/>
  <c r="R142" i="2"/>
  <c r="T142" i="2" s="1"/>
  <c r="O142" i="2"/>
  <c r="Q142" i="2" s="1"/>
  <c r="AB141" i="2"/>
  <c r="AC141" i="2" s="1"/>
  <c r="AA141" i="2"/>
  <c r="X141" i="2"/>
  <c r="AL141" i="2" s="1"/>
  <c r="U141" i="2"/>
  <c r="W141" i="2" s="1"/>
  <c r="R141" i="2"/>
  <c r="T141" i="2" s="1"/>
  <c r="O141" i="2"/>
  <c r="Q141" i="2" s="1"/>
  <c r="AB140" i="2"/>
  <c r="AC140" i="2" s="1"/>
  <c r="AA140" i="2"/>
  <c r="X140" i="2"/>
  <c r="Z140" i="2" s="1"/>
  <c r="U140" i="2"/>
  <c r="W140" i="2" s="1"/>
  <c r="R140" i="2"/>
  <c r="T140" i="2" s="1"/>
  <c r="O140" i="2"/>
  <c r="Q140" i="2" s="1"/>
  <c r="AB139" i="2"/>
  <c r="AC139" i="2" s="1"/>
  <c r="AA139" i="2"/>
  <c r="X139" i="2"/>
  <c r="AL139" i="2" s="1"/>
  <c r="U139" i="2"/>
  <c r="W139" i="2" s="1"/>
  <c r="R139" i="2"/>
  <c r="T139" i="2" s="1"/>
  <c r="O139" i="2"/>
  <c r="Q139" i="2" s="1"/>
  <c r="AB138" i="2"/>
  <c r="AC138" i="2" s="1"/>
  <c r="AA138" i="2"/>
  <c r="X138" i="2"/>
  <c r="Z138" i="2" s="1"/>
  <c r="W138" i="2"/>
  <c r="U138" i="2"/>
  <c r="R138" i="2"/>
  <c r="T138" i="2" s="1"/>
  <c r="O138" i="2"/>
  <c r="Q138" i="2" s="1"/>
  <c r="AB137" i="2"/>
  <c r="AC137" i="2" s="1"/>
  <c r="AA137" i="2"/>
  <c r="X137" i="2"/>
  <c r="AL137" i="2" s="1"/>
  <c r="U137" i="2"/>
  <c r="W137" i="2" s="1"/>
  <c r="R137" i="2"/>
  <c r="T137" i="2" s="1"/>
  <c r="O137" i="2"/>
  <c r="Q137" i="2" s="1"/>
  <c r="AB136" i="2"/>
  <c r="AC136" i="2" s="1"/>
  <c r="AA136" i="2"/>
  <c r="X136" i="2"/>
  <c r="AL136" i="2" s="1"/>
  <c r="U136" i="2"/>
  <c r="W136" i="2" s="1"/>
  <c r="R136" i="2"/>
  <c r="T136" i="2" s="1"/>
  <c r="O136" i="2"/>
  <c r="Q136" i="2" s="1"/>
  <c r="AB135" i="2"/>
  <c r="AC135" i="2" s="1"/>
  <c r="AA135" i="2"/>
  <c r="X135" i="2"/>
  <c r="AL135" i="2" s="1"/>
  <c r="U135" i="2"/>
  <c r="W135" i="2" s="1"/>
  <c r="R135" i="2"/>
  <c r="T135" i="2" s="1"/>
  <c r="O135" i="2"/>
  <c r="Q135" i="2" s="1"/>
  <c r="AB134" i="2"/>
  <c r="AC134" i="2" s="1"/>
  <c r="AA134" i="2"/>
  <c r="X134" i="2"/>
  <c r="Z134" i="2" s="1"/>
  <c r="U134" i="2"/>
  <c r="W134" i="2" s="1"/>
  <c r="R134" i="2"/>
  <c r="T134" i="2" s="1"/>
  <c r="O134" i="2"/>
  <c r="Q134" i="2" s="1"/>
  <c r="AB133" i="2"/>
  <c r="AC133" i="2" s="1"/>
  <c r="AA133" i="2"/>
  <c r="X133" i="2"/>
  <c r="U133" i="2"/>
  <c r="W133" i="2" s="1"/>
  <c r="R133" i="2"/>
  <c r="T133" i="2" s="1"/>
  <c r="O133" i="2"/>
  <c r="Q133" i="2" s="1"/>
  <c r="AB132" i="2"/>
  <c r="AC132" i="2" s="1"/>
  <c r="AA132" i="2"/>
  <c r="X132" i="2"/>
  <c r="Z132" i="2" s="1"/>
  <c r="U132" i="2"/>
  <c r="W132" i="2" s="1"/>
  <c r="R132" i="2"/>
  <c r="T132" i="2" s="1"/>
  <c r="O132" i="2"/>
  <c r="Q132" i="2" s="1"/>
  <c r="AB131" i="2"/>
  <c r="AC131" i="2" s="1"/>
  <c r="AA131" i="2"/>
  <c r="X131" i="2"/>
  <c r="AL131" i="2" s="1"/>
  <c r="U131" i="2"/>
  <c r="W131" i="2" s="1"/>
  <c r="R131" i="2"/>
  <c r="T131" i="2" s="1"/>
  <c r="O131" i="2"/>
  <c r="Q131" i="2" s="1"/>
  <c r="AB130" i="2"/>
  <c r="AC130" i="2" s="1"/>
  <c r="AA130" i="2"/>
  <c r="X130" i="2"/>
  <c r="Z130" i="2" s="1"/>
  <c r="U130" i="2"/>
  <c r="W130" i="2" s="1"/>
  <c r="R130" i="2"/>
  <c r="T130" i="2" s="1"/>
  <c r="O130" i="2"/>
  <c r="Q130" i="2" s="1"/>
  <c r="AB129" i="2"/>
  <c r="AC129" i="2" s="1"/>
  <c r="AA129" i="2"/>
  <c r="X129" i="2"/>
  <c r="AL129" i="2" s="1"/>
  <c r="U129" i="2"/>
  <c r="W129" i="2" s="1"/>
  <c r="R129" i="2"/>
  <c r="T129" i="2" s="1"/>
  <c r="O129" i="2"/>
  <c r="Q129" i="2" s="1"/>
  <c r="AB128" i="2"/>
  <c r="AC128" i="2" s="1"/>
  <c r="AA128" i="2"/>
  <c r="X128" i="2"/>
  <c r="AL128" i="2" s="1"/>
  <c r="U128" i="2"/>
  <c r="W128" i="2" s="1"/>
  <c r="R128" i="2"/>
  <c r="T128" i="2" s="1"/>
  <c r="O128" i="2"/>
  <c r="Q128" i="2" s="1"/>
  <c r="AB127" i="2"/>
  <c r="AC127" i="2" s="1"/>
  <c r="AA127" i="2"/>
  <c r="X127" i="2"/>
  <c r="AL127" i="2" s="1"/>
  <c r="U127" i="2"/>
  <c r="W127" i="2" s="1"/>
  <c r="R127" i="2"/>
  <c r="T127" i="2" s="1"/>
  <c r="O127" i="2"/>
  <c r="Q127" i="2" s="1"/>
  <c r="AB126" i="2"/>
  <c r="AC126" i="2" s="1"/>
  <c r="AA126" i="2"/>
  <c r="X126" i="2"/>
  <c r="AL126" i="2" s="1"/>
  <c r="U126" i="2"/>
  <c r="W126" i="2" s="1"/>
  <c r="R126" i="2"/>
  <c r="T126" i="2" s="1"/>
  <c r="O126" i="2"/>
  <c r="Q126" i="2" s="1"/>
  <c r="AB125" i="2"/>
  <c r="AC125" i="2" s="1"/>
  <c r="AA125" i="2"/>
  <c r="X125" i="2"/>
  <c r="AL125" i="2" s="1"/>
  <c r="U125" i="2"/>
  <c r="W125" i="2" s="1"/>
  <c r="R125" i="2"/>
  <c r="T125" i="2" s="1"/>
  <c r="O125" i="2"/>
  <c r="Q125" i="2" s="1"/>
  <c r="AB124" i="2"/>
  <c r="AC124" i="2" s="1"/>
  <c r="AA124" i="2"/>
  <c r="X124" i="2"/>
  <c r="Z124" i="2" s="1"/>
  <c r="U124" i="2"/>
  <c r="W124" i="2" s="1"/>
  <c r="R124" i="2"/>
  <c r="T124" i="2" s="1"/>
  <c r="O124" i="2"/>
  <c r="Q124" i="2" s="1"/>
  <c r="AB123" i="2"/>
  <c r="AC123" i="2" s="1"/>
  <c r="AA123" i="2"/>
  <c r="X123" i="2"/>
  <c r="Z123" i="2" s="1"/>
  <c r="U123" i="2"/>
  <c r="W123" i="2" s="1"/>
  <c r="R123" i="2"/>
  <c r="T123" i="2" s="1"/>
  <c r="O123" i="2"/>
  <c r="Q123" i="2" s="1"/>
  <c r="AB122" i="2"/>
  <c r="AC122" i="2" s="1"/>
  <c r="AA122" i="2"/>
  <c r="X122" i="2"/>
  <c r="Z122" i="2" s="1"/>
  <c r="U122" i="2"/>
  <c r="W122" i="2" s="1"/>
  <c r="R122" i="2"/>
  <c r="T122" i="2" s="1"/>
  <c r="O122" i="2"/>
  <c r="Q122" i="2" s="1"/>
  <c r="AB121" i="2"/>
  <c r="AC121" i="2" s="1"/>
  <c r="AA121" i="2"/>
  <c r="X121" i="2"/>
  <c r="Z121" i="2" s="1"/>
  <c r="U121" i="2"/>
  <c r="W121" i="2" s="1"/>
  <c r="R121" i="2"/>
  <c r="T121" i="2" s="1"/>
  <c r="O121" i="2"/>
  <c r="Q121" i="2" s="1"/>
  <c r="AB120" i="2"/>
  <c r="AC120" i="2" s="1"/>
  <c r="AA120" i="2"/>
  <c r="X120" i="2"/>
  <c r="AL120" i="2" s="1"/>
  <c r="U120" i="2"/>
  <c r="W120" i="2" s="1"/>
  <c r="R120" i="2"/>
  <c r="T120" i="2" s="1"/>
  <c r="O120" i="2"/>
  <c r="Q120" i="2" s="1"/>
  <c r="AB119" i="2"/>
  <c r="AC119" i="2" s="1"/>
  <c r="AA119" i="2"/>
  <c r="X119" i="2"/>
  <c r="AL119" i="2" s="1"/>
  <c r="U119" i="2"/>
  <c r="W119" i="2" s="1"/>
  <c r="R119" i="2"/>
  <c r="T119" i="2" s="1"/>
  <c r="O119" i="2"/>
  <c r="Q119" i="2" s="1"/>
  <c r="AB118" i="2"/>
  <c r="AC118" i="2" s="1"/>
  <c r="AA118" i="2"/>
  <c r="X118" i="2"/>
  <c r="Z118" i="2" s="1"/>
  <c r="U118" i="2"/>
  <c r="W118" i="2" s="1"/>
  <c r="R118" i="2"/>
  <c r="T118" i="2" s="1"/>
  <c r="O118" i="2"/>
  <c r="Q118" i="2" s="1"/>
  <c r="AB117" i="2"/>
  <c r="AC117" i="2" s="1"/>
  <c r="AA117" i="2"/>
  <c r="X117" i="2"/>
  <c r="AL117" i="2" s="1"/>
  <c r="U117" i="2"/>
  <c r="W117" i="2" s="1"/>
  <c r="R117" i="2"/>
  <c r="T117" i="2" s="1"/>
  <c r="O117" i="2"/>
  <c r="Q117" i="2" s="1"/>
  <c r="AB116" i="2"/>
  <c r="AC116" i="2" s="1"/>
  <c r="AA116" i="2"/>
  <c r="X116" i="2"/>
  <c r="Z116" i="2" s="1"/>
  <c r="U116" i="2"/>
  <c r="W116" i="2" s="1"/>
  <c r="R116" i="2"/>
  <c r="T116" i="2" s="1"/>
  <c r="O116" i="2"/>
  <c r="Q116" i="2" s="1"/>
  <c r="AB115" i="2"/>
  <c r="AC115" i="2" s="1"/>
  <c r="AA115" i="2"/>
  <c r="X115" i="2"/>
  <c r="U115" i="2"/>
  <c r="W115" i="2" s="1"/>
  <c r="R115" i="2"/>
  <c r="T115" i="2" s="1"/>
  <c r="O115" i="2"/>
  <c r="Q115" i="2" s="1"/>
  <c r="AB114" i="2"/>
  <c r="AC114" i="2" s="1"/>
  <c r="AA114" i="2"/>
  <c r="X114" i="2"/>
  <c r="AL114" i="2" s="1"/>
  <c r="U114" i="2"/>
  <c r="W114" i="2" s="1"/>
  <c r="R114" i="2"/>
  <c r="T114" i="2" s="1"/>
  <c r="O114" i="2"/>
  <c r="Q114" i="2" s="1"/>
  <c r="AB113" i="2"/>
  <c r="AC113" i="2" s="1"/>
  <c r="AA113" i="2"/>
  <c r="X113" i="2"/>
  <c r="AL113" i="2" s="1"/>
  <c r="U113" i="2"/>
  <c r="W113" i="2" s="1"/>
  <c r="R113" i="2"/>
  <c r="T113" i="2" s="1"/>
  <c r="O113" i="2"/>
  <c r="Q113" i="2" s="1"/>
  <c r="AB112" i="2"/>
  <c r="AC112" i="2" s="1"/>
  <c r="AA112" i="2"/>
  <c r="X112" i="2"/>
  <c r="AL112" i="2" s="1"/>
  <c r="U112" i="2"/>
  <c r="W112" i="2" s="1"/>
  <c r="R112" i="2"/>
  <c r="T112" i="2" s="1"/>
  <c r="O112" i="2"/>
  <c r="Q112" i="2" s="1"/>
  <c r="AB111" i="2"/>
  <c r="AC111" i="2" s="1"/>
  <c r="AA111" i="2"/>
  <c r="X111" i="2"/>
  <c r="AL111" i="2" s="1"/>
  <c r="U111" i="2"/>
  <c r="W111" i="2" s="1"/>
  <c r="R111" i="2"/>
  <c r="T111" i="2" s="1"/>
  <c r="O111" i="2"/>
  <c r="Q111" i="2" s="1"/>
  <c r="AB110" i="2"/>
  <c r="AC110" i="2" s="1"/>
  <c r="AA110" i="2"/>
  <c r="X110" i="2"/>
  <c r="AL110" i="2" s="1"/>
  <c r="U110" i="2"/>
  <c r="W110" i="2" s="1"/>
  <c r="R110" i="2"/>
  <c r="T110" i="2" s="1"/>
  <c r="O110" i="2"/>
  <c r="Q110" i="2" s="1"/>
  <c r="AB109" i="2"/>
  <c r="AC109" i="2" s="1"/>
  <c r="AA109" i="2"/>
  <c r="X109" i="2"/>
  <c r="Z109" i="2" s="1"/>
  <c r="U109" i="2"/>
  <c r="W109" i="2" s="1"/>
  <c r="R109" i="2"/>
  <c r="T109" i="2" s="1"/>
  <c r="O109" i="2"/>
  <c r="Q109" i="2" s="1"/>
  <c r="AB108" i="2"/>
  <c r="AC108" i="2" s="1"/>
  <c r="AA108" i="2"/>
  <c r="X108" i="2"/>
  <c r="Z108" i="2" s="1"/>
  <c r="U108" i="2"/>
  <c r="W108" i="2" s="1"/>
  <c r="R108" i="2"/>
  <c r="T108" i="2" s="1"/>
  <c r="O108" i="2"/>
  <c r="Q108" i="2" s="1"/>
  <c r="AB107" i="2"/>
  <c r="AC107" i="2" s="1"/>
  <c r="AA107" i="2"/>
  <c r="X107" i="2"/>
  <c r="Z107" i="2" s="1"/>
  <c r="U107" i="2"/>
  <c r="W107" i="2" s="1"/>
  <c r="R107" i="2"/>
  <c r="T107" i="2" s="1"/>
  <c r="O107" i="2"/>
  <c r="Q107" i="2" s="1"/>
  <c r="AB106" i="2"/>
  <c r="AC106" i="2" s="1"/>
  <c r="AA106" i="2"/>
  <c r="X106" i="2"/>
  <c r="Z106" i="2" s="1"/>
  <c r="U106" i="2"/>
  <c r="W106" i="2" s="1"/>
  <c r="R106" i="2"/>
  <c r="T106" i="2" s="1"/>
  <c r="O106" i="2"/>
  <c r="Q106" i="2" s="1"/>
  <c r="AB105" i="2"/>
  <c r="AC105" i="2" s="1"/>
  <c r="AA105" i="2"/>
  <c r="X105" i="2"/>
  <c r="AL105" i="2" s="1"/>
  <c r="U105" i="2"/>
  <c r="W105" i="2" s="1"/>
  <c r="R105" i="2"/>
  <c r="T105" i="2" s="1"/>
  <c r="O105" i="2"/>
  <c r="Q105" i="2" s="1"/>
  <c r="AB104" i="2"/>
  <c r="AC104" i="2" s="1"/>
  <c r="AA104" i="2"/>
  <c r="X104" i="2"/>
  <c r="U104" i="2"/>
  <c r="W104" i="2" s="1"/>
  <c r="R104" i="2"/>
  <c r="T104" i="2" s="1"/>
  <c r="O104" i="2"/>
  <c r="Q104" i="2" s="1"/>
  <c r="AB103" i="2"/>
  <c r="AC103" i="2" s="1"/>
  <c r="AA103" i="2"/>
  <c r="X103" i="2"/>
  <c r="AL103" i="2" s="1"/>
  <c r="U103" i="2"/>
  <c r="W103" i="2" s="1"/>
  <c r="R103" i="2"/>
  <c r="T103" i="2" s="1"/>
  <c r="O103" i="2"/>
  <c r="Q103" i="2" s="1"/>
  <c r="AB102" i="2"/>
  <c r="AC102" i="2" s="1"/>
  <c r="AA102" i="2"/>
  <c r="X102" i="2"/>
  <c r="Z102" i="2" s="1"/>
  <c r="U102" i="2"/>
  <c r="W102" i="2" s="1"/>
  <c r="R102" i="2"/>
  <c r="T102" i="2" s="1"/>
  <c r="O102" i="2"/>
  <c r="Q102" i="2" s="1"/>
  <c r="AB101" i="2"/>
  <c r="AC101" i="2" s="1"/>
  <c r="AA101" i="2"/>
  <c r="X101" i="2"/>
  <c r="Z101" i="2" s="1"/>
  <c r="U101" i="2"/>
  <c r="W101" i="2" s="1"/>
  <c r="R101" i="2"/>
  <c r="T101" i="2" s="1"/>
  <c r="O101" i="2"/>
  <c r="Q101" i="2" s="1"/>
  <c r="AB100" i="2"/>
  <c r="AC100" i="2" s="1"/>
  <c r="AA100" i="2"/>
  <c r="X100" i="2"/>
  <c r="U100" i="2"/>
  <c r="W100" i="2" s="1"/>
  <c r="R100" i="2"/>
  <c r="T100" i="2" s="1"/>
  <c r="O100" i="2"/>
  <c r="Q100" i="2" s="1"/>
  <c r="AB99" i="2"/>
  <c r="AC99" i="2" s="1"/>
  <c r="AA99" i="2"/>
  <c r="X99" i="2"/>
  <c r="Z99" i="2" s="1"/>
  <c r="U99" i="2"/>
  <c r="W99" i="2" s="1"/>
  <c r="R99" i="2"/>
  <c r="T99" i="2" s="1"/>
  <c r="O99" i="2"/>
  <c r="Q99" i="2" s="1"/>
  <c r="AB98" i="2"/>
  <c r="AC98" i="2" s="1"/>
  <c r="AA98" i="2"/>
  <c r="X98" i="2"/>
  <c r="AL98" i="2" s="1"/>
  <c r="U98" i="2"/>
  <c r="W98" i="2" s="1"/>
  <c r="R98" i="2"/>
  <c r="T98" i="2" s="1"/>
  <c r="O98" i="2"/>
  <c r="Q98" i="2" s="1"/>
  <c r="AB97" i="2"/>
  <c r="AC97" i="2" s="1"/>
  <c r="AA97" i="2"/>
  <c r="X97" i="2"/>
  <c r="AL97" i="2" s="1"/>
  <c r="U97" i="2"/>
  <c r="W97" i="2" s="1"/>
  <c r="R97" i="2"/>
  <c r="T97" i="2" s="1"/>
  <c r="O97" i="2"/>
  <c r="Q97" i="2" s="1"/>
  <c r="AB96" i="2"/>
  <c r="AC96" i="2" s="1"/>
  <c r="AA96" i="2"/>
  <c r="X96" i="2"/>
  <c r="AL96" i="2" s="1"/>
  <c r="U96" i="2"/>
  <c r="W96" i="2" s="1"/>
  <c r="R96" i="2"/>
  <c r="T96" i="2" s="1"/>
  <c r="O96" i="2"/>
  <c r="Q96" i="2" s="1"/>
  <c r="AB95" i="2"/>
  <c r="AC95" i="2" s="1"/>
  <c r="AA95" i="2"/>
  <c r="X95" i="2"/>
  <c r="AL95" i="2" s="1"/>
  <c r="U95" i="2"/>
  <c r="W95" i="2" s="1"/>
  <c r="R95" i="2"/>
  <c r="T95" i="2" s="1"/>
  <c r="O95" i="2"/>
  <c r="Q95" i="2" s="1"/>
  <c r="AB94" i="2"/>
  <c r="AC94" i="2" s="1"/>
  <c r="AA94" i="2"/>
  <c r="X94" i="2"/>
  <c r="U94" i="2"/>
  <c r="W94" i="2" s="1"/>
  <c r="R94" i="2"/>
  <c r="T94" i="2" s="1"/>
  <c r="O94" i="2"/>
  <c r="Q94" i="2" s="1"/>
  <c r="AB93" i="2"/>
  <c r="AC93" i="2" s="1"/>
  <c r="AA93" i="2"/>
  <c r="X93" i="2"/>
  <c r="AL93" i="2" s="1"/>
  <c r="U93" i="2"/>
  <c r="W93" i="2" s="1"/>
  <c r="R93" i="2"/>
  <c r="T93" i="2" s="1"/>
  <c r="O93" i="2"/>
  <c r="Q93" i="2" s="1"/>
  <c r="AB92" i="2"/>
  <c r="AC92" i="2" s="1"/>
  <c r="AA92" i="2"/>
  <c r="X92" i="2"/>
  <c r="Z92" i="2" s="1"/>
  <c r="U92" i="2"/>
  <c r="W92" i="2" s="1"/>
  <c r="R92" i="2"/>
  <c r="T92" i="2" s="1"/>
  <c r="O92" i="2"/>
  <c r="Q92" i="2" s="1"/>
  <c r="AB91" i="2"/>
  <c r="AC91" i="2" s="1"/>
  <c r="AA91" i="2"/>
  <c r="X91" i="2"/>
  <c r="AL91" i="2" s="1"/>
  <c r="U91" i="2"/>
  <c r="W91" i="2" s="1"/>
  <c r="R91" i="2"/>
  <c r="T91" i="2" s="1"/>
  <c r="O91" i="2"/>
  <c r="Q91" i="2" s="1"/>
  <c r="AB90" i="2"/>
  <c r="AC90" i="2" s="1"/>
  <c r="AA90" i="2"/>
  <c r="X90" i="2"/>
  <c r="Z90" i="2" s="1"/>
  <c r="U90" i="2"/>
  <c r="W90" i="2" s="1"/>
  <c r="R90" i="2"/>
  <c r="T90" i="2" s="1"/>
  <c r="O90" i="2"/>
  <c r="Q90" i="2" s="1"/>
  <c r="AB89" i="2"/>
  <c r="AC89" i="2" s="1"/>
  <c r="AA89" i="2"/>
  <c r="X89" i="2"/>
  <c r="AL89" i="2" s="1"/>
  <c r="U89" i="2"/>
  <c r="W89" i="2" s="1"/>
  <c r="R89" i="2"/>
  <c r="T89" i="2" s="1"/>
  <c r="O89" i="2"/>
  <c r="Q89" i="2" s="1"/>
  <c r="AB88" i="2"/>
  <c r="AC88" i="2" s="1"/>
  <c r="AA88" i="2"/>
  <c r="X88" i="2"/>
  <c r="AL88" i="2" s="1"/>
  <c r="U88" i="2"/>
  <c r="W88" i="2" s="1"/>
  <c r="R88" i="2"/>
  <c r="T88" i="2" s="1"/>
  <c r="O88" i="2"/>
  <c r="Q88" i="2" s="1"/>
  <c r="AB87" i="2"/>
  <c r="AC87" i="2" s="1"/>
  <c r="AA87" i="2"/>
  <c r="X87" i="2"/>
  <c r="AL87" i="2" s="1"/>
  <c r="U87" i="2"/>
  <c r="W87" i="2" s="1"/>
  <c r="R87" i="2"/>
  <c r="T87" i="2" s="1"/>
  <c r="O87" i="2"/>
  <c r="Q87" i="2" s="1"/>
  <c r="AB86" i="2"/>
  <c r="AC86" i="2" s="1"/>
  <c r="AA86" i="2"/>
  <c r="X86" i="2"/>
  <c r="Z86" i="2" s="1"/>
  <c r="U86" i="2"/>
  <c r="W86" i="2" s="1"/>
  <c r="R86" i="2"/>
  <c r="T86" i="2" s="1"/>
  <c r="O86" i="2"/>
  <c r="Q86" i="2" s="1"/>
  <c r="AB85" i="2"/>
  <c r="AC85" i="2" s="1"/>
  <c r="AA85" i="2"/>
  <c r="X85" i="2"/>
  <c r="Z85" i="2" s="1"/>
  <c r="U85" i="2"/>
  <c r="W85" i="2" s="1"/>
  <c r="R85" i="2"/>
  <c r="T85" i="2" s="1"/>
  <c r="O85" i="2"/>
  <c r="Q85" i="2" s="1"/>
  <c r="AB84" i="2"/>
  <c r="AC84" i="2" s="1"/>
  <c r="AA84" i="2"/>
  <c r="X84" i="2"/>
  <c r="U84" i="2"/>
  <c r="W84" i="2" s="1"/>
  <c r="R84" i="2"/>
  <c r="T84" i="2" s="1"/>
  <c r="O84" i="2"/>
  <c r="Q84" i="2" s="1"/>
  <c r="AB83" i="2"/>
  <c r="AC83" i="2" s="1"/>
  <c r="AA83" i="2"/>
  <c r="X83" i="2"/>
  <c r="AL83" i="2" s="1"/>
  <c r="U83" i="2"/>
  <c r="W83" i="2" s="1"/>
  <c r="R83" i="2"/>
  <c r="T83" i="2" s="1"/>
  <c r="O83" i="2"/>
  <c r="Q83" i="2" s="1"/>
  <c r="AB82" i="2"/>
  <c r="AC82" i="2" s="1"/>
  <c r="AA82" i="2"/>
  <c r="X82" i="2"/>
  <c r="AL82" i="2" s="1"/>
  <c r="U82" i="2"/>
  <c r="W82" i="2" s="1"/>
  <c r="R82" i="2"/>
  <c r="T82" i="2" s="1"/>
  <c r="O82" i="2"/>
  <c r="Q82" i="2" s="1"/>
  <c r="AB81" i="2"/>
  <c r="AC81" i="2" s="1"/>
  <c r="AA81" i="2"/>
  <c r="X81" i="2"/>
  <c r="AL81" i="2" s="1"/>
  <c r="U81" i="2"/>
  <c r="W81" i="2" s="1"/>
  <c r="R81" i="2"/>
  <c r="T81" i="2" s="1"/>
  <c r="O81" i="2"/>
  <c r="Q81" i="2" s="1"/>
  <c r="AB80" i="2"/>
  <c r="AC80" i="2" s="1"/>
  <c r="AA80" i="2"/>
  <c r="X80" i="2"/>
  <c r="AL80" i="2" s="1"/>
  <c r="U80" i="2"/>
  <c r="W80" i="2" s="1"/>
  <c r="R80" i="2"/>
  <c r="T80" i="2" s="1"/>
  <c r="O80" i="2"/>
  <c r="Q80" i="2" s="1"/>
  <c r="AB79" i="2"/>
  <c r="AC79" i="2" s="1"/>
  <c r="AA79" i="2"/>
  <c r="X79" i="2"/>
  <c r="AL79" i="2" s="1"/>
  <c r="U79" i="2"/>
  <c r="W79" i="2" s="1"/>
  <c r="R79" i="2"/>
  <c r="T79" i="2" s="1"/>
  <c r="O79" i="2"/>
  <c r="Q79" i="2" s="1"/>
  <c r="AB78" i="2"/>
  <c r="AC78" i="2" s="1"/>
  <c r="AA78" i="2"/>
  <c r="X78" i="2"/>
  <c r="U78" i="2"/>
  <c r="W78" i="2" s="1"/>
  <c r="R78" i="2"/>
  <c r="T78" i="2" s="1"/>
  <c r="O78" i="2"/>
  <c r="Q78" i="2" s="1"/>
  <c r="AB77" i="2"/>
  <c r="AC77" i="2" s="1"/>
  <c r="AA77" i="2"/>
  <c r="X77" i="2"/>
  <c r="U77" i="2"/>
  <c r="W77" i="2" s="1"/>
  <c r="R77" i="2"/>
  <c r="T77" i="2" s="1"/>
  <c r="O77" i="2"/>
  <c r="Q77" i="2" s="1"/>
  <c r="AB76" i="2"/>
  <c r="AC76" i="2" s="1"/>
  <c r="AA76" i="2"/>
  <c r="X76" i="2"/>
  <c r="Z76" i="2" s="1"/>
  <c r="U76" i="2"/>
  <c r="W76" i="2" s="1"/>
  <c r="R76" i="2"/>
  <c r="T76" i="2" s="1"/>
  <c r="O76" i="2"/>
  <c r="Q76" i="2" s="1"/>
  <c r="AB75" i="2"/>
  <c r="AC75" i="2" s="1"/>
  <c r="AA75" i="2"/>
  <c r="X75" i="2"/>
  <c r="U75" i="2"/>
  <c r="W75" i="2" s="1"/>
  <c r="R75" i="2"/>
  <c r="T75" i="2" s="1"/>
  <c r="O75" i="2"/>
  <c r="Q75" i="2" s="1"/>
  <c r="AB74" i="2"/>
  <c r="AC74" i="2" s="1"/>
  <c r="AA74" i="2"/>
  <c r="X74" i="2"/>
  <c r="Z74" i="2" s="1"/>
  <c r="U74" i="2"/>
  <c r="W74" i="2" s="1"/>
  <c r="R74" i="2"/>
  <c r="T74" i="2" s="1"/>
  <c r="O74" i="2"/>
  <c r="Q74" i="2" s="1"/>
  <c r="AB73" i="2"/>
  <c r="AC73" i="2" s="1"/>
  <c r="AA73" i="2"/>
  <c r="X73" i="2"/>
  <c r="AL73" i="2" s="1"/>
  <c r="U73" i="2"/>
  <c r="W73" i="2" s="1"/>
  <c r="R73" i="2"/>
  <c r="T73" i="2" s="1"/>
  <c r="O73" i="2"/>
  <c r="Q73" i="2" s="1"/>
  <c r="AB72" i="2"/>
  <c r="AC72" i="2" s="1"/>
  <c r="AA72" i="2"/>
  <c r="X72" i="2"/>
  <c r="AL72" i="2" s="1"/>
  <c r="U72" i="2"/>
  <c r="W72" i="2" s="1"/>
  <c r="R72" i="2"/>
  <c r="T72" i="2" s="1"/>
  <c r="O72" i="2"/>
  <c r="Q72" i="2" s="1"/>
  <c r="AB71" i="2"/>
  <c r="AC71" i="2" s="1"/>
  <c r="AA71" i="2"/>
  <c r="X71" i="2"/>
  <c r="Z71" i="2" s="1"/>
  <c r="U71" i="2"/>
  <c r="W71" i="2" s="1"/>
  <c r="R71" i="2"/>
  <c r="T71" i="2" s="1"/>
  <c r="O71" i="2"/>
  <c r="Q71" i="2" s="1"/>
  <c r="AL70" i="2"/>
  <c r="AB70" i="2"/>
  <c r="AC70" i="2" s="1"/>
  <c r="AA70" i="2"/>
  <c r="X70" i="2"/>
  <c r="Z70" i="2" s="1"/>
  <c r="U70" i="2"/>
  <c r="W70" i="2" s="1"/>
  <c r="R70" i="2"/>
  <c r="T70" i="2" s="1"/>
  <c r="O70" i="2"/>
  <c r="Q70" i="2" s="1"/>
  <c r="AB69" i="2"/>
  <c r="AC69" i="2" s="1"/>
  <c r="AA69" i="2"/>
  <c r="X69" i="2"/>
  <c r="U69" i="2"/>
  <c r="W69" i="2" s="1"/>
  <c r="R69" i="2"/>
  <c r="T69" i="2" s="1"/>
  <c r="O69" i="2"/>
  <c r="Q69" i="2" s="1"/>
  <c r="AB68" i="2"/>
  <c r="AC68" i="2" s="1"/>
  <c r="AA68" i="2"/>
  <c r="X68" i="2"/>
  <c r="U68" i="2"/>
  <c r="W68" i="2" s="1"/>
  <c r="R68" i="2"/>
  <c r="T68" i="2" s="1"/>
  <c r="O68" i="2"/>
  <c r="Q68" i="2" s="1"/>
  <c r="AB67" i="2"/>
  <c r="AC67" i="2" s="1"/>
  <c r="AA67" i="2"/>
  <c r="X67" i="2"/>
  <c r="AL67" i="2" s="1"/>
  <c r="U67" i="2"/>
  <c r="W67" i="2" s="1"/>
  <c r="R67" i="2"/>
  <c r="T67" i="2" s="1"/>
  <c r="O67" i="2"/>
  <c r="Q67" i="2" s="1"/>
  <c r="AB66" i="2"/>
  <c r="AC66" i="2" s="1"/>
  <c r="AA66" i="2"/>
  <c r="X66" i="2"/>
  <c r="AL66" i="2" s="1"/>
  <c r="U66" i="2"/>
  <c r="W66" i="2" s="1"/>
  <c r="R66" i="2"/>
  <c r="T66" i="2" s="1"/>
  <c r="O66" i="2"/>
  <c r="Q66" i="2" s="1"/>
  <c r="AB65" i="2"/>
  <c r="AC65" i="2" s="1"/>
  <c r="AA65" i="2"/>
  <c r="X65" i="2"/>
  <c r="AL65" i="2" s="1"/>
  <c r="U65" i="2"/>
  <c r="W65" i="2" s="1"/>
  <c r="R65" i="2"/>
  <c r="T65" i="2" s="1"/>
  <c r="O65" i="2"/>
  <c r="Q65" i="2" s="1"/>
  <c r="AB64" i="2"/>
  <c r="AC64" i="2" s="1"/>
  <c r="AA64" i="2"/>
  <c r="X64" i="2"/>
  <c r="AL64" i="2" s="1"/>
  <c r="U64" i="2"/>
  <c r="W64" i="2" s="1"/>
  <c r="R64" i="2"/>
  <c r="T64" i="2" s="1"/>
  <c r="O64" i="2"/>
  <c r="Q64" i="2" s="1"/>
  <c r="AB63" i="2"/>
  <c r="AC63" i="2" s="1"/>
  <c r="AA63" i="2"/>
  <c r="X63" i="2"/>
  <c r="U63" i="2"/>
  <c r="W63" i="2" s="1"/>
  <c r="R63" i="2"/>
  <c r="T63" i="2" s="1"/>
  <c r="O63" i="2"/>
  <c r="Q63" i="2" s="1"/>
  <c r="AB62" i="2"/>
  <c r="AC62" i="2" s="1"/>
  <c r="AA62" i="2"/>
  <c r="X62" i="2"/>
  <c r="U62" i="2"/>
  <c r="W62" i="2" s="1"/>
  <c r="R62" i="2"/>
  <c r="T62" i="2" s="1"/>
  <c r="O62" i="2"/>
  <c r="Q62" i="2" s="1"/>
  <c r="AL61" i="2"/>
  <c r="AB61" i="2"/>
  <c r="AC61" i="2" s="1"/>
  <c r="AA61" i="2"/>
  <c r="X61" i="2"/>
  <c r="Z61" i="2" s="1"/>
  <c r="U61" i="2"/>
  <c r="W61" i="2" s="1"/>
  <c r="R61" i="2"/>
  <c r="T61" i="2" s="1"/>
  <c r="O61" i="2"/>
  <c r="Q61" i="2" s="1"/>
  <c r="AB60" i="2"/>
  <c r="AC60" i="2" s="1"/>
  <c r="AA60" i="2"/>
  <c r="X60" i="2"/>
  <c r="Z60" i="2" s="1"/>
  <c r="U60" i="2"/>
  <c r="W60" i="2" s="1"/>
  <c r="R60" i="2"/>
  <c r="T60" i="2" s="1"/>
  <c r="O60" i="2"/>
  <c r="Q60" i="2" s="1"/>
  <c r="AB59" i="2"/>
  <c r="AC59" i="2" s="1"/>
  <c r="AA59" i="2"/>
  <c r="X59" i="2"/>
  <c r="AL59" i="2" s="1"/>
  <c r="U59" i="2"/>
  <c r="W59" i="2" s="1"/>
  <c r="R59" i="2"/>
  <c r="T59" i="2" s="1"/>
  <c r="O59" i="2"/>
  <c r="Q59" i="2" s="1"/>
  <c r="AB58" i="2"/>
  <c r="AC58" i="2" s="1"/>
  <c r="AA58" i="2"/>
  <c r="X58" i="2"/>
  <c r="Z58" i="2" s="1"/>
  <c r="U58" i="2"/>
  <c r="W58" i="2" s="1"/>
  <c r="R58" i="2"/>
  <c r="T58" i="2" s="1"/>
  <c r="O58" i="2"/>
  <c r="Q58" i="2" s="1"/>
  <c r="AB57" i="2"/>
  <c r="AC57" i="2" s="1"/>
  <c r="AA57" i="2"/>
  <c r="X57" i="2"/>
  <c r="AL57" i="2" s="1"/>
  <c r="U57" i="2"/>
  <c r="W57" i="2" s="1"/>
  <c r="R57" i="2"/>
  <c r="T57" i="2" s="1"/>
  <c r="O57" i="2"/>
  <c r="Q57" i="2" s="1"/>
  <c r="AB56" i="2"/>
  <c r="AC56" i="2" s="1"/>
  <c r="AA56" i="2"/>
  <c r="X56" i="2"/>
  <c r="AL56" i="2" s="1"/>
  <c r="U56" i="2"/>
  <c r="W56" i="2" s="1"/>
  <c r="R56" i="2"/>
  <c r="T56" i="2" s="1"/>
  <c r="O56" i="2"/>
  <c r="Q56" i="2" s="1"/>
  <c r="AL55" i="2"/>
  <c r="AB55" i="2"/>
  <c r="AC55" i="2" s="1"/>
  <c r="AA55" i="2"/>
  <c r="X55" i="2"/>
  <c r="Z55" i="2" s="1"/>
  <c r="U55" i="2"/>
  <c r="W55" i="2" s="1"/>
  <c r="R55" i="2"/>
  <c r="T55" i="2" s="1"/>
  <c r="O55" i="2"/>
  <c r="Q55" i="2" s="1"/>
  <c r="AB54" i="2"/>
  <c r="AC54" i="2" s="1"/>
  <c r="AA54" i="2"/>
  <c r="X54" i="2"/>
  <c r="Z54" i="2" s="1"/>
  <c r="U54" i="2"/>
  <c r="W54" i="2" s="1"/>
  <c r="R54" i="2"/>
  <c r="T54" i="2" s="1"/>
  <c r="O54" i="2"/>
  <c r="Q54" i="2" s="1"/>
  <c r="AB53" i="2"/>
  <c r="AC53" i="2" s="1"/>
  <c r="AA53" i="2"/>
  <c r="X53" i="2"/>
  <c r="AL53" i="2" s="1"/>
  <c r="U53" i="2"/>
  <c r="W53" i="2" s="1"/>
  <c r="R53" i="2"/>
  <c r="T53" i="2" s="1"/>
  <c r="O53" i="2"/>
  <c r="Q53" i="2" s="1"/>
  <c r="AB52" i="2"/>
  <c r="AC52" i="2" s="1"/>
  <c r="AA52" i="2"/>
  <c r="X52" i="2"/>
  <c r="AL52" i="2" s="1"/>
  <c r="U52" i="2"/>
  <c r="W52" i="2" s="1"/>
  <c r="R52" i="2"/>
  <c r="T52" i="2" s="1"/>
  <c r="O52" i="2"/>
  <c r="Q52" i="2" s="1"/>
  <c r="AL51" i="2"/>
  <c r="AB51" i="2"/>
  <c r="AC51" i="2" s="1"/>
  <c r="AA51" i="2"/>
  <c r="X51" i="2"/>
  <c r="Z51" i="2" s="1"/>
  <c r="U51" i="2"/>
  <c r="W51" i="2" s="1"/>
  <c r="R51" i="2"/>
  <c r="T51" i="2" s="1"/>
  <c r="O51" i="2"/>
  <c r="Q51" i="2" s="1"/>
  <c r="AB50" i="2"/>
  <c r="AC50" i="2" s="1"/>
  <c r="AA50" i="2"/>
  <c r="X50" i="2"/>
  <c r="Z50" i="2" s="1"/>
  <c r="U50" i="2"/>
  <c r="W50" i="2" s="1"/>
  <c r="R50" i="2"/>
  <c r="T50" i="2" s="1"/>
  <c r="O50" i="2"/>
  <c r="Q50" i="2" s="1"/>
  <c r="AB49" i="2"/>
  <c r="AC49" i="2" s="1"/>
  <c r="AA49" i="2"/>
  <c r="X49" i="2"/>
  <c r="AL49" i="2" s="1"/>
  <c r="U49" i="2"/>
  <c r="W49" i="2" s="1"/>
  <c r="R49" i="2"/>
  <c r="T49" i="2" s="1"/>
  <c r="O49" i="2"/>
  <c r="Q49" i="2" s="1"/>
  <c r="AB48" i="2"/>
  <c r="AC48" i="2" s="1"/>
  <c r="AA48" i="2"/>
  <c r="X48" i="2"/>
  <c r="AL48" i="2" s="1"/>
  <c r="U48" i="2"/>
  <c r="W48" i="2" s="1"/>
  <c r="R48" i="2"/>
  <c r="T48" i="2" s="1"/>
  <c r="O48" i="2"/>
  <c r="Q48" i="2" s="1"/>
  <c r="AB47" i="2"/>
  <c r="AC47" i="2" s="1"/>
  <c r="AA47" i="2"/>
  <c r="X47" i="2"/>
  <c r="AL47" i="2" s="1"/>
  <c r="U47" i="2"/>
  <c r="W47" i="2" s="1"/>
  <c r="R47" i="2"/>
  <c r="T47" i="2" s="1"/>
  <c r="O47" i="2"/>
  <c r="Q47" i="2" s="1"/>
  <c r="AB46" i="2"/>
  <c r="AC46" i="2" s="1"/>
  <c r="AA46" i="2"/>
  <c r="X46" i="2"/>
  <c r="Z46" i="2" s="1"/>
  <c r="U46" i="2"/>
  <c r="W46" i="2" s="1"/>
  <c r="R46" i="2"/>
  <c r="T46" i="2" s="1"/>
  <c r="O46" i="2"/>
  <c r="Q46" i="2" s="1"/>
  <c r="AB45" i="2"/>
  <c r="AC45" i="2" s="1"/>
  <c r="AA45" i="2"/>
  <c r="X45" i="2"/>
  <c r="AL45" i="2" s="1"/>
  <c r="U45" i="2"/>
  <c r="W45" i="2" s="1"/>
  <c r="R45" i="2"/>
  <c r="T45" i="2" s="1"/>
  <c r="O45" i="2"/>
  <c r="Q45" i="2" s="1"/>
  <c r="AB44" i="2"/>
  <c r="AC44" i="2" s="1"/>
  <c r="AA44" i="2"/>
  <c r="X44" i="2"/>
  <c r="Z44" i="2" s="1"/>
  <c r="U44" i="2"/>
  <c r="W44" i="2" s="1"/>
  <c r="R44" i="2"/>
  <c r="T44" i="2" s="1"/>
  <c r="O44" i="2"/>
  <c r="Q44" i="2" s="1"/>
  <c r="AB43" i="2"/>
  <c r="AC43" i="2" s="1"/>
  <c r="AA43" i="2"/>
  <c r="X43" i="2"/>
  <c r="Z43" i="2" s="1"/>
  <c r="U43" i="2"/>
  <c r="W43" i="2" s="1"/>
  <c r="R43" i="2"/>
  <c r="T43" i="2" s="1"/>
  <c r="O43" i="2"/>
  <c r="Q43" i="2" s="1"/>
  <c r="AB42" i="2"/>
  <c r="AC42" i="2" s="1"/>
  <c r="AA42" i="2"/>
  <c r="X42" i="2"/>
  <c r="Z42" i="2" s="1"/>
  <c r="U42" i="2"/>
  <c r="W42" i="2" s="1"/>
  <c r="R42" i="2"/>
  <c r="T42" i="2" s="1"/>
  <c r="O42" i="2"/>
  <c r="Q42" i="2" s="1"/>
  <c r="AB41" i="2"/>
  <c r="AC41" i="2" s="1"/>
  <c r="AA41" i="2"/>
  <c r="X41" i="2"/>
  <c r="U41" i="2"/>
  <c r="W41" i="2" s="1"/>
  <c r="R41" i="2"/>
  <c r="T41" i="2" s="1"/>
  <c r="O41" i="2"/>
  <c r="Q41" i="2" s="1"/>
  <c r="AL40" i="2"/>
  <c r="AB40" i="2"/>
  <c r="AC40" i="2" s="1"/>
  <c r="AA40" i="2"/>
  <c r="X40" i="2"/>
  <c r="Z40" i="2" s="1"/>
  <c r="U40" i="2"/>
  <c r="W40" i="2" s="1"/>
  <c r="R40" i="2"/>
  <c r="T40" i="2" s="1"/>
  <c r="O40" i="2"/>
  <c r="Q40" i="2" s="1"/>
  <c r="AB39" i="2"/>
  <c r="AC39" i="2" s="1"/>
  <c r="AA39" i="2"/>
  <c r="X39" i="2"/>
  <c r="Z39" i="2" s="1"/>
  <c r="U39" i="2"/>
  <c r="W39" i="2" s="1"/>
  <c r="R39" i="2"/>
  <c r="T39" i="2" s="1"/>
  <c r="O39" i="2"/>
  <c r="Q39" i="2" s="1"/>
  <c r="AB38" i="2"/>
  <c r="AC38" i="2" s="1"/>
  <c r="AA38" i="2"/>
  <c r="X38" i="2"/>
  <c r="Z38" i="2" s="1"/>
  <c r="U38" i="2"/>
  <c r="W38" i="2" s="1"/>
  <c r="R38" i="2"/>
  <c r="T38" i="2" s="1"/>
  <c r="O38" i="2"/>
  <c r="Q38" i="2" s="1"/>
  <c r="AB37" i="2"/>
  <c r="AC37" i="2" s="1"/>
  <c r="AA37" i="2"/>
  <c r="X37" i="2"/>
  <c r="U37" i="2"/>
  <c r="W37" i="2" s="1"/>
  <c r="R37" i="2"/>
  <c r="T37" i="2" s="1"/>
  <c r="O37" i="2"/>
  <c r="Q37" i="2" s="1"/>
  <c r="AB36" i="2"/>
  <c r="AC36" i="2" s="1"/>
  <c r="AA36" i="2"/>
  <c r="X36" i="2"/>
  <c r="AL36" i="2" s="1"/>
  <c r="U36" i="2"/>
  <c r="W36" i="2" s="1"/>
  <c r="R36" i="2"/>
  <c r="T36" i="2" s="1"/>
  <c r="O36" i="2"/>
  <c r="Q36" i="2" s="1"/>
  <c r="AB35" i="2"/>
  <c r="AC35" i="2" s="1"/>
  <c r="AA35" i="2"/>
  <c r="X35" i="2"/>
  <c r="U35" i="2"/>
  <c r="W35" i="2" s="1"/>
  <c r="R35" i="2"/>
  <c r="T35" i="2" s="1"/>
  <c r="O35" i="2"/>
  <c r="Q35" i="2" s="1"/>
  <c r="AB34" i="2"/>
  <c r="AC34" i="2" s="1"/>
  <c r="AA34" i="2"/>
  <c r="X34" i="2"/>
  <c r="AL34" i="2" s="1"/>
  <c r="U34" i="2"/>
  <c r="W34" i="2" s="1"/>
  <c r="R34" i="2"/>
  <c r="T34" i="2" s="1"/>
  <c r="O34" i="2"/>
  <c r="Q34" i="2" s="1"/>
  <c r="AB33" i="2"/>
  <c r="AC33" i="2" s="1"/>
  <c r="AA33" i="2"/>
  <c r="X33" i="2"/>
  <c r="AL33" i="2" s="1"/>
  <c r="U33" i="2"/>
  <c r="W33" i="2" s="1"/>
  <c r="R33" i="2"/>
  <c r="T33" i="2" s="1"/>
  <c r="O33" i="2"/>
  <c r="Q33" i="2" s="1"/>
  <c r="AB32" i="2"/>
  <c r="AC32" i="2" s="1"/>
  <c r="AA32" i="2"/>
  <c r="X32" i="2"/>
  <c r="AL32" i="2" s="1"/>
  <c r="U32" i="2"/>
  <c r="W32" i="2" s="1"/>
  <c r="R32" i="2"/>
  <c r="T32" i="2" s="1"/>
  <c r="O32" i="2"/>
  <c r="Q32" i="2" s="1"/>
  <c r="AB31" i="2"/>
  <c r="AC31" i="2" s="1"/>
  <c r="AA31" i="2"/>
  <c r="X31" i="2"/>
  <c r="AL31" i="2" s="1"/>
  <c r="U31" i="2"/>
  <c r="W31" i="2" s="1"/>
  <c r="R31" i="2"/>
  <c r="T31" i="2" s="1"/>
  <c r="O31" i="2"/>
  <c r="Q31" i="2" s="1"/>
  <c r="AB30" i="2"/>
  <c r="AC30" i="2" s="1"/>
  <c r="AA30" i="2"/>
  <c r="X30" i="2"/>
  <c r="Z30" i="2" s="1"/>
  <c r="U30" i="2"/>
  <c r="W30" i="2" s="1"/>
  <c r="R30" i="2"/>
  <c r="T30" i="2" s="1"/>
  <c r="O30" i="2"/>
  <c r="Q30" i="2" s="1"/>
  <c r="AL29" i="2"/>
  <c r="AB29" i="2"/>
  <c r="AC29" i="2" s="1"/>
  <c r="AA29" i="2"/>
  <c r="X29" i="2"/>
  <c r="Z29" i="2" s="1"/>
  <c r="U29" i="2"/>
  <c r="W29" i="2" s="1"/>
  <c r="R29" i="2"/>
  <c r="T29" i="2" s="1"/>
  <c r="O29" i="2"/>
  <c r="Q29" i="2" s="1"/>
  <c r="AB28" i="2"/>
  <c r="AC28" i="2" s="1"/>
  <c r="AA28" i="2"/>
  <c r="X28" i="2"/>
  <c r="Z28" i="2" s="1"/>
  <c r="U28" i="2"/>
  <c r="W28" i="2" s="1"/>
  <c r="R28" i="2"/>
  <c r="T28" i="2" s="1"/>
  <c r="O28" i="2"/>
  <c r="Q28" i="2" s="1"/>
  <c r="AB27" i="2"/>
  <c r="AC27" i="2" s="1"/>
  <c r="AA27" i="2"/>
  <c r="X27" i="2"/>
  <c r="U27" i="2"/>
  <c r="W27" i="2" s="1"/>
  <c r="R27" i="2"/>
  <c r="T27" i="2" s="1"/>
  <c r="O27" i="2"/>
  <c r="Q27" i="2" s="1"/>
  <c r="AB26" i="2"/>
  <c r="AC26" i="2" s="1"/>
  <c r="AA26" i="2"/>
  <c r="X26" i="2"/>
  <c r="Z26" i="2" s="1"/>
  <c r="U26" i="2"/>
  <c r="W26" i="2" s="1"/>
  <c r="R26" i="2"/>
  <c r="T26" i="2" s="1"/>
  <c r="O26" i="2"/>
  <c r="Q26" i="2" s="1"/>
  <c r="AB25" i="2"/>
  <c r="AC25" i="2" s="1"/>
  <c r="AA25" i="2"/>
  <c r="X25" i="2"/>
  <c r="Z25" i="2" s="1"/>
  <c r="U25" i="2"/>
  <c r="W25" i="2" s="1"/>
  <c r="R25" i="2"/>
  <c r="T25" i="2" s="1"/>
  <c r="O25" i="2"/>
  <c r="Q25" i="2" s="1"/>
  <c r="AB24" i="2"/>
  <c r="AC24" i="2" s="1"/>
  <c r="AA24" i="2"/>
  <c r="X24" i="2"/>
  <c r="Z24" i="2" s="1"/>
  <c r="U24" i="2"/>
  <c r="W24" i="2" s="1"/>
  <c r="R24" i="2"/>
  <c r="T24" i="2" s="1"/>
  <c r="O24" i="2"/>
  <c r="Q24" i="2" s="1"/>
  <c r="AB23" i="2"/>
  <c r="AC23" i="2" s="1"/>
  <c r="AA23" i="2"/>
  <c r="X23" i="2"/>
  <c r="AL23" i="2" s="1"/>
  <c r="U23" i="2"/>
  <c r="W23" i="2" s="1"/>
  <c r="R23" i="2"/>
  <c r="T23" i="2" s="1"/>
  <c r="O23" i="2"/>
  <c r="Q23" i="2" s="1"/>
  <c r="AB22" i="2"/>
  <c r="AC22" i="2" s="1"/>
  <c r="AA22" i="2"/>
  <c r="X22" i="2"/>
  <c r="Z22" i="2" s="1"/>
  <c r="U22" i="2"/>
  <c r="W22" i="2" s="1"/>
  <c r="R22" i="2"/>
  <c r="T22" i="2" s="1"/>
  <c r="O22" i="2"/>
  <c r="Q22" i="2" s="1"/>
  <c r="AB21" i="2"/>
  <c r="AC21" i="2" s="1"/>
  <c r="AA21" i="2"/>
  <c r="X21" i="2"/>
  <c r="AL21" i="2" s="1"/>
  <c r="U21" i="2"/>
  <c r="W21" i="2" s="1"/>
  <c r="R21" i="2"/>
  <c r="T21" i="2" s="1"/>
  <c r="O21" i="2"/>
  <c r="Q21" i="2" s="1"/>
  <c r="AB20" i="2"/>
  <c r="AC20" i="2" s="1"/>
  <c r="AA20" i="2"/>
  <c r="X20" i="2"/>
  <c r="AL20" i="2" s="1"/>
  <c r="U20" i="2"/>
  <c r="W20" i="2" s="1"/>
  <c r="R20" i="2"/>
  <c r="T20" i="2" s="1"/>
  <c r="O20" i="2"/>
  <c r="Q20" i="2" s="1"/>
  <c r="AB19" i="2"/>
  <c r="AC19" i="2" s="1"/>
  <c r="AA19" i="2"/>
  <c r="X19" i="2"/>
  <c r="U19" i="2"/>
  <c r="W19" i="2" s="1"/>
  <c r="R19" i="2"/>
  <c r="T19" i="2" s="1"/>
  <c r="O19" i="2"/>
  <c r="Q19" i="2" s="1"/>
  <c r="AB18" i="2"/>
  <c r="AC18" i="2" s="1"/>
  <c r="AA18" i="2"/>
  <c r="X18" i="2"/>
  <c r="Z18" i="2" s="1"/>
  <c r="U18" i="2"/>
  <c r="W18" i="2" s="1"/>
  <c r="R18" i="2"/>
  <c r="T18" i="2" s="1"/>
  <c r="O18" i="2"/>
  <c r="Q18" i="2" s="1"/>
  <c r="AB17" i="2"/>
  <c r="AC17" i="2" s="1"/>
  <c r="AA17" i="2"/>
  <c r="X17" i="2"/>
  <c r="AL17" i="2" s="1"/>
  <c r="U17" i="2"/>
  <c r="W17" i="2" s="1"/>
  <c r="R17" i="2"/>
  <c r="T17" i="2" s="1"/>
  <c r="O17" i="2"/>
  <c r="Q17" i="2" s="1"/>
  <c r="AB16" i="2"/>
  <c r="AC16" i="2" s="1"/>
  <c r="AA16" i="2"/>
  <c r="X16" i="2"/>
  <c r="AL16" i="2" s="1"/>
  <c r="U16" i="2"/>
  <c r="W16" i="2" s="1"/>
  <c r="R16" i="2"/>
  <c r="T16" i="2" s="1"/>
  <c r="O16" i="2"/>
  <c r="Q16" i="2" s="1"/>
  <c r="AB15" i="2"/>
  <c r="AC15" i="2" s="1"/>
  <c r="AA15" i="2"/>
  <c r="X15" i="2"/>
  <c r="U15" i="2"/>
  <c r="W15" i="2" s="1"/>
  <c r="R15" i="2"/>
  <c r="T15" i="2" s="1"/>
  <c r="O15" i="2"/>
  <c r="Q15" i="2" s="1"/>
  <c r="AB14" i="2"/>
  <c r="AC14" i="2" s="1"/>
  <c r="AA14" i="2"/>
  <c r="X14" i="2"/>
  <c r="Z14" i="2" s="1"/>
  <c r="U14" i="2"/>
  <c r="W14" i="2" s="1"/>
  <c r="R14" i="2"/>
  <c r="T14" i="2" s="1"/>
  <c r="O14" i="2"/>
  <c r="Q14" i="2" s="1"/>
  <c r="AB13" i="2"/>
  <c r="AC13" i="2" s="1"/>
  <c r="AA13" i="2"/>
  <c r="X13" i="2"/>
  <c r="U13" i="2"/>
  <c r="W13" i="2" s="1"/>
  <c r="R13" i="2"/>
  <c r="T13" i="2" s="1"/>
  <c r="O13" i="2"/>
  <c r="Q13" i="2" s="1"/>
  <c r="AB12" i="2"/>
  <c r="AC12" i="2" s="1"/>
  <c r="AA12" i="2"/>
  <c r="X12" i="2"/>
  <c r="Z12" i="2" s="1"/>
  <c r="U12" i="2"/>
  <c r="W12" i="2" s="1"/>
  <c r="R12" i="2"/>
  <c r="T12" i="2" s="1"/>
  <c r="O12" i="2"/>
  <c r="Q12" i="2" s="1"/>
  <c r="AB11" i="2"/>
  <c r="AC11" i="2" s="1"/>
  <c r="AA11" i="2"/>
  <c r="X11" i="2"/>
  <c r="AL11" i="2" s="1"/>
  <c r="U11" i="2"/>
  <c r="W11" i="2" s="1"/>
  <c r="R11" i="2"/>
  <c r="T11" i="2" s="1"/>
  <c r="O11" i="2"/>
  <c r="Q11" i="2" s="1"/>
  <c r="AB10" i="2"/>
  <c r="AC10" i="2" s="1"/>
  <c r="AA10" i="2"/>
  <c r="X10" i="2"/>
  <c r="Z10" i="2" s="1"/>
  <c r="U10" i="2"/>
  <c r="W10" i="2" s="1"/>
  <c r="R10" i="2"/>
  <c r="T10" i="2" s="1"/>
  <c r="O10" i="2"/>
  <c r="Q10" i="2" s="1"/>
  <c r="AB9" i="2"/>
  <c r="AC9" i="2" s="1"/>
  <c r="AA9" i="2"/>
  <c r="X9" i="2"/>
  <c r="AL9" i="2" s="1"/>
  <c r="U9" i="2"/>
  <c r="W9" i="2" s="1"/>
  <c r="R9" i="2"/>
  <c r="T9" i="2" s="1"/>
  <c r="O9" i="2"/>
  <c r="Q9" i="2" s="1"/>
  <c r="AB8" i="2"/>
  <c r="AC8" i="2" s="1"/>
  <c r="AA8" i="2"/>
  <c r="X8" i="2"/>
  <c r="AL8" i="2" s="1"/>
  <c r="U8" i="2"/>
  <c r="W8" i="2" s="1"/>
  <c r="R8" i="2"/>
  <c r="T8" i="2" s="1"/>
  <c r="O8" i="2"/>
  <c r="Q8" i="2" s="1"/>
  <c r="AB7" i="2"/>
  <c r="AC7" i="2" s="1"/>
  <c r="AA7" i="2"/>
  <c r="X7" i="2"/>
  <c r="AL7" i="2" s="1"/>
  <c r="U7" i="2"/>
  <c r="W7" i="2" s="1"/>
  <c r="R7" i="2"/>
  <c r="T7" i="2" s="1"/>
  <c r="O7" i="2"/>
  <c r="Q7" i="2" s="1"/>
  <c r="AB6" i="2"/>
  <c r="AC6" i="2" s="1"/>
  <c r="AA6" i="2"/>
  <c r="X6" i="2"/>
  <c r="Z6" i="2" s="1"/>
  <c r="U6" i="2"/>
  <c r="W6" i="2" s="1"/>
  <c r="R6" i="2"/>
  <c r="T6" i="2" s="1"/>
  <c r="O6" i="2"/>
  <c r="Q6" i="2" s="1"/>
  <c r="AL5" i="2"/>
  <c r="AB5" i="2"/>
  <c r="AC5" i="2" s="1"/>
  <c r="AA5" i="2"/>
  <c r="X5" i="2"/>
  <c r="Z5" i="2" s="1"/>
  <c r="U5" i="2"/>
  <c r="W5" i="2" s="1"/>
  <c r="R5" i="2"/>
  <c r="T5" i="2" s="1"/>
  <c r="O5" i="2"/>
  <c r="Q5" i="2" s="1"/>
  <c r="AL4" i="2"/>
  <c r="AB4" i="2"/>
  <c r="AC4" i="2" s="1"/>
  <c r="AA4" i="2"/>
  <c r="X4" i="2"/>
  <c r="Z4" i="2" s="1"/>
  <c r="U4" i="2"/>
  <c r="W4" i="2" s="1"/>
  <c r="R4" i="2"/>
  <c r="T4" i="2" s="1"/>
  <c r="O4" i="2"/>
  <c r="Q4" i="2" s="1"/>
  <c r="AB3" i="2"/>
  <c r="AC3" i="2" s="1"/>
  <c r="AA3" i="2"/>
  <c r="X3" i="2"/>
  <c r="AL3" i="2" s="1"/>
  <c r="U3" i="2"/>
  <c r="W3" i="2" s="1"/>
  <c r="R3" i="2"/>
  <c r="T3" i="2" s="1"/>
  <c r="O3" i="2"/>
  <c r="Q3" i="2" s="1"/>
  <c r="O13" i="1"/>
  <c r="O12" i="1"/>
  <c r="O11" i="1"/>
  <c r="O10" i="1"/>
  <c r="T33" i="3" l="1"/>
  <c r="Q33" i="3"/>
  <c r="Z10" i="3"/>
  <c r="W10" i="3"/>
  <c r="W31" i="3"/>
  <c r="Z31" i="3"/>
  <c r="Z4" i="3"/>
  <c r="W4" i="3"/>
  <c r="Z20" i="3"/>
  <c r="W20" i="3"/>
  <c r="Z14" i="3"/>
  <c r="W14" i="3"/>
  <c r="Z24" i="3"/>
  <c r="W24" i="3"/>
  <c r="Z8" i="3"/>
  <c r="W8" i="3"/>
  <c r="T29" i="3"/>
  <c r="Q29" i="3"/>
  <c r="Z16" i="3"/>
  <c r="W16" i="3"/>
  <c r="Z18" i="3"/>
  <c r="W18" i="3"/>
  <c r="Z12" i="3"/>
  <c r="W12" i="3"/>
  <c r="T34" i="3"/>
  <c r="Q34" i="3"/>
  <c r="Z54" i="3"/>
  <c r="W54" i="3"/>
  <c r="Z6" i="3"/>
  <c r="W6" i="3"/>
  <c r="Z22" i="3"/>
  <c r="W22" i="3"/>
  <c r="Z26" i="3"/>
  <c r="W26" i="3"/>
  <c r="W268" i="3"/>
  <c r="Z268" i="3"/>
  <c r="Z280" i="3"/>
  <c r="W280" i="3"/>
  <c r="Q288" i="3"/>
  <c r="T288" i="3"/>
  <c r="Q317" i="3"/>
  <c r="T317" i="3"/>
  <c r="T366" i="3"/>
  <c r="Q366" i="3"/>
  <c r="Q373" i="3"/>
  <c r="T373" i="3"/>
  <c r="Z413" i="3"/>
  <c r="W413" i="3"/>
  <c r="T488" i="3"/>
  <c r="Q488" i="3"/>
  <c r="Z495" i="3"/>
  <c r="W495" i="3"/>
  <c r="Z505" i="3"/>
  <c r="W505" i="3"/>
  <c r="T605" i="3"/>
  <c r="Q605" i="3"/>
  <c r="Q626" i="3"/>
  <c r="T626" i="3"/>
  <c r="W684" i="3"/>
  <c r="Z684" i="3"/>
  <c r="W700" i="3"/>
  <c r="Z700" i="3"/>
  <c r="W718" i="3"/>
  <c r="Z718" i="3"/>
  <c r="W86" i="3"/>
  <c r="Q152" i="3"/>
  <c r="Q157" i="3"/>
  <c r="Q158" i="3"/>
  <c r="Q167" i="3"/>
  <c r="W169" i="3"/>
  <c r="W173" i="3"/>
  <c r="Q176" i="3"/>
  <c r="W199" i="3"/>
  <c r="Q233" i="3"/>
  <c r="Q243" i="3"/>
  <c r="Q259" i="3"/>
  <c r="Q274" i="3"/>
  <c r="T282" i="3"/>
  <c r="Q282" i="3"/>
  <c r="Q306" i="3"/>
  <c r="Z314" i="3"/>
  <c r="W314" i="3"/>
  <c r="W328" i="3"/>
  <c r="W340" i="3"/>
  <c r="Z340" i="3"/>
  <c r="Q365" i="3"/>
  <c r="T365" i="3"/>
  <c r="Z385" i="3"/>
  <c r="W385" i="3"/>
  <c r="T387" i="3"/>
  <c r="Q387" i="3"/>
  <c r="Q403" i="3"/>
  <c r="T421" i="3"/>
  <c r="Q421" i="3"/>
  <c r="Q478" i="3"/>
  <c r="T478" i="3"/>
  <c r="T509" i="3"/>
  <c r="Q509" i="3"/>
  <c r="Q65" i="3"/>
  <c r="Q66" i="3"/>
  <c r="W35" i="3"/>
  <c r="W39" i="3"/>
  <c r="W67" i="3"/>
  <c r="W71" i="3"/>
  <c r="Z89" i="3"/>
  <c r="Q102" i="3"/>
  <c r="W105" i="3"/>
  <c r="T112" i="3"/>
  <c r="Q115" i="3"/>
  <c r="W122" i="3"/>
  <c r="Q127" i="3"/>
  <c r="Q131" i="3"/>
  <c r="W134" i="3"/>
  <c r="Q141" i="3"/>
  <c r="W159" i="3"/>
  <c r="W198" i="3"/>
  <c r="T214" i="3"/>
  <c r="Q222" i="3"/>
  <c r="Q227" i="3"/>
  <c r="T238" i="3"/>
  <c r="T242" i="3"/>
  <c r="Q242" i="3"/>
  <c r="Q246" i="3"/>
  <c r="T246" i="3"/>
  <c r="T251" i="3"/>
  <c r="W255" i="3"/>
  <c r="W256" i="3"/>
  <c r="Z271" i="3"/>
  <c r="Z289" i="3"/>
  <c r="W294" i="3"/>
  <c r="W309" i="3"/>
  <c r="Q320" i="3"/>
  <c r="T320" i="3"/>
  <c r="W324" i="3"/>
  <c r="Z324" i="3"/>
  <c r="Q331" i="3"/>
  <c r="Q339" i="3"/>
  <c r="W350" i="3"/>
  <c r="Z357" i="3"/>
  <c r="Q364" i="3"/>
  <c r="Z370" i="3"/>
  <c r="Z376" i="3"/>
  <c r="Q384" i="3"/>
  <c r="W391" i="3"/>
  <c r="Z395" i="3"/>
  <c r="T414" i="3"/>
  <c r="Q414" i="3"/>
  <c r="W458" i="3"/>
  <c r="Z458" i="3"/>
  <c r="Z476" i="3"/>
  <c r="W476" i="3"/>
  <c r="Z537" i="3"/>
  <c r="W537" i="3"/>
  <c r="Z552" i="3"/>
  <c r="W552" i="3"/>
  <c r="Z601" i="3"/>
  <c r="W601" i="3"/>
  <c r="T659" i="3"/>
  <c r="Q659" i="3"/>
  <c r="W666" i="3"/>
  <c r="Z666" i="3"/>
  <c r="Q3" i="3"/>
  <c r="Q5" i="3"/>
  <c r="Q7" i="3"/>
  <c r="Q9" i="3"/>
  <c r="Q11" i="3"/>
  <c r="Q13" i="3"/>
  <c r="Q15" i="3"/>
  <c r="Q17" i="3"/>
  <c r="Q19" i="3"/>
  <c r="Q21" i="3"/>
  <c r="Q23" i="3"/>
  <c r="Q25" i="3"/>
  <c r="Q27" i="3"/>
  <c r="Q37" i="3"/>
  <c r="T38" i="3"/>
  <c r="Z43" i="3"/>
  <c r="Q45" i="3"/>
  <c r="W47" i="3"/>
  <c r="Z53" i="3"/>
  <c r="Q69" i="3"/>
  <c r="T70" i="3"/>
  <c r="Z75" i="3"/>
  <c r="Q77" i="3"/>
  <c r="W79" i="3"/>
  <c r="Z85" i="3"/>
  <c r="W103" i="3"/>
  <c r="Z104" i="3"/>
  <c r="T111" i="3"/>
  <c r="W117" i="3"/>
  <c r="W125" i="3"/>
  <c r="Q136" i="3"/>
  <c r="W146" i="3"/>
  <c r="Z168" i="3"/>
  <c r="T232" i="3"/>
  <c r="Z240" i="3"/>
  <c r="Z244" i="3"/>
  <c r="T254" i="3"/>
  <c r="Z260" i="3"/>
  <c r="Z276" i="3"/>
  <c r="W297" i="3"/>
  <c r="Z297" i="3"/>
  <c r="W300" i="3"/>
  <c r="Z300" i="3"/>
  <c r="T305" i="3"/>
  <c r="Q305" i="3"/>
  <c r="W306" i="3"/>
  <c r="Z306" i="3"/>
  <c r="T312" i="3"/>
  <c r="Z313" i="3"/>
  <c r="T316" i="3"/>
  <c r="Q316" i="3"/>
  <c r="Z321" i="3"/>
  <c r="Z387" i="3"/>
  <c r="W387" i="3"/>
  <c r="Z407" i="3"/>
  <c r="W407" i="3"/>
  <c r="Z426" i="3"/>
  <c r="W434" i="3"/>
  <c r="Z434" i="3"/>
  <c r="W445" i="3"/>
  <c r="Z502" i="3"/>
  <c r="W502" i="3"/>
  <c r="W522" i="3"/>
  <c r="Z522" i="3"/>
  <c r="Z528" i="3"/>
  <c r="W528" i="3"/>
  <c r="T531" i="3"/>
  <c r="Q531" i="3"/>
  <c r="Z548" i="3"/>
  <c r="W548" i="3"/>
  <c r="Z562" i="3"/>
  <c r="W562" i="3"/>
  <c r="T570" i="3"/>
  <c r="T641" i="3"/>
  <c r="Q641" i="3"/>
  <c r="Z98" i="3"/>
  <c r="T107" i="3"/>
  <c r="W116" i="3"/>
  <c r="W124" i="3"/>
  <c r="Q130" i="3"/>
  <c r="W133" i="3"/>
  <c r="W153" i="3"/>
  <c r="W167" i="3"/>
  <c r="W177" i="3"/>
  <c r="W181" i="3"/>
  <c r="W185" i="3"/>
  <c r="W214" i="3"/>
  <c r="Z262" i="3"/>
  <c r="W262" i="3"/>
  <c r="Z279" i="3"/>
  <c r="W282" i="3"/>
  <c r="Q299" i="3"/>
  <c r="W308" i="3"/>
  <c r="Z308" i="3"/>
  <c r="Z368" i="3"/>
  <c r="Z390" i="3"/>
  <c r="W390" i="3"/>
  <c r="Z398" i="3"/>
  <c r="W398" i="3"/>
  <c r="Q402" i="3"/>
  <c r="T405" i="3"/>
  <c r="Q405" i="3"/>
  <c r="T487" i="3"/>
  <c r="Q487" i="3"/>
  <c r="T534" i="3"/>
  <c r="Q534" i="3"/>
  <c r="Z540" i="3"/>
  <c r="W540" i="3"/>
  <c r="T546" i="3"/>
  <c r="Q546" i="3"/>
  <c r="Z595" i="3"/>
  <c r="W595" i="3"/>
  <c r="W38" i="3"/>
  <c r="Q49" i="3"/>
  <c r="Q50" i="3"/>
  <c r="W70" i="3"/>
  <c r="Q81" i="3"/>
  <c r="Q82" i="3"/>
  <c r="Z93" i="3"/>
  <c r="Z96" i="3"/>
  <c r="T110" i="3"/>
  <c r="Q120" i="3"/>
  <c r="Z128" i="3"/>
  <c r="W137" i="3"/>
  <c r="Q140" i="3"/>
  <c r="Q144" i="3"/>
  <c r="W145" i="3"/>
  <c r="Q148" i="3"/>
  <c r="W151" i="3"/>
  <c r="W157" i="3"/>
  <c r="Z158" i="3"/>
  <c r="Q160" i="3"/>
  <c r="Q170" i="3"/>
  <c r="W171" i="3"/>
  <c r="Q174" i="3"/>
  <c r="Z203" i="3"/>
  <c r="Z209" i="3"/>
  <c r="Q212" i="3"/>
  <c r="W213" i="3"/>
  <c r="W222" i="3"/>
  <c r="Q225" i="3"/>
  <c r="Z228" i="3"/>
  <c r="T230" i="3"/>
  <c r="W237" i="3"/>
  <c r="Q241" i="3"/>
  <c r="W250" i="3"/>
  <c r="Z250" i="3"/>
  <c r="T257" i="3"/>
  <c r="Q257" i="3"/>
  <c r="W286" i="3"/>
  <c r="W302" i="3"/>
  <c r="W305" i="3"/>
  <c r="Z305" i="3"/>
  <c r="Q325" i="3"/>
  <c r="T325" i="3"/>
  <c r="T338" i="3"/>
  <c r="Q338" i="3"/>
  <c r="W355" i="3"/>
  <c r="Z360" i="3"/>
  <c r="T386" i="3"/>
  <c r="W406" i="3"/>
  <c r="T411" i="3"/>
  <c r="Q411" i="3"/>
  <c r="Z442" i="3"/>
  <c r="T508" i="3"/>
  <c r="Q508" i="3"/>
  <c r="T542" i="3"/>
  <c r="Q542" i="3"/>
  <c r="Q569" i="3"/>
  <c r="T569" i="3"/>
  <c r="W83" i="3"/>
  <c r="W87" i="3"/>
  <c r="T92" i="3"/>
  <c r="Q229" i="3"/>
  <c r="T229" i="3"/>
  <c r="W281" i="3"/>
  <c r="Z281" i="3"/>
  <c r="Q301" i="3"/>
  <c r="T301" i="3"/>
  <c r="Q304" i="3"/>
  <c r="T304" i="3"/>
  <c r="Q328" i="3"/>
  <c r="T328" i="3"/>
  <c r="W348" i="3"/>
  <c r="Z348" i="3"/>
  <c r="T362" i="3"/>
  <c r="Q362" i="3"/>
  <c r="T374" i="3"/>
  <c r="Q374" i="3"/>
  <c r="Z378" i="3"/>
  <c r="W378" i="3"/>
  <c r="T382" i="3"/>
  <c r="Q382" i="3"/>
  <c r="Z415" i="3"/>
  <c r="T441" i="3"/>
  <c r="Z459" i="3"/>
  <c r="W459" i="3"/>
  <c r="W485" i="3"/>
  <c r="Z485" i="3"/>
  <c r="T492" i="3"/>
  <c r="Q492" i="3"/>
  <c r="T512" i="3"/>
  <c r="Q512" i="3"/>
  <c r="Z527" i="3"/>
  <c r="W527" i="3"/>
  <c r="Q558" i="3"/>
  <c r="T558" i="3"/>
  <c r="Z573" i="3"/>
  <c r="W573" i="3"/>
  <c r="T611" i="3"/>
  <c r="Q53" i="3"/>
  <c r="Q61" i="3"/>
  <c r="Q294" i="3"/>
  <c r="T294" i="3"/>
  <c r="Q309" i="3"/>
  <c r="T309" i="3"/>
  <c r="W354" i="3"/>
  <c r="Z354" i="3"/>
  <c r="T381" i="3"/>
  <c r="Q381" i="3"/>
  <c r="W408" i="3"/>
  <c r="Z408" i="3"/>
  <c r="Z441" i="3"/>
  <c r="W441" i="3"/>
  <c r="Q451" i="3"/>
  <c r="T451" i="3"/>
  <c r="Z503" i="3"/>
  <c r="W503" i="3"/>
  <c r="Z510" i="3"/>
  <c r="W510" i="3"/>
  <c r="T533" i="3"/>
  <c r="Q533" i="3"/>
  <c r="Z539" i="3"/>
  <c r="W539" i="3"/>
  <c r="T545" i="3"/>
  <c r="Q545" i="3"/>
  <c r="T568" i="3"/>
  <c r="Q568" i="3"/>
  <c r="T706" i="3"/>
  <c r="Q706" i="3"/>
  <c r="Q709" i="3"/>
  <c r="T709" i="3"/>
  <c r="W717" i="3"/>
  <c r="Z717" i="3"/>
  <c r="T519" i="3"/>
  <c r="Z553" i="3"/>
  <c r="Z563" i="3"/>
  <c r="T576" i="3"/>
  <c r="Z580" i="3"/>
  <c r="T586" i="3"/>
  <c r="T592" i="3"/>
  <c r="T636" i="3"/>
  <c r="T648" i="3"/>
  <c r="Q648" i="3"/>
  <c r="Z654" i="3"/>
  <c r="W654" i="3"/>
  <c r="Z616" i="3"/>
  <c r="W616" i="3"/>
  <c r="T620" i="3"/>
  <c r="Q620" i="3"/>
  <c r="T630" i="3"/>
  <c r="Q630" i="3"/>
  <c r="W682" i="3"/>
  <c r="Z682" i="3"/>
  <c r="W698" i="3"/>
  <c r="Z698" i="3"/>
  <c r="T708" i="3"/>
  <c r="Q708" i="3"/>
  <c r="Z715" i="3"/>
  <c r="W715" i="3"/>
  <c r="W437" i="3"/>
  <c r="Q454" i="3"/>
  <c r="W455" i="3"/>
  <c r="Q470" i="3"/>
  <c r="W471" i="3"/>
  <c r="Q473" i="3"/>
  <c r="Q496" i="3"/>
  <c r="Q500" i="3"/>
  <c r="W501" i="3"/>
  <c r="W531" i="3"/>
  <c r="Q537" i="3"/>
  <c r="W542" i="3"/>
  <c r="Q548" i="3"/>
  <c r="Q565" i="3"/>
  <c r="Q573" i="3"/>
  <c r="Q590" i="3"/>
  <c r="T591" i="3"/>
  <c r="W610" i="3"/>
  <c r="Z611" i="3"/>
  <c r="Q615" i="3"/>
  <c r="Z622" i="3"/>
  <c r="Q625" i="3"/>
  <c r="Z632" i="3"/>
  <c r="Z642" i="3"/>
  <c r="W720" i="3"/>
  <c r="Z720" i="3"/>
  <c r="T344" i="3"/>
  <c r="W346" i="3"/>
  <c r="T359" i="3"/>
  <c r="T369" i="3"/>
  <c r="T377" i="3"/>
  <c r="Q395" i="3"/>
  <c r="T416" i="3"/>
  <c r="Z417" i="3"/>
  <c r="T443" i="3"/>
  <c r="Q446" i="3"/>
  <c r="T463" i="3"/>
  <c r="Z464" i="3"/>
  <c r="T474" i="3"/>
  <c r="W475" i="3"/>
  <c r="W478" i="3"/>
  <c r="Q486" i="3"/>
  <c r="W487" i="3"/>
  <c r="Q510" i="3"/>
  <c r="W521" i="3"/>
  <c r="Z576" i="3"/>
  <c r="W585" i="3"/>
  <c r="Z586" i="3"/>
  <c r="Z592" i="3"/>
  <c r="T596" i="3"/>
  <c r="T602" i="3"/>
  <c r="Z635" i="3"/>
  <c r="W635" i="3"/>
  <c r="T647" i="3"/>
  <c r="Q647" i="3"/>
  <c r="Z653" i="3"/>
  <c r="W653" i="3"/>
  <c r="Q707" i="3"/>
  <c r="T707" i="3"/>
  <c r="Z345" i="3"/>
  <c r="W402" i="3"/>
  <c r="Q419" i="3"/>
  <c r="Z424" i="3"/>
  <c r="Q432" i="3"/>
  <c r="W447" i="3"/>
  <c r="W451" i="3"/>
  <c r="Z467" i="3"/>
  <c r="Z508" i="3"/>
  <c r="T552" i="3"/>
  <c r="Z558" i="3"/>
  <c r="Z569" i="3"/>
  <c r="Q579" i="3"/>
  <c r="W584" i="3"/>
  <c r="Q589" i="3"/>
  <c r="Q606" i="3"/>
  <c r="T607" i="3"/>
  <c r="Z615" i="3"/>
  <c r="W615" i="3"/>
  <c r="W620" i="3"/>
  <c r="Z621" i="3"/>
  <c r="Z625" i="3"/>
  <c r="W625" i="3"/>
  <c r="T629" i="3"/>
  <c r="Q629" i="3"/>
  <c r="W630" i="3"/>
  <c r="Z631" i="3"/>
  <c r="T660" i="3"/>
  <c r="Q660" i="3"/>
  <c r="Z668" i="3"/>
  <c r="Z670" i="3"/>
  <c r="T679" i="3"/>
  <c r="T695" i="3"/>
  <c r="T711" i="3"/>
  <c r="T713" i="3"/>
  <c r="W645" i="3"/>
  <c r="W646" i="3"/>
  <c r="Q651" i="3"/>
  <c r="Q652" i="3"/>
  <c r="W658" i="3"/>
  <c r="Q665" i="3"/>
  <c r="Q668" i="3"/>
  <c r="Q670" i="3"/>
  <c r="T669" i="3"/>
  <c r="Z678" i="3"/>
  <c r="Z680" i="3"/>
  <c r="Z694" i="3"/>
  <c r="Z696" i="3"/>
  <c r="Z709" i="3"/>
  <c r="Z710" i="3"/>
  <c r="Z712" i="3"/>
  <c r="T683" i="3"/>
  <c r="T699" i="3"/>
  <c r="Z706" i="3"/>
  <c r="Z708" i="3"/>
  <c r="Z31" i="2"/>
  <c r="Z213" i="2"/>
  <c r="Z431" i="2"/>
  <c r="AL452" i="2"/>
  <c r="AL688" i="2"/>
  <c r="AL735" i="2"/>
  <c r="AL997" i="2"/>
  <c r="AL1067" i="2"/>
  <c r="AL1069" i="2"/>
  <c r="AL1236" i="2"/>
  <c r="AL1573" i="2"/>
  <c r="Z9" i="2"/>
  <c r="Z45" i="2"/>
  <c r="Z56" i="2"/>
  <c r="AL101" i="2"/>
  <c r="Z212" i="2"/>
  <c r="AL257" i="2"/>
  <c r="Z293" i="2"/>
  <c r="AL359" i="2"/>
  <c r="AL504" i="2"/>
  <c r="AL570" i="2"/>
  <c r="AL701" i="2"/>
  <c r="AL812" i="2"/>
  <c r="AL953" i="2"/>
  <c r="AL1357" i="2"/>
  <c r="AL1474" i="2"/>
  <c r="AL1572" i="2"/>
  <c r="AL245" i="2"/>
  <c r="AL246" i="2"/>
  <c r="AL341" i="2"/>
  <c r="Z65" i="2"/>
  <c r="Z253" i="2"/>
  <c r="AL1089" i="2"/>
  <c r="AL1505" i="2"/>
  <c r="AL86" i="2"/>
  <c r="AL24" i="2"/>
  <c r="AL39" i="2"/>
  <c r="Z52" i="2"/>
  <c r="AL71" i="2"/>
  <c r="Z93" i="2"/>
  <c r="AL281" i="2"/>
  <c r="AL498" i="2"/>
  <c r="AL729" i="2"/>
  <c r="AL1109" i="2"/>
  <c r="AL1167" i="2"/>
  <c r="AL1723" i="2"/>
  <c r="AL1786" i="2"/>
  <c r="AL1794" i="2"/>
  <c r="AL1799" i="2"/>
  <c r="AL1828" i="2"/>
  <c r="AL464" i="2"/>
  <c r="AL727" i="2"/>
  <c r="AL1360" i="2"/>
  <c r="AL1687" i="2"/>
  <c r="AL167" i="2"/>
  <c r="AL219" i="2"/>
  <c r="AL286" i="2"/>
  <c r="Z367" i="2"/>
  <c r="AL367" i="2"/>
  <c r="Z389" i="2"/>
  <c r="AL389" i="2"/>
  <c r="Z72" i="2"/>
  <c r="AL217" i="2"/>
  <c r="Z222" i="2"/>
  <c r="Z269" i="2"/>
  <c r="AL285" i="2"/>
  <c r="Z415" i="2"/>
  <c r="Z414" i="2"/>
  <c r="AL414" i="2"/>
  <c r="AL99" i="2"/>
  <c r="Z111" i="2"/>
  <c r="Z158" i="2"/>
  <c r="Z259" i="2"/>
  <c r="Z265" i="2"/>
  <c r="Z267" i="2"/>
  <c r="AL270" i="2"/>
  <c r="Z295" i="2"/>
  <c r="Z409" i="2"/>
  <c r="AL466" i="2"/>
  <c r="Z404" i="2"/>
  <c r="AL404" i="2"/>
  <c r="Z21" i="2"/>
  <c r="Z126" i="2"/>
  <c r="Z177" i="2"/>
  <c r="Z207" i="2"/>
  <c r="Z249" i="2"/>
  <c r="Z279" i="2"/>
  <c r="Z300" i="2"/>
  <c r="AL327" i="2"/>
  <c r="Z377" i="2"/>
  <c r="AL377" i="2"/>
  <c r="AL1635" i="2"/>
  <c r="AL1442" i="2"/>
  <c r="AL1504" i="2"/>
  <c r="AL1561" i="2"/>
  <c r="AL1616" i="2"/>
  <c r="AL1782" i="2"/>
  <c r="AL1814" i="2"/>
  <c r="AL1825" i="2"/>
  <c r="AL1826" i="2"/>
  <c r="AL443" i="2"/>
  <c r="AL557" i="2"/>
  <c r="AL655" i="2"/>
  <c r="AL767" i="2"/>
  <c r="AL779" i="2"/>
  <c r="AL811" i="2"/>
  <c r="AL853" i="2"/>
  <c r="AL927" i="2"/>
  <c r="AL1306" i="2"/>
  <c r="AL1333" i="2"/>
  <c r="AL1408" i="2"/>
  <c r="AL1538" i="2"/>
  <c r="AL1866" i="2"/>
  <c r="AL653" i="2"/>
  <c r="AL666" i="2"/>
  <c r="AL671" i="2"/>
  <c r="AL693" i="2"/>
  <c r="AL909" i="2"/>
  <c r="AL1093" i="2"/>
  <c r="AL1118" i="2"/>
  <c r="AL1242" i="2"/>
  <c r="AL1365" i="2"/>
  <c r="AL1558" i="2"/>
  <c r="AL1660" i="2"/>
  <c r="AL1661" i="2"/>
  <c r="AL576" i="2"/>
  <c r="AL690" i="2"/>
  <c r="AL757" i="2"/>
  <c r="AL831" i="2"/>
  <c r="AL851" i="2"/>
  <c r="AL877" i="2"/>
  <c r="AL1009" i="2"/>
  <c r="AL1021" i="2"/>
  <c r="AL1141" i="2"/>
  <c r="AL1468" i="2"/>
  <c r="AL1500" i="2"/>
  <c r="AL1527" i="2"/>
  <c r="AL1729" i="2"/>
  <c r="AL600" i="2"/>
  <c r="AL679" i="2"/>
  <c r="Z147" i="2"/>
  <c r="AL147" i="2"/>
  <c r="Z261" i="2"/>
  <c r="AL261" i="2"/>
  <c r="Z27" i="2"/>
  <c r="AL27" i="2"/>
  <c r="Z41" i="2"/>
  <c r="AL41" i="2"/>
  <c r="Z84" i="2"/>
  <c r="AL84" i="2"/>
  <c r="Z205" i="2"/>
  <c r="AL275" i="2"/>
  <c r="Z275" i="2"/>
  <c r="Z289" i="2"/>
  <c r="AL289" i="2"/>
  <c r="Z200" i="2"/>
  <c r="AL200" i="2"/>
  <c r="Z274" i="2"/>
  <c r="AL274" i="2"/>
  <c r="Z20" i="2"/>
  <c r="Z162" i="2"/>
  <c r="AL162" i="2"/>
  <c r="Z230" i="2"/>
  <c r="AL230" i="2"/>
  <c r="Z36" i="2"/>
  <c r="Z19" i="2"/>
  <c r="AL19" i="2"/>
  <c r="Z145" i="2"/>
  <c r="AL145" i="2"/>
  <c r="Z273" i="2"/>
  <c r="AL273" i="2"/>
  <c r="Z294" i="2"/>
  <c r="AL294" i="2"/>
  <c r="Z13" i="2"/>
  <c r="AL13" i="2"/>
  <c r="Z8" i="2"/>
  <c r="Z146" i="2"/>
  <c r="AL146" i="2"/>
  <c r="Z214" i="2"/>
  <c r="AL214" i="2"/>
  <c r="Z77" i="2"/>
  <c r="AL77" i="2"/>
  <c r="AL187" i="2"/>
  <c r="Z187" i="2"/>
  <c r="Z211" i="2"/>
  <c r="AL211" i="2"/>
  <c r="AL263" i="2"/>
  <c r="Z263" i="2"/>
  <c r="AL291" i="2"/>
  <c r="Z291" i="2"/>
  <c r="Z315" i="2"/>
  <c r="AL315" i="2"/>
  <c r="Z278" i="2"/>
  <c r="AL278" i="2"/>
  <c r="Z290" i="2"/>
  <c r="AL290" i="2"/>
  <c r="AL132" i="2"/>
  <c r="AL456" i="2"/>
  <c r="Z81" i="2"/>
  <c r="Z17" i="2"/>
  <c r="Z47" i="2"/>
  <c r="Z87" i="2"/>
  <c r="Z180" i="2"/>
  <c r="AL183" i="2"/>
  <c r="AL184" i="2"/>
  <c r="AL185" i="2"/>
  <c r="AL258" i="2"/>
  <c r="Z283" i="2"/>
  <c r="Z425" i="2"/>
  <c r="AL602" i="2"/>
  <c r="AL965" i="2"/>
  <c r="AL130" i="2"/>
  <c r="AL544" i="2"/>
  <c r="Z399" i="2"/>
  <c r="AL480" i="2"/>
  <c r="AL765" i="2"/>
  <c r="AL789" i="2"/>
  <c r="AL847" i="2"/>
  <c r="AL931" i="2"/>
  <c r="AL981" i="2"/>
  <c r="AL987" i="2"/>
  <c r="AL989" i="2"/>
  <c r="AL1051" i="2"/>
  <c r="AL408" i="2"/>
  <c r="AL434" i="2"/>
  <c r="AL440" i="2"/>
  <c r="AL482" i="2"/>
  <c r="AL506" i="2"/>
  <c r="AL717" i="2"/>
  <c r="AL875" i="2"/>
  <c r="AL899" i="2"/>
  <c r="Z1137" i="2"/>
  <c r="AL1137" i="2"/>
  <c r="AL241" i="2"/>
  <c r="AL242" i="2"/>
  <c r="AL311" i="2"/>
  <c r="AL323" i="2"/>
  <c r="AL329" i="2"/>
  <c r="AL391" i="2"/>
  <c r="Z405" i="2"/>
  <c r="Z417" i="2"/>
  <c r="AL616" i="2"/>
  <c r="AL719" i="2"/>
  <c r="AL787" i="2"/>
  <c r="AL885" i="2"/>
  <c r="AL894" i="2"/>
  <c r="AL568" i="2"/>
  <c r="AL801" i="2"/>
  <c r="AL873" i="2"/>
  <c r="AL941" i="2"/>
  <c r="AL963" i="2"/>
  <c r="AL1017" i="2"/>
  <c r="AL1372" i="2"/>
  <c r="AL1414" i="2"/>
  <c r="Z1538" i="2"/>
  <c r="AL1613" i="2"/>
  <c r="AL1640" i="2"/>
  <c r="AL1865" i="2"/>
  <c r="AL1495" i="2"/>
  <c r="AL1583" i="2"/>
  <c r="AL1584" i="2"/>
  <c r="AL1639" i="2"/>
  <c r="AL1671" i="2"/>
  <c r="AL1708" i="2"/>
  <c r="AL1792" i="2"/>
  <c r="AL1234" i="2"/>
  <c r="AL1268" i="2"/>
  <c r="AL1328" i="2"/>
  <c r="AL1513" i="2"/>
  <c r="AL1595" i="2"/>
  <c r="AL1631" i="2"/>
  <c r="AL1668" i="2"/>
  <c r="AL1763" i="2"/>
  <c r="AL1779" i="2"/>
  <c r="AL1115" i="2"/>
  <c r="AL1282" i="2"/>
  <c r="AL1423" i="2"/>
  <c r="AL1427" i="2"/>
  <c r="AL1487" i="2"/>
  <c r="AL1490" i="2"/>
  <c r="AL1491" i="2"/>
  <c r="AL1492" i="2"/>
  <c r="AL1531" i="2"/>
  <c r="AL1580" i="2"/>
  <c r="AL1607" i="2"/>
  <c r="AL1655" i="2"/>
  <c r="AL1667" i="2"/>
  <c r="AL1679" i="2"/>
  <c r="AL1719" i="2"/>
  <c r="AL1733" i="2"/>
  <c r="AL1822" i="2"/>
  <c r="AL1862" i="2"/>
  <c r="AL1889" i="2"/>
  <c r="AL1001" i="2"/>
  <c r="AL1033" i="2"/>
  <c r="AL1043" i="2"/>
  <c r="AL1110" i="2"/>
  <c r="AL1131" i="2"/>
  <c r="AL1172" i="2"/>
  <c r="AL1218" i="2"/>
  <c r="AL1226" i="2"/>
  <c r="AL1228" i="2"/>
  <c r="AL1325" i="2"/>
  <c r="Z1462" i="2"/>
  <c r="AL1530" i="2"/>
  <c r="AL1551" i="2"/>
  <c r="AL1579" i="2"/>
  <c r="AL1717" i="2"/>
  <c r="AL1800" i="2"/>
  <c r="AL1029" i="2"/>
  <c r="AL1030" i="2"/>
  <c r="AL1081" i="2"/>
  <c r="AL1220" i="2"/>
  <c r="AL1276" i="2"/>
  <c r="AL1324" i="2"/>
  <c r="AL1348" i="2"/>
  <c r="AL1644" i="2"/>
  <c r="AL1715" i="2"/>
  <c r="AL1836" i="2"/>
  <c r="AL1892" i="2"/>
  <c r="AL1894" i="2"/>
  <c r="AL1900" i="2"/>
  <c r="AL761" i="2"/>
  <c r="AL791" i="2"/>
  <c r="AL942" i="2"/>
  <c r="AL990" i="2"/>
  <c r="AL1045" i="2"/>
  <c r="AL1058" i="2"/>
  <c r="AL1085" i="2"/>
  <c r="AL1149" i="2"/>
  <c r="AL1166" i="2"/>
  <c r="AL1184" i="2"/>
  <c r="AL1213" i="2"/>
  <c r="Z161" i="2"/>
  <c r="AL161" i="2"/>
  <c r="Z175" i="2"/>
  <c r="AL175" i="2"/>
  <c r="AL203" i="2"/>
  <c r="Z203" i="2"/>
  <c r="AL221" i="2"/>
  <c r="Z221" i="2"/>
  <c r="AL233" i="2"/>
  <c r="Z233" i="2"/>
  <c r="Z79" i="2"/>
  <c r="AL123" i="2"/>
  <c r="AL228" i="2"/>
  <c r="Z228" i="2"/>
  <c r="Z35" i="2"/>
  <c r="AL35" i="2"/>
  <c r="Z11" i="2"/>
  <c r="Z95" i="2"/>
  <c r="AL237" i="2"/>
  <c r="Z237" i="2"/>
  <c r="Z69" i="2"/>
  <c r="AL69" i="2"/>
  <c r="AL50" i="2"/>
  <c r="Z68" i="2"/>
  <c r="AL68" i="2"/>
  <c r="AL78" i="2"/>
  <c r="Z78" i="2"/>
  <c r="AL15" i="2"/>
  <c r="Z15" i="2"/>
  <c r="AL43" i="2"/>
  <c r="Z57" i="2"/>
  <c r="Z67" i="2"/>
  <c r="AL94" i="2"/>
  <c r="Z94" i="2"/>
  <c r="Z100" i="2"/>
  <c r="AL100" i="2"/>
  <c r="AL109" i="2"/>
  <c r="Z115" i="2"/>
  <c r="AL115" i="2"/>
  <c r="AL121" i="2"/>
  <c r="AL226" i="2"/>
  <c r="Z226" i="2"/>
  <c r="AL62" i="2"/>
  <c r="Z62" i="2"/>
  <c r="AL229" i="2"/>
  <c r="Z229" i="2"/>
  <c r="AL201" i="2"/>
  <c r="Z201" i="2"/>
  <c r="AL206" i="2"/>
  <c r="Z206" i="2"/>
  <c r="AL215" i="2"/>
  <c r="Z215" i="2"/>
  <c r="AL231" i="2"/>
  <c r="Z231" i="2"/>
  <c r="AL235" i="2"/>
  <c r="Z235" i="2"/>
  <c r="AL75" i="2"/>
  <c r="Z75" i="2"/>
  <c r="Z113" i="2"/>
  <c r="Z114" i="2"/>
  <c r="AL133" i="2"/>
  <c r="Z133" i="2"/>
  <c r="AL104" i="2"/>
  <c r="Z104" i="2"/>
  <c r="Z63" i="2"/>
  <c r="AL63" i="2"/>
  <c r="AL37" i="2"/>
  <c r="Z37" i="2"/>
  <c r="Z82" i="2"/>
  <c r="AL85" i="2"/>
  <c r="AL223" i="2"/>
  <c r="Z223" i="2"/>
  <c r="Z247" i="2"/>
  <c r="Z355" i="2"/>
  <c r="AL355" i="2"/>
  <c r="AL107" i="2"/>
  <c r="Z89" i="2"/>
  <c r="Z125" i="2"/>
  <c r="Z131" i="2"/>
  <c r="Z136" i="2"/>
  <c r="Z137" i="2"/>
  <c r="Z139" i="2"/>
  <c r="Z153" i="2"/>
  <c r="Z155" i="2"/>
  <c r="Z157" i="2"/>
  <c r="Z163" i="2"/>
  <c r="Z165" i="2"/>
  <c r="Z168" i="2"/>
  <c r="Z169" i="2"/>
  <c r="Z171" i="2"/>
  <c r="Z181" i="2"/>
  <c r="Z190" i="2"/>
  <c r="Z194" i="2"/>
  <c r="Z196" i="2"/>
  <c r="Z199" i="2"/>
  <c r="Z210" i="2"/>
  <c r="AL250" i="2"/>
  <c r="AL254" i="2"/>
  <c r="AL357" i="2"/>
  <c r="Z403" i="2"/>
  <c r="Z347" i="2"/>
  <c r="AL347" i="2"/>
  <c r="AL150" i="2"/>
  <c r="AL152" i="2"/>
  <c r="AL179" i="2"/>
  <c r="AL193" i="2"/>
  <c r="AL198" i="2"/>
  <c r="AL361" i="2"/>
  <c r="AL381" i="2"/>
  <c r="AL402" i="2"/>
  <c r="Z49" i="2"/>
  <c r="Z117" i="2"/>
  <c r="Z119" i="2"/>
  <c r="Z321" i="2"/>
  <c r="AL321" i="2"/>
  <c r="AL393" i="2"/>
  <c r="AL436" i="2"/>
  <c r="AL309" i="2"/>
  <c r="AL441" i="2"/>
  <c r="Z441" i="2"/>
  <c r="AL25" i="2"/>
  <c r="AL54" i="2"/>
  <c r="AL116" i="2"/>
  <c r="Z251" i="2"/>
  <c r="Z387" i="2"/>
  <c r="AL387" i="2"/>
  <c r="Z421" i="2"/>
  <c r="AL696" i="2"/>
  <c r="AL769" i="2"/>
  <c r="AL819" i="2"/>
  <c r="AL897" i="2"/>
  <c r="AL536" i="2"/>
  <c r="AL586" i="2"/>
  <c r="AL618" i="2"/>
  <c r="AL658" i="2"/>
  <c r="AL674" i="2"/>
  <c r="AL709" i="2"/>
  <c r="AL752" i="2"/>
  <c r="AL843" i="2"/>
  <c r="AL859" i="2"/>
  <c r="AL565" i="2"/>
  <c r="AL578" i="2"/>
  <c r="AL608" i="2"/>
  <c r="AL626" i="2"/>
  <c r="AL634" i="2"/>
  <c r="AL642" i="2"/>
  <c r="AL682" i="2"/>
  <c r="AL461" i="2"/>
  <c r="AL538" i="2"/>
  <c r="AL549" i="2"/>
  <c r="AL748" i="2"/>
  <c r="AL750" i="2"/>
  <c r="AL867" i="2"/>
  <c r="AL541" i="2"/>
  <c r="AL589" i="2"/>
  <c r="AL528" i="2"/>
  <c r="AL584" i="2"/>
  <c r="AL704" i="2"/>
  <c r="AL795" i="2"/>
  <c r="AL803" i="2"/>
  <c r="AL827" i="2"/>
  <c r="AL835" i="2"/>
  <c r="AL886" i="2"/>
  <c r="AL921" i="2"/>
  <c r="AL969" i="2"/>
  <c r="AL1097" i="2"/>
  <c r="AL889" i="2"/>
  <c r="AL903" i="2"/>
  <c r="AL923" i="2"/>
  <c r="AL925" i="2"/>
  <c r="AL934" i="2"/>
  <c r="AL937" i="2"/>
  <c r="AL947" i="2"/>
  <c r="AL1013" i="2"/>
  <c r="AL1073" i="2"/>
  <c r="AL973" i="2"/>
  <c r="AL995" i="2"/>
  <c r="AL1054" i="2"/>
  <c r="AL1094" i="2"/>
  <c r="AL722" i="2"/>
  <c r="AL774" i="2"/>
  <c r="AL806" i="2"/>
  <c r="AL808" i="2"/>
  <c r="AL893" i="2"/>
  <c r="AL929" i="2"/>
  <c r="AL949" i="2"/>
  <c r="AL974" i="2"/>
  <c r="AL979" i="2"/>
  <c r="AL1046" i="2"/>
  <c r="AL1156" i="2"/>
  <c r="AL1160" i="2"/>
  <c r="AL1173" i="2"/>
  <c r="AL1194" i="2"/>
  <c r="AL1196" i="2"/>
  <c r="AL1202" i="2"/>
  <c r="AL1221" i="2"/>
  <c r="AL1244" i="2"/>
  <c r="AL1107" i="2"/>
  <c r="AL1133" i="2"/>
  <c r="AL1038" i="2"/>
  <c r="AL1059" i="2"/>
  <c r="AL1102" i="2"/>
  <c r="AL1123" i="2"/>
  <c r="AL1154" i="2"/>
  <c r="AL1164" i="2"/>
  <c r="AL1176" i="2"/>
  <c r="AL1178" i="2"/>
  <c r="AL1189" i="2"/>
  <c r="AL1190" i="2"/>
  <c r="AL1192" i="2"/>
  <c r="AL1197" i="2"/>
  <c r="AL1204" i="2"/>
  <c r="AL1290" i="2"/>
  <c r="AL1380" i="2"/>
  <c r="AL1381" i="2"/>
  <c r="AL1384" i="2"/>
  <c r="AL1388" i="2"/>
  <c r="AL1389" i="2"/>
  <c r="AL1453" i="2"/>
  <c r="AL1482" i="2"/>
  <c r="AL1543" i="2"/>
  <c r="AL1186" i="2"/>
  <c r="AL1191" i="2"/>
  <c r="AL1210" i="2"/>
  <c r="AL1298" i="2"/>
  <c r="AL1309" i="2"/>
  <c r="AL1430" i="2"/>
  <c r="AL1435" i="2"/>
  <c r="AL1300" i="2"/>
  <c r="AL1301" i="2"/>
  <c r="AL1352" i="2"/>
  <c r="AL1397" i="2"/>
  <c r="AL1400" i="2"/>
  <c r="AL1450" i="2"/>
  <c r="AL1461" i="2"/>
  <c r="AL1260" i="2"/>
  <c r="AL1274" i="2"/>
  <c r="AL1284" i="2"/>
  <c r="AL1378" i="2"/>
  <c r="AL1881" i="2"/>
  <c r="AL1447" i="2"/>
  <c r="AL1458" i="2"/>
  <c r="AL1460" i="2"/>
  <c r="AL1466" i="2"/>
  <c r="AL1467" i="2"/>
  <c r="AL1536" i="2"/>
  <c r="AL1554" i="2"/>
  <c r="AL1604" i="2"/>
  <c r="AL1663" i="2"/>
  <c r="AL1725" i="2"/>
  <c r="AL1769" i="2"/>
  <c r="AL1844" i="2"/>
  <c r="AL1852" i="2"/>
  <c r="AL1854" i="2"/>
  <c r="AL1873" i="2"/>
  <c r="AL1878" i="2"/>
  <c r="AL1537" i="2"/>
  <c r="AL1652" i="2"/>
  <c r="AL1685" i="2"/>
  <c r="AL1737" i="2"/>
  <c r="AL1771" i="2"/>
  <c r="AL1815" i="2"/>
  <c r="AL1818" i="2"/>
  <c r="AL1842" i="2"/>
  <c r="AL1849" i="2"/>
  <c r="AL1850" i="2"/>
  <c r="AL1905" i="2"/>
  <c r="AL1599" i="2"/>
  <c r="AL1619" i="2"/>
  <c r="AL1621" i="2"/>
  <c r="AL1624" i="2"/>
  <c r="AL1699" i="2"/>
  <c r="AL1741" i="2"/>
  <c r="AL1830" i="2"/>
  <c r="AL1833" i="2"/>
  <c r="AL1838" i="2"/>
  <c r="AL1841" i="2"/>
  <c r="AL1858" i="2"/>
  <c r="AL1567" i="2"/>
  <c r="AL1648" i="2"/>
  <c r="AL1700" i="2"/>
  <c r="AL1703" i="2"/>
  <c r="AL1711" i="2"/>
  <c r="AL1820" i="2"/>
  <c r="AL1898" i="2"/>
  <c r="AL1591" i="2"/>
  <c r="AL1647" i="2"/>
  <c r="AL1693" i="2"/>
  <c r="AL1707" i="2"/>
  <c r="AL1745" i="2"/>
  <c r="AL1755" i="2"/>
  <c r="AL1761" i="2"/>
  <c r="AL1777" i="2"/>
  <c r="AL1795" i="2"/>
  <c r="AL1057" i="2"/>
  <c r="AL1872" i="2"/>
  <c r="AL1338" i="2"/>
  <c r="AL865" i="2"/>
  <c r="AL1515" i="2"/>
  <c r="AL1386" i="2"/>
  <c r="AL560" i="2"/>
  <c r="AL656" i="2"/>
  <c r="AL960" i="2"/>
  <c r="AL1129" i="2"/>
  <c r="AL1299" i="2"/>
  <c r="AL485" i="2"/>
  <c r="AL594" i="2"/>
  <c r="AL1024" i="2"/>
  <c r="AL1032" i="2"/>
  <c r="AL1209" i="2"/>
  <c r="AL1402" i="2"/>
  <c r="AL946" i="2"/>
  <c r="AL1088" i="2"/>
  <c r="AL1130" i="2"/>
  <c r="AL1401" i="2"/>
  <c r="AL1404" i="2"/>
  <c r="AL1138" i="2"/>
  <c r="AL1489" i="2"/>
  <c r="AL716" i="2"/>
  <c r="AL913" i="2"/>
  <c r="AL914" i="2"/>
  <c r="AL977" i="2"/>
  <c r="AL1791" i="2"/>
  <c r="AL590" i="2"/>
  <c r="AL592" i="2"/>
  <c r="AL1638" i="2"/>
  <c r="AL1790" i="2"/>
  <c r="AL664" i="2"/>
  <c r="AL686" i="2"/>
  <c r="AL1802" i="2"/>
  <c r="AL1512" i="2"/>
  <c r="AL1649" i="2"/>
  <c r="AL1856" i="2"/>
  <c r="AL1104" i="2"/>
  <c r="AL1765" i="2"/>
  <c r="AL895" i="2"/>
  <c r="AL1000" i="2"/>
  <c r="AL1217" i="2"/>
  <c r="AL1273" i="2"/>
  <c r="AL1346" i="2"/>
  <c r="AL1395" i="2"/>
  <c r="AL1418" i="2"/>
  <c r="AL1481" i="2"/>
  <c r="AL1680" i="2"/>
  <c r="AL540" i="2"/>
  <c r="AL1074" i="2"/>
  <c r="AL1355" i="2"/>
  <c r="AL1356" i="2"/>
  <c r="AL1433" i="2"/>
  <c r="AL1436" i="2"/>
  <c r="AL1590" i="2"/>
  <c r="AL1614" i="2"/>
  <c r="AL1681" i="2"/>
  <c r="AL492" i="2"/>
  <c r="AL508" i="2"/>
  <c r="AL524" i="2"/>
  <c r="AL525" i="2"/>
  <c r="AL527" i="2"/>
  <c r="AL879" i="2"/>
  <c r="AL952" i="2"/>
  <c r="AL1091" i="2"/>
  <c r="AL1256" i="2"/>
  <c r="AL1364" i="2"/>
  <c r="AL1422" i="2"/>
  <c r="AL1494" i="2"/>
  <c r="AL454" i="2"/>
  <c r="AL891" i="2"/>
  <c r="AL944" i="2"/>
  <c r="AL954" i="2"/>
  <c r="AL1083" i="2"/>
  <c r="AL1153" i="2"/>
  <c r="AL1224" i="2"/>
  <c r="AL1465" i="2"/>
  <c r="AL1773" i="2"/>
  <c r="AL1804" i="2"/>
  <c r="AL810" i="2"/>
  <c r="AL945" i="2"/>
  <c r="AL1534" i="2"/>
  <c r="AL1673" i="2"/>
  <c r="AL1689" i="2"/>
  <c r="AL512" i="2"/>
  <c r="AL607" i="2"/>
  <c r="AL566" i="2"/>
  <c r="AL672" i="2"/>
  <c r="AL736" i="2"/>
  <c r="AL984" i="2"/>
  <c r="AL1035" i="2"/>
  <c r="AL1177" i="2"/>
  <c r="AL1264" i="2"/>
  <c r="AL1331" i="2"/>
  <c r="AL1332" i="2"/>
  <c r="AL1369" i="2"/>
  <c r="AL1499" i="2"/>
  <c r="AL1539" i="2"/>
  <c r="AL1540" i="2"/>
  <c r="AL1582" i="2"/>
  <c r="AL1677" i="2"/>
  <c r="AL1906" i="2"/>
  <c r="AL567" i="2"/>
  <c r="AL542" i="2"/>
  <c r="AL543" i="2"/>
  <c r="AL572" i="2"/>
  <c r="AL588" i="2"/>
  <c r="AL596" i="2"/>
  <c r="AL660" i="2"/>
  <c r="AL680" i="2"/>
  <c r="AL720" i="2"/>
  <c r="AL755" i="2"/>
  <c r="AL776" i="2"/>
  <c r="AL857" i="2"/>
  <c r="AL858" i="2"/>
  <c r="AL1003" i="2"/>
  <c r="AL1048" i="2"/>
  <c r="AL1049" i="2"/>
  <c r="AL1050" i="2"/>
  <c r="AL1096" i="2"/>
  <c r="AL1122" i="2"/>
  <c r="AL1170" i="2"/>
  <c r="AL1193" i="2"/>
  <c r="AL1574" i="2"/>
  <c r="AL1606" i="2"/>
  <c r="AL1662" i="2"/>
  <c r="AL1748" i="2"/>
  <c r="AL1834" i="2"/>
  <c r="AL494" i="2"/>
  <c r="AL502" i="2"/>
  <c r="AL517" i="2"/>
  <c r="AL518" i="2"/>
  <c r="AL520" i="2"/>
  <c r="AL552" i="2"/>
  <c r="AL939" i="2"/>
  <c r="AL992" i="2"/>
  <c r="AL993" i="2"/>
  <c r="AL1121" i="2"/>
  <c r="AL1225" i="2"/>
  <c r="AL1233" i="2"/>
  <c r="AL1240" i="2"/>
  <c r="AL1241" i="2"/>
  <c r="AL1251" i="2"/>
  <c r="AL1629" i="2"/>
  <c r="AL1784" i="2"/>
  <c r="AL971" i="2"/>
  <c r="AL1040" i="2"/>
  <c r="AL1065" i="2"/>
  <c r="AL1066" i="2"/>
  <c r="AL1099" i="2"/>
  <c r="AL1323" i="2"/>
  <c r="AL1387" i="2"/>
  <c r="AL1597" i="2"/>
  <c r="AL1634" i="2"/>
  <c r="AL1809" i="2"/>
  <c r="AL465" i="2"/>
  <c r="AL1019" i="2"/>
  <c r="AL1112" i="2"/>
  <c r="AL1113" i="2"/>
  <c r="AL1114" i="2"/>
  <c r="AL1152" i="2"/>
  <c r="AL1313" i="2"/>
  <c r="AL1322" i="2"/>
  <c r="AL1446" i="2"/>
  <c r="AL1637" i="2"/>
  <c r="AL1753" i="2"/>
  <c r="AL1840" i="2"/>
  <c r="AL1846" i="2"/>
  <c r="AL580" i="2"/>
  <c r="AL614" i="2"/>
  <c r="AL694" i="2"/>
  <c r="AL883" i="2"/>
  <c r="AL1340" i="2"/>
  <c r="AL1532" i="2"/>
  <c r="AL1754" i="2"/>
  <c r="AL1902" i="2"/>
  <c r="AL1452" i="2"/>
  <c r="AL1658" i="2"/>
  <c r="AL1688" i="2"/>
  <c r="AL1702" i="2"/>
  <c r="AL1891" i="2"/>
  <c r="AL238" i="2"/>
  <c r="Z238" i="2"/>
  <c r="Z33" i="2"/>
  <c r="Z53" i="2"/>
  <c r="Z59" i="2"/>
  <c r="Z66" i="2"/>
  <c r="Z73" i="2"/>
  <c r="Z88" i="2"/>
  <c r="Z97" i="2"/>
  <c r="Z103" i="2"/>
  <c r="Z110" i="2"/>
  <c r="Z127" i="2"/>
  <c r="Z141" i="2"/>
  <c r="Z149" i="2"/>
  <c r="Z195" i="2"/>
  <c r="Z3" i="2"/>
  <c r="AL6" i="2"/>
  <c r="Z23" i="2"/>
  <c r="Z34" i="2"/>
  <c r="Z83" i="2"/>
  <c r="Z91" i="2"/>
  <c r="Z98" i="2"/>
  <c r="AL102" i="2"/>
  <c r="Z105" i="2"/>
  <c r="Z120" i="2"/>
  <c r="Z129" i="2"/>
  <c r="Z135" i="2"/>
  <c r="Z142" i="2"/>
  <c r="AL148" i="2"/>
  <c r="Z159" i="2"/>
  <c r="Z173" i="2"/>
  <c r="Z178" i="2"/>
  <c r="Z189" i="2"/>
  <c r="Z197" i="2"/>
  <c r="Z209" i="2"/>
  <c r="Z227" i="2"/>
  <c r="Z7" i="2"/>
  <c r="AL22" i="2"/>
  <c r="AL118" i="2"/>
  <c r="AL164" i="2"/>
  <c r="AL18" i="2"/>
  <c r="AL38" i="2"/>
  <c r="AL134" i="2"/>
  <c r="Z174" i="2"/>
  <c r="AL182" i="2"/>
  <c r="AL301" i="2"/>
  <c r="Z301" i="2"/>
  <c r="Z239" i="2"/>
  <c r="AL239" i="2"/>
  <c r="Z232" i="2"/>
  <c r="AL232" i="2"/>
  <c r="Z255" i="2"/>
  <c r="AL244" i="2"/>
  <c r="AL248" i="2"/>
  <c r="AL252" i="2"/>
  <c r="AL256" i="2"/>
  <c r="AL260" i="2"/>
  <c r="AL264" i="2"/>
  <c r="AL268" i="2"/>
  <c r="AL272" i="2"/>
  <c r="AL276" i="2"/>
  <c r="AL280" i="2"/>
  <c r="AL284" i="2"/>
  <c r="AL288" i="2"/>
  <c r="AL292" i="2"/>
  <c r="AL296" i="2"/>
  <c r="AL302" i="2"/>
  <c r="AL305" i="2"/>
  <c r="AL331" i="2"/>
  <c r="AL337" i="2"/>
  <c r="AL363" i="2"/>
  <c r="AL385" i="2"/>
  <c r="Z401" i="2"/>
  <c r="AL418" i="2"/>
  <c r="AL420" i="2"/>
  <c r="Z450" i="2"/>
  <c r="AL450" i="2"/>
  <c r="AL459" i="2"/>
  <c r="Z475" i="2"/>
  <c r="AL475" i="2"/>
  <c r="Z492" i="2"/>
  <c r="AL333" i="2"/>
  <c r="AL365" i="2"/>
  <c r="AL424" i="2"/>
  <c r="AL469" i="2"/>
  <c r="AL483" i="2"/>
  <c r="AL490" i="2"/>
  <c r="Z494" i="2"/>
  <c r="AL335" i="2"/>
  <c r="AL379" i="2"/>
  <c r="AL383" i="2"/>
  <c r="Z433" i="2"/>
  <c r="Z437" i="2"/>
  <c r="Z454" i="2"/>
  <c r="AL488" i="2"/>
  <c r="Z514" i="2"/>
  <c r="AL514" i="2"/>
  <c r="AL535" i="2"/>
  <c r="Z535" i="2"/>
  <c r="AL445" i="2"/>
  <c r="AL473" i="2"/>
  <c r="AL496" i="2"/>
  <c r="Z496" i="2"/>
  <c r="AL353" i="2"/>
  <c r="Z457" i="2"/>
  <c r="AL457" i="2"/>
  <c r="AL500" i="2"/>
  <c r="Z500" i="2"/>
  <c r="AL509" i="2"/>
  <c r="AL317" i="2"/>
  <c r="AL349" i="2"/>
  <c r="AL371" i="2"/>
  <c r="AL375" i="2"/>
  <c r="Z472" i="2"/>
  <c r="AL472" i="2"/>
  <c r="AL307" i="2"/>
  <c r="AL313" i="2"/>
  <c r="AL319" i="2"/>
  <c r="AL339" i="2"/>
  <c r="AL345" i="2"/>
  <c r="AL351" i="2"/>
  <c r="AL369" i="2"/>
  <c r="AL373" i="2"/>
  <c r="Z468" i="2"/>
  <c r="AL468" i="2"/>
  <c r="Z502" i="2"/>
  <c r="AL503" i="2"/>
  <c r="Z503" i="2"/>
  <c r="AL493" i="2"/>
  <c r="Z493" i="2"/>
  <c r="AL470" i="2"/>
  <c r="AL486" i="2"/>
  <c r="AL501" i="2"/>
  <c r="Z518" i="2"/>
  <c r="AL532" i="2"/>
  <c r="Z572" i="2"/>
  <c r="Z580" i="2"/>
  <c r="Z596" i="2"/>
  <c r="AL624" i="2"/>
  <c r="AL632" i="2"/>
  <c r="AL640" i="2"/>
  <c r="AL648" i="2"/>
  <c r="AL676" i="2"/>
  <c r="AL712" i="2"/>
  <c r="AL725" i="2"/>
  <c r="AL731" i="2"/>
  <c r="Z780" i="2"/>
  <c r="AL780" i="2"/>
  <c r="Z782" i="2"/>
  <c r="AL782" i="2"/>
  <c r="Z793" i="2"/>
  <c r="AL793" i="2"/>
  <c r="Z816" i="2"/>
  <c r="AL816" i="2"/>
  <c r="Z829" i="2"/>
  <c r="AL829" i="2"/>
  <c r="AL448" i="2"/>
  <c r="AL449" i="2"/>
  <c r="Z470" i="2"/>
  <c r="Z486" i="2"/>
  <c r="AL511" i="2"/>
  <c r="AL530" i="2"/>
  <c r="Z532" i="2"/>
  <c r="AL533" i="2"/>
  <c r="AL551" i="2"/>
  <c r="AL559" i="2"/>
  <c r="Z590" i="2"/>
  <c r="AL604" i="2"/>
  <c r="AL610" i="2"/>
  <c r="AL621" i="2"/>
  <c r="AL629" i="2"/>
  <c r="AL637" i="2"/>
  <c r="AL645" i="2"/>
  <c r="AL668" i="2"/>
  <c r="AL781" i="2"/>
  <c r="Z781" i="2"/>
  <c r="Z814" i="2"/>
  <c r="AL814" i="2"/>
  <c r="Z824" i="2"/>
  <c r="AL824" i="2"/>
  <c r="AL612" i="2"/>
  <c r="Z755" i="2"/>
  <c r="Z566" i="2"/>
  <c r="Z567" i="2"/>
  <c r="AL805" i="2"/>
  <c r="Z805" i="2"/>
  <c r="Z833" i="2"/>
  <c r="AL833" i="2"/>
  <c r="AL837" i="2"/>
  <c r="Z838" i="2"/>
  <c r="AL838" i="2"/>
  <c r="AL477" i="2"/>
  <c r="AL495" i="2"/>
  <c r="AL516" i="2"/>
  <c r="AL573" i="2"/>
  <c r="AL581" i="2"/>
  <c r="AL582" i="2"/>
  <c r="AL583" i="2"/>
  <c r="Z588" i="2"/>
  <c r="AL591" i="2"/>
  <c r="AL597" i="2"/>
  <c r="AL620" i="2"/>
  <c r="AL623" i="2"/>
  <c r="AL628" i="2"/>
  <c r="AL631" i="2"/>
  <c r="AL636" i="2"/>
  <c r="AL639" i="2"/>
  <c r="AL644" i="2"/>
  <c r="AL647" i="2"/>
  <c r="AL650" i="2"/>
  <c r="AL685" i="2"/>
  <c r="Z686" i="2"/>
  <c r="AL708" i="2"/>
  <c r="AL711" i="2"/>
  <c r="AL714" i="2"/>
  <c r="Z716" i="2"/>
  <c r="AL724" i="2"/>
  <c r="AL733" i="2"/>
  <c r="Z736" i="2"/>
  <c r="AL744" i="2"/>
  <c r="AL746" i="2"/>
  <c r="AL763" i="2"/>
  <c r="AL548" i="2"/>
  <c r="AL554" i="2"/>
  <c r="AL556" i="2"/>
  <c r="AL562" i="2"/>
  <c r="AL564" i="2"/>
  <c r="AL677" i="2"/>
  <c r="AL700" i="2"/>
  <c r="AL703" i="2"/>
  <c r="AL706" i="2"/>
  <c r="Z708" i="2"/>
  <c r="AL760" i="2"/>
  <c r="Z776" i="2"/>
  <c r="Z845" i="2"/>
  <c r="AL845" i="2"/>
  <c r="AL546" i="2"/>
  <c r="AL605" i="2"/>
  <c r="AL615" i="2"/>
  <c r="AL662" i="2"/>
  <c r="AL669" i="2"/>
  <c r="AL692" i="2"/>
  <c r="AL695" i="2"/>
  <c r="AL698" i="2"/>
  <c r="AL756" i="2"/>
  <c r="Z759" i="2"/>
  <c r="AL759" i="2"/>
  <c r="AL821" i="2"/>
  <c r="Z822" i="2"/>
  <c r="AL822" i="2"/>
  <c r="Z840" i="2"/>
  <c r="AL840" i="2"/>
  <c r="AL519" i="2"/>
  <c r="AL575" i="2"/>
  <c r="AL599" i="2"/>
  <c r="AL613" i="2"/>
  <c r="Z614" i="2"/>
  <c r="Z615" i="2"/>
  <c r="AL654" i="2"/>
  <c r="AL661" i="2"/>
  <c r="AL684" i="2"/>
  <c r="AL687" i="2"/>
  <c r="AL718" i="2"/>
  <c r="AL728" i="2"/>
  <c r="AL737" i="2"/>
  <c r="AL739" i="2"/>
  <c r="Z742" i="2"/>
  <c r="AL742" i="2"/>
  <c r="Z784" i="2"/>
  <c r="AL784" i="2"/>
  <c r="Z797" i="2"/>
  <c r="AL797" i="2"/>
  <c r="Z799" i="2"/>
  <c r="AL799" i="2"/>
  <c r="AL778" i="2"/>
  <c r="AL871" i="2"/>
  <c r="AL882" i="2"/>
  <c r="AL890" i="2"/>
  <c r="AL910" i="2"/>
  <c r="AL950" i="2"/>
  <c r="AL961" i="2"/>
  <c r="AL1008" i="2"/>
  <c r="AL1026" i="2"/>
  <c r="AL1027" i="2"/>
  <c r="AL1070" i="2"/>
  <c r="AL1072" i="2"/>
  <c r="AL1090" i="2"/>
  <c r="AL1134" i="2"/>
  <c r="AL1136" i="2"/>
  <c r="AL1158" i="2"/>
  <c r="AL1163" i="2"/>
  <c r="AL1169" i="2"/>
  <c r="AL1180" i="2"/>
  <c r="Z1181" i="2"/>
  <c r="AL1181" i="2"/>
  <c r="AL741" i="2"/>
  <c r="AL768" i="2"/>
  <c r="AL792" i="2"/>
  <c r="AL828" i="2"/>
  <c r="AL844" i="2"/>
  <c r="AL854" i="2"/>
  <c r="AL862" i="2"/>
  <c r="AL863" i="2"/>
  <c r="AL881" i="2"/>
  <c r="Z882" i="2"/>
  <c r="Z890" i="2"/>
  <c r="AL907" i="2"/>
  <c r="AL933" i="2"/>
  <c r="AL955" i="2"/>
  <c r="AL1006" i="2"/>
  <c r="AL1018" i="2"/>
  <c r="Z1026" i="2"/>
  <c r="AL1037" i="2"/>
  <c r="AL1041" i="2"/>
  <c r="AL1062" i="2"/>
  <c r="AL1064" i="2"/>
  <c r="AL1082" i="2"/>
  <c r="Z1090" i="2"/>
  <c r="AL1101" i="2"/>
  <c r="AL1105" i="2"/>
  <c r="AL1126" i="2"/>
  <c r="AL1128" i="2"/>
  <c r="AL1146" i="2"/>
  <c r="AL1162" i="2"/>
  <c r="Z1163" i="2"/>
  <c r="AL1168" i="2"/>
  <c r="Z1169" i="2"/>
  <c r="AL915" i="2"/>
  <c r="AL957" i="2"/>
  <c r="AL976" i="2"/>
  <c r="AL1011" i="2"/>
  <c r="AL1056" i="2"/>
  <c r="AL1075" i="2"/>
  <c r="AL1120" i="2"/>
  <c r="AL1139" i="2"/>
  <c r="AL1155" i="2"/>
  <c r="AL1182" i="2"/>
  <c r="AL1201" i="2"/>
  <c r="Z1201" i="2"/>
  <c r="AL935" i="2"/>
  <c r="Z1057" i="2"/>
  <c r="Z1121" i="2"/>
  <c r="Z1199" i="2"/>
  <c r="AL1199" i="2"/>
  <c r="AL747" i="2"/>
  <c r="AL771" i="2"/>
  <c r="AL788" i="2"/>
  <c r="AL861" i="2"/>
  <c r="Z895" i="2"/>
  <c r="AL901" i="2"/>
  <c r="AL905" i="2"/>
  <c r="AL918" i="2"/>
  <c r="AL919" i="2"/>
  <c r="AL926" i="2"/>
  <c r="AL968" i="2"/>
  <c r="AL982" i="2"/>
  <c r="AL998" i="2"/>
  <c r="AL1022" i="2"/>
  <c r="AL1042" i="2"/>
  <c r="Z1050" i="2"/>
  <c r="AL1061" i="2"/>
  <c r="AL1086" i="2"/>
  <c r="AL1106" i="2"/>
  <c r="Z1114" i="2"/>
  <c r="AL1125" i="2"/>
  <c r="AL1147" i="2"/>
  <c r="Z1153" i="2"/>
  <c r="AL773" i="2"/>
  <c r="AL800" i="2"/>
  <c r="AL849" i="2"/>
  <c r="AL938" i="2"/>
  <c r="AL966" i="2"/>
  <c r="AL1005" i="2"/>
  <c r="AL1014" i="2"/>
  <c r="AL1016" i="2"/>
  <c r="AL1034" i="2"/>
  <c r="Z1042" i="2"/>
  <c r="AL1053" i="2"/>
  <c r="AL1078" i="2"/>
  <c r="AL1080" i="2"/>
  <c r="AL1098" i="2"/>
  <c r="Z1106" i="2"/>
  <c r="AL1117" i="2"/>
  <c r="AL1142" i="2"/>
  <c r="AL1144" i="2"/>
  <c r="AL1150" i="2"/>
  <c r="AL1229" i="2"/>
  <c r="Z1373" i="2"/>
  <c r="AL1373" i="2"/>
  <c r="AL1470" i="2"/>
  <c r="Z1470" i="2"/>
  <c r="AL1520" i="2"/>
  <c r="Z1520" i="2"/>
  <c r="Z1553" i="2"/>
  <c r="AL1553" i="2"/>
  <c r="AL1174" i="2"/>
  <c r="AL1188" i="2"/>
  <c r="AL1207" i="2"/>
  <c r="Z1209" i="2"/>
  <c r="AL1219" i="2"/>
  <c r="AL1239" i="2"/>
  <c r="Z1241" i="2"/>
  <c r="AL1250" i="2"/>
  <c r="Z1251" i="2"/>
  <c r="AL1253" i="2"/>
  <c r="AL1269" i="2"/>
  <c r="AL1272" i="2"/>
  <c r="Z1273" i="2"/>
  <c r="AL1281" i="2"/>
  <c r="AL1292" i="2"/>
  <c r="Z1313" i="2"/>
  <c r="AL1316" i="2"/>
  <c r="Z1322" i="2"/>
  <c r="AL1337" i="2"/>
  <c r="Z1340" i="2"/>
  <c r="AL1344" i="2"/>
  <c r="AL1361" i="2"/>
  <c r="Z1364" i="2"/>
  <c r="Z1405" i="2"/>
  <c r="AL1405" i="2"/>
  <c r="Z1429" i="2"/>
  <c r="AL1429" i="2"/>
  <c r="AL1232" i="2"/>
  <c r="AL1257" i="2"/>
  <c r="AL1267" i="2"/>
  <c r="AL1277" i="2"/>
  <c r="AL1280" i="2"/>
  <c r="AL1312" i="2"/>
  <c r="AL1396" i="2"/>
  <c r="AL1231" i="2"/>
  <c r="Z1233" i="2"/>
  <c r="AL1243" i="2"/>
  <c r="Z1257" i="2"/>
  <c r="AL1266" i="2"/>
  <c r="AL1275" i="2"/>
  <c r="AL1285" i="2"/>
  <c r="AL1288" i="2"/>
  <c r="AL1297" i="2"/>
  <c r="AL1314" i="2"/>
  <c r="AL1329" i="2"/>
  <c r="Z1332" i="2"/>
  <c r="Z1346" i="2"/>
  <c r="Z1356" i="2"/>
  <c r="Z1396" i="2"/>
  <c r="Z1421" i="2"/>
  <c r="AL1421" i="2"/>
  <c r="AL1438" i="2"/>
  <c r="Z1438" i="2"/>
  <c r="AL1502" i="2"/>
  <c r="Z1502" i="2"/>
  <c r="Z1568" i="2"/>
  <c r="AL1568" i="2"/>
  <c r="Z1243" i="2"/>
  <c r="AL1245" i="2"/>
  <c r="AL1283" i="2"/>
  <c r="AL1293" i="2"/>
  <c r="AL1296" i="2"/>
  <c r="Z1297" i="2"/>
  <c r="AL1308" i="2"/>
  <c r="Z1314" i="2"/>
  <c r="AL1317" i="2"/>
  <c r="AL1347" i="2"/>
  <c r="AL1349" i="2"/>
  <c r="AL1379" i="2"/>
  <c r="AL1393" i="2"/>
  <c r="AL1507" i="2"/>
  <c r="Z1507" i="2"/>
  <c r="AL1223" i="2"/>
  <c r="Z1225" i="2"/>
  <c r="AL1235" i="2"/>
  <c r="AL1248" i="2"/>
  <c r="AL1252" i="2"/>
  <c r="AL1259" i="2"/>
  <c r="AL1291" i="2"/>
  <c r="AL1304" i="2"/>
  <c r="AL1315" i="2"/>
  <c r="AL1370" i="2"/>
  <c r="Z1370" i="2"/>
  <c r="Z1386" i="2"/>
  <c r="Z1393" i="2"/>
  <c r="AL1205" i="2"/>
  <c r="Z1235" i="2"/>
  <c r="AL1237" i="2"/>
  <c r="AL1258" i="2"/>
  <c r="Z1259" i="2"/>
  <c r="AL1261" i="2"/>
  <c r="AL1330" i="2"/>
  <c r="AL1339" i="2"/>
  <c r="AL1341" i="2"/>
  <c r="AL1354" i="2"/>
  <c r="AL1363" i="2"/>
  <c r="AL1368" i="2"/>
  <c r="Z1401" i="2"/>
  <c r="AL1425" i="2"/>
  <c r="Z1425" i="2"/>
  <c r="AL1215" i="2"/>
  <c r="Z1217" i="2"/>
  <c r="AL1227" i="2"/>
  <c r="AL1307" i="2"/>
  <c r="Z1455" i="2"/>
  <c r="AL1455" i="2"/>
  <c r="Z1511" i="2"/>
  <c r="AL1511" i="2"/>
  <c r="AL1701" i="2"/>
  <c r="Z1701" i="2"/>
  <c r="AL1454" i="2"/>
  <c r="AL1669" i="2"/>
  <c r="Z1669" i="2"/>
  <c r="AL1410" i="2"/>
  <c r="Z1418" i="2"/>
  <c r="Z1422" i="2"/>
  <c r="AL1437" i="2"/>
  <c r="AL1472" i="2"/>
  <c r="AL1475" i="2"/>
  <c r="AL1486" i="2"/>
  <c r="Z1494" i="2"/>
  <c r="Z1512" i="2"/>
  <c r="AL1517" i="2"/>
  <c r="AL1519" i="2"/>
  <c r="AL1524" i="2"/>
  <c r="AL1528" i="2"/>
  <c r="Z1534" i="2"/>
  <c r="AL1547" i="2"/>
  <c r="AL1559" i="2"/>
  <c r="Z1570" i="2"/>
  <c r="AL1650" i="2"/>
  <c r="Z1650" i="2"/>
  <c r="AL1392" i="2"/>
  <c r="Z1402" i="2"/>
  <c r="AL1434" i="2"/>
  <c r="AL1443" i="2"/>
  <c r="AL1444" i="2"/>
  <c r="AL1457" i="2"/>
  <c r="Z1472" i="2"/>
  <c r="AL1478" i="2"/>
  <c r="AL1484" i="2"/>
  <c r="Z1486" i="2"/>
  <c r="Z1499" i="2"/>
  <c r="AL1509" i="2"/>
  <c r="AL1516" i="2"/>
  <c r="Z1517" i="2"/>
  <c r="AL1544" i="2"/>
  <c r="AL1548" i="2"/>
  <c r="AL1596" i="2"/>
  <c r="AL1362" i="2"/>
  <c r="AL1371" i="2"/>
  <c r="AL1394" i="2"/>
  <c r="AL1403" i="2"/>
  <c r="AL1411" i="2"/>
  <c r="AL1419" i="2"/>
  <c r="AL1426" i="2"/>
  <c r="AL1449" i="2"/>
  <c r="AL1471" i="2"/>
  <c r="AL1473" i="2"/>
  <c r="AL1476" i="2"/>
  <c r="AL1496" i="2"/>
  <c r="AL1498" i="2"/>
  <c r="AL1503" i="2"/>
  <c r="AL1508" i="2"/>
  <c r="AL1526" i="2"/>
  <c r="AL1564" i="2"/>
  <c r="Z1623" i="2"/>
  <c r="AL1623" i="2"/>
  <c r="AL1441" i="2"/>
  <c r="AL1488" i="2"/>
  <c r="AL1518" i="2"/>
  <c r="AL1542" i="2"/>
  <c r="AL1557" i="2"/>
  <c r="AL1563" i="2"/>
  <c r="Z1575" i="2"/>
  <c r="AL1575" i="2"/>
  <c r="Z1581" i="2"/>
  <c r="AL1581" i="2"/>
  <c r="AL1642" i="2"/>
  <c r="Z1642" i="2"/>
  <c r="AL1415" i="2"/>
  <c r="Z1441" i="2"/>
  <c r="AL1459" i="2"/>
  <c r="Z1488" i="2"/>
  <c r="AL1510" i="2"/>
  <c r="AL1523" i="2"/>
  <c r="Z1546" i="2"/>
  <c r="AL1546" i="2"/>
  <c r="Z1557" i="2"/>
  <c r="Z1605" i="2"/>
  <c r="AL1605" i="2"/>
  <c r="AL1497" i="2"/>
  <c r="Z1592" i="2"/>
  <c r="AL1592" i="2"/>
  <c r="AL1602" i="2"/>
  <c r="Z1602" i="2"/>
  <c r="AL1712" i="2"/>
  <c r="AL1721" i="2"/>
  <c r="AL1594" i="2"/>
  <c r="AL1611" i="2"/>
  <c r="AL1632" i="2"/>
  <c r="Z1634" i="2"/>
  <c r="AL1645" i="2"/>
  <c r="AL1653" i="2"/>
  <c r="Z1677" i="2"/>
  <c r="Z1712" i="2"/>
  <c r="Z1721" i="2"/>
  <c r="AL1578" i="2"/>
  <c r="AL1588" i="2"/>
  <c r="Z1594" i="2"/>
  <c r="AL1598" i="2"/>
  <c r="AL1620" i="2"/>
  <c r="AL1626" i="2"/>
  <c r="AL1630" i="2"/>
  <c r="AL1659" i="2"/>
  <c r="AL1670" i="2"/>
  <c r="AL1675" i="2"/>
  <c r="AL1676" i="2"/>
  <c r="AL1694" i="2"/>
  <c r="AL1739" i="2"/>
  <c r="Z1739" i="2"/>
  <c r="Z1747" i="2"/>
  <c r="AL1747" i="2"/>
  <c r="AL1550" i="2"/>
  <c r="AL1555" i="2"/>
  <c r="AL1566" i="2"/>
  <c r="AL1571" i="2"/>
  <c r="Z1578" i="2"/>
  <c r="AL1603" i="2"/>
  <c r="AL1612" i="2"/>
  <c r="AL1615" i="2"/>
  <c r="Z1626" i="2"/>
  <c r="AL1643" i="2"/>
  <c r="AL1651" i="2"/>
  <c r="AL1664" i="2"/>
  <c r="AL1684" i="2"/>
  <c r="AL1686" i="2"/>
  <c r="AL1691" i="2"/>
  <c r="AL1692" i="2"/>
  <c r="AL1704" i="2"/>
  <c r="AL1618" i="2"/>
  <c r="AL1646" i="2"/>
  <c r="AL1654" i="2"/>
  <c r="AL1665" i="2"/>
  <c r="Z1695" i="2"/>
  <c r="AL1695" i="2"/>
  <c r="AL1696" i="2"/>
  <c r="AL1586" i="2"/>
  <c r="AL1589" i="2"/>
  <c r="AL1610" i="2"/>
  <c r="Z1618" i="2"/>
  <c r="AL1622" i="2"/>
  <c r="AL1656" i="2"/>
  <c r="AL1672" i="2"/>
  <c r="AL1705" i="2"/>
  <c r="AL1657" i="2"/>
  <c r="AL1743" i="2"/>
  <c r="AL1731" i="2"/>
  <c r="AL1746" i="2"/>
  <c r="AL1789" i="2"/>
  <c r="AL1817" i="2"/>
  <c r="AL1867" i="2"/>
  <c r="AL1757" i="2"/>
  <c r="AL1762" i="2"/>
  <c r="Z1765" i="2"/>
  <c r="AL1770" i="2"/>
  <c r="Z1773" i="2"/>
  <c r="AL1778" i="2"/>
  <c r="Z1790" i="2"/>
  <c r="Z1804" i="2"/>
  <c r="Z1809" i="2"/>
  <c r="AL1819" i="2"/>
  <c r="Z1834" i="2"/>
  <c r="AL1857" i="2"/>
  <c r="AL1899" i="2"/>
  <c r="AL1904" i="2"/>
  <c r="Z1902" i="2"/>
  <c r="Z1904" i="2"/>
  <c r="AL1907" i="2"/>
  <c r="AL1735" i="2"/>
  <c r="AL1766" i="2"/>
  <c r="AL1774" i="2"/>
  <c r="Z1784" i="2"/>
  <c r="AL1798" i="2"/>
  <c r="Z1802" i="2"/>
  <c r="AL1868" i="2"/>
  <c r="AL1870" i="2"/>
  <c r="AL1871" i="2"/>
  <c r="AL1876" i="2"/>
  <c r="AL1890" i="2"/>
  <c r="AL1897" i="2"/>
  <c r="AL1727" i="2"/>
  <c r="AL1759" i="2"/>
  <c r="AL1764" i="2"/>
  <c r="AL1767" i="2"/>
  <c r="AL1772" i="2"/>
  <c r="AL1775" i="2"/>
  <c r="AL1780" i="2"/>
  <c r="Z1799" i="2"/>
  <c r="Z1856" i="2"/>
  <c r="AL1874" i="2"/>
  <c r="AL1884" i="2"/>
  <c r="AL1886" i="2"/>
  <c r="AL1678" i="2"/>
  <c r="AL1683" i="2"/>
  <c r="AL1709" i="2"/>
  <c r="AL1713" i="2"/>
  <c r="AL1749" i="2"/>
  <c r="AL1787" i="2"/>
  <c r="AL1810" i="2"/>
  <c r="AL1811" i="2"/>
  <c r="AL1812" i="2"/>
  <c r="AL1824" i="2"/>
  <c r="Z1840" i="2"/>
  <c r="AL1848" i="2"/>
  <c r="AL1882" i="2"/>
  <c r="AL1908" i="2"/>
  <c r="AL1697" i="2"/>
  <c r="AL1751" i="2"/>
  <c r="AL1756" i="2"/>
  <c r="AL1823" i="2"/>
  <c r="AL1847" i="2"/>
  <c r="AL1860" i="2"/>
  <c r="AL1864" i="2"/>
  <c r="Z16" i="2"/>
  <c r="AL30" i="2"/>
  <c r="AL304" i="2"/>
  <c r="Z304" i="2"/>
  <c r="AL312" i="2"/>
  <c r="Z312" i="2"/>
  <c r="AL320" i="2"/>
  <c r="Z320" i="2"/>
  <c r="AL328" i="2"/>
  <c r="Z328" i="2"/>
  <c r="AL336" i="2"/>
  <c r="Z336" i="2"/>
  <c r="AL344" i="2"/>
  <c r="Z344" i="2"/>
  <c r="AL352" i="2"/>
  <c r="Z352" i="2"/>
  <c r="AL360" i="2"/>
  <c r="Z360" i="2"/>
  <c r="AL368" i="2"/>
  <c r="Z368" i="2"/>
  <c r="AL376" i="2"/>
  <c r="Z376" i="2"/>
  <c r="AL384" i="2"/>
  <c r="Z384" i="2"/>
  <c r="AL499" i="2"/>
  <c r="Z499" i="2"/>
  <c r="AL603" i="2"/>
  <c r="Z603" i="2"/>
  <c r="AL683" i="2"/>
  <c r="Z683" i="2"/>
  <c r="AL772" i="2"/>
  <c r="Z772" i="2"/>
  <c r="AL815" i="2"/>
  <c r="Z815" i="2"/>
  <c r="Z876" i="2"/>
  <c r="AL876" i="2"/>
  <c r="AL994" i="2"/>
  <c r="Z994" i="2"/>
  <c r="Z32" i="2"/>
  <c r="AL14" i="2"/>
  <c r="AL46" i="2"/>
  <c r="AL12" i="2"/>
  <c r="AL28" i="2"/>
  <c r="AL44" i="2"/>
  <c r="AL60" i="2"/>
  <c r="AL76" i="2"/>
  <c r="AL92" i="2"/>
  <c r="AL108" i="2"/>
  <c r="AL124" i="2"/>
  <c r="AL140" i="2"/>
  <c r="AL156" i="2"/>
  <c r="AL172" i="2"/>
  <c r="AL188" i="2"/>
  <c r="AL204" i="2"/>
  <c r="AL220" i="2"/>
  <c r="AL236" i="2"/>
  <c r="AL392" i="2"/>
  <c r="Z392" i="2"/>
  <c r="AL444" i="2"/>
  <c r="Z444" i="2"/>
  <c r="AL10" i="2"/>
  <c r="AL26" i="2"/>
  <c r="AL42" i="2"/>
  <c r="AL58" i="2"/>
  <c r="AL74" i="2"/>
  <c r="AL90" i="2"/>
  <c r="AL106" i="2"/>
  <c r="AL122" i="2"/>
  <c r="AL138" i="2"/>
  <c r="AL154" i="2"/>
  <c r="AL170" i="2"/>
  <c r="AL186" i="2"/>
  <c r="AL202" i="2"/>
  <c r="AL218" i="2"/>
  <c r="AL234" i="2"/>
  <c r="AL306" i="2"/>
  <c r="Z306" i="2"/>
  <c r="AL314" i="2"/>
  <c r="Z314" i="2"/>
  <c r="AL322" i="2"/>
  <c r="Z322" i="2"/>
  <c r="AL330" i="2"/>
  <c r="Z330" i="2"/>
  <c r="AL338" i="2"/>
  <c r="Z338" i="2"/>
  <c r="AL346" i="2"/>
  <c r="Z346" i="2"/>
  <c r="AL354" i="2"/>
  <c r="Z354" i="2"/>
  <c r="AL362" i="2"/>
  <c r="Z362" i="2"/>
  <c r="AL370" i="2"/>
  <c r="Z370" i="2"/>
  <c r="AL378" i="2"/>
  <c r="Z378" i="2"/>
  <c r="AL386" i="2"/>
  <c r="Z386" i="2"/>
  <c r="Z406" i="2"/>
  <c r="AL406" i="2"/>
  <c r="AL397" i="2"/>
  <c r="Z397" i="2"/>
  <c r="AL413" i="2"/>
  <c r="Z413" i="2"/>
  <c r="AL460" i="2"/>
  <c r="Z460" i="2"/>
  <c r="Z48" i="2"/>
  <c r="Z64" i="2"/>
  <c r="Z80" i="2"/>
  <c r="Z96" i="2"/>
  <c r="Z112" i="2"/>
  <c r="Z128" i="2"/>
  <c r="Z144" i="2"/>
  <c r="Z160" i="2"/>
  <c r="Z176" i="2"/>
  <c r="Z192" i="2"/>
  <c r="Z208" i="2"/>
  <c r="Z224" i="2"/>
  <c r="Z240" i="2"/>
  <c r="AL308" i="2"/>
  <c r="Z308" i="2"/>
  <c r="AL316" i="2"/>
  <c r="Z316" i="2"/>
  <c r="AL324" i="2"/>
  <c r="Z324" i="2"/>
  <c r="AL332" i="2"/>
  <c r="Z332" i="2"/>
  <c r="AL340" i="2"/>
  <c r="Z340" i="2"/>
  <c r="AL348" i="2"/>
  <c r="Z348" i="2"/>
  <c r="AL356" i="2"/>
  <c r="Z356" i="2"/>
  <c r="AL364" i="2"/>
  <c r="Z364" i="2"/>
  <c r="AL372" i="2"/>
  <c r="Z372" i="2"/>
  <c r="AL380" i="2"/>
  <c r="Z380" i="2"/>
  <c r="AL388" i="2"/>
  <c r="Z388" i="2"/>
  <c r="AL395" i="2"/>
  <c r="Z395" i="2"/>
  <c r="Z400" i="2"/>
  <c r="AL400" i="2"/>
  <c r="AL394" i="2"/>
  <c r="Z394" i="2"/>
  <c r="AL419" i="2"/>
  <c r="Z419" i="2"/>
  <c r="Z422" i="2"/>
  <c r="AL422" i="2"/>
  <c r="AL435" i="2"/>
  <c r="Z435" i="2"/>
  <c r="Z438" i="2"/>
  <c r="AL438" i="2"/>
  <c r="AL310" i="2"/>
  <c r="Z310" i="2"/>
  <c r="AL318" i="2"/>
  <c r="Z318" i="2"/>
  <c r="AL326" i="2"/>
  <c r="Z326" i="2"/>
  <c r="AL334" i="2"/>
  <c r="Z334" i="2"/>
  <c r="AL342" i="2"/>
  <c r="Z342" i="2"/>
  <c r="AL350" i="2"/>
  <c r="Z350" i="2"/>
  <c r="AL358" i="2"/>
  <c r="Z358" i="2"/>
  <c r="AL366" i="2"/>
  <c r="Z366" i="2"/>
  <c r="AL374" i="2"/>
  <c r="Z374" i="2"/>
  <c r="AL382" i="2"/>
  <c r="Z382" i="2"/>
  <c r="AL390" i="2"/>
  <c r="Z390" i="2"/>
  <c r="AL476" i="2"/>
  <c r="Z476" i="2"/>
  <c r="AL398" i="2"/>
  <c r="Z513" i="2"/>
  <c r="AL513" i="2"/>
  <c r="AL531" i="2"/>
  <c r="Z531" i="2"/>
  <c r="AL611" i="2"/>
  <c r="Z611" i="2"/>
  <c r="AL675" i="2"/>
  <c r="Z675" i="2"/>
  <c r="AL738" i="2"/>
  <c r="Z738" i="2"/>
  <c r="Z798" i="2"/>
  <c r="AL798" i="2"/>
  <c r="AL817" i="2"/>
  <c r="Z817" i="2"/>
  <c r="AL887" i="2"/>
  <c r="Z429" i="2"/>
  <c r="AL447" i="2"/>
  <c r="Z449" i="2"/>
  <c r="AL463" i="2"/>
  <c r="Z465" i="2"/>
  <c r="Z489" i="2"/>
  <c r="AL489" i="2"/>
  <c r="AL587" i="2"/>
  <c r="Z587" i="2"/>
  <c r="AL622" i="2"/>
  <c r="AL630" i="2"/>
  <c r="AL638" i="2"/>
  <c r="AL646" i="2"/>
  <c r="AL667" i="2"/>
  <c r="Z667" i="2"/>
  <c r="AL710" i="2"/>
  <c r="AL740" i="2"/>
  <c r="Z740" i="2"/>
  <c r="AL783" i="2"/>
  <c r="Z783" i="2"/>
  <c r="AL396" i="2"/>
  <c r="Z407" i="2"/>
  <c r="AL412" i="2"/>
  <c r="Z423" i="2"/>
  <c r="AL428" i="2"/>
  <c r="Z439" i="2"/>
  <c r="Z477" i="2"/>
  <c r="AL487" i="2"/>
  <c r="Z505" i="2"/>
  <c r="AL505" i="2"/>
  <c r="AL510" i="2"/>
  <c r="AL523" i="2"/>
  <c r="Z523" i="2"/>
  <c r="AL550" i="2"/>
  <c r="AL558" i="2"/>
  <c r="AL619" i="2"/>
  <c r="Z619" i="2"/>
  <c r="AL659" i="2"/>
  <c r="Z659" i="2"/>
  <c r="AL702" i="2"/>
  <c r="AL723" i="2"/>
  <c r="Z723" i="2"/>
  <c r="AL749" i="2"/>
  <c r="Z766" i="2"/>
  <c r="AL766" i="2"/>
  <c r="AL785" i="2"/>
  <c r="Z785" i="2"/>
  <c r="AL826" i="2"/>
  <c r="Z826" i="2"/>
  <c r="AL842" i="2"/>
  <c r="Z842" i="2"/>
  <c r="Z497" i="2"/>
  <c r="AL497" i="2"/>
  <c r="AL627" i="2"/>
  <c r="Z627" i="2"/>
  <c r="AL635" i="2"/>
  <c r="Z635" i="2"/>
  <c r="AL643" i="2"/>
  <c r="Z643" i="2"/>
  <c r="AL715" i="2"/>
  <c r="Z715" i="2"/>
  <c r="AL751" i="2"/>
  <c r="Z751" i="2"/>
  <c r="Z908" i="2"/>
  <c r="AL908" i="2"/>
  <c r="AL911" i="2"/>
  <c r="Z911" i="2"/>
  <c r="Z411" i="2"/>
  <c r="AL416" i="2"/>
  <c r="Z427" i="2"/>
  <c r="AL432" i="2"/>
  <c r="AL451" i="2"/>
  <c r="AL467" i="2"/>
  <c r="AL478" i="2"/>
  <c r="AL484" i="2"/>
  <c r="AL515" i="2"/>
  <c r="Z515" i="2"/>
  <c r="AL534" i="2"/>
  <c r="AL555" i="2"/>
  <c r="Z555" i="2"/>
  <c r="AL563" i="2"/>
  <c r="Z563" i="2"/>
  <c r="AL574" i="2"/>
  <c r="AL598" i="2"/>
  <c r="AL651" i="2"/>
  <c r="Z651" i="2"/>
  <c r="AL707" i="2"/>
  <c r="Z707" i="2"/>
  <c r="Z734" i="2"/>
  <c r="AL734" i="2"/>
  <c r="AL753" i="2"/>
  <c r="Z753" i="2"/>
  <c r="AL802" i="2"/>
  <c r="Z802" i="2"/>
  <c r="AL823" i="2"/>
  <c r="AL839" i="2"/>
  <c r="AL855" i="2"/>
  <c r="AL930" i="2"/>
  <c r="Z930" i="2"/>
  <c r="AL410" i="2"/>
  <c r="AL426" i="2"/>
  <c r="AL442" i="2"/>
  <c r="AL455" i="2"/>
  <c r="AL458" i="2"/>
  <c r="AL471" i="2"/>
  <c r="AL474" i="2"/>
  <c r="Z481" i="2"/>
  <c r="AL481" i="2"/>
  <c r="AL547" i="2"/>
  <c r="Z547" i="2"/>
  <c r="AL595" i="2"/>
  <c r="Z595" i="2"/>
  <c r="AL678" i="2"/>
  <c r="AL699" i="2"/>
  <c r="Z699" i="2"/>
  <c r="AL804" i="2"/>
  <c r="Z804" i="2"/>
  <c r="Z975" i="2"/>
  <c r="AL975" i="2"/>
  <c r="AL446" i="2"/>
  <c r="AL462" i="2"/>
  <c r="AL479" i="2"/>
  <c r="AL491" i="2"/>
  <c r="Z491" i="2"/>
  <c r="AL507" i="2"/>
  <c r="Z507" i="2"/>
  <c r="AL526" i="2"/>
  <c r="AL539" i="2"/>
  <c r="Z539" i="2"/>
  <c r="AL571" i="2"/>
  <c r="Z571" i="2"/>
  <c r="AL579" i="2"/>
  <c r="Z579" i="2"/>
  <c r="AL606" i="2"/>
  <c r="AL670" i="2"/>
  <c r="AL691" i="2"/>
  <c r="Z691" i="2"/>
  <c r="AL770" i="2"/>
  <c r="Z770" i="2"/>
  <c r="AL813" i="2"/>
  <c r="AL856" i="2"/>
  <c r="Z856" i="2"/>
  <c r="AL874" i="2"/>
  <c r="AL878" i="2"/>
  <c r="AL888" i="2"/>
  <c r="Z888" i="2"/>
  <c r="AL906" i="2"/>
  <c r="AL936" i="2"/>
  <c r="Z936" i="2"/>
  <c r="Z967" i="2"/>
  <c r="AL967" i="2"/>
  <c r="AL986" i="2"/>
  <c r="AL652" i="2"/>
  <c r="AL726" i="2"/>
  <c r="AL743" i="2"/>
  <c r="AL758" i="2"/>
  <c r="AL775" i="2"/>
  <c r="AL790" i="2"/>
  <c r="AL807" i="2"/>
  <c r="AL825" i="2"/>
  <c r="AL832" i="2"/>
  <c r="AL841" i="2"/>
  <c r="AL848" i="2"/>
  <c r="Z868" i="2"/>
  <c r="AL868" i="2"/>
  <c r="Z900" i="2"/>
  <c r="AL900" i="2"/>
  <c r="AL912" i="2"/>
  <c r="Z912" i="2"/>
  <c r="Z924" i="2"/>
  <c r="AL924" i="2"/>
  <c r="Z959" i="2"/>
  <c r="AL959" i="2"/>
  <c r="AL978" i="2"/>
  <c r="Z986" i="2"/>
  <c r="Z501" i="2"/>
  <c r="Z509" i="2"/>
  <c r="Z517" i="2"/>
  <c r="AL521" i="2"/>
  <c r="Z525" i="2"/>
  <c r="AL529" i="2"/>
  <c r="Z533" i="2"/>
  <c r="AL537" i="2"/>
  <c r="AL545" i="2"/>
  <c r="AL553" i="2"/>
  <c r="AL561" i="2"/>
  <c r="AL569" i="2"/>
  <c r="AL577" i="2"/>
  <c r="AL585" i="2"/>
  <c r="AL593" i="2"/>
  <c r="AL601" i="2"/>
  <c r="AL609" i="2"/>
  <c r="AL617" i="2"/>
  <c r="AL625" i="2"/>
  <c r="AL633" i="2"/>
  <c r="AL641" i="2"/>
  <c r="AL649" i="2"/>
  <c r="AL657" i="2"/>
  <c r="AL665" i="2"/>
  <c r="AL673" i="2"/>
  <c r="AL681" i="2"/>
  <c r="AL689" i="2"/>
  <c r="AL697" i="2"/>
  <c r="AL705" i="2"/>
  <c r="AL713" i="2"/>
  <c r="AL721" i="2"/>
  <c r="AL732" i="2"/>
  <c r="AL745" i="2"/>
  <c r="Z746" i="2"/>
  <c r="AL764" i="2"/>
  <c r="AL777" i="2"/>
  <c r="Z778" i="2"/>
  <c r="AL796" i="2"/>
  <c r="AL809" i="2"/>
  <c r="Z810" i="2"/>
  <c r="AL820" i="2"/>
  <c r="AL830" i="2"/>
  <c r="AL836" i="2"/>
  <c r="AL846" i="2"/>
  <c r="AL852" i="2"/>
  <c r="AL866" i="2"/>
  <c r="AL870" i="2"/>
  <c r="AL880" i="2"/>
  <c r="Z880" i="2"/>
  <c r="AL898" i="2"/>
  <c r="AL902" i="2"/>
  <c r="AL922" i="2"/>
  <c r="Z951" i="2"/>
  <c r="AL951" i="2"/>
  <c r="AL970" i="2"/>
  <c r="Z1015" i="2"/>
  <c r="AL1015" i="2"/>
  <c r="AL754" i="2"/>
  <c r="AL786" i="2"/>
  <c r="AL818" i="2"/>
  <c r="Z820" i="2"/>
  <c r="AL834" i="2"/>
  <c r="Z836" i="2"/>
  <c r="AL850" i="2"/>
  <c r="Z852" i="2"/>
  <c r="Z860" i="2"/>
  <c r="AL860" i="2"/>
  <c r="Z866" i="2"/>
  <c r="Z892" i="2"/>
  <c r="AL892" i="2"/>
  <c r="Z898" i="2"/>
  <c r="AL928" i="2"/>
  <c r="Z928" i="2"/>
  <c r="Z940" i="2"/>
  <c r="AL940" i="2"/>
  <c r="Z943" i="2"/>
  <c r="AL943" i="2"/>
  <c r="AL962" i="2"/>
  <c r="Z970" i="2"/>
  <c r="Z1007" i="2"/>
  <c r="AL1007" i="2"/>
  <c r="AL872" i="2"/>
  <c r="Z872" i="2"/>
  <c r="AL904" i="2"/>
  <c r="Z904" i="2"/>
  <c r="Z916" i="2"/>
  <c r="AL916" i="2"/>
  <c r="Z999" i="2"/>
  <c r="AL999" i="2"/>
  <c r="AL730" i="2"/>
  <c r="AL762" i="2"/>
  <c r="AL794" i="2"/>
  <c r="Z884" i="2"/>
  <c r="AL884" i="2"/>
  <c r="Z991" i="2"/>
  <c r="AL991" i="2"/>
  <c r="AL1010" i="2"/>
  <c r="Z730" i="2"/>
  <c r="Z762" i="2"/>
  <c r="Z794" i="2"/>
  <c r="AL864" i="2"/>
  <c r="Z864" i="2"/>
  <c r="AL896" i="2"/>
  <c r="Z896" i="2"/>
  <c r="Z914" i="2"/>
  <c r="AL920" i="2"/>
  <c r="Z920" i="2"/>
  <c r="Z932" i="2"/>
  <c r="AL932" i="2"/>
  <c r="Z946" i="2"/>
  <c r="Z983" i="2"/>
  <c r="AL983" i="2"/>
  <c r="AL1002" i="2"/>
  <c r="AL1023" i="2"/>
  <c r="AL1031" i="2"/>
  <c r="AL1039" i="2"/>
  <c r="AL1047" i="2"/>
  <c r="AL1055" i="2"/>
  <c r="AL1063" i="2"/>
  <c r="AL1071" i="2"/>
  <c r="AL1079" i="2"/>
  <c r="AL1087" i="2"/>
  <c r="AL1095" i="2"/>
  <c r="AL1103" i="2"/>
  <c r="AL1111" i="2"/>
  <c r="AL1119" i="2"/>
  <c r="AL1127" i="2"/>
  <c r="AL1135" i="2"/>
  <c r="AL1143" i="2"/>
  <c r="AL1157" i="2"/>
  <c r="AL1185" i="2"/>
  <c r="AL1216" i="2"/>
  <c r="Z1216" i="2"/>
  <c r="AL1342" i="2"/>
  <c r="Z1342" i="2"/>
  <c r="AL1374" i="2"/>
  <c r="Z1374" i="2"/>
  <c r="AL1406" i="2"/>
  <c r="Z1406" i="2"/>
  <c r="Z1448" i="2"/>
  <c r="AL1448" i="2"/>
  <c r="Z1600" i="2"/>
  <c r="AL1600" i="2"/>
  <c r="Z944" i="2"/>
  <c r="AL948" i="2"/>
  <c r="Z952" i="2"/>
  <c r="AL956" i="2"/>
  <c r="Z960" i="2"/>
  <c r="AL964" i="2"/>
  <c r="Z968" i="2"/>
  <c r="AL972" i="2"/>
  <c r="Z976" i="2"/>
  <c r="AL980" i="2"/>
  <c r="Z984" i="2"/>
  <c r="AL988" i="2"/>
  <c r="Z992" i="2"/>
  <c r="AL996" i="2"/>
  <c r="Z1000" i="2"/>
  <c r="AL1004" i="2"/>
  <c r="Z1008" i="2"/>
  <c r="AL1012" i="2"/>
  <c r="Z1016" i="2"/>
  <c r="AL1020" i="2"/>
  <c r="Z1024" i="2"/>
  <c r="AL1028" i="2"/>
  <c r="Z1032" i="2"/>
  <c r="AL1036" i="2"/>
  <c r="Z1040" i="2"/>
  <c r="AL1044" i="2"/>
  <c r="Z1048" i="2"/>
  <c r="AL1052" i="2"/>
  <c r="Z1056" i="2"/>
  <c r="AL1060" i="2"/>
  <c r="Z1064" i="2"/>
  <c r="AL1068" i="2"/>
  <c r="Z1072" i="2"/>
  <c r="AL1076" i="2"/>
  <c r="Z1080" i="2"/>
  <c r="AL1084" i="2"/>
  <c r="Z1088" i="2"/>
  <c r="AL1092" i="2"/>
  <c r="Z1096" i="2"/>
  <c r="AL1100" i="2"/>
  <c r="Z1104" i="2"/>
  <c r="AL1108" i="2"/>
  <c r="Z1112" i="2"/>
  <c r="AL1116" i="2"/>
  <c r="Z1120" i="2"/>
  <c r="AL1124" i="2"/>
  <c r="Z1128" i="2"/>
  <c r="AL1132" i="2"/>
  <c r="Z1136" i="2"/>
  <c r="AL1140" i="2"/>
  <c r="Z1144" i="2"/>
  <c r="AL1148" i="2"/>
  <c r="Z1158" i="2"/>
  <c r="AL1159" i="2"/>
  <c r="AL1161" i="2"/>
  <c r="AL1165" i="2"/>
  <c r="Z1168" i="2"/>
  <c r="AL1171" i="2"/>
  <c r="AL1175" i="2"/>
  <c r="Z1182" i="2"/>
  <c r="Z1185" i="2"/>
  <c r="AL1195" i="2"/>
  <c r="AL1198" i="2"/>
  <c r="Z1198" i="2"/>
  <c r="AL1230" i="2"/>
  <c r="Z1230" i="2"/>
  <c r="AL1265" i="2"/>
  <c r="AL1310" i="2"/>
  <c r="Z1310" i="2"/>
  <c r="AL1345" i="2"/>
  <c r="AL1377" i="2"/>
  <c r="AL1208" i="2"/>
  <c r="Z1208" i="2"/>
  <c r="AL1254" i="2"/>
  <c r="Z1254" i="2"/>
  <c r="AL1270" i="2"/>
  <c r="Z1270" i="2"/>
  <c r="AL1334" i="2"/>
  <c r="Z1334" i="2"/>
  <c r="AL1366" i="2"/>
  <c r="Z1366" i="2"/>
  <c r="AL1398" i="2"/>
  <c r="Z1398" i="2"/>
  <c r="AL1428" i="2"/>
  <c r="Z1428" i="2"/>
  <c r="Z1177" i="2"/>
  <c r="AL1222" i="2"/>
  <c r="Z1222" i="2"/>
  <c r="AL1278" i="2"/>
  <c r="Z1278" i="2"/>
  <c r="Z1155" i="2"/>
  <c r="AL1200" i="2"/>
  <c r="Z1200" i="2"/>
  <c r="AL1286" i="2"/>
  <c r="Z1286" i="2"/>
  <c r="AL1289" i="2"/>
  <c r="AL1326" i="2"/>
  <c r="Z1326" i="2"/>
  <c r="AL1358" i="2"/>
  <c r="Z1358" i="2"/>
  <c r="AL1390" i="2"/>
  <c r="Z1390" i="2"/>
  <c r="AL1187" i="2"/>
  <c r="AL1211" i="2"/>
  <c r="AL1214" i="2"/>
  <c r="Z1214" i="2"/>
  <c r="AL1246" i="2"/>
  <c r="Z1246" i="2"/>
  <c r="AL1294" i="2"/>
  <c r="Z1294" i="2"/>
  <c r="Z1416" i="2"/>
  <c r="AL1416" i="2"/>
  <c r="AL1302" i="2"/>
  <c r="Z1302" i="2"/>
  <c r="AL1305" i="2"/>
  <c r="AL1318" i="2"/>
  <c r="Z1318" i="2"/>
  <c r="AL1350" i="2"/>
  <c r="Z1350" i="2"/>
  <c r="AL1382" i="2"/>
  <c r="Z1382" i="2"/>
  <c r="AL1151" i="2"/>
  <c r="AL1179" i="2"/>
  <c r="AL1183" i="2"/>
  <c r="Z1193" i="2"/>
  <c r="AL1203" i="2"/>
  <c r="AL1206" i="2"/>
  <c r="Z1206" i="2"/>
  <c r="AL1238" i="2"/>
  <c r="Z1238" i="2"/>
  <c r="AL1249" i="2"/>
  <c r="AL1262" i="2"/>
  <c r="Z1262" i="2"/>
  <c r="AL1321" i="2"/>
  <c r="AL1353" i="2"/>
  <c r="AL1385" i="2"/>
  <c r="Z1440" i="2"/>
  <c r="AL1440" i="2"/>
  <c r="AL1569" i="2"/>
  <c r="Z1569" i="2"/>
  <c r="AL1247" i="2"/>
  <c r="AL1255" i="2"/>
  <c r="AL1263" i="2"/>
  <c r="Z1267" i="2"/>
  <c r="AL1271" i="2"/>
  <c r="Z1275" i="2"/>
  <c r="AL1279" i="2"/>
  <c r="Z1283" i="2"/>
  <c r="AL1287" i="2"/>
  <c r="Z1291" i="2"/>
  <c r="AL1295" i="2"/>
  <c r="Z1299" i="2"/>
  <c r="AL1303" i="2"/>
  <c r="AL1311" i="2"/>
  <c r="Z1315" i="2"/>
  <c r="AL1319" i="2"/>
  <c r="Z1323" i="2"/>
  <c r="AL1327" i="2"/>
  <c r="Z1331" i="2"/>
  <c r="AL1335" i="2"/>
  <c r="Z1339" i="2"/>
  <c r="AL1343" i="2"/>
  <c r="Z1347" i="2"/>
  <c r="AL1351" i="2"/>
  <c r="Z1355" i="2"/>
  <c r="AL1359" i="2"/>
  <c r="Z1363" i="2"/>
  <c r="AL1367" i="2"/>
  <c r="Z1371" i="2"/>
  <c r="AL1375" i="2"/>
  <c r="Z1379" i="2"/>
  <c r="AL1383" i="2"/>
  <c r="Z1387" i="2"/>
  <c r="AL1391" i="2"/>
  <c r="Z1395" i="2"/>
  <c r="AL1399" i="2"/>
  <c r="Z1403" i="2"/>
  <c r="AL1407" i="2"/>
  <c r="AL1413" i="2"/>
  <c r="AL1417" i="2"/>
  <c r="Z1432" i="2"/>
  <c r="AL1432" i="2"/>
  <c r="AL1439" i="2"/>
  <c r="AL1464" i="2"/>
  <c r="AL1480" i="2"/>
  <c r="Z1522" i="2"/>
  <c r="AL1522" i="2"/>
  <c r="Z1224" i="2"/>
  <c r="Z1232" i="2"/>
  <c r="Z1240" i="2"/>
  <c r="Z1248" i="2"/>
  <c r="Z1256" i="2"/>
  <c r="Z1264" i="2"/>
  <c r="Z1272" i="2"/>
  <c r="Z1280" i="2"/>
  <c r="Z1288" i="2"/>
  <c r="Z1296" i="2"/>
  <c r="Z1304" i="2"/>
  <c r="AL1420" i="2"/>
  <c r="Z1420" i="2"/>
  <c r="AL1431" i="2"/>
  <c r="AL1451" i="2"/>
  <c r="Z1514" i="2"/>
  <c r="AL1514" i="2"/>
  <c r="Z1535" i="2"/>
  <c r="AL1535" i="2"/>
  <c r="Z1469" i="2"/>
  <c r="AL1469" i="2"/>
  <c r="Z1501" i="2"/>
  <c r="AL1501" i="2"/>
  <c r="Z1506" i="2"/>
  <c r="AL1506" i="2"/>
  <c r="Z1493" i="2"/>
  <c r="AL1493" i="2"/>
  <c r="AL1409" i="2"/>
  <c r="Z1424" i="2"/>
  <c r="AL1424" i="2"/>
  <c r="Z1485" i="2"/>
  <c r="AL1485" i="2"/>
  <c r="Z1529" i="2"/>
  <c r="AL1529" i="2"/>
  <c r="Z1552" i="2"/>
  <c r="AL1552" i="2"/>
  <c r="AL1617" i="2"/>
  <c r="Z1617" i="2"/>
  <c r="AL1412" i="2"/>
  <c r="Z1456" i="2"/>
  <c r="AL1456" i="2"/>
  <c r="Z1477" i="2"/>
  <c r="AL1477" i="2"/>
  <c r="AL1533" i="2"/>
  <c r="Z1533" i="2"/>
  <c r="Z1539" i="2"/>
  <c r="AL1541" i="2"/>
  <c r="AL1562" i="2"/>
  <c r="Z1563" i="2"/>
  <c r="AL1601" i="2"/>
  <c r="Z1601" i="2"/>
  <c r="AL1608" i="2"/>
  <c r="AL1593" i="2"/>
  <c r="Z1593" i="2"/>
  <c r="AL1641" i="2"/>
  <c r="Z1641" i="2"/>
  <c r="Z1555" i="2"/>
  <c r="Z1564" i="2"/>
  <c r="AL1577" i="2"/>
  <c r="Z1577" i="2"/>
  <c r="AL1633" i="2"/>
  <c r="Z1633" i="2"/>
  <c r="Z1436" i="2"/>
  <c r="Z1444" i="2"/>
  <c r="Z1452" i="2"/>
  <c r="Z1460" i="2"/>
  <c r="Z1465" i="2"/>
  <c r="Z1473" i="2"/>
  <c r="Z1481" i="2"/>
  <c r="Z1489" i="2"/>
  <c r="Z1497" i="2"/>
  <c r="Z1510" i="2"/>
  <c r="Z1518" i="2"/>
  <c r="Z1532" i="2"/>
  <c r="Z1544" i="2"/>
  <c r="AL1545" i="2"/>
  <c r="AL1556" i="2"/>
  <c r="AL1560" i="2"/>
  <c r="AL1525" i="2"/>
  <c r="AL1549" i="2"/>
  <c r="Z1556" i="2"/>
  <c r="AL1565" i="2"/>
  <c r="AL1576" i="2"/>
  <c r="AL1625" i="2"/>
  <c r="Z1625" i="2"/>
  <c r="AL1585" i="2"/>
  <c r="Z1585" i="2"/>
  <c r="AL1609" i="2"/>
  <c r="Z1609" i="2"/>
  <c r="Z1649" i="2"/>
  <c r="Z1657" i="2"/>
  <c r="Z1665" i="2"/>
  <c r="Z1673" i="2"/>
  <c r="Z1681" i="2"/>
  <c r="Z1689" i="2"/>
  <c r="Z1697" i="2"/>
  <c r="Z1705" i="2"/>
  <c r="AL1738" i="2"/>
  <c r="Z1738" i="2"/>
  <c r="Z1574" i="2"/>
  <c r="Z1582" i="2"/>
  <c r="Z1590" i="2"/>
  <c r="Z1598" i="2"/>
  <c r="Z1606" i="2"/>
  <c r="Z1614" i="2"/>
  <c r="Z1622" i="2"/>
  <c r="Z1630" i="2"/>
  <c r="Z1638" i="2"/>
  <c r="Z1662" i="2"/>
  <c r="AL1666" i="2"/>
  <c r="Z1670" i="2"/>
  <c r="AL1674" i="2"/>
  <c r="Z1678" i="2"/>
  <c r="AL1682" i="2"/>
  <c r="Z1686" i="2"/>
  <c r="AL1690" i="2"/>
  <c r="Z1694" i="2"/>
  <c r="AL1698" i="2"/>
  <c r="Z1702" i="2"/>
  <c r="AL1706" i="2"/>
  <c r="AL1730" i="2"/>
  <c r="Z1730" i="2"/>
  <c r="AL1714" i="2"/>
  <c r="Z1714" i="2"/>
  <c r="AL1722" i="2"/>
  <c r="Z1722" i="2"/>
  <c r="Z1656" i="2"/>
  <c r="Z1664" i="2"/>
  <c r="Z1672" i="2"/>
  <c r="Z1680" i="2"/>
  <c r="Z1688" i="2"/>
  <c r="Z1696" i="2"/>
  <c r="Z1704" i="2"/>
  <c r="Z1709" i="2"/>
  <c r="AL1710" i="2"/>
  <c r="AL1740" i="2"/>
  <c r="Z1740" i="2"/>
  <c r="Z1710" i="2"/>
  <c r="AL1732" i="2"/>
  <c r="Z1732" i="2"/>
  <c r="AL1716" i="2"/>
  <c r="Z1716" i="2"/>
  <c r="Z1720" i="2"/>
  <c r="AL1720" i="2"/>
  <c r="AL1724" i="2"/>
  <c r="Z1724" i="2"/>
  <c r="Z1801" i="2"/>
  <c r="AL1801" i="2"/>
  <c r="AL1821" i="2"/>
  <c r="Z1821" i="2"/>
  <c r="AL1877" i="2"/>
  <c r="Z1877" i="2"/>
  <c r="AL1901" i="2"/>
  <c r="Z1901" i="2"/>
  <c r="Z32" i="3"/>
  <c r="W32" i="3"/>
  <c r="T40" i="3"/>
  <c r="Q40" i="3"/>
  <c r="Z45" i="3"/>
  <c r="W45" i="3"/>
  <c r="Z64" i="3"/>
  <c r="W64" i="3"/>
  <c r="T72" i="3"/>
  <c r="Q72" i="3"/>
  <c r="Z77" i="3"/>
  <c r="W77" i="3"/>
  <c r="W108" i="3"/>
  <c r="Z108" i="3"/>
  <c r="AL1718" i="2"/>
  <c r="AL1726" i="2"/>
  <c r="AL1734" i="2"/>
  <c r="AL1742" i="2"/>
  <c r="Z1746" i="2"/>
  <c r="AL1750" i="2"/>
  <c r="Z1754" i="2"/>
  <c r="AL1758" i="2"/>
  <c r="Z1762" i="2"/>
  <c r="Z1770" i="2"/>
  <c r="Z1778" i="2"/>
  <c r="AL1788" i="2"/>
  <c r="Z1789" i="2"/>
  <c r="Z1791" i="2"/>
  <c r="AL1816" i="2"/>
  <c r="AL1845" i="2"/>
  <c r="Z1845" i="2"/>
  <c r="AL1859" i="2"/>
  <c r="Z1867" i="2"/>
  <c r="AL1885" i="2"/>
  <c r="Z1885" i="2"/>
  <c r="T150" i="3"/>
  <c r="Q150" i="3"/>
  <c r="AL1797" i="2"/>
  <c r="Z1797" i="2"/>
  <c r="AL1813" i="2"/>
  <c r="Z1813" i="2"/>
  <c r="AL1909" i="2"/>
  <c r="Z1909" i="2"/>
  <c r="T43" i="3"/>
  <c r="Q43" i="3"/>
  <c r="T75" i="3"/>
  <c r="Q75" i="3"/>
  <c r="T183" i="3"/>
  <c r="Q183" i="3"/>
  <c r="Z184" i="3"/>
  <c r="W184" i="3"/>
  <c r="Z315" i="3"/>
  <c r="W315" i="3"/>
  <c r="T319" i="3"/>
  <c r="Q319" i="3"/>
  <c r="T408" i="3"/>
  <c r="Q408" i="3"/>
  <c r="AL1728" i="2"/>
  <c r="AL1736" i="2"/>
  <c r="AL1744" i="2"/>
  <c r="Z1748" i="2"/>
  <c r="AL1752" i="2"/>
  <c r="Z1756" i="2"/>
  <c r="AL1760" i="2"/>
  <c r="Z1764" i="2"/>
  <c r="AL1768" i="2"/>
  <c r="Z1772" i="2"/>
  <c r="AL1776" i="2"/>
  <c r="Z1780" i="2"/>
  <c r="AL1783" i="2"/>
  <c r="AL1796" i="2"/>
  <c r="AL1805" i="2"/>
  <c r="Z1805" i="2"/>
  <c r="AL1808" i="2"/>
  <c r="AL1843" i="2"/>
  <c r="Z1872" i="2"/>
  <c r="AL1880" i="2"/>
  <c r="T262" i="3"/>
  <c r="Q262" i="3"/>
  <c r="Z264" i="3"/>
  <c r="W264" i="3"/>
  <c r="T271" i="3"/>
  <c r="Q271" i="3"/>
  <c r="Z274" i="3"/>
  <c r="W274" i="3"/>
  <c r="AL1785" i="2"/>
  <c r="AL1803" i="2"/>
  <c r="AL1807" i="2"/>
  <c r="Z1808" i="2"/>
  <c r="AL1837" i="2"/>
  <c r="Z1837" i="2"/>
  <c r="AL1839" i="2"/>
  <c r="AL1855" i="2"/>
  <c r="AL1875" i="2"/>
  <c r="AL1879" i="2"/>
  <c r="AL1888" i="2"/>
  <c r="Z29" i="3"/>
  <c r="W29" i="3"/>
  <c r="Z48" i="3"/>
  <c r="W48" i="3"/>
  <c r="T56" i="3"/>
  <c r="Q56" i="3"/>
  <c r="Z61" i="3"/>
  <c r="W61" i="3"/>
  <c r="Z80" i="3"/>
  <c r="W80" i="3"/>
  <c r="T88" i="3"/>
  <c r="Q88" i="3"/>
  <c r="AL1832" i="2"/>
  <c r="AL1835" i="2"/>
  <c r="AL1853" i="2"/>
  <c r="Z1853" i="2"/>
  <c r="AL1863" i="2"/>
  <c r="Z1864" i="2"/>
  <c r="Z1875" i="2"/>
  <c r="AL1883" i="2"/>
  <c r="AL1887" i="2"/>
  <c r="Z1888" i="2"/>
  <c r="Z109" i="3"/>
  <c r="W109" i="3"/>
  <c r="AL1781" i="2"/>
  <c r="AL1793" i="2"/>
  <c r="AL1829" i="2"/>
  <c r="Z1829" i="2"/>
  <c r="AL1831" i="2"/>
  <c r="AL1869" i="2"/>
  <c r="Z1869" i="2"/>
  <c r="T59" i="3"/>
  <c r="Q59" i="3"/>
  <c r="Z205" i="3"/>
  <c r="W205" i="3"/>
  <c r="Z1781" i="2"/>
  <c r="AL1827" i="2"/>
  <c r="AL1851" i="2"/>
  <c r="AL1861" i="2"/>
  <c r="Z1861" i="2"/>
  <c r="AL1893" i="2"/>
  <c r="Z1893" i="2"/>
  <c r="AL1896" i="2"/>
  <c r="W112" i="3"/>
  <c r="Z112" i="3"/>
  <c r="W204" i="3"/>
  <c r="Z204" i="3"/>
  <c r="Z94" i="3"/>
  <c r="W94" i="3"/>
  <c r="W102" i="3"/>
  <c r="Z102" i="3"/>
  <c r="T108" i="3"/>
  <c r="Q108" i="3"/>
  <c r="Z139" i="3"/>
  <c r="W139" i="3"/>
  <c r="T142" i="3"/>
  <c r="Q142" i="3"/>
  <c r="T278" i="3"/>
  <c r="Q278" i="3"/>
  <c r="Z331" i="3"/>
  <c r="W331" i="3"/>
  <c r="T342" i="3"/>
  <c r="Q342" i="3"/>
  <c r="AA558" i="3"/>
  <c r="AA556" i="3"/>
  <c r="AA554" i="3"/>
  <c r="AA552" i="3"/>
  <c r="AA550" i="3"/>
  <c r="AA548" i="3"/>
  <c r="AA546" i="3"/>
  <c r="AA544" i="3"/>
  <c r="AA542" i="3"/>
  <c r="AA540" i="3"/>
  <c r="AA538" i="3"/>
  <c r="AA536" i="3"/>
  <c r="AA534" i="3"/>
  <c r="AA532" i="3"/>
  <c r="AA530" i="3"/>
  <c r="AA528" i="3"/>
  <c r="AA722" i="3"/>
  <c r="AA718" i="3"/>
  <c r="AA714" i="3"/>
  <c r="AA710" i="3"/>
  <c r="AA706" i="3"/>
  <c r="AA702" i="3"/>
  <c r="AA559" i="3"/>
  <c r="AA557" i="3"/>
  <c r="AA555" i="3"/>
  <c r="AA553" i="3"/>
  <c r="AA551" i="3"/>
  <c r="AA549" i="3"/>
  <c r="AA547" i="3"/>
  <c r="AA545" i="3"/>
  <c r="AA543" i="3"/>
  <c r="AA541" i="3"/>
  <c r="AA539" i="3"/>
  <c r="AA537" i="3"/>
  <c r="AA535" i="3"/>
  <c r="AA533" i="3"/>
  <c r="AA531" i="3"/>
  <c r="AA529" i="3"/>
  <c r="AA527" i="3"/>
  <c r="AA719" i="3"/>
  <c r="AA703" i="3"/>
  <c r="AA691" i="3"/>
  <c r="AA682" i="3"/>
  <c r="AB655" i="3"/>
  <c r="AC655" i="3" s="1"/>
  <c r="AB652" i="3"/>
  <c r="AC652" i="3" s="1"/>
  <c r="AB639" i="3"/>
  <c r="AC639" i="3" s="1"/>
  <c r="AB636" i="3"/>
  <c r="AC636" i="3" s="1"/>
  <c r="AB623" i="3"/>
  <c r="AC623" i="3" s="1"/>
  <c r="AB620" i="3"/>
  <c r="AC620" i="3" s="1"/>
  <c r="AB607" i="3"/>
  <c r="AC607" i="3" s="1"/>
  <c r="AB604" i="3"/>
  <c r="AC604" i="3" s="1"/>
  <c r="AB591" i="3"/>
  <c r="AC591" i="3" s="1"/>
  <c r="AB588" i="3"/>
  <c r="AC588" i="3" s="1"/>
  <c r="AB575" i="3"/>
  <c r="AC575" i="3" s="1"/>
  <c r="AB572" i="3"/>
  <c r="AC572" i="3" s="1"/>
  <c r="AB559" i="3"/>
  <c r="AC559" i="3" s="1"/>
  <c r="AB556" i="3"/>
  <c r="AC556" i="3" s="1"/>
  <c r="AB543" i="3"/>
  <c r="AC543" i="3" s="1"/>
  <c r="AB540" i="3"/>
  <c r="AC540" i="3" s="1"/>
  <c r="AB527" i="3"/>
  <c r="AC527" i="3" s="1"/>
  <c r="AA679" i="3"/>
  <c r="AA670" i="3"/>
  <c r="AB661" i="3"/>
  <c r="AC661" i="3" s="1"/>
  <c r="AB658" i="3"/>
  <c r="AC658" i="3" s="1"/>
  <c r="AB645" i="3"/>
  <c r="AC645" i="3" s="1"/>
  <c r="AB642" i="3"/>
  <c r="AC642" i="3" s="1"/>
  <c r="AB629" i="3"/>
  <c r="AC629" i="3" s="1"/>
  <c r="AB626" i="3"/>
  <c r="AC626" i="3" s="1"/>
  <c r="AB613" i="3"/>
  <c r="AC613" i="3" s="1"/>
  <c r="AB610" i="3"/>
  <c r="AC610" i="3" s="1"/>
  <c r="AB597" i="3"/>
  <c r="AC597" i="3" s="1"/>
  <c r="AB594" i="3"/>
  <c r="AC594" i="3" s="1"/>
  <c r="AB581" i="3"/>
  <c r="AC581" i="3" s="1"/>
  <c r="AA687" i="3"/>
  <c r="AA678" i="3"/>
  <c r="AA668" i="3"/>
  <c r="AB657" i="3"/>
  <c r="AC657" i="3" s="1"/>
  <c r="AB654" i="3"/>
  <c r="AC654" i="3" s="1"/>
  <c r="AB641" i="3"/>
  <c r="AC641" i="3" s="1"/>
  <c r="AB638" i="3"/>
  <c r="AC638" i="3" s="1"/>
  <c r="AB625" i="3"/>
  <c r="AC625" i="3" s="1"/>
  <c r="AB622" i="3"/>
  <c r="AC622" i="3" s="1"/>
  <c r="AB609" i="3"/>
  <c r="AC609" i="3" s="1"/>
  <c r="AB606" i="3"/>
  <c r="AC606" i="3" s="1"/>
  <c r="AB593" i="3"/>
  <c r="AC593" i="3" s="1"/>
  <c r="AB590" i="3"/>
  <c r="AC590" i="3" s="1"/>
  <c r="AA711" i="3"/>
  <c r="AA698" i="3"/>
  <c r="AA675" i="3"/>
  <c r="AA667" i="3"/>
  <c r="AB663" i="3"/>
  <c r="AC663" i="3" s="1"/>
  <c r="AB660" i="3"/>
  <c r="AC660" i="3" s="1"/>
  <c r="AB647" i="3"/>
  <c r="AC647" i="3" s="1"/>
  <c r="AB644" i="3"/>
  <c r="AC644" i="3" s="1"/>
  <c r="AB631" i="3"/>
  <c r="AC631" i="3" s="1"/>
  <c r="AB628" i="3"/>
  <c r="AC628" i="3" s="1"/>
  <c r="AB615" i="3"/>
  <c r="AC615" i="3" s="1"/>
  <c r="AB612" i="3"/>
  <c r="AC612" i="3" s="1"/>
  <c r="AB599" i="3"/>
  <c r="AC599" i="3" s="1"/>
  <c r="AB596" i="3"/>
  <c r="AC596" i="3" s="1"/>
  <c r="AB583" i="3"/>
  <c r="AC583" i="3" s="1"/>
  <c r="AB580" i="3"/>
  <c r="AC580" i="3" s="1"/>
  <c r="AB567" i="3"/>
  <c r="AC567" i="3" s="1"/>
  <c r="AB564" i="3"/>
  <c r="AC564" i="3" s="1"/>
  <c r="AB551" i="3"/>
  <c r="AC551" i="3" s="1"/>
  <c r="AA695" i="3"/>
  <c r="AA686" i="3"/>
  <c r="AB653" i="3"/>
  <c r="AC653" i="3" s="1"/>
  <c r="AB650" i="3"/>
  <c r="AC650" i="3" s="1"/>
  <c r="AB637" i="3"/>
  <c r="AC637" i="3" s="1"/>
  <c r="AB634" i="3"/>
  <c r="AC634" i="3" s="1"/>
  <c r="AB621" i="3"/>
  <c r="AC621" i="3" s="1"/>
  <c r="AB618" i="3"/>
  <c r="AC618" i="3" s="1"/>
  <c r="AB605" i="3"/>
  <c r="AC605" i="3" s="1"/>
  <c r="AB602" i="3"/>
  <c r="AC602" i="3" s="1"/>
  <c r="AB589" i="3"/>
  <c r="AC589" i="3" s="1"/>
  <c r="AB586" i="3"/>
  <c r="AC586" i="3" s="1"/>
  <c r="AB573" i="3"/>
  <c r="AC573" i="3" s="1"/>
  <c r="AB570" i="3"/>
  <c r="AC570" i="3" s="1"/>
  <c r="AA671" i="3"/>
  <c r="AA666" i="3"/>
  <c r="AB659" i="3"/>
  <c r="AC659" i="3" s="1"/>
  <c r="AB635" i="3"/>
  <c r="AC635" i="3" s="1"/>
  <c r="AB630" i="3"/>
  <c r="AC630" i="3" s="1"/>
  <c r="AB578" i="3"/>
  <c r="AC578" i="3" s="1"/>
  <c r="AB574" i="3"/>
  <c r="AC574" i="3" s="1"/>
  <c r="AA694" i="3"/>
  <c r="AA690" i="3"/>
  <c r="AB651" i="3"/>
  <c r="AC651" i="3" s="1"/>
  <c r="AB646" i="3"/>
  <c r="AC646" i="3" s="1"/>
  <c r="AB587" i="3"/>
  <c r="AC587" i="3" s="1"/>
  <c r="AB582" i="3"/>
  <c r="AC582" i="3" s="1"/>
  <c r="AB577" i="3"/>
  <c r="AC577" i="3" s="1"/>
  <c r="AB568" i="3"/>
  <c r="AC568" i="3" s="1"/>
  <c r="AB555" i="3"/>
  <c r="AC555" i="3" s="1"/>
  <c r="AB544" i="3"/>
  <c r="AC544" i="3" s="1"/>
  <c r="AB533" i="3"/>
  <c r="AC533" i="3" s="1"/>
  <c r="AB526" i="3"/>
  <c r="AC526" i="3" s="1"/>
  <c r="AB523" i="3"/>
  <c r="AC523" i="3" s="1"/>
  <c r="AA520" i="3"/>
  <c r="AA517" i="3"/>
  <c r="AB510" i="3"/>
  <c r="AC510" i="3" s="1"/>
  <c r="AB507" i="3"/>
  <c r="AC507" i="3" s="1"/>
  <c r="AA504" i="3"/>
  <c r="AA501" i="3"/>
  <c r="AA498" i="3"/>
  <c r="AA496" i="3"/>
  <c r="AA494" i="3"/>
  <c r="AA492" i="3"/>
  <c r="AA490" i="3"/>
  <c r="AA488" i="3"/>
  <c r="AA699" i="3"/>
  <c r="AB664" i="3"/>
  <c r="AC664" i="3" s="1"/>
  <c r="AB633" i="3"/>
  <c r="AC633" i="3" s="1"/>
  <c r="AB627" i="3"/>
  <c r="AC627" i="3" s="1"/>
  <c r="AB616" i="3"/>
  <c r="AC616" i="3" s="1"/>
  <c r="AB592" i="3"/>
  <c r="AC592" i="3" s="1"/>
  <c r="AB563" i="3"/>
  <c r="AC563" i="3" s="1"/>
  <c r="AB547" i="3"/>
  <c r="AC547" i="3" s="1"/>
  <c r="AB529" i="3"/>
  <c r="AC529" i="3" s="1"/>
  <c r="AA526" i="3"/>
  <c r="AA523" i="3"/>
  <c r="AB516" i="3"/>
  <c r="AC516" i="3" s="1"/>
  <c r="AB513" i="3"/>
  <c r="AC513" i="3" s="1"/>
  <c r="AA510" i="3"/>
  <c r="AA507" i="3"/>
  <c r="AB500" i="3"/>
  <c r="AC500" i="3" s="1"/>
  <c r="AA707" i="3"/>
  <c r="AB656" i="3"/>
  <c r="AC656" i="3" s="1"/>
  <c r="AB603" i="3"/>
  <c r="AC603" i="3" s="1"/>
  <c r="AB598" i="3"/>
  <c r="AC598" i="3" s="1"/>
  <c r="AB576" i="3"/>
  <c r="AC576" i="3" s="1"/>
  <c r="AB571" i="3"/>
  <c r="AC571" i="3" s="1"/>
  <c r="AB554" i="3"/>
  <c r="AC554" i="3" s="1"/>
  <c r="AB539" i="3"/>
  <c r="AC539" i="3" s="1"/>
  <c r="AB536" i="3"/>
  <c r="AC536" i="3" s="1"/>
  <c r="AB522" i="3"/>
  <c r="AC522" i="3" s="1"/>
  <c r="AB519" i="3"/>
  <c r="AC519" i="3" s="1"/>
  <c r="AA516" i="3"/>
  <c r="AA513" i="3"/>
  <c r="AB649" i="3"/>
  <c r="AC649" i="3" s="1"/>
  <c r="AB643" i="3"/>
  <c r="AC643" i="3" s="1"/>
  <c r="AB632" i="3"/>
  <c r="AC632" i="3" s="1"/>
  <c r="AB608" i="3"/>
  <c r="AC608" i="3" s="1"/>
  <c r="AB585" i="3"/>
  <c r="AC585" i="3" s="1"/>
  <c r="AB562" i="3"/>
  <c r="AC562" i="3" s="1"/>
  <c r="AB558" i="3"/>
  <c r="AC558" i="3" s="1"/>
  <c r="AB550" i="3"/>
  <c r="AC550" i="3" s="1"/>
  <c r="AB546" i="3"/>
  <c r="AC546" i="3" s="1"/>
  <c r="AB532" i="3"/>
  <c r="AC532" i="3" s="1"/>
  <c r="AB525" i="3"/>
  <c r="AC525" i="3" s="1"/>
  <c r="AA522" i="3"/>
  <c r="AA519" i="3"/>
  <c r="AB512" i="3"/>
  <c r="AC512" i="3" s="1"/>
  <c r="AB509" i="3"/>
  <c r="AC509" i="3" s="1"/>
  <c r="AA506" i="3"/>
  <c r="AA503" i="3"/>
  <c r="AB497" i="3"/>
  <c r="AC497" i="3" s="1"/>
  <c r="AB495" i="3"/>
  <c r="AC495" i="3" s="1"/>
  <c r="AB493" i="3"/>
  <c r="AC493" i="3" s="1"/>
  <c r="AB491" i="3"/>
  <c r="AC491" i="3" s="1"/>
  <c r="AB662" i="3"/>
  <c r="AC662" i="3" s="1"/>
  <c r="AB619" i="3"/>
  <c r="AC619" i="3" s="1"/>
  <c r="AB565" i="3"/>
  <c r="AC565" i="3" s="1"/>
  <c r="AB560" i="3"/>
  <c r="AC560" i="3" s="1"/>
  <c r="AB494" i="3"/>
  <c r="AC494" i="3" s="1"/>
  <c r="AA493" i="3"/>
  <c r="AB487" i="3"/>
  <c r="AC487" i="3" s="1"/>
  <c r="AB484" i="3"/>
  <c r="AC484" i="3" s="1"/>
  <c r="AA481" i="3"/>
  <c r="AA478" i="3"/>
  <c r="AB471" i="3"/>
  <c r="AC471" i="3" s="1"/>
  <c r="AB468" i="3"/>
  <c r="AC468" i="3" s="1"/>
  <c r="AB611" i="3"/>
  <c r="AC611" i="3" s="1"/>
  <c r="AB595" i="3"/>
  <c r="AC595" i="3" s="1"/>
  <c r="AB579" i="3"/>
  <c r="AC579" i="3" s="1"/>
  <c r="AB541" i="3"/>
  <c r="AC541" i="3" s="1"/>
  <c r="AB535" i="3"/>
  <c r="AC535" i="3" s="1"/>
  <c r="AB530" i="3"/>
  <c r="AC530" i="3" s="1"/>
  <c r="AB492" i="3"/>
  <c r="AC492" i="3" s="1"/>
  <c r="AA491" i="3"/>
  <c r="AA487" i="3"/>
  <c r="AA484" i="3"/>
  <c r="AB477" i="3"/>
  <c r="AC477" i="3" s="1"/>
  <c r="AB474" i="3"/>
  <c r="AC474" i="3" s="1"/>
  <c r="AA471" i="3"/>
  <c r="AA468" i="3"/>
  <c r="AB465" i="3"/>
  <c r="AC465" i="3" s="1"/>
  <c r="AB463" i="3"/>
  <c r="AC463" i="3" s="1"/>
  <c r="AB461" i="3"/>
  <c r="AC461" i="3" s="1"/>
  <c r="AB459" i="3"/>
  <c r="AC459" i="3" s="1"/>
  <c r="AB457" i="3"/>
  <c r="AC457" i="3" s="1"/>
  <c r="AB455" i="3"/>
  <c r="AC455" i="3" s="1"/>
  <c r="AB453" i="3"/>
  <c r="AC453" i="3" s="1"/>
  <c r="AB451" i="3"/>
  <c r="AC451" i="3" s="1"/>
  <c r="AB449" i="3"/>
  <c r="AC449" i="3" s="1"/>
  <c r="AB447" i="3"/>
  <c r="AC447" i="3" s="1"/>
  <c r="AB445" i="3"/>
  <c r="AC445" i="3" s="1"/>
  <c r="AB443" i="3"/>
  <c r="AC443" i="3" s="1"/>
  <c r="AB441" i="3"/>
  <c r="AC441" i="3" s="1"/>
  <c r="AB439" i="3"/>
  <c r="AC439" i="3" s="1"/>
  <c r="AB437" i="3"/>
  <c r="AC437" i="3" s="1"/>
  <c r="AB435" i="3"/>
  <c r="AC435" i="3" s="1"/>
  <c r="AA683" i="3"/>
  <c r="AB557" i="3"/>
  <c r="AC557" i="3" s="1"/>
  <c r="AB552" i="3"/>
  <c r="AC552" i="3" s="1"/>
  <c r="AB518" i="3"/>
  <c r="AC518" i="3" s="1"/>
  <c r="AB515" i="3"/>
  <c r="AC515" i="3" s="1"/>
  <c r="AB514" i="3"/>
  <c r="AC514" i="3" s="1"/>
  <c r="AA512" i="3"/>
  <c r="AB483" i="3"/>
  <c r="AC483" i="3" s="1"/>
  <c r="AB480" i="3"/>
  <c r="AC480" i="3" s="1"/>
  <c r="AA477" i="3"/>
  <c r="AA474" i="3"/>
  <c r="AB467" i="3"/>
  <c r="AC467" i="3" s="1"/>
  <c r="AA465" i="3"/>
  <c r="AA463" i="3"/>
  <c r="AA461" i="3"/>
  <c r="AB624" i="3"/>
  <c r="AC624" i="3" s="1"/>
  <c r="AB617" i="3"/>
  <c r="AC617" i="3" s="1"/>
  <c r="AB601" i="3"/>
  <c r="AC601" i="3" s="1"/>
  <c r="AB569" i="3"/>
  <c r="AC569" i="3" s="1"/>
  <c r="AB545" i="3"/>
  <c r="AC545" i="3" s="1"/>
  <c r="AB528" i="3"/>
  <c r="AC528" i="3" s="1"/>
  <c r="AA518" i="3"/>
  <c r="AA515" i="3"/>
  <c r="AA514" i="3"/>
  <c r="AB502" i="3"/>
  <c r="AC502" i="3" s="1"/>
  <c r="AB490" i="3"/>
  <c r="AC490" i="3" s="1"/>
  <c r="AB486" i="3"/>
  <c r="AC486" i="3" s="1"/>
  <c r="AA483" i="3"/>
  <c r="AA480" i="3"/>
  <c r="AB473" i="3"/>
  <c r="AC473" i="3" s="1"/>
  <c r="AB470" i="3"/>
  <c r="AC470" i="3" s="1"/>
  <c r="AA467" i="3"/>
  <c r="AB614" i="3"/>
  <c r="AC614" i="3" s="1"/>
  <c r="AB561" i="3"/>
  <c r="AC561" i="3" s="1"/>
  <c r="AB538" i="3"/>
  <c r="AC538" i="3" s="1"/>
  <c r="AB531" i="3"/>
  <c r="AC531" i="3" s="1"/>
  <c r="AA509" i="3"/>
  <c r="AA508" i="3"/>
  <c r="AB488" i="3"/>
  <c r="AC488" i="3" s="1"/>
  <c r="AA476" i="3"/>
  <c r="AA475" i="3"/>
  <c r="AB472" i="3"/>
  <c r="AC472" i="3" s="1"/>
  <c r="AA458" i="3"/>
  <c r="AA457" i="3"/>
  <c r="AB456" i="3"/>
  <c r="AC456" i="3" s="1"/>
  <c r="AB446" i="3"/>
  <c r="AC446" i="3" s="1"/>
  <c r="AB438" i="3"/>
  <c r="AC438" i="3" s="1"/>
  <c r="AB432" i="3"/>
  <c r="AC432" i="3" s="1"/>
  <c r="AA429" i="3"/>
  <c r="AA426" i="3"/>
  <c r="AA423" i="3"/>
  <c r="AB416" i="3"/>
  <c r="AC416" i="3" s="1"/>
  <c r="AA414" i="3"/>
  <c r="AB409" i="3"/>
  <c r="AC409" i="3" s="1"/>
  <c r="AA407" i="3"/>
  <c r="AB648" i="3"/>
  <c r="AC648" i="3" s="1"/>
  <c r="AB640" i="3"/>
  <c r="AC640" i="3" s="1"/>
  <c r="AA500" i="3"/>
  <c r="AB499" i="3"/>
  <c r="AC499" i="3" s="1"/>
  <c r="AB479" i="3"/>
  <c r="AC479" i="3" s="1"/>
  <c r="AA472" i="3"/>
  <c r="AA456" i="3"/>
  <c r="AA455" i="3"/>
  <c r="AB454" i="3"/>
  <c r="AC454" i="3" s="1"/>
  <c r="AA446" i="3"/>
  <c r="AA445" i="3"/>
  <c r="AA438" i="3"/>
  <c r="AA437" i="3"/>
  <c r="AA432" i="3"/>
  <c r="AB425" i="3"/>
  <c r="AC425" i="3" s="1"/>
  <c r="AB418" i="3"/>
  <c r="AC418" i="3" s="1"/>
  <c r="AA416" i="3"/>
  <c r="AB411" i="3"/>
  <c r="AC411" i="3" s="1"/>
  <c r="AA409" i="3"/>
  <c r="AB402" i="3"/>
  <c r="AC402" i="3" s="1"/>
  <c r="AB400" i="3"/>
  <c r="AC400" i="3" s="1"/>
  <c r="AB398" i="3"/>
  <c r="AC398" i="3" s="1"/>
  <c r="AB396" i="3"/>
  <c r="AC396" i="3" s="1"/>
  <c r="AB394" i="3"/>
  <c r="AC394" i="3" s="1"/>
  <c r="AB392" i="3"/>
  <c r="AC392" i="3" s="1"/>
  <c r="AB390" i="3"/>
  <c r="AC390" i="3" s="1"/>
  <c r="AB388" i="3"/>
  <c r="AC388" i="3" s="1"/>
  <c r="AB386" i="3"/>
  <c r="AC386" i="3" s="1"/>
  <c r="AB384" i="3"/>
  <c r="AC384" i="3" s="1"/>
  <c r="AB382" i="3"/>
  <c r="AC382" i="3" s="1"/>
  <c r="AB380" i="3"/>
  <c r="AC380" i="3" s="1"/>
  <c r="AB378" i="3"/>
  <c r="AC378" i="3" s="1"/>
  <c r="AB376" i="3"/>
  <c r="AC376" i="3" s="1"/>
  <c r="AB374" i="3"/>
  <c r="AC374" i="3" s="1"/>
  <c r="AB372" i="3"/>
  <c r="AC372" i="3" s="1"/>
  <c r="AB370" i="3"/>
  <c r="AC370" i="3" s="1"/>
  <c r="AB368" i="3"/>
  <c r="AC368" i="3" s="1"/>
  <c r="AB366" i="3"/>
  <c r="AC366" i="3" s="1"/>
  <c r="AB549" i="3"/>
  <c r="AC549" i="3" s="1"/>
  <c r="AB537" i="3"/>
  <c r="AC537" i="3" s="1"/>
  <c r="AB521" i="3"/>
  <c r="AC521" i="3" s="1"/>
  <c r="AB520" i="3"/>
  <c r="AC520" i="3" s="1"/>
  <c r="AA502" i="3"/>
  <c r="AA499" i="3"/>
  <c r="AB498" i="3"/>
  <c r="AC498" i="3" s="1"/>
  <c r="AA497" i="3"/>
  <c r="AA479" i="3"/>
  <c r="AB478" i="3"/>
  <c r="AC478" i="3" s="1"/>
  <c r="AA454" i="3"/>
  <c r="AA453" i="3"/>
  <c r="AB452" i="3"/>
  <c r="AC452" i="3" s="1"/>
  <c r="AB444" i="3"/>
  <c r="AC444" i="3" s="1"/>
  <c r="AB436" i="3"/>
  <c r="AC436" i="3" s="1"/>
  <c r="AB431" i="3"/>
  <c r="AC431" i="3" s="1"/>
  <c r="AB428" i="3"/>
  <c r="AC428" i="3" s="1"/>
  <c r="AA425" i="3"/>
  <c r="AB420" i="3"/>
  <c r="AC420" i="3" s="1"/>
  <c r="AA418" i="3"/>
  <c r="AB413" i="3"/>
  <c r="AC413" i="3" s="1"/>
  <c r="AA411" i="3"/>
  <c r="AB404" i="3"/>
  <c r="AC404" i="3" s="1"/>
  <c r="AA402" i="3"/>
  <c r="AA400" i="3"/>
  <c r="AA398" i="3"/>
  <c r="AA396" i="3"/>
  <c r="AA394" i="3"/>
  <c r="AA392" i="3"/>
  <c r="AA390" i="3"/>
  <c r="AA388" i="3"/>
  <c r="AA386" i="3"/>
  <c r="AA384" i="3"/>
  <c r="AA382" i="3"/>
  <c r="AA380" i="3"/>
  <c r="AA378" i="3"/>
  <c r="AA376" i="3"/>
  <c r="AA374" i="3"/>
  <c r="AA372" i="3"/>
  <c r="AA370" i="3"/>
  <c r="AA368" i="3"/>
  <c r="AA366" i="3"/>
  <c r="AA364" i="3"/>
  <c r="AA362" i="3"/>
  <c r="AA360" i="3"/>
  <c r="AA358" i="3"/>
  <c r="AA356" i="3"/>
  <c r="AA354" i="3"/>
  <c r="AA352" i="3"/>
  <c r="AA350" i="3"/>
  <c r="AB584" i="3"/>
  <c r="AC584" i="3" s="1"/>
  <c r="AB566" i="3"/>
  <c r="AC566" i="3" s="1"/>
  <c r="AB542" i="3"/>
  <c r="AC542" i="3" s="1"/>
  <c r="AA521" i="3"/>
  <c r="AB511" i="3"/>
  <c r="AC511" i="3" s="1"/>
  <c r="AB501" i="3"/>
  <c r="AC501" i="3" s="1"/>
  <c r="AB496" i="3"/>
  <c r="AC496" i="3" s="1"/>
  <c r="AA495" i="3"/>
  <c r="AA452" i="3"/>
  <c r="AA451" i="3"/>
  <c r="AA444" i="3"/>
  <c r="AA443" i="3"/>
  <c r="AA436" i="3"/>
  <c r="AA435" i="3"/>
  <c r="AA431" i="3"/>
  <c r="AA428" i="3"/>
  <c r="AB422" i="3"/>
  <c r="AC422" i="3" s="1"/>
  <c r="AA420" i="3"/>
  <c r="AB415" i="3"/>
  <c r="AC415" i="3" s="1"/>
  <c r="AA413" i="3"/>
  <c r="AB406" i="3"/>
  <c r="AC406" i="3" s="1"/>
  <c r="AA404" i="3"/>
  <c r="AB665" i="3"/>
  <c r="AC665" i="3" s="1"/>
  <c r="AB524" i="3"/>
  <c r="AC524" i="3" s="1"/>
  <c r="AA511" i="3"/>
  <c r="AB503" i="3"/>
  <c r="AC503" i="3" s="1"/>
  <c r="AB450" i="3"/>
  <c r="AC450" i="3" s="1"/>
  <c r="AB442" i="3"/>
  <c r="AC442" i="3" s="1"/>
  <c r="AB434" i="3"/>
  <c r="AC434" i="3" s="1"/>
  <c r="AB427" i="3"/>
  <c r="AC427" i="3" s="1"/>
  <c r="AB424" i="3"/>
  <c r="AC424" i="3" s="1"/>
  <c r="AA422" i="3"/>
  <c r="AB417" i="3"/>
  <c r="AC417" i="3" s="1"/>
  <c r="AA415" i="3"/>
  <c r="AB408" i="3"/>
  <c r="AC408" i="3" s="1"/>
  <c r="AA406" i="3"/>
  <c r="AB553" i="3"/>
  <c r="AC553" i="3" s="1"/>
  <c r="AB534" i="3"/>
  <c r="AC534" i="3" s="1"/>
  <c r="AB506" i="3"/>
  <c r="AC506" i="3" s="1"/>
  <c r="AA505" i="3"/>
  <c r="AA466" i="3"/>
  <c r="AB458" i="3"/>
  <c r="AC458" i="3" s="1"/>
  <c r="AA450" i="3"/>
  <c r="AA448" i="3"/>
  <c r="AA427" i="3"/>
  <c r="AA424" i="3"/>
  <c r="AB419" i="3"/>
  <c r="AC419" i="3" s="1"/>
  <c r="AB414" i="3"/>
  <c r="AC414" i="3" s="1"/>
  <c r="AB412" i="3"/>
  <c r="AC412" i="3" s="1"/>
  <c r="AA410" i="3"/>
  <c r="AA403" i="3"/>
  <c r="AA395" i="3"/>
  <c r="AA387" i="3"/>
  <c r="AA379" i="3"/>
  <c r="AB359" i="3"/>
  <c r="AC359" i="3" s="1"/>
  <c r="AB356" i="3"/>
  <c r="AC356" i="3" s="1"/>
  <c r="AA353" i="3"/>
  <c r="AA347" i="3"/>
  <c r="AB344" i="3"/>
  <c r="AC344" i="3" s="1"/>
  <c r="AA339" i="3"/>
  <c r="AB336" i="3"/>
  <c r="AC336" i="3" s="1"/>
  <c r="AA331" i="3"/>
  <c r="AB328" i="3"/>
  <c r="AC328" i="3" s="1"/>
  <c r="AA323" i="3"/>
  <c r="AB320" i="3"/>
  <c r="AC320" i="3" s="1"/>
  <c r="AA315" i="3"/>
  <c r="AB312" i="3"/>
  <c r="AC312" i="3" s="1"/>
  <c r="AA307" i="3"/>
  <c r="AB304" i="3"/>
  <c r="AC304" i="3" s="1"/>
  <c r="AA299" i="3"/>
  <c r="AB296" i="3"/>
  <c r="AC296" i="3" s="1"/>
  <c r="AA291" i="3"/>
  <c r="AB288" i="3"/>
  <c r="AC288" i="3" s="1"/>
  <c r="AA283" i="3"/>
  <c r="AB280" i="3"/>
  <c r="AC280" i="3" s="1"/>
  <c r="AA275" i="3"/>
  <c r="AB272" i="3"/>
  <c r="AC272" i="3" s="1"/>
  <c r="AA267" i="3"/>
  <c r="AB264" i="3"/>
  <c r="AC264" i="3" s="1"/>
  <c r="AA259" i="3"/>
  <c r="AB256" i="3"/>
  <c r="AC256" i="3" s="1"/>
  <c r="AA251" i="3"/>
  <c r="AB248" i="3"/>
  <c r="AC248" i="3" s="1"/>
  <c r="AA243" i="3"/>
  <c r="AB240" i="3"/>
  <c r="AC240" i="3" s="1"/>
  <c r="AA235" i="3"/>
  <c r="AB232" i="3"/>
  <c r="AC232" i="3" s="1"/>
  <c r="AA227" i="3"/>
  <c r="AB224" i="3"/>
  <c r="AC224" i="3" s="1"/>
  <c r="AA219" i="3"/>
  <c r="AB216" i="3"/>
  <c r="AC216" i="3" s="1"/>
  <c r="AA211" i="3"/>
  <c r="AB208" i="3"/>
  <c r="AC208" i="3" s="1"/>
  <c r="AA203" i="3"/>
  <c r="AB200" i="3"/>
  <c r="AC200" i="3" s="1"/>
  <c r="AA195" i="3"/>
  <c r="AB192" i="3"/>
  <c r="AC192" i="3" s="1"/>
  <c r="AA187" i="3"/>
  <c r="AB485" i="3"/>
  <c r="AC485" i="3" s="1"/>
  <c r="AB469" i="3"/>
  <c r="AC469" i="3" s="1"/>
  <c r="AB460" i="3"/>
  <c r="AC460" i="3" s="1"/>
  <c r="AA459" i="3"/>
  <c r="AA419" i="3"/>
  <c r="AA417" i="3"/>
  <c r="AA412" i="3"/>
  <c r="AB405" i="3"/>
  <c r="AC405" i="3" s="1"/>
  <c r="AB401" i="3"/>
  <c r="AC401" i="3" s="1"/>
  <c r="AB393" i="3"/>
  <c r="AC393" i="3" s="1"/>
  <c r="AB385" i="3"/>
  <c r="AC385" i="3" s="1"/>
  <c r="AB377" i="3"/>
  <c r="AC377" i="3" s="1"/>
  <c r="AB373" i="3"/>
  <c r="AC373" i="3" s="1"/>
  <c r="AB369" i="3"/>
  <c r="AC369" i="3" s="1"/>
  <c r="AB365" i="3"/>
  <c r="AC365" i="3" s="1"/>
  <c r="AB362" i="3"/>
  <c r="AC362" i="3" s="1"/>
  <c r="AA359" i="3"/>
  <c r="AB349" i="3"/>
  <c r="AC349" i="3" s="1"/>
  <c r="AA344" i="3"/>
  <c r="AB341" i="3"/>
  <c r="AC341" i="3" s="1"/>
  <c r="AA336" i="3"/>
  <c r="AB333" i="3"/>
  <c r="AC333" i="3" s="1"/>
  <c r="AA328" i="3"/>
  <c r="AB325" i="3"/>
  <c r="AC325" i="3" s="1"/>
  <c r="AA320" i="3"/>
  <c r="AB317" i="3"/>
  <c r="AC317" i="3" s="1"/>
  <c r="AA312" i="3"/>
  <c r="AB309" i="3"/>
  <c r="AC309" i="3" s="1"/>
  <c r="AA304" i="3"/>
  <c r="AB301" i="3"/>
  <c r="AC301" i="3" s="1"/>
  <c r="AA296" i="3"/>
  <c r="AB293" i="3"/>
  <c r="AC293" i="3" s="1"/>
  <c r="AA288" i="3"/>
  <c r="AB285" i="3"/>
  <c r="AC285" i="3" s="1"/>
  <c r="AA280" i="3"/>
  <c r="AB277" i="3"/>
  <c r="AC277" i="3" s="1"/>
  <c r="AA272" i="3"/>
  <c r="AB269" i="3"/>
  <c r="AC269" i="3" s="1"/>
  <c r="AA264" i="3"/>
  <c r="AB261" i="3"/>
  <c r="AC261" i="3" s="1"/>
  <c r="AA256" i="3"/>
  <c r="AB253" i="3"/>
  <c r="AC253" i="3" s="1"/>
  <c r="AA248" i="3"/>
  <c r="AB245" i="3"/>
  <c r="AC245" i="3" s="1"/>
  <c r="AA240" i="3"/>
  <c r="AB237" i="3"/>
  <c r="AC237" i="3" s="1"/>
  <c r="AA232" i="3"/>
  <c r="AB508" i="3"/>
  <c r="AC508" i="3" s="1"/>
  <c r="AA486" i="3"/>
  <c r="AA485" i="3"/>
  <c r="AA470" i="3"/>
  <c r="AA469" i="3"/>
  <c r="AA460" i="3"/>
  <c r="AB430" i="3"/>
  <c r="AC430" i="3" s="1"/>
  <c r="AB426" i="3"/>
  <c r="AC426" i="3" s="1"/>
  <c r="AB421" i="3"/>
  <c r="AC421" i="3" s="1"/>
  <c r="AA405" i="3"/>
  <c r="AA401" i="3"/>
  <c r="AA393" i="3"/>
  <c r="AA385" i="3"/>
  <c r="AA377" i="3"/>
  <c r="AA373" i="3"/>
  <c r="AA369" i="3"/>
  <c r="AA365" i="3"/>
  <c r="AB355" i="3"/>
  <c r="AC355" i="3" s="1"/>
  <c r="AB352" i="3"/>
  <c r="AC352" i="3" s="1"/>
  <c r="AA349" i="3"/>
  <c r="AB346" i="3"/>
  <c r="AC346" i="3" s="1"/>
  <c r="AA341" i="3"/>
  <c r="AB338" i="3"/>
  <c r="AC338" i="3" s="1"/>
  <c r="AA333" i="3"/>
  <c r="AB330" i="3"/>
  <c r="AC330" i="3" s="1"/>
  <c r="AA325" i="3"/>
  <c r="AB322" i="3"/>
  <c r="AC322" i="3" s="1"/>
  <c r="AA317" i="3"/>
  <c r="AB314" i="3"/>
  <c r="AC314" i="3" s="1"/>
  <c r="AA309" i="3"/>
  <c r="AB306" i="3"/>
  <c r="AC306" i="3" s="1"/>
  <c r="AA301" i="3"/>
  <c r="AB298" i="3"/>
  <c r="AC298" i="3" s="1"/>
  <c r="AA293" i="3"/>
  <c r="AB290" i="3"/>
  <c r="AC290" i="3" s="1"/>
  <c r="AA285" i="3"/>
  <c r="AB282" i="3"/>
  <c r="AC282" i="3" s="1"/>
  <c r="AB489" i="3"/>
  <c r="AC489" i="3" s="1"/>
  <c r="AB481" i="3"/>
  <c r="AC481" i="3" s="1"/>
  <c r="AB462" i="3"/>
  <c r="AC462" i="3" s="1"/>
  <c r="AA430" i="3"/>
  <c r="AB429" i="3"/>
  <c r="AC429" i="3" s="1"/>
  <c r="AA421" i="3"/>
  <c r="AB399" i="3"/>
  <c r="AC399" i="3" s="1"/>
  <c r="AB391" i="3"/>
  <c r="AC391" i="3" s="1"/>
  <c r="AB383" i="3"/>
  <c r="AC383" i="3" s="1"/>
  <c r="AB361" i="3"/>
  <c r="AC361" i="3" s="1"/>
  <c r="AB358" i="3"/>
  <c r="AC358" i="3" s="1"/>
  <c r="AA355" i="3"/>
  <c r="AA346" i="3"/>
  <c r="AB343" i="3"/>
  <c r="AC343" i="3" s="1"/>
  <c r="AA338" i="3"/>
  <c r="AB335" i="3"/>
  <c r="AC335" i="3" s="1"/>
  <c r="AA330" i="3"/>
  <c r="AB327" i="3"/>
  <c r="AC327" i="3" s="1"/>
  <c r="AA322" i="3"/>
  <c r="AB319" i="3"/>
  <c r="AC319" i="3" s="1"/>
  <c r="AA314" i="3"/>
  <c r="AB311" i="3"/>
  <c r="AC311" i="3" s="1"/>
  <c r="AA306" i="3"/>
  <c r="AB303" i="3"/>
  <c r="AC303" i="3" s="1"/>
  <c r="AA298" i="3"/>
  <c r="AB295" i="3"/>
  <c r="AC295" i="3" s="1"/>
  <c r="AA290" i="3"/>
  <c r="AB287" i="3"/>
  <c r="AC287" i="3" s="1"/>
  <c r="AA282" i="3"/>
  <c r="AB279" i="3"/>
  <c r="AC279" i="3" s="1"/>
  <c r="AA274" i="3"/>
  <c r="AB271" i="3"/>
  <c r="AC271" i="3" s="1"/>
  <c r="AA266" i="3"/>
  <c r="AB263" i="3"/>
  <c r="AC263" i="3" s="1"/>
  <c r="AA258" i="3"/>
  <c r="AB255" i="3"/>
  <c r="AC255" i="3" s="1"/>
  <c r="AA250" i="3"/>
  <c r="AB247" i="3"/>
  <c r="AC247" i="3" s="1"/>
  <c r="AA242" i="3"/>
  <c r="AB239" i="3"/>
  <c r="AC239" i="3" s="1"/>
  <c r="AA234" i="3"/>
  <c r="AB231" i="3"/>
  <c r="AC231" i="3" s="1"/>
  <c r="AA226" i="3"/>
  <c r="AB223" i="3"/>
  <c r="AC223" i="3" s="1"/>
  <c r="AA218" i="3"/>
  <c r="AB215" i="3"/>
  <c r="AC215" i="3" s="1"/>
  <c r="AA210" i="3"/>
  <c r="AB207" i="3"/>
  <c r="AC207" i="3" s="1"/>
  <c r="AA202" i="3"/>
  <c r="AB199" i="3"/>
  <c r="AC199" i="3" s="1"/>
  <c r="AA194" i="3"/>
  <c r="AB191" i="3"/>
  <c r="AC191" i="3" s="1"/>
  <c r="AA186" i="3"/>
  <c r="AA184" i="3"/>
  <c r="AA182" i="3"/>
  <c r="AA180" i="3"/>
  <c r="AA178" i="3"/>
  <c r="AA176" i="3"/>
  <c r="AA174" i="3"/>
  <c r="AA172" i="3"/>
  <c r="AA170" i="3"/>
  <c r="AA168" i="3"/>
  <c r="AA166" i="3"/>
  <c r="AA164" i="3"/>
  <c r="AA162" i="3"/>
  <c r="AA160" i="3"/>
  <c r="AA158" i="3"/>
  <c r="AA156" i="3"/>
  <c r="AA154" i="3"/>
  <c r="AA152" i="3"/>
  <c r="AB504" i="3"/>
  <c r="AC504" i="3" s="1"/>
  <c r="AA482" i="3"/>
  <c r="AB476" i="3"/>
  <c r="AC476" i="3" s="1"/>
  <c r="AB466" i="3"/>
  <c r="AC466" i="3" s="1"/>
  <c r="AA433" i="3"/>
  <c r="AB403" i="3"/>
  <c r="AC403" i="3" s="1"/>
  <c r="AA399" i="3"/>
  <c r="AB375" i="3"/>
  <c r="AC375" i="3" s="1"/>
  <c r="AB367" i="3"/>
  <c r="AC367" i="3" s="1"/>
  <c r="AA361" i="3"/>
  <c r="AB360" i="3"/>
  <c r="AC360" i="3" s="1"/>
  <c r="AA351" i="3"/>
  <c r="AA340" i="3"/>
  <c r="AB339" i="3"/>
  <c r="AC339" i="3" s="1"/>
  <c r="AA324" i="3"/>
  <c r="AB323" i="3"/>
  <c r="AC323" i="3" s="1"/>
  <c r="AB321" i="3"/>
  <c r="AC321" i="3" s="1"/>
  <c r="AA319" i="3"/>
  <c r="AB318" i="3"/>
  <c r="AC318" i="3" s="1"/>
  <c r="AA300" i="3"/>
  <c r="AB299" i="3"/>
  <c r="AC299" i="3" s="1"/>
  <c r="AA269" i="3"/>
  <c r="AB268" i="3"/>
  <c r="AC268" i="3" s="1"/>
  <c r="AB259" i="3"/>
  <c r="AC259" i="3" s="1"/>
  <c r="AB258" i="3"/>
  <c r="AC258" i="3" s="1"/>
  <c r="AA249" i="3"/>
  <c r="AA247" i="3"/>
  <c r="AB246" i="3"/>
  <c r="AC246" i="3" s="1"/>
  <c r="AA238" i="3"/>
  <c r="AA230" i="3"/>
  <c r="AA221" i="3"/>
  <c r="AA216" i="3"/>
  <c r="AB211" i="3"/>
  <c r="AC211" i="3" s="1"/>
  <c r="AB205" i="3"/>
  <c r="AC205" i="3" s="1"/>
  <c r="AA200" i="3"/>
  <c r="AB195" i="3"/>
  <c r="AC195" i="3" s="1"/>
  <c r="AB185" i="3"/>
  <c r="AC185" i="3" s="1"/>
  <c r="AB181" i="3"/>
  <c r="AC181" i="3" s="1"/>
  <c r="AB177" i="3"/>
  <c r="AC177" i="3" s="1"/>
  <c r="AB173" i="3"/>
  <c r="AC173" i="3" s="1"/>
  <c r="AB169" i="3"/>
  <c r="AC169" i="3" s="1"/>
  <c r="AB165" i="3"/>
  <c r="AC165" i="3" s="1"/>
  <c r="AB161" i="3"/>
  <c r="AC161" i="3" s="1"/>
  <c r="AB157" i="3"/>
  <c r="AC157" i="3" s="1"/>
  <c r="AB153" i="3"/>
  <c r="AC153" i="3" s="1"/>
  <c r="AB146" i="3"/>
  <c r="AC146" i="3" s="1"/>
  <c r="AB143" i="3"/>
  <c r="AC143" i="3" s="1"/>
  <c r="AA140" i="3"/>
  <c r="AA137" i="3"/>
  <c r="AB130" i="3"/>
  <c r="AC130" i="3" s="1"/>
  <c r="AB127" i="3"/>
  <c r="AC127" i="3" s="1"/>
  <c r="AA524" i="3"/>
  <c r="AB517" i="3"/>
  <c r="AC517" i="3" s="1"/>
  <c r="AB505" i="3"/>
  <c r="AC505" i="3" s="1"/>
  <c r="AA434" i="3"/>
  <c r="AB407" i="3"/>
  <c r="AC407" i="3" s="1"/>
  <c r="AB397" i="3"/>
  <c r="AC397" i="3" s="1"/>
  <c r="AA375" i="3"/>
  <c r="AA367" i="3"/>
  <c r="AB350" i="3"/>
  <c r="AC350" i="3" s="1"/>
  <c r="AB337" i="3"/>
  <c r="AC337" i="3" s="1"/>
  <c r="AA335" i="3"/>
  <c r="AB334" i="3"/>
  <c r="AC334" i="3" s="1"/>
  <c r="AA321" i="3"/>
  <c r="AA318" i="3"/>
  <c r="AB316" i="3"/>
  <c r="AC316" i="3" s="1"/>
  <c r="AB297" i="3"/>
  <c r="AC297" i="3" s="1"/>
  <c r="AA295" i="3"/>
  <c r="AB294" i="3"/>
  <c r="AC294" i="3" s="1"/>
  <c r="AA277" i="3"/>
  <c r="AB276" i="3"/>
  <c r="AC276" i="3" s="1"/>
  <c r="AA268" i="3"/>
  <c r="AB257" i="3"/>
  <c r="AC257" i="3" s="1"/>
  <c r="AA246" i="3"/>
  <c r="AB225" i="3"/>
  <c r="AC225" i="3" s="1"/>
  <c r="AB220" i="3"/>
  <c r="AC220" i="3" s="1"/>
  <c r="AA215" i="3"/>
  <c r="AB210" i="3"/>
  <c r="AC210" i="3" s="1"/>
  <c r="AA205" i="3"/>
  <c r="AA199" i="3"/>
  <c r="AB194" i="3"/>
  <c r="AC194" i="3" s="1"/>
  <c r="AB189" i="3"/>
  <c r="AC189" i="3" s="1"/>
  <c r="AA185" i="3"/>
  <c r="AA181" i="3"/>
  <c r="AA177" i="3"/>
  <c r="AA173" i="3"/>
  <c r="AA169" i="3"/>
  <c r="AA165" i="3"/>
  <c r="AA161" i="3"/>
  <c r="AA157" i="3"/>
  <c r="AA153" i="3"/>
  <c r="AB149" i="3"/>
  <c r="AC149" i="3" s="1"/>
  <c r="AA146" i="3"/>
  <c r="AA143" i="3"/>
  <c r="AB136" i="3"/>
  <c r="AC136" i="3" s="1"/>
  <c r="AB133" i="3"/>
  <c r="AC133" i="3" s="1"/>
  <c r="AA130" i="3"/>
  <c r="AA127" i="3"/>
  <c r="AB120" i="3"/>
  <c r="AC120" i="3" s="1"/>
  <c r="AB117" i="3"/>
  <c r="AC117" i="3" s="1"/>
  <c r="AA114" i="3"/>
  <c r="AB111" i="3"/>
  <c r="AC111" i="3" s="1"/>
  <c r="AB109" i="3"/>
  <c r="AC109" i="3" s="1"/>
  <c r="AB107" i="3"/>
  <c r="AC107" i="3" s="1"/>
  <c r="AB105" i="3"/>
  <c r="AC105" i="3" s="1"/>
  <c r="AB103" i="3"/>
  <c r="AC103" i="3" s="1"/>
  <c r="AB101" i="3"/>
  <c r="AC101" i="3" s="1"/>
  <c r="AB99" i="3"/>
  <c r="AC99" i="3" s="1"/>
  <c r="AB97" i="3"/>
  <c r="AC97" i="3" s="1"/>
  <c r="AB548" i="3"/>
  <c r="AC548" i="3" s="1"/>
  <c r="AA462" i="3"/>
  <c r="AA441" i="3"/>
  <c r="AA439" i="3"/>
  <c r="AA408" i="3"/>
  <c r="AA397" i="3"/>
  <c r="AB395" i="3"/>
  <c r="AC395" i="3" s="1"/>
  <c r="AA391" i="3"/>
  <c r="AB357" i="3"/>
  <c r="AC357" i="3" s="1"/>
  <c r="AA337" i="3"/>
  <c r="AA334" i="3"/>
  <c r="AA316" i="3"/>
  <c r="AB315" i="3"/>
  <c r="AC315" i="3" s="1"/>
  <c r="AA297" i="3"/>
  <c r="AA294" i="3"/>
  <c r="AA276" i="3"/>
  <c r="AB267" i="3"/>
  <c r="AC267" i="3" s="1"/>
  <c r="AB266" i="3"/>
  <c r="AC266" i="3" s="1"/>
  <c r="AA257" i="3"/>
  <c r="AA255" i="3"/>
  <c r="AB254" i="3"/>
  <c r="AC254" i="3" s="1"/>
  <c r="AA237" i="3"/>
  <c r="AB236" i="3"/>
  <c r="AC236" i="3" s="1"/>
  <c r="AB229" i="3"/>
  <c r="AC229" i="3" s="1"/>
  <c r="AA225" i="3"/>
  <c r="AA220" i="3"/>
  <c r="AB214" i="3"/>
  <c r="AC214" i="3" s="1"/>
  <c r="AB209" i="3"/>
  <c r="AC209" i="3" s="1"/>
  <c r="AB204" i="3"/>
  <c r="AC204" i="3" s="1"/>
  <c r="AB198" i="3"/>
  <c r="AC198" i="3" s="1"/>
  <c r="AB193" i="3"/>
  <c r="AC193" i="3" s="1"/>
  <c r="AA189" i="3"/>
  <c r="AB184" i="3"/>
  <c r="AC184" i="3" s="1"/>
  <c r="AB180" i="3"/>
  <c r="AC180" i="3" s="1"/>
  <c r="AB176" i="3"/>
  <c r="AC176" i="3" s="1"/>
  <c r="AB172" i="3"/>
  <c r="AC172" i="3" s="1"/>
  <c r="AB168" i="3"/>
  <c r="AC168" i="3" s="1"/>
  <c r="AB164" i="3"/>
  <c r="AC164" i="3" s="1"/>
  <c r="AB160" i="3"/>
  <c r="AC160" i="3" s="1"/>
  <c r="AB156" i="3"/>
  <c r="AC156" i="3" s="1"/>
  <c r="AB152" i="3"/>
  <c r="AC152" i="3" s="1"/>
  <c r="AA525" i="3"/>
  <c r="AB440" i="3"/>
  <c r="AC440" i="3" s="1"/>
  <c r="AB410" i="3"/>
  <c r="AC410" i="3" s="1"/>
  <c r="AB389" i="3"/>
  <c r="AC389" i="3" s="1"/>
  <c r="AB364" i="3"/>
  <c r="AC364" i="3" s="1"/>
  <c r="AA357" i="3"/>
  <c r="AB348" i="3"/>
  <c r="AC348" i="3" s="1"/>
  <c r="AB332" i="3"/>
  <c r="AC332" i="3" s="1"/>
  <c r="AB313" i="3"/>
  <c r="AC313" i="3" s="1"/>
  <c r="AA311" i="3"/>
  <c r="AB310" i="3"/>
  <c r="AC310" i="3" s="1"/>
  <c r="AB292" i="3"/>
  <c r="AC292" i="3" s="1"/>
  <c r="AB275" i="3"/>
  <c r="AC275" i="3" s="1"/>
  <c r="AB274" i="3"/>
  <c r="AC274" i="3" s="1"/>
  <c r="AB265" i="3"/>
  <c r="AC265" i="3" s="1"/>
  <c r="AA254" i="3"/>
  <c r="AA245" i="3"/>
  <c r="AB244" i="3"/>
  <c r="AC244" i="3" s="1"/>
  <c r="AA236" i="3"/>
  <c r="AA229" i="3"/>
  <c r="AA224" i="3"/>
  <c r="AB219" i="3"/>
  <c r="AC219" i="3" s="1"/>
  <c r="AA214" i="3"/>
  <c r="AA209" i="3"/>
  <c r="AA204" i="3"/>
  <c r="AA198" i="3"/>
  <c r="AA193" i="3"/>
  <c r="AB188" i="3"/>
  <c r="AC188" i="3" s="1"/>
  <c r="AB464" i="3"/>
  <c r="AC464" i="3" s="1"/>
  <c r="AA449" i="3"/>
  <c r="AB381" i="3"/>
  <c r="AC381" i="3" s="1"/>
  <c r="AA371" i="3"/>
  <c r="AB363" i="3"/>
  <c r="AC363" i="3" s="1"/>
  <c r="AB353" i="3"/>
  <c r="AC353" i="3" s="1"/>
  <c r="AB345" i="3"/>
  <c r="AC345" i="3" s="1"/>
  <c r="AA343" i="3"/>
  <c r="AB342" i="3"/>
  <c r="AC342" i="3" s="1"/>
  <c r="AB329" i="3"/>
  <c r="AC329" i="3" s="1"/>
  <c r="AA327" i="3"/>
  <c r="AB326" i="3"/>
  <c r="AC326" i="3" s="1"/>
  <c r="AB308" i="3"/>
  <c r="AC308" i="3" s="1"/>
  <c r="AA289" i="3"/>
  <c r="AA286" i="3"/>
  <c r="AB284" i="3"/>
  <c r="AC284" i="3" s="1"/>
  <c r="AB273" i="3"/>
  <c r="AC273" i="3" s="1"/>
  <c r="AA262" i="3"/>
  <c r="AA252" i="3"/>
  <c r="AB243" i="3"/>
  <c r="AC243" i="3" s="1"/>
  <c r="AB242" i="3"/>
  <c r="AC242" i="3" s="1"/>
  <c r="AA228" i="3"/>
  <c r="AA383" i="3"/>
  <c r="AA308" i="3"/>
  <c r="AA260" i="3"/>
  <c r="AB213" i="3"/>
  <c r="AC213" i="3" s="1"/>
  <c r="AB212" i="3"/>
  <c r="AC212" i="3" s="1"/>
  <c r="AA192" i="3"/>
  <c r="AA191" i="3"/>
  <c r="AB190" i="3"/>
  <c r="AC190" i="3" s="1"/>
  <c r="AA179" i="3"/>
  <c r="AA175" i="3"/>
  <c r="AB174" i="3"/>
  <c r="AC174" i="3" s="1"/>
  <c r="AB171" i="3"/>
  <c r="AC171" i="3" s="1"/>
  <c r="AB148" i="3"/>
  <c r="AC148" i="3" s="1"/>
  <c r="AB141" i="3"/>
  <c r="AC141" i="3" s="1"/>
  <c r="AA135" i="3"/>
  <c r="AB134" i="3"/>
  <c r="AC134" i="3" s="1"/>
  <c r="AA128" i="3"/>
  <c r="AB126" i="3"/>
  <c r="AC126" i="3" s="1"/>
  <c r="AA113" i="3"/>
  <c r="AB106" i="3"/>
  <c r="AC106" i="3" s="1"/>
  <c r="AA103" i="3"/>
  <c r="AA100" i="3"/>
  <c r="AB94" i="3"/>
  <c r="AC94" i="3" s="1"/>
  <c r="AB92" i="3"/>
  <c r="AC92" i="3" s="1"/>
  <c r="AB90" i="3"/>
  <c r="AC90" i="3" s="1"/>
  <c r="AB88" i="3"/>
  <c r="AC88" i="3" s="1"/>
  <c r="AA489" i="3"/>
  <c r="AB448" i="3"/>
  <c r="AC448" i="3" s="1"/>
  <c r="AA389" i="3"/>
  <c r="AB387" i="3"/>
  <c r="AC387" i="3" s="1"/>
  <c r="AA381" i="3"/>
  <c r="AB379" i="3"/>
  <c r="AC379" i="3" s="1"/>
  <c r="AB354" i="3"/>
  <c r="AC354" i="3" s="1"/>
  <c r="AA342" i="3"/>
  <c r="AB324" i="3"/>
  <c r="AC324" i="3" s="1"/>
  <c r="AA310" i="3"/>
  <c r="AB291" i="3"/>
  <c r="AC291" i="3" s="1"/>
  <c r="AB289" i="3"/>
  <c r="AC289" i="3" s="1"/>
  <c r="AA271" i="3"/>
  <c r="AB270" i="3"/>
  <c r="AC270" i="3" s="1"/>
  <c r="AA261" i="3"/>
  <c r="AA223" i="3"/>
  <c r="AB222" i="3"/>
  <c r="AC222" i="3" s="1"/>
  <c r="AB218" i="3"/>
  <c r="AC218" i="3" s="1"/>
  <c r="AA213" i="3"/>
  <c r="AA212" i="3"/>
  <c r="AA190" i="3"/>
  <c r="AB183" i="3"/>
  <c r="AC183" i="3" s="1"/>
  <c r="AB182" i="3"/>
  <c r="AC182" i="3" s="1"/>
  <c r="AA171" i="3"/>
  <c r="AB170" i="3"/>
  <c r="AC170" i="3" s="1"/>
  <c r="AB167" i="3"/>
  <c r="AC167" i="3" s="1"/>
  <c r="AA148" i="3"/>
  <c r="AA141" i="3"/>
  <c r="AB139" i="3"/>
  <c r="AC139" i="3" s="1"/>
  <c r="AA134" i="3"/>
  <c r="AA133" i="3"/>
  <c r="AA126" i="3"/>
  <c r="AB121" i="3"/>
  <c r="AC121" i="3" s="1"/>
  <c r="AB475" i="3"/>
  <c r="AC475" i="3" s="1"/>
  <c r="AB423" i="3"/>
  <c r="AC423" i="3" s="1"/>
  <c r="AB371" i="3"/>
  <c r="AC371" i="3" s="1"/>
  <c r="AB351" i="3"/>
  <c r="AC351" i="3" s="1"/>
  <c r="AA292" i="3"/>
  <c r="AA270" i="3"/>
  <c r="AA263" i="3"/>
  <c r="AB262" i="3"/>
  <c r="AC262" i="3" s="1"/>
  <c r="AA239" i="3"/>
  <c r="AB238" i="3"/>
  <c r="AC238" i="3" s="1"/>
  <c r="AB235" i="3"/>
  <c r="AC235" i="3" s="1"/>
  <c r="AB234" i="3"/>
  <c r="AC234" i="3" s="1"/>
  <c r="AB227" i="3"/>
  <c r="AC227" i="3" s="1"/>
  <c r="AA222" i="3"/>
  <c r="AB221" i="3"/>
  <c r="AC221" i="3" s="1"/>
  <c r="AB187" i="3"/>
  <c r="AC187" i="3" s="1"/>
  <c r="AA183" i="3"/>
  <c r="AA167" i="3"/>
  <c r="AB166" i="3"/>
  <c r="AC166" i="3" s="1"/>
  <c r="AB163" i="3"/>
  <c r="AC163" i="3" s="1"/>
  <c r="AB140" i="3"/>
  <c r="AC140" i="3" s="1"/>
  <c r="AA139" i="3"/>
  <c r="AB138" i="3"/>
  <c r="AC138" i="3" s="1"/>
  <c r="AB132" i="3"/>
  <c r="AC132" i="3" s="1"/>
  <c r="AB125" i="3"/>
  <c r="AC125" i="3" s="1"/>
  <c r="AA121" i="3"/>
  <c r="AB116" i="3"/>
  <c r="AC116" i="3" s="1"/>
  <c r="AA112" i="3"/>
  <c r="AB102" i="3"/>
  <c r="AC102" i="3" s="1"/>
  <c r="AA99" i="3"/>
  <c r="AA96" i="3"/>
  <c r="AA674" i="3"/>
  <c r="AB600" i="3"/>
  <c r="AC600" i="3" s="1"/>
  <c r="AA440" i="3"/>
  <c r="AB433" i="3"/>
  <c r="AC433" i="3" s="1"/>
  <c r="AB347" i="3"/>
  <c r="AC347" i="3" s="1"/>
  <c r="AA326" i="3"/>
  <c r="AB300" i="3"/>
  <c r="AC300" i="3" s="1"/>
  <c r="AA273" i="3"/>
  <c r="AB241" i="3"/>
  <c r="AC241" i="3" s="1"/>
  <c r="AA231" i="3"/>
  <c r="AB230" i="3"/>
  <c r="AC230" i="3" s="1"/>
  <c r="AB228" i="3"/>
  <c r="AC228" i="3" s="1"/>
  <c r="AB226" i="3"/>
  <c r="AC226" i="3" s="1"/>
  <c r="AB217" i="3"/>
  <c r="AC217" i="3" s="1"/>
  <c r="AB197" i="3"/>
  <c r="AC197" i="3" s="1"/>
  <c r="AB196" i="3"/>
  <c r="AC196" i="3" s="1"/>
  <c r="AA188" i="3"/>
  <c r="AB186" i="3"/>
  <c r="AC186" i="3" s="1"/>
  <c r="AA163" i="3"/>
  <c r="AB162" i="3"/>
  <c r="AC162" i="3" s="1"/>
  <c r="AB159" i="3"/>
  <c r="AC159" i="3" s="1"/>
  <c r="AB147" i="3"/>
  <c r="AC147" i="3" s="1"/>
  <c r="AA138" i="3"/>
  <c r="AA132" i="3"/>
  <c r="AA125" i="3"/>
  <c r="AA120" i="3"/>
  <c r="AA116" i="3"/>
  <c r="AB482" i="3"/>
  <c r="AC482" i="3" s="1"/>
  <c r="AA348" i="3"/>
  <c r="AA345" i="3"/>
  <c r="AB283" i="3"/>
  <c r="AC283" i="3" s="1"/>
  <c r="AB281" i="3"/>
  <c r="AC281" i="3" s="1"/>
  <c r="AA279" i="3"/>
  <c r="AB278" i="3"/>
  <c r="AC278" i="3" s="1"/>
  <c r="AA265" i="3"/>
  <c r="AA241" i="3"/>
  <c r="AB233" i="3"/>
  <c r="AC233" i="3" s="1"/>
  <c r="AA217" i="3"/>
  <c r="AB203" i="3"/>
  <c r="AC203" i="3" s="1"/>
  <c r="AA197" i="3"/>
  <c r="AA196" i="3"/>
  <c r="AA159" i="3"/>
  <c r="AB158" i="3"/>
  <c r="AC158" i="3" s="1"/>
  <c r="AB155" i="3"/>
  <c r="AC155" i="3" s="1"/>
  <c r="AA147" i="3"/>
  <c r="AB145" i="3"/>
  <c r="AC145" i="3" s="1"/>
  <c r="AB124" i="3"/>
  <c r="AC124" i="3" s="1"/>
  <c r="AA111" i="3"/>
  <c r="AA108" i="3"/>
  <c r="AB98" i="3"/>
  <c r="AC98" i="3" s="1"/>
  <c r="AB95" i="3"/>
  <c r="AC95" i="3" s="1"/>
  <c r="AB93" i="3"/>
  <c r="AC93" i="3" s="1"/>
  <c r="AB91" i="3"/>
  <c r="AC91" i="3" s="1"/>
  <c r="Z1891" i="2"/>
  <c r="AL1895" i="2"/>
  <c r="Z1899" i="2"/>
  <c r="AL1903" i="2"/>
  <c r="Z1907" i="2"/>
  <c r="W28" i="3"/>
  <c r="Q36" i="3"/>
  <c r="Q39" i="3"/>
  <c r="W41" i="3"/>
  <c r="W44" i="3"/>
  <c r="Q52" i="3"/>
  <c r="Q55" i="3"/>
  <c r="W57" i="3"/>
  <c r="W60" i="3"/>
  <c r="Q68" i="3"/>
  <c r="Q71" i="3"/>
  <c r="W73" i="3"/>
  <c r="W76" i="3"/>
  <c r="Q84" i="3"/>
  <c r="Q87" i="3"/>
  <c r="W90" i="3"/>
  <c r="Z92" i="3"/>
  <c r="W92" i="3"/>
  <c r="T179" i="3"/>
  <c r="Q179" i="3"/>
  <c r="T335" i="3"/>
  <c r="Q335" i="3"/>
  <c r="T475" i="3"/>
  <c r="Q475" i="3"/>
  <c r="Q701" i="3"/>
  <c r="T701" i="3"/>
  <c r="AA715" i="3"/>
  <c r="AA1872" i="2"/>
  <c r="AB1875" i="2"/>
  <c r="AC1875" i="2" s="1"/>
  <c r="AA1880" i="2"/>
  <c r="AB1883" i="2"/>
  <c r="AC1883" i="2" s="1"/>
  <c r="AA1888" i="2"/>
  <c r="AB1891" i="2"/>
  <c r="AC1891" i="2" s="1"/>
  <c r="AA1896" i="2"/>
  <c r="AB1899" i="2"/>
  <c r="AC1899" i="2" s="1"/>
  <c r="AA1904" i="2"/>
  <c r="AB1907" i="2"/>
  <c r="AC1907" i="2" s="1"/>
  <c r="AA28" i="3"/>
  <c r="AA31" i="3"/>
  <c r="AB34" i="3"/>
  <c r="AC34" i="3" s="1"/>
  <c r="AB37" i="3"/>
  <c r="AC37" i="3" s="1"/>
  <c r="AA44" i="3"/>
  <c r="AA47" i="3"/>
  <c r="AB50" i="3"/>
  <c r="AC50" i="3" s="1"/>
  <c r="AB53" i="3"/>
  <c r="AC53" i="3" s="1"/>
  <c r="AA60" i="3"/>
  <c r="AA63" i="3"/>
  <c r="AB66" i="3"/>
  <c r="AC66" i="3" s="1"/>
  <c r="AB69" i="3"/>
  <c r="AC69" i="3" s="1"/>
  <c r="AA76" i="3"/>
  <c r="AA79" i="3"/>
  <c r="AB82" i="3"/>
  <c r="AC82" i="3" s="1"/>
  <c r="AB85" i="3"/>
  <c r="AC85" i="3" s="1"/>
  <c r="AB89" i="3"/>
  <c r="AC89" i="3" s="1"/>
  <c r="AA90" i="3"/>
  <c r="Z91" i="3"/>
  <c r="AA92" i="3"/>
  <c r="AA93" i="3"/>
  <c r="AB104" i="3"/>
  <c r="AC104" i="3" s="1"/>
  <c r="AA105" i="3"/>
  <c r="AA106" i="3"/>
  <c r="AB115" i="3"/>
  <c r="AC115" i="3" s="1"/>
  <c r="T121" i="3"/>
  <c r="AB135" i="3"/>
  <c r="AC135" i="3" s="1"/>
  <c r="AA145" i="3"/>
  <c r="AA201" i="3"/>
  <c r="AB206" i="3"/>
  <c r="AC206" i="3" s="1"/>
  <c r="AA207" i="3"/>
  <c r="AA208" i="3"/>
  <c r="Z225" i="3"/>
  <c r="W225" i="3"/>
  <c r="AB260" i="3"/>
  <c r="AC260" i="3" s="1"/>
  <c r="T310" i="3"/>
  <c r="Q310" i="3"/>
  <c r="T324" i="3"/>
  <c r="Q324" i="3"/>
  <c r="AA464" i="3"/>
  <c r="AB28" i="3"/>
  <c r="AC28" i="3" s="1"/>
  <c r="AB31" i="3"/>
  <c r="AC31" i="3" s="1"/>
  <c r="AA38" i="3"/>
  <c r="AA41" i="3"/>
  <c r="AB44" i="3"/>
  <c r="AC44" i="3" s="1"/>
  <c r="AB47" i="3"/>
  <c r="AC47" i="3" s="1"/>
  <c r="AA54" i="3"/>
  <c r="AA57" i="3"/>
  <c r="AB60" i="3"/>
  <c r="AC60" i="3" s="1"/>
  <c r="AB63" i="3"/>
  <c r="AC63" i="3" s="1"/>
  <c r="AA70" i="3"/>
  <c r="AA73" i="3"/>
  <c r="AB76" i="3"/>
  <c r="AC76" i="3" s="1"/>
  <c r="AB79" i="3"/>
  <c r="AC79" i="3" s="1"/>
  <c r="AA86" i="3"/>
  <c r="AA91" i="3"/>
  <c r="Q97" i="3"/>
  <c r="T97" i="3"/>
  <c r="AA109" i="3"/>
  <c r="AB112" i="3"/>
  <c r="AC112" i="3" s="1"/>
  <c r="T114" i="3"/>
  <c r="Q114" i="3"/>
  <c r="Z121" i="3"/>
  <c r="W121" i="3"/>
  <c r="AA124" i="3"/>
  <c r="T126" i="3"/>
  <c r="Q126" i="3"/>
  <c r="AA129" i="3"/>
  <c r="AA131" i="3"/>
  <c r="AA136" i="3"/>
  <c r="AB137" i="3"/>
  <c r="AC137" i="3" s="1"/>
  <c r="AA142" i="3"/>
  <c r="AA144" i="3"/>
  <c r="Z164" i="3"/>
  <c r="W164" i="3"/>
  <c r="Z189" i="3"/>
  <c r="W189" i="3"/>
  <c r="Z200" i="3"/>
  <c r="W200" i="3"/>
  <c r="AB201" i="3"/>
  <c r="AC201" i="3" s="1"/>
  <c r="AA253" i="3"/>
  <c r="Z258" i="3"/>
  <c r="W258" i="3"/>
  <c r="T270" i="3"/>
  <c r="Q270" i="3"/>
  <c r="AA281" i="3"/>
  <c r="AA305" i="3"/>
  <c r="AB307" i="3"/>
  <c r="AC307" i="3" s="1"/>
  <c r="Z312" i="3"/>
  <c r="W312" i="3"/>
  <c r="AA313" i="3"/>
  <c r="AA447" i="3"/>
  <c r="AA1866" i="2"/>
  <c r="AB1869" i="2"/>
  <c r="AC1869" i="2" s="1"/>
  <c r="AA1874" i="2"/>
  <c r="AB1877" i="2"/>
  <c r="AC1877" i="2" s="1"/>
  <c r="AA1882" i="2"/>
  <c r="AB1885" i="2"/>
  <c r="AC1885" i="2" s="1"/>
  <c r="AA1890" i="2"/>
  <c r="AB1893" i="2"/>
  <c r="AC1893" i="2" s="1"/>
  <c r="AA1898" i="2"/>
  <c r="AB1901" i="2"/>
  <c r="AC1901" i="2" s="1"/>
  <c r="AA1906" i="2"/>
  <c r="AB1909" i="2"/>
  <c r="AC1909" i="2" s="1"/>
  <c r="AA4" i="3"/>
  <c r="AA6" i="3"/>
  <c r="AA8" i="3"/>
  <c r="AA10" i="3"/>
  <c r="AA12" i="3"/>
  <c r="AA14" i="3"/>
  <c r="AA16" i="3"/>
  <c r="AA18" i="3"/>
  <c r="AA20" i="3"/>
  <c r="AA22" i="3"/>
  <c r="AA24" i="3"/>
  <c r="AA26" i="3"/>
  <c r="Q28" i="3"/>
  <c r="Q31" i="3"/>
  <c r="AA32" i="3"/>
  <c r="W33" i="3"/>
  <c r="AA35" i="3"/>
  <c r="W36" i="3"/>
  <c r="AB38" i="3"/>
  <c r="AC38" i="3" s="1"/>
  <c r="AB41" i="3"/>
  <c r="AC41" i="3" s="1"/>
  <c r="Q44" i="3"/>
  <c r="Q47" i="3"/>
  <c r="AA48" i="3"/>
  <c r="W49" i="3"/>
  <c r="AA51" i="3"/>
  <c r="W52" i="3"/>
  <c r="AB54" i="3"/>
  <c r="AC54" i="3" s="1"/>
  <c r="AB57" i="3"/>
  <c r="AC57" i="3" s="1"/>
  <c r="Q60" i="3"/>
  <c r="Q63" i="3"/>
  <c r="AA64" i="3"/>
  <c r="W65" i="3"/>
  <c r="AA67" i="3"/>
  <c r="W68" i="3"/>
  <c r="AB70" i="3"/>
  <c r="AC70" i="3" s="1"/>
  <c r="AB73" i="3"/>
  <c r="AC73" i="3" s="1"/>
  <c r="Q76" i="3"/>
  <c r="Q79" i="3"/>
  <c r="AA80" i="3"/>
  <c r="W81" i="3"/>
  <c r="AA83" i="3"/>
  <c r="W84" i="3"/>
  <c r="AB86" i="3"/>
  <c r="AC86" i="3" s="1"/>
  <c r="Q89" i="3"/>
  <c r="T95" i="3"/>
  <c r="Q95" i="3"/>
  <c r="Q100" i="3"/>
  <c r="T104" i="3"/>
  <c r="Q104" i="3"/>
  <c r="AA107" i="3"/>
  <c r="AB108" i="3"/>
  <c r="AC108" i="3" s="1"/>
  <c r="AA110" i="3"/>
  <c r="Q118" i="3"/>
  <c r="AA123" i="3"/>
  <c r="AB128" i="3"/>
  <c r="AC128" i="3" s="1"/>
  <c r="AB129" i="3"/>
  <c r="AC129" i="3" s="1"/>
  <c r="AB131" i="3"/>
  <c r="AC131" i="3" s="1"/>
  <c r="Z140" i="3"/>
  <c r="W140" i="3"/>
  <c r="AB142" i="3"/>
  <c r="AC142" i="3" s="1"/>
  <c r="AB144" i="3"/>
  <c r="AC144" i="3" s="1"/>
  <c r="AA155" i="3"/>
  <c r="W188" i="3"/>
  <c r="Z188" i="3"/>
  <c r="AB202" i="3"/>
  <c r="AC202" i="3" s="1"/>
  <c r="Z224" i="3"/>
  <c r="W224" i="3"/>
  <c r="AA233" i="3"/>
  <c r="Z243" i="3"/>
  <c r="W243" i="3"/>
  <c r="AA244" i="3"/>
  <c r="T247" i="3"/>
  <c r="Q247" i="3"/>
  <c r="AB252" i="3"/>
  <c r="AC252" i="3" s="1"/>
  <c r="Q261" i="3"/>
  <c r="T261" i="3"/>
  <c r="Z266" i="3"/>
  <c r="W266" i="3"/>
  <c r="AA302" i="3"/>
  <c r="AB305" i="3"/>
  <c r="AC305" i="3" s="1"/>
  <c r="AA442" i="3"/>
  <c r="T458" i="3"/>
  <c r="Q458" i="3"/>
  <c r="AB1858" i="2"/>
  <c r="AC1858" i="2" s="1"/>
  <c r="AA1863" i="2"/>
  <c r="AB1866" i="2"/>
  <c r="AC1866" i="2" s="1"/>
  <c r="AA1871" i="2"/>
  <c r="AB1874" i="2"/>
  <c r="AC1874" i="2" s="1"/>
  <c r="AA1879" i="2"/>
  <c r="AB1882" i="2"/>
  <c r="AC1882" i="2" s="1"/>
  <c r="AA1887" i="2"/>
  <c r="AB1890" i="2"/>
  <c r="AC1890" i="2" s="1"/>
  <c r="AA1895" i="2"/>
  <c r="AB1898" i="2"/>
  <c r="AC1898" i="2" s="1"/>
  <c r="AA1903" i="2"/>
  <c r="AB1906" i="2"/>
  <c r="AC1906" i="2" s="1"/>
  <c r="AB4" i="3"/>
  <c r="AC4" i="3" s="1"/>
  <c r="AB6" i="3"/>
  <c r="AC6" i="3" s="1"/>
  <c r="AB8" i="3"/>
  <c r="AC8" i="3" s="1"/>
  <c r="AB10" i="3"/>
  <c r="AC10" i="3" s="1"/>
  <c r="AB12" i="3"/>
  <c r="AC12" i="3" s="1"/>
  <c r="AB14" i="3"/>
  <c r="AC14" i="3" s="1"/>
  <c r="AB16" i="3"/>
  <c r="AC16" i="3" s="1"/>
  <c r="AB18" i="3"/>
  <c r="AC18" i="3" s="1"/>
  <c r="AB20" i="3"/>
  <c r="AC20" i="3" s="1"/>
  <c r="AB22" i="3"/>
  <c r="AC22" i="3" s="1"/>
  <c r="AB24" i="3"/>
  <c r="AC24" i="3" s="1"/>
  <c r="AB26" i="3"/>
  <c r="AC26" i="3" s="1"/>
  <c r="AA29" i="3"/>
  <c r="W30" i="3"/>
  <c r="AB32" i="3"/>
  <c r="AC32" i="3" s="1"/>
  <c r="AB35" i="3"/>
  <c r="AC35" i="3" s="1"/>
  <c r="Q41" i="3"/>
  <c r="AA42" i="3"/>
  <c r="AA45" i="3"/>
  <c r="W46" i="3"/>
  <c r="AB48" i="3"/>
  <c r="AC48" i="3" s="1"/>
  <c r="AB51" i="3"/>
  <c r="AC51" i="3" s="1"/>
  <c r="Q57" i="3"/>
  <c r="AA58" i="3"/>
  <c r="AA61" i="3"/>
  <c r="W62" i="3"/>
  <c r="AB64" i="3"/>
  <c r="AC64" i="3" s="1"/>
  <c r="AB67" i="3"/>
  <c r="AC67" i="3" s="1"/>
  <c r="Q73" i="3"/>
  <c r="AA74" i="3"/>
  <c r="AA77" i="3"/>
  <c r="W78" i="3"/>
  <c r="AB80" i="3"/>
  <c r="AC80" i="3" s="1"/>
  <c r="AB83" i="3"/>
  <c r="AC83" i="3" s="1"/>
  <c r="T93" i="3"/>
  <c r="Q93" i="3"/>
  <c r="T96" i="3"/>
  <c r="Z97" i="3"/>
  <c r="W97" i="3"/>
  <c r="T99" i="3"/>
  <c r="T103" i="3"/>
  <c r="AB110" i="3"/>
  <c r="AC110" i="3" s="1"/>
  <c r="Q113" i="3"/>
  <c r="AA122" i="3"/>
  <c r="AB123" i="3"/>
  <c r="AC123" i="3" s="1"/>
  <c r="Z126" i="3"/>
  <c r="W126" i="3"/>
  <c r="Q135" i="3"/>
  <c r="Z147" i="3"/>
  <c r="W147" i="3"/>
  <c r="AB179" i="3"/>
  <c r="AC179" i="3" s="1"/>
  <c r="T213" i="3"/>
  <c r="Q213" i="3"/>
  <c r="Z229" i="3"/>
  <c r="W229" i="3"/>
  <c r="AB249" i="3"/>
  <c r="AC249" i="3" s="1"/>
  <c r="AB250" i="3"/>
  <c r="AC250" i="3" s="1"/>
  <c r="AB251" i="3"/>
  <c r="AC251" i="3" s="1"/>
  <c r="T260" i="3"/>
  <c r="Q260" i="3"/>
  <c r="AA278" i="3"/>
  <c r="AB302" i="3"/>
  <c r="AC302" i="3" s="1"/>
  <c r="AA303" i="3"/>
  <c r="T308" i="3"/>
  <c r="Q308" i="3"/>
  <c r="AA1860" i="2"/>
  <c r="AB1863" i="2"/>
  <c r="AC1863" i="2" s="1"/>
  <c r="AA1868" i="2"/>
  <c r="AB1871" i="2"/>
  <c r="AC1871" i="2" s="1"/>
  <c r="AA1876" i="2"/>
  <c r="AB1879" i="2"/>
  <c r="AC1879" i="2" s="1"/>
  <c r="AA1884" i="2"/>
  <c r="AB1887" i="2"/>
  <c r="AC1887" i="2" s="1"/>
  <c r="AA1892" i="2"/>
  <c r="AB1895" i="2"/>
  <c r="AC1895" i="2" s="1"/>
  <c r="AA1900" i="2"/>
  <c r="AB1903" i="2"/>
  <c r="AC1903" i="2" s="1"/>
  <c r="AA1908" i="2"/>
  <c r="AB29" i="3"/>
  <c r="AC29" i="3" s="1"/>
  <c r="Q35" i="3"/>
  <c r="AA36" i="3"/>
  <c r="AA39" i="3"/>
  <c r="W40" i="3"/>
  <c r="AB42" i="3"/>
  <c r="AC42" i="3" s="1"/>
  <c r="AB45" i="3"/>
  <c r="AC45" i="3" s="1"/>
  <c r="Q51" i="3"/>
  <c r="AA52" i="3"/>
  <c r="AA55" i="3"/>
  <c r="W56" i="3"/>
  <c r="AB58" i="3"/>
  <c r="AC58" i="3" s="1"/>
  <c r="AB61" i="3"/>
  <c r="AC61" i="3" s="1"/>
  <c r="Q67" i="3"/>
  <c r="AA68" i="3"/>
  <c r="AA71" i="3"/>
  <c r="W72" i="3"/>
  <c r="AB74" i="3"/>
  <c r="AC74" i="3" s="1"/>
  <c r="AB77" i="3"/>
  <c r="AC77" i="3" s="1"/>
  <c r="Q83" i="3"/>
  <c r="AA84" i="3"/>
  <c r="AA87" i="3"/>
  <c r="W88" i="3"/>
  <c r="T90" i="3"/>
  <c r="Q91" i="3"/>
  <c r="T94" i="3"/>
  <c r="Z119" i="3"/>
  <c r="W119" i="3"/>
  <c r="W120" i="3"/>
  <c r="AB122" i="3"/>
  <c r="AC122" i="3" s="1"/>
  <c r="T129" i="3"/>
  <c r="Q129" i="3"/>
  <c r="Q134" i="3"/>
  <c r="AA150" i="3"/>
  <c r="AA151" i="3"/>
  <c r="AB154" i="3"/>
  <c r="AC154" i="3" s="1"/>
  <c r="Q171" i="3"/>
  <c r="AB175" i="3"/>
  <c r="AC175" i="3" s="1"/>
  <c r="AB178" i="3"/>
  <c r="AC178" i="3" s="1"/>
  <c r="Q191" i="3"/>
  <c r="T191" i="3"/>
  <c r="W265" i="3"/>
  <c r="Z265" i="3"/>
  <c r="Q269" i="3"/>
  <c r="T269" i="3"/>
  <c r="Z293" i="3"/>
  <c r="W293" i="3"/>
  <c r="Z347" i="3"/>
  <c r="W347" i="3"/>
  <c r="Z216" i="3"/>
  <c r="W216" i="3"/>
  <c r="Z235" i="3"/>
  <c r="W235" i="3"/>
  <c r="T286" i="3"/>
  <c r="Q286" i="3"/>
  <c r="Z336" i="3"/>
  <c r="W336" i="3"/>
  <c r="T340" i="3"/>
  <c r="Q340" i="3"/>
  <c r="Z358" i="3"/>
  <c r="W358" i="3"/>
  <c r="Z372" i="3"/>
  <c r="W372" i="3"/>
  <c r="Q151" i="3"/>
  <c r="W194" i="3"/>
  <c r="Q201" i="3"/>
  <c r="Q206" i="3"/>
  <c r="Q207" i="3"/>
  <c r="T207" i="3"/>
  <c r="W220" i="3"/>
  <c r="Z220" i="3"/>
  <c r="T252" i="3"/>
  <c r="Q252" i="3"/>
  <c r="Z291" i="3"/>
  <c r="W291" i="3"/>
  <c r="T302" i="3"/>
  <c r="Q302" i="3"/>
  <c r="T303" i="3"/>
  <c r="Q303" i="3"/>
  <c r="T329" i="3"/>
  <c r="Q329" i="3"/>
  <c r="T363" i="3"/>
  <c r="Q363" i="3"/>
  <c r="Z392" i="3"/>
  <c r="W392" i="3"/>
  <c r="Q681" i="3"/>
  <c r="T681" i="3"/>
  <c r="T101" i="3"/>
  <c r="Z106" i="3"/>
  <c r="W113" i="3"/>
  <c r="W118" i="3"/>
  <c r="T123" i="3"/>
  <c r="Q124" i="3"/>
  <c r="W127" i="3"/>
  <c r="W142" i="3"/>
  <c r="Q145" i="3"/>
  <c r="Q155" i="3"/>
  <c r="W172" i="3"/>
  <c r="W180" i="3"/>
  <c r="Q277" i="3"/>
  <c r="T277" i="3"/>
  <c r="T279" i="3"/>
  <c r="Q279" i="3"/>
  <c r="T284" i="3"/>
  <c r="Q284" i="3"/>
  <c r="T295" i="3"/>
  <c r="Q295" i="3"/>
  <c r="Z317" i="3"/>
  <c r="W317" i="3"/>
  <c r="W382" i="3"/>
  <c r="Z384" i="3"/>
  <c r="W384" i="3"/>
  <c r="T417" i="3"/>
  <c r="Q417" i="3"/>
  <c r="Z432" i="3"/>
  <c r="W432" i="3"/>
  <c r="Z481" i="3"/>
  <c r="W481" i="3"/>
  <c r="T197" i="3"/>
  <c r="Q197" i="3"/>
  <c r="Z245" i="3"/>
  <c r="W245" i="3"/>
  <c r="T249" i="3"/>
  <c r="Q249" i="3"/>
  <c r="T326" i="3"/>
  <c r="Q326" i="3"/>
  <c r="Z333" i="3"/>
  <c r="W333" i="3"/>
  <c r="T345" i="3"/>
  <c r="Q345" i="3"/>
  <c r="T361" i="3"/>
  <c r="Q361" i="3"/>
  <c r="Z418" i="3"/>
  <c r="W418" i="3"/>
  <c r="Z115" i="3"/>
  <c r="W115" i="3"/>
  <c r="W123" i="3"/>
  <c r="Z131" i="3"/>
  <c r="W131" i="3"/>
  <c r="W143" i="3"/>
  <c r="Q163" i="3"/>
  <c r="Q196" i="3"/>
  <c r="T200" i="3"/>
  <c r="W210" i="3"/>
  <c r="Q217" i="3"/>
  <c r="T228" i="3"/>
  <c r="Q228" i="3"/>
  <c r="Z267" i="3"/>
  <c r="W267" i="3"/>
  <c r="T273" i="3"/>
  <c r="Q273" i="3"/>
  <c r="Z277" i="3"/>
  <c r="W277" i="3"/>
  <c r="Z296" i="3"/>
  <c r="W296" i="3"/>
  <c r="T300" i="3"/>
  <c r="Q300" i="3"/>
  <c r="Q351" i="3"/>
  <c r="T371" i="3"/>
  <c r="Q371" i="3"/>
  <c r="T231" i="3"/>
  <c r="Q231" i="3"/>
  <c r="T239" i="3"/>
  <c r="Q239" i="3"/>
  <c r="Z275" i="3"/>
  <c r="W275" i="3"/>
  <c r="Z356" i="3"/>
  <c r="W356" i="3"/>
  <c r="T424" i="3"/>
  <c r="Q424" i="3"/>
  <c r="Z431" i="3"/>
  <c r="W431" i="3"/>
  <c r="W452" i="3"/>
  <c r="Z452" i="3"/>
  <c r="T466" i="3"/>
  <c r="Q466" i="3"/>
  <c r="T476" i="3"/>
  <c r="Q476" i="3"/>
  <c r="W705" i="3"/>
  <c r="Z705" i="3"/>
  <c r="Z257" i="3"/>
  <c r="T327" i="3"/>
  <c r="Q327" i="3"/>
  <c r="T343" i="3"/>
  <c r="Q343" i="3"/>
  <c r="Q188" i="3"/>
  <c r="W201" i="3"/>
  <c r="W217" i="3"/>
  <c r="W221" i="3"/>
  <c r="W226" i="3"/>
  <c r="Q244" i="3"/>
  <c r="W248" i="3"/>
  <c r="Z259" i="3"/>
  <c r="W259" i="3"/>
  <c r="T263" i="3"/>
  <c r="Q263" i="3"/>
  <c r="W269" i="3"/>
  <c r="T287" i="3"/>
  <c r="Q287" i="3"/>
  <c r="Q289" i="3"/>
  <c r="W298" i="3"/>
  <c r="Z299" i="3"/>
  <c r="W299" i="3"/>
  <c r="W320" i="3"/>
  <c r="W322" i="3"/>
  <c r="Z323" i="3"/>
  <c r="W323" i="3"/>
  <c r="W338" i="3"/>
  <c r="Z339" i="3"/>
  <c r="W339" i="3"/>
  <c r="Q412" i="3"/>
  <c r="W444" i="3"/>
  <c r="Z444" i="3"/>
  <c r="T448" i="3"/>
  <c r="Q448" i="3"/>
  <c r="T460" i="3"/>
  <c r="Q460" i="3"/>
  <c r="T485" i="3"/>
  <c r="Q485" i="3"/>
  <c r="W513" i="3"/>
  <c r="T192" i="3"/>
  <c r="Q193" i="3"/>
  <c r="Z195" i="3"/>
  <c r="T208" i="3"/>
  <c r="Q209" i="3"/>
  <c r="Z211" i="3"/>
  <c r="T223" i="3"/>
  <c r="Z249" i="3"/>
  <c r="Q265" i="3"/>
  <c r="Q292" i="3"/>
  <c r="W301" i="3"/>
  <c r="T311" i="3"/>
  <c r="Q311" i="3"/>
  <c r="Q313" i="3"/>
  <c r="W325" i="3"/>
  <c r="Q332" i="3"/>
  <c r="W341" i="3"/>
  <c r="Q348" i="3"/>
  <c r="Q357" i="3"/>
  <c r="W362" i="3"/>
  <c r="W400" i="3"/>
  <c r="Q410" i="3"/>
  <c r="Z420" i="3"/>
  <c r="W420" i="3"/>
  <c r="Z428" i="3"/>
  <c r="W428" i="3"/>
  <c r="T469" i="3"/>
  <c r="Q469" i="3"/>
  <c r="W516" i="3"/>
  <c r="Z196" i="3"/>
  <c r="Z212" i="3"/>
  <c r="T224" i="3"/>
  <c r="Z233" i="3"/>
  <c r="Z241" i="3"/>
  <c r="Z251" i="3"/>
  <c r="W251" i="3"/>
  <c r="T253" i="3"/>
  <c r="T255" i="3"/>
  <c r="Q255" i="3"/>
  <c r="W261" i="3"/>
  <c r="Z283" i="3"/>
  <c r="W283" i="3"/>
  <c r="W304" i="3"/>
  <c r="Z307" i="3"/>
  <c r="W307" i="3"/>
  <c r="W352" i="3"/>
  <c r="Q459" i="3"/>
  <c r="T459" i="3"/>
  <c r="Z511" i="3"/>
  <c r="W511" i="3"/>
  <c r="Z425" i="3"/>
  <c r="W425" i="3"/>
  <c r="W436" i="3"/>
  <c r="Z436" i="3"/>
  <c r="T440" i="3"/>
  <c r="Q440" i="3"/>
  <c r="Q447" i="3"/>
  <c r="T447" i="3"/>
  <c r="Q457" i="3"/>
  <c r="T457" i="3"/>
  <c r="T464" i="3"/>
  <c r="Q464" i="3"/>
  <c r="Z409" i="3"/>
  <c r="W409" i="3"/>
  <c r="Z416" i="3"/>
  <c r="W416" i="3"/>
  <c r="Q439" i="3"/>
  <c r="T439" i="3"/>
  <c r="W454" i="3"/>
  <c r="Z454" i="3"/>
  <c r="T479" i="3"/>
  <c r="Q479" i="3"/>
  <c r="Z480" i="3"/>
  <c r="W480" i="3"/>
  <c r="T489" i="3"/>
  <c r="Q489" i="3"/>
  <c r="T430" i="3"/>
  <c r="Q430" i="3"/>
  <c r="T433" i="3"/>
  <c r="Q433" i="3"/>
  <c r="Q438" i="3"/>
  <c r="W443" i="3"/>
  <c r="Q456" i="3"/>
  <c r="T462" i="3"/>
  <c r="Q462" i="3"/>
  <c r="Q472" i="3"/>
  <c r="W380" i="3"/>
  <c r="Q385" i="3"/>
  <c r="W388" i="3"/>
  <c r="Q393" i="3"/>
  <c r="W396" i="3"/>
  <c r="Q401" i="3"/>
  <c r="W411" i="3"/>
  <c r="Q426" i="3"/>
  <c r="W435" i="3"/>
  <c r="Z453" i="3"/>
  <c r="W453" i="3"/>
  <c r="T505" i="3"/>
  <c r="Q505" i="3"/>
  <c r="Q671" i="3"/>
  <c r="T671" i="3"/>
  <c r="Q404" i="3"/>
  <c r="W405" i="3"/>
  <c r="W412" i="3"/>
  <c r="Q413" i="3"/>
  <c r="Q420" i="3"/>
  <c r="W421" i="3"/>
  <c r="W429" i="3"/>
  <c r="Q434" i="3"/>
  <c r="Q442" i="3"/>
  <c r="Q450" i="3"/>
  <c r="W457" i="3"/>
  <c r="Q482" i="3"/>
  <c r="Z507" i="3"/>
  <c r="W507" i="3"/>
  <c r="W509" i="3"/>
  <c r="Q524" i="3"/>
  <c r="Z468" i="3"/>
  <c r="W468" i="3"/>
  <c r="Z484" i="3"/>
  <c r="W484" i="3"/>
  <c r="T495" i="3"/>
  <c r="Q495" i="3"/>
  <c r="W519" i="3"/>
  <c r="W433" i="3"/>
  <c r="Q436" i="3"/>
  <c r="Z440" i="3"/>
  <c r="Q444" i="3"/>
  <c r="Z448" i="3"/>
  <c r="Q452" i="3"/>
  <c r="W461" i="3"/>
  <c r="W463" i="3"/>
  <c r="W465" i="3"/>
  <c r="W470" i="3"/>
  <c r="W486" i="3"/>
  <c r="W490" i="3"/>
  <c r="T493" i="3"/>
  <c r="Q493" i="3"/>
  <c r="T497" i="3"/>
  <c r="Q497" i="3"/>
  <c r="T501" i="3"/>
  <c r="Q501" i="3"/>
  <c r="T521" i="3"/>
  <c r="Q521" i="3"/>
  <c r="Z492" i="3"/>
  <c r="W492" i="3"/>
  <c r="T499" i="3"/>
  <c r="Q499" i="3"/>
  <c r="Q697" i="3"/>
  <c r="T697" i="3"/>
  <c r="Z494" i="3"/>
  <c r="W494" i="3"/>
  <c r="T502" i="3"/>
  <c r="Q502" i="3"/>
  <c r="T506" i="3"/>
  <c r="Q506" i="3"/>
  <c r="Q467" i="3"/>
  <c r="W472" i="3"/>
  <c r="Q483" i="3"/>
  <c r="W488" i="3"/>
  <c r="Z496" i="3"/>
  <c r="W496" i="3"/>
  <c r="Q511" i="3"/>
  <c r="T518" i="3"/>
  <c r="Q518" i="3"/>
  <c r="Z523" i="3"/>
  <c r="W523" i="3"/>
  <c r="W721" i="3"/>
  <c r="Z721" i="3"/>
  <c r="Q477" i="3"/>
  <c r="W482" i="3"/>
  <c r="Z498" i="3"/>
  <c r="W498" i="3"/>
  <c r="T503" i="3"/>
  <c r="Z504" i="3"/>
  <c r="W504" i="3"/>
  <c r="Q514" i="3"/>
  <c r="T515" i="3"/>
  <c r="Q515" i="3"/>
  <c r="Z520" i="3"/>
  <c r="W520" i="3"/>
  <c r="W525" i="3"/>
  <c r="W697" i="3"/>
  <c r="Z697" i="3"/>
  <c r="W693" i="3"/>
  <c r="Z693" i="3"/>
  <c r="Q522" i="3"/>
  <c r="W677" i="3"/>
  <c r="Z677" i="3"/>
  <c r="W713" i="3"/>
  <c r="Z713" i="3"/>
  <c r="T667" i="3"/>
  <c r="Z681" i="3"/>
  <c r="T685" i="3"/>
  <c r="AB718" i="3"/>
  <c r="AC718" i="3" s="1"/>
  <c r="AA672" i="3"/>
  <c r="AA676" i="3"/>
  <c r="AA680" i="3"/>
  <c r="AA684" i="3"/>
  <c r="AA688" i="3"/>
  <c r="AA692" i="3"/>
  <c r="AA696" i="3"/>
  <c r="AA700" i="3"/>
  <c r="AA704" i="3"/>
  <c r="AA708" i="3"/>
  <c r="AA712" i="3"/>
  <c r="AA716" i="3"/>
  <c r="AA720" i="3"/>
  <c r="AB721" i="3"/>
  <c r="AC721" i="3" s="1"/>
  <c r="AB719" i="3"/>
  <c r="AC719" i="3" s="1"/>
  <c r="AB717" i="3"/>
  <c r="AC717" i="3" s="1"/>
  <c r="AB715" i="3"/>
  <c r="AC715" i="3" s="1"/>
  <c r="AB713" i="3"/>
  <c r="AC713" i="3" s="1"/>
  <c r="AB711" i="3"/>
  <c r="AC711" i="3" s="1"/>
  <c r="AB709" i="3"/>
  <c r="AC709" i="3" s="1"/>
  <c r="AB707" i="3"/>
  <c r="AC707" i="3" s="1"/>
  <c r="AB705" i="3"/>
  <c r="AC705" i="3" s="1"/>
  <c r="AB703" i="3"/>
  <c r="AC703" i="3" s="1"/>
  <c r="AB701" i="3"/>
  <c r="AC701" i="3" s="1"/>
  <c r="AB699" i="3"/>
  <c r="AC699" i="3" s="1"/>
  <c r="AB697" i="3"/>
  <c r="AC697" i="3" s="1"/>
  <c r="AB695" i="3"/>
  <c r="AC695" i="3" s="1"/>
  <c r="AB693" i="3"/>
  <c r="AC693" i="3" s="1"/>
  <c r="AB691" i="3"/>
  <c r="AC691" i="3" s="1"/>
  <c r="AB689" i="3"/>
  <c r="AC689" i="3" s="1"/>
  <c r="AB687" i="3"/>
  <c r="AC687" i="3" s="1"/>
  <c r="AB685" i="3"/>
  <c r="AC685" i="3" s="1"/>
  <c r="AB683" i="3"/>
  <c r="AC683" i="3" s="1"/>
  <c r="AB681" i="3"/>
  <c r="AC681" i="3" s="1"/>
  <c r="AB679" i="3"/>
  <c r="AC679" i="3" s="1"/>
  <c r="AB677" i="3"/>
  <c r="AC677" i="3" s="1"/>
  <c r="AB675" i="3"/>
  <c r="AC675" i="3" s="1"/>
  <c r="AB673" i="3"/>
  <c r="AC673" i="3" s="1"/>
  <c r="AB671" i="3"/>
  <c r="AC671" i="3" s="1"/>
  <c r="AB669" i="3"/>
  <c r="AC669" i="3" s="1"/>
  <c r="AB667" i="3"/>
  <c r="AC667" i="3" s="1"/>
  <c r="AA561" i="3"/>
  <c r="AA563" i="3"/>
  <c r="AA565" i="3"/>
  <c r="AA567" i="3"/>
  <c r="AA569" i="3"/>
  <c r="AA571" i="3"/>
  <c r="AA573" i="3"/>
  <c r="AA575" i="3"/>
  <c r="AA577" i="3"/>
  <c r="AA579" i="3"/>
  <c r="AA581" i="3"/>
  <c r="AA583" i="3"/>
  <c r="AA585" i="3"/>
  <c r="AA587" i="3"/>
  <c r="AA589" i="3"/>
  <c r="AA591" i="3"/>
  <c r="AA593" i="3"/>
  <c r="AA595" i="3"/>
  <c r="AA597" i="3"/>
  <c r="AA599" i="3"/>
  <c r="AA601" i="3"/>
  <c r="AA603" i="3"/>
  <c r="AA605" i="3"/>
  <c r="AA607" i="3"/>
  <c r="AA609" i="3"/>
  <c r="AA611" i="3"/>
  <c r="AA613" i="3"/>
  <c r="AA615" i="3"/>
  <c r="AA617" i="3"/>
  <c r="AA619" i="3"/>
  <c r="AA621" i="3"/>
  <c r="AA623" i="3"/>
  <c r="AA625" i="3"/>
  <c r="AA627" i="3"/>
  <c r="AA629" i="3"/>
  <c r="AA631" i="3"/>
  <c r="AA633" i="3"/>
  <c r="AA635" i="3"/>
  <c r="AA637" i="3"/>
  <c r="AA639" i="3"/>
  <c r="AA641" i="3"/>
  <c r="AA643" i="3"/>
  <c r="AA645" i="3"/>
  <c r="AA647" i="3"/>
  <c r="AA649" i="3"/>
  <c r="AA651" i="3"/>
  <c r="AA653" i="3"/>
  <c r="AA655" i="3"/>
  <c r="AA657" i="3"/>
  <c r="AA659" i="3"/>
  <c r="AA661" i="3"/>
  <c r="AA663" i="3"/>
  <c r="AA665" i="3"/>
  <c r="AB668" i="3"/>
  <c r="AC668" i="3" s="1"/>
  <c r="AB672" i="3"/>
  <c r="AC672" i="3" s="1"/>
  <c r="AB676" i="3"/>
  <c r="AC676" i="3" s="1"/>
  <c r="AB680" i="3"/>
  <c r="AC680" i="3" s="1"/>
  <c r="AB684" i="3"/>
  <c r="AC684" i="3" s="1"/>
  <c r="AB688" i="3"/>
  <c r="AC688" i="3" s="1"/>
  <c r="AB692" i="3"/>
  <c r="AC692" i="3" s="1"/>
  <c r="AB696" i="3"/>
  <c r="AC696" i="3" s="1"/>
  <c r="AB700" i="3"/>
  <c r="AC700" i="3" s="1"/>
  <c r="AB704" i="3"/>
  <c r="AC704" i="3" s="1"/>
  <c r="AB708" i="3"/>
  <c r="AC708" i="3" s="1"/>
  <c r="AB712" i="3"/>
  <c r="AC712" i="3" s="1"/>
  <c r="AB716" i="3"/>
  <c r="AC716" i="3" s="1"/>
  <c r="AB720" i="3"/>
  <c r="AC720" i="3" s="1"/>
  <c r="AA669" i="3"/>
  <c r="AA673" i="3"/>
  <c r="AA677" i="3"/>
  <c r="AA681" i="3"/>
  <c r="AA685" i="3"/>
  <c r="AA689" i="3"/>
  <c r="AA693" i="3"/>
  <c r="AA697" i="3"/>
  <c r="AA701" i="3"/>
  <c r="AA705" i="3"/>
  <c r="AA709" i="3"/>
  <c r="AA713" i="3"/>
  <c r="AA717" i="3"/>
  <c r="AA721" i="3"/>
  <c r="AA560" i="3"/>
  <c r="AA562" i="3"/>
  <c r="AA564" i="3"/>
  <c r="AA566" i="3"/>
  <c r="AA568" i="3"/>
  <c r="AA570" i="3"/>
  <c r="AA572" i="3"/>
  <c r="AA574" i="3"/>
  <c r="AA576" i="3"/>
  <c r="AA578" i="3"/>
  <c r="AA580" i="3"/>
  <c r="AA582" i="3"/>
  <c r="AA584" i="3"/>
  <c r="AA586" i="3"/>
  <c r="AA588" i="3"/>
  <c r="AA590" i="3"/>
  <c r="AA592" i="3"/>
  <c r="AA594" i="3"/>
  <c r="AA596" i="3"/>
  <c r="AA598" i="3"/>
  <c r="AA600" i="3"/>
  <c r="AA602" i="3"/>
  <c r="AA604" i="3"/>
  <c r="AA606" i="3"/>
  <c r="AA608" i="3"/>
  <c r="AA610" i="3"/>
  <c r="AA612" i="3"/>
  <c r="AA614" i="3"/>
  <c r="AA616" i="3"/>
  <c r="AA618" i="3"/>
  <c r="AA620" i="3"/>
  <c r="AA622" i="3"/>
  <c r="AA624" i="3"/>
  <c r="AA626" i="3"/>
  <c r="AA628" i="3"/>
  <c r="AA630" i="3"/>
  <c r="AA632" i="3"/>
  <c r="AA634" i="3"/>
  <c r="AA636" i="3"/>
  <c r="AA638" i="3"/>
  <c r="AA640" i="3"/>
  <c r="AA642" i="3"/>
  <c r="AA644" i="3"/>
  <c r="AA646" i="3"/>
  <c r="AA648" i="3"/>
  <c r="AA650" i="3"/>
  <c r="AA652" i="3"/>
  <c r="AA654" i="3"/>
  <c r="AA656" i="3"/>
  <c r="AA658" i="3"/>
  <c r="AA660" i="3"/>
  <c r="AA662" i="3"/>
  <c r="AA664" i="3"/>
  <c r="AB666" i="3"/>
  <c r="AC666" i="3" s="1"/>
  <c r="AB670" i="3"/>
  <c r="AC670" i="3" s="1"/>
  <c r="AB674" i="3"/>
  <c r="AC674" i="3" s="1"/>
  <c r="AB678" i="3"/>
  <c r="AC678" i="3" s="1"/>
  <c r="AB682" i="3"/>
  <c r="AC682" i="3" s="1"/>
  <c r="AB686" i="3"/>
  <c r="AC686" i="3" s="1"/>
  <c r="AB690" i="3"/>
  <c r="AC690" i="3" s="1"/>
  <c r="AB694" i="3"/>
  <c r="AC694" i="3" s="1"/>
  <c r="AB698" i="3"/>
  <c r="AC698" i="3" s="1"/>
  <c r="AB702" i="3"/>
  <c r="AC702" i="3" s="1"/>
  <c r="AB706" i="3"/>
  <c r="AC706" i="3" s="1"/>
  <c r="AB710" i="3"/>
  <c r="AC710" i="3" s="1"/>
  <c r="AB714" i="3"/>
  <c r="AC714" i="3" s="1"/>
  <c r="AB722" i="3"/>
  <c r="AC722" i="3" s="1"/>
</calcChain>
</file>

<file path=xl/sharedStrings.xml><?xml version="1.0" encoding="utf-8"?>
<sst xmlns="http://schemas.openxmlformats.org/spreadsheetml/2006/main" count="114329" uniqueCount="3914">
  <si>
    <t>Store Code</t>
  </si>
  <si>
    <t>(All)</t>
  </si>
  <si>
    <t>Values</t>
  </si>
  <si>
    <t>Count of PRODCODE</t>
  </si>
  <si>
    <t>Remarks OOS</t>
  </si>
  <si>
    <t>l1_cd</t>
  </si>
  <si>
    <t>cat1_name</t>
  </si>
  <si>
    <t>Sum of Normal Competitor Price (Pcs)</t>
  </si>
  <si>
    <t>Sum of Index Normal Pcs</t>
  </si>
  <si>
    <t>Sum of Promo Competitor Price (Pcs)</t>
  </si>
  <si>
    <t>Sum of Index Promo Pcs</t>
  </si>
  <si>
    <t>Sum of Normal Competitor Price (Ctn)</t>
  </si>
  <si>
    <t>Sum of Index Normal Ctn</t>
  </si>
  <si>
    <t>Sum of Promo Competitor Price (Ctn)</t>
  </si>
  <si>
    <t>Sum of Index Promo Ctn</t>
  </si>
  <si>
    <t>Status Order</t>
  </si>
  <si>
    <t>Stock OK</t>
  </si>
  <si>
    <t>OOS</t>
  </si>
  <si>
    <t>(blank)</t>
  </si>
  <si>
    <t>Grand Total</t>
  </si>
  <si>
    <t>Biscuit/Snacks</t>
  </si>
  <si>
    <t>normal</t>
  </si>
  <si>
    <t>Bulk Product</t>
  </si>
  <si>
    <t>order stop</t>
  </si>
  <si>
    <t>Sauces&amp;Spices</t>
  </si>
  <si>
    <t>Milk</t>
  </si>
  <si>
    <t>sale suspend</t>
  </si>
  <si>
    <t>Drinks</t>
  </si>
  <si>
    <t>ARTICLE OOS</t>
  </si>
  <si>
    <t>ARTICLE : STOCK OK</t>
  </si>
  <si>
    <t>STORE : OOS</t>
  </si>
  <si>
    <t>STORE : STOCK OK</t>
  </si>
  <si>
    <t>MASTER2</t>
  </si>
  <si>
    <t>PRODCODE</t>
  </si>
  <si>
    <t>Normal Competitor Price (Ctn)</t>
  </si>
  <si>
    <t>06002</t>
  </si>
  <si>
    <t>1001860000</t>
  </si>
  <si>
    <t>06009</t>
  </si>
  <si>
    <t>06028</t>
  </si>
  <si>
    <t>06037</t>
  </si>
  <si>
    <t>1028702000</t>
  </si>
  <si>
    <t>1038533000</t>
  </si>
  <si>
    <t>1053801000</t>
  </si>
  <si>
    <t>1065842000</t>
  </si>
  <si>
    <t>1066078000</t>
  </si>
  <si>
    <t>1068899000</t>
  </si>
  <si>
    <t>1072188000</t>
  </si>
  <si>
    <t>1076058000</t>
  </si>
  <si>
    <t>1077650000</t>
  </si>
  <si>
    <t>1078236000</t>
  </si>
  <si>
    <t>1083138000</t>
  </si>
  <si>
    <t>1089525000</t>
  </si>
  <si>
    <t>1089541000</t>
  </si>
  <si>
    <t>1089867000</t>
  </si>
  <si>
    <t>1089885000</t>
  </si>
  <si>
    <t>1105042000</t>
  </si>
  <si>
    <t>1118289000</t>
  </si>
  <si>
    <t>1137215000</t>
  </si>
  <si>
    <t>1140637000</t>
  </si>
  <si>
    <t>1086441000</t>
  </si>
  <si>
    <t>06005</t>
  </si>
  <si>
    <t>06027</t>
  </si>
  <si>
    <t>06036</t>
  </si>
  <si>
    <t>06013</t>
  </si>
  <si>
    <t>06033</t>
  </si>
  <si>
    <t>1028667000</t>
  </si>
  <si>
    <t>06014</t>
  </si>
  <si>
    <t>06010</t>
  </si>
  <si>
    <t>06015</t>
  </si>
  <si>
    <t>06031</t>
  </si>
  <si>
    <t>06017</t>
  </si>
  <si>
    <t>06020</t>
  </si>
  <si>
    <t>06032</t>
  </si>
  <si>
    <t>1001865000</t>
  </si>
  <si>
    <t>1053802000</t>
  </si>
  <si>
    <t>06018</t>
  </si>
  <si>
    <t>06001</t>
  </si>
  <si>
    <t>06003</t>
  </si>
  <si>
    <t>06004</t>
  </si>
  <si>
    <t>06006</t>
  </si>
  <si>
    <t>06007</t>
  </si>
  <si>
    <t>06008</t>
  </si>
  <si>
    <t>06021</t>
  </si>
  <si>
    <t>06022</t>
  </si>
  <si>
    <t>06023</t>
  </si>
  <si>
    <t>06026</t>
  </si>
  <si>
    <t>06030</t>
  </si>
  <si>
    <t>06034</t>
  </si>
  <si>
    <t>06039</t>
  </si>
  <si>
    <t>06019</t>
  </si>
  <si>
    <t>06011</t>
  </si>
  <si>
    <t>06016</t>
  </si>
  <si>
    <t>06024</t>
  </si>
  <si>
    <t>06038</t>
  </si>
  <si>
    <t>06029</t>
  </si>
  <si>
    <t>1020238000</t>
  </si>
  <si>
    <t>1044435000</t>
  </si>
  <si>
    <t>1054010000</t>
  </si>
  <si>
    <t>1074335000</t>
  </si>
  <si>
    <t>1107348000</t>
  </si>
  <si>
    <t>1135321000</t>
  </si>
  <si>
    <t>Total</t>
  </si>
  <si>
    <t>LINK MASTER</t>
  </si>
  <si>
    <t>MASTER</t>
  </si>
  <si>
    <t>MASTER Code</t>
  </si>
  <si>
    <t>Link</t>
  </si>
  <si>
    <t>Store name</t>
  </si>
  <si>
    <t>divname</t>
  </si>
  <si>
    <t>BARCODE</t>
  </si>
  <si>
    <t>PRODNAME</t>
  </si>
  <si>
    <t>UOM</t>
  </si>
  <si>
    <t>Promosi Competitor</t>
  </si>
  <si>
    <t>Lotte Normal Price End User</t>
  </si>
  <si>
    <t>Normal Competitor Price (Pcs)</t>
  </si>
  <si>
    <t>Index</t>
  </si>
  <si>
    <t>Lotte Current Price End User</t>
  </si>
  <si>
    <t>Promo Competitor Price (Pcs)</t>
  </si>
  <si>
    <t>Index Promo</t>
  </si>
  <si>
    <t>Lotte Normal Price Profesional</t>
  </si>
  <si>
    <t>Lotte Current Price Profesional</t>
  </si>
  <si>
    <t>Promo Competitor Price (Ctn)</t>
  </si>
  <si>
    <t>Stock</t>
  </si>
  <si>
    <t>Reason OOS</t>
  </si>
  <si>
    <t>Feedback Buyer End User</t>
  </si>
  <si>
    <t>Remarks Buyer End User</t>
  </si>
  <si>
    <t>Feedback Buyer Profesional</t>
  </si>
  <si>
    <t>Remarks Buyer Profesional</t>
  </si>
  <si>
    <t>FOLLOW?</t>
  </si>
  <si>
    <t>REASON NOT FOLLOW</t>
  </si>
  <si>
    <t>schedule_date|str_cd|prod_cd|sellprc_lotte|sellprc_competitor|promo_name|enable</t>
  </si>
  <si>
    <t>060021002106000</t>
  </si>
  <si>
    <t>x</t>
  </si>
  <si>
    <t>Sidoarjo</t>
  </si>
  <si>
    <t>DF</t>
  </si>
  <si>
    <t>1002106000</t>
  </si>
  <si>
    <t>8991002105584</t>
  </si>
  <si>
    <t>KAPAL API SPECIAL 10X 6 GR</t>
  </si>
  <si>
    <t>KAPAL API KOPI BUBUK SPECIAL RCG 10x6g</t>
  </si>
  <si>
    <t>https://klikindogrosir.com/product_details/1825291</t>
  </si>
  <si>
    <t>060021004890000</t>
  </si>
  <si>
    <t>1004890000</t>
  </si>
  <si>
    <t>DELMONTE SAUS TOMAT 24X10/9 G</t>
  </si>
  <si>
    <t>https://klikindogrosir.com/product_details/1391821</t>
  </si>
  <si>
    <t>060021004893000</t>
  </si>
  <si>
    <t>1004893000</t>
  </si>
  <si>
    <t>8998888710505</t>
  </si>
  <si>
    <t>DELMONTE CHILI XTRA HOT 24X10/9 G</t>
  </si>
  <si>
    <t>DELMONTE CHILLI SAUCE EXTRA HOT PCK 24X9g</t>
  </si>
  <si>
    <t>https://klikindogrosir.com/product_details/1514571</t>
  </si>
  <si>
    <t>060021005725000</t>
  </si>
  <si>
    <t>1005725000</t>
  </si>
  <si>
    <t>DELMONTE TOMAT POUCH 1 KG</t>
  </si>
  <si>
    <t>https://klikindogrosir.com/product_details/1290971</t>
  </si>
  <si>
    <t>060021005726000</t>
  </si>
  <si>
    <t>1005726000</t>
  </si>
  <si>
    <t>8998888710574</t>
  </si>
  <si>
    <t>DELMONTE CHILIEXTRA HOT POUCH 1KG</t>
  </si>
  <si>
    <t>DELMONTE CHILI SAUCE EXTRA HOT PCH 1kg</t>
  </si>
  <si>
    <t>https://klikindogrosir.com/product_details/1290981</t>
  </si>
  <si>
    <t>060021015940000</t>
  </si>
  <si>
    <t>1015940000</t>
  </si>
  <si>
    <t>8998888461186</t>
  </si>
  <si>
    <t>MAESTRO LIGHT MAYONAISE POUCH 1 KG</t>
  </si>
  <si>
    <t>MAESTRO MAYONNAISE PCH 1kg</t>
  </si>
  <si>
    <t>https://klikindogrosir.com/product_details/1146781</t>
  </si>
  <si>
    <t>060021016172000</t>
  </si>
  <si>
    <t>1016172000</t>
  </si>
  <si>
    <t>8886467100017</t>
  </si>
  <si>
    <t>PRINGLES ORIGINAL 107G/102G</t>
  </si>
  <si>
    <t>PRINGLES POTATO CRISPS ORIGINAL KLG 102g</t>
  </si>
  <si>
    <t>https://klikindogrosir.com/product_details/1243211</t>
  </si>
  <si>
    <t>060021017616000</t>
  </si>
  <si>
    <t>1017616000</t>
  </si>
  <si>
    <t>8996001600146</t>
  </si>
  <si>
    <t>TEH PUCUK HARUM 350 ML</t>
  </si>
  <si>
    <t>PUCUK HARUM MINUMAN TEH MELATI BTL 350mL</t>
  </si>
  <si>
    <t>https://klikindogrosir.com/product_details/1668971</t>
  </si>
  <si>
    <t>060021019929000</t>
  </si>
  <si>
    <t>1019929000</t>
  </si>
  <si>
    <t>DELMONTE TOMATO  JERIGEN 5,7  KG</t>
  </si>
  <si>
    <t>https://klikindogrosir.com/product_details/0792331</t>
  </si>
  <si>
    <t>060021023234000</t>
  </si>
  <si>
    <t>1023234000</t>
  </si>
  <si>
    <t>8998888710536</t>
  </si>
  <si>
    <t>DELMONTE EXTRAHOT JER 5,5/5,7 KG</t>
  </si>
  <si>
    <t>DELMONTE SAMBAL EXTRA HOT DRG 5.5kg</t>
  </si>
  <si>
    <t>https://klikindogrosir.com/product_details/0792321</t>
  </si>
  <si>
    <t>060021025539000</t>
  </si>
  <si>
    <t>1025539000</t>
  </si>
  <si>
    <t>8998866500319</t>
  </si>
  <si>
    <t>ALE ALE MIN.ORANGE 24X190 ML/CTN</t>
  </si>
  <si>
    <t>ALE-ALE JUICE ORANGE CUP 180mL</t>
  </si>
  <si>
    <t>https://klikindogrosir.com/product_details/1105650</t>
  </si>
  <si>
    <t>060021032759000</t>
  </si>
  <si>
    <t>1032759000</t>
  </si>
  <si>
    <t>8994075260013</t>
  </si>
  <si>
    <t>MOMOGI STICK JAGUNG BAKAR 20x6GR</t>
  </si>
  <si>
    <t>MOMOGI SNACK STICK JAGUNG BAKAR PCK 6/5g</t>
  </si>
  <si>
    <t>https://klikindogrosir.com/product_details/1378053</t>
  </si>
  <si>
    <t>060021035433000</t>
  </si>
  <si>
    <t>1035433000</t>
  </si>
  <si>
    <t>0089686386066</t>
  </si>
  <si>
    <t>INDOFOOD RACIK AYAM GRG 10X26 G</t>
  </si>
  <si>
    <t>INDOFOOD BUMBU RACIK AYAM GORENG PCK 26g</t>
  </si>
  <si>
    <t>https://klikindogrosir.com/product_details/1166372</t>
  </si>
  <si>
    <t>060021035633000</t>
  </si>
  <si>
    <t>1035633000</t>
  </si>
  <si>
    <t>8993093115008</t>
  </si>
  <si>
    <t>ROSE BRAND TEPUNG BERAS 500 G</t>
  </si>
  <si>
    <t>ROSE TEPUNG BERAS PCK 500g</t>
  </si>
  <si>
    <t>https://klikindogrosir.com/product_details/0016411</t>
  </si>
  <si>
    <t>060021035634000</t>
  </si>
  <si>
    <t>1035634000</t>
  </si>
  <si>
    <t>8993093135006</t>
  </si>
  <si>
    <t>ROSE BRAND TEPUNG KETAN 500 G</t>
  </si>
  <si>
    <t>ROSE TEPUNG BERAS KETAN PCK 500g</t>
  </si>
  <si>
    <t>https://klikindogrosir.com/product_details/0016401</t>
  </si>
  <si>
    <t>060021038886000</t>
  </si>
  <si>
    <t>1038886000</t>
  </si>
  <si>
    <t>8992761166038</t>
  </si>
  <si>
    <t>MINUTE MAID PULPY ORANGE 300 ML</t>
  </si>
  <si>
    <t>MINUTE MAID JUICE PULPY ORANGE BTL 300mL</t>
  </si>
  <si>
    <t>https://klikindogrosir.com/product_details/1482851</t>
  </si>
  <si>
    <t>060021038932000</t>
  </si>
  <si>
    <t>1038932000</t>
  </si>
  <si>
    <t>8991102222013</t>
  </si>
  <si>
    <t>TEH GELAS ORIG FLAVR 24X170ML</t>
  </si>
  <si>
    <t>TEH GELAS MINUMAN TEH ALAMI CUP 160mL</t>
  </si>
  <si>
    <t>https://klikindogrosir.com/product_details/1119560</t>
  </si>
  <si>
    <t>060021055785000</t>
  </si>
  <si>
    <t>1055785000</t>
  </si>
  <si>
    <t>8994171101289</t>
  </si>
  <si>
    <t>LUWAK WHITE COFFEE RENCENG 10X20GR</t>
  </si>
  <si>
    <t>LUWAK WHITE KOFFIE ORIGINAL RCG 10x20g</t>
  </si>
  <si>
    <t>https://klikindogrosir.com/product_details/1623701</t>
  </si>
  <si>
    <t>060021058499000</t>
  </si>
  <si>
    <t>1058499000</t>
  </si>
  <si>
    <t>8998866500708</t>
  </si>
  <si>
    <t>FLORIDINA ORANGE PULP 360ML</t>
  </si>
  <si>
    <t>FLORIDINA JUICE PULP ORANGE BTL 350mL</t>
  </si>
  <si>
    <t>https://klikindogrosir.com/product_details/1665581</t>
  </si>
  <si>
    <t>060021064670000</t>
  </si>
  <si>
    <t>1064670000</t>
  </si>
  <si>
    <t>8996001440124</t>
  </si>
  <si>
    <t>ENERGEN CEREAL VAN RCG 10X34/35G</t>
  </si>
  <si>
    <t>ENERGEN CEREAL INSTANT VANILLA RCG 10x32/34g</t>
  </si>
  <si>
    <t>https://klikindogrosir.com/product_details/1557621</t>
  </si>
  <si>
    <t>060021064680000</t>
  </si>
  <si>
    <t>1064680000</t>
  </si>
  <si>
    <t>8996001301142</t>
  </si>
  <si>
    <t>ROMA KELAPA BISCUIT  300 GR</t>
  </si>
  <si>
    <t>ROMA BISCUIT (NEW) KELAPA PCK 300g</t>
  </si>
  <si>
    <t>https://klikindogrosir.com/product_details/1419071</t>
  </si>
  <si>
    <t>060021070906000</t>
  </si>
  <si>
    <t>1070906000</t>
  </si>
  <si>
    <t>8992770033130</t>
  </si>
  <si>
    <t>MASAKO AYAM CAL 12x9GR/8.5GR</t>
  </si>
  <si>
    <t>AJINOMOTO PENYEDAP RASA MASAKO AYAM PCK 12x9/8.5g</t>
  </si>
  <si>
    <t>https://klikindogrosir.com/product_details/1530161</t>
  </si>
  <si>
    <t>060021071008000</t>
  </si>
  <si>
    <t>1071008000</t>
  </si>
  <si>
    <t>8993039242522</t>
  </si>
  <si>
    <t>REGAL RENCENG 10PCS</t>
  </si>
  <si>
    <t>REGAL MARIE PCK 12g</t>
  </si>
  <si>
    <t>https://klikindogrosir.com/product_details/1515092</t>
  </si>
  <si>
    <t>060021071606000</t>
  </si>
  <si>
    <t>1071606000</t>
  </si>
  <si>
    <t>8996001370063</t>
  </si>
  <si>
    <t>CHOKI CHOKI CHOCOCASHEW BOX 20X11G</t>
  </si>
  <si>
    <t>CHOKI CHOKI CHOCO CASHEW BOX 20x10g</t>
  </si>
  <si>
    <t>https://klikindogrosir.com/product_details/1314511</t>
  </si>
  <si>
    <t>060021072194000</t>
  </si>
  <si>
    <t>1072194000</t>
  </si>
  <si>
    <t>8993175537285</t>
  </si>
  <si>
    <t>RICHEESE WAFER 110GR</t>
  </si>
  <si>
    <t>NABATI RICHEESE WAFER KRIM KEJU PCK 122/110g</t>
  </si>
  <si>
    <t>https://klikindogrosir.com/product_details/1314901</t>
  </si>
  <si>
    <t>060021074674000</t>
  </si>
  <si>
    <t>1074674000</t>
  </si>
  <si>
    <t>8992753031900</t>
  </si>
  <si>
    <t>BENDERA SKM PUTIH 6X38GR</t>
  </si>
  <si>
    <t>FRISIAN FLAG KENTAL MANIS PUTIH PCK 6x38g</t>
  </si>
  <si>
    <t>https://klikindogrosir.com/product_details/1268981</t>
  </si>
  <si>
    <t>060021074883000</t>
  </si>
  <si>
    <t>1074883000</t>
  </si>
  <si>
    <t>9311931024036</t>
  </si>
  <si>
    <t>INDOCAFE COFFEEMIX 3IN1 RENCENG 10X20GR</t>
  </si>
  <si>
    <t>INDOCAFE COFFEE MIX 3 IN 1 PCK 10X20g</t>
  </si>
  <si>
    <t>https://klikindogrosir.com/product_details/1310961</t>
  </si>
  <si>
    <t>060021075557000</t>
  </si>
  <si>
    <t>1075557000</t>
  </si>
  <si>
    <t>8992933231113</t>
  </si>
  <si>
    <t>POP ICE COKLAT RENCENG 10'S</t>
  </si>
  <si>
    <t>POP ICE DRINK POWDER ES BLENDER CHOCOLATE RCG 10x25g</t>
  </si>
  <si>
    <t>https://klikindogrosir.com/product_details/1470331</t>
  </si>
  <si>
    <t>060021077236000</t>
  </si>
  <si>
    <t>1077236000</t>
  </si>
  <si>
    <t>8991002102033</t>
  </si>
  <si>
    <t>ABC KOPI SUSU RENCENG 10X 30 GR</t>
  </si>
  <si>
    <t>ABC KOPI INSTANT KOPI&amp;GULA+SUSU PCK 10x31g</t>
  </si>
  <si>
    <t>https://klikindogrosir.com/product_details/1579021</t>
  </si>
  <si>
    <t>060021077237000</t>
  </si>
  <si>
    <t>1077237000</t>
  </si>
  <si>
    <t>8991002135376</t>
  </si>
  <si>
    <t>KAPAL API  SPC.MIX RC 10X23G</t>
  </si>
  <si>
    <t>KAPAL API KOPI BUBUK SPECIAL MIX RCG 10x23g</t>
  </si>
  <si>
    <t>https://klikindogrosir.com/product_details/1666511</t>
  </si>
  <si>
    <t>060021082607000</t>
  </si>
  <si>
    <t>1082607000</t>
  </si>
  <si>
    <t>8998009010613</t>
  </si>
  <si>
    <t>ULTRA MILK PLAIN 1 L</t>
  </si>
  <si>
    <t>ULTRA SUSU CAIR UHT STERIL PLAIN TPK 1000mL</t>
  </si>
  <si>
    <t>https://klikindogrosir.com/product_details/0011551</t>
  </si>
  <si>
    <t>060021082723000</t>
  </si>
  <si>
    <t>1082723000</t>
  </si>
  <si>
    <t>8998009010569</t>
  </si>
  <si>
    <t>ULTRA SUSU SLIM CHOCO 200 ML</t>
  </si>
  <si>
    <t>ULTRA SUSU UHT STERIL SLIM COKLAT TPK 200mL</t>
  </si>
  <si>
    <t>https://klikindogrosir.com/product_details/0451981</t>
  </si>
  <si>
    <t>060021083898000</t>
  </si>
  <si>
    <t>1083898000</t>
  </si>
  <si>
    <t>8997009510017</t>
  </si>
  <si>
    <t>YOU C 1000 LEMON 140ML</t>
  </si>
  <si>
    <t>YOU C1000 HEALTH DRINK VITAMIN LEMON BTL 140mL</t>
  </si>
  <si>
    <t>https://klikindogrosir.com/product_details/0888541</t>
  </si>
  <si>
    <t>060021083903000</t>
  </si>
  <si>
    <t>1083903000</t>
  </si>
  <si>
    <t>0410839030008</t>
  </si>
  <si>
    <t>POCARI SWEAT PET 350ML</t>
  </si>
  <si>
    <t>POCARI SWEAT MINUMAN ISOTONIK BTL 350mL</t>
  </si>
  <si>
    <t>https://klikindogrosir.com/product_details/1115931</t>
  </si>
  <si>
    <t>060021084369000</t>
  </si>
  <si>
    <t>1084369000</t>
  </si>
  <si>
    <t>8719200170995</t>
  </si>
  <si>
    <t>BLUEBAND SERBAGUNA SACHET 200 GR</t>
  </si>
  <si>
    <t>BLUE BAND MARGARINE SERBAGUNA (35622) PCK 200g</t>
  </si>
  <si>
    <t>https://klikindogrosir.com/product_details/0115941</t>
  </si>
  <si>
    <t>060021088129000</t>
  </si>
  <si>
    <t>1088129000</t>
  </si>
  <si>
    <t>0089686010947</t>
  </si>
  <si>
    <t>INDOMIE GORENG SPECIAL 85GR</t>
  </si>
  <si>
    <t>INDOMIE MIE GORENG PLUS SPECIAL PCK 80g</t>
  </si>
  <si>
    <t>https://klikindogrosir.com/product_details/0060411</t>
  </si>
  <si>
    <t>060021088134000</t>
  </si>
  <si>
    <t>1088134000</t>
  </si>
  <si>
    <t>0089686010343</t>
  </si>
  <si>
    <t>INDOMIE SOTO MIE 70 GR</t>
  </si>
  <si>
    <t>INDOMIE MIE INSTANT SOTO MIE PCK 70g</t>
  </si>
  <si>
    <t>https://klikindogrosir.com/product_details/0054581</t>
  </si>
  <si>
    <t>060021088137000</t>
  </si>
  <si>
    <t>1088137000</t>
  </si>
  <si>
    <t>0089686060027</t>
  </si>
  <si>
    <t>POP MIE CUP AYAM 75 GR</t>
  </si>
  <si>
    <t>POP MIE MI INSTAN AYAM CUP 75g</t>
  </si>
  <si>
    <t>https://klikindogrosir.com/product_details/0037141</t>
  </si>
  <si>
    <t>060021088171000</t>
  </si>
  <si>
    <t>1088171000</t>
  </si>
  <si>
    <t>8998866200301</t>
  </si>
  <si>
    <t>SEDAAP MIE GORENG 91GR</t>
  </si>
  <si>
    <t>SEDAAP MIE MIE INSTANT GORENG PCK 91g</t>
  </si>
  <si>
    <t>https://klikindogrosir.com/product_details/0721411</t>
  </si>
  <si>
    <t>060021088175000</t>
  </si>
  <si>
    <t>1088175000</t>
  </si>
  <si>
    <t>8998866200325</t>
  </si>
  <si>
    <t>SEDAAP MIE SOTO 75GR</t>
  </si>
  <si>
    <t>SEDAAP MIE MIE INSTANT SOTO PCK 76g</t>
  </si>
  <si>
    <t>https://klikindogrosir.com/product_details/0721441</t>
  </si>
  <si>
    <t>060021088200000</t>
  </si>
  <si>
    <t>1088200000</t>
  </si>
  <si>
    <t>0089686010015</t>
  </si>
  <si>
    <t>INDOMIE MIE AYAM BAWANG 69GR</t>
  </si>
  <si>
    <t>INDOMIE MIE INSTANT AYAM BAWANG PCK 69g</t>
  </si>
  <si>
    <t>https://klikindogrosir.com/product_details/0027941</t>
  </si>
  <si>
    <t>060021088243000</t>
  </si>
  <si>
    <t>1088243000</t>
  </si>
  <si>
    <t>0089686000061</t>
  </si>
  <si>
    <t>3 AYAM MIE TELOR KUNING 200GR</t>
  </si>
  <si>
    <t>3 AYAM MIE TELOR SUPER KUNING PCK 200g</t>
  </si>
  <si>
    <t>https://klikindogrosir.com/product_details/0106291</t>
  </si>
  <si>
    <t>060021089271000</t>
  </si>
  <si>
    <t>1089271000</t>
  </si>
  <si>
    <t>8999999514006</t>
  </si>
  <si>
    <t>BANGO KECAP MANIS 60ML/77GR</t>
  </si>
  <si>
    <t>BANGO KECAP MANIS PCH 60mL/77g</t>
  </si>
  <si>
    <t>https://klikindogrosir.com/product_details/1320591</t>
  </si>
  <si>
    <t>060021090446000</t>
  </si>
  <si>
    <t>1090446000</t>
  </si>
  <si>
    <t>8998009040023</t>
  </si>
  <si>
    <t>TEH KOTAK CAIR 300 ML</t>
  </si>
  <si>
    <t>ULTRA TEH KOTAK JASMINE TEA TPK 300mL</t>
  </si>
  <si>
    <t>https://klikindogrosir.com/product_details/0454161</t>
  </si>
  <si>
    <t>060021090872000</t>
  </si>
  <si>
    <t>1090872000</t>
  </si>
  <si>
    <t>8998866201841</t>
  </si>
  <si>
    <t>GOLDA DOLCE LATTE RTD 200 ML</t>
  </si>
  <si>
    <t>GOLDA COFFEE DRINK DOLCE LATTE BTL 200mL</t>
  </si>
  <si>
    <t>https://klikindogrosir.com/product_details/1623821</t>
  </si>
  <si>
    <t>060021092661000</t>
  </si>
  <si>
    <t>1092661000</t>
  </si>
  <si>
    <t>8999999533496</t>
  </si>
  <si>
    <t>BANGO KECAP MANIS 12X19ML/25GR</t>
  </si>
  <si>
    <t>BANGO KECAP MANIS (39007) SCT 20mL/25g</t>
  </si>
  <si>
    <t>https://klikindogrosir.com/product_details/1511952</t>
  </si>
  <si>
    <t>060021102123000</t>
  </si>
  <si>
    <t>1102123000</t>
  </si>
  <si>
    <t>8991002133624</t>
  </si>
  <si>
    <t>GOOD DAY KOPI MOCACINO SC RCG 10X20 GR</t>
  </si>
  <si>
    <t>GOOD DAY KOPI INSTANT 3 IN 1 MOCACINNO RCG 10x20g</t>
  </si>
  <si>
    <t>https://klikindogrosir.com/product_details/1619961</t>
  </si>
  <si>
    <t>060021108244000</t>
  </si>
  <si>
    <t>1108244000</t>
  </si>
  <si>
    <t>8998866202725</t>
  </si>
  <si>
    <t>MILKU COKLAT PREMIUM 200 ML</t>
  </si>
  <si>
    <t>MILKU SUSU UHT COKELAT PREMIUM BTL 200mL</t>
  </si>
  <si>
    <t>https://klikindogrosir.com/product_details/2169181</t>
  </si>
  <si>
    <t>060021114756000</t>
  </si>
  <si>
    <t>1114756000</t>
  </si>
  <si>
    <t>8996001354131</t>
  </si>
  <si>
    <t>BENG-BENG BOX 17X25G</t>
  </si>
  <si>
    <t>BENG-BENG WAFER CHOCOLATE BOX 17x25g</t>
  </si>
  <si>
    <t>https://klikindogrosir.com/product_details/1704161</t>
  </si>
  <si>
    <t>060021115338000</t>
  </si>
  <si>
    <t>1115338000</t>
  </si>
  <si>
    <t>8992717781025</t>
  </si>
  <si>
    <t>SUN KARA SANTAN 65ML</t>
  </si>
  <si>
    <t>SUN KARA SANTAN KELAPA SIAP PAKAI PCK 65mL</t>
  </si>
  <si>
    <t>https://klikindogrosir.com/product_details/1714221</t>
  </si>
  <si>
    <t>060021120170000</t>
  </si>
  <si>
    <t>1120170000</t>
  </si>
  <si>
    <t>8996001317020</t>
  </si>
  <si>
    <t>BETTER BIGGER 10X27G</t>
  </si>
  <si>
    <t>ROMA SANDWICH BETTER COKLAT - VANILA PCK 22/27g</t>
  </si>
  <si>
    <t>https://klikindogrosir.com/product_details/1504342</t>
  </si>
  <si>
    <t>060021121051000</t>
  </si>
  <si>
    <t>1121051000</t>
  </si>
  <si>
    <t>0089686590197</t>
  </si>
  <si>
    <t>CHIKI BALLS CHEEKY CHICKEN 5X16GR</t>
  </si>
  <si>
    <t>CHIKI SNACK BALLS AYAM PCK 16g</t>
  </si>
  <si>
    <t>https://klikindogrosir.com/product_details/1606022</t>
  </si>
  <si>
    <t>060021137122000</t>
  </si>
  <si>
    <t>1137122000</t>
  </si>
  <si>
    <t>8999999601348</t>
  </si>
  <si>
    <t>ROYCO FDS BEEF RENCENG 12X8GR</t>
  </si>
  <si>
    <t>ROYCO BUMBU PELEZAT SERBAGUNA(87882) SAPI PCK 12x8g</t>
  </si>
  <si>
    <t>https://klikindogrosir.com/product_details/1482701</t>
  </si>
  <si>
    <t>060021019715000</t>
  </si>
  <si>
    <t>060091019715000</t>
  </si>
  <si>
    <t>Denpasar</t>
  </si>
  <si>
    <t>1019715000</t>
  </si>
  <si>
    <t>8992138215000</t>
  </si>
  <si>
    <t>KBD KOPI PLASTIK 500 G</t>
  </si>
  <si>
    <t>060021030417000</t>
  </si>
  <si>
    <t>060091030417000</t>
  </si>
  <si>
    <t>1030417000</t>
  </si>
  <si>
    <t>8991102384841</t>
  </si>
  <si>
    <t>TANGO WAFER CHO 120/110GR</t>
  </si>
  <si>
    <t>TANGO WAFER CHOCOLATE PCK 120/110g</t>
  </si>
  <si>
    <t>https://klikindogrosir.com/product_details/1380121</t>
  </si>
  <si>
    <t>060021067510000</t>
  </si>
  <si>
    <t>060091067510000</t>
  </si>
  <si>
    <t>1067510000</t>
  </si>
  <si>
    <t>8990333811317</t>
  </si>
  <si>
    <t>CHOCO PIE MARSHMALLOW 6x28/26GR</t>
  </si>
  <si>
    <t>LOTTE CHOCO PIE MARSMALLOW (6'S) BOX 168/156g</t>
  </si>
  <si>
    <t>https://klikindogrosir.com/product_details/1347361</t>
  </si>
  <si>
    <t>060021077239000</t>
  </si>
  <si>
    <t>060091077239000</t>
  </si>
  <si>
    <t>1077239000</t>
  </si>
  <si>
    <t>8992709818807</t>
  </si>
  <si>
    <t>MR.P HONEY ROASTED P.NUT 80 G</t>
  </si>
  <si>
    <t>MR.P KACANG MADU PCH 80g</t>
  </si>
  <si>
    <t>https://klikindogrosir.com/product_details/1201921</t>
  </si>
  <si>
    <t>060021005627000</t>
  </si>
  <si>
    <t>060371005627000</t>
  </si>
  <si>
    <t>Mataram</t>
  </si>
  <si>
    <t>1005627000</t>
  </si>
  <si>
    <t>8991002135383</t>
  </si>
  <si>
    <t>KAPAL API MANTAP KOPI+GULA 10X24G</t>
  </si>
  <si>
    <t>KAPAL API KOPI BUBUK+GULA MANTAP PCK 8x25g</t>
  </si>
  <si>
    <t>https://klikindogrosir.com/product_details/1666521</t>
  </si>
  <si>
    <t>060021082627000</t>
  </si>
  <si>
    <t>060371082627000</t>
  </si>
  <si>
    <t>1082627000</t>
  </si>
  <si>
    <t>8996006142511</t>
  </si>
  <si>
    <t>TEH BOTOL SOSRO KOTAK 250 ML</t>
  </si>
  <si>
    <t>SOSRO TEH BOTOL (KOTAK) TPK 250mL</t>
  </si>
  <si>
    <t>https://klikindogrosir.com/product_details/0122091</t>
  </si>
  <si>
    <t>060021087230000</t>
  </si>
  <si>
    <t>060371087230000</t>
  </si>
  <si>
    <t>1087230000</t>
  </si>
  <si>
    <t>8996006858016</t>
  </si>
  <si>
    <t>SOSRO TEH BOTOL 350ML</t>
  </si>
  <si>
    <t>SOSRO TEH BOTOL ORIGINAL BTL 350mL</t>
  </si>
  <si>
    <t>https://klikindogrosir.com/product_details/1461131</t>
  </si>
  <si>
    <t>060051002106000</t>
  </si>
  <si>
    <t>Bandung</t>
  </si>
  <si>
    <t>060051004890000</t>
  </si>
  <si>
    <t>060051004893000</t>
  </si>
  <si>
    <t>060051005725000</t>
  </si>
  <si>
    <t>060051005726000</t>
  </si>
  <si>
    <t>060051015940000</t>
  </si>
  <si>
    <t>060051016172000</t>
  </si>
  <si>
    <t>060051017616000</t>
  </si>
  <si>
    <t>060051019929000</t>
  </si>
  <si>
    <t>060051023234000</t>
  </si>
  <si>
    <t>060051025539000</t>
  </si>
  <si>
    <t>060051032759000</t>
  </si>
  <si>
    <t>060051035433000</t>
  </si>
  <si>
    <t>060051035633000</t>
  </si>
  <si>
    <t>060051035634000</t>
  </si>
  <si>
    <t>060051038886000</t>
  </si>
  <si>
    <t>060051038932000</t>
  </si>
  <si>
    <t>060051055785000</t>
  </si>
  <si>
    <t>060051058499000</t>
  </si>
  <si>
    <t>060051064670000</t>
  </si>
  <si>
    <t>https://klikindogrosir.com/product_details/1557641</t>
  </si>
  <si>
    <t>060051064680000</t>
  </si>
  <si>
    <t>060051070906000</t>
  </si>
  <si>
    <t>060051071008000</t>
  </si>
  <si>
    <t>060051071606000</t>
  </si>
  <si>
    <t>060051072194000</t>
  </si>
  <si>
    <t>060051074674000</t>
  </si>
  <si>
    <t>060051074883000</t>
  </si>
  <si>
    <t>060051075557000</t>
  </si>
  <si>
    <t>060051077236000</t>
  </si>
  <si>
    <t>060051077237000</t>
  </si>
  <si>
    <t>KAPAL API KOPI BUBUK SPECIAL MIX PCK 10x23g</t>
  </si>
  <si>
    <t>060051082607000</t>
  </si>
  <si>
    <t>060051082723000</t>
  </si>
  <si>
    <t>060051083898000</t>
  </si>
  <si>
    <t>060051083903000</t>
  </si>
  <si>
    <t>060051084369000</t>
  </si>
  <si>
    <t>060051088129000</t>
  </si>
  <si>
    <t>060051088134000</t>
  </si>
  <si>
    <t>060051088137000</t>
  </si>
  <si>
    <t>060051088171000</t>
  </si>
  <si>
    <t>060051088175000</t>
  </si>
  <si>
    <t>060051088200000</t>
  </si>
  <si>
    <t>060051088243000</t>
  </si>
  <si>
    <t>060051089271000</t>
  </si>
  <si>
    <t>060051090446000</t>
  </si>
  <si>
    <t>060051090872000</t>
  </si>
  <si>
    <t>060051092661000</t>
  </si>
  <si>
    <t>060051102123000</t>
  </si>
  <si>
    <t>060051108244000</t>
  </si>
  <si>
    <t>060051114756000</t>
  </si>
  <si>
    <t>060051115338000</t>
  </si>
  <si>
    <t>060051120170000</t>
  </si>
  <si>
    <t>060051121051000</t>
  </si>
  <si>
    <t>060051137122000</t>
  </si>
  <si>
    <t>060131002106000</t>
  </si>
  <si>
    <t>Makassar</t>
  </si>
  <si>
    <t>060131004890000</t>
  </si>
  <si>
    <t>060131004893000</t>
  </si>
  <si>
    <t>060131005725000</t>
  </si>
  <si>
    <t>060131005726000</t>
  </si>
  <si>
    <t>060131015940000</t>
  </si>
  <si>
    <t>060131016172000</t>
  </si>
  <si>
    <t>060131017616000</t>
  </si>
  <si>
    <t>060131019929000</t>
  </si>
  <si>
    <t>060131023234000</t>
  </si>
  <si>
    <t>060131025539000</t>
  </si>
  <si>
    <t>060131032759000</t>
  </si>
  <si>
    <t>060131035433000</t>
  </si>
  <si>
    <t>060131035633000</t>
  </si>
  <si>
    <t>060131035634000</t>
  </si>
  <si>
    <t>060131038886000</t>
  </si>
  <si>
    <t>060131038932000</t>
  </si>
  <si>
    <t>060131055785000</t>
  </si>
  <si>
    <t>060131058499000</t>
  </si>
  <si>
    <t>060131064670000</t>
  </si>
  <si>
    <t>060131064680000</t>
  </si>
  <si>
    <t>060131070906000</t>
  </si>
  <si>
    <t>060131071008000</t>
  </si>
  <si>
    <t>060131071606000</t>
  </si>
  <si>
    <t>060131072194000</t>
  </si>
  <si>
    <t>060131074674000</t>
  </si>
  <si>
    <t>060131074883000</t>
  </si>
  <si>
    <t>060131075557000</t>
  </si>
  <si>
    <t>060131077236000</t>
  </si>
  <si>
    <t>060131077237000</t>
  </si>
  <si>
    <t>060131082607000</t>
  </si>
  <si>
    <t>060131082723000</t>
  </si>
  <si>
    <t>060131083898000</t>
  </si>
  <si>
    <t>060131083903000</t>
  </si>
  <si>
    <t>060131084369000</t>
  </si>
  <si>
    <t>060131088134000</t>
  </si>
  <si>
    <t>060131088137000</t>
  </si>
  <si>
    <t>060131088171000</t>
  </si>
  <si>
    <t>060131088175000</t>
  </si>
  <si>
    <t>060131088200000</t>
  </si>
  <si>
    <t>060131088243000</t>
  </si>
  <si>
    <t>060131088271000</t>
  </si>
  <si>
    <t>1088271000</t>
  </si>
  <si>
    <t>0089686010824</t>
  </si>
  <si>
    <t>INDOMIE GORENG 85GR</t>
  </si>
  <si>
    <t>060131089270000</t>
  </si>
  <si>
    <t>1089270000</t>
  </si>
  <si>
    <t>0711844110182</t>
  </si>
  <si>
    <t>ABC KECAP MANIS 65ML/ 62GR</t>
  </si>
  <si>
    <t>ABC KECAP MANIS REFFIL PCH 75/62g</t>
  </si>
  <si>
    <t>https://klikindogrosir.com/product_details/1112171</t>
  </si>
  <si>
    <t>060131090446000</t>
  </si>
  <si>
    <t>060131090872000</t>
  </si>
  <si>
    <t>060131092661000</t>
  </si>
  <si>
    <t>060131102123000</t>
  </si>
  <si>
    <t>060131108244000</t>
  </si>
  <si>
    <t>060131114756000</t>
  </si>
  <si>
    <t>060131115338000</t>
  </si>
  <si>
    <t>060131120170000</t>
  </si>
  <si>
    <t>060131121051000</t>
  </si>
  <si>
    <t>060131137122000</t>
  </si>
  <si>
    <t>060131017239000</t>
  </si>
  <si>
    <t>060331017239000</t>
  </si>
  <si>
    <t>Manado</t>
  </si>
  <si>
    <t>1017239000</t>
  </si>
  <si>
    <t>8993296201119</t>
  </si>
  <si>
    <t>SEGITIGA BIRU TERIGU 1KG</t>
  </si>
  <si>
    <t>https://klikindogrosir.com/product_details/1347031</t>
  </si>
  <si>
    <t>060131028146000</t>
  </si>
  <si>
    <t>060331028146000</t>
  </si>
  <si>
    <t>1028146000</t>
  </si>
  <si>
    <t>0400006210883</t>
  </si>
  <si>
    <t>KOMPAS TERIGU 1 KG</t>
  </si>
  <si>
    <t>https://klikindogrosir.com/product_details/1594251</t>
  </si>
  <si>
    <t>060131089271000</t>
  </si>
  <si>
    <t>060331089271000</t>
  </si>
  <si>
    <t>060141088133000</t>
  </si>
  <si>
    <t>X</t>
  </si>
  <si>
    <t>060101088133000</t>
  </si>
  <si>
    <t>Medan</t>
  </si>
  <si>
    <t>1088133000</t>
  </si>
  <si>
    <t>0089686010312</t>
  </si>
  <si>
    <t>INDOMIE RASA SOTO MEDAN 70G</t>
  </si>
  <si>
    <t>INDOMIE MIE INSTANT SOTO MEDAN PCK 70g</t>
  </si>
  <si>
    <t>https://klikindogrosir.com/product_details/1252651</t>
  </si>
  <si>
    <t>060141088264000</t>
  </si>
  <si>
    <t>060101088264000</t>
  </si>
  <si>
    <t>1088264000</t>
  </si>
  <si>
    <t>0089686011692</t>
  </si>
  <si>
    <t>INDOMIESOTO BANJAR LIMAU KLT 85GR</t>
  </si>
  <si>
    <t>INDOMIE MIE INSTANT KHAS KAL-SEL SOTO BNJAR KUIT PCK 75g</t>
  </si>
  <si>
    <t>https://klikindogrosir.com/product_details/1521281</t>
  </si>
  <si>
    <t>060141002106000</t>
  </si>
  <si>
    <t>Palembang</t>
  </si>
  <si>
    <t>060141004890000</t>
  </si>
  <si>
    <t>060141004893000</t>
  </si>
  <si>
    <t>060141005725000</t>
  </si>
  <si>
    <t>060141005726000</t>
  </si>
  <si>
    <t>060141015940000</t>
  </si>
  <si>
    <t>060141016172000</t>
  </si>
  <si>
    <t>060141017616000</t>
  </si>
  <si>
    <t>060141019929000</t>
  </si>
  <si>
    <t>060141023234000</t>
  </si>
  <si>
    <t>060141025539000</t>
  </si>
  <si>
    <t>060141032759000</t>
  </si>
  <si>
    <t>060141035433000</t>
  </si>
  <si>
    <t>060141035633000</t>
  </si>
  <si>
    <t>060141035634000</t>
  </si>
  <si>
    <t>060141038886000</t>
  </si>
  <si>
    <t>060141038932000</t>
  </si>
  <si>
    <t>060141055785000</t>
  </si>
  <si>
    <t>060141058499000</t>
  </si>
  <si>
    <t>060141064670000</t>
  </si>
  <si>
    <t>060141064680000</t>
  </si>
  <si>
    <t>060141070906000</t>
  </si>
  <si>
    <t>060141071008000</t>
  </si>
  <si>
    <t>060141071606000</t>
  </si>
  <si>
    <t>060141072194000</t>
  </si>
  <si>
    <t>060141074674000</t>
  </si>
  <si>
    <t>060141074883000</t>
  </si>
  <si>
    <t>060141075557000</t>
  </si>
  <si>
    <t>060141077236000</t>
  </si>
  <si>
    <t>060141077237000</t>
  </si>
  <si>
    <t>060141082607000</t>
  </si>
  <si>
    <t>060141082723000</t>
  </si>
  <si>
    <t>060141083898000</t>
  </si>
  <si>
    <t>060141083903000</t>
  </si>
  <si>
    <t>060141084369000</t>
  </si>
  <si>
    <t>060141088134000</t>
  </si>
  <si>
    <t>060141088137000</t>
  </si>
  <si>
    <t>060141088171000</t>
  </si>
  <si>
    <t>060141088175000</t>
  </si>
  <si>
    <t>060141088200000</t>
  </si>
  <si>
    <t>060141088243000</t>
  </si>
  <si>
    <t>060141088271000</t>
  </si>
  <si>
    <t>060141089271000</t>
  </si>
  <si>
    <t>060141090446000</t>
  </si>
  <si>
    <t>060141090872000</t>
  </si>
  <si>
    <t>060141092661000</t>
  </si>
  <si>
    <t>060141102123000</t>
  </si>
  <si>
    <t>060141108244000</t>
  </si>
  <si>
    <t>060141114756000</t>
  </si>
  <si>
    <t>060141115338000</t>
  </si>
  <si>
    <t>060141120170000</t>
  </si>
  <si>
    <t>060141121051000</t>
  </si>
  <si>
    <t>060141137122000</t>
  </si>
  <si>
    <t>060141044827000</t>
  </si>
  <si>
    <t>060311044827000</t>
  </si>
  <si>
    <t>Lampung</t>
  </si>
  <si>
    <t>1044827000</t>
  </si>
  <si>
    <t>8992770061010</t>
  </si>
  <si>
    <t>SAJIKU TPG BUMBU SERBAGUNA KALENDER 10X80/75G</t>
  </si>
  <si>
    <t>AJINOMOTO TEPUNG BUMBU SAJIKU PCK 80/75g</t>
  </si>
  <si>
    <t>https://klikindogrosir.com/product_details/1530701</t>
  </si>
  <si>
    <t>060171002106000</t>
  </si>
  <si>
    <t>Banjarmasin</t>
  </si>
  <si>
    <t>060171004890000</t>
  </si>
  <si>
    <t>060171004893000</t>
  </si>
  <si>
    <t>060171005725000</t>
  </si>
  <si>
    <t>060171005726000</t>
  </si>
  <si>
    <t>060171015940000</t>
  </si>
  <si>
    <t>060171016172000</t>
  </si>
  <si>
    <t>060171017616000</t>
  </si>
  <si>
    <t>060171019929000</t>
  </si>
  <si>
    <t>060171023234000</t>
  </si>
  <si>
    <t>060171025539000</t>
  </si>
  <si>
    <t>060171035433000</t>
  </si>
  <si>
    <t>060171035633000</t>
  </si>
  <si>
    <t>060171035634000</t>
  </si>
  <si>
    <t>060171038886000</t>
  </si>
  <si>
    <t>060171055785000</t>
  </si>
  <si>
    <t>060171058499000</t>
  </si>
  <si>
    <t>060171064394000</t>
  </si>
  <si>
    <t>1064394000</t>
  </si>
  <si>
    <t>TARO FAMILY BBQ 40/32G</t>
  </si>
  <si>
    <t>TARO SNACK (60461) POTATO BARBEQUE PCK 32g</t>
  </si>
  <si>
    <t>https://klikindogrosir.com/product_details/1534221</t>
  </si>
  <si>
    <t>060171064670000</t>
  </si>
  <si>
    <t>060171064680000</t>
  </si>
  <si>
    <t>060171070906000</t>
  </si>
  <si>
    <t>060171071008000</t>
  </si>
  <si>
    <t>060171071606000</t>
  </si>
  <si>
    <t>060171072194000</t>
  </si>
  <si>
    <t>060171074674000</t>
  </si>
  <si>
    <t>060171074883000</t>
  </si>
  <si>
    <t>060171075557000</t>
  </si>
  <si>
    <t>060171077236000</t>
  </si>
  <si>
    <t>060171077237000</t>
  </si>
  <si>
    <t>060171082607000</t>
  </si>
  <si>
    <t>060171082723000</t>
  </si>
  <si>
    <t>060171083898000</t>
  </si>
  <si>
    <t>060171083903000</t>
  </si>
  <si>
    <t>060171084369000</t>
  </si>
  <si>
    <t>060171088137000</t>
  </si>
  <si>
    <t>060171088171000</t>
  </si>
  <si>
    <t>060171088175000</t>
  </si>
  <si>
    <t>060171088243000</t>
  </si>
  <si>
    <t>060171088263000</t>
  </si>
  <si>
    <t>1088263000</t>
  </si>
  <si>
    <t>0089686010435</t>
  </si>
  <si>
    <t>INDOMIESOTO BANJAR 85GR</t>
  </si>
  <si>
    <t>INDOMIE MIE INSTANT SOTO BANJAR PCK 69g</t>
  </si>
  <si>
    <t>https://klikindogrosir.com/product_details/1674121</t>
  </si>
  <si>
    <t>060171088264000</t>
  </si>
  <si>
    <t>060171088271000</t>
  </si>
  <si>
    <t>060171089270000</t>
  </si>
  <si>
    <t>060171090446000</t>
  </si>
  <si>
    <t>060171090872000</t>
  </si>
  <si>
    <t>060171092661000</t>
  </si>
  <si>
    <t>060171102123000</t>
  </si>
  <si>
    <t>060171108244000</t>
  </si>
  <si>
    <t>060171114756000</t>
  </si>
  <si>
    <t>060171115338000</t>
  </si>
  <si>
    <t>060171117281000</t>
  </si>
  <si>
    <t>1117281000</t>
  </si>
  <si>
    <t>18995227501593</t>
  </si>
  <si>
    <t>PANTHER MIX FRUIT 24X170ML</t>
  </si>
  <si>
    <t>PANTHER MINUMAN SUPPLEMEN MIX FRUIT CUP 175/170mL</t>
  </si>
  <si>
    <t>https://klikindogrosir.com/product_details/1362600</t>
  </si>
  <si>
    <t>060171120170000</t>
  </si>
  <si>
    <t>060171121051000</t>
  </si>
  <si>
    <t>060171137122000</t>
  </si>
  <si>
    <t>060171032759000</t>
  </si>
  <si>
    <t>060201032759000</t>
  </si>
  <si>
    <t>Balikpapan</t>
  </si>
  <si>
    <t>060171038932000</t>
  </si>
  <si>
    <t>060201038932000</t>
  </si>
  <si>
    <t>060171089271000</t>
  </si>
  <si>
    <t>060201089271000</t>
  </si>
  <si>
    <t>060171088134000</t>
  </si>
  <si>
    <t>060321088134000</t>
  </si>
  <si>
    <t>Samarinda</t>
  </si>
  <si>
    <t>060181002106000</t>
  </si>
  <si>
    <t>Bekasi</t>
  </si>
  <si>
    <t>060181004890000</t>
  </si>
  <si>
    <t>060181004893000</t>
  </si>
  <si>
    <t>060181005725000</t>
  </si>
  <si>
    <t>060181005726000</t>
  </si>
  <si>
    <t>060181015940000</t>
  </si>
  <si>
    <t>060181016172000</t>
  </si>
  <si>
    <t>060181017616000</t>
  </si>
  <si>
    <t>060181019929000</t>
  </si>
  <si>
    <t>060181023234000</t>
  </si>
  <si>
    <t>060181025539000</t>
  </si>
  <si>
    <t>060181032759000</t>
  </si>
  <si>
    <t>060181035433000</t>
  </si>
  <si>
    <t>060181035633000</t>
  </si>
  <si>
    <t>060181035634000</t>
  </si>
  <si>
    <t>060181038886000</t>
  </si>
  <si>
    <t>060181038932000</t>
  </si>
  <si>
    <t>060181055785000</t>
  </si>
  <si>
    <t>060181058499000</t>
  </si>
  <si>
    <t>060181064670000</t>
  </si>
  <si>
    <t>060181064680000</t>
  </si>
  <si>
    <t>060181070906000</t>
  </si>
  <si>
    <t>060181071008000</t>
  </si>
  <si>
    <t>060181071606000</t>
  </si>
  <si>
    <t>060181072194000</t>
  </si>
  <si>
    <t>060181074674000</t>
  </si>
  <si>
    <t>060181074883000</t>
  </si>
  <si>
    <t>060181075557000</t>
  </si>
  <si>
    <t>060181077236000</t>
  </si>
  <si>
    <t>060181077237000</t>
  </si>
  <si>
    <t>060181082607000</t>
  </si>
  <si>
    <t>060181082723000</t>
  </si>
  <si>
    <t>060181083898000</t>
  </si>
  <si>
    <t>060181083903000</t>
  </si>
  <si>
    <t>060181084369000</t>
  </si>
  <si>
    <t>060181088129000</t>
  </si>
  <si>
    <t>060181088134000</t>
  </si>
  <si>
    <t>060181088137000</t>
  </si>
  <si>
    <t>060181088171000</t>
  </si>
  <si>
    <t>060181088175000</t>
  </si>
  <si>
    <t>060181088200000</t>
  </si>
  <si>
    <t>060181088243000</t>
  </si>
  <si>
    <t>060181089271000</t>
  </si>
  <si>
    <t>060181090446000</t>
  </si>
  <si>
    <t>060181090872000</t>
  </si>
  <si>
    <t>060181092661000</t>
  </si>
  <si>
    <t>060181102123000</t>
  </si>
  <si>
    <t>060181108244000</t>
  </si>
  <si>
    <t>060181114756000</t>
  </si>
  <si>
    <t>060181115338000</t>
  </si>
  <si>
    <t>060181120170000</t>
  </si>
  <si>
    <t>060181121051000</t>
  </si>
  <si>
    <t>060181137122000</t>
  </si>
  <si>
    <t>060191002106000</t>
  </si>
  <si>
    <t>Solo</t>
  </si>
  <si>
    <t>060191004890000</t>
  </si>
  <si>
    <t>060191004893000</t>
  </si>
  <si>
    <t>060191005725000</t>
  </si>
  <si>
    <t>060191005726000</t>
  </si>
  <si>
    <t>060191015940000</t>
  </si>
  <si>
    <t>060191016172000</t>
  </si>
  <si>
    <t>060191017616000</t>
  </si>
  <si>
    <t>060191019929000</t>
  </si>
  <si>
    <t>060191023234000</t>
  </si>
  <si>
    <t>060191025539000</t>
  </si>
  <si>
    <t>060191032759000</t>
  </si>
  <si>
    <t>060191035433000</t>
  </si>
  <si>
    <t>060191035633000</t>
  </si>
  <si>
    <t>060191035634000</t>
  </si>
  <si>
    <t>060191038886000</t>
  </si>
  <si>
    <t>060191038932000</t>
  </si>
  <si>
    <t>060191055785000</t>
  </si>
  <si>
    <t>060191058499000</t>
  </si>
  <si>
    <t>060191064670000</t>
  </si>
  <si>
    <t>060191064680000</t>
  </si>
  <si>
    <t>060191070906000</t>
  </si>
  <si>
    <t>060191071008000</t>
  </si>
  <si>
    <t>060191071606000</t>
  </si>
  <si>
    <t>060191072194000</t>
  </si>
  <si>
    <t>060191074674000</t>
  </si>
  <si>
    <t>060191074883000</t>
  </si>
  <si>
    <t>060191075557000</t>
  </si>
  <si>
    <t>060191077236000</t>
  </si>
  <si>
    <t>https://klikindogrosir.com/product_details/0072041</t>
  </si>
  <si>
    <t>060191077237000</t>
  </si>
  <si>
    <t>060191082607000</t>
  </si>
  <si>
    <t>060191082723000</t>
  </si>
  <si>
    <t>060191083898000</t>
  </si>
  <si>
    <t>060191083903000</t>
  </si>
  <si>
    <t>060191084369000</t>
  </si>
  <si>
    <t>060191088129000</t>
  </si>
  <si>
    <t>060191088134000</t>
  </si>
  <si>
    <t>060191088137000</t>
  </si>
  <si>
    <t>060191088171000</t>
  </si>
  <si>
    <t>060191088175000</t>
  </si>
  <si>
    <t>060191088200000</t>
  </si>
  <si>
    <t>060191088243000</t>
  </si>
  <si>
    <t>060191089271000</t>
  </si>
  <si>
    <t>060191090446000</t>
  </si>
  <si>
    <t>060191090872000</t>
  </si>
  <si>
    <t>060191092661000</t>
  </si>
  <si>
    <t>060191102123000</t>
  </si>
  <si>
    <t>060191108244000</t>
  </si>
  <si>
    <t>https://klikindogrosir.com/product_details/2019841</t>
  </si>
  <si>
    <t>060191114756000</t>
  </si>
  <si>
    <t>060191115338000</t>
  </si>
  <si>
    <t>060191120170000</t>
  </si>
  <si>
    <t>060191121051000</t>
  </si>
  <si>
    <t>060191137122000</t>
  </si>
  <si>
    <t>060291002106000</t>
  </si>
  <si>
    <t>Batam</t>
  </si>
  <si>
    <t>060291004890000</t>
  </si>
  <si>
    <t>060291004893000</t>
  </si>
  <si>
    <t>060291005725000</t>
  </si>
  <si>
    <t>060291005726000</t>
  </si>
  <si>
    <t>060291015940000</t>
  </si>
  <si>
    <t>060291019929000</t>
  </si>
  <si>
    <t>060291023234000</t>
  </si>
  <si>
    <t>060291025539000</t>
  </si>
  <si>
    <t>060291032802000</t>
  </si>
  <si>
    <t>1032802000</t>
  </si>
  <si>
    <t>8994075260044</t>
  </si>
  <si>
    <t>MOMOGI COKLAT 20X6G/5G</t>
  </si>
  <si>
    <t>MOMOGI SNACK STICK CHOCOLATE PCK 6/5g</t>
  </si>
  <si>
    <t>https://klikindogrosir.com/product_details/1378043</t>
  </si>
  <si>
    <t>060291035633000</t>
  </si>
  <si>
    <t>060291035634000</t>
  </si>
  <si>
    <t>060291045756000</t>
  </si>
  <si>
    <t>1045756000</t>
  </si>
  <si>
    <t>9311931506204</t>
  </si>
  <si>
    <t>MAXTEA TARIKK POLYBAG 30X25 G</t>
  </si>
  <si>
    <t>MAX TEA INSTANT DRINK TARIKK BAG 30X25g</t>
  </si>
  <si>
    <t>https://klikindogrosir.com/product_details/1785781</t>
  </si>
  <si>
    <t>060291048940000</t>
  </si>
  <si>
    <t>1048940000</t>
  </si>
  <si>
    <t>8991002103764</t>
  </si>
  <si>
    <t>GOOD DAY CAPPUCINO 10X25 GR</t>
  </si>
  <si>
    <t>GOOD DAY KOPI INSTANT CAPPUCCINO W/COKLAT GRANUL PCK 10x25g</t>
  </si>
  <si>
    <t>https://klikindogrosir.com/product_details/1991331</t>
  </si>
  <si>
    <t>060291055785000</t>
  </si>
  <si>
    <t>060291057501000</t>
  </si>
  <si>
    <t>1057501000</t>
  </si>
  <si>
    <t>8990333160170</t>
  </si>
  <si>
    <t>LOTTEXYLITOLGUMSTRAWBERRYMINTMINIBOTT27.55G</t>
  </si>
  <si>
    <t>LOTTE CHEWING GUM S/F XYLITOL BLUBERI MINT BTL 27.55g</t>
  </si>
  <si>
    <t>https://klikindogrosir.com/product_details/1521001</t>
  </si>
  <si>
    <t>060291058499000</t>
  </si>
  <si>
    <t>060291064670000</t>
  </si>
  <si>
    <t>060291067510000</t>
  </si>
  <si>
    <t>060291070906000</t>
  </si>
  <si>
    <t>060291071008000</t>
  </si>
  <si>
    <t>060291072194000</t>
  </si>
  <si>
    <t>060291074674000</t>
  </si>
  <si>
    <t>060291074883000</t>
  </si>
  <si>
    <t>060291077237000</t>
  </si>
  <si>
    <t>060291082723000</t>
  </si>
  <si>
    <t>060291083802000</t>
  </si>
  <si>
    <t>1083802000</t>
  </si>
  <si>
    <t>8998866201452</t>
  </si>
  <si>
    <t>POTABEE BBQ BEEF 35G</t>
  </si>
  <si>
    <t>POTABEE SNACK POTATO CHIPS BBQ PCK 35g</t>
  </si>
  <si>
    <t>060291083898000</t>
  </si>
  <si>
    <t>060291083903000</t>
  </si>
  <si>
    <t>060291084369000</t>
  </si>
  <si>
    <t>060291086395000</t>
  </si>
  <si>
    <t>1086395000</t>
  </si>
  <si>
    <t>8992741905602</t>
  </si>
  <si>
    <t>YUPI BIG BURGER 12X32GR</t>
  </si>
  <si>
    <t>YUPI CANDY GUMMY BIG BURGER PCK 32g</t>
  </si>
  <si>
    <t>https://klikindogrosir.com/product_details/1265661</t>
  </si>
  <si>
    <t>060291088134000</t>
  </si>
  <si>
    <t>060291088137000</t>
  </si>
  <si>
    <t>060291088171000</t>
  </si>
  <si>
    <t>060291088175000</t>
  </si>
  <si>
    <t>060291088200000</t>
  </si>
  <si>
    <t>060291088243000</t>
  </si>
  <si>
    <t>060291088271000</t>
  </si>
  <si>
    <t>060291088858000</t>
  </si>
  <si>
    <t>1088858000</t>
  </si>
  <si>
    <t>8993190912401</t>
  </si>
  <si>
    <t>AMIDIS BOTOL 1500ML</t>
  </si>
  <si>
    <t>060291089271000</t>
  </si>
  <si>
    <t>060291090446000</t>
  </si>
  <si>
    <t>060291090872000</t>
  </si>
  <si>
    <t>060291092661000</t>
  </si>
  <si>
    <t>060291098643000</t>
  </si>
  <si>
    <t>1098643000</t>
  </si>
  <si>
    <t>8992696521797</t>
  </si>
  <si>
    <t>MILO ACTIVGO RCG 10X22GR</t>
  </si>
  <si>
    <t>MILO HEALTY DRINK ACTIV-GO RCG 10x22g</t>
  </si>
  <si>
    <t>https://klikindogrosir.com/product_details/1524591</t>
  </si>
  <si>
    <t>060291101305000</t>
  </si>
  <si>
    <t>1101305000</t>
  </si>
  <si>
    <t>8886008101053</t>
  </si>
  <si>
    <t>AQUA AIR MNM BOTOL 600ML</t>
  </si>
  <si>
    <t>AQUA AIR MINERAL BTL 600mL</t>
  </si>
  <si>
    <t>https://klikindogrosir.com/product_details/0012701</t>
  </si>
  <si>
    <t>060291102123000</t>
  </si>
  <si>
    <t>https://klikindogrosir.com/product_details/1314741</t>
  </si>
  <si>
    <t>060291108244000</t>
  </si>
  <si>
    <t>060291115338000</t>
  </si>
  <si>
    <t>060291121051000</t>
  </si>
  <si>
    <t>060291137122000</t>
  </si>
  <si>
    <t>060291137151000</t>
  </si>
  <si>
    <t>1137151000</t>
  </si>
  <si>
    <t>18993190912453</t>
  </si>
  <si>
    <t>AMIDIS 24X220ML</t>
  </si>
  <si>
    <t>060291138202000</t>
  </si>
  <si>
    <t>1138202000</t>
  </si>
  <si>
    <t>8994504230020</t>
  </si>
  <si>
    <t>HELLO PANDA COOKIES &amp; CREAM 25G</t>
  </si>
  <si>
    <t>MEIJI BISCUIT HELLO PANDA STRAWBERRY PCK 25g</t>
  </si>
  <si>
    <t>https://klikindogrosir.com/product_details/1602481</t>
  </si>
  <si>
    <t>060111002106000</t>
  </si>
  <si>
    <t>Semarang</t>
  </si>
  <si>
    <t>060111004890000</t>
  </si>
  <si>
    <t>060111004893000</t>
  </si>
  <si>
    <t>060111005725000</t>
  </si>
  <si>
    <t>060111005726000</t>
  </si>
  <si>
    <t>060111015940000</t>
  </si>
  <si>
    <t>060111016172000</t>
  </si>
  <si>
    <t>060111017616000</t>
  </si>
  <si>
    <t>060111019929000</t>
  </si>
  <si>
    <t>060111023234000</t>
  </si>
  <si>
    <t>060111025539000</t>
  </si>
  <si>
    <t>060111032759000</t>
  </si>
  <si>
    <t>060111035433000</t>
  </si>
  <si>
    <t>060111035633000</t>
  </si>
  <si>
    <t>060111035634000</t>
  </si>
  <si>
    <t>060111038886000</t>
  </si>
  <si>
    <t>060111038932000</t>
  </si>
  <si>
    <t>060111055785000</t>
  </si>
  <si>
    <t>060111058499000</t>
  </si>
  <si>
    <t>060111064670000</t>
  </si>
  <si>
    <t>060111064680000</t>
  </si>
  <si>
    <t>060111070906000</t>
  </si>
  <si>
    <t>060111071008000</t>
  </si>
  <si>
    <t>060111071606000</t>
  </si>
  <si>
    <t>060111072194000</t>
  </si>
  <si>
    <t>060111074674000</t>
  </si>
  <si>
    <t>060111074883000</t>
  </si>
  <si>
    <t>060111075557000</t>
  </si>
  <si>
    <t>060111077236000</t>
  </si>
  <si>
    <t>060111077237000</t>
  </si>
  <si>
    <t>060111082607000</t>
  </si>
  <si>
    <t>060111082723000</t>
  </si>
  <si>
    <t>060111083898000</t>
  </si>
  <si>
    <t>060111083903000</t>
  </si>
  <si>
    <t>060111084369000</t>
  </si>
  <si>
    <t>060111088129000</t>
  </si>
  <si>
    <t>060111088134000</t>
  </si>
  <si>
    <t>060111088137000</t>
  </si>
  <si>
    <t>060111088171000</t>
  </si>
  <si>
    <t>060111088175000</t>
  </si>
  <si>
    <t>060111088200000</t>
  </si>
  <si>
    <t>060111088243000</t>
  </si>
  <si>
    <t>060111089271000</t>
  </si>
  <si>
    <t>060111090446000</t>
  </si>
  <si>
    <t>060111090872000</t>
  </si>
  <si>
    <t>060111092661000</t>
  </si>
  <si>
    <t>060111102123000</t>
  </si>
  <si>
    <t>060111108244000</t>
  </si>
  <si>
    <t>060111114756000</t>
  </si>
  <si>
    <t>060111115338000</t>
  </si>
  <si>
    <t>060111120170000</t>
  </si>
  <si>
    <t>060111121051000</t>
  </si>
  <si>
    <t>060111137122000</t>
  </si>
  <si>
    <t>060161002106000</t>
  </si>
  <si>
    <t>Yogyakarta</t>
  </si>
  <si>
    <t>060161004890000</t>
  </si>
  <si>
    <t>060161004893000</t>
  </si>
  <si>
    <t>060161005725000</t>
  </si>
  <si>
    <t>060161005726000</t>
  </si>
  <si>
    <t>060161015940000</t>
  </si>
  <si>
    <t>060161016172000</t>
  </si>
  <si>
    <t>060161017616000</t>
  </si>
  <si>
    <t>060161019929000</t>
  </si>
  <si>
    <t>060161023234000</t>
  </si>
  <si>
    <t>060161025539000</t>
  </si>
  <si>
    <t>060161032759000</t>
  </si>
  <si>
    <t>060161035433000</t>
  </si>
  <si>
    <t>060161035633000</t>
  </si>
  <si>
    <t>060161035634000</t>
  </si>
  <si>
    <t>060161038886000</t>
  </si>
  <si>
    <t>060161038932000</t>
  </si>
  <si>
    <t>060161055785000</t>
  </si>
  <si>
    <t>060161058499000</t>
  </si>
  <si>
    <t>060161064670000</t>
  </si>
  <si>
    <t>060161064680000</t>
  </si>
  <si>
    <t>060161070906000</t>
  </si>
  <si>
    <t>060161071008000</t>
  </si>
  <si>
    <t>060161071606000</t>
  </si>
  <si>
    <t>060161072194000</t>
  </si>
  <si>
    <t>060161074674000</t>
  </si>
  <si>
    <t>060161074883000</t>
  </si>
  <si>
    <t>060161075557000</t>
  </si>
  <si>
    <t>060161077236000</t>
  </si>
  <si>
    <t>060161077237000</t>
  </si>
  <si>
    <t>060161082607000</t>
  </si>
  <si>
    <t>060161082723000</t>
  </si>
  <si>
    <t>060161083898000</t>
  </si>
  <si>
    <t>060161083903000</t>
  </si>
  <si>
    <t>060161084369000</t>
  </si>
  <si>
    <t>060161088129000</t>
  </si>
  <si>
    <t>060161088134000</t>
  </si>
  <si>
    <t>060161088137000</t>
  </si>
  <si>
    <t>060161088171000</t>
  </si>
  <si>
    <t>060161088175000</t>
  </si>
  <si>
    <t>060161088200000</t>
  </si>
  <si>
    <t>060161088243000</t>
  </si>
  <si>
    <t>060161089271000</t>
  </si>
  <si>
    <t>060161090446000</t>
  </si>
  <si>
    <t>060161090872000</t>
  </si>
  <si>
    <t>060161092661000</t>
  </si>
  <si>
    <t>060161102123000</t>
  </si>
  <si>
    <t>060161108244000</t>
  </si>
  <si>
    <t>060161114756000</t>
  </si>
  <si>
    <t>060161115338000</t>
  </si>
  <si>
    <t>060161120170000</t>
  </si>
  <si>
    <t>060161121051000</t>
  </si>
  <si>
    <t>060161137122000</t>
  </si>
  <si>
    <t>060241002106000</t>
  </si>
  <si>
    <t>Cirebon</t>
  </si>
  <si>
    <t>060241004890000</t>
  </si>
  <si>
    <t>060241004893000</t>
  </si>
  <si>
    <t>060241005725000</t>
  </si>
  <si>
    <t>060241005726000</t>
  </si>
  <si>
    <t>060241015940000</t>
  </si>
  <si>
    <t>060241016172000</t>
  </si>
  <si>
    <t>060241017616000</t>
  </si>
  <si>
    <t>060241019929000</t>
  </si>
  <si>
    <t>060241023234000</t>
  </si>
  <si>
    <t>060241025539000</t>
  </si>
  <si>
    <t>060241032759000</t>
  </si>
  <si>
    <t>060241035433000</t>
  </si>
  <si>
    <t>060241035633000</t>
  </si>
  <si>
    <t>060241035634000</t>
  </si>
  <si>
    <t>060241038886000</t>
  </si>
  <si>
    <t>060241038932000</t>
  </si>
  <si>
    <t>060241055785000</t>
  </si>
  <si>
    <t>060241058499000</t>
  </si>
  <si>
    <t>060241064670000</t>
  </si>
  <si>
    <t>060241064680000</t>
  </si>
  <si>
    <t>060241070906000</t>
  </si>
  <si>
    <t>060241071008000</t>
  </si>
  <si>
    <t>060241071606000</t>
  </si>
  <si>
    <t>060241072194000</t>
  </si>
  <si>
    <t>060241074674000</t>
  </si>
  <si>
    <t>060241074883000</t>
  </si>
  <si>
    <t>060241075557000</t>
  </si>
  <si>
    <t>060241077236000</t>
  </si>
  <si>
    <t>060241077237000</t>
  </si>
  <si>
    <t>060241082607000</t>
  </si>
  <si>
    <t>060241082723000</t>
  </si>
  <si>
    <t>060241083898000</t>
  </si>
  <si>
    <t>060241083903000</t>
  </si>
  <si>
    <t>060241084369000</t>
  </si>
  <si>
    <t>060241088129000</t>
  </si>
  <si>
    <t>060241088134000</t>
  </si>
  <si>
    <t>060241088137000</t>
  </si>
  <si>
    <t>060241088171000</t>
  </si>
  <si>
    <t>060241088175000</t>
  </si>
  <si>
    <t>060241088200000</t>
  </si>
  <si>
    <t>060241088243000</t>
  </si>
  <si>
    <t>060241089271000</t>
  </si>
  <si>
    <t>060241090446000</t>
  </si>
  <si>
    <t>060241090872000</t>
  </si>
  <si>
    <t>060241092661000</t>
  </si>
  <si>
    <t>060241102123000</t>
  </si>
  <si>
    <t>060241108244000</t>
  </si>
  <si>
    <t>060241114756000</t>
  </si>
  <si>
    <t>060241115338000</t>
  </si>
  <si>
    <t>060241120170000</t>
  </si>
  <si>
    <t>060241121051000</t>
  </si>
  <si>
    <t>060241137122000</t>
  </si>
  <si>
    <t>060381002106000</t>
  </si>
  <si>
    <t>Tegal</t>
  </si>
  <si>
    <t>060381004890000</t>
  </si>
  <si>
    <t>060381004893000</t>
  </si>
  <si>
    <t>060381005725000</t>
  </si>
  <si>
    <t>060381005726000</t>
  </si>
  <si>
    <t>060381015940000</t>
  </si>
  <si>
    <t>060381016172000</t>
  </si>
  <si>
    <t>060381017616000</t>
  </si>
  <si>
    <t>060381019929000</t>
  </si>
  <si>
    <t>060381023234000</t>
  </si>
  <si>
    <t>060381025539000</t>
  </si>
  <si>
    <t>060381032759000</t>
  </si>
  <si>
    <t>060381035433000</t>
  </si>
  <si>
    <t>060381035633000</t>
  </si>
  <si>
    <t>060381035634000</t>
  </si>
  <si>
    <t>060381038886000</t>
  </si>
  <si>
    <t>060381038932000</t>
  </si>
  <si>
    <t>060381055785000</t>
  </si>
  <si>
    <t>060381058499000</t>
  </si>
  <si>
    <t>060381064670000</t>
  </si>
  <si>
    <t>060381064680000</t>
  </si>
  <si>
    <t>060381070906000</t>
  </si>
  <si>
    <t>060381071008000</t>
  </si>
  <si>
    <t>060381071606000</t>
  </si>
  <si>
    <t>060381072194000</t>
  </si>
  <si>
    <t>060381074674000</t>
  </si>
  <si>
    <t>060381074883000</t>
  </si>
  <si>
    <t>060381075557000</t>
  </si>
  <si>
    <t>060381077236000</t>
  </si>
  <si>
    <t>060381077237000</t>
  </si>
  <si>
    <t>060381082607000</t>
  </si>
  <si>
    <t>060381082723000</t>
  </si>
  <si>
    <t>060381083898000</t>
  </si>
  <si>
    <t>060381083903000</t>
  </si>
  <si>
    <t>060381084369000</t>
  </si>
  <si>
    <t>060381088129000</t>
  </si>
  <si>
    <t>060381088134000</t>
  </si>
  <si>
    <t>060381088137000</t>
  </si>
  <si>
    <t>060381088171000</t>
  </si>
  <si>
    <t>060381088175000</t>
  </si>
  <si>
    <t>060381088200000</t>
  </si>
  <si>
    <t>060381088243000</t>
  </si>
  <si>
    <t>060381089271000</t>
  </si>
  <si>
    <t>060381090446000</t>
  </si>
  <si>
    <t>060381090872000</t>
  </si>
  <si>
    <t>060381092661000</t>
  </si>
  <si>
    <t>060381102123000</t>
  </si>
  <si>
    <t>060381108244000</t>
  </si>
  <si>
    <t>060381114756000</t>
  </si>
  <si>
    <t>060381115338000</t>
  </si>
  <si>
    <t>060381120170000</t>
  </si>
  <si>
    <t>060381121051000</t>
  </si>
  <si>
    <t>060381137122000</t>
  </si>
  <si>
    <t>060011002106000</t>
  </si>
  <si>
    <t>Pasar Rebo</t>
  </si>
  <si>
    <t>060011004890000</t>
  </si>
  <si>
    <t>060011004893000</t>
  </si>
  <si>
    <t>060011005725000</t>
  </si>
  <si>
    <t>060011005726000</t>
  </si>
  <si>
    <t>060011015940000</t>
  </si>
  <si>
    <t>060011016172000</t>
  </si>
  <si>
    <t>060011017616000</t>
  </si>
  <si>
    <t>060011019929000</t>
  </si>
  <si>
    <t>060011023234000</t>
  </si>
  <si>
    <t>060011025539000</t>
  </si>
  <si>
    <t>060011032759000</t>
  </si>
  <si>
    <t>060011035433000</t>
  </si>
  <si>
    <t>060011035633000</t>
  </si>
  <si>
    <t>060011035634000</t>
  </si>
  <si>
    <t>060011038886000</t>
  </si>
  <si>
    <t>060011038932000</t>
  </si>
  <si>
    <t>060011055785000</t>
  </si>
  <si>
    <t>060011058499000</t>
  </si>
  <si>
    <t>060011064670000</t>
  </si>
  <si>
    <t>060011064680000</t>
  </si>
  <si>
    <t>060011070906000</t>
  </si>
  <si>
    <t>060011071008000</t>
  </si>
  <si>
    <t>060011071606000</t>
  </si>
  <si>
    <t>060011072194000</t>
  </si>
  <si>
    <t>060011074674000</t>
  </si>
  <si>
    <t>060011074883000</t>
  </si>
  <si>
    <t>060011075557000</t>
  </si>
  <si>
    <t>060011077236000</t>
  </si>
  <si>
    <t>060011077237000</t>
  </si>
  <si>
    <t>060011082607000</t>
  </si>
  <si>
    <t>060011082723000</t>
  </si>
  <si>
    <t>060011083898000</t>
  </si>
  <si>
    <t>060011083903000</t>
  </si>
  <si>
    <t>060011084369000</t>
  </si>
  <si>
    <t>060011088129000</t>
  </si>
  <si>
    <t>060011088134000</t>
  </si>
  <si>
    <t>060011088137000</t>
  </si>
  <si>
    <t>060011088171000</t>
  </si>
  <si>
    <t>060011088175000</t>
  </si>
  <si>
    <t>060011088200000</t>
  </si>
  <si>
    <t>060011088243000</t>
  </si>
  <si>
    <t>060011089271000</t>
  </si>
  <si>
    <t>060011090446000</t>
  </si>
  <si>
    <t>060011090872000</t>
  </si>
  <si>
    <t>060011092661000</t>
  </si>
  <si>
    <t>060011102123000</t>
  </si>
  <si>
    <t>060011108244000</t>
  </si>
  <si>
    <t>060011114756000</t>
  </si>
  <si>
    <t>060011115338000</t>
  </si>
  <si>
    <t>060011120170000</t>
  </si>
  <si>
    <t>060011121051000</t>
  </si>
  <si>
    <t>060011137122000</t>
  </si>
  <si>
    <t>060031002106000</t>
  </si>
  <si>
    <t>Kelapa Gading</t>
  </si>
  <si>
    <t>060031004890000</t>
  </si>
  <si>
    <t>060031004893000</t>
  </si>
  <si>
    <t>060031005725000</t>
  </si>
  <si>
    <t>060031005726000</t>
  </si>
  <si>
    <t>060031015940000</t>
  </si>
  <si>
    <t>060031016172000</t>
  </si>
  <si>
    <t>060031017616000</t>
  </si>
  <si>
    <t>060031019929000</t>
  </si>
  <si>
    <t>060031023234000</t>
  </si>
  <si>
    <t>060031025539000</t>
  </si>
  <si>
    <t>060031032759000</t>
  </si>
  <si>
    <t>060031035433000</t>
  </si>
  <si>
    <t>060031035633000</t>
  </si>
  <si>
    <t>060031035634000</t>
  </si>
  <si>
    <t>060031038886000</t>
  </si>
  <si>
    <t>060031038932000</t>
  </si>
  <si>
    <t>060031055785000</t>
  </si>
  <si>
    <t>060031058499000</t>
  </si>
  <si>
    <t>060031064670000</t>
  </si>
  <si>
    <t>060031064680000</t>
  </si>
  <si>
    <t>060031070906000</t>
  </si>
  <si>
    <t>060031071008000</t>
  </si>
  <si>
    <t>060031071606000</t>
  </si>
  <si>
    <t>060031072194000</t>
  </si>
  <si>
    <t>060031074674000</t>
  </si>
  <si>
    <t>060031074883000</t>
  </si>
  <si>
    <t>060031075557000</t>
  </si>
  <si>
    <t>060031077236000</t>
  </si>
  <si>
    <t>060031077237000</t>
  </si>
  <si>
    <t>060031082607000</t>
  </si>
  <si>
    <t>060031082723000</t>
  </si>
  <si>
    <t>060031083898000</t>
  </si>
  <si>
    <t>060031083903000</t>
  </si>
  <si>
    <t>060031084369000</t>
  </si>
  <si>
    <t>060031088129000</t>
  </si>
  <si>
    <t>060031088134000</t>
  </si>
  <si>
    <t>060031088137000</t>
  </si>
  <si>
    <t>060031088171000</t>
  </si>
  <si>
    <t>060031088175000</t>
  </si>
  <si>
    <t>060031088200000</t>
  </si>
  <si>
    <t>060031088243000</t>
  </si>
  <si>
    <t>060031089271000</t>
  </si>
  <si>
    <t>060031090446000</t>
  </si>
  <si>
    <t>060031090872000</t>
  </si>
  <si>
    <t>060031092661000</t>
  </si>
  <si>
    <t>060031102123000</t>
  </si>
  <si>
    <t>060031108244000</t>
  </si>
  <si>
    <t>060031114756000</t>
  </si>
  <si>
    <t>060031115338000</t>
  </si>
  <si>
    <t>060031120170000</t>
  </si>
  <si>
    <t>060031121051000</t>
  </si>
  <si>
    <t>060031137122000</t>
  </si>
  <si>
    <t>060041002106000</t>
  </si>
  <si>
    <t>Meruya</t>
  </si>
  <si>
    <t>060041004890000</t>
  </si>
  <si>
    <t>060041004893000</t>
  </si>
  <si>
    <t>060041005725000</t>
  </si>
  <si>
    <t>060041005726000</t>
  </si>
  <si>
    <t>060041015940000</t>
  </si>
  <si>
    <t>060041016172000</t>
  </si>
  <si>
    <t>060041017616000</t>
  </si>
  <si>
    <t>060041019929000</t>
  </si>
  <si>
    <t>060041023234000</t>
  </si>
  <si>
    <t>060041025539000</t>
  </si>
  <si>
    <t>060041032759000</t>
  </si>
  <si>
    <t>060041035433000</t>
  </si>
  <si>
    <t>060041035633000</t>
  </si>
  <si>
    <t>060041035634000</t>
  </si>
  <si>
    <t>060041038886000</t>
  </si>
  <si>
    <t>060041038932000</t>
  </si>
  <si>
    <t>060041055785000</t>
  </si>
  <si>
    <t>060041058499000</t>
  </si>
  <si>
    <t>060041064670000</t>
  </si>
  <si>
    <t>060041064680000</t>
  </si>
  <si>
    <t>060041070906000</t>
  </si>
  <si>
    <t>060041071008000</t>
  </si>
  <si>
    <t>060041071606000</t>
  </si>
  <si>
    <t>060041072194000</t>
  </si>
  <si>
    <t>060041074674000</t>
  </si>
  <si>
    <t>060041074883000</t>
  </si>
  <si>
    <t>060041075557000</t>
  </si>
  <si>
    <t>060041077236000</t>
  </si>
  <si>
    <t>060041077237000</t>
  </si>
  <si>
    <t>060041082607000</t>
  </si>
  <si>
    <t>060041082723000</t>
  </si>
  <si>
    <t>060041083898000</t>
  </si>
  <si>
    <t>060041083903000</t>
  </si>
  <si>
    <t>060041084369000</t>
  </si>
  <si>
    <t>060041088129000</t>
  </si>
  <si>
    <t>060041088134000</t>
  </si>
  <si>
    <t>060041088137000</t>
  </si>
  <si>
    <t>060041088171000</t>
  </si>
  <si>
    <t>060041088175000</t>
  </si>
  <si>
    <t>060041088200000</t>
  </si>
  <si>
    <t>060041088243000</t>
  </si>
  <si>
    <t>060041089271000</t>
  </si>
  <si>
    <t>060041090446000</t>
  </si>
  <si>
    <t>060041090872000</t>
  </si>
  <si>
    <t>060041092661000</t>
  </si>
  <si>
    <t>060041102123000</t>
  </si>
  <si>
    <t>060041108244000</t>
  </si>
  <si>
    <t>060041114756000</t>
  </si>
  <si>
    <t>060041115338000</t>
  </si>
  <si>
    <t>060041120170000</t>
  </si>
  <si>
    <t>060041121051000</t>
  </si>
  <si>
    <t>060041137122000</t>
  </si>
  <si>
    <t>060061002106000</t>
  </si>
  <si>
    <t>Ciputat</t>
  </si>
  <si>
    <t>060061004890000</t>
  </si>
  <si>
    <t>060061004893000</t>
  </si>
  <si>
    <t>060061005725000</t>
  </si>
  <si>
    <t>060061005726000</t>
  </si>
  <si>
    <t>060061015940000</t>
  </si>
  <si>
    <t>060061016172000</t>
  </si>
  <si>
    <t>060061017616000</t>
  </si>
  <si>
    <t>060061019929000</t>
  </si>
  <si>
    <t>060061023234000</t>
  </si>
  <si>
    <t>060061025539000</t>
  </si>
  <si>
    <t>060061032759000</t>
  </si>
  <si>
    <t>060061035433000</t>
  </si>
  <si>
    <t>060061035633000</t>
  </si>
  <si>
    <t>060061035634000</t>
  </si>
  <si>
    <t>060061038886000</t>
  </si>
  <si>
    <t>060061038932000</t>
  </si>
  <si>
    <t>060061055785000</t>
  </si>
  <si>
    <t>060061058499000</t>
  </si>
  <si>
    <t>060061064670000</t>
  </si>
  <si>
    <t>060061064680000</t>
  </si>
  <si>
    <t>060061070906000</t>
  </si>
  <si>
    <t>060061071008000</t>
  </si>
  <si>
    <t>060061071606000</t>
  </si>
  <si>
    <t>060061072194000</t>
  </si>
  <si>
    <t>060061074674000</t>
  </si>
  <si>
    <t>060061074883000</t>
  </si>
  <si>
    <t>060061075557000</t>
  </si>
  <si>
    <t>060061077236000</t>
  </si>
  <si>
    <t>060061077237000</t>
  </si>
  <si>
    <t>060061082607000</t>
  </si>
  <si>
    <t>060061082723000</t>
  </si>
  <si>
    <t>060061083898000</t>
  </si>
  <si>
    <t>060061083903000</t>
  </si>
  <si>
    <t>060061084369000</t>
  </si>
  <si>
    <t>060061088129000</t>
  </si>
  <si>
    <t>060061088134000</t>
  </si>
  <si>
    <t>060061088137000</t>
  </si>
  <si>
    <t>060061088171000</t>
  </si>
  <si>
    <t>060061088175000</t>
  </si>
  <si>
    <t>060061088200000</t>
  </si>
  <si>
    <t>060061088243000</t>
  </si>
  <si>
    <t>060061089271000</t>
  </si>
  <si>
    <t>060061090446000</t>
  </si>
  <si>
    <t>060061090872000</t>
  </si>
  <si>
    <t>060061092661000</t>
  </si>
  <si>
    <t>060061102123000</t>
  </si>
  <si>
    <t>060061108244000</t>
  </si>
  <si>
    <t>060061114756000</t>
  </si>
  <si>
    <t>060061115338000</t>
  </si>
  <si>
    <t>060061120170000</t>
  </si>
  <si>
    <t>060061121051000</t>
  </si>
  <si>
    <t>060061137122000</t>
  </si>
  <si>
    <t>060071002106000</t>
  </si>
  <si>
    <t>Alam Sutera</t>
  </si>
  <si>
    <t>060071004890000</t>
  </si>
  <si>
    <t>060071004893000</t>
  </si>
  <si>
    <t>060071005725000</t>
  </si>
  <si>
    <t>060071005726000</t>
  </si>
  <si>
    <t>060071015940000</t>
  </si>
  <si>
    <t>060071016172000</t>
  </si>
  <si>
    <t>060071017616000</t>
  </si>
  <si>
    <t>060071019929000</t>
  </si>
  <si>
    <t>060071023234000</t>
  </si>
  <si>
    <t>060071025539000</t>
  </si>
  <si>
    <t>060071032759000</t>
  </si>
  <si>
    <t>060071035433000</t>
  </si>
  <si>
    <t>060071035633000</t>
  </si>
  <si>
    <t>060071035634000</t>
  </si>
  <si>
    <t>060071038886000</t>
  </si>
  <si>
    <t>060071038932000</t>
  </si>
  <si>
    <t>060071055785000</t>
  </si>
  <si>
    <t>060071058499000</t>
  </si>
  <si>
    <t>060071064670000</t>
  </si>
  <si>
    <t>060071064680000</t>
  </si>
  <si>
    <t>060071070906000</t>
  </si>
  <si>
    <t>060071071008000</t>
  </si>
  <si>
    <t>060071071606000</t>
  </si>
  <si>
    <t>060071072194000</t>
  </si>
  <si>
    <t>060071074674000</t>
  </si>
  <si>
    <t>060071074883000</t>
  </si>
  <si>
    <t>060071075557000</t>
  </si>
  <si>
    <t>060071077236000</t>
  </si>
  <si>
    <t>060071077237000</t>
  </si>
  <si>
    <t>060071082607000</t>
  </si>
  <si>
    <t>060071082723000</t>
  </si>
  <si>
    <t>060071083898000</t>
  </si>
  <si>
    <t>060071083903000</t>
  </si>
  <si>
    <t>060071084369000</t>
  </si>
  <si>
    <t>060071088129000</t>
  </si>
  <si>
    <t>060071088134000</t>
  </si>
  <si>
    <t>060071088137000</t>
  </si>
  <si>
    <t>060071088171000</t>
  </si>
  <si>
    <t>060071088175000</t>
  </si>
  <si>
    <t>060071088200000</t>
  </si>
  <si>
    <t>060071088243000</t>
  </si>
  <si>
    <t>060071089271000</t>
  </si>
  <si>
    <t>060071090446000</t>
  </si>
  <si>
    <t>060071090872000</t>
  </si>
  <si>
    <t>060071092661000</t>
  </si>
  <si>
    <t>060071102123000</t>
  </si>
  <si>
    <t>060071108244000</t>
  </si>
  <si>
    <t>060071114756000</t>
  </si>
  <si>
    <t>060071115338000</t>
  </si>
  <si>
    <t>060071120170000</t>
  </si>
  <si>
    <t>060071121051000</t>
  </si>
  <si>
    <t>060071137122000</t>
  </si>
  <si>
    <t>060081002106000</t>
  </si>
  <si>
    <t>Cibitung</t>
  </si>
  <si>
    <t>060081004890000</t>
  </si>
  <si>
    <t>060081004893000</t>
  </si>
  <si>
    <t>060081005725000</t>
  </si>
  <si>
    <t>060081005726000</t>
  </si>
  <si>
    <t>060081015940000</t>
  </si>
  <si>
    <t>060081016172000</t>
  </si>
  <si>
    <t>060081017616000</t>
  </si>
  <si>
    <t>060081019929000</t>
  </si>
  <si>
    <t>060081023234000</t>
  </si>
  <si>
    <t>060081025539000</t>
  </si>
  <si>
    <t>060081032759000</t>
  </si>
  <si>
    <t>060081035433000</t>
  </si>
  <si>
    <t>060081035633000</t>
  </si>
  <si>
    <t>060081035634000</t>
  </si>
  <si>
    <t>060081038886000</t>
  </si>
  <si>
    <t>060081038932000</t>
  </si>
  <si>
    <t>060081055785000</t>
  </si>
  <si>
    <t>060081058499000</t>
  </si>
  <si>
    <t>060081064670000</t>
  </si>
  <si>
    <t>060081064680000</t>
  </si>
  <si>
    <t>060081070906000</t>
  </si>
  <si>
    <t>060081071008000</t>
  </si>
  <si>
    <t>060081071606000</t>
  </si>
  <si>
    <t>060081072194000</t>
  </si>
  <si>
    <t>060081074674000</t>
  </si>
  <si>
    <t>060081074883000</t>
  </si>
  <si>
    <t>060081075557000</t>
  </si>
  <si>
    <t>060081077236000</t>
  </si>
  <si>
    <t>060081077237000</t>
  </si>
  <si>
    <t>060081082607000</t>
  </si>
  <si>
    <t>060081082723000</t>
  </si>
  <si>
    <t>060081083898000</t>
  </si>
  <si>
    <t>060081083903000</t>
  </si>
  <si>
    <t>060081084369000</t>
  </si>
  <si>
    <t>060081088129000</t>
  </si>
  <si>
    <t>060081088134000</t>
  </si>
  <si>
    <t>060081088137000</t>
  </si>
  <si>
    <t>060081088171000</t>
  </si>
  <si>
    <t>060081088175000</t>
  </si>
  <si>
    <t>060081088200000</t>
  </si>
  <si>
    <t>060081088243000</t>
  </si>
  <si>
    <t>060081089271000</t>
  </si>
  <si>
    <t>060081090446000</t>
  </si>
  <si>
    <t>060081090872000</t>
  </si>
  <si>
    <t>060081092661000</t>
  </si>
  <si>
    <t>060081102123000</t>
  </si>
  <si>
    <t>060081108244000</t>
  </si>
  <si>
    <t>060081114756000</t>
  </si>
  <si>
    <t>060081115338000</t>
  </si>
  <si>
    <t>060081120170000</t>
  </si>
  <si>
    <t>060081121051000</t>
  </si>
  <si>
    <t>060081137122000</t>
  </si>
  <si>
    <t>060211002106000</t>
  </si>
  <si>
    <t>Jatake</t>
  </si>
  <si>
    <t>060211004890000</t>
  </si>
  <si>
    <t>060211004893000</t>
  </si>
  <si>
    <t>060211005725000</t>
  </si>
  <si>
    <t>060211005726000</t>
  </si>
  <si>
    <t>060211015940000</t>
  </si>
  <si>
    <t>060211016172000</t>
  </si>
  <si>
    <t>060211017616000</t>
  </si>
  <si>
    <t>060211019929000</t>
  </si>
  <si>
    <t>060211023234000</t>
  </si>
  <si>
    <t>060211025539000</t>
  </si>
  <si>
    <t>060211032759000</t>
  </si>
  <si>
    <t>060211035433000</t>
  </si>
  <si>
    <t>060211035633000</t>
  </si>
  <si>
    <t>060211035634000</t>
  </si>
  <si>
    <t>060211038886000</t>
  </si>
  <si>
    <t>060211038932000</t>
  </si>
  <si>
    <t>060211055785000</t>
  </si>
  <si>
    <t>060211058499000</t>
  </si>
  <si>
    <t>060211064670000</t>
  </si>
  <si>
    <t>060211064680000</t>
  </si>
  <si>
    <t>060211070906000</t>
  </si>
  <si>
    <t>060211071008000</t>
  </si>
  <si>
    <t>060211071606000</t>
  </si>
  <si>
    <t>060211072194000</t>
  </si>
  <si>
    <t>060211074674000</t>
  </si>
  <si>
    <t>060211074883000</t>
  </si>
  <si>
    <t>060211075557000</t>
  </si>
  <si>
    <t>060211077236000</t>
  </si>
  <si>
    <t>060211077237000</t>
  </si>
  <si>
    <t>060211082607000</t>
  </si>
  <si>
    <t>060211082723000</t>
  </si>
  <si>
    <t>060211083898000</t>
  </si>
  <si>
    <t>060211083903000</t>
  </si>
  <si>
    <t>060211084369000</t>
  </si>
  <si>
    <t>060211088129000</t>
  </si>
  <si>
    <t>060211088134000</t>
  </si>
  <si>
    <t>060211088137000</t>
  </si>
  <si>
    <t>060211088171000</t>
  </si>
  <si>
    <t>060211088175000</t>
  </si>
  <si>
    <t>060211088200000</t>
  </si>
  <si>
    <t>060211088243000</t>
  </si>
  <si>
    <t>060211089271000</t>
  </si>
  <si>
    <t>060211090446000</t>
  </si>
  <si>
    <t>060211090872000</t>
  </si>
  <si>
    <t>060211092661000</t>
  </si>
  <si>
    <t>060211102123000</t>
  </si>
  <si>
    <t>060211108244000</t>
  </si>
  <si>
    <t>060211114756000</t>
  </si>
  <si>
    <t>060211115338000</t>
  </si>
  <si>
    <t>060211120170000</t>
  </si>
  <si>
    <t>060211121051000</t>
  </si>
  <si>
    <t>060211137122000</t>
  </si>
  <si>
    <t>060221002106000</t>
  </si>
  <si>
    <t>Serang</t>
  </si>
  <si>
    <t>060221004890000</t>
  </si>
  <si>
    <t>060221004893000</t>
  </si>
  <si>
    <t>060221005725000</t>
  </si>
  <si>
    <t>060221005726000</t>
  </si>
  <si>
    <t>060221015940000</t>
  </si>
  <si>
    <t>060221016172000</t>
  </si>
  <si>
    <t>060221017616000</t>
  </si>
  <si>
    <t>060221019929000</t>
  </si>
  <si>
    <t>060221023234000</t>
  </si>
  <si>
    <t>060221025539000</t>
  </si>
  <si>
    <t>060221032759000</t>
  </si>
  <si>
    <t>060221035433000</t>
  </si>
  <si>
    <t>060221035633000</t>
  </si>
  <si>
    <t>060221035634000</t>
  </si>
  <si>
    <t>060221038886000</t>
  </si>
  <si>
    <t>060221038932000</t>
  </si>
  <si>
    <t>060221055785000</t>
  </si>
  <si>
    <t>060221058499000</t>
  </si>
  <si>
    <t>060221064670000</t>
  </si>
  <si>
    <t>060221064680000</t>
  </si>
  <si>
    <t>060221070906000</t>
  </si>
  <si>
    <t>060221071008000</t>
  </si>
  <si>
    <t>060221071606000</t>
  </si>
  <si>
    <t>060221072194000</t>
  </si>
  <si>
    <t>060221074674000</t>
  </si>
  <si>
    <t>060221074883000</t>
  </si>
  <si>
    <t>060221075557000</t>
  </si>
  <si>
    <t>060221077236000</t>
  </si>
  <si>
    <t>060221077237000</t>
  </si>
  <si>
    <t>060221082607000</t>
  </si>
  <si>
    <t>060221082723000</t>
  </si>
  <si>
    <t>060221083898000</t>
  </si>
  <si>
    <t>060221083903000</t>
  </si>
  <si>
    <t>060221084369000</t>
  </si>
  <si>
    <t>060221088129000</t>
  </si>
  <si>
    <t>060221088134000</t>
  </si>
  <si>
    <t>060221088137000</t>
  </si>
  <si>
    <t>060221088171000</t>
  </si>
  <si>
    <t>060221088175000</t>
  </si>
  <si>
    <t>060221088200000</t>
  </si>
  <si>
    <t>060221088243000</t>
  </si>
  <si>
    <t>060221089271000</t>
  </si>
  <si>
    <t>060221090446000</t>
  </si>
  <si>
    <t>060221090872000</t>
  </si>
  <si>
    <t>060221092661000</t>
  </si>
  <si>
    <t>060221102123000</t>
  </si>
  <si>
    <t>060221108244000</t>
  </si>
  <si>
    <t>060221114756000</t>
  </si>
  <si>
    <t>060221115338000</t>
  </si>
  <si>
    <t>060221120170000</t>
  </si>
  <si>
    <t>060221121051000</t>
  </si>
  <si>
    <t>060221137122000</t>
  </si>
  <si>
    <t>060231002106000</t>
  </si>
  <si>
    <t>Cikarang</t>
  </si>
  <si>
    <t>060231004890000</t>
  </si>
  <si>
    <t>060231004893000</t>
  </si>
  <si>
    <t>060231005725000</t>
  </si>
  <si>
    <t>060231005726000</t>
  </si>
  <si>
    <t>060231015940000</t>
  </si>
  <si>
    <t>060231016172000</t>
  </si>
  <si>
    <t>060231017616000</t>
  </si>
  <si>
    <t>060231019929000</t>
  </si>
  <si>
    <t>060231023234000</t>
  </si>
  <si>
    <t>060231025539000</t>
  </si>
  <si>
    <t>060231032759000</t>
  </si>
  <si>
    <t>060231035433000</t>
  </si>
  <si>
    <t>060231035633000</t>
  </si>
  <si>
    <t>060231035634000</t>
  </si>
  <si>
    <t>060231038886000</t>
  </si>
  <si>
    <t>060231038932000</t>
  </si>
  <si>
    <t>060231055785000</t>
  </si>
  <si>
    <t>060231058499000</t>
  </si>
  <si>
    <t>060231064670000</t>
  </si>
  <si>
    <t>060231064680000</t>
  </si>
  <si>
    <t>060231070906000</t>
  </si>
  <si>
    <t>060231071008000</t>
  </si>
  <si>
    <t>060231071606000</t>
  </si>
  <si>
    <t>060231072194000</t>
  </si>
  <si>
    <t>060231074674000</t>
  </si>
  <si>
    <t>060231074883000</t>
  </si>
  <si>
    <t>060231075557000</t>
  </si>
  <si>
    <t>060231077236000</t>
  </si>
  <si>
    <t>060231077237000</t>
  </si>
  <si>
    <t>060231082607000</t>
  </si>
  <si>
    <t>060231082723000</t>
  </si>
  <si>
    <t>060231083898000</t>
  </si>
  <si>
    <t>060231083903000</t>
  </si>
  <si>
    <t>060231084369000</t>
  </si>
  <si>
    <t>060231088129000</t>
  </si>
  <si>
    <t>060231088134000</t>
  </si>
  <si>
    <t>060231088137000</t>
  </si>
  <si>
    <t>060231088171000</t>
  </si>
  <si>
    <t>060231088175000</t>
  </si>
  <si>
    <t>060231088200000</t>
  </si>
  <si>
    <t>060231088243000</t>
  </si>
  <si>
    <t>060231089271000</t>
  </si>
  <si>
    <t>060231090446000</t>
  </si>
  <si>
    <t>060231090872000</t>
  </si>
  <si>
    <t>060231092661000</t>
  </si>
  <si>
    <t>060231102123000</t>
  </si>
  <si>
    <t>060231108244000</t>
  </si>
  <si>
    <t>060231114756000</t>
  </si>
  <si>
    <t>060231115338000</t>
  </si>
  <si>
    <t>060231120170000</t>
  </si>
  <si>
    <t>060231121051000</t>
  </si>
  <si>
    <t>060231137122000</t>
  </si>
  <si>
    <t>060261002106000</t>
  </si>
  <si>
    <t>Bogor</t>
  </si>
  <si>
    <t>060261004890000</t>
  </si>
  <si>
    <t>060261004893000</t>
  </si>
  <si>
    <t>060261005725000</t>
  </si>
  <si>
    <t>060261005726000</t>
  </si>
  <si>
    <t>060261015940000</t>
  </si>
  <si>
    <t>060261016172000</t>
  </si>
  <si>
    <t>060261017616000</t>
  </si>
  <si>
    <t>060261019929000</t>
  </si>
  <si>
    <t>060261023234000</t>
  </si>
  <si>
    <t>060261025539000</t>
  </si>
  <si>
    <t>060261032759000</t>
  </si>
  <si>
    <t>060261035433000</t>
  </si>
  <si>
    <t>060261035633000</t>
  </si>
  <si>
    <t>060261035634000</t>
  </si>
  <si>
    <t>060261038886000</t>
  </si>
  <si>
    <t>060261038932000</t>
  </si>
  <si>
    <t>060261055785000</t>
  </si>
  <si>
    <t>060261058499000</t>
  </si>
  <si>
    <t>060261064670000</t>
  </si>
  <si>
    <t>060261064680000</t>
  </si>
  <si>
    <t>060261070906000</t>
  </si>
  <si>
    <t>060261071008000</t>
  </si>
  <si>
    <t>060261071606000</t>
  </si>
  <si>
    <t>060261072194000</t>
  </si>
  <si>
    <t>060261074674000</t>
  </si>
  <si>
    <t>060261074883000</t>
  </si>
  <si>
    <t>060261075557000</t>
  </si>
  <si>
    <t>060261077236000</t>
  </si>
  <si>
    <t>060261077237000</t>
  </si>
  <si>
    <t>060261082607000</t>
  </si>
  <si>
    <t>060261082723000</t>
  </si>
  <si>
    <t>060261083898000</t>
  </si>
  <si>
    <t>060261083903000</t>
  </si>
  <si>
    <t>060261084369000</t>
  </si>
  <si>
    <t>060261088129000</t>
  </si>
  <si>
    <t>060261088134000</t>
  </si>
  <si>
    <t>060261088137000</t>
  </si>
  <si>
    <t>060261088171000</t>
  </si>
  <si>
    <t>060261088175000</t>
  </si>
  <si>
    <t>060261088200000</t>
  </si>
  <si>
    <t>060261088243000</t>
  </si>
  <si>
    <t>060261089271000</t>
  </si>
  <si>
    <t>060261090446000</t>
  </si>
  <si>
    <t>060261090872000</t>
  </si>
  <si>
    <t>060261092661000</t>
  </si>
  <si>
    <t>060261102123000</t>
  </si>
  <si>
    <t>060261108244000</t>
  </si>
  <si>
    <t>060261114756000</t>
  </si>
  <si>
    <t>060261115338000</t>
  </si>
  <si>
    <t>060261120170000</t>
  </si>
  <si>
    <t>060261121051000</t>
  </si>
  <si>
    <t>060261137122000</t>
  </si>
  <si>
    <t>060301002106000</t>
  </si>
  <si>
    <t>Pakansari</t>
  </si>
  <si>
    <t>060301004890000</t>
  </si>
  <si>
    <t>060301004893000</t>
  </si>
  <si>
    <t>060301005725000</t>
  </si>
  <si>
    <t>060301005726000</t>
  </si>
  <si>
    <t>060301015940000</t>
  </si>
  <si>
    <t>060301016172000</t>
  </si>
  <si>
    <t>060301017616000</t>
  </si>
  <si>
    <t>060301019929000</t>
  </si>
  <si>
    <t>060301023234000</t>
  </si>
  <si>
    <t>060301025539000</t>
  </si>
  <si>
    <t>060301032759000</t>
  </si>
  <si>
    <t>060301035433000</t>
  </si>
  <si>
    <t>060301035633000</t>
  </si>
  <si>
    <t>060301035634000</t>
  </si>
  <si>
    <t>060301038886000</t>
  </si>
  <si>
    <t>060301038932000</t>
  </si>
  <si>
    <t>060301055785000</t>
  </si>
  <si>
    <t>060301058499000</t>
  </si>
  <si>
    <t>060301064670000</t>
  </si>
  <si>
    <t>060301064680000</t>
  </si>
  <si>
    <t>060301070906000</t>
  </si>
  <si>
    <t>060301071008000</t>
  </si>
  <si>
    <t>060301071606000</t>
  </si>
  <si>
    <t>060301072194000</t>
  </si>
  <si>
    <t>060301074674000</t>
  </si>
  <si>
    <t>060301074883000</t>
  </si>
  <si>
    <t>060301075557000</t>
  </si>
  <si>
    <t>060301077236000</t>
  </si>
  <si>
    <t>060301077237000</t>
  </si>
  <si>
    <t>060301082607000</t>
  </si>
  <si>
    <t>060301082723000</t>
  </si>
  <si>
    <t>060301083898000</t>
  </si>
  <si>
    <t>060301083903000</t>
  </si>
  <si>
    <t>060301084369000</t>
  </si>
  <si>
    <t>060301088129000</t>
  </si>
  <si>
    <t>060301088134000</t>
  </si>
  <si>
    <t>060301088137000</t>
  </si>
  <si>
    <t>060301088171000</t>
  </si>
  <si>
    <t>060301088175000</t>
  </si>
  <si>
    <t>060301088200000</t>
  </si>
  <si>
    <t>060301088243000</t>
  </si>
  <si>
    <t>060301089271000</t>
  </si>
  <si>
    <t>060301090446000</t>
  </si>
  <si>
    <t>060301090872000</t>
  </si>
  <si>
    <t>060301092661000</t>
  </si>
  <si>
    <t>060301102123000</t>
  </si>
  <si>
    <t>060301108244000</t>
  </si>
  <si>
    <t>060301114756000</t>
  </si>
  <si>
    <t>060301115338000</t>
  </si>
  <si>
    <t>060301120170000</t>
  </si>
  <si>
    <t>060301121051000</t>
  </si>
  <si>
    <t>060301137122000</t>
  </si>
  <si>
    <t>060341002106000</t>
  </si>
  <si>
    <t>Karawang</t>
  </si>
  <si>
    <t>060341004890000</t>
  </si>
  <si>
    <t>060341004893000</t>
  </si>
  <si>
    <t>060341005725000</t>
  </si>
  <si>
    <t>060341005726000</t>
  </si>
  <si>
    <t>060341015940000</t>
  </si>
  <si>
    <t>060341016172000</t>
  </si>
  <si>
    <t>060341017616000</t>
  </si>
  <si>
    <t>060341019929000</t>
  </si>
  <si>
    <t>060341023234000</t>
  </si>
  <si>
    <t>060341025539000</t>
  </si>
  <si>
    <t>060341032759000</t>
  </si>
  <si>
    <t>060341035433000</t>
  </si>
  <si>
    <t>060341035633000</t>
  </si>
  <si>
    <t>060341035634000</t>
  </si>
  <si>
    <t>060341038886000</t>
  </si>
  <si>
    <t>060341038932000</t>
  </si>
  <si>
    <t>060341055785000</t>
  </si>
  <si>
    <t>060341058499000</t>
  </si>
  <si>
    <t>060341064670000</t>
  </si>
  <si>
    <t>060341064680000</t>
  </si>
  <si>
    <t>060341070906000</t>
  </si>
  <si>
    <t>060341071008000</t>
  </si>
  <si>
    <t>060341071606000</t>
  </si>
  <si>
    <t>060341072194000</t>
  </si>
  <si>
    <t>060341074674000</t>
  </si>
  <si>
    <t>060341074883000</t>
  </si>
  <si>
    <t>060341075557000</t>
  </si>
  <si>
    <t>060341077236000</t>
  </si>
  <si>
    <t>060341077237000</t>
  </si>
  <si>
    <t>060341082607000</t>
  </si>
  <si>
    <t>060341082723000</t>
  </si>
  <si>
    <t>060341083898000</t>
  </si>
  <si>
    <t>060341083903000</t>
  </si>
  <si>
    <t>060341084369000</t>
  </si>
  <si>
    <t>060341088129000</t>
  </si>
  <si>
    <t>060341088134000</t>
  </si>
  <si>
    <t>060341088137000</t>
  </si>
  <si>
    <t>060341088171000</t>
  </si>
  <si>
    <t>060341088175000</t>
  </si>
  <si>
    <t>060341088200000</t>
  </si>
  <si>
    <t>060341088243000</t>
  </si>
  <si>
    <t>060341089271000</t>
  </si>
  <si>
    <t>060341090446000</t>
  </si>
  <si>
    <t>060341090872000</t>
  </si>
  <si>
    <t>060341092661000</t>
  </si>
  <si>
    <t>060341102123000</t>
  </si>
  <si>
    <t>060341108244000</t>
  </si>
  <si>
    <t>060341114756000</t>
  </si>
  <si>
    <t>060341115338000</t>
  </si>
  <si>
    <t>060341120170000</t>
  </si>
  <si>
    <t>060341121051000</t>
  </si>
  <si>
    <t>060341137122000</t>
  </si>
  <si>
    <t>060391002106000</t>
  </si>
  <si>
    <t>Serpong</t>
  </si>
  <si>
    <t>060391004890000</t>
  </si>
  <si>
    <t>060391004893000</t>
  </si>
  <si>
    <t>060391005725000</t>
  </si>
  <si>
    <t>060391005726000</t>
  </si>
  <si>
    <t>060391015940000</t>
  </si>
  <si>
    <t>060391016172000</t>
  </si>
  <si>
    <t>060391017616000</t>
  </si>
  <si>
    <t>060391019929000</t>
  </si>
  <si>
    <t>060391023234000</t>
  </si>
  <si>
    <t>060391025539000</t>
  </si>
  <si>
    <t>060391032759000</t>
  </si>
  <si>
    <t>060391035433000</t>
  </si>
  <si>
    <t>060391035633000</t>
  </si>
  <si>
    <t>060391035634000</t>
  </si>
  <si>
    <t>060391038886000</t>
  </si>
  <si>
    <t>060391038932000</t>
  </si>
  <si>
    <t>060391055785000</t>
  </si>
  <si>
    <t>060391058499000</t>
  </si>
  <si>
    <t>060391064670000</t>
  </si>
  <si>
    <t>060391064680000</t>
  </si>
  <si>
    <t>060391070906000</t>
  </si>
  <si>
    <t>060391071008000</t>
  </si>
  <si>
    <t>060391071606000</t>
  </si>
  <si>
    <t>060391072194000</t>
  </si>
  <si>
    <t>060391074674000</t>
  </si>
  <si>
    <t>060391074883000</t>
  </si>
  <si>
    <t>060391075557000</t>
  </si>
  <si>
    <t>060391077236000</t>
  </si>
  <si>
    <t>060391077237000</t>
  </si>
  <si>
    <t>060391082607000</t>
  </si>
  <si>
    <t>060391082723000</t>
  </si>
  <si>
    <t>060391083898000</t>
  </si>
  <si>
    <t>060391083903000</t>
  </si>
  <si>
    <t>060391084369000</t>
  </si>
  <si>
    <t>060391088129000</t>
  </si>
  <si>
    <t>060391088134000</t>
  </si>
  <si>
    <t>060391088137000</t>
  </si>
  <si>
    <t>060391088171000</t>
  </si>
  <si>
    <t>060391088175000</t>
  </si>
  <si>
    <t>060391088200000</t>
  </si>
  <si>
    <t>060391088243000</t>
  </si>
  <si>
    <t>060391089271000</t>
  </si>
  <si>
    <t>060391090446000</t>
  </si>
  <si>
    <t>060391090872000</t>
  </si>
  <si>
    <t>060391092661000</t>
  </si>
  <si>
    <t>060391102123000</t>
  </si>
  <si>
    <t>060391108244000</t>
  </si>
  <si>
    <t>060391114756000</t>
  </si>
  <si>
    <t>060391115338000</t>
  </si>
  <si>
    <t>060391120170000</t>
  </si>
  <si>
    <t>060391121051000</t>
  </si>
  <si>
    <t>060391137122000</t>
  </si>
  <si>
    <t>060201002106000</t>
  </si>
  <si>
    <t>060201004890000</t>
  </si>
  <si>
    <t>060201004893000</t>
  </si>
  <si>
    <t>060201005725000</t>
  </si>
  <si>
    <t>060201005726000</t>
  </si>
  <si>
    <t>060201015940000</t>
  </si>
  <si>
    <t>060201016172000</t>
  </si>
  <si>
    <t>060201017616000</t>
  </si>
  <si>
    <t>060201019929000</t>
  </si>
  <si>
    <t>060201023234000</t>
  </si>
  <si>
    <t>060201025539000</t>
  </si>
  <si>
    <t>060201035433000</t>
  </si>
  <si>
    <t>060201035633000</t>
  </si>
  <si>
    <t>060201035634000</t>
  </si>
  <si>
    <t>060201038886000</t>
  </si>
  <si>
    <t>060201055785000</t>
  </si>
  <si>
    <t>060201058499000</t>
  </si>
  <si>
    <t>060201064670000</t>
  </si>
  <si>
    <t>060201064680000</t>
  </si>
  <si>
    <t>060201070906000</t>
  </si>
  <si>
    <t>060201071008000</t>
  </si>
  <si>
    <t>060201071606000</t>
  </si>
  <si>
    <t>060201072194000</t>
  </si>
  <si>
    <t>060201074674000</t>
  </si>
  <si>
    <t>060201074883000</t>
  </si>
  <si>
    <t>060201075557000</t>
  </si>
  <si>
    <t>060201077236000</t>
  </si>
  <si>
    <t>060201077237000</t>
  </si>
  <si>
    <t>060201082607000</t>
  </si>
  <si>
    <t>060201082723000</t>
  </si>
  <si>
    <t>060201083898000</t>
  </si>
  <si>
    <t>060201083903000</t>
  </si>
  <si>
    <t>060201084369000</t>
  </si>
  <si>
    <t>060201088137000</t>
  </si>
  <si>
    <t>060201088171000</t>
  </si>
  <si>
    <t>060201088175000</t>
  </si>
  <si>
    <t>060201088243000</t>
  </si>
  <si>
    <t>060201088263000</t>
  </si>
  <si>
    <t>060201088264000</t>
  </si>
  <si>
    <t>060201088271000</t>
  </si>
  <si>
    <t>060201090446000</t>
  </si>
  <si>
    <t>060201090872000</t>
  </si>
  <si>
    <t>060201092661000</t>
  </si>
  <si>
    <t>060201102123000</t>
  </si>
  <si>
    <t>060201108244000</t>
  </si>
  <si>
    <t>060201114756000</t>
  </si>
  <si>
    <t>060201115338000</t>
  </si>
  <si>
    <t>060201120170000</t>
  </si>
  <si>
    <t>060201121051000</t>
  </si>
  <si>
    <t>060201137122000</t>
  </si>
  <si>
    <t>060321002106000</t>
  </si>
  <si>
    <t>060321004890000</t>
  </si>
  <si>
    <t>060321004893000</t>
  </si>
  <si>
    <t>060321005725000</t>
  </si>
  <si>
    <t>060321005726000</t>
  </si>
  <si>
    <t>060321015940000</t>
  </si>
  <si>
    <t>060321016172000</t>
  </si>
  <si>
    <t>060321017616000</t>
  </si>
  <si>
    <t>060321019929000</t>
  </si>
  <si>
    <t>060321023234000</t>
  </si>
  <si>
    <t>060321025539000</t>
  </si>
  <si>
    <t>060321032759000</t>
  </si>
  <si>
    <t>060321035433000</t>
  </si>
  <si>
    <t>060321035633000</t>
  </si>
  <si>
    <t>060321035634000</t>
  </si>
  <si>
    <t>060321038886000</t>
  </si>
  <si>
    <t>060321038932000</t>
  </si>
  <si>
    <t>060321055785000</t>
  </si>
  <si>
    <t>060321058499000</t>
  </si>
  <si>
    <t>060321064670000</t>
  </si>
  <si>
    <t>060321064680000</t>
  </si>
  <si>
    <t>060321070906000</t>
  </si>
  <si>
    <t>060321071008000</t>
  </si>
  <si>
    <t>060321071606000</t>
  </si>
  <si>
    <t>060321072194000</t>
  </si>
  <si>
    <t>060321074674000</t>
  </si>
  <si>
    <t>060321074883000</t>
  </si>
  <si>
    <t>060321075557000</t>
  </si>
  <si>
    <t>060321077236000</t>
  </si>
  <si>
    <t>060321077237000</t>
  </si>
  <si>
    <t>060321082607000</t>
  </si>
  <si>
    <t>060321082723000</t>
  </si>
  <si>
    <t>060321083898000</t>
  </si>
  <si>
    <t>060321083903000</t>
  </si>
  <si>
    <t>060321084369000</t>
  </si>
  <si>
    <t>060321088137000</t>
  </si>
  <si>
    <t>060321088171000</t>
  </si>
  <si>
    <t>060321088175000</t>
  </si>
  <si>
    <t>060321088243000</t>
  </si>
  <si>
    <t>060321088263000</t>
  </si>
  <si>
    <t>060321088271000</t>
  </si>
  <si>
    <t>060321089271000</t>
  </si>
  <si>
    <t>060321090446000</t>
  </si>
  <si>
    <t>060321090872000</t>
  </si>
  <si>
    <t>060321092661000</t>
  </si>
  <si>
    <t>060321102123000</t>
  </si>
  <si>
    <t>060321108244000</t>
  </si>
  <si>
    <t>060321114756000</t>
  </si>
  <si>
    <t>060321115338000</t>
  </si>
  <si>
    <t>060321120170000</t>
  </si>
  <si>
    <t>060321121051000</t>
  </si>
  <si>
    <t>060321137122000</t>
  </si>
  <si>
    <t>060101002106000</t>
  </si>
  <si>
    <t>060101004890000</t>
  </si>
  <si>
    <t>060101004893000</t>
  </si>
  <si>
    <t>060101005725000</t>
  </si>
  <si>
    <t>060101005726000</t>
  </si>
  <si>
    <t>060101015940000</t>
  </si>
  <si>
    <t>060101016172000</t>
  </si>
  <si>
    <t>060101017616000</t>
  </si>
  <si>
    <t>060101019929000</t>
  </si>
  <si>
    <t>060101023234000</t>
  </si>
  <si>
    <t>060101025539000</t>
  </si>
  <si>
    <t>060101032759000</t>
  </si>
  <si>
    <t>060101035433000</t>
  </si>
  <si>
    <t>060101035633000</t>
  </si>
  <si>
    <t>060101035634000</t>
  </si>
  <si>
    <t>060101038886000</t>
  </si>
  <si>
    <t>060101038932000</t>
  </si>
  <si>
    <t>060101055785000</t>
  </si>
  <si>
    <t>060101058499000</t>
  </si>
  <si>
    <t>060101064670000</t>
  </si>
  <si>
    <t>060101064680000</t>
  </si>
  <si>
    <t>060101070906000</t>
  </si>
  <si>
    <t>060101071008000</t>
  </si>
  <si>
    <t>060101071606000</t>
  </si>
  <si>
    <t>060101072194000</t>
  </si>
  <si>
    <t>060101074674000</t>
  </si>
  <si>
    <t>060101074883000</t>
  </si>
  <si>
    <t>060101075557000</t>
  </si>
  <si>
    <t>060101077236000</t>
  </si>
  <si>
    <t>060101077237000</t>
  </si>
  <si>
    <t>060101082607000</t>
  </si>
  <si>
    <t>060101082723000</t>
  </si>
  <si>
    <t>060101083898000</t>
  </si>
  <si>
    <t>060101083903000</t>
  </si>
  <si>
    <t>060101084369000</t>
  </si>
  <si>
    <t>060101088137000</t>
  </si>
  <si>
    <t>060101088171000</t>
  </si>
  <si>
    <t>060101088175000</t>
  </si>
  <si>
    <t>060101088243000</t>
  </si>
  <si>
    <t>060101088271000</t>
  </si>
  <si>
    <t>060101089271000</t>
  </si>
  <si>
    <t>060101090446000</t>
  </si>
  <si>
    <t>060101090872000</t>
  </si>
  <si>
    <t>060101092661000</t>
  </si>
  <si>
    <t>060101102123000</t>
  </si>
  <si>
    <t>060101108244000</t>
  </si>
  <si>
    <t>060101114756000</t>
  </si>
  <si>
    <t>060101115338000</t>
  </si>
  <si>
    <t>060101120170000</t>
  </si>
  <si>
    <t>060101121051000</t>
  </si>
  <si>
    <t>060101137122000</t>
  </si>
  <si>
    <t>060151002106000</t>
  </si>
  <si>
    <t>Pekanbaru</t>
  </si>
  <si>
    <t>060151004890000</t>
  </si>
  <si>
    <t>060151004893000</t>
  </si>
  <si>
    <t>060151005725000</t>
  </si>
  <si>
    <t>060151005726000</t>
  </si>
  <si>
    <t>060151015940000</t>
  </si>
  <si>
    <t>060151016172000</t>
  </si>
  <si>
    <t>060151017616000</t>
  </si>
  <si>
    <t>060151019929000</t>
  </si>
  <si>
    <t>060151023234000</t>
  </si>
  <si>
    <t>060151025539000</t>
  </si>
  <si>
    <t>060151032759000</t>
  </si>
  <si>
    <t>060151035433000</t>
  </si>
  <si>
    <t>060151035633000</t>
  </si>
  <si>
    <t>060151035634000</t>
  </si>
  <si>
    <t>060151038886000</t>
  </si>
  <si>
    <t>060151038932000</t>
  </si>
  <si>
    <t>060151055785000</t>
  </si>
  <si>
    <t>060151058499000</t>
  </si>
  <si>
    <t>060151064670000</t>
  </si>
  <si>
    <t>060151064680000</t>
  </si>
  <si>
    <t>060151070906000</t>
  </si>
  <si>
    <t>060151071008000</t>
  </si>
  <si>
    <t>060151071606000</t>
  </si>
  <si>
    <t>060151072194000</t>
  </si>
  <si>
    <t>060151074674000</t>
  </si>
  <si>
    <t>060151074883000</t>
  </si>
  <si>
    <t>060151075557000</t>
  </si>
  <si>
    <t>060151077236000</t>
  </si>
  <si>
    <t>060151077237000</t>
  </si>
  <si>
    <t>060151082607000</t>
  </si>
  <si>
    <t>060151082723000</t>
  </si>
  <si>
    <t>060151083898000</t>
  </si>
  <si>
    <t>060151083903000</t>
  </si>
  <si>
    <t>060151084369000</t>
  </si>
  <si>
    <t>060151088134000</t>
  </si>
  <si>
    <t>060151088137000</t>
  </si>
  <si>
    <t>060151088171000</t>
  </si>
  <si>
    <t>060151088175000</t>
  </si>
  <si>
    <t>060151088200000</t>
  </si>
  <si>
    <t>060151088243000</t>
  </si>
  <si>
    <t>060151088271000</t>
  </si>
  <si>
    <t>060151089271000</t>
  </si>
  <si>
    <t>060151090446000</t>
  </si>
  <si>
    <t>060151090872000</t>
  </si>
  <si>
    <t>060151092661000</t>
  </si>
  <si>
    <t>060151102123000</t>
  </si>
  <si>
    <t>060151108244000</t>
  </si>
  <si>
    <t>060151114756000</t>
  </si>
  <si>
    <t>060151115338000</t>
  </si>
  <si>
    <t>060151120170000</t>
  </si>
  <si>
    <t>060151121051000</t>
  </si>
  <si>
    <t>060151137122000</t>
  </si>
  <si>
    <t>060311002106000</t>
  </si>
  <si>
    <t>060311004890000</t>
  </si>
  <si>
    <t>060311004893000</t>
  </si>
  <si>
    <t>060311005725000</t>
  </si>
  <si>
    <t>060311005726000</t>
  </si>
  <si>
    <t>060311015940000</t>
  </si>
  <si>
    <t>060311016172000</t>
  </si>
  <si>
    <t>060311017616000</t>
  </si>
  <si>
    <t>060311019929000</t>
  </si>
  <si>
    <t>060311023234000</t>
  </si>
  <si>
    <t>060311025539000</t>
  </si>
  <si>
    <t>060311032759000</t>
  </si>
  <si>
    <t>060311035433000</t>
  </si>
  <si>
    <t>060311035633000</t>
  </si>
  <si>
    <t>060311035634000</t>
  </si>
  <si>
    <t>060311038886000</t>
  </si>
  <si>
    <t>060311038932000</t>
  </si>
  <si>
    <t>060311055785000</t>
  </si>
  <si>
    <t>060311058499000</t>
  </si>
  <si>
    <t>060311064670000</t>
  </si>
  <si>
    <t>060311064680000</t>
  </si>
  <si>
    <t>060311070906000</t>
  </si>
  <si>
    <t>060311071008000</t>
  </si>
  <si>
    <t>060311071606000</t>
  </si>
  <si>
    <t>060311072194000</t>
  </si>
  <si>
    <t>060311074674000</t>
  </si>
  <si>
    <t>060311074883000</t>
  </si>
  <si>
    <t>060311075557000</t>
  </si>
  <si>
    <t>060311077236000</t>
  </si>
  <si>
    <t>060311077237000</t>
  </si>
  <si>
    <t>060311082607000</t>
  </si>
  <si>
    <t>060311082723000</t>
  </si>
  <si>
    <t>060311083898000</t>
  </si>
  <si>
    <t>060311083903000</t>
  </si>
  <si>
    <t>060311088134000</t>
  </si>
  <si>
    <t>060311088137000</t>
  </si>
  <si>
    <t>060311088171000</t>
  </si>
  <si>
    <t>060311088175000</t>
  </si>
  <si>
    <t>060311088200000</t>
  </si>
  <si>
    <t>060311088243000</t>
  </si>
  <si>
    <t>060311088264000</t>
  </si>
  <si>
    <t>060311088271000</t>
  </si>
  <si>
    <t>060311089271000</t>
  </si>
  <si>
    <t>060311090446000</t>
  </si>
  <si>
    <t>060311090872000</t>
  </si>
  <si>
    <t>060311092661000</t>
  </si>
  <si>
    <t>060311102123000</t>
  </si>
  <si>
    <t>060311108244000</t>
  </si>
  <si>
    <t>060311114756000</t>
  </si>
  <si>
    <t>060311120170000</t>
  </si>
  <si>
    <t>060311121051000</t>
  </si>
  <si>
    <t>060311137122000</t>
  </si>
  <si>
    <t>060331002106000</t>
  </si>
  <si>
    <t>060331004890000</t>
  </si>
  <si>
    <t>060331004893000</t>
  </si>
  <si>
    <t>060331005725000</t>
  </si>
  <si>
    <t>060331005726000</t>
  </si>
  <si>
    <t>060331015940000</t>
  </si>
  <si>
    <t>060331016172000</t>
  </si>
  <si>
    <t>060331017616000</t>
  </si>
  <si>
    <t>060331019929000</t>
  </si>
  <si>
    <t>060331023234000</t>
  </si>
  <si>
    <t>060331025539000</t>
  </si>
  <si>
    <t>060331032759000</t>
  </si>
  <si>
    <t>060331035433000</t>
  </si>
  <si>
    <t>060331038886000</t>
  </si>
  <si>
    <t>060331038932000</t>
  </si>
  <si>
    <t>060331055785000</t>
  </si>
  <si>
    <t>060331058499000</t>
  </si>
  <si>
    <t>060331064670000</t>
  </si>
  <si>
    <t>060331064680000</t>
  </si>
  <si>
    <t>060331070906000</t>
  </si>
  <si>
    <t>060331071008000</t>
  </si>
  <si>
    <t>060331071606000</t>
  </si>
  <si>
    <t>060331072194000</t>
  </si>
  <si>
    <t>060331074674000</t>
  </si>
  <si>
    <t>060331074883000</t>
  </si>
  <si>
    <t>060331075557000</t>
  </si>
  <si>
    <t>060331077236000</t>
  </si>
  <si>
    <t>060331077237000</t>
  </si>
  <si>
    <t>060331082607000</t>
  </si>
  <si>
    <t>060331082723000</t>
  </si>
  <si>
    <t>060331083898000</t>
  </si>
  <si>
    <t>060331083903000</t>
  </si>
  <si>
    <t>060331084369000</t>
  </si>
  <si>
    <t>060331088134000</t>
  </si>
  <si>
    <t>060331088137000</t>
  </si>
  <si>
    <t>060331088171000</t>
  </si>
  <si>
    <t>060331088175000</t>
  </si>
  <si>
    <t>060331088200000</t>
  </si>
  <si>
    <t>060331088243000</t>
  </si>
  <si>
    <t>060331088271000</t>
  </si>
  <si>
    <t>060331090446000</t>
  </si>
  <si>
    <t>060331090872000</t>
  </si>
  <si>
    <t>060331092661000</t>
  </si>
  <si>
    <t>060331102123000</t>
  </si>
  <si>
    <t>060331108244000</t>
  </si>
  <si>
    <t>060331114756000</t>
  </si>
  <si>
    <t>060331115338000</t>
  </si>
  <si>
    <t>060331120170000</t>
  </si>
  <si>
    <t>060331121051000</t>
  </si>
  <si>
    <t>060331137122000</t>
  </si>
  <si>
    <t>060271002106000</t>
  </si>
  <si>
    <t>Tasikmalaya</t>
  </si>
  <si>
    <t>060271004890000</t>
  </si>
  <si>
    <t>060271004893000</t>
  </si>
  <si>
    <t>060271005725000</t>
  </si>
  <si>
    <t>060271005726000</t>
  </si>
  <si>
    <t>060271015940000</t>
  </si>
  <si>
    <t>060271016172000</t>
  </si>
  <si>
    <t>060271017616000</t>
  </si>
  <si>
    <t>060271019929000</t>
  </si>
  <si>
    <t>060271023234000</t>
  </si>
  <si>
    <t>060271025539000</t>
  </si>
  <si>
    <t>060271032759000</t>
  </si>
  <si>
    <t>060271035433000</t>
  </si>
  <si>
    <t>060271035633000</t>
  </si>
  <si>
    <t>060271035634000</t>
  </si>
  <si>
    <t>060271038886000</t>
  </si>
  <si>
    <t>060271038932000</t>
  </si>
  <si>
    <t>060271055785000</t>
  </si>
  <si>
    <t>060271058499000</t>
  </si>
  <si>
    <t>060271064670000</t>
  </si>
  <si>
    <t>060271064680000</t>
  </si>
  <si>
    <t>060271070906000</t>
  </si>
  <si>
    <t>060271071008000</t>
  </si>
  <si>
    <t>060271071606000</t>
  </si>
  <si>
    <t>060271072194000</t>
  </si>
  <si>
    <t>060271074674000</t>
  </si>
  <si>
    <t>060271074883000</t>
  </si>
  <si>
    <t>060271075557000</t>
  </si>
  <si>
    <t>060271077236000</t>
  </si>
  <si>
    <t>060271077237000</t>
  </si>
  <si>
    <t>060271082607000</t>
  </si>
  <si>
    <t>060271082723000</t>
  </si>
  <si>
    <t>060271083898000</t>
  </si>
  <si>
    <t>060271083903000</t>
  </si>
  <si>
    <t>060271084369000</t>
  </si>
  <si>
    <t>060271088129000</t>
  </si>
  <si>
    <t>060271088134000</t>
  </si>
  <si>
    <t>060271088137000</t>
  </si>
  <si>
    <t>060271088171000</t>
  </si>
  <si>
    <t>060271088175000</t>
  </si>
  <si>
    <t>060271088200000</t>
  </si>
  <si>
    <t>060271088243000</t>
  </si>
  <si>
    <t>060271089271000</t>
  </si>
  <si>
    <t>060271090446000</t>
  </si>
  <si>
    <t>060271090872000</t>
  </si>
  <si>
    <t>060271092661000</t>
  </si>
  <si>
    <t>060271102123000</t>
  </si>
  <si>
    <t>060271108244000</t>
  </si>
  <si>
    <t>060271114756000</t>
  </si>
  <si>
    <t>060271115338000</t>
  </si>
  <si>
    <t>060271120170000</t>
  </si>
  <si>
    <t>060271121051000</t>
  </si>
  <si>
    <t>060271137122000</t>
  </si>
  <si>
    <t>060361002106000</t>
  </si>
  <si>
    <t>Padalarang</t>
  </si>
  <si>
    <t>060361004890000</t>
  </si>
  <si>
    <t>060361004893000</t>
  </si>
  <si>
    <t>060361005725000</t>
  </si>
  <si>
    <t>060361005726000</t>
  </si>
  <si>
    <t>060361015940000</t>
  </si>
  <si>
    <t>060361016172000</t>
  </si>
  <si>
    <t>060361017616000</t>
  </si>
  <si>
    <t>060361019929000</t>
  </si>
  <si>
    <t>060361023234000</t>
  </si>
  <si>
    <t>060361025539000</t>
  </si>
  <si>
    <t>060361032759000</t>
  </si>
  <si>
    <t>060361035433000</t>
  </si>
  <si>
    <t>060361035633000</t>
  </si>
  <si>
    <t>060361035634000</t>
  </si>
  <si>
    <t>060361038886000</t>
  </si>
  <si>
    <t>060361038932000</t>
  </si>
  <si>
    <t>060361055785000</t>
  </si>
  <si>
    <t>060361058499000</t>
  </si>
  <si>
    <t>060361064670000</t>
  </si>
  <si>
    <t>060361064680000</t>
  </si>
  <si>
    <t>060361070906000</t>
  </si>
  <si>
    <t>060361071008000</t>
  </si>
  <si>
    <t>060361071606000</t>
  </si>
  <si>
    <t>060361072194000</t>
  </si>
  <si>
    <t>060361074674000</t>
  </si>
  <si>
    <t>060361074883000</t>
  </si>
  <si>
    <t>060361075557000</t>
  </si>
  <si>
    <t>060361077236000</t>
  </si>
  <si>
    <t>060361077237000</t>
  </si>
  <si>
    <t>060361082607000</t>
  </si>
  <si>
    <t>060361082723000</t>
  </si>
  <si>
    <t>060361083898000</t>
  </si>
  <si>
    <t>060361083903000</t>
  </si>
  <si>
    <t>060361084369000</t>
  </si>
  <si>
    <t>060361088129000</t>
  </si>
  <si>
    <t>060361088134000</t>
  </si>
  <si>
    <t>060361088137000</t>
  </si>
  <si>
    <t>060361088171000</t>
  </si>
  <si>
    <t>060361088175000</t>
  </si>
  <si>
    <t>060361088200000</t>
  </si>
  <si>
    <t>060361088243000</t>
  </si>
  <si>
    <t>060361089271000</t>
  </si>
  <si>
    <t>060361090446000</t>
  </si>
  <si>
    <t>060361090872000</t>
  </si>
  <si>
    <t>060361092661000</t>
  </si>
  <si>
    <t>060361102123000</t>
  </si>
  <si>
    <t>060361108244000</t>
  </si>
  <si>
    <t>060361114756000</t>
  </si>
  <si>
    <t>060361115338000</t>
  </si>
  <si>
    <t>060361120170000</t>
  </si>
  <si>
    <t>060361121051000</t>
  </si>
  <si>
    <t>060361137122000</t>
  </si>
  <si>
    <t>060091004890000</t>
  </si>
  <si>
    <t>060091004893000</t>
  </si>
  <si>
    <t>060091005725000</t>
  </si>
  <si>
    <t>060091005726000</t>
  </si>
  <si>
    <t>060091015940000</t>
  </si>
  <si>
    <t>060091016172000</t>
  </si>
  <si>
    <t>060091017616000</t>
  </si>
  <si>
    <t>060091019929000</t>
  </si>
  <si>
    <t>060091023234000</t>
  </si>
  <si>
    <t>060091025539000</t>
  </si>
  <si>
    <t>060091032759000</t>
  </si>
  <si>
    <t>060091035433000</t>
  </si>
  <si>
    <t>060091035633000</t>
  </si>
  <si>
    <t>060091035634000</t>
  </si>
  <si>
    <t>060091038886000</t>
  </si>
  <si>
    <t>060091038932000</t>
  </si>
  <si>
    <t>060091055785000</t>
  </si>
  <si>
    <t>060091058499000</t>
  </si>
  <si>
    <t>060091064680000</t>
  </si>
  <si>
    <t>060091070906000</t>
  </si>
  <si>
    <t>060091071008000</t>
  </si>
  <si>
    <t>060091072194000</t>
  </si>
  <si>
    <t>060091074674000</t>
  </si>
  <si>
    <t>060091074883000</t>
  </si>
  <si>
    <t>060091075557000</t>
  </si>
  <si>
    <t>060091077236000</t>
  </si>
  <si>
    <t>060091077237000</t>
  </si>
  <si>
    <t>060091082607000</t>
  </si>
  <si>
    <t>060091082723000</t>
  </si>
  <si>
    <t>060091083898000</t>
  </si>
  <si>
    <t>060091083903000</t>
  </si>
  <si>
    <t>060091084369000</t>
  </si>
  <si>
    <t>060091088129000</t>
  </si>
  <si>
    <t>060091088134000</t>
  </si>
  <si>
    <t>060091088137000</t>
  </si>
  <si>
    <t>060091088171000</t>
  </si>
  <si>
    <t>060091088175000</t>
  </si>
  <si>
    <t>060091088200000</t>
  </si>
  <si>
    <t>060091088243000</t>
  </si>
  <si>
    <t>060091089271000</t>
  </si>
  <si>
    <t>060091090446000</t>
  </si>
  <si>
    <t>060091090872000</t>
  </si>
  <si>
    <t>060091092661000</t>
  </si>
  <si>
    <t>060091102123000</t>
  </si>
  <si>
    <t>060091108244000</t>
  </si>
  <si>
    <t>060091114756000</t>
  </si>
  <si>
    <t>060091115338000</t>
  </si>
  <si>
    <t>060091121051000</t>
  </si>
  <si>
    <t>060091137122000</t>
  </si>
  <si>
    <t>060281002106000</t>
  </si>
  <si>
    <t>Mastrip</t>
  </si>
  <si>
    <t>060281004890000</t>
  </si>
  <si>
    <t>060281004893000</t>
  </si>
  <si>
    <t>060281005725000</t>
  </si>
  <si>
    <t>060281005726000</t>
  </si>
  <si>
    <t>060281015940000</t>
  </si>
  <si>
    <t>060281016172000</t>
  </si>
  <si>
    <t>060281017616000</t>
  </si>
  <si>
    <t>060281019929000</t>
  </si>
  <si>
    <t>060281023234000</t>
  </si>
  <si>
    <t>060281025539000</t>
  </si>
  <si>
    <t>060281032759000</t>
  </si>
  <si>
    <t>060281035433000</t>
  </si>
  <si>
    <t>060281035633000</t>
  </si>
  <si>
    <t>060281035634000</t>
  </si>
  <si>
    <t>060281038886000</t>
  </si>
  <si>
    <t>060281038932000</t>
  </si>
  <si>
    <t>060281055785000</t>
  </si>
  <si>
    <t>060281058499000</t>
  </si>
  <si>
    <t>060281064670000</t>
  </si>
  <si>
    <t>060281064680000</t>
  </si>
  <si>
    <t>060281070906000</t>
  </si>
  <si>
    <t>060281071008000</t>
  </si>
  <si>
    <t>060281071606000</t>
  </si>
  <si>
    <t>060281072194000</t>
  </si>
  <si>
    <t>060281074674000</t>
  </si>
  <si>
    <t>060281074883000</t>
  </si>
  <si>
    <t>060281075557000</t>
  </si>
  <si>
    <t>060281077236000</t>
  </si>
  <si>
    <t>060281077237000</t>
  </si>
  <si>
    <t>060281082607000</t>
  </si>
  <si>
    <t>060281082723000</t>
  </si>
  <si>
    <t>060281083898000</t>
  </si>
  <si>
    <t>060281083903000</t>
  </si>
  <si>
    <t>060281084369000</t>
  </si>
  <si>
    <t>060281088129000</t>
  </si>
  <si>
    <t>060281088134000</t>
  </si>
  <si>
    <t>060281088137000</t>
  </si>
  <si>
    <t>060281088171000</t>
  </si>
  <si>
    <t>060281088175000</t>
  </si>
  <si>
    <t>060281088200000</t>
  </si>
  <si>
    <t>060281088243000</t>
  </si>
  <si>
    <t>060281089271000</t>
  </si>
  <si>
    <t>060281090446000</t>
  </si>
  <si>
    <t>060281090872000</t>
  </si>
  <si>
    <t>060281092661000</t>
  </si>
  <si>
    <t>060281102123000</t>
  </si>
  <si>
    <t>060281108244000</t>
  </si>
  <si>
    <t>060281114756000</t>
  </si>
  <si>
    <t>060281115338000</t>
  </si>
  <si>
    <t>060281120170000</t>
  </si>
  <si>
    <t>060281121051000</t>
  </si>
  <si>
    <t>060281137122000</t>
  </si>
  <si>
    <t>060371004890000</t>
  </si>
  <si>
    <t>060371004893000</t>
  </si>
  <si>
    <t>060371005725000</t>
  </si>
  <si>
    <t>060371005726000</t>
  </si>
  <si>
    <t>060371015940000</t>
  </si>
  <si>
    <t>060371016172000</t>
  </si>
  <si>
    <t>060371019929000</t>
  </si>
  <si>
    <t>060371023234000</t>
  </si>
  <si>
    <t>060371025539000</t>
  </si>
  <si>
    <t>060371032759000</t>
  </si>
  <si>
    <t>060371035433000</t>
  </si>
  <si>
    <t>060371035633000</t>
  </si>
  <si>
    <t>060371035634000</t>
  </si>
  <si>
    <t>060371038886000</t>
  </si>
  <si>
    <t>060371055785000</t>
  </si>
  <si>
    <t>060371058499000</t>
  </si>
  <si>
    <t>060371064670000</t>
  </si>
  <si>
    <t>060371064680000</t>
  </si>
  <si>
    <t>060371070906000</t>
  </si>
  <si>
    <t>060371071008000</t>
  </si>
  <si>
    <t>060371071606000</t>
  </si>
  <si>
    <t>060371072194000</t>
  </si>
  <si>
    <t>060371074674000</t>
  </si>
  <si>
    <t>060371074883000</t>
  </si>
  <si>
    <t>060371075557000</t>
  </si>
  <si>
    <t>060371077236000</t>
  </si>
  <si>
    <t>060371077237000</t>
  </si>
  <si>
    <t>060371082607000</t>
  </si>
  <si>
    <t>060371082723000</t>
  </si>
  <si>
    <t>060371083898000</t>
  </si>
  <si>
    <t>060371083903000</t>
  </si>
  <si>
    <t>060371084369000</t>
  </si>
  <si>
    <t>060371088129000</t>
  </si>
  <si>
    <t>060371088134000</t>
  </si>
  <si>
    <t>060371088137000</t>
  </si>
  <si>
    <t>060371088171000</t>
  </si>
  <si>
    <t>060371088175000</t>
  </si>
  <si>
    <t>060371088200000</t>
  </si>
  <si>
    <t>060371088243000</t>
  </si>
  <si>
    <t>060371089271000</t>
  </si>
  <si>
    <t>060371090446000</t>
  </si>
  <si>
    <t>060371090872000</t>
  </si>
  <si>
    <t>060371092661000</t>
  </si>
  <si>
    <t>060371102123000</t>
  </si>
  <si>
    <t>060371108244000</t>
  </si>
  <si>
    <t>060371114756000</t>
  </si>
  <si>
    <t>060371115338000</t>
  </si>
  <si>
    <t>060371120170000</t>
  </si>
  <si>
    <t>060371121051000</t>
  </si>
  <si>
    <t>060371137122000</t>
  </si>
  <si>
    <t>060021001860000</t>
  </si>
  <si>
    <t>H&amp;B</t>
  </si>
  <si>
    <t>8998898101447</t>
  </si>
  <si>
    <t>SM TOLAK ANGIN CAIR 12X15 ML</t>
  </si>
  <si>
    <t>SIDO MUNCUL JAMU TOLAK ANGIN CAIR + MADU BOX 12x15mL</t>
  </si>
  <si>
    <t>https://klikindogrosir.com/product_details/1704471</t>
  </si>
  <si>
    <t>060021028702000</t>
  </si>
  <si>
    <t>Detergent</t>
  </si>
  <si>
    <t>8993189270819</t>
  </si>
  <si>
    <t>MAMY POKO PANTS STD RCNG L 10X1\'S</t>
  </si>
  <si>
    <t>MAMY POKO PANTS STANDAR 1'S (NEW) PCK LARGE</t>
  </si>
  <si>
    <t>https://klikindogrosir.com/product_details/1364212</t>
  </si>
  <si>
    <t>060021038533000</t>
  </si>
  <si>
    <t>8934868015024</t>
  </si>
  <si>
    <t>REXONA DEO LOT FREE SPIRIT 12X10/9G</t>
  </si>
  <si>
    <t>REXONA DEO LOTION WOMEN FREE SPIRIT PCS 9g</t>
  </si>
  <si>
    <t>https://klikindogrosir.com/product_details/1131013</t>
  </si>
  <si>
    <t>060021053801000</t>
  </si>
  <si>
    <t>4902430401012</t>
  </si>
  <si>
    <t>PANTENE SHP A.DANDRUFF 290ML</t>
  </si>
  <si>
    <t>PANTENE SHAMPOO PRO-V (NEW I) ANTI DANDRUFF BTL 290mL</t>
  </si>
  <si>
    <t>https://klikindogrosir.com/product_details/1143331</t>
  </si>
  <si>
    <t>060021065842000</t>
  </si>
  <si>
    <t>8999999706180</t>
  </si>
  <si>
    <t>PEPSODENT PG WHITE JUMBO 190 G</t>
  </si>
  <si>
    <t>PEPSODENT PASTA GIGI WHITE TUB 190g</t>
  </si>
  <si>
    <t>https://klikindogrosir.com/product_details/0039031</t>
  </si>
  <si>
    <t>060021066078000</t>
  </si>
  <si>
    <t>4902430563864</t>
  </si>
  <si>
    <t>PANTENE SHP ANTI DANDRUFT SCH 12X10ML</t>
  </si>
  <si>
    <t>PANTENE SHAMPOO PRO-V (NEW) ANTI DANDRUFF SCT 10mL</t>
  </si>
  <si>
    <t>https://klikindogrosir.com/product_details/1346522</t>
  </si>
  <si>
    <t>060021068899000</t>
  </si>
  <si>
    <t>4902430504454</t>
  </si>
  <si>
    <t>DOWNY MISTIQUE SACHET 6X19ML</t>
  </si>
  <si>
    <t>DOWNY SOFTENER MYSTIQUE SCT 19/18mL</t>
  </si>
  <si>
    <t>https://klikindogrosir.com/product_details/1317442</t>
  </si>
  <si>
    <t>060021072188000</t>
  </si>
  <si>
    <t>8999999048167</t>
  </si>
  <si>
    <t>SUNSILK SHP BLACK SHINE 12X10/9ML</t>
  </si>
  <si>
    <t>SUNSILK SHAMPOO CO-CREATIONS BLACK SHINE SCT 9mL</t>
  </si>
  <si>
    <t>https://klikindogrosir.com/product_details/1820832</t>
  </si>
  <si>
    <t>060021076058000</t>
  </si>
  <si>
    <t>8999999050009</t>
  </si>
  <si>
    <t>SUNLIGHT LIQUID LIME PCH 90ML/95 ML</t>
  </si>
  <si>
    <t>SUNLIGHT CAIRAN CUCI PIRING JERUK NIPIS PCH 95/90mL</t>
  </si>
  <si>
    <t>https://klikindogrosir.com/product_details/1388501</t>
  </si>
  <si>
    <t>060021077650000</t>
  </si>
  <si>
    <t>8998866603829</t>
  </si>
  <si>
    <t>EKONOMI CREAM LEMON 350K 73/67G</t>
  </si>
  <si>
    <t>EKONOMI SABUN CREAM (E-350K) PCK 70/67g</t>
  </si>
  <si>
    <t>https://klikindogrosir.com/product_details/1117891</t>
  </si>
  <si>
    <t>060021078236000</t>
  </si>
  <si>
    <t>8998866805407</t>
  </si>
  <si>
    <t>SOKLIN LIQ ANTIBACT PERFUME SCH 24X22ML</t>
  </si>
  <si>
    <t>SO KLIN DETERGENT CAIR VIOLET PCK 22mL</t>
  </si>
  <si>
    <t>https://klikindogrosir.com/product_details/1317012</t>
  </si>
  <si>
    <t>060021083138000</t>
  </si>
  <si>
    <t>8998899995090</t>
  </si>
  <si>
    <t>BAYGON AE FLOWER GARDEN 600 ML</t>
  </si>
  <si>
    <t>BAYGON INSEKTISIDA SPRAY FLOWER GARDEN KLG 600mL</t>
  </si>
  <si>
    <t>https://klikindogrosir.com/product_details/1336141</t>
  </si>
  <si>
    <t>060021089525000</t>
  </si>
  <si>
    <t>8999999059309</t>
  </si>
  <si>
    <t>LIFEBUOY BAR SOAP RED TOTAL PROTECT 75/70GR</t>
  </si>
  <si>
    <t>LIFEBUOY SABUN MANDI TS TOTAL 10 BAR 75/70g</t>
  </si>
  <si>
    <t>https://klikindogrosir.com/product_details/1480221</t>
  </si>
  <si>
    <t>060021089541000</t>
  </si>
  <si>
    <t>8999999706081</t>
  </si>
  <si>
    <t>PEPSODENT PG WHITE EKONOMIS 75GR</t>
  </si>
  <si>
    <t>PEPSODENT PASTA GIGI WHITE TUB 75g</t>
  </si>
  <si>
    <t>https://klikindogrosir.com/product_details/0036631</t>
  </si>
  <si>
    <t>060021089867000</t>
  </si>
  <si>
    <t>8999999571863</t>
  </si>
  <si>
    <t>MOLTO ALLIN1 BLUE SCH (12+1)X9ml</t>
  </si>
  <si>
    <t>MOLTO PLMBT&amp;PWNGI PKN.SB ALL IN 1 BLUE SCT 10/9mL</t>
  </si>
  <si>
    <t>https://klikindogrosir.com/product_details/1515963</t>
  </si>
  <si>
    <t>https://klikindogrosir.com/product_details/1758081</t>
  </si>
  <si>
    <t>060021089885000</t>
  </si>
  <si>
    <t>8998866104876</t>
  </si>
  <si>
    <t>MAMA LEMON PCH 55ML</t>
  </si>
  <si>
    <t>MAMA LEMON CAIRAN PENCUCI PIRING PCH 55mL</t>
  </si>
  <si>
    <t>https://klikindogrosir.com/product_details/1215361</t>
  </si>
  <si>
    <t>060021105042000</t>
  </si>
  <si>
    <t>8999999558062</t>
  </si>
  <si>
    <t>RINSO ANTI NODA SACHET 6X42/40GR</t>
  </si>
  <si>
    <t>RINSO DETERGEN PWD A/NODA+MOLTO CLASSIC PCK 40/38g</t>
  </si>
  <si>
    <t>https://klikindogrosir.com/product_details/1451802</t>
  </si>
  <si>
    <t>060021118289000</t>
  </si>
  <si>
    <t>8998866809863</t>
  </si>
  <si>
    <t>NUVO BW LIQ SOAP PUTIH PCH 825ML</t>
  </si>
  <si>
    <t>NUVO SABUN KESEHATAN CAIR MILD PROTECT PCH 900/825mL</t>
  </si>
  <si>
    <t>https://klikindogrosir.com/product_details/1420771</t>
  </si>
  <si>
    <t>060021137215000</t>
  </si>
  <si>
    <t>8999999599256</t>
  </si>
  <si>
    <t>CLEAR SHAMPOO ICE COOL SCH 12X 9 +2ML</t>
  </si>
  <si>
    <t>CLEAR SHAMPOO ANTI KETOMBE (504) MENTHOL SEGAR SCT 9+2mL</t>
  </si>
  <si>
    <t>https://klikindogrosir.com/product_details/1823322</t>
  </si>
  <si>
    <t>060021140637000</t>
  </si>
  <si>
    <t>8998866628099</t>
  </si>
  <si>
    <t>SO SOFT LIQ DET SWEET PEONY BTL 700ML</t>
  </si>
  <si>
    <t>SO SOFT DETERJEN CAIR SWEET PEONY BTL 700ml</t>
  </si>
  <si>
    <t>https://klikindogrosir.com/product_details/1980811</t>
  </si>
  <si>
    <t>060021086441000</t>
  </si>
  <si>
    <t>060371086441000</t>
  </si>
  <si>
    <t>8998866107020</t>
  </si>
  <si>
    <t>EMERON SHAMPOO BLACK SHINE SCH 12X12ML19</t>
  </si>
  <si>
    <t>EMERON SHAMPOO NUTRITIVE BLACK &amp; SHINE RCG 12x10mL</t>
  </si>
  <si>
    <t>https://klikindogrosir.com/product_details/1294482</t>
  </si>
  <si>
    <t>060051001860000</t>
  </si>
  <si>
    <t>060051028702000</t>
  </si>
  <si>
    <t>060051038533000</t>
  </si>
  <si>
    <t>060051053801000</t>
  </si>
  <si>
    <t>060051065842000</t>
  </si>
  <si>
    <t>060051066078000</t>
  </si>
  <si>
    <t>060051068899000</t>
  </si>
  <si>
    <t>060051072188000</t>
  </si>
  <si>
    <t>060051076058000</t>
  </si>
  <si>
    <t>060051077650000</t>
  </si>
  <si>
    <t>060051078236000</t>
  </si>
  <si>
    <t>060051083138000</t>
  </si>
  <si>
    <t>060051089525000</t>
  </si>
  <si>
    <t>060051089541000</t>
  </si>
  <si>
    <t>060051089867000</t>
  </si>
  <si>
    <t>060051089885000</t>
  </si>
  <si>
    <t>060051105042000</t>
  </si>
  <si>
    <t>060051118289000</t>
  </si>
  <si>
    <t>060051137215000</t>
  </si>
  <si>
    <t>060051140637000</t>
  </si>
  <si>
    <t>060131001860000</t>
  </si>
  <si>
    <t>060131028702000</t>
  </si>
  <si>
    <t>060131038533000</t>
  </si>
  <si>
    <t>060131053801000</t>
  </si>
  <si>
    <t>060131065842000</t>
  </si>
  <si>
    <t>060131066078000</t>
  </si>
  <si>
    <t>060131068899000</t>
  </si>
  <si>
    <t>060131072188000</t>
  </si>
  <si>
    <t>060131076058000</t>
  </si>
  <si>
    <t>060131077650000</t>
  </si>
  <si>
    <t>060131078236000</t>
  </si>
  <si>
    <t>060131083138000</t>
  </si>
  <si>
    <t>060131089525000</t>
  </si>
  <si>
    <t>060131089541000</t>
  </si>
  <si>
    <t>060131089867000</t>
  </si>
  <si>
    <t>060131089885000</t>
  </si>
  <si>
    <t>060131105042000</t>
  </si>
  <si>
    <t>060131118289000</t>
  </si>
  <si>
    <t>060131137215000</t>
  </si>
  <si>
    <t>060131140637000</t>
  </si>
  <si>
    <t>060131028667000</t>
  </si>
  <si>
    <t>060331028667000</t>
  </si>
  <si>
    <t>8993176110074</t>
  </si>
  <si>
    <t>CAP LANG M.KAYU PUTIH NO.2 60 ML</t>
  </si>
  <si>
    <t>CAP LANG MINYAK KAYU PUTIH BTL 60mL</t>
  </si>
  <si>
    <t>https://klikindogrosir.com/product_details/1007541</t>
  </si>
  <si>
    <t>060141001860000</t>
  </si>
  <si>
    <t>060141028702000</t>
  </si>
  <si>
    <t>060141038533000</t>
  </si>
  <si>
    <t>060141053801000</t>
  </si>
  <si>
    <t>060141065842000</t>
  </si>
  <si>
    <t>060141066078000</t>
  </si>
  <si>
    <t>060141068899000</t>
  </si>
  <si>
    <t>060141072188000</t>
  </si>
  <si>
    <t>060141076058000</t>
  </si>
  <si>
    <t>060141078236000</t>
  </si>
  <si>
    <t>060141083138000</t>
  </si>
  <si>
    <t>060141089525000</t>
  </si>
  <si>
    <t>060141089541000</t>
  </si>
  <si>
    <t>060141089867000</t>
  </si>
  <si>
    <t>060141089885000</t>
  </si>
  <si>
    <t>https://klikindogrosir.com/product_details/1090811</t>
  </si>
  <si>
    <t>060141105042000</t>
  </si>
  <si>
    <t>060141118289000</t>
  </si>
  <si>
    <t>060141137215000</t>
  </si>
  <si>
    <t>060141140637000</t>
  </si>
  <si>
    <t>060171001865000</t>
  </si>
  <si>
    <t>8998898151442</t>
  </si>
  <si>
    <t>SM TOLAK ANGIN CAIR ANAK 12X10 ML</t>
  </si>
  <si>
    <t>SIDO MUNCUL JAMU TOLAK ANGIN ANAK + MADU SCT 10mL</t>
  </si>
  <si>
    <t>https://klikindogrosir.com/product_details/0864183</t>
  </si>
  <si>
    <t>060171028702000</t>
  </si>
  <si>
    <t>060171038533000</t>
  </si>
  <si>
    <t>060171053802000</t>
  </si>
  <si>
    <t>4902430414937</t>
  </si>
  <si>
    <t>PANTENE SHP LONG BLACK 290ML</t>
  </si>
  <si>
    <t>060171065842000</t>
  </si>
  <si>
    <t>060171066078000</t>
  </si>
  <si>
    <t>060171068899000</t>
  </si>
  <si>
    <t>060171072188000</t>
  </si>
  <si>
    <t>060171076058000</t>
  </si>
  <si>
    <t>060171077650000</t>
  </si>
  <si>
    <t>060171078236000</t>
  </si>
  <si>
    <t>060171083138000</t>
  </si>
  <si>
    <t>060171089525000</t>
  </si>
  <si>
    <t>060171089541000</t>
  </si>
  <si>
    <t>060171089867000</t>
  </si>
  <si>
    <t>060171089885000</t>
  </si>
  <si>
    <t>060171105042000</t>
  </si>
  <si>
    <t>060171118289000</t>
  </si>
  <si>
    <t>060171137215000</t>
  </si>
  <si>
    <t>060171140637000</t>
  </si>
  <si>
    <t>060171001860000</t>
  </si>
  <si>
    <t>060201001860000</t>
  </si>
  <si>
    <t>060171053801000</t>
  </si>
  <si>
    <t>060201053801000</t>
  </si>
  <si>
    <t>060181001860000</t>
  </si>
  <si>
    <t>060181028702000</t>
  </si>
  <si>
    <t>060181038533000</t>
  </si>
  <si>
    <t>060181053801000</t>
  </si>
  <si>
    <t>060181065842000</t>
  </si>
  <si>
    <t>060181066078000</t>
  </si>
  <si>
    <t>060181068899000</t>
  </si>
  <si>
    <t>060181072188000</t>
  </si>
  <si>
    <t>060181076058000</t>
  </si>
  <si>
    <t>060181077650000</t>
  </si>
  <si>
    <t>060181078236000</t>
  </si>
  <si>
    <t>060181083138000</t>
  </si>
  <si>
    <t>060181089525000</t>
  </si>
  <si>
    <t>060181089541000</t>
  </si>
  <si>
    <t>060181089867000</t>
  </si>
  <si>
    <t>060181089885000</t>
  </si>
  <si>
    <t>060181105042000</t>
  </si>
  <si>
    <t>060181118289000</t>
  </si>
  <si>
    <t>060181137215000</t>
  </si>
  <si>
    <t>060181140637000</t>
  </si>
  <si>
    <t>060191001860000</t>
  </si>
  <si>
    <t>060191028702000</t>
  </si>
  <si>
    <t>060191038533000</t>
  </si>
  <si>
    <t>060191053801000</t>
  </si>
  <si>
    <t>060191065842000</t>
  </si>
  <si>
    <t>060191066078000</t>
  </si>
  <si>
    <t>060191068899000</t>
  </si>
  <si>
    <t>060191072188000</t>
  </si>
  <si>
    <t>060191076058000</t>
  </si>
  <si>
    <t>060191077650000</t>
  </si>
  <si>
    <t>https://klikindogrosir.com/product_details/1117931</t>
  </si>
  <si>
    <t>060191078236000</t>
  </si>
  <si>
    <t>060191083138000</t>
  </si>
  <si>
    <t>060191089525000</t>
  </si>
  <si>
    <t>060191089541000</t>
  </si>
  <si>
    <t>060191089867000</t>
  </si>
  <si>
    <t>060191089885000</t>
  </si>
  <si>
    <t>060191105042000</t>
  </si>
  <si>
    <t>060191118289000</t>
  </si>
  <si>
    <t>060191137215000</t>
  </si>
  <si>
    <t>060191140637000</t>
  </si>
  <si>
    <t>060141077650000</t>
  </si>
  <si>
    <t>060291020238000</t>
  </si>
  <si>
    <t>8999999008475</t>
  </si>
  <si>
    <t>SUNLIGHT LIME 1600/1500 ML</t>
  </si>
  <si>
    <t>SUNLIGHT PENCUCI PIRING REF LIME PCH 1.6/1.5L</t>
  </si>
  <si>
    <t>https://klikindogrosir.com/product_details/1285171</t>
  </si>
  <si>
    <t>060291044435000</t>
  </si>
  <si>
    <t>8998866105071</t>
  </si>
  <si>
    <t>CIPTADENT PG ICE MINT 190 GR</t>
  </si>
  <si>
    <t>CIPTADENT PASTA GIGI COOL MINT TUB 190g</t>
  </si>
  <si>
    <t>https://klikindogrosir.com/product_details/0014241</t>
  </si>
  <si>
    <t>060291053801000</t>
  </si>
  <si>
    <t>060291054010000</t>
  </si>
  <si>
    <t>8993189272158</t>
  </si>
  <si>
    <t>MAMY POKO PANTS STD XL26</t>
  </si>
  <si>
    <t>MAMY POKO PANTS STANDAR 26'S PCK EXTRALARGE</t>
  </si>
  <si>
    <t>https://klikindogrosir.com/product_details/1532901</t>
  </si>
  <si>
    <t>060291065842000</t>
  </si>
  <si>
    <t>060291066078000</t>
  </si>
  <si>
    <t>060291068899000</t>
  </si>
  <si>
    <t>060291074335000</t>
  </si>
  <si>
    <t>8992003782347</t>
  </si>
  <si>
    <t>ANTANGIN JRG SYRUP SACHET12X15ML</t>
  </si>
  <si>
    <t>ANTANGIN JRG OBAT MASUK ANGIN CAIR (NEW) SCT 15mL</t>
  </si>
  <si>
    <t>https://klikindogrosir.com/product_details/1379103</t>
  </si>
  <si>
    <t>060291077650000</t>
  </si>
  <si>
    <t>https://klikindogrosir.com/product_details/1117841</t>
  </si>
  <si>
    <t>060291078236000</t>
  </si>
  <si>
    <t>060291083138000</t>
  </si>
  <si>
    <t>060291089525000</t>
  </si>
  <si>
    <t>https://klikindogrosir.com/product_details/1747961</t>
  </si>
  <si>
    <t>060291089541000</t>
  </si>
  <si>
    <t>060291089867000</t>
  </si>
  <si>
    <t>060291089885000</t>
  </si>
  <si>
    <t>060291105042000</t>
  </si>
  <si>
    <t>060291107348000</t>
  </si>
  <si>
    <t>8998866108799</t>
  </si>
  <si>
    <t>ZINC SHAMPOO ACTIVE LEMON MINT 12X10ML</t>
  </si>
  <si>
    <t>ZINC SHAMPOO ACTIVE FRESH LEMONT MINT SCT 10mL</t>
  </si>
  <si>
    <t>https://klikindogrosir.com/product_details/1583792</t>
  </si>
  <si>
    <t>060291118289000</t>
  </si>
  <si>
    <t>060291135321000</t>
  </si>
  <si>
    <t>8998866108898</t>
  </si>
  <si>
    <t>DEO LOTION POSH MEN ACTIVE COOL 12*11GR</t>
  </si>
  <si>
    <t>POSH MEN DEO LOTION ACTIVE COOL SCT 11g</t>
  </si>
  <si>
    <t>https://klikindogrosir.com/product_details/1693462</t>
  </si>
  <si>
    <t>060291140637000</t>
  </si>
  <si>
    <t>060111001860000</t>
  </si>
  <si>
    <t>060111028702000</t>
  </si>
  <si>
    <t>060111038533000</t>
  </si>
  <si>
    <t>060111053801000</t>
  </si>
  <si>
    <t>060111065842000</t>
  </si>
  <si>
    <t>060111066078000</t>
  </si>
  <si>
    <t>Belanja Produk Sponsor 100rb dapat potongan 5.000</t>
  </si>
  <si>
    <t>060111068899000</t>
  </si>
  <si>
    <t xml:space="preserve">Extra 1000 poin tiap belanja item tambah untung Rp. 500rb                                                                                                  </t>
  </si>
  <si>
    <t>060111072188000</t>
  </si>
  <si>
    <t>060111076058000</t>
  </si>
  <si>
    <t>Extra 1000 poin tiap Belanja item tambah untung Rp. 500rb</t>
  </si>
  <si>
    <t>060111077650000</t>
  </si>
  <si>
    <t>Belanja produk sponsor Rp. 150rb tambahan extra poin 1000 poin</t>
  </si>
  <si>
    <t>060111078236000</t>
  </si>
  <si>
    <t>060111083138000</t>
  </si>
  <si>
    <t>060111089525000</t>
  </si>
  <si>
    <t>- Extra 1000 poin item tambah untung 500Rb                           - Belanja produk sponsor Rp. 96rb bonus 1 pc Lifebuoy Body wash 85ml</t>
  </si>
  <si>
    <t>060111089541000</t>
  </si>
  <si>
    <t>060111089867000</t>
  </si>
  <si>
    <t>060111089885000</t>
  </si>
  <si>
    <t>060111105042000</t>
  </si>
  <si>
    <t>060111118289000</t>
  </si>
  <si>
    <t>060111137215000</t>
  </si>
  <si>
    <t>060111140637000</t>
  </si>
  <si>
    <t>060161001860000</t>
  </si>
  <si>
    <t>060161028702000</t>
  </si>
  <si>
    <t>060161038533000</t>
  </si>
  <si>
    <t>060161053801000</t>
  </si>
  <si>
    <t>060161065842000</t>
  </si>
  <si>
    <t>060161066078000</t>
  </si>
  <si>
    <t>060161068899000</t>
  </si>
  <si>
    <t>060161072188000</t>
  </si>
  <si>
    <t>060161076058000</t>
  </si>
  <si>
    <t>060161077650000</t>
  </si>
  <si>
    <t>060161078236000</t>
  </si>
  <si>
    <t>060161083138000</t>
  </si>
  <si>
    <t>060161089525000</t>
  </si>
  <si>
    <t>060161089541000</t>
  </si>
  <si>
    <t>060161089867000</t>
  </si>
  <si>
    <t>060161089885000</t>
  </si>
  <si>
    <t>060161105042000</t>
  </si>
  <si>
    <t>060161118289000</t>
  </si>
  <si>
    <t>060161137215000</t>
  </si>
  <si>
    <t>060161140637000</t>
  </si>
  <si>
    <t>060241001860000</t>
  </si>
  <si>
    <t>060241028702000</t>
  </si>
  <si>
    <t>060241038533000</t>
  </si>
  <si>
    <t>060241053801000</t>
  </si>
  <si>
    <t>060241065842000</t>
  </si>
  <si>
    <t>060241066078000</t>
  </si>
  <si>
    <t>060241068899000</t>
  </si>
  <si>
    <t>060241072188000</t>
  </si>
  <si>
    <t>060241076058000</t>
  </si>
  <si>
    <t>060241077650000</t>
  </si>
  <si>
    <t>060241078236000</t>
  </si>
  <si>
    <t>060241083138000</t>
  </si>
  <si>
    <t>060241089525000</t>
  </si>
  <si>
    <t>060241089541000</t>
  </si>
  <si>
    <t>060241089867000</t>
  </si>
  <si>
    <t>060241089885000</t>
  </si>
  <si>
    <t>060241105042000</t>
  </si>
  <si>
    <t>060241118289000</t>
  </si>
  <si>
    <t>060241137215000</t>
  </si>
  <si>
    <t>060241140637000</t>
  </si>
  <si>
    <t>060381001860000</t>
  </si>
  <si>
    <t>060381028702000</t>
  </si>
  <si>
    <t>060381038533000</t>
  </si>
  <si>
    <t>060381053801000</t>
  </si>
  <si>
    <t>060381065842000</t>
  </si>
  <si>
    <t>060381066078000</t>
  </si>
  <si>
    <t>060381068899000</t>
  </si>
  <si>
    <t>060381072188000</t>
  </si>
  <si>
    <t>060381076058000</t>
  </si>
  <si>
    <t>060381077650000</t>
  </si>
  <si>
    <t>060381078236000</t>
  </si>
  <si>
    <t>060381083138000</t>
  </si>
  <si>
    <t>060381089525000</t>
  </si>
  <si>
    <t>060381089541000</t>
  </si>
  <si>
    <t>060381089867000</t>
  </si>
  <si>
    <t>060381089885000</t>
  </si>
  <si>
    <t>060381105042000</t>
  </si>
  <si>
    <t>060381118289000</t>
  </si>
  <si>
    <t>060381137215000</t>
  </si>
  <si>
    <t>060381140637000</t>
  </si>
  <si>
    <t>060011001860000</t>
  </si>
  <si>
    <t>060011028702000</t>
  </si>
  <si>
    <t>060011038533000</t>
  </si>
  <si>
    <t>060011053801000</t>
  </si>
  <si>
    <t>060011065842000</t>
  </si>
  <si>
    <t>060011066078000</t>
  </si>
  <si>
    <t>060011068899000</t>
  </si>
  <si>
    <t>060011072188000</t>
  </si>
  <si>
    <t>060011076058000</t>
  </si>
  <si>
    <t>060011077650000</t>
  </si>
  <si>
    <t>060011078236000</t>
  </si>
  <si>
    <t>060011083138000</t>
  </si>
  <si>
    <t>060011089525000</t>
  </si>
  <si>
    <t>060011089541000</t>
  </si>
  <si>
    <t>060011089867000</t>
  </si>
  <si>
    <t>060011089885000</t>
  </si>
  <si>
    <t>060011105042000</t>
  </si>
  <si>
    <t>060011118289000</t>
  </si>
  <si>
    <t>060011137215000</t>
  </si>
  <si>
    <t>060011140637000</t>
  </si>
  <si>
    <t>060031001860000</t>
  </si>
  <si>
    <t>060031028702000</t>
  </si>
  <si>
    <t>060031038533000</t>
  </si>
  <si>
    <t>060031053801000</t>
  </si>
  <si>
    <t>060031065842000</t>
  </si>
  <si>
    <t>060031066078000</t>
  </si>
  <si>
    <t>060031068899000</t>
  </si>
  <si>
    <t>060031072188000</t>
  </si>
  <si>
    <t>060031076058000</t>
  </si>
  <si>
    <t>060031077650000</t>
  </si>
  <si>
    <t>060031078236000</t>
  </si>
  <si>
    <t>060031083138000</t>
  </si>
  <si>
    <t>060031089525000</t>
  </si>
  <si>
    <t>060031089541000</t>
  </si>
  <si>
    <t>060031089867000</t>
  </si>
  <si>
    <t>060031089885000</t>
  </si>
  <si>
    <t>060031105042000</t>
  </si>
  <si>
    <t>060031118289000</t>
  </si>
  <si>
    <t>060031137215000</t>
  </si>
  <si>
    <t>060031140637000</t>
  </si>
  <si>
    <t>060041001860000</t>
  </si>
  <si>
    <t>060041028702000</t>
  </si>
  <si>
    <t>060041038533000</t>
  </si>
  <si>
    <t>060041053801000</t>
  </si>
  <si>
    <t>060041065842000</t>
  </si>
  <si>
    <t>060041066078000</t>
  </si>
  <si>
    <t>060041068899000</t>
  </si>
  <si>
    <t>060041072188000</t>
  </si>
  <si>
    <t>060041076058000</t>
  </si>
  <si>
    <t>060041077650000</t>
  </si>
  <si>
    <t>060041078236000</t>
  </si>
  <si>
    <t>060041083138000</t>
  </si>
  <si>
    <t>060041089525000</t>
  </si>
  <si>
    <t>060041089541000</t>
  </si>
  <si>
    <t>060041089867000</t>
  </si>
  <si>
    <t>060041089885000</t>
  </si>
  <si>
    <t>060041105042000</t>
  </si>
  <si>
    <t>060041118289000</t>
  </si>
  <si>
    <t>060041137215000</t>
  </si>
  <si>
    <t>060041140637000</t>
  </si>
  <si>
    <t>060061001860000</t>
  </si>
  <si>
    <t>060061028702000</t>
  </si>
  <si>
    <t>060061038533000</t>
  </si>
  <si>
    <t>060061053801000</t>
  </si>
  <si>
    <t>060061065842000</t>
  </si>
  <si>
    <t>060061066078000</t>
  </si>
  <si>
    <t>060061068899000</t>
  </si>
  <si>
    <t>060061072188000</t>
  </si>
  <si>
    <t>060061076058000</t>
  </si>
  <si>
    <t>060061077650000</t>
  </si>
  <si>
    <t>060061078236000</t>
  </si>
  <si>
    <t>060061083138000</t>
  </si>
  <si>
    <t>060061089525000</t>
  </si>
  <si>
    <t>060061089541000</t>
  </si>
  <si>
    <t>060061089867000</t>
  </si>
  <si>
    <t>060061089885000</t>
  </si>
  <si>
    <t>060061105042000</t>
  </si>
  <si>
    <t>060061118289000</t>
  </si>
  <si>
    <t>060061137215000</t>
  </si>
  <si>
    <t>060061140637000</t>
  </si>
  <si>
    <t>060071001860000</t>
  </si>
  <si>
    <t>060071028702000</t>
  </si>
  <si>
    <t>060071038533000</t>
  </si>
  <si>
    <t>060071053801000</t>
  </si>
  <si>
    <t>060071065842000</t>
  </si>
  <si>
    <t>060071066078000</t>
  </si>
  <si>
    <t>060071068899000</t>
  </si>
  <si>
    <t>060071072188000</t>
  </si>
  <si>
    <t>060071076058000</t>
  </si>
  <si>
    <t>060071077650000</t>
  </si>
  <si>
    <t>060071078236000</t>
  </si>
  <si>
    <t>060071083138000</t>
  </si>
  <si>
    <t>060071089525000</t>
  </si>
  <si>
    <t>060071089541000</t>
  </si>
  <si>
    <t>060071089867000</t>
  </si>
  <si>
    <t>060071089885000</t>
  </si>
  <si>
    <t>060071105042000</t>
  </si>
  <si>
    <t>060071118289000</t>
  </si>
  <si>
    <t>060071137215000</t>
  </si>
  <si>
    <t>060071140637000</t>
  </si>
  <si>
    <t>060081001860000</t>
  </si>
  <si>
    <t>060081028702000</t>
  </si>
  <si>
    <t>060081038533000</t>
  </si>
  <si>
    <t>060081053801000</t>
  </si>
  <si>
    <t>060081065842000</t>
  </si>
  <si>
    <t>060081066078000</t>
  </si>
  <si>
    <t>060081068899000</t>
  </si>
  <si>
    <t>060081072188000</t>
  </si>
  <si>
    <t>060081076058000</t>
  </si>
  <si>
    <t>060081077650000</t>
  </si>
  <si>
    <t>060081078236000</t>
  </si>
  <si>
    <t>060081083138000</t>
  </si>
  <si>
    <t>060081089525000</t>
  </si>
  <si>
    <t>060081089541000</t>
  </si>
  <si>
    <t>060081089867000</t>
  </si>
  <si>
    <t>060081089885000</t>
  </si>
  <si>
    <t>060081105042000</t>
  </si>
  <si>
    <t>060081118289000</t>
  </si>
  <si>
    <t>060081137215000</t>
  </si>
  <si>
    <t>060081140637000</t>
  </si>
  <si>
    <t>060211001860000</t>
  </si>
  <si>
    <t>060211028702000</t>
  </si>
  <si>
    <t>060211038533000</t>
  </si>
  <si>
    <t>060211053801000</t>
  </si>
  <si>
    <t>060211065842000</t>
  </si>
  <si>
    <t>060211066078000</t>
  </si>
  <si>
    <t>060211068899000</t>
  </si>
  <si>
    <t>060211072188000</t>
  </si>
  <si>
    <t>060211076058000</t>
  </si>
  <si>
    <t>060211077650000</t>
  </si>
  <si>
    <t>060211078236000</t>
  </si>
  <si>
    <t>060211083138000</t>
  </si>
  <si>
    <t>060211089525000</t>
  </si>
  <si>
    <t>060211089541000</t>
  </si>
  <si>
    <t>060211089867000</t>
  </si>
  <si>
    <t>060211089885000</t>
  </si>
  <si>
    <t>060211105042000</t>
  </si>
  <si>
    <t>060211118289000</t>
  </si>
  <si>
    <t>060211137215000</t>
  </si>
  <si>
    <t>060211140637000</t>
  </si>
  <si>
    <t>060221001860000</t>
  </si>
  <si>
    <t>060221028702000</t>
  </si>
  <si>
    <t>060221038533000</t>
  </si>
  <si>
    <t>060221053801000</t>
  </si>
  <si>
    <t>060221065842000</t>
  </si>
  <si>
    <t>060221066078000</t>
  </si>
  <si>
    <t>060221068899000</t>
  </si>
  <si>
    <t>060221072188000</t>
  </si>
  <si>
    <t>060221076058000</t>
  </si>
  <si>
    <t>060221077650000</t>
  </si>
  <si>
    <t>060221078236000</t>
  </si>
  <si>
    <t>060221083138000</t>
  </si>
  <si>
    <t>060221089525000</t>
  </si>
  <si>
    <t>060221089541000</t>
  </si>
  <si>
    <t>060221089867000</t>
  </si>
  <si>
    <t>060221089885000</t>
  </si>
  <si>
    <t>060221105042000</t>
  </si>
  <si>
    <t>060221118289000</t>
  </si>
  <si>
    <t>060221137215000</t>
  </si>
  <si>
    <t>060221140637000</t>
  </si>
  <si>
    <t>060231001860000</t>
  </si>
  <si>
    <t>060231028702000</t>
  </si>
  <si>
    <t>060231038533000</t>
  </si>
  <si>
    <t>060231053801000</t>
  </si>
  <si>
    <t>060231065842000</t>
  </si>
  <si>
    <t>060231066078000</t>
  </si>
  <si>
    <t>060231068899000</t>
  </si>
  <si>
    <t>060231072188000</t>
  </si>
  <si>
    <t>060231076058000</t>
  </si>
  <si>
    <t>060231077650000</t>
  </si>
  <si>
    <t>060231078236000</t>
  </si>
  <si>
    <t>060231083138000</t>
  </si>
  <si>
    <t>060231089525000</t>
  </si>
  <si>
    <t>060231089541000</t>
  </si>
  <si>
    <t>060231089867000</t>
  </si>
  <si>
    <t>060231089885000</t>
  </si>
  <si>
    <t>060231105042000</t>
  </si>
  <si>
    <t>060231118289000</t>
  </si>
  <si>
    <t>060231137215000</t>
  </si>
  <si>
    <t>060231140637000</t>
  </si>
  <si>
    <t>060261001860000</t>
  </si>
  <si>
    <t>060261028702000</t>
  </si>
  <si>
    <t>060261038533000</t>
  </si>
  <si>
    <t>060261053801000</t>
  </si>
  <si>
    <t>060261065842000</t>
  </si>
  <si>
    <t>060261066078000</t>
  </si>
  <si>
    <t>060261068899000</t>
  </si>
  <si>
    <t>060261072188000</t>
  </si>
  <si>
    <t>060261076058000</t>
  </si>
  <si>
    <t>060261077650000</t>
  </si>
  <si>
    <t>060261078236000</t>
  </si>
  <si>
    <t>060261083138000</t>
  </si>
  <si>
    <t>060261089525000</t>
  </si>
  <si>
    <t>060261089541000</t>
  </si>
  <si>
    <t>060261089867000</t>
  </si>
  <si>
    <t>060261089885000</t>
  </si>
  <si>
    <t>060261105042000</t>
  </si>
  <si>
    <t>060261118289000</t>
  </si>
  <si>
    <t>060261137215000</t>
  </si>
  <si>
    <t>060261140637000</t>
  </si>
  <si>
    <t>060301001860000</t>
  </si>
  <si>
    <t>060301028702000</t>
  </si>
  <si>
    <t>060301038533000</t>
  </si>
  <si>
    <t>060301053801000</t>
  </si>
  <si>
    <t>060301065842000</t>
  </si>
  <si>
    <t>060301066078000</t>
  </si>
  <si>
    <t>060301068899000</t>
  </si>
  <si>
    <t>060301072188000</t>
  </si>
  <si>
    <t>060301076058000</t>
  </si>
  <si>
    <t>060301077650000</t>
  </si>
  <si>
    <t>060301078236000</t>
  </si>
  <si>
    <t>060301083138000</t>
  </si>
  <si>
    <t>060301089525000</t>
  </si>
  <si>
    <t>060301089541000</t>
  </si>
  <si>
    <t>060301089867000</t>
  </si>
  <si>
    <t>060301089885000</t>
  </si>
  <si>
    <t>060301105042000</t>
  </si>
  <si>
    <t>060301118289000</t>
  </si>
  <si>
    <t>060301137215000</t>
  </si>
  <si>
    <t>060301140637000</t>
  </si>
  <si>
    <t>060341001860000</t>
  </si>
  <si>
    <t>060341028702000</t>
  </si>
  <si>
    <t>060341038533000</t>
  </si>
  <si>
    <t>060341053801000</t>
  </si>
  <si>
    <t>060341065842000</t>
  </si>
  <si>
    <t>060341066078000</t>
  </si>
  <si>
    <t>060341068899000</t>
  </si>
  <si>
    <t>060341072188000</t>
  </si>
  <si>
    <t>060341076058000</t>
  </si>
  <si>
    <t>060341077650000</t>
  </si>
  <si>
    <t>060341078236000</t>
  </si>
  <si>
    <t>060341083138000</t>
  </si>
  <si>
    <t>060341089525000</t>
  </si>
  <si>
    <t>060341089541000</t>
  </si>
  <si>
    <t>060341089867000</t>
  </si>
  <si>
    <t>060341089885000</t>
  </si>
  <si>
    <t>060341105042000</t>
  </si>
  <si>
    <t>060341118289000</t>
  </si>
  <si>
    <t>060341137215000</t>
  </si>
  <si>
    <t>060341140637000</t>
  </si>
  <si>
    <t>060391001860000</t>
  </si>
  <si>
    <t>060391028702000</t>
  </si>
  <si>
    <t>060391038533000</t>
  </si>
  <si>
    <t>060391053801000</t>
  </si>
  <si>
    <t>060391065842000</t>
  </si>
  <si>
    <t>060391066078000</t>
  </si>
  <si>
    <t>060391068899000</t>
  </si>
  <si>
    <t>060391072188000</t>
  </si>
  <si>
    <t>060391076058000</t>
  </si>
  <si>
    <t>060391077650000</t>
  </si>
  <si>
    <t>060391078236000</t>
  </si>
  <si>
    <t>060391083138000</t>
  </si>
  <si>
    <t>060391089525000</t>
  </si>
  <si>
    <t>060391089541000</t>
  </si>
  <si>
    <t>060391089867000</t>
  </si>
  <si>
    <t>060391089885000</t>
  </si>
  <si>
    <t>060391105042000</t>
  </si>
  <si>
    <t>060391118289000</t>
  </si>
  <si>
    <t>060391137215000</t>
  </si>
  <si>
    <t>060391140637000</t>
  </si>
  <si>
    <t>060201028702000</t>
  </si>
  <si>
    <t>060201038533000</t>
  </si>
  <si>
    <t>060201065842000</t>
  </si>
  <si>
    <t>060201066078000</t>
  </si>
  <si>
    <t>060201068899000</t>
  </si>
  <si>
    <t>060201072188000</t>
  </si>
  <si>
    <t>060201076058000</t>
  </si>
  <si>
    <t>060201077650000</t>
  </si>
  <si>
    <t>060201078236000</t>
  </si>
  <si>
    <t>060201083138000</t>
  </si>
  <si>
    <t>060201089525000</t>
  </si>
  <si>
    <t>060201089541000</t>
  </si>
  <si>
    <t>060201089867000</t>
  </si>
  <si>
    <t>060201089885000</t>
  </si>
  <si>
    <t>060201105042000</t>
  </si>
  <si>
    <t>060201118289000</t>
  </si>
  <si>
    <t>060201137215000</t>
  </si>
  <si>
    <t>060201140637000</t>
  </si>
  <si>
    <t>060321001860000</t>
  </si>
  <si>
    <t>060321028702000</t>
  </si>
  <si>
    <t>060321038533000</t>
  </si>
  <si>
    <t>060321053801000</t>
  </si>
  <si>
    <t>060321065842000</t>
  </si>
  <si>
    <t>060321066078000</t>
  </si>
  <si>
    <t>060321068899000</t>
  </si>
  <si>
    <t>060321072188000</t>
  </si>
  <si>
    <t>060321076058000</t>
  </si>
  <si>
    <t>060321077650000</t>
  </si>
  <si>
    <t>060321078236000</t>
  </si>
  <si>
    <t>060321083138000</t>
  </si>
  <si>
    <t>060321089525000</t>
  </si>
  <si>
    <t>060321089541000</t>
  </si>
  <si>
    <t>060321089867000</t>
  </si>
  <si>
    <t>060321089885000</t>
  </si>
  <si>
    <t>060321105042000</t>
  </si>
  <si>
    <t>060321118289000</t>
  </si>
  <si>
    <t>060321137215000</t>
  </si>
  <si>
    <t>060321140637000</t>
  </si>
  <si>
    <t>060101001860000</t>
  </si>
  <si>
    <t>060101028702000</t>
  </si>
  <si>
    <t>060101038533000</t>
  </si>
  <si>
    <t>060101053801000</t>
  </si>
  <si>
    <t>060101065842000</t>
  </si>
  <si>
    <t>060101066078000</t>
  </si>
  <si>
    <t>060101068899000</t>
  </si>
  <si>
    <t>060101072188000</t>
  </si>
  <si>
    <t>060101076058000</t>
  </si>
  <si>
    <t>060101077650000</t>
  </si>
  <si>
    <t>060101078236000</t>
  </si>
  <si>
    <t>060101083138000</t>
  </si>
  <si>
    <t>060101089525000</t>
  </si>
  <si>
    <t>060101089541000</t>
  </si>
  <si>
    <t>060101089867000</t>
  </si>
  <si>
    <t>060101089885000</t>
  </si>
  <si>
    <t>060101105042000</t>
  </si>
  <si>
    <t>060101118289000</t>
  </si>
  <si>
    <t>060101137215000</t>
  </si>
  <si>
    <t>060101140637000</t>
  </si>
  <si>
    <t>060151001860000</t>
  </si>
  <si>
    <t>060151028702000</t>
  </si>
  <si>
    <t>060151038533000</t>
  </si>
  <si>
    <t>060151053801000</t>
  </si>
  <si>
    <t>060151065842000</t>
  </si>
  <si>
    <t>060151066078000</t>
  </si>
  <si>
    <t>060151068899000</t>
  </si>
  <si>
    <t>060151072188000</t>
  </si>
  <si>
    <t>060151076058000</t>
  </si>
  <si>
    <t>060151077650000</t>
  </si>
  <si>
    <t>060151078236000</t>
  </si>
  <si>
    <t>060151083138000</t>
  </si>
  <si>
    <t>060151089525000</t>
  </si>
  <si>
    <t>060151089541000</t>
  </si>
  <si>
    <t>060151089867000</t>
  </si>
  <si>
    <t>060151089885000</t>
  </si>
  <si>
    <t>060151105042000</t>
  </si>
  <si>
    <t>060151118289000</t>
  </si>
  <si>
    <t>060151137215000</t>
  </si>
  <si>
    <t>060151140637000</t>
  </si>
  <si>
    <t>060311001860000</t>
  </si>
  <si>
    <t>060311028702000</t>
  </si>
  <si>
    <t>060311038533000</t>
  </si>
  <si>
    <t>060311053801000</t>
  </si>
  <si>
    <t>060311065842000</t>
  </si>
  <si>
    <t>060311066078000</t>
  </si>
  <si>
    <t>060311068899000</t>
  </si>
  <si>
    <t>060311072188000</t>
  </si>
  <si>
    <t>060311076058000</t>
  </si>
  <si>
    <t>060311077650000</t>
  </si>
  <si>
    <t>060311078236000</t>
  </si>
  <si>
    <t>060311083138000</t>
  </si>
  <si>
    <t>060311089525000</t>
  </si>
  <si>
    <t>060311089541000</t>
  </si>
  <si>
    <t>060311089867000</t>
  </si>
  <si>
    <t>060311089885000</t>
  </si>
  <si>
    <t>060311105042000</t>
  </si>
  <si>
    <t>060311118289000</t>
  </si>
  <si>
    <t>060311137215000</t>
  </si>
  <si>
    <t>060311140637000</t>
  </si>
  <si>
    <t>060331028702000</t>
  </si>
  <si>
    <t>060331038533000</t>
  </si>
  <si>
    <t>060331053801000</t>
  </si>
  <si>
    <t>060331065842000</t>
  </si>
  <si>
    <t>060331066078000</t>
  </si>
  <si>
    <t>060331068899000</t>
  </si>
  <si>
    <t>060331072188000</t>
  </si>
  <si>
    <t>060331076058000</t>
  </si>
  <si>
    <t>060331077650000</t>
  </si>
  <si>
    <t>060331078236000</t>
  </si>
  <si>
    <t>060331083138000</t>
  </si>
  <si>
    <t>060331089525000</t>
  </si>
  <si>
    <t>060331089541000</t>
  </si>
  <si>
    <t>060331089867000</t>
  </si>
  <si>
    <t>060331089885000</t>
  </si>
  <si>
    <t>060331105042000</t>
  </si>
  <si>
    <t>060331118289000</t>
  </si>
  <si>
    <t>060331137215000</t>
  </si>
  <si>
    <t>060331140637000</t>
  </si>
  <si>
    <t>060271001860000</t>
  </si>
  <si>
    <t>060271028702000</t>
  </si>
  <si>
    <t>060271038533000</t>
  </si>
  <si>
    <t>060271053801000</t>
  </si>
  <si>
    <t>060271065842000</t>
  </si>
  <si>
    <t>060271066078000</t>
  </si>
  <si>
    <t>060271068899000</t>
  </si>
  <si>
    <t>060271072188000</t>
  </si>
  <si>
    <t>060271076058000</t>
  </si>
  <si>
    <t>060271077650000</t>
  </si>
  <si>
    <t>060271078236000</t>
  </si>
  <si>
    <t>060271083138000</t>
  </si>
  <si>
    <t>060271089525000</t>
  </si>
  <si>
    <t>060271089541000</t>
  </si>
  <si>
    <t>060271089867000</t>
  </si>
  <si>
    <t>060271089885000</t>
  </si>
  <si>
    <t>060271105042000</t>
  </si>
  <si>
    <t>060271118289000</t>
  </si>
  <si>
    <t>060271137215000</t>
  </si>
  <si>
    <t>060271140637000</t>
  </si>
  <si>
    <t>060361001860000</t>
  </si>
  <si>
    <t>060361028702000</t>
  </si>
  <si>
    <t>060361038533000</t>
  </si>
  <si>
    <t>060361053801000</t>
  </si>
  <si>
    <t>060361065842000</t>
  </si>
  <si>
    <t>060361066078000</t>
  </si>
  <si>
    <t>060361068899000</t>
  </si>
  <si>
    <t>060361072188000</t>
  </si>
  <si>
    <t>060361076058000</t>
  </si>
  <si>
    <t>060361077650000</t>
  </si>
  <si>
    <t>060361078236000</t>
  </si>
  <si>
    <t>060361083138000</t>
  </si>
  <si>
    <t>060361089525000</t>
  </si>
  <si>
    <t>060361089541000</t>
  </si>
  <si>
    <t>060361089867000</t>
  </si>
  <si>
    <t>060361089885000</t>
  </si>
  <si>
    <t>060361105042000</t>
  </si>
  <si>
    <t>060361118289000</t>
  </si>
  <si>
    <t>060361137215000</t>
  </si>
  <si>
    <t>060361140637000</t>
  </si>
  <si>
    <t>060091001860000</t>
  </si>
  <si>
    <t>060091028702000</t>
  </si>
  <si>
    <t>060091038533000</t>
  </si>
  <si>
    <t>060091053801000</t>
  </si>
  <si>
    <t>060091065842000</t>
  </si>
  <si>
    <t>060091066078000</t>
  </si>
  <si>
    <t>060091068899000</t>
  </si>
  <si>
    <t>060091072188000</t>
  </si>
  <si>
    <t>060091076058000</t>
  </si>
  <si>
    <t>060091077650000</t>
  </si>
  <si>
    <t>060091078236000</t>
  </si>
  <si>
    <t>060091083138000</t>
  </si>
  <si>
    <t>060091089525000</t>
  </si>
  <si>
    <t>060091089541000</t>
  </si>
  <si>
    <t>060091089867000</t>
  </si>
  <si>
    <t>060091089885000</t>
  </si>
  <si>
    <t>060091105042000</t>
  </si>
  <si>
    <t>060091118289000</t>
  </si>
  <si>
    <t>060091137215000</t>
  </si>
  <si>
    <t>060091140637000</t>
  </si>
  <si>
    <t>060281001860000</t>
  </si>
  <si>
    <t>060281028702000</t>
  </si>
  <si>
    <t>060281038533000</t>
  </si>
  <si>
    <t>060281053801000</t>
  </si>
  <si>
    <t>060281065842000</t>
  </si>
  <si>
    <t>060281066078000</t>
  </si>
  <si>
    <t>060281068899000</t>
  </si>
  <si>
    <t>060281072188000</t>
  </si>
  <si>
    <t>060281076058000</t>
  </si>
  <si>
    <t>060281077650000</t>
  </si>
  <si>
    <t>060281078236000</t>
  </si>
  <si>
    <t>060281083138000</t>
  </si>
  <si>
    <t>060281089525000</t>
  </si>
  <si>
    <t>060281089541000</t>
  </si>
  <si>
    <t>060281089867000</t>
  </si>
  <si>
    <t>060281089885000</t>
  </si>
  <si>
    <t>060281105042000</t>
  </si>
  <si>
    <t>060281118289000</t>
  </si>
  <si>
    <t>060281137215000</t>
  </si>
  <si>
    <t>060281140637000</t>
  </si>
  <si>
    <t>060371001860000</t>
  </si>
  <si>
    <t>060371028702000</t>
  </si>
  <si>
    <t>060371038533000</t>
  </si>
  <si>
    <t>060371053801000</t>
  </si>
  <si>
    <t>060371065842000</t>
  </si>
  <si>
    <t>060371066078000</t>
  </si>
  <si>
    <t>060371068899000</t>
  </si>
  <si>
    <t>060371072188000</t>
  </si>
  <si>
    <t>060371076058000</t>
  </si>
  <si>
    <t>060371077650000</t>
  </si>
  <si>
    <t>060371078236000</t>
  </si>
  <si>
    <t>060371083138000</t>
  </si>
  <si>
    <t>060371089525000</t>
  </si>
  <si>
    <t>060371089541000</t>
  </si>
  <si>
    <t>060371089867000</t>
  </si>
  <si>
    <t>060371089885000</t>
  </si>
  <si>
    <t>060371105042000</t>
  </si>
  <si>
    <t>060371118289000</t>
  </si>
  <si>
    <t>060371140637000</t>
  </si>
  <si>
    <t>PROD LIST PRICE NON BBLM</t>
  </si>
  <si>
    <t>Str_cd</t>
  </si>
  <si>
    <t>Str Nm</t>
  </si>
  <si>
    <t>L1_cd</t>
  </si>
  <si>
    <t>Cat</t>
  </si>
  <si>
    <t>Prod cd</t>
  </si>
  <si>
    <t>Barcode</t>
  </si>
  <si>
    <t>Prod name</t>
  </si>
  <si>
    <t>Status</t>
  </si>
  <si>
    <t>Satuan</t>
  </si>
  <si>
    <t>SOH</t>
  </si>
  <si>
    <t>STK CAMT</t>
  </si>
  <si>
    <t>NORMAL</t>
  </si>
  <si>
    <t>BBLM COKLAT GOLD</t>
  </si>
  <si>
    <t>Sales MTD 1~Kemarin</t>
  </si>
  <si>
    <t>Last dte</t>
  </si>
  <si>
    <t>Normal price</t>
  </si>
  <si>
    <t>Curr price</t>
  </si>
  <si>
    <t>CTN price</t>
  </si>
  <si>
    <t>Cond_sl</t>
  </si>
  <si>
    <t>Disc</t>
  </si>
  <si>
    <t>Ctn_prc</t>
  </si>
  <si>
    <t>Sales Qty</t>
  </si>
  <si>
    <t>Net Sales</t>
  </si>
  <si>
    <t>Profit</t>
  </si>
  <si>
    <t>Last Purch</t>
  </si>
  <si>
    <t>Last Sales</t>
  </si>
  <si>
    <t>33</t>
  </si>
  <si>
    <t>Fruits</t>
  </si>
  <si>
    <t>0000178000</t>
  </si>
  <si>
    <t>2001780000004</t>
  </si>
  <si>
    <t>PISANG CAVENDISH /KG</t>
  </si>
  <si>
    <t>0000848000</t>
  </si>
  <si>
    <t>2008480000006</t>
  </si>
  <si>
    <t>MELON SKY ROCKET /kg</t>
  </si>
  <si>
    <t>0000864000</t>
  </si>
  <si>
    <t>2008640000006</t>
  </si>
  <si>
    <t>SEMANGKA MERAH TANPA BIJI /KG</t>
  </si>
  <si>
    <t>32</t>
  </si>
  <si>
    <t>Meat</t>
  </si>
  <si>
    <t>0000976000</t>
  </si>
  <si>
    <t>2009760000006</t>
  </si>
  <si>
    <t>BONELESS DADA AYAM /KG</t>
  </si>
  <si>
    <t>0001462000</t>
  </si>
  <si>
    <t>2014620000003</t>
  </si>
  <si>
    <t>APEL FUJI RRC /KG</t>
  </si>
  <si>
    <t>0001574000</t>
  </si>
  <si>
    <t>2015740000003</t>
  </si>
  <si>
    <t>LEMON IMPORT /KG</t>
  </si>
  <si>
    <t>34</t>
  </si>
  <si>
    <t>Vegetables</t>
  </si>
  <si>
    <t>0002336000</t>
  </si>
  <si>
    <t>2023360000006</t>
  </si>
  <si>
    <t>PAPRIKA HIJAU /KG</t>
  </si>
  <si>
    <t>0002386000</t>
  </si>
  <si>
    <t>2023860000001</t>
  </si>
  <si>
    <t>BROCOLLY /KG ****</t>
  </si>
  <si>
    <t>0002489000</t>
  </si>
  <si>
    <t>2024890000009</t>
  </si>
  <si>
    <t>TIMUN AB CURAH /KG***</t>
  </si>
  <si>
    <t>0003412000</t>
  </si>
  <si>
    <t>2034120000006</t>
  </si>
  <si>
    <t>TELUR AYAM NEGERI CURAH /KG</t>
  </si>
  <si>
    <t>0003485000</t>
  </si>
  <si>
    <t>2034850000000</t>
  </si>
  <si>
    <t>ANGGUR RED GLOBE AUST /KG</t>
  </si>
  <si>
    <t>0003866000</t>
  </si>
  <si>
    <t>2038660000007</t>
  </si>
  <si>
    <t>CHUCKROLL FRZ /KG</t>
  </si>
  <si>
    <t>0006435000</t>
  </si>
  <si>
    <t>2064350000002</t>
  </si>
  <si>
    <t>KENTANG AB /KG</t>
  </si>
  <si>
    <t>0007873000</t>
  </si>
  <si>
    <t>2078730000001</t>
  </si>
  <si>
    <t>BAWANG MERAH /KG</t>
  </si>
  <si>
    <t>0007909000</t>
  </si>
  <si>
    <t>2079090000007</t>
  </si>
  <si>
    <t>BAWANG PUTIH /KG</t>
  </si>
  <si>
    <t>0007919000</t>
  </si>
  <si>
    <t>2079190000006</t>
  </si>
  <si>
    <t>BAWANG BOMBAY /KG</t>
  </si>
  <si>
    <t>0008206000</t>
  </si>
  <si>
    <t>2082060000006</t>
  </si>
  <si>
    <t>BONELESS DADA AYAM FRZ /KG</t>
  </si>
  <si>
    <t>31</t>
  </si>
  <si>
    <t>Fish</t>
  </si>
  <si>
    <t>0008922000</t>
  </si>
  <si>
    <t>2089220000005</t>
  </si>
  <si>
    <t>KEMBUNG BANJAR /KG</t>
  </si>
  <si>
    <t>0011397000</t>
  </si>
  <si>
    <t>0400004355395</t>
  </si>
  <si>
    <t>JAMUR ENOKITAKE 100 G/PC</t>
  </si>
  <si>
    <t>0012110000</t>
  </si>
  <si>
    <t>2121100000009</t>
  </si>
  <si>
    <t>AYAM BROILER UTUH /KG</t>
  </si>
  <si>
    <t>0013093000</t>
  </si>
  <si>
    <t>2130930000004</t>
  </si>
  <si>
    <t>TOMAT TW CURAH /KG.****</t>
  </si>
  <si>
    <t>0015114000</t>
  </si>
  <si>
    <t>2151140000004</t>
  </si>
  <si>
    <t>PEAR CENTURY /KG</t>
  </si>
  <si>
    <t>0016395000</t>
  </si>
  <si>
    <t>2163950000006</t>
  </si>
  <si>
    <t>MELON \"ROCK\" /KG</t>
  </si>
  <si>
    <t>0016471000</t>
  </si>
  <si>
    <t>2164710000007</t>
  </si>
  <si>
    <t>GURAME HIDUP /KG.</t>
  </si>
  <si>
    <t>0016516000</t>
  </si>
  <si>
    <t>2165160000005</t>
  </si>
  <si>
    <t>CABE MERAH KERITING KW2/KG</t>
  </si>
  <si>
    <t>0017116000</t>
  </si>
  <si>
    <t>2171160000006</t>
  </si>
  <si>
    <t>PISANG CAVENDISH HRK FS /KG</t>
  </si>
  <si>
    <t>0018312000</t>
  </si>
  <si>
    <t>2183120000001</t>
  </si>
  <si>
    <t>AYAM BROILER FRZ /KG</t>
  </si>
  <si>
    <t>0019473000</t>
  </si>
  <si>
    <t>2194730000008</t>
  </si>
  <si>
    <t>BUAH NAGA MERAH/KG ( LOKAL)</t>
  </si>
  <si>
    <t>0022634000</t>
  </si>
  <si>
    <t>2226340000007</t>
  </si>
  <si>
    <t>LELE HIDUP /KG</t>
  </si>
  <si>
    <t>0023517000</t>
  </si>
  <si>
    <t>2235170000002</t>
  </si>
  <si>
    <t>UDANG VANAMAE AK 60-70/KG</t>
  </si>
  <si>
    <t>0029200000</t>
  </si>
  <si>
    <t>0400292000007</t>
  </si>
  <si>
    <t>FILLET PATIN FRZ 1KG</t>
  </si>
  <si>
    <t>0032080000</t>
  </si>
  <si>
    <t>2320800000009</t>
  </si>
  <si>
    <t>DAGING RENDANG (BLADE) /KG</t>
  </si>
  <si>
    <t>0034058000</t>
  </si>
  <si>
    <t>0400340580000</t>
  </si>
  <si>
    <t>AYAM PEJANTAN 0.6-0.7 /EKOR</t>
  </si>
  <si>
    <t>0034238000</t>
  </si>
  <si>
    <t>2342380000002</t>
  </si>
  <si>
    <t>DG RENDANG ( CHUCKROLL FRZ )</t>
  </si>
  <si>
    <t>0041234000</t>
  </si>
  <si>
    <t>0400412340006</t>
  </si>
  <si>
    <t>TELUR AYAM NEGERI 10 BTR /PACK</t>
  </si>
  <si>
    <t>0042823000</t>
  </si>
  <si>
    <t>2428230000009</t>
  </si>
  <si>
    <t>ANEKA BASO SEAFOOD / KG</t>
  </si>
  <si>
    <t>0042946000</t>
  </si>
  <si>
    <t>2429460000005</t>
  </si>
  <si>
    <t>WORTEL BRASTAGI / KG</t>
  </si>
  <si>
    <t>0049060000</t>
  </si>
  <si>
    <t>2490600000001</t>
  </si>
  <si>
    <t>KNUCKLE BUFFALO HQ 42 /KG</t>
  </si>
  <si>
    <t>0049074000</t>
  </si>
  <si>
    <t>2490740000008</t>
  </si>
  <si>
    <t>FQ ROLL BUFFALO FQ 106 /KG</t>
  </si>
  <si>
    <t>0049618000</t>
  </si>
  <si>
    <t>2496180000004</t>
  </si>
  <si>
    <t>UDANG VAN AK 60-70 FROZEN</t>
  </si>
  <si>
    <t>19</t>
  </si>
  <si>
    <t>26</t>
  </si>
  <si>
    <t>Milk/Coffe/Tea</t>
  </si>
  <si>
    <t>21</t>
  </si>
  <si>
    <t>8998888710109</t>
  </si>
  <si>
    <t>8998888710178</t>
  </si>
  <si>
    <t>85</t>
  </si>
  <si>
    <t>DIY</t>
  </si>
  <si>
    <t>1006631000</t>
  </si>
  <si>
    <t>8992262987781</t>
  </si>
  <si>
    <t>HI-COOK GAS 230 GR/BTL</t>
  </si>
  <si>
    <t>1007324000</t>
  </si>
  <si>
    <t>8992779268700</t>
  </si>
  <si>
    <t>KIT WASH &amp; WAX POUCH 800 ML</t>
  </si>
  <si>
    <t>1008681000</t>
  </si>
  <si>
    <t>4715966000457</t>
  </si>
  <si>
    <t>KENMASTER PLAS CHAMOIS YELLOW</t>
  </si>
  <si>
    <t>35</t>
  </si>
  <si>
    <t>Dairy/Frozen</t>
  </si>
  <si>
    <t>1012362000</t>
  </si>
  <si>
    <t>8993492101046</t>
  </si>
  <si>
    <t>GOLDEN FARM SHOESTRING 1 KG</t>
  </si>
  <si>
    <t>1012363000</t>
  </si>
  <si>
    <t>8993492101060</t>
  </si>
  <si>
    <t>GOLDEN FARM CRINCLE CUT 1 KG</t>
  </si>
  <si>
    <t>1012844000</t>
  </si>
  <si>
    <t>8992994110136</t>
  </si>
  <si>
    <t>YAKULT 65ML 10?S</t>
  </si>
  <si>
    <t>MAESTRO SAUS MAYO PREMIUM STANDING 1kg</t>
  </si>
  <si>
    <t>11</t>
  </si>
  <si>
    <t>1016682000</t>
  </si>
  <si>
    <t>8993207568355</t>
  </si>
  <si>
    <t>CHAMP SOSIS AYAM 500 GR</t>
  </si>
  <si>
    <t>17</t>
  </si>
  <si>
    <t>27</t>
  </si>
  <si>
    <t>1017999000</t>
  </si>
  <si>
    <t>8992779267901</t>
  </si>
  <si>
    <t>KIT WASH&amp;GLOW POUCH 800/720ML</t>
  </si>
  <si>
    <t>KBD KOPI PLASTIK 400g</t>
  </si>
  <si>
    <t>8998888710130</t>
  </si>
  <si>
    <t>14</t>
  </si>
  <si>
    <t>TANGO WAFER CHOCOLATE 100gr</t>
  </si>
  <si>
    <t>1030532000</t>
  </si>
  <si>
    <t>8886022941529</t>
  </si>
  <si>
    <t>ABC ALKALINE LR03 4B M.PWR 4BTR</t>
  </si>
  <si>
    <t>MOMOGI STICK JAGUNG BAKAR 20x5gr/4.5gr</t>
  </si>
  <si>
    <t>MOMOGI COKLAT 20X5gr/4.5gr</t>
  </si>
  <si>
    <t>REXONA DEO LOTION FREE SPIRIT 12X9gr</t>
  </si>
  <si>
    <t>8991002133822</t>
  </si>
  <si>
    <t>1063695000</t>
  </si>
  <si>
    <t>8998009080500</t>
  </si>
  <si>
    <t>KRAFT CHEDDAR 150GR</t>
  </si>
  <si>
    <t>8999999000066</t>
  </si>
  <si>
    <t>1071171000</t>
  </si>
  <si>
    <t>8993492101015</t>
  </si>
  <si>
    <t>GOLDEN FARM GREEN PEAS 1KG</t>
  </si>
  <si>
    <t>1071173000</t>
  </si>
  <si>
    <t>8993492101039</t>
  </si>
  <si>
    <t>GOLDEN FARM MIX VEGETABLES 1 KG</t>
  </si>
  <si>
    <t>8999999612122</t>
  </si>
  <si>
    <t>SUNSILK SHAMPOO BLACK SHINE 12X10ml</t>
  </si>
  <si>
    <t>NABATI RICHEESE WAFER 110gr</t>
  </si>
  <si>
    <t>1074585000</t>
  </si>
  <si>
    <t>8997018181390</t>
  </si>
  <si>
    <t>MABELL ROLADE SAPI 1KG</t>
  </si>
  <si>
    <t>BENDERA SKM PUTIH SACHET 6X37gr</t>
  </si>
  <si>
    <t>POP ICE COKLAT RENCENG 10\'S</t>
  </si>
  <si>
    <t>SUNLIGHT LIQUID LIME PCH 95ml/92gr</t>
  </si>
  <si>
    <t>8991002111004</t>
  </si>
  <si>
    <t>1084368000</t>
  </si>
  <si>
    <t>8993200664382</t>
  </si>
  <si>
    <t>KANZLER CHICKEN NUGGET ORIGINAL 450GR</t>
  </si>
  <si>
    <t>1084782000</t>
  </si>
  <si>
    <t>8993200664399</t>
  </si>
  <si>
    <t>KANZLER CHICKEN NUGGET CRISPY 450GR</t>
  </si>
  <si>
    <t>POP MIE AYAM LAPEER TIME 75gr</t>
  </si>
  <si>
    <t>LIFEBUOY BAR SOAP RED TOTAL PROTECT 68gr</t>
  </si>
  <si>
    <t>MOLTO ALLIN1 BLUE SCH 12X 10/9ML</t>
  </si>
  <si>
    <t>1098744000</t>
  </si>
  <si>
    <t>8886022971298</t>
  </si>
  <si>
    <t>ABC ALKALINE LR6 2B M.PWR</t>
  </si>
  <si>
    <t>1110244000</t>
  </si>
  <si>
    <t>8993200348312</t>
  </si>
  <si>
    <t>KANZLER SINGLES ORI</t>
  </si>
  <si>
    <t>BENG-BENG BOX 17X22gr</t>
  </si>
  <si>
    <t>NUVO BODY WASH LIQ SOAP PUTIH PCH 800ml</t>
  </si>
  <si>
    <t>1119446000</t>
  </si>
  <si>
    <t>8993200668243</t>
  </si>
  <si>
    <t>KANZLER SINGLES GOCHUJANG 60 GR</t>
  </si>
  <si>
    <t>8996001317143</t>
  </si>
  <si>
    <t>1122853000</t>
  </si>
  <si>
    <t>8992994110112</t>
  </si>
  <si>
    <t>YAKULT 65ML 5?S</t>
  </si>
  <si>
    <t>1124796000</t>
  </si>
  <si>
    <t>8993200668915</t>
  </si>
  <si>
    <t>CIMORY STICK PACK STRAWBERRY 40 GR</t>
  </si>
  <si>
    <t>1124797000</t>
  </si>
  <si>
    <t>8993200668922</t>
  </si>
  <si>
    <t>CIMORY STICK PACK BLUBERRY 40 GR</t>
  </si>
  <si>
    <t>0411371510003</t>
  </si>
  <si>
    <t>CLEAR SHAMPOO ICE COOL SCH 12X10ML</t>
  </si>
  <si>
    <t>1150705000</t>
  </si>
  <si>
    <t>8999999609047</t>
  </si>
  <si>
    <t>8992770033178</t>
  </si>
  <si>
    <t>8996001377000</t>
  </si>
  <si>
    <t>4902430255967</t>
  </si>
  <si>
    <t>Makasar</t>
  </si>
  <si>
    <t>0410898670009</t>
  </si>
  <si>
    <t>06025</t>
  </si>
  <si>
    <t>MELON /KG</t>
  </si>
  <si>
    <t>APEL FUJI RRC CURAH /KG</t>
  </si>
  <si>
    <t>ANGGUR RED GLOBE AUST. CURAH /KG</t>
  </si>
  <si>
    <t>JAMUR ENOKITAKE 100 G</t>
  </si>
  <si>
    <t>MELON "ROCK" /KG</t>
  </si>
  <si>
    <t>PISANG CAVENDISH HOREKA /KG</t>
  </si>
  <si>
    <t>UDANG VANAMAE AK 60-80/KG</t>
  </si>
  <si>
    <t>DAGING RENDANG /KG</t>
  </si>
  <si>
    <t>AYAM PEJANTAN 6-7ons/EKOR</t>
  </si>
  <si>
    <t>TELUR AYAM NEGERI 10'S</t>
  </si>
  <si>
    <t>KAPAL API SPECIAL10X7G/6,5 GR</t>
  </si>
  <si>
    <t>8991002105645</t>
  </si>
  <si>
    <t>KAPAL API MANTAP KOPI+GULA 10X25G</t>
  </si>
  <si>
    <t>67</t>
  </si>
  <si>
    <t>Hardware</t>
  </si>
  <si>
    <t>YAKULT 2X5 BTL</t>
  </si>
  <si>
    <t>PRINGLES ORIGINAL 107 G</t>
  </si>
  <si>
    <t>KIT WASH &amp; GLOW POUCH 800ML</t>
  </si>
  <si>
    <t>DEL MONTE TOMATO  JERIGEN 5,7  KG</t>
  </si>
  <si>
    <t>SUNLIGHT LIME 1600 ML</t>
  </si>
  <si>
    <t>MAMY POKO PANTS STD RCNG L 10X1'S</t>
  </si>
  <si>
    <t>TANGO WAFER CHO 130GR</t>
  </si>
  <si>
    <t>MOMOGI COKLAT 20X6GR</t>
  </si>
  <si>
    <t>REXONA DEO LOT FREE SPIRIT 12X10G</t>
  </si>
  <si>
    <t>TEH GELAS ORIG FLAVR 24X200/190ML</t>
  </si>
  <si>
    <t>SAJIKU TPG BUMBU SERBAGUNA KALENDER 10X80G</t>
  </si>
  <si>
    <t>KRAFT CHED BLUE PACK 165 GR</t>
  </si>
  <si>
    <t>TARO FAMILY BBQ 40/36G</t>
  </si>
  <si>
    <t>ENERGEN VAN RENCENG 10X29 G</t>
  </si>
  <si>
    <t>CHOCO PIE MARSHMALLOW 6x28GR</t>
  </si>
  <si>
    <t>DOWNY MISTIQUE SACHET 6X20ML</t>
  </si>
  <si>
    <t>MASAKO AYAM CAL 12x11/10G</t>
  </si>
  <si>
    <t>SUNSILK SHP BLACK SHINE 12X10ML</t>
  </si>
  <si>
    <t>RICHEESE WAFER 145GR</t>
  </si>
  <si>
    <t>BENDERA KENTAL MANIS 6 X 40GR</t>
  </si>
  <si>
    <t>SUNLIGHT LIQUID LIME PCH 100/95 ML</t>
  </si>
  <si>
    <t>8991002101630</t>
  </si>
  <si>
    <t>ABC KOPI SUSU RENCENG 10X 31 G</t>
  </si>
  <si>
    <t>8991002105485</t>
  </si>
  <si>
    <t>KAPAL API  SPC.MIX RC 10X25G</t>
  </si>
  <si>
    <t>EKONOMI CREAM LEMON 350K 93/86 GR</t>
  </si>
  <si>
    <t>0410838980007</t>
  </si>
  <si>
    <t>KANZLER CHIKNUG ORIGINAL 450GR</t>
  </si>
  <si>
    <t>8999999034153</t>
  </si>
  <si>
    <t>KANZLER CHIKNUG CRISPY 450GR</t>
  </si>
  <si>
    <t>ABC KECAP MANIS 65ML</t>
  </si>
  <si>
    <t>BANGO KECAP MANIS 60ML</t>
  </si>
  <si>
    <t>LIFEBUOY BAR SOAP RED TOTAL PROTECT 85/75GR</t>
  </si>
  <si>
    <t>8999999014414</t>
  </si>
  <si>
    <t>8999999526856</t>
  </si>
  <si>
    <t>MOLTO ALLIN1 BLUE SCH 12X 11 ML</t>
  </si>
  <si>
    <t>MAMA LEMON PCH 55 ML</t>
  </si>
  <si>
    <t>BANGO KECAP MANIS 12X20ML</t>
  </si>
  <si>
    <t>MILO ACTIVGO RCG (10+1)X22GR</t>
  </si>
  <si>
    <t>8991002103238</t>
  </si>
  <si>
    <t>0410385330003</t>
  </si>
  <si>
    <t>0410895410004</t>
  </si>
  <si>
    <t>Kerawang</t>
  </si>
  <si>
    <t>Per Store Price Check Detail, Schedule Date: 08 May 2025, today: 08-May-2025</t>
  </si>
  <si>
    <t>Comp.</t>
  </si>
  <si>
    <t>found 3059 record(s)...</t>
  </si>
  <si>
    <t>Row Labels</t>
  </si>
  <si>
    <t>Count of Prod_nm</t>
  </si>
  <si>
    <t>Num</t>
  </si>
  <si>
    <t>Prod_nm</t>
  </si>
  <si>
    <t>Curr</t>
  </si>
  <si>
    <t>BBLM</t>
  </si>
  <si>
    <t>Lowest</t>
  </si>
  <si>
    <t>Lotte</t>
  </si>
  <si>
    <t>Price</t>
  </si>
  <si>
    <t>Index1</t>
  </si>
  <si>
    <t>New</t>
  </si>
  <si>
    <t>Buyer Note</t>
  </si>
  <si>
    <t>Buy_prc</t>
  </si>
  <si>
    <t>Rt</t>
  </si>
  <si>
    <t>Inc/Dec</t>
  </si>
  <si>
    <t>Index2</t>
  </si>
  <si>
    <t>Sts</t>
  </si>
  <si>
    <t>DMS</t>
  </si>
  <si>
    <t>L_sal</t>
  </si>
  <si>
    <t>L_pur</t>
  </si>
  <si>
    <t>Ven_cd</t>
  </si>
  <si>
    <t>Note</t>
  </si>
  <si>
    <t>Sched</t>
  </si>
  <si>
    <t>Div</t>
  </si>
  <si>
    <t>L1</t>
  </si>
  <si>
    <t>Prod_cd</t>
  </si>
  <si>
    <t>Card</t>
  </si>
  <si>
    <t>Sale</t>
  </si>
  <si>
    <t>Inc</t>
  </si>
  <si>
    <t>byr</t>
  </si>
  <si>
    <t>Dy</t>
  </si>
  <si>
    <t>Date</t>
  </si>
  <si>
    <t>CD</t>
  </si>
  <si>
    <t>Prc</t>
  </si>
  <si>
    <t>'8996001354131</t>
  </si>
  <si>
    <t>* Lotte Cheaper</t>
  </si>
  <si>
    <t>inf</t>
  </si>
  <si>
    <t>uncomplete</t>
  </si>
  <si>
    <t>NOR</t>
  </si>
  <si>
    <t>HCM</t>
  </si>
  <si>
    <t>'8996001317143</t>
  </si>
  <si>
    <t>* same price</t>
  </si>
  <si>
    <t>'0089686590197</t>
  </si>
  <si>
    <t>* Lotte More Expensive</t>
  </si>
  <si>
    <t>'8996001370063</t>
  </si>
  <si>
    <t>'8996001440124</t>
  </si>
  <si>
    <t>'8994075260013</t>
  </si>
  <si>
    <t>ORD</t>
  </si>
  <si>
    <t>'8886467100017</t>
  </si>
  <si>
    <t>'8993039242522</t>
  </si>
  <si>
    <t>'8993175537285</t>
  </si>
  <si>
    <t>'8996001301142</t>
  </si>
  <si>
    <t>ROMA KELAPA BISCUIT 300 GR</t>
  </si>
  <si>
    <t>'8998899995090</t>
  </si>
  <si>
    <t>'4902430504454</t>
  </si>
  <si>
    <t>'8998866603829</t>
  </si>
  <si>
    <t>'8998866104876</t>
  </si>
  <si>
    <t>'8993189270819</t>
  </si>
  <si>
    <t>'8999999571863</t>
  </si>
  <si>
    <t>'8999999558062</t>
  </si>
  <si>
    <t>'8998866628099</t>
  </si>
  <si>
    <t>'8998866805407</t>
  </si>
  <si>
    <t>'8999999050009</t>
  </si>
  <si>
    <t>'0089686000061</t>
  </si>
  <si>
    <t>'8719200170995</t>
  </si>
  <si>
    <t>'0089686010947</t>
  </si>
  <si>
    <t>'0089686010015</t>
  </si>
  <si>
    <t>'0089686010343</t>
  </si>
  <si>
    <t>'0089686060027</t>
  </si>
  <si>
    <t>'8993093115008</t>
  </si>
  <si>
    <t>'8993093135006</t>
  </si>
  <si>
    <t>'8998866200301</t>
  </si>
  <si>
    <t>'8998866200325</t>
  </si>
  <si>
    <t>'8999999599256</t>
  </si>
  <si>
    <t>'8999999059309</t>
  </si>
  <si>
    <t>'8998866809863</t>
  </si>
  <si>
    <t>'4902430401012</t>
  </si>
  <si>
    <t>'4902430563864</t>
  </si>
  <si>
    <t>'8999999706081</t>
  </si>
  <si>
    <t>'8999999706180</t>
  </si>
  <si>
    <t>'8934868015024</t>
  </si>
  <si>
    <t>'8998898101447</t>
  </si>
  <si>
    <t>'8999999609801</t>
  </si>
  <si>
    <t>'8999999034399</t>
  </si>
  <si>
    <t>BANGO KECAP MANIS 1,525/ 1,5 KG</t>
  </si>
  <si>
    <t>'8999999533496</t>
  </si>
  <si>
    <t>'8999999514006</t>
  </si>
  <si>
    <t>'8999999502010</t>
  </si>
  <si>
    <t>BANGO KECAP MANIS JRG 6.5/6.2 KG</t>
  </si>
  <si>
    <t>'8999999100506</t>
  </si>
  <si>
    <t>BANGO KECAP MANIS PCH 520ml/700gr</t>
  </si>
  <si>
    <t>'8998888710505</t>
  </si>
  <si>
    <t>'8998888710574</t>
  </si>
  <si>
    <t>'8998888710536</t>
  </si>
  <si>
    <t>'8998888710109</t>
  </si>
  <si>
    <t>'8998888710178</t>
  </si>
  <si>
    <t>'8998888710130</t>
  </si>
  <si>
    <t>DELMONTE TOMATO JERIGEN 5,7 KG</t>
  </si>
  <si>
    <t>'0089686386066</t>
  </si>
  <si>
    <t>'8998888461186</t>
  </si>
  <si>
    <t>'8992770034199</t>
  </si>
  <si>
    <t>MASAKO AYAM 1KG</t>
  </si>
  <si>
    <t>'8992770033130</t>
  </si>
  <si>
    <t>'8997024460434</t>
  </si>
  <si>
    <t>MC LEWIS SAUS BARBEQUE 1KG</t>
  </si>
  <si>
    <t>'8997024460458</t>
  </si>
  <si>
    <t>MC LEWIS SAUS SPAGHETI 1KG</t>
  </si>
  <si>
    <t>'8997024460236</t>
  </si>
  <si>
    <t>MC.LEWIS CHILI SAUCE 1KG</t>
  </si>
  <si>
    <t>'8997024460243</t>
  </si>
  <si>
    <t>MC.LEWIS CHILI SAUCE 6/5.5KG</t>
  </si>
  <si>
    <t>'8997024460359</t>
  </si>
  <si>
    <t>MC.LEWIS MAYONNAISE 1KG</t>
  </si>
  <si>
    <t>'8997024460502</t>
  </si>
  <si>
    <t>MC.LEWIS SAMBAL EXTRA HOT 6/5.5KG</t>
  </si>
  <si>
    <t>'8997024460496</t>
  </si>
  <si>
    <t>MC.LEWIS SAMBL EXTRA HOT 1 KG</t>
  </si>
  <si>
    <t>'8999999195052</t>
  </si>
  <si>
    <t>ROYCO BUMBU SERBAGUNA AYAM 1 KG</t>
  </si>
  <si>
    <t>'8999999601348</t>
  </si>
  <si>
    <t>'8992717781025</t>
  </si>
  <si>
    <t>'8991002102033</t>
  </si>
  <si>
    <t>'8992753031900</t>
  </si>
  <si>
    <t>BENDERA SKM PUTIH SACHET 6X38gr</t>
  </si>
  <si>
    <t>'8991002133624</t>
  </si>
  <si>
    <t>'9311931024036</t>
  </si>
  <si>
    <t>'8991002135376</t>
  </si>
  <si>
    <t>KAPAL API SPC.MIX RC 10X23G</t>
  </si>
  <si>
    <t>'8991002105584</t>
  </si>
  <si>
    <t>'8994171101289</t>
  </si>
  <si>
    <t>'8998866202725</t>
  </si>
  <si>
    <t>'8998009010613</t>
  </si>
  <si>
    <t>'8998009010569</t>
  </si>
  <si>
    <t>'8998866500319</t>
  </si>
  <si>
    <t>'8998866500708</t>
  </si>
  <si>
    <t>'8998866201841</t>
  </si>
  <si>
    <t>'8992761166038</t>
  </si>
  <si>
    <t>'0410839030008</t>
  </si>
  <si>
    <t>'8992933231113</t>
  </si>
  <si>
    <t>'8991102222013</t>
  </si>
  <si>
    <t>'8998009040023</t>
  </si>
  <si>
    <t>'8996001600146</t>
  </si>
  <si>
    <t>'8997009510017</t>
  </si>
  <si>
    <t>'8996001377000</t>
  </si>
  <si>
    <t>'8992770033178</t>
  </si>
  <si>
    <t>unchecked...</t>
  </si>
  <si>
    <t>nan</t>
  </si>
  <si>
    <t>'8990333811317</t>
  </si>
  <si>
    <t>SAL</t>
  </si>
  <si>
    <t>'8992709818807</t>
  </si>
  <si>
    <t>'8991102384841</t>
  </si>
  <si>
    <t>'8992138215000</t>
  </si>
  <si>
    <t>Potongan CHKE1 Rp 50.400/Ct</t>
  </si>
  <si>
    <t>'0089686010824</t>
  </si>
  <si>
    <t>'0089686010312</t>
  </si>
  <si>
    <t>'0089686011692</t>
  </si>
  <si>
    <t>Potongan CHIJ9 Rp 4.200/ctn</t>
  </si>
  <si>
    <t>Potongan CHGC2 Rp 9.000/ctn</t>
  </si>
  <si>
    <t>Potongan CHQC2 Rp 3.000/ctn</t>
  </si>
  <si>
    <t>'4902430255967</t>
  </si>
  <si>
    <t>- Belanja item tambah untun</t>
  </si>
  <si>
    <t>- Potongan pembayaran Rp. 2</t>
  </si>
  <si>
    <t>08 May 2025</t>
  </si>
  <si>
    <t>ekstra 5500 point tiap bela</t>
  </si>
  <si>
    <t>- Belanja Sedap Fair Rp 300</t>
  </si>
  <si>
    <t>- Setiap belanja sponsor Rp</t>
  </si>
  <si>
    <t>belanja senilai 100k bonus</t>
  </si>
  <si>
    <t>Beli Paket Rp. 58.400 poton</t>
  </si>
  <si>
    <t>tiap belanja produk sponsor</t>
  </si>
  <si>
    <t>harga minimal beli 3 pcs</t>
  </si>
  <si>
    <t>'0711844110182</t>
  </si>
  <si>
    <t>*</t>
  </si>
  <si>
    <t>'8999999000066</t>
  </si>
  <si>
    <t>'0089686010435</t>
  </si>
  <si>
    <t>'4902430414937</t>
  </si>
  <si>
    <t>'8998898151442</t>
  </si>
  <si>
    <t>'18995227501593</t>
  </si>
  <si>
    <t>'0410898670009</t>
  </si>
  <si>
    <t>Lotte More Expensive</t>
  </si>
  <si>
    <t>0000-00-00</t>
  </si>
  <si>
    <t>'8994504230020</t>
  </si>
  <si>
    <t>'8990333160170</t>
  </si>
  <si>
    <t>'8994075260044</t>
  </si>
  <si>
    <t>'8998866201452</t>
  </si>
  <si>
    <t>'8992741905602</t>
  </si>
  <si>
    <t>'8993189272158</t>
  </si>
  <si>
    <t>'8999999008475</t>
  </si>
  <si>
    <t>'8992003782347</t>
  </si>
  <si>
    <t>'8998866105071</t>
  </si>
  <si>
    <t>'8998866108898</t>
  </si>
  <si>
    <t>'0410895410004</t>
  </si>
  <si>
    <t>'8998866108799</t>
  </si>
  <si>
    <t>'0410892710008</t>
  </si>
  <si>
    <t>'8991002133822</t>
  </si>
  <si>
    <t>'9311931506204</t>
  </si>
  <si>
    <t>'8992696521797</t>
  </si>
  <si>
    <t>'18993190912453</t>
  </si>
  <si>
    <t>'8993190912401</t>
  </si>
  <si>
    <t>'8886008101053</t>
  </si>
  <si>
    <t>'8992770061010</t>
  </si>
  <si>
    <t>1087250000</t>
  </si>
  <si>
    <t>1084654000</t>
  </si>
  <si>
    <t>1084784000</t>
  </si>
  <si>
    <t>1084655000</t>
  </si>
  <si>
    <t>1084657000</t>
  </si>
  <si>
    <t>1084658000</t>
  </si>
  <si>
    <t>1036780000</t>
  </si>
  <si>
    <t>'0400006210883</t>
  </si>
  <si>
    <t>'8993296201119</t>
  </si>
  <si>
    <t>'8993176110074</t>
  </si>
  <si>
    <t>1059614000</t>
  </si>
  <si>
    <t>1000902000</t>
  </si>
  <si>
    <t>1018575000</t>
  </si>
  <si>
    <t>1055131000</t>
  </si>
  <si>
    <t>1087247000</t>
  </si>
  <si>
    <t>'8998866107020</t>
  </si>
  <si>
    <t>'8991002135383</t>
  </si>
  <si>
    <t>'8996006858016</t>
  </si>
  <si>
    <t>'8996006142511</t>
  </si>
  <si>
    <t>PRODNAME_IG</t>
  </si>
  <si>
    <t>DELMONTE KETCHUP SAUS TOMAT PCK 24X9/8g</t>
  </si>
  <si>
    <t>DELMONTE CHILLI SAUCE EXTRA HOT PCK 24X9/8g</t>
  </si>
  <si>
    <t>DELMONTE KETCHUP SAUCE TOMAT PCH 1kg</t>
  </si>
  <si>
    <t>DELMONTE KETCHUP SAUS TOMAT DRG 5.7kg</t>
  </si>
  <si>
    <t>MOMOGI SNACK STICK JAGUNG BAKAR PCK 5/4.5g</t>
  </si>
  <si>
    <t>NABATI RICHEESE WAFER KRIM KEJU PCK 110g</t>
  </si>
  <si>
    <t>FRISIAN FLAG KENTAL MANIS PUTIH PCK 6x38/37g</t>
  </si>
  <si>
    <t>ABC KOPI INSTANT KOPI&amp;GULA+SUSU RCG 10x30g</t>
  </si>
  <si>
    <t>POP MIE MI INSTAN LAPEER TIME AYAM CUP 75g</t>
  </si>
  <si>
    <t>BENG-BENG WAFER CHOCOLATE BOX 17x22g</t>
  </si>
  <si>
    <t>TANGO WAFER CHOCOLATE PCK 110/100g</t>
  </si>
  <si>
    <t>LOTTE CHOCO PIE MARSMALLOW (6'S) BOX 156g</t>
  </si>
  <si>
    <t>KAPAL API KOPI BUBUK+GULA MANTAP RCG 10x24g</t>
  </si>
  <si>
    <t>SEGITIGA BIRU TEPUNG TERIGU PCK 1000g</t>
  </si>
  <si>
    <t>KOMPAS TEPUNG TERIGU SERBAGUNA PCK 1kg</t>
  </si>
  <si>
    <t>MOMOGI SNACK STICK CHOCOLATE PCK 5/4.5g</t>
  </si>
  <si>
    <t>MAX TEA INSTANT DRINK TARIKK (BTM) BAG 30X25g</t>
  </si>
  <si>
    <t>GOOD DAY KOPI INSTANT CAPPUCCINO W/COKLAT GRANUL RCG 10x25g</t>
  </si>
  <si>
    <t>LOTTE CHEWING GUM S/F XYLITOL BLUBERI MINT BTL 26.1g</t>
  </si>
  <si>
    <t>SIDO MUNCUL JAMU TOLAK ANGIN CAIR + MADU SCT 15mL</t>
  </si>
  <si>
    <t>DOWNY SOFTENER MYSTIQUE SCT 19/24mL</t>
  </si>
  <si>
    <t>SUNSILK SHAMPOO GLOSSY BLACK SCT 10mL</t>
  </si>
  <si>
    <t>SUNLIGHT CAIRAN CUCI PIRING JERUK NIPIS PCH 90ml/92g</t>
  </si>
  <si>
    <t>EKONOMI SABUN CREAM (EP-350K) PUTIH PCK 70/67g</t>
  </si>
  <si>
    <t>SO KLIN DETERGENT CAIR VIOLET PCK 22/20mL</t>
  </si>
  <si>
    <t>BAYGON INSEKTISIDA SPRAY FLOWER GARDEN KLG 600/675mL</t>
  </si>
  <si>
    <t>PEPSODENT PASTA GIGI WHITE TUB 75/72g</t>
  </si>
  <si>
    <t>MOLTO PELEMBUT &amp; PEWANGI PAKAIAN KOREAN STRAWBRY RCG 12x10mL</t>
  </si>
  <si>
    <t>NUVO SABUN KESEHATAN CAIR MILD PROTECT PCH 825/800mL</t>
  </si>
  <si>
    <t>SO SOFT DETERJEN CAIR SWEET PEONY BTL 700mL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</si>
</sst>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2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he Jamsil 3 Regular"/>
    </font>
    <font>
      <sz val="11"/>
      <name val="The Jamsil 3 Regular"/>
    </font>
    <font>
      <b/>
      <sz val="11"/>
      <color theme="1"/>
      <name val="The Jamsil 3 Regular"/>
    </font>
    <font>
      <b/>
      <sz val="13.5"/>
      <color rgb="FF000000"/>
      <name val="Times New Roman"/>
      <family val="1"/>
    </font>
    <font>
      <sz val="14"/>
      <color rgb="FF000000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b/>
      <sz val="9"/>
      <color theme="1"/>
      <name val="Times New Roman"/>
      <family val="1"/>
    </font>
    <font>
      <sz val="10"/>
      <color theme="1"/>
      <name val="The Jamsil 3 Regular"/>
    </font>
    <font>
      <b/>
      <u/>
      <sz val="11"/>
      <color theme="1"/>
      <name val="Times New Roman"/>
      <family val="1"/>
    </font>
    <font>
      <b/>
      <sz val="10"/>
      <color indexed="12"/>
      <name val="Arial"/>
      <family val="2"/>
    </font>
    <font>
      <sz val="11"/>
      <color rgb="FFFF0000"/>
      <name val="Calibri"/>
      <family val="2"/>
      <scheme val="minor"/>
    </font>
    <font>
      <b/>
      <sz val="9"/>
      <color rgb="FFFF0000"/>
      <name val="Times New Roman"/>
      <family val="1"/>
    </font>
    <font>
      <sz val="11"/>
      <color theme="0"/>
      <name val="The Jamsil 3 Regular"/>
    </font>
    <font>
      <sz val="11"/>
      <color rgb="FFFF0000"/>
      <name val="The Jamsil 3 Regular"/>
    </font>
    <font>
      <b/>
      <sz val="11"/>
      <color rgb="FFFF0000"/>
      <name val="The Jamsil 3 Regular"/>
    </font>
    <font>
      <b/>
      <sz val="11"/>
      <name val="The Jamsil 3 Regular"/>
    </font>
    <font>
      <sz val="11"/>
      <color rgb="FF000000"/>
      <name val="The Jamsil 3 Regular"/>
    </font>
    <font>
      <b/>
      <sz val="12"/>
      <color theme="1"/>
      <name val="The Jamsil 3 Regular"/>
    </font>
    <font>
      <sz val="12"/>
      <color rgb="FF000000"/>
      <name val="Rubik"/>
    </font>
    <font>
      <sz val="11"/>
      <color indexed="8"/>
      <name val="Calibri"/>
      <family val="2"/>
      <scheme val="minor"/>
    </font>
    <font>
      <sz val="14"/>
      <color rgb="FF3D3D3D"/>
      <name val="Times New Roman"/>
      <family val="1"/>
    </font>
    <font>
      <sz val="11"/>
      <color rgb="FF000000"/>
      <name val="Rubik"/>
    </font>
    <font>
      <sz val="12"/>
      <color rgb="FF000000"/>
      <name val="The"/>
    </font>
  </fonts>
  <fills count="1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8DF2F7"/>
        <bgColor indexed="64"/>
      </patternFill>
    </fill>
    <fill>
      <patternFill patternType="solid">
        <fgColor rgb="FFD2E51F"/>
        <bgColor indexed="64"/>
      </patternFill>
    </fill>
    <fill>
      <patternFill patternType="solid">
        <fgColor rgb="FFC7A1E3"/>
        <bgColor indexed="64"/>
      </patternFill>
    </fill>
    <fill>
      <patternFill patternType="solid">
        <fgColor theme="9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 style="mediumDashed">
        <color rgb="FF000000"/>
      </left>
      <right style="medium">
        <color rgb="FF808080"/>
      </right>
      <top style="medium">
        <color rgb="FF808080"/>
      </top>
      <bottom/>
      <diagonal/>
    </border>
    <border>
      <left style="medium">
        <color rgb="FF808080"/>
      </left>
      <right style="medium">
        <color rgb="FF808080"/>
      </right>
      <top/>
      <bottom/>
      <diagonal/>
    </border>
    <border>
      <left/>
      <right style="medium">
        <color rgb="FF808080"/>
      </right>
      <top/>
      <bottom/>
      <diagonal/>
    </border>
    <border>
      <left style="mediumDashed">
        <color rgb="FF000000"/>
      </left>
      <right style="medium">
        <color rgb="FF808080"/>
      </right>
      <top/>
      <bottom/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Dashed">
        <color rgb="FF000000"/>
      </left>
      <right style="medium">
        <color rgb="FF808080"/>
      </right>
      <top/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Dashed">
        <color rgb="FF00000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dotted">
        <color rgb="FF000000"/>
      </right>
      <top style="medium">
        <color rgb="FF808080"/>
      </top>
      <bottom style="medium">
        <color rgb="FF808080"/>
      </bottom>
      <diagonal/>
    </border>
    <border>
      <left style="thick">
        <color rgb="FF00000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thick">
        <color rgb="FF000000"/>
      </left>
      <right/>
      <top style="medium">
        <color rgb="FF808080"/>
      </top>
      <bottom/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/>
      <bottom style="medium">
        <color rgb="FF808080"/>
      </bottom>
      <diagonal/>
    </border>
    <border>
      <left style="thick">
        <color rgb="FF000000"/>
      </left>
      <right style="medium">
        <color rgb="FF808080"/>
      </right>
      <top style="medium">
        <color rgb="FF808080"/>
      </top>
      <bottom/>
      <diagonal/>
    </border>
    <border>
      <left style="thick">
        <color rgb="FF000000"/>
      </left>
      <right style="medium">
        <color rgb="FF808080"/>
      </right>
      <top/>
      <bottom/>
      <diagonal/>
    </border>
    <border>
      <left style="thick">
        <color rgb="FF000000"/>
      </left>
      <right style="medium">
        <color rgb="FF808080"/>
      </right>
      <top/>
      <bottom style="medium">
        <color rgb="FF808080"/>
      </bottom>
      <diagonal/>
    </border>
    <border>
      <left style="medium">
        <color rgb="FF808080"/>
      </left>
      <right style="thick">
        <color rgb="FF000000"/>
      </right>
      <top style="medium">
        <color rgb="FF808080"/>
      </top>
      <bottom/>
      <diagonal/>
    </border>
    <border>
      <left style="medium">
        <color rgb="FF808080"/>
      </left>
      <right style="thick">
        <color rgb="FF000000"/>
      </right>
      <top/>
      <bottom/>
      <diagonal/>
    </border>
    <border>
      <left style="medium">
        <color rgb="FF808080"/>
      </left>
      <right style="thick">
        <color rgb="FF000000"/>
      </right>
      <top/>
      <bottom style="medium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0" fontId="9" fillId="0" borderId="0"/>
    <xf numFmtId="0" fontId="1" fillId="0" borderId="0"/>
    <xf numFmtId="0" fontId="23" fillId="0" borderId="0"/>
    <xf numFmtId="0" fontId="9" fillId="0" borderId="0"/>
  </cellStyleXfs>
  <cellXfs count="238">
    <xf numFmtId="0" fontId="0" fillId="0" borderId="0" xfId="0"/>
    <xf numFmtId="0" fontId="2" fillId="0" borderId="0" xfId="0" applyFont="1"/>
    <xf numFmtId="49" fontId="0" fillId="0" borderId="0" xfId="0" applyNumberFormat="1"/>
    <xf numFmtId="14" fontId="0" fillId="0" borderId="0" xfId="0" applyNumberFormat="1"/>
    <xf numFmtId="0" fontId="5" fillId="0" borderId="0" xfId="0" applyFont="1" applyAlignment="1">
      <alignment vertical="center"/>
    </xf>
    <xf numFmtId="0" fontId="6" fillId="0" borderId="0" xfId="0" applyFont="1"/>
    <xf numFmtId="0" fontId="8" fillId="0" borderId="11" xfId="0" applyFont="1" applyBorder="1" applyAlignment="1">
      <alignment horizontal="right" vertical="center"/>
    </xf>
    <xf numFmtId="0" fontId="8" fillId="0" borderId="11" xfId="0" applyFont="1" applyBorder="1" applyAlignment="1">
      <alignment vertical="center"/>
    </xf>
    <xf numFmtId="3" fontId="8" fillId="0" borderId="11" xfId="0" applyNumberFormat="1" applyFont="1" applyBorder="1" applyAlignment="1">
      <alignment horizontal="right" vertical="center"/>
    </xf>
    <xf numFmtId="3" fontId="8" fillId="0" borderId="12" xfId="0" applyNumberFormat="1" applyFont="1" applyBorder="1" applyAlignment="1">
      <alignment horizontal="right" vertical="center"/>
    </xf>
    <xf numFmtId="3" fontId="7" fillId="0" borderId="11" xfId="0" applyNumberFormat="1" applyFont="1" applyBorder="1" applyAlignment="1">
      <alignment horizontal="right" vertical="center"/>
    </xf>
    <xf numFmtId="0" fontId="8" fillId="0" borderId="13" xfId="0" applyFont="1" applyBorder="1" applyAlignment="1">
      <alignment vertical="center"/>
    </xf>
    <xf numFmtId="14" fontId="8" fillId="0" borderId="11" xfId="0" applyNumberFormat="1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15" fontId="8" fillId="0" borderId="11" xfId="0" applyNumberFormat="1" applyFont="1" applyBorder="1" applyAlignment="1">
      <alignment horizontal="center" vertical="center"/>
    </xf>
    <xf numFmtId="3" fontId="7" fillId="0" borderId="12" xfId="0" applyNumberFormat="1" applyFont="1" applyBorder="1" applyAlignment="1">
      <alignment horizontal="right" vertical="center"/>
    </xf>
    <xf numFmtId="0" fontId="2" fillId="0" borderId="0" xfId="0" pivotButton="1" applyFont="1"/>
    <xf numFmtId="0" fontId="2" fillId="0" borderId="0" xfId="0" applyFont="1" applyAlignment="1">
      <alignment horizontal="center" vertical="center" wrapText="1"/>
    </xf>
    <xf numFmtId="0" fontId="2" fillId="0" borderId="0" xfId="0" pivotButton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pivotButton="1"/>
    <xf numFmtId="0" fontId="7" fillId="4" borderId="5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3" fontId="0" fillId="0" borderId="0" xfId="0" applyNumberFormat="1"/>
    <xf numFmtId="15" fontId="0" fillId="0" borderId="0" xfId="0" applyNumberFormat="1"/>
    <xf numFmtId="0" fontId="10" fillId="4" borderId="2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0" fillId="4" borderId="4" xfId="0" applyFont="1" applyFill="1" applyBorder="1" applyAlignment="1">
      <alignment horizontal="center" vertical="center"/>
    </xf>
    <xf numFmtId="0" fontId="10" fillId="4" borderId="7" xfId="0" applyFont="1" applyFill="1" applyBorder="1" applyAlignment="1">
      <alignment horizontal="center" vertical="center"/>
    </xf>
    <xf numFmtId="14" fontId="12" fillId="4" borderId="10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 wrapText="1"/>
    </xf>
    <xf numFmtId="0" fontId="7" fillId="4" borderId="18" xfId="0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8" fillId="0" borderId="11" xfId="0" applyFont="1" applyBorder="1" applyAlignment="1">
      <alignment horizontal="right" vertical="center" wrapText="1"/>
    </xf>
    <xf numFmtId="0" fontId="8" fillId="0" borderId="11" xfId="0" applyFont="1" applyBorder="1" applyAlignment="1">
      <alignment vertical="center" wrapText="1"/>
    </xf>
    <xf numFmtId="3" fontId="8" fillId="0" borderId="11" xfId="0" applyNumberFormat="1" applyFont="1" applyBorder="1" applyAlignment="1">
      <alignment horizontal="right" vertical="center" wrapText="1"/>
    </xf>
    <xf numFmtId="0" fontId="8" fillId="0" borderId="14" xfId="0" applyFont="1" applyBorder="1" applyAlignment="1">
      <alignment horizontal="right" vertical="center" wrapText="1"/>
    </xf>
    <xf numFmtId="3" fontId="7" fillId="0" borderId="12" xfId="0" applyNumberFormat="1" applyFont="1" applyBorder="1" applyAlignment="1">
      <alignment horizontal="right" vertical="center" wrapText="1"/>
    </xf>
    <xf numFmtId="0" fontId="8" fillId="0" borderId="14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3" fontId="8" fillId="0" borderId="12" xfId="0" applyNumberFormat="1" applyFont="1" applyBorder="1" applyAlignment="1">
      <alignment horizontal="right" vertical="center" wrapText="1"/>
    </xf>
    <xf numFmtId="3" fontId="7" fillId="0" borderId="11" xfId="0" applyNumberFormat="1" applyFont="1" applyBorder="1" applyAlignment="1">
      <alignment horizontal="right" vertical="center" wrapText="1"/>
    </xf>
    <xf numFmtId="4" fontId="8" fillId="0" borderId="11" xfId="0" applyNumberFormat="1" applyFont="1" applyBorder="1" applyAlignment="1">
      <alignment horizontal="right" vertical="center" wrapText="1"/>
    </xf>
    <xf numFmtId="0" fontId="7" fillId="4" borderId="21" xfId="0" applyFont="1" applyFill="1" applyBorder="1" applyAlignment="1">
      <alignment horizontal="center" vertical="center" wrapText="1"/>
    </xf>
    <xf numFmtId="0" fontId="7" fillId="4" borderId="22" xfId="0" applyFont="1" applyFill="1" applyBorder="1" applyAlignment="1">
      <alignment horizontal="center" vertical="center" wrapText="1"/>
    </xf>
    <xf numFmtId="0" fontId="7" fillId="4" borderId="19" xfId="0" applyFont="1" applyFill="1" applyBorder="1" applyAlignment="1">
      <alignment horizontal="center" vertical="center" wrapText="1"/>
    </xf>
    <xf numFmtId="0" fontId="7" fillId="4" borderId="23" xfId="0" applyFont="1" applyFill="1" applyBorder="1" applyAlignment="1">
      <alignment horizontal="center" vertical="center" wrapText="1"/>
    </xf>
    <xf numFmtId="0" fontId="7" fillId="4" borderId="20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7" fillId="4" borderId="16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7" fillId="4" borderId="17" xfId="0" applyFont="1" applyFill="1" applyBorder="1" applyAlignment="1">
      <alignment horizontal="center" vertical="center" wrapText="1"/>
    </xf>
    <xf numFmtId="0" fontId="7" fillId="4" borderId="9" xfId="0" applyFont="1" applyFill="1" applyBorder="1" applyAlignment="1">
      <alignment horizontal="center" vertical="center" wrapText="1"/>
    </xf>
    <xf numFmtId="0" fontId="0" fillId="3" borderId="0" xfId="0" applyFill="1"/>
    <xf numFmtId="0" fontId="13" fillId="0" borderId="0" xfId="0" applyFont="1"/>
    <xf numFmtId="0" fontId="14" fillId="0" borderId="0" xfId="0" applyFont="1"/>
    <xf numFmtId="0" fontId="15" fillId="4" borderId="2" xfId="0" applyFont="1" applyFill="1" applyBorder="1" applyAlignment="1">
      <alignment horizontal="center" vertical="center" wrapText="1"/>
    </xf>
    <xf numFmtId="0" fontId="15" fillId="4" borderId="5" xfId="0" applyFont="1" applyFill="1" applyBorder="1" applyAlignment="1">
      <alignment horizontal="center" vertical="center" wrapText="1"/>
    </xf>
    <xf numFmtId="0" fontId="15" fillId="4" borderId="8" xfId="0" applyFont="1" applyFill="1" applyBorder="1" applyAlignment="1">
      <alignment horizontal="center" vertical="center" wrapText="1"/>
    </xf>
    <xf numFmtId="49" fontId="14" fillId="0" borderId="0" xfId="0" applyNumberFormat="1" applyFont="1"/>
    <xf numFmtId="0" fontId="0" fillId="0" borderId="1" xfId="0" applyBorder="1"/>
    <xf numFmtId="0" fontId="4" fillId="0" borderId="0" xfId="0" applyFont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0" borderId="33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39" xfId="0" applyFont="1" applyBorder="1" applyAlignment="1">
      <alignment horizontal="left" vertical="center" wrapText="1"/>
    </xf>
    <xf numFmtId="0" fontId="2" fillId="0" borderId="40" xfId="0" applyFont="1" applyBorder="1" applyAlignment="1">
      <alignment horizontal="left" vertical="center" wrapText="1"/>
    </xf>
    <xf numFmtId="0" fontId="2" fillId="0" borderId="38" xfId="0" pivotButton="1" applyFont="1" applyBorder="1" applyAlignment="1">
      <alignment horizontal="center" vertical="center" wrapText="1"/>
    </xf>
    <xf numFmtId="0" fontId="2" fillId="0" borderId="41" xfId="0" applyFont="1" applyBorder="1" applyAlignment="1">
      <alignment horizontal="left" vertical="center" wrapText="1"/>
    </xf>
    <xf numFmtId="0" fontId="2" fillId="0" borderId="32" xfId="0" applyFont="1" applyBorder="1" applyAlignment="1">
      <alignment horizontal="left" vertical="center" wrapText="1"/>
    </xf>
    <xf numFmtId="0" fontId="2" fillId="0" borderId="38" xfId="0" applyFont="1" applyBorder="1" applyAlignment="1">
      <alignment horizontal="left" vertical="center" wrapText="1"/>
    </xf>
    <xf numFmtId="4" fontId="0" fillId="0" borderId="0" xfId="0" applyNumberFormat="1"/>
    <xf numFmtId="3" fontId="8" fillId="0" borderId="11" xfId="0" applyNumberFormat="1" applyFont="1" applyBorder="1" applyAlignment="1">
      <alignment vertical="center" wrapText="1"/>
    </xf>
    <xf numFmtId="3" fontId="8" fillId="0" borderId="11" xfId="0" applyNumberFormat="1" applyFont="1" applyBorder="1" applyAlignment="1">
      <alignment vertical="center"/>
    </xf>
    <xf numFmtId="14" fontId="8" fillId="0" borderId="11" xfId="0" applyNumberFormat="1" applyFont="1" applyBorder="1" applyAlignment="1">
      <alignment horizontal="center" vertical="center" wrapText="1"/>
    </xf>
    <xf numFmtId="14" fontId="8" fillId="0" borderId="11" xfId="0" applyNumberFormat="1" applyFont="1" applyBorder="1" applyAlignment="1">
      <alignment vertical="center" wrapText="1"/>
    </xf>
    <xf numFmtId="15" fontId="8" fillId="0" borderId="11" xfId="0" applyNumberFormat="1" applyFont="1" applyBorder="1" applyAlignment="1">
      <alignment horizontal="center" vertical="center" wrapText="1"/>
    </xf>
    <xf numFmtId="0" fontId="2" fillId="0" borderId="33" xfId="0" applyFont="1" applyBorder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17" fillId="0" borderId="0" xfId="0" applyFont="1" applyAlignment="1">
      <alignment vertical="center" wrapText="1"/>
    </xf>
    <xf numFmtId="0" fontId="18" fillId="0" borderId="0" xfId="0" applyFont="1" applyAlignment="1">
      <alignment horizontal="center" vertical="center" wrapText="1"/>
    </xf>
    <xf numFmtId="43" fontId="2" fillId="0" borderId="1" xfId="1" applyFont="1" applyBorder="1" applyAlignment="1">
      <alignment vertical="center"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49" fontId="2" fillId="0" borderId="1" xfId="0" quotePrefix="1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0" borderId="0" xfId="0" applyFont="1" applyAlignment="1">
      <alignment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19" fillId="5" borderId="25" xfId="0" applyFont="1" applyFill="1" applyBorder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3" fillId="0" borderId="1" xfId="0" quotePrefix="1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17" fillId="3" borderId="0" xfId="0" applyFont="1" applyFill="1" applyAlignment="1">
      <alignment vertical="center" wrapText="1"/>
    </xf>
    <xf numFmtId="0" fontId="19" fillId="0" borderId="0" xfId="0" applyFont="1" applyAlignment="1">
      <alignment horizontal="center" vertical="center" wrapText="1"/>
    </xf>
    <xf numFmtId="0" fontId="9" fillId="0" borderId="0" xfId="2" applyAlignment="1">
      <alignment vertical="center"/>
    </xf>
    <xf numFmtId="14" fontId="2" fillId="0" borderId="0" xfId="1" applyNumberFormat="1" applyFont="1"/>
    <xf numFmtId="0" fontId="3" fillId="0" borderId="0" xfId="0" applyFont="1" applyAlignment="1">
      <alignment vertical="center"/>
    </xf>
    <xf numFmtId="49" fontId="19" fillId="5" borderId="25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49" fontId="2" fillId="10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4" fillId="0" borderId="0" xfId="0" applyFont="1"/>
    <xf numFmtId="0" fontId="0" fillId="12" borderId="0" xfId="0" applyFill="1"/>
    <xf numFmtId="0" fontId="22" fillId="0" borderId="0" xfId="0" applyFont="1" applyAlignment="1">
      <alignment vertical="center"/>
    </xf>
    <xf numFmtId="0" fontId="21" fillId="2" borderId="0" xfId="0" applyFont="1" applyFill="1" applyAlignment="1">
      <alignment horizontal="center" vertical="center"/>
    </xf>
    <xf numFmtId="14" fontId="4" fillId="8" borderId="0" xfId="1" applyNumberFormat="1" applyFont="1" applyFill="1" applyAlignment="1">
      <alignment horizontal="center" vertical="center"/>
    </xf>
    <xf numFmtId="0" fontId="2" fillId="11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0" fontId="0" fillId="13" borderId="0" xfId="0" applyFill="1"/>
    <xf numFmtId="0" fontId="2" fillId="3" borderId="0" xfId="0" applyFont="1" applyFill="1" applyAlignment="1">
      <alignment vertical="center" wrapText="1"/>
    </xf>
    <xf numFmtId="0" fontId="2" fillId="3" borderId="1" xfId="0" quotePrefix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43" fontId="2" fillId="3" borderId="1" xfId="1" applyFont="1" applyFill="1" applyBorder="1" applyAlignment="1">
      <alignment vertical="center" wrapText="1"/>
    </xf>
    <xf numFmtId="49" fontId="2" fillId="13" borderId="1" xfId="0" applyNumberFormat="1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3" borderId="0" xfId="0" applyFont="1" applyFill="1" applyAlignment="1">
      <alignment vertical="center" wrapText="1"/>
    </xf>
    <xf numFmtId="0" fontId="2" fillId="13" borderId="1" xfId="0" quotePrefix="1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horizontal="left" vertical="center" wrapText="1"/>
    </xf>
    <xf numFmtId="43" fontId="2" fillId="13" borderId="1" xfId="1" applyFont="1" applyFill="1" applyBorder="1" applyAlignment="1">
      <alignment vertical="center" wrapText="1"/>
    </xf>
    <xf numFmtId="0" fontId="17" fillId="13" borderId="0" xfId="0" applyFont="1" applyFill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49" fontId="2" fillId="0" borderId="0" xfId="0" applyNumberFormat="1" applyFont="1" applyAlignment="1">
      <alignment horizontal="center" vertical="center" wrapText="1"/>
    </xf>
    <xf numFmtId="0" fontId="11" fillId="0" borderId="0" xfId="0" applyFont="1"/>
    <xf numFmtId="14" fontId="11" fillId="0" borderId="0" xfId="1" applyNumberFormat="1" applyFont="1"/>
    <xf numFmtId="0" fontId="24" fillId="0" borderId="0" xfId="0" applyFont="1"/>
    <xf numFmtId="0" fontId="17" fillId="14" borderId="0" xfId="0" applyFont="1" applyFill="1" applyAlignment="1">
      <alignment vertical="center" wrapText="1"/>
    </xf>
    <xf numFmtId="49" fontId="2" fillId="15" borderId="1" xfId="0" applyNumberFormat="1" applyFont="1" applyFill="1" applyBorder="1" applyAlignment="1">
      <alignment horizontal="center" vertical="center" wrapText="1"/>
    </xf>
    <xf numFmtId="49" fontId="2" fillId="16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9" fontId="3" fillId="16" borderId="1" xfId="0" applyNumberFormat="1" applyFont="1" applyFill="1" applyBorder="1" applyAlignment="1">
      <alignment horizontal="center" vertical="center" wrapText="1"/>
    </xf>
    <xf numFmtId="49" fontId="2" fillId="16" borderId="1" xfId="0" quotePrefix="1" applyNumberFormat="1" applyFont="1" applyFill="1" applyBorder="1" applyAlignment="1">
      <alignment horizontal="center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25" fillId="0" borderId="0" xfId="0" applyFont="1" applyAlignment="1">
      <alignment horizontal="left" vertical="center"/>
    </xf>
    <xf numFmtId="0" fontId="17" fillId="16" borderId="0" xfId="0" applyFont="1" applyFill="1" applyAlignment="1">
      <alignment vertical="center" wrapText="1"/>
    </xf>
    <xf numFmtId="49" fontId="4" fillId="16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right" vertical="center" wrapText="1"/>
    </xf>
    <xf numFmtId="49" fontId="17" fillId="16" borderId="1" xfId="0" applyNumberFormat="1" applyFont="1" applyFill="1" applyBorder="1" applyAlignment="1">
      <alignment horizontal="center" vertical="center" wrapText="1"/>
    </xf>
    <xf numFmtId="0" fontId="2" fillId="0" borderId="1" xfId="1" applyNumberFormat="1" applyFont="1" applyBorder="1" applyAlignment="1">
      <alignment horizontal="left" vertical="center" wrapText="1"/>
    </xf>
    <xf numFmtId="0" fontId="4" fillId="6" borderId="25" xfId="1" applyNumberFormat="1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10" borderId="0" xfId="0" applyFont="1" applyFill="1" applyAlignment="1">
      <alignment horizontal="center" vertical="center" wrapText="1"/>
    </xf>
    <xf numFmtId="0" fontId="9" fillId="0" borderId="0" xfId="2" applyAlignment="1">
      <alignment vertical="center" wrapText="1"/>
    </xf>
    <xf numFmtId="0" fontId="25" fillId="0" borderId="0" xfId="0" applyFont="1" applyAlignment="1">
      <alignment horizontal="left" vertical="center" wrapText="1"/>
    </xf>
    <xf numFmtId="0" fontId="26" fillId="0" borderId="0" xfId="0" applyFont="1" applyAlignment="1">
      <alignment horizontal="left" vertical="center"/>
    </xf>
    <xf numFmtId="0" fontId="7" fillId="4" borderId="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14" fontId="4" fillId="8" borderId="1" xfId="1" applyNumberFormat="1" applyFont="1" applyFill="1" applyBorder="1" applyAlignment="1">
      <alignment horizontal="center" vertical="center"/>
    </xf>
    <xf numFmtId="0" fontId="0" fillId="0" borderId="0" xfId="0"/>
    <xf numFmtId="165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vertical="center"/>
    </xf>
    <xf numFmtId="165" fontId="2" fillId="0" borderId="36" xfId="0" applyNumberFormat="1" applyFont="1" applyBorder="1" applyAlignment="1">
      <alignment horizontal="center" vertical="center" wrapText="1"/>
    </xf>
    <xf numFmtId="164" fontId="2" fillId="0" borderId="29" xfId="0" applyNumberFormat="1" applyFont="1" applyBorder="1" applyAlignment="1">
      <alignment horizontal="center" vertical="center" wrapText="1"/>
    </xf>
    <xf numFmtId="165" fontId="2" fillId="0" borderId="29" xfId="0" applyNumberFormat="1" applyFont="1" applyBorder="1" applyAlignment="1">
      <alignment horizontal="center" vertical="center" wrapText="1"/>
    </xf>
    <xf numFmtId="164" fontId="2" fillId="0" borderId="37" xfId="0" applyNumberFormat="1" applyFont="1" applyBorder="1" applyAlignment="1">
      <alignment horizontal="center" vertical="center" wrapText="1"/>
    </xf>
    <xf numFmtId="164" fontId="2" fillId="0" borderId="0" xfId="0" applyNumberFormat="1" applyFont="1"/>
    <xf numFmtId="165" fontId="2" fillId="0" borderId="27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164" fontId="2" fillId="0" borderId="28" xfId="0" applyNumberFormat="1" applyFont="1" applyBorder="1" applyAlignment="1">
      <alignment horizontal="center" vertical="center" wrapText="1"/>
    </xf>
    <xf numFmtId="165" fontId="2" fillId="0" borderId="32" xfId="0" applyNumberFormat="1" applyFont="1" applyBorder="1" applyAlignment="1">
      <alignment horizontal="center" vertical="center" wrapText="1"/>
    </xf>
    <xf numFmtId="164" fontId="2" fillId="0" borderId="33" xfId="0" applyNumberFormat="1" applyFont="1" applyBorder="1" applyAlignment="1">
      <alignment horizontal="center" vertical="center" wrapText="1"/>
    </xf>
    <xf numFmtId="165" fontId="2" fillId="0" borderId="33" xfId="0" applyNumberFormat="1" applyFont="1" applyBorder="1" applyAlignment="1">
      <alignment horizontal="center" vertical="center" wrapText="1"/>
    </xf>
    <xf numFmtId="164" fontId="2" fillId="0" borderId="34" xfId="0" applyNumberFormat="1" applyFont="1" applyBorder="1" applyAlignment="1">
      <alignment horizontal="center" vertical="center" wrapText="1"/>
    </xf>
    <xf numFmtId="165" fontId="2" fillId="0" borderId="0" xfId="0" applyNumberFormat="1" applyFont="1"/>
    <xf numFmtId="164" fontId="2" fillId="0" borderId="36" xfId="0" applyNumberFormat="1" applyFont="1" applyBorder="1" applyAlignment="1">
      <alignment horizontal="center" vertical="center" wrapText="1"/>
    </xf>
    <xf numFmtId="164" fontId="2" fillId="0" borderId="27" xfId="0" applyNumberFormat="1" applyFont="1" applyBorder="1" applyAlignment="1">
      <alignment horizontal="center" vertical="center" wrapText="1"/>
    </xf>
    <xf numFmtId="164" fontId="2" fillId="0" borderId="32" xfId="0" applyNumberFormat="1" applyFont="1" applyBorder="1" applyAlignment="1">
      <alignment horizontal="center" vertical="center" wrapText="1"/>
    </xf>
    <xf numFmtId="165" fontId="2" fillId="0" borderId="0" xfId="1" applyNumberFormat="1" applyFont="1" applyAlignment="1">
      <alignment vertical="center" wrapText="1"/>
    </xf>
    <xf numFmtId="165" fontId="2" fillId="0" borderId="0" xfId="1" applyNumberFormat="1" applyFont="1" applyAlignment="1">
      <alignment horizontal="center" vertical="center" wrapText="1"/>
    </xf>
    <xf numFmtId="164" fontId="2" fillId="0" borderId="0" xfId="1" applyNumberFormat="1" applyFont="1" applyAlignment="1">
      <alignment vertical="center" wrapText="1"/>
    </xf>
    <xf numFmtId="165" fontId="4" fillId="6" borderId="25" xfId="1" applyNumberFormat="1" applyFont="1" applyFill="1" applyBorder="1" applyAlignment="1">
      <alignment horizontal="center" vertical="center" wrapText="1"/>
    </xf>
    <xf numFmtId="165" fontId="4" fillId="5" borderId="25" xfId="1" applyNumberFormat="1" applyFont="1" applyFill="1" applyBorder="1" applyAlignment="1">
      <alignment horizontal="center" vertical="center" wrapText="1"/>
    </xf>
    <xf numFmtId="164" fontId="4" fillId="5" borderId="25" xfId="1" applyNumberFormat="1" applyFont="1" applyFill="1" applyBorder="1" applyAlignment="1">
      <alignment horizontal="center" vertical="center" wrapText="1"/>
    </xf>
    <xf numFmtId="165" fontId="4" fillId="5" borderId="1" xfId="1" applyNumberFormat="1" applyFont="1" applyFill="1" applyBorder="1" applyAlignment="1">
      <alignment horizontal="center" vertical="center" wrapText="1"/>
    </xf>
    <xf numFmtId="165" fontId="4" fillId="3" borderId="1" xfId="1" applyNumberFormat="1" applyFont="1" applyFill="1" applyBorder="1" applyAlignment="1">
      <alignment horizontal="center" vertical="center" wrapText="1"/>
    </xf>
    <xf numFmtId="164" fontId="19" fillId="3" borderId="35" xfId="1" applyNumberFormat="1" applyFont="1" applyFill="1" applyBorder="1" applyAlignment="1">
      <alignment horizontal="center" vertical="center" wrapText="1"/>
    </xf>
    <xf numFmtId="165" fontId="2" fillId="0" borderId="0" xfId="0" applyNumberFormat="1" applyFont="1" applyAlignment="1">
      <alignment vertical="center" wrapText="1"/>
    </xf>
    <xf numFmtId="165" fontId="17" fillId="0" borderId="0" xfId="1" applyNumberFormat="1" applyFont="1" applyAlignment="1">
      <alignment vertical="center" wrapText="1"/>
    </xf>
    <xf numFmtId="164" fontId="19" fillId="3" borderId="42" xfId="1" applyNumberFormat="1" applyFont="1" applyFill="1" applyBorder="1" applyAlignment="1">
      <alignment horizontal="center" vertical="center" wrapText="1"/>
    </xf>
    <xf numFmtId="165" fontId="2" fillId="0" borderId="1" xfId="1" applyNumberFormat="1" applyFont="1" applyBorder="1" applyAlignment="1">
      <alignment vertical="center" wrapText="1"/>
    </xf>
    <xf numFmtId="165" fontId="2" fillId="0" borderId="1" xfId="1" applyNumberFormat="1" applyFont="1" applyBorder="1" applyAlignment="1">
      <alignment horizontal="left" vertical="center" wrapText="1"/>
    </xf>
    <xf numFmtId="164" fontId="2" fillId="0" borderId="1" xfId="1" applyNumberFormat="1" applyFont="1" applyBorder="1" applyAlignment="1">
      <alignment horizontal="center" vertical="center" wrapText="1"/>
    </xf>
    <xf numFmtId="165" fontId="2" fillId="0" borderId="1" xfId="1" applyNumberFormat="1" applyFont="1" applyBorder="1" applyAlignment="1">
      <alignment horizontal="center" vertical="center" wrapText="1"/>
    </xf>
    <xf numFmtId="165" fontId="2" fillId="13" borderId="1" xfId="1" applyNumberFormat="1" applyFont="1" applyFill="1" applyBorder="1" applyAlignment="1">
      <alignment vertical="center" wrapText="1"/>
    </xf>
    <xf numFmtId="165" fontId="2" fillId="13" borderId="0" xfId="0" applyNumberFormat="1" applyFont="1" applyFill="1" applyAlignment="1">
      <alignment vertical="center" wrapText="1"/>
    </xf>
    <xf numFmtId="165" fontId="3" fillId="0" borderId="1" xfId="1" applyNumberFormat="1" applyFont="1" applyBorder="1" applyAlignment="1">
      <alignment horizontal="left" vertical="center" wrapText="1"/>
    </xf>
    <xf numFmtId="165" fontId="2" fillId="13" borderId="1" xfId="1" applyNumberFormat="1" applyFont="1" applyFill="1" applyBorder="1" applyAlignment="1">
      <alignment horizontal="left" vertical="center" wrapText="1"/>
    </xf>
    <xf numFmtId="165" fontId="2" fillId="3" borderId="1" xfId="1" applyNumberFormat="1" applyFont="1" applyFill="1" applyBorder="1" applyAlignment="1">
      <alignment horizontal="left" vertical="center" wrapText="1"/>
    </xf>
    <xf numFmtId="165" fontId="2" fillId="17" borderId="1" xfId="1" applyNumberFormat="1" applyFont="1" applyFill="1" applyBorder="1" applyAlignment="1">
      <alignment horizontal="left" vertical="center" wrapText="1"/>
    </xf>
    <xf numFmtId="165" fontId="2" fillId="9" borderId="1" xfId="1" applyNumberFormat="1" applyFont="1" applyFill="1" applyBorder="1" applyAlignment="1">
      <alignment horizontal="left" vertical="center" wrapText="1"/>
    </xf>
    <xf numFmtId="165" fontId="2" fillId="16" borderId="1" xfId="1" applyNumberFormat="1" applyFont="1" applyFill="1" applyBorder="1" applyAlignment="1">
      <alignment horizontal="left" vertical="center" wrapText="1"/>
    </xf>
    <xf numFmtId="165" fontId="2" fillId="3" borderId="1" xfId="1" applyNumberFormat="1" applyFont="1" applyFill="1" applyBorder="1" applyAlignment="1">
      <alignment vertical="center" wrapText="1"/>
    </xf>
    <xf numFmtId="165" fontId="2" fillId="3" borderId="0" xfId="0" applyNumberFormat="1" applyFont="1" applyFill="1" applyAlignment="1">
      <alignment vertical="center" wrapText="1"/>
    </xf>
    <xf numFmtId="165" fontId="2" fillId="13" borderId="0" xfId="1" applyNumberFormat="1" applyFont="1" applyFill="1"/>
    <xf numFmtId="165" fontId="2" fillId="0" borderId="0" xfId="1" applyNumberFormat="1" applyFont="1"/>
    <xf numFmtId="165" fontId="4" fillId="3" borderId="1" xfId="1" applyNumberFormat="1" applyFont="1" applyFill="1" applyBorder="1" applyAlignment="1">
      <alignment horizontal="center"/>
    </xf>
    <xf numFmtId="165" fontId="4" fillId="7" borderId="1" xfId="1" applyNumberFormat="1" applyFont="1" applyFill="1" applyBorder="1" applyAlignment="1">
      <alignment horizontal="center" vertical="center"/>
    </xf>
    <xf numFmtId="165" fontId="21" fillId="2" borderId="1" xfId="1" applyNumberFormat="1" applyFont="1" applyFill="1" applyBorder="1"/>
    <xf numFmtId="165" fontId="4" fillId="7" borderId="1" xfId="1" applyNumberFormat="1" applyFont="1" applyFill="1" applyBorder="1" applyAlignment="1">
      <alignment vertical="center"/>
    </xf>
    <xf numFmtId="165" fontId="21" fillId="13" borderId="0" xfId="1" applyNumberFormat="1" applyFont="1" applyFill="1" applyAlignment="1">
      <alignment horizontal="center" vertical="center"/>
    </xf>
    <xf numFmtId="165" fontId="21" fillId="2" borderId="0" xfId="1" applyNumberFormat="1" applyFont="1" applyFill="1" applyAlignment="1">
      <alignment horizontal="center" vertical="center"/>
    </xf>
    <xf numFmtId="165" fontId="21" fillId="2" borderId="0" xfId="1" applyNumberFormat="1" applyFont="1" applyFill="1"/>
    <xf numFmtId="165" fontId="4" fillId="3" borderId="0" xfId="1" applyNumberFormat="1" applyFont="1" applyFill="1" applyAlignment="1">
      <alignment horizontal="center"/>
    </xf>
    <xf numFmtId="165" fontId="4" fillId="7" borderId="0" xfId="1" applyNumberFormat="1" applyFont="1" applyFill="1" applyAlignment="1">
      <alignment horizontal="center" vertical="center"/>
    </xf>
    <xf numFmtId="165" fontId="4" fillId="7" borderId="0" xfId="1" applyNumberFormat="1" applyFont="1" applyFill="1" applyAlignment="1">
      <alignment vertical="center"/>
    </xf>
    <xf numFmtId="165" fontId="11" fillId="0" borderId="0" xfId="1" applyNumberFormat="1" applyFont="1"/>
    <xf numFmtId="165" fontId="4" fillId="7" borderId="1" xfId="1" applyNumberFormat="1" applyFont="1" applyFill="1" applyBorder="1" applyAlignment="1">
      <alignment horizontal="center" vertical="center"/>
    </xf>
    <xf numFmtId="0" fontId="0" fillId="0" borderId="43" xfId="0" applyBorder="1"/>
    <xf numFmtId="0" fontId="0" fillId="0" borderId="26" xfId="0" applyBorder="1"/>
    <xf numFmtId="165" fontId="21" fillId="2" borderId="1" xfId="1" applyNumberFormat="1" applyFont="1" applyFill="1" applyBorder="1" applyAlignment="1">
      <alignment horizontal="center"/>
    </xf>
    <xf numFmtId="14" fontId="4" fillId="8" borderId="1" xfId="1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0" fillId="0" borderId="24" xfId="0" applyBorder="1"/>
    <xf numFmtId="165" fontId="21" fillId="2" borderId="1" xfId="1" applyNumberFormat="1" applyFont="1" applyFill="1" applyBorder="1" applyAlignment="1">
      <alignment horizontal="center" vertical="center"/>
    </xf>
    <xf numFmtId="165" fontId="4" fillId="3" borderId="1" xfId="1" applyNumberFormat="1" applyFont="1" applyFill="1" applyBorder="1" applyAlignment="1">
      <alignment horizontal="center"/>
    </xf>
    <xf numFmtId="165" fontId="21" fillId="13" borderId="1" xfId="1" applyNumberFormat="1" applyFont="1" applyFill="1" applyBorder="1" applyAlignment="1">
      <alignment horizontal="center" vertical="center"/>
    </xf>
  </cellXfs>
  <cellStyles count="6">
    <cellStyle name="Comma" xfId="1" builtinId="3"/>
    <cellStyle name="Hyperlink" xfId="2" builtinId="8"/>
    <cellStyle name="Hyperlink 2" xfId="5" xr:uid="{00000000-0005-0000-0000-000005000000}"/>
    <cellStyle name="Normal" xfId="0" builtinId="0"/>
    <cellStyle name="Normal 2" xfId="4" xr:uid="{00000000-0005-0000-0000-000004000000}"/>
    <cellStyle name="Normal 4" xfId="3" xr:uid="{00000000-0005-0000-0000-000003000000}"/>
  </cellStyles>
  <dxfs count="306">
    <dxf>
      <alignment horizontal="center" vertical="bottom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numFmt numFmtId="165" formatCode="_(* #,##0_);_(* \(#,##0\);_(* &quot;-&quot;??_);_(@_)"/>
    </dxf>
    <dxf>
      <numFmt numFmtId="164" formatCode="_(* #,##0.0_);_(* \(#,##0.0\);_(* &quot;-&quot;??_);_(@_)"/>
    </dxf>
    <dxf>
      <numFmt numFmtId="35" formatCode="_(* #,##0.00_);_(* \(#,##0.00\);_(* &quot;-&quot;??_);_(@_)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_(* #,##0.0_);_(* \(#,##0.0\);_(* &quot;-&quot;??_);_(@_)"/>
    </dxf>
    <dxf>
      <numFmt numFmtId="35" formatCode="_(* #,##0.00_);_(* \(#,##0.00\);_(* &quot;-&quot;??_);_(@_)"/>
    </dxf>
    <dxf>
      <border>
        <bottom style="thin">
          <color indexed="64"/>
        </bottom>
      </border>
    </dxf>
    <dxf>
      <border>
        <top style="medium">
          <color indexed="64"/>
        </top>
      </border>
    </dxf>
    <dxf>
      <border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alignment wrapText="1"/>
    </dxf>
    <dxf>
      <alignment wrapText="1"/>
    </dxf>
    <dxf>
      <alignment wrapText="1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wrapText="1"/>
    </dxf>
    <dxf>
      <alignment vertical="center"/>
    </dxf>
    <dxf>
      <alignment horizontal="center"/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_(* #,##0.0_);_(* \(#,##0.0\);_(* &quot;-&quot;??_);_(@_)"/>
    </dxf>
    <dxf>
      <numFmt numFmtId="35" formatCode="_(* #,##0.00_);_(* \(#,##0.00\);_(* &quot;-&quot;??_);_(@_)"/>
    </dxf>
    <dxf>
      <border>
        <top style="medium">
          <color indexed="64"/>
        </top>
      </border>
    </dxf>
    <dxf>
      <border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left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alignment wrapText="1"/>
    </dxf>
    <dxf>
      <alignment wrapText="1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_(* #,##0.0_);_(* \(#,##0.0\);_(* &quot;-&quot;??_);_(@_)"/>
    </dxf>
    <dxf>
      <numFmt numFmtId="35" formatCode="_(* #,##0.00_);_(* \(#,##0.00\);_(* &quot;-&quot;??_);_(@_)"/>
    </dxf>
    <dxf>
      <border>
        <top style="medium">
          <color indexed="64"/>
        </top>
      </border>
    </dxf>
    <dxf>
      <border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left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alignment wrapText="1"/>
    </dxf>
    <dxf>
      <alignment wrapText="1"/>
    </dxf>
    <dxf>
      <alignment wrapText="1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wrapText="1"/>
    </dxf>
    <dxf>
      <alignment vertical="center"/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font>
        <name val="The Jamsil 3 Regular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_(* #,##0.0_);_(* \(#,##0.0\);_(* &quot;-&quot;??_);_(@_)"/>
    </dxf>
    <dxf>
      <numFmt numFmtId="35" formatCode="_(* #,##0.00_);_(* \(#,##0.00\);_(* &quot;-&quot;??_);_(@_)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21</xdr:col>
      <xdr:colOff>302053</xdr:colOff>
      <xdr:row>59</xdr:row>
      <xdr:rowOff>153728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GrpSpPr/>
      </xdr:nvGrpSpPr>
      <xdr:grpSpPr>
        <a:xfrm>
          <a:off x="0" y="0"/>
          <a:ext cx="12303553" cy="11393228"/>
          <a:chOff x="0" y="0"/>
          <a:chExt cx="12303553" cy="11393228"/>
        </a:xfrm>
      </xdr:grpSpPr>
      <xdr:pic>
        <xdr:nvPicPr>
          <xdr:cNvPr id="4" name="Picture 3">
            <a:extLst>
              <a:ext uri="{FF2B5EF4-FFF2-40B4-BE49-F238E27FC236}">
                <a16:creationId xmlns:a16="http://schemas.microsoft.com/office/drawing/2014/main" id="{00000000-0008-0000-0300-000004000000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t="28036" b="1"/>
          <a:stretch>
            <a:fillRect/>
          </a:stretch>
        </xdr:blipFill>
        <xdr:spPr>
          <a:xfrm>
            <a:off x="0" y="6129619"/>
            <a:ext cx="12303553" cy="5263609"/>
          </a:xfrm>
          <a:prstGeom prst="rect">
            <a:avLst/>
          </a:prstGeom>
          <a:ln>
            <a:prstDash val="solid"/>
          </a:ln>
        </xdr:spPr>
      </xdr:pic>
    </xdr:grp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User" refreshedDate="45869.681932291664" createdVersion="8" refreshedVersion="8" minRefreshableVersion="3" recordCount="1908" xr:uid="{00000000-000A-0000-FFFF-FFFF00000000}">
  <cacheSource type="worksheet">
    <worksheetSource ref="A1:AC1909" sheet="DF"/>
  </cacheSource>
  <cacheFields count="37">
    <cacheField name="LINK MASTER" numFmtId="0">
      <sharedItems containsBlank="1"/>
    </cacheField>
    <cacheField name="MASTER" numFmtId="0">
      <sharedItems containsBlank="1"/>
    </cacheField>
    <cacheField name="MASTER2" numFmtId="0">
      <sharedItems containsBlank="1"/>
    </cacheField>
    <cacheField name="Link" numFmtId="0">
      <sharedItems containsBlank="1"/>
    </cacheField>
    <cacheField name="Store Code" numFmtId="0">
      <sharedItems containsBlank="1"/>
    </cacheField>
    <cacheField name="Store name" numFmtId="0">
      <sharedItems containsBlank="1"/>
    </cacheField>
    <cacheField name="divname" numFmtId="0">
      <sharedItems containsBlank="1"/>
    </cacheField>
    <cacheField name="l1_cd" numFmtId="0">
      <sharedItems containsString="0" containsBlank="1" containsNumber="1" containsInteger="1" minValue="11" maxValue="27" count="6">
        <m/>
        <n v="26"/>
        <n v="21"/>
        <n v="11"/>
        <n v="27"/>
        <n v="17"/>
      </sharedItems>
    </cacheField>
    <cacheField name="cat1_name" numFmtId="0">
      <sharedItems containsBlank="1" count="6">
        <m/>
        <s v="Milk"/>
        <s v="Sauces&amp;Spices"/>
        <s v="Biscuit/Snacks"/>
        <s v="Drinks"/>
        <s v="Bulk Product"/>
      </sharedItems>
    </cacheField>
    <cacheField name="PRODCODE" numFmtId="0">
      <sharedItems containsBlank="1" containsMixedTypes="1" containsNumber="1" containsInteger="1" minValue="1002106000" maxValue="1137122000"/>
    </cacheField>
    <cacheField name="BARCODE" numFmtId="0">
      <sharedItems containsBlank="1"/>
    </cacheField>
    <cacheField name="PRODNAME" numFmtId="0">
      <sharedItems containsBlank="1"/>
    </cacheField>
    <cacheField name="UOM" numFmtId="0">
      <sharedItems containsString="0" containsBlank="1" containsNumber="1" containsInteger="1" minValue="1" maxValue="144"/>
    </cacheField>
    <cacheField name="Promosi Competitor" numFmtId="0">
      <sharedItems containsBlank="1" containsMixedTypes="1" containsNumber="1" containsInteger="1" minValue="0" maxValue="0"/>
    </cacheField>
    <cacheField name="Lotte Normal Price End User" numFmtId="164">
      <sharedItems containsString="0" containsBlank="1" containsNumber="1" containsInteger="1" minValue="0" maxValue="106300"/>
    </cacheField>
    <cacheField name="Normal Competitor Price (Pcs)" numFmtId="164">
      <sharedItems containsString="0" containsBlank="1" containsNumber="1" containsInteger="1" minValue="0" maxValue="109600"/>
    </cacheField>
    <cacheField name="Index" numFmtId="0">
      <sharedItems containsString="0" containsBlank="1" containsNumber="1" minValue="0" maxValue="125.9259259259259"/>
    </cacheField>
    <cacheField name="Lotte Current Price End User" numFmtId="164">
      <sharedItems containsString="0" containsBlank="1" containsNumber="1" containsInteger="1" minValue="0" maxValue="101900"/>
    </cacheField>
    <cacheField name="Promo Competitor Price (Pcs)" numFmtId="164">
      <sharedItems containsString="0" containsBlank="1" containsNumber="1" minValue="0" maxValue="109500"/>
    </cacheField>
    <cacheField name="Index Promo" numFmtId="0">
      <sharedItems containsString="0" containsBlank="1" containsNumber="1" minValue="0" maxValue="141.37214137214141"/>
    </cacheField>
    <cacheField name="Lotte Normal Price Profesional" numFmtId="164">
      <sharedItems containsString="0" containsBlank="1" containsNumber="1" containsInteger="1" minValue="0" maxValue="765000"/>
    </cacheField>
    <cacheField name="Normal Competitor Price (Ctn)" numFmtId="164">
      <sharedItems containsString="0" containsBlank="1" containsNumber="1" containsInteger="1" minValue="0" maxValue="788000"/>
    </cacheField>
    <cacheField name="Index2" numFmtId="0">
      <sharedItems containsString="0" containsBlank="1" containsNumber="1" minValue="0" maxValue="128.78048780487799"/>
    </cacheField>
    <cacheField name="Lotte Current Price Profesional" numFmtId="164">
      <sharedItems containsString="0" containsBlank="1" containsNumber="1" containsInteger="1" minValue="0" maxValue="765000"/>
    </cacheField>
    <cacheField name="Promo Competitor Price (Ctn)" numFmtId="164">
      <sharedItems containsString="0" containsBlank="1" containsNumber="1" containsInteger="1" minValue="0" maxValue="788000"/>
    </cacheField>
    <cacheField name="Index Promo2" numFmtId="0">
      <sharedItems containsString="0" containsBlank="1" containsNumber="1" minValue="0" maxValue="128.78048780487799"/>
    </cacheField>
    <cacheField name="Status Order" numFmtId="0">
      <sharedItems containsBlank="1"/>
    </cacheField>
    <cacheField name="Stock" numFmtId="164">
      <sharedItems containsString="0" containsBlank="1" containsNumber="1" containsInteger="1" minValue="0" maxValue="894782"/>
    </cacheField>
    <cacheField name="Remarks OOS" numFmtId="164">
      <sharedItems containsString="0" containsBlank="1" containsNumber="1" containsInteger="1" minValue="0" maxValue="1"/>
    </cacheField>
    <cacheField name="Index End User Normal Price" numFmtId="0" formula="#NAME?/#NAME?%" databaseField="0"/>
    <cacheField name="Index End User Promo Price" numFmtId="0" formula="#NAME?/#NAME?%" databaseField="0"/>
    <cacheField name="Index Profesional Promo Price" numFmtId="0" formula="#NAME?/#NAME?%" databaseField="0"/>
    <cacheField name="Index Profesional Normal Price" numFmtId="0" formula="#NAME?/#NAME?%" databaseField="0"/>
    <cacheField name="Index Normal Pcs" numFmtId="0" formula="#NAME?/'Normal Competitor Price (Pcs)'%" databaseField="0"/>
    <cacheField name="Index Promo Pcs" numFmtId="0" formula="#NAME?/'Promo Competitor Price (Pcs)'%" databaseField="0"/>
    <cacheField name="Index Promo Ctn" numFmtId="0" formula="#NAME?/'Promo Competitor Price (Ctn)'%" databaseField="0"/>
    <cacheField name="Index Normal Ctn" numFmtId="0" formula="#NAME?/'Normal Competitor Price (Ctn)'%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User" refreshedDate="45869.681931250001" createdVersion="8" refreshedVersion="8" minRefreshableVersion="3" recordCount="1908" xr:uid="{00000000-000A-0000-FFFF-FFFF03000000}">
  <cacheSource type="worksheet">
    <worksheetSource ref="E1:AH1909" sheet="DF"/>
  </cacheSource>
  <cacheFields count="38">
    <cacheField name="Store Code" numFmtId="0">
      <sharedItems containsBlank="1"/>
    </cacheField>
    <cacheField name="Store name" numFmtId="0">
      <sharedItems containsBlank="1"/>
    </cacheField>
    <cacheField name="divname" numFmtId="0">
      <sharedItems containsBlank="1"/>
    </cacheField>
    <cacheField name="l1_cd" numFmtId="0">
      <sharedItems containsString="0" containsBlank="1" containsNumber="1" containsInteger="1" minValue="11" maxValue="27" count="8">
        <m/>
        <n v="26"/>
        <n v="21"/>
        <n v="11"/>
        <n v="27"/>
        <n v="17"/>
        <n v="19" u="1"/>
        <n v="14" u="1"/>
      </sharedItems>
    </cacheField>
    <cacheField name="cat1_name" numFmtId="0">
      <sharedItems containsBlank="1" count="8">
        <m/>
        <s v="Milk"/>
        <s v="Sauces&amp;Spices"/>
        <s v="Biscuit/Snacks"/>
        <s v="Drinks"/>
        <s v="Bulk Product"/>
        <s v="H&amp;B" u="1"/>
        <s v="Detergent" u="1"/>
      </sharedItems>
    </cacheField>
    <cacheField name="PRODCODE" numFmtId="0">
      <sharedItems containsBlank="1" containsMixedTypes="1" containsNumber="1" containsInteger="1" minValue="1002106000" maxValue="1137122000"/>
    </cacheField>
    <cacheField name="BARCODE" numFmtId="0">
      <sharedItems containsBlank="1"/>
    </cacheField>
    <cacheField name="PRODNAME" numFmtId="0">
      <sharedItems containsBlank="1"/>
    </cacheField>
    <cacheField name="UOM" numFmtId="0">
      <sharedItems containsString="0" containsBlank="1" containsNumber="1" containsInteger="1" minValue="1" maxValue="144"/>
    </cacheField>
    <cacheField name="Promosi Competitor" numFmtId="0">
      <sharedItems containsBlank="1" containsMixedTypes="1" containsNumber="1" containsInteger="1" minValue="0" maxValue="0"/>
    </cacheField>
    <cacheField name="Lotte Normal Price End User" numFmtId="164">
      <sharedItems containsString="0" containsBlank="1" containsNumber="1" containsInteger="1" minValue="0" maxValue="106300"/>
    </cacheField>
    <cacheField name="Normal Competitor Price (Pcs)" numFmtId="164">
      <sharedItems containsString="0" containsBlank="1" containsNumber="1" containsInteger="1" minValue="0" maxValue="109600"/>
    </cacheField>
    <cacheField name="Index" numFmtId="0">
      <sharedItems containsString="0" containsBlank="1" containsNumber="1" minValue="0" maxValue="125.9259259259259"/>
    </cacheField>
    <cacheField name="Lotte Current Price End User" numFmtId="164">
      <sharedItems containsString="0" containsBlank="1" containsNumber="1" containsInteger="1" minValue="0" maxValue="101900"/>
    </cacheField>
    <cacheField name="Promo Competitor Price (Pcs)" numFmtId="164">
      <sharedItems containsString="0" containsBlank="1" containsNumber="1" minValue="0" maxValue="109500"/>
    </cacheField>
    <cacheField name="Index Promo" numFmtId="0">
      <sharedItems containsString="0" containsBlank="1" containsNumber="1" minValue="0" maxValue="141.37214137214141"/>
    </cacheField>
    <cacheField name="Lotte Normal Price Profesional" numFmtId="164">
      <sharedItems containsString="0" containsBlank="1" containsNumber="1" containsInteger="1" minValue="0" maxValue="765000"/>
    </cacheField>
    <cacheField name="Normal Competitor Price (Ctn)" numFmtId="164">
      <sharedItems containsString="0" containsBlank="1" containsNumber="1" containsInteger="1" minValue="0" maxValue="788000"/>
    </cacheField>
    <cacheField name="Index2" numFmtId="0">
      <sharedItems containsString="0" containsBlank="1" containsNumber="1" minValue="0" maxValue="128.78048780487799"/>
    </cacheField>
    <cacheField name="Lotte Current Price Profesional" numFmtId="164">
      <sharedItems containsString="0" containsBlank="1" containsNumber="1" containsInteger="1" minValue="0" maxValue="765000"/>
    </cacheField>
    <cacheField name="Promo Competitor Price (Ctn)" numFmtId="164">
      <sharedItems containsString="0" containsBlank="1" containsNumber="1" containsInteger="1" minValue="0" maxValue="788000"/>
    </cacheField>
    <cacheField name="Index Promo2" numFmtId="0">
      <sharedItems containsString="0" containsBlank="1" containsNumber="1" minValue="0" maxValue="128.78048780487799"/>
    </cacheField>
    <cacheField name="Status Order" numFmtId="0">
      <sharedItems containsBlank="1" count="6">
        <m/>
        <s v="normal"/>
        <s v="order stop"/>
        <s v="sale suspend"/>
        <s v="" u="1"/>
        <s v="*" u="1"/>
      </sharedItems>
    </cacheField>
    <cacheField name="Stock" numFmtId="164">
      <sharedItems containsString="0" containsBlank="1" containsNumber="1" containsInteger="1" minValue="0" maxValue="894782"/>
    </cacheField>
    <cacheField name="Remarks OOS" numFmtId="164">
      <sharedItems containsString="0" containsBlank="1" containsNumber="1" containsInteger="1" minValue="0" maxValue="1" count="3">
        <m/>
        <n v="0"/>
        <n v="1"/>
      </sharedItems>
    </cacheField>
    <cacheField name="Reason OOS" numFmtId="0">
      <sharedItems containsNonDate="0" containsString="0" containsBlank="1"/>
    </cacheField>
    <cacheField name="Feedback Buyer End User" numFmtId="164">
      <sharedItems containsNonDate="0" containsString="0" containsBlank="1"/>
    </cacheField>
    <cacheField name="Remarks Buyer End User" numFmtId="164">
      <sharedItems containsNonDate="0" containsString="0" containsBlank="1"/>
    </cacheField>
    <cacheField name="Feedback Buyer Profesional" numFmtId="164">
      <sharedItems containsNonDate="0" containsString="0" containsBlank="1"/>
    </cacheField>
    <cacheField name="Remarks Buyer Profesional" numFmtId="164">
      <sharedItems containsNonDate="0" containsString="0" containsBlank="1"/>
    </cacheField>
    <cacheField name="Index End User Normal Price" numFmtId="0" formula="#NAME?/#NAME?%" databaseField="0"/>
    <cacheField name="Index End User Promo Price" numFmtId="0" formula="#NAME?/#NAME?%" databaseField="0"/>
    <cacheField name="Index Profesional Promo Price" numFmtId="0" formula="#NAME?/#NAME?%" databaseField="0"/>
    <cacheField name="Index Profesional Normal Price" numFmtId="0" formula="#NAME?/#NAME?%" databaseField="0"/>
    <cacheField name="Index Normal Pcs" numFmtId="0" formula="#NAME?/'Normal Competitor Price (Pcs)'%" databaseField="0"/>
    <cacheField name="Index Promo Pcs" numFmtId="0" formula="#NAME?/'Promo Competitor Price (Pcs)'%" databaseField="0"/>
    <cacheField name="Index Promo Ctn" numFmtId="0" formula="#NAME?/'Promo Competitor Price (Ctn)'%" databaseField="0"/>
    <cacheField name="Index Normal Ctn" numFmtId="0" formula="#NAME?/'Normal Competitor Price (Ctn)'%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User" refreshedDate="45869.681931944448" createdVersion="8" refreshedVersion="8" minRefreshableVersion="3" recordCount="1908" xr:uid="{00000000-000A-0000-FFFF-FFFF02000000}">
  <cacheSource type="worksheet">
    <worksheetSource ref="D1:AJ1909" sheet="DF"/>
  </cacheSource>
  <cacheFields count="41">
    <cacheField name="Link" numFmtId="0">
      <sharedItems containsBlank="1"/>
    </cacheField>
    <cacheField name="Store Code" numFmtId="0">
      <sharedItems containsBlank="1" count="37">
        <m/>
        <s v="06002"/>
        <s v="06009"/>
        <s v="06037"/>
        <s v="06005"/>
        <s v="06013"/>
        <s v="06033"/>
        <s v="06010"/>
        <s v="06014"/>
        <s v="06031"/>
        <s v="06017"/>
        <s v="06020"/>
        <s v="06032"/>
        <s v="06018"/>
        <s v="06019"/>
        <s v="06029"/>
        <s v="06011"/>
        <s v="06016"/>
        <s v="06024"/>
        <s v="06038"/>
        <s v="06001"/>
        <s v="06003"/>
        <s v="06004"/>
        <s v="06006"/>
        <s v="06007"/>
        <s v="06008"/>
        <s v="06021"/>
        <s v="06022"/>
        <s v="06023"/>
        <s v="06026"/>
        <s v="06030"/>
        <s v="06034"/>
        <s v="06039"/>
        <s v="06015"/>
        <s v="06027"/>
        <s v="06036"/>
        <s v="06028"/>
      </sharedItems>
    </cacheField>
    <cacheField name="Store name" numFmtId="0">
      <sharedItems containsBlank="1"/>
    </cacheField>
    <cacheField name="divname" numFmtId="0">
      <sharedItems containsBlank="1"/>
    </cacheField>
    <cacheField name="l1_cd" numFmtId="0">
      <sharedItems containsString="0" containsBlank="1" containsNumber="1" containsInteger="1" minValue="11" maxValue="27" count="8">
        <m/>
        <n v="26"/>
        <n v="21"/>
        <n v="11"/>
        <n v="27"/>
        <n v="17"/>
        <n v="19" u="1"/>
        <n v="14" u="1"/>
      </sharedItems>
    </cacheField>
    <cacheField name="cat1_name" numFmtId="0">
      <sharedItems containsBlank="1" count="8">
        <m/>
        <s v="Milk"/>
        <s v="Sauces&amp;Spices"/>
        <s v="Biscuit/Snacks"/>
        <s v="Drinks"/>
        <s v="Bulk Product"/>
        <s v="H&amp;B" u="1"/>
        <s v="Detergent" u="1"/>
      </sharedItems>
    </cacheField>
    <cacheField name="PRODCODE" numFmtId="0">
      <sharedItems containsBlank="1" containsMixedTypes="1" containsNumber="1" containsInteger="1" minValue="1002106000" maxValue="1137122000"/>
    </cacheField>
    <cacheField name="BARCODE" numFmtId="0">
      <sharedItems containsBlank="1"/>
    </cacheField>
    <cacheField name="PRODNAME" numFmtId="0">
      <sharedItems containsBlank="1"/>
    </cacheField>
    <cacheField name="UOM" numFmtId="0">
      <sharedItems containsString="0" containsBlank="1" containsNumber="1" containsInteger="1" minValue="1" maxValue="144"/>
    </cacheField>
    <cacheField name="Promosi Competitor" numFmtId="0">
      <sharedItems containsBlank="1" containsMixedTypes="1" containsNumber="1" containsInteger="1" minValue="0" maxValue="0"/>
    </cacheField>
    <cacheField name="Lotte Normal Price End User" numFmtId="164">
      <sharedItems containsString="0" containsBlank="1" containsNumber="1" containsInteger="1" minValue="0" maxValue="106300"/>
    </cacheField>
    <cacheField name="Normal Competitor Price (Pcs)" numFmtId="164">
      <sharedItems containsString="0" containsBlank="1" containsNumber="1" containsInteger="1" minValue="0" maxValue="109600"/>
    </cacheField>
    <cacheField name="Index" numFmtId="0">
      <sharedItems containsString="0" containsBlank="1" containsNumber="1" minValue="0" maxValue="125.9259259259259"/>
    </cacheField>
    <cacheField name="Lotte Current Price End User" numFmtId="164">
      <sharedItems containsString="0" containsBlank="1" containsNumber="1" containsInteger="1" minValue="0" maxValue="101900"/>
    </cacheField>
    <cacheField name="Promo Competitor Price (Pcs)" numFmtId="164">
      <sharedItems containsString="0" containsBlank="1" containsNumber="1" minValue="0" maxValue="109500"/>
    </cacheField>
    <cacheField name="Index Promo" numFmtId="0">
      <sharedItems containsString="0" containsBlank="1" containsNumber="1" minValue="0" maxValue="141.37214137214141"/>
    </cacheField>
    <cacheField name="Lotte Normal Price Profesional" numFmtId="164">
      <sharedItems containsString="0" containsBlank="1" containsNumber="1" containsInteger="1" minValue="0" maxValue="765000"/>
    </cacheField>
    <cacheField name="Normal Competitor Price (Ctn)" numFmtId="164">
      <sharedItems containsString="0" containsBlank="1" containsNumber="1" containsInteger="1" minValue="0" maxValue="788000"/>
    </cacheField>
    <cacheField name="Index2" numFmtId="0">
      <sharedItems containsString="0" containsBlank="1" containsNumber="1" minValue="0" maxValue="128.78048780487799"/>
    </cacheField>
    <cacheField name="Lotte Current Price Profesional" numFmtId="164">
      <sharedItems containsString="0" containsBlank="1" containsNumber="1" containsInteger="1" minValue="0" maxValue="765000"/>
    </cacheField>
    <cacheField name="Promo Competitor Price (Ctn)" numFmtId="164">
      <sharedItems containsString="0" containsBlank="1" containsNumber="1" containsInteger="1" minValue="0" maxValue="788000"/>
    </cacheField>
    <cacheField name="Index Promo2" numFmtId="0">
      <sharedItems containsString="0" containsBlank="1" containsNumber="1" minValue="0" maxValue="128.78048780487799"/>
    </cacheField>
    <cacheField name="Status Order" numFmtId="0">
      <sharedItems containsBlank="1"/>
    </cacheField>
    <cacheField name="Stock" numFmtId="164">
      <sharedItems containsString="0" containsBlank="1" containsNumber="1" containsInteger="1" minValue="0" maxValue="894782"/>
    </cacheField>
    <cacheField name="Remarks OOS" numFmtId="164">
      <sharedItems containsString="0" containsBlank="1" containsNumber="1" containsInteger="1" minValue="0" maxValue="1"/>
    </cacheField>
    <cacheField name="Reason OOS" numFmtId="0">
      <sharedItems containsNonDate="0" containsString="0" containsBlank="1"/>
    </cacheField>
    <cacheField name="Feedback Buyer End User" numFmtId="164">
      <sharedItems containsNonDate="0" containsString="0" containsBlank="1"/>
    </cacheField>
    <cacheField name="Remarks Buyer End User" numFmtId="164">
      <sharedItems containsNonDate="0" containsString="0" containsBlank="1"/>
    </cacheField>
    <cacheField name="Feedback Buyer Profesional" numFmtId="164">
      <sharedItems containsNonDate="0" containsString="0" containsBlank="1"/>
    </cacheField>
    <cacheField name="Remarks Buyer Profesional" numFmtId="164">
      <sharedItems containsNonDate="0" containsString="0" containsBlank="1"/>
    </cacheField>
    <cacheField name="FOLLOW?" numFmtId="0">
      <sharedItems containsNonDate="0" containsString="0" containsBlank="1"/>
    </cacheField>
    <cacheField name="REASON NOT FOLLOW" numFmtId="0">
      <sharedItems containsNonDate="0" containsString="0" containsBlank="1"/>
    </cacheField>
    <cacheField name="Index End User Normal Price" numFmtId="0" formula="#NAME?/#NAME?%" databaseField="0"/>
    <cacheField name="Index End User Promo Price" numFmtId="0" formula="#NAME?/#NAME?%" databaseField="0"/>
    <cacheField name="Index Profesional Promo Price" numFmtId="0" formula="#NAME?/#NAME?%" databaseField="0"/>
    <cacheField name="Index Profesional Normal Price" numFmtId="0" formula="#NAME?/#NAME?%" databaseField="0"/>
    <cacheField name="Index Normal Pcs" numFmtId="0" formula="#NAME?/'Normal Competitor Price (Pcs)'%" databaseField="0"/>
    <cacheField name="Index Promo Pcs" numFmtId="0" formula="#NAME?/'Promo Competitor Price (Pcs)'%" databaseField="0"/>
    <cacheField name="Index Promo Ctn" numFmtId="0" formula="#NAME?/'Promo Competitor Price (Ctn)'%" databaseField="0"/>
    <cacheField name="Index Normal Ctn" numFmtId="0" formula="#NAME?/'Normal Competitor Price (Ctn)'%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User" refreshedDate="45869.68193136574" createdVersion="8" refreshedVersion="8" minRefreshableVersion="3" recordCount="721" xr:uid="{00000000-000A-0000-FFFF-FFFF01000000}">
  <cacheSource type="worksheet">
    <worksheetSource ref="A1:AJ722" sheet="HBHC"/>
  </cacheSource>
  <cacheFields count="44">
    <cacheField name="LINK MASTER" numFmtId="0">
      <sharedItems containsBlank="1"/>
    </cacheField>
    <cacheField name="MASTER" numFmtId="0">
      <sharedItems containsBlank="1"/>
    </cacheField>
    <cacheField name="MASTER2" numFmtId="0">
      <sharedItems containsBlank="1" count="9">
        <m/>
        <s v="06002"/>
        <s v="06005"/>
        <s v="06013"/>
        <s v="06014"/>
        <s v="06017"/>
        <s v="06018"/>
        <s v="06019"/>
        <s v="06029"/>
      </sharedItems>
    </cacheField>
    <cacheField name="Link" numFmtId="0">
      <sharedItems containsBlank="1"/>
    </cacheField>
    <cacheField name="Store Code" numFmtId="0">
      <sharedItems containsBlank="1" count="37">
        <m/>
        <s v="06002"/>
        <s v="06037"/>
        <s v="06005"/>
        <s v="06013"/>
        <s v="06033"/>
        <s v="06014"/>
        <s v="06017"/>
        <s v="06020"/>
        <s v="06018"/>
        <s v="06019"/>
        <s v="06029"/>
        <s v="06011"/>
        <s v="06016"/>
        <s v="06024"/>
        <s v="06038"/>
        <s v="06001"/>
        <s v="06003"/>
        <s v="06004"/>
        <s v="06006"/>
        <s v="06007"/>
        <s v="06008"/>
        <s v="06021"/>
        <s v="06022"/>
        <s v="06023"/>
        <s v="06026"/>
        <s v="06030"/>
        <s v="06034"/>
        <s v="06039"/>
        <s v="06032"/>
        <s v="06010"/>
        <s v="06015"/>
        <s v="06031"/>
        <s v="06027"/>
        <s v="06036"/>
        <s v="06009"/>
        <s v="06028"/>
      </sharedItems>
    </cacheField>
    <cacheField name="Store name" numFmtId="0">
      <sharedItems containsBlank="1"/>
    </cacheField>
    <cacheField name="divname" numFmtId="0">
      <sharedItems containsBlank="1"/>
    </cacheField>
    <cacheField name="l1_cd" numFmtId="0">
      <sharedItems containsString="0" containsBlank="1" containsNumber="1" containsInteger="1" minValue="14" maxValue="19" count="3">
        <m/>
        <n v="19"/>
        <n v="14"/>
      </sharedItems>
    </cacheField>
    <cacheField name="cat1_name" numFmtId="0">
      <sharedItems containsBlank="1" count="3">
        <m/>
        <s v="H&amp;B"/>
        <s v="Detergent"/>
      </sharedItems>
    </cacheField>
    <cacheField name="PRODCODE" numFmtId="0">
      <sharedItems containsBlank="1" count="31">
        <m/>
        <s v="1001860000"/>
        <s v="1028702000"/>
        <s v="1038533000"/>
        <s v="1053801000"/>
        <s v="1065842000"/>
        <s v="1066078000"/>
        <s v="1068899000"/>
        <s v="1072188000"/>
        <s v="1076058000"/>
        <s v="1077650000"/>
        <s v="1078236000"/>
        <s v="1083138000"/>
        <s v="1089525000"/>
        <s v="1089541000"/>
        <s v="1089867000"/>
        <s v="1089885000"/>
        <s v="1105042000"/>
        <s v="1118289000"/>
        <s v="1137215000"/>
        <s v="1140637000"/>
        <s v="1086441000"/>
        <s v="1028667000"/>
        <s v="1001865000"/>
        <s v="1053802000"/>
        <s v="1020238000"/>
        <s v="1044435000"/>
        <s v="1054010000"/>
        <s v="1074335000"/>
        <s v="1107348000"/>
        <s v="1135321000"/>
      </sharedItems>
    </cacheField>
    <cacheField name="BARCODE" numFmtId="0">
      <sharedItems containsBlank="1"/>
    </cacheField>
    <cacheField name="PRODNAME" numFmtId="0">
      <sharedItems containsBlank="1"/>
    </cacheField>
    <cacheField name="UOM" numFmtId="0">
      <sharedItems containsString="0" containsBlank="1" containsNumber="1" containsInteger="1" minValue="4" maxValue="144"/>
    </cacheField>
    <cacheField name="Promosi Competitor" numFmtId="0">
      <sharedItems containsBlank="1" containsMixedTypes="1" containsNumber="1" containsInteger="1" minValue="0" maxValue="0" longText="1"/>
    </cacheField>
    <cacheField name="Lotte Normal Price End User" numFmtId="164">
      <sharedItems containsString="0" containsBlank="1" containsNumber="1" containsInteger="1" minValue="0" maxValue="65000"/>
    </cacheField>
    <cacheField name="Normal Competitor Price (Pcs)" numFmtId="164">
      <sharedItems containsString="0" containsBlank="1" containsNumber="1" minValue="0" maxValue="67000"/>
    </cacheField>
    <cacheField name="Index" numFmtId="0">
      <sharedItems containsString="0" containsBlank="1" containsNumber="1" minValue="0" maxValue="138.46153846153851"/>
    </cacheField>
    <cacheField name="Lotte Current Price End User" numFmtId="164">
      <sharedItems containsString="0" containsBlank="1" containsNumber="1" containsInteger="1" minValue="0" maxValue="65000"/>
    </cacheField>
    <cacheField name="Promo Competitor Price (Pcs)" numFmtId="164">
      <sharedItems containsString="0" containsBlank="1" containsNumber="1" minValue="0" maxValue="67000"/>
    </cacheField>
    <cacheField name="Index Promo" numFmtId="0">
      <sharedItems containsString="0" containsBlank="1" containsNumber="1" minValue="0" maxValue="163.8655462184874"/>
    </cacheField>
    <cacheField name="Lotte Normal Price Profesional" numFmtId="164">
      <sharedItems containsString="0" containsBlank="1" containsNumber="1" containsInteger="1" minValue="0" maxValue="1335000"/>
    </cacheField>
    <cacheField name="Normal Competitor Price (Ctn)" numFmtId="164">
      <sharedItems containsString="0" containsBlank="1" containsNumber="1" containsInteger="1" minValue="0" maxValue="1327500" count="219">
        <m/>
        <n v="1305000"/>
        <n v="222000"/>
        <n v="288000"/>
        <n v="606000"/>
        <n v="633600"/>
        <n v="378000"/>
        <n v="279000"/>
        <n v="390600"/>
        <n v="113400"/>
        <n v="50800"/>
        <n v="49000"/>
        <n v="523800"/>
        <n v="583200"/>
        <n v="637200"/>
        <n v="145500"/>
        <n v="57600"/>
        <n v="105000"/>
        <n v="421700"/>
        <n v="393900"/>
        <n v="97200"/>
        <n v="1320900"/>
        <n v="202500"/>
        <n v="300500"/>
        <n v="639900"/>
        <n v="629000"/>
        <n v="276200"/>
        <n v="409600"/>
        <n v="116200"/>
        <n v="49800"/>
        <n v="48800"/>
        <n v="523200"/>
        <n v="576000"/>
        <n v="638900"/>
        <n v="57700"/>
        <n v="105500"/>
        <n v="368400"/>
        <n v="395000"/>
        <n v="113700"/>
        <n v="203300"/>
        <n v="300000"/>
        <n v="609700"/>
        <n v="650700"/>
        <n v="378100"/>
        <n v="276150"/>
        <n v="411500"/>
        <n v="122400"/>
        <n v="52100"/>
        <n v="50500"/>
        <n v="530700"/>
        <n v="630000"/>
        <n v="146800"/>
        <n v="61200"/>
        <n v="394900"/>
        <n v="390000"/>
        <n v="258000"/>
        <n v="1299000"/>
        <n v="197000"/>
        <n v="290100"/>
        <n v="626400"/>
        <n v="617600"/>
        <n v="267000"/>
        <n v="411600"/>
        <n v="118600"/>
        <n v="47700"/>
        <n v="525400"/>
        <n v="619200"/>
        <n v="649000"/>
        <n v="140000"/>
        <n v="60000"/>
        <n v="115925"/>
        <n v="418800"/>
        <n v="930500"/>
        <n v="212500"/>
        <n v="310000"/>
        <n v="564005"/>
        <n v="637000"/>
        <n v="0"/>
        <n v="276100"/>
        <n v="411615"/>
        <n v="127800"/>
        <n v="52500"/>
        <n v="50000"/>
        <n v="528000"/>
        <n v="576100"/>
        <n v="648500"/>
        <n v="142500"/>
        <n v="59000"/>
        <n v="384000"/>
        <n v="123600"/>
        <n v="1290000"/>
        <n v="1327500"/>
        <n v="190800"/>
        <n v="301200"/>
        <n v="660000"/>
        <n v="648000"/>
        <n v="276000"/>
        <n v="129600"/>
        <n v="47600"/>
        <n v="638000"/>
        <n v="58100"/>
        <n v="1304995"/>
        <n v="219500"/>
        <n v="639600"/>
        <n v="638400"/>
        <n v="386400"/>
        <n v="401000"/>
        <n v="48000"/>
        <n v="523000"/>
        <n v="589000"/>
        <n v="58800"/>
        <n v="106475"/>
        <n v="416900"/>
        <n v="50700"/>
        <n v="126500"/>
        <n v="264000"/>
        <n v="535600"/>
        <n v="250000"/>
        <n v="597600"/>
        <n v="344400"/>
        <n v="246000"/>
        <n v="51600"/>
        <n v="459600"/>
        <n v="618000"/>
        <n v="135000"/>
        <n v="59300"/>
        <n v="98700"/>
        <n v="101000"/>
        <n v="407000"/>
        <n v="215000"/>
        <n v="114600"/>
        <n v="201000" u="1"/>
        <n v="302400" u="1"/>
        <n v="114900" u="1"/>
        <n v="698410" u="1"/>
        <n v="104475" u="1"/>
        <n v="600000" u="1"/>
        <n v="523900" u="1"/>
        <n v="113900" u="1"/>
        <n v="300600" u="1"/>
        <n v="378050" u="1"/>
        <n v="390590" u="1"/>
        <n v="399650" u="1"/>
        <n v="114500" u="1"/>
        <n v="301800" u="1"/>
        <n v="524400" u="1"/>
        <n v="720000" u="1"/>
        <n v="105800" u="1"/>
        <n v="113550" u="1"/>
        <n v="403185" u="1"/>
        <n v="104000" u="1"/>
        <n v="525595" u="1"/>
        <n v="575995" u="1"/>
        <n v="110405" u="1"/>
        <n v="1320000" u="1"/>
        <n v="628800" u="1"/>
        <n v="119900" u="1"/>
        <n v="112200" u="1"/>
        <n v="541000" u="1"/>
        <n v="444000" u="1"/>
        <n v="138000" u="1"/>
        <n v="412800" u="1"/>
        <n v="107400" u="1"/>
        <n v="220000" u="1"/>
        <n v="636300" u="1"/>
        <n v="269700" u="1"/>
        <n v="514000" u="1"/>
        <n v="590400" u="1"/>
        <n v="59100" u="1"/>
        <n v="98200" u="1"/>
        <n v="210900" u="1"/>
        <n v="301000" u="1"/>
        <n v="113500" u="1"/>
        <n v="500000" u="1"/>
        <n v="594900" u="1"/>
        <n v="140400" u="1"/>
        <n v="101600" u="1"/>
        <n v="111500" u="1"/>
        <n v="1275200" u="1"/>
        <n v="373500" u="1"/>
        <n v="267800" u="1"/>
        <n v="412000" u="1"/>
        <n v="51000" u="1"/>
        <n v="526500" u="1"/>
        <n v="207000" u="1"/>
        <n v="621600" u="1"/>
        <n v="118500" u="1"/>
        <n v="141000" u="1"/>
        <n v="103800" u="1"/>
        <n v="268000" u="1"/>
        <n v="550000" u="1"/>
        <n v="268500" u="1"/>
        <n v="115200" u="1"/>
        <n v="504000" u="1"/>
        <n v="145495" u="1"/>
        <n v="270000" u="1"/>
        <n v="47500" u="1"/>
        <n v="525600" u="1"/>
        <n v="578000" u="1"/>
        <n v="146300" u="1"/>
        <n v="104500" u="1"/>
        <n v="114000" u="1"/>
        <n v="128000" u="1"/>
        <n v="252400" u="1"/>
        <n v="620000" u="1"/>
        <n v="597625" u="1"/>
        <n v="395600" u="1"/>
        <n v="203700" u="1"/>
        <n v="107395" u="1"/>
        <n v="403200" u="1"/>
        <n v="193500" u="1"/>
        <n v="560000" u="1"/>
        <n v="629200" u="1"/>
        <n v="575000" u="1"/>
        <n v="254200" u="1"/>
        <n v="409800" u="1"/>
        <n v="650000" u="1"/>
        <n v="516415" u="1"/>
        <n v="572400" u="1"/>
      </sharedItems>
    </cacheField>
    <cacheField name="Index2" numFmtId="0">
      <sharedItems containsString="0" containsBlank="1" containsNumber="1" minValue="0" maxValue="157.5"/>
    </cacheField>
    <cacheField name="Lotte Current Price Profesional" numFmtId="164">
      <sharedItems containsString="0" containsBlank="1" containsNumber="1" containsInteger="1" minValue="0" maxValue="1335000"/>
    </cacheField>
    <cacheField name="Promo Competitor Price (Ctn)" numFmtId="164">
      <sharedItems containsString="0" containsBlank="1" containsNumber="1" containsInteger="1" minValue="0" maxValue="1299000"/>
    </cacheField>
    <cacheField name="Index Promo2" numFmtId="0">
      <sharedItems containsString="0" containsBlank="1" containsNumber="1" minValue="0" maxValue="157.5"/>
    </cacheField>
    <cacheField name="Status Order" numFmtId="0">
      <sharedItems containsBlank="1"/>
    </cacheField>
    <cacheField name="Stock" numFmtId="0">
      <sharedItems containsString="0" containsBlank="1" containsNumber="1" containsInteger="1" minValue="0" maxValue="100806"/>
    </cacheField>
    <cacheField name="Remarks OOS" numFmtId="164">
      <sharedItems containsString="0" containsBlank="1" containsNumber="1" containsInteger="1" minValue="0" maxValue="1"/>
    </cacheField>
    <cacheField name="Reason OOS" numFmtId="0">
      <sharedItems containsNonDate="0" containsString="0" containsBlank="1"/>
    </cacheField>
    <cacheField name="Feedback Buyer End User" numFmtId="164">
      <sharedItems containsNonDate="0" containsString="0" containsBlank="1"/>
    </cacheField>
    <cacheField name="Remarks Buyer End User" numFmtId="164">
      <sharedItems containsNonDate="0" containsString="0" containsBlank="1"/>
    </cacheField>
    <cacheField name="Feedback Buyer Profesional" numFmtId="164">
      <sharedItems containsNonDate="0" containsString="0" containsBlank="1"/>
    </cacheField>
    <cacheField name="Remarks Buyer Profesional" numFmtId="164">
      <sharedItems containsNonDate="0" containsString="0" containsBlank="1"/>
    </cacheField>
    <cacheField name="FOLLOW?" numFmtId="0">
      <sharedItems containsNonDate="0" containsString="0" containsBlank="1"/>
    </cacheField>
    <cacheField name="REASON NOT FOLLOW" numFmtId="0">
      <sharedItems containsNonDate="0" containsString="0" containsBlank="1"/>
    </cacheField>
    <cacheField name="Index End User Normal Price" numFmtId="0" formula="#NAME?/#NAME?%" databaseField="0"/>
    <cacheField name="Index End User Promo Price" numFmtId="0" formula="#NAME?/#NAME?%" databaseField="0"/>
    <cacheField name="Index Profesional Promo Price" numFmtId="0" formula="#NAME?/#NAME?%" databaseField="0"/>
    <cacheField name="Index Profesional Normal Price" numFmtId="0" formula="#NAME?/#NAME?%" databaseField="0"/>
    <cacheField name="Index Normal Pcs" numFmtId="0" formula="#NAME?/'Normal Competitor Price (Pcs)'%" databaseField="0"/>
    <cacheField name="Index Promo Pcs" numFmtId="0" formula="#NAME?/'Promo Competitor Price (Pcs)'%" databaseField="0"/>
    <cacheField name="Index Promo Ctn" numFmtId="0" formula="#NAME?/'Promo Competitor Price (Ctn)'%" databaseField="0"/>
    <cacheField name="Index Normal Ctn" numFmtId="0" formula="#NAME?/'Normal Competitor Price (Ctn)'%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PivotTable7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gridDropZones="1" multipleFieldFilters="0">
  <location ref="N3:R9" firstHeaderRow="1" firstDataRow="2" firstDataCol="1"/>
  <pivotFields count="38">
    <pivotField compact="0" outline="0" showAll="0" defaultSubtotal="0"/>
    <pivotField compact="0" outline="0" showAll="0"/>
    <pivotField compact="0" outline="0" showAll="0"/>
    <pivotField compact="0" outline="0" showAll="0" defaultSubtotal="0">
      <items count="8">
        <item x="3"/>
        <item m="1" x="7"/>
        <item x="5"/>
        <item m="1" x="6"/>
        <item x="2"/>
        <item x="1"/>
        <item x="4"/>
        <item x="0"/>
      </items>
    </pivotField>
    <pivotField compact="0" outline="0" showAll="0">
      <items count="9">
        <item x="3"/>
        <item x="5"/>
        <item m="1" x="7"/>
        <item x="4"/>
        <item m="1" x="6"/>
        <item x="1"/>
        <item x="2"/>
        <item x="0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 defaultSubtotal="0"/>
    <pivotField compact="0" numFmtId="164" outline="0" showAll="0"/>
    <pivotField compact="0" numFmtId="164" outline="0" showAll="0" defaultSubtotal="0"/>
    <pivotField compact="0" outline="0" showAll="0"/>
    <pivotField compact="0" numFmtId="164" outline="0" showAll="0"/>
    <pivotField compact="0" numFmtId="164" outline="0" showAll="0" defaultSubtotal="0"/>
    <pivotField compact="0" outline="0" showAll="0"/>
    <pivotField compact="0" numFmtId="164" outline="0" showAll="0"/>
    <pivotField compact="0" numFmtId="164" outline="0" showAll="0" defaultSubtotal="0"/>
    <pivotField compact="0" outline="0" showAll="0"/>
    <pivotField compact="0" numFmtId="164" outline="0" showAll="0"/>
    <pivotField compact="0" numFmtId="164" outline="0" showAll="0" defaultSubtotal="0"/>
    <pivotField compact="0" outline="0" showAll="0"/>
    <pivotField axis="axisRow" compact="0" outline="0" showAll="0">
      <items count="7">
        <item x="1"/>
        <item x="2"/>
        <item x="0"/>
        <item m="1" x="5"/>
        <item m="1" x="4"/>
        <item x="3"/>
        <item t="default"/>
      </items>
    </pivotField>
    <pivotField compact="0" numFmtId="164" outline="0" showAll="0"/>
    <pivotField axis="axisCol" compact="0" numFmtId="164" outline="0" showAll="0">
      <items count="4">
        <item n="Stock OK" x="1"/>
        <item n="OOS"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1">
    <field x="22"/>
  </rowFields>
  <rowItems count="5">
    <i>
      <x/>
    </i>
    <i>
      <x v="1"/>
    </i>
    <i>
      <x v="2"/>
    </i>
    <i>
      <x v="5"/>
    </i>
    <i t="grand">
      <x/>
    </i>
  </rowItems>
  <colFields count="1">
    <field x="24"/>
  </colFields>
  <colItems count="4">
    <i>
      <x/>
    </i>
    <i>
      <x v="1"/>
    </i>
    <i>
      <x v="2"/>
    </i>
    <i t="grand">
      <x/>
    </i>
  </colItems>
  <dataFields count="1">
    <dataField name="Count of PRODCODE" fld="5" subtotal="count" baseField="0" baseItem="0" numFmtId="164"/>
  </dataFields>
  <formats count="28">
    <format dxfId="53">
      <pivotArea outline="0" collapsedLevelsAreSubtotals="1" fieldPosition="0"/>
    </format>
    <format dxfId="52">
      <pivotArea outline="0" collapsedLevelsAreSubtotals="1" fieldPosition="0"/>
    </format>
    <format dxfId="51">
      <pivotArea field="3" type="button" dataOnly="0" labelOnly="1" outline="0"/>
    </format>
    <format dxfId="50">
      <pivotArea field="4" type="button" dataOnly="0" labelOnly="1" outline="0"/>
    </format>
    <format dxfId="49">
      <pivotArea field="3" type="button" dataOnly="0" labelOnly="1" outline="0"/>
    </format>
    <format dxfId="48">
      <pivotArea field="4" type="button" dataOnly="0" labelOnly="1" outline="0"/>
    </format>
    <format dxfId="47">
      <pivotArea field="3" type="button" dataOnly="0" labelOnly="1" outline="0"/>
    </format>
    <format dxfId="46">
      <pivotArea field="4" type="button" dataOnly="0" labelOnly="1" outline="0"/>
    </format>
    <format dxfId="45">
      <pivotArea dataOnly="0" labelOnly="1" outline="0" fieldPosition="0">
        <references count="1">
          <reference field="24" count="0"/>
        </references>
      </pivotArea>
    </format>
    <format dxfId="44">
      <pivotArea outline="0" collapsedLevelsAreSubtotals="1" fieldPosition="0"/>
    </format>
    <format dxfId="43">
      <pivotArea outline="0" collapsedLevelsAreSubtotals="1" fieldPosition="0"/>
    </format>
    <format dxfId="42">
      <pivotArea outline="0" collapsedLevelsAreSubtotals="1" fieldPosition="0"/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type="origin" dataOnly="0" labelOnly="1" outline="0" fieldPosition="0"/>
    </format>
    <format dxfId="38">
      <pivotArea field="24" type="button" dataOnly="0" labelOnly="1" outline="0" axis="axisCol" fieldPosition="0"/>
    </format>
    <format dxfId="37">
      <pivotArea type="topRight" dataOnly="0" labelOnly="1" outline="0" fieldPosition="0"/>
    </format>
    <format dxfId="36">
      <pivotArea field="22" type="button" dataOnly="0" labelOnly="1" outline="0" axis="axisRow" fieldPosition="0"/>
    </format>
    <format dxfId="35">
      <pivotArea dataOnly="0" labelOnly="1" outline="0" fieldPosition="0">
        <references count="1">
          <reference field="22" count="0"/>
        </references>
      </pivotArea>
    </format>
    <format dxfId="34">
      <pivotArea dataOnly="0" labelOnly="1" grandRow="1" outline="0" fieldPosition="0"/>
    </format>
    <format dxfId="33">
      <pivotArea dataOnly="0" labelOnly="1" outline="0" fieldPosition="0">
        <references count="1">
          <reference field="24" count="0"/>
        </references>
      </pivotArea>
    </format>
    <format dxfId="32">
      <pivotArea dataOnly="0" labelOnly="1" grandCol="1" outline="0" fieldPosition="0"/>
    </format>
    <format dxfId="31">
      <pivotArea outline="0" collapsedLevelsAreSubtotals="1" fieldPosition="0"/>
    </format>
    <format dxfId="30">
      <pivotArea field="22" type="button" dataOnly="0" labelOnly="1" outline="0" axis="axisRow" fieldPosition="0"/>
    </format>
    <format dxfId="29">
      <pivotArea dataOnly="0" labelOnly="1" outline="0" fieldPosition="0">
        <references count="1">
          <reference field="22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1">
          <reference field="24" count="0"/>
        </references>
      </pivotArea>
    </format>
    <format dxfId="2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gridDropZones="1" multipleFieldFilters="0">
  <location ref="A3:J11" firstHeaderRow="1" firstDataRow="2" firstDataCol="2" rowPageCount="1" colPageCount="1"/>
  <pivotFields count="41">
    <pivotField compact="0" outline="0" showAll="0"/>
    <pivotField axis="axisPage" compact="0" outline="0" showAll="0" defaultSubtotal="0">
      <items count="37">
        <item x="20"/>
        <item x="1"/>
        <item x="21"/>
        <item x="22"/>
        <item x="4"/>
        <item x="23"/>
        <item x="24"/>
        <item x="25"/>
        <item x="2"/>
        <item x="7"/>
        <item x="16"/>
        <item x="5"/>
        <item x="8"/>
        <item x="33"/>
        <item x="17"/>
        <item x="10"/>
        <item x="13"/>
        <item x="14"/>
        <item x="11"/>
        <item x="26"/>
        <item x="27"/>
        <item x="28"/>
        <item x="18"/>
        <item x="29"/>
        <item x="34"/>
        <item x="36"/>
        <item x="15"/>
        <item x="30"/>
        <item x="9"/>
        <item x="12"/>
        <item x="6"/>
        <item x="31"/>
        <item x="35"/>
        <item x="3"/>
        <item x="19"/>
        <item x="32"/>
        <item x="0"/>
      </items>
    </pivotField>
    <pivotField compact="0" outline="0" showAll="0"/>
    <pivotField compact="0" outline="0" showAll="0"/>
    <pivotField axis="axisRow" compact="0" outline="0" showAll="0" defaultSubtotal="0">
      <items count="8">
        <item x="3"/>
        <item m="1" x="7"/>
        <item x="5"/>
        <item m="1" x="6"/>
        <item x="2"/>
        <item x="1"/>
        <item x="4"/>
        <item x="0"/>
      </items>
    </pivotField>
    <pivotField axis="axisRow" compact="0" outline="0" showAll="0">
      <items count="9">
        <item x="3"/>
        <item x="5"/>
        <item m="1" x="7"/>
        <item x="4"/>
        <item m="1" x="6"/>
        <item x="1"/>
        <item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  <pivotField compact="0" numFmtId="164" outline="0" showAll="0"/>
    <pivotField dataField="1" compact="0" numFmtId="164" outline="0" showAll="0" defaultSubtotal="0"/>
    <pivotField compact="0" outline="0" showAll="0"/>
    <pivotField compact="0" numFmtId="164" outline="0" showAll="0"/>
    <pivotField dataField="1" compact="0" numFmtId="164" outline="0" showAll="0" defaultSubtotal="0"/>
    <pivotField compact="0" outline="0" showAll="0"/>
    <pivotField compact="0" outline="0" showAll="0"/>
    <pivotField dataField="1" compact="0" numFmtId="164" outline="0" showAll="0" defaultSubtotal="0"/>
    <pivotField compact="0" outline="0" showAll="0"/>
    <pivotField compact="0" outline="0" showAll="0"/>
    <pivotField dataField="1" compact="0" numFmtId="164" outline="0" showAll="0" defaultSubtotal="0"/>
    <pivotField compact="0" outline="0" showAll="0"/>
    <pivotField compact="0" outline="0" showAll="0"/>
    <pivotField compact="0" numFmtId="164" outline="0" showAll="0"/>
    <pivotField compact="0" numFmtId="16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dataField="1" compact="0" outline="0" dragToRow="0" dragToCol="0" dragToPage="0" showAll="0" defaultSubtotal="0"/>
    <pivotField dataField="1" compact="0" outline="0" dragToRow="0" dragToCol="0" dragToPage="0" showAll="0" defaultSubtotal="0"/>
    <pivotField dataField="1" compact="0" outline="0" dragToRow="0" dragToCol="0" dragToPage="0" showAll="0" defaultSubtotal="0"/>
  </pivotFields>
  <rowFields count="2">
    <field x="4"/>
    <field x="5"/>
  </rowFields>
  <rowItems count="7">
    <i>
      <x/>
      <x/>
    </i>
    <i>
      <x v="2"/>
      <x v="1"/>
    </i>
    <i>
      <x v="4"/>
      <x v="6"/>
    </i>
    <i>
      <x v="5"/>
      <x v="5"/>
    </i>
    <i>
      <x v="6"/>
      <x v="3"/>
    </i>
    <i>
      <x v="7"/>
      <x v="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1">
    <pageField fld="1" hier="-1"/>
  </pageFields>
  <dataFields count="8">
    <dataField name="Sum of Normal Competitor Price (Pcs)" fld="12" baseField="0" baseItem="0" numFmtId="164"/>
    <dataField name="Sum of Index Normal Pcs" fld="37" baseField="0" baseItem="0" numFmtId="164"/>
    <dataField name="Sum of Promo Competitor Price (Pcs)" fld="15" baseField="0" baseItem="0" numFmtId="164"/>
    <dataField name="Sum of Index Promo Pcs" fld="38" baseField="0" baseItem="0" numFmtId="164"/>
    <dataField name="Sum of Normal Competitor Price (Ctn)" fld="18" baseField="0" baseItem="0" numFmtId="164"/>
    <dataField name="Sum of Index Normal Ctn" fld="40" baseField="0" baseItem="0" numFmtId="164"/>
    <dataField name="Sum of Promo Competitor Price (Ctn)" fld="21" baseField="0" baseItem="0" numFmtId="164"/>
    <dataField name="Sum of Index Promo Ctn" fld="39" baseField="0" baseItem="0" numFmtId="164"/>
  </dataFields>
  <formats count="133">
    <format dxfId="186">
      <pivotArea outline="0" collapsedLevelsAreSubtotals="1" fieldPosition="0"/>
    </format>
    <format dxfId="185">
      <pivotArea outline="0" collapsedLevelsAreSubtotals="1" fieldPosition="0"/>
    </format>
    <format dxfId="184">
      <pivotArea field="4" type="button" dataOnly="0" labelOnly="1" outline="0" axis="axisRow" fieldPosition="0"/>
    </format>
    <format dxfId="183">
      <pivotArea field="5" type="button" dataOnly="0" labelOnly="1" outline="0" axis="axisRow" fieldPosition="1"/>
    </format>
    <format dxfId="182">
      <pivotArea field="4" type="button" dataOnly="0" labelOnly="1" outline="0" axis="axisRow" fieldPosition="0"/>
    </format>
    <format dxfId="181">
      <pivotArea field="5" type="button" dataOnly="0" labelOnly="1" outline="0" axis="axisRow" fieldPosition="1"/>
    </format>
    <format dxfId="180">
      <pivotArea field="4" type="button" dataOnly="0" labelOnly="1" outline="0" axis="axisRow" fieldPosition="0"/>
    </format>
    <format dxfId="179">
      <pivotArea field="5" type="button" dataOnly="0" labelOnly="1" outline="0" axis="axisRow" fieldPosition="1"/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type="origin" dataOnly="0" labelOnly="1" outline="0" fieldPosition="0"/>
    </format>
    <format dxfId="175">
      <pivotArea field="-2" type="button" dataOnly="0" labelOnly="1" outline="0" axis="axisCol" fieldPosition="0"/>
    </format>
    <format dxfId="174">
      <pivotArea type="topRight" dataOnly="0" labelOnly="1" outline="0" fieldPosition="0"/>
    </format>
    <format dxfId="173">
      <pivotArea field="4" type="button" dataOnly="0" labelOnly="1" outline="0" axis="axisRow" fieldPosition="0"/>
    </format>
    <format dxfId="172">
      <pivotArea field="5" type="button" dataOnly="0" labelOnly="1" outline="0" axis="axisRow" fieldPosition="1"/>
    </format>
    <format dxfId="171">
      <pivotArea dataOnly="0" labelOnly="1" outline="0" fieldPosition="0">
        <references count="1">
          <reference field="4" count="0"/>
        </references>
      </pivotArea>
    </format>
    <format dxfId="170">
      <pivotArea dataOnly="0" labelOnly="1" grandRow="1" outline="0" fieldPosition="0"/>
    </format>
    <format dxfId="169">
      <pivotArea dataOnly="0" labelOnly="1" outline="0" fieldPosition="0">
        <references count="2">
          <reference field="4" count="1" selected="0">
            <x v="0"/>
          </reference>
          <reference field="5" count="1">
            <x v="0"/>
          </reference>
        </references>
      </pivotArea>
    </format>
    <format dxfId="168">
      <pivotArea dataOnly="0" labelOnly="1" outline="0" fieldPosition="0">
        <references count="2">
          <reference field="4" count="1" selected="0">
            <x v="1"/>
          </reference>
          <reference field="5" count="1">
            <x v="2"/>
          </reference>
        </references>
      </pivotArea>
    </format>
    <format dxfId="167">
      <pivotArea dataOnly="0" labelOnly="1" outline="0" fieldPosition="0">
        <references count="2">
          <reference field="4" count="1" selected="0">
            <x v="2"/>
          </reference>
          <reference field="5" count="1">
            <x v="1"/>
          </reference>
        </references>
      </pivotArea>
    </format>
    <format dxfId="166">
      <pivotArea dataOnly="0" labelOnly="1" outline="0" fieldPosition="0">
        <references count="2">
          <reference field="4" count="1" selected="0">
            <x v="3"/>
          </reference>
          <reference field="5" count="1">
            <x v="4"/>
          </reference>
        </references>
      </pivotArea>
    </format>
    <format dxfId="165">
      <pivotArea dataOnly="0" labelOnly="1" outline="0" fieldPosition="0">
        <references count="2">
          <reference field="4" count="1" selected="0">
            <x v="4"/>
          </reference>
          <reference field="5" count="1">
            <x v="6"/>
          </reference>
        </references>
      </pivotArea>
    </format>
    <format dxfId="164">
      <pivotArea dataOnly="0" labelOnly="1" outline="0" fieldPosition="0">
        <references count="2">
          <reference field="4" count="1" selected="0">
            <x v="5"/>
          </reference>
          <reference field="5" count="1">
            <x v="5"/>
          </reference>
        </references>
      </pivotArea>
    </format>
    <format dxfId="163">
      <pivotArea dataOnly="0" labelOnly="1" outline="0" fieldPosition="0">
        <references count="2">
          <reference field="4" count="1" selected="0">
            <x v="6"/>
          </reference>
          <reference field="5" count="1">
            <x v="3"/>
          </reference>
        </references>
      </pivotArea>
    </format>
    <format dxfId="162">
      <pivotArea dataOnly="0" labelOnly="1" outline="0" fieldPosition="0">
        <references count="1">
          <reference field="4" count="0"/>
        </references>
      </pivotArea>
    </format>
    <format dxfId="161">
      <pivotArea dataOnly="0" labelOnly="1" outline="0" fieldPosition="0">
        <references count="1">
          <reference field="4294967294" count="4">
            <x v="1"/>
            <x v="3"/>
            <x v="5"/>
            <x v="7"/>
          </reference>
        </references>
      </pivotArea>
    </format>
    <format dxfId="160">
      <pivotArea dataOnly="0" labelOnly="1" outline="0" fieldPosition="0">
        <references count="1">
          <reference field="4294967294" count="4">
            <x v="1"/>
            <x v="3"/>
            <x v="5"/>
            <x v="7"/>
          </reference>
        </references>
      </pivotArea>
    </format>
    <format dxfId="159">
      <pivotArea dataOnly="0" labelOnly="1" outline="0" fieldPosition="0">
        <references count="1">
          <reference field="4294967294" count="4">
            <x v="1"/>
            <x v="3"/>
            <x v="5"/>
            <x v="7"/>
          </reference>
        </references>
      </pivotArea>
    </format>
    <format dxfId="158">
      <pivotArea outline="0" collapsedLevelsAreSubtotals="1" fieldPosition="0"/>
    </format>
    <format dxfId="157">
      <pivotArea field="4" type="button" dataOnly="0" labelOnly="1" outline="0" axis="axisRow" fieldPosition="0"/>
    </format>
    <format dxfId="156">
      <pivotArea field="5" type="button" dataOnly="0" labelOnly="1" outline="0" axis="axisRow" fieldPosition="1"/>
    </format>
    <format dxfId="155">
      <pivotArea dataOnly="0" labelOnly="1" outline="0" fieldPosition="0">
        <references count="1">
          <reference field="4" count="0"/>
        </references>
      </pivotArea>
    </format>
    <format dxfId="154">
      <pivotArea dataOnly="0" labelOnly="1" grandRow="1" outline="0" fieldPosition="0"/>
    </format>
    <format dxfId="153">
      <pivotArea dataOnly="0" labelOnly="1" outline="0" fieldPosition="0">
        <references count="2">
          <reference field="4" count="1" selected="0">
            <x v="0"/>
          </reference>
          <reference field="5" count="1">
            <x v="0"/>
          </reference>
        </references>
      </pivotArea>
    </format>
    <format dxfId="152">
      <pivotArea dataOnly="0" labelOnly="1" outline="0" fieldPosition="0">
        <references count="2">
          <reference field="4" count="1" selected="0">
            <x v="1"/>
          </reference>
          <reference field="5" count="1">
            <x v="2"/>
          </reference>
        </references>
      </pivotArea>
    </format>
    <format dxfId="151">
      <pivotArea dataOnly="0" labelOnly="1" outline="0" fieldPosition="0">
        <references count="2">
          <reference field="4" count="1" selected="0">
            <x v="2"/>
          </reference>
          <reference field="5" count="1">
            <x v="1"/>
          </reference>
        </references>
      </pivotArea>
    </format>
    <format dxfId="150">
      <pivotArea dataOnly="0" labelOnly="1" outline="0" fieldPosition="0">
        <references count="2">
          <reference field="4" count="1" selected="0">
            <x v="3"/>
          </reference>
          <reference field="5" count="1">
            <x v="4"/>
          </reference>
        </references>
      </pivotArea>
    </format>
    <format dxfId="149">
      <pivotArea dataOnly="0" labelOnly="1" outline="0" fieldPosition="0">
        <references count="2">
          <reference field="4" count="1" selected="0">
            <x v="4"/>
          </reference>
          <reference field="5" count="1">
            <x v="6"/>
          </reference>
        </references>
      </pivotArea>
    </format>
    <format dxfId="148">
      <pivotArea dataOnly="0" labelOnly="1" outline="0" fieldPosition="0">
        <references count="2">
          <reference field="4" count="1" selected="0">
            <x v="5"/>
          </reference>
          <reference field="5" count="1">
            <x v="5"/>
          </reference>
        </references>
      </pivotArea>
    </format>
    <format dxfId="147">
      <pivotArea dataOnly="0" labelOnly="1" outline="0" fieldPosition="0">
        <references count="2">
          <reference field="4" count="1" selected="0">
            <x v="6"/>
          </reference>
          <reference field="5" count="1"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4">
            <x v="1"/>
            <x v="3"/>
            <x v="5"/>
            <x v="7"/>
          </reference>
        </references>
      </pivotArea>
    </format>
    <format dxfId="145">
      <pivotArea field="4" type="button" dataOnly="0" labelOnly="1" outline="0" axis="axisRow" fieldPosition="0"/>
    </format>
    <format dxfId="144">
      <pivotArea field="5" type="button" dataOnly="0" labelOnly="1" outline="0" axis="axisRow" fieldPosition="1"/>
    </format>
    <format dxfId="143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42">
      <pivotArea outline="0" collapsedLevelsAreSubtotals="1" fieldPosition="0"/>
    </format>
    <format dxfId="141">
      <pivotArea field="4" type="button" dataOnly="0" labelOnly="1" outline="0" axis="axisRow" fieldPosition="0"/>
    </format>
    <format dxfId="140">
      <pivotArea field="5" type="button" dataOnly="0" labelOnly="1" outline="0" axis="axisRow" fieldPosition="1"/>
    </format>
    <format dxfId="139">
      <pivotArea dataOnly="0" labelOnly="1" outline="0" fieldPosition="0">
        <references count="1">
          <reference field="4" count="0"/>
        </references>
      </pivotArea>
    </format>
    <format dxfId="138">
      <pivotArea dataOnly="0" labelOnly="1" grandRow="1" outline="0" fieldPosition="0"/>
    </format>
    <format dxfId="137">
      <pivotArea dataOnly="0" labelOnly="1" outline="0" fieldPosition="0">
        <references count="2">
          <reference field="4" count="1" selected="0">
            <x v="0"/>
          </reference>
          <reference field="5" count="1">
            <x v="0"/>
          </reference>
        </references>
      </pivotArea>
    </format>
    <format dxfId="136">
      <pivotArea dataOnly="0" labelOnly="1" outline="0" fieldPosition="0">
        <references count="2">
          <reference field="4" count="1" selected="0">
            <x v="1"/>
          </reference>
          <reference field="5" count="1">
            <x v="2"/>
          </reference>
        </references>
      </pivotArea>
    </format>
    <format dxfId="135">
      <pivotArea dataOnly="0" labelOnly="1" outline="0" fieldPosition="0">
        <references count="2">
          <reference field="4" count="1" selected="0">
            <x v="2"/>
          </reference>
          <reference field="5" count="1">
            <x v="1"/>
          </reference>
        </references>
      </pivotArea>
    </format>
    <format dxfId="134">
      <pivotArea dataOnly="0" labelOnly="1" outline="0" fieldPosition="0">
        <references count="2">
          <reference field="4" count="1" selected="0">
            <x v="3"/>
          </reference>
          <reference field="5" count="1">
            <x v="4"/>
          </reference>
        </references>
      </pivotArea>
    </format>
    <format dxfId="133">
      <pivotArea dataOnly="0" labelOnly="1" outline="0" fieldPosition="0">
        <references count="2">
          <reference field="4" count="1" selected="0">
            <x v="4"/>
          </reference>
          <reference field="5" count="1">
            <x v="6"/>
          </reference>
        </references>
      </pivotArea>
    </format>
    <format dxfId="132">
      <pivotArea dataOnly="0" labelOnly="1" outline="0" fieldPosition="0">
        <references count="2">
          <reference field="4" count="1" selected="0">
            <x v="5"/>
          </reference>
          <reference field="5" count="1">
            <x v="5"/>
          </reference>
        </references>
      </pivotArea>
    </format>
    <format dxfId="131">
      <pivotArea dataOnly="0" labelOnly="1" outline="0" fieldPosition="0">
        <references count="2">
          <reference field="4" count="1" selected="0">
            <x v="6"/>
          </reference>
          <reference field="5" count="1">
            <x v="3"/>
          </reference>
        </references>
      </pivotArea>
    </format>
    <format dxfId="130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29">
      <pivotArea outline="0" collapsedLevelsAreSubtotals="1" fieldPosition="0"/>
    </format>
    <format dxfId="128">
      <pivotArea field="4" type="button" dataOnly="0" labelOnly="1" outline="0" axis="axisRow" fieldPosition="0"/>
    </format>
    <format dxfId="127">
      <pivotArea field="5" type="button" dataOnly="0" labelOnly="1" outline="0" axis="axisRow" fieldPosition="1"/>
    </format>
    <format dxfId="126">
      <pivotArea dataOnly="0" labelOnly="1" outline="0" fieldPosition="0">
        <references count="1">
          <reference field="4" count="0"/>
        </references>
      </pivotArea>
    </format>
    <format dxfId="125">
      <pivotArea dataOnly="0" labelOnly="1" grandRow="1" outline="0" fieldPosition="0"/>
    </format>
    <format dxfId="124">
      <pivotArea dataOnly="0" labelOnly="1" outline="0" fieldPosition="0">
        <references count="2">
          <reference field="4" count="1" selected="0">
            <x v="0"/>
          </reference>
          <reference field="5" count="1">
            <x v="0"/>
          </reference>
        </references>
      </pivotArea>
    </format>
    <format dxfId="123">
      <pivotArea dataOnly="0" labelOnly="1" outline="0" fieldPosition="0">
        <references count="2">
          <reference field="4" count="1" selected="0">
            <x v="1"/>
          </reference>
          <reference field="5" count="1">
            <x v="2"/>
          </reference>
        </references>
      </pivotArea>
    </format>
    <format dxfId="122">
      <pivotArea dataOnly="0" labelOnly="1" outline="0" fieldPosition="0">
        <references count="2">
          <reference field="4" count="1" selected="0">
            <x v="2"/>
          </reference>
          <reference field="5" count="1">
            <x v="1"/>
          </reference>
        </references>
      </pivotArea>
    </format>
    <format dxfId="121">
      <pivotArea dataOnly="0" labelOnly="1" outline="0" fieldPosition="0">
        <references count="2">
          <reference field="4" count="1" selected="0">
            <x v="3"/>
          </reference>
          <reference field="5" count="1">
            <x v="4"/>
          </reference>
        </references>
      </pivotArea>
    </format>
    <format dxfId="120">
      <pivotArea dataOnly="0" labelOnly="1" outline="0" fieldPosition="0">
        <references count="2">
          <reference field="4" count="1" selected="0">
            <x v="4"/>
          </reference>
          <reference field="5" count="1">
            <x v="6"/>
          </reference>
        </references>
      </pivotArea>
    </format>
    <format dxfId="119">
      <pivotArea dataOnly="0" labelOnly="1" outline="0" fieldPosition="0">
        <references count="2">
          <reference field="4" count="1" selected="0">
            <x v="5"/>
          </reference>
          <reference field="5" count="1">
            <x v="5"/>
          </reference>
        </references>
      </pivotArea>
    </format>
    <format dxfId="118">
      <pivotArea dataOnly="0" labelOnly="1" outline="0" fieldPosition="0">
        <references count="2">
          <reference field="4" count="1" selected="0">
            <x v="6"/>
          </reference>
          <reference field="5" count="1">
            <x v="3"/>
          </reference>
        </references>
      </pivotArea>
    </format>
    <format dxfId="117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16">
      <pivotArea outline="0" collapsedLevelsAreSubtotals="1" fieldPosition="0"/>
    </format>
    <format dxfId="115">
      <pivotArea field="4" type="button" dataOnly="0" labelOnly="1" outline="0" axis="axisRow" fieldPosition="0"/>
    </format>
    <format dxfId="114">
      <pivotArea field="5" type="button" dataOnly="0" labelOnly="1" outline="0" axis="axisRow" fieldPosition="1"/>
    </format>
    <format dxfId="113">
      <pivotArea dataOnly="0" labelOnly="1" outline="0" fieldPosition="0">
        <references count="1">
          <reference field="4" count="0"/>
        </references>
      </pivotArea>
    </format>
    <format dxfId="112">
      <pivotArea dataOnly="0" labelOnly="1" grandRow="1" outline="0" fieldPosition="0"/>
    </format>
    <format dxfId="111">
      <pivotArea dataOnly="0" labelOnly="1" outline="0" fieldPosition="0">
        <references count="2">
          <reference field="4" count="1" selected="0">
            <x v="0"/>
          </reference>
          <reference field="5" count="1">
            <x v="0"/>
          </reference>
        </references>
      </pivotArea>
    </format>
    <format dxfId="110">
      <pivotArea dataOnly="0" labelOnly="1" outline="0" fieldPosition="0">
        <references count="2">
          <reference field="4" count="1" selected="0">
            <x v="1"/>
          </reference>
          <reference field="5" count="1">
            <x v="2"/>
          </reference>
        </references>
      </pivotArea>
    </format>
    <format dxfId="109">
      <pivotArea dataOnly="0" labelOnly="1" outline="0" fieldPosition="0">
        <references count="2">
          <reference field="4" count="1" selected="0">
            <x v="2"/>
          </reference>
          <reference field="5" count="1">
            <x v="1"/>
          </reference>
        </references>
      </pivotArea>
    </format>
    <format dxfId="108">
      <pivotArea dataOnly="0" labelOnly="1" outline="0" fieldPosition="0">
        <references count="2">
          <reference field="4" count="1" selected="0">
            <x v="3"/>
          </reference>
          <reference field="5" count="1">
            <x v="4"/>
          </reference>
        </references>
      </pivotArea>
    </format>
    <format dxfId="107">
      <pivotArea dataOnly="0" labelOnly="1" outline="0" fieldPosition="0">
        <references count="2">
          <reference field="4" count="1" selected="0">
            <x v="4"/>
          </reference>
          <reference field="5" count="1">
            <x v="6"/>
          </reference>
        </references>
      </pivotArea>
    </format>
    <format dxfId="106">
      <pivotArea dataOnly="0" labelOnly="1" outline="0" fieldPosition="0">
        <references count="2">
          <reference field="4" count="1" selected="0">
            <x v="5"/>
          </reference>
          <reference field="5" count="1">
            <x v="5"/>
          </reference>
        </references>
      </pivotArea>
    </format>
    <format dxfId="105">
      <pivotArea dataOnly="0" labelOnly="1" outline="0" fieldPosition="0">
        <references count="2">
          <reference field="4" count="1" selected="0">
            <x v="6"/>
          </reference>
          <reference field="5" count="1">
            <x v="3"/>
          </reference>
        </references>
      </pivotArea>
    </format>
    <format dxfId="104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03">
      <pivotArea outline="0" collapsedLevelsAreSubtotals="1" fieldPosition="0"/>
    </format>
    <format dxfId="102">
      <pivotArea field="4" type="button" dataOnly="0" labelOnly="1" outline="0" axis="axisRow" fieldPosition="0"/>
    </format>
    <format dxfId="101">
      <pivotArea field="5" type="button" dataOnly="0" labelOnly="1" outline="0" axis="axisRow" fieldPosition="1"/>
    </format>
    <format dxfId="100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99">
      <pivotArea outline="0" fieldPosition="0">
        <references count="1">
          <reference field="4294967294" count="1" selected="0">
            <x v="6"/>
          </reference>
        </references>
      </pivotArea>
    </format>
    <format dxfId="98">
      <pivotArea outline="0" fieldPosition="0">
        <references count="1">
          <reference field="4294967294" count="1" selected="0">
            <x v="4"/>
          </reference>
        </references>
      </pivotArea>
    </format>
    <format dxfId="97">
      <pivotArea outline="0" fieldPosition="0">
        <references count="1">
          <reference field="4294967294" count="1" selected="0">
            <x v="0"/>
          </reference>
        </references>
      </pivotArea>
    </format>
    <format dxfId="96">
      <pivotArea outline="0" fieldPosition="0">
        <references count="1">
          <reference field="4294967294" count="1" selected="0">
            <x v="2"/>
          </reference>
        </references>
      </pivotArea>
    </format>
    <format dxfId="95">
      <pivotArea dataOnly="0" labelOnly="1" outline="0" fieldPosition="0">
        <references count="1">
          <reference field="4" count="0"/>
        </references>
      </pivotArea>
    </format>
    <format dxfId="94">
      <pivotArea dataOnly="0" labelOnly="1" grandRow="1" outline="0" fieldPosition="0"/>
    </format>
    <format dxfId="93">
      <pivotArea dataOnly="0" labelOnly="1" outline="0" fieldPosition="0">
        <references count="2">
          <reference field="4" count="1" selected="0">
            <x v="0"/>
          </reference>
          <reference field="5" count="1">
            <x v="0"/>
          </reference>
        </references>
      </pivotArea>
    </format>
    <format dxfId="92">
      <pivotArea dataOnly="0" labelOnly="1" outline="0" fieldPosition="0">
        <references count="2">
          <reference field="4" count="1" selected="0">
            <x v="1"/>
          </reference>
          <reference field="5" count="1">
            <x v="2"/>
          </reference>
        </references>
      </pivotArea>
    </format>
    <format dxfId="91">
      <pivotArea dataOnly="0" labelOnly="1" outline="0" fieldPosition="0">
        <references count="2">
          <reference field="4" count="1" selected="0">
            <x v="2"/>
          </reference>
          <reference field="5" count="1">
            <x v="1"/>
          </reference>
        </references>
      </pivotArea>
    </format>
    <format dxfId="90">
      <pivotArea dataOnly="0" labelOnly="1" outline="0" fieldPosition="0">
        <references count="2">
          <reference field="4" count="1" selected="0">
            <x v="3"/>
          </reference>
          <reference field="5" count="1">
            <x v="4"/>
          </reference>
        </references>
      </pivotArea>
    </format>
    <format dxfId="89">
      <pivotArea dataOnly="0" labelOnly="1" outline="0" fieldPosition="0">
        <references count="2">
          <reference field="4" count="1" selected="0">
            <x v="4"/>
          </reference>
          <reference field="5" count="1">
            <x v="6"/>
          </reference>
        </references>
      </pivotArea>
    </format>
    <format dxfId="88">
      <pivotArea dataOnly="0" labelOnly="1" outline="0" fieldPosition="0">
        <references count="2">
          <reference field="4" count="1" selected="0">
            <x v="5"/>
          </reference>
          <reference field="5" count="1">
            <x v="5"/>
          </reference>
        </references>
      </pivotArea>
    </format>
    <format dxfId="87">
      <pivotArea dataOnly="0" labelOnly="1" outline="0" fieldPosition="0">
        <references count="2">
          <reference field="4" count="1" selected="0">
            <x v="6"/>
          </reference>
          <reference field="5" count="1">
            <x v="3"/>
          </reference>
        </references>
      </pivotArea>
    </format>
    <format dxfId="86">
      <pivotArea outline="0" collapsedLevelsAreSubtotals="1" fieldPosition="0"/>
    </format>
    <format dxfId="85">
      <pivotArea field="4" type="button" dataOnly="0" labelOnly="1" outline="0" axis="axisRow" fieldPosition="0"/>
    </format>
    <format dxfId="84">
      <pivotArea dataOnly="0" labelOnly="1" outline="0" fieldPosition="0">
        <references count="1">
          <reference field="4" count="0"/>
        </references>
      </pivotArea>
    </format>
    <format dxfId="83">
      <pivotArea dataOnly="0" labelOnly="1" grandRow="1" outline="0" fieldPosition="0"/>
    </format>
    <format dxfId="82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81">
      <pivotArea field="4" type="button" dataOnly="0" labelOnly="1" outline="0" axis="axisRow" fieldPosition="0"/>
    </format>
    <format dxfId="80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79">
      <pivotArea field="4" type="button" dataOnly="0" labelOnly="1" outline="0" axis="axisRow" fieldPosition="0"/>
    </format>
    <format dxfId="78">
      <pivotArea dataOnly="0" labelOnly="1" outline="0" fieldPosition="0">
        <references count="1">
          <reference field="4" count="0"/>
        </references>
      </pivotArea>
    </format>
    <format dxfId="77">
      <pivotArea dataOnly="0" labelOnly="1" grandRow="1" outline="0" fieldPosition="0"/>
    </format>
    <format dxfId="76">
      <pivotArea outline="0" fieldPosition="0">
        <references count="1">
          <reference field="4294967294" count="4" selected="0">
            <x v="0"/>
            <x v="1"/>
            <x v="2"/>
            <x v="3"/>
          </reference>
        </references>
      </pivotArea>
    </format>
    <format dxfId="7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74">
      <pivotArea field="5" type="button" dataOnly="0" labelOnly="1" outline="0" axis="axisRow" fieldPosition="1"/>
    </format>
    <format dxfId="73">
      <pivotArea dataOnly="0" labelOnly="1" grandRow="1" outline="0" offset="IV256" fieldPosition="0"/>
    </format>
    <format dxfId="72">
      <pivotArea dataOnly="0" labelOnly="1" outline="0" fieldPosition="0">
        <references count="2">
          <reference field="4" count="1" selected="0">
            <x v="0"/>
          </reference>
          <reference field="5" count="1">
            <x v="0"/>
          </reference>
        </references>
      </pivotArea>
    </format>
    <format dxfId="71">
      <pivotArea field="5" type="button" dataOnly="0" labelOnly="1" outline="0" axis="axisRow" fieldPosition="1"/>
    </format>
    <format dxfId="70">
      <pivotArea dataOnly="0" labelOnly="1" outline="0" fieldPosition="0">
        <references count="2">
          <reference field="4" count="1" selected="0">
            <x v="1"/>
          </reference>
          <reference field="5" count="1">
            <x v="2"/>
          </reference>
        </references>
      </pivotArea>
    </format>
    <format dxfId="69">
      <pivotArea dataOnly="0" labelOnly="1" outline="0" fieldPosition="0">
        <references count="2">
          <reference field="4" count="1" selected="0">
            <x v="2"/>
          </reference>
          <reference field="5" count="1">
            <x v="1"/>
          </reference>
        </references>
      </pivotArea>
    </format>
    <format dxfId="68">
      <pivotArea dataOnly="0" labelOnly="1" outline="0" fieldPosition="0">
        <references count="2">
          <reference field="4" count="1" selected="0">
            <x v="3"/>
          </reference>
          <reference field="5" count="1">
            <x v="4"/>
          </reference>
        </references>
      </pivotArea>
    </format>
    <format dxfId="67">
      <pivotArea dataOnly="0" labelOnly="1" outline="0" fieldPosition="0">
        <references count="2">
          <reference field="4" count="1" selected="0">
            <x v="4"/>
          </reference>
          <reference field="5" count="1">
            <x v="6"/>
          </reference>
        </references>
      </pivotArea>
    </format>
    <format dxfId="66">
      <pivotArea dataOnly="0" labelOnly="1" outline="0" fieldPosition="0">
        <references count="2">
          <reference field="4" count="1" selected="0">
            <x v="5"/>
          </reference>
          <reference field="5" count="1">
            <x v="5"/>
          </reference>
        </references>
      </pivotArea>
    </format>
    <format dxfId="65">
      <pivotArea dataOnly="0" labelOnly="1" outline="0" fieldPosition="0">
        <references count="2">
          <reference field="4" count="1" selected="0">
            <x v="6"/>
          </reference>
          <reference field="5" count="1">
            <x v="3"/>
          </reference>
        </references>
      </pivotArea>
    </format>
    <format dxfId="64">
      <pivotArea dataOnly="0" labelOnly="1" grandRow="1" outline="0" offset="IV256" fieldPosition="0"/>
    </format>
    <format dxfId="63">
      <pivotArea dataOnly="0" labelOnly="1" outline="0" fieldPosition="0">
        <references count="2">
          <reference field="4" count="1" selected="0">
            <x v="0"/>
          </reference>
          <reference field="5" count="1">
            <x v="0"/>
          </reference>
        </references>
      </pivotArea>
    </format>
    <format dxfId="62">
      <pivotArea dataOnly="0" labelOnly="1" outline="0" fieldPosition="0">
        <references count="2">
          <reference field="4" count="1" selected="0">
            <x v="1"/>
          </reference>
          <reference field="5" count="1">
            <x v="2"/>
          </reference>
        </references>
      </pivotArea>
    </format>
    <format dxfId="61">
      <pivotArea dataOnly="0" labelOnly="1" outline="0" fieldPosition="0">
        <references count="2">
          <reference field="4" count="1" selected="0">
            <x v="2"/>
          </reference>
          <reference field="5" count="1">
            <x v="1"/>
          </reference>
        </references>
      </pivotArea>
    </format>
    <format dxfId="60">
      <pivotArea dataOnly="0" labelOnly="1" outline="0" fieldPosition="0">
        <references count="2">
          <reference field="4" count="1" selected="0">
            <x v="3"/>
          </reference>
          <reference field="5" count="1">
            <x v="4"/>
          </reference>
        </references>
      </pivotArea>
    </format>
    <format dxfId="59">
      <pivotArea dataOnly="0" labelOnly="1" outline="0" fieldPosition="0">
        <references count="2">
          <reference field="4" count="1" selected="0">
            <x v="4"/>
          </reference>
          <reference field="5" count="1">
            <x v="6"/>
          </reference>
        </references>
      </pivotArea>
    </format>
    <format dxfId="58">
      <pivotArea dataOnly="0" labelOnly="1" outline="0" fieldPosition="0">
        <references count="2">
          <reference field="4" count="1" selected="0">
            <x v="5"/>
          </reference>
          <reference field="5" count="1">
            <x v="5"/>
          </reference>
        </references>
      </pivotArea>
    </format>
    <format dxfId="57">
      <pivotArea dataOnly="0" labelOnly="1" outline="0" fieldPosition="0">
        <references count="2">
          <reference field="4" count="1" selected="0">
            <x v="6"/>
          </reference>
          <reference field="5" count="1">
            <x v="3"/>
          </reference>
        </references>
      </pivotArea>
    </format>
    <format dxfId="56">
      <pivotArea grandRow="1" outline="0" collapsedLevelsAreSubtotals="1" fieldPosition="0"/>
    </format>
    <format dxfId="55">
      <pivotArea dataOnly="0" labelOnly="1" grandRow="1" outline="0" fieldPosition="0"/>
    </format>
    <format dxfId="54">
      <pivotArea dataOnly="0" labelOnly="1" outline="0" fieldPosition="0">
        <references count="2">
          <reference field="4" count="1" selected="0">
            <x v="0"/>
          </reference>
          <reference field="5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gridDropZones="1" multipleFieldFilters="0">
  <location ref="A15:J738" firstHeaderRow="2" firstDataRow="2" firstDataCol="4"/>
  <pivotFields count="44">
    <pivotField compact="0" outline="0" showAll="0"/>
    <pivotField compact="0" outline="0" showAll="0"/>
    <pivotField axis="axisRow" compact="0" outline="0" showAll="0" defaultSubtotal="0">
      <items count="9">
        <item x="1"/>
        <item x="2"/>
        <item x="3"/>
        <item x="4"/>
        <item x="5"/>
        <item x="6"/>
        <item x="7"/>
        <item x="8"/>
        <item x="0"/>
      </items>
    </pivotField>
    <pivotField compact="0" outline="0" showAll="0"/>
    <pivotField axis="axisRow" compact="0" outline="0" showAll="0" defaultSubtotal="0">
      <items count="37">
        <item x="16"/>
        <item x="1"/>
        <item x="17"/>
        <item x="18"/>
        <item x="3"/>
        <item x="19"/>
        <item x="20"/>
        <item x="21"/>
        <item x="35"/>
        <item x="30"/>
        <item x="12"/>
        <item x="4"/>
        <item x="6"/>
        <item x="31"/>
        <item x="13"/>
        <item x="7"/>
        <item x="9"/>
        <item x="10"/>
        <item x="8"/>
        <item x="22"/>
        <item x="23"/>
        <item x="24"/>
        <item x="14"/>
        <item x="25"/>
        <item x="33"/>
        <item x="36"/>
        <item x="11"/>
        <item x="26"/>
        <item x="32"/>
        <item x="29"/>
        <item x="5"/>
        <item x="27"/>
        <item x="34"/>
        <item x="2"/>
        <item x="15"/>
        <item x="28"/>
        <item x="0"/>
      </items>
    </pivotField>
    <pivotField compact="0" outline="0" showAll="0"/>
    <pivotField compact="0" outline="0" showAll="0"/>
    <pivotField compact="0" outline="0" showAll="0" defaultSubtotal="0">
      <items count="3">
        <item x="1"/>
        <item x="2"/>
        <item x="0"/>
      </items>
    </pivotField>
    <pivotField compact="0" outline="0" showAll="0">
      <items count="4">
        <item x="1"/>
        <item x="2"/>
        <item x="0"/>
        <item t="default"/>
      </items>
    </pivotField>
    <pivotField axis="axisRow" compact="0" outline="0" showAll="0" defaultSubtotal="0">
      <items count="31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0"/>
      </items>
    </pivotField>
    <pivotField compact="0" outline="0" showAll="0"/>
    <pivotField compact="0" outline="0" showAll="0"/>
    <pivotField compact="0" outline="0" showAll="0"/>
    <pivotField compact="0" outline="0" showAll="0" defaultSubtotal="0"/>
    <pivotField compact="0" numFmtId="164" outline="0" showAll="0"/>
    <pivotField compact="0" numFmtId="164" outline="0" showAll="0" defaultSubtotal="0"/>
    <pivotField compact="0" outline="0" showAll="0"/>
    <pivotField compact="0" numFmtId="164" outline="0" showAll="0"/>
    <pivotField compact="0" numFmtId="164" outline="0" showAll="0" defaultSubtotal="0"/>
    <pivotField compact="0" outline="0" showAll="0"/>
    <pivotField compact="0" numFmtId="164" outline="0" showAll="0"/>
    <pivotField axis="axisRow" compact="0" numFmtId="164" outline="0" showAll="0" defaultSubtotal="0">
      <items count="219">
        <item x="77"/>
        <item x="87"/>
        <item m="1" x="168"/>
        <item x="69"/>
        <item x="52"/>
        <item x="127"/>
        <item m="1" x="150"/>
        <item m="1" x="177"/>
        <item x="9"/>
        <item m="1" x="172"/>
        <item m="1" x="148"/>
        <item m="1" x="201"/>
        <item m="1" x="143"/>
        <item m="1" x="192"/>
        <item m="1" x="186"/>
        <item m="1" x="202"/>
        <item m="1" x="187"/>
        <item x="15"/>
        <item x="115"/>
        <item x="61"/>
        <item m="1" x="189"/>
        <item m="1" x="195"/>
        <item x="54"/>
        <item x="1"/>
        <item m="1" x="163"/>
        <item m="1" x="132"/>
        <item m="1" x="164"/>
        <item x="5"/>
        <item x="6"/>
        <item m="1" x="165"/>
        <item x="10"/>
        <item x="11"/>
        <item m="1" x="166"/>
        <item m="1" x="167"/>
        <item m="1" x="135"/>
        <item x="18"/>
        <item x="8"/>
        <item m="1" x="169"/>
        <item x="90"/>
        <item m="1" x="170"/>
        <item m="1" x="171"/>
        <item m="1" x="136"/>
        <item x="25"/>
        <item x="27"/>
        <item x="29"/>
        <item x="107"/>
        <item m="1" x="173"/>
        <item m="1" x="174"/>
        <item x="95"/>
        <item m="1" x="175"/>
        <item x="34"/>
        <item m="1" x="176"/>
        <item x="37"/>
        <item m="1" x="178"/>
        <item x="39"/>
        <item m="1" x="139"/>
        <item x="41"/>
        <item x="50"/>
        <item m="1" x="179"/>
        <item m="1" x="180"/>
        <item m="1" x="181"/>
        <item x="46"/>
        <item x="47"/>
        <item m="1" x="182"/>
        <item m="1" x="183"/>
        <item x="32"/>
        <item x="51"/>
        <item x="35"/>
        <item x="53"/>
        <item x="55"/>
        <item x="56"/>
        <item m="1" x="184"/>
        <item m="1" x="144"/>
        <item x="59"/>
        <item m="1" x="185"/>
        <item x="64"/>
        <item x="31"/>
        <item x="66"/>
        <item m="1" x="188"/>
        <item x="71"/>
        <item x="72"/>
        <item x="73"/>
        <item x="74"/>
        <item x="76"/>
        <item m="1" x="149"/>
        <item x="80"/>
        <item x="81"/>
        <item x="82"/>
        <item x="83"/>
        <item m="1" x="190"/>
        <item x="85"/>
        <item x="88"/>
        <item x="75"/>
        <item x="93"/>
        <item x="4"/>
        <item m="1" x="191"/>
        <item x="98"/>
        <item m="1" x="193"/>
        <item x="13"/>
        <item x="99"/>
        <item m="1" x="194"/>
        <item x="100"/>
        <item x="112"/>
        <item m="1" x="154"/>
        <item x="2"/>
        <item m="1" x="155"/>
        <item x="105"/>
        <item x="106"/>
        <item m="1" x="156"/>
        <item m="1" x="196"/>
        <item m="1" x="197"/>
        <item m="1" x="198"/>
        <item m="1" x="199"/>
        <item x="110"/>
        <item m="1" x="200"/>
        <item x="113"/>
        <item m="1" x="203"/>
        <item m="1" x="158"/>
        <item x="117"/>
        <item m="1" x="204"/>
        <item x="119"/>
        <item x="120"/>
        <item x="121"/>
        <item x="122"/>
        <item m="1" x="205"/>
        <item m="1" x="160"/>
        <item x="125"/>
        <item x="126"/>
        <item m="1" x="206"/>
        <item m="1" x="207"/>
        <item m="1" x="208"/>
        <item m="1" x="209"/>
        <item x="62"/>
        <item m="1" x="210"/>
        <item m="1" x="211"/>
        <item m="1" x="212"/>
        <item m="1" x="213"/>
        <item m="1" x="214"/>
        <item x="40"/>
        <item m="1" x="215"/>
        <item m="1" x="216"/>
        <item m="1" x="217"/>
        <item m="1" x="218"/>
        <item m="1" x="131"/>
        <item x="7"/>
        <item m="1" x="133"/>
        <item x="12"/>
        <item m="1" x="134"/>
        <item x="14"/>
        <item x="16"/>
        <item x="19"/>
        <item x="20"/>
        <item x="21"/>
        <item x="22"/>
        <item x="23"/>
        <item x="26"/>
        <item x="28"/>
        <item m="1" x="137"/>
        <item x="33"/>
        <item m="1" x="138"/>
        <item x="42"/>
        <item m="1" x="140"/>
        <item x="44"/>
        <item m="1" x="141"/>
        <item x="48"/>
        <item x="49"/>
        <item m="1" x="142"/>
        <item x="57"/>
        <item x="60"/>
        <item x="63"/>
        <item m="1" x="145"/>
        <item m="1" x="146"/>
        <item x="68"/>
        <item m="1" x="147"/>
        <item x="78"/>
        <item x="84"/>
        <item x="86"/>
        <item x="91"/>
        <item x="92"/>
        <item x="96"/>
        <item x="97"/>
        <item m="1" x="151"/>
        <item m="1" x="152"/>
        <item x="17"/>
        <item m="1" x="153"/>
        <item x="102"/>
        <item x="109"/>
        <item m="1" x="157"/>
        <item x="114"/>
        <item x="118"/>
        <item m="1" x="159"/>
        <item x="123"/>
        <item m="1" x="161"/>
        <item x="129"/>
        <item m="1" x="162"/>
        <item x="0"/>
        <item x="3"/>
        <item x="24"/>
        <item x="30"/>
        <item x="36"/>
        <item x="38"/>
        <item x="43"/>
        <item x="45"/>
        <item x="58"/>
        <item x="65"/>
        <item x="67"/>
        <item x="70"/>
        <item x="79"/>
        <item x="89"/>
        <item x="94"/>
        <item x="101"/>
        <item x="103"/>
        <item x="104"/>
        <item x="108"/>
        <item x="111"/>
        <item x="116"/>
        <item x="124"/>
        <item x="128"/>
        <item x="130"/>
      </items>
    </pivotField>
    <pivotField compact="0" outline="0" showAll="0"/>
    <pivotField compact="0" numFmtId="164" outline="0" showAll="0"/>
    <pivotField compact="0" numFmtId="164" outline="0" showAll="0" defaultSubtotal="0"/>
    <pivotField compact="0" outline="0" showAll="0"/>
    <pivotField compact="0" outline="0" showAll="0"/>
    <pivotField compact="0" numFmtId="164" outline="0" showAll="0"/>
    <pivotField compact="0" numFmtId="16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4">
    <field x="2"/>
    <field x="9"/>
    <field x="4"/>
    <field x="21"/>
  </rowFields>
  <rowItems count="722">
    <i>
      <x/>
      <x/>
      <x v="1"/>
      <x v="23"/>
    </i>
    <i r="2">
      <x v="8"/>
      <x v="23"/>
    </i>
    <i r="2">
      <x v="25"/>
      <x v="23"/>
    </i>
    <i r="2">
      <x v="33"/>
      <x v="23"/>
    </i>
    <i r="1">
      <x v="1"/>
      <x v="1"/>
      <x v="104"/>
    </i>
    <i r="2">
      <x v="8"/>
      <x v="104"/>
    </i>
    <i r="2">
      <x v="25"/>
      <x v="104"/>
    </i>
    <i r="2">
      <x v="33"/>
      <x v="104"/>
    </i>
    <i r="1">
      <x v="2"/>
      <x v="1"/>
      <x v="196"/>
    </i>
    <i r="2">
      <x v="8"/>
      <x v="196"/>
    </i>
    <i r="2">
      <x v="25"/>
      <x v="196"/>
    </i>
    <i r="2">
      <x v="33"/>
      <x v="196"/>
    </i>
    <i r="1">
      <x v="3"/>
      <x v="1"/>
      <x v="94"/>
    </i>
    <i r="2">
      <x v="8"/>
      <x v="94"/>
    </i>
    <i r="2">
      <x v="25"/>
      <x v="94"/>
    </i>
    <i r="2">
      <x v="33"/>
      <x v="94"/>
    </i>
    <i r="1">
      <x v="4"/>
      <x v="1"/>
      <x v="27"/>
    </i>
    <i r="2">
      <x v="8"/>
      <x v="27"/>
    </i>
    <i r="2">
      <x v="25"/>
      <x v="27"/>
    </i>
    <i r="2">
      <x v="33"/>
      <x v="27"/>
    </i>
    <i r="1">
      <x v="5"/>
      <x v="1"/>
      <x v="28"/>
    </i>
    <i r="2">
      <x v="8"/>
      <x v="28"/>
    </i>
    <i r="2">
      <x v="25"/>
      <x v="28"/>
    </i>
    <i r="2">
      <x v="33"/>
      <x v="28"/>
    </i>
    <i r="1">
      <x v="6"/>
      <x v="1"/>
      <x v="144"/>
    </i>
    <i r="2">
      <x v="8"/>
      <x v="144"/>
    </i>
    <i r="2">
      <x v="25"/>
      <x v="144"/>
    </i>
    <i r="2">
      <x v="33"/>
      <x v="144"/>
    </i>
    <i r="1">
      <x v="7"/>
      <x v="1"/>
      <x v="36"/>
    </i>
    <i r="2">
      <x v="8"/>
      <x v="36"/>
    </i>
    <i r="2">
      <x v="25"/>
      <x v="36"/>
    </i>
    <i r="2">
      <x v="33"/>
      <x v="36"/>
    </i>
    <i r="1">
      <x v="8"/>
      <x v="1"/>
      <x v="8"/>
    </i>
    <i r="2">
      <x v="8"/>
      <x v="8"/>
    </i>
    <i r="2">
      <x v="25"/>
      <x v="8"/>
    </i>
    <i r="2">
      <x v="33"/>
      <x v="8"/>
    </i>
    <i r="1">
      <x v="9"/>
      <x v="1"/>
      <x v="30"/>
    </i>
    <i r="2">
      <x v="8"/>
      <x v="30"/>
    </i>
    <i r="2">
      <x v="25"/>
      <x v="30"/>
    </i>
    <i r="2">
      <x v="33"/>
      <x v="30"/>
    </i>
    <i r="1">
      <x v="10"/>
      <x v="1"/>
      <x v="31"/>
    </i>
    <i r="2">
      <x v="8"/>
      <x v="31"/>
    </i>
    <i r="2">
      <x v="25"/>
      <x v="31"/>
    </i>
    <i r="2">
      <x v="33"/>
      <x v="31"/>
    </i>
    <i r="1">
      <x v="11"/>
      <x v="1"/>
      <x v="146"/>
    </i>
    <i r="2">
      <x v="8"/>
      <x v="146"/>
    </i>
    <i r="2">
      <x v="25"/>
      <x v="146"/>
    </i>
    <i r="2">
      <x v="33"/>
      <x v="146"/>
    </i>
    <i r="1">
      <x v="12"/>
      <x v="1"/>
      <x v="98"/>
    </i>
    <i r="2">
      <x v="8"/>
      <x v="98"/>
    </i>
    <i r="2">
      <x v="25"/>
      <x v="98"/>
    </i>
    <i r="2">
      <x v="33"/>
      <x v="98"/>
    </i>
    <i r="1">
      <x v="13"/>
      <x v="1"/>
      <x v="148"/>
    </i>
    <i r="2">
      <x v="8"/>
      <x v="148"/>
    </i>
    <i r="2">
      <x v="25"/>
      <x v="148"/>
    </i>
    <i r="2">
      <x v="33"/>
      <x v="148"/>
    </i>
    <i r="1">
      <x v="14"/>
      <x v="1"/>
      <x v="17"/>
    </i>
    <i r="2">
      <x v="8"/>
      <x v="17"/>
    </i>
    <i r="2">
      <x v="25"/>
      <x v="17"/>
    </i>
    <i r="2">
      <x v="33"/>
      <x v="17"/>
    </i>
    <i r="1">
      <x v="15"/>
      <x v="1"/>
      <x v="149"/>
    </i>
    <i r="2">
      <x v="8"/>
      <x v="149"/>
    </i>
    <i r="2">
      <x v="25"/>
      <x v="149"/>
    </i>
    <i r="2">
      <x v="33"/>
      <x v="149"/>
    </i>
    <i r="1">
      <x v="16"/>
      <x v="1"/>
      <x v="183"/>
    </i>
    <i r="2">
      <x v="8"/>
      <x v="183"/>
    </i>
    <i r="2">
      <x v="25"/>
      <x v="183"/>
    </i>
    <i r="2">
      <x v="33"/>
      <x v="183"/>
    </i>
    <i r="1">
      <x v="17"/>
      <x v="1"/>
      <x v="35"/>
    </i>
    <i r="2">
      <x v="8"/>
      <x v="35"/>
    </i>
    <i r="2">
      <x v="25"/>
      <x v="35"/>
    </i>
    <i r="2">
      <x v="33"/>
      <x v="35"/>
    </i>
    <i r="1">
      <x v="18"/>
      <x v="1"/>
      <x v="150"/>
    </i>
    <i r="2">
      <x v="8"/>
      <x v="150"/>
    </i>
    <i r="2">
      <x v="25"/>
      <x v="150"/>
    </i>
    <i r="1">
      <x v="19"/>
      <x v="1"/>
      <x v="8"/>
    </i>
    <i r="2">
      <x v="8"/>
      <x v="8"/>
    </i>
    <i r="2">
      <x v="25"/>
      <x v="8"/>
    </i>
    <i r="2">
      <x v="33"/>
      <x v="8"/>
    </i>
    <i r="1">
      <x v="20"/>
      <x v="33"/>
      <x v="151"/>
    </i>
    <i>
      <x v="1"/>
      <x/>
      <x v="4"/>
      <x v="152"/>
    </i>
    <i r="2">
      <x v="24"/>
      <x v="152"/>
    </i>
    <i r="2">
      <x v="32"/>
      <x v="152"/>
    </i>
    <i r="1">
      <x v="1"/>
      <x v="4"/>
      <x v="153"/>
    </i>
    <i r="2">
      <x v="24"/>
      <x v="153"/>
    </i>
    <i r="2">
      <x v="32"/>
      <x v="153"/>
    </i>
    <i r="1">
      <x v="2"/>
      <x v="4"/>
      <x v="154"/>
    </i>
    <i r="2">
      <x v="24"/>
      <x v="154"/>
    </i>
    <i r="2">
      <x v="32"/>
      <x v="154"/>
    </i>
    <i r="1">
      <x v="3"/>
      <x v="4"/>
      <x v="197"/>
    </i>
    <i r="2">
      <x v="24"/>
      <x v="197"/>
    </i>
    <i r="2">
      <x v="32"/>
      <x v="197"/>
    </i>
    <i r="1">
      <x v="4"/>
      <x v="4"/>
      <x v="42"/>
    </i>
    <i r="2">
      <x v="24"/>
      <x v="42"/>
    </i>
    <i r="2">
      <x v="32"/>
      <x v="42"/>
    </i>
    <i r="1">
      <x v="5"/>
      <x v="4"/>
      <x v="28"/>
    </i>
    <i r="2">
      <x v="24"/>
      <x v="28"/>
    </i>
    <i r="2">
      <x v="32"/>
      <x v="28"/>
    </i>
    <i r="1">
      <x v="6"/>
      <x v="4"/>
      <x v="155"/>
    </i>
    <i r="2">
      <x v="24"/>
      <x v="155"/>
    </i>
    <i r="2">
      <x v="32"/>
      <x v="155"/>
    </i>
    <i r="1">
      <x v="7"/>
      <x v="4"/>
      <x v="43"/>
    </i>
    <i r="2">
      <x v="24"/>
      <x v="43"/>
    </i>
    <i r="2">
      <x v="32"/>
      <x v="43"/>
    </i>
    <i r="1">
      <x v="8"/>
      <x v="4"/>
      <x v="156"/>
    </i>
    <i r="2">
      <x v="24"/>
      <x v="156"/>
    </i>
    <i r="2">
      <x v="32"/>
      <x v="156"/>
    </i>
    <i r="1">
      <x v="9"/>
      <x v="4"/>
      <x v="44"/>
    </i>
    <i r="2">
      <x v="24"/>
      <x v="44"/>
    </i>
    <i r="2">
      <x v="32"/>
      <x v="44"/>
    </i>
    <i r="1">
      <x v="10"/>
      <x v="4"/>
      <x v="198"/>
    </i>
    <i r="2">
      <x v="24"/>
      <x v="198"/>
    </i>
    <i r="2">
      <x v="32"/>
      <x v="198"/>
    </i>
    <i r="1">
      <x v="11"/>
      <x v="4"/>
      <x v="76"/>
    </i>
    <i r="2">
      <x v="24"/>
      <x v="76"/>
    </i>
    <i r="2">
      <x v="32"/>
      <x v="76"/>
    </i>
    <i r="1">
      <x v="12"/>
      <x v="4"/>
      <x v="65"/>
    </i>
    <i r="2">
      <x v="24"/>
      <x v="65"/>
    </i>
    <i r="2">
      <x v="32"/>
      <x v="65"/>
    </i>
    <i r="1">
      <x v="13"/>
      <x v="4"/>
      <x v="158"/>
    </i>
    <i r="2">
      <x v="24"/>
      <x v="158"/>
    </i>
    <i r="2">
      <x v="32"/>
      <x v="158"/>
    </i>
    <i r="1">
      <x v="14"/>
      <x v="4"/>
      <x v="17"/>
    </i>
    <i r="2">
      <x v="24"/>
      <x v="17"/>
    </i>
    <i r="2">
      <x v="32"/>
      <x v="17"/>
    </i>
    <i r="1">
      <x v="15"/>
      <x v="4"/>
      <x v="50"/>
    </i>
    <i r="2">
      <x v="24"/>
      <x v="50"/>
    </i>
    <i r="2">
      <x v="32"/>
      <x v="50"/>
    </i>
    <i r="1">
      <x v="16"/>
      <x v="4"/>
      <x v="67"/>
    </i>
    <i r="2">
      <x v="24"/>
      <x v="67"/>
    </i>
    <i r="2">
      <x v="32"/>
      <x v="67"/>
    </i>
    <i r="1">
      <x v="17"/>
      <x v="4"/>
      <x v="199"/>
    </i>
    <i r="2">
      <x v="24"/>
      <x v="199"/>
    </i>
    <i r="2">
      <x v="32"/>
      <x v="199"/>
    </i>
    <i r="1">
      <x v="18"/>
      <x v="4"/>
      <x v="52"/>
    </i>
    <i r="2">
      <x v="24"/>
      <x v="52"/>
    </i>
    <i r="2">
      <x v="32"/>
      <x v="52"/>
    </i>
    <i r="1">
      <x v="19"/>
      <x v="4"/>
      <x v="200"/>
    </i>
    <i r="2">
      <x v="24"/>
      <x v="200"/>
    </i>
    <i r="2">
      <x v="32"/>
      <x v="200"/>
    </i>
    <i>
      <x v="2"/>
      <x/>
      <x v="11"/>
      <x v="23"/>
    </i>
    <i r="1">
      <x v="1"/>
      <x v="11"/>
      <x v="54"/>
    </i>
    <i r="2">
      <x v="30"/>
      <x v="54"/>
    </i>
    <i r="1">
      <x v="2"/>
      <x v="11"/>
      <x v="138"/>
    </i>
    <i r="2">
      <x v="30"/>
      <x v="138"/>
    </i>
    <i r="1">
      <x v="3"/>
      <x v="11"/>
      <x v="56"/>
    </i>
    <i r="2">
      <x v="30"/>
      <x v="56"/>
    </i>
    <i r="1">
      <x v="4"/>
      <x v="11"/>
      <x v="160"/>
    </i>
    <i r="2">
      <x v="30"/>
      <x v="160"/>
    </i>
    <i r="1">
      <x v="5"/>
      <x v="11"/>
      <x v="201"/>
    </i>
    <i r="2">
      <x v="30"/>
      <x v="201"/>
    </i>
    <i r="1">
      <x v="6"/>
      <x v="11"/>
      <x v="162"/>
    </i>
    <i r="2">
      <x v="30"/>
      <x v="162"/>
    </i>
    <i r="1">
      <x v="7"/>
      <x v="11"/>
      <x v="202"/>
    </i>
    <i r="2">
      <x v="30"/>
      <x v="202"/>
    </i>
    <i r="1">
      <x v="8"/>
      <x v="11"/>
      <x v="61"/>
    </i>
    <i r="2">
      <x v="30"/>
      <x v="61"/>
    </i>
    <i r="1">
      <x v="9"/>
      <x v="11"/>
      <x v="62"/>
    </i>
    <i r="2">
      <x v="30"/>
      <x v="62"/>
    </i>
    <i r="1">
      <x v="10"/>
      <x v="11"/>
      <x v="164"/>
    </i>
    <i r="2">
      <x v="30"/>
      <x v="164"/>
    </i>
    <i r="1">
      <x v="11"/>
      <x v="11"/>
      <x v="165"/>
    </i>
    <i r="2">
      <x v="30"/>
      <x v="165"/>
    </i>
    <i r="1">
      <x v="12"/>
      <x v="11"/>
      <x v="65"/>
    </i>
    <i r="2">
      <x v="30"/>
      <x v="65"/>
    </i>
    <i r="1">
      <x v="13"/>
      <x v="11"/>
      <x v="57"/>
    </i>
    <i r="2">
      <x v="30"/>
      <x v="57"/>
    </i>
    <i r="1">
      <x v="14"/>
      <x v="11"/>
      <x v="66"/>
    </i>
    <i r="2">
      <x v="30"/>
      <x v="66"/>
    </i>
    <i r="1">
      <x v="15"/>
      <x v="11"/>
      <x v="4"/>
    </i>
    <i r="2">
      <x v="30"/>
      <x v="4"/>
    </i>
    <i r="1">
      <x v="16"/>
      <x v="11"/>
      <x v="67"/>
    </i>
    <i r="2">
      <x v="30"/>
      <x v="67"/>
    </i>
    <i r="1">
      <x v="17"/>
      <x v="11"/>
      <x v="68"/>
    </i>
    <i r="2">
      <x v="30"/>
      <x v="68"/>
    </i>
    <i r="1">
      <x v="18"/>
      <x v="11"/>
      <x v="22"/>
    </i>
    <i r="2">
      <x v="30"/>
      <x v="22"/>
    </i>
    <i r="1">
      <x v="19"/>
      <x v="11"/>
      <x v="200"/>
    </i>
    <i r="2">
      <x v="30"/>
      <x v="200"/>
    </i>
    <i r="1">
      <x v="21"/>
      <x v="30"/>
      <x v="69"/>
    </i>
    <i>
      <x v="3"/>
      <x/>
      <x v="9"/>
      <x v="70"/>
    </i>
    <i r="2">
      <x v="12"/>
      <x v="70"/>
    </i>
    <i r="2">
      <x v="13"/>
      <x v="70"/>
    </i>
    <i r="2">
      <x v="28"/>
      <x v="70"/>
    </i>
    <i r="1">
      <x v="1"/>
      <x v="9"/>
      <x v="167"/>
    </i>
    <i r="2">
      <x v="12"/>
      <x v="167"/>
    </i>
    <i r="2">
      <x v="13"/>
      <x v="167"/>
    </i>
    <i r="2">
      <x v="28"/>
      <x v="167"/>
    </i>
    <i r="1">
      <x v="2"/>
      <x v="9"/>
      <x v="203"/>
    </i>
    <i r="2">
      <x v="12"/>
      <x v="203"/>
    </i>
    <i r="2">
      <x v="13"/>
      <x v="203"/>
    </i>
    <i r="2">
      <x v="28"/>
      <x v="203"/>
    </i>
    <i r="1">
      <x v="3"/>
      <x v="9"/>
      <x v="73"/>
    </i>
    <i r="2">
      <x v="12"/>
      <x v="73"/>
    </i>
    <i r="2">
      <x v="13"/>
      <x v="73"/>
    </i>
    <i r="2">
      <x v="28"/>
      <x v="73"/>
    </i>
    <i r="1">
      <x v="4"/>
      <x v="9"/>
      <x v="168"/>
    </i>
    <i r="2">
      <x v="12"/>
      <x v="168"/>
    </i>
    <i r="2">
      <x v="13"/>
      <x v="168"/>
    </i>
    <i r="2">
      <x v="28"/>
      <x v="168"/>
    </i>
    <i r="1">
      <x v="5"/>
      <x v="9"/>
      <x v="28"/>
    </i>
    <i r="2">
      <x v="12"/>
      <x v="28"/>
    </i>
    <i r="2">
      <x v="13"/>
      <x v="28"/>
    </i>
    <i r="2">
      <x v="28"/>
      <x v="28"/>
    </i>
    <i r="1">
      <x v="6"/>
      <x v="9"/>
      <x v="19"/>
    </i>
    <i r="2">
      <x v="12"/>
      <x v="19"/>
    </i>
    <i r="2">
      <x v="13"/>
      <x v="19"/>
    </i>
    <i r="2">
      <x v="28"/>
      <x v="19"/>
    </i>
    <i r="1">
      <x v="7"/>
      <x v="9"/>
      <x v="132"/>
    </i>
    <i r="2">
      <x v="12"/>
      <x v="132"/>
    </i>
    <i r="2">
      <x v="13"/>
      <x v="132"/>
    </i>
    <i r="2">
      <x v="28"/>
      <x v="132"/>
    </i>
    <i r="1">
      <x v="8"/>
      <x v="9"/>
      <x v="169"/>
    </i>
    <i r="2">
      <x v="12"/>
      <x v="169"/>
    </i>
    <i r="2">
      <x v="13"/>
      <x v="169"/>
    </i>
    <i r="2">
      <x v="28"/>
      <x v="169"/>
    </i>
    <i r="1">
      <x v="9"/>
      <x v="9"/>
      <x v="115"/>
    </i>
    <i r="2">
      <x v="12"/>
      <x v="115"/>
    </i>
    <i r="2">
      <x v="13"/>
      <x v="115"/>
    </i>
    <i r="2">
      <x v="28"/>
      <x v="115"/>
    </i>
    <i r="1">
      <x v="10"/>
      <x v="9"/>
      <x v="75"/>
    </i>
    <i r="2">
      <x v="12"/>
      <x v="75"/>
    </i>
    <i r="2">
      <x v="13"/>
      <x v="75"/>
    </i>
    <i r="2">
      <x v="28"/>
      <x v="75"/>
    </i>
    <i r="1">
      <x v="11"/>
      <x v="9"/>
      <x v="204"/>
    </i>
    <i r="2">
      <x v="12"/>
      <x v="204"/>
    </i>
    <i r="2">
      <x v="13"/>
      <x v="204"/>
    </i>
    <i r="2">
      <x v="28"/>
      <x v="204"/>
    </i>
    <i r="1">
      <x v="12"/>
      <x v="9"/>
      <x v="77"/>
    </i>
    <i r="2">
      <x v="12"/>
      <x v="77"/>
    </i>
    <i r="2">
      <x v="13"/>
      <x v="77"/>
    </i>
    <i r="2">
      <x v="28"/>
      <x v="77"/>
    </i>
    <i r="1">
      <x v="13"/>
      <x v="9"/>
      <x v="205"/>
    </i>
    <i r="2">
      <x v="12"/>
      <x v="205"/>
    </i>
    <i r="2">
      <x v="13"/>
      <x v="205"/>
    </i>
    <i r="2">
      <x v="28"/>
      <x v="205"/>
    </i>
    <i r="1">
      <x v="14"/>
      <x v="9"/>
      <x v="172"/>
    </i>
    <i r="2">
      <x v="12"/>
      <x v="172"/>
    </i>
    <i r="2">
      <x v="13"/>
      <x v="172"/>
    </i>
    <i r="2">
      <x v="28"/>
      <x v="172"/>
    </i>
    <i r="1">
      <x v="15"/>
      <x v="9"/>
      <x v="3"/>
    </i>
    <i r="2">
      <x v="12"/>
      <x v="3"/>
    </i>
    <i r="2">
      <x v="13"/>
      <x v="3"/>
    </i>
    <i r="2">
      <x v="28"/>
      <x v="3"/>
    </i>
    <i r="1">
      <x v="16"/>
      <x v="9"/>
      <x v="206"/>
    </i>
    <i r="2">
      <x v="12"/>
      <x v="206"/>
    </i>
    <i r="2">
      <x v="13"/>
      <x v="206"/>
    </i>
    <i r="2">
      <x v="28"/>
      <x v="206"/>
    </i>
    <i r="1">
      <x v="17"/>
      <x v="9"/>
      <x v="79"/>
    </i>
    <i r="2">
      <x v="12"/>
      <x v="79"/>
    </i>
    <i r="2">
      <x v="13"/>
      <x v="79"/>
    </i>
    <i r="2">
      <x v="28"/>
      <x v="79"/>
    </i>
    <i r="1">
      <x v="18"/>
      <x v="9"/>
      <x v="36"/>
    </i>
    <i r="2">
      <x v="12"/>
      <x v="36"/>
    </i>
    <i r="2">
      <x v="13"/>
      <x v="36"/>
    </i>
    <i r="2">
      <x v="28"/>
      <x v="36"/>
    </i>
    <i r="1">
      <x v="19"/>
      <x v="9"/>
      <x v="200"/>
    </i>
    <i r="2">
      <x v="12"/>
      <x v="200"/>
    </i>
    <i r="2">
      <x v="13"/>
      <x v="200"/>
    </i>
    <i r="2">
      <x v="28"/>
      <x v="200"/>
    </i>
    <i>
      <x v="4"/>
      <x/>
      <x v="18"/>
      <x v="38"/>
    </i>
    <i r="2">
      <x v="29"/>
      <x v="38"/>
    </i>
    <i r="1">
      <x v="1"/>
      <x v="15"/>
      <x v="81"/>
    </i>
    <i r="2">
      <x v="18"/>
      <x v="81"/>
    </i>
    <i r="2">
      <x v="29"/>
      <x v="81"/>
    </i>
    <i r="1">
      <x v="2"/>
      <x v="15"/>
      <x v="82"/>
    </i>
    <i r="2">
      <x v="18"/>
      <x v="82"/>
    </i>
    <i r="2">
      <x v="29"/>
      <x v="82"/>
    </i>
    <i r="1">
      <x v="3"/>
      <x v="18"/>
      <x v="92"/>
    </i>
    <i r="2">
      <x v="29"/>
      <x v="92"/>
    </i>
    <i r="1">
      <x v="4"/>
      <x v="15"/>
      <x v="83"/>
    </i>
    <i r="2">
      <x v="18"/>
      <x v="83"/>
    </i>
    <i r="2">
      <x v="29"/>
      <x v="83"/>
    </i>
    <i r="1">
      <x v="5"/>
      <x v="15"/>
      <x/>
    </i>
    <i r="2">
      <x v="18"/>
      <x/>
    </i>
    <i r="2">
      <x v="29"/>
      <x/>
    </i>
    <i r="1">
      <x v="6"/>
      <x v="15"/>
      <x v="174"/>
    </i>
    <i r="2">
      <x v="18"/>
      <x v="174"/>
    </i>
    <i r="2">
      <x v="29"/>
      <x v="174"/>
    </i>
    <i r="1">
      <x v="7"/>
      <x v="15"/>
      <x v="207"/>
    </i>
    <i r="2">
      <x v="18"/>
      <x v="207"/>
    </i>
    <i r="2">
      <x v="29"/>
      <x v="207"/>
    </i>
    <i r="1">
      <x v="8"/>
      <x v="15"/>
      <x v="85"/>
    </i>
    <i r="2">
      <x v="18"/>
      <x v="85"/>
    </i>
    <i r="2">
      <x v="29"/>
      <x v="85"/>
    </i>
    <i r="1">
      <x v="9"/>
      <x v="15"/>
      <x v="86"/>
    </i>
    <i r="2">
      <x v="18"/>
      <x v="86"/>
    </i>
    <i r="2">
      <x v="29"/>
      <x v="86"/>
    </i>
    <i r="1">
      <x v="10"/>
      <x v="15"/>
      <x v="87"/>
    </i>
    <i r="2">
      <x v="18"/>
      <x v="87"/>
    </i>
    <i r="2">
      <x v="29"/>
      <x v="87"/>
    </i>
    <i r="1">
      <x v="11"/>
      <x v="15"/>
      <x v="88"/>
    </i>
    <i r="2">
      <x v="18"/>
      <x v="88"/>
    </i>
    <i r="2">
      <x v="29"/>
      <x v="88"/>
    </i>
    <i r="1">
      <x v="12"/>
      <x v="15"/>
      <x v="175"/>
    </i>
    <i r="2">
      <x v="18"/>
      <x v="175"/>
    </i>
    <i r="2">
      <x v="29"/>
      <x v="175"/>
    </i>
    <i r="1">
      <x v="13"/>
      <x v="15"/>
      <x v="90"/>
    </i>
    <i r="2">
      <x v="18"/>
      <x v="90"/>
    </i>
    <i r="2">
      <x v="29"/>
      <x v="90"/>
    </i>
    <i r="1">
      <x v="14"/>
      <x v="15"/>
      <x v="176"/>
    </i>
    <i r="2">
      <x v="18"/>
      <x v="176"/>
    </i>
    <i r="2">
      <x v="29"/>
      <x v="176"/>
    </i>
    <i r="1">
      <x v="15"/>
      <x v="15"/>
      <x v="1"/>
    </i>
    <i r="2">
      <x v="18"/>
      <x v="1"/>
    </i>
    <i r="2">
      <x v="29"/>
      <x v="1"/>
    </i>
    <i r="1">
      <x v="16"/>
      <x v="15"/>
      <x v="183"/>
    </i>
    <i r="2">
      <x v="18"/>
      <x v="183"/>
    </i>
    <i r="2">
      <x v="29"/>
      <x v="183"/>
    </i>
    <i r="1">
      <x v="17"/>
      <x v="15"/>
      <x v="91"/>
    </i>
    <i r="2">
      <x v="18"/>
      <x v="91"/>
    </i>
    <i r="2">
      <x v="29"/>
      <x v="91"/>
    </i>
    <i r="1">
      <x v="18"/>
      <x v="15"/>
      <x v="52"/>
    </i>
    <i r="2">
      <x v="18"/>
      <x v="52"/>
    </i>
    <i r="2">
      <x v="29"/>
      <x v="52"/>
    </i>
    <i r="1">
      <x v="19"/>
      <x v="15"/>
      <x v="208"/>
    </i>
    <i r="2">
      <x v="18"/>
      <x v="208"/>
    </i>
    <i r="2">
      <x v="29"/>
      <x v="208"/>
    </i>
    <i r="1">
      <x v="22"/>
      <x v="15"/>
      <x v="80"/>
    </i>
    <i r="1">
      <x v="23"/>
      <x v="15"/>
      <x v="92"/>
    </i>
    <i>
      <x v="5"/>
      <x/>
      <x/>
      <x v="177"/>
    </i>
    <i r="2">
      <x v="2"/>
      <x v="177"/>
    </i>
    <i r="2">
      <x v="3"/>
      <x v="177"/>
    </i>
    <i r="2">
      <x v="5"/>
      <x v="177"/>
    </i>
    <i r="2">
      <x v="6"/>
      <x v="177"/>
    </i>
    <i r="2">
      <x v="7"/>
      <x v="177"/>
    </i>
    <i r="2">
      <x v="16"/>
      <x v="177"/>
    </i>
    <i r="2">
      <x v="19"/>
      <x v="177"/>
    </i>
    <i r="2">
      <x v="20"/>
      <x v="177"/>
    </i>
    <i r="2">
      <x v="21"/>
      <x v="177"/>
    </i>
    <i r="2">
      <x v="23"/>
      <x v="177"/>
    </i>
    <i r="2">
      <x v="27"/>
      <x v="177"/>
    </i>
    <i r="2">
      <x v="31"/>
      <x v="177"/>
    </i>
    <i r="2">
      <x v="35"/>
      <x v="177"/>
    </i>
    <i r="1">
      <x v="1"/>
      <x/>
      <x v="178"/>
    </i>
    <i r="2">
      <x v="2"/>
      <x v="178"/>
    </i>
    <i r="2">
      <x v="3"/>
      <x v="178"/>
    </i>
    <i r="2">
      <x v="5"/>
      <x v="178"/>
    </i>
    <i r="2">
      <x v="6"/>
      <x v="178"/>
    </i>
    <i r="2">
      <x v="7"/>
      <x v="178"/>
    </i>
    <i r="2">
      <x v="16"/>
      <x v="178"/>
    </i>
    <i r="2">
      <x v="19"/>
      <x v="178"/>
    </i>
    <i r="2">
      <x v="20"/>
      <x v="178"/>
    </i>
    <i r="2">
      <x v="21"/>
      <x v="178"/>
    </i>
    <i r="2">
      <x v="23"/>
      <x v="178"/>
    </i>
    <i r="2">
      <x v="27"/>
      <x v="178"/>
    </i>
    <i r="2">
      <x v="31"/>
      <x v="178"/>
    </i>
    <i r="2">
      <x v="35"/>
      <x v="178"/>
    </i>
    <i r="1">
      <x v="2"/>
      <x/>
      <x v="93"/>
    </i>
    <i r="2">
      <x v="2"/>
      <x v="93"/>
    </i>
    <i r="2">
      <x v="3"/>
      <x v="93"/>
    </i>
    <i r="2">
      <x v="5"/>
      <x v="93"/>
    </i>
    <i r="2">
      <x v="6"/>
      <x v="93"/>
    </i>
    <i r="2">
      <x v="7"/>
      <x v="93"/>
    </i>
    <i r="2">
      <x v="16"/>
      <x v="93"/>
    </i>
    <i r="2">
      <x v="19"/>
      <x v="93"/>
    </i>
    <i r="2">
      <x v="20"/>
      <x v="93"/>
    </i>
    <i r="2">
      <x v="21"/>
      <x v="93"/>
    </i>
    <i r="2">
      <x v="23"/>
      <x v="93"/>
    </i>
    <i r="2">
      <x v="27"/>
      <x v="93"/>
    </i>
    <i r="2">
      <x v="31"/>
      <x v="93"/>
    </i>
    <i r="2">
      <x v="35"/>
      <x v="93"/>
    </i>
    <i r="1">
      <x v="3"/>
      <x/>
      <x v="209"/>
    </i>
    <i r="2">
      <x v="2"/>
      <x v="209"/>
    </i>
    <i r="2">
      <x v="3"/>
      <x v="209"/>
    </i>
    <i r="2">
      <x v="5"/>
      <x v="209"/>
    </i>
    <i r="2">
      <x v="6"/>
      <x v="209"/>
    </i>
    <i r="2">
      <x v="7"/>
      <x v="209"/>
    </i>
    <i r="2">
      <x v="16"/>
      <x v="209"/>
    </i>
    <i r="2">
      <x v="19"/>
      <x v="209"/>
    </i>
    <i r="2">
      <x v="20"/>
      <x v="209"/>
    </i>
    <i r="2">
      <x v="21"/>
      <x v="209"/>
    </i>
    <i r="2">
      <x v="23"/>
      <x v="209"/>
    </i>
    <i r="2">
      <x v="27"/>
      <x v="209"/>
    </i>
    <i r="2">
      <x v="31"/>
      <x v="209"/>
    </i>
    <i r="2">
      <x v="35"/>
      <x v="209"/>
    </i>
    <i r="1">
      <x v="4"/>
      <x/>
      <x v="48"/>
    </i>
    <i r="2">
      <x v="2"/>
      <x v="48"/>
    </i>
    <i r="2">
      <x v="3"/>
      <x v="48"/>
    </i>
    <i r="2">
      <x v="5"/>
      <x v="48"/>
    </i>
    <i r="2">
      <x v="6"/>
      <x v="48"/>
    </i>
    <i r="2">
      <x v="7"/>
      <x v="48"/>
    </i>
    <i r="2">
      <x v="16"/>
      <x v="48"/>
    </i>
    <i r="2">
      <x v="19"/>
      <x v="48"/>
    </i>
    <i r="2">
      <x v="20"/>
      <x v="48"/>
    </i>
    <i r="2">
      <x v="21"/>
      <x v="48"/>
    </i>
    <i r="2">
      <x v="23"/>
      <x v="48"/>
    </i>
    <i r="2">
      <x v="27"/>
      <x v="48"/>
    </i>
    <i r="2">
      <x v="31"/>
      <x v="48"/>
    </i>
    <i r="2">
      <x v="35"/>
      <x v="48"/>
    </i>
    <i r="1">
      <x v="5"/>
      <x/>
      <x v="22"/>
    </i>
    <i r="2">
      <x v="2"/>
      <x v="22"/>
    </i>
    <i r="2">
      <x v="3"/>
      <x v="22"/>
    </i>
    <i r="2">
      <x v="5"/>
      <x v="22"/>
    </i>
    <i r="2">
      <x v="6"/>
      <x v="22"/>
    </i>
    <i r="2">
      <x v="7"/>
      <x v="22"/>
    </i>
    <i r="2">
      <x v="16"/>
      <x v="22"/>
    </i>
    <i r="2">
      <x v="19"/>
      <x v="22"/>
    </i>
    <i r="2">
      <x v="20"/>
      <x v="22"/>
    </i>
    <i r="2">
      <x v="21"/>
      <x v="22"/>
    </i>
    <i r="2">
      <x v="23"/>
      <x v="22"/>
    </i>
    <i r="2">
      <x v="27"/>
      <x v="22"/>
    </i>
    <i r="2">
      <x v="31"/>
      <x v="22"/>
    </i>
    <i r="2">
      <x v="35"/>
      <x v="22"/>
    </i>
    <i r="1">
      <x v="6"/>
      <x/>
      <x v="179"/>
    </i>
    <i r="2">
      <x v="2"/>
      <x v="179"/>
    </i>
    <i r="2">
      <x v="3"/>
      <x v="179"/>
    </i>
    <i r="2">
      <x v="5"/>
      <x v="179"/>
    </i>
    <i r="2">
      <x v="6"/>
      <x v="179"/>
    </i>
    <i r="2">
      <x v="7"/>
      <x v="179"/>
    </i>
    <i r="2">
      <x v="16"/>
      <x v="179"/>
    </i>
    <i r="2">
      <x v="19"/>
      <x v="179"/>
    </i>
    <i r="2">
      <x v="20"/>
      <x v="179"/>
    </i>
    <i r="2">
      <x v="21"/>
      <x v="179"/>
    </i>
    <i r="2">
      <x v="23"/>
      <x v="179"/>
    </i>
    <i r="2">
      <x v="27"/>
      <x v="179"/>
    </i>
    <i r="2">
      <x v="31"/>
      <x v="179"/>
    </i>
    <i r="2">
      <x v="35"/>
      <x v="179"/>
    </i>
    <i r="1">
      <x v="7"/>
      <x/>
      <x v="43"/>
    </i>
    <i r="2">
      <x v="2"/>
      <x v="43"/>
    </i>
    <i r="2">
      <x v="3"/>
      <x v="43"/>
    </i>
    <i r="2">
      <x v="5"/>
      <x v="43"/>
    </i>
    <i r="2">
      <x v="6"/>
      <x v="43"/>
    </i>
    <i r="2">
      <x v="7"/>
      <x v="43"/>
    </i>
    <i r="2">
      <x v="16"/>
      <x v="43"/>
    </i>
    <i r="2">
      <x v="19"/>
      <x v="43"/>
    </i>
    <i r="2">
      <x v="20"/>
      <x v="43"/>
    </i>
    <i r="2">
      <x v="21"/>
      <x v="43"/>
    </i>
    <i r="2">
      <x v="23"/>
      <x v="43"/>
    </i>
    <i r="2">
      <x v="27"/>
      <x v="43"/>
    </i>
    <i r="2">
      <x v="31"/>
      <x v="43"/>
    </i>
    <i r="2">
      <x v="35"/>
      <x v="43"/>
    </i>
    <i r="1">
      <x v="8"/>
      <x/>
      <x v="180"/>
    </i>
    <i r="2">
      <x v="2"/>
      <x v="180"/>
    </i>
    <i r="2">
      <x v="3"/>
      <x v="180"/>
    </i>
    <i r="2">
      <x v="5"/>
      <x v="180"/>
    </i>
    <i r="2">
      <x v="6"/>
      <x v="180"/>
    </i>
    <i r="2">
      <x v="7"/>
      <x v="180"/>
    </i>
    <i r="2">
      <x v="16"/>
      <x v="180"/>
    </i>
    <i r="2">
      <x v="19"/>
      <x v="180"/>
    </i>
    <i r="2">
      <x v="20"/>
      <x v="180"/>
    </i>
    <i r="2">
      <x v="21"/>
      <x v="180"/>
    </i>
    <i r="2">
      <x v="23"/>
      <x v="180"/>
    </i>
    <i r="2">
      <x v="27"/>
      <x v="180"/>
    </i>
    <i r="2">
      <x v="31"/>
      <x v="180"/>
    </i>
    <i r="2">
      <x v="35"/>
      <x v="180"/>
    </i>
    <i r="1">
      <x v="9"/>
      <x/>
      <x v="87"/>
    </i>
    <i r="2">
      <x v="2"/>
      <x v="87"/>
    </i>
    <i r="2">
      <x v="3"/>
      <x v="87"/>
    </i>
    <i r="2">
      <x v="5"/>
      <x v="87"/>
    </i>
    <i r="2">
      <x v="6"/>
      <x v="87"/>
    </i>
    <i r="2">
      <x v="7"/>
      <x v="87"/>
    </i>
    <i r="2">
      <x v="16"/>
      <x v="87"/>
    </i>
    <i r="2">
      <x v="19"/>
      <x v="87"/>
    </i>
    <i r="2">
      <x v="20"/>
      <x v="87"/>
    </i>
    <i r="2">
      <x v="21"/>
      <x v="87"/>
    </i>
    <i r="2">
      <x v="23"/>
      <x v="87"/>
    </i>
    <i r="2">
      <x v="27"/>
      <x v="87"/>
    </i>
    <i r="2">
      <x v="31"/>
      <x v="87"/>
    </i>
    <i r="2">
      <x v="35"/>
      <x v="87"/>
    </i>
    <i r="1">
      <x v="10"/>
      <x/>
      <x v="96"/>
    </i>
    <i r="2">
      <x v="2"/>
      <x v="96"/>
    </i>
    <i r="2">
      <x v="3"/>
      <x v="96"/>
    </i>
    <i r="2">
      <x v="5"/>
      <x v="96"/>
    </i>
    <i r="2">
      <x v="6"/>
      <x v="96"/>
    </i>
    <i r="2">
      <x v="7"/>
      <x v="96"/>
    </i>
    <i r="2">
      <x v="16"/>
      <x v="96"/>
    </i>
    <i r="2">
      <x v="19"/>
      <x v="96"/>
    </i>
    <i r="2">
      <x v="20"/>
      <x v="96"/>
    </i>
    <i r="2">
      <x v="21"/>
      <x v="96"/>
    </i>
    <i r="2">
      <x v="23"/>
      <x v="96"/>
    </i>
    <i r="2">
      <x v="27"/>
      <x v="96"/>
    </i>
    <i r="2">
      <x v="31"/>
      <x v="96"/>
    </i>
    <i r="2">
      <x v="35"/>
      <x v="96"/>
    </i>
    <i r="1">
      <x v="11"/>
      <x/>
      <x v="76"/>
    </i>
    <i r="2">
      <x v="2"/>
      <x v="76"/>
    </i>
    <i r="2">
      <x v="3"/>
      <x v="76"/>
    </i>
    <i r="2">
      <x v="5"/>
      <x v="76"/>
    </i>
    <i r="2">
      <x v="6"/>
      <x v="76"/>
    </i>
    <i r="2">
      <x v="7"/>
      <x v="76"/>
    </i>
    <i r="2">
      <x v="16"/>
      <x v="76"/>
    </i>
    <i r="2">
      <x v="19"/>
      <x v="76"/>
    </i>
    <i r="2">
      <x v="20"/>
      <x v="76"/>
    </i>
    <i r="2">
      <x v="21"/>
      <x v="76"/>
    </i>
    <i r="2">
      <x v="23"/>
      <x v="76"/>
    </i>
    <i r="2">
      <x v="27"/>
      <x v="76"/>
    </i>
    <i r="2">
      <x v="31"/>
      <x v="76"/>
    </i>
    <i r="2">
      <x v="35"/>
      <x v="76"/>
    </i>
    <i r="1">
      <x v="12"/>
      <x/>
      <x v="65"/>
    </i>
    <i r="2">
      <x v="2"/>
      <x v="65"/>
    </i>
    <i r="2">
      <x v="3"/>
      <x v="65"/>
    </i>
    <i r="2">
      <x v="5"/>
      <x v="65"/>
    </i>
    <i r="2">
      <x v="6"/>
      <x v="65"/>
    </i>
    <i r="2">
      <x v="7"/>
      <x v="65"/>
    </i>
    <i r="2">
      <x v="16"/>
      <x v="65"/>
    </i>
    <i r="2">
      <x v="19"/>
      <x v="65"/>
    </i>
    <i r="2">
      <x v="20"/>
      <x v="65"/>
    </i>
    <i r="2">
      <x v="21"/>
      <x v="65"/>
    </i>
    <i r="2">
      <x v="23"/>
      <x v="65"/>
    </i>
    <i r="2">
      <x v="27"/>
      <x v="65"/>
    </i>
    <i r="2">
      <x v="31"/>
      <x v="65"/>
    </i>
    <i r="2">
      <x v="35"/>
      <x v="65"/>
    </i>
    <i r="1">
      <x v="13"/>
      <x/>
      <x v="99"/>
    </i>
    <i r="2">
      <x v="2"/>
      <x v="99"/>
    </i>
    <i r="2">
      <x v="3"/>
      <x v="99"/>
    </i>
    <i r="2">
      <x v="5"/>
      <x v="99"/>
    </i>
    <i r="2">
      <x v="6"/>
      <x v="99"/>
    </i>
    <i r="2">
      <x v="7"/>
      <x v="99"/>
    </i>
    <i r="2">
      <x v="16"/>
      <x v="99"/>
    </i>
    <i r="2">
      <x v="19"/>
      <x v="99"/>
    </i>
    <i r="2">
      <x v="20"/>
      <x v="99"/>
    </i>
    <i r="2">
      <x v="21"/>
      <x v="99"/>
    </i>
    <i r="2">
      <x v="23"/>
      <x v="99"/>
    </i>
    <i r="2">
      <x v="27"/>
      <x v="99"/>
    </i>
    <i r="2">
      <x v="31"/>
      <x v="99"/>
    </i>
    <i r="2">
      <x v="35"/>
      <x v="99"/>
    </i>
    <i r="1">
      <x v="14"/>
      <x/>
      <x v="17"/>
    </i>
    <i r="2">
      <x v="2"/>
      <x v="17"/>
    </i>
    <i r="2">
      <x v="3"/>
      <x v="17"/>
    </i>
    <i r="2">
      <x v="5"/>
      <x v="17"/>
    </i>
    <i r="2">
      <x v="6"/>
      <x v="17"/>
    </i>
    <i r="2">
      <x v="7"/>
      <x v="17"/>
    </i>
    <i r="2">
      <x v="16"/>
      <x v="17"/>
    </i>
    <i r="2">
      <x v="19"/>
      <x v="17"/>
    </i>
    <i r="2">
      <x v="20"/>
      <x v="17"/>
    </i>
    <i r="2">
      <x v="21"/>
      <x v="17"/>
    </i>
    <i r="2">
      <x v="23"/>
      <x v="17"/>
    </i>
    <i r="2">
      <x v="27"/>
      <x v="17"/>
    </i>
    <i r="2">
      <x v="31"/>
      <x v="17"/>
    </i>
    <i r="2">
      <x v="35"/>
      <x v="17"/>
    </i>
    <i r="1">
      <x v="15"/>
      <x/>
      <x v="101"/>
    </i>
    <i r="2">
      <x v="2"/>
      <x v="101"/>
    </i>
    <i r="2">
      <x v="3"/>
      <x v="101"/>
    </i>
    <i r="2">
      <x v="5"/>
      <x v="101"/>
    </i>
    <i r="2">
      <x v="6"/>
      <x v="101"/>
    </i>
    <i r="2">
      <x v="7"/>
      <x v="101"/>
    </i>
    <i r="2">
      <x v="16"/>
      <x v="101"/>
    </i>
    <i r="2">
      <x v="19"/>
      <x v="101"/>
    </i>
    <i r="2">
      <x v="20"/>
      <x v="101"/>
    </i>
    <i r="2">
      <x v="21"/>
      <x v="101"/>
    </i>
    <i r="2">
      <x v="23"/>
      <x v="101"/>
    </i>
    <i r="2">
      <x v="27"/>
      <x v="101"/>
    </i>
    <i r="2">
      <x v="31"/>
      <x v="101"/>
    </i>
    <i r="2">
      <x v="35"/>
      <x v="101"/>
    </i>
    <i r="1">
      <x v="16"/>
      <x/>
      <x v="183"/>
    </i>
    <i r="2">
      <x v="2"/>
      <x v="183"/>
    </i>
    <i r="2">
      <x v="3"/>
      <x v="183"/>
    </i>
    <i r="2">
      <x v="5"/>
      <x v="183"/>
    </i>
    <i r="2">
      <x v="6"/>
      <x v="183"/>
    </i>
    <i r="2">
      <x v="7"/>
      <x v="183"/>
    </i>
    <i r="2">
      <x v="16"/>
      <x v="183"/>
    </i>
    <i r="2">
      <x v="19"/>
      <x v="183"/>
    </i>
    <i r="2">
      <x v="20"/>
      <x v="183"/>
    </i>
    <i r="2">
      <x v="21"/>
      <x v="183"/>
    </i>
    <i r="2">
      <x v="23"/>
      <x v="183"/>
    </i>
    <i r="2">
      <x v="27"/>
      <x v="183"/>
    </i>
    <i r="2">
      <x v="31"/>
      <x v="183"/>
    </i>
    <i r="2">
      <x v="35"/>
      <x v="183"/>
    </i>
    <i r="1">
      <x v="17"/>
      <x/>
      <x v="22"/>
    </i>
    <i r="2">
      <x v="2"/>
      <x v="22"/>
    </i>
    <i r="2">
      <x v="3"/>
      <x v="22"/>
    </i>
    <i r="2">
      <x v="5"/>
      <x v="22"/>
    </i>
    <i r="2">
      <x v="6"/>
      <x v="22"/>
    </i>
    <i r="2">
      <x v="7"/>
      <x v="22"/>
    </i>
    <i r="2">
      <x v="16"/>
      <x v="22"/>
    </i>
    <i r="2">
      <x v="19"/>
      <x v="22"/>
    </i>
    <i r="2">
      <x v="20"/>
      <x v="22"/>
    </i>
    <i r="2">
      <x v="21"/>
      <x v="22"/>
    </i>
    <i r="2">
      <x v="23"/>
      <x v="22"/>
    </i>
    <i r="2">
      <x v="27"/>
      <x v="22"/>
    </i>
    <i r="2">
      <x v="31"/>
      <x v="22"/>
    </i>
    <i r="2">
      <x v="35"/>
      <x v="22"/>
    </i>
    <i r="1">
      <x v="18"/>
      <x/>
      <x v="22"/>
    </i>
    <i r="2">
      <x v="2"/>
      <x v="22"/>
    </i>
    <i r="2">
      <x v="3"/>
      <x v="22"/>
    </i>
    <i r="2">
      <x v="5"/>
      <x v="22"/>
    </i>
    <i r="2">
      <x v="6"/>
      <x v="22"/>
    </i>
    <i r="2">
      <x v="7"/>
      <x v="22"/>
    </i>
    <i r="2">
      <x v="16"/>
      <x v="22"/>
    </i>
    <i r="2">
      <x v="19"/>
      <x v="22"/>
    </i>
    <i r="2">
      <x v="20"/>
      <x v="22"/>
    </i>
    <i r="2">
      <x v="21"/>
      <x v="22"/>
    </i>
    <i r="2">
      <x v="23"/>
      <x v="22"/>
    </i>
    <i r="2">
      <x v="27"/>
      <x v="22"/>
    </i>
    <i r="2">
      <x v="31"/>
      <x v="22"/>
    </i>
    <i r="2">
      <x v="35"/>
      <x v="22"/>
    </i>
    <i r="1">
      <x v="19"/>
      <x/>
      <x v="8"/>
    </i>
    <i r="2">
      <x v="2"/>
      <x v="8"/>
    </i>
    <i r="2">
      <x v="3"/>
      <x v="8"/>
    </i>
    <i r="2">
      <x v="5"/>
      <x v="8"/>
    </i>
    <i r="2">
      <x v="6"/>
      <x v="8"/>
    </i>
    <i r="2">
      <x v="7"/>
      <x v="8"/>
    </i>
    <i r="2">
      <x v="16"/>
      <x v="8"/>
    </i>
    <i r="2">
      <x v="19"/>
      <x v="8"/>
    </i>
    <i r="2">
      <x v="20"/>
      <x v="8"/>
    </i>
    <i r="2">
      <x v="21"/>
      <x v="8"/>
    </i>
    <i r="2">
      <x v="23"/>
      <x v="8"/>
    </i>
    <i r="2">
      <x v="27"/>
      <x v="8"/>
    </i>
    <i r="2">
      <x v="31"/>
      <x v="8"/>
    </i>
    <i r="2">
      <x v="35"/>
      <x v="8"/>
    </i>
    <i>
      <x v="6"/>
      <x/>
      <x v="10"/>
      <x v="210"/>
    </i>
    <i r="2">
      <x v="14"/>
      <x v="210"/>
    </i>
    <i r="2">
      <x v="17"/>
      <x v="210"/>
    </i>
    <i r="2">
      <x v="22"/>
      <x v="210"/>
    </i>
    <i r="2">
      <x v="34"/>
      <x v="210"/>
    </i>
    <i r="1">
      <x v="1"/>
      <x v="10"/>
      <x v="185"/>
    </i>
    <i r="2">
      <x v="14"/>
      <x v="185"/>
    </i>
    <i r="2">
      <x v="17"/>
      <x v="185"/>
    </i>
    <i r="2">
      <x v="22"/>
      <x v="185"/>
    </i>
    <i r="2">
      <x v="34"/>
      <x v="185"/>
    </i>
    <i r="1">
      <x v="2"/>
      <x v="10"/>
      <x v="93"/>
    </i>
    <i r="2">
      <x v="14"/>
      <x v="93"/>
    </i>
    <i r="2">
      <x v="17"/>
      <x v="93"/>
    </i>
    <i r="2">
      <x v="22"/>
      <x v="93"/>
    </i>
    <i r="2">
      <x v="34"/>
      <x v="93"/>
    </i>
    <i r="1">
      <x v="3"/>
      <x v="10"/>
      <x v="211"/>
    </i>
    <i r="2">
      <x v="14"/>
      <x v="211"/>
    </i>
    <i r="2">
      <x v="17"/>
      <x v="211"/>
    </i>
    <i r="2">
      <x v="22"/>
      <x v="211"/>
    </i>
    <i r="2">
      <x v="34"/>
      <x v="211"/>
    </i>
    <i r="1">
      <x v="4"/>
      <x v="10"/>
      <x v="212"/>
    </i>
    <i r="2">
      <x v="14"/>
      <x v="212"/>
    </i>
    <i r="2">
      <x v="17"/>
      <x v="212"/>
    </i>
    <i r="2">
      <x v="22"/>
      <x v="212"/>
    </i>
    <i r="2">
      <x v="34"/>
      <x v="212"/>
    </i>
    <i r="1">
      <x v="5"/>
      <x v="10"/>
      <x v="106"/>
    </i>
    <i r="2">
      <x v="14"/>
      <x v="106"/>
    </i>
    <i r="2">
      <x v="17"/>
      <x v="106"/>
    </i>
    <i r="2">
      <x v="22"/>
      <x v="106"/>
    </i>
    <i r="2">
      <x v="34"/>
      <x v="106"/>
    </i>
    <i r="1">
      <x v="6"/>
      <x v="10"/>
      <x v="179"/>
    </i>
    <i r="2">
      <x v="14"/>
      <x v="179"/>
    </i>
    <i r="2">
      <x v="17"/>
      <x v="179"/>
    </i>
    <i r="2">
      <x v="22"/>
      <x v="179"/>
    </i>
    <i r="2">
      <x v="34"/>
      <x v="179"/>
    </i>
    <i r="1">
      <x v="7"/>
      <x v="10"/>
      <x v="107"/>
    </i>
    <i r="2">
      <x v="14"/>
      <x v="107"/>
    </i>
    <i r="2">
      <x v="17"/>
      <x v="107"/>
    </i>
    <i r="2">
      <x v="22"/>
      <x v="107"/>
    </i>
    <i r="2">
      <x v="34"/>
      <x v="107"/>
    </i>
    <i r="1">
      <x v="8"/>
      <x v="10"/>
      <x v="8"/>
    </i>
    <i r="2">
      <x v="14"/>
      <x v="8"/>
    </i>
    <i r="2">
      <x v="17"/>
      <x v="8"/>
    </i>
    <i r="2">
      <x v="22"/>
      <x v="8"/>
    </i>
    <i r="2">
      <x v="34"/>
      <x v="8"/>
    </i>
    <i r="1">
      <x v="9"/>
      <x v="10"/>
      <x v="87"/>
    </i>
    <i r="2">
      <x v="14"/>
      <x v="87"/>
    </i>
    <i r="2">
      <x v="17"/>
      <x v="87"/>
    </i>
    <i r="2">
      <x v="22"/>
      <x v="87"/>
    </i>
    <i r="2">
      <x v="34"/>
      <x v="87"/>
    </i>
    <i r="1">
      <x v="10"/>
      <x v="10"/>
      <x v="45"/>
    </i>
    <i r="2">
      <x v="14"/>
      <x v="45"/>
    </i>
    <i r="2">
      <x v="17"/>
      <x v="45"/>
    </i>
    <i r="2">
      <x v="22"/>
      <x v="45"/>
    </i>
    <i r="2">
      <x v="34"/>
      <x v="45"/>
    </i>
    <i r="1">
      <x v="11"/>
      <x v="10"/>
      <x v="213"/>
    </i>
    <i r="2">
      <x v="14"/>
      <x v="213"/>
    </i>
    <i r="2">
      <x v="17"/>
      <x v="213"/>
    </i>
    <i r="2">
      <x v="22"/>
      <x v="213"/>
    </i>
    <i r="2">
      <x v="34"/>
      <x v="213"/>
    </i>
    <i r="1">
      <x v="12"/>
      <x v="10"/>
      <x v="186"/>
    </i>
    <i r="2">
      <x v="14"/>
      <x v="186"/>
    </i>
    <i r="2">
      <x v="17"/>
      <x v="186"/>
    </i>
    <i r="2">
      <x v="22"/>
      <x v="186"/>
    </i>
    <i r="2">
      <x v="34"/>
      <x v="186"/>
    </i>
    <i r="1">
      <x v="13"/>
      <x v="10"/>
      <x v="48"/>
    </i>
    <i r="2">
      <x v="14"/>
      <x v="48"/>
    </i>
    <i r="2">
      <x v="17"/>
      <x v="48"/>
    </i>
    <i r="2">
      <x v="22"/>
      <x v="48"/>
    </i>
    <i r="2">
      <x v="34"/>
      <x v="48"/>
    </i>
    <i r="1">
      <x v="14"/>
      <x v="10"/>
      <x v="172"/>
    </i>
    <i r="2">
      <x v="14"/>
      <x v="172"/>
    </i>
    <i r="2">
      <x v="17"/>
      <x v="172"/>
    </i>
    <i r="2">
      <x v="22"/>
      <x v="172"/>
    </i>
    <i r="2">
      <x v="34"/>
      <x v="172"/>
    </i>
    <i r="1">
      <x v="15"/>
      <x v="10"/>
      <x v="113"/>
    </i>
    <i r="2">
      <x v="14"/>
      <x v="113"/>
    </i>
    <i r="2">
      <x v="17"/>
      <x v="113"/>
    </i>
    <i r="2">
      <x v="22"/>
      <x v="113"/>
    </i>
    <i r="2">
      <x v="34"/>
      <x v="113"/>
    </i>
    <i r="1">
      <x v="16"/>
      <x v="10"/>
      <x v="214"/>
    </i>
    <i r="2">
      <x v="14"/>
      <x v="214"/>
    </i>
    <i r="2">
      <x v="17"/>
      <x v="214"/>
    </i>
    <i r="2">
      <x v="22"/>
      <x v="214"/>
    </i>
    <i r="2">
      <x v="34"/>
      <x v="214"/>
    </i>
    <i r="1">
      <x v="17"/>
      <x v="10"/>
      <x v="102"/>
    </i>
    <i r="2">
      <x v="14"/>
      <x v="102"/>
    </i>
    <i r="2">
      <x v="17"/>
      <x v="102"/>
    </i>
    <i r="2">
      <x v="22"/>
      <x v="102"/>
    </i>
    <i r="2">
      <x v="34"/>
      <x v="102"/>
    </i>
    <i r="1">
      <x v="18"/>
      <x v="10"/>
      <x v="36"/>
    </i>
    <i r="2">
      <x v="14"/>
      <x v="36"/>
    </i>
    <i r="2">
      <x v="17"/>
      <x v="36"/>
    </i>
    <i r="2">
      <x v="22"/>
      <x v="36"/>
    </i>
    <i r="2">
      <x v="34"/>
      <x v="36"/>
    </i>
    <i r="1">
      <x v="19"/>
      <x v="10"/>
      <x v="200"/>
    </i>
    <i r="2">
      <x v="14"/>
      <x v="200"/>
    </i>
    <i r="2">
      <x v="17"/>
      <x v="200"/>
    </i>
    <i r="2">
      <x v="22"/>
      <x v="200"/>
    </i>
    <i r="2">
      <x v="34"/>
      <x v="200"/>
    </i>
    <i>
      <x v="7"/>
      <x v="3"/>
      <x v="26"/>
      <x v="215"/>
    </i>
    <i r="1">
      <x v="4"/>
      <x v="26"/>
      <x v="189"/>
    </i>
    <i r="1">
      <x v="5"/>
      <x v="26"/>
      <x v="120"/>
    </i>
    <i r="1">
      <x v="6"/>
      <x v="26"/>
      <x v="121"/>
    </i>
    <i r="1">
      <x v="9"/>
      <x v="26"/>
      <x v="122"/>
    </i>
    <i r="1">
      <x v="10"/>
      <x v="26"/>
      <x v="45"/>
    </i>
    <i r="1">
      <x v="11"/>
      <x v="26"/>
      <x v="123"/>
    </i>
    <i r="1">
      <x v="12"/>
      <x v="26"/>
      <x v="91"/>
    </i>
    <i r="1">
      <x v="13"/>
      <x v="26"/>
      <x v="191"/>
    </i>
    <i r="1">
      <x v="14"/>
      <x v="26"/>
      <x v="216"/>
    </i>
    <i r="1">
      <x v="15"/>
      <x v="26"/>
      <x v="126"/>
    </i>
    <i r="1">
      <x v="16"/>
      <x v="26"/>
      <x v="127"/>
    </i>
    <i r="1">
      <x v="17"/>
      <x v="26"/>
      <x v="217"/>
    </i>
    <i r="1">
      <x v="19"/>
      <x v="26"/>
      <x v="218"/>
    </i>
    <i r="1">
      <x v="24"/>
      <x v="26"/>
      <x v="188"/>
    </i>
    <i r="1">
      <x v="25"/>
      <x v="26"/>
      <x v="18"/>
    </i>
    <i r="1">
      <x v="26"/>
      <x v="26"/>
      <x v="118"/>
    </i>
    <i r="1">
      <x v="27"/>
      <x v="26"/>
      <x v="70"/>
    </i>
    <i r="1">
      <x v="28"/>
      <x v="26"/>
      <x v="5"/>
    </i>
    <i r="1">
      <x v="29"/>
      <x v="26"/>
      <x v="193"/>
    </i>
    <i>
      <x v="8"/>
      <x v="30"/>
      <x v="36"/>
      <x v="195"/>
    </i>
    <i t="grand">
      <x/>
    </i>
  </rowItems>
  <colItems count="1">
    <i/>
  </colItems>
  <formats count="50">
    <format dxfId="236">
      <pivotArea outline="0" collapsedLevelsAreSubtotals="1" fieldPosition="0"/>
    </format>
    <format dxfId="235">
      <pivotArea outline="0" collapsedLevelsAreSubtotals="1" fieldPosition="0"/>
    </format>
    <format dxfId="234">
      <pivotArea field="7" type="button" dataOnly="0" labelOnly="1" outline="0"/>
    </format>
    <format dxfId="233">
      <pivotArea field="8" type="button" dataOnly="0" labelOnly="1" outline="0"/>
    </format>
    <format dxfId="232">
      <pivotArea field="7" type="button" dataOnly="0" labelOnly="1" outline="0"/>
    </format>
    <format dxfId="231">
      <pivotArea field="8" type="button" dataOnly="0" labelOnly="1" outline="0"/>
    </format>
    <format dxfId="230">
      <pivotArea field="7" type="button" dataOnly="0" labelOnly="1" outline="0"/>
    </format>
    <format dxfId="229">
      <pivotArea field="8" type="button" dataOnly="0" labelOnly="1" outline="0"/>
    </format>
    <format dxfId="228">
      <pivotArea type="all" dataOnly="0" outline="0" fieldPosition="0"/>
    </format>
    <format dxfId="227">
      <pivotArea outline="0" collapsedLevelsAreSubtotals="1" fieldPosition="0"/>
    </format>
    <format dxfId="226">
      <pivotArea type="origin" dataOnly="0" labelOnly="1" outline="0" fieldPosition="0"/>
    </format>
    <format dxfId="225">
      <pivotArea field="-2" type="button" dataOnly="0" labelOnly="1" outline="0"/>
    </format>
    <format dxfId="224">
      <pivotArea type="topRight" dataOnly="0" labelOnly="1" outline="0" fieldPosition="0"/>
    </format>
    <format dxfId="223">
      <pivotArea field="7" type="button" dataOnly="0" labelOnly="1" outline="0"/>
    </format>
    <format dxfId="222">
      <pivotArea field="8" type="button" dataOnly="0" labelOnly="1" outline="0"/>
    </format>
    <format dxfId="221">
      <pivotArea dataOnly="0" labelOnly="1" grandRow="1" outline="0" fieldPosition="0"/>
    </format>
    <format dxfId="220">
      <pivotArea outline="0" collapsedLevelsAreSubtotals="1" fieldPosition="0"/>
    </format>
    <format dxfId="219">
      <pivotArea field="7" type="button" dataOnly="0" labelOnly="1" outline="0"/>
    </format>
    <format dxfId="218">
      <pivotArea field="8" type="button" dataOnly="0" labelOnly="1" outline="0"/>
    </format>
    <format dxfId="217">
      <pivotArea dataOnly="0" labelOnly="1" grandRow="1" outline="0" fieldPosition="0"/>
    </format>
    <format dxfId="216">
      <pivotArea field="7" type="button" dataOnly="0" labelOnly="1" outline="0"/>
    </format>
    <format dxfId="215">
      <pivotArea field="8" type="button" dataOnly="0" labelOnly="1" outline="0"/>
    </format>
    <format dxfId="214">
      <pivotArea outline="0" collapsedLevelsAreSubtotals="1" fieldPosition="0"/>
    </format>
    <format dxfId="213">
      <pivotArea field="7" type="button" dataOnly="0" labelOnly="1" outline="0"/>
    </format>
    <format dxfId="212">
      <pivotArea field="8" type="button" dataOnly="0" labelOnly="1" outline="0"/>
    </format>
    <format dxfId="211">
      <pivotArea dataOnly="0" labelOnly="1" grandRow="1" outline="0" fieldPosition="0"/>
    </format>
    <format dxfId="210">
      <pivotArea outline="0" collapsedLevelsAreSubtotals="1" fieldPosition="0"/>
    </format>
    <format dxfId="209">
      <pivotArea field="7" type="button" dataOnly="0" labelOnly="1" outline="0"/>
    </format>
    <format dxfId="208">
      <pivotArea field="8" type="button" dataOnly="0" labelOnly="1" outline="0"/>
    </format>
    <format dxfId="207">
      <pivotArea dataOnly="0" labelOnly="1" grandRow="1" outline="0" fieldPosition="0"/>
    </format>
    <format dxfId="206">
      <pivotArea outline="0" collapsedLevelsAreSubtotals="1" fieldPosition="0"/>
    </format>
    <format dxfId="205">
      <pivotArea field="7" type="button" dataOnly="0" labelOnly="1" outline="0"/>
    </format>
    <format dxfId="204">
      <pivotArea field="8" type="button" dataOnly="0" labelOnly="1" outline="0"/>
    </format>
    <format dxfId="203">
      <pivotArea dataOnly="0" labelOnly="1" grandRow="1" outline="0" fieldPosition="0"/>
    </format>
    <format dxfId="202">
      <pivotArea outline="0" collapsedLevelsAreSubtotals="1" fieldPosition="0"/>
    </format>
    <format dxfId="201">
      <pivotArea field="7" type="button" dataOnly="0" labelOnly="1" outline="0"/>
    </format>
    <format dxfId="200">
      <pivotArea field="8" type="button" dataOnly="0" labelOnly="1" outline="0"/>
    </format>
    <format dxfId="199">
      <pivotArea dataOnly="0" labelOnly="1" grandRow="1" outline="0" fieldPosition="0"/>
    </format>
    <format dxfId="198">
      <pivotArea outline="0" collapsedLevelsAreSubtotals="1" fieldPosition="0"/>
    </format>
    <format dxfId="197">
      <pivotArea field="7" type="button" dataOnly="0" labelOnly="1" outline="0"/>
    </format>
    <format dxfId="196">
      <pivotArea dataOnly="0" labelOnly="1" grandRow="1" outline="0" fieldPosition="0"/>
    </format>
    <format dxfId="195">
      <pivotArea field="7" type="button" dataOnly="0" labelOnly="1" outline="0"/>
    </format>
    <format dxfId="194">
      <pivotArea field="7" type="button" dataOnly="0" labelOnly="1" outline="0"/>
    </format>
    <format dxfId="193">
      <pivotArea dataOnly="0" labelOnly="1" grandRow="1" outline="0" fieldPosition="0"/>
    </format>
    <format dxfId="192">
      <pivotArea field="8" type="button" dataOnly="0" labelOnly="1" outline="0"/>
    </format>
    <format dxfId="191">
      <pivotArea dataOnly="0" labelOnly="1" grandRow="1" outline="0" offset="IV256" fieldPosition="0"/>
    </format>
    <format dxfId="190">
      <pivotArea field="8" type="button" dataOnly="0" labelOnly="1" outline="0"/>
    </format>
    <format dxfId="189">
      <pivotArea dataOnly="0" labelOnly="1" grandRow="1" outline="0" offset="IV256" fieldPosition="0"/>
    </format>
    <format dxfId="188">
      <pivotArea grandRow="1" outline="0" collapsedLevelsAreSubtotals="1" fieldPosition="0"/>
    </format>
    <format dxfId="18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6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gridDropZones="1" multipleFieldFilters="0">
  <location ref="A741:I743" firstHeaderRow="1" firstDataRow="2" firstDataCol="1"/>
  <pivotFields count="37"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  <pivotField compact="0" outline="0" showAll="0"/>
    <pivotField compact="0" outline="0" showAll="0"/>
    <pivotField compact="0" outline="0" showAll="0" defaultSubtotal="0">
      <items count="6">
        <item x="3"/>
        <item x="5"/>
        <item x="2"/>
        <item x="1"/>
        <item x="4"/>
        <item x="0"/>
      </items>
    </pivotField>
    <pivotField compact="0" outline="0" showAll="0">
      <items count="7">
        <item x="3"/>
        <item x="5"/>
        <item x="4"/>
        <item x="1"/>
        <item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  <pivotField compact="0" numFmtId="164" outline="0" showAll="0"/>
    <pivotField dataField="1" compact="0" numFmtId="164" outline="0" showAll="0" defaultSubtotal="0"/>
    <pivotField compact="0" outline="0" showAll="0"/>
    <pivotField compact="0" numFmtId="164" outline="0" showAll="0"/>
    <pivotField dataField="1" compact="0" numFmtId="164" outline="0" showAll="0" defaultSubtotal="0"/>
    <pivotField compact="0" outline="0" showAll="0"/>
    <pivotField compact="0" outline="0" showAll="0"/>
    <pivotField dataField="1" compact="0" numFmtId="164" outline="0" showAll="0" defaultSubtotal="0"/>
    <pivotField compact="0" outline="0" showAll="0"/>
    <pivotField compact="0" outline="0" showAll="0"/>
    <pivotField dataField="1" compact="0" numFmtId="164" outline="0" showAll="0" defaultSubtotal="0"/>
    <pivotField compact="0" outline="0" showAll="0"/>
    <pivotField compact="0" outline="0" showAll="0"/>
    <pivotField compact="0" numFmtId="164" outline="0" showAll="0"/>
    <pivotField compact="0" numFmtId="164" outline="0" showAl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  <pivotField dataField="1" compact="0" outline="0" dragToRow="0" dragToCol="0" dragToPage="0" showAll="0" defaultSubtotal="0"/>
    <pivotField dataField="1" compact="0" outline="0" dragToRow="0" dragToCol="0" dragToPage="0" showAll="0" defaultSubtotal="0"/>
    <pivotField dataField="1" compact="0" outline="0" dragToRow="0" dragToCol="0" dragToPage="0" showAll="0" defaultSubtotal="0"/>
  </pivotFields>
  <rowItems count="1">
    <i/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Normal Competitor Price (Pcs)" fld="15" baseField="0" baseItem="0" numFmtId="164"/>
    <dataField name="Sum of Index Normal Pcs" fld="33" baseField="0" baseItem="0" numFmtId="164"/>
    <dataField name="Sum of Promo Competitor Price (Pcs)" fld="18" baseField="0" baseItem="0" numFmtId="164"/>
    <dataField name="Sum of Index Promo Pcs" fld="34" baseField="0" baseItem="0" numFmtId="164"/>
    <dataField name="Sum of Normal Competitor Price (Ctn)" fld="21" baseField="0" baseItem="0" numFmtId="164"/>
    <dataField name="Sum of Index Normal Ctn" fld="36" baseField="0" baseItem="0" numFmtId="164"/>
    <dataField name="Sum of Promo Competitor Price (Ctn)" fld="24" baseField="0" baseItem="0" numFmtId="164"/>
    <dataField name="Sum of Index Promo Ctn" fld="35" baseField="0" baseItem="0" numFmtId="164"/>
  </dataFields>
  <formats count="67">
    <format dxfId="303">
      <pivotArea outline="0" collapsedLevelsAreSubtotals="1" fieldPosition="0"/>
    </format>
    <format dxfId="302">
      <pivotArea outline="0" collapsedLevelsAreSubtotals="1" fieldPosition="0"/>
    </format>
    <format dxfId="301">
      <pivotArea field="7" type="button" dataOnly="0" labelOnly="1" outline="0"/>
    </format>
    <format dxfId="300">
      <pivotArea field="8" type="button" dataOnly="0" labelOnly="1" outline="0"/>
    </format>
    <format dxfId="299">
      <pivotArea field="7" type="button" dataOnly="0" labelOnly="1" outline="0"/>
    </format>
    <format dxfId="298">
      <pivotArea field="8" type="button" dataOnly="0" labelOnly="1" outline="0"/>
    </format>
    <format dxfId="297">
      <pivotArea field="7" type="button" dataOnly="0" labelOnly="1" outline="0"/>
    </format>
    <format dxfId="296">
      <pivotArea field="8" type="button" dataOnly="0" labelOnly="1" outline="0"/>
    </format>
    <format dxfId="295">
      <pivotArea type="all" dataOnly="0" outline="0" fieldPosition="0"/>
    </format>
    <format dxfId="294">
      <pivotArea outline="0" collapsedLevelsAreSubtotals="1" fieldPosition="0"/>
    </format>
    <format dxfId="293">
      <pivotArea type="origin" dataOnly="0" labelOnly="1" outline="0" fieldPosition="0"/>
    </format>
    <format dxfId="292">
      <pivotArea field="-2" type="button" dataOnly="0" labelOnly="1" outline="0" axis="axisCol" fieldPosition="0"/>
    </format>
    <format dxfId="291">
      <pivotArea type="topRight" dataOnly="0" labelOnly="1" outline="0" fieldPosition="0"/>
    </format>
    <format dxfId="290">
      <pivotArea field="7" type="button" dataOnly="0" labelOnly="1" outline="0"/>
    </format>
    <format dxfId="289">
      <pivotArea field="8" type="button" dataOnly="0" labelOnly="1" outline="0"/>
    </format>
    <format dxfId="288">
      <pivotArea dataOnly="0" labelOnly="1" grandRow="1" outline="0" fieldPosition="0"/>
    </format>
    <format dxfId="287">
      <pivotArea dataOnly="0" labelOnly="1" outline="0" fieldPosition="0">
        <references count="1">
          <reference field="4294967294" count="4">
            <x v="1"/>
            <x v="3"/>
            <x v="5"/>
            <x v="7"/>
          </reference>
        </references>
      </pivotArea>
    </format>
    <format dxfId="286">
      <pivotArea dataOnly="0" labelOnly="1" outline="0" fieldPosition="0">
        <references count="1">
          <reference field="4294967294" count="4">
            <x v="1"/>
            <x v="3"/>
            <x v="5"/>
            <x v="7"/>
          </reference>
        </references>
      </pivotArea>
    </format>
    <format dxfId="285">
      <pivotArea dataOnly="0" labelOnly="1" outline="0" fieldPosition="0">
        <references count="1">
          <reference field="4294967294" count="4">
            <x v="1"/>
            <x v="3"/>
            <x v="5"/>
            <x v="7"/>
          </reference>
        </references>
      </pivotArea>
    </format>
    <format dxfId="284">
      <pivotArea outline="0" collapsedLevelsAreSubtotals="1" fieldPosition="0"/>
    </format>
    <format dxfId="283">
      <pivotArea field="7" type="button" dataOnly="0" labelOnly="1" outline="0"/>
    </format>
    <format dxfId="282">
      <pivotArea field="8" type="button" dataOnly="0" labelOnly="1" outline="0"/>
    </format>
    <format dxfId="281">
      <pivotArea dataOnly="0" labelOnly="1" grandRow="1" outline="0" fieldPosition="0"/>
    </format>
    <format dxfId="280">
      <pivotArea dataOnly="0" labelOnly="1" outline="0" fieldPosition="0">
        <references count="1">
          <reference field="4294967294" count="4">
            <x v="1"/>
            <x v="3"/>
            <x v="5"/>
            <x v="7"/>
          </reference>
        </references>
      </pivotArea>
    </format>
    <format dxfId="279">
      <pivotArea field="7" type="button" dataOnly="0" labelOnly="1" outline="0"/>
    </format>
    <format dxfId="278">
      <pivotArea field="8" type="button" dataOnly="0" labelOnly="1" outline="0"/>
    </format>
    <format dxfId="277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76">
      <pivotArea outline="0" collapsedLevelsAreSubtotals="1" fieldPosition="0"/>
    </format>
    <format dxfId="275">
      <pivotArea field="7" type="button" dataOnly="0" labelOnly="1" outline="0"/>
    </format>
    <format dxfId="274">
      <pivotArea field="8" type="button" dataOnly="0" labelOnly="1" outline="0"/>
    </format>
    <format dxfId="273">
      <pivotArea dataOnly="0" labelOnly="1" grandRow="1" outline="0" fieldPosition="0"/>
    </format>
    <format dxfId="272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71">
      <pivotArea outline="0" collapsedLevelsAreSubtotals="1" fieldPosition="0"/>
    </format>
    <format dxfId="270">
      <pivotArea field="7" type="button" dataOnly="0" labelOnly="1" outline="0"/>
    </format>
    <format dxfId="269">
      <pivotArea field="8" type="button" dataOnly="0" labelOnly="1" outline="0"/>
    </format>
    <format dxfId="268">
      <pivotArea dataOnly="0" labelOnly="1" grandRow="1" outline="0" fieldPosition="0"/>
    </format>
    <format dxfId="267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66">
      <pivotArea outline="0" collapsedLevelsAreSubtotals="1" fieldPosition="0"/>
    </format>
    <format dxfId="265">
      <pivotArea field="7" type="button" dataOnly="0" labelOnly="1" outline="0"/>
    </format>
    <format dxfId="264">
      <pivotArea field="8" type="button" dataOnly="0" labelOnly="1" outline="0"/>
    </format>
    <format dxfId="263">
      <pivotArea dataOnly="0" labelOnly="1" grandRow="1" outline="0" fieldPosition="0"/>
    </format>
    <format dxfId="262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61">
      <pivotArea outline="0" collapsedLevelsAreSubtotals="1" fieldPosition="0"/>
    </format>
    <format dxfId="260">
      <pivotArea field="7" type="button" dataOnly="0" labelOnly="1" outline="0"/>
    </format>
    <format dxfId="259">
      <pivotArea field="8" type="button" dataOnly="0" labelOnly="1" outline="0"/>
    </format>
    <format dxfId="258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57">
      <pivotArea outline="0" fieldPosition="0">
        <references count="1">
          <reference field="4294967294" count="1" selected="0">
            <x v="6"/>
          </reference>
        </references>
      </pivotArea>
    </format>
    <format dxfId="256">
      <pivotArea outline="0" fieldPosition="0">
        <references count="1">
          <reference field="4294967294" count="1" selected="0">
            <x v="4"/>
          </reference>
        </references>
      </pivotArea>
    </format>
    <format dxfId="255">
      <pivotArea outline="0" fieldPosition="0">
        <references count="1">
          <reference field="4294967294" count="1" selected="0">
            <x v="0"/>
          </reference>
        </references>
      </pivotArea>
    </format>
    <format dxfId="254">
      <pivotArea outline="0" fieldPosition="0">
        <references count="1">
          <reference field="4294967294" count="1" selected="0">
            <x v="2"/>
          </reference>
        </references>
      </pivotArea>
    </format>
    <format dxfId="253">
      <pivotArea dataOnly="0" labelOnly="1" grandRow="1" outline="0" fieldPosition="0"/>
    </format>
    <format dxfId="252">
      <pivotArea outline="0" collapsedLevelsAreSubtotals="1" fieldPosition="0"/>
    </format>
    <format dxfId="251">
      <pivotArea field="7" type="button" dataOnly="0" labelOnly="1" outline="0"/>
    </format>
    <format dxfId="250">
      <pivotArea dataOnly="0" labelOnly="1" grandRow="1" outline="0" fieldPosition="0"/>
    </format>
    <format dxfId="249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48">
      <pivotArea field="7" type="button" dataOnly="0" labelOnly="1" outline="0"/>
    </format>
    <format dxfId="247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46">
      <pivotArea field="7" type="button" dataOnly="0" labelOnly="1" outline="0"/>
    </format>
    <format dxfId="245">
      <pivotArea dataOnly="0" labelOnly="1" grandRow="1" outline="0" fieldPosition="0"/>
    </format>
    <format dxfId="244">
      <pivotArea outline="0" fieldPosition="0">
        <references count="1">
          <reference field="4294967294" count="4" selected="0">
            <x v="0"/>
            <x v="1"/>
            <x v="2"/>
            <x v="3"/>
          </reference>
        </references>
      </pivotArea>
    </format>
    <format dxfId="24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42">
      <pivotArea field="8" type="button" dataOnly="0" labelOnly="1" outline="0"/>
    </format>
    <format dxfId="241">
      <pivotArea dataOnly="0" labelOnly="1" grandRow="1" outline="0" offset="IV256" fieldPosition="0"/>
    </format>
    <format dxfId="240">
      <pivotArea field="8" type="button" dataOnly="0" labelOnly="1" outline="0"/>
    </format>
    <format dxfId="239">
      <pivotArea dataOnly="0" labelOnly="1" grandRow="1" outline="0" offset="IV256" fieldPosition="0"/>
    </format>
    <format dxfId="238">
      <pivotArea grandRow="1" outline="0" collapsedLevelsAreSubtotals="1" fieldPosition="0"/>
    </format>
    <format dxfId="23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13" totalsRowShown="0" headerRowDxfId="0">
  <autoFilter ref="A1:B113" xr:uid="{00000000-0009-0000-0100-000001000000}"/>
  <tableColumns count="2">
    <tableColumn id="1" xr3:uid="{00000000-0010-0000-0000-000001000000}" name="PRODCODE"/>
    <tableColumn id="2" xr3:uid="{00000000-0010-0000-0000-000002000000}" name="PRODNAME_I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klikindogrosir.com/product_details/1378053" TargetMode="External"/><Relationship Id="rId299" Type="http://schemas.openxmlformats.org/officeDocument/2006/relationships/hyperlink" Target="https://klikindogrosir.com/product_details/0451981" TargetMode="External"/><Relationship Id="rId21" Type="http://schemas.openxmlformats.org/officeDocument/2006/relationships/hyperlink" Target="https://klikindogrosir.com/product_details/1419071" TargetMode="External"/><Relationship Id="rId63" Type="http://schemas.openxmlformats.org/officeDocument/2006/relationships/hyperlink" Target="https://klikindogrosir.com/product_details/1146781" TargetMode="External"/><Relationship Id="rId159" Type="http://schemas.openxmlformats.org/officeDocument/2006/relationships/hyperlink" Target="https://klikindogrosir.com/product_details/1347031" TargetMode="External"/><Relationship Id="rId324" Type="http://schemas.openxmlformats.org/officeDocument/2006/relationships/hyperlink" Target="https://klikindogrosir.com/product_details/1514571" TargetMode="External"/><Relationship Id="rId366" Type="http://schemas.openxmlformats.org/officeDocument/2006/relationships/hyperlink" Target="https://klikindogrosir.com/product_details/1619961" TargetMode="External"/><Relationship Id="rId170" Type="http://schemas.openxmlformats.org/officeDocument/2006/relationships/hyperlink" Target="https://klikindogrosir.com/product_details/1470331" TargetMode="External"/><Relationship Id="rId226" Type="http://schemas.openxmlformats.org/officeDocument/2006/relationships/hyperlink" Target="https://klikindogrosir.com/product_details/1514571" TargetMode="External"/><Relationship Id="rId268" Type="http://schemas.openxmlformats.org/officeDocument/2006/relationships/hyperlink" Target="https://klikindogrosir.com/product_details/2019841" TargetMode="External"/><Relationship Id="rId32" Type="http://schemas.openxmlformats.org/officeDocument/2006/relationships/hyperlink" Target="https://klikindogrosir.com/product_details/0451981" TargetMode="External"/><Relationship Id="rId74" Type="http://schemas.openxmlformats.org/officeDocument/2006/relationships/hyperlink" Target="https://klikindogrosir.com/product_details/1623701" TargetMode="External"/><Relationship Id="rId128" Type="http://schemas.openxmlformats.org/officeDocument/2006/relationships/hyperlink" Target="https://klikindogrosir.com/product_details/1515092" TargetMode="External"/><Relationship Id="rId335" Type="http://schemas.openxmlformats.org/officeDocument/2006/relationships/hyperlink" Target="https://klikindogrosir.com/product_details/1482851" TargetMode="External"/><Relationship Id="rId5" Type="http://schemas.openxmlformats.org/officeDocument/2006/relationships/hyperlink" Target="https://klikindogrosir.com/product_details/1290981" TargetMode="External"/><Relationship Id="rId181" Type="http://schemas.openxmlformats.org/officeDocument/2006/relationships/hyperlink" Target="https://klikindogrosir.com/product_details/1825291" TargetMode="External"/><Relationship Id="rId237" Type="http://schemas.openxmlformats.org/officeDocument/2006/relationships/hyperlink" Target="https://klikindogrosir.com/product_details/1482851" TargetMode="External"/><Relationship Id="rId279" Type="http://schemas.openxmlformats.org/officeDocument/2006/relationships/hyperlink" Target="https://klikindogrosir.com/product_details/1146781" TargetMode="External"/><Relationship Id="rId43" Type="http://schemas.openxmlformats.org/officeDocument/2006/relationships/hyperlink" Target="https://klikindogrosir.com/product_details/1320591" TargetMode="External"/><Relationship Id="rId139" Type="http://schemas.openxmlformats.org/officeDocument/2006/relationships/hyperlink" Target="https://klikindogrosir.com/product_details/1115931" TargetMode="External"/><Relationship Id="rId290" Type="http://schemas.openxmlformats.org/officeDocument/2006/relationships/hyperlink" Target="https://klikindogrosir.com/product_details/1665581" TargetMode="External"/><Relationship Id="rId304" Type="http://schemas.openxmlformats.org/officeDocument/2006/relationships/hyperlink" Target="https://klikindogrosir.com/product_details/0054581" TargetMode="External"/><Relationship Id="rId346" Type="http://schemas.openxmlformats.org/officeDocument/2006/relationships/hyperlink" Target="https://klikindogrosir.com/product_details/1310961" TargetMode="External"/><Relationship Id="rId85" Type="http://schemas.openxmlformats.org/officeDocument/2006/relationships/hyperlink" Target="https://klikindogrosir.com/product_details/0011551" TargetMode="External"/><Relationship Id="rId150" Type="http://schemas.openxmlformats.org/officeDocument/2006/relationships/hyperlink" Target="https://klikindogrosir.com/product_details/1623821" TargetMode="External"/><Relationship Id="rId192" Type="http://schemas.openxmlformats.org/officeDocument/2006/relationships/hyperlink" Target="https://klikindogrosir.com/product_details/1119560" TargetMode="External"/><Relationship Id="rId206" Type="http://schemas.openxmlformats.org/officeDocument/2006/relationships/hyperlink" Target="https://klikindogrosir.com/product_details/1115931" TargetMode="External"/><Relationship Id="rId248" Type="http://schemas.openxmlformats.org/officeDocument/2006/relationships/hyperlink" Target="https://klikindogrosir.com/product_details/1310961" TargetMode="External"/><Relationship Id="rId12" Type="http://schemas.openxmlformats.org/officeDocument/2006/relationships/hyperlink" Target="https://klikindogrosir.com/product_details/1378053" TargetMode="External"/><Relationship Id="rId108" Type="http://schemas.openxmlformats.org/officeDocument/2006/relationships/hyperlink" Target="https://klikindogrosir.com/product_details/1514571" TargetMode="External"/><Relationship Id="rId315" Type="http://schemas.openxmlformats.org/officeDocument/2006/relationships/hyperlink" Target="https://klikindogrosir.com/product_details/1524591" TargetMode="External"/><Relationship Id="rId357" Type="http://schemas.openxmlformats.org/officeDocument/2006/relationships/hyperlink" Target="https://klikindogrosir.com/product_details/0037141" TargetMode="External"/><Relationship Id="rId54" Type="http://schemas.openxmlformats.org/officeDocument/2006/relationships/hyperlink" Target="https://klikindogrosir.com/product_details/1380121" TargetMode="External"/><Relationship Id="rId96" Type="http://schemas.openxmlformats.org/officeDocument/2006/relationships/hyperlink" Target="https://klikindogrosir.com/product_details/1320591" TargetMode="External"/><Relationship Id="rId161" Type="http://schemas.openxmlformats.org/officeDocument/2006/relationships/hyperlink" Target="https://klikindogrosir.com/product_details/1320591" TargetMode="External"/><Relationship Id="rId217" Type="http://schemas.openxmlformats.org/officeDocument/2006/relationships/hyperlink" Target="https://klikindogrosir.com/product_details/1623821" TargetMode="External"/><Relationship Id="rId259" Type="http://schemas.openxmlformats.org/officeDocument/2006/relationships/hyperlink" Target="https://klikindogrosir.com/product_details/0721411" TargetMode="External"/><Relationship Id="rId23" Type="http://schemas.openxmlformats.org/officeDocument/2006/relationships/hyperlink" Target="https://klikindogrosir.com/product_details/1515092" TargetMode="External"/><Relationship Id="rId119" Type="http://schemas.openxmlformats.org/officeDocument/2006/relationships/hyperlink" Target="https://klikindogrosir.com/product_details/0016411" TargetMode="External"/><Relationship Id="rId270" Type="http://schemas.openxmlformats.org/officeDocument/2006/relationships/hyperlink" Target="https://klikindogrosir.com/product_details/1714221" TargetMode="External"/><Relationship Id="rId326" Type="http://schemas.openxmlformats.org/officeDocument/2006/relationships/hyperlink" Target="https://klikindogrosir.com/product_details/1146781" TargetMode="External"/><Relationship Id="rId65" Type="http://schemas.openxmlformats.org/officeDocument/2006/relationships/hyperlink" Target="https://klikindogrosir.com/product_details/1668971" TargetMode="External"/><Relationship Id="rId130" Type="http://schemas.openxmlformats.org/officeDocument/2006/relationships/hyperlink" Target="https://klikindogrosir.com/product_details/1314901" TargetMode="External"/><Relationship Id="rId368" Type="http://schemas.openxmlformats.org/officeDocument/2006/relationships/hyperlink" Target="https://klikindogrosir.com/product_details/1704161" TargetMode="External"/><Relationship Id="rId172" Type="http://schemas.openxmlformats.org/officeDocument/2006/relationships/hyperlink" Target="https://klikindogrosir.com/product_details/0115941" TargetMode="External"/><Relationship Id="rId228" Type="http://schemas.openxmlformats.org/officeDocument/2006/relationships/hyperlink" Target="https://klikindogrosir.com/product_details/1146781" TargetMode="External"/><Relationship Id="rId281" Type="http://schemas.openxmlformats.org/officeDocument/2006/relationships/hyperlink" Target="https://klikindogrosir.com/product_details/0792321" TargetMode="External"/><Relationship Id="rId337" Type="http://schemas.openxmlformats.org/officeDocument/2006/relationships/hyperlink" Target="https://klikindogrosir.com/product_details/1623701" TargetMode="External"/><Relationship Id="rId34" Type="http://schemas.openxmlformats.org/officeDocument/2006/relationships/hyperlink" Target="https://klikindogrosir.com/product_details/1115931" TargetMode="External"/><Relationship Id="rId76" Type="http://schemas.openxmlformats.org/officeDocument/2006/relationships/hyperlink" Target="https://klikindogrosir.com/product_details/1557621" TargetMode="External"/><Relationship Id="rId141" Type="http://schemas.openxmlformats.org/officeDocument/2006/relationships/hyperlink" Target="https://klikindogrosir.com/product_details/0054581" TargetMode="External"/><Relationship Id="rId7" Type="http://schemas.openxmlformats.org/officeDocument/2006/relationships/hyperlink" Target="https://klikindogrosir.com/product_details/1243211" TargetMode="External"/><Relationship Id="rId183" Type="http://schemas.openxmlformats.org/officeDocument/2006/relationships/hyperlink" Target="https://klikindogrosir.com/product_details/1290981" TargetMode="External"/><Relationship Id="rId239" Type="http://schemas.openxmlformats.org/officeDocument/2006/relationships/hyperlink" Target="https://klikindogrosir.com/product_details/1623701" TargetMode="External"/><Relationship Id="rId250" Type="http://schemas.openxmlformats.org/officeDocument/2006/relationships/hyperlink" Target="https://klikindogrosir.com/product_details/0072041" TargetMode="External"/><Relationship Id="rId292" Type="http://schemas.openxmlformats.org/officeDocument/2006/relationships/hyperlink" Target="https://klikindogrosir.com/product_details/1347361" TargetMode="External"/><Relationship Id="rId306" Type="http://schemas.openxmlformats.org/officeDocument/2006/relationships/hyperlink" Target="https://klikindogrosir.com/product_details/0721411" TargetMode="External"/><Relationship Id="rId45" Type="http://schemas.openxmlformats.org/officeDocument/2006/relationships/hyperlink" Target="https://klikindogrosir.com/product_details/1623821" TargetMode="External"/><Relationship Id="rId87" Type="http://schemas.openxmlformats.org/officeDocument/2006/relationships/hyperlink" Target="https://klikindogrosir.com/product_details/0888541" TargetMode="External"/><Relationship Id="rId110" Type="http://schemas.openxmlformats.org/officeDocument/2006/relationships/hyperlink" Target="https://klikindogrosir.com/product_details/1290981" TargetMode="External"/><Relationship Id="rId348" Type="http://schemas.openxmlformats.org/officeDocument/2006/relationships/hyperlink" Target="https://klikindogrosir.com/product_details/0072041" TargetMode="External"/><Relationship Id="rId152" Type="http://schemas.openxmlformats.org/officeDocument/2006/relationships/hyperlink" Target="https://klikindogrosir.com/product_details/1619961" TargetMode="External"/><Relationship Id="rId194" Type="http://schemas.openxmlformats.org/officeDocument/2006/relationships/hyperlink" Target="https://klikindogrosir.com/product_details/1665581" TargetMode="External"/><Relationship Id="rId208" Type="http://schemas.openxmlformats.org/officeDocument/2006/relationships/hyperlink" Target="https://klikindogrosir.com/product_details/0060411" TargetMode="External"/><Relationship Id="rId261" Type="http://schemas.openxmlformats.org/officeDocument/2006/relationships/hyperlink" Target="https://klikindogrosir.com/product_details/0027941" TargetMode="External"/><Relationship Id="rId14" Type="http://schemas.openxmlformats.org/officeDocument/2006/relationships/hyperlink" Target="https://klikindogrosir.com/product_details/0016411" TargetMode="External"/><Relationship Id="rId56" Type="http://schemas.openxmlformats.org/officeDocument/2006/relationships/hyperlink" Target="https://klikindogrosir.com/product_details/1201921" TargetMode="External"/><Relationship Id="rId317" Type="http://schemas.openxmlformats.org/officeDocument/2006/relationships/hyperlink" Target="https://klikindogrosir.com/product_details/1619961" TargetMode="External"/><Relationship Id="rId359" Type="http://schemas.openxmlformats.org/officeDocument/2006/relationships/hyperlink" Target="https://klikindogrosir.com/product_details/0721441" TargetMode="External"/><Relationship Id="rId98" Type="http://schemas.openxmlformats.org/officeDocument/2006/relationships/hyperlink" Target="https://klikindogrosir.com/product_details/1623821" TargetMode="External"/><Relationship Id="rId121" Type="http://schemas.openxmlformats.org/officeDocument/2006/relationships/hyperlink" Target="https://klikindogrosir.com/product_details/1482851" TargetMode="External"/><Relationship Id="rId163" Type="http://schemas.openxmlformats.org/officeDocument/2006/relationships/hyperlink" Target="https://klikindogrosir.com/product_details/1521281" TargetMode="External"/><Relationship Id="rId219" Type="http://schemas.openxmlformats.org/officeDocument/2006/relationships/hyperlink" Target="https://klikindogrosir.com/product_details/1619961" TargetMode="External"/><Relationship Id="rId370" Type="http://schemas.openxmlformats.org/officeDocument/2006/relationships/hyperlink" Target="https://klikindogrosir.com/product_details/1504342" TargetMode="External"/><Relationship Id="rId230" Type="http://schemas.openxmlformats.org/officeDocument/2006/relationships/hyperlink" Target="https://klikindogrosir.com/product_details/1668971" TargetMode="External"/><Relationship Id="rId25" Type="http://schemas.openxmlformats.org/officeDocument/2006/relationships/hyperlink" Target="https://klikindogrosir.com/product_details/1314901" TargetMode="External"/><Relationship Id="rId67" Type="http://schemas.openxmlformats.org/officeDocument/2006/relationships/hyperlink" Target="https://klikindogrosir.com/product_details/1105650" TargetMode="External"/><Relationship Id="rId272" Type="http://schemas.openxmlformats.org/officeDocument/2006/relationships/hyperlink" Target="https://klikindogrosir.com/product_details/1606022" TargetMode="External"/><Relationship Id="rId328" Type="http://schemas.openxmlformats.org/officeDocument/2006/relationships/hyperlink" Target="https://klikindogrosir.com/product_details/1668971" TargetMode="External"/><Relationship Id="rId132" Type="http://schemas.openxmlformats.org/officeDocument/2006/relationships/hyperlink" Target="https://klikindogrosir.com/product_details/1310961" TargetMode="External"/><Relationship Id="rId174" Type="http://schemas.openxmlformats.org/officeDocument/2006/relationships/hyperlink" Target="https://klikindogrosir.com/product_details/1704161" TargetMode="External"/><Relationship Id="rId241" Type="http://schemas.openxmlformats.org/officeDocument/2006/relationships/hyperlink" Target="https://klikindogrosir.com/product_details/1557621" TargetMode="External"/><Relationship Id="rId36" Type="http://schemas.openxmlformats.org/officeDocument/2006/relationships/hyperlink" Target="https://klikindogrosir.com/product_details/0060411" TargetMode="External"/><Relationship Id="rId283" Type="http://schemas.openxmlformats.org/officeDocument/2006/relationships/hyperlink" Target="https://klikindogrosir.com/product_details/1378043" TargetMode="External"/><Relationship Id="rId339" Type="http://schemas.openxmlformats.org/officeDocument/2006/relationships/hyperlink" Target="https://klikindogrosir.com/product_details/1557621" TargetMode="External"/><Relationship Id="rId78" Type="http://schemas.openxmlformats.org/officeDocument/2006/relationships/hyperlink" Target="https://klikindogrosir.com/product_details/1530161" TargetMode="External"/><Relationship Id="rId99" Type="http://schemas.openxmlformats.org/officeDocument/2006/relationships/hyperlink" Target="https://klikindogrosir.com/product_details/1511952" TargetMode="External"/><Relationship Id="rId101" Type="http://schemas.openxmlformats.org/officeDocument/2006/relationships/hyperlink" Target="https://klikindogrosir.com/product_details/1704161" TargetMode="External"/><Relationship Id="rId122" Type="http://schemas.openxmlformats.org/officeDocument/2006/relationships/hyperlink" Target="https://klikindogrosir.com/product_details/1119560" TargetMode="External"/><Relationship Id="rId143" Type="http://schemas.openxmlformats.org/officeDocument/2006/relationships/hyperlink" Target="https://klikindogrosir.com/product_details/0721411" TargetMode="External"/><Relationship Id="rId164" Type="http://schemas.openxmlformats.org/officeDocument/2006/relationships/hyperlink" Target="https://klikindogrosir.com/product_details/1243211" TargetMode="External"/><Relationship Id="rId185" Type="http://schemas.openxmlformats.org/officeDocument/2006/relationships/hyperlink" Target="https://klikindogrosir.com/product_details/1243211" TargetMode="External"/><Relationship Id="rId350" Type="http://schemas.openxmlformats.org/officeDocument/2006/relationships/hyperlink" Target="https://klikindogrosir.com/product_details/0011551" TargetMode="External"/><Relationship Id="rId371" Type="http://schemas.openxmlformats.org/officeDocument/2006/relationships/hyperlink" Target="https://klikindogrosir.com/product_details/1606022" TargetMode="External"/><Relationship Id="rId9" Type="http://schemas.openxmlformats.org/officeDocument/2006/relationships/hyperlink" Target="https://klikindogrosir.com/product_details/0792331" TargetMode="External"/><Relationship Id="rId210" Type="http://schemas.openxmlformats.org/officeDocument/2006/relationships/hyperlink" Target="https://klikindogrosir.com/product_details/0037141" TargetMode="External"/><Relationship Id="rId26" Type="http://schemas.openxmlformats.org/officeDocument/2006/relationships/hyperlink" Target="https://klikindogrosir.com/product_details/1268981" TargetMode="External"/><Relationship Id="rId231" Type="http://schemas.openxmlformats.org/officeDocument/2006/relationships/hyperlink" Target="https://klikindogrosir.com/product_details/0792321" TargetMode="External"/><Relationship Id="rId252" Type="http://schemas.openxmlformats.org/officeDocument/2006/relationships/hyperlink" Target="https://klikindogrosir.com/product_details/0451981" TargetMode="External"/><Relationship Id="rId273" Type="http://schemas.openxmlformats.org/officeDocument/2006/relationships/hyperlink" Target="https://klikindogrosir.com/product_details/1482701" TargetMode="External"/><Relationship Id="rId294" Type="http://schemas.openxmlformats.org/officeDocument/2006/relationships/hyperlink" Target="https://klikindogrosir.com/product_details/1515092" TargetMode="External"/><Relationship Id="rId308" Type="http://schemas.openxmlformats.org/officeDocument/2006/relationships/hyperlink" Target="https://klikindogrosir.com/product_details/0027941" TargetMode="External"/><Relationship Id="rId329" Type="http://schemas.openxmlformats.org/officeDocument/2006/relationships/hyperlink" Target="https://klikindogrosir.com/product_details/0792321" TargetMode="External"/><Relationship Id="rId47" Type="http://schemas.openxmlformats.org/officeDocument/2006/relationships/hyperlink" Target="https://klikindogrosir.com/product_details/1619961" TargetMode="External"/><Relationship Id="rId68" Type="http://schemas.openxmlformats.org/officeDocument/2006/relationships/hyperlink" Target="https://klikindogrosir.com/product_details/1378053" TargetMode="External"/><Relationship Id="rId89" Type="http://schemas.openxmlformats.org/officeDocument/2006/relationships/hyperlink" Target="https://klikindogrosir.com/product_details/0115941" TargetMode="External"/><Relationship Id="rId112" Type="http://schemas.openxmlformats.org/officeDocument/2006/relationships/hyperlink" Target="https://klikindogrosir.com/product_details/1243211" TargetMode="External"/><Relationship Id="rId133" Type="http://schemas.openxmlformats.org/officeDocument/2006/relationships/hyperlink" Target="https://klikindogrosir.com/product_details/1470331" TargetMode="External"/><Relationship Id="rId154" Type="http://schemas.openxmlformats.org/officeDocument/2006/relationships/hyperlink" Target="https://klikindogrosir.com/product_details/1704161" TargetMode="External"/><Relationship Id="rId175" Type="http://schemas.openxmlformats.org/officeDocument/2006/relationships/hyperlink" Target="https://klikindogrosir.com/product_details/1714221" TargetMode="External"/><Relationship Id="rId340" Type="http://schemas.openxmlformats.org/officeDocument/2006/relationships/hyperlink" Target="https://klikindogrosir.com/product_details/1419071" TargetMode="External"/><Relationship Id="rId361" Type="http://schemas.openxmlformats.org/officeDocument/2006/relationships/hyperlink" Target="https://klikindogrosir.com/product_details/0106291" TargetMode="External"/><Relationship Id="rId196" Type="http://schemas.openxmlformats.org/officeDocument/2006/relationships/hyperlink" Target="https://klikindogrosir.com/product_details/1419071" TargetMode="External"/><Relationship Id="rId200" Type="http://schemas.openxmlformats.org/officeDocument/2006/relationships/hyperlink" Target="https://klikindogrosir.com/product_details/1314901" TargetMode="External"/><Relationship Id="rId16" Type="http://schemas.openxmlformats.org/officeDocument/2006/relationships/hyperlink" Target="https://klikindogrosir.com/product_details/1482851" TargetMode="External"/><Relationship Id="rId221" Type="http://schemas.openxmlformats.org/officeDocument/2006/relationships/hyperlink" Target="https://klikindogrosir.com/product_details/1714221" TargetMode="External"/><Relationship Id="rId242" Type="http://schemas.openxmlformats.org/officeDocument/2006/relationships/hyperlink" Target="https://klikindogrosir.com/product_details/1419071" TargetMode="External"/><Relationship Id="rId263" Type="http://schemas.openxmlformats.org/officeDocument/2006/relationships/hyperlink" Target="https://klikindogrosir.com/product_details/1320591" TargetMode="External"/><Relationship Id="rId284" Type="http://schemas.openxmlformats.org/officeDocument/2006/relationships/hyperlink" Target="https://klikindogrosir.com/product_details/0016411" TargetMode="External"/><Relationship Id="rId319" Type="http://schemas.openxmlformats.org/officeDocument/2006/relationships/hyperlink" Target="https://klikindogrosir.com/product_details/1714221" TargetMode="External"/><Relationship Id="rId37" Type="http://schemas.openxmlformats.org/officeDocument/2006/relationships/hyperlink" Target="https://klikindogrosir.com/product_details/0054581" TargetMode="External"/><Relationship Id="rId58" Type="http://schemas.openxmlformats.org/officeDocument/2006/relationships/hyperlink" Target="https://klikindogrosir.com/product_details/0122091" TargetMode="External"/><Relationship Id="rId79" Type="http://schemas.openxmlformats.org/officeDocument/2006/relationships/hyperlink" Target="https://klikindogrosir.com/product_details/1515092" TargetMode="External"/><Relationship Id="rId102" Type="http://schemas.openxmlformats.org/officeDocument/2006/relationships/hyperlink" Target="https://klikindogrosir.com/product_details/1714221" TargetMode="External"/><Relationship Id="rId123" Type="http://schemas.openxmlformats.org/officeDocument/2006/relationships/hyperlink" Target="https://klikindogrosir.com/product_details/1623701" TargetMode="External"/><Relationship Id="rId144" Type="http://schemas.openxmlformats.org/officeDocument/2006/relationships/hyperlink" Target="https://klikindogrosir.com/product_details/0721441" TargetMode="External"/><Relationship Id="rId330" Type="http://schemas.openxmlformats.org/officeDocument/2006/relationships/hyperlink" Target="https://klikindogrosir.com/product_details/1105650" TargetMode="External"/><Relationship Id="rId90" Type="http://schemas.openxmlformats.org/officeDocument/2006/relationships/hyperlink" Target="https://klikindogrosir.com/product_details/0060411" TargetMode="External"/><Relationship Id="rId165" Type="http://schemas.openxmlformats.org/officeDocument/2006/relationships/hyperlink" Target="https://klikindogrosir.com/product_details/1668971" TargetMode="External"/><Relationship Id="rId186" Type="http://schemas.openxmlformats.org/officeDocument/2006/relationships/hyperlink" Target="https://klikindogrosir.com/product_details/1668971" TargetMode="External"/><Relationship Id="rId351" Type="http://schemas.openxmlformats.org/officeDocument/2006/relationships/hyperlink" Target="https://klikindogrosir.com/product_details/0451981" TargetMode="External"/><Relationship Id="rId372" Type="http://schemas.openxmlformats.org/officeDocument/2006/relationships/hyperlink" Target="https://klikindogrosir.com/product_details/1482701" TargetMode="External"/><Relationship Id="rId211" Type="http://schemas.openxmlformats.org/officeDocument/2006/relationships/hyperlink" Target="https://klikindogrosir.com/product_details/0721411" TargetMode="External"/><Relationship Id="rId232" Type="http://schemas.openxmlformats.org/officeDocument/2006/relationships/hyperlink" Target="https://klikindogrosir.com/product_details/1105650" TargetMode="External"/><Relationship Id="rId253" Type="http://schemas.openxmlformats.org/officeDocument/2006/relationships/hyperlink" Target="https://klikindogrosir.com/product_details/0888541" TargetMode="External"/><Relationship Id="rId274" Type="http://schemas.openxmlformats.org/officeDocument/2006/relationships/hyperlink" Target="https://klikindogrosir.com/product_details/1825291" TargetMode="External"/><Relationship Id="rId295" Type="http://schemas.openxmlformats.org/officeDocument/2006/relationships/hyperlink" Target="https://klikindogrosir.com/product_details/1314901" TargetMode="External"/><Relationship Id="rId309" Type="http://schemas.openxmlformats.org/officeDocument/2006/relationships/hyperlink" Target="https://klikindogrosir.com/product_details/0106291" TargetMode="External"/><Relationship Id="rId27" Type="http://schemas.openxmlformats.org/officeDocument/2006/relationships/hyperlink" Target="https://klikindogrosir.com/product_details/1310961" TargetMode="External"/><Relationship Id="rId48" Type="http://schemas.openxmlformats.org/officeDocument/2006/relationships/hyperlink" Target="https://klikindogrosir.com/product_details/2169181" TargetMode="External"/><Relationship Id="rId69" Type="http://schemas.openxmlformats.org/officeDocument/2006/relationships/hyperlink" Target="https://klikindogrosir.com/product_details/1166372" TargetMode="External"/><Relationship Id="rId113" Type="http://schemas.openxmlformats.org/officeDocument/2006/relationships/hyperlink" Target="https://klikindogrosir.com/product_details/1668971" TargetMode="External"/><Relationship Id="rId134" Type="http://schemas.openxmlformats.org/officeDocument/2006/relationships/hyperlink" Target="https://klikindogrosir.com/product_details/1579021" TargetMode="External"/><Relationship Id="rId320" Type="http://schemas.openxmlformats.org/officeDocument/2006/relationships/hyperlink" Target="https://klikindogrosir.com/product_details/1606022" TargetMode="External"/><Relationship Id="rId80" Type="http://schemas.openxmlformats.org/officeDocument/2006/relationships/hyperlink" Target="https://klikindogrosir.com/product_details/1314511" TargetMode="External"/><Relationship Id="rId155" Type="http://schemas.openxmlformats.org/officeDocument/2006/relationships/hyperlink" Target="https://klikindogrosir.com/product_details/1714221" TargetMode="External"/><Relationship Id="rId176" Type="http://schemas.openxmlformats.org/officeDocument/2006/relationships/hyperlink" Target="https://klikindogrosir.com/product_details/1504342" TargetMode="External"/><Relationship Id="rId197" Type="http://schemas.openxmlformats.org/officeDocument/2006/relationships/hyperlink" Target="https://klikindogrosir.com/product_details/1530161" TargetMode="External"/><Relationship Id="rId341" Type="http://schemas.openxmlformats.org/officeDocument/2006/relationships/hyperlink" Target="https://klikindogrosir.com/product_details/1530161" TargetMode="External"/><Relationship Id="rId362" Type="http://schemas.openxmlformats.org/officeDocument/2006/relationships/hyperlink" Target="https://klikindogrosir.com/product_details/1320591" TargetMode="External"/><Relationship Id="rId201" Type="http://schemas.openxmlformats.org/officeDocument/2006/relationships/hyperlink" Target="https://klikindogrosir.com/product_details/1268981" TargetMode="External"/><Relationship Id="rId222" Type="http://schemas.openxmlformats.org/officeDocument/2006/relationships/hyperlink" Target="https://klikindogrosir.com/product_details/1504342" TargetMode="External"/><Relationship Id="rId243" Type="http://schemas.openxmlformats.org/officeDocument/2006/relationships/hyperlink" Target="https://klikindogrosir.com/product_details/1530161" TargetMode="External"/><Relationship Id="rId264" Type="http://schemas.openxmlformats.org/officeDocument/2006/relationships/hyperlink" Target="https://klikindogrosir.com/product_details/0454161" TargetMode="External"/><Relationship Id="rId285" Type="http://schemas.openxmlformats.org/officeDocument/2006/relationships/hyperlink" Target="https://klikindogrosir.com/product_details/0016401" TargetMode="External"/><Relationship Id="rId17" Type="http://schemas.openxmlformats.org/officeDocument/2006/relationships/hyperlink" Target="https://klikindogrosir.com/product_details/1119560" TargetMode="External"/><Relationship Id="rId38" Type="http://schemas.openxmlformats.org/officeDocument/2006/relationships/hyperlink" Target="https://klikindogrosir.com/product_details/0037141" TargetMode="External"/><Relationship Id="rId59" Type="http://schemas.openxmlformats.org/officeDocument/2006/relationships/hyperlink" Target="https://klikindogrosir.com/product_details/1461131" TargetMode="External"/><Relationship Id="rId103" Type="http://schemas.openxmlformats.org/officeDocument/2006/relationships/hyperlink" Target="https://klikindogrosir.com/product_details/1504342" TargetMode="External"/><Relationship Id="rId124" Type="http://schemas.openxmlformats.org/officeDocument/2006/relationships/hyperlink" Target="https://klikindogrosir.com/product_details/1665581" TargetMode="External"/><Relationship Id="rId310" Type="http://schemas.openxmlformats.org/officeDocument/2006/relationships/hyperlink" Target="https://klikindogrosir.com/product_details/0060411" TargetMode="External"/><Relationship Id="rId70" Type="http://schemas.openxmlformats.org/officeDocument/2006/relationships/hyperlink" Target="https://klikindogrosir.com/product_details/0016411" TargetMode="External"/><Relationship Id="rId91" Type="http://schemas.openxmlformats.org/officeDocument/2006/relationships/hyperlink" Target="https://klikindogrosir.com/product_details/0054581" TargetMode="External"/><Relationship Id="rId145" Type="http://schemas.openxmlformats.org/officeDocument/2006/relationships/hyperlink" Target="https://klikindogrosir.com/product_details/0027941" TargetMode="External"/><Relationship Id="rId166" Type="http://schemas.openxmlformats.org/officeDocument/2006/relationships/hyperlink" Target="https://klikindogrosir.com/product_details/1378053" TargetMode="External"/><Relationship Id="rId187" Type="http://schemas.openxmlformats.org/officeDocument/2006/relationships/hyperlink" Target="https://klikindogrosir.com/product_details/0792321" TargetMode="External"/><Relationship Id="rId331" Type="http://schemas.openxmlformats.org/officeDocument/2006/relationships/hyperlink" Target="https://klikindogrosir.com/product_details/1378053" TargetMode="External"/><Relationship Id="rId352" Type="http://schemas.openxmlformats.org/officeDocument/2006/relationships/hyperlink" Target="https://klikindogrosir.com/product_details/0888541" TargetMode="External"/><Relationship Id="rId373" Type="http://schemas.openxmlformats.org/officeDocument/2006/relationships/hyperlink" Target="https://klikindogrosir.com/product_details/0115941" TargetMode="External"/><Relationship Id="rId1" Type="http://schemas.openxmlformats.org/officeDocument/2006/relationships/hyperlink" Target="https://klikindogrosir.com/product_details/1825291" TargetMode="External"/><Relationship Id="rId212" Type="http://schemas.openxmlformats.org/officeDocument/2006/relationships/hyperlink" Target="https://klikindogrosir.com/product_details/0721441" TargetMode="External"/><Relationship Id="rId233" Type="http://schemas.openxmlformats.org/officeDocument/2006/relationships/hyperlink" Target="https://klikindogrosir.com/product_details/1378053" TargetMode="External"/><Relationship Id="rId254" Type="http://schemas.openxmlformats.org/officeDocument/2006/relationships/hyperlink" Target="https://klikindogrosir.com/product_details/1115931" TargetMode="External"/><Relationship Id="rId28" Type="http://schemas.openxmlformats.org/officeDocument/2006/relationships/hyperlink" Target="https://klikindogrosir.com/product_details/1470331" TargetMode="External"/><Relationship Id="rId49" Type="http://schemas.openxmlformats.org/officeDocument/2006/relationships/hyperlink" Target="https://klikindogrosir.com/product_details/1704161" TargetMode="External"/><Relationship Id="rId114" Type="http://schemas.openxmlformats.org/officeDocument/2006/relationships/hyperlink" Target="https://klikindogrosir.com/product_details/0792331" TargetMode="External"/><Relationship Id="rId275" Type="http://schemas.openxmlformats.org/officeDocument/2006/relationships/hyperlink" Target="https://klikindogrosir.com/product_details/1391821" TargetMode="External"/><Relationship Id="rId296" Type="http://schemas.openxmlformats.org/officeDocument/2006/relationships/hyperlink" Target="https://klikindogrosir.com/product_details/1268981" TargetMode="External"/><Relationship Id="rId300" Type="http://schemas.openxmlformats.org/officeDocument/2006/relationships/hyperlink" Target="https://klikindogrosir.com/product_details/0888541" TargetMode="External"/><Relationship Id="rId60" Type="http://schemas.openxmlformats.org/officeDocument/2006/relationships/hyperlink" Target="https://klikindogrosir.com/product_details/1825291" TargetMode="External"/><Relationship Id="rId81" Type="http://schemas.openxmlformats.org/officeDocument/2006/relationships/hyperlink" Target="https://klikindogrosir.com/product_details/1314901" TargetMode="External"/><Relationship Id="rId135" Type="http://schemas.openxmlformats.org/officeDocument/2006/relationships/hyperlink" Target="https://klikindogrosir.com/product_details/1666511" TargetMode="External"/><Relationship Id="rId156" Type="http://schemas.openxmlformats.org/officeDocument/2006/relationships/hyperlink" Target="https://klikindogrosir.com/product_details/1504342" TargetMode="External"/><Relationship Id="rId177" Type="http://schemas.openxmlformats.org/officeDocument/2006/relationships/hyperlink" Target="https://klikindogrosir.com/product_details/1530701" TargetMode="External"/><Relationship Id="rId198" Type="http://schemas.openxmlformats.org/officeDocument/2006/relationships/hyperlink" Target="https://klikindogrosir.com/product_details/1515092" TargetMode="External"/><Relationship Id="rId321" Type="http://schemas.openxmlformats.org/officeDocument/2006/relationships/hyperlink" Target="https://klikindogrosir.com/product_details/1482701" TargetMode="External"/><Relationship Id="rId342" Type="http://schemas.openxmlformats.org/officeDocument/2006/relationships/hyperlink" Target="https://klikindogrosir.com/product_details/1515092" TargetMode="External"/><Relationship Id="rId363" Type="http://schemas.openxmlformats.org/officeDocument/2006/relationships/hyperlink" Target="https://klikindogrosir.com/product_details/0454161" TargetMode="External"/><Relationship Id="rId202" Type="http://schemas.openxmlformats.org/officeDocument/2006/relationships/hyperlink" Target="https://klikindogrosir.com/product_details/1470331" TargetMode="External"/><Relationship Id="rId223" Type="http://schemas.openxmlformats.org/officeDocument/2006/relationships/hyperlink" Target="https://klikindogrosir.com/product_details/1606022" TargetMode="External"/><Relationship Id="rId244" Type="http://schemas.openxmlformats.org/officeDocument/2006/relationships/hyperlink" Target="https://klikindogrosir.com/product_details/1515092" TargetMode="External"/><Relationship Id="rId18" Type="http://schemas.openxmlformats.org/officeDocument/2006/relationships/hyperlink" Target="https://klikindogrosir.com/product_details/1623701" TargetMode="External"/><Relationship Id="rId39" Type="http://schemas.openxmlformats.org/officeDocument/2006/relationships/hyperlink" Target="https://klikindogrosir.com/product_details/0721411" TargetMode="External"/><Relationship Id="rId265" Type="http://schemas.openxmlformats.org/officeDocument/2006/relationships/hyperlink" Target="https://klikindogrosir.com/product_details/1623821" TargetMode="External"/><Relationship Id="rId286" Type="http://schemas.openxmlformats.org/officeDocument/2006/relationships/hyperlink" Target="https://klikindogrosir.com/product_details/1785781" TargetMode="External"/><Relationship Id="rId50" Type="http://schemas.openxmlformats.org/officeDocument/2006/relationships/hyperlink" Target="https://klikindogrosir.com/product_details/1714221" TargetMode="External"/><Relationship Id="rId104" Type="http://schemas.openxmlformats.org/officeDocument/2006/relationships/hyperlink" Target="https://klikindogrosir.com/product_details/1606022" TargetMode="External"/><Relationship Id="rId125" Type="http://schemas.openxmlformats.org/officeDocument/2006/relationships/hyperlink" Target="https://klikindogrosir.com/product_details/1557621" TargetMode="External"/><Relationship Id="rId146" Type="http://schemas.openxmlformats.org/officeDocument/2006/relationships/hyperlink" Target="https://klikindogrosir.com/product_details/0106291" TargetMode="External"/><Relationship Id="rId167" Type="http://schemas.openxmlformats.org/officeDocument/2006/relationships/hyperlink" Target="https://klikindogrosir.com/product_details/1482851" TargetMode="External"/><Relationship Id="rId188" Type="http://schemas.openxmlformats.org/officeDocument/2006/relationships/hyperlink" Target="https://klikindogrosir.com/product_details/1105650" TargetMode="External"/><Relationship Id="rId311" Type="http://schemas.openxmlformats.org/officeDocument/2006/relationships/hyperlink" Target="https://klikindogrosir.com/product_details/1320591" TargetMode="External"/><Relationship Id="rId332" Type="http://schemas.openxmlformats.org/officeDocument/2006/relationships/hyperlink" Target="https://klikindogrosir.com/product_details/1166372" TargetMode="External"/><Relationship Id="rId353" Type="http://schemas.openxmlformats.org/officeDocument/2006/relationships/hyperlink" Target="https://klikindogrosir.com/product_details/1115931" TargetMode="External"/><Relationship Id="rId71" Type="http://schemas.openxmlformats.org/officeDocument/2006/relationships/hyperlink" Target="https://klikindogrosir.com/product_details/0016401" TargetMode="External"/><Relationship Id="rId92" Type="http://schemas.openxmlformats.org/officeDocument/2006/relationships/hyperlink" Target="https://klikindogrosir.com/product_details/0037141" TargetMode="External"/><Relationship Id="rId213" Type="http://schemas.openxmlformats.org/officeDocument/2006/relationships/hyperlink" Target="https://klikindogrosir.com/product_details/0027941" TargetMode="External"/><Relationship Id="rId234" Type="http://schemas.openxmlformats.org/officeDocument/2006/relationships/hyperlink" Target="https://klikindogrosir.com/product_details/1166372" TargetMode="External"/><Relationship Id="rId2" Type="http://schemas.openxmlformats.org/officeDocument/2006/relationships/hyperlink" Target="https://klikindogrosir.com/product_details/1391821" TargetMode="External"/><Relationship Id="rId29" Type="http://schemas.openxmlformats.org/officeDocument/2006/relationships/hyperlink" Target="https://klikindogrosir.com/product_details/1579021" TargetMode="External"/><Relationship Id="rId255" Type="http://schemas.openxmlformats.org/officeDocument/2006/relationships/hyperlink" Target="https://klikindogrosir.com/product_details/0115941" TargetMode="External"/><Relationship Id="rId276" Type="http://schemas.openxmlformats.org/officeDocument/2006/relationships/hyperlink" Target="https://klikindogrosir.com/product_details/1514571" TargetMode="External"/><Relationship Id="rId297" Type="http://schemas.openxmlformats.org/officeDocument/2006/relationships/hyperlink" Target="https://klikindogrosir.com/product_details/1310961" TargetMode="External"/><Relationship Id="rId40" Type="http://schemas.openxmlformats.org/officeDocument/2006/relationships/hyperlink" Target="https://klikindogrosir.com/product_details/0721441" TargetMode="External"/><Relationship Id="rId115" Type="http://schemas.openxmlformats.org/officeDocument/2006/relationships/hyperlink" Target="https://klikindogrosir.com/product_details/0792321" TargetMode="External"/><Relationship Id="rId136" Type="http://schemas.openxmlformats.org/officeDocument/2006/relationships/hyperlink" Target="https://klikindogrosir.com/product_details/0011551" TargetMode="External"/><Relationship Id="rId157" Type="http://schemas.openxmlformats.org/officeDocument/2006/relationships/hyperlink" Target="https://klikindogrosir.com/product_details/1606022" TargetMode="External"/><Relationship Id="rId178" Type="http://schemas.openxmlformats.org/officeDocument/2006/relationships/hyperlink" Target="https://klikindogrosir.com/product_details/1119560" TargetMode="External"/><Relationship Id="rId301" Type="http://schemas.openxmlformats.org/officeDocument/2006/relationships/hyperlink" Target="https://klikindogrosir.com/product_details/1115931" TargetMode="External"/><Relationship Id="rId322" Type="http://schemas.openxmlformats.org/officeDocument/2006/relationships/hyperlink" Target="https://klikindogrosir.com/product_details/1602481" TargetMode="External"/><Relationship Id="rId343" Type="http://schemas.openxmlformats.org/officeDocument/2006/relationships/hyperlink" Target="https://klikindogrosir.com/product_details/1314511" TargetMode="External"/><Relationship Id="rId364" Type="http://schemas.openxmlformats.org/officeDocument/2006/relationships/hyperlink" Target="https://klikindogrosir.com/product_details/1623821" TargetMode="External"/><Relationship Id="rId61" Type="http://schemas.openxmlformats.org/officeDocument/2006/relationships/hyperlink" Target="https://klikindogrosir.com/product_details/1514571" TargetMode="External"/><Relationship Id="rId82" Type="http://schemas.openxmlformats.org/officeDocument/2006/relationships/hyperlink" Target="https://klikindogrosir.com/product_details/1268981" TargetMode="External"/><Relationship Id="rId199" Type="http://schemas.openxmlformats.org/officeDocument/2006/relationships/hyperlink" Target="https://klikindogrosir.com/product_details/1314511" TargetMode="External"/><Relationship Id="rId203" Type="http://schemas.openxmlformats.org/officeDocument/2006/relationships/hyperlink" Target="https://klikindogrosir.com/product_details/0011551" TargetMode="External"/><Relationship Id="rId19" Type="http://schemas.openxmlformats.org/officeDocument/2006/relationships/hyperlink" Target="https://klikindogrosir.com/product_details/1665581" TargetMode="External"/><Relationship Id="rId224" Type="http://schemas.openxmlformats.org/officeDocument/2006/relationships/hyperlink" Target="https://klikindogrosir.com/product_details/1482701" TargetMode="External"/><Relationship Id="rId245" Type="http://schemas.openxmlformats.org/officeDocument/2006/relationships/hyperlink" Target="https://klikindogrosir.com/product_details/1314511" TargetMode="External"/><Relationship Id="rId266" Type="http://schemas.openxmlformats.org/officeDocument/2006/relationships/hyperlink" Target="https://klikindogrosir.com/product_details/1511952" TargetMode="External"/><Relationship Id="rId287" Type="http://schemas.openxmlformats.org/officeDocument/2006/relationships/hyperlink" Target="https://klikindogrosir.com/product_details/1991331" TargetMode="External"/><Relationship Id="rId30" Type="http://schemas.openxmlformats.org/officeDocument/2006/relationships/hyperlink" Target="https://klikindogrosir.com/product_details/1666511" TargetMode="External"/><Relationship Id="rId105" Type="http://schemas.openxmlformats.org/officeDocument/2006/relationships/hyperlink" Target="https://klikindogrosir.com/product_details/1482701" TargetMode="External"/><Relationship Id="rId126" Type="http://schemas.openxmlformats.org/officeDocument/2006/relationships/hyperlink" Target="https://klikindogrosir.com/product_details/1419071" TargetMode="External"/><Relationship Id="rId147" Type="http://schemas.openxmlformats.org/officeDocument/2006/relationships/hyperlink" Target="https://klikindogrosir.com/product_details/0060411" TargetMode="External"/><Relationship Id="rId168" Type="http://schemas.openxmlformats.org/officeDocument/2006/relationships/hyperlink" Target="https://klikindogrosir.com/product_details/1119560" TargetMode="External"/><Relationship Id="rId312" Type="http://schemas.openxmlformats.org/officeDocument/2006/relationships/hyperlink" Target="https://klikindogrosir.com/product_details/0454161" TargetMode="External"/><Relationship Id="rId333" Type="http://schemas.openxmlformats.org/officeDocument/2006/relationships/hyperlink" Target="https://klikindogrosir.com/product_details/0016411" TargetMode="External"/><Relationship Id="rId354" Type="http://schemas.openxmlformats.org/officeDocument/2006/relationships/hyperlink" Target="https://klikindogrosir.com/product_details/0115941" TargetMode="External"/><Relationship Id="rId51" Type="http://schemas.openxmlformats.org/officeDocument/2006/relationships/hyperlink" Target="https://klikindogrosir.com/product_details/1504342" TargetMode="External"/><Relationship Id="rId72" Type="http://schemas.openxmlformats.org/officeDocument/2006/relationships/hyperlink" Target="https://klikindogrosir.com/product_details/1482851" TargetMode="External"/><Relationship Id="rId93" Type="http://schemas.openxmlformats.org/officeDocument/2006/relationships/hyperlink" Target="https://klikindogrosir.com/product_details/0721411" TargetMode="External"/><Relationship Id="rId189" Type="http://schemas.openxmlformats.org/officeDocument/2006/relationships/hyperlink" Target="https://klikindogrosir.com/product_details/1378053" TargetMode="External"/><Relationship Id="rId3" Type="http://schemas.openxmlformats.org/officeDocument/2006/relationships/hyperlink" Target="https://klikindogrosir.com/product_details/1514571" TargetMode="External"/><Relationship Id="rId214" Type="http://schemas.openxmlformats.org/officeDocument/2006/relationships/hyperlink" Target="https://klikindogrosir.com/product_details/0106291" TargetMode="External"/><Relationship Id="rId235" Type="http://schemas.openxmlformats.org/officeDocument/2006/relationships/hyperlink" Target="https://klikindogrosir.com/product_details/0016411" TargetMode="External"/><Relationship Id="rId256" Type="http://schemas.openxmlformats.org/officeDocument/2006/relationships/hyperlink" Target="https://klikindogrosir.com/product_details/0060411" TargetMode="External"/><Relationship Id="rId277" Type="http://schemas.openxmlformats.org/officeDocument/2006/relationships/hyperlink" Target="https://klikindogrosir.com/product_details/1290971" TargetMode="External"/><Relationship Id="rId298" Type="http://schemas.openxmlformats.org/officeDocument/2006/relationships/hyperlink" Target="https://klikindogrosir.com/product_details/1666511" TargetMode="External"/><Relationship Id="rId116" Type="http://schemas.openxmlformats.org/officeDocument/2006/relationships/hyperlink" Target="https://klikindogrosir.com/product_details/1105650" TargetMode="External"/><Relationship Id="rId137" Type="http://schemas.openxmlformats.org/officeDocument/2006/relationships/hyperlink" Target="https://klikindogrosir.com/product_details/0451981" TargetMode="External"/><Relationship Id="rId158" Type="http://schemas.openxmlformats.org/officeDocument/2006/relationships/hyperlink" Target="https://klikindogrosir.com/product_details/1482701" TargetMode="External"/><Relationship Id="rId302" Type="http://schemas.openxmlformats.org/officeDocument/2006/relationships/hyperlink" Target="https://klikindogrosir.com/product_details/0115941" TargetMode="External"/><Relationship Id="rId323" Type="http://schemas.openxmlformats.org/officeDocument/2006/relationships/hyperlink" Target="https://klikindogrosir.com/product_details/1825291" TargetMode="External"/><Relationship Id="rId344" Type="http://schemas.openxmlformats.org/officeDocument/2006/relationships/hyperlink" Target="https://klikindogrosir.com/product_details/1314901" TargetMode="External"/><Relationship Id="rId20" Type="http://schemas.openxmlformats.org/officeDocument/2006/relationships/hyperlink" Target="https://klikindogrosir.com/product_details/1557621" TargetMode="External"/><Relationship Id="rId41" Type="http://schemas.openxmlformats.org/officeDocument/2006/relationships/hyperlink" Target="https://klikindogrosir.com/product_details/0027941" TargetMode="External"/><Relationship Id="rId62" Type="http://schemas.openxmlformats.org/officeDocument/2006/relationships/hyperlink" Target="https://klikindogrosir.com/product_details/1290981" TargetMode="External"/><Relationship Id="rId83" Type="http://schemas.openxmlformats.org/officeDocument/2006/relationships/hyperlink" Target="https://klikindogrosir.com/product_details/1310961" TargetMode="External"/><Relationship Id="rId179" Type="http://schemas.openxmlformats.org/officeDocument/2006/relationships/hyperlink" Target="https://klikindogrosir.com/product_details/1320591" TargetMode="External"/><Relationship Id="rId365" Type="http://schemas.openxmlformats.org/officeDocument/2006/relationships/hyperlink" Target="https://klikindogrosir.com/product_details/1511952" TargetMode="External"/><Relationship Id="rId190" Type="http://schemas.openxmlformats.org/officeDocument/2006/relationships/hyperlink" Target="https://klikindogrosir.com/product_details/1166372" TargetMode="External"/><Relationship Id="rId204" Type="http://schemas.openxmlformats.org/officeDocument/2006/relationships/hyperlink" Target="https://klikindogrosir.com/product_details/0451981" TargetMode="External"/><Relationship Id="rId225" Type="http://schemas.openxmlformats.org/officeDocument/2006/relationships/hyperlink" Target="https://klikindogrosir.com/product_details/1825291" TargetMode="External"/><Relationship Id="rId246" Type="http://schemas.openxmlformats.org/officeDocument/2006/relationships/hyperlink" Target="https://klikindogrosir.com/product_details/1314901" TargetMode="External"/><Relationship Id="rId267" Type="http://schemas.openxmlformats.org/officeDocument/2006/relationships/hyperlink" Target="https://klikindogrosir.com/product_details/1619961" TargetMode="External"/><Relationship Id="rId288" Type="http://schemas.openxmlformats.org/officeDocument/2006/relationships/hyperlink" Target="https://klikindogrosir.com/product_details/1623701" TargetMode="External"/><Relationship Id="rId106" Type="http://schemas.openxmlformats.org/officeDocument/2006/relationships/hyperlink" Target="https://klikindogrosir.com/product_details/1825291" TargetMode="External"/><Relationship Id="rId127" Type="http://schemas.openxmlformats.org/officeDocument/2006/relationships/hyperlink" Target="https://klikindogrosir.com/product_details/1530161" TargetMode="External"/><Relationship Id="rId313" Type="http://schemas.openxmlformats.org/officeDocument/2006/relationships/hyperlink" Target="https://klikindogrosir.com/product_details/1623821" TargetMode="External"/><Relationship Id="rId10" Type="http://schemas.openxmlformats.org/officeDocument/2006/relationships/hyperlink" Target="https://klikindogrosir.com/product_details/0792321" TargetMode="External"/><Relationship Id="rId31" Type="http://schemas.openxmlformats.org/officeDocument/2006/relationships/hyperlink" Target="https://klikindogrosir.com/product_details/0011551" TargetMode="External"/><Relationship Id="rId52" Type="http://schemas.openxmlformats.org/officeDocument/2006/relationships/hyperlink" Target="https://klikindogrosir.com/product_details/1606022" TargetMode="External"/><Relationship Id="rId73" Type="http://schemas.openxmlformats.org/officeDocument/2006/relationships/hyperlink" Target="https://klikindogrosir.com/product_details/1119560" TargetMode="External"/><Relationship Id="rId94" Type="http://schemas.openxmlformats.org/officeDocument/2006/relationships/hyperlink" Target="https://klikindogrosir.com/product_details/0721441" TargetMode="External"/><Relationship Id="rId148" Type="http://schemas.openxmlformats.org/officeDocument/2006/relationships/hyperlink" Target="https://klikindogrosir.com/product_details/1112171" TargetMode="External"/><Relationship Id="rId169" Type="http://schemas.openxmlformats.org/officeDocument/2006/relationships/hyperlink" Target="https://klikindogrosir.com/product_details/1314511" TargetMode="External"/><Relationship Id="rId334" Type="http://schemas.openxmlformats.org/officeDocument/2006/relationships/hyperlink" Target="https://klikindogrosir.com/product_details/0016401" TargetMode="External"/><Relationship Id="rId355" Type="http://schemas.openxmlformats.org/officeDocument/2006/relationships/hyperlink" Target="https://klikindogrosir.com/product_details/0060411" TargetMode="External"/><Relationship Id="rId4" Type="http://schemas.openxmlformats.org/officeDocument/2006/relationships/hyperlink" Target="https://klikindogrosir.com/product_details/1290971" TargetMode="External"/><Relationship Id="rId180" Type="http://schemas.openxmlformats.org/officeDocument/2006/relationships/hyperlink" Target="https://klikindogrosir.com/product_details/0054581" TargetMode="External"/><Relationship Id="rId215" Type="http://schemas.openxmlformats.org/officeDocument/2006/relationships/hyperlink" Target="https://klikindogrosir.com/product_details/1320591" TargetMode="External"/><Relationship Id="rId236" Type="http://schemas.openxmlformats.org/officeDocument/2006/relationships/hyperlink" Target="https://klikindogrosir.com/product_details/0016401" TargetMode="External"/><Relationship Id="rId257" Type="http://schemas.openxmlformats.org/officeDocument/2006/relationships/hyperlink" Target="https://klikindogrosir.com/product_details/0054581" TargetMode="External"/><Relationship Id="rId278" Type="http://schemas.openxmlformats.org/officeDocument/2006/relationships/hyperlink" Target="https://klikindogrosir.com/product_details/1290981" TargetMode="External"/><Relationship Id="rId303" Type="http://schemas.openxmlformats.org/officeDocument/2006/relationships/hyperlink" Target="https://klikindogrosir.com/product_details/1265661" TargetMode="External"/><Relationship Id="rId42" Type="http://schemas.openxmlformats.org/officeDocument/2006/relationships/hyperlink" Target="https://klikindogrosir.com/product_details/0106291" TargetMode="External"/><Relationship Id="rId84" Type="http://schemas.openxmlformats.org/officeDocument/2006/relationships/hyperlink" Target="https://klikindogrosir.com/product_details/1470331" TargetMode="External"/><Relationship Id="rId138" Type="http://schemas.openxmlformats.org/officeDocument/2006/relationships/hyperlink" Target="https://klikindogrosir.com/product_details/0888541" TargetMode="External"/><Relationship Id="rId345" Type="http://schemas.openxmlformats.org/officeDocument/2006/relationships/hyperlink" Target="https://klikindogrosir.com/product_details/1268981" TargetMode="External"/><Relationship Id="rId191" Type="http://schemas.openxmlformats.org/officeDocument/2006/relationships/hyperlink" Target="https://klikindogrosir.com/product_details/1482851" TargetMode="External"/><Relationship Id="rId205" Type="http://schemas.openxmlformats.org/officeDocument/2006/relationships/hyperlink" Target="https://klikindogrosir.com/product_details/0888541" TargetMode="External"/><Relationship Id="rId247" Type="http://schemas.openxmlformats.org/officeDocument/2006/relationships/hyperlink" Target="https://klikindogrosir.com/product_details/1268981" TargetMode="External"/><Relationship Id="rId107" Type="http://schemas.openxmlformats.org/officeDocument/2006/relationships/hyperlink" Target="https://klikindogrosir.com/product_details/1391821" TargetMode="External"/><Relationship Id="rId289" Type="http://schemas.openxmlformats.org/officeDocument/2006/relationships/hyperlink" Target="https://klikindogrosir.com/product_details/1521001" TargetMode="External"/><Relationship Id="rId11" Type="http://schemas.openxmlformats.org/officeDocument/2006/relationships/hyperlink" Target="https://klikindogrosir.com/product_details/1105650" TargetMode="External"/><Relationship Id="rId53" Type="http://schemas.openxmlformats.org/officeDocument/2006/relationships/hyperlink" Target="https://klikindogrosir.com/product_details/1482701" TargetMode="External"/><Relationship Id="rId149" Type="http://schemas.openxmlformats.org/officeDocument/2006/relationships/hyperlink" Target="https://klikindogrosir.com/product_details/0454161" TargetMode="External"/><Relationship Id="rId314" Type="http://schemas.openxmlformats.org/officeDocument/2006/relationships/hyperlink" Target="https://klikindogrosir.com/product_details/1511952" TargetMode="External"/><Relationship Id="rId356" Type="http://schemas.openxmlformats.org/officeDocument/2006/relationships/hyperlink" Target="https://klikindogrosir.com/product_details/0054581" TargetMode="External"/><Relationship Id="rId95" Type="http://schemas.openxmlformats.org/officeDocument/2006/relationships/hyperlink" Target="https://klikindogrosir.com/product_details/0027941" TargetMode="External"/><Relationship Id="rId160" Type="http://schemas.openxmlformats.org/officeDocument/2006/relationships/hyperlink" Target="https://klikindogrosir.com/product_details/1594251" TargetMode="External"/><Relationship Id="rId216" Type="http://schemas.openxmlformats.org/officeDocument/2006/relationships/hyperlink" Target="https://klikindogrosir.com/product_details/0454161" TargetMode="External"/><Relationship Id="rId258" Type="http://schemas.openxmlformats.org/officeDocument/2006/relationships/hyperlink" Target="https://klikindogrosir.com/product_details/0037141" TargetMode="External"/><Relationship Id="rId22" Type="http://schemas.openxmlformats.org/officeDocument/2006/relationships/hyperlink" Target="https://klikindogrosir.com/product_details/1530161" TargetMode="External"/><Relationship Id="rId64" Type="http://schemas.openxmlformats.org/officeDocument/2006/relationships/hyperlink" Target="https://klikindogrosir.com/product_details/1243211" TargetMode="External"/><Relationship Id="rId118" Type="http://schemas.openxmlformats.org/officeDocument/2006/relationships/hyperlink" Target="https://klikindogrosir.com/product_details/1166372" TargetMode="External"/><Relationship Id="rId325" Type="http://schemas.openxmlformats.org/officeDocument/2006/relationships/hyperlink" Target="https://klikindogrosir.com/product_details/1290981" TargetMode="External"/><Relationship Id="rId367" Type="http://schemas.openxmlformats.org/officeDocument/2006/relationships/hyperlink" Target="https://klikindogrosir.com/product_details/2019841" TargetMode="External"/><Relationship Id="rId171" Type="http://schemas.openxmlformats.org/officeDocument/2006/relationships/hyperlink" Target="https://klikindogrosir.com/product_details/0011551" TargetMode="External"/><Relationship Id="rId227" Type="http://schemas.openxmlformats.org/officeDocument/2006/relationships/hyperlink" Target="https://klikindogrosir.com/product_details/1290981" TargetMode="External"/><Relationship Id="rId269" Type="http://schemas.openxmlformats.org/officeDocument/2006/relationships/hyperlink" Target="https://klikindogrosir.com/product_details/1704161" TargetMode="External"/><Relationship Id="rId33" Type="http://schemas.openxmlformats.org/officeDocument/2006/relationships/hyperlink" Target="https://klikindogrosir.com/product_details/0888541" TargetMode="External"/><Relationship Id="rId129" Type="http://schemas.openxmlformats.org/officeDocument/2006/relationships/hyperlink" Target="https://klikindogrosir.com/product_details/1314511" TargetMode="External"/><Relationship Id="rId280" Type="http://schemas.openxmlformats.org/officeDocument/2006/relationships/hyperlink" Target="https://klikindogrosir.com/product_details/0792331" TargetMode="External"/><Relationship Id="rId336" Type="http://schemas.openxmlformats.org/officeDocument/2006/relationships/hyperlink" Target="https://klikindogrosir.com/product_details/1119560" TargetMode="External"/><Relationship Id="rId75" Type="http://schemas.openxmlformats.org/officeDocument/2006/relationships/hyperlink" Target="https://klikindogrosir.com/product_details/1665581" TargetMode="External"/><Relationship Id="rId140" Type="http://schemas.openxmlformats.org/officeDocument/2006/relationships/hyperlink" Target="https://klikindogrosir.com/product_details/0115941" TargetMode="External"/><Relationship Id="rId182" Type="http://schemas.openxmlformats.org/officeDocument/2006/relationships/hyperlink" Target="https://klikindogrosir.com/product_details/1514571" TargetMode="External"/><Relationship Id="rId6" Type="http://schemas.openxmlformats.org/officeDocument/2006/relationships/hyperlink" Target="https://klikindogrosir.com/product_details/1146781" TargetMode="External"/><Relationship Id="rId238" Type="http://schemas.openxmlformats.org/officeDocument/2006/relationships/hyperlink" Target="https://klikindogrosir.com/product_details/1119560" TargetMode="External"/><Relationship Id="rId291" Type="http://schemas.openxmlformats.org/officeDocument/2006/relationships/hyperlink" Target="https://klikindogrosir.com/product_details/1557621" TargetMode="External"/><Relationship Id="rId305" Type="http://schemas.openxmlformats.org/officeDocument/2006/relationships/hyperlink" Target="https://klikindogrosir.com/product_details/0037141" TargetMode="External"/><Relationship Id="rId347" Type="http://schemas.openxmlformats.org/officeDocument/2006/relationships/hyperlink" Target="https://klikindogrosir.com/product_details/1470331" TargetMode="External"/><Relationship Id="rId44" Type="http://schemas.openxmlformats.org/officeDocument/2006/relationships/hyperlink" Target="https://klikindogrosir.com/product_details/0454161" TargetMode="External"/><Relationship Id="rId86" Type="http://schemas.openxmlformats.org/officeDocument/2006/relationships/hyperlink" Target="https://klikindogrosir.com/product_details/0451981" TargetMode="External"/><Relationship Id="rId151" Type="http://schemas.openxmlformats.org/officeDocument/2006/relationships/hyperlink" Target="https://klikindogrosir.com/product_details/1511952" TargetMode="External"/><Relationship Id="rId193" Type="http://schemas.openxmlformats.org/officeDocument/2006/relationships/hyperlink" Target="https://klikindogrosir.com/product_details/1623701" TargetMode="External"/><Relationship Id="rId207" Type="http://schemas.openxmlformats.org/officeDocument/2006/relationships/hyperlink" Target="https://klikindogrosir.com/product_details/0115941" TargetMode="External"/><Relationship Id="rId249" Type="http://schemas.openxmlformats.org/officeDocument/2006/relationships/hyperlink" Target="https://klikindogrosir.com/product_details/1470331" TargetMode="External"/><Relationship Id="rId13" Type="http://schemas.openxmlformats.org/officeDocument/2006/relationships/hyperlink" Target="https://klikindogrosir.com/product_details/1166372" TargetMode="External"/><Relationship Id="rId109" Type="http://schemas.openxmlformats.org/officeDocument/2006/relationships/hyperlink" Target="https://klikindogrosir.com/product_details/1290971" TargetMode="External"/><Relationship Id="rId260" Type="http://schemas.openxmlformats.org/officeDocument/2006/relationships/hyperlink" Target="https://klikindogrosir.com/product_details/0721441" TargetMode="External"/><Relationship Id="rId316" Type="http://schemas.openxmlformats.org/officeDocument/2006/relationships/hyperlink" Target="https://klikindogrosir.com/product_details/0012701" TargetMode="External"/><Relationship Id="rId55" Type="http://schemas.openxmlformats.org/officeDocument/2006/relationships/hyperlink" Target="https://klikindogrosir.com/product_details/1347361" TargetMode="External"/><Relationship Id="rId97" Type="http://schemas.openxmlformats.org/officeDocument/2006/relationships/hyperlink" Target="https://klikindogrosir.com/product_details/0454161" TargetMode="External"/><Relationship Id="rId120" Type="http://schemas.openxmlformats.org/officeDocument/2006/relationships/hyperlink" Target="https://klikindogrosir.com/product_details/0016401" TargetMode="External"/><Relationship Id="rId358" Type="http://schemas.openxmlformats.org/officeDocument/2006/relationships/hyperlink" Target="https://klikindogrosir.com/product_details/0721411" TargetMode="External"/><Relationship Id="rId162" Type="http://schemas.openxmlformats.org/officeDocument/2006/relationships/hyperlink" Target="https://klikindogrosir.com/product_details/1252651" TargetMode="External"/><Relationship Id="rId218" Type="http://schemas.openxmlformats.org/officeDocument/2006/relationships/hyperlink" Target="https://klikindogrosir.com/product_details/1511952" TargetMode="External"/><Relationship Id="rId271" Type="http://schemas.openxmlformats.org/officeDocument/2006/relationships/hyperlink" Target="https://klikindogrosir.com/product_details/1504342" TargetMode="External"/><Relationship Id="rId24" Type="http://schemas.openxmlformats.org/officeDocument/2006/relationships/hyperlink" Target="https://klikindogrosir.com/product_details/1314511" TargetMode="External"/><Relationship Id="rId66" Type="http://schemas.openxmlformats.org/officeDocument/2006/relationships/hyperlink" Target="https://klikindogrosir.com/product_details/0792321" TargetMode="External"/><Relationship Id="rId131" Type="http://schemas.openxmlformats.org/officeDocument/2006/relationships/hyperlink" Target="https://klikindogrosir.com/product_details/1268981" TargetMode="External"/><Relationship Id="rId327" Type="http://schemas.openxmlformats.org/officeDocument/2006/relationships/hyperlink" Target="https://klikindogrosir.com/product_details/1243211" TargetMode="External"/><Relationship Id="rId369" Type="http://schemas.openxmlformats.org/officeDocument/2006/relationships/hyperlink" Target="https://klikindogrosir.com/product_details/1714221" TargetMode="External"/><Relationship Id="rId173" Type="http://schemas.openxmlformats.org/officeDocument/2006/relationships/hyperlink" Target="https://klikindogrosir.com/product_details/1320591" TargetMode="External"/><Relationship Id="rId229" Type="http://schemas.openxmlformats.org/officeDocument/2006/relationships/hyperlink" Target="https://klikindogrosir.com/product_details/1243211" TargetMode="External"/><Relationship Id="rId240" Type="http://schemas.openxmlformats.org/officeDocument/2006/relationships/hyperlink" Target="https://klikindogrosir.com/product_details/1665581" TargetMode="External"/><Relationship Id="rId35" Type="http://schemas.openxmlformats.org/officeDocument/2006/relationships/hyperlink" Target="https://klikindogrosir.com/product_details/0115941" TargetMode="External"/><Relationship Id="rId77" Type="http://schemas.openxmlformats.org/officeDocument/2006/relationships/hyperlink" Target="https://klikindogrosir.com/product_details/1419071" TargetMode="External"/><Relationship Id="rId100" Type="http://schemas.openxmlformats.org/officeDocument/2006/relationships/hyperlink" Target="https://klikindogrosir.com/product_details/1619961" TargetMode="External"/><Relationship Id="rId282" Type="http://schemas.openxmlformats.org/officeDocument/2006/relationships/hyperlink" Target="https://klikindogrosir.com/product_details/1105650" TargetMode="External"/><Relationship Id="rId338" Type="http://schemas.openxmlformats.org/officeDocument/2006/relationships/hyperlink" Target="https://klikindogrosir.com/product_details/1665581" TargetMode="External"/><Relationship Id="rId8" Type="http://schemas.openxmlformats.org/officeDocument/2006/relationships/hyperlink" Target="https://klikindogrosir.com/product_details/1668971" TargetMode="External"/><Relationship Id="rId142" Type="http://schemas.openxmlformats.org/officeDocument/2006/relationships/hyperlink" Target="https://klikindogrosir.com/product_details/0037141" TargetMode="External"/><Relationship Id="rId184" Type="http://schemas.openxmlformats.org/officeDocument/2006/relationships/hyperlink" Target="https://klikindogrosir.com/product_details/1146781" TargetMode="External"/><Relationship Id="rId251" Type="http://schemas.openxmlformats.org/officeDocument/2006/relationships/hyperlink" Target="https://klikindogrosir.com/product_details/0011551" TargetMode="External"/><Relationship Id="rId46" Type="http://schemas.openxmlformats.org/officeDocument/2006/relationships/hyperlink" Target="https://klikindogrosir.com/product_details/1511952" TargetMode="External"/><Relationship Id="rId293" Type="http://schemas.openxmlformats.org/officeDocument/2006/relationships/hyperlink" Target="https://klikindogrosir.com/product_details/1530161" TargetMode="External"/><Relationship Id="rId307" Type="http://schemas.openxmlformats.org/officeDocument/2006/relationships/hyperlink" Target="https://klikindogrosir.com/product_details/0721441" TargetMode="External"/><Relationship Id="rId349" Type="http://schemas.openxmlformats.org/officeDocument/2006/relationships/hyperlink" Target="https://klikindogrosir.com/product_details/0000852" TargetMode="External"/><Relationship Id="rId88" Type="http://schemas.openxmlformats.org/officeDocument/2006/relationships/hyperlink" Target="https://klikindogrosir.com/product_details/1115931" TargetMode="External"/><Relationship Id="rId111" Type="http://schemas.openxmlformats.org/officeDocument/2006/relationships/hyperlink" Target="https://klikindogrosir.com/product_details/1146781" TargetMode="External"/><Relationship Id="rId153" Type="http://schemas.openxmlformats.org/officeDocument/2006/relationships/hyperlink" Target="https://klikindogrosir.com/product_details/2169181" TargetMode="External"/><Relationship Id="rId195" Type="http://schemas.openxmlformats.org/officeDocument/2006/relationships/hyperlink" Target="https://klikindogrosir.com/product_details/1557621" TargetMode="External"/><Relationship Id="rId209" Type="http://schemas.openxmlformats.org/officeDocument/2006/relationships/hyperlink" Target="https://klikindogrosir.com/product_details/0054581" TargetMode="External"/><Relationship Id="rId360" Type="http://schemas.openxmlformats.org/officeDocument/2006/relationships/hyperlink" Target="https://klikindogrosir.com/product_details/0027941" TargetMode="External"/><Relationship Id="rId220" Type="http://schemas.openxmlformats.org/officeDocument/2006/relationships/hyperlink" Target="https://klikindogrosir.com/product_details/1704161" TargetMode="External"/><Relationship Id="rId15" Type="http://schemas.openxmlformats.org/officeDocument/2006/relationships/hyperlink" Target="https://klikindogrosir.com/product_details/0016401" TargetMode="External"/><Relationship Id="rId57" Type="http://schemas.openxmlformats.org/officeDocument/2006/relationships/hyperlink" Target="https://klikindogrosir.com/product_details/1666521" TargetMode="External"/><Relationship Id="rId262" Type="http://schemas.openxmlformats.org/officeDocument/2006/relationships/hyperlink" Target="https://klikindogrosir.com/product_details/0106291" TargetMode="External"/><Relationship Id="rId318" Type="http://schemas.openxmlformats.org/officeDocument/2006/relationships/hyperlink" Target="https://klikindogrosir.com/product_details/2169181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klikindogrosir.com/product_details/1747961" TargetMode="External"/><Relationship Id="rId21" Type="http://schemas.openxmlformats.org/officeDocument/2006/relationships/hyperlink" Target="https://klikindogrosir.com/product_details/1980811" TargetMode="External"/><Relationship Id="rId42" Type="http://schemas.openxmlformats.org/officeDocument/2006/relationships/hyperlink" Target="https://klikindogrosir.com/product_details/1364212" TargetMode="External"/><Relationship Id="rId63" Type="http://schemas.openxmlformats.org/officeDocument/2006/relationships/hyperlink" Target="https://klikindogrosir.com/product_details/1704471" TargetMode="External"/><Relationship Id="rId84" Type="http://schemas.openxmlformats.org/officeDocument/2006/relationships/hyperlink" Target="https://klikindogrosir.com/product_details/1420771" TargetMode="External"/><Relationship Id="rId138" Type="http://schemas.openxmlformats.org/officeDocument/2006/relationships/hyperlink" Target="https://klikindogrosir.com/product_details/1480221" TargetMode="External"/><Relationship Id="rId107" Type="http://schemas.openxmlformats.org/officeDocument/2006/relationships/hyperlink" Target="https://klikindogrosir.com/product_details/1143331" TargetMode="External"/><Relationship Id="rId11" Type="http://schemas.openxmlformats.org/officeDocument/2006/relationships/hyperlink" Target="https://klikindogrosir.com/product_details/1317012" TargetMode="External"/><Relationship Id="rId32" Type="http://schemas.openxmlformats.org/officeDocument/2006/relationships/hyperlink" Target="https://klikindogrosir.com/product_details/1317012" TargetMode="External"/><Relationship Id="rId53" Type="http://schemas.openxmlformats.org/officeDocument/2006/relationships/hyperlink" Target="https://klikindogrosir.com/product_details/1480221" TargetMode="External"/><Relationship Id="rId74" Type="http://schemas.openxmlformats.org/officeDocument/2006/relationships/hyperlink" Target="https://klikindogrosir.com/product_details/1346522" TargetMode="External"/><Relationship Id="rId128" Type="http://schemas.openxmlformats.org/officeDocument/2006/relationships/hyperlink" Target="https://klikindogrosir.com/product_details/1364212" TargetMode="External"/><Relationship Id="rId5" Type="http://schemas.openxmlformats.org/officeDocument/2006/relationships/hyperlink" Target="https://klikindogrosir.com/product_details/0039031" TargetMode="External"/><Relationship Id="rId90" Type="http://schemas.openxmlformats.org/officeDocument/2006/relationships/hyperlink" Target="https://klikindogrosir.com/product_details/0039031" TargetMode="External"/><Relationship Id="rId95" Type="http://schemas.openxmlformats.org/officeDocument/2006/relationships/hyperlink" Target="https://klikindogrosir.com/product_details/1317012" TargetMode="External"/><Relationship Id="rId22" Type="http://schemas.openxmlformats.org/officeDocument/2006/relationships/hyperlink" Target="https://klikindogrosir.com/product_details/1294482" TargetMode="External"/><Relationship Id="rId27" Type="http://schemas.openxmlformats.org/officeDocument/2006/relationships/hyperlink" Target="https://klikindogrosir.com/product_details/0039031" TargetMode="External"/><Relationship Id="rId43" Type="http://schemas.openxmlformats.org/officeDocument/2006/relationships/hyperlink" Target="https://klikindogrosir.com/product_details/1131013" TargetMode="External"/><Relationship Id="rId48" Type="http://schemas.openxmlformats.org/officeDocument/2006/relationships/hyperlink" Target="https://klikindogrosir.com/product_details/1820832" TargetMode="External"/><Relationship Id="rId64" Type="http://schemas.openxmlformats.org/officeDocument/2006/relationships/hyperlink" Target="https://klikindogrosir.com/product_details/1364212" TargetMode="External"/><Relationship Id="rId69" Type="http://schemas.openxmlformats.org/officeDocument/2006/relationships/hyperlink" Target="https://klikindogrosir.com/product_details/1704471" TargetMode="External"/><Relationship Id="rId113" Type="http://schemas.openxmlformats.org/officeDocument/2006/relationships/hyperlink" Target="https://klikindogrosir.com/product_details/1117891" TargetMode="External"/><Relationship Id="rId118" Type="http://schemas.openxmlformats.org/officeDocument/2006/relationships/hyperlink" Target="https://klikindogrosir.com/product_details/0036631" TargetMode="External"/><Relationship Id="rId134" Type="http://schemas.openxmlformats.org/officeDocument/2006/relationships/hyperlink" Target="https://klikindogrosir.com/product_details/1388501" TargetMode="External"/><Relationship Id="rId139" Type="http://schemas.openxmlformats.org/officeDocument/2006/relationships/hyperlink" Target="https://klikindogrosir.com/product_details/0036631" TargetMode="External"/><Relationship Id="rId80" Type="http://schemas.openxmlformats.org/officeDocument/2006/relationships/hyperlink" Target="https://klikindogrosir.com/product_details/1480221" TargetMode="External"/><Relationship Id="rId85" Type="http://schemas.openxmlformats.org/officeDocument/2006/relationships/hyperlink" Target="https://klikindogrosir.com/product_details/1823322" TargetMode="External"/><Relationship Id="rId12" Type="http://schemas.openxmlformats.org/officeDocument/2006/relationships/hyperlink" Target="https://klikindogrosir.com/product_details/1336141" TargetMode="External"/><Relationship Id="rId17" Type="http://schemas.openxmlformats.org/officeDocument/2006/relationships/hyperlink" Target="https://klikindogrosir.com/product_details/1215361" TargetMode="External"/><Relationship Id="rId33" Type="http://schemas.openxmlformats.org/officeDocument/2006/relationships/hyperlink" Target="https://klikindogrosir.com/product_details/1336141" TargetMode="External"/><Relationship Id="rId38" Type="http://schemas.openxmlformats.org/officeDocument/2006/relationships/hyperlink" Target="https://klikindogrosir.com/product_details/1420771" TargetMode="External"/><Relationship Id="rId59" Type="http://schemas.openxmlformats.org/officeDocument/2006/relationships/hyperlink" Target="https://klikindogrosir.com/product_details/1420771" TargetMode="External"/><Relationship Id="rId103" Type="http://schemas.openxmlformats.org/officeDocument/2006/relationships/hyperlink" Target="https://klikindogrosir.com/product_details/1823322" TargetMode="External"/><Relationship Id="rId108" Type="http://schemas.openxmlformats.org/officeDocument/2006/relationships/hyperlink" Target="https://klikindogrosir.com/product_details/1532901" TargetMode="External"/><Relationship Id="rId124" Type="http://schemas.openxmlformats.org/officeDocument/2006/relationships/hyperlink" Target="https://klikindogrosir.com/product_details/1420771" TargetMode="External"/><Relationship Id="rId129" Type="http://schemas.openxmlformats.org/officeDocument/2006/relationships/hyperlink" Target="https://klikindogrosir.com/product_details/1131013" TargetMode="External"/><Relationship Id="rId54" Type="http://schemas.openxmlformats.org/officeDocument/2006/relationships/hyperlink" Target="https://klikindogrosir.com/product_details/0036631" TargetMode="External"/><Relationship Id="rId70" Type="http://schemas.openxmlformats.org/officeDocument/2006/relationships/hyperlink" Target="https://klikindogrosir.com/product_details/1364212" TargetMode="External"/><Relationship Id="rId75" Type="http://schemas.openxmlformats.org/officeDocument/2006/relationships/hyperlink" Target="https://klikindogrosir.com/product_details/1317442" TargetMode="External"/><Relationship Id="rId91" Type="http://schemas.openxmlformats.org/officeDocument/2006/relationships/hyperlink" Target="https://klikindogrosir.com/product_details/1346522" TargetMode="External"/><Relationship Id="rId96" Type="http://schemas.openxmlformats.org/officeDocument/2006/relationships/hyperlink" Target="https://klikindogrosir.com/product_details/1336141" TargetMode="External"/><Relationship Id="rId140" Type="http://schemas.openxmlformats.org/officeDocument/2006/relationships/hyperlink" Target="https://klikindogrosir.com/product_details/1515963" TargetMode="External"/><Relationship Id="rId145" Type="http://schemas.openxmlformats.org/officeDocument/2006/relationships/hyperlink" Target="https://klikindogrosir.com/product_details/1980811" TargetMode="External"/><Relationship Id="rId1" Type="http://schemas.openxmlformats.org/officeDocument/2006/relationships/hyperlink" Target="https://klikindogrosir.com/product_details/1704471" TargetMode="External"/><Relationship Id="rId6" Type="http://schemas.openxmlformats.org/officeDocument/2006/relationships/hyperlink" Target="https://klikindogrosir.com/product_details/1346522" TargetMode="External"/><Relationship Id="rId23" Type="http://schemas.openxmlformats.org/officeDocument/2006/relationships/hyperlink" Target="https://klikindogrosir.com/product_details/1704471" TargetMode="External"/><Relationship Id="rId28" Type="http://schemas.openxmlformats.org/officeDocument/2006/relationships/hyperlink" Target="https://klikindogrosir.com/product_details/1346522" TargetMode="External"/><Relationship Id="rId49" Type="http://schemas.openxmlformats.org/officeDocument/2006/relationships/hyperlink" Target="https://klikindogrosir.com/product_details/1388501" TargetMode="External"/><Relationship Id="rId114" Type="http://schemas.openxmlformats.org/officeDocument/2006/relationships/hyperlink" Target="https://klikindogrosir.com/product_details/1317012" TargetMode="External"/><Relationship Id="rId119" Type="http://schemas.openxmlformats.org/officeDocument/2006/relationships/hyperlink" Target="https://klikindogrosir.com/product_details/1515963" TargetMode="External"/><Relationship Id="rId44" Type="http://schemas.openxmlformats.org/officeDocument/2006/relationships/hyperlink" Target="https://klikindogrosir.com/product_details/1143331" TargetMode="External"/><Relationship Id="rId60" Type="http://schemas.openxmlformats.org/officeDocument/2006/relationships/hyperlink" Target="https://klikindogrosir.com/product_details/1823322" TargetMode="External"/><Relationship Id="rId65" Type="http://schemas.openxmlformats.org/officeDocument/2006/relationships/hyperlink" Target="https://klikindogrosir.com/product_details/1131013" TargetMode="External"/><Relationship Id="rId81" Type="http://schemas.openxmlformats.org/officeDocument/2006/relationships/hyperlink" Target="https://klikindogrosir.com/product_details/0036631" TargetMode="External"/><Relationship Id="rId86" Type="http://schemas.openxmlformats.org/officeDocument/2006/relationships/hyperlink" Target="https://klikindogrosir.com/product_details/1980811" TargetMode="External"/><Relationship Id="rId130" Type="http://schemas.openxmlformats.org/officeDocument/2006/relationships/hyperlink" Target="https://klikindogrosir.com/product_details/1143331" TargetMode="External"/><Relationship Id="rId135" Type="http://schemas.openxmlformats.org/officeDocument/2006/relationships/hyperlink" Target="https://klikindogrosir.com/product_details/1117891" TargetMode="External"/><Relationship Id="rId13" Type="http://schemas.openxmlformats.org/officeDocument/2006/relationships/hyperlink" Target="https://klikindogrosir.com/product_details/1480221" TargetMode="External"/><Relationship Id="rId18" Type="http://schemas.openxmlformats.org/officeDocument/2006/relationships/hyperlink" Target="https://klikindogrosir.com/product_details/1451802" TargetMode="External"/><Relationship Id="rId39" Type="http://schemas.openxmlformats.org/officeDocument/2006/relationships/hyperlink" Target="https://klikindogrosir.com/product_details/1823322" TargetMode="External"/><Relationship Id="rId109" Type="http://schemas.openxmlformats.org/officeDocument/2006/relationships/hyperlink" Target="https://klikindogrosir.com/product_details/0039031" TargetMode="External"/><Relationship Id="rId34" Type="http://schemas.openxmlformats.org/officeDocument/2006/relationships/hyperlink" Target="https://klikindogrosir.com/product_details/1480221" TargetMode="External"/><Relationship Id="rId50" Type="http://schemas.openxmlformats.org/officeDocument/2006/relationships/hyperlink" Target="https://klikindogrosir.com/product_details/1117891" TargetMode="External"/><Relationship Id="rId55" Type="http://schemas.openxmlformats.org/officeDocument/2006/relationships/hyperlink" Target="https://klikindogrosir.com/product_details/1515963" TargetMode="External"/><Relationship Id="rId76" Type="http://schemas.openxmlformats.org/officeDocument/2006/relationships/hyperlink" Target="https://klikindogrosir.com/product_details/1388501" TargetMode="External"/><Relationship Id="rId97" Type="http://schemas.openxmlformats.org/officeDocument/2006/relationships/hyperlink" Target="https://klikindogrosir.com/product_details/1480221" TargetMode="External"/><Relationship Id="rId104" Type="http://schemas.openxmlformats.org/officeDocument/2006/relationships/hyperlink" Target="https://klikindogrosir.com/product_details/1980811" TargetMode="External"/><Relationship Id="rId120" Type="http://schemas.openxmlformats.org/officeDocument/2006/relationships/hyperlink" Target="https://klikindogrosir.com/product_details/1758081" TargetMode="External"/><Relationship Id="rId125" Type="http://schemas.openxmlformats.org/officeDocument/2006/relationships/hyperlink" Target="https://klikindogrosir.com/product_details/1693462" TargetMode="External"/><Relationship Id="rId141" Type="http://schemas.openxmlformats.org/officeDocument/2006/relationships/hyperlink" Target="https://klikindogrosir.com/product_details/1090811" TargetMode="External"/><Relationship Id="rId7" Type="http://schemas.openxmlformats.org/officeDocument/2006/relationships/hyperlink" Target="https://klikindogrosir.com/product_details/1317442" TargetMode="External"/><Relationship Id="rId71" Type="http://schemas.openxmlformats.org/officeDocument/2006/relationships/hyperlink" Target="https://klikindogrosir.com/product_details/1131013" TargetMode="External"/><Relationship Id="rId92" Type="http://schemas.openxmlformats.org/officeDocument/2006/relationships/hyperlink" Target="https://klikindogrosir.com/product_details/1317442" TargetMode="External"/><Relationship Id="rId2" Type="http://schemas.openxmlformats.org/officeDocument/2006/relationships/hyperlink" Target="https://klikindogrosir.com/product_details/1364212" TargetMode="External"/><Relationship Id="rId29" Type="http://schemas.openxmlformats.org/officeDocument/2006/relationships/hyperlink" Target="https://klikindogrosir.com/product_details/1317442" TargetMode="External"/><Relationship Id="rId24" Type="http://schemas.openxmlformats.org/officeDocument/2006/relationships/hyperlink" Target="https://klikindogrosir.com/product_details/1364212" TargetMode="External"/><Relationship Id="rId40" Type="http://schemas.openxmlformats.org/officeDocument/2006/relationships/hyperlink" Target="https://klikindogrosir.com/product_details/1980811" TargetMode="External"/><Relationship Id="rId45" Type="http://schemas.openxmlformats.org/officeDocument/2006/relationships/hyperlink" Target="https://klikindogrosir.com/product_details/0039031" TargetMode="External"/><Relationship Id="rId66" Type="http://schemas.openxmlformats.org/officeDocument/2006/relationships/hyperlink" Target="https://klikindogrosir.com/product_details/1823322" TargetMode="External"/><Relationship Id="rId87" Type="http://schemas.openxmlformats.org/officeDocument/2006/relationships/hyperlink" Target="https://klikindogrosir.com/product_details/1364212" TargetMode="External"/><Relationship Id="rId110" Type="http://schemas.openxmlformats.org/officeDocument/2006/relationships/hyperlink" Target="https://klikindogrosir.com/product_details/1346522" TargetMode="External"/><Relationship Id="rId115" Type="http://schemas.openxmlformats.org/officeDocument/2006/relationships/hyperlink" Target="https://klikindogrosir.com/product_details/1336141" TargetMode="External"/><Relationship Id="rId131" Type="http://schemas.openxmlformats.org/officeDocument/2006/relationships/hyperlink" Target="https://klikindogrosir.com/product_details/0039031" TargetMode="External"/><Relationship Id="rId136" Type="http://schemas.openxmlformats.org/officeDocument/2006/relationships/hyperlink" Target="https://klikindogrosir.com/product_details/1317012" TargetMode="External"/><Relationship Id="rId61" Type="http://schemas.openxmlformats.org/officeDocument/2006/relationships/hyperlink" Target="https://klikindogrosir.com/product_details/1980811" TargetMode="External"/><Relationship Id="rId82" Type="http://schemas.openxmlformats.org/officeDocument/2006/relationships/hyperlink" Target="https://klikindogrosir.com/product_details/1515963" TargetMode="External"/><Relationship Id="rId19" Type="http://schemas.openxmlformats.org/officeDocument/2006/relationships/hyperlink" Target="https://klikindogrosir.com/product_details/1420771" TargetMode="External"/><Relationship Id="rId14" Type="http://schemas.openxmlformats.org/officeDocument/2006/relationships/hyperlink" Target="https://klikindogrosir.com/product_details/0036631" TargetMode="External"/><Relationship Id="rId30" Type="http://schemas.openxmlformats.org/officeDocument/2006/relationships/hyperlink" Target="https://klikindogrosir.com/product_details/1388501" TargetMode="External"/><Relationship Id="rId35" Type="http://schemas.openxmlformats.org/officeDocument/2006/relationships/hyperlink" Target="https://klikindogrosir.com/product_details/0036631" TargetMode="External"/><Relationship Id="rId56" Type="http://schemas.openxmlformats.org/officeDocument/2006/relationships/hyperlink" Target="https://klikindogrosir.com/product_details/1758081" TargetMode="External"/><Relationship Id="rId77" Type="http://schemas.openxmlformats.org/officeDocument/2006/relationships/hyperlink" Target="https://klikindogrosir.com/product_details/1117891" TargetMode="External"/><Relationship Id="rId100" Type="http://schemas.openxmlformats.org/officeDocument/2006/relationships/hyperlink" Target="https://klikindogrosir.com/product_details/1090811" TargetMode="External"/><Relationship Id="rId105" Type="http://schemas.openxmlformats.org/officeDocument/2006/relationships/hyperlink" Target="https://klikindogrosir.com/product_details/1285171" TargetMode="External"/><Relationship Id="rId126" Type="http://schemas.openxmlformats.org/officeDocument/2006/relationships/hyperlink" Target="https://klikindogrosir.com/product_details/1980811" TargetMode="External"/><Relationship Id="rId8" Type="http://schemas.openxmlformats.org/officeDocument/2006/relationships/hyperlink" Target="https://klikindogrosir.com/product_details/1820832" TargetMode="External"/><Relationship Id="rId51" Type="http://schemas.openxmlformats.org/officeDocument/2006/relationships/hyperlink" Target="https://klikindogrosir.com/product_details/1317012" TargetMode="External"/><Relationship Id="rId72" Type="http://schemas.openxmlformats.org/officeDocument/2006/relationships/hyperlink" Target="https://klikindogrosir.com/product_details/1143331" TargetMode="External"/><Relationship Id="rId93" Type="http://schemas.openxmlformats.org/officeDocument/2006/relationships/hyperlink" Target="https://klikindogrosir.com/product_details/1388501" TargetMode="External"/><Relationship Id="rId98" Type="http://schemas.openxmlformats.org/officeDocument/2006/relationships/hyperlink" Target="https://klikindogrosir.com/product_details/0036631" TargetMode="External"/><Relationship Id="rId121" Type="http://schemas.openxmlformats.org/officeDocument/2006/relationships/hyperlink" Target="https://klikindogrosir.com/product_details/1215361" TargetMode="External"/><Relationship Id="rId142" Type="http://schemas.openxmlformats.org/officeDocument/2006/relationships/hyperlink" Target="https://klikindogrosir.com/product_details/1451802" TargetMode="External"/><Relationship Id="rId3" Type="http://schemas.openxmlformats.org/officeDocument/2006/relationships/hyperlink" Target="https://klikindogrosir.com/product_details/1131013" TargetMode="External"/><Relationship Id="rId25" Type="http://schemas.openxmlformats.org/officeDocument/2006/relationships/hyperlink" Target="https://klikindogrosir.com/product_details/1131013" TargetMode="External"/><Relationship Id="rId46" Type="http://schemas.openxmlformats.org/officeDocument/2006/relationships/hyperlink" Target="https://klikindogrosir.com/product_details/1346522" TargetMode="External"/><Relationship Id="rId67" Type="http://schemas.openxmlformats.org/officeDocument/2006/relationships/hyperlink" Target="https://klikindogrosir.com/product_details/1704471" TargetMode="External"/><Relationship Id="rId116" Type="http://schemas.openxmlformats.org/officeDocument/2006/relationships/hyperlink" Target="https://klikindogrosir.com/product_details/1480221" TargetMode="External"/><Relationship Id="rId137" Type="http://schemas.openxmlformats.org/officeDocument/2006/relationships/hyperlink" Target="https://klikindogrosir.com/product_details/1336141" TargetMode="External"/><Relationship Id="rId20" Type="http://schemas.openxmlformats.org/officeDocument/2006/relationships/hyperlink" Target="https://klikindogrosir.com/product_details/1823322" TargetMode="External"/><Relationship Id="rId41" Type="http://schemas.openxmlformats.org/officeDocument/2006/relationships/hyperlink" Target="https://klikindogrosir.com/product_details/1704471" TargetMode="External"/><Relationship Id="rId62" Type="http://schemas.openxmlformats.org/officeDocument/2006/relationships/hyperlink" Target="https://klikindogrosir.com/product_details/1007541" TargetMode="External"/><Relationship Id="rId83" Type="http://schemas.openxmlformats.org/officeDocument/2006/relationships/hyperlink" Target="https://klikindogrosir.com/product_details/1451802" TargetMode="External"/><Relationship Id="rId88" Type="http://schemas.openxmlformats.org/officeDocument/2006/relationships/hyperlink" Target="https://klikindogrosir.com/product_details/1131013" TargetMode="External"/><Relationship Id="rId111" Type="http://schemas.openxmlformats.org/officeDocument/2006/relationships/hyperlink" Target="https://klikindogrosir.com/product_details/1317442" TargetMode="External"/><Relationship Id="rId132" Type="http://schemas.openxmlformats.org/officeDocument/2006/relationships/hyperlink" Target="https://klikindogrosir.com/product_details/1346522" TargetMode="External"/><Relationship Id="rId15" Type="http://schemas.openxmlformats.org/officeDocument/2006/relationships/hyperlink" Target="https://klikindogrosir.com/product_details/1515963" TargetMode="External"/><Relationship Id="rId36" Type="http://schemas.openxmlformats.org/officeDocument/2006/relationships/hyperlink" Target="https://klikindogrosir.com/product_details/1515963" TargetMode="External"/><Relationship Id="rId57" Type="http://schemas.openxmlformats.org/officeDocument/2006/relationships/hyperlink" Target="https://klikindogrosir.com/product_details/1215361" TargetMode="External"/><Relationship Id="rId106" Type="http://schemas.openxmlformats.org/officeDocument/2006/relationships/hyperlink" Target="https://klikindogrosir.com/product_details/0014241" TargetMode="External"/><Relationship Id="rId127" Type="http://schemas.openxmlformats.org/officeDocument/2006/relationships/hyperlink" Target="https://klikindogrosir.com/product_details/1704471" TargetMode="External"/><Relationship Id="rId10" Type="http://schemas.openxmlformats.org/officeDocument/2006/relationships/hyperlink" Target="https://klikindogrosir.com/product_details/1117891" TargetMode="External"/><Relationship Id="rId31" Type="http://schemas.openxmlformats.org/officeDocument/2006/relationships/hyperlink" Target="https://klikindogrosir.com/product_details/1117891" TargetMode="External"/><Relationship Id="rId52" Type="http://schemas.openxmlformats.org/officeDocument/2006/relationships/hyperlink" Target="https://klikindogrosir.com/product_details/1336141" TargetMode="External"/><Relationship Id="rId73" Type="http://schemas.openxmlformats.org/officeDocument/2006/relationships/hyperlink" Target="https://klikindogrosir.com/product_details/0039031" TargetMode="External"/><Relationship Id="rId78" Type="http://schemas.openxmlformats.org/officeDocument/2006/relationships/hyperlink" Target="https://klikindogrosir.com/product_details/1317012" TargetMode="External"/><Relationship Id="rId94" Type="http://schemas.openxmlformats.org/officeDocument/2006/relationships/hyperlink" Target="https://klikindogrosir.com/product_details/1117891" TargetMode="External"/><Relationship Id="rId99" Type="http://schemas.openxmlformats.org/officeDocument/2006/relationships/hyperlink" Target="https://klikindogrosir.com/product_details/1515963" TargetMode="External"/><Relationship Id="rId101" Type="http://schemas.openxmlformats.org/officeDocument/2006/relationships/hyperlink" Target="https://klikindogrosir.com/product_details/1451802" TargetMode="External"/><Relationship Id="rId122" Type="http://schemas.openxmlformats.org/officeDocument/2006/relationships/hyperlink" Target="https://klikindogrosir.com/product_details/1451802" TargetMode="External"/><Relationship Id="rId143" Type="http://schemas.openxmlformats.org/officeDocument/2006/relationships/hyperlink" Target="https://klikindogrosir.com/product_details/1420771" TargetMode="External"/><Relationship Id="rId4" Type="http://schemas.openxmlformats.org/officeDocument/2006/relationships/hyperlink" Target="https://klikindogrosir.com/product_details/1143331" TargetMode="External"/><Relationship Id="rId9" Type="http://schemas.openxmlformats.org/officeDocument/2006/relationships/hyperlink" Target="https://klikindogrosir.com/product_details/1388501" TargetMode="External"/><Relationship Id="rId26" Type="http://schemas.openxmlformats.org/officeDocument/2006/relationships/hyperlink" Target="https://klikindogrosir.com/product_details/1143331" TargetMode="External"/><Relationship Id="rId47" Type="http://schemas.openxmlformats.org/officeDocument/2006/relationships/hyperlink" Target="https://klikindogrosir.com/product_details/1317442" TargetMode="External"/><Relationship Id="rId68" Type="http://schemas.openxmlformats.org/officeDocument/2006/relationships/hyperlink" Target="https://klikindogrosir.com/product_details/1143331" TargetMode="External"/><Relationship Id="rId89" Type="http://schemas.openxmlformats.org/officeDocument/2006/relationships/hyperlink" Target="https://klikindogrosir.com/product_details/1143331" TargetMode="External"/><Relationship Id="rId112" Type="http://schemas.openxmlformats.org/officeDocument/2006/relationships/hyperlink" Target="https://klikindogrosir.com/product_details/1379103" TargetMode="External"/><Relationship Id="rId133" Type="http://schemas.openxmlformats.org/officeDocument/2006/relationships/hyperlink" Target="https://klikindogrosir.com/product_details/1317442" TargetMode="External"/><Relationship Id="rId16" Type="http://schemas.openxmlformats.org/officeDocument/2006/relationships/hyperlink" Target="https://klikindogrosir.com/product_details/1758081" TargetMode="External"/><Relationship Id="rId37" Type="http://schemas.openxmlformats.org/officeDocument/2006/relationships/hyperlink" Target="https://klikindogrosir.com/product_details/1451802" TargetMode="External"/><Relationship Id="rId58" Type="http://schemas.openxmlformats.org/officeDocument/2006/relationships/hyperlink" Target="https://klikindogrosir.com/product_details/1451802" TargetMode="External"/><Relationship Id="rId79" Type="http://schemas.openxmlformats.org/officeDocument/2006/relationships/hyperlink" Target="https://klikindogrosir.com/product_details/1336141" TargetMode="External"/><Relationship Id="rId102" Type="http://schemas.openxmlformats.org/officeDocument/2006/relationships/hyperlink" Target="https://klikindogrosir.com/product_details/1420771" TargetMode="External"/><Relationship Id="rId123" Type="http://schemas.openxmlformats.org/officeDocument/2006/relationships/hyperlink" Target="https://klikindogrosir.com/product_details/1583792" TargetMode="External"/><Relationship Id="rId144" Type="http://schemas.openxmlformats.org/officeDocument/2006/relationships/hyperlink" Target="https://klikindogrosir.com/product_details/1823322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T2985"/>
  <sheetViews>
    <sheetView topLeftCell="A3" zoomScale="85" zoomScaleNormal="85" workbookViewId="0">
      <selection activeCell="F742" sqref="F742:F743"/>
    </sheetView>
  </sheetViews>
  <sheetFormatPr defaultRowHeight="14.25"/>
  <cols>
    <col min="1" max="1" width="6.140625" style="1" bestFit="1" customWidth="1"/>
    <col min="2" max="2" width="15.85546875" style="1" bestFit="1" customWidth="1"/>
    <col min="3" max="3" width="12.42578125" style="1" bestFit="1" customWidth="1"/>
    <col min="4" max="4" width="26.5703125" style="1" bestFit="1" customWidth="1"/>
    <col min="5" max="5" width="11.85546875" style="1" bestFit="1" customWidth="1"/>
    <col min="6" max="6" width="13.85546875" style="1" bestFit="1" customWidth="1"/>
    <col min="7" max="7" width="13.7109375" style="1" bestFit="1" customWidth="1"/>
    <col min="8" max="10" width="13.85546875" style="1" bestFit="1" customWidth="1"/>
    <col min="11" max="11" width="14.28515625" style="1" bestFit="1" customWidth="1"/>
    <col min="12" max="12" width="10" style="1" customWidth="1"/>
    <col min="13" max="13" width="18.140625" style="1" bestFit="1" customWidth="1"/>
    <col min="14" max="14" width="23.28515625" style="1" bestFit="1" customWidth="1"/>
    <col min="15" max="17" width="17.7109375" style="1" bestFit="1" customWidth="1"/>
    <col min="18" max="18" width="14.5703125" style="1" bestFit="1" customWidth="1"/>
    <col min="19" max="40" width="18.140625" style="1" bestFit="1" customWidth="1"/>
    <col min="41" max="41" width="14.85546875" style="1" bestFit="1" customWidth="1"/>
    <col min="42" max="47" width="9.140625" style="1" customWidth="1"/>
    <col min="48" max="16384" width="9.140625" style="1"/>
  </cols>
  <sheetData>
    <row r="1" spans="1:20">
      <c r="A1" s="16" t="s">
        <v>0</v>
      </c>
      <c r="B1" s="1" t="s">
        <v>1</v>
      </c>
    </row>
    <row r="3" spans="1:20" ht="15.75" customHeight="1" thickBot="1">
      <c r="C3" s="16" t="s">
        <v>2</v>
      </c>
      <c r="N3" s="16" t="s">
        <v>3</v>
      </c>
      <c r="O3" s="16" t="s">
        <v>4</v>
      </c>
    </row>
    <row r="4" spans="1:20" s="17" customFormat="1" ht="64.5" customHeight="1" thickBot="1">
      <c r="A4" s="76" t="s">
        <v>5</v>
      </c>
      <c r="B4" s="76" t="s">
        <v>6</v>
      </c>
      <c r="C4" s="70" t="s">
        <v>7</v>
      </c>
      <c r="D4" s="72" t="s">
        <v>8</v>
      </c>
      <c r="E4" s="71" t="s">
        <v>9</v>
      </c>
      <c r="F4" s="73" t="s">
        <v>10</v>
      </c>
      <c r="G4" s="71" t="s">
        <v>11</v>
      </c>
      <c r="H4" s="72" t="s">
        <v>12</v>
      </c>
      <c r="I4" s="71" t="s">
        <v>13</v>
      </c>
      <c r="J4" s="73" t="s">
        <v>14</v>
      </c>
      <c r="N4" s="18" t="s">
        <v>15</v>
      </c>
      <c r="O4" s="170" t="s">
        <v>16</v>
      </c>
      <c r="P4" s="170" t="s">
        <v>17</v>
      </c>
      <c r="Q4" s="170" t="s">
        <v>18</v>
      </c>
      <c r="R4" s="171" t="s">
        <v>19</v>
      </c>
      <c r="S4" s="1"/>
      <c r="T4" s="1"/>
    </row>
    <row r="5" spans="1:20" ht="15" customHeight="1">
      <c r="A5" s="77">
        <v>11</v>
      </c>
      <c r="B5" s="77" t="s">
        <v>20</v>
      </c>
      <c r="C5" s="172">
        <v>5649750</v>
      </c>
      <c r="D5" s="173" t="e">
        <v>#NAME?</v>
      </c>
      <c r="E5" s="174">
        <v>5535345</v>
      </c>
      <c r="F5" s="175" t="e">
        <v>#NAME?</v>
      </c>
      <c r="G5" s="174">
        <v>68898285</v>
      </c>
      <c r="H5" s="173" t="e">
        <v>#NAME?</v>
      </c>
      <c r="I5" s="174">
        <v>66460585</v>
      </c>
      <c r="J5" s="175" t="e">
        <v>#NAME?</v>
      </c>
      <c r="M5" s="176"/>
      <c r="N5" s="19" t="s">
        <v>21</v>
      </c>
      <c r="O5" s="171">
        <v>1250</v>
      </c>
      <c r="P5" s="171">
        <v>28</v>
      </c>
      <c r="Q5" s="171"/>
      <c r="R5" s="171">
        <v>1278</v>
      </c>
    </row>
    <row r="6" spans="1:20" ht="15" customHeight="1">
      <c r="A6" s="74">
        <v>17</v>
      </c>
      <c r="B6" s="74" t="s">
        <v>22</v>
      </c>
      <c r="C6" s="177">
        <v>1877450</v>
      </c>
      <c r="D6" s="178" t="e">
        <v>#NAME?</v>
      </c>
      <c r="E6" s="179">
        <v>1847970</v>
      </c>
      <c r="F6" s="180" t="e">
        <v>#NAME?</v>
      </c>
      <c r="G6" s="179">
        <v>58577960</v>
      </c>
      <c r="H6" s="178" t="e">
        <v>#NAME?</v>
      </c>
      <c r="I6" s="179">
        <v>57643950</v>
      </c>
      <c r="J6" s="180" t="e">
        <v>#NAME?</v>
      </c>
      <c r="M6" s="176"/>
      <c r="N6" s="19" t="s">
        <v>23</v>
      </c>
      <c r="O6" s="171">
        <v>584</v>
      </c>
      <c r="P6" s="171">
        <v>43</v>
      </c>
      <c r="Q6" s="171"/>
      <c r="R6" s="171">
        <v>627</v>
      </c>
    </row>
    <row r="7" spans="1:20" ht="28.5" customHeight="1">
      <c r="A7" s="74">
        <v>21</v>
      </c>
      <c r="B7" s="74" t="s">
        <v>24</v>
      </c>
      <c r="C7" s="177">
        <v>11506500</v>
      </c>
      <c r="D7" s="178" t="e">
        <v>#NAME?</v>
      </c>
      <c r="E7" s="179">
        <v>11380627.5</v>
      </c>
      <c r="F7" s="180" t="e">
        <v>#NAME?</v>
      </c>
      <c r="G7" s="179">
        <v>81331705</v>
      </c>
      <c r="H7" s="178" t="e">
        <v>#NAME?</v>
      </c>
      <c r="I7" s="179">
        <v>80078050</v>
      </c>
      <c r="J7" s="180" t="e">
        <v>#NAME?</v>
      </c>
      <c r="M7" s="176"/>
      <c r="N7" s="19" t="s">
        <v>18</v>
      </c>
      <c r="O7" s="171"/>
      <c r="P7" s="171"/>
      <c r="Q7" s="171"/>
      <c r="R7" s="171"/>
    </row>
    <row r="8" spans="1:20" ht="15" customHeight="1">
      <c r="A8" s="74">
        <v>26</v>
      </c>
      <c r="B8" s="74" t="s">
        <v>25</v>
      </c>
      <c r="C8" s="177">
        <v>4646125</v>
      </c>
      <c r="D8" s="178" t="e">
        <v>#NAME?</v>
      </c>
      <c r="E8" s="179">
        <v>4487980</v>
      </c>
      <c r="F8" s="180" t="e">
        <v>#NAME?</v>
      </c>
      <c r="G8" s="179">
        <v>79582000</v>
      </c>
      <c r="H8" s="178" t="e">
        <v>#NAME?</v>
      </c>
      <c r="I8" s="179">
        <v>78682800</v>
      </c>
      <c r="J8" s="180" t="e">
        <v>#NAME?</v>
      </c>
      <c r="M8" s="176"/>
      <c r="N8" s="19" t="s">
        <v>26</v>
      </c>
      <c r="O8" s="171"/>
      <c r="P8" s="171">
        <v>2</v>
      </c>
      <c r="Q8" s="171"/>
      <c r="R8" s="171">
        <v>2</v>
      </c>
    </row>
    <row r="9" spans="1:20" ht="15" customHeight="1">
      <c r="A9" s="74">
        <v>27</v>
      </c>
      <c r="B9" s="74" t="s">
        <v>27</v>
      </c>
      <c r="C9" s="177">
        <v>2967300</v>
      </c>
      <c r="D9" s="178" t="e">
        <v>#NAME?</v>
      </c>
      <c r="E9" s="179">
        <v>2844295</v>
      </c>
      <c r="F9" s="180" t="e">
        <v>#NAME?</v>
      </c>
      <c r="G9" s="179">
        <v>32301300</v>
      </c>
      <c r="H9" s="178" t="e">
        <v>#NAME?</v>
      </c>
      <c r="I9" s="179">
        <v>30817950</v>
      </c>
      <c r="J9" s="180" t="e">
        <v>#NAME?</v>
      </c>
      <c r="M9" s="176"/>
      <c r="N9" s="19" t="s">
        <v>19</v>
      </c>
      <c r="O9" s="171">
        <v>1834</v>
      </c>
      <c r="P9" s="171">
        <v>73</v>
      </c>
      <c r="Q9" s="171"/>
      <c r="R9" s="171">
        <v>1907</v>
      </c>
    </row>
    <row r="10" spans="1:20" ht="29.25" customHeight="1" thickBot="1">
      <c r="A10" s="75" t="s">
        <v>18</v>
      </c>
      <c r="B10" s="1" t="s">
        <v>18</v>
      </c>
      <c r="C10" s="177"/>
      <c r="D10" s="178" t="e">
        <v>#NAME?</v>
      </c>
      <c r="E10" s="179"/>
      <c r="F10" s="180" t="e">
        <v>#NAME?</v>
      </c>
      <c r="G10" s="179"/>
      <c r="H10" s="178" t="e">
        <v>#NAME?</v>
      </c>
      <c r="I10" s="179"/>
      <c r="J10" s="180" t="e">
        <v>#NAME?</v>
      </c>
      <c r="M10" s="176"/>
      <c r="N10" s="1" t="s">
        <v>28</v>
      </c>
      <c r="O10" s="1">
        <f>COUNTIF($AM:$AM,"&gt;0")-1</f>
        <v>-1</v>
      </c>
    </row>
    <row r="11" spans="1:20" ht="43.5" customHeight="1" thickBot="1">
      <c r="A11" s="78" t="s">
        <v>19</v>
      </c>
      <c r="B11" s="79"/>
      <c r="C11" s="181">
        <v>26647125</v>
      </c>
      <c r="D11" s="182" t="e">
        <v>#NAME?</v>
      </c>
      <c r="E11" s="183">
        <v>26096217.5</v>
      </c>
      <c r="F11" s="184" t="e">
        <v>#NAME?</v>
      </c>
      <c r="G11" s="183">
        <v>320691250</v>
      </c>
      <c r="H11" s="182" t="e">
        <v>#NAME?</v>
      </c>
      <c r="I11" s="183">
        <v>313683335</v>
      </c>
      <c r="J11" s="184" t="e">
        <v>#NAME?</v>
      </c>
      <c r="M11" s="176"/>
      <c r="N11" s="1" t="s">
        <v>29</v>
      </c>
      <c r="O11" s="1">
        <f>COUNTIF(AM:AM,0)</f>
        <v>0</v>
      </c>
    </row>
    <row r="12" spans="1:20" ht="15" hidden="1" customHeight="1">
      <c r="M12" s="176"/>
      <c r="N12" s="1" t="s">
        <v>30</v>
      </c>
      <c r="O12" s="1">
        <f>COUNTIF(C145:AL145,"&gt;0")</f>
        <v>1</v>
      </c>
    </row>
    <row r="13" spans="1:20" ht="15" hidden="1" customHeight="1">
      <c r="N13" s="1" t="s">
        <v>31</v>
      </c>
      <c r="O13" s="1">
        <f>36-O12</f>
        <v>35</v>
      </c>
    </row>
    <row r="14" spans="1:20" ht="15" hidden="1" customHeight="1">
      <c r="S14" s="176"/>
    </row>
    <row r="15" spans="1:20" ht="15" hidden="1" customHeight="1">
      <c r="S15" s="176"/>
    </row>
    <row r="16" spans="1:20" ht="15.75" hidden="1" customHeight="1" thickBot="1">
      <c r="A16" s="16" t="s">
        <v>32</v>
      </c>
      <c r="B16" s="16" t="s">
        <v>33</v>
      </c>
      <c r="C16" s="16" t="s">
        <v>0</v>
      </c>
      <c r="D16" s="16" t="s">
        <v>34</v>
      </c>
    </row>
    <row r="17" spans="1:13" ht="15" hidden="1" customHeight="1">
      <c r="A17" s="1" t="s">
        <v>35</v>
      </c>
      <c r="B17" s="1" t="s">
        <v>36</v>
      </c>
      <c r="C17" s="1" t="s">
        <v>35</v>
      </c>
      <c r="D17" s="185">
        <v>1305000</v>
      </c>
      <c r="E17" s="186"/>
      <c r="F17" s="173"/>
      <c r="G17" s="173"/>
      <c r="H17" s="173"/>
      <c r="I17" s="173"/>
      <c r="J17" s="175"/>
    </row>
    <row r="18" spans="1:13" ht="15" hidden="1" customHeight="1">
      <c r="C18" s="1" t="s">
        <v>37</v>
      </c>
      <c r="D18" s="185">
        <v>1305000</v>
      </c>
      <c r="E18" s="187"/>
      <c r="F18" s="178"/>
      <c r="G18" s="178"/>
      <c r="H18" s="178"/>
      <c r="I18" s="178"/>
      <c r="J18" s="180"/>
    </row>
    <row r="19" spans="1:13" ht="15" hidden="1" customHeight="1">
      <c r="C19" s="1" t="s">
        <v>38</v>
      </c>
      <c r="D19" s="185">
        <v>1305000</v>
      </c>
      <c r="E19" s="187"/>
      <c r="F19" s="178"/>
      <c r="G19" s="178"/>
      <c r="H19" s="178"/>
      <c r="I19" s="178"/>
      <c r="J19" s="180"/>
    </row>
    <row r="20" spans="1:13" ht="15" hidden="1" customHeight="1">
      <c r="C20" s="1" t="s">
        <v>39</v>
      </c>
      <c r="D20" s="185">
        <v>1305000</v>
      </c>
      <c r="E20" s="187"/>
      <c r="F20" s="178"/>
      <c r="G20" s="178"/>
      <c r="H20" s="178"/>
      <c r="I20" s="178"/>
      <c r="J20" s="180"/>
    </row>
    <row r="21" spans="1:13" ht="15" hidden="1" customHeight="1">
      <c r="B21" s="1" t="s">
        <v>40</v>
      </c>
      <c r="C21" s="1" t="s">
        <v>35</v>
      </c>
      <c r="D21" s="185">
        <v>222000</v>
      </c>
      <c r="E21" s="187"/>
      <c r="F21" s="178"/>
      <c r="G21" s="178"/>
      <c r="H21" s="178"/>
      <c r="I21" s="178"/>
      <c r="J21" s="180"/>
      <c r="M21" s="17"/>
    </row>
    <row r="22" spans="1:13" ht="15" hidden="1" customHeight="1">
      <c r="C22" s="1" t="s">
        <v>37</v>
      </c>
      <c r="D22" s="185">
        <v>222000</v>
      </c>
      <c r="E22" s="187"/>
      <c r="F22" s="178"/>
      <c r="G22" s="178"/>
      <c r="H22" s="178"/>
      <c r="I22" s="178"/>
      <c r="J22" s="180"/>
      <c r="M22" s="176"/>
    </row>
    <row r="23" spans="1:13" ht="15" hidden="1" customHeight="1">
      <c r="C23" s="1" t="s">
        <v>38</v>
      </c>
      <c r="D23" s="185">
        <v>222000</v>
      </c>
      <c r="E23" s="187"/>
      <c r="F23" s="178"/>
      <c r="G23" s="178"/>
      <c r="H23" s="178"/>
      <c r="I23" s="178"/>
      <c r="J23" s="180"/>
      <c r="M23" s="176"/>
    </row>
    <row r="24" spans="1:13" ht="15" hidden="1" customHeight="1">
      <c r="C24" s="1" t="s">
        <v>39</v>
      </c>
      <c r="D24" s="185">
        <v>222000</v>
      </c>
      <c r="E24" s="187"/>
      <c r="F24" s="178"/>
      <c r="G24" s="178"/>
      <c r="H24" s="178"/>
      <c r="I24" s="178"/>
      <c r="J24" s="180"/>
      <c r="M24" s="176"/>
    </row>
    <row r="25" spans="1:13" ht="15" hidden="1" customHeight="1">
      <c r="B25" s="1" t="s">
        <v>41</v>
      </c>
      <c r="C25" s="1" t="s">
        <v>35</v>
      </c>
      <c r="D25" s="185">
        <v>288000</v>
      </c>
      <c r="E25" s="187"/>
      <c r="F25" s="178"/>
      <c r="G25" s="178"/>
      <c r="H25" s="178"/>
      <c r="I25" s="178"/>
      <c r="J25" s="180"/>
      <c r="M25" s="176"/>
    </row>
    <row r="26" spans="1:13" ht="15" hidden="1" customHeight="1">
      <c r="C26" s="1" t="s">
        <v>37</v>
      </c>
      <c r="D26" s="185">
        <v>288000</v>
      </c>
      <c r="E26" s="187"/>
      <c r="F26" s="178"/>
      <c r="G26" s="178"/>
      <c r="H26" s="178"/>
      <c r="I26" s="178"/>
      <c r="J26" s="180"/>
      <c r="M26" s="176"/>
    </row>
    <row r="27" spans="1:13" ht="15" hidden="1" customHeight="1">
      <c r="C27" s="1" t="s">
        <v>38</v>
      </c>
      <c r="D27" s="185">
        <v>288000</v>
      </c>
      <c r="E27" s="187"/>
      <c r="F27" s="178"/>
      <c r="G27" s="178"/>
      <c r="H27" s="178"/>
      <c r="I27" s="178"/>
      <c r="J27" s="180"/>
      <c r="M27" s="176"/>
    </row>
    <row r="28" spans="1:13" ht="15" hidden="1" customHeight="1">
      <c r="C28" s="1" t="s">
        <v>39</v>
      </c>
      <c r="D28" s="185">
        <v>288000</v>
      </c>
      <c r="E28" s="187"/>
      <c r="F28" s="178"/>
      <c r="G28" s="178"/>
      <c r="H28" s="178"/>
      <c r="I28" s="178"/>
      <c r="J28" s="180"/>
      <c r="M28" s="176"/>
    </row>
    <row r="29" spans="1:13" ht="15" hidden="1" customHeight="1">
      <c r="B29" s="1" t="s">
        <v>42</v>
      </c>
      <c r="C29" s="1" t="s">
        <v>35</v>
      </c>
      <c r="D29" s="185">
        <v>606000</v>
      </c>
      <c r="E29" s="187"/>
      <c r="F29" s="178"/>
      <c r="G29" s="178"/>
      <c r="H29" s="178"/>
      <c r="I29" s="178"/>
      <c r="J29" s="180"/>
      <c r="M29" s="176"/>
    </row>
    <row r="30" spans="1:13" ht="15" hidden="1" customHeight="1">
      <c r="C30" s="1" t="s">
        <v>37</v>
      </c>
      <c r="D30" s="185">
        <v>606000</v>
      </c>
      <c r="E30" s="187"/>
      <c r="F30" s="178"/>
      <c r="G30" s="178"/>
      <c r="H30" s="178"/>
      <c r="I30" s="178"/>
      <c r="J30" s="180"/>
    </row>
    <row r="31" spans="1:13" ht="15" hidden="1" customHeight="1">
      <c r="C31" s="1" t="s">
        <v>38</v>
      </c>
      <c r="D31" s="185">
        <v>606000</v>
      </c>
      <c r="E31" s="187"/>
      <c r="F31" s="178"/>
      <c r="G31" s="178"/>
      <c r="H31" s="178"/>
      <c r="I31" s="178"/>
      <c r="J31" s="180"/>
    </row>
    <row r="32" spans="1:13" ht="15" hidden="1" customHeight="1">
      <c r="C32" s="1" t="s">
        <v>39</v>
      </c>
      <c r="D32" s="185">
        <v>606000</v>
      </c>
      <c r="E32" s="187"/>
      <c r="F32" s="178"/>
      <c r="G32" s="178"/>
      <c r="H32" s="178"/>
      <c r="I32" s="178"/>
      <c r="J32" s="180"/>
    </row>
    <row r="33" spans="2:10" ht="15" hidden="1" customHeight="1">
      <c r="B33" s="1" t="s">
        <v>43</v>
      </c>
      <c r="C33" s="1" t="s">
        <v>35</v>
      </c>
      <c r="D33" s="185">
        <v>633600</v>
      </c>
      <c r="E33" s="187"/>
      <c r="F33" s="178"/>
      <c r="G33" s="178"/>
      <c r="H33" s="178"/>
      <c r="I33" s="178"/>
      <c r="J33" s="180"/>
    </row>
    <row r="34" spans="2:10" ht="15" hidden="1" customHeight="1">
      <c r="C34" s="1" t="s">
        <v>37</v>
      </c>
      <c r="D34" s="185">
        <v>633600</v>
      </c>
      <c r="E34" s="187"/>
      <c r="F34" s="178"/>
      <c r="G34" s="178"/>
      <c r="H34" s="178"/>
      <c r="I34" s="178"/>
      <c r="J34" s="180"/>
    </row>
    <row r="35" spans="2:10" ht="15" hidden="1" customHeight="1">
      <c r="C35" s="1" t="s">
        <v>38</v>
      </c>
      <c r="D35" s="185">
        <v>633600</v>
      </c>
      <c r="E35" s="187"/>
      <c r="F35" s="178"/>
      <c r="G35" s="178"/>
      <c r="H35" s="178"/>
      <c r="I35" s="178"/>
      <c r="J35" s="180"/>
    </row>
    <row r="36" spans="2:10" ht="15" hidden="1" customHeight="1">
      <c r="C36" s="1" t="s">
        <v>39</v>
      </c>
      <c r="D36" s="185">
        <v>633600</v>
      </c>
      <c r="E36" s="187"/>
      <c r="F36" s="178"/>
      <c r="G36" s="178"/>
      <c r="H36" s="178"/>
      <c r="I36" s="178"/>
      <c r="J36" s="180"/>
    </row>
    <row r="37" spans="2:10" ht="15" hidden="1" customHeight="1">
      <c r="B37" s="1" t="s">
        <v>44</v>
      </c>
      <c r="C37" s="1" t="s">
        <v>35</v>
      </c>
      <c r="D37" s="185">
        <v>378000</v>
      </c>
      <c r="E37" s="187"/>
      <c r="F37" s="178"/>
      <c r="G37" s="178"/>
      <c r="H37" s="178"/>
      <c r="I37" s="178"/>
      <c r="J37" s="180"/>
    </row>
    <row r="38" spans="2:10" ht="15" hidden="1" customHeight="1">
      <c r="C38" s="1" t="s">
        <v>37</v>
      </c>
      <c r="D38" s="185">
        <v>378000</v>
      </c>
      <c r="E38" s="187"/>
      <c r="F38" s="178"/>
      <c r="G38" s="178"/>
      <c r="H38" s="178"/>
      <c r="I38" s="178"/>
      <c r="J38" s="180"/>
    </row>
    <row r="39" spans="2:10" ht="15" hidden="1" customHeight="1">
      <c r="C39" s="1" t="s">
        <v>38</v>
      </c>
      <c r="D39" s="185">
        <v>378000</v>
      </c>
      <c r="E39" s="187"/>
      <c r="F39" s="178"/>
      <c r="G39" s="178"/>
      <c r="H39" s="178"/>
      <c r="I39" s="178"/>
      <c r="J39" s="180"/>
    </row>
    <row r="40" spans="2:10" ht="15" hidden="1" customHeight="1">
      <c r="C40" s="1" t="s">
        <v>39</v>
      </c>
      <c r="D40" s="185">
        <v>378000</v>
      </c>
      <c r="E40" s="187"/>
      <c r="F40" s="178"/>
      <c r="G40" s="178"/>
      <c r="H40" s="178"/>
      <c r="I40" s="178"/>
      <c r="J40" s="180"/>
    </row>
    <row r="41" spans="2:10" ht="15" hidden="1" customHeight="1">
      <c r="B41" s="1" t="s">
        <v>45</v>
      </c>
      <c r="C41" s="1" t="s">
        <v>35</v>
      </c>
      <c r="D41" s="185">
        <v>279000</v>
      </c>
      <c r="E41" s="187"/>
      <c r="F41" s="178"/>
      <c r="G41" s="178"/>
      <c r="H41" s="178"/>
      <c r="I41" s="178"/>
      <c r="J41" s="180"/>
    </row>
    <row r="42" spans="2:10" ht="15" hidden="1" customHeight="1">
      <c r="C42" s="1" t="s">
        <v>37</v>
      </c>
      <c r="D42" s="185">
        <v>279000</v>
      </c>
      <c r="E42" s="187"/>
      <c r="F42" s="178"/>
      <c r="G42" s="178"/>
      <c r="H42" s="178"/>
      <c r="I42" s="178"/>
      <c r="J42" s="180"/>
    </row>
    <row r="43" spans="2:10" ht="15" hidden="1" customHeight="1">
      <c r="C43" s="1" t="s">
        <v>38</v>
      </c>
      <c r="D43" s="185">
        <v>279000</v>
      </c>
      <c r="E43" s="187"/>
      <c r="F43" s="178"/>
      <c r="G43" s="178"/>
      <c r="H43" s="178"/>
      <c r="I43" s="178"/>
      <c r="J43" s="180"/>
    </row>
    <row r="44" spans="2:10" ht="15" hidden="1" customHeight="1">
      <c r="C44" s="1" t="s">
        <v>39</v>
      </c>
      <c r="D44" s="185">
        <v>279000</v>
      </c>
      <c r="E44" s="187"/>
      <c r="F44" s="178"/>
      <c r="G44" s="178"/>
      <c r="H44" s="178"/>
      <c r="I44" s="178"/>
      <c r="J44" s="180"/>
    </row>
    <row r="45" spans="2:10" ht="15" hidden="1" customHeight="1">
      <c r="B45" s="1" t="s">
        <v>46</v>
      </c>
      <c r="C45" s="1" t="s">
        <v>35</v>
      </c>
      <c r="D45" s="185">
        <v>390600</v>
      </c>
      <c r="E45" s="187"/>
      <c r="F45" s="178"/>
      <c r="G45" s="178"/>
      <c r="H45" s="178"/>
      <c r="I45" s="178"/>
      <c r="J45" s="180"/>
    </row>
    <row r="46" spans="2:10" ht="15" hidden="1" customHeight="1">
      <c r="C46" s="1" t="s">
        <v>37</v>
      </c>
      <c r="D46" s="185">
        <v>390600</v>
      </c>
      <c r="E46" s="187"/>
      <c r="F46" s="178"/>
      <c r="G46" s="178"/>
      <c r="H46" s="178"/>
      <c r="I46" s="178"/>
      <c r="J46" s="180"/>
    </row>
    <row r="47" spans="2:10" ht="15" hidden="1" customHeight="1">
      <c r="C47" s="1" t="s">
        <v>38</v>
      </c>
      <c r="D47" s="185">
        <v>390600</v>
      </c>
      <c r="E47" s="187"/>
      <c r="F47" s="178"/>
      <c r="G47" s="178"/>
      <c r="H47" s="178"/>
      <c r="I47" s="178"/>
      <c r="J47" s="180"/>
    </row>
    <row r="48" spans="2:10" ht="15" hidden="1" customHeight="1">
      <c r="C48" s="1" t="s">
        <v>39</v>
      </c>
      <c r="D48" s="185">
        <v>390600</v>
      </c>
      <c r="E48" s="187"/>
      <c r="F48" s="178"/>
      <c r="G48" s="178"/>
      <c r="H48" s="178"/>
      <c r="I48" s="178"/>
      <c r="J48" s="180"/>
    </row>
    <row r="49" spans="2:10" ht="15" hidden="1" customHeight="1">
      <c r="B49" s="1" t="s">
        <v>47</v>
      </c>
      <c r="C49" s="1" t="s">
        <v>35</v>
      </c>
      <c r="D49" s="185">
        <v>113400</v>
      </c>
      <c r="E49" s="187"/>
      <c r="F49" s="178"/>
      <c r="G49" s="178"/>
      <c r="H49" s="178"/>
      <c r="I49" s="178"/>
      <c r="J49" s="180"/>
    </row>
    <row r="50" spans="2:10" ht="15" hidden="1" customHeight="1">
      <c r="C50" s="1" t="s">
        <v>37</v>
      </c>
      <c r="D50" s="185">
        <v>113400</v>
      </c>
      <c r="E50" s="187"/>
      <c r="F50" s="178"/>
      <c r="G50" s="178"/>
      <c r="H50" s="178"/>
      <c r="I50" s="178"/>
      <c r="J50" s="180"/>
    </row>
    <row r="51" spans="2:10" ht="15" hidden="1" customHeight="1">
      <c r="C51" s="1" t="s">
        <v>38</v>
      </c>
      <c r="D51" s="185">
        <v>113400</v>
      </c>
      <c r="E51" s="187"/>
      <c r="F51" s="178"/>
      <c r="G51" s="178"/>
      <c r="H51" s="178"/>
      <c r="I51" s="178"/>
      <c r="J51" s="180"/>
    </row>
    <row r="52" spans="2:10" ht="15" hidden="1" customHeight="1">
      <c r="C52" s="1" t="s">
        <v>39</v>
      </c>
      <c r="D52" s="185">
        <v>113400</v>
      </c>
      <c r="E52" s="187"/>
      <c r="F52" s="178"/>
      <c r="G52" s="178"/>
      <c r="H52" s="178"/>
      <c r="I52" s="178"/>
      <c r="J52" s="180"/>
    </row>
    <row r="53" spans="2:10" ht="15" hidden="1" customHeight="1">
      <c r="B53" s="1" t="s">
        <v>48</v>
      </c>
      <c r="C53" s="1" t="s">
        <v>35</v>
      </c>
      <c r="D53" s="185">
        <v>50800</v>
      </c>
      <c r="E53" s="187"/>
      <c r="F53" s="178"/>
      <c r="G53" s="178"/>
      <c r="H53" s="178"/>
      <c r="I53" s="178"/>
      <c r="J53" s="180"/>
    </row>
    <row r="54" spans="2:10" ht="15" hidden="1" customHeight="1">
      <c r="C54" s="1" t="s">
        <v>37</v>
      </c>
      <c r="D54" s="185">
        <v>50800</v>
      </c>
      <c r="E54" s="187"/>
      <c r="F54" s="178"/>
      <c r="G54" s="178"/>
      <c r="H54" s="178"/>
      <c r="I54" s="178"/>
      <c r="J54" s="180"/>
    </row>
    <row r="55" spans="2:10" ht="15" hidden="1" customHeight="1">
      <c r="C55" s="1" t="s">
        <v>38</v>
      </c>
      <c r="D55" s="185">
        <v>50800</v>
      </c>
      <c r="E55" s="187"/>
      <c r="F55" s="178"/>
      <c r="G55" s="178"/>
      <c r="H55" s="178"/>
      <c r="I55" s="178"/>
      <c r="J55" s="180"/>
    </row>
    <row r="56" spans="2:10" ht="15" hidden="1" customHeight="1">
      <c r="C56" s="1" t="s">
        <v>39</v>
      </c>
      <c r="D56" s="185">
        <v>50800</v>
      </c>
      <c r="E56" s="187"/>
      <c r="F56" s="178"/>
      <c r="G56" s="178"/>
      <c r="H56" s="178"/>
      <c r="I56" s="178"/>
      <c r="J56" s="180"/>
    </row>
    <row r="57" spans="2:10" ht="15" hidden="1" customHeight="1">
      <c r="B57" s="1" t="s">
        <v>49</v>
      </c>
      <c r="C57" s="1" t="s">
        <v>35</v>
      </c>
      <c r="D57" s="185">
        <v>49000</v>
      </c>
      <c r="E57" s="187"/>
      <c r="F57" s="178"/>
      <c r="G57" s="178"/>
      <c r="H57" s="178"/>
      <c r="I57" s="178"/>
      <c r="J57" s="180"/>
    </row>
    <row r="58" spans="2:10" ht="15" hidden="1" customHeight="1">
      <c r="C58" s="1" t="s">
        <v>37</v>
      </c>
      <c r="D58" s="185">
        <v>49000</v>
      </c>
      <c r="E58" s="187"/>
      <c r="F58" s="178"/>
      <c r="G58" s="178"/>
      <c r="H58" s="178"/>
      <c r="I58" s="178"/>
      <c r="J58" s="180"/>
    </row>
    <row r="59" spans="2:10" ht="15" hidden="1" customHeight="1">
      <c r="C59" s="1" t="s">
        <v>38</v>
      </c>
      <c r="D59" s="185">
        <v>49000</v>
      </c>
      <c r="E59" s="187"/>
      <c r="F59" s="178"/>
      <c r="G59" s="178"/>
      <c r="H59" s="178"/>
      <c r="I59" s="178"/>
      <c r="J59" s="180"/>
    </row>
    <row r="60" spans="2:10" ht="15" hidden="1" customHeight="1">
      <c r="C60" s="1" t="s">
        <v>39</v>
      </c>
      <c r="D60" s="185">
        <v>49000</v>
      </c>
      <c r="E60" s="187"/>
      <c r="F60" s="178"/>
      <c r="G60" s="178"/>
      <c r="H60" s="178"/>
      <c r="I60" s="178"/>
      <c r="J60" s="180"/>
    </row>
    <row r="61" spans="2:10" ht="15" hidden="1" customHeight="1">
      <c r="B61" s="1" t="s">
        <v>50</v>
      </c>
      <c r="C61" s="1" t="s">
        <v>35</v>
      </c>
      <c r="D61" s="185">
        <v>523800</v>
      </c>
      <c r="E61" s="187"/>
      <c r="F61" s="178"/>
      <c r="G61" s="178"/>
      <c r="H61" s="178"/>
      <c r="I61" s="178"/>
      <c r="J61" s="180"/>
    </row>
    <row r="62" spans="2:10" ht="15" hidden="1" customHeight="1">
      <c r="C62" s="1" t="s">
        <v>37</v>
      </c>
      <c r="D62" s="185">
        <v>523800</v>
      </c>
      <c r="E62" s="187"/>
      <c r="F62" s="178"/>
      <c r="G62" s="178"/>
      <c r="H62" s="178"/>
      <c r="I62" s="178"/>
      <c r="J62" s="180"/>
    </row>
    <row r="63" spans="2:10" ht="15" hidden="1" customHeight="1">
      <c r="C63" s="1" t="s">
        <v>38</v>
      </c>
      <c r="D63" s="185">
        <v>523800</v>
      </c>
      <c r="E63" s="187"/>
      <c r="F63" s="178"/>
      <c r="G63" s="178"/>
      <c r="H63" s="178"/>
      <c r="I63" s="178"/>
      <c r="J63" s="180"/>
    </row>
    <row r="64" spans="2:10" ht="15" hidden="1" customHeight="1">
      <c r="C64" s="1" t="s">
        <v>39</v>
      </c>
      <c r="D64" s="185">
        <v>523800</v>
      </c>
      <c r="E64" s="187"/>
      <c r="F64" s="178"/>
      <c r="G64" s="178"/>
      <c r="H64" s="178"/>
      <c r="I64" s="178"/>
      <c r="J64" s="180"/>
    </row>
    <row r="65" spans="2:10" ht="15" hidden="1" customHeight="1">
      <c r="B65" s="1" t="s">
        <v>51</v>
      </c>
      <c r="C65" s="1" t="s">
        <v>35</v>
      </c>
      <c r="D65" s="185">
        <v>583200</v>
      </c>
      <c r="E65" s="187"/>
      <c r="F65" s="178"/>
      <c r="G65" s="178"/>
      <c r="H65" s="178"/>
      <c r="I65" s="178"/>
      <c r="J65" s="180"/>
    </row>
    <row r="66" spans="2:10" ht="15" hidden="1" customHeight="1">
      <c r="C66" s="1" t="s">
        <v>37</v>
      </c>
      <c r="D66" s="185">
        <v>583200</v>
      </c>
      <c r="E66" s="187"/>
      <c r="F66" s="178"/>
      <c r="G66" s="178"/>
      <c r="H66" s="178"/>
      <c r="I66" s="178"/>
      <c r="J66" s="180"/>
    </row>
    <row r="67" spans="2:10" ht="15" hidden="1" customHeight="1">
      <c r="C67" s="1" t="s">
        <v>38</v>
      </c>
      <c r="D67" s="185">
        <v>583200</v>
      </c>
      <c r="E67" s="187"/>
      <c r="F67" s="178"/>
      <c r="G67" s="178"/>
      <c r="H67" s="178"/>
      <c r="I67" s="178"/>
      <c r="J67" s="180"/>
    </row>
    <row r="68" spans="2:10" ht="15" hidden="1" customHeight="1">
      <c r="C68" s="1" t="s">
        <v>39</v>
      </c>
      <c r="D68" s="185">
        <v>583200</v>
      </c>
      <c r="E68" s="187"/>
      <c r="F68" s="178"/>
      <c r="G68" s="178"/>
      <c r="H68" s="178"/>
      <c r="I68" s="178"/>
      <c r="J68" s="180"/>
    </row>
    <row r="69" spans="2:10" ht="15" hidden="1" customHeight="1">
      <c r="B69" s="1" t="s">
        <v>52</v>
      </c>
      <c r="C69" s="1" t="s">
        <v>35</v>
      </c>
      <c r="D69" s="185">
        <v>637200</v>
      </c>
      <c r="E69" s="187"/>
      <c r="F69" s="178"/>
      <c r="G69" s="178"/>
      <c r="H69" s="178"/>
      <c r="I69" s="178"/>
      <c r="J69" s="180"/>
    </row>
    <row r="70" spans="2:10" ht="15" hidden="1" customHeight="1">
      <c r="C70" s="1" t="s">
        <v>37</v>
      </c>
      <c r="D70" s="185">
        <v>637200</v>
      </c>
      <c r="E70" s="187"/>
      <c r="F70" s="178"/>
      <c r="G70" s="178"/>
      <c r="H70" s="178"/>
      <c r="I70" s="178"/>
      <c r="J70" s="180"/>
    </row>
    <row r="71" spans="2:10" ht="15" hidden="1" customHeight="1">
      <c r="C71" s="1" t="s">
        <v>38</v>
      </c>
      <c r="D71" s="185">
        <v>637200</v>
      </c>
      <c r="E71" s="187"/>
      <c r="F71" s="178"/>
      <c r="G71" s="178"/>
      <c r="H71" s="178"/>
      <c r="I71" s="178"/>
      <c r="J71" s="180"/>
    </row>
    <row r="72" spans="2:10" ht="15" hidden="1" customHeight="1">
      <c r="C72" s="1" t="s">
        <v>39</v>
      </c>
      <c r="D72" s="185">
        <v>637200</v>
      </c>
      <c r="E72" s="187"/>
      <c r="F72" s="178"/>
      <c r="G72" s="178"/>
      <c r="H72" s="178"/>
      <c r="I72" s="178"/>
      <c r="J72" s="180"/>
    </row>
    <row r="73" spans="2:10" ht="15" hidden="1" customHeight="1">
      <c r="B73" s="1" t="s">
        <v>53</v>
      </c>
      <c r="C73" s="1" t="s">
        <v>35</v>
      </c>
      <c r="D73" s="185">
        <v>145500</v>
      </c>
      <c r="E73" s="187"/>
      <c r="F73" s="178"/>
      <c r="G73" s="178"/>
      <c r="H73" s="178"/>
      <c r="I73" s="178"/>
      <c r="J73" s="180"/>
    </row>
    <row r="74" spans="2:10" ht="15" hidden="1" customHeight="1">
      <c r="C74" s="1" t="s">
        <v>37</v>
      </c>
      <c r="D74" s="185">
        <v>145500</v>
      </c>
      <c r="E74" s="187"/>
      <c r="F74" s="178"/>
      <c r="G74" s="178"/>
      <c r="H74" s="178"/>
      <c r="I74" s="178"/>
      <c r="J74" s="180"/>
    </row>
    <row r="75" spans="2:10" ht="15" hidden="1" customHeight="1">
      <c r="C75" s="1" t="s">
        <v>38</v>
      </c>
      <c r="D75" s="185">
        <v>145500</v>
      </c>
      <c r="E75" s="187"/>
      <c r="F75" s="178"/>
      <c r="G75" s="178"/>
      <c r="H75" s="178"/>
      <c r="I75" s="178"/>
      <c r="J75" s="180"/>
    </row>
    <row r="76" spans="2:10" ht="15" hidden="1" customHeight="1">
      <c r="C76" s="1" t="s">
        <v>39</v>
      </c>
      <c r="D76" s="185">
        <v>145500</v>
      </c>
      <c r="E76" s="187"/>
      <c r="F76" s="178"/>
      <c r="G76" s="178"/>
      <c r="H76" s="178"/>
      <c r="I76" s="178"/>
      <c r="J76" s="180"/>
    </row>
    <row r="77" spans="2:10" ht="15" hidden="1" customHeight="1">
      <c r="B77" s="1" t="s">
        <v>54</v>
      </c>
      <c r="C77" s="1" t="s">
        <v>35</v>
      </c>
      <c r="D77" s="185">
        <v>57600</v>
      </c>
      <c r="E77" s="187"/>
      <c r="F77" s="178"/>
      <c r="G77" s="178"/>
      <c r="H77" s="178"/>
      <c r="I77" s="178"/>
      <c r="J77" s="180"/>
    </row>
    <row r="78" spans="2:10" ht="15" hidden="1" customHeight="1">
      <c r="C78" s="1" t="s">
        <v>37</v>
      </c>
      <c r="D78" s="185">
        <v>57600</v>
      </c>
      <c r="E78" s="187"/>
      <c r="F78" s="178"/>
      <c r="G78" s="178"/>
      <c r="H78" s="178"/>
      <c r="I78" s="178"/>
      <c r="J78" s="180"/>
    </row>
    <row r="79" spans="2:10" ht="15" hidden="1" customHeight="1">
      <c r="C79" s="1" t="s">
        <v>38</v>
      </c>
      <c r="D79" s="185">
        <v>57600</v>
      </c>
      <c r="E79" s="187"/>
      <c r="F79" s="178"/>
      <c r="G79" s="178"/>
      <c r="H79" s="178"/>
      <c r="I79" s="178"/>
      <c r="J79" s="180"/>
    </row>
    <row r="80" spans="2:10" ht="15" hidden="1" customHeight="1">
      <c r="C80" s="1" t="s">
        <v>39</v>
      </c>
      <c r="D80" s="185">
        <v>57600</v>
      </c>
      <c r="E80" s="187"/>
      <c r="F80" s="178"/>
      <c r="G80" s="178"/>
      <c r="H80" s="178"/>
      <c r="I80" s="178"/>
      <c r="J80" s="180"/>
    </row>
    <row r="81" spans="2:10" ht="15" hidden="1" customHeight="1">
      <c r="B81" s="1" t="s">
        <v>55</v>
      </c>
      <c r="C81" s="1" t="s">
        <v>35</v>
      </c>
      <c r="D81" s="185">
        <v>105000</v>
      </c>
      <c r="E81" s="187"/>
      <c r="F81" s="178"/>
      <c r="G81" s="178"/>
      <c r="H81" s="178"/>
      <c r="I81" s="178"/>
      <c r="J81" s="180"/>
    </row>
    <row r="82" spans="2:10" ht="15" hidden="1" customHeight="1">
      <c r="C82" s="1" t="s">
        <v>37</v>
      </c>
      <c r="D82" s="185">
        <v>105000</v>
      </c>
      <c r="E82" s="187"/>
      <c r="F82" s="178"/>
      <c r="G82" s="178"/>
      <c r="H82" s="178"/>
      <c r="I82" s="178"/>
      <c r="J82" s="180"/>
    </row>
    <row r="83" spans="2:10" ht="15" hidden="1" customHeight="1">
      <c r="C83" s="1" t="s">
        <v>38</v>
      </c>
      <c r="D83" s="185">
        <v>105000</v>
      </c>
      <c r="E83" s="187"/>
      <c r="F83" s="178"/>
      <c r="G83" s="178"/>
      <c r="H83" s="178"/>
      <c r="I83" s="178"/>
      <c r="J83" s="180"/>
    </row>
    <row r="84" spans="2:10" ht="15" hidden="1" customHeight="1">
      <c r="C84" s="1" t="s">
        <v>39</v>
      </c>
      <c r="D84" s="185">
        <v>105000</v>
      </c>
      <c r="E84" s="187"/>
      <c r="F84" s="178"/>
      <c r="G84" s="178"/>
      <c r="H84" s="178"/>
      <c r="I84" s="178"/>
      <c r="J84" s="180"/>
    </row>
    <row r="85" spans="2:10" ht="15" hidden="1" customHeight="1">
      <c r="B85" s="1" t="s">
        <v>56</v>
      </c>
      <c r="C85" s="1" t="s">
        <v>35</v>
      </c>
      <c r="D85" s="185">
        <v>421700</v>
      </c>
      <c r="E85" s="187"/>
      <c r="F85" s="178"/>
      <c r="G85" s="178"/>
      <c r="H85" s="178"/>
      <c r="I85" s="178"/>
      <c r="J85" s="180"/>
    </row>
    <row r="86" spans="2:10" ht="15" hidden="1" customHeight="1">
      <c r="C86" s="1" t="s">
        <v>37</v>
      </c>
      <c r="D86" s="185">
        <v>421700</v>
      </c>
      <c r="E86" s="187"/>
      <c r="F86" s="178"/>
      <c r="G86" s="178"/>
      <c r="H86" s="178"/>
      <c r="I86" s="178"/>
      <c r="J86" s="180"/>
    </row>
    <row r="87" spans="2:10" ht="15" hidden="1" customHeight="1">
      <c r="C87" s="1" t="s">
        <v>38</v>
      </c>
      <c r="D87" s="185">
        <v>421700</v>
      </c>
      <c r="E87" s="187"/>
      <c r="F87" s="178"/>
      <c r="G87" s="178"/>
      <c r="H87" s="178"/>
      <c r="I87" s="178"/>
      <c r="J87" s="180"/>
    </row>
    <row r="88" spans="2:10" ht="15" hidden="1" customHeight="1">
      <c r="C88" s="1" t="s">
        <v>39</v>
      </c>
      <c r="D88" s="185">
        <v>421700</v>
      </c>
      <c r="E88" s="187"/>
      <c r="F88" s="178"/>
      <c r="G88" s="178"/>
      <c r="H88" s="178"/>
      <c r="I88" s="178"/>
      <c r="J88" s="180"/>
    </row>
    <row r="89" spans="2:10" ht="15" hidden="1" customHeight="1">
      <c r="B89" s="1" t="s">
        <v>57</v>
      </c>
      <c r="C89" s="1" t="s">
        <v>35</v>
      </c>
      <c r="D89" s="185">
        <v>393900</v>
      </c>
      <c r="E89" s="187"/>
      <c r="F89" s="178"/>
      <c r="G89" s="178"/>
      <c r="H89" s="178"/>
      <c r="I89" s="178"/>
      <c r="J89" s="180"/>
    </row>
    <row r="90" spans="2:10" ht="15" hidden="1" customHeight="1">
      <c r="C90" s="1" t="s">
        <v>37</v>
      </c>
      <c r="D90" s="185">
        <v>393900</v>
      </c>
      <c r="E90" s="187"/>
      <c r="F90" s="178"/>
      <c r="G90" s="178"/>
      <c r="H90" s="178"/>
      <c r="I90" s="178"/>
      <c r="J90" s="180"/>
    </row>
    <row r="91" spans="2:10" ht="15" hidden="1" customHeight="1">
      <c r="C91" s="1" t="s">
        <v>38</v>
      </c>
      <c r="D91" s="185">
        <v>393900</v>
      </c>
      <c r="E91" s="187"/>
      <c r="F91" s="178"/>
      <c r="G91" s="178"/>
      <c r="H91" s="178"/>
      <c r="I91" s="178"/>
      <c r="J91" s="180"/>
    </row>
    <row r="92" spans="2:10" ht="15" hidden="1" customHeight="1">
      <c r="B92" s="1" t="s">
        <v>58</v>
      </c>
      <c r="C92" s="1" t="s">
        <v>35</v>
      </c>
      <c r="D92" s="185">
        <v>113400</v>
      </c>
      <c r="E92" s="187"/>
      <c r="F92" s="178"/>
      <c r="G92" s="178"/>
      <c r="H92" s="178"/>
      <c r="I92" s="178"/>
      <c r="J92" s="180"/>
    </row>
    <row r="93" spans="2:10" ht="15" hidden="1" customHeight="1">
      <c r="C93" s="1" t="s">
        <v>37</v>
      </c>
      <c r="D93" s="185">
        <v>113400</v>
      </c>
      <c r="E93" s="187"/>
      <c r="F93" s="178"/>
      <c r="G93" s="178"/>
      <c r="H93" s="178"/>
      <c r="I93" s="178"/>
      <c r="J93" s="180"/>
    </row>
    <row r="94" spans="2:10" ht="15" hidden="1" customHeight="1">
      <c r="C94" s="1" t="s">
        <v>38</v>
      </c>
      <c r="D94" s="185">
        <v>113400</v>
      </c>
      <c r="E94" s="187"/>
      <c r="F94" s="178"/>
      <c r="G94" s="178"/>
      <c r="H94" s="178"/>
      <c r="I94" s="178"/>
      <c r="J94" s="180"/>
    </row>
    <row r="95" spans="2:10" ht="15" hidden="1" customHeight="1">
      <c r="C95" s="1" t="s">
        <v>39</v>
      </c>
      <c r="D95" s="185">
        <v>113400</v>
      </c>
      <c r="E95" s="187"/>
      <c r="F95" s="178"/>
      <c r="G95" s="178"/>
      <c r="H95" s="178"/>
      <c r="I95" s="178"/>
      <c r="J95" s="180"/>
    </row>
    <row r="96" spans="2:10" ht="15" hidden="1" customHeight="1">
      <c r="B96" s="1" t="s">
        <v>59</v>
      </c>
      <c r="C96" s="1" t="s">
        <v>39</v>
      </c>
      <c r="D96" s="185">
        <v>97200</v>
      </c>
      <c r="E96" s="187"/>
      <c r="F96" s="178"/>
      <c r="G96" s="178"/>
      <c r="H96" s="178"/>
      <c r="I96" s="178"/>
      <c r="J96" s="180"/>
    </row>
    <row r="97" spans="1:10" ht="15" hidden="1" customHeight="1">
      <c r="A97" s="1" t="s">
        <v>60</v>
      </c>
      <c r="B97" s="1" t="s">
        <v>36</v>
      </c>
      <c r="C97" s="1" t="s">
        <v>60</v>
      </c>
      <c r="D97" s="185">
        <v>1320900</v>
      </c>
      <c r="E97" s="187"/>
      <c r="F97" s="178"/>
      <c r="G97" s="178"/>
      <c r="H97" s="178"/>
      <c r="I97" s="178"/>
      <c r="J97" s="180"/>
    </row>
    <row r="98" spans="1:10" ht="15" hidden="1" customHeight="1">
      <c r="C98" s="1" t="s">
        <v>61</v>
      </c>
      <c r="D98" s="185">
        <v>1320900</v>
      </c>
      <c r="E98" s="187"/>
      <c r="F98" s="178"/>
      <c r="G98" s="178"/>
      <c r="H98" s="178"/>
      <c r="I98" s="178"/>
      <c r="J98" s="180"/>
    </row>
    <row r="99" spans="1:10" ht="15" hidden="1" customHeight="1">
      <c r="C99" s="1" t="s">
        <v>62</v>
      </c>
      <c r="D99" s="185">
        <v>1320900</v>
      </c>
      <c r="E99" s="187"/>
      <c r="F99" s="178"/>
      <c r="G99" s="178"/>
      <c r="H99" s="178"/>
      <c r="I99" s="178"/>
      <c r="J99" s="180"/>
    </row>
    <row r="100" spans="1:10" ht="15" hidden="1" customHeight="1">
      <c r="B100" s="1" t="s">
        <v>40</v>
      </c>
      <c r="C100" s="1" t="s">
        <v>60</v>
      </c>
      <c r="D100" s="185">
        <v>202500</v>
      </c>
      <c r="E100" s="187"/>
      <c r="F100" s="178"/>
      <c r="G100" s="178"/>
      <c r="H100" s="178"/>
      <c r="I100" s="178"/>
      <c r="J100" s="180"/>
    </row>
    <row r="101" spans="1:10" ht="15" hidden="1" customHeight="1">
      <c r="C101" s="1" t="s">
        <v>61</v>
      </c>
      <c r="D101" s="185">
        <v>202500</v>
      </c>
      <c r="E101" s="187"/>
      <c r="F101" s="178"/>
      <c r="G101" s="178"/>
      <c r="H101" s="178"/>
      <c r="I101" s="178"/>
      <c r="J101" s="180"/>
    </row>
    <row r="102" spans="1:10" ht="15" hidden="1" customHeight="1">
      <c r="C102" s="1" t="s">
        <v>62</v>
      </c>
      <c r="D102" s="185">
        <v>202500</v>
      </c>
      <c r="E102" s="187"/>
      <c r="F102" s="178"/>
      <c r="G102" s="178"/>
      <c r="H102" s="178"/>
      <c r="I102" s="178"/>
      <c r="J102" s="180"/>
    </row>
    <row r="103" spans="1:10" ht="15" hidden="1" customHeight="1">
      <c r="B103" s="1" t="s">
        <v>41</v>
      </c>
      <c r="C103" s="1" t="s">
        <v>60</v>
      </c>
      <c r="D103" s="185">
        <v>300500</v>
      </c>
      <c r="E103" s="187"/>
      <c r="F103" s="178"/>
      <c r="G103" s="178"/>
      <c r="H103" s="178"/>
      <c r="I103" s="178"/>
      <c r="J103" s="180"/>
    </row>
    <row r="104" spans="1:10" ht="15" hidden="1" customHeight="1">
      <c r="C104" s="1" t="s">
        <v>61</v>
      </c>
      <c r="D104" s="185">
        <v>300500</v>
      </c>
      <c r="E104" s="187"/>
      <c r="F104" s="178"/>
      <c r="G104" s="178"/>
      <c r="H104" s="178"/>
      <c r="I104" s="178"/>
      <c r="J104" s="180"/>
    </row>
    <row r="105" spans="1:10" ht="15" hidden="1" customHeight="1">
      <c r="C105" s="1" t="s">
        <v>62</v>
      </c>
      <c r="D105" s="185">
        <v>300500</v>
      </c>
      <c r="E105" s="187"/>
      <c r="F105" s="178"/>
      <c r="G105" s="178"/>
      <c r="H105" s="178"/>
      <c r="I105" s="178"/>
      <c r="J105" s="180"/>
    </row>
    <row r="106" spans="1:10" ht="15" hidden="1" customHeight="1">
      <c r="B106" s="1" t="s">
        <v>42</v>
      </c>
      <c r="C106" s="1" t="s">
        <v>60</v>
      </c>
      <c r="D106" s="185">
        <v>639900</v>
      </c>
      <c r="E106" s="187"/>
      <c r="F106" s="178"/>
      <c r="G106" s="178"/>
      <c r="H106" s="178"/>
      <c r="I106" s="178"/>
      <c r="J106" s="180"/>
    </row>
    <row r="107" spans="1:10" ht="15" hidden="1" customHeight="1">
      <c r="C107" s="1" t="s">
        <v>61</v>
      </c>
      <c r="D107" s="185">
        <v>639900</v>
      </c>
      <c r="E107" s="187"/>
      <c r="F107" s="178"/>
      <c r="G107" s="178"/>
      <c r="H107" s="178"/>
      <c r="I107" s="178"/>
      <c r="J107" s="180"/>
    </row>
    <row r="108" spans="1:10" ht="15" hidden="1" customHeight="1">
      <c r="C108" s="1" t="s">
        <v>62</v>
      </c>
      <c r="D108" s="185">
        <v>639900</v>
      </c>
      <c r="E108" s="187"/>
      <c r="F108" s="178"/>
      <c r="G108" s="178"/>
      <c r="H108" s="178"/>
      <c r="I108" s="178"/>
      <c r="J108" s="180"/>
    </row>
    <row r="109" spans="1:10" ht="15" hidden="1" customHeight="1">
      <c r="B109" s="1" t="s">
        <v>43</v>
      </c>
      <c r="C109" s="1" t="s">
        <v>60</v>
      </c>
      <c r="D109" s="185">
        <v>629000</v>
      </c>
      <c r="E109" s="187"/>
      <c r="F109" s="178"/>
      <c r="G109" s="178"/>
      <c r="H109" s="178"/>
      <c r="I109" s="178"/>
      <c r="J109" s="180"/>
    </row>
    <row r="110" spans="1:10" ht="15" hidden="1" customHeight="1">
      <c r="C110" s="1" t="s">
        <v>61</v>
      </c>
      <c r="D110" s="185">
        <v>629000</v>
      </c>
      <c r="E110" s="187"/>
      <c r="F110" s="178"/>
      <c r="G110" s="178"/>
      <c r="H110" s="178"/>
      <c r="I110" s="178"/>
      <c r="J110" s="180"/>
    </row>
    <row r="111" spans="1:10" ht="15" hidden="1" customHeight="1">
      <c r="C111" s="1" t="s">
        <v>62</v>
      </c>
      <c r="D111" s="185">
        <v>629000</v>
      </c>
      <c r="E111" s="187"/>
      <c r="F111" s="178"/>
      <c r="G111" s="178"/>
      <c r="H111" s="178"/>
      <c r="I111" s="178"/>
      <c r="J111" s="180"/>
    </row>
    <row r="112" spans="1:10" ht="15" hidden="1" customHeight="1">
      <c r="B112" s="1" t="s">
        <v>44</v>
      </c>
      <c r="C112" s="1" t="s">
        <v>60</v>
      </c>
      <c r="D112" s="185">
        <v>378000</v>
      </c>
      <c r="E112" s="187"/>
      <c r="F112" s="178"/>
      <c r="G112" s="178"/>
      <c r="H112" s="178"/>
      <c r="I112" s="178"/>
      <c r="J112" s="180"/>
    </row>
    <row r="113" spans="2:10" ht="15" hidden="1" customHeight="1">
      <c r="C113" s="1" t="s">
        <v>61</v>
      </c>
      <c r="D113" s="185">
        <v>378000</v>
      </c>
      <c r="E113" s="187"/>
      <c r="F113" s="178"/>
      <c r="G113" s="178"/>
      <c r="H113" s="178"/>
      <c r="I113" s="178"/>
      <c r="J113" s="180"/>
    </row>
    <row r="114" spans="2:10" ht="15" hidden="1" customHeight="1">
      <c r="C114" s="1" t="s">
        <v>62</v>
      </c>
      <c r="D114" s="185">
        <v>378000</v>
      </c>
      <c r="E114" s="187"/>
      <c r="F114" s="178"/>
      <c r="G114" s="178"/>
      <c r="H114" s="178"/>
      <c r="I114" s="178"/>
      <c r="J114" s="180"/>
    </row>
    <row r="115" spans="2:10" ht="15" hidden="1" customHeight="1">
      <c r="B115" s="1" t="s">
        <v>45</v>
      </c>
      <c r="C115" s="1" t="s">
        <v>60</v>
      </c>
      <c r="D115" s="185">
        <v>276200</v>
      </c>
      <c r="E115" s="187"/>
      <c r="F115" s="178"/>
      <c r="G115" s="178"/>
      <c r="H115" s="178"/>
      <c r="I115" s="178"/>
      <c r="J115" s="180"/>
    </row>
    <row r="116" spans="2:10" ht="15" hidden="1" customHeight="1">
      <c r="C116" s="1" t="s">
        <v>61</v>
      </c>
      <c r="D116" s="185">
        <v>276200</v>
      </c>
      <c r="E116" s="187"/>
      <c r="F116" s="178"/>
      <c r="G116" s="178"/>
      <c r="H116" s="178"/>
      <c r="I116" s="178"/>
      <c r="J116" s="180"/>
    </row>
    <row r="117" spans="2:10" ht="15" hidden="1" customHeight="1">
      <c r="C117" s="1" t="s">
        <v>62</v>
      </c>
      <c r="D117" s="185">
        <v>276200</v>
      </c>
      <c r="E117" s="187"/>
      <c r="F117" s="178"/>
      <c r="G117" s="178"/>
      <c r="H117" s="178"/>
      <c r="I117" s="178"/>
      <c r="J117" s="180"/>
    </row>
    <row r="118" spans="2:10" ht="15" hidden="1" customHeight="1">
      <c r="B118" s="1" t="s">
        <v>46</v>
      </c>
      <c r="C118" s="1" t="s">
        <v>60</v>
      </c>
      <c r="D118" s="185">
        <v>409600</v>
      </c>
      <c r="E118" s="187"/>
      <c r="F118" s="178"/>
      <c r="G118" s="178"/>
      <c r="H118" s="178"/>
      <c r="I118" s="178"/>
      <c r="J118" s="180"/>
    </row>
    <row r="119" spans="2:10" ht="15" hidden="1" customHeight="1">
      <c r="C119" s="1" t="s">
        <v>61</v>
      </c>
      <c r="D119" s="185">
        <v>409600</v>
      </c>
      <c r="E119" s="187"/>
      <c r="F119" s="178"/>
      <c r="G119" s="178"/>
      <c r="H119" s="178"/>
      <c r="I119" s="178"/>
      <c r="J119" s="180"/>
    </row>
    <row r="120" spans="2:10" ht="15" hidden="1" customHeight="1">
      <c r="C120" s="1" t="s">
        <v>62</v>
      </c>
      <c r="D120" s="185">
        <v>409600</v>
      </c>
      <c r="E120" s="187"/>
      <c r="F120" s="178"/>
      <c r="G120" s="178"/>
      <c r="H120" s="178"/>
      <c r="I120" s="178"/>
      <c r="J120" s="180"/>
    </row>
    <row r="121" spans="2:10" ht="15" hidden="1" customHeight="1">
      <c r="B121" s="1" t="s">
        <v>47</v>
      </c>
      <c r="C121" s="1" t="s">
        <v>60</v>
      </c>
      <c r="D121" s="185">
        <v>116200</v>
      </c>
      <c r="E121" s="187"/>
      <c r="F121" s="178"/>
      <c r="G121" s="178"/>
      <c r="H121" s="178"/>
      <c r="I121" s="178"/>
      <c r="J121" s="180"/>
    </row>
    <row r="122" spans="2:10" ht="15" hidden="1" customHeight="1">
      <c r="C122" s="1" t="s">
        <v>61</v>
      </c>
      <c r="D122" s="185">
        <v>116200</v>
      </c>
      <c r="E122" s="187"/>
      <c r="F122" s="178"/>
      <c r="G122" s="178"/>
      <c r="H122" s="178"/>
      <c r="I122" s="178"/>
      <c r="J122" s="180"/>
    </row>
    <row r="123" spans="2:10" ht="15" hidden="1" customHeight="1">
      <c r="C123" s="1" t="s">
        <v>62</v>
      </c>
      <c r="D123" s="185">
        <v>116200</v>
      </c>
      <c r="E123" s="187"/>
      <c r="F123" s="178"/>
      <c r="G123" s="178"/>
      <c r="H123" s="178"/>
      <c r="I123" s="178"/>
      <c r="J123" s="180"/>
    </row>
    <row r="124" spans="2:10" ht="15" hidden="1" customHeight="1">
      <c r="B124" s="1" t="s">
        <v>48</v>
      </c>
      <c r="C124" s="1" t="s">
        <v>60</v>
      </c>
      <c r="D124" s="185">
        <v>49800</v>
      </c>
      <c r="E124" s="187"/>
      <c r="F124" s="178"/>
      <c r="G124" s="178"/>
      <c r="H124" s="178"/>
      <c r="I124" s="178"/>
      <c r="J124" s="180"/>
    </row>
    <row r="125" spans="2:10" ht="15" hidden="1" customHeight="1">
      <c r="C125" s="1" t="s">
        <v>61</v>
      </c>
      <c r="D125" s="185">
        <v>49800</v>
      </c>
      <c r="E125" s="187"/>
      <c r="F125" s="178"/>
      <c r="G125" s="178"/>
      <c r="H125" s="178"/>
      <c r="I125" s="178"/>
      <c r="J125" s="180"/>
    </row>
    <row r="126" spans="2:10" ht="15" hidden="1" customHeight="1">
      <c r="C126" s="1" t="s">
        <v>62</v>
      </c>
      <c r="D126" s="185">
        <v>49800</v>
      </c>
      <c r="E126" s="187"/>
      <c r="F126" s="178"/>
      <c r="G126" s="178"/>
      <c r="H126" s="178"/>
      <c r="I126" s="178"/>
      <c r="J126" s="180"/>
    </row>
    <row r="127" spans="2:10" ht="15" hidden="1" customHeight="1">
      <c r="B127" s="1" t="s">
        <v>49</v>
      </c>
      <c r="C127" s="1" t="s">
        <v>60</v>
      </c>
      <c r="D127" s="185">
        <v>48800</v>
      </c>
      <c r="E127" s="187"/>
      <c r="F127" s="178"/>
      <c r="G127" s="178"/>
      <c r="H127" s="178"/>
      <c r="I127" s="178"/>
      <c r="J127" s="180"/>
    </row>
    <row r="128" spans="2:10" ht="15" hidden="1" customHeight="1">
      <c r="C128" s="1" t="s">
        <v>61</v>
      </c>
      <c r="D128" s="185">
        <v>48800</v>
      </c>
      <c r="E128" s="187"/>
      <c r="F128" s="178"/>
      <c r="G128" s="178"/>
      <c r="H128" s="178"/>
      <c r="I128" s="178"/>
      <c r="J128" s="180"/>
    </row>
    <row r="129" spans="2:10" ht="15" hidden="1" customHeight="1">
      <c r="C129" s="1" t="s">
        <v>62</v>
      </c>
      <c r="D129" s="185">
        <v>48800</v>
      </c>
      <c r="E129" s="187"/>
      <c r="F129" s="178"/>
      <c r="G129" s="178"/>
      <c r="H129" s="178"/>
      <c r="I129" s="178"/>
      <c r="J129" s="180"/>
    </row>
    <row r="130" spans="2:10" ht="15" hidden="1" customHeight="1">
      <c r="B130" s="1" t="s">
        <v>50</v>
      </c>
      <c r="C130" s="1" t="s">
        <v>60</v>
      </c>
      <c r="D130" s="185">
        <v>523200</v>
      </c>
      <c r="E130" s="187"/>
      <c r="F130" s="178"/>
      <c r="G130" s="178"/>
      <c r="H130" s="178"/>
      <c r="I130" s="178"/>
      <c r="J130" s="180"/>
    </row>
    <row r="131" spans="2:10" ht="15" hidden="1" customHeight="1">
      <c r="C131" s="1" t="s">
        <v>61</v>
      </c>
      <c r="D131" s="185">
        <v>523200</v>
      </c>
      <c r="E131" s="187"/>
      <c r="F131" s="178"/>
      <c r="G131" s="178"/>
      <c r="H131" s="178"/>
      <c r="I131" s="178"/>
      <c r="J131" s="180"/>
    </row>
    <row r="132" spans="2:10" ht="15" hidden="1" customHeight="1">
      <c r="C132" s="1" t="s">
        <v>62</v>
      </c>
      <c r="D132" s="185">
        <v>523200</v>
      </c>
      <c r="E132" s="187"/>
      <c r="F132" s="178"/>
      <c r="G132" s="178"/>
      <c r="H132" s="178"/>
      <c r="I132" s="178"/>
      <c r="J132" s="180"/>
    </row>
    <row r="133" spans="2:10" ht="15" hidden="1" customHeight="1">
      <c r="B133" s="1" t="s">
        <v>51</v>
      </c>
      <c r="C133" s="1" t="s">
        <v>60</v>
      </c>
      <c r="D133" s="185">
        <v>576000</v>
      </c>
      <c r="E133" s="187"/>
      <c r="F133" s="178"/>
      <c r="G133" s="178"/>
      <c r="H133" s="178"/>
      <c r="I133" s="178"/>
      <c r="J133" s="180"/>
    </row>
    <row r="134" spans="2:10" ht="15" hidden="1" customHeight="1">
      <c r="C134" s="1" t="s">
        <v>61</v>
      </c>
      <c r="D134" s="185">
        <v>576000</v>
      </c>
      <c r="E134" s="187"/>
      <c r="F134" s="178"/>
      <c r="G134" s="178"/>
      <c r="H134" s="178"/>
      <c r="I134" s="178"/>
      <c r="J134" s="180"/>
    </row>
    <row r="135" spans="2:10" ht="15" hidden="1" customHeight="1">
      <c r="C135" s="1" t="s">
        <v>62</v>
      </c>
      <c r="D135" s="185">
        <v>576000</v>
      </c>
      <c r="E135" s="187"/>
      <c r="F135" s="178"/>
      <c r="G135" s="178"/>
      <c r="H135" s="178"/>
      <c r="I135" s="178"/>
      <c r="J135" s="180"/>
    </row>
    <row r="136" spans="2:10" ht="15" hidden="1" customHeight="1">
      <c r="B136" s="1" t="s">
        <v>52</v>
      </c>
      <c r="C136" s="1" t="s">
        <v>60</v>
      </c>
      <c r="D136" s="185">
        <v>638900</v>
      </c>
      <c r="E136" s="187"/>
      <c r="F136" s="178"/>
      <c r="G136" s="178"/>
      <c r="H136" s="178"/>
      <c r="I136" s="178"/>
      <c r="J136" s="180"/>
    </row>
    <row r="137" spans="2:10" ht="15" hidden="1" customHeight="1">
      <c r="C137" s="1" t="s">
        <v>61</v>
      </c>
      <c r="D137" s="185">
        <v>638900</v>
      </c>
      <c r="E137" s="187"/>
      <c r="F137" s="178"/>
      <c r="G137" s="178"/>
      <c r="H137" s="178"/>
      <c r="I137" s="178"/>
      <c r="J137" s="180"/>
    </row>
    <row r="138" spans="2:10" ht="15" hidden="1" customHeight="1">
      <c r="C138" s="1" t="s">
        <v>62</v>
      </c>
      <c r="D138" s="185">
        <v>638900</v>
      </c>
      <c r="E138" s="187"/>
      <c r="F138" s="178"/>
      <c r="G138" s="178"/>
      <c r="H138" s="178"/>
      <c r="I138" s="178"/>
      <c r="J138" s="180"/>
    </row>
    <row r="139" spans="2:10" ht="15" hidden="1" customHeight="1">
      <c r="B139" s="1" t="s">
        <v>53</v>
      </c>
      <c r="C139" s="1" t="s">
        <v>60</v>
      </c>
      <c r="D139" s="185">
        <v>145500</v>
      </c>
      <c r="E139" s="187"/>
      <c r="F139" s="178"/>
      <c r="G139" s="178"/>
      <c r="H139" s="178"/>
      <c r="I139" s="178"/>
      <c r="J139" s="180"/>
    </row>
    <row r="140" spans="2:10" ht="15" hidden="1" customHeight="1">
      <c r="C140" s="1" t="s">
        <v>61</v>
      </c>
      <c r="D140" s="185">
        <v>145500</v>
      </c>
      <c r="E140" s="187"/>
      <c r="F140" s="178"/>
      <c r="G140" s="178"/>
      <c r="H140" s="178"/>
      <c r="I140" s="178"/>
      <c r="J140" s="180"/>
    </row>
    <row r="141" spans="2:10" ht="15" hidden="1" customHeight="1">
      <c r="C141" s="1" t="s">
        <v>62</v>
      </c>
      <c r="D141" s="185">
        <v>145500</v>
      </c>
      <c r="E141" s="187"/>
      <c r="F141" s="178"/>
      <c r="G141" s="178"/>
      <c r="H141" s="178"/>
      <c r="I141" s="178"/>
      <c r="J141" s="180"/>
    </row>
    <row r="142" spans="2:10" ht="15" hidden="1" customHeight="1">
      <c r="B142" s="1" t="s">
        <v>54</v>
      </c>
      <c r="C142" s="1" t="s">
        <v>60</v>
      </c>
      <c r="D142" s="185">
        <v>57700</v>
      </c>
      <c r="E142" s="187"/>
      <c r="F142" s="178"/>
      <c r="G142" s="178"/>
      <c r="H142" s="178"/>
      <c r="I142" s="178"/>
      <c r="J142" s="180"/>
    </row>
    <row r="143" spans="2:10" ht="15" hidden="1" customHeight="1">
      <c r="C143" s="1" t="s">
        <v>61</v>
      </c>
      <c r="D143" s="185">
        <v>57700</v>
      </c>
      <c r="E143" s="187"/>
      <c r="F143" s="178"/>
      <c r="G143" s="178"/>
      <c r="H143" s="178"/>
      <c r="I143" s="178"/>
      <c r="J143" s="180"/>
    </row>
    <row r="144" spans="2:10" ht="15" hidden="1" customHeight="1">
      <c r="C144" s="1" t="s">
        <v>62</v>
      </c>
      <c r="D144" s="185">
        <v>57700</v>
      </c>
      <c r="E144" s="187"/>
      <c r="F144" s="178"/>
      <c r="G144" s="178"/>
      <c r="H144" s="178"/>
      <c r="I144" s="178"/>
      <c r="J144" s="180"/>
    </row>
    <row r="145" spans="1:10" ht="15" hidden="1" customHeight="1">
      <c r="B145" s="1" t="s">
        <v>55</v>
      </c>
      <c r="C145" s="1" t="s">
        <v>60</v>
      </c>
      <c r="D145" s="185">
        <v>105500</v>
      </c>
      <c r="E145" s="187"/>
      <c r="F145" s="178"/>
      <c r="G145" s="178"/>
      <c r="H145" s="178"/>
      <c r="I145" s="178"/>
      <c r="J145" s="180"/>
    </row>
    <row r="146" spans="1:10" ht="15" hidden="1" customHeight="1">
      <c r="C146" s="1" t="s">
        <v>61</v>
      </c>
      <c r="D146" s="185">
        <v>105500</v>
      </c>
      <c r="E146" s="187"/>
      <c r="F146" s="178"/>
      <c r="G146" s="178"/>
      <c r="H146" s="178"/>
      <c r="I146" s="178"/>
      <c r="J146" s="180"/>
    </row>
    <row r="147" spans="1:10" ht="15" hidden="1" customHeight="1">
      <c r="C147" s="1" t="s">
        <v>62</v>
      </c>
      <c r="D147" s="185">
        <v>105500</v>
      </c>
      <c r="E147" s="187"/>
      <c r="F147" s="178"/>
      <c r="G147" s="178"/>
      <c r="H147" s="178"/>
      <c r="I147" s="178"/>
      <c r="J147" s="180"/>
    </row>
    <row r="148" spans="1:10" ht="15" hidden="1" customHeight="1">
      <c r="B148" s="1" t="s">
        <v>56</v>
      </c>
      <c r="C148" s="1" t="s">
        <v>60</v>
      </c>
      <c r="D148" s="185">
        <v>368400</v>
      </c>
      <c r="E148" s="187"/>
      <c r="F148" s="178"/>
      <c r="G148" s="178"/>
      <c r="H148" s="178"/>
      <c r="I148" s="178"/>
      <c r="J148" s="180"/>
    </row>
    <row r="149" spans="1:10" ht="15" hidden="1" customHeight="1">
      <c r="C149" s="1" t="s">
        <v>61</v>
      </c>
      <c r="D149" s="185">
        <v>368400</v>
      </c>
      <c r="E149" s="187"/>
      <c r="F149" s="178"/>
      <c r="G149" s="178"/>
      <c r="H149" s="178"/>
      <c r="I149" s="178"/>
      <c r="J149" s="180"/>
    </row>
    <row r="150" spans="1:10" ht="15" hidden="1" customHeight="1">
      <c r="C150" s="1" t="s">
        <v>62</v>
      </c>
      <c r="D150" s="185">
        <v>368400</v>
      </c>
      <c r="E150" s="187"/>
      <c r="F150" s="178"/>
      <c r="G150" s="178"/>
      <c r="H150" s="178"/>
      <c r="I150" s="178"/>
      <c r="J150" s="180"/>
    </row>
    <row r="151" spans="1:10" ht="15" hidden="1" customHeight="1">
      <c r="B151" s="1" t="s">
        <v>57</v>
      </c>
      <c r="C151" s="1" t="s">
        <v>60</v>
      </c>
      <c r="D151" s="185">
        <v>395000</v>
      </c>
      <c r="E151" s="187"/>
      <c r="F151" s="178"/>
      <c r="G151" s="178"/>
      <c r="H151" s="178"/>
      <c r="I151" s="178"/>
      <c r="J151" s="180"/>
    </row>
    <row r="152" spans="1:10" ht="15" hidden="1" customHeight="1">
      <c r="C152" s="1" t="s">
        <v>61</v>
      </c>
      <c r="D152" s="185">
        <v>395000</v>
      </c>
      <c r="E152" s="187"/>
      <c r="F152" s="178"/>
      <c r="G152" s="178"/>
      <c r="H152" s="178"/>
      <c r="I152" s="178"/>
      <c r="J152" s="180"/>
    </row>
    <row r="153" spans="1:10" ht="15" hidden="1" customHeight="1">
      <c r="C153" s="1" t="s">
        <v>62</v>
      </c>
      <c r="D153" s="185">
        <v>395000</v>
      </c>
      <c r="E153" s="187"/>
      <c r="F153" s="178"/>
      <c r="G153" s="178"/>
      <c r="H153" s="178"/>
      <c r="I153" s="178"/>
      <c r="J153" s="180"/>
    </row>
    <row r="154" spans="1:10" ht="15" hidden="1" customHeight="1">
      <c r="B154" s="1" t="s">
        <v>58</v>
      </c>
      <c r="C154" s="1" t="s">
        <v>60</v>
      </c>
      <c r="D154" s="185">
        <v>113700</v>
      </c>
      <c r="E154" s="187"/>
      <c r="F154" s="178"/>
      <c r="G154" s="178"/>
      <c r="H154" s="178"/>
      <c r="I154" s="178"/>
      <c r="J154" s="180"/>
    </row>
    <row r="155" spans="1:10" ht="15" hidden="1" customHeight="1">
      <c r="C155" s="1" t="s">
        <v>61</v>
      </c>
      <c r="D155" s="185">
        <v>113700</v>
      </c>
      <c r="E155" s="187"/>
      <c r="F155" s="178"/>
      <c r="G155" s="178"/>
      <c r="H155" s="178"/>
      <c r="I155" s="178"/>
      <c r="J155" s="180"/>
    </row>
    <row r="156" spans="1:10" ht="15" hidden="1" customHeight="1">
      <c r="C156" s="1" t="s">
        <v>62</v>
      </c>
      <c r="D156" s="185">
        <v>113700</v>
      </c>
      <c r="E156" s="187"/>
      <c r="F156" s="178"/>
      <c r="G156" s="178"/>
      <c r="H156" s="178"/>
      <c r="I156" s="178"/>
      <c r="J156" s="180"/>
    </row>
    <row r="157" spans="1:10" ht="15" hidden="1" customHeight="1">
      <c r="A157" s="1" t="s">
        <v>63</v>
      </c>
      <c r="B157" s="1" t="s">
        <v>36</v>
      </c>
      <c r="C157" s="1" t="s">
        <v>63</v>
      </c>
      <c r="D157" s="185">
        <v>1305000</v>
      </c>
      <c r="E157" s="187"/>
      <c r="F157" s="178"/>
      <c r="G157" s="178"/>
      <c r="H157" s="178"/>
      <c r="I157" s="178"/>
      <c r="J157" s="180"/>
    </row>
    <row r="158" spans="1:10" ht="15" hidden="1" customHeight="1">
      <c r="B158" s="1" t="s">
        <v>40</v>
      </c>
      <c r="C158" s="1" t="s">
        <v>63</v>
      </c>
      <c r="D158" s="185">
        <v>203300</v>
      </c>
      <c r="E158" s="187"/>
      <c r="F158" s="178"/>
      <c r="G158" s="178"/>
      <c r="H158" s="178"/>
      <c r="I158" s="178"/>
      <c r="J158" s="180"/>
    </row>
    <row r="159" spans="1:10" ht="15" hidden="1" customHeight="1">
      <c r="C159" s="1" t="s">
        <v>64</v>
      </c>
      <c r="D159" s="185">
        <v>203300</v>
      </c>
      <c r="E159" s="187"/>
      <c r="F159" s="178"/>
      <c r="G159" s="178"/>
      <c r="H159" s="178"/>
      <c r="I159" s="178"/>
      <c r="J159" s="180"/>
    </row>
    <row r="160" spans="1:10" ht="15" hidden="1" customHeight="1">
      <c r="B160" s="1" t="s">
        <v>41</v>
      </c>
      <c r="C160" s="1" t="s">
        <v>63</v>
      </c>
      <c r="D160" s="185">
        <v>300000</v>
      </c>
      <c r="E160" s="187"/>
      <c r="F160" s="178"/>
      <c r="G160" s="178"/>
      <c r="H160" s="178"/>
      <c r="I160" s="178"/>
      <c r="J160" s="180"/>
    </row>
    <row r="161" spans="2:10" ht="15" hidden="1" customHeight="1">
      <c r="C161" s="1" t="s">
        <v>64</v>
      </c>
      <c r="D161" s="185">
        <v>300000</v>
      </c>
      <c r="E161" s="187"/>
      <c r="F161" s="178"/>
      <c r="G161" s="178"/>
      <c r="H161" s="178"/>
      <c r="I161" s="178"/>
      <c r="J161" s="180"/>
    </row>
    <row r="162" spans="2:10" ht="15" hidden="1" customHeight="1">
      <c r="B162" s="1" t="s">
        <v>42</v>
      </c>
      <c r="C162" s="1" t="s">
        <v>63</v>
      </c>
      <c r="D162" s="185">
        <v>609700</v>
      </c>
      <c r="E162" s="187"/>
      <c r="F162" s="178"/>
      <c r="G162" s="178"/>
      <c r="H162" s="178"/>
      <c r="I162" s="178"/>
      <c r="J162" s="180"/>
    </row>
    <row r="163" spans="2:10" ht="15" hidden="1" customHeight="1">
      <c r="C163" s="1" t="s">
        <v>64</v>
      </c>
      <c r="D163" s="185">
        <v>609700</v>
      </c>
      <c r="E163" s="187"/>
      <c r="F163" s="178"/>
      <c r="G163" s="178"/>
      <c r="H163" s="178"/>
      <c r="I163" s="178"/>
      <c r="J163" s="180"/>
    </row>
    <row r="164" spans="2:10" ht="15" hidden="1" customHeight="1">
      <c r="B164" s="1" t="s">
        <v>43</v>
      </c>
      <c r="C164" s="1" t="s">
        <v>63</v>
      </c>
      <c r="D164" s="185">
        <v>650700</v>
      </c>
      <c r="E164" s="187"/>
      <c r="F164" s="178"/>
      <c r="G164" s="178"/>
      <c r="H164" s="178"/>
      <c r="I164" s="178"/>
      <c r="J164" s="180"/>
    </row>
    <row r="165" spans="2:10" ht="15" hidden="1" customHeight="1">
      <c r="C165" s="1" t="s">
        <v>64</v>
      </c>
      <c r="D165" s="185">
        <v>650700</v>
      </c>
      <c r="E165" s="187"/>
      <c r="F165" s="178"/>
      <c r="G165" s="178"/>
      <c r="H165" s="178"/>
      <c r="I165" s="178"/>
      <c r="J165" s="180"/>
    </row>
    <row r="166" spans="2:10" ht="15" hidden="1" customHeight="1">
      <c r="B166" s="1" t="s">
        <v>44</v>
      </c>
      <c r="C166" s="1" t="s">
        <v>63</v>
      </c>
      <c r="D166" s="185">
        <v>378100</v>
      </c>
      <c r="E166" s="187"/>
      <c r="F166" s="178"/>
      <c r="G166" s="178"/>
      <c r="H166" s="178"/>
      <c r="I166" s="178"/>
      <c r="J166" s="180"/>
    </row>
    <row r="167" spans="2:10" ht="15" hidden="1" customHeight="1">
      <c r="C167" s="1" t="s">
        <v>64</v>
      </c>
      <c r="D167" s="185">
        <v>378100</v>
      </c>
      <c r="E167" s="187"/>
      <c r="F167" s="178"/>
      <c r="G167" s="178"/>
      <c r="H167" s="178"/>
      <c r="I167" s="178"/>
      <c r="J167" s="180"/>
    </row>
    <row r="168" spans="2:10" ht="15" hidden="1" customHeight="1">
      <c r="B168" s="1" t="s">
        <v>45</v>
      </c>
      <c r="C168" s="1" t="s">
        <v>63</v>
      </c>
      <c r="D168" s="185">
        <v>276150</v>
      </c>
      <c r="E168" s="187"/>
      <c r="F168" s="178"/>
      <c r="G168" s="178"/>
      <c r="H168" s="178"/>
      <c r="I168" s="178"/>
      <c r="J168" s="180"/>
    </row>
    <row r="169" spans="2:10" ht="15" hidden="1" customHeight="1">
      <c r="C169" s="1" t="s">
        <v>64</v>
      </c>
      <c r="D169" s="185">
        <v>276150</v>
      </c>
      <c r="E169" s="187"/>
      <c r="F169" s="178"/>
      <c r="G169" s="178"/>
      <c r="H169" s="178"/>
      <c r="I169" s="178"/>
      <c r="J169" s="180"/>
    </row>
    <row r="170" spans="2:10" ht="15" hidden="1" customHeight="1">
      <c r="B170" s="1" t="s">
        <v>46</v>
      </c>
      <c r="C170" s="1" t="s">
        <v>63</v>
      </c>
      <c r="D170" s="185">
        <v>411500</v>
      </c>
      <c r="E170" s="187"/>
      <c r="F170" s="178"/>
      <c r="G170" s="178"/>
      <c r="H170" s="178"/>
      <c r="I170" s="178"/>
      <c r="J170" s="180"/>
    </row>
    <row r="171" spans="2:10" ht="15" hidden="1" customHeight="1">
      <c r="C171" s="1" t="s">
        <v>64</v>
      </c>
      <c r="D171" s="185">
        <v>411500</v>
      </c>
      <c r="E171" s="187"/>
      <c r="F171" s="178"/>
      <c r="G171" s="178"/>
      <c r="H171" s="178"/>
      <c r="I171" s="178"/>
      <c r="J171" s="180"/>
    </row>
    <row r="172" spans="2:10" ht="15" hidden="1" customHeight="1">
      <c r="B172" s="1" t="s">
        <v>47</v>
      </c>
      <c r="C172" s="1" t="s">
        <v>63</v>
      </c>
      <c r="D172" s="185">
        <v>122400</v>
      </c>
      <c r="E172" s="187"/>
      <c r="F172" s="178"/>
      <c r="G172" s="178"/>
      <c r="H172" s="178"/>
      <c r="I172" s="178"/>
      <c r="J172" s="180"/>
    </row>
    <row r="173" spans="2:10" ht="15" hidden="1" customHeight="1">
      <c r="C173" s="1" t="s">
        <v>64</v>
      </c>
      <c r="D173" s="185">
        <v>122400</v>
      </c>
      <c r="E173" s="187"/>
      <c r="F173" s="178"/>
      <c r="G173" s="178"/>
      <c r="H173" s="178"/>
      <c r="I173" s="178"/>
      <c r="J173" s="180"/>
    </row>
    <row r="174" spans="2:10" ht="15" hidden="1" customHeight="1">
      <c r="B174" s="1" t="s">
        <v>48</v>
      </c>
      <c r="C174" s="1" t="s">
        <v>63</v>
      </c>
      <c r="D174" s="185">
        <v>52100</v>
      </c>
      <c r="E174" s="187"/>
      <c r="F174" s="178"/>
      <c r="G174" s="178"/>
      <c r="H174" s="178"/>
      <c r="I174" s="178"/>
      <c r="J174" s="180"/>
    </row>
    <row r="175" spans="2:10" ht="15" hidden="1" customHeight="1">
      <c r="C175" s="1" t="s">
        <v>64</v>
      </c>
      <c r="D175" s="185">
        <v>52100</v>
      </c>
      <c r="E175" s="187"/>
      <c r="F175" s="178"/>
      <c r="G175" s="178"/>
      <c r="H175" s="178"/>
      <c r="I175" s="178"/>
      <c r="J175" s="180"/>
    </row>
    <row r="176" spans="2:10" ht="15" hidden="1" customHeight="1">
      <c r="B176" s="1" t="s">
        <v>49</v>
      </c>
      <c r="C176" s="1" t="s">
        <v>63</v>
      </c>
      <c r="D176" s="185">
        <v>50500</v>
      </c>
      <c r="E176" s="187"/>
      <c r="F176" s="178"/>
      <c r="G176" s="178"/>
      <c r="H176" s="178"/>
      <c r="I176" s="178"/>
      <c r="J176" s="180"/>
    </row>
    <row r="177" spans="2:10" ht="15" hidden="1" customHeight="1">
      <c r="C177" s="1" t="s">
        <v>64</v>
      </c>
      <c r="D177" s="185">
        <v>50500</v>
      </c>
      <c r="E177" s="187"/>
      <c r="F177" s="178"/>
      <c r="G177" s="178"/>
      <c r="H177" s="178"/>
      <c r="I177" s="178"/>
      <c r="J177" s="180"/>
    </row>
    <row r="178" spans="2:10" ht="15" hidden="1" customHeight="1">
      <c r="B178" s="1" t="s">
        <v>50</v>
      </c>
      <c r="C178" s="1" t="s">
        <v>63</v>
      </c>
      <c r="D178" s="185">
        <v>530700</v>
      </c>
      <c r="E178" s="187"/>
      <c r="F178" s="178"/>
      <c r="G178" s="178"/>
      <c r="H178" s="178"/>
      <c r="I178" s="178"/>
      <c r="J178" s="180"/>
    </row>
    <row r="179" spans="2:10" ht="15" hidden="1" customHeight="1">
      <c r="C179" s="1" t="s">
        <v>64</v>
      </c>
      <c r="D179" s="185">
        <v>530700</v>
      </c>
      <c r="E179" s="187"/>
      <c r="F179" s="178"/>
      <c r="G179" s="178"/>
      <c r="H179" s="178"/>
      <c r="I179" s="178"/>
      <c r="J179" s="180"/>
    </row>
    <row r="180" spans="2:10" ht="15" hidden="1" customHeight="1">
      <c r="B180" s="1" t="s">
        <v>51</v>
      </c>
      <c r="C180" s="1" t="s">
        <v>63</v>
      </c>
      <c r="D180" s="185">
        <v>576000</v>
      </c>
      <c r="E180" s="187"/>
      <c r="F180" s="178"/>
      <c r="G180" s="178"/>
      <c r="H180" s="178"/>
      <c r="I180" s="178"/>
      <c r="J180" s="180"/>
    </row>
    <row r="181" spans="2:10" ht="15" hidden="1" customHeight="1">
      <c r="C181" s="1" t="s">
        <v>64</v>
      </c>
      <c r="D181" s="185">
        <v>576000</v>
      </c>
      <c r="E181" s="187"/>
      <c r="F181" s="178"/>
      <c r="G181" s="178"/>
      <c r="H181" s="178"/>
      <c r="I181" s="178"/>
      <c r="J181" s="180"/>
    </row>
    <row r="182" spans="2:10" ht="15" hidden="1" customHeight="1">
      <c r="B182" s="1" t="s">
        <v>52</v>
      </c>
      <c r="C182" s="1" t="s">
        <v>63</v>
      </c>
      <c r="D182" s="185">
        <v>630000</v>
      </c>
      <c r="E182" s="187"/>
      <c r="F182" s="178"/>
      <c r="G182" s="178"/>
      <c r="H182" s="178"/>
      <c r="I182" s="178"/>
      <c r="J182" s="180"/>
    </row>
    <row r="183" spans="2:10" ht="15" hidden="1" customHeight="1">
      <c r="C183" s="1" t="s">
        <v>64</v>
      </c>
      <c r="D183" s="185">
        <v>630000</v>
      </c>
      <c r="E183" s="187"/>
      <c r="F183" s="178"/>
      <c r="G183" s="178"/>
      <c r="H183" s="178"/>
      <c r="I183" s="178"/>
      <c r="J183" s="180"/>
    </row>
    <row r="184" spans="2:10" ht="15" hidden="1" customHeight="1">
      <c r="B184" s="1" t="s">
        <v>53</v>
      </c>
      <c r="C184" s="1" t="s">
        <v>63</v>
      </c>
      <c r="D184" s="185">
        <v>146800</v>
      </c>
      <c r="E184" s="187"/>
      <c r="F184" s="178"/>
      <c r="G184" s="178"/>
      <c r="H184" s="178"/>
      <c r="I184" s="178"/>
      <c r="J184" s="180"/>
    </row>
    <row r="185" spans="2:10" ht="15" hidden="1" customHeight="1">
      <c r="C185" s="1" t="s">
        <v>64</v>
      </c>
      <c r="D185" s="185">
        <v>146800</v>
      </c>
      <c r="E185" s="187"/>
      <c r="F185" s="178"/>
      <c r="G185" s="178"/>
      <c r="H185" s="178"/>
      <c r="I185" s="178"/>
      <c r="J185" s="180"/>
    </row>
    <row r="186" spans="2:10" ht="15" hidden="1" customHeight="1">
      <c r="B186" s="1" t="s">
        <v>54</v>
      </c>
      <c r="C186" s="1" t="s">
        <v>63</v>
      </c>
      <c r="D186" s="185">
        <v>61200</v>
      </c>
      <c r="E186" s="187"/>
      <c r="F186" s="178"/>
      <c r="G186" s="178"/>
      <c r="H186" s="178"/>
      <c r="I186" s="178"/>
      <c r="J186" s="180"/>
    </row>
    <row r="187" spans="2:10" ht="15" hidden="1" customHeight="1">
      <c r="C187" s="1" t="s">
        <v>64</v>
      </c>
      <c r="D187" s="185">
        <v>61200</v>
      </c>
      <c r="E187" s="187"/>
      <c r="F187" s="178"/>
      <c r="G187" s="178"/>
      <c r="H187" s="178"/>
      <c r="I187" s="178"/>
      <c r="J187" s="180"/>
    </row>
    <row r="188" spans="2:10" ht="15" hidden="1" customHeight="1">
      <c r="B188" s="1" t="s">
        <v>55</v>
      </c>
      <c r="C188" s="1" t="s">
        <v>63</v>
      </c>
      <c r="D188" s="185">
        <v>105500</v>
      </c>
      <c r="E188" s="187"/>
      <c r="F188" s="178"/>
      <c r="G188" s="178"/>
      <c r="H188" s="178"/>
      <c r="I188" s="178"/>
      <c r="J188" s="180"/>
    </row>
    <row r="189" spans="2:10" ht="15" hidden="1" customHeight="1">
      <c r="C189" s="1" t="s">
        <v>64</v>
      </c>
      <c r="D189" s="185">
        <v>105500</v>
      </c>
      <c r="E189" s="187"/>
      <c r="F189" s="178"/>
      <c r="G189" s="178"/>
      <c r="H189" s="178"/>
      <c r="I189" s="178"/>
      <c r="J189" s="180"/>
    </row>
    <row r="190" spans="2:10" ht="15" hidden="1" customHeight="1">
      <c r="B190" s="1" t="s">
        <v>56</v>
      </c>
      <c r="C190" s="1" t="s">
        <v>63</v>
      </c>
      <c r="D190" s="185">
        <v>394900</v>
      </c>
      <c r="E190" s="187"/>
      <c r="F190" s="178"/>
      <c r="G190" s="178"/>
      <c r="H190" s="178"/>
      <c r="I190" s="178"/>
      <c r="J190" s="180"/>
    </row>
    <row r="191" spans="2:10" ht="15" hidden="1" customHeight="1">
      <c r="C191" s="1" t="s">
        <v>64</v>
      </c>
      <c r="D191" s="185">
        <v>394900</v>
      </c>
      <c r="E191" s="187"/>
      <c r="F191" s="178"/>
      <c r="G191" s="178"/>
      <c r="H191" s="178"/>
      <c r="I191" s="178"/>
      <c r="J191" s="180"/>
    </row>
    <row r="192" spans="2:10" ht="15" hidden="1" customHeight="1">
      <c r="B192" s="1" t="s">
        <v>57</v>
      </c>
      <c r="C192" s="1" t="s">
        <v>63</v>
      </c>
      <c r="D192" s="185">
        <v>390000</v>
      </c>
      <c r="E192" s="187"/>
      <c r="F192" s="178"/>
      <c r="G192" s="178"/>
      <c r="H192" s="178"/>
      <c r="I192" s="178"/>
      <c r="J192" s="180"/>
    </row>
    <row r="193" spans="1:10" ht="15" hidden="1" customHeight="1">
      <c r="C193" s="1" t="s">
        <v>64</v>
      </c>
      <c r="D193" s="185">
        <v>390000</v>
      </c>
      <c r="E193" s="187"/>
      <c r="F193" s="178"/>
      <c r="G193" s="178"/>
      <c r="H193" s="178"/>
      <c r="I193" s="178"/>
      <c r="J193" s="180"/>
    </row>
    <row r="194" spans="1:10" ht="15" hidden="1" customHeight="1">
      <c r="B194" s="1" t="s">
        <v>58</v>
      </c>
      <c r="C194" s="1" t="s">
        <v>63</v>
      </c>
      <c r="D194" s="185">
        <v>113700</v>
      </c>
      <c r="E194" s="187"/>
      <c r="F194" s="178"/>
      <c r="G194" s="178"/>
      <c r="H194" s="178"/>
      <c r="I194" s="178"/>
      <c r="J194" s="180"/>
    </row>
    <row r="195" spans="1:10" ht="15" hidden="1" customHeight="1">
      <c r="C195" s="1" t="s">
        <v>64</v>
      </c>
      <c r="D195" s="185">
        <v>113700</v>
      </c>
      <c r="E195" s="187"/>
      <c r="F195" s="178"/>
      <c r="G195" s="178"/>
      <c r="H195" s="178"/>
      <c r="I195" s="178"/>
      <c r="J195" s="180"/>
    </row>
    <row r="196" spans="1:10" ht="15" hidden="1" customHeight="1">
      <c r="B196" s="1" t="s">
        <v>65</v>
      </c>
      <c r="C196" s="1" t="s">
        <v>64</v>
      </c>
      <c r="D196" s="185">
        <v>258000</v>
      </c>
      <c r="E196" s="187"/>
      <c r="F196" s="178"/>
      <c r="G196" s="178"/>
      <c r="H196" s="178"/>
      <c r="I196" s="178"/>
      <c r="J196" s="180"/>
    </row>
    <row r="197" spans="1:10" ht="15" hidden="1" customHeight="1">
      <c r="A197" s="1" t="s">
        <v>66</v>
      </c>
      <c r="B197" s="1" t="s">
        <v>36</v>
      </c>
      <c r="C197" s="1" t="s">
        <v>67</v>
      </c>
      <c r="D197" s="185">
        <v>1299000</v>
      </c>
      <c r="E197" s="187"/>
      <c r="F197" s="178"/>
      <c r="G197" s="178"/>
      <c r="H197" s="178"/>
      <c r="I197" s="178"/>
      <c r="J197" s="180"/>
    </row>
    <row r="198" spans="1:10" ht="15" hidden="1" customHeight="1">
      <c r="C198" s="1" t="s">
        <v>66</v>
      </c>
      <c r="D198" s="185">
        <v>1299000</v>
      </c>
      <c r="E198" s="187"/>
      <c r="F198" s="178"/>
      <c r="G198" s="178"/>
      <c r="H198" s="178"/>
      <c r="I198" s="178"/>
      <c r="J198" s="180"/>
    </row>
    <row r="199" spans="1:10" ht="15" hidden="1" customHeight="1">
      <c r="C199" s="1" t="s">
        <v>68</v>
      </c>
      <c r="D199" s="185">
        <v>1299000</v>
      </c>
      <c r="E199" s="187"/>
      <c r="F199" s="178"/>
      <c r="G199" s="178"/>
      <c r="H199" s="178"/>
      <c r="I199" s="178"/>
      <c r="J199" s="180"/>
    </row>
    <row r="200" spans="1:10" ht="15" hidden="1" customHeight="1">
      <c r="C200" s="1" t="s">
        <v>69</v>
      </c>
      <c r="D200" s="185">
        <v>1299000</v>
      </c>
      <c r="E200" s="187"/>
      <c r="F200" s="178"/>
      <c r="G200" s="178"/>
      <c r="H200" s="178"/>
      <c r="I200" s="178"/>
      <c r="J200" s="180"/>
    </row>
    <row r="201" spans="1:10" ht="15" hidden="1" customHeight="1">
      <c r="B201" s="1" t="s">
        <v>40</v>
      </c>
      <c r="C201" s="1" t="s">
        <v>67</v>
      </c>
      <c r="D201" s="185">
        <v>197000</v>
      </c>
      <c r="E201" s="187"/>
      <c r="F201" s="178"/>
      <c r="G201" s="178"/>
      <c r="H201" s="178"/>
      <c r="I201" s="178"/>
      <c r="J201" s="180"/>
    </row>
    <row r="202" spans="1:10" ht="15" hidden="1" customHeight="1">
      <c r="C202" s="1" t="s">
        <v>66</v>
      </c>
      <c r="D202" s="185">
        <v>197000</v>
      </c>
      <c r="E202" s="187"/>
      <c r="F202" s="178"/>
      <c r="G202" s="178"/>
      <c r="H202" s="178"/>
      <c r="I202" s="178"/>
      <c r="J202" s="180"/>
    </row>
    <row r="203" spans="1:10" ht="15" hidden="1" customHeight="1">
      <c r="C203" s="1" t="s">
        <v>68</v>
      </c>
      <c r="D203" s="185">
        <v>197000</v>
      </c>
      <c r="E203" s="187"/>
      <c r="F203" s="178"/>
      <c r="G203" s="178"/>
      <c r="H203" s="178"/>
      <c r="I203" s="178"/>
      <c r="J203" s="180"/>
    </row>
    <row r="204" spans="1:10" ht="15" hidden="1" customHeight="1">
      <c r="C204" s="1" t="s">
        <v>69</v>
      </c>
      <c r="D204" s="185">
        <v>197000</v>
      </c>
      <c r="E204" s="187"/>
      <c r="F204" s="178"/>
      <c r="G204" s="178"/>
      <c r="H204" s="178"/>
      <c r="I204" s="178"/>
      <c r="J204" s="180"/>
    </row>
    <row r="205" spans="1:10" ht="15" hidden="1" customHeight="1">
      <c r="B205" s="1" t="s">
        <v>41</v>
      </c>
      <c r="C205" s="1" t="s">
        <v>67</v>
      </c>
      <c r="D205" s="185">
        <v>290100</v>
      </c>
      <c r="E205" s="187"/>
      <c r="F205" s="178"/>
      <c r="G205" s="178"/>
      <c r="H205" s="178"/>
      <c r="I205" s="178"/>
      <c r="J205" s="180"/>
    </row>
    <row r="206" spans="1:10" ht="15" hidden="1" customHeight="1">
      <c r="C206" s="1" t="s">
        <v>66</v>
      </c>
      <c r="D206" s="185">
        <v>290100</v>
      </c>
      <c r="E206" s="187"/>
      <c r="F206" s="178"/>
      <c r="G206" s="178"/>
      <c r="H206" s="178"/>
      <c r="I206" s="178"/>
      <c r="J206" s="180"/>
    </row>
    <row r="207" spans="1:10" ht="15" hidden="1" customHeight="1">
      <c r="C207" s="1" t="s">
        <v>68</v>
      </c>
      <c r="D207" s="185">
        <v>290100</v>
      </c>
      <c r="E207" s="187"/>
      <c r="F207" s="178"/>
      <c r="G207" s="178"/>
      <c r="H207" s="178"/>
      <c r="I207" s="178"/>
      <c r="J207" s="180"/>
    </row>
    <row r="208" spans="1:10" ht="15" hidden="1" customHeight="1">
      <c r="C208" s="1" t="s">
        <v>69</v>
      </c>
      <c r="D208" s="185">
        <v>290100</v>
      </c>
      <c r="E208" s="187"/>
      <c r="F208" s="178"/>
      <c r="G208" s="178"/>
      <c r="H208" s="178"/>
      <c r="I208" s="178"/>
      <c r="J208" s="180"/>
    </row>
    <row r="209" spans="2:10" ht="15" hidden="1" customHeight="1">
      <c r="B209" s="1" t="s">
        <v>42</v>
      </c>
      <c r="C209" s="1" t="s">
        <v>67</v>
      </c>
      <c r="D209" s="185">
        <v>626400</v>
      </c>
      <c r="E209" s="187"/>
      <c r="F209" s="178"/>
      <c r="G209" s="178"/>
      <c r="H209" s="178"/>
      <c r="I209" s="178"/>
      <c r="J209" s="180"/>
    </row>
    <row r="210" spans="2:10" ht="15" hidden="1" customHeight="1">
      <c r="C210" s="1" t="s">
        <v>66</v>
      </c>
      <c r="D210" s="185">
        <v>626400</v>
      </c>
      <c r="E210" s="187"/>
      <c r="F210" s="178"/>
      <c r="G210" s="178"/>
      <c r="H210" s="178"/>
      <c r="I210" s="178"/>
      <c r="J210" s="180"/>
    </row>
    <row r="211" spans="2:10" ht="15" hidden="1" customHeight="1">
      <c r="C211" s="1" t="s">
        <v>68</v>
      </c>
      <c r="D211" s="185">
        <v>626400</v>
      </c>
      <c r="E211" s="187"/>
      <c r="F211" s="178"/>
      <c r="G211" s="178"/>
      <c r="H211" s="178"/>
      <c r="I211" s="178"/>
      <c r="J211" s="180"/>
    </row>
    <row r="212" spans="2:10" ht="15" hidden="1" customHeight="1">
      <c r="C212" s="1" t="s">
        <v>69</v>
      </c>
      <c r="D212" s="185">
        <v>626400</v>
      </c>
      <c r="E212" s="187"/>
      <c r="F212" s="178"/>
      <c r="G212" s="178"/>
      <c r="H212" s="178"/>
      <c r="I212" s="178"/>
      <c r="J212" s="180"/>
    </row>
    <row r="213" spans="2:10" ht="15" hidden="1" customHeight="1">
      <c r="B213" s="1" t="s">
        <v>43</v>
      </c>
      <c r="C213" s="1" t="s">
        <v>67</v>
      </c>
      <c r="D213" s="185">
        <v>617600</v>
      </c>
      <c r="E213" s="187"/>
      <c r="F213" s="178"/>
      <c r="G213" s="178"/>
      <c r="H213" s="178"/>
      <c r="I213" s="178"/>
      <c r="J213" s="180"/>
    </row>
    <row r="214" spans="2:10" ht="15" hidden="1" customHeight="1">
      <c r="C214" s="1" t="s">
        <v>66</v>
      </c>
      <c r="D214" s="185">
        <v>617600</v>
      </c>
      <c r="E214" s="187"/>
      <c r="F214" s="178"/>
      <c r="G214" s="178"/>
      <c r="H214" s="178"/>
      <c r="I214" s="178"/>
      <c r="J214" s="180"/>
    </row>
    <row r="215" spans="2:10" ht="15" hidden="1" customHeight="1">
      <c r="C215" s="1" t="s">
        <v>68</v>
      </c>
      <c r="D215" s="185">
        <v>617600</v>
      </c>
      <c r="E215" s="187"/>
      <c r="F215" s="178"/>
      <c r="G215" s="178"/>
      <c r="H215" s="178"/>
      <c r="I215" s="178"/>
      <c r="J215" s="180"/>
    </row>
    <row r="216" spans="2:10" ht="15" hidden="1" customHeight="1">
      <c r="C216" s="1" t="s">
        <v>69</v>
      </c>
      <c r="D216" s="185">
        <v>617600</v>
      </c>
      <c r="E216" s="187"/>
      <c r="F216" s="178"/>
      <c r="G216" s="178"/>
      <c r="H216" s="178"/>
      <c r="I216" s="178"/>
      <c r="J216" s="180"/>
    </row>
    <row r="217" spans="2:10" ht="15" hidden="1" customHeight="1">
      <c r="B217" s="1" t="s">
        <v>44</v>
      </c>
      <c r="C217" s="1" t="s">
        <v>67</v>
      </c>
      <c r="D217" s="185">
        <v>378000</v>
      </c>
      <c r="E217" s="187"/>
      <c r="F217" s="178"/>
      <c r="G217" s="178"/>
      <c r="H217" s="178"/>
      <c r="I217" s="178"/>
      <c r="J217" s="180"/>
    </row>
    <row r="218" spans="2:10" ht="15" hidden="1" customHeight="1">
      <c r="C218" s="1" t="s">
        <v>66</v>
      </c>
      <c r="D218" s="185">
        <v>378000</v>
      </c>
      <c r="E218" s="187"/>
      <c r="F218" s="178"/>
      <c r="G218" s="178"/>
      <c r="H218" s="178"/>
      <c r="I218" s="178"/>
      <c r="J218" s="180"/>
    </row>
    <row r="219" spans="2:10" ht="15" hidden="1" customHeight="1">
      <c r="C219" s="1" t="s">
        <v>68</v>
      </c>
      <c r="D219" s="185">
        <v>378000</v>
      </c>
      <c r="E219" s="187"/>
      <c r="F219" s="178"/>
      <c r="G219" s="178"/>
      <c r="H219" s="178"/>
      <c r="I219" s="178"/>
      <c r="J219" s="180"/>
    </row>
    <row r="220" spans="2:10" ht="15" hidden="1" customHeight="1">
      <c r="C220" s="1" t="s">
        <v>69</v>
      </c>
      <c r="D220" s="185">
        <v>378000</v>
      </c>
      <c r="E220" s="187"/>
      <c r="F220" s="178"/>
      <c r="G220" s="178"/>
      <c r="H220" s="178"/>
      <c r="I220" s="178"/>
      <c r="J220" s="180"/>
    </row>
    <row r="221" spans="2:10" ht="15" hidden="1" customHeight="1">
      <c r="B221" s="1" t="s">
        <v>45</v>
      </c>
      <c r="C221" s="1" t="s">
        <v>67</v>
      </c>
      <c r="D221" s="185">
        <v>267000</v>
      </c>
      <c r="E221" s="187"/>
      <c r="F221" s="178"/>
      <c r="G221" s="178"/>
      <c r="H221" s="178"/>
      <c r="I221" s="178"/>
      <c r="J221" s="180"/>
    </row>
    <row r="222" spans="2:10" ht="15" hidden="1" customHeight="1">
      <c r="C222" s="1" t="s">
        <v>66</v>
      </c>
      <c r="D222" s="185">
        <v>267000</v>
      </c>
      <c r="E222" s="187"/>
      <c r="F222" s="178"/>
      <c r="G222" s="178"/>
      <c r="H222" s="178"/>
      <c r="I222" s="178"/>
      <c r="J222" s="180"/>
    </row>
    <row r="223" spans="2:10" ht="15" hidden="1" customHeight="1">
      <c r="C223" s="1" t="s">
        <v>68</v>
      </c>
      <c r="D223" s="185">
        <v>267000</v>
      </c>
      <c r="E223" s="187"/>
      <c r="F223" s="178"/>
      <c r="G223" s="178"/>
      <c r="H223" s="178"/>
      <c r="I223" s="178"/>
      <c r="J223" s="180"/>
    </row>
    <row r="224" spans="2:10" ht="15" hidden="1" customHeight="1">
      <c r="C224" s="1" t="s">
        <v>69</v>
      </c>
      <c r="D224" s="185">
        <v>267000</v>
      </c>
      <c r="E224" s="187"/>
      <c r="F224" s="178"/>
      <c r="G224" s="178"/>
      <c r="H224" s="178"/>
      <c r="I224" s="178"/>
      <c r="J224" s="180"/>
    </row>
    <row r="225" spans="2:10" ht="15" hidden="1" customHeight="1">
      <c r="B225" s="1" t="s">
        <v>46</v>
      </c>
      <c r="C225" s="1" t="s">
        <v>67</v>
      </c>
      <c r="D225" s="185">
        <v>411600</v>
      </c>
      <c r="E225" s="187"/>
      <c r="F225" s="178"/>
      <c r="G225" s="178"/>
      <c r="H225" s="178"/>
      <c r="I225" s="178"/>
      <c r="J225" s="180"/>
    </row>
    <row r="226" spans="2:10" ht="15" hidden="1" customHeight="1">
      <c r="C226" s="1" t="s">
        <v>66</v>
      </c>
      <c r="D226" s="185">
        <v>411600</v>
      </c>
      <c r="E226" s="187"/>
      <c r="F226" s="178"/>
      <c r="G226" s="178"/>
      <c r="H226" s="178"/>
      <c r="I226" s="178"/>
      <c r="J226" s="180"/>
    </row>
    <row r="227" spans="2:10" ht="15" hidden="1" customHeight="1">
      <c r="C227" s="1" t="s">
        <v>68</v>
      </c>
      <c r="D227" s="185">
        <v>411600</v>
      </c>
      <c r="E227" s="187"/>
      <c r="F227" s="178"/>
      <c r="G227" s="178"/>
      <c r="H227" s="178"/>
      <c r="I227" s="178"/>
      <c r="J227" s="180"/>
    </row>
    <row r="228" spans="2:10" ht="15" hidden="1" customHeight="1">
      <c r="C228" s="1" t="s">
        <v>69</v>
      </c>
      <c r="D228" s="185">
        <v>411600</v>
      </c>
      <c r="E228" s="187"/>
      <c r="F228" s="178"/>
      <c r="G228" s="178"/>
      <c r="H228" s="178"/>
      <c r="I228" s="178"/>
      <c r="J228" s="180"/>
    </row>
    <row r="229" spans="2:10" ht="15" hidden="1" customHeight="1">
      <c r="B229" s="1" t="s">
        <v>47</v>
      </c>
      <c r="C229" s="1" t="s">
        <v>67</v>
      </c>
      <c r="D229" s="185">
        <v>118600</v>
      </c>
      <c r="E229" s="187"/>
      <c r="F229" s="178"/>
      <c r="G229" s="178"/>
      <c r="H229" s="178"/>
      <c r="I229" s="178"/>
      <c r="J229" s="180"/>
    </row>
    <row r="230" spans="2:10" ht="15" hidden="1" customHeight="1">
      <c r="C230" s="1" t="s">
        <v>66</v>
      </c>
      <c r="D230" s="185">
        <v>118600</v>
      </c>
      <c r="E230" s="187"/>
      <c r="F230" s="178"/>
      <c r="G230" s="178"/>
      <c r="H230" s="178"/>
      <c r="I230" s="178"/>
      <c r="J230" s="180"/>
    </row>
    <row r="231" spans="2:10" ht="15" hidden="1" customHeight="1">
      <c r="C231" s="1" t="s">
        <v>68</v>
      </c>
      <c r="D231" s="185">
        <v>118600</v>
      </c>
      <c r="E231" s="187"/>
      <c r="F231" s="178"/>
      <c r="G231" s="178"/>
      <c r="H231" s="178"/>
      <c r="I231" s="178"/>
      <c r="J231" s="180"/>
    </row>
    <row r="232" spans="2:10" ht="15" hidden="1" customHeight="1">
      <c r="C232" s="1" t="s">
        <v>69</v>
      </c>
      <c r="D232" s="185">
        <v>118600</v>
      </c>
      <c r="E232" s="187"/>
      <c r="F232" s="178"/>
      <c r="G232" s="178"/>
      <c r="H232" s="178"/>
      <c r="I232" s="178"/>
      <c r="J232" s="180"/>
    </row>
    <row r="233" spans="2:10" ht="15" hidden="1" customHeight="1">
      <c r="B233" s="1" t="s">
        <v>48</v>
      </c>
      <c r="C233" s="1" t="s">
        <v>67</v>
      </c>
      <c r="D233" s="185">
        <v>50700</v>
      </c>
      <c r="E233" s="187"/>
      <c r="F233" s="178"/>
      <c r="G233" s="178"/>
      <c r="H233" s="178"/>
      <c r="I233" s="178"/>
      <c r="J233" s="180"/>
    </row>
    <row r="234" spans="2:10" ht="15" hidden="1" customHeight="1">
      <c r="C234" s="1" t="s">
        <v>66</v>
      </c>
      <c r="D234" s="185">
        <v>50700</v>
      </c>
      <c r="E234" s="187"/>
      <c r="F234" s="178"/>
      <c r="G234" s="178"/>
      <c r="H234" s="178"/>
      <c r="I234" s="178"/>
      <c r="J234" s="180"/>
    </row>
    <row r="235" spans="2:10" ht="15" hidden="1" customHeight="1">
      <c r="C235" s="1" t="s">
        <v>68</v>
      </c>
      <c r="D235" s="185">
        <v>50700</v>
      </c>
      <c r="E235" s="187"/>
      <c r="F235" s="178"/>
      <c r="G235" s="178"/>
      <c r="H235" s="178"/>
      <c r="I235" s="178"/>
      <c r="J235" s="180"/>
    </row>
    <row r="236" spans="2:10" ht="15" hidden="1" customHeight="1">
      <c r="C236" s="1" t="s">
        <v>69</v>
      </c>
      <c r="D236" s="185">
        <v>50700</v>
      </c>
      <c r="E236" s="187"/>
      <c r="F236" s="178"/>
      <c r="G236" s="178"/>
      <c r="H236" s="178"/>
      <c r="I236" s="178"/>
      <c r="J236" s="180"/>
    </row>
    <row r="237" spans="2:10" ht="15" hidden="1" customHeight="1">
      <c r="B237" s="1" t="s">
        <v>49</v>
      </c>
      <c r="C237" s="1" t="s">
        <v>67</v>
      </c>
      <c r="D237" s="185">
        <v>47700</v>
      </c>
      <c r="E237" s="187"/>
      <c r="F237" s="178"/>
      <c r="G237" s="178"/>
      <c r="H237" s="178"/>
      <c r="I237" s="178"/>
      <c r="J237" s="180"/>
    </row>
    <row r="238" spans="2:10" ht="15" hidden="1" customHeight="1">
      <c r="C238" s="1" t="s">
        <v>66</v>
      </c>
      <c r="D238" s="185">
        <v>47700</v>
      </c>
      <c r="E238" s="187"/>
      <c r="F238" s="178"/>
      <c r="G238" s="178"/>
      <c r="H238" s="178"/>
      <c r="I238" s="178"/>
      <c r="J238" s="180"/>
    </row>
    <row r="239" spans="2:10" ht="15" hidden="1" customHeight="1">
      <c r="C239" s="1" t="s">
        <v>68</v>
      </c>
      <c r="D239" s="185">
        <v>47700</v>
      </c>
      <c r="E239" s="187"/>
      <c r="F239" s="178"/>
      <c r="G239" s="178"/>
      <c r="H239" s="178"/>
      <c r="I239" s="178"/>
      <c r="J239" s="180"/>
    </row>
    <row r="240" spans="2:10" ht="15" hidden="1" customHeight="1">
      <c r="C240" s="1" t="s">
        <v>69</v>
      </c>
      <c r="D240" s="185">
        <v>47700</v>
      </c>
      <c r="E240" s="187"/>
      <c r="F240" s="178"/>
      <c r="G240" s="178"/>
      <c r="H240" s="178"/>
      <c r="I240" s="178"/>
      <c r="J240" s="180"/>
    </row>
    <row r="241" spans="2:10" ht="15" hidden="1" customHeight="1">
      <c r="B241" s="1" t="s">
        <v>50</v>
      </c>
      <c r="C241" s="1" t="s">
        <v>67</v>
      </c>
      <c r="D241" s="185">
        <v>525400</v>
      </c>
      <c r="E241" s="187"/>
      <c r="F241" s="178"/>
      <c r="G241" s="178"/>
      <c r="H241" s="178"/>
      <c r="I241" s="178"/>
      <c r="J241" s="180"/>
    </row>
    <row r="242" spans="2:10" ht="15" hidden="1" customHeight="1">
      <c r="C242" s="1" t="s">
        <v>66</v>
      </c>
      <c r="D242" s="185">
        <v>525400</v>
      </c>
      <c r="E242" s="187"/>
      <c r="F242" s="178"/>
      <c r="G242" s="178"/>
      <c r="H242" s="178"/>
      <c r="I242" s="178"/>
      <c r="J242" s="180"/>
    </row>
    <row r="243" spans="2:10" ht="15" hidden="1" customHeight="1">
      <c r="C243" s="1" t="s">
        <v>68</v>
      </c>
      <c r="D243" s="185">
        <v>525400</v>
      </c>
      <c r="E243" s="187"/>
      <c r="F243" s="178"/>
      <c r="G243" s="178"/>
      <c r="H243" s="178"/>
      <c r="I243" s="178"/>
      <c r="J243" s="180"/>
    </row>
    <row r="244" spans="2:10" ht="15" hidden="1" customHeight="1">
      <c r="C244" s="1" t="s">
        <v>69</v>
      </c>
      <c r="D244" s="185">
        <v>525400</v>
      </c>
      <c r="E244" s="187"/>
      <c r="F244" s="178"/>
      <c r="G244" s="178"/>
      <c r="H244" s="178"/>
      <c r="I244" s="178"/>
      <c r="J244" s="180"/>
    </row>
    <row r="245" spans="2:10" ht="15" hidden="1" customHeight="1">
      <c r="B245" s="1" t="s">
        <v>51</v>
      </c>
      <c r="C245" s="1" t="s">
        <v>67</v>
      </c>
      <c r="D245" s="185">
        <v>619200</v>
      </c>
      <c r="E245" s="187"/>
      <c r="F245" s="178"/>
      <c r="G245" s="178"/>
      <c r="H245" s="178"/>
      <c r="I245" s="178"/>
      <c r="J245" s="180"/>
    </row>
    <row r="246" spans="2:10" ht="15" hidden="1" customHeight="1">
      <c r="C246" s="1" t="s">
        <v>66</v>
      </c>
      <c r="D246" s="185">
        <v>619200</v>
      </c>
      <c r="E246" s="187"/>
      <c r="F246" s="178"/>
      <c r="G246" s="178"/>
      <c r="H246" s="178"/>
      <c r="I246" s="178"/>
      <c r="J246" s="180"/>
    </row>
    <row r="247" spans="2:10" ht="15" hidden="1" customHeight="1">
      <c r="C247" s="1" t="s">
        <v>68</v>
      </c>
      <c r="D247" s="185">
        <v>619200</v>
      </c>
      <c r="E247" s="187"/>
      <c r="F247" s="178"/>
      <c r="G247" s="178"/>
      <c r="H247" s="178"/>
      <c r="I247" s="178"/>
      <c r="J247" s="180"/>
    </row>
    <row r="248" spans="2:10" ht="15" hidden="1" customHeight="1">
      <c r="C248" s="1" t="s">
        <v>69</v>
      </c>
      <c r="D248" s="185">
        <v>619200</v>
      </c>
      <c r="E248" s="187"/>
      <c r="F248" s="178"/>
      <c r="G248" s="178"/>
      <c r="H248" s="178"/>
      <c r="I248" s="178"/>
      <c r="J248" s="180"/>
    </row>
    <row r="249" spans="2:10" hidden="1">
      <c r="B249" s="1" t="s">
        <v>52</v>
      </c>
      <c r="C249" s="1" t="s">
        <v>67</v>
      </c>
      <c r="D249" s="185">
        <v>649000</v>
      </c>
      <c r="E249" s="187"/>
      <c r="F249" s="178"/>
      <c r="G249" s="178"/>
      <c r="H249" s="178"/>
      <c r="I249" s="178"/>
      <c r="J249" s="180"/>
    </row>
    <row r="250" spans="2:10" hidden="1">
      <c r="C250" s="1" t="s">
        <v>66</v>
      </c>
      <c r="D250" s="185">
        <v>649000</v>
      </c>
      <c r="E250" s="187"/>
      <c r="F250" s="178"/>
      <c r="G250" s="178"/>
      <c r="H250" s="178"/>
      <c r="I250" s="178"/>
      <c r="J250" s="180"/>
    </row>
    <row r="251" spans="2:10" hidden="1">
      <c r="C251" s="1" t="s">
        <v>68</v>
      </c>
      <c r="D251" s="185">
        <v>649000</v>
      </c>
      <c r="E251" s="187"/>
      <c r="F251" s="178"/>
      <c r="G251" s="178"/>
      <c r="H251" s="178"/>
      <c r="I251" s="178"/>
      <c r="J251" s="180"/>
    </row>
    <row r="252" spans="2:10" hidden="1">
      <c r="C252" s="1" t="s">
        <v>69</v>
      </c>
      <c r="D252" s="185">
        <v>649000</v>
      </c>
      <c r="E252" s="187"/>
      <c r="F252" s="178"/>
      <c r="G252" s="178"/>
      <c r="H252" s="178"/>
      <c r="I252" s="178"/>
      <c r="J252" s="180"/>
    </row>
    <row r="253" spans="2:10" hidden="1">
      <c r="B253" s="1" t="s">
        <v>53</v>
      </c>
      <c r="C253" s="1" t="s">
        <v>67</v>
      </c>
      <c r="D253" s="185">
        <v>140000</v>
      </c>
      <c r="E253" s="187"/>
      <c r="F253" s="178"/>
      <c r="G253" s="178"/>
      <c r="H253" s="178"/>
      <c r="I253" s="178"/>
      <c r="J253" s="180"/>
    </row>
    <row r="254" spans="2:10" hidden="1">
      <c r="C254" s="1" t="s">
        <v>66</v>
      </c>
      <c r="D254" s="185">
        <v>140000</v>
      </c>
      <c r="E254" s="187"/>
      <c r="F254" s="178"/>
      <c r="G254" s="178"/>
      <c r="H254" s="178"/>
      <c r="I254" s="178"/>
      <c r="J254" s="180"/>
    </row>
    <row r="255" spans="2:10" hidden="1">
      <c r="C255" s="1" t="s">
        <v>68</v>
      </c>
      <c r="D255" s="185">
        <v>140000</v>
      </c>
      <c r="E255" s="187"/>
      <c r="F255" s="178"/>
      <c r="G255" s="178"/>
      <c r="H255" s="178"/>
      <c r="I255" s="178"/>
      <c r="J255" s="180"/>
    </row>
    <row r="256" spans="2:10" hidden="1">
      <c r="C256" s="1" t="s">
        <v>69</v>
      </c>
      <c r="D256" s="185">
        <v>140000</v>
      </c>
      <c r="E256" s="187"/>
      <c r="F256" s="178"/>
      <c r="G256" s="178"/>
      <c r="H256" s="178"/>
      <c r="I256" s="178"/>
      <c r="J256" s="180"/>
    </row>
    <row r="257" spans="2:10" hidden="1">
      <c r="B257" s="1" t="s">
        <v>54</v>
      </c>
      <c r="C257" s="1" t="s">
        <v>67</v>
      </c>
      <c r="D257" s="185">
        <v>60000</v>
      </c>
      <c r="E257" s="187"/>
      <c r="F257" s="178"/>
      <c r="G257" s="178"/>
      <c r="H257" s="178"/>
      <c r="I257" s="178"/>
      <c r="J257" s="180"/>
    </row>
    <row r="258" spans="2:10" hidden="1">
      <c r="C258" s="1" t="s">
        <v>66</v>
      </c>
      <c r="D258" s="185">
        <v>60000</v>
      </c>
      <c r="E258" s="187"/>
      <c r="F258" s="178"/>
      <c r="G258" s="178"/>
      <c r="H258" s="178"/>
      <c r="I258" s="178"/>
      <c r="J258" s="180"/>
    </row>
    <row r="259" spans="2:10" hidden="1">
      <c r="C259" s="1" t="s">
        <v>68</v>
      </c>
      <c r="D259" s="185">
        <v>60000</v>
      </c>
      <c r="E259" s="187"/>
      <c r="F259" s="178"/>
      <c r="G259" s="178"/>
      <c r="H259" s="178"/>
      <c r="I259" s="178"/>
      <c r="J259" s="180"/>
    </row>
    <row r="260" spans="2:10" hidden="1">
      <c r="C260" s="1" t="s">
        <v>69</v>
      </c>
      <c r="D260" s="185">
        <v>60000</v>
      </c>
      <c r="E260" s="187"/>
      <c r="F260" s="178"/>
      <c r="G260" s="178"/>
      <c r="H260" s="178"/>
      <c r="I260" s="178"/>
      <c r="J260" s="180"/>
    </row>
    <row r="261" spans="2:10" hidden="1">
      <c r="B261" s="1" t="s">
        <v>55</v>
      </c>
      <c r="C261" s="1" t="s">
        <v>67</v>
      </c>
      <c r="D261" s="185">
        <v>115925</v>
      </c>
      <c r="E261" s="187"/>
      <c r="F261" s="178"/>
      <c r="G261" s="178"/>
      <c r="H261" s="178"/>
      <c r="I261" s="178"/>
      <c r="J261" s="180"/>
    </row>
    <row r="262" spans="2:10" hidden="1">
      <c r="C262" s="1" t="s">
        <v>66</v>
      </c>
      <c r="D262" s="185">
        <v>115925</v>
      </c>
      <c r="E262" s="187"/>
      <c r="F262" s="178"/>
      <c r="G262" s="178"/>
      <c r="H262" s="178"/>
      <c r="I262" s="178"/>
      <c r="J262" s="180"/>
    </row>
    <row r="263" spans="2:10" hidden="1">
      <c r="C263" s="1" t="s">
        <v>68</v>
      </c>
      <c r="D263" s="185">
        <v>115925</v>
      </c>
      <c r="E263" s="187"/>
      <c r="F263" s="178"/>
      <c r="G263" s="178"/>
      <c r="H263" s="178"/>
      <c r="I263" s="178"/>
      <c r="J263" s="180"/>
    </row>
    <row r="264" spans="2:10" hidden="1">
      <c r="C264" s="1" t="s">
        <v>69</v>
      </c>
      <c r="D264" s="185">
        <v>115925</v>
      </c>
      <c r="E264" s="187"/>
      <c r="F264" s="178"/>
      <c r="G264" s="178"/>
      <c r="H264" s="178"/>
      <c r="I264" s="178"/>
      <c r="J264" s="180"/>
    </row>
    <row r="265" spans="2:10" hidden="1">
      <c r="B265" s="1" t="s">
        <v>56</v>
      </c>
      <c r="C265" s="1" t="s">
        <v>67</v>
      </c>
      <c r="D265" s="185">
        <v>418800</v>
      </c>
      <c r="E265" s="187"/>
      <c r="F265" s="178"/>
      <c r="G265" s="178"/>
      <c r="H265" s="178"/>
      <c r="I265" s="178"/>
      <c r="J265" s="180"/>
    </row>
    <row r="266" spans="2:10" hidden="1">
      <c r="C266" s="1" t="s">
        <v>66</v>
      </c>
      <c r="D266" s="185">
        <v>418800</v>
      </c>
      <c r="E266" s="187"/>
      <c r="F266" s="178"/>
      <c r="G266" s="178"/>
      <c r="H266" s="178"/>
      <c r="I266" s="178"/>
      <c r="J266" s="180"/>
    </row>
    <row r="267" spans="2:10" hidden="1">
      <c r="C267" s="1" t="s">
        <v>68</v>
      </c>
      <c r="D267" s="185">
        <v>418800</v>
      </c>
      <c r="E267" s="187"/>
      <c r="F267" s="178"/>
      <c r="G267" s="178"/>
      <c r="H267" s="178"/>
      <c r="I267" s="178"/>
      <c r="J267" s="180"/>
    </row>
    <row r="268" spans="2:10" hidden="1">
      <c r="C268" s="1" t="s">
        <v>69</v>
      </c>
      <c r="D268" s="185">
        <v>418800</v>
      </c>
      <c r="E268" s="187"/>
      <c r="F268" s="178"/>
      <c r="G268" s="178"/>
      <c r="H268" s="178"/>
      <c r="I268" s="178"/>
      <c r="J268" s="180"/>
    </row>
    <row r="269" spans="2:10" hidden="1">
      <c r="B269" s="1" t="s">
        <v>57</v>
      </c>
      <c r="C269" s="1" t="s">
        <v>67</v>
      </c>
      <c r="D269" s="185">
        <v>390600</v>
      </c>
      <c r="E269" s="187"/>
      <c r="F269" s="178"/>
      <c r="G269" s="178"/>
      <c r="H269" s="178"/>
      <c r="I269" s="178"/>
      <c r="J269" s="180"/>
    </row>
    <row r="270" spans="2:10" hidden="1">
      <c r="C270" s="1" t="s">
        <v>66</v>
      </c>
      <c r="D270" s="185">
        <v>390600</v>
      </c>
      <c r="E270" s="187"/>
      <c r="F270" s="178"/>
      <c r="G270" s="178"/>
      <c r="H270" s="178"/>
      <c r="I270" s="178"/>
      <c r="J270" s="180"/>
    </row>
    <row r="271" spans="2:10" hidden="1">
      <c r="C271" s="1" t="s">
        <v>68</v>
      </c>
      <c r="D271" s="185">
        <v>390600</v>
      </c>
      <c r="E271" s="187"/>
      <c r="F271" s="178"/>
      <c r="G271" s="178"/>
      <c r="H271" s="178"/>
      <c r="I271" s="178"/>
      <c r="J271" s="180"/>
    </row>
    <row r="272" spans="2:10" hidden="1">
      <c r="C272" s="1" t="s">
        <v>69</v>
      </c>
      <c r="D272" s="185">
        <v>390600</v>
      </c>
      <c r="E272" s="187"/>
      <c r="F272" s="178"/>
      <c r="G272" s="178"/>
      <c r="H272" s="178"/>
      <c r="I272" s="178"/>
      <c r="J272" s="180"/>
    </row>
    <row r="273" spans="1:10" hidden="1">
      <c r="B273" s="1" t="s">
        <v>58</v>
      </c>
      <c r="C273" s="1" t="s">
        <v>67</v>
      </c>
      <c r="D273" s="185">
        <v>113700</v>
      </c>
      <c r="E273" s="187"/>
      <c r="F273" s="178"/>
      <c r="G273" s="178"/>
      <c r="H273" s="178"/>
      <c r="I273" s="178"/>
      <c r="J273" s="180"/>
    </row>
    <row r="274" spans="1:10" hidden="1">
      <c r="C274" s="1" t="s">
        <v>66</v>
      </c>
      <c r="D274" s="185">
        <v>113700</v>
      </c>
      <c r="E274" s="187"/>
      <c r="F274" s="178"/>
      <c r="G274" s="178"/>
      <c r="H274" s="178"/>
      <c r="I274" s="178"/>
      <c r="J274" s="180"/>
    </row>
    <row r="275" spans="1:10" hidden="1">
      <c r="C275" s="1" t="s">
        <v>68</v>
      </c>
      <c r="D275" s="185">
        <v>113700</v>
      </c>
      <c r="E275" s="187"/>
      <c r="F275" s="178"/>
      <c r="G275" s="178"/>
      <c r="H275" s="178"/>
      <c r="I275" s="178"/>
      <c r="J275" s="180"/>
    </row>
    <row r="276" spans="1:10" hidden="1">
      <c r="C276" s="1" t="s">
        <v>69</v>
      </c>
      <c r="D276" s="185">
        <v>113700</v>
      </c>
      <c r="E276" s="187"/>
      <c r="F276" s="178"/>
      <c r="G276" s="178"/>
      <c r="H276" s="178"/>
      <c r="I276" s="178"/>
      <c r="J276" s="180"/>
    </row>
    <row r="277" spans="1:10" hidden="1">
      <c r="A277" s="1" t="s">
        <v>70</v>
      </c>
      <c r="B277" s="1" t="s">
        <v>36</v>
      </c>
      <c r="C277" s="1" t="s">
        <v>71</v>
      </c>
      <c r="D277" s="185">
        <v>1290000</v>
      </c>
      <c r="E277" s="187"/>
      <c r="F277" s="178"/>
      <c r="G277" s="178"/>
      <c r="H277" s="178"/>
      <c r="I277" s="178"/>
      <c r="J277" s="180"/>
    </row>
    <row r="278" spans="1:10" hidden="1">
      <c r="C278" s="1" t="s">
        <v>72</v>
      </c>
      <c r="D278" s="185">
        <v>1290000</v>
      </c>
      <c r="E278" s="187"/>
      <c r="F278" s="178"/>
      <c r="G278" s="178"/>
      <c r="H278" s="178"/>
      <c r="I278" s="178"/>
      <c r="J278" s="180"/>
    </row>
    <row r="279" spans="1:10" hidden="1">
      <c r="B279" s="1" t="s">
        <v>40</v>
      </c>
      <c r="C279" s="1" t="s">
        <v>70</v>
      </c>
      <c r="D279" s="185">
        <v>212500</v>
      </c>
      <c r="E279" s="187"/>
      <c r="F279" s="178"/>
      <c r="G279" s="178"/>
      <c r="H279" s="178"/>
      <c r="I279" s="178"/>
      <c r="J279" s="180"/>
    </row>
    <row r="280" spans="1:10" hidden="1">
      <c r="C280" s="1" t="s">
        <v>71</v>
      </c>
      <c r="D280" s="185">
        <v>212500</v>
      </c>
      <c r="E280" s="187"/>
      <c r="F280" s="178"/>
      <c r="G280" s="178"/>
      <c r="H280" s="178"/>
      <c r="I280" s="178"/>
      <c r="J280" s="180"/>
    </row>
    <row r="281" spans="1:10" hidden="1">
      <c r="C281" s="1" t="s">
        <v>72</v>
      </c>
      <c r="D281" s="185">
        <v>212500</v>
      </c>
      <c r="E281" s="187"/>
      <c r="F281" s="178"/>
      <c r="G281" s="178"/>
      <c r="H281" s="178"/>
      <c r="I281" s="178"/>
      <c r="J281" s="180"/>
    </row>
    <row r="282" spans="1:10" hidden="1">
      <c r="B282" s="1" t="s">
        <v>41</v>
      </c>
      <c r="C282" s="1" t="s">
        <v>70</v>
      </c>
      <c r="D282" s="185">
        <v>310000</v>
      </c>
      <c r="E282" s="187"/>
      <c r="F282" s="178"/>
      <c r="G282" s="178"/>
      <c r="H282" s="178"/>
      <c r="I282" s="178"/>
      <c r="J282" s="180"/>
    </row>
    <row r="283" spans="1:10" hidden="1">
      <c r="C283" s="1" t="s">
        <v>71</v>
      </c>
      <c r="D283" s="185">
        <v>310000</v>
      </c>
      <c r="E283" s="187"/>
      <c r="F283" s="178"/>
      <c r="G283" s="178"/>
      <c r="H283" s="178"/>
      <c r="I283" s="178"/>
      <c r="J283" s="180"/>
    </row>
    <row r="284" spans="1:10" hidden="1">
      <c r="C284" s="1" t="s">
        <v>72</v>
      </c>
      <c r="D284" s="185">
        <v>310000</v>
      </c>
      <c r="E284" s="187"/>
      <c r="F284" s="178"/>
      <c r="G284" s="178"/>
      <c r="H284" s="178"/>
      <c r="I284" s="178"/>
      <c r="J284" s="180"/>
    </row>
    <row r="285" spans="1:10" hidden="1">
      <c r="B285" s="1" t="s">
        <v>42</v>
      </c>
      <c r="C285" s="1" t="s">
        <v>71</v>
      </c>
      <c r="D285" s="185">
        <v>564005</v>
      </c>
      <c r="E285" s="187"/>
      <c r="F285" s="178"/>
      <c r="G285" s="178"/>
      <c r="H285" s="178"/>
      <c r="I285" s="178"/>
      <c r="J285" s="180"/>
    </row>
    <row r="286" spans="1:10" hidden="1">
      <c r="C286" s="1" t="s">
        <v>72</v>
      </c>
      <c r="D286" s="185">
        <v>564005</v>
      </c>
      <c r="E286" s="187"/>
      <c r="F286" s="178"/>
      <c r="G286" s="178"/>
      <c r="H286" s="178"/>
      <c r="I286" s="178"/>
      <c r="J286" s="180"/>
    </row>
    <row r="287" spans="1:10" hidden="1">
      <c r="B287" s="1" t="s">
        <v>43</v>
      </c>
      <c r="C287" s="1" t="s">
        <v>70</v>
      </c>
      <c r="D287" s="185">
        <v>637000</v>
      </c>
      <c r="E287" s="187"/>
      <c r="F287" s="178"/>
      <c r="G287" s="178"/>
      <c r="H287" s="178"/>
      <c r="I287" s="178"/>
      <c r="J287" s="180"/>
    </row>
    <row r="288" spans="1:10" hidden="1">
      <c r="C288" s="1" t="s">
        <v>71</v>
      </c>
      <c r="D288" s="185">
        <v>637000</v>
      </c>
      <c r="E288" s="187"/>
      <c r="F288" s="178"/>
      <c r="G288" s="178"/>
      <c r="H288" s="178"/>
      <c r="I288" s="178"/>
      <c r="J288" s="180"/>
    </row>
    <row r="289" spans="2:10" hidden="1">
      <c r="C289" s="1" t="s">
        <v>72</v>
      </c>
      <c r="D289" s="185">
        <v>637000</v>
      </c>
      <c r="E289" s="187"/>
      <c r="F289" s="178"/>
      <c r="G289" s="178"/>
      <c r="H289" s="178"/>
      <c r="I289" s="178"/>
      <c r="J289" s="180"/>
    </row>
    <row r="290" spans="2:10" hidden="1">
      <c r="B290" s="1" t="s">
        <v>44</v>
      </c>
      <c r="C290" s="1" t="s">
        <v>70</v>
      </c>
      <c r="D290" s="185">
        <v>0</v>
      </c>
      <c r="E290" s="187"/>
      <c r="F290" s="178"/>
      <c r="G290" s="178"/>
      <c r="H290" s="178"/>
      <c r="I290" s="178"/>
      <c r="J290" s="180"/>
    </row>
    <row r="291" spans="2:10" hidden="1">
      <c r="C291" s="1" t="s">
        <v>71</v>
      </c>
      <c r="D291" s="185">
        <v>0</v>
      </c>
      <c r="E291" s="187"/>
      <c r="F291" s="178"/>
      <c r="G291" s="178"/>
      <c r="H291" s="178"/>
      <c r="I291" s="178"/>
      <c r="J291" s="180"/>
    </row>
    <row r="292" spans="2:10" hidden="1">
      <c r="C292" s="1" t="s">
        <v>72</v>
      </c>
      <c r="D292" s="185">
        <v>0</v>
      </c>
      <c r="E292" s="187"/>
      <c r="F292" s="178"/>
      <c r="G292" s="178"/>
      <c r="H292" s="178"/>
      <c r="I292" s="178"/>
      <c r="J292" s="180"/>
    </row>
    <row r="293" spans="2:10" hidden="1">
      <c r="B293" s="1" t="s">
        <v>45</v>
      </c>
      <c r="C293" s="1" t="s">
        <v>70</v>
      </c>
      <c r="D293" s="185">
        <v>276100</v>
      </c>
      <c r="E293" s="187"/>
      <c r="F293" s="178"/>
      <c r="G293" s="178"/>
      <c r="H293" s="178"/>
      <c r="I293" s="178"/>
      <c r="J293" s="180"/>
    </row>
    <row r="294" spans="2:10" hidden="1">
      <c r="C294" s="1" t="s">
        <v>71</v>
      </c>
      <c r="D294" s="185">
        <v>276100</v>
      </c>
      <c r="E294" s="187"/>
      <c r="F294" s="178"/>
      <c r="G294" s="178"/>
      <c r="H294" s="178"/>
      <c r="I294" s="178"/>
      <c r="J294" s="180"/>
    </row>
    <row r="295" spans="2:10" hidden="1">
      <c r="C295" s="1" t="s">
        <v>72</v>
      </c>
      <c r="D295" s="185">
        <v>276100</v>
      </c>
      <c r="E295" s="187"/>
      <c r="F295" s="178"/>
      <c r="G295" s="178"/>
      <c r="H295" s="178"/>
      <c r="I295" s="178"/>
      <c r="J295" s="180"/>
    </row>
    <row r="296" spans="2:10" hidden="1">
      <c r="B296" s="1" t="s">
        <v>46</v>
      </c>
      <c r="C296" s="1" t="s">
        <v>70</v>
      </c>
      <c r="D296" s="185">
        <v>411615</v>
      </c>
      <c r="E296" s="187"/>
      <c r="F296" s="178"/>
      <c r="G296" s="178"/>
      <c r="H296" s="178"/>
      <c r="I296" s="178"/>
      <c r="J296" s="180"/>
    </row>
    <row r="297" spans="2:10" hidden="1">
      <c r="C297" s="1" t="s">
        <v>71</v>
      </c>
      <c r="D297" s="185">
        <v>411615</v>
      </c>
      <c r="E297" s="187"/>
      <c r="F297" s="178"/>
      <c r="G297" s="178"/>
      <c r="H297" s="178"/>
      <c r="I297" s="178"/>
      <c r="J297" s="180"/>
    </row>
    <row r="298" spans="2:10" hidden="1">
      <c r="C298" s="1" t="s">
        <v>72</v>
      </c>
      <c r="D298" s="185">
        <v>411615</v>
      </c>
      <c r="E298" s="187"/>
      <c r="F298" s="178"/>
      <c r="G298" s="178"/>
      <c r="H298" s="178"/>
      <c r="I298" s="178"/>
      <c r="J298" s="180"/>
    </row>
    <row r="299" spans="2:10" hidden="1">
      <c r="B299" s="1" t="s">
        <v>47</v>
      </c>
      <c r="C299" s="1" t="s">
        <v>70</v>
      </c>
      <c r="D299" s="185">
        <v>127800</v>
      </c>
      <c r="E299" s="187"/>
      <c r="F299" s="178"/>
      <c r="G299" s="178"/>
      <c r="H299" s="178"/>
      <c r="I299" s="178"/>
      <c r="J299" s="180"/>
    </row>
    <row r="300" spans="2:10" hidden="1">
      <c r="C300" s="1" t="s">
        <v>71</v>
      </c>
      <c r="D300" s="185">
        <v>127800</v>
      </c>
      <c r="E300" s="187"/>
      <c r="F300" s="178"/>
      <c r="G300" s="178"/>
      <c r="H300" s="178"/>
      <c r="I300" s="178"/>
      <c r="J300" s="180"/>
    </row>
    <row r="301" spans="2:10" hidden="1">
      <c r="C301" s="1" t="s">
        <v>72</v>
      </c>
      <c r="D301" s="185">
        <v>127800</v>
      </c>
      <c r="E301" s="187"/>
      <c r="F301" s="178"/>
      <c r="G301" s="178"/>
      <c r="H301" s="178"/>
      <c r="I301" s="178"/>
      <c r="J301" s="180"/>
    </row>
    <row r="302" spans="2:10" hidden="1">
      <c r="B302" s="1" t="s">
        <v>48</v>
      </c>
      <c r="C302" s="1" t="s">
        <v>70</v>
      </c>
      <c r="D302" s="185">
        <v>52500</v>
      </c>
      <c r="E302" s="187"/>
      <c r="F302" s="178"/>
      <c r="G302" s="178"/>
      <c r="H302" s="178"/>
      <c r="I302" s="178"/>
      <c r="J302" s="180"/>
    </row>
    <row r="303" spans="2:10" hidden="1">
      <c r="C303" s="1" t="s">
        <v>71</v>
      </c>
      <c r="D303" s="185">
        <v>52500</v>
      </c>
      <c r="E303" s="187"/>
      <c r="F303" s="178"/>
      <c r="G303" s="178"/>
      <c r="H303" s="178"/>
      <c r="I303" s="178"/>
      <c r="J303" s="180"/>
    </row>
    <row r="304" spans="2:10" hidden="1">
      <c r="C304" s="1" t="s">
        <v>72</v>
      </c>
      <c r="D304" s="185">
        <v>52500</v>
      </c>
      <c r="E304" s="187"/>
      <c r="F304" s="178"/>
      <c r="G304" s="178"/>
      <c r="H304" s="178"/>
      <c r="I304" s="178"/>
      <c r="J304" s="180"/>
    </row>
    <row r="305" spans="2:10" hidden="1">
      <c r="B305" s="1" t="s">
        <v>49</v>
      </c>
      <c r="C305" s="1" t="s">
        <v>70</v>
      </c>
      <c r="D305" s="185">
        <v>50000</v>
      </c>
      <c r="E305" s="187"/>
      <c r="F305" s="178"/>
      <c r="G305" s="178"/>
      <c r="H305" s="178"/>
      <c r="I305" s="178"/>
      <c r="J305" s="180"/>
    </row>
    <row r="306" spans="2:10" hidden="1">
      <c r="C306" s="1" t="s">
        <v>71</v>
      </c>
      <c r="D306" s="185">
        <v>50000</v>
      </c>
      <c r="E306" s="187"/>
      <c r="F306" s="178"/>
      <c r="G306" s="178"/>
      <c r="H306" s="178"/>
      <c r="I306" s="178"/>
      <c r="J306" s="180"/>
    </row>
    <row r="307" spans="2:10" hidden="1">
      <c r="C307" s="1" t="s">
        <v>72</v>
      </c>
      <c r="D307" s="185">
        <v>50000</v>
      </c>
      <c r="E307" s="187"/>
      <c r="F307" s="178"/>
      <c r="G307" s="178"/>
      <c r="H307" s="178"/>
      <c r="I307" s="178"/>
      <c r="J307" s="180"/>
    </row>
    <row r="308" spans="2:10" hidden="1">
      <c r="B308" s="1" t="s">
        <v>50</v>
      </c>
      <c r="C308" s="1" t="s">
        <v>70</v>
      </c>
      <c r="D308" s="185">
        <v>528000</v>
      </c>
      <c r="E308" s="187"/>
      <c r="F308" s="178"/>
      <c r="G308" s="178"/>
      <c r="H308" s="178"/>
      <c r="I308" s="178"/>
      <c r="J308" s="180"/>
    </row>
    <row r="309" spans="2:10" hidden="1">
      <c r="C309" s="1" t="s">
        <v>71</v>
      </c>
      <c r="D309" s="185">
        <v>528000</v>
      </c>
      <c r="E309" s="187"/>
      <c r="F309" s="178"/>
      <c r="G309" s="178"/>
      <c r="H309" s="178"/>
      <c r="I309" s="178"/>
      <c r="J309" s="180"/>
    </row>
    <row r="310" spans="2:10" hidden="1">
      <c r="C310" s="1" t="s">
        <v>72</v>
      </c>
      <c r="D310" s="185">
        <v>528000</v>
      </c>
      <c r="E310" s="187"/>
      <c r="F310" s="178"/>
      <c r="G310" s="178"/>
      <c r="H310" s="178"/>
      <c r="I310" s="178"/>
      <c r="J310" s="180"/>
    </row>
    <row r="311" spans="2:10" hidden="1">
      <c r="B311" s="1" t="s">
        <v>51</v>
      </c>
      <c r="C311" s="1" t="s">
        <v>70</v>
      </c>
      <c r="D311" s="185">
        <v>576100</v>
      </c>
      <c r="E311" s="187"/>
      <c r="F311" s="178"/>
      <c r="G311" s="178"/>
      <c r="H311" s="178"/>
      <c r="I311" s="178"/>
      <c r="J311" s="180"/>
    </row>
    <row r="312" spans="2:10" hidden="1">
      <c r="C312" s="1" t="s">
        <v>71</v>
      </c>
      <c r="D312" s="185">
        <v>576100</v>
      </c>
      <c r="E312" s="187"/>
      <c r="F312" s="178"/>
      <c r="G312" s="178"/>
      <c r="H312" s="178"/>
      <c r="I312" s="178"/>
      <c r="J312" s="180"/>
    </row>
    <row r="313" spans="2:10" hidden="1">
      <c r="C313" s="1" t="s">
        <v>72</v>
      </c>
      <c r="D313" s="185">
        <v>576100</v>
      </c>
      <c r="E313" s="187"/>
      <c r="F313" s="178"/>
      <c r="G313" s="178"/>
      <c r="H313" s="178"/>
      <c r="I313" s="178"/>
      <c r="J313" s="180"/>
    </row>
    <row r="314" spans="2:10" hidden="1">
      <c r="B314" s="1" t="s">
        <v>52</v>
      </c>
      <c r="C314" s="1" t="s">
        <v>70</v>
      </c>
      <c r="D314" s="185">
        <v>648500</v>
      </c>
      <c r="E314" s="187"/>
      <c r="F314" s="178"/>
      <c r="G314" s="178"/>
      <c r="H314" s="178"/>
      <c r="I314" s="178"/>
      <c r="J314" s="180"/>
    </row>
    <row r="315" spans="2:10" hidden="1">
      <c r="C315" s="1" t="s">
        <v>71</v>
      </c>
      <c r="D315" s="185">
        <v>648500</v>
      </c>
      <c r="E315" s="187"/>
      <c r="F315" s="178"/>
      <c r="G315" s="178"/>
      <c r="H315" s="178"/>
      <c r="I315" s="178"/>
      <c r="J315" s="180"/>
    </row>
    <row r="316" spans="2:10" hidden="1">
      <c r="C316" s="1" t="s">
        <v>72</v>
      </c>
      <c r="D316" s="185">
        <v>648500</v>
      </c>
      <c r="E316" s="187"/>
      <c r="F316" s="178"/>
      <c r="G316" s="178"/>
      <c r="H316" s="178"/>
      <c r="I316" s="178"/>
      <c r="J316" s="180"/>
    </row>
    <row r="317" spans="2:10" hidden="1">
      <c r="B317" s="1" t="s">
        <v>53</v>
      </c>
      <c r="C317" s="1" t="s">
        <v>70</v>
      </c>
      <c r="D317" s="185">
        <v>142500</v>
      </c>
      <c r="E317" s="187"/>
      <c r="F317" s="178"/>
      <c r="G317" s="178"/>
      <c r="H317" s="178"/>
      <c r="I317" s="178"/>
      <c r="J317" s="180"/>
    </row>
    <row r="318" spans="2:10" hidden="1">
      <c r="C318" s="1" t="s">
        <v>71</v>
      </c>
      <c r="D318" s="185">
        <v>142500</v>
      </c>
      <c r="E318" s="187"/>
      <c r="F318" s="178"/>
      <c r="G318" s="178"/>
      <c r="H318" s="178"/>
      <c r="I318" s="178"/>
      <c r="J318" s="180"/>
    </row>
    <row r="319" spans="2:10" hidden="1">
      <c r="C319" s="1" t="s">
        <v>72</v>
      </c>
      <c r="D319" s="185">
        <v>142500</v>
      </c>
      <c r="E319" s="187"/>
      <c r="F319" s="178"/>
      <c r="G319" s="178"/>
      <c r="H319" s="178"/>
      <c r="I319" s="178"/>
      <c r="J319" s="180"/>
    </row>
    <row r="320" spans="2:10" hidden="1">
      <c r="B320" s="1" t="s">
        <v>54</v>
      </c>
      <c r="C320" s="1" t="s">
        <v>70</v>
      </c>
      <c r="D320" s="185">
        <v>59000</v>
      </c>
      <c r="E320" s="187"/>
      <c r="F320" s="178"/>
      <c r="G320" s="178"/>
      <c r="H320" s="178"/>
      <c r="I320" s="178"/>
      <c r="J320" s="180"/>
    </row>
    <row r="321" spans="2:10" hidden="1">
      <c r="C321" s="1" t="s">
        <v>71</v>
      </c>
      <c r="D321" s="185">
        <v>59000</v>
      </c>
      <c r="E321" s="187"/>
      <c r="F321" s="178"/>
      <c r="G321" s="178"/>
      <c r="H321" s="178"/>
      <c r="I321" s="178"/>
      <c r="J321" s="180"/>
    </row>
    <row r="322" spans="2:10" hidden="1">
      <c r="C322" s="1" t="s">
        <v>72</v>
      </c>
      <c r="D322" s="185">
        <v>59000</v>
      </c>
      <c r="E322" s="187"/>
      <c r="F322" s="178"/>
      <c r="G322" s="178"/>
      <c r="H322" s="178"/>
      <c r="I322" s="178"/>
      <c r="J322" s="180"/>
    </row>
    <row r="323" spans="2:10" hidden="1">
      <c r="B323" s="1" t="s">
        <v>55</v>
      </c>
      <c r="C323" s="1" t="s">
        <v>70</v>
      </c>
      <c r="D323" s="185">
        <v>105000</v>
      </c>
      <c r="E323" s="187"/>
      <c r="F323" s="178"/>
      <c r="G323" s="178"/>
      <c r="H323" s="178"/>
      <c r="I323" s="178"/>
      <c r="J323" s="180"/>
    </row>
    <row r="324" spans="2:10" hidden="1">
      <c r="C324" s="1" t="s">
        <v>71</v>
      </c>
      <c r="D324" s="185">
        <v>105000</v>
      </c>
      <c r="E324" s="187"/>
      <c r="F324" s="178"/>
      <c r="G324" s="178"/>
      <c r="H324" s="178"/>
      <c r="I324" s="178"/>
      <c r="J324" s="180"/>
    </row>
    <row r="325" spans="2:10" hidden="1">
      <c r="C325" s="1" t="s">
        <v>72</v>
      </c>
      <c r="D325" s="185">
        <v>105000</v>
      </c>
      <c r="E325" s="187"/>
      <c r="F325" s="178"/>
      <c r="G325" s="178"/>
      <c r="H325" s="178"/>
      <c r="I325" s="178"/>
      <c r="J325" s="180"/>
    </row>
    <row r="326" spans="2:10" hidden="1">
      <c r="B326" s="1" t="s">
        <v>56</v>
      </c>
      <c r="C326" s="1" t="s">
        <v>70</v>
      </c>
      <c r="D326" s="185">
        <v>384000</v>
      </c>
      <c r="E326" s="187"/>
      <c r="F326" s="178"/>
      <c r="G326" s="178"/>
      <c r="H326" s="178"/>
      <c r="I326" s="178"/>
      <c r="J326" s="180"/>
    </row>
    <row r="327" spans="2:10" hidden="1">
      <c r="C327" s="1" t="s">
        <v>71</v>
      </c>
      <c r="D327" s="185">
        <v>384000</v>
      </c>
      <c r="E327" s="187"/>
      <c r="F327" s="178"/>
      <c r="G327" s="178"/>
      <c r="H327" s="178"/>
      <c r="I327" s="178"/>
      <c r="J327" s="180"/>
    </row>
    <row r="328" spans="2:10" hidden="1">
      <c r="C328" s="1" t="s">
        <v>72</v>
      </c>
      <c r="D328" s="185">
        <v>384000</v>
      </c>
      <c r="E328" s="187"/>
      <c r="F328" s="178"/>
      <c r="G328" s="178"/>
      <c r="H328" s="178"/>
      <c r="I328" s="178"/>
      <c r="J328" s="180"/>
    </row>
    <row r="329" spans="2:10" hidden="1">
      <c r="B329" s="1" t="s">
        <v>57</v>
      </c>
      <c r="C329" s="1" t="s">
        <v>70</v>
      </c>
      <c r="D329" s="185">
        <v>395000</v>
      </c>
      <c r="E329" s="187"/>
      <c r="F329" s="178"/>
      <c r="G329" s="178"/>
      <c r="H329" s="178"/>
      <c r="I329" s="178"/>
      <c r="J329" s="180"/>
    </row>
    <row r="330" spans="2:10" hidden="1">
      <c r="C330" s="1" t="s">
        <v>71</v>
      </c>
      <c r="D330" s="185">
        <v>395000</v>
      </c>
      <c r="E330" s="187"/>
      <c r="F330" s="178"/>
      <c r="G330" s="178"/>
      <c r="H330" s="178"/>
      <c r="I330" s="178"/>
      <c r="J330" s="180"/>
    </row>
    <row r="331" spans="2:10" hidden="1">
      <c r="C331" s="1" t="s">
        <v>72</v>
      </c>
      <c r="D331" s="185">
        <v>395000</v>
      </c>
      <c r="E331" s="187"/>
      <c r="F331" s="178"/>
      <c r="G331" s="178"/>
      <c r="H331" s="178"/>
      <c r="I331" s="178"/>
      <c r="J331" s="180"/>
    </row>
    <row r="332" spans="2:10" hidden="1">
      <c r="B332" s="1" t="s">
        <v>58</v>
      </c>
      <c r="C332" s="1" t="s">
        <v>70</v>
      </c>
      <c r="D332" s="185">
        <v>123600</v>
      </c>
      <c r="E332" s="187"/>
      <c r="F332" s="178"/>
      <c r="G332" s="178"/>
      <c r="H332" s="178"/>
      <c r="I332" s="178"/>
      <c r="J332" s="180"/>
    </row>
    <row r="333" spans="2:10" hidden="1">
      <c r="C333" s="1" t="s">
        <v>71</v>
      </c>
      <c r="D333" s="185">
        <v>123600</v>
      </c>
      <c r="E333" s="187"/>
      <c r="F333" s="178"/>
      <c r="G333" s="178"/>
      <c r="H333" s="178"/>
      <c r="I333" s="178"/>
      <c r="J333" s="180"/>
    </row>
    <row r="334" spans="2:10" hidden="1">
      <c r="C334" s="1" t="s">
        <v>72</v>
      </c>
      <c r="D334" s="185">
        <v>123600</v>
      </c>
      <c r="E334" s="187"/>
      <c r="F334" s="178"/>
      <c r="G334" s="178"/>
      <c r="H334" s="178"/>
      <c r="I334" s="178"/>
      <c r="J334" s="180"/>
    </row>
    <row r="335" spans="2:10" hidden="1">
      <c r="B335" s="1" t="s">
        <v>73</v>
      </c>
      <c r="C335" s="1" t="s">
        <v>70</v>
      </c>
      <c r="D335" s="185">
        <v>930500</v>
      </c>
      <c r="E335" s="187"/>
      <c r="F335" s="178"/>
      <c r="G335" s="178"/>
      <c r="H335" s="178"/>
      <c r="I335" s="178"/>
      <c r="J335" s="180"/>
    </row>
    <row r="336" spans="2:10" hidden="1">
      <c r="B336" s="1" t="s">
        <v>74</v>
      </c>
      <c r="C336" s="1" t="s">
        <v>70</v>
      </c>
      <c r="D336" s="185">
        <v>564005</v>
      </c>
      <c r="E336" s="187"/>
      <c r="F336" s="178"/>
      <c r="G336" s="178"/>
      <c r="H336" s="178"/>
      <c r="I336" s="178"/>
      <c r="J336" s="180"/>
    </row>
    <row r="337" spans="1:10" hidden="1">
      <c r="A337" s="1" t="s">
        <v>75</v>
      </c>
      <c r="B337" s="1" t="s">
        <v>36</v>
      </c>
      <c r="C337" s="1" t="s">
        <v>76</v>
      </c>
      <c r="D337" s="185">
        <v>1327500</v>
      </c>
      <c r="E337" s="187"/>
      <c r="F337" s="178"/>
      <c r="G337" s="178"/>
      <c r="H337" s="178"/>
      <c r="I337" s="178"/>
      <c r="J337" s="180"/>
    </row>
    <row r="338" spans="1:10" hidden="1">
      <c r="C338" s="1" t="s">
        <v>77</v>
      </c>
      <c r="D338" s="185">
        <v>1327500</v>
      </c>
      <c r="E338" s="187"/>
      <c r="F338" s="178"/>
      <c r="G338" s="178"/>
      <c r="H338" s="178"/>
      <c r="I338" s="178"/>
      <c r="J338" s="180"/>
    </row>
    <row r="339" spans="1:10" hidden="1">
      <c r="C339" s="1" t="s">
        <v>78</v>
      </c>
      <c r="D339" s="185">
        <v>1327500</v>
      </c>
      <c r="E339" s="187"/>
      <c r="F339" s="178"/>
      <c r="G339" s="178"/>
      <c r="H339" s="178"/>
      <c r="I339" s="178"/>
      <c r="J339" s="180"/>
    </row>
    <row r="340" spans="1:10" hidden="1">
      <c r="C340" s="1" t="s">
        <v>79</v>
      </c>
      <c r="D340" s="185">
        <v>1327500</v>
      </c>
      <c r="E340" s="187"/>
      <c r="F340" s="178"/>
      <c r="G340" s="178"/>
      <c r="H340" s="178"/>
      <c r="I340" s="178"/>
      <c r="J340" s="180"/>
    </row>
    <row r="341" spans="1:10" hidden="1">
      <c r="C341" s="1" t="s">
        <v>80</v>
      </c>
      <c r="D341" s="185">
        <v>1327500</v>
      </c>
      <c r="E341" s="187"/>
      <c r="F341" s="178"/>
      <c r="G341" s="178"/>
      <c r="H341" s="178"/>
      <c r="I341" s="178"/>
      <c r="J341" s="180"/>
    </row>
    <row r="342" spans="1:10" hidden="1">
      <c r="C342" s="1" t="s">
        <v>81</v>
      </c>
      <c r="D342" s="185">
        <v>1327500</v>
      </c>
      <c r="E342" s="187"/>
      <c r="F342" s="178"/>
      <c r="G342" s="178"/>
      <c r="H342" s="178"/>
      <c r="I342" s="178"/>
      <c r="J342" s="180"/>
    </row>
    <row r="343" spans="1:10" hidden="1">
      <c r="C343" s="1" t="s">
        <v>75</v>
      </c>
      <c r="D343" s="185">
        <v>1327500</v>
      </c>
      <c r="E343" s="187"/>
      <c r="F343" s="178"/>
      <c r="G343" s="178"/>
      <c r="H343" s="178"/>
      <c r="I343" s="178"/>
      <c r="J343" s="180"/>
    </row>
    <row r="344" spans="1:10" hidden="1">
      <c r="C344" s="1" t="s">
        <v>82</v>
      </c>
      <c r="D344" s="185">
        <v>1327500</v>
      </c>
      <c r="E344" s="187"/>
      <c r="F344" s="178"/>
      <c r="G344" s="178"/>
      <c r="H344" s="178"/>
      <c r="I344" s="178"/>
      <c r="J344" s="180"/>
    </row>
    <row r="345" spans="1:10" hidden="1">
      <c r="C345" s="1" t="s">
        <v>83</v>
      </c>
      <c r="D345" s="185">
        <v>1327500</v>
      </c>
      <c r="E345" s="187"/>
      <c r="F345" s="178"/>
      <c r="G345" s="178"/>
      <c r="H345" s="178"/>
      <c r="I345" s="178"/>
      <c r="J345" s="180"/>
    </row>
    <row r="346" spans="1:10" hidden="1">
      <c r="C346" s="1" t="s">
        <v>84</v>
      </c>
      <c r="D346" s="185">
        <v>1327500</v>
      </c>
      <c r="E346" s="187"/>
      <c r="F346" s="178"/>
      <c r="G346" s="178"/>
      <c r="H346" s="178"/>
      <c r="I346" s="178"/>
      <c r="J346" s="180"/>
    </row>
    <row r="347" spans="1:10" hidden="1">
      <c r="C347" s="1" t="s">
        <v>85</v>
      </c>
      <c r="D347" s="185">
        <v>1327500</v>
      </c>
      <c r="E347" s="187"/>
      <c r="F347" s="178"/>
      <c r="G347" s="178"/>
      <c r="H347" s="178"/>
      <c r="I347" s="178"/>
      <c r="J347" s="180"/>
    </row>
    <row r="348" spans="1:10" hidden="1">
      <c r="C348" s="1" t="s">
        <v>86</v>
      </c>
      <c r="D348" s="185">
        <v>1327500</v>
      </c>
      <c r="E348" s="187"/>
      <c r="F348" s="178"/>
      <c r="G348" s="178"/>
      <c r="H348" s="178"/>
      <c r="I348" s="178"/>
      <c r="J348" s="180"/>
    </row>
    <row r="349" spans="1:10" hidden="1">
      <c r="C349" s="1" t="s">
        <v>87</v>
      </c>
      <c r="D349" s="185">
        <v>1327500</v>
      </c>
      <c r="E349" s="187"/>
      <c r="F349" s="178"/>
      <c r="G349" s="178"/>
      <c r="H349" s="178"/>
      <c r="I349" s="178"/>
      <c r="J349" s="180"/>
    </row>
    <row r="350" spans="1:10" hidden="1">
      <c r="C350" s="1" t="s">
        <v>88</v>
      </c>
      <c r="D350" s="185">
        <v>1327500</v>
      </c>
      <c r="E350" s="187"/>
      <c r="F350" s="178"/>
      <c r="G350" s="178"/>
      <c r="H350" s="178"/>
      <c r="I350" s="178"/>
      <c r="J350" s="180"/>
    </row>
    <row r="351" spans="1:10" hidden="1">
      <c r="B351" s="1" t="s">
        <v>40</v>
      </c>
      <c r="C351" s="1" t="s">
        <v>76</v>
      </c>
      <c r="D351" s="185">
        <v>190800</v>
      </c>
      <c r="E351" s="187"/>
      <c r="F351" s="178"/>
      <c r="G351" s="178"/>
      <c r="H351" s="178"/>
      <c r="I351" s="178"/>
      <c r="J351" s="180"/>
    </row>
    <row r="352" spans="1:10" hidden="1">
      <c r="C352" s="1" t="s">
        <v>77</v>
      </c>
      <c r="D352" s="185">
        <v>190800</v>
      </c>
      <c r="E352" s="187"/>
      <c r="F352" s="178"/>
      <c r="G352" s="178"/>
      <c r="H352" s="178"/>
      <c r="I352" s="178"/>
      <c r="J352" s="180"/>
    </row>
    <row r="353" spans="2:10" hidden="1">
      <c r="C353" s="1" t="s">
        <v>78</v>
      </c>
      <c r="D353" s="185">
        <v>190800</v>
      </c>
      <c r="E353" s="187"/>
      <c r="F353" s="178"/>
      <c r="G353" s="178"/>
      <c r="H353" s="178"/>
      <c r="I353" s="178"/>
      <c r="J353" s="180"/>
    </row>
    <row r="354" spans="2:10" hidden="1">
      <c r="C354" s="1" t="s">
        <v>79</v>
      </c>
      <c r="D354" s="185">
        <v>190800</v>
      </c>
      <c r="E354" s="187"/>
      <c r="F354" s="178"/>
      <c r="G354" s="178"/>
      <c r="H354" s="178"/>
      <c r="I354" s="178"/>
      <c r="J354" s="180"/>
    </row>
    <row r="355" spans="2:10" hidden="1">
      <c r="C355" s="1" t="s">
        <v>80</v>
      </c>
      <c r="D355" s="185">
        <v>190800</v>
      </c>
      <c r="E355" s="187"/>
      <c r="F355" s="178"/>
      <c r="G355" s="178"/>
      <c r="H355" s="178"/>
      <c r="I355" s="178"/>
      <c r="J355" s="180"/>
    </row>
    <row r="356" spans="2:10" hidden="1">
      <c r="C356" s="1" t="s">
        <v>81</v>
      </c>
      <c r="D356" s="185">
        <v>190800</v>
      </c>
      <c r="E356" s="187"/>
      <c r="F356" s="178"/>
      <c r="G356" s="178"/>
      <c r="H356" s="178"/>
      <c r="I356" s="178"/>
      <c r="J356" s="180"/>
    </row>
    <row r="357" spans="2:10" hidden="1">
      <c r="C357" s="1" t="s">
        <v>75</v>
      </c>
      <c r="D357" s="185">
        <v>190800</v>
      </c>
      <c r="E357" s="187"/>
      <c r="F357" s="178"/>
      <c r="G357" s="178"/>
      <c r="H357" s="178"/>
      <c r="I357" s="178"/>
      <c r="J357" s="180"/>
    </row>
    <row r="358" spans="2:10" hidden="1">
      <c r="C358" s="1" t="s">
        <v>82</v>
      </c>
      <c r="D358" s="185">
        <v>190800</v>
      </c>
      <c r="E358" s="187"/>
      <c r="F358" s="178"/>
      <c r="G358" s="178"/>
      <c r="H358" s="178"/>
      <c r="I358" s="178"/>
      <c r="J358" s="180"/>
    </row>
    <row r="359" spans="2:10" hidden="1">
      <c r="C359" s="1" t="s">
        <v>83</v>
      </c>
      <c r="D359" s="185">
        <v>190800</v>
      </c>
      <c r="E359" s="187"/>
      <c r="F359" s="178"/>
      <c r="G359" s="178"/>
      <c r="H359" s="178"/>
      <c r="I359" s="178"/>
      <c r="J359" s="180"/>
    </row>
    <row r="360" spans="2:10" hidden="1">
      <c r="C360" s="1" t="s">
        <v>84</v>
      </c>
      <c r="D360" s="185">
        <v>190800</v>
      </c>
      <c r="E360" s="187"/>
      <c r="F360" s="178"/>
      <c r="G360" s="178"/>
      <c r="H360" s="178"/>
      <c r="I360" s="178"/>
      <c r="J360" s="180"/>
    </row>
    <row r="361" spans="2:10" hidden="1">
      <c r="C361" s="1" t="s">
        <v>85</v>
      </c>
      <c r="D361" s="185">
        <v>190800</v>
      </c>
      <c r="E361" s="187"/>
      <c r="F361" s="178"/>
      <c r="G361" s="178"/>
      <c r="H361" s="178"/>
      <c r="I361" s="178"/>
      <c r="J361" s="180"/>
    </row>
    <row r="362" spans="2:10" hidden="1">
      <c r="C362" s="1" t="s">
        <v>86</v>
      </c>
      <c r="D362" s="185">
        <v>190800</v>
      </c>
      <c r="E362" s="187"/>
      <c r="F362" s="178"/>
      <c r="G362" s="178"/>
      <c r="H362" s="178"/>
      <c r="I362" s="178"/>
      <c r="J362" s="180"/>
    </row>
    <row r="363" spans="2:10" hidden="1">
      <c r="C363" s="1" t="s">
        <v>87</v>
      </c>
      <c r="D363" s="185">
        <v>190800</v>
      </c>
      <c r="E363" s="187"/>
      <c r="F363" s="178"/>
      <c r="G363" s="178"/>
      <c r="H363" s="178"/>
      <c r="I363" s="178"/>
      <c r="J363" s="180"/>
    </row>
    <row r="364" spans="2:10" hidden="1">
      <c r="C364" s="1" t="s">
        <v>88</v>
      </c>
      <c r="D364" s="185">
        <v>190800</v>
      </c>
      <c r="E364" s="187"/>
      <c r="F364" s="178"/>
      <c r="G364" s="178"/>
      <c r="H364" s="178"/>
      <c r="I364" s="178"/>
      <c r="J364" s="180"/>
    </row>
    <row r="365" spans="2:10" hidden="1">
      <c r="B365" s="1" t="s">
        <v>41</v>
      </c>
      <c r="C365" s="1" t="s">
        <v>76</v>
      </c>
      <c r="D365" s="185">
        <v>301200</v>
      </c>
      <c r="E365" s="187"/>
      <c r="F365" s="178"/>
      <c r="G365" s="178"/>
      <c r="H365" s="178"/>
      <c r="I365" s="178"/>
      <c r="J365" s="180"/>
    </row>
    <row r="366" spans="2:10" hidden="1">
      <c r="C366" s="1" t="s">
        <v>77</v>
      </c>
      <c r="D366" s="185">
        <v>301200</v>
      </c>
      <c r="E366" s="187"/>
      <c r="F366" s="178"/>
      <c r="G366" s="178"/>
      <c r="H366" s="178"/>
      <c r="I366" s="178"/>
      <c r="J366" s="180"/>
    </row>
    <row r="367" spans="2:10" hidden="1">
      <c r="C367" s="1" t="s">
        <v>78</v>
      </c>
      <c r="D367" s="185">
        <v>301200</v>
      </c>
      <c r="E367" s="187"/>
      <c r="F367" s="178"/>
      <c r="G367" s="178"/>
      <c r="H367" s="178"/>
      <c r="I367" s="178"/>
      <c r="J367" s="180"/>
    </row>
    <row r="368" spans="2:10" hidden="1">
      <c r="C368" s="1" t="s">
        <v>79</v>
      </c>
      <c r="D368" s="185">
        <v>301200</v>
      </c>
      <c r="E368" s="187"/>
      <c r="F368" s="178"/>
      <c r="G368" s="178"/>
      <c r="H368" s="178"/>
      <c r="I368" s="178"/>
      <c r="J368" s="180"/>
    </row>
    <row r="369" spans="2:10" hidden="1">
      <c r="C369" s="1" t="s">
        <v>80</v>
      </c>
      <c r="D369" s="185">
        <v>301200</v>
      </c>
      <c r="E369" s="187"/>
      <c r="F369" s="178"/>
      <c r="G369" s="178"/>
      <c r="H369" s="178"/>
      <c r="I369" s="178"/>
      <c r="J369" s="180"/>
    </row>
    <row r="370" spans="2:10" hidden="1">
      <c r="C370" s="1" t="s">
        <v>81</v>
      </c>
      <c r="D370" s="185">
        <v>301200</v>
      </c>
      <c r="E370" s="187"/>
      <c r="F370" s="178"/>
      <c r="G370" s="178"/>
      <c r="H370" s="178"/>
      <c r="I370" s="178"/>
      <c r="J370" s="180"/>
    </row>
    <row r="371" spans="2:10" hidden="1">
      <c r="C371" s="1" t="s">
        <v>75</v>
      </c>
      <c r="D371" s="185">
        <v>301200</v>
      </c>
      <c r="E371" s="187"/>
      <c r="F371" s="178"/>
      <c r="G371" s="178"/>
      <c r="H371" s="178"/>
      <c r="I371" s="178"/>
      <c r="J371" s="180"/>
    </row>
    <row r="372" spans="2:10" hidden="1">
      <c r="C372" s="1" t="s">
        <v>82</v>
      </c>
      <c r="D372" s="185">
        <v>301200</v>
      </c>
      <c r="E372" s="187"/>
      <c r="F372" s="178"/>
      <c r="G372" s="178"/>
      <c r="H372" s="178"/>
      <c r="I372" s="178"/>
      <c r="J372" s="180"/>
    </row>
    <row r="373" spans="2:10" hidden="1">
      <c r="C373" s="1" t="s">
        <v>83</v>
      </c>
      <c r="D373" s="185">
        <v>301200</v>
      </c>
      <c r="E373" s="187"/>
      <c r="F373" s="178"/>
      <c r="G373" s="178"/>
      <c r="H373" s="178"/>
      <c r="I373" s="178"/>
      <c r="J373" s="180"/>
    </row>
    <row r="374" spans="2:10" hidden="1">
      <c r="C374" s="1" t="s">
        <v>84</v>
      </c>
      <c r="D374" s="185">
        <v>301200</v>
      </c>
      <c r="E374" s="187"/>
      <c r="F374" s="178"/>
      <c r="G374" s="178"/>
      <c r="H374" s="178"/>
      <c r="I374" s="178"/>
      <c r="J374" s="180"/>
    </row>
    <row r="375" spans="2:10" hidden="1">
      <c r="C375" s="1" t="s">
        <v>85</v>
      </c>
      <c r="D375" s="185">
        <v>301200</v>
      </c>
      <c r="E375" s="187"/>
      <c r="F375" s="178"/>
      <c r="G375" s="178"/>
      <c r="H375" s="178"/>
      <c r="I375" s="178"/>
      <c r="J375" s="180"/>
    </row>
    <row r="376" spans="2:10" hidden="1">
      <c r="C376" s="1" t="s">
        <v>86</v>
      </c>
      <c r="D376" s="185">
        <v>301200</v>
      </c>
      <c r="E376" s="187"/>
      <c r="F376" s="178"/>
      <c r="G376" s="178"/>
      <c r="H376" s="178"/>
      <c r="I376" s="178"/>
      <c r="J376" s="180"/>
    </row>
    <row r="377" spans="2:10" hidden="1">
      <c r="C377" s="1" t="s">
        <v>87</v>
      </c>
      <c r="D377" s="185">
        <v>301200</v>
      </c>
      <c r="E377" s="187"/>
      <c r="F377" s="178"/>
      <c r="G377" s="178"/>
      <c r="H377" s="178"/>
      <c r="I377" s="178"/>
      <c r="J377" s="180"/>
    </row>
    <row r="378" spans="2:10" hidden="1">
      <c r="C378" s="1" t="s">
        <v>88</v>
      </c>
      <c r="D378" s="185">
        <v>301200</v>
      </c>
      <c r="E378" s="187"/>
      <c r="F378" s="178"/>
      <c r="G378" s="178"/>
      <c r="H378" s="178"/>
      <c r="I378" s="178"/>
      <c r="J378" s="180"/>
    </row>
    <row r="379" spans="2:10" hidden="1">
      <c r="B379" s="1" t="s">
        <v>42</v>
      </c>
      <c r="C379" s="1" t="s">
        <v>76</v>
      </c>
      <c r="D379" s="185">
        <v>660000</v>
      </c>
      <c r="E379" s="187"/>
      <c r="F379" s="178"/>
      <c r="G379" s="178"/>
      <c r="H379" s="178"/>
      <c r="I379" s="178"/>
      <c r="J379" s="180"/>
    </row>
    <row r="380" spans="2:10" hidden="1">
      <c r="C380" s="1" t="s">
        <v>77</v>
      </c>
      <c r="D380" s="185">
        <v>660000</v>
      </c>
      <c r="E380" s="187"/>
      <c r="F380" s="178"/>
      <c r="G380" s="178"/>
      <c r="H380" s="178"/>
      <c r="I380" s="178"/>
      <c r="J380" s="180"/>
    </row>
    <row r="381" spans="2:10" hidden="1">
      <c r="C381" s="1" t="s">
        <v>78</v>
      </c>
      <c r="D381" s="185">
        <v>660000</v>
      </c>
      <c r="E381" s="187"/>
      <c r="F381" s="178"/>
      <c r="G381" s="178"/>
      <c r="H381" s="178"/>
      <c r="I381" s="178"/>
      <c r="J381" s="180"/>
    </row>
    <row r="382" spans="2:10" hidden="1">
      <c r="C382" s="1" t="s">
        <v>79</v>
      </c>
      <c r="D382" s="185">
        <v>660000</v>
      </c>
      <c r="E382" s="187"/>
      <c r="F382" s="178"/>
      <c r="G382" s="178"/>
      <c r="H382" s="178"/>
      <c r="I382" s="178"/>
      <c r="J382" s="180"/>
    </row>
    <row r="383" spans="2:10" hidden="1">
      <c r="C383" s="1" t="s">
        <v>80</v>
      </c>
      <c r="D383" s="185">
        <v>660000</v>
      </c>
      <c r="E383" s="187"/>
      <c r="F383" s="178"/>
      <c r="G383" s="178"/>
      <c r="H383" s="178"/>
      <c r="I383" s="178"/>
      <c r="J383" s="180"/>
    </row>
    <row r="384" spans="2:10" hidden="1">
      <c r="C384" s="1" t="s">
        <v>81</v>
      </c>
      <c r="D384" s="185">
        <v>660000</v>
      </c>
      <c r="E384" s="187"/>
      <c r="F384" s="178"/>
      <c r="G384" s="178"/>
      <c r="H384" s="178"/>
      <c r="I384" s="178"/>
      <c r="J384" s="180"/>
    </row>
    <row r="385" spans="2:10" hidden="1">
      <c r="C385" s="1" t="s">
        <v>75</v>
      </c>
      <c r="D385" s="185">
        <v>660000</v>
      </c>
      <c r="E385" s="187"/>
      <c r="F385" s="178"/>
      <c r="G385" s="178"/>
      <c r="H385" s="178"/>
      <c r="I385" s="178"/>
      <c r="J385" s="180"/>
    </row>
    <row r="386" spans="2:10" hidden="1">
      <c r="C386" s="1" t="s">
        <v>82</v>
      </c>
      <c r="D386" s="185">
        <v>660000</v>
      </c>
      <c r="E386" s="187"/>
      <c r="F386" s="178"/>
      <c r="G386" s="178"/>
      <c r="H386" s="178"/>
      <c r="I386" s="178"/>
      <c r="J386" s="180"/>
    </row>
    <row r="387" spans="2:10" hidden="1">
      <c r="C387" s="1" t="s">
        <v>83</v>
      </c>
      <c r="D387" s="185">
        <v>660000</v>
      </c>
      <c r="E387" s="187"/>
      <c r="F387" s="178"/>
      <c r="G387" s="178"/>
      <c r="H387" s="178"/>
      <c r="I387" s="178"/>
      <c r="J387" s="180"/>
    </row>
    <row r="388" spans="2:10" hidden="1">
      <c r="C388" s="1" t="s">
        <v>84</v>
      </c>
      <c r="D388" s="185">
        <v>660000</v>
      </c>
      <c r="E388" s="187"/>
      <c r="F388" s="178"/>
      <c r="G388" s="178"/>
      <c r="H388" s="178"/>
      <c r="I388" s="178"/>
      <c r="J388" s="180"/>
    </row>
    <row r="389" spans="2:10" hidden="1">
      <c r="C389" s="1" t="s">
        <v>85</v>
      </c>
      <c r="D389" s="185">
        <v>660000</v>
      </c>
      <c r="E389" s="187"/>
      <c r="F389" s="178"/>
      <c r="G389" s="178"/>
      <c r="H389" s="178"/>
      <c r="I389" s="178"/>
      <c r="J389" s="180"/>
    </row>
    <row r="390" spans="2:10" hidden="1">
      <c r="C390" s="1" t="s">
        <v>86</v>
      </c>
      <c r="D390" s="185">
        <v>660000</v>
      </c>
      <c r="E390" s="187"/>
      <c r="F390" s="178"/>
      <c r="G390" s="178"/>
      <c r="H390" s="178"/>
      <c r="I390" s="178"/>
      <c r="J390" s="180"/>
    </row>
    <row r="391" spans="2:10" hidden="1">
      <c r="C391" s="1" t="s">
        <v>87</v>
      </c>
      <c r="D391" s="185">
        <v>660000</v>
      </c>
      <c r="E391" s="187"/>
      <c r="F391" s="178"/>
      <c r="G391" s="178"/>
      <c r="H391" s="178"/>
      <c r="I391" s="178"/>
      <c r="J391" s="180"/>
    </row>
    <row r="392" spans="2:10" hidden="1">
      <c r="C392" s="1" t="s">
        <v>88</v>
      </c>
      <c r="D392" s="185">
        <v>660000</v>
      </c>
      <c r="E392" s="187"/>
      <c r="F392" s="178"/>
      <c r="G392" s="178"/>
      <c r="H392" s="178"/>
      <c r="I392" s="178"/>
      <c r="J392" s="180"/>
    </row>
    <row r="393" spans="2:10" hidden="1">
      <c r="B393" s="1" t="s">
        <v>43</v>
      </c>
      <c r="C393" s="1" t="s">
        <v>76</v>
      </c>
      <c r="D393" s="185">
        <v>648000</v>
      </c>
      <c r="E393" s="187"/>
      <c r="F393" s="178"/>
      <c r="G393" s="178"/>
      <c r="H393" s="178"/>
      <c r="I393" s="178"/>
      <c r="J393" s="180"/>
    </row>
    <row r="394" spans="2:10" hidden="1">
      <c r="C394" s="1" t="s">
        <v>77</v>
      </c>
      <c r="D394" s="185">
        <v>648000</v>
      </c>
      <c r="E394" s="187"/>
      <c r="F394" s="178"/>
      <c r="G394" s="178"/>
      <c r="H394" s="178"/>
      <c r="I394" s="178"/>
      <c r="J394" s="180"/>
    </row>
    <row r="395" spans="2:10" hidden="1">
      <c r="C395" s="1" t="s">
        <v>78</v>
      </c>
      <c r="D395" s="185">
        <v>648000</v>
      </c>
      <c r="E395" s="187"/>
      <c r="F395" s="178"/>
      <c r="G395" s="178"/>
      <c r="H395" s="178"/>
      <c r="I395" s="178"/>
      <c r="J395" s="180"/>
    </row>
    <row r="396" spans="2:10" hidden="1">
      <c r="C396" s="1" t="s">
        <v>79</v>
      </c>
      <c r="D396" s="185">
        <v>648000</v>
      </c>
      <c r="E396" s="187"/>
      <c r="F396" s="178"/>
      <c r="G396" s="178"/>
      <c r="H396" s="178"/>
      <c r="I396" s="178"/>
      <c r="J396" s="180"/>
    </row>
    <row r="397" spans="2:10" hidden="1">
      <c r="C397" s="1" t="s">
        <v>80</v>
      </c>
      <c r="D397" s="185">
        <v>648000</v>
      </c>
      <c r="E397" s="187"/>
      <c r="F397" s="178"/>
      <c r="G397" s="178"/>
      <c r="H397" s="178"/>
      <c r="I397" s="178"/>
      <c r="J397" s="180"/>
    </row>
    <row r="398" spans="2:10" hidden="1">
      <c r="C398" s="1" t="s">
        <v>81</v>
      </c>
      <c r="D398" s="185">
        <v>648000</v>
      </c>
      <c r="E398" s="187"/>
      <c r="F398" s="178"/>
      <c r="G398" s="178"/>
      <c r="H398" s="178"/>
      <c r="I398" s="178"/>
      <c r="J398" s="180"/>
    </row>
    <row r="399" spans="2:10" hidden="1">
      <c r="C399" s="1" t="s">
        <v>75</v>
      </c>
      <c r="D399" s="185">
        <v>648000</v>
      </c>
      <c r="E399" s="187"/>
      <c r="F399" s="178"/>
      <c r="G399" s="178"/>
      <c r="H399" s="178"/>
      <c r="I399" s="178"/>
      <c r="J399" s="180"/>
    </row>
    <row r="400" spans="2:10" hidden="1">
      <c r="C400" s="1" t="s">
        <v>82</v>
      </c>
      <c r="D400" s="185">
        <v>648000</v>
      </c>
      <c r="E400" s="187"/>
      <c r="F400" s="178"/>
      <c r="G400" s="178"/>
      <c r="H400" s="178"/>
      <c r="I400" s="178"/>
      <c r="J400" s="180"/>
    </row>
    <row r="401" spans="2:10" hidden="1">
      <c r="C401" s="1" t="s">
        <v>83</v>
      </c>
      <c r="D401" s="185">
        <v>648000</v>
      </c>
      <c r="E401" s="187"/>
      <c r="F401" s="178"/>
      <c r="G401" s="178"/>
      <c r="H401" s="178"/>
      <c r="I401" s="178"/>
      <c r="J401" s="180"/>
    </row>
    <row r="402" spans="2:10" hidden="1">
      <c r="C402" s="1" t="s">
        <v>84</v>
      </c>
      <c r="D402" s="185">
        <v>648000</v>
      </c>
      <c r="E402" s="187"/>
      <c r="F402" s="178"/>
      <c r="G402" s="178"/>
      <c r="H402" s="178"/>
      <c r="I402" s="178"/>
      <c r="J402" s="180"/>
    </row>
    <row r="403" spans="2:10" hidden="1">
      <c r="C403" s="1" t="s">
        <v>85</v>
      </c>
      <c r="D403" s="185">
        <v>648000</v>
      </c>
      <c r="E403" s="187"/>
      <c r="F403" s="178"/>
      <c r="G403" s="178"/>
      <c r="H403" s="178"/>
      <c r="I403" s="178"/>
      <c r="J403" s="180"/>
    </row>
    <row r="404" spans="2:10" hidden="1">
      <c r="C404" s="1" t="s">
        <v>86</v>
      </c>
      <c r="D404" s="185">
        <v>648000</v>
      </c>
      <c r="E404" s="187"/>
      <c r="F404" s="178"/>
      <c r="G404" s="178"/>
      <c r="H404" s="178"/>
      <c r="I404" s="178"/>
      <c r="J404" s="180"/>
    </row>
    <row r="405" spans="2:10" hidden="1">
      <c r="C405" s="1" t="s">
        <v>87</v>
      </c>
      <c r="D405" s="185">
        <v>648000</v>
      </c>
      <c r="E405" s="187"/>
      <c r="F405" s="178"/>
      <c r="G405" s="178"/>
      <c r="H405" s="178"/>
      <c r="I405" s="178"/>
      <c r="J405" s="180"/>
    </row>
    <row r="406" spans="2:10" hidden="1">
      <c r="C406" s="1" t="s">
        <v>88</v>
      </c>
      <c r="D406" s="185">
        <v>648000</v>
      </c>
      <c r="E406" s="187"/>
      <c r="F406" s="178"/>
      <c r="G406" s="178"/>
      <c r="H406" s="178"/>
      <c r="I406" s="178"/>
      <c r="J406" s="180"/>
    </row>
    <row r="407" spans="2:10" hidden="1">
      <c r="B407" s="1" t="s">
        <v>44</v>
      </c>
      <c r="C407" s="1" t="s">
        <v>76</v>
      </c>
      <c r="D407" s="185">
        <v>390000</v>
      </c>
      <c r="E407" s="187"/>
      <c r="F407" s="178"/>
      <c r="G407" s="178"/>
      <c r="H407" s="178"/>
      <c r="I407" s="178"/>
      <c r="J407" s="180"/>
    </row>
    <row r="408" spans="2:10" hidden="1">
      <c r="C408" s="1" t="s">
        <v>77</v>
      </c>
      <c r="D408" s="185">
        <v>390000</v>
      </c>
      <c r="E408" s="187"/>
      <c r="F408" s="178"/>
      <c r="G408" s="178"/>
      <c r="H408" s="178"/>
      <c r="I408" s="178"/>
      <c r="J408" s="180"/>
    </row>
    <row r="409" spans="2:10" hidden="1">
      <c r="C409" s="1" t="s">
        <v>78</v>
      </c>
      <c r="D409" s="185">
        <v>390000</v>
      </c>
      <c r="E409" s="187"/>
      <c r="F409" s="178"/>
      <c r="G409" s="178"/>
      <c r="H409" s="178"/>
      <c r="I409" s="178"/>
      <c r="J409" s="180"/>
    </row>
    <row r="410" spans="2:10" hidden="1">
      <c r="C410" s="1" t="s">
        <v>79</v>
      </c>
      <c r="D410" s="185">
        <v>390000</v>
      </c>
      <c r="E410" s="187"/>
      <c r="F410" s="178"/>
      <c r="G410" s="178"/>
      <c r="H410" s="178"/>
      <c r="I410" s="178"/>
      <c r="J410" s="180"/>
    </row>
    <row r="411" spans="2:10" hidden="1">
      <c r="C411" s="1" t="s">
        <v>80</v>
      </c>
      <c r="D411" s="185">
        <v>390000</v>
      </c>
      <c r="E411" s="187"/>
      <c r="F411" s="178"/>
      <c r="G411" s="178"/>
      <c r="H411" s="178"/>
      <c r="I411" s="178"/>
      <c r="J411" s="180"/>
    </row>
    <row r="412" spans="2:10" hidden="1">
      <c r="C412" s="1" t="s">
        <v>81</v>
      </c>
      <c r="D412" s="185">
        <v>390000</v>
      </c>
      <c r="E412" s="187"/>
      <c r="F412" s="178"/>
      <c r="G412" s="178"/>
      <c r="H412" s="178"/>
      <c r="I412" s="178"/>
      <c r="J412" s="180"/>
    </row>
    <row r="413" spans="2:10" hidden="1">
      <c r="C413" s="1" t="s">
        <v>75</v>
      </c>
      <c r="D413" s="185">
        <v>390000</v>
      </c>
      <c r="E413" s="187"/>
      <c r="F413" s="178"/>
      <c r="G413" s="178"/>
      <c r="H413" s="178"/>
      <c r="I413" s="178"/>
      <c r="J413" s="180"/>
    </row>
    <row r="414" spans="2:10" hidden="1">
      <c r="C414" s="1" t="s">
        <v>82</v>
      </c>
      <c r="D414" s="185">
        <v>390000</v>
      </c>
      <c r="E414" s="187"/>
      <c r="F414" s="178"/>
      <c r="G414" s="178"/>
      <c r="H414" s="178"/>
      <c r="I414" s="178"/>
      <c r="J414" s="180"/>
    </row>
    <row r="415" spans="2:10" hidden="1">
      <c r="C415" s="1" t="s">
        <v>83</v>
      </c>
      <c r="D415" s="185">
        <v>390000</v>
      </c>
      <c r="E415" s="187"/>
      <c r="F415" s="178"/>
      <c r="G415" s="178"/>
      <c r="H415" s="178"/>
      <c r="I415" s="178"/>
      <c r="J415" s="180"/>
    </row>
    <row r="416" spans="2:10" hidden="1">
      <c r="C416" s="1" t="s">
        <v>84</v>
      </c>
      <c r="D416" s="185">
        <v>390000</v>
      </c>
      <c r="E416" s="187"/>
      <c r="F416" s="178"/>
      <c r="G416" s="178"/>
      <c r="H416" s="178"/>
      <c r="I416" s="178"/>
      <c r="J416" s="180"/>
    </row>
    <row r="417" spans="2:10" hidden="1">
      <c r="C417" s="1" t="s">
        <v>85</v>
      </c>
      <c r="D417" s="185">
        <v>390000</v>
      </c>
      <c r="E417" s="187"/>
      <c r="F417" s="178"/>
      <c r="G417" s="178"/>
      <c r="H417" s="178"/>
      <c r="I417" s="178"/>
      <c r="J417" s="180"/>
    </row>
    <row r="418" spans="2:10" hidden="1">
      <c r="C418" s="1" t="s">
        <v>86</v>
      </c>
      <c r="D418" s="185">
        <v>390000</v>
      </c>
      <c r="E418" s="187"/>
      <c r="F418" s="178"/>
      <c r="G418" s="178"/>
      <c r="H418" s="178"/>
      <c r="I418" s="178"/>
      <c r="J418" s="180"/>
    </row>
    <row r="419" spans="2:10" hidden="1">
      <c r="C419" s="1" t="s">
        <v>87</v>
      </c>
      <c r="D419" s="185">
        <v>390000</v>
      </c>
      <c r="E419" s="187"/>
      <c r="F419" s="178"/>
      <c r="G419" s="178"/>
      <c r="H419" s="178"/>
      <c r="I419" s="178"/>
      <c r="J419" s="180"/>
    </row>
    <row r="420" spans="2:10" hidden="1">
      <c r="C420" s="1" t="s">
        <v>88</v>
      </c>
      <c r="D420" s="185">
        <v>390000</v>
      </c>
      <c r="E420" s="187"/>
      <c r="F420" s="178"/>
      <c r="G420" s="178"/>
      <c r="H420" s="178"/>
      <c r="I420" s="178"/>
      <c r="J420" s="180"/>
    </row>
    <row r="421" spans="2:10" hidden="1">
      <c r="B421" s="1" t="s">
        <v>45</v>
      </c>
      <c r="C421" s="1" t="s">
        <v>76</v>
      </c>
      <c r="D421" s="185">
        <v>276000</v>
      </c>
      <c r="E421" s="187"/>
      <c r="F421" s="178"/>
      <c r="G421" s="178"/>
      <c r="H421" s="178"/>
      <c r="I421" s="178"/>
      <c r="J421" s="180"/>
    </row>
    <row r="422" spans="2:10" hidden="1">
      <c r="C422" s="1" t="s">
        <v>77</v>
      </c>
      <c r="D422" s="185">
        <v>276000</v>
      </c>
      <c r="E422" s="187"/>
      <c r="F422" s="178"/>
      <c r="G422" s="178"/>
      <c r="H422" s="178"/>
      <c r="I422" s="178"/>
      <c r="J422" s="180"/>
    </row>
    <row r="423" spans="2:10" hidden="1">
      <c r="C423" s="1" t="s">
        <v>78</v>
      </c>
      <c r="D423" s="185">
        <v>276000</v>
      </c>
      <c r="E423" s="187"/>
      <c r="F423" s="178"/>
      <c r="G423" s="178"/>
      <c r="H423" s="178"/>
      <c r="I423" s="178"/>
      <c r="J423" s="180"/>
    </row>
    <row r="424" spans="2:10" hidden="1">
      <c r="C424" s="1" t="s">
        <v>79</v>
      </c>
      <c r="D424" s="185">
        <v>276000</v>
      </c>
      <c r="E424" s="187"/>
      <c r="F424" s="178"/>
      <c r="G424" s="178"/>
      <c r="H424" s="178"/>
      <c r="I424" s="178"/>
      <c r="J424" s="180"/>
    </row>
    <row r="425" spans="2:10" hidden="1">
      <c r="C425" s="1" t="s">
        <v>80</v>
      </c>
      <c r="D425" s="185">
        <v>276000</v>
      </c>
      <c r="E425" s="187"/>
      <c r="F425" s="178"/>
      <c r="G425" s="178"/>
      <c r="H425" s="178"/>
      <c r="I425" s="178"/>
      <c r="J425" s="180"/>
    </row>
    <row r="426" spans="2:10" hidden="1">
      <c r="C426" s="1" t="s">
        <v>81</v>
      </c>
      <c r="D426" s="185">
        <v>276000</v>
      </c>
      <c r="E426" s="187"/>
      <c r="F426" s="178"/>
      <c r="G426" s="178"/>
      <c r="H426" s="178"/>
      <c r="I426" s="178"/>
      <c r="J426" s="180"/>
    </row>
    <row r="427" spans="2:10" hidden="1">
      <c r="C427" s="1" t="s">
        <v>75</v>
      </c>
      <c r="D427" s="185">
        <v>276000</v>
      </c>
      <c r="E427" s="187"/>
      <c r="F427" s="178"/>
      <c r="G427" s="178"/>
      <c r="H427" s="178"/>
      <c r="I427" s="178"/>
      <c r="J427" s="180"/>
    </row>
    <row r="428" spans="2:10" hidden="1">
      <c r="C428" s="1" t="s">
        <v>82</v>
      </c>
      <c r="D428" s="185">
        <v>276000</v>
      </c>
      <c r="E428" s="187"/>
      <c r="F428" s="178"/>
      <c r="G428" s="178"/>
      <c r="H428" s="178"/>
      <c r="I428" s="178"/>
      <c r="J428" s="180"/>
    </row>
    <row r="429" spans="2:10" hidden="1">
      <c r="C429" s="1" t="s">
        <v>83</v>
      </c>
      <c r="D429" s="185">
        <v>276000</v>
      </c>
      <c r="E429" s="187"/>
      <c r="F429" s="178"/>
      <c r="G429" s="178"/>
      <c r="H429" s="178"/>
      <c r="I429" s="178"/>
      <c r="J429" s="180"/>
    </row>
    <row r="430" spans="2:10" hidden="1">
      <c r="C430" s="1" t="s">
        <v>84</v>
      </c>
      <c r="D430" s="185">
        <v>276000</v>
      </c>
      <c r="E430" s="187"/>
      <c r="F430" s="178"/>
      <c r="G430" s="178"/>
      <c r="H430" s="178"/>
      <c r="I430" s="178"/>
      <c r="J430" s="180"/>
    </row>
    <row r="431" spans="2:10" hidden="1">
      <c r="C431" s="1" t="s">
        <v>85</v>
      </c>
      <c r="D431" s="185">
        <v>276000</v>
      </c>
      <c r="E431" s="187"/>
      <c r="F431" s="178"/>
      <c r="G431" s="178"/>
      <c r="H431" s="178"/>
      <c r="I431" s="178"/>
      <c r="J431" s="180"/>
    </row>
    <row r="432" spans="2:10" hidden="1">
      <c r="C432" s="1" t="s">
        <v>86</v>
      </c>
      <c r="D432" s="185">
        <v>276000</v>
      </c>
      <c r="E432" s="187"/>
      <c r="F432" s="178"/>
      <c r="G432" s="178"/>
      <c r="H432" s="178"/>
      <c r="I432" s="178"/>
      <c r="J432" s="180"/>
    </row>
    <row r="433" spans="2:10" hidden="1">
      <c r="C433" s="1" t="s">
        <v>87</v>
      </c>
      <c r="D433" s="185">
        <v>276000</v>
      </c>
      <c r="E433" s="187"/>
      <c r="F433" s="178"/>
      <c r="G433" s="178"/>
      <c r="H433" s="178"/>
      <c r="I433" s="178"/>
      <c r="J433" s="180"/>
    </row>
    <row r="434" spans="2:10" hidden="1">
      <c r="C434" s="1" t="s">
        <v>88</v>
      </c>
      <c r="D434" s="185">
        <v>276000</v>
      </c>
      <c r="E434" s="187"/>
      <c r="F434" s="178"/>
      <c r="G434" s="178"/>
      <c r="H434" s="178"/>
      <c r="I434" s="178"/>
      <c r="J434" s="180"/>
    </row>
    <row r="435" spans="2:10" hidden="1">
      <c r="B435" s="1" t="s">
        <v>46</v>
      </c>
      <c r="C435" s="1" t="s">
        <v>76</v>
      </c>
      <c r="D435" s="185">
        <v>409600</v>
      </c>
      <c r="E435" s="187"/>
      <c r="F435" s="178"/>
      <c r="G435" s="178"/>
      <c r="H435" s="178"/>
      <c r="I435" s="178"/>
      <c r="J435" s="180"/>
    </row>
    <row r="436" spans="2:10" hidden="1">
      <c r="C436" s="1" t="s">
        <v>77</v>
      </c>
      <c r="D436" s="185">
        <v>409600</v>
      </c>
      <c r="E436" s="187"/>
      <c r="F436" s="178"/>
      <c r="G436" s="178"/>
      <c r="H436" s="178"/>
      <c r="I436" s="178"/>
      <c r="J436" s="180"/>
    </row>
    <row r="437" spans="2:10" hidden="1">
      <c r="C437" s="1" t="s">
        <v>78</v>
      </c>
      <c r="D437" s="185">
        <v>409600</v>
      </c>
      <c r="E437" s="187"/>
      <c r="F437" s="178"/>
      <c r="G437" s="178"/>
      <c r="H437" s="178"/>
      <c r="I437" s="178"/>
      <c r="J437" s="180"/>
    </row>
    <row r="438" spans="2:10" hidden="1">
      <c r="C438" s="1" t="s">
        <v>79</v>
      </c>
      <c r="D438" s="185">
        <v>409600</v>
      </c>
      <c r="E438" s="187"/>
      <c r="F438" s="178"/>
      <c r="G438" s="178"/>
      <c r="H438" s="178"/>
      <c r="I438" s="178"/>
      <c r="J438" s="180"/>
    </row>
    <row r="439" spans="2:10" hidden="1">
      <c r="C439" s="1" t="s">
        <v>80</v>
      </c>
      <c r="D439" s="185">
        <v>409600</v>
      </c>
      <c r="E439" s="187"/>
      <c r="F439" s="178"/>
      <c r="G439" s="178"/>
      <c r="H439" s="178"/>
      <c r="I439" s="178"/>
      <c r="J439" s="180"/>
    </row>
    <row r="440" spans="2:10" hidden="1">
      <c r="C440" s="1" t="s">
        <v>81</v>
      </c>
      <c r="D440" s="185">
        <v>409600</v>
      </c>
      <c r="E440" s="187"/>
      <c r="F440" s="178"/>
      <c r="G440" s="178"/>
      <c r="H440" s="178"/>
      <c r="I440" s="178"/>
      <c r="J440" s="180"/>
    </row>
    <row r="441" spans="2:10" hidden="1">
      <c r="C441" s="1" t="s">
        <v>75</v>
      </c>
      <c r="D441" s="185">
        <v>409600</v>
      </c>
      <c r="E441" s="187"/>
      <c r="F441" s="178"/>
      <c r="G441" s="178"/>
      <c r="H441" s="178"/>
      <c r="I441" s="178"/>
      <c r="J441" s="180"/>
    </row>
    <row r="442" spans="2:10" hidden="1">
      <c r="C442" s="1" t="s">
        <v>82</v>
      </c>
      <c r="D442" s="185">
        <v>409600</v>
      </c>
      <c r="E442" s="187"/>
      <c r="F442" s="178"/>
      <c r="G442" s="178"/>
      <c r="H442" s="178"/>
      <c r="I442" s="178"/>
      <c r="J442" s="180"/>
    </row>
    <row r="443" spans="2:10" hidden="1">
      <c r="C443" s="1" t="s">
        <v>83</v>
      </c>
      <c r="D443" s="185">
        <v>409600</v>
      </c>
      <c r="E443" s="187"/>
      <c r="F443" s="178"/>
      <c r="G443" s="178"/>
      <c r="H443" s="178"/>
      <c r="I443" s="178"/>
      <c r="J443" s="180"/>
    </row>
    <row r="444" spans="2:10" hidden="1">
      <c r="C444" s="1" t="s">
        <v>84</v>
      </c>
      <c r="D444" s="185">
        <v>409600</v>
      </c>
      <c r="E444" s="187"/>
      <c r="F444" s="178"/>
      <c r="G444" s="178"/>
      <c r="H444" s="178"/>
      <c r="I444" s="178"/>
      <c r="J444" s="180"/>
    </row>
    <row r="445" spans="2:10" hidden="1">
      <c r="C445" s="1" t="s">
        <v>85</v>
      </c>
      <c r="D445" s="185">
        <v>409600</v>
      </c>
      <c r="E445" s="187"/>
      <c r="F445" s="178"/>
      <c r="G445" s="178"/>
      <c r="H445" s="178"/>
      <c r="I445" s="178"/>
      <c r="J445" s="180"/>
    </row>
    <row r="446" spans="2:10" hidden="1">
      <c r="C446" s="1" t="s">
        <v>86</v>
      </c>
      <c r="D446" s="185">
        <v>409600</v>
      </c>
      <c r="E446" s="187"/>
      <c r="F446" s="178"/>
      <c r="G446" s="178"/>
      <c r="H446" s="178"/>
      <c r="I446" s="178"/>
      <c r="J446" s="180"/>
    </row>
    <row r="447" spans="2:10" hidden="1">
      <c r="C447" s="1" t="s">
        <v>87</v>
      </c>
      <c r="D447" s="185">
        <v>409600</v>
      </c>
      <c r="E447" s="187"/>
      <c r="F447" s="178"/>
      <c r="G447" s="178"/>
      <c r="H447" s="178"/>
      <c r="I447" s="178"/>
      <c r="J447" s="180"/>
    </row>
    <row r="448" spans="2:10" hidden="1">
      <c r="C448" s="1" t="s">
        <v>88</v>
      </c>
      <c r="D448" s="185">
        <v>409600</v>
      </c>
      <c r="E448" s="187"/>
      <c r="F448" s="178"/>
      <c r="G448" s="178"/>
      <c r="H448" s="178"/>
      <c r="I448" s="178"/>
      <c r="J448" s="180"/>
    </row>
    <row r="449" spans="2:10" hidden="1">
      <c r="B449" s="1" t="s">
        <v>47</v>
      </c>
      <c r="C449" s="1" t="s">
        <v>76</v>
      </c>
      <c r="D449" s="185">
        <v>129600</v>
      </c>
      <c r="E449" s="187"/>
      <c r="F449" s="178"/>
      <c r="G449" s="178"/>
      <c r="H449" s="178"/>
      <c r="I449" s="178"/>
      <c r="J449" s="180"/>
    </row>
    <row r="450" spans="2:10" hidden="1">
      <c r="C450" s="1" t="s">
        <v>77</v>
      </c>
      <c r="D450" s="185">
        <v>129600</v>
      </c>
      <c r="E450" s="187"/>
      <c r="F450" s="178"/>
      <c r="G450" s="178"/>
      <c r="H450" s="178"/>
      <c r="I450" s="178"/>
      <c r="J450" s="180"/>
    </row>
    <row r="451" spans="2:10" hidden="1">
      <c r="C451" s="1" t="s">
        <v>78</v>
      </c>
      <c r="D451" s="185">
        <v>129600</v>
      </c>
      <c r="E451" s="187"/>
      <c r="F451" s="178"/>
      <c r="G451" s="178"/>
      <c r="H451" s="178"/>
      <c r="I451" s="178"/>
      <c r="J451" s="180"/>
    </row>
    <row r="452" spans="2:10" hidden="1">
      <c r="C452" s="1" t="s">
        <v>79</v>
      </c>
      <c r="D452" s="185">
        <v>129600</v>
      </c>
      <c r="E452" s="187"/>
      <c r="F452" s="178"/>
      <c r="G452" s="178"/>
      <c r="H452" s="178"/>
      <c r="I452" s="178"/>
      <c r="J452" s="180"/>
    </row>
    <row r="453" spans="2:10" hidden="1">
      <c r="C453" s="1" t="s">
        <v>80</v>
      </c>
      <c r="D453" s="185">
        <v>129600</v>
      </c>
      <c r="E453" s="187"/>
      <c r="F453" s="178"/>
      <c r="G453" s="178"/>
      <c r="H453" s="178"/>
      <c r="I453" s="178"/>
      <c r="J453" s="180"/>
    </row>
    <row r="454" spans="2:10" hidden="1">
      <c r="C454" s="1" t="s">
        <v>81</v>
      </c>
      <c r="D454" s="185">
        <v>129600</v>
      </c>
      <c r="E454" s="187"/>
      <c r="F454" s="178"/>
      <c r="G454" s="178"/>
      <c r="H454" s="178"/>
      <c r="I454" s="178"/>
      <c r="J454" s="180"/>
    </row>
    <row r="455" spans="2:10" hidden="1">
      <c r="C455" s="1" t="s">
        <v>75</v>
      </c>
      <c r="D455" s="185">
        <v>129600</v>
      </c>
      <c r="E455" s="187"/>
      <c r="F455" s="178"/>
      <c r="G455" s="178"/>
      <c r="H455" s="178"/>
      <c r="I455" s="178"/>
      <c r="J455" s="180"/>
    </row>
    <row r="456" spans="2:10" hidden="1">
      <c r="C456" s="1" t="s">
        <v>82</v>
      </c>
      <c r="D456" s="185">
        <v>129600</v>
      </c>
      <c r="E456" s="187"/>
      <c r="F456" s="178"/>
      <c r="G456" s="178"/>
      <c r="H456" s="178"/>
      <c r="I456" s="178"/>
      <c r="J456" s="180"/>
    </row>
    <row r="457" spans="2:10" hidden="1">
      <c r="C457" s="1" t="s">
        <v>83</v>
      </c>
      <c r="D457" s="185">
        <v>129600</v>
      </c>
      <c r="E457" s="187"/>
      <c r="F457" s="178"/>
      <c r="G457" s="178"/>
      <c r="H457" s="178"/>
      <c r="I457" s="178"/>
      <c r="J457" s="180"/>
    </row>
    <row r="458" spans="2:10" hidden="1">
      <c r="C458" s="1" t="s">
        <v>84</v>
      </c>
      <c r="D458" s="185">
        <v>129600</v>
      </c>
      <c r="E458" s="187"/>
      <c r="F458" s="178"/>
      <c r="G458" s="178"/>
      <c r="H458" s="178"/>
      <c r="I458" s="178"/>
      <c r="J458" s="180"/>
    </row>
    <row r="459" spans="2:10" hidden="1">
      <c r="C459" s="1" t="s">
        <v>85</v>
      </c>
      <c r="D459" s="185">
        <v>129600</v>
      </c>
      <c r="E459" s="187"/>
      <c r="F459" s="178"/>
      <c r="G459" s="178"/>
      <c r="H459" s="178"/>
      <c r="I459" s="178"/>
      <c r="J459" s="180"/>
    </row>
    <row r="460" spans="2:10" hidden="1">
      <c r="C460" s="1" t="s">
        <v>86</v>
      </c>
      <c r="D460" s="185">
        <v>129600</v>
      </c>
      <c r="E460" s="187"/>
      <c r="F460" s="178"/>
      <c r="G460" s="178"/>
      <c r="H460" s="178"/>
      <c r="I460" s="178"/>
      <c r="J460" s="180"/>
    </row>
    <row r="461" spans="2:10" hidden="1">
      <c r="C461" s="1" t="s">
        <v>87</v>
      </c>
      <c r="D461" s="185">
        <v>129600</v>
      </c>
      <c r="E461" s="187"/>
      <c r="F461" s="178"/>
      <c r="G461" s="178"/>
      <c r="H461" s="178"/>
      <c r="I461" s="178"/>
      <c r="J461" s="180"/>
    </row>
    <row r="462" spans="2:10" hidden="1">
      <c r="C462" s="1" t="s">
        <v>88</v>
      </c>
      <c r="D462" s="185">
        <v>129600</v>
      </c>
      <c r="E462" s="187"/>
      <c r="F462" s="178"/>
      <c r="G462" s="178"/>
      <c r="H462" s="178"/>
      <c r="I462" s="178"/>
      <c r="J462" s="180"/>
    </row>
    <row r="463" spans="2:10" hidden="1">
      <c r="B463" s="1" t="s">
        <v>48</v>
      </c>
      <c r="C463" s="1" t="s">
        <v>76</v>
      </c>
      <c r="D463" s="185">
        <v>50000</v>
      </c>
      <c r="E463" s="187"/>
      <c r="F463" s="178"/>
      <c r="G463" s="178"/>
      <c r="H463" s="178"/>
      <c r="I463" s="178"/>
      <c r="J463" s="180"/>
    </row>
    <row r="464" spans="2:10" hidden="1">
      <c r="C464" s="1" t="s">
        <v>77</v>
      </c>
      <c r="D464" s="185">
        <v>50000</v>
      </c>
      <c r="E464" s="187"/>
      <c r="F464" s="178"/>
      <c r="G464" s="178"/>
      <c r="H464" s="178"/>
      <c r="I464" s="178"/>
      <c r="J464" s="180"/>
    </row>
    <row r="465" spans="2:10" hidden="1">
      <c r="C465" s="1" t="s">
        <v>78</v>
      </c>
      <c r="D465" s="185">
        <v>50000</v>
      </c>
      <c r="E465" s="187"/>
      <c r="F465" s="178"/>
      <c r="G465" s="178"/>
      <c r="H465" s="178"/>
      <c r="I465" s="178"/>
      <c r="J465" s="180"/>
    </row>
    <row r="466" spans="2:10" hidden="1">
      <c r="C466" s="1" t="s">
        <v>79</v>
      </c>
      <c r="D466" s="185">
        <v>50000</v>
      </c>
      <c r="E466" s="187"/>
      <c r="F466" s="178"/>
      <c r="G466" s="178"/>
      <c r="H466" s="178"/>
      <c r="I466" s="178"/>
      <c r="J466" s="180"/>
    </row>
    <row r="467" spans="2:10" hidden="1">
      <c r="C467" s="1" t="s">
        <v>80</v>
      </c>
      <c r="D467" s="185">
        <v>50000</v>
      </c>
      <c r="E467" s="187"/>
      <c r="F467" s="178"/>
      <c r="G467" s="178"/>
      <c r="H467" s="178"/>
      <c r="I467" s="178"/>
      <c r="J467" s="180"/>
    </row>
    <row r="468" spans="2:10" hidden="1">
      <c r="C468" s="1" t="s">
        <v>81</v>
      </c>
      <c r="D468" s="185">
        <v>50000</v>
      </c>
      <c r="E468" s="187"/>
      <c r="F468" s="178"/>
      <c r="G468" s="178"/>
      <c r="H468" s="178"/>
      <c r="I468" s="178"/>
      <c r="J468" s="180"/>
    </row>
    <row r="469" spans="2:10" hidden="1">
      <c r="C469" s="1" t="s">
        <v>75</v>
      </c>
      <c r="D469" s="185">
        <v>50000</v>
      </c>
      <c r="E469" s="187"/>
      <c r="F469" s="178"/>
      <c r="G469" s="178"/>
      <c r="H469" s="178"/>
      <c r="I469" s="178"/>
      <c r="J469" s="180"/>
    </row>
    <row r="470" spans="2:10" hidden="1">
      <c r="C470" s="1" t="s">
        <v>82</v>
      </c>
      <c r="D470" s="185">
        <v>50000</v>
      </c>
      <c r="E470" s="187"/>
      <c r="F470" s="178"/>
      <c r="G470" s="178"/>
      <c r="H470" s="178"/>
      <c r="I470" s="178"/>
      <c r="J470" s="180"/>
    </row>
    <row r="471" spans="2:10" hidden="1">
      <c r="C471" s="1" t="s">
        <v>83</v>
      </c>
      <c r="D471" s="185">
        <v>50000</v>
      </c>
      <c r="E471" s="187"/>
      <c r="F471" s="178"/>
      <c r="G471" s="178"/>
      <c r="H471" s="178"/>
      <c r="I471" s="178"/>
      <c r="J471" s="180"/>
    </row>
    <row r="472" spans="2:10" hidden="1">
      <c r="C472" s="1" t="s">
        <v>84</v>
      </c>
      <c r="D472" s="185">
        <v>50000</v>
      </c>
      <c r="E472" s="187"/>
      <c r="F472" s="178"/>
      <c r="G472" s="178"/>
      <c r="H472" s="178"/>
      <c r="I472" s="178"/>
      <c r="J472" s="180"/>
    </row>
    <row r="473" spans="2:10" hidden="1">
      <c r="C473" s="1" t="s">
        <v>85</v>
      </c>
      <c r="D473" s="185">
        <v>50000</v>
      </c>
      <c r="E473" s="187"/>
      <c r="F473" s="178"/>
      <c r="G473" s="178"/>
      <c r="H473" s="178"/>
      <c r="I473" s="178"/>
      <c r="J473" s="180"/>
    </row>
    <row r="474" spans="2:10" hidden="1">
      <c r="C474" s="1" t="s">
        <v>86</v>
      </c>
      <c r="D474" s="185">
        <v>50000</v>
      </c>
      <c r="E474" s="187"/>
      <c r="F474" s="178"/>
      <c r="G474" s="178"/>
      <c r="H474" s="178"/>
      <c r="I474" s="178"/>
      <c r="J474" s="180"/>
    </row>
    <row r="475" spans="2:10" hidden="1">
      <c r="C475" s="1" t="s">
        <v>87</v>
      </c>
      <c r="D475" s="185">
        <v>50000</v>
      </c>
      <c r="E475" s="187"/>
      <c r="F475" s="178"/>
      <c r="G475" s="178"/>
      <c r="H475" s="178"/>
      <c r="I475" s="178"/>
      <c r="J475" s="180"/>
    </row>
    <row r="476" spans="2:10" hidden="1">
      <c r="C476" s="1" t="s">
        <v>88</v>
      </c>
      <c r="D476" s="185">
        <v>50000</v>
      </c>
      <c r="E476" s="187"/>
      <c r="F476" s="178"/>
      <c r="G476" s="178"/>
      <c r="H476" s="178"/>
      <c r="I476" s="178"/>
      <c r="J476" s="180"/>
    </row>
    <row r="477" spans="2:10" hidden="1">
      <c r="B477" s="1" t="s">
        <v>49</v>
      </c>
      <c r="C477" s="1" t="s">
        <v>76</v>
      </c>
      <c r="D477" s="185">
        <v>47600</v>
      </c>
      <c r="E477" s="187"/>
      <c r="F477" s="178"/>
      <c r="G477" s="178"/>
      <c r="H477" s="178"/>
      <c r="I477" s="178"/>
      <c r="J477" s="180"/>
    </row>
    <row r="478" spans="2:10" hidden="1">
      <c r="C478" s="1" t="s">
        <v>77</v>
      </c>
      <c r="D478" s="185">
        <v>47600</v>
      </c>
      <c r="E478" s="187"/>
      <c r="F478" s="178"/>
      <c r="G478" s="178"/>
      <c r="H478" s="178"/>
      <c r="I478" s="178"/>
      <c r="J478" s="180"/>
    </row>
    <row r="479" spans="2:10" hidden="1">
      <c r="C479" s="1" t="s">
        <v>78</v>
      </c>
      <c r="D479" s="185">
        <v>47600</v>
      </c>
      <c r="E479" s="187"/>
      <c r="F479" s="178"/>
      <c r="G479" s="178"/>
      <c r="H479" s="178"/>
      <c r="I479" s="178"/>
      <c r="J479" s="180"/>
    </row>
    <row r="480" spans="2:10" hidden="1">
      <c r="C480" s="1" t="s">
        <v>79</v>
      </c>
      <c r="D480" s="185">
        <v>47600</v>
      </c>
      <c r="E480" s="187"/>
      <c r="F480" s="178"/>
      <c r="G480" s="178"/>
      <c r="H480" s="178"/>
      <c r="I480" s="178"/>
      <c r="J480" s="180"/>
    </row>
    <row r="481" spans="2:10" hidden="1">
      <c r="C481" s="1" t="s">
        <v>80</v>
      </c>
      <c r="D481" s="185">
        <v>47600</v>
      </c>
      <c r="E481" s="187"/>
      <c r="F481" s="178"/>
      <c r="G481" s="178"/>
      <c r="H481" s="178"/>
      <c r="I481" s="178"/>
      <c r="J481" s="180"/>
    </row>
    <row r="482" spans="2:10" hidden="1">
      <c r="C482" s="1" t="s">
        <v>81</v>
      </c>
      <c r="D482" s="185">
        <v>47600</v>
      </c>
      <c r="E482" s="187"/>
      <c r="F482" s="178"/>
      <c r="G482" s="178"/>
      <c r="H482" s="178"/>
      <c r="I482" s="178"/>
      <c r="J482" s="180"/>
    </row>
    <row r="483" spans="2:10" hidden="1">
      <c r="C483" s="1" t="s">
        <v>75</v>
      </c>
      <c r="D483" s="185">
        <v>47600</v>
      </c>
      <c r="E483" s="187"/>
      <c r="F483" s="178"/>
      <c r="G483" s="178"/>
      <c r="H483" s="178"/>
      <c r="I483" s="178"/>
      <c r="J483" s="180"/>
    </row>
    <row r="484" spans="2:10" hidden="1">
      <c r="C484" s="1" t="s">
        <v>82</v>
      </c>
      <c r="D484" s="185">
        <v>47600</v>
      </c>
      <c r="E484" s="187"/>
      <c r="F484" s="178"/>
      <c r="G484" s="178"/>
      <c r="H484" s="178"/>
      <c r="I484" s="178"/>
      <c r="J484" s="180"/>
    </row>
    <row r="485" spans="2:10" hidden="1">
      <c r="C485" s="1" t="s">
        <v>83</v>
      </c>
      <c r="D485" s="185">
        <v>47600</v>
      </c>
      <c r="E485" s="187"/>
      <c r="F485" s="178"/>
      <c r="G485" s="178"/>
      <c r="H485" s="178"/>
      <c r="I485" s="178"/>
      <c r="J485" s="180"/>
    </row>
    <row r="486" spans="2:10" hidden="1">
      <c r="C486" s="1" t="s">
        <v>84</v>
      </c>
      <c r="D486" s="185">
        <v>47600</v>
      </c>
      <c r="E486" s="187"/>
      <c r="F486" s="178"/>
      <c r="G486" s="178"/>
      <c r="H486" s="178"/>
      <c r="I486" s="178"/>
      <c r="J486" s="180"/>
    </row>
    <row r="487" spans="2:10" hidden="1">
      <c r="C487" s="1" t="s">
        <v>85</v>
      </c>
      <c r="D487" s="185">
        <v>47600</v>
      </c>
      <c r="E487" s="187"/>
      <c r="F487" s="178"/>
      <c r="G487" s="178"/>
      <c r="H487" s="178"/>
      <c r="I487" s="178"/>
      <c r="J487" s="180"/>
    </row>
    <row r="488" spans="2:10" hidden="1">
      <c r="C488" s="1" t="s">
        <v>86</v>
      </c>
      <c r="D488" s="185">
        <v>47600</v>
      </c>
      <c r="E488" s="187"/>
      <c r="F488" s="178"/>
      <c r="G488" s="178"/>
      <c r="H488" s="178"/>
      <c r="I488" s="178"/>
      <c r="J488" s="180"/>
    </row>
    <row r="489" spans="2:10" hidden="1">
      <c r="C489" s="1" t="s">
        <v>87</v>
      </c>
      <c r="D489" s="185">
        <v>47600</v>
      </c>
      <c r="E489" s="187"/>
      <c r="F489" s="178"/>
      <c r="G489" s="178"/>
      <c r="H489" s="178"/>
      <c r="I489" s="178"/>
      <c r="J489" s="180"/>
    </row>
    <row r="490" spans="2:10" hidden="1">
      <c r="C490" s="1" t="s">
        <v>88</v>
      </c>
      <c r="D490" s="185">
        <v>47600</v>
      </c>
      <c r="E490" s="187"/>
      <c r="F490" s="178"/>
      <c r="G490" s="178"/>
      <c r="H490" s="178"/>
      <c r="I490" s="178"/>
      <c r="J490" s="180"/>
    </row>
    <row r="491" spans="2:10" hidden="1">
      <c r="B491" s="1" t="s">
        <v>50</v>
      </c>
      <c r="C491" s="1" t="s">
        <v>76</v>
      </c>
      <c r="D491" s="185">
        <v>523200</v>
      </c>
      <c r="E491" s="187"/>
      <c r="F491" s="178"/>
      <c r="G491" s="178"/>
      <c r="H491" s="178"/>
      <c r="I491" s="178"/>
      <c r="J491" s="180"/>
    </row>
    <row r="492" spans="2:10" hidden="1">
      <c r="C492" s="1" t="s">
        <v>77</v>
      </c>
      <c r="D492" s="185">
        <v>523200</v>
      </c>
      <c r="E492" s="187"/>
      <c r="F492" s="178"/>
      <c r="G492" s="178"/>
      <c r="H492" s="178"/>
      <c r="I492" s="178"/>
      <c r="J492" s="180"/>
    </row>
    <row r="493" spans="2:10" hidden="1">
      <c r="C493" s="1" t="s">
        <v>78</v>
      </c>
      <c r="D493" s="185">
        <v>523200</v>
      </c>
      <c r="E493" s="187"/>
      <c r="F493" s="178"/>
      <c r="G493" s="178"/>
      <c r="H493" s="178"/>
      <c r="I493" s="178"/>
      <c r="J493" s="180"/>
    </row>
    <row r="494" spans="2:10" hidden="1">
      <c r="C494" s="1" t="s">
        <v>79</v>
      </c>
      <c r="D494" s="185">
        <v>523200</v>
      </c>
      <c r="E494" s="187"/>
      <c r="F494" s="178"/>
      <c r="G494" s="178"/>
      <c r="H494" s="178"/>
      <c r="I494" s="178"/>
      <c r="J494" s="180"/>
    </row>
    <row r="495" spans="2:10" hidden="1">
      <c r="C495" s="1" t="s">
        <v>80</v>
      </c>
      <c r="D495" s="185">
        <v>523200</v>
      </c>
      <c r="E495" s="187"/>
      <c r="F495" s="178"/>
      <c r="G495" s="178"/>
      <c r="H495" s="178"/>
      <c r="I495" s="178"/>
      <c r="J495" s="180"/>
    </row>
    <row r="496" spans="2:10" hidden="1">
      <c r="C496" s="1" t="s">
        <v>81</v>
      </c>
      <c r="D496" s="185">
        <v>523200</v>
      </c>
      <c r="E496" s="187"/>
      <c r="F496" s="178"/>
      <c r="G496" s="178"/>
      <c r="H496" s="178"/>
      <c r="I496" s="178"/>
      <c r="J496" s="180"/>
    </row>
    <row r="497" spans="2:10" hidden="1">
      <c r="C497" s="1" t="s">
        <v>75</v>
      </c>
      <c r="D497" s="185">
        <v>523200</v>
      </c>
      <c r="E497" s="187"/>
      <c r="F497" s="178"/>
      <c r="G497" s="178"/>
      <c r="H497" s="178"/>
      <c r="I497" s="178"/>
      <c r="J497" s="180"/>
    </row>
    <row r="498" spans="2:10" hidden="1">
      <c r="C498" s="1" t="s">
        <v>82</v>
      </c>
      <c r="D498" s="185">
        <v>523200</v>
      </c>
      <c r="E498" s="187"/>
      <c r="F498" s="178"/>
      <c r="G498" s="178"/>
      <c r="H498" s="178"/>
      <c r="I498" s="178"/>
      <c r="J498" s="180"/>
    </row>
    <row r="499" spans="2:10" hidden="1">
      <c r="C499" s="1" t="s">
        <v>83</v>
      </c>
      <c r="D499" s="185">
        <v>523200</v>
      </c>
      <c r="E499" s="187"/>
      <c r="F499" s="178"/>
      <c r="G499" s="178"/>
      <c r="H499" s="178"/>
      <c r="I499" s="178"/>
      <c r="J499" s="180"/>
    </row>
    <row r="500" spans="2:10" hidden="1">
      <c r="C500" s="1" t="s">
        <v>84</v>
      </c>
      <c r="D500" s="185">
        <v>523200</v>
      </c>
      <c r="E500" s="187"/>
      <c r="F500" s="178"/>
      <c r="G500" s="178"/>
      <c r="H500" s="178"/>
      <c r="I500" s="178"/>
      <c r="J500" s="180"/>
    </row>
    <row r="501" spans="2:10" hidden="1">
      <c r="C501" s="1" t="s">
        <v>85</v>
      </c>
      <c r="D501" s="185">
        <v>523200</v>
      </c>
      <c r="E501" s="187"/>
      <c r="F501" s="178"/>
      <c r="G501" s="178"/>
      <c r="H501" s="178"/>
      <c r="I501" s="178"/>
      <c r="J501" s="180"/>
    </row>
    <row r="502" spans="2:10" hidden="1">
      <c r="C502" s="1" t="s">
        <v>86</v>
      </c>
      <c r="D502" s="185">
        <v>523200</v>
      </c>
      <c r="E502" s="187"/>
      <c r="F502" s="178"/>
      <c r="G502" s="178"/>
      <c r="H502" s="178"/>
      <c r="I502" s="178"/>
      <c r="J502" s="180"/>
    </row>
    <row r="503" spans="2:10" hidden="1">
      <c r="C503" s="1" t="s">
        <v>87</v>
      </c>
      <c r="D503" s="185">
        <v>523200</v>
      </c>
      <c r="E503" s="187"/>
      <c r="F503" s="178"/>
      <c r="G503" s="178"/>
      <c r="H503" s="178"/>
      <c r="I503" s="178"/>
      <c r="J503" s="180"/>
    </row>
    <row r="504" spans="2:10" hidden="1">
      <c r="C504" s="1" t="s">
        <v>88</v>
      </c>
      <c r="D504" s="185">
        <v>523200</v>
      </c>
      <c r="E504" s="187"/>
      <c r="F504" s="178"/>
      <c r="G504" s="178"/>
      <c r="H504" s="178"/>
      <c r="I504" s="178"/>
      <c r="J504" s="180"/>
    </row>
    <row r="505" spans="2:10" hidden="1">
      <c r="B505" s="1" t="s">
        <v>51</v>
      </c>
      <c r="C505" s="1" t="s">
        <v>76</v>
      </c>
      <c r="D505" s="185">
        <v>576000</v>
      </c>
      <c r="E505" s="187"/>
      <c r="F505" s="178"/>
      <c r="G505" s="178"/>
      <c r="H505" s="178"/>
      <c r="I505" s="178"/>
      <c r="J505" s="180"/>
    </row>
    <row r="506" spans="2:10" hidden="1">
      <c r="C506" s="1" t="s">
        <v>77</v>
      </c>
      <c r="D506" s="185">
        <v>576000</v>
      </c>
      <c r="E506" s="187"/>
      <c r="F506" s="178"/>
      <c r="G506" s="178"/>
      <c r="H506" s="178"/>
      <c r="I506" s="178"/>
      <c r="J506" s="180"/>
    </row>
    <row r="507" spans="2:10" hidden="1">
      <c r="C507" s="1" t="s">
        <v>78</v>
      </c>
      <c r="D507" s="185">
        <v>576000</v>
      </c>
      <c r="E507" s="187"/>
      <c r="F507" s="178"/>
      <c r="G507" s="178"/>
      <c r="H507" s="178"/>
      <c r="I507" s="178"/>
      <c r="J507" s="180"/>
    </row>
    <row r="508" spans="2:10" hidden="1">
      <c r="C508" s="1" t="s">
        <v>79</v>
      </c>
      <c r="D508" s="185">
        <v>576000</v>
      </c>
      <c r="E508" s="187"/>
      <c r="F508" s="178"/>
      <c r="G508" s="178"/>
      <c r="H508" s="178"/>
      <c r="I508" s="178"/>
      <c r="J508" s="180"/>
    </row>
    <row r="509" spans="2:10" hidden="1">
      <c r="C509" s="1" t="s">
        <v>80</v>
      </c>
      <c r="D509" s="185">
        <v>576000</v>
      </c>
      <c r="E509" s="187"/>
      <c r="F509" s="178"/>
      <c r="G509" s="178"/>
      <c r="H509" s="178"/>
      <c r="I509" s="178"/>
      <c r="J509" s="180"/>
    </row>
    <row r="510" spans="2:10" hidden="1">
      <c r="C510" s="1" t="s">
        <v>81</v>
      </c>
      <c r="D510" s="185">
        <v>576000</v>
      </c>
      <c r="E510" s="187"/>
      <c r="F510" s="178"/>
      <c r="G510" s="178"/>
      <c r="H510" s="178"/>
      <c r="I510" s="178"/>
      <c r="J510" s="180"/>
    </row>
    <row r="511" spans="2:10" hidden="1">
      <c r="C511" s="1" t="s">
        <v>75</v>
      </c>
      <c r="D511" s="185">
        <v>576000</v>
      </c>
      <c r="E511" s="187"/>
      <c r="F511" s="178"/>
      <c r="G511" s="178"/>
      <c r="H511" s="178"/>
      <c r="I511" s="178"/>
      <c r="J511" s="180"/>
    </row>
    <row r="512" spans="2:10" hidden="1">
      <c r="C512" s="1" t="s">
        <v>82</v>
      </c>
      <c r="D512" s="185">
        <v>576000</v>
      </c>
      <c r="E512" s="187"/>
      <c r="F512" s="178"/>
      <c r="G512" s="178"/>
      <c r="H512" s="178"/>
      <c r="I512" s="178"/>
      <c r="J512" s="180"/>
    </row>
    <row r="513" spans="2:10" hidden="1">
      <c r="C513" s="1" t="s">
        <v>83</v>
      </c>
      <c r="D513" s="185">
        <v>576000</v>
      </c>
      <c r="E513" s="187"/>
      <c r="F513" s="178"/>
      <c r="G513" s="178"/>
      <c r="H513" s="178"/>
      <c r="I513" s="178"/>
      <c r="J513" s="180"/>
    </row>
    <row r="514" spans="2:10" hidden="1">
      <c r="C514" s="1" t="s">
        <v>84</v>
      </c>
      <c r="D514" s="185">
        <v>576000</v>
      </c>
      <c r="E514" s="187"/>
      <c r="F514" s="178"/>
      <c r="G514" s="178"/>
      <c r="H514" s="178"/>
      <c r="I514" s="178"/>
      <c r="J514" s="180"/>
    </row>
    <row r="515" spans="2:10" hidden="1">
      <c r="C515" s="1" t="s">
        <v>85</v>
      </c>
      <c r="D515" s="185">
        <v>576000</v>
      </c>
      <c r="E515" s="187"/>
      <c r="F515" s="178"/>
      <c r="G515" s="178"/>
      <c r="H515" s="178"/>
      <c r="I515" s="178"/>
      <c r="J515" s="180"/>
    </row>
    <row r="516" spans="2:10" hidden="1">
      <c r="C516" s="1" t="s">
        <v>86</v>
      </c>
      <c r="D516" s="185">
        <v>576000</v>
      </c>
      <c r="E516" s="187"/>
      <c r="F516" s="178"/>
      <c r="G516" s="178"/>
      <c r="H516" s="178"/>
      <c r="I516" s="178"/>
      <c r="J516" s="180"/>
    </row>
    <row r="517" spans="2:10" hidden="1">
      <c r="C517" s="1" t="s">
        <v>87</v>
      </c>
      <c r="D517" s="185">
        <v>576000</v>
      </c>
      <c r="E517" s="187"/>
      <c r="F517" s="178"/>
      <c r="G517" s="178"/>
      <c r="H517" s="178"/>
      <c r="I517" s="178"/>
      <c r="J517" s="180"/>
    </row>
    <row r="518" spans="2:10" hidden="1">
      <c r="C518" s="1" t="s">
        <v>88</v>
      </c>
      <c r="D518" s="185">
        <v>576000</v>
      </c>
      <c r="E518" s="187"/>
      <c r="F518" s="178"/>
      <c r="G518" s="178"/>
      <c r="H518" s="178"/>
      <c r="I518" s="178"/>
      <c r="J518" s="180"/>
    </row>
    <row r="519" spans="2:10" hidden="1">
      <c r="B519" s="1" t="s">
        <v>52</v>
      </c>
      <c r="C519" s="1" t="s">
        <v>76</v>
      </c>
      <c r="D519" s="185">
        <v>638000</v>
      </c>
      <c r="E519" s="187"/>
      <c r="F519" s="178"/>
      <c r="G519" s="178"/>
      <c r="H519" s="178"/>
      <c r="I519" s="178"/>
      <c r="J519" s="180"/>
    </row>
    <row r="520" spans="2:10" hidden="1">
      <c r="C520" s="1" t="s">
        <v>77</v>
      </c>
      <c r="D520" s="185">
        <v>638000</v>
      </c>
      <c r="E520" s="187"/>
      <c r="F520" s="178"/>
      <c r="G520" s="178"/>
      <c r="H520" s="178"/>
      <c r="I520" s="178"/>
      <c r="J520" s="180"/>
    </row>
    <row r="521" spans="2:10" hidden="1">
      <c r="C521" s="1" t="s">
        <v>78</v>
      </c>
      <c r="D521" s="185">
        <v>638000</v>
      </c>
      <c r="E521" s="187"/>
      <c r="F521" s="178"/>
      <c r="G521" s="178"/>
      <c r="H521" s="178"/>
      <c r="I521" s="178"/>
      <c r="J521" s="180"/>
    </row>
    <row r="522" spans="2:10" hidden="1">
      <c r="C522" s="1" t="s">
        <v>79</v>
      </c>
      <c r="D522" s="185">
        <v>638000</v>
      </c>
      <c r="E522" s="187"/>
      <c r="F522" s="178"/>
      <c r="G522" s="178"/>
      <c r="H522" s="178"/>
      <c r="I522" s="178"/>
      <c r="J522" s="180"/>
    </row>
    <row r="523" spans="2:10" hidden="1">
      <c r="C523" s="1" t="s">
        <v>80</v>
      </c>
      <c r="D523" s="185">
        <v>638000</v>
      </c>
      <c r="E523" s="187"/>
      <c r="F523" s="178"/>
      <c r="G523" s="178"/>
      <c r="H523" s="178"/>
      <c r="I523" s="178"/>
      <c r="J523" s="180"/>
    </row>
    <row r="524" spans="2:10" hidden="1">
      <c r="C524" s="1" t="s">
        <v>81</v>
      </c>
      <c r="D524" s="185">
        <v>638000</v>
      </c>
      <c r="E524" s="187"/>
      <c r="F524" s="178"/>
      <c r="G524" s="178"/>
      <c r="H524" s="178"/>
      <c r="I524" s="178"/>
      <c r="J524" s="180"/>
    </row>
    <row r="525" spans="2:10" hidden="1">
      <c r="C525" s="1" t="s">
        <v>75</v>
      </c>
      <c r="D525" s="185">
        <v>638000</v>
      </c>
      <c r="E525" s="187"/>
      <c r="F525" s="178"/>
      <c r="G525" s="178"/>
      <c r="H525" s="178"/>
      <c r="I525" s="178"/>
      <c r="J525" s="180"/>
    </row>
    <row r="526" spans="2:10" hidden="1">
      <c r="C526" s="1" t="s">
        <v>82</v>
      </c>
      <c r="D526" s="185">
        <v>638000</v>
      </c>
      <c r="E526" s="187"/>
      <c r="F526" s="178"/>
      <c r="G526" s="178"/>
      <c r="H526" s="178"/>
      <c r="I526" s="178"/>
      <c r="J526" s="180"/>
    </row>
    <row r="527" spans="2:10" hidden="1">
      <c r="C527" s="1" t="s">
        <v>83</v>
      </c>
      <c r="D527" s="185">
        <v>638000</v>
      </c>
      <c r="E527" s="187"/>
      <c r="F527" s="178"/>
      <c r="G527" s="178"/>
      <c r="H527" s="178"/>
      <c r="I527" s="178"/>
      <c r="J527" s="180"/>
    </row>
    <row r="528" spans="2:10" hidden="1">
      <c r="C528" s="1" t="s">
        <v>84</v>
      </c>
      <c r="D528" s="185">
        <v>638000</v>
      </c>
      <c r="E528" s="187"/>
      <c r="F528" s="178"/>
      <c r="G528" s="178"/>
      <c r="H528" s="178"/>
      <c r="I528" s="178"/>
      <c r="J528" s="180"/>
    </row>
    <row r="529" spans="2:10" hidden="1">
      <c r="C529" s="1" t="s">
        <v>85</v>
      </c>
      <c r="D529" s="185">
        <v>638000</v>
      </c>
      <c r="E529" s="187"/>
      <c r="F529" s="178"/>
      <c r="G529" s="178"/>
      <c r="H529" s="178"/>
      <c r="I529" s="178"/>
      <c r="J529" s="180"/>
    </row>
    <row r="530" spans="2:10" hidden="1">
      <c r="C530" s="1" t="s">
        <v>86</v>
      </c>
      <c r="D530" s="185">
        <v>638000</v>
      </c>
      <c r="E530" s="187"/>
      <c r="F530" s="178"/>
      <c r="G530" s="178"/>
      <c r="H530" s="178"/>
      <c r="I530" s="178"/>
      <c r="J530" s="180"/>
    </row>
    <row r="531" spans="2:10" hidden="1">
      <c r="C531" s="1" t="s">
        <v>87</v>
      </c>
      <c r="D531" s="185">
        <v>638000</v>
      </c>
      <c r="E531" s="187"/>
      <c r="F531" s="178"/>
      <c r="G531" s="178"/>
      <c r="H531" s="178"/>
      <c r="I531" s="178"/>
      <c r="J531" s="180"/>
    </row>
    <row r="532" spans="2:10" hidden="1">
      <c r="C532" s="1" t="s">
        <v>88</v>
      </c>
      <c r="D532" s="185">
        <v>638000</v>
      </c>
      <c r="E532" s="187"/>
      <c r="F532" s="178"/>
      <c r="G532" s="178"/>
      <c r="H532" s="178"/>
      <c r="I532" s="178"/>
      <c r="J532" s="180"/>
    </row>
    <row r="533" spans="2:10" hidden="1">
      <c r="B533" s="1" t="s">
        <v>53</v>
      </c>
      <c r="C533" s="1" t="s">
        <v>76</v>
      </c>
      <c r="D533" s="185">
        <v>145500</v>
      </c>
      <c r="E533" s="187"/>
      <c r="F533" s="178"/>
      <c r="G533" s="178"/>
      <c r="H533" s="178"/>
      <c r="I533" s="178"/>
      <c r="J533" s="180"/>
    </row>
    <row r="534" spans="2:10" hidden="1">
      <c r="C534" s="1" t="s">
        <v>77</v>
      </c>
      <c r="D534" s="185">
        <v>145500</v>
      </c>
      <c r="E534" s="187"/>
      <c r="F534" s="178"/>
      <c r="G534" s="178"/>
      <c r="H534" s="178"/>
      <c r="I534" s="178"/>
      <c r="J534" s="180"/>
    </row>
    <row r="535" spans="2:10" hidden="1">
      <c r="C535" s="1" t="s">
        <v>78</v>
      </c>
      <c r="D535" s="185">
        <v>145500</v>
      </c>
      <c r="E535" s="187"/>
      <c r="F535" s="178"/>
      <c r="G535" s="178"/>
      <c r="H535" s="178"/>
      <c r="I535" s="178"/>
      <c r="J535" s="180"/>
    </row>
    <row r="536" spans="2:10" hidden="1">
      <c r="C536" s="1" t="s">
        <v>79</v>
      </c>
      <c r="D536" s="185">
        <v>145500</v>
      </c>
      <c r="E536" s="187"/>
      <c r="F536" s="178"/>
      <c r="G536" s="178"/>
      <c r="H536" s="178"/>
      <c r="I536" s="178"/>
      <c r="J536" s="180"/>
    </row>
    <row r="537" spans="2:10" hidden="1">
      <c r="C537" s="1" t="s">
        <v>80</v>
      </c>
      <c r="D537" s="185">
        <v>145500</v>
      </c>
      <c r="E537" s="187"/>
      <c r="F537" s="178"/>
      <c r="G537" s="178"/>
      <c r="H537" s="178"/>
      <c r="I537" s="178"/>
      <c r="J537" s="180"/>
    </row>
    <row r="538" spans="2:10" hidden="1">
      <c r="C538" s="1" t="s">
        <v>81</v>
      </c>
      <c r="D538" s="185">
        <v>145500</v>
      </c>
      <c r="E538" s="187"/>
      <c r="F538" s="178"/>
      <c r="G538" s="178"/>
      <c r="H538" s="178"/>
      <c r="I538" s="178"/>
      <c r="J538" s="180"/>
    </row>
    <row r="539" spans="2:10" hidden="1">
      <c r="C539" s="1" t="s">
        <v>75</v>
      </c>
      <c r="D539" s="185">
        <v>145500</v>
      </c>
      <c r="E539" s="187"/>
      <c r="F539" s="178"/>
      <c r="G539" s="178"/>
      <c r="H539" s="178"/>
      <c r="I539" s="178"/>
      <c r="J539" s="180"/>
    </row>
    <row r="540" spans="2:10" hidden="1">
      <c r="C540" s="1" t="s">
        <v>82</v>
      </c>
      <c r="D540" s="185">
        <v>145500</v>
      </c>
      <c r="E540" s="187"/>
      <c r="F540" s="178"/>
      <c r="G540" s="178"/>
      <c r="H540" s="178"/>
      <c r="I540" s="178"/>
      <c r="J540" s="180"/>
    </row>
    <row r="541" spans="2:10" hidden="1">
      <c r="C541" s="1" t="s">
        <v>83</v>
      </c>
      <c r="D541" s="185">
        <v>145500</v>
      </c>
      <c r="E541" s="187"/>
      <c r="F541" s="178"/>
      <c r="G541" s="178"/>
      <c r="H541" s="178"/>
      <c r="I541" s="178"/>
      <c r="J541" s="180"/>
    </row>
    <row r="542" spans="2:10" hidden="1">
      <c r="C542" s="1" t="s">
        <v>84</v>
      </c>
      <c r="D542" s="185">
        <v>145500</v>
      </c>
      <c r="E542" s="187"/>
      <c r="F542" s="178"/>
      <c r="G542" s="178"/>
      <c r="H542" s="178"/>
      <c r="I542" s="178"/>
      <c r="J542" s="180"/>
    </row>
    <row r="543" spans="2:10" hidden="1">
      <c r="C543" s="1" t="s">
        <v>85</v>
      </c>
      <c r="D543" s="185">
        <v>145500</v>
      </c>
      <c r="E543" s="187"/>
      <c r="F543" s="178"/>
      <c r="G543" s="178"/>
      <c r="H543" s="178"/>
      <c r="I543" s="178"/>
      <c r="J543" s="180"/>
    </row>
    <row r="544" spans="2:10" hidden="1">
      <c r="C544" s="1" t="s">
        <v>86</v>
      </c>
      <c r="D544" s="185">
        <v>145500</v>
      </c>
      <c r="E544" s="187"/>
      <c r="F544" s="178"/>
      <c r="G544" s="178"/>
      <c r="H544" s="178"/>
      <c r="I544" s="178"/>
      <c r="J544" s="180"/>
    </row>
    <row r="545" spans="2:10" hidden="1">
      <c r="C545" s="1" t="s">
        <v>87</v>
      </c>
      <c r="D545" s="185">
        <v>145500</v>
      </c>
      <c r="E545" s="187"/>
      <c r="F545" s="178"/>
      <c r="G545" s="178"/>
      <c r="H545" s="178"/>
      <c r="I545" s="178"/>
      <c r="J545" s="180"/>
    </row>
    <row r="546" spans="2:10" hidden="1">
      <c r="C546" s="1" t="s">
        <v>88</v>
      </c>
      <c r="D546" s="185">
        <v>145500</v>
      </c>
      <c r="E546" s="187"/>
      <c r="F546" s="178"/>
      <c r="G546" s="178"/>
      <c r="H546" s="178"/>
      <c r="I546" s="178"/>
      <c r="J546" s="180"/>
    </row>
    <row r="547" spans="2:10" hidden="1">
      <c r="B547" s="1" t="s">
        <v>54</v>
      </c>
      <c r="C547" s="1" t="s">
        <v>76</v>
      </c>
      <c r="D547" s="185">
        <v>58100</v>
      </c>
      <c r="E547" s="187"/>
      <c r="F547" s="178"/>
      <c r="G547" s="178"/>
      <c r="H547" s="178"/>
      <c r="I547" s="178"/>
      <c r="J547" s="180"/>
    </row>
    <row r="548" spans="2:10" hidden="1">
      <c r="C548" s="1" t="s">
        <v>77</v>
      </c>
      <c r="D548" s="185">
        <v>58100</v>
      </c>
      <c r="E548" s="187"/>
      <c r="F548" s="178"/>
      <c r="G548" s="178"/>
      <c r="H548" s="178"/>
      <c r="I548" s="178"/>
      <c r="J548" s="180"/>
    </row>
    <row r="549" spans="2:10" hidden="1">
      <c r="C549" s="1" t="s">
        <v>78</v>
      </c>
      <c r="D549" s="185">
        <v>58100</v>
      </c>
      <c r="E549" s="187"/>
      <c r="F549" s="178"/>
      <c r="G549" s="178"/>
      <c r="H549" s="178"/>
      <c r="I549" s="178"/>
      <c r="J549" s="180"/>
    </row>
    <row r="550" spans="2:10" hidden="1">
      <c r="C550" s="1" t="s">
        <v>79</v>
      </c>
      <c r="D550" s="185">
        <v>58100</v>
      </c>
      <c r="E550" s="187"/>
      <c r="F550" s="178"/>
      <c r="G550" s="178"/>
      <c r="H550" s="178"/>
      <c r="I550" s="178"/>
      <c r="J550" s="180"/>
    </row>
    <row r="551" spans="2:10" hidden="1">
      <c r="C551" s="1" t="s">
        <v>80</v>
      </c>
      <c r="D551" s="185">
        <v>58100</v>
      </c>
      <c r="E551" s="187"/>
      <c r="F551" s="178"/>
      <c r="G551" s="178"/>
      <c r="H551" s="178"/>
      <c r="I551" s="178"/>
      <c r="J551" s="180"/>
    </row>
    <row r="552" spans="2:10" hidden="1">
      <c r="C552" s="1" t="s">
        <v>81</v>
      </c>
      <c r="D552" s="185">
        <v>58100</v>
      </c>
      <c r="E552" s="187"/>
      <c r="F552" s="178"/>
      <c r="G552" s="178"/>
      <c r="H552" s="178"/>
      <c r="I552" s="178"/>
      <c r="J552" s="180"/>
    </row>
    <row r="553" spans="2:10" hidden="1">
      <c r="C553" s="1" t="s">
        <v>75</v>
      </c>
      <c r="D553" s="185">
        <v>58100</v>
      </c>
      <c r="E553" s="187"/>
      <c r="F553" s="178"/>
      <c r="G553" s="178"/>
      <c r="H553" s="178"/>
      <c r="I553" s="178"/>
      <c r="J553" s="180"/>
    </row>
    <row r="554" spans="2:10" hidden="1">
      <c r="C554" s="1" t="s">
        <v>82</v>
      </c>
      <c r="D554" s="185">
        <v>58100</v>
      </c>
      <c r="E554" s="187"/>
      <c r="F554" s="178"/>
      <c r="G554" s="178"/>
      <c r="H554" s="178"/>
      <c r="I554" s="178"/>
      <c r="J554" s="180"/>
    </row>
    <row r="555" spans="2:10" hidden="1">
      <c r="C555" s="1" t="s">
        <v>83</v>
      </c>
      <c r="D555" s="185">
        <v>58100</v>
      </c>
      <c r="E555" s="187"/>
      <c r="F555" s="178"/>
      <c r="G555" s="178"/>
      <c r="H555" s="178"/>
      <c r="I555" s="178"/>
      <c r="J555" s="180"/>
    </row>
    <row r="556" spans="2:10" hidden="1">
      <c r="C556" s="1" t="s">
        <v>84</v>
      </c>
      <c r="D556" s="185">
        <v>58100</v>
      </c>
      <c r="E556" s="187"/>
      <c r="F556" s="178"/>
      <c r="G556" s="178"/>
      <c r="H556" s="178"/>
      <c r="I556" s="178"/>
      <c r="J556" s="180"/>
    </row>
    <row r="557" spans="2:10" hidden="1">
      <c r="C557" s="1" t="s">
        <v>85</v>
      </c>
      <c r="D557" s="185">
        <v>58100</v>
      </c>
      <c r="E557" s="187"/>
      <c r="F557" s="178"/>
      <c r="G557" s="178"/>
      <c r="H557" s="178"/>
      <c r="I557" s="178"/>
      <c r="J557" s="180"/>
    </row>
    <row r="558" spans="2:10" hidden="1">
      <c r="C558" s="1" t="s">
        <v>86</v>
      </c>
      <c r="D558" s="185">
        <v>58100</v>
      </c>
      <c r="E558" s="187"/>
      <c r="F558" s="178"/>
      <c r="G558" s="178"/>
      <c r="H558" s="178"/>
      <c r="I558" s="178"/>
      <c r="J558" s="180"/>
    </row>
    <row r="559" spans="2:10" hidden="1">
      <c r="C559" s="1" t="s">
        <v>87</v>
      </c>
      <c r="D559" s="185">
        <v>58100</v>
      </c>
      <c r="E559" s="187"/>
      <c r="F559" s="178"/>
      <c r="G559" s="178"/>
      <c r="H559" s="178"/>
      <c r="I559" s="178"/>
      <c r="J559" s="180"/>
    </row>
    <row r="560" spans="2:10" hidden="1">
      <c r="C560" s="1" t="s">
        <v>88</v>
      </c>
      <c r="D560" s="185">
        <v>58100</v>
      </c>
      <c r="E560" s="187"/>
      <c r="F560" s="178"/>
      <c r="G560" s="178"/>
      <c r="H560" s="178"/>
      <c r="I560" s="178"/>
      <c r="J560" s="180"/>
    </row>
    <row r="561" spans="2:10" hidden="1">
      <c r="B561" s="1" t="s">
        <v>55</v>
      </c>
      <c r="C561" s="1" t="s">
        <v>76</v>
      </c>
      <c r="D561" s="185">
        <v>105000</v>
      </c>
      <c r="E561" s="187"/>
      <c r="F561" s="178"/>
      <c r="G561" s="178"/>
      <c r="H561" s="178"/>
      <c r="I561" s="178"/>
      <c r="J561" s="180"/>
    </row>
    <row r="562" spans="2:10" hidden="1">
      <c r="C562" s="1" t="s">
        <v>77</v>
      </c>
      <c r="D562" s="185">
        <v>105000</v>
      </c>
      <c r="E562" s="187"/>
      <c r="F562" s="178"/>
      <c r="G562" s="178"/>
      <c r="H562" s="178"/>
      <c r="I562" s="178"/>
      <c r="J562" s="180"/>
    </row>
    <row r="563" spans="2:10" hidden="1">
      <c r="C563" s="1" t="s">
        <v>78</v>
      </c>
      <c r="D563" s="185">
        <v>105000</v>
      </c>
      <c r="E563" s="187"/>
      <c r="F563" s="178"/>
      <c r="G563" s="178"/>
      <c r="H563" s="178"/>
      <c r="I563" s="178"/>
      <c r="J563" s="180"/>
    </row>
    <row r="564" spans="2:10" hidden="1">
      <c r="C564" s="1" t="s">
        <v>79</v>
      </c>
      <c r="D564" s="185">
        <v>105000</v>
      </c>
      <c r="E564" s="187"/>
      <c r="F564" s="178"/>
      <c r="G564" s="178"/>
      <c r="H564" s="178"/>
      <c r="I564" s="178"/>
      <c r="J564" s="180"/>
    </row>
    <row r="565" spans="2:10" hidden="1">
      <c r="C565" s="1" t="s">
        <v>80</v>
      </c>
      <c r="D565" s="185">
        <v>105000</v>
      </c>
      <c r="E565" s="187"/>
      <c r="F565" s="178"/>
      <c r="G565" s="178"/>
      <c r="H565" s="178"/>
      <c r="I565" s="178"/>
      <c r="J565" s="180"/>
    </row>
    <row r="566" spans="2:10" hidden="1">
      <c r="C566" s="1" t="s">
        <v>81</v>
      </c>
      <c r="D566" s="185">
        <v>105000</v>
      </c>
      <c r="E566" s="187"/>
      <c r="F566" s="178"/>
      <c r="G566" s="178"/>
      <c r="H566" s="178"/>
      <c r="I566" s="178"/>
      <c r="J566" s="180"/>
    </row>
    <row r="567" spans="2:10" hidden="1">
      <c r="C567" s="1" t="s">
        <v>75</v>
      </c>
      <c r="D567" s="185">
        <v>105000</v>
      </c>
      <c r="E567" s="187"/>
      <c r="F567" s="178"/>
      <c r="G567" s="178"/>
      <c r="H567" s="178"/>
      <c r="I567" s="178"/>
      <c r="J567" s="180"/>
    </row>
    <row r="568" spans="2:10" hidden="1">
      <c r="C568" s="1" t="s">
        <v>82</v>
      </c>
      <c r="D568" s="185">
        <v>105000</v>
      </c>
      <c r="E568" s="187"/>
      <c r="F568" s="178"/>
      <c r="G568" s="178"/>
      <c r="H568" s="178"/>
      <c r="I568" s="178"/>
      <c r="J568" s="180"/>
    </row>
    <row r="569" spans="2:10" hidden="1">
      <c r="C569" s="1" t="s">
        <v>83</v>
      </c>
      <c r="D569" s="185">
        <v>105000</v>
      </c>
      <c r="E569" s="187"/>
      <c r="F569" s="178"/>
      <c r="G569" s="178"/>
      <c r="H569" s="178"/>
      <c r="I569" s="178"/>
      <c r="J569" s="180"/>
    </row>
    <row r="570" spans="2:10" hidden="1">
      <c r="C570" s="1" t="s">
        <v>84</v>
      </c>
      <c r="D570" s="185">
        <v>105000</v>
      </c>
      <c r="E570" s="187"/>
      <c r="F570" s="178"/>
      <c r="G570" s="178"/>
      <c r="H570" s="178"/>
      <c r="I570" s="178"/>
      <c r="J570" s="180"/>
    </row>
    <row r="571" spans="2:10" hidden="1">
      <c r="C571" s="1" t="s">
        <v>85</v>
      </c>
      <c r="D571" s="185">
        <v>105000</v>
      </c>
      <c r="E571" s="187"/>
      <c r="F571" s="178"/>
      <c r="G571" s="178"/>
      <c r="H571" s="178"/>
      <c r="I571" s="178"/>
      <c r="J571" s="180"/>
    </row>
    <row r="572" spans="2:10" hidden="1">
      <c r="C572" s="1" t="s">
        <v>86</v>
      </c>
      <c r="D572" s="185">
        <v>105000</v>
      </c>
      <c r="E572" s="187"/>
      <c r="F572" s="178"/>
      <c r="G572" s="178"/>
      <c r="H572" s="178"/>
      <c r="I572" s="178"/>
      <c r="J572" s="180"/>
    </row>
    <row r="573" spans="2:10" hidden="1">
      <c r="C573" s="1" t="s">
        <v>87</v>
      </c>
      <c r="D573" s="185">
        <v>105000</v>
      </c>
      <c r="E573" s="187"/>
      <c r="F573" s="178"/>
      <c r="G573" s="178"/>
      <c r="H573" s="178"/>
      <c r="I573" s="178"/>
      <c r="J573" s="180"/>
    </row>
    <row r="574" spans="2:10" hidden="1">
      <c r="C574" s="1" t="s">
        <v>88</v>
      </c>
      <c r="D574" s="185">
        <v>105000</v>
      </c>
      <c r="E574" s="187"/>
      <c r="F574" s="178"/>
      <c r="G574" s="178"/>
      <c r="H574" s="178"/>
      <c r="I574" s="178"/>
      <c r="J574" s="180"/>
    </row>
    <row r="575" spans="2:10" hidden="1">
      <c r="B575" s="1" t="s">
        <v>56</v>
      </c>
      <c r="C575" s="1" t="s">
        <v>76</v>
      </c>
      <c r="D575" s="185">
        <v>390000</v>
      </c>
      <c r="E575" s="187"/>
      <c r="F575" s="178"/>
      <c r="G575" s="178"/>
      <c r="H575" s="178"/>
      <c r="I575" s="178"/>
      <c r="J575" s="180"/>
    </row>
    <row r="576" spans="2:10" hidden="1">
      <c r="C576" s="1" t="s">
        <v>77</v>
      </c>
      <c r="D576" s="185">
        <v>390000</v>
      </c>
      <c r="E576" s="187"/>
      <c r="F576" s="178"/>
      <c r="G576" s="178"/>
      <c r="H576" s="178"/>
      <c r="I576" s="178"/>
      <c r="J576" s="180"/>
    </row>
    <row r="577" spans="2:10" hidden="1">
      <c r="C577" s="1" t="s">
        <v>78</v>
      </c>
      <c r="D577" s="185">
        <v>390000</v>
      </c>
      <c r="E577" s="187"/>
      <c r="F577" s="178"/>
      <c r="G577" s="178"/>
      <c r="H577" s="178"/>
      <c r="I577" s="178"/>
      <c r="J577" s="180"/>
    </row>
    <row r="578" spans="2:10" hidden="1">
      <c r="C578" s="1" t="s">
        <v>79</v>
      </c>
      <c r="D578" s="185">
        <v>390000</v>
      </c>
      <c r="E578" s="187"/>
      <c r="F578" s="178"/>
      <c r="G578" s="178"/>
      <c r="H578" s="178"/>
      <c r="I578" s="178"/>
      <c r="J578" s="180"/>
    </row>
    <row r="579" spans="2:10" hidden="1">
      <c r="C579" s="1" t="s">
        <v>80</v>
      </c>
      <c r="D579" s="185">
        <v>390000</v>
      </c>
      <c r="E579" s="187"/>
      <c r="F579" s="178"/>
      <c r="G579" s="178"/>
      <c r="H579" s="178"/>
      <c r="I579" s="178"/>
      <c r="J579" s="180"/>
    </row>
    <row r="580" spans="2:10" hidden="1">
      <c r="C580" s="1" t="s">
        <v>81</v>
      </c>
      <c r="D580" s="185">
        <v>390000</v>
      </c>
      <c r="E580" s="187"/>
      <c r="F580" s="178"/>
      <c r="G580" s="178"/>
      <c r="H580" s="178"/>
      <c r="I580" s="178"/>
      <c r="J580" s="180"/>
    </row>
    <row r="581" spans="2:10" hidden="1">
      <c r="C581" s="1" t="s">
        <v>75</v>
      </c>
      <c r="D581" s="185">
        <v>390000</v>
      </c>
      <c r="E581" s="187"/>
      <c r="F581" s="178"/>
      <c r="G581" s="178"/>
      <c r="H581" s="178"/>
      <c r="I581" s="178"/>
      <c r="J581" s="180"/>
    </row>
    <row r="582" spans="2:10" hidden="1">
      <c r="C582" s="1" t="s">
        <v>82</v>
      </c>
      <c r="D582" s="185">
        <v>390000</v>
      </c>
      <c r="E582" s="187"/>
      <c r="F582" s="178"/>
      <c r="G582" s="178"/>
      <c r="H582" s="178"/>
      <c r="I582" s="178"/>
      <c r="J582" s="180"/>
    </row>
    <row r="583" spans="2:10" hidden="1">
      <c r="C583" s="1" t="s">
        <v>83</v>
      </c>
      <c r="D583" s="185">
        <v>390000</v>
      </c>
      <c r="E583" s="187"/>
      <c r="F583" s="178"/>
      <c r="G583" s="178"/>
      <c r="H583" s="178"/>
      <c r="I583" s="178"/>
      <c r="J583" s="180"/>
    </row>
    <row r="584" spans="2:10" hidden="1">
      <c r="C584" s="1" t="s">
        <v>84</v>
      </c>
      <c r="D584" s="185">
        <v>390000</v>
      </c>
      <c r="E584" s="187"/>
      <c r="F584" s="178"/>
      <c r="G584" s="178"/>
      <c r="H584" s="178"/>
      <c r="I584" s="178"/>
      <c r="J584" s="180"/>
    </row>
    <row r="585" spans="2:10" hidden="1">
      <c r="C585" s="1" t="s">
        <v>85</v>
      </c>
      <c r="D585" s="185">
        <v>390000</v>
      </c>
      <c r="E585" s="187"/>
      <c r="F585" s="178"/>
      <c r="G585" s="178"/>
      <c r="H585" s="178"/>
      <c r="I585" s="178"/>
      <c r="J585" s="180"/>
    </row>
    <row r="586" spans="2:10" hidden="1">
      <c r="C586" s="1" t="s">
        <v>86</v>
      </c>
      <c r="D586" s="185">
        <v>390000</v>
      </c>
      <c r="E586" s="187"/>
      <c r="F586" s="178"/>
      <c r="G586" s="178"/>
      <c r="H586" s="178"/>
      <c r="I586" s="178"/>
      <c r="J586" s="180"/>
    </row>
    <row r="587" spans="2:10" hidden="1">
      <c r="C587" s="1" t="s">
        <v>87</v>
      </c>
      <c r="D587" s="185">
        <v>390000</v>
      </c>
      <c r="E587" s="187"/>
      <c r="F587" s="178"/>
      <c r="G587" s="178"/>
      <c r="H587" s="178"/>
      <c r="I587" s="178"/>
      <c r="J587" s="180"/>
    </row>
    <row r="588" spans="2:10" hidden="1">
      <c r="C588" s="1" t="s">
        <v>88</v>
      </c>
      <c r="D588" s="185">
        <v>390000</v>
      </c>
      <c r="E588" s="187"/>
      <c r="F588" s="178"/>
      <c r="G588" s="178"/>
      <c r="H588" s="178"/>
      <c r="I588" s="178"/>
      <c r="J588" s="180"/>
    </row>
    <row r="589" spans="2:10" hidden="1">
      <c r="B589" s="1" t="s">
        <v>57</v>
      </c>
      <c r="C589" s="1" t="s">
        <v>76</v>
      </c>
      <c r="D589" s="185">
        <v>390000</v>
      </c>
      <c r="E589" s="187"/>
      <c r="F589" s="178"/>
      <c r="G589" s="178"/>
      <c r="H589" s="178"/>
      <c r="I589" s="178"/>
      <c r="J589" s="180"/>
    </row>
    <row r="590" spans="2:10" hidden="1">
      <c r="C590" s="1" t="s">
        <v>77</v>
      </c>
      <c r="D590" s="185">
        <v>390000</v>
      </c>
      <c r="E590" s="187"/>
      <c r="F590" s="178"/>
      <c r="G590" s="178"/>
      <c r="H590" s="178"/>
      <c r="I590" s="178"/>
      <c r="J590" s="180"/>
    </row>
    <row r="591" spans="2:10" hidden="1">
      <c r="C591" s="1" t="s">
        <v>78</v>
      </c>
      <c r="D591" s="185">
        <v>390000</v>
      </c>
      <c r="E591" s="187"/>
      <c r="F591" s="178"/>
      <c r="G591" s="178"/>
      <c r="H591" s="178"/>
      <c r="I591" s="178"/>
      <c r="J591" s="180"/>
    </row>
    <row r="592" spans="2:10" hidden="1">
      <c r="C592" s="1" t="s">
        <v>79</v>
      </c>
      <c r="D592" s="185">
        <v>390000</v>
      </c>
      <c r="E592" s="187"/>
      <c r="F592" s="178"/>
      <c r="G592" s="178"/>
      <c r="H592" s="178"/>
      <c r="I592" s="178"/>
      <c r="J592" s="180"/>
    </row>
    <row r="593" spans="2:10" hidden="1">
      <c r="C593" s="1" t="s">
        <v>80</v>
      </c>
      <c r="D593" s="185">
        <v>390000</v>
      </c>
      <c r="E593" s="187"/>
      <c r="F593" s="178"/>
      <c r="G593" s="178"/>
      <c r="H593" s="178"/>
      <c r="I593" s="178"/>
      <c r="J593" s="180"/>
    </row>
    <row r="594" spans="2:10" hidden="1">
      <c r="C594" s="1" t="s">
        <v>81</v>
      </c>
      <c r="D594" s="185">
        <v>390000</v>
      </c>
      <c r="E594" s="187"/>
      <c r="F594" s="178"/>
      <c r="G594" s="178"/>
      <c r="H594" s="178"/>
      <c r="I594" s="178"/>
      <c r="J594" s="180"/>
    </row>
    <row r="595" spans="2:10" hidden="1">
      <c r="C595" s="1" t="s">
        <v>75</v>
      </c>
      <c r="D595" s="185">
        <v>390000</v>
      </c>
      <c r="E595" s="187"/>
      <c r="F595" s="178"/>
      <c r="G595" s="178"/>
      <c r="H595" s="178"/>
      <c r="I595" s="178"/>
      <c r="J595" s="180"/>
    </row>
    <row r="596" spans="2:10" hidden="1">
      <c r="C596" s="1" t="s">
        <v>82</v>
      </c>
      <c r="D596" s="185">
        <v>390000</v>
      </c>
      <c r="E596" s="187"/>
      <c r="F596" s="178"/>
      <c r="G596" s="178"/>
      <c r="H596" s="178"/>
      <c r="I596" s="178"/>
      <c r="J596" s="180"/>
    </row>
    <row r="597" spans="2:10" hidden="1">
      <c r="C597" s="1" t="s">
        <v>83</v>
      </c>
      <c r="D597" s="185">
        <v>390000</v>
      </c>
      <c r="E597" s="187"/>
      <c r="F597" s="178"/>
      <c r="G597" s="178"/>
      <c r="H597" s="178"/>
      <c r="I597" s="178"/>
      <c r="J597" s="180"/>
    </row>
    <row r="598" spans="2:10" hidden="1">
      <c r="C598" s="1" t="s">
        <v>84</v>
      </c>
      <c r="D598" s="185">
        <v>390000</v>
      </c>
      <c r="E598" s="187"/>
      <c r="F598" s="178"/>
      <c r="G598" s="178"/>
      <c r="H598" s="178"/>
      <c r="I598" s="178"/>
      <c r="J598" s="180"/>
    </row>
    <row r="599" spans="2:10" hidden="1">
      <c r="C599" s="1" t="s">
        <v>85</v>
      </c>
      <c r="D599" s="185">
        <v>390000</v>
      </c>
      <c r="E599" s="187"/>
      <c r="F599" s="178"/>
      <c r="G599" s="178"/>
      <c r="H599" s="178"/>
      <c r="I599" s="178"/>
      <c r="J599" s="180"/>
    </row>
    <row r="600" spans="2:10" hidden="1">
      <c r="C600" s="1" t="s">
        <v>86</v>
      </c>
      <c r="D600" s="185">
        <v>390000</v>
      </c>
      <c r="E600" s="187"/>
      <c r="F600" s="178"/>
      <c r="G600" s="178"/>
      <c r="H600" s="178"/>
      <c r="I600" s="178"/>
      <c r="J600" s="180"/>
    </row>
    <row r="601" spans="2:10" hidden="1">
      <c r="C601" s="1" t="s">
        <v>87</v>
      </c>
      <c r="D601" s="185">
        <v>390000</v>
      </c>
      <c r="E601" s="187"/>
      <c r="F601" s="178"/>
      <c r="G601" s="178"/>
      <c r="H601" s="178"/>
      <c r="I601" s="178"/>
      <c r="J601" s="180"/>
    </row>
    <row r="602" spans="2:10" hidden="1">
      <c r="C602" s="1" t="s">
        <v>88</v>
      </c>
      <c r="D602" s="185">
        <v>390000</v>
      </c>
      <c r="E602" s="187"/>
      <c r="F602" s="178"/>
      <c r="G602" s="178"/>
      <c r="H602" s="178"/>
      <c r="I602" s="178"/>
      <c r="J602" s="180"/>
    </row>
    <row r="603" spans="2:10" hidden="1">
      <c r="B603" s="1" t="s">
        <v>58</v>
      </c>
      <c r="C603" s="1" t="s">
        <v>76</v>
      </c>
      <c r="D603" s="185">
        <v>113400</v>
      </c>
      <c r="E603" s="187"/>
      <c r="F603" s="178"/>
      <c r="G603" s="178"/>
      <c r="H603" s="178"/>
      <c r="I603" s="178"/>
      <c r="J603" s="180"/>
    </row>
    <row r="604" spans="2:10" hidden="1">
      <c r="C604" s="1" t="s">
        <v>77</v>
      </c>
      <c r="D604" s="185">
        <v>113400</v>
      </c>
      <c r="E604" s="187"/>
      <c r="F604" s="178"/>
      <c r="G604" s="178"/>
      <c r="H604" s="178"/>
      <c r="I604" s="178"/>
      <c r="J604" s="180"/>
    </row>
    <row r="605" spans="2:10" hidden="1">
      <c r="C605" s="1" t="s">
        <v>78</v>
      </c>
      <c r="D605" s="185">
        <v>113400</v>
      </c>
      <c r="E605" s="187"/>
      <c r="F605" s="178"/>
      <c r="G605" s="178"/>
      <c r="H605" s="178"/>
      <c r="I605" s="178"/>
      <c r="J605" s="180"/>
    </row>
    <row r="606" spans="2:10" hidden="1">
      <c r="C606" s="1" t="s">
        <v>79</v>
      </c>
      <c r="D606" s="185">
        <v>113400</v>
      </c>
      <c r="E606" s="187"/>
      <c r="F606" s="178"/>
      <c r="G606" s="178"/>
      <c r="H606" s="178"/>
      <c r="I606" s="178"/>
      <c r="J606" s="180"/>
    </row>
    <row r="607" spans="2:10" hidden="1">
      <c r="C607" s="1" t="s">
        <v>80</v>
      </c>
      <c r="D607" s="185">
        <v>113400</v>
      </c>
      <c r="E607" s="187"/>
      <c r="F607" s="178"/>
      <c r="G607" s="178"/>
      <c r="H607" s="178"/>
      <c r="I607" s="178"/>
      <c r="J607" s="180"/>
    </row>
    <row r="608" spans="2:10" hidden="1">
      <c r="C608" s="1" t="s">
        <v>81</v>
      </c>
      <c r="D608" s="185">
        <v>113400</v>
      </c>
      <c r="E608" s="187"/>
      <c r="F608" s="178"/>
      <c r="G608" s="178"/>
      <c r="H608" s="178"/>
      <c r="I608" s="178"/>
      <c r="J608" s="180"/>
    </row>
    <row r="609" spans="1:10" hidden="1">
      <c r="C609" s="1" t="s">
        <v>75</v>
      </c>
      <c r="D609" s="185">
        <v>113400</v>
      </c>
      <c r="E609" s="187"/>
      <c r="F609" s="178"/>
      <c r="G609" s="178"/>
      <c r="H609" s="178"/>
      <c r="I609" s="178"/>
      <c r="J609" s="180"/>
    </row>
    <row r="610" spans="1:10" hidden="1">
      <c r="C610" s="1" t="s">
        <v>82</v>
      </c>
      <c r="D610" s="185">
        <v>113400</v>
      </c>
      <c r="E610" s="187"/>
      <c r="F610" s="178"/>
      <c r="G610" s="178"/>
      <c r="H610" s="178"/>
      <c r="I610" s="178"/>
      <c r="J610" s="180"/>
    </row>
    <row r="611" spans="1:10" hidden="1">
      <c r="C611" s="1" t="s">
        <v>83</v>
      </c>
      <c r="D611" s="185">
        <v>113400</v>
      </c>
      <c r="E611" s="187"/>
      <c r="F611" s="178"/>
      <c r="G611" s="178"/>
      <c r="H611" s="178"/>
      <c r="I611" s="178"/>
      <c r="J611" s="180"/>
    </row>
    <row r="612" spans="1:10" hidden="1">
      <c r="C612" s="1" t="s">
        <v>84</v>
      </c>
      <c r="D612" s="185">
        <v>113400</v>
      </c>
      <c r="E612" s="187"/>
      <c r="F612" s="178"/>
      <c r="G612" s="178"/>
      <c r="H612" s="178"/>
      <c r="I612" s="178"/>
      <c r="J612" s="180"/>
    </row>
    <row r="613" spans="1:10" hidden="1">
      <c r="C613" s="1" t="s">
        <v>85</v>
      </c>
      <c r="D613" s="185">
        <v>113400</v>
      </c>
      <c r="E613" s="187"/>
      <c r="F613" s="178"/>
      <c r="G613" s="178"/>
      <c r="H613" s="178"/>
      <c r="I613" s="178"/>
      <c r="J613" s="180"/>
    </row>
    <row r="614" spans="1:10" hidden="1">
      <c r="C614" s="1" t="s">
        <v>86</v>
      </c>
      <c r="D614" s="185">
        <v>113400</v>
      </c>
      <c r="E614" s="187"/>
      <c r="F614" s="178"/>
      <c r="G614" s="178"/>
      <c r="H614" s="178"/>
      <c r="I614" s="178"/>
      <c r="J614" s="180"/>
    </row>
    <row r="615" spans="1:10" hidden="1">
      <c r="C615" s="1" t="s">
        <v>87</v>
      </c>
      <c r="D615" s="185">
        <v>113400</v>
      </c>
      <c r="E615" s="187"/>
      <c r="F615" s="178"/>
      <c r="G615" s="178"/>
      <c r="H615" s="178"/>
      <c r="I615" s="178"/>
      <c r="J615" s="180"/>
    </row>
    <row r="616" spans="1:10" hidden="1">
      <c r="C616" s="1" t="s">
        <v>88</v>
      </c>
      <c r="D616" s="185">
        <v>113400</v>
      </c>
      <c r="E616" s="187"/>
      <c r="F616" s="178"/>
      <c r="G616" s="178"/>
      <c r="H616" s="178"/>
      <c r="I616" s="178"/>
      <c r="J616" s="180"/>
    </row>
    <row r="617" spans="1:10" hidden="1">
      <c r="A617" s="1" t="s">
        <v>89</v>
      </c>
      <c r="B617" s="1" t="s">
        <v>36</v>
      </c>
      <c r="C617" s="1" t="s">
        <v>90</v>
      </c>
      <c r="D617" s="185">
        <v>1304995</v>
      </c>
      <c r="E617" s="187"/>
      <c r="F617" s="178"/>
      <c r="G617" s="178"/>
      <c r="H617" s="178"/>
      <c r="I617" s="178"/>
      <c r="J617" s="180"/>
    </row>
    <row r="618" spans="1:10" hidden="1">
      <c r="C618" s="1" t="s">
        <v>91</v>
      </c>
      <c r="D618" s="185">
        <v>1304995</v>
      </c>
      <c r="E618" s="187"/>
      <c r="F618" s="178"/>
      <c r="G618" s="178"/>
      <c r="H618" s="178"/>
      <c r="I618" s="178"/>
      <c r="J618" s="180"/>
    </row>
    <row r="619" spans="1:10" hidden="1">
      <c r="C619" s="1" t="s">
        <v>89</v>
      </c>
      <c r="D619" s="185">
        <v>1304995</v>
      </c>
      <c r="E619" s="187"/>
      <c r="F619" s="178"/>
      <c r="G619" s="178"/>
      <c r="H619" s="178"/>
      <c r="I619" s="178"/>
      <c r="J619" s="180"/>
    </row>
    <row r="620" spans="1:10" hidden="1">
      <c r="C620" s="1" t="s">
        <v>92</v>
      </c>
      <c r="D620" s="185">
        <v>1304995</v>
      </c>
      <c r="E620" s="187"/>
      <c r="F620" s="178"/>
      <c r="G620" s="178"/>
      <c r="H620" s="178"/>
      <c r="I620" s="178"/>
      <c r="J620" s="180"/>
    </row>
    <row r="621" spans="1:10" hidden="1">
      <c r="C621" s="1" t="s">
        <v>93</v>
      </c>
      <c r="D621" s="185">
        <v>1304995</v>
      </c>
      <c r="E621" s="187"/>
      <c r="F621" s="178"/>
      <c r="G621" s="178"/>
      <c r="H621" s="178"/>
      <c r="I621" s="178"/>
      <c r="J621" s="180"/>
    </row>
    <row r="622" spans="1:10" hidden="1">
      <c r="B622" s="1" t="s">
        <v>40</v>
      </c>
      <c r="C622" s="1" t="s">
        <v>90</v>
      </c>
      <c r="D622" s="185">
        <v>219500</v>
      </c>
      <c r="E622" s="187"/>
      <c r="F622" s="178"/>
      <c r="G622" s="178"/>
      <c r="H622" s="178"/>
      <c r="I622" s="178"/>
      <c r="J622" s="180"/>
    </row>
    <row r="623" spans="1:10" hidden="1">
      <c r="C623" s="1" t="s">
        <v>91</v>
      </c>
      <c r="D623" s="185">
        <v>219500</v>
      </c>
      <c r="E623" s="187"/>
      <c r="F623" s="178"/>
      <c r="G623" s="178"/>
      <c r="H623" s="178"/>
      <c r="I623" s="178"/>
      <c r="J623" s="180"/>
    </row>
    <row r="624" spans="1:10" hidden="1">
      <c r="C624" s="1" t="s">
        <v>89</v>
      </c>
      <c r="D624" s="185">
        <v>219500</v>
      </c>
      <c r="E624" s="187"/>
      <c r="F624" s="178"/>
      <c r="G624" s="178"/>
      <c r="H624" s="178"/>
      <c r="I624" s="178"/>
      <c r="J624" s="180"/>
    </row>
    <row r="625" spans="2:10" hidden="1">
      <c r="C625" s="1" t="s">
        <v>92</v>
      </c>
      <c r="D625" s="185">
        <v>219500</v>
      </c>
      <c r="E625" s="187"/>
      <c r="F625" s="178"/>
      <c r="G625" s="178"/>
      <c r="H625" s="178"/>
      <c r="I625" s="178"/>
      <c r="J625" s="180"/>
    </row>
    <row r="626" spans="2:10" hidden="1">
      <c r="C626" s="1" t="s">
        <v>93</v>
      </c>
      <c r="D626" s="185">
        <v>219500</v>
      </c>
      <c r="E626" s="187"/>
      <c r="F626" s="178"/>
      <c r="G626" s="178"/>
      <c r="H626" s="178"/>
      <c r="I626" s="178"/>
      <c r="J626" s="180"/>
    </row>
    <row r="627" spans="2:10" hidden="1">
      <c r="B627" s="1" t="s">
        <v>41</v>
      </c>
      <c r="C627" s="1" t="s">
        <v>90</v>
      </c>
      <c r="D627" s="185">
        <v>301200</v>
      </c>
      <c r="E627" s="187"/>
      <c r="F627" s="178"/>
      <c r="G627" s="178"/>
      <c r="H627" s="178"/>
      <c r="I627" s="178"/>
      <c r="J627" s="180"/>
    </row>
    <row r="628" spans="2:10" hidden="1">
      <c r="C628" s="1" t="s">
        <v>91</v>
      </c>
      <c r="D628" s="185">
        <v>301200</v>
      </c>
      <c r="E628" s="187"/>
      <c r="F628" s="178"/>
      <c r="G628" s="178"/>
      <c r="H628" s="178"/>
      <c r="I628" s="178"/>
      <c r="J628" s="180"/>
    </row>
    <row r="629" spans="2:10" hidden="1">
      <c r="C629" s="1" t="s">
        <v>89</v>
      </c>
      <c r="D629" s="185">
        <v>301200</v>
      </c>
      <c r="E629" s="187"/>
      <c r="F629" s="178"/>
      <c r="G629" s="178"/>
      <c r="H629" s="178"/>
      <c r="I629" s="178"/>
      <c r="J629" s="180"/>
    </row>
    <row r="630" spans="2:10" hidden="1">
      <c r="C630" s="1" t="s">
        <v>92</v>
      </c>
      <c r="D630" s="185">
        <v>301200</v>
      </c>
      <c r="E630" s="187"/>
      <c r="F630" s="178"/>
      <c r="G630" s="178"/>
      <c r="H630" s="178"/>
      <c r="I630" s="178"/>
      <c r="J630" s="180"/>
    </row>
    <row r="631" spans="2:10" hidden="1">
      <c r="C631" s="1" t="s">
        <v>93</v>
      </c>
      <c r="D631" s="185">
        <v>301200</v>
      </c>
      <c r="E631" s="187"/>
      <c r="F631" s="178"/>
      <c r="G631" s="178"/>
      <c r="H631" s="178"/>
      <c r="I631" s="178"/>
      <c r="J631" s="180"/>
    </row>
    <row r="632" spans="2:10" hidden="1">
      <c r="B632" s="1" t="s">
        <v>42</v>
      </c>
      <c r="C632" s="1" t="s">
        <v>90</v>
      </c>
      <c r="D632" s="185">
        <v>639600</v>
      </c>
      <c r="E632" s="187"/>
      <c r="F632" s="178"/>
      <c r="G632" s="178"/>
      <c r="H632" s="178"/>
      <c r="I632" s="178"/>
      <c r="J632" s="180"/>
    </row>
    <row r="633" spans="2:10" hidden="1">
      <c r="C633" s="1" t="s">
        <v>91</v>
      </c>
      <c r="D633" s="185">
        <v>639600</v>
      </c>
      <c r="E633" s="187"/>
      <c r="F633" s="178"/>
      <c r="G633" s="178"/>
      <c r="H633" s="178"/>
      <c r="I633" s="178"/>
      <c r="J633" s="180"/>
    </row>
    <row r="634" spans="2:10" hidden="1">
      <c r="C634" s="1" t="s">
        <v>89</v>
      </c>
      <c r="D634" s="185">
        <v>639600</v>
      </c>
      <c r="E634" s="187"/>
      <c r="F634" s="178"/>
      <c r="G634" s="178"/>
      <c r="H634" s="178"/>
      <c r="I634" s="178"/>
      <c r="J634" s="180"/>
    </row>
    <row r="635" spans="2:10" hidden="1">
      <c r="C635" s="1" t="s">
        <v>92</v>
      </c>
      <c r="D635" s="185">
        <v>639600</v>
      </c>
      <c r="E635" s="187"/>
      <c r="F635" s="178"/>
      <c r="G635" s="178"/>
      <c r="H635" s="178"/>
      <c r="I635" s="178"/>
      <c r="J635" s="180"/>
    </row>
    <row r="636" spans="2:10" hidden="1">
      <c r="C636" s="1" t="s">
        <v>93</v>
      </c>
      <c r="D636" s="185">
        <v>639600</v>
      </c>
      <c r="E636" s="187"/>
      <c r="F636" s="178"/>
      <c r="G636" s="178"/>
      <c r="H636" s="178"/>
      <c r="I636" s="178"/>
      <c r="J636" s="180"/>
    </row>
    <row r="637" spans="2:10" hidden="1">
      <c r="B637" s="1" t="s">
        <v>43</v>
      </c>
      <c r="C637" s="1" t="s">
        <v>90</v>
      </c>
      <c r="D637" s="185">
        <v>638400</v>
      </c>
      <c r="E637" s="187"/>
      <c r="F637" s="178"/>
      <c r="G637" s="178"/>
      <c r="H637" s="178"/>
      <c r="I637" s="178"/>
      <c r="J637" s="180"/>
    </row>
    <row r="638" spans="2:10" hidden="1">
      <c r="C638" s="1" t="s">
        <v>91</v>
      </c>
      <c r="D638" s="185">
        <v>638400</v>
      </c>
      <c r="E638" s="187"/>
      <c r="F638" s="178"/>
      <c r="G638" s="178"/>
      <c r="H638" s="178"/>
      <c r="I638" s="178"/>
      <c r="J638" s="180"/>
    </row>
    <row r="639" spans="2:10" hidden="1">
      <c r="C639" s="1" t="s">
        <v>89</v>
      </c>
      <c r="D639" s="185">
        <v>638400</v>
      </c>
      <c r="E639" s="187"/>
      <c r="F639" s="178"/>
      <c r="G639" s="178"/>
      <c r="H639" s="178"/>
      <c r="I639" s="178"/>
      <c r="J639" s="180"/>
    </row>
    <row r="640" spans="2:10" hidden="1">
      <c r="C640" s="1" t="s">
        <v>92</v>
      </c>
      <c r="D640" s="185">
        <v>638400</v>
      </c>
      <c r="E640" s="187"/>
      <c r="F640" s="178"/>
      <c r="G640" s="178"/>
      <c r="H640" s="178"/>
      <c r="I640" s="178"/>
      <c r="J640" s="180"/>
    </row>
    <row r="641" spans="2:10" hidden="1">
      <c r="C641" s="1" t="s">
        <v>93</v>
      </c>
      <c r="D641" s="185">
        <v>638400</v>
      </c>
      <c r="E641" s="187"/>
      <c r="F641" s="178"/>
      <c r="G641" s="178"/>
      <c r="H641" s="178"/>
      <c r="I641" s="178"/>
      <c r="J641" s="180"/>
    </row>
    <row r="642" spans="2:10" hidden="1">
      <c r="B642" s="1" t="s">
        <v>44</v>
      </c>
      <c r="C642" s="1" t="s">
        <v>90</v>
      </c>
      <c r="D642" s="185">
        <v>386400</v>
      </c>
      <c r="E642" s="187"/>
      <c r="F642" s="178"/>
      <c r="G642" s="178"/>
      <c r="H642" s="178"/>
      <c r="I642" s="178"/>
      <c r="J642" s="180"/>
    </row>
    <row r="643" spans="2:10" hidden="1">
      <c r="C643" s="1" t="s">
        <v>91</v>
      </c>
      <c r="D643" s="185">
        <v>386400</v>
      </c>
      <c r="E643" s="187"/>
      <c r="F643" s="178"/>
      <c r="G643" s="178"/>
      <c r="H643" s="178"/>
      <c r="I643" s="178"/>
      <c r="J643" s="180"/>
    </row>
    <row r="644" spans="2:10" hidden="1">
      <c r="C644" s="1" t="s">
        <v>89</v>
      </c>
      <c r="D644" s="185">
        <v>386400</v>
      </c>
      <c r="E644" s="187"/>
      <c r="F644" s="178"/>
      <c r="G644" s="178"/>
      <c r="H644" s="178"/>
      <c r="I644" s="178"/>
      <c r="J644" s="180"/>
    </row>
    <row r="645" spans="2:10" hidden="1">
      <c r="C645" s="1" t="s">
        <v>92</v>
      </c>
      <c r="D645" s="185">
        <v>386400</v>
      </c>
      <c r="E645" s="187"/>
      <c r="F645" s="178"/>
      <c r="G645" s="178"/>
      <c r="H645" s="178"/>
      <c r="I645" s="178"/>
      <c r="J645" s="180"/>
    </row>
    <row r="646" spans="2:10" hidden="1">
      <c r="C646" s="1" t="s">
        <v>93</v>
      </c>
      <c r="D646" s="185">
        <v>386400</v>
      </c>
      <c r="E646" s="187"/>
      <c r="F646" s="178"/>
      <c r="G646" s="178"/>
      <c r="H646" s="178"/>
      <c r="I646" s="178"/>
      <c r="J646" s="180"/>
    </row>
    <row r="647" spans="2:10" hidden="1">
      <c r="B647" s="1" t="s">
        <v>45</v>
      </c>
      <c r="C647" s="1" t="s">
        <v>90</v>
      </c>
      <c r="D647" s="185">
        <v>276000</v>
      </c>
      <c r="E647" s="187"/>
      <c r="F647" s="178"/>
      <c r="G647" s="178"/>
      <c r="H647" s="178"/>
      <c r="I647" s="178"/>
      <c r="J647" s="180"/>
    </row>
    <row r="648" spans="2:10" hidden="1">
      <c r="C648" s="1" t="s">
        <v>91</v>
      </c>
      <c r="D648" s="185">
        <v>276000</v>
      </c>
      <c r="E648" s="187"/>
      <c r="F648" s="178"/>
      <c r="G648" s="178"/>
      <c r="H648" s="178"/>
      <c r="I648" s="178"/>
      <c r="J648" s="180"/>
    </row>
    <row r="649" spans="2:10" hidden="1">
      <c r="C649" s="1" t="s">
        <v>89</v>
      </c>
      <c r="D649" s="185">
        <v>276000</v>
      </c>
      <c r="E649" s="187"/>
      <c r="F649" s="178"/>
      <c r="G649" s="178"/>
      <c r="H649" s="178"/>
      <c r="I649" s="178"/>
      <c r="J649" s="180"/>
    </row>
    <row r="650" spans="2:10" hidden="1">
      <c r="C650" s="1" t="s">
        <v>92</v>
      </c>
      <c r="D650" s="185">
        <v>276000</v>
      </c>
      <c r="E650" s="187"/>
      <c r="F650" s="178"/>
      <c r="G650" s="178"/>
      <c r="H650" s="178"/>
      <c r="I650" s="178"/>
      <c r="J650" s="180"/>
    </row>
    <row r="651" spans="2:10" hidden="1">
      <c r="C651" s="1" t="s">
        <v>93</v>
      </c>
      <c r="D651" s="185">
        <v>276000</v>
      </c>
      <c r="E651" s="187"/>
      <c r="F651" s="178"/>
      <c r="G651" s="178"/>
      <c r="H651" s="178"/>
      <c r="I651" s="178"/>
      <c r="J651" s="180"/>
    </row>
    <row r="652" spans="2:10" hidden="1">
      <c r="B652" s="1" t="s">
        <v>46</v>
      </c>
      <c r="C652" s="1" t="s">
        <v>90</v>
      </c>
      <c r="D652" s="185">
        <v>401000</v>
      </c>
      <c r="E652" s="187"/>
      <c r="F652" s="178"/>
      <c r="G652" s="178"/>
      <c r="H652" s="178"/>
      <c r="I652" s="178"/>
      <c r="J652" s="180"/>
    </row>
    <row r="653" spans="2:10" hidden="1">
      <c r="C653" s="1" t="s">
        <v>91</v>
      </c>
      <c r="D653" s="185">
        <v>401000</v>
      </c>
      <c r="E653" s="187"/>
      <c r="F653" s="178"/>
      <c r="G653" s="178"/>
      <c r="H653" s="178"/>
      <c r="I653" s="178"/>
      <c r="J653" s="180"/>
    </row>
    <row r="654" spans="2:10" hidden="1">
      <c r="C654" s="1" t="s">
        <v>89</v>
      </c>
      <c r="D654" s="185">
        <v>401000</v>
      </c>
      <c r="E654" s="187"/>
      <c r="F654" s="178"/>
      <c r="G654" s="178"/>
      <c r="H654" s="178"/>
      <c r="I654" s="178"/>
      <c r="J654" s="180"/>
    </row>
    <row r="655" spans="2:10" hidden="1">
      <c r="C655" s="1" t="s">
        <v>92</v>
      </c>
      <c r="D655" s="185">
        <v>401000</v>
      </c>
      <c r="E655" s="187"/>
      <c r="F655" s="178"/>
      <c r="G655" s="178"/>
      <c r="H655" s="178"/>
      <c r="I655" s="178"/>
      <c r="J655" s="180"/>
    </row>
    <row r="656" spans="2:10" hidden="1">
      <c r="C656" s="1" t="s">
        <v>93</v>
      </c>
      <c r="D656" s="185">
        <v>401000</v>
      </c>
      <c r="E656" s="187"/>
      <c r="F656" s="178"/>
      <c r="G656" s="178"/>
      <c r="H656" s="178"/>
      <c r="I656" s="178"/>
      <c r="J656" s="180"/>
    </row>
    <row r="657" spans="2:10" hidden="1">
      <c r="B657" s="1" t="s">
        <v>47</v>
      </c>
      <c r="C657" s="1" t="s">
        <v>90</v>
      </c>
      <c r="D657" s="185">
        <v>113400</v>
      </c>
      <c r="E657" s="187"/>
      <c r="F657" s="178"/>
      <c r="G657" s="178"/>
      <c r="H657" s="178"/>
      <c r="I657" s="178"/>
      <c r="J657" s="180"/>
    </row>
    <row r="658" spans="2:10" hidden="1">
      <c r="C658" s="1" t="s">
        <v>91</v>
      </c>
      <c r="D658" s="185">
        <v>113400</v>
      </c>
      <c r="E658" s="187"/>
      <c r="F658" s="178"/>
      <c r="G658" s="178"/>
      <c r="H658" s="178"/>
      <c r="I658" s="178"/>
      <c r="J658" s="180"/>
    </row>
    <row r="659" spans="2:10" hidden="1">
      <c r="C659" s="1" t="s">
        <v>89</v>
      </c>
      <c r="D659" s="185">
        <v>113400</v>
      </c>
      <c r="E659" s="187"/>
      <c r="F659" s="178"/>
      <c r="G659" s="178"/>
      <c r="H659" s="178"/>
      <c r="I659" s="178"/>
      <c r="J659" s="180"/>
    </row>
    <row r="660" spans="2:10" hidden="1">
      <c r="C660" s="1" t="s">
        <v>92</v>
      </c>
      <c r="D660" s="185">
        <v>113400</v>
      </c>
      <c r="E660" s="187"/>
      <c r="F660" s="178"/>
      <c r="G660" s="178"/>
      <c r="H660" s="178"/>
      <c r="I660" s="178"/>
      <c r="J660" s="180"/>
    </row>
    <row r="661" spans="2:10" hidden="1">
      <c r="C661" s="1" t="s">
        <v>93</v>
      </c>
      <c r="D661" s="185">
        <v>113400</v>
      </c>
      <c r="E661" s="187"/>
      <c r="F661" s="178"/>
      <c r="G661" s="178"/>
      <c r="H661" s="178"/>
      <c r="I661" s="178"/>
      <c r="J661" s="180"/>
    </row>
    <row r="662" spans="2:10" hidden="1">
      <c r="B662" s="1" t="s">
        <v>48</v>
      </c>
      <c r="C662" s="1" t="s">
        <v>90</v>
      </c>
      <c r="D662" s="185">
        <v>50000</v>
      </c>
      <c r="E662" s="187"/>
      <c r="F662" s="178"/>
      <c r="G662" s="178"/>
      <c r="H662" s="178"/>
      <c r="I662" s="178"/>
      <c r="J662" s="180"/>
    </row>
    <row r="663" spans="2:10" hidden="1">
      <c r="C663" s="1" t="s">
        <v>91</v>
      </c>
      <c r="D663" s="185">
        <v>50000</v>
      </c>
      <c r="E663" s="187"/>
      <c r="F663" s="178"/>
      <c r="G663" s="178"/>
      <c r="H663" s="178"/>
      <c r="I663" s="178"/>
      <c r="J663" s="180"/>
    </row>
    <row r="664" spans="2:10" hidden="1">
      <c r="C664" s="1" t="s">
        <v>89</v>
      </c>
      <c r="D664" s="185">
        <v>50000</v>
      </c>
      <c r="E664" s="187"/>
      <c r="F664" s="178"/>
      <c r="G664" s="178"/>
      <c r="H664" s="178"/>
      <c r="I664" s="178"/>
      <c r="J664" s="180"/>
    </row>
    <row r="665" spans="2:10" hidden="1">
      <c r="C665" s="1" t="s">
        <v>92</v>
      </c>
      <c r="D665" s="185">
        <v>50000</v>
      </c>
      <c r="E665" s="187"/>
      <c r="F665" s="178"/>
      <c r="G665" s="178"/>
      <c r="H665" s="178"/>
      <c r="I665" s="178"/>
      <c r="J665" s="180"/>
    </row>
    <row r="666" spans="2:10" hidden="1">
      <c r="C666" s="1" t="s">
        <v>93</v>
      </c>
      <c r="D666" s="185">
        <v>50000</v>
      </c>
      <c r="E666" s="187"/>
      <c r="F666" s="178"/>
      <c r="G666" s="178"/>
      <c r="H666" s="178"/>
      <c r="I666" s="178"/>
      <c r="J666" s="180"/>
    </row>
    <row r="667" spans="2:10" hidden="1">
      <c r="B667" s="1" t="s">
        <v>49</v>
      </c>
      <c r="C667" s="1" t="s">
        <v>90</v>
      </c>
      <c r="D667" s="185">
        <v>48000</v>
      </c>
      <c r="E667" s="187"/>
      <c r="F667" s="178"/>
      <c r="G667" s="178"/>
      <c r="H667" s="178"/>
      <c r="I667" s="178"/>
      <c r="J667" s="180"/>
    </row>
    <row r="668" spans="2:10" hidden="1">
      <c r="C668" s="1" t="s">
        <v>91</v>
      </c>
      <c r="D668" s="185">
        <v>48000</v>
      </c>
      <c r="E668" s="187"/>
      <c r="F668" s="178"/>
      <c r="G668" s="178"/>
      <c r="H668" s="178"/>
      <c r="I668" s="178"/>
      <c r="J668" s="180"/>
    </row>
    <row r="669" spans="2:10" hidden="1">
      <c r="C669" s="1" t="s">
        <v>89</v>
      </c>
      <c r="D669" s="185">
        <v>48000</v>
      </c>
      <c r="E669" s="187"/>
      <c r="F669" s="178"/>
      <c r="G669" s="178"/>
      <c r="H669" s="178"/>
      <c r="I669" s="178"/>
      <c r="J669" s="180"/>
    </row>
    <row r="670" spans="2:10" hidden="1">
      <c r="C670" s="1" t="s">
        <v>92</v>
      </c>
      <c r="D670" s="185">
        <v>48000</v>
      </c>
      <c r="E670" s="187"/>
      <c r="F670" s="178"/>
      <c r="G670" s="178"/>
      <c r="H670" s="178"/>
      <c r="I670" s="178"/>
      <c r="J670" s="180"/>
    </row>
    <row r="671" spans="2:10" hidden="1">
      <c r="C671" s="1" t="s">
        <v>93</v>
      </c>
      <c r="D671" s="185">
        <v>48000</v>
      </c>
      <c r="E671" s="187"/>
      <c r="F671" s="178"/>
      <c r="G671" s="178"/>
      <c r="H671" s="178"/>
      <c r="I671" s="178"/>
      <c r="J671" s="180"/>
    </row>
    <row r="672" spans="2:10" hidden="1">
      <c r="B672" s="1" t="s">
        <v>50</v>
      </c>
      <c r="C672" s="1" t="s">
        <v>90</v>
      </c>
      <c r="D672" s="185">
        <v>523000</v>
      </c>
      <c r="E672" s="187"/>
      <c r="F672" s="178"/>
      <c r="G672" s="178"/>
      <c r="H672" s="178"/>
      <c r="I672" s="178"/>
      <c r="J672" s="180"/>
    </row>
    <row r="673" spans="2:10" hidden="1">
      <c r="C673" s="1" t="s">
        <v>91</v>
      </c>
      <c r="D673" s="185">
        <v>523000</v>
      </c>
      <c r="E673" s="187"/>
      <c r="F673" s="178"/>
      <c r="G673" s="178"/>
      <c r="H673" s="178"/>
      <c r="I673" s="178"/>
      <c r="J673" s="180"/>
    </row>
    <row r="674" spans="2:10" hidden="1">
      <c r="C674" s="1" t="s">
        <v>89</v>
      </c>
      <c r="D674" s="185">
        <v>523000</v>
      </c>
      <c r="E674" s="187"/>
      <c r="F674" s="178"/>
      <c r="G674" s="178"/>
      <c r="H674" s="178"/>
      <c r="I674" s="178"/>
      <c r="J674" s="180"/>
    </row>
    <row r="675" spans="2:10" hidden="1">
      <c r="C675" s="1" t="s">
        <v>92</v>
      </c>
      <c r="D675" s="185">
        <v>523000</v>
      </c>
      <c r="E675" s="187"/>
      <c r="F675" s="178"/>
      <c r="G675" s="178"/>
      <c r="H675" s="178"/>
      <c r="I675" s="178"/>
      <c r="J675" s="180"/>
    </row>
    <row r="676" spans="2:10" hidden="1">
      <c r="C676" s="1" t="s">
        <v>93</v>
      </c>
      <c r="D676" s="185">
        <v>523000</v>
      </c>
      <c r="E676" s="187"/>
      <c r="F676" s="178"/>
      <c r="G676" s="178"/>
      <c r="H676" s="178"/>
      <c r="I676" s="178"/>
      <c r="J676" s="180"/>
    </row>
    <row r="677" spans="2:10" hidden="1">
      <c r="B677" s="1" t="s">
        <v>51</v>
      </c>
      <c r="C677" s="1" t="s">
        <v>90</v>
      </c>
      <c r="D677" s="185">
        <v>589000</v>
      </c>
      <c r="E677" s="187"/>
      <c r="F677" s="178"/>
      <c r="G677" s="178"/>
      <c r="H677" s="178"/>
      <c r="I677" s="178"/>
      <c r="J677" s="180"/>
    </row>
    <row r="678" spans="2:10" hidden="1">
      <c r="C678" s="1" t="s">
        <v>91</v>
      </c>
      <c r="D678" s="185">
        <v>589000</v>
      </c>
      <c r="E678" s="187"/>
      <c r="F678" s="178"/>
      <c r="G678" s="178"/>
      <c r="H678" s="178"/>
      <c r="I678" s="178"/>
      <c r="J678" s="180"/>
    </row>
    <row r="679" spans="2:10" hidden="1">
      <c r="C679" s="1" t="s">
        <v>89</v>
      </c>
      <c r="D679" s="185">
        <v>589000</v>
      </c>
      <c r="E679" s="187"/>
      <c r="F679" s="178"/>
      <c r="G679" s="178"/>
      <c r="H679" s="178"/>
      <c r="I679" s="178"/>
      <c r="J679" s="180"/>
    </row>
    <row r="680" spans="2:10" hidden="1">
      <c r="C680" s="1" t="s">
        <v>92</v>
      </c>
      <c r="D680" s="185">
        <v>589000</v>
      </c>
      <c r="E680" s="187"/>
      <c r="F680" s="178"/>
      <c r="G680" s="178"/>
      <c r="H680" s="178"/>
      <c r="I680" s="178"/>
      <c r="J680" s="180"/>
    </row>
    <row r="681" spans="2:10" hidden="1">
      <c r="C681" s="1" t="s">
        <v>93</v>
      </c>
      <c r="D681" s="185">
        <v>589000</v>
      </c>
      <c r="E681" s="187"/>
      <c r="F681" s="178"/>
      <c r="G681" s="178"/>
      <c r="H681" s="178"/>
      <c r="I681" s="178"/>
      <c r="J681" s="180"/>
    </row>
    <row r="682" spans="2:10" hidden="1">
      <c r="B682" s="1" t="s">
        <v>52</v>
      </c>
      <c r="C682" s="1" t="s">
        <v>90</v>
      </c>
      <c r="D682" s="185">
        <v>648000</v>
      </c>
      <c r="E682" s="187"/>
      <c r="F682" s="178"/>
      <c r="G682" s="178"/>
      <c r="H682" s="178"/>
      <c r="I682" s="178"/>
      <c r="J682" s="180"/>
    </row>
    <row r="683" spans="2:10" hidden="1">
      <c r="C683" s="1" t="s">
        <v>91</v>
      </c>
      <c r="D683" s="185">
        <v>648000</v>
      </c>
      <c r="E683" s="187"/>
      <c r="F683" s="178"/>
      <c r="G683" s="178"/>
      <c r="H683" s="178"/>
      <c r="I683" s="178"/>
      <c r="J683" s="180"/>
    </row>
    <row r="684" spans="2:10" hidden="1">
      <c r="C684" s="1" t="s">
        <v>89</v>
      </c>
      <c r="D684" s="185">
        <v>648000</v>
      </c>
      <c r="E684" s="187"/>
      <c r="F684" s="178"/>
      <c r="G684" s="178"/>
      <c r="H684" s="178"/>
      <c r="I684" s="178"/>
      <c r="J684" s="180"/>
    </row>
    <row r="685" spans="2:10" hidden="1">
      <c r="C685" s="1" t="s">
        <v>92</v>
      </c>
      <c r="D685" s="185">
        <v>648000</v>
      </c>
      <c r="E685" s="187"/>
      <c r="F685" s="178"/>
      <c r="G685" s="178"/>
      <c r="H685" s="178"/>
      <c r="I685" s="178"/>
      <c r="J685" s="180"/>
    </row>
    <row r="686" spans="2:10" hidden="1">
      <c r="C686" s="1" t="s">
        <v>93</v>
      </c>
      <c r="D686" s="185">
        <v>648000</v>
      </c>
      <c r="E686" s="187"/>
      <c r="F686" s="178"/>
      <c r="G686" s="178"/>
      <c r="H686" s="178"/>
      <c r="I686" s="178"/>
      <c r="J686" s="180"/>
    </row>
    <row r="687" spans="2:10" hidden="1">
      <c r="B687" s="1" t="s">
        <v>53</v>
      </c>
      <c r="C687" s="1" t="s">
        <v>90</v>
      </c>
      <c r="D687" s="185">
        <v>140000</v>
      </c>
      <c r="E687" s="187"/>
      <c r="F687" s="178"/>
      <c r="G687" s="178"/>
      <c r="H687" s="178"/>
      <c r="I687" s="178"/>
      <c r="J687" s="180"/>
    </row>
    <row r="688" spans="2:10" hidden="1">
      <c r="C688" s="1" t="s">
        <v>91</v>
      </c>
      <c r="D688" s="185">
        <v>140000</v>
      </c>
      <c r="E688" s="187"/>
      <c r="F688" s="178"/>
      <c r="G688" s="178"/>
      <c r="H688" s="178"/>
      <c r="I688" s="178"/>
      <c r="J688" s="180"/>
    </row>
    <row r="689" spans="2:10" hidden="1">
      <c r="C689" s="1" t="s">
        <v>89</v>
      </c>
      <c r="D689" s="185">
        <v>140000</v>
      </c>
      <c r="E689" s="187"/>
      <c r="F689" s="178"/>
      <c r="G689" s="178"/>
      <c r="H689" s="178"/>
      <c r="I689" s="178"/>
      <c r="J689" s="180"/>
    </row>
    <row r="690" spans="2:10" hidden="1">
      <c r="C690" s="1" t="s">
        <v>92</v>
      </c>
      <c r="D690" s="185">
        <v>140000</v>
      </c>
      <c r="E690" s="187"/>
      <c r="F690" s="178"/>
      <c r="G690" s="178"/>
      <c r="H690" s="178"/>
      <c r="I690" s="178"/>
      <c r="J690" s="180"/>
    </row>
    <row r="691" spans="2:10" hidden="1">
      <c r="C691" s="1" t="s">
        <v>93</v>
      </c>
      <c r="D691" s="185">
        <v>140000</v>
      </c>
      <c r="E691" s="187"/>
      <c r="F691" s="178"/>
      <c r="G691" s="178"/>
      <c r="H691" s="178"/>
      <c r="I691" s="178"/>
      <c r="J691" s="180"/>
    </row>
    <row r="692" spans="2:10" hidden="1">
      <c r="B692" s="1" t="s">
        <v>54</v>
      </c>
      <c r="C692" s="1" t="s">
        <v>90</v>
      </c>
      <c r="D692" s="185">
        <v>58800</v>
      </c>
      <c r="E692" s="187"/>
      <c r="F692" s="178"/>
      <c r="G692" s="178"/>
      <c r="H692" s="178"/>
      <c r="I692" s="178"/>
      <c r="J692" s="180"/>
    </row>
    <row r="693" spans="2:10" hidden="1">
      <c r="C693" s="1" t="s">
        <v>91</v>
      </c>
      <c r="D693" s="185">
        <v>58800</v>
      </c>
      <c r="E693" s="187"/>
      <c r="F693" s="178"/>
      <c r="G693" s="178"/>
      <c r="H693" s="178"/>
      <c r="I693" s="178"/>
      <c r="J693" s="180"/>
    </row>
    <row r="694" spans="2:10" hidden="1">
      <c r="C694" s="1" t="s">
        <v>89</v>
      </c>
      <c r="D694" s="185">
        <v>58800</v>
      </c>
      <c r="E694" s="187"/>
      <c r="F694" s="178"/>
      <c r="G694" s="178"/>
      <c r="H694" s="178"/>
      <c r="I694" s="178"/>
      <c r="J694" s="180"/>
    </row>
    <row r="695" spans="2:10" hidden="1">
      <c r="C695" s="1" t="s">
        <v>92</v>
      </c>
      <c r="D695" s="185">
        <v>58800</v>
      </c>
      <c r="E695" s="187"/>
      <c r="F695" s="178"/>
      <c r="G695" s="178"/>
      <c r="H695" s="178"/>
      <c r="I695" s="178"/>
      <c r="J695" s="180"/>
    </row>
    <row r="696" spans="2:10" hidden="1">
      <c r="C696" s="1" t="s">
        <v>93</v>
      </c>
      <c r="D696" s="185">
        <v>58800</v>
      </c>
      <c r="E696" s="187"/>
      <c r="F696" s="178"/>
      <c r="G696" s="178"/>
      <c r="H696" s="178"/>
      <c r="I696" s="178"/>
      <c r="J696" s="180"/>
    </row>
    <row r="697" spans="2:10" hidden="1">
      <c r="B697" s="1" t="s">
        <v>55</v>
      </c>
      <c r="C697" s="1" t="s">
        <v>90</v>
      </c>
      <c r="D697" s="185">
        <v>106475</v>
      </c>
      <c r="E697" s="187"/>
      <c r="F697" s="178"/>
      <c r="G697" s="178"/>
      <c r="H697" s="178"/>
      <c r="I697" s="178"/>
      <c r="J697" s="180"/>
    </row>
    <row r="698" spans="2:10" hidden="1">
      <c r="C698" s="1" t="s">
        <v>91</v>
      </c>
      <c r="D698" s="185">
        <v>106475</v>
      </c>
      <c r="E698" s="187"/>
      <c r="F698" s="178"/>
      <c r="G698" s="178"/>
      <c r="H698" s="178"/>
      <c r="I698" s="178"/>
      <c r="J698" s="180"/>
    </row>
    <row r="699" spans="2:10" hidden="1">
      <c r="C699" s="1" t="s">
        <v>89</v>
      </c>
      <c r="D699" s="185">
        <v>106475</v>
      </c>
      <c r="E699" s="187"/>
      <c r="F699" s="178"/>
      <c r="G699" s="178"/>
      <c r="H699" s="178"/>
      <c r="I699" s="178"/>
      <c r="J699" s="180"/>
    </row>
    <row r="700" spans="2:10" hidden="1">
      <c r="C700" s="1" t="s">
        <v>92</v>
      </c>
      <c r="D700" s="185">
        <v>106475</v>
      </c>
      <c r="E700" s="187"/>
      <c r="F700" s="178"/>
      <c r="G700" s="178"/>
      <c r="H700" s="178"/>
      <c r="I700" s="178"/>
      <c r="J700" s="180"/>
    </row>
    <row r="701" spans="2:10" hidden="1">
      <c r="C701" s="1" t="s">
        <v>93</v>
      </c>
      <c r="D701" s="185">
        <v>106475</v>
      </c>
      <c r="E701" s="187"/>
      <c r="F701" s="178"/>
      <c r="G701" s="178"/>
      <c r="H701" s="178"/>
      <c r="I701" s="178"/>
      <c r="J701" s="180"/>
    </row>
    <row r="702" spans="2:10" hidden="1">
      <c r="B702" s="1" t="s">
        <v>56</v>
      </c>
      <c r="C702" s="1" t="s">
        <v>90</v>
      </c>
      <c r="D702" s="185">
        <v>416900</v>
      </c>
      <c r="E702" s="187"/>
      <c r="F702" s="178"/>
      <c r="G702" s="178"/>
      <c r="H702" s="178"/>
      <c r="I702" s="178"/>
      <c r="J702" s="180"/>
    </row>
    <row r="703" spans="2:10" hidden="1">
      <c r="C703" s="1" t="s">
        <v>91</v>
      </c>
      <c r="D703" s="185">
        <v>416900</v>
      </c>
      <c r="E703" s="187"/>
      <c r="F703" s="178"/>
      <c r="G703" s="178"/>
      <c r="H703" s="178"/>
      <c r="I703" s="178"/>
      <c r="J703" s="180"/>
    </row>
    <row r="704" spans="2:10" hidden="1">
      <c r="C704" s="1" t="s">
        <v>89</v>
      </c>
      <c r="D704" s="185">
        <v>416900</v>
      </c>
      <c r="E704" s="187"/>
      <c r="F704" s="178"/>
      <c r="G704" s="178"/>
      <c r="H704" s="178"/>
      <c r="I704" s="178"/>
      <c r="J704" s="180"/>
    </row>
    <row r="705" spans="1:10" hidden="1">
      <c r="C705" s="1" t="s">
        <v>92</v>
      </c>
      <c r="D705" s="185">
        <v>416900</v>
      </c>
      <c r="E705" s="187"/>
      <c r="F705" s="178"/>
      <c r="G705" s="178"/>
      <c r="H705" s="178"/>
      <c r="I705" s="178"/>
      <c r="J705" s="180"/>
    </row>
    <row r="706" spans="1:10" hidden="1">
      <c r="C706" s="1" t="s">
        <v>93</v>
      </c>
      <c r="D706" s="185">
        <v>416900</v>
      </c>
      <c r="E706" s="187"/>
      <c r="F706" s="178"/>
      <c r="G706" s="178"/>
      <c r="H706" s="178"/>
      <c r="I706" s="178"/>
      <c r="J706" s="180"/>
    </row>
    <row r="707" spans="1:10" hidden="1">
      <c r="B707" s="1" t="s">
        <v>57</v>
      </c>
      <c r="C707" s="1" t="s">
        <v>90</v>
      </c>
      <c r="D707" s="185">
        <v>390600</v>
      </c>
      <c r="E707" s="187"/>
      <c r="F707" s="178"/>
      <c r="G707" s="178"/>
      <c r="H707" s="178"/>
      <c r="I707" s="178"/>
      <c r="J707" s="180"/>
    </row>
    <row r="708" spans="1:10" hidden="1">
      <c r="C708" s="1" t="s">
        <v>91</v>
      </c>
      <c r="D708" s="185">
        <v>390600</v>
      </c>
      <c r="E708" s="187"/>
      <c r="F708" s="178"/>
      <c r="G708" s="178"/>
      <c r="H708" s="178"/>
      <c r="I708" s="178"/>
      <c r="J708" s="180"/>
    </row>
    <row r="709" spans="1:10" hidden="1">
      <c r="C709" s="1" t="s">
        <v>89</v>
      </c>
      <c r="D709" s="185">
        <v>390600</v>
      </c>
      <c r="E709" s="187"/>
      <c r="F709" s="178"/>
      <c r="G709" s="178"/>
      <c r="H709" s="178"/>
      <c r="I709" s="178"/>
      <c r="J709" s="180"/>
    </row>
    <row r="710" spans="1:10" hidden="1">
      <c r="C710" s="1" t="s">
        <v>92</v>
      </c>
      <c r="D710" s="185">
        <v>390600</v>
      </c>
      <c r="E710" s="187"/>
      <c r="F710" s="178"/>
      <c r="G710" s="178"/>
      <c r="H710" s="178"/>
      <c r="I710" s="178"/>
      <c r="J710" s="180"/>
    </row>
    <row r="711" spans="1:10" hidden="1">
      <c r="C711" s="1" t="s">
        <v>93</v>
      </c>
      <c r="D711" s="185">
        <v>390600</v>
      </c>
      <c r="E711" s="187"/>
      <c r="F711" s="178"/>
      <c r="G711" s="178"/>
      <c r="H711" s="178"/>
      <c r="I711" s="178"/>
      <c r="J711" s="180"/>
    </row>
    <row r="712" spans="1:10" hidden="1">
      <c r="B712" s="1" t="s">
        <v>58</v>
      </c>
      <c r="C712" s="1" t="s">
        <v>90</v>
      </c>
      <c r="D712" s="185">
        <v>113700</v>
      </c>
      <c r="E712" s="187"/>
      <c r="F712" s="178"/>
      <c r="G712" s="178"/>
      <c r="H712" s="178"/>
      <c r="I712" s="178"/>
      <c r="J712" s="180"/>
    </row>
    <row r="713" spans="1:10" hidden="1">
      <c r="C713" s="1" t="s">
        <v>91</v>
      </c>
      <c r="D713" s="185">
        <v>113700</v>
      </c>
      <c r="E713" s="187"/>
      <c r="F713" s="178"/>
      <c r="G713" s="178"/>
      <c r="H713" s="178"/>
      <c r="I713" s="178"/>
      <c r="J713" s="180"/>
    </row>
    <row r="714" spans="1:10" hidden="1">
      <c r="C714" s="1" t="s">
        <v>89</v>
      </c>
      <c r="D714" s="185">
        <v>113700</v>
      </c>
      <c r="E714" s="187"/>
      <c r="F714" s="178"/>
      <c r="G714" s="178"/>
      <c r="H714" s="178"/>
      <c r="I714" s="178"/>
      <c r="J714" s="180"/>
    </row>
    <row r="715" spans="1:10" hidden="1">
      <c r="C715" s="1" t="s">
        <v>92</v>
      </c>
      <c r="D715" s="185">
        <v>113700</v>
      </c>
      <c r="E715" s="187"/>
      <c r="F715" s="178"/>
      <c r="G715" s="178"/>
      <c r="H715" s="178"/>
      <c r="I715" s="178"/>
      <c r="J715" s="180"/>
    </row>
    <row r="716" spans="1:10" hidden="1">
      <c r="C716" s="1" t="s">
        <v>93</v>
      </c>
      <c r="D716" s="185">
        <v>113700</v>
      </c>
      <c r="E716" s="187"/>
      <c r="F716" s="178"/>
      <c r="G716" s="178"/>
      <c r="H716" s="178"/>
      <c r="I716" s="178"/>
      <c r="J716" s="180"/>
    </row>
    <row r="717" spans="1:10" hidden="1">
      <c r="A717" s="1" t="s">
        <v>94</v>
      </c>
      <c r="B717" s="1" t="s">
        <v>42</v>
      </c>
      <c r="C717" s="1" t="s">
        <v>94</v>
      </c>
      <c r="D717" s="185">
        <v>535600</v>
      </c>
      <c r="E717" s="187"/>
      <c r="F717" s="178"/>
      <c r="G717" s="178"/>
      <c r="H717" s="178"/>
      <c r="I717" s="178"/>
      <c r="J717" s="180"/>
    </row>
    <row r="718" spans="1:10" hidden="1">
      <c r="B718" s="1" t="s">
        <v>43</v>
      </c>
      <c r="C718" s="1" t="s">
        <v>94</v>
      </c>
      <c r="D718" s="185">
        <v>597600</v>
      </c>
      <c r="E718" s="187"/>
      <c r="F718" s="178"/>
      <c r="G718" s="178"/>
      <c r="H718" s="178"/>
      <c r="I718" s="178"/>
      <c r="J718" s="180"/>
    </row>
    <row r="719" spans="1:10" hidden="1">
      <c r="B719" s="1" t="s">
        <v>44</v>
      </c>
      <c r="C719" s="1" t="s">
        <v>94</v>
      </c>
      <c r="D719" s="185">
        <v>344400</v>
      </c>
      <c r="E719" s="187"/>
      <c r="F719" s="178"/>
      <c r="G719" s="178"/>
      <c r="H719" s="178"/>
      <c r="I719" s="178"/>
      <c r="J719" s="180"/>
    </row>
    <row r="720" spans="1:10" hidden="1">
      <c r="B720" s="1" t="s">
        <v>45</v>
      </c>
      <c r="C720" s="1" t="s">
        <v>94</v>
      </c>
      <c r="D720" s="185">
        <v>246000</v>
      </c>
      <c r="E720" s="187"/>
      <c r="F720" s="178"/>
      <c r="G720" s="178"/>
      <c r="H720" s="178"/>
      <c r="I720" s="178"/>
      <c r="J720" s="180"/>
    </row>
    <row r="721" spans="2:10" hidden="1">
      <c r="B721" s="1" t="s">
        <v>48</v>
      </c>
      <c r="C721" s="1" t="s">
        <v>94</v>
      </c>
      <c r="D721" s="185">
        <v>51600</v>
      </c>
      <c r="E721" s="187"/>
      <c r="F721" s="178"/>
      <c r="G721" s="178"/>
      <c r="H721" s="178"/>
      <c r="I721" s="178"/>
      <c r="J721" s="180"/>
    </row>
    <row r="722" spans="2:10" hidden="1">
      <c r="B722" s="1" t="s">
        <v>49</v>
      </c>
      <c r="C722" s="1" t="s">
        <v>94</v>
      </c>
      <c r="D722" s="185">
        <v>48000</v>
      </c>
      <c r="E722" s="187"/>
      <c r="F722" s="178"/>
      <c r="G722" s="178"/>
      <c r="H722" s="178"/>
      <c r="I722" s="178"/>
      <c r="J722" s="180"/>
    </row>
    <row r="723" spans="2:10" hidden="1">
      <c r="B723" s="1" t="s">
        <v>50</v>
      </c>
      <c r="C723" s="1" t="s">
        <v>94</v>
      </c>
      <c r="D723" s="185">
        <v>459600</v>
      </c>
      <c r="E723" s="187"/>
      <c r="F723" s="178"/>
      <c r="G723" s="178"/>
      <c r="H723" s="178"/>
      <c r="I723" s="178"/>
      <c r="J723" s="180"/>
    </row>
    <row r="724" spans="2:10" hidden="1">
      <c r="B724" s="1" t="s">
        <v>51</v>
      </c>
      <c r="C724" s="1" t="s">
        <v>94</v>
      </c>
      <c r="D724" s="185">
        <v>384000</v>
      </c>
      <c r="E724" s="187"/>
      <c r="F724" s="178"/>
      <c r="G724" s="178"/>
      <c r="H724" s="178"/>
      <c r="I724" s="178"/>
      <c r="J724" s="180"/>
    </row>
    <row r="725" spans="2:10" hidden="1">
      <c r="B725" s="1" t="s">
        <v>52</v>
      </c>
      <c r="C725" s="1" t="s">
        <v>94</v>
      </c>
      <c r="D725" s="185">
        <v>618000</v>
      </c>
      <c r="E725" s="187"/>
      <c r="F725" s="178"/>
      <c r="G725" s="178"/>
      <c r="H725" s="178"/>
      <c r="I725" s="178"/>
      <c r="J725" s="180"/>
    </row>
    <row r="726" spans="2:10" hidden="1">
      <c r="B726" s="1" t="s">
        <v>53</v>
      </c>
      <c r="C726" s="1" t="s">
        <v>94</v>
      </c>
      <c r="D726" s="185">
        <v>135000</v>
      </c>
      <c r="E726" s="187"/>
      <c r="F726" s="178"/>
      <c r="G726" s="178"/>
      <c r="H726" s="178"/>
      <c r="I726" s="178"/>
      <c r="J726" s="180"/>
    </row>
    <row r="727" spans="2:10" hidden="1">
      <c r="B727" s="1" t="s">
        <v>54</v>
      </c>
      <c r="C727" s="1" t="s">
        <v>94</v>
      </c>
      <c r="D727" s="185">
        <v>59300</v>
      </c>
      <c r="E727" s="187"/>
      <c r="F727" s="178"/>
      <c r="G727" s="178"/>
      <c r="H727" s="178"/>
      <c r="I727" s="178"/>
      <c r="J727" s="180"/>
    </row>
    <row r="728" spans="2:10" hidden="1">
      <c r="B728" s="1" t="s">
        <v>55</v>
      </c>
      <c r="C728" s="1" t="s">
        <v>94</v>
      </c>
      <c r="D728" s="185">
        <v>98700</v>
      </c>
      <c r="E728" s="187"/>
      <c r="F728" s="178"/>
      <c r="G728" s="178"/>
      <c r="H728" s="178"/>
      <c r="I728" s="178"/>
      <c r="J728" s="180"/>
    </row>
    <row r="729" spans="2:10" hidden="1">
      <c r="B729" s="1" t="s">
        <v>56</v>
      </c>
      <c r="C729" s="1" t="s">
        <v>94</v>
      </c>
      <c r="D729" s="185">
        <v>407000</v>
      </c>
      <c r="E729" s="187"/>
      <c r="F729" s="178"/>
      <c r="G729" s="178"/>
      <c r="H729" s="178"/>
      <c r="I729" s="178"/>
      <c r="J729" s="180"/>
    </row>
    <row r="730" spans="2:10" hidden="1">
      <c r="B730" s="1" t="s">
        <v>58</v>
      </c>
      <c r="C730" s="1" t="s">
        <v>94</v>
      </c>
      <c r="D730" s="185">
        <v>114600</v>
      </c>
      <c r="E730" s="187"/>
      <c r="F730" s="178"/>
      <c r="G730" s="178"/>
      <c r="H730" s="178"/>
      <c r="I730" s="178"/>
      <c r="J730" s="180"/>
    </row>
    <row r="731" spans="2:10" hidden="1">
      <c r="B731" s="1" t="s">
        <v>95</v>
      </c>
      <c r="C731" s="1" t="s">
        <v>94</v>
      </c>
      <c r="D731" s="185">
        <v>126500</v>
      </c>
      <c r="E731" s="187"/>
      <c r="F731" s="178"/>
      <c r="G731" s="178"/>
      <c r="H731" s="178"/>
      <c r="I731" s="178"/>
      <c r="J731" s="180"/>
    </row>
    <row r="732" spans="2:10" hidden="1">
      <c r="B732" s="1" t="s">
        <v>96</v>
      </c>
      <c r="C732" s="1" t="s">
        <v>94</v>
      </c>
      <c r="D732" s="185">
        <v>264000</v>
      </c>
      <c r="E732" s="187"/>
      <c r="F732" s="178"/>
      <c r="G732" s="178"/>
      <c r="H732" s="178"/>
      <c r="I732" s="178"/>
      <c r="J732" s="180"/>
    </row>
    <row r="733" spans="2:10" hidden="1">
      <c r="B733" s="1" t="s">
        <v>97</v>
      </c>
      <c r="C733" s="1" t="s">
        <v>94</v>
      </c>
      <c r="D733" s="185">
        <v>250000</v>
      </c>
      <c r="E733" s="187"/>
      <c r="F733" s="178"/>
      <c r="G733" s="178"/>
      <c r="H733" s="178"/>
      <c r="I733" s="178"/>
      <c r="J733" s="180"/>
    </row>
    <row r="734" spans="2:10" hidden="1">
      <c r="B734" s="1" t="s">
        <v>98</v>
      </c>
      <c r="C734" s="1" t="s">
        <v>94</v>
      </c>
      <c r="D734" s="185">
        <v>1299000</v>
      </c>
      <c r="E734" s="187"/>
      <c r="F734" s="178"/>
      <c r="G734" s="178"/>
      <c r="H734" s="178"/>
      <c r="I734" s="178"/>
      <c r="J734" s="180"/>
    </row>
    <row r="735" spans="2:10" hidden="1">
      <c r="B735" s="1" t="s">
        <v>99</v>
      </c>
      <c r="C735" s="1" t="s">
        <v>94</v>
      </c>
      <c r="D735" s="185">
        <v>101000</v>
      </c>
      <c r="E735" s="187"/>
      <c r="F735" s="178"/>
      <c r="G735" s="178"/>
      <c r="H735" s="178"/>
      <c r="I735" s="178"/>
      <c r="J735" s="180"/>
    </row>
    <row r="736" spans="2:10" hidden="1">
      <c r="B736" s="1" t="s">
        <v>100</v>
      </c>
      <c r="C736" s="1" t="s">
        <v>94</v>
      </c>
      <c r="D736" s="185">
        <v>215000</v>
      </c>
      <c r="E736" s="187"/>
      <c r="F736" s="178"/>
      <c r="G736" s="178"/>
      <c r="H736" s="178"/>
      <c r="I736" s="178"/>
      <c r="J736" s="180"/>
    </row>
    <row r="737" spans="1:10" hidden="1">
      <c r="A737" s="1" t="s">
        <v>18</v>
      </c>
      <c r="B737" s="1" t="s">
        <v>18</v>
      </c>
      <c r="C737" s="1" t="s">
        <v>18</v>
      </c>
      <c r="D737" s="185" t="s">
        <v>18</v>
      </c>
      <c r="E737" s="187"/>
      <c r="F737" s="178"/>
      <c r="G737" s="178"/>
      <c r="H737" s="178"/>
      <c r="I737" s="178"/>
      <c r="J737" s="180"/>
    </row>
    <row r="738" spans="1:10" ht="43.5" hidden="1" customHeight="1" thickBot="1">
      <c r="A738" s="78" t="s">
        <v>19</v>
      </c>
      <c r="B738" s="86"/>
      <c r="C738" s="86"/>
      <c r="D738" s="79"/>
      <c r="E738" s="188"/>
      <c r="F738" s="182"/>
      <c r="G738" s="182"/>
      <c r="H738" s="182"/>
      <c r="I738" s="182"/>
      <c r="J738" s="184"/>
    </row>
    <row r="739" spans="1:10" ht="15" customHeight="1"/>
    <row r="741" spans="1:10" ht="15.75" customHeight="1" thickBot="1">
      <c r="B741" s="16" t="s">
        <v>2</v>
      </c>
    </row>
    <row r="742" spans="1:10" ht="57.75" customHeight="1" thickBot="1">
      <c r="B742" s="70" t="s">
        <v>7</v>
      </c>
      <c r="C742" s="72" t="s">
        <v>8</v>
      </c>
      <c r="D742" s="71" t="s">
        <v>9</v>
      </c>
      <c r="E742" s="73" t="s">
        <v>10</v>
      </c>
      <c r="F742" s="71" t="s">
        <v>11</v>
      </c>
      <c r="G742" s="72" t="s">
        <v>12</v>
      </c>
      <c r="H742" s="71" t="s">
        <v>13</v>
      </c>
      <c r="I742" s="73" t="s">
        <v>14</v>
      </c>
    </row>
    <row r="743" spans="1:10" ht="15.75" customHeight="1" thickBot="1">
      <c r="A743" s="79" t="s">
        <v>101</v>
      </c>
      <c r="B743" s="181">
        <v>26647125</v>
      </c>
      <c r="C743" s="182" t="e">
        <v>#NAME?</v>
      </c>
      <c r="D743" s="183">
        <v>26096217.5</v>
      </c>
      <c r="E743" s="184" t="e">
        <v>#NAME?</v>
      </c>
      <c r="F743" s="183">
        <v>320691250</v>
      </c>
      <c r="G743" s="182" t="e">
        <v>#NAME?</v>
      </c>
      <c r="H743" s="183">
        <v>313683335</v>
      </c>
      <c r="I743" s="184" t="e">
        <v>#NAME?</v>
      </c>
    </row>
    <row r="744" spans="1:10" ht="15" customHeight="1"/>
    <row r="745" spans="1:10" ht="15" customHeight="1"/>
    <row r="746" spans="1:10" ht="15" customHeight="1"/>
    <row r="747" spans="1:10" ht="15" customHeight="1"/>
    <row r="748" spans="1:10" ht="15" customHeight="1"/>
    <row r="749" spans="1:10" ht="15" customHeight="1"/>
    <row r="750" spans="1:10" ht="15" customHeight="1"/>
    <row r="751" spans="1:10" ht="15" customHeight="1"/>
    <row r="752" spans="1:10" ht="15" customHeight="1"/>
    <row r="753" ht="15" customHeight="1"/>
    <row r="754" ht="15" customHeight="1"/>
    <row r="755" ht="15" customHeight="1"/>
    <row r="756" ht="15" customHeight="1"/>
    <row r="757" ht="15" customHeight="1"/>
    <row r="758" ht="15" customHeight="1"/>
    <row r="759" ht="15" customHeight="1"/>
    <row r="760" ht="15" customHeight="1"/>
    <row r="761" ht="15" customHeight="1"/>
    <row r="762" ht="15" customHeight="1"/>
    <row r="763" ht="15" customHeight="1"/>
    <row r="764" ht="15" customHeight="1"/>
    <row r="765" ht="15" customHeight="1"/>
    <row r="766" ht="15" customHeight="1"/>
    <row r="767" ht="15" customHeight="1"/>
    <row r="768" ht="15" customHeight="1"/>
    <row r="769" ht="15" customHeight="1"/>
    <row r="770" ht="15" customHeight="1"/>
    <row r="771" ht="15" customHeight="1"/>
    <row r="772" ht="15" customHeight="1"/>
    <row r="773" ht="15" customHeight="1"/>
    <row r="774" ht="15" customHeight="1"/>
    <row r="775" ht="15" customHeight="1"/>
    <row r="776" ht="15" customHeight="1"/>
    <row r="777" ht="15" customHeight="1"/>
    <row r="778" ht="15.75" customHeight="1" thickBot="1"/>
    <row r="779" ht="15.75" customHeight="1" thickBot="1"/>
    <row r="780" ht="15" customHeight="1"/>
    <row r="781" ht="15" customHeight="1"/>
    <row r="782" ht="15" customHeight="1"/>
    <row r="783" ht="15" customHeight="1"/>
    <row r="784" ht="15" customHeight="1"/>
    <row r="785" ht="15" customHeight="1"/>
    <row r="786" ht="15" customHeight="1"/>
    <row r="787" ht="15" customHeight="1"/>
    <row r="788" ht="15" customHeight="1"/>
    <row r="789" ht="15" customHeight="1"/>
    <row r="790" ht="15" customHeight="1"/>
    <row r="791" ht="15" customHeight="1"/>
    <row r="792" ht="15" customHeight="1"/>
    <row r="793" ht="15" customHeight="1"/>
    <row r="794" ht="15" customHeight="1"/>
    <row r="795" ht="15" customHeight="1"/>
    <row r="796" ht="15" customHeight="1"/>
    <row r="797" ht="15" customHeight="1"/>
    <row r="798" ht="15" customHeight="1"/>
    <row r="799" ht="15" customHeight="1"/>
    <row r="800" ht="15" customHeight="1"/>
    <row r="801" ht="15" customHeight="1"/>
    <row r="802" ht="15" customHeight="1"/>
    <row r="803" ht="15" customHeight="1"/>
    <row r="804" ht="15" customHeight="1"/>
    <row r="805" ht="15" customHeight="1"/>
    <row r="806" ht="15" customHeight="1"/>
    <row r="807" ht="15" customHeight="1"/>
    <row r="808" ht="15" customHeight="1"/>
    <row r="809" ht="15" customHeight="1"/>
    <row r="810" ht="15" customHeight="1"/>
    <row r="811" ht="15" customHeight="1"/>
    <row r="812" ht="15" customHeight="1"/>
    <row r="813" ht="15" customHeight="1"/>
    <row r="814" ht="15" customHeight="1"/>
    <row r="815" ht="15" customHeight="1"/>
    <row r="816" ht="15" customHeight="1"/>
    <row r="817" ht="15" customHeight="1"/>
    <row r="818" ht="15" customHeight="1"/>
    <row r="819" ht="15" customHeight="1"/>
    <row r="820" ht="15" customHeight="1"/>
    <row r="821" ht="15" customHeight="1"/>
    <row r="822" ht="15" customHeight="1"/>
    <row r="823" ht="15" customHeight="1"/>
    <row r="824" ht="15" customHeight="1"/>
    <row r="825" ht="15" customHeight="1"/>
    <row r="826" ht="15" customHeight="1"/>
    <row r="827" ht="15" customHeight="1"/>
    <row r="828" ht="15" customHeight="1"/>
    <row r="829" ht="15" customHeight="1"/>
    <row r="830" ht="15" customHeight="1"/>
    <row r="831" ht="15" customHeight="1"/>
    <row r="832" ht="15" customHeight="1"/>
    <row r="833" ht="15" customHeight="1"/>
    <row r="834" ht="15" customHeight="1"/>
    <row r="835" ht="15" customHeight="1"/>
    <row r="836" ht="15" customHeight="1"/>
    <row r="837" ht="15" customHeight="1"/>
    <row r="838" ht="15" customHeight="1"/>
    <row r="839" ht="15" customHeight="1"/>
    <row r="840" ht="15" customHeight="1"/>
    <row r="841" ht="15" customHeight="1"/>
    <row r="842" ht="15" customHeight="1"/>
    <row r="843" ht="15" customHeight="1"/>
    <row r="844" ht="15" customHeight="1"/>
    <row r="845" ht="15" customHeight="1"/>
    <row r="846" ht="15" customHeight="1"/>
    <row r="847" ht="15" customHeight="1"/>
    <row r="848" ht="15" customHeight="1"/>
    <row r="849" ht="15" customHeight="1"/>
    <row r="850" ht="15" customHeight="1"/>
    <row r="851" ht="15" customHeight="1"/>
    <row r="852" ht="15" customHeight="1"/>
    <row r="853" ht="15" customHeight="1"/>
    <row r="854" ht="15" customHeight="1"/>
    <row r="855" ht="15" customHeight="1"/>
    <row r="856" ht="15" customHeight="1"/>
    <row r="857" ht="15" customHeight="1"/>
    <row r="858" ht="15" customHeight="1"/>
    <row r="859" ht="15" customHeight="1"/>
    <row r="860" ht="15" customHeight="1"/>
    <row r="861" ht="15" customHeight="1"/>
    <row r="862" ht="15" customHeight="1"/>
    <row r="863" ht="15" customHeight="1"/>
    <row r="864" ht="15" customHeight="1"/>
    <row r="865" ht="15" customHeight="1"/>
    <row r="866" ht="15" customHeight="1"/>
    <row r="867" ht="15" customHeight="1"/>
    <row r="868" ht="15" customHeight="1"/>
    <row r="869" ht="15" customHeight="1"/>
    <row r="870" ht="15" customHeight="1"/>
    <row r="871" ht="15" customHeight="1"/>
    <row r="872" ht="15" customHeight="1"/>
    <row r="873" ht="15" customHeight="1"/>
    <row r="874" ht="15" customHeight="1"/>
    <row r="875" ht="15" customHeight="1"/>
    <row r="876" ht="15" customHeight="1"/>
    <row r="877" ht="15" customHeight="1"/>
    <row r="878" ht="15" customHeight="1"/>
    <row r="879" ht="15" customHeight="1"/>
    <row r="880" ht="15" customHeight="1"/>
    <row r="881" ht="15" customHeight="1"/>
    <row r="882" ht="15" customHeight="1"/>
    <row r="883" ht="15" customHeight="1"/>
    <row r="884" ht="15" customHeight="1"/>
    <row r="885" ht="15" customHeight="1"/>
    <row r="886" ht="15" customHeight="1"/>
    <row r="887" ht="15" customHeight="1"/>
    <row r="888" ht="15" customHeight="1"/>
    <row r="889" ht="15" customHeight="1"/>
    <row r="890" ht="15" customHeight="1"/>
    <row r="891" ht="15" customHeight="1"/>
    <row r="892" ht="15" customHeight="1"/>
    <row r="893" ht="15" customHeight="1"/>
    <row r="894" ht="15" customHeight="1"/>
    <row r="895" ht="15" customHeight="1"/>
    <row r="896" ht="15" customHeight="1"/>
    <row r="897" ht="15" customHeight="1"/>
    <row r="898" ht="15" customHeight="1"/>
    <row r="899" ht="15" customHeight="1"/>
    <row r="900" ht="15" customHeight="1"/>
    <row r="901" ht="15" customHeight="1"/>
    <row r="902" ht="15" customHeight="1"/>
    <row r="903" ht="15" customHeight="1"/>
    <row r="904" ht="15" customHeight="1"/>
    <row r="905" ht="15" customHeight="1"/>
    <row r="906" ht="15" customHeight="1"/>
    <row r="907" ht="15" customHeight="1"/>
    <row r="908" ht="15" customHeight="1"/>
    <row r="909" ht="15" customHeight="1"/>
    <row r="910" ht="15" customHeight="1"/>
    <row r="911" ht="15" customHeight="1"/>
    <row r="912" ht="15" customHeight="1"/>
    <row r="913" ht="15" customHeight="1"/>
    <row r="914" ht="15" customHeight="1"/>
    <row r="915" ht="15" customHeight="1"/>
    <row r="916" ht="15" customHeight="1"/>
    <row r="917" ht="15" customHeight="1"/>
    <row r="918" ht="15" customHeight="1"/>
    <row r="919" ht="15" customHeight="1"/>
    <row r="920" ht="15" customHeight="1"/>
    <row r="921" ht="15" customHeight="1"/>
    <row r="922" ht="15" customHeight="1"/>
    <row r="923" ht="15" customHeight="1"/>
    <row r="924" ht="15" customHeight="1"/>
    <row r="925" ht="15" customHeight="1"/>
    <row r="926" ht="15" customHeight="1"/>
    <row r="927" ht="15" customHeight="1"/>
    <row r="928" ht="15" customHeight="1"/>
    <row r="929" ht="15" customHeight="1"/>
    <row r="930" ht="15" customHeight="1"/>
    <row r="931" ht="15" customHeight="1"/>
    <row r="932" ht="15" customHeight="1"/>
    <row r="933" ht="15" customHeight="1"/>
    <row r="934" ht="15" customHeight="1"/>
    <row r="935" ht="15" customHeight="1"/>
    <row r="936" ht="15" customHeight="1"/>
    <row r="937" ht="15" customHeight="1"/>
    <row r="938" ht="15" customHeight="1"/>
    <row r="939" ht="15" customHeight="1"/>
    <row r="940" ht="15" customHeight="1"/>
    <row r="941" ht="15" customHeight="1"/>
    <row r="942" ht="15" customHeight="1"/>
    <row r="943" ht="15" customHeight="1"/>
    <row r="944" ht="15" customHeight="1"/>
    <row r="945" ht="15" customHeight="1"/>
    <row r="946" ht="15" customHeight="1"/>
    <row r="947" ht="15" customHeight="1"/>
    <row r="948" ht="15" customHeight="1"/>
    <row r="949" ht="15" customHeight="1"/>
    <row r="950" ht="15" customHeight="1"/>
    <row r="951" ht="15" customHeight="1"/>
    <row r="952" ht="15" customHeight="1"/>
    <row r="953" ht="15" customHeight="1"/>
    <row r="954" ht="15" customHeight="1"/>
    <row r="955" ht="15" customHeight="1"/>
    <row r="956" ht="15" customHeight="1"/>
    <row r="957" ht="15" customHeight="1"/>
    <row r="958" ht="15" customHeight="1"/>
    <row r="959" ht="15" customHeight="1"/>
    <row r="960" ht="15" customHeight="1"/>
    <row r="961" ht="15" customHeight="1"/>
    <row r="962" ht="15" customHeight="1"/>
    <row r="963" ht="15" customHeight="1"/>
    <row r="964" ht="15" customHeight="1"/>
    <row r="965" ht="15" customHeight="1"/>
    <row r="966" ht="15" customHeight="1"/>
    <row r="967" ht="15" customHeight="1"/>
    <row r="968" ht="15" customHeight="1"/>
    <row r="969" ht="15" customHeight="1"/>
    <row r="970" ht="15" customHeight="1"/>
    <row r="971" ht="15" customHeight="1"/>
    <row r="972" ht="15" customHeight="1"/>
    <row r="973" ht="15" customHeight="1"/>
    <row r="974" ht="15" customHeight="1"/>
    <row r="975" ht="15" customHeight="1"/>
    <row r="976" ht="15" customHeight="1"/>
    <row r="977" ht="15" customHeight="1"/>
    <row r="978" ht="15" customHeight="1"/>
    <row r="979" ht="15" customHeight="1"/>
    <row r="980" ht="15" customHeight="1"/>
    <row r="981" ht="15" customHeight="1"/>
    <row r="982" ht="15" customHeight="1"/>
    <row r="983" ht="15" customHeight="1"/>
    <row r="984" ht="15" customHeight="1"/>
    <row r="985" ht="15" customHeight="1"/>
    <row r="986" ht="15" customHeight="1"/>
    <row r="987" ht="15" customHeight="1"/>
    <row r="988" ht="15" customHeight="1"/>
    <row r="989" ht="15" customHeight="1"/>
    <row r="990" ht="15" customHeight="1"/>
    <row r="991" ht="15" customHeight="1"/>
    <row r="992" ht="15" customHeight="1"/>
    <row r="993" ht="15" customHeight="1"/>
    <row r="994" ht="15" customHeight="1"/>
    <row r="995" ht="15" customHeight="1"/>
    <row r="996" ht="15" customHeight="1"/>
    <row r="997" ht="15" customHeight="1"/>
    <row r="998" ht="15" customHeight="1"/>
    <row r="999" ht="15" customHeight="1"/>
    <row r="1000" ht="15" customHeight="1"/>
    <row r="1001" ht="15" customHeight="1"/>
    <row r="1002" ht="15" customHeight="1"/>
    <row r="1003" ht="15" customHeight="1"/>
    <row r="1004" ht="15" customHeight="1"/>
    <row r="1005" ht="15" customHeight="1"/>
    <row r="1006" ht="15" customHeight="1"/>
    <row r="1007" ht="15" customHeight="1"/>
    <row r="1008" ht="15" customHeight="1"/>
    <row r="1009" ht="15" customHeight="1"/>
    <row r="1010" ht="15" customHeight="1"/>
    <row r="1011" ht="15" customHeight="1"/>
    <row r="1012" ht="15" customHeight="1"/>
    <row r="1013" ht="15" customHeight="1"/>
    <row r="1014" ht="15" customHeight="1"/>
    <row r="1015" ht="15" customHeight="1"/>
    <row r="1016" ht="15" customHeight="1"/>
    <row r="1017" ht="15" customHeight="1"/>
    <row r="1018" ht="15" customHeight="1"/>
    <row r="1019" ht="15" customHeight="1"/>
    <row r="1020" ht="15" customHeight="1"/>
    <row r="1021" ht="15" customHeight="1"/>
    <row r="1022" ht="15" customHeight="1"/>
    <row r="1023" ht="15" customHeight="1"/>
    <row r="1024" ht="15" customHeight="1"/>
    <row r="1025" ht="15" customHeight="1"/>
    <row r="1026" ht="15" customHeight="1"/>
    <row r="1027" ht="15" customHeight="1"/>
    <row r="1028" ht="15" customHeight="1"/>
    <row r="1029" ht="15" customHeight="1"/>
    <row r="1030" ht="15" customHeight="1"/>
    <row r="1031" ht="15" customHeight="1"/>
    <row r="1032" ht="15" customHeight="1"/>
    <row r="1033" ht="15" customHeight="1"/>
    <row r="1034" ht="15" customHeight="1"/>
    <row r="1035" ht="15" customHeight="1"/>
    <row r="1036" ht="15" customHeight="1"/>
    <row r="1037" ht="15" customHeight="1"/>
    <row r="1038" ht="15" customHeight="1"/>
    <row r="1039" ht="15" customHeight="1"/>
    <row r="1040" ht="15" customHeight="1"/>
    <row r="1041" ht="15" customHeight="1"/>
    <row r="1042" ht="15" customHeight="1"/>
    <row r="1043" ht="15" customHeight="1"/>
    <row r="1044" ht="15" customHeight="1"/>
    <row r="1045" ht="15" customHeight="1"/>
    <row r="1046" ht="15" customHeight="1"/>
    <row r="1047" ht="15" customHeight="1"/>
    <row r="1048" ht="15" customHeight="1"/>
    <row r="1049" ht="15" customHeight="1"/>
    <row r="1050" ht="15" customHeight="1"/>
    <row r="1051" ht="15" customHeight="1"/>
    <row r="1052" ht="15" customHeight="1"/>
    <row r="1053" ht="15" customHeight="1"/>
    <row r="1054" ht="15" customHeight="1"/>
    <row r="1055" ht="15" customHeight="1"/>
    <row r="1056" ht="15" customHeight="1"/>
    <row r="1057" ht="15" customHeight="1"/>
    <row r="1058" ht="15" customHeight="1"/>
    <row r="1059" ht="15" customHeight="1"/>
    <row r="1060" ht="15" customHeight="1"/>
    <row r="1061" ht="15" customHeight="1"/>
    <row r="1062" ht="15" customHeight="1"/>
    <row r="1063" ht="15" customHeight="1"/>
    <row r="1064" ht="15" customHeight="1"/>
    <row r="1065" ht="15" customHeight="1"/>
    <row r="1066" ht="15" customHeight="1"/>
    <row r="1067" ht="15" customHeight="1"/>
    <row r="1068" ht="15" customHeight="1"/>
    <row r="1069" ht="15" customHeight="1"/>
    <row r="1070" ht="15" customHeight="1"/>
    <row r="1071" ht="15" customHeight="1"/>
    <row r="1072" ht="15" customHeight="1"/>
    <row r="1073" ht="15" customHeight="1"/>
    <row r="1074" ht="15" customHeight="1"/>
    <row r="1075" ht="15" customHeight="1"/>
    <row r="1076" ht="15" customHeight="1"/>
    <row r="1077" ht="15" customHeight="1"/>
    <row r="1078" ht="15" customHeight="1"/>
    <row r="1079" ht="15" customHeight="1"/>
    <row r="1080" ht="15" customHeight="1"/>
    <row r="1081" ht="15" customHeight="1"/>
    <row r="1082" ht="15" customHeight="1"/>
    <row r="1083" ht="15" customHeight="1"/>
    <row r="1084" ht="15" customHeight="1"/>
    <row r="1085" ht="15" customHeight="1"/>
    <row r="1086" ht="15" customHeight="1"/>
    <row r="1087" ht="15" customHeight="1"/>
    <row r="1088" ht="15" customHeight="1"/>
    <row r="1089" ht="15" customHeight="1"/>
    <row r="1090" ht="15" customHeight="1"/>
    <row r="1091" ht="15" customHeight="1"/>
    <row r="1092" ht="15" customHeight="1"/>
    <row r="1093" ht="15" customHeight="1"/>
    <row r="1094" ht="15" customHeight="1"/>
    <row r="1095" ht="15" customHeight="1"/>
    <row r="1096" ht="15" customHeight="1"/>
    <row r="1097" ht="15" customHeight="1"/>
    <row r="1098" ht="15" customHeight="1"/>
    <row r="1099" ht="15" customHeight="1"/>
    <row r="1100" ht="15" customHeight="1"/>
    <row r="1101" ht="15" customHeight="1"/>
    <row r="1102" ht="15" customHeight="1"/>
    <row r="1103" ht="15" customHeight="1"/>
    <row r="1104" ht="15" customHeight="1"/>
    <row r="1105" ht="15" customHeight="1"/>
    <row r="1106" ht="15" customHeight="1"/>
    <row r="1107" ht="15" customHeight="1"/>
    <row r="1108" ht="15" customHeight="1"/>
    <row r="1109" ht="15" customHeight="1"/>
    <row r="1110" ht="15" customHeight="1"/>
    <row r="1111" ht="15" customHeight="1"/>
    <row r="1112" ht="15" customHeight="1"/>
    <row r="1113" ht="15" customHeight="1"/>
    <row r="1114" ht="15" customHeight="1"/>
    <row r="1115" ht="15" customHeight="1"/>
    <row r="1116" ht="15" customHeight="1"/>
    <row r="1117" ht="15" customHeight="1"/>
    <row r="1118" ht="15" customHeight="1"/>
    <row r="1119" ht="15" customHeight="1"/>
    <row r="1120" ht="15" customHeight="1"/>
    <row r="1121" ht="15" customHeight="1"/>
    <row r="1122" ht="15" customHeight="1"/>
    <row r="1123" ht="15" customHeight="1"/>
    <row r="1124" ht="15" customHeight="1"/>
    <row r="1125" ht="15" customHeight="1"/>
    <row r="1126" ht="15" customHeight="1"/>
    <row r="1127" ht="15" customHeight="1"/>
    <row r="1128" ht="15" customHeight="1"/>
    <row r="1129" ht="15" customHeight="1"/>
    <row r="1130" ht="15" customHeight="1"/>
    <row r="1131" ht="15" customHeight="1"/>
    <row r="1132" ht="15" customHeight="1"/>
    <row r="1133" ht="15" customHeight="1"/>
    <row r="1134" ht="15" customHeight="1"/>
    <row r="1135" ht="15" customHeight="1"/>
    <row r="1136" ht="15" customHeight="1"/>
    <row r="1137" ht="15" customHeight="1"/>
    <row r="1138" ht="15" customHeight="1"/>
    <row r="1139" ht="15" customHeight="1"/>
    <row r="1140" ht="15" customHeight="1"/>
    <row r="1141" ht="15" customHeight="1"/>
    <row r="1142" ht="15" customHeight="1"/>
    <row r="1143" ht="15" customHeight="1"/>
    <row r="1144" ht="15" customHeight="1"/>
    <row r="1145" ht="15" customHeight="1"/>
    <row r="1146" ht="15" customHeight="1"/>
    <row r="1147" ht="15" customHeight="1"/>
    <row r="1148" ht="15" customHeight="1"/>
    <row r="1149" ht="15" customHeight="1"/>
    <row r="1150" ht="15" customHeight="1"/>
    <row r="1151" ht="15" customHeight="1"/>
    <row r="1152" ht="15" customHeight="1"/>
    <row r="1153" ht="15" customHeight="1"/>
    <row r="1154" ht="15" customHeight="1"/>
    <row r="1155" ht="15" customHeight="1"/>
    <row r="1156" ht="15" customHeight="1"/>
    <row r="1157" ht="15" customHeight="1"/>
    <row r="1158" ht="15" customHeight="1"/>
    <row r="1159" ht="15" customHeight="1"/>
    <row r="1160" ht="15" customHeight="1"/>
    <row r="1161" ht="15" customHeight="1"/>
    <row r="1162" ht="15" customHeight="1"/>
    <row r="1163" ht="15" customHeight="1"/>
    <row r="1164" ht="15" customHeight="1"/>
    <row r="1165" ht="15" customHeight="1"/>
    <row r="1166" ht="15" customHeight="1"/>
    <row r="1167" ht="15" customHeight="1"/>
    <row r="1168" ht="15" customHeight="1"/>
    <row r="1169" ht="15" customHeight="1"/>
    <row r="1170" ht="15" customHeight="1"/>
    <row r="1171" ht="15" customHeight="1"/>
    <row r="1172" ht="15" customHeight="1"/>
    <row r="1173" ht="15" customHeight="1"/>
    <row r="1174" ht="15" customHeight="1"/>
    <row r="1175" ht="15" customHeight="1"/>
    <row r="1176" ht="15" customHeight="1"/>
    <row r="1177" ht="15" customHeight="1"/>
    <row r="1178" ht="15" customHeight="1"/>
    <row r="1179" ht="15" customHeight="1"/>
    <row r="1180" ht="15" customHeight="1"/>
    <row r="1181" ht="15" customHeight="1"/>
    <row r="1182" ht="15" customHeight="1"/>
    <row r="1183" ht="15" customHeight="1"/>
    <row r="1184" ht="15" customHeight="1"/>
    <row r="1185" ht="15" customHeight="1"/>
    <row r="1186" ht="15" customHeight="1"/>
    <row r="1187" ht="15" customHeight="1"/>
    <row r="1188" ht="15" customHeight="1"/>
    <row r="1189" ht="15" customHeight="1"/>
    <row r="1190" ht="15" customHeight="1"/>
    <row r="1191" ht="15" customHeight="1"/>
    <row r="1192" ht="15" customHeight="1"/>
    <row r="1193" ht="15" customHeight="1"/>
    <row r="1194" ht="15" customHeight="1"/>
    <row r="1195" ht="15" customHeight="1"/>
    <row r="1196" ht="15" customHeight="1"/>
    <row r="1197" ht="15" customHeight="1"/>
    <row r="1198" ht="15" customHeight="1"/>
    <row r="1199" ht="15" customHeight="1"/>
    <row r="1200" ht="15" customHeight="1"/>
    <row r="1201" ht="15" customHeight="1"/>
    <row r="1202" ht="15" customHeight="1"/>
    <row r="1203" ht="15" customHeight="1"/>
    <row r="1204" ht="15" customHeight="1"/>
    <row r="1205" ht="15" customHeight="1"/>
    <row r="1206" ht="15" customHeight="1"/>
    <row r="1207" ht="15" customHeight="1"/>
    <row r="1208" ht="15" customHeight="1"/>
    <row r="1209" ht="15" customHeight="1"/>
    <row r="1210" ht="15" customHeight="1"/>
    <row r="1211" ht="15" customHeight="1"/>
    <row r="1212" ht="15" customHeight="1"/>
    <row r="1213" ht="15" customHeight="1"/>
    <row r="1214" ht="15" customHeight="1"/>
    <row r="1215" ht="15" customHeight="1"/>
    <row r="1216" ht="15" customHeight="1"/>
    <row r="1217" ht="15" customHeight="1"/>
    <row r="1218" ht="15" customHeight="1"/>
    <row r="1219" ht="15" customHeight="1"/>
    <row r="1220" ht="15" customHeight="1"/>
    <row r="1221" ht="15" customHeight="1"/>
    <row r="1222" ht="15" customHeight="1"/>
    <row r="1223" ht="15" customHeight="1"/>
    <row r="1224" ht="15" customHeight="1"/>
    <row r="1225" ht="15" customHeight="1"/>
    <row r="1226" ht="15" customHeight="1"/>
    <row r="1227" ht="15" customHeight="1"/>
    <row r="1228" ht="15" customHeight="1"/>
    <row r="1229" ht="15" customHeight="1"/>
    <row r="1230" ht="15" customHeight="1"/>
    <row r="1231" ht="15" customHeight="1"/>
    <row r="1232" ht="15" customHeight="1"/>
    <row r="1233" ht="15" customHeight="1"/>
    <row r="1234" ht="15" customHeight="1"/>
    <row r="1235" ht="15" customHeight="1"/>
    <row r="1236" ht="15" customHeight="1"/>
    <row r="1237" ht="15" customHeight="1"/>
    <row r="1238" ht="15" customHeight="1"/>
    <row r="1239" ht="15" customHeight="1"/>
    <row r="1240" ht="15" customHeight="1"/>
    <row r="1241" ht="15" customHeight="1"/>
    <row r="1242" ht="15" customHeight="1"/>
    <row r="1243" ht="15" customHeight="1"/>
    <row r="1244" ht="15" customHeight="1"/>
    <row r="1245" ht="15" customHeight="1"/>
    <row r="1246" ht="15" customHeight="1"/>
    <row r="1247" ht="15" customHeight="1"/>
    <row r="1248" ht="15" customHeight="1"/>
    <row r="1249" ht="15" customHeight="1"/>
    <row r="1250" ht="15" customHeight="1"/>
    <row r="1251" ht="15" customHeight="1"/>
    <row r="1252" ht="15" customHeight="1"/>
    <row r="1253" ht="15" customHeight="1"/>
    <row r="1254" ht="15" customHeight="1"/>
    <row r="1255" ht="15" customHeight="1"/>
    <row r="1256" ht="15" customHeight="1"/>
    <row r="1257" ht="15" customHeight="1"/>
    <row r="1258" ht="15" customHeight="1"/>
    <row r="1259" ht="15" customHeight="1"/>
    <row r="1260" ht="15" customHeight="1"/>
    <row r="1261" ht="15" customHeight="1"/>
    <row r="1262" ht="15" customHeight="1"/>
    <row r="1263" ht="15" customHeight="1"/>
    <row r="1264" ht="15" customHeight="1"/>
    <row r="1265" ht="15" customHeight="1"/>
    <row r="1266" ht="15" customHeight="1"/>
    <row r="1267" ht="15" customHeight="1"/>
    <row r="1268" ht="15" customHeight="1"/>
    <row r="1269" ht="15" customHeight="1"/>
    <row r="1270" ht="15" customHeight="1"/>
    <row r="1271" ht="15" customHeight="1"/>
    <row r="1272" ht="15" customHeight="1"/>
    <row r="1273" ht="15" customHeight="1"/>
    <row r="1274" ht="15" customHeight="1"/>
    <row r="1275" ht="15" customHeight="1"/>
    <row r="1276" ht="15" customHeight="1"/>
    <row r="1277" ht="15" customHeight="1"/>
    <row r="1278" ht="15" customHeight="1"/>
    <row r="1279" ht="15" customHeight="1"/>
    <row r="1280" ht="15" customHeight="1"/>
    <row r="1281" ht="15" customHeight="1"/>
    <row r="1282" ht="15" customHeight="1"/>
    <row r="1283" ht="15" customHeight="1"/>
    <row r="1284" ht="15" customHeight="1"/>
    <row r="1285" ht="15" customHeight="1"/>
    <row r="1286" ht="15" customHeight="1"/>
    <row r="1287" ht="15" customHeight="1"/>
    <row r="1288" ht="15" customHeight="1"/>
    <row r="1289" ht="15" customHeight="1"/>
    <row r="1290" ht="15" customHeight="1"/>
    <row r="1291" ht="15" customHeight="1"/>
    <row r="1292" ht="15" customHeight="1"/>
    <row r="1293" ht="15" customHeight="1"/>
    <row r="1294" ht="15" customHeight="1"/>
    <row r="1295" ht="15" customHeight="1"/>
    <row r="1296" ht="15" customHeight="1"/>
    <row r="1297" ht="15" customHeight="1"/>
    <row r="1298" ht="15" customHeight="1"/>
    <row r="1299" ht="15" customHeight="1"/>
    <row r="1300" ht="15" customHeight="1"/>
    <row r="1301" ht="15" customHeight="1"/>
    <row r="1302" ht="15" customHeight="1"/>
    <row r="1303" ht="15" customHeight="1"/>
    <row r="1304" ht="15" customHeight="1"/>
    <row r="1305" ht="15" customHeight="1"/>
    <row r="1306" ht="15" customHeight="1"/>
    <row r="1307" ht="15" customHeight="1"/>
    <row r="1308" ht="15" customHeight="1"/>
    <row r="1309" ht="15" customHeight="1"/>
    <row r="1310" ht="15" customHeight="1"/>
    <row r="1311" ht="15" customHeight="1"/>
    <row r="1312" ht="15" customHeight="1"/>
    <row r="1313" ht="15" customHeight="1"/>
    <row r="1314" ht="15" customHeight="1"/>
    <row r="1315" ht="15" customHeight="1"/>
    <row r="1316" ht="15" customHeight="1"/>
    <row r="1317" ht="15" customHeight="1"/>
    <row r="1318" ht="15" customHeight="1"/>
    <row r="1319" ht="15" customHeight="1"/>
    <row r="1320" ht="15" customHeight="1"/>
    <row r="1321" ht="15" customHeight="1"/>
    <row r="1322" ht="15" customHeight="1"/>
    <row r="1323" ht="15" customHeight="1"/>
    <row r="1324" ht="15" customHeight="1"/>
    <row r="1325" ht="15" customHeight="1"/>
    <row r="1326" ht="15" customHeight="1"/>
    <row r="1327" ht="15" customHeight="1"/>
    <row r="1328" ht="15" customHeight="1"/>
    <row r="1329" ht="15" customHeight="1"/>
    <row r="1330" ht="15" customHeight="1"/>
    <row r="1331" ht="15" customHeight="1"/>
    <row r="1332" ht="15" customHeight="1"/>
    <row r="1333" ht="15" customHeight="1"/>
    <row r="1334" ht="15" customHeight="1"/>
    <row r="1335" ht="15" customHeight="1"/>
    <row r="1336" ht="15" customHeight="1"/>
    <row r="1337" ht="15" customHeight="1"/>
    <row r="1338" ht="15" customHeight="1"/>
    <row r="1339" ht="15" customHeight="1"/>
    <row r="1340" ht="15" customHeight="1"/>
    <row r="1341" ht="15" customHeight="1"/>
    <row r="1342" ht="15" customHeight="1"/>
    <row r="1343" ht="15" customHeight="1"/>
    <row r="1344" ht="15" customHeight="1"/>
    <row r="1345" ht="15" customHeight="1"/>
    <row r="1346" ht="15" customHeight="1"/>
    <row r="1347" ht="15" customHeight="1"/>
    <row r="1348" ht="15" customHeight="1"/>
    <row r="1349" ht="15" customHeight="1"/>
    <row r="1350" ht="15" customHeight="1"/>
    <row r="1351" ht="15" customHeight="1"/>
    <row r="1352" ht="15" customHeight="1"/>
    <row r="1353" ht="15" customHeight="1"/>
    <row r="1354" ht="15" customHeight="1"/>
    <row r="1355" ht="15" customHeight="1"/>
    <row r="1356" ht="15" customHeight="1"/>
    <row r="1357" ht="15" customHeight="1"/>
    <row r="1358" ht="15" customHeight="1"/>
    <row r="1359" ht="15" customHeight="1"/>
    <row r="1360" ht="15" customHeight="1"/>
    <row r="1361" ht="15" customHeight="1"/>
    <row r="1362" ht="15" customHeight="1"/>
    <row r="1363" ht="15" customHeight="1"/>
    <row r="1364" ht="15" customHeight="1"/>
    <row r="1365" ht="15" customHeight="1"/>
    <row r="1366" ht="15" customHeight="1"/>
    <row r="1367" ht="15" customHeight="1"/>
    <row r="1368" ht="15" customHeight="1"/>
    <row r="1369" ht="15" customHeight="1"/>
    <row r="1370" ht="15" customHeight="1"/>
    <row r="1371" ht="15" customHeight="1"/>
    <row r="1372" ht="15" customHeight="1"/>
    <row r="1373" ht="15" customHeight="1"/>
    <row r="1374" ht="15" customHeight="1"/>
    <row r="1375" ht="15" customHeight="1"/>
    <row r="1376" ht="15" customHeight="1"/>
    <row r="1377" ht="15" customHeight="1"/>
    <row r="1378" ht="15" customHeight="1"/>
    <row r="1379" ht="15" customHeight="1"/>
    <row r="1380" ht="15" customHeight="1"/>
    <row r="1381" ht="15" customHeight="1"/>
    <row r="1382" ht="15" customHeight="1"/>
    <row r="1383" ht="15" customHeight="1"/>
    <row r="1384" ht="15" customHeight="1"/>
    <row r="1385" ht="15" customHeight="1"/>
    <row r="1386" ht="15" customHeight="1"/>
    <row r="1387" ht="15" customHeight="1"/>
    <row r="1388" ht="15" customHeight="1"/>
    <row r="1389" ht="15" customHeight="1"/>
    <row r="1390" ht="15" customHeight="1"/>
    <row r="1391" ht="15" customHeight="1"/>
    <row r="1392" ht="15" customHeight="1"/>
    <row r="1393" ht="15" customHeight="1"/>
    <row r="1394" ht="15" customHeight="1"/>
    <row r="1395" ht="15" customHeight="1"/>
    <row r="1396" ht="15" customHeight="1"/>
    <row r="1397" ht="15" customHeight="1"/>
    <row r="1398" ht="15" customHeight="1"/>
    <row r="1399" ht="15" customHeight="1"/>
    <row r="1400" ht="15" customHeight="1"/>
    <row r="1401" ht="15" customHeight="1"/>
    <row r="1402" ht="15" customHeight="1"/>
    <row r="1403" ht="15" customHeight="1"/>
    <row r="1404" ht="15" customHeight="1"/>
    <row r="1405" ht="15" customHeight="1"/>
    <row r="1406" ht="15" customHeight="1"/>
    <row r="1407" ht="15" customHeight="1"/>
    <row r="1408" ht="15" customHeight="1"/>
    <row r="1409" ht="15" customHeight="1"/>
    <row r="1410" ht="15" customHeight="1"/>
    <row r="1411" ht="15" customHeight="1"/>
    <row r="1412" ht="15" customHeight="1"/>
    <row r="1413" ht="15" customHeight="1"/>
    <row r="1414" ht="15" customHeight="1"/>
    <row r="1415" ht="15" customHeight="1"/>
    <row r="1416" ht="15" customHeight="1"/>
    <row r="1417" ht="15" customHeight="1"/>
    <row r="1418" ht="15" customHeight="1"/>
    <row r="1419" ht="15" customHeight="1"/>
    <row r="1420" ht="15" customHeight="1"/>
    <row r="1421" ht="15" customHeight="1"/>
    <row r="1422" ht="15" customHeight="1"/>
    <row r="1423" ht="15" customHeight="1"/>
    <row r="1424" ht="15" customHeight="1"/>
    <row r="1425" ht="15" customHeight="1"/>
    <row r="1426" ht="15" customHeight="1"/>
    <row r="1427" ht="15" customHeight="1"/>
    <row r="1428" ht="15" customHeight="1"/>
    <row r="1429" ht="15" customHeight="1"/>
    <row r="1430" ht="15" customHeight="1"/>
    <row r="1431" ht="15" customHeight="1"/>
    <row r="1432" ht="15" customHeight="1"/>
    <row r="1433" ht="15" customHeight="1"/>
    <row r="1434" ht="15" customHeight="1"/>
    <row r="1435" ht="15" customHeight="1"/>
    <row r="1436" ht="15" customHeight="1"/>
    <row r="1437" ht="15" customHeight="1"/>
    <row r="1438" ht="15" customHeight="1"/>
    <row r="1439" ht="15" customHeight="1"/>
    <row r="1440" ht="15" customHeight="1"/>
    <row r="1441" ht="15" customHeight="1"/>
    <row r="1442" ht="15" customHeight="1"/>
    <row r="1443" ht="15" customHeight="1"/>
    <row r="1444" ht="15" customHeight="1"/>
    <row r="1445" ht="15" customHeight="1"/>
    <row r="1446" ht="15" customHeight="1"/>
    <row r="1447" ht="15" customHeight="1"/>
    <row r="1448" ht="15" customHeight="1"/>
    <row r="1449" ht="15" customHeight="1"/>
    <row r="1450" ht="15" customHeight="1"/>
    <row r="1451" ht="15" customHeight="1"/>
    <row r="1452" ht="15" customHeight="1"/>
    <row r="1453" ht="15" customHeight="1"/>
    <row r="1454" ht="15" customHeight="1"/>
    <row r="1455" ht="15" customHeight="1"/>
    <row r="1456" ht="15" customHeight="1"/>
    <row r="1457" ht="15" customHeight="1"/>
    <row r="1458" ht="15" customHeight="1"/>
    <row r="1459" ht="15" customHeight="1"/>
    <row r="1460" ht="15" customHeight="1"/>
    <row r="1461" ht="15" customHeight="1"/>
    <row r="1462" ht="15" customHeight="1"/>
    <row r="1463" ht="15" customHeight="1"/>
    <row r="1464" ht="15" customHeight="1"/>
    <row r="1465" ht="15" customHeight="1"/>
    <row r="1466" ht="15" customHeight="1"/>
    <row r="1467" ht="15" customHeight="1"/>
    <row r="1468" ht="15" customHeight="1"/>
    <row r="1469" ht="15" customHeight="1"/>
    <row r="1470" ht="15" customHeight="1"/>
    <row r="1471" ht="15" customHeight="1"/>
    <row r="1472" ht="15" customHeight="1"/>
    <row r="1473" ht="15" customHeight="1"/>
    <row r="1474" ht="15" customHeight="1"/>
    <row r="1475" ht="15" customHeight="1"/>
    <row r="1476" ht="15" customHeight="1"/>
    <row r="1477" ht="15" customHeight="1"/>
    <row r="1478" ht="15" customHeight="1"/>
    <row r="1479" ht="15" customHeight="1"/>
    <row r="1480" ht="15" customHeight="1"/>
    <row r="1481" ht="15" customHeight="1"/>
    <row r="1482" ht="15" customHeight="1"/>
    <row r="1483" ht="15" customHeight="1"/>
    <row r="1484" ht="15" customHeight="1"/>
    <row r="1485" ht="15" customHeight="1"/>
    <row r="1486" ht="15" customHeight="1"/>
    <row r="1487" ht="15" customHeight="1"/>
    <row r="1488" ht="15" customHeight="1"/>
    <row r="1489" ht="15" customHeight="1"/>
    <row r="1490" ht="15" customHeight="1"/>
    <row r="1491" ht="15" customHeight="1"/>
    <row r="1492" ht="15" customHeight="1"/>
    <row r="1493" ht="15" customHeight="1"/>
    <row r="1494" ht="15" customHeight="1"/>
    <row r="1495" ht="15" customHeight="1"/>
    <row r="1496" ht="15" customHeight="1"/>
    <row r="1497" ht="15" customHeight="1"/>
    <row r="1498" ht="15" customHeight="1"/>
    <row r="1499" ht="15" customHeight="1"/>
    <row r="1500" ht="15" customHeight="1"/>
    <row r="1501" ht="15" customHeight="1"/>
    <row r="1502" ht="15" customHeight="1"/>
    <row r="1503" ht="15" customHeight="1"/>
    <row r="1504" ht="15" customHeight="1"/>
    <row r="1505" ht="15" customHeight="1"/>
    <row r="1506" ht="15" customHeight="1"/>
    <row r="1507" ht="15" customHeight="1"/>
    <row r="1508" ht="15" customHeight="1"/>
    <row r="1509" ht="15" customHeight="1"/>
    <row r="1510" ht="15" customHeight="1"/>
    <row r="1511" ht="15" customHeight="1"/>
    <row r="1512" ht="15" customHeight="1"/>
    <row r="1513" ht="15" customHeight="1"/>
    <row r="1514" ht="15" customHeight="1"/>
    <row r="1515" ht="15" customHeight="1"/>
    <row r="1516" ht="15" customHeight="1"/>
    <row r="1517" ht="15" customHeight="1"/>
    <row r="1518" ht="15" customHeight="1"/>
    <row r="1519" ht="15" customHeight="1"/>
    <row r="1520" ht="15" customHeight="1"/>
    <row r="1521" ht="15" customHeight="1"/>
    <row r="1522" ht="15" customHeight="1"/>
    <row r="1523" ht="15" customHeight="1"/>
    <row r="1524" ht="15" customHeight="1"/>
    <row r="1525" ht="15" customHeight="1"/>
    <row r="1526" ht="15" customHeight="1"/>
    <row r="1527" ht="15" customHeight="1"/>
    <row r="1528" ht="15" customHeight="1"/>
    <row r="1529" ht="15" customHeight="1"/>
    <row r="1530" ht="15" customHeight="1"/>
    <row r="1531" ht="15" customHeight="1"/>
    <row r="1532" ht="15" customHeight="1"/>
    <row r="1533" ht="15" customHeight="1"/>
    <row r="1534" ht="15" customHeight="1"/>
    <row r="1535" ht="15" customHeight="1"/>
    <row r="1536" ht="15" customHeight="1"/>
    <row r="1537" ht="15" customHeight="1"/>
    <row r="1538" ht="15" customHeight="1"/>
    <row r="1539" ht="15" customHeight="1"/>
    <row r="1540" ht="15" customHeight="1"/>
    <row r="1541" ht="15" customHeight="1"/>
    <row r="1542" ht="15" customHeight="1"/>
    <row r="1543" ht="15" customHeight="1"/>
    <row r="1544" ht="15" customHeight="1"/>
    <row r="1545" ht="15" customHeight="1"/>
    <row r="1546" ht="15" customHeight="1"/>
    <row r="1547" ht="15" customHeight="1"/>
    <row r="1548" ht="15" customHeight="1"/>
    <row r="1549" ht="15" customHeight="1"/>
    <row r="1550" ht="15" customHeight="1"/>
    <row r="1551" ht="15" customHeight="1"/>
    <row r="1552" ht="15" customHeight="1"/>
    <row r="1553" ht="15" customHeight="1"/>
    <row r="1554" ht="15" customHeight="1"/>
    <row r="1555" ht="15" customHeight="1"/>
    <row r="1556" ht="15" customHeight="1"/>
    <row r="1557" ht="15" customHeight="1"/>
    <row r="1558" ht="15" customHeight="1"/>
    <row r="1559" ht="15" customHeight="1"/>
    <row r="1560" ht="15" customHeight="1"/>
    <row r="1561" ht="15" customHeight="1"/>
    <row r="1562" ht="15" customHeight="1"/>
    <row r="1563" ht="15" customHeight="1"/>
    <row r="1564" ht="15" customHeight="1"/>
    <row r="1565" ht="15" customHeight="1"/>
    <row r="1566" ht="15" customHeight="1"/>
    <row r="1567" ht="15" customHeight="1"/>
    <row r="1568" ht="15" customHeight="1"/>
    <row r="1569" ht="15" customHeight="1"/>
    <row r="1570" ht="15" customHeight="1"/>
    <row r="1571" ht="15" customHeight="1"/>
    <row r="1572" ht="15" customHeight="1"/>
    <row r="1573" ht="15" customHeight="1"/>
    <row r="1574" ht="15" customHeight="1"/>
    <row r="1575" ht="15" customHeight="1"/>
    <row r="1576" ht="15" customHeight="1"/>
    <row r="1577" ht="15" customHeight="1"/>
    <row r="1578" ht="15" customHeight="1"/>
    <row r="1579" ht="15" customHeight="1"/>
    <row r="1580" ht="15" customHeight="1"/>
    <row r="1581" ht="15" customHeight="1"/>
    <row r="1582" ht="15" customHeight="1"/>
    <row r="1583" ht="15" customHeight="1"/>
    <row r="1584" ht="15" customHeight="1"/>
    <row r="1585" ht="15" customHeight="1"/>
    <row r="1586" ht="15" customHeight="1"/>
    <row r="1587" ht="15" customHeight="1"/>
    <row r="1588" ht="15" customHeight="1"/>
    <row r="1589" ht="15" customHeight="1"/>
    <row r="1590" ht="15" customHeight="1"/>
    <row r="1591" ht="15" customHeight="1"/>
    <row r="1592" ht="15" customHeight="1"/>
    <row r="1593" ht="15" customHeight="1"/>
    <row r="1594" ht="15" customHeight="1"/>
    <row r="1595" ht="15" customHeight="1"/>
    <row r="1596" ht="15" customHeight="1"/>
    <row r="1597" ht="15" customHeight="1"/>
    <row r="1598" ht="15" customHeight="1"/>
    <row r="1599" ht="15" customHeight="1"/>
    <row r="1600" ht="15" customHeight="1"/>
    <row r="1601" ht="15" customHeight="1"/>
    <row r="1602" ht="15" customHeight="1"/>
    <row r="1603" ht="15" customHeight="1"/>
    <row r="1604" ht="15" customHeight="1"/>
    <row r="1605" ht="15" customHeight="1"/>
    <row r="1606" ht="15" customHeight="1"/>
    <row r="1607" ht="15" customHeight="1"/>
    <row r="1608" ht="15" customHeight="1"/>
    <row r="1609" ht="15" customHeight="1"/>
    <row r="1610" ht="15" customHeight="1"/>
    <row r="1611" ht="15" customHeight="1"/>
    <row r="1612" ht="15" customHeight="1"/>
    <row r="1613" ht="15" customHeight="1"/>
    <row r="1614" ht="15" customHeight="1"/>
    <row r="1615" ht="15" customHeight="1"/>
    <row r="1616" ht="15" customHeight="1"/>
    <row r="1617" ht="15" customHeight="1"/>
    <row r="1618" ht="15" customHeight="1"/>
    <row r="1619" ht="15" customHeight="1"/>
    <row r="1620" ht="15" customHeight="1"/>
    <row r="1621" ht="15" customHeight="1"/>
    <row r="1622" ht="15" customHeight="1"/>
    <row r="1623" ht="15" customHeight="1"/>
    <row r="1624" ht="15" customHeight="1"/>
    <row r="1625" ht="15" customHeight="1"/>
    <row r="1626" ht="15" customHeight="1"/>
    <row r="1627" ht="15" customHeight="1"/>
    <row r="1628" ht="15" customHeight="1"/>
    <row r="1629" ht="15" customHeight="1"/>
    <row r="1630" ht="15" customHeight="1"/>
    <row r="1631" ht="15" customHeight="1"/>
    <row r="1632" ht="15" customHeight="1"/>
    <row r="1633" ht="15" customHeight="1"/>
    <row r="1634" ht="15" customHeight="1"/>
    <row r="1635" ht="15" customHeight="1"/>
    <row r="1636" ht="15" customHeight="1"/>
    <row r="1637" ht="15" customHeight="1"/>
    <row r="1638" ht="15" customHeight="1"/>
    <row r="1639" ht="15" customHeight="1"/>
    <row r="1640" ht="15" customHeight="1"/>
    <row r="1641" ht="15" customHeight="1"/>
    <row r="1642" ht="15" customHeight="1"/>
    <row r="1643" ht="15" customHeight="1"/>
    <row r="1644" ht="15" customHeight="1"/>
    <row r="1645" ht="15" customHeight="1"/>
    <row r="1646" ht="15" customHeight="1"/>
    <row r="1647" ht="15" customHeight="1"/>
    <row r="1648" ht="15" customHeight="1"/>
    <row r="1649" ht="15" customHeight="1"/>
    <row r="1650" ht="15" customHeight="1"/>
    <row r="1651" ht="15" customHeight="1"/>
    <row r="1652" ht="15" customHeight="1"/>
    <row r="1653" ht="15" customHeight="1"/>
    <row r="1654" ht="15" customHeight="1"/>
    <row r="1655" ht="15" customHeight="1"/>
    <row r="1656" ht="15" customHeight="1"/>
    <row r="1657" ht="15" customHeight="1"/>
    <row r="1658" ht="15" customHeight="1"/>
    <row r="1659" ht="15" customHeight="1"/>
    <row r="1660" ht="15" customHeight="1"/>
    <row r="1661" ht="15" customHeight="1"/>
    <row r="1662" ht="15" customHeight="1"/>
    <row r="1663" ht="15" customHeight="1"/>
    <row r="1664" ht="15" customHeight="1"/>
    <row r="1665" ht="15" customHeight="1"/>
    <row r="1666" ht="15" customHeight="1"/>
    <row r="1667" ht="15" customHeight="1"/>
    <row r="1668" ht="15" customHeight="1"/>
    <row r="1669" ht="15" customHeight="1"/>
    <row r="1670" ht="15" customHeight="1"/>
    <row r="1671" ht="15" customHeight="1"/>
    <row r="1672" ht="15" customHeight="1"/>
    <row r="1673" ht="15" customHeight="1"/>
    <row r="1674" ht="15" customHeight="1"/>
    <row r="1675" ht="15" customHeight="1"/>
    <row r="1676" ht="15" customHeight="1"/>
    <row r="1677" ht="15" customHeight="1"/>
    <row r="1678" ht="15" customHeight="1"/>
    <row r="1679" ht="15" customHeight="1"/>
    <row r="1680" ht="15" customHeight="1"/>
    <row r="1681" ht="15" customHeight="1"/>
    <row r="1682" ht="15" customHeight="1"/>
    <row r="1683" ht="15" customHeight="1"/>
    <row r="1684" ht="15" customHeight="1"/>
    <row r="1685" ht="15" customHeight="1"/>
    <row r="1686" ht="15" customHeight="1"/>
    <row r="1687" ht="15" customHeight="1"/>
    <row r="1688" ht="15" customHeight="1"/>
    <row r="1689" ht="15" customHeight="1"/>
    <row r="1690" ht="15" customHeight="1"/>
    <row r="1691" ht="15" customHeight="1"/>
    <row r="1692" ht="15" customHeight="1"/>
    <row r="1693" ht="15" customHeight="1"/>
    <row r="1694" ht="15" customHeight="1"/>
    <row r="1695" ht="15" customHeight="1"/>
    <row r="1696" ht="15" customHeight="1"/>
    <row r="1697" ht="15" customHeight="1"/>
    <row r="1698" ht="15" customHeight="1"/>
    <row r="1699" ht="15" customHeight="1"/>
    <row r="1700" ht="15" customHeight="1"/>
    <row r="1701" ht="15" customHeight="1"/>
    <row r="1702" ht="15" customHeight="1"/>
    <row r="1703" ht="15" customHeight="1"/>
    <row r="1704" ht="15" customHeight="1"/>
    <row r="1705" ht="15" customHeight="1"/>
    <row r="1706" ht="15" customHeight="1"/>
    <row r="1707" ht="15" customHeight="1"/>
    <row r="1708" ht="15" customHeight="1"/>
    <row r="1709" ht="15" customHeight="1"/>
    <row r="1710" ht="15" customHeight="1"/>
    <row r="1711" ht="15" customHeight="1"/>
    <row r="1712" ht="15" customHeight="1"/>
    <row r="1713" ht="15" customHeight="1"/>
    <row r="1714" ht="15" customHeight="1"/>
    <row r="1715" ht="15" customHeight="1"/>
    <row r="1716" ht="15" customHeight="1"/>
    <row r="1717" ht="15" customHeight="1"/>
    <row r="1718" ht="15" customHeight="1"/>
    <row r="1719" ht="15" customHeight="1"/>
    <row r="1720" ht="15" customHeight="1"/>
    <row r="1721" ht="15" customHeight="1"/>
    <row r="1722" ht="15" customHeight="1"/>
    <row r="1723" ht="15" customHeight="1"/>
    <row r="1724" ht="15" customHeight="1"/>
    <row r="1725" ht="15" customHeight="1"/>
    <row r="1726" ht="15" customHeight="1"/>
    <row r="1727" ht="15" customHeight="1"/>
    <row r="1728" ht="15" customHeight="1"/>
    <row r="1729" ht="15" customHeight="1"/>
    <row r="1730" ht="15" customHeight="1"/>
    <row r="1731" ht="15" customHeight="1"/>
    <row r="1732" ht="15" customHeight="1"/>
    <row r="1733" ht="15" customHeight="1"/>
    <row r="1734" ht="15" customHeight="1"/>
    <row r="1735" ht="15" customHeight="1"/>
    <row r="1736" ht="15" customHeight="1"/>
    <row r="1737" ht="15" customHeight="1"/>
    <row r="1738" ht="15" customHeight="1"/>
    <row r="1739" ht="15" customHeight="1"/>
    <row r="1740" ht="15" customHeight="1"/>
    <row r="1741" ht="15" customHeight="1"/>
    <row r="1742" ht="15" customHeight="1"/>
    <row r="1743" ht="15" customHeight="1"/>
    <row r="1744" ht="15" customHeight="1"/>
    <row r="1745" ht="15" customHeight="1"/>
    <row r="1746" ht="15" customHeight="1"/>
    <row r="1747" ht="15" customHeight="1"/>
    <row r="1748" ht="15" customHeight="1"/>
    <row r="1749" ht="15" customHeight="1"/>
    <row r="1750" ht="15" customHeight="1"/>
    <row r="1751" ht="15" customHeight="1"/>
    <row r="1752" ht="15" customHeight="1"/>
    <row r="1753" ht="15" customHeight="1"/>
    <row r="1754" ht="15" customHeight="1"/>
    <row r="1755" ht="15" customHeight="1"/>
    <row r="1756" ht="15" customHeight="1"/>
    <row r="1757" ht="15" customHeight="1"/>
    <row r="1758" ht="15" customHeight="1"/>
    <row r="1759" ht="15" customHeight="1"/>
    <row r="1760" ht="15" customHeight="1"/>
    <row r="1761" ht="15" customHeight="1"/>
    <row r="1762" ht="15" customHeight="1"/>
    <row r="1763" ht="15" customHeight="1"/>
    <row r="1764" ht="15" customHeight="1"/>
    <row r="1765" ht="15" customHeight="1"/>
    <row r="1766" ht="15" customHeight="1"/>
    <row r="1767" ht="15" customHeight="1"/>
    <row r="1768" ht="15" customHeight="1"/>
    <row r="1769" ht="15" customHeight="1"/>
    <row r="1770" ht="15" customHeight="1"/>
    <row r="1771" ht="15" customHeight="1"/>
    <row r="1772" ht="15" customHeight="1"/>
    <row r="1773" ht="15" customHeight="1"/>
    <row r="1774" ht="15" customHeight="1"/>
    <row r="1775" ht="15" customHeight="1"/>
    <row r="1776" ht="15" customHeight="1"/>
    <row r="1777" ht="15" customHeight="1"/>
    <row r="1778" ht="15" customHeight="1"/>
    <row r="1779" ht="15" customHeight="1"/>
    <row r="1780" ht="15" customHeight="1"/>
    <row r="1781" ht="15" customHeight="1"/>
    <row r="1782" ht="15" customHeight="1"/>
    <row r="1783" ht="15" customHeight="1"/>
    <row r="1784" ht="15" customHeight="1"/>
    <row r="1785" ht="15" customHeight="1"/>
    <row r="1786" ht="15" customHeight="1"/>
    <row r="1787" ht="15" customHeight="1"/>
    <row r="1788" ht="15" customHeight="1"/>
    <row r="1789" ht="15" customHeight="1"/>
    <row r="1790" ht="15" customHeight="1"/>
    <row r="1791" ht="15" customHeight="1"/>
    <row r="1792" ht="15" customHeight="1"/>
    <row r="1793" ht="15" customHeight="1"/>
    <row r="1794" ht="15" customHeight="1"/>
    <row r="1795" ht="15" customHeight="1"/>
    <row r="1796" ht="15" customHeight="1"/>
    <row r="1797" ht="15" customHeight="1"/>
    <row r="1798" ht="15" customHeight="1"/>
    <row r="1799" ht="15" customHeight="1"/>
    <row r="1800" ht="15" customHeight="1"/>
    <row r="1801" ht="15" customHeight="1"/>
    <row r="1802" ht="15" customHeight="1"/>
    <row r="1803" ht="15" customHeight="1"/>
    <row r="1804" ht="15" customHeight="1"/>
    <row r="1805" ht="15" customHeight="1"/>
    <row r="1806" ht="15" customHeight="1"/>
    <row r="1807" ht="15" customHeight="1"/>
    <row r="1808" ht="15" customHeight="1"/>
    <row r="1809" ht="15" customHeight="1"/>
    <row r="1810" ht="15" customHeight="1"/>
    <row r="1811" ht="15" customHeight="1"/>
    <row r="1812" ht="15" customHeight="1"/>
    <row r="1813" ht="15" customHeight="1"/>
    <row r="1814" ht="15" customHeight="1"/>
    <row r="1815" ht="15" customHeight="1"/>
    <row r="1816" ht="15" customHeight="1"/>
    <row r="1817" ht="15" customHeight="1"/>
    <row r="1818" ht="15" customHeight="1"/>
    <row r="1819" ht="15" customHeight="1"/>
    <row r="1820" ht="15" customHeight="1"/>
    <row r="1821" ht="15" customHeight="1"/>
    <row r="1822" ht="15" customHeight="1"/>
    <row r="1823" ht="15" customHeight="1"/>
    <row r="1824" ht="15" customHeight="1"/>
    <row r="1825" ht="15" customHeight="1"/>
    <row r="1826" ht="15" customHeight="1"/>
    <row r="1827" ht="15" customHeight="1"/>
    <row r="1828" ht="15" customHeight="1"/>
    <row r="1829" ht="15" customHeight="1"/>
    <row r="1830" ht="15" customHeight="1"/>
    <row r="1831" ht="15" customHeight="1"/>
    <row r="1832" ht="15" customHeight="1"/>
    <row r="1833" ht="15" customHeight="1"/>
    <row r="1834" ht="15" customHeight="1"/>
    <row r="1835" ht="15" customHeight="1"/>
    <row r="1836" ht="15" customHeight="1"/>
    <row r="1837" ht="15" customHeight="1"/>
    <row r="1838" ht="15" customHeight="1"/>
    <row r="1839" ht="15" customHeight="1"/>
    <row r="1840" ht="15" customHeight="1"/>
    <row r="1841" ht="15" customHeight="1"/>
    <row r="1842" ht="15" customHeight="1"/>
    <row r="1843" ht="15" customHeight="1"/>
    <row r="1844" ht="15" customHeight="1"/>
    <row r="1845" ht="15" customHeight="1"/>
    <row r="1846" ht="15" customHeight="1"/>
    <row r="1847" ht="15" customHeight="1"/>
    <row r="1848" ht="15" customHeight="1"/>
    <row r="1849" ht="15" customHeight="1"/>
    <row r="1850" ht="15" customHeight="1"/>
    <row r="1851" ht="15" customHeight="1"/>
    <row r="1852" ht="15" customHeight="1"/>
    <row r="1853" ht="15" customHeight="1"/>
    <row r="1854" ht="15" customHeight="1"/>
    <row r="1855" ht="15" customHeight="1"/>
    <row r="1856" ht="15" customHeight="1"/>
    <row r="1857" ht="15" customHeight="1"/>
    <row r="1858" ht="15" customHeight="1"/>
    <row r="1859" ht="15" customHeight="1"/>
    <row r="1860" ht="15" customHeight="1"/>
    <row r="1861" ht="15" customHeight="1"/>
    <row r="1862" ht="15" customHeight="1"/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.75" customHeight="1" thickBot="1"/>
    <row r="2356" ht="15.75" customHeight="1" thickBo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/>
    <row r="2383" ht="15" customHeight="1"/>
    <row r="2384" ht="15" customHeight="1"/>
    <row r="2385" ht="15" customHeight="1"/>
    <row r="2386" ht="15" customHeight="1"/>
    <row r="2387" ht="15" customHeight="1"/>
    <row r="2388" ht="15" customHeight="1"/>
    <row r="2389" ht="15" customHeight="1"/>
    <row r="2390" ht="15" customHeight="1"/>
    <row r="2391" ht="15" customHeight="1"/>
    <row r="2392" ht="15" customHeight="1"/>
    <row r="2393" ht="15" customHeight="1"/>
    <row r="2394" ht="15" customHeight="1"/>
    <row r="2395" ht="15" customHeight="1"/>
    <row r="2396" ht="15" customHeight="1"/>
    <row r="2397" ht="15" customHeight="1"/>
    <row r="2398" ht="15" customHeight="1"/>
    <row r="2399" ht="15" customHeight="1"/>
    <row r="2400" ht="15" customHeight="1"/>
    <row r="2401" ht="15" customHeight="1"/>
    <row r="2402" ht="15" customHeight="1"/>
    <row r="2403" ht="15" customHeight="1"/>
    <row r="2404" ht="15" customHeight="1"/>
    <row r="2405" ht="15" customHeight="1"/>
    <row r="2406" ht="15" customHeight="1"/>
    <row r="2407" ht="15" customHeight="1"/>
    <row r="2408" ht="15" customHeight="1"/>
    <row r="2409" ht="15" customHeight="1"/>
    <row r="2410" ht="15" customHeight="1"/>
    <row r="2411" ht="15" customHeight="1"/>
    <row r="2412" ht="15" customHeight="1"/>
    <row r="2413" ht="15" customHeight="1"/>
    <row r="2414" ht="15" customHeight="1"/>
    <row r="2415" ht="15" customHeight="1"/>
    <row r="2416" ht="15" customHeight="1"/>
    <row r="2417" ht="15" customHeight="1"/>
    <row r="2418" ht="15" customHeight="1"/>
    <row r="2419" ht="15" customHeight="1"/>
    <row r="2420" ht="15" customHeight="1"/>
    <row r="2421" ht="15" customHeight="1"/>
    <row r="2422" ht="15" customHeight="1"/>
    <row r="2423" ht="15" customHeight="1"/>
    <row r="2424" ht="15" customHeight="1"/>
    <row r="2425" ht="15" customHeight="1"/>
    <row r="2426" ht="15" customHeight="1"/>
    <row r="2427" ht="15" customHeight="1"/>
    <row r="2428" ht="15" customHeight="1"/>
    <row r="2429" ht="15" customHeight="1"/>
    <row r="2430" ht="15" customHeight="1"/>
    <row r="2431" ht="15" customHeight="1"/>
    <row r="2432" ht="15" customHeight="1"/>
    <row r="2433" ht="15" customHeight="1"/>
    <row r="2434" ht="15" customHeight="1"/>
    <row r="2435" ht="15" customHeight="1"/>
    <row r="2436" ht="15" customHeight="1"/>
    <row r="2437" ht="15" customHeight="1"/>
    <row r="2438" ht="15" customHeight="1"/>
    <row r="2439" ht="15" customHeight="1"/>
    <row r="2440" ht="15" customHeight="1"/>
    <row r="2441" ht="15" customHeight="1"/>
    <row r="2442" ht="15" customHeight="1"/>
    <row r="2443" ht="15" customHeight="1"/>
    <row r="2444" ht="15" customHeight="1"/>
    <row r="2445" ht="15" customHeight="1"/>
    <row r="2446" ht="15" customHeight="1"/>
    <row r="2447" ht="15" customHeight="1"/>
    <row r="2448" ht="15" customHeight="1"/>
    <row r="2449" ht="15" customHeight="1"/>
    <row r="2450" ht="15" customHeight="1"/>
    <row r="2451" ht="15" customHeight="1"/>
    <row r="2452" ht="15" customHeight="1"/>
    <row r="2453" ht="15" customHeight="1"/>
    <row r="2454" ht="15" customHeight="1"/>
    <row r="2455" ht="15" customHeight="1"/>
    <row r="2456" ht="15" customHeight="1"/>
    <row r="2457" ht="15" customHeight="1"/>
    <row r="2458" ht="15" customHeight="1"/>
    <row r="2459" ht="15" customHeight="1"/>
    <row r="2460" ht="15" customHeight="1"/>
    <row r="2461" ht="15" customHeight="1"/>
    <row r="2462" ht="15" customHeight="1"/>
    <row r="2463" ht="15" customHeight="1"/>
    <row r="2464" ht="15" customHeight="1"/>
    <row r="2465" ht="15" customHeight="1"/>
    <row r="2466" ht="15" customHeight="1"/>
    <row r="2467" ht="15" customHeight="1"/>
    <row r="2468" ht="15" customHeight="1"/>
    <row r="2469" ht="15" customHeight="1"/>
    <row r="2470" ht="15" customHeight="1"/>
    <row r="2471" ht="15" customHeight="1"/>
    <row r="2472" ht="15" customHeight="1"/>
    <row r="2473" ht="15" customHeight="1"/>
    <row r="2474" ht="15" customHeight="1"/>
    <row r="2475" ht="15" customHeight="1"/>
    <row r="2476" ht="15" customHeight="1"/>
    <row r="2477" ht="15" customHeight="1"/>
    <row r="2478" ht="15" customHeight="1"/>
    <row r="2479" ht="15" customHeight="1"/>
    <row r="2480" ht="15" customHeight="1"/>
    <row r="2481" ht="15" customHeight="1"/>
    <row r="2482" ht="15" customHeight="1"/>
    <row r="2483" ht="15" customHeight="1"/>
    <row r="2484" ht="15" customHeight="1"/>
    <row r="2485" ht="15" customHeight="1"/>
    <row r="2486" ht="15" customHeight="1"/>
    <row r="2487" ht="15" customHeight="1"/>
    <row r="2488" ht="15" customHeight="1"/>
    <row r="2489" ht="15" customHeight="1"/>
    <row r="2490" ht="15" customHeight="1"/>
    <row r="2491" ht="15" customHeight="1"/>
    <row r="2492" ht="15" customHeight="1"/>
    <row r="2493" ht="15" customHeight="1"/>
    <row r="2494" ht="15" customHeight="1"/>
    <row r="2495" ht="15" customHeight="1"/>
    <row r="2496" ht="15" customHeight="1"/>
    <row r="2497" ht="15" customHeight="1"/>
    <row r="2498" ht="15" customHeight="1"/>
    <row r="2499" ht="15" customHeight="1"/>
    <row r="2500" ht="15" customHeight="1"/>
    <row r="2501" ht="15" customHeight="1"/>
    <row r="2502" ht="15" customHeight="1"/>
    <row r="2503" ht="15" customHeight="1"/>
    <row r="2504" ht="15" customHeight="1"/>
    <row r="2505" ht="15" customHeight="1"/>
    <row r="2506" ht="15" customHeight="1"/>
    <row r="2507" ht="15" customHeight="1"/>
    <row r="2508" ht="15" customHeight="1"/>
    <row r="2509" ht="15" customHeight="1"/>
    <row r="2510" ht="15" customHeight="1"/>
    <row r="2511" ht="15" customHeight="1"/>
    <row r="2512" ht="15" customHeight="1"/>
    <row r="2513" ht="15" customHeight="1"/>
    <row r="2514" ht="15" customHeight="1"/>
    <row r="2515" ht="15" customHeight="1"/>
    <row r="2516" ht="15" customHeight="1"/>
    <row r="2517" ht="15" customHeight="1"/>
    <row r="2518" ht="15" customHeight="1"/>
    <row r="2519" ht="15" customHeight="1"/>
    <row r="2520" ht="15" customHeight="1"/>
    <row r="2521" ht="15" customHeight="1"/>
    <row r="2522" ht="15" customHeight="1"/>
    <row r="2523" ht="15" customHeight="1"/>
    <row r="2524" ht="15" customHeight="1"/>
    <row r="2525" ht="15" customHeight="1"/>
    <row r="2526" ht="15" customHeight="1"/>
    <row r="2527" ht="15" customHeight="1"/>
    <row r="2528" ht="15" customHeight="1"/>
    <row r="2529" ht="15" customHeight="1"/>
    <row r="2530" ht="15" customHeight="1"/>
    <row r="2531" ht="15" customHeight="1"/>
    <row r="2532" ht="15" customHeight="1"/>
    <row r="2533" ht="15" customHeight="1"/>
    <row r="2534" ht="15" customHeight="1"/>
    <row r="2535" ht="15" customHeight="1"/>
    <row r="2536" ht="15" customHeight="1"/>
    <row r="2537" ht="15" customHeight="1"/>
    <row r="2538" ht="15" customHeight="1"/>
    <row r="2539" ht="15" customHeight="1"/>
    <row r="2540" ht="15" customHeight="1"/>
    <row r="2541" ht="15" customHeight="1"/>
    <row r="2542" ht="15" customHeight="1"/>
    <row r="2543" ht="15" customHeight="1"/>
    <row r="2544" ht="15" customHeight="1"/>
    <row r="2545" ht="15" customHeight="1"/>
    <row r="2546" ht="15" customHeight="1"/>
    <row r="2547" ht="15" customHeight="1"/>
    <row r="2548" ht="15" customHeight="1"/>
    <row r="2549" ht="15" customHeight="1"/>
    <row r="2550" ht="15" customHeight="1"/>
    <row r="2551" ht="15" customHeight="1"/>
    <row r="2552" ht="15" customHeight="1"/>
    <row r="2553" ht="15" customHeight="1"/>
    <row r="2554" ht="15" customHeight="1"/>
    <row r="2555" ht="15" customHeight="1"/>
    <row r="2556" ht="15" customHeight="1"/>
    <row r="2557" ht="15" customHeight="1"/>
    <row r="2558" ht="15" customHeight="1"/>
    <row r="2559" ht="15" customHeight="1"/>
    <row r="2560" ht="15" customHeight="1"/>
    <row r="2561" ht="15" customHeight="1"/>
    <row r="2562" ht="15" customHeight="1"/>
    <row r="2563" ht="15" customHeight="1"/>
    <row r="2564" ht="15" customHeight="1"/>
    <row r="2565" ht="15" customHeight="1"/>
    <row r="2566" ht="15" customHeight="1"/>
    <row r="2567" ht="15" customHeight="1"/>
    <row r="2568" ht="15" customHeight="1"/>
    <row r="2569" ht="15" customHeight="1"/>
    <row r="2570" ht="15" customHeight="1"/>
    <row r="2571" ht="15" customHeight="1"/>
    <row r="2572" ht="15" customHeight="1"/>
    <row r="2573" ht="15" customHeight="1"/>
    <row r="2574" ht="15" customHeight="1"/>
    <row r="2575" ht="15" customHeight="1"/>
    <row r="2576" ht="15" customHeight="1"/>
    <row r="2577" ht="15" customHeight="1"/>
    <row r="2578" ht="15" customHeight="1"/>
    <row r="2579" ht="15" customHeight="1"/>
    <row r="2580" ht="15" customHeight="1"/>
    <row r="2581" ht="15" customHeight="1"/>
    <row r="2582" ht="15" customHeight="1"/>
    <row r="2583" ht="15" customHeight="1"/>
    <row r="2584" ht="15" customHeight="1"/>
    <row r="2585" ht="15" customHeight="1"/>
    <row r="2586" ht="15" customHeight="1"/>
    <row r="2587" ht="15" customHeight="1"/>
    <row r="2588" ht="15" customHeight="1"/>
    <row r="2589" ht="15" customHeight="1"/>
    <row r="2590" ht="15" customHeight="1"/>
    <row r="2591" ht="15" customHeight="1"/>
    <row r="2592" ht="15" customHeight="1"/>
    <row r="2593" ht="15" customHeight="1"/>
    <row r="2594" ht="15" customHeight="1"/>
    <row r="2595" ht="15" customHeight="1"/>
    <row r="2596" ht="15" customHeight="1"/>
    <row r="2597" ht="15" customHeight="1"/>
    <row r="2598" ht="15" customHeight="1"/>
    <row r="2599" ht="15" customHeight="1"/>
    <row r="2600" ht="15" customHeight="1"/>
    <row r="2601" ht="15" customHeight="1"/>
    <row r="2602" ht="15" customHeight="1"/>
    <row r="2603" ht="15" customHeight="1"/>
    <row r="2604" ht="15" customHeight="1"/>
    <row r="2605" ht="15" customHeight="1"/>
    <row r="2606" ht="15" customHeight="1"/>
    <row r="2607" ht="15" customHeight="1"/>
    <row r="2608" ht="15" customHeight="1"/>
    <row r="2609" ht="15" customHeight="1"/>
    <row r="2610" ht="15" customHeight="1"/>
    <row r="2611" ht="15" customHeight="1"/>
    <row r="2612" ht="15" customHeight="1"/>
    <row r="2613" ht="15" customHeight="1"/>
    <row r="2614" ht="15" customHeight="1"/>
    <row r="2615" ht="15" customHeight="1"/>
    <row r="2616" ht="15" customHeight="1"/>
    <row r="2617" ht="15" customHeight="1"/>
    <row r="2618" ht="15" customHeight="1"/>
    <row r="2619" ht="15" customHeight="1"/>
    <row r="2620" ht="15" customHeight="1"/>
    <row r="2621" ht="15" customHeight="1"/>
    <row r="2622" ht="15" customHeight="1"/>
    <row r="2623" ht="15" customHeight="1"/>
    <row r="2624" ht="15" customHeight="1"/>
    <row r="2625" ht="15" customHeight="1"/>
    <row r="2626" ht="15" customHeight="1"/>
    <row r="2627" ht="15" customHeight="1"/>
    <row r="2628" ht="15" customHeight="1"/>
    <row r="2629" ht="15" customHeight="1"/>
    <row r="2630" ht="15" customHeight="1"/>
    <row r="2631" ht="15" customHeight="1"/>
    <row r="2632" ht="15" customHeight="1"/>
    <row r="2633" ht="15" customHeight="1"/>
    <row r="2634" ht="15" customHeight="1"/>
    <row r="2635" ht="15" customHeight="1"/>
    <row r="2636" ht="15" customHeight="1"/>
    <row r="2637" ht="15" customHeight="1"/>
    <row r="2638" ht="15" customHeight="1"/>
    <row r="2639" ht="15" customHeight="1"/>
    <row r="2640" ht="15" customHeight="1"/>
    <row r="2641" ht="15" customHeight="1"/>
    <row r="2642" ht="15" customHeight="1"/>
    <row r="2643" ht="15" customHeight="1"/>
    <row r="2644" ht="15" customHeight="1"/>
    <row r="2645" ht="15" customHeight="1"/>
    <row r="2646" ht="15" customHeight="1"/>
    <row r="2647" ht="15" customHeight="1"/>
    <row r="2648" ht="15" customHeight="1"/>
    <row r="2649" ht="15" customHeight="1"/>
    <row r="2650" ht="15" customHeight="1"/>
    <row r="2651" ht="15" customHeight="1"/>
    <row r="2652" ht="15" customHeight="1"/>
    <row r="2653" ht="15" customHeight="1"/>
    <row r="2654" ht="15" customHeight="1"/>
    <row r="2655" ht="15" customHeight="1"/>
    <row r="2656" ht="15" customHeight="1"/>
    <row r="2657" ht="15" customHeight="1"/>
    <row r="2658" ht="15" customHeight="1"/>
    <row r="2659" ht="15" customHeight="1"/>
    <row r="2660" ht="15" customHeight="1"/>
    <row r="2661" ht="15" customHeight="1"/>
    <row r="2662" ht="15" customHeight="1"/>
    <row r="2663" ht="15" customHeight="1"/>
    <row r="2664" ht="15" customHeight="1"/>
    <row r="2665" ht="15" customHeight="1"/>
    <row r="2666" ht="15" customHeight="1"/>
    <row r="2667" ht="15" customHeight="1"/>
    <row r="2668" ht="15" customHeight="1"/>
    <row r="2669" ht="15" customHeight="1"/>
    <row r="2670" ht="15" customHeight="1"/>
    <row r="2671" ht="15" customHeight="1"/>
    <row r="2672" ht="15" customHeight="1"/>
    <row r="2673" ht="15" customHeight="1"/>
    <row r="2674" ht="15" customHeight="1"/>
    <row r="2675" ht="15" customHeight="1"/>
    <row r="2676" ht="15" customHeight="1"/>
    <row r="2677" ht="15" customHeight="1"/>
    <row r="2678" ht="15" customHeight="1"/>
    <row r="2679" ht="15" customHeight="1"/>
    <row r="2680" ht="15" customHeight="1"/>
    <row r="2681" ht="15" customHeight="1"/>
    <row r="2682" ht="15" customHeight="1"/>
    <row r="2683" ht="15" customHeight="1"/>
    <row r="2684" ht="15" customHeight="1"/>
    <row r="2685" ht="15" customHeight="1"/>
    <row r="2686" ht="15" customHeight="1"/>
    <row r="2687" ht="15" customHeight="1"/>
    <row r="2688" ht="15" customHeight="1"/>
    <row r="2689" ht="15" customHeight="1"/>
    <row r="2690" ht="15" customHeight="1"/>
    <row r="2691" ht="15" customHeight="1"/>
    <row r="2692" ht="15" customHeight="1"/>
    <row r="2693" ht="15" customHeight="1"/>
    <row r="2694" ht="15" customHeight="1"/>
    <row r="2695" ht="15" customHeight="1"/>
    <row r="2696" ht="15" customHeight="1"/>
    <row r="2697" ht="15" customHeight="1"/>
    <row r="2698" ht="15" customHeight="1"/>
    <row r="2699" ht="15" customHeight="1"/>
    <row r="2700" ht="15" customHeight="1"/>
    <row r="2701" ht="15" customHeight="1"/>
    <row r="2702" ht="15" customHeight="1"/>
    <row r="2703" ht="15" customHeight="1"/>
    <row r="2704" ht="15" customHeight="1"/>
    <row r="2705" ht="15" customHeight="1"/>
    <row r="2706" ht="15" customHeight="1"/>
    <row r="2707" ht="15" customHeight="1"/>
    <row r="2708" ht="15" customHeight="1"/>
    <row r="2709" ht="15" customHeight="1"/>
    <row r="2710" ht="15" customHeight="1"/>
    <row r="2711" ht="15" customHeight="1"/>
    <row r="2712" ht="15" customHeight="1"/>
    <row r="2713" ht="15" customHeight="1"/>
    <row r="2714" ht="15" customHeight="1"/>
    <row r="2715" ht="15" customHeight="1"/>
    <row r="2716" ht="15" customHeight="1"/>
    <row r="2717" ht="15" customHeight="1"/>
    <row r="2718" ht="15" customHeight="1"/>
    <row r="2719" ht="15" customHeight="1"/>
    <row r="2720" ht="15" customHeight="1"/>
    <row r="2721" ht="15" customHeight="1"/>
    <row r="2722" ht="15" customHeight="1"/>
    <row r="2723" ht="15" customHeight="1"/>
    <row r="2724" ht="15" customHeight="1"/>
    <row r="2725" ht="15" customHeight="1"/>
    <row r="2726" ht="15" customHeight="1"/>
    <row r="2727" ht="15" customHeight="1"/>
    <row r="2728" ht="15" customHeight="1"/>
    <row r="2729" ht="15" customHeight="1"/>
    <row r="2730" ht="15" customHeight="1"/>
    <row r="2731" ht="15" customHeight="1"/>
    <row r="2732" ht="15" customHeight="1"/>
    <row r="2733" ht="15" customHeight="1"/>
    <row r="2734" ht="15" customHeight="1"/>
    <row r="2735" ht="15" customHeight="1"/>
    <row r="2736" ht="15" customHeight="1"/>
    <row r="2737" ht="15" customHeight="1"/>
    <row r="2738" ht="15" customHeight="1"/>
    <row r="2739" ht="15" customHeight="1"/>
    <row r="2740" ht="15" customHeight="1"/>
    <row r="2741" ht="15" customHeight="1"/>
    <row r="2742" ht="15" customHeight="1"/>
    <row r="2743" ht="15" customHeight="1"/>
    <row r="2744" ht="15" customHeight="1"/>
    <row r="2745" ht="15" customHeight="1"/>
    <row r="2746" ht="15" customHeight="1"/>
    <row r="2747" ht="15" customHeight="1"/>
    <row r="2748" ht="15" customHeight="1"/>
    <row r="2749" ht="15" customHeight="1"/>
    <row r="2750" ht="15" customHeight="1"/>
    <row r="2751" ht="15" customHeight="1"/>
    <row r="2752" ht="15" customHeight="1"/>
    <row r="2753" ht="15" customHeight="1"/>
    <row r="2754" ht="15" customHeight="1"/>
    <row r="2755" ht="15" customHeight="1"/>
    <row r="2756" ht="15" customHeight="1"/>
    <row r="2757" ht="15" customHeight="1"/>
    <row r="2758" ht="15" customHeight="1"/>
    <row r="2759" ht="15" customHeight="1"/>
    <row r="2760" ht="15" customHeight="1"/>
    <row r="2761" ht="15" customHeight="1"/>
    <row r="2762" ht="15" customHeight="1"/>
    <row r="2763" ht="15" customHeight="1"/>
    <row r="2764" ht="15" customHeight="1"/>
    <row r="2765" ht="15" customHeight="1"/>
    <row r="2766" ht="15" customHeight="1"/>
    <row r="2767" ht="15" customHeight="1"/>
    <row r="2768" ht="15" customHeight="1"/>
    <row r="2769" ht="15" customHeight="1"/>
    <row r="2770" ht="15" customHeight="1"/>
    <row r="2771" ht="15" customHeight="1"/>
    <row r="2772" ht="15" customHeight="1"/>
    <row r="2773" ht="15" customHeight="1"/>
    <row r="2774" ht="15" customHeight="1"/>
    <row r="2775" ht="15" customHeight="1"/>
    <row r="2776" ht="15" customHeight="1"/>
    <row r="2777" ht="15" customHeight="1"/>
    <row r="2778" ht="15" customHeight="1"/>
    <row r="2779" ht="15" customHeight="1"/>
    <row r="2780" ht="15" customHeight="1"/>
    <row r="2781" ht="15" customHeight="1"/>
    <row r="2782" ht="15" customHeight="1"/>
    <row r="2783" ht="15" customHeight="1"/>
    <row r="2784" ht="15" customHeight="1"/>
    <row r="2785" ht="15" customHeight="1"/>
    <row r="2786" ht="15" customHeight="1"/>
    <row r="2787" ht="15" customHeight="1"/>
    <row r="2788" ht="15" customHeight="1"/>
    <row r="2789" ht="15" customHeight="1"/>
    <row r="2790" ht="15" customHeight="1"/>
    <row r="2791" ht="15" customHeight="1"/>
    <row r="2792" ht="15" customHeight="1"/>
    <row r="2793" ht="15" customHeight="1"/>
    <row r="2794" ht="15" customHeight="1"/>
    <row r="2795" ht="15" customHeight="1"/>
    <row r="2796" ht="15" customHeight="1"/>
    <row r="2797" ht="15" customHeight="1"/>
    <row r="2798" ht="15" customHeight="1"/>
    <row r="2799" ht="15" customHeight="1"/>
    <row r="2800" ht="15" customHeight="1"/>
    <row r="2801" ht="15" customHeight="1"/>
    <row r="2802" ht="15" customHeight="1"/>
    <row r="2803" ht="15" customHeight="1"/>
    <row r="2804" ht="15" customHeight="1"/>
    <row r="2805" ht="15" customHeight="1"/>
    <row r="2806" ht="15" customHeight="1"/>
    <row r="2807" ht="15" customHeight="1"/>
    <row r="2808" ht="15" customHeight="1"/>
    <row r="2809" ht="15" customHeight="1"/>
    <row r="2810" ht="15" customHeight="1"/>
    <row r="2811" ht="15" customHeight="1"/>
    <row r="2812" ht="15" customHeight="1"/>
    <row r="2813" ht="15" customHeight="1"/>
    <row r="2814" ht="15" customHeight="1"/>
    <row r="2815" ht="15" customHeight="1"/>
    <row r="2816" ht="15" customHeight="1"/>
    <row r="2817" ht="15" customHeight="1"/>
    <row r="2818" ht="15" customHeight="1"/>
    <row r="2819" ht="15" customHeight="1"/>
    <row r="2820" ht="15" customHeight="1"/>
    <row r="2821" ht="15" customHeight="1"/>
    <row r="2822" ht="15" customHeight="1"/>
    <row r="2823" ht="15" customHeight="1"/>
    <row r="2824" ht="15" customHeight="1"/>
    <row r="2825" ht="15" customHeight="1"/>
    <row r="2826" ht="15" customHeight="1"/>
    <row r="2827" ht="15" customHeight="1"/>
    <row r="2828" ht="15" customHeight="1"/>
    <row r="2829" ht="15" customHeight="1"/>
    <row r="2830" ht="15" customHeight="1"/>
    <row r="2831" ht="15" customHeight="1"/>
    <row r="2832" ht="15" customHeight="1"/>
    <row r="2833" ht="15" customHeight="1"/>
    <row r="2834" ht="15" customHeight="1"/>
    <row r="2835" ht="15" customHeight="1"/>
    <row r="2836" ht="15" customHeight="1"/>
    <row r="2837" ht="15" customHeight="1"/>
    <row r="2838" ht="15" customHeight="1"/>
    <row r="2839" ht="15" customHeight="1"/>
    <row r="2840" ht="15" customHeight="1"/>
    <row r="2841" ht="15" customHeight="1"/>
    <row r="2842" ht="15" customHeight="1"/>
    <row r="2843" ht="15" customHeight="1"/>
    <row r="2844" ht="15" customHeight="1"/>
    <row r="2845" ht="15" customHeight="1"/>
    <row r="2846" ht="15" customHeight="1"/>
    <row r="2847" ht="15" customHeight="1"/>
    <row r="2848" ht="15" customHeight="1"/>
    <row r="2849" ht="15" customHeight="1"/>
    <row r="2850" ht="15" customHeight="1"/>
    <row r="2851" ht="15" customHeight="1"/>
    <row r="2852" ht="15" customHeight="1"/>
    <row r="2853" ht="15" customHeight="1"/>
    <row r="2854" ht="15" customHeight="1"/>
    <row r="2855" ht="15" customHeight="1"/>
    <row r="2856" ht="15" customHeight="1"/>
    <row r="2857" ht="15" customHeight="1"/>
    <row r="2858" ht="15" customHeight="1"/>
    <row r="2859" ht="15" customHeight="1"/>
    <row r="2860" ht="15" customHeight="1"/>
    <row r="2861" ht="15" customHeight="1"/>
    <row r="2862" ht="15" customHeight="1"/>
    <row r="2863" ht="15" customHeight="1"/>
    <row r="2864" ht="15" customHeight="1"/>
    <row r="2865" ht="15" customHeight="1"/>
    <row r="2866" ht="15" customHeight="1"/>
    <row r="2867" ht="15" customHeight="1"/>
    <row r="2868" ht="15" customHeight="1"/>
    <row r="2869" ht="15" customHeight="1"/>
    <row r="2870" ht="15" customHeight="1"/>
    <row r="2871" ht="15" customHeight="1"/>
    <row r="2872" ht="15" customHeight="1"/>
    <row r="2873" ht="15" customHeight="1"/>
    <row r="2874" ht="15" customHeight="1"/>
    <row r="2875" ht="15" customHeight="1"/>
    <row r="2876" ht="15" customHeight="1"/>
    <row r="2877" ht="15" customHeight="1"/>
    <row r="2878" ht="15" customHeight="1"/>
    <row r="2879" ht="15" customHeight="1"/>
    <row r="2880" ht="15" customHeight="1"/>
    <row r="2881" ht="15" customHeight="1"/>
    <row r="2882" ht="15" customHeight="1"/>
    <row r="2883" ht="15" customHeight="1"/>
    <row r="2884" ht="15" customHeight="1"/>
    <row r="2885" ht="15" customHeight="1"/>
    <row r="2886" ht="15" customHeight="1"/>
    <row r="2887" ht="15" customHeight="1"/>
    <row r="2888" ht="15" customHeight="1"/>
    <row r="2889" ht="15" customHeight="1"/>
    <row r="2890" ht="15" customHeight="1"/>
    <row r="2891" ht="15.75" customHeight="1" thickBot="1"/>
    <row r="2892" ht="15.75" customHeight="1" thickBot="1"/>
    <row r="2893" ht="15" customHeight="1"/>
    <row r="2894" ht="15" customHeight="1"/>
    <row r="2895" ht="15" customHeight="1"/>
    <row r="2896" ht="15" customHeight="1"/>
    <row r="2897" ht="15" customHeight="1"/>
    <row r="2898" ht="15" customHeight="1"/>
    <row r="2899" ht="15" customHeight="1"/>
    <row r="2900" ht="15" customHeight="1"/>
    <row r="2901" ht="15" customHeight="1"/>
    <row r="2902" ht="15" customHeight="1"/>
    <row r="2903" ht="15" customHeight="1"/>
    <row r="2904" ht="15" customHeight="1"/>
    <row r="2905" ht="15" customHeight="1"/>
    <row r="2906" ht="15" customHeight="1"/>
    <row r="2907" ht="15" customHeight="1"/>
    <row r="2908" ht="15" customHeight="1"/>
    <row r="2909" ht="15" customHeight="1"/>
    <row r="2910" ht="15" customHeight="1"/>
    <row r="2911" ht="15" customHeight="1"/>
    <row r="2912" ht="15" customHeight="1"/>
    <row r="2913" ht="15" customHeight="1"/>
    <row r="2914" ht="15" customHeight="1"/>
    <row r="2915" ht="15" customHeight="1"/>
    <row r="2916" ht="15" customHeight="1"/>
    <row r="2917" ht="15" customHeight="1"/>
    <row r="2918" ht="15" customHeight="1"/>
    <row r="2919" ht="15" customHeight="1"/>
    <row r="2920" ht="15" customHeight="1"/>
    <row r="2921" ht="15" customHeight="1"/>
    <row r="2922" ht="15" customHeight="1"/>
    <row r="2923" ht="15" customHeight="1"/>
    <row r="2924" ht="15" customHeight="1"/>
    <row r="2925" ht="15" customHeight="1"/>
    <row r="2926" ht="15" customHeight="1"/>
    <row r="2927" ht="15" customHeight="1"/>
    <row r="2928" ht="15" customHeight="1"/>
    <row r="2929" ht="15" customHeight="1"/>
    <row r="2930" ht="15" customHeight="1"/>
    <row r="2931" ht="15" customHeight="1"/>
    <row r="2932" ht="15" customHeight="1"/>
    <row r="2933" ht="15" customHeight="1"/>
    <row r="2934" ht="15" customHeight="1"/>
    <row r="2935" ht="15" customHeight="1"/>
    <row r="2936" ht="15" customHeight="1"/>
    <row r="2937" ht="15" customHeight="1"/>
    <row r="2938" ht="15" customHeight="1"/>
    <row r="2939" ht="15" customHeight="1"/>
    <row r="2940" ht="15" customHeight="1"/>
    <row r="2941" ht="15" customHeight="1"/>
    <row r="2942" ht="15" customHeight="1"/>
    <row r="2943" ht="15" customHeight="1"/>
    <row r="2944" ht="15" customHeight="1"/>
    <row r="2945" ht="15" customHeight="1"/>
    <row r="2946" ht="15" customHeight="1"/>
    <row r="2947" ht="15" customHeight="1"/>
    <row r="2948" ht="15" customHeight="1"/>
    <row r="2949" ht="15" customHeight="1"/>
    <row r="2950" ht="15" customHeight="1"/>
    <row r="2951" ht="15" customHeight="1"/>
    <row r="2952" ht="15" customHeight="1"/>
    <row r="2953" ht="15" customHeight="1"/>
    <row r="2954" ht="15" customHeight="1"/>
    <row r="2955" ht="15" customHeight="1"/>
    <row r="2956" ht="15" customHeight="1"/>
    <row r="2957" ht="15" customHeight="1"/>
    <row r="2958" ht="15" customHeight="1"/>
    <row r="2959" ht="15" customHeight="1"/>
    <row r="2960" ht="15" customHeight="1"/>
    <row r="2961" ht="15" customHeight="1"/>
    <row r="2962" ht="15" customHeight="1"/>
    <row r="2963" ht="15" customHeight="1"/>
    <row r="2964" ht="15" customHeight="1"/>
    <row r="2965" ht="15" customHeight="1"/>
    <row r="2966" ht="15" customHeight="1"/>
    <row r="2967" ht="15" customHeight="1"/>
    <row r="2968" ht="15" customHeight="1"/>
    <row r="2969" ht="15" customHeight="1"/>
    <row r="2970" ht="15" customHeight="1"/>
    <row r="2971" ht="15" customHeight="1"/>
    <row r="2972" ht="15" customHeight="1"/>
    <row r="2973" ht="15" customHeight="1"/>
    <row r="2974" ht="15" customHeight="1"/>
    <row r="2975" ht="15" customHeight="1"/>
    <row r="2976" ht="15" customHeight="1"/>
    <row r="2977" ht="15" customHeight="1"/>
    <row r="2978" ht="15" customHeight="1"/>
    <row r="2979" ht="15" customHeight="1"/>
    <row r="2980" ht="15" customHeight="1"/>
    <row r="2981" ht="15" customHeight="1"/>
    <row r="2982" ht="15" customHeight="1"/>
    <row r="2983" ht="15" customHeight="1"/>
    <row r="2984" ht="15.75" customHeight="1" thickBot="1"/>
    <row r="2985" ht="15.75" customHeight="1" thickBot="1"/>
  </sheetData>
  <conditionalFormatting pivot="1" sqref="D5:D11 F5:F11 H5:H11 J5:J11">
    <cfRule type="cellIs" dxfId="305" priority="4" operator="greaterThan">
      <formula>100</formula>
    </cfRule>
  </conditionalFormatting>
  <conditionalFormatting pivot="1" sqref="C743 E743 G743 I743">
    <cfRule type="cellIs" dxfId="304" priority="1" operator="greaterThan">
      <formula>100</formula>
    </cfRule>
  </conditionalFormatting>
  <pageMargins left="0.7" right="0.7" top="0.75" bottom="0.75" header="0.3" footer="0.3"/>
  <pageSetup scale="77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theme="8"/>
  </sheetPr>
  <dimension ref="A1:BG1949"/>
  <sheetViews>
    <sheetView topLeftCell="G319" zoomScale="70" zoomScaleNormal="70" workbookViewId="0">
      <selection activeCell="S60" sqref="S60"/>
    </sheetView>
  </sheetViews>
  <sheetFormatPr defaultColWidth="27.140625" defaultRowHeight="26.25" customHeight="1"/>
  <cols>
    <col min="1" max="1" width="15.5703125" style="87" hidden="1" customWidth="1"/>
    <col min="2" max="2" width="5.85546875" style="87" customWidth="1"/>
    <col min="3" max="3" width="9.28515625" style="87" customWidth="1"/>
    <col min="4" max="4" width="22.85546875" style="87" bestFit="1" customWidth="1"/>
    <col min="5" max="5" width="13.28515625" style="87" customWidth="1"/>
    <col min="6" max="6" width="27.140625" style="17" customWidth="1"/>
    <col min="7" max="7" width="12.5703125" style="87" customWidth="1"/>
    <col min="8" max="8" width="11" style="87" customWidth="1"/>
    <col min="9" max="9" width="17.85546875" style="87" customWidth="1"/>
    <col min="10" max="10" width="19.5703125" style="87" customWidth="1"/>
    <col min="11" max="11" width="27.140625" style="87" hidden="1" customWidth="1"/>
    <col min="12" max="12" width="25.5703125" style="87" customWidth="1"/>
    <col min="13" max="13" width="8.7109375" style="87" customWidth="1"/>
    <col min="14" max="14" width="17" style="161" customWidth="1"/>
    <col min="15" max="15" width="15.42578125" style="189" hidden="1" customWidth="1"/>
    <col min="16" max="16" width="18.42578125" style="190" customWidth="1"/>
    <col min="17" max="17" width="8.5703125" style="191" hidden="1" customWidth="1"/>
    <col min="18" max="18" width="26.28515625" style="189" hidden="1" customWidth="1"/>
    <col min="19" max="19" width="18" style="190" customWidth="1"/>
    <col min="20" max="20" width="27.140625" style="191" hidden="1" customWidth="1"/>
    <col min="21" max="21" width="27.140625" style="189" hidden="1" customWidth="1"/>
    <col min="22" max="22" width="15.42578125" style="190" customWidth="1"/>
    <col min="23" max="23" width="27.140625" style="191" hidden="1" customWidth="1"/>
    <col min="24" max="24" width="27.140625" style="189" hidden="1" customWidth="1"/>
    <col min="25" max="25" width="13.85546875" style="190" bestFit="1" customWidth="1"/>
    <col min="26" max="26" width="27.140625" style="191" customWidth="1"/>
    <col min="27" max="27" width="27.140625" style="17" customWidth="1"/>
    <col min="28" max="28" width="27.140625" style="189" customWidth="1"/>
    <col min="29" max="30" width="27.140625" style="87" customWidth="1"/>
    <col min="31" max="34" width="27.140625" style="189" customWidth="1"/>
    <col min="35" max="36" width="27.140625" style="87" customWidth="1"/>
    <col min="37" max="37" width="22.7109375" style="87" customWidth="1"/>
    <col min="38" max="38" width="173.85546875" style="87" bestFit="1" customWidth="1"/>
    <col min="39" max="54" width="27.140625" style="87" customWidth="1"/>
    <col min="55" max="55" width="27.140625" style="89" customWidth="1"/>
    <col min="56" max="56" width="51.42578125" style="89" customWidth="1"/>
    <col min="57" max="57" width="27.140625" style="89" customWidth="1"/>
    <col min="58" max="63" width="27.140625" style="87" customWidth="1"/>
    <col min="64" max="16384" width="27.140625" style="87"/>
  </cols>
  <sheetData>
    <row r="1" spans="1:57" s="69" customFormat="1" ht="45.75" customHeight="1" thickBot="1">
      <c r="A1" s="69" t="s">
        <v>102</v>
      </c>
      <c r="B1" s="69" t="s">
        <v>103</v>
      </c>
      <c r="C1" s="69" t="s">
        <v>104</v>
      </c>
      <c r="D1" s="102" t="s">
        <v>105</v>
      </c>
      <c r="E1" s="102" t="s">
        <v>0</v>
      </c>
      <c r="F1" s="102" t="s">
        <v>106</v>
      </c>
      <c r="G1" s="102" t="s">
        <v>107</v>
      </c>
      <c r="H1" s="102" t="s">
        <v>5</v>
      </c>
      <c r="I1" s="102" t="s">
        <v>6</v>
      </c>
      <c r="J1" s="113" t="s">
        <v>33</v>
      </c>
      <c r="K1" s="102" t="s">
        <v>108</v>
      </c>
      <c r="L1" s="102" t="s">
        <v>109</v>
      </c>
      <c r="M1" s="102" t="s">
        <v>110</v>
      </c>
      <c r="N1" s="192" t="s">
        <v>111</v>
      </c>
      <c r="O1" s="193" t="s">
        <v>112</v>
      </c>
      <c r="P1" s="192" t="s">
        <v>113</v>
      </c>
      <c r="Q1" s="194" t="s">
        <v>114</v>
      </c>
      <c r="R1" s="193" t="s">
        <v>115</v>
      </c>
      <c r="S1" s="192" t="s">
        <v>116</v>
      </c>
      <c r="T1" s="194" t="s">
        <v>117</v>
      </c>
      <c r="U1" s="193" t="s">
        <v>118</v>
      </c>
      <c r="V1" s="192" t="s">
        <v>34</v>
      </c>
      <c r="W1" s="194" t="s">
        <v>114</v>
      </c>
      <c r="X1" s="193" t="s">
        <v>119</v>
      </c>
      <c r="Y1" s="192" t="s">
        <v>120</v>
      </c>
      <c r="Z1" s="194" t="s">
        <v>117</v>
      </c>
      <c r="AA1" s="195" t="s">
        <v>15</v>
      </c>
      <c r="AB1" s="195" t="s">
        <v>121</v>
      </c>
      <c r="AC1" s="195" t="s">
        <v>4</v>
      </c>
      <c r="AD1" s="196" t="s">
        <v>122</v>
      </c>
      <c r="AE1" s="196" t="s">
        <v>123</v>
      </c>
      <c r="AF1" s="196" t="s">
        <v>124</v>
      </c>
      <c r="AG1" s="196" t="s">
        <v>125</v>
      </c>
      <c r="AH1" s="196" t="s">
        <v>126</v>
      </c>
      <c r="AI1" s="197" t="s">
        <v>127</v>
      </c>
      <c r="AJ1" s="197" t="s">
        <v>128</v>
      </c>
      <c r="AL1" s="103" t="s">
        <v>129</v>
      </c>
      <c r="AW1" s="198"/>
      <c r="BC1" s="90"/>
      <c r="BD1" s="199"/>
      <c r="BE1" s="90"/>
    </row>
    <row r="2" spans="1:57" s="69" customFormat="1" ht="21.75" customHeight="1">
      <c r="D2" s="102"/>
      <c r="E2" s="102"/>
      <c r="F2" s="102"/>
      <c r="G2" s="102"/>
      <c r="H2" s="102"/>
      <c r="I2" s="102"/>
      <c r="J2" s="113"/>
      <c r="K2" s="102"/>
      <c r="L2" s="102"/>
      <c r="M2" s="102"/>
      <c r="N2" s="192"/>
      <c r="O2" s="193"/>
      <c r="P2" s="192"/>
      <c r="Q2" s="194"/>
      <c r="R2" s="193"/>
      <c r="S2" s="192"/>
      <c r="T2" s="194"/>
      <c r="U2" s="193"/>
      <c r="V2" s="192"/>
      <c r="W2" s="194"/>
      <c r="X2" s="193"/>
      <c r="Y2" s="192"/>
      <c r="Z2" s="194"/>
      <c r="AA2" s="195"/>
      <c r="AB2" s="195"/>
      <c r="AC2" s="195"/>
      <c r="AD2" s="196"/>
      <c r="AE2" s="196"/>
      <c r="AF2" s="196"/>
      <c r="AG2" s="196"/>
      <c r="AH2" s="196"/>
      <c r="AI2" s="200"/>
      <c r="AJ2" s="200"/>
      <c r="AL2" s="103"/>
      <c r="AW2" s="198"/>
      <c r="BC2" s="90"/>
      <c r="BD2" s="199"/>
      <c r="BE2" s="90"/>
    </row>
    <row r="3" spans="1:57" ht="26.25" customHeight="1">
      <c r="A3" s="87" t="s">
        <v>130</v>
      </c>
      <c r="B3" s="87" t="s">
        <v>131</v>
      </c>
      <c r="C3" s="87" t="s">
        <v>35</v>
      </c>
      <c r="D3" s="92" t="s">
        <v>130</v>
      </c>
      <c r="E3" s="92" t="s">
        <v>35</v>
      </c>
      <c r="F3" s="92" t="s">
        <v>132</v>
      </c>
      <c r="G3" s="93" t="s">
        <v>133</v>
      </c>
      <c r="H3" s="93">
        <v>26</v>
      </c>
      <c r="I3" s="94" t="s">
        <v>25</v>
      </c>
      <c r="J3" s="147" t="s">
        <v>134</v>
      </c>
      <c r="K3" s="93" t="s">
        <v>135</v>
      </c>
      <c r="L3" s="94" t="s">
        <v>136</v>
      </c>
      <c r="M3" s="94">
        <v>20</v>
      </c>
      <c r="N3" s="153"/>
      <c r="O3" s="201">
        <f>IF(P3&gt;0,VLOOKUP($D3,'BBLM COMCHECK'!$A:$S,14,0),0)</f>
        <v>0</v>
      </c>
      <c r="P3" s="202"/>
      <c r="Q3" s="91">
        <f t="shared" ref="Q3:Q66" si="0">IFERROR(O3/P3%,0)</f>
        <v>0</v>
      </c>
      <c r="R3" s="201">
        <f>IF(S3&gt;0,VLOOKUP($D3,'BBLM COMCHECK'!$A:$S,15,0),0)</f>
        <v>0</v>
      </c>
      <c r="S3" s="202"/>
      <c r="T3" s="91">
        <f t="shared" ref="T3:T66" si="1">IFERROR(R3/S3%,0)</f>
        <v>0</v>
      </c>
      <c r="U3" s="201">
        <f>IF(V3&gt;0,VLOOKUP($D3,'BBLM COMCHECK'!$A:$Z,25,0),0)</f>
        <v>0</v>
      </c>
      <c r="V3" s="202"/>
      <c r="W3" s="91">
        <f t="shared" ref="W3:W66" si="2">IFERROR(U3/V3%,0)</f>
        <v>0</v>
      </c>
      <c r="X3" s="201">
        <f>IF(Y3&gt;0,VLOOKUP($D3,'BBLM COMCHECK'!$A:$Z,25,0),0)</f>
        <v>0</v>
      </c>
      <c r="Y3" s="202"/>
      <c r="Z3" s="91">
        <f t="shared" ref="Z3:Z66" si="3">IFERROR(X3/Y3%,0)</f>
        <v>0</v>
      </c>
      <c r="AA3" s="203" t="str">
        <f>VLOOKUP(D3,'BBLM COMCHECK'!$A:$I,9,0)</f>
        <v>normal</v>
      </c>
      <c r="AB3" s="204">
        <f>VLOOKUP(D3,'BBLM COMCHECK'!$A:$L,12,0)</f>
        <v>547</v>
      </c>
      <c r="AC3" s="201">
        <f t="shared" ref="AC3:AC66" si="4">IF(AB3&lt;4,1,0)</f>
        <v>0</v>
      </c>
      <c r="AD3" s="94"/>
      <c r="AE3" s="201"/>
      <c r="AF3" s="201"/>
      <c r="AG3" s="201"/>
      <c r="AH3" s="201"/>
      <c r="AI3" s="94"/>
      <c r="AJ3" s="94"/>
      <c r="AK3" s="87" t="s">
        <v>137</v>
      </c>
      <c r="AL3" s="87" t="str">
        <f t="shared" ref="AL3:AL66" si="5">"2026-01-15|"&amp;E3&amp;"|"&amp;J3&amp;"|"&amp;X3&amp;"|"&amp;Y3&amp;"|"&amp;N3&amp;"|"&amp;1</f>
        <v>2026-01-15|06002|1002106000|0|||1</v>
      </c>
      <c r="AP3" s="198"/>
      <c r="AQ3" s="198"/>
      <c r="AR3" s="198"/>
      <c r="AW3" s="198"/>
      <c r="BC3" s="87"/>
      <c r="BD3" s="89" t="s">
        <v>138</v>
      </c>
      <c r="BE3" s="87"/>
    </row>
    <row r="4" spans="1:57" ht="26.25" customHeight="1">
      <c r="A4" s="87" t="s">
        <v>139</v>
      </c>
      <c r="B4" s="87" t="s">
        <v>131</v>
      </c>
      <c r="C4" s="87" t="s">
        <v>35</v>
      </c>
      <c r="D4" s="92" t="s">
        <v>139</v>
      </c>
      <c r="E4" s="92" t="s">
        <v>35</v>
      </c>
      <c r="F4" s="93" t="s">
        <v>132</v>
      </c>
      <c r="G4" s="93" t="s">
        <v>133</v>
      </c>
      <c r="H4" s="93">
        <v>21</v>
      </c>
      <c r="I4" s="94" t="s">
        <v>24</v>
      </c>
      <c r="J4" s="147" t="s">
        <v>140</v>
      </c>
      <c r="K4" s="94"/>
      <c r="L4" s="94" t="s">
        <v>141</v>
      </c>
      <c r="M4" s="94">
        <v>20</v>
      </c>
      <c r="N4" s="95"/>
      <c r="O4" s="201">
        <f>IF(P4&gt;0,VLOOKUP($D4,'BBLM COMCHECK'!$A:$S,14,0),0)</f>
        <v>0</v>
      </c>
      <c r="P4" s="202"/>
      <c r="Q4" s="91">
        <f t="shared" si="0"/>
        <v>0</v>
      </c>
      <c r="R4" s="201">
        <f>IF(S4&gt;0,VLOOKUP($D4,'BBLM COMCHECK'!$A:$S,15,0),0)</f>
        <v>0</v>
      </c>
      <c r="S4" s="202"/>
      <c r="T4" s="91">
        <f t="shared" si="1"/>
        <v>0</v>
      </c>
      <c r="U4" s="201">
        <f>IF(V4&gt;0,VLOOKUP($D4,'BBLM COMCHECK'!$A:$Z,25,0),0)</f>
        <v>0</v>
      </c>
      <c r="V4" s="202"/>
      <c r="W4" s="91">
        <f t="shared" si="2"/>
        <v>0</v>
      </c>
      <c r="X4" s="201">
        <f>IF(Y4&gt;0,VLOOKUP($D4,'BBLM COMCHECK'!$A:$Z,25,0),0)</f>
        <v>0</v>
      </c>
      <c r="Y4" s="202"/>
      <c r="Z4" s="91">
        <f t="shared" si="3"/>
        <v>0</v>
      </c>
      <c r="AA4" s="203" t="str">
        <f>VLOOKUP(D4,'BBLM COMCHECK'!$A:$I,9,0)</f>
        <v>normal</v>
      </c>
      <c r="AB4" s="204">
        <f>VLOOKUP(D4,'BBLM COMCHECK'!$A:$L,12,0)</f>
        <v>4822</v>
      </c>
      <c r="AC4" s="201">
        <f t="shared" si="4"/>
        <v>0</v>
      </c>
      <c r="AD4" s="94"/>
      <c r="AE4" s="201"/>
      <c r="AF4" s="201"/>
      <c r="AG4" s="201"/>
      <c r="AH4" s="201"/>
      <c r="AI4" s="94"/>
      <c r="AJ4" s="94"/>
      <c r="AL4" s="87" t="str">
        <f t="shared" si="5"/>
        <v>2026-01-15|06002|1004890000|0|||1</v>
      </c>
      <c r="AP4" s="198"/>
      <c r="AW4" s="198"/>
      <c r="BC4" s="87"/>
      <c r="BD4" s="163" t="s">
        <v>142</v>
      </c>
      <c r="BE4" s="87"/>
    </row>
    <row r="5" spans="1:57" ht="26.25" customHeight="1">
      <c r="A5" s="87" t="s">
        <v>143</v>
      </c>
      <c r="B5" s="87" t="s">
        <v>131</v>
      </c>
      <c r="C5" s="87" t="s">
        <v>35</v>
      </c>
      <c r="D5" s="92" t="s">
        <v>143</v>
      </c>
      <c r="E5" s="92" t="s">
        <v>35</v>
      </c>
      <c r="F5" s="92" t="s">
        <v>132</v>
      </c>
      <c r="G5" s="93" t="s">
        <v>133</v>
      </c>
      <c r="H5" s="93">
        <v>21</v>
      </c>
      <c r="I5" s="94" t="s">
        <v>24</v>
      </c>
      <c r="J5" s="147" t="s">
        <v>144</v>
      </c>
      <c r="K5" s="93" t="s">
        <v>145</v>
      </c>
      <c r="L5" s="94" t="s">
        <v>146</v>
      </c>
      <c r="M5" s="94">
        <v>20</v>
      </c>
      <c r="N5" s="95"/>
      <c r="O5" s="201">
        <f>IF(P5&gt;0,VLOOKUP($D5,'BBLM COMCHECK'!$A:$S,14,0),0)</f>
        <v>0</v>
      </c>
      <c r="P5" s="202"/>
      <c r="Q5" s="91">
        <f t="shared" si="0"/>
        <v>0</v>
      </c>
      <c r="R5" s="201">
        <f>IF(S5&gt;0,VLOOKUP($D5,'BBLM COMCHECK'!$A:$S,15,0),0)</f>
        <v>0</v>
      </c>
      <c r="S5" s="202"/>
      <c r="T5" s="91">
        <f t="shared" si="1"/>
        <v>0</v>
      </c>
      <c r="U5" s="201">
        <f>IF(V5&gt;0,VLOOKUP($D5,'BBLM COMCHECK'!$A:$Z,25,0),0)</f>
        <v>0</v>
      </c>
      <c r="V5" s="202"/>
      <c r="W5" s="91">
        <f t="shared" si="2"/>
        <v>0</v>
      </c>
      <c r="X5" s="201">
        <f>IF(Y5&gt;0,VLOOKUP($D5,'BBLM COMCHECK'!$A:$Z,25,0),0)</f>
        <v>0</v>
      </c>
      <c r="Y5" s="202"/>
      <c r="Z5" s="91">
        <f t="shared" si="3"/>
        <v>0</v>
      </c>
      <c r="AA5" s="203" t="str">
        <f>VLOOKUP(D5,'BBLM COMCHECK'!$A:$I,9,0)</f>
        <v>order stop</v>
      </c>
      <c r="AB5" s="204">
        <f>VLOOKUP(D5,'BBLM COMCHECK'!$A:$L,12,0)</f>
        <v>2119</v>
      </c>
      <c r="AC5" s="201">
        <f t="shared" si="4"/>
        <v>0</v>
      </c>
      <c r="AD5" s="94"/>
      <c r="AE5" s="201"/>
      <c r="AF5" s="201"/>
      <c r="AG5" s="201"/>
      <c r="AH5" s="201"/>
      <c r="AI5" s="94"/>
      <c r="AJ5" s="94"/>
      <c r="AK5" s="87" t="s">
        <v>147</v>
      </c>
      <c r="AL5" s="87" t="str">
        <f t="shared" si="5"/>
        <v>2026-01-15|06002|1004893000|0|||1</v>
      </c>
      <c r="AP5" s="198"/>
      <c r="AQ5" s="198"/>
      <c r="AR5" s="198"/>
      <c r="AW5" s="198"/>
      <c r="BC5" s="87"/>
      <c r="BD5" s="89" t="s">
        <v>148</v>
      </c>
      <c r="BE5" s="87"/>
    </row>
    <row r="6" spans="1:57" ht="26.25" customHeight="1">
      <c r="A6" s="87" t="s">
        <v>149</v>
      </c>
      <c r="B6" s="87" t="s">
        <v>131</v>
      </c>
      <c r="C6" s="87" t="s">
        <v>35</v>
      </c>
      <c r="D6" s="92" t="s">
        <v>149</v>
      </c>
      <c r="E6" s="92" t="s">
        <v>35</v>
      </c>
      <c r="F6" s="93" t="s">
        <v>132</v>
      </c>
      <c r="G6" s="93" t="s">
        <v>133</v>
      </c>
      <c r="H6" s="93">
        <v>21</v>
      </c>
      <c r="I6" s="94" t="s">
        <v>24</v>
      </c>
      <c r="J6" s="147" t="s">
        <v>150</v>
      </c>
      <c r="K6" s="94"/>
      <c r="L6" s="94" t="s">
        <v>151</v>
      </c>
      <c r="M6" s="94">
        <v>10</v>
      </c>
      <c r="N6" s="95"/>
      <c r="O6" s="201">
        <f>IF(P6&gt;0,VLOOKUP($D6,'BBLM COMCHECK'!$A:$S,14,0),0)</f>
        <v>0</v>
      </c>
      <c r="P6" s="202"/>
      <c r="Q6" s="91">
        <f t="shared" si="0"/>
        <v>0</v>
      </c>
      <c r="R6" s="201">
        <f>IF(S6&gt;0,VLOOKUP($D6,'BBLM COMCHECK'!$A:$S,15,0),0)</f>
        <v>0</v>
      </c>
      <c r="S6" s="202"/>
      <c r="T6" s="91">
        <f t="shared" si="1"/>
        <v>0</v>
      </c>
      <c r="U6" s="201">
        <f>IF(V6&gt;0,VLOOKUP($D6,'BBLM COMCHECK'!$A:$Z,25,0),0)</f>
        <v>0</v>
      </c>
      <c r="V6" s="202"/>
      <c r="W6" s="91">
        <f t="shared" si="2"/>
        <v>0</v>
      </c>
      <c r="X6" s="201">
        <f>IF(Y6&gt;0,VLOOKUP($D6,'BBLM COMCHECK'!$A:$Z,25,0),0)</f>
        <v>0</v>
      </c>
      <c r="Y6" s="202"/>
      <c r="Z6" s="91">
        <f t="shared" si="3"/>
        <v>0</v>
      </c>
      <c r="AA6" s="203" t="str">
        <f>VLOOKUP(D6,'BBLM COMCHECK'!$A:$I,9,0)</f>
        <v>order stop</v>
      </c>
      <c r="AB6" s="204">
        <f>VLOOKUP(D6,'BBLM COMCHECK'!$A:$L,12,0)</f>
        <v>2679</v>
      </c>
      <c r="AC6" s="201">
        <f t="shared" si="4"/>
        <v>0</v>
      </c>
      <c r="AD6" s="94"/>
      <c r="AE6" s="201"/>
      <c r="AF6" s="201"/>
      <c r="AG6" s="201"/>
      <c r="AH6" s="201"/>
      <c r="AI6" s="94"/>
      <c r="AJ6" s="94"/>
      <c r="AL6" s="87" t="str">
        <f t="shared" si="5"/>
        <v>2026-01-15|06002|1005725000|0|||1</v>
      </c>
      <c r="AP6" s="198"/>
      <c r="AW6" s="198"/>
      <c r="BC6" s="87"/>
      <c r="BD6" s="163" t="s">
        <v>152</v>
      </c>
      <c r="BE6" s="87"/>
    </row>
    <row r="7" spans="1:57" ht="26.25" customHeight="1">
      <c r="A7" s="87" t="s">
        <v>153</v>
      </c>
      <c r="B7" s="87" t="s">
        <v>131</v>
      </c>
      <c r="C7" s="87" t="s">
        <v>35</v>
      </c>
      <c r="D7" s="92" t="s">
        <v>153</v>
      </c>
      <c r="E7" s="92" t="s">
        <v>35</v>
      </c>
      <c r="F7" s="92" t="s">
        <v>132</v>
      </c>
      <c r="G7" s="93" t="s">
        <v>133</v>
      </c>
      <c r="H7" s="93">
        <v>21</v>
      </c>
      <c r="I7" s="94" t="s">
        <v>24</v>
      </c>
      <c r="J7" s="147" t="s">
        <v>154</v>
      </c>
      <c r="K7" s="93" t="s">
        <v>155</v>
      </c>
      <c r="L7" s="94" t="s">
        <v>156</v>
      </c>
      <c r="M7" s="94">
        <v>10</v>
      </c>
      <c r="N7" s="95"/>
      <c r="O7" s="201">
        <f>IF(P7&gt;0,VLOOKUP($D7,'BBLM COMCHECK'!$A:$S,14,0),0)</f>
        <v>0</v>
      </c>
      <c r="P7" s="202"/>
      <c r="Q7" s="91">
        <f t="shared" si="0"/>
        <v>0</v>
      </c>
      <c r="R7" s="201">
        <f>IF(S7&gt;0,VLOOKUP($D7,'BBLM COMCHECK'!$A:$S,15,0),0)</f>
        <v>0</v>
      </c>
      <c r="S7" s="202"/>
      <c r="T7" s="91">
        <f t="shared" si="1"/>
        <v>0</v>
      </c>
      <c r="U7" s="201">
        <f>IF(V7&gt;0,VLOOKUP($D7,'BBLM COMCHECK'!$A:$Z,25,0),0)</f>
        <v>0</v>
      </c>
      <c r="V7" s="202"/>
      <c r="W7" s="91">
        <f t="shared" si="2"/>
        <v>0</v>
      </c>
      <c r="X7" s="201">
        <f>IF(Y7&gt;0,VLOOKUP($D7,'BBLM COMCHECK'!$A:$Z,25,0),0)</f>
        <v>0</v>
      </c>
      <c r="Y7" s="202"/>
      <c r="Z7" s="91">
        <f t="shared" si="3"/>
        <v>0</v>
      </c>
      <c r="AA7" s="203" t="str">
        <f>VLOOKUP(D7,'BBLM COMCHECK'!$A:$I,9,0)</f>
        <v>order stop</v>
      </c>
      <c r="AB7" s="204">
        <f>VLOOKUP(D7,'BBLM COMCHECK'!$A:$L,12,0)</f>
        <v>200</v>
      </c>
      <c r="AC7" s="201">
        <f t="shared" si="4"/>
        <v>0</v>
      </c>
      <c r="AD7" s="94"/>
      <c r="AE7" s="201"/>
      <c r="AF7" s="201"/>
      <c r="AG7" s="201"/>
      <c r="AH7" s="201"/>
      <c r="AI7" s="94"/>
      <c r="AJ7" s="94"/>
      <c r="AK7" s="87" t="s">
        <v>157</v>
      </c>
      <c r="AL7" s="87" t="str">
        <f t="shared" si="5"/>
        <v>2026-01-15|06002|1005726000|0|||1</v>
      </c>
      <c r="AP7" s="198"/>
      <c r="AQ7" s="198"/>
      <c r="AR7" s="198"/>
      <c r="AW7" s="198"/>
      <c r="BC7" s="87"/>
      <c r="BD7" s="89" t="s">
        <v>158</v>
      </c>
      <c r="BE7" s="87"/>
    </row>
    <row r="8" spans="1:57" ht="26.25" customHeight="1">
      <c r="A8" s="87" t="s">
        <v>159</v>
      </c>
      <c r="B8" s="87" t="s">
        <v>131</v>
      </c>
      <c r="C8" s="87" t="s">
        <v>35</v>
      </c>
      <c r="D8" s="92" t="s">
        <v>159</v>
      </c>
      <c r="E8" s="92" t="s">
        <v>35</v>
      </c>
      <c r="F8" s="92" t="s">
        <v>132</v>
      </c>
      <c r="G8" s="93" t="s">
        <v>133</v>
      </c>
      <c r="H8" s="93">
        <v>21</v>
      </c>
      <c r="I8" s="94" t="s">
        <v>24</v>
      </c>
      <c r="J8" s="147" t="s">
        <v>160</v>
      </c>
      <c r="K8" s="93" t="s">
        <v>161</v>
      </c>
      <c r="L8" s="94" t="s">
        <v>162</v>
      </c>
      <c r="M8" s="94">
        <v>10</v>
      </c>
      <c r="N8" s="95"/>
      <c r="O8" s="201">
        <f>IF(P8&gt;0,VLOOKUP($D8,'BBLM COMCHECK'!$A:$S,14,0),0)</f>
        <v>0</v>
      </c>
      <c r="P8" s="202"/>
      <c r="Q8" s="91">
        <f t="shared" si="0"/>
        <v>0</v>
      </c>
      <c r="R8" s="201">
        <f>IF(S8&gt;0,VLOOKUP($D8,'BBLM COMCHECK'!$A:$S,15,0),0)</f>
        <v>0</v>
      </c>
      <c r="S8" s="202"/>
      <c r="T8" s="91">
        <f t="shared" si="1"/>
        <v>0</v>
      </c>
      <c r="U8" s="201">
        <f>IF(V8&gt;0,VLOOKUP($D8,'BBLM COMCHECK'!$A:$Z,25,0),0)</f>
        <v>0</v>
      </c>
      <c r="V8" s="202"/>
      <c r="W8" s="91">
        <f t="shared" si="2"/>
        <v>0</v>
      </c>
      <c r="X8" s="201">
        <f>IF(Y8&gt;0,VLOOKUP($D8,'BBLM COMCHECK'!$A:$Z,25,0),0)</f>
        <v>0</v>
      </c>
      <c r="Y8" s="202"/>
      <c r="Z8" s="91">
        <f t="shared" si="3"/>
        <v>0</v>
      </c>
      <c r="AA8" s="203" t="str">
        <f>VLOOKUP(D8,'BBLM COMCHECK'!$A:$I,9,0)</f>
        <v>normal</v>
      </c>
      <c r="AB8" s="204">
        <f>VLOOKUP(D8,'BBLM COMCHECK'!$A:$L,12,0)</f>
        <v>1348</v>
      </c>
      <c r="AC8" s="201">
        <f t="shared" si="4"/>
        <v>0</v>
      </c>
      <c r="AD8" s="94"/>
      <c r="AE8" s="201"/>
      <c r="AF8" s="201"/>
      <c r="AG8" s="201"/>
      <c r="AH8" s="201"/>
      <c r="AI8" s="94"/>
      <c r="AJ8" s="94"/>
      <c r="AK8" s="87" t="s">
        <v>163</v>
      </c>
      <c r="AL8" s="87" t="str">
        <f t="shared" si="5"/>
        <v>2026-01-15|06002|1015940000|0|||1</v>
      </c>
      <c r="AP8" s="198"/>
      <c r="AQ8" s="198"/>
      <c r="AR8" s="198"/>
      <c r="AW8" s="198"/>
      <c r="BC8" s="87"/>
      <c r="BD8" s="89" t="s">
        <v>164</v>
      </c>
      <c r="BE8" s="87"/>
    </row>
    <row r="9" spans="1:57" ht="26.25" customHeight="1">
      <c r="A9" s="87" t="s">
        <v>165</v>
      </c>
      <c r="B9" s="87" t="s">
        <v>131</v>
      </c>
      <c r="C9" s="87" t="s">
        <v>35</v>
      </c>
      <c r="D9" s="92" t="s">
        <v>165</v>
      </c>
      <c r="E9" s="92" t="s">
        <v>35</v>
      </c>
      <c r="F9" s="92" t="s">
        <v>132</v>
      </c>
      <c r="G9" s="93" t="s">
        <v>133</v>
      </c>
      <c r="H9" s="93">
        <v>11</v>
      </c>
      <c r="I9" s="94" t="s">
        <v>20</v>
      </c>
      <c r="J9" s="147" t="s">
        <v>166</v>
      </c>
      <c r="K9" s="93" t="s">
        <v>167</v>
      </c>
      <c r="L9" s="94" t="s">
        <v>168</v>
      </c>
      <c r="M9" s="94">
        <v>12</v>
      </c>
      <c r="N9" s="95"/>
      <c r="O9" s="201">
        <f>IF(P9&gt;0,VLOOKUP($D9,'BBLM COMCHECK'!$A:$S,14,0),0)</f>
        <v>0</v>
      </c>
      <c r="P9" s="202"/>
      <c r="Q9" s="91">
        <f t="shared" si="0"/>
        <v>0</v>
      </c>
      <c r="R9" s="201">
        <f>IF(S9&gt;0,VLOOKUP($D9,'BBLM COMCHECK'!$A:$S,15,0),0)</f>
        <v>0</v>
      </c>
      <c r="S9" s="202"/>
      <c r="T9" s="91">
        <f t="shared" si="1"/>
        <v>0</v>
      </c>
      <c r="U9" s="201">
        <f>IF(V9&gt;0,VLOOKUP($D9,'BBLM COMCHECK'!$A:$Z,25,0),0)</f>
        <v>0</v>
      </c>
      <c r="V9" s="202"/>
      <c r="W9" s="91">
        <f t="shared" si="2"/>
        <v>0</v>
      </c>
      <c r="X9" s="201">
        <f>IF(Y9&gt;0,VLOOKUP($D9,'BBLM COMCHECK'!$A:$Z,25,0),0)</f>
        <v>0</v>
      </c>
      <c r="Y9" s="202"/>
      <c r="Z9" s="91">
        <f t="shared" si="3"/>
        <v>0</v>
      </c>
      <c r="AA9" s="203" t="str">
        <f>VLOOKUP(D9,'BBLM COMCHECK'!$A:$I,9,0)</f>
        <v>normal</v>
      </c>
      <c r="AB9" s="204">
        <f>VLOOKUP(D9,'BBLM COMCHECK'!$A:$L,12,0)</f>
        <v>386</v>
      </c>
      <c r="AC9" s="201">
        <f t="shared" si="4"/>
        <v>0</v>
      </c>
      <c r="AD9" s="94"/>
      <c r="AE9" s="201"/>
      <c r="AF9" s="201"/>
      <c r="AG9" s="201"/>
      <c r="AH9" s="201"/>
      <c r="AI9" s="94"/>
      <c r="AJ9" s="94"/>
      <c r="AK9" s="87" t="s">
        <v>169</v>
      </c>
      <c r="AL9" s="87" t="str">
        <f t="shared" si="5"/>
        <v>2026-01-15|06002|1016172000|0|||1</v>
      </c>
      <c r="AP9" s="198"/>
      <c r="AQ9" s="198"/>
      <c r="AR9" s="198"/>
      <c r="AW9" s="198"/>
      <c r="BC9" s="87"/>
      <c r="BD9" s="89" t="s">
        <v>170</v>
      </c>
      <c r="BE9" s="87"/>
    </row>
    <row r="10" spans="1:57" ht="26.25" customHeight="1">
      <c r="A10" s="87" t="s">
        <v>171</v>
      </c>
      <c r="B10" s="87" t="s">
        <v>131</v>
      </c>
      <c r="C10" s="87" t="s">
        <v>35</v>
      </c>
      <c r="D10" s="92" t="s">
        <v>171</v>
      </c>
      <c r="E10" s="92" t="s">
        <v>35</v>
      </c>
      <c r="F10" s="92" t="s">
        <v>132</v>
      </c>
      <c r="G10" s="93" t="s">
        <v>133</v>
      </c>
      <c r="H10" s="93">
        <v>27</v>
      </c>
      <c r="I10" s="94" t="s">
        <v>27</v>
      </c>
      <c r="J10" s="147" t="s">
        <v>172</v>
      </c>
      <c r="K10" s="93" t="s">
        <v>173</v>
      </c>
      <c r="L10" s="94" t="s">
        <v>174</v>
      </c>
      <c r="M10" s="94">
        <v>24</v>
      </c>
      <c r="N10" s="95"/>
      <c r="O10" s="201">
        <f>IF(P10&gt;0,VLOOKUP($D10,'BBLM COMCHECK'!$A:$S,14,0),0)</f>
        <v>0</v>
      </c>
      <c r="P10" s="202"/>
      <c r="Q10" s="91">
        <f t="shared" si="0"/>
        <v>0</v>
      </c>
      <c r="R10" s="201">
        <f>IF(S10&gt;0,VLOOKUP($D10,'BBLM COMCHECK'!$A:$S,15,0),0)</f>
        <v>0</v>
      </c>
      <c r="S10" s="202"/>
      <c r="T10" s="91">
        <f t="shared" si="1"/>
        <v>0</v>
      </c>
      <c r="U10" s="201">
        <f>IF(V10&gt;0,VLOOKUP($D10,'BBLM COMCHECK'!$A:$Z,25,0),0)</f>
        <v>0</v>
      </c>
      <c r="V10" s="202"/>
      <c r="W10" s="91">
        <f t="shared" si="2"/>
        <v>0</v>
      </c>
      <c r="X10" s="201">
        <f>IF(Y10&gt;0,VLOOKUP($D10,'BBLM COMCHECK'!$A:$Z,25,0),0)</f>
        <v>0</v>
      </c>
      <c r="Y10" s="202">
        <v>0</v>
      </c>
      <c r="Z10" s="91">
        <f t="shared" si="3"/>
        <v>0</v>
      </c>
      <c r="AA10" s="203" t="str">
        <f>VLOOKUP(D10,'BBLM COMCHECK'!$A:$I,9,0)</f>
        <v>normal</v>
      </c>
      <c r="AB10" s="204">
        <f>VLOOKUP(D10,'BBLM COMCHECK'!$A:$L,12,0)</f>
        <v>13790</v>
      </c>
      <c r="AC10" s="201">
        <f t="shared" si="4"/>
        <v>0</v>
      </c>
      <c r="AD10" s="94"/>
      <c r="AE10" s="201"/>
      <c r="AF10" s="201"/>
      <c r="AG10" s="201"/>
      <c r="AH10" s="201"/>
      <c r="AI10" s="94"/>
      <c r="AJ10" s="94"/>
      <c r="AK10" s="87" t="s">
        <v>175</v>
      </c>
      <c r="AL10" s="87" t="str">
        <f t="shared" si="5"/>
        <v>2026-01-15|06002|1017616000|0|0||1</v>
      </c>
      <c r="AP10" s="198"/>
      <c r="AQ10" s="198"/>
      <c r="AR10" s="198"/>
      <c r="AW10" s="198"/>
      <c r="BC10" s="87"/>
      <c r="BD10" s="89" t="s">
        <v>176</v>
      </c>
      <c r="BE10" s="87"/>
    </row>
    <row r="11" spans="1:57" ht="26.25" customHeight="1">
      <c r="A11" s="87" t="s">
        <v>177</v>
      </c>
      <c r="B11" s="87" t="s">
        <v>131</v>
      </c>
      <c r="C11" s="87" t="s">
        <v>35</v>
      </c>
      <c r="D11" s="92" t="s">
        <v>177</v>
      </c>
      <c r="E11" s="92" t="s">
        <v>35</v>
      </c>
      <c r="F11" s="93" t="s">
        <v>132</v>
      </c>
      <c r="G11" s="93" t="s">
        <v>133</v>
      </c>
      <c r="H11" s="93">
        <v>21</v>
      </c>
      <c r="I11" s="94" t="s">
        <v>24</v>
      </c>
      <c r="J11" s="147" t="s">
        <v>178</v>
      </c>
      <c r="K11" s="94"/>
      <c r="L11" s="94" t="s">
        <v>179</v>
      </c>
      <c r="M11" s="94">
        <v>1</v>
      </c>
      <c r="N11" s="95"/>
      <c r="O11" s="201">
        <f>IF(P11&gt;0,VLOOKUP($D11,'BBLM COMCHECK'!$A:$S,14,0),0)</f>
        <v>0</v>
      </c>
      <c r="P11" s="202"/>
      <c r="Q11" s="91">
        <f t="shared" si="0"/>
        <v>0</v>
      </c>
      <c r="R11" s="201">
        <f>IF(S11&gt;0,VLOOKUP($D11,'BBLM COMCHECK'!$A:$S,15,0),0)</f>
        <v>0</v>
      </c>
      <c r="S11" s="202"/>
      <c r="T11" s="91">
        <f t="shared" si="1"/>
        <v>0</v>
      </c>
      <c r="U11" s="201">
        <f>IF(V11&gt;0,VLOOKUP($D11,'BBLM COMCHECK'!$A:$Z,25,0),0)</f>
        <v>0</v>
      </c>
      <c r="V11" s="202"/>
      <c r="W11" s="91">
        <f t="shared" si="2"/>
        <v>0</v>
      </c>
      <c r="X11" s="201">
        <f>IF(Y11&gt;0,VLOOKUP($D11,'BBLM COMCHECK'!$A:$Z,25,0),0)</f>
        <v>0</v>
      </c>
      <c r="Y11" s="202"/>
      <c r="Z11" s="91">
        <f t="shared" si="3"/>
        <v>0</v>
      </c>
      <c r="AA11" s="203" t="str">
        <f>VLOOKUP(D11,'BBLM COMCHECK'!$A:$I,9,0)</f>
        <v>order stop</v>
      </c>
      <c r="AB11" s="204">
        <f>VLOOKUP(D11,'BBLM COMCHECK'!$A:$L,12,0)</f>
        <v>11</v>
      </c>
      <c r="AC11" s="201">
        <f t="shared" si="4"/>
        <v>0</v>
      </c>
      <c r="AD11" s="94"/>
      <c r="AE11" s="201"/>
      <c r="AF11" s="201"/>
      <c r="AG11" s="201"/>
      <c r="AH11" s="201"/>
      <c r="AI11" s="94"/>
      <c r="AJ11" s="94"/>
      <c r="AL11" s="87" t="str">
        <f t="shared" si="5"/>
        <v>2026-01-15|06002|1019929000|0|||1</v>
      </c>
      <c r="AP11" s="198"/>
      <c r="AW11" s="198"/>
      <c r="BC11" s="87"/>
      <c r="BD11" s="163" t="s">
        <v>180</v>
      </c>
      <c r="BE11" s="87"/>
    </row>
    <row r="12" spans="1:57" ht="26.25" customHeight="1">
      <c r="A12" s="87" t="s">
        <v>181</v>
      </c>
      <c r="B12" s="87" t="s">
        <v>131</v>
      </c>
      <c r="C12" s="87" t="s">
        <v>35</v>
      </c>
      <c r="D12" s="92" t="s">
        <v>181</v>
      </c>
      <c r="E12" s="92" t="s">
        <v>35</v>
      </c>
      <c r="F12" s="92" t="s">
        <v>132</v>
      </c>
      <c r="G12" s="93" t="s">
        <v>133</v>
      </c>
      <c r="H12" s="93">
        <v>21</v>
      </c>
      <c r="I12" s="94" t="s">
        <v>24</v>
      </c>
      <c r="J12" s="147" t="s">
        <v>182</v>
      </c>
      <c r="K12" s="93" t="s">
        <v>183</v>
      </c>
      <c r="L12" s="94" t="s">
        <v>184</v>
      </c>
      <c r="M12" s="94">
        <v>1</v>
      </c>
      <c r="N12" s="95"/>
      <c r="O12" s="201">
        <f>IF(P12&gt;0,VLOOKUP($D12,'BBLM COMCHECK'!$A:$S,14,0),0)</f>
        <v>0</v>
      </c>
      <c r="P12" s="202"/>
      <c r="Q12" s="91">
        <f t="shared" si="0"/>
        <v>0</v>
      </c>
      <c r="R12" s="201">
        <f>IF(S12&gt;0,VLOOKUP($D12,'BBLM COMCHECK'!$A:$S,15,0),0)</f>
        <v>0</v>
      </c>
      <c r="S12" s="202"/>
      <c r="T12" s="91">
        <f t="shared" si="1"/>
        <v>0</v>
      </c>
      <c r="U12" s="201">
        <f>IF(V12&gt;0,VLOOKUP($D12,'BBLM COMCHECK'!$A:$Z,25,0),0)</f>
        <v>0</v>
      </c>
      <c r="V12" s="202"/>
      <c r="W12" s="91">
        <f t="shared" si="2"/>
        <v>0</v>
      </c>
      <c r="X12" s="201">
        <f>IF(Y12&gt;0,VLOOKUP($D12,'BBLM COMCHECK'!$A:$Z,25,0),0)</f>
        <v>0</v>
      </c>
      <c r="Y12" s="202"/>
      <c r="Z12" s="91">
        <f t="shared" si="3"/>
        <v>0</v>
      </c>
      <c r="AA12" s="203" t="str">
        <f>VLOOKUP(D12,'BBLM COMCHECK'!$A:$I,9,0)</f>
        <v>order stop</v>
      </c>
      <c r="AB12" s="204">
        <f>VLOOKUP(D12,'BBLM COMCHECK'!$A:$L,12,0)</f>
        <v>0</v>
      </c>
      <c r="AC12" s="201">
        <f t="shared" si="4"/>
        <v>1</v>
      </c>
      <c r="AD12" s="94"/>
      <c r="AE12" s="201"/>
      <c r="AF12" s="201"/>
      <c r="AG12" s="201"/>
      <c r="AH12" s="201"/>
      <c r="AI12" s="94"/>
      <c r="AJ12" s="94"/>
      <c r="AK12" s="87" t="s">
        <v>185</v>
      </c>
      <c r="AL12" s="87" t="str">
        <f t="shared" si="5"/>
        <v>2026-01-15|06002|1023234000|0|||1</v>
      </c>
      <c r="AP12" s="198"/>
      <c r="AQ12" s="198"/>
      <c r="AR12" s="198"/>
      <c r="AW12" s="198"/>
      <c r="BC12" s="87"/>
      <c r="BD12" s="89" t="s">
        <v>186</v>
      </c>
      <c r="BE12" s="87"/>
    </row>
    <row r="13" spans="1:57" ht="26.25" customHeight="1">
      <c r="A13" s="87" t="s">
        <v>187</v>
      </c>
      <c r="B13" s="87" t="s">
        <v>131</v>
      </c>
      <c r="C13" s="87" t="s">
        <v>35</v>
      </c>
      <c r="D13" s="92" t="s">
        <v>187</v>
      </c>
      <c r="E13" s="92" t="s">
        <v>35</v>
      </c>
      <c r="F13" s="92" t="s">
        <v>132</v>
      </c>
      <c r="G13" s="93" t="s">
        <v>133</v>
      </c>
      <c r="H13" s="93">
        <v>27</v>
      </c>
      <c r="I13" s="94" t="s">
        <v>27</v>
      </c>
      <c r="J13" s="147" t="s">
        <v>188</v>
      </c>
      <c r="K13" s="93" t="s">
        <v>189</v>
      </c>
      <c r="L13" s="94" t="s">
        <v>190</v>
      </c>
      <c r="M13" s="94">
        <v>1</v>
      </c>
      <c r="N13" s="115"/>
      <c r="O13" s="201">
        <f>IF(P13&gt;0,VLOOKUP($D13,'BBLM COMCHECK'!$A:$S,14,0),0)</f>
        <v>0</v>
      </c>
      <c r="P13" s="202"/>
      <c r="Q13" s="91">
        <f t="shared" si="0"/>
        <v>0</v>
      </c>
      <c r="R13" s="201">
        <f>IF(S13&gt;0,VLOOKUP($D13,'BBLM COMCHECK'!$A:$S,15,0),0)</f>
        <v>0</v>
      </c>
      <c r="S13" s="202"/>
      <c r="T13" s="91">
        <f t="shared" si="1"/>
        <v>0</v>
      </c>
      <c r="U13" s="201">
        <f>IF(V13&gt;0,VLOOKUP($D13,'BBLM COMCHECK'!$A:$Z,25,0),0)</f>
        <v>0</v>
      </c>
      <c r="V13" s="202"/>
      <c r="W13" s="91">
        <f t="shared" si="2"/>
        <v>0</v>
      </c>
      <c r="X13" s="201">
        <f>IF(Y13&gt;0,VLOOKUP($D13,'BBLM COMCHECK'!$A:$Z,25,0),0)</f>
        <v>0</v>
      </c>
      <c r="Y13" s="202"/>
      <c r="Z13" s="91">
        <f t="shared" si="3"/>
        <v>0</v>
      </c>
      <c r="AA13" s="203" t="str">
        <f>VLOOKUP(D13,'BBLM COMCHECK'!$A:$I,9,0)</f>
        <v>normal</v>
      </c>
      <c r="AB13" s="204">
        <f>VLOOKUP(D13,'BBLM COMCHECK'!$A:$L,12,0)</f>
        <v>9</v>
      </c>
      <c r="AC13" s="201">
        <f t="shared" si="4"/>
        <v>0</v>
      </c>
      <c r="AD13" s="94"/>
      <c r="AE13" s="201"/>
      <c r="AF13" s="201"/>
      <c r="AG13" s="201"/>
      <c r="AH13" s="201"/>
      <c r="AI13" s="94"/>
      <c r="AJ13" s="94"/>
      <c r="AK13" s="87" t="s">
        <v>191</v>
      </c>
      <c r="AL13" s="87" t="str">
        <f t="shared" si="5"/>
        <v>2026-01-15|06002|1025539000|0|||1</v>
      </c>
      <c r="AP13" s="198"/>
      <c r="AQ13" s="198"/>
      <c r="AR13" s="198"/>
      <c r="AW13" s="198"/>
      <c r="BC13" s="87"/>
      <c r="BD13" s="89" t="s">
        <v>192</v>
      </c>
      <c r="BE13" s="87"/>
    </row>
    <row r="14" spans="1:57" ht="26.25" customHeight="1">
      <c r="A14" s="87" t="s">
        <v>193</v>
      </c>
      <c r="B14" s="87" t="s">
        <v>131</v>
      </c>
      <c r="C14" s="87" t="s">
        <v>35</v>
      </c>
      <c r="D14" s="92" t="s">
        <v>193</v>
      </c>
      <c r="E14" s="92" t="s">
        <v>35</v>
      </c>
      <c r="F14" s="92" t="s">
        <v>132</v>
      </c>
      <c r="G14" s="93" t="s">
        <v>133</v>
      </c>
      <c r="H14" s="93">
        <v>11</v>
      </c>
      <c r="I14" s="94" t="s">
        <v>20</v>
      </c>
      <c r="J14" s="147" t="s">
        <v>194</v>
      </c>
      <c r="K14" s="93" t="s">
        <v>195</v>
      </c>
      <c r="L14" s="94" t="s">
        <v>196</v>
      </c>
      <c r="M14" s="94">
        <v>8</v>
      </c>
      <c r="N14" s="115"/>
      <c r="O14" s="201">
        <f>IF(P14&gt;0,VLOOKUP($D14,'BBLM COMCHECK'!$A:$S,14,0),0)</f>
        <v>0</v>
      </c>
      <c r="P14" s="202"/>
      <c r="Q14" s="91">
        <f t="shared" si="0"/>
        <v>0</v>
      </c>
      <c r="R14" s="201">
        <f>IF(S14&gt;0,VLOOKUP($D14,'BBLM COMCHECK'!$A:$S,15,0),0)</f>
        <v>0</v>
      </c>
      <c r="S14" s="202"/>
      <c r="T14" s="91">
        <f t="shared" si="1"/>
        <v>0</v>
      </c>
      <c r="U14" s="201">
        <f>IF(V14&gt;0,VLOOKUP($D14,'BBLM COMCHECK'!$A:$Z,25,0),0)</f>
        <v>0</v>
      </c>
      <c r="V14" s="202"/>
      <c r="W14" s="91">
        <f t="shared" si="2"/>
        <v>0</v>
      </c>
      <c r="X14" s="201">
        <f>IF(Y14&gt;0,VLOOKUP($D14,'BBLM COMCHECK'!$A:$Z,25,0),0)</f>
        <v>0</v>
      </c>
      <c r="Y14" s="202"/>
      <c r="Z14" s="91">
        <f t="shared" si="3"/>
        <v>0</v>
      </c>
      <c r="AA14" s="203" t="str">
        <f>VLOOKUP(D14,'BBLM COMCHECK'!$A:$I,9,0)</f>
        <v>normal</v>
      </c>
      <c r="AB14" s="204">
        <f>VLOOKUP(D14,'BBLM COMCHECK'!$A:$L,12,0)</f>
        <v>0</v>
      </c>
      <c r="AC14" s="201">
        <f t="shared" si="4"/>
        <v>1</v>
      </c>
      <c r="AD14" s="94"/>
      <c r="AE14" s="201"/>
      <c r="AF14" s="201"/>
      <c r="AG14" s="201"/>
      <c r="AH14" s="201"/>
      <c r="AI14" s="94"/>
      <c r="AJ14" s="94"/>
      <c r="AK14" s="87" t="s">
        <v>197</v>
      </c>
      <c r="AL14" s="87" t="str">
        <f t="shared" si="5"/>
        <v>2026-01-15|06002|1032759000|0|||1</v>
      </c>
      <c r="AP14" s="198"/>
      <c r="AQ14" s="198"/>
      <c r="AR14" s="198"/>
      <c r="AW14" s="198"/>
      <c r="BC14" s="87"/>
      <c r="BD14" s="89" t="s">
        <v>198</v>
      </c>
      <c r="BE14" s="87"/>
    </row>
    <row r="15" spans="1:57" ht="26.25" customHeight="1">
      <c r="A15" s="87" t="s">
        <v>199</v>
      </c>
      <c r="B15" s="87" t="s">
        <v>131</v>
      </c>
      <c r="C15" s="87" t="s">
        <v>35</v>
      </c>
      <c r="D15" s="92" t="s">
        <v>199</v>
      </c>
      <c r="E15" s="92" t="s">
        <v>35</v>
      </c>
      <c r="F15" s="92" t="s">
        <v>132</v>
      </c>
      <c r="G15" s="93" t="s">
        <v>133</v>
      </c>
      <c r="H15" s="93">
        <v>21</v>
      </c>
      <c r="I15" s="94" t="s">
        <v>24</v>
      </c>
      <c r="J15" s="147" t="s">
        <v>200</v>
      </c>
      <c r="K15" s="93" t="s">
        <v>201</v>
      </c>
      <c r="L15" s="94" t="s">
        <v>202</v>
      </c>
      <c r="M15" s="94">
        <v>20</v>
      </c>
      <c r="N15" s="115"/>
      <c r="O15" s="201">
        <f>IF(P15&gt;0,VLOOKUP($D15,'BBLM COMCHECK'!$A:$S,14,0),0)</f>
        <v>0</v>
      </c>
      <c r="P15" s="202"/>
      <c r="Q15" s="91">
        <f t="shared" si="0"/>
        <v>0</v>
      </c>
      <c r="R15" s="201">
        <f>IF(S15&gt;0,VLOOKUP($D15,'BBLM COMCHECK'!$A:$S,15,0),0)</f>
        <v>0</v>
      </c>
      <c r="S15" s="202"/>
      <c r="T15" s="91">
        <f t="shared" si="1"/>
        <v>0</v>
      </c>
      <c r="U15" s="201">
        <f>IF(V15&gt;0,VLOOKUP($D15,'BBLM COMCHECK'!$A:$Z,25,0),0)</f>
        <v>0</v>
      </c>
      <c r="V15" s="202"/>
      <c r="W15" s="91">
        <f t="shared" si="2"/>
        <v>0</v>
      </c>
      <c r="X15" s="201">
        <f>IF(Y15&gt;0,VLOOKUP($D15,'BBLM COMCHECK'!$A:$Z,25,0),0)</f>
        <v>0</v>
      </c>
      <c r="Y15" s="202"/>
      <c r="Z15" s="91">
        <f t="shared" si="3"/>
        <v>0</v>
      </c>
      <c r="AA15" s="203" t="str">
        <f>VLOOKUP(D15,'BBLM COMCHECK'!$A:$I,9,0)</f>
        <v>normal</v>
      </c>
      <c r="AB15" s="204">
        <f>VLOOKUP(D15,'BBLM COMCHECK'!$A:$L,12,0)</f>
        <v>1641</v>
      </c>
      <c r="AC15" s="201">
        <f t="shared" si="4"/>
        <v>0</v>
      </c>
      <c r="AD15" s="94"/>
      <c r="AE15" s="201"/>
      <c r="AF15" s="201"/>
      <c r="AG15" s="201"/>
      <c r="AH15" s="201"/>
      <c r="AI15" s="94"/>
      <c r="AJ15" s="94"/>
      <c r="AK15" s="87" t="s">
        <v>203</v>
      </c>
      <c r="AL15" s="87" t="str">
        <f t="shared" si="5"/>
        <v>2026-01-15|06002|1035433000|0|||1</v>
      </c>
      <c r="AP15" s="198"/>
      <c r="AQ15" s="198"/>
      <c r="AR15" s="198"/>
      <c r="AW15" s="198"/>
      <c r="BC15" s="87"/>
      <c r="BD15" s="89" t="s">
        <v>204</v>
      </c>
      <c r="BE15" s="87"/>
    </row>
    <row r="16" spans="1:57" ht="26.25" customHeight="1">
      <c r="A16" s="134" t="s">
        <v>205</v>
      </c>
      <c r="B16" s="87" t="s">
        <v>131</v>
      </c>
      <c r="C16" s="87" t="s">
        <v>35</v>
      </c>
      <c r="D16" s="135" t="s">
        <v>205</v>
      </c>
      <c r="E16" s="92" t="s">
        <v>35</v>
      </c>
      <c r="F16" s="135" t="s">
        <v>132</v>
      </c>
      <c r="G16" s="133" t="s">
        <v>133</v>
      </c>
      <c r="H16" s="133">
        <v>17</v>
      </c>
      <c r="I16" s="136" t="s">
        <v>22</v>
      </c>
      <c r="J16" s="147" t="s">
        <v>206</v>
      </c>
      <c r="K16" s="133" t="s">
        <v>207</v>
      </c>
      <c r="L16" s="94" t="s">
        <v>208</v>
      </c>
      <c r="M16" s="94">
        <v>20</v>
      </c>
      <c r="N16" s="114"/>
      <c r="O16" s="205">
        <f>IF(P16&gt;0,VLOOKUP($D16,'BBLM COMCHECK'!$A:$S,14,0),0)</f>
        <v>0</v>
      </c>
      <c r="P16" s="202"/>
      <c r="Q16" s="138">
        <f t="shared" si="0"/>
        <v>0</v>
      </c>
      <c r="R16" s="205">
        <f>IF(S16&gt;0,VLOOKUP($D16,'BBLM COMCHECK'!$A:$S,15,0),0)</f>
        <v>0</v>
      </c>
      <c r="S16" s="202"/>
      <c r="T16" s="138">
        <f t="shared" si="1"/>
        <v>0</v>
      </c>
      <c r="U16" s="205">
        <f>IF(V16&gt;0,VLOOKUP($D16,'BBLM COMCHECK'!$A:$Z,25,0),0)</f>
        <v>0</v>
      </c>
      <c r="V16" s="202"/>
      <c r="W16" s="138">
        <f t="shared" si="2"/>
        <v>0</v>
      </c>
      <c r="X16" s="205">
        <f>IF(Y16&gt;0,VLOOKUP($D16,'BBLM COMCHECK'!$A:$Z,25,0),0)</f>
        <v>0</v>
      </c>
      <c r="Y16" s="202"/>
      <c r="Z16" s="138">
        <f t="shared" si="3"/>
        <v>0</v>
      </c>
      <c r="AA16" s="203" t="str">
        <f>VLOOKUP(D16,'BBLM COMCHECK'!$A:$I,9,0)</f>
        <v>order stop</v>
      </c>
      <c r="AB16" s="204">
        <f>VLOOKUP(D16,'BBLM COMCHECK'!$A:$L,12,0)</f>
        <v>5541</v>
      </c>
      <c r="AC16" s="205">
        <f t="shared" si="4"/>
        <v>0</v>
      </c>
      <c r="AD16" s="136"/>
      <c r="AE16" s="205"/>
      <c r="AF16" s="205"/>
      <c r="AG16" s="205"/>
      <c r="AH16" s="205"/>
      <c r="AI16" s="136"/>
      <c r="AJ16" s="136"/>
      <c r="AK16" s="134" t="s">
        <v>209</v>
      </c>
      <c r="AL16" s="134" t="str">
        <f t="shared" si="5"/>
        <v>2026-01-15|06002|1035633000|0|||1</v>
      </c>
      <c r="AM16" s="134"/>
      <c r="AN16" s="134"/>
      <c r="AO16" s="134"/>
      <c r="AP16" s="206"/>
      <c r="AQ16" s="206"/>
      <c r="AR16" s="206"/>
      <c r="AS16" s="134"/>
      <c r="AT16" s="134"/>
      <c r="AU16" s="134"/>
      <c r="AV16" s="134"/>
      <c r="AW16" s="206"/>
      <c r="AX16" s="134"/>
      <c r="AY16" s="134"/>
      <c r="AZ16" s="134"/>
      <c r="BA16" s="134"/>
      <c r="BB16" s="134"/>
      <c r="BC16" s="134"/>
      <c r="BD16" s="89" t="s">
        <v>210</v>
      </c>
      <c r="BE16" s="87"/>
    </row>
    <row r="17" spans="1:57" ht="26.25" customHeight="1">
      <c r="A17" s="87" t="s">
        <v>211</v>
      </c>
      <c r="B17" s="87" t="s">
        <v>131</v>
      </c>
      <c r="C17" s="87" t="s">
        <v>35</v>
      </c>
      <c r="D17" s="92" t="s">
        <v>211</v>
      </c>
      <c r="E17" s="92" t="s">
        <v>35</v>
      </c>
      <c r="F17" s="92" t="s">
        <v>132</v>
      </c>
      <c r="G17" s="93" t="s">
        <v>133</v>
      </c>
      <c r="H17" s="93">
        <v>17</v>
      </c>
      <c r="I17" s="94" t="s">
        <v>22</v>
      </c>
      <c r="J17" s="147" t="s">
        <v>212</v>
      </c>
      <c r="K17" s="93" t="s">
        <v>213</v>
      </c>
      <c r="L17" s="94" t="s">
        <v>214</v>
      </c>
      <c r="M17" s="94">
        <v>20</v>
      </c>
      <c r="N17" s="115"/>
      <c r="O17" s="201">
        <f>IF(P17&gt;0,VLOOKUP($D17,'BBLM COMCHECK'!$A:$S,14,0),0)</f>
        <v>0</v>
      </c>
      <c r="P17" s="202"/>
      <c r="Q17" s="91">
        <f t="shared" si="0"/>
        <v>0</v>
      </c>
      <c r="R17" s="201">
        <f>IF(S17&gt;0,VLOOKUP($D17,'BBLM COMCHECK'!$A:$S,15,0),0)</f>
        <v>0</v>
      </c>
      <c r="S17" s="202"/>
      <c r="T17" s="91">
        <f t="shared" si="1"/>
        <v>0</v>
      </c>
      <c r="U17" s="201">
        <f>IF(V17&gt;0,VLOOKUP($D17,'BBLM COMCHECK'!$A:$Z,25,0),0)</f>
        <v>0</v>
      </c>
      <c r="V17" s="202"/>
      <c r="W17" s="91">
        <f t="shared" si="2"/>
        <v>0</v>
      </c>
      <c r="X17" s="201">
        <f>IF(Y17&gt;0,VLOOKUP($D17,'BBLM COMCHECK'!$A:$Z,25,0),0)</f>
        <v>0</v>
      </c>
      <c r="Y17" s="202"/>
      <c r="Z17" s="91">
        <f t="shared" si="3"/>
        <v>0</v>
      </c>
      <c r="AA17" s="203" t="str">
        <f>VLOOKUP(D17,'BBLM COMCHECK'!$A:$I,9,0)</f>
        <v>order stop</v>
      </c>
      <c r="AB17" s="204">
        <f>VLOOKUP(D17,'BBLM COMCHECK'!$A:$L,12,0)</f>
        <v>491</v>
      </c>
      <c r="AC17" s="201">
        <f t="shared" si="4"/>
        <v>0</v>
      </c>
      <c r="AD17" s="94"/>
      <c r="AE17" s="201"/>
      <c r="AF17" s="201"/>
      <c r="AG17" s="201"/>
      <c r="AH17" s="201"/>
      <c r="AI17" s="94"/>
      <c r="AJ17" s="94"/>
      <c r="AK17" s="87" t="s">
        <v>215</v>
      </c>
      <c r="AL17" s="87" t="str">
        <f t="shared" si="5"/>
        <v>2026-01-15|06002|1035634000|0|||1</v>
      </c>
      <c r="AP17" s="198"/>
      <c r="AQ17" s="198"/>
      <c r="AR17" s="198"/>
      <c r="AW17" s="198"/>
      <c r="BC17" s="87"/>
      <c r="BD17" s="89" t="s">
        <v>216</v>
      </c>
      <c r="BE17" s="87"/>
    </row>
    <row r="18" spans="1:57" ht="26.25" customHeight="1">
      <c r="A18" s="87" t="s">
        <v>217</v>
      </c>
      <c r="B18" s="87" t="s">
        <v>131</v>
      </c>
      <c r="C18" s="87" t="s">
        <v>35</v>
      </c>
      <c r="D18" s="92" t="s">
        <v>217</v>
      </c>
      <c r="E18" s="92" t="s">
        <v>35</v>
      </c>
      <c r="F18" s="92" t="s">
        <v>132</v>
      </c>
      <c r="G18" s="93" t="s">
        <v>133</v>
      </c>
      <c r="H18" s="93">
        <v>27</v>
      </c>
      <c r="I18" s="94" t="s">
        <v>27</v>
      </c>
      <c r="J18" s="151" t="s">
        <v>218</v>
      </c>
      <c r="K18" s="93" t="s">
        <v>219</v>
      </c>
      <c r="L18" s="96" t="s">
        <v>220</v>
      </c>
      <c r="M18" s="94">
        <v>12</v>
      </c>
      <c r="N18" s="115"/>
      <c r="O18" s="201">
        <f>IF(P18&gt;0,VLOOKUP($D18,'BBLM COMCHECK'!$A:$S,14,0),0)</f>
        <v>0</v>
      </c>
      <c r="P18" s="202"/>
      <c r="Q18" s="91">
        <f t="shared" si="0"/>
        <v>0</v>
      </c>
      <c r="R18" s="201">
        <f>IF(S18&gt;0,VLOOKUP($D18,'BBLM COMCHECK'!$A:$S,15,0),0)</f>
        <v>0</v>
      </c>
      <c r="S18" s="202"/>
      <c r="T18" s="91">
        <f t="shared" si="1"/>
        <v>0</v>
      </c>
      <c r="U18" s="201">
        <f>IF(V18&gt;0,VLOOKUP($D18,'BBLM COMCHECK'!$A:$Z,25,0),0)</f>
        <v>0</v>
      </c>
      <c r="V18" s="202"/>
      <c r="W18" s="91">
        <f t="shared" si="2"/>
        <v>0</v>
      </c>
      <c r="X18" s="201">
        <f>IF(Y18&gt;0,VLOOKUP($D18,'BBLM COMCHECK'!$A:$Z,25,0),0)</f>
        <v>0</v>
      </c>
      <c r="Y18" s="202"/>
      <c r="Z18" s="91">
        <f t="shared" si="3"/>
        <v>0</v>
      </c>
      <c r="AA18" s="203" t="str">
        <f>VLOOKUP(D18,'BBLM COMCHECK'!$A:$I,9,0)</f>
        <v>normal</v>
      </c>
      <c r="AB18" s="204">
        <f>VLOOKUP(D18,'BBLM COMCHECK'!$A:$L,12,0)</f>
        <v>812</v>
      </c>
      <c r="AC18" s="201">
        <f t="shared" si="4"/>
        <v>0</v>
      </c>
      <c r="AD18" s="94"/>
      <c r="AE18" s="201"/>
      <c r="AF18" s="201"/>
      <c r="AG18" s="201"/>
      <c r="AH18" s="201"/>
      <c r="AI18" s="94"/>
      <c r="AJ18" s="94"/>
      <c r="AK18" s="87" t="s">
        <v>221</v>
      </c>
      <c r="AL18" s="87" t="str">
        <f t="shared" si="5"/>
        <v>2026-01-15|06002|1038886000|0|||1</v>
      </c>
      <c r="AP18" s="198"/>
      <c r="AQ18" s="198"/>
      <c r="AR18" s="198"/>
      <c r="AW18" s="198"/>
      <c r="BC18" s="87"/>
      <c r="BD18" s="89" t="s">
        <v>222</v>
      </c>
      <c r="BE18" s="87"/>
    </row>
    <row r="19" spans="1:57" ht="26.25" customHeight="1">
      <c r="A19" s="87" t="s">
        <v>223</v>
      </c>
      <c r="B19" s="87" t="s">
        <v>131</v>
      </c>
      <c r="C19" s="87" t="s">
        <v>35</v>
      </c>
      <c r="D19" s="92" t="s">
        <v>223</v>
      </c>
      <c r="E19" s="92" t="s">
        <v>35</v>
      </c>
      <c r="F19" s="92" t="s">
        <v>132</v>
      </c>
      <c r="G19" s="93" t="s">
        <v>133</v>
      </c>
      <c r="H19" s="93">
        <v>27</v>
      </c>
      <c r="I19" s="94" t="s">
        <v>27</v>
      </c>
      <c r="J19" s="147" t="s">
        <v>224</v>
      </c>
      <c r="K19" s="93" t="s">
        <v>225</v>
      </c>
      <c r="L19" s="94" t="s">
        <v>226</v>
      </c>
      <c r="M19" s="94">
        <v>1</v>
      </c>
      <c r="N19" s="115"/>
      <c r="O19" s="201">
        <f>IF(P19&gt;0,VLOOKUP($D19,'BBLM COMCHECK'!$A:$S,14,0),0)</f>
        <v>0</v>
      </c>
      <c r="P19" s="202"/>
      <c r="Q19" s="91">
        <f t="shared" si="0"/>
        <v>0</v>
      </c>
      <c r="R19" s="201">
        <f>IF(S19&gt;0,VLOOKUP($D19,'BBLM COMCHECK'!$A:$S,15,0),0)</f>
        <v>0</v>
      </c>
      <c r="S19" s="202"/>
      <c r="T19" s="91">
        <f t="shared" si="1"/>
        <v>0</v>
      </c>
      <c r="U19" s="201">
        <f>IF(V19&gt;0,VLOOKUP($D19,'BBLM COMCHECK'!$A:$Z,25,0),0)</f>
        <v>0</v>
      </c>
      <c r="V19" s="202"/>
      <c r="W19" s="91">
        <f t="shared" si="2"/>
        <v>0</v>
      </c>
      <c r="X19" s="201">
        <f>IF(Y19&gt;0,VLOOKUP($D19,'BBLM COMCHECK'!$A:$Z,25,0),0)</f>
        <v>0</v>
      </c>
      <c r="Y19" s="202"/>
      <c r="Z19" s="91">
        <f t="shared" si="3"/>
        <v>0</v>
      </c>
      <c r="AA19" s="203" t="str">
        <f>VLOOKUP(D19,'BBLM COMCHECK'!$A:$I,9,0)</f>
        <v>order stop</v>
      </c>
      <c r="AB19" s="204">
        <f>VLOOKUP(D19,'BBLM COMCHECK'!$A:$L,12,0)</f>
        <v>714</v>
      </c>
      <c r="AC19" s="201">
        <f t="shared" si="4"/>
        <v>0</v>
      </c>
      <c r="AD19" s="94"/>
      <c r="AE19" s="201"/>
      <c r="AF19" s="201"/>
      <c r="AG19" s="201"/>
      <c r="AH19" s="201"/>
      <c r="AI19" s="94"/>
      <c r="AJ19" s="94"/>
      <c r="AK19" s="87" t="s">
        <v>227</v>
      </c>
      <c r="AL19" s="87" t="str">
        <f t="shared" si="5"/>
        <v>2026-01-15|06002|1038932000|0|||1</v>
      </c>
      <c r="AP19" s="198"/>
      <c r="AQ19" s="198"/>
      <c r="AR19" s="198"/>
      <c r="AW19" s="198"/>
      <c r="BC19" s="87"/>
      <c r="BD19" s="89" t="s">
        <v>228</v>
      </c>
      <c r="BE19" s="87"/>
    </row>
    <row r="20" spans="1:57" ht="26.25" customHeight="1">
      <c r="A20" s="87" t="s">
        <v>229</v>
      </c>
      <c r="B20" s="87" t="s">
        <v>131</v>
      </c>
      <c r="C20" s="87" t="s">
        <v>35</v>
      </c>
      <c r="D20" s="92" t="s">
        <v>229</v>
      </c>
      <c r="E20" s="92" t="s">
        <v>35</v>
      </c>
      <c r="F20" s="92" t="s">
        <v>132</v>
      </c>
      <c r="G20" s="93" t="s">
        <v>133</v>
      </c>
      <c r="H20" s="93">
        <v>26</v>
      </c>
      <c r="I20" s="94" t="s">
        <v>25</v>
      </c>
      <c r="J20" s="147" t="s">
        <v>230</v>
      </c>
      <c r="K20" s="93" t="s">
        <v>231</v>
      </c>
      <c r="L20" s="94" t="s">
        <v>232</v>
      </c>
      <c r="M20" s="94">
        <v>12</v>
      </c>
      <c r="N20" s="115"/>
      <c r="O20" s="201">
        <f>IF(P20&gt;0,VLOOKUP($D20,'BBLM COMCHECK'!$A:$S,14,0),0)</f>
        <v>0</v>
      </c>
      <c r="P20" s="202"/>
      <c r="Q20" s="91">
        <f t="shared" si="0"/>
        <v>0</v>
      </c>
      <c r="R20" s="201">
        <f>IF(S20&gt;0,VLOOKUP($D20,'BBLM COMCHECK'!$A:$S,15,0),0)</f>
        <v>0</v>
      </c>
      <c r="S20" s="202"/>
      <c r="T20" s="91">
        <f t="shared" si="1"/>
        <v>0</v>
      </c>
      <c r="U20" s="201">
        <f>IF(V20&gt;0,VLOOKUP($D20,'BBLM COMCHECK'!$A:$Z,25,0),0)</f>
        <v>0</v>
      </c>
      <c r="V20" s="202"/>
      <c r="W20" s="91">
        <f t="shared" si="2"/>
        <v>0</v>
      </c>
      <c r="X20" s="201">
        <f>IF(Y20&gt;0,VLOOKUP($D20,'BBLM COMCHECK'!$A:$Z,25,0),0)</f>
        <v>0</v>
      </c>
      <c r="Y20" s="202"/>
      <c r="Z20" s="91">
        <f t="shared" si="3"/>
        <v>0</v>
      </c>
      <c r="AA20" s="203" t="str">
        <f>VLOOKUP(D20,'BBLM COMCHECK'!$A:$I,9,0)</f>
        <v>order stop</v>
      </c>
      <c r="AB20" s="204">
        <f>VLOOKUP(D20,'BBLM COMCHECK'!$A:$L,12,0)</f>
        <v>660</v>
      </c>
      <c r="AC20" s="201">
        <f t="shared" si="4"/>
        <v>0</v>
      </c>
      <c r="AD20" s="94"/>
      <c r="AE20" s="201"/>
      <c r="AF20" s="201"/>
      <c r="AG20" s="201"/>
      <c r="AH20" s="201"/>
      <c r="AI20" s="94"/>
      <c r="AJ20" s="94"/>
      <c r="AK20" s="87" t="s">
        <v>233</v>
      </c>
      <c r="AL20" s="87" t="str">
        <f t="shared" si="5"/>
        <v>2026-01-15|06002|1055785000|0|||1</v>
      </c>
      <c r="AP20" s="198"/>
      <c r="AQ20" s="198"/>
      <c r="AR20" s="198"/>
      <c r="AW20" s="198"/>
      <c r="BC20" s="87"/>
      <c r="BD20" s="89" t="s">
        <v>234</v>
      </c>
      <c r="BE20" s="87"/>
    </row>
    <row r="21" spans="1:57" ht="26.25" customHeight="1">
      <c r="A21" s="87" t="s">
        <v>235</v>
      </c>
      <c r="B21" s="87" t="s">
        <v>131</v>
      </c>
      <c r="C21" s="87" t="s">
        <v>35</v>
      </c>
      <c r="D21" s="92" t="s">
        <v>235</v>
      </c>
      <c r="E21" s="92" t="s">
        <v>35</v>
      </c>
      <c r="F21" s="92" t="s">
        <v>132</v>
      </c>
      <c r="G21" s="93" t="s">
        <v>133</v>
      </c>
      <c r="H21" s="93">
        <v>27</v>
      </c>
      <c r="I21" s="94" t="s">
        <v>27</v>
      </c>
      <c r="J21" s="147" t="s">
        <v>236</v>
      </c>
      <c r="K21" s="93" t="s">
        <v>237</v>
      </c>
      <c r="L21" s="94" t="s">
        <v>238</v>
      </c>
      <c r="M21" s="94">
        <v>12</v>
      </c>
      <c r="N21" s="95"/>
      <c r="O21" s="201">
        <f>IF(P21&gt;0,VLOOKUP($D21,'BBLM COMCHECK'!$A:$S,14,0),0)</f>
        <v>0</v>
      </c>
      <c r="P21" s="202"/>
      <c r="Q21" s="91">
        <f t="shared" si="0"/>
        <v>0</v>
      </c>
      <c r="R21" s="201">
        <f>IF(S21&gt;0,VLOOKUP($D21,'BBLM COMCHECK'!$A:$S,15,0),0)</f>
        <v>0</v>
      </c>
      <c r="S21" s="202"/>
      <c r="T21" s="91">
        <f t="shared" si="1"/>
        <v>0</v>
      </c>
      <c r="U21" s="201">
        <f>IF(V21&gt;0,VLOOKUP($D21,'BBLM COMCHECK'!$A:$Z,25,0),0)</f>
        <v>0</v>
      </c>
      <c r="V21" s="202"/>
      <c r="W21" s="91">
        <f t="shared" si="2"/>
        <v>0</v>
      </c>
      <c r="X21" s="201">
        <f>IF(Y21&gt;0,VLOOKUP($D21,'BBLM COMCHECK'!$A:$Z,25,0),0)</f>
        <v>0</v>
      </c>
      <c r="Y21" s="202"/>
      <c r="Z21" s="91">
        <f t="shared" si="3"/>
        <v>0</v>
      </c>
      <c r="AA21" s="203" t="str">
        <f>VLOOKUP(D21,'BBLM COMCHECK'!$A:$I,9,0)</f>
        <v>normal</v>
      </c>
      <c r="AB21" s="204">
        <f>VLOOKUP(D21,'BBLM COMCHECK'!$A:$L,12,0)</f>
        <v>2988</v>
      </c>
      <c r="AC21" s="201">
        <f t="shared" si="4"/>
        <v>0</v>
      </c>
      <c r="AD21" s="94"/>
      <c r="AE21" s="201"/>
      <c r="AF21" s="201"/>
      <c r="AG21" s="201"/>
      <c r="AH21" s="201"/>
      <c r="AI21" s="94"/>
      <c r="AJ21" s="94"/>
      <c r="AK21" s="87" t="s">
        <v>239</v>
      </c>
      <c r="AL21" s="87" t="str">
        <f t="shared" si="5"/>
        <v>2026-01-15|06002|1058499000|0|||1</v>
      </c>
      <c r="AP21" s="198"/>
      <c r="AQ21" s="198"/>
      <c r="AR21" s="198"/>
      <c r="AW21" s="198"/>
      <c r="BC21" s="87"/>
      <c r="BD21" s="89" t="s">
        <v>240</v>
      </c>
      <c r="BE21" s="87"/>
    </row>
    <row r="22" spans="1:57" ht="26.25" customHeight="1">
      <c r="A22" s="87" t="s">
        <v>241</v>
      </c>
      <c r="B22" s="87" t="s">
        <v>131</v>
      </c>
      <c r="C22" s="87" t="s">
        <v>35</v>
      </c>
      <c r="D22" s="92" t="s">
        <v>241</v>
      </c>
      <c r="E22" s="92" t="s">
        <v>35</v>
      </c>
      <c r="F22" s="92" t="s">
        <v>132</v>
      </c>
      <c r="G22" s="93" t="s">
        <v>133</v>
      </c>
      <c r="H22" s="93">
        <v>11</v>
      </c>
      <c r="I22" s="94" t="s">
        <v>20</v>
      </c>
      <c r="J22" s="147" t="s">
        <v>242</v>
      </c>
      <c r="K22" s="93" t="s">
        <v>243</v>
      </c>
      <c r="L22" s="94" t="s">
        <v>244</v>
      </c>
      <c r="M22" s="94">
        <v>16</v>
      </c>
      <c r="N22" s="153"/>
      <c r="O22" s="201">
        <f>IF(P22&gt;0,VLOOKUP($D22,'BBLM COMCHECK'!$A:$S,14,0),0)</f>
        <v>0</v>
      </c>
      <c r="P22" s="202"/>
      <c r="Q22" s="91">
        <f t="shared" si="0"/>
        <v>0</v>
      </c>
      <c r="R22" s="201">
        <f>IF(S22&gt;0,VLOOKUP($D22,'BBLM COMCHECK'!$A:$S,15,0),0)</f>
        <v>0</v>
      </c>
      <c r="S22" s="202"/>
      <c r="T22" s="91">
        <f t="shared" si="1"/>
        <v>0</v>
      </c>
      <c r="U22" s="201">
        <f>IF(V22&gt;0,VLOOKUP($D22,'BBLM COMCHECK'!$A:$Z,25,0),0)</f>
        <v>0</v>
      </c>
      <c r="V22" s="202"/>
      <c r="W22" s="91">
        <f t="shared" si="2"/>
        <v>0</v>
      </c>
      <c r="X22" s="201">
        <f>IF(Y22&gt;0,VLOOKUP($D22,'BBLM COMCHECK'!$A:$Z,25,0),0)</f>
        <v>0</v>
      </c>
      <c r="Y22" s="202"/>
      <c r="Z22" s="91">
        <f t="shared" si="3"/>
        <v>0</v>
      </c>
      <c r="AA22" s="203" t="str">
        <f>VLOOKUP(D22,'BBLM COMCHECK'!$A:$I,9,0)</f>
        <v>normal</v>
      </c>
      <c r="AB22" s="204">
        <f>VLOOKUP(D22,'BBLM COMCHECK'!$A:$L,12,0)</f>
        <v>1270</v>
      </c>
      <c r="AC22" s="201">
        <f t="shared" si="4"/>
        <v>0</v>
      </c>
      <c r="AD22" s="94"/>
      <c r="AE22" s="201"/>
      <c r="AF22" s="201"/>
      <c r="AG22" s="201"/>
      <c r="AH22" s="201"/>
      <c r="AI22" s="94"/>
      <c r="AJ22" s="94"/>
      <c r="AK22" s="87" t="s">
        <v>245</v>
      </c>
      <c r="AL22" s="87" t="str">
        <f t="shared" si="5"/>
        <v>2026-01-15|06002|1064670000|0|||1</v>
      </c>
      <c r="AP22" s="198"/>
      <c r="AQ22" s="198"/>
      <c r="AR22" s="198"/>
      <c r="AW22" s="198"/>
      <c r="BC22" s="87"/>
      <c r="BD22" s="89" t="s">
        <v>246</v>
      </c>
      <c r="BE22" s="87"/>
    </row>
    <row r="23" spans="1:57" ht="26.25" customHeight="1">
      <c r="A23" s="87" t="s">
        <v>247</v>
      </c>
      <c r="B23" s="87" t="s">
        <v>131</v>
      </c>
      <c r="C23" s="87" t="s">
        <v>35</v>
      </c>
      <c r="D23" s="92" t="s">
        <v>247</v>
      </c>
      <c r="E23" s="92" t="s">
        <v>35</v>
      </c>
      <c r="F23" s="92" t="s">
        <v>132</v>
      </c>
      <c r="G23" s="93" t="s">
        <v>133</v>
      </c>
      <c r="H23" s="93">
        <v>11</v>
      </c>
      <c r="I23" s="94" t="s">
        <v>20</v>
      </c>
      <c r="J23" s="147" t="s">
        <v>248</v>
      </c>
      <c r="K23" s="93" t="s">
        <v>249</v>
      </c>
      <c r="L23" s="94" t="s">
        <v>250</v>
      </c>
      <c r="M23" s="94">
        <v>28</v>
      </c>
      <c r="N23" s="95"/>
      <c r="O23" s="201">
        <f>IF(P23&gt;0,VLOOKUP($D23,'BBLM COMCHECK'!$A:$S,14,0),0)</f>
        <v>0</v>
      </c>
      <c r="P23" s="202"/>
      <c r="Q23" s="91">
        <f t="shared" si="0"/>
        <v>0</v>
      </c>
      <c r="R23" s="201">
        <f>IF(S23&gt;0,VLOOKUP($D23,'BBLM COMCHECK'!$A:$S,15,0),0)</f>
        <v>0</v>
      </c>
      <c r="S23" s="202"/>
      <c r="T23" s="91">
        <f t="shared" si="1"/>
        <v>0</v>
      </c>
      <c r="U23" s="201">
        <f>IF(V23&gt;0,VLOOKUP($D23,'BBLM COMCHECK'!$A:$Z,25,0),0)</f>
        <v>0</v>
      </c>
      <c r="V23" s="202"/>
      <c r="W23" s="91">
        <f t="shared" si="2"/>
        <v>0</v>
      </c>
      <c r="X23" s="201">
        <f>IF(Y23&gt;0,VLOOKUP($D23,'BBLM COMCHECK'!$A:$Z,25,0),0)</f>
        <v>0</v>
      </c>
      <c r="Y23" s="202"/>
      <c r="Z23" s="91">
        <f t="shared" si="3"/>
        <v>0</v>
      </c>
      <c r="AA23" s="203" t="str">
        <f>VLOOKUP(D23,'BBLM COMCHECK'!$A:$I,9,0)</f>
        <v>normal</v>
      </c>
      <c r="AB23" s="204">
        <f>VLOOKUP(D23,'BBLM COMCHECK'!$A:$L,12,0)</f>
        <v>14200</v>
      </c>
      <c r="AC23" s="201">
        <f t="shared" si="4"/>
        <v>0</v>
      </c>
      <c r="AD23" s="94"/>
      <c r="AE23" s="201"/>
      <c r="AF23" s="201"/>
      <c r="AG23" s="201"/>
      <c r="AH23" s="201"/>
      <c r="AI23" s="94"/>
      <c r="AJ23" s="94"/>
      <c r="AK23" s="87" t="s">
        <v>251</v>
      </c>
      <c r="AL23" s="87" t="str">
        <f t="shared" si="5"/>
        <v>2026-01-15|06002|1064680000|0|||1</v>
      </c>
      <c r="AP23" s="198"/>
      <c r="AQ23" s="198"/>
      <c r="AR23" s="198"/>
      <c r="AW23" s="198"/>
      <c r="BC23" s="87"/>
      <c r="BD23" s="89" t="s">
        <v>252</v>
      </c>
      <c r="BE23" s="87"/>
    </row>
    <row r="24" spans="1:57" ht="26.25" customHeight="1">
      <c r="A24" s="87" t="s">
        <v>253</v>
      </c>
      <c r="B24" s="87" t="s">
        <v>131</v>
      </c>
      <c r="C24" s="87" t="s">
        <v>35</v>
      </c>
      <c r="D24" s="92" t="s">
        <v>253</v>
      </c>
      <c r="E24" s="92" t="s">
        <v>35</v>
      </c>
      <c r="F24" s="92" t="s">
        <v>132</v>
      </c>
      <c r="G24" s="93" t="s">
        <v>133</v>
      </c>
      <c r="H24" s="93">
        <v>21</v>
      </c>
      <c r="I24" s="94" t="s">
        <v>24</v>
      </c>
      <c r="J24" s="147" t="s">
        <v>254</v>
      </c>
      <c r="K24" s="93" t="s">
        <v>255</v>
      </c>
      <c r="L24" s="94" t="s">
        <v>256</v>
      </c>
      <c r="M24" s="94">
        <v>60</v>
      </c>
      <c r="N24" s="115"/>
      <c r="O24" s="201">
        <f>IF(P24&gt;0,VLOOKUP($D24,'BBLM COMCHECK'!$A:$S,14,0),0)</f>
        <v>0</v>
      </c>
      <c r="P24" s="202"/>
      <c r="Q24" s="91">
        <f t="shared" si="0"/>
        <v>0</v>
      </c>
      <c r="R24" s="201">
        <f>IF(S24&gt;0,VLOOKUP($D24,'BBLM COMCHECK'!$A:$S,15,0),0)</f>
        <v>0</v>
      </c>
      <c r="S24" s="202"/>
      <c r="T24" s="91">
        <f t="shared" si="1"/>
        <v>0</v>
      </c>
      <c r="U24" s="201">
        <f>IF(V24&gt;0,VLOOKUP($D24,'BBLM COMCHECK'!$A:$Z,25,0),0)</f>
        <v>0</v>
      </c>
      <c r="V24" s="202"/>
      <c r="W24" s="91">
        <f t="shared" si="2"/>
        <v>0</v>
      </c>
      <c r="X24" s="201">
        <f>IF(Y24&gt;0,VLOOKUP($D24,'BBLM COMCHECK'!$A:$Z,25,0),0)</f>
        <v>0</v>
      </c>
      <c r="Y24" s="202"/>
      <c r="Z24" s="91">
        <f t="shared" si="3"/>
        <v>0</v>
      </c>
      <c r="AA24" s="203" t="str">
        <f>VLOOKUP(D24,'BBLM COMCHECK'!$A:$I,9,0)</f>
        <v>order stop</v>
      </c>
      <c r="AB24" s="204">
        <f>VLOOKUP(D24,'BBLM COMCHECK'!$A:$L,12,0)</f>
        <v>5644</v>
      </c>
      <c r="AC24" s="201">
        <f t="shared" si="4"/>
        <v>0</v>
      </c>
      <c r="AD24" s="94"/>
      <c r="AE24" s="201"/>
      <c r="AF24" s="201"/>
      <c r="AG24" s="201"/>
      <c r="AH24" s="201"/>
      <c r="AI24" s="94"/>
      <c r="AJ24" s="94"/>
      <c r="AK24" s="87" t="s">
        <v>257</v>
      </c>
      <c r="AL24" s="87" t="str">
        <f t="shared" si="5"/>
        <v>2026-01-15|06002|1070906000|0|||1</v>
      </c>
      <c r="AP24" s="198"/>
      <c r="AQ24" s="198"/>
      <c r="AR24" s="198"/>
      <c r="AW24" s="198"/>
      <c r="BC24" s="87"/>
      <c r="BD24" s="89" t="s">
        <v>258</v>
      </c>
      <c r="BE24" s="87"/>
    </row>
    <row r="25" spans="1:57" ht="26.25" customHeight="1">
      <c r="A25" s="87" t="s">
        <v>259</v>
      </c>
      <c r="B25" s="87" t="s">
        <v>131</v>
      </c>
      <c r="C25" s="87" t="s">
        <v>35</v>
      </c>
      <c r="D25" s="92" t="s">
        <v>259</v>
      </c>
      <c r="E25" s="92" t="s">
        <v>35</v>
      </c>
      <c r="F25" s="92" t="s">
        <v>132</v>
      </c>
      <c r="G25" s="93" t="s">
        <v>133</v>
      </c>
      <c r="H25" s="93">
        <v>11</v>
      </c>
      <c r="I25" s="94" t="s">
        <v>20</v>
      </c>
      <c r="J25" s="150" t="s">
        <v>260</v>
      </c>
      <c r="K25" s="93" t="s">
        <v>261</v>
      </c>
      <c r="L25" s="94" t="s">
        <v>262</v>
      </c>
      <c r="M25" s="94">
        <v>12</v>
      </c>
      <c r="N25" s="115"/>
      <c r="O25" s="201">
        <f>IF(P25&gt;0,VLOOKUP($D25,'BBLM COMCHECK'!$A:$S,14,0),0)</f>
        <v>0</v>
      </c>
      <c r="P25" s="202"/>
      <c r="Q25" s="91">
        <f t="shared" si="0"/>
        <v>0</v>
      </c>
      <c r="R25" s="201">
        <f>IF(S25&gt;0,VLOOKUP($D25,'BBLM COMCHECK'!$A:$S,15,0),0)</f>
        <v>0</v>
      </c>
      <c r="S25" s="202"/>
      <c r="T25" s="91">
        <f t="shared" si="1"/>
        <v>0</v>
      </c>
      <c r="U25" s="201">
        <f>IF(V25&gt;0,VLOOKUP($D25,'BBLM COMCHECK'!$A:$Z,25,0),0)</f>
        <v>0</v>
      </c>
      <c r="V25" s="202"/>
      <c r="W25" s="91">
        <f t="shared" si="2"/>
        <v>0</v>
      </c>
      <c r="X25" s="201">
        <f>IF(Y25&gt;0,VLOOKUP($D25,'BBLM COMCHECK'!$A:$Z,25,0),0)</f>
        <v>0</v>
      </c>
      <c r="Y25" s="202"/>
      <c r="Z25" s="91">
        <f t="shared" si="3"/>
        <v>0</v>
      </c>
      <c r="AA25" s="203" t="str">
        <f>VLOOKUP(D25,'BBLM COMCHECK'!$A:$I,9,0)</f>
        <v>normal</v>
      </c>
      <c r="AB25" s="204">
        <f>VLOOKUP(D25,'BBLM COMCHECK'!$A:$L,12,0)</f>
        <v>906</v>
      </c>
      <c r="AC25" s="201">
        <f t="shared" si="4"/>
        <v>0</v>
      </c>
      <c r="AD25" s="94"/>
      <c r="AE25" s="201"/>
      <c r="AF25" s="201"/>
      <c r="AG25" s="201"/>
      <c r="AH25" s="201"/>
      <c r="AI25" s="94"/>
      <c r="AJ25" s="94"/>
      <c r="AK25" s="87" t="s">
        <v>263</v>
      </c>
      <c r="AL25" s="87" t="str">
        <f t="shared" si="5"/>
        <v>2026-01-15|06002|1071008000|0|||1</v>
      </c>
      <c r="AP25" s="198"/>
      <c r="AQ25" s="198"/>
      <c r="AR25" s="198"/>
      <c r="AW25" s="198"/>
      <c r="BC25" s="87"/>
      <c r="BD25" s="89" t="s">
        <v>264</v>
      </c>
      <c r="BE25" s="87"/>
    </row>
    <row r="26" spans="1:57" ht="26.25" customHeight="1">
      <c r="A26" s="87" t="s">
        <v>265</v>
      </c>
      <c r="B26" s="87" t="s">
        <v>131</v>
      </c>
      <c r="C26" s="87" t="s">
        <v>35</v>
      </c>
      <c r="D26" s="92" t="s">
        <v>265</v>
      </c>
      <c r="E26" s="92" t="s">
        <v>35</v>
      </c>
      <c r="F26" s="92" t="s">
        <v>132</v>
      </c>
      <c r="G26" s="93" t="s">
        <v>133</v>
      </c>
      <c r="H26" s="93">
        <v>11</v>
      </c>
      <c r="I26" s="94" t="s">
        <v>20</v>
      </c>
      <c r="J26" s="147" t="s">
        <v>266</v>
      </c>
      <c r="K26" s="93" t="s">
        <v>267</v>
      </c>
      <c r="L26" s="94" t="s">
        <v>268</v>
      </c>
      <c r="M26" s="94">
        <v>9</v>
      </c>
      <c r="N26" s="95"/>
      <c r="O26" s="201">
        <f>IF(P26&gt;0,VLOOKUP($D26,'BBLM COMCHECK'!$A:$S,14,0),0)</f>
        <v>0</v>
      </c>
      <c r="P26" s="202"/>
      <c r="Q26" s="91">
        <f t="shared" si="0"/>
        <v>0</v>
      </c>
      <c r="R26" s="201">
        <f>IF(S26&gt;0,VLOOKUP($D26,'BBLM COMCHECK'!$A:$S,15,0),0)</f>
        <v>0</v>
      </c>
      <c r="S26" s="202"/>
      <c r="T26" s="91">
        <f t="shared" si="1"/>
        <v>0</v>
      </c>
      <c r="U26" s="201">
        <f>IF(V26&gt;0,VLOOKUP($D26,'BBLM COMCHECK'!$A:$Z,25,0),0)</f>
        <v>0</v>
      </c>
      <c r="V26" s="202"/>
      <c r="W26" s="91">
        <f t="shared" si="2"/>
        <v>0</v>
      </c>
      <c r="X26" s="201">
        <f>IF(Y26&gt;0,VLOOKUP($D26,'BBLM COMCHECK'!$A:$Z,25,0),0)</f>
        <v>0</v>
      </c>
      <c r="Y26" s="202"/>
      <c r="Z26" s="91">
        <f t="shared" si="3"/>
        <v>0</v>
      </c>
      <c r="AA26" s="203" t="str">
        <f>VLOOKUP(D26,'BBLM COMCHECK'!$A:$I,9,0)</f>
        <v>normal</v>
      </c>
      <c r="AB26" s="204">
        <f>VLOOKUP(D26,'BBLM COMCHECK'!$A:$L,12,0)</f>
        <v>42</v>
      </c>
      <c r="AC26" s="201">
        <f t="shared" si="4"/>
        <v>0</v>
      </c>
      <c r="AD26" s="94"/>
      <c r="AE26" s="201"/>
      <c r="AF26" s="201"/>
      <c r="AG26" s="201"/>
      <c r="AH26" s="201"/>
      <c r="AI26" s="94"/>
      <c r="AJ26" s="94"/>
      <c r="AK26" s="87" t="s">
        <v>269</v>
      </c>
      <c r="AL26" s="87" t="str">
        <f t="shared" si="5"/>
        <v>2026-01-15|06002|1071606000|0|||1</v>
      </c>
      <c r="AP26" s="198"/>
      <c r="AQ26" s="198"/>
      <c r="AR26" s="198"/>
      <c r="AW26" s="198"/>
      <c r="BC26" s="87"/>
      <c r="BD26" s="89" t="s">
        <v>270</v>
      </c>
      <c r="BE26" s="87"/>
    </row>
    <row r="27" spans="1:57" ht="26.25" customHeight="1">
      <c r="A27" s="87" t="s">
        <v>271</v>
      </c>
      <c r="B27" s="87" t="s">
        <v>131</v>
      </c>
      <c r="C27" s="87" t="s">
        <v>35</v>
      </c>
      <c r="D27" s="92" t="s">
        <v>271</v>
      </c>
      <c r="E27" s="92" t="s">
        <v>35</v>
      </c>
      <c r="F27" s="92" t="s">
        <v>132</v>
      </c>
      <c r="G27" s="93" t="s">
        <v>133</v>
      </c>
      <c r="H27" s="93">
        <v>11</v>
      </c>
      <c r="I27" s="94" t="s">
        <v>20</v>
      </c>
      <c r="J27" s="151" t="s">
        <v>272</v>
      </c>
      <c r="K27" s="93" t="s">
        <v>273</v>
      </c>
      <c r="L27" s="94" t="s">
        <v>274</v>
      </c>
      <c r="M27" s="94">
        <v>24</v>
      </c>
      <c r="N27" s="95"/>
      <c r="O27" s="201">
        <f>IF(P27&gt;0,VLOOKUP($D27,'BBLM COMCHECK'!$A:$S,14,0),0)</f>
        <v>0</v>
      </c>
      <c r="P27" s="202"/>
      <c r="Q27" s="91">
        <f t="shared" si="0"/>
        <v>0</v>
      </c>
      <c r="R27" s="201">
        <f>IF(S27&gt;0,VLOOKUP($D27,'BBLM COMCHECK'!$A:$S,15,0),0)</f>
        <v>0</v>
      </c>
      <c r="S27" s="202"/>
      <c r="T27" s="91">
        <f t="shared" si="1"/>
        <v>0</v>
      </c>
      <c r="U27" s="201">
        <f>IF(V27&gt;0,VLOOKUP($D27,'BBLM COMCHECK'!$A:$Z,25,0),0)</f>
        <v>0</v>
      </c>
      <c r="V27" s="202"/>
      <c r="W27" s="91">
        <f t="shared" si="2"/>
        <v>0</v>
      </c>
      <c r="X27" s="201">
        <f>IF(Y27&gt;0,VLOOKUP($D27,'BBLM COMCHECK'!$A:$Z,25,0),0)</f>
        <v>0</v>
      </c>
      <c r="Y27" s="202"/>
      <c r="Z27" s="91">
        <f t="shared" si="3"/>
        <v>0</v>
      </c>
      <c r="AA27" s="203" t="str">
        <f>VLOOKUP(D27,'BBLM COMCHECK'!$A:$I,9,0)</f>
        <v>normal</v>
      </c>
      <c r="AB27" s="204">
        <f>VLOOKUP(D27,'BBLM COMCHECK'!$A:$L,12,0)</f>
        <v>0</v>
      </c>
      <c r="AC27" s="201">
        <f t="shared" si="4"/>
        <v>1</v>
      </c>
      <c r="AD27" s="94"/>
      <c r="AE27" s="201"/>
      <c r="AF27" s="201"/>
      <c r="AG27" s="201"/>
      <c r="AH27" s="201"/>
      <c r="AI27" s="94"/>
      <c r="AJ27" s="94"/>
      <c r="AK27" s="87" t="s">
        <v>275</v>
      </c>
      <c r="AL27" s="87" t="str">
        <f t="shared" si="5"/>
        <v>2026-01-15|06002|1072194000|0|||1</v>
      </c>
      <c r="AP27" s="198"/>
      <c r="AQ27" s="198"/>
      <c r="AR27" s="198"/>
      <c r="AW27" s="198"/>
      <c r="BC27" s="87"/>
      <c r="BD27" s="89" t="s">
        <v>276</v>
      </c>
      <c r="BE27" s="87"/>
    </row>
    <row r="28" spans="1:57" ht="26.25" customHeight="1">
      <c r="A28" s="87" t="s">
        <v>277</v>
      </c>
      <c r="B28" s="87" t="s">
        <v>131</v>
      </c>
      <c r="C28" s="87" t="s">
        <v>35</v>
      </c>
      <c r="D28" s="92" t="s">
        <v>277</v>
      </c>
      <c r="E28" s="92" t="s">
        <v>35</v>
      </c>
      <c r="F28" s="92" t="s">
        <v>132</v>
      </c>
      <c r="G28" s="93" t="s">
        <v>133</v>
      </c>
      <c r="H28" s="93">
        <v>26</v>
      </c>
      <c r="I28" s="94" t="s">
        <v>25</v>
      </c>
      <c r="J28" s="150" t="s">
        <v>278</v>
      </c>
      <c r="K28" s="93" t="s">
        <v>279</v>
      </c>
      <c r="L28" s="94" t="s">
        <v>280</v>
      </c>
      <c r="M28" s="94">
        <v>20</v>
      </c>
      <c r="N28" s="95"/>
      <c r="O28" s="201">
        <f>IF(P28&gt;0,VLOOKUP($D28,'BBLM COMCHECK'!$A:$S,14,0),0)</f>
        <v>0</v>
      </c>
      <c r="P28" s="202"/>
      <c r="Q28" s="91">
        <f t="shared" si="0"/>
        <v>0</v>
      </c>
      <c r="R28" s="201">
        <f>IF(S28&gt;0,VLOOKUP($D28,'BBLM COMCHECK'!$A:$S,15,0),0)</f>
        <v>0</v>
      </c>
      <c r="S28" s="202"/>
      <c r="T28" s="91">
        <f t="shared" si="1"/>
        <v>0</v>
      </c>
      <c r="U28" s="201">
        <f>IF(V28&gt;0,VLOOKUP($D28,'BBLM COMCHECK'!$A:$Z,25,0),0)</f>
        <v>0</v>
      </c>
      <c r="V28" s="202"/>
      <c r="W28" s="91">
        <f t="shared" si="2"/>
        <v>0</v>
      </c>
      <c r="X28" s="201">
        <f>IF(Y28&gt;0,VLOOKUP($D28,'BBLM COMCHECK'!$A:$Z,25,0),0)</f>
        <v>0</v>
      </c>
      <c r="Y28" s="202"/>
      <c r="Z28" s="91">
        <f t="shared" si="3"/>
        <v>0</v>
      </c>
      <c r="AA28" s="203" t="str">
        <f>VLOOKUP(D28,'BBLM COMCHECK'!$A:$I,9,0)</f>
        <v>normal</v>
      </c>
      <c r="AB28" s="204">
        <f>VLOOKUP(D28,'BBLM COMCHECK'!$A:$L,12,0)</f>
        <v>1082</v>
      </c>
      <c r="AC28" s="201">
        <f t="shared" si="4"/>
        <v>0</v>
      </c>
      <c r="AD28" s="94"/>
      <c r="AE28" s="201"/>
      <c r="AF28" s="201"/>
      <c r="AG28" s="201"/>
      <c r="AH28" s="201"/>
      <c r="AI28" s="94"/>
      <c r="AJ28" s="94"/>
      <c r="AK28" s="87" t="s">
        <v>281</v>
      </c>
      <c r="AL28" s="87" t="str">
        <f t="shared" si="5"/>
        <v>2026-01-15|06002|1074674000|0|||1</v>
      </c>
      <c r="AP28" s="198"/>
      <c r="AQ28" s="198"/>
      <c r="AR28" s="198"/>
      <c r="AW28" s="198"/>
      <c r="BC28" s="87"/>
      <c r="BD28" s="89" t="s">
        <v>282</v>
      </c>
      <c r="BE28" s="87"/>
    </row>
    <row r="29" spans="1:57" ht="26.25" customHeight="1">
      <c r="A29" s="87" t="s">
        <v>283</v>
      </c>
      <c r="B29" s="87" t="s">
        <v>131</v>
      </c>
      <c r="C29" s="87" t="s">
        <v>35</v>
      </c>
      <c r="D29" s="92" t="s">
        <v>283</v>
      </c>
      <c r="E29" s="92" t="s">
        <v>35</v>
      </c>
      <c r="F29" s="92" t="s">
        <v>132</v>
      </c>
      <c r="G29" s="93" t="s">
        <v>133</v>
      </c>
      <c r="H29" s="93">
        <v>26</v>
      </c>
      <c r="I29" s="94" t="s">
        <v>25</v>
      </c>
      <c r="J29" s="151" t="s">
        <v>284</v>
      </c>
      <c r="K29" s="93" t="s">
        <v>285</v>
      </c>
      <c r="L29" s="94" t="s">
        <v>286</v>
      </c>
      <c r="M29" s="94">
        <v>50</v>
      </c>
      <c r="N29" s="115"/>
      <c r="O29" s="201">
        <f>IF(P29&gt;0,VLOOKUP($D29,'BBLM COMCHECK'!$A:$S,14,0),0)</f>
        <v>0</v>
      </c>
      <c r="P29" s="202"/>
      <c r="Q29" s="91">
        <f t="shared" si="0"/>
        <v>0</v>
      </c>
      <c r="R29" s="201">
        <f>IF(S29&gt;0,VLOOKUP($D29,'BBLM COMCHECK'!$A:$S,15,0),0)</f>
        <v>0</v>
      </c>
      <c r="S29" s="202"/>
      <c r="T29" s="91">
        <f t="shared" si="1"/>
        <v>0</v>
      </c>
      <c r="U29" s="201">
        <f>IF(V29&gt;0,VLOOKUP($D29,'BBLM COMCHECK'!$A:$Z,25,0),0)</f>
        <v>0</v>
      </c>
      <c r="V29" s="202"/>
      <c r="W29" s="91">
        <f t="shared" si="2"/>
        <v>0</v>
      </c>
      <c r="X29" s="201">
        <f>IF(Y29&gt;0,VLOOKUP($D29,'BBLM COMCHECK'!$A:$Z,25,0),0)</f>
        <v>0</v>
      </c>
      <c r="Y29" s="202"/>
      <c r="Z29" s="91">
        <f t="shared" si="3"/>
        <v>0</v>
      </c>
      <c r="AA29" s="203" t="str">
        <f>VLOOKUP(D29,'BBLM COMCHECK'!$A:$I,9,0)</f>
        <v>normal</v>
      </c>
      <c r="AB29" s="204">
        <f>VLOOKUP(D29,'BBLM COMCHECK'!$A:$L,12,0)</f>
        <v>36</v>
      </c>
      <c r="AC29" s="201">
        <f t="shared" si="4"/>
        <v>0</v>
      </c>
      <c r="AD29" s="94"/>
      <c r="AE29" s="201"/>
      <c r="AF29" s="201"/>
      <c r="AG29" s="201"/>
      <c r="AH29" s="201"/>
      <c r="AI29" s="94"/>
      <c r="AJ29" s="94"/>
      <c r="AK29" s="87" t="s">
        <v>287</v>
      </c>
      <c r="AL29" s="87" t="str">
        <f t="shared" si="5"/>
        <v>2026-01-15|06002|1074883000|0|||1</v>
      </c>
      <c r="AP29" s="198"/>
      <c r="AQ29" s="198"/>
      <c r="AR29" s="198"/>
      <c r="AW29" s="198"/>
      <c r="BC29" s="87"/>
      <c r="BD29" s="89" t="s">
        <v>288</v>
      </c>
      <c r="BE29" s="87"/>
    </row>
    <row r="30" spans="1:57" ht="26.25" customHeight="1">
      <c r="A30" s="87" t="s">
        <v>289</v>
      </c>
      <c r="B30" s="87" t="s">
        <v>131</v>
      </c>
      <c r="C30" s="87" t="s">
        <v>35</v>
      </c>
      <c r="D30" s="92" t="s">
        <v>289</v>
      </c>
      <c r="E30" s="92" t="s">
        <v>35</v>
      </c>
      <c r="F30" s="92" t="s">
        <v>132</v>
      </c>
      <c r="G30" s="93" t="s">
        <v>133</v>
      </c>
      <c r="H30" s="93">
        <v>27</v>
      </c>
      <c r="I30" s="94" t="s">
        <v>27</v>
      </c>
      <c r="J30" s="147" t="s">
        <v>290</v>
      </c>
      <c r="K30" s="93" t="s">
        <v>291</v>
      </c>
      <c r="L30" s="94" t="s">
        <v>292</v>
      </c>
      <c r="M30" s="94">
        <v>25</v>
      </c>
      <c r="N30" s="115"/>
      <c r="O30" s="201">
        <f>IF(P30&gt;0,VLOOKUP($D30,'BBLM COMCHECK'!$A:$S,14,0),0)</f>
        <v>0</v>
      </c>
      <c r="P30" s="202"/>
      <c r="Q30" s="91">
        <f t="shared" si="0"/>
        <v>0</v>
      </c>
      <c r="R30" s="201">
        <f>IF(S30&gt;0,VLOOKUP($D30,'BBLM COMCHECK'!$A:$S,15,0),0)</f>
        <v>0</v>
      </c>
      <c r="S30" s="202"/>
      <c r="T30" s="91">
        <f t="shared" si="1"/>
        <v>0</v>
      </c>
      <c r="U30" s="201">
        <f>IF(V30&gt;0,VLOOKUP($D30,'BBLM COMCHECK'!$A:$Z,25,0),0)</f>
        <v>0</v>
      </c>
      <c r="V30" s="202"/>
      <c r="W30" s="91">
        <f t="shared" si="2"/>
        <v>0</v>
      </c>
      <c r="X30" s="201">
        <f>IF(Y30&gt;0,VLOOKUP($D30,'BBLM COMCHECK'!$A:$Z,25,0),0)</f>
        <v>0</v>
      </c>
      <c r="Y30" s="202"/>
      <c r="Z30" s="91">
        <f t="shared" si="3"/>
        <v>0</v>
      </c>
      <c r="AA30" s="203" t="str">
        <f>VLOOKUP(D30,'BBLM COMCHECK'!$A:$I,9,0)</f>
        <v>order stop</v>
      </c>
      <c r="AB30" s="204">
        <f>VLOOKUP(D30,'BBLM COMCHECK'!$A:$L,12,0)</f>
        <v>43</v>
      </c>
      <c r="AC30" s="201">
        <f t="shared" si="4"/>
        <v>0</v>
      </c>
      <c r="AD30" s="94"/>
      <c r="AE30" s="201"/>
      <c r="AF30" s="201"/>
      <c r="AG30" s="201"/>
      <c r="AH30" s="201"/>
      <c r="AI30" s="94"/>
      <c r="AJ30" s="94"/>
      <c r="AK30" s="87" t="s">
        <v>293</v>
      </c>
      <c r="AL30" s="87" t="str">
        <f t="shared" si="5"/>
        <v>2026-01-15|06002|1075557000|0|||1</v>
      </c>
      <c r="AP30" s="198"/>
      <c r="AQ30" s="198"/>
      <c r="AR30" s="198"/>
      <c r="AW30" s="198"/>
      <c r="BC30" s="87"/>
      <c r="BD30" s="89" t="s">
        <v>294</v>
      </c>
      <c r="BE30" s="87"/>
    </row>
    <row r="31" spans="1:57" ht="26.25" customHeight="1">
      <c r="A31" s="87" t="s">
        <v>295</v>
      </c>
      <c r="B31" s="87" t="s">
        <v>131</v>
      </c>
      <c r="C31" s="87" t="s">
        <v>35</v>
      </c>
      <c r="D31" s="92" t="s">
        <v>295</v>
      </c>
      <c r="E31" s="92" t="s">
        <v>35</v>
      </c>
      <c r="F31" s="92" t="s">
        <v>132</v>
      </c>
      <c r="G31" s="93" t="s">
        <v>133</v>
      </c>
      <c r="H31" s="93">
        <v>26</v>
      </c>
      <c r="I31" s="94" t="s">
        <v>25</v>
      </c>
      <c r="J31" s="147" t="s">
        <v>296</v>
      </c>
      <c r="K31" s="93" t="s">
        <v>297</v>
      </c>
      <c r="L31" s="94" t="s">
        <v>298</v>
      </c>
      <c r="M31" s="94">
        <v>12</v>
      </c>
      <c r="N31" s="115"/>
      <c r="O31" s="201">
        <f>IF(P31&gt;0,VLOOKUP($D31,'BBLM COMCHECK'!$A:$S,14,0),0)</f>
        <v>0</v>
      </c>
      <c r="P31" s="202"/>
      <c r="Q31" s="91">
        <f t="shared" si="0"/>
        <v>0</v>
      </c>
      <c r="R31" s="201">
        <f>IF(S31&gt;0,VLOOKUP($D31,'BBLM COMCHECK'!$A:$S,15,0),0)</f>
        <v>0</v>
      </c>
      <c r="S31" s="202"/>
      <c r="T31" s="91">
        <f t="shared" si="1"/>
        <v>0</v>
      </c>
      <c r="U31" s="201">
        <f>IF(V31&gt;0,VLOOKUP($D31,'BBLM COMCHECK'!$A:$Z,25,0),0)</f>
        <v>0</v>
      </c>
      <c r="V31" s="202"/>
      <c r="W31" s="91">
        <f t="shared" si="2"/>
        <v>0</v>
      </c>
      <c r="X31" s="201">
        <f>IF(Y31&gt;0,VLOOKUP($D31,'BBLM COMCHECK'!$A:$Z,25,0),0)</f>
        <v>0</v>
      </c>
      <c r="Y31" s="202"/>
      <c r="Z31" s="91">
        <f t="shared" si="3"/>
        <v>0</v>
      </c>
      <c r="AA31" s="203" t="str">
        <f>VLOOKUP(D31,'BBLM COMCHECK'!$A:$I,9,0)</f>
        <v>normal</v>
      </c>
      <c r="AB31" s="204">
        <f>VLOOKUP(D31,'BBLM COMCHECK'!$A:$L,12,0)</f>
        <v>3761</v>
      </c>
      <c r="AC31" s="201">
        <f t="shared" si="4"/>
        <v>0</v>
      </c>
      <c r="AD31" s="94"/>
      <c r="AE31" s="201"/>
      <c r="AF31" s="201"/>
      <c r="AG31" s="201"/>
      <c r="AH31" s="201"/>
      <c r="AI31" s="94"/>
      <c r="AJ31" s="94"/>
      <c r="AK31" s="87" t="s">
        <v>299</v>
      </c>
      <c r="AL31" s="87" t="str">
        <f t="shared" si="5"/>
        <v>2026-01-15|06002|1077236000|0|||1</v>
      </c>
      <c r="AP31" s="198"/>
      <c r="AQ31" s="198"/>
      <c r="AR31" s="198"/>
      <c r="AW31" s="198"/>
      <c r="BC31" s="87"/>
      <c r="BD31" s="163" t="s">
        <v>300</v>
      </c>
      <c r="BE31" s="87"/>
    </row>
    <row r="32" spans="1:57" ht="26.25" customHeight="1">
      <c r="A32" s="87" t="s">
        <v>301</v>
      </c>
      <c r="B32" s="87" t="s">
        <v>131</v>
      </c>
      <c r="C32" s="87" t="s">
        <v>35</v>
      </c>
      <c r="D32" s="92" t="s">
        <v>301</v>
      </c>
      <c r="E32" s="92" t="s">
        <v>35</v>
      </c>
      <c r="F32" s="92" t="s">
        <v>132</v>
      </c>
      <c r="G32" s="93" t="s">
        <v>133</v>
      </c>
      <c r="H32" s="93">
        <v>26</v>
      </c>
      <c r="I32" s="94" t="s">
        <v>25</v>
      </c>
      <c r="J32" s="147" t="s">
        <v>302</v>
      </c>
      <c r="K32" s="93" t="s">
        <v>303</v>
      </c>
      <c r="L32" s="94" t="s">
        <v>304</v>
      </c>
      <c r="M32" s="94">
        <v>12</v>
      </c>
      <c r="N32" s="115"/>
      <c r="O32" s="201">
        <f>IF(P32&gt;0,VLOOKUP($D32,'BBLM COMCHECK'!$A:$S,14,0),0)</f>
        <v>0</v>
      </c>
      <c r="P32" s="202"/>
      <c r="Q32" s="91">
        <f t="shared" si="0"/>
        <v>0</v>
      </c>
      <c r="R32" s="201">
        <f>IF(S32&gt;0,VLOOKUP($D32,'BBLM COMCHECK'!$A:$S,15,0),0)</f>
        <v>0</v>
      </c>
      <c r="S32" s="202"/>
      <c r="T32" s="91">
        <f t="shared" si="1"/>
        <v>0</v>
      </c>
      <c r="U32" s="201">
        <f>IF(V32&gt;0,VLOOKUP($D32,'BBLM COMCHECK'!$A:$Z,25,0),0)</f>
        <v>0</v>
      </c>
      <c r="V32" s="202"/>
      <c r="W32" s="91">
        <f t="shared" si="2"/>
        <v>0</v>
      </c>
      <c r="X32" s="201">
        <f>IF(Y32&gt;0,VLOOKUP($D32,'BBLM COMCHECK'!$A:$Z,25,0),0)</f>
        <v>0</v>
      </c>
      <c r="Y32" s="202"/>
      <c r="Z32" s="91">
        <f t="shared" si="3"/>
        <v>0</v>
      </c>
      <c r="AA32" s="203" t="str">
        <f>VLOOKUP(D32,'BBLM COMCHECK'!$A:$I,9,0)</f>
        <v>normal</v>
      </c>
      <c r="AB32" s="204">
        <f>VLOOKUP(D32,'BBLM COMCHECK'!$A:$L,12,0)</f>
        <v>32101</v>
      </c>
      <c r="AC32" s="201">
        <f t="shared" si="4"/>
        <v>0</v>
      </c>
      <c r="AD32" s="94"/>
      <c r="AE32" s="201"/>
      <c r="AF32" s="201"/>
      <c r="AG32" s="201"/>
      <c r="AH32" s="201"/>
      <c r="AI32" s="94"/>
      <c r="AJ32" s="94"/>
      <c r="AK32" s="87" t="s">
        <v>305</v>
      </c>
      <c r="AL32" s="87" t="str">
        <f t="shared" si="5"/>
        <v>2026-01-15|06002|1077237000|0|||1</v>
      </c>
      <c r="AP32" s="198"/>
      <c r="AQ32" s="198"/>
      <c r="AR32" s="198"/>
      <c r="AW32" s="198"/>
      <c r="BC32" s="87"/>
      <c r="BD32" s="163" t="s">
        <v>306</v>
      </c>
      <c r="BE32" s="87"/>
    </row>
    <row r="33" spans="1:57" ht="26.25" customHeight="1">
      <c r="A33" s="87" t="s">
        <v>307</v>
      </c>
      <c r="B33" s="87" t="s">
        <v>131</v>
      </c>
      <c r="C33" s="87" t="s">
        <v>35</v>
      </c>
      <c r="D33" s="92" t="s">
        <v>307</v>
      </c>
      <c r="E33" s="92" t="s">
        <v>35</v>
      </c>
      <c r="F33" s="92" t="s">
        <v>132</v>
      </c>
      <c r="G33" s="93" t="s">
        <v>133</v>
      </c>
      <c r="H33" s="93">
        <v>26</v>
      </c>
      <c r="I33" s="94" t="s">
        <v>25</v>
      </c>
      <c r="J33" s="147" t="s">
        <v>308</v>
      </c>
      <c r="K33" s="93" t="s">
        <v>309</v>
      </c>
      <c r="L33" s="94" t="s">
        <v>310</v>
      </c>
      <c r="M33" s="94">
        <v>12</v>
      </c>
      <c r="N33" s="95"/>
      <c r="O33" s="201">
        <f>IF(P33&gt;0,VLOOKUP($D33,'BBLM COMCHECK'!$A:$S,14,0),0)</f>
        <v>0</v>
      </c>
      <c r="P33" s="202"/>
      <c r="Q33" s="91">
        <f t="shared" si="0"/>
        <v>0</v>
      </c>
      <c r="R33" s="201">
        <f>IF(S33&gt;0,VLOOKUP($D33,'BBLM COMCHECK'!$A:$S,15,0),0)</f>
        <v>0</v>
      </c>
      <c r="S33" s="202"/>
      <c r="T33" s="91">
        <f t="shared" si="1"/>
        <v>0</v>
      </c>
      <c r="U33" s="201">
        <f>IF(V33&gt;0,VLOOKUP($D33,'BBLM COMCHECK'!$A:$Z,25,0),0)</f>
        <v>0</v>
      </c>
      <c r="V33" s="202"/>
      <c r="W33" s="91">
        <f t="shared" si="2"/>
        <v>0</v>
      </c>
      <c r="X33" s="201">
        <f>IF(Y33&gt;0,VLOOKUP($D33,'BBLM COMCHECK'!$A:$Z,25,0),0)</f>
        <v>0</v>
      </c>
      <c r="Y33" s="202"/>
      <c r="Z33" s="91">
        <f t="shared" si="3"/>
        <v>0</v>
      </c>
      <c r="AA33" s="203" t="str">
        <f>VLOOKUP(D33,'BBLM COMCHECK'!$A:$I,9,0)</f>
        <v>normal</v>
      </c>
      <c r="AB33" s="204">
        <f>VLOOKUP(D33,'BBLM COMCHECK'!$A:$L,12,0)</f>
        <v>0</v>
      </c>
      <c r="AC33" s="201">
        <f t="shared" si="4"/>
        <v>1</v>
      </c>
      <c r="AD33" s="94"/>
      <c r="AE33" s="201"/>
      <c r="AF33" s="201"/>
      <c r="AG33" s="201"/>
      <c r="AH33" s="201"/>
      <c r="AI33" s="94"/>
      <c r="AJ33" s="94"/>
      <c r="AK33" s="87" t="s">
        <v>311</v>
      </c>
      <c r="AL33" s="87" t="str">
        <f t="shared" si="5"/>
        <v>2026-01-15|06002|1082607000|0|||1</v>
      </c>
      <c r="AP33" s="198"/>
      <c r="AQ33" s="198"/>
      <c r="AR33" s="198"/>
      <c r="AW33" s="198"/>
      <c r="BC33" s="87"/>
      <c r="BD33" s="89" t="s">
        <v>312</v>
      </c>
      <c r="BE33" s="87"/>
    </row>
    <row r="34" spans="1:57" ht="26.25" customHeight="1">
      <c r="A34" s="87" t="s">
        <v>313</v>
      </c>
      <c r="B34" s="87" t="s">
        <v>131</v>
      </c>
      <c r="C34" s="87" t="s">
        <v>35</v>
      </c>
      <c r="D34" s="92" t="s">
        <v>313</v>
      </c>
      <c r="E34" s="92" t="s">
        <v>35</v>
      </c>
      <c r="F34" s="92" t="s">
        <v>132</v>
      </c>
      <c r="G34" s="93" t="s">
        <v>133</v>
      </c>
      <c r="H34" s="93">
        <v>26</v>
      </c>
      <c r="I34" s="94" t="s">
        <v>25</v>
      </c>
      <c r="J34" s="147" t="s">
        <v>314</v>
      </c>
      <c r="K34" s="93" t="s">
        <v>315</v>
      </c>
      <c r="L34" s="94" t="s">
        <v>316</v>
      </c>
      <c r="M34" s="94">
        <v>24</v>
      </c>
      <c r="N34" s="115"/>
      <c r="O34" s="201">
        <f>IF(P34&gt;0,VLOOKUP($D34,'BBLM COMCHECK'!$A:$S,14,0),0)</f>
        <v>0</v>
      </c>
      <c r="P34" s="202"/>
      <c r="Q34" s="91">
        <f t="shared" si="0"/>
        <v>0</v>
      </c>
      <c r="R34" s="201">
        <f>IF(S34&gt;0,VLOOKUP($D34,'BBLM COMCHECK'!$A:$S,15,0),0)</f>
        <v>0</v>
      </c>
      <c r="S34" s="202"/>
      <c r="T34" s="91">
        <f t="shared" si="1"/>
        <v>0</v>
      </c>
      <c r="U34" s="201">
        <f>IF(V34&gt;0,VLOOKUP($D34,'BBLM COMCHECK'!$A:$Z,25,0),0)</f>
        <v>0</v>
      </c>
      <c r="V34" s="202"/>
      <c r="W34" s="91">
        <f t="shared" si="2"/>
        <v>0</v>
      </c>
      <c r="X34" s="201">
        <f>IF(Y34&gt;0,VLOOKUP($D34,'BBLM COMCHECK'!$A:$Z,25,0),0)</f>
        <v>0</v>
      </c>
      <c r="Y34" s="202"/>
      <c r="Z34" s="91">
        <f t="shared" si="3"/>
        <v>0</v>
      </c>
      <c r="AA34" s="203" t="str">
        <f>VLOOKUP(D34,'BBLM COMCHECK'!$A:$I,9,0)</f>
        <v>normal</v>
      </c>
      <c r="AB34" s="204">
        <f>VLOOKUP(D34,'BBLM COMCHECK'!$A:$L,12,0)</f>
        <v>9933</v>
      </c>
      <c r="AC34" s="201">
        <f t="shared" si="4"/>
        <v>0</v>
      </c>
      <c r="AD34" s="94"/>
      <c r="AE34" s="201"/>
      <c r="AF34" s="201"/>
      <c r="AG34" s="201"/>
      <c r="AH34" s="201"/>
      <c r="AI34" s="94"/>
      <c r="AJ34" s="94"/>
      <c r="AK34" s="87" t="s">
        <v>317</v>
      </c>
      <c r="AL34" s="87" t="str">
        <f t="shared" si="5"/>
        <v>2026-01-15|06002|1082723000|0|||1</v>
      </c>
      <c r="AP34" s="198"/>
      <c r="AQ34" s="198"/>
      <c r="AR34" s="198"/>
      <c r="AW34" s="198"/>
      <c r="BC34" s="87"/>
      <c r="BD34" s="89" t="s">
        <v>318</v>
      </c>
      <c r="BE34" s="87"/>
    </row>
    <row r="35" spans="1:57" ht="26.25" customHeight="1">
      <c r="A35" s="87" t="s">
        <v>319</v>
      </c>
      <c r="B35" s="87" t="s">
        <v>131</v>
      </c>
      <c r="C35" s="87" t="s">
        <v>35</v>
      </c>
      <c r="D35" s="92" t="s">
        <v>319</v>
      </c>
      <c r="E35" s="92" t="s">
        <v>35</v>
      </c>
      <c r="F35" s="92" t="s">
        <v>132</v>
      </c>
      <c r="G35" s="93" t="s">
        <v>133</v>
      </c>
      <c r="H35" s="93">
        <v>27</v>
      </c>
      <c r="I35" s="94" t="s">
        <v>27</v>
      </c>
      <c r="J35" s="147" t="s">
        <v>320</v>
      </c>
      <c r="K35" s="93" t="s">
        <v>321</v>
      </c>
      <c r="L35" s="94" t="s">
        <v>322</v>
      </c>
      <c r="M35" s="94">
        <v>30</v>
      </c>
      <c r="N35" s="95"/>
      <c r="O35" s="201">
        <f>IF(P35&gt;0,VLOOKUP($D35,'BBLM COMCHECK'!$A:$S,14,0),0)</f>
        <v>0</v>
      </c>
      <c r="P35" s="202"/>
      <c r="Q35" s="91">
        <f t="shared" si="0"/>
        <v>0</v>
      </c>
      <c r="R35" s="201">
        <f>IF(S35&gt;0,VLOOKUP($D35,'BBLM COMCHECK'!$A:$S,15,0),0)</f>
        <v>0</v>
      </c>
      <c r="S35" s="202"/>
      <c r="T35" s="91">
        <f t="shared" si="1"/>
        <v>0</v>
      </c>
      <c r="U35" s="201">
        <f>IF(V35&gt;0,VLOOKUP($D35,'BBLM COMCHECK'!$A:$Z,25,0),0)</f>
        <v>0</v>
      </c>
      <c r="V35" s="202"/>
      <c r="W35" s="91">
        <f t="shared" si="2"/>
        <v>0</v>
      </c>
      <c r="X35" s="201">
        <f>IF(Y35&gt;0,VLOOKUP($D35,'BBLM COMCHECK'!$A:$Z,25,0),0)</f>
        <v>0</v>
      </c>
      <c r="Y35" s="202"/>
      <c r="Z35" s="91">
        <f t="shared" si="3"/>
        <v>0</v>
      </c>
      <c r="AA35" s="203" t="str">
        <f>VLOOKUP(D35,'BBLM COMCHECK'!$A:$I,9,0)</f>
        <v>order stop</v>
      </c>
      <c r="AB35" s="204">
        <f>VLOOKUP(D35,'BBLM COMCHECK'!$A:$L,12,0)</f>
        <v>111</v>
      </c>
      <c r="AC35" s="201">
        <f t="shared" si="4"/>
        <v>0</v>
      </c>
      <c r="AD35" s="94"/>
      <c r="AE35" s="201"/>
      <c r="AF35" s="201"/>
      <c r="AG35" s="201"/>
      <c r="AH35" s="201"/>
      <c r="AI35" s="94"/>
      <c r="AJ35" s="94"/>
      <c r="AK35" s="87" t="s">
        <v>323</v>
      </c>
      <c r="AL35" s="87" t="str">
        <f t="shared" si="5"/>
        <v>2026-01-15|06002|1083898000|0|||1</v>
      </c>
      <c r="AP35" s="198"/>
      <c r="AQ35" s="198"/>
      <c r="AR35" s="198"/>
      <c r="AW35" s="198"/>
      <c r="BC35" s="87"/>
      <c r="BD35" s="89" t="s">
        <v>324</v>
      </c>
      <c r="BE35" s="87"/>
    </row>
    <row r="36" spans="1:57" ht="26.25" customHeight="1">
      <c r="A36" s="87" t="s">
        <v>325</v>
      </c>
      <c r="B36" s="87" t="s">
        <v>131</v>
      </c>
      <c r="C36" s="87" t="s">
        <v>35</v>
      </c>
      <c r="D36" s="92" t="s">
        <v>325</v>
      </c>
      <c r="E36" s="92" t="s">
        <v>35</v>
      </c>
      <c r="F36" s="92" t="s">
        <v>132</v>
      </c>
      <c r="G36" s="93" t="s">
        <v>133</v>
      </c>
      <c r="H36" s="93">
        <v>27</v>
      </c>
      <c r="I36" s="94" t="s">
        <v>27</v>
      </c>
      <c r="J36" s="147" t="s">
        <v>326</v>
      </c>
      <c r="K36" s="93" t="s">
        <v>327</v>
      </c>
      <c r="L36" s="94" t="s">
        <v>328</v>
      </c>
      <c r="M36" s="94">
        <v>24</v>
      </c>
      <c r="N36" s="95"/>
      <c r="O36" s="201">
        <f>IF(P36&gt;0,VLOOKUP($D36,'BBLM COMCHECK'!$A:$S,14,0),0)</f>
        <v>0</v>
      </c>
      <c r="P36" s="202"/>
      <c r="Q36" s="91">
        <f t="shared" si="0"/>
        <v>0</v>
      </c>
      <c r="R36" s="201">
        <f>IF(S36&gt;0,VLOOKUP($D36,'BBLM COMCHECK'!$A:$S,15,0),0)</f>
        <v>0</v>
      </c>
      <c r="S36" s="202"/>
      <c r="T36" s="91">
        <f t="shared" si="1"/>
        <v>0</v>
      </c>
      <c r="U36" s="201">
        <f>IF(V36&gt;0,VLOOKUP($D36,'BBLM COMCHECK'!$A:$Z,25,0),0)</f>
        <v>0</v>
      </c>
      <c r="V36" s="202"/>
      <c r="W36" s="91">
        <f t="shared" si="2"/>
        <v>0</v>
      </c>
      <c r="X36" s="201">
        <f>IF(Y36&gt;0,VLOOKUP($D36,'BBLM COMCHECK'!$A:$Z,25,0),0)</f>
        <v>0</v>
      </c>
      <c r="Y36" s="202"/>
      <c r="Z36" s="91">
        <f t="shared" si="3"/>
        <v>0</v>
      </c>
      <c r="AA36" s="203" t="str">
        <f>VLOOKUP(D36,'BBLM COMCHECK'!$A:$I,9,0)</f>
        <v>normal</v>
      </c>
      <c r="AB36" s="204">
        <f>VLOOKUP(D36,'BBLM COMCHECK'!$A:$L,12,0)</f>
        <v>2585</v>
      </c>
      <c r="AC36" s="201">
        <f t="shared" si="4"/>
        <v>0</v>
      </c>
      <c r="AD36" s="94"/>
      <c r="AE36" s="201"/>
      <c r="AF36" s="201"/>
      <c r="AG36" s="201"/>
      <c r="AH36" s="201"/>
      <c r="AI36" s="94"/>
      <c r="AJ36" s="94"/>
      <c r="AK36" s="87" t="s">
        <v>329</v>
      </c>
      <c r="AL36" s="87" t="str">
        <f t="shared" si="5"/>
        <v>2026-01-15|06002|1083903000|0|||1</v>
      </c>
      <c r="AP36" s="198"/>
      <c r="AQ36" s="198"/>
      <c r="AR36" s="198"/>
      <c r="AW36" s="198"/>
      <c r="BC36" s="87"/>
      <c r="BD36" s="89" t="s">
        <v>330</v>
      </c>
      <c r="BE36" s="87"/>
    </row>
    <row r="37" spans="1:57" ht="26.25" customHeight="1">
      <c r="A37" s="87" t="s">
        <v>331</v>
      </c>
      <c r="B37" s="87" t="s">
        <v>131</v>
      </c>
      <c r="C37" s="87" t="s">
        <v>35</v>
      </c>
      <c r="D37" s="92" t="s">
        <v>331</v>
      </c>
      <c r="E37" s="92" t="s">
        <v>35</v>
      </c>
      <c r="F37" s="92" t="s">
        <v>132</v>
      </c>
      <c r="G37" s="93" t="s">
        <v>133</v>
      </c>
      <c r="H37" s="93">
        <v>17</v>
      </c>
      <c r="I37" s="94" t="s">
        <v>22</v>
      </c>
      <c r="J37" s="147" t="s">
        <v>332</v>
      </c>
      <c r="K37" s="93" t="s">
        <v>333</v>
      </c>
      <c r="L37" s="94" t="s">
        <v>334</v>
      </c>
      <c r="M37" s="94">
        <v>60</v>
      </c>
      <c r="N37" s="95"/>
      <c r="O37" s="201">
        <f>IF(P37&gt;0,VLOOKUP($D37,'BBLM COMCHECK'!$A:$S,14,0),0)</f>
        <v>0</v>
      </c>
      <c r="P37" s="202"/>
      <c r="Q37" s="91">
        <f t="shared" si="0"/>
        <v>0</v>
      </c>
      <c r="R37" s="201">
        <f>IF(S37&gt;0,VLOOKUP($D37,'BBLM COMCHECK'!$A:$S,15,0),0)</f>
        <v>0</v>
      </c>
      <c r="S37" s="202"/>
      <c r="T37" s="91">
        <f t="shared" si="1"/>
        <v>0</v>
      </c>
      <c r="U37" s="201">
        <f>IF(V37&gt;0,VLOOKUP($D37,'BBLM COMCHECK'!$A:$Z,25,0),0)</f>
        <v>0</v>
      </c>
      <c r="V37" s="202"/>
      <c r="W37" s="91">
        <f t="shared" si="2"/>
        <v>0</v>
      </c>
      <c r="X37" s="201">
        <f>IF(Y37&gt;0,VLOOKUP($D37,'BBLM COMCHECK'!$A:$Z,25,0),0)</f>
        <v>0</v>
      </c>
      <c r="Y37" s="202"/>
      <c r="Z37" s="91">
        <f t="shared" si="3"/>
        <v>0</v>
      </c>
      <c r="AA37" s="203" t="str">
        <f>VLOOKUP(D37,'BBLM COMCHECK'!$A:$I,9,0)</f>
        <v>normal</v>
      </c>
      <c r="AB37" s="204">
        <f>VLOOKUP(D37,'BBLM COMCHECK'!$A:$L,12,0)</f>
        <v>2053</v>
      </c>
      <c r="AC37" s="201">
        <f t="shared" si="4"/>
        <v>0</v>
      </c>
      <c r="AD37" s="94"/>
      <c r="AE37" s="201"/>
      <c r="AF37" s="201"/>
      <c r="AG37" s="201"/>
      <c r="AH37" s="201"/>
      <c r="AI37" s="94"/>
      <c r="AJ37" s="94"/>
      <c r="AK37" s="87" t="s">
        <v>335</v>
      </c>
      <c r="AL37" s="87" t="str">
        <f t="shared" si="5"/>
        <v>2026-01-15|06002|1084369000|0|||1</v>
      </c>
      <c r="AP37" s="198"/>
      <c r="AQ37" s="198"/>
      <c r="AR37" s="198"/>
      <c r="AW37" s="198"/>
      <c r="BC37" s="87"/>
      <c r="BD37" s="89" t="s">
        <v>336</v>
      </c>
      <c r="BE37" s="87"/>
    </row>
    <row r="38" spans="1:57" ht="26.25" customHeight="1">
      <c r="A38" s="87" t="s">
        <v>337</v>
      </c>
      <c r="B38" s="87" t="s">
        <v>131</v>
      </c>
      <c r="C38" s="87" t="s">
        <v>35</v>
      </c>
      <c r="D38" s="92" t="s">
        <v>337</v>
      </c>
      <c r="E38" s="92" t="s">
        <v>35</v>
      </c>
      <c r="F38" s="92" t="s">
        <v>132</v>
      </c>
      <c r="G38" s="93" t="s">
        <v>133</v>
      </c>
      <c r="H38" s="93">
        <v>17</v>
      </c>
      <c r="I38" s="94" t="s">
        <v>22</v>
      </c>
      <c r="J38" s="147" t="s">
        <v>338</v>
      </c>
      <c r="K38" s="93" t="s">
        <v>339</v>
      </c>
      <c r="L38" s="94" t="s">
        <v>340</v>
      </c>
      <c r="M38" s="94">
        <v>40</v>
      </c>
      <c r="N38" s="115"/>
      <c r="O38" s="201">
        <f>IF(P38&gt;0,VLOOKUP($D38,'BBLM COMCHECK'!$A:$S,14,0),0)</f>
        <v>0</v>
      </c>
      <c r="P38" s="202"/>
      <c r="Q38" s="91">
        <f t="shared" si="0"/>
        <v>0</v>
      </c>
      <c r="R38" s="201">
        <f>IF(S38&gt;0,VLOOKUP($D38,'BBLM COMCHECK'!$A:$S,15,0),0)</f>
        <v>0</v>
      </c>
      <c r="S38" s="202"/>
      <c r="T38" s="91">
        <f t="shared" si="1"/>
        <v>0</v>
      </c>
      <c r="U38" s="201">
        <f>IF(V38&gt;0,VLOOKUP($D38,'BBLM COMCHECK'!$A:$Z,25,0),0)</f>
        <v>0</v>
      </c>
      <c r="V38" s="202"/>
      <c r="W38" s="91">
        <f t="shared" si="2"/>
        <v>0</v>
      </c>
      <c r="X38" s="201">
        <f>IF(Y38&gt;0,VLOOKUP($D38,'BBLM COMCHECK'!$A:$Z,25,0),0)</f>
        <v>0</v>
      </c>
      <c r="Y38" s="202"/>
      <c r="Z38" s="91">
        <f t="shared" si="3"/>
        <v>0</v>
      </c>
      <c r="AA38" s="203" t="str">
        <f>VLOOKUP(D38,'BBLM COMCHECK'!$A:$I,9,0)</f>
        <v>order stop</v>
      </c>
      <c r="AB38" s="204">
        <f>VLOOKUP(D38,'BBLM COMCHECK'!$A:$L,12,0)</f>
        <v>281511</v>
      </c>
      <c r="AC38" s="201">
        <f t="shared" si="4"/>
        <v>0</v>
      </c>
      <c r="AD38" s="94"/>
      <c r="AE38" s="201"/>
      <c r="AF38" s="201"/>
      <c r="AG38" s="201"/>
      <c r="AH38" s="201"/>
      <c r="AI38" s="94"/>
      <c r="AJ38" s="94"/>
      <c r="AK38" s="87" t="s">
        <v>341</v>
      </c>
      <c r="AL38" s="87" t="str">
        <f t="shared" si="5"/>
        <v>2026-01-15|06002|1088129000|0|||1</v>
      </c>
      <c r="AP38" s="198"/>
      <c r="AQ38" s="198"/>
      <c r="AR38" s="198"/>
      <c r="AW38" s="198"/>
      <c r="BC38" s="87"/>
      <c r="BD38" s="89" t="s">
        <v>342</v>
      </c>
      <c r="BE38" s="87"/>
    </row>
    <row r="39" spans="1:57" ht="31.5" customHeight="1">
      <c r="A39" s="87" t="s">
        <v>343</v>
      </c>
      <c r="B39" s="87" t="s">
        <v>131</v>
      </c>
      <c r="C39" s="87" t="s">
        <v>35</v>
      </c>
      <c r="D39" s="92" t="s">
        <v>343</v>
      </c>
      <c r="E39" s="92" t="s">
        <v>35</v>
      </c>
      <c r="F39" s="92" t="s">
        <v>132</v>
      </c>
      <c r="G39" s="93" t="s">
        <v>133</v>
      </c>
      <c r="H39" s="93">
        <v>17</v>
      </c>
      <c r="I39" s="94" t="s">
        <v>22</v>
      </c>
      <c r="J39" s="147" t="s">
        <v>344</v>
      </c>
      <c r="K39" s="93" t="s">
        <v>345</v>
      </c>
      <c r="L39" s="94" t="s">
        <v>346</v>
      </c>
      <c r="M39" s="94">
        <v>40</v>
      </c>
      <c r="N39" s="95"/>
      <c r="O39" s="201">
        <f>IF(P39&gt;0,VLOOKUP($D39,'BBLM COMCHECK'!$A:$S,14,0),0)</f>
        <v>0</v>
      </c>
      <c r="P39" s="202"/>
      <c r="Q39" s="91">
        <f t="shared" si="0"/>
        <v>0</v>
      </c>
      <c r="R39" s="201">
        <f>IF(S39&gt;0,VLOOKUP($D39,'BBLM COMCHECK'!$A:$S,15,0),0)</f>
        <v>0</v>
      </c>
      <c r="S39" s="202"/>
      <c r="T39" s="91">
        <f t="shared" si="1"/>
        <v>0</v>
      </c>
      <c r="U39" s="201">
        <f>IF(V39&gt;0,VLOOKUP($D39,'BBLM COMCHECK'!$A:$Z,25,0),0)</f>
        <v>0</v>
      </c>
      <c r="V39" s="202"/>
      <c r="W39" s="91">
        <f t="shared" si="2"/>
        <v>0</v>
      </c>
      <c r="X39" s="201">
        <f>IF(Y39&gt;0,VLOOKUP($D39,'BBLM COMCHECK'!$A:$Z,25,0),0)</f>
        <v>0</v>
      </c>
      <c r="Y39" s="202"/>
      <c r="Z39" s="91">
        <f t="shared" si="3"/>
        <v>0</v>
      </c>
      <c r="AA39" s="203" t="str">
        <f>VLOOKUP(D39,'BBLM COMCHECK'!$A:$I,9,0)</f>
        <v>order stop</v>
      </c>
      <c r="AB39" s="204">
        <f>VLOOKUP(D39,'BBLM COMCHECK'!$A:$L,12,0)</f>
        <v>3069</v>
      </c>
      <c r="AC39" s="201">
        <f t="shared" si="4"/>
        <v>0</v>
      </c>
      <c r="AD39" s="94"/>
      <c r="AE39" s="201"/>
      <c r="AF39" s="201"/>
      <c r="AG39" s="201"/>
      <c r="AH39" s="201"/>
      <c r="AI39" s="94"/>
      <c r="AJ39" s="94"/>
      <c r="AK39" s="87" t="s">
        <v>347</v>
      </c>
      <c r="AL39" s="87" t="str">
        <f t="shared" si="5"/>
        <v>2026-01-15|06002|1088134000|0|||1</v>
      </c>
      <c r="AP39" s="198"/>
      <c r="AQ39" s="198"/>
      <c r="AR39" s="198"/>
      <c r="AW39" s="198"/>
      <c r="BC39" s="87"/>
      <c r="BD39" s="89" t="s">
        <v>348</v>
      </c>
      <c r="BE39" s="87"/>
    </row>
    <row r="40" spans="1:57" ht="26.25" customHeight="1">
      <c r="A40" s="87" t="s">
        <v>349</v>
      </c>
      <c r="B40" s="87" t="s">
        <v>131</v>
      </c>
      <c r="C40" s="87" t="s">
        <v>35</v>
      </c>
      <c r="D40" s="92" t="s">
        <v>349</v>
      </c>
      <c r="E40" s="92" t="s">
        <v>35</v>
      </c>
      <c r="F40" s="92" t="s">
        <v>132</v>
      </c>
      <c r="G40" s="93" t="s">
        <v>133</v>
      </c>
      <c r="H40" s="93">
        <v>17</v>
      </c>
      <c r="I40" s="94" t="s">
        <v>22</v>
      </c>
      <c r="J40" s="147" t="s">
        <v>350</v>
      </c>
      <c r="K40" s="93" t="s">
        <v>351</v>
      </c>
      <c r="L40" s="94" t="s">
        <v>352</v>
      </c>
      <c r="M40" s="94">
        <v>24</v>
      </c>
      <c r="N40" s="95"/>
      <c r="O40" s="201">
        <f>IF(P40&gt;0,VLOOKUP($D40,'BBLM COMCHECK'!$A:$S,14,0),0)</f>
        <v>0</v>
      </c>
      <c r="P40" s="202"/>
      <c r="Q40" s="91">
        <f t="shared" si="0"/>
        <v>0</v>
      </c>
      <c r="R40" s="201">
        <f>IF(S40&gt;0,VLOOKUP($D40,'BBLM COMCHECK'!$A:$S,15,0),0)</f>
        <v>0</v>
      </c>
      <c r="S40" s="202"/>
      <c r="T40" s="91">
        <f t="shared" si="1"/>
        <v>0</v>
      </c>
      <c r="U40" s="201">
        <f>IF(V40&gt;0,VLOOKUP($D40,'BBLM COMCHECK'!$A:$Z,25,0),0)</f>
        <v>0</v>
      </c>
      <c r="V40" s="202"/>
      <c r="W40" s="91">
        <f t="shared" si="2"/>
        <v>0</v>
      </c>
      <c r="X40" s="201">
        <f>IF(Y40&gt;0,VLOOKUP($D40,'BBLM COMCHECK'!$A:$Z,25,0),0)</f>
        <v>0</v>
      </c>
      <c r="Y40" s="202"/>
      <c r="Z40" s="91">
        <f t="shared" si="3"/>
        <v>0</v>
      </c>
      <c r="AA40" s="203" t="str">
        <f>VLOOKUP(D40,'BBLM COMCHECK'!$A:$I,9,0)</f>
        <v>normal</v>
      </c>
      <c r="AB40" s="204">
        <f>VLOOKUP(D40,'BBLM COMCHECK'!$A:$L,12,0)</f>
        <v>3168</v>
      </c>
      <c r="AC40" s="201">
        <f t="shared" si="4"/>
        <v>0</v>
      </c>
      <c r="AD40" s="94"/>
      <c r="AE40" s="201"/>
      <c r="AF40" s="201"/>
      <c r="AG40" s="201"/>
      <c r="AH40" s="201"/>
      <c r="AI40" s="94"/>
      <c r="AJ40" s="94"/>
      <c r="AK40" s="87" t="s">
        <v>353</v>
      </c>
      <c r="AL40" s="87" t="str">
        <f t="shared" si="5"/>
        <v>2026-01-15|06002|1088137000|0|||1</v>
      </c>
      <c r="AP40" s="198"/>
      <c r="AQ40" s="198"/>
      <c r="AR40" s="198"/>
      <c r="AW40" s="198"/>
      <c r="BC40" s="87"/>
      <c r="BD40" s="89" t="s">
        <v>354</v>
      </c>
      <c r="BE40" s="87"/>
    </row>
    <row r="41" spans="1:57" ht="26.25" customHeight="1">
      <c r="A41" s="87" t="s">
        <v>355</v>
      </c>
      <c r="B41" s="87" t="s">
        <v>131</v>
      </c>
      <c r="C41" s="87" t="s">
        <v>35</v>
      </c>
      <c r="D41" s="92" t="s">
        <v>355</v>
      </c>
      <c r="E41" s="92" t="s">
        <v>35</v>
      </c>
      <c r="F41" s="92" t="s">
        <v>132</v>
      </c>
      <c r="G41" s="93" t="s">
        <v>133</v>
      </c>
      <c r="H41" s="93">
        <v>17</v>
      </c>
      <c r="I41" s="94" t="s">
        <v>22</v>
      </c>
      <c r="J41" s="147" t="s">
        <v>356</v>
      </c>
      <c r="K41" s="93" t="s">
        <v>357</v>
      </c>
      <c r="L41" s="94" t="s">
        <v>358</v>
      </c>
      <c r="M41" s="94">
        <v>40</v>
      </c>
      <c r="N41" s="115"/>
      <c r="O41" s="201">
        <f>IF(P41&gt;0,VLOOKUP($D41,'BBLM COMCHECK'!$A:$S,14,0),0)</f>
        <v>0</v>
      </c>
      <c r="P41" s="202"/>
      <c r="Q41" s="91">
        <f t="shared" si="0"/>
        <v>0</v>
      </c>
      <c r="R41" s="201">
        <f>IF(S41&gt;0,VLOOKUP($D41,'BBLM COMCHECK'!$A:$S,15,0),0)</f>
        <v>0</v>
      </c>
      <c r="S41" s="202"/>
      <c r="T41" s="91">
        <f t="shared" si="1"/>
        <v>0</v>
      </c>
      <c r="U41" s="201">
        <f>IF(V41&gt;0,VLOOKUP($D41,'BBLM COMCHECK'!$A:$Z,25,0),0)</f>
        <v>0</v>
      </c>
      <c r="V41" s="202"/>
      <c r="W41" s="91">
        <f t="shared" si="2"/>
        <v>0</v>
      </c>
      <c r="X41" s="201">
        <f>IF(Y41&gt;0,VLOOKUP($D41,'BBLM COMCHECK'!$A:$Z,25,0),0)</f>
        <v>0</v>
      </c>
      <c r="Y41" s="202"/>
      <c r="Z41" s="91">
        <f t="shared" si="3"/>
        <v>0</v>
      </c>
      <c r="AA41" s="203" t="str">
        <f>VLOOKUP(D41,'BBLM COMCHECK'!$A:$I,9,0)</f>
        <v>order stop</v>
      </c>
      <c r="AB41" s="204">
        <f>VLOOKUP(D41,'BBLM COMCHECK'!$A:$L,12,0)</f>
        <v>221636</v>
      </c>
      <c r="AC41" s="201">
        <f t="shared" si="4"/>
        <v>0</v>
      </c>
      <c r="AD41" s="94"/>
      <c r="AE41" s="201"/>
      <c r="AF41" s="201"/>
      <c r="AG41" s="201"/>
      <c r="AH41" s="201"/>
      <c r="AI41" s="94"/>
      <c r="AJ41" s="94"/>
      <c r="AK41" s="87" t="s">
        <v>359</v>
      </c>
      <c r="AL41" s="87" t="str">
        <f t="shared" si="5"/>
        <v>2026-01-15|06002|1088171000|0|||1</v>
      </c>
      <c r="AP41" s="198"/>
      <c r="AQ41" s="198"/>
      <c r="AR41" s="198"/>
      <c r="AW41" s="198"/>
      <c r="BC41" s="87"/>
      <c r="BD41" s="89" t="s">
        <v>360</v>
      </c>
      <c r="BE41" s="87"/>
    </row>
    <row r="42" spans="1:57" ht="26.25" customHeight="1">
      <c r="A42" s="87" t="s">
        <v>361</v>
      </c>
      <c r="B42" s="87" t="s">
        <v>131</v>
      </c>
      <c r="C42" s="87" t="s">
        <v>35</v>
      </c>
      <c r="D42" s="92" t="s">
        <v>361</v>
      </c>
      <c r="E42" s="92" t="s">
        <v>35</v>
      </c>
      <c r="F42" s="92" t="s">
        <v>132</v>
      </c>
      <c r="G42" s="93" t="s">
        <v>133</v>
      </c>
      <c r="H42" s="93">
        <v>17</v>
      </c>
      <c r="I42" s="94" t="s">
        <v>22</v>
      </c>
      <c r="J42" s="147" t="s">
        <v>362</v>
      </c>
      <c r="K42" s="93" t="s">
        <v>363</v>
      </c>
      <c r="L42" s="94" t="s">
        <v>364</v>
      </c>
      <c r="M42" s="94">
        <v>40</v>
      </c>
      <c r="N42" s="115"/>
      <c r="O42" s="201">
        <f>IF(P42&gt;0,VLOOKUP($D42,'BBLM COMCHECK'!$A:$S,14,0),0)</f>
        <v>0</v>
      </c>
      <c r="P42" s="202"/>
      <c r="Q42" s="91">
        <f t="shared" si="0"/>
        <v>0</v>
      </c>
      <c r="R42" s="201">
        <f>IF(S42&gt;0,VLOOKUP($D42,'BBLM COMCHECK'!$A:$S,15,0),0)</f>
        <v>0</v>
      </c>
      <c r="S42" s="202"/>
      <c r="T42" s="91">
        <f t="shared" si="1"/>
        <v>0</v>
      </c>
      <c r="U42" s="201">
        <f>IF(V42&gt;0,VLOOKUP($D42,'BBLM COMCHECK'!$A:$Z,25,0),0)</f>
        <v>0</v>
      </c>
      <c r="V42" s="202"/>
      <c r="W42" s="91">
        <f t="shared" si="2"/>
        <v>0</v>
      </c>
      <c r="X42" s="201">
        <f>IF(Y42&gt;0,VLOOKUP($D42,'BBLM COMCHECK'!$A:$Z,25,0),0)</f>
        <v>0</v>
      </c>
      <c r="Y42" s="202"/>
      <c r="Z42" s="91">
        <f t="shared" si="3"/>
        <v>0</v>
      </c>
      <c r="AA42" s="203" t="str">
        <f>VLOOKUP(D42,'BBLM COMCHECK'!$A:$I,9,0)</f>
        <v>normal</v>
      </c>
      <c r="AB42" s="204">
        <f>VLOOKUP(D42,'BBLM COMCHECK'!$A:$L,12,0)</f>
        <v>64835</v>
      </c>
      <c r="AC42" s="201">
        <f t="shared" si="4"/>
        <v>0</v>
      </c>
      <c r="AD42" s="94"/>
      <c r="AE42" s="201"/>
      <c r="AF42" s="201"/>
      <c r="AG42" s="201"/>
      <c r="AH42" s="201"/>
      <c r="AI42" s="94"/>
      <c r="AJ42" s="94"/>
      <c r="AK42" s="87" t="s">
        <v>365</v>
      </c>
      <c r="AL42" s="87" t="str">
        <f t="shared" si="5"/>
        <v>2026-01-15|06002|1088175000|0|||1</v>
      </c>
      <c r="AP42" s="198"/>
      <c r="AQ42" s="198"/>
      <c r="AR42" s="198"/>
      <c r="AW42" s="198"/>
      <c r="BC42" s="87"/>
      <c r="BD42" s="89" t="s">
        <v>366</v>
      </c>
      <c r="BE42" s="87"/>
    </row>
    <row r="43" spans="1:57" ht="26.25" customHeight="1">
      <c r="A43" s="87" t="s">
        <v>367</v>
      </c>
      <c r="B43" s="87" t="s">
        <v>131</v>
      </c>
      <c r="C43" s="87" t="s">
        <v>35</v>
      </c>
      <c r="D43" s="92" t="s">
        <v>367</v>
      </c>
      <c r="E43" s="92" t="s">
        <v>35</v>
      </c>
      <c r="F43" s="92" t="s">
        <v>132</v>
      </c>
      <c r="G43" s="93" t="s">
        <v>133</v>
      </c>
      <c r="H43" s="93">
        <v>17</v>
      </c>
      <c r="I43" s="94" t="s">
        <v>22</v>
      </c>
      <c r="J43" s="147" t="s">
        <v>368</v>
      </c>
      <c r="K43" s="93" t="s">
        <v>369</v>
      </c>
      <c r="L43" s="94" t="s">
        <v>370</v>
      </c>
      <c r="M43" s="94">
        <v>40</v>
      </c>
      <c r="N43" s="95"/>
      <c r="O43" s="201">
        <f>IF(P43&gt;0,VLOOKUP($D43,'BBLM COMCHECK'!$A:$S,14,0),0)</f>
        <v>0</v>
      </c>
      <c r="P43" s="202"/>
      <c r="Q43" s="91">
        <f t="shared" si="0"/>
        <v>0</v>
      </c>
      <c r="R43" s="201">
        <f>IF(S43&gt;0,VLOOKUP($D43,'BBLM COMCHECK'!$A:$S,15,0),0)</f>
        <v>0</v>
      </c>
      <c r="S43" s="202"/>
      <c r="T43" s="91">
        <f t="shared" si="1"/>
        <v>0</v>
      </c>
      <c r="U43" s="201">
        <f>IF(V43&gt;0,VLOOKUP($D43,'BBLM COMCHECK'!$A:$Z,25,0),0)</f>
        <v>0</v>
      </c>
      <c r="V43" s="202"/>
      <c r="W43" s="91">
        <f t="shared" si="2"/>
        <v>0</v>
      </c>
      <c r="X43" s="201">
        <f>IF(Y43&gt;0,VLOOKUP($D43,'BBLM COMCHECK'!$A:$Z,25,0),0)</f>
        <v>0</v>
      </c>
      <c r="Y43" s="202"/>
      <c r="Z43" s="91">
        <f t="shared" si="3"/>
        <v>0</v>
      </c>
      <c r="AA43" s="203" t="str">
        <f>VLOOKUP(D43,'BBLM COMCHECK'!$A:$I,9,0)</f>
        <v>order stop</v>
      </c>
      <c r="AB43" s="204">
        <f>VLOOKUP(D43,'BBLM COMCHECK'!$A:$L,12,0)</f>
        <v>2706</v>
      </c>
      <c r="AC43" s="201">
        <f t="shared" si="4"/>
        <v>0</v>
      </c>
      <c r="AD43" s="94"/>
      <c r="AE43" s="201"/>
      <c r="AF43" s="201"/>
      <c r="AG43" s="201"/>
      <c r="AH43" s="201"/>
      <c r="AI43" s="94"/>
      <c r="AJ43" s="94"/>
      <c r="AK43" s="87" t="s">
        <v>371</v>
      </c>
      <c r="AL43" s="87" t="str">
        <f t="shared" si="5"/>
        <v>2026-01-15|06002|1088200000|0|||1</v>
      </c>
      <c r="AP43" s="198"/>
      <c r="AQ43" s="198"/>
      <c r="AR43" s="198"/>
      <c r="AW43" s="198"/>
      <c r="BC43" s="87"/>
      <c r="BD43" s="89" t="s">
        <v>372</v>
      </c>
      <c r="BE43" s="87"/>
    </row>
    <row r="44" spans="1:57" ht="26.25" customHeight="1">
      <c r="A44" s="87" t="s">
        <v>373</v>
      </c>
      <c r="B44" s="87" t="s">
        <v>131</v>
      </c>
      <c r="C44" s="87" t="s">
        <v>35</v>
      </c>
      <c r="D44" s="92" t="s">
        <v>373</v>
      </c>
      <c r="E44" s="92" t="s">
        <v>35</v>
      </c>
      <c r="F44" s="92" t="s">
        <v>132</v>
      </c>
      <c r="G44" s="93" t="s">
        <v>133</v>
      </c>
      <c r="H44" s="93">
        <v>17</v>
      </c>
      <c r="I44" s="94" t="s">
        <v>22</v>
      </c>
      <c r="J44" s="147" t="s">
        <v>374</v>
      </c>
      <c r="K44" s="93" t="s">
        <v>375</v>
      </c>
      <c r="L44" s="94" t="s">
        <v>376</v>
      </c>
      <c r="M44" s="94">
        <v>20</v>
      </c>
      <c r="N44" s="115"/>
      <c r="O44" s="201">
        <f>IF(P44&gt;0,VLOOKUP($D44,'BBLM COMCHECK'!$A:$S,14,0),0)</f>
        <v>0</v>
      </c>
      <c r="P44" s="202"/>
      <c r="Q44" s="91">
        <f t="shared" si="0"/>
        <v>0</v>
      </c>
      <c r="R44" s="201">
        <f>IF(S44&gt;0,VLOOKUP($D44,'BBLM COMCHECK'!$A:$S,15,0),0)</f>
        <v>0</v>
      </c>
      <c r="S44" s="202"/>
      <c r="T44" s="91">
        <f t="shared" si="1"/>
        <v>0</v>
      </c>
      <c r="U44" s="201">
        <f>IF(V44&gt;0,VLOOKUP($D44,'BBLM COMCHECK'!$A:$Z,25,0),0)</f>
        <v>0</v>
      </c>
      <c r="V44" s="202"/>
      <c r="W44" s="91">
        <f t="shared" si="2"/>
        <v>0</v>
      </c>
      <c r="X44" s="201">
        <f>IF(Y44&gt;0,VLOOKUP($D44,'BBLM COMCHECK'!$A:$Z,25,0),0)</f>
        <v>0</v>
      </c>
      <c r="Y44" s="202"/>
      <c r="Z44" s="91">
        <f t="shared" si="3"/>
        <v>0</v>
      </c>
      <c r="AA44" s="203" t="str">
        <f>VLOOKUP(D44,'BBLM COMCHECK'!$A:$I,9,0)</f>
        <v>normal</v>
      </c>
      <c r="AB44" s="204">
        <f>VLOOKUP(D44,'BBLM COMCHECK'!$A:$L,12,0)</f>
        <v>1548</v>
      </c>
      <c r="AC44" s="201">
        <f t="shared" si="4"/>
        <v>0</v>
      </c>
      <c r="AD44" s="94"/>
      <c r="AE44" s="201"/>
      <c r="AF44" s="201"/>
      <c r="AG44" s="201"/>
      <c r="AH44" s="201"/>
      <c r="AI44" s="94"/>
      <c r="AJ44" s="94"/>
      <c r="AK44" s="87" t="s">
        <v>377</v>
      </c>
      <c r="AL44" s="87" t="str">
        <f t="shared" si="5"/>
        <v>2026-01-15|06002|1088243000|0|||1</v>
      </c>
      <c r="AP44" s="198"/>
      <c r="AQ44" s="198"/>
      <c r="AR44" s="198"/>
      <c r="AW44" s="198"/>
      <c r="BC44" s="87"/>
      <c r="BD44" s="89" t="s">
        <v>378</v>
      </c>
      <c r="BE44" s="87"/>
    </row>
    <row r="45" spans="1:57" ht="26.25" customHeight="1">
      <c r="A45" s="87" t="s">
        <v>379</v>
      </c>
      <c r="B45" s="87" t="s">
        <v>131</v>
      </c>
      <c r="C45" s="87" t="s">
        <v>35</v>
      </c>
      <c r="D45" s="92" t="s">
        <v>379</v>
      </c>
      <c r="E45" s="92" t="s">
        <v>35</v>
      </c>
      <c r="F45" s="92" t="s">
        <v>132</v>
      </c>
      <c r="G45" s="93" t="s">
        <v>133</v>
      </c>
      <c r="H45" s="93">
        <v>21</v>
      </c>
      <c r="I45" s="94" t="s">
        <v>24</v>
      </c>
      <c r="J45" s="147" t="s">
        <v>380</v>
      </c>
      <c r="K45" s="93" t="s">
        <v>381</v>
      </c>
      <c r="L45" s="94" t="s">
        <v>382</v>
      </c>
      <c r="M45" s="94">
        <v>48</v>
      </c>
      <c r="N45" s="115"/>
      <c r="O45" s="201">
        <f>IF(P45&gt;0,VLOOKUP($D45,'BBLM COMCHECK'!$A:$S,14,0),0)</f>
        <v>0</v>
      </c>
      <c r="P45" s="202"/>
      <c r="Q45" s="91">
        <f t="shared" si="0"/>
        <v>0</v>
      </c>
      <c r="R45" s="201">
        <f>IF(S45&gt;0,VLOOKUP($D45,'BBLM COMCHECK'!$A:$S,15,0),0)</f>
        <v>0</v>
      </c>
      <c r="S45" s="202"/>
      <c r="T45" s="91">
        <f t="shared" si="1"/>
        <v>0</v>
      </c>
      <c r="U45" s="201">
        <f>IF(V45&gt;0,VLOOKUP($D45,'BBLM COMCHECK'!$A:$Z,25,0),0)</f>
        <v>0</v>
      </c>
      <c r="V45" s="202"/>
      <c r="W45" s="91">
        <f t="shared" si="2"/>
        <v>0</v>
      </c>
      <c r="X45" s="201">
        <f>IF(Y45&gt;0,VLOOKUP($D45,'BBLM COMCHECK'!$A:$Z,25,0),0)</f>
        <v>0</v>
      </c>
      <c r="Y45" s="202"/>
      <c r="Z45" s="91">
        <f t="shared" si="3"/>
        <v>0</v>
      </c>
      <c r="AA45" s="203" t="str">
        <f>VLOOKUP(D45,'BBLM COMCHECK'!$A:$I,9,0)</f>
        <v>order stop</v>
      </c>
      <c r="AB45" s="204">
        <f>VLOOKUP(D45,'BBLM COMCHECK'!$A:$L,12,0)</f>
        <v>414</v>
      </c>
      <c r="AC45" s="201">
        <f t="shared" si="4"/>
        <v>0</v>
      </c>
      <c r="AD45" s="94"/>
      <c r="AE45" s="201"/>
      <c r="AF45" s="201"/>
      <c r="AG45" s="201"/>
      <c r="AH45" s="201"/>
      <c r="AI45" s="94"/>
      <c r="AJ45" s="94"/>
      <c r="AK45" s="87" t="s">
        <v>383</v>
      </c>
      <c r="AL45" s="87" t="str">
        <f t="shared" si="5"/>
        <v>2026-01-15|06002|1089271000|0|||1</v>
      </c>
      <c r="AP45" s="198"/>
      <c r="AQ45" s="198"/>
      <c r="AR45" s="198"/>
      <c r="AW45" s="198"/>
      <c r="BC45" s="87"/>
      <c r="BD45" s="89" t="s">
        <v>384</v>
      </c>
      <c r="BE45" s="87"/>
    </row>
    <row r="46" spans="1:57" ht="26.25" customHeight="1">
      <c r="A46" s="87" t="s">
        <v>385</v>
      </c>
      <c r="B46" s="87" t="s">
        <v>131</v>
      </c>
      <c r="C46" s="87" t="s">
        <v>35</v>
      </c>
      <c r="D46" s="92" t="s">
        <v>385</v>
      </c>
      <c r="E46" s="92" t="s">
        <v>35</v>
      </c>
      <c r="F46" s="92" t="s">
        <v>132</v>
      </c>
      <c r="G46" s="93" t="s">
        <v>133</v>
      </c>
      <c r="H46" s="93">
        <v>27</v>
      </c>
      <c r="I46" s="94" t="s">
        <v>27</v>
      </c>
      <c r="J46" s="147" t="s">
        <v>386</v>
      </c>
      <c r="K46" s="93" t="s">
        <v>387</v>
      </c>
      <c r="L46" s="94" t="s">
        <v>388</v>
      </c>
      <c r="M46" s="94">
        <v>24</v>
      </c>
      <c r="N46" s="115"/>
      <c r="O46" s="201">
        <f>IF(P46&gt;0,VLOOKUP($D46,'BBLM COMCHECK'!$A:$S,14,0),0)</f>
        <v>0</v>
      </c>
      <c r="P46" s="202"/>
      <c r="Q46" s="91">
        <f t="shared" si="0"/>
        <v>0</v>
      </c>
      <c r="R46" s="201">
        <f>IF(S46&gt;0,VLOOKUP($D46,'BBLM COMCHECK'!$A:$S,15,0),0)</f>
        <v>0</v>
      </c>
      <c r="S46" s="202"/>
      <c r="T46" s="91">
        <f t="shared" si="1"/>
        <v>0</v>
      </c>
      <c r="U46" s="201">
        <f>IF(V46&gt;0,VLOOKUP($D46,'BBLM COMCHECK'!$A:$Z,25,0),0)</f>
        <v>0</v>
      </c>
      <c r="V46" s="202"/>
      <c r="W46" s="91">
        <f t="shared" si="2"/>
        <v>0</v>
      </c>
      <c r="X46" s="201">
        <f>IF(Y46&gt;0,VLOOKUP($D46,'BBLM COMCHECK'!$A:$Z,25,0),0)</f>
        <v>0</v>
      </c>
      <c r="Y46" s="202"/>
      <c r="Z46" s="91">
        <f t="shared" si="3"/>
        <v>0</v>
      </c>
      <c r="AA46" s="203" t="str">
        <f>VLOOKUP(D46,'BBLM COMCHECK'!$A:$I,9,0)</f>
        <v>normal</v>
      </c>
      <c r="AB46" s="204">
        <f>VLOOKUP(D46,'BBLM COMCHECK'!$A:$L,12,0)</f>
        <v>9310</v>
      </c>
      <c r="AC46" s="201">
        <f t="shared" si="4"/>
        <v>0</v>
      </c>
      <c r="AD46" s="94"/>
      <c r="AE46" s="201"/>
      <c r="AF46" s="201"/>
      <c r="AG46" s="201"/>
      <c r="AH46" s="201"/>
      <c r="AI46" s="94"/>
      <c r="AJ46" s="94"/>
      <c r="AK46" s="87" t="s">
        <v>389</v>
      </c>
      <c r="AL46" s="87" t="str">
        <f t="shared" si="5"/>
        <v>2026-01-15|06002|1090446000|0|||1</v>
      </c>
      <c r="AP46" s="198"/>
      <c r="AQ46" s="198"/>
      <c r="AR46" s="198"/>
      <c r="AW46" s="198"/>
      <c r="BC46" s="87"/>
      <c r="BD46" s="89" t="s">
        <v>390</v>
      </c>
      <c r="BE46" s="87"/>
    </row>
    <row r="47" spans="1:57" ht="26.25" customHeight="1">
      <c r="A47" s="87" t="s">
        <v>391</v>
      </c>
      <c r="B47" s="87" t="s">
        <v>131</v>
      </c>
      <c r="C47" s="87" t="s">
        <v>35</v>
      </c>
      <c r="D47" s="92" t="s">
        <v>391</v>
      </c>
      <c r="E47" s="92" t="s">
        <v>35</v>
      </c>
      <c r="F47" s="92" t="s">
        <v>132</v>
      </c>
      <c r="G47" s="93" t="s">
        <v>133</v>
      </c>
      <c r="H47" s="93">
        <v>27</v>
      </c>
      <c r="I47" s="94" t="s">
        <v>27</v>
      </c>
      <c r="J47" s="147" t="s">
        <v>392</v>
      </c>
      <c r="K47" s="93" t="s">
        <v>393</v>
      </c>
      <c r="L47" s="94" t="s">
        <v>394</v>
      </c>
      <c r="M47" s="94">
        <v>12</v>
      </c>
      <c r="N47" s="115"/>
      <c r="O47" s="201">
        <f>IF(P47&gt;0,VLOOKUP($D47,'BBLM COMCHECK'!$A:$S,14,0),0)</f>
        <v>0</v>
      </c>
      <c r="P47" s="202"/>
      <c r="Q47" s="91">
        <f t="shared" si="0"/>
        <v>0</v>
      </c>
      <c r="R47" s="201">
        <f>IF(S47&gt;0,VLOOKUP($D47,'BBLM COMCHECK'!$A:$S,15,0),0)</f>
        <v>0</v>
      </c>
      <c r="S47" s="202"/>
      <c r="T47" s="91">
        <f t="shared" si="1"/>
        <v>0</v>
      </c>
      <c r="U47" s="201">
        <f>IF(V47&gt;0,VLOOKUP($D47,'BBLM COMCHECK'!$A:$Z,25,0),0)</f>
        <v>0</v>
      </c>
      <c r="V47" s="202"/>
      <c r="W47" s="91">
        <f t="shared" si="2"/>
        <v>0</v>
      </c>
      <c r="X47" s="201">
        <f>IF(Y47&gt;0,VLOOKUP($D47,'BBLM COMCHECK'!$A:$Z,25,0),0)</f>
        <v>0</v>
      </c>
      <c r="Y47" s="202"/>
      <c r="Z47" s="91">
        <f t="shared" si="3"/>
        <v>0</v>
      </c>
      <c r="AA47" s="203" t="str">
        <f>VLOOKUP(D47,'BBLM COMCHECK'!$A:$I,9,0)</f>
        <v>normal</v>
      </c>
      <c r="AB47" s="204">
        <f>VLOOKUP(D47,'BBLM COMCHECK'!$A:$L,12,0)</f>
        <v>555</v>
      </c>
      <c r="AC47" s="201">
        <f t="shared" si="4"/>
        <v>0</v>
      </c>
      <c r="AD47" s="94"/>
      <c r="AE47" s="201"/>
      <c r="AF47" s="201"/>
      <c r="AG47" s="201"/>
      <c r="AH47" s="201"/>
      <c r="AI47" s="94"/>
      <c r="AJ47" s="94"/>
      <c r="AK47" s="87" t="s">
        <v>395</v>
      </c>
      <c r="AL47" s="87" t="str">
        <f t="shared" si="5"/>
        <v>2026-01-15|06002|1090872000|0|||1</v>
      </c>
      <c r="AP47" s="198"/>
      <c r="AQ47" s="198"/>
      <c r="AR47" s="198"/>
      <c r="AW47" s="198"/>
      <c r="BC47" s="87"/>
      <c r="BD47" s="89" t="s">
        <v>396</v>
      </c>
      <c r="BE47" s="87"/>
    </row>
    <row r="48" spans="1:57" ht="26.25" customHeight="1">
      <c r="A48" s="87" t="s">
        <v>397</v>
      </c>
      <c r="B48" s="87" t="s">
        <v>131</v>
      </c>
      <c r="C48" s="87" t="s">
        <v>35</v>
      </c>
      <c r="D48" s="92" t="s">
        <v>397</v>
      </c>
      <c r="E48" s="92" t="s">
        <v>35</v>
      </c>
      <c r="F48" s="92" t="s">
        <v>132</v>
      </c>
      <c r="G48" s="93" t="s">
        <v>133</v>
      </c>
      <c r="H48" s="93">
        <v>21</v>
      </c>
      <c r="I48" s="94" t="s">
        <v>24</v>
      </c>
      <c r="J48" s="147" t="s">
        <v>398</v>
      </c>
      <c r="K48" s="93" t="s">
        <v>399</v>
      </c>
      <c r="L48" s="94" t="s">
        <v>400</v>
      </c>
      <c r="M48" s="94">
        <v>12</v>
      </c>
      <c r="N48" s="115"/>
      <c r="O48" s="201">
        <f>IF(P48&gt;0,VLOOKUP($D48,'BBLM COMCHECK'!$A:$S,14,0),0)</f>
        <v>0</v>
      </c>
      <c r="P48" s="202"/>
      <c r="Q48" s="91">
        <f t="shared" si="0"/>
        <v>0</v>
      </c>
      <c r="R48" s="201">
        <f>IF(S48&gt;0,VLOOKUP($D48,'BBLM COMCHECK'!$A:$S,15,0),0)</f>
        <v>0</v>
      </c>
      <c r="S48" s="202"/>
      <c r="T48" s="91">
        <f t="shared" si="1"/>
        <v>0</v>
      </c>
      <c r="U48" s="201">
        <f>IF(V48&gt;0,VLOOKUP($D48,'BBLM COMCHECK'!$A:$Z,25,0),0)</f>
        <v>0</v>
      </c>
      <c r="V48" s="202"/>
      <c r="W48" s="91">
        <f t="shared" si="2"/>
        <v>0</v>
      </c>
      <c r="X48" s="201">
        <f>IF(Y48&gt;0,VLOOKUP($D48,'BBLM COMCHECK'!$A:$Z,25,0),0)</f>
        <v>0</v>
      </c>
      <c r="Y48" s="202"/>
      <c r="Z48" s="91">
        <f t="shared" si="3"/>
        <v>0</v>
      </c>
      <c r="AA48" s="203" t="str">
        <f>VLOOKUP(D48,'BBLM COMCHECK'!$A:$I,9,0)</f>
        <v>order stop</v>
      </c>
      <c r="AB48" s="204">
        <f>VLOOKUP(D48,'BBLM COMCHECK'!$A:$L,12,0)</f>
        <v>87</v>
      </c>
      <c r="AC48" s="201">
        <f t="shared" si="4"/>
        <v>0</v>
      </c>
      <c r="AD48" s="94"/>
      <c r="AE48" s="201"/>
      <c r="AF48" s="201"/>
      <c r="AG48" s="201"/>
      <c r="AH48" s="201"/>
      <c r="AI48" s="94"/>
      <c r="AJ48" s="94"/>
      <c r="AK48" s="87" t="s">
        <v>401</v>
      </c>
      <c r="AL48" s="87" t="str">
        <f t="shared" si="5"/>
        <v>2026-01-15|06002|1092661000|0|||1</v>
      </c>
      <c r="AP48" s="198"/>
      <c r="AQ48" s="198"/>
      <c r="AR48" s="198"/>
      <c r="AW48" s="198"/>
      <c r="BC48" s="87"/>
      <c r="BD48" s="89" t="s">
        <v>402</v>
      </c>
      <c r="BE48" s="87"/>
    </row>
    <row r="49" spans="1:57" ht="26.25" customHeight="1">
      <c r="A49" s="87" t="s">
        <v>403</v>
      </c>
      <c r="B49" s="87" t="s">
        <v>131</v>
      </c>
      <c r="C49" s="87" t="s">
        <v>35</v>
      </c>
      <c r="D49" s="92" t="s">
        <v>403</v>
      </c>
      <c r="E49" s="92" t="s">
        <v>35</v>
      </c>
      <c r="F49" s="92" t="s">
        <v>132</v>
      </c>
      <c r="G49" s="93" t="s">
        <v>133</v>
      </c>
      <c r="H49" s="93">
        <v>26</v>
      </c>
      <c r="I49" s="94" t="s">
        <v>25</v>
      </c>
      <c r="J49" s="147" t="s">
        <v>404</v>
      </c>
      <c r="K49" s="93" t="s">
        <v>405</v>
      </c>
      <c r="L49" s="94" t="s">
        <v>406</v>
      </c>
      <c r="M49" s="94">
        <v>12</v>
      </c>
      <c r="N49" s="115"/>
      <c r="O49" s="201">
        <f>IF(P49&gt;0,VLOOKUP($D49,'BBLM COMCHECK'!$A:$S,14,0),0)</f>
        <v>0</v>
      </c>
      <c r="P49" s="202"/>
      <c r="Q49" s="91">
        <f t="shared" si="0"/>
        <v>0</v>
      </c>
      <c r="R49" s="201">
        <f>IF(S49&gt;0,VLOOKUP($D49,'BBLM COMCHECK'!$A:$S,15,0),0)</f>
        <v>0</v>
      </c>
      <c r="S49" s="202"/>
      <c r="T49" s="91">
        <f t="shared" si="1"/>
        <v>0</v>
      </c>
      <c r="U49" s="201">
        <f>IF(V49&gt;0,VLOOKUP($D49,'BBLM COMCHECK'!$A:$Z,25,0),0)</f>
        <v>0</v>
      </c>
      <c r="V49" s="202"/>
      <c r="W49" s="91">
        <f t="shared" si="2"/>
        <v>0</v>
      </c>
      <c r="X49" s="201">
        <f>IF(Y49&gt;0,VLOOKUP($D49,'BBLM COMCHECK'!$A:$Z,25,0),0)</f>
        <v>0</v>
      </c>
      <c r="Y49" s="202"/>
      <c r="Z49" s="91">
        <f t="shared" si="3"/>
        <v>0</v>
      </c>
      <c r="AA49" s="203" t="str">
        <f>VLOOKUP(D49,'BBLM COMCHECK'!$A:$I,9,0)</f>
        <v>normal</v>
      </c>
      <c r="AB49" s="204">
        <f>VLOOKUP(D49,'BBLM COMCHECK'!$A:$L,12,0)</f>
        <v>883</v>
      </c>
      <c r="AC49" s="201">
        <f t="shared" si="4"/>
        <v>0</v>
      </c>
      <c r="AD49" s="94"/>
      <c r="AE49" s="201"/>
      <c r="AF49" s="201"/>
      <c r="AG49" s="201"/>
      <c r="AH49" s="201"/>
      <c r="AI49" s="94"/>
      <c r="AJ49" s="94"/>
      <c r="AK49" s="87" t="s">
        <v>407</v>
      </c>
      <c r="AL49" s="87" t="str">
        <f t="shared" si="5"/>
        <v>2026-01-15|06002|1102123000|0|||1</v>
      </c>
      <c r="AP49" s="198"/>
      <c r="AQ49" s="198"/>
      <c r="AR49" s="198"/>
      <c r="AW49" s="198"/>
      <c r="BC49" s="87"/>
      <c r="BD49" s="89" t="s">
        <v>408</v>
      </c>
      <c r="BE49" s="87"/>
    </row>
    <row r="50" spans="1:57" ht="26.25" customHeight="1">
      <c r="A50" s="87" t="s">
        <v>409</v>
      </c>
      <c r="B50" s="87" t="s">
        <v>131</v>
      </c>
      <c r="C50" s="87" t="s">
        <v>35</v>
      </c>
      <c r="D50" s="92" t="s">
        <v>409</v>
      </c>
      <c r="E50" s="92" t="s">
        <v>35</v>
      </c>
      <c r="F50" s="92" t="s">
        <v>132</v>
      </c>
      <c r="G50" s="93" t="s">
        <v>133</v>
      </c>
      <c r="H50" s="93">
        <v>26</v>
      </c>
      <c r="I50" s="94" t="s">
        <v>25</v>
      </c>
      <c r="J50" s="147" t="s">
        <v>410</v>
      </c>
      <c r="K50" s="93" t="s">
        <v>411</v>
      </c>
      <c r="L50" s="94" t="s">
        <v>412</v>
      </c>
      <c r="M50" s="94">
        <v>12</v>
      </c>
      <c r="N50" s="95"/>
      <c r="O50" s="201">
        <f>IF(P50&gt;0,VLOOKUP($D50,'BBLM COMCHECK'!$A:$S,14,0),0)</f>
        <v>0</v>
      </c>
      <c r="P50" s="202"/>
      <c r="Q50" s="91">
        <f t="shared" si="0"/>
        <v>0</v>
      </c>
      <c r="R50" s="201">
        <f>IF(S50&gt;0,VLOOKUP($D50,'BBLM COMCHECK'!$A:$S,15,0),0)</f>
        <v>0</v>
      </c>
      <c r="S50" s="202"/>
      <c r="T50" s="91">
        <f t="shared" si="1"/>
        <v>0</v>
      </c>
      <c r="U50" s="201">
        <f>IF(V50&gt;0,VLOOKUP($D50,'BBLM COMCHECK'!$A:$Z,25,0),0)</f>
        <v>0</v>
      </c>
      <c r="V50" s="202"/>
      <c r="W50" s="91">
        <f t="shared" si="2"/>
        <v>0</v>
      </c>
      <c r="X50" s="201">
        <f>IF(Y50&gt;0,VLOOKUP($D50,'BBLM COMCHECK'!$A:$Z,25,0),0)</f>
        <v>0</v>
      </c>
      <c r="Y50" s="202"/>
      <c r="Z50" s="91">
        <f t="shared" si="3"/>
        <v>0</v>
      </c>
      <c r="AA50" s="203" t="str">
        <f>VLOOKUP(D50,'BBLM COMCHECK'!$A:$I,9,0)</f>
        <v>normal</v>
      </c>
      <c r="AB50" s="204">
        <f>VLOOKUP(D50,'BBLM COMCHECK'!$A:$L,12,0)</f>
        <v>4216</v>
      </c>
      <c r="AC50" s="201">
        <f t="shared" si="4"/>
        <v>0</v>
      </c>
      <c r="AD50" s="94"/>
      <c r="AE50" s="201"/>
      <c r="AF50" s="201"/>
      <c r="AG50" s="201"/>
      <c r="AH50" s="201"/>
      <c r="AI50" s="94"/>
      <c r="AJ50" s="94"/>
      <c r="AK50" s="87" t="s">
        <v>413</v>
      </c>
      <c r="AL50" s="87" t="str">
        <f t="shared" si="5"/>
        <v>2026-01-15|06002|1108244000|0|||1</v>
      </c>
      <c r="AP50" s="198"/>
      <c r="AQ50" s="198"/>
      <c r="AR50" s="198"/>
      <c r="AW50" s="198"/>
      <c r="BC50" s="87"/>
      <c r="BD50" s="163" t="s">
        <v>414</v>
      </c>
      <c r="BE50" s="87"/>
    </row>
    <row r="51" spans="1:57" ht="26.25" customHeight="1">
      <c r="A51" s="87" t="s">
        <v>415</v>
      </c>
      <c r="B51" s="87" t="s">
        <v>131</v>
      </c>
      <c r="C51" s="87" t="s">
        <v>35</v>
      </c>
      <c r="D51" s="92" t="s">
        <v>415</v>
      </c>
      <c r="E51" s="92" t="s">
        <v>35</v>
      </c>
      <c r="F51" s="92" t="s">
        <v>132</v>
      </c>
      <c r="G51" s="93" t="s">
        <v>133</v>
      </c>
      <c r="H51" s="93">
        <v>11</v>
      </c>
      <c r="I51" s="94" t="s">
        <v>20</v>
      </c>
      <c r="J51" s="147" t="s">
        <v>416</v>
      </c>
      <c r="K51" s="93" t="s">
        <v>417</v>
      </c>
      <c r="L51" s="94" t="s">
        <v>418</v>
      </c>
      <c r="M51" s="94">
        <v>8</v>
      </c>
      <c r="N51" s="115"/>
      <c r="O51" s="201">
        <f>IF(P51&gt;0,VLOOKUP($D51,'BBLM COMCHECK'!$A:$S,14,0),0)</f>
        <v>0</v>
      </c>
      <c r="P51" s="202"/>
      <c r="Q51" s="91">
        <f t="shared" si="0"/>
        <v>0</v>
      </c>
      <c r="R51" s="201">
        <f>IF(S51&gt;0,VLOOKUP($D51,'BBLM COMCHECK'!$A:$S,15,0),0)</f>
        <v>0</v>
      </c>
      <c r="S51" s="202"/>
      <c r="T51" s="91">
        <f t="shared" si="1"/>
        <v>0</v>
      </c>
      <c r="U51" s="201">
        <f>IF(V51&gt;0,VLOOKUP($D51,'BBLM COMCHECK'!$A:$Z,25,0),0)</f>
        <v>0</v>
      </c>
      <c r="V51" s="202"/>
      <c r="W51" s="91">
        <f t="shared" si="2"/>
        <v>0</v>
      </c>
      <c r="X51" s="201">
        <f>IF(Y51&gt;0,VLOOKUP($D51,'BBLM COMCHECK'!$A:$Z,25,0),0)</f>
        <v>0</v>
      </c>
      <c r="Y51" s="202"/>
      <c r="Z51" s="91">
        <f t="shared" si="3"/>
        <v>0</v>
      </c>
      <c r="AA51" s="203" t="str">
        <f>VLOOKUP(D51,'BBLM COMCHECK'!$A:$I,9,0)</f>
        <v>normal</v>
      </c>
      <c r="AB51" s="204">
        <f>VLOOKUP(D51,'BBLM COMCHECK'!$A:$L,12,0)</f>
        <v>4846</v>
      </c>
      <c r="AC51" s="201">
        <f t="shared" si="4"/>
        <v>0</v>
      </c>
      <c r="AD51" s="94"/>
      <c r="AE51" s="201"/>
      <c r="AF51" s="201"/>
      <c r="AG51" s="201"/>
      <c r="AH51" s="201"/>
      <c r="AI51" s="94"/>
      <c r="AJ51" s="94"/>
      <c r="AK51" s="87" t="s">
        <v>419</v>
      </c>
      <c r="AL51" s="87" t="str">
        <f t="shared" si="5"/>
        <v>2026-01-15|06002|1114756000|0|||1</v>
      </c>
      <c r="AP51" s="198"/>
      <c r="AQ51" s="198"/>
      <c r="AR51" s="198"/>
      <c r="AW51" s="198"/>
      <c r="BC51" s="87"/>
      <c r="BD51" s="89" t="s">
        <v>420</v>
      </c>
      <c r="BE51" s="87"/>
    </row>
    <row r="52" spans="1:57" ht="26.25" customHeight="1">
      <c r="A52" s="87" t="s">
        <v>421</v>
      </c>
      <c r="B52" s="87" t="s">
        <v>131</v>
      </c>
      <c r="C52" s="87" t="s">
        <v>35</v>
      </c>
      <c r="D52" s="92" t="s">
        <v>421</v>
      </c>
      <c r="E52" s="92" t="s">
        <v>35</v>
      </c>
      <c r="F52" s="92" t="s">
        <v>132</v>
      </c>
      <c r="G52" s="93" t="s">
        <v>133</v>
      </c>
      <c r="H52" s="93">
        <v>21</v>
      </c>
      <c r="I52" s="94" t="s">
        <v>24</v>
      </c>
      <c r="J52" s="147" t="s">
        <v>422</v>
      </c>
      <c r="K52" s="93" t="s">
        <v>423</v>
      </c>
      <c r="L52" s="94" t="s">
        <v>424</v>
      </c>
      <c r="M52" s="94">
        <v>36</v>
      </c>
      <c r="N52" s="115"/>
      <c r="O52" s="201">
        <f>IF(P52&gt;0,VLOOKUP($D52,'BBLM COMCHECK'!$A:$S,14,0),0)</f>
        <v>0</v>
      </c>
      <c r="P52" s="202"/>
      <c r="Q52" s="91">
        <f t="shared" si="0"/>
        <v>0</v>
      </c>
      <c r="R52" s="201">
        <f>IF(S52&gt;0,VLOOKUP($D52,'BBLM COMCHECK'!$A:$S,15,0),0)</f>
        <v>0</v>
      </c>
      <c r="S52" s="202"/>
      <c r="T52" s="91">
        <f t="shared" si="1"/>
        <v>0</v>
      </c>
      <c r="U52" s="201">
        <f>IF(V52&gt;0,VLOOKUP($D52,'BBLM COMCHECK'!$A:$Z,25,0),0)</f>
        <v>0</v>
      </c>
      <c r="V52" s="202"/>
      <c r="W52" s="91">
        <f t="shared" si="2"/>
        <v>0</v>
      </c>
      <c r="X52" s="201">
        <f>IF(Y52&gt;0,VLOOKUP($D52,'BBLM COMCHECK'!$A:$Z,25,0),0)</f>
        <v>0</v>
      </c>
      <c r="Y52" s="202"/>
      <c r="Z52" s="91">
        <f t="shared" si="3"/>
        <v>0</v>
      </c>
      <c r="AA52" s="203" t="str">
        <f>VLOOKUP(D52,'BBLM COMCHECK'!$A:$I,9,0)</f>
        <v>normal</v>
      </c>
      <c r="AB52" s="204">
        <f>VLOOKUP(D52,'BBLM COMCHECK'!$A:$L,12,0)</f>
        <v>14861</v>
      </c>
      <c r="AC52" s="201">
        <f t="shared" si="4"/>
        <v>0</v>
      </c>
      <c r="AD52" s="94"/>
      <c r="AE52" s="201"/>
      <c r="AF52" s="201"/>
      <c r="AG52" s="201"/>
      <c r="AH52" s="201"/>
      <c r="AI52" s="94"/>
      <c r="AJ52" s="94"/>
      <c r="AK52" s="87" t="s">
        <v>425</v>
      </c>
      <c r="AL52" s="87" t="str">
        <f t="shared" si="5"/>
        <v>2026-01-15|06002|1115338000|0|||1</v>
      </c>
      <c r="AP52" s="198"/>
      <c r="AQ52" s="198"/>
      <c r="AR52" s="198"/>
      <c r="AW52" s="198"/>
      <c r="BC52" s="87"/>
      <c r="BD52" s="89" t="s">
        <v>426</v>
      </c>
      <c r="BE52" s="87"/>
    </row>
    <row r="53" spans="1:57" ht="26.25" customHeight="1">
      <c r="A53" s="87" t="s">
        <v>427</v>
      </c>
      <c r="B53" s="87" t="s">
        <v>131</v>
      </c>
      <c r="C53" s="87" t="s">
        <v>35</v>
      </c>
      <c r="D53" s="92" t="s">
        <v>427</v>
      </c>
      <c r="E53" s="92" t="s">
        <v>35</v>
      </c>
      <c r="F53" s="92" t="s">
        <v>132</v>
      </c>
      <c r="G53" s="93" t="s">
        <v>133</v>
      </c>
      <c r="H53" s="93">
        <v>11</v>
      </c>
      <c r="I53" s="94" t="s">
        <v>20</v>
      </c>
      <c r="J53" s="147" t="s">
        <v>428</v>
      </c>
      <c r="K53" s="93" t="s">
        <v>429</v>
      </c>
      <c r="L53" s="94" t="s">
        <v>430</v>
      </c>
      <c r="M53" s="94">
        <v>12</v>
      </c>
      <c r="N53" s="95"/>
      <c r="O53" s="201">
        <f>IF(P53&gt;0,VLOOKUP($D53,'BBLM COMCHECK'!$A:$S,14,0),0)</f>
        <v>0</v>
      </c>
      <c r="P53" s="202"/>
      <c r="Q53" s="91">
        <f t="shared" si="0"/>
        <v>0</v>
      </c>
      <c r="R53" s="201">
        <f>IF(S53&gt;0,VLOOKUP($D53,'BBLM COMCHECK'!$A:$S,15,0),0)</f>
        <v>0</v>
      </c>
      <c r="S53" s="202"/>
      <c r="T53" s="91">
        <f t="shared" si="1"/>
        <v>0</v>
      </c>
      <c r="U53" s="201">
        <f>IF(V53&gt;0,VLOOKUP($D53,'BBLM COMCHECK'!$A:$Z,25,0),0)</f>
        <v>0</v>
      </c>
      <c r="V53" s="202"/>
      <c r="W53" s="91">
        <f t="shared" si="2"/>
        <v>0</v>
      </c>
      <c r="X53" s="201">
        <f>IF(Y53&gt;0,VLOOKUP($D53,'BBLM COMCHECK'!$A:$Z,25,0),0)</f>
        <v>0</v>
      </c>
      <c r="Y53" s="202"/>
      <c r="Z53" s="91">
        <f t="shared" si="3"/>
        <v>0</v>
      </c>
      <c r="AA53" s="203" t="str">
        <f>VLOOKUP(D53,'BBLM COMCHECK'!$A:$I,9,0)</f>
        <v>normal</v>
      </c>
      <c r="AB53" s="204">
        <f>VLOOKUP(D53,'BBLM COMCHECK'!$A:$L,12,0)</f>
        <v>559</v>
      </c>
      <c r="AC53" s="201">
        <f t="shared" si="4"/>
        <v>0</v>
      </c>
      <c r="AD53" s="94"/>
      <c r="AE53" s="201"/>
      <c r="AF53" s="201"/>
      <c r="AG53" s="201"/>
      <c r="AH53" s="201"/>
      <c r="AI53" s="94"/>
      <c r="AJ53" s="94"/>
      <c r="AK53" s="87" t="s">
        <v>431</v>
      </c>
      <c r="AL53" s="87" t="str">
        <f t="shared" si="5"/>
        <v>2026-01-15|06002|1120170000|0|||1</v>
      </c>
      <c r="AP53" s="198"/>
      <c r="AQ53" s="198"/>
      <c r="AR53" s="198"/>
      <c r="AW53" s="198"/>
      <c r="BC53" s="87"/>
      <c r="BD53" s="89" t="s">
        <v>432</v>
      </c>
      <c r="BE53" s="87"/>
    </row>
    <row r="54" spans="1:57" ht="26.25" customHeight="1">
      <c r="A54" s="87" t="s">
        <v>433</v>
      </c>
      <c r="B54" s="87" t="s">
        <v>131</v>
      </c>
      <c r="C54" s="87" t="s">
        <v>35</v>
      </c>
      <c r="D54" s="92" t="s">
        <v>433</v>
      </c>
      <c r="E54" s="92" t="s">
        <v>35</v>
      </c>
      <c r="F54" s="92" t="s">
        <v>132</v>
      </c>
      <c r="G54" s="93" t="s">
        <v>133</v>
      </c>
      <c r="H54" s="93">
        <v>11</v>
      </c>
      <c r="I54" s="94" t="s">
        <v>20</v>
      </c>
      <c r="J54" s="151" t="s">
        <v>434</v>
      </c>
      <c r="K54" s="93" t="s">
        <v>435</v>
      </c>
      <c r="L54" s="94" t="s">
        <v>436</v>
      </c>
      <c r="M54" s="94">
        <v>12</v>
      </c>
      <c r="N54" s="95"/>
      <c r="O54" s="201">
        <f>IF(P54&gt;0,VLOOKUP($D54,'BBLM COMCHECK'!$A:$S,14,0),0)</f>
        <v>0</v>
      </c>
      <c r="P54" s="202"/>
      <c r="Q54" s="91">
        <f t="shared" si="0"/>
        <v>0</v>
      </c>
      <c r="R54" s="201">
        <f>IF(S54&gt;0,VLOOKUP($D54,'BBLM COMCHECK'!$A:$S,15,0),0)</f>
        <v>0</v>
      </c>
      <c r="S54" s="202"/>
      <c r="T54" s="91">
        <f t="shared" si="1"/>
        <v>0</v>
      </c>
      <c r="U54" s="201">
        <f>IF(V54&gt;0,VLOOKUP($D54,'BBLM COMCHECK'!$A:$Z,25,0),0)</f>
        <v>0</v>
      </c>
      <c r="V54" s="202"/>
      <c r="W54" s="91">
        <f t="shared" si="2"/>
        <v>0</v>
      </c>
      <c r="X54" s="201">
        <f>IF(Y54&gt;0,VLOOKUP($D54,'BBLM COMCHECK'!$A:$Z,25,0),0)</f>
        <v>0</v>
      </c>
      <c r="Y54" s="202"/>
      <c r="Z54" s="91">
        <f t="shared" si="3"/>
        <v>0</v>
      </c>
      <c r="AA54" s="203" t="str">
        <f>VLOOKUP(D54,'BBLM COMCHECK'!$A:$I,9,0)</f>
        <v>normal</v>
      </c>
      <c r="AB54" s="204">
        <f>VLOOKUP(D54,'BBLM COMCHECK'!$A:$L,12,0)</f>
        <v>12</v>
      </c>
      <c r="AC54" s="201">
        <f t="shared" si="4"/>
        <v>0</v>
      </c>
      <c r="AD54" s="94"/>
      <c r="AE54" s="201"/>
      <c r="AF54" s="201"/>
      <c r="AG54" s="201"/>
      <c r="AH54" s="201"/>
      <c r="AI54" s="94"/>
      <c r="AJ54" s="94"/>
      <c r="AK54" s="87" t="s">
        <v>437</v>
      </c>
      <c r="AL54" s="87" t="str">
        <f t="shared" si="5"/>
        <v>2026-01-15|06002|1121051000|0|||1</v>
      </c>
      <c r="AP54" s="198"/>
      <c r="AQ54" s="198"/>
      <c r="AR54" s="198"/>
      <c r="AW54" s="198"/>
      <c r="BC54" s="87"/>
      <c r="BD54" s="89" t="s">
        <v>438</v>
      </c>
      <c r="BE54" s="87"/>
    </row>
    <row r="55" spans="1:57" ht="26.25" customHeight="1">
      <c r="A55" s="87" t="s">
        <v>439</v>
      </c>
      <c r="B55" s="87" t="s">
        <v>131</v>
      </c>
      <c r="C55" s="87" t="s">
        <v>35</v>
      </c>
      <c r="D55" s="92" t="s">
        <v>439</v>
      </c>
      <c r="E55" s="92" t="s">
        <v>35</v>
      </c>
      <c r="F55" s="92" t="s">
        <v>132</v>
      </c>
      <c r="G55" s="93" t="s">
        <v>133</v>
      </c>
      <c r="H55" s="93">
        <v>21</v>
      </c>
      <c r="I55" s="94" t="s">
        <v>24</v>
      </c>
      <c r="J55" s="147" t="s">
        <v>440</v>
      </c>
      <c r="K55" s="93" t="s">
        <v>441</v>
      </c>
      <c r="L55" s="94" t="s">
        <v>442</v>
      </c>
      <c r="M55" s="94">
        <v>48</v>
      </c>
      <c r="N55" s="115"/>
      <c r="O55" s="201">
        <f>IF(P55&gt;0,VLOOKUP($D55,'BBLM COMCHECK'!$A:$S,14,0),0)</f>
        <v>0</v>
      </c>
      <c r="P55" s="202"/>
      <c r="Q55" s="91">
        <f t="shared" si="0"/>
        <v>0</v>
      </c>
      <c r="R55" s="201">
        <f>IF(S55&gt;0,VLOOKUP($D55,'BBLM COMCHECK'!$A:$S,15,0),0)</f>
        <v>0</v>
      </c>
      <c r="S55" s="202"/>
      <c r="T55" s="91">
        <f t="shared" si="1"/>
        <v>0</v>
      </c>
      <c r="U55" s="201">
        <f>IF(V55&gt;0,VLOOKUP($D55,'BBLM COMCHECK'!$A:$Z,25,0),0)</f>
        <v>0</v>
      </c>
      <c r="V55" s="202"/>
      <c r="W55" s="91">
        <f t="shared" si="2"/>
        <v>0</v>
      </c>
      <c r="X55" s="201">
        <f>IF(Y55&gt;0,VLOOKUP($D55,'BBLM COMCHECK'!$A:$Z,25,0),0)</f>
        <v>0</v>
      </c>
      <c r="Y55" s="202"/>
      <c r="Z55" s="91">
        <f t="shared" si="3"/>
        <v>0</v>
      </c>
      <c r="AA55" s="203" t="str">
        <f>VLOOKUP(D55,'BBLM COMCHECK'!$A:$I,9,0)</f>
        <v>order stop</v>
      </c>
      <c r="AB55" s="204">
        <f>VLOOKUP(D55,'BBLM COMCHECK'!$A:$L,12,0)</f>
        <v>43808</v>
      </c>
      <c r="AC55" s="201">
        <f t="shared" si="4"/>
        <v>0</v>
      </c>
      <c r="AD55" s="94"/>
      <c r="AE55" s="201"/>
      <c r="AF55" s="201"/>
      <c r="AG55" s="201"/>
      <c r="AH55" s="201"/>
      <c r="AI55" s="94"/>
      <c r="AJ55" s="94"/>
      <c r="AK55" s="87" t="s">
        <v>443</v>
      </c>
      <c r="AL55" s="87" t="str">
        <f t="shared" si="5"/>
        <v>2026-01-15|06002|1137122000|0|||1</v>
      </c>
      <c r="AP55" s="198"/>
      <c r="AQ55" s="198"/>
      <c r="AR55" s="198"/>
      <c r="AW55" s="198"/>
      <c r="BC55" s="87"/>
      <c r="BD55" s="89" t="s">
        <v>444</v>
      </c>
      <c r="BE55" s="87"/>
    </row>
    <row r="56" spans="1:57" ht="26.25" customHeight="1">
      <c r="A56" s="87" t="s">
        <v>445</v>
      </c>
      <c r="B56" s="87" t="s">
        <v>131</v>
      </c>
      <c r="C56" s="87" t="s">
        <v>35</v>
      </c>
      <c r="D56" s="92" t="s">
        <v>446</v>
      </c>
      <c r="E56" s="92" t="s">
        <v>37</v>
      </c>
      <c r="F56" s="92" t="s">
        <v>447</v>
      </c>
      <c r="G56" s="93" t="s">
        <v>133</v>
      </c>
      <c r="H56" s="93">
        <v>26</v>
      </c>
      <c r="I56" s="94" t="s">
        <v>25</v>
      </c>
      <c r="J56" s="116" t="s">
        <v>448</v>
      </c>
      <c r="K56" s="93" t="s">
        <v>449</v>
      </c>
      <c r="L56" s="94" t="s">
        <v>450</v>
      </c>
      <c r="M56" s="94">
        <v>20</v>
      </c>
      <c r="N56" s="95"/>
      <c r="O56" s="201">
        <f>IF(P56&gt;0,VLOOKUP($D56,'BBLM COMCHECK'!$A:$S,14,0),0)</f>
        <v>0</v>
      </c>
      <c r="P56" s="202"/>
      <c r="Q56" s="91">
        <f t="shared" si="0"/>
        <v>0</v>
      </c>
      <c r="R56" s="201">
        <f>IF(S56&gt;0,VLOOKUP($D56,'BBLM COMCHECK'!$A:$S,15,0),0)</f>
        <v>0</v>
      </c>
      <c r="S56" s="202"/>
      <c r="T56" s="91">
        <f t="shared" si="1"/>
        <v>0</v>
      </c>
      <c r="U56" s="201">
        <f>IF(V56&gt;0,VLOOKUP($D56,'BBLM COMCHECK'!$A:$Z,25,0),0)</f>
        <v>0</v>
      </c>
      <c r="V56" s="202"/>
      <c r="W56" s="91">
        <f t="shared" si="2"/>
        <v>0</v>
      </c>
      <c r="X56" s="201">
        <f>IF(Y56&gt;0,VLOOKUP($D56,'BBLM COMCHECK'!$A:$Z,25,0),0)</f>
        <v>0</v>
      </c>
      <c r="Y56" s="202"/>
      <c r="Z56" s="91">
        <f t="shared" si="3"/>
        <v>0</v>
      </c>
      <c r="AA56" s="203" t="str">
        <f>VLOOKUP(D56,'BBLM COMCHECK'!$A:$I,9,0)</f>
        <v>normal</v>
      </c>
      <c r="AB56" s="204">
        <f>VLOOKUP(D56,'BBLM COMCHECK'!$A:$L,12,0)</f>
        <v>365</v>
      </c>
      <c r="AC56" s="201">
        <f t="shared" si="4"/>
        <v>0</v>
      </c>
      <c r="AD56" s="94"/>
      <c r="AE56" s="201"/>
      <c r="AF56" s="201"/>
      <c r="AG56" s="201"/>
      <c r="AH56" s="201"/>
      <c r="AI56" s="94"/>
      <c r="AJ56" s="94"/>
      <c r="AL56" s="87" t="str">
        <f t="shared" si="5"/>
        <v>2026-01-15|06009|1019715000|0|||1</v>
      </c>
      <c r="AP56" s="198"/>
      <c r="AQ56" s="198"/>
      <c r="AR56" s="198"/>
      <c r="AW56" s="198"/>
      <c r="BC56" s="87"/>
      <c r="BE56" s="87"/>
    </row>
    <row r="57" spans="1:57" ht="26.25" customHeight="1">
      <c r="A57" s="87" t="s">
        <v>451</v>
      </c>
      <c r="B57" s="87" t="s">
        <v>131</v>
      </c>
      <c r="C57" s="87" t="s">
        <v>35</v>
      </c>
      <c r="D57" s="92" t="s">
        <v>452</v>
      </c>
      <c r="E57" s="92" t="s">
        <v>37</v>
      </c>
      <c r="F57" s="92" t="s">
        <v>447</v>
      </c>
      <c r="G57" s="93" t="s">
        <v>133</v>
      </c>
      <c r="H57" s="93">
        <v>11</v>
      </c>
      <c r="I57" s="94" t="s">
        <v>20</v>
      </c>
      <c r="J57" s="151" t="s">
        <v>453</v>
      </c>
      <c r="K57" s="93" t="s">
        <v>454</v>
      </c>
      <c r="L57" s="94" t="s">
        <v>455</v>
      </c>
      <c r="M57" s="94">
        <v>24</v>
      </c>
      <c r="N57" s="95"/>
      <c r="O57" s="201">
        <f>IF(P57&gt;0,VLOOKUP($D57,'BBLM COMCHECK'!$A:$S,14,0),0)</f>
        <v>0</v>
      </c>
      <c r="P57" s="202"/>
      <c r="Q57" s="91">
        <f t="shared" si="0"/>
        <v>0</v>
      </c>
      <c r="R57" s="201">
        <f>IF(S57&gt;0,VLOOKUP($D57,'BBLM COMCHECK'!$A:$S,15,0),0)</f>
        <v>0</v>
      </c>
      <c r="S57" s="202"/>
      <c r="T57" s="91">
        <f t="shared" si="1"/>
        <v>0</v>
      </c>
      <c r="U57" s="201">
        <f>IF(V57&gt;0,VLOOKUP($D57,'BBLM COMCHECK'!$A:$Z,25,0),0)</f>
        <v>0</v>
      </c>
      <c r="V57" s="202"/>
      <c r="W57" s="91">
        <f t="shared" si="2"/>
        <v>0</v>
      </c>
      <c r="X57" s="201">
        <f>IF(Y57&gt;0,VLOOKUP($D57,'BBLM COMCHECK'!$A:$Z,25,0),0)</f>
        <v>0</v>
      </c>
      <c r="Y57" s="202"/>
      <c r="Z57" s="91">
        <f t="shared" si="3"/>
        <v>0</v>
      </c>
      <c r="AA57" s="203" t="str">
        <f>VLOOKUP(D57,'BBLM COMCHECK'!$A:$I,9,0)</f>
        <v>normal</v>
      </c>
      <c r="AB57" s="204">
        <f>VLOOKUP(D57,'BBLM COMCHECK'!$A:$L,12,0)</f>
        <v>2134</v>
      </c>
      <c r="AC57" s="201">
        <f t="shared" si="4"/>
        <v>0</v>
      </c>
      <c r="AD57" s="94"/>
      <c r="AE57" s="201"/>
      <c r="AF57" s="201"/>
      <c r="AG57" s="201"/>
      <c r="AH57" s="201"/>
      <c r="AI57" s="94"/>
      <c r="AJ57" s="94"/>
      <c r="AK57" s="87" t="s">
        <v>456</v>
      </c>
      <c r="AL57" s="87" t="str">
        <f t="shared" si="5"/>
        <v>2026-01-15|06009|1030417000|0|||1</v>
      </c>
      <c r="AP57" s="198"/>
      <c r="AQ57" s="198"/>
      <c r="AR57" s="198"/>
      <c r="AW57" s="198"/>
      <c r="BC57" s="87"/>
      <c r="BD57" s="89" t="s">
        <v>457</v>
      </c>
      <c r="BE57" s="87"/>
    </row>
    <row r="58" spans="1:57" ht="26.25" customHeight="1">
      <c r="A58" s="87" t="s">
        <v>458</v>
      </c>
      <c r="B58" s="87" t="s">
        <v>131</v>
      </c>
      <c r="C58" s="87" t="s">
        <v>35</v>
      </c>
      <c r="D58" s="92" t="s">
        <v>459</v>
      </c>
      <c r="E58" s="92" t="s">
        <v>37</v>
      </c>
      <c r="F58" s="92" t="s">
        <v>447</v>
      </c>
      <c r="G58" s="93" t="s">
        <v>133</v>
      </c>
      <c r="H58" s="93">
        <v>11</v>
      </c>
      <c r="I58" s="94" t="s">
        <v>20</v>
      </c>
      <c r="J58" s="151" t="s">
        <v>460</v>
      </c>
      <c r="K58" s="93" t="s">
        <v>461</v>
      </c>
      <c r="L58" s="94" t="s">
        <v>462</v>
      </c>
      <c r="M58" s="94">
        <v>16</v>
      </c>
      <c r="N58" s="115"/>
      <c r="O58" s="201">
        <f>IF(P58&gt;0,VLOOKUP($D58,'BBLM COMCHECK'!$A:$S,14,0),0)</f>
        <v>0</v>
      </c>
      <c r="P58" s="202"/>
      <c r="Q58" s="91">
        <f t="shared" si="0"/>
        <v>0</v>
      </c>
      <c r="R58" s="201">
        <f>IF(S58&gt;0,VLOOKUP($D58,'BBLM COMCHECK'!$A:$S,15,0),0)</f>
        <v>0</v>
      </c>
      <c r="S58" s="202"/>
      <c r="T58" s="91">
        <f t="shared" si="1"/>
        <v>0</v>
      </c>
      <c r="U58" s="201">
        <f>IF(V58&gt;0,VLOOKUP($D58,'BBLM COMCHECK'!$A:$Z,25,0),0)</f>
        <v>0</v>
      </c>
      <c r="V58" s="202"/>
      <c r="W58" s="91">
        <f t="shared" si="2"/>
        <v>0</v>
      </c>
      <c r="X58" s="201">
        <f>IF(Y58&gt;0,VLOOKUP($D58,'BBLM COMCHECK'!$A:$Z,25,0),0)</f>
        <v>0</v>
      </c>
      <c r="Y58" s="202"/>
      <c r="Z58" s="91">
        <f t="shared" si="3"/>
        <v>0</v>
      </c>
      <c r="AA58" s="203" t="str">
        <f>VLOOKUP(D58,'BBLM COMCHECK'!$A:$I,9,0)</f>
        <v>normal</v>
      </c>
      <c r="AB58" s="204">
        <f>VLOOKUP(D58,'BBLM COMCHECK'!$A:$L,12,0)</f>
        <v>4987</v>
      </c>
      <c r="AC58" s="201">
        <f t="shared" si="4"/>
        <v>0</v>
      </c>
      <c r="AD58" s="94"/>
      <c r="AE58" s="201"/>
      <c r="AF58" s="201"/>
      <c r="AG58" s="201"/>
      <c r="AH58" s="201"/>
      <c r="AI58" s="94"/>
      <c r="AJ58" s="94"/>
      <c r="AK58" s="87" t="s">
        <v>463</v>
      </c>
      <c r="AL58" s="87" t="str">
        <f t="shared" si="5"/>
        <v>2026-01-15|06009|1067510000|0|||1</v>
      </c>
      <c r="AP58" s="198"/>
      <c r="AQ58" s="198"/>
      <c r="AR58" s="198"/>
      <c r="AW58" s="198"/>
      <c r="BC58" s="87"/>
      <c r="BD58" s="89" t="s">
        <v>464</v>
      </c>
      <c r="BE58" s="87"/>
    </row>
    <row r="59" spans="1:57" ht="26.25" customHeight="1">
      <c r="A59" s="87" t="s">
        <v>465</v>
      </c>
      <c r="B59" s="87" t="s">
        <v>131</v>
      </c>
      <c r="C59" s="87" t="s">
        <v>35</v>
      </c>
      <c r="D59" s="92" t="s">
        <v>466</v>
      </c>
      <c r="E59" s="92" t="s">
        <v>37</v>
      </c>
      <c r="F59" s="92" t="s">
        <v>447</v>
      </c>
      <c r="G59" s="93" t="s">
        <v>133</v>
      </c>
      <c r="H59" s="93">
        <v>11</v>
      </c>
      <c r="I59" s="94" t="s">
        <v>20</v>
      </c>
      <c r="J59" s="151" t="s">
        <v>467</v>
      </c>
      <c r="K59" s="93" t="s">
        <v>468</v>
      </c>
      <c r="L59" s="94" t="s">
        <v>469</v>
      </c>
      <c r="M59" s="94">
        <v>30</v>
      </c>
      <c r="N59" s="95"/>
      <c r="O59" s="201">
        <f>IF(P59&gt;0,VLOOKUP($D59,'BBLM COMCHECK'!$A:$S,14,0),0)</f>
        <v>0</v>
      </c>
      <c r="P59" s="202"/>
      <c r="Q59" s="91">
        <f t="shared" si="0"/>
        <v>0</v>
      </c>
      <c r="R59" s="201">
        <f>IF(S59&gt;0,VLOOKUP($D59,'BBLM COMCHECK'!$A:$S,15,0),0)</f>
        <v>0</v>
      </c>
      <c r="S59" s="202"/>
      <c r="T59" s="91">
        <f t="shared" si="1"/>
        <v>0</v>
      </c>
      <c r="U59" s="201">
        <f>IF(V59&gt;0,VLOOKUP($D59,'BBLM COMCHECK'!$A:$Z,25,0),0)</f>
        <v>0</v>
      </c>
      <c r="V59" s="202"/>
      <c r="W59" s="91">
        <f t="shared" si="2"/>
        <v>0</v>
      </c>
      <c r="X59" s="201">
        <f>IF(Y59&gt;0,VLOOKUP($D59,'BBLM COMCHECK'!$A:$Z,25,0),0)</f>
        <v>0</v>
      </c>
      <c r="Y59" s="202"/>
      <c r="Z59" s="91">
        <f t="shared" si="3"/>
        <v>0</v>
      </c>
      <c r="AA59" s="203" t="str">
        <f>VLOOKUP(D59,'BBLM COMCHECK'!$A:$I,9,0)</f>
        <v>normal</v>
      </c>
      <c r="AB59" s="204">
        <f>VLOOKUP(D59,'BBLM COMCHECK'!$A:$L,12,0)</f>
        <v>415</v>
      </c>
      <c r="AC59" s="201">
        <f t="shared" si="4"/>
        <v>0</v>
      </c>
      <c r="AD59" s="94"/>
      <c r="AE59" s="201"/>
      <c r="AF59" s="201"/>
      <c r="AG59" s="201"/>
      <c r="AH59" s="201"/>
      <c r="AI59" s="94"/>
      <c r="AJ59" s="94"/>
      <c r="AK59" s="87" t="s">
        <v>470</v>
      </c>
      <c r="AL59" s="87" t="str">
        <f t="shared" si="5"/>
        <v>2026-01-15|06009|1077239000|0|||1</v>
      </c>
      <c r="AP59" s="198"/>
      <c r="AQ59" s="198"/>
      <c r="AR59" s="198"/>
      <c r="AW59" s="198"/>
      <c r="BC59" s="87"/>
      <c r="BD59" s="89" t="s">
        <v>471</v>
      </c>
      <c r="BE59" s="87"/>
    </row>
    <row r="60" spans="1:57" ht="26.25" customHeight="1">
      <c r="A60" s="87" t="s">
        <v>472</v>
      </c>
      <c r="B60" s="87" t="s">
        <v>131</v>
      </c>
      <c r="C60" s="87" t="s">
        <v>35</v>
      </c>
      <c r="D60" s="92" t="s">
        <v>473</v>
      </c>
      <c r="E60" s="92" t="s">
        <v>39</v>
      </c>
      <c r="F60" s="92" t="s">
        <v>474</v>
      </c>
      <c r="G60" s="93" t="s">
        <v>133</v>
      </c>
      <c r="H60" s="93">
        <v>26</v>
      </c>
      <c r="I60" s="94" t="s">
        <v>25</v>
      </c>
      <c r="J60" s="147" t="s">
        <v>475</v>
      </c>
      <c r="K60" s="93" t="s">
        <v>476</v>
      </c>
      <c r="L60" s="94" t="s">
        <v>477</v>
      </c>
      <c r="M60" s="94">
        <v>12</v>
      </c>
      <c r="N60" s="95"/>
      <c r="O60" s="201">
        <f>IF(P60&gt;0,VLOOKUP($D60,'BBLM COMCHECK'!$A:$S,14,0),0)</f>
        <v>0</v>
      </c>
      <c r="P60" s="202"/>
      <c r="Q60" s="91">
        <f t="shared" si="0"/>
        <v>0</v>
      </c>
      <c r="R60" s="201">
        <f>IF(S60&gt;0,VLOOKUP($D60,'BBLM COMCHECK'!$A:$S,15,0),0)</f>
        <v>0</v>
      </c>
      <c r="S60" s="202"/>
      <c r="T60" s="91">
        <f t="shared" si="1"/>
        <v>0</v>
      </c>
      <c r="U60" s="201">
        <f>IF(V60&gt;0,VLOOKUP($D60,'BBLM COMCHECK'!$A:$Z,25,0),0)</f>
        <v>0</v>
      </c>
      <c r="V60" s="202"/>
      <c r="W60" s="91">
        <f t="shared" si="2"/>
        <v>0</v>
      </c>
      <c r="X60" s="201">
        <f>IF(Y60&gt;0,VLOOKUP($D60,'BBLM COMCHECK'!$A:$Z,25,0),0)</f>
        <v>0</v>
      </c>
      <c r="Y60" s="202"/>
      <c r="Z60" s="91">
        <f t="shared" si="3"/>
        <v>0</v>
      </c>
      <c r="AA60" s="203" t="str">
        <f>VLOOKUP(D60,'BBLM COMCHECK'!$A:$I,9,0)</f>
        <v>normal</v>
      </c>
      <c r="AB60" s="204">
        <f>VLOOKUP(D60,'BBLM COMCHECK'!$A:$L,12,0)</f>
        <v>4206</v>
      </c>
      <c r="AC60" s="201">
        <f t="shared" si="4"/>
        <v>0</v>
      </c>
      <c r="AD60" s="94"/>
      <c r="AE60" s="201"/>
      <c r="AF60" s="201"/>
      <c r="AG60" s="201"/>
      <c r="AH60" s="201"/>
      <c r="AI60" s="94"/>
      <c r="AJ60" s="94"/>
      <c r="AK60" s="87" t="s">
        <v>478</v>
      </c>
      <c r="AL60" s="87" t="str">
        <f t="shared" si="5"/>
        <v>2026-01-15|06037|1005627000|0|||1</v>
      </c>
      <c r="AP60" s="198"/>
      <c r="AQ60" s="198"/>
      <c r="AR60" s="198"/>
      <c r="AW60" s="198"/>
      <c r="BC60" s="87"/>
      <c r="BD60" s="163" t="s">
        <v>479</v>
      </c>
      <c r="BE60" s="87"/>
    </row>
    <row r="61" spans="1:57" ht="26.25" customHeight="1">
      <c r="A61" s="87" t="s">
        <v>480</v>
      </c>
      <c r="B61" s="87" t="s">
        <v>131</v>
      </c>
      <c r="C61" s="87" t="s">
        <v>35</v>
      </c>
      <c r="D61" s="92" t="s">
        <v>481</v>
      </c>
      <c r="E61" s="92" t="s">
        <v>39</v>
      </c>
      <c r="F61" s="92" t="s">
        <v>474</v>
      </c>
      <c r="G61" s="93" t="s">
        <v>133</v>
      </c>
      <c r="H61" s="93">
        <v>27</v>
      </c>
      <c r="I61" s="94" t="s">
        <v>27</v>
      </c>
      <c r="J61" s="147" t="s">
        <v>482</v>
      </c>
      <c r="K61" s="93" t="s">
        <v>483</v>
      </c>
      <c r="L61" s="94" t="s">
        <v>484</v>
      </c>
      <c r="M61" s="94">
        <v>24</v>
      </c>
      <c r="N61" s="95"/>
      <c r="O61" s="201">
        <f>IF(P61&gt;0,VLOOKUP($D61,'BBLM COMCHECK'!$A:$S,14,0),0)</f>
        <v>0</v>
      </c>
      <c r="P61" s="202"/>
      <c r="Q61" s="91">
        <f t="shared" si="0"/>
        <v>0</v>
      </c>
      <c r="R61" s="201">
        <f>IF(S61&gt;0,VLOOKUP($D61,'BBLM COMCHECK'!$A:$S,15,0),0)</f>
        <v>0</v>
      </c>
      <c r="S61" s="202"/>
      <c r="T61" s="91">
        <f t="shared" si="1"/>
        <v>0</v>
      </c>
      <c r="U61" s="201">
        <f>IF(V61&gt;0,VLOOKUP($D61,'BBLM COMCHECK'!$A:$Z,25,0),0)</f>
        <v>0</v>
      </c>
      <c r="V61" s="202"/>
      <c r="W61" s="91">
        <f t="shared" si="2"/>
        <v>0</v>
      </c>
      <c r="X61" s="201">
        <f>IF(Y61&gt;0,VLOOKUP($D61,'BBLM COMCHECK'!$A:$Z,25,0),0)</f>
        <v>0</v>
      </c>
      <c r="Y61" s="202"/>
      <c r="Z61" s="91">
        <f t="shared" si="3"/>
        <v>0</v>
      </c>
      <c r="AA61" s="203" t="str">
        <f>VLOOKUP(D61,'BBLM COMCHECK'!$A:$I,9,0)</f>
        <v>normal</v>
      </c>
      <c r="AB61" s="204">
        <f>VLOOKUP(D61,'BBLM COMCHECK'!$A:$L,12,0)</f>
        <v>2</v>
      </c>
      <c r="AC61" s="201">
        <f t="shared" si="4"/>
        <v>1</v>
      </c>
      <c r="AD61" s="94"/>
      <c r="AE61" s="201"/>
      <c r="AF61" s="201"/>
      <c r="AG61" s="201"/>
      <c r="AH61" s="201"/>
      <c r="AI61" s="94"/>
      <c r="AJ61" s="94"/>
      <c r="AK61" s="87" t="s">
        <v>485</v>
      </c>
      <c r="AL61" s="87" t="str">
        <f t="shared" si="5"/>
        <v>2026-01-15|06037|1082627000|0|||1</v>
      </c>
      <c r="AP61" s="198"/>
      <c r="AQ61" s="198"/>
      <c r="AR61" s="198"/>
      <c r="AW61" s="198"/>
      <c r="BC61" s="87"/>
      <c r="BD61" s="89" t="s">
        <v>486</v>
      </c>
      <c r="BE61" s="87"/>
    </row>
    <row r="62" spans="1:57" ht="26.25" customHeight="1">
      <c r="A62" s="87" t="s">
        <v>487</v>
      </c>
      <c r="B62" s="87" t="s">
        <v>131</v>
      </c>
      <c r="C62" s="87" t="s">
        <v>35</v>
      </c>
      <c r="D62" s="92" t="s">
        <v>488</v>
      </c>
      <c r="E62" s="92" t="s">
        <v>39</v>
      </c>
      <c r="F62" s="92" t="s">
        <v>474</v>
      </c>
      <c r="G62" s="93" t="s">
        <v>133</v>
      </c>
      <c r="H62" s="93">
        <v>27</v>
      </c>
      <c r="I62" s="94" t="s">
        <v>27</v>
      </c>
      <c r="J62" s="147" t="s">
        <v>489</v>
      </c>
      <c r="K62" s="93" t="s">
        <v>490</v>
      </c>
      <c r="L62" s="94" t="s">
        <v>491</v>
      </c>
      <c r="M62" s="94">
        <v>12</v>
      </c>
      <c r="N62" s="115"/>
      <c r="O62" s="201">
        <f>IF(P62&gt;0,VLOOKUP($D62,'BBLM COMCHECK'!$A:$S,14,0),0)</f>
        <v>0</v>
      </c>
      <c r="P62" s="202"/>
      <c r="Q62" s="91">
        <f t="shared" si="0"/>
        <v>0</v>
      </c>
      <c r="R62" s="201">
        <f>IF(S62&gt;0,VLOOKUP($D62,'BBLM COMCHECK'!$A:$S,15,0),0)</f>
        <v>0</v>
      </c>
      <c r="S62" s="202"/>
      <c r="T62" s="91">
        <f t="shared" si="1"/>
        <v>0</v>
      </c>
      <c r="U62" s="201">
        <f>IF(V62&gt;0,VLOOKUP($D62,'BBLM COMCHECK'!$A:$Z,25,0),0)</f>
        <v>0</v>
      </c>
      <c r="V62" s="202"/>
      <c r="W62" s="91">
        <f t="shared" si="2"/>
        <v>0</v>
      </c>
      <c r="X62" s="201">
        <f>IF(Y62&gt;0,VLOOKUP($D62,'BBLM COMCHECK'!$A:$Z,25,0),0)</f>
        <v>0</v>
      </c>
      <c r="Y62" s="202"/>
      <c r="Z62" s="91">
        <f t="shared" si="3"/>
        <v>0</v>
      </c>
      <c r="AA62" s="203" t="str">
        <f>VLOOKUP(D62,'BBLM COMCHECK'!$A:$I,9,0)</f>
        <v>order stop</v>
      </c>
      <c r="AB62" s="204">
        <f>VLOOKUP(D62,'BBLM COMCHECK'!$A:$L,12,0)</f>
        <v>17</v>
      </c>
      <c r="AC62" s="201">
        <f t="shared" si="4"/>
        <v>0</v>
      </c>
      <c r="AD62" s="94"/>
      <c r="AE62" s="201"/>
      <c r="AF62" s="201"/>
      <c r="AG62" s="201"/>
      <c r="AH62" s="201"/>
      <c r="AI62" s="94"/>
      <c r="AJ62" s="94"/>
      <c r="AK62" s="87" t="s">
        <v>492</v>
      </c>
      <c r="AL62" s="87" t="str">
        <f t="shared" si="5"/>
        <v>2026-01-15|06037|1087230000|0|||1</v>
      </c>
      <c r="AP62" s="198"/>
      <c r="AQ62" s="198"/>
      <c r="AR62" s="198"/>
      <c r="AW62" s="198"/>
      <c r="BC62" s="87"/>
      <c r="BD62" s="89" t="s">
        <v>493</v>
      </c>
      <c r="BE62" s="87"/>
    </row>
    <row r="63" spans="1:57" ht="26.25" customHeight="1">
      <c r="A63" s="87" t="s">
        <v>494</v>
      </c>
      <c r="B63" s="87" t="s">
        <v>131</v>
      </c>
      <c r="C63" s="87" t="s">
        <v>60</v>
      </c>
      <c r="D63" s="92" t="s">
        <v>494</v>
      </c>
      <c r="E63" s="92" t="s">
        <v>60</v>
      </c>
      <c r="F63" s="92" t="s">
        <v>495</v>
      </c>
      <c r="G63" s="93" t="s">
        <v>133</v>
      </c>
      <c r="H63" s="93">
        <v>26</v>
      </c>
      <c r="I63" s="94" t="s">
        <v>25</v>
      </c>
      <c r="J63" s="147" t="s">
        <v>134</v>
      </c>
      <c r="K63" s="93" t="s">
        <v>135</v>
      </c>
      <c r="L63" s="94" t="s">
        <v>136</v>
      </c>
      <c r="M63" s="94">
        <v>20</v>
      </c>
      <c r="N63" s="115"/>
      <c r="O63" s="201">
        <f>IF(P63&gt;0,VLOOKUP($D63,'BBLM COMCHECK'!$A:$S,14,0),0)</f>
        <v>0</v>
      </c>
      <c r="P63" s="202"/>
      <c r="Q63" s="91">
        <f t="shared" si="0"/>
        <v>0</v>
      </c>
      <c r="R63" s="201">
        <f>IF(S63&gt;0,VLOOKUP($D63,'BBLM COMCHECK'!$A:$S,15,0),0)</f>
        <v>0</v>
      </c>
      <c r="S63" s="202"/>
      <c r="T63" s="91">
        <f t="shared" si="1"/>
        <v>0</v>
      </c>
      <c r="U63" s="201">
        <f>IF(V63&gt;0,VLOOKUP($D63,'BBLM COMCHECK'!$A:$Z,25,0),0)</f>
        <v>0</v>
      </c>
      <c r="V63" s="202"/>
      <c r="W63" s="91">
        <f t="shared" si="2"/>
        <v>0</v>
      </c>
      <c r="X63" s="201">
        <f>IF(Y63&gt;0,VLOOKUP($D63,'BBLM COMCHECK'!$A:$Z,25,0),0)</f>
        <v>0</v>
      </c>
      <c r="Y63" s="202"/>
      <c r="Z63" s="91">
        <f t="shared" si="3"/>
        <v>0</v>
      </c>
      <c r="AA63" s="203" t="str">
        <f>VLOOKUP(D63,'BBLM COMCHECK'!$A:$I,9,0)</f>
        <v>normal</v>
      </c>
      <c r="AB63" s="204">
        <f>VLOOKUP(D63,'BBLM COMCHECK'!$A:$L,12,0)</f>
        <v>37</v>
      </c>
      <c r="AC63" s="201">
        <f t="shared" si="4"/>
        <v>0</v>
      </c>
      <c r="AD63" s="94"/>
      <c r="AE63" s="201"/>
      <c r="AF63" s="201"/>
      <c r="AG63" s="201"/>
      <c r="AH63" s="201"/>
      <c r="AI63" s="94"/>
      <c r="AJ63" s="94"/>
      <c r="AK63" s="87" t="s">
        <v>137</v>
      </c>
      <c r="AL63" s="87" t="str">
        <f t="shared" si="5"/>
        <v>2026-01-15|06005|1002106000|0|||1</v>
      </c>
      <c r="AP63" s="198"/>
      <c r="AQ63" s="198"/>
      <c r="AR63" s="198"/>
      <c r="BD63" s="89" t="s">
        <v>138</v>
      </c>
    </row>
    <row r="64" spans="1:57" ht="26.25" customHeight="1">
      <c r="A64" s="87" t="s">
        <v>496</v>
      </c>
      <c r="B64" s="87" t="s">
        <v>131</v>
      </c>
      <c r="C64" s="87" t="s">
        <v>60</v>
      </c>
      <c r="D64" s="92" t="s">
        <v>496</v>
      </c>
      <c r="E64" s="92" t="s">
        <v>60</v>
      </c>
      <c r="F64" s="93" t="s">
        <v>495</v>
      </c>
      <c r="G64" s="93" t="s">
        <v>133</v>
      </c>
      <c r="H64" s="93">
        <v>21</v>
      </c>
      <c r="I64" s="94" t="s">
        <v>24</v>
      </c>
      <c r="J64" s="116" t="s">
        <v>140</v>
      </c>
      <c r="K64" s="94"/>
      <c r="L64" s="94" t="s">
        <v>141</v>
      </c>
      <c r="M64" s="94">
        <v>20</v>
      </c>
      <c r="N64" s="95"/>
      <c r="O64" s="201">
        <f>IF(P64&gt;0,VLOOKUP($D64,'BBLM COMCHECK'!$A:$S,14,0),0)</f>
        <v>0</v>
      </c>
      <c r="P64" s="202"/>
      <c r="Q64" s="91">
        <f t="shared" si="0"/>
        <v>0</v>
      </c>
      <c r="R64" s="201">
        <f>IF(S64&gt;0,VLOOKUP($D64,'BBLM COMCHECK'!$A:$S,15,0),0)</f>
        <v>0</v>
      </c>
      <c r="S64" s="202"/>
      <c r="T64" s="91">
        <f t="shared" si="1"/>
        <v>0</v>
      </c>
      <c r="U64" s="201">
        <f>IF(V64&gt;0,VLOOKUP($D64,'BBLM COMCHECK'!$A:$Z,25,0),0)</f>
        <v>0</v>
      </c>
      <c r="V64" s="202"/>
      <c r="W64" s="91">
        <f t="shared" si="2"/>
        <v>0</v>
      </c>
      <c r="X64" s="201">
        <f>IF(Y64&gt;0,VLOOKUP($D64,'BBLM COMCHECK'!$A:$Z,25,0),0)</f>
        <v>0</v>
      </c>
      <c r="Y64" s="202"/>
      <c r="Z64" s="91">
        <f t="shared" si="3"/>
        <v>0</v>
      </c>
      <c r="AA64" s="203" t="str">
        <f>VLOOKUP(D64,'BBLM COMCHECK'!$A:$I,9,0)</f>
        <v>normal</v>
      </c>
      <c r="AB64" s="204">
        <f>VLOOKUP(D64,'BBLM COMCHECK'!$A:$L,12,0)</f>
        <v>3041</v>
      </c>
      <c r="AC64" s="201">
        <f t="shared" si="4"/>
        <v>0</v>
      </c>
      <c r="AD64" s="94"/>
      <c r="AE64" s="201"/>
      <c r="AF64" s="201"/>
      <c r="AG64" s="201"/>
      <c r="AH64" s="201"/>
      <c r="AI64" s="94"/>
      <c r="AJ64" s="94"/>
      <c r="AL64" s="87" t="str">
        <f t="shared" si="5"/>
        <v>2026-01-15|06005|1004890000|0|||1</v>
      </c>
      <c r="AP64" s="198"/>
      <c r="BD64" s="89" t="s">
        <v>142</v>
      </c>
    </row>
    <row r="65" spans="1:56" ht="26.25" customHeight="1">
      <c r="A65" s="87" t="s">
        <v>497</v>
      </c>
      <c r="B65" s="87" t="s">
        <v>131</v>
      </c>
      <c r="C65" s="87" t="s">
        <v>60</v>
      </c>
      <c r="D65" s="92" t="s">
        <v>497</v>
      </c>
      <c r="E65" s="92" t="s">
        <v>60</v>
      </c>
      <c r="F65" s="92" t="s">
        <v>495</v>
      </c>
      <c r="G65" s="93" t="s">
        <v>133</v>
      </c>
      <c r="H65" s="93">
        <v>21</v>
      </c>
      <c r="I65" s="94" t="s">
        <v>24</v>
      </c>
      <c r="J65" s="147" t="s">
        <v>144</v>
      </c>
      <c r="K65" s="93" t="s">
        <v>145</v>
      </c>
      <c r="L65" s="94" t="s">
        <v>146</v>
      </c>
      <c r="M65" s="94">
        <v>20</v>
      </c>
      <c r="N65" s="95"/>
      <c r="O65" s="201">
        <f>IF(P65&gt;0,VLOOKUP($D65,'BBLM COMCHECK'!$A:$S,14,0),0)</f>
        <v>0</v>
      </c>
      <c r="P65" s="202"/>
      <c r="Q65" s="91">
        <f t="shared" si="0"/>
        <v>0</v>
      </c>
      <c r="R65" s="201">
        <f>IF(S65&gt;0,VLOOKUP($D65,'BBLM COMCHECK'!$A:$S,15,0),0)</f>
        <v>0</v>
      </c>
      <c r="S65" s="202"/>
      <c r="T65" s="91">
        <f t="shared" si="1"/>
        <v>0</v>
      </c>
      <c r="U65" s="201">
        <f>IF(V65&gt;0,VLOOKUP($D65,'BBLM COMCHECK'!$A:$Z,25,0),0)</f>
        <v>0</v>
      </c>
      <c r="V65" s="202"/>
      <c r="W65" s="91">
        <f t="shared" si="2"/>
        <v>0</v>
      </c>
      <c r="X65" s="201">
        <f>IF(Y65&gt;0,VLOOKUP($D65,'BBLM COMCHECK'!$A:$Z,25,0),0)</f>
        <v>0</v>
      </c>
      <c r="Y65" s="202"/>
      <c r="Z65" s="91">
        <f t="shared" si="3"/>
        <v>0</v>
      </c>
      <c r="AA65" s="203" t="str">
        <f>VLOOKUP(D65,'BBLM COMCHECK'!$A:$I,9,0)</f>
        <v>order stop</v>
      </c>
      <c r="AB65" s="204">
        <f>VLOOKUP(D65,'BBLM COMCHECK'!$A:$L,12,0)</f>
        <v>625</v>
      </c>
      <c r="AC65" s="201">
        <f t="shared" si="4"/>
        <v>0</v>
      </c>
      <c r="AD65" s="94"/>
      <c r="AE65" s="201"/>
      <c r="AF65" s="201"/>
      <c r="AG65" s="201"/>
      <c r="AH65" s="201"/>
      <c r="AI65" s="94"/>
      <c r="AJ65" s="94"/>
      <c r="AK65" s="87" t="s">
        <v>147</v>
      </c>
      <c r="AL65" s="87" t="str">
        <f t="shared" si="5"/>
        <v>2026-01-15|06005|1004893000|0|||1</v>
      </c>
      <c r="AP65" s="198"/>
      <c r="AQ65" s="198"/>
      <c r="AR65" s="198"/>
      <c r="BD65" s="89" t="s">
        <v>148</v>
      </c>
    </row>
    <row r="66" spans="1:56" ht="26.25" customHeight="1">
      <c r="A66" s="87" t="s">
        <v>498</v>
      </c>
      <c r="B66" s="87" t="s">
        <v>131</v>
      </c>
      <c r="C66" s="87" t="s">
        <v>60</v>
      </c>
      <c r="D66" s="92" t="s">
        <v>498</v>
      </c>
      <c r="E66" s="92" t="s">
        <v>60</v>
      </c>
      <c r="F66" s="93" t="s">
        <v>495</v>
      </c>
      <c r="G66" s="93" t="s">
        <v>133</v>
      </c>
      <c r="H66" s="93">
        <v>21</v>
      </c>
      <c r="I66" s="94" t="s">
        <v>24</v>
      </c>
      <c r="J66" s="147" t="s">
        <v>150</v>
      </c>
      <c r="K66" s="94"/>
      <c r="L66" s="94" t="s">
        <v>151</v>
      </c>
      <c r="M66" s="94">
        <v>10</v>
      </c>
      <c r="N66" s="95"/>
      <c r="O66" s="201">
        <f>IF(P66&gt;0,VLOOKUP($D66,'BBLM COMCHECK'!$A:$S,14,0),0)</f>
        <v>0</v>
      </c>
      <c r="P66" s="202"/>
      <c r="Q66" s="91">
        <f t="shared" si="0"/>
        <v>0</v>
      </c>
      <c r="R66" s="201">
        <f>IF(S66&gt;0,VLOOKUP($D66,'BBLM COMCHECK'!$A:$S,15,0),0)</f>
        <v>0</v>
      </c>
      <c r="S66" s="202"/>
      <c r="T66" s="91">
        <f t="shared" si="1"/>
        <v>0</v>
      </c>
      <c r="U66" s="201">
        <f>IF(V66&gt;0,VLOOKUP($D66,'BBLM COMCHECK'!$A:$Z,25,0),0)</f>
        <v>0</v>
      </c>
      <c r="V66" s="202"/>
      <c r="W66" s="91">
        <f t="shared" si="2"/>
        <v>0</v>
      </c>
      <c r="X66" s="201">
        <f>IF(Y66&gt;0,VLOOKUP($D66,'BBLM COMCHECK'!$A:$Z,25,0),0)</f>
        <v>0</v>
      </c>
      <c r="Y66" s="202"/>
      <c r="Z66" s="91">
        <f t="shared" si="3"/>
        <v>0</v>
      </c>
      <c r="AA66" s="203" t="str">
        <f>VLOOKUP(D66,'BBLM COMCHECK'!$A:$I,9,0)</f>
        <v>order stop</v>
      </c>
      <c r="AB66" s="204">
        <f>VLOOKUP(D66,'BBLM COMCHECK'!$A:$L,12,0)</f>
        <v>876</v>
      </c>
      <c r="AC66" s="201">
        <f t="shared" si="4"/>
        <v>0</v>
      </c>
      <c r="AD66" s="94"/>
      <c r="AE66" s="201"/>
      <c r="AF66" s="201"/>
      <c r="AG66" s="201"/>
      <c r="AH66" s="201"/>
      <c r="AI66" s="94"/>
      <c r="AJ66" s="94"/>
      <c r="AL66" s="87" t="str">
        <f t="shared" si="5"/>
        <v>2026-01-15|06005|1005725000|0|||1</v>
      </c>
      <c r="AP66" s="198"/>
      <c r="BD66" s="89" t="s">
        <v>152</v>
      </c>
    </row>
    <row r="67" spans="1:56" ht="26.25" customHeight="1">
      <c r="A67" s="87" t="s">
        <v>499</v>
      </c>
      <c r="B67" s="87" t="s">
        <v>131</v>
      </c>
      <c r="C67" s="87" t="s">
        <v>60</v>
      </c>
      <c r="D67" s="92" t="s">
        <v>499</v>
      </c>
      <c r="E67" s="92" t="s">
        <v>60</v>
      </c>
      <c r="F67" s="92" t="s">
        <v>495</v>
      </c>
      <c r="G67" s="93" t="s">
        <v>133</v>
      </c>
      <c r="H67" s="93">
        <v>21</v>
      </c>
      <c r="I67" s="94" t="s">
        <v>24</v>
      </c>
      <c r="J67" s="147" t="s">
        <v>154</v>
      </c>
      <c r="K67" s="93" t="s">
        <v>155</v>
      </c>
      <c r="L67" s="94" t="s">
        <v>156</v>
      </c>
      <c r="M67" s="94">
        <v>10</v>
      </c>
      <c r="N67" s="95"/>
      <c r="O67" s="201">
        <f>IF(P67&gt;0,VLOOKUP($D67,'BBLM COMCHECK'!$A:$S,14,0),0)</f>
        <v>0</v>
      </c>
      <c r="P67" s="202"/>
      <c r="Q67" s="91">
        <f t="shared" ref="Q67:Q130" si="6">IFERROR(O67/P67%,0)</f>
        <v>0</v>
      </c>
      <c r="R67" s="201">
        <f>IF(S67&gt;0,VLOOKUP($D67,'BBLM COMCHECK'!$A:$S,15,0),0)</f>
        <v>0</v>
      </c>
      <c r="S67" s="202"/>
      <c r="T67" s="91">
        <f t="shared" ref="T67:T130" si="7">IFERROR(R67/S67%,0)</f>
        <v>0</v>
      </c>
      <c r="U67" s="201">
        <f>IF(V67&gt;0,VLOOKUP($D67,'BBLM COMCHECK'!$A:$Z,25,0),0)</f>
        <v>0</v>
      </c>
      <c r="V67" s="202"/>
      <c r="W67" s="91">
        <f t="shared" ref="W67:W130" si="8">IFERROR(U67/V67%,0)</f>
        <v>0</v>
      </c>
      <c r="X67" s="201">
        <f>IF(Y67&gt;0,VLOOKUP($D67,'BBLM COMCHECK'!$A:$Z,25,0),0)</f>
        <v>0</v>
      </c>
      <c r="Y67" s="202"/>
      <c r="Z67" s="91">
        <f t="shared" ref="Z67:Z130" si="9">IFERROR(X67/Y67%,0)</f>
        <v>0</v>
      </c>
      <c r="AA67" s="203" t="str">
        <f>VLOOKUP(D67,'BBLM COMCHECK'!$A:$I,9,0)</f>
        <v>order stop</v>
      </c>
      <c r="AB67" s="204">
        <f>VLOOKUP(D67,'BBLM COMCHECK'!$A:$L,12,0)</f>
        <v>0</v>
      </c>
      <c r="AC67" s="201">
        <f t="shared" ref="AC67:AC130" si="10">IF(AB67&lt;4,1,0)</f>
        <v>1</v>
      </c>
      <c r="AD67" s="94"/>
      <c r="AE67" s="201"/>
      <c r="AF67" s="201"/>
      <c r="AG67" s="201"/>
      <c r="AH67" s="201"/>
      <c r="AI67" s="94"/>
      <c r="AJ67" s="94"/>
      <c r="AK67" s="87" t="s">
        <v>157</v>
      </c>
      <c r="AL67" s="87" t="str">
        <f t="shared" ref="AL67:AL130" si="11">"2026-01-15|"&amp;E67&amp;"|"&amp;J67&amp;"|"&amp;X67&amp;"|"&amp;Y67&amp;"|"&amp;N67&amp;"|"&amp;1</f>
        <v>2026-01-15|06005|1005726000|0|||1</v>
      </c>
      <c r="AP67" s="198"/>
      <c r="AQ67" s="198"/>
      <c r="AR67" s="198"/>
      <c r="BD67" s="89" t="s">
        <v>158</v>
      </c>
    </row>
    <row r="68" spans="1:56" ht="26.25" customHeight="1">
      <c r="A68" s="87" t="s">
        <v>500</v>
      </c>
      <c r="B68" s="87" t="s">
        <v>131</v>
      </c>
      <c r="C68" s="87" t="s">
        <v>60</v>
      </c>
      <c r="D68" s="92" t="s">
        <v>500</v>
      </c>
      <c r="E68" s="92" t="s">
        <v>60</v>
      </c>
      <c r="F68" s="92" t="s">
        <v>495</v>
      </c>
      <c r="G68" s="93" t="s">
        <v>133</v>
      </c>
      <c r="H68" s="93">
        <v>21</v>
      </c>
      <c r="I68" s="94" t="s">
        <v>24</v>
      </c>
      <c r="J68" s="147" t="s">
        <v>160</v>
      </c>
      <c r="K68" s="93" t="s">
        <v>161</v>
      </c>
      <c r="L68" s="94" t="s">
        <v>162</v>
      </c>
      <c r="M68" s="94">
        <v>10</v>
      </c>
      <c r="N68" s="95"/>
      <c r="O68" s="201">
        <f>IF(P68&gt;0,VLOOKUP($D68,'BBLM COMCHECK'!$A:$S,14,0),0)</f>
        <v>0</v>
      </c>
      <c r="P68" s="202"/>
      <c r="Q68" s="91">
        <f t="shared" si="6"/>
        <v>0</v>
      </c>
      <c r="R68" s="201">
        <f>IF(S68&gt;0,VLOOKUP($D68,'BBLM COMCHECK'!$A:$S,15,0),0)</f>
        <v>0</v>
      </c>
      <c r="S68" s="202"/>
      <c r="T68" s="91">
        <f t="shared" si="7"/>
        <v>0</v>
      </c>
      <c r="U68" s="201">
        <f>IF(V68&gt;0,VLOOKUP($D68,'BBLM COMCHECK'!$A:$Z,25,0),0)</f>
        <v>0</v>
      </c>
      <c r="V68" s="202"/>
      <c r="W68" s="91">
        <f t="shared" si="8"/>
        <v>0</v>
      </c>
      <c r="X68" s="201">
        <f>IF(Y68&gt;0,VLOOKUP($D68,'BBLM COMCHECK'!$A:$Z,25,0),0)</f>
        <v>0</v>
      </c>
      <c r="Y68" s="202"/>
      <c r="Z68" s="91">
        <f t="shared" si="9"/>
        <v>0</v>
      </c>
      <c r="AA68" s="203" t="str">
        <f>VLOOKUP(D68,'BBLM COMCHECK'!$A:$I,9,0)</f>
        <v>normal</v>
      </c>
      <c r="AB68" s="204">
        <f>VLOOKUP(D68,'BBLM COMCHECK'!$A:$L,12,0)</f>
        <v>1409</v>
      </c>
      <c r="AC68" s="201">
        <f t="shared" si="10"/>
        <v>0</v>
      </c>
      <c r="AD68" s="94"/>
      <c r="AE68" s="201"/>
      <c r="AF68" s="201"/>
      <c r="AG68" s="201"/>
      <c r="AH68" s="201"/>
      <c r="AI68" s="94"/>
      <c r="AJ68" s="94"/>
      <c r="AK68" s="87" t="s">
        <v>163</v>
      </c>
      <c r="AL68" s="87" t="str">
        <f t="shared" si="11"/>
        <v>2026-01-15|06005|1015940000|0|||1</v>
      </c>
      <c r="AP68" s="198"/>
      <c r="AQ68" s="198"/>
      <c r="AR68" s="198"/>
      <c r="BD68" s="89" t="s">
        <v>164</v>
      </c>
    </row>
    <row r="69" spans="1:56" ht="26.25" customHeight="1">
      <c r="A69" s="87" t="s">
        <v>501</v>
      </c>
      <c r="B69" s="87" t="s">
        <v>131</v>
      </c>
      <c r="C69" s="87" t="s">
        <v>60</v>
      </c>
      <c r="D69" s="92" t="s">
        <v>501</v>
      </c>
      <c r="E69" s="92" t="s">
        <v>60</v>
      </c>
      <c r="F69" s="92" t="s">
        <v>495</v>
      </c>
      <c r="G69" s="93" t="s">
        <v>133</v>
      </c>
      <c r="H69" s="93">
        <v>11</v>
      </c>
      <c r="I69" s="94" t="s">
        <v>20</v>
      </c>
      <c r="J69" s="147" t="s">
        <v>166</v>
      </c>
      <c r="K69" s="93" t="s">
        <v>167</v>
      </c>
      <c r="L69" s="94" t="s">
        <v>168</v>
      </c>
      <c r="M69" s="94">
        <v>12</v>
      </c>
      <c r="N69" s="95"/>
      <c r="O69" s="201">
        <f>IF(P69&gt;0,VLOOKUP($D69,'BBLM COMCHECK'!$A:$S,14,0),0)</f>
        <v>0</v>
      </c>
      <c r="P69" s="202"/>
      <c r="Q69" s="91">
        <f t="shared" si="6"/>
        <v>0</v>
      </c>
      <c r="R69" s="201">
        <f>IF(S69&gt;0,VLOOKUP($D69,'BBLM COMCHECK'!$A:$S,15,0),0)</f>
        <v>0</v>
      </c>
      <c r="S69" s="202"/>
      <c r="T69" s="91">
        <f t="shared" si="7"/>
        <v>0</v>
      </c>
      <c r="U69" s="201">
        <f>IF(V69&gt;0,VLOOKUP($D69,'BBLM COMCHECK'!$A:$Z,25,0),0)</f>
        <v>0</v>
      </c>
      <c r="V69" s="202"/>
      <c r="W69" s="91">
        <f t="shared" si="8"/>
        <v>0</v>
      </c>
      <c r="X69" s="201">
        <f>IF(Y69&gt;0,VLOOKUP($D69,'BBLM COMCHECK'!$A:$Z,25,0),0)</f>
        <v>0</v>
      </c>
      <c r="Y69" s="202"/>
      <c r="Z69" s="91">
        <f t="shared" si="9"/>
        <v>0</v>
      </c>
      <c r="AA69" s="203" t="str">
        <f>VLOOKUP(D69,'BBLM COMCHECK'!$A:$I,9,0)</f>
        <v>normal</v>
      </c>
      <c r="AB69" s="204">
        <f>VLOOKUP(D69,'BBLM COMCHECK'!$A:$L,12,0)</f>
        <v>24</v>
      </c>
      <c r="AC69" s="201">
        <f t="shared" si="10"/>
        <v>0</v>
      </c>
      <c r="AD69" s="94"/>
      <c r="AE69" s="201"/>
      <c r="AF69" s="201"/>
      <c r="AG69" s="201"/>
      <c r="AH69" s="201"/>
      <c r="AI69" s="94"/>
      <c r="AJ69" s="94"/>
      <c r="AK69" s="87" t="s">
        <v>169</v>
      </c>
      <c r="AL69" s="87" t="str">
        <f t="shared" si="11"/>
        <v>2026-01-15|06005|1016172000|0|||1</v>
      </c>
      <c r="AP69" s="198"/>
      <c r="AQ69" s="198"/>
      <c r="AR69" s="198"/>
      <c r="BD69" s="89" t="s">
        <v>170</v>
      </c>
    </row>
    <row r="70" spans="1:56" ht="26.25" customHeight="1">
      <c r="A70" s="87" t="s">
        <v>502</v>
      </c>
      <c r="B70" s="87" t="s">
        <v>131</v>
      </c>
      <c r="C70" s="87" t="s">
        <v>60</v>
      </c>
      <c r="D70" s="92" t="s">
        <v>502</v>
      </c>
      <c r="E70" s="92" t="s">
        <v>60</v>
      </c>
      <c r="F70" s="92" t="s">
        <v>495</v>
      </c>
      <c r="G70" s="93" t="s">
        <v>133</v>
      </c>
      <c r="H70" s="93">
        <v>27</v>
      </c>
      <c r="I70" s="94" t="s">
        <v>27</v>
      </c>
      <c r="J70" s="147" t="s">
        <v>172</v>
      </c>
      <c r="K70" s="93" t="s">
        <v>173</v>
      </c>
      <c r="L70" s="94" t="s">
        <v>174</v>
      </c>
      <c r="M70" s="94">
        <v>24</v>
      </c>
      <c r="N70" s="115"/>
      <c r="O70" s="201">
        <f>IF(P70&gt;0,VLOOKUP($D70,'BBLM COMCHECK'!$A:$S,14,0),0)</f>
        <v>0</v>
      </c>
      <c r="P70" s="202"/>
      <c r="Q70" s="91">
        <f t="shared" si="6"/>
        <v>0</v>
      </c>
      <c r="R70" s="201">
        <f>IF(S70&gt;0,VLOOKUP($D70,'BBLM COMCHECK'!$A:$S,15,0),0)</f>
        <v>0</v>
      </c>
      <c r="S70" s="202"/>
      <c r="T70" s="91">
        <f t="shared" si="7"/>
        <v>0</v>
      </c>
      <c r="U70" s="201">
        <f>IF(V70&gt;0,VLOOKUP($D70,'BBLM COMCHECK'!$A:$Z,25,0),0)</f>
        <v>0</v>
      </c>
      <c r="V70" s="202"/>
      <c r="W70" s="91">
        <f t="shared" si="8"/>
        <v>0</v>
      </c>
      <c r="X70" s="201">
        <f>IF(Y70&gt;0,VLOOKUP($D70,'BBLM COMCHECK'!$A:$Z,25,0),0)</f>
        <v>0</v>
      </c>
      <c r="Y70" s="202"/>
      <c r="Z70" s="91">
        <f t="shared" si="9"/>
        <v>0</v>
      </c>
      <c r="AA70" s="203" t="str">
        <f>VLOOKUP(D70,'BBLM COMCHECK'!$A:$I,9,0)</f>
        <v>normal</v>
      </c>
      <c r="AB70" s="204">
        <f>VLOOKUP(D70,'BBLM COMCHECK'!$A:$L,12,0)</f>
        <v>4769</v>
      </c>
      <c r="AC70" s="201">
        <f t="shared" si="10"/>
        <v>0</v>
      </c>
      <c r="AD70" s="94"/>
      <c r="AE70" s="201"/>
      <c r="AF70" s="201"/>
      <c r="AG70" s="201"/>
      <c r="AH70" s="201"/>
      <c r="AI70" s="94"/>
      <c r="AJ70" s="94"/>
      <c r="AK70" s="87" t="s">
        <v>175</v>
      </c>
      <c r="AL70" s="87" t="str">
        <f t="shared" si="11"/>
        <v>2026-01-15|06005|1017616000|0|||1</v>
      </c>
      <c r="AP70" s="198"/>
      <c r="AQ70" s="198"/>
      <c r="AR70" s="198"/>
      <c r="BD70" s="89" t="s">
        <v>176</v>
      </c>
    </row>
    <row r="71" spans="1:56" ht="26.25" customHeight="1">
      <c r="A71" s="87" t="s">
        <v>503</v>
      </c>
      <c r="B71" s="87" t="s">
        <v>131</v>
      </c>
      <c r="C71" s="87" t="s">
        <v>60</v>
      </c>
      <c r="D71" s="92" t="s">
        <v>503</v>
      </c>
      <c r="E71" s="92" t="s">
        <v>60</v>
      </c>
      <c r="F71" s="93" t="s">
        <v>495</v>
      </c>
      <c r="G71" s="93" t="s">
        <v>133</v>
      </c>
      <c r="H71" s="93">
        <v>21</v>
      </c>
      <c r="I71" s="94" t="s">
        <v>24</v>
      </c>
      <c r="J71" s="147" t="s">
        <v>178</v>
      </c>
      <c r="K71" s="94"/>
      <c r="L71" s="94" t="s">
        <v>179</v>
      </c>
      <c r="M71" s="94">
        <v>1</v>
      </c>
      <c r="N71" s="95"/>
      <c r="O71" s="201">
        <f>IF(P71&gt;0,VLOOKUP($D71,'BBLM COMCHECK'!$A:$S,14,0),0)</f>
        <v>0</v>
      </c>
      <c r="P71" s="202"/>
      <c r="Q71" s="91">
        <f t="shared" si="6"/>
        <v>0</v>
      </c>
      <c r="R71" s="201">
        <f>IF(S71&gt;0,VLOOKUP($D71,'BBLM COMCHECK'!$A:$S,15,0),0)</f>
        <v>0</v>
      </c>
      <c r="S71" s="202"/>
      <c r="T71" s="91">
        <f t="shared" si="7"/>
        <v>0</v>
      </c>
      <c r="U71" s="201">
        <f>IF(V71&gt;0,VLOOKUP($D71,'BBLM COMCHECK'!$A:$Z,25,0),0)</f>
        <v>0</v>
      </c>
      <c r="V71" s="202"/>
      <c r="W71" s="91">
        <f t="shared" si="8"/>
        <v>0</v>
      </c>
      <c r="X71" s="201">
        <f>IF(Y71&gt;0,VLOOKUP($D71,'BBLM COMCHECK'!$A:$Z,25,0),0)</f>
        <v>0</v>
      </c>
      <c r="Y71" s="202"/>
      <c r="Z71" s="91">
        <f t="shared" si="9"/>
        <v>0</v>
      </c>
      <c r="AA71" s="203" t="str">
        <f>VLOOKUP(D71,'BBLM COMCHECK'!$A:$I,9,0)</f>
        <v>normal</v>
      </c>
      <c r="AB71" s="204">
        <f>VLOOKUP(D71,'BBLM COMCHECK'!$A:$L,12,0)</f>
        <v>437</v>
      </c>
      <c r="AC71" s="201">
        <f t="shared" si="10"/>
        <v>0</v>
      </c>
      <c r="AD71" s="94"/>
      <c r="AE71" s="201"/>
      <c r="AF71" s="201"/>
      <c r="AG71" s="201"/>
      <c r="AH71" s="201"/>
      <c r="AI71" s="94"/>
      <c r="AJ71" s="94"/>
      <c r="AL71" s="87" t="str">
        <f t="shared" si="11"/>
        <v>2026-01-15|06005|1019929000|0|||1</v>
      </c>
      <c r="AP71" s="198"/>
      <c r="BD71" s="89" t="s">
        <v>180</v>
      </c>
    </row>
    <row r="72" spans="1:56" ht="26.25" customHeight="1">
      <c r="A72" s="87" t="s">
        <v>504</v>
      </c>
      <c r="B72" s="87" t="s">
        <v>131</v>
      </c>
      <c r="C72" s="87" t="s">
        <v>60</v>
      </c>
      <c r="D72" s="92" t="s">
        <v>504</v>
      </c>
      <c r="E72" s="92" t="s">
        <v>60</v>
      </c>
      <c r="F72" s="92" t="s">
        <v>495</v>
      </c>
      <c r="G72" s="93" t="s">
        <v>133</v>
      </c>
      <c r="H72" s="93">
        <v>21</v>
      </c>
      <c r="I72" s="94" t="s">
        <v>24</v>
      </c>
      <c r="J72" s="147" t="s">
        <v>182</v>
      </c>
      <c r="K72" s="93" t="s">
        <v>183</v>
      </c>
      <c r="L72" s="94" t="s">
        <v>184</v>
      </c>
      <c r="M72" s="94">
        <v>1</v>
      </c>
      <c r="N72" s="95"/>
      <c r="O72" s="201">
        <f>IF(P72&gt;0,VLOOKUP($D72,'BBLM COMCHECK'!$A:$S,14,0),0)</f>
        <v>0</v>
      </c>
      <c r="P72" s="202"/>
      <c r="Q72" s="91">
        <f t="shared" si="6"/>
        <v>0</v>
      </c>
      <c r="R72" s="201">
        <f>IF(S72&gt;0,VLOOKUP($D72,'BBLM COMCHECK'!$A:$S,15,0),0)</f>
        <v>0</v>
      </c>
      <c r="S72" s="202"/>
      <c r="T72" s="91">
        <f t="shared" si="7"/>
        <v>0</v>
      </c>
      <c r="U72" s="201">
        <f>IF(V72&gt;0,VLOOKUP($D72,'BBLM COMCHECK'!$A:$Z,25,0),0)</f>
        <v>0</v>
      </c>
      <c r="V72" s="202"/>
      <c r="W72" s="91">
        <f t="shared" si="8"/>
        <v>0</v>
      </c>
      <c r="X72" s="201">
        <f>IF(Y72&gt;0,VLOOKUP($D72,'BBLM COMCHECK'!$A:$Z,25,0),0)</f>
        <v>0</v>
      </c>
      <c r="Y72" s="202"/>
      <c r="Z72" s="91">
        <f t="shared" si="9"/>
        <v>0</v>
      </c>
      <c r="AA72" s="203" t="str">
        <f>VLOOKUP(D72,'BBLM COMCHECK'!$A:$I,9,0)</f>
        <v>order stop</v>
      </c>
      <c r="AB72" s="204">
        <f>VLOOKUP(D72,'BBLM COMCHECK'!$A:$L,12,0)</f>
        <v>147</v>
      </c>
      <c r="AC72" s="201">
        <f t="shared" si="10"/>
        <v>0</v>
      </c>
      <c r="AD72" s="94"/>
      <c r="AE72" s="201"/>
      <c r="AF72" s="201"/>
      <c r="AG72" s="201"/>
      <c r="AH72" s="201"/>
      <c r="AI72" s="94"/>
      <c r="AJ72" s="94"/>
      <c r="AK72" s="87" t="s">
        <v>185</v>
      </c>
      <c r="AL72" s="87" t="str">
        <f t="shared" si="11"/>
        <v>2026-01-15|06005|1023234000|0|||1</v>
      </c>
      <c r="AP72" s="198"/>
      <c r="AQ72" s="198"/>
      <c r="AR72" s="198"/>
      <c r="BD72" s="89" t="s">
        <v>186</v>
      </c>
    </row>
    <row r="73" spans="1:56" ht="26.25" customHeight="1">
      <c r="A73" s="87" t="s">
        <v>505</v>
      </c>
      <c r="B73" s="87" t="s">
        <v>131</v>
      </c>
      <c r="C73" s="87" t="s">
        <v>60</v>
      </c>
      <c r="D73" s="92" t="s">
        <v>505</v>
      </c>
      <c r="E73" s="92" t="s">
        <v>60</v>
      </c>
      <c r="F73" s="92" t="s">
        <v>495</v>
      </c>
      <c r="G73" s="93" t="s">
        <v>133</v>
      </c>
      <c r="H73" s="93">
        <v>27</v>
      </c>
      <c r="I73" s="94" t="s">
        <v>27</v>
      </c>
      <c r="J73" s="147" t="s">
        <v>188</v>
      </c>
      <c r="K73" s="93" t="s">
        <v>189</v>
      </c>
      <c r="L73" s="94" t="s">
        <v>190</v>
      </c>
      <c r="M73" s="94">
        <v>5</v>
      </c>
      <c r="N73" s="115"/>
      <c r="O73" s="201">
        <f>IF(P73&gt;0,VLOOKUP($D73,'BBLM COMCHECK'!$A:$S,14,0),0)</f>
        <v>0</v>
      </c>
      <c r="P73" s="202"/>
      <c r="Q73" s="91">
        <f t="shared" si="6"/>
        <v>0</v>
      </c>
      <c r="R73" s="201">
        <f>IF(S73&gt;0,VLOOKUP($D73,'BBLM COMCHECK'!$A:$S,15,0),0)</f>
        <v>0</v>
      </c>
      <c r="S73" s="202"/>
      <c r="T73" s="91">
        <f t="shared" si="7"/>
        <v>0</v>
      </c>
      <c r="U73" s="201">
        <f>IF(V73&gt;0,VLOOKUP($D73,'BBLM COMCHECK'!$A:$Z,25,0),0)</f>
        <v>0</v>
      </c>
      <c r="V73" s="202"/>
      <c r="W73" s="91">
        <f t="shared" si="8"/>
        <v>0</v>
      </c>
      <c r="X73" s="201">
        <f>IF(Y73&gt;0,VLOOKUP($D73,'BBLM COMCHECK'!$A:$Z,25,0),0)</f>
        <v>0</v>
      </c>
      <c r="Y73" s="202"/>
      <c r="Z73" s="91">
        <f t="shared" si="9"/>
        <v>0</v>
      </c>
      <c r="AA73" s="203" t="str">
        <f>VLOOKUP(D73,'BBLM COMCHECK'!$A:$I,9,0)</f>
        <v>normal</v>
      </c>
      <c r="AB73" s="204">
        <f>VLOOKUP(D73,'BBLM COMCHECK'!$A:$L,12,0)</f>
        <v>13</v>
      </c>
      <c r="AC73" s="201">
        <f t="shared" si="10"/>
        <v>0</v>
      </c>
      <c r="AD73" s="94"/>
      <c r="AE73" s="201"/>
      <c r="AF73" s="201"/>
      <c r="AG73" s="201"/>
      <c r="AH73" s="201"/>
      <c r="AI73" s="94"/>
      <c r="AJ73" s="94"/>
      <c r="AK73" s="87" t="s">
        <v>191</v>
      </c>
      <c r="AL73" s="87" t="str">
        <f t="shared" si="11"/>
        <v>2026-01-15|06005|1025539000|0|||1</v>
      </c>
      <c r="AP73" s="198"/>
      <c r="AQ73" s="198"/>
      <c r="AR73" s="198"/>
      <c r="BD73" s="89" t="s">
        <v>192</v>
      </c>
    </row>
    <row r="74" spans="1:56" ht="26.25" customHeight="1">
      <c r="A74" s="87" t="s">
        <v>506</v>
      </c>
      <c r="B74" s="87" t="s">
        <v>131</v>
      </c>
      <c r="C74" s="87" t="s">
        <v>60</v>
      </c>
      <c r="D74" s="92" t="s">
        <v>506</v>
      </c>
      <c r="E74" s="92" t="s">
        <v>60</v>
      </c>
      <c r="F74" s="92" t="s">
        <v>495</v>
      </c>
      <c r="G74" s="93" t="s">
        <v>133</v>
      </c>
      <c r="H74" s="93">
        <v>11</v>
      </c>
      <c r="I74" s="94" t="s">
        <v>20</v>
      </c>
      <c r="J74" s="147" t="s">
        <v>194</v>
      </c>
      <c r="K74" s="93" t="s">
        <v>195</v>
      </c>
      <c r="L74" s="94" t="s">
        <v>196</v>
      </c>
      <c r="M74" s="94">
        <v>8</v>
      </c>
      <c r="N74" s="115"/>
      <c r="O74" s="201">
        <f>IF(P74&gt;0,VLOOKUP($D74,'BBLM COMCHECK'!$A:$S,14,0),0)</f>
        <v>0</v>
      </c>
      <c r="P74" s="202"/>
      <c r="Q74" s="91">
        <f t="shared" si="6"/>
        <v>0</v>
      </c>
      <c r="R74" s="201">
        <f>IF(S74&gt;0,VLOOKUP($D74,'BBLM COMCHECK'!$A:$S,15,0),0)</f>
        <v>0</v>
      </c>
      <c r="S74" s="202"/>
      <c r="T74" s="91">
        <f t="shared" si="7"/>
        <v>0</v>
      </c>
      <c r="U74" s="201">
        <f>IF(V74&gt;0,VLOOKUP($D74,'BBLM COMCHECK'!$A:$Z,25,0),0)</f>
        <v>0</v>
      </c>
      <c r="V74" s="202"/>
      <c r="W74" s="91">
        <f t="shared" si="8"/>
        <v>0</v>
      </c>
      <c r="X74" s="201">
        <f>IF(Y74&gt;0,VLOOKUP($D74,'BBLM COMCHECK'!$A:$Z,25,0),0)</f>
        <v>0</v>
      </c>
      <c r="Y74" s="202"/>
      <c r="Z74" s="91">
        <f t="shared" si="9"/>
        <v>0</v>
      </c>
      <c r="AA74" s="203" t="str">
        <f>VLOOKUP(D74,'BBLM COMCHECK'!$A:$I,9,0)</f>
        <v>normal</v>
      </c>
      <c r="AB74" s="204">
        <f>VLOOKUP(D74,'BBLM COMCHECK'!$A:$L,12,0)</f>
        <v>212</v>
      </c>
      <c r="AC74" s="201">
        <f t="shared" si="10"/>
        <v>0</v>
      </c>
      <c r="AD74" s="94"/>
      <c r="AE74" s="201"/>
      <c r="AF74" s="201"/>
      <c r="AG74" s="201"/>
      <c r="AH74" s="201"/>
      <c r="AI74" s="94"/>
      <c r="AJ74" s="94"/>
      <c r="AK74" s="87" t="s">
        <v>197</v>
      </c>
      <c r="AL74" s="87" t="str">
        <f t="shared" si="11"/>
        <v>2026-01-15|06005|1032759000|0|||1</v>
      </c>
      <c r="AP74" s="198"/>
      <c r="AQ74" s="198"/>
      <c r="AR74" s="198"/>
      <c r="BD74" s="89" t="s">
        <v>198</v>
      </c>
    </row>
    <row r="75" spans="1:56" ht="26.25" customHeight="1">
      <c r="A75" s="87" t="s">
        <v>507</v>
      </c>
      <c r="B75" s="87" t="s">
        <v>131</v>
      </c>
      <c r="C75" s="87" t="s">
        <v>60</v>
      </c>
      <c r="D75" s="92" t="s">
        <v>507</v>
      </c>
      <c r="E75" s="92" t="s">
        <v>60</v>
      </c>
      <c r="F75" s="92" t="s">
        <v>495</v>
      </c>
      <c r="G75" s="93" t="s">
        <v>133</v>
      </c>
      <c r="H75" s="93">
        <v>21</v>
      </c>
      <c r="I75" s="94" t="s">
        <v>24</v>
      </c>
      <c r="J75" s="147" t="s">
        <v>200</v>
      </c>
      <c r="K75" s="93" t="s">
        <v>201</v>
      </c>
      <c r="L75" s="94" t="s">
        <v>202</v>
      </c>
      <c r="M75" s="94">
        <v>20</v>
      </c>
      <c r="N75" s="115"/>
      <c r="O75" s="201">
        <f>IF(P75&gt;0,VLOOKUP($D75,'BBLM COMCHECK'!$A:$S,14,0),0)</f>
        <v>0</v>
      </c>
      <c r="P75" s="202"/>
      <c r="Q75" s="91">
        <f t="shared" si="6"/>
        <v>0</v>
      </c>
      <c r="R75" s="201">
        <f>IF(S75&gt;0,VLOOKUP($D75,'BBLM COMCHECK'!$A:$S,15,0),0)</f>
        <v>0</v>
      </c>
      <c r="S75" s="202"/>
      <c r="T75" s="91">
        <f t="shared" si="7"/>
        <v>0</v>
      </c>
      <c r="U75" s="201">
        <f>IF(V75&gt;0,VLOOKUP($D75,'BBLM COMCHECK'!$A:$Z,25,0),0)</f>
        <v>0</v>
      </c>
      <c r="V75" s="202"/>
      <c r="W75" s="91">
        <f t="shared" si="8"/>
        <v>0</v>
      </c>
      <c r="X75" s="201">
        <f>IF(Y75&gt;0,VLOOKUP($D75,'BBLM COMCHECK'!$A:$Z,25,0),0)</f>
        <v>0</v>
      </c>
      <c r="Y75" s="202"/>
      <c r="Z75" s="91">
        <f t="shared" si="9"/>
        <v>0</v>
      </c>
      <c r="AA75" s="203" t="str">
        <f>VLOOKUP(D75,'BBLM COMCHECK'!$A:$I,9,0)</f>
        <v>normal</v>
      </c>
      <c r="AB75" s="204">
        <f>VLOOKUP(D75,'BBLM COMCHECK'!$A:$L,12,0)</f>
        <v>220</v>
      </c>
      <c r="AC75" s="201">
        <f t="shared" si="10"/>
        <v>0</v>
      </c>
      <c r="AD75" s="94"/>
      <c r="AE75" s="201"/>
      <c r="AF75" s="201"/>
      <c r="AG75" s="201"/>
      <c r="AH75" s="201"/>
      <c r="AI75" s="94"/>
      <c r="AJ75" s="94"/>
      <c r="AK75" s="87" t="s">
        <v>203</v>
      </c>
      <c r="AL75" s="87" t="str">
        <f t="shared" si="11"/>
        <v>2026-01-15|06005|1035433000|0|||1</v>
      </c>
      <c r="AP75" s="198"/>
      <c r="AQ75" s="198"/>
      <c r="AR75" s="198"/>
      <c r="BD75" s="89" t="s">
        <v>204</v>
      </c>
    </row>
    <row r="76" spans="1:56" ht="26.25" customHeight="1">
      <c r="A76" s="87" t="s">
        <v>508</v>
      </c>
      <c r="B76" s="87" t="s">
        <v>131</v>
      </c>
      <c r="C76" s="87" t="s">
        <v>60</v>
      </c>
      <c r="D76" s="92" t="s">
        <v>508</v>
      </c>
      <c r="E76" s="92" t="s">
        <v>60</v>
      </c>
      <c r="F76" s="92" t="s">
        <v>495</v>
      </c>
      <c r="G76" s="93" t="s">
        <v>133</v>
      </c>
      <c r="H76" s="93">
        <v>17</v>
      </c>
      <c r="I76" s="94" t="s">
        <v>22</v>
      </c>
      <c r="J76" s="147" t="s">
        <v>206</v>
      </c>
      <c r="K76" s="93" t="s">
        <v>207</v>
      </c>
      <c r="L76" s="94" t="s">
        <v>208</v>
      </c>
      <c r="M76" s="94">
        <v>20</v>
      </c>
      <c r="N76" s="115"/>
      <c r="O76" s="201">
        <f>IF(P76&gt;0,VLOOKUP($D76,'BBLM COMCHECK'!$A:$S,14,0),0)</f>
        <v>0</v>
      </c>
      <c r="P76" s="202"/>
      <c r="Q76" s="91">
        <f t="shared" si="6"/>
        <v>0</v>
      </c>
      <c r="R76" s="201">
        <f>IF(S76&gt;0,VLOOKUP($D76,'BBLM COMCHECK'!$A:$S,15,0),0)</f>
        <v>0</v>
      </c>
      <c r="S76" s="202"/>
      <c r="T76" s="91">
        <f t="shared" si="7"/>
        <v>0</v>
      </c>
      <c r="U76" s="201">
        <f>IF(V76&gt;0,VLOOKUP($D76,'BBLM COMCHECK'!$A:$Z,25,0),0)</f>
        <v>0</v>
      </c>
      <c r="V76" s="202"/>
      <c r="W76" s="91">
        <f t="shared" si="8"/>
        <v>0</v>
      </c>
      <c r="X76" s="201">
        <f>IF(Y76&gt;0,VLOOKUP($D76,'BBLM COMCHECK'!$A:$Z,25,0),0)</f>
        <v>0</v>
      </c>
      <c r="Y76" s="202"/>
      <c r="Z76" s="91">
        <f t="shared" si="9"/>
        <v>0</v>
      </c>
      <c r="AA76" s="203" t="str">
        <f>VLOOKUP(D76,'BBLM COMCHECK'!$A:$I,9,0)</f>
        <v>order stop</v>
      </c>
      <c r="AB76" s="204">
        <f>VLOOKUP(D76,'BBLM COMCHECK'!$A:$L,12,0)</f>
        <v>2144</v>
      </c>
      <c r="AC76" s="201">
        <f t="shared" si="10"/>
        <v>0</v>
      </c>
      <c r="AD76" s="94"/>
      <c r="AE76" s="201"/>
      <c r="AF76" s="201"/>
      <c r="AG76" s="201"/>
      <c r="AH76" s="201"/>
      <c r="AI76" s="94"/>
      <c r="AJ76" s="94"/>
      <c r="AK76" s="87" t="s">
        <v>209</v>
      </c>
      <c r="AL76" s="87" t="str">
        <f t="shared" si="11"/>
        <v>2026-01-15|06005|1035633000|0|||1</v>
      </c>
      <c r="AP76" s="198"/>
      <c r="AQ76" s="198"/>
      <c r="AR76" s="198"/>
      <c r="BD76" s="89" t="s">
        <v>210</v>
      </c>
    </row>
    <row r="77" spans="1:56" ht="26.25" customHeight="1">
      <c r="A77" s="87" t="s">
        <v>509</v>
      </c>
      <c r="B77" s="87" t="s">
        <v>131</v>
      </c>
      <c r="C77" s="87" t="s">
        <v>60</v>
      </c>
      <c r="D77" s="92" t="s">
        <v>509</v>
      </c>
      <c r="E77" s="92" t="s">
        <v>60</v>
      </c>
      <c r="F77" s="92" t="s">
        <v>495</v>
      </c>
      <c r="G77" s="93" t="s">
        <v>133</v>
      </c>
      <c r="H77" s="93">
        <v>17</v>
      </c>
      <c r="I77" s="94" t="s">
        <v>22</v>
      </c>
      <c r="J77" s="147" t="s">
        <v>212</v>
      </c>
      <c r="K77" s="93" t="s">
        <v>213</v>
      </c>
      <c r="L77" s="94" t="s">
        <v>214</v>
      </c>
      <c r="M77" s="94">
        <v>20</v>
      </c>
      <c r="N77" s="115"/>
      <c r="O77" s="201">
        <f>IF(P77&gt;0,VLOOKUP($D77,'BBLM COMCHECK'!$A:$S,14,0),0)</f>
        <v>0</v>
      </c>
      <c r="P77" s="202"/>
      <c r="Q77" s="91">
        <f t="shared" si="6"/>
        <v>0</v>
      </c>
      <c r="R77" s="201">
        <f>IF(S77&gt;0,VLOOKUP($D77,'BBLM COMCHECK'!$A:$S,15,0),0)</f>
        <v>0</v>
      </c>
      <c r="S77" s="202"/>
      <c r="T77" s="91">
        <f t="shared" si="7"/>
        <v>0</v>
      </c>
      <c r="U77" s="201">
        <f>IF(V77&gt;0,VLOOKUP($D77,'BBLM COMCHECK'!$A:$Z,25,0),0)</f>
        <v>0</v>
      </c>
      <c r="V77" s="202"/>
      <c r="W77" s="91">
        <f t="shared" si="8"/>
        <v>0</v>
      </c>
      <c r="X77" s="201">
        <f>IF(Y77&gt;0,VLOOKUP($D77,'BBLM COMCHECK'!$A:$Z,25,0),0)</f>
        <v>0</v>
      </c>
      <c r="Y77" s="202"/>
      <c r="Z77" s="91">
        <f t="shared" si="9"/>
        <v>0</v>
      </c>
      <c r="AA77" s="203" t="str">
        <f>VLOOKUP(D77,'BBLM COMCHECK'!$A:$I,9,0)</f>
        <v>order stop</v>
      </c>
      <c r="AB77" s="204">
        <f>VLOOKUP(D77,'BBLM COMCHECK'!$A:$L,12,0)</f>
        <v>767</v>
      </c>
      <c r="AC77" s="201">
        <f t="shared" si="10"/>
        <v>0</v>
      </c>
      <c r="AD77" s="94"/>
      <c r="AE77" s="201"/>
      <c r="AF77" s="201"/>
      <c r="AG77" s="201"/>
      <c r="AH77" s="201"/>
      <c r="AI77" s="94"/>
      <c r="AJ77" s="94"/>
      <c r="AK77" s="87" t="s">
        <v>215</v>
      </c>
      <c r="AL77" s="87" t="str">
        <f t="shared" si="11"/>
        <v>2026-01-15|06005|1035634000|0|||1</v>
      </c>
      <c r="AP77" s="198"/>
      <c r="AQ77" s="198"/>
      <c r="AR77" s="198"/>
      <c r="BD77" s="89" t="s">
        <v>216</v>
      </c>
    </row>
    <row r="78" spans="1:56" ht="26.25" customHeight="1">
      <c r="A78" s="87" t="s">
        <v>510</v>
      </c>
      <c r="B78" s="87" t="s">
        <v>131</v>
      </c>
      <c r="C78" s="87" t="s">
        <v>60</v>
      </c>
      <c r="D78" s="92" t="s">
        <v>510</v>
      </c>
      <c r="E78" s="92" t="s">
        <v>60</v>
      </c>
      <c r="F78" s="92" t="s">
        <v>495</v>
      </c>
      <c r="G78" s="93" t="s">
        <v>133</v>
      </c>
      <c r="H78" s="93">
        <v>27</v>
      </c>
      <c r="I78" s="94" t="s">
        <v>27</v>
      </c>
      <c r="J78" s="151" t="s">
        <v>218</v>
      </c>
      <c r="K78" s="93" t="s">
        <v>219</v>
      </c>
      <c r="L78" s="96" t="s">
        <v>220</v>
      </c>
      <c r="M78" s="94">
        <v>12</v>
      </c>
      <c r="N78" s="115"/>
      <c r="O78" s="201">
        <f>IF(P78&gt;0,VLOOKUP($D78,'BBLM COMCHECK'!$A:$S,14,0),0)</f>
        <v>0</v>
      </c>
      <c r="P78" s="202"/>
      <c r="Q78" s="91">
        <f t="shared" si="6"/>
        <v>0</v>
      </c>
      <c r="R78" s="201">
        <f>IF(S78&gt;0,VLOOKUP($D78,'BBLM COMCHECK'!$A:$S,15,0),0)</f>
        <v>0</v>
      </c>
      <c r="S78" s="202"/>
      <c r="T78" s="91">
        <f t="shared" si="7"/>
        <v>0</v>
      </c>
      <c r="U78" s="201">
        <f>IF(V78&gt;0,VLOOKUP($D78,'BBLM COMCHECK'!$A:$Z,25,0),0)</f>
        <v>0</v>
      </c>
      <c r="V78" s="202"/>
      <c r="W78" s="91">
        <f t="shared" si="8"/>
        <v>0</v>
      </c>
      <c r="X78" s="201">
        <f>IF(Y78&gt;0,VLOOKUP($D78,'BBLM COMCHECK'!$A:$Z,25,0),0)</f>
        <v>0</v>
      </c>
      <c r="Y78" s="202"/>
      <c r="Z78" s="91">
        <f t="shared" si="9"/>
        <v>0</v>
      </c>
      <c r="AA78" s="203" t="str">
        <f>VLOOKUP(D78,'BBLM COMCHECK'!$A:$I,9,0)</f>
        <v>normal</v>
      </c>
      <c r="AB78" s="204">
        <f>VLOOKUP(D78,'BBLM COMCHECK'!$A:$L,12,0)</f>
        <v>161</v>
      </c>
      <c r="AC78" s="201">
        <f t="shared" si="10"/>
        <v>0</v>
      </c>
      <c r="AD78" s="94"/>
      <c r="AE78" s="201"/>
      <c r="AF78" s="201"/>
      <c r="AG78" s="201"/>
      <c r="AH78" s="201"/>
      <c r="AI78" s="94"/>
      <c r="AJ78" s="94"/>
      <c r="AK78" s="87" t="s">
        <v>221</v>
      </c>
      <c r="AL78" s="87" t="str">
        <f t="shared" si="11"/>
        <v>2026-01-15|06005|1038886000|0|||1</v>
      </c>
      <c r="AP78" s="198"/>
      <c r="AQ78" s="198"/>
      <c r="AR78" s="198"/>
      <c r="BD78" s="89" t="s">
        <v>222</v>
      </c>
    </row>
    <row r="79" spans="1:56" ht="26.25" customHeight="1">
      <c r="A79" s="87" t="s">
        <v>511</v>
      </c>
      <c r="B79" s="87" t="s">
        <v>131</v>
      </c>
      <c r="C79" s="87" t="s">
        <v>60</v>
      </c>
      <c r="D79" s="92" t="s">
        <v>511</v>
      </c>
      <c r="E79" s="92" t="s">
        <v>60</v>
      </c>
      <c r="F79" s="92" t="s">
        <v>495</v>
      </c>
      <c r="G79" s="93" t="s">
        <v>133</v>
      </c>
      <c r="H79" s="93">
        <v>27</v>
      </c>
      <c r="I79" s="94" t="s">
        <v>27</v>
      </c>
      <c r="J79" s="147" t="s">
        <v>224</v>
      </c>
      <c r="K79" s="93" t="s">
        <v>225</v>
      </c>
      <c r="L79" s="94" t="s">
        <v>226</v>
      </c>
      <c r="M79" s="94">
        <v>1</v>
      </c>
      <c r="N79" s="115"/>
      <c r="O79" s="201">
        <f>IF(P79&gt;0,VLOOKUP($D79,'BBLM COMCHECK'!$A:$S,14,0),0)</f>
        <v>0</v>
      </c>
      <c r="P79" s="202"/>
      <c r="Q79" s="91">
        <f t="shared" si="6"/>
        <v>0</v>
      </c>
      <c r="R79" s="201">
        <f>IF(S79&gt;0,VLOOKUP($D79,'BBLM COMCHECK'!$A:$S,15,0),0)</f>
        <v>0</v>
      </c>
      <c r="S79" s="202"/>
      <c r="T79" s="91">
        <f t="shared" si="7"/>
        <v>0</v>
      </c>
      <c r="U79" s="201">
        <f>IF(V79&gt;0,VLOOKUP($D79,'BBLM COMCHECK'!$A:$Z,25,0),0)</f>
        <v>0</v>
      </c>
      <c r="V79" s="202"/>
      <c r="W79" s="91">
        <f t="shared" si="8"/>
        <v>0</v>
      </c>
      <c r="X79" s="201">
        <f>IF(Y79&gt;0,VLOOKUP($D79,'BBLM COMCHECK'!$A:$Z,25,0),0)</f>
        <v>0</v>
      </c>
      <c r="Y79" s="202"/>
      <c r="Z79" s="91">
        <f t="shared" si="9"/>
        <v>0</v>
      </c>
      <c r="AA79" s="203" t="str">
        <f>VLOOKUP(D79,'BBLM COMCHECK'!$A:$I,9,0)</f>
        <v>order stop</v>
      </c>
      <c r="AB79" s="204">
        <f>VLOOKUP(D79,'BBLM COMCHECK'!$A:$L,12,0)</f>
        <v>554</v>
      </c>
      <c r="AC79" s="201">
        <f t="shared" si="10"/>
        <v>0</v>
      </c>
      <c r="AD79" s="94"/>
      <c r="AE79" s="201"/>
      <c r="AF79" s="201"/>
      <c r="AG79" s="201"/>
      <c r="AH79" s="201"/>
      <c r="AI79" s="94"/>
      <c r="AJ79" s="94"/>
      <c r="AK79" s="87" t="s">
        <v>227</v>
      </c>
      <c r="AL79" s="87" t="str">
        <f t="shared" si="11"/>
        <v>2026-01-15|06005|1038932000|0|||1</v>
      </c>
      <c r="AP79" s="198"/>
      <c r="AQ79" s="198"/>
      <c r="AR79" s="198"/>
      <c r="BD79" s="89" t="s">
        <v>228</v>
      </c>
    </row>
    <row r="80" spans="1:56" ht="26.25" customHeight="1">
      <c r="A80" s="87" t="s">
        <v>512</v>
      </c>
      <c r="B80" s="87" t="s">
        <v>131</v>
      </c>
      <c r="C80" s="87" t="s">
        <v>60</v>
      </c>
      <c r="D80" s="92" t="s">
        <v>512</v>
      </c>
      <c r="E80" s="92" t="s">
        <v>60</v>
      </c>
      <c r="F80" s="92" t="s">
        <v>495</v>
      </c>
      <c r="G80" s="93" t="s">
        <v>133</v>
      </c>
      <c r="H80" s="93">
        <v>26</v>
      </c>
      <c r="I80" s="94" t="s">
        <v>25</v>
      </c>
      <c r="J80" s="147" t="s">
        <v>230</v>
      </c>
      <c r="K80" s="93" t="s">
        <v>231</v>
      </c>
      <c r="L80" s="94" t="s">
        <v>232</v>
      </c>
      <c r="M80" s="94">
        <v>12</v>
      </c>
      <c r="N80" s="115"/>
      <c r="O80" s="201">
        <f>IF(P80&gt;0,VLOOKUP($D80,'BBLM COMCHECK'!$A:$S,14,0),0)</f>
        <v>0</v>
      </c>
      <c r="P80" s="202"/>
      <c r="Q80" s="91">
        <f t="shared" si="6"/>
        <v>0</v>
      </c>
      <c r="R80" s="201">
        <f>IF(S80&gt;0,VLOOKUP($D80,'BBLM COMCHECK'!$A:$S,15,0),0)</f>
        <v>0</v>
      </c>
      <c r="S80" s="202"/>
      <c r="T80" s="91">
        <f t="shared" si="7"/>
        <v>0</v>
      </c>
      <c r="U80" s="201">
        <f>IF(V80&gt;0,VLOOKUP($D80,'BBLM COMCHECK'!$A:$Z,25,0),0)</f>
        <v>0</v>
      </c>
      <c r="V80" s="202"/>
      <c r="W80" s="91">
        <f t="shared" si="8"/>
        <v>0</v>
      </c>
      <c r="X80" s="201">
        <f>IF(Y80&gt;0,VLOOKUP($D80,'BBLM COMCHECK'!$A:$Z,25,0),0)</f>
        <v>0</v>
      </c>
      <c r="Y80" s="202"/>
      <c r="Z80" s="91">
        <f t="shared" si="9"/>
        <v>0</v>
      </c>
      <c r="AA80" s="203" t="str">
        <f>VLOOKUP(D80,'BBLM COMCHECK'!$A:$I,9,0)</f>
        <v>order stop</v>
      </c>
      <c r="AB80" s="204">
        <f>VLOOKUP(D80,'BBLM COMCHECK'!$A:$L,12,0)</f>
        <v>276</v>
      </c>
      <c r="AC80" s="201">
        <f t="shared" si="10"/>
        <v>0</v>
      </c>
      <c r="AD80" s="94"/>
      <c r="AE80" s="201"/>
      <c r="AF80" s="201"/>
      <c r="AG80" s="201"/>
      <c r="AH80" s="201"/>
      <c r="AI80" s="94"/>
      <c r="AJ80" s="94"/>
      <c r="AK80" s="87" t="s">
        <v>233</v>
      </c>
      <c r="AL80" s="87" t="str">
        <f t="shared" si="11"/>
        <v>2026-01-15|06005|1055785000|0|||1</v>
      </c>
      <c r="AP80" s="198"/>
      <c r="AQ80" s="198"/>
      <c r="AR80" s="198"/>
      <c r="BD80" s="89" t="s">
        <v>234</v>
      </c>
    </row>
    <row r="81" spans="1:57" ht="26.25" customHeight="1">
      <c r="A81" s="87" t="s">
        <v>513</v>
      </c>
      <c r="B81" s="87" t="s">
        <v>131</v>
      </c>
      <c r="C81" s="87" t="s">
        <v>60</v>
      </c>
      <c r="D81" s="92" t="s">
        <v>513</v>
      </c>
      <c r="E81" s="92" t="s">
        <v>60</v>
      </c>
      <c r="F81" s="92" t="s">
        <v>495</v>
      </c>
      <c r="G81" s="93" t="s">
        <v>133</v>
      </c>
      <c r="H81" s="93">
        <v>27</v>
      </c>
      <c r="I81" s="94" t="s">
        <v>27</v>
      </c>
      <c r="J81" s="147" t="s">
        <v>236</v>
      </c>
      <c r="K81" s="93" t="s">
        <v>237</v>
      </c>
      <c r="L81" s="94" t="s">
        <v>238</v>
      </c>
      <c r="M81" s="94">
        <v>12</v>
      </c>
      <c r="N81" s="115"/>
      <c r="O81" s="201">
        <f>IF(P81&gt;0,VLOOKUP($D81,'BBLM COMCHECK'!$A:$S,14,0),0)</f>
        <v>0</v>
      </c>
      <c r="P81" s="202"/>
      <c r="Q81" s="91">
        <f t="shared" si="6"/>
        <v>0</v>
      </c>
      <c r="R81" s="201">
        <f>IF(S81&gt;0,VLOOKUP($D81,'BBLM COMCHECK'!$A:$S,15,0),0)</f>
        <v>0</v>
      </c>
      <c r="S81" s="202"/>
      <c r="T81" s="91">
        <f t="shared" si="7"/>
        <v>0</v>
      </c>
      <c r="U81" s="201">
        <f>IF(V81&gt;0,VLOOKUP($D81,'BBLM COMCHECK'!$A:$Z,25,0),0)</f>
        <v>0</v>
      </c>
      <c r="V81" s="202"/>
      <c r="W81" s="91">
        <f t="shared" si="8"/>
        <v>0</v>
      </c>
      <c r="X81" s="201">
        <f>IF(Y81&gt;0,VLOOKUP($D81,'BBLM COMCHECK'!$A:$Z,25,0),0)</f>
        <v>0</v>
      </c>
      <c r="Y81" s="202"/>
      <c r="Z81" s="91">
        <f t="shared" si="9"/>
        <v>0</v>
      </c>
      <c r="AA81" s="203" t="str">
        <f>VLOOKUP(D81,'BBLM COMCHECK'!$A:$I,9,0)</f>
        <v>normal</v>
      </c>
      <c r="AB81" s="204">
        <f>VLOOKUP(D81,'BBLM COMCHECK'!$A:$L,12,0)</f>
        <v>1480</v>
      </c>
      <c r="AC81" s="201">
        <f t="shared" si="10"/>
        <v>0</v>
      </c>
      <c r="AD81" s="94"/>
      <c r="AE81" s="201"/>
      <c r="AF81" s="201"/>
      <c r="AG81" s="201"/>
      <c r="AH81" s="201"/>
      <c r="AI81" s="94"/>
      <c r="AJ81" s="94"/>
      <c r="AK81" s="87" t="s">
        <v>239</v>
      </c>
      <c r="AL81" s="87" t="str">
        <f t="shared" si="11"/>
        <v>2026-01-15|06005|1058499000|0|||1</v>
      </c>
      <c r="AP81" s="198"/>
      <c r="AQ81" s="198"/>
      <c r="AR81" s="198"/>
      <c r="BD81" s="89" t="s">
        <v>240</v>
      </c>
    </row>
    <row r="82" spans="1:57" ht="26.25" customHeight="1">
      <c r="A82" s="87" t="s">
        <v>514</v>
      </c>
      <c r="B82" s="87" t="s">
        <v>131</v>
      </c>
      <c r="C82" s="87" t="s">
        <v>60</v>
      </c>
      <c r="D82" s="92" t="s">
        <v>514</v>
      </c>
      <c r="E82" s="92" t="s">
        <v>60</v>
      </c>
      <c r="F82" s="92" t="s">
        <v>495</v>
      </c>
      <c r="G82" s="93" t="s">
        <v>133</v>
      </c>
      <c r="H82" s="93">
        <v>11</v>
      </c>
      <c r="I82" s="94" t="s">
        <v>20</v>
      </c>
      <c r="J82" s="147" t="s">
        <v>242</v>
      </c>
      <c r="K82" s="93" t="s">
        <v>243</v>
      </c>
      <c r="L82" s="94" t="s">
        <v>244</v>
      </c>
      <c r="M82" s="94">
        <v>16</v>
      </c>
      <c r="N82" s="115"/>
      <c r="O82" s="201">
        <f>IF(P82&gt;0,VLOOKUP($D82,'BBLM COMCHECK'!$A:$S,14,0),0)</f>
        <v>0</v>
      </c>
      <c r="P82" s="202"/>
      <c r="Q82" s="91">
        <f t="shared" si="6"/>
        <v>0</v>
      </c>
      <c r="R82" s="201">
        <f>IF(S82&gt;0,VLOOKUP($D82,'BBLM COMCHECK'!$A:$S,15,0),0)</f>
        <v>0</v>
      </c>
      <c r="S82" s="202"/>
      <c r="T82" s="91">
        <f t="shared" si="7"/>
        <v>0</v>
      </c>
      <c r="U82" s="201">
        <f>IF(V82&gt;0,VLOOKUP($D82,'BBLM COMCHECK'!$A:$Z,25,0),0)</f>
        <v>0</v>
      </c>
      <c r="V82" s="202"/>
      <c r="W82" s="91">
        <f t="shared" si="8"/>
        <v>0</v>
      </c>
      <c r="X82" s="201">
        <f>IF(Y82&gt;0,VLOOKUP($D82,'BBLM COMCHECK'!$A:$Z,25,0),0)</f>
        <v>0</v>
      </c>
      <c r="Y82" s="202"/>
      <c r="Z82" s="91">
        <f t="shared" si="9"/>
        <v>0</v>
      </c>
      <c r="AA82" s="203" t="str">
        <f>VLOOKUP(D82,'BBLM COMCHECK'!$A:$I,9,0)</f>
        <v>normal</v>
      </c>
      <c r="AB82" s="204">
        <f>VLOOKUP(D82,'BBLM COMCHECK'!$A:$L,12,0)</f>
        <v>822</v>
      </c>
      <c r="AC82" s="201">
        <f t="shared" si="10"/>
        <v>0</v>
      </c>
      <c r="AD82" s="94"/>
      <c r="AE82" s="201"/>
      <c r="AF82" s="201"/>
      <c r="AG82" s="201"/>
      <c r="AH82" s="201"/>
      <c r="AI82" s="94"/>
      <c r="AJ82" s="94"/>
      <c r="AK82" s="87" t="s">
        <v>245</v>
      </c>
      <c r="AL82" s="87" t="str">
        <f t="shared" si="11"/>
        <v>2026-01-15|06005|1064670000|0|||1</v>
      </c>
      <c r="AP82" s="198"/>
      <c r="AQ82" s="198"/>
      <c r="AR82" s="198"/>
      <c r="BD82" s="89" t="s">
        <v>246</v>
      </c>
      <c r="BE82" s="89" t="s">
        <v>515</v>
      </c>
    </row>
    <row r="83" spans="1:57" ht="26.25" customHeight="1">
      <c r="A83" s="87" t="s">
        <v>516</v>
      </c>
      <c r="B83" s="87" t="s">
        <v>131</v>
      </c>
      <c r="C83" s="87" t="s">
        <v>60</v>
      </c>
      <c r="D83" s="92" t="s">
        <v>516</v>
      </c>
      <c r="E83" s="92" t="s">
        <v>60</v>
      </c>
      <c r="F83" s="92" t="s">
        <v>495</v>
      </c>
      <c r="G83" s="93" t="s">
        <v>133</v>
      </c>
      <c r="H83" s="93">
        <v>11</v>
      </c>
      <c r="I83" s="94" t="s">
        <v>20</v>
      </c>
      <c r="J83" s="147" t="s">
        <v>248</v>
      </c>
      <c r="K83" s="93" t="s">
        <v>249</v>
      </c>
      <c r="L83" s="94" t="s">
        <v>250</v>
      </c>
      <c r="M83" s="94">
        <v>28</v>
      </c>
      <c r="N83" s="115"/>
      <c r="O83" s="201">
        <f>IF(P83&gt;0,VLOOKUP($D83,'BBLM COMCHECK'!$A:$S,14,0),0)</f>
        <v>0</v>
      </c>
      <c r="P83" s="202"/>
      <c r="Q83" s="91">
        <f t="shared" si="6"/>
        <v>0</v>
      </c>
      <c r="R83" s="201">
        <f>IF(S83&gt;0,VLOOKUP($D83,'BBLM COMCHECK'!$A:$S,15,0),0)</f>
        <v>0</v>
      </c>
      <c r="S83" s="202"/>
      <c r="T83" s="91">
        <f t="shared" si="7"/>
        <v>0</v>
      </c>
      <c r="U83" s="201">
        <f>IF(V83&gt;0,VLOOKUP($D83,'BBLM COMCHECK'!$A:$Z,25,0),0)</f>
        <v>0</v>
      </c>
      <c r="V83" s="202"/>
      <c r="W83" s="91">
        <f t="shared" si="8"/>
        <v>0</v>
      </c>
      <c r="X83" s="201">
        <f>IF(Y83&gt;0,VLOOKUP($D83,'BBLM COMCHECK'!$A:$Z,25,0),0)</f>
        <v>0</v>
      </c>
      <c r="Y83" s="202"/>
      <c r="Z83" s="91">
        <f t="shared" si="9"/>
        <v>0</v>
      </c>
      <c r="AA83" s="203" t="str">
        <f>VLOOKUP(D83,'BBLM COMCHECK'!$A:$I,9,0)</f>
        <v>normal</v>
      </c>
      <c r="AB83" s="204">
        <f>VLOOKUP(D83,'BBLM COMCHECK'!$A:$L,12,0)</f>
        <v>2780</v>
      </c>
      <c r="AC83" s="201">
        <f t="shared" si="10"/>
        <v>0</v>
      </c>
      <c r="AD83" s="94"/>
      <c r="AE83" s="201"/>
      <c r="AF83" s="201"/>
      <c r="AG83" s="201"/>
      <c r="AH83" s="201"/>
      <c r="AI83" s="94"/>
      <c r="AJ83" s="94"/>
      <c r="AK83" s="87" t="s">
        <v>251</v>
      </c>
      <c r="AL83" s="87" t="str">
        <f t="shared" si="11"/>
        <v>2026-01-15|06005|1064680000|0|||1</v>
      </c>
      <c r="AP83" s="198"/>
      <c r="AQ83" s="198"/>
      <c r="AR83" s="198"/>
      <c r="BD83" s="89" t="s">
        <v>252</v>
      </c>
    </row>
    <row r="84" spans="1:57" ht="26.25" customHeight="1">
      <c r="A84" s="87" t="s">
        <v>517</v>
      </c>
      <c r="B84" s="87" t="s">
        <v>131</v>
      </c>
      <c r="C84" s="87" t="s">
        <v>60</v>
      </c>
      <c r="D84" s="92" t="s">
        <v>517</v>
      </c>
      <c r="E84" s="92" t="s">
        <v>60</v>
      </c>
      <c r="F84" s="92" t="s">
        <v>495</v>
      </c>
      <c r="G84" s="93" t="s">
        <v>133</v>
      </c>
      <c r="H84" s="93">
        <v>21</v>
      </c>
      <c r="I84" s="94" t="s">
        <v>24</v>
      </c>
      <c r="J84" s="147" t="s">
        <v>254</v>
      </c>
      <c r="K84" s="93" t="s">
        <v>255</v>
      </c>
      <c r="L84" s="94" t="s">
        <v>256</v>
      </c>
      <c r="M84" s="94">
        <v>60</v>
      </c>
      <c r="N84" s="115"/>
      <c r="O84" s="201">
        <f>IF(P84&gt;0,VLOOKUP($D84,'BBLM COMCHECK'!$A:$S,14,0),0)</f>
        <v>0</v>
      </c>
      <c r="P84" s="202"/>
      <c r="Q84" s="91">
        <f t="shared" si="6"/>
        <v>0</v>
      </c>
      <c r="R84" s="201">
        <f>IF(S84&gt;0,VLOOKUP($D84,'BBLM COMCHECK'!$A:$S,15,0),0)</f>
        <v>0</v>
      </c>
      <c r="S84" s="202"/>
      <c r="T84" s="91">
        <f t="shared" si="7"/>
        <v>0</v>
      </c>
      <c r="U84" s="201">
        <f>IF(V84&gt;0,VLOOKUP($D84,'BBLM COMCHECK'!$A:$Z,25,0),0)</f>
        <v>0</v>
      </c>
      <c r="V84" s="202"/>
      <c r="W84" s="91">
        <f t="shared" si="8"/>
        <v>0</v>
      </c>
      <c r="X84" s="201">
        <f>IF(Y84&gt;0,VLOOKUP($D84,'BBLM COMCHECK'!$A:$Z,25,0),0)</f>
        <v>0</v>
      </c>
      <c r="Y84" s="202"/>
      <c r="Z84" s="91">
        <f t="shared" si="9"/>
        <v>0</v>
      </c>
      <c r="AA84" s="203" t="str">
        <f>VLOOKUP(D84,'BBLM COMCHECK'!$A:$I,9,0)</f>
        <v>order stop</v>
      </c>
      <c r="AB84" s="204">
        <f>VLOOKUP(D84,'BBLM COMCHECK'!$A:$L,12,0)</f>
        <v>132225</v>
      </c>
      <c r="AC84" s="201">
        <f t="shared" si="10"/>
        <v>0</v>
      </c>
      <c r="AD84" s="94"/>
      <c r="AE84" s="201"/>
      <c r="AF84" s="201"/>
      <c r="AG84" s="201"/>
      <c r="AH84" s="201"/>
      <c r="AI84" s="94"/>
      <c r="AJ84" s="94"/>
      <c r="AK84" s="87" t="s">
        <v>257</v>
      </c>
      <c r="AL84" s="87" t="str">
        <f t="shared" si="11"/>
        <v>2026-01-15|06005|1070906000|0|||1</v>
      </c>
      <c r="AP84" s="198"/>
      <c r="AQ84" s="198"/>
      <c r="AR84" s="198"/>
      <c r="BD84" s="89" t="s">
        <v>258</v>
      </c>
    </row>
    <row r="85" spans="1:57" ht="26.25" customHeight="1">
      <c r="A85" s="87" t="s">
        <v>518</v>
      </c>
      <c r="B85" s="87" t="s">
        <v>131</v>
      </c>
      <c r="C85" s="87" t="s">
        <v>60</v>
      </c>
      <c r="D85" s="92" t="s">
        <v>518</v>
      </c>
      <c r="E85" s="92" t="s">
        <v>60</v>
      </c>
      <c r="F85" s="92" t="s">
        <v>495</v>
      </c>
      <c r="G85" s="93" t="s">
        <v>133</v>
      </c>
      <c r="H85" s="93">
        <v>11</v>
      </c>
      <c r="I85" s="94" t="s">
        <v>20</v>
      </c>
      <c r="J85" s="147" t="s">
        <v>260</v>
      </c>
      <c r="K85" s="93" t="s">
        <v>261</v>
      </c>
      <c r="L85" s="94" t="s">
        <v>262</v>
      </c>
      <c r="M85" s="94">
        <v>12</v>
      </c>
      <c r="N85" s="115"/>
      <c r="O85" s="201">
        <f>IF(P85&gt;0,VLOOKUP($D85,'BBLM COMCHECK'!$A:$S,14,0),0)</f>
        <v>0</v>
      </c>
      <c r="P85" s="202"/>
      <c r="Q85" s="91">
        <f t="shared" si="6"/>
        <v>0</v>
      </c>
      <c r="R85" s="201">
        <f>IF(S85&gt;0,VLOOKUP($D85,'BBLM COMCHECK'!$A:$S,15,0),0)</f>
        <v>0</v>
      </c>
      <c r="S85" s="202"/>
      <c r="T85" s="91">
        <f t="shared" si="7"/>
        <v>0</v>
      </c>
      <c r="U85" s="201">
        <f>IF(V85&gt;0,VLOOKUP($D85,'BBLM COMCHECK'!$A:$Z,25,0),0)</f>
        <v>0</v>
      </c>
      <c r="V85" s="202"/>
      <c r="W85" s="91">
        <f t="shared" si="8"/>
        <v>0</v>
      </c>
      <c r="X85" s="201">
        <f>IF(Y85&gt;0,VLOOKUP($D85,'BBLM COMCHECK'!$A:$Z,25,0),0)</f>
        <v>0</v>
      </c>
      <c r="Y85" s="202"/>
      <c r="Z85" s="91">
        <f t="shared" si="9"/>
        <v>0</v>
      </c>
      <c r="AA85" s="203" t="str">
        <f>VLOOKUP(D85,'BBLM COMCHECK'!$A:$I,9,0)</f>
        <v>normal</v>
      </c>
      <c r="AB85" s="204">
        <f>VLOOKUP(D85,'BBLM COMCHECK'!$A:$L,12,0)</f>
        <v>10730</v>
      </c>
      <c r="AC85" s="201">
        <f t="shared" si="10"/>
        <v>0</v>
      </c>
      <c r="AD85" s="94"/>
      <c r="AE85" s="201"/>
      <c r="AF85" s="201"/>
      <c r="AG85" s="201"/>
      <c r="AH85" s="201"/>
      <c r="AI85" s="94"/>
      <c r="AJ85" s="94"/>
      <c r="AK85" s="87" t="s">
        <v>263</v>
      </c>
      <c r="AL85" s="87" t="str">
        <f t="shared" si="11"/>
        <v>2026-01-15|06005|1071008000|0|||1</v>
      </c>
      <c r="AP85" s="198"/>
      <c r="AQ85" s="198"/>
      <c r="AR85" s="198"/>
      <c r="BD85" s="89" t="s">
        <v>264</v>
      </c>
    </row>
    <row r="86" spans="1:57" ht="26.25" customHeight="1">
      <c r="A86" s="87" t="s">
        <v>519</v>
      </c>
      <c r="B86" s="87" t="s">
        <v>131</v>
      </c>
      <c r="C86" s="87" t="s">
        <v>60</v>
      </c>
      <c r="D86" s="92" t="s">
        <v>519</v>
      </c>
      <c r="E86" s="92" t="s">
        <v>60</v>
      </c>
      <c r="F86" s="92" t="s">
        <v>495</v>
      </c>
      <c r="G86" s="93" t="s">
        <v>133</v>
      </c>
      <c r="H86" s="93">
        <v>11</v>
      </c>
      <c r="I86" s="94" t="s">
        <v>20</v>
      </c>
      <c r="J86" s="147" t="s">
        <v>266</v>
      </c>
      <c r="K86" s="93" t="s">
        <v>267</v>
      </c>
      <c r="L86" s="94" t="s">
        <v>268</v>
      </c>
      <c r="M86" s="94">
        <v>9</v>
      </c>
      <c r="N86" s="115"/>
      <c r="O86" s="201">
        <f>IF(P86&gt;0,VLOOKUP($D86,'BBLM COMCHECK'!$A:$S,14,0),0)</f>
        <v>0</v>
      </c>
      <c r="P86" s="202"/>
      <c r="Q86" s="91">
        <f t="shared" si="6"/>
        <v>0</v>
      </c>
      <c r="R86" s="201">
        <f>IF(S86&gt;0,VLOOKUP($D86,'BBLM COMCHECK'!$A:$S,15,0),0)</f>
        <v>0</v>
      </c>
      <c r="S86" s="202"/>
      <c r="T86" s="91">
        <f t="shared" si="7"/>
        <v>0</v>
      </c>
      <c r="U86" s="201">
        <f>IF(V86&gt;0,VLOOKUP($D86,'BBLM COMCHECK'!$A:$Z,25,0),0)</f>
        <v>0</v>
      </c>
      <c r="V86" s="202"/>
      <c r="W86" s="91">
        <f t="shared" si="8"/>
        <v>0</v>
      </c>
      <c r="X86" s="201">
        <f>IF(Y86&gt;0,VLOOKUP($D86,'BBLM COMCHECK'!$A:$Z,25,0),0)</f>
        <v>0</v>
      </c>
      <c r="Y86" s="202"/>
      <c r="Z86" s="91">
        <f t="shared" si="9"/>
        <v>0</v>
      </c>
      <c r="AA86" s="203" t="str">
        <f>VLOOKUP(D86,'BBLM COMCHECK'!$A:$I,9,0)</f>
        <v>normal</v>
      </c>
      <c r="AB86" s="204">
        <f>VLOOKUP(D86,'BBLM COMCHECK'!$A:$L,12,0)</f>
        <v>4</v>
      </c>
      <c r="AC86" s="201">
        <f t="shared" si="10"/>
        <v>0</v>
      </c>
      <c r="AD86" s="94"/>
      <c r="AE86" s="201"/>
      <c r="AF86" s="201"/>
      <c r="AG86" s="201"/>
      <c r="AH86" s="201"/>
      <c r="AI86" s="94"/>
      <c r="AJ86" s="94"/>
      <c r="AK86" s="87" t="s">
        <v>269</v>
      </c>
      <c r="AL86" s="87" t="str">
        <f t="shared" si="11"/>
        <v>2026-01-15|06005|1071606000|0|||1</v>
      </c>
      <c r="AP86" s="198"/>
      <c r="AQ86" s="198"/>
      <c r="AR86" s="198"/>
      <c r="BD86" s="89" t="s">
        <v>270</v>
      </c>
    </row>
    <row r="87" spans="1:57" ht="26.25" customHeight="1">
      <c r="A87" s="87" t="s">
        <v>520</v>
      </c>
      <c r="B87" s="87" t="s">
        <v>131</v>
      </c>
      <c r="C87" s="87" t="s">
        <v>60</v>
      </c>
      <c r="D87" s="92" t="s">
        <v>520</v>
      </c>
      <c r="E87" s="92" t="s">
        <v>60</v>
      </c>
      <c r="F87" s="92" t="s">
        <v>495</v>
      </c>
      <c r="G87" s="93" t="s">
        <v>133</v>
      </c>
      <c r="H87" s="93">
        <v>11</v>
      </c>
      <c r="I87" s="94" t="s">
        <v>20</v>
      </c>
      <c r="J87" s="151" t="s">
        <v>272</v>
      </c>
      <c r="K87" s="93" t="s">
        <v>273</v>
      </c>
      <c r="L87" s="94" t="s">
        <v>274</v>
      </c>
      <c r="M87" s="94">
        <v>24</v>
      </c>
      <c r="N87" s="115"/>
      <c r="O87" s="201">
        <f>IF(P87&gt;0,VLOOKUP($D87,'BBLM COMCHECK'!$A:$S,14,0),0)</f>
        <v>0</v>
      </c>
      <c r="P87" s="202"/>
      <c r="Q87" s="91">
        <f t="shared" si="6"/>
        <v>0</v>
      </c>
      <c r="R87" s="201">
        <f>IF(S87&gt;0,VLOOKUP($D87,'BBLM COMCHECK'!$A:$S,15,0),0)</f>
        <v>0</v>
      </c>
      <c r="S87" s="202"/>
      <c r="T87" s="91">
        <f t="shared" si="7"/>
        <v>0</v>
      </c>
      <c r="U87" s="201">
        <f>IF(V87&gt;0,VLOOKUP($D87,'BBLM COMCHECK'!$A:$Z,25,0),0)</f>
        <v>0</v>
      </c>
      <c r="V87" s="202"/>
      <c r="W87" s="91">
        <f t="shared" si="8"/>
        <v>0</v>
      </c>
      <c r="X87" s="201">
        <f>IF(Y87&gt;0,VLOOKUP($D87,'BBLM COMCHECK'!$A:$Z,25,0),0)</f>
        <v>0</v>
      </c>
      <c r="Y87" s="202"/>
      <c r="Z87" s="91">
        <f t="shared" si="9"/>
        <v>0</v>
      </c>
      <c r="AA87" s="203" t="str">
        <f>VLOOKUP(D87,'BBLM COMCHECK'!$A:$I,9,0)</f>
        <v>normal</v>
      </c>
      <c r="AB87" s="204">
        <f>VLOOKUP(D87,'BBLM COMCHECK'!$A:$L,12,0)</f>
        <v>0</v>
      </c>
      <c r="AC87" s="201">
        <f t="shared" si="10"/>
        <v>1</v>
      </c>
      <c r="AD87" s="94"/>
      <c r="AE87" s="201"/>
      <c r="AF87" s="201"/>
      <c r="AG87" s="201"/>
      <c r="AH87" s="201"/>
      <c r="AI87" s="94"/>
      <c r="AJ87" s="94"/>
      <c r="AK87" s="87" t="s">
        <v>275</v>
      </c>
      <c r="AL87" s="87" t="str">
        <f t="shared" si="11"/>
        <v>2026-01-15|06005|1072194000|0|||1</v>
      </c>
      <c r="AP87" s="198"/>
      <c r="AQ87" s="198"/>
      <c r="AR87" s="198"/>
      <c r="BD87" s="89" t="s">
        <v>276</v>
      </c>
    </row>
    <row r="88" spans="1:57" ht="26.25" customHeight="1">
      <c r="A88" s="87" t="s">
        <v>521</v>
      </c>
      <c r="B88" s="87" t="s">
        <v>131</v>
      </c>
      <c r="C88" s="87" t="s">
        <v>60</v>
      </c>
      <c r="D88" s="92" t="s">
        <v>521</v>
      </c>
      <c r="E88" s="92" t="s">
        <v>60</v>
      </c>
      <c r="F88" s="92" t="s">
        <v>495</v>
      </c>
      <c r="G88" s="93" t="s">
        <v>133</v>
      </c>
      <c r="H88" s="93">
        <v>26</v>
      </c>
      <c r="I88" s="94" t="s">
        <v>25</v>
      </c>
      <c r="J88" s="147" t="s">
        <v>278</v>
      </c>
      <c r="K88" s="93" t="s">
        <v>279</v>
      </c>
      <c r="L88" s="94" t="s">
        <v>280</v>
      </c>
      <c r="M88" s="94">
        <v>20</v>
      </c>
      <c r="N88" s="115"/>
      <c r="O88" s="201">
        <f>IF(P88&gt;0,VLOOKUP($D88,'BBLM COMCHECK'!$A:$S,14,0),0)</f>
        <v>0</v>
      </c>
      <c r="P88" s="202"/>
      <c r="Q88" s="91">
        <f t="shared" si="6"/>
        <v>0</v>
      </c>
      <c r="R88" s="201">
        <f>IF(S88&gt;0,VLOOKUP($D88,'BBLM COMCHECK'!$A:$S,15,0),0)</f>
        <v>0</v>
      </c>
      <c r="S88" s="202"/>
      <c r="T88" s="91">
        <f t="shared" si="7"/>
        <v>0</v>
      </c>
      <c r="U88" s="201">
        <f>IF(V88&gt;0,VLOOKUP($D88,'BBLM COMCHECK'!$A:$Z,25,0),0)</f>
        <v>0</v>
      </c>
      <c r="V88" s="202"/>
      <c r="W88" s="91">
        <f t="shared" si="8"/>
        <v>0</v>
      </c>
      <c r="X88" s="201">
        <f>IF(Y88&gt;0,VLOOKUP($D88,'BBLM COMCHECK'!$A:$Z,25,0),0)</f>
        <v>0</v>
      </c>
      <c r="Y88" s="202"/>
      <c r="Z88" s="91">
        <f t="shared" si="9"/>
        <v>0</v>
      </c>
      <c r="AA88" s="203" t="str">
        <f>VLOOKUP(D88,'BBLM COMCHECK'!$A:$I,9,0)</f>
        <v>normal</v>
      </c>
      <c r="AB88" s="204">
        <f>VLOOKUP(D88,'BBLM COMCHECK'!$A:$L,12,0)</f>
        <v>1604</v>
      </c>
      <c r="AC88" s="201">
        <f t="shared" si="10"/>
        <v>0</v>
      </c>
      <c r="AD88" s="94"/>
      <c r="AE88" s="201"/>
      <c r="AF88" s="201"/>
      <c r="AG88" s="201"/>
      <c r="AH88" s="201"/>
      <c r="AI88" s="94"/>
      <c r="AJ88" s="94"/>
      <c r="AK88" s="87" t="s">
        <v>281</v>
      </c>
      <c r="AL88" s="87" t="str">
        <f t="shared" si="11"/>
        <v>2026-01-15|06005|1074674000|0|||1</v>
      </c>
      <c r="AP88" s="198"/>
      <c r="AQ88" s="198"/>
      <c r="AR88" s="198"/>
      <c r="BD88" s="89" t="s">
        <v>282</v>
      </c>
    </row>
    <row r="89" spans="1:57" ht="26.25" customHeight="1">
      <c r="A89" s="87" t="s">
        <v>522</v>
      </c>
      <c r="B89" s="87" t="s">
        <v>131</v>
      </c>
      <c r="C89" s="87" t="s">
        <v>60</v>
      </c>
      <c r="D89" s="92" t="s">
        <v>522</v>
      </c>
      <c r="E89" s="92" t="s">
        <v>60</v>
      </c>
      <c r="F89" s="92" t="s">
        <v>495</v>
      </c>
      <c r="G89" s="93" t="s">
        <v>133</v>
      </c>
      <c r="H89" s="93">
        <v>26</v>
      </c>
      <c r="I89" s="94" t="s">
        <v>25</v>
      </c>
      <c r="J89" s="151" t="s">
        <v>284</v>
      </c>
      <c r="K89" s="93" t="s">
        <v>285</v>
      </c>
      <c r="L89" s="94" t="s">
        <v>286</v>
      </c>
      <c r="M89" s="94">
        <v>50</v>
      </c>
      <c r="N89" s="115"/>
      <c r="O89" s="201">
        <f>IF(P89&gt;0,VLOOKUP($D89,'BBLM COMCHECK'!$A:$S,14,0),0)</f>
        <v>0</v>
      </c>
      <c r="P89" s="202"/>
      <c r="Q89" s="91">
        <f t="shared" si="6"/>
        <v>0</v>
      </c>
      <c r="R89" s="201">
        <f>IF(S89&gt;0,VLOOKUP($D89,'BBLM COMCHECK'!$A:$S,15,0),0)</f>
        <v>0</v>
      </c>
      <c r="S89" s="202"/>
      <c r="T89" s="91">
        <f t="shared" si="7"/>
        <v>0</v>
      </c>
      <c r="U89" s="201">
        <f>IF(V89&gt;0,VLOOKUP($D89,'BBLM COMCHECK'!$A:$Z,25,0),0)</f>
        <v>0</v>
      </c>
      <c r="V89" s="202"/>
      <c r="W89" s="91">
        <f t="shared" si="8"/>
        <v>0</v>
      </c>
      <c r="X89" s="201">
        <f>IF(Y89&gt;0,VLOOKUP($D89,'BBLM COMCHECK'!$A:$Z,25,0),0)</f>
        <v>0</v>
      </c>
      <c r="Y89" s="202"/>
      <c r="Z89" s="91">
        <f t="shared" si="9"/>
        <v>0</v>
      </c>
      <c r="AA89" s="203" t="str">
        <f>VLOOKUP(D89,'BBLM COMCHECK'!$A:$I,9,0)</f>
        <v>normal</v>
      </c>
      <c r="AB89" s="204">
        <f>VLOOKUP(D89,'BBLM COMCHECK'!$A:$L,12,0)</f>
        <v>22</v>
      </c>
      <c r="AC89" s="201">
        <f t="shared" si="10"/>
        <v>0</v>
      </c>
      <c r="AD89" s="94"/>
      <c r="AE89" s="201"/>
      <c r="AF89" s="201"/>
      <c r="AG89" s="201"/>
      <c r="AH89" s="201"/>
      <c r="AI89" s="94"/>
      <c r="AJ89" s="94"/>
      <c r="AK89" s="87" t="s">
        <v>287</v>
      </c>
      <c r="AL89" s="87" t="str">
        <f t="shared" si="11"/>
        <v>2026-01-15|06005|1074883000|0|||1</v>
      </c>
      <c r="AP89" s="198"/>
      <c r="AQ89" s="198"/>
      <c r="AR89" s="198"/>
      <c r="BD89" s="89" t="s">
        <v>288</v>
      </c>
    </row>
    <row r="90" spans="1:57" ht="26.25" customHeight="1">
      <c r="A90" s="87" t="s">
        <v>523</v>
      </c>
      <c r="B90" s="87" t="s">
        <v>131</v>
      </c>
      <c r="C90" s="87" t="s">
        <v>60</v>
      </c>
      <c r="D90" s="92" t="s">
        <v>523</v>
      </c>
      <c r="E90" s="92" t="s">
        <v>60</v>
      </c>
      <c r="F90" s="92" t="s">
        <v>495</v>
      </c>
      <c r="G90" s="93" t="s">
        <v>133</v>
      </c>
      <c r="H90" s="93">
        <v>27</v>
      </c>
      <c r="I90" s="94" t="s">
        <v>27</v>
      </c>
      <c r="J90" s="147" t="s">
        <v>290</v>
      </c>
      <c r="K90" s="93" t="s">
        <v>291</v>
      </c>
      <c r="L90" s="94" t="s">
        <v>292</v>
      </c>
      <c r="M90" s="94">
        <v>25</v>
      </c>
      <c r="N90" s="115"/>
      <c r="O90" s="201">
        <f>IF(P90&gt;0,VLOOKUP($D90,'BBLM COMCHECK'!$A:$S,14,0),0)</f>
        <v>0</v>
      </c>
      <c r="P90" s="202"/>
      <c r="Q90" s="91">
        <f t="shared" si="6"/>
        <v>0</v>
      </c>
      <c r="R90" s="201">
        <f>IF(S90&gt;0,VLOOKUP($D90,'BBLM COMCHECK'!$A:$S,15,0),0)</f>
        <v>0</v>
      </c>
      <c r="S90" s="202"/>
      <c r="T90" s="91">
        <f t="shared" si="7"/>
        <v>0</v>
      </c>
      <c r="U90" s="201">
        <f>IF(V90&gt;0,VLOOKUP($D90,'BBLM COMCHECK'!$A:$Z,25,0),0)</f>
        <v>0</v>
      </c>
      <c r="V90" s="202"/>
      <c r="W90" s="91">
        <f t="shared" si="8"/>
        <v>0</v>
      </c>
      <c r="X90" s="201">
        <f>IF(Y90&gt;0,VLOOKUP($D90,'BBLM COMCHECK'!$A:$Z,25,0),0)</f>
        <v>0</v>
      </c>
      <c r="Y90" s="202"/>
      <c r="Z90" s="91">
        <f t="shared" si="9"/>
        <v>0</v>
      </c>
      <c r="AA90" s="203" t="str">
        <f>VLOOKUP(D90,'BBLM COMCHECK'!$A:$I,9,0)</f>
        <v>order stop</v>
      </c>
      <c r="AB90" s="204">
        <f>VLOOKUP(D90,'BBLM COMCHECK'!$A:$L,12,0)</f>
        <v>436</v>
      </c>
      <c r="AC90" s="201">
        <f t="shared" si="10"/>
        <v>0</v>
      </c>
      <c r="AD90" s="94"/>
      <c r="AE90" s="201"/>
      <c r="AF90" s="201"/>
      <c r="AG90" s="201"/>
      <c r="AH90" s="201"/>
      <c r="AI90" s="94"/>
      <c r="AJ90" s="94"/>
      <c r="AK90" s="87" t="s">
        <v>293</v>
      </c>
      <c r="AL90" s="87" t="str">
        <f t="shared" si="11"/>
        <v>2026-01-15|06005|1075557000|0|||1</v>
      </c>
      <c r="AP90" s="198"/>
      <c r="AQ90" s="198"/>
      <c r="AR90" s="198"/>
      <c r="BD90" s="89" t="s">
        <v>294</v>
      </c>
    </row>
    <row r="91" spans="1:57" ht="26.25" customHeight="1">
      <c r="A91" s="87" t="s">
        <v>524</v>
      </c>
      <c r="B91" s="87" t="s">
        <v>131</v>
      </c>
      <c r="C91" s="87" t="s">
        <v>60</v>
      </c>
      <c r="D91" s="92" t="s">
        <v>524</v>
      </c>
      <c r="E91" s="92" t="s">
        <v>60</v>
      </c>
      <c r="F91" s="92" t="s">
        <v>495</v>
      </c>
      <c r="G91" s="93" t="s">
        <v>133</v>
      </c>
      <c r="H91" s="93">
        <v>26</v>
      </c>
      <c r="I91" s="94" t="s">
        <v>25</v>
      </c>
      <c r="J91" s="147" t="s">
        <v>296</v>
      </c>
      <c r="K91" s="93" t="s">
        <v>297</v>
      </c>
      <c r="L91" s="94" t="s">
        <v>298</v>
      </c>
      <c r="M91" s="94">
        <v>12</v>
      </c>
      <c r="N91" s="115"/>
      <c r="O91" s="201">
        <f>IF(P91&gt;0,VLOOKUP($D91,'BBLM COMCHECK'!$A:$S,14,0),0)</f>
        <v>0</v>
      </c>
      <c r="P91" s="202"/>
      <c r="Q91" s="91">
        <f t="shared" si="6"/>
        <v>0</v>
      </c>
      <c r="R91" s="201">
        <f>IF(S91&gt;0,VLOOKUP($D91,'BBLM COMCHECK'!$A:$S,15,0),0)</f>
        <v>0</v>
      </c>
      <c r="S91" s="202"/>
      <c r="T91" s="91">
        <f t="shared" si="7"/>
        <v>0</v>
      </c>
      <c r="U91" s="201">
        <f>IF(V91&gt;0,VLOOKUP($D91,'BBLM COMCHECK'!$A:$Z,25,0),0)</f>
        <v>0</v>
      </c>
      <c r="V91" s="202"/>
      <c r="W91" s="91">
        <f t="shared" si="8"/>
        <v>0</v>
      </c>
      <c r="X91" s="201">
        <f>IF(Y91&gt;0,VLOOKUP($D91,'BBLM COMCHECK'!$A:$Z,25,0),0)</f>
        <v>0</v>
      </c>
      <c r="Y91" s="202"/>
      <c r="Z91" s="91">
        <f t="shared" si="9"/>
        <v>0</v>
      </c>
      <c r="AA91" s="203" t="str">
        <f>VLOOKUP(D91,'BBLM COMCHECK'!$A:$I,9,0)</f>
        <v>normal</v>
      </c>
      <c r="AB91" s="204">
        <f>VLOOKUP(D91,'BBLM COMCHECK'!$A:$L,12,0)</f>
        <v>8523</v>
      </c>
      <c r="AC91" s="201">
        <f t="shared" si="10"/>
        <v>0</v>
      </c>
      <c r="AD91" s="94"/>
      <c r="AE91" s="201"/>
      <c r="AF91" s="201"/>
      <c r="AG91" s="201"/>
      <c r="AH91" s="201"/>
      <c r="AI91" s="94"/>
      <c r="AJ91" s="94"/>
      <c r="AK91" s="87" t="s">
        <v>299</v>
      </c>
      <c r="AL91" s="87" t="str">
        <f t="shared" si="11"/>
        <v>2026-01-15|06005|1077236000|0|||1</v>
      </c>
      <c r="AP91" s="198"/>
      <c r="AQ91" s="198"/>
      <c r="AR91" s="198"/>
      <c r="BD91" s="89" t="s">
        <v>300</v>
      </c>
    </row>
    <row r="92" spans="1:57" ht="26.25" customHeight="1">
      <c r="A92" s="87" t="s">
        <v>525</v>
      </c>
      <c r="B92" s="87" t="s">
        <v>131</v>
      </c>
      <c r="C92" s="87" t="s">
        <v>60</v>
      </c>
      <c r="D92" s="92" t="s">
        <v>525</v>
      </c>
      <c r="E92" s="92" t="s">
        <v>60</v>
      </c>
      <c r="F92" s="92" t="s">
        <v>495</v>
      </c>
      <c r="G92" s="93" t="s">
        <v>133</v>
      </c>
      <c r="H92" s="93">
        <v>26</v>
      </c>
      <c r="I92" s="94" t="s">
        <v>25</v>
      </c>
      <c r="J92" s="147" t="s">
        <v>302</v>
      </c>
      <c r="K92" s="93" t="s">
        <v>303</v>
      </c>
      <c r="L92" s="94" t="s">
        <v>304</v>
      </c>
      <c r="M92" s="94">
        <v>12</v>
      </c>
      <c r="N92" s="115"/>
      <c r="O92" s="201">
        <f>IF(P92&gt;0,VLOOKUP($D92,'BBLM COMCHECK'!$A:$S,14,0),0)</f>
        <v>0</v>
      </c>
      <c r="P92" s="202"/>
      <c r="Q92" s="91">
        <f t="shared" si="6"/>
        <v>0</v>
      </c>
      <c r="R92" s="201">
        <f>IF(S92&gt;0,VLOOKUP($D92,'BBLM COMCHECK'!$A:$S,15,0),0)</f>
        <v>0</v>
      </c>
      <c r="S92" s="202"/>
      <c r="T92" s="91">
        <f t="shared" si="7"/>
        <v>0</v>
      </c>
      <c r="U92" s="201">
        <f>IF(V92&gt;0,VLOOKUP($D92,'BBLM COMCHECK'!$A:$Z,25,0),0)</f>
        <v>0</v>
      </c>
      <c r="V92" s="202"/>
      <c r="W92" s="91">
        <f t="shared" si="8"/>
        <v>0</v>
      </c>
      <c r="X92" s="201">
        <f>IF(Y92&gt;0,VLOOKUP($D92,'BBLM COMCHECK'!$A:$Z,25,0),0)</f>
        <v>0</v>
      </c>
      <c r="Y92" s="202"/>
      <c r="Z92" s="91">
        <f t="shared" si="9"/>
        <v>0</v>
      </c>
      <c r="AA92" s="203" t="str">
        <f>VLOOKUP(D92,'BBLM COMCHECK'!$A:$I,9,0)</f>
        <v>normal</v>
      </c>
      <c r="AB92" s="204">
        <f>VLOOKUP(D92,'BBLM COMCHECK'!$A:$L,12,0)</f>
        <v>19730</v>
      </c>
      <c r="AC92" s="201">
        <f t="shared" si="10"/>
        <v>0</v>
      </c>
      <c r="AD92" s="94"/>
      <c r="AE92" s="201"/>
      <c r="AF92" s="201"/>
      <c r="AG92" s="201"/>
      <c r="AH92" s="201"/>
      <c r="AI92" s="94"/>
      <c r="AJ92" s="94"/>
      <c r="AK92" s="87" t="s">
        <v>526</v>
      </c>
      <c r="AL92" s="87" t="str">
        <f t="shared" si="11"/>
        <v>2026-01-15|06005|1077237000|0|||1</v>
      </c>
      <c r="AP92" s="198"/>
      <c r="AQ92" s="198"/>
      <c r="AR92" s="198"/>
      <c r="BD92" s="89" t="s">
        <v>306</v>
      </c>
    </row>
    <row r="93" spans="1:57" ht="26.25" customHeight="1">
      <c r="A93" s="87" t="s">
        <v>527</v>
      </c>
      <c r="B93" s="87" t="s">
        <v>131</v>
      </c>
      <c r="C93" s="87" t="s">
        <v>60</v>
      </c>
      <c r="D93" s="92" t="s">
        <v>527</v>
      </c>
      <c r="E93" s="92" t="s">
        <v>60</v>
      </c>
      <c r="F93" s="92" t="s">
        <v>495</v>
      </c>
      <c r="G93" s="93" t="s">
        <v>133</v>
      </c>
      <c r="H93" s="93">
        <v>26</v>
      </c>
      <c r="I93" s="94" t="s">
        <v>25</v>
      </c>
      <c r="J93" s="147" t="s">
        <v>308</v>
      </c>
      <c r="K93" s="93" t="s">
        <v>309</v>
      </c>
      <c r="L93" s="94" t="s">
        <v>310</v>
      </c>
      <c r="M93" s="94">
        <v>12</v>
      </c>
      <c r="N93" s="115"/>
      <c r="O93" s="201">
        <f>IF(P93&gt;0,VLOOKUP($D93,'BBLM COMCHECK'!$A:$S,14,0),0)</f>
        <v>0</v>
      </c>
      <c r="P93" s="202"/>
      <c r="Q93" s="91">
        <f t="shared" si="6"/>
        <v>0</v>
      </c>
      <c r="R93" s="201">
        <f>IF(S93&gt;0,VLOOKUP($D93,'BBLM COMCHECK'!$A:$S,15,0),0)</f>
        <v>0</v>
      </c>
      <c r="S93" s="202"/>
      <c r="T93" s="91">
        <f t="shared" si="7"/>
        <v>0</v>
      </c>
      <c r="U93" s="201">
        <f>IF(V93&gt;0,VLOOKUP($D93,'BBLM COMCHECK'!$A:$Z,25,0),0)</f>
        <v>0</v>
      </c>
      <c r="V93" s="202"/>
      <c r="W93" s="91">
        <f t="shared" si="8"/>
        <v>0</v>
      </c>
      <c r="X93" s="201">
        <f>IF(Y93&gt;0,VLOOKUP($D93,'BBLM COMCHECK'!$A:$Z,25,0),0)</f>
        <v>0</v>
      </c>
      <c r="Y93" s="202"/>
      <c r="Z93" s="91">
        <f t="shared" si="9"/>
        <v>0</v>
      </c>
      <c r="AA93" s="203" t="str">
        <f>VLOOKUP(D93,'BBLM COMCHECK'!$A:$I,9,0)</f>
        <v>normal</v>
      </c>
      <c r="AB93" s="204">
        <f>VLOOKUP(D93,'BBLM COMCHECK'!$A:$L,12,0)</f>
        <v>591</v>
      </c>
      <c r="AC93" s="201">
        <f t="shared" si="10"/>
        <v>0</v>
      </c>
      <c r="AD93" s="94"/>
      <c r="AE93" s="201"/>
      <c r="AF93" s="201"/>
      <c r="AG93" s="201"/>
      <c r="AH93" s="201"/>
      <c r="AI93" s="94"/>
      <c r="AJ93" s="94"/>
      <c r="AK93" s="87" t="s">
        <v>311</v>
      </c>
      <c r="AL93" s="87" t="str">
        <f t="shared" si="11"/>
        <v>2026-01-15|06005|1082607000|0|||1</v>
      </c>
      <c r="AP93" s="198"/>
      <c r="AQ93" s="198"/>
      <c r="AR93" s="198"/>
      <c r="BD93" s="89" t="s">
        <v>312</v>
      </c>
    </row>
    <row r="94" spans="1:57" ht="26.25" customHeight="1">
      <c r="A94" s="87" t="s">
        <v>528</v>
      </c>
      <c r="B94" s="87" t="s">
        <v>131</v>
      </c>
      <c r="C94" s="87" t="s">
        <v>60</v>
      </c>
      <c r="D94" s="92" t="s">
        <v>528</v>
      </c>
      <c r="E94" s="92" t="s">
        <v>60</v>
      </c>
      <c r="F94" s="92" t="s">
        <v>495</v>
      </c>
      <c r="G94" s="93" t="s">
        <v>133</v>
      </c>
      <c r="H94" s="93">
        <v>26</v>
      </c>
      <c r="I94" s="94" t="s">
        <v>25</v>
      </c>
      <c r="J94" s="147" t="s">
        <v>314</v>
      </c>
      <c r="K94" s="93" t="s">
        <v>315</v>
      </c>
      <c r="L94" s="94" t="s">
        <v>316</v>
      </c>
      <c r="M94" s="94">
        <v>24</v>
      </c>
      <c r="N94" s="115"/>
      <c r="O94" s="201">
        <f>IF(P94&gt;0,VLOOKUP($D94,'BBLM COMCHECK'!$A:$S,14,0),0)</f>
        <v>0</v>
      </c>
      <c r="P94" s="202"/>
      <c r="Q94" s="91">
        <f t="shared" si="6"/>
        <v>0</v>
      </c>
      <c r="R94" s="201">
        <f>IF(S94&gt;0,VLOOKUP($D94,'BBLM COMCHECK'!$A:$S,15,0),0)</f>
        <v>0</v>
      </c>
      <c r="S94" s="202"/>
      <c r="T94" s="91">
        <f t="shared" si="7"/>
        <v>0</v>
      </c>
      <c r="U94" s="201">
        <f>IF(V94&gt;0,VLOOKUP($D94,'BBLM COMCHECK'!$A:$Z,25,0),0)</f>
        <v>0</v>
      </c>
      <c r="V94" s="202"/>
      <c r="W94" s="91">
        <f t="shared" si="8"/>
        <v>0</v>
      </c>
      <c r="X94" s="201">
        <f>IF(Y94&gt;0,VLOOKUP($D94,'BBLM COMCHECK'!$A:$Z,25,0),0)</f>
        <v>0</v>
      </c>
      <c r="Y94" s="202"/>
      <c r="Z94" s="91">
        <f t="shared" si="9"/>
        <v>0</v>
      </c>
      <c r="AA94" s="203" t="str">
        <f>VLOOKUP(D94,'BBLM COMCHECK'!$A:$I,9,0)</f>
        <v>normal</v>
      </c>
      <c r="AB94" s="204">
        <f>VLOOKUP(D94,'BBLM COMCHECK'!$A:$L,12,0)</f>
        <v>0</v>
      </c>
      <c r="AC94" s="201">
        <f t="shared" si="10"/>
        <v>1</v>
      </c>
      <c r="AD94" s="94"/>
      <c r="AE94" s="201"/>
      <c r="AF94" s="201"/>
      <c r="AG94" s="201"/>
      <c r="AH94" s="201"/>
      <c r="AI94" s="94"/>
      <c r="AJ94" s="94"/>
      <c r="AK94" s="87" t="s">
        <v>317</v>
      </c>
      <c r="AL94" s="87" t="str">
        <f t="shared" si="11"/>
        <v>2026-01-15|06005|1082723000|0|||1</v>
      </c>
      <c r="AP94" s="198"/>
      <c r="AQ94" s="198"/>
      <c r="AR94" s="198"/>
      <c r="BD94" s="89" t="s">
        <v>318</v>
      </c>
    </row>
    <row r="95" spans="1:57" ht="26.25" customHeight="1">
      <c r="A95" s="87" t="s">
        <v>529</v>
      </c>
      <c r="B95" s="87" t="s">
        <v>131</v>
      </c>
      <c r="C95" s="87" t="s">
        <v>60</v>
      </c>
      <c r="D95" s="92" t="s">
        <v>529</v>
      </c>
      <c r="E95" s="92" t="s">
        <v>60</v>
      </c>
      <c r="F95" s="92" t="s">
        <v>495</v>
      </c>
      <c r="G95" s="93" t="s">
        <v>133</v>
      </c>
      <c r="H95" s="93">
        <v>27</v>
      </c>
      <c r="I95" s="94" t="s">
        <v>27</v>
      </c>
      <c r="J95" s="147" t="s">
        <v>320</v>
      </c>
      <c r="K95" s="93" t="s">
        <v>321</v>
      </c>
      <c r="L95" s="94" t="s">
        <v>322</v>
      </c>
      <c r="M95" s="94">
        <v>30</v>
      </c>
      <c r="N95" s="95"/>
      <c r="O95" s="201">
        <f>IF(P95&gt;0,VLOOKUP($D95,'BBLM COMCHECK'!$A:$S,14,0),0)</f>
        <v>0</v>
      </c>
      <c r="P95" s="202"/>
      <c r="Q95" s="91">
        <f t="shared" si="6"/>
        <v>0</v>
      </c>
      <c r="R95" s="201">
        <f>IF(S95&gt;0,VLOOKUP($D95,'BBLM COMCHECK'!$A:$S,15,0),0)</f>
        <v>0</v>
      </c>
      <c r="S95" s="202"/>
      <c r="T95" s="91">
        <f t="shared" si="7"/>
        <v>0</v>
      </c>
      <c r="U95" s="201">
        <f>IF(V95&gt;0,VLOOKUP($D95,'BBLM COMCHECK'!$A:$Z,25,0),0)</f>
        <v>0</v>
      </c>
      <c r="V95" s="202"/>
      <c r="W95" s="91">
        <f t="shared" si="8"/>
        <v>0</v>
      </c>
      <c r="X95" s="201">
        <f>IF(Y95&gt;0,VLOOKUP($D95,'BBLM COMCHECK'!$A:$Z,25,0),0)</f>
        <v>0</v>
      </c>
      <c r="Y95" s="202"/>
      <c r="Z95" s="91">
        <f t="shared" si="9"/>
        <v>0</v>
      </c>
      <c r="AA95" s="203" t="str">
        <f>VLOOKUP(D95,'BBLM COMCHECK'!$A:$I,9,0)</f>
        <v>order stop</v>
      </c>
      <c r="AB95" s="204">
        <f>VLOOKUP(D95,'BBLM COMCHECK'!$A:$L,12,0)</f>
        <v>258</v>
      </c>
      <c r="AC95" s="201">
        <f t="shared" si="10"/>
        <v>0</v>
      </c>
      <c r="AD95" s="94"/>
      <c r="AE95" s="201"/>
      <c r="AF95" s="201"/>
      <c r="AG95" s="201"/>
      <c r="AH95" s="201"/>
      <c r="AI95" s="94"/>
      <c r="AJ95" s="94"/>
      <c r="AK95" s="87" t="s">
        <v>323</v>
      </c>
      <c r="AL95" s="87" t="str">
        <f t="shared" si="11"/>
        <v>2026-01-15|06005|1083898000|0|||1</v>
      </c>
      <c r="AP95" s="198"/>
      <c r="AQ95" s="198"/>
      <c r="AR95" s="198"/>
      <c r="BD95" s="89" t="s">
        <v>324</v>
      </c>
    </row>
    <row r="96" spans="1:57" ht="26.25" customHeight="1">
      <c r="A96" s="87" t="s">
        <v>530</v>
      </c>
      <c r="B96" s="87" t="s">
        <v>131</v>
      </c>
      <c r="C96" s="87" t="s">
        <v>60</v>
      </c>
      <c r="D96" s="92" t="s">
        <v>530</v>
      </c>
      <c r="E96" s="92" t="s">
        <v>60</v>
      </c>
      <c r="F96" s="92" t="s">
        <v>495</v>
      </c>
      <c r="G96" s="93" t="s">
        <v>133</v>
      </c>
      <c r="H96" s="93">
        <v>27</v>
      </c>
      <c r="I96" s="94" t="s">
        <v>27</v>
      </c>
      <c r="J96" s="147" t="s">
        <v>326</v>
      </c>
      <c r="K96" s="93" t="s">
        <v>327</v>
      </c>
      <c r="L96" s="94" t="s">
        <v>328</v>
      </c>
      <c r="M96" s="94">
        <v>24</v>
      </c>
      <c r="N96" s="115"/>
      <c r="O96" s="201">
        <f>IF(P96&gt;0,VLOOKUP($D96,'BBLM COMCHECK'!$A:$S,14,0),0)</f>
        <v>0</v>
      </c>
      <c r="P96" s="202"/>
      <c r="Q96" s="91">
        <f t="shared" si="6"/>
        <v>0</v>
      </c>
      <c r="R96" s="201">
        <f>IF(S96&gt;0,VLOOKUP($D96,'BBLM COMCHECK'!$A:$S,15,0),0)</f>
        <v>0</v>
      </c>
      <c r="S96" s="202"/>
      <c r="T96" s="91">
        <f t="shared" si="7"/>
        <v>0</v>
      </c>
      <c r="U96" s="201">
        <f>IF(V96&gt;0,VLOOKUP($D96,'BBLM COMCHECK'!$A:$Z,25,0),0)</f>
        <v>0</v>
      </c>
      <c r="V96" s="202"/>
      <c r="W96" s="91">
        <f t="shared" si="8"/>
        <v>0</v>
      </c>
      <c r="X96" s="201">
        <f>IF(Y96&gt;0,VLOOKUP($D96,'BBLM COMCHECK'!$A:$Z,25,0),0)</f>
        <v>0</v>
      </c>
      <c r="Y96" s="202"/>
      <c r="Z96" s="91">
        <f t="shared" si="9"/>
        <v>0</v>
      </c>
      <c r="AA96" s="203" t="str">
        <f>VLOOKUP(D96,'BBLM COMCHECK'!$A:$I,9,0)</f>
        <v>normal</v>
      </c>
      <c r="AB96" s="204">
        <f>VLOOKUP(D96,'BBLM COMCHECK'!$A:$L,12,0)</f>
        <v>788</v>
      </c>
      <c r="AC96" s="201">
        <f t="shared" si="10"/>
        <v>0</v>
      </c>
      <c r="AD96" s="94"/>
      <c r="AE96" s="201"/>
      <c r="AF96" s="201"/>
      <c r="AG96" s="201"/>
      <c r="AH96" s="201"/>
      <c r="AI96" s="94"/>
      <c r="AJ96" s="94"/>
      <c r="AK96" s="87" t="s">
        <v>329</v>
      </c>
      <c r="AL96" s="87" t="str">
        <f t="shared" si="11"/>
        <v>2026-01-15|06005|1083903000|0|||1</v>
      </c>
      <c r="AP96" s="198"/>
      <c r="AQ96" s="198"/>
      <c r="AR96" s="198"/>
      <c r="BD96" s="89" t="s">
        <v>330</v>
      </c>
    </row>
    <row r="97" spans="1:56" ht="26.25" customHeight="1">
      <c r="A97" s="87" t="s">
        <v>531</v>
      </c>
      <c r="B97" s="87" t="s">
        <v>131</v>
      </c>
      <c r="C97" s="87" t="s">
        <v>60</v>
      </c>
      <c r="D97" s="92" t="s">
        <v>531</v>
      </c>
      <c r="E97" s="92" t="s">
        <v>60</v>
      </c>
      <c r="F97" s="92" t="s">
        <v>495</v>
      </c>
      <c r="G97" s="93" t="s">
        <v>133</v>
      </c>
      <c r="H97" s="93">
        <v>17</v>
      </c>
      <c r="I97" s="94" t="s">
        <v>22</v>
      </c>
      <c r="J97" s="147" t="s">
        <v>332</v>
      </c>
      <c r="K97" s="93" t="s">
        <v>333</v>
      </c>
      <c r="L97" s="94" t="s">
        <v>334</v>
      </c>
      <c r="M97" s="94">
        <v>60</v>
      </c>
      <c r="N97" s="95"/>
      <c r="O97" s="201">
        <f>IF(P97&gt;0,VLOOKUP($D97,'BBLM COMCHECK'!$A:$S,14,0),0)</f>
        <v>0</v>
      </c>
      <c r="P97" s="202"/>
      <c r="Q97" s="91">
        <f t="shared" si="6"/>
        <v>0</v>
      </c>
      <c r="R97" s="201">
        <f>IF(S97&gt;0,VLOOKUP($D97,'BBLM COMCHECK'!$A:$S,15,0),0)</f>
        <v>0</v>
      </c>
      <c r="S97" s="202"/>
      <c r="T97" s="91">
        <f t="shared" si="7"/>
        <v>0</v>
      </c>
      <c r="U97" s="201">
        <f>IF(V97&gt;0,VLOOKUP($D97,'BBLM COMCHECK'!$A:$Z,25,0),0)</f>
        <v>0</v>
      </c>
      <c r="V97" s="202"/>
      <c r="W97" s="91">
        <f t="shared" si="8"/>
        <v>0</v>
      </c>
      <c r="X97" s="201">
        <f>IF(Y97&gt;0,VLOOKUP($D97,'BBLM COMCHECK'!$A:$Z,25,0),0)</f>
        <v>0</v>
      </c>
      <c r="Y97" s="202"/>
      <c r="Z97" s="91">
        <f t="shared" si="9"/>
        <v>0</v>
      </c>
      <c r="AA97" s="203" t="str">
        <f>VLOOKUP(D97,'BBLM COMCHECK'!$A:$I,9,0)</f>
        <v>normal</v>
      </c>
      <c r="AB97" s="204">
        <f>VLOOKUP(D97,'BBLM COMCHECK'!$A:$L,12,0)</f>
        <v>187</v>
      </c>
      <c r="AC97" s="201">
        <f t="shared" si="10"/>
        <v>0</v>
      </c>
      <c r="AD97" s="94"/>
      <c r="AE97" s="201"/>
      <c r="AF97" s="201"/>
      <c r="AG97" s="201"/>
      <c r="AH97" s="201"/>
      <c r="AI97" s="94"/>
      <c r="AJ97" s="94"/>
      <c r="AK97" s="87" t="s">
        <v>335</v>
      </c>
      <c r="AL97" s="87" t="str">
        <f t="shared" si="11"/>
        <v>2026-01-15|06005|1084369000|0|||1</v>
      </c>
      <c r="AP97" s="198"/>
      <c r="AQ97" s="198"/>
      <c r="AR97" s="198"/>
      <c r="BD97" s="89" t="s">
        <v>336</v>
      </c>
    </row>
    <row r="98" spans="1:56" ht="26.25" customHeight="1">
      <c r="A98" s="87" t="s">
        <v>532</v>
      </c>
      <c r="B98" s="87" t="s">
        <v>131</v>
      </c>
      <c r="C98" s="87" t="s">
        <v>60</v>
      </c>
      <c r="D98" s="92" t="s">
        <v>532</v>
      </c>
      <c r="E98" s="92" t="s">
        <v>60</v>
      </c>
      <c r="F98" s="92" t="s">
        <v>495</v>
      </c>
      <c r="G98" s="93" t="s">
        <v>133</v>
      </c>
      <c r="H98" s="93">
        <v>17</v>
      </c>
      <c r="I98" s="94" t="s">
        <v>22</v>
      </c>
      <c r="J98" s="147" t="s">
        <v>338</v>
      </c>
      <c r="K98" s="93" t="s">
        <v>339</v>
      </c>
      <c r="L98" s="94" t="s">
        <v>340</v>
      </c>
      <c r="M98" s="94">
        <v>40</v>
      </c>
      <c r="N98" s="115"/>
      <c r="O98" s="201">
        <f>IF(P98&gt;0,VLOOKUP($D98,'BBLM COMCHECK'!$A:$S,14,0),0)</f>
        <v>0</v>
      </c>
      <c r="P98" s="202"/>
      <c r="Q98" s="91">
        <f t="shared" si="6"/>
        <v>0</v>
      </c>
      <c r="R98" s="201">
        <f>IF(S98&gt;0,VLOOKUP($D98,'BBLM COMCHECK'!$A:$S,15,0),0)</f>
        <v>0</v>
      </c>
      <c r="S98" s="202"/>
      <c r="T98" s="91">
        <f t="shared" si="7"/>
        <v>0</v>
      </c>
      <c r="U98" s="201">
        <f>IF(V98&gt;0,VLOOKUP($D98,'BBLM COMCHECK'!$A:$Z,25,0),0)</f>
        <v>0</v>
      </c>
      <c r="V98" s="202"/>
      <c r="W98" s="91">
        <f t="shared" si="8"/>
        <v>0</v>
      </c>
      <c r="X98" s="201">
        <f>IF(Y98&gt;0,VLOOKUP($D98,'BBLM COMCHECK'!$A:$Z,25,0),0)</f>
        <v>0</v>
      </c>
      <c r="Y98" s="202"/>
      <c r="Z98" s="91">
        <f t="shared" si="9"/>
        <v>0</v>
      </c>
      <c r="AA98" s="203" t="str">
        <f>VLOOKUP(D98,'BBLM COMCHECK'!$A:$I,9,0)</f>
        <v>order stop</v>
      </c>
      <c r="AB98" s="204">
        <f>VLOOKUP(D98,'BBLM COMCHECK'!$A:$L,12,0)</f>
        <v>97290</v>
      </c>
      <c r="AC98" s="201">
        <f t="shared" si="10"/>
        <v>0</v>
      </c>
      <c r="AD98" s="94"/>
      <c r="AE98" s="201"/>
      <c r="AF98" s="201"/>
      <c r="AG98" s="201"/>
      <c r="AH98" s="201"/>
      <c r="AI98" s="94"/>
      <c r="AJ98" s="94"/>
      <c r="AK98" s="87" t="s">
        <v>341</v>
      </c>
      <c r="AL98" s="87" t="str">
        <f t="shared" si="11"/>
        <v>2026-01-15|06005|1088129000|0|||1</v>
      </c>
      <c r="AP98" s="198"/>
      <c r="AQ98" s="198"/>
      <c r="AR98" s="198"/>
      <c r="BD98" s="89" t="s">
        <v>342</v>
      </c>
    </row>
    <row r="99" spans="1:56" ht="26.25" customHeight="1">
      <c r="A99" s="87" t="s">
        <v>533</v>
      </c>
      <c r="B99" s="87" t="s">
        <v>131</v>
      </c>
      <c r="C99" s="87" t="s">
        <v>60</v>
      </c>
      <c r="D99" s="92" t="s">
        <v>533</v>
      </c>
      <c r="E99" s="92" t="s">
        <v>60</v>
      </c>
      <c r="F99" s="92" t="s">
        <v>495</v>
      </c>
      <c r="G99" s="93" t="s">
        <v>133</v>
      </c>
      <c r="H99" s="93">
        <v>17</v>
      </c>
      <c r="I99" s="94" t="s">
        <v>22</v>
      </c>
      <c r="J99" s="147" t="s">
        <v>344</v>
      </c>
      <c r="K99" s="93" t="s">
        <v>345</v>
      </c>
      <c r="L99" s="94" t="s">
        <v>346</v>
      </c>
      <c r="M99" s="94">
        <v>40</v>
      </c>
      <c r="N99" s="115"/>
      <c r="O99" s="201">
        <f>IF(P99&gt;0,VLOOKUP($D99,'BBLM COMCHECK'!$A:$S,14,0),0)</f>
        <v>0</v>
      </c>
      <c r="P99" s="202"/>
      <c r="Q99" s="91">
        <f t="shared" si="6"/>
        <v>0</v>
      </c>
      <c r="R99" s="201">
        <f>IF(S99&gt;0,VLOOKUP($D99,'BBLM COMCHECK'!$A:$S,15,0),0)</f>
        <v>0</v>
      </c>
      <c r="S99" s="202"/>
      <c r="T99" s="91">
        <f t="shared" si="7"/>
        <v>0</v>
      </c>
      <c r="U99" s="201">
        <f>IF(V99&gt;0,VLOOKUP($D99,'BBLM COMCHECK'!$A:$Z,25,0),0)</f>
        <v>0</v>
      </c>
      <c r="V99" s="202"/>
      <c r="W99" s="91">
        <f t="shared" si="8"/>
        <v>0</v>
      </c>
      <c r="X99" s="201">
        <f>IF(Y99&gt;0,VLOOKUP($D99,'BBLM COMCHECK'!$A:$Z,25,0),0)</f>
        <v>0</v>
      </c>
      <c r="Y99" s="202"/>
      <c r="Z99" s="91">
        <f t="shared" si="9"/>
        <v>0</v>
      </c>
      <c r="AA99" s="203" t="str">
        <f>VLOOKUP(D99,'BBLM COMCHECK'!$A:$I,9,0)</f>
        <v>order stop</v>
      </c>
      <c r="AB99" s="204">
        <f>VLOOKUP(D99,'BBLM COMCHECK'!$A:$L,12,0)</f>
        <v>39296</v>
      </c>
      <c r="AC99" s="201">
        <f t="shared" si="10"/>
        <v>0</v>
      </c>
      <c r="AD99" s="94"/>
      <c r="AE99" s="201"/>
      <c r="AF99" s="201"/>
      <c r="AG99" s="201"/>
      <c r="AH99" s="201"/>
      <c r="AI99" s="94"/>
      <c r="AJ99" s="94"/>
      <c r="AK99" s="87" t="s">
        <v>347</v>
      </c>
      <c r="AL99" s="87" t="str">
        <f t="shared" si="11"/>
        <v>2026-01-15|06005|1088134000|0|||1</v>
      </c>
      <c r="AP99" s="198"/>
      <c r="AQ99" s="198"/>
      <c r="AR99" s="198"/>
      <c r="BD99" s="89" t="s">
        <v>348</v>
      </c>
    </row>
    <row r="100" spans="1:56" ht="26.25" customHeight="1">
      <c r="A100" s="87" t="s">
        <v>534</v>
      </c>
      <c r="B100" s="87" t="s">
        <v>131</v>
      </c>
      <c r="C100" s="87" t="s">
        <v>60</v>
      </c>
      <c r="D100" s="92" t="s">
        <v>534</v>
      </c>
      <c r="E100" s="92" t="s">
        <v>60</v>
      </c>
      <c r="F100" s="92" t="s">
        <v>495</v>
      </c>
      <c r="G100" s="93" t="s">
        <v>133</v>
      </c>
      <c r="H100" s="93">
        <v>17</v>
      </c>
      <c r="I100" s="94" t="s">
        <v>22</v>
      </c>
      <c r="J100" s="147" t="s">
        <v>350</v>
      </c>
      <c r="K100" s="93" t="s">
        <v>351</v>
      </c>
      <c r="L100" s="94" t="s">
        <v>352</v>
      </c>
      <c r="M100" s="94">
        <v>24</v>
      </c>
      <c r="N100" s="115"/>
      <c r="O100" s="201">
        <f>IF(P100&gt;0,VLOOKUP($D100,'BBLM COMCHECK'!$A:$S,14,0),0)</f>
        <v>0</v>
      </c>
      <c r="P100" s="202"/>
      <c r="Q100" s="91">
        <f t="shared" si="6"/>
        <v>0</v>
      </c>
      <c r="R100" s="201">
        <f>IF(S100&gt;0,VLOOKUP($D100,'BBLM COMCHECK'!$A:$S,15,0),0)</f>
        <v>0</v>
      </c>
      <c r="S100" s="202"/>
      <c r="T100" s="91">
        <f t="shared" si="7"/>
        <v>0</v>
      </c>
      <c r="U100" s="201">
        <f>IF(V100&gt;0,VLOOKUP($D100,'BBLM COMCHECK'!$A:$Z,25,0),0)</f>
        <v>0</v>
      </c>
      <c r="V100" s="202"/>
      <c r="W100" s="91">
        <f t="shared" si="8"/>
        <v>0</v>
      </c>
      <c r="X100" s="201">
        <f>IF(Y100&gt;0,VLOOKUP($D100,'BBLM COMCHECK'!$A:$Z,25,0),0)</f>
        <v>0</v>
      </c>
      <c r="Y100" s="202"/>
      <c r="Z100" s="91">
        <f t="shared" si="9"/>
        <v>0</v>
      </c>
      <c r="AA100" s="203" t="str">
        <f>VLOOKUP(D100,'BBLM COMCHECK'!$A:$I,9,0)</f>
        <v>normal</v>
      </c>
      <c r="AB100" s="204">
        <f>VLOOKUP(D100,'BBLM COMCHECK'!$A:$L,12,0)</f>
        <v>10320</v>
      </c>
      <c r="AC100" s="201">
        <f t="shared" si="10"/>
        <v>0</v>
      </c>
      <c r="AD100" s="94"/>
      <c r="AE100" s="201"/>
      <c r="AF100" s="201"/>
      <c r="AG100" s="201"/>
      <c r="AH100" s="201"/>
      <c r="AI100" s="94"/>
      <c r="AJ100" s="94"/>
      <c r="AK100" s="87" t="s">
        <v>353</v>
      </c>
      <c r="AL100" s="87" t="str">
        <f t="shared" si="11"/>
        <v>2026-01-15|06005|1088137000|0|||1</v>
      </c>
      <c r="AP100" s="198"/>
      <c r="AQ100" s="198"/>
      <c r="AR100" s="198"/>
      <c r="BD100" s="89" t="s">
        <v>354</v>
      </c>
    </row>
    <row r="101" spans="1:56" ht="26.25" customHeight="1">
      <c r="A101" s="87" t="s">
        <v>535</v>
      </c>
      <c r="B101" s="87" t="s">
        <v>131</v>
      </c>
      <c r="C101" s="87" t="s">
        <v>60</v>
      </c>
      <c r="D101" s="92" t="s">
        <v>535</v>
      </c>
      <c r="E101" s="92" t="s">
        <v>60</v>
      </c>
      <c r="F101" s="92" t="s">
        <v>495</v>
      </c>
      <c r="G101" s="93" t="s">
        <v>133</v>
      </c>
      <c r="H101" s="93">
        <v>17</v>
      </c>
      <c r="I101" s="94" t="s">
        <v>22</v>
      </c>
      <c r="J101" s="147" t="s">
        <v>356</v>
      </c>
      <c r="K101" s="93" t="s">
        <v>357</v>
      </c>
      <c r="L101" s="94" t="s">
        <v>358</v>
      </c>
      <c r="M101" s="94">
        <v>40</v>
      </c>
      <c r="N101" s="115"/>
      <c r="O101" s="201">
        <f>IF(P101&gt;0,VLOOKUP($D101,'BBLM COMCHECK'!$A:$S,14,0),0)</f>
        <v>0</v>
      </c>
      <c r="P101" s="202"/>
      <c r="Q101" s="91">
        <f t="shared" si="6"/>
        <v>0</v>
      </c>
      <c r="R101" s="201">
        <f>IF(S101&gt;0,VLOOKUP($D101,'BBLM COMCHECK'!$A:$S,15,0),0)</f>
        <v>0</v>
      </c>
      <c r="S101" s="202"/>
      <c r="T101" s="91">
        <f t="shared" si="7"/>
        <v>0</v>
      </c>
      <c r="U101" s="201">
        <f>IF(V101&gt;0,VLOOKUP($D101,'BBLM COMCHECK'!$A:$Z,25,0),0)</f>
        <v>0</v>
      </c>
      <c r="V101" s="202"/>
      <c r="W101" s="91">
        <f t="shared" si="8"/>
        <v>0</v>
      </c>
      <c r="X101" s="201">
        <f>IF(Y101&gt;0,VLOOKUP($D101,'BBLM COMCHECK'!$A:$Z,25,0),0)</f>
        <v>0</v>
      </c>
      <c r="Y101" s="202"/>
      <c r="Z101" s="91">
        <f t="shared" si="9"/>
        <v>0</v>
      </c>
      <c r="AA101" s="203" t="str">
        <f>VLOOKUP(D101,'BBLM COMCHECK'!$A:$I,9,0)</f>
        <v>order stop</v>
      </c>
      <c r="AB101" s="204">
        <f>VLOOKUP(D101,'BBLM COMCHECK'!$A:$L,12,0)</f>
        <v>79</v>
      </c>
      <c r="AC101" s="201">
        <f t="shared" si="10"/>
        <v>0</v>
      </c>
      <c r="AD101" s="94"/>
      <c r="AE101" s="201"/>
      <c r="AF101" s="201"/>
      <c r="AG101" s="201"/>
      <c r="AH101" s="201"/>
      <c r="AI101" s="94"/>
      <c r="AJ101" s="94"/>
      <c r="AK101" s="87" t="s">
        <v>359</v>
      </c>
      <c r="AL101" s="87" t="str">
        <f t="shared" si="11"/>
        <v>2026-01-15|06005|1088171000|0|||1</v>
      </c>
      <c r="AP101" s="198"/>
      <c r="AQ101" s="198"/>
      <c r="AR101" s="198"/>
      <c r="BD101" s="89" t="s">
        <v>360</v>
      </c>
    </row>
    <row r="102" spans="1:56" ht="26.25" customHeight="1">
      <c r="A102" s="87" t="s">
        <v>536</v>
      </c>
      <c r="B102" s="87" t="s">
        <v>131</v>
      </c>
      <c r="C102" s="87" t="s">
        <v>60</v>
      </c>
      <c r="D102" s="92" t="s">
        <v>536</v>
      </c>
      <c r="E102" s="92" t="s">
        <v>60</v>
      </c>
      <c r="F102" s="92" t="s">
        <v>495</v>
      </c>
      <c r="G102" s="93" t="s">
        <v>133</v>
      </c>
      <c r="H102" s="93">
        <v>17</v>
      </c>
      <c r="I102" s="94" t="s">
        <v>22</v>
      </c>
      <c r="J102" s="147" t="s">
        <v>362</v>
      </c>
      <c r="K102" s="93" t="s">
        <v>363</v>
      </c>
      <c r="L102" s="94" t="s">
        <v>364</v>
      </c>
      <c r="M102" s="94">
        <v>40</v>
      </c>
      <c r="N102" s="115"/>
      <c r="O102" s="201">
        <f>IF(P102&gt;0,VLOOKUP($D102,'BBLM COMCHECK'!$A:$S,14,0),0)</f>
        <v>0</v>
      </c>
      <c r="P102" s="202"/>
      <c r="Q102" s="91">
        <f t="shared" si="6"/>
        <v>0</v>
      </c>
      <c r="R102" s="201">
        <f>IF(S102&gt;0,VLOOKUP($D102,'BBLM COMCHECK'!$A:$S,15,0),0)</f>
        <v>0</v>
      </c>
      <c r="S102" s="202"/>
      <c r="T102" s="91">
        <f t="shared" si="7"/>
        <v>0</v>
      </c>
      <c r="U102" s="201">
        <f>IF(V102&gt;0,VLOOKUP($D102,'BBLM COMCHECK'!$A:$Z,25,0),0)</f>
        <v>0</v>
      </c>
      <c r="V102" s="202"/>
      <c r="W102" s="91">
        <f t="shared" si="8"/>
        <v>0</v>
      </c>
      <c r="X102" s="201">
        <f>IF(Y102&gt;0,VLOOKUP($D102,'BBLM COMCHECK'!$A:$Z,25,0),0)</f>
        <v>0</v>
      </c>
      <c r="Y102" s="202"/>
      <c r="Z102" s="91">
        <f t="shared" si="9"/>
        <v>0</v>
      </c>
      <c r="AA102" s="203" t="str">
        <f>VLOOKUP(D102,'BBLM COMCHECK'!$A:$I,9,0)</f>
        <v>normal</v>
      </c>
      <c r="AB102" s="204">
        <f>VLOOKUP(D102,'BBLM COMCHECK'!$A:$L,12,0)</f>
        <v>601</v>
      </c>
      <c r="AC102" s="201">
        <f t="shared" si="10"/>
        <v>0</v>
      </c>
      <c r="AD102" s="94"/>
      <c r="AE102" s="201"/>
      <c r="AF102" s="201"/>
      <c r="AG102" s="201"/>
      <c r="AH102" s="201"/>
      <c r="AI102" s="94"/>
      <c r="AJ102" s="94"/>
      <c r="AK102" s="87" t="s">
        <v>365</v>
      </c>
      <c r="AL102" s="87" t="str">
        <f t="shared" si="11"/>
        <v>2026-01-15|06005|1088175000|0|||1</v>
      </c>
      <c r="AP102" s="198"/>
      <c r="AQ102" s="198"/>
      <c r="AR102" s="198"/>
      <c r="BD102" s="89" t="s">
        <v>366</v>
      </c>
    </row>
    <row r="103" spans="1:56" ht="26.25" customHeight="1">
      <c r="A103" s="87" t="s">
        <v>537</v>
      </c>
      <c r="B103" s="87" t="s">
        <v>131</v>
      </c>
      <c r="C103" s="87" t="s">
        <v>60</v>
      </c>
      <c r="D103" s="92" t="s">
        <v>537</v>
      </c>
      <c r="E103" s="92" t="s">
        <v>60</v>
      </c>
      <c r="F103" s="92" t="s">
        <v>495</v>
      </c>
      <c r="G103" s="93" t="s">
        <v>133</v>
      </c>
      <c r="H103" s="93">
        <v>17</v>
      </c>
      <c r="I103" s="94" t="s">
        <v>22</v>
      </c>
      <c r="J103" s="147" t="s">
        <v>368</v>
      </c>
      <c r="K103" s="93" t="s">
        <v>369</v>
      </c>
      <c r="L103" s="94" t="s">
        <v>370</v>
      </c>
      <c r="M103" s="94">
        <v>40</v>
      </c>
      <c r="N103" s="115"/>
      <c r="O103" s="201">
        <f>IF(P103&gt;0,VLOOKUP($D103,'BBLM COMCHECK'!$A:$S,14,0),0)</f>
        <v>0</v>
      </c>
      <c r="P103" s="202"/>
      <c r="Q103" s="91">
        <f t="shared" si="6"/>
        <v>0</v>
      </c>
      <c r="R103" s="201">
        <f>IF(S103&gt;0,VLOOKUP($D103,'BBLM COMCHECK'!$A:$S,15,0),0)</f>
        <v>0</v>
      </c>
      <c r="S103" s="202"/>
      <c r="T103" s="91">
        <f t="shared" si="7"/>
        <v>0</v>
      </c>
      <c r="U103" s="201">
        <f>IF(V103&gt;0,VLOOKUP($D103,'BBLM COMCHECK'!$A:$Z,25,0),0)</f>
        <v>0</v>
      </c>
      <c r="V103" s="202"/>
      <c r="W103" s="91">
        <f t="shared" si="8"/>
        <v>0</v>
      </c>
      <c r="X103" s="201">
        <f>IF(Y103&gt;0,VLOOKUP($D103,'BBLM COMCHECK'!$A:$Z,25,0),0)</f>
        <v>0</v>
      </c>
      <c r="Y103" s="202"/>
      <c r="Z103" s="91">
        <f t="shared" si="9"/>
        <v>0</v>
      </c>
      <c r="AA103" s="203" t="str">
        <f>VLOOKUP(D103,'BBLM COMCHECK'!$A:$I,9,0)</f>
        <v>order stop</v>
      </c>
      <c r="AB103" s="204">
        <f>VLOOKUP(D103,'BBLM COMCHECK'!$A:$L,12,0)</f>
        <v>13001</v>
      </c>
      <c r="AC103" s="201">
        <f t="shared" si="10"/>
        <v>0</v>
      </c>
      <c r="AD103" s="94"/>
      <c r="AE103" s="201"/>
      <c r="AF103" s="201"/>
      <c r="AG103" s="201"/>
      <c r="AH103" s="201"/>
      <c r="AI103" s="94"/>
      <c r="AJ103" s="94"/>
      <c r="AK103" s="87" t="s">
        <v>371</v>
      </c>
      <c r="AL103" s="87" t="str">
        <f t="shared" si="11"/>
        <v>2026-01-15|06005|1088200000|0|||1</v>
      </c>
      <c r="AP103" s="198"/>
      <c r="AQ103" s="198"/>
      <c r="AR103" s="198"/>
      <c r="BD103" s="89" t="s">
        <v>372</v>
      </c>
    </row>
    <row r="104" spans="1:56" ht="26.25" customHeight="1">
      <c r="A104" s="87" t="s">
        <v>538</v>
      </c>
      <c r="B104" s="87" t="s">
        <v>131</v>
      </c>
      <c r="C104" s="87" t="s">
        <v>60</v>
      </c>
      <c r="D104" s="92" t="s">
        <v>538</v>
      </c>
      <c r="E104" s="92" t="s">
        <v>60</v>
      </c>
      <c r="F104" s="92" t="s">
        <v>495</v>
      </c>
      <c r="G104" s="93" t="s">
        <v>133</v>
      </c>
      <c r="H104" s="93">
        <v>17</v>
      </c>
      <c r="I104" s="94" t="s">
        <v>22</v>
      </c>
      <c r="J104" s="147" t="s">
        <v>374</v>
      </c>
      <c r="K104" s="93" t="s">
        <v>375</v>
      </c>
      <c r="L104" s="94" t="s">
        <v>376</v>
      </c>
      <c r="M104" s="94">
        <v>20</v>
      </c>
      <c r="N104" s="115"/>
      <c r="O104" s="201">
        <f>IF(P104&gt;0,VLOOKUP($D104,'BBLM COMCHECK'!$A:$S,14,0),0)</f>
        <v>0</v>
      </c>
      <c r="P104" s="202"/>
      <c r="Q104" s="91">
        <f t="shared" si="6"/>
        <v>0</v>
      </c>
      <c r="R104" s="201">
        <f>IF(S104&gt;0,VLOOKUP($D104,'BBLM COMCHECK'!$A:$S,15,0),0)</f>
        <v>0</v>
      </c>
      <c r="S104" s="202"/>
      <c r="T104" s="91">
        <f t="shared" si="7"/>
        <v>0</v>
      </c>
      <c r="U104" s="201">
        <f>IF(V104&gt;0,VLOOKUP($D104,'BBLM COMCHECK'!$A:$Z,25,0),0)</f>
        <v>0</v>
      </c>
      <c r="V104" s="202"/>
      <c r="W104" s="91">
        <f t="shared" si="8"/>
        <v>0</v>
      </c>
      <c r="X104" s="201">
        <f>IF(Y104&gt;0,VLOOKUP($D104,'BBLM COMCHECK'!$A:$Z,25,0),0)</f>
        <v>0</v>
      </c>
      <c r="Y104" s="202"/>
      <c r="Z104" s="91">
        <f t="shared" si="9"/>
        <v>0</v>
      </c>
      <c r="AA104" s="203" t="str">
        <f>VLOOKUP(D104,'BBLM COMCHECK'!$A:$I,9,0)</f>
        <v>normal</v>
      </c>
      <c r="AB104" s="204">
        <f>VLOOKUP(D104,'BBLM COMCHECK'!$A:$L,12,0)</f>
        <v>6309</v>
      </c>
      <c r="AC104" s="201">
        <f t="shared" si="10"/>
        <v>0</v>
      </c>
      <c r="AD104" s="94"/>
      <c r="AE104" s="201"/>
      <c r="AF104" s="201"/>
      <c r="AG104" s="201"/>
      <c r="AH104" s="201"/>
      <c r="AI104" s="94"/>
      <c r="AJ104" s="94"/>
      <c r="AK104" s="87" t="s">
        <v>377</v>
      </c>
      <c r="AL104" s="87" t="str">
        <f t="shared" si="11"/>
        <v>2026-01-15|06005|1088243000|0|||1</v>
      </c>
      <c r="AP104" s="198"/>
      <c r="AQ104" s="198"/>
      <c r="AR104" s="198"/>
      <c r="BD104" s="110" t="s">
        <v>378</v>
      </c>
    </row>
    <row r="105" spans="1:56" ht="26.25" customHeight="1">
      <c r="A105" s="87" t="s">
        <v>539</v>
      </c>
      <c r="B105" s="87" t="s">
        <v>131</v>
      </c>
      <c r="C105" s="87" t="s">
        <v>60</v>
      </c>
      <c r="D105" s="92" t="s">
        <v>539</v>
      </c>
      <c r="E105" s="92" t="s">
        <v>60</v>
      </c>
      <c r="F105" s="92" t="s">
        <v>495</v>
      </c>
      <c r="G105" s="93" t="s">
        <v>133</v>
      </c>
      <c r="H105" s="93">
        <v>21</v>
      </c>
      <c r="I105" s="94" t="s">
        <v>24</v>
      </c>
      <c r="J105" s="147" t="s">
        <v>380</v>
      </c>
      <c r="K105" s="93" t="s">
        <v>381</v>
      </c>
      <c r="L105" s="94" t="s">
        <v>382</v>
      </c>
      <c r="M105" s="94">
        <v>48</v>
      </c>
      <c r="N105" s="115"/>
      <c r="O105" s="201">
        <f>IF(P105&gt;0,VLOOKUP($D105,'BBLM COMCHECK'!$A:$S,14,0),0)</f>
        <v>0</v>
      </c>
      <c r="P105" s="202"/>
      <c r="Q105" s="91">
        <f t="shared" si="6"/>
        <v>0</v>
      </c>
      <c r="R105" s="201">
        <f>IF(S105&gt;0,VLOOKUP($D105,'BBLM COMCHECK'!$A:$S,15,0),0)</f>
        <v>0</v>
      </c>
      <c r="S105" s="202"/>
      <c r="T105" s="91">
        <f t="shared" si="7"/>
        <v>0</v>
      </c>
      <c r="U105" s="201">
        <f>IF(V105&gt;0,VLOOKUP($D105,'BBLM COMCHECK'!$A:$Z,25,0),0)</f>
        <v>0</v>
      </c>
      <c r="V105" s="202"/>
      <c r="W105" s="91">
        <f t="shared" si="8"/>
        <v>0</v>
      </c>
      <c r="X105" s="201">
        <f>IF(Y105&gt;0,VLOOKUP($D105,'BBLM COMCHECK'!$A:$Z,25,0),0)</f>
        <v>0</v>
      </c>
      <c r="Y105" s="202"/>
      <c r="Z105" s="91">
        <f t="shared" si="9"/>
        <v>0</v>
      </c>
      <c r="AA105" s="203" t="str">
        <f>VLOOKUP(D105,'BBLM COMCHECK'!$A:$I,9,0)</f>
        <v>order stop</v>
      </c>
      <c r="AB105" s="204">
        <f>VLOOKUP(D105,'BBLM COMCHECK'!$A:$L,12,0)</f>
        <v>28604</v>
      </c>
      <c r="AC105" s="201">
        <f t="shared" si="10"/>
        <v>0</v>
      </c>
      <c r="AD105" s="94"/>
      <c r="AE105" s="201"/>
      <c r="AF105" s="201"/>
      <c r="AG105" s="201"/>
      <c r="AH105" s="201"/>
      <c r="AI105" s="94"/>
      <c r="AJ105" s="94"/>
      <c r="AK105" s="87" t="s">
        <v>383</v>
      </c>
      <c r="AL105" s="87" t="str">
        <f t="shared" si="11"/>
        <v>2026-01-15|06005|1089271000|0|||1</v>
      </c>
      <c r="AP105" s="198"/>
      <c r="AQ105" s="198"/>
      <c r="AR105" s="198"/>
      <c r="BD105" s="89" t="s">
        <v>384</v>
      </c>
    </row>
    <row r="106" spans="1:56" ht="26.25" customHeight="1">
      <c r="A106" s="87" t="s">
        <v>540</v>
      </c>
      <c r="B106" s="87" t="s">
        <v>131</v>
      </c>
      <c r="C106" s="87" t="s">
        <v>60</v>
      </c>
      <c r="D106" s="92" t="s">
        <v>540</v>
      </c>
      <c r="E106" s="92" t="s">
        <v>60</v>
      </c>
      <c r="F106" s="92" t="s">
        <v>495</v>
      </c>
      <c r="G106" s="93" t="s">
        <v>133</v>
      </c>
      <c r="H106" s="93">
        <v>27</v>
      </c>
      <c r="I106" s="94" t="s">
        <v>27</v>
      </c>
      <c r="J106" s="147" t="s">
        <v>386</v>
      </c>
      <c r="K106" s="93" t="s">
        <v>387</v>
      </c>
      <c r="L106" s="94" t="s">
        <v>388</v>
      </c>
      <c r="M106" s="94">
        <v>24</v>
      </c>
      <c r="N106" s="115"/>
      <c r="O106" s="201">
        <f>IF(P106&gt;0,VLOOKUP($D106,'BBLM COMCHECK'!$A:$S,14,0),0)</f>
        <v>0</v>
      </c>
      <c r="P106" s="202"/>
      <c r="Q106" s="91">
        <f t="shared" si="6"/>
        <v>0</v>
      </c>
      <c r="R106" s="201">
        <f>IF(S106&gt;0,VLOOKUP($D106,'BBLM COMCHECK'!$A:$S,15,0),0)</f>
        <v>0</v>
      </c>
      <c r="S106" s="202"/>
      <c r="T106" s="91">
        <f t="shared" si="7"/>
        <v>0</v>
      </c>
      <c r="U106" s="201">
        <f>IF(V106&gt;0,VLOOKUP($D106,'BBLM COMCHECK'!$A:$Z,25,0),0)</f>
        <v>0</v>
      </c>
      <c r="V106" s="202"/>
      <c r="W106" s="91">
        <f t="shared" si="8"/>
        <v>0</v>
      </c>
      <c r="X106" s="201">
        <f>IF(Y106&gt;0,VLOOKUP($D106,'BBLM COMCHECK'!$A:$Z,25,0),0)</f>
        <v>0</v>
      </c>
      <c r="Y106" s="202"/>
      <c r="Z106" s="91">
        <f t="shared" si="9"/>
        <v>0</v>
      </c>
      <c r="AA106" s="203" t="str">
        <f>VLOOKUP(D106,'BBLM COMCHECK'!$A:$I,9,0)</f>
        <v>normal</v>
      </c>
      <c r="AB106" s="204">
        <f>VLOOKUP(D106,'BBLM COMCHECK'!$A:$L,12,0)</f>
        <v>4139</v>
      </c>
      <c r="AC106" s="201">
        <f t="shared" si="10"/>
        <v>0</v>
      </c>
      <c r="AD106" s="94"/>
      <c r="AE106" s="201"/>
      <c r="AF106" s="201"/>
      <c r="AG106" s="201"/>
      <c r="AH106" s="201"/>
      <c r="AI106" s="94"/>
      <c r="AJ106" s="94"/>
      <c r="AK106" s="87" t="s">
        <v>389</v>
      </c>
      <c r="AL106" s="87" t="str">
        <f t="shared" si="11"/>
        <v>2026-01-15|06005|1090446000|0|||1</v>
      </c>
      <c r="AP106" s="198"/>
      <c r="AQ106" s="198"/>
      <c r="AR106" s="198"/>
      <c r="BD106" s="89" t="s">
        <v>390</v>
      </c>
    </row>
    <row r="107" spans="1:56" ht="26.25" customHeight="1">
      <c r="A107" s="87" t="s">
        <v>541</v>
      </c>
      <c r="B107" s="87" t="s">
        <v>131</v>
      </c>
      <c r="C107" s="87" t="s">
        <v>60</v>
      </c>
      <c r="D107" s="92" t="s">
        <v>541</v>
      </c>
      <c r="E107" s="92" t="s">
        <v>60</v>
      </c>
      <c r="F107" s="92" t="s">
        <v>495</v>
      </c>
      <c r="G107" s="93" t="s">
        <v>133</v>
      </c>
      <c r="H107" s="93">
        <v>27</v>
      </c>
      <c r="I107" s="94" t="s">
        <v>27</v>
      </c>
      <c r="J107" s="147" t="s">
        <v>392</v>
      </c>
      <c r="K107" s="93" t="s">
        <v>393</v>
      </c>
      <c r="L107" s="94" t="s">
        <v>394</v>
      </c>
      <c r="M107" s="94">
        <v>12</v>
      </c>
      <c r="N107" s="115"/>
      <c r="O107" s="201">
        <f>IF(P107&gt;0,VLOOKUP($D107,'BBLM COMCHECK'!$A:$S,14,0),0)</f>
        <v>0</v>
      </c>
      <c r="P107" s="202"/>
      <c r="Q107" s="91">
        <f t="shared" si="6"/>
        <v>0</v>
      </c>
      <c r="R107" s="201">
        <f>IF(S107&gt;0,VLOOKUP($D107,'BBLM COMCHECK'!$A:$S,15,0),0)</f>
        <v>0</v>
      </c>
      <c r="S107" s="202"/>
      <c r="T107" s="91">
        <f t="shared" si="7"/>
        <v>0</v>
      </c>
      <c r="U107" s="201">
        <f>IF(V107&gt;0,VLOOKUP($D107,'BBLM COMCHECK'!$A:$Z,25,0),0)</f>
        <v>0</v>
      </c>
      <c r="V107" s="202"/>
      <c r="W107" s="91">
        <f t="shared" si="8"/>
        <v>0</v>
      </c>
      <c r="X107" s="201">
        <f>IF(Y107&gt;0,VLOOKUP($D107,'BBLM COMCHECK'!$A:$Z,25,0),0)</f>
        <v>0</v>
      </c>
      <c r="Y107" s="202"/>
      <c r="Z107" s="91">
        <f t="shared" si="9"/>
        <v>0</v>
      </c>
      <c r="AA107" s="203" t="str">
        <f>VLOOKUP(D107,'BBLM COMCHECK'!$A:$I,9,0)</f>
        <v>normal</v>
      </c>
      <c r="AB107" s="204">
        <f>VLOOKUP(D107,'BBLM COMCHECK'!$A:$L,12,0)</f>
        <v>500</v>
      </c>
      <c r="AC107" s="201">
        <f t="shared" si="10"/>
        <v>0</v>
      </c>
      <c r="AD107" s="94"/>
      <c r="AE107" s="201"/>
      <c r="AF107" s="201"/>
      <c r="AG107" s="201"/>
      <c r="AH107" s="201"/>
      <c r="AI107" s="94"/>
      <c r="AJ107" s="94"/>
      <c r="AK107" s="87" t="s">
        <v>395</v>
      </c>
      <c r="AL107" s="87" t="str">
        <f t="shared" si="11"/>
        <v>2026-01-15|06005|1090872000|0|||1</v>
      </c>
      <c r="AP107" s="198"/>
      <c r="AQ107" s="198"/>
      <c r="AR107" s="198"/>
      <c r="BD107" s="89" t="s">
        <v>396</v>
      </c>
    </row>
    <row r="108" spans="1:56" ht="26.25" customHeight="1">
      <c r="A108" s="87" t="s">
        <v>542</v>
      </c>
      <c r="B108" s="87" t="s">
        <v>131</v>
      </c>
      <c r="C108" s="87" t="s">
        <v>60</v>
      </c>
      <c r="D108" s="92" t="s">
        <v>542</v>
      </c>
      <c r="E108" s="92" t="s">
        <v>60</v>
      </c>
      <c r="F108" s="92" t="s">
        <v>495</v>
      </c>
      <c r="G108" s="93" t="s">
        <v>133</v>
      </c>
      <c r="H108" s="93">
        <v>21</v>
      </c>
      <c r="I108" s="94" t="s">
        <v>24</v>
      </c>
      <c r="J108" s="147" t="s">
        <v>398</v>
      </c>
      <c r="K108" s="93" t="s">
        <v>399</v>
      </c>
      <c r="L108" s="94" t="s">
        <v>400</v>
      </c>
      <c r="M108" s="94">
        <v>12</v>
      </c>
      <c r="N108" s="115"/>
      <c r="O108" s="201">
        <f>IF(P108&gt;0,VLOOKUP($D108,'BBLM COMCHECK'!$A:$S,14,0),0)</f>
        <v>0</v>
      </c>
      <c r="P108" s="202"/>
      <c r="Q108" s="91">
        <f t="shared" si="6"/>
        <v>0</v>
      </c>
      <c r="R108" s="201">
        <f>IF(S108&gt;0,VLOOKUP($D108,'BBLM COMCHECK'!$A:$S,15,0),0)</f>
        <v>0</v>
      </c>
      <c r="S108" s="202"/>
      <c r="T108" s="91">
        <f t="shared" si="7"/>
        <v>0</v>
      </c>
      <c r="U108" s="201">
        <f>IF(V108&gt;0,VLOOKUP($D108,'BBLM COMCHECK'!$A:$Z,25,0),0)</f>
        <v>0</v>
      </c>
      <c r="V108" s="202"/>
      <c r="W108" s="91">
        <f t="shared" si="8"/>
        <v>0</v>
      </c>
      <c r="X108" s="201">
        <f>IF(Y108&gt;0,VLOOKUP($D108,'BBLM COMCHECK'!$A:$Z,25,0),0)</f>
        <v>0</v>
      </c>
      <c r="Y108" s="202"/>
      <c r="Z108" s="91">
        <f t="shared" si="9"/>
        <v>0</v>
      </c>
      <c r="AA108" s="203" t="str">
        <f>VLOOKUP(D108,'BBLM COMCHECK'!$A:$I,9,0)</f>
        <v>order stop</v>
      </c>
      <c r="AB108" s="204">
        <f>VLOOKUP(D108,'BBLM COMCHECK'!$A:$L,12,0)</f>
        <v>14122</v>
      </c>
      <c r="AC108" s="201">
        <f t="shared" si="10"/>
        <v>0</v>
      </c>
      <c r="AD108" s="94"/>
      <c r="AE108" s="201"/>
      <c r="AF108" s="201"/>
      <c r="AG108" s="201"/>
      <c r="AH108" s="201"/>
      <c r="AI108" s="94"/>
      <c r="AJ108" s="94"/>
      <c r="AK108" s="87" t="s">
        <v>401</v>
      </c>
      <c r="AL108" s="87" t="str">
        <f t="shared" si="11"/>
        <v>2026-01-15|06005|1092661000|0|||1</v>
      </c>
      <c r="AP108" s="198"/>
      <c r="AQ108" s="198"/>
      <c r="AR108" s="198"/>
      <c r="BD108" s="89" t="s">
        <v>402</v>
      </c>
    </row>
    <row r="109" spans="1:56" ht="26.25" customHeight="1">
      <c r="A109" s="87" t="s">
        <v>543</v>
      </c>
      <c r="B109" s="87" t="s">
        <v>131</v>
      </c>
      <c r="C109" s="87" t="s">
        <v>60</v>
      </c>
      <c r="D109" s="92" t="s">
        <v>543</v>
      </c>
      <c r="E109" s="92" t="s">
        <v>60</v>
      </c>
      <c r="F109" s="92" t="s">
        <v>495</v>
      </c>
      <c r="G109" s="93" t="s">
        <v>133</v>
      </c>
      <c r="H109" s="93">
        <v>26</v>
      </c>
      <c r="I109" s="94" t="s">
        <v>25</v>
      </c>
      <c r="J109" s="147" t="s">
        <v>404</v>
      </c>
      <c r="K109" s="93" t="s">
        <v>405</v>
      </c>
      <c r="L109" s="94" t="s">
        <v>406</v>
      </c>
      <c r="M109" s="94">
        <v>12</v>
      </c>
      <c r="N109" s="115"/>
      <c r="O109" s="201">
        <f>IF(P109&gt;0,VLOOKUP($D109,'BBLM COMCHECK'!$A:$S,14,0),0)</f>
        <v>0</v>
      </c>
      <c r="P109" s="202"/>
      <c r="Q109" s="91">
        <f t="shared" si="6"/>
        <v>0</v>
      </c>
      <c r="R109" s="201">
        <f>IF(S109&gt;0,VLOOKUP($D109,'BBLM COMCHECK'!$A:$S,15,0),0)</f>
        <v>0</v>
      </c>
      <c r="S109" s="202"/>
      <c r="T109" s="91">
        <f t="shared" si="7"/>
        <v>0</v>
      </c>
      <c r="U109" s="201">
        <f>IF(V109&gt;0,VLOOKUP($D109,'BBLM COMCHECK'!$A:$Z,25,0),0)</f>
        <v>0</v>
      </c>
      <c r="V109" s="202"/>
      <c r="W109" s="91">
        <f t="shared" si="8"/>
        <v>0</v>
      </c>
      <c r="X109" s="201">
        <f>IF(Y109&gt;0,VLOOKUP($D109,'BBLM COMCHECK'!$A:$Z,25,0),0)</f>
        <v>0</v>
      </c>
      <c r="Y109" s="202"/>
      <c r="Z109" s="91">
        <f t="shared" si="9"/>
        <v>0</v>
      </c>
      <c r="AA109" s="203" t="str">
        <f>VLOOKUP(D109,'BBLM COMCHECK'!$A:$I,9,0)</f>
        <v>normal</v>
      </c>
      <c r="AB109" s="204">
        <f>VLOOKUP(D109,'BBLM COMCHECK'!$A:$L,12,0)</f>
        <v>6000</v>
      </c>
      <c r="AC109" s="201">
        <f t="shared" si="10"/>
        <v>0</v>
      </c>
      <c r="AD109" s="94"/>
      <c r="AE109" s="201"/>
      <c r="AF109" s="201"/>
      <c r="AG109" s="201"/>
      <c r="AH109" s="201"/>
      <c r="AI109" s="94"/>
      <c r="AJ109" s="94"/>
      <c r="AK109" s="87" t="s">
        <v>407</v>
      </c>
      <c r="AL109" s="87" t="str">
        <f t="shared" si="11"/>
        <v>2026-01-15|06005|1102123000|0|||1</v>
      </c>
      <c r="AP109" s="198"/>
      <c r="AQ109" s="198"/>
      <c r="AR109" s="198"/>
      <c r="BD109" s="89" t="s">
        <v>408</v>
      </c>
    </row>
    <row r="110" spans="1:56" ht="26.25" customHeight="1">
      <c r="A110" s="87" t="s">
        <v>544</v>
      </c>
      <c r="B110" s="87" t="s">
        <v>131</v>
      </c>
      <c r="C110" s="87" t="s">
        <v>60</v>
      </c>
      <c r="D110" s="92" t="s">
        <v>544</v>
      </c>
      <c r="E110" s="92" t="s">
        <v>60</v>
      </c>
      <c r="F110" s="92" t="s">
        <v>495</v>
      </c>
      <c r="G110" s="93" t="s">
        <v>133</v>
      </c>
      <c r="H110" s="93">
        <v>26</v>
      </c>
      <c r="I110" s="94" t="s">
        <v>25</v>
      </c>
      <c r="J110" s="147" t="s">
        <v>410</v>
      </c>
      <c r="K110" s="93" t="s">
        <v>411</v>
      </c>
      <c r="L110" s="94" t="s">
        <v>412</v>
      </c>
      <c r="M110" s="94">
        <v>12</v>
      </c>
      <c r="N110" s="115"/>
      <c r="O110" s="201">
        <f>IF(P110&gt;0,VLOOKUP($D110,'BBLM COMCHECK'!$A:$S,14,0),0)</f>
        <v>0</v>
      </c>
      <c r="P110" s="202"/>
      <c r="Q110" s="91">
        <f t="shared" si="6"/>
        <v>0</v>
      </c>
      <c r="R110" s="201">
        <f>IF(S110&gt;0,VLOOKUP($D110,'BBLM COMCHECK'!$A:$S,15,0),0)</f>
        <v>0</v>
      </c>
      <c r="S110" s="202"/>
      <c r="T110" s="91">
        <f t="shared" si="7"/>
        <v>0</v>
      </c>
      <c r="U110" s="201">
        <f>IF(V110&gt;0,VLOOKUP($D110,'BBLM COMCHECK'!$A:$Z,25,0),0)</f>
        <v>0</v>
      </c>
      <c r="V110" s="202"/>
      <c r="W110" s="91">
        <f t="shared" si="8"/>
        <v>0</v>
      </c>
      <c r="X110" s="201">
        <f>IF(Y110&gt;0,VLOOKUP($D110,'BBLM COMCHECK'!$A:$Z,25,0),0)</f>
        <v>0</v>
      </c>
      <c r="Y110" s="202"/>
      <c r="Z110" s="91">
        <f t="shared" si="9"/>
        <v>0</v>
      </c>
      <c r="AA110" s="203" t="str">
        <f>VLOOKUP(D110,'BBLM COMCHECK'!$A:$I,9,0)</f>
        <v>normal</v>
      </c>
      <c r="AB110" s="204">
        <f>VLOOKUP(D110,'BBLM COMCHECK'!$A:$L,12,0)</f>
        <v>2433</v>
      </c>
      <c r="AC110" s="201">
        <f t="shared" si="10"/>
        <v>0</v>
      </c>
      <c r="AD110" s="94"/>
      <c r="AE110" s="201"/>
      <c r="AF110" s="201"/>
      <c r="AG110" s="201"/>
      <c r="AH110" s="201"/>
      <c r="AI110" s="94"/>
      <c r="AJ110" s="94"/>
      <c r="AK110" s="87" t="s">
        <v>413</v>
      </c>
      <c r="AL110" s="87" t="str">
        <f t="shared" si="11"/>
        <v>2026-01-15|06005|1108244000|0|||1</v>
      </c>
      <c r="AP110" s="198"/>
      <c r="AQ110" s="198"/>
      <c r="AR110" s="198"/>
      <c r="BD110" s="89" t="s">
        <v>414</v>
      </c>
    </row>
    <row r="111" spans="1:56" ht="26.25" customHeight="1">
      <c r="A111" s="87" t="s">
        <v>545</v>
      </c>
      <c r="B111" s="87" t="s">
        <v>131</v>
      </c>
      <c r="C111" s="87" t="s">
        <v>60</v>
      </c>
      <c r="D111" s="92" t="s">
        <v>545</v>
      </c>
      <c r="E111" s="92" t="s">
        <v>60</v>
      </c>
      <c r="F111" s="92" t="s">
        <v>495</v>
      </c>
      <c r="G111" s="93" t="s">
        <v>133</v>
      </c>
      <c r="H111" s="93">
        <v>11</v>
      </c>
      <c r="I111" s="94" t="s">
        <v>20</v>
      </c>
      <c r="J111" s="147" t="s">
        <v>416</v>
      </c>
      <c r="K111" s="93" t="s">
        <v>417</v>
      </c>
      <c r="L111" s="94" t="s">
        <v>418</v>
      </c>
      <c r="M111" s="94">
        <v>8</v>
      </c>
      <c r="N111" s="115"/>
      <c r="O111" s="201">
        <f>IF(P111&gt;0,VLOOKUP($D111,'BBLM COMCHECK'!$A:$S,14,0),0)</f>
        <v>0</v>
      </c>
      <c r="P111" s="202"/>
      <c r="Q111" s="91">
        <f t="shared" si="6"/>
        <v>0</v>
      </c>
      <c r="R111" s="201">
        <f>IF(S111&gt;0,VLOOKUP($D111,'BBLM COMCHECK'!$A:$S,15,0),0)</f>
        <v>0</v>
      </c>
      <c r="S111" s="202"/>
      <c r="T111" s="91">
        <f t="shared" si="7"/>
        <v>0</v>
      </c>
      <c r="U111" s="201">
        <f>IF(V111&gt;0,VLOOKUP($D111,'BBLM COMCHECK'!$A:$Z,25,0),0)</f>
        <v>0</v>
      </c>
      <c r="V111" s="202"/>
      <c r="W111" s="91">
        <f t="shared" si="8"/>
        <v>0</v>
      </c>
      <c r="X111" s="201">
        <f>IF(Y111&gt;0,VLOOKUP($D111,'BBLM COMCHECK'!$A:$Z,25,0),0)</f>
        <v>0</v>
      </c>
      <c r="Y111" s="202"/>
      <c r="Z111" s="91">
        <f t="shared" si="9"/>
        <v>0</v>
      </c>
      <c r="AA111" s="203" t="str">
        <f>VLOOKUP(D111,'BBLM COMCHECK'!$A:$I,9,0)</f>
        <v>normal</v>
      </c>
      <c r="AB111" s="204">
        <f>VLOOKUP(D111,'BBLM COMCHECK'!$A:$L,12,0)</f>
        <v>956</v>
      </c>
      <c r="AC111" s="201">
        <f t="shared" si="10"/>
        <v>0</v>
      </c>
      <c r="AD111" s="94"/>
      <c r="AE111" s="201"/>
      <c r="AF111" s="201"/>
      <c r="AG111" s="201"/>
      <c r="AH111" s="201"/>
      <c r="AI111" s="94"/>
      <c r="AJ111" s="94"/>
      <c r="AK111" s="87" t="s">
        <v>419</v>
      </c>
      <c r="AL111" s="87" t="str">
        <f t="shared" si="11"/>
        <v>2026-01-15|06005|1114756000|0|||1</v>
      </c>
      <c r="AP111" s="198"/>
      <c r="AQ111" s="198"/>
      <c r="AR111" s="198"/>
      <c r="BD111" s="89" t="s">
        <v>420</v>
      </c>
    </row>
    <row r="112" spans="1:56" ht="26.25" customHeight="1">
      <c r="A112" s="87" t="s">
        <v>546</v>
      </c>
      <c r="B112" s="87" t="s">
        <v>131</v>
      </c>
      <c r="C112" s="87" t="s">
        <v>60</v>
      </c>
      <c r="D112" s="92" t="s">
        <v>546</v>
      </c>
      <c r="E112" s="92" t="s">
        <v>60</v>
      </c>
      <c r="F112" s="92" t="s">
        <v>495</v>
      </c>
      <c r="G112" s="93" t="s">
        <v>133</v>
      </c>
      <c r="H112" s="93">
        <v>21</v>
      </c>
      <c r="I112" s="94" t="s">
        <v>24</v>
      </c>
      <c r="J112" s="147" t="s">
        <v>422</v>
      </c>
      <c r="K112" s="93" t="s">
        <v>423</v>
      </c>
      <c r="L112" s="94" t="s">
        <v>424</v>
      </c>
      <c r="M112" s="94">
        <v>36</v>
      </c>
      <c r="N112" s="115"/>
      <c r="O112" s="201">
        <f>IF(P112&gt;0,VLOOKUP($D112,'BBLM COMCHECK'!$A:$S,14,0),0)</f>
        <v>0</v>
      </c>
      <c r="P112" s="202"/>
      <c r="Q112" s="91">
        <f t="shared" si="6"/>
        <v>0</v>
      </c>
      <c r="R112" s="201">
        <f>IF(S112&gt;0,VLOOKUP($D112,'BBLM COMCHECK'!$A:$S,15,0),0)</f>
        <v>0</v>
      </c>
      <c r="S112" s="202"/>
      <c r="T112" s="91">
        <f t="shared" si="7"/>
        <v>0</v>
      </c>
      <c r="U112" s="201">
        <f>IF(V112&gt;0,VLOOKUP($D112,'BBLM COMCHECK'!$A:$Z,25,0),0)</f>
        <v>0</v>
      </c>
      <c r="V112" s="202"/>
      <c r="W112" s="91">
        <f t="shared" si="8"/>
        <v>0</v>
      </c>
      <c r="X112" s="201">
        <f>IF(Y112&gt;0,VLOOKUP($D112,'BBLM COMCHECK'!$A:$Z,25,0),0)</f>
        <v>0</v>
      </c>
      <c r="Y112" s="202"/>
      <c r="Z112" s="91">
        <f t="shared" si="9"/>
        <v>0</v>
      </c>
      <c r="AA112" s="203" t="str">
        <f>VLOOKUP(D112,'BBLM COMCHECK'!$A:$I,9,0)</f>
        <v>normal</v>
      </c>
      <c r="AB112" s="204">
        <f>VLOOKUP(D112,'BBLM COMCHECK'!$A:$L,12,0)</f>
        <v>5907</v>
      </c>
      <c r="AC112" s="201">
        <f t="shared" si="10"/>
        <v>0</v>
      </c>
      <c r="AD112" s="94"/>
      <c r="AE112" s="201"/>
      <c r="AF112" s="201"/>
      <c r="AG112" s="201"/>
      <c r="AH112" s="201"/>
      <c r="AI112" s="94"/>
      <c r="AJ112" s="94"/>
      <c r="AK112" s="87" t="s">
        <v>425</v>
      </c>
      <c r="AL112" s="87" t="str">
        <f t="shared" si="11"/>
        <v>2026-01-15|06005|1115338000|0|||1</v>
      </c>
      <c r="AP112" s="198"/>
      <c r="AQ112" s="198"/>
      <c r="AR112" s="198"/>
      <c r="BD112" s="89" t="s">
        <v>426</v>
      </c>
    </row>
    <row r="113" spans="1:57" ht="26.25" customHeight="1">
      <c r="A113" s="87" t="s">
        <v>547</v>
      </c>
      <c r="B113" s="87" t="s">
        <v>131</v>
      </c>
      <c r="C113" s="87" t="s">
        <v>60</v>
      </c>
      <c r="D113" s="92" t="s">
        <v>547</v>
      </c>
      <c r="E113" s="92" t="s">
        <v>60</v>
      </c>
      <c r="F113" s="92" t="s">
        <v>495</v>
      </c>
      <c r="G113" s="93" t="s">
        <v>133</v>
      </c>
      <c r="H113" s="93">
        <v>11</v>
      </c>
      <c r="I113" s="94" t="s">
        <v>20</v>
      </c>
      <c r="J113" s="147" t="s">
        <v>428</v>
      </c>
      <c r="K113" s="93" t="s">
        <v>429</v>
      </c>
      <c r="L113" s="94" t="s">
        <v>430</v>
      </c>
      <c r="M113" s="94">
        <v>12</v>
      </c>
      <c r="N113" s="95"/>
      <c r="O113" s="201">
        <f>IF(P113&gt;0,VLOOKUP($D113,'BBLM COMCHECK'!$A:$S,14,0),0)</f>
        <v>0</v>
      </c>
      <c r="P113" s="202"/>
      <c r="Q113" s="91">
        <f t="shared" si="6"/>
        <v>0</v>
      </c>
      <c r="R113" s="201">
        <f>IF(S113&gt;0,VLOOKUP($D113,'BBLM COMCHECK'!$A:$S,15,0),0)</f>
        <v>0</v>
      </c>
      <c r="S113" s="202"/>
      <c r="T113" s="91">
        <f t="shared" si="7"/>
        <v>0</v>
      </c>
      <c r="U113" s="201">
        <f>IF(V113&gt;0,VLOOKUP($D113,'BBLM COMCHECK'!$A:$Z,25,0),0)</f>
        <v>0</v>
      </c>
      <c r="V113" s="202"/>
      <c r="W113" s="91">
        <f t="shared" si="8"/>
        <v>0</v>
      </c>
      <c r="X113" s="201">
        <f>IF(Y113&gt;0,VLOOKUP($D113,'BBLM COMCHECK'!$A:$Z,25,0),0)</f>
        <v>0</v>
      </c>
      <c r="Y113" s="202"/>
      <c r="Z113" s="91">
        <f t="shared" si="9"/>
        <v>0</v>
      </c>
      <c r="AA113" s="203" t="str">
        <f>VLOOKUP(D113,'BBLM COMCHECK'!$A:$I,9,0)</f>
        <v>normal</v>
      </c>
      <c r="AB113" s="204">
        <f>VLOOKUP(D113,'BBLM COMCHECK'!$A:$L,12,0)</f>
        <v>1846</v>
      </c>
      <c r="AC113" s="201">
        <f t="shared" si="10"/>
        <v>0</v>
      </c>
      <c r="AD113" s="94"/>
      <c r="AE113" s="201"/>
      <c r="AF113" s="201"/>
      <c r="AG113" s="201"/>
      <c r="AH113" s="201"/>
      <c r="AI113" s="94"/>
      <c r="AJ113" s="94"/>
      <c r="AK113" s="87" t="s">
        <v>431</v>
      </c>
      <c r="AL113" s="87" t="str">
        <f t="shared" si="11"/>
        <v>2026-01-15|06005|1120170000|0|||1</v>
      </c>
      <c r="AP113" s="198"/>
      <c r="AQ113" s="198"/>
      <c r="AR113" s="198"/>
      <c r="BD113" s="89" t="s">
        <v>432</v>
      </c>
    </row>
    <row r="114" spans="1:57" ht="26.25" customHeight="1">
      <c r="A114" s="87" t="s">
        <v>548</v>
      </c>
      <c r="B114" s="87" t="s">
        <v>131</v>
      </c>
      <c r="C114" s="87" t="s">
        <v>60</v>
      </c>
      <c r="D114" s="92" t="s">
        <v>548</v>
      </c>
      <c r="E114" s="92" t="s">
        <v>60</v>
      </c>
      <c r="F114" s="92" t="s">
        <v>495</v>
      </c>
      <c r="G114" s="93" t="s">
        <v>133</v>
      </c>
      <c r="H114" s="93">
        <v>11</v>
      </c>
      <c r="I114" s="94" t="s">
        <v>20</v>
      </c>
      <c r="J114" s="151" t="s">
        <v>434</v>
      </c>
      <c r="K114" s="93" t="s">
        <v>435</v>
      </c>
      <c r="L114" s="94" t="s">
        <v>436</v>
      </c>
      <c r="M114" s="94">
        <v>12</v>
      </c>
      <c r="N114" s="95"/>
      <c r="O114" s="201">
        <f>IF(P114&gt;0,VLOOKUP($D114,'BBLM COMCHECK'!$A:$S,14,0),0)</f>
        <v>0</v>
      </c>
      <c r="P114" s="202"/>
      <c r="Q114" s="91">
        <f t="shared" si="6"/>
        <v>0</v>
      </c>
      <c r="R114" s="201">
        <f>IF(S114&gt;0,VLOOKUP($D114,'BBLM COMCHECK'!$A:$S,15,0),0)</f>
        <v>0</v>
      </c>
      <c r="S114" s="202"/>
      <c r="T114" s="91">
        <f t="shared" si="7"/>
        <v>0</v>
      </c>
      <c r="U114" s="201">
        <f>IF(V114&gt;0,VLOOKUP($D114,'BBLM COMCHECK'!$A:$Z,25,0),0)</f>
        <v>0</v>
      </c>
      <c r="V114" s="202"/>
      <c r="W114" s="91">
        <f t="shared" si="8"/>
        <v>0</v>
      </c>
      <c r="X114" s="201">
        <f>IF(Y114&gt;0,VLOOKUP($D114,'BBLM COMCHECK'!$A:$Z,25,0),0)</f>
        <v>0</v>
      </c>
      <c r="Y114" s="202"/>
      <c r="Z114" s="91">
        <f t="shared" si="9"/>
        <v>0</v>
      </c>
      <c r="AA114" s="203" t="str">
        <f>VLOOKUP(D114,'BBLM COMCHECK'!$A:$I,9,0)</f>
        <v>normal</v>
      </c>
      <c r="AB114" s="204">
        <f>VLOOKUP(D114,'BBLM COMCHECK'!$A:$L,12,0)</f>
        <v>942</v>
      </c>
      <c r="AC114" s="201">
        <f t="shared" si="10"/>
        <v>0</v>
      </c>
      <c r="AD114" s="94"/>
      <c r="AE114" s="201"/>
      <c r="AF114" s="201"/>
      <c r="AG114" s="201"/>
      <c r="AH114" s="201"/>
      <c r="AI114" s="94"/>
      <c r="AJ114" s="94"/>
      <c r="AK114" s="87" t="s">
        <v>437</v>
      </c>
      <c r="AL114" s="87" t="str">
        <f t="shared" si="11"/>
        <v>2026-01-15|06005|1121051000|0|||1</v>
      </c>
      <c r="AP114" s="198"/>
      <c r="AQ114" s="198"/>
      <c r="AR114" s="198"/>
      <c r="BD114" s="89" t="s">
        <v>438</v>
      </c>
    </row>
    <row r="115" spans="1:57" ht="26.25" customHeight="1">
      <c r="A115" s="87" t="s">
        <v>549</v>
      </c>
      <c r="B115" s="87" t="s">
        <v>131</v>
      </c>
      <c r="C115" s="87" t="s">
        <v>60</v>
      </c>
      <c r="D115" s="92" t="s">
        <v>549</v>
      </c>
      <c r="E115" s="92" t="s">
        <v>60</v>
      </c>
      <c r="F115" s="92" t="s">
        <v>495</v>
      </c>
      <c r="G115" s="93" t="s">
        <v>133</v>
      </c>
      <c r="H115" s="93">
        <v>21</v>
      </c>
      <c r="I115" s="94" t="s">
        <v>24</v>
      </c>
      <c r="J115" s="147" t="s">
        <v>440</v>
      </c>
      <c r="K115" s="93" t="s">
        <v>441</v>
      </c>
      <c r="L115" s="94" t="s">
        <v>442</v>
      </c>
      <c r="M115" s="94">
        <v>48</v>
      </c>
      <c r="N115" s="115"/>
      <c r="O115" s="201">
        <f>IF(P115&gt;0,VLOOKUP($D115,'BBLM COMCHECK'!$A:$S,14,0),0)</f>
        <v>0</v>
      </c>
      <c r="P115" s="202"/>
      <c r="Q115" s="91">
        <f t="shared" si="6"/>
        <v>0</v>
      </c>
      <c r="R115" s="201">
        <f>IF(S115&gt;0,VLOOKUP($D115,'BBLM COMCHECK'!$A:$S,15,0),0)</f>
        <v>0</v>
      </c>
      <c r="S115" s="202"/>
      <c r="T115" s="91">
        <f t="shared" si="7"/>
        <v>0</v>
      </c>
      <c r="U115" s="201">
        <f>IF(V115&gt;0,VLOOKUP($D115,'BBLM COMCHECK'!$A:$Z,25,0),0)</f>
        <v>0</v>
      </c>
      <c r="V115" s="202"/>
      <c r="W115" s="91">
        <f t="shared" si="8"/>
        <v>0</v>
      </c>
      <c r="X115" s="201">
        <f>IF(Y115&gt;0,VLOOKUP($D115,'BBLM COMCHECK'!$A:$Z,25,0),0)</f>
        <v>0</v>
      </c>
      <c r="Y115" s="202"/>
      <c r="Z115" s="91">
        <f t="shared" si="9"/>
        <v>0</v>
      </c>
      <c r="AA115" s="203" t="str">
        <f>VLOOKUP(D115,'BBLM COMCHECK'!$A:$I,9,0)</f>
        <v>order stop</v>
      </c>
      <c r="AB115" s="204">
        <f>VLOOKUP(D115,'BBLM COMCHECK'!$A:$L,12,0)</f>
        <v>103957</v>
      </c>
      <c r="AC115" s="201">
        <f t="shared" si="10"/>
        <v>0</v>
      </c>
      <c r="AD115" s="94"/>
      <c r="AE115" s="201"/>
      <c r="AF115" s="201"/>
      <c r="AG115" s="201"/>
      <c r="AH115" s="201"/>
      <c r="AI115" s="94"/>
      <c r="AJ115" s="94"/>
      <c r="AK115" s="87" t="s">
        <v>443</v>
      </c>
      <c r="AL115" s="87" t="str">
        <f t="shared" si="11"/>
        <v>2026-01-15|06005|1137122000|0|||1</v>
      </c>
      <c r="AP115" s="198"/>
      <c r="AQ115" s="198"/>
      <c r="AR115" s="198"/>
      <c r="BD115" s="89" t="s">
        <v>444</v>
      </c>
    </row>
    <row r="116" spans="1:57" ht="26.25" customHeight="1">
      <c r="A116" s="87" t="s">
        <v>550</v>
      </c>
      <c r="B116" s="87" t="s">
        <v>131</v>
      </c>
      <c r="C116" s="87" t="s">
        <v>63</v>
      </c>
      <c r="D116" s="92" t="s">
        <v>550</v>
      </c>
      <c r="E116" s="92" t="s">
        <v>63</v>
      </c>
      <c r="F116" s="92" t="s">
        <v>551</v>
      </c>
      <c r="G116" s="93" t="s">
        <v>133</v>
      </c>
      <c r="H116" s="93">
        <v>26</v>
      </c>
      <c r="I116" s="94" t="s">
        <v>25</v>
      </c>
      <c r="J116" s="147" t="s">
        <v>134</v>
      </c>
      <c r="K116" s="93" t="s">
        <v>135</v>
      </c>
      <c r="L116" s="94" t="s">
        <v>136</v>
      </c>
      <c r="M116" s="94">
        <v>20</v>
      </c>
      <c r="N116" s="115"/>
      <c r="O116" s="201">
        <f>IF(P116&gt;0,VLOOKUP($D116,'BBLM COMCHECK'!$A:$S,14,0),0)</f>
        <v>0</v>
      </c>
      <c r="P116" s="202"/>
      <c r="Q116" s="91">
        <f t="shared" si="6"/>
        <v>0</v>
      </c>
      <c r="R116" s="201">
        <f>IF(S116&gt;0,VLOOKUP($D116,'BBLM COMCHECK'!$A:$S,15,0),0)</f>
        <v>0</v>
      </c>
      <c r="S116" s="202"/>
      <c r="T116" s="91">
        <f t="shared" si="7"/>
        <v>0</v>
      </c>
      <c r="U116" s="201">
        <f>IF(V116&gt;0,VLOOKUP($D116,'BBLM COMCHECK'!$A:$Z,25,0),0)</f>
        <v>0</v>
      </c>
      <c r="V116" s="202"/>
      <c r="W116" s="91">
        <f t="shared" si="8"/>
        <v>0</v>
      </c>
      <c r="X116" s="201">
        <f>IF(Y116&gt;0,VLOOKUP($D116,'BBLM COMCHECK'!$A:$Z,25,0),0)</f>
        <v>0</v>
      </c>
      <c r="Y116" s="202"/>
      <c r="Z116" s="91">
        <f t="shared" si="9"/>
        <v>0</v>
      </c>
      <c r="AA116" s="203" t="str">
        <f>VLOOKUP(D116,'BBLM COMCHECK'!$A:$I,9,0)</f>
        <v>normal</v>
      </c>
      <c r="AB116" s="204">
        <f>VLOOKUP(D116,'BBLM COMCHECK'!$A:$L,12,0)</f>
        <v>33441</v>
      </c>
      <c r="AC116" s="201">
        <f t="shared" si="10"/>
        <v>0</v>
      </c>
      <c r="AD116" s="94"/>
      <c r="AE116" s="201"/>
      <c r="AF116" s="201"/>
      <c r="AG116" s="201"/>
      <c r="AH116" s="201"/>
      <c r="AI116" s="94"/>
      <c r="AJ116" s="94"/>
      <c r="AK116" s="87" t="s">
        <v>137</v>
      </c>
      <c r="AL116" s="87" t="str">
        <f t="shared" si="11"/>
        <v>2026-01-15|06013|1002106000|0|||1</v>
      </c>
      <c r="AP116" s="198"/>
      <c r="AQ116" s="198"/>
      <c r="AR116" s="198"/>
      <c r="AW116" s="198"/>
      <c r="BC116" s="87"/>
      <c r="BD116" s="89" t="s">
        <v>138</v>
      </c>
      <c r="BE116" s="87"/>
    </row>
    <row r="117" spans="1:57" ht="26.25" customHeight="1">
      <c r="A117" s="87" t="s">
        <v>552</v>
      </c>
      <c r="B117" s="87" t="s">
        <v>131</v>
      </c>
      <c r="C117" s="87" t="s">
        <v>63</v>
      </c>
      <c r="D117" s="92" t="s">
        <v>552</v>
      </c>
      <c r="E117" s="92" t="s">
        <v>63</v>
      </c>
      <c r="F117" s="93" t="s">
        <v>551</v>
      </c>
      <c r="G117" s="93" t="s">
        <v>133</v>
      </c>
      <c r="H117" s="93">
        <v>21</v>
      </c>
      <c r="I117" s="94" t="s">
        <v>24</v>
      </c>
      <c r="J117" s="148" t="s">
        <v>140</v>
      </c>
      <c r="K117" s="94"/>
      <c r="L117" s="94" t="s">
        <v>141</v>
      </c>
      <c r="M117" s="94">
        <v>20</v>
      </c>
      <c r="N117" s="95"/>
      <c r="O117" s="201">
        <f>IF(P117&gt;0,VLOOKUP($D117,'BBLM COMCHECK'!$A:$S,14,0),0)</f>
        <v>0</v>
      </c>
      <c r="P117" s="202"/>
      <c r="Q117" s="91">
        <f t="shared" si="6"/>
        <v>0</v>
      </c>
      <c r="R117" s="201">
        <f>IF(S117&gt;0,VLOOKUP($D117,'BBLM COMCHECK'!$A:$S,15,0),0)</f>
        <v>0</v>
      </c>
      <c r="S117" s="202"/>
      <c r="T117" s="91">
        <f t="shared" si="7"/>
        <v>0</v>
      </c>
      <c r="U117" s="201">
        <f>IF(V117&gt;0,VLOOKUP($D117,'BBLM COMCHECK'!$A:$Z,25,0),0)</f>
        <v>0</v>
      </c>
      <c r="V117" s="202"/>
      <c r="W117" s="91">
        <f t="shared" si="8"/>
        <v>0</v>
      </c>
      <c r="X117" s="201">
        <f>IF(Y117&gt;0,VLOOKUP($D117,'BBLM COMCHECK'!$A:$Z,25,0),0)</f>
        <v>0</v>
      </c>
      <c r="Y117" s="202"/>
      <c r="Z117" s="91">
        <f t="shared" si="9"/>
        <v>0</v>
      </c>
      <c r="AA117" s="203" t="str">
        <f>VLOOKUP(D117,'BBLM COMCHECK'!$A:$I,9,0)</f>
        <v>order stop</v>
      </c>
      <c r="AB117" s="204">
        <f>VLOOKUP(D117,'BBLM COMCHECK'!$A:$L,12,0)</f>
        <v>3401</v>
      </c>
      <c r="AC117" s="201">
        <f t="shared" si="10"/>
        <v>0</v>
      </c>
      <c r="AD117" s="94"/>
      <c r="AE117" s="201"/>
      <c r="AF117" s="201"/>
      <c r="AG117" s="201"/>
      <c r="AH117" s="201"/>
      <c r="AI117" s="94"/>
      <c r="AJ117" s="94"/>
      <c r="AL117" s="87" t="str">
        <f t="shared" si="11"/>
        <v>2026-01-15|06013|1004890000|0|||1</v>
      </c>
      <c r="AP117" s="198"/>
      <c r="AW117" s="198"/>
      <c r="BC117" s="87"/>
      <c r="BD117" s="163" t="s">
        <v>142</v>
      </c>
      <c r="BE117" s="87"/>
    </row>
    <row r="118" spans="1:57" ht="26.25" customHeight="1">
      <c r="A118" s="87" t="s">
        <v>553</v>
      </c>
      <c r="B118" s="87" t="s">
        <v>131</v>
      </c>
      <c r="C118" s="87" t="s">
        <v>63</v>
      </c>
      <c r="D118" s="92" t="s">
        <v>553</v>
      </c>
      <c r="E118" s="92" t="s">
        <v>63</v>
      </c>
      <c r="F118" s="92" t="s">
        <v>551</v>
      </c>
      <c r="G118" s="93" t="s">
        <v>133</v>
      </c>
      <c r="H118" s="93">
        <v>21</v>
      </c>
      <c r="I118" s="94" t="s">
        <v>24</v>
      </c>
      <c r="J118" s="147" t="s">
        <v>144</v>
      </c>
      <c r="K118" s="93" t="s">
        <v>145</v>
      </c>
      <c r="L118" s="94" t="s">
        <v>146</v>
      </c>
      <c r="M118" s="94">
        <v>20</v>
      </c>
      <c r="N118" s="95"/>
      <c r="O118" s="201">
        <f>IF(P118&gt;0,VLOOKUP($D118,'BBLM COMCHECK'!$A:$S,14,0),0)</f>
        <v>0</v>
      </c>
      <c r="P118" s="202"/>
      <c r="Q118" s="91">
        <f t="shared" si="6"/>
        <v>0</v>
      </c>
      <c r="R118" s="201">
        <f>IF(S118&gt;0,VLOOKUP($D118,'BBLM COMCHECK'!$A:$S,15,0),0)</f>
        <v>0</v>
      </c>
      <c r="S118" s="202"/>
      <c r="T118" s="91">
        <f t="shared" si="7"/>
        <v>0</v>
      </c>
      <c r="U118" s="201">
        <f>IF(V118&gt;0,VLOOKUP($D118,'BBLM COMCHECK'!$A:$Z,25,0),0)</f>
        <v>0</v>
      </c>
      <c r="V118" s="202"/>
      <c r="W118" s="91">
        <f t="shared" si="8"/>
        <v>0</v>
      </c>
      <c r="X118" s="201">
        <f>IF(Y118&gt;0,VLOOKUP($D118,'BBLM COMCHECK'!$A:$Z,25,0),0)</f>
        <v>0</v>
      </c>
      <c r="Y118" s="202"/>
      <c r="Z118" s="91">
        <f t="shared" si="9"/>
        <v>0</v>
      </c>
      <c r="AA118" s="203" t="str">
        <f>VLOOKUP(D118,'BBLM COMCHECK'!$A:$I,9,0)</f>
        <v>order stop</v>
      </c>
      <c r="AB118" s="204">
        <f>VLOOKUP(D118,'BBLM COMCHECK'!$A:$L,12,0)</f>
        <v>2901</v>
      </c>
      <c r="AC118" s="201">
        <f t="shared" si="10"/>
        <v>0</v>
      </c>
      <c r="AD118" s="94"/>
      <c r="AE118" s="201"/>
      <c r="AF118" s="201"/>
      <c r="AG118" s="201"/>
      <c r="AH118" s="201"/>
      <c r="AI118" s="94"/>
      <c r="AJ118" s="94"/>
      <c r="AK118" s="87" t="s">
        <v>147</v>
      </c>
      <c r="AL118" s="87" t="str">
        <f t="shared" si="11"/>
        <v>2026-01-15|06013|1004893000|0|||1</v>
      </c>
      <c r="AP118" s="198"/>
      <c r="AQ118" s="198"/>
      <c r="AR118" s="198"/>
      <c r="AW118" s="198"/>
      <c r="BC118" s="87"/>
      <c r="BD118" s="89" t="s">
        <v>148</v>
      </c>
      <c r="BE118" s="87"/>
    </row>
    <row r="119" spans="1:57" ht="26.25" customHeight="1">
      <c r="A119" s="87" t="s">
        <v>554</v>
      </c>
      <c r="B119" s="87" t="s">
        <v>131</v>
      </c>
      <c r="C119" s="87" t="s">
        <v>63</v>
      </c>
      <c r="D119" s="92" t="s">
        <v>554</v>
      </c>
      <c r="E119" s="92" t="s">
        <v>63</v>
      </c>
      <c r="F119" s="93" t="s">
        <v>551</v>
      </c>
      <c r="G119" s="93" t="s">
        <v>133</v>
      </c>
      <c r="H119" s="93">
        <v>21</v>
      </c>
      <c r="I119" s="94" t="s">
        <v>24</v>
      </c>
      <c r="J119" s="147" t="s">
        <v>150</v>
      </c>
      <c r="K119" s="94"/>
      <c r="L119" s="94" t="s">
        <v>151</v>
      </c>
      <c r="M119" s="94">
        <v>10</v>
      </c>
      <c r="N119" s="95"/>
      <c r="O119" s="201">
        <f>IF(P119&gt;0,VLOOKUP($D119,'BBLM COMCHECK'!$A:$S,14,0),0)</f>
        <v>0</v>
      </c>
      <c r="P119" s="202"/>
      <c r="Q119" s="91">
        <f t="shared" si="6"/>
        <v>0</v>
      </c>
      <c r="R119" s="201">
        <f>IF(S119&gt;0,VLOOKUP($D119,'BBLM COMCHECK'!$A:$S,15,0),0)</f>
        <v>0</v>
      </c>
      <c r="S119" s="202"/>
      <c r="T119" s="91">
        <f t="shared" si="7"/>
        <v>0</v>
      </c>
      <c r="U119" s="201">
        <f>IF(V119&gt;0,VLOOKUP($D119,'BBLM COMCHECK'!$A:$Z,25,0),0)</f>
        <v>0</v>
      </c>
      <c r="V119" s="202"/>
      <c r="W119" s="91">
        <f t="shared" si="8"/>
        <v>0</v>
      </c>
      <c r="X119" s="201">
        <f>IF(Y119&gt;0,VLOOKUP($D119,'BBLM COMCHECK'!$A:$Z,25,0),0)</f>
        <v>0</v>
      </c>
      <c r="Y119" s="202"/>
      <c r="Z119" s="91">
        <f t="shared" si="9"/>
        <v>0</v>
      </c>
      <c r="AA119" s="203" t="str">
        <f>VLOOKUP(D119,'BBLM COMCHECK'!$A:$I,9,0)</f>
        <v>order stop</v>
      </c>
      <c r="AB119" s="204">
        <f>VLOOKUP(D119,'BBLM COMCHECK'!$A:$L,12,0)</f>
        <v>2391</v>
      </c>
      <c r="AC119" s="201">
        <f t="shared" si="10"/>
        <v>0</v>
      </c>
      <c r="AD119" s="94"/>
      <c r="AE119" s="201"/>
      <c r="AF119" s="201"/>
      <c r="AG119" s="201"/>
      <c r="AH119" s="201"/>
      <c r="AI119" s="94"/>
      <c r="AJ119" s="94"/>
      <c r="AL119" s="87" t="str">
        <f t="shared" si="11"/>
        <v>2026-01-15|06013|1005725000|0|||1</v>
      </c>
      <c r="AP119" s="198"/>
      <c r="AW119" s="198"/>
      <c r="BC119" s="87"/>
      <c r="BD119" s="163" t="s">
        <v>152</v>
      </c>
      <c r="BE119" s="87"/>
    </row>
    <row r="120" spans="1:57" ht="26.25" customHeight="1">
      <c r="A120" s="87" t="s">
        <v>555</v>
      </c>
      <c r="B120" s="87" t="s">
        <v>131</v>
      </c>
      <c r="C120" s="87" t="s">
        <v>63</v>
      </c>
      <c r="D120" s="92" t="s">
        <v>555</v>
      </c>
      <c r="E120" s="92" t="s">
        <v>63</v>
      </c>
      <c r="F120" s="92" t="s">
        <v>551</v>
      </c>
      <c r="G120" s="93" t="s">
        <v>133</v>
      </c>
      <c r="H120" s="93">
        <v>21</v>
      </c>
      <c r="I120" s="94" t="s">
        <v>24</v>
      </c>
      <c r="J120" s="147" t="s">
        <v>154</v>
      </c>
      <c r="K120" s="93" t="s">
        <v>155</v>
      </c>
      <c r="L120" s="94" t="s">
        <v>156</v>
      </c>
      <c r="M120" s="94">
        <v>10</v>
      </c>
      <c r="N120" s="95"/>
      <c r="O120" s="201">
        <f>IF(P120&gt;0,VLOOKUP($D120,'BBLM COMCHECK'!$A:$S,14,0),0)</f>
        <v>0</v>
      </c>
      <c r="P120" s="202"/>
      <c r="Q120" s="91">
        <f t="shared" si="6"/>
        <v>0</v>
      </c>
      <c r="R120" s="201">
        <f>IF(S120&gt;0,VLOOKUP($D120,'BBLM COMCHECK'!$A:$S,15,0),0)</f>
        <v>0</v>
      </c>
      <c r="S120" s="202"/>
      <c r="T120" s="91">
        <f t="shared" si="7"/>
        <v>0</v>
      </c>
      <c r="U120" s="201">
        <f>IF(V120&gt;0,VLOOKUP($D120,'BBLM COMCHECK'!$A:$Z,25,0),0)</f>
        <v>0</v>
      </c>
      <c r="V120" s="202"/>
      <c r="W120" s="91">
        <f t="shared" si="8"/>
        <v>0</v>
      </c>
      <c r="X120" s="201">
        <f>IF(Y120&gt;0,VLOOKUP($D120,'BBLM COMCHECK'!$A:$Z,25,0),0)</f>
        <v>0</v>
      </c>
      <c r="Y120" s="202"/>
      <c r="Z120" s="91">
        <f t="shared" si="9"/>
        <v>0</v>
      </c>
      <c r="AA120" s="203" t="str">
        <f>VLOOKUP(D120,'BBLM COMCHECK'!$A:$I,9,0)</f>
        <v>order stop</v>
      </c>
      <c r="AB120" s="204">
        <f>VLOOKUP(D120,'BBLM COMCHECK'!$A:$L,12,0)</f>
        <v>1681</v>
      </c>
      <c r="AC120" s="201">
        <f t="shared" si="10"/>
        <v>0</v>
      </c>
      <c r="AD120" s="94"/>
      <c r="AE120" s="201"/>
      <c r="AF120" s="201"/>
      <c r="AG120" s="201"/>
      <c r="AH120" s="201"/>
      <c r="AI120" s="94"/>
      <c r="AJ120" s="94"/>
      <c r="AK120" s="87" t="s">
        <v>157</v>
      </c>
      <c r="AL120" s="87" t="str">
        <f t="shared" si="11"/>
        <v>2026-01-15|06013|1005726000|0|||1</v>
      </c>
      <c r="AP120" s="198"/>
      <c r="AQ120" s="198"/>
      <c r="AR120" s="198"/>
      <c r="AW120" s="198"/>
      <c r="BC120" s="87"/>
      <c r="BD120" s="89" t="s">
        <v>158</v>
      </c>
      <c r="BE120" s="87"/>
    </row>
    <row r="121" spans="1:57" ht="26.25" customHeight="1">
      <c r="A121" s="87" t="s">
        <v>556</v>
      </c>
      <c r="B121" s="87" t="s">
        <v>131</v>
      </c>
      <c r="C121" s="87" t="s">
        <v>63</v>
      </c>
      <c r="D121" s="92" t="s">
        <v>556</v>
      </c>
      <c r="E121" s="92" t="s">
        <v>63</v>
      </c>
      <c r="F121" s="92" t="s">
        <v>551</v>
      </c>
      <c r="G121" s="93" t="s">
        <v>133</v>
      </c>
      <c r="H121" s="93">
        <v>21</v>
      </c>
      <c r="I121" s="94" t="s">
        <v>24</v>
      </c>
      <c r="J121" s="147" t="s">
        <v>160</v>
      </c>
      <c r="K121" s="93" t="s">
        <v>161</v>
      </c>
      <c r="L121" s="94" t="s">
        <v>162</v>
      </c>
      <c r="M121" s="94">
        <v>10</v>
      </c>
      <c r="N121" s="95"/>
      <c r="O121" s="201">
        <f>IF(P121&gt;0,VLOOKUP($D121,'BBLM COMCHECK'!$A:$S,14,0),0)</f>
        <v>0</v>
      </c>
      <c r="P121" s="202"/>
      <c r="Q121" s="91">
        <f t="shared" si="6"/>
        <v>0</v>
      </c>
      <c r="R121" s="201">
        <f>IF(S121&gt;0,VLOOKUP($D121,'BBLM COMCHECK'!$A:$S,15,0),0)</f>
        <v>0</v>
      </c>
      <c r="S121" s="202"/>
      <c r="T121" s="91">
        <f t="shared" si="7"/>
        <v>0</v>
      </c>
      <c r="U121" s="201">
        <f>IF(V121&gt;0,VLOOKUP($D121,'BBLM COMCHECK'!$A:$Z,25,0),0)</f>
        <v>0</v>
      </c>
      <c r="V121" s="202"/>
      <c r="W121" s="91">
        <f t="shared" si="8"/>
        <v>0</v>
      </c>
      <c r="X121" s="201">
        <f>IF(Y121&gt;0,VLOOKUP($D121,'BBLM COMCHECK'!$A:$Z,25,0),0)</f>
        <v>0</v>
      </c>
      <c r="Y121" s="202"/>
      <c r="Z121" s="91">
        <f t="shared" si="9"/>
        <v>0</v>
      </c>
      <c r="AA121" s="203" t="str">
        <f>VLOOKUP(D121,'BBLM COMCHECK'!$A:$I,9,0)</f>
        <v>normal</v>
      </c>
      <c r="AB121" s="204">
        <f>VLOOKUP(D121,'BBLM COMCHECK'!$A:$L,12,0)</f>
        <v>10710</v>
      </c>
      <c r="AC121" s="201">
        <f t="shared" si="10"/>
        <v>0</v>
      </c>
      <c r="AD121" s="94"/>
      <c r="AE121" s="201"/>
      <c r="AF121" s="201"/>
      <c r="AG121" s="201"/>
      <c r="AH121" s="201"/>
      <c r="AI121" s="94"/>
      <c r="AJ121" s="94"/>
      <c r="AK121" s="87" t="s">
        <v>163</v>
      </c>
      <c r="AL121" s="87" t="str">
        <f t="shared" si="11"/>
        <v>2026-01-15|06013|1015940000|0|||1</v>
      </c>
      <c r="AP121" s="198"/>
      <c r="AQ121" s="198"/>
      <c r="AR121" s="198"/>
      <c r="AW121" s="198"/>
      <c r="BC121" s="87"/>
      <c r="BD121" s="89" t="s">
        <v>164</v>
      </c>
      <c r="BE121" s="87"/>
    </row>
    <row r="122" spans="1:57" ht="26.25" customHeight="1">
      <c r="A122" s="87" t="s">
        <v>557</v>
      </c>
      <c r="B122" s="87" t="s">
        <v>131</v>
      </c>
      <c r="C122" s="87" t="s">
        <v>63</v>
      </c>
      <c r="D122" s="92" t="s">
        <v>557</v>
      </c>
      <c r="E122" s="92" t="s">
        <v>63</v>
      </c>
      <c r="F122" s="92" t="s">
        <v>551</v>
      </c>
      <c r="G122" s="93" t="s">
        <v>133</v>
      </c>
      <c r="H122" s="93">
        <v>11</v>
      </c>
      <c r="I122" s="94" t="s">
        <v>20</v>
      </c>
      <c r="J122" s="147" t="s">
        <v>166</v>
      </c>
      <c r="K122" s="93" t="s">
        <v>167</v>
      </c>
      <c r="L122" s="94" t="s">
        <v>168</v>
      </c>
      <c r="M122" s="94">
        <v>12</v>
      </c>
      <c r="N122" s="95"/>
      <c r="O122" s="201">
        <f>IF(P122&gt;0,VLOOKUP($D122,'BBLM COMCHECK'!$A:$S,14,0),0)</f>
        <v>0</v>
      </c>
      <c r="P122" s="202"/>
      <c r="Q122" s="91">
        <f t="shared" si="6"/>
        <v>0</v>
      </c>
      <c r="R122" s="201">
        <f>IF(S122&gt;0,VLOOKUP($D122,'BBLM COMCHECK'!$A:$S,15,0),0)</f>
        <v>0</v>
      </c>
      <c r="S122" s="202"/>
      <c r="T122" s="91">
        <f t="shared" si="7"/>
        <v>0</v>
      </c>
      <c r="U122" s="201">
        <f>IF(V122&gt;0,VLOOKUP($D122,'BBLM COMCHECK'!$A:$Z,25,0),0)</f>
        <v>0</v>
      </c>
      <c r="V122" s="202"/>
      <c r="W122" s="91">
        <f t="shared" si="8"/>
        <v>0</v>
      </c>
      <c r="X122" s="201">
        <f>IF(Y122&gt;0,VLOOKUP($D122,'BBLM COMCHECK'!$A:$Z,25,0),0)</f>
        <v>0</v>
      </c>
      <c r="Y122" s="202"/>
      <c r="Z122" s="91">
        <f t="shared" si="9"/>
        <v>0</v>
      </c>
      <c r="AA122" s="203" t="str">
        <f>VLOOKUP(D122,'BBLM COMCHECK'!$A:$I,9,0)</f>
        <v>normal</v>
      </c>
      <c r="AB122" s="204">
        <f>VLOOKUP(D122,'BBLM COMCHECK'!$A:$L,12,0)</f>
        <v>48</v>
      </c>
      <c r="AC122" s="201">
        <f t="shared" si="10"/>
        <v>0</v>
      </c>
      <c r="AD122" s="94"/>
      <c r="AE122" s="201"/>
      <c r="AF122" s="201"/>
      <c r="AG122" s="201"/>
      <c r="AH122" s="201"/>
      <c r="AI122" s="94"/>
      <c r="AJ122" s="94"/>
      <c r="AK122" s="87" t="s">
        <v>169</v>
      </c>
      <c r="AL122" s="87" t="str">
        <f t="shared" si="11"/>
        <v>2026-01-15|06013|1016172000|0|||1</v>
      </c>
      <c r="AP122" s="198"/>
      <c r="AQ122" s="198"/>
      <c r="AR122" s="198"/>
      <c r="AW122" s="198"/>
      <c r="BC122" s="87"/>
      <c r="BD122" s="89" t="s">
        <v>170</v>
      </c>
      <c r="BE122" s="87"/>
    </row>
    <row r="123" spans="1:57" ht="26.25" customHeight="1">
      <c r="A123" s="87" t="s">
        <v>558</v>
      </c>
      <c r="B123" s="87" t="s">
        <v>131</v>
      </c>
      <c r="C123" s="87" t="s">
        <v>63</v>
      </c>
      <c r="D123" s="92" t="s">
        <v>558</v>
      </c>
      <c r="E123" s="92" t="s">
        <v>63</v>
      </c>
      <c r="F123" s="92" t="s">
        <v>551</v>
      </c>
      <c r="G123" s="93" t="s">
        <v>133</v>
      </c>
      <c r="H123" s="93">
        <v>27</v>
      </c>
      <c r="I123" s="94" t="s">
        <v>27</v>
      </c>
      <c r="J123" s="147" t="s">
        <v>172</v>
      </c>
      <c r="K123" s="93" t="s">
        <v>173</v>
      </c>
      <c r="L123" s="94" t="s">
        <v>174</v>
      </c>
      <c r="M123" s="94">
        <v>24</v>
      </c>
      <c r="N123" s="95"/>
      <c r="O123" s="201">
        <f>IF(P123&gt;0,VLOOKUP($D123,'BBLM COMCHECK'!$A:$S,14,0),0)</f>
        <v>0</v>
      </c>
      <c r="P123" s="202"/>
      <c r="Q123" s="91">
        <f t="shared" si="6"/>
        <v>0</v>
      </c>
      <c r="R123" s="201">
        <f>IF(S123&gt;0,VLOOKUP($D123,'BBLM COMCHECK'!$A:$S,15,0),0)</f>
        <v>0</v>
      </c>
      <c r="S123" s="202"/>
      <c r="T123" s="91">
        <f t="shared" si="7"/>
        <v>0</v>
      </c>
      <c r="U123" s="201">
        <f>IF(V123&gt;0,VLOOKUP($D123,'BBLM COMCHECK'!$A:$Z,25,0),0)</f>
        <v>0</v>
      </c>
      <c r="V123" s="202"/>
      <c r="W123" s="91">
        <f t="shared" si="8"/>
        <v>0</v>
      </c>
      <c r="X123" s="201">
        <f>IF(Y123&gt;0,VLOOKUP($D123,'BBLM COMCHECK'!$A:$Z,25,0),0)</f>
        <v>0</v>
      </c>
      <c r="Y123" s="202"/>
      <c r="Z123" s="91">
        <f t="shared" si="9"/>
        <v>0</v>
      </c>
      <c r="AA123" s="203" t="str">
        <f>VLOOKUP(D123,'BBLM COMCHECK'!$A:$I,9,0)</f>
        <v>normal</v>
      </c>
      <c r="AB123" s="204">
        <f>VLOOKUP(D123,'BBLM COMCHECK'!$A:$L,12,0)</f>
        <v>27565</v>
      </c>
      <c r="AC123" s="201">
        <f t="shared" si="10"/>
        <v>0</v>
      </c>
      <c r="AD123" s="94"/>
      <c r="AE123" s="201"/>
      <c r="AF123" s="201"/>
      <c r="AG123" s="201"/>
      <c r="AH123" s="201"/>
      <c r="AI123" s="94"/>
      <c r="AJ123" s="94"/>
      <c r="AK123" s="87" t="s">
        <v>175</v>
      </c>
      <c r="AL123" s="87" t="str">
        <f t="shared" si="11"/>
        <v>2026-01-15|06013|1017616000|0|||1</v>
      </c>
      <c r="AP123" s="198"/>
      <c r="AQ123" s="198"/>
      <c r="AR123" s="198"/>
      <c r="AW123" s="198"/>
      <c r="BC123" s="87"/>
      <c r="BD123" s="163" t="s">
        <v>176</v>
      </c>
      <c r="BE123" s="87"/>
    </row>
    <row r="124" spans="1:57" ht="26.25" customHeight="1">
      <c r="A124" s="87" t="s">
        <v>559</v>
      </c>
      <c r="B124" s="87" t="s">
        <v>131</v>
      </c>
      <c r="C124" s="87" t="s">
        <v>63</v>
      </c>
      <c r="D124" s="92" t="s">
        <v>559</v>
      </c>
      <c r="E124" s="92" t="s">
        <v>63</v>
      </c>
      <c r="F124" s="93" t="s">
        <v>551</v>
      </c>
      <c r="G124" s="93" t="s">
        <v>133</v>
      </c>
      <c r="H124" s="93">
        <v>21</v>
      </c>
      <c r="I124" s="94" t="s">
        <v>24</v>
      </c>
      <c r="J124" s="147" t="s">
        <v>178</v>
      </c>
      <c r="K124" s="94"/>
      <c r="L124" s="94" t="s">
        <v>179</v>
      </c>
      <c r="M124" s="94">
        <v>1</v>
      </c>
      <c r="N124" s="95"/>
      <c r="O124" s="201">
        <f>IF(P124&gt;0,VLOOKUP($D124,'BBLM COMCHECK'!$A:$S,14,0),0)</f>
        <v>0</v>
      </c>
      <c r="P124" s="202"/>
      <c r="Q124" s="91">
        <f t="shared" si="6"/>
        <v>0</v>
      </c>
      <c r="R124" s="201">
        <f>IF(S124&gt;0,VLOOKUP($D124,'BBLM COMCHECK'!$A:$S,15,0),0)</f>
        <v>0</v>
      </c>
      <c r="S124" s="202"/>
      <c r="T124" s="91">
        <f t="shared" si="7"/>
        <v>0</v>
      </c>
      <c r="U124" s="201">
        <f>IF(V124&gt;0,VLOOKUP($D124,'BBLM COMCHECK'!$A:$Z,25,0),0)</f>
        <v>0</v>
      </c>
      <c r="V124" s="202"/>
      <c r="W124" s="91">
        <f t="shared" si="8"/>
        <v>0</v>
      </c>
      <c r="X124" s="201">
        <f>IF(Y124&gt;0,VLOOKUP($D124,'BBLM COMCHECK'!$A:$Z,25,0),0)</f>
        <v>0</v>
      </c>
      <c r="Y124" s="202"/>
      <c r="Z124" s="91">
        <f t="shared" si="9"/>
        <v>0</v>
      </c>
      <c r="AA124" s="203" t="str">
        <f>VLOOKUP(D124,'BBLM COMCHECK'!$A:$I,9,0)</f>
        <v>order stop</v>
      </c>
      <c r="AB124" s="204">
        <f>VLOOKUP(D124,'BBLM COMCHECK'!$A:$L,12,0)</f>
        <v>204</v>
      </c>
      <c r="AC124" s="201">
        <f t="shared" si="10"/>
        <v>0</v>
      </c>
      <c r="AD124" s="94"/>
      <c r="AE124" s="201"/>
      <c r="AF124" s="201"/>
      <c r="AG124" s="201"/>
      <c r="AH124" s="201"/>
      <c r="AI124" s="94"/>
      <c r="AJ124" s="94"/>
      <c r="AL124" s="87" t="str">
        <f t="shared" si="11"/>
        <v>2026-01-15|06013|1019929000|0|||1</v>
      </c>
      <c r="AP124" s="198"/>
      <c r="AW124" s="198"/>
      <c r="BC124" s="87"/>
      <c r="BD124" s="163" t="s">
        <v>180</v>
      </c>
      <c r="BE124" s="87"/>
    </row>
    <row r="125" spans="1:57" ht="26.25" customHeight="1">
      <c r="A125" s="87" t="s">
        <v>560</v>
      </c>
      <c r="B125" s="87" t="s">
        <v>131</v>
      </c>
      <c r="C125" s="87" t="s">
        <v>63</v>
      </c>
      <c r="D125" s="92" t="s">
        <v>560</v>
      </c>
      <c r="E125" s="92" t="s">
        <v>63</v>
      </c>
      <c r="F125" s="92" t="s">
        <v>551</v>
      </c>
      <c r="G125" s="93" t="s">
        <v>133</v>
      </c>
      <c r="H125" s="93">
        <v>21</v>
      </c>
      <c r="I125" s="94" t="s">
        <v>24</v>
      </c>
      <c r="J125" s="147" t="s">
        <v>182</v>
      </c>
      <c r="K125" s="93" t="s">
        <v>183</v>
      </c>
      <c r="L125" s="94" t="s">
        <v>184</v>
      </c>
      <c r="M125" s="94">
        <v>1</v>
      </c>
      <c r="N125" s="95"/>
      <c r="O125" s="201">
        <f>IF(P125&gt;0,VLOOKUP($D125,'BBLM COMCHECK'!$A:$S,14,0),0)</f>
        <v>0</v>
      </c>
      <c r="P125" s="202"/>
      <c r="Q125" s="91">
        <f t="shared" si="6"/>
        <v>0</v>
      </c>
      <c r="R125" s="201">
        <f>IF(S125&gt;0,VLOOKUP($D125,'BBLM COMCHECK'!$A:$S,15,0),0)</f>
        <v>0</v>
      </c>
      <c r="S125" s="202"/>
      <c r="T125" s="91">
        <f t="shared" si="7"/>
        <v>0</v>
      </c>
      <c r="U125" s="201">
        <f>IF(V125&gt;0,VLOOKUP($D125,'BBLM COMCHECK'!$A:$Z,25,0),0)</f>
        <v>0</v>
      </c>
      <c r="V125" s="202"/>
      <c r="W125" s="91">
        <f t="shared" si="8"/>
        <v>0</v>
      </c>
      <c r="X125" s="201">
        <f>IF(Y125&gt;0,VLOOKUP($D125,'BBLM COMCHECK'!$A:$Z,25,0),0)</f>
        <v>0</v>
      </c>
      <c r="Y125" s="202"/>
      <c r="Z125" s="91">
        <f t="shared" si="9"/>
        <v>0</v>
      </c>
      <c r="AA125" s="203" t="str">
        <f>VLOOKUP(D125,'BBLM COMCHECK'!$A:$I,9,0)</f>
        <v>normal</v>
      </c>
      <c r="AB125" s="204">
        <f>VLOOKUP(D125,'BBLM COMCHECK'!$A:$L,12,0)</f>
        <v>164</v>
      </c>
      <c r="AC125" s="201">
        <f t="shared" si="10"/>
        <v>0</v>
      </c>
      <c r="AD125" s="94"/>
      <c r="AE125" s="201"/>
      <c r="AF125" s="201"/>
      <c r="AG125" s="201"/>
      <c r="AH125" s="201"/>
      <c r="AI125" s="94"/>
      <c r="AJ125" s="94"/>
      <c r="AK125" s="87" t="s">
        <v>185</v>
      </c>
      <c r="AL125" s="87" t="str">
        <f t="shared" si="11"/>
        <v>2026-01-15|06013|1023234000|0|||1</v>
      </c>
      <c r="AP125" s="198"/>
      <c r="AQ125" s="198"/>
      <c r="AR125" s="198"/>
      <c r="AW125" s="198"/>
      <c r="BC125" s="87"/>
      <c r="BD125" s="163" t="s">
        <v>186</v>
      </c>
      <c r="BE125" s="87"/>
    </row>
    <row r="126" spans="1:57" ht="26.25" customHeight="1">
      <c r="A126" s="87" t="s">
        <v>561</v>
      </c>
      <c r="B126" s="87" t="s">
        <v>131</v>
      </c>
      <c r="C126" s="87" t="s">
        <v>63</v>
      </c>
      <c r="D126" s="92" t="s">
        <v>561</v>
      </c>
      <c r="E126" s="92" t="s">
        <v>63</v>
      </c>
      <c r="F126" s="92" t="s">
        <v>551</v>
      </c>
      <c r="G126" s="93" t="s">
        <v>133</v>
      </c>
      <c r="H126" s="93">
        <v>27</v>
      </c>
      <c r="I126" s="94" t="s">
        <v>27</v>
      </c>
      <c r="J126" s="147" t="s">
        <v>188</v>
      </c>
      <c r="K126" s="93" t="s">
        <v>189</v>
      </c>
      <c r="L126" s="94" t="s">
        <v>190</v>
      </c>
      <c r="M126" s="94">
        <v>1</v>
      </c>
      <c r="N126" s="115"/>
      <c r="O126" s="201">
        <f>IF(P126&gt;0,VLOOKUP($D126,'BBLM COMCHECK'!$A:$S,14,0),0)</f>
        <v>0</v>
      </c>
      <c r="P126" s="202"/>
      <c r="Q126" s="91">
        <f t="shared" si="6"/>
        <v>0</v>
      </c>
      <c r="R126" s="201">
        <f>IF(S126&gt;0,VLOOKUP($D126,'BBLM COMCHECK'!$A:$S,15,0),0)</f>
        <v>0</v>
      </c>
      <c r="S126" s="202"/>
      <c r="T126" s="91">
        <f t="shared" si="7"/>
        <v>0</v>
      </c>
      <c r="U126" s="201">
        <f>IF(V126&gt;0,VLOOKUP($D126,'BBLM COMCHECK'!$A:$Z,25,0),0)</f>
        <v>0</v>
      </c>
      <c r="V126" s="202"/>
      <c r="W126" s="91">
        <f t="shared" si="8"/>
        <v>0</v>
      </c>
      <c r="X126" s="201">
        <f>IF(Y126&gt;0,VLOOKUP($D126,'BBLM COMCHECK'!$A:$Z,25,0),0)</f>
        <v>0</v>
      </c>
      <c r="Y126" s="202"/>
      <c r="Z126" s="91">
        <f t="shared" si="9"/>
        <v>0</v>
      </c>
      <c r="AA126" s="203" t="str">
        <f>VLOOKUP(D126,'BBLM COMCHECK'!$A:$I,9,0)</f>
        <v>normal</v>
      </c>
      <c r="AB126" s="204">
        <f>VLOOKUP(D126,'BBLM COMCHECK'!$A:$L,12,0)</f>
        <v>15</v>
      </c>
      <c r="AC126" s="201">
        <f t="shared" si="10"/>
        <v>0</v>
      </c>
      <c r="AD126" s="94"/>
      <c r="AE126" s="201"/>
      <c r="AF126" s="201"/>
      <c r="AG126" s="201"/>
      <c r="AH126" s="201"/>
      <c r="AI126" s="94"/>
      <c r="AJ126" s="94"/>
      <c r="AK126" s="87" t="s">
        <v>191</v>
      </c>
      <c r="AL126" s="87" t="str">
        <f t="shared" si="11"/>
        <v>2026-01-15|06013|1025539000|0|||1</v>
      </c>
      <c r="AP126" s="198"/>
      <c r="AQ126" s="198"/>
      <c r="AR126" s="198"/>
      <c r="AW126" s="198"/>
      <c r="BC126" s="87"/>
      <c r="BD126" s="89" t="s">
        <v>192</v>
      </c>
      <c r="BE126" s="87"/>
    </row>
    <row r="127" spans="1:57" ht="26.25" customHeight="1">
      <c r="A127" s="87" t="s">
        <v>562</v>
      </c>
      <c r="B127" s="87" t="s">
        <v>131</v>
      </c>
      <c r="C127" s="87" t="s">
        <v>63</v>
      </c>
      <c r="D127" s="92" t="s">
        <v>562</v>
      </c>
      <c r="E127" s="92" t="s">
        <v>63</v>
      </c>
      <c r="F127" s="92" t="s">
        <v>551</v>
      </c>
      <c r="G127" s="93" t="s">
        <v>133</v>
      </c>
      <c r="H127" s="93">
        <v>11</v>
      </c>
      <c r="I127" s="94" t="s">
        <v>20</v>
      </c>
      <c r="J127" s="147" t="s">
        <v>194</v>
      </c>
      <c r="K127" s="93" t="s">
        <v>195</v>
      </c>
      <c r="L127" s="94" t="s">
        <v>196</v>
      </c>
      <c r="M127" s="94">
        <v>8</v>
      </c>
      <c r="N127" s="115"/>
      <c r="O127" s="201">
        <f>IF(P127&gt;0,VLOOKUP($D127,'BBLM COMCHECK'!$A:$S,14,0),0)</f>
        <v>0</v>
      </c>
      <c r="P127" s="202"/>
      <c r="Q127" s="91">
        <f t="shared" si="6"/>
        <v>0</v>
      </c>
      <c r="R127" s="201">
        <f>IF(S127&gt;0,VLOOKUP($D127,'BBLM COMCHECK'!$A:$S,15,0),0)</f>
        <v>0</v>
      </c>
      <c r="S127" s="202"/>
      <c r="T127" s="91">
        <f t="shared" si="7"/>
        <v>0</v>
      </c>
      <c r="U127" s="201">
        <f>IF(V127&gt;0,VLOOKUP($D127,'BBLM COMCHECK'!$A:$Z,25,0),0)</f>
        <v>0</v>
      </c>
      <c r="V127" s="202"/>
      <c r="W127" s="91">
        <f t="shared" si="8"/>
        <v>0</v>
      </c>
      <c r="X127" s="201">
        <f>IF(Y127&gt;0,VLOOKUP($D127,'BBLM COMCHECK'!$A:$Z,25,0),0)</f>
        <v>0</v>
      </c>
      <c r="Y127" s="202"/>
      <c r="Z127" s="91">
        <f t="shared" si="9"/>
        <v>0</v>
      </c>
      <c r="AA127" s="203" t="str">
        <f>VLOOKUP(D127,'BBLM COMCHECK'!$A:$I,9,0)</f>
        <v>normal</v>
      </c>
      <c r="AB127" s="204">
        <f>VLOOKUP(D127,'BBLM COMCHECK'!$A:$L,12,0)</f>
        <v>332</v>
      </c>
      <c r="AC127" s="201">
        <f t="shared" si="10"/>
        <v>0</v>
      </c>
      <c r="AD127" s="94"/>
      <c r="AE127" s="201"/>
      <c r="AF127" s="201"/>
      <c r="AG127" s="201"/>
      <c r="AH127" s="201"/>
      <c r="AI127" s="94"/>
      <c r="AJ127" s="94"/>
      <c r="AK127" s="87" t="s">
        <v>197</v>
      </c>
      <c r="AL127" s="87" t="str">
        <f t="shared" si="11"/>
        <v>2026-01-15|06013|1032759000|0|||1</v>
      </c>
      <c r="AP127" s="198"/>
      <c r="AQ127" s="198"/>
      <c r="AR127" s="198"/>
      <c r="AW127" s="198"/>
      <c r="BC127" s="87"/>
      <c r="BD127" s="89" t="s">
        <v>198</v>
      </c>
      <c r="BE127" s="87"/>
    </row>
    <row r="128" spans="1:57" ht="26.25" customHeight="1">
      <c r="A128" s="87" t="s">
        <v>563</v>
      </c>
      <c r="B128" s="87" t="s">
        <v>131</v>
      </c>
      <c r="C128" s="87" t="s">
        <v>63</v>
      </c>
      <c r="D128" s="92" t="s">
        <v>563</v>
      </c>
      <c r="E128" s="92" t="s">
        <v>63</v>
      </c>
      <c r="F128" s="92" t="s">
        <v>551</v>
      </c>
      <c r="G128" s="93" t="s">
        <v>133</v>
      </c>
      <c r="H128" s="93">
        <v>21</v>
      </c>
      <c r="I128" s="94" t="s">
        <v>24</v>
      </c>
      <c r="J128" s="147" t="s">
        <v>200</v>
      </c>
      <c r="K128" s="93" t="s">
        <v>201</v>
      </c>
      <c r="L128" s="94" t="s">
        <v>202</v>
      </c>
      <c r="M128" s="94">
        <v>20</v>
      </c>
      <c r="N128" s="115"/>
      <c r="O128" s="201">
        <f>IF(P128&gt;0,VLOOKUP($D128,'BBLM COMCHECK'!$A:$S,14,0),0)</f>
        <v>0</v>
      </c>
      <c r="P128" s="202"/>
      <c r="Q128" s="91">
        <f t="shared" si="6"/>
        <v>0</v>
      </c>
      <c r="R128" s="201">
        <f>IF(S128&gt;0,VLOOKUP($D128,'BBLM COMCHECK'!$A:$S,15,0),0)</f>
        <v>0</v>
      </c>
      <c r="S128" s="202"/>
      <c r="T128" s="91">
        <f t="shared" si="7"/>
        <v>0</v>
      </c>
      <c r="U128" s="201">
        <f>IF(V128&gt;0,VLOOKUP($D128,'BBLM COMCHECK'!$A:$Z,25,0),0)</f>
        <v>0</v>
      </c>
      <c r="V128" s="202"/>
      <c r="W128" s="91">
        <f t="shared" si="8"/>
        <v>0</v>
      </c>
      <c r="X128" s="201">
        <f>IF(Y128&gt;0,VLOOKUP($D128,'BBLM COMCHECK'!$A:$Z,25,0),0)</f>
        <v>0</v>
      </c>
      <c r="Y128" s="202"/>
      <c r="Z128" s="91">
        <f t="shared" si="9"/>
        <v>0</v>
      </c>
      <c r="AA128" s="203" t="str">
        <f>VLOOKUP(D128,'BBLM COMCHECK'!$A:$I,9,0)</f>
        <v>normal</v>
      </c>
      <c r="AB128" s="204">
        <f>VLOOKUP(D128,'BBLM COMCHECK'!$A:$L,12,0)</f>
        <v>129</v>
      </c>
      <c r="AC128" s="201">
        <f t="shared" si="10"/>
        <v>0</v>
      </c>
      <c r="AD128" s="94"/>
      <c r="AE128" s="201"/>
      <c r="AF128" s="201"/>
      <c r="AG128" s="201"/>
      <c r="AH128" s="201"/>
      <c r="AI128" s="94"/>
      <c r="AJ128" s="94"/>
      <c r="AK128" s="87" t="s">
        <v>203</v>
      </c>
      <c r="AL128" s="87" t="str">
        <f t="shared" si="11"/>
        <v>2026-01-15|06013|1035433000|0|||1</v>
      </c>
      <c r="AP128" s="198"/>
      <c r="AQ128" s="198"/>
      <c r="AR128" s="198"/>
      <c r="AW128" s="198"/>
      <c r="BC128" s="87"/>
      <c r="BD128" s="89" t="s">
        <v>204</v>
      </c>
      <c r="BE128" s="87"/>
    </row>
    <row r="129" spans="1:57" ht="26.25" customHeight="1">
      <c r="A129" s="87" t="s">
        <v>564</v>
      </c>
      <c r="B129" s="87" t="s">
        <v>131</v>
      </c>
      <c r="C129" s="87" t="s">
        <v>63</v>
      </c>
      <c r="D129" s="92" t="s">
        <v>564</v>
      </c>
      <c r="E129" s="92" t="s">
        <v>63</v>
      </c>
      <c r="F129" s="92" t="s">
        <v>551</v>
      </c>
      <c r="G129" s="93" t="s">
        <v>133</v>
      </c>
      <c r="H129" s="93">
        <v>17</v>
      </c>
      <c r="I129" s="94" t="s">
        <v>22</v>
      </c>
      <c r="J129" s="147" t="s">
        <v>206</v>
      </c>
      <c r="K129" s="93" t="s">
        <v>207</v>
      </c>
      <c r="L129" s="94" t="s">
        <v>208</v>
      </c>
      <c r="M129" s="94">
        <v>20</v>
      </c>
      <c r="N129" s="115"/>
      <c r="O129" s="201">
        <f>IF(P129&gt;0,VLOOKUP($D129,'BBLM COMCHECK'!$A:$S,14,0),0)</f>
        <v>0</v>
      </c>
      <c r="P129" s="202"/>
      <c r="Q129" s="91">
        <f t="shared" si="6"/>
        <v>0</v>
      </c>
      <c r="R129" s="201">
        <f>IF(S129&gt;0,VLOOKUP($D129,'BBLM COMCHECK'!$A:$S,15,0),0)</f>
        <v>0</v>
      </c>
      <c r="S129" s="202"/>
      <c r="T129" s="91">
        <f t="shared" si="7"/>
        <v>0</v>
      </c>
      <c r="U129" s="201">
        <f>IF(V129&gt;0,VLOOKUP($D129,'BBLM COMCHECK'!$A:$Z,25,0),0)</f>
        <v>0</v>
      </c>
      <c r="V129" s="202"/>
      <c r="W129" s="91">
        <f t="shared" si="8"/>
        <v>0</v>
      </c>
      <c r="X129" s="201">
        <f>IF(Y129&gt;0,VLOOKUP($D129,'BBLM COMCHECK'!$A:$Z,25,0),0)</f>
        <v>0</v>
      </c>
      <c r="Y129" s="202"/>
      <c r="Z129" s="91">
        <f t="shared" si="9"/>
        <v>0</v>
      </c>
      <c r="AA129" s="203" t="str">
        <f>VLOOKUP(D129,'BBLM COMCHECK'!$A:$I,9,0)</f>
        <v>order stop</v>
      </c>
      <c r="AB129" s="204">
        <f>VLOOKUP(D129,'BBLM COMCHECK'!$A:$L,12,0)</f>
        <v>1492</v>
      </c>
      <c r="AC129" s="201">
        <f t="shared" si="10"/>
        <v>0</v>
      </c>
      <c r="AD129" s="94"/>
      <c r="AE129" s="201"/>
      <c r="AF129" s="201"/>
      <c r="AG129" s="201"/>
      <c r="AH129" s="201"/>
      <c r="AI129" s="94"/>
      <c r="AJ129" s="94"/>
      <c r="AK129" s="87" t="s">
        <v>209</v>
      </c>
      <c r="AL129" s="87" t="str">
        <f t="shared" si="11"/>
        <v>2026-01-15|06013|1035633000|0|||1</v>
      </c>
      <c r="AP129" s="198"/>
      <c r="AQ129" s="198"/>
      <c r="AR129" s="198"/>
      <c r="AW129" s="198"/>
      <c r="BC129" s="87"/>
      <c r="BD129" s="89" t="s">
        <v>210</v>
      </c>
      <c r="BE129" s="87"/>
    </row>
    <row r="130" spans="1:57" ht="26.25" customHeight="1">
      <c r="A130" s="87" t="s">
        <v>565</v>
      </c>
      <c r="B130" s="87" t="s">
        <v>131</v>
      </c>
      <c r="C130" s="87" t="s">
        <v>63</v>
      </c>
      <c r="D130" s="92" t="s">
        <v>565</v>
      </c>
      <c r="E130" s="92" t="s">
        <v>63</v>
      </c>
      <c r="F130" s="92" t="s">
        <v>551</v>
      </c>
      <c r="G130" s="93" t="s">
        <v>133</v>
      </c>
      <c r="H130" s="93">
        <v>17</v>
      </c>
      <c r="I130" s="94" t="s">
        <v>22</v>
      </c>
      <c r="J130" s="147" t="s">
        <v>212</v>
      </c>
      <c r="K130" s="93" t="s">
        <v>213</v>
      </c>
      <c r="L130" s="94" t="s">
        <v>214</v>
      </c>
      <c r="M130" s="94">
        <v>20</v>
      </c>
      <c r="N130" s="115"/>
      <c r="O130" s="201">
        <f>IF(P130&gt;0,VLOOKUP($D130,'BBLM COMCHECK'!$A:$S,14,0),0)</f>
        <v>0</v>
      </c>
      <c r="P130" s="202"/>
      <c r="Q130" s="91">
        <f t="shared" si="6"/>
        <v>0</v>
      </c>
      <c r="R130" s="201">
        <f>IF(S130&gt;0,VLOOKUP($D130,'BBLM COMCHECK'!$A:$S,15,0),0)</f>
        <v>0</v>
      </c>
      <c r="S130" s="202"/>
      <c r="T130" s="91">
        <f t="shared" si="7"/>
        <v>0</v>
      </c>
      <c r="U130" s="201">
        <f>IF(V130&gt;0,VLOOKUP($D130,'BBLM COMCHECK'!$A:$Z,25,0),0)</f>
        <v>0</v>
      </c>
      <c r="V130" s="202"/>
      <c r="W130" s="91">
        <f t="shared" si="8"/>
        <v>0</v>
      </c>
      <c r="X130" s="201">
        <f>IF(Y130&gt;0,VLOOKUP($D130,'BBLM COMCHECK'!$A:$Z,25,0),0)</f>
        <v>0</v>
      </c>
      <c r="Y130" s="202"/>
      <c r="Z130" s="91">
        <f t="shared" si="9"/>
        <v>0</v>
      </c>
      <c r="AA130" s="203" t="str">
        <f>VLOOKUP(D130,'BBLM COMCHECK'!$A:$I,9,0)</f>
        <v>order stop</v>
      </c>
      <c r="AB130" s="204">
        <f>VLOOKUP(D130,'BBLM COMCHECK'!$A:$L,12,0)</f>
        <v>894</v>
      </c>
      <c r="AC130" s="201">
        <f t="shared" si="10"/>
        <v>0</v>
      </c>
      <c r="AD130" s="94"/>
      <c r="AE130" s="201"/>
      <c r="AF130" s="201"/>
      <c r="AG130" s="201"/>
      <c r="AH130" s="201"/>
      <c r="AI130" s="94"/>
      <c r="AJ130" s="94"/>
      <c r="AK130" s="87" t="s">
        <v>215</v>
      </c>
      <c r="AL130" s="87" t="str">
        <f t="shared" si="11"/>
        <v>2026-01-15|06013|1035634000|0|||1</v>
      </c>
      <c r="AP130" s="198"/>
      <c r="AQ130" s="198"/>
      <c r="AR130" s="198"/>
      <c r="AW130" s="198"/>
      <c r="BC130" s="87"/>
      <c r="BD130" s="89" t="s">
        <v>216</v>
      </c>
      <c r="BE130" s="87"/>
    </row>
    <row r="131" spans="1:57" ht="26.25" customHeight="1">
      <c r="A131" s="87" t="s">
        <v>566</v>
      </c>
      <c r="B131" s="87" t="s">
        <v>131</v>
      </c>
      <c r="C131" s="87" t="s">
        <v>63</v>
      </c>
      <c r="D131" s="92" t="s">
        <v>566</v>
      </c>
      <c r="E131" s="92" t="s">
        <v>63</v>
      </c>
      <c r="F131" s="92" t="s">
        <v>551</v>
      </c>
      <c r="G131" s="93" t="s">
        <v>133</v>
      </c>
      <c r="H131" s="93">
        <v>27</v>
      </c>
      <c r="I131" s="94" t="s">
        <v>27</v>
      </c>
      <c r="J131" s="147" t="s">
        <v>218</v>
      </c>
      <c r="K131" s="93" t="s">
        <v>219</v>
      </c>
      <c r="L131" s="94" t="s">
        <v>220</v>
      </c>
      <c r="M131" s="94">
        <v>12</v>
      </c>
      <c r="N131" s="115"/>
      <c r="O131" s="201">
        <f>IF(P131&gt;0,VLOOKUP($D131,'BBLM COMCHECK'!$A:$S,14,0),0)</f>
        <v>0</v>
      </c>
      <c r="P131" s="202"/>
      <c r="Q131" s="91">
        <f t="shared" ref="Q131:Q194" si="12">IFERROR(O131/P131%,0)</f>
        <v>0</v>
      </c>
      <c r="R131" s="201">
        <f>IF(S131&gt;0,VLOOKUP($D131,'BBLM COMCHECK'!$A:$S,15,0),0)</f>
        <v>0</v>
      </c>
      <c r="S131" s="202"/>
      <c r="T131" s="91">
        <f t="shared" ref="T131:T194" si="13">IFERROR(R131/S131%,0)</f>
        <v>0</v>
      </c>
      <c r="U131" s="201">
        <f>IF(V131&gt;0,VLOOKUP($D131,'BBLM COMCHECK'!$A:$Z,25,0),0)</f>
        <v>0</v>
      </c>
      <c r="V131" s="202"/>
      <c r="W131" s="91">
        <f t="shared" ref="W131:W194" si="14">IFERROR(U131/V131%,0)</f>
        <v>0</v>
      </c>
      <c r="X131" s="201">
        <f>IF(Y131&gt;0,VLOOKUP($D131,'BBLM COMCHECK'!$A:$Z,25,0),0)</f>
        <v>0</v>
      </c>
      <c r="Y131" s="202"/>
      <c r="Z131" s="91">
        <f t="shared" ref="Z131:Z194" si="15">IFERROR(X131/Y131%,0)</f>
        <v>0</v>
      </c>
      <c r="AA131" s="203" t="str">
        <f>VLOOKUP(D131,'BBLM COMCHECK'!$A:$I,9,0)</f>
        <v>normal</v>
      </c>
      <c r="AB131" s="204">
        <f>VLOOKUP(D131,'BBLM COMCHECK'!$A:$L,12,0)</f>
        <v>387</v>
      </c>
      <c r="AC131" s="201">
        <f t="shared" ref="AC131:AC194" si="16">IF(AB131&lt;4,1,0)</f>
        <v>0</v>
      </c>
      <c r="AD131" s="94"/>
      <c r="AE131" s="201"/>
      <c r="AF131" s="201"/>
      <c r="AG131" s="201"/>
      <c r="AH131" s="201"/>
      <c r="AI131" s="94"/>
      <c r="AJ131" s="94"/>
      <c r="AK131" s="87" t="s">
        <v>221</v>
      </c>
      <c r="AL131" s="87" t="str">
        <f t="shared" ref="AL131:AL194" si="17">"2026-01-15|"&amp;E131&amp;"|"&amp;J131&amp;"|"&amp;X131&amp;"|"&amp;Y131&amp;"|"&amp;N131&amp;"|"&amp;1</f>
        <v>2026-01-15|06013|1038886000|0|||1</v>
      </c>
      <c r="AP131" s="198"/>
      <c r="AQ131" s="198"/>
      <c r="AR131" s="198"/>
      <c r="AW131" s="198"/>
      <c r="BC131" s="87"/>
      <c r="BD131" s="89" t="s">
        <v>222</v>
      </c>
      <c r="BE131" s="87"/>
    </row>
    <row r="132" spans="1:57" ht="26.25" customHeight="1">
      <c r="A132" s="87" t="s">
        <v>567</v>
      </c>
      <c r="B132" s="87" t="s">
        <v>131</v>
      </c>
      <c r="C132" s="87" t="s">
        <v>63</v>
      </c>
      <c r="D132" s="92" t="s">
        <v>567</v>
      </c>
      <c r="E132" s="92" t="s">
        <v>63</v>
      </c>
      <c r="F132" s="92" t="s">
        <v>551</v>
      </c>
      <c r="G132" s="93" t="s">
        <v>133</v>
      </c>
      <c r="H132" s="93">
        <v>27</v>
      </c>
      <c r="I132" s="94" t="s">
        <v>27</v>
      </c>
      <c r="J132" s="147" t="s">
        <v>224</v>
      </c>
      <c r="K132" s="93" t="s">
        <v>225</v>
      </c>
      <c r="L132" s="94" t="s">
        <v>226</v>
      </c>
      <c r="M132" s="94">
        <v>1</v>
      </c>
      <c r="N132" s="115"/>
      <c r="O132" s="201">
        <f>IF(P132&gt;0,VLOOKUP($D132,'BBLM COMCHECK'!$A:$S,14,0),0)</f>
        <v>0</v>
      </c>
      <c r="P132" s="202"/>
      <c r="Q132" s="91">
        <f t="shared" si="12"/>
        <v>0</v>
      </c>
      <c r="R132" s="201">
        <f>IF(S132&gt;0,VLOOKUP($D132,'BBLM COMCHECK'!$A:$S,15,0),0)</f>
        <v>0</v>
      </c>
      <c r="S132" s="202"/>
      <c r="T132" s="91">
        <f t="shared" si="13"/>
        <v>0</v>
      </c>
      <c r="U132" s="201">
        <f>IF(V132&gt;0,VLOOKUP($D132,'BBLM COMCHECK'!$A:$Z,25,0),0)</f>
        <v>0</v>
      </c>
      <c r="V132" s="202"/>
      <c r="W132" s="91">
        <f t="shared" si="14"/>
        <v>0</v>
      </c>
      <c r="X132" s="201">
        <f>IF(Y132&gt;0,VLOOKUP($D132,'BBLM COMCHECK'!$A:$Z,25,0),0)</f>
        <v>0</v>
      </c>
      <c r="Y132" s="202"/>
      <c r="Z132" s="91">
        <f t="shared" si="15"/>
        <v>0</v>
      </c>
      <c r="AA132" s="203" t="str">
        <f>VLOOKUP(D132,'BBLM COMCHECK'!$A:$I,9,0)</f>
        <v>order stop</v>
      </c>
      <c r="AB132" s="204">
        <f>VLOOKUP(D132,'BBLM COMCHECK'!$A:$L,12,0)</f>
        <v>1</v>
      </c>
      <c r="AC132" s="201">
        <f t="shared" si="16"/>
        <v>1</v>
      </c>
      <c r="AD132" s="94"/>
      <c r="AE132" s="201"/>
      <c r="AF132" s="201"/>
      <c r="AG132" s="201"/>
      <c r="AH132" s="201"/>
      <c r="AI132" s="94"/>
      <c r="AJ132" s="94"/>
      <c r="AK132" s="87" t="s">
        <v>227</v>
      </c>
      <c r="AL132" s="87" t="str">
        <f t="shared" si="17"/>
        <v>2026-01-15|06013|1038932000|0|||1</v>
      </c>
      <c r="AP132" s="198"/>
      <c r="AQ132" s="198"/>
      <c r="AR132" s="198"/>
      <c r="AW132" s="198"/>
      <c r="BC132" s="87"/>
      <c r="BD132" s="89" t="s">
        <v>228</v>
      </c>
      <c r="BE132" s="87"/>
    </row>
    <row r="133" spans="1:57" ht="26.25" customHeight="1">
      <c r="A133" s="87" t="s">
        <v>568</v>
      </c>
      <c r="B133" s="87" t="s">
        <v>131</v>
      </c>
      <c r="C133" s="87" t="s">
        <v>63</v>
      </c>
      <c r="D133" s="92" t="s">
        <v>568</v>
      </c>
      <c r="E133" s="92" t="s">
        <v>63</v>
      </c>
      <c r="F133" s="92" t="s">
        <v>551</v>
      </c>
      <c r="G133" s="93" t="s">
        <v>133</v>
      </c>
      <c r="H133" s="93">
        <v>26</v>
      </c>
      <c r="I133" s="94" t="s">
        <v>25</v>
      </c>
      <c r="J133" s="147" t="s">
        <v>230</v>
      </c>
      <c r="K133" s="93" t="s">
        <v>231</v>
      </c>
      <c r="L133" s="94" t="s">
        <v>232</v>
      </c>
      <c r="M133" s="94">
        <v>12</v>
      </c>
      <c r="N133" s="95"/>
      <c r="O133" s="201">
        <f>IF(P133&gt;0,VLOOKUP($D133,'BBLM COMCHECK'!$A:$S,14,0),0)</f>
        <v>0</v>
      </c>
      <c r="P133" s="202"/>
      <c r="Q133" s="91">
        <f t="shared" si="12"/>
        <v>0</v>
      </c>
      <c r="R133" s="201">
        <f>IF(S133&gt;0,VLOOKUP($D133,'BBLM COMCHECK'!$A:$S,15,0),0)</f>
        <v>0</v>
      </c>
      <c r="S133" s="202"/>
      <c r="T133" s="91">
        <f t="shared" si="13"/>
        <v>0</v>
      </c>
      <c r="U133" s="201">
        <f>IF(V133&gt;0,VLOOKUP($D133,'BBLM COMCHECK'!$A:$Z,25,0),0)</f>
        <v>0</v>
      </c>
      <c r="V133" s="202"/>
      <c r="W133" s="91">
        <f t="shared" si="14"/>
        <v>0</v>
      </c>
      <c r="X133" s="201">
        <f>IF(Y133&gt;0,VLOOKUP($D133,'BBLM COMCHECK'!$A:$Z,25,0),0)</f>
        <v>0</v>
      </c>
      <c r="Y133" s="202"/>
      <c r="Z133" s="91">
        <f t="shared" si="15"/>
        <v>0</v>
      </c>
      <c r="AA133" s="203" t="str">
        <f>VLOOKUP(D133,'BBLM COMCHECK'!$A:$I,9,0)</f>
        <v>order stop</v>
      </c>
      <c r="AB133" s="204">
        <f>VLOOKUP(D133,'BBLM COMCHECK'!$A:$L,12,0)</f>
        <v>14747</v>
      </c>
      <c r="AC133" s="201">
        <f t="shared" si="16"/>
        <v>0</v>
      </c>
      <c r="AD133" s="94"/>
      <c r="AE133" s="201"/>
      <c r="AF133" s="201"/>
      <c r="AG133" s="201"/>
      <c r="AH133" s="201"/>
      <c r="AI133" s="94"/>
      <c r="AJ133" s="94"/>
      <c r="AK133" s="87" t="s">
        <v>233</v>
      </c>
      <c r="AL133" s="87" t="str">
        <f t="shared" si="17"/>
        <v>2026-01-15|06013|1055785000|0|||1</v>
      </c>
      <c r="AP133" s="198"/>
      <c r="AQ133" s="198"/>
      <c r="AR133" s="198"/>
      <c r="AW133" s="198"/>
      <c r="BC133" s="87"/>
      <c r="BD133" s="89" t="s">
        <v>234</v>
      </c>
      <c r="BE133" s="87"/>
    </row>
    <row r="134" spans="1:57" ht="26.25" customHeight="1">
      <c r="A134" s="87" t="s">
        <v>569</v>
      </c>
      <c r="B134" s="87" t="s">
        <v>131</v>
      </c>
      <c r="C134" s="87" t="s">
        <v>63</v>
      </c>
      <c r="D134" s="92" t="s">
        <v>569</v>
      </c>
      <c r="E134" s="92" t="s">
        <v>63</v>
      </c>
      <c r="F134" s="92" t="s">
        <v>551</v>
      </c>
      <c r="G134" s="93" t="s">
        <v>133</v>
      </c>
      <c r="H134" s="93">
        <v>27</v>
      </c>
      <c r="I134" s="94" t="s">
        <v>27</v>
      </c>
      <c r="J134" s="147" t="s">
        <v>236</v>
      </c>
      <c r="K134" s="93" t="s">
        <v>237</v>
      </c>
      <c r="L134" s="94" t="s">
        <v>238</v>
      </c>
      <c r="M134" s="94">
        <v>12</v>
      </c>
      <c r="N134" s="95"/>
      <c r="O134" s="201">
        <f>IF(P134&gt;0,VLOOKUP($D134,'BBLM COMCHECK'!$A:$S,14,0),0)</f>
        <v>0</v>
      </c>
      <c r="P134" s="202"/>
      <c r="Q134" s="91">
        <f t="shared" si="12"/>
        <v>0</v>
      </c>
      <c r="R134" s="201">
        <f>IF(S134&gt;0,VLOOKUP($D134,'BBLM COMCHECK'!$A:$S,15,0),0)</f>
        <v>0</v>
      </c>
      <c r="S134" s="202"/>
      <c r="T134" s="91">
        <f t="shared" si="13"/>
        <v>0</v>
      </c>
      <c r="U134" s="201">
        <f>IF(V134&gt;0,VLOOKUP($D134,'BBLM COMCHECK'!$A:$Z,25,0),0)</f>
        <v>0</v>
      </c>
      <c r="V134" s="202"/>
      <c r="W134" s="91">
        <f t="shared" si="14"/>
        <v>0</v>
      </c>
      <c r="X134" s="201">
        <f>IF(Y134&gt;0,VLOOKUP($D134,'BBLM COMCHECK'!$A:$Z,25,0),0)</f>
        <v>0</v>
      </c>
      <c r="Y134" s="202"/>
      <c r="Z134" s="91">
        <f t="shared" si="15"/>
        <v>0</v>
      </c>
      <c r="AA134" s="203" t="str">
        <f>VLOOKUP(D134,'BBLM COMCHECK'!$A:$I,9,0)</f>
        <v>normal</v>
      </c>
      <c r="AB134" s="204">
        <f>VLOOKUP(D134,'BBLM COMCHECK'!$A:$L,12,0)</f>
        <v>2171</v>
      </c>
      <c r="AC134" s="201">
        <f t="shared" si="16"/>
        <v>0</v>
      </c>
      <c r="AD134" s="94"/>
      <c r="AE134" s="201"/>
      <c r="AF134" s="201"/>
      <c r="AG134" s="201"/>
      <c r="AH134" s="201"/>
      <c r="AI134" s="94"/>
      <c r="AJ134" s="94"/>
      <c r="AK134" s="87" t="s">
        <v>239</v>
      </c>
      <c r="AL134" s="87" t="str">
        <f t="shared" si="17"/>
        <v>2026-01-15|06013|1058499000|0|||1</v>
      </c>
      <c r="AP134" s="198"/>
      <c r="AQ134" s="198"/>
      <c r="AR134" s="198"/>
      <c r="AW134" s="198"/>
      <c r="BC134" s="87"/>
      <c r="BD134" s="89" t="s">
        <v>240</v>
      </c>
      <c r="BE134" s="87"/>
    </row>
    <row r="135" spans="1:57" ht="26.25" customHeight="1">
      <c r="A135" s="87" t="s">
        <v>570</v>
      </c>
      <c r="B135" s="87" t="s">
        <v>131</v>
      </c>
      <c r="C135" s="87" t="s">
        <v>63</v>
      </c>
      <c r="D135" s="92" t="s">
        <v>570</v>
      </c>
      <c r="E135" s="92" t="s">
        <v>63</v>
      </c>
      <c r="F135" s="92" t="s">
        <v>551</v>
      </c>
      <c r="G135" s="93" t="s">
        <v>133</v>
      </c>
      <c r="H135" s="93">
        <v>11</v>
      </c>
      <c r="I135" s="94" t="s">
        <v>20</v>
      </c>
      <c r="J135" s="147" t="s">
        <v>242</v>
      </c>
      <c r="K135" s="93" t="s">
        <v>243</v>
      </c>
      <c r="L135" s="94" t="s">
        <v>244</v>
      </c>
      <c r="M135" s="94">
        <v>16</v>
      </c>
      <c r="N135" s="115"/>
      <c r="O135" s="201">
        <f>IF(P135&gt;0,VLOOKUP($D135,'BBLM COMCHECK'!$A:$S,14,0),0)</f>
        <v>0</v>
      </c>
      <c r="P135" s="202"/>
      <c r="Q135" s="91">
        <f t="shared" si="12"/>
        <v>0</v>
      </c>
      <c r="R135" s="201">
        <f>IF(S135&gt;0,VLOOKUP($D135,'BBLM COMCHECK'!$A:$S,15,0),0)</f>
        <v>0</v>
      </c>
      <c r="S135" s="202"/>
      <c r="T135" s="91">
        <f t="shared" si="13"/>
        <v>0</v>
      </c>
      <c r="U135" s="201">
        <f>IF(V135&gt;0,VLOOKUP($D135,'BBLM COMCHECK'!$A:$Z,25,0),0)</f>
        <v>0</v>
      </c>
      <c r="V135" s="202"/>
      <c r="W135" s="91">
        <f t="shared" si="14"/>
        <v>0</v>
      </c>
      <c r="X135" s="201">
        <f>IF(Y135&gt;0,VLOOKUP($D135,'BBLM COMCHECK'!$A:$Z,25,0),0)</f>
        <v>0</v>
      </c>
      <c r="Y135" s="202"/>
      <c r="Z135" s="91">
        <f t="shared" si="15"/>
        <v>0</v>
      </c>
      <c r="AA135" s="203" t="str">
        <f>VLOOKUP(D135,'BBLM COMCHECK'!$A:$I,9,0)</f>
        <v>normal</v>
      </c>
      <c r="AB135" s="204">
        <f>VLOOKUP(D135,'BBLM COMCHECK'!$A:$L,12,0)</f>
        <v>0</v>
      </c>
      <c r="AC135" s="201">
        <f t="shared" si="16"/>
        <v>1</v>
      </c>
      <c r="AD135" s="94"/>
      <c r="AE135" s="201"/>
      <c r="AF135" s="201"/>
      <c r="AG135" s="201"/>
      <c r="AH135" s="201"/>
      <c r="AI135" s="94"/>
      <c r="AJ135" s="94"/>
      <c r="AK135" s="87" t="s">
        <v>245</v>
      </c>
      <c r="AL135" s="87" t="str">
        <f t="shared" si="17"/>
        <v>2026-01-15|06013|1064670000|0|||1</v>
      </c>
      <c r="AP135" s="198"/>
      <c r="AQ135" s="198"/>
      <c r="AR135" s="198"/>
      <c r="AW135" s="198"/>
      <c r="BC135" s="87"/>
      <c r="BD135" s="89" t="s">
        <v>246</v>
      </c>
      <c r="BE135" s="87"/>
    </row>
    <row r="136" spans="1:57" ht="26.25" customHeight="1">
      <c r="A136" s="87" t="s">
        <v>571</v>
      </c>
      <c r="B136" s="87" t="s">
        <v>131</v>
      </c>
      <c r="C136" s="87" t="s">
        <v>63</v>
      </c>
      <c r="D136" s="92" t="s">
        <v>571</v>
      </c>
      <c r="E136" s="92" t="s">
        <v>63</v>
      </c>
      <c r="F136" s="92" t="s">
        <v>551</v>
      </c>
      <c r="G136" s="93" t="s">
        <v>133</v>
      </c>
      <c r="H136" s="93">
        <v>11</v>
      </c>
      <c r="I136" s="94" t="s">
        <v>20</v>
      </c>
      <c r="J136" s="147" t="s">
        <v>248</v>
      </c>
      <c r="K136" s="93" t="s">
        <v>249</v>
      </c>
      <c r="L136" s="94" t="s">
        <v>250</v>
      </c>
      <c r="M136" s="94">
        <v>28</v>
      </c>
      <c r="N136" s="95"/>
      <c r="O136" s="201">
        <f>IF(P136&gt;0,VLOOKUP($D136,'BBLM COMCHECK'!$A:$S,14,0),0)</f>
        <v>0</v>
      </c>
      <c r="P136" s="202"/>
      <c r="Q136" s="91">
        <f t="shared" si="12"/>
        <v>0</v>
      </c>
      <c r="R136" s="201">
        <f>IF(S136&gt;0,VLOOKUP($D136,'BBLM COMCHECK'!$A:$S,15,0),0)</f>
        <v>0</v>
      </c>
      <c r="S136" s="202"/>
      <c r="T136" s="91">
        <f t="shared" si="13"/>
        <v>0</v>
      </c>
      <c r="U136" s="201">
        <f>IF(V136&gt;0,VLOOKUP($D136,'BBLM COMCHECK'!$A:$Z,25,0),0)</f>
        <v>0</v>
      </c>
      <c r="V136" s="202"/>
      <c r="W136" s="91">
        <f t="shared" si="14"/>
        <v>0</v>
      </c>
      <c r="X136" s="201">
        <f>IF(Y136&gt;0,VLOOKUP($D136,'BBLM COMCHECK'!$A:$Z,25,0),0)</f>
        <v>0</v>
      </c>
      <c r="Y136" s="202"/>
      <c r="Z136" s="91">
        <f t="shared" si="15"/>
        <v>0</v>
      </c>
      <c r="AA136" s="203" t="str">
        <f>VLOOKUP(D136,'BBLM COMCHECK'!$A:$I,9,0)</f>
        <v>normal</v>
      </c>
      <c r="AB136" s="204">
        <f>VLOOKUP(D136,'BBLM COMCHECK'!$A:$L,12,0)</f>
        <v>2729</v>
      </c>
      <c r="AC136" s="201">
        <f t="shared" si="16"/>
        <v>0</v>
      </c>
      <c r="AD136" s="94"/>
      <c r="AE136" s="201"/>
      <c r="AF136" s="201"/>
      <c r="AG136" s="201"/>
      <c r="AH136" s="201"/>
      <c r="AI136" s="94"/>
      <c r="AJ136" s="94"/>
      <c r="AK136" s="87" t="s">
        <v>251</v>
      </c>
      <c r="AL136" s="87" t="str">
        <f t="shared" si="17"/>
        <v>2026-01-15|06013|1064680000|0|||1</v>
      </c>
      <c r="AP136" s="198"/>
      <c r="AQ136" s="198"/>
      <c r="AR136" s="198"/>
      <c r="AW136" s="198"/>
      <c r="BC136" s="87"/>
      <c r="BD136" s="89" t="s">
        <v>252</v>
      </c>
      <c r="BE136" s="87"/>
    </row>
    <row r="137" spans="1:57" ht="26.25" customHeight="1">
      <c r="A137" s="87" t="s">
        <v>572</v>
      </c>
      <c r="B137" s="87" t="s">
        <v>131</v>
      </c>
      <c r="C137" s="87" t="s">
        <v>63</v>
      </c>
      <c r="D137" s="92" t="s">
        <v>572</v>
      </c>
      <c r="E137" s="92" t="s">
        <v>63</v>
      </c>
      <c r="F137" s="92" t="s">
        <v>551</v>
      </c>
      <c r="G137" s="93" t="s">
        <v>133</v>
      </c>
      <c r="H137" s="93">
        <v>21</v>
      </c>
      <c r="I137" s="94" t="s">
        <v>24</v>
      </c>
      <c r="J137" s="147" t="s">
        <v>254</v>
      </c>
      <c r="K137" s="93" t="s">
        <v>255</v>
      </c>
      <c r="L137" s="94" t="s">
        <v>256</v>
      </c>
      <c r="M137" s="94">
        <v>60</v>
      </c>
      <c r="N137" s="115"/>
      <c r="O137" s="201">
        <f>IF(P137&gt;0,VLOOKUP($D137,'BBLM COMCHECK'!$A:$S,14,0),0)</f>
        <v>0</v>
      </c>
      <c r="P137" s="202"/>
      <c r="Q137" s="91">
        <f t="shared" si="12"/>
        <v>0</v>
      </c>
      <c r="R137" s="201">
        <f>IF(S137&gt;0,VLOOKUP($D137,'BBLM COMCHECK'!$A:$S,15,0),0)</f>
        <v>0</v>
      </c>
      <c r="S137" s="202"/>
      <c r="T137" s="91">
        <f t="shared" si="13"/>
        <v>0</v>
      </c>
      <c r="U137" s="201">
        <f>IF(V137&gt;0,VLOOKUP($D137,'BBLM COMCHECK'!$A:$Z,25,0),0)</f>
        <v>0</v>
      </c>
      <c r="V137" s="202"/>
      <c r="W137" s="91">
        <f t="shared" si="14"/>
        <v>0</v>
      </c>
      <c r="X137" s="201">
        <f>IF(Y137&gt;0,VLOOKUP($D137,'BBLM COMCHECK'!$A:$Z,25,0),0)</f>
        <v>0</v>
      </c>
      <c r="Y137" s="202"/>
      <c r="Z137" s="91">
        <f t="shared" si="15"/>
        <v>0</v>
      </c>
      <c r="AA137" s="203" t="str">
        <f>VLOOKUP(D137,'BBLM COMCHECK'!$A:$I,9,0)</f>
        <v>order stop</v>
      </c>
      <c r="AB137" s="204">
        <f>VLOOKUP(D137,'BBLM COMCHECK'!$A:$L,12,0)</f>
        <v>16329</v>
      </c>
      <c r="AC137" s="201">
        <f t="shared" si="16"/>
        <v>0</v>
      </c>
      <c r="AD137" s="94"/>
      <c r="AE137" s="201"/>
      <c r="AF137" s="201"/>
      <c r="AG137" s="201"/>
      <c r="AH137" s="201"/>
      <c r="AI137" s="94"/>
      <c r="AJ137" s="94"/>
      <c r="AK137" s="87" t="s">
        <v>257</v>
      </c>
      <c r="AL137" s="87" t="str">
        <f t="shared" si="17"/>
        <v>2026-01-15|06013|1070906000|0|||1</v>
      </c>
      <c r="AP137" s="198"/>
      <c r="AQ137" s="198"/>
      <c r="AR137" s="198"/>
      <c r="AW137" s="198"/>
      <c r="BC137" s="87"/>
      <c r="BD137" s="89" t="s">
        <v>258</v>
      </c>
      <c r="BE137" s="87"/>
    </row>
    <row r="138" spans="1:57" ht="26.25" customHeight="1">
      <c r="A138" s="87" t="s">
        <v>573</v>
      </c>
      <c r="B138" s="87" t="s">
        <v>131</v>
      </c>
      <c r="C138" s="87" t="s">
        <v>63</v>
      </c>
      <c r="D138" s="92" t="s">
        <v>573</v>
      </c>
      <c r="E138" s="92" t="s">
        <v>63</v>
      </c>
      <c r="F138" s="92" t="s">
        <v>551</v>
      </c>
      <c r="G138" s="93" t="s">
        <v>133</v>
      </c>
      <c r="H138" s="93">
        <v>11</v>
      </c>
      <c r="I138" s="94" t="s">
        <v>20</v>
      </c>
      <c r="J138" s="147" t="s">
        <v>260</v>
      </c>
      <c r="K138" s="93" t="s">
        <v>261</v>
      </c>
      <c r="L138" s="94" t="s">
        <v>262</v>
      </c>
      <c r="M138" s="94">
        <v>12</v>
      </c>
      <c r="N138" s="115"/>
      <c r="O138" s="201">
        <f>IF(P138&gt;0,VLOOKUP($D138,'BBLM COMCHECK'!$A:$S,14,0),0)</f>
        <v>0</v>
      </c>
      <c r="P138" s="202"/>
      <c r="Q138" s="91">
        <f t="shared" si="12"/>
        <v>0</v>
      </c>
      <c r="R138" s="201">
        <f>IF(S138&gt;0,VLOOKUP($D138,'BBLM COMCHECK'!$A:$S,15,0),0)</f>
        <v>0</v>
      </c>
      <c r="S138" s="202"/>
      <c r="T138" s="91">
        <f t="shared" si="13"/>
        <v>0</v>
      </c>
      <c r="U138" s="201">
        <f>IF(V138&gt;0,VLOOKUP($D138,'BBLM COMCHECK'!$A:$Z,25,0),0)</f>
        <v>0</v>
      </c>
      <c r="V138" s="202"/>
      <c r="W138" s="91">
        <f t="shared" si="14"/>
        <v>0</v>
      </c>
      <c r="X138" s="201">
        <f>IF(Y138&gt;0,VLOOKUP($D138,'BBLM COMCHECK'!$A:$Z,25,0),0)</f>
        <v>0</v>
      </c>
      <c r="Y138" s="202"/>
      <c r="Z138" s="91">
        <f t="shared" si="15"/>
        <v>0</v>
      </c>
      <c r="AA138" s="203" t="str">
        <f>VLOOKUP(D138,'BBLM COMCHECK'!$A:$I,9,0)</f>
        <v>normal</v>
      </c>
      <c r="AB138" s="204">
        <f>VLOOKUP(D138,'BBLM COMCHECK'!$A:$L,12,0)</f>
        <v>3066</v>
      </c>
      <c r="AC138" s="201">
        <f t="shared" si="16"/>
        <v>0</v>
      </c>
      <c r="AD138" s="94"/>
      <c r="AE138" s="201"/>
      <c r="AF138" s="201"/>
      <c r="AG138" s="201"/>
      <c r="AH138" s="201"/>
      <c r="AI138" s="94"/>
      <c r="AJ138" s="94"/>
      <c r="AK138" s="87" t="s">
        <v>263</v>
      </c>
      <c r="AL138" s="87" t="str">
        <f t="shared" si="17"/>
        <v>2026-01-15|06013|1071008000|0|||1</v>
      </c>
      <c r="AP138" s="198"/>
      <c r="AQ138" s="198"/>
      <c r="AR138" s="198"/>
      <c r="AW138" s="198"/>
      <c r="BC138" s="87"/>
      <c r="BD138" s="89" t="s">
        <v>264</v>
      </c>
      <c r="BE138" s="87"/>
    </row>
    <row r="139" spans="1:57" ht="26.25" customHeight="1">
      <c r="A139" s="87" t="s">
        <v>574</v>
      </c>
      <c r="B139" s="87" t="s">
        <v>131</v>
      </c>
      <c r="C139" s="87" t="s">
        <v>63</v>
      </c>
      <c r="D139" s="92" t="s">
        <v>574</v>
      </c>
      <c r="E139" s="92" t="s">
        <v>63</v>
      </c>
      <c r="F139" s="92" t="s">
        <v>551</v>
      </c>
      <c r="G139" s="93" t="s">
        <v>133</v>
      </c>
      <c r="H139" s="93">
        <v>11</v>
      </c>
      <c r="I139" s="94" t="s">
        <v>20</v>
      </c>
      <c r="J139" s="147" t="s">
        <v>266</v>
      </c>
      <c r="K139" s="93" t="s">
        <v>267</v>
      </c>
      <c r="L139" s="94" t="s">
        <v>268</v>
      </c>
      <c r="M139" s="94">
        <v>9</v>
      </c>
      <c r="N139" s="115"/>
      <c r="O139" s="201">
        <f>IF(P139&gt;0,VLOOKUP($D139,'BBLM COMCHECK'!$A:$S,14,0),0)</f>
        <v>0</v>
      </c>
      <c r="P139" s="202"/>
      <c r="Q139" s="91">
        <f t="shared" si="12"/>
        <v>0</v>
      </c>
      <c r="R139" s="201">
        <f>IF(S139&gt;0,VLOOKUP($D139,'BBLM COMCHECK'!$A:$S,15,0),0)</f>
        <v>0</v>
      </c>
      <c r="S139" s="202"/>
      <c r="T139" s="91">
        <f t="shared" si="13"/>
        <v>0</v>
      </c>
      <c r="U139" s="201">
        <f>IF(V139&gt;0,VLOOKUP($D139,'BBLM COMCHECK'!$A:$Z,25,0),0)</f>
        <v>0</v>
      </c>
      <c r="V139" s="202"/>
      <c r="W139" s="91">
        <f t="shared" si="14"/>
        <v>0</v>
      </c>
      <c r="X139" s="201">
        <f>IF(Y139&gt;0,VLOOKUP($D139,'BBLM COMCHECK'!$A:$Z,25,0),0)</f>
        <v>0</v>
      </c>
      <c r="Y139" s="202"/>
      <c r="Z139" s="91">
        <f t="shared" si="15"/>
        <v>0</v>
      </c>
      <c r="AA139" s="203" t="str">
        <f>VLOOKUP(D139,'BBLM COMCHECK'!$A:$I,9,0)</f>
        <v>normal</v>
      </c>
      <c r="AB139" s="204">
        <f>VLOOKUP(D139,'BBLM COMCHECK'!$A:$L,12,0)</f>
        <v>13</v>
      </c>
      <c r="AC139" s="201">
        <f t="shared" si="16"/>
        <v>0</v>
      </c>
      <c r="AD139" s="94"/>
      <c r="AE139" s="201"/>
      <c r="AF139" s="201"/>
      <c r="AG139" s="201"/>
      <c r="AH139" s="201"/>
      <c r="AI139" s="94"/>
      <c r="AJ139" s="94"/>
      <c r="AK139" s="87" t="s">
        <v>269</v>
      </c>
      <c r="AL139" s="87" t="str">
        <f t="shared" si="17"/>
        <v>2026-01-15|06013|1071606000|0|||1</v>
      </c>
      <c r="AP139" s="198"/>
      <c r="AQ139" s="198"/>
      <c r="AR139" s="198"/>
      <c r="AW139" s="198"/>
      <c r="BC139" s="87"/>
      <c r="BD139" s="89" t="s">
        <v>270</v>
      </c>
      <c r="BE139" s="87"/>
    </row>
    <row r="140" spans="1:57" ht="26.25" customHeight="1">
      <c r="A140" s="87" t="s">
        <v>575</v>
      </c>
      <c r="B140" s="87" t="s">
        <v>131</v>
      </c>
      <c r="C140" s="87" t="s">
        <v>63</v>
      </c>
      <c r="D140" s="92" t="s">
        <v>575</v>
      </c>
      <c r="E140" s="92" t="s">
        <v>63</v>
      </c>
      <c r="F140" s="92" t="s">
        <v>551</v>
      </c>
      <c r="G140" s="93" t="s">
        <v>133</v>
      </c>
      <c r="H140" s="93">
        <v>11</v>
      </c>
      <c r="I140" s="94" t="s">
        <v>20</v>
      </c>
      <c r="J140" s="147" t="s">
        <v>272</v>
      </c>
      <c r="K140" s="93" t="s">
        <v>273</v>
      </c>
      <c r="L140" s="94" t="s">
        <v>274</v>
      </c>
      <c r="M140" s="94">
        <v>24</v>
      </c>
      <c r="N140" s="95"/>
      <c r="O140" s="201">
        <f>IF(P140&gt;0,VLOOKUP($D140,'BBLM COMCHECK'!$A:$S,14,0),0)</f>
        <v>0</v>
      </c>
      <c r="P140" s="202"/>
      <c r="Q140" s="91">
        <f t="shared" si="12"/>
        <v>0</v>
      </c>
      <c r="R140" s="201">
        <f>IF(S140&gt;0,VLOOKUP($D140,'BBLM COMCHECK'!$A:$S,15,0),0)</f>
        <v>0</v>
      </c>
      <c r="S140" s="202"/>
      <c r="T140" s="91">
        <f t="shared" si="13"/>
        <v>0</v>
      </c>
      <c r="U140" s="201">
        <f>IF(V140&gt;0,VLOOKUP($D140,'BBLM COMCHECK'!$A:$Z,25,0),0)</f>
        <v>0</v>
      </c>
      <c r="V140" s="202"/>
      <c r="W140" s="91">
        <f t="shared" si="14"/>
        <v>0</v>
      </c>
      <c r="X140" s="201">
        <f>IF(Y140&gt;0,VLOOKUP($D140,'BBLM COMCHECK'!$A:$Z,25,0),0)</f>
        <v>0</v>
      </c>
      <c r="Y140" s="202"/>
      <c r="Z140" s="91">
        <f t="shared" si="15"/>
        <v>0</v>
      </c>
      <c r="AA140" s="203" t="str">
        <f>VLOOKUP(D140,'BBLM COMCHECK'!$A:$I,9,0)</f>
        <v>normal</v>
      </c>
      <c r="AB140" s="204">
        <f>VLOOKUP(D140,'BBLM COMCHECK'!$A:$L,12,0)</f>
        <v>2</v>
      </c>
      <c r="AC140" s="201">
        <f t="shared" si="16"/>
        <v>1</v>
      </c>
      <c r="AD140" s="94"/>
      <c r="AE140" s="201"/>
      <c r="AF140" s="201"/>
      <c r="AG140" s="201"/>
      <c r="AH140" s="201"/>
      <c r="AI140" s="94"/>
      <c r="AJ140" s="94"/>
      <c r="AK140" s="87" t="s">
        <v>275</v>
      </c>
      <c r="AL140" s="87" t="str">
        <f t="shared" si="17"/>
        <v>2026-01-15|06013|1072194000|0|||1</v>
      </c>
      <c r="AP140" s="198"/>
      <c r="AQ140" s="198"/>
      <c r="AR140" s="198"/>
      <c r="AW140" s="198"/>
      <c r="BC140" s="87"/>
      <c r="BD140" s="89" t="s">
        <v>276</v>
      </c>
      <c r="BE140" s="87"/>
    </row>
    <row r="141" spans="1:57" ht="26.25" customHeight="1">
      <c r="A141" s="87" t="s">
        <v>576</v>
      </c>
      <c r="B141" s="87" t="s">
        <v>131</v>
      </c>
      <c r="C141" s="87" t="s">
        <v>63</v>
      </c>
      <c r="D141" s="92" t="s">
        <v>576</v>
      </c>
      <c r="E141" s="92" t="s">
        <v>63</v>
      </c>
      <c r="F141" s="92" t="s">
        <v>551</v>
      </c>
      <c r="G141" s="93" t="s">
        <v>133</v>
      </c>
      <c r="H141" s="93">
        <v>26</v>
      </c>
      <c r="I141" s="94" t="s">
        <v>25</v>
      </c>
      <c r="J141" s="147" t="s">
        <v>278</v>
      </c>
      <c r="K141" s="93" t="s">
        <v>279</v>
      </c>
      <c r="L141" s="94" t="s">
        <v>280</v>
      </c>
      <c r="M141" s="94">
        <v>20</v>
      </c>
      <c r="N141" s="95"/>
      <c r="O141" s="201">
        <f>IF(P141&gt;0,VLOOKUP($D141,'BBLM COMCHECK'!$A:$S,14,0),0)</f>
        <v>0</v>
      </c>
      <c r="P141" s="202"/>
      <c r="Q141" s="91">
        <f t="shared" si="12"/>
        <v>0</v>
      </c>
      <c r="R141" s="201">
        <f>IF(S141&gt;0,VLOOKUP($D141,'BBLM COMCHECK'!$A:$S,15,0),0)</f>
        <v>0</v>
      </c>
      <c r="S141" s="202"/>
      <c r="T141" s="91">
        <f t="shared" si="13"/>
        <v>0</v>
      </c>
      <c r="U141" s="201">
        <f>IF(V141&gt;0,VLOOKUP($D141,'BBLM COMCHECK'!$A:$Z,25,0),0)</f>
        <v>0</v>
      </c>
      <c r="V141" s="202"/>
      <c r="W141" s="91">
        <f t="shared" si="14"/>
        <v>0</v>
      </c>
      <c r="X141" s="201">
        <f>IF(Y141&gt;0,VLOOKUP($D141,'BBLM COMCHECK'!$A:$Z,25,0),0)</f>
        <v>0</v>
      </c>
      <c r="Y141" s="202"/>
      <c r="Z141" s="91">
        <f t="shared" si="15"/>
        <v>0</v>
      </c>
      <c r="AA141" s="203" t="str">
        <f>VLOOKUP(D141,'BBLM COMCHECK'!$A:$I,9,0)</f>
        <v>normal</v>
      </c>
      <c r="AB141" s="204">
        <f>VLOOKUP(D141,'BBLM COMCHECK'!$A:$L,12,0)</f>
        <v>972</v>
      </c>
      <c r="AC141" s="201">
        <f t="shared" si="16"/>
        <v>0</v>
      </c>
      <c r="AD141" s="94"/>
      <c r="AE141" s="201"/>
      <c r="AF141" s="201"/>
      <c r="AG141" s="201"/>
      <c r="AH141" s="201"/>
      <c r="AI141" s="94"/>
      <c r="AJ141" s="94"/>
      <c r="AK141" s="87" t="s">
        <v>281</v>
      </c>
      <c r="AL141" s="87" t="str">
        <f t="shared" si="17"/>
        <v>2026-01-15|06013|1074674000|0|||1</v>
      </c>
      <c r="AP141" s="198"/>
      <c r="AQ141" s="198"/>
      <c r="AR141" s="198"/>
      <c r="AW141" s="198"/>
      <c r="BC141" s="87"/>
      <c r="BD141" s="108" t="s">
        <v>282</v>
      </c>
      <c r="BE141" s="87"/>
    </row>
    <row r="142" spans="1:57" ht="26.25" customHeight="1">
      <c r="A142" s="87" t="s">
        <v>577</v>
      </c>
      <c r="B142" s="87" t="s">
        <v>131</v>
      </c>
      <c r="C142" s="87" t="s">
        <v>63</v>
      </c>
      <c r="D142" s="92" t="s">
        <v>577</v>
      </c>
      <c r="E142" s="92" t="s">
        <v>63</v>
      </c>
      <c r="F142" s="92" t="s">
        <v>551</v>
      </c>
      <c r="G142" s="93" t="s">
        <v>133</v>
      </c>
      <c r="H142" s="93">
        <v>26</v>
      </c>
      <c r="I142" s="94" t="s">
        <v>25</v>
      </c>
      <c r="J142" s="147" t="s">
        <v>284</v>
      </c>
      <c r="K142" s="93" t="s">
        <v>285</v>
      </c>
      <c r="L142" s="94" t="s">
        <v>286</v>
      </c>
      <c r="M142" s="94">
        <v>50</v>
      </c>
      <c r="N142" s="95"/>
      <c r="O142" s="201">
        <f>IF(P142&gt;0,VLOOKUP($D142,'BBLM COMCHECK'!$A:$S,14,0),0)</f>
        <v>0</v>
      </c>
      <c r="P142" s="202"/>
      <c r="Q142" s="91">
        <f t="shared" si="12"/>
        <v>0</v>
      </c>
      <c r="R142" s="201">
        <f>IF(S142&gt;0,VLOOKUP($D142,'BBLM COMCHECK'!$A:$S,15,0),0)</f>
        <v>0</v>
      </c>
      <c r="S142" s="202"/>
      <c r="T142" s="91">
        <f t="shared" si="13"/>
        <v>0</v>
      </c>
      <c r="U142" s="201">
        <f>IF(V142&gt;0,VLOOKUP($D142,'BBLM COMCHECK'!$A:$Z,25,0),0)</f>
        <v>0</v>
      </c>
      <c r="V142" s="202"/>
      <c r="W142" s="91">
        <f t="shared" si="14"/>
        <v>0</v>
      </c>
      <c r="X142" s="201">
        <f>IF(Y142&gt;0,VLOOKUP($D142,'BBLM COMCHECK'!$A:$Z,25,0),0)</f>
        <v>0</v>
      </c>
      <c r="Y142" s="202"/>
      <c r="Z142" s="91">
        <f t="shared" si="15"/>
        <v>0</v>
      </c>
      <c r="AA142" s="203" t="str">
        <f>VLOOKUP(D142,'BBLM COMCHECK'!$A:$I,9,0)</f>
        <v>normal</v>
      </c>
      <c r="AB142" s="204">
        <f>VLOOKUP(D142,'BBLM COMCHECK'!$A:$L,12,0)</f>
        <v>0</v>
      </c>
      <c r="AC142" s="201">
        <f t="shared" si="16"/>
        <v>1</v>
      </c>
      <c r="AD142" s="94"/>
      <c r="AE142" s="201"/>
      <c r="AF142" s="201"/>
      <c r="AG142" s="201"/>
      <c r="AH142" s="201"/>
      <c r="AI142" s="94"/>
      <c r="AJ142" s="94"/>
      <c r="AK142" s="87" t="s">
        <v>287</v>
      </c>
      <c r="AL142" s="87" t="str">
        <f t="shared" si="17"/>
        <v>2026-01-15|06013|1074883000|0|||1</v>
      </c>
      <c r="AP142" s="198"/>
      <c r="AQ142" s="198"/>
      <c r="AR142" s="198"/>
      <c r="AW142" s="198"/>
      <c r="BC142" s="87"/>
      <c r="BD142" s="89" t="s">
        <v>288</v>
      </c>
      <c r="BE142" s="87"/>
    </row>
    <row r="143" spans="1:57" ht="26.25" customHeight="1">
      <c r="A143" s="87" t="s">
        <v>578</v>
      </c>
      <c r="B143" s="87" t="s">
        <v>131</v>
      </c>
      <c r="C143" s="87" t="s">
        <v>63</v>
      </c>
      <c r="D143" s="92" t="s">
        <v>578</v>
      </c>
      <c r="E143" s="92" t="s">
        <v>63</v>
      </c>
      <c r="F143" s="92" t="s">
        <v>551</v>
      </c>
      <c r="G143" s="93" t="s">
        <v>133</v>
      </c>
      <c r="H143" s="93">
        <v>27</v>
      </c>
      <c r="I143" s="94" t="s">
        <v>27</v>
      </c>
      <c r="J143" s="147" t="s">
        <v>290</v>
      </c>
      <c r="K143" s="93" t="s">
        <v>291</v>
      </c>
      <c r="L143" s="94" t="s">
        <v>292</v>
      </c>
      <c r="M143" s="94">
        <v>25</v>
      </c>
      <c r="N143" s="115"/>
      <c r="O143" s="201">
        <f>IF(P143&gt;0,VLOOKUP($D143,'BBLM COMCHECK'!$A:$S,14,0),0)</f>
        <v>0</v>
      </c>
      <c r="P143" s="202"/>
      <c r="Q143" s="91">
        <f t="shared" si="12"/>
        <v>0</v>
      </c>
      <c r="R143" s="201">
        <f>IF(S143&gt;0,VLOOKUP($D143,'BBLM COMCHECK'!$A:$S,15,0),0)</f>
        <v>0</v>
      </c>
      <c r="S143" s="202"/>
      <c r="T143" s="91">
        <f t="shared" si="13"/>
        <v>0</v>
      </c>
      <c r="U143" s="201">
        <f>IF(V143&gt;0,VLOOKUP($D143,'BBLM COMCHECK'!$A:$Z,25,0),0)</f>
        <v>0</v>
      </c>
      <c r="V143" s="202"/>
      <c r="W143" s="91">
        <f t="shared" si="14"/>
        <v>0</v>
      </c>
      <c r="X143" s="201">
        <f>IF(Y143&gt;0,VLOOKUP($D143,'BBLM COMCHECK'!$A:$Z,25,0),0)</f>
        <v>0</v>
      </c>
      <c r="Y143" s="202"/>
      <c r="Z143" s="91">
        <f t="shared" si="15"/>
        <v>0</v>
      </c>
      <c r="AA143" s="203" t="str">
        <f>VLOOKUP(D143,'BBLM COMCHECK'!$A:$I,9,0)</f>
        <v>order stop</v>
      </c>
      <c r="AB143" s="204">
        <f>VLOOKUP(D143,'BBLM COMCHECK'!$A:$L,12,0)</f>
        <v>1584</v>
      </c>
      <c r="AC143" s="201">
        <f t="shared" si="16"/>
        <v>0</v>
      </c>
      <c r="AD143" s="94"/>
      <c r="AE143" s="201"/>
      <c r="AF143" s="201"/>
      <c r="AG143" s="201"/>
      <c r="AH143" s="201"/>
      <c r="AI143" s="94"/>
      <c r="AJ143" s="94"/>
      <c r="AK143" s="87" t="s">
        <v>293</v>
      </c>
      <c r="AL143" s="87" t="str">
        <f t="shared" si="17"/>
        <v>2026-01-15|06013|1075557000|0|||1</v>
      </c>
      <c r="AP143" s="198"/>
      <c r="AQ143" s="198"/>
      <c r="AR143" s="198"/>
      <c r="AW143" s="198"/>
      <c r="BC143" s="87"/>
      <c r="BD143" s="108" t="s">
        <v>294</v>
      </c>
      <c r="BE143" s="87"/>
    </row>
    <row r="144" spans="1:57" ht="26.25" customHeight="1">
      <c r="A144" s="87" t="s">
        <v>579</v>
      </c>
      <c r="B144" s="87" t="s">
        <v>131</v>
      </c>
      <c r="C144" s="87" t="s">
        <v>63</v>
      </c>
      <c r="D144" s="92" t="s">
        <v>579</v>
      </c>
      <c r="E144" s="92" t="s">
        <v>63</v>
      </c>
      <c r="F144" s="92" t="s">
        <v>551</v>
      </c>
      <c r="G144" s="93" t="s">
        <v>133</v>
      </c>
      <c r="H144" s="93">
        <v>26</v>
      </c>
      <c r="I144" s="94" t="s">
        <v>25</v>
      </c>
      <c r="J144" s="147" t="s">
        <v>296</v>
      </c>
      <c r="K144" s="93" t="s">
        <v>297</v>
      </c>
      <c r="L144" s="94" t="s">
        <v>298</v>
      </c>
      <c r="M144" s="94">
        <v>12</v>
      </c>
      <c r="N144" s="115"/>
      <c r="O144" s="201">
        <f>IF(P144&gt;0,VLOOKUP($D144,'BBLM COMCHECK'!$A:$S,14,0),0)</f>
        <v>0</v>
      </c>
      <c r="P144" s="202"/>
      <c r="Q144" s="91">
        <f t="shared" si="12"/>
        <v>0</v>
      </c>
      <c r="R144" s="201">
        <f>IF(S144&gt;0,VLOOKUP($D144,'BBLM COMCHECK'!$A:$S,15,0),0)</f>
        <v>0</v>
      </c>
      <c r="S144" s="202"/>
      <c r="T144" s="91">
        <f t="shared" si="13"/>
        <v>0</v>
      </c>
      <c r="U144" s="201">
        <f>IF(V144&gt;0,VLOOKUP($D144,'BBLM COMCHECK'!$A:$Z,25,0),0)</f>
        <v>0</v>
      </c>
      <c r="V144" s="202"/>
      <c r="W144" s="91">
        <f t="shared" si="14"/>
        <v>0</v>
      </c>
      <c r="X144" s="201">
        <f>IF(Y144&gt;0,VLOOKUP($D144,'BBLM COMCHECK'!$A:$Z,25,0),0)</f>
        <v>0</v>
      </c>
      <c r="Y144" s="202"/>
      <c r="Z144" s="91">
        <f t="shared" si="15"/>
        <v>0</v>
      </c>
      <c r="AA144" s="203" t="str">
        <f>VLOOKUP(D144,'BBLM COMCHECK'!$A:$I,9,0)</f>
        <v>normal</v>
      </c>
      <c r="AB144" s="204">
        <f>VLOOKUP(D144,'BBLM COMCHECK'!$A:$L,12,0)</f>
        <v>47</v>
      </c>
      <c r="AC144" s="201">
        <f t="shared" si="16"/>
        <v>0</v>
      </c>
      <c r="AD144" s="94"/>
      <c r="AE144" s="201"/>
      <c r="AF144" s="201"/>
      <c r="AG144" s="201"/>
      <c r="AH144" s="201"/>
      <c r="AI144" s="94"/>
      <c r="AJ144" s="94"/>
      <c r="AK144" s="87" t="s">
        <v>299</v>
      </c>
      <c r="AL144" s="87" t="str">
        <f t="shared" si="17"/>
        <v>2026-01-15|06013|1077236000|0|||1</v>
      </c>
      <c r="AP144" s="198"/>
      <c r="AQ144" s="198"/>
      <c r="AR144" s="198"/>
      <c r="AW144" s="198"/>
      <c r="BC144" s="87"/>
      <c r="BD144" s="163" t="s">
        <v>300</v>
      </c>
      <c r="BE144" s="87"/>
    </row>
    <row r="145" spans="1:57" ht="26.25" customHeight="1">
      <c r="A145" s="87" t="s">
        <v>580</v>
      </c>
      <c r="B145" s="87" t="s">
        <v>131</v>
      </c>
      <c r="C145" s="87" t="s">
        <v>63</v>
      </c>
      <c r="D145" s="92" t="s">
        <v>580</v>
      </c>
      <c r="E145" s="92" t="s">
        <v>63</v>
      </c>
      <c r="F145" s="92" t="s">
        <v>551</v>
      </c>
      <c r="G145" s="93" t="s">
        <v>133</v>
      </c>
      <c r="H145" s="93">
        <v>26</v>
      </c>
      <c r="I145" s="94" t="s">
        <v>25</v>
      </c>
      <c r="J145" s="147" t="s">
        <v>302</v>
      </c>
      <c r="K145" s="93" t="s">
        <v>303</v>
      </c>
      <c r="L145" s="94" t="s">
        <v>304</v>
      </c>
      <c r="M145" s="94">
        <v>12</v>
      </c>
      <c r="N145" s="115"/>
      <c r="O145" s="201">
        <f>IF(P145&gt;0,VLOOKUP($D145,'BBLM COMCHECK'!$A:$S,14,0),0)</f>
        <v>0</v>
      </c>
      <c r="P145" s="202"/>
      <c r="Q145" s="91">
        <f t="shared" si="12"/>
        <v>0</v>
      </c>
      <c r="R145" s="201">
        <f>IF(S145&gt;0,VLOOKUP($D145,'BBLM COMCHECK'!$A:$S,15,0),0)</f>
        <v>0</v>
      </c>
      <c r="S145" s="202"/>
      <c r="T145" s="91">
        <f t="shared" si="13"/>
        <v>0</v>
      </c>
      <c r="U145" s="201">
        <f>IF(V145&gt;0,VLOOKUP($D145,'BBLM COMCHECK'!$A:$Z,25,0),0)</f>
        <v>0</v>
      </c>
      <c r="V145" s="202"/>
      <c r="W145" s="91">
        <f t="shared" si="14"/>
        <v>0</v>
      </c>
      <c r="X145" s="201">
        <f>IF(Y145&gt;0,VLOOKUP($D145,'BBLM COMCHECK'!$A:$Z,25,0),0)</f>
        <v>0</v>
      </c>
      <c r="Y145" s="202"/>
      <c r="Z145" s="91">
        <f t="shared" si="15"/>
        <v>0</v>
      </c>
      <c r="AA145" s="203" t="str">
        <f>VLOOKUP(D145,'BBLM COMCHECK'!$A:$I,9,0)</f>
        <v>normal</v>
      </c>
      <c r="AB145" s="204">
        <f>VLOOKUP(D145,'BBLM COMCHECK'!$A:$L,12,0)</f>
        <v>93</v>
      </c>
      <c r="AC145" s="201">
        <f t="shared" si="16"/>
        <v>0</v>
      </c>
      <c r="AD145" s="94"/>
      <c r="AE145" s="201"/>
      <c r="AF145" s="201"/>
      <c r="AG145" s="201"/>
      <c r="AH145" s="201"/>
      <c r="AI145" s="94"/>
      <c r="AJ145" s="94"/>
      <c r="AK145" s="87" t="s">
        <v>526</v>
      </c>
      <c r="AL145" s="87" t="str">
        <f t="shared" si="17"/>
        <v>2026-01-15|06013|1077237000|0|||1</v>
      </c>
      <c r="AP145" s="198"/>
      <c r="AQ145" s="198"/>
      <c r="AR145" s="198"/>
      <c r="AW145" s="198"/>
      <c r="BC145" s="87"/>
      <c r="BD145" s="163" t="s">
        <v>306</v>
      </c>
      <c r="BE145" s="87"/>
    </row>
    <row r="146" spans="1:57" ht="26.25" customHeight="1">
      <c r="A146" s="87" t="s">
        <v>581</v>
      </c>
      <c r="B146" s="87" t="s">
        <v>131</v>
      </c>
      <c r="C146" s="87" t="s">
        <v>63</v>
      </c>
      <c r="D146" s="92" t="s">
        <v>581</v>
      </c>
      <c r="E146" s="92" t="s">
        <v>63</v>
      </c>
      <c r="F146" s="92" t="s">
        <v>551</v>
      </c>
      <c r="G146" s="93" t="s">
        <v>133</v>
      </c>
      <c r="H146" s="93">
        <v>26</v>
      </c>
      <c r="I146" s="94" t="s">
        <v>25</v>
      </c>
      <c r="J146" s="147" t="s">
        <v>308</v>
      </c>
      <c r="K146" s="93" t="s">
        <v>309</v>
      </c>
      <c r="L146" s="94" t="s">
        <v>310</v>
      </c>
      <c r="M146" s="94">
        <v>12</v>
      </c>
      <c r="N146" s="95"/>
      <c r="O146" s="201">
        <f>IF(P146&gt;0,VLOOKUP($D146,'BBLM COMCHECK'!$A:$S,14,0),0)</f>
        <v>0</v>
      </c>
      <c r="P146" s="202"/>
      <c r="Q146" s="91">
        <f t="shared" si="12"/>
        <v>0</v>
      </c>
      <c r="R146" s="201">
        <f>IF(S146&gt;0,VLOOKUP($D146,'BBLM COMCHECK'!$A:$S,15,0),0)</f>
        <v>0</v>
      </c>
      <c r="S146" s="202"/>
      <c r="T146" s="91">
        <f t="shared" si="13"/>
        <v>0</v>
      </c>
      <c r="U146" s="201">
        <f>IF(V146&gt;0,VLOOKUP($D146,'BBLM COMCHECK'!$A:$Z,25,0),0)</f>
        <v>0</v>
      </c>
      <c r="V146" s="202"/>
      <c r="W146" s="91">
        <f t="shared" si="14"/>
        <v>0</v>
      </c>
      <c r="X146" s="201">
        <f>IF(Y146&gt;0,VLOOKUP($D146,'BBLM COMCHECK'!$A:$Z,25,0),0)</f>
        <v>0</v>
      </c>
      <c r="Y146" s="202"/>
      <c r="Z146" s="91">
        <f t="shared" si="15"/>
        <v>0</v>
      </c>
      <c r="AA146" s="203" t="str">
        <f>VLOOKUP(D146,'BBLM COMCHECK'!$A:$I,9,0)</f>
        <v>normal</v>
      </c>
      <c r="AB146" s="204">
        <f>VLOOKUP(D146,'BBLM COMCHECK'!$A:$L,12,0)</f>
        <v>4595</v>
      </c>
      <c r="AC146" s="201">
        <f t="shared" si="16"/>
        <v>0</v>
      </c>
      <c r="AD146" s="94"/>
      <c r="AE146" s="201"/>
      <c r="AF146" s="201"/>
      <c r="AG146" s="201"/>
      <c r="AH146" s="201"/>
      <c r="AI146" s="94"/>
      <c r="AJ146" s="94"/>
      <c r="AK146" s="87" t="s">
        <v>311</v>
      </c>
      <c r="AL146" s="87" t="str">
        <f t="shared" si="17"/>
        <v>2026-01-15|06013|1082607000|0|||1</v>
      </c>
      <c r="AP146" s="198"/>
      <c r="AQ146" s="198"/>
      <c r="AR146" s="198"/>
      <c r="AW146" s="198"/>
      <c r="BC146" s="87"/>
      <c r="BD146" s="89" t="s">
        <v>312</v>
      </c>
      <c r="BE146" s="87"/>
    </row>
    <row r="147" spans="1:57" ht="26.25" customHeight="1">
      <c r="A147" s="87" t="s">
        <v>582</v>
      </c>
      <c r="B147" s="87" t="s">
        <v>131</v>
      </c>
      <c r="C147" s="87" t="s">
        <v>63</v>
      </c>
      <c r="D147" s="92" t="s">
        <v>582</v>
      </c>
      <c r="E147" s="92" t="s">
        <v>63</v>
      </c>
      <c r="F147" s="92" t="s">
        <v>551</v>
      </c>
      <c r="G147" s="93" t="s">
        <v>133</v>
      </c>
      <c r="H147" s="93">
        <v>26</v>
      </c>
      <c r="I147" s="94" t="s">
        <v>25</v>
      </c>
      <c r="J147" s="147" t="s">
        <v>314</v>
      </c>
      <c r="K147" s="93" t="s">
        <v>315</v>
      </c>
      <c r="L147" s="94" t="s">
        <v>316</v>
      </c>
      <c r="M147" s="94">
        <v>24</v>
      </c>
      <c r="N147" s="115"/>
      <c r="O147" s="201">
        <f>IF(P147&gt;0,VLOOKUP($D147,'BBLM COMCHECK'!$A:$S,14,0),0)</f>
        <v>0</v>
      </c>
      <c r="P147" s="202"/>
      <c r="Q147" s="91">
        <f t="shared" si="12"/>
        <v>0</v>
      </c>
      <c r="R147" s="201">
        <f>IF(S147&gt;0,VLOOKUP($D147,'BBLM COMCHECK'!$A:$S,15,0),0)</f>
        <v>0</v>
      </c>
      <c r="S147" s="202"/>
      <c r="T147" s="91">
        <f t="shared" si="13"/>
        <v>0</v>
      </c>
      <c r="U147" s="201">
        <f>IF(V147&gt;0,VLOOKUP($D147,'BBLM COMCHECK'!$A:$Z,25,0),0)</f>
        <v>0</v>
      </c>
      <c r="V147" s="202"/>
      <c r="W147" s="91">
        <f t="shared" si="14"/>
        <v>0</v>
      </c>
      <c r="X147" s="201">
        <f>IF(Y147&gt;0,VLOOKUP($D147,'BBLM COMCHECK'!$A:$Z,25,0),0)</f>
        <v>0</v>
      </c>
      <c r="Y147" s="202"/>
      <c r="Z147" s="91">
        <f t="shared" si="15"/>
        <v>0</v>
      </c>
      <c r="AA147" s="203" t="str">
        <f>VLOOKUP(D147,'BBLM COMCHECK'!$A:$I,9,0)</f>
        <v>normal</v>
      </c>
      <c r="AB147" s="204">
        <f>VLOOKUP(D147,'BBLM COMCHECK'!$A:$L,12,0)</f>
        <v>18695</v>
      </c>
      <c r="AC147" s="201">
        <f t="shared" si="16"/>
        <v>0</v>
      </c>
      <c r="AD147" s="94"/>
      <c r="AE147" s="201"/>
      <c r="AF147" s="201"/>
      <c r="AG147" s="201"/>
      <c r="AH147" s="201"/>
      <c r="AI147" s="94"/>
      <c r="AJ147" s="94"/>
      <c r="AK147" s="87" t="s">
        <v>317</v>
      </c>
      <c r="AL147" s="87" t="str">
        <f t="shared" si="17"/>
        <v>2026-01-15|06013|1082723000|0|||1</v>
      </c>
      <c r="AP147" s="198"/>
      <c r="AQ147" s="198"/>
      <c r="AR147" s="198"/>
      <c r="AW147" s="198"/>
      <c r="BC147" s="87"/>
      <c r="BD147" s="89" t="s">
        <v>318</v>
      </c>
      <c r="BE147" s="87"/>
    </row>
    <row r="148" spans="1:57" ht="26.25" customHeight="1">
      <c r="A148" s="87" t="s">
        <v>583</v>
      </c>
      <c r="B148" s="87" t="s">
        <v>131</v>
      </c>
      <c r="C148" s="87" t="s">
        <v>63</v>
      </c>
      <c r="D148" s="92" t="s">
        <v>583</v>
      </c>
      <c r="E148" s="92" t="s">
        <v>63</v>
      </c>
      <c r="F148" s="92" t="s">
        <v>551</v>
      </c>
      <c r="G148" s="93" t="s">
        <v>133</v>
      </c>
      <c r="H148" s="93">
        <v>27</v>
      </c>
      <c r="I148" s="94" t="s">
        <v>27</v>
      </c>
      <c r="J148" s="147" t="s">
        <v>320</v>
      </c>
      <c r="K148" s="93" t="s">
        <v>321</v>
      </c>
      <c r="L148" s="94" t="s">
        <v>322</v>
      </c>
      <c r="M148" s="94">
        <v>30</v>
      </c>
      <c r="N148" s="95"/>
      <c r="O148" s="201">
        <f>IF(P148&gt;0,VLOOKUP($D148,'BBLM COMCHECK'!$A:$S,14,0),0)</f>
        <v>0</v>
      </c>
      <c r="P148" s="202"/>
      <c r="Q148" s="91">
        <f t="shared" si="12"/>
        <v>0</v>
      </c>
      <c r="R148" s="201">
        <f>IF(S148&gt;0,VLOOKUP($D148,'BBLM COMCHECK'!$A:$S,15,0),0)</f>
        <v>0</v>
      </c>
      <c r="S148" s="202"/>
      <c r="T148" s="91">
        <f t="shared" si="13"/>
        <v>0</v>
      </c>
      <c r="U148" s="201">
        <f>IF(V148&gt;0,VLOOKUP($D148,'BBLM COMCHECK'!$A:$Z,25,0),0)</f>
        <v>0</v>
      </c>
      <c r="V148" s="202"/>
      <c r="W148" s="91">
        <f t="shared" si="14"/>
        <v>0</v>
      </c>
      <c r="X148" s="201">
        <f>IF(Y148&gt;0,VLOOKUP($D148,'BBLM COMCHECK'!$A:$Z,25,0),0)</f>
        <v>0</v>
      </c>
      <c r="Y148" s="202"/>
      <c r="Z148" s="91">
        <f t="shared" si="15"/>
        <v>0</v>
      </c>
      <c r="AA148" s="203" t="str">
        <f>VLOOKUP(D148,'BBLM COMCHECK'!$A:$I,9,0)</f>
        <v>order stop</v>
      </c>
      <c r="AB148" s="204">
        <f>VLOOKUP(D148,'BBLM COMCHECK'!$A:$L,12,0)</f>
        <v>2626</v>
      </c>
      <c r="AC148" s="201">
        <f t="shared" si="16"/>
        <v>0</v>
      </c>
      <c r="AD148" s="94"/>
      <c r="AE148" s="201"/>
      <c r="AF148" s="201"/>
      <c r="AG148" s="201"/>
      <c r="AH148" s="201"/>
      <c r="AI148" s="94"/>
      <c r="AJ148" s="94"/>
      <c r="AK148" s="87" t="s">
        <v>323</v>
      </c>
      <c r="AL148" s="87" t="str">
        <f t="shared" si="17"/>
        <v>2026-01-15|06013|1083898000|0|||1</v>
      </c>
      <c r="AP148" s="198"/>
      <c r="AQ148" s="198"/>
      <c r="AR148" s="198"/>
      <c r="AW148" s="198"/>
      <c r="BC148" s="87"/>
      <c r="BD148" s="89" t="s">
        <v>324</v>
      </c>
      <c r="BE148" s="87"/>
    </row>
    <row r="149" spans="1:57" ht="26.25" customHeight="1">
      <c r="A149" s="87" t="s">
        <v>584</v>
      </c>
      <c r="B149" s="87" t="s">
        <v>131</v>
      </c>
      <c r="C149" s="87" t="s">
        <v>63</v>
      </c>
      <c r="D149" s="92" t="s">
        <v>584</v>
      </c>
      <c r="E149" s="92" t="s">
        <v>63</v>
      </c>
      <c r="F149" s="92" t="s">
        <v>551</v>
      </c>
      <c r="G149" s="93" t="s">
        <v>133</v>
      </c>
      <c r="H149" s="93">
        <v>27</v>
      </c>
      <c r="I149" s="94" t="s">
        <v>27</v>
      </c>
      <c r="J149" s="147" t="s">
        <v>326</v>
      </c>
      <c r="K149" s="93" t="s">
        <v>327</v>
      </c>
      <c r="L149" s="94" t="s">
        <v>328</v>
      </c>
      <c r="M149" s="94">
        <v>24</v>
      </c>
      <c r="N149" s="115"/>
      <c r="O149" s="201">
        <f>IF(P149&gt;0,VLOOKUP($D149,'BBLM COMCHECK'!$A:$S,14,0),0)</f>
        <v>0</v>
      </c>
      <c r="P149" s="202"/>
      <c r="Q149" s="91">
        <f t="shared" si="12"/>
        <v>0</v>
      </c>
      <c r="R149" s="201">
        <f>IF(S149&gt;0,VLOOKUP($D149,'BBLM COMCHECK'!$A:$S,15,0),0)</f>
        <v>0</v>
      </c>
      <c r="S149" s="202"/>
      <c r="T149" s="91">
        <f t="shared" si="13"/>
        <v>0</v>
      </c>
      <c r="U149" s="201">
        <f>IF(V149&gt;0,VLOOKUP($D149,'BBLM COMCHECK'!$A:$Z,25,0),0)</f>
        <v>0</v>
      </c>
      <c r="V149" s="202"/>
      <c r="W149" s="91">
        <f t="shared" si="14"/>
        <v>0</v>
      </c>
      <c r="X149" s="201">
        <f>IF(Y149&gt;0,VLOOKUP($D149,'BBLM COMCHECK'!$A:$Z,25,0),0)</f>
        <v>0</v>
      </c>
      <c r="Y149" s="202"/>
      <c r="Z149" s="91">
        <f t="shared" si="15"/>
        <v>0</v>
      </c>
      <c r="AA149" s="203" t="str">
        <f>VLOOKUP(D149,'BBLM COMCHECK'!$A:$I,9,0)</f>
        <v>normal</v>
      </c>
      <c r="AB149" s="204">
        <f>VLOOKUP(D149,'BBLM COMCHECK'!$A:$L,12,0)</f>
        <v>219</v>
      </c>
      <c r="AC149" s="201">
        <f t="shared" si="16"/>
        <v>0</v>
      </c>
      <c r="AD149" s="94"/>
      <c r="AE149" s="201"/>
      <c r="AF149" s="201"/>
      <c r="AG149" s="201"/>
      <c r="AH149" s="201"/>
      <c r="AI149" s="94"/>
      <c r="AJ149" s="94"/>
      <c r="AK149" s="87" t="s">
        <v>329</v>
      </c>
      <c r="AL149" s="87" t="str">
        <f t="shared" si="17"/>
        <v>2026-01-15|06013|1083903000|0|||1</v>
      </c>
      <c r="AP149" s="198"/>
      <c r="AQ149" s="198"/>
      <c r="AR149" s="198"/>
      <c r="AW149" s="198"/>
      <c r="BC149" s="87"/>
      <c r="BD149" s="89" t="s">
        <v>330</v>
      </c>
      <c r="BE149" s="87"/>
    </row>
    <row r="150" spans="1:57" ht="26.25" customHeight="1">
      <c r="A150" s="87" t="s">
        <v>585</v>
      </c>
      <c r="B150" s="87" t="s">
        <v>131</v>
      </c>
      <c r="C150" s="87" t="s">
        <v>63</v>
      </c>
      <c r="D150" s="92" t="s">
        <v>585</v>
      </c>
      <c r="E150" s="92" t="s">
        <v>63</v>
      </c>
      <c r="F150" s="92" t="s">
        <v>551</v>
      </c>
      <c r="G150" s="93" t="s">
        <v>133</v>
      </c>
      <c r="H150" s="93">
        <v>17</v>
      </c>
      <c r="I150" s="94" t="s">
        <v>22</v>
      </c>
      <c r="J150" s="147" t="s">
        <v>332</v>
      </c>
      <c r="K150" s="93" t="s">
        <v>333</v>
      </c>
      <c r="L150" s="94" t="s">
        <v>334</v>
      </c>
      <c r="M150" s="94">
        <v>60</v>
      </c>
      <c r="N150" s="95"/>
      <c r="O150" s="201">
        <f>IF(P150&gt;0,VLOOKUP($D150,'BBLM COMCHECK'!$A:$S,14,0),0)</f>
        <v>0</v>
      </c>
      <c r="P150" s="202"/>
      <c r="Q150" s="91">
        <f t="shared" si="12"/>
        <v>0</v>
      </c>
      <c r="R150" s="201">
        <f>IF(S150&gt;0,VLOOKUP($D150,'BBLM COMCHECK'!$A:$S,15,0),0)</f>
        <v>0</v>
      </c>
      <c r="S150" s="202"/>
      <c r="T150" s="91">
        <f t="shared" si="13"/>
        <v>0</v>
      </c>
      <c r="U150" s="201">
        <f>IF(V150&gt;0,VLOOKUP($D150,'BBLM COMCHECK'!$A:$Z,25,0),0)</f>
        <v>0</v>
      </c>
      <c r="V150" s="202"/>
      <c r="W150" s="91">
        <f t="shared" si="14"/>
        <v>0</v>
      </c>
      <c r="X150" s="201">
        <f>IF(Y150&gt;0,VLOOKUP($D150,'BBLM COMCHECK'!$A:$Z,25,0),0)</f>
        <v>0</v>
      </c>
      <c r="Y150" s="202"/>
      <c r="Z150" s="91">
        <f t="shared" si="15"/>
        <v>0</v>
      </c>
      <c r="AA150" s="203" t="str">
        <f>VLOOKUP(D150,'BBLM COMCHECK'!$A:$I,9,0)</f>
        <v>normal</v>
      </c>
      <c r="AB150" s="204">
        <f>VLOOKUP(D150,'BBLM COMCHECK'!$A:$L,12,0)</f>
        <v>0</v>
      </c>
      <c r="AC150" s="201">
        <f t="shared" si="16"/>
        <v>1</v>
      </c>
      <c r="AD150" s="94"/>
      <c r="AE150" s="201"/>
      <c r="AF150" s="201"/>
      <c r="AG150" s="201"/>
      <c r="AH150" s="201"/>
      <c r="AI150" s="94"/>
      <c r="AJ150" s="94"/>
      <c r="AK150" s="87" t="s">
        <v>335</v>
      </c>
      <c r="AL150" s="87" t="str">
        <f t="shared" si="17"/>
        <v>2026-01-15|06013|1084369000|0|||1</v>
      </c>
      <c r="AP150" s="198"/>
      <c r="AQ150" s="198"/>
      <c r="AR150" s="198"/>
      <c r="AW150" s="198"/>
      <c r="BC150" s="87"/>
      <c r="BD150" s="89" t="s">
        <v>336</v>
      </c>
      <c r="BE150" s="87"/>
    </row>
    <row r="151" spans="1:57" ht="26.25" customHeight="1">
      <c r="A151" s="87" t="s">
        <v>586</v>
      </c>
      <c r="B151" s="87" t="s">
        <v>131</v>
      </c>
      <c r="C151" s="87" t="s">
        <v>63</v>
      </c>
      <c r="D151" s="92" t="s">
        <v>586</v>
      </c>
      <c r="E151" s="92" t="s">
        <v>63</v>
      </c>
      <c r="F151" s="92" t="s">
        <v>551</v>
      </c>
      <c r="G151" s="93" t="s">
        <v>133</v>
      </c>
      <c r="H151" s="93">
        <v>17</v>
      </c>
      <c r="I151" s="94" t="s">
        <v>22</v>
      </c>
      <c r="J151" s="147" t="s">
        <v>344</v>
      </c>
      <c r="K151" s="93" t="s">
        <v>345</v>
      </c>
      <c r="L151" s="94" t="s">
        <v>346</v>
      </c>
      <c r="M151" s="94">
        <v>40</v>
      </c>
      <c r="N151" s="95"/>
      <c r="O151" s="201">
        <f>IF(P151&gt;0,VLOOKUP($D151,'BBLM COMCHECK'!$A:$S,14,0),0)</f>
        <v>0</v>
      </c>
      <c r="P151" s="202"/>
      <c r="Q151" s="91">
        <f t="shared" si="12"/>
        <v>0</v>
      </c>
      <c r="R151" s="201">
        <f>IF(S151&gt;0,VLOOKUP($D151,'BBLM COMCHECK'!$A:$S,15,0),0)</f>
        <v>0</v>
      </c>
      <c r="S151" s="202"/>
      <c r="T151" s="91">
        <f t="shared" si="13"/>
        <v>0</v>
      </c>
      <c r="U151" s="201">
        <f>IF(V151&gt;0,VLOOKUP($D151,'BBLM COMCHECK'!$A:$Z,25,0),0)</f>
        <v>0</v>
      </c>
      <c r="V151" s="202"/>
      <c r="W151" s="91">
        <f t="shared" si="14"/>
        <v>0</v>
      </c>
      <c r="X151" s="201">
        <f>IF(Y151&gt;0,VLOOKUP($D151,'BBLM COMCHECK'!$A:$Z,25,0),0)</f>
        <v>0</v>
      </c>
      <c r="Y151" s="202"/>
      <c r="Z151" s="91">
        <f t="shared" si="15"/>
        <v>0</v>
      </c>
      <c r="AA151" s="203" t="str">
        <f>VLOOKUP(D151,'BBLM COMCHECK'!$A:$I,9,0)</f>
        <v>normal</v>
      </c>
      <c r="AB151" s="204">
        <f>VLOOKUP(D151,'BBLM COMCHECK'!$A:$L,12,0)</f>
        <v>49400</v>
      </c>
      <c r="AC151" s="201">
        <f t="shared" si="16"/>
        <v>0</v>
      </c>
      <c r="AD151" s="94"/>
      <c r="AE151" s="201"/>
      <c r="AF151" s="201"/>
      <c r="AG151" s="201"/>
      <c r="AH151" s="201"/>
      <c r="AI151" s="94"/>
      <c r="AJ151" s="94"/>
      <c r="AK151" s="87" t="s">
        <v>347</v>
      </c>
      <c r="AL151" s="87" t="str">
        <f t="shared" si="17"/>
        <v>2026-01-15|06013|1088134000|0|||1</v>
      </c>
      <c r="AP151" s="198"/>
      <c r="AQ151" s="198"/>
      <c r="AR151" s="198"/>
      <c r="AW151" s="198"/>
      <c r="BC151" s="87"/>
      <c r="BD151" s="89" t="s">
        <v>348</v>
      </c>
      <c r="BE151" s="87"/>
    </row>
    <row r="152" spans="1:57" ht="26.25" customHeight="1">
      <c r="A152" s="87" t="s">
        <v>587</v>
      </c>
      <c r="B152" s="87" t="s">
        <v>131</v>
      </c>
      <c r="C152" s="87" t="s">
        <v>63</v>
      </c>
      <c r="D152" s="92" t="s">
        <v>587</v>
      </c>
      <c r="E152" s="92" t="s">
        <v>63</v>
      </c>
      <c r="F152" s="92" t="s">
        <v>551</v>
      </c>
      <c r="G152" s="93" t="s">
        <v>133</v>
      </c>
      <c r="H152" s="93">
        <v>17</v>
      </c>
      <c r="I152" s="94" t="s">
        <v>22</v>
      </c>
      <c r="J152" s="147" t="s">
        <v>350</v>
      </c>
      <c r="K152" s="93" t="s">
        <v>351</v>
      </c>
      <c r="L152" s="94" t="s">
        <v>352</v>
      </c>
      <c r="M152" s="94">
        <v>24</v>
      </c>
      <c r="N152" s="95"/>
      <c r="O152" s="201">
        <f>IF(P152&gt;0,VLOOKUP($D152,'BBLM COMCHECK'!$A:$S,14,0),0)</f>
        <v>0</v>
      </c>
      <c r="P152" s="202"/>
      <c r="Q152" s="91">
        <f t="shared" si="12"/>
        <v>0</v>
      </c>
      <c r="R152" s="201">
        <f>IF(S152&gt;0,VLOOKUP($D152,'BBLM COMCHECK'!$A:$S,15,0),0)</f>
        <v>0</v>
      </c>
      <c r="S152" s="202"/>
      <c r="T152" s="91">
        <f t="shared" si="13"/>
        <v>0</v>
      </c>
      <c r="U152" s="201">
        <f>IF(V152&gt;0,VLOOKUP($D152,'BBLM COMCHECK'!$A:$Z,25,0),0)</f>
        <v>0</v>
      </c>
      <c r="V152" s="202"/>
      <c r="W152" s="91">
        <f t="shared" si="14"/>
        <v>0</v>
      </c>
      <c r="X152" s="201">
        <f>IF(Y152&gt;0,VLOOKUP($D152,'BBLM COMCHECK'!$A:$Z,25,0),0)</f>
        <v>0</v>
      </c>
      <c r="Y152" s="202"/>
      <c r="Z152" s="91">
        <f t="shared" si="15"/>
        <v>0</v>
      </c>
      <c r="AA152" s="203" t="str">
        <f>VLOOKUP(D152,'BBLM COMCHECK'!$A:$I,9,0)</f>
        <v>normal</v>
      </c>
      <c r="AB152" s="204">
        <f>VLOOKUP(D152,'BBLM COMCHECK'!$A:$L,12,0)</f>
        <v>1456</v>
      </c>
      <c r="AC152" s="201">
        <f t="shared" si="16"/>
        <v>0</v>
      </c>
      <c r="AD152" s="94"/>
      <c r="AE152" s="201"/>
      <c r="AF152" s="201"/>
      <c r="AG152" s="201"/>
      <c r="AH152" s="201"/>
      <c r="AI152" s="94"/>
      <c r="AJ152" s="94"/>
      <c r="AK152" s="87" t="s">
        <v>353</v>
      </c>
      <c r="AL152" s="87" t="str">
        <f t="shared" si="17"/>
        <v>2026-01-15|06013|1088137000|0|||1</v>
      </c>
      <c r="AP152" s="198"/>
      <c r="AQ152" s="198"/>
      <c r="AR152" s="198"/>
      <c r="AW152" s="198"/>
      <c r="BC152" s="87"/>
      <c r="BD152" s="89" t="s">
        <v>354</v>
      </c>
      <c r="BE152" s="87"/>
    </row>
    <row r="153" spans="1:57" ht="26.25" customHeight="1">
      <c r="A153" s="87" t="s">
        <v>588</v>
      </c>
      <c r="B153" s="87" t="s">
        <v>131</v>
      </c>
      <c r="C153" s="87" t="s">
        <v>63</v>
      </c>
      <c r="D153" s="92" t="s">
        <v>588</v>
      </c>
      <c r="E153" s="92" t="s">
        <v>63</v>
      </c>
      <c r="F153" s="92" t="s">
        <v>551</v>
      </c>
      <c r="G153" s="93" t="s">
        <v>133</v>
      </c>
      <c r="H153" s="93">
        <v>17</v>
      </c>
      <c r="I153" s="94" t="s">
        <v>22</v>
      </c>
      <c r="J153" s="147" t="s">
        <v>356</v>
      </c>
      <c r="K153" s="93" t="s">
        <v>357</v>
      </c>
      <c r="L153" s="94" t="s">
        <v>358</v>
      </c>
      <c r="M153" s="94">
        <v>40</v>
      </c>
      <c r="N153" s="115"/>
      <c r="O153" s="201">
        <f>IF(P153&gt;0,VLOOKUP($D153,'BBLM COMCHECK'!$A:$S,14,0),0)</f>
        <v>0</v>
      </c>
      <c r="P153" s="202"/>
      <c r="Q153" s="91">
        <f t="shared" si="12"/>
        <v>0</v>
      </c>
      <c r="R153" s="201">
        <f>IF(S153&gt;0,VLOOKUP($D153,'BBLM COMCHECK'!$A:$S,15,0),0)</f>
        <v>0</v>
      </c>
      <c r="S153" s="202"/>
      <c r="T153" s="91">
        <f t="shared" si="13"/>
        <v>0</v>
      </c>
      <c r="U153" s="201">
        <f>IF(V153&gt;0,VLOOKUP($D153,'BBLM COMCHECK'!$A:$Z,25,0),0)</f>
        <v>0</v>
      </c>
      <c r="V153" s="202"/>
      <c r="W153" s="91">
        <f t="shared" si="14"/>
        <v>0</v>
      </c>
      <c r="X153" s="201">
        <f>IF(Y153&gt;0,VLOOKUP($D153,'BBLM COMCHECK'!$A:$Z,25,0),0)</f>
        <v>0</v>
      </c>
      <c r="Y153" s="202"/>
      <c r="Z153" s="91">
        <f t="shared" si="15"/>
        <v>0</v>
      </c>
      <c r="AA153" s="203" t="str">
        <f>VLOOKUP(D153,'BBLM COMCHECK'!$A:$I,9,0)</f>
        <v>order stop</v>
      </c>
      <c r="AB153" s="204">
        <f>VLOOKUP(D153,'BBLM COMCHECK'!$A:$L,12,0)</f>
        <v>61153</v>
      </c>
      <c r="AC153" s="201">
        <f t="shared" si="16"/>
        <v>0</v>
      </c>
      <c r="AD153" s="94"/>
      <c r="AE153" s="201"/>
      <c r="AF153" s="201"/>
      <c r="AG153" s="201"/>
      <c r="AH153" s="201"/>
      <c r="AI153" s="94"/>
      <c r="AJ153" s="94"/>
      <c r="AK153" s="87" t="s">
        <v>359</v>
      </c>
      <c r="AL153" s="87" t="str">
        <f t="shared" si="17"/>
        <v>2026-01-15|06013|1088171000|0|||1</v>
      </c>
      <c r="AP153" s="198"/>
      <c r="AQ153" s="198"/>
      <c r="AR153" s="198"/>
      <c r="AW153" s="198"/>
      <c r="BC153" s="87"/>
      <c r="BD153" s="89" t="s">
        <v>360</v>
      </c>
      <c r="BE153" s="87"/>
    </row>
    <row r="154" spans="1:57" ht="26.25" customHeight="1">
      <c r="A154" s="87" t="s">
        <v>589</v>
      </c>
      <c r="B154" s="87" t="s">
        <v>131</v>
      </c>
      <c r="C154" s="87" t="s">
        <v>63</v>
      </c>
      <c r="D154" s="92" t="s">
        <v>589</v>
      </c>
      <c r="E154" s="92" t="s">
        <v>63</v>
      </c>
      <c r="F154" s="92" t="s">
        <v>551</v>
      </c>
      <c r="G154" s="93" t="s">
        <v>133</v>
      </c>
      <c r="H154" s="93">
        <v>17</v>
      </c>
      <c r="I154" s="94" t="s">
        <v>22</v>
      </c>
      <c r="J154" s="147" t="s">
        <v>362</v>
      </c>
      <c r="K154" s="93" t="s">
        <v>363</v>
      </c>
      <c r="L154" s="94" t="s">
        <v>364</v>
      </c>
      <c r="M154" s="94">
        <v>40</v>
      </c>
      <c r="N154" s="115"/>
      <c r="O154" s="201">
        <f>IF(P154&gt;0,VLOOKUP($D154,'BBLM COMCHECK'!$A:$S,14,0),0)</f>
        <v>0</v>
      </c>
      <c r="P154" s="202"/>
      <c r="Q154" s="91">
        <f t="shared" si="12"/>
        <v>0</v>
      </c>
      <c r="R154" s="201">
        <f>IF(S154&gt;0,VLOOKUP($D154,'BBLM COMCHECK'!$A:$S,15,0),0)</f>
        <v>0</v>
      </c>
      <c r="S154" s="202"/>
      <c r="T154" s="91">
        <f t="shared" si="13"/>
        <v>0</v>
      </c>
      <c r="U154" s="201">
        <f>IF(V154&gt;0,VLOOKUP($D154,'BBLM COMCHECK'!$A:$Z,25,0),0)</f>
        <v>0</v>
      </c>
      <c r="V154" s="202"/>
      <c r="W154" s="91">
        <f t="shared" si="14"/>
        <v>0</v>
      </c>
      <c r="X154" s="201">
        <f>IF(Y154&gt;0,VLOOKUP($D154,'BBLM COMCHECK'!$A:$Z,25,0),0)</f>
        <v>0</v>
      </c>
      <c r="Y154" s="202"/>
      <c r="Z154" s="91">
        <f t="shared" si="15"/>
        <v>0</v>
      </c>
      <c r="AA154" s="203" t="str">
        <f>VLOOKUP(D154,'BBLM COMCHECK'!$A:$I,9,0)</f>
        <v>normal</v>
      </c>
      <c r="AB154" s="204">
        <f>VLOOKUP(D154,'BBLM COMCHECK'!$A:$L,12,0)</f>
        <v>63414</v>
      </c>
      <c r="AC154" s="201">
        <f t="shared" si="16"/>
        <v>0</v>
      </c>
      <c r="AD154" s="94"/>
      <c r="AE154" s="201"/>
      <c r="AF154" s="201"/>
      <c r="AG154" s="201"/>
      <c r="AH154" s="201"/>
      <c r="AI154" s="94"/>
      <c r="AJ154" s="94"/>
      <c r="AK154" s="87" t="s">
        <v>365</v>
      </c>
      <c r="AL154" s="87" t="str">
        <f t="shared" si="17"/>
        <v>2026-01-15|06013|1088175000|0|||1</v>
      </c>
      <c r="AP154" s="198"/>
      <c r="AQ154" s="198"/>
      <c r="AR154" s="198"/>
      <c r="AW154" s="198"/>
      <c r="BC154" s="87"/>
      <c r="BD154" s="89" t="s">
        <v>366</v>
      </c>
      <c r="BE154" s="87"/>
    </row>
    <row r="155" spans="1:57" ht="26.25" customHeight="1">
      <c r="A155" s="87" t="s">
        <v>590</v>
      </c>
      <c r="B155" s="87" t="s">
        <v>131</v>
      </c>
      <c r="C155" s="87" t="s">
        <v>63</v>
      </c>
      <c r="D155" s="92" t="s">
        <v>590</v>
      </c>
      <c r="E155" s="92" t="s">
        <v>63</v>
      </c>
      <c r="F155" s="92" t="s">
        <v>551</v>
      </c>
      <c r="G155" s="93" t="s">
        <v>133</v>
      </c>
      <c r="H155" s="93">
        <v>17</v>
      </c>
      <c r="I155" s="94" t="s">
        <v>22</v>
      </c>
      <c r="J155" s="147" t="s">
        <v>368</v>
      </c>
      <c r="K155" s="93" t="s">
        <v>369</v>
      </c>
      <c r="L155" s="94" t="s">
        <v>370</v>
      </c>
      <c r="M155" s="94">
        <v>40</v>
      </c>
      <c r="N155" s="95"/>
      <c r="O155" s="201">
        <f>IF(P155&gt;0,VLOOKUP($D155,'BBLM COMCHECK'!$A:$S,14,0),0)</f>
        <v>0</v>
      </c>
      <c r="P155" s="202"/>
      <c r="Q155" s="91">
        <f t="shared" si="12"/>
        <v>0</v>
      </c>
      <c r="R155" s="201">
        <f>IF(S155&gt;0,VLOOKUP($D155,'BBLM COMCHECK'!$A:$S,15,0),0)</f>
        <v>0</v>
      </c>
      <c r="S155" s="202"/>
      <c r="T155" s="91">
        <f t="shared" si="13"/>
        <v>0</v>
      </c>
      <c r="U155" s="201">
        <f>IF(V155&gt;0,VLOOKUP($D155,'BBLM COMCHECK'!$A:$Z,25,0),0)</f>
        <v>0</v>
      </c>
      <c r="V155" s="202"/>
      <c r="W155" s="91">
        <f t="shared" si="14"/>
        <v>0</v>
      </c>
      <c r="X155" s="201">
        <f>IF(Y155&gt;0,VLOOKUP($D155,'BBLM COMCHECK'!$A:$Z,25,0),0)</f>
        <v>0</v>
      </c>
      <c r="Y155" s="202"/>
      <c r="Z155" s="91">
        <f t="shared" si="15"/>
        <v>0</v>
      </c>
      <c r="AA155" s="203" t="str">
        <f>VLOOKUP(D155,'BBLM COMCHECK'!$A:$I,9,0)</f>
        <v>normal</v>
      </c>
      <c r="AB155" s="204">
        <f>VLOOKUP(D155,'BBLM COMCHECK'!$A:$L,12,0)</f>
        <v>2140</v>
      </c>
      <c r="AC155" s="201">
        <f t="shared" si="16"/>
        <v>0</v>
      </c>
      <c r="AD155" s="94"/>
      <c r="AE155" s="201"/>
      <c r="AF155" s="201"/>
      <c r="AG155" s="201"/>
      <c r="AH155" s="201"/>
      <c r="AI155" s="94"/>
      <c r="AJ155" s="94"/>
      <c r="AK155" s="87" t="s">
        <v>371</v>
      </c>
      <c r="AL155" s="87" t="str">
        <f t="shared" si="17"/>
        <v>2026-01-15|06013|1088200000|0|||1</v>
      </c>
      <c r="AP155" s="198"/>
      <c r="AQ155" s="198"/>
      <c r="AR155" s="198"/>
      <c r="AW155" s="198"/>
      <c r="BC155" s="87"/>
      <c r="BD155" s="89" t="s">
        <v>372</v>
      </c>
      <c r="BE155" s="87"/>
    </row>
    <row r="156" spans="1:57" ht="26.25" customHeight="1">
      <c r="A156" s="87" t="s">
        <v>591</v>
      </c>
      <c r="B156" s="87" t="s">
        <v>131</v>
      </c>
      <c r="C156" s="87" t="s">
        <v>63</v>
      </c>
      <c r="D156" s="92" t="s">
        <v>591</v>
      </c>
      <c r="E156" s="92" t="s">
        <v>63</v>
      </c>
      <c r="F156" s="92" t="s">
        <v>551</v>
      </c>
      <c r="G156" s="93" t="s">
        <v>133</v>
      </c>
      <c r="H156" s="93">
        <v>17</v>
      </c>
      <c r="I156" s="94" t="s">
        <v>22</v>
      </c>
      <c r="J156" s="147" t="s">
        <v>374</v>
      </c>
      <c r="K156" s="93" t="s">
        <v>375</v>
      </c>
      <c r="L156" s="94" t="s">
        <v>376</v>
      </c>
      <c r="M156" s="94">
        <v>20</v>
      </c>
      <c r="N156" s="115"/>
      <c r="O156" s="201">
        <f>IF(P156&gt;0,VLOOKUP($D156,'BBLM COMCHECK'!$A:$S,14,0),0)</f>
        <v>0</v>
      </c>
      <c r="P156" s="202"/>
      <c r="Q156" s="91">
        <f t="shared" si="12"/>
        <v>0</v>
      </c>
      <c r="R156" s="201">
        <f>IF(S156&gt;0,VLOOKUP($D156,'BBLM COMCHECK'!$A:$S,15,0),0)</f>
        <v>0</v>
      </c>
      <c r="S156" s="202"/>
      <c r="T156" s="91">
        <f t="shared" si="13"/>
        <v>0</v>
      </c>
      <c r="U156" s="201">
        <f>IF(V156&gt;0,VLOOKUP($D156,'BBLM COMCHECK'!$A:$Z,25,0),0)</f>
        <v>0</v>
      </c>
      <c r="V156" s="202"/>
      <c r="W156" s="91">
        <f t="shared" si="14"/>
        <v>0</v>
      </c>
      <c r="X156" s="201">
        <f>IF(Y156&gt;0,VLOOKUP($D156,'BBLM COMCHECK'!$A:$Z,25,0),0)</f>
        <v>0</v>
      </c>
      <c r="Y156" s="202"/>
      <c r="Z156" s="91">
        <f t="shared" si="15"/>
        <v>0</v>
      </c>
      <c r="AA156" s="203" t="str">
        <f>VLOOKUP(D156,'BBLM COMCHECK'!$A:$I,9,0)</f>
        <v>normal</v>
      </c>
      <c r="AB156" s="204">
        <f>VLOOKUP(D156,'BBLM COMCHECK'!$A:$L,12,0)</f>
        <v>224</v>
      </c>
      <c r="AC156" s="201">
        <f t="shared" si="16"/>
        <v>0</v>
      </c>
      <c r="AD156" s="94"/>
      <c r="AE156" s="201"/>
      <c r="AF156" s="201"/>
      <c r="AG156" s="201"/>
      <c r="AH156" s="201"/>
      <c r="AI156" s="94"/>
      <c r="AJ156" s="94"/>
      <c r="AK156" s="87" t="s">
        <v>377</v>
      </c>
      <c r="AL156" s="87" t="str">
        <f t="shared" si="17"/>
        <v>2026-01-15|06013|1088243000|0|||1</v>
      </c>
      <c r="AP156" s="198"/>
      <c r="AQ156" s="198"/>
      <c r="AR156" s="198"/>
      <c r="AW156" s="198"/>
      <c r="BC156" s="87"/>
      <c r="BD156" s="163" t="s">
        <v>378</v>
      </c>
      <c r="BE156" s="87"/>
    </row>
    <row r="157" spans="1:57" ht="26.25" customHeight="1">
      <c r="A157" s="87" t="s">
        <v>592</v>
      </c>
      <c r="B157" s="87" t="s">
        <v>131</v>
      </c>
      <c r="C157" s="87" t="s">
        <v>63</v>
      </c>
      <c r="D157" s="92" t="s">
        <v>592</v>
      </c>
      <c r="E157" s="92" t="s">
        <v>63</v>
      </c>
      <c r="F157" s="92" t="s">
        <v>551</v>
      </c>
      <c r="G157" s="93" t="s">
        <v>133</v>
      </c>
      <c r="H157" s="93">
        <v>17</v>
      </c>
      <c r="I157" s="94" t="s">
        <v>22</v>
      </c>
      <c r="J157" s="151" t="s">
        <v>593</v>
      </c>
      <c r="K157" s="93" t="s">
        <v>594</v>
      </c>
      <c r="L157" s="94" t="s">
        <v>595</v>
      </c>
      <c r="M157" s="94">
        <v>40</v>
      </c>
      <c r="N157" s="115"/>
      <c r="O157" s="201">
        <f>IF(P157&gt;0,VLOOKUP($D157,'BBLM COMCHECK'!$A:$S,14,0),0)</f>
        <v>0</v>
      </c>
      <c r="P157" s="202"/>
      <c r="Q157" s="91">
        <f t="shared" si="12"/>
        <v>0</v>
      </c>
      <c r="R157" s="201">
        <f>IF(S157&gt;0,VLOOKUP($D157,'BBLM COMCHECK'!$A:$S,15,0),0)</f>
        <v>0</v>
      </c>
      <c r="S157" s="202"/>
      <c r="T157" s="91">
        <f t="shared" si="13"/>
        <v>0</v>
      </c>
      <c r="U157" s="201">
        <f>IF(V157&gt;0,VLOOKUP($D157,'BBLM COMCHECK'!$A:$Z,25,0),0)</f>
        <v>0</v>
      </c>
      <c r="V157" s="202"/>
      <c r="W157" s="91">
        <f t="shared" si="14"/>
        <v>0</v>
      </c>
      <c r="X157" s="201">
        <f>IF(Y157&gt;0,VLOOKUP($D157,'BBLM COMCHECK'!$A:$Z,25,0),0)</f>
        <v>0</v>
      </c>
      <c r="Y157" s="202"/>
      <c r="Z157" s="91">
        <f t="shared" si="15"/>
        <v>0</v>
      </c>
      <c r="AA157" s="203" t="str">
        <f>VLOOKUP(D157,'BBLM COMCHECK'!$A:$I,9,0)</f>
        <v>order stop</v>
      </c>
      <c r="AB157" s="204">
        <f>VLOOKUP(D157,'BBLM COMCHECK'!$A:$L,12,0)</f>
        <v>14530</v>
      </c>
      <c r="AC157" s="201">
        <f t="shared" si="16"/>
        <v>0</v>
      </c>
      <c r="AD157" s="94"/>
      <c r="AE157" s="201"/>
      <c r="AF157" s="201"/>
      <c r="AG157" s="201"/>
      <c r="AH157" s="201"/>
      <c r="AI157" s="94"/>
      <c r="AJ157" s="94"/>
      <c r="AK157" s="87" t="s">
        <v>341</v>
      </c>
      <c r="AL157" s="87" t="str">
        <f t="shared" si="17"/>
        <v>2026-01-15|06013|1088271000|0|||1</v>
      </c>
      <c r="AP157" s="198"/>
      <c r="AQ157" s="198"/>
      <c r="AR157" s="198"/>
      <c r="AW157" s="198"/>
      <c r="BC157" s="87"/>
      <c r="BD157" s="89" t="s">
        <v>342</v>
      </c>
      <c r="BE157" s="87"/>
    </row>
    <row r="158" spans="1:57" ht="26.25" customHeight="1">
      <c r="A158" s="87" t="s">
        <v>596</v>
      </c>
      <c r="B158" s="87" t="s">
        <v>131</v>
      </c>
      <c r="C158" s="87" t="s">
        <v>63</v>
      </c>
      <c r="D158" s="92" t="s">
        <v>596</v>
      </c>
      <c r="E158" s="92" t="s">
        <v>63</v>
      </c>
      <c r="F158" s="92" t="s">
        <v>551</v>
      </c>
      <c r="G158" s="93" t="s">
        <v>133</v>
      </c>
      <c r="H158" s="93">
        <v>21</v>
      </c>
      <c r="I158" s="94" t="s">
        <v>24</v>
      </c>
      <c r="J158" s="147" t="s">
        <v>597</v>
      </c>
      <c r="K158" s="93" t="s">
        <v>598</v>
      </c>
      <c r="L158" s="94" t="s">
        <v>599</v>
      </c>
      <c r="M158" s="94">
        <v>48</v>
      </c>
      <c r="N158" s="95"/>
      <c r="O158" s="201">
        <f>IF(P158&gt;0,VLOOKUP($D158,'BBLM COMCHECK'!$A:$S,14,0),0)</f>
        <v>0</v>
      </c>
      <c r="P158" s="202"/>
      <c r="Q158" s="91">
        <f t="shared" si="12"/>
        <v>0</v>
      </c>
      <c r="R158" s="201">
        <f>IF(S158&gt;0,VLOOKUP($D158,'BBLM COMCHECK'!$A:$S,15,0),0)</f>
        <v>0</v>
      </c>
      <c r="S158" s="202"/>
      <c r="T158" s="91">
        <f t="shared" si="13"/>
        <v>0</v>
      </c>
      <c r="U158" s="201">
        <f>IF(V158&gt;0,VLOOKUP($D158,'BBLM COMCHECK'!$A:$Z,25,0),0)</f>
        <v>0</v>
      </c>
      <c r="V158" s="202"/>
      <c r="W158" s="91">
        <f t="shared" si="14"/>
        <v>0</v>
      </c>
      <c r="X158" s="201">
        <f>IF(Y158&gt;0,VLOOKUP($D158,'BBLM COMCHECK'!$A:$Z,25,0),0)</f>
        <v>0</v>
      </c>
      <c r="Y158" s="202"/>
      <c r="Z158" s="91">
        <f t="shared" si="15"/>
        <v>0</v>
      </c>
      <c r="AA158" s="203" t="str">
        <f>VLOOKUP(D158,'BBLM COMCHECK'!$A:$I,9,0)</f>
        <v>normal</v>
      </c>
      <c r="AB158" s="204">
        <f>VLOOKUP(D158,'BBLM COMCHECK'!$A:$L,12,0)</f>
        <v>766</v>
      </c>
      <c r="AC158" s="201">
        <f t="shared" si="16"/>
        <v>0</v>
      </c>
      <c r="AD158" s="94"/>
      <c r="AE158" s="201"/>
      <c r="AF158" s="201"/>
      <c r="AG158" s="201"/>
      <c r="AH158" s="201"/>
      <c r="AI158" s="94"/>
      <c r="AJ158" s="94"/>
      <c r="AK158" s="87" t="s">
        <v>600</v>
      </c>
      <c r="AL158" s="87" t="str">
        <f t="shared" si="17"/>
        <v>2026-01-15|06013|1089270000|0|||1</v>
      </c>
      <c r="AP158" s="198"/>
      <c r="AQ158" s="198"/>
      <c r="AR158" s="198"/>
      <c r="AW158" s="198"/>
      <c r="BC158" s="87"/>
      <c r="BD158" s="89" t="s">
        <v>601</v>
      </c>
      <c r="BE158" s="87"/>
    </row>
    <row r="159" spans="1:57" ht="26.25" customHeight="1">
      <c r="A159" s="87" t="s">
        <v>602</v>
      </c>
      <c r="B159" s="87" t="s">
        <v>131</v>
      </c>
      <c r="C159" s="87" t="s">
        <v>63</v>
      </c>
      <c r="D159" s="92" t="s">
        <v>602</v>
      </c>
      <c r="E159" s="92" t="s">
        <v>63</v>
      </c>
      <c r="F159" s="92" t="s">
        <v>551</v>
      </c>
      <c r="G159" s="93" t="s">
        <v>133</v>
      </c>
      <c r="H159" s="93">
        <v>27</v>
      </c>
      <c r="I159" s="94" t="s">
        <v>27</v>
      </c>
      <c r="J159" s="147" t="s">
        <v>386</v>
      </c>
      <c r="K159" s="93" t="s">
        <v>387</v>
      </c>
      <c r="L159" s="94" t="s">
        <v>388</v>
      </c>
      <c r="M159" s="94">
        <v>24</v>
      </c>
      <c r="N159" s="115"/>
      <c r="O159" s="201">
        <f>IF(P159&gt;0,VLOOKUP($D159,'BBLM COMCHECK'!$A:$S,14,0),0)</f>
        <v>0</v>
      </c>
      <c r="P159" s="202"/>
      <c r="Q159" s="91">
        <f t="shared" si="12"/>
        <v>0</v>
      </c>
      <c r="R159" s="201">
        <f>IF(S159&gt;0,VLOOKUP($D159,'BBLM COMCHECK'!$A:$S,15,0),0)</f>
        <v>0</v>
      </c>
      <c r="S159" s="202"/>
      <c r="T159" s="91">
        <f t="shared" si="13"/>
        <v>0</v>
      </c>
      <c r="U159" s="201">
        <f>IF(V159&gt;0,VLOOKUP($D159,'BBLM COMCHECK'!$A:$Z,25,0),0)</f>
        <v>0</v>
      </c>
      <c r="V159" s="202"/>
      <c r="W159" s="91">
        <f t="shared" si="14"/>
        <v>0</v>
      </c>
      <c r="X159" s="201">
        <f>IF(Y159&gt;0,VLOOKUP($D159,'BBLM COMCHECK'!$A:$Z,25,0),0)</f>
        <v>0</v>
      </c>
      <c r="Y159" s="202"/>
      <c r="Z159" s="91">
        <f t="shared" si="15"/>
        <v>0</v>
      </c>
      <c r="AA159" s="203" t="str">
        <f>VLOOKUP(D159,'BBLM COMCHECK'!$A:$I,9,0)</f>
        <v>normal</v>
      </c>
      <c r="AB159" s="204">
        <f>VLOOKUP(D159,'BBLM COMCHECK'!$A:$L,12,0)</f>
        <v>13387</v>
      </c>
      <c r="AC159" s="201">
        <f t="shared" si="16"/>
        <v>0</v>
      </c>
      <c r="AD159" s="94"/>
      <c r="AE159" s="201"/>
      <c r="AF159" s="201"/>
      <c r="AG159" s="201"/>
      <c r="AH159" s="201"/>
      <c r="AI159" s="94"/>
      <c r="AJ159" s="94"/>
      <c r="AK159" s="87" t="s">
        <v>389</v>
      </c>
      <c r="AL159" s="87" t="str">
        <f t="shared" si="17"/>
        <v>2026-01-15|06013|1090446000|0|||1</v>
      </c>
      <c r="AP159" s="198"/>
      <c r="AQ159" s="198"/>
      <c r="AR159" s="198"/>
      <c r="AW159" s="198"/>
      <c r="BC159" s="87"/>
      <c r="BD159" s="89" t="s">
        <v>390</v>
      </c>
      <c r="BE159" s="87"/>
    </row>
    <row r="160" spans="1:57" ht="26.25" customHeight="1">
      <c r="A160" s="87" t="s">
        <v>603</v>
      </c>
      <c r="B160" s="87" t="s">
        <v>131</v>
      </c>
      <c r="C160" s="87" t="s">
        <v>63</v>
      </c>
      <c r="D160" s="92" t="s">
        <v>603</v>
      </c>
      <c r="E160" s="92" t="s">
        <v>63</v>
      </c>
      <c r="F160" s="92" t="s">
        <v>551</v>
      </c>
      <c r="G160" s="93" t="s">
        <v>133</v>
      </c>
      <c r="H160" s="93">
        <v>27</v>
      </c>
      <c r="I160" s="94" t="s">
        <v>27</v>
      </c>
      <c r="J160" s="147" t="s">
        <v>392</v>
      </c>
      <c r="K160" s="93" t="s">
        <v>393</v>
      </c>
      <c r="L160" s="94" t="s">
        <v>394</v>
      </c>
      <c r="M160" s="94">
        <v>12</v>
      </c>
      <c r="N160" s="115"/>
      <c r="O160" s="201">
        <f>IF(P160&gt;0,VLOOKUP($D160,'BBLM COMCHECK'!$A:$S,14,0),0)</f>
        <v>0</v>
      </c>
      <c r="P160" s="202"/>
      <c r="Q160" s="91">
        <f t="shared" si="12"/>
        <v>0</v>
      </c>
      <c r="R160" s="201">
        <f>IF(S160&gt;0,VLOOKUP($D160,'BBLM COMCHECK'!$A:$S,15,0),0)</f>
        <v>0</v>
      </c>
      <c r="S160" s="202"/>
      <c r="T160" s="91">
        <f t="shared" si="13"/>
        <v>0</v>
      </c>
      <c r="U160" s="201">
        <f>IF(V160&gt;0,VLOOKUP($D160,'BBLM COMCHECK'!$A:$Z,25,0),0)</f>
        <v>0</v>
      </c>
      <c r="V160" s="202"/>
      <c r="W160" s="91">
        <f t="shared" si="14"/>
        <v>0</v>
      </c>
      <c r="X160" s="201">
        <f>IF(Y160&gt;0,VLOOKUP($D160,'BBLM COMCHECK'!$A:$Z,25,0),0)</f>
        <v>0</v>
      </c>
      <c r="Y160" s="202"/>
      <c r="Z160" s="91">
        <f t="shared" si="15"/>
        <v>0</v>
      </c>
      <c r="AA160" s="203" t="str">
        <f>VLOOKUP(D160,'BBLM COMCHECK'!$A:$I,9,0)</f>
        <v>normal</v>
      </c>
      <c r="AB160" s="204">
        <f>VLOOKUP(D160,'BBLM COMCHECK'!$A:$L,12,0)</f>
        <v>1983</v>
      </c>
      <c r="AC160" s="201">
        <f t="shared" si="16"/>
        <v>0</v>
      </c>
      <c r="AD160" s="94"/>
      <c r="AE160" s="201"/>
      <c r="AF160" s="201"/>
      <c r="AG160" s="201"/>
      <c r="AH160" s="201"/>
      <c r="AI160" s="94"/>
      <c r="AJ160" s="94"/>
      <c r="AK160" s="87" t="s">
        <v>395</v>
      </c>
      <c r="AL160" s="87" t="str">
        <f t="shared" si="17"/>
        <v>2026-01-15|06013|1090872000|0|||1</v>
      </c>
      <c r="AP160" s="198"/>
      <c r="AQ160" s="198"/>
      <c r="AR160" s="198"/>
      <c r="AW160" s="198"/>
      <c r="BC160" s="87"/>
      <c r="BD160" s="89" t="s">
        <v>396</v>
      </c>
      <c r="BE160" s="87"/>
    </row>
    <row r="161" spans="1:57" ht="26.25" customHeight="1">
      <c r="A161" s="87" t="s">
        <v>604</v>
      </c>
      <c r="B161" s="87" t="s">
        <v>131</v>
      </c>
      <c r="C161" s="87" t="s">
        <v>63</v>
      </c>
      <c r="D161" s="92" t="s">
        <v>604</v>
      </c>
      <c r="E161" s="92" t="s">
        <v>63</v>
      </c>
      <c r="F161" s="92" t="s">
        <v>551</v>
      </c>
      <c r="G161" s="93" t="s">
        <v>133</v>
      </c>
      <c r="H161" s="93">
        <v>21</v>
      </c>
      <c r="I161" s="94" t="s">
        <v>24</v>
      </c>
      <c r="J161" s="147" t="s">
        <v>398</v>
      </c>
      <c r="K161" s="93" t="s">
        <v>399</v>
      </c>
      <c r="L161" s="94" t="s">
        <v>400</v>
      </c>
      <c r="M161" s="94">
        <v>12</v>
      </c>
      <c r="N161" s="115"/>
      <c r="O161" s="201">
        <f>IF(P161&gt;0,VLOOKUP($D161,'BBLM COMCHECK'!$A:$S,14,0),0)</f>
        <v>0</v>
      </c>
      <c r="P161" s="202"/>
      <c r="Q161" s="91">
        <f t="shared" si="12"/>
        <v>0</v>
      </c>
      <c r="R161" s="201">
        <f>IF(S161&gt;0,VLOOKUP($D161,'BBLM COMCHECK'!$A:$S,15,0),0)</f>
        <v>0</v>
      </c>
      <c r="S161" s="202"/>
      <c r="T161" s="91">
        <f t="shared" si="13"/>
        <v>0</v>
      </c>
      <c r="U161" s="201">
        <f>IF(V161&gt;0,VLOOKUP($D161,'BBLM COMCHECK'!$A:$Z,25,0),0)</f>
        <v>0</v>
      </c>
      <c r="V161" s="202"/>
      <c r="W161" s="91">
        <f t="shared" si="14"/>
        <v>0</v>
      </c>
      <c r="X161" s="201">
        <f>IF(Y161&gt;0,VLOOKUP($D161,'BBLM COMCHECK'!$A:$Z,25,0),0)</f>
        <v>0</v>
      </c>
      <c r="Y161" s="202"/>
      <c r="Z161" s="91">
        <f t="shared" si="15"/>
        <v>0</v>
      </c>
      <c r="AA161" s="203" t="str">
        <f>VLOOKUP(D161,'BBLM COMCHECK'!$A:$I,9,0)</f>
        <v>order stop</v>
      </c>
      <c r="AB161" s="204">
        <f>VLOOKUP(D161,'BBLM COMCHECK'!$A:$L,12,0)</f>
        <v>33</v>
      </c>
      <c r="AC161" s="201">
        <f t="shared" si="16"/>
        <v>0</v>
      </c>
      <c r="AD161" s="94"/>
      <c r="AE161" s="201"/>
      <c r="AF161" s="201"/>
      <c r="AG161" s="201"/>
      <c r="AH161" s="201"/>
      <c r="AI161" s="94"/>
      <c r="AJ161" s="94"/>
      <c r="AK161" s="87" t="s">
        <v>401</v>
      </c>
      <c r="AL161" s="87" t="str">
        <f t="shared" si="17"/>
        <v>2026-01-15|06013|1092661000|0|||1</v>
      </c>
      <c r="AP161" s="198"/>
      <c r="AQ161" s="198"/>
      <c r="AR161" s="198"/>
      <c r="AW161" s="198"/>
      <c r="BC161" s="87"/>
      <c r="BD161" s="89" t="s">
        <v>402</v>
      </c>
      <c r="BE161" s="87"/>
    </row>
    <row r="162" spans="1:57" ht="26.25" customHeight="1">
      <c r="A162" s="87" t="s">
        <v>605</v>
      </c>
      <c r="B162" s="87" t="s">
        <v>131</v>
      </c>
      <c r="C162" s="87" t="s">
        <v>63</v>
      </c>
      <c r="D162" s="92" t="s">
        <v>605</v>
      </c>
      <c r="E162" s="92" t="s">
        <v>63</v>
      </c>
      <c r="F162" s="92" t="s">
        <v>551</v>
      </c>
      <c r="G162" s="93" t="s">
        <v>133</v>
      </c>
      <c r="H162" s="93">
        <v>26</v>
      </c>
      <c r="I162" s="94" t="s">
        <v>25</v>
      </c>
      <c r="J162" s="150" t="s">
        <v>404</v>
      </c>
      <c r="K162" s="93" t="s">
        <v>405</v>
      </c>
      <c r="L162" s="94" t="s">
        <v>406</v>
      </c>
      <c r="M162" s="94">
        <v>12</v>
      </c>
      <c r="N162" s="115"/>
      <c r="O162" s="201">
        <f>IF(P162&gt;0,VLOOKUP($D162,'BBLM COMCHECK'!$A:$S,14,0),0)</f>
        <v>0</v>
      </c>
      <c r="P162" s="202"/>
      <c r="Q162" s="91">
        <f t="shared" si="12"/>
        <v>0</v>
      </c>
      <c r="R162" s="201">
        <f>IF(S162&gt;0,VLOOKUP($D162,'BBLM COMCHECK'!$A:$S,15,0),0)</f>
        <v>0</v>
      </c>
      <c r="S162" s="202"/>
      <c r="T162" s="91">
        <f t="shared" si="13"/>
        <v>0</v>
      </c>
      <c r="U162" s="201">
        <f>IF(V162&gt;0,VLOOKUP($D162,'BBLM COMCHECK'!$A:$Z,25,0),0)</f>
        <v>0</v>
      </c>
      <c r="V162" s="202"/>
      <c r="W162" s="91">
        <f t="shared" si="14"/>
        <v>0</v>
      </c>
      <c r="X162" s="201">
        <f>IF(Y162&gt;0,VLOOKUP($D162,'BBLM COMCHECK'!$A:$Z,25,0),0)</f>
        <v>0</v>
      </c>
      <c r="Y162" s="202"/>
      <c r="Z162" s="91">
        <f t="shared" si="15"/>
        <v>0</v>
      </c>
      <c r="AA162" s="203" t="str">
        <f>VLOOKUP(D162,'BBLM COMCHECK'!$A:$I,9,0)</f>
        <v>normal</v>
      </c>
      <c r="AB162" s="204">
        <f>VLOOKUP(D162,'BBLM COMCHECK'!$A:$L,12,0)</f>
        <v>9841</v>
      </c>
      <c r="AC162" s="201">
        <f t="shared" si="16"/>
        <v>0</v>
      </c>
      <c r="AD162" s="94"/>
      <c r="AE162" s="201"/>
      <c r="AF162" s="201"/>
      <c r="AG162" s="201"/>
      <c r="AH162" s="201"/>
      <c r="AI162" s="94"/>
      <c r="AJ162" s="94"/>
      <c r="AK162" s="87" t="s">
        <v>407</v>
      </c>
      <c r="AL162" s="87" t="str">
        <f t="shared" si="17"/>
        <v>2026-01-15|06013|1102123000|0|||1</v>
      </c>
      <c r="AP162" s="198"/>
      <c r="AQ162" s="198"/>
      <c r="AR162" s="198"/>
      <c r="AW162" s="198"/>
      <c r="BC162" s="87"/>
      <c r="BD162" s="89" t="s">
        <v>408</v>
      </c>
      <c r="BE162" s="87"/>
    </row>
    <row r="163" spans="1:57" ht="26.25" customHeight="1">
      <c r="A163" s="87" t="s">
        <v>606</v>
      </c>
      <c r="B163" s="87" t="s">
        <v>131</v>
      </c>
      <c r="C163" s="87" t="s">
        <v>63</v>
      </c>
      <c r="D163" s="92" t="s">
        <v>606</v>
      </c>
      <c r="E163" s="92" t="s">
        <v>63</v>
      </c>
      <c r="F163" s="92" t="s">
        <v>551</v>
      </c>
      <c r="G163" s="93" t="s">
        <v>133</v>
      </c>
      <c r="H163" s="93">
        <v>26</v>
      </c>
      <c r="I163" s="94" t="s">
        <v>25</v>
      </c>
      <c r="J163" s="147" t="s">
        <v>410</v>
      </c>
      <c r="K163" s="93" t="s">
        <v>411</v>
      </c>
      <c r="L163" s="94" t="s">
        <v>412</v>
      </c>
      <c r="M163" s="94">
        <v>12</v>
      </c>
      <c r="N163" s="95"/>
      <c r="O163" s="201">
        <f>IF(P163&gt;0,VLOOKUP($D163,'BBLM COMCHECK'!$A:$S,14,0),0)</f>
        <v>0</v>
      </c>
      <c r="P163" s="202"/>
      <c r="Q163" s="91">
        <f t="shared" si="12"/>
        <v>0</v>
      </c>
      <c r="R163" s="201">
        <f>IF(S163&gt;0,VLOOKUP($D163,'BBLM COMCHECK'!$A:$S,15,0),0)</f>
        <v>0</v>
      </c>
      <c r="S163" s="202"/>
      <c r="T163" s="91">
        <f t="shared" si="13"/>
        <v>0</v>
      </c>
      <c r="U163" s="201">
        <f>IF(V163&gt;0,VLOOKUP($D163,'BBLM COMCHECK'!$A:$Z,25,0),0)</f>
        <v>0</v>
      </c>
      <c r="V163" s="202"/>
      <c r="W163" s="91">
        <f t="shared" si="14"/>
        <v>0</v>
      </c>
      <c r="X163" s="201">
        <f>IF(Y163&gt;0,VLOOKUP($D163,'BBLM COMCHECK'!$A:$Z,25,0),0)</f>
        <v>0</v>
      </c>
      <c r="Y163" s="202"/>
      <c r="Z163" s="91">
        <f t="shared" si="15"/>
        <v>0</v>
      </c>
      <c r="AA163" s="203" t="str">
        <f>VLOOKUP(D163,'BBLM COMCHECK'!$A:$I,9,0)</f>
        <v>normal</v>
      </c>
      <c r="AB163" s="204">
        <f>VLOOKUP(D163,'BBLM COMCHECK'!$A:$L,12,0)</f>
        <v>1575</v>
      </c>
      <c r="AC163" s="201">
        <f t="shared" si="16"/>
        <v>0</v>
      </c>
      <c r="AD163" s="94"/>
      <c r="AE163" s="201"/>
      <c r="AF163" s="201"/>
      <c r="AG163" s="201"/>
      <c r="AH163" s="201"/>
      <c r="AI163" s="94"/>
      <c r="AJ163" s="94"/>
      <c r="AK163" s="87" t="s">
        <v>413</v>
      </c>
      <c r="AL163" s="87" t="str">
        <f t="shared" si="17"/>
        <v>2026-01-15|06013|1108244000|0|||1</v>
      </c>
      <c r="AP163" s="198"/>
      <c r="AQ163" s="198"/>
      <c r="AR163" s="198"/>
      <c r="AW163" s="198"/>
      <c r="BC163" s="87"/>
      <c r="BD163" s="163" t="s">
        <v>414</v>
      </c>
      <c r="BE163" s="87"/>
    </row>
    <row r="164" spans="1:57" ht="26.25" customHeight="1">
      <c r="A164" s="87" t="s">
        <v>607</v>
      </c>
      <c r="B164" s="87" t="s">
        <v>131</v>
      </c>
      <c r="C164" s="87" t="s">
        <v>63</v>
      </c>
      <c r="D164" s="92" t="s">
        <v>607</v>
      </c>
      <c r="E164" s="92" t="s">
        <v>63</v>
      </c>
      <c r="F164" s="92" t="s">
        <v>551</v>
      </c>
      <c r="G164" s="93" t="s">
        <v>133</v>
      </c>
      <c r="H164" s="93">
        <v>11</v>
      </c>
      <c r="I164" s="94" t="s">
        <v>20</v>
      </c>
      <c r="J164" s="147" t="s">
        <v>416</v>
      </c>
      <c r="K164" s="93" t="s">
        <v>417</v>
      </c>
      <c r="L164" s="94" t="s">
        <v>418</v>
      </c>
      <c r="M164" s="94">
        <v>8</v>
      </c>
      <c r="N164" s="115"/>
      <c r="O164" s="201">
        <f>IF(P164&gt;0,VLOOKUP($D164,'BBLM COMCHECK'!$A:$S,14,0),0)</f>
        <v>0</v>
      </c>
      <c r="P164" s="202"/>
      <c r="Q164" s="91">
        <f t="shared" si="12"/>
        <v>0</v>
      </c>
      <c r="R164" s="201">
        <f>IF(S164&gt;0,VLOOKUP($D164,'BBLM COMCHECK'!$A:$S,15,0),0)</f>
        <v>0</v>
      </c>
      <c r="S164" s="202"/>
      <c r="T164" s="91">
        <f t="shared" si="13"/>
        <v>0</v>
      </c>
      <c r="U164" s="201">
        <f>IF(V164&gt;0,VLOOKUP($D164,'BBLM COMCHECK'!$A:$Z,25,0),0)</f>
        <v>0</v>
      </c>
      <c r="V164" s="202"/>
      <c r="W164" s="91">
        <f t="shared" si="14"/>
        <v>0</v>
      </c>
      <c r="X164" s="201">
        <f>IF(Y164&gt;0,VLOOKUP($D164,'BBLM COMCHECK'!$A:$Z,25,0),0)</f>
        <v>0</v>
      </c>
      <c r="Y164" s="202"/>
      <c r="Z164" s="91">
        <f t="shared" si="15"/>
        <v>0</v>
      </c>
      <c r="AA164" s="203" t="str">
        <f>VLOOKUP(D164,'BBLM COMCHECK'!$A:$I,9,0)</f>
        <v>normal</v>
      </c>
      <c r="AB164" s="204">
        <f>VLOOKUP(D164,'BBLM COMCHECK'!$A:$L,12,0)</f>
        <v>1133</v>
      </c>
      <c r="AC164" s="201">
        <f t="shared" si="16"/>
        <v>0</v>
      </c>
      <c r="AD164" s="94"/>
      <c r="AE164" s="201"/>
      <c r="AF164" s="201"/>
      <c r="AG164" s="201"/>
      <c r="AH164" s="201"/>
      <c r="AI164" s="94"/>
      <c r="AJ164" s="94"/>
      <c r="AK164" s="87" t="s">
        <v>419</v>
      </c>
      <c r="AL164" s="87" t="str">
        <f t="shared" si="17"/>
        <v>2026-01-15|06013|1114756000|0|||1</v>
      </c>
      <c r="AP164" s="198"/>
      <c r="AQ164" s="198"/>
      <c r="AR164" s="198"/>
      <c r="AW164" s="198"/>
      <c r="BC164" s="87"/>
      <c r="BD164" s="89" t="s">
        <v>420</v>
      </c>
      <c r="BE164" s="87"/>
    </row>
    <row r="165" spans="1:57" ht="26.25" customHeight="1">
      <c r="A165" s="87" t="s">
        <v>608</v>
      </c>
      <c r="B165" s="87" t="s">
        <v>131</v>
      </c>
      <c r="C165" s="87" t="s">
        <v>63</v>
      </c>
      <c r="D165" s="92" t="s">
        <v>608</v>
      </c>
      <c r="E165" s="92" t="s">
        <v>63</v>
      </c>
      <c r="F165" s="92" t="s">
        <v>551</v>
      </c>
      <c r="G165" s="93" t="s">
        <v>133</v>
      </c>
      <c r="H165" s="93">
        <v>21</v>
      </c>
      <c r="I165" s="94" t="s">
        <v>24</v>
      </c>
      <c r="J165" s="150" t="s">
        <v>422</v>
      </c>
      <c r="K165" s="93" t="s">
        <v>423</v>
      </c>
      <c r="L165" s="94" t="s">
        <v>424</v>
      </c>
      <c r="M165" s="94">
        <v>36</v>
      </c>
      <c r="N165" s="115"/>
      <c r="O165" s="201">
        <f>IF(P165&gt;0,VLOOKUP($D165,'BBLM COMCHECK'!$A:$S,14,0),0)</f>
        <v>0</v>
      </c>
      <c r="P165" s="202"/>
      <c r="Q165" s="91">
        <f t="shared" si="12"/>
        <v>0</v>
      </c>
      <c r="R165" s="201">
        <f>IF(S165&gt;0,VLOOKUP($D165,'BBLM COMCHECK'!$A:$S,15,0),0)</f>
        <v>0</v>
      </c>
      <c r="S165" s="202"/>
      <c r="T165" s="91">
        <f t="shared" si="13"/>
        <v>0</v>
      </c>
      <c r="U165" s="201">
        <f>IF(V165&gt;0,VLOOKUP($D165,'BBLM COMCHECK'!$A:$Z,25,0),0)</f>
        <v>0</v>
      </c>
      <c r="V165" s="202"/>
      <c r="W165" s="91">
        <f t="shared" si="14"/>
        <v>0</v>
      </c>
      <c r="X165" s="201">
        <f>IF(Y165&gt;0,VLOOKUP($D165,'BBLM COMCHECK'!$A:$Z,25,0),0)</f>
        <v>0</v>
      </c>
      <c r="Y165" s="202"/>
      <c r="Z165" s="91">
        <f t="shared" si="15"/>
        <v>0</v>
      </c>
      <c r="AA165" s="203" t="str">
        <f>VLOOKUP(D165,'BBLM COMCHECK'!$A:$I,9,0)</f>
        <v>normal</v>
      </c>
      <c r="AB165" s="204">
        <f>VLOOKUP(D165,'BBLM COMCHECK'!$A:$L,12,0)</f>
        <v>487</v>
      </c>
      <c r="AC165" s="201">
        <f t="shared" si="16"/>
        <v>0</v>
      </c>
      <c r="AD165" s="94"/>
      <c r="AE165" s="201"/>
      <c r="AF165" s="201"/>
      <c r="AG165" s="201"/>
      <c r="AH165" s="201"/>
      <c r="AI165" s="94"/>
      <c r="AJ165" s="94"/>
      <c r="AK165" s="87" t="s">
        <v>425</v>
      </c>
      <c r="AL165" s="87" t="str">
        <f t="shared" si="17"/>
        <v>2026-01-15|06013|1115338000|0|||1</v>
      </c>
      <c r="AP165" s="198"/>
      <c r="AQ165" s="198"/>
      <c r="AR165" s="198"/>
      <c r="AW165" s="198"/>
      <c r="BC165" s="87"/>
      <c r="BD165" s="89" t="s">
        <v>426</v>
      </c>
      <c r="BE165" s="87"/>
    </row>
    <row r="166" spans="1:57" ht="26.25" customHeight="1">
      <c r="A166" s="87" t="s">
        <v>609</v>
      </c>
      <c r="B166" s="87" t="s">
        <v>131</v>
      </c>
      <c r="C166" s="87" t="s">
        <v>63</v>
      </c>
      <c r="D166" s="92" t="s">
        <v>609</v>
      </c>
      <c r="E166" s="92" t="s">
        <v>63</v>
      </c>
      <c r="F166" s="92" t="s">
        <v>551</v>
      </c>
      <c r="G166" s="93" t="s">
        <v>133</v>
      </c>
      <c r="H166" s="93">
        <v>11</v>
      </c>
      <c r="I166" s="94" t="s">
        <v>20</v>
      </c>
      <c r="J166" s="147" t="s">
        <v>428</v>
      </c>
      <c r="K166" s="93" t="s">
        <v>429</v>
      </c>
      <c r="L166" s="94" t="s">
        <v>430</v>
      </c>
      <c r="M166" s="94">
        <v>12</v>
      </c>
      <c r="N166" s="95"/>
      <c r="O166" s="201">
        <f>IF(P166&gt;0,VLOOKUP($D166,'BBLM COMCHECK'!$A:$S,14,0),0)</f>
        <v>0</v>
      </c>
      <c r="P166" s="202"/>
      <c r="Q166" s="91">
        <f t="shared" si="12"/>
        <v>0</v>
      </c>
      <c r="R166" s="201">
        <f>IF(S166&gt;0,VLOOKUP($D166,'BBLM COMCHECK'!$A:$S,15,0),0)</f>
        <v>0</v>
      </c>
      <c r="S166" s="202"/>
      <c r="T166" s="91">
        <f t="shared" si="13"/>
        <v>0</v>
      </c>
      <c r="U166" s="201">
        <f>IF(V166&gt;0,VLOOKUP($D166,'BBLM COMCHECK'!$A:$Z,25,0),0)</f>
        <v>0</v>
      </c>
      <c r="V166" s="202"/>
      <c r="W166" s="91">
        <f t="shared" si="14"/>
        <v>0</v>
      </c>
      <c r="X166" s="201">
        <f>IF(Y166&gt;0,VLOOKUP($D166,'BBLM COMCHECK'!$A:$Z,25,0),0)</f>
        <v>0</v>
      </c>
      <c r="Y166" s="202"/>
      <c r="Z166" s="91">
        <f t="shared" si="15"/>
        <v>0</v>
      </c>
      <c r="AA166" s="203" t="str">
        <f>VLOOKUP(D166,'BBLM COMCHECK'!$A:$I,9,0)</f>
        <v>normal</v>
      </c>
      <c r="AB166" s="204">
        <f>VLOOKUP(D166,'BBLM COMCHECK'!$A:$L,12,0)</f>
        <v>115</v>
      </c>
      <c r="AC166" s="201">
        <f t="shared" si="16"/>
        <v>0</v>
      </c>
      <c r="AD166" s="94"/>
      <c r="AE166" s="201"/>
      <c r="AF166" s="201"/>
      <c r="AG166" s="201"/>
      <c r="AH166" s="201"/>
      <c r="AI166" s="94"/>
      <c r="AJ166" s="94"/>
      <c r="AK166" s="87" t="s">
        <v>431</v>
      </c>
      <c r="AL166" s="87" t="str">
        <f t="shared" si="17"/>
        <v>2026-01-15|06013|1120170000|0|||1</v>
      </c>
      <c r="AP166" s="198"/>
      <c r="AQ166" s="198"/>
      <c r="AR166" s="198"/>
      <c r="AW166" s="198"/>
      <c r="BC166" s="87"/>
      <c r="BD166" s="89" t="s">
        <v>432</v>
      </c>
      <c r="BE166" s="87"/>
    </row>
    <row r="167" spans="1:57" ht="26.25" customHeight="1">
      <c r="A167" s="87" t="s">
        <v>610</v>
      </c>
      <c r="B167" s="87" t="s">
        <v>131</v>
      </c>
      <c r="C167" s="87" t="s">
        <v>63</v>
      </c>
      <c r="D167" s="92" t="s">
        <v>610</v>
      </c>
      <c r="E167" s="92" t="s">
        <v>63</v>
      </c>
      <c r="F167" s="92" t="s">
        <v>551</v>
      </c>
      <c r="G167" s="93" t="s">
        <v>133</v>
      </c>
      <c r="H167" s="93">
        <v>11</v>
      </c>
      <c r="I167" s="94" t="s">
        <v>20</v>
      </c>
      <c r="J167" s="147" t="s">
        <v>434</v>
      </c>
      <c r="K167" s="93" t="s">
        <v>435</v>
      </c>
      <c r="L167" s="94" t="s">
        <v>436</v>
      </c>
      <c r="M167" s="94">
        <v>12</v>
      </c>
      <c r="N167" s="95"/>
      <c r="O167" s="201">
        <f>IF(P167&gt;0,VLOOKUP($D167,'BBLM COMCHECK'!$A:$S,14,0),0)</f>
        <v>0</v>
      </c>
      <c r="P167" s="202"/>
      <c r="Q167" s="91">
        <f t="shared" si="12"/>
        <v>0</v>
      </c>
      <c r="R167" s="201">
        <f>IF(S167&gt;0,VLOOKUP($D167,'BBLM COMCHECK'!$A:$S,15,0),0)</f>
        <v>0</v>
      </c>
      <c r="S167" s="202"/>
      <c r="T167" s="91">
        <f t="shared" si="13"/>
        <v>0</v>
      </c>
      <c r="U167" s="201">
        <f>IF(V167&gt;0,VLOOKUP($D167,'BBLM COMCHECK'!$A:$Z,25,0),0)</f>
        <v>0</v>
      </c>
      <c r="V167" s="202"/>
      <c r="W167" s="91">
        <f t="shared" si="14"/>
        <v>0</v>
      </c>
      <c r="X167" s="201">
        <f>IF(Y167&gt;0,VLOOKUP($D167,'BBLM COMCHECK'!$A:$Z,25,0),0)</f>
        <v>0</v>
      </c>
      <c r="Y167" s="202"/>
      <c r="Z167" s="91">
        <f t="shared" si="15"/>
        <v>0</v>
      </c>
      <c r="AA167" s="203" t="str">
        <f>VLOOKUP(D167,'BBLM COMCHECK'!$A:$I,9,0)</f>
        <v>normal</v>
      </c>
      <c r="AB167" s="204">
        <f>VLOOKUP(D167,'BBLM COMCHECK'!$A:$L,12,0)</f>
        <v>274</v>
      </c>
      <c r="AC167" s="201">
        <f t="shared" si="16"/>
        <v>0</v>
      </c>
      <c r="AD167" s="94"/>
      <c r="AE167" s="201"/>
      <c r="AF167" s="201"/>
      <c r="AG167" s="201"/>
      <c r="AH167" s="201"/>
      <c r="AI167" s="94"/>
      <c r="AJ167" s="94"/>
      <c r="AK167" s="87" t="s">
        <v>437</v>
      </c>
      <c r="AL167" s="87" t="str">
        <f t="shared" si="17"/>
        <v>2026-01-15|06013|1121051000|0|||1</v>
      </c>
      <c r="AP167" s="198"/>
      <c r="AQ167" s="198"/>
      <c r="AR167" s="198"/>
      <c r="AW167" s="198"/>
      <c r="BC167" s="87"/>
      <c r="BD167" s="89" t="s">
        <v>438</v>
      </c>
      <c r="BE167" s="87"/>
    </row>
    <row r="168" spans="1:57" ht="26.25" customHeight="1">
      <c r="A168" s="87" t="s">
        <v>611</v>
      </c>
      <c r="B168" s="87" t="s">
        <v>131</v>
      </c>
      <c r="C168" s="87" t="s">
        <v>63</v>
      </c>
      <c r="D168" s="92" t="s">
        <v>611</v>
      </c>
      <c r="E168" s="92" t="s">
        <v>63</v>
      </c>
      <c r="F168" s="92" t="s">
        <v>551</v>
      </c>
      <c r="G168" s="93" t="s">
        <v>133</v>
      </c>
      <c r="H168" s="93">
        <v>21</v>
      </c>
      <c r="I168" s="94" t="s">
        <v>24</v>
      </c>
      <c r="J168" s="147" t="s">
        <v>440</v>
      </c>
      <c r="K168" s="93" t="s">
        <v>441</v>
      </c>
      <c r="L168" s="94" t="s">
        <v>442</v>
      </c>
      <c r="M168" s="94">
        <v>48</v>
      </c>
      <c r="N168" s="115"/>
      <c r="O168" s="201">
        <f>IF(P168&gt;0,VLOOKUP($D168,'BBLM COMCHECK'!$A:$S,14,0),0)</f>
        <v>0</v>
      </c>
      <c r="P168" s="202"/>
      <c r="Q168" s="91">
        <f t="shared" si="12"/>
        <v>0</v>
      </c>
      <c r="R168" s="201">
        <f>IF(S168&gt;0,VLOOKUP($D168,'BBLM COMCHECK'!$A:$S,15,0),0)</f>
        <v>0</v>
      </c>
      <c r="S168" s="202"/>
      <c r="T168" s="91">
        <f t="shared" si="13"/>
        <v>0</v>
      </c>
      <c r="U168" s="201">
        <f>IF(V168&gt;0,VLOOKUP($D168,'BBLM COMCHECK'!$A:$Z,25,0),0)</f>
        <v>0</v>
      </c>
      <c r="V168" s="202"/>
      <c r="W168" s="91">
        <f t="shared" si="14"/>
        <v>0</v>
      </c>
      <c r="X168" s="201">
        <f>IF(Y168&gt;0,VLOOKUP($D168,'BBLM COMCHECK'!$A:$Z,25,0),0)</f>
        <v>0</v>
      </c>
      <c r="Y168" s="202"/>
      <c r="Z168" s="91">
        <f t="shared" si="15"/>
        <v>0</v>
      </c>
      <c r="AA168" s="203" t="str">
        <f>VLOOKUP(D168,'BBLM COMCHECK'!$A:$I,9,0)</f>
        <v>order stop</v>
      </c>
      <c r="AB168" s="204">
        <f>VLOOKUP(D168,'BBLM COMCHECK'!$A:$L,12,0)</f>
        <v>3526</v>
      </c>
      <c r="AC168" s="201">
        <f t="shared" si="16"/>
        <v>0</v>
      </c>
      <c r="AD168" s="94"/>
      <c r="AE168" s="201"/>
      <c r="AF168" s="201"/>
      <c r="AG168" s="201"/>
      <c r="AH168" s="201"/>
      <c r="AI168" s="94"/>
      <c r="AJ168" s="94"/>
      <c r="AK168" s="87" t="s">
        <v>443</v>
      </c>
      <c r="AL168" s="87" t="str">
        <f t="shared" si="17"/>
        <v>2026-01-15|06013|1137122000|0|||1</v>
      </c>
      <c r="AP168" s="198"/>
      <c r="AQ168" s="198"/>
      <c r="AR168" s="198"/>
      <c r="AW168" s="198"/>
      <c r="BC168" s="87"/>
      <c r="BD168" s="89" t="s">
        <v>444</v>
      </c>
      <c r="BE168" s="87"/>
    </row>
    <row r="169" spans="1:57" ht="26.25" customHeight="1">
      <c r="A169" s="87" t="s">
        <v>612</v>
      </c>
      <c r="B169" s="87" t="s">
        <v>131</v>
      </c>
      <c r="C169" s="87" t="s">
        <v>63</v>
      </c>
      <c r="D169" s="92" t="s">
        <v>613</v>
      </c>
      <c r="E169" s="92" t="s">
        <v>64</v>
      </c>
      <c r="F169" s="92" t="s">
        <v>614</v>
      </c>
      <c r="G169" s="93" t="s">
        <v>133</v>
      </c>
      <c r="H169" s="93">
        <v>17</v>
      </c>
      <c r="I169" s="94" t="s">
        <v>22</v>
      </c>
      <c r="J169" s="147" t="s">
        <v>615</v>
      </c>
      <c r="K169" s="93" t="s">
        <v>616</v>
      </c>
      <c r="L169" s="94" t="s">
        <v>617</v>
      </c>
      <c r="M169" s="94">
        <v>12</v>
      </c>
      <c r="N169" s="115"/>
      <c r="O169" s="201">
        <f>IF(P169&gt;0,VLOOKUP($D169,'BBLM COMCHECK'!$A:$S,14,0),0)</f>
        <v>0</v>
      </c>
      <c r="P169" s="202"/>
      <c r="Q169" s="91">
        <f t="shared" si="12"/>
        <v>0</v>
      </c>
      <c r="R169" s="201">
        <f>IF(S169&gt;0,VLOOKUP($D169,'BBLM COMCHECK'!$A:$S,15,0),0)</f>
        <v>0</v>
      </c>
      <c r="S169" s="202"/>
      <c r="T169" s="91">
        <f t="shared" si="13"/>
        <v>0</v>
      </c>
      <c r="U169" s="201">
        <f>IF(V169&gt;0,VLOOKUP($D169,'BBLM COMCHECK'!$A:$Z,25,0),0)</f>
        <v>0</v>
      </c>
      <c r="V169" s="202"/>
      <c r="W169" s="91">
        <f t="shared" si="14"/>
        <v>0</v>
      </c>
      <c r="X169" s="201">
        <f>IF(Y169&gt;0,VLOOKUP($D169,'BBLM COMCHECK'!$A:$Z,25,0),0)</f>
        <v>0</v>
      </c>
      <c r="Y169" s="202"/>
      <c r="Z169" s="91">
        <f t="shared" si="15"/>
        <v>0</v>
      </c>
      <c r="AA169" s="203" t="str">
        <f>VLOOKUP(D169,'BBLM COMCHECK'!$A:$I,9,0)</f>
        <v>order stop</v>
      </c>
      <c r="AB169" s="204">
        <f>VLOOKUP(D169,'BBLM COMCHECK'!$A:$L,12,0)</f>
        <v>1174</v>
      </c>
      <c r="AC169" s="201">
        <f t="shared" si="16"/>
        <v>0</v>
      </c>
      <c r="AD169" s="94"/>
      <c r="AE169" s="201"/>
      <c r="AF169" s="201"/>
      <c r="AG169" s="201"/>
      <c r="AH169" s="201"/>
      <c r="AI169" s="94"/>
      <c r="AJ169" s="94"/>
      <c r="AK169" s="87" t="e">
        <v>#N/A</v>
      </c>
      <c r="AL169" s="87" t="str">
        <f t="shared" si="17"/>
        <v>2026-01-15|06033|1017239000|0|||1</v>
      </c>
      <c r="AP169" s="198"/>
      <c r="AQ169" s="198"/>
      <c r="AR169" s="198"/>
      <c r="AW169" s="198"/>
      <c r="BC169" s="87"/>
      <c r="BD169" s="89" t="s">
        <v>618</v>
      </c>
      <c r="BE169" s="87"/>
    </row>
    <row r="170" spans="1:57" ht="26.25" customHeight="1">
      <c r="A170" s="87" t="s">
        <v>619</v>
      </c>
      <c r="B170" s="87" t="s">
        <v>131</v>
      </c>
      <c r="C170" s="87" t="s">
        <v>63</v>
      </c>
      <c r="D170" s="92" t="s">
        <v>620</v>
      </c>
      <c r="E170" s="92" t="s">
        <v>64</v>
      </c>
      <c r="F170" s="92" t="s">
        <v>614</v>
      </c>
      <c r="G170" s="93" t="s">
        <v>133</v>
      </c>
      <c r="H170" s="93">
        <v>17</v>
      </c>
      <c r="I170" s="94" t="s">
        <v>22</v>
      </c>
      <c r="J170" s="147" t="s">
        <v>621</v>
      </c>
      <c r="K170" s="93" t="s">
        <v>622</v>
      </c>
      <c r="L170" s="94" t="s">
        <v>623</v>
      </c>
      <c r="M170" s="94">
        <v>10</v>
      </c>
      <c r="N170" s="115"/>
      <c r="O170" s="201">
        <f>IF(P170&gt;0,VLOOKUP($D170,'BBLM COMCHECK'!$A:$S,14,0),0)</f>
        <v>0</v>
      </c>
      <c r="P170" s="202"/>
      <c r="Q170" s="91">
        <f t="shared" si="12"/>
        <v>0</v>
      </c>
      <c r="R170" s="201">
        <f>IF(S170&gt;0,VLOOKUP($D170,'BBLM COMCHECK'!$A:$S,15,0),0)</f>
        <v>0</v>
      </c>
      <c r="S170" s="202"/>
      <c r="T170" s="91">
        <f t="shared" si="13"/>
        <v>0</v>
      </c>
      <c r="U170" s="201">
        <f>IF(V170&gt;0,VLOOKUP($D170,'BBLM COMCHECK'!$A:$Z,25,0),0)</f>
        <v>0</v>
      </c>
      <c r="V170" s="202"/>
      <c r="W170" s="91">
        <f t="shared" si="14"/>
        <v>0</v>
      </c>
      <c r="X170" s="201">
        <f>IF(Y170&gt;0,VLOOKUP($D170,'BBLM COMCHECK'!$A:$Z,25,0),0)</f>
        <v>0</v>
      </c>
      <c r="Y170" s="202"/>
      <c r="Z170" s="91">
        <f t="shared" si="15"/>
        <v>0</v>
      </c>
      <c r="AA170" s="203" t="str">
        <f>VLOOKUP(D170,'BBLM COMCHECK'!$A:$I,9,0)</f>
        <v>normal</v>
      </c>
      <c r="AB170" s="204">
        <f>VLOOKUP(D170,'BBLM COMCHECK'!$A:$L,12,0)</f>
        <v>2378</v>
      </c>
      <c r="AC170" s="201">
        <f t="shared" si="16"/>
        <v>0</v>
      </c>
      <c r="AD170" s="94"/>
      <c r="AE170" s="201"/>
      <c r="AF170" s="201"/>
      <c r="AG170" s="201"/>
      <c r="AH170" s="201"/>
      <c r="AI170" s="94"/>
      <c r="AJ170" s="94"/>
      <c r="AK170" s="87" t="e">
        <v>#N/A</v>
      </c>
      <c r="AL170" s="87" t="str">
        <f t="shared" si="17"/>
        <v>2026-01-15|06033|1028146000|0|||1</v>
      </c>
      <c r="AP170" s="198"/>
      <c r="AQ170" s="198"/>
      <c r="AR170" s="198"/>
      <c r="AW170" s="198"/>
      <c r="BC170" s="87"/>
      <c r="BD170" s="89" t="s">
        <v>624</v>
      </c>
      <c r="BE170" s="87"/>
    </row>
    <row r="171" spans="1:57" ht="26.25" customHeight="1">
      <c r="A171" s="87" t="s">
        <v>625</v>
      </c>
      <c r="B171" s="87" t="s">
        <v>131</v>
      </c>
      <c r="C171" s="87" t="s">
        <v>63</v>
      </c>
      <c r="D171" s="92" t="s">
        <v>626</v>
      </c>
      <c r="E171" s="92" t="s">
        <v>64</v>
      </c>
      <c r="F171" s="92" t="s">
        <v>614</v>
      </c>
      <c r="G171" s="93" t="s">
        <v>133</v>
      </c>
      <c r="H171" s="93">
        <v>21</v>
      </c>
      <c r="I171" s="94" t="s">
        <v>24</v>
      </c>
      <c r="J171" s="147" t="s">
        <v>380</v>
      </c>
      <c r="K171" s="93" t="s">
        <v>381</v>
      </c>
      <c r="L171" s="94" t="s">
        <v>382</v>
      </c>
      <c r="M171" s="94">
        <v>48</v>
      </c>
      <c r="N171" s="115"/>
      <c r="O171" s="201">
        <f>IF(P171&gt;0,VLOOKUP($D171,'BBLM COMCHECK'!$A:$S,14,0),0)</f>
        <v>0</v>
      </c>
      <c r="P171" s="202"/>
      <c r="Q171" s="91">
        <f t="shared" si="12"/>
        <v>0</v>
      </c>
      <c r="R171" s="201">
        <f>IF(S171&gt;0,VLOOKUP($D171,'BBLM COMCHECK'!$A:$S,15,0),0)</f>
        <v>0</v>
      </c>
      <c r="S171" s="202"/>
      <c r="T171" s="91">
        <f t="shared" si="13"/>
        <v>0</v>
      </c>
      <c r="U171" s="201">
        <f>IF(V171&gt;0,VLOOKUP($D171,'BBLM COMCHECK'!$A:$Z,25,0),0)</f>
        <v>0</v>
      </c>
      <c r="V171" s="202"/>
      <c r="W171" s="91">
        <f t="shared" si="14"/>
        <v>0</v>
      </c>
      <c r="X171" s="201">
        <f>IF(Y171&gt;0,VLOOKUP($D171,'BBLM COMCHECK'!$A:$Z,25,0),0)</f>
        <v>0</v>
      </c>
      <c r="Y171" s="202"/>
      <c r="Z171" s="91">
        <f t="shared" si="15"/>
        <v>0</v>
      </c>
      <c r="AA171" s="203" t="str">
        <f>VLOOKUP(D171,'BBLM COMCHECK'!$A:$I,9,0)</f>
        <v>order stop</v>
      </c>
      <c r="AB171" s="204">
        <f>VLOOKUP(D171,'BBLM COMCHECK'!$A:$L,12,0)</f>
        <v>1174</v>
      </c>
      <c r="AC171" s="201">
        <f t="shared" si="16"/>
        <v>0</v>
      </c>
      <c r="AD171" s="94"/>
      <c r="AE171" s="201"/>
      <c r="AF171" s="201"/>
      <c r="AG171" s="201"/>
      <c r="AH171" s="201"/>
      <c r="AI171" s="94"/>
      <c r="AJ171" s="94"/>
      <c r="AK171" s="87" t="s">
        <v>383</v>
      </c>
      <c r="AL171" s="87" t="str">
        <f t="shared" si="17"/>
        <v>2026-01-15|06033|1089271000|0|||1</v>
      </c>
      <c r="AP171" s="198"/>
      <c r="AQ171" s="198"/>
      <c r="AR171" s="198"/>
      <c r="AW171" s="198"/>
      <c r="BC171" s="87"/>
      <c r="BD171" s="89" t="s">
        <v>384</v>
      </c>
      <c r="BE171" s="87"/>
    </row>
    <row r="172" spans="1:57" ht="26.25" customHeight="1">
      <c r="A172" s="87" t="s">
        <v>627</v>
      </c>
      <c r="B172" s="87" t="s">
        <v>628</v>
      </c>
      <c r="C172" s="87" t="s">
        <v>66</v>
      </c>
      <c r="D172" s="92" t="s">
        <v>629</v>
      </c>
      <c r="E172" s="92" t="s">
        <v>67</v>
      </c>
      <c r="F172" s="92" t="s">
        <v>630</v>
      </c>
      <c r="G172" s="93" t="s">
        <v>133</v>
      </c>
      <c r="H172" s="93">
        <v>17</v>
      </c>
      <c r="I172" s="94" t="s">
        <v>22</v>
      </c>
      <c r="J172" s="147" t="s">
        <v>631</v>
      </c>
      <c r="K172" s="93" t="s">
        <v>632</v>
      </c>
      <c r="L172" s="94" t="s">
        <v>633</v>
      </c>
      <c r="M172" s="94">
        <v>40</v>
      </c>
      <c r="N172" s="115"/>
      <c r="O172" s="201">
        <f>IF(P172&gt;0,VLOOKUP($D172,'BBLM COMCHECK'!$A:$S,14,0),0)</f>
        <v>0</v>
      </c>
      <c r="P172" s="202"/>
      <c r="Q172" s="91">
        <f t="shared" si="12"/>
        <v>0</v>
      </c>
      <c r="R172" s="201">
        <f>IF(S172&gt;0,VLOOKUP($D172,'BBLM COMCHECK'!$A:$S,15,0),0)</f>
        <v>0</v>
      </c>
      <c r="S172" s="202"/>
      <c r="T172" s="91">
        <f t="shared" si="13"/>
        <v>0</v>
      </c>
      <c r="U172" s="201">
        <f>IF(V172&gt;0,VLOOKUP($D172,'BBLM COMCHECK'!$A:$Z,25,0),0)</f>
        <v>0</v>
      </c>
      <c r="V172" s="202"/>
      <c r="W172" s="91">
        <f t="shared" si="14"/>
        <v>0</v>
      </c>
      <c r="X172" s="201">
        <f>IF(Y172&gt;0,VLOOKUP($D172,'BBLM COMCHECK'!$A:$Z,25,0),0)</f>
        <v>0</v>
      </c>
      <c r="Y172" s="202"/>
      <c r="Z172" s="91">
        <f t="shared" si="15"/>
        <v>0</v>
      </c>
      <c r="AA172" s="203" t="str">
        <f>VLOOKUP(D172,'BBLM COMCHECK'!$A:$I,9,0)</f>
        <v>normal</v>
      </c>
      <c r="AB172" s="204">
        <f>VLOOKUP(D172,'BBLM COMCHECK'!$A:$L,12,0)</f>
        <v>1</v>
      </c>
      <c r="AC172" s="201">
        <f t="shared" si="16"/>
        <v>1</v>
      </c>
      <c r="AD172" s="94"/>
      <c r="AE172" s="201"/>
      <c r="AF172" s="201"/>
      <c r="AG172" s="201"/>
      <c r="AH172" s="201"/>
      <c r="AI172" s="94"/>
      <c r="AJ172" s="94"/>
      <c r="AK172" s="87" t="s">
        <v>634</v>
      </c>
      <c r="AL172" s="87" t="str">
        <f t="shared" si="17"/>
        <v>2026-01-15|06010|1088133000|0|||1</v>
      </c>
      <c r="AP172" s="198"/>
      <c r="AQ172" s="198"/>
      <c r="AR172" s="198"/>
      <c r="AW172" s="198"/>
      <c r="BC172" s="87"/>
      <c r="BD172" s="89" t="s">
        <v>635</v>
      </c>
      <c r="BE172" s="87"/>
    </row>
    <row r="173" spans="1:57" ht="26.25" customHeight="1">
      <c r="A173" s="87" t="s">
        <v>636</v>
      </c>
      <c r="B173" s="87" t="s">
        <v>628</v>
      </c>
      <c r="C173" s="87" t="s">
        <v>66</v>
      </c>
      <c r="D173" s="92" t="s">
        <v>637</v>
      </c>
      <c r="E173" s="92" t="s">
        <v>67</v>
      </c>
      <c r="F173" s="92" t="s">
        <v>630</v>
      </c>
      <c r="G173" s="93" t="s">
        <v>133</v>
      </c>
      <c r="H173" s="93">
        <v>17</v>
      </c>
      <c r="I173" s="94" t="s">
        <v>22</v>
      </c>
      <c r="J173" s="148" t="s">
        <v>638</v>
      </c>
      <c r="K173" s="93" t="s">
        <v>639</v>
      </c>
      <c r="L173" s="94" t="s">
        <v>640</v>
      </c>
      <c r="M173" s="94">
        <v>40</v>
      </c>
      <c r="N173" s="115"/>
      <c r="O173" s="201">
        <f>IF(P173&gt;0,VLOOKUP($D173,'BBLM COMCHECK'!$A:$S,14,0),0)</f>
        <v>0</v>
      </c>
      <c r="P173" s="202"/>
      <c r="Q173" s="91">
        <f t="shared" si="12"/>
        <v>0</v>
      </c>
      <c r="R173" s="201">
        <f>IF(S173&gt;0,VLOOKUP($D173,'BBLM COMCHECK'!$A:$S,15,0),0)</f>
        <v>0</v>
      </c>
      <c r="S173" s="202"/>
      <c r="T173" s="91">
        <f t="shared" si="13"/>
        <v>0</v>
      </c>
      <c r="U173" s="201">
        <f>IF(V173&gt;0,VLOOKUP($D173,'BBLM COMCHECK'!$A:$Z,25,0),0)</f>
        <v>0</v>
      </c>
      <c r="V173" s="202"/>
      <c r="W173" s="91">
        <f t="shared" si="14"/>
        <v>0</v>
      </c>
      <c r="X173" s="201">
        <f>IF(Y173&gt;0,VLOOKUP($D173,'BBLM COMCHECK'!$A:$Z,25,0),0)</f>
        <v>0</v>
      </c>
      <c r="Y173" s="202"/>
      <c r="Z173" s="91">
        <f t="shared" si="15"/>
        <v>0</v>
      </c>
      <c r="AA173" s="203" t="str">
        <f>VLOOKUP(D173,'BBLM COMCHECK'!$A:$I,9,0)</f>
        <v>normal</v>
      </c>
      <c r="AB173" s="204">
        <f>VLOOKUP(D173,'BBLM COMCHECK'!$A:$L,12,0)</f>
        <v>0</v>
      </c>
      <c r="AC173" s="201">
        <f t="shared" si="16"/>
        <v>1</v>
      </c>
      <c r="AD173" s="94"/>
      <c r="AE173" s="201"/>
      <c r="AF173" s="201"/>
      <c r="AG173" s="201"/>
      <c r="AH173" s="201"/>
      <c r="AI173" s="94"/>
      <c r="AJ173" s="94"/>
      <c r="AK173" s="87" t="s">
        <v>641</v>
      </c>
      <c r="AL173" s="87" t="str">
        <f t="shared" si="17"/>
        <v>2026-01-15|06010|1088264000|0|||1</v>
      </c>
      <c r="AP173" s="198"/>
      <c r="AQ173" s="198"/>
      <c r="AR173" s="198"/>
      <c r="AW173" s="198"/>
      <c r="BC173" s="87"/>
      <c r="BD173" s="89" t="s">
        <v>642</v>
      </c>
      <c r="BE173" s="87"/>
    </row>
    <row r="174" spans="1:57" ht="26.25" customHeight="1">
      <c r="A174" s="87" t="s">
        <v>643</v>
      </c>
      <c r="B174" s="87" t="s">
        <v>131</v>
      </c>
      <c r="C174" s="87" t="s">
        <v>66</v>
      </c>
      <c r="D174" s="92" t="s">
        <v>643</v>
      </c>
      <c r="E174" s="92" t="s">
        <v>66</v>
      </c>
      <c r="F174" s="92" t="s">
        <v>644</v>
      </c>
      <c r="G174" s="93" t="s">
        <v>133</v>
      </c>
      <c r="H174" s="93">
        <v>26</v>
      </c>
      <c r="I174" s="94" t="s">
        <v>25</v>
      </c>
      <c r="J174" s="147" t="s">
        <v>134</v>
      </c>
      <c r="K174" s="93" t="s">
        <v>135</v>
      </c>
      <c r="L174" s="94" t="s">
        <v>136</v>
      </c>
      <c r="M174" s="94">
        <v>20</v>
      </c>
      <c r="N174" s="115"/>
      <c r="O174" s="201">
        <f>IF(P174&gt;0,VLOOKUP($D174,'BBLM COMCHECK'!$A:$S,14,0),0)</f>
        <v>0</v>
      </c>
      <c r="P174" s="202"/>
      <c r="Q174" s="91">
        <f t="shared" si="12"/>
        <v>0</v>
      </c>
      <c r="R174" s="201">
        <f>IF(S174&gt;0,VLOOKUP($D174,'BBLM COMCHECK'!$A:$S,15,0),0)</f>
        <v>0</v>
      </c>
      <c r="S174" s="202"/>
      <c r="T174" s="91">
        <f t="shared" si="13"/>
        <v>0</v>
      </c>
      <c r="U174" s="201">
        <f>IF(V174&gt;0,VLOOKUP($D174,'BBLM COMCHECK'!$A:$Z,25,0),0)</f>
        <v>0</v>
      </c>
      <c r="V174" s="202"/>
      <c r="W174" s="91">
        <f t="shared" si="14"/>
        <v>0</v>
      </c>
      <c r="X174" s="201">
        <f>IF(Y174&gt;0,VLOOKUP($D174,'BBLM COMCHECK'!$A:$Z,25,0),0)</f>
        <v>0</v>
      </c>
      <c r="Y174" s="202"/>
      <c r="Z174" s="91">
        <f t="shared" si="15"/>
        <v>0</v>
      </c>
      <c r="AA174" s="203" t="str">
        <f>VLOOKUP(D174,'BBLM COMCHECK'!$A:$I,9,0)</f>
        <v>normal</v>
      </c>
      <c r="AB174" s="204">
        <f>VLOOKUP(D174,'BBLM COMCHECK'!$A:$L,12,0)</f>
        <v>221</v>
      </c>
      <c r="AC174" s="201">
        <f t="shared" si="16"/>
        <v>0</v>
      </c>
      <c r="AD174" s="94"/>
      <c r="AE174" s="201"/>
      <c r="AF174" s="201"/>
      <c r="AG174" s="201"/>
      <c r="AH174" s="201"/>
      <c r="AI174" s="94"/>
      <c r="AJ174" s="94"/>
      <c r="AK174" s="87" t="s">
        <v>137</v>
      </c>
      <c r="AL174" s="87" t="str">
        <f t="shared" si="17"/>
        <v>2026-01-15|06014|1002106000|0|||1</v>
      </c>
      <c r="AP174" s="198"/>
      <c r="AQ174" s="198"/>
      <c r="AR174" s="198"/>
      <c r="AW174" s="198"/>
      <c r="BC174" s="87"/>
      <c r="BD174" s="108" t="s">
        <v>138</v>
      </c>
      <c r="BE174" s="87"/>
    </row>
    <row r="175" spans="1:57" ht="26.25" customHeight="1">
      <c r="A175" s="87" t="s">
        <v>645</v>
      </c>
      <c r="B175" s="87" t="s">
        <v>131</v>
      </c>
      <c r="C175" s="87" t="s">
        <v>66</v>
      </c>
      <c r="D175" s="92" t="s">
        <v>645</v>
      </c>
      <c r="E175" s="92" t="s">
        <v>66</v>
      </c>
      <c r="F175" s="93" t="s">
        <v>644</v>
      </c>
      <c r="G175" s="93" t="s">
        <v>133</v>
      </c>
      <c r="H175" s="93">
        <v>21</v>
      </c>
      <c r="I175" s="94" t="s">
        <v>24</v>
      </c>
      <c r="J175" s="148" t="s">
        <v>140</v>
      </c>
      <c r="K175" s="94"/>
      <c r="L175" s="94" t="s">
        <v>141</v>
      </c>
      <c r="M175" s="94">
        <v>20</v>
      </c>
      <c r="N175" s="95"/>
      <c r="O175" s="201">
        <f>IF(P175&gt;0,VLOOKUP($D175,'BBLM COMCHECK'!$A:$S,14,0),0)</f>
        <v>0</v>
      </c>
      <c r="P175" s="202"/>
      <c r="Q175" s="91">
        <f t="shared" si="12"/>
        <v>0</v>
      </c>
      <c r="R175" s="201">
        <f>IF(S175&gt;0,VLOOKUP($D175,'BBLM COMCHECK'!$A:$S,15,0),0)</f>
        <v>0</v>
      </c>
      <c r="S175" s="202"/>
      <c r="T175" s="91">
        <f t="shared" si="13"/>
        <v>0</v>
      </c>
      <c r="U175" s="201">
        <f>IF(V175&gt;0,VLOOKUP($D175,'BBLM COMCHECK'!$A:$Z,25,0),0)</f>
        <v>0</v>
      </c>
      <c r="V175" s="202"/>
      <c r="W175" s="91">
        <f t="shared" si="14"/>
        <v>0</v>
      </c>
      <c r="X175" s="201">
        <f>IF(Y175&gt;0,VLOOKUP($D175,'BBLM COMCHECK'!$A:$Z,25,0),0)</f>
        <v>0</v>
      </c>
      <c r="Y175" s="202"/>
      <c r="Z175" s="91">
        <f t="shared" si="15"/>
        <v>0</v>
      </c>
      <c r="AA175" s="203" t="str">
        <f>VLOOKUP(D175,'BBLM COMCHECK'!$A:$I,9,0)</f>
        <v>normal</v>
      </c>
      <c r="AB175" s="204">
        <f>VLOOKUP(D175,'BBLM COMCHECK'!$A:$L,12,0)</f>
        <v>5318</v>
      </c>
      <c r="AC175" s="201">
        <f t="shared" si="16"/>
        <v>0</v>
      </c>
      <c r="AD175" s="94"/>
      <c r="AE175" s="201"/>
      <c r="AF175" s="201"/>
      <c r="AG175" s="201"/>
      <c r="AH175" s="201"/>
      <c r="AI175" s="94"/>
      <c r="AJ175" s="94"/>
      <c r="AL175" s="87" t="str">
        <f t="shared" si="17"/>
        <v>2026-01-15|06014|1004890000|0|||1</v>
      </c>
      <c r="AP175" s="198"/>
      <c r="AW175" s="198"/>
      <c r="BC175" s="87"/>
      <c r="BD175" s="89" t="s">
        <v>142</v>
      </c>
      <c r="BE175" s="87"/>
    </row>
    <row r="176" spans="1:57" ht="26.25" customHeight="1">
      <c r="A176" s="87" t="s">
        <v>646</v>
      </c>
      <c r="B176" s="87" t="s">
        <v>131</v>
      </c>
      <c r="C176" s="87" t="s">
        <v>66</v>
      </c>
      <c r="D176" s="92" t="s">
        <v>646</v>
      </c>
      <c r="E176" s="92" t="s">
        <v>66</v>
      </c>
      <c r="F176" s="92" t="s">
        <v>644</v>
      </c>
      <c r="G176" s="93" t="s">
        <v>133</v>
      </c>
      <c r="H176" s="93">
        <v>21</v>
      </c>
      <c r="I176" s="94" t="s">
        <v>24</v>
      </c>
      <c r="J176" s="147" t="s">
        <v>144</v>
      </c>
      <c r="K176" s="93" t="s">
        <v>145</v>
      </c>
      <c r="L176" s="94" t="s">
        <v>146</v>
      </c>
      <c r="M176" s="94">
        <v>20</v>
      </c>
      <c r="N176" s="95"/>
      <c r="O176" s="201">
        <f>IF(P176&gt;0,VLOOKUP($D176,'BBLM COMCHECK'!$A:$S,14,0),0)</f>
        <v>0</v>
      </c>
      <c r="P176" s="202"/>
      <c r="Q176" s="91">
        <f t="shared" si="12"/>
        <v>0</v>
      </c>
      <c r="R176" s="201">
        <f>IF(S176&gt;0,VLOOKUP($D176,'BBLM COMCHECK'!$A:$S,15,0),0)</f>
        <v>0</v>
      </c>
      <c r="S176" s="202"/>
      <c r="T176" s="91">
        <f t="shared" si="13"/>
        <v>0</v>
      </c>
      <c r="U176" s="201">
        <f>IF(V176&gt;0,VLOOKUP($D176,'BBLM COMCHECK'!$A:$Z,25,0),0)</f>
        <v>0</v>
      </c>
      <c r="V176" s="202"/>
      <c r="W176" s="91">
        <f t="shared" si="14"/>
        <v>0</v>
      </c>
      <c r="X176" s="201">
        <f>IF(Y176&gt;0,VLOOKUP($D176,'BBLM COMCHECK'!$A:$Z,25,0),0)</f>
        <v>0</v>
      </c>
      <c r="Y176" s="202"/>
      <c r="Z176" s="91">
        <f t="shared" si="15"/>
        <v>0</v>
      </c>
      <c r="AA176" s="203" t="str">
        <f>VLOOKUP(D176,'BBLM COMCHECK'!$A:$I,9,0)</f>
        <v>order stop</v>
      </c>
      <c r="AB176" s="204">
        <f>VLOOKUP(D176,'BBLM COMCHECK'!$A:$L,12,0)</f>
        <v>6450</v>
      </c>
      <c r="AC176" s="201">
        <f t="shared" si="16"/>
        <v>0</v>
      </c>
      <c r="AD176" s="94"/>
      <c r="AE176" s="201"/>
      <c r="AF176" s="201"/>
      <c r="AG176" s="201"/>
      <c r="AH176" s="201"/>
      <c r="AI176" s="94"/>
      <c r="AJ176" s="94"/>
      <c r="AK176" s="87" t="s">
        <v>147</v>
      </c>
      <c r="AL176" s="87" t="str">
        <f t="shared" si="17"/>
        <v>2026-01-15|06014|1004893000|0|||1</v>
      </c>
      <c r="AP176" s="198"/>
      <c r="AQ176" s="198"/>
      <c r="AR176" s="198"/>
      <c r="AW176" s="198"/>
      <c r="BC176" s="87"/>
      <c r="BD176" s="89" t="s">
        <v>148</v>
      </c>
      <c r="BE176" s="87"/>
    </row>
    <row r="177" spans="1:57" ht="26.25" customHeight="1">
      <c r="A177" s="87" t="s">
        <v>647</v>
      </c>
      <c r="B177" s="87" t="s">
        <v>131</v>
      </c>
      <c r="C177" s="87" t="s">
        <v>66</v>
      </c>
      <c r="D177" s="92" t="s">
        <v>647</v>
      </c>
      <c r="E177" s="92" t="s">
        <v>66</v>
      </c>
      <c r="F177" s="93" t="s">
        <v>644</v>
      </c>
      <c r="G177" s="93" t="s">
        <v>133</v>
      </c>
      <c r="H177" s="93">
        <v>21</v>
      </c>
      <c r="I177" s="94" t="s">
        <v>24</v>
      </c>
      <c r="J177" s="147" t="s">
        <v>150</v>
      </c>
      <c r="K177" s="94"/>
      <c r="L177" s="94" t="s">
        <v>151</v>
      </c>
      <c r="M177" s="94">
        <v>10</v>
      </c>
      <c r="N177" s="95"/>
      <c r="O177" s="201">
        <f>IF(P177&gt;0,VLOOKUP($D177,'BBLM COMCHECK'!$A:$S,14,0),0)</f>
        <v>0</v>
      </c>
      <c r="P177" s="202"/>
      <c r="Q177" s="91">
        <f t="shared" si="12"/>
        <v>0</v>
      </c>
      <c r="R177" s="201">
        <f>IF(S177&gt;0,VLOOKUP($D177,'BBLM COMCHECK'!$A:$S,15,0),0)</f>
        <v>0</v>
      </c>
      <c r="S177" s="202"/>
      <c r="T177" s="91">
        <f t="shared" si="13"/>
        <v>0</v>
      </c>
      <c r="U177" s="201">
        <f>IF(V177&gt;0,VLOOKUP($D177,'BBLM COMCHECK'!$A:$Z,25,0),0)</f>
        <v>0</v>
      </c>
      <c r="V177" s="202"/>
      <c r="W177" s="91">
        <f t="shared" si="14"/>
        <v>0</v>
      </c>
      <c r="X177" s="201">
        <f>IF(Y177&gt;0,VLOOKUP($D177,'BBLM COMCHECK'!$A:$Z,25,0),0)</f>
        <v>0</v>
      </c>
      <c r="Y177" s="202"/>
      <c r="Z177" s="91">
        <f t="shared" si="15"/>
        <v>0</v>
      </c>
      <c r="AA177" s="203" t="str">
        <f>VLOOKUP(D177,'BBLM COMCHECK'!$A:$I,9,0)</f>
        <v>order stop</v>
      </c>
      <c r="AB177" s="204">
        <f>VLOOKUP(D177,'BBLM COMCHECK'!$A:$L,12,0)</f>
        <v>2129</v>
      </c>
      <c r="AC177" s="201">
        <f t="shared" si="16"/>
        <v>0</v>
      </c>
      <c r="AD177" s="94"/>
      <c r="AE177" s="201"/>
      <c r="AF177" s="201"/>
      <c r="AG177" s="201"/>
      <c r="AH177" s="201"/>
      <c r="AI177" s="94"/>
      <c r="AJ177" s="94"/>
      <c r="AL177" s="87" t="str">
        <f t="shared" si="17"/>
        <v>2026-01-15|06014|1005725000|0|||1</v>
      </c>
      <c r="AP177" s="198"/>
      <c r="AW177" s="198"/>
      <c r="BC177" s="87"/>
      <c r="BD177" s="89" t="s">
        <v>152</v>
      </c>
      <c r="BE177" s="87"/>
    </row>
    <row r="178" spans="1:57" ht="26.25" customHeight="1">
      <c r="A178" s="87" t="s">
        <v>648</v>
      </c>
      <c r="B178" s="87" t="s">
        <v>131</v>
      </c>
      <c r="C178" s="87" t="s">
        <v>66</v>
      </c>
      <c r="D178" s="92" t="s">
        <v>648</v>
      </c>
      <c r="E178" s="92" t="s">
        <v>66</v>
      </c>
      <c r="F178" s="92" t="s">
        <v>644</v>
      </c>
      <c r="G178" s="93" t="s">
        <v>133</v>
      </c>
      <c r="H178" s="93">
        <v>21</v>
      </c>
      <c r="I178" s="94" t="s">
        <v>24</v>
      </c>
      <c r="J178" s="147" t="s">
        <v>154</v>
      </c>
      <c r="K178" s="93" t="s">
        <v>155</v>
      </c>
      <c r="L178" s="94" t="s">
        <v>156</v>
      </c>
      <c r="M178" s="94">
        <v>10</v>
      </c>
      <c r="N178" s="95"/>
      <c r="O178" s="201">
        <f>IF(P178&gt;0,VLOOKUP($D178,'BBLM COMCHECK'!$A:$S,14,0),0)</f>
        <v>0</v>
      </c>
      <c r="P178" s="202"/>
      <c r="Q178" s="91">
        <f t="shared" si="12"/>
        <v>0</v>
      </c>
      <c r="R178" s="201">
        <f>IF(S178&gt;0,VLOOKUP($D178,'BBLM COMCHECK'!$A:$S,15,0),0)</f>
        <v>0</v>
      </c>
      <c r="S178" s="202"/>
      <c r="T178" s="91">
        <f t="shared" si="13"/>
        <v>0</v>
      </c>
      <c r="U178" s="201">
        <f>IF(V178&gt;0,VLOOKUP($D178,'BBLM COMCHECK'!$A:$Z,25,0),0)</f>
        <v>0</v>
      </c>
      <c r="V178" s="202"/>
      <c r="W178" s="91">
        <f t="shared" si="14"/>
        <v>0</v>
      </c>
      <c r="X178" s="201">
        <f>IF(Y178&gt;0,VLOOKUP($D178,'BBLM COMCHECK'!$A:$Z,25,0),0)</f>
        <v>0</v>
      </c>
      <c r="Y178" s="202"/>
      <c r="Z178" s="91">
        <f t="shared" si="15"/>
        <v>0</v>
      </c>
      <c r="AA178" s="203" t="str">
        <f>VLOOKUP(D178,'BBLM COMCHECK'!$A:$I,9,0)</f>
        <v>order stop</v>
      </c>
      <c r="AB178" s="204">
        <f>VLOOKUP(D178,'BBLM COMCHECK'!$A:$L,12,0)</f>
        <v>520</v>
      </c>
      <c r="AC178" s="201">
        <f t="shared" si="16"/>
        <v>0</v>
      </c>
      <c r="AD178" s="94"/>
      <c r="AE178" s="201"/>
      <c r="AF178" s="201"/>
      <c r="AG178" s="201"/>
      <c r="AH178" s="201"/>
      <c r="AI178" s="94"/>
      <c r="AJ178" s="94"/>
      <c r="AK178" s="87" t="s">
        <v>157</v>
      </c>
      <c r="AL178" s="87" t="str">
        <f t="shared" si="17"/>
        <v>2026-01-15|06014|1005726000|0|||1</v>
      </c>
      <c r="AP178" s="198"/>
      <c r="AQ178" s="198"/>
      <c r="AR178" s="198"/>
      <c r="AW178" s="198"/>
      <c r="BC178" s="87"/>
      <c r="BD178" s="89" t="s">
        <v>158</v>
      </c>
      <c r="BE178" s="87"/>
    </row>
    <row r="179" spans="1:57" ht="26.25" customHeight="1">
      <c r="A179" s="87" t="s">
        <v>649</v>
      </c>
      <c r="B179" s="87" t="s">
        <v>131</v>
      </c>
      <c r="C179" s="87" t="s">
        <v>66</v>
      </c>
      <c r="D179" s="92" t="s">
        <v>649</v>
      </c>
      <c r="E179" s="92" t="s">
        <v>66</v>
      </c>
      <c r="F179" s="92" t="s">
        <v>644</v>
      </c>
      <c r="G179" s="93" t="s">
        <v>133</v>
      </c>
      <c r="H179" s="93">
        <v>21</v>
      </c>
      <c r="I179" s="94" t="s">
        <v>24</v>
      </c>
      <c r="J179" s="147" t="s">
        <v>160</v>
      </c>
      <c r="K179" s="93" t="s">
        <v>161</v>
      </c>
      <c r="L179" s="94" t="s">
        <v>162</v>
      </c>
      <c r="M179" s="94">
        <v>10</v>
      </c>
      <c r="N179" s="95"/>
      <c r="O179" s="201">
        <f>IF(P179&gt;0,VLOOKUP($D179,'BBLM COMCHECK'!$A:$S,14,0),0)</f>
        <v>0</v>
      </c>
      <c r="P179" s="202"/>
      <c r="Q179" s="91">
        <f t="shared" si="12"/>
        <v>0</v>
      </c>
      <c r="R179" s="201">
        <f>IF(S179&gt;0,VLOOKUP($D179,'BBLM COMCHECK'!$A:$S,15,0),0)</f>
        <v>0</v>
      </c>
      <c r="S179" s="202"/>
      <c r="T179" s="91">
        <f t="shared" si="13"/>
        <v>0</v>
      </c>
      <c r="U179" s="201">
        <f>IF(V179&gt;0,VLOOKUP($D179,'BBLM COMCHECK'!$A:$Z,25,0),0)</f>
        <v>0</v>
      </c>
      <c r="V179" s="202"/>
      <c r="W179" s="91">
        <f t="shared" si="14"/>
        <v>0</v>
      </c>
      <c r="X179" s="201">
        <f>IF(Y179&gt;0,VLOOKUP($D179,'BBLM COMCHECK'!$A:$Z,25,0),0)</f>
        <v>0</v>
      </c>
      <c r="Y179" s="202"/>
      <c r="Z179" s="91">
        <f t="shared" si="15"/>
        <v>0</v>
      </c>
      <c r="AA179" s="203" t="str">
        <f>VLOOKUP(D179,'BBLM COMCHECK'!$A:$I,9,0)</f>
        <v>normal</v>
      </c>
      <c r="AB179" s="204">
        <f>VLOOKUP(D179,'BBLM COMCHECK'!$A:$L,12,0)</f>
        <v>1253</v>
      </c>
      <c r="AC179" s="201">
        <f t="shared" si="16"/>
        <v>0</v>
      </c>
      <c r="AD179" s="94"/>
      <c r="AE179" s="201"/>
      <c r="AF179" s="201"/>
      <c r="AG179" s="201"/>
      <c r="AH179" s="201"/>
      <c r="AI179" s="94"/>
      <c r="AJ179" s="94"/>
      <c r="AK179" s="87" t="s">
        <v>163</v>
      </c>
      <c r="AL179" s="87" t="str">
        <f t="shared" si="17"/>
        <v>2026-01-15|06014|1015940000|0|||1</v>
      </c>
      <c r="AP179" s="198"/>
      <c r="AQ179" s="198"/>
      <c r="AR179" s="198"/>
      <c r="AW179" s="198"/>
      <c r="BC179" s="87"/>
      <c r="BD179" s="89" t="s">
        <v>164</v>
      </c>
      <c r="BE179" s="87"/>
    </row>
    <row r="180" spans="1:57" ht="26.25" customHeight="1">
      <c r="A180" s="87" t="s">
        <v>650</v>
      </c>
      <c r="B180" s="87" t="s">
        <v>131</v>
      </c>
      <c r="C180" s="87" t="s">
        <v>66</v>
      </c>
      <c r="D180" s="92" t="s">
        <v>650</v>
      </c>
      <c r="E180" s="92" t="s">
        <v>66</v>
      </c>
      <c r="F180" s="92" t="s">
        <v>644</v>
      </c>
      <c r="G180" s="93" t="s">
        <v>133</v>
      </c>
      <c r="H180" s="93">
        <v>11</v>
      </c>
      <c r="I180" s="94" t="s">
        <v>20</v>
      </c>
      <c r="J180" s="147" t="s">
        <v>166</v>
      </c>
      <c r="K180" s="93" t="s">
        <v>167</v>
      </c>
      <c r="L180" s="94" t="s">
        <v>168</v>
      </c>
      <c r="M180" s="94">
        <v>12</v>
      </c>
      <c r="N180" s="95"/>
      <c r="O180" s="201">
        <f>IF(P180&gt;0,VLOOKUP($D180,'BBLM COMCHECK'!$A:$S,14,0),0)</f>
        <v>0</v>
      </c>
      <c r="P180" s="202"/>
      <c r="Q180" s="91">
        <f t="shared" si="12"/>
        <v>0</v>
      </c>
      <c r="R180" s="201">
        <f>IF(S180&gt;0,VLOOKUP($D180,'BBLM COMCHECK'!$A:$S,15,0),0)</f>
        <v>0</v>
      </c>
      <c r="S180" s="202"/>
      <c r="T180" s="91">
        <f t="shared" si="13"/>
        <v>0</v>
      </c>
      <c r="U180" s="201">
        <f>IF(V180&gt;0,VLOOKUP($D180,'BBLM COMCHECK'!$A:$Z,25,0),0)</f>
        <v>0</v>
      </c>
      <c r="V180" s="202"/>
      <c r="W180" s="91">
        <f t="shared" si="14"/>
        <v>0</v>
      </c>
      <c r="X180" s="201">
        <f>IF(Y180&gt;0,VLOOKUP($D180,'BBLM COMCHECK'!$A:$Z,25,0),0)</f>
        <v>0</v>
      </c>
      <c r="Y180" s="202"/>
      <c r="Z180" s="91">
        <f t="shared" si="15"/>
        <v>0</v>
      </c>
      <c r="AA180" s="203" t="str">
        <f>VLOOKUP(D180,'BBLM COMCHECK'!$A:$I,9,0)</f>
        <v>normal</v>
      </c>
      <c r="AB180" s="204">
        <f>VLOOKUP(D180,'BBLM COMCHECK'!$A:$L,12,0)</f>
        <v>116</v>
      </c>
      <c r="AC180" s="201">
        <f t="shared" si="16"/>
        <v>0</v>
      </c>
      <c r="AD180" s="94"/>
      <c r="AE180" s="201"/>
      <c r="AF180" s="201"/>
      <c r="AG180" s="201"/>
      <c r="AH180" s="201"/>
      <c r="AI180" s="94"/>
      <c r="AJ180" s="94"/>
      <c r="AK180" s="87" t="s">
        <v>169</v>
      </c>
      <c r="AL180" s="87" t="str">
        <f t="shared" si="17"/>
        <v>2026-01-15|06014|1016172000|0|||1</v>
      </c>
      <c r="AP180" s="198"/>
      <c r="AQ180" s="198"/>
      <c r="AR180" s="198"/>
      <c r="AW180" s="198"/>
      <c r="BC180" s="87"/>
      <c r="BD180" s="89" t="s">
        <v>170</v>
      </c>
      <c r="BE180" s="87"/>
    </row>
    <row r="181" spans="1:57" ht="26.25" customHeight="1">
      <c r="A181" s="87" t="s">
        <v>651</v>
      </c>
      <c r="B181" s="87" t="s">
        <v>131</v>
      </c>
      <c r="C181" s="87" t="s">
        <v>66</v>
      </c>
      <c r="D181" s="92" t="s">
        <v>651</v>
      </c>
      <c r="E181" s="92" t="s">
        <v>66</v>
      </c>
      <c r="F181" s="92" t="s">
        <v>644</v>
      </c>
      <c r="G181" s="93" t="s">
        <v>133</v>
      </c>
      <c r="H181" s="93">
        <v>27</v>
      </c>
      <c r="I181" s="94" t="s">
        <v>27</v>
      </c>
      <c r="J181" s="147" t="s">
        <v>172</v>
      </c>
      <c r="K181" s="93" t="s">
        <v>173</v>
      </c>
      <c r="L181" s="94" t="s">
        <v>174</v>
      </c>
      <c r="M181" s="94">
        <v>24</v>
      </c>
      <c r="N181" s="115"/>
      <c r="O181" s="201">
        <f>IF(P181&gt;0,VLOOKUP($D181,'BBLM COMCHECK'!$A:$S,14,0),0)</f>
        <v>0</v>
      </c>
      <c r="P181" s="202"/>
      <c r="Q181" s="91">
        <f t="shared" si="12"/>
        <v>0</v>
      </c>
      <c r="R181" s="201">
        <f>IF(S181&gt;0,VLOOKUP($D181,'BBLM COMCHECK'!$A:$S,15,0),0)</f>
        <v>0</v>
      </c>
      <c r="S181" s="202"/>
      <c r="T181" s="91">
        <f t="shared" si="13"/>
        <v>0</v>
      </c>
      <c r="U181" s="201">
        <f>IF(V181&gt;0,VLOOKUP($D181,'BBLM COMCHECK'!$A:$Z,25,0),0)</f>
        <v>0</v>
      </c>
      <c r="V181" s="202"/>
      <c r="W181" s="91">
        <f t="shared" si="14"/>
        <v>0</v>
      </c>
      <c r="X181" s="201">
        <f>IF(Y181&gt;0,VLOOKUP($D181,'BBLM COMCHECK'!$A:$Z,25,0),0)</f>
        <v>0</v>
      </c>
      <c r="Y181" s="202"/>
      <c r="Z181" s="91">
        <f t="shared" si="15"/>
        <v>0</v>
      </c>
      <c r="AA181" s="203" t="str">
        <f>VLOOKUP(D181,'BBLM COMCHECK'!$A:$I,9,0)</f>
        <v>normal</v>
      </c>
      <c r="AB181" s="204">
        <f>VLOOKUP(D181,'BBLM COMCHECK'!$A:$L,12,0)</f>
        <v>2939</v>
      </c>
      <c r="AC181" s="201">
        <f t="shared" si="16"/>
        <v>0</v>
      </c>
      <c r="AD181" s="94"/>
      <c r="AE181" s="201"/>
      <c r="AF181" s="201"/>
      <c r="AG181" s="201"/>
      <c r="AH181" s="201"/>
      <c r="AI181" s="94"/>
      <c r="AJ181" s="94"/>
      <c r="AK181" s="87" t="s">
        <v>175</v>
      </c>
      <c r="AL181" s="87" t="str">
        <f t="shared" si="17"/>
        <v>2026-01-15|06014|1017616000|0|||1</v>
      </c>
      <c r="AP181" s="198"/>
      <c r="AQ181" s="198"/>
      <c r="AR181" s="198"/>
      <c r="AW181" s="198"/>
      <c r="BC181" s="87"/>
      <c r="BD181" s="89" t="s">
        <v>176</v>
      </c>
      <c r="BE181" s="87"/>
    </row>
    <row r="182" spans="1:57" ht="26.25" customHeight="1">
      <c r="A182" s="87" t="s">
        <v>652</v>
      </c>
      <c r="B182" s="87" t="s">
        <v>131</v>
      </c>
      <c r="C182" s="87" t="s">
        <v>66</v>
      </c>
      <c r="D182" s="92" t="s">
        <v>652</v>
      </c>
      <c r="E182" s="92" t="s">
        <v>66</v>
      </c>
      <c r="F182" s="93" t="s">
        <v>644</v>
      </c>
      <c r="G182" s="93" t="s">
        <v>133</v>
      </c>
      <c r="H182" s="93">
        <v>21</v>
      </c>
      <c r="I182" s="94" t="s">
        <v>24</v>
      </c>
      <c r="J182" s="147" t="s">
        <v>178</v>
      </c>
      <c r="K182" s="94"/>
      <c r="L182" s="94" t="s">
        <v>179</v>
      </c>
      <c r="M182" s="94">
        <v>1</v>
      </c>
      <c r="N182" s="95"/>
      <c r="O182" s="201">
        <f>IF(P182&gt;0,VLOOKUP($D182,'BBLM COMCHECK'!$A:$S,14,0),0)</f>
        <v>0</v>
      </c>
      <c r="P182" s="202"/>
      <c r="Q182" s="91">
        <f t="shared" si="12"/>
        <v>0</v>
      </c>
      <c r="R182" s="201">
        <f>IF(S182&gt;0,VLOOKUP($D182,'BBLM COMCHECK'!$A:$S,15,0),0)</f>
        <v>0</v>
      </c>
      <c r="S182" s="202"/>
      <c r="T182" s="91">
        <f t="shared" si="13"/>
        <v>0</v>
      </c>
      <c r="U182" s="201">
        <f>IF(V182&gt;0,VLOOKUP($D182,'BBLM COMCHECK'!$A:$Z,25,0),0)</f>
        <v>0</v>
      </c>
      <c r="V182" s="202"/>
      <c r="W182" s="91">
        <f t="shared" si="14"/>
        <v>0</v>
      </c>
      <c r="X182" s="201">
        <f>IF(Y182&gt;0,VLOOKUP($D182,'BBLM COMCHECK'!$A:$Z,25,0),0)</f>
        <v>0</v>
      </c>
      <c r="Y182" s="202"/>
      <c r="Z182" s="91">
        <f t="shared" si="15"/>
        <v>0</v>
      </c>
      <c r="AA182" s="203" t="str">
        <f>VLOOKUP(D182,'BBLM COMCHECK'!$A:$I,9,0)</f>
        <v>normal</v>
      </c>
      <c r="AB182" s="204">
        <f>VLOOKUP(D182,'BBLM COMCHECK'!$A:$L,12,0)</f>
        <v>596</v>
      </c>
      <c r="AC182" s="201">
        <f t="shared" si="16"/>
        <v>0</v>
      </c>
      <c r="AD182" s="94"/>
      <c r="AE182" s="201"/>
      <c r="AF182" s="201"/>
      <c r="AG182" s="201"/>
      <c r="AH182" s="201"/>
      <c r="AI182" s="94"/>
      <c r="AJ182" s="94"/>
      <c r="AL182" s="87" t="str">
        <f t="shared" si="17"/>
        <v>2026-01-15|06014|1019929000|0|||1</v>
      </c>
      <c r="AP182" s="198"/>
      <c r="AW182" s="198"/>
      <c r="BC182" s="87"/>
      <c r="BD182" s="89" t="s">
        <v>180</v>
      </c>
      <c r="BE182" s="87"/>
    </row>
    <row r="183" spans="1:57" ht="26.25" customHeight="1">
      <c r="A183" s="87" t="s">
        <v>653</v>
      </c>
      <c r="B183" s="87" t="s">
        <v>131</v>
      </c>
      <c r="C183" s="87" t="s">
        <v>66</v>
      </c>
      <c r="D183" s="92" t="s">
        <v>653</v>
      </c>
      <c r="E183" s="92" t="s">
        <v>66</v>
      </c>
      <c r="F183" s="92" t="s">
        <v>644</v>
      </c>
      <c r="G183" s="93" t="s">
        <v>133</v>
      </c>
      <c r="H183" s="93">
        <v>21</v>
      </c>
      <c r="I183" s="94" t="s">
        <v>24</v>
      </c>
      <c r="J183" s="147" t="s">
        <v>182</v>
      </c>
      <c r="K183" s="93" t="s">
        <v>183</v>
      </c>
      <c r="L183" s="94" t="s">
        <v>184</v>
      </c>
      <c r="M183" s="94">
        <v>1</v>
      </c>
      <c r="N183" s="95"/>
      <c r="O183" s="201">
        <f>IF(P183&gt;0,VLOOKUP($D183,'BBLM COMCHECK'!$A:$S,14,0),0)</f>
        <v>0</v>
      </c>
      <c r="P183" s="202"/>
      <c r="Q183" s="91">
        <f t="shared" si="12"/>
        <v>0</v>
      </c>
      <c r="R183" s="201">
        <f>IF(S183&gt;0,VLOOKUP($D183,'BBLM COMCHECK'!$A:$S,15,0),0)</f>
        <v>0</v>
      </c>
      <c r="S183" s="202"/>
      <c r="T183" s="91">
        <f t="shared" si="13"/>
        <v>0</v>
      </c>
      <c r="U183" s="201">
        <f>IF(V183&gt;0,VLOOKUP($D183,'BBLM COMCHECK'!$A:$Z,25,0),0)</f>
        <v>0</v>
      </c>
      <c r="V183" s="202"/>
      <c r="W183" s="91">
        <f t="shared" si="14"/>
        <v>0</v>
      </c>
      <c r="X183" s="201">
        <f>IF(Y183&gt;0,VLOOKUP($D183,'BBLM COMCHECK'!$A:$Z,25,0),0)</f>
        <v>0</v>
      </c>
      <c r="Y183" s="202"/>
      <c r="Z183" s="91">
        <f t="shared" si="15"/>
        <v>0</v>
      </c>
      <c r="AA183" s="203" t="str">
        <f>VLOOKUP(D183,'BBLM COMCHECK'!$A:$I,9,0)</f>
        <v>normal</v>
      </c>
      <c r="AB183" s="204">
        <f>VLOOKUP(D183,'BBLM COMCHECK'!$A:$L,12,0)</f>
        <v>331</v>
      </c>
      <c r="AC183" s="201">
        <f t="shared" si="16"/>
        <v>0</v>
      </c>
      <c r="AD183" s="94"/>
      <c r="AE183" s="201"/>
      <c r="AF183" s="201"/>
      <c r="AG183" s="201"/>
      <c r="AH183" s="201"/>
      <c r="AI183" s="94"/>
      <c r="AJ183" s="94"/>
      <c r="AK183" s="87" t="s">
        <v>185</v>
      </c>
      <c r="AL183" s="87" t="str">
        <f t="shared" si="17"/>
        <v>2026-01-15|06014|1023234000|0|||1</v>
      </c>
      <c r="AP183" s="198"/>
      <c r="AQ183" s="198"/>
      <c r="AR183" s="198"/>
      <c r="AW183" s="198"/>
      <c r="BC183" s="87"/>
      <c r="BD183" s="89" t="s">
        <v>186</v>
      </c>
      <c r="BE183" s="87"/>
    </row>
    <row r="184" spans="1:57" ht="26.25" customHeight="1">
      <c r="A184" s="87" t="s">
        <v>654</v>
      </c>
      <c r="B184" s="87" t="s">
        <v>131</v>
      </c>
      <c r="C184" s="87" t="s">
        <v>66</v>
      </c>
      <c r="D184" s="92" t="s">
        <v>654</v>
      </c>
      <c r="E184" s="92" t="s">
        <v>66</v>
      </c>
      <c r="F184" s="92" t="s">
        <v>644</v>
      </c>
      <c r="G184" s="93" t="s">
        <v>133</v>
      </c>
      <c r="H184" s="93">
        <v>27</v>
      </c>
      <c r="I184" s="94" t="s">
        <v>27</v>
      </c>
      <c r="J184" s="147" t="s">
        <v>188</v>
      </c>
      <c r="K184" s="93" t="s">
        <v>189</v>
      </c>
      <c r="L184" s="94" t="s">
        <v>190</v>
      </c>
      <c r="M184" s="94">
        <v>1</v>
      </c>
      <c r="N184" s="115"/>
      <c r="O184" s="201">
        <f>IF(P184&gt;0,VLOOKUP($D184,'BBLM COMCHECK'!$A:$S,14,0),0)</f>
        <v>0</v>
      </c>
      <c r="P184" s="202"/>
      <c r="Q184" s="91">
        <f t="shared" si="12"/>
        <v>0</v>
      </c>
      <c r="R184" s="201">
        <f>IF(S184&gt;0,VLOOKUP($D184,'BBLM COMCHECK'!$A:$S,15,0),0)</f>
        <v>0</v>
      </c>
      <c r="S184" s="202"/>
      <c r="T184" s="91">
        <f t="shared" si="13"/>
        <v>0</v>
      </c>
      <c r="U184" s="201">
        <f>IF(V184&gt;0,VLOOKUP($D184,'BBLM COMCHECK'!$A:$Z,25,0),0)</f>
        <v>0</v>
      </c>
      <c r="V184" s="202"/>
      <c r="W184" s="91">
        <f t="shared" si="14"/>
        <v>0</v>
      </c>
      <c r="X184" s="201">
        <f>IF(Y184&gt;0,VLOOKUP($D184,'BBLM COMCHECK'!$A:$Z,25,0),0)</f>
        <v>0</v>
      </c>
      <c r="Y184" s="202"/>
      <c r="Z184" s="91">
        <f t="shared" si="15"/>
        <v>0</v>
      </c>
      <c r="AA184" s="203" t="str">
        <f>VLOOKUP(D184,'BBLM COMCHECK'!$A:$I,9,0)</f>
        <v>normal</v>
      </c>
      <c r="AB184" s="204">
        <f>VLOOKUP(D184,'BBLM COMCHECK'!$A:$L,12,0)</f>
        <v>15</v>
      </c>
      <c r="AC184" s="201">
        <f t="shared" si="16"/>
        <v>0</v>
      </c>
      <c r="AD184" s="94"/>
      <c r="AE184" s="201"/>
      <c r="AF184" s="201"/>
      <c r="AG184" s="201"/>
      <c r="AH184" s="201"/>
      <c r="AI184" s="94"/>
      <c r="AJ184" s="94"/>
      <c r="AK184" s="87" t="s">
        <v>191</v>
      </c>
      <c r="AL184" s="87" t="str">
        <f t="shared" si="17"/>
        <v>2026-01-15|06014|1025539000|0|||1</v>
      </c>
      <c r="AP184" s="198"/>
      <c r="AQ184" s="198"/>
      <c r="AR184" s="198"/>
      <c r="AW184" s="198"/>
      <c r="BC184" s="87"/>
      <c r="BD184" s="89" t="s">
        <v>192</v>
      </c>
      <c r="BE184" s="87"/>
    </row>
    <row r="185" spans="1:57" ht="26.25" customHeight="1">
      <c r="A185" s="87" t="s">
        <v>655</v>
      </c>
      <c r="B185" s="87" t="s">
        <v>131</v>
      </c>
      <c r="C185" s="87" t="s">
        <v>66</v>
      </c>
      <c r="D185" s="92" t="s">
        <v>655</v>
      </c>
      <c r="E185" s="92" t="s">
        <v>66</v>
      </c>
      <c r="F185" s="92" t="s">
        <v>644</v>
      </c>
      <c r="G185" s="93" t="s">
        <v>133</v>
      </c>
      <c r="H185" s="93">
        <v>11</v>
      </c>
      <c r="I185" s="94" t="s">
        <v>20</v>
      </c>
      <c r="J185" s="147" t="s">
        <v>194</v>
      </c>
      <c r="K185" s="93" t="s">
        <v>195</v>
      </c>
      <c r="L185" s="94" t="s">
        <v>196</v>
      </c>
      <c r="M185" s="94">
        <v>8</v>
      </c>
      <c r="N185" s="115"/>
      <c r="O185" s="201">
        <f>IF(P185&gt;0,VLOOKUP($D185,'BBLM COMCHECK'!$A:$S,14,0),0)</f>
        <v>0</v>
      </c>
      <c r="P185" s="202"/>
      <c r="Q185" s="91">
        <f t="shared" si="12"/>
        <v>0</v>
      </c>
      <c r="R185" s="201">
        <f>IF(S185&gt;0,VLOOKUP($D185,'BBLM COMCHECK'!$A:$S,15,0),0)</f>
        <v>0</v>
      </c>
      <c r="S185" s="202"/>
      <c r="T185" s="91">
        <f t="shared" si="13"/>
        <v>0</v>
      </c>
      <c r="U185" s="201">
        <f>IF(V185&gt;0,VLOOKUP($D185,'BBLM COMCHECK'!$A:$Z,25,0),0)</f>
        <v>0</v>
      </c>
      <c r="V185" s="202"/>
      <c r="W185" s="91">
        <f t="shared" si="14"/>
        <v>0</v>
      </c>
      <c r="X185" s="201">
        <f>IF(Y185&gt;0,VLOOKUP($D185,'BBLM COMCHECK'!$A:$Z,25,0),0)</f>
        <v>0</v>
      </c>
      <c r="Y185" s="202"/>
      <c r="Z185" s="91">
        <f t="shared" si="15"/>
        <v>0</v>
      </c>
      <c r="AA185" s="203" t="str">
        <f>VLOOKUP(D185,'BBLM COMCHECK'!$A:$I,9,0)</f>
        <v>normal</v>
      </c>
      <c r="AB185" s="204">
        <f>VLOOKUP(D185,'BBLM COMCHECK'!$A:$L,12,0)</f>
        <v>169</v>
      </c>
      <c r="AC185" s="201">
        <f t="shared" si="16"/>
        <v>0</v>
      </c>
      <c r="AD185" s="94"/>
      <c r="AE185" s="201"/>
      <c r="AF185" s="201"/>
      <c r="AG185" s="201"/>
      <c r="AH185" s="201"/>
      <c r="AI185" s="94"/>
      <c r="AJ185" s="94"/>
      <c r="AK185" s="87" t="s">
        <v>197</v>
      </c>
      <c r="AL185" s="87" t="str">
        <f t="shared" si="17"/>
        <v>2026-01-15|06014|1032759000|0|||1</v>
      </c>
      <c r="AP185" s="198"/>
      <c r="AQ185" s="198"/>
      <c r="AR185" s="198"/>
      <c r="AW185" s="198"/>
      <c r="BC185" s="87"/>
      <c r="BD185" s="89" t="s">
        <v>198</v>
      </c>
      <c r="BE185" s="87"/>
    </row>
    <row r="186" spans="1:57" ht="26.25" customHeight="1">
      <c r="A186" s="87" t="s">
        <v>656</v>
      </c>
      <c r="B186" s="87" t="s">
        <v>131</v>
      </c>
      <c r="C186" s="87" t="s">
        <v>66</v>
      </c>
      <c r="D186" s="92" t="s">
        <v>656</v>
      </c>
      <c r="E186" s="92" t="s">
        <v>66</v>
      </c>
      <c r="F186" s="92" t="s">
        <v>644</v>
      </c>
      <c r="G186" s="93" t="s">
        <v>133</v>
      </c>
      <c r="H186" s="93">
        <v>21</v>
      </c>
      <c r="I186" s="94" t="s">
        <v>24</v>
      </c>
      <c r="J186" s="147" t="s">
        <v>200</v>
      </c>
      <c r="K186" s="93" t="s">
        <v>201</v>
      </c>
      <c r="L186" s="94" t="s">
        <v>202</v>
      </c>
      <c r="M186" s="94">
        <v>20</v>
      </c>
      <c r="N186" s="115"/>
      <c r="O186" s="201">
        <f>IF(P186&gt;0,VLOOKUP($D186,'BBLM COMCHECK'!$A:$S,14,0),0)</f>
        <v>0</v>
      </c>
      <c r="P186" s="202"/>
      <c r="Q186" s="91">
        <f t="shared" si="12"/>
        <v>0</v>
      </c>
      <c r="R186" s="201">
        <f>IF(S186&gt;0,VLOOKUP($D186,'BBLM COMCHECK'!$A:$S,15,0),0)</f>
        <v>0</v>
      </c>
      <c r="S186" s="202"/>
      <c r="T186" s="91">
        <f t="shared" si="13"/>
        <v>0</v>
      </c>
      <c r="U186" s="201">
        <f>IF(V186&gt;0,VLOOKUP($D186,'BBLM COMCHECK'!$A:$Z,25,0),0)</f>
        <v>0</v>
      </c>
      <c r="V186" s="202"/>
      <c r="W186" s="91">
        <f t="shared" si="14"/>
        <v>0</v>
      </c>
      <c r="X186" s="201">
        <f>IF(Y186&gt;0,VLOOKUP($D186,'BBLM COMCHECK'!$A:$Z,25,0),0)</f>
        <v>0</v>
      </c>
      <c r="Y186" s="202"/>
      <c r="Z186" s="91">
        <f t="shared" si="15"/>
        <v>0</v>
      </c>
      <c r="AA186" s="203" t="str">
        <f>VLOOKUP(D186,'BBLM COMCHECK'!$A:$I,9,0)</f>
        <v>normal</v>
      </c>
      <c r="AB186" s="204">
        <f>VLOOKUP(D186,'BBLM COMCHECK'!$A:$L,12,0)</f>
        <v>816</v>
      </c>
      <c r="AC186" s="201">
        <f t="shared" si="16"/>
        <v>0</v>
      </c>
      <c r="AD186" s="94"/>
      <c r="AE186" s="201"/>
      <c r="AF186" s="201"/>
      <c r="AG186" s="201"/>
      <c r="AH186" s="201"/>
      <c r="AI186" s="94"/>
      <c r="AJ186" s="94"/>
      <c r="AK186" s="87" t="s">
        <v>203</v>
      </c>
      <c r="AL186" s="87" t="str">
        <f t="shared" si="17"/>
        <v>2026-01-15|06014|1035433000|0|||1</v>
      </c>
      <c r="AP186" s="198"/>
      <c r="AQ186" s="198"/>
      <c r="AR186" s="198"/>
      <c r="AW186" s="198"/>
      <c r="BC186" s="87"/>
      <c r="BD186" s="89" t="s">
        <v>204</v>
      </c>
      <c r="BE186" s="87"/>
    </row>
    <row r="187" spans="1:57" ht="26.25" customHeight="1">
      <c r="A187" s="87" t="s">
        <v>657</v>
      </c>
      <c r="B187" s="87" t="s">
        <v>131</v>
      </c>
      <c r="C187" s="87" t="s">
        <v>66</v>
      </c>
      <c r="D187" s="92" t="s">
        <v>657</v>
      </c>
      <c r="E187" s="92" t="s">
        <v>66</v>
      </c>
      <c r="F187" s="92" t="s">
        <v>644</v>
      </c>
      <c r="G187" s="93" t="s">
        <v>133</v>
      </c>
      <c r="H187" s="93">
        <v>17</v>
      </c>
      <c r="I187" s="94" t="s">
        <v>22</v>
      </c>
      <c r="J187" s="147" t="s">
        <v>206</v>
      </c>
      <c r="K187" s="93" t="s">
        <v>207</v>
      </c>
      <c r="L187" s="94" t="s">
        <v>208</v>
      </c>
      <c r="M187" s="94">
        <v>20</v>
      </c>
      <c r="N187" s="115"/>
      <c r="O187" s="201">
        <f>IF(P187&gt;0,VLOOKUP($D187,'BBLM COMCHECK'!$A:$S,14,0),0)</f>
        <v>0</v>
      </c>
      <c r="P187" s="202"/>
      <c r="Q187" s="91">
        <f t="shared" si="12"/>
        <v>0</v>
      </c>
      <c r="R187" s="201">
        <f>IF(S187&gt;0,VLOOKUP($D187,'BBLM COMCHECK'!$A:$S,15,0),0)</f>
        <v>0</v>
      </c>
      <c r="S187" s="202"/>
      <c r="T187" s="91">
        <f t="shared" si="13"/>
        <v>0</v>
      </c>
      <c r="U187" s="201">
        <f>IF(V187&gt;0,VLOOKUP($D187,'BBLM COMCHECK'!$A:$Z,25,0),0)</f>
        <v>0</v>
      </c>
      <c r="V187" s="202"/>
      <c r="W187" s="91">
        <f t="shared" si="14"/>
        <v>0</v>
      </c>
      <c r="X187" s="201">
        <f>IF(Y187&gt;0,VLOOKUP($D187,'BBLM COMCHECK'!$A:$Z,25,0),0)</f>
        <v>0</v>
      </c>
      <c r="Y187" s="202"/>
      <c r="Z187" s="91">
        <f t="shared" si="15"/>
        <v>0</v>
      </c>
      <c r="AA187" s="203" t="str">
        <f>VLOOKUP(D187,'BBLM COMCHECK'!$A:$I,9,0)</f>
        <v>order stop</v>
      </c>
      <c r="AB187" s="204">
        <f>VLOOKUP(D187,'BBLM COMCHECK'!$A:$L,12,0)</f>
        <v>2412</v>
      </c>
      <c r="AC187" s="201">
        <f t="shared" si="16"/>
        <v>0</v>
      </c>
      <c r="AD187" s="94"/>
      <c r="AE187" s="201"/>
      <c r="AF187" s="201"/>
      <c r="AG187" s="201"/>
      <c r="AH187" s="201"/>
      <c r="AI187" s="94"/>
      <c r="AJ187" s="94"/>
      <c r="AK187" s="87" t="s">
        <v>209</v>
      </c>
      <c r="AL187" s="87" t="str">
        <f t="shared" si="17"/>
        <v>2026-01-15|06014|1035633000|0|||1</v>
      </c>
      <c r="AP187" s="198"/>
      <c r="AQ187" s="198"/>
      <c r="AR187" s="198"/>
      <c r="AW187" s="198"/>
      <c r="BC187" s="87"/>
      <c r="BD187" s="89" t="s">
        <v>210</v>
      </c>
      <c r="BE187" s="87"/>
    </row>
    <row r="188" spans="1:57" ht="26.25" customHeight="1">
      <c r="A188" s="87" t="s">
        <v>658</v>
      </c>
      <c r="B188" s="87" t="s">
        <v>131</v>
      </c>
      <c r="C188" s="87" t="s">
        <v>66</v>
      </c>
      <c r="D188" s="92" t="s">
        <v>658</v>
      </c>
      <c r="E188" s="92" t="s">
        <v>66</v>
      </c>
      <c r="F188" s="92" t="s">
        <v>644</v>
      </c>
      <c r="G188" s="93" t="s">
        <v>133</v>
      </c>
      <c r="H188" s="93">
        <v>17</v>
      </c>
      <c r="I188" s="94" t="s">
        <v>22</v>
      </c>
      <c r="J188" s="147" t="s">
        <v>212</v>
      </c>
      <c r="K188" s="93" t="s">
        <v>213</v>
      </c>
      <c r="L188" s="94" t="s">
        <v>214</v>
      </c>
      <c r="M188" s="94">
        <v>20</v>
      </c>
      <c r="N188" s="115"/>
      <c r="O188" s="201">
        <f>IF(P188&gt;0,VLOOKUP($D188,'BBLM COMCHECK'!$A:$S,14,0),0)</f>
        <v>0</v>
      </c>
      <c r="P188" s="202"/>
      <c r="Q188" s="91">
        <f t="shared" si="12"/>
        <v>0</v>
      </c>
      <c r="R188" s="201">
        <f>IF(S188&gt;0,VLOOKUP($D188,'BBLM COMCHECK'!$A:$S,15,0),0)</f>
        <v>0</v>
      </c>
      <c r="S188" s="202"/>
      <c r="T188" s="91">
        <f t="shared" si="13"/>
        <v>0</v>
      </c>
      <c r="U188" s="201">
        <f>IF(V188&gt;0,VLOOKUP($D188,'BBLM COMCHECK'!$A:$Z,25,0),0)</f>
        <v>0</v>
      </c>
      <c r="V188" s="202"/>
      <c r="W188" s="91">
        <f t="shared" si="14"/>
        <v>0</v>
      </c>
      <c r="X188" s="201">
        <f>IF(Y188&gt;0,VLOOKUP($D188,'BBLM COMCHECK'!$A:$Z,25,0),0)</f>
        <v>0</v>
      </c>
      <c r="Y188" s="202"/>
      <c r="Z188" s="91">
        <f t="shared" si="15"/>
        <v>0</v>
      </c>
      <c r="AA188" s="203" t="str">
        <f>VLOOKUP(D188,'BBLM COMCHECK'!$A:$I,9,0)</f>
        <v>order stop</v>
      </c>
      <c r="AB188" s="204">
        <f>VLOOKUP(D188,'BBLM COMCHECK'!$A:$L,12,0)</f>
        <v>964</v>
      </c>
      <c r="AC188" s="201">
        <f t="shared" si="16"/>
        <v>0</v>
      </c>
      <c r="AD188" s="94"/>
      <c r="AE188" s="201"/>
      <c r="AF188" s="201"/>
      <c r="AG188" s="201"/>
      <c r="AH188" s="201"/>
      <c r="AI188" s="94"/>
      <c r="AJ188" s="94"/>
      <c r="AK188" s="87" t="s">
        <v>215</v>
      </c>
      <c r="AL188" s="87" t="str">
        <f t="shared" si="17"/>
        <v>2026-01-15|06014|1035634000|0|||1</v>
      </c>
      <c r="AP188" s="198"/>
      <c r="AQ188" s="198"/>
      <c r="AR188" s="198"/>
      <c r="AW188" s="198"/>
      <c r="BC188" s="87"/>
      <c r="BD188" s="89" t="s">
        <v>216</v>
      </c>
      <c r="BE188" s="87"/>
    </row>
    <row r="189" spans="1:57" ht="26.25" customHeight="1">
      <c r="A189" s="87" t="s">
        <v>659</v>
      </c>
      <c r="B189" s="87" t="s">
        <v>131</v>
      </c>
      <c r="C189" s="87" t="s">
        <v>66</v>
      </c>
      <c r="D189" s="92" t="s">
        <v>659</v>
      </c>
      <c r="E189" s="92" t="s">
        <v>66</v>
      </c>
      <c r="F189" s="92" t="s">
        <v>644</v>
      </c>
      <c r="G189" s="93" t="s">
        <v>133</v>
      </c>
      <c r="H189" s="93">
        <v>27</v>
      </c>
      <c r="I189" s="94" t="s">
        <v>27</v>
      </c>
      <c r="J189" s="151" t="s">
        <v>218</v>
      </c>
      <c r="K189" s="93" t="s">
        <v>219</v>
      </c>
      <c r="L189" s="96" t="s">
        <v>220</v>
      </c>
      <c r="M189" s="94">
        <v>12</v>
      </c>
      <c r="N189" s="115"/>
      <c r="O189" s="201">
        <f>IF(P189&gt;0,VLOOKUP($D189,'BBLM COMCHECK'!$A:$S,14,0),0)</f>
        <v>0</v>
      </c>
      <c r="P189" s="202"/>
      <c r="Q189" s="91">
        <f t="shared" si="12"/>
        <v>0</v>
      </c>
      <c r="R189" s="201">
        <f>IF(S189&gt;0,VLOOKUP($D189,'BBLM COMCHECK'!$A:$S,15,0),0)</f>
        <v>0</v>
      </c>
      <c r="S189" s="202"/>
      <c r="T189" s="91">
        <f t="shared" si="13"/>
        <v>0</v>
      </c>
      <c r="U189" s="201">
        <f>IF(V189&gt;0,VLOOKUP($D189,'BBLM COMCHECK'!$A:$Z,25,0),0)</f>
        <v>0</v>
      </c>
      <c r="V189" s="202"/>
      <c r="W189" s="91">
        <f t="shared" si="14"/>
        <v>0</v>
      </c>
      <c r="X189" s="201">
        <f>IF(Y189&gt;0,VLOOKUP($D189,'BBLM COMCHECK'!$A:$Z,25,0),0)</f>
        <v>0</v>
      </c>
      <c r="Y189" s="202"/>
      <c r="Z189" s="91">
        <f t="shared" si="15"/>
        <v>0</v>
      </c>
      <c r="AA189" s="203" t="str">
        <f>VLOOKUP(D189,'BBLM COMCHECK'!$A:$I,9,0)</f>
        <v>normal</v>
      </c>
      <c r="AB189" s="204">
        <f>VLOOKUP(D189,'BBLM COMCHECK'!$A:$L,12,0)</f>
        <v>316</v>
      </c>
      <c r="AC189" s="201">
        <f t="shared" si="16"/>
        <v>0</v>
      </c>
      <c r="AD189" s="94"/>
      <c r="AE189" s="201"/>
      <c r="AF189" s="201"/>
      <c r="AG189" s="201"/>
      <c r="AH189" s="201"/>
      <c r="AI189" s="94"/>
      <c r="AJ189" s="94"/>
      <c r="AK189" s="87" t="s">
        <v>221</v>
      </c>
      <c r="AL189" s="87" t="str">
        <f t="shared" si="17"/>
        <v>2026-01-15|06014|1038886000|0|||1</v>
      </c>
      <c r="AP189" s="198"/>
      <c r="AQ189" s="198"/>
      <c r="AR189" s="198"/>
      <c r="AW189" s="198"/>
      <c r="BC189" s="87"/>
      <c r="BD189" s="89" t="s">
        <v>222</v>
      </c>
      <c r="BE189" s="87"/>
    </row>
    <row r="190" spans="1:57" ht="26.25" customHeight="1">
      <c r="A190" s="87" t="s">
        <v>660</v>
      </c>
      <c r="B190" s="87" t="s">
        <v>131</v>
      </c>
      <c r="C190" s="87" t="s">
        <v>66</v>
      </c>
      <c r="D190" s="92" t="s">
        <v>660</v>
      </c>
      <c r="E190" s="92" t="s">
        <v>66</v>
      </c>
      <c r="F190" s="92" t="s">
        <v>644</v>
      </c>
      <c r="G190" s="93" t="s">
        <v>133</v>
      </c>
      <c r="H190" s="93">
        <v>27</v>
      </c>
      <c r="I190" s="94" t="s">
        <v>27</v>
      </c>
      <c r="J190" s="147" t="s">
        <v>224</v>
      </c>
      <c r="K190" s="93" t="s">
        <v>225</v>
      </c>
      <c r="L190" s="94" t="s">
        <v>226</v>
      </c>
      <c r="M190" s="94">
        <v>1</v>
      </c>
      <c r="N190" s="115"/>
      <c r="O190" s="201">
        <f>IF(P190&gt;0,VLOOKUP($D190,'BBLM COMCHECK'!$A:$S,14,0),0)</f>
        <v>0</v>
      </c>
      <c r="P190" s="202"/>
      <c r="Q190" s="91">
        <f t="shared" si="12"/>
        <v>0</v>
      </c>
      <c r="R190" s="201">
        <f>IF(S190&gt;0,VLOOKUP($D190,'BBLM COMCHECK'!$A:$S,15,0),0)</f>
        <v>0</v>
      </c>
      <c r="S190" s="202"/>
      <c r="T190" s="91">
        <f t="shared" si="13"/>
        <v>0</v>
      </c>
      <c r="U190" s="201">
        <f>IF(V190&gt;0,VLOOKUP($D190,'BBLM COMCHECK'!$A:$Z,25,0),0)</f>
        <v>0</v>
      </c>
      <c r="V190" s="202"/>
      <c r="W190" s="91">
        <f t="shared" si="14"/>
        <v>0</v>
      </c>
      <c r="X190" s="201">
        <f>IF(Y190&gt;0,VLOOKUP($D190,'BBLM COMCHECK'!$A:$Z,25,0),0)</f>
        <v>0</v>
      </c>
      <c r="Y190" s="202"/>
      <c r="Z190" s="91">
        <f t="shared" si="15"/>
        <v>0</v>
      </c>
      <c r="AA190" s="203" t="str">
        <f>VLOOKUP(D190,'BBLM COMCHECK'!$A:$I,9,0)</f>
        <v>normal</v>
      </c>
      <c r="AB190" s="204">
        <f>VLOOKUP(D190,'BBLM COMCHECK'!$A:$L,12,0)</f>
        <v>25</v>
      </c>
      <c r="AC190" s="201">
        <f t="shared" si="16"/>
        <v>0</v>
      </c>
      <c r="AD190" s="94"/>
      <c r="AE190" s="201"/>
      <c r="AF190" s="201"/>
      <c r="AG190" s="201"/>
      <c r="AH190" s="201"/>
      <c r="AI190" s="94"/>
      <c r="AJ190" s="94"/>
      <c r="AK190" s="87" t="s">
        <v>227</v>
      </c>
      <c r="AL190" s="87" t="str">
        <f t="shared" si="17"/>
        <v>2026-01-15|06014|1038932000|0|||1</v>
      </c>
      <c r="AP190" s="198"/>
      <c r="AQ190" s="198"/>
      <c r="AR190" s="198"/>
      <c r="AW190" s="198"/>
      <c r="BC190" s="87"/>
      <c r="BD190" s="89" t="s">
        <v>228</v>
      </c>
      <c r="BE190" s="87"/>
    </row>
    <row r="191" spans="1:57" ht="26.25" customHeight="1">
      <c r="A191" s="87" t="s">
        <v>661</v>
      </c>
      <c r="B191" s="87" t="s">
        <v>131</v>
      </c>
      <c r="C191" s="87" t="s">
        <v>66</v>
      </c>
      <c r="D191" s="92" t="s">
        <v>661</v>
      </c>
      <c r="E191" s="92" t="s">
        <v>66</v>
      </c>
      <c r="F191" s="92" t="s">
        <v>644</v>
      </c>
      <c r="G191" s="93" t="s">
        <v>133</v>
      </c>
      <c r="H191" s="93">
        <v>26</v>
      </c>
      <c r="I191" s="94" t="s">
        <v>25</v>
      </c>
      <c r="J191" s="147" t="s">
        <v>230</v>
      </c>
      <c r="K191" s="93" t="s">
        <v>231</v>
      </c>
      <c r="L191" s="94" t="s">
        <v>232</v>
      </c>
      <c r="M191" s="94">
        <v>12</v>
      </c>
      <c r="N191" s="115"/>
      <c r="O191" s="201">
        <f>IF(P191&gt;0,VLOOKUP($D191,'BBLM COMCHECK'!$A:$S,14,0),0)</f>
        <v>0</v>
      </c>
      <c r="P191" s="202"/>
      <c r="Q191" s="91">
        <f t="shared" si="12"/>
        <v>0</v>
      </c>
      <c r="R191" s="201">
        <f>IF(S191&gt;0,VLOOKUP($D191,'BBLM COMCHECK'!$A:$S,15,0),0)</f>
        <v>0</v>
      </c>
      <c r="S191" s="202"/>
      <c r="T191" s="91">
        <f t="shared" si="13"/>
        <v>0</v>
      </c>
      <c r="U191" s="201">
        <f>IF(V191&gt;0,VLOOKUP($D191,'BBLM COMCHECK'!$A:$Z,25,0),0)</f>
        <v>0</v>
      </c>
      <c r="V191" s="202"/>
      <c r="W191" s="91">
        <f t="shared" si="14"/>
        <v>0</v>
      </c>
      <c r="X191" s="201">
        <f>IF(Y191&gt;0,VLOOKUP($D191,'BBLM COMCHECK'!$A:$Z,25,0),0)</f>
        <v>0</v>
      </c>
      <c r="Y191" s="202"/>
      <c r="Z191" s="91">
        <f t="shared" si="15"/>
        <v>0</v>
      </c>
      <c r="AA191" s="203" t="str">
        <f>VLOOKUP(D191,'BBLM COMCHECK'!$A:$I,9,0)</f>
        <v>order stop</v>
      </c>
      <c r="AB191" s="204">
        <f>VLOOKUP(D191,'BBLM COMCHECK'!$A:$L,12,0)</f>
        <v>13</v>
      </c>
      <c r="AC191" s="201">
        <f t="shared" si="16"/>
        <v>0</v>
      </c>
      <c r="AD191" s="94"/>
      <c r="AE191" s="201"/>
      <c r="AF191" s="201"/>
      <c r="AG191" s="201"/>
      <c r="AH191" s="201"/>
      <c r="AI191" s="94"/>
      <c r="AJ191" s="94"/>
      <c r="AK191" s="87" t="s">
        <v>233</v>
      </c>
      <c r="AL191" s="87" t="str">
        <f t="shared" si="17"/>
        <v>2026-01-15|06014|1055785000|0|||1</v>
      </c>
      <c r="AP191" s="198"/>
      <c r="AQ191" s="198"/>
      <c r="AR191" s="198"/>
      <c r="AW191" s="198"/>
      <c r="BC191" s="87"/>
      <c r="BD191" s="89" t="s">
        <v>234</v>
      </c>
      <c r="BE191" s="87"/>
    </row>
    <row r="192" spans="1:57" ht="26.25" customHeight="1">
      <c r="A192" s="87" t="s">
        <v>662</v>
      </c>
      <c r="B192" s="87" t="s">
        <v>131</v>
      </c>
      <c r="C192" s="87" t="s">
        <v>66</v>
      </c>
      <c r="D192" s="92" t="s">
        <v>662</v>
      </c>
      <c r="E192" s="92" t="s">
        <v>66</v>
      </c>
      <c r="F192" s="92" t="s">
        <v>644</v>
      </c>
      <c r="G192" s="93" t="s">
        <v>133</v>
      </c>
      <c r="H192" s="93">
        <v>27</v>
      </c>
      <c r="I192" s="94" t="s">
        <v>27</v>
      </c>
      <c r="J192" s="147" t="s">
        <v>236</v>
      </c>
      <c r="K192" s="93" t="s">
        <v>237</v>
      </c>
      <c r="L192" s="94" t="s">
        <v>238</v>
      </c>
      <c r="M192" s="94">
        <v>12</v>
      </c>
      <c r="N192" s="115"/>
      <c r="O192" s="201">
        <f>IF(P192&gt;0,VLOOKUP($D192,'BBLM COMCHECK'!$A:$S,14,0),0)</f>
        <v>0</v>
      </c>
      <c r="P192" s="202"/>
      <c r="Q192" s="91">
        <f t="shared" si="12"/>
        <v>0</v>
      </c>
      <c r="R192" s="201">
        <f>IF(S192&gt;0,VLOOKUP($D192,'BBLM COMCHECK'!$A:$S,15,0),0)</f>
        <v>0</v>
      </c>
      <c r="S192" s="202"/>
      <c r="T192" s="91">
        <f t="shared" si="13"/>
        <v>0</v>
      </c>
      <c r="U192" s="201">
        <f>IF(V192&gt;0,VLOOKUP($D192,'BBLM COMCHECK'!$A:$Z,25,0),0)</f>
        <v>0</v>
      </c>
      <c r="V192" s="202"/>
      <c r="W192" s="91">
        <f t="shared" si="14"/>
        <v>0</v>
      </c>
      <c r="X192" s="201">
        <f>IF(Y192&gt;0,VLOOKUP($D192,'BBLM COMCHECK'!$A:$Z,25,0),0)</f>
        <v>0</v>
      </c>
      <c r="Y192" s="202"/>
      <c r="Z192" s="91">
        <f t="shared" si="15"/>
        <v>0</v>
      </c>
      <c r="AA192" s="203" t="str">
        <f>VLOOKUP(D192,'BBLM COMCHECK'!$A:$I,9,0)</f>
        <v>normal</v>
      </c>
      <c r="AB192" s="204">
        <f>VLOOKUP(D192,'BBLM COMCHECK'!$A:$L,12,0)</f>
        <v>524</v>
      </c>
      <c r="AC192" s="201">
        <f t="shared" si="16"/>
        <v>0</v>
      </c>
      <c r="AD192" s="94"/>
      <c r="AE192" s="201"/>
      <c r="AF192" s="201"/>
      <c r="AG192" s="201"/>
      <c r="AH192" s="201"/>
      <c r="AI192" s="94"/>
      <c r="AJ192" s="94"/>
      <c r="AK192" s="87" t="s">
        <v>239</v>
      </c>
      <c r="AL192" s="87" t="str">
        <f t="shared" si="17"/>
        <v>2026-01-15|06014|1058499000|0|||1</v>
      </c>
      <c r="AP192" s="198"/>
      <c r="AQ192" s="198"/>
      <c r="AR192" s="198"/>
      <c r="AW192" s="198"/>
      <c r="BC192" s="87"/>
      <c r="BD192" s="89" t="s">
        <v>240</v>
      </c>
      <c r="BE192" s="87"/>
    </row>
    <row r="193" spans="1:58" ht="26.25" customHeight="1">
      <c r="A193" s="87" t="s">
        <v>663</v>
      </c>
      <c r="B193" s="87" t="s">
        <v>131</v>
      </c>
      <c r="C193" s="87" t="s">
        <v>66</v>
      </c>
      <c r="D193" s="92" t="s">
        <v>663</v>
      </c>
      <c r="E193" s="92" t="s">
        <v>66</v>
      </c>
      <c r="F193" s="92" t="s">
        <v>644</v>
      </c>
      <c r="G193" s="93" t="s">
        <v>133</v>
      </c>
      <c r="H193" s="93">
        <v>11</v>
      </c>
      <c r="I193" s="94" t="s">
        <v>20</v>
      </c>
      <c r="J193" s="147" t="s">
        <v>242</v>
      </c>
      <c r="K193" s="93" t="s">
        <v>243</v>
      </c>
      <c r="L193" s="94" t="s">
        <v>244</v>
      </c>
      <c r="M193" s="94">
        <v>16</v>
      </c>
      <c r="N193" s="115"/>
      <c r="O193" s="201">
        <f>IF(P193&gt;0,VLOOKUP($D193,'BBLM COMCHECK'!$A:$S,14,0),0)</f>
        <v>0</v>
      </c>
      <c r="P193" s="202"/>
      <c r="Q193" s="91">
        <f t="shared" si="12"/>
        <v>0</v>
      </c>
      <c r="R193" s="201">
        <f>IF(S193&gt;0,VLOOKUP($D193,'BBLM COMCHECK'!$A:$S,15,0),0)</f>
        <v>0</v>
      </c>
      <c r="S193" s="202"/>
      <c r="T193" s="91">
        <f t="shared" si="13"/>
        <v>0</v>
      </c>
      <c r="U193" s="201">
        <f>IF(V193&gt;0,VLOOKUP($D193,'BBLM COMCHECK'!$A:$Z,25,0),0)</f>
        <v>0</v>
      </c>
      <c r="V193" s="202"/>
      <c r="W193" s="91">
        <f t="shared" si="14"/>
        <v>0</v>
      </c>
      <c r="X193" s="201">
        <f>IF(Y193&gt;0,VLOOKUP($D193,'BBLM COMCHECK'!$A:$Z,25,0),0)</f>
        <v>0</v>
      </c>
      <c r="Y193" s="202"/>
      <c r="Z193" s="91">
        <f t="shared" si="15"/>
        <v>0</v>
      </c>
      <c r="AA193" s="203" t="str">
        <f>VLOOKUP(D193,'BBLM COMCHECK'!$A:$I,9,0)</f>
        <v>normal</v>
      </c>
      <c r="AB193" s="204">
        <f>VLOOKUP(D193,'BBLM COMCHECK'!$A:$L,12,0)</f>
        <v>276</v>
      </c>
      <c r="AC193" s="201">
        <f t="shared" si="16"/>
        <v>0</v>
      </c>
      <c r="AD193" s="94"/>
      <c r="AE193" s="201"/>
      <c r="AF193" s="201"/>
      <c r="AG193" s="201"/>
      <c r="AH193" s="201"/>
      <c r="AI193" s="94"/>
      <c r="AJ193" s="94"/>
      <c r="AK193" s="87" t="s">
        <v>245</v>
      </c>
      <c r="AL193" s="87" t="str">
        <f t="shared" si="17"/>
        <v>2026-01-15|06014|1064670000|0|||1</v>
      </c>
      <c r="AP193" s="198"/>
      <c r="AQ193" s="198"/>
      <c r="AR193" s="198"/>
      <c r="AW193" s="198"/>
      <c r="BC193" s="87"/>
      <c r="BD193" s="89" t="s">
        <v>246</v>
      </c>
      <c r="BE193" s="87"/>
    </row>
    <row r="194" spans="1:58" ht="26.25" customHeight="1">
      <c r="A194" s="87" t="s">
        <v>664</v>
      </c>
      <c r="B194" s="87" t="s">
        <v>131</v>
      </c>
      <c r="C194" s="87" t="s">
        <v>66</v>
      </c>
      <c r="D194" s="92" t="s">
        <v>664</v>
      </c>
      <c r="E194" s="92" t="s">
        <v>66</v>
      </c>
      <c r="F194" s="92" t="s">
        <v>644</v>
      </c>
      <c r="G194" s="93" t="s">
        <v>133</v>
      </c>
      <c r="H194" s="93">
        <v>11</v>
      </c>
      <c r="I194" s="94" t="s">
        <v>20</v>
      </c>
      <c r="J194" s="147" t="s">
        <v>248</v>
      </c>
      <c r="K194" s="93" t="s">
        <v>249</v>
      </c>
      <c r="L194" s="94" t="s">
        <v>250</v>
      </c>
      <c r="M194" s="94">
        <v>28</v>
      </c>
      <c r="N194" s="115"/>
      <c r="O194" s="201">
        <f>IF(P194&gt;0,VLOOKUP($D194,'BBLM COMCHECK'!$A:$S,14,0),0)</f>
        <v>0</v>
      </c>
      <c r="P194" s="202"/>
      <c r="Q194" s="91">
        <f t="shared" si="12"/>
        <v>0</v>
      </c>
      <c r="R194" s="201">
        <f>IF(S194&gt;0,VLOOKUP($D194,'BBLM COMCHECK'!$A:$S,15,0),0)</f>
        <v>0</v>
      </c>
      <c r="S194" s="202"/>
      <c r="T194" s="91">
        <f t="shared" si="13"/>
        <v>0</v>
      </c>
      <c r="U194" s="201">
        <f>IF(V194&gt;0,VLOOKUP($D194,'BBLM COMCHECK'!$A:$Z,25,0),0)</f>
        <v>0</v>
      </c>
      <c r="V194" s="202"/>
      <c r="W194" s="91">
        <f t="shared" si="14"/>
        <v>0</v>
      </c>
      <c r="X194" s="201">
        <f>IF(Y194&gt;0,VLOOKUP($D194,'BBLM COMCHECK'!$A:$Z,25,0),0)</f>
        <v>0</v>
      </c>
      <c r="Y194" s="202"/>
      <c r="Z194" s="91">
        <f t="shared" si="15"/>
        <v>0</v>
      </c>
      <c r="AA194" s="203" t="str">
        <f>VLOOKUP(D194,'BBLM COMCHECK'!$A:$I,9,0)</f>
        <v>normal</v>
      </c>
      <c r="AB194" s="204">
        <f>VLOOKUP(D194,'BBLM COMCHECK'!$A:$L,12,0)</f>
        <v>4141</v>
      </c>
      <c r="AC194" s="201">
        <f t="shared" si="16"/>
        <v>0</v>
      </c>
      <c r="AD194" s="94"/>
      <c r="AE194" s="201"/>
      <c r="AF194" s="201"/>
      <c r="AG194" s="201"/>
      <c r="AH194" s="201"/>
      <c r="AI194" s="94"/>
      <c r="AJ194" s="94"/>
      <c r="AK194" s="87" t="s">
        <v>251</v>
      </c>
      <c r="AL194" s="87" t="str">
        <f t="shared" si="17"/>
        <v>2026-01-15|06014|1064680000|0|||1</v>
      </c>
      <c r="AP194" s="198"/>
      <c r="AQ194" s="198"/>
      <c r="AR194" s="198"/>
      <c r="AW194" s="198"/>
      <c r="BC194" s="87"/>
      <c r="BD194" s="89" t="s">
        <v>252</v>
      </c>
      <c r="BE194" s="87"/>
    </row>
    <row r="195" spans="1:58" ht="26.25" customHeight="1">
      <c r="A195" s="87" t="s">
        <v>665</v>
      </c>
      <c r="B195" s="87" t="s">
        <v>131</v>
      </c>
      <c r="C195" s="87" t="s">
        <v>66</v>
      </c>
      <c r="D195" s="92" t="s">
        <v>665</v>
      </c>
      <c r="E195" s="92" t="s">
        <v>66</v>
      </c>
      <c r="F195" s="92" t="s">
        <v>644</v>
      </c>
      <c r="G195" s="93" t="s">
        <v>133</v>
      </c>
      <c r="H195" s="93">
        <v>21</v>
      </c>
      <c r="I195" s="94" t="s">
        <v>24</v>
      </c>
      <c r="J195" s="147" t="s">
        <v>254</v>
      </c>
      <c r="K195" s="93" t="s">
        <v>255</v>
      </c>
      <c r="L195" s="94" t="s">
        <v>256</v>
      </c>
      <c r="M195" s="94">
        <v>60</v>
      </c>
      <c r="N195" s="115"/>
      <c r="O195" s="201">
        <f>IF(P195&gt;0,VLOOKUP($D195,'BBLM COMCHECK'!$A:$S,14,0),0)</f>
        <v>0</v>
      </c>
      <c r="P195" s="202"/>
      <c r="Q195" s="91">
        <f t="shared" ref="Q195:Q258" si="18">IFERROR(O195/P195%,0)</f>
        <v>0</v>
      </c>
      <c r="R195" s="201">
        <f>IF(S195&gt;0,VLOOKUP($D195,'BBLM COMCHECK'!$A:$S,15,0),0)</f>
        <v>0</v>
      </c>
      <c r="S195" s="202"/>
      <c r="T195" s="91">
        <f t="shared" ref="T195:T258" si="19">IFERROR(R195/S195%,0)</f>
        <v>0</v>
      </c>
      <c r="U195" s="201">
        <f>IF(V195&gt;0,VLOOKUP($D195,'BBLM COMCHECK'!$A:$Z,25,0),0)</f>
        <v>0</v>
      </c>
      <c r="V195" s="202"/>
      <c r="W195" s="91">
        <f t="shared" ref="W195:W258" si="20">IFERROR(U195/V195%,0)</f>
        <v>0</v>
      </c>
      <c r="X195" s="201">
        <f>IF(Y195&gt;0,VLOOKUP($D195,'BBLM COMCHECK'!$A:$Z,25,0),0)</f>
        <v>0</v>
      </c>
      <c r="Y195" s="202"/>
      <c r="Z195" s="91">
        <f t="shared" ref="Z195:Z258" si="21">IFERROR(X195/Y195%,0)</f>
        <v>0</v>
      </c>
      <c r="AA195" s="203" t="str">
        <f>VLOOKUP(D195,'BBLM COMCHECK'!$A:$I,9,0)</f>
        <v>order stop</v>
      </c>
      <c r="AB195" s="204">
        <f>VLOOKUP(D195,'BBLM COMCHECK'!$A:$L,12,0)</f>
        <v>61289</v>
      </c>
      <c r="AC195" s="201">
        <f t="shared" ref="AC195:AC258" si="22">IF(AB195&lt;4,1,0)</f>
        <v>0</v>
      </c>
      <c r="AD195" s="94"/>
      <c r="AE195" s="201"/>
      <c r="AF195" s="201"/>
      <c r="AG195" s="201"/>
      <c r="AH195" s="201"/>
      <c r="AI195" s="94"/>
      <c r="AJ195" s="94"/>
      <c r="AK195" s="87" t="s">
        <v>257</v>
      </c>
      <c r="AL195" s="87" t="str">
        <f t="shared" ref="AL195:AL258" si="23">"2026-01-15|"&amp;E195&amp;"|"&amp;J195&amp;"|"&amp;X195&amp;"|"&amp;Y195&amp;"|"&amp;N195&amp;"|"&amp;1</f>
        <v>2026-01-15|06014|1070906000|0|||1</v>
      </c>
      <c r="AP195" s="198"/>
      <c r="AQ195" s="198"/>
      <c r="AR195" s="198"/>
      <c r="AW195" s="198"/>
      <c r="BC195" s="87"/>
      <c r="BD195" s="145" t="s">
        <v>258</v>
      </c>
      <c r="BE195" s="87"/>
    </row>
    <row r="196" spans="1:58" ht="26.25" customHeight="1">
      <c r="A196" s="87" t="s">
        <v>666</v>
      </c>
      <c r="B196" s="87" t="s">
        <v>131</v>
      </c>
      <c r="C196" s="87" t="s">
        <v>66</v>
      </c>
      <c r="D196" s="92" t="s">
        <v>666</v>
      </c>
      <c r="E196" s="92" t="s">
        <v>66</v>
      </c>
      <c r="F196" s="92" t="s">
        <v>644</v>
      </c>
      <c r="G196" s="93" t="s">
        <v>133</v>
      </c>
      <c r="H196" s="93">
        <v>11</v>
      </c>
      <c r="I196" s="94" t="s">
        <v>20</v>
      </c>
      <c r="J196" s="147" t="s">
        <v>260</v>
      </c>
      <c r="K196" s="93" t="s">
        <v>261</v>
      </c>
      <c r="L196" s="94" t="s">
        <v>262</v>
      </c>
      <c r="M196" s="94">
        <v>12</v>
      </c>
      <c r="N196" s="115"/>
      <c r="O196" s="201">
        <f>IF(P196&gt;0,VLOOKUP($D196,'BBLM COMCHECK'!$A:$S,14,0),0)</f>
        <v>0</v>
      </c>
      <c r="P196" s="202"/>
      <c r="Q196" s="91">
        <f t="shared" si="18"/>
        <v>0</v>
      </c>
      <c r="R196" s="201">
        <f>IF(S196&gt;0,VLOOKUP($D196,'BBLM COMCHECK'!$A:$S,15,0),0)</f>
        <v>0</v>
      </c>
      <c r="S196" s="202"/>
      <c r="T196" s="91">
        <f t="shared" si="19"/>
        <v>0</v>
      </c>
      <c r="U196" s="201">
        <f>IF(V196&gt;0,VLOOKUP($D196,'BBLM COMCHECK'!$A:$Z,25,0),0)</f>
        <v>0</v>
      </c>
      <c r="V196" s="202"/>
      <c r="W196" s="91">
        <f t="shared" si="20"/>
        <v>0</v>
      </c>
      <c r="X196" s="201">
        <f>IF(Y196&gt;0,VLOOKUP($D196,'BBLM COMCHECK'!$A:$Z,25,0),0)</f>
        <v>0</v>
      </c>
      <c r="Y196" s="202"/>
      <c r="Z196" s="91">
        <f t="shared" si="21"/>
        <v>0</v>
      </c>
      <c r="AA196" s="203" t="str">
        <f>VLOOKUP(D196,'BBLM COMCHECK'!$A:$I,9,0)</f>
        <v>normal</v>
      </c>
      <c r="AB196" s="204">
        <f>VLOOKUP(D196,'BBLM COMCHECK'!$A:$L,12,0)</f>
        <v>768</v>
      </c>
      <c r="AC196" s="201">
        <f t="shared" si="22"/>
        <v>0</v>
      </c>
      <c r="AD196" s="94"/>
      <c r="AE196" s="201"/>
      <c r="AF196" s="201"/>
      <c r="AG196" s="201"/>
      <c r="AH196" s="201"/>
      <c r="AI196" s="94"/>
      <c r="AJ196" s="94"/>
      <c r="AK196" s="87" t="s">
        <v>263</v>
      </c>
      <c r="AL196" s="87" t="str">
        <f t="shared" si="23"/>
        <v>2026-01-15|06014|1071008000|0|||1</v>
      </c>
      <c r="AP196" s="198"/>
      <c r="AQ196" s="198"/>
      <c r="AR196" s="198"/>
      <c r="AW196" s="198"/>
      <c r="BC196" s="87"/>
      <c r="BD196" s="89" t="s">
        <v>264</v>
      </c>
      <c r="BE196" s="87"/>
    </row>
    <row r="197" spans="1:58" ht="26.25" customHeight="1">
      <c r="A197" s="87" t="s">
        <v>667</v>
      </c>
      <c r="B197" s="87" t="s">
        <v>131</v>
      </c>
      <c r="C197" s="87" t="s">
        <v>66</v>
      </c>
      <c r="D197" s="92" t="s">
        <v>667</v>
      </c>
      <c r="E197" s="92" t="s">
        <v>66</v>
      </c>
      <c r="F197" s="92" t="s">
        <v>644</v>
      </c>
      <c r="G197" s="93" t="s">
        <v>133</v>
      </c>
      <c r="H197" s="93">
        <v>11</v>
      </c>
      <c r="I197" s="94" t="s">
        <v>20</v>
      </c>
      <c r="J197" s="147" t="s">
        <v>266</v>
      </c>
      <c r="K197" s="93" t="s">
        <v>267</v>
      </c>
      <c r="L197" s="94" t="s">
        <v>268</v>
      </c>
      <c r="M197" s="94">
        <v>9</v>
      </c>
      <c r="N197" s="115"/>
      <c r="O197" s="201">
        <f>IF(P197&gt;0,VLOOKUP($D197,'BBLM COMCHECK'!$A:$S,14,0),0)</f>
        <v>0</v>
      </c>
      <c r="P197" s="202"/>
      <c r="Q197" s="91">
        <f t="shared" si="18"/>
        <v>0</v>
      </c>
      <c r="R197" s="201">
        <f>IF(S197&gt;0,VLOOKUP($D197,'BBLM COMCHECK'!$A:$S,15,0),0)</f>
        <v>0</v>
      </c>
      <c r="S197" s="202"/>
      <c r="T197" s="91">
        <f t="shared" si="19"/>
        <v>0</v>
      </c>
      <c r="U197" s="201">
        <f>IF(V197&gt;0,VLOOKUP($D197,'BBLM COMCHECK'!$A:$Z,25,0),0)</f>
        <v>0</v>
      </c>
      <c r="V197" s="202"/>
      <c r="W197" s="91">
        <f t="shared" si="20"/>
        <v>0</v>
      </c>
      <c r="X197" s="201">
        <f>IF(Y197&gt;0,VLOOKUP($D197,'BBLM COMCHECK'!$A:$Z,25,0),0)</f>
        <v>0</v>
      </c>
      <c r="Y197" s="202"/>
      <c r="Z197" s="91">
        <f t="shared" si="21"/>
        <v>0</v>
      </c>
      <c r="AA197" s="203" t="str">
        <f>VLOOKUP(D197,'BBLM COMCHECK'!$A:$I,9,0)</f>
        <v>normal</v>
      </c>
      <c r="AB197" s="204">
        <f>VLOOKUP(D197,'BBLM COMCHECK'!$A:$L,12,0)</f>
        <v>1</v>
      </c>
      <c r="AC197" s="201">
        <f t="shared" si="22"/>
        <v>1</v>
      </c>
      <c r="AD197" s="94"/>
      <c r="AE197" s="201"/>
      <c r="AF197" s="201"/>
      <c r="AG197" s="201"/>
      <c r="AH197" s="201"/>
      <c r="AI197" s="94"/>
      <c r="AJ197" s="94"/>
      <c r="AK197" s="87" t="s">
        <v>269</v>
      </c>
      <c r="AL197" s="87" t="str">
        <f t="shared" si="23"/>
        <v>2026-01-15|06014|1071606000|0|||1</v>
      </c>
      <c r="AP197" s="198"/>
      <c r="AQ197" s="198"/>
      <c r="AR197" s="198"/>
      <c r="AW197" s="198"/>
      <c r="BC197" s="87"/>
      <c r="BD197" s="89" t="s">
        <v>270</v>
      </c>
      <c r="BE197" s="87"/>
    </row>
    <row r="198" spans="1:58" ht="26.25" customHeight="1">
      <c r="A198" s="87" t="s">
        <v>668</v>
      </c>
      <c r="B198" s="87" t="s">
        <v>131</v>
      </c>
      <c r="C198" s="87" t="s">
        <v>66</v>
      </c>
      <c r="D198" s="92" t="s">
        <v>668</v>
      </c>
      <c r="E198" s="92" t="s">
        <v>66</v>
      </c>
      <c r="F198" s="92" t="s">
        <v>644</v>
      </c>
      <c r="G198" s="93" t="s">
        <v>133</v>
      </c>
      <c r="H198" s="93">
        <v>11</v>
      </c>
      <c r="I198" s="94" t="s">
        <v>20</v>
      </c>
      <c r="J198" s="151" t="s">
        <v>272</v>
      </c>
      <c r="K198" s="93" t="s">
        <v>273</v>
      </c>
      <c r="L198" s="94" t="s">
        <v>274</v>
      </c>
      <c r="M198" s="94">
        <v>24</v>
      </c>
      <c r="N198" s="115"/>
      <c r="O198" s="201">
        <f>IF(P198&gt;0,VLOOKUP($D198,'BBLM COMCHECK'!$A:$S,14,0),0)</f>
        <v>0</v>
      </c>
      <c r="P198" s="202"/>
      <c r="Q198" s="91">
        <f t="shared" si="18"/>
        <v>0</v>
      </c>
      <c r="R198" s="201">
        <f>IF(S198&gt;0,VLOOKUP($D198,'BBLM COMCHECK'!$A:$S,15,0),0)</f>
        <v>0</v>
      </c>
      <c r="S198" s="202"/>
      <c r="T198" s="91">
        <f t="shared" si="19"/>
        <v>0</v>
      </c>
      <c r="U198" s="201">
        <f>IF(V198&gt;0,VLOOKUP($D198,'BBLM COMCHECK'!$A:$Z,25,0),0)</f>
        <v>0</v>
      </c>
      <c r="V198" s="202"/>
      <c r="W198" s="91">
        <f t="shared" si="20"/>
        <v>0</v>
      </c>
      <c r="X198" s="201">
        <f>IF(Y198&gt;0,VLOOKUP($D198,'BBLM COMCHECK'!$A:$Z,25,0),0)</f>
        <v>0</v>
      </c>
      <c r="Y198" s="202"/>
      <c r="Z198" s="91">
        <f t="shared" si="21"/>
        <v>0</v>
      </c>
      <c r="AA198" s="203" t="str">
        <f>VLOOKUP(D198,'BBLM COMCHECK'!$A:$I,9,0)</f>
        <v>normal</v>
      </c>
      <c r="AB198" s="204">
        <f>VLOOKUP(D198,'BBLM COMCHECK'!$A:$L,12,0)</f>
        <v>24</v>
      </c>
      <c r="AC198" s="201">
        <f t="shared" si="22"/>
        <v>0</v>
      </c>
      <c r="AD198" s="94"/>
      <c r="AE198" s="201"/>
      <c r="AF198" s="201"/>
      <c r="AG198" s="201"/>
      <c r="AH198" s="201"/>
      <c r="AI198" s="94"/>
      <c r="AJ198" s="94"/>
      <c r="AK198" s="87" t="s">
        <v>275</v>
      </c>
      <c r="AL198" s="87" t="str">
        <f t="shared" si="23"/>
        <v>2026-01-15|06014|1072194000|0|||1</v>
      </c>
      <c r="AP198" s="198"/>
      <c r="AQ198" s="198"/>
      <c r="AR198" s="198"/>
      <c r="AW198" s="198"/>
      <c r="BC198" s="87"/>
      <c r="BD198" s="89" t="s">
        <v>276</v>
      </c>
      <c r="BE198" s="87"/>
    </row>
    <row r="199" spans="1:58" ht="26.25" customHeight="1">
      <c r="A199" s="87" t="s">
        <v>669</v>
      </c>
      <c r="B199" s="87" t="s">
        <v>131</v>
      </c>
      <c r="C199" s="87" t="s">
        <v>66</v>
      </c>
      <c r="D199" s="92" t="s">
        <v>669</v>
      </c>
      <c r="E199" s="92" t="s">
        <v>66</v>
      </c>
      <c r="F199" s="92" t="s">
        <v>644</v>
      </c>
      <c r="G199" s="93" t="s">
        <v>133</v>
      </c>
      <c r="H199" s="93">
        <v>26</v>
      </c>
      <c r="I199" s="94" t="s">
        <v>25</v>
      </c>
      <c r="J199" s="147" t="s">
        <v>278</v>
      </c>
      <c r="K199" s="93" t="s">
        <v>279</v>
      </c>
      <c r="L199" s="94" t="s">
        <v>280</v>
      </c>
      <c r="M199" s="94">
        <v>20</v>
      </c>
      <c r="N199" s="115"/>
      <c r="O199" s="201">
        <f>IF(P199&gt;0,VLOOKUP($D199,'BBLM COMCHECK'!$A:$S,14,0),0)</f>
        <v>0</v>
      </c>
      <c r="P199" s="202"/>
      <c r="Q199" s="91">
        <f t="shared" si="18"/>
        <v>0</v>
      </c>
      <c r="R199" s="201">
        <f>IF(S199&gt;0,VLOOKUP($D199,'BBLM COMCHECK'!$A:$S,15,0),0)</f>
        <v>0</v>
      </c>
      <c r="S199" s="202"/>
      <c r="T199" s="91">
        <f t="shared" si="19"/>
        <v>0</v>
      </c>
      <c r="U199" s="201">
        <f>IF(V199&gt;0,VLOOKUP($D199,'BBLM COMCHECK'!$A:$Z,25,0),0)</f>
        <v>0</v>
      </c>
      <c r="V199" s="202"/>
      <c r="W199" s="91">
        <f t="shared" si="20"/>
        <v>0</v>
      </c>
      <c r="X199" s="201">
        <f>IF(Y199&gt;0,VLOOKUP($D199,'BBLM COMCHECK'!$A:$Z,25,0),0)</f>
        <v>0</v>
      </c>
      <c r="Y199" s="202"/>
      <c r="Z199" s="91">
        <f t="shared" si="21"/>
        <v>0</v>
      </c>
      <c r="AA199" s="203" t="str">
        <f>VLOOKUP(D199,'BBLM COMCHECK'!$A:$I,9,0)</f>
        <v>normal</v>
      </c>
      <c r="AB199" s="204">
        <f>VLOOKUP(D199,'BBLM COMCHECK'!$A:$L,12,0)</f>
        <v>343</v>
      </c>
      <c r="AC199" s="201">
        <f t="shared" si="22"/>
        <v>0</v>
      </c>
      <c r="AD199" s="94"/>
      <c r="AE199" s="201"/>
      <c r="AF199" s="201"/>
      <c r="AG199" s="201"/>
      <c r="AH199" s="201"/>
      <c r="AI199" s="94"/>
      <c r="AJ199" s="94"/>
      <c r="AK199" s="87" t="s">
        <v>281</v>
      </c>
      <c r="AL199" s="87" t="str">
        <f t="shared" si="23"/>
        <v>2026-01-15|06014|1074674000|0|||1</v>
      </c>
      <c r="AP199" s="198"/>
      <c r="AQ199" s="198"/>
      <c r="AR199" s="198"/>
      <c r="AW199" s="198"/>
      <c r="BC199" s="87"/>
      <c r="BD199" s="89" t="s">
        <v>282</v>
      </c>
      <c r="BE199" s="87"/>
    </row>
    <row r="200" spans="1:58" ht="26.25" customHeight="1">
      <c r="A200" s="87" t="s">
        <v>670</v>
      </c>
      <c r="B200" s="87" t="s">
        <v>131</v>
      </c>
      <c r="C200" s="87" t="s">
        <v>66</v>
      </c>
      <c r="D200" s="92" t="s">
        <v>670</v>
      </c>
      <c r="E200" s="92" t="s">
        <v>66</v>
      </c>
      <c r="F200" s="92" t="s">
        <v>644</v>
      </c>
      <c r="G200" s="93" t="s">
        <v>133</v>
      </c>
      <c r="H200" s="93">
        <v>26</v>
      </c>
      <c r="I200" s="94" t="s">
        <v>25</v>
      </c>
      <c r="J200" s="151" t="s">
        <v>284</v>
      </c>
      <c r="K200" s="93" t="s">
        <v>285</v>
      </c>
      <c r="L200" s="94" t="s">
        <v>286</v>
      </c>
      <c r="M200" s="94">
        <v>50</v>
      </c>
      <c r="N200" s="115"/>
      <c r="O200" s="201">
        <f>IF(P200&gt;0,VLOOKUP($D200,'BBLM COMCHECK'!$A:$S,14,0),0)</f>
        <v>0</v>
      </c>
      <c r="P200" s="202"/>
      <c r="Q200" s="91">
        <f t="shared" si="18"/>
        <v>0</v>
      </c>
      <c r="R200" s="201">
        <f>IF(S200&gt;0,VLOOKUP($D200,'BBLM COMCHECK'!$A:$S,15,0),0)</f>
        <v>0</v>
      </c>
      <c r="S200" s="202"/>
      <c r="T200" s="91">
        <f t="shared" si="19"/>
        <v>0</v>
      </c>
      <c r="U200" s="201">
        <f>IF(V200&gt;0,VLOOKUP($D200,'BBLM COMCHECK'!$A:$Z,25,0),0)</f>
        <v>0</v>
      </c>
      <c r="V200" s="202"/>
      <c r="W200" s="91">
        <f t="shared" si="20"/>
        <v>0</v>
      </c>
      <c r="X200" s="201">
        <f>IF(Y200&gt;0,VLOOKUP($D200,'BBLM COMCHECK'!$A:$Z,25,0),0)</f>
        <v>0</v>
      </c>
      <c r="Y200" s="202"/>
      <c r="Z200" s="91">
        <f t="shared" si="21"/>
        <v>0</v>
      </c>
      <c r="AA200" s="203" t="str">
        <f>VLOOKUP(D200,'BBLM COMCHECK'!$A:$I,9,0)</f>
        <v>normal</v>
      </c>
      <c r="AB200" s="204">
        <f>VLOOKUP(D200,'BBLM COMCHECK'!$A:$L,12,0)</f>
        <v>123</v>
      </c>
      <c r="AC200" s="201">
        <f t="shared" si="22"/>
        <v>0</v>
      </c>
      <c r="AD200" s="94"/>
      <c r="AE200" s="201"/>
      <c r="AF200" s="201"/>
      <c r="AG200" s="201"/>
      <c r="AH200" s="201"/>
      <c r="AI200" s="94"/>
      <c r="AJ200" s="94"/>
      <c r="AK200" s="87" t="s">
        <v>287</v>
      </c>
      <c r="AL200" s="87" t="str">
        <f t="shared" si="23"/>
        <v>2026-01-15|06014|1074883000|0|||1</v>
      </c>
      <c r="AP200" s="198"/>
      <c r="AQ200" s="198"/>
      <c r="AR200" s="198"/>
      <c r="AW200" s="198"/>
      <c r="BC200" s="87"/>
      <c r="BD200" s="89" t="s">
        <v>288</v>
      </c>
      <c r="BE200" s="87"/>
    </row>
    <row r="201" spans="1:58" ht="26.25" customHeight="1">
      <c r="A201" s="87" t="s">
        <v>671</v>
      </c>
      <c r="B201" s="87" t="s">
        <v>131</v>
      </c>
      <c r="C201" s="87" t="s">
        <v>66</v>
      </c>
      <c r="D201" s="92" t="s">
        <v>671</v>
      </c>
      <c r="E201" s="92" t="s">
        <v>66</v>
      </c>
      <c r="F201" s="92" t="s">
        <v>644</v>
      </c>
      <c r="G201" s="93" t="s">
        <v>133</v>
      </c>
      <c r="H201" s="93">
        <v>27</v>
      </c>
      <c r="I201" s="94" t="s">
        <v>27</v>
      </c>
      <c r="J201" s="147" t="s">
        <v>290</v>
      </c>
      <c r="K201" s="93" t="s">
        <v>291</v>
      </c>
      <c r="L201" s="94" t="s">
        <v>292</v>
      </c>
      <c r="M201" s="94">
        <v>25</v>
      </c>
      <c r="N201" s="115"/>
      <c r="O201" s="201">
        <f>IF(P201&gt;0,VLOOKUP($D201,'BBLM COMCHECK'!$A:$S,14,0),0)</f>
        <v>0</v>
      </c>
      <c r="P201" s="202"/>
      <c r="Q201" s="91">
        <f t="shared" si="18"/>
        <v>0</v>
      </c>
      <c r="R201" s="201">
        <f>IF(S201&gt;0,VLOOKUP($D201,'BBLM COMCHECK'!$A:$S,15,0),0)</f>
        <v>0</v>
      </c>
      <c r="S201" s="202"/>
      <c r="T201" s="91">
        <f t="shared" si="19"/>
        <v>0</v>
      </c>
      <c r="U201" s="201">
        <f>IF(V201&gt;0,VLOOKUP($D201,'BBLM COMCHECK'!$A:$Z,25,0),0)</f>
        <v>0</v>
      </c>
      <c r="V201" s="202"/>
      <c r="W201" s="91">
        <f t="shared" si="20"/>
        <v>0</v>
      </c>
      <c r="X201" s="201">
        <f>IF(Y201&gt;0,VLOOKUP($D201,'BBLM COMCHECK'!$A:$Z,25,0),0)</f>
        <v>0</v>
      </c>
      <c r="Y201" s="202"/>
      <c r="Z201" s="91">
        <f t="shared" si="21"/>
        <v>0</v>
      </c>
      <c r="AA201" s="203" t="str">
        <f>VLOOKUP(D201,'BBLM COMCHECK'!$A:$I,9,0)</f>
        <v>order stop</v>
      </c>
      <c r="AB201" s="204">
        <f>VLOOKUP(D201,'BBLM COMCHECK'!$A:$L,12,0)</f>
        <v>50</v>
      </c>
      <c r="AC201" s="201">
        <f t="shared" si="22"/>
        <v>0</v>
      </c>
      <c r="AD201" s="94"/>
      <c r="AE201" s="201"/>
      <c r="AF201" s="201"/>
      <c r="AG201" s="201"/>
      <c r="AH201" s="201"/>
      <c r="AI201" s="94"/>
      <c r="AJ201" s="94"/>
      <c r="AK201" s="87" t="s">
        <v>293</v>
      </c>
      <c r="AL201" s="87" t="str">
        <f t="shared" si="23"/>
        <v>2026-01-15|06014|1075557000|0|||1</v>
      </c>
      <c r="AP201" s="198"/>
      <c r="AQ201" s="198"/>
      <c r="AR201" s="198"/>
      <c r="AW201" s="198"/>
      <c r="BC201" s="87"/>
      <c r="BD201" s="89" t="s">
        <v>294</v>
      </c>
      <c r="BE201" s="87"/>
    </row>
    <row r="202" spans="1:58" s="104" customFormat="1" ht="26.25" customHeight="1">
      <c r="A202" s="87" t="s">
        <v>672</v>
      </c>
      <c r="B202" s="104" t="s">
        <v>131</v>
      </c>
      <c r="C202" s="104" t="s">
        <v>66</v>
      </c>
      <c r="D202" s="92" t="s">
        <v>672</v>
      </c>
      <c r="E202" s="106" t="s">
        <v>66</v>
      </c>
      <c r="F202" s="92" t="s">
        <v>644</v>
      </c>
      <c r="G202" s="93" t="s">
        <v>133</v>
      </c>
      <c r="H202" s="93">
        <v>26</v>
      </c>
      <c r="I202" s="94" t="s">
        <v>25</v>
      </c>
      <c r="J202" s="150" t="s">
        <v>296</v>
      </c>
      <c r="K202" s="93" t="s">
        <v>297</v>
      </c>
      <c r="L202" s="96" t="s">
        <v>298</v>
      </c>
      <c r="M202" s="96">
        <v>12</v>
      </c>
      <c r="N202" s="115"/>
      <c r="O202" s="201">
        <f>IF(P202&gt;0,VLOOKUP($D202,'BBLM COMCHECK'!$A:$S,14,0),0)</f>
        <v>0</v>
      </c>
      <c r="P202" s="207"/>
      <c r="Q202" s="91">
        <f t="shared" si="18"/>
        <v>0</v>
      </c>
      <c r="R202" s="201">
        <f>IF(S202&gt;0,VLOOKUP($D202,'BBLM COMCHECK'!$A:$S,15,0),0)</f>
        <v>0</v>
      </c>
      <c r="S202" s="202"/>
      <c r="T202" s="91">
        <f t="shared" si="19"/>
        <v>0</v>
      </c>
      <c r="U202" s="201">
        <f>IF(V202&gt;0,VLOOKUP($D202,'BBLM COMCHECK'!$A:$Z,25,0),0)</f>
        <v>0</v>
      </c>
      <c r="V202" s="207"/>
      <c r="W202" s="91">
        <f t="shared" si="20"/>
        <v>0</v>
      </c>
      <c r="X202" s="201">
        <f>IF(Y202&gt;0,VLOOKUP($D202,'BBLM COMCHECK'!$A:$Z,25,0),0)</f>
        <v>0</v>
      </c>
      <c r="Y202" s="202"/>
      <c r="Z202" s="91">
        <f t="shared" si="21"/>
        <v>0</v>
      </c>
      <c r="AA202" s="203" t="str">
        <f>VLOOKUP(D202,'BBLM COMCHECK'!$A:$I,9,0)</f>
        <v>normal</v>
      </c>
      <c r="AB202" s="204">
        <f>VLOOKUP(D202,'BBLM COMCHECK'!$A:$L,12,0)</f>
        <v>138</v>
      </c>
      <c r="AC202" s="201">
        <f t="shared" si="22"/>
        <v>0</v>
      </c>
      <c r="AD202" s="94"/>
      <c r="AE202" s="201"/>
      <c r="AF202" s="201"/>
      <c r="AG202" s="201"/>
      <c r="AH202" s="201"/>
      <c r="AI202" s="94"/>
      <c r="AJ202" s="94"/>
      <c r="AK202" s="87" t="s">
        <v>299</v>
      </c>
      <c r="AL202" s="87" t="str">
        <f t="shared" si="23"/>
        <v>2026-01-15|06014|1077236000|0|||1</v>
      </c>
      <c r="AM202" s="89"/>
      <c r="AN202" s="87"/>
      <c r="AO202" s="87"/>
      <c r="AP202" s="198"/>
      <c r="AQ202" s="198"/>
      <c r="AR202" s="198"/>
      <c r="AS202" s="87"/>
      <c r="AT202" s="87"/>
      <c r="AU202" s="87"/>
      <c r="AV202" s="87"/>
      <c r="AW202" s="198"/>
      <c r="AX202" s="87"/>
      <c r="AY202" s="87"/>
      <c r="AZ202" s="87"/>
      <c r="BA202" s="87"/>
      <c r="BB202" s="87"/>
      <c r="BC202" s="87"/>
      <c r="BD202" s="104" t="s">
        <v>300</v>
      </c>
      <c r="BF202" s="87"/>
    </row>
    <row r="203" spans="1:58" ht="26.25" customHeight="1">
      <c r="A203" s="87" t="s">
        <v>673</v>
      </c>
      <c r="B203" s="87" t="s">
        <v>131</v>
      </c>
      <c r="C203" s="87" t="s">
        <v>66</v>
      </c>
      <c r="D203" s="92" t="s">
        <v>673</v>
      </c>
      <c r="E203" s="92" t="s">
        <v>66</v>
      </c>
      <c r="F203" s="92" t="s">
        <v>644</v>
      </c>
      <c r="G203" s="93" t="s">
        <v>133</v>
      </c>
      <c r="H203" s="93">
        <v>26</v>
      </c>
      <c r="I203" s="94" t="s">
        <v>25</v>
      </c>
      <c r="J203" s="147" t="s">
        <v>302</v>
      </c>
      <c r="K203" s="93" t="s">
        <v>303</v>
      </c>
      <c r="L203" s="94" t="s">
        <v>304</v>
      </c>
      <c r="M203" s="94">
        <v>12</v>
      </c>
      <c r="N203" s="115"/>
      <c r="O203" s="201">
        <f>IF(P203&gt;0,VLOOKUP($D203,'BBLM COMCHECK'!$A:$S,14,0),0)</f>
        <v>0</v>
      </c>
      <c r="P203" s="202"/>
      <c r="Q203" s="91">
        <f t="shared" si="18"/>
        <v>0</v>
      </c>
      <c r="R203" s="201">
        <f>IF(S203&gt;0,VLOOKUP($D203,'BBLM COMCHECK'!$A:$S,15,0),0)</f>
        <v>0</v>
      </c>
      <c r="S203" s="202"/>
      <c r="T203" s="91">
        <f t="shared" si="19"/>
        <v>0</v>
      </c>
      <c r="U203" s="201">
        <f>IF(V203&gt;0,VLOOKUP($D203,'BBLM COMCHECK'!$A:$Z,25,0),0)</f>
        <v>0</v>
      </c>
      <c r="V203" s="202"/>
      <c r="W203" s="91">
        <f t="shared" si="20"/>
        <v>0</v>
      </c>
      <c r="X203" s="201">
        <f>IF(Y203&gt;0,VLOOKUP($D203,'BBLM COMCHECK'!$A:$Z,25,0),0)</f>
        <v>0</v>
      </c>
      <c r="Y203" s="202"/>
      <c r="Z203" s="91">
        <f t="shared" si="21"/>
        <v>0</v>
      </c>
      <c r="AA203" s="203" t="str">
        <f>VLOOKUP(D203,'BBLM COMCHECK'!$A:$I,9,0)</f>
        <v>normal</v>
      </c>
      <c r="AB203" s="204">
        <f>VLOOKUP(D203,'BBLM COMCHECK'!$A:$L,12,0)</f>
        <v>552</v>
      </c>
      <c r="AC203" s="201">
        <f t="shared" si="22"/>
        <v>0</v>
      </c>
      <c r="AD203" s="94"/>
      <c r="AE203" s="201"/>
      <c r="AF203" s="201"/>
      <c r="AG203" s="201"/>
      <c r="AH203" s="201"/>
      <c r="AI203" s="94"/>
      <c r="AJ203" s="94"/>
      <c r="AK203" s="87" t="s">
        <v>526</v>
      </c>
      <c r="AL203" s="87" t="str">
        <f t="shared" si="23"/>
        <v>2026-01-15|06014|1077237000|0|||1</v>
      </c>
      <c r="AP203" s="198"/>
      <c r="AQ203" s="198"/>
      <c r="AR203" s="198"/>
      <c r="AW203" s="198"/>
      <c r="BC203" s="87"/>
      <c r="BD203" s="89" t="s">
        <v>306</v>
      </c>
      <c r="BE203" s="87"/>
    </row>
    <row r="204" spans="1:58" ht="26.25" customHeight="1">
      <c r="A204" s="87" t="s">
        <v>674</v>
      </c>
      <c r="B204" s="87" t="s">
        <v>131</v>
      </c>
      <c r="C204" s="87" t="s">
        <v>66</v>
      </c>
      <c r="D204" s="92" t="s">
        <v>674</v>
      </c>
      <c r="E204" s="92" t="s">
        <v>66</v>
      </c>
      <c r="F204" s="92" t="s">
        <v>644</v>
      </c>
      <c r="G204" s="93" t="s">
        <v>133</v>
      </c>
      <c r="H204" s="93">
        <v>26</v>
      </c>
      <c r="I204" s="94" t="s">
        <v>25</v>
      </c>
      <c r="J204" s="147" t="s">
        <v>308</v>
      </c>
      <c r="K204" s="93" t="s">
        <v>309</v>
      </c>
      <c r="L204" s="94" t="s">
        <v>310</v>
      </c>
      <c r="M204" s="94">
        <v>12</v>
      </c>
      <c r="N204" s="118"/>
      <c r="O204" s="201">
        <f>IF(P204&gt;0,VLOOKUP($D204,'BBLM COMCHECK'!$A:$S,14,0),0)</f>
        <v>0</v>
      </c>
      <c r="P204" s="202"/>
      <c r="Q204" s="91">
        <f t="shared" si="18"/>
        <v>0</v>
      </c>
      <c r="R204" s="201">
        <f>IF(S204&gt;0,VLOOKUP($D204,'BBLM COMCHECK'!$A:$S,15,0),0)</f>
        <v>0</v>
      </c>
      <c r="S204" s="202"/>
      <c r="T204" s="91">
        <f t="shared" si="19"/>
        <v>0</v>
      </c>
      <c r="U204" s="201">
        <f>IF(V204&gt;0,VLOOKUP($D204,'BBLM COMCHECK'!$A:$Z,25,0),0)</f>
        <v>0</v>
      </c>
      <c r="V204" s="202"/>
      <c r="W204" s="91">
        <f t="shared" si="20"/>
        <v>0</v>
      </c>
      <c r="X204" s="201">
        <f>IF(Y204&gt;0,VLOOKUP($D204,'BBLM COMCHECK'!$A:$Z,25,0),0)</f>
        <v>0</v>
      </c>
      <c r="Y204" s="202"/>
      <c r="Z204" s="91">
        <f t="shared" si="21"/>
        <v>0</v>
      </c>
      <c r="AA204" s="203" t="str">
        <f>VLOOKUP(D204,'BBLM COMCHECK'!$A:$I,9,0)</f>
        <v>normal</v>
      </c>
      <c r="AB204" s="204">
        <f>VLOOKUP(D204,'BBLM COMCHECK'!$A:$L,12,0)</f>
        <v>1409</v>
      </c>
      <c r="AC204" s="201">
        <f t="shared" si="22"/>
        <v>0</v>
      </c>
      <c r="AD204" s="94"/>
      <c r="AE204" s="201"/>
      <c r="AF204" s="201"/>
      <c r="AG204" s="201"/>
      <c r="AH204" s="201"/>
      <c r="AI204" s="94"/>
      <c r="AJ204" s="94"/>
      <c r="AK204" s="87" t="s">
        <v>311</v>
      </c>
      <c r="AL204" s="87" t="str">
        <f t="shared" si="23"/>
        <v>2026-01-15|06014|1082607000|0|||1</v>
      </c>
      <c r="AP204" s="198"/>
      <c r="AQ204" s="198"/>
      <c r="AR204" s="198"/>
      <c r="AW204" s="198"/>
      <c r="BC204" s="87"/>
      <c r="BD204" s="89" t="s">
        <v>312</v>
      </c>
      <c r="BE204" s="87"/>
    </row>
    <row r="205" spans="1:58" ht="26.25" customHeight="1">
      <c r="A205" s="87" t="s">
        <v>675</v>
      </c>
      <c r="B205" s="87" t="s">
        <v>131</v>
      </c>
      <c r="C205" s="87" t="s">
        <v>66</v>
      </c>
      <c r="D205" s="92" t="s">
        <v>675</v>
      </c>
      <c r="E205" s="92" t="s">
        <v>66</v>
      </c>
      <c r="F205" s="92" t="s">
        <v>644</v>
      </c>
      <c r="G205" s="93" t="s">
        <v>133</v>
      </c>
      <c r="H205" s="93">
        <v>26</v>
      </c>
      <c r="I205" s="94" t="s">
        <v>25</v>
      </c>
      <c r="J205" s="147" t="s">
        <v>314</v>
      </c>
      <c r="K205" s="93" t="s">
        <v>315</v>
      </c>
      <c r="L205" s="94" t="s">
        <v>316</v>
      </c>
      <c r="M205" s="94">
        <v>24</v>
      </c>
      <c r="N205" s="115"/>
      <c r="O205" s="201">
        <f>IF(P205&gt;0,VLOOKUP($D205,'BBLM COMCHECK'!$A:$S,14,0),0)</f>
        <v>0</v>
      </c>
      <c r="P205" s="202"/>
      <c r="Q205" s="91">
        <f t="shared" si="18"/>
        <v>0</v>
      </c>
      <c r="R205" s="201">
        <f>IF(S205&gt;0,VLOOKUP($D205,'BBLM COMCHECK'!$A:$S,15,0),0)</f>
        <v>0</v>
      </c>
      <c r="S205" s="202"/>
      <c r="T205" s="91">
        <f t="shared" si="19"/>
        <v>0</v>
      </c>
      <c r="U205" s="201">
        <f>IF(V205&gt;0,VLOOKUP($D205,'BBLM COMCHECK'!$A:$Z,25,0),0)</f>
        <v>0</v>
      </c>
      <c r="V205" s="202"/>
      <c r="W205" s="91">
        <f t="shared" si="20"/>
        <v>0</v>
      </c>
      <c r="X205" s="201">
        <f>IF(Y205&gt;0,VLOOKUP($D205,'BBLM COMCHECK'!$A:$Z,25,0),0)</f>
        <v>0</v>
      </c>
      <c r="Y205" s="202"/>
      <c r="Z205" s="91">
        <f t="shared" si="21"/>
        <v>0</v>
      </c>
      <c r="AA205" s="203" t="str">
        <f>VLOOKUP(D205,'BBLM COMCHECK'!$A:$I,9,0)</f>
        <v>normal</v>
      </c>
      <c r="AB205" s="204">
        <f>VLOOKUP(D205,'BBLM COMCHECK'!$A:$L,12,0)</f>
        <v>6166</v>
      </c>
      <c r="AC205" s="201">
        <f t="shared" si="22"/>
        <v>0</v>
      </c>
      <c r="AD205" s="94"/>
      <c r="AE205" s="201"/>
      <c r="AF205" s="201"/>
      <c r="AG205" s="201"/>
      <c r="AH205" s="201"/>
      <c r="AI205" s="94"/>
      <c r="AJ205" s="94"/>
      <c r="AK205" s="87" t="s">
        <v>317</v>
      </c>
      <c r="AL205" s="87" t="str">
        <f t="shared" si="23"/>
        <v>2026-01-15|06014|1082723000|0|||1</v>
      </c>
      <c r="AP205" s="198"/>
      <c r="AQ205" s="198"/>
      <c r="AR205" s="198"/>
      <c r="AW205" s="198"/>
      <c r="BC205" s="87"/>
      <c r="BD205" s="89" t="s">
        <v>318</v>
      </c>
      <c r="BE205" s="87"/>
    </row>
    <row r="206" spans="1:58" ht="26.25" customHeight="1">
      <c r="A206" s="87" t="s">
        <v>676</v>
      </c>
      <c r="B206" s="87" t="s">
        <v>131</v>
      </c>
      <c r="C206" s="87" t="s">
        <v>66</v>
      </c>
      <c r="D206" s="92" t="s">
        <v>676</v>
      </c>
      <c r="E206" s="92" t="s">
        <v>66</v>
      </c>
      <c r="F206" s="92" t="s">
        <v>644</v>
      </c>
      <c r="G206" s="93" t="s">
        <v>133</v>
      </c>
      <c r="H206" s="93">
        <v>27</v>
      </c>
      <c r="I206" s="94" t="s">
        <v>27</v>
      </c>
      <c r="J206" s="147" t="s">
        <v>320</v>
      </c>
      <c r="K206" s="93" t="s">
        <v>321</v>
      </c>
      <c r="L206" s="94" t="s">
        <v>322</v>
      </c>
      <c r="M206" s="94">
        <v>30</v>
      </c>
      <c r="N206" s="115"/>
      <c r="O206" s="201">
        <f>IF(P206&gt;0,VLOOKUP($D206,'BBLM COMCHECK'!$A:$S,14,0),0)</f>
        <v>0</v>
      </c>
      <c r="P206" s="202"/>
      <c r="Q206" s="91">
        <f t="shared" si="18"/>
        <v>0</v>
      </c>
      <c r="R206" s="201">
        <f>IF(S206&gt;0,VLOOKUP($D206,'BBLM COMCHECK'!$A:$S,15,0),0)</f>
        <v>0</v>
      </c>
      <c r="S206" s="202"/>
      <c r="T206" s="91">
        <f t="shared" si="19"/>
        <v>0</v>
      </c>
      <c r="U206" s="201">
        <f>IF(V206&gt;0,VLOOKUP($D206,'BBLM COMCHECK'!$A:$Z,25,0),0)</f>
        <v>0</v>
      </c>
      <c r="V206" s="202"/>
      <c r="W206" s="91">
        <f t="shared" si="20"/>
        <v>0</v>
      </c>
      <c r="X206" s="201">
        <f>IF(Y206&gt;0,VLOOKUP($D206,'BBLM COMCHECK'!$A:$Z,25,0),0)</f>
        <v>0</v>
      </c>
      <c r="Y206" s="202"/>
      <c r="Z206" s="91">
        <f t="shared" si="21"/>
        <v>0</v>
      </c>
      <c r="AA206" s="203" t="str">
        <f>VLOOKUP(D206,'BBLM COMCHECK'!$A:$I,9,0)</f>
        <v>order stop</v>
      </c>
      <c r="AB206" s="204">
        <f>VLOOKUP(D206,'BBLM COMCHECK'!$A:$L,12,0)</f>
        <v>1320</v>
      </c>
      <c r="AC206" s="201">
        <f t="shared" si="22"/>
        <v>0</v>
      </c>
      <c r="AD206" s="94"/>
      <c r="AE206" s="201"/>
      <c r="AF206" s="201"/>
      <c r="AG206" s="201"/>
      <c r="AH206" s="201"/>
      <c r="AI206" s="94"/>
      <c r="AJ206" s="94"/>
      <c r="AK206" s="87" t="s">
        <v>323</v>
      </c>
      <c r="AL206" s="87" t="str">
        <f t="shared" si="23"/>
        <v>2026-01-15|06014|1083898000|0|||1</v>
      </c>
      <c r="AP206" s="198"/>
      <c r="AQ206" s="198"/>
      <c r="AR206" s="198"/>
      <c r="AW206" s="198"/>
      <c r="BC206" s="87"/>
      <c r="BD206" s="89" t="s">
        <v>324</v>
      </c>
      <c r="BE206" s="87"/>
    </row>
    <row r="207" spans="1:58" ht="26.25" customHeight="1">
      <c r="A207" s="87" t="s">
        <v>677</v>
      </c>
      <c r="B207" s="87" t="s">
        <v>131</v>
      </c>
      <c r="C207" s="87" t="s">
        <v>66</v>
      </c>
      <c r="D207" s="92" t="s">
        <v>677</v>
      </c>
      <c r="E207" s="92" t="s">
        <v>66</v>
      </c>
      <c r="F207" s="92" t="s">
        <v>644</v>
      </c>
      <c r="G207" s="93" t="s">
        <v>133</v>
      </c>
      <c r="H207" s="93">
        <v>27</v>
      </c>
      <c r="I207" s="94" t="s">
        <v>27</v>
      </c>
      <c r="J207" s="147" t="s">
        <v>326</v>
      </c>
      <c r="K207" s="93" t="s">
        <v>327</v>
      </c>
      <c r="L207" s="94" t="s">
        <v>328</v>
      </c>
      <c r="M207" s="94">
        <v>24</v>
      </c>
      <c r="N207" s="115"/>
      <c r="O207" s="201">
        <f>IF(P207&gt;0,VLOOKUP($D207,'BBLM COMCHECK'!$A:$S,14,0),0)</f>
        <v>0</v>
      </c>
      <c r="P207" s="202"/>
      <c r="Q207" s="91">
        <f t="shared" si="18"/>
        <v>0</v>
      </c>
      <c r="R207" s="201">
        <f>IF(S207&gt;0,VLOOKUP($D207,'BBLM COMCHECK'!$A:$S,15,0),0)</f>
        <v>0</v>
      </c>
      <c r="S207" s="202"/>
      <c r="T207" s="91">
        <f t="shared" si="19"/>
        <v>0</v>
      </c>
      <c r="U207" s="201">
        <f>IF(V207&gt;0,VLOOKUP($D207,'BBLM COMCHECK'!$A:$Z,25,0),0)</f>
        <v>0</v>
      </c>
      <c r="V207" s="202"/>
      <c r="W207" s="91">
        <f t="shared" si="20"/>
        <v>0</v>
      </c>
      <c r="X207" s="201">
        <f>IF(Y207&gt;0,VLOOKUP($D207,'BBLM COMCHECK'!$A:$Z,25,0),0)</f>
        <v>0</v>
      </c>
      <c r="Y207" s="202"/>
      <c r="Z207" s="91">
        <f t="shared" si="21"/>
        <v>0</v>
      </c>
      <c r="AA207" s="203" t="str">
        <f>VLOOKUP(D207,'BBLM COMCHECK'!$A:$I,9,0)</f>
        <v>normal</v>
      </c>
      <c r="AB207" s="204">
        <f>VLOOKUP(D207,'BBLM COMCHECK'!$A:$L,12,0)</f>
        <v>2535</v>
      </c>
      <c r="AC207" s="201">
        <f t="shared" si="22"/>
        <v>0</v>
      </c>
      <c r="AD207" s="94"/>
      <c r="AE207" s="201"/>
      <c r="AF207" s="201"/>
      <c r="AG207" s="201"/>
      <c r="AH207" s="201"/>
      <c r="AI207" s="94"/>
      <c r="AJ207" s="94"/>
      <c r="AK207" s="87" t="s">
        <v>329</v>
      </c>
      <c r="AL207" s="87" t="str">
        <f t="shared" si="23"/>
        <v>2026-01-15|06014|1083903000|0|||1</v>
      </c>
      <c r="AP207" s="198"/>
      <c r="AQ207" s="198"/>
      <c r="AR207" s="198"/>
      <c r="AW207" s="198"/>
      <c r="BC207" s="87"/>
      <c r="BD207" s="89" t="s">
        <v>330</v>
      </c>
      <c r="BE207" s="87"/>
    </row>
    <row r="208" spans="1:58" ht="26.25" customHeight="1">
      <c r="A208" s="87" t="s">
        <v>678</v>
      </c>
      <c r="B208" s="87" t="s">
        <v>131</v>
      </c>
      <c r="C208" s="87" t="s">
        <v>66</v>
      </c>
      <c r="D208" s="92" t="s">
        <v>678</v>
      </c>
      <c r="E208" s="92" t="s">
        <v>66</v>
      </c>
      <c r="F208" s="92" t="s">
        <v>644</v>
      </c>
      <c r="G208" s="93" t="s">
        <v>133</v>
      </c>
      <c r="H208" s="93">
        <v>17</v>
      </c>
      <c r="I208" s="94" t="s">
        <v>22</v>
      </c>
      <c r="J208" s="147" t="s">
        <v>332</v>
      </c>
      <c r="K208" s="93" t="s">
        <v>333</v>
      </c>
      <c r="L208" s="94" t="s">
        <v>334</v>
      </c>
      <c r="M208" s="94">
        <v>60</v>
      </c>
      <c r="N208" s="95"/>
      <c r="O208" s="201">
        <f>IF(P208&gt;0,VLOOKUP($D208,'BBLM COMCHECK'!$A:$S,14,0),0)</f>
        <v>0</v>
      </c>
      <c r="P208" s="202"/>
      <c r="Q208" s="91">
        <f t="shared" si="18"/>
        <v>0</v>
      </c>
      <c r="R208" s="201">
        <f>IF(S208&gt;0,VLOOKUP($D208,'BBLM COMCHECK'!$A:$S,15,0),0)</f>
        <v>0</v>
      </c>
      <c r="S208" s="202"/>
      <c r="T208" s="91">
        <f t="shared" si="19"/>
        <v>0</v>
      </c>
      <c r="U208" s="201">
        <f>IF(V208&gt;0,VLOOKUP($D208,'BBLM COMCHECK'!$A:$Z,25,0),0)</f>
        <v>0</v>
      </c>
      <c r="V208" s="202"/>
      <c r="W208" s="91">
        <f t="shared" si="20"/>
        <v>0</v>
      </c>
      <c r="X208" s="201">
        <f>IF(Y208&gt;0,VLOOKUP($D208,'BBLM COMCHECK'!$A:$Z,25,0),0)</f>
        <v>0</v>
      </c>
      <c r="Y208" s="202"/>
      <c r="Z208" s="91">
        <f t="shared" si="21"/>
        <v>0</v>
      </c>
      <c r="AA208" s="203" t="str">
        <f>VLOOKUP(D208,'BBLM COMCHECK'!$A:$I,9,0)</f>
        <v>normal</v>
      </c>
      <c r="AB208" s="204">
        <f>VLOOKUP(D208,'BBLM COMCHECK'!$A:$L,12,0)</f>
        <v>106</v>
      </c>
      <c r="AC208" s="201">
        <f t="shared" si="22"/>
        <v>0</v>
      </c>
      <c r="AD208" s="94"/>
      <c r="AE208" s="201"/>
      <c r="AF208" s="201"/>
      <c r="AG208" s="201"/>
      <c r="AH208" s="201"/>
      <c r="AI208" s="94"/>
      <c r="AJ208" s="94"/>
      <c r="AK208" s="87" t="s">
        <v>335</v>
      </c>
      <c r="AL208" s="87" t="str">
        <f t="shared" si="23"/>
        <v>2026-01-15|06014|1084369000|0|||1</v>
      </c>
      <c r="AP208" s="198"/>
      <c r="AQ208" s="198"/>
      <c r="AR208" s="198"/>
      <c r="AW208" s="198"/>
      <c r="BC208" s="87"/>
      <c r="BD208" s="89" t="s">
        <v>336</v>
      </c>
      <c r="BE208" s="87"/>
    </row>
    <row r="209" spans="1:57" ht="26.25" customHeight="1">
      <c r="A209" s="87" t="s">
        <v>679</v>
      </c>
      <c r="B209" s="87" t="s">
        <v>131</v>
      </c>
      <c r="C209" s="87" t="s">
        <v>66</v>
      </c>
      <c r="D209" s="92" t="s">
        <v>679</v>
      </c>
      <c r="E209" s="92" t="s">
        <v>66</v>
      </c>
      <c r="F209" s="92" t="s">
        <v>644</v>
      </c>
      <c r="G209" s="93" t="s">
        <v>133</v>
      </c>
      <c r="H209" s="93">
        <v>17</v>
      </c>
      <c r="I209" s="94" t="s">
        <v>22</v>
      </c>
      <c r="J209" s="147" t="s">
        <v>344</v>
      </c>
      <c r="K209" s="93" t="s">
        <v>345</v>
      </c>
      <c r="L209" s="94" t="s">
        <v>346</v>
      </c>
      <c r="M209" s="94">
        <v>40</v>
      </c>
      <c r="N209" s="115"/>
      <c r="O209" s="201">
        <f>IF(P209&gt;0,VLOOKUP($D209,'BBLM COMCHECK'!$A:$S,14,0),0)</f>
        <v>0</v>
      </c>
      <c r="P209" s="202"/>
      <c r="Q209" s="91">
        <f t="shared" si="18"/>
        <v>0</v>
      </c>
      <c r="R209" s="201">
        <f>IF(S209&gt;0,VLOOKUP($D209,'BBLM COMCHECK'!$A:$S,15,0),0)</f>
        <v>0</v>
      </c>
      <c r="S209" s="202"/>
      <c r="T209" s="91">
        <f t="shared" si="19"/>
        <v>0</v>
      </c>
      <c r="U209" s="201">
        <f>IF(V209&gt;0,VLOOKUP($D209,'BBLM COMCHECK'!$A:$Z,25,0),0)</f>
        <v>0</v>
      </c>
      <c r="V209" s="202"/>
      <c r="W209" s="91">
        <f t="shared" si="20"/>
        <v>0</v>
      </c>
      <c r="X209" s="201">
        <f>IF(Y209&gt;0,VLOOKUP($D209,'BBLM COMCHECK'!$A:$Z,25,0),0)</f>
        <v>0</v>
      </c>
      <c r="Y209" s="202"/>
      <c r="Z209" s="91">
        <f t="shared" si="21"/>
        <v>0</v>
      </c>
      <c r="AA209" s="203" t="str">
        <f>VLOOKUP(D209,'BBLM COMCHECK'!$A:$I,9,0)</f>
        <v>order stop</v>
      </c>
      <c r="AB209" s="204">
        <f>VLOOKUP(D209,'BBLM COMCHECK'!$A:$L,12,0)</f>
        <v>4749</v>
      </c>
      <c r="AC209" s="201">
        <f t="shared" si="22"/>
        <v>0</v>
      </c>
      <c r="AD209" s="94"/>
      <c r="AE209" s="201"/>
      <c r="AF209" s="201"/>
      <c r="AG209" s="201"/>
      <c r="AH209" s="201"/>
      <c r="AI209" s="94"/>
      <c r="AJ209" s="94"/>
      <c r="AK209" s="87" t="s">
        <v>347</v>
      </c>
      <c r="AL209" s="87" t="str">
        <f t="shared" si="23"/>
        <v>2026-01-15|06014|1088134000|0|||1</v>
      </c>
      <c r="AP209" s="198"/>
      <c r="AQ209" s="198"/>
      <c r="AR209" s="198"/>
      <c r="AW209" s="198"/>
      <c r="BC209" s="87"/>
      <c r="BD209" s="89" t="s">
        <v>348</v>
      </c>
      <c r="BE209" s="87"/>
    </row>
    <row r="210" spans="1:57" ht="26.25" customHeight="1">
      <c r="A210" s="87" t="s">
        <v>680</v>
      </c>
      <c r="B210" s="87" t="s">
        <v>131</v>
      </c>
      <c r="C210" s="87" t="s">
        <v>66</v>
      </c>
      <c r="D210" s="92" t="s">
        <v>680</v>
      </c>
      <c r="E210" s="92" t="s">
        <v>66</v>
      </c>
      <c r="F210" s="92" t="s">
        <v>644</v>
      </c>
      <c r="G210" s="93" t="s">
        <v>133</v>
      </c>
      <c r="H210" s="93">
        <v>17</v>
      </c>
      <c r="I210" s="94" t="s">
        <v>22</v>
      </c>
      <c r="J210" s="147" t="s">
        <v>350</v>
      </c>
      <c r="K210" s="93" t="s">
        <v>351</v>
      </c>
      <c r="L210" s="94" t="s">
        <v>352</v>
      </c>
      <c r="M210" s="94">
        <v>24</v>
      </c>
      <c r="N210" s="115"/>
      <c r="O210" s="201">
        <f>IF(P210&gt;0,VLOOKUP($D210,'BBLM COMCHECK'!$A:$S,14,0),0)</f>
        <v>0</v>
      </c>
      <c r="P210" s="202"/>
      <c r="Q210" s="91">
        <f t="shared" si="18"/>
        <v>0</v>
      </c>
      <c r="R210" s="201">
        <f>IF(S210&gt;0,VLOOKUP($D210,'BBLM COMCHECK'!$A:$S,15,0),0)</f>
        <v>0</v>
      </c>
      <c r="S210" s="202"/>
      <c r="T210" s="91">
        <f t="shared" si="19"/>
        <v>0</v>
      </c>
      <c r="U210" s="201">
        <f>IF(V210&gt;0,VLOOKUP($D210,'BBLM COMCHECK'!$A:$Z,25,0),0)</f>
        <v>0</v>
      </c>
      <c r="V210" s="202"/>
      <c r="W210" s="91">
        <f t="shared" si="20"/>
        <v>0</v>
      </c>
      <c r="X210" s="201">
        <f>IF(Y210&gt;0,VLOOKUP($D210,'BBLM COMCHECK'!$A:$Z,25,0),0)</f>
        <v>0</v>
      </c>
      <c r="Y210" s="202"/>
      <c r="Z210" s="91">
        <f t="shared" si="21"/>
        <v>0</v>
      </c>
      <c r="AA210" s="203" t="str">
        <f>VLOOKUP(D210,'BBLM COMCHECK'!$A:$I,9,0)</f>
        <v>normal</v>
      </c>
      <c r="AB210" s="204">
        <f>VLOOKUP(D210,'BBLM COMCHECK'!$A:$L,12,0)</f>
        <v>1801</v>
      </c>
      <c r="AC210" s="201">
        <f t="shared" si="22"/>
        <v>0</v>
      </c>
      <c r="AD210" s="94"/>
      <c r="AE210" s="201"/>
      <c r="AF210" s="201"/>
      <c r="AG210" s="201"/>
      <c r="AH210" s="201"/>
      <c r="AI210" s="94"/>
      <c r="AJ210" s="94"/>
      <c r="AK210" s="87" t="s">
        <v>353</v>
      </c>
      <c r="AL210" s="87" t="str">
        <f t="shared" si="23"/>
        <v>2026-01-15|06014|1088137000|0|||1</v>
      </c>
      <c r="AP210" s="198"/>
      <c r="AQ210" s="198"/>
      <c r="AR210" s="198"/>
      <c r="AW210" s="198"/>
      <c r="BC210" s="87"/>
      <c r="BD210" s="89" t="s">
        <v>354</v>
      </c>
      <c r="BE210" s="87"/>
    </row>
    <row r="211" spans="1:57" ht="26.25" customHeight="1">
      <c r="A211" s="87" t="s">
        <v>681</v>
      </c>
      <c r="B211" s="87" t="s">
        <v>131</v>
      </c>
      <c r="C211" s="87" t="s">
        <v>66</v>
      </c>
      <c r="D211" s="92" t="s">
        <v>681</v>
      </c>
      <c r="E211" s="92" t="s">
        <v>66</v>
      </c>
      <c r="F211" s="92" t="s">
        <v>644</v>
      </c>
      <c r="G211" s="93" t="s">
        <v>133</v>
      </c>
      <c r="H211" s="93">
        <v>17</v>
      </c>
      <c r="I211" s="94" t="s">
        <v>22</v>
      </c>
      <c r="J211" s="147" t="s">
        <v>356</v>
      </c>
      <c r="K211" s="93" t="s">
        <v>357</v>
      </c>
      <c r="L211" s="94" t="s">
        <v>358</v>
      </c>
      <c r="M211" s="94">
        <v>40</v>
      </c>
      <c r="N211" s="115"/>
      <c r="O211" s="201">
        <f>IF(P211&gt;0,VLOOKUP($D211,'BBLM COMCHECK'!$A:$S,14,0),0)</f>
        <v>0</v>
      </c>
      <c r="P211" s="202"/>
      <c r="Q211" s="91">
        <f t="shared" si="18"/>
        <v>0</v>
      </c>
      <c r="R211" s="201">
        <f>IF(S211&gt;0,VLOOKUP($D211,'BBLM COMCHECK'!$A:$S,15,0),0)</f>
        <v>0</v>
      </c>
      <c r="S211" s="202"/>
      <c r="T211" s="91">
        <f t="shared" si="19"/>
        <v>0</v>
      </c>
      <c r="U211" s="201">
        <f>IF(V211&gt;0,VLOOKUP($D211,'BBLM COMCHECK'!$A:$Z,25,0),0)</f>
        <v>0</v>
      </c>
      <c r="V211" s="202"/>
      <c r="W211" s="91">
        <f t="shared" si="20"/>
        <v>0</v>
      </c>
      <c r="X211" s="201">
        <f>IF(Y211&gt;0,VLOOKUP($D211,'BBLM COMCHECK'!$A:$Z,25,0),0)</f>
        <v>0</v>
      </c>
      <c r="Y211" s="202"/>
      <c r="Z211" s="91">
        <f t="shared" si="21"/>
        <v>0</v>
      </c>
      <c r="AA211" s="203" t="str">
        <f>VLOOKUP(D211,'BBLM COMCHECK'!$A:$I,9,0)</f>
        <v>order stop</v>
      </c>
      <c r="AB211" s="204">
        <f>VLOOKUP(D211,'BBLM COMCHECK'!$A:$L,12,0)</f>
        <v>15876</v>
      </c>
      <c r="AC211" s="201">
        <f t="shared" si="22"/>
        <v>0</v>
      </c>
      <c r="AD211" s="94"/>
      <c r="AE211" s="201"/>
      <c r="AF211" s="201"/>
      <c r="AG211" s="201"/>
      <c r="AH211" s="201"/>
      <c r="AI211" s="94"/>
      <c r="AJ211" s="94"/>
      <c r="AK211" s="87" t="s">
        <v>359</v>
      </c>
      <c r="AL211" s="87" t="str">
        <f t="shared" si="23"/>
        <v>2026-01-15|06014|1088171000|0|||1</v>
      </c>
      <c r="AP211" s="198"/>
      <c r="AQ211" s="198"/>
      <c r="AR211" s="198"/>
      <c r="AW211" s="198"/>
      <c r="BC211" s="87"/>
      <c r="BD211" s="89" t="s">
        <v>360</v>
      </c>
      <c r="BE211" s="87"/>
    </row>
    <row r="212" spans="1:57" ht="26.25" customHeight="1">
      <c r="A212" s="87" t="s">
        <v>682</v>
      </c>
      <c r="B212" s="87" t="s">
        <v>131</v>
      </c>
      <c r="C212" s="87" t="s">
        <v>66</v>
      </c>
      <c r="D212" s="92" t="s">
        <v>682</v>
      </c>
      <c r="E212" s="92" t="s">
        <v>66</v>
      </c>
      <c r="F212" s="92" t="s">
        <v>644</v>
      </c>
      <c r="G212" s="93" t="s">
        <v>133</v>
      </c>
      <c r="H212" s="93">
        <v>17</v>
      </c>
      <c r="I212" s="94" t="s">
        <v>22</v>
      </c>
      <c r="J212" s="147" t="s">
        <v>362</v>
      </c>
      <c r="K212" s="93" t="s">
        <v>363</v>
      </c>
      <c r="L212" s="94" t="s">
        <v>364</v>
      </c>
      <c r="M212" s="94">
        <v>40</v>
      </c>
      <c r="N212" s="115"/>
      <c r="O212" s="201">
        <f>IF(P212&gt;0,VLOOKUP($D212,'BBLM COMCHECK'!$A:$S,14,0),0)</f>
        <v>0</v>
      </c>
      <c r="P212" s="202"/>
      <c r="Q212" s="91">
        <f t="shared" si="18"/>
        <v>0</v>
      </c>
      <c r="R212" s="201">
        <f>IF(S212&gt;0,VLOOKUP($D212,'BBLM COMCHECK'!$A:$S,15,0),0)</f>
        <v>0</v>
      </c>
      <c r="S212" s="202"/>
      <c r="T212" s="91">
        <f t="shared" si="19"/>
        <v>0</v>
      </c>
      <c r="U212" s="201">
        <f>IF(V212&gt;0,VLOOKUP($D212,'BBLM COMCHECK'!$A:$Z,25,0),0)</f>
        <v>0</v>
      </c>
      <c r="V212" s="202"/>
      <c r="W212" s="91">
        <f t="shared" si="20"/>
        <v>0</v>
      </c>
      <c r="X212" s="201">
        <f>IF(Y212&gt;0,VLOOKUP($D212,'BBLM COMCHECK'!$A:$Z,25,0),0)</f>
        <v>0</v>
      </c>
      <c r="Y212" s="202"/>
      <c r="Z212" s="91">
        <f t="shared" si="21"/>
        <v>0</v>
      </c>
      <c r="AA212" s="203" t="str">
        <f>VLOOKUP(D212,'BBLM COMCHECK'!$A:$I,9,0)</f>
        <v>normal</v>
      </c>
      <c r="AB212" s="204">
        <f>VLOOKUP(D212,'BBLM COMCHECK'!$A:$L,12,0)</f>
        <v>5784</v>
      </c>
      <c r="AC212" s="201">
        <f t="shared" si="22"/>
        <v>0</v>
      </c>
      <c r="AD212" s="94"/>
      <c r="AE212" s="201"/>
      <c r="AF212" s="201"/>
      <c r="AG212" s="201"/>
      <c r="AH212" s="201"/>
      <c r="AI212" s="94"/>
      <c r="AJ212" s="94"/>
      <c r="AK212" s="87" t="s">
        <v>365</v>
      </c>
      <c r="AL212" s="87" t="str">
        <f t="shared" si="23"/>
        <v>2026-01-15|06014|1088175000|0|||1</v>
      </c>
      <c r="AP212" s="198"/>
      <c r="AQ212" s="198"/>
      <c r="AR212" s="198"/>
      <c r="AW212" s="198"/>
      <c r="BC212" s="87"/>
      <c r="BD212" s="89" t="s">
        <v>366</v>
      </c>
      <c r="BE212" s="87"/>
    </row>
    <row r="213" spans="1:57" ht="26.25" customHeight="1">
      <c r="A213" s="87" t="s">
        <v>683</v>
      </c>
      <c r="B213" s="87" t="s">
        <v>131</v>
      </c>
      <c r="C213" s="87" t="s">
        <v>66</v>
      </c>
      <c r="D213" s="92" t="s">
        <v>683</v>
      </c>
      <c r="E213" s="92" t="s">
        <v>66</v>
      </c>
      <c r="F213" s="92" t="s">
        <v>644</v>
      </c>
      <c r="G213" s="93" t="s">
        <v>133</v>
      </c>
      <c r="H213" s="93">
        <v>17</v>
      </c>
      <c r="I213" s="94" t="s">
        <v>22</v>
      </c>
      <c r="J213" s="147" t="s">
        <v>368</v>
      </c>
      <c r="K213" s="93" t="s">
        <v>369</v>
      </c>
      <c r="L213" s="94" t="s">
        <v>370</v>
      </c>
      <c r="M213" s="94">
        <v>40</v>
      </c>
      <c r="N213" s="115"/>
      <c r="O213" s="201">
        <f>IF(P213&gt;0,VLOOKUP($D213,'BBLM COMCHECK'!$A:$S,14,0),0)</f>
        <v>0</v>
      </c>
      <c r="P213" s="202"/>
      <c r="Q213" s="91">
        <f t="shared" si="18"/>
        <v>0</v>
      </c>
      <c r="R213" s="201">
        <f>IF(S213&gt;0,VLOOKUP($D213,'BBLM COMCHECK'!$A:$S,15,0),0)</f>
        <v>0</v>
      </c>
      <c r="S213" s="202"/>
      <c r="T213" s="91">
        <f t="shared" si="19"/>
        <v>0</v>
      </c>
      <c r="U213" s="201">
        <f>IF(V213&gt;0,VLOOKUP($D213,'BBLM COMCHECK'!$A:$Z,25,0),0)</f>
        <v>0</v>
      </c>
      <c r="V213" s="202"/>
      <c r="W213" s="91">
        <f t="shared" si="20"/>
        <v>0</v>
      </c>
      <c r="X213" s="201">
        <f>IF(Y213&gt;0,VLOOKUP($D213,'BBLM COMCHECK'!$A:$Z,25,0),0)</f>
        <v>0</v>
      </c>
      <c r="Y213" s="202"/>
      <c r="Z213" s="91">
        <f t="shared" si="21"/>
        <v>0</v>
      </c>
      <c r="AA213" s="203" t="str">
        <f>VLOOKUP(D213,'BBLM COMCHECK'!$A:$I,9,0)</f>
        <v>normal</v>
      </c>
      <c r="AB213" s="204">
        <f>VLOOKUP(D213,'BBLM COMCHECK'!$A:$L,12,0)</f>
        <v>16211</v>
      </c>
      <c r="AC213" s="201">
        <f t="shared" si="22"/>
        <v>0</v>
      </c>
      <c r="AD213" s="94"/>
      <c r="AE213" s="201"/>
      <c r="AF213" s="201"/>
      <c r="AG213" s="201"/>
      <c r="AH213" s="201"/>
      <c r="AI213" s="94"/>
      <c r="AJ213" s="94"/>
      <c r="AK213" s="87" t="s">
        <v>371</v>
      </c>
      <c r="AL213" s="87" t="str">
        <f t="shared" si="23"/>
        <v>2026-01-15|06014|1088200000|0|||1</v>
      </c>
      <c r="AP213" s="198"/>
      <c r="AQ213" s="198"/>
      <c r="AR213" s="198"/>
      <c r="AW213" s="198"/>
      <c r="BC213" s="87"/>
      <c r="BD213" s="89" t="s">
        <v>372</v>
      </c>
      <c r="BE213" s="87"/>
    </row>
    <row r="214" spans="1:57" ht="26.25" customHeight="1">
      <c r="A214" s="87" t="s">
        <v>684</v>
      </c>
      <c r="B214" s="87" t="s">
        <v>131</v>
      </c>
      <c r="C214" s="87" t="s">
        <v>66</v>
      </c>
      <c r="D214" s="92" t="s">
        <v>684</v>
      </c>
      <c r="E214" s="92" t="s">
        <v>66</v>
      </c>
      <c r="F214" s="92" t="s">
        <v>644</v>
      </c>
      <c r="G214" s="93" t="s">
        <v>133</v>
      </c>
      <c r="H214" s="93">
        <v>17</v>
      </c>
      <c r="I214" s="94" t="s">
        <v>22</v>
      </c>
      <c r="J214" s="147" t="s">
        <v>374</v>
      </c>
      <c r="K214" s="93" t="s">
        <v>375</v>
      </c>
      <c r="L214" s="94" t="s">
        <v>376</v>
      </c>
      <c r="M214" s="94">
        <v>20</v>
      </c>
      <c r="N214" s="115"/>
      <c r="O214" s="201">
        <f>IF(P214&gt;0,VLOOKUP($D214,'BBLM COMCHECK'!$A:$S,14,0),0)</f>
        <v>0</v>
      </c>
      <c r="P214" s="202"/>
      <c r="Q214" s="91">
        <f t="shared" si="18"/>
        <v>0</v>
      </c>
      <c r="R214" s="201">
        <f>IF(S214&gt;0,VLOOKUP($D214,'BBLM COMCHECK'!$A:$S,15,0),0)</f>
        <v>0</v>
      </c>
      <c r="S214" s="202"/>
      <c r="T214" s="91">
        <f t="shared" si="19"/>
        <v>0</v>
      </c>
      <c r="U214" s="201">
        <f>IF(V214&gt;0,VLOOKUP($D214,'BBLM COMCHECK'!$A:$Z,25,0),0)</f>
        <v>0</v>
      </c>
      <c r="V214" s="202"/>
      <c r="W214" s="91">
        <f t="shared" si="20"/>
        <v>0</v>
      </c>
      <c r="X214" s="201">
        <f>IF(Y214&gt;0,VLOOKUP($D214,'BBLM COMCHECK'!$A:$Z,25,0),0)</f>
        <v>0</v>
      </c>
      <c r="Y214" s="202"/>
      <c r="Z214" s="91">
        <f t="shared" si="21"/>
        <v>0</v>
      </c>
      <c r="AA214" s="203" t="str">
        <f>VLOOKUP(D214,'BBLM COMCHECK'!$A:$I,9,0)</f>
        <v>normal</v>
      </c>
      <c r="AB214" s="204">
        <f>VLOOKUP(D214,'BBLM COMCHECK'!$A:$L,12,0)</f>
        <v>4054</v>
      </c>
      <c r="AC214" s="201">
        <f t="shared" si="22"/>
        <v>0</v>
      </c>
      <c r="AD214" s="94"/>
      <c r="AE214" s="201"/>
      <c r="AF214" s="201"/>
      <c r="AG214" s="201"/>
      <c r="AH214" s="201"/>
      <c r="AI214" s="94"/>
      <c r="AJ214" s="94"/>
      <c r="AK214" s="87" t="s">
        <v>377</v>
      </c>
      <c r="AL214" s="87" t="str">
        <f t="shared" si="23"/>
        <v>2026-01-15|06014|1088243000|0|||1</v>
      </c>
      <c r="AP214" s="198"/>
      <c r="AQ214" s="198"/>
      <c r="AR214" s="198"/>
      <c r="AW214" s="198"/>
      <c r="BC214" s="87"/>
      <c r="BD214" s="89" t="s">
        <v>378</v>
      </c>
      <c r="BE214" s="87"/>
    </row>
    <row r="215" spans="1:57" ht="26.25" customHeight="1">
      <c r="A215" s="87" t="s">
        <v>685</v>
      </c>
      <c r="B215" s="87" t="s">
        <v>131</v>
      </c>
      <c r="C215" s="87" t="s">
        <v>66</v>
      </c>
      <c r="D215" s="92" t="s">
        <v>685</v>
      </c>
      <c r="E215" s="92" t="s">
        <v>66</v>
      </c>
      <c r="F215" s="92" t="s">
        <v>644</v>
      </c>
      <c r="G215" s="93" t="s">
        <v>133</v>
      </c>
      <c r="H215" s="93">
        <v>17</v>
      </c>
      <c r="I215" s="94" t="s">
        <v>22</v>
      </c>
      <c r="J215" s="147" t="s">
        <v>593</v>
      </c>
      <c r="K215" s="93" t="s">
        <v>594</v>
      </c>
      <c r="L215" s="94" t="s">
        <v>595</v>
      </c>
      <c r="M215" s="94">
        <v>40</v>
      </c>
      <c r="N215" s="115"/>
      <c r="O215" s="201">
        <f>IF(P215&gt;0,VLOOKUP($D215,'BBLM COMCHECK'!$A:$S,14,0),0)</f>
        <v>0</v>
      </c>
      <c r="P215" s="202"/>
      <c r="Q215" s="91">
        <f t="shared" si="18"/>
        <v>0</v>
      </c>
      <c r="R215" s="201">
        <f>IF(S215&gt;0,VLOOKUP($D215,'BBLM COMCHECK'!$A:$S,15,0),0)</f>
        <v>0</v>
      </c>
      <c r="S215" s="202"/>
      <c r="T215" s="91">
        <f t="shared" si="19"/>
        <v>0</v>
      </c>
      <c r="U215" s="201">
        <f>IF(V215&gt;0,VLOOKUP($D215,'BBLM COMCHECK'!$A:$Z,25,0),0)</f>
        <v>0</v>
      </c>
      <c r="V215" s="202"/>
      <c r="W215" s="91">
        <f t="shared" si="20"/>
        <v>0</v>
      </c>
      <c r="X215" s="201">
        <f>IF(Y215&gt;0,VLOOKUP($D215,'BBLM COMCHECK'!$A:$Z,25,0),0)</f>
        <v>0</v>
      </c>
      <c r="Y215" s="202"/>
      <c r="Z215" s="91">
        <f t="shared" si="21"/>
        <v>0</v>
      </c>
      <c r="AA215" s="203" t="str">
        <f>VLOOKUP(D215,'BBLM COMCHECK'!$A:$I,9,0)</f>
        <v>order stop</v>
      </c>
      <c r="AB215" s="204">
        <f>VLOOKUP(D215,'BBLM COMCHECK'!$A:$L,12,0)</f>
        <v>177039</v>
      </c>
      <c r="AC215" s="201">
        <f t="shared" si="22"/>
        <v>0</v>
      </c>
      <c r="AD215" s="94"/>
      <c r="AE215" s="201"/>
      <c r="AF215" s="201"/>
      <c r="AG215" s="201"/>
      <c r="AH215" s="201"/>
      <c r="AI215" s="94"/>
      <c r="AJ215" s="94"/>
      <c r="AK215" s="87" t="s">
        <v>341</v>
      </c>
      <c r="AL215" s="87" t="str">
        <f t="shared" si="23"/>
        <v>2026-01-15|06014|1088271000|0|||1</v>
      </c>
      <c r="AP215" s="198"/>
      <c r="AQ215" s="198"/>
      <c r="AR215" s="198"/>
      <c r="AW215" s="198"/>
      <c r="BC215" s="87"/>
      <c r="BD215" s="89" t="s">
        <v>342</v>
      </c>
      <c r="BE215" s="87"/>
    </row>
    <row r="216" spans="1:57" ht="26.25" customHeight="1">
      <c r="A216" s="87" t="s">
        <v>686</v>
      </c>
      <c r="B216" s="87" t="s">
        <v>131</v>
      </c>
      <c r="C216" s="87" t="s">
        <v>66</v>
      </c>
      <c r="D216" s="92" t="s">
        <v>686</v>
      </c>
      <c r="E216" s="92" t="s">
        <v>66</v>
      </c>
      <c r="F216" s="92" t="s">
        <v>644</v>
      </c>
      <c r="G216" s="93" t="s">
        <v>133</v>
      </c>
      <c r="H216" s="93">
        <v>21</v>
      </c>
      <c r="I216" s="94" t="s">
        <v>24</v>
      </c>
      <c r="J216" s="147" t="s">
        <v>380</v>
      </c>
      <c r="K216" s="93" t="s">
        <v>381</v>
      </c>
      <c r="L216" s="94" t="s">
        <v>382</v>
      </c>
      <c r="M216" s="94">
        <v>48</v>
      </c>
      <c r="N216" s="114"/>
      <c r="O216" s="201">
        <f>IF(P216&gt;0,VLOOKUP($D216,'BBLM COMCHECK'!$A:$S,14,0),0)</f>
        <v>0</v>
      </c>
      <c r="P216" s="202"/>
      <c r="Q216" s="91">
        <f t="shared" si="18"/>
        <v>0</v>
      </c>
      <c r="R216" s="201">
        <f>IF(S216&gt;0,VLOOKUP($D216,'BBLM COMCHECK'!$A:$S,15,0),0)</f>
        <v>0</v>
      </c>
      <c r="S216" s="202"/>
      <c r="T216" s="91">
        <f t="shared" si="19"/>
        <v>0</v>
      </c>
      <c r="U216" s="201">
        <f>IF(V216&gt;0,VLOOKUP($D216,'BBLM COMCHECK'!$A:$Z,25,0),0)</f>
        <v>0</v>
      </c>
      <c r="V216" s="202"/>
      <c r="W216" s="91">
        <f t="shared" si="20"/>
        <v>0</v>
      </c>
      <c r="X216" s="201">
        <f>IF(Y216&gt;0,VLOOKUP($D216,'BBLM COMCHECK'!$A:$Z,25,0),0)</f>
        <v>0</v>
      </c>
      <c r="Y216" s="202"/>
      <c r="Z216" s="91">
        <f t="shared" si="21"/>
        <v>0</v>
      </c>
      <c r="AA216" s="203" t="str">
        <f>VLOOKUP(D216,'BBLM COMCHECK'!$A:$I,9,0)</f>
        <v>order stop</v>
      </c>
      <c r="AB216" s="204">
        <f>VLOOKUP(D216,'BBLM COMCHECK'!$A:$L,12,0)</f>
        <v>3360</v>
      </c>
      <c r="AC216" s="201">
        <f t="shared" si="22"/>
        <v>0</v>
      </c>
      <c r="AD216" s="94"/>
      <c r="AE216" s="201"/>
      <c r="AF216" s="201"/>
      <c r="AG216" s="201"/>
      <c r="AH216" s="201"/>
      <c r="AI216" s="94"/>
      <c r="AJ216" s="94"/>
      <c r="AK216" s="87" t="s">
        <v>383</v>
      </c>
      <c r="AL216" s="87" t="str">
        <f t="shared" si="23"/>
        <v>2026-01-15|06014|1089271000|0|||1</v>
      </c>
      <c r="AP216" s="198"/>
      <c r="AQ216" s="198"/>
      <c r="AR216" s="198"/>
      <c r="AW216" s="198"/>
      <c r="BC216" s="87"/>
      <c r="BD216" s="163" t="s">
        <v>384</v>
      </c>
      <c r="BE216" s="87"/>
    </row>
    <row r="217" spans="1:57" ht="26.25" customHeight="1">
      <c r="A217" s="87" t="s">
        <v>687</v>
      </c>
      <c r="B217" s="87" t="s">
        <v>131</v>
      </c>
      <c r="C217" s="87" t="s">
        <v>66</v>
      </c>
      <c r="D217" s="92" t="s">
        <v>687</v>
      </c>
      <c r="E217" s="92" t="s">
        <v>66</v>
      </c>
      <c r="F217" s="92" t="s">
        <v>644</v>
      </c>
      <c r="G217" s="93" t="s">
        <v>133</v>
      </c>
      <c r="H217" s="93">
        <v>27</v>
      </c>
      <c r="I217" s="94" t="s">
        <v>27</v>
      </c>
      <c r="J217" s="150" t="s">
        <v>386</v>
      </c>
      <c r="K217" s="93" t="s">
        <v>387</v>
      </c>
      <c r="L217" s="94" t="s">
        <v>388</v>
      </c>
      <c r="M217" s="94">
        <v>24</v>
      </c>
      <c r="N217" s="115"/>
      <c r="O217" s="201">
        <f>IF(P217&gt;0,VLOOKUP($D217,'BBLM COMCHECK'!$A:$S,14,0),0)</f>
        <v>0</v>
      </c>
      <c r="P217" s="202"/>
      <c r="Q217" s="91">
        <f t="shared" si="18"/>
        <v>0</v>
      </c>
      <c r="R217" s="201">
        <f>IF(S217&gt;0,VLOOKUP($D217,'BBLM COMCHECK'!$A:$S,15,0),0)</f>
        <v>0</v>
      </c>
      <c r="S217" s="202"/>
      <c r="T217" s="91">
        <f t="shared" si="19"/>
        <v>0</v>
      </c>
      <c r="U217" s="201">
        <f>IF(V217&gt;0,VLOOKUP($D217,'BBLM COMCHECK'!$A:$Z,25,0),0)</f>
        <v>0</v>
      </c>
      <c r="V217" s="202"/>
      <c r="W217" s="91">
        <f t="shared" si="20"/>
        <v>0</v>
      </c>
      <c r="X217" s="201">
        <f>IF(Y217&gt;0,VLOOKUP($D217,'BBLM COMCHECK'!$A:$Z,25,0),0)</f>
        <v>0</v>
      </c>
      <c r="Y217" s="202"/>
      <c r="Z217" s="91">
        <f t="shared" si="21"/>
        <v>0</v>
      </c>
      <c r="AA217" s="203" t="str">
        <f>VLOOKUP(D217,'BBLM COMCHECK'!$A:$I,9,0)</f>
        <v>normal</v>
      </c>
      <c r="AB217" s="204">
        <f>VLOOKUP(D217,'BBLM COMCHECK'!$A:$L,12,0)</f>
        <v>480</v>
      </c>
      <c r="AC217" s="201">
        <f t="shared" si="22"/>
        <v>0</v>
      </c>
      <c r="AD217" s="94"/>
      <c r="AE217" s="201"/>
      <c r="AF217" s="201"/>
      <c r="AG217" s="201"/>
      <c r="AH217" s="201"/>
      <c r="AI217" s="94"/>
      <c r="AJ217" s="94"/>
      <c r="AK217" s="87" t="s">
        <v>389</v>
      </c>
      <c r="AL217" s="87" t="str">
        <f t="shared" si="23"/>
        <v>2026-01-15|06014|1090446000|0|||1</v>
      </c>
      <c r="AP217" s="198"/>
      <c r="AQ217" s="198"/>
      <c r="AR217" s="198"/>
      <c r="AW217" s="198"/>
      <c r="BC217" s="87"/>
      <c r="BD217" s="89" t="s">
        <v>390</v>
      </c>
      <c r="BE217" s="87"/>
    </row>
    <row r="218" spans="1:57" ht="26.25" customHeight="1">
      <c r="A218" s="87" t="s">
        <v>688</v>
      </c>
      <c r="B218" s="87" t="s">
        <v>131</v>
      </c>
      <c r="C218" s="87" t="s">
        <v>66</v>
      </c>
      <c r="D218" s="92" t="s">
        <v>688</v>
      </c>
      <c r="E218" s="92" t="s">
        <v>66</v>
      </c>
      <c r="F218" s="92" t="s">
        <v>644</v>
      </c>
      <c r="G218" s="93" t="s">
        <v>133</v>
      </c>
      <c r="H218" s="93">
        <v>27</v>
      </c>
      <c r="I218" s="94" t="s">
        <v>27</v>
      </c>
      <c r="J218" s="147" t="s">
        <v>392</v>
      </c>
      <c r="K218" s="93" t="s">
        <v>393</v>
      </c>
      <c r="L218" s="94" t="s">
        <v>394</v>
      </c>
      <c r="M218" s="94">
        <v>12</v>
      </c>
      <c r="N218" s="115"/>
      <c r="O218" s="201">
        <f>IF(P218&gt;0,VLOOKUP($D218,'BBLM COMCHECK'!$A:$S,14,0),0)</f>
        <v>0</v>
      </c>
      <c r="P218" s="202"/>
      <c r="Q218" s="91">
        <f t="shared" si="18"/>
        <v>0</v>
      </c>
      <c r="R218" s="201">
        <f>IF(S218&gt;0,VLOOKUP($D218,'BBLM COMCHECK'!$A:$S,15,0),0)</f>
        <v>0</v>
      </c>
      <c r="S218" s="202"/>
      <c r="T218" s="91">
        <f t="shared" si="19"/>
        <v>0</v>
      </c>
      <c r="U218" s="201">
        <f>IF(V218&gt;0,VLOOKUP($D218,'BBLM COMCHECK'!$A:$Z,25,0),0)</f>
        <v>0</v>
      </c>
      <c r="V218" s="202"/>
      <c r="W218" s="91">
        <f t="shared" si="20"/>
        <v>0</v>
      </c>
      <c r="X218" s="201">
        <f>IF(Y218&gt;0,VLOOKUP($D218,'BBLM COMCHECK'!$A:$Z,25,0),0)</f>
        <v>0</v>
      </c>
      <c r="Y218" s="202"/>
      <c r="Z218" s="91">
        <f t="shared" si="21"/>
        <v>0</v>
      </c>
      <c r="AA218" s="203" t="str">
        <f>VLOOKUP(D218,'BBLM COMCHECK'!$A:$I,9,0)</f>
        <v>normal</v>
      </c>
      <c r="AB218" s="204">
        <f>VLOOKUP(D218,'BBLM COMCHECK'!$A:$L,12,0)</f>
        <v>738</v>
      </c>
      <c r="AC218" s="201">
        <f t="shared" si="22"/>
        <v>0</v>
      </c>
      <c r="AD218" s="94"/>
      <c r="AE218" s="201"/>
      <c r="AF218" s="201"/>
      <c r="AG218" s="201"/>
      <c r="AH218" s="201"/>
      <c r="AI218" s="94"/>
      <c r="AJ218" s="94"/>
      <c r="AK218" s="87" t="s">
        <v>395</v>
      </c>
      <c r="AL218" s="87" t="str">
        <f t="shared" si="23"/>
        <v>2026-01-15|06014|1090872000|0|||1</v>
      </c>
      <c r="AP218" s="198"/>
      <c r="AQ218" s="198"/>
      <c r="AR218" s="198"/>
      <c r="AW218" s="198"/>
      <c r="BC218" s="87"/>
      <c r="BD218" s="89" t="s">
        <v>396</v>
      </c>
      <c r="BE218" s="87"/>
    </row>
    <row r="219" spans="1:57" ht="26.25" customHeight="1">
      <c r="A219" s="87" t="s">
        <v>689</v>
      </c>
      <c r="B219" s="87" t="s">
        <v>131</v>
      </c>
      <c r="C219" s="87" t="s">
        <v>66</v>
      </c>
      <c r="D219" s="92" t="s">
        <v>689</v>
      </c>
      <c r="E219" s="92" t="s">
        <v>66</v>
      </c>
      <c r="F219" s="92" t="s">
        <v>644</v>
      </c>
      <c r="G219" s="93" t="s">
        <v>133</v>
      </c>
      <c r="H219" s="93">
        <v>21</v>
      </c>
      <c r="I219" s="94" t="s">
        <v>24</v>
      </c>
      <c r="J219" s="147" t="s">
        <v>398</v>
      </c>
      <c r="K219" s="93" t="s">
        <v>399</v>
      </c>
      <c r="L219" s="94" t="s">
        <v>400</v>
      </c>
      <c r="M219" s="94">
        <v>12</v>
      </c>
      <c r="N219" s="115"/>
      <c r="O219" s="201">
        <f>IF(P219&gt;0,VLOOKUP($D219,'BBLM COMCHECK'!$A:$S,14,0),0)</f>
        <v>0</v>
      </c>
      <c r="P219" s="202"/>
      <c r="Q219" s="91">
        <f t="shared" si="18"/>
        <v>0</v>
      </c>
      <c r="R219" s="201">
        <f>IF(S219&gt;0,VLOOKUP($D219,'BBLM COMCHECK'!$A:$S,15,0),0)</f>
        <v>0</v>
      </c>
      <c r="S219" s="202"/>
      <c r="T219" s="91">
        <f t="shared" si="19"/>
        <v>0</v>
      </c>
      <c r="U219" s="201">
        <f>IF(V219&gt;0,VLOOKUP($D219,'BBLM COMCHECK'!$A:$Z,25,0),0)</f>
        <v>0</v>
      </c>
      <c r="V219" s="202"/>
      <c r="W219" s="91">
        <f t="shared" si="20"/>
        <v>0</v>
      </c>
      <c r="X219" s="201">
        <f>IF(Y219&gt;0,VLOOKUP($D219,'BBLM COMCHECK'!$A:$Z,25,0),0)</f>
        <v>0</v>
      </c>
      <c r="Y219" s="202"/>
      <c r="Z219" s="91">
        <f t="shared" si="21"/>
        <v>0</v>
      </c>
      <c r="AA219" s="203" t="str">
        <f>VLOOKUP(D219,'BBLM COMCHECK'!$A:$I,9,0)</f>
        <v>order stop</v>
      </c>
      <c r="AB219" s="204">
        <f>VLOOKUP(D219,'BBLM COMCHECK'!$A:$L,12,0)</f>
        <v>1575</v>
      </c>
      <c r="AC219" s="201">
        <f t="shared" si="22"/>
        <v>0</v>
      </c>
      <c r="AD219" s="94"/>
      <c r="AE219" s="201"/>
      <c r="AF219" s="201"/>
      <c r="AG219" s="201"/>
      <c r="AH219" s="201"/>
      <c r="AI219" s="94"/>
      <c r="AJ219" s="94"/>
      <c r="AK219" s="87" t="s">
        <v>401</v>
      </c>
      <c r="AL219" s="87" t="str">
        <f t="shared" si="23"/>
        <v>2026-01-15|06014|1092661000|0|||1</v>
      </c>
      <c r="AP219" s="198"/>
      <c r="AQ219" s="198"/>
      <c r="AR219" s="198"/>
      <c r="AW219" s="198"/>
      <c r="BC219" s="87"/>
      <c r="BD219" s="89" t="s">
        <v>402</v>
      </c>
      <c r="BE219" s="87"/>
    </row>
    <row r="220" spans="1:57" ht="26.25" customHeight="1">
      <c r="A220" s="87" t="s">
        <v>690</v>
      </c>
      <c r="B220" s="87" t="s">
        <v>131</v>
      </c>
      <c r="C220" s="87" t="s">
        <v>66</v>
      </c>
      <c r="D220" s="92" t="s">
        <v>690</v>
      </c>
      <c r="E220" s="92" t="s">
        <v>66</v>
      </c>
      <c r="F220" s="92" t="s">
        <v>644</v>
      </c>
      <c r="G220" s="93" t="s">
        <v>133</v>
      </c>
      <c r="H220" s="93">
        <v>26</v>
      </c>
      <c r="I220" s="94" t="s">
        <v>25</v>
      </c>
      <c r="J220" s="147" t="s">
        <v>404</v>
      </c>
      <c r="K220" s="93" t="s">
        <v>405</v>
      </c>
      <c r="L220" s="94" t="s">
        <v>406</v>
      </c>
      <c r="M220" s="94">
        <v>12</v>
      </c>
      <c r="N220" s="115"/>
      <c r="O220" s="201">
        <f>IF(P220&gt;0,VLOOKUP($D220,'BBLM COMCHECK'!$A:$S,14,0),0)</f>
        <v>0</v>
      </c>
      <c r="P220" s="202"/>
      <c r="Q220" s="91">
        <f t="shared" si="18"/>
        <v>0</v>
      </c>
      <c r="R220" s="201">
        <f>IF(S220&gt;0,VLOOKUP($D220,'BBLM COMCHECK'!$A:$S,15,0),0)</f>
        <v>0</v>
      </c>
      <c r="S220" s="202"/>
      <c r="T220" s="91">
        <f t="shared" si="19"/>
        <v>0</v>
      </c>
      <c r="U220" s="201">
        <f>IF(V220&gt;0,VLOOKUP($D220,'BBLM COMCHECK'!$A:$Z,25,0),0)</f>
        <v>0</v>
      </c>
      <c r="V220" s="202"/>
      <c r="W220" s="91">
        <f t="shared" si="20"/>
        <v>0</v>
      </c>
      <c r="X220" s="201">
        <f>IF(Y220&gt;0,VLOOKUP($D220,'BBLM COMCHECK'!$A:$Z,25,0),0)</f>
        <v>0</v>
      </c>
      <c r="Y220" s="202"/>
      <c r="Z220" s="91">
        <f t="shared" si="21"/>
        <v>0</v>
      </c>
      <c r="AA220" s="203" t="str">
        <f>VLOOKUP(D220,'BBLM COMCHECK'!$A:$I,9,0)</f>
        <v>normal</v>
      </c>
      <c r="AB220" s="204">
        <f>VLOOKUP(D220,'BBLM COMCHECK'!$A:$L,12,0)</f>
        <v>162</v>
      </c>
      <c r="AC220" s="201">
        <f t="shared" si="22"/>
        <v>0</v>
      </c>
      <c r="AD220" s="94"/>
      <c r="AE220" s="201"/>
      <c r="AF220" s="201"/>
      <c r="AG220" s="201"/>
      <c r="AH220" s="201"/>
      <c r="AI220" s="94"/>
      <c r="AJ220" s="94"/>
      <c r="AK220" s="87" t="s">
        <v>407</v>
      </c>
      <c r="AL220" s="87" t="str">
        <f t="shared" si="23"/>
        <v>2026-01-15|06014|1102123000|0|||1</v>
      </c>
      <c r="AP220" s="198"/>
      <c r="AQ220" s="198"/>
      <c r="AR220" s="198"/>
      <c r="AW220" s="198"/>
      <c r="BC220" s="87"/>
      <c r="BD220" s="89" t="s">
        <v>408</v>
      </c>
      <c r="BE220" s="87"/>
    </row>
    <row r="221" spans="1:57" ht="26.25" customHeight="1">
      <c r="A221" s="87" t="s">
        <v>691</v>
      </c>
      <c r="B221" s="87" t="s">
        <v>131</v>
      </c>
      <c r="C221" s="87" t="s">
        <v>66</v>
      </c>
      <c r="D221" s="92" t="s">
        <v>691</v>
      </c>
      <c r="E221" s="92" t="s">
        <v>66</v>
      </c>
      <c r="F221" s="92" t="s">
        <v>644</v>
      </c>
      <c r="G221" s="93" t="s">
        <v>133</v>
      </c>
      <c r="H221" s="93">
        <v>26</v>
      </c>
      <c r="I221" s="94" t="s">
        <v>25</v>
      </c>
      <c r="J221" s="147" t="s">
        <v>410</v>
      </c>
      <c r="K221" s="93" t="s">
        <v>411</v>
      </c>
      <c r="L221" s="94" t="s">
        <v>412</v>
      </c>
      <c r="M221" s="94">
        <v>12</v>
      </c>
      <c r="N221" s="115"/>
      <c r="O221" s="201">
        <f>IF(P221&gt;0,VLOOKUP($D221,'BBLM COMCHECK'!$A:$S,14,0),0)</f>
        <v>0</v>
      </c>
      <c r="P221" s="202"/>
      <c r="Q221" s="91">
        <f t="shared" si="18"/>
        <v>0</v>
      </c>
      <c r="R221" s="201">
        <f>IF(S221&gt;0,VLOOKUP($D221,'BBLM COMCHECK'!$A:$S,15,0),0)</f>
        <v>0</v>
      </c>
      <c r="S221" s="202"/>
      <c r="T221" s="91">
        <f t="shared" si="19"/>
        <v>0</v>
      </c>
      <c r="U221" s="201">
        <f>IF(V221&gt;0,VLOOKUP($D221,'BBLM COMCHECK'!$A:$Z,25,0),0)</f>
        <v>0</v>
      </c>
      <c r="V221" s="202"/>
      <c r="W221" s="91">
        <f t="shared" si="20"/>
        <v>0</v>
      </c>
      <c r="X221" s="201">
        <f>IF(Y221&gt;0,VLOOKUP($D221,'BBLM COMCHECK'!$A:$Z,25,0),0)</f>
        <v>0</v>
      </c>
      <c r="Y221" s="202"/>
      <c r="Z221" s="91">
        <f t="shared" si="21"/>
        <v>0</v>
      </c>
      <c r="AA221" s="203" t="str">
        <f>VLOOKUP(D221,'BBLM COMCHECK'!$A:$I,9,0)</f>
        <v>normal</v>
      </c>
      <c r="AB221" s="204">
        <f>VLOOKUP(D221,'BBLM COMCHECK'!$A:$L,12,0)</f>
        <v>1320</v>
      </c>
      <c r="AC221" s="201">
        <f t="shared" si="22"/>
        <v>0</v>
      </c>
      <c r="AD221" s="94"/>
      <c r="AE221" s="201"/>
      <c r="AF221" s="201"/>
      <c r="AG221" s="201"/>
      <c r="AH221" s="201"/>
      <c r="AI221" s="94"/>
      <c r="AJ221" s="94"/>
      <c r="AK221" s="87" t="s">
        <v>413</v>
      </c>
      <c r="AL221" s="87" t="str">
        <f t="shared" si="23"/>
        <v>2026-01-15|06014|1108244000|0|||1</v>
      </c>
      <c r="AP221" s="198"/>
      <c r="AQ221" s="198"/>
      <c r="AR221" s="198"/>
      <c r="AW221" s="198"/>
      <c r="BC221" s="87"/>
      <c r="BD221" s="89" t="s">
        <v>414</v>
      </c>
      <c r="BE221" s="87"/>
    </row>
    <row r="222" spans="1:57" ht="26.25" customHeight="1">
      <c r="A222" s="87" t="s">
        <v>692</v>
      </c>
      <c r="B222" s="87" t="s">
        <v>131</v>
      </c>
      <c r="C222" s="87" t="s">
        <v>66</v>
      </c>
      <c r="D222" s="92" t="s">
        <v>692</v>
      </c>
      <c r="E222" s="92" t="s">
        <v>66</v>
      </c>
      <c r="F222" s="92" t="s">
        <v>644</v>
      </c>
      <c r="G222" s="93" t="s">
        <v>133</v>
      </c>
      <c r="H222" s="93">
        <v>11</v>
      </c>
      <c r="I222" s="94" t="s">
        <v>20</v>
      </c>
      <c r="J222" s="147" t="s">
        <v>416</v>
      </c>
      <c r="K222" s="93" t="s">
        <v>417</v>
      </c>
      <c r="L222" s="94" t="s">
        <v>418</v>
      </c>
      <c r="M222" s="94">
        <v>8</v>
      </c>
      <c r="N222" s="115"/>
      <c r="O222" s="201">
        <f>IF(P222&gt;0,VLOOKUP($D222,'BBLM COMCHECK'!$A:$S,14,0),0)</f>
        <v>0</v>
      </c>
      <c r="P222" s="202"/>
      <c r="Q222" s="91">
        <f t="shared" si="18"/>
        <v>0</v>
      </c>
      <c r="R222" s="201">
        <f>IF(S222&gt;0,VLOOKUP($D222,'BBLM COMCHECK'!$A:$S,15,0),0)</f>
        <v>0</v>
      </c>
      <c r="S222" s="202"/>
      <c r="T222" s="91">
        <f t="shared" si="19"/>
        <v>0</v>
      </c>
      <c r="U222" s="201">
        <f>IF(V222&gt;0,VLOOKUP($D222,'BBLM COMCHECK'!$A:$Z,25,0),0)</f>
        <v>0</v>
      </c>
      <c r="V222" s="202"/>
      <c r="W222" s="91">
        <f t="shared" si="20"/>
        <v>0</v>
      </c>
      <c r="X222" s="201">
        <f>IF(Y222&gt;0,VLOOKUP($D222,'BBLM COMCHECK'!$A:$Z,25,0),0)</f>
        <v>0</v>
      </c>
      <c r="Y222" s="202"/>
      <c r="Z222" s="91">
        <f t="shared" si="21"/>
        <v>0</v>
      </c>
      <c r="AA222" s="203" t="str">
        <f>VLOOKUP(D222,'BBLM COMCHECK'!$A:$I,9,0)</f>
        <v>normal</v>
      </c>
      <c r="AB222" s="204">
        <f>VLOOKUP(D222,'BBLM COMCHECK'!$A:$L,12,0)</f>
        <v>1420</v>
      </c>
      <c r="AC222" s="201">
        <f t="shared" si="22"/>
        <v>0</v>
      </c>
      <c r="AD222" s="94"/>
      <c r="AE222" s="201"/>
      <c r="AF222" s="201"/>
      <c r="AG222" s="201"/>
      <c r="AH222" s="201"/>
      <c r="AI222" s="94"/>
      <c r="AJ222" s="94"/>
      <c r="AK222" s="87" t="s">
        <v>419</v>
      </c>
      <c r="AL222" s="87" t="str">
        <f t="shared" si="23"/>
        <v>2026-01-15|06014|1114756000|0|||1</v>
      </c>
      <c r="AP222" s="198"/>
      <c r="AQ222" s="198"/>
      <c r="AR222" s="198"/>
      <c r="AW222" s="198"/>
      <c r="BC222" s="87"/>
      <c r="BD222" s="89" t="s">
        <v>420</v>
      </c>
      <c r="BE222" s="87"/>
    </row>
    <row r="223" spans="1:57" ht="26.25" customHeight="1">
      <c r="A223" s="87" t="s">
        <v>693</v>
      </c>
      <c r="B223" s="87" t="s">
        <v>131</v>
      </c>
      <c r="C223" s="87" t="s">
        <v>66</v>
      </c>
      <c r="D223" s="92" t="s">
        <v>693</v>
      </c>
      <c r="E223" s="92" t="s">
        <v>66</v>
      </c>
      <c r="F223" s="92" t="s">
        <v>644</v>
      </c>
      <c r="G223" s="93" t="s">
        <v>133</v>
      </c>
      <c r="H223" s="93">
        <v>21</v>
      </c>
      <c r="I223" s="94" t="s">
        <v>24</v>
      </c>
      <c r="J223" s="147" t="s">
        <v>422</v>
      </c>
      <c r="K223" s="93" t="s">
        <v>423</v>
      </c>
      <c r="L223" s="94" t="s">
        <v>424</v>
      </c>
      <c r="M223" s="94">
        <v>36</v>
      </c>
      <c r="N223" s="115"/>
      <c r="O223" s="201">
        <f>IF(P223&gt;0,VLOOKUP($D223,'BBLM COMCHECK'!$A:$S,14,0),0)</f>
        <v>0</v>
      </c>
      <c r="P223" s="202"/>
      <c r="Q223" s="91">
        <f t="shared" si="18"/>
        <v>0</v>
      </c>
      <c r="R223" s="201">
        <f>IF(S223&gt;0,VLOOKUP($D223,'BBLM COMCHECK'!$A:$S,15,0),0)</f>
        <v>0</v>
      </c>
      <c r="S223" s="202"/>
      <c r="T223" s="91">
        <f t="shared" si="19"/>
        <v>0</v>
      </c>
      <c r="U223" s="201">
        <f>IF(V223&gt;0,VLOOKUP($D223,'BBLM COMCHECK'!$A:$Z,25,0),0)</f>
        <v>0</v>
      </c>
      <c r="V223" s="202"/>
      <c r="W223" s="91">
        <f t="shared" si="20"/>
        <v>0</v>
      </c>
      <c r="X223" s="201">
        <f>IF(Y223&gt;0,VLOOKUP($D223,'BBLM COMCHECK'!$A:$Z,25,0),0)</f>
        <v>0</v>
      </c>
      <c r="Y223" s="202"/>
      <c r="Z223" s="91">
        <f t="shared" si="21"/>
        <v>0</v>
      </c>
      <c r="AA223" s="203" t="str">
        <f>VLOOKUP(D223,'BBLM COMCHECK'!$A:$I,9,0)</f>
        <v>normal</v>
      </c>
      <c r="AB223" s="204">
        <f>VLOOKUP(D223,'BBLM COMCHECK'!$A:$L,12,0)</f>
        <v>1723</v>
      </c>
      <c r="AC223" s="201">
        <f t="shared" si="22"/>
        <v>0</v>
      </c>
      <c r="AD223" s="94"/>
      <c r="AE223" s="201"/>
      <c r="AF223" s="201"/>
      <c r="AG223" s="201"/>
      <c r="AH223" s="201"/>
      <c r="AI223" s="94"/>
      <c r="AJ223" s="94"/>
      <c r="AK223" s="87" t="s">
        <v>425</v>
      </c>
      <c r="AL223" s="87" t="str">
        <f t="shared" si="23"/>
        <v>2026-01-15|06014|1115338000|0|||1</v>
      </c>
      <c r="AP223" s="198"/>
      <c r="AQ223" s="198"/>
      <c r="AR223" s="198"/>
      <c r="AW223" s="198"/>
      <c r="BC223" s="87"/>
      <c r="BD223" s="89" t="s">
        <v>426</v>
      </c>
      <c r="BE223" s="87"/>
    </row>
    <row r="224" spans="1:57" ht="26.25" customHeight="1">
      <c r="A224" s="87" t="s">
        <v>694</v>
      </c>
      <c r="B224" s="87" t="s">
        <v>131</v>
      </c>
      <c r="C224" s="87" t="s">
        <v>66</v>
      </c>
      <c r="D224" s="92" t="s">
        <v>694</v>
      </c>
      <c r="E224" s="92" t="s">
        <v>66</v>
      </c>
      <c r="F224" s="92" t="s">
        <v>644</v>
      </c>
      <c r="G224" s="93" t="s">
        <v>133</v>
      </c>
      <c r="H224" s="93">
        <v>11</v>
      </c>
      <c r="I224" s="94" t="s">
        <v>20</v>
      </c>
      <c r="J224" s="147" t="s">
        <v>428</v>
      </c>
      <c r="K224" s="93" t="s">
        <v>429</v>
      </c>
      <c r="L224" s="94" t="s">
        <v>430</v>
      </c>
      <c r="M224" s="94">
        <v>12</v>
      </c>
      <c r="N224" s="95"/>
      <c r="O224" s="201">
        <f>IF(P224&gt;0,VLOOKUP($D224,'BBLM COMCHECK'!$A:$S,14,0),0)</f>
        <v>0</v>
      </c>
      <c r="P224" s="202"/>
      <c r="Q224" s="91">
        <f t="shared" si="18"/>
        <v>0</v>
      </c>
      <c r="R224" s="201">
        <f>IF(S224&gt;0,VLOOKUP($D224,'BBLM COMCHECK'!$A:$S,15,0),0)</f>
        <v>0</v>
      </c>
      <c r="S224" s="202"/>
      <c r="T224" s="91">
        <f t="shared" si="19"/>
        <v>0</v>
      </c>
      <c r="U224" s="201">
        <f>IF(V224&gt;0,VLOOKUP($D224,'BBLM COMCHECK'!$A:$Z,25,0),0)</f>
        <v>0</v>
      </c>
      <c r="V224" s="202"/>
      <c r="W224" s="91">
        <f t="shared" si="20"/>
        <v>0</v>
      </c>
      <c r="X224" s="201">
        <f>IF(Y224&gt;0,VLOOKUP($D224,'BBLM COMCHECK'!$A:$Z,25,0),0)</f>
        <v>0</v>
      </c>
      <c r="Y224" s="202"/>
      <c r="Z224" s="91">
        <f t="shared" si="21"/>
        <v>0</v>
      </c>
      <c r="AA224" s="203" t="str">
        <f>VLOOKUP(D224,'BBLM COMCHECK'!$A:$I,9,0)</f>
        <v>normal</v>
      </c>
      <c r="AB224" s="204">
        <f>VLOOKUP(D224,'BBLM COMCHECK'!$A:$L,12,0)</f>
        <v>218</v>
      </c>
      <c r="AC224" s="201">
        <f t="shared" si="22"/>
        <v>0</v>
      </c>
      <c r="AD224" s="94"/>
      <c r="AE224" s="201"/>
      <c r="AF224" s="201"/>
      <c r="AG224" s="201"/>
      <c r="AH224" s="201"/>
      <c r="AI224" s="94"/>
      <c r="AJ224" s="94"/>
      <c r="AK224" s="87" t="s">
        <v>431</v>
      </c>
      <c r="AL224" s="87" t="str">
        <f t="shared" si="23"/>
        <v>2026-01-15|06014|1120170000|0|||1</v>
      </c>
      <c r="AP224" s="198"/>
      <c r="AQ224" s="198"/>
      <c r="AR224" s="198"/>
      <c r="AW224" s="198"/>
      <c r="BC224" s="87"/>
      <c r="BD224" s="89" t="s">
        <v>432</v>
      </c>
      <c r="BE224" s="87"/>
    </row>
    <row r="225" spans="1:57" ht="26.25" customHeight="1">
      <c r="A225" s="87" t="s">
        <v>695</v>
      </c>
      <c r="B225" s="87" t="s">
        <v>131</v>
      </c>
      <c r="C225" s="87" t="s">
        <v>66</v>
      </c>
      <c r="D225" s="92" t="s">
        <v>695</v>
      </c>
      <c r="E225" s="92" t="s">
        <v>66</v>
      </c>
      <c r="F225" s="92" t="s">
        <v>644</v>
      </c>
      <c r="G225" s="93" t="s">
        <v>133</v>
      </c>
      <c r="H225" s="93">
        <v>11</v>
      </c>
      <c r="I225" s="94" t="s">
        <v>20</v>
      </c>
      <c r="J225" s="151" t="s">
        <v>434</v>
      </c>
      <c r="K225" s="93" t="s">
        <v>435</v>
      </c>
      <c r="L225" s="94" t="s">
        <v>436</v>
      </c>
      <c r="M225" s="94">
        <v>12</v>
      </c>
      <c r="N225" s="95"/>
      <c r="O225" s="201">
        <f>IF(P225&gt;0,VLOOKUP($D225,'BBLM COMCHECK'!$A:$S,14,0),0)</f>
        <v>0</v>
      </c>
      <c r="P225" s="202"/>
      <c r="Q225" s="91">
        <f t="shared" si="18"/>
        <v>0</v>
      </c>
      <c r="R225" s="201">
        <f>IF(S225&gt;0,VLOOKUP($D225,'BBLM COMCHECK'!$A:$S,15,0),0)</f>
        <v>0</v>
      </c>
      <c r="S225" s="202"/>
      <c r="T225" s="91">
        <f t="shared" si="19"/>
        <v>0</v>
      </c>
      <c r="U225" s="201">
        <f>IF(V225&gt;0,VLOOKUP($D225,'BBLM COMCHECK'!$A:$Z,25,0),0)</f>
        <v>0</v>
      </c>
      <c r="V225" s="202"/>
      <c r="W225" s="91">
        <f t="shared" si="20"/>
        <v>0</v>
      </c>
      <c r="X225" s="201">
        <f>IF(Y225&gt;0,VLOOKUP($D225,'BBLM COMCHECK'!$A:$Z,25,0),0)</f>
        <v>0</v>
      </c>
      <c r="Y225" s="202"/>
      <c r="Z225" s="91">
        <f t="shared" si="21"/>
        <v>0</v>
      </c>
      <c r="AA225" s="203" t="str">
        <f>VLOOKUP(D225,'BBLM COMCHECK'!$A:$I,9,0)</f>
        <v>normal</v>
      </c>
      <c r="AB225" s="204">
        <f>VLOOKUP(D225,'BBLM COMCHECK'!$A:$L,12,0)</f>
        <v>221</v>
      </c>
      <c r="AC225" s="201">
        <f t="shared" si="22"/>
        <v>0</v>
      </c>
      <c r="AD225" s="94"/>
      <c r="AE225" s="201"/>
      <c r="AF225" s="201"/>
      <c r="AG225" s="201"/>
      <c r="AH225" s="201"/>
      <c r="AI225" s="94"/>
      <c r="AJ225" s="94"/>
      <c r="AK225" s="87" t="s">
        <v>437</v>
      </c>
      <c r="AL225" s="87" t="str">
        <f t="shared" si="23"/>
        <v>2026-01-15|06014|1121051000|0|||1</v>
      </c>
      <c r="AP225" s="198"/>
      <c r="AQ225" s="198"/>
      <c r="AR225" s="198"/>
      <c r="AW225" s="198"/>
      <c r="BC225" s="87"/>
      <c r="BD225" s="89" t="s">
        <v>438</v>
      </c>
      <c r="BE225" s="87"/>
    </row>
    <row r="226" spans="1:57" ht="26.25" customHeight="1">
      <c r="A226" s="87" t="s">
        <v>696</v>
      </c>
      <c r="B226" s="87" t="s">
        <v>131</v>
      </c>
      <c r="C226" s="87" t="s">
        <v>66</v>
      </c>
      <c r="D226" s="92" t="s">
        <v>696</v>
      </c>
      <c r="E226" s="92" t="s">
        <v>66</v>
      </c>
      <c r="F226" s="92" t="s">
        <v>644</v>
      </c>
      <c r="G226" s="93" t="s">
        <v>133</v>
      </c>
      <c r="H226" s="93">
        <v>21</v>
      </c>
      <c r="I226" s="94" t="s">
        <v>24</v>
      </c>
      <c r="J226" s="147" t="s">
        <v>440</v>
      </c>
      <c r="K226" s="93" t="s">
        <v>441</v>
      </c>
      <c r="L226" s="94" t="s">
        <v>442</v>
      </c>
      <c r="M226" s="94">
        <v>48</v>
      </c>
      <c r="N226" s="115"/>
      <c r="O226" s="201">
        <f>IF(P226&gt;0,VLOOKUP($D226,'BBLM COMCHECK'!$A:$S,14,0),0)</f>
        <v>0</v>
      </c>
      <c r="P226" s="202"/>
      <c r="Q226" s="91">
        <f t="shared" si="18"/>
        <v>0</v>
      </c>
      <c r="R226" s="201">
        <f>IF(S226&gt;0,VLOOKUP($D226,'BBLM COMCHECK'!$A:$S,15,0),0)</f>
        <v>0</v>
      </c>
      <c r="S226" s="202"/>
      <c r="T226" s="91">
        <f t="shared" si="19"/>
        <v>0</v>
      </c>
      <c r="U226" s="201">
        <f>IF(V226&gt;0,VLOOKUP($D226,'BBLM COMCHECK'!$A:$Z,25,0),0)</f>
        <v>0</v>
      </c>
      <c r="V226" s="202"/>
      <c r="W226" s="91">
        <f t="shared" si="20"/>
        <v>0</v>
      </c>
      <c r="X226" s="201">
        <f>IF(Y226&gt;0,VLOOKUP($D226,'BBLM COMCHECK'!$A:$Z,25,0),0)</f>
        <v>0</v>
      </c>
      <c r="Y226" s="202"/>
      <c r="Z226" s="91">
        <f t="shared" si="21"/>
        <v>0</v>
      </c>
      <c r="AA226" s="203" t="str">
        <f>VLOOKUP(D226,'BBLM COMCHECK'!$A:$I,9,0)</f>
        <v>order stop</v>
      </c>
      <c r="AB226" s="204">
        <f>VLOOKUP(D226,'BBLM COMCHECK'!$A:$L,12,0)</f>
        <v>1131</v>
      </c>
      <c r="AC226" s="201">
        <f t="shared" si="22"/>
        <v>0</v>
      </c>
      <c r="AD226" s="94"/>
      <c r="AE226" s="201"/>
      <c r="AF226" s="201"/>
      <c r="AG226" s="201"/>
      <c r="AH226" s="201"/>
      <c r="AI226" s="94"/>
      <c r="AJ226" s="94"/>
      <c r="AK226" s="87" t="s">
        <v>443</v>
      </c>
      <c r="AL226" s="87" t="str">
        <f t="shared" si="23"/>
        <v>2026-01-15|06014|1137122000|0|||1</v>
      </c>
      <c r="AP226" s="198"/>
      <c r="AQ226" s="198"/>
      <c r="AR226" s="198"/>
      <c r="AW226" s="198"/>
      <c r="BC226" s="87"/>
      <c r="BD226" s="89" t="s">
        <v>444</v>
      </c>
      <c r="BE226" s="87"/>
    </row>
    <row r="227" spans="1:57" ht="26.25" customHeight="1">
      <c r="A227" s="87" t="s">
        <v>697</v>
      </c>
      <c r="B227" s="87" t="s">
        <v>131</v>
      </c>
      <c r="C227" s="87" t="s">
        <v>66</v>
      </c>
      <c r="D227" s="92" t="s">
        <v>698</v>
      </c>
      <c r="E227" s="92" t="s">
        <v>69</v>
      </c>
      <c r="F227" s="92" t="s">
        <v>699</v>
      </c>
      <c r="G227" s="93" t="s">
        <v>133</v>
      </c>
      <c r="H227" s="93">
        <v>21</v>
      </c>
      <c r="I227" s="94" t="s">
        <v>24</v>
      </c>
      <c r="J227" s="147" t="s">
        <v>700</v>
      </c>
      <c r="K227" s="93" t="s">
        <v>701</v>
      </c>
      <c r="L227" s="94" t="s">
        <v>702</v>
      </c>
      <c r="M227" s="94">
        <v>12</v>
      </c>
      <c r="N227" s="115"/>
      <c r="O227" s="201">
        <f>IF(P227&gt;0,VLOOKUP($D227,'BBLM COMCHECK'!$A:$S,14,0),0)</f>
        <v>0</v>
      </c>
      <c r="P227" s="202"/>
      <c r="Q227" s="91">
        <f t="shared" si="18"/>
        <v>0</v>
      </c>
      <c r="R227" s="201">
        <f>IF(S227&gt;0,VLOOKUP($D227,'BBLM COMCHECK'!$A:$S,15,0),0)</f>
        <v>0</v>
      </c>
      <c r="S227" s="202"/>
      <c r="T227" s="91">
        <f t="shared" si="19"/>
        <v>0</v>
      </c>
      <c r="U227" s="201">
        <f>IF(V227&gt;0,VLOOKUP($D227,'BBLM COMCHECK'!$A:$Z,25,0),0)</f>
        <v>0</v>
      </c>
      <c r="V227" s="202"/>
      <c r="W227" s="91">
        <f t="shared" si="20"/>
        <v>0</v>
      </c>
      <c r="X227" s="201">
        <f>IF(Y227&gt;0,VLOOKUP($D227,'BBLM COMCHECK'!$A:$Z,25,0),0)</f>
        <v>0</v>
      </c>
      <c r="Y227" s="202"/>
      <c r="Z227" s="91">
        <f t="shared" si="21"/>
        <v>0</v>
      </c>
      <c r="AA227" s="203" t="str">
        <f>VLOOKUP(D227,'BBLM COMCHECK'!$A:$I,9,0)</f>
        <v>normal</v>
      </c>
      <c r="AB227" s="204">
        <f>VLOOKUP(D227,'BBLM COMCHECK'!$A:$L,12,0)</f>
        <v>45</v>
      </c>
      <c r="AC227" s="201">
        <f t="shared" si="22"/>
        <v>0</v>
      </c>
      <c r="AD227" s="94"/>
      <c r="AE227" s="201"/>
      <c r="AF227" s="201"/>
      <c r="AG227" s="201"/>
      <c r="AH227" s="201"/>
      <c r="AI227" s="94"/>
      <c r="AJ227" s="94"/>
      <c r="AK227" s="87" t="s">
        <v>703</v>
      </c>
      <c r="AL227" s="87" t="str">
        <f t="shared" si="23"/>
        <v>2026-01-15|06031|1044827000|0|||1</v>
      </c>
      <c r="AP227" s="198"/>
      <c r="AQ227" s="198"/>
      <c r="AR227" s="198"/>
      <c r="AW227" s="198"/>
      <c r="BC227" s="87"/>
      <c r="BD227" s="89" t="s">
        <v>704</v>
      </c>
      <c r="BE227" s="87"/>
    </row>
    <row r="228" spans="1:57" ht="26.25" customHeight="1">
      <c r="A228" s="87" t="s">
        <v>705</v>
      </c>
      <c r="B228" s="87" t="s">
        <v>131</v>
      </c>
      <c r="C228" s="87" t="s">
        <v>70</v>
      </c>
      <c r="D228" s="92" t="s">
        <v>705</v>
      </c>
      <c r="E228" s="92" t="s">
        <v>70</v>
      </c>
      <c r="F228" s="92" t="s">
        <v>706</v>
      </c>
      <c r="G228" s="93" t="s">
        <v>133</v>
      </c>
      <c r="H228" s="93">
        <v>26</v>
      </c>
      <c r="I228" s="94" t="s">
        <v>25</v>
      </c>
      <c r="J228" s="147" t="s">
        <v>134</v>
      </c>
      <c r="K228" s="93" t="s">
        <v>135</v>
      </c>
      <c r="L228" s="94" t="s">
        <v>136</v>
      </c>
      <c r="M228" s="94">
        <v>20</v>
      </c>
      <c r="N228" s="115"/>
      <c r="O228" s="201">
        <f>IF(P228&gt;0,VLOOKUP($D228,'BBLM COMCHECK'!$A:$S,14,0),0)</f>
        <v>0</v>
      </c>
      <c r="P228" s="202"/>
      <c r="Q228" s="91">
        <f t="shared" si="18"/>
        <v>0</v>
      </c>
      <c r="R228" s="201">
        <f>IF(S228&gt;0,VLOOKUP($D228,'BBLM COMCHECK'!$A:$S,15,0),0)</f>
        <v>0</v>
      </c>
      <c r="S228" s="202"/>
      <c r="T228" s="91">
        <f t="shared" si="19"/>
        <v>0</v>
      </c>
      <c r="U228" s="201">
        <f>IF(V228&gt;0,VLOOKUP($D228,'BBLM COMCHECK'!$A:$Z,25,0),0)</f>
        <v>0</v>
      </c>
      <c r="V228" s="202"/>
      <c r="W228" s="91">
        <f t="shared" si="20"/>
        <v>0</v>
      </c>
      <c r="X228" s="201">
        <f>IF(Y228&gt;0,VLOOKUP($D228,'BBLM COMCHECK'!$A:$Z,25,0),0)</f>
        <v>0</v>
      </c>
      <c r="Y228" s="202"/>
      <c r="Z228" s="91">
        <f t="shared" si="21"/>
        <v>0</v>
      </c>
      <c r="AA228" s="203" t="str">
        <f>VLOOKUP(D228,'BBLM COMCHECK'!$A:$I,9,0)</f>
        <v>normal</v>
      </c>
      <c r="AB228" s="204">
        <f>VLOOKUP(D228,'BBLM COMCHECK'!$A:$L,12,0)</f>
        <v>46606</v>
      </c>
      <c r="AC228" s="201">
        <f t="shared" si="22"/>
        <v>0</v>
      </c>
      <c r="AD228" s="94"/>
      <c r="AE228" s="201"/>
      <c r="AF228" s="201"/>
      <c r="AG228" s="201"/>
      <c r="AH228" s="201"/>
      <c r="AI228" s="94"/>
      <c r="AJ228" s="94"/>
      <c r="AK228" s="87" t="s">
        <v>137</v>
      </c>
      <c r="AL228" s="87" t="str">
        <f t="shared" si="23"/>
        <v>2026-01-15|06017|1002106000|0|||1</v>
      </c>
      <c r="AP228" s="198"/>
      <c r="AQ228" s="198"/>
      <c r="AR228" s="198"/>
      <c r="AW228" s="198"/>
      <c r="BC228" s="87"/>
      <c r="BD228" s="89" t="s">
        <v>138</v>
      </c>
      <c r="BE228" s="87"/>
    </row>
    <row r="229" spans="1:57" ht="26.25" customHeight="1">
      <c r="A229" s="87" t="s">
        <v>707</v>
      </c>
      <c r="B229" s="87" t="s">
        <v>131</v>
      </c>
      <c r="C229" s="87" t="s">
        <v>70</v>
      </c>
      <c r="D229" s="92" t="s">
        <v>707</v>
      </c>
      <c r="E229" s="92" t="s">
        <v>70</v>
      </c>
      <c r="F229" s="93" t="s">
        <v>706</v>
      </c>
      <c r="G229" s="93" t="s">
        <v>133</v>
      </c>
      <c r="H229" s="93">
        <v>21</v>
      </c>
      <c r="I229" s="94" t="s">
        <v>24</v>
      </c>
      <c r="J229" s="147" t="s">
        <v>140</v>
      </c>
      <c r="K229" s="94"/>
      <c r="L229" s="94" t="s">
        <v>141</v>
      </c>
      <c r="M229" s="94">
        <v>20</v>
      </c>
      <c r="N229" s="95"/>
      <c r="O229" s="201">
        <f>IF(P229&gt;0,VLOOKUP($D229,'BBLM COMCHECK'!$A:$S,14,0),0)</f>
        <v>0</v>
      </c>
      <c r="P229" s="202"/>
      <c r="Q229" s="91">
        <f t="shared" si="18"/>
        <v>0</v>
      </c>
      <c r="R229" s="201">
        <f>IF(S229&gt;0,VLOOKUP($D229,'BBLM COMCHECK'!$A:$S,15,0),0)</f>
        <v>0</v>
      </c>
      <c r="S229" s="202"/>
      <c r="T229" s="91">
        <f t="shared" si="19"/>
        <v>0</v>
      </c>
      <c r="U229" s="201">
        <f>IF(V229&gt;0,VLOOKUP($D229,'BBLM COMCHECK'!$A:$Z,25,0),0)</f>
        <v>0</v>
      </c>
      <c r="V229" s="202"/>
      <c r="W229" s="91">
        <f t="shared" si="20"/>
        <v>0</v>
      </c>
      <c r="X229" s="201">
        <f>IF(Y229&gt;0,VLOOKUP($D229,'BBLM COMCHECK'!$A:$Z,25,0),0)</f>
        <v>0</v>
      </c>
      <c r="Y229" s="202"/>
      <c r="Z229" s="91">
        <f t="shared" si="21"/>
        <v>0</v>
      </c>
      <c r="AA229" s="203" t="str">
        <f>VLOOKUP(D229,'BBLM COMCHECK'!$A:$I,9,0)</f>
        <v>normal</v>
      </c>
      <c r="AB229" s="204">
        <f>VLOOKUP(D229,'BBLM COMCHECK'!$A:$L,12,0)</f>
        <v>853</v>
      </c>
      <c r="AC229" s="201">
        <f t="shared" si="22"/>
        <v>0</v>
      </c>
      <c r="AD229" s="94"/>
      <c r="AE229" s="201"/>
      <c r="AF229" s="201"/>
      <c r="AG229" s="201"/>
      <c r="AH229" s="201"/>
      <c r="AI229" s="94"/>
      <c r="AJ229" s="94"/>
      <c r="AL229" s="87" t="str">
        <f t="shared" si="23"/>
        <v>2026-01-15|06017|1004890000|0|||1</v>
      </c>
      <c r="AP229" s="198"/>
      <c r="AW229" s="198"/>
      <c r="BC229" s="87"/>
      <c r="BD229" s="89" t="s">
        <v>142</v>
      </c>
      <c r="BE229" s="87"/>
    </row>
    <row r="230" spans="1:57" ht="26.25" customHeight="1">
      <c r="A230" s="87" t="s">
        <v>708</v>
      </c>
      <c r="B230" s="87" t="s">
        <v>131</v>
      </c>
      <c r="C230" s="87" t="s">
        <v>70</v>
      </c>
      <c r="D230" s="92" t="s">
        <v>708</v>
      </c>
      <c r="E230" s="92" t="s">
        <v>70</v>
      </c>
      <c r="F230" s="92" t="s">
        <v>706</v>
      </c>
      <c r="G230" s="93" t="s">
        <v>133</v>
      </c>
      <c r="H230" s="93">
        <v>21</v>
      </c>
      <c r="I230" s="94" t="s">
        <v>24</v>
      </c>
      <c r="J230" s="147" t="s">
        <v>144</v>
      </c>
      <c r="K230" s="93" t="s">
        <v>145</v>
      </c>
      <c r="L230" s="94" t="s">
        <v>146</v>
      </c>
      <c r="M230" s="94">
        <v>20</v>
      </c>
      <c r="N230" s="95"/>
      <c r="O230" s="201">
        <f>IF(P230&gt;0,VLOOKUP($D230,'BBLM COMCHECK'!$A:$S,14,0),0)</f>
        <v>0</v>
      </c>
      <c r="P230" s="202"/>
      <c r="Q230" s="91">
        <f t="shared" si="18"/>
        <v>0</v>
      </c>
      <c r="R230" s="201">
        <f>IF(S230&gt;0,VLOOKUP($D230,'BBLM COMCHECK'!$A:$S,15,0),0)</f>
        <v>0</v>
      </c>
      <c r="S230" s="202"/>
      <c r="T230" s="91">
        <f t="shared" si="19"/>
        <v>0</v>
      </c>
      <c r="U230" s="201">
        <f>IF(V230&gt;0,VLOOKUP($D230,'BBLM COMCHECK'!$A:$Z,25,0),0)</f>
        <v>0</v>
      </c>
      <c r="V230" s="202"/>
      <c r="W230" s="91">
        <f t="shared" si="20"/>
        <v>0</v>
      </c>
      <c r="X230" s="201">
        <f>IF(Y230&gt;0,VLOOKUP($D230,'BBLM COMCHECK'!$A:$Z,25,0),0)</f>
        <v>0</v>
      </c>
      <c r="Y230" s="202"/>
      <c r="Z230" s="91">
        <f t="shared" si="21"/>
        <v>0</v>
      </c>
      <c r="AA230" s="203" t="str">
        <f>VLOOKUP(D230,'BBLM COMCHECK'!$A:$I,9,0)</f>
        <v>normal</v>
      </c>
      <c r="AB230" s="204">
        <f>VLOOKUP(D230,'BBLM COMCHECK'!$A:$L,12,0)</f>
        <v>3951</v>
      </c>
      <c r="AC230" s="201">
        <f t="shared" si="22"/>
        <v>0</v>
      </c>
      <c r="AD230" s="94"/>
      <c r="AE230" s="201"/>
      <c r="AF230" s="201"/>
      <c r="AG230" s="201"/>
      <c r="AH230" s="201"/>
      <c r="AI230" s="94"/>
      <c r="AJ230" s="94"/>
      <c r="AK230" s="87" t="s">
        <v>147</v>
      </c>
      <c r="AL230" s="87" t="str">
        <f t="shared" si="23"/>
        <v>2026-01-15|06017|1004893000|0|||1</v>
      </c>
      <c r="AP230" s="198"/>
      <c r="AQ230" s="198"/>
      <c r="AR230" s="198"/>
      <c r="AW230" s="198"/>
      <c r="BC230" s="87"/>
      <c r="BD230" s="89" t="s">
        <v>148</v>
      </c>
      <c r="BE230" s="87"/>
    </row>
    <row r="231" spans="1:57" ht="26.25" customHeight="1">
      <c r="A231" s="87" t="s">
        <v>709</v>
      </c>
      <c r="B231" s="87" t="s">
        <v>131</v>
      </c>
      <c r="C231" s="87" t="s">
        <v>70</v>
      </c>
      <c r="D231" s="92" t="s">
        <v>709</v>
      </c>
      <c r="E231" s="92" t="s">
        <v>70</v>
      </c>
      <c r="F231" s="93" t="s">
        <v>706</v>
      </c>
      <c r="G231" s="93" t="s">
        <v>133</v>
      </c>
      <c r="H231" s="93">
        <v>21</v>
      </c>
      <c r="I231" s="94" t="s">
        <v>24</v>
      </c>
      <c r="J231" s="147" t="s">
        <v>150</v>
      </c>
      <c r="K231" s="94"/>
      <c r="L231" s="94" t="s">
        <v>151</v>
      </c>
      <c r="M231" s="94">
        <v>10</v>
      </c>
      <c r="N231" s="95"/>
      <c r="O231" s="201">
        <f>IF(P231&gt;0,VLOOKUP($D231,'BBLM COMCHECK'!$A:$S,14,0),0)</f>
        <v>0</v>
      </c>
      <c r="P231" s="202"/>
      <c r="Q231" s="91">
        <f t="shared" si="18"/>
        <v>0</v>
      </c>
      <c r="R231" s="201">
        <f>IF(S231&gt;0,VLOOKUP($D231,'BBLM COMCHECK'!$A:$S,15,0),0)</f>
        <v>0</v>
      </c>
      <c r="S231" s="202"/>
      <c r="T231" s="91">
        <f t="shared" si="19"/>
        <v>0</v>
      </c>
      <c r="U231" s="201">
        <f>IF(V231&gt;0,VLOOKUP($D231,'BBLM COMCHECK'!$A:$Z,25,0),0)</f>
        <v>0</v>
      </c>
      <c r="V231" s="202"/>
      <c r="W231" s="91">
        <f t="shared" si="20"/>
        <v>0</v>
      </c>
      <c r="X231" s="201">
        <f>IF(Y231&gt;0,VLOOKUP($D231,'BBLM COMCHECK'!$A:$Z,25,0),0)</f>
        <v>0</v>
      </c>
      <c r="Y231" s="202"/>
      <c r="Z231" s="91">
        <f t="shared" si="21"/>
        <v>0</v>
      </c>
      <c r="AA231" s="203" t="str">
        <f>VLOOKUP(D231,'BBLM COMCHECK'!$A:$I,9,0)</f>
        <v>order stop</v>
      </c>
      <c r="AB231" s="204">
        <f>VLOOKUP(D231,'BBLM COMCHECK'!$A:$L,12,0)</f>
        <v>4880</v>
      </c>
      <c r="AC231" s="201">
        <f t="shared" si="22"/>
        <v>0</v>
      </c>
      <c r="AD231" s="94"/>
      <c r="AE231" s="201"/>
      <c r="AF231" s="201"/>
      <c r="AG231" s="201"/>
      <c r="AH231" s="201"/>
      <c r="AI231" s="94"/>
      <c r="AJ231" s="94"/>
      <c r="AL231" s="87" t="str">
        <f t="shared" si="23"/>
        <v>2026-01-15|06017|1005725000|0|||1</v>
      </c>
      <c r="AP231" s="198"/>
      <c r="AW231" s="198"/>
      <c r="BC231" s="87"/>
      <c r="BD231" s="89" t="s">
        <v>152</v>
      </c>
      <c r="BE231" s="87"/>
    </row>
    <row r="232" spans="1:57" ht="26.25" customHeight="1">
      <c r="A232" s="87" t="s">
        <v>710</v>
      </c>
      <c r="B232" s="87" t="s">
        <v>131</v>
      </c>
      <c r="C232" s="87" t="s">
        <v>70</v>
      </c>
      <c r="D232" s="92" t="s">
        <v>710</v>
      </c>
      <c r="E232" s="92" t="s">
        <v>70</v>
      </c>
      <c r="F232" s="92" t="s">
        <v>706</v>
      </c>
      <c r="G232" s="93" t="s">
        <v>133</v>
      </c>
      <c r="H232" s="93">
        <v>21</v>
      </c>
      <c r="I232" s="94" t="s">
        <v>24</v>
      </c>
      <c r="J232" s="147" t="s">
        <v>154</v>
      </c>
      <c r="K232" s="93" t="s">
        <v>155</v>
      </c>
      <c r="L232" s="94" t="s">
        <v>156</v>
      </c>
      <c r="M232" s="94">
        <v>10</v>
      </c>
      <c r="N232" s="95"/>
      <c r="O232" s="201">
        <f>IF(P232&gt;0,VLOOKUP($D232,'BBLM COMCHECK'!$A:$S,14,0),0)</f>
        <v>0</v>
      </c>
      <c r="P232" s="202"/>
      <c r="Q232" s="91">
        <f t="shared" si="18"/>
        <v>0</v>
      </c>
      <c r="R232" s="201">
        <f>IF(S232&gt;0,VLOOKUP($D232,'BBLM COMCHECK'!$A:$S,15,0),0)</f>
        <v>0</v>
      </c>
      <c r="S232" s="202"/>
      <c r="T232" s="91">
        <f t="shared" si="19"/>
        <v>0</v>
      </c>
      <c r="U232" s="201">
        <f>IF(V232&gt;0,VLOOKUP($D232,'BBLM COMCHECK'!$A:$Z,25,0),0)</f>
        <v>0</v>
      </c>
      <c r="V232" s="202"/>
      <c r="W232" s="91">
        <f t="shared" si="20"/>
        <v>0</v>
      </c>
      <c r="X232" s="201">
        <f>IF(Y232&gt;0,VLOOKUP($D232,'BBLM COMCHECK'!$A:$Z,25,0),0)</f>
        <v>0</v>
      </c>
      <c r="Y232" s="202"/>
      <c r="Z232" s="91">
        <f t="shared" si="21"/>
        <v>0</v>
      </c>
      <c r="AA232" s="203" t="str">
        <f>VLOOKUP(D232,'BBLM COMCHECK'!$A:$I,9,0)</f>
        <v>normal</v>
      </c>
      <c r="AB232" s="204">
        <f>VLOOKUP(D232,'BBLM COMCHECK'!$A:$L,12,0)</f>
        <v>3553</v>
      </c>
      <c r="AC232" s="201">
        <f t="shared" si="22"/>
        <v>0</v>
      </c>
      <c r="AD232" s="94"/>
      <c r="AE232" s="201"/>
      <c r="AF232" s="201"/>
      <c r="AG232" s="201"/>
      <c r="AH232" s="201"/>
      <c r="AI232" s="94"/>
      <c r="AJ232" s="94"/>
      <c r="AK232" s="87" t="s">
        <v>157</v>
      </c>
      <c r="AL232" s="87" t="str">
        <f t="shared" si="23"/>
        <v>2026-01-15|06017|1005726000|0|||1</v>
      </c>
      <c r="AP232" s="198"/>
      <c r="AQ232" s="198"/>
      <c r="AR232" s="198"/>
      <c r="AW232" s="198"/>
      <c r="BC232" s="87"/>
      <c r="BD232" s="89" t="s">
        <v>158</v>
      </c>
      <c r="BE232" s="87"/>
    </row>
    <row r="233" spans="1:57" ht="26.25" customHeight="1">
      <c r="A233" s="87" t="s">
        <v>711</v>
      </c>
      <c r="B233" s="87" t="s">
        <v>131</v>
      </c>
      <c r="C233" s="87" t="s">
        <v>70</v>
      </c>
      <c r="D233" s="92" t="s">
        <v>711</v>
      </c>
      <c r="E233" s="92" t="s">
        <v>70</v>
      </c>
      <c r="F233" s="92" t="s">
        <v>706</v>
      </c>
      <c r="G233" s="93" t="s">
        <v>133</v>
      </c>
      <c r="H233" s="93">
        <v>21</v>
      </c>
      <c r="I233" s="94" t="s">
        <v>24</v>
      </c>
      <c r="J233" s="147" t="s">
        <v>160</v>
      </c>
      <c r="K233" s="93" t="s">
        <v>161</v>
      </c>
      <c r="L233" s="94" t="s">
        <v>162</v>
      </c>
      <c r="M233" s="94">
        <v>10</v>
      </c>
      <c r="N233" s="95"/>
      <c r="O233" s="201">
        <f>IF(P233&gt;0,VLOOKUP($D233,'BBLM COMCHECK'!$A:$S,14,0),0)</f>
        <v>0</v>
      </c>
      <c r="P233" s="202"/>
      <c r="Q233" s="91">
        <f t="shared" si="18"/>
        <v>0</v>
      </c>
      <c r="R233" s="201">
        <f>IF(S233&gt;0,VLOOKUP($D233,'BBLM COMCHECK'!$A:$S,15,0),0)</f>
        <v>0</v>
      </c>
      <c r="S233" s="202"/>
      <c r="T233" s="91">
        <f t="shared" si="19"/>
        <v>0</v>
      </c>
      <c r="U233" s="201">
        <f>IF(V233&gt;0,VLOOKUP($D233,'BBLM COMCHECK'!$A:$Z,25,0),0)</f>
        <v>0</v>
      </c>
      <c r="V233" s="202"/>
      <c r="W233" s="91">
        <f t="shared" si="20"/>
        <v>0</v>
      </c>
      <c r="X233" s="201">
        <f>IF(Y233&gt;0,VLOOKUP($D233,'BBLM COMCHECK'!$A:$Z,25,0),0)</f>
        <v>0</v>
      </c>
      <c r="Y233" s="202"/>
      <c r="Z233" s="91">
        <f t="shared" si="21"/>
        <v>0</v>
      </c>
      <c r="AA233" s="203" t="str">
        <f>VLOOKUP(D233,'BBLM COMCHECK'!$A:$I,9,0)</f>
        <v>normal</v>
      </c>
      <c r="AB233" s="204">
        <f>VLOOKUP(D233,'BBLM COMCHECK'!$A:$L,12,0)</f>
        <v>4586</v>
      </c>
      <c r="AC233" s="201">
        <f t="shared" si="22"/>
        <v>0</v>
      </c>
      <c r="AD233" s="94"/>
      <c r="AE233" s="201"/>
      <c r="AF233" s="201"/>
      <c r="AG233" s="201"/>
      <c r="AH233" s="201"/>
      <c r="AI233" s="94"/>
      <c r="AJ233" s="94"/>
      <c r="AK233" s="87" t="s">
        <v>163</v>
      </c>
      <c r="AL233" s="87" t="str">
        <f t="shared" si="23"/>
        <v>2026-01-15|06017|1015940000|0|||1</v>
      </c>
      <c r="AP233" s="198"/>
      <c r="AQ233" s="198"/>
      <c r="AR233" s="198"/>
      <c r="AW233" s="198"/>
      <c r="BC233" s="87"/>
      <c r="BD233" s="89" t="s">
        <v>164</v>
      </c>
      <c r="BE233" s="87"/>
    </row>
    <row r="234" spans="1:57" ht="26.25" customHeight="1">
      <c r="A234" s="87" t="s">
        <v>712</v>
      </c>
      <c r="B234" s="87" t="s">
        <v>131</v>
      </c>
      <c r="C234" s="87" t="s">
        <v>70</v>
      </c>
      <c r="D234" s="92" t="s">
        <v>712</v>
      </c>
      <c r="E234" s="92" t="s">
        <v>70</v>
      </c>
      <c r="F234" s="92" t="s">
        <v>706</v>
      </c>
      <c r="G234" s="93" t="s">
        <v>133</v>
      </c>
      <c r="H234" s="93">
        <v>11</v>
      </c>
      <c r="I234" s="94" t="s">
        <v>20</v>
      </c>
      <c r="J234" s="147" t="s">
        <v>166</v>
      </c>
      <c r="K234" s="93" t="s">
        <v>167</v>
      </c>
      <c r="L234" s="94" t="s">
        <v>168</v>
      </c>
      <c r="M234" s="94">
        <v>12</v>
      </c>
      <c r="N234" s="95"/>
      <c r="O234" s="201">
        <f>IF(P234&gt;0,VLOOKUP($D234,'BBLM COMCHECK'!$A:$S,14,0),0)</f>
        <v>0</v>
      </c>
      <c r="P234" s="202"/>
      <c r="Q234" s="91">
        <f t="shared" si="18"/>
        <v>0</v>
      </c>
      <c r="R234" s="201">
        <f>IF(S234&gt;0,VLOOKUP($D234,'BBLM COMCHECK'!$A:$S,15,0),0)</f>
        <v>0</v>
      </c>
      <c r="S234" s="202"/>
      <c r="T234" s="91">
        <f t="shared" si="19"/>
        <v>0</v>
      </c>
      <c r="U234" s="201">
        <f>IF(V234&gt;0,VLOOKUP($D234,'BBLM COMCHECK'!$A:$Z,25,0),0)</f>
        <v>0</v>
      </c>
      <c r="V234" s="202"/>
      <c r="W234" s="91">
        <f t="shared" si="20"/>
        <v>0</v>
      </c>
      <c r="X234" s="201">
        <f>IF(Y234&gt;0,VLOOKUP($D234,'BBLM COMCHECK'!$A:$Z,25,0),0)</f>
        <v>0</v>
      </c>
      <c r="Y234" s="202"/>
      <c r="Z234" s="91">
        <f t="shared" si="21"/>
        <v>0</v>
      </c>
      <c r="AA234" s="203" t="str">
        <f>VLOOKUP(D234,'BBLM COMCHECK'!$A:$I,9,0)</f>
        <v>normal</v>
      </c>
      <c r="AB234" s="204">
        <f>VLOOKUP(D234,'BBLM COMCHECK'!$A:$L,12,0)</f>
        <v>159</v>
      </c>
      <c r="AC234" s="201">
        <f t="shared" si="22"/>
        <v>0</v>
      </c>
      <c r="AD234" s="94"/>
      <c r="AE234" s="201"/>
      <c r="AF234" s="201"/>
      <c r="AG234" s="201"/>
      <c r="AH234" s="201"/>
      <c r="AI234" s="94"/>
      <c r="AJ234" s="94"/>
      <c r="AK234" s="87" t="s">
        <v>169</v>
      </c>
      <c r="AL234" s="87" t="str">
        <f t="shared" si="23"/>
        <v>2026-01-15|06017|1016172000|0|||1</v>
      </c>
      <c r="AP234" s="198"/>
      <c r="AQ234" s="198"/>
      <c r="AR234" s="198"/>
      <c r="AW234" s="198"/>
      <c r="BC234" s="87"/>
      <c r="BD234" s="89" t="s">
        <v>170</v>
      </c>
      <c r="BE234" s="87"/>
    </row>
    <row r="235" spans="1:57" ht="26.25" customHeight="1">
      <c r="A235" s="87" t="s">
        <v>713</v>
      </c>
      <c r="B235" s="87" t="s">
        <v>131</v>
      </c>
      <c r="C235" s="87" t="s">
        <v>70</v>
      </c>
      <c r="D235" s="92" t="s">
        <v>713</v>
      </c>
      <c r="E235" s="92" t="s">
        <v>70</v>
      </c>
      <c r="F235" s="92" t="s">
        <v>706</v>
      </c>
      <c r="G235" s="93" t="s">
        <v>133</v>
      </c>
      <c r="H235" s="93">
        <v>27</v>
      </c>
      <c r="I235" s="94" t="s">
        <v>27</v>
      </c>
      <c r="J235" s="147" t="s">
        <v>172</v>
      </c>
      <c r="K235" s="93" t="s">
        <v>173</v>
      </c>
      <c r="L235" s="94" t="s">
        <v>174</v>
      </c>
      <c r="M235" s="94">
        <v>24</v>
      </c>
      <c r="N235" s="95"/>
      <c r="O235" s="201">
        <f>IF(P235&gt;0,VLOOKUP($D235,'BBLM COMCHECK'!$A:$S,14,0),0)</f>
        <v>0</v>
      </c>
      <c r="P235" s="202"/>
      <c r="Q235" s="91">
        <f t="shared" si="18"/>
        <v>0</v>
      </c>
      <c r="R235" s="201">
        <f>IF(S235&gt;0,VLOOKUP($D235,'BBLM COMCHECK'!$A:$S,15,0),0)</f>
        <v>0</v>
      </c>
      <c r="S235" s="202"/>
      <c r="T235" s="91">
        <f t="shared" si="19"/>
        <v>0</v>
      </c>
      <c r="U235" s="201">
        <f>IF(V235&gt;0,VLOOKUP($D235,'BBLM COMCHECK'!$A:$Z,25,0),0)</f>
        <v>0</v>
      </c>
      <c r="V235" s="202"/>
      <c r="W235" s="91">
        <f t="shared" si="20"/>
        <v>0</v>
      </c>
      <c r="X235" s="201">
        <f>IF(Y235&gt;0,VLOOKUP($D235,'BBLM COMCHECK'!$A:$Z,25,0),0)</f>
        <v>0</v>
      </c>
      <c r="Y235" s="202"/>
      <c r="Z235" s="91">
        <f t="shared" si="21"/>
        <v>0</v>
      </c>
      <c r="AA235" s="203" t="str">
        <f>VLOOKUP(D235,'BBLM COMCHECK'!$A:$I,9,0)</f>
        <v>normal</v>
      </c>
      <c r="AB235" s="204">
        <f>VLOOKUP(D235,'BBLM COMCHECK'!$A:$L,12,0)</f>
        <v>6934</v>
      </c>
      <c r="AC235" s="201">
        <f t="shared" si="22"/>
        <v>0</v>
      </c>
      <c r="AD235" s="94"/>
      <c r="AE235" s="201"/>
      <c r="AF235" s="201"/>
      <c r="AG235" s="201"/>
      <c r="AH235" s="201"/>
      <c r="AI235" s="94"/>
      <c r="AJ235" s="94"/>
      <c r="AK235" s="87" t="s">
        <v>175</v>
      </c>
      <c r="AL235" s="87" t="str">
        <f t="shared" si="23"/>
        <v>2026-01-15|06017|1017616000|0|||1</v>
      </c>
      <c r="AP235" s="198"/>
      <c r="AQ235" s="198"/>
      <c r="AR235" s="198"/>
      <c r="AW235" s="198"/>
      <c r="BC235" s="87"/>
      <c r="BD235" s="89" t="s">
        <v>176</v>
      </c>
      <c r="BE235" s="87"/>
    </row>
    <row r="236" spans="1:57" ht="26.25" customHeight="1">
      <c r="A236" s="87" t="s">
        <v>714</v>
      </c>
      <c r="B236" s="87" t="s">
        <v>131</v>
      </c>
      <c r="C236" s="87" t="s">
        <v>70</v>
      </c>
      <c r="D236" s="92" t="s">
        <v>714</v>
      </c>
      <c r="E236" s="92" t="s">
        <v>70</v>
      </c>
      <c r="F236" s="93" t="s">
        <v>706</v>
      </c>
      <c r="G236" s="93" t="s">
        <v>133</v>
      </c>
      <c r="H236" s="93">
        <v>21</v>
      </c>
      <c r="I236" s="94" t="s">
        <v>24</v>
      </c>
      <c r="J236" s="147" t="s">
        <v>178</v>
      </c>
      <c r="K236" s="94"/>
      <c r="L236" s="94" t="s">
        <v>179</v>
      </c>
      <c r="M236" s="94">
        <v>1</v>
      </c>
      <c r="N236" s="95"/>
      <c r="O236" s="201">
        <f>IF(P236&gt;0,VLOOKUP($D236,'BBLM COMCHECK'!$A:$S,14,0),0)</f>
        <v>0</v>
      </c>
      <c r="P236" s="202"/>
      <c r="Q236" s="91">
        <f t="shared" si="18"/>
        <v>0</v>
      </c>
      <c r="R236" s="201">
        <f>IF(S236&gt;0,VLOOKUP($D236,'BBLM COMCHECK'!$A:$S,15,0),0)</f>
        <v>0</v>
      </c>
      <c r="S236" s="202"/>
      <c r="T236" s="91">
        <f t="shared" si="19"/>
        <v>0</v>
      </c>
      <c r="U236" s="201">
        <f>IF(V236&gt;0,VLOOKUP($D236,'BBLM COMCHECK'!$A:$Z,25,0),0)</f>
        <v>0</v>
      </c>
      <c r="V236" s="202"/>
      <c r="W236" s="91">
        <f t="shared" si="20"/>
        <v>0</v>
      </c>
      <c r="X236" s="201">
        <f>IF(Y236&gt;0,VLOOKUP($D236,'BBLM COMCHECK'!$A:$Z,25,0),0)</f>
        <v>0</v>
      </c>
      <c r="Y236" s="202"/>
      <c r="Z236" s="91">
        <f t="shared" si="21"/>
        <v>0</v>
      </c>
      <c r="AA236" s="203" t="str">
        <f>VLOOKUP(D236,'BBLM COMCHECK'!$A:$I,9,0)</f>
        <v>normal</v>
      </c>
      <c r="AB236" s="204">
        <f>VLOOKUP(D236,'BBLM COMCHECK'!$A:$L,12,0)</f>
        <v>398</v>
      </c>
      <c r="AC236" s="201">
        <f t="shared" si="22"/>
        <v>0</v>
      </c>
      <c r="AD236" s="94"/>
      <c r="AE236" s="201"/>
      <c r="AF236" s="201"/>
      <c r="AG236" s="201"/>
      <c r="AH236" s="201"/>
      <c r="AI236" s="94"/>
      <c r="AJ236" s="94"/>
      <c r="AL236" s="87" t="str">
        <f t="shared" si="23"/>
        <v>2026-01-15|06017|1019929000|0|||1</v>
      </c>
      <c r="AP236" s="198"/>
      <c r="AW236" s="198"/>
      <c r="BC236" s="87"/>
      <c r="BD236" s="89" t="s">
        <v>180</v>
      </c>
      <c r="BE236" s="87"/>
    </row>
    <row r="237" spans="1:57" ht="26.25" customHeight="1">
      <c r="A237" s="87" t="s">
        <v>715</v>
      </c>
      <c r="B237" s="87" t="s">
        <v>131</v>
      </c>
      <c r="C237" s="87" t="s">
        <v>70</v>
      </c>
      <c r="D237" s="92" t="s">
        <v>715</v>
      </c>
      <c r="E237" s="92" t="s">
        <v>70</v>
      </c>
      <c r="F237" s="92" t="s">
        <v>706</v>
      </c>
      <c r="G237" s="93" t="s">
        <v>133</v>
      </c>
      <c r="H237" s="93">
        <v>21</v>
      </c>
      <c r="I237" s="94" t="s">
        <v>24</v>
      </c>
      <c r="J237" s="147" t="s">
        <v>182</v>
      </c>
      <c r="K237" s="93" t="s">
        <v>183</v>
      </c>
      <c r="L237" s="94" t="s">
        <v>184</v>
      </c>
      <c r="M237" s="94">
        <v>1</v>
      </c>
      <c r="N237" s="95"/>
      <c r="O237" s="201">
        <f>IF(P237&gt;0,VLOOKUP($D237,'BBLM COMCHECK'!$A:$S,14,0),0)</f>
        <v>0</v>
      </c>
      <c r="P237" s="202"/>
      <c r="Q237" s="91">
        <f t="shared" si="18"/>
        <v>0</v>
      </c>
      <c r="R237" s="201">
        <f>IF(S237&gt;0,VLOOKUP($D237,'BBLM COMCHECK'!$A:$S,15,0),0)</f>
        <v>0</v>
      </c>
      <c r="S237" s="202"/>
      <c r="T237" s="91">
        <f t="shared" si="19"/>
        <v>0</v>
      </c>
      <c r="U237" s="201">
        <f>IF(V237&gt;0,VLOOKUP($D237,'BBLM COMCHECK'!$A:$Z,25,0),0)</f>
        <v>0</v>
      </c>
      <c r="V237" s="202"/>
      <c r="W237" s="91">
        <f t="shared" si="20"/>
        <v>0</v>
      </c>
      <c r="X237" s="201">
        <f>IF(Y237&gt;0,VLOOKUP($D237,'BBLM COMCHECK'!$A:$Z,25,0),0)</f>
        <v>0</v>
      </c>
      <c r="Y237" s="202"/>
      <c r="Z237" s="91">
        <f t="shared" si="21"/>
        <v>0</v>
      </c>
      <c r="AA237" s="203" t="str">
        <f>VLOOKUP(D237,'BBLM COMCHECK'!$A:$I,9,0)</f>
        <v>normal</v>
      </c>
      <c r="AB237" s="204">
        <f>VLOOKUP(D237,'BBLM COMCHECK'!$A:$L,12,0)</f>
        <v>263</v>
      </c>
      <c r="AC237" s="201">
        <f t="shared" si="22"/>
        <v>0</v>
      </c>
      <c r="AD237" s="94"/>
      <c r="AE237" s="201"/>
      <c r="AF237" s="201"/>
      <c r="AG237" s="201"/>
      <c r="AH237" s="201"/>
      <c r="AI237" s="94"/>
      <c r="AJ237" s="94"/>
      <c r="AK237" s="87" t="s">
        <v>185</v>
      </c>
      <c r="AL237" s="87" t="str">
        <f t="shared" si="23"/>
        <v>2026-01-15|06017|1023234000|0|||1</v>
      </c>
      <c r="AP237" s="198"/>
      <c r="AQ237" s="198"/>
      <c r="AR237" s="198"/>
      <c r="AW237" s="198"/>
      <c r="BC237" s="87"/>
      <c r="BD237" s="89" t="s">
        <v>186</v>
      </c>
      <c r="BE237" s="87"/>
    </row>
    <row r="238" spans="1:57" ht="26.25" customHeight="1">
      <c r="A238" s="87" t="s">
        <v>716</v>
      </c>
      <c r="B238" s="87" t="s">
        <v>131</v>
      </c>
      <c r="C238" s="87" t="s">
        <v>70</v>
      </c>
      <c r="D238" s="92" t="s">
        <v>716</v>
      </c>
      <c r="E238" s="92" t="s">
        <v>70</v>
      </c>
      <c r="F238" s="92" t="s">
        <v>706</v>
      </c>
      <c r="G238" s="93" t="s">
        <v>133</v>
      </c>
      <c r="H238" s="93">
        <v>27</v>
      </c>
      <c r="I238" s="94" t="s">
        <v>27</v>
      </c>
      <c r="J238" s="147" t="s">
        <v>188</v>
      </c>
      <c r="K238" s="93" t="s">
        <v>189</v>
      </c>
      <c r="L238" s="94" t="s">
        <v>190</v>
      </c>
      <c r="M238" s="94">
        <v>1</v>
      </c>
      <c r="N238" s="115"/>
      <c r="O238" s="201">
        <f>IF(P238&gt;0,VLOOKUP($D238,'BBLM COMCHECK'!$A:$S,14,0),0)</f>
        <v>0</v>
      </c>
      <c r="P238" s="202"/>
      <c r="Q238" s="91">
        <f t="shared" si="18"/>
        <v>0</v>
      </c>
      <c r="R238" s="201">
        <f>IF(S238&gt;0,VLOOKUP($D238,'BBLM COMCHECK'!$A:$S,15,0),0)</f>
        <v>0</v>
      </c>
      <c r="S238" s="202"/>
      <c r="T238" s="91">
        <f t="shared" si="19"/>
        <v>0</v>
      </c>
      <c r="U238" s="201">
        <f>IF(V238&gt;0,VLOOKUP($D238,'BBLM COMCHECK'!$A:$Z,25,0),0)</f>
        <v>0</v>
      </c>
      <c r="V238" s="202"/>
      <c r="W238" s="91">
        <f t="shared" si="20"/>
        <v>0</v>
      </c>
      <c r="X238" s="201">
        <f>IF(Y238&gt;0,VLOOKUP($D238,'BBLM COMCHECK'!$A:$Z,25,0),0)</f>
        <v>0</v>
      </c>
      <c r="Y238" s="202"/>
      <c r="Z238" s="91">
        <f t="shared" si="21"/>
        <v>0</v>
      </c>
      <c r="AA238" s="203" t="str">
        <f>VLOOKUP(D238,'BBLM COMCHECK'!$A:$I,9,0)</f>
        <v>normal</v>
      </c>
      <c r="AB238" s="204">
        <f>VLOOKUP(D238,'BBLM COMCHECK'!$A:$L,12,0)</f>
        <v>9</v>
      </c>
      <c r="AC238" s="201">
        <f t="shared" si="22"/>
        <v>0</v>
      </c>
      <c r="AD238" s="94"/>
      <c r="AE238" s="201"/>
      <c r="AF238" s="201"/>
      <c r="AG238" s="201"/>
      <c r="AH238" s="201"/>
      <c r="AI238" s="94"/>
      <c r="AJ238" s="94"/>
      <c r="AK238" s="87" t="s">
        <v>191</v>
      </c>
      <c r="AL238" s="87" t="str">
        <f t="shared" si="23"/>
        <v>2026-01-15|06017|1025539000|0|||1</v>
      </c>
      <c r="AP238" s="198"/>
      <c r="AQ238" s="198"/>
      <c r="AR238" s="198"/>
      <c r="AW238" s="198"/>
      <c r="BC238" s="87"/>
      <c r="BD238" s="89" t="s">
        <v>192</v>
      </c>
      <c r="BE238" s="87"/>
    </row>
    <row r="239" spans="1:57" ht="26.25" customHeight="1">
      <c r="A239" s="87" t="s">
        <v>717</v>
      </c>
      <c r="B239" s="87" t="s">
        <v>131</v>
      </c>
      <c r="C239" s="87" t="s">
        <v>70</v>
      </c>
      <c r="D239" s="92" t="s">
        <v>717</v>
      </c>
      <c r="E239" s="92" t="s">
        <v>70</v>
      </c>
      <c r="F239" s="92" t="s">
        <v>706</v>
      </c>
      <c r="G239" s="93" t="s">
        <v>133</v>
      </c>
      <c r="H239" s="93">
        <v>21</v>
      </c>
      <c r="I239" s="94" t="s">
        <v>24</v>
      </c>
      <c r="J239" s="147" t="s">
        <v>200</v>
      </c>
      <c r="K239" s="93" t="s">
        <v>201</v>
      </c>
      <c r="L239" s="94" t="s">
        <v>202</v>
      </c>
      <c r="M239" s="94">
        <v>20</v>
      </c>
      <c r="N239" s="115"/>
      <c r="O239" s="201">
        <f>IF(P239&gt;0,VLOOKUP($D239,'BBLM COMCHECK'!$A:$S,14,0),0)</f>
        <v>0</v>
      </c>
      <c r="P239" s="202"/>
      <c r="Q239" s="91">
        <f t="shared" si="18"/>
        <v>0</v>
      </c>
      <c r="R239" s="201">
        <f>IF(S239&gt;0,VLOOKUP($D239,'BBLM COMCHECK'!$A:$S,15,0),0)</f>
        <v>0</v>
      </c>
      <c r="S239" s="202"/>
      <c r="T239" s="91">
        <f t="shared" si="19"/>
        <v>0</v>
      </c>
      <c r="U239" s="201">
        <f>IF(V239&gt;0,VLOOKUP($D239,'BBLM COMCHECK'!$A:$Z,25,0),0)</f>
        <v>0</v>
      </c>
      <c r="V239" s="202"/>
      <c r="W239" s="91">
        <f t="shared" si="20"/>
        <v>0</v>
      </c>
      <c r="X239" s="201">
        <f>IF(Y239&gt;0,VLOOKUP($D239,'BBLM COMCHECK'!$A:$Z,25,0),0)</f>
        <v>0</v>
      </c>
      <c r="Y239" s="202"/>
      <c r="Z239" s="91">
        <f t="shared" si="21"/>
        <v>0</v>
      </c>
      <c r="AA239" s="203" t="str">
        <f>VLOOKUP(D239,'BBLM COMCHECK'!$A:$I,9,0)</f>
        <v>normal</v>
      </c>
      <c r="AB239" s="204">
        <f>VLOOKUP(D239,'BBLM COMCHECK'!$A:$L,12,0)</f>
        <v>670</v>
      </c>
      <c r="AC239" s="201">
        <f t="shared" si="22"/>
        <v>0</v>
      </c>
      <c r="AD239" s="94"/>
      <c r="AE239" s="201"/>
      <c r="AF239" s="201"/>
      <c r="AG239" s="201"/>
      <c r="AH239" s="201"/>
      <c r="AI239" s="94"/>
      <c r="AJ239" s="94"/>
      <c r="AK239" s="87" t="s">
        <v>203</v>
      </c>
      <c r="AL239" s="87" t="str">
        <f t="shared" si="23"/>
        <v>2026-01-15|06017|1035433000|0|||1</v>
      </c>
      <c r="AP239" s="198"/>
      <c r="AQ239" s="198"/>
      <c r="AR239" s="198"/>
      <c r="AW239" s="198"/>
      <c r="BC239" s="87"/>
      <c r="BD239" s="89" t="s">
        <v>204</v>
      </c>
      <c r="BE239" s="87"/>
    </row>
    <row r="240" spans="1:57" ht="26.25" customHeight="1">
      <c r="A240" s="87" t="s">
        <v>718</v>
      </c>
      <c r="B240" s="87" t="s">
        <v>131</v>
      </c>
      <c r="C240" s="87" t="s">
        <v>70</v>
      </c>
      <c r="D240" s="92" t="s">
        <v>718</v>
      </c>
      <c r="E240" s="92" t="s">
        <v>70</v>
      </c>
      <c r="F240" s="92" t="s">
        <v>706</v>
      </c>
      <c r="G240" s="93" t="s">
        <v>133</v>
      </c>
      <c r="H240" s="93">
        <v>17</v>
      </c>
      <c r="I240" s="94" t="s">
        <v>22</v>
      </c>
      <c r="J240" s="147" t="s">
        <v>206</v>
      </c>
      <c r="K240" s="93" t="s">
        <v>207</v>
      </c>
      <c r="L240" s="94" t="s">
        <v>208</v>
      </c>
      <c r="M240" s="94">
        <v>20</v>
      </c>
      <c r="N240" s="115"/>
      <c r="O240" s="201">
        <f>IF(P240&gt;0,VLOOKUP($D240,'BBLM COMCHECK'!$A:$S,14,0),0)</f>
        <v>0</v>
      </c>
      <c r="P240" s="202"/>
      <c r="Q240" s="91">
        <f t="shared" si="18"/>
        <v>0</v>
      </c>
      <c r="R240" s="201">
        <f>IF(S240&gt;0,VLOOKUP($D240,'BBLM COMCHECK'!$A:$S,15,0),0)</f>
        <v>0</v>
      </c>
      <c r="S240" s="202"/>
      <c r="T240" s="91">
        <f t="shared" si="19"/>
        <v>0</v>
      </c>
      <c r="U240" s="201">
        <f>IF(V240&gt;0,VLOOKUP($D240,'BBLM COMCHECK'!$A:$Z,25,0),0)</f>
        <v>0</v>
      </c>
      <c r="V240" s="202"/>
      <c r="W240" s="91">
        <f t="shared" si="20"/>
        <v>0</v>
      </c>
      <c r="X240" s="201">
        <f>IF(Y240&gt;0,VLOOKUP($D240,'BBLM COMCHECK'!$A:$Z,25,0),0)</f>
        <v>0</v>
      </c>
      <c r="Y240" s="202"/>
      <c r="Z240" s="91">
        <f t="shared" si="21"/>
        <v>0</v>
      </c>
      <c r="AA240" s="203" t="str">
        <f>VLOOKUP(D240,'BBLM COMCHECK'!$A:$I,9,0)</f>
        <v>order stop</v>
      </c>
      <c r="AB240" s="204">
        <f>VLOOKUP(D240,'BBLM COMCHECK'!$A:$L,12,0)</f>
        <v>2578</v>
      </c>
      <c r="AC240" s="201">
        <f t="shared" si="22"/>
        <v>0</v>
      </c>
      <c r="AD240" s="94"/>
      <c r="AE240" s="201"/>
      <c r="AF240" s="201"/>
      <c r="AG240" s="201"/>
      <c r="AH240" s="201"/>
      <c r="AI240" s="94"/>
      <c r="AJ240" s="94"/>
      <c r="AK240" s="87" t="s">
        <v>209</v>
      </c>
      <c r="AL240" s="87" t="str">
        <f t="shared" si="23"/>
        <v>2026-01-15|06017|1035633000|0|||1</v>
      </c>
      <c r="AP240" s="198"/>
      <c r="AQ240" s="198"/>
      <c r="AR240" s="198"/>
      <c r="AW240" s="198"/>
      <c r="BC240" s="87"/>
      <c r="BD240" s="89" t="s">
        <v>210</v>
      </c>
      <c r="BE240" s="87"/>
    </row>
    <row r="241" spans="1:57" ht="26.25" customHeight="1">
      <c r="A241" s="87" t="s">
        <v>719</v>
      </c>
      <c r="B241" s="87" t="s">
        <v>131</v>
      </c>
      <c r="C241" s="87" t="s">
        <v>70</v>
      </c>
      <c r="D241" s="92" t="s">
        <v>719</v>
      </c>
      <c r="E241" s="92" t="s">
        <v>70</v>
      </c>
      <c r="F241" s="92" t="s">
        <v>706</v>
      </c>
      <c r="G241" s="93" t="s">
        <v>133</v>
      </c>
      <c r="H241" s="93">
        <v>17</v>
      </c>
      <c r="I241" s="94" t="s">
        <v>22</v>
      </c>
      <c r="J241" s="147" t="s">
        <v>212</v>
      </c>
      <c r="K241" s="93" t="s">
        <v>213</v>
      </c>
      <c r="L241" s="94" t="s">
        <v>214</v>
      </c>
      <c r="M241" s="94">
        <v>20</v>
      </c>
      <c r="N241" s="115"/>
      <c r="O241" s="201">
        <f>IF(P241&gt;0,VLOOKUP($D241,'BBLM COMCHECK'!$A:$S,14,0),0)</f>
        <v>0</v>
      </c>
      <c r="P241" s="202"/>
      <c r="Q241" s="91">
        <f t="shared" si="18"/>
        <v>0</v>
      </c>
      <c r="R241" s="201">
        <f>IF(S241&gt;0,VLOOKUP($D241,'BBLM COMCHECK'!$A:$S,15,0),0)</f>
        <v>0</v>
      </c>
      <c r="S241" s="202"/>
      <c r="T241" s="91">
        <f t="shared" si="19"/>
        <v>0</v>
      </c>
      <c r="U241" s="201">
        <f>IF(V241&gt;0,VLOOKUP($D241,'BBLM COMCHECK'!$A:$Z,25,0),0)</f>
        <v>0</v>
      </c>
      <c r="V241" s="202"/>
      <c r="W241" s="91">
        <f t="shared" si="20"/>
        <v>0</v>
      </c>
      <c r="X241" s="201">
        <f>IF(Y241&gt;0,VLOOKUP($D241,'BBLM COMCHECK'!$A:$Z,25,0),0)</f>
        <v>0</v>
      </c>
      <c r="Y241" s="202"/>
      <c r="Z241" s="91">
        <f t="shared" si="21"/>
        <v>0</v>
      </c>
      <c r="AA241" s="203" t="str">
        <f>VLOOKUP(D241,'BBLM COMCHECK'!$A:$I,9,0)</f>
        <v>order stop</v>
      </c>
      <c r="AB241" s="204">
        <f>VLOOKUP(D241,'BBLM COMCHECK'!$A:$L,12,0)</f>
        <v>553</v>
      </c>
      <c r="AC241" s="201">
        <f t="shared" si="22"/>
        <v>0</v>
      </c>
      <c r="AD241" s="94"/>
      <c r="AE241" s="201"/>
      <c r="AF241" s="201"/>
      <c r="AG241" s="201"/>
      <c r="AH241" s="201"/>
      <c r="AI241" s="94"/>
      <c r="AJ241" s="94"/>
      <c r="AK241" s="87" t="s">
        <v>215</v>
      </c>
      <c r="AL241" s="87" t="str">
        <f t="shared" si="23"/>
        <v>2026-01-15|06017|1035634000|0|||1</v>
      </c>
      <c r="AP241" s="198"/>
      <c r="AQ241" s="198"/>
      <c r="AR241" s="198"/>
      <c r="AW241" s="198"/>
      <c r="BC241" s="87"/>
      <c r="BD241" s="89" t="s">
        <v>216</v>
      </c>
      <c r="BE241" s="87"/>
    </row>
    <row r="242" spans="1:57" ht="26.25" customHeight="1">
      <c r="A242" s="87" t="s">
        <v>720</v>
      </c>
      <c r="B242" s="87" t="s">
        <v>131</v>
      </c>
      <c r="C242" s="87" t="s">
        <v>70</v>
      </c>
      <c r="D242" s="92" t="s">
        <v>720</v>
      </c>
      <c r="E242" s="92" t="s">
        <v>70</v>
      </c>
      <c r="F242" s="92" t="s">
        <v>706</v>
      </c>
      <c r="G242" s="93" t="s">
        <v>133</v>
      </c>
      <c r="H242" s="93">
        <v>27</v>
      </c>
      <c r="I242" s="94" t="s">
        <v>27</v>
      </c>
      <c r="J242" s="151" t="s">
        <v>218</v>
      </c>
      <c r="K242" s="93" t="s">
        <v>219</v>
      </c>
      <c r="L242" s="96" t="s">
        <v>220</v>
      </c>
      <c r="M242" s="94">
        <v>12</v>
      </c>
      <c r="N242" s="115"/>
      <c r="O242" s="201">
        <f>IF(P242&gt;0,VLOOKUP($D242,'BBLM COMCHECK'!$A:$S,14,0),0)</f>
        <v>0</v>
      </c>
      <c r="P242" s="202"/>
      <c r="Q242" s="91">
        <f t="shared" si="18"/>
        <v>0</v>
      </c>
      <c r="R242" s="201">
        <f>IF(S242&gt;0,VLOOKUP($D242,'BBLM COMCHECK'!$A:$S,15,0),0)</f>
        <v>0</v>
      </c>
      <c r="S242" s="202"/>
      <c r="T242" s="91">
        <f t="shared" si="19"/>
        <v>0</v>
      </c>
      <c r="U242" s="201">
        <f>IF(V242&gt;0,VLOOKUP($D242,'BBLM COMCHECK'!$A:$Z,25,0),0)</f>
        <v>0</v>
      </c>
      <c r="V242" s="202"/>
      <c r="W242" s="91">
        <f t="shared" si="20"/>
        <v>0</v>
      </c>
      <c r="X242" s="201">
        <f>IF(Y242&gt;0,VLOOKUP($D242,'BBLM COMCHECK'!$A:$Z,25,0),0)</f>
        <v>0</v>
      </c>
      <c r="Y242" s="202"/>
      <c r="Z242" s="91">
        <f t="shared" si="21"/>
        <v>0</v>
      </c>
      <c r="AA242" s="203" t="str">
        <f>VLOOKUP(D242,'BBLM COMCHECK'!$A:$I,9,0)</f>
        <v>normal</v>
      </c>
      <c r="AB242" s="204">
        <f>VLOOKUP(D242,'BBLM COMCHECK'!$A:$L,12,0)</f>
        <v>367</v>
      </c>
      <c r="AC242" s="201">
        <f t="shared" si="22"/>
        <v>0</v>
      </c>
      <c r="AD242" s="94"/>
      <c r="AE242" s="201"/>
      <c r="AF242" s="201"/>
      <c r="AG242" s="201"/>
      <c r="AH242" s="201"/>
      <c r="AI242" s="94"/>
      <c r="AJ242" s="94"/>
      <c r="AK242" s="87" t="s">
        <v>221</v>
      </c>
      <c r="AL242" s="87" t="str">
        <f t="shared" si="23"/>
        <v>2026-01-15|06017|1038886000|0|||1</v>
      </c>
      <c r="AP242" s="198"/>
      <c r="AQ242" s="198"/>
      <c r="AR242" s="198"/>
      <c r="AW242" s="198"/>
      <c r="BC242" s="87"/>
      <c r="BD242" s="89" t="s">
        <v>222</v>
      </c>
      <c r="BE242" s="87"/>
    </row>
    <row r="243" spans="1:57" ht="26.25" customHeight="1">
      <c r="A243" s="87" t="s">
        <v>721</v>
      </c>
      <c r="B243" s="87" t="s">
        <v>131</v>
      </c>
      <c r="C243" s="87" t="s">
        <v>70</v>
      </c>
      <c r="D243" s="92" t="s">
        <v>721</v>
      </c>
      <c r="E243" s="92" t="s">
        <v>70</v>
      </c>
      <c r="F243" s="92" t="s">
        <v>706</v>
      </c>
      <c r="G243" s="93" t="s">
        <v>133</v>
      </c>
      <c r="H243" s="93">
        <v>26</v>
      </c>
      <c r="I243" s="94" t="s">
        <v>25</v>
      </c>
      <c r="J243" s="147" t="s">
        <v>230</v>
      </c>
      <c r="K243" s="93" t="s">
        <v>231</v>
      </c>
      <c r="L243" s="94" t="s">
        <v>232</v>
      </c>
      <c r="M243" s="94">
        <v>12</v>
      </c>
      <c r="N243" s="115"/>
      <c r="O243" s="201">
        <f>IF(P243&gt;0,VLOOKUP($D243,'BBLM COMCHECK'!$A:$S,14,0),0)</f>
        <v>0</v>
      </c>
      <c r="P243" s="202"/>
      <c r="Q243" s="91">
        <f t="shared" si="18"/>
        <v>0</v>
      </c>
      <c r="R243" s="201">
        <f>IF(S243&gt;0,VLOOKUP($D243,'BBLM COMCHECK'!$A:$S,15,0),0)</f>
        <v>0</v>
      </c>
      <c r="S243" s="202"/>
      <c r="T243" s="91">
        <f t="shared" si="19"/>
        <v>0</v>
      </c>
      <c r="U243" s="201">
        <f>IF(V243&gt;0,VLOOKUP($D243,'BBLM COMCHECK'!$A:$Z,25,0),0)</f>
        <v>0</v>
      </c>
      <c r="V243" s="202"/>
      <c r="W243" s="91">
        <f t="shared" si="20"/>
        <v>0</v>
      </c>
      <c r="X243" s="201">
        <f>IF(Y243&gt;0,VLOOKUP($D243,'BBLM COMCHECK'!$A:$Z,25,0),0)</f>
        <v>0</v>
      </c>
      <c r="Y243" s="202"/>
      <c r="Z243" s="91">
        <f t="shared" si="21"/>
        <v>0</v>
      </c>
      <c r="AA243" s="203" t="str">
        <f>VLOOKUP(D243,'BBLM COMCHECK'!$A:$I,9,0)</f>
        <v>order stop</v>
      </c>
      <c r="AB243" s="204">
        <f>VLOOKUP(D243,'BBLM COMCHECK'!$A:$L,12,0)</f>
        <v>27445</v>
      </c>
      <c r="AC243" s="201">
        <f t="shared" si="22"/>
        <v>0</v>
      </c>
      <c r="AD243" s="94"/>
      <c r="AE243" s="201"/>
      <c r="AF243" s="201"/>
      <c r="AG243" s="201"/>
      <c r="AH243" s="201"/>
      <c r="AI243" s="94"/>
      <c r="AJ243" s="94"/>
      <c r="AK243" s="87" t="s">
        <v>233</v>
      </c>
      <c r="AL243" s="87" t="str">
        <f t="shared" si="23"/>
        <v>2026-01-15|06017|1055785000|0|||1</v>
      </c>
      <c r="AP243" s="198"/>
      <c r="AQ243" s="198"/>
      <c r="AR243" s="198"/>
      <c r="AW243" s="198"/>
      <c r="BC243" s="87"/>
      <c r="BD243" s="89" t="s">
        <v>234</v>
      </c>
      <c r="BE243" s="87"/>
    </row>
    <row r="244" spans="1:57" ht="26.25" customHeight="1">
      <c r="A244" s="87" t="s">
        <v>722</v>
      </c>
      <c r="B244" s="87" t="s">
        <v>131</v>
      </c>
      <c r="C244" s="87" t="s">
        <v>70</v>
      </c>
      <c r="D244" s="92" t="s">
        <v>722</v>
      </c>
      <c r="E244" s="92" t="s">
        <v>70</v>
      </c>
      <c r="F244" s="92" t="s">
        <v>706</v>
      </c>
      <c r="G244" s="93" t="s">
        <v>133</v>
      </c>
      <c r="H244" s="93">
        <v>27</v>
      </c>
      <c r="I244" s="94" t="s">
        <v>27</v>
      </c>
      <c r="J244" s="147" t="s">
        <v>236</v>
      </c>
      <c r="K244" s="93" t="s">
        <v>237</v>
      </c>
      <c r="L244" s="94" t="s">
        <v>238</v>
      </c>
      <c r="M244" s="94">
        <v>12</v>
      </c>
      <c r="N244" s="115"/>
      <c r="O244" s="201">
        <f>IF(P244&gt;0,VLOOKUP($D244,'BBLM COMCHECK'!$A:$S,14,0),0)</f>
        <v>0</v>
      </c>
      <c r="P244" s="202"/>
      <c r="Q244" s="91">
        <f t="shared" si="18"/>
        <v>0</v>
      </c>
      <c r="R244" s="201">
        <f>IF(S244&gt;0,VLOOKUP($D244,'BBLM COMCHECK'!$A:$S,15,0),0)</f>
        <v>0</v>
      </c>
      <c r="S244" s="202"/>
      <c r="T244" s="91">
        <f t="shared" si="19"/>
        <v>0</v>
      </c>
      <c r="U244" s="201">
        <f>IF(V244&gt;0,VLOOKUP($D244,'BBLM COMCHECK'!$A:$Z,25,0),0)</f>
        <v>0</v>
      </c>
      <c r="V244" s="202"/>
      <c r="W244" s="91">
        <f t="shared" si="20"/>
        <v>0</v>
      </c>
      <c r="X244" s="201">
        <f>IF(Y244&gt;0,VLOOKUP($D244,'BBLM COMCHECK'!$A:$Z,25,0),0)</f>
        <v>0</v>
      </c>
      <c r="Y244" s="202"/>
      <c r="Z244" s="91">
        <f t="shared" si="21"/>
        <v>0</v>
      </c>
      <c r="AA244" s="203" t="str">
        <f>VLOOKUP(D244,'BBLM COMCHECK'!$A:$I,9,0)</f>
        <v>normal</v>
      </c>
      <c r="AB244" s="204">
        <f>VLOOKUP(D244,'BBLM COMCHECK'!$A:$L,12,0)</f>
        <v>1039</v>
      </c>
      <c r="AC244" s="201">
        <f t="shared" si="22"/>
        <v>0</v>
      </c>
      <c r="AD244" s="94"/>
      <c r="AE244" s="201"/>
      <c r="AF244" s="201"/>
      <c r="AG244" s="201"/>
      <c r="AH244" s="201"/>
      <c r="AI244" s="94"/>
      <c r="AJ244" s="94"/>
      <c r="AK244" s="87" t="s">
        <v>239</v>
      </c>
      <c r="AL244" s="87" t="str">
        <f t="shared" si="23"/>
        <v>2026-01-15|06017|1058499000|0|||1</v>
      </c>
      <c r="AP244" s="198"/>
      <c r="AQ244" s="198"/>
      <c r="AR244" s="198"/>
      <c r="AW244" s="198"/>
      <c r="BC244" s="87"/>
      <c r="BD244" s="89" t="s">
        <v>240</v>
      </c>
      <c r="BE244" s="87"/>
    </row>
    <row r="245" spans="1:57" ht="26.25" customHeight="1">
      <c r="A245" s="87" t="s">
        <v>723</v>
      </c>
      <c r="B245" s="87" t="s">
        <v>131</v>
      </c>
      <c r="C245" s="87" t="s">
        <v>70</v>
      </c>
      <c r="D245" s="92" t="s">
        <v>723</v>
      </c>
      <c r="E245" s="92" t="s">
        <v>70</v>
      </c>
      <c r="F245" s="92" t="s">
        <v>706</v>
      </c>
      <c r="G245" s="93" t="s">
        <v>133</v>
      </c>
      <c r="H245" s="93">
        <v>11</v>
      </c>
      <c r="I245" s="94" t="s">
        <v>20</v>
      </c>
      <c r="J245" s="147" t="s">
        <v>724</v>
      </c>
      <c r="K245" s="93" t="s">
        <v>195</v>
      </c>
      <c r="L245" s="94" t="s">
        <v>725</v>
      </c>
      <c r="M245" s="94">
        <v>36</v>
      </c>
      <c r="N245" s="95"/>
      <c r="O245" s="201">
        <f>IF(P245&gt;0,VLOOKUP($D245,'BBLM COMCHECK'!$A:$S,14,0),0)</f>
        <v>0</v>
      </c>
      <c r="P245" s="202"/>
      <c r="Q245" s="91">
        <f t="shared" si="18"/>
        <v>0</v>
      </c>
      <c r="R245" s="201">
        <f>IF(S245&gt;0,VLOOKUP($D245,'BBLM COMCHECK'!$A:$S,15,0),0)</f>
        <v>0</v>
      </c>
      <c r="S245" s="202"/>
      <c r="T245" s="91">
        <f t="shared" si="19"/>
        <v>0</v>
      </c>
      <c r="U245" s="201">
        <f>IF(V245&gt;0,VLOOKUP($D245,'BBLM COMCHECK'!$A:$Z,25,0),0)</f>
        <v>0</v>
      </c>
      <c r="V245" s="202"/>
      <c r="W245" s="91">
        <f t="shared" si="20"/>
        <v>0</v>
      </c>
      <c r="X245" s="201">
        <f>IF(Y245&gt;0,VLOOKUP($D245,'BBLM COMCHECK'!$A:$Z,25,0),0)</f>
        <v>0</v>
      </c>
      <c r="Y245" s="202"/>
      <c r="Z245" s="91">
        <f t="shared" si="21"/>
        <v>0</v>
      </c>
      <c r="AA245" s="203" t="str">
        <f>VLOOKUP(D245,'BBLM COMCHECK'!$A:$I,9,0)</f>
        <v>normal</v>
      </c>
      <c r="AB245" s="204">
        <f>VLOOKUP(D245,'BBLM COMCHECK'!$A:$L,12,0)</f>
        <v>1359</v>
      </c>
      <c r="AC245" s="201">
        <f t="shared" si="22"/>
        <v>0</v>
      </c>
      <c r="AD245" s="94"/>
      <c r="AE245" s="201"/>
      <c r="AF245" s="201"/>
      <c r="AG245" s="201"/>
      <c r="AH245" s="201"/>
      <c r="AI245" s="94"/>
      <c r="AJ245" s="94"/>
      <c r="AK245" s="87" t="s">
        <v>726</v>
      </c>
      <c r="AL245" s="87" t="str">
        <f t="shared" si="23"/>
        <v>2026-01-15|06017|1064394000|0|||1</v>
      </c>
      <c r="AP245" s="198"/>
      <c r="AQ245" s="198"/>
      <c r="AR245" s="198"/>
      <c r="AW245" s="198"/>
      <c r="BC245" s="87"/>
      <c r="BD245" s="89" t="s">
        <v>727</v>
      </c>
      <c r="BE245" s="87"/>
    </row>
    <row r="246" spans="1:57" ht="26.25" customHeight="1">
      <c r="A246" s="87" t="s">
        <v>728</v>
      </c>
      <c r="B246" s="87" t="s">
        <v>131</v>
      </c>
      <c r="C246" s="87" t="s">
        <v>70</v>
      </c>
      <c r="D246" s="92" t="s">
        <v>728</v>
      </c>
      <c r="E246" s="92" t="s">
        <v>70</v>
      </c>
      <c r="F246" s="92" t="s">
        <v>706</v>
      </c>
      <c r="G246" s="93" t="s">
        <v>133</v>
      </c>
      <c r="H246" s="93">
        <v>11</v>
      </c>
      <c r="I246" s="94" t="s">
        <v>20</v>
      </c>
      <c r="J246" s="147" t="s">
        <v>242</v>
      </c>
      <c r="K246" s="93" t="s">
        <v>243</v>
      </c>
      <c r="L246" s="94" t="s">
        <v>244</v>
      </c>
      <c r="M246" s="94">
        <v>16</v>
      </c>
      <c r="N246" s="115"/>
      <c r="O246" s="201">
        <f>IF(P246&gt;0,VLOOKUP($D246,'BBLM COMCHECK'!$A:$S,14,0),0)</f>
        <v>0</v>
      </c>
      <c r="P246" s="202"/>
      <c r="Q246" s="91">
        <f t="shared" si="18"/>
        <v>0</v>
      </c>
      <c r="R246" s="201">
        <f>IF(S246&gt;0,VLOOKUP($D246,'BBLM COMCHECK'!$A:$S,15,0),0)</f>
        <v>0</v>
      </c>
      <c r="S246" s="202"/>
      <c r="T246" s="91">
        <f t="shared" si="19"/>
        <v>0</v>
      </c>
      <c r="U246" s="201">
        <f>IF(V246&gt;0,VLOOKUP($D246,'BBLM COMCHECK'!$A:$Z,25,0),0)</f>
        <v>0</v>
      </c>
      <c r="V246" s="202"/>
      <c r="W246" s="91">
        <f t="shared" si="20"/>
        <v>0</v>
      </c>
      <c r="X246" s="201">
        <f>IF(Y246&gt;0,VLOOKUP($D246,'BBLM COMCHECK'!$A:$Z,25,0),0)</f>
        <v>0</v>
      </c>
      <c r="Y246" s="202"/>
      <c r="Z246" s="91">
        <f t="shared" si="21"/>
        <v>0</v>
      </c>
      <c r="AA246" s="203" t="str">
        <f>VLOOKUP(D246,'BBLM COMCHECK'!$A:$I,9,0)</f>
        <v>normal</v>
      </c>
      <c r="AB246" s="204">
        <f>VLOOKUP(D246,'BBLM COMCHECK'!$A:$L,12,0)</f>
        <v>93</v>
      </c>
      <c r="AC246" s="201">
        <f t="shared" si="22"/>
        <v>0</v>
      </c>
      <c r="AD246" s="94"/>
      <c r="AE246" s="201"/>
      <c r="AF246" s="201"/>
      <c r="AG246" s="201"/>
      <c r="AH246" s="201"/>
      <c r="AI246" s="94"/>
      <c r="AJ246" s="94"/>
      <c r="AK246" s="87" t="s">
        <v>245</v>
      </c>
      <c r="AL246" s="87" t="str">
        <f t="shared" si="23"/>
        <v>2026-01-15|06017|1064670000|0|||1</v>
      </c>
      <c r="AP246" s="198"/>
      <c r="AQ246" s="198"/>
      <c r="AR246" s="198"/>
      <c r="AW246" s="198"/>
      <c r="BC246" s="87"/>
      <c r="BD246" s="89" t="s">
        <v>246</v>
      </c>
      <c r="BE246" s="87"/>
    </row>
    <row r="247" spans="1:57" ht="26.25" customHeight="1">
      <c r="A247" s="87" t="s">
        <v>729</v>
      </c>
      <c r="B247" s="87" t="s">
        <v>131</v>
      </c>
      <c r="C247" s="87" t="s">
        <v>70</v>
      </c>
      <c r="D247" s="92" t="s">
        <v>729</v>
      </c>
      <c r="E247" s="92" t="s">
        <v>70</v>
      </c>
      <c r="F247" s="92" t="s">
        <v>706</v>
      </c>
      <c r="G247" s="93" t="s">
        <v>133</v>
      </c>
      <c r="H247" s="93">
        <v>11</v>
      </c>
      <c r="I247" s="94" t="s">
        <v>20</v>
      </c>
      <c r="J247" s="147" t="s">
        <v>248</v>
      </c>
      <c r="K247" s="93" t="s">
        <v>249</v>
      </c>
      <c r="L247" s="94" t="s">
        <v>250</v>
      </c>
      <c r="M247" s="94">
        <v>28</v>
      </c>
      <c r="N247" s="115"/>
      <c r="O247" s="201">
        <f>IF(P247&gt;0,VLOOKUP($D247,'BBLM COMCHECK'!$A:$S,14,0),0)</f>
        <v>0</v>
      </c>
      <c r="P247" s="202"/>
      <c r="Q247" s="91">
        <f t="shared" si="18"/>
        <v>0</v>
      </c>
      <c r="R247" s="201">
        <f>IF(S247&gt;0,VLOOKUP($D247,'BBLM COMCHECK'!$A:$S,15,0),0)</f>
        <v>0</v>
      </c>
      <c r="S247" s="202"/>
      <c r="T247" s="91">
        <f t="shared" si="19"/>
        <v>0</v>
      </c>
      <c r="U247" s="201">
        <f>IF(V247&gt;0,VLOOKUP($D247,'BBLM COMCHECK'!$A:$Z,25,0),0)</f>
        <v>0</v>
      </c>
      <c r="V247" s="202"/>
      <c r="W247" s="91">
        <f t="shared" si="20"/>
        <v>0</v>
      </c>
      <c r="X247" s="201">
        <f>IF(Y247&gt;0,VLOOKUP($D247,'BBLM COMCHECK'!$A:$Z,25,0),0)</f>
        <v>0</v>
      </c>
      <c r="Y247" s="202"/>
      <c r="Z247" s="91">
        <f t="shared" si="21"/>
        <v>0</v>
      </c>
      <c r="AA247" s="203" t="str">
        <f>VLOOKUP(D247,'BBLM COMCHECK'!$A:$I,9,0)</f>
        <v>normal</v>
      </c>
      <c r="AB247" s="204">
        <f>VLOOKUP(D247,'BBLM COMCHECK'!$A:$L,12,0)</f>
        <v>3091</v>
      </c>
      <c r="AC247" s="201">
        <f t="shared" si="22"/>
        <v>0</v>
      </c>
      <c r="AD247" s="94"/>
      <c r="AE247" s="201"/>
      <c r="AF247" s="201"/>
      <c r="AG247" s="201"/>
      <c r="AH247" s="201"/>
      <c r="AI247" s="94"/>
      <c r="AJ247" s="94"/>
      <c r="AK247" s="87" t="s">
        <v>251</v>
      </c>
      <c r="AL247" s="87" t="str">
        <f t="shared" si="23"/>
        <v>2026-01-15|06017|1064680000|0|||1</v>
      </c>
      <c r="AP247" s="198"/>
      <c r="AQ247" s="198"/>
      <c r="AR247" s="198"/>
      <c r="AW247" s="198"/>
      <c r="BC247" s="87"/>
      <c r="BD247" s="89" t="s">
        <v>252</v>
      </c>
      <c r="BE247" s="87"/>
    </row>
    <row r="248" spans="1:57" ht="26.25" customHeight="1">
      <c r="A248" s="87" t="s">
        <v>730</v>
      </c>
      <c r="B248" s="87" t="s">
        <v>131</v>
      </c>
      <c r="C248" s="87" t="s">
        <v>70</v>
      </c>
      <c r="D248" s="92" t="s">
        <v>730</v>
      </c>
      <c r="E248" s="92" t="s">
        <v>70</v>
      </c>
      <c r="F248" s="92" t="s">
        <v>706</v>
      </c>
      <c r="G248" s="93" t="s">
        <v>133</v>
      </c>
      <c r="H248" s="93">
        <v>21</v>
      </c>
      <c r="I248" s="94" t="s">
        <v>24</v>
      </c>
      <c r="J248" s="147" t="s">
        <v>254</v>
      </c>
      <c r="K248" s="93" t="s">
        <v>255</v>
      </c>
      <c r="L248" s="94" t="s">
        <v>256</v>
      </c>
      <c r="M248" s="94">
        <v>60</v>
      </c>
      <c r="N248" s="115"/>
      <c r="O248" s="201">
        <f>IF(P248&gt;0,VLOOKUP($D248,'BBLM COMCHECK'!$A:$S,14,0),0)</f>
        <v>0</v>
      </c>
      <c r="P248" s="202"/>
      <c r="Q248" s="91">
        <f t="shared" si="18"/>
        <v>0</v>
      </c>
      <c r="R248" s="201">
        <f>IF(S248&gt;0,VLOOKUP($D248,'BBLM COMCHECK'!$A:$S,15,0),0)</f>
        <v>0</v>
      </c>
      <c r="S248" s="202"/>
      <c r="T248" s="91">
        <f t="shared" si="19"/>
        <v>0</v>
      </c>
      <c r="U248" s="201">
        <f>IF(V248&gt;0,VLOOKUP($D248,'BBLM COMCHECK'!$A:$Z,25,0),0)</f>
        <v>0</v>
      </c>
      <c r="V248" s="202"/>
      <c r="W248" s="91">
        <f t="shared" si="20"/>
        <v>0</v>
      </c>
      <c r="X248" s="201">
        <f>IF(Y248&gt;0,VLOOKUP($D248,'BBLM COMCHECK'!$A:$Z,25,0),0)</f>
        <v>0</v>
      </c>
      <c r="Y248" s="202"/>
      <c r="Z248" s="91">
        <f t="shared" si="21"/>
        <v>0</v>
      </c>
      <c r="AA248" s="203" t="str">
        <f>VLOOKUP(D248,'BBLM COMCHECK'!$A:$I,9,0)</f>
        <v>order stop</v>
      </c>
      <c r="AB248" s="204">
        <f>VLOOKUP(D248,'BBLM COMCHECK'!$A:$L,12,0)</f>
        <v>4854</v>
      </c>
      <c r="AC248" s="201">
        <f t="shared" si="22"/>
        <v>0</v>
      </c>
      <c r="AD248" s="94"/>
      <c r="AE248" s="201"/>
      <c r="AF248" s="201"/>
      <c r="AG248" s="201"/>
      <c r="AH248" s="201"/>
      <c r="AI248" s="94"/>
      <c r="AJ248" s="94"/>
      <c r="AK248" s="87" t="s">
        <v>257</v>
      </c>
      <c r="AL248" s="87" t="str">
        <f t="shared" si="23"/>
        <v>2026-01-15|06017|1070906000|0|||1</v>
      </c>
      <c r="AP248" s="198"/>
      <c r="AQ248" s="198"/>
      <c r="AR248" s="198"/>
      <c r="AW248" s="198"/>
      <c r="BC248" s="87"/>
      <c r="BD248" s="89" t="s">
        <v>258</v>
      </c>
      <c r="BE248" s="87"/>
    </row>
    <row r="249" spans="1:57" ht="26.25" customHeight="1">
      <c r="A249" s="87" t="s">
        <v>731</v>
      </c>
      <c r="B249" s="87" t="s">
        <v>131</v>
      </c>
      <c r="C249" s="87" t="s">
        <v>70</v>
      </c>
      <c r="D249" s="92" t="s">
        <v>731</v>
      </c>
      <c r="E249" s="92" t="s">
        <v>70</v>
      </c>
      <c r="F249" s="92" t="s">
        <v>706</v>
      </c>
      <c r="G249" s="93" t="s">
        <v>133</v>
      </c>
      <c r="H249" s="93">
        <v>11</v>
      </c>
      <c r="I249" s="94" t="s">
        <v>20</v>
      </c>
      <c r="J249" s="147" t="s">
        <v>260</v>
      </c>
      <c r="K249" s="93" t="s">
        <v>261</v>
      </c>
      <c r="L249" s="94" t="s">
        <v>262</v>
      </c>
      <c r="M249" s="94">
        <v>12</v>
      </c>
      <c r="N249" s="115"/>
      <c r="O249" s="201">
        <f>IF(P249&gt;0,VLOOKUP($D249,'BBLM COMCHECK'!$A:$S,14,0),0)</f>
        <v>0</v>
      </c>
      <c r="P249" s="202"/>
      <c r="Q249" s="91">
        <f t="shared" si="18"/>
        <v>0</v>
      </c>
      <c r="R249" s="201">
        <f>IF(S249&gt;0,VLOOKUP($D249,'BBLM COMCHECK'!$A:$S,15,0),0)</f>
        <v>0</v>
      </c>
      <c r="S249" s="202"/>
      <c r="T249" s="91">
        <f t="shared" si="19"/>
        <v>0</v>
      </c>
      <c r="U249" s="201">
        <f>IF(V249&gt;0,VLOOKUP($D249,'BBLM COMCHECK'!$A:$Z,25,0),0)</f>
        <v>0</v>
      </c>
      <c r="V249" s="202"/>
      <c r="W249" s="91">
        <f t="shared" si="20"/>
        <v>0</v>
      </c>
      <c r="X249" s="201">
        <f>IF(Y249&gt;0,VLOOKUP($D249,'BBLM COMCHECK'!$A:$Z,25,0),0)</f>
        <v>0</v>
      </c>
      <c r="Y249" s="202"/>
      <c r="Z249" s="91">
        <f t="shared" si="21"/>
        <v>0</v>
      </c>
      <c r="AA249" s="203" t="str">
        <f>VLOOKUP(D249,'BBLM COMCHECK'!$A:$I,9,0)</f>
        <v>normal</v>
      </c>
      <c r="AB249" s="204">
        <f>VLOOKUP(D249,'BBLM COMCHECK'!$A:$L,12,0)</f>
        <v>556</v>
      </c>
      <c r="AC249" s="201">
        <f t="shared" si="22"/>
        <v>0</v>
      </c>
      <c r="AD249" s="94"/>
      <c r="AE249" s="201"/>
      <c r="AF249" s="201"/>
      <c r="AG249" s="201"/>
      <c r="AH249" s="201"/>
      <c r="AI249" s="94"/>
      <c r="AJ249" s="94"/>
      <c r="AK249" s="87" t="s">
        <v>263</v>
      </c>
      <c r="AL249" s="87" t="str">
        <f t="shared" si="23"/>
        <v>2026-01-15|06017|1071008000|0|||1</v>
      </c>
      <c r="AP249" s="198"/>
      <c r="AQ249" s="198"/>
      <c r="AR249" s="198"/>
      <c r="AW249" s="198"/>
      <c r="BC249" s="87"/>
      <c r="BD249" s="89" t="s">
        <v>264</v>
      </c>
      <c r="BE249" s="87"/>
    </row>
    <row r="250" spans="1:57" ht="26.25" customHeight="1">
      <c r="A250" s="87" t="s">
        <v>732</v>
      </c>
      <c r="B250" s="87" t="s">
        <v>131</v>
      </c>
      <c r="C250" s="87" t="s">
        <v>70</v>
      </c>
      <c r="D250" s="92" t="s">
        <v>732</v>
      </c>
      <c r="E250" s="92" t="s">
        <v>70</v>
      </c>
      <c r="F250" s="92" t="s">
        <v>706</v>
      </c>
      <c r="G250" s="93" t="s">
        <v>133</v>
      </c>
      <c r="H250" s="93">
        <v>11</v>
      </c>
      <c r="I250" s="94" t="s">
        <v>20</v>
      </c>
      <c r="J250" s="147" t="s">
        <v>266</v>
      </c>
      <c r="K250" s="93" t="s">
        <v>267</v>
      </c>
      <c r="L250" s="94" t="s">
        <v>268</v>
      </c>
      <c r="M250" s="94">
        <v>9</v>
      </c>
      <c r="N250" s="95"/>
      <c r="O250" s="201">
        <f>IF(P250&gt;0,VLOOKUP($D250,'BBLM COMCHECK'!$A:$S,14,0),0)</f>
        <v>0</v>
      </c>
      <c r="P250" s="202"/>
      <c r="Q250" s="91">
        <f t="shared" si="18"/>
        <v>0</v>
      </c>
      <c r="R250" s="201">
        <f>IF(S250&gt;0,VLOOKUP($D250,'BBLM COMCHECK'!$A:$S,15,0),0)</f>
        <v>0</v>
      </c>
      <c r="S250" s="202"/>
      <c r="T250" s="91">
        <f t="shared" si="19"/>
        <v>0</v>
      </c>
      <c r="U250" s="201">
        <f>IF(V250&gt;0,VLOOKUP($D250,'BBLM COMCHECK'!$A:$Z,25,0),0)</f>
        <v>0</v>
      </c>
      <c r="V250" s="202"/>
      <c r="W250" s="91">
        <f t="shared" si="20"/>
        <v>0</v>
      </c>
      <c r="X250" s="201">
        <f>IF(Y250&gt;0,VLOOKUP($D250,'BBLM COMCHECK'!$A:$Z,25,0),0)</f>
        <v>0</v>
      </c>
      <c r="Y250" s="202"/>
      <c r="Z250" s="91">
        <f t="shared" si="21"/>
        <v>0</v>
      </c>
      <c r="AA250" s="203" t="str">
        <f>VLOOKUP(D250,'BBLM COMCHECK'!$A:$I,9,0)</f>
        <v>normal</v>
      </c>
      <c r="AB250" s="204">
        <f>VLOOKUP(D250,'BBLM COMCHECK'!$A:$L,12,0)</f>
        <v>0</v>
      </c>
      <c r="AC250" s="201">
        <f t="shared" si="22"/>
        <v>1</v>
      </c>
      <c r="AD250" s="94"/>
      <c r="AE250" s="201"/>
      <c r="AF250" s="201"/>
      <c r="AG250" s="201"/>
      <c r="AH250" s="201"/>
      <c r="AI250" s="94"/>
      <c r="AJ250" s="94"/>
      <c r="AK250" s="87" t="s">
        <v>269</v>
      </c>
      <c r="AL250" s="87" t="str">
        <f t="shared" si="23"/>
        <v>2026-01-15|06017|1071606000|0|||1</v>
      </c>
      <c r="AP250" s="198"/>
      <c r="AQ250" s="198"/>
      <c r="AR250" s="198"/>
      <c r="AW250" s="198"/>
      <c r="BC250" s="87"/>
      <c r="BD250" s="89" t="s">
        <v>270</v>
      </c>
      <c r="BE250" s="87"/>
    </row>
    <row r="251" spans="1:57" ht="26.25" customHeight="1">
      <c r="A251" s="87" t="s">
        <v>733</v>
      </c>
      <c r="B251" s="87" t="s">
        <v>131</v>
      </c>
      <c r="C251" s="87" t="s">
        <v>70</v>
      </c>
      <c r="D251" s="92" t="s">
        <v>733</v>
      </c>
      <c r="E251" s="92" t="s">
        <v>70</v>
      </c>
      <c r="F251" s="92" t="s">
        <v>706</v>
      </c>
      <c r="G251" s="93" t="s">
        <v>133</v>
      </c>
      <c r="H251" s="93">
        <v>11</v>
      </c>
      <c r="I251" s="94" t="s">
        <v>20</v>
      </c>
      <c r="J251" s="151" t="s">
        <v>272</v>
      </c>
      <c r="K251" s="93" t="s">
        <v>273</v>
      </c>
      <c r="L251" s="94" t="s">
        <v>274</v>
      </c>
      <c r="M251" s="94">
        <v>24</v>
      </c>
      <c r="N251" s="115"/>
      <c r="O251" s="201">
        <f>IF(P251&gt;0,VLOOKUP($D251,'BBLM COMCHECK'!$A:$S,14,0),0)</f>
        <v>0</v>
      </c>
      <c r="P251" s="202"/>
      <c r="Q251" s="91">
        <f t="shared" si="18"/>
        <v>0</v>
      </c>
      <c r="R251" s="201">
        <f>IF(S251&gt;0,VLOOKUP($D251,'BBLM COMCHECK'!$A:$S,15,0),0)</f>
        <v>0</v>
      </c>
      <c r="S251" s="202"/>
      <c r="T251" s="91">
        <f t="shared" si="19"/>
        <v>0</v>
      </c>
      <c r="U251" s="201">
        <f>IF(V251&gt;0,VLOOKUP($D251,'BBLM COMCHECK'!$A:$Z,25,0),0)</f>
        <v>0</v>
      </c>
      <c r="V251" s="202"/>
      <c r="W251" s="91">
        <f t="shared" si="20"/>
        <v>0</v>
      </c>
      <c r="X251" s="201">
        <f>IF(Y251&gt;0,VLOOKUP($D251,'BBLM COMCHECK'!$A:$Z,25,0),0)</f>
        <v>0</v>
      </c>
      <c r="Y251" s="202"/>
      <c r="Z251" s="91">
        <f t="shared" si="21"/>
        <v>0</v>
      </c>
      <c r="AA251" s="203" t="str">
        <f>VLOOKUP(D251,'BBLM COMCHECK'!$A:$I,9,0)</f>
        <v>normal</v>
      </c>
      <c r="AB251" s="204">
        <f>VLOOKUP(D251,'BBLM COMCHECK'!$A:$L,12,0)</f>
        <v>7</v>
      </c>
      <c r="AC251" s="201">
        <f t="shared" si="22"/>
        <v>0</v>
      </c>
      <c r="AD251" s="94"/>
      <c r="AE251" s="201"/>
      <c r="AF251" s="201"/>
      <c r="AG251" s="201"/>
      <c r="AH251" s="201"/>
      <c r="AI251" s="94"/>
      <c r="AJ251" s="94"/>
      <c r="AK251" s="87" t="s">
        <v>275</v>
      </c>
      <c r="AL251" s="87" t="str">
        <f t="shared" si="23"/>
        <v>2026-01-15|06017|1072194000|0|||1</v>
      </c>
      <c r="AP251" s="198"/>
      <c r="AQ251" s="198"/>
      <c r="AR251" s="198"/>
      <c r="AW251" s="198"/>
      <c r="BC251" s="87"/>
      <c r="BD251" s="89" t="s">
        <v>276</v>
      </c>
      <c r="BE251" s="87"/>
    </row>
    <row r="252" spans="1:57" ht="26.25" customHeight="1">
      <c r="A252" s="87" t="s">
        <v>734</v>
      </c>
      <c r="B252" s="87" t="s">
        <v>131</v>
      </c>
      <c r="C252" s="87" t="s">
        <v>70</v>
      </c>
      <c r="D252" s="92" t="s">
        <v>734</v>
      </c>
      <c r="E252" s="92" t="s">
        <v>70</v>
      </c>
      <c r="F252" s="92" t="s">
        <v>706</v>
      </c>
      <c r="G252" s="93" t="s">
        <v>133</v>
      </c>
      <c r="H252" s="93">
        <v>26</v>
      </c>
      <c r="I252" s="94" t="s">
        <v>25</v>
      </c>
      <c r="J252" s="147" t="s">
        <v>278</v>
      </c>
      <c r="K252" s="93" t="s">
        <v>279</v>
      </c>
      <c r="L252" s="94" t="s">
        <v>280</v>
      </c>
      <c r="M252" s="94">
        <v>20</v>
      </c>
      <c r="N252" s="115"/>
      <c r="O252" s="201">
        <f>IF(P252&gt;0,VLOOKUP($D252,'BBLM COMCHECK'!$A:$S,14,0),0)</f>
        <v>0</v>
      </c>
      <c r="P252" s="202"/>
      <c r="Q252" s="91">
        <f t="shared" si="18"/>
        <v>0</v>
      </c>
      <c r="R252" s="201">
        <f>IF(S252&gt;0,VLOOKUP($D252,'BBLM COMCHECK'!$A:$S,15,0),0)</f>
        <v>0</v>
      </c>
      <c r="S252" s="202"/>
      <c r="T252" s="91">
        <f t="shared" si="19"/>
        <v>0</v>
      </c>
      <c r="U252" s="201">
        <f>IF(V252&gt;0,VLOOKUP($D252,'BBLM COMCHECK'!$A:$Z,25,0),0)</f>
        <v>0</v>
      </c>
      <c r="V252" s="202"/>
      <c r="W252" s="91">
        <f t="shared" si="20"/>
        <v>0</v>
      </c>
      <c r="X252" s="201">
        <f>IF(Y252&gt;0,VLOOKUP($D252,'BBLM COMCHECK'!$A:$Z,25,0),0)</f>
        <v>0</v>
      </c>
      <c r="Y252" s="202"/>
      <c r="Z252" s="91">
        <f t="shared" si="21"/>
        <v>0</v>
      </c>
      <c r="AA252" s="203" t="str">
        <f>VLOOKUP(D252,'BBLM COMCHECK'!$A:$I,9,0)</f>
        <v>normal</v>
      </c>
      <c r="AB252" s="204">
        <f>VLOOKUP(D252,'BBLM COMCHECK'!$A:$L,12,0)</f>
        <v>352</v>
      </c>
      <c r="AC252" s="201">
        <f t="shared" si="22"/>
        <v>0</v>
      </c>
      <c r="AD252" s="94"/>
      <c r="AE252" s="201"/>
      <c r="AF252" s="201"/>
      <c r="AG252" s="201"/>
      <c r="AH252" s="201"/>
      <c r="AI252" s="94"/>
      <c r="AJ252" s="94"/>
      <c r="AK252" s="87" t="s">
        <v>281</v>
      </c>
      <c r="AL252" s="87" t="str">
        <f t="shared" si="23"/>
        <v>2026-01-15|06017|1074674000|0|||1</v>
      </c>
      <c r="AP252" s="198"/>
      <c r="AQ252" s="198"/>
      <c r="AR252" s="198"/>
      <c r="AW252" s="198"/>
      <c r="BC252" s="87"/>
      <c r="BD252" s="89" t="s">
        <v>282</v>
      </c>
      <c r="BE252" s="87"/>
    </row>
    <row r="253" spans="1:57" ht="26.25" customHeight="1">
      <c r="A253" s="87" t="s">
        <v>735</v>
      </c>
      <c r="B253" s="87" t="s">
        <v>131</v>
      </c>
      <c r="C253" s="87" t="s">
        <v>70</v>
      </c>
      <c r="D253" s="92" t="s">
        <v>735</v>
      </c>
      <c r="E253" s="92" t="s">
        <v>70</v>
      </c>
      <c r="F253" s="92" t="s">
        <v>706</v>
      </c>
      <c r="G253" s="93" t="s">
        <v>133</v>
      </c>
      <c r="H253" s="93">
        <v>26</v>
      </c>
      <c r="I253" s="94" t="s">
        <v>25</v>
      </c>
      <c r="J253" s="151" t="s">
        <v>284</v>
      </c>
      <c r="K253" s="93" t="s">
        <v>285</v>
      </c>
      <c r="L253" s="94" t="s">
        <v>286</v>
      </c>
      <c r="M253" s="94">
        <v>50</v>
      </c>
      <c r="N253" s="115"/>
      <c r="O253" s="201">
        <f>IF(P253&gt;0,VLOOKUP($D253,'BBLM COMCHECK'!$A:$S,14,0),0)</f>
        <v>0</v>
      </c>
      <c r="P253" s="202"/>
      <c r="Q253" s="91">
        <f t="shared" si="18"/>
        <v>0</v>
      </c>
      <c r="R253" s="201">
        <f>IF(S253&gt;0,VLOOKUP($D253,'BBLM COMCHECK'!$A:$S,15,0),0)</f>
        <v>0</v>
      </c>
      <c r="S253" s="202"/>
      <c r="T253" s="91">
        <f t="shared" si="19"/>
        <v>0</v>
      </c>
      <c r="U253" s="201">
        <f>IF(V253&gt;0,VLOOKUP($D253,'BBLM COMCHECK'!$A:$Z,25,0),0)</f>
        <v>0</v>
      </c>
      <c r="V253" s="202"/>
      <c r="W253" s="91">
        <f t="shared" si="20"/>
        <v>0</v>
      </c>
      <c r="X253" s="201">
        <f>IF(Y253&gt;0,VLOOKUP($D253,'BBLM COMCHECK'!$A:$Z,25,0),0)</f>
        <v>0</v>
      </c>
      <c r="Y253" s="202"/>
      <c r="Z253" s="91">
        <f t="shared" si="21"/>
        <v>0</v>
      </c>
      <c r="AA253" s="203" t="str">
        <f>VLOOKUP(D253,'BBLM COMCHECK'!$A:$I,9,0)</f>
        <v>normal</v>
      </c>
      <c r="AB253" s="204">
        <f>VLOOKUP(D253,'BBLM COMCHECK'!$A:$L,12,0)</f>
        <v>95</v>
      </c>
      <c r="AC253" s="201">
        <f t="shared" si="22"/>
        <v>0</v>
      </c>
      <c r="AD253" s="94"/>
      <c r="AE253" s="201"/>
      <c r="AF253" s="201"/>
      <c r="AG253" s="201"/>
      <c r="AH253" s="201"/>
      <c r="AI253" s="94"/>
      <c r="AJ253" s="94"/>
      <c r="AK253" s="87" t="s">
        <v>287</v>
      </c>
      <c r="AL253" s="87" t="str">
        <f t="shared" si="23"/>
        <v>2026-01-15|06017|1074883000|0|||1</v>
      </c>
      <c r="AP253" s="198"/>
      <c r="AQ253" s="198"/>
      <c r="AR253" s="198"/>
      <c r="AW253" s="198"/>
      <c r="BC253" s="87"/>
      <c r="BD253" s="89" t="s">
        <v>288</v>
      </c>
      <c r="BE253" s="87"/>
    </row>
    <row r="254" spans="1:57" ht="26.25" customHeight="1">
      <c r="A254" s="87" t="s">
        <v>736</v>
      </c>
      <c r="B254" s="87" t="s">
        <v>131</v>
      </c>
      <c r="C254" s="87" t="s">
        <v>70</v>
      </c>
      <c r="D254" s="92" t="s">
        <v>736</v>
      </c>
      <c r="E254" s="92" t="s">
        <v>70</v>
      </c>
      <c r="F254" s="92" t="s">
        <v>706</v>
      </c>
      <c r="G254" s="93" t="s">
        <v>133</v>
      </c>
      <c r="H254" s="93">
        <v>27</v>
      </c>
      <c r="I254" s="94" t="s">
        <v>27</v>
      </c>
      <c r="J254" s="147" t="s">
        <v>290</v>
      </c>
      <c r="K254" s="93" t="s">
        <v>291</v>
      </c>
      <c r="L254" s="94" t="s">
        <v>292</v>
      </c>
      <c r="M254" s="94">
        <v>25</v>
      </c>
      <c r="N254" s="115"/>
      <c r="O254" s="201">
        <f>IF(P254&gt;0,VLOOKUP($D254,'BBLM COMCHECK'!$A:$S,14,0),0)</f>
        <v>0</v>
      </c>
      <c r="P254" s="202"/>
      <c r="Q254" s="91">
        <f t="shared" si="18"/>
        <v>0</v>
      </c>
      <c r="R254" s="201">
        <f>IF(S254&gt;0,VLOOKUP($D254,'BBLM COMCHECK'!$A:$S,15,0),0)</f>
        <v>0</v>
      </c>
      <c r="S254" s="202"/>
      <c r="T254" s="91">
        <f t="shared" si="19"/>
        <v>0</v>
      </c>
      <c r="U254" s="201">
        <f>IF(V254&gt;0,VLOOKUP($D254,'BBLM COMCHECK'!$A:$Z,25,0),0)</f>
        <v>0</v>
      </c>
      <c r="V254" s="202"/>
      <c r="W254" s="91">
        <f t="shared" si="20"/>
        <v>0</v>
      </c>
      <c r="X254" s="201">
        <f>IF(Y254&gt;0,VLOOKUP($D254,'BBLM COMCHECK'!$A:$Z,25,0),0)</f>
        <v>0</v>
      </c>
      <c r="Y254" s="202"/>
      <c r="Z254" s="91">
        <f t="shared" si="21"/>
        <v>0</v>
      </c>
      <c r="AA254" s="203" t="str">
        <f>VLOOKUP(D254,'BBLM COMCHECK'!$A:$I,9,0)</f>
        <v>order stop</v>
      </c>
      <c r="AB254" s="204">
        <f>VLOOKUP(D254,'BBLM COMCHECK'!$A:$L,12,0)</f>
        <v>270</v>
      </c>
      <c r="AC254" s="201">
        <f t="shared" si="22"/>
        <v>0</v>
      </c>
      <c r="AD254" s="94"/>
      <c r="AE254" s="201"/>
      <c r="AF254" s="201"/>
      <c r="AG254" s="201"/>
      <c r="AH254" s="201"/>
      <c r="AI254" s="94"/>
      <c r="AJ254" s="94"/>
      <c r="AK254" s="87" t="s">
        <v>293</v>
      </c>
      <c r="AL254" s="87" t="str">
        <f t="shared" si="23"/>
        <v>2026-01-15|06017|1075557000|0|||1</v>
      </c>
      <c r="AP254" s="198"/>
      <c r="AQ254" s="198"/>
      <c r="AR254" s="198"/>
      <c r="AW254" s="198"/>
      <c r="BC254" s="87"/>
      <c r="BD254" s="89" t="s">
        <v>294</v>
      </c>
      <c r="BE254" s="87"/>
    </row>
    <row r="255" spans="1:57" ht="26.25" customHeight="1">
      <c r="A255" s="87" t="s">
        <v>737</v>
      </c>
      <c r="B255" s="87" t="s">
        <v>131</v>
      </c>
      <c r="C255" s="87" t="s">
        <v>70</v>
      </c>
      <c r="D255" s="92" t="s">
        <v>737</v>
      </c>
      <c r="E255" s="92" t="s">
        <v>70</v>
      </c>
      <c r="F255" s="92" t="s">
        <v>706</v>
      </c>
      <c r="G255" s="93" t="s">
        <v>133</v>
      </c>
      <c r="H255" s="93">
        <v>26</v>
      </c>
      <c r="I255" s="94" t="s">
        <v>25</v>
      </c>
      <c r="J255" s="147" t="s">
        <v>296</v>
      </c>
      <c r="K255" s="93" t="s">
        <v>297</v>
      </c>
      <c r="L255" s="94" t="s">
        <v>298</v>
      </c>
      <c r="M255" s="94">
        <v>12</v>
      </c>
      <c r="N255" s="115"/>
      <c r="O255" s="201">
        <f>IF(P255&gt;0,VLOOKUP($D255,'BBLM COMCHECK'!$A:$S,14,0),0)</f>
        <v>0</v>
      </c>
      <c r="P255" s="202"/>
      <c r="Q255" s="91">
        <f t="shared" si="18"/>
        <v>0</v>
      </c>
      <c r="R255" s="201">
        <f>IF(S255&gt;0,VLOOKUP($D255,'BBLM COMCHECK'!$A:$S,15,0),0)</f>
        <v>0</v>
      </c>
      <c r="S255" s="202"/>
      <c r="T255" s="91">
        <f t="shared" si="19"/>
        <v>0</v>
      </c>
      <c r="U255" s="201">
        <f>IF(V255&gt;0,VLOOKUP($D255,'BBLM COMCHECK'!$A:$Z,25,0),0)</f>
        <v>0</v>
      </c>
      <c r="V255" s="202"/>
      <c r="W255" s="91">
        <f t="shared" si="20"/>
        <v>0</v>
      </c>
      <c r="X255" s="201">
        <f>IF(Y255&gt;0,VLOOKUP($D255,'BBLM COMCHECK'!$A:$Z,25,0),0)</f>
        <v>0</v>
      </c>
      <c r="Y255" s="202"/>
      <c r="Z255" s="91">
        <f t="shared" si="21"/>
        <v>0</v>
      </c>
      <c r="AA255" s="203" t="str">
        <f>VLOOKUP(D255,'BBLM COMCHECK'!$A:$I,9,0)</f>
        <v>normal</v>
      </c>
      <c r="AB255" s="204">
        <f>VLOOKUP(D255,'BBLM COMCHECK'!$A:$L,12,0)</f>
        <v>57</v>
      </c>
      <c r="AC255" s="201">
        <f t="shared" si="22"/>
        <v>0</v>
      </c>
      <c r="AD255" s="94"/>
      <c r="AE255" s="201"/>
      <c r="AF255" s="201"/>
      <c r="AG255" s="201"/>
      <c r="AH255" s="201"/>
      <c r="AI255" s="94"/>
      <c r="AJ255" s="94"/>
      <c r="AK255" s="87" t="s">
        <v>299</v>
      </c>
      <c r="AL255" s="87" t="str">
        <f t="shared" si="23"/>
        <v>2026-01-15|06017|1077236000|0|||1</v>
      </c>
      <c r="AP255" s="198"/>
      <c r="AQ255" s="198"/>
      <c r="AR255" s="198"/>
      <c r="AW255" s="198"/>
      <c r="BC255" s="87"/>
      <c r="BD255" s="104" t="s">
        <v>300</v>
      </c>
      <c r="BE255" s="87"/>
    </row>
    <row r="256" spans="1:57" ht="26.25" customHeight="1">
      <c r="A256" s="87" t="s">
        <v>738</v>
      </c>
      <c r="B256" s="87" t="s">
        <v>131</v>
      </c>
      <c r="C256" s="87" t="s">
        <v>70</v>
      </c>
      <c r="D256" s="92" t="s">
        <v>738</v>
      </c>
      <c r="E256" s="92" t="s">
        <v>70</v>
      </c>
      <c r="F256" s="92" t="s">
        <v>706</v>
      </c>
      <c r="G256" s="93" t="s">
        <v>133</v>
      </c>
      <c r="H256" s="93">
        <v>26</v>
      </c>
      <c r="I256" s="94" t="s">
        <v>25</v>
      </c>
      <c r="J256" s="147" t="s">
        <v>302</v>
      </c>
      <c r="K256" s="93" t="s">
        <v>303</v>
      </c>
      <c r="L256" s="94" t="s">
        <v>304</v>
      </c>
      <c r="M256" s="94">
        <v>12</v>
      </c>
      <c r="N256" s="115"/>
      <c r="O256" s="201">
        <f>IF(P256&gt;0,VLOOKUP($D256,'BBLM COMCHECK'!$A:$S,14,0),0)</f>
        <v>0</v>
      </c>
      <c r="P256" s="202"/>
      <c r="Q256" s="91">
        <f t="shared" si="18"/>
        <v>0</v>
      </c>
      <c r="R256" s="201">
        <f>IF(S256&gt;0,VLOOKUP($D256,'BBLM COMCHECK'!$A:$S,15,0),0)</f>
        <v>0</v>
      </c>
      <c r="S256" s="202"/>
      <c r="T256" s="91">
        <f t="shared" si="19"/>
        <v>0</v>
      </c>
      <c r="U256" s="201">
        <f>IF(V256&gt;0,VLOOKUP($D256,'BBLM COMCHECK'!$A:$Z,25,0),0)</f>
        <v>0</v>
      </c>
      <c r="V256" s="202"/>
      <c r="W256" s="91">
        <f t="shared" si="20"/>
        <v>0</v>
      </c>
      <c r="X256" s="201">
        <f>IF(Y256&gt;0,VLOOKUP($D256,'BBLM COMCHECK'!$A:$Z,25,0),0)</f>
        <v>0</v>
      </c>
      <c r="Y256" s="202"/>
      <c r="Z256" s="91">
        <f t="shared" si="21"/>
        <v>0</v>
      </c>
      <c r="AA256" s="203" t="str">
        <f>VLOOKUP(D256,'BBLM COMCHECK'!$A:$I,9,0)</f>
        <v>normal</v>
      </c>
      <c r="AB256" s="204">
        <f>VLOOKUP(D256,'BBLM COMCHECK'!$A:$L,12,0)</f>
        <v>537</v>
      </c>
      <c r="AC256" s="201">
        <f t="shared" si="22"/>
        <v>0</v>
      </c>
      <c r="AD256" s="94"/>
      <c r="AE256" s="201"/>
      <c r="AF256" s="201"/>
      <c r="AG256" s="201"/>
      <c r="AH256" s="201"/>
      <c r="AI256" s="94"/>
      <c r="AJ256" s="94"/>
      <c r="AK256" s="87" t="s">
        <v>526</v>
      </c>
      <c r="AL256" s="87" t="str">
        <f t="shared" si="23"/>
        <v>2026-01-15|06017|1077237000|0|||1</v>
      </c>
      <c r="AP256" s="198"/>
      <c r="AQ256" s="198"/>
      <c r="AR256" s="198"/>
      <c r="AW256" s="198"/>
      <c r="BC256" s="87"/>
      <c r="BD256" s="89" t="s">
        <v>306</v>
      </c>
      <c r="BE256" s="87"/>
    </row>
    <row r="257" spans="1:59" ht="26.25" customHeight="1">
      <c r="A257" s="87" t="s">
        <v>739</v>
      </c>
      <c r="B257" s="87" t="s">
        <v>131</v>
      </c>
      <c r="C257" s="87" t="s">
        <v>70</v>
      </c>
      <c r="D257" s="92" t="s">
        <v>739</v>
      </c>
      <c r="E257" s="92" t="s">
        <v>70</v>
      </c>
      <c r="F257" s="92" t="s">
        <v>706</v>
      </c>
      <c r="G257" s="93" t="s">
        <v>133</v>
      </c>
      <c r="H257" s="93">
        <v>26</v>
      </c>
      <c r="I257" s="94" t="s">
        <v>25</v>
      </c>
      <c r="J257" s="147" t="s">
        <v>308</v>
      </c>
      <c r="K257" s="93" t="s">
        <v>309</v>
      </c>
      <c r="L257" s="94" t="s">
        <v>310</v>
      </c>
      <c r="M257" s="94">
        <v>12</v>
      </c>
      <c r="N257" s="95"/>
      <c r="O257" s="201">
        <f>IF(P257&gt;0,VLOOKUP($D257,'BBLM COMCHECK'!$A:$S,14,0),0)</f>
        <v>0</v>
      </c>
      <c r="P257" s="202"/>
      <c r="Q257" s="91">
        <f t="shared" si="18"/>
        <v>0</v>
      </c>
      <c r="R257" s="201">
        <f>IF(S257&gt;0,VLOOKUP($D257,'BBLM COMCHECK'!$A:$S,15,0),0)</f>
        <v>0</v>
      </c>
      <c r="S257" s="202"/>
      <c r="T257" s="91">
        <f t="shared" si="19"/>
        <v>0</v>
      </c>
      <c r="U257" s="201">
        <f>IF(V257&gt;0,VLOOKUP($D257,'BBLM COMCHECK'!$A:$Z,25,0),0)</f>
        <v>0</v>
      </c>
      <c r="V257" s="202"/>
      <c r="W257" s="91">
        <f t="shared" si="20"/>
        <v>0</v>
      </c>
      <c r="X257" s="201">
        <f>IF(Y257&gt;0,VLOOKUP($D257,'BBLM COMCHECK'!$A:$Z,25,0),0)</f>
        <v>0</v>
      </c>
      <c r="Y257" s="202"/>
      <c r="Z257" s="91">
        <f t="shared" si="21"/>
        <v>0</v>
      </c>
      <c r="AA257" s="203" t="str">
        <f>VLOOKUP(D257,'BBLM COMCHECK'!$A:$I,9,0)</f>
        <v>normal</v>
      </c>
      <c r="AB257" s="204">
        <f>VLOOKUP(D257,'BBLM COMCHECK'!$A:$L,12,0)</f>
        <v>11</v>
      </c>
      <c r="AC257" s="201">
        <f t="shared" si="22"/>
        <v>0</v>
      </c>
      <c r="AD257" s="94"/>
      <c r="AE257" s="201"/>
      <c r="AF257" s="201"/>
      <c r="AG257" s="201"/>
      <c r="AH257" s="201"/>
      <c r="AI257" s="94"/>
      <c r="AJ257" s="94"/>
      <c r="AK257" s="87" t="s">
        <v>311</v>
      </c>
      <c r="AL257" s="87" t="str">
        <f t="shared" si="23"/>
        <v>2026-01-15|06017|1082607000|0|||1</v>
      </c>
      <c r="AP257" s="198"/>
      <c r="AQ257" s="198"/>
      <c r="AR257" s="198"/>
      <c r="AW257" s="198"/>
      <c r="BC257" s="87"/>
      <c r="BD257" s="89" t="s">
        <v>312</v>
      </c>
      <c r="BE257" s="87"/>
    </row>
    <row r="258" spans="1:59" ht="26.25" customHeight="1">
      <c r="A258" s="87" t="s">
        <v>740</v>
      </c>
      <c r="B258" s="87" t="s">
        <v>131</v>
      </c>
      <c r="C258" s="87" t="s">
        <v>70</v>
      </c>
      <c r="D258" s="92" t="s">
        <v>740</v>
      </c>
      <c r="E258" s="92" t="s">
        <v>70</v>
      </c>
      <c r="F258" s="92" t="s">
        <v>706</v>
      </c>
      <c r="G258" s="93" t="s">
        <v>133</v>
      </c>
      <c r="H258" s="93">
        <v>26</v>
      </c>
      <c r="I258" s="94" t="s">
        <v>25</v>
      </c>
      <c r="J258" s="147" t="s">
        <v>314</v>
      </c>
      <c r="K258" s="93" t="s">
        <v>315</v>
      </c>
      <c r="L258" s="94" t="s">
        <v>316</v>
      </c>
      <c r="M258" s="94">
        <v>24</v>
      </c>
      <c r="N258" s="115"/>
      <c r="O258" s="201">
        <f>IF(P258&gt;0,VLOOKUP($D258,'BBLM COMCHECK'!$A:$S,14,0),0)</f>
        <v>0</v>
      </c>
      <c r="P258" s="202"/>
      <c r="Q258" s="91">
        <f t="shared" si="18"/>
        <v>0</v>
      </c>
      <c r="R258" s="201">
        <f>IF(S258&gt;0,VLOOKUP($D258,'BBLM COMCHECK'!$A:$S,15,0),0)</f>
        <v>0</v>
      </c>
      <c r="S258" s="202"/>
      <c r="T258" s="91">
        <f t="shared" si="19"/>
        <v>0</v>
      </c>
      <c r="U258" s="201">
        <f>IF(V258&gt;0,VLOOKUP($D258,'BBLM COMCHECK'!$A:$Z,25,0),0)</f>
        <v>0</v>
      </c>
      <c r="V258" s="202"/>
      <c r="W258" s="91">
        <f t="shared" si="20"/>
        <v>0</v>
      </c>
      <c r="X258" s="201">
        <f>IF(Y258&gt;0,VLOOKUP($D258,'BBLM COMCHECK'!$A:$Z,25,0),0)</f>
        <v>0</v>
      </c>
      <c r="Y258" s="202"/>
      <c r="Z258" s="91">
        <f t="shared" si="21"/>
        <v>0</v>
      </c>
      <c r="AA258" s="203" t="str">
        <f>VLOOKUP(D258,'BBLM COMCHECK'!$A:$I,9,0)</f>
        <v>normal</v>
      </c>
      <c r="AB258" s="204">
        <f>VLOOKUP(D258,'BBLM COMCHECK'!$A:$L,12,0)</f>
        <v>7084</v>
      </c>
      <c r="AC258" s="201">
        <f t="shared" si="22"/>
        <v>0</v>
      </c>
      <c r="AD258" s="94"/>
      <c r="AE258" s="201"/>
      <c r="AF258" s="201"/>
      <c r="AG258" s="201"/>
      <c r="AH258" s="201"/>
      <c r="AI258" s="94"/>
      <c r="AJ258" s="94"/>
      <c r="AK258" s="87" t="s">
        <v>317</v>
      </c>
      <c r="AL258" s="87" t="str">
        <f t="shared" si="23"/>
        <v>2026-01-15|06017|1082723000|0|||1</v>
      </c>
      <c r="AP258" s="198"/>
      <c r="AQ258" s="198"/>
      <c r="AR258" s="198"/>
      <c r="AW258" s="198"/>
      <c r="BC258" s="87"/>
      <c r="BD258" s="154" t="s">
        <v>318</v>
      </c>
      <c r="BE258" s="87"/>
    </row>
    <row r="259" spans="1:59" ht="26.25" customHeight="1">
      <c r="A259" s="87" t="s">
        <v>741</v>
      </c>
      <c r="B259" s="87" t="s">
        <v>131</v>
      </c>
      <c r="C259" s="87" t="s">
        <v>70</v>
      </c>
      <c r="D259" s="92" t="s">
        <v>741</v>
      </c>
      <c r="E259" s="92" t="s">
        <v>70</v>
      </c>
      <c r="F259" s="92" t="s">
        <v>706</v>
      </c>
      <c r="G259" s="93" t="s">
        <v>133</v>
      </c>
      <c r="H259" s="93">
        <v>27</v>
      </c>
      <c r="I259" s="94" t="s">
        <v>27</v>
      </c>
      <c r="J259" s="147" t="s">
        <v>320</v>
      </c>
      <c r="K259" s="93" t="s">
        <v>321</v>
      </c>
      <c r="L259" s="94" t="s">
        <v>322</v>
      </c>
      <c r="M259" s="94">
        <v>30</v>
      </c>
      <c r="N259" s="95"/>
      <c r="O259" s="201">
        <f>IF(P259&gt;0,VLOOKUP($D259,'BBLM COMCHECK'!$A:$S,14,0),0)</f>
        <v>0</v>
      </c>
      <c r="P259" s="202"/>
      <c r="Q259" s="91">
        <f t="shared" ref="Q259:Q322" si="24">IFERROR(O259/P259%,0)</f>
        <v>0</v>
      </c>
      <c r="R259" s="201">
        <f>IF(S259&gt;0,VLOOKUP($D259,'BBLM COMCHECK'!$A:$S,15,0),0)</f>
        <v>0</v>
      </c>
      <c r="S259" s="202"/>
      <c r="T259" s="91">
        <f t="shared" ref="T259:T322" si="25">IFERROR(R259/S259%,0)</f>
        <v>0</v>
      </c>
      <c r="U259" s="201">
        <f>IF(V259&gt;0,VLOOKUP($D259,'BBLM COMCHECK'!$A:$Z,25,0),0)</f>
        <v>0</v>
      </c>
      <c r="V259" s="202"/>
      <c r="W259" s="91">
        <f t="shared" ref="W259:W322" si="26">IFERROR(U259/V259%,0)</f>
        <v>0</v>
      </c>
      <c r="X259" s="201">
        <f>IF(Y259&gt;0,VLOOKUP($D259,'BBLM COMCHECK'!$A:$Z,25,0),0)</f>
        <v>0</v>
      </c>
      <c r="Y259" s="202"/>
      <c r="Z259" s="91">
        <f t="shared" ref="Z259:Z322" si="27">IFERROR(X259/Y259%,0)</f>
        <v>0</v>
      </c>
      <c r="AA259" s="203" t="str">
        <f>VLOOKUP(D259,'BBLM COMCHECK'!$A:$I,9,0)</f>
        <v>order stop</v>
      </c>
      <c r="AB259" s="204">
        <f>VLOOKUP(D259,'BBLM COMCHECK'!$A:$L,12,0)</f>
        <v>11</v>
      </c>
      <c r="AC259" s="201">
        <f t="shared" ref="AC259:AC322" si="28">IF(AB259&lt;4,1,0)</f>
        <v>0</v>
      </c>
      <c r="AD259" s="94"/>
      <c r="AE259" s="201"/>
      <c r="AF259" s="201"/>
      <c r="AG259" s="201"/>
      <c r="AH259" s="201"/>
      <c r="AI259" s="94"/>
      <c r="AJ259" s="94"/>
      <c r="AK259" s="87" t="s">
        <v>323</v>
      </c>
      <c r="AL259" s="87" t="str">
        <f t="shared" ref="AL259:AL322" si="29">"2026-01-15|"&amp;E259&amp;"|"&amp;J259&amp;"|"&amp;X259&amp;"|"&amp;Y259&amp;"|"&amp;N259&amp;"|"&amp;1</f>
        <v>2026-01-15|06017|1083898000|0|||1</v>
      </c>
      <c r="AP259" s="198"/>
      <c r="AQ259" s="198"/>
      <c r="AR259" s="198"/>
      <c r="AW259" s="198"/>
      <c r="BC259" s="87"/>
      <c r="BD259" s="89" t="s">
        <v>324</v>
      </c>
      <c r="BE259" s="87"/>
    </row>
    <row r="260" spans="1:59" s="88" customFormat="1" ht="26.25" customHeight="1">
      <c r="A260" s="87" t="s">
        <v>742</v>
      </c>
      <c r="B260" s="87" t="s">
        <v>131</v>
      </c>
      <c r="C260" s="87" t="s">
        <v>70</v>
      </c>
      <c r="D260" s="92" t="s">
        <v>742</v>
      </c>
      <c r="E260" s="92" t="s">
        <v>70</v>
      </c>
      <c r="F260" s="92" t="s">
        <v>706</v>
      </c>
      <c r="G260" s="93" t="s">
        <v>133</v>
      </c>
      <c r="H260" s="93">
        <v>27</v>
      </c>
      <c r="I260" s="94" t="s">
        <v>27</v>
      </c>
      <c r="J260" s="147" t="s">
        <v>326</v>
      </c>
      <c r="K260" s="93" t="s">
        <v>327</v>
      </c>
      <c r="L260" s="94" t="s">
        <v>328</v>
      </c>
      <c r="M260" s="94">
        <v>24</v>
      </c>
      <c r="N260" s="115"/>
      <c r="O260" s="201">
        <f>IF(P260&gt;0,VLOOKUP($D260,'BBLM COMCHECK'!$A:$S,14,0),0)</f>
        <v>0</v>
      </c>
      <c r="P260" s="202"/>
      <c r="Q260" s="91">
        <f t="shared" si="24"/>
        <v>0</v>
      </c>
      <c r="R260" s="201">
        <f>IF(S260&gt;0,VLOOKUP($D260,'BBLM COMCHECK'!$A:$S,15,0),0)</f>
        <v>0</v>
      </c>
      <c r="S260" s="202"/>
      <c r="T260" s="91">
        <f t="shared" si="25"/>
        <v>0</v>
      </c>
      <c r="U260" s="201">
        <f>IF(V260&gt;0,VLOOKUP($D260,'BBLM COMCHECK'!$A:$Z,25,0),0)</f>
        <v>0</v>
      </c>
      <c r="V260" s="202"/>
      <c r="W260" s="91">
        <f t="shared" si="26"/>
        <v>0</v>
      </c>
      <c r="X260" s="201">
        <f>IF(Y260&gt;0,VLOOKUP($D260,'BBLM COMCHECK'!$A:$Z,25,0),0)</f>
        <v>0</v>
      </c>
      <c r="Y260" s="202"/>
      <c r="Z260" s="91">
        <f t="shared" si="27"/>
        <v>0</v>
      </c>
      <c r="AA260" s="203" t="str">
        <f>VLOOKUP(D260,'BBLM COMCHECK'!$A:$I,9,0)</f>
        <v>normal</v>
      </c>
      <c r="AB260" s="204">
        <f>VLOOKUP(D260,'BBLM COMCHECK'!$A:$L,12,0)</f>
        <v>518</v>
      </c>
      <c r="AC260" s="201">
        <f t="shared" si="28"/>
        <v>0</v>
      </c>
      <c r="AD260" s="94"/>
      <c r="AE260" s="201"/>
      <c r="AF260" s="201"/>
      <c r="AG260" s="201"/>
      <c r="AH260" s="201"/>
      <c r="AI260" s="94"/>
      <c r="AJ260" s="94"/>
      <c r="AK260" s="87" t="s">
        <v>329</v>
      </c>
      <c r="AL260" s="87" t="str">
        <f t="shared" si="29"/>
        <v>2026-01-15|06017|1083903000|0|||1</v>
      </c>
      <c r="AM260" s="87"/>
      <c r="AN260" s="87"/>
      <c r="AO260" s="87"/>
      <c r="AP260" s="198"/>
      <c r="AQ260" s="198"/>
      <c r="AR260" s="198"/>
      <c r="AS260" s="87"/>
      <c r="AT260" s="87"/>
      <c r="AU260" s="87"/>
      <c r="AV260" s="87"/>
      <c r="AW260" s="198"/>
      <c r="AX260" s="87"/>
      <c r="AY260" s="87"/>
      <c r="AZ260" s="87"/>
      <c r="BA260" s="87"/>
      <c r="BB260" s="87"/>
      <c r="BC260" s="87"/>
      <c r="BD260" s="89" t="s">
        <v>330</v>
      </c>
      <c r="BE260" s="87"/>
      <c r="BF260" s="87"/>
      <c r="BG260" s="87"/>
    </row>
    <row r="261" spans="1:59" ht="26.25" customHeight="1">
      <c r="A261" s="87" t="s">
        <v>743</v>
      </c>
      <c r="B261" s="87" t="s">
        <v>131</v>
      </c>
      <c r="C261" s="87" t="s">
        <v>70</v>
      </c>
      <c r="D261" s="92" t="s">
        <v>743</v>
      </c>
      <c r="E261" s="92" t="s">
        <v>70</v>
      </c>
      <c r="F261" s="92" t="s">
        <v>706</v>
      </c>
      <c r="G261" s="93" t="s">
        <v>133</v>
      </c>
      <c r="H261" s="93">
        <v>17</v>
      </c>
      <c r="I261" s="94" t="s">
        <v>22</v>
      </c>
      <c r="J261" s="147" t="s">
        <v>332</v>
      </c>
      <c r="K261" s="93" t="s">
        <v>333</v>
      </c>
      <c r="L261" s="94" t="s">
        <v>334</v>
      </c>
      <c r="M261" s="94">
        <v>60</v>
      </c>
      <c r="N261" s="95"/>
      <c r="O261" s="201">
        <f>IF(P261&gt;0,VLOOKUP($D261,'BBLM COMCHECK'!$A:$S,14,0),0)</f>
        <v>0</v>
      </c>
      <c r="P261" s="202"/>
      <c r="Q261" s="91">
        <f t="shared" si="24"/>
        <v>0</v>
      </c>
      <c r="R261" s="201">
        <f>IF(S261&gt;0,VLOOKUP($D261,'BBLM COMCHECK'!$A:$S,15,0),0)</f>
        <v>0</v>
      </c>
      <c r="S261" s="202"/>
      <c r="T261" s="91">
        <f t="shared" si="25"/>
        <v>0</v>
      </c>
      <c r="U261" s="201">
        <f>IF(V261&gt;0,VLOOKUP($D261,'BBLM COMCHECK'!$A:$Z,25,0),0)</f>
        <v>0</v>
      </c>
      <c r="V261" s="202"/>
      <c r="W261" s="91">
        <f t="shared" si="26"/>
        <v>0</v>
      </c>
      <c r="X261" s="201">
        <f>IF(Y261&gt;0,VLOOKUP($D261,'BBLM COMCHECK'!$A:$Z,25,0),0)</f>
        <v>0</v>
      </c>
      <c r="Y261" s="202"/>
      <c r="Z261" s="91">
        <f t="shared" si="27"/>
        <v>0</v>
      </c>
      <c r="AA261" s="203" t="str">
        <f>VLOOKUP(D261,'BBLM COMCHECK'!$A:$I,9,0)</f>
        <v>normal</v>
      </c>
      <c r="AB261" s="204">
        <f>VLOOKUP(D261,'BBLM COMCHECK'!$A:$L,12,0)</f>
        <v>60</v>
      </c>
      <c r="AC261" s="201">
        <f t="shared" si="28"/>
        <v>0</v>
      </c>
      <c r="AD261" s="94"/>
      <c r="AE261" s="201"/>
      <c r="AF261" s="201"/>
      <c r="AG261" s="201"/>
      <c r="AH261" s="201"/>
      <c r="AI261" s="94"/>
      <c r="AJ261" s="94"/>
      <c r="AK261" s="87" t="s">
        <v>335</v>
      </c>
      <c r="AL261" s="87" t="str">
        <f t="shared" si="29"/>
        <v>2026-01-15|06017|1084369000|0|||1</v>
      </c>
      <c r="AP261" s="198"/>
      <c r="AQ261" s="198"/>
      <c r="AR261" s="198"/>
      <c r="AW261" s="198"/>
      <c r="BC261" s="87"/>
      <c r="BD261" s="89" t="s">
        <v>336</v>
      </c>
      <c r="BE261" s="87"/>
    </row>
    <row r="262" spans="1:59" ht="26.25" customHeight="1">
      <c r="A262" s="87" t="s">
        <v>744</v>
      </c>
      <c r="B262" s="87" t="s">
        <v>131</v>
      </c>
      <c r="C262" s="87" t="s">
        <v>70</v>
      </c>
      <c r="D262" s="92" t="s">
        <v>744</v>
      </c>
      <c r="E262" s="92" t="s">
        <v>70</v>
      </c>
      <c r="F262" s="92" t="s">
        <v>706</v>
      </c>
      <c r="G262" s="93" t="s">
        <v>133</v>
      </c>
      <c r="H262" s="93">
        <v>17</v>
      </c>
      <c r="I262" s="94" t="s">
        <v>22</v>
      </c>
      <c r="J262" s="147" t="s">
        <v>350</v>
      </c>
      <c r="K262" s="93" t="s">
        <v>351</v>
      </c>
      <c r="L262" s="94" t="s">
        <v>352</v>
      </c>
      <c r="M262" s="94">
        <v>24</v>
      </c>
      <c r="N262" s="115"/>
      <c r="O262" s="201">
        <f>IF(P262&gt;0,VLOOKUP($D262,'BBLM COMCHECK'!$A:$S,14,0),0)</f>
        <v>0</v>
      </c>
      <c r="P262" s="202"/>
      <c r="Q262" s="91">
        <f t="shared" si="24"/>
        <v>0</v>
      </c>
      <c r="R262" s="201">
        <f>IF(S262&gt;0,VLOOKUP($D262,'BBLM COMCHECK'!$A:$S,15,0),0)</f>
        <v>0</v>
      </c>
      <c r="S262" s="202"/>
      <c r="T262" s="91">
        <f t="shared" si="25"/>
        <v>0</v>
      </c>
      <c r="U262" s="201">
        <f>IF(V262&gt;0,VLOOKUP($D262,'BBLM COMCHECK'!$A:$Z,25,0),0)</f>
        <v>0</v>
      </c>
      <c r="V262" s="202"/>
      <c r="W262" s="91">
        <f t="shared" si="26"/>
        <v>0</v>
      </c>
      <c r="X262" s="201">
        <f>IF(Y262&gt;0,VLOOKUP($D262,'BBLM COMCHECK'!$A:$Z,25,0),0)</f>
        <v>0</v>
      </c>
      <c r="Y262" s="202"/>
      <c r="Z262" s="91">
        <f t="shared" si="27"/>
        <v>0</v>
      </c>
      <c r="AA262" s="203" t="str">
        <f>VLOOKUP(D262,'BBLM COMCHECK'!$A:$I,9,0)</f>
        <v>normal</v>
      </c>
      <c r="AB262" s="204">
        <f>VLOOKUP(D262,'BBLM COMCHECK'!$A:$L,12,0)</f>
        <v>1618</v>
      </c>
      <c r="AC262" s="201">
        <f t="shared" si="28"/>
        <v>0</v>
      </c>
      <c r="AD262" s="94"/>
      <c r="AE262" s="201"/>
      <c r="AF262" s="201"/>
      <c r="AG262" s="201"/>
      <c r="AH262" s="201"/>
      <c r="AI262" s="94"/>
      <c r="AJ262" s="94"/>
      <c r="AK262" s="87" t="s">
        <v>353</v>
      </c>
      <c r="AL262" s="87" t="str">
        <f t="shared" si="29"/>
        <v>2026-01-15|06017|1088137000|0|||1</v>
      </c>
      <c r="AP262" s="198"/>
      <c r="AQ262" s="198"/>
      <c r="AR262" s="198"/>
      <c r="AW262" s="198"/>
      <c r="BC262" s="87"/>
      <c r="BD262" s="89" t="s">
        <v>354</v>
      </c>
      <c r="BE262" s="87"/>
    </row>
    <row r="263" spans="1:59" ht="26.25" customHeight="1">
      <c r="A263" s="87" t="s">
        <v>745</v>
      </c>
      <c r="B263" s="87" t="s">
        <v>131</v>
      </c>
      <c r="C263" s="87" t="s">
        <v>70</v>
      </c>
      <c r="D263" s="92" t="s">
        <v>745</v>
      </c>
      <c r="E263" s="92" t="s">
        <v>70</v>
      </c>
      <c r="F263" s="92" t="s">
        <v>706</v>
      </c>
      <c r="G263" s="93" t="s">
        <v>133</v>
      </c>
      <c r="H263" s="93">
        <v>17</v>
      </c>
      <c r="I263" s="94" t="s">
        <v>22</v>
      </c>
      <c r="J263" s="147" t="s">
        <v>356</v>
      </c>
      <c r="K263" s="93" t="s">
        <v>357</v>
      </c>
      <c r="L263" s="94" t="s">
        <v>358</v>
      </c>
      <c r="M263" s="94">
        <v>40</v>
      </c>
      <c r="N263" s="115"/>
      <c r="O263" s="201">
        <f>IF(P263&gt;0,VLOOKUP($D263,'BBLM COMCHECK'!$A:$S,14,0),0)</f>
        <v>0</v>
      </c>
      <c r="P263" s="202"/>
      <c r="Q263" s="91">
        <f t="shared" si="24"/>
        <v>0</v>
      </c>
      <c r="R263" s="201">
        <f>IF(S263&gt;0,VLOOKUP($D263,'BBLM COMCHECK'!$A:$S,15,0),0)</f>
        <v>0</v>
      </c>
      <c r="S263" s="202"/>
      <c r="T263" s="91">
        <f t="shared" si="25"/>
        <v>0</v>
      </c>
      <c r="U263" s="201">
        <f>IF(V263&gt;0,VLOOKUP($D263,'BBLM COMCHECK'!$A:$Z,25,0),0)</f>
        <v>0</v>
      </c>
      <c r="V263" s="202"/>
      <c r="W263" s="91">
        <f t="shared" si="26"/>
        <v>0</v>
      </c>
      <c r="X263" s="201">
        <f>IF(Y263&gt;0,VLOOKUP($D263,'BBLM COMCHECK'!$A:$Z,25,0),0)</f>
        <v>0</v>
      </c>
      <c r="Y263" s="202"/>
      <c r="Z263" s="91">
        <f t="shared" si="27"/>
        <v>0</v>
      </c>
      <c r="AA263" s="203" t="str">
        <f>VLOOKUP(D263,'BBLM COMCHECK'!$A:$I,9,0)</f>
        <v>order stop</v>
      </c>
      <c r="AB263" s="204">
        <f>VLOOKUP(D263,'BBLM COMCHECK'!$A:$L,12,0)</f>
        <v>2125</v>
      </c>
      <c r="AC263" s="201">
        <f t="shared" si="28"/>
        <v>0</v>
      </c>
      <c r="AD263" s="94"/>
      <c r="AE263" s="201"/>
      <c r="AF263" s="201"/>
      <c r="AG263" s="201"/>
      <c r="AH263" s="201"/>
      <c r="AI263" s="94"/>
      <c r="AJ263" s="94"/>
      <c r="AK263" s="87" t="s">
        <v>359</v>
      </c>
      <c r="AL263" s="87" t="str">
        <f t="shared" si="29"/>
        <v>2026-01-15|06017|1088171000|0|||1</v>
      </c>
      <c r="AP263" s="198"/>
      <c r="AQ263" s="198"/>
      <c r="AR263" s="198"/>
      <c r="AW263" s="198"/>
      <c r="BC263" s="87"/>
      <c r="BD263" s="89" t="s">
        <v>360</v>
      </c>
      <c r="BE263" s="87"/>
    </row>
    <row r="264" spans="1:59" ht="26.25" customHeight="1">
      <c r="A264" s="87" t="s">
        <v>746</v>
      </c>
      <c r="B264" s="87" t="s">
        <v>131</v>
      </c>
      <c r="C264" s="87" t="s">
        <v>70</v>
      </c>
      <c r="D264" s="92" t="s">
        <v>746</v>
      </c>
      <c r="E264" s="92" t="s">
        <v>70</v>
      </c>
      <c r="F264" s="92" t="s">
        <v>706</v>
      </c>
      <c r="G264" s="93" t="s">
        <v>133</v>
      </c>
      <c r="H264" s="93">
        <v>17</v>
      </c>
      <c r="I264" s="94" t="s">
        <v>22</v>
      </c>
      <c r="J264" s="147" t="s">
        <v>362</v>
      </c>
      <c r="K264" s="93" t="s">
        <v>363</v>
      </c>
      <c r="L264" s="94" t="s">
        <v>364</v>
      </c>
      <c r="M264" s="94">
        <v>40</v>
      </c>
      <c r="N264" s="115"/>
      <c r="O264" s="201">
        <f>IF(P264&gt;0,VLOOKUP($D264,'BBLM COMCHECK'!$A:$S,14,0),0)</f>
        <v>0</v>
      </c>
      <c r="P264" s="202"/>
      <c r="Q264" s="91">
        <f t="shared" si="24"/>
        <v>0</v>
      </c>
      <c r="R264" s="201">
        <f>IF(S264&gt;0,VLOOKUP($D264,'BBLM COMCHECK'!$A:$S,15,0),0)</f>
        <v>0</v>
      </c>
      <c r="S264" s="202"/>
      <c r="T264" s="91">
        <f t="shared" si="25"/>
        <v>0</v>
      </c>
      <c r="U264" s="201">
        <f>IF(V264&gt;0,VLOOKUP($D264,'BBLM COMCHECK'!$A:$Z,25,0),0)</f>
        <v>0</v>
      </c>
      <c r="V264" s="202"/>
      <c r="W264" s="91">
        <f t="shared" si="26"/>
        <v>0</v>
      </c>
      <c r="X264" s="201">
        <f>IF(Y264&gt;0,VLOOKUP($D264,'BBLM COMCHECK'!$A:$Z,25,0),0)</f>
        <v>0</v>
      </c>
      <c r="Y264" s="202"/>
      <c r="Z264" s="91">
        <f t="shared" si="27"/>
        <v>0</v>
      </c>
      <c r="AA264" s="203" t="str">
        <f>VLOOKUP(D264,'BBLM COMCHECK'!$A:$I,9,0)</f>
        <v>normal</v>
      </c>
      <c r="AB264" s="204">
        <f>VLOOKUP(D264,'BBLM COMCHECK'!$A:$L,12,0)</f>
        <v>15464</v>
      </c>
      <c r="AC264" s="201">
        <f t="shared" si="28"/>
        <v>0</v>
      </c>
      <c r="AD264" s="94"/>
      <c r="AE264" s="201"/>
      <c r="AF264" s="201"/>
      <c r="AG264" s="201"/>
      <c r="AH264" s="201"/>
      <c r="AI264" s="94"/>
      <c r="AJ264" s="94"/>
      <c r="AK264" s="87" t="s">
        <v>365</v>
      </c>
      <c r="AL264" s="87" t="str">
        <f t="shared" si="29"/>
        <v>2026-01-15|06017|1088175000|0|||1</v>
      </c>
      <c r="AP264" s="198"/>
      <c r="AQ264" s="198"/>
      <c r="AR264" s="198"/>
      <c r="AW264" s="198"/>
      <c r="BC264" s="87"/>
      <c r="BD264" s="89" t="s">
        <v>366</v>
      </c>
      <c r="BE264" s="87"/>
    </row>
    <row r="265" spans="1:59" s="89" customFormat="1" ht="26.25" customHeight="1">
      <c r="A265" s="89" t="s">
        <v>747</v>
      </c>
      <c r="B265" s="104" t="s">
        <v>131</v>
      </c>
      <c r="C265" s="104" t="s">
        <v>70</v>
      </c>
      <c r="D265" s="105" t="s">
        <v>747</v>
      </c>
      <c r="E265" s="106" t="s">
        <v>70</v>
      </c>
      <c r="F265" s="92" t="s">
        <v>706</v>
      </c>
      <c r="G265" s="93" t="s">
        <v>133</v>
      </c>
      <c r="H265" s="93">
        <v>17</v>
      </c>
      <c r="I265" s="94" t="s">
        <v>22</v>
      </c>
      <c r="J265" s="150" t="s">
        <v>374</v>
      </c>
      <c r="K265" s="93" t="s">
        <v>375</v>
      </c>
      <c r="L265" s="96" t="s">
        <v>376</v>
      </c>
      <c r="M265" s="96">
        <v>20</v>
      </c>
      <c r="N265" s="117"/>
      <c r="O265" s="201">
        <f>IF(P265&gt;0,VLOOKUP($D265,'BBLM COMCHECK'!$A:$S,14,0),0)</f>
        <v>0</v>
      </c>
      <c r="P265" s="207"/>
      <c r="Q265" s="91">
        <f t="shared" si="24"/>
        <v>0</v>
      </c>
      <c r="R265" s="201">
        <f>IF(S265&gt;0,VLOOKUP($D265,'BBLM COMCHECK'!$A:$S,15,0),0)</f>
        <v>0</v>
      </c>
      <c r="S265" s="202"/>
      <c r="T265" s="91">
        <f t="shared" si="25"/>
        <v>0</v>
      </c>
      <c r="U265" s="201">
        <f>IF(V265&gt;0,VLOOKUP($D265,'BBLM COMCHECK'!$A:$Z,25,0),0)</f>
        <v>0</v>
      </c>
      <c r="V265" s="207"/>
      <c r="W265" s="91">
        <f t="shared" si="26"/>
        <v>0</v>
      </c>
      <c r="X265" s="201">
        <f>IF(Y265&gt;0,VLOOKUP($D265,'BBLM COMCHECK'!$A:$Z,25,0),0)</f>
        <v>0</v>
      </c>
      <c r="Y265" s="207"/>
      <c r="Z265" s="91">
        <f t="shared" si="27"/>
        <v>0</v>
      </c>
      <c r="AA265" s="203" t="str">
        <f>VLOOKUP(D265,'BBLM COMCHECK'!$A:$I,9,0)</f>
        <v>normal</v>
      </c>
      <c r="AB265" s="204">
        <f>VLOOKUP(D265,'BBLM COMCHECK'!$A:$L,12,0)</f>
        <v>8093</v>
      </c>
      <c r="AC265" s="201">
        <f t="shared" si="28"/>
        <v>0</v>
      </c>
      <c r="AD265" s="94"/>
      <c r="AE265" s="201"/>
      <c r="AF265" s="201"/>
      <c r="AG265" s="201"/>
      <c r="AH265" s="201"/>
      <c r="AI265" s="94"/>
      <c r="AJ265" s="94"/>
      <c r="AK265" s="87" t="s">
        <v>377</v>
      </c>
      <c r="AL265" s="87" t="str">
        <f t="shared" si="29"/>
        <v>2026-01-15|06017|1088243000|0|||1</v>
      </c>
      <c r="AM265" s="87"/>
      <c r="AN265" s="87"/>
      <c r="AO265" s="87"/>
      <c r="AP265" s="198"/>
      <c r="AQ265" s="198"/>
      <c r="AR265" s="198"/>
      <c r="AS265" s="87"/>
      <c r="AT265" s="87"/>
      <c r="AU265" s="87"/>
      <c r="AV265" s="87"/>
      <c r="AW265" s="198"/>
      <c r="AX265" s="87"/>
      <c r="AY265" s="87"/>
      <c r="AZ265" s="87"/>
      <c r="BA265" s="87"/>
      <c r="BB265" s="87"/>
      <c r="BD265" s="89" t="s">
        <v>378</v>
      </c>
      <c r="BF265" s="87"/>
    </row>
    <row r="266" spans="1:59" ht="26.25" customHeight="1">
      <c r="A266" s="87" t="s">
        <v>748</v>
      </c>
      <c r="B266" s="87" t="s">
        <v>131</v>
      </c>
      <c r="C266" s="87" t="s">
        <v>70</v>
      </c>
      <c r="D266" s="92" t="s">
        <v>748</v>
      </c>
      <c r="E266" s="92" t="s">
        <v>70</v>
      </c>
      <c r="F266" s="92" t="s">
        <v>706</v>
      </c>
      <c r="G266" s="93" t="s">
        <v>133</v>
      </c>
      <c r="H266" s="93">
        <v>17</v>
      </c>
      <c r="I266" s="94" t="s">
        <v>22</v>
      </c>
      <c r="J266" s="147" t="s">
        <v>749</v>
      </c>
      <c r="K266" s="93" t="s">
        <v>750</v>
      </c>
      <c r="L266" s="94" t="s">
        <v>751</v>
      </c>
      <c r="M266" s="94">
        <v>40</v>
      </c>
      <c r="N266" s="115"/>
      <c r="O266" s="201">
        <f>IF(P266&gt;0,VLOOKUP($D266,'BBLM COMCHECK'!$A:$S,14,0),0)</f>
        <v>0</v>
      </c>
      <c r="P266" s="202"/>
      <c r="Q266" s="91">
        <f t="shared" si="24"/>
        <v>0</v>
      </c>
      <c r="R266" s="201">
        <f>IF(S266&gt;0,VLOOKUP($D266,'BBLM COMCHECK'!$A:$S,15,0),0)</f>
        <v>0</v>
      </c>
      <c r="S266" s="202"/>
      <c r="T266" s="91">
        <f t="shared" si="25"/>
        <v>0</v>
      </c>
      <c r="U266" s="201">
        <f>IF(V266&gt;0,VLOOKUP($D266,'BBLM COMCHECK'!$A:$Z,25,0),0)</f>
        <v>0</v>
      </c>
      <c r="V266" s="202"/>
      <c r="W266" s="91">
        <f t="shared" si="26"/>
        <v>0</v>
      </c>
      <c r="X266" s="201">
        <f>IF(Y266&gt;0,VLOOKUP($D266,'BBLM COMCHECK'!$A:$Z,25,0),0)</f>
        <v>0</v>
      </c>
      <c r="Y266" s="202"/>
      <c r="Z266" s="91">
        <f t="shared" si="27"/>
        <v>0</v>
      </c>
      <c r="AA266" s="203" t="str">
        <f>VLOOKUP(D266,'BBLM COMCHECK'!$A:$I,9,0)</f>
        <v>normal</v>
      </c>
      <c r="AB266" s="204">
        <f>VLOOKUP(D266,'BBLM COMCHECK'!$A:$L,12,0)</f>
        <v>5043</v>
      </c>
      <c r="AC266" s="201">
        <f t="shared" si="28"/>
        <v>0</v>
      </c>
      <c r="AD266" s="94"/>
      <c r="AE266" s="201"/>
      <c r="AF266" s="201"/>
      <c r="AG266" s="201"/>
      <c r="AH266" s="201"/>
      <c r="AI266" s="94"/>
      <c r="AJ266" s="94"/>
      <c r="AK266" s="87" t="s">
        <v>752</v>
      </c>
      <c r="AL266" s="87" t="str">
        <f t="shared" si="29"/>
        <v>2026-01-15|06017|1088263000|0|||1</v>
      </c>
      <c r="AP266" s="198"/>
      <c r="AQ266" s="198"/>
      <c r="AR266" s="198"/>
      <c r="AW266" s="198"/>
      <c r="BC266" s="87"/>
      <c r="BD266" s="89" t="s">
        <v>753</v>
      </c>
      <c r="BE266" s="87"/>
    </row>
    <row r="267" spans="1:59" ht="26.25" customHeight="1">
      <c r="A267" s="87" t="s">
        <v>754</v>
      </c>
      <c r="B267" s="87" t="s">
        <v>131</v>
      </c>
      <c r="C267" s="87" t="s">
        <v>70</v>
      </c>
      <c r="D267" s="92" t="s">
        <v>754</v>
      </c>
      <c r="E267" s="92" t="s">
        <v>70</v>
      </c>
      <c r="F267" s="92" t="s">
        <v>706</v>
      </c>
      <c r="G267" s="93" t="s">
        <v>133</v>
      </c>
      <c r="H267" s="93">
        <v>17</v>
      </c>
      <c r="I267" s="94" t="s">
        <v>22</v>
      </c>
      <c r="J267" s="147" t="s">
        <v>638</v>
      </c>
      <c r="K267" s="93" t="s">
        <v>639</v>
      </c>
      <c r="L267" s="94" t="s">
        <v>640</v>
      </c>
      <c r="M267" s="94">
        <v>40</v>
      </c>
      <c r="N267" s="115"/>
      <c r="O267" s="201">
        <f>IF(P267&gt;0,VLOOKUP($D267,'BBLM COMCHECK'!$A:$S,14,0),0)</f>
        <v>0</v>
      </c>
      <c r="P267" s="202"/>
      <c r="Q267" s="91">
        <f t="shared" si="24"/>
        <v>0</v>
      </c>
      <c r="R267" s="201">
        <f>IF(S267&gt;0,VLOOKUP($D267,'BBLM COMCHECK'!$A:$S,15,0),0)</f>
        <v>0</v>
      </c>
      <c r="S267" s="202"/>
      <c r="T267" s="91">
        <f t="shared" si="25"/>
        <v>0</v>
      </c>
      <c r="U267" s="201">
        <f>IF(V267&gt;0,VLOOKUP($D267,'BBLM COMCHECK'!$A:$Z,25,0),0)</f>
        <v>0</v>
      </c>
      <c r="V267" s="202"/>
      <c r="W267" s="91">
        <f t="shared" si="26"/>
        <v>0</v>
      </c>
      <c r="X267" s="201">
        <f>IF(Y267&gt;0,VLOOKUP($D267,'BBLM COMCHECK'!$A:$Z,25,0),0)</f>
        <v>0</v>
      </c>
      <c r="Y267" s="202"/>
      <c r="Z267" s="91">
        <f t="shared" si="27"/>
        <v>0</v>
      </c>
      <c r="AA267" s="203" t="str">
        <f>VLOOKUP(D267,'BBLM COMCHECK'!$A:$I,9,0)</f>
        <v>normal</v>
      </c>
      <c r="AB267" s="204">
        <f>VLOOKUP(D267,'BBLM COMCHECK'!$A:$L,12,0)</f>
        <v>28160</v>
      </c>
      <c r="AC267" s="201">
        <f t="shared" si="28"/>
        <v>0</v>
      </c>
      <c r="AD267" s="94"/>
      <c r="AE267" s="201"/>
      <c r="AF267" s="201"/>
      <c r="AG267" s="201"/>
      <c r="AH267" s="201"/>
      <c r="AI267" s="94"/>
      <c r="AJ267" s="94"/>
      <c r="AK267" s="87" t="s">
        <v>641</v>
      </c>
      <c r="AL267" s="87" t="str">
        <f t="shared" si="29"/>
        <v>2026-01-15|06017|1088264000|0|||1</v>
      </c>
      <c r="AP267" s="198"/>
      <c r="AQ267" s="198"/>
      <c r="AR267" s="198"/>
      <c r="AW267" s="198"/>
      <c r="BC267" s="87"/>
      <c r="BD267" s="154" t="s">
        <v>642</v>
      </c>
      <c r="BE267" s="87"/>
    </row>
    <row r="268" spans="1:59" ht="26.25" customHeight="1">
      <c r="A268" s="87" t="s">
        <v>755</v>
      </c>
      <c r="B268" s="87" t="s">
        <v>131</v>
      </c>
      <c r="C268" s="87" t="s">
        <v>70</v>
      </c>
      <c r="D268" s="92" t="s">
        <v>755</v>
      </c>
      <c r="E268" s="92" t="s">
        <v>70</v>
      </c>
      <c r="F268" s="92" t="s">
        <v>706</v>
      </c>
      <c r="G268" s="93" t="s">
        <v>133</v>
      </c>
      <c r="H268" s="93">
        <v>17</v>
      </c>
      <c r="I268" s="94" t="s">
        <v>22</v>
      </c>
      <c r="J268" s="147" t="s">
        <v>593</v>
      </c>
      <c r="K268" s="93" t="s">
        <v>594</v>
      </c>
      <c r="L268" s="94" t="s">
        <v>595</v>
      </c>
      <c r="M268" s="94">
        <v>40</v>
      </c>
      <c r="N268" s="115"/>
      <c r="O268" s="201">
        <f>IF(P268&gt;0,VLOOKUP($D268,'BBLM COMCHECK'!$A:$S,14,0),0)</f>
        <v>0</v>
      </c>
      <c r="P268" s="202"/>
      <c r="Q268" s="91">
        <f t="shared" si="24"/>
        <v>0</v>
      </c>
      <c r="R268" s="201">
        <f>IF(S268&gt;0,VLOOKUP($D268,'BBLM COMCHECK'!$A:$S,15,0),0)</f>
        <v>0</v>
      </c>
      <c r="S268" s="202"/>
      <c r="T268" s="91">
        <f t="shared" si="25"/>
        <v>0</v>
      </c>
      <c r="U268" s="201">
        <f>IF(V268&gt;0,VLOOKUP($D268,'BBLM COMCHECK'!$A:$Z,25,0),0)</f>
        <v>0</v>
      </c>
      <c r="V268" s="202"/>
      <c r="W268" s="91">
        <f t="shared" si="26"/>
        <v>0</v>
      </c>
      <c r="X268" s="201">
        <f>IF(Y268&gt;0,VLOOKUP($D268,'BBLM COMCHECK'!$A:$Z,25,0),0)</f>
        <v>0</v>
      </c>
      <c r="Y268" s="202"/>
      <c r="Z268" s="91">
        <f t="shared" si="27"/>
        <v>0</v>
      </c>
      <c r="AA268" s="203" t="str">
        <f>VLOOKUP(D268,'BBLM COMCHECK'!$A:$I,9,0)</f>
        <v>order stop</v>
      </c>
      <c r="AB268" s="204">
        <f>VLOOKUP(D268,'BBLM COMCHECK'!$A:$L,12,0)</f>
        <v>208733</v>
      </c>
      <c r="AC268" s="201">
        <f t="shared" si="28"/>
        <v>0</v>
      </c>
      <c r="AD268" s="94"/>
      <c r="AE268" s="201"/>
      <c r="AF268" s="201"/>
      <c r="AG268" s="201"/>
      <c r="AH268" s="201"/>
      <c r="AI268" s="94"/>
      <c r="AJ268" s="94"/>
      <c r="AK268" s="87" t="s">
        <v>341</v>
      </c>
      <c r="AL268" s="87" t="str">
        <f t="shared" si="29"/>
        <v>2026-01-15|06017|1088271000|0|||1</v>
      </c>
      <c r="AP268" s="198"/>
      <c r="AQ268" s="198"/>
      <c r="AR268" s="198"/>
      <c r="AW268" s="198"/>
      <c r="BC268" s="87"/>
      <c r="BD268" s="89" t="s">
        <v>342</v>
      </c>
      <c r="BE268" s="88"/>
      <c r="BG268" s="88"/>
    </row>
    <row r="269" spans="1:59" ht="26.25" customHeight="1">
      <c r="A269" s="87" t="s">
        <v>756</v>
      </c>
      <c r="B269" s="87" t="s">
        <v>131</v>
      </c>
      <c r="C269" s="87" t="s">
        <v>70</v>
      </c>
      <c r="D269" s="92" t="s">
        <v>756</v>
      </c>
      <c r="E269" s="92" t="s">
        <v>70</v>
      </c>
      <c r="F269" s="92" t="s">
        <v>706</v>
      </c>
      <c r="G269" s="93" t="s">
        <v>133</v>
      </c>
      <c r="H269" s="93">
        <v>21</v>
      </c>
      <c r="I269" s="94" t="s">
        <v>24</v>
      </c>
      <c r="J269" s="147" t="s">
        <v>597</v>
      </c>
      <c r="K269" s="93" t="s">
        <v>598</v>
      </c>
      <c r="L269" s="94" t="s">
        <v>599</v>
      </c>
      <c r="M269" s="94">
        <v>48</v>
      </c>
      <c r="N269" s="95"/>
      <c r="O269" s="201">
        <f>IF(P269&gt;0,VLOOKUP($D269,'BBLM COMCHECK'!$A:$S,14,0),0)</f>
        <v>0</v>
      </c>
      <c r="P269" s="202"/>
      <c r="Q269" s="91">
        <f t="shared" si="24"/>
        <v>0</v>
      </c>
      <c r="R269" s="201">
        <f>IF(S269&gt;0,VLOOKUP($D269,'BBLM COMCHECK'!$A:$S,15,0),0)</f>
        <v>0</v>
      </c>
      <c r="S269" s="202"/>
      <c r="T269" s="91">
        <f t="shared" si="25"/>
        <v>0</v>
      </c>
      <c r="U269" s="201">
        <f>IF(V269&gt;0,VLOOKUP($D269,'BBLM COMCHECK'!$A:$Z,25,0),0)</f>
        <v>0</v>
      </c>
      <c r="V269" s="202"/>
      <c r="W269" s="91">
        <f t="shared" si="26"/>
        <v>0</v>
      </c>
      <c r="X269" s="201">
        <f>IF(Y269&gt;0,VLOOKUP($D269,'BBLM COMCHECK'!$A:$Z,25,0),0)</f>
        <v>0</v>
      </c>
      <c r="Y269" s="202"/>
      <c r="Z269" s="91">
        <f t="shared" si="27"/>
        <v>0</v>
      </c>
      <c r="AA269" s="203" t="str">
        <f>VLOOKUP(D269,'BBLM COMCHECK'!$A:$I,9,0)</f>
        <v>normal</v>
      </c>
      <c r="AB269" s="204">
        <f>VLOOKUP(D269,'BBLM COMCHECK'!$A:$L,12,0)</f>
        <v>1299</v>
      </c>
      <c r="AC269" s="201">
        <f t="shared" si="28"/>
        <v>0</v>
      </c>
      <c r="AD269" s="94"/>
      <c r="AE269" s="201"/>
      <c r="AF269" s="201"/>
      <c r="AG269" s="201"/>
      <c r="AH269" s="201"/>
      <c r="AI269" s="94"/>
      <c r="AJ269" s="94"/>
      <c r="AK269" s="87" t="s">
        <v>600</v>
      </c>
      <c r="AL269" s="87" t="str">
        <f t="shared" si="29"/>
        <v>2026-01-15|06017|1089270000|0|||1</v>
      </c>
      <c r="AP269" s="198"/>
      <c r="AQ269" s="198"/>
      <c r="AR269" s="198"/>
      <c r="AW269" s="198"/>
      <c r="BC269" s="87"/>
      <c r="BD269" s="89" t="s">
        <v>601</v>
      </c>
      <c r="BE269" s="87"/>
    </row>
    <row r="270" spans="1:59" s="88" customFormat="1" ht="26.25" customHeight="1">
      <c r="A270" s="88" t="s">
        <v>757</v>
      </c>
      <c r="B270" s="87" t="s">
        <v>131</v>
      </c>
      <c r="C270" s="87" t="s">
        <v>70</v>
      </c>
      <c r="D270" s="101" t="s">
        <v>757</v>
      </c>
      <c r="E270" s="92" t="s">
        <v>70</v>
      </c>
      <c r="F270" s="92" t="s">
        <v>706</v>
      </c>
      <c r="G270" s="93" t="s">
        <v>133</v>
      </c>
      <c r="H270" s="93">
        <v>27</v>
      </c>
      <c r="I270" s="94" t="s">
        <v>27</v>
      </c>
      <c r="J270" s="147" t="s">
        <v>386</v>
      </c>
      <c r="K270" s="93" t="s">
        <v>387</v>
      </c>
      <c r="L270" s="94" t="s">
        <v>388</v>
      </c>
      <c r="M270" s="94">
        <v>24</v>
      </c>
      <c r="N270" s="115"/>
      <c r="O270" s="201">
        <f>IF(P270&gt;0,VLOOKUP($D270,'BBLM COMCHECK'!$A:$S,14,0),0)</f>
        <v>0</v>
      </c>
      <c r="P270" s="202"/>
      <c r="Q270" s="91">
        <f t="shared" si="24"/>
        <v>0</v>
      </c>
      <c r="R270" s="201">
        <f>IF(S270&gt;0,VLOOKUP($D270,'BBLM COMCHECK'!$A:$S,15,0),0)</f>
        <v>0</v>
      </c>
      <c r="S270" s="202"/>
      <c r="T270" s="91">
        <f t="shared" si="25"/>
        <v>0</v>
      </c>
      <c r="U270" s="201">
        <f>IF(V270&gt;0,VLOOKUP($D270,'BBLM COMCHECK'!$A:$Z,25,0),0)</f>
        <v>0</v>
      </c>
      <c r="V270" s="202"/>
      <c r="W270" s="91">
        <f t="shared" si="26"/>
        <v>0</v>
      </c>
      <c r="X270" s="201">
        <f>IF(Y270&gt;0,VLOOKUP($D270,'BBLM COMCHECK'!$A:$Z,25,0),0)</f>
        <v>0</v>
      </c>
      <c r="Y270" s="202"/>
      <c r="Z270" s="91">
        <f t="shared" si="27"/>
        <v>0</v>
      </c>
      <c r="AA270" s="203" t="str">
        <f>VLOOKUP(D270,'BBLM COMCHECK'!$A:$I,9,0)</f>
        <v>normal</v>
      </c>
      <c r="AB270" s="204">
        <f>VLOOKUP(D270,'BBLM COMCHECK'!$A:$L,12,0)</f>
        <v>2303</v>
      </c>
      <c r="AC270" s="201">
        <f t="shared" si="28"/>
        <v>0</v>
      </c>
      <c r="AD270" s="94"/>
      <c r="AE270" s="201"/>
      <c r="AF270" s="201"/>
      <c r="AG270" s="201"/>
      <c r="AH270" s="201"/>
      <c r="AI270" s="94"/>
      <c r="AJ270" s="94"/>
      <c r="AK270" s="87" t="s">
        <v>389</v>
      </c>
      <c r="AL270" s="87" t="str">
        <f t="shared" si="29"/>
        <v>2026-01-15|06017|1090446000|0|||1</v>
      </c>
      <c r="AM270" s="87"/>
      <c r="AN270" s="87"/>
      <c r="AO270" s="87"/>
      <c r="AP270" s="198"/>
      <c r="AQ270" s="198"/>
      <c r="AR270" s="198"/>
      <c r="AS270" s="87"/>
      <c r="AT270" s="87"/>
      <c r="AU270" s="87"/>
      <c r="AV270" s="87"/>
      <c r="AW270" s="198"/>
      <c r="AX270" s="87"/>
      <c r="AY270" s="87"/>
      <c r="AZ270" s="87"/>
      <c r="BA270" s="87"/>
      <c r="BB270" s="87"/>
      <c r="BC270" s="87"/>
      <c r="BD270" s="89" t="s">
        <v>390</v>
      </c>
      <c r="BF270" s="87"/>
    </row>
    <row r="271" spans="1:59" s="88" customFormat="1" ht="26.25" customHeight="1">
      <c r="A271" s="88" t="s">
        <v>758</v>
      </c>
      <c r="B271" s="87" t="s">
        <v>131</v>
      </c>
      <c r="C271" s="87" t="s">
        <v>70</v>
      </c>
      <c r="D271" s="101" t="s">
        <v>758</v>
      </c>
      <c r="E271" s="92" t="s">
        <v>70</v>
      </c>
      <c r="F271" s="92" t="s">
        <v>706</v>
      </c>
      <c r="G271" s="93" t="s">
        <v>133</v>
      </c>
      <c r="H271" s="93">
        <v>27</v>
      </c>
      <c r="I271" s="94" t="s">
        <v>27</v>
      </c>
      <c r="J271" s="147" t="s">
        <v>392</v>
      </c>
      <c r="K271" s="93" t="s">
        <v>393</v>
      </c>
      <c r="L271" s="94" t="s">
        <v>394</v>
      </c>
      <c r="M271" s="94">
        <v>12</v>
      </c>
      <c r="N271" s="115"/>
      <c r="O271" s="201">
        <f>IF(P271&gt;0,VLOOKUP($D271,'BBLM COMCHECK'!$A:$S,14,0),0)</f>
        <v>0</v>
      </c>
      <c r="P271" s="202"/>
      <c r="Q271" s="91">
        <f t="shared" si="24"/>
        <v>0</v>
      </c>
      <c r="R271" s="201">
        <f>IF(S271&gt;0,VLOOKUP($D271,'BBLM COMCHECK'!$A:$S,15,0),0)</f>
        <v>0</v>
      </c>
      <c r="S271" s="202"/>
      <c r="T271" s="91">
        <f t="shared" si="25"/>
        <v>0</v>
      </c>
      <c r="U271" s="201">
        <f>IF(V271&gt;0,VLOOKUP($D271,'BBLM COMCHECK'!$A:$Z,25,0),0)</f>
        <v>0</v>
      </c>
      <c r="V271" s="202"/>
      <c r="W271" s="91">
        <f t="shared" si="26"/>
        <v>0</v>
      </c>
      <c r="X271" s="201">
        <f>IF(Y271&gt;0,VLOOKUP($D271,'BBLM COMCHECK'!$A:$Z,25,0),0)</f>
        <v>0</v>
      </c>
      <c r="Y271" s="202"/>
      <c r="Z271" s="91">
        <f t="shared" si="27"/>
        <v>0</v>
      </c>
      <c r="AA271" s="203" t="str">
        <f>VLOOKUP(D271,'BBLM COMCHECK'!$A:$I,9,0)</f>
        <v>normal</v>
      </c>
      <c r="AB271" s="204">
        <f>VLOOKUP(D271,'BBLM COMCHECK'!$A:$L,12,0)</f>
        <v>2196</v>
      </c>
      <c r="AC271" s="201">
        <f t="shared" si="28"/>
        <v>0</v>
      </c>
      <c r="AD271" s="94"/>
      <c r="AE271" s="201"/>
      <c r="AF271" s="201"/>
      <c r="AG271" s="201"/>
      <c r="AH271" s="201"/>
      <c r="AI271" s="94"/>
      <c r="AJ271" s="94"/>
      <c r="AK271" s="87" t="s">
        <v>395</v>
      </c>
      <c r="AL271" s="87" t="str">
        <f t="shared" si="29"/>
        <v>2026-01-15|06017|1090872000|0|||1</v>
      </c>
      <c r="AM271" s="87"/>
      <c r="AN271" s="87"/>
      <c r="AO271" s="87"/>
      <c r="AP271" s="198"/>
      <c r="AQ271" s="198"/>
      <c r="AR271" s="198"/>
      <c r="AS271" s="87"/>
      <c r="AT271" s="87"/>
      <c r="AU271" s="87"/>
      <c r="AV271" s="87"/>
      <c r="AW271" s="198"/>
      <c r="AX271" s="87"/>
      <c r="AY271" s="87"/>
      <c r="AZ271" s="87"/>
      <c r="BA271" s="87"/>
      <c r="BB271" s="87"/>
      <c r="BC271" s="87"/>
      <c r="BD271" s="89" t="s">
        <v>396</v>
      </c>
      <c r="BF271" s="87"/>
    </row>
    <row r="272" spans="1:59" s="88" customFormat="1" ht="26.25" customHeight="1">
      <c r="A272" s="88" t="s">
        <v>759</v>
      </c>
      <c r="B272" s="87" t="s">
        <v>131</v>
      </c>
      <c r="C272" s="87" t="s">
        <v>70</v>
      </c>
      <c r="D272" s="101" t="s">
        <v>759</v>
      </c>
      <c r="E272" s="92" t="s">
        <v>70</v>
      </c>
      <c r="F272" s="92" t="s">
        <v>706</v>
      </c>
      <c r="G272" s="93" t="s">
        <v>133</v>
      </c>
      <c r="H272" s="93">
        <v>21</v>
      </c>
      <c r="I272" s="94" t="s">
        <v>24</v>
      </c>
      <c r="J272" s="147" t="s">
        <v>398</v>
      </c>
      <c r="K272" s="93" t="s">
        <v>399</v>
      </c>
      <c r="L272" s="94" t="s">
        <v>400</v>
      </c>
      <c r="M272" s="94">
        <v>12</v>
      </c>
      <c r="N272" s="115"/>
      <c r="O272" s="201">
        <f>IF(P272&gt;0,VLOOKUP($D272,'BBLM COMCHECK'!$A:$S,14,0),0)</f>
        <v>0</v>
      </c>
      <c r="P272" s="202"/>
      <c r="Q272" s="91">
        <f t="shared" si="24"/>
        <v>0</v>
      </c>
      <c r="R272" s="201">
        <f>IF(S272&gt;0,VLOOKUP($D272,'BBLM COMCHECK'!$A:$S,15,0),0)</f>
        <v>0</v>
      </c>
      <c r="S272" s="202"/>
      <c r="T272" s="91">
        <f t="shared" si="25"/>
        <v>0</v>
      </c>
      <c r="U272" s="201">
        <f>IF(V272&gt;0,VLOOKUP($D272,'BBLM COMCHECK'!$A:$Z,25,0),0)</f>
        <v>0</v>
      </c>
      <c r="V272" s="202"/>
      <c r="W272" s="91">
        <f t="shared" si="26"/>
        <v>0</v>
      </c>
      <c r="X272" s="201">
        <f>IF(Y272&gt;0,VLOOKUP($D272,'BBLM COMCHECK'!$A:$Z,25,0),0)</f>
        <v>0</v>
      </c>
      <c r="Y272" s="202"/>
      <c r="Z272" s="91">
        <f t="shared" si="27"/>
        <v>0</v>
      </c>
      <c r="AA272" s="203" t="str">
        <f>VLOOKUP(D272,'BBLM COMCHECK'!$A:$I,9,0)</f>
        <v>order stop</v>
      </c>
      <c r="AB272" s="204">
        <f>VLOOKUP(D272,'BBLM COMCHECK'!$A:$L,12,0)</f>
        <v>57</v>
      </c>
      <c r="AC272" s="201">
        <f t="shared" si="28"/>
        <v>0</v>
      </c>
      <c r="AD272" s="94"/>
      <c r="AE272" s="201"/>
      <c r="AF272" s="201"/>
      <c r="AG272" s="201"/>
      <c r="AH272" s="201"/>
      <c r="AI272" s="94"/>
      <c r="AJ272" s="94"/>
      <c r="AK272" s="87" t="s">
        <v>401</v>
      </c>
      <c r="AL272" s="87" t="str">
        <f t="shared" si="29"/>
        <v>2026-01-15|06017|1092661000|0|||1</v>
      </c>
      <c r="AM272" s="87"/>
      <c r="AN272" s="87"/>
      <c r="AO272" s="87"/>
      <c r="AP272" s="198"/>
      <c r="AQ272" s="198"/>
      <c r="AR272" s="198"/>
      <c r="AS272" s="87"/>
      <c r="AT272" s="87"/>
      <c r="AU272" s="87"/>
      <c r="AV272" s="87"/>
      <c r="AW272" s="198"/>
      <c r="AX272" s="87"/>
      <c r="AY272" s="87"/>
      <c r="AZ272" s="87"/>
      <c r="BA272" s="87"/>
      <c r="BB272" s="87"/>
      <c r="BC272" s="87"/>
      <c r="BD272" s="89" t="s">
        <v>402</v>
      </c>
      <c r="BF272" s="87"/>
    </row>
    <row r="273" spans="1:58" s="88" customFormat="1" ht="26.25" customHeight="1">
      <c r="A273" s="88" t="s">
        <v>760</v>
      </c>
      <c r="B273" s="87" t="s">
        <v>131</v>
      </c>
      <c r="C273" s="87" t="s">
        <v>70</v>
      </c>
      <c r="D273" s="101" t="s">
        <v>760</v>
      </c>
      <c r="E273" s="92" t="s">
        <v>70</v>
      </c>
      <c r="F273" s="92" t="s">
        <v>706</v>
      </c>
      <c r="G273" s="93" t="s">
        <v>133</v>
      </c>
      <c r="H273" s="93">
        <v>26</v>
      </c>
      <c r="I273" s="94" t="s">
        <v>25</v>
      </c>
      <c r="J273" s="147" t="s">
        <v>404</v>
      </c>
      <c r="K273" s="93" t="s">
        <v>405</v>
      </c>
      <c r="L273" s="94" t="s">
        <v>406</v>
      </c>
      <c r="M273" s="94">
        <v>12</v>
      </c>
      <c r="N273" s="115"/>
      <c r="O273" s="201">
        <f>IF(P273&gt;0,VLOOKUP($D273,'BBLM COMCHECK'!$A:$S,14,0),0)</f>
        <v>0</v>
      </c>
      <c r="P273" s="202"/>
      <c r="Q273" s="91">
        <f t="shared" si="24"/>
        <v>0</v>
      </c>
      <c r="R273" s="201">
        <f>IF(S273&gt;0,VLOOKUP($D273,'BBLM COMCHECK'!$A:$S,15,0),0)</f>
        <v>0</v>
      </c>
      <c r="S273" s="202"/>
      <c r="T273" s="91">
        <f t="shared" si="25"/>
        <v>0</v>
      </c>
      <c r="U273" s="201">
        <f>IF(V273&gt;0,VLOOKUP($D273,'BBLM COMCHECK'!$A:$Z,25,0),0)</f>
        <v>0</v>
      </c>
      <c r="V273" s="202"/>
      <c r="W273" s="91">
        <f t="shared" si="26"/>
        <v>0</v>
      </c>
      <c r="X273" s="201">
        <f>IF(Y273&gt;0,VLOOKUP($D273,'BBLM COMCHECK'!$A:$Z,25,0),0)</f>
        <v>0</v>
      </c>
      <c r="Y273" s="202"/>
      <c r="Z273" s="91">
        <f t="shared" si="27"/>
        <v>0</v>
      </c>
      <c r="AA273" s="203" t="str">
        <f>VLOOKUP(D273,'BBLM COMCHECK'!$A:$I,9,0)</f>
        <v>normal</v>
      </c>
      <c r="AB273" s="204">
        <f>VLOOKUP(D273,'BBLM COMCHECK'!$A:$L,12,0)</f>
        <v>386</v>
      </c>
      <c r="AC273" s="201">
        <f t="shared" si="28"/>
        <v>0</v>
      </c>
      <c r="AD273" s="94"/>
      <c r="AE273" s="201"/>
      <c r="AF273" s="201"/>
      <c r="AG273" s="201"/>
      <c r="AH273" s="201"/>
      <c r="AI273" s="94"/>
      <c r="AJ273" s="94"/>
      <c r="AK273" s="87" t="s">
        <v>407</v>
      </c>
      <c r="AL273" s="87" t="str">
        <f t="shared" si="29"/>
        <v>2026-01-15|06017|1102123000|0|||1</v>
      </c>
      <c r="AM273" s="87"/>
      <c r="AN273" s="87"/>
      <c r="AO273" s="87"/>
      <c r="AP273" s="198"/>
      <c r="AQ273" s="198"/>
      <c r="AR273" s="198"/>
      <c r="AS273" s="87"/>
      <c r="AT273" s="87"/>
      <c r="AU273" s="87"/>
      <c r="AV273" s="87"/>
      <c r="AW273" s="198"/>
      <c r="AX273" s="87"/>
      <c r="AY273" s="87"/>
      <c r="AZ273" s="87"/>
      <c r="BA273" s="87"/>
      <c r="BB273" s="87"/>
      <c r="BC273" s="87"/>
      <c r="BD273" s="89" t="s">
        <v>408</v>
      </c>
      <c r="BF273" s="87"/>
    </row>
    <row r="274" spans="1:58" s="88" customFormat="1" ht="26.25" customHeight="1">
      <c r="A274" s="88" t="s">
        <v>761</v>
      </c>
      <c r="B274" s="87" t="s">
        <v>131</v>
      </c>
      <c r="C274" s="87" t="s">
        <v>70</v>
      </c>
      <c r="D274" s="101" t="s">
        <v>761</v>
      </c>
      <c r="E274" s="92" t="s">
        <v>70</v>
      </c>
      <c r="F274" s="92" t="s">
        <v>706</v>
      </c>
      <c r="G274" s="93" t="s">
        <v>133</v>
      </c>
      <c r="H274" s="93">
        <v>26</v>
      </c>
      <c r="I274" s="94" t="s">
        <v>25</v>
      </c>
      <c r="J274" s="147" t="s">
        <v>410</v>
      </c>
      <c r="K274" s="93" t="s">
        <v>411</v>
      </c>
      <c r="L274" s="94" t="s">
        <v>412</v>
      </c>
      <c r="M274" s="94">
        <v>12</v>
      </c>
      <c r="N274" s="115"/>
      <c r="O274" s="201">
        <f>IF(P274&gt;0,VLOOKUP($D274,'BBLM COMCHECK'!$A:$S,14,0),0)</f>
        <v>0</v>
      </c>
      <c r="P274" s="202"/>
      <c r="Q274" s="91">
        <f t="shared" si="24"/>
        <v>0</v>
      </c>
      <c r="R274" s="201">
        <f>IF(S274&gt;0,VLOOKUP($D274,'BBLM COMCHECK'!$A:$S,15,0),0)</f>
        <v>0</v>
      </c>
      <c r="S274" s="202"/>
      <c r="T274" s="91">
        <f t="shared" si="25"/>
        <v>0</v>
      </c>
      <c r="U274" s="201">
        <f>IF(V274&gt;0,VLOOKUP($D274,'BBLM COMCHECK'!$A:$Z,25,0),0)</f>
        <v>0</v>
      </c>
      <c r="V274" s="202"/>
      <c r="W274" s="91">
        <f t="shared" si="26"/>
        <v>0</v>
      </c>
      <c r="X274" s="201">
        <f>IF(Y274&gt;0,VLOOKUP($D274,'BBLM COMCHECK'!$A:$Z,25,0),0)</f>
        <v>0</v>
      </c>
      <c r="Y274" s="202"/>
      <c r="Z274" s="91">
        <f t="shared" si="27"/>
        <v>0</v>
      </c>
      <c r="AA274" s="203" t="str">
        <f>VLOOKUP(D274,'BBLM COMCHECK'!$A:$I,9,0)</f>
        <v>normal</v>
      </c>
      <c r="AB274" s="204">
        <f>VLOOKUP(D274,'BBLM COMCHECK'!$A:$L,12,0)</f>
        <v>164</v>
      </c>
      <c r="AC274" s="201">
        <f t="shared" si="28"/>
        <v>0</v>
      </c>
      <c r="AD274" s="94"/>
      <c r="AE274" s="201"/>
      <c r="AF274" s="201"/>
      <c r="AG274" s="201"/>
      <c r="AH274" s="201"/>
      <c r="AI274" s="94"/>
      <c r="AJ274" s="94"/>
      <c r="AK274" s="87" t="s">
        <v>413</v>
      </c>
      <c r="AL274" s="87" t="str">
        <f t="shared" si="29"/>
        <v>2026-01-15|06017|1108244000|0|||1</v>
      </c>
      <c r="AM274" s="87"/>
      <c r="AN274" s="87"/>
      <c r="AO274" s="87"/>
      <c r="AP274" s="198"/>
      <c r="AQ274" s="198"/>
      <c r="AR274" s="198"/>
      <c r="AS274" s="87"/>
      <c r="AT274" s="87"/>
      <c r="AU274" s="87"/>
      <c r="AV274" s="87"/>
      <c r="AW274" s="198"/>
      <c r="AX274" s="87"/>
      <c r="AY274" s="87"/>
      <c r="AZ274" s="87"/>
      <c r="BA274" s="87"/>
      <c r="BB274" s="87"/>
      <c r="BC274" s="87"/>
      <c r="BD274" s="89" t="s">
        <v>414</v>
      </c>
      <c r="BF274" s="87"/>
    </row>
    <row r="275" spans="1:58" s="88" customFormat="1" ht="26.25" customHeight="1">
      <c r="A275" s="88" t="s">
        <v>762</v>
      </c>
      <c r="B275" s="87" t="s">
        <v>131</v>
      </c>
      <c r="C275" s="87" t="s">
        <v>70</v>
      </c>
      <c r="D275" s="101" t="s">
        <v>762</v>
      </c>
      <c r="E275" s="92" t="s">
        <v>70</v>
      </c>
      <c r="F275" s="92" t="s">
        <v>706</v>
      </c>
      <c r="G275" s="93" t="s">
        <v>133</v>
      </c>
      <c r="H275" s="93">
        <v>11</v>
      </c>
      <c r="I275" s="94" t="s">
        <v>20</v>
      </c>
      <c r="J275" s="147" t="s">
        <v>416</v>
      </c>
      <c r="K275" s="93" t="s">
        <v>417</v>
      </c>
      <c r="L275" s="94" t="s">
        <v>418</v>
      </c>
      <c r="M275" s="94">
        <v>8</v>
      </c>
      <c r="N275" s="115"/>
      <c r="O275" s="201">
        <f>IF(P275&gt;0,VLOOKUP($D275,'BBLM COMCHECK'!$A:$S,14,0),0)</f>
        <v>0</v>
      </c>
      <c r="P275" s="202"/>
      <c r="Q275" s="91">
        <f t="shared" si="24"/>
        <v>0</v>
      </c>
      <c r="R275" s="201">
        <f>IF(S275&gt;0,VLOOKUP($D275,'BBLM COMCHECK'!$A:$S,15,0),0)</f>
        <v>0</v>
      </c>
      <c r="S275" s="202"/>
      <c r="T275" s="91">
        <f t="shared" si="25"/>
        <v>0</v>
      </c>
      <c r="U275" s="201">
        <f>IF(V275&gt;0,VLOOKUP($D275,'BBLM COMCHECK'!$A:$Z,25,0),0)</f>
        <v>0</v>
      </c>
      <c r="V275" s="202"/>
      <c r="W275" s="91">
        <f t="shared" si="26"/>
        <v>0</v>
      </c>
      <c r="X275" s="201">
        <f>IF(Y275&gt;0,VLOOKUP($D275,'BBLM COMCHECK'!$A:$Z,25,0),0)</f>
        <v>0</v>
      </c>
      <c r="Y275" s="202"/>
      <c r="Z275" s="91">
        <f t="shared" si="27"/>
        <v>0</v>
      </c>
      <c r="AA275" s="203" t="str">
        <f>VLOOKUP(D275,'BBLM COMCHECK'!$A:$I,9,0)</f>
        <v>normal</v>
      </c>
      <c r="AB275" s="204">
        <f>VLOOKUP(D275,'BBLM COMCHECK'!$A:$L,12,0)</f>
        <v>2255</v>
      </c>
      <c r="AC275" s="201">
        <f t="shared" si="28"/>
        <v>0</v>
      </c>
      <c r="AD275" s="94"/>
      <c r="AE275" s="201"/>
      <c r="AF275" s="201"/>
      <c r="AG275" s="201"/>
      <c r="AH275" s="201"/>
      <c r="AI275" s="94"/>
      <c r="AJ275" s="94"/>
      <c r="AK275" s="87" t="s">
        <v>419</v>
      </c>
      <c r="AL275" s="87" t="str">
        <f t="shared" si="29"/>
        <v>2026-01-15|06017|1114756000|0|||1</v>
      </c>
      <c r="AM275" s="87"/>
      <c r="AN275" s="87"/>
      <c r="AO275" s="87"/>
      <c r="AP275" s="198"/>
      <c r="AQ275" s="198"/>
      <c r="AR275" s="198"/>
      <c r="AS275" s="87"/>
      <c r="AT275" s="87"/>
      <c r="AU275" s="87"/>
      <c r="AV275" s="87"/>
      <c r="AW275" s="198"/>
      <c r="AX275" s="87"/>
      <c r="AY275" s="87"/>
      <c r="AZ275" s="87"/>
      <c r="BA275" s="87"/>
      <c r="BB275" s="87"/>
      <c r="BC275" s="87"/>
      <c r="BD275" s="89" t="s">
        <v>420</v>
      </c>
      <c r="BF275" s="87"/>
    </row>
    <row r="276" spans="1:58" s="88" customFormat="1" ht="26.25" customHeight="1">
      <c r="A276" s="88" t="s">
        <v>763</v>
      </c>
      <c r="B276" s="87" t="s">
        <v>131</v>
      </c>
      <c r="C276" s="87" t="s">
        <v>70</v>
      </c>
      <c r="D276" s="101" t="s">
        <v>763</v>
      </c>
      <c r="E276" s="92" t="s">
        <v>70</v>
      </c>
      <c r="F276" s="92" t="s">
        <v>706</v>
      </c>
      <c r="G276" s="93" t="s">
        <v>133</v>
      </c>
      <c r="H276" s="93">
        <v>21</v>
      </c>
      <c r="I276" s="94" t="s">
        <v>24</v>
      </c>
      <c r="J276" s="147" t="s">
        <v>422</v>
      </c>
      <c r="K276" s="93" t="s">
        <v>423</v>
      </c>
      <c r="L276" s="94" t="s">
        <v>424</v>
      </c>
      <c r="M276" s="94">
        <v>36</v>
      </c>
      <c r="N276" s="115"/>
      <c r="O276" s="201">
        <f>IF(P276&gt;0,VLOOKUP($D276,'BBLM COMCHECK'!$A:$S,14,0),0)</f>
        <v>0</v>
      </c>
      <c r="P276" s="202"/>
      <c r="Q276" s="91">
        <f t="shared" si="24"/>
        <v>0</v>
      </c>
      <c r="R276" s="201">
        <f>IF(S276&gt;0,VLOOKUP($D276,'BBLM COMCHECK'!$A:$S,15,0),0)</f>
        <v>0</v>
      </c>
      <c r="S276" s="202"/>
      <c r="T276" s="91">
        <f t="shared" si="25"/>
        <v>0</v>
      </c>
      <c r="U276" s="201">
        <f>IF(V276&gt;0,VLOOKUP($D276,'BBLM COMCHECK'!$A:$Z,25,0),0)</f>
        <v>0</v>
      </c>
      <c r="V276" s="202"/>
      <c r="W276" s="91">
        <f t="shared" si="26"/>
        <v>0</v>
      </c>
      <c r="X276" s="201">
        <f>IF(Y276&gt;0,VLOOKUP($D276,'BBLM COMCHECK'!$A:$Z,25,0),0)</f>
        <v>0</v>
      </c>
      <c r="Y276" s="202"/>
      <c r="Z276" s="91">
        <f t="shared" si="27"/>
        <v>0</v>
      </c>
      <c r="AA276" s="203" t="str">
        <f>VLOOKUP(D276,'BBLM COMCHECK'!$A:$I,9,0)</f>
        <v>normal</v>
      </c>
      <c r="AB276" s="204">
        <f>VLOOKUP(D276,'BBLM COMCHECK'!$A:$L,12,0)</f>
        <v>0</v>
      </c>
      <c r="AC276" s="201">
        <f t="shared" si="28"/>
        <v>1</v>
      </c>
      <c r="AD276" s="94"/>
      <c r="AE276" s="201"/>
      <c r="AF276" s="201"/>
      <c r="AG276" s="201"/>
      <c r="AH276" s="201"/>
      <c r="AI276" s="94"/>
      <c r="AJ276" s="94"/>
      <c r="AK276" s="87" t="s">
        <v>425</v>
      </c>
      <c r="AL276" s="87" t="str">
        <f t="shared" si="29"/>
        <v>2026-01-15|06017|1115338000|0|||1</v>
      </c>
      <c r="AM276" s="87"/>
      <c r="AN276" s="87"/>
      <c r="AO276" s="87"/>
      <c r="AP276" s="198"/>
      <c r="AQ276" s="198"/>
      <c r="AR276" s="198"/>
      <c r="AS276" s="87"/>
      <c r="AT276" s="87"/>
      <c r="AU276" s="87"/>
      <c r="AV276" s="87"/>
      <c r="AW276" s="198"/>
      <c r="AX276" s="87"/>
      <c r="AY276" s="87"/>
      <c r="AZ276" s="87"/>
      <c r="BA276" s="87"/>
      <c r="BB276" s="87"/>
      <c r="BC276" s="87"/>
      <c r="BD276" s="89" t="s">
        <v>426</v>
      </c>
      <c r="BF276" s="87"/>
    </row>
    <row r="277" spans="1:58" ht="26.25" customHeight="1">
      <c r="A277" s="87" t="s">
        <v>764</v>
      </c>
      <c r="B277" s="87" t="s">
        <v>131</v>
      </c>
      <c r="C277" s="87" t="s">
        <v>70</v>
      </c>
      <c r="D277" s="92" t="s">
        <v>764</v>
      </c>
      <c r="E277" s="92" t="s">
        <v>70</v>
      </c>
      <c r="F277" s="92" t="s">
        <v>706</v>
      </c>
      <c r="G277" s="93" t="s">
        <v>133</v>
      </c>
      <c r="H277" s="93">
        <v>27</v>
      </c>
      <c r="I277" s="94" t="s">
        <v>27</v>
      </c>
      <c r="J277" s="147" t="s">
        <v>765</v>
      </c>
      <c r="K277" s="93" t="s">
        <v>766</v>
      </c>
      <c r="L277" s="94" t="s">
        <v>767</v>
      </c>
      <c r="M277" s="94">
        <v>1</v>
      </c>
      <c r="N277" s="95"/>
      <c r="O277" s="201">
        <f>IF(P277&gt;0,VLOOKUP($D277,'BBLM COMCHECK'!$A:$S,14,0),0)</f>
        <v>0</v>
      </c>
      <c r="P277" s="202"/>
      <c r="Q277" s="91">
        <f t="shared" si="24"/>
        <v>0</v>
      </c>
      <c r="R277" s="201">
        <f>IF(S277&gt;0,VLOOKUP($D277,'BBLM COMCHECK'!$A:$S,15,0),0)</f>
        <v>0</v>
      </c>
      <c r="S277" s="202"/>
      <c r="T277" s="91">
        <f t="shared" si="25"/>
        <v>0</v>
      </c>
      <c r="U277" s="201">
        <f>IF(V277&gt;0,VLOOKUP($D277,'BBLM COMCHECK'!$A:$Z,25,0),0)</f>
        <v>0</v>
      </c>
      <c r="V277" s="202"/>
      <c r="W277" s="91">
        <f t="shared" si="26"/>
        <v>0</v>
      </c>
      <c r="X277" s="201">
        <f>IF(Y277&gt;0,VLOOKUP($D277,'BBLM COMCHECK'!$A:$Z,25,0),0)</f>
        <v>0</v>
      </c>
      <c r="Y277" s="202"/>
      <c r="Z277" s="91">
        <f t="shared" si="27"/>
        <v>0</v>
      </c>
      <c r="AA277" s="203" t="str">
        <f>VLOOKUP(D277,'BBLM COMCHECK'!$A:$I,9,0)</f>
        <v>normal</v>
      </c>
      <c r="AB277" s="204">
        <f>VLOOKUP(D277,'BBLM COMCHECK'!$A:$L,12,0)</f>
        <v>22</v>
      </c>
      <c r="AC277" s="201">
        <f t="shared" si="28"/>
        <v>0</v>
      </c>
      <c r="AD277" s="94"/>
      <c r="AE277" s="201"/>
      <c r="AF277" s="201"/>
      <c r="AG277" s="201"/>
      <c r="AH277" s="201"/>
      <c r="AI277" s="94"/>
      <c r="AJ277" s="94"/>
      <c r="AK277" s="87" t="s">
        <v>768</v>
      </c>
      <c r="AL277" s="87" t="str">
        <f t="shared" si="29"/>
        <v>2026-01-15|06017|1117281000|0|||1</v>
      </c>
      <c r="AP277" s="198"/>
      <c r="AQ277" s="198"/>
      <c r="AR277" s="198"/>
      <c r="AW277" s="198"/>
      <c r="BC277" s="87"/>
      <c r="BD277" s="89" t="s">
        <v>769</v>
      </c>
      <c r="BE277" s="87"/>
    </row>
    <row r="278" spans="1:58" ht="26.25" customHeight="1">
      <c r="A278" s="87" t="s">
        <v>770</v>
      </c>
      <c r="B278" s="87" t="s">
        <v>131</v>
      </c>
      <c r="C278" s="87" t="s">
        <v>70</v>
      </c>
      <c r="D278" s="92" t="s">
        <v>770</v>
      </c>
      <c r="E278" s="92" t="s">
        <v>70</v>
      </c>
      <c r="F278" s="92" t="s">
        <v>706</v>
      </c>
      <c r="G278" s="93" t="s">
        <v>133</v>
      </c>
      <c r="H278" s="93">
        <v>11</v>
      </c>
      <c r="I278" s="94" t="s">
        <v>20</v>
      </c>
      <c r="J278" s="147" t="s">
        <v>428</v>
      </c>
      <c r="K278" s="93" t="s">
        <v>429</v>
      </c>
      <c r="L278" s="94" t="s">
        <v>430</v>
      </c>
      <c r="M278" s="94">
        <v>12</v>
      </c>
      <c r="N278" s="95"/>
      <c r="O278" s="201">
        <f>IF(P278&gt;0,VLOOKUP($D278,'BBLM COMCHECK'!$A:$S,14,0),0)</f>
        <v>0</v>
      </c>
      <c r="P278" s="202"/>
      <c r="Q278" s="91">
        <f t="shared" si="24"/>
        <v>0</v>
      </c>
      <c r="R278" s="201">
        <f>IF(S278&gt;0,VLOOKUP($D278,'BBLM COMCHECK'!$A:$S,15,0),0)</f>
        <v>0</v>
      </c>
      <c r="S278" s="202"/>
      <c r="T278" s="91">
        <f t="shared" si="25"/>
        <v>0</v>
      </c>
      <c r="U278" s="201">
        <f>IF(V278&gt;0,VLOOKUP($D278,'BBLM COMCHECK'!$A:$Z,25,0),0)</f>
        <v>0</v>
      </c>
      <c r="V278" s="202"/>
      <c r="W278" s="91">
        <f t="shared" si="26"/>
        <v>0</v>
      </c>
      <c r="X278" s="201">
        <f>IF(Y278&gt;0,VLOOKUP($D278,'BBLM COMCHECK'!$A:$Z,25,0),0)</f>
        <v>0</v>
      </c>
      <c r="Y278" s="202"/>
      <c r="Z278" s="91">
        <f t="shared" si="27"/>
        <v>0</v>
      </c>
      <c r="AA278" s="203" t="str">
        <f>VLOOKUP(D278,'BBLM COMCHECK'!$A:$I,9,0)</f>
        <v>normal</v>
      </c>
      <c r="AB278" s="204">
        <f>VLOOKUP(D278,'BBLM COMCHECK'!$A:$L,12,0)</f>
        <v>0</v>
      </c>
      <c r="AC278" s="201">
        <f t="shared" si="28"/>
        <v>1</v>
      </c>
      <c r="AD278" s="94"/>
      <c r="AE278" s="201"/>
      <c r="AF278" s="201"/>
      <c r="AG278" s="201"/>
      <c r="AH278" s="201"/>
      <c r="AI278" s="94"/>
      <c r="AJ278" s="94"/>
      <c r="AK278" s="87" t="s">
        <v>431</v>
      </c>
      <c r="AL278" s="87" t="str">
        <f t="shared" si="29"/>
        <v>2026-01-15|06017|1120170000|0|||1</v>
      </c>
      <c r="AP278" s="198"/>
      <c r="AQ278" s="198"/>
      <c r="AR278" s="198"/>
      <c r="AW278" s="198"/>
      <c r="BC278" s="87"/>
      <c r="BD278" s="89" t="s">
        <v>432</v>
      </c>
      <c r="BE278" s="87"/>
    </row>
    <row r="279" spans="1:58" ht="26.25" customHeight="1">
      <c r="A279" s="87" t="s">
        <v>771</v>
      </c>
      <c r="B279" s="87" t="s">
        <v>131</v>
      </c>
      <c r="C279" s="87" t="s">
        <v>70</v>
      </c>
      <c r="D279" s="92" t="s">
        <v>771</v>
      </c>
      <c r="E279" s="92" t="s">
        <v>70</v>
      </c>
      <c r="F279" s="92" t="s">
        <v>706</v>
      </c>
      <c r="G279" s="93" t="s">
        <v>133</v>
      </c>
      <c r="H279" s="93">
        <v>11</v>
      </c>
      <c r="I279" s="94" t="s">
        <v>20</v>
      </c>
      <c r="J279" s="151" t="s">
        <v>434</v>
      </c>
      <c r="K279" s="93" t="s">
        <v>435</v>
      </c>
      <c r="L279" s="94" t="s">
        <v>436</v>
      </c>
      <c r="M279" s="94">
        <v>12</v>
      </c>
      <c r="N279" s="95"/>
      <c r="O279" s="201">
        <f>IF(P279&gt;0,VLOOKUP($D279,'BBLM COMCHECK'!$A:$S,14,0),0)</f>
        <v>0</v>
      </c>
      <c r="P279" s="202"/>
      <c r="Q279" s="91">
        <f t="shared" si="24"/>
        <v>0</v>
      </c>
      <c r="R279" s="201">
        <f>IF(S279&gt;0,VLOOKUP($D279,'BBLM COMCHECK'!$A:$S,15,0),0)</f>
        <v>0</v>
      </c>
      <c r="S279" s="202"/>
      <c r="T279" s="91">
        <f t="shared" si="25"/>
        <v>0</v>
      </c>
      <c r="U279" s="201">
        <f>IF(V279&gt;0,VLOOKUP($D279,'BBLM COMCHECK'!$A:$Z,25,0),0)</f>
        <v>0</v>
      </c>
      <c r="V279" s="202"/>
      <c r="W279" s="91">
        <f t="shared" si="26"/>
        <v>0</v>
      </c>
      <c r="X279" s="201">
        <f>IF(Y279&gt;0,VLOOKUP($D279,'BBLM COMCHECK'!$A:$Z,25,0),0)</f>
        <v>0</v>
      </c>
      <c r="Y279" s="202"/>
      <c r="Z279" s="91">
        <f t="shared" si="27"/>
        <v>0</v>
      </c>
      <c r="AA279" s="203" t="str">
        <f>VLOOKUP(D279,'BBLM COMCHECK'!$A:$I,9,0)</f>
        <v>normal</v>
      </c>
      <c r="AB279" s="204">
        <f>VLOOKUP(D279,'BBLM COMCHECK'!$A:$L,12,0)</f>
        <v>146</v>
      </c>
      <c r="AC279" s="201">
        <f t="shared" si="28"/>
        <v>0</v>
      </c>
      <c r="AD279" s="94"/>
      <c r="AE279" s="201"/>
      <c r="AF279" s="201"/>
      <c r="AG279" s="201"/>
      <c r="AH279" s="201"/>
      <c r="AI279" s="94"/>
      <c r="AJ279" s="94"/>
      <c r="AK279" s="87" t="s">
        <v>437</v>
      </c>
      <c r="AL279" s="87" t="str">
        <f t="shared" si="29"/>
        <v>2026-01-15|06017|1121051000|0|||1</v>
      </c>
      <c r="AP279" s="198"/>
      <c r="AQ279" s="198"/>
      <c r="AR279" s="198"/>
      <c r="AW279" s="198"/>
      <c r="BC279" s="87"/>
      <c r="BD279" s="89" t="s">
        <v>438</v>
      </c>
      <c r="BE279" s="87"/>
    </row>
    <row r="280" spans="1:58" ht="26.25" customHeight="1">
      <c r="A280" s="87" t="s">
        <v>772</v>
      </c>
      <c r="B280" s="87" t="s">
        <v>131</v>
      </c>
      <c r="C280" s="87" t="s">
        <v>70</v>
      </c>
      <c r="D280" s="92" t="s">
        <v>772</v>
      </c>
      <c r="E280" s="92" t="s">
        <v>70</v>
      </c>
      <c r="F280" s="92" t="s">
        <v>706</v>
      </c>
      <c r="G280" s="93" t="s">
        <v>133</v>
      </c>
      <c r="H280" s="93">
        <v>21</v>
      </c>
      <c r="I280" s="94" t="s">
        <v>24</v>
      </c>
      <c r="J280" s="147" t="s">
        <v>440</v>
      </c>
      <c r="K280" s="93" t="s">
        <v>441</v>
      </c>
      <c r="L280" s="94" t="s">
        <v>442</v>
      </c>
      <c r="M280" s="94">
        <v>48</v>
      </c>
      <c r="N280" s="114"/>
      <c r="O280" s="201">
        <f>IF(P280&gt;0,VLOOKUP($D280,'BBLM COMCHECK'!$A:$S,14,0),0)</f>
        <v>0</v>
      </c>
      <c r="P280" s="202"/>
      <c r="Q280" s="91">
        <f t="shared" si="24"/>
        <v>0</v>
      </c>
      <c r="R280" s="201">
        <f>IF(S280&gt;0,VLOOKUP($D280,'BBLM COMCHECK'!$A:$S,15,0),0)</f>
        <v>0</v>
      </c>
      <c r="S280" s="202"/>
      <c r="T280" s="91">
        <f t="shared" si="25"/>
        <v>0</v>
      </c>
      <c r="U280" s="201">
        <f>IF(V280&gt;0,VLOOKUP($D280,'BBLM COMCHECK'!$A:$Z,25,0),0)</f>
        <v>0</v>
      </c>
      <c r="V280" s="202"/>
      <c r="W280" s="91">
        <f t="shared" si="26"/>
        <v>0</v>
      </c>
      <c r="X280" s="201">
        <f>IF(Y280&gt;0,VLOOKUP($D280,'BBLM COMCHECK'!$A:$Z,25,0),0)</f>
        <v>0</v>
      </c>
      <c r="Y280" s="202"/>
      <c r="Z280" s="91">
        <f t="shared" si="27"/>
        <v>0</v>
      </c>
      <c r="AA280" s="203" t="str">
        <f>VLOOKUP(D280,'BBLM COMCHECK'!$A:$I,9,0)</f>
        <v>order stop</v>
      </c>
      <c r="AB280" s="204">
        <f>VLOOKUP(D280,'BBLM COMCHECK'!$A:$L,12,0)</f>
        <v>24712</v>
      </c>
      <c r="AC280" s="201">
        <f t="shared" si="28"/>
        <v>0</v>
      </c>
      <c r="AD280" s="94"/>
      <c r="AE280" s="201"/>
      <c r="AF280" s="201"/>
      <c r="AG280" s="201"/>
      <c r="AH280" s="201"/>
      <c r="AI280" s="94"/>
      <c r="AJ280" s="94"/>
      <c r="AK280" s="87" t="s">
        <v>443</v>
      </c>
      <c r="AL280" s="87" t="str">
        <f t="shared" si="29"/>
        <v>2026-01-15|06017|1137122000|0|||1</v>
      </c>
      <c r="AP280" s="198"/>
      <c r="AQ280" s="198"/>
      <c r="AR280" s="198"/>
      <c r="AW280" s="198"/>
      <c r="BC280" s="87"/>
      <c r="BD280" s="89" t="s">
        <v>444</v>
      </c>
      <c r="BE280" s="87"/>
    </row>
    <row r="281" spans="1:58" ht="26.25" customHeight="1">
      <c r="A281" s="87" t="s">
        <v>773</v>
      </c>
      <c r="B281" s="87" t="s">
        <v>131</v>
      </c>
      <c r="C281" s="87" t="s">
        <v>70</v>
      </c>
      <c r="D281" s="92" t="s">
        <v>774</v>
      </c>
      <c r="E281" s="92" t="s">
        <v>71</v>
      </c>
      <c r="F281" s="92" t="s">
        <v>775</v>
      </c>
      <c r="G281" s="93" t="s">
        <v>133</v>
      </c>
      <c r="H281" s="93">
        <v>11</v>
      </c>
      <c r="I281" s="94" t="s">
        <v>20</v>
      </c>
      <c r="J281" s="150" t="s">
        <v>194</v>
      </c>
      <c r="K281" s="93" t="s">
        <v>195</v>
      </c>
      <c r="L281" s="94" t="s">
        <v>196</v>
      </c>
      <c r="M281" s="94">
        <v>8</v>
      </c>
      <c r="N281" s="115"/>
      <c r="O281" s="201">
        <f>IF(P281&gt;0,VLOOKUP($D281,'BBLM COMCHECK'!$A:$S,14,0),0)</f>
        <v>0</v>
      </c>
      <c r="P281" s="202"/>
      <c r="Q281" s="91">
        <f t="shared" si="24"/>
        <v>0</v>
      </c>
      <c r="R281" s="201">
        <f>IF(S281&gt;0,VLOOKUP($D281,'BBLM COMCHECK'!$A:$S,15,0),0)</f>
        <v>0</v>
      </c>
      <c r="S281" s="202"/>
      <c r="T281" s="91">
        <f t="shared" si="25"/>
        <v>0</v>
      </c>
      <c r="U281" s="201">
        <f>IF(V281&gt;0,VLOOKUP($D281,'BBLM COMCHECK'!$A:$Z,25,0),0)</f>
        <v>0</v>
      </c>
      <c r="V281" s="202"/>
      <c r="W281" s="91">
        <f t="shared" si="26"/>
        <v>0</v>
      </c>
      <c r="X281" s="201">
        <f>IF(Y281&gt;0,VLOOKUP($D281,'BBLM COMCHECK'!$A:$Z,25,0),0)</f>
        <v>0</v>
      </c>
      <c r="Y281" s="202"/>
      <c r="Z281" s="91">
        <f t="shared" si="27"/>
        <v>0</v>
      </c>
      <c r="AA281" s="203" t="str">
        <f>VLOOKUP(D281,'BBLM COMCHECK'!$A:$I,9,0)</f>
        <v>normal</v>
      </c>
      <c r="AB281" s="204">
        <f>VLOOKUP(D281,'BBLM COMCHECK'!$A:$L,12,0)</f>
        <v>0</v>
      </c>
      <c r="AC281" s="201">
        <f t="shared" si="28"/>
        <v>1</v>
      </c>
      <c r="AD281" s="94"/>
      <c r="AE281" s="201"/>
      <c r="AF281" s="201"/>
      <c r="AG281" s="201"/>
      <c r="AH281" s="201"/>
      <c r="AI281" s="94"/>
      <c r="AJ281" s="94"/>
      <c r="AK281" s="87" t="s">
        <v>197</v>
      </c>
      <c r="AL281" s="87" t="str">
        <f t="shared" si="29"/>
        <v>2026-01-15|06020|1032759000|0|||1</v>
      </c>
      <c r="AP281" s="198"/>
      <c r="AQ281" s="198"/>
      <c r="AR281" s="198"/>
      <c r="AW281" s="198"/>
      <c r="BC281" s="87"/>
      <c r="BD281" s="89" t="s">
        <v>198</v>
      </c>
      <c r="BE281" s="87"/>
    </row>
    <row r="282" spans="1:58" ht="26.25" customHeight="1">
      <c r="A282" s="87" t="s">
        <v>776</v>
      </c>
      <c r="B282" s="87" t="s">
        <v>131</v>
      </c>
      <c r="C282" s="87" t="s">
        <v>70</v>
      </c>
      <c r="D282" s="92" t="s">
        <v>777</v>
      </c>
      <c r="E282" s="92" t="s">
        <v>71</v>
      </c>
      <c r="F282" s="92" t="s">
        <v>775</v>
      </c>
      <c r="G282" s="93" t="s">
        <v>133</v>
      </c>
      <c r="H282" s="93">
        <v>27</v>
      </c>
      <c r="I282" s="94" t="s">
        <v>27</v>
      </c>
      <c r="J282" s="147" t="s">
        <v>224</v>
      </c>
      <c r="K282" s="93" t="s">
        <v>225</v>
      </c>
      <c r="L282" s="94" t="s">
        <v>226</v>
      </c>
      <c r="M282" s="94">
        <v>1</v>
      </c>
      <c r="N282" s="115"/>
      <c r="O282" s="201">
        <f>IF(P282&gt;0,VLOOKUP($D282,'BBLM COMCHECK'!$A:$S,14,0),0)</f>
        <v>0</v>
      </c>
      <c r="P282" s="202"/>
      <c r="Q282" s="91">
        <f t="shared" si="24"/>
        <v>0</v>
      </c>
      <c r="R282" s="201">
        <f>IF(S282&gt;0,VLOOKUP($D282,'BBLM COMCHECK'!$A:$S,15,0),0)</f>
        <v>0</v>
      </c>
      <c r="S282" s="202"/>
      <c r="T282" s="91">
        <f t="shared" si="25"/>
        <v>0</v>
      </c>
      <c r="U282" s="201">
        <f>IF(V282&gt;0,VLOOKUP($D282,'BBLM COMCHECK'!$A:$Z,25,0),0)</f>
        <v>0</v>
      </c>
      <c r="V282" s="202"/>
      <c r="W282" s="91">
        <f t="shared" si="26"/>
        <v>0</v>
      </c>
      <c r="X282" s="201">
        <f>IF(Y282&gt;0,VLOOKUP($D282,'BBLM COMCHECK'!$A:$Z,25,0),0)</f>
        <v>0</v>
      </c>
      <c r="Y282" s="202"/>
      <c r="Z282" s="91">
        <f t="shared" si="27"/>
        <v>0</v>
      </c>
      <c r="AA282" s="203" t="str">
        <f>VLOOKUP(D282,'BBLM COMCHECK'!$A:$I,9,0)</f>
        <v>normal</v>
      </c>
      <c r="AB282" s="204">
        <f>VLOOKUP(D282,'BBLM COMCHECK'!$A:$L,12,0)</f>
        <v>0</v>
      </c>
      <c r="AC282" s="201">
        <f t="shared" si="28"/>
        <v>1</v>
      </c>
      <c r="AD282" s="94"/>
      <c r="AE282" s="201"/>
      <c r="AF282" s="201"/>
      <c r="AG282" s="201"/>
      <c r="AH282" s="201"/>
      <c r="AI282" s="94"/>
      <c r="AJ282" s="94"/>
      <c r="AK282" s="87" t="s">
        <v>227</v>
      </c>
      <c r="AL282" s="87" t="str">
        <f t="shared" si="29"/>
        <v>2026-01-15|06020|1038932000|0|||1</v>
      </c>
      <c r="AP282" s="198"/>
      <c r="AQ282" s="198"/>
      <c r="AR282" s="198"/>
      <c r="AW282" s="198"/>
      <c r="BC282" s="87"/>
      <c r="BD282" s="89" t="s">
        <v>228</v>
      </c>
      <c r="BE282" s="87"/>
    </row>
    <row r="283" spans="1:58" ht="26.25" customHeight="1">
      <c r="A283" s="87" t="s">
        <v>778</v>
      </c>
      <c r="B283" s="87" t="s">
        <v>131</v>
      </c>
      <c r="C283" s="87" t="s">
        <v>70</v>
      </c>
      <c r="D283" s="92" t="s">
        <v>779</v>
      </c>
      <c r="E283" s="92" t="s">
        <v>71</v>
      </c>
      <c r="F283" s="92" t="s">
        <v>775</v>
      </c>
      <c r="G283" s="93" t="s">
        <v>133</v>
      </c>
      <c r="H283" s="93">
        <v>21</v>
      </c>
      <c r="I283" s="94" t="s">
        <v>24</v>
      </c>
      <c r="J283" s="155" t="s">
        <v>380</v>
      </c>
      <c r="K283" s="93" t="s">
        <v>381</v>
      </c>
      <c r="L283" s="94" t="s">
        <v>382</v>
      </c>
      <c r="M283" s="94">
        <v>48</v>
      </c>
      <c r="N283" s="115"/>
      <c r="O283" s="201">
        <f>IF(P283&gt;0,VLOOKUP($D283,'BBLM COMCHECK'!$A:$S,14,0),0)</f>
        <v>0</v>
      </c>
      <c r="P283" s="202"/>
      <c r="Q283" s="91">
        <f t="shared" si="24"/>
        <v>0</v>
      </c>
      <c r="R283" s="201">
        <f>IF(S283&gt;0,VLOOKUP($D283,'BBLM COMCHECK'!$A:$S,15,0),0)</f>
        <v>0</v>
      </c>
      <c r="S283" s="202"/>
      <c r="T283" s="91">
        <f t="shared" si="25"/>
        <v>0</v>
      </c>
      <c r="U283" s="201">
        <f>IF(V283&gt;0,VLOOKUP($D283,'BBLM COMCHECK'!$A:$Z,25,0),0)</f>
        <v>0</v>
      </c>
      <c r="V283" s="202"/>
      <c r="W283" s="91">
        <f t="shared" si="26"/>
        <v>0</v>
      </c>
      <c r="X283" s="201">
        <f>IF(Y283&gt;0,VLOOKUP($D283,'BBLM COMCHECK'!$A:$Z,25,0),0)</f>
        <v>0</v>
      </c>
      <c r="Y283" s="202"/>
      <c r="Z283" s="91">
        <f t="shared" si="27"/>
        <v>0</v>
      </c>
      <c r="AA283" s="203" t="str">
        <f>VLOOKUP(D283,'BBLM COMCHECK'!$A:$I,9,0)</f>
        <v>order stop</v>
      </c>
      <c r="AB283" s="204">
        <f>VLOOKUP(D283,'BBLM COMCHECK'!$A:$L,12,0)</f>
        <v>112</v>
      </c>
      <c r="AC283" s="201">
        <f t="shared" si="28"/>
        <v>0</v>
      </c>
      <c r="AD283" s="94"/>
      <c r="AE283" s="201"/>
      <c r="AF283" s="201"/>
      <c r="AG283" s="201"/>
      <c r="AH283" s="201"/>
      <c r="AI283" s="94"/>
      <c r="AJ283" s="94"/>
      <c r="AK283" s="87" t="s">
        <v>383</v>
      </c>
      <c r="AL283" s="87" t="str">
        <f t="shared" si="29"/>
        <v>2026-01-15|06020|1089271000|0|||1</v>
      </c>
      <c r="AP283" s="198"/>
      <c r="AQ283" s="198"/>
      <c r="AR283" s="198"/>
      <c r="AW283" s="198"/>
      <c r="BC283" s="87"/>
      <c r="BD283" s="89" t="s">
        <v>384</v>
      </c>
      <c r="BE283" s="87"/>
    </row>
    <row r="284" spans="1:58" ht="26.25" customHeight="1">
      <c r="A284" s="87" t="s">
        <v>780</v>
      </c>
      <c r="B284" s="87" t="s">
        <v>131</v>
      </c>
      <c r="C284" s="87" t="s">
        <v>70</v>
      </c>
      <c r="D284" s="92" t="s">
        <v>781</v>
      </c>
      <c r="E284" s="92" t="s">
        <v>72</v>
      </c>
      <c r="F284" s="92" t="s">
        <v>782</v>
      </c>
      <c r="G284" s="93" t="s">
        <v>133</v>
      </c>
      <c r="H284" s="93">
        <v>17</v>
      </c>
      <c r="I284" s="94" t="s">
        <v>22</v>
      </c>
      <c r="J284" s="147" t="s">
        <v>344</v>
      </c>
      <c r="K284" s="93" t="s">
        <v>345</v>
      </c>
      <c r="L284" s="94" t="s">
        <v>346</v>
      </c>
      <c r="M284" s="94">
        <v>40</v>
      </c>
      <c r="N284" s="115"/>
      <c r="O284" s="201">
        <f>IF(P284&gt;0,VLOOKUP($D284,'BBLM COMCHECK'!$A:$S,14,0),0)</f>
        <v>0</v>
      </c>
      <c r="P284" s="202"/>
      <c r="Q284" s="91">
        <f t="shared" si="24"/>
        <v>0</v>
      </c>
      <c r="R284" s="201">
        <f>IF(S284&gt;0,VLOOKUP($D284,'BBLM COMCHECK'!$A:$S,15,0),0)</f>
        <v>0</v>
      </c>
      <c r="S284" s="202"/>
      <c r="T284" s="91">
        <f t="shared" si="25"/>
        <v>0</v>
      </c>
      <c r="U284" s="201">
        <f>IF(V284&gt;0,VLOOKUP($D284,'BBLM COMCHECK'!$A:$Z,25,0),0)</f>
        <v>0</v>
      </c>
      <c r="V284" s="202"/>
      <c r="W284" s="91">
        <f t="shared" si="26"/>
        <v>0</v>
      </c>
      <c r="X284" s="201">
        <f>IF(Y284&gt;0,VLOOKUP($D284,'BBLM COMCHECK'!$A:$Z,25,0),0)</f>
        <v>0</v>
      </c>
      <c r="Y284" s="202"/>
      <c r="Z284" s="91">
        <f t="shared" si="27"/>
        <v>0</v>
      </c>
      <c r="AA284" s="203" t="str">
        <f>VLOOKUP(D284,'BBLM COMCHECK'!$A:$I,9,0)</f>
        <v>order stop</v>
      </c>
      <c r="AB284" s="204">
        <f>VLOOKUP(D284,'BBLM COMCHECK'!$A:$L,12,0)</f>
        <v>2871</v>
      </c>
      <c r="AC284" s="201">
        <f t="shared" si="28"/>
        <v>0</v>
      </c>
      <c r="AD284" s="94"/>
      <c r="AE284" s="201"/>
      <c r="AF284" s="201"/>
      <c r="AG284" s="201"/>
      <c r="AH284" s="201"/>
      <c r="AI284" s="94"/>
      <c r="AJ284" s="94"/>
      <c r="AK284" s="87" t="s">
        <v>347</v>
      </c>
      <c r="AL284" s="87" t="str">
        <f t="shared" si="29"/>
        <v>2026-01-15|06032|1088134000|0|||1</v>
      </c>
      <c r="AP284" s="198"/>
      <c r="AQ284" s="198"/>
      <c r="AR284" s="198"/>
      <c r="AW284" s="198"/>
      <c r="BC284" s="87"/>
      <c r="BD284" s="89" t="s">
        <v>348</v>
      </c>
      <c r="BE284" s="87"/>
    </row>
    <row r="285" spans="1:58" ht="26.25" customHeight="1">
      <c r="A285" s="87" t="s">
        <v>783</v>
      </c>
      <c r="B285" s="87" t="s">
        <v>131</v>
      </c>
      <c r="C285" s="87" t="s">
        <v>75</v>
      </c>
      <c r="D285" s="92" t="s">
        <v>783</v>
      </c>
      <c r="E285" s="92" t="s">
        <v>75</v>
      </c>
      <c r="F285" s="92" t="s">
        <v>784</v>
      </c>
      <c r="G285" s="93" t="s">
        <v>133</v>
      </c>
      <c r="H285" s="93">
        <v>26</v>
      </c>
      <c r="I285" s="94" t="s">
        <v>25</v>
      </c>
      <c r="J285" s="150" t="s">
        <v>134</v>
      </c>
      <c r="K285" s="93" t="s">
        <v>135</v>
      </c>
      <c r="L285" s="94" t="s">
        <v>136</v>
      </c>
      <c r="M285" s="94">
        <v>20</v>
      </c>
      <c r="N285" s="115"/>
      <c r="O285" s="201">
        <f>IF(P285&gt;0,VLOOKUP($D285,'BBLM COMCHECK'!$A:$S,14,0),0)</f>
        <v>0</v>
      </c>
      <c r="P285" s="202"/>
      <c r="Q285" s="91">
        <f t="shared" si="24"/>
        <v>0</v>
      </c>
      <c r="R285" s="201">
        <f>IF(S285&gt;0,VLOOKUP($D285,'BBLM COMCHECK'!$A:$S,15,0),0)</f>
        <v>0</v>
      </c>
      <c r="S285" s="202"/>
      <c r="T285" s="91">
        <f t="shared" si="25"/>
        <v>0</v>
      </c>
      <c r="U285" s="201">
        <f>IF(V285&gt;0,VLOOKUP($D285,'BBLM COMCHECK'!$A:$Z,25,0),0)</f>
        <v>0</v>
      </c>
      <c r="V285" s="202"/>
      <c r="W285" s="91">
        <f t="shared" si="26"/>
        <v>0</v>
      </c>
      <c r="X285" s="201">
        <f>IF(Y285&gt;0,VLOOKUP($D285,'BBLM COMCHECK'!$A:$Z,25,0),0)</f>
        <v>0</v>
      </c>
      <c r="Y285" s="202"/>
      <c r="Z285" s="91">
        <f t="shared" si="27"/>
        <v>0</v>
      </c>
      <c r="AA285" s="203" t="str">
        <f>VLOOKUP(D285,'BBLM COMCHECK'!$A:$I,9,0)</f>
        <v>normal</v>
      </c>
      <c r="AB285" s="204">
        <f>VLOOKUP(D285,'BBLM COMCHECK'!$A:$L,12,0)</f>
        <v>1301</v>
      </c>
      <c r="AC285" s="201">
        <f t="shared" si="28"/>
        <v>0</v>
      </c>
      <c r="AD285" s="94"/>
      <c r="AE285" s="201"/>
      <c r="AF285" s="201"/>
      <c r="AG285" s="201"/>
      <c r="AH285" s="201"/>
      <c r="AI285" s="94"/>
      <c r="AJ285" s="94"/>
      <c r="AK285" s="87" t="s">
        <v>137</v>
      </c>
      <c r="AL285" s="87" t="str">
        <f t="shared" si="29"/>
        <v>2026-01-15|06018|1002106000|0|||1</v>
      </c>
      <c r="AP285" s="198"/>
      <c r="AQ285" s="198"/>
      <c r="AR285" s="198"/>
      <c r="AW285" s="198"/>
      <c r="BC285" s="87"/>
      <c r="BD285" s="108" t="s">
        <v>138</v>
      </c>
      <c r="BE285" s="87"/>
    </row>
    <row r="286" spans="1:58" ht="26.25" customHeight="1">
      <c r="A286" s="87" t="s">
        <v>785</v>
      </c>
      <c r="B286" s="87" t="s">
        <v>628</v>
      </c>
      <c r="C286" s="87" t="s">
        <v>75</v>
      </c>
      <c r="D286" s="92" t="s">
        <v>785</v>
      </c>
      <c r="E286" s="92" t="s">
        <v>75</v>
      </c>
      <c r="F286" s="92" t="s">
        <v>784</v>
      </c>
      <c r="G286" s="93" t="s">
        <v>133</v>
      </c>
      <c r="H286" s="93">
        <v>21</v>
      </c>
      <c r="I286" s="94" t="s">
        <v>24</v>
      </c>
      <c r="J286" s="147" t="s">
        <v>140</v>
      </c>
      <c r="K286" s="94"/>
      <c r="L286" s="94" t="s">
        <v>141</v>
      </c>
      <c r="M286" s="94">
        <v>24</v>
      </c>
      <c r="N286" s="115"/>
      <c r="O286" s="201">
        <f>IF(P286&gt;0,VLOOKUP($D286,'BBLM COMCHECK'!$A:$S,14,0),0)</f>
        <v>0</v>
      </c>
      <c r="P286" s="202"/>
      <c r="Q286" s="91">
        <f t="shared" si="24"/>
        <v>0</v>
      </c>
      <c r="R286" s="201">
        <f>IF(S286&gt;0,VLOOKUP($D286,'BBLM COMCHECK'!$A:$S,15,0),0)</f>
        <v>0</v>
      </c>
      <c r="S286" s="202"/>
      <c r="T286" s="91">
        <f t="shared" si="25"/>
        <v>0</v>
      </c>
      <c r="U286" s="201">
        <f>IF(V286&gt;0,VLOOKUP($D286,'BBLM COMCHECK'!$A:$Z,25,0),0)</f>
        <v>0</v>
      </c>
      <c r="V286" s="202"/>
      <c r="W286" s="91">
        <f t="shared" si="26"/>
        <v>0</v>
      </c>
      <c r="X286" s="201">
        <f>IF(Y286&gt;0,VLOOKUP($D286,'BBLM COMCHECK'!$A:$Z,25,0),0)</f>
        <v>0</v>
      </c>
      <c r="Y286" s="202"/>
      <c r="Z286" s="91">
        <f t="shared" si="27"/>
        <v>0</v>
      </c>
      <c r="AA286" s="203" t="str">
        <f>VLOOKUP(D286,'BBLM COMCHECK'!$A:$I,9,0)</f>
        <v>normal</v>
      </c>
      <c r="AB286" s="204">
        <f>VLOOKUP(D286,'BBLM COMCHECK'!$A:$L,12,0)</f>
        <v>5457</v>
      </c>
      <c r="AC286" s="201">
        <f t="shared" si="28"/>
        <v>0</v>
      </c>
      <c r="AD286" s="94"/>
      <c r="AE286" s="201"/>
      <c r="AF286" s="201"/>
      <c r="AG286" s="201"/>
      <c r="AH286" s="201"/>
      <c r="AI286" s="94"/>
      <c r="AJ286" s="94"/>
      <c r="AL286" s="87" t="str">
        <f t="shared" si="29"/>
        <v>2026-01-15|06018|1004890000|0|||1</v>
      </c>
      <c r="AP286" s="198"/>
      <c r="AW286" s="198"/>
      <c r="BC286" s="87"/>
      <c r="BD286" s="108" t="s">
        <v>142</v>
      </c>
      <c r="BE286" s="87"/>
    </row>
    <row r="287" spans="1:58" ht="26.25" customHeight="1">
      <c r="A287" s="87" t="s">
        <v>786</v>
      </c>
      <c r="B287" s="87" t="s">
        <v>131</v>
      </c>
      <c r="C287" s="87" t="s">
        <v>75</v>
      </c>
      <c r="D287" s="92" t="s">
        <v>786</v>
      </c>
      <c r="E287" s="92" t="s">
        <v>75</v>
      </c>
      <c r="F287" s="92" t="s">
        <v>784</v>
      </c>
      <c r="G287" s="93" t="s">
        <v>133</v>
      </c>
      <c r="H287" s="93">
        <v>21</v>
      </c>
      <c r="I287" s="94" t="s">
        <v>24</v>
      </c>
      <c r="J287" s="147" t="s">
        <v>144</v>
      </c>
      <c r="K287" s="93" t="s">
        <v>145</v>
      </c>
      <c r="L287" s="94" t="s">
        <v>146</v>
      </c>
      <c r="M287" s="94">
        <v>20</v>
      </c>
      <c r="N287" s="115"/>
      <c r="O287" s="201">
        <f>IF(P287&gt;0,VLOOKUP($D287,'BBLM COMCHECK'!$A:$S,14,0),0)</f>
        <v>0</v>
      </c>
      <c r="P287" s="202"/>
      <c r="Q287" s="91">
        <f t="shared" si="24"/>
        <v>0</v>
      </c>
      <c r="R287" s="201">
        <f>IF(S287&gt;0,VLOOKUP($D287,'BBLM COMCHECK'!$A:$S,15,0),0)</f>
        <v>0</v>
      </c>
      <c r="S287" s="202"/>
      <c r="T287" s="91">
        <f t="shared" si="25"/>
        <v>0</v>
      </c>
      <c r="U287" s="201">
        <f>IF(V287&gt;0,VLOOKUP($D287,'BBLM COMCHECK'!$A:$Z,25,0),0)</f>
        <v>0</v>
      </c>
      <c r="V287" s="202"/>
      <c r="W287" s="91">
        <f t="shared" si="26"/>
        <v>0</v>
      </c>
      <c r="X287" s="201">
        <f>IF(Y287&gt;0,VLOOKUP($D287,'BBLM COMCHECK'!$A:$Z,25,0),0)</f>
        <v>0</v>
      </c>
      <c r="Y287" s="202"/>
      <c r="Z287" s="91">
        <f t="shared" si="27"/>
        <v>0</v>
      </c>
      <c r="AA287" s="203" t="str">
        <f>VLOOKUP(D287,'BBLM COMCHECK'!$A:$I,9,0)</f>
        <v>order stop</v>
      </c>
      <c r="AB287" s="204">
        <f>VLOOKUP(D287,'BBLM COMCHECK'!$A:$L,12,0)</f>
        <v>3288</v>
      </c>
      <c r="AC287" s="201">
        <f t="shared" si="28"/>
        <v>0</v>
      </c>
      <c r="AD287" s="94"/>
      <c r="AE287" s="201"/>
      <c r="AF287" s="201"/>
      <c r="AG287" s="201"/>
      <c r="AH287" s="201"/>
      <c r="AI287" s="94"/>
      <c r="AJ287" s="94"/>
      <c r="AK287" s="87" t="s">
        <v>147</v>
      </c>
      <c r="AL287" s="87" t="str">
        <f t="shared" si="29"/>
        <v>2026-01-15|06018|1004893000|0|||1</v>
      </c>
      <c r="AP287" s="198"/>
      <c r="AQ287" s="198"/>
      <c r="AR287" s="198"/>
      <c r="AW287" s="198"/>
      <c r="BC287" s="87"/>
      <c r="BD287" s="108" t="s">
        <v>148</v>
      </c>
      <c r="BE287" s="87"/>
    </row>
    <row r="288" spans="1:58" ht="26.25" customHeight="1">
      <c r="A288" s="87" t="s">
        <v>787</v>
      </c>
      <c r="B288" s="87" t="s">
        <v>628</v>
      </c>
      <c r="C288" s="87" t="s">
        <v>75</v>
      </c>
      <c r="D288" s="92" t="s">
        <v>787</v>
      </c>
      <c r="E288" s="92" t="s">
        <v>75</v>
      </c>
      <c r="F288" s="92" t="s">
        <v>784</v>
      </c>
      <c r="G288" s="93" t="s">
        <v>133</v>
      </c>
      <c r="H288" s="93">
        <v>21</v>
      </c>
      <c r="I288" s="94" t="s">
        <v>24</v>
      </c>
      <c r="J288" s="147" t="s">
        <v>150</v>
      </c>
      <c r="K288" s="94"/>
      <c r="L288" s="94" t="s">
        <v>151</v>
      </c>
      <c r="M288" s="94">
        <v>10</v>
      </c>
      <c r="N288" s="115"/>
      <c r="O288" s="201">
        <f>IF(P288&gt;0,VLOOKUP($D288,'BBLM COMCHECK'!$A:$S,14,0),0)</f>
        <v>0</v>
      </c>
      <c r="P288" s="202"/>
      <c r="Q288" s="91">
        <f t="shared" si="24"/>
        <v>0</v>
      </c>
      <c r="R288" s="201">
        <f>IF(S288&gt;0,VLOOKUP($D288,'BBLM COMCHECK'!$A:$S,15,0),0)</f>
        <v>0</v>
      </c>
      <c r="S288" s="202"/>
      <c r="T288" s="91">
        <f t="shared" si="25"/>
        <v>0</v>
      </c>
      <c r="U288" s="201">
        <f>IF(V288&gt;0,VLOOKUP($D288,'BBLM COMCHECK'!$A:$Z,25,0),0)</f>
        <v>0</v>
      </c>
      <c r="V288" s="202"/>
      <c r="W288" s="91">
        <f t="shared" si="26"/>
        <v>0</v>
      </c>
      <c r="X288" s="201">
        <f>IF(Y288&gt;0,VLOOKUP($D288,'BBLM COMCHECK'!$A:$Z,25,0),0)</f>
        <v>0</v>
      </c>
      <c r="Y288" s="202"/>
      <c r="Z288" s="91">
        <f t="shared" si="27"/>
        <v>0</v>
      </c>
      <c r="AA288" s="203" t="str">
        <f>VLOOKUP(D288,'BBLM COMCHECK'!$A:$I,9,0)</f>
        <v>order stop</v>
      </c>
      <c r="AB288" s="204">
        <f>VLOOKUP(D288,'BBLM COMCHECK'!$A:$L,12,0)</f>
        <v>2460</v>
      </c>
      <c r="AC288" s="201">
        <f t="shared" si="28"/>
        <v>0</v>
      </c>
      <c r="AD288" s="94"/>
      <c r="AE288" s="201"/>
      <c r="AF288" s="201"/>
      <c r="AG288" s="201"/>
      <c r="AH288" s="201"/>
      <c r="AI288" s="94"/>
      <c r="AJ288" s="94"/>
      <c r="AL288" s="87" t="str">
        <f t="shared" si="29"/>
        <v>2026-01-15|06018|1005725000|0|||1</v>
      </c>
      <c r="AP288" s="198"/>
      <c r="AW288" s="198"/>
      <c r="BC288" s="87"/>
      <c r="BD288" s="108" t="s">
        <v>152</v>
      </c>
      <c r="BE288" s="87"/>
    </row>
    <row r="289" spans="1:57" ht="26.25" customHeight="1">
      <c r="A289" s="87" t="s">
        <v>788</v>
      </c>
      <c r="B289" s="87" t="s">
        <v>131</v>
      </c>
      <c r="C289" s="87" t="s">
        <v>75</v>
      </c>
      <c r="D289" s="92" t="s">
        <v>788</v>
      </c>
      <c r="E289" s="92" t="s">
        <v>75</v>
      </c>
      <c r="F289" s="92" t="s">
        <v>784</v>
      </c>
      <c r="G289" s="93" t="s">
        <v>133</v>
      </c>
      <c r="H289" s="93">
        <v>21</v>
      </c>
      <c r="I289" s="94" t="s">
        <v>24</v>
      </c>
      <c r="J289" s="147" t="s">
        <v>154</v>
      </c>
      <c r="K289" s="93" t="s">
        <v>155</v>
      </c>
      <c r="L289" s="94" t="s">
        <v>156</v>
      </c>
      <c r="M289" s="94">
        <v>10</v>
      </c>
      <c r="N289" s="115"/>
      <c r="O289" s="201">
        <f>IF(P289&gt;0,VLOOKUP($D289,'BBLM COMCHECK'!$A:$S,14,0),0)</f>
        <v>0</v>
      </c>
      <c r="P289" s="202"/>
      <c r="Q289" s="91">
        <f t="shared" si="24"/>
        <v>0</v>
      </c>
      <c r="R289" s="201">
        <f>IF(S289&gt;0,VLOOKUP($D289,'BBLM COMCHECK'!$A:$S,15,0),0)</f>
        <v>0</v>
      </c>
      <c r="S289" s="202"/>
      <c r="T289" s="91">
        <f t="shared" si="25"/>
        <v>0</v>
      </c>
      <c r="U289" s="201">
        <f>IF(V289&gt;0,VLOOKUP($D289,'BBLM COMCHECK'!$A:$Z,25,0),0)</f>
        <v>0</v>
      </c>
      <c r="V289" s="202"/>
      <c r="W289" s="91">
        <f t="shared" si="26"/>
        <v>0</v>
      </c>
      <c r="X289" s="201">
        <f>IF(Y289&gt;0,VLOOKUP($D289,'BBLM COMCHECK'!$A:$Z,25,0),0)</f>
        <v>0</v>
      </c>
      <c r="Y289" s="202"/>
      <c r="Z289" s="91">
        <f t="shared" si="27"/>
        <v>0</v>
      </c>
      <c r="AA289" s="203" t="str">
        <f>VLOOKUP(D289,'BBLM COMCHECK'!$A:$I,9,0)</f>
        <v>order stop</v>
      </c>
      <c r="AB289" s="204">
        <f>VLOOKUP(D289,'BBLM COMCHECK'!$A:$L,12,0)</f>
        <v>2476</v>
      </c>
      <c r="AC289" s="201">
        <f t="shared" si="28"/>
        <v>0</v>
      </c>
      <c r="AD289" s="94"/>
      <c r="AE289" s="201"/>
      <c r="AF289" s="201"/>
      <c r="AG289" s="201"/>
      <c r="AH289" s="201"/>
      <c r="AI289" s="94"/>
      <c r="AJ289" s="94"/>
      <c r="AK289" s="87" t="s">
        <v>157</v>
      </c>
      <c r="AL289" s="87" t="str">
        <f t="shared" si="29"/>
        <v>2026-01-15|06018|1005726000|0|||1</v>
      </c>
      <c r="AP289" s="198"/>
      <c r="AQ289" s="198"/>
      <c r="AR289" s="198"/>
      <c r="AW289" s="198"/>
      <c r="BC289" s="87"/>
      <c r="BD289" s="108" t="s">
        <v>158</v>
      </c>
      <c r="BE289" s="87"/>
    </row>
    <row r="290" spans="1:57" ht="26.25" customHeight="1">
      <c r="A290" s="87" t="s">
        <v>789</v>
      </c>
      <c r="B290" s="87" t="s">
        <v>131</v>
      </c>
      <c r="C290" s="87" t="s">
        <v>75</v>
      </c>
      <c r="D290" s="92" t="s">
        <v>789</v>
      </c>
      <c r="E290" s="92" t="s">
        <v>75</v>
      </c>
      <c r="F290" s="92" t="s">
        <v>784</v>
      </c>
      <c r="G290" s="93" t="s">
        <v>133</v>
      </c>
      <c r="H290" s="93">
        <v>21</v>
      </c>
      <c r="I290" s="94" t="s">
        <v>24</v>
      </c>
      <c r="J290" s="147" t="s">
        <v>160</v>
      </c>
      <c r="K290" s="93" t="s">
        <v>161</v>
      </c>
      <c r="L290" s="94" t="s">
        <v>162</v>
      </c>
      <c r="M290" s="94">
        <v>10</v>
      </c>
      <c r="N290" s="115"/>
      <c r="O290" s="201">
        <f>IF(P290&gt;0,VLOOKUP($D290,'BBLM COMCHECK'!$A:$S,14,0),0)</f>
        <v>0</v>
      </c>
      <c r="P290" s="202"/>
      <c r="Q290" s="91">
        <f t="shared" si="24"/>
        <v>0</v>
      </c>
      <c r="R290" s="201">
        <f>IF(S290&gt;0,VLOOKUP($D290,'BBLM COMCHECK'!$A:$S,15,0),0)</f>
        <v>0</v>
      </c>
      <c r="S290" s="202"/>
      <c r="T290" s="91">
        <f t="shared" si="25"/>
        <v>0</v>
      </c>
      <c r="U290" s="201">
        <f>IF(V290&gt;0,VLOOKUP($D290,'BBLM COMCHECK'!$A:$Z,25,0),0)</f>
        <v>0</v>
      </c>
      <c r="V290" s="202"/>
      <c r="W290" s="91">
        <f t="shared" si="26"/>
        <v>0</v>
      </c>
      <c r="X290" s="201">
        <f>IF(Y290&gt;0,VLOOKUP($D290,'BBLM COMCHECK'!$A:$Z,25,0),0)</f>
        <v>0</v>
      </c>
      <c r="Y290" s="202"/>
      <c r="Z290" s="91">
        <f t="shared" si="27"/>
        <v>0</v>
      </c>
      <c r="AA290" s="203" t="str">
        <f>VLOOKUP(D290,'BBLM COMCHECK'!$A:$I,9,0)</f>
        <v>normal</v>
      </c>
      <c r="AB290" s="204">
        <f>VLOOKUP(D290,'BBLM COMCHECK'!$A:$L,12,0)</f>
        <v>6850</v>
      </c>
      <c r="AC290" s="201">
        <f t="shared" si="28"/>
        <v>0</v>
      </c>
      <c r="AD290" s="94"/>
      <c r="AE290" s="201"/>
      <c r="AF290" s="201"/>
      <c r="AG290" s="201"/>
      <c r="AH290" s="201"/>
      <c r="AI290" s="94"/>
      <c r="AJ290" s="94"/>
      <c r="AK290" s="87" t="s">
        <v>163</v>
      </c>
      <c r="AL290" s="87" t="str">
        <f t="shared" si="29"/>
        <v>2026-01-15|06018|1015940000|0|||1</v>
      </c>
      <c r="AP290" s="198"/>
      <c r="AQ290" s="198"/>
      <c r="AR290" s="198"/>
      <c r="AW290" s="198"/>
      <c r="BC290" s="87"/>
      <c r="BD290" s="108" t="s">
        <v>164</v>
      </c>
      <c r="BE290" s="87"/>
    </row>
    <row r="291" spans="1:57" ht="26.25" customHeight="1">
      <c r="A291" s="87" t="s">
        <v>790</v>
      </c>
      <c r="B291" s="87" t="s">
        <v>131</v>
      </c>
      <c r="C291" s="87" t="s">
        <v>75</v>
      </c>
      <c r="D291" s="92" t="s">
        <v>790</v>
      </c>
      <c r="E291" s="92" t="s">
        <v>75</v>
      </c>
      <c r="F291" s="92" t="s">
        <v>784</v>
      </c>
      <c r="G291" s="93" t="s">
        <v>133</v>
      </c>
      <c r="H291" s="93">
        <v>11</v>
      </c>
      <c r="I291" s="94" t="s">
        <v>20</v>
      </c>
      <c r="J291" s="147" t="s">
        <v>166</v>
      </c>
      <c r="K291" s="93" t="s">
        <v>167</v>
      </c>
      <c r="L291" s="94" t="s">
        <v>168</v>
      </c>
      <c r="M291" s="94">
        <v>12</v>
      </c>
      <c r="N291" s="115"/>
      <c r="O291" s="201">
        <f>IF(P291&gt;0,VLOOKUP($D291,'BBLM COMCHECK'!$A:$S,14,0),0)</f>
        <v>0</v>
      </c>
      <c r="P291" s="202"/>
      <c r="Q291" s="91">
        <f t="shared" si="24"/>
        <v>0</v>
      </c>
      <c r="R291" s="201">
        <f>IF(S291&gt;0,VLOOKUP($D291,'BBLM COMCHECK'!$A:$S,15,0),0)</f>
        <v>0</v>
      </c>
      <c r="S291" s="202"/>
      <c r="T291" s="91">
        <f t="shared" si="25"/>
        <v>0</v>
      </c>
      <c r="U291" s="201">
        <f>IF(V291&gt;0,VLOOKUP($D291,'BBLM COMCHECK'!$A:$Z,25,0),0)</f>
        <v>0</v>
      </c>
      <c r="V291" s="202"/>
      <c r="W291" s="91">
        <f t="shared" si="26"/>
        <v>0</v>
      </c>
      <c r="X291" s="201">
        <f>IF(Y291&gt;0,VLOOKUP($D291,'BBLM COMCHECK'!$A:$Z,25,0),0)</f>
        <v>0</v>
      </c>
      <c r="Y291" s="202"/>
      <c r="Z291" s="91">
        <f t="shared" si="27"/>
        <v>0</v>
      </c>
      <c r="AA291" s="203" t="str">
        <f>VLOOKUP(D291,'BBLM COMCHECK'!$A:$I,9,0)</f>
        <v>normal</v>
      </c>
      <c r="AB291" s="204">
        <f>VLOOKUP(D291,'BBLM COMCHECK'!$A:$L,12,0)</f>
        <v>145</v>
      </c>
      <c r="AC291" s="201">
        <f t="shared" si="28"/>
        <v>0</v>
      </c>
      <c r="AD291" s="94"/>
      <c r="AE291" s="201"/>
      <c r="AF291" s="201"/>
      <c r="AG291" s="201"/>
      <c r="AH291" s="201"/>
      <c r="AI291" s="94"/>
      <c r="AJ291" s="94"/>
      <c r="AK291" s="87" t="s">
        <v>169</v>
      </c>
      <c r="AL291" s="87" t="str">
        <f t="shared" si="29"/>
        <v>2026-01-15|06018|1016172000|0|||1</v>
      </c>
      <c r="AP291" s="198"/>
      <c r="AQ291" s="198"/>
      <c r="AR291" s="198"/>
      <c r="AW291" s="198"/>
      <c r="BC291" s="87"/>
      <c r="BD291" s="108" t="s">
        <v>170</v>
      </c>
      <c r="BE291" s="87"/>
    </row>
    <row r="292" spans="1:57" ht="26.25" customHeight="1">
      <c r="A292" s="87" t="s">
        <v>791</v>
      </c>
      <c r="B292" s="87" t="s">
        <v>131</v>
      </c>
      <c r="C292" s="87" t="s">
        <v>75</v>
      </c>
      <c r="D292" s="92" t="s">
        <v>791</v>
      </c>
      <c r="E292" s="92" t="s">
        <v>75</v>
      </c>
      <c r="F292" s="92" t="s">
        <v>784</v>
      </c>
      <c r="G292" s="93" t="s">
        <v>133</v>
      </c>
      <c r="H292" s="93">
        <v>27</v>
      </c>
      <c r="I292" s="94" t="s">
        <v>27</v>
      </c>
      <c r="J292" s="147" t="s">
        <v>172</v>
      </c>
      <c r="K292" s="93" t="s">
        <v>173</v>
      </c>
      <c r="L292" s="94" t="s">
        <v>174</v>
      </c>
      <c r="M292" s="94">
        <v>24</v>
      </c>
      <c r="N292" s="115"/>
      <c r="O292" s="201">
        <f>IF(P292&gt;0,VLOOKUP($D292,'BBLM COMCHECK'!$A:$S,14,0),0)</f>
        <v>0</v>
      </c>
      <c r="P292" s="202"/>
      <c r="Q292" s="91">
        <f t="shared" si="24"/>
        <v>0</v>
      </c>
      <c r="R292" s="201">
        <f>IF(S292&gt;0,VLOOKUP($D292,'BBLM COMCHECK'!$A:$S,15,0),0)</f>
        <v>0</v>
      </c>
      <c r="S292" s="202"/>
      <c r="T292" s="91">
        <f t="shared" si="25"/>
        <v>0</v>
      </c>
      <c r="U292" s="201">
        <f>IF(V292&gt;0,VLOOKUP($D292,'BBLM COMCHECK'!$A:$Z,25,0),0)</f>
        <v>0</v>
      </c>
      <c r="V292" s="202"/>
      <c r="W292" s="91">
        <f t="shared" si="26"/>
        <v>0</v>
      </c>
      <c r="X292" s="201">
        <f>IF(Y292&gt;0,VLOOKUP($D292,'BBLM COMCHECK'!$A:$Z,25,0),0)</f>
        <v>0</v>
      </c>
      <c r="Y292" s="202"/>
      <c r="Z292" s="91">
        <f t="shared" si="27"/>
        <v>0</v>
      </c>
      <c r="AA292" s="203" t="str">
        <f>VLOOKUP(D292,'BBLM COMCHECK'!$A:$I,9,0)</f>
        <v>normal</v>
      </c>
      <c r="AB292" s="204">
        <f>VLOOKUP(D292,'BBLM COMCHECK'!$A:$L,12,0)</f>
        <v>0</v>
      </c>
      <c r="AC292" s="201">
        <f t="shared" si="28"/>
        <v>1</v>
      </c>
      <c r="AD292" s="94"/>
      <c r="AE292" s="201"/>
      <c r="AF292" s="201"/>
      <c r="AG292" s="201"/>
      <c r="AH292" s="201"/>
      <c r="AI292" s="94"/>
      <c r="AJ292" s="94"/>
      <c r="AK292" s="87" t="s">
        <v>175</v>
      </c>
      <c r="AL292" s="87" t="str">
        <f t="shared" si="29"/>
        <v>2026-01-15|06018|1017616000|0|||1</v>
      </c>
      <c r="AP292" s="198"/>
      <c r="AQ292" s="198"/>
      <c r="AR292" s="198"/>
      <c r="AW292" s="198"/>
      <c r="BC292" s="87"/>
      <c r="BD292" s="108" t="s">
        <v>176</v>
      </c>
      <c r="BE292" s="87"/>
    </row>
    <row r="293" spans="1:57" ht="26.25" customHeight="1">
      <c r="A293" s="87" t="s">
        <v>792</v>
      </c>
      <c r="B293" s="87" t="s">
        <v>628</v>
      </c>
      <c r="C293" s="87" t="s">
        <v>75</v>
      </c>
      <c r="D293" s="92" t="s">
        <v>792</v>
      </c>
      <c r="E293" s="92" t="s">
        <v>75</v>
      </c>
      <c r="F293" s="92" t="s">
        <v>784</v>
      </c>
      <c r="G293" s="93" t="s">
        <v>133</v>
      </c>
      <c r="H293" s="93">
        <v>21</v>
      </c>
      <c r="I293" s="94" t="s">
        <v>24</v>
      </c>
      <c r="J293" s="147" t="s">
        <v>178</v>
      </c>
      <c r="K293" s="94"/>
      <c r="L293" s="94" t="s">
        <v>179</v>
      </c>
      <c r="M293" s="94">
        <v>1</v>
      </c>
      <c r="N293" s="115"/>
      <c r="O293" s="201">
        <f>IF(P293&gt;0,VLOOKUP($D293,'BBLM COMCHECK'!$A:$S,14,0),0)</f>
        <v>0</v>
      </c>
      <c r="P293" s="202"/>
      <c r="Q293" s="91">
        <f t="shared" si="24"/>
        <v>0</v>
      </c>
      <c r="R293" s="201">
        <f>IF(S293&gt;0,VLOOKUP($D293,'BBLM COMCHECK'!$A:$S,15,0),0)</f>
        <v>0</v>
      </c>
      <c r="S293" s="202"/>
      <c r="T293" s="91">
        <f t="shared" si="25"/>
        <v>0</v>
      </c>
      <c r="U293" s="201">
        <f>IF(V293&gt;0,VLOOKUP($D293,'BBLM COMCHECK'!$A:$Z,25,0),0)</f>
        <v>0</v>
      </c>
      <c r="V293" s="202"/>
      <c r="W293" s="91">
        <f t="shared" si="26"/>
        <v>0</v>
      </c>
      <c r="X293" s="201">
        <f>IF(Y293&gt;0,VLOOKUP($D293,'BBLM COMCHECK'!$A:$Z,25,0),0)</f>
        <v>0</v>
      </c>
      <c r="Y293" s="202"/>
      <c r="Z293" s="91">
        <f t="shared" si="27"/>
        <v>0</v>
      </c>
      <c r="AA293" s="203" t="str">
        <f>VLOOKUP(D293,'BBLM COMCHECK'!$A:$I,9,0)</f>
        <v>order stop</v>
      </c>
      <c r="AB293" s="204">
        <f>VLOOKUP(D293,'BBLM COMCHECK'!$A:$L,12,0)</f>
        <v>222</v>
      </c>
      <c r="AC293" s="201">
        <f t="shared" si="28"/>
        <v>0</v>
      </c>
      <c r="AD293" s="94"/>
      <c r="AE293" s="201"/>
      <c r="AF293" s="201"/>
      <c r="AG293" s="201"/>
      <c r="AH293" s="201"/>
      <c r="AI293" s="94"/>
      <c r="AJ293" s="94"/>
      <c r="AL293" s="87" t="str">
        <f t="shared" si="29"/>
        <v>2026-01-15|06018|1019929000|0|||1</v>
      </c>
      <c r="AP293" s="198"/>
      <c r="AW293" s="198"/>
      <c r="BC293" s="87"/>
      <c r="BD293" s="108" t="s">
        <v>180</v>
      </c>
      <c r="BE293" s="87"/>
    </row>
    <row r="294" spans="1:57" ht="26.25" customHeight="1">
      <c r="A294" s="87" t="s">
        <v>793</v>
      </c>
      <c r="B294" s="87" t="s">
        <v>131</v>
      </c>
      <c r="C294" s="87" t="s">
        <v>75</v>
      </c>
      <c r="D294" s="92" t="s">
        <v>793</v>
      </c>
      <c r="E294" s="92" t="s">
        <v>75</v>
      </c>
      <c r="F294" s="92" t="s">
        <v>784</v>
      </c>
      <c r="G294" s="93" t="s">
        <v>133</v>
      </c>
      <c r="H294" s="93">
        <v>21</v>
      </c>
      <c r="I294" s="94" t="s">
        <v>24</v>
      </c>
      <c r="J294" s="147" t="s">
        <v>182</v>
      </c>
      <c r="K294" s="93" t="s">
        <v>183</v>
      </c>
      <c r="L294" s="94" t="s">
        <v>184</v>
      </c>
      <c r="M294" s="94">
        <v>1</v>
      </c>
      <c r="N294" s="115"/>
      <c r="O294" s="201">
        <f>IF(P294&gt;0,VLOOKUP($D294,'BBLM COMCHECK'!$A:$S,14,0),0)</f>
        <v>0</v>
      </c>
      <c r="P294" s="202"/>
      <c r="Q294" s="91">
        <f t="shared" si="24"/>
        <v>0</v>
      </c>
      <c r="R294" s="201">
        <f>IF(S294&gt;0,VLOOKUP($D294,'BBLM COMCHECK'!$A:$S,15,0),0)</f>
        <v>0</v>
      </c>
      <c r="S294" s="202"/>
      <c r="T294" s="91">
        <f t="shared" si="25"/>
        <v>0</v>
      </c>
      <c r="U294" s="201">
        <f>IF(V294&gt;0,VLOOKUP($D294,'BBLM COMCHECK'!$A:$Z,25,0),0)</f>
        <v>0</v>
      </c>
      <c r="V294" s="202"/>
      <c r="W294" s="91">
        <f t="shared" si="26"/>
        <v>0</v>
      </c>
      <c r="X294" s="201">
        <f>IF(Y294&gt;0,VLOOKUP($D294,'BBLM COMCHECK'!$A:$Z,25,0),0)</f>
        <v>0</v>
      </c>
      <c r="Y294" s="202"/>
      <c r="Z294" s="91">
        <f t="shared" si="27"/>
        <v>0</v>
      </c>
      <c r="AA294" s="203" t="str">
        <f>VLOOKUP(D294,'BBLM COMCHECK'!$A:$I,9,0)</f>
        <v>order stop</v>
      </c>
      <c r="AB294" s="204">
        <f>VLOOKUP(D294,'BBLM COMCHECK'!$A:$L,12,0)</f>
        <v>297</v>
      </c>
      <c r="AC294" s="201">
        <f t="shared" si="28"/>
        <v>0</v>
      </c>
      <c r="AD294" s="94"/>
      <c r="AE294" s="201"/>
      <c r="AF294" s="201"/>
      <c r="AG294" s="201"/>
      <c r="AH294" s="201"/>
      <c r="AI294" s="94"/>
      <c r="AJ294" s="94"/>
      <c r="AK294" s="87" t="s">
        <v>185</v>
      </c>
      <c r="AL294" s="87" t="str">
        <f t="shared" si="29"/>
        <v>2026-01-15|06018|1023234000|0|||1</v>
      </c>
      <c r="AP294" s="198"/>
      <c r="AQ294" s="198"/>
      <c r="AR294" s="198"/>
      <c r="AW294" s="198"/>
      <c r="BC294" s="87"/>
      <c r="BD294" s="89" t="s">
        <v>186</v>
      </c>
      <c r="BE294" s="87"/>
    </row>
    <row r="295" spans="1:57" ht="26.25" customHeight="1">
      <c r="A295" s="87" t="s">
        <v>794</v>
      </c>
      <c r="B295" s="87" t="s">
        <v>131</v>
      </c>
      <c r="C295" s="87" t="s">
        <v>75</v>
      </c>
      <c r="D295" s="92" t="s">
        <v>794</v>
      </c>
      <c r="E295" s="92" t="s">
        <v>75</v>
      </c>
      <c r="F295" s="92" t="s">
        <v>784</v>
      </c>
      <c r="G295" s="93" t="s">
        <v>133</v>
      </c>
      <c r="H295" s="93">
        <v>27</v>
      </c>
      <c r="I295" s="94" t="s">
        <v>27</v>
      </c>
      <c r="J295" s="147" t="s">
        <v>188</v>
      </c>
      <c r="K295" s="93" t="s">
        <v>189</v>
      </c>
      <c r="L295" s="94" t="s">
        <v>190</v>
      </c>
      <c r="M295" s="94">
        <v>1</v>
      </c>
      <c r="N295" s="115"/>
      <c r="O295" s="201">
        <f>IF(P295&gt;0,VLOOKUP($D295,'BBLM COMCHECK'!$A:$S,14,0),0)</f>
        <v>0</v>
      </c>
      <c r="P295" s="202"/>
      <c r="Q295" s="91">
        <f t="shared" si="24"/>
        <v>0</v>
      </c>
      <c r="R295" s="201">
        <f>IF(S295&gt;0,VLOOKUP($D295,'BBLM COMCHECK'!$A:$S,15,0),0)</f>
        <v>0</v>
      </c>
      <c r="S295" s="202"/>
      <c r="T295" s="91">
        <f t="shared" si="25"/>
        <v>0</v>
      </c>
      <c r="U295" s="201">
        <f>IF(V295&gt;0,VLOOKUP($D295,'BBLM COMCHECK'!$A:$Z,25,0),0)</f>
        <v>0</v>
      </c>
      <c r="V295" s="202"/>
      <c r="W295" s="91">
        <f t="shared" si="26"/>
        <v>0</v>
      </c>
      <c r="X295" s="201">
        <f>IF(Y295&gt;0,VLOOKUP($D295,'BBLM COMCHECK'!$A:$Z,25,0),0)</f>
        <v>0</v>
      </c>
      <c r="Y295" s="202"/>
      <c r="Z295" s="91">
        <f t="shared" si="27"/>
        <v>0</v>
      </c>
      <c r="AA295" s="203" t="str">
        <f>VLOOKUP(D295,'BBLM COMCHECK'!$A:$I,9,0)</f>
        <v>normal</v>
      </c>
      <c r="AB295" s="204">
        <f>VLOOKUP(D295,'BBLM COMCHECK'!$A:$L,12,0)</f>
        <v>13</v>
      </c>
      <c r="AC295" s="201">
        <f t="shared" si="28"/>
        <v>0</v>
      </c>
      <c r="AD295" s="94"/>
      <c r="AE295" s="201"/>
      <c r="AF295" s="201"/>
      <c r="AG295" s="201"/>
      <c r="AH295" s="201"/>
      <c r="AI295" s="94"/>
      <c r="AJ295" s="94"/>
      <c r="AK295" s="87" t="s">
        <v>191</v>
      </c>
      <c r="AL295" s="87" t="str">
        <f t="shared" si="29"/>
        <v>2026-01-15|06018|1025539000|0|||1</v>
      </c>
      <c r="AP295" s="198"/>
      <c r="AQ295" s="198"/>
      <c r="AR295" s="198"/>
      <c r="AW295" s="198"/>
      <c r="BC295" s="87"/>
      <c r="BD295" s="89" t="s">
        <v>192</v>
      </c>
      <c r="BE295" s="87"/>
    </row>
    <row r="296" spans="1:57" ht="26.25" customHeight="1">
      <c r="A296" s="87" t="s">
        <v>795</v>
      </c>
      <c r="B296" s="87" t="s">
        <v>131</v>
      </c>
      <c r="C296" s="87" t="s">
        <v>75</v>
      </c>
      <c r="D296" s="92" t="s">
        <v>795</v>
      </c>
      <c r="E296" s="92" t="s">
        <v>75</v>
      </c>
      <c r="F296" s="92" t="s">
        <v>784</v>
      </c>
      <c r="G296" s="93" t="s">
        <v>133</v>
      </c>
      <c r="H296" s="93">
        <v>11</v>
      </c>
      <c r="I296" s="94" t="s">
        <v>20</v>
      </c>
      <c r="J296" s="147" t="s">
        <v>194</v>
      </c>
      <c r="K296" s="93" t="s">
        <v>195</v>
      </c>
      <c r="L296" s="94" t="s">
        <v>196</v>
      </c>
      <c r="M296" s="94">
        <v>8</v>
      </c>
      <c r="N296" s="115"/>
      <c r="O296" s="201">
        <f>IF(P296&gt;0,VLOOKUP($D296,'BBLM COMCHECK'!$A:$S,14,0),0)</f>
        <v>0</v>
      </c>
      <c r="P296" s="202"/>
      <c r="Q296" s="91">
        <f t="shared" si="24"/>
        <v>0</v>
      </c>
      <c r="R296" s="201">
        <f>IF(S296&gt;0,VLOOKUP($D296,'BBLM COMCHECK'!$A:$S,15,0),0)</f>
        <v>0</v>
      </c>
      <c r="S296" s="202"/>
      <c r="T296" s="91">
        <f t="shared" si="25"/>
        <v>0</v>
      </c>
      <c r="U296" s="201">
        <f>IF(V296&gt;0,VLOOKUP($D296,'BBLM COMCHECK'!$A:$Z,25,0),0)</f>
        <v>0</v>
      </c>
      <c r="V296" s="202"/>
      <c r="W296" s="91">
        <f t="shared" si="26"/>
        <v>0</v>
      </c>
      <c r="X296" s="201">
        <f>IF(Y296&gt;0,VLOOKUP($D296,'BBLM COMCHECK'!$A:$Z,25,0),0)</f>
        <v>0</v>
      </c>
      <c r="Y296" s="202"/>
      <c r="Z296" s="91">
        <f t="shared" si="27"/>
        <v>0</v>
      </c>
      <c r="AA296" s="203" t="str">
        <f>VLOOKUP(D296,'BBLM COMCHECK'!$A:$I,9,0)</f>
        <v>normal</v>
      </c>
      <c r="AB296" s="204">
        <f>VLOOKUP(D296,'BBLM COMCHECK'!$A:$L,12,0)</f>
        <v>273</v>
      </c>
      <c r="AC296" s="201">
        <f t="shared" si="28"/>
        <v>0</v>
      </c>
      <c r="AD296" s="94"/>
      <c r="AE296" s="201"/>
      <c r="AF296" s="201"/>
      <c r="AG296" s="201"/>
      <c r="AH296" s="201"/>
      <c r="AI296" s="94"/>
      <c r="AJ296" s="94"/>
      <c r="AK296" s="87" t="s">
        <v>197</v>
      </c>
      <c r="AL296" s="87" t="str">
        <f t="shared" si="29"/>
        <v>2026-01-15|06018|1032759000|0|||1</v>
      </c>
      <c r="AP296" s="198"/>
      <c r="AQ296" s="198"/>
      <c r="AR296" s="198"/>
      <c r="AW296" s="198"/>
      <c r="BC296" s="87"/>
      <c r="BD296" s="89" t="s">
        <v>198</v>
      </c>
      <c r="BE296" s="87"/>
    </row>
    <row r="297" spans="1:57" ht="26.25" customHeight="1">
      <c r="A297" s="87" t="s">
        <v>796</v>
      </c>
      <c r="B297" s="87" t="s">
        <v>131</v>
      </c>
      <c r="C297" s="87" t="s">
        <v>75</v>
      </c>
      <c r="D297" s="92" t="s">
        <v>796</v>
      </c>
      <c r="E297" s="92" t="s">
        <v>75</v>
      </c>
      <c r="F297" s="92" t="s">
        <v>784</v>
      </c>
      <c r="G297" s="93" t="s">
        <v>133</v>
      </c>
      <c r="H297" s="93">
        <v>21</v>
      </c>
      <c r="I297" s="94" t="s">
        <v>24</v>
      </c>
      <c r="J297" s="147" t="s">
        <v>200</v>
      </c>
      <c r="K297" s="93" t="s">
        <v>201</v>
      </c>
      <c r="L297" s="94" t="s">
        <v>202</v>
      </c>
      <c r="M297" s="94">
        <v>20</v>
      </c>
      <c r="N297" s="115"/>
      <c r="O297" s="201">
        <f>IF(P297&gt;0,VLOOKUP($D297,'BBLM COMCHECK'!$A:$S,14,0),0)</f>
        <v>0</v>
      </c>
      <c r="P297" s="202"/>
      <c r="Q297" s="91">
        <f t="shared" si="24"/>
        <v>0</v>
      </c>
      <c r="R297" s="201">
        <f>IF(S297&gt;0,VLOOKUP($D297,'BBLM COMCHECK'!$A:$S,15,0),0)</f>
        <v>0</v>
      </c>
      <c r="S297" s="202"/>
      <c r="T297" s="91">
        <f t="shared" si="25"/>
        <v>0</v>
      </c>
      <c r="U297" s="201">
        <f>IF(V297&gt;0,VLOOKUP($D297,'BBLM COMCHECK'!$A:$Z,25,0),0)</f>
        <v>0</v>
      </c>
      <c r="V297" s="202"/>
      <c r="W297" s="91">
        <f t="shared" si="26"/>
        <v>0</v>
      </c>
      <c r="X297" s="201">
        <f>IF(Y297&gt;0,VLOOKUP($D297,'BBLM COMCHECK'!$A:$Z,25,0),0)</f>
        <v>0</v>
      </c>
      <c r="Y297" s="202"/>
      <c r="Z297" s="91">
        <f t="shared" si="27"/>
        <v>0</v>
      </c>
      <c r="AA297" s="203" t="str">
        <f>VLOOKUP(D297,'BBLM COMCHECK'!$A:$I,9,0)</f>
        <v>normal</v>
      </c>
      <c r="AB297" s="204">
        <f>VLOOKUP(D297,'BBLM COMCHECK'!$A:$L,12,0)</f>
        <v>138</v>
      </c>
      <c r="AC297" s="201">
        <f t="shared" si="28"/>
        <v>0</v>
      </c>
      <c r="AD297" s="94"/>
      <c r="AE297" s="201"/>
      <c r="AF297" s="201"/>
      <c r="AG297" s="201"/>
      <c r="AH297" s="201"/>
      <c r="AI297" s="94"/>
      <c r="AJ297" s="94"/>
      <c r="AK297" s="87" t="s">
        <v>203</v>
      </c>
      <c r="AL297" s="87" t="str">
        <f t="shared" si="29"/>
        <v>2026-01-15|06018|1035433000|0|||1</v>
      </c>
      <c r="AP297" s="198"/>
      <c r="AQ297" s="198"/>
      <c r="AR297" s="198"/>
      <c r="AW297" s="198"/>
      <c r="BC297" s="87"/>
      <c r="BD297" s="89" t="s">
        <v>204</v>
      </c>
      <c r="BE297" s="87"/>
    </row>
    <row r="298" spans="1:57" ht="26.25" customHeight="1">
      <c r="A298" s="87" t="s">
        <v>797</v>
      </c>
      <c r="B298" s="87" t="s">
        <v>131</v>
      </c>
      <c r="C298" s="87" t="s">
        <v>75</v>
      </c>
      <c r="D298" s="92" t="s">
        <v>797</v>
      </c>
      <c r="E298" s="92" t="s">
        <v>75</v>
      </c>
      <c r="F298" s="92" t="s">
        <v>784</v>
      </c>
      <c r="G298" s="93" t="s">
        <v>133</v>
      </c>
      <c r="H298" s="93">
        <v>17</v>
      </c>
      <c r="I298" s="94" t="s">
        <v>22</v>
      </c>
      <c r="J298" s="147" t="s">
        <v>206</v>
      </c>
      <c r="K298" s="93" t="s">
        <v>207</v>
      </c>
      <c r="L298" s="94" t="s">
        <v>208</v>
      </c>
      <c r="M298" s="94">
        <v>20</v>
      </c>
      <c r="N298" s="115"/>
      <c r="O298" s="201">
        <f>IF(P298&gt;0,VLOOKUP($D298,'BBLM COMCHECK'!$A:$S,14,0),0)</f>
        <v>0</v>
      </c>
      <c r="P298" s="202"/>
      <c r="Q298" s="91">
        <f t="shared" si="24"/>
        <v>0</v>
      </c>
      <c r="R298" s="201">
        <f>IF(S298&gt;0,VLOOKUP($D298,'BBLM COMCHECK'!$A:$S,15,0),0)</f>
        <v>0</v>
      </c>
      <c r="S298" s="202"/>
      <c r="T298" s="91">
        <f t="shared" si="25"/>
        <v>0</v>
      </c>
      <c r="U298" s="201">
        <f>IF(V298&gt;0,VLOOKUP($D298,'BBLM COMCHECK'!$A:$Z,25,0),0)</f>
        <v>0</v>
      </c>
      <c r="V298" s="202"/>
      <c r="W298" s="91">
        <f t="shared" si="26"/>
        <v>0</v>
      </c>
      <c r="X298" s="201">
        <f>IF(Y298&gt;0,VLOOKUP($D298,'BBLM COMCHECK'!$A:$Z,25,0),0)</f>
        <v>0</v>
      </c>
      <c r="Y298" s="202"/>
      <c r="Z298" s="91">
        <f t="shared" si="27"/>
        <v>0</v>
      </c>
      <c r="AA298" s="203" t="str">
        <f>VLOOKUP(D298,'BBLM COMCHECK'!$A:$I,9,0)</f>
        <v>order stop</v>
      </c>
      <c r="AB298" s="204">
        <f>VLOOKUP(D298,'BBLM COMCHECK'!$A:$L,12,0)</f>
        <v>9278</v>
      </c>
      <c r="AC298" s="201">
        <f t="shared" si="28"/>
        <v>0</v>
      </c>
      <c r="AD298" s="94"/>
      <c r="AE298" s="201"/>
      <c r="AF298" s="201"/>
      <c r="AG298" s="201"/>
      <c r="AH298" s="201"/>
      <c r="AI298" s="94"/>
      <c r="AJ298" s="94"/>
      <c r="AK298" s="87" t="s">
        <v>209</v>
      </c>
      <c r="AL298" s="87" t="str">
        <f t="shared" si="29"/>
        <v>2026-01-15|06018|1035633000|0|||1</v>
      </c>
      <c r="AP298" s="198"/>
      <c r="AQ298" s="198"/>
      <c r="AR298" s="198"/>
      <c r="AW298" s="198"/>
      <c r="BC298" s="87"/>
      <c r="BD298" s="89" t="s">
        <v>210</v>
      </c>
      <c r="BE298" s="87"/>
    </row>
    <row r="299" spans="1:57" ht="26.25" customHeight="1">
      <c r="A299" s="87" t="s">
        <v>798</v>
      </c>
      <c r="B299" s="87" t="s">
        <v>131</v>
      </c>
      <c r="C299" s="87" t="s">
        <v>75</v>
      </c>
      <c r="D299" s="92" t="s">
        <v>798</v>
      </c>
      <c r="E299" s="92" t="s">
        <v>75</v>
      </c>
      <c r="F299" s="92" t="s">
        <v>784</v>
      </c>
      <c r="G299" s="93" t="s">
        <v>133</v>
      </c>
      <c r="H299" s="93">
        <v>17</v>
      </c>
      <c r="I299" s="94" t="s">
        <v>22</v>
      </c>
      <c r="J299" s="147" t="s">
        <v>212</v>
      </c>
      <c r="K299" s="93" t="s">
        <v>213</v>
      </c>
      <c r="L299" s="94" t="s">
        <v>214</v>
      </c>
      <c r="M299" s="94">
        <v>20</v>
      </c>
      <c r="N299" s="115"/>
      <c r="O299" s="201">
        <f>IF(P299&gt;0,VLOOKUP($D299,'BBLM COMCHECK'!$A:$S,14,0),0)</f>
        <v>0</v>
      </c>
      <c r="P299" s="202"/>
      <c r="Q299" s="91">
        <f t="shared" si="24"/>
        <v>0</v>
      </c>
      <c r="R299" s="201">
        <f>IF(S299&gt;0,VLOOKUP($D299,'BBLM COMCHECK'!$A:$S,15,0),0)</f>
        <v>0</v>
      </c>
      <c r="S299" s="202"/>
      <c r="T299" s="91">
        <f t="shared" si="25"/>
        <v>0</v>
      </c>
      <c r="U299" s="201">
        <f>IF(V299&gt;0,VLOOKUP($D299,'BBLM COMCHECK'!$A:$Z,25,0),0)</f>
        <v>0</v>
      </c>
      <c r="V299" s="202"/>
      <c r="W299" s="91">
        <f t="shared" si="26"/>
        <v>0</v>
      </c>
      <c r="X299" s="201">
        <f>IF(Y299&gt;0,VLOOKUP($D299,'BBLM COMCHECK'!$A:$Z,25,0),0)</f>
        <v>0</v>
      </c>
      <c r="Y299" s="202"/>
      <c r="Z299" s="91">
        <f t="shared" si="27"/>
        <v>0</v>
      </c>
      <c r="AA299" s="203" t="str">
        <f>VLOOKUP(D299,'BBLM COMCHECK'!$A:$I,9,0)</f>
        <v>order stop</v>
      </c>
      <c r="AB299" s="204">
        <f>VLOOKUP(D299,'BBLM COMCHECK'!$A:$L,12,0)</f>
        <v>630</v>
      </c>
      <c r="AC299" s="201">
        <f t="shared" si="28"/>
        <v>0</v>
      </c>
      <c r="AD299" s="94"/>
      <c r="AE299" s="201"/>
      <c r="AF299" s="201"/>
      <c r="AG299" s="201"/>
      <c r="AH299" s="201"/>
      <c r="AI299" s="94"/>
      <c r="AJ299" s="94"/>
      <c r="AK299" s="87" t="s">
        <v>215</v>
      </c>
      <c r="AL299" s="87" t="str">
        <f t="shared" si="29"/>
        <v>2026-01-15|06018|1035634000|0|||1</v>
      </c>
      <c r="AP299" s="198"/>
      <c r="AQ299" s="198"/>
      <c r="AR299" s="198"/>
      <c r="AW299" s="198"/>
      <c r="BC299" s="87"/>
      <c r="BD299" s="89" t="s">
        <v>216</v>
      </c>
      <c r="BE299" s="87"/>
    </row>
    <row r="300" spans="1:57" ht="26.25" customHeight="1">
      <c r="A300" s="87" t="s">
        <v>799</v>
      </c>
      <c r="B300" s="87" t="s">
        <v>131</v>
      </c>
      <c r="C300" s="87" t="s">
        <v>75</v>
      </c>
      <c r="D300" s="92" t="s">
        <v>799</v>
      </c>
      <c r="E300" s="92" t="s">
        <v>75</v>
      </c>
      <c r="F300" s="92" t="s">
        <v>784</v>
      </c>
      <c r="G300" s="93" t="s">
        <v>133</v>
      </c>
      <c r="H300" s="93">
        <v>27</v>
      </c>
      <c r="I300" s="94" t="s">
        <v>27</v>
      </c>
      <c r="J300" s="147" t="s">
        <v>218</v>
      </c>
      <c r="K300" s="93" t="s">
        <v>219</v>
      </c>
      <c r="L300" s="94" t="s">
        <v>220</v>
      </c>
      <c r="M300" s="94">
        <v>12</v>
      </c>
      <c r="N300" s="115"/>
      <c r="O300" s="201">
        <f>IF(P300&gt;0,VLOOKUP($D300,'BBLM COMCHECK'!$A:$S,14,0),0)</f>
        <v>0</v>
      </c>
      <c r="P300" s="202"/>
      <c r="Q300" s="91">
        <f t="shared" si="24"/>
        <v>0</v>
      </c>
      <c r="R300" s="201">
        <f>IF(S300&gt;0,VLOOKUP($D300,'BBLM COMCHECK'!$A:$S,15,0),0)</f>
        <v>0</v>
      </c>
      <c r="S300" s="202"/>
      <c r="T300" s="91">
        <f t="shared" si="25"/>
        <v>0</v>
      </c>
      <c r="U300" s="201">
        <f>IF(V300&gt;0,VLOOKUP($D300,'BBLM COMCHECK'!$A:$Z,25,0),0)</f>
        <v>0</v>
      </c>
      <c r="V300" s="202"/>
      <c r="W300" s="91">
        <f t="shared" si="26"/>
        <v>0</v>
      </c>
      <c r="X300" s="201">
        <f>IF(Y300&gt;0,VLOOKUP($D300,'BBLM COMCHECK'!$A:$Z,25,0),0)</f>
        <v>0</v>
      </c>
      <c r="Y300" s="202"/>
      <c r="Z300" s="91">
        <f t="shared" si="27"/>
        <v>0</v>
      </c>
      <c r="AA300" s="203" t="str">
        <f>VLOOKUP(D300,'BBLM COMCHECK'!$A:$I,9,0)</f>
        <v>normal</v>
      </c>
      <c r="AB300" s="204">
        <f>VLOOKUP(D300,'BBLM COMCHECK'!$A:$L,12,0)</f>
        <v>429</v>
      </c>
      <c r="AC300" s="201">
        <f t="shared" si="28"/>
        <v>0</v>
      </c>
      <c r="AD300" s="94"/>
      <c r="AE300" s="201"/>
      <c r="AF300" s="201"/>
      <c r="AG300" s="201"/>
      <c r="AH300" s="201"/>
      <c r="AI300" s="94"/>
      <c r="AJ300" s="94"/>
      <c r="AK300" s="87" t="s">
        <v>221</v>
      </c>
      <c r="AL300" s="87" t="str">
        <f t="shared" si="29"/>
        <v>2026-01-15|06018|1038886000|0|||1</v>
      </c>
      <c r="AP300" s="198"/>
      <c r="AQ300" s="198"/>
      <c r="AR300" s="198"/>
      <c r="AW300" s="198"/>
      <c r="BC300" s="87"/>
      <c r="BD300" s="89" t="s">
        <v>222</v>
      </c>
      <c r="BE300" s="87"/>
    </row>
    <row r="301" spans="1:57" ht="26.25" customHeight="1">
      <c r="A301" s="87" t="s">
        <v>800</v>
      </c>
      <c r="B301" s="87" t="s">
        <v>131</v>
      </c>
      <c r="C301" s="87" t="s">
        <v>75</v>
      </c>
      <c r="D301" s="92" t="s">
        <v>800</v>
      </c>
      <c r="E301" s="92" t="s">
        <v>75</v>
      </c>
      <c r="F301" s="92" t="s">
        <v>784</v>
      </c>
      <c r="G301" s="93" t="s">
        <v>133</v>
      </c>
      <c r="H301" s="93">
        <v>27</v>
      </c>
      <c r="I301" s="94" t="s">
        <v>27</v>
      </c>
      <c r="J301" s="147" t="s">
        <v>224</v>
      </c>
      <c r="K301" s="93" t="s">
        <v>225</v>
      </c>
      <c r="L301" s="94" t="s">
        <v>226</v>
      </c>
      <c r="M301" s="94">
        <v>1</v>
      </c>
      <c r="N301" s="115"/>
      <c r="O301" s="201">
        <f>IF(P301&gt;0,VLOOKUP($D301,'BBLM COMCHECK'!$A:$S,14,0),0)</f>
        <v>0</v>
      </c>
      <c r="P301" s="202"/>
      <c r="Q301" s="91">
        <f t="shared" si="24"/>
        <v>0</v>
      </c>
      <c r="R301" s="201">
        <f>IF(S301&gt;0,VLOOKUP($D301,'BBLM COMCHECK'!$A:$S,15,0),0)</f>
        <v>0</v>
      </c>
      <c r="S301" s="202"/>
      <c r="T301" s="91">
        <f t="shared" si="25"/>
        <v>0</v>
      </c>
      <c r="U301" s="201">
        <f>IF(V301&gt;0,VLOOKUP($D301,'BBLM COMCHECK'!$A:$Z,25,0),0)</f>
        <v>0</v>
      </c>
      <c r="V301" s="202"/>
      <c r="W301" s="91">
        <f t="shared" si="26"/>
        <v>0</v>
      </c>
      <c r="X301" s="201">
        <f>IF(Y301&gt;0,VLOOKUP($D301,'BBLM COMCHECK'!$A:$Z,25,0),0)</f>
        <v>0</v>
      </c>
      <c r="Y301" s="202"/>
      <c r="Z301" s="91">
        <f t="shared" si="27"/>
        <v>0</v>
      </c>
      <c r="AA301" s="203" t="str">
        <f>VLOOKUP(D301,'BBLM COMCHECK'!$A:$I,9,0)</f>
        <v>order stop</v>
      </c>
      <c r="AB301" s="204">
        <f>VLOOKUP(D301,'BBLM COMCHECK'!$A:$L,12,0)</f>
        <v>253</v>
      </c>
      <c r="AC301" s="201">
        <f t="shared" si="28"/>
        <v>0</v>
      </c>
      <c r="AD301" s="94"/>
      <c r="AE301" s="201"/>
      <c r="AF301" s="201"/>
      <c r="AG301" s="201"/>
      <c r="AH301" s="201"/>
      <c r="AI301" s="94"/>
      <c r="AJ301" s="94"/>
      <c r="AK301" s="87" t="s">
        <v>227</v>
      </c>
      <c r="AL301" s="87" t="str">
        <f t="shared" si="29"/>
        <v>2026-01-15|06018|1038932000|0|||1</v>
      </c>
      <c r="AP301" s="198"/>
      <c r="AQ301" s="198"/>
      <c r="AR301" s="198"/>
      <c r="AW301" s="198"/>
      <c r="BC301" s="87"/>
      <c r="BD301" s="89" t="s">
        <v>228</v>
      </c>
      <c r="BE301" s="87"/>
    </row>
    <row r="302" spans="1:57" ht="26.25" customHeight="1">
      <c r="A302" s="87" t="s">
        <v>801</v>
      </c>
      <c r="B302" s="87" t="s">
        <v>131</v>
      </c>
      <c r="C302" s="87" t="s">
        <v>75</v>
      </c>
      <c r="D302" s="92" t="s">
        <v>801</v>
      </c>
      <c r="E302" s="92" t="s">
        <v>75</v>
      </c>
      <c r="F302" s="92" t="s">
        <v>784</v>
      </c>
      <c r="G302" s="93" t="s">
        <v>133</v>
      </c>
      <c r="H302" s="93">
        <v>26</v>
      </c>
      <c r="I302" s="94" t="s">
        <v>25</v>
      </c>
      <c r="J302" s="147" t="s">
        <v>230</v>
      </c>
      <c r="K302" s="93" t="s">
        <v>231</v>
      </c>
      <c r="L302" s="94" t="s">
        <v>232</v>
      </c>
      <c r="M302" s="94">
        <v>12</v>
      </c>
      <c r="N302" s="115"/>
      <c r="O302" s="201">
        <f>IF(P302&gt;0,VLOOKUP($D302,'BBLM COMCHECK'!$A:$S,14,0),0)</f>
        <v>0</v>
      </c>
      <c r="P302" s="202"/>
      <c r="Q302" s="91">
        <f t="shared" si="24"/>
        <v>0</v>
      </c>
      <c r="R302" s="201">
        <f>IF(S302&gt;0,VLOOKUP($D302,'BBLM COMCHECK'!$A:$S,15,0),0)</f>
        <v>0</v>
      </c>
      <c r="S302" s="202"/>
      <c r="T302" s="91">
        <f t="shared" si="25"/>
        <v>0</v>
      </c>
      <c r="U302" s="201">
        <f>IF(V302&gt;0,VLOOKUP($D302,'BBLM COMCHECK'!$A:$Z,25,0),0)</f>
        <v>0</v>
      </c>
      <c r="V302" s="202"/>
      <c r="W302" s="91">
        <f t="shared" si="26"/>
        <v>0</v>
      </c>
      <c r="X302" s="201">
        <f>IF(Y302&gt;0,VLOOKUP($D302,'BBLM COMCHECK'!$A:$Z,25,0),0)</f>
        <v>0</v>
      </c>
      <c r="Y302" s="202"/>
      <c r="Z302" s="91">
        <f t="shared" si="27"/>
        <v>0</v>
      </c>
      <c r="AA302" s="203" t="str">
        <f>VLOOKUP(D302,'BBLM COMCHECK'!$A:$I,9,0)</f>
        <v>order stop</v>
      </c>
      <c r="AB302" s="204">
        <f>VLOOKUP(D302,'BBLM COMCHECK'!$A:$L,12,0)</f>
        <v>34814</v>
      </c>
      <c r="AC302" s="201">
        <f t="shared" si="28"/>
        <v>0</v>
      </c>
      <c r="AD302" s="94"/>
      <c r="AE302" s="201"/>
      <c r="AF302" s="201"/>
      <c r="AG302" s="201"/>
      <c r="AH302" s="201"/>
      <c r="AI302" s="94"/>
      <c r="AJ302" s="94"/>
      <c r="AK302" s="87" t="s">
        <v>233</v>
      </c>
      <c r="AL302" s="87" t="str">
        <f t="shared" si="29"/>
        <v>2026-01-15|06018|1055785000|0|||1</v>
      </c>
      <c r="AP302" s="198"/>
      <c r="AQ302" s="198"/>
      <c r="AR302" s="198"/>
      <c r="AW302" s="198"/>
      <c r="BC302" s="87"/>
      <c r="BD302" s="89" t="s">
        <v>234</v>
      </c>
      <c r="BE302" s="87"/>
    </row>
    <row r="303" spans="1:57" ht="26.25" customHeight="1">
      <c r="A303" s="87" t="s">
        <v>802</v>
      </c>
      <c r="B303" s="87" t="s">
        <v>131</v>
      </c>
      <c r="C303" s="87" t="s">
        <v>75</v>
      </c>
      <c r="D303" s="92" t="s">
        <v>802</v>
      </c>
      <c r="E303" s="92" t="s">
        <v>75</v>
      </c>
      <c r="F303" s="92" t="s">
        <v>784</v>
      </c>
      <c r="G303" s="93" t="s">
        <v>133</v>
      </c>
      <c r="H303" s="93">
        <v>27</v>
      </c>
      <c r="I303" s="94" t="s">
        <v>27</v>
      </c>
      <c r="J303" s="147" t="s">
        <v>236</v>
      </c>
      <c r="K303" s="93" t="s">
        <v>237</v>
      </c>
      <c r="L303" s="94" t="s">
        <v>238</v>
      </c>
      <c r="M303" s="94">
        <v>12</v>
      </c>
      <c r="N303" s="115"/>
      <c r="O303" s="201">
        <f>IF(P303&gt;0,VLOOKUP($D303,'BBLM COMCHECK'!$A:$S,14,0),0)</f>
        <v>0</v>
      </c>
      <c r="P303" s="202"/>
      <c r="Q303" s="91">
        <f t="shared" si="24"/>
        <v>0</v>
      </c>
      <c r="R303" s="201">
        <f>IF(S303&gt;0,VLOOKUP($D303,'BBLM COMCHECK'!$A:$S,15,0),0)</f>
        <v>0</v>
      </c>
      <c r="S303" s="202"/>
      <c r="T303" s="91">
        <f t="shared" si="25"/>
        <v>0</v>
      </c>
      <c r="U303" s="201">
        <f>IF(V303&gt;0,VLOOKUP($D303,'BBLM COMCHECK'!$A:$Z,25,0),0)</f>
        <v>0</v>
      </c>
      <c r="V303" s="202"/>
      <c r="W303" s="91">
        <f t="shared" si="26"/>
        <v>0</v>
      </c>
      <c r="X303" s="201">
        <f>IF(Y303&gt;0,VLOOKUP($D303,'BBLM COMCHECK'!$A:$Z,25,0),0)</f>
        <v>0</v>
      </c>
      <c r="Y303" s="202"/>
      <c r="Z303" s="91">
        <f t="shared" si="27"/>
        <v>0</v>
      </c>
      <c r="AA303" s="203" t="str">
        <f>VLOOKUP(D303,'BBLM COMCHECK'!$A:$I,9,0)</f>
        <v>normal</v>
      </c>
      <c r="AB303" s="204">
        <f>VLOOKUP(D303,'BBLM COMCHECK'!$A:$L,12,0)</f>
        <v>174</v>
      </c>
      <c r="AC303" s="201">
        <f t="shared" si="28"/>
        <v>0</v>
      </c>
      <c r="AD303" s="94"/>
      <c r="AE303" s="201"/>
      <c r="AF303" s="201"/>
      <c r="AG303" s="201"/>
      <c r="AH303" s="201"/>
      <c r="AI303" s="94"/>
      <c r="AJ303" s="94"/>
      <c r="AK303" s="87" t="s">
        <v>239</v>
      </c>
      <c r="AL303" s="87" t="str">
        <f t="shared" si="29"/>
        <v>2026-01-15|06018|1058499000|0|||1</v>
      </c>
      <c r="AP303" s="198"/>
      <c r="AQ303" s="198"/>
      <c r="AR303" s="198"/>
      <c r="AW303" s="198"/>
      <c r="BC303" s="87"/>
      <c r="BD303" s="89" t="s">
        <v>240</v>
      </c>
      <c r="BE303" s="87"/>
    </row>
    <row r="304" spans="1:57" ht="26.25" customHeight="1">
      <c r="A304" s="87" t="s">
        <v>803</v>
      </c>
      <c r="B304" s="87" t="s">
        <v>131</v>
      </c>
      <c r="C304" s="87" t="s">
        <v>75</v>
      </c>
      <c r="D304" s="92" t="s">
        <v>803</v>
      </c>
      <c r="E304" s="92" t="s">
        <v>75</v>
      </c>
      <c r="F304" s="92" t="s">
        <v>784</v>
      </c>
      <c r="G304" s="93" t="s">
        <v>133</v>
      </c>
      <c r="H304" s="93">
        <v>11</v>
      </c>
      <c r="I304" s="94" t="s">
        <v>20</v>
      </c>
      <c r="J304" s="147" t="s">
        <v>242</v>
      </c>
      <c r="K304" s="93" t="s">
        <v>243</v>
      </c>
      <c r="L304" s="94" t="s">
        <v>244</v>
      </c>
      <c r="M304" s="94">
        <v>16</v>
      </c>
      <c r="N304" s="115"/>
      <c r="O304" s="201">
        <v>19700</v>
      </c>
      <c r="P304" s="202"/>
      <c r="Q304" s="91">
        <f t="shared" si="24"/>
        <v>0</v>
      </c>
      <c r="R304" s="201">
        <f>IF(S304&gt;0,VLOOKUP($D304,'BBLM COMCHECK'!$A:$S,15,0),0)</f>
        <v>0</v>
      </c>
      <c r="S304" s="202"/>
      <c r="T304" s="91">
        <f t="shared" si="25"/>
        <v>0</v>
      </c>
      <c r="U304" s="201">
        <f>IF(V304&gt;0,VLOOKUP($D304,'BBLM COMCHECK'!$A:$Z,25,0),0)</f>
        <v>0</v>
      </c>
      <c r="V304" s="202"/>
      <c r="W304" s="91">
        <f t="shared" si="26"/>
        <v>0</v>
      </c>
      <c r="X304" s="201">
        <f>IF(Y304&gt;0,VLOOKUP($D304,'BBLM COMCHECK'!$A:$Z,25,0),0)</f>
        <v>0</v>
      </c>
      <c r="Y304" s="202"/>
      <c r="Z304" s="91">
        <f t="shared" si="27"/>
        <v>0</v>
      </c>
      <c r="AA304" s="203" t="str">
        <f>VLOOKUP(D304,'BBLM COMCHECK'!$A:$I,9,0)</f>
        <v>normal</v>
      </c>
      <c r="AB304" s="204">
        <f>VLOOKUP(D304,'BBLM COMCHECK'!$A:$L,12,0)</f>
        <v>966</v>
      </c>
      <c r="AC304" s="201">
        <f t="shared" si="28"/>
        <v>0</v>
      </c>
      <c r="AD304" s="94"/>
      <c r="AE304" s="201"/>
      <c r="AF304" s="201"/>
      <c r="AG304" s="201"/>
      <c r="AH304" s="201"/>
      <c r="AI304" s="94"/>
      <c r="AJ304" s="94"/>
      <c r="AK304" s="87" t="s">
        <v>245</v>
      </c>
      <c r="AL304" s="87" t="str">
        <f t="shared" si="29"/>
        <v>2026-01-15|06018|1064670000|0|||1</v>
      </c>
      <c r="AP304" s="198"/>
      <c r="AQ304" s="198"/>
      <c r="AR304" s="198"/>
      <c r="AW304" s="198"/>
      <c r="BC304" s="87"/>
      <c r="BD304" s="89" t="s">
        <v>246</v>
      </c>
      <c r="BE304" s="87"/>
    </row>
    <row r="305" spans="1:57" ht="26.25" customHeight="1">
      <c r="A305" s="87" t="s">
        <v>804</v>
      </c>
      <c r="B305" s="87" t="s">
        <v>131</v>
      </c>
      <c r="C305" s="87" t="s">
        <v>75</v>
      </c>
      <c r="D305" s="92" t="s">
        <v>804</v>
      </c>
      <c r="E305" s="92" t="s">
        <v>75</v>
      </c>
      <c r="F305" s="92" t="s">
        <v>784</v>
      </c>
      <c r="G305" s="93" t="s">
        <v>133</v>
      </c>
      <c r="H305" s="93">
        <v>11</v>
      </c>
      <c r="I305" s="94" t="s">
        <v>20</v>
      </c>
      <c r="J305" s="147" t="s">
        <v>248</v>
      </c>
      <c r="K305" s="93" t="s">
        <v>249</v>
      </c>
      <c r="L305" s="94" t="s">
        <v>250</v>
      </c>
      <c r="M305" s="94">
        <v>28</v>
      </c>
      <c r="N305" s="115"/>
      <c r="O305" s="201">
        <f>IF(P305&gt;0,VLOOKUP($D305,'BBLM COMCHECK'!$A:$S,14,0),0)</f>
        <v>0</v>
      </c>
      <c r="P305" s="202"/>
      <c r="Q305" s="91">
        <f t="shared" si="24"/>
        <v>0</v>
      </c>
      <c r="R305" s="201">
        <f>IF(S305&gt;0,VLOOKUP($D305,'BBLM COMCHECK'!$A:$S,15,0),0)</f>
        <v>0</v>
      </c>
      <c r="S305" s="202"/>
      <c r="T305" s="91">
        <f t="shared" si="25"/>
        <v>0</v>
      </c>
      <c r="U305" s="201">
        <f>IF(V305&gt;0,VLOOKUP($D305,'BBLM COMCHECK'!$A:$Z,25,0),0)</f>
        <v>0</v>
      </c>
      <c r="V305" s="202"/>
      <c r="W305" s="91">
        <f t="shared" si="26"/>
        <v>0</v>
      </c>
      <c r="X305" s="201">
        <f>IF(Y305&gt;0,VLOOKUP($D305,'BBLM COMCHECK'!$A:$Z,25,0),0)</f>
        <v>0</v>
      </c>
      <c r="Y305" s="202"/>
      <c r="Z305" s="91">
        <f t="shared" si="27"/>
        <v>0</v>
      </c>
      <c r="AA305" s="203" t="str">
        <f>VLOOKUP(D305,'BBLM COMCHECK'!$A:$I,9,0)</f>
        <v>normal</v>
      </c>
      <c r="AB305" s="204">
        <f>VLOOKUP(D305,'BBLM COMCHECK'!$A:$L,12,0)</f>
        <v>12073</v>
      </c>
      <c r="AC305" s="201">
        <f t="shared" si="28"/>
        <v>0</v>
      </c>
      <c r="AD305" s="94"/>
      <c r="AE305" s="201"/>
      <c r="AF305" s="201"/>
      <c r="AG305" s="201"/>
      <c r="AH305" s="201"/>
      <c r="AI305" s="94"/>
      <c r="AJ305" s="94"/>
      <c r="AK305" s="87" t="s">
        <v>251</v>
      </c>
      <c r="AL305" s="87" t="str">
        <f t="shared" si="29"/>
        <v>2026-01-15|06018|1064680000|0|||1</v>
      </c>
      <c r="AP305" s="198"/>
      <c r="AQ305" s="198"/>
      <c r="AR305" s="198"/>
      <c r="AW305" s="198"/>
      <c r="BC305" s="87"/>
      <c r="BD305" s="89" t="s">
        <v>252</v>
      </c>
      <c r="BE305" s="87"/>
    </row>
    <row r="306" spans="1:57" ht="26.25" customHeight="1">
      <c r="A306" s="87" t="s">
        <v>805</v>
      </c>
      <c r="B306" s="87" t="s">
        <v>131</v>
      </c>
      <c r="C306" s="87" t="s">
        <v>75</v>
      </c>
      <c r="D306" s="92" t="s">
        <v>805</v>
      </c>
      <c r="E306" s="92" t="s">
        <v>75</v>
      </c>
      <c r="F306" s="92" t="s">
        <v>784</v>
      </c>
      <c r="G306" s="93" t="s">
        <v>133</v>
      </c>
      <c r="H306" s="93">
        <v>21</v>
      </c>
      <c r="I306" s="94" t="s">
        <v>24</v>
      </c>
      <c r="J306" s="147" t="s">
        <v>254</v>
      </c>
      <c r="K306" s="93" t="s">
        <v>255</v>
      </c>
      <c r="L306" s="94" t="s">
        <v>256</v>
      </c>
      <c r="M306" s="94">
        <v>60</v>
      </c>
      <c r="N306" s="115"/>
      <c r="O306" s="201">
        <f>IF(P306&gt;0,VLOOKUP($D306,'BBLM COMCHECK'!$A:$S,14,0),0)</f>
        <v>0</v>
      </c>
      <c r="P306" s="202"/>
      <c r="Q306" s="91">
        <f t="shared" si="24"/>
        <v>0</v>
      </c>
      <c r="R306" s="201">
        <f>IF(S306&gt;0,VLOOKUP($D306,'BBLM COMCHECK'!$A:$S,15,0),0)</f>
        <v>0</v>
      </c>
      <c r="S306" s="202"/>
      <c r="T306" s="91">
        <f t="shared" si="25"/>
        <v>0</v>
      </c>
      <c r="U306" s="201">
        <f>IF(V306&gt;0,VLOOKUP($D306,'BBLM COMCHECK'!$A:$Z,25,0),0)</f>
        <v>0</v>
      </c>
      <c r="V306" s="202"/>
      <c r="W306" s="91">
        <f t="shared" si="26"/>
        <v>0</v>
      </c>
      <c r="X306" s="201">
        <f>IF(Y306&gt;0,VLOOKUP($D306,'BBLM COMCHECK'!$A:$Z,25,0),0)</f>
        <v>0</v>
      </c>
      <c r="Y306" s="202"/>
      <c r="Z306" s="91">
        <f t="shared" si="27"/>
        <v>0</v>
      </c>
      <c r="AA306" s="203" t="str">
        <f>VLOOKUP(D306,'BBLM COMCHECK'!$A:$I,9,0)</f>
        <v>order stop</v>
      </c>
      <c r="AB306" s="204">
        <f>VLOOKUP(D306,'BBLM COMCHECK'!$A:$L,12,0)</f>
        <v>6137</v>
      </c>
      <c r="AC306" s="201">
        <f t="shared" si="28"/>
        <v>0</v>
      </c>
      <c r="AD306" s="94"/>
      <c r="AE306" s="201"/>
      <c r="AF306" s="201"/>
      <c r="AG306" s="201"/>
      <c r="AH306" s="201"/>
      <c r="AI306" s="94"/>
      <c r="AJ306" s="94"/>
      <c r="AK306" s="87" t="s">
        <v>257</v>
      </c>
      <c r="AL306" s="87" t="str">
        <f t="shared" si="29"/>
        <v>2026-01-15|06018|1070906000|0|||1</v>
      </c>
      <c r="AP306" s="198"/>
      <c r="AQ306" s="198"/>
      <c r="AR306" s="198"/>
      <c r="AW306" s="198"/>
      <c r="BC306" s="87"/>
      <c r="BD306" s="89" t="s">
        <v>258</v>
      </c>
      <c r="BE306" s="87"/>
    </row>
    <row r="307" spans="1:57" ht="26.25" customHeight="1">
      <c r="A307" s="87" t="s">
        <v>806</v>
      </c>
      <c r="B307" s="87" t="s">
        <v>131</v>
      </c>
      <c r="C307" s="87" t="s">
        <v>75</v>
      </c>
      <c r="D307" s="92" t="s">
        <v>806</v>
      </c>
      <c r="E307" s="92" t="s">
        <v>75</v>
      </c>
      <c r="F307" s="92" t="s">
        <v>784</v>
      </c>
      <c r="G307" s="93" t="s">
        <v>133</v>
      </c>
      <c r="H307" s="93">
        <v>11</v>
      </c>
      <c r="I307" s="94" t="s">
        <v>20</v>
      </c>
      <c r="J307" s="147" t="s">
        <v>260</v>
      </c>
      <c r="K307" s="93" t="s">
        <v>261</v>
      </c>
      <c r="L307" s="94" t="s">
        <v>262</v>
      </c>
      <c r="M307" s="94">
        <v>12</v>
      </c>
      <c r="N307" s="115"/>
      <c r="O307" s="201">
        <f>IF(P307&gt;0,VLOOKUP($D307,'BBLM COMCHECK'!$A:$S,14,0),0)</f>
        <v>0</v>
      </c>
      <c r="P307" s="202"/>
      <c r="Q307" s="91">
        <f t="shared" si="24"/>
        <v>0</v>
      </c>
      <c r="R307" s="201">
        <f>IF(S307&gt;0,VLOOKUP($D307,'BBLM COMCHECK'!$A:$S,15,0),0)</f>
        <v>0</v>
      </c>
      <c r="S307" s="202"/>
      <c r="T307" s="91">
        <f t="shared" si="25"/>
        <v>0</v>
      </c>
      <c r="U307" s="201">
        <f>IF(V307&gt;0,VLOOKUP($D307,'BBLM COMCHECK'!$A:$Z,25,0),0)</f>
        <v>0</v>
      </c>
      <c r="V307" s="202"/>
      <c r="W307" s="91">
        <f t="shared" si="26"/>
        <v>0</v>
      </c>
      <c r="X307" s="201">
        <f>IF(Y307&gt;0,VLOOKUP($D307,'BBLM COMCHECK'!$A:$Z,25,0),0)</f>
        <v>0</v>
      </c>
      <c r="Y307" s="202"/>
      <c r="Z307" s="91">
        <f t="shared" si="27"/>
        <v>0</v>
      </c>
      <c r="AA307" s="203" t="str">
        <f>VLOOKUP(D307,'BBLM COMCHECK'!$A:$I,9,0)</f>
        <v>normal</v>
      </c>
      <c r="AB307" s="204">
        <f>VLOOKUP(D307,'BBLM COMCHECK'!$A:$L,12,0)</f>
        <v>21319</v>
      </c>
      <c r="AC307" s="201">
        <f t="shared" si="28"/>
        <v>0</v>
      </c>
      <c r="AD307" s="94"/>
      <c r="AE307" s="201"/>
      <c r="AF307" s="201"/>
      <c r="AG307" s="201"/>
      <c r="AH307" s="201"/>
      <c r="AI307" s="94"/>
      <c r="AJ307" s="94"/>
      <c r="AK307" s="87" t="s">
        <v>263</v>
      </c>
      <c r="AL307" s="87" t="str">
        <f t="shared" si="29"/>
        <v>2026-01-15|06018|1071008000|0|||1</v>
      </c>
      <c r="AP307" s="198"/>
      <c r="AQ307" s="198"/>
      <c r="AR307" s="198"/>
      <c r="AW307" s="198"/>
      <c r="BC307" s="87"/>
      <c r="BD307" s="89" t="s">
        <v>264</v>
      </c>
      <c r="BE307" s="87"/>
    </row>
    <row r="308" spans="1:57" ht="26.25" customHeight="1">
      <c r="A308" s="87" t="s">
        <v>807</v>
      </c>
      <c r="B308" s="87" t="s">
        <v>131</v>
      </c>
      <c r="C308" s="87" t="s">
        <v>75</v>
      </c>
      <c r="D308" s="92" t="s">
        <v>807</v>
      </c>
      <c r="E308" s="92" t="s">
        <v>75</v>
      </c>
      <c r="F308" s="92" t="s">
        <v>784</v>
      </c>
      <c r="G308" s="93" t="s">
        <v>133</v>
      </c>
      <c r="H308" s="93">
        <v>11</v>
      </c>
      <c r="I308" s="94" t="s">
        <v>20</v>
      </c>
      <c r="J308" s="147" t="s">
        <v>266</v>
      </c>
      <c r="K308" s="93" t="s">
        <v>267</v>
      </c>
      <c r="L308" s="94" t="s">
        <v>268</v>
      </c>
      <c r="M308" s="94">
        <v>9</v>
      </c>
      <c r="N308" s="115"/>
      <c r="O308" s="201">
        <f>IF(P308&gt;0,VLOOKUP($D308,'BBLM COMCHECK'!$A:$S,14,0),0)</f>
        <v>0</v>
      </c>
      <c r="P308" s="202"/>
      <c r="Q308" s="91">
        <f t="shared" si="24"/>
        <v>0</v>
      </c>
      <c r="R308" s="201">
        <f>IF(S308&gt;0,VLOOKUP($D308,'BBLM COMCHECK'!$A:$S,15,0),0)</f>
        <v>0</v>
      </c>
      <c r="S308" s="202"/>
      <c r="T308" s="91">
        <f t="shared" si="25"/>
        <v>0</v>
      </c>
      <c r="U308" s="201">
        <f>IF(V308&gt;0,VLOOKUP($D308,'BBLM COMCHECK'!$A:$Z,25,0),0)</f>
        <v>0</v>
      </c>
      <c r="V308" s="202"/>
      <c r="W308" s="91">
        <f t="shared" si="26"/>
        <v>0</v>
      </c>
      <c r="X308" s="201">
        <f>IF(Y308&gt;0,VLOOKUP($D308,'BBLM COMCHECK'!$A:$Z,25,0),0)</f>
        <v>0</v>
      </c>
      <c r="Y308" s="202"/>
      <c r="Z308" s="91">
        <f t="shared" si="27"/>
        <v>0</v>
      </c>
      <c r="AA308" s="203" t="str">
        <f>VLOOKUP(D308,'BBLM COMCHECK'!$A:$I,9,0)</f>
        <v>normal</v>
      </c>
      <c r="AB308" s="204">
        <f>VLOOKUP(D308,'BBLM COMCHECK'!$A:$L,12,0)</f>
        <v>1</v>
      </c>
      <c r="AC308" s="201">
        <f t="shared" si="28"/>
        <v>1</v>
      </c>
      <c r="AD308" s="94"/>
      <c r="AE308" s="201"/>
      <c r="AF308" s="201"/>
      <c r="AG308" s="201"/>
      <c r="AH308" s="201"/>
      <c r="AI308" s="94"/>
      <c r="AJ308" s="94"/>
      <c r="AK308" s="87" t="s">
        <v>269</v>
      </c>
      <c r="AL308" s="87" t="str">
        <f t="shared" si="29"/>
        <v>2026-01-15|06018|1071606000|0|||1</v>
      </c>
      <c r="AP308" s="198"/>
      <c r="AQ308" s="198"/>
      <c r="AR308" s="198"/>
      <c r="AW308" s="198"/>
      <c r="BC308" s="87"/>
      <c r="BD308" s="89" t="s">
        <v>270</v>
      </c>
      <c r="BE308" s="87"/>
    </row>
    <row r="309" spans="1:57" ht="26.25" customHeight="1">
      <c r="A309" s="87" t="s">
        <v>808</v>
      </c>
      <c r="B309" s="87" t="s">
        <v>131</v>
      </c>
      <c r="C309" s="87" t="s">
        <v>75</v>
      </c>
      <c r="D309" s="92" t="s">
        <v>808</v>
      </c>
      <c r="E309" s="92" t="s">
        <v>75</v>
      </c>
      <c r="F309" s="92" t="s">
        <v>784</v>
      </c>
      <c r="G309" s="93" t="s">
        <v>133</v>
      </c>
      <c r="H309" s="93">
        <v>11</v>
      </c>
      <c r="I309" s="94" t="s">
        <v>20</v>
      </c>
      <c r="J309" s="151" t="s">
        <v>272</v>
      </c>
      <c r="K309" s="93" t="s">
        <v>273</v>
      </c>
      <c r="L309" s="94" t="s">
        <v>274</v>
      </c>
      <c r="M309" s="94">
        <v>24</v>
      </c>
      <c r="N309" s="115"/>
      <c r="O309" s="201">
        <f>IF(P309&gt;0,VLOOKUP($D309,'BBLM COMCHECK'!$A:$S,14,0),0)</f>
        <v>0</v>
      </c>
      <c r="P309" s="202"/>
      <c r="Q309" s="91">
        <f t="shared" si="24"/>
        <v>0</v>
      </c>
      <c r="R309" s="201">
        <f>IF(S309&gt;0,VLOOKUP($D309,'BBLM COMCHECK'!$A:$S,15,0),0)</f>
        <v>0</v>
      </c>
      <c r="S309" s="202"/>
      <c r="T309" s="91">
        <f t="shared" si="25"/>
        <v>0</v>
      </c>
      <c r="U309" s="201">
        <f>IF(V309&gt;0,VLOOKUP($D309,'BBLM COMCHECK'!$A:$Z,25,0),0)</f>
        <v>0</v>
      </c>
      <c r="V309" s="202"/>
      <c r="W309" s="91">
        <f t="shared" si="26"/>
        <v>0</v>
      </c>
      <c r="X309" s="201">
        <f>IF(Y309&gt;0,VLOOKUP($D309,'BBLM COMCHECK'!$A:$Z,25,0),0)</f>
        <v>0</v>
      </c>
      <c r="Y309" s="202"/>
      <c r="Z309" s="91">
        <f t="shared" si="27"/>
        <v>0</v>
      </c>
      <c r="AA309" s="203" t="str">
        <f>VLOOKUP(D309,'BBLM COMCHECK'!$A:$I,9,0)</f>
        <v>normal</v>
      </c>
      <c r="AB309" s="204">
        <f>VLOOKUP(D309,'BBLM COMCHECK'!$A:$L,12,0)</f>
        <v>0</v>
      </c>
      <c r="AC309" s="201">
        <f t="shared" si="28"/>
        <v>1</v>
      </c>
      <c r="AD309" s="94"/>
      <c r="AE309" s="201"/>
      <c r="AF309" s="201"/>
      <c r="AG309" s="201"/>
      <c r="AH309" s="201"/>
      <c r="AI309" s="94"/>
      <c r="AJ309" s="94"/>
      <c r="AK309" s="87" t="s">
        <v>275</v>
      </c>
      <c r="AL309" s="87" t="str">
        <f t="shared" si="29"/>
        <v>2026-01-15|06018|1072194000|0|||1</v>
      </c>
      <c r="AP309" s="198"/>
      <c r="AQ309" s="198"/>
      <c r="AR309" s="198"/>
      <c r="AW309" s="198"/>
      <c r="BC309" s="87"/>
      <c r="BD309" s="89" t="s">
        <v>276</v>
      </c>
      <c r="BE309" s="87"/>
    </row>
    <row r="310" spans="1:57" ht="26.25" customHeight="1">
      <c r="A310" s="87" t="s">
        <v>809</v>
      </c>
      <c r="B310" s="87" t="s">
        <v>131</v>
      </c>
      <c r="C310" s="87" t="s">
        <v>75</v>
      </c>
      <c r="D310" s="92" t="s">
        <v>809</v>
      </c>
      <c r="E310" s="92" t="s">
        <v>75</v>
      </c>
      <c r="F310" s="92" t="s">
        <v>784</v>
      </c>
      <c r="G310" s="93" t="s">
        <v>133</v>
      </c>
      <c r="H310" s="93">
        <v>26</v>
      </c>
      <c r="I310" s="94" t="s">
        <v>25</v>
      </c>
      <c r="J310" s="147" t="s">
        <v>278</v>
      </c>
      <c r="K310" s="93" t="s">
        <v>279</v>
      </c>
      <c r="L310" s="94" t="s">
        <v>280</v>
      </c>
      <c r="M310" s="94">
        <v>20</v>
      </c>
      <c r="N310" s="115"/>
      <c r="O310" s="201">
        <f>IF(P310&gt;0,VLOOKUP($D310,'BBLM COMCHECK'!$A:$S,14,0),0)</f>
        <v>0</v>
      </c>
      <c r="P310" s="202"/>
      <c r="Q310" s="91">
        <f t="shared" si="24"/>
        <v>0</v>
      </c>
      <c r="R310" s="201">
        <f>IF(S310&gt;0,VLOOKUP($D310,'BBLM COMCHECK'!$A:$S,15,0),0)</f>
        <v>0</v>
      </c>
      <c r="S310" s="202"/>
      <c r="T310" s="91">
        <f t="shared" si="25"/>
        <v>0</v>
      </c>
      <c r="U310" s="201">
        <f>IF(V310&gt;0,VLOOKUP($D310,'BBLM COMCHECK'!$A:$Z,25,0),0)</f>
        <v>0</v>
      </c>
      <c r="V310" s="202"/>
      <c r="W310" s="91">
        <f t="shared" si="26"/>
        <v>0</v>
      </c>
      <c r="X310" s="201">
        <f>IF(Y310&gt;0,VLOOKUP($D310,'BBLM COMCHECK'!$A:$Z,25,0),0)</f>
        <v>0</v>
      </c>
      <c r="Y310" s="202"/>
      <c r="Z310" s="91">
        <f t="shared" si="27"/>
        <v>0</v>
      </c>
      <c r="AA310" s="203" t="str">
        <f>VLOOKUP(D310,'BBLM COMCHECK'!$A:$I,9,0)</f>
        <v>normal</v>
      </c>
      <c r="AB310" s="204">
        <f>VLOOKUP(D310,'BBLM COMCHECK'!$A:$L,12,0)</f>
        <v>4224</v>
      </c>
      <c r="AC310" s="201">
        <f t="shared" si="28"/>
        <v>0</v>
      </c>
      <c r="AD310" s="94"/>
      <c r="AE310" s="201"/>
      <c r="AF310" s="201"/>
      <c r="AG310" s="201"/>
      <c r="AH310" s="201"/>
      <c r="AI310" s="94"/>
      <c r="AJ310" s="94"/>
      <c r="AK310" s="87" t="s">
        <v>281</v>
      </c>
      <c r="AL310" s="87" t="str">
        <f t="shared" si="29"/>
        <v>2026-01-15|06018|1074674000|0|||1</v>
      </c>
      <c r="AP310" s="198"/>
      <c r="AQ310" s="198"/>
      <c r="AR310" s="198"/>
      <c r="AW310" s="198"/>
      <c r="BC310" s="87"/>
      <c r="BD310" s="89" t="s">
        <v>282</v>
      </c>
      <c r="BE310" s="87"/>
    </row>
    <row r="311" spans="1:57" ht="26.25" customHeight="1">
      <c r="A311" s="87" t="s">
        <v>810</v>
      </c>
      <c r="B311" s="87" t="s">
        <v>131</v>
      </c>
      <c r="C311" s="87" t="s">
        <v>75</v>
      </c>
      <c r="D311" s="92" t="s">
        <v>810</v>
      </c>
      <c r="E311" s="92" t="s">
        <v>75</v>
      </c>
      <c r="F311" s="92" t="s">
        <v>784</v>
      </c>
      <c r="G311" s="93" t="s">
        <v>133</v>
      </c>
      <c r="H311" s="93">
        <v>26</v>
      </c>
      <c r="I311" s="94" t="s">
        <v>25</v>
      </c>
      <c r="J311" s="147" t="s">
        <v>284</v>
      </c>
      <c r="K311" s="93" t="s">
        <v>285</v>
      </c>
      <c r="L311" s="94" t="s">
        <v>286</v>
      </c>
      <c r="M311" s="94">
        <v>50</v>
      </c>
      <c r="N311" s="115"/>
      <c r="O311" s="201">
        <f>IF(P311&gt;0,VLOOKUP($D311,'BBLM COMCHECK'!$A:$S,14,0),0)</f>
        <v>0</v>
      </c>
      <c r="P311" s="202"/>
      <c r="Q311" s="91">
        <f t="shared" si="24"/>
        <v>0</v>
      </c>
      <c r="R311" s="201">
        <f>IF(S311&gt;0,VLOOKUP($D311,'BBLM COMCHECK'!$A:$S,15,0),0)</f>
        <v>0</v>
      </c>
      <c r="S311" s="202"/>
      <c r="T311" s="91">
        <f t="shared" si="25"/>
        <v>0</v>
      </c>
      <c r="U311" s="201">
        <f>IF(V311&gt;0,VLOOKUP($D311,'BBLM COMCHECK'!$A:$Z,25,0),0)</f>
        <v>0</v>
      </c>
      <c r="V311" s="202"/>
      <c r="W311" s="91">
        <f t="shared" si="26"/>
        <v>0</v>
      </c>
      <c r="X311" s="201">
        <f>IF(Y311&gt;0,VLOOKUP($D311,'BBLM COMCHECK'!$A:$Z,25,0),0)</f>
        <v>0</v>
      </c>
      <c r="Y311" s="202"/>
      <c r="Z311" s="91">
        <f t="shared" si="27"/>
        <v>0</v>
      </c>
      <c r="AA311" s="203" t="str">
        <f>VLOOKUP(D311,'BBLM COMCHECK'!$A:$I,9,0)</f>
        <v>normal</v>
      </c>
      <c r="AB311" s="204">
        <f>VLOOKUP(D311,'BBLM COMCHECK'!$A:$L,12,0)</f>
        <v>2456</v>
      </c>
      <c r="AC311" s="201">
        <f t="shared" si="28"/>
        <v>0</v>
      </c>
      <c r="AD311" s="94"/>
      <c r="AE311" s="201"/>
      <c r="AF311" s="201"/>
      <c r="AG311" s="201"/>
      <c r="AH311" s="201"/>
      <c r="AI311" s="94"/>
      <c r="AJ311" s="94"/>
      <c r="AK311" s="87" t="s">
        <v>287</v>
      </c>
      <c r="AL311" s="87" t="str">
        <f t="shared" si="29"/>
        <v>2026-01-15|06018|1074883000|0|||1</v>
      </c>
      <c r="AP311" s="198"/>
      <c r="AQ311" s="198"/>
      <c r="AR311" s="198"/>
      <c r="AW311" s="198"/>
      <c r="BC311" s="87"/>
      <c r="BD311" s="89" t="s">
        <v>288</v>
      </c>
      <c r="BE311" s="87"/>
    </row>
    <row r="312" spans="1:57" ht="26.25" customHeight="1">
      <c r="A312" s="87" t="s">
        <v>811</v>
      </c>
      <c r="B312" s="87" t="s">
        <v>131</v>
      </c>
      <c r="C312" s="87" t="s">
        <v>75</v>
      </c>
      <c r="D312" s="92" t="s">
        <v>811</v>
      </c>
      <c r="E312" s="92" t="s">
        <v>75</v>
      </c>
      <c r="F312" s="92" t="s">
        <v>784</v>
      </c>
      <c r="G312" s="93" t="s">
        <v>133</v>
      </c>
      <c r="H312" s="93">
        <v>27</v>
      </c>
      <c r="I312" s="94" t="s">
        <v>27</v>
      </c>
      <c r="J312" s="147" t="s">
        <v>290</v>
      </c>
      <c r="K312" s="93" t="s">
        <v>291</v>
      </c>
      <c r="L312" s="94" t="s">
        <v>292</v>
      </c>
      <c r="M312" s="94">
        <v>25</v>
      </c>
      <c r="N312" s="115"/>
      <c r="O312" s="201">
        <f>IF(P312&gt;0,VLOOKUP($D312,'BBLM COMCHECK'!$A:$S,14,0),0)</f>
        <v>0</v>
      </c>
      <c r="P312" s="202"/>
      <c r="Q312" s="91">
        <f t="shared" si="24"/>
        <v>0</v>
      </c>
      <c r="R312" s="201">
        <f>IF(S312&gt;0,VLOOKUP($D312,'BBLM COMCHECK'!$A:$S,15,0),0)</f>
        <v>0</v>
      </c>
      <c r="S312" s="202"/>
      <c r="T312" s="91">
        <f t="shared" si="25"/>
        <v>0</v>
      </c>
      <c r="U312" s="201">
        <f>IF(V312&gt;0,VLOOKUP($D312,'BBLM COMCHECK'!$A:$Z,25,0),0)</f>
        <v>0</v>
      </c>
      <c r="V312" s="202"/>
      <c r="W312" s="91">
        <f t="shared" si="26"/>
        <v>0</v>
      </c>
      <c r="X312" s="201">
        <f>IF(Y312&gt;0,VLOOKUP($D312,'BBLM COMCHECK'!$A:$Z,25,0),0)</f>
        <v>0</v>
      </c>
      <c r="Y312" s="202"/>
      <c r="Z312" s="91">
        <f t="shared" si="27"/>
        <v>0</v>
      </c>
      <c r="AA312" s="203" t="str">
        <f>VLOOKUP(D312,'BBLM COMCHECK'!$A:$I,9,0)</f>
        <v>order stop</v>
      </c>
      <c r="AB312" s="204">
        <f>VLOOKUP(D312,'BBLM COMCHECK'!$A:$L,12,0)</f>
        <v>739</v>
      </c>
      <c r="AC312" s="201">
        <f t="shared" si="28"/>
        <v>0</v>
      </c>
      <c r="AD312" s="94"/>
      <c r="AE312" s="201"/>
      <c r="AF312" s="201"/>
      <c r="AG312" s="201"/>
      <c r="AH312" s="201"/>
      <c r="AI312" s="94"/>
      <c r="AJ312" s="94"/>
      <c r="AK312" s="87" t="s">
        <v>293</v>
      </c>
      <c r="AL312" s="87" t="str">
        <f t="shared" si="29"/>
        <v>2026-01-15|06018|1075557000|0|||1</v>
      </c>
      <c r="AP312" s="198"/>
      <c r="AQ312" s="198"/>
      <c r="AR312" s="198"/>
      <c r="AW312" s="198"/>
      <c r="BC312" s="87"/>
      <c r="BD312" s="89" t="s">
        <v>294</v>
      </c>
      <c r="BE312" s="87"/>
    </row>
    <row r="313" spans="1:57" ht="26.25" customHeight="1">
      <c r="A313" s="87" t="s">
        <v>812</v>
      </c>
      <c r="B313" s="87" t="s">
        <v>131</v>
      </c>
      <c r="C313" s="87" t="s">
        <v>75</v>
      </c>
      <c r="D313" s="92" t="s">
        <v>812</v>
      </c>
      <c r="E313" s="92" t="s">
        <v>75</v>
      </c>
      <c r="F313" s="92" t="s">
        <v>784</v>
      </c>
      <c r="G313" s="93" t="s">
        <v>133</v>
      </c>
      <c r="H313" s="93">
        <v>26</v>
      </c>
      <c r="I313" s="94" t="s">
        <v>25</v>
      </c>
      <c r="J313" s="147" t="s">
        <v>296</v>
      </c>
      <c r="K313" s="93" t="s">
        <v>297</v>
      </c>
      <c r="L313" s="94" t="s">
        <v>298</v>
      </c>
      <c r="M313" s="94">
        <v>12</v>
      </c>
      <c r="N313" s="115"/>
      <c r="O313" s="201">
        <f>IF(P313&gt;0,VLOOKUP($D313,'BBLM COMCHECK'!$A:$S,14,0),0)</f>
        <v>0</v>
      </c>
      <c r="P313" s="202"/>
      <c r="Q313" s="91">
        <f t="shared" si="24"/>
        <v>0</v>
      </c>
      <c r="R313" s="201">
        <f>IF(S313&gt;0,VLOOKUP($D313,'BBLM COMCHECK'!$A:$S,15,0),0)</f>
        <v>0</v>
      </c>
      <c r="S313" s="202"/>
      <c r="T313" s="91">
        <f t="shared" si="25"/>
        <v>0</v>
      </c>
      <c r="U313" s="201">
        <f>IF(V313&gt;0,VLOOKUP($D313,'BBLM COMCHECK'!$A:$Z,25,0),0)</f>
        <v>0</v>
      </c>
      <c r="V313" s="202"/>
      <c r="W313" s="91">
        <f t="shared" si="26"/>
        <v>0</v>
      </c>
      <c r="X313" s="201">
        <f>IF(Y313&gt;0,VLOOKUP($D313,'BBLM COMCHECK'!$A:$Z,25,0),0)</f>
        <v>0</v>
      </c>
      <c r="Y313" s="202"/>
      <c r="Z313" s="91">
        <f t="shared" si="27"/>
        <v>0</v>
      </c>
      <c r="AA313" s="203" t="str">
        <f>VLOOKUP(D313,'BBLM COMCHECK'!$A:$I,9,0)</f>
        <v>normal</v>
      </c>
      <c r="AB313" s="204">
        <f>VLOOKUP(D313,'BBLM COMCHECK'!$A:$L,12,0)</f>
        <v>15808</v>
      </c>
      <c r="AC313" s="201">
        <f t="shared" si="28"/>
        <v>0</v>
      </c>
      <c r="AD313" s="94"/>
      <c r="AE313" s="201"/>
      <c r="AF313" s="201"/>
      <c r="AG313" s="201"/>
      <c r="AH313" s="201"/>
      <c r="AI313" s="94"/>
      <c r="AJ313" s="94"/>
      <c r="AK313" s="87" t="s">
        <v>299</v>
      </c>
      <c r="AL313" s="87" t="str">
        <f t="shared" si="29"/>
        <v>2026-01-15|06018|1077236000|0|||1</v>
      </c>
      <c r="AP313" s="198"/>
      <c r="AQ313" s="198"/>
      <c r="AR313" s="198"/>
      <c r="AW313" s="198"/>
      <c r="BC313" s="87"/>
      <c r="BD313" s="87" t="s">
        <v>300</v>
      </c>
      <c r="BE313" s="87"/>
    </row>
    <row r="314" spans="1:57" ht="26.25" customHeight="1">
      <c r="A314" s="87" t="s">
        <v>813</v>
      </c>
      <c r="B314" s="87" t="s">
        <v>131</v>
      </c>
      <c r="C314" s="87" t="s">
        <v>75</v>
      </c>
      <c r="D314" s="92" t="s">
        <v>813</v>
      </c>
      <c r="E314" s="92" t="s">
        <v>75</v>
      </c>
      <c r="F314" s="92" t="s">
        <v>784</v>
      </c>
      <c r="G314" s="93" t="s">
        <v>133</v>
      </c>
      <c r="H314" s="93">
        <v>26</v>
      </c>
      <c r="I314" s="94" t="s">
        <v>25</v>
      </c>
      <c r="J314" s="147" t="s">
        <v>302</v>
      </c>
      <c r="K314" s="93" t="s">
        <v>303</v>
      </c>
      <c r="L314" s="94" t="s">
        <v>304</v>
      </c>
      <c r="M314" s="94">
        <v>12</v>
      </c>
      <c r="N314" s="115"/>
      <c r="O314" s="201">
        <f>IF(P314&gt;0,VLOOKUP($D314,'BBLM COMCHECK'!$A:$S,14,0),0)</f>
        <v>0</v>
      </c>
      <c r="P314" s="202"/>
      <c r="Q314" s="91">
        <f t="shared" si="24"/>
        <v>0</v>
      </c>
      <c r="R314" s="201">
        <f>IF(S314&gt;0,VLOOKUP($D314,'BBLM COMCHECK'!$A:$S,15,0),0)</f>
        <v>0</v>
      </c>
      <c r="S314" s="202"/>
      <c r="T314" s="91">
        <f t="shared" si="25"/>
        <v>0</v>
      </c>
      <c r="U314" s="201">
        <f>IF(V314&gt;0,VLOOKUP($D314,'BBLM COMCHECK'!$A:$Z,25,0),0)</f>
        <v>0</v>
      </c>
      <c r="V314" s="202"/>
      <c r="W314" s="91">
        <f t="shared" si="26"/>
        <v>0</v>
      </c>
      <c r="X314" s="201">
        <f>IF(Y314&gt;0,VLOOKUP($D314,'BBLM COMCHECK'!$A:$Z,25,0),0)</f>
        <v>0</v>
      </c>
      <c r="Y314" s="202"/>
      <c r="Z314" s="91">
        <f t="shared" si="27"/>
        <v>0</v>
      </c>
      <c r="AA314" s="203" t="str">
        <f>VLOOKUP(D314,'BBLM COMCHECK'!$A:$I,9,0)</f>
        <v>normal</v>
      </c>
      <c r="AB314" s="204">
        <f>VLOOKUP(D314,'BBLM COMCHECK'!$A:$L,12,0)</f>
        <v>47228</v>
      </c>
      <c r="AC314" s="201">
        <f t="shared" si="28"/>
        <v>0</v>
      </c>
      <c r="AD314" s="94"/>
      <c r="AE314" s="201"/>
      <c r="AF314" s="201"/>
      <c r="AG314" s="201"/>
      <c r="AH314" s="201"/>
      <c r="AI314" s="94"/>
      <c r="AJ314" s="94"/>
      <c r="AK314" s="87" t="s">
        <v>526</v>
      </c>
      <c r="AL314" s="87" t="str">
        <f t="shared" si="29"/>
        <v>2026-01-15|06018|1077237000|0|||1</v>
      </c>
      <c r="AP314" s="198"/>
      <c r="AQ314" s="198"/>
      <c r="AR314" s="198"/>
      <c r="AW314" s="198"/>
      <c r="BC314" s="87"/>
      <c r="BD314" s="89" t="s">
        <v>306</v>
      </c>
      <c r="BE314" s="87"/>
    </row>
    <row r="315" spans="1:57" ht="26.25" customHeight="1">
      <c r="A315" s="87" t="s">
        <v>814</v>
      </c>
      <c r="B315" s="87" t="s">
        <v>131</v>
      </c>
      <c r="C315" s="87" t="s">
        <v>75</v>
      </c>
      <c r="D315" s="92" t="s">
        <v>814</v>
      </c>
      <c r="E315" s="92" t="s">
        <v>75</v>
      </c>
      <c r="F315" s="92" t="s">
        <v>784</v>
      </c>
      <c r="G315" s="93" t="s">
        <v>133</v>
      </c>
      <c r="H315" s="93">
        <v>26</v>
      </c>
      <c r="I315" s="94" t="s">
        <v>25</v>
      </c>
      <c r="J315" s="147" t="s">
        <v>308</v>
      </c>
      <c r="K315" s="93" t="s">
        <v>309</v>
      </c>
      <c r="L315" s="94" t="s">
        <v>310</v>
      </c>
      <c r="M315" s="94">
        <v>12</v>
      </c>
      <c r="N315" s="115"/>
      <c r="O315" s="201">
        <f>IF(P315&gt;0,VLOOKUP($D315,'BBLM COMCHECK'!$A:$S,14,0),0)</f>
        <v>0</v>
      </c>
      <c r="P315" s="202"/>
      <c r="Q315" s="91">
        <f t="shared" si="24"/>
        <v>0</v>
      </c>
      <c r="R315" s="201">
        <f>IF(S315&gt;0,VLOOKUP($D315,'BBLM COMCHECK'!$A:$S,15,0),0)</f>
        <v>0</v>
      </c>
      <c r="S315" s="202"/>
      <c r="T315" s="91">
        <f t="shared" si="25"/>
        <v>0</v>
      </c>
      <c r="U315" s="201">
        <f>IF(V315&gt;0,VLOOKUP($D315,'BBLM COMCHECK'!$A:$Z,25,0),0)</f>
        <v>0</v>
      </c>
      <c r="V315" s="202"/>
      <c r="W315" s="91">
        <f t="shared" si="26"/>
        <v>0</v>
      </c>
      <c r="X315" s="201">
        <f>IF(Y315&gt;0,VLOOKUP($D315,'BBLM COMCHECK'!$A:$Z,25,0),0)</f>
        <v>0</v>
      </c>
      <c r="Y315" s="202"/>
      <c r="Z315" s="91">
        <f t="shared" si="27"/>
        <v>0</v>
      </c>
      <c r="AA315" s="203" t="str">
        <f>VLOOKUP(D315,'BBLM COMCHECK'!$A:$I,9,0)</f>
        <v>normal</v>
      </c>
      <c r="AB315" s="204">
        <f>VLOOKUP(D315,'BBLM COMCHECK'!$A:$L,12,0)</f>
        <v>12</v>
      </c>
      <c r="AC315" s="201">
        <f t="shared" si="28"/>
        <v>0</v>
      </c>
      <c r="AD315" s="94"/>
      <c r="AE315" s="201"/>
      <c r="AF315" s="201"/>
      <c r="AG315" s="201"/>
      <c r="AH315" s="201"/>
      <c r="AI315" s="94"/>
      <c r="AJ315" s="94"/>
      <c r="AK315" s="87" t="s">
        <v>311</v>
      </c>
      <c r="AL315" s="87" t="str">
        <f t="shared" si="29"/>
        <v>2026-01-15|06018|1082607000|0|||1</v>
      </c>
      <c r="AP315" s="198"/>
      <c r="AQ315" s="198"/>
      <c r="AR315" s="198"/>
      <c r="AW315" s="198"/>
      <c r="BC315" s="87"/>
      <c r="BD315" s="89" t="s">
        <v>312</v>
      </c>
      <c r="BE315" s="87"/>
    </row>
    <row r="316" spans="1:57" ht="26.25" customHeight="1">
      <c r="A316" s="87" t="s">
        <v>815</v>
      </c>
      <c r="B316" s="87" t="s">
        <v>131</v>
      </c>
      <c r="C316" s="87" t="s">
        <v>75</v>
      </c>
      <c r="D316" s="92" t="s">
        <v>815</v>
      </c>
      <c r="E316" s="92" t="s">
        <v>75</v>
      </c>
      <c r="F316" s="92" t="s">
        <v>784</v>
      </c>
      <c r="G316" s="93" t="s">
        <v>133</v>
      </c>
      <c r="H316" s="93">
        <v>26</v>
      </c>
      <c r="I316" s="94" t="s">
        <v>25</v>
      </c>
      <c r="J316" s="147" t="s">
        <v>314</v>
      </c>
      <c r="K316" s="93" t="s">
        <v>315</v>
      </c>
      <c r="L316" s="94" t="s">
        <v>316</v>
      </c>
      <c r="M316" s="94">
        <v>24</v>
      </c>
      <c r="N316" s="115"/>
      <c r="O316" s="201">
        <f>IF(P316&gt;0,VLOOKUP($D316,'BBLM COMCHECK'!$A:$S,14,0),0)</f>
        <v>0</v>
      </c>
      <c r="P316" s="202"/>
      <c r="Q316" s="91">
        <f t="shared" si="24"/>
        <v>0</v>
      </c>
      <c r="R316" s="201">
        <f>IF(S316&gt;0,VLOOKUP($D316,'BBLM COMCHECK'!$A:$S,15,0),0)</f>
        <v>0</v>
      </c>
      <c r="S316" s="202"/>
      <c r="T316" s="91">
        <f t="shared" si="25"/>
        <v>0</v>
      </c>
      <c r="U316" s="201">
        <f>IF(V316&gt;0,VLOOKUP($D316,'BBLM COMCHECK'!$A:$Z,25,0),0)</f>
        <v>0</v>
      </c>
      <c r="V316" s="202"/>
      <c r="W316" s="91">
        <f t="shared" si="26"/>
        <v>0</v>
      </c>
      <c r="X316" s="201">
        <f>IF(Y316&gt;0,VLOOKUP($D316,'BBLM COMCHECK'!$A:$Z,25,0),0)</f>
        <v>0</v>
      </c>
      <c r="Y316" s="202"/>
      <c r="Z316" s="91">
        <f t="shared" si="27"/>
        <v>0</v>
      </c>
      <c r="AA316" s="203" t="str">
        <f>VLOOKUP(D316,'BBLM COMCHECK'!$A:$I,9,0)</f>
        <v>normal</v>
      </c>
      <c r="AB316" s="204">
        <f>VLOOKUP(D316,'BBLM COMCHECK'!$A:$L,12,0)</f>
        <v>2802</v>
      </c>
      <c r="AC316" s="201">
        <f t="shared" si="28"/>
        <v>0</v>
      </c>
      <c r="AD316" s="94"/>
      <c r="AE316" s="201"/>
      <c r="AF316" s="201"/>
      <c r="AG316" s="201"/>
      <c r="AH316" s="201"/>
      <c r="AI316" s="94"/>
      <c r="AJ316" s="94"/>
      <c r="AK316" s="87" t="s">
        <v>317</v>
      </c>
      <c r="AL316" s="87" t="str">
        <f t="shared" si="29"/>
        <v>2026-01-15|06018|1082723000|0|||1</v>
      </c>
      <c r="AP316" s="198"/>
      <c r="AQ316" s="198"/>
      <c r="AR316" s="198"/>
      <c r="AW316" s="198"/>
      <c r="BC316" s="87"/>
      <c r="BD316" s="89" t="s">
        <v>318</v>
      </c>
      <c r="BE316" s="87"/>
    </row>
    <row r="317" spans="1:57" ht="26.25" customHeight="1">
      <c r="A317" s="87" t="s">
        <v>816</v>
      </c>
      <c r="B317" s="87" t="s">
        <v>131</v>
      </c>
      <c r="C317" s="87" t="s">
        <v>75</v>
      </c>
      <c r="D317" s="92" t="s">
        <v>816</v>
      </c>
      <c r="E317" s="92" t="s">
        <v>75</v>
      </c>
      <c r="F317" s="92" t="s">
        <v>784</v>
      </c>
      <c r="G317" s="93" t="s">
        <v>133</v>
      </c>
      <c r="H317" s="93">
        <v>27</v>
      </c>
      <c r="I317" s="94" t="s">
        <v>27</v>
      </c>
      <c r="J317" s="147" t="s">
        <v>320</v>
      </c>
      <c r="K317" s="93" t="s">
        <v>321</v>
      </c>
      <c r="L317" s="94" t="s">
        <v>322</v>
      </c>
      <c r="M317" s="94">
        <v>30</v>
      </c>
      <c r="N317" s="115"/>
      <c r="O317" s="201">
        <f>IF(P317&gt;0,VLOOKUP($D317,'BBLM COMCHECK'!$A:$S,14,0),0)</f>
        <v>0</v>
      </c>
      <c r="P317" s="202"/>
      <c r="Q317" s="91">
        <f t="shared" si="24"/>
        <v>0</v>
      </c>
      <c r="R317" s="201">
        <f>IF(S317&gt;0,VLOOKUP($D317,'BBLM COMCHECK'!$A:$S,15,0),0)</f>
        <v>0</v>
      </c>
      <c r="S317" s="202"/>
      <c r="T317" s="91">
        <f t="shared" si="25"/>
        <v>0</v>
      </c>
      <c r="U317" s="201">
        <f>IF(V317&gt;0,VLOOKUP($D317,'BBLM COMCHECK'!$A:$Z,25,0),0)</f>
        <v>0</v>
      </c>
      <c r="V317" s="202"/>
      <c r="W317" s="91">
        <f t="shared" si="26"/>
        <v>0</v>
      </c>
      <c r="X317" s="201">
        <f>IF(Y317&gt;0,VLOOKUP($D317,'BBLM COMCHECK'!$A:$Z,25,0),0)</f>
        <v>0</v>
      </c>
      <c r="Y317" s="202"/>
      <c r="Z317" s="91">
        <f t="shared" si="27"/>
        <v>0</v>
      </c>
      <c r="AA317" s="203" t="str">
        <f>VLOOKUP(D317,'BBLM COMCHECK'!$A:$I,9,0)</f>
        <v>order stop</v>
      </c>
      <c r="AB317" s="204">
        <f>VLOOKUP(D317,'BBLM COMCHECK'!$A:$L,12,0)</f>
        <v>2</v>
      </c>
      <c r="AC317" s="201">
        <f t="shared" si="28"/>
        <v>1</v>
      </c>
      <c r="AD317" s="94"/>
      <c r="AE317" s="201"/>
      <c r="AF317" s="201"/>
      <c r="AG317" s="201"/>
      <c r="AH317" s="201"/>
      <c r="AI317" s="94"/>
      <c r="AJ317" s="94"/>
      <c r="AK317" s="87" t="s">
        <v>323</v>
      </c>
      <c r="AL317" s="87" t="str">
        <f t="shared" si="29"/>
        <v>2026-01-15|06018|1083898000|0|||1</v>
      </c>
      <c r="AP317" s="198"/>
      <c r="AQ317" s="198"/>
      <c r="AR317" s="198"/>
      <c r="AW317" s="198"/>
      <c r="BC317" s="87"/>
      <c r="BD317" s="89" t="s">
        <v>324</v>
      </c>
      <c r="BE317" s="87"/>
    </row>
    <row r="318" spans="1:57" ht="26.25" customHeight="1">
      <c r="A318" s="87" t="s">
        <v>817</v>
      </c>
      <c r="B318" s="87" t="s">
        <v>131</v>
      </c>
      <c r="C318" s="87" t="s">
        <v>75</v>
      </c>
      <c r="D318" s="92" t="s">
        <v>817</v>
      </c>
      <c r="E318" s="92" t="s">
        <v>75</v>
      </c>
      <c r="F318" s="92" t="s">
        <v>784</v>
      </c>
      <c r="G318" s="93" t="s">
        <v>133</v>
      </c>
      <c r="H318" s="93">
        <v>27</v>
      </c>
      <c r="I318" s="94" t="s">
        <v>27</v>
      </c>
      <c r="J318" s="147" t="s">
        <v>326</v>
      </c>
      <c r="K318" s="93" t="s">
        <v>327</v>
      </c>
      <c r="L318" s="94" t="s">
        <v>328</v>
      </c>
      <c r="M318" s="94">
        <v>24</v>
      </c>
      <c r="N318" s="115"/>
      <c r="O318" s="201">
        <f>IF(P318&gt;0,VLOOKUP($D318,'BBLM COMCHECK'!$A:$S,14,0),0)</f>
        <v>0</v>
      </c>
      <c r="P318" s="202"/>
      <c r="Q318" s="91">
        <f t="shared" si="24"/>
        <v>0</v>
      </c>
      <c r="R318" s="201">
        <f>IF(S318&gt;0,VLOOKUP($D318,'BBLM COMCHECK'!$A:$S,15,0),0)</f>
        <v>0</v>
      </c>
      <c r="S318" s="202"/>
      <c r="T318" s="91">
        <f t="shared" si="25"/>
        <v>0</v>
      </c>
      <c r="U318" s="201">
        <f>IF(V318&gt;0,VLOOKUP($D318,'BBLM COMCHECK'!$A:$Z,25,0),0)</f>
        <v>0</v>
      </c>
      <c r="V318" s="202"/>
      <c r="W318" s="91">
        <f t="shared" si="26"/>
        <v>0</v>
      </c>
      <c r="X318" s="201">
        <f>IF(Y318&gt;0,VLOOKUP($D318,'BBLM COMCHECK'!$A:$Z,25,0),0)</f>
        <v>0</v>
      </c>
      <c r="Y318" s="202"/>
      <c r="Z318" s="91">
        <f t="shared" si="27"/>
        <v>0</v>
      </c>
      <c r="AA318" s="203" t="str">
        <f>VLOOKUP(D318,'BBLM COMCHECK'!$A:$I,9,0)</f>
        <v>normal</v>
      </c>
      <c r="AB318" s="204">
        <f>VLOOKUP(D318,'BBLM COMCHECK'!$A:$L,12,0)</f>
        <v>743</v>
      </c>
      <c r="AC318" s="201">
        <f t="shared" si="28"/>
        <v>0</v>
      </c>
      <c r="AD318" s="94"/>
      <c r="AE318" s="201"/>
      <c r="AF318" s="201"/>
      <c r="AG318" s="201"/>
      <c r="AH318" s="201"/>
      <c r="AI318" s="94"/>
      <c r="AJ318" s="94"/>
      <c r="AK318" s="87" t="s">
        <v>329</v>
      </c>
      <c r="AL318" s="87" t="str">
        <f t="shared" si="29"/>
        <v>2026-01-15|06018|1083903000|0|||1</v>
      </c>
      <c r="AP318" s="198"/>
      <c r="AQ318" s="198"/>
      <c r="AR318" s="198"/>
      <c r="AW318" s="198"/>
      <c r="BC318" s="87"/>
      <c r="BD318" s="108" t="s">
        <v>330</v>
      </c>
      <c r="BE318" s="87"/>
    </row>
    <row r="319" spans="1:57" ht="26.25" customHeight="1">
      <c r="A319" s="87" t="s">
        <v>818</v>
      </c>
      <c r="B319" s="87" t="s">
        <v>131</v>
      </c>
      <c r="C319" s="87" t="s">
        <v>75</v>
      </c>
      <c r="D319" s="92" t="s">
        <v>818</v>
      </c>
      <c r="E319" s="92" t="s">
        <v>75</v>
      </c>
      <c r="F319" s="92" t="s">
        <v>784</v>
      </c>
      <c r="G319" s="93" t="s">
        <v>133</v>
      </c>
      <c r="H319" s="93">
        <v>17</v>
      </c>
      <c r="I319" s="94" t="s">
        <v>22</v>
      </c>
      <c r="J319" s="147" t="s">
        <v>332</v>
      </c>
      <c r="K319" s="93" t="s">
        <v>333</v>
      </c>
      <c r="L319" s="94" t="s">
        <v>334</v>
      </c>
      <c r="M319" s="94">
        <v>60</v>
      </c>
      <c r="N319" s="115"/>
      <c r="O319" s="201">
        <f>IF(P319&gt;0,VLOOKUP($D319,'BBLM COMCHECK'!$A:$S,14,0),0)</f>
        <v>0</v>
      </c>
      <c r="P319" s="202"/>
      <c r="Q319" s="91">
        <f t="shared" si="24"/>
        <v>0</v>
      </c>
      <c r="R319" s="201">
        <f>IF(S319&gt;0,VLOOKUP($D319,'BBLM COMCHECK'!$A:$S,15,0),0)</f>
        <v>0</v>
      </c>
      <c r="S319" s="202"/>
      <c r="T319" s="91">
        <f t="shared" si="25"/>
        <v>0</v>
      </c>
      <c r="U319" s="201">
        <f>IF(V319&gt;0,VLOOKUP($D319,'BBLM COMCHECK'!$A:$Z,25,0),0)</f>
        <v>0</v>
      </c>
      <c r="V319" s="202"/>
      <c r="W319" s="91">
        <f t="shared" si="26"/>
        <v>0</v>
      </c>
      <c r="X319" s="201">
        <f>IF(Y319&gt;0,VLOOKUP($D319,'BBLM COMCHECK'!$A:$Z,25,0),0)</f>
        <v>0</v>
      </c>
      <c r="Y319" s="202"/>
      <c r="Z319" s="91">
        <f t="shared" si="27"/>
        <v>0</v>
      </c>
      <c r="AA319" s="203" t="str">
        <f>VLOOKUP(D319,'BBLM COMCHECK'!$A:$I,9,0)</f>
        <v>normal</v>
      </c>
      <c r="AB319" s="204">
        <f>VLOOKUP(D319,'BBLM COMCHECK'!$A:$L,12,0)</f>
        <v>411</v>
      </c>
      <c r="AC319" s="201">
        <f t="shared" si="28"/>
        <v>0</v>
      </c>
      <c r="AD319" s="94"/>
      <c r="AE319" s="201"/>
      <c r="AF319" s="201"/>
      <c r="AG319" s="201"/>
      <c r="AH319" s="201"/>
      <c r="AI319" s="94"/>
      <c r="AJ319" s="94"/>
      <c r="AK319" s="87" t="s">
        <v>335</v>
      </c>
      <c r="AL319" s="87" t="str">
        <f t="shared" si="29"/>
        <v>2026-01-15|06018|1084369000|0|||1</v>
      </c>
      <c r="AP319" s="198"/>
      <c r="AQ319" s="198"/>
      <c r="AR319" s="198"/>
      <c r="AW319" s="198"/>
      <c r="BC319" s="87"/>
      <c r="BD319" s="108" t="s">
        <v>336</v>
      </c>
      <c r="BE319" s="87"/>
    </row>
    <row r="320" spans="1:57" ht="26.25" customHeight="1">
      <c r="A320" s="87" t="s">
        <v>819</v>
      </c>
      <c r="B320" s="87" t="s">
        <v>131</v>
      </c>
      <c r="C320" s="87" t="s">
        <v>75</v>
      </c>
      <c r="D320" s="92" t="s">
        <v>819</v>
      </c>
      <c r="E320" s="92" t="s">
        <v>75</v>
      </c>
      <c r="F320" s="92" t="s">
        <v>784</v>
      </c>
      <c r="G320" s="93" t="s">
        <v>133</v>
      </c>
      <c r="H320" s="93">
        <v>17</v>
      </c>
      <c r="I320" s="94" t="s">
        <v>22</v>
      </c>
      <c r="J320" s="147" t="s">
        <v>338</v>
      </c>
      <c r="K320" s="93" t="s">
        <v>339</v>
      </c>
      <c r="L320" s="94" t="s">
        <v>340</v>
      </c>
      <c r="M320" s="94">
        <v>40</v>
      </c>
      <c r="N320" s="115"/>
      <c r="O320" s="201">
        <f>IF(P320&gt;0,VLOOKUP($D320,'BBLM COMCHECK'!$A:$S,14,0),0)</f>
        <v>0</v>
      </c>
      <c r="P320" s="202"/>
      <c r="Q320" s="91">
        <f t="shared" si="24"/>
        <v>0</v>
      </c>
      <c r="R320" s="201">
        <f>IF(S320&gt;0,VLOOKUP($D320,'BBLM COMCHECK'!$A:$S,15,0),0)</f>
        <v>0</v>
      </c>
      <c r="S320" s="202"/>
      <c r="T320" s="91">
        <f t="shared" si="25"/>
        <v>0</v>
      </c>
      <c r="U320" s="201">
        <f>IF(V320&gt;0,VLOOKUP($D320,'BBLM COMCHECK'!$A:$Z,25,0),0)</f>
        <v>0</v>
      </c>
      <c r="V320" s="202"/>
      <c r="W320" s="91">
        <f t="shared" si="26"/>
        <v>0</v>
      </c>
      <c r="X320" s="201">
        <f>IF(Y320&gt;0,VLOOKUP($D320,'BBLM COMCHECK'!$A:$Z,25,0),0)</f>
        <v>0</v>
      </c>
      <c r="Y320" s="202"/>
      <c r="Z320" s="91">
        <f t="shared" si="27"/>
        <v>0</v>
      </c>
      <c r="AA320" s="203" t="str">
        <f>VLOOKUP(D320,'BBLM COMCHECK'!$A:$I,9,0)</f>
        <v>order stop</v>
      </c>
      <c r="AB320" s="204">
        <f>VLOOKUP(D320,'BBLM COMCHECK'!$A:$L,12,0)</f>
        <v>47551</v>
      </c>
      <c r="AC320" s="201">
        <f t="shared" si="28"/>
        <v>0</v>
      </c>
      <c r="AD320" s="94"/>
      <c r="AE320" s="201"/>
      <c r="AF320" s="201"/>
      <c r="AG320" s="201"/>
      <c r="AH320" s="201"/>
      <c r="AI320" s="94"/>
      <c r="AJ320" s="94"/>
      <c r="AK320" s="87" t="s">
        <v>341</v>
      </c>
      <c r="AL320" s="87" t="str">
        <f t="shared" si="29"/>
        <v>2026-01-15|06018|1088129000|0|||1</v>
      </c>
      <c r="AP320" s="198"/>
      <c r="AQ320" s="198"/>
      <c r="AR320" s="198"/>
      <c r="AW320" s="198"/>
      <c r="BC320" s="87"/>
      <c r="BD320" s="108" t="s">
        <v>342</v>
      </c>
      <c r="BE320" s="87"/>
    </row>
    <row r="321" spans="1:57" ht="26.25" customHeight="1">
      <c r="A321" s="87" t="s">
        <v>820</v>
      </c>
      <c r="B321" s="87" t="s">
        <v>131</v>
      </c>
      <c r="C321" s="87" t="s">
        <v>75</v>
      </c>
      <c r="D321" s="92" t="s">
        <v>820</v>
      </c>
      <c r="E321" s="92" t="s">
        <v>75</v>
      </c>
      <c r="F321" s="92" t="s">
        <v>784</v>
      </c>
      <c r="G321" s="93" t="s">
        <v>133</v>
      </c>
      <c r="H321" s="93">
        <v>17</v>
      </c>
      <c r="I321" s="94" t="s">
        <v>22</v>
      </c>
      <c r="J321" s="147" t="s">
        <v>344</v>
      </c>
      <c r="K321" s="93" t="s">
        <v>345</v>
      </c>
      <c r="L321" s="94" t="s">
        <v>346</v>
      </c>
      <c r="M321" s="94">
        <v>40</v>
      </c>
      <c r="N321" s="115"/>
      <c r="O321" s="201">
        <f>IF(P321&gt;0,VLOOKUP($D321,'BBLM COMCHECK'!$A:$S,14,0),0)</f>
        <v>0</v>
      </c>
      <c r="P321" s="202"/>
      <c r="Q321" s="91">
        <f t="shared" si="24"/>
        <v>0</v>
      </c>
      <c r="R321" s="201">
        <f>IF(S321&gt;0,VLOOKUP($D321,'BBLM COMCHECK'!$A:$S,15,0),0)</f>
        <v>0</v>
      </c>
      <c r="S321" s="202"/>
      <c r="T321" s="91">
        <f t="shared" si="25"/>
        <v>0</v>
      </c>
      <c r="U321" s="201">
        <f>IF(V321&gt;0,VLOOKUP($D321,'BBLM COMCHECK'!$A:$Z,25,0),0)</f>
        <v>0</v>
      </c>
      <c r="V321" s="202"/>
      <c r="W321" s="91">
        <f t="shared" si="26"/>
        <v>0</v>
      </c>
      <c r="X321" s="201">
        <f>IF(Y321&gt;0,VLOOKUP($D321,'BBLM COMCHECK'!$A:$Z,25,0),0)</f>
        <v>0</v>
      </c>
      <c r="Y321" s="202"/>
      <c r="Z321" s="91">
        <f t="shared" si="27"/>
        <v>0</v>
      </c>
      <c r="AA321" s="203" t="str">
        <f>VLOOKUP(D321,'BBLM COMCHECK'!$A:$I,9,0)</f>
        <v>order stop</v>
      </c>
      <c r="AB321" s="204">
        <f>VLOOKUP(D321,'BBLM COMCHECK'!$A:$L,12,0)</f>
        <v>13142</v>
      </c>
      <c r="AC321" s="201">
        <f t="shared" si="28"/>
        <v>0</v>
      </c>
      <c r="AD321" s="94"/>
      <c r="AE321" s="201"/>
      <c r="AF321" s="201"/>
      <c r="AG321" s="201"/>
      <c r="AH321" s="201"/>
      <c r="AI321" s="94"/>
      <c r="AJ321" s="94"/>
      <c r="AK321" s="87" t="s">
        <v>347</v>
      </c>
      <c r="AL321" s="87" t="str">
        <f t="shared" si="29"/>
        <v>2026-01-15|06018|1088134000|0|||1</v>
      </c>
      <c r="AP321" s="198"/>
      <c r="AQ321" s="198"/>
      <c r="AR321" s="198"/>
      <c r="AW321" s="198"/>
      <c r="BC321" s="87"/>
      <c r="BD321" s="108" t="s">
        <v>348</v>
      </c>
      <c r="BE321" s="87"/>
    </row>
    <row r="322" spans="1:57" ht="26.25" customHeight="1">
      <c r="A322" s="87" t="s">
        <v>821</v>
      </c>
      <c r="B322" s="87" t="s">
        <v>131</v>
      </c>
      <c r="C322" s="87" t="s">
        <v>75</v>
      </c>
      <c r="D322" s="92" t="s">
        <v>821</v>
      </c>
      <c r="E322" s="92" t="s">
        <v>75</v>
      </c>
      <c r="F322" s="92" t="s">
        <v>784</v>
      </c>
      <c r="G322" s="93" t="s">
        <v>133</v>
      </c>
      <c r="H322" s="93">
        <v>17</v>
      </c>
      <c r="I322" s="94" t="s">
        <v>22</v>
      </c>
      <c r="J322" s="147" t="s">
        <v>350</v>
      </c>
      <c r="K322" s="93" t="s">
        <v>351</v>
      </c>
      <c r="L322" s="94" t="s">
        <v>352</v>
      </c>
      <c r="M322" s="94">
        <v>24</v>
      </c>
      <c r="N322" s="115"/>
      <c r="O322" s="201">
        <f>IF(P322&gt;0,VLOOKUP($D322,'BBLM COMCHECK'!$A:$S,14,0),0)</f>
        <v>0</v>
      </c>
      <c r="P322" s="202"/>
      <c r="Q322" s="91">
        <f t="shared" si="24"/>
        <v>0</v>
      </c>
      <c r="R322" s="201">
        <f>IF(S322&gt;0,VLOOKUP($D322,'BBLM COMCHECK'!$A:$S,15,0),0)</f>
        <v>0</v>
      </c>
      <c r="S322" s="202"/>
      <c r="T322" s="91">
        <f t="shared" si="25"/>
        <v>0</v>
      </c>
      <c r="U322" s="201">
        <f>IF(V322&gt;0,VLOOKUP($D322,'BBLM COMCHECK'!$A:$Z,25,0),0)</f>
        <v>0</v>
      </c>
      <c r="V322" s="202"/>
      <c r="W322" s="91">
        <f t="shared" si="26"/>
        <v>0</v>
      </c>
      <c r="X322" s="201">
        <f>IF(Y322&gt;0,VLOOKUP($D322,'BBLM COMCHECK'!$A:$Z,25,0),0)</f>
        <v>0</v>
      </c>
      <c r="Y322" s="202"/>
      <c r="Z322" s="91">
        <f t="shared" si="27"/>
        <v>0</v>
      </c>
      <c r="AA322" s="203" t="str">
        <f>VLOOKUP(D322,'BBLM COMCHECK'!$A:$I,9,0)</f>
        <v>normal</v>
      </c>
      <c r="AB322" s="204">
        <f>VLOOKUP(D322,'BBLM COMCHECK'!$A:$L,12,0)</f>
        <v>1700</v>
      </c>
      <c r="AC322" s="201">
        <f t="shared" si="28"/>
        <v>0</v>
      </c>
      <c r="AD322" s="94"/>
      <c r="AE322" s="201"/>
      <c r="AF322" s="201"/>
      <c r="AG322" s="201"/>
      <c r="AH322" s="201"/>
      <c r="AI322" s="94"/>
      <c r="AJ322" s="94"/>
      <c r="AK322" s="87" t="s">
        <v>353</v>
      </c>
      <c r="AL322" s="87" t="str">
        <f t="shared" si="29"/>
        <v>2026-01-15|06018|1088137000|0|||1</v>
      </c>
      <c r="AP322" s="198"/>
      <c r="AQ322" s="198"/>
      <c r="AR322" s="198"/>
      <c r="AW322" s="198"/>
      <c r="BC322" s="87"/>
      <c r="BD322" s="108" t="s">
        <v>354</v>
      </c>
      <c r="BE322" s="87"/>
    </row>
    <row r="323" spans="1:57" ht="26.25" customHeight="1">
      <c r="A323" s="87" t="s">
        <v>822</v>
      </c>
      <c r="B323" s="87" t="s">
        <v>131</v>
      </c>
      <c r="C323" s="87" t="s">
        <v>75</v>
      </c>
      <c r="D323" s="92" t="s">
        <v>822</v>
      </c>
      <c r="E323" s="92" t="s">
        <v>75</v>
      </c>
      <c r="F323" s="92" t="s">
        <v>784</v>
      </c>
      <c r="G323" s="93" t="s">
        <v>133</v>
      </c>
      <c r="H323" s="93">
        <v>17</v>
      </c>
      <c r="I323" s="94" t="s">
        <v>22</v>
      </c>
      <c r="J323" s="147" t="s">
        <v>356</v>
      </c>
      <c r="K323" s="93" t="s">
        <v>357</v>
      </c>
      <c r="L323" s="94" t="s">
        <v>358</v>
      </c>
      <c r="M323" s="94">
        <v>40</v>
      </c>
      <c r="N323" s="115"/>
      <c r="O323" s="201">
        <f>IF(P323&gt;0,VLOOKUP($D323,'BBLM COMCHECK'!$A:$S,14,0),0)</f>
        <v>0</v>
      </c>
      <c r="P323" s="202"/>
      <c r="Q323" s="91">
        <f t="shared" ref="Q323:Q386" si="30">IFERROR(O323/P323%,0)</f>
        <v>0</v>
      </c>
      <c r="R323" s="201">
        <f>IF(S323&gt;0,VLOOKUP($D323,'BBLM COMCHECK'!$A:$S,15,0),0)</f>
        <v>0</v>
      </c>
      <c r="S323" s="202"/>
      <c r="T323" s="91">
        <f t="shared" ref="T323:T386" si="31">IFERROR(R323/S323%,0)</f>
        <v>0</v>
      </c>
      <c r="U323" s="201">
        <f>IF(V323&gt;0,VLOOKUP($D323,'BBLM COMCHECK'!$A:$Z,25,0),0)</f>
        <v>0</v>
      </c>
      <c r="V323" s="202"/>
      <c r="W323" s="91">
        <f t="shared" ref="W323:W386" si="32">IFERROR(U323/V323%,0)</f>
        <v>0</v>
      </c>
      <c r="X323" s="201">
        <f>IF(Y323&gt;0,VLOOKUP($D323,'BBLM COMCHECK'!$A:$Z,25,0),0)</f>
        <v>0</v>
      </c>
      <c r="Y323" s="202"/>
      <c r="Z323" s="91">
        <f t="shared" ref="Z323:Z386" si="33">IFERROR(X323/Y323%,0)</f>
        <v>0</v>
      </c>
      <c r="AA323" s="203" t="str">
        <f>VLOOKUP(D323,'BBLM COMCHECK'!$A:$I,9,0)</f>
        <v>order stop</v>
      </c>
      <c r="AB323" s="204">
        <f>VLOOKUP(D323,'BBLM COMCHECK'!$A:$L,12,0)</f>
        <v>1056</v>
      </c>
      <c r="AC323" s="201">
        <f t="shared" ref="AC323:AC386" si="34">IF(AB323&lt;4,1,0)</f>
        <v>0</v>
      </c>
      <c r="AD323" s="94"/>
      <c r="AE323" s="201"/>
      <c r="AF323" s="201"/>
      <c r="AG323" s="201"/>
      <c r="AH323" s="201"/>
      <c r="AI323" s="94"/>
      <c r="AJ323" s="94"/>
      <c r="AK323" s="87" t="s">
        <v>359</v>
      </c>
      <c r="AL323" s="87" t="str">
        <f t="shared" ref="AL323:AL386" si="35">"2026-01-15|"&amp;E323&amp;"|"&amp;J323&amp;"|"&amp;X323&amp;"|"&amp;Y323&amp;"|"&amp;N323&amp;"|"&amp;1</f>
        <v>2026-01-15|06018|1088171000|0|||1</v>
      </c>
      <c r="AP323" s="198"/>
      <c r="AQ323" s="198"/>
      <c r="AR323" s="198"/>
      <c r="AW323" s="198"/>
      <c r="BC323" s="87"/>
      <c r="BD323" s="108" t="s">
        <v>360</v>
      </c>
      <c r="BE323" s="87"/>
    </row>
    <row r="324" spans="1:57" ht="26.25" customHeight="1">
      <c r="A324" s="87" t="s">
        <v>823</v>
      </c>
      <c r="B324" s="87" t="s">
        <v>131</v>
      </c>
      <c r="C324" s="87" t="s">
        <v>75</v>
      </c>
      <c r="D324" s="92" t="s">
        <v>823</v>
      </c>
      <c r="E324" s="92" t="s">
        <v>75</v>
      </c>
      <c r="F324" s="92" t="s">
        <v>784</v>
      </c>
      <c r="G324" s="93" t="s">
        <v>133</v>
      </c>
      <c r="H324" s="93">
        <v>17</v>
      </c>
      <c r="I324" s="94" t="s">
        <v>22</v>
      </c>
      <c r="J324" s="147" t="s">
        <v>362</v>
      </c>
      <c r="K324" s="93" t="s">
        <v>363</v>
      </c>
      <c r="L324" s="94" t="s">
        <v>364</v>
      </c>
      <c r="M324" s="94">
        <v>40</v>
      </c>
      <c r="N324" s="115"/>
      <c r="O324" s="201">
        <f>IF(P324&gt;0,VLOOKUP($D324,'BBLM COMCHECK'!$A:$S,14,0),0)</f>
        <v>0</v>
      </c>
      <c r="P324" s="202"/>
      <c r="Q324" s="91">
        <f t="shared" si="30"/>
        <v>0</v>
      </c>
      <c r="R324" s="201">
        <f>IF(S324&gt;0,VLOOKUP($D324,'BBLM COMCHECK'!$A:$S,15,0),0)</f>
        <v>0</v>
      </c>
      <c r="S324" s="202"/>
      <c r="T324" s="91">
        <f t="shared" si="31"/>
        <v>0</v>
      </c>
      <c r="U324" s="201">
        <f>IF(V324&gt;0,VLOOKUP($D324,'BBLM COMCHECK'!$A:$Z,25,0),0)</f>
        <v>0</v>
      </c>
      <c r="V324" s="202"/>
      <c r="W324" s="91">
        <f t="shared" si="32"/>
        <v>0</v>
      </c>
      <c r="X324" s="201">
        <f>IF(Y324&gt;0,VLOOKUP($D324,'BBLM COMCHECK'!$A:$Z,25,0),0)</f>
        <v>0</v>
      </c>
      <c r="Y324" s="202"/>
      <c r="Z324" s="91">
        <f t="shared" si="33"/>
        <v>0</v>
      </c>
      <c r="AA324" s="203" t="str">
        <f>VLOOKUP(D324,'BBLM COMCHECK'!$A:$I,9,0)</f>
        <v>normal</v>
      </c>
      <c r="AB324" s="204">
        <f>VLOOKUP(D324,'BBLM COMCHECK'!$A:$L,12,0)</f>
        <v>2102</v>
      </c>
      <c r="AC324" s="201">
        <f t="shared" si="34"/>
        <v>0</v>
      </c>
      <c r="AD324" s="94"/>
      <c r="AE324" s="201"/>
      <c r="AF324" s="201"/>
      <c r="AG324" s="201"/>
      <c r="AH324" s="201"/>
      <c r="AI324" s="94"/>
      <c r="AJ324" s="94"/>
      <c r="AK324" s="87" t="s">
        <v>365</v>
      </c>
      <c r="AL324" s="87" t="str">
        <f t="shared" si="35"/>
        <v>2026-01-15|06018|1088175000|0|||1</v>
      </c>
      <c r="AP324" s="198"/>
      <c r="AQ324" s="198"/>
      <c r="AR324" s="198"/>
      <c r="AW324" s="198"/>
      <c r="BC324" s="87"/>
      <c r="BD324" s="108" t="s">
        <v>366</v>
      </c>
      <c r="BE324" s="87"/>
    </row>
    <row r="325" spans="1:57" ht="26.25" customHeight="1">
      <c r="A325" s="87" t="s">
        <v>824</v>
      </c>
      <c r="B325" s="87" t="s">
        <v>131</v>
      </c>
      <c r="C325" s="87" t="s">
        <v>75</v>
      </c>
      <c r="D325" s="92" t="s">
        <v>824</v>
      </c>
      <c r="E325" s="92" t="s">
        <v>75</v>
      </c>
      <c r="F325" s="92" t="s">
        <v>784</v>
      </c>
      <c r="G325" s="93" t="s">
        <v>133</v>
      </c>
      <c r="H325" s="93">
        <v>17</v>
      </c>
      <c r="I325" s="94" t="s">
        <v>22</v>
      </c>
      <c r="J325" s="147" t="s">
        <v>368</v>
      </c>
      <c r="K325" s="93" t="s">
        <v>369</v>
      </c>
      <c r="L325" s="94" t="s">
        <v>370</v>
      </c>
      <c r="M325" s="94">
        <v>40</v>
      </c>
      <c r="N325" s="115"/>
      <c r="O325" s="201">
        <f>IF(P325&gt;0,VLOOKUP($D325,'BBLM COMCHECK'!$A:$S,14,0),0)</f>
        <v>0</v>
      </c>
      <c r="P325" s="202"/>
      <c r="Q325" s="91">
        <f t="shared" si="30"/>
        <v>0</v>
      </c>
      <c r="R325" s="201">
        <f>IF(S325&gt;0,VLOOKUP($D325,'BBLM COMCHECK'!$A:$S,15,0),0)</f>
        <v>0</v>
      </c>
      <c r="S325" s="202"/>
      <c r="T325" s="91">
        <f t="shared" si="31"/>
        <v>0</v>
      </c>
      <c r="U325" s="201">
        <f>IF(V325&gt;0,VLOOKUP($D325,'BBLM COMCHECK'!$A:$Z,25,0),0)</f>
        <v>0</v>
      </c>
      <c r="V325" s="202"/>
      <c r="W325" s="91">
        <f t="shared" si="32"/>
        <v>0</v>
      </c>
      <c r="X325" s="201">
        <f>IF(Y325&gt;0,VLOOKUP($D325,'BBLM COMCHECK'!$A:$Z,25,0),0)</f>
        <v>0</v>
      </c>
      <c r="Y325" s="202"/>
      <c r="Z325" s="91">
        <f t="shared" si="33"/>
        <v>0</v>
      </c>
      <c r="AA325" s="203" t="str">
        <f>VLOOKUP(D325,'BBLM COMCHECK'!$A:$I,9,0)</f>
        <v>order stop</v>
      </c>
      <c r="AB325" s="204">
        <f>VLOOKUP(D325,'BBLM COMCHECK'!$A:$L,12,0)</f>
        <v>8217</v>
      </c>
      <c r="AC325" s="201">
        <f t="shared" si="34"/>
        <v>0</v>
      </c>
      <c r="AD325" s="94"/>
      <c r="AE325" s="201"/>
      <c r="AF325" s="201"/>
      <c r="AG325" s="201"/>
      <c r="AH325" s="201"/>
      <c r="AI325" s="94"/>
      <c r="AJ325" s="94"/>
      <c r="AK325" s="87" t="s">
        <v>371</v>
      </c>
      <c r="AL325" s="87" t="str">
        <f t="shared" si="35"/>
        <v>2026-01-15|06018|1088200000|0|||1</v>
      </c>
      <c r="AP325" s="198"/>
      <c r="AQ325" s="198"/>
      <c r="AR325" s="198"/>
      <c r="AW325" s="198"/>
      <c r="BC325" s="87"/>
      <c r="BD325" s="108" t="s">
        <v>372</v>
      </c>
      <c r="BE325" s="87"/>
    </row>
    <row r="326" spans="1:57" ht="26.25" customHeight="1">
      <c r="A326" s="87" t="s">
        <v>825</v>
      </c>
      <c r="B326" s="87" t="s">
        <v>131</v>
      </c>
      <c r="C326" s="87" t="s">
        <v>75</v>
      </c>
      <c r="D326" s="92" t="s">
        <v>825</v>
      </c>
      <c r="E326" s="92" t="s">
        <v>75</v>
      </c>
      <c r="F326" s="92" t="s">
        <v>784</v>
      </c>
      <c r="G326" s="93" t="s">
        <v>133</v>
      </c>
      <c r="H326" s="93">
        <v>17</v>
      </c>
      <c r="I326" s="94" t="s">
        <v>22</v>
      </c>
      <c r="J326" s="147" t="s">
        <v>374</v>
      </c>
      <c r="K326" s="93" t="s">
        <v>375</v>
      </c>
      <c r="L326" s="94" t="s">
        <v>376</v>
      </c>
      <c r="M326" s="94">
        <v>20</v>
      </c>
      <c r="N326" s="115"/>
      <c r="O326" s="201">
        <f>IF(P326&gt;0,VLOOKUP($D326,'BBLM COMCHECK'!$A:$S,14,0),0)</f>
        <v>0</v>
      </c>
      <c r="P326" s="202"/>
      <c r="Q326" s="91">
        <f t="shared" si="30"/>
        <v>0</v>
      </c>
      <c r="R326" s="201">
        <f>IF(S326&gt;0,VLOOKUP($D326,'BBLM COMCHECK'!$A:$S,15,0),0)</f>
        <v>0</v>
      </c>
      <c r="S326" s="202"/>
      <c r="T326" s="91">
        <f t="shared" si="31"/>
        <v>0</v>
      </c>
      <c r="U326" s="201">
        <f>IF(V326&gt;0,VLOOKUP($D326,'BBLM COMCHECK'!$A:$Z,25,0),0)</f>
        <v>0</v>
      </c>
      <c r="V326" s="202"/>
      <c r="W326" s="91">
        <f t="shared" si="32"/>
        <v>0</v>
      </c>
      <c r="X326" s="201">
        <f>IF(Y326&gt;0,VLOOKUP($D326,'BBLM COMCHECK'!$A:$Z,25,0),0)</f>
        <v>0</v>
      </c>
      <c r="Y326" s="202"/>
      <c r="Z326" s="91">
        <f t="shared" si="33"/>
        <v>0</v>
      </c>
      <c r="AA326" s="203" t="str">
        <f>VLOOKUP(D326,'BBLM COMCHECK'!$A:$I,9,0)</f>
        <v>normal</v>
      </c>
      <c r="AB326" s="204">
        <f>VLOOKUP(D326,'BBLM COMCHECK'!$A:$L,12,0)</f>
        <v>4224</v>
      </c>
      <c r="AC326" s="201">
        <f t="shared" si="34"/>
        <v>0</v>
      </c>
      <c r="AD326" s="94"/>
      <c r="AE326" s="201"/>
      <c r="AF326" s="201"/>
      <c r="AG326" s="201"/>
      <c r="AH326" s="201"/>
      <c r="AI326" s="94"/>
      <c r="AJ326" s="94"/>
      <c r="AK326" s="87" t="s">
        <v>377</v>
      </c>
      <c r="AL326" s="87" t="str">
        <f t="shared" si="35"/>
        <v>2026-01-15|06018|1088243000|0|||1</v>
      </c>
      <c r="AP326" s="198"/>
      <c r="AQ326" s="198"/>
      <c r="AR326" s="198"/>
      <c r="AW326" s="198"/>
      <c r="BC326" s="87"/>
      <c r="BD326" s="108" t="s">
        <v>378</v>
      </c>
      <c r="BE326" s="87"/>
    </row>
    <row r="327" spans="1:57" ht="26.25" customHeight="1">
      <c r="A327" s="87" t="s">
        <v>826</v>
      </c>
      <c r="B327" s="87" t="s">
        <v>131</v>
      </c>
      <c r="C327" s="87" t="s">
        <v>75</v>
      </c>
      <c r="D327" s="92" t="s">
        <v>826</v>
      </c>
      <c r="E327" s="92" t="s">
        <v>75</v>
      </c>
      <c r="F327" s="92" t="s">
        <v>784</v>
      </c>
      <c r="G327" s="93" t="s">
        <v>133</v>
      </c>
      <c r="H327" s="93">
        <v>21</v>
      </c>
      <c r="I327" s="94" t="s">
        <v>24</v>
      </c>
      <c r="J327" s="147" t="s">
        <v>380</v>
      </c>
      <c r="K327" s="93" t="s">
        <v>381</v>
      </c>
      <c r="L327" s="94" t="s">
        <v>382</v>
      </c>
      <c r="M327" s="94">
        <v>48</v>
      </c>
      <c r="N327" s="115"/>
      <c r="O327" s="201">
        <f>IF(P327&gt;0,VLOOKUP($D327,'BBLM COMCHECK'!$A:$S,14,0),0)</f>
        <v>0</v>
      </c>
      <c r="P327" s="202"/>
      <c r="Q327" s="91">
        <f t="shared" si="30"/>
        <v>0</v>
      </c>
      <c r="R327" s="201">
        <f>IF(S327&gt;0,VLOOKUP($D327,'BBLM COMCHECK'!$A:$S,15,0),0)</f>
        <v>0</v>
      </c>
      <c r="S327" s="202"/>
      <c r="T327" s="91">
        <f t="shared" si="31"/>
        <v>0</v>
      </c>
      <c r="U327" s="201">
        <f>IF(V327&gt;0,VLOOKUP($D327,'BBLM COMCHECK'!$A:$Z,25,0),0)</f>
        <v>0</v>
      </c>
      <c r="V327" s="202"/>
      <c r="W327" s="91">
        <f t="shared" si="32"/>
        <v>0</v>
      </c>
      <c r="X327" s="201">
        <f>IF(Y327&gt;0,VLOOKUP($D327,'BBLM COMCHECK'!$A:$Z,25,0),0)</f>
        <v>0</v>
      </c>
      <c r="Y327" s="202"/>
      <c r="Z327" s="91">
        <f t="shared" si="33"/>
        <v>0</v>
      </c>
      <c r="AA327" s="203" t="str">
        <f>VLOOKUP(D327,'BBLM COMCHECK'!$A:$I,9,0)</f>
        <v>order stop</v>
      </c>
      <c r="AB327" s="204">
        <f>VLOOKUP(D327,'BBLM COMCHECK'!$A:$L,12,0)</f>
        <v>35828</v>
      </c>
      <c r="AC327" s="201">
        <f t="shared" si="34"/>
        <v>0</v>
      </c>
      <c r="AD327" s="94"/>
      <c r="AE327" s="201"/>
      <c r="AF327" s="201"/>
      <c r="AG327" s="201"/>
      <c r="AH327" s="201"/>
      <c r="AI327" s="94"/>
      <c r="AJ327" s="94"/>
      <c r="AK327" s="87" t="s">
        <v>383</v>
      </c>
      <c r="AL327" s="87" t="str">
        <f t="shared" si="35"/>
        <v>2026-01-15|06018|1089271000|0|||1</v>
      </c>
      <c r="AP327" s="198"/>
      <c r="AQ327" s="198"/>
      <c r="AR327" s="198"/>
      <c r="AW327" s="198"/>
      <c r="BC327" s="87"/>
      <c r="BD327" s="108" t="s">
        <v>384</v>
      </c>
      <c r="BE327" s="87"/>
    </row>
    <row r="328" spans="1:57" ht="26.25" customHeight="1">
      <c r="A328" s="87" t="s">
        <v>827</v>
      </c>
      <c r="B328" s="87" t="s">
        <v>131</v>
      </c>
      <c r="C328" s="87" t="s">
        <v>75</v>
      </c>
      <c r="D328" s="92" t="s">
        <v>827</v>
      </c>
      <c r="E328" s="92" t="s">
        <v>75</v>
      </c>
      <c r="F328" s="92" t="s">
        <v>784</v>
      </c>
      <c r="G328" s="93" t="s">
        <v>133</v>
      </c>
      <c r="H328" s="93">
        <v>27</v>
      </c>
      <c r="I328" s="94" t="s">
        <v>27</v>
      </c>
      <c r="J328" s="147" t="s">
        <v>386</v>
      </c>
      <c r="K328" s="93" t="s">
        <v>387</v>
      </c>
      <c r="L328" s="94" t="s">
        <v>388</v>
      </c>
      <c r="M328" s="94">
        <v>24</v>
      </c>
      <c r="N328" s="115"/>
      <c r="O328" s="201">
        <f>IF(P328&gt;0,VLOOKUP($D328,'BBLM COMCHECK'!$A:$S,14,0),0)</f>
        <v>0</v>
      </c>
      <c r="P328" s="202"/>
      <c r="Q328" s="91">
        <f t="shared" si="30"/>
        <v>0</v>
      </c>
      <c r="R328" s="201">
        <f>IF(S328&gt;0,VLOOKUP($D328,'BBLM COMCHECK'!$A:$S,15,0),0)</f>
        <v>0</v>
      </c>
      <c r="S328" s="202"/>
      <c r="T328" s="91">
        <f t="shared" si="31"/>
        <v>0</v>
      </c>
      <c r="U328" s="201">
        <f>IF(V328&gt;0,VLOOKUP($D328,'BBLM COMCHECK'!$A:$Z,25,0),0)</f>
        <v>0</v>
      </c>
      <c r="V328" s="202"/>
      <c r="W328" s="91">
        <f t="shared" si="32"/>
        <v>0</v>
      </c>
      <c r="X328" s="201">
        <f>IF(Y328&gt;0,VLOOKUP($D328,'BBLM COMCHECK'!$A:$Z,25,0),0)</f>
        <v>0</v>
      </c>
      <c r="Y328" s="202"/>
      <c r="Z328" s="91">
        <f t="shared" si="33"/>
        <v>0</v>
      </c>
      <c r="AA328" s="203" t="str">
        <f>VLOOKUP(D328,'BBLM COMCHECK'!$A:$I,9,0)</f>
        <v>normal</v>
      </c>
      <c r="AB328" s="204">
        <f>VLOOKUP(D328,'BBLM COMCHECK'!$A:$L,12,0)</f>
        <v>2163</v>
      </c>
      <c r="AC328" s="201">
        <f t="shared" si="34"/>
        <v>0</v>
      </c>
      <c r="AD328" s="94"/>
      <c r="AE328" s="201"/>
      <c r="AF328" s="201"/>
      <c r="AG328" s="201"/>
      <c r="AH328" s="201"/>
      <c r="AI328" s="94"/>
      <c r="AJ328" s="94"/>
      <c r="AK328" s="87" t="s">
        <v>389</v>
      </c>
      <c r="AL328" s="87" t="str">
        <f t="shared" si="35"/>
        <v>2026-01-15|06018|1090446000|0|||1</v>
      </c>
      <c r="AP328" s="198"/>
      <c r="AQ328" s="198"/>
      <c r="AR328" s="198"/>
      <c r="AW328" s="198"/>
      <c r="BC328" s="87"/>
      <c r="BD328" s="108" t="s">
        <v>390</v>
      </c>
      <c r="BE328" s="87"/>
    </row>
    <row r="329" spans="1:57" ht="26.25" customHeight="1">
      <c r="A329" s="87" t="s">
        <v>828</v>
      </c>
      <c r="B329" s="87" t="s">
        <v>131</v>
      </c>
      <c r="C329" s="87" t="s">
        <v>75</v>
      </c>
      <c r="D329" s="92" t="s">
        <v>828</v>
      </c>
      <c r="E329" s="92" t="s">
        <v>75</v>
      </c>
      <c r="F329" s="92" t="s">
        <v>784</v>
      </c>
      <c r="G329" s="93" t="s">
        <v>133</v>
      </c>
      <c r="H329" s="93">
        <v>27</v>
      </c>
      <c r="I329" s="94" t="s">
        <v>27</v>
      </c>
      <c r="J329" s="147" t="s">
        <v>392</v>
      </c>
      <c r="K329" s="93" t="s">
        <v>393</v>
      </c>
      <c r="L329" s="94" t="s">
        <v>394</v>
      </c>
      <c r="M329" s="94">
        <v>12</v>
      </c>
      <c r="N329" s="115"/>
      <c r="O329" s="201">
        <f>IF(P329&gt;0,VLOOKUP($D329,'BBLM COMCHECK'!$A:$S,14,0),0)</f>
        <v>0</v>
      </c>
      <c r="P329" s="202"/>
      <c r="Q329" s="91">
        <f t="shared" si="30"/>
        <v>0</v>
      </c>
      <c r="R329" s="201">
        <f>IF(S329&gt;0,VLOOKUP($D329,'BBLM COMCHECK'!$A:$S,15,0),0)</f>
        <v>0</v>
      </c>
      <c r="S329" s="202"/>
      <c r="T329" s="91">
        <f t="shared" si="31"/>
        <v>0</v>
      </c>
      <c r="U329" s="201">
        <f>IF(V329&gt;0,VLOOKUP($D329,'BBLM COMCHECK'!$A:$Z,25,0),0)</f>
        <v>0</v>
      </c>
      <c r="V329" s="202"/>
      <c r="W329" s="91">
        <f t="shared" si="32"/>
        <v>0</v>
      </c>
      <c r="X329" s="201">
        <f>IF(Y329&gt;0,VLOOKUP($D329,'BBLM COMCHECK'!$A:$Z,25,0),0)</f>
        <v>0</v>
      </c>
      <c r="Y329" s="202"/>
      <c r="Z329" s="91">
        <f t="shared" si="33"/>
        <v>0</v>
      </c>
      <c r="AA329" s="203" t="str">
        <f>VLOOKUP(D329,'BBLM COMCHECK'!$A:$I,9,0)</f>
        <v>normal</v>
      </c>
      <c r="AB329" s="204">
        <f>VLOOKUP(D329,'BBLM COMCHECK'!$A:$L,12,0)</f>
        <v>362</v>
      </c>
      <c r="AC329" s="201">
        <f t="shared" si="34"/>
        <v>0</v>
      </c>
      <c r="AD329" s="94"/>
      <c r="AE329" s="201"/>
      <c r="AF329" s="201"/>
      <c r="AG329" s="201"/>
      <c r="AH329" s="201"/>
      <c r="AI329" s="94"/>
      <c r="AJ329" s="94"/>
      <c r="AK329" s="87" t="s">
        <v>395</v>
      </c>
      <c r="AL329" s="87" t="str">
        <f t="shared" si="35"/>
        <v>2026-01-15|06018|1090872000|0|||1</v>
      </c>
      <c r="AP329" s="198"/>
      <c r="AQ329" s="198"/>
      <c r="AR329" s="198"/>
      <c r="AW329" s="198"/>
      <c r="BC329" s="87"/>
      <c r="BD329" s="108" t="s">
        <v>396</v>
      </c>
      <c r="BE329" s="87"/>
    </row>
    <row r="330" spans="1:57" ht="26.25" customHeight="1">
      <c r="A330" s="87" t="s">
        <v>829</v>
      </c>
      <c r="B330" s="87" t="s">
        <v>131</v>
      </c>
      <c r="C330" s="87" t="s">
        <v>75</v>
      </c>
      <c r="D330" s="92" t="s">
        <v>829</v>
      </c>
      <c r="E330" s="92" t="s">
        <v>75</v>
      </c>
      <c r="F330" s="92" t="s">
        <v>784</v>
      </c>
      <c r="G330" s="93" t="s">
        <v>133</v>
      </c>
      <c r="H330" s="93">
        <v>21</v>
      </c>
      <c r="I330" s="94" t="s">
        <v>24</v>
      </c>
      <c r="J330" s="147" t="s">
        <v>398</v>
      </c>
      <c r="K330" s="93" t="s">
        <v>399</v>
      </c>
      <c r="L330" s="94" t="s">
        <v>400</v>
      </c>
      <c r="M330" s="94">
        <v>12</v>
      </c>
      <c r="N330" s="115"/>
      <c r="O330" s="201">
        <f>IF(P330&gt;0,VLOOKUP($D330,'BBLM COMCHECK'!$A:$S,14,0),0)</f>
        <v>0</v>
      </c>
      <c r="P330" s="202"/>
      <c r="Q330" s="91">
        <f t="shared" si="30"/>
        <v>0</v>
      </c>
      <c r="R330" s="201">
        <f>IF(S330&gt;0,VLOOKUP($D330,'BBLM COMCHECK'!$A:$S,15,0),0)</f>
        <v>0</v>
      </c>
      <c r="S330" s="202"/>
      <c r="T330" s="91">
        <f t="shared" si="31"/>
        <v>0</v>
      </c>
      <c r="U330" s="201">
        <f>IF(V330&gt;0,VLOOKUP($D330,'BBLM COMCHECK'!$A:$Z,25,0),0)</f>
        <v>0</v>
      </c>
      <c r="V330" s="202"/>
      <c r="W330" s="91">
        <f t="shared" si="32"/>
        <v>0</v>
      </c>
      <c r="X330" s="201">
        <f>IF(Y330&gt;0,VLOOKUP($D330,'BBLM COMCHECK'!$A:$Z,25,0),0)</f>
        <v>0</v>
      </c>
      <c r="Y330" s="202"/>
      <c r="Z330" s="91">
        <f t="shared" si="33"/>
        <v>0</v>
      </c>
      <c r="AA330" s="203" t="str">
        <f>VLOOKUP(D330,'BBLM COMCHECK'!$A:$I,9,0)</f>
        <v>order stop</v>
      </c>
      <c r="AB330" s="204">
        <f>VLOOKUP(D330,'BBLM COMCHECK'!$A:$L,12,0)</f>
        <v>6941</v>
      </c>
      <c r="AC330" s="201">
        <f t="shared" si="34"/>
        <v>0</v>
      </c>
      <c r="AD330" s="94"/>
      <c r="AE330" s="201"/>
      <c r="AF330" s="201"/>
      <c r="AG330" s="201"/>
      <c r="AH330" s="201"/>
      <c r="AI330" s="94"/>
      <c r="AJ330" s="94"/>
      <c r="AK330" s="87" t="s">
        <v>401</v>
      </c>
      <c r="AL330" s="87" t="str">
        <f t="shared" si="35"/>
        <v>2026-01-15|06018|1092661000|0|||1</v>
      </c>
      <c r="AP330" s="198"/>
      <c r="AQ330" s="198"/>
      <c r="AR330" s="198"/>
      <c r="AW330" s="198"/>
      <c r="BC330" s="87"/>
      <c r="BD330" s="108" t="s">
        <v>402</v>
      </c>
      <c r="BE330" s="87"/>
    </row>
    <row r="331" spans="1:57" ht="26.25" customHeight="1">
      <c r="A331" s="87" t="s">
        <v>830</v>
      </c>
      <c r="B331" s="87" t="s">
        <v>131</v>
      </c>
      <c r="C331" s="87" t="s">
        <v>75</v>
      </c>
      <c r="D331" s="92" t="s">
        <v>830</v>
      </c>
      <c r="E331" s="92" t="s">
        <v>75</v>
      </c>
      <c r="F331" s="92" t="s">
        <v>784</v>
      </c>
      <c r="G331" s="93" t="s">
        <v>133</v>
      </c>
      <c r="H331" s="93">
        <v>26</v>
      </c>
      <c r="I331" s="94" t="s">
        <v>25</v>
      </c>
      <c r="J331" s="147" t="s">
        <v>404</v>
      </c>
      <c r="K331" s="93" t="s">
        <v>405</v>
      </c>
      <c r="L331" s="94" t="s">
        <v>406</v>
      </c>
      <c r="M331" s="94">
        <v>12</v>
      </c>
      <c r="N331" s="115"/>
      <c r="O331" s="201">
        <f>IF(P331&gt;0,VLOOKUP($D331,'BBLM COMCHECK'!$A:$S,14,0),0)</f>
        <v>0</v>
      </c>
      <c r="P331" s="202"/>
      <c r="Q331" s="91">
        <f t="shared" si="30"/>
        <v>0</v>
      </c>
      <c r="R331" s="201">
        <f>IF(S331&gt;0,VLOOKUP($D331,'BBLM COMCHECK'!$A:$S,15,0),0)</f>
        <v>0</v>
      </c>
      <c r="S331" s="202"/>
      <c r="T331" s="91">
        <f t="shared" si="31"/>
        <v>0</v>
      </c>
      <c r="U331" s="201">
        <f>IF(V331&gt;0,VLOOKUP($D331,'BBLM COMCHECK'!$A:$Z,25,0),0)</f>
        <v>0</v>
      </c>
      <c r="V331" s="202"/>
      <c r="W331" s="91">
        <f t="shared" si="32"/>
        <v>0</v>
      </c>
      <c r="X331" s="201">
        <f>IF(Y331&gt;0,VLOOKUP($D331,'BBLM COMCHECK'!$A:$Z,25,0),0)</f>
        <v>0</v>
      </c>
      <c r="Y331" s="202"/>
      <c r="Z331" s="91">
        <f t="shared" si="33"/>
        <v>0</v>
      </c>
      <c r="AA331" s="203" t="str">
        <f>VLOOKUP(D331,'BBLM COMCHECK'!$A:$I,9,0)</f>
        <v>normal</v>
      </c>
      <c r="AB331" s="204">
        <f>VLOOKUP(D331,'BBLM COMCHECK'!$A:$L,12,0)</f>
        <v>13791</v>
      </c>
      <c r="AC331" s="201">
        <f t="shared" si="34"/>
        <v>0</v>
      </c>
      <c r="AD331" s="94"/>
      <c r="AE331" s="201"/>
      <c r="AF331" s="201"/>
      <c r="AG331" s="201"/>
      <c r="AH331" s="201"/>
      <c r="AI331" s="94"/>
      <c r="AJ331" s="94"/>
      <c r="AK331" s="87" t="s">
        <v>407</v>
      </c>
      <c r="AL331" s="87" t="str">
        <f t="shared" si="35"/>
        <v>2026-01-15|06018|1102123000|0|||1</v>
      </c>
      <c r="AP331" s="198"/>
      <c r="AQ331" s="198"/>
      <c r="AR331" s="198"/>
      <c r="AW331" s="198"/>
      <c r="BC331" s="87"/>
      <c r="BD331" s="108" t="s">
        <v>408</v>
      </c>
      <c r="BE331" s="87"/>
    </row>
    <row r="332" spans="1:57" ht="26.25" customHeight="1">
      <c r="A332" s="87" t="s">
        <v>831</v>
      </c>
      <c r="B332" s="87" t="s">
        <v>131</v>
      </c>
      <c r="C332" s="87" t="s">
        <v>75</v>
      </c>
      <c r="D332" s="92" t="s">
        <v>831</v>
      </c>
      <c r="E332" s="92" t="s">
        <v>75</v>
      </c>
      <c r="F332" s="92" t="s">
        <v>784</v>
      </c>
      <c r="G332" s="93" t="s">
        <v>133</v>
      </c>
      <c r="H332" s="93">
        <v>26</v>
      </c>
      <c r="I332" s="94" t="s">
        <v>25</v>
      </c>
      <c r="J332" s="147" t="s">
        <v>410</v>
      </c>
      <c r="K332" s="93" t="s">
        <v>411</v>
      </c>
      <c r="L332" s="94" t="s">
        <v>412</v>
      </c>
      <c r="M332" s="94">
        <v>12</v>
      </c>
      <c r="N332" s="115"/>
      <c r="O332" s="201">
        <f>IF(P332&gt;0,VLOOKUP($D332,'BBLM COMCHECK'!$A:$S,14,0),0)</f>
        <v>0</v>
      </c>
      <c r="P332" s="202"/>
      <c r="Q332" s="91">
        <f t="shared" si="30"/>
        <v>0</v>
      </c>
      <c r="R332" s="201">
        <f>IF(S332&gt;0,VLOOKUP($D332,'BBLM COMCHECK'!$A:$S,15,0),0)</f>
        <v>0</v>
      </c>
      <c r="S332" s="202"/>
      <c r="T332" s="91">
        <f t="shared" si="31"/>
        <v>0</v>
      </c>
      <c r="U332" s="201">
        <f>IF(V332&gt;0,VLOOKUP($D332,'BBLM COMCHECK'!$A:$Z,25,0),0)</f>
        <v>0</v>
      </c>
      <c r="V332" s="202"/>
      <c r="W332" s="91">
        <f t="shared" si="32"/>
        <v>0</v>
      </c>
      <c r="X332" s="201">
        <f>IF(Y332&gt;0,VLOOKUP($D332,'BBLM COMCHECK'!$A:$Z,25,0),0)</f>
        <v>0</v>
      </c>
      <c r="Y332" s="202"/>
      <c r="Z332" s="91">
        <f t="shared" si="33"/>
        <v>0</v>
      </c>
      <c r="AA332" s="203" t="str">
        <f>VLOOKUP(D332,'BBLM COMCHECK'!$A:$I,9,0)</f>
        <v>normal</v>
      </c>
      <c r="AB332" s="204">
        <f>VLOOKUP(D332,'BBLM COMCHECK'!$A:$L,12,0)</f>
        <v>1199</v>
      </c>
      <c r="AC332" s="201">
        <f t="shared" si="34"/>
        <v>0</v>
      </c>
      <c r="AD332" s="94"/>
      <c r="AE332" s="201"/>
      <c r="AF332" s="201"/>
      <c r="AG332" s="201"/>
      <c r="AH332" s="201"/>
      <c r="AI332" s="94"/>
      <c r="AJ332" s="94"/>
      <c r="AK332" s="87" t="s">
        <v>413</v>
      </c>
      <c r="AL332" s="87" t="str">
        <f t="shared" si="35"/>
        <v>2026-01-15|06018|1108244000|0|||1</v>
      </c>
      <c r="AP332" s="198"/>
      <c r="AQ332" s="198"/>
      <c r="AR332" s="198"/>
      <c r="AW332" s="198"/>
      <c r="BC332" s="87"/>
      <c r="BD332" s="87" t="s">
        <v>414</v>
      </c>
      <c r="BE332" s="87"/>
    </row>
    <row r="333" spans="1:57" ht="26.25" customHeight="1">
      <c r="A333" s="87" t="s">
        <v>832</v>
      </c>
      <c r="B333" s="87" t="s">
        <v>131</v>
      </c>
      <c r="C333" s="87" t="s">
        <v>75</v>
      </c>
      <c r="D333" s="92" t="s">
        <v>832</v>
      </c>
      <c r="E333" s="92" t="s">
        <v>75</v>
      </c>
      <c r="F333" s="92" t="s">
        <v>784</v>
      </c>
      <c r="G333" s="93" t="s">
        <v>133</v>
      </c>
      <c r="H333" s="93">
        <v>11</v>
      </c>
      <c r="I333" s="94" t="s">
        <v>20</v>
      </c>
      <c r="J333" s="147" t="s">
        <v>416</v>
      </c>
      <c r="K333" s="93" t="s">
        <v>417</v>
      </c>
      <c r="L333" s="94" t="s">
        <v>418</v>
      </c>
      <c r="M333" s="94">
        <v>8</v>
      </c>
      <c r="N333" s="115"/>
      <c r="O333" s="201">
        <f>IF(P333&gt;0,VLOOKUP($D333,'BBLM COMCHECK'!$A:$S,14,0),0)</f>
        <v>0</v>
      </c>
      <c r="P333" s="202"/>
      <c r="Q333" s="91">
        <f t="shared" si="30"/>
        <v>0</v>
      </c>
      <c r="R333" s="201">
        <f>IF(S333&gt;0,VLOOKUP($D333,'BBLM COMCHECK'!$A:$S,15,0),0)</f>
        <v>0</v>
      </c>
      <c r="S333" s="202"/>
      <c r="T333" s="91">
        <f t="shared" si="31"/>
        <v>0</v>
      </c>
      <c r="U333" s="201">
        <f>IF(V333&gt;0,VLOOKUP($D333,'BBLM COMCHECK'!$A:$Z,25,0),0)</f>
        <v>0</v>
      </c>
      <c r="V333" s="202"/>
      <c r="W333" s="91">
        <f t="shared" si="32"/>
        <v>0</v>
      </c>
      <c r="X333" s="201">
        <f>IF(Y333&gt;0,VLOOKUP($D333,'BBLM COMCHECK'!$A:$Z,25,0),0)</f>
        <v>0</v>
      </c>
      <c r="Y333" s="202"/>
      <c r="Z333" s="91">
        <f t="shared" si="33"/>
        <v>0</v>
      </c>
      <c r="AA333" s="203" t="str">
        <f>VLOOKUP(D333,'BBLM COMCHECK'!$A:$I,9,0)</f>
        <v>normal</v>
      </c>
      <c r="AB333" s="204">
        <f>VLOOKUP(D333,'BBLM COMCHECK'!$A:$L,12,0)</f>
        <v>3012</v>
      </c>
      <c r="AC333" s="201">
        <f t="shared" si="34"/>
        <v>0</v>
      </c>
      <c r="AD333" s="94"/>
      <c r="AE333" s="201"/>
      <c r="AF333" s="201"/>
      <c r="AG333" s="201"/>
      <c r="AH333" s="201"/>
      <c r="AI333" s="94"/>
      <c r="AJ333" s="94"/>
      <c r="AK333" s="87" t="s">
        <v>419</v>
      </c>
      <c r="AL333" s="87" t="str">
        <f t="shared" si="35"/>
        <v>2026-01-15|06018|1114756000|0|||1</v>
      </c>
      <c r="AP333" s="198"/>
      <c r="AQ333" s="198"/>
      <c r="AR333" s="198"/>
      <c r="AW333" s="198"/>
      <c r="BC333" s="87"/>
      <c r="BD333" s="108" t="s">
        <v>420</v>
      </c>
      <c r="BE333" s="87"/>
    </row>
    <row r="334" spans="1:57" ht="26.25" customHeight="1">
      <c r="A334" s="87" t="s">
        <v>833</v>
      </c>
      <c r="B334" s="87" t="s">
        <v>131</v>
      </c>
      <c r="C334" s="87" t="s">
        <v>75</v>
      </c>
      <c r="D334" s="92" t="s">
        <v>833</v>
      </c>
      <c r="E334" s="92" t="s">
        <v>75</v>
      </c>
      <c r="F334" s="92" t="s">
        <v>784</v>
      </c>
      <c r="G334" s="93" t="s">
        <v>133</v>
      </c>
      <c r="H334" s="93">
        <v>21</v>
      </c>
      <c r="I334" s="94" t="s">
        <v>24</v>
      </c>
      <c r="J334" s="147" t="s">
        <v>422</v>
      </c>
      <c r="K334" s="93" t="s">
        <v>423</v>
      </c>
      <c r="L334" s="94" t="s">
        <v>424</v>
      </c>
      <c r="M334" s="94">
        <v>36</v>
      </c>
      <c r="N334" s="115"/>
      <c r="O334" s="201">
        <f>IF(P334&gt;0,VLOOKUP($D334,'BBLM COMCHECK'!$A:$S,14,0),0)</f>
        <v>0</v>
      </c>
      <c r="P334" s="202"/>
      <c r="Q334" s="91">
        <f t="shared" si="30"/>
        <v>0</v>
      </c>
      <c r="R334" s="201">
        <f>IF(S334&gt;0,VLOOKUP($D334,'BBLM COMCHECK'!$A:$S,15,0),0)</f>
        <v>0</v>
      </c>
      <c r="S334" s="202"/>
      <c r="T334" s="91">
        <f t="shared" si="31"/>
        <v>0</v>
      </c>
      <c r="U334" s="201">
        <f>IF(V334&gt;0,VLOOKUP($D334,'BBLM COMCHECK'!$A:$Z,25,0),0)</f>
        <v>0</v>
      </c>
      <c r="V334" s="202"/>
      <c r="W334" s="91">
        <f t="shared" si="32"/>
        <v>0</v>
      </c>
      <c r="X334" s="201">
        <f>IF(Y334&gt;0,VLOOKUP($D334,'BBLM COMCHECK'!$A:$Z,25,0),0)</f>
        <v>0</v>
      </c>
      <c r="Y334" s="202"/>
      <c r="Z334" s="91">
        <f t="shared" si="33"/>
        <v>0</v>
      </c>
      <c r="AA334" s="203" t="str">
        <f>VLOOKUP(D334,'BBLM COMCHECK'!$A:$I,9,0)</f>
        <v>normal</v>
      </c>
      <c r="AB334" s="204">
        <f>VLOOKUP(D334,'BBLM COMCHECK'!$A:$L,12,0)</f>
        <v>19786</v>
      </c>
      <c r="AC334" s="201">
        <f t="shared" si="34"/>
        <v>0</v>
      </c>
      <c r="AD334" s="94"/>
      <c r="AE334" s="201"/>
      <c r="AF334" s="201"/>
      <c r="AG334" s="201"/>
      <c r="AH334" s="201"/>
      <c r="AI334" s="94"/>
      <c r="AJ334" s="94"/>
      <c r="AK334" s="87" t="s">
        <v>425</v>
      </c>
      <c r="AL334" s="87" t="str">
        <f t="shared" si="35"/>
        <v>2026-01-15|06018|1115338000|0|||1</v>
      </c>
      <c r="AP334" s="198"/>
      <c r="AQ334" s="198"/>
      <c r="AR334" s="198"/>
      <c r="AW334" s="198"/>
      <c r="BC334" s="87"/>
      <c r="BD334" s="108" t="s">
        <v>426</v>
      </c>
      <c r="BE334" s="87"/>
    </row>
    <row r="335" spans="1:57" ht="26.25" customHeight="1">
      <c r="A335" s="87" t="s">
        <v>834</v>
      </c>
      <c r="B335" s="87" t="s">
        <v>131</v>
      </c>
      <c r="C335" s="87" t="s">
        <v>75</v>
      </c>
      <c r="D335" s="92" t="s">
        <v>834</v>
      </c>
      <c r="E335" s="92" t="s">
        <v>75</v>
      </c>
      <c r="F335" s="92" t="s">
        <v>784</v>
      </c>
      <c r="G335" s="93" t="s">
        <v>133</v>
      </c>
      <c r="H335" s="93">
        <v>11</v>
      </c>
      <c r="I335" s="94" t="s">
        <v>20</v>
      </c>
      <c r="J335" s="147" t="s">
        <v>428</v>
      </c>
      <c r="K335" s="93" t="s">
        <v>429</v>
      </c>
      <c r="L335" s="94" t="s">
        <v>430</v>
      </c>
      <c r="M335" s="94">
        <v>12</v>
      </c>
      <c r="N335" s="115"/>
      <c r="O335" s="201">
        <f>IF(P335&gt;0,VLOOKUP($D335,'BBLM COMCHECK'!$A:$S,14,0),0)</f>
        <v>0</v>
      </c>
      <c r="P335" s="202"/>
      <c r="Q335" s="91">
        <f t="shared" si="30"/>
        <v>0</v>
      </c>
      <c r="R335" s="201">
        <f>IF(S335&gt;0,VLOOKUP($D335,'BBLM COMCHECK'!$A:$S,15,0),0)</f>
        <v>0</v>
      </c>
      <c r="S335" s="202"/>
      <c r="T335" s="91">
        <f t="shared" si="31"/>
        <v>0</v>
      </c>
      <c r="U335" s="201">
        <f>IF(V335&gt;0,VLOOKUP($D335,'BBLM COMCHECK'!$A:$Z,25,0),0)</f>
        <v>0</v>
      </c>
      <c r="V335" s="202"/>
      <c r="W335" s="91">
        <f t="shared" si="32"/>
        <v>0</v>
      </c>
      <c r="X335" s="201">
        <f>IF(Y335&gt;0,VLOOKUP($D335,'BBLM COMCHECK'!$A:$Z,25,0),0)</f>
        <v>0</v>
      </c>
      <c r="Y335" s="202"/>
      <c r="Z335" s="91">
        <f t="shared" si="33"/>
        <v>0</v>
      </c>
      <c r="AA335" s="203" t="str">
        <f>VLOOKUP(D335,'BBLM COMCHECK'!$A:$I,9,0)</f>
        <v>normal</v>
      </c>
      <c r="AB335" s="204">
        <f>VLOOKUP(D335,'BBLM COMCHECK'!$A:$L,12,0)</f>
        <v>849</v>
      </c>
      <c r="AC335" s="201">
        <f t="shared" si="34"/>
        <v>0</v>
      </c>
      <c r="AD335" s="94"/>
      <c r="AE335" s="201"/>
      <c r="AF335" s="201"/>
      <c r="AG335" s="201"/>
      <c r="AH335" s="201"/>
      <c r="AI335" s="94"/>
      <c r="AJ335" s="94"/>
      <c r="AK335" s="87" t="s">
        <v>431</v>
      </c>
      <c r="AL335" s="87" t="str">
        <f t="shared" si="35"/>
        <v>2026-01-15|06018|1120170000|0|||1</v>
      </c>
      <c r="AP335" s="198"/>
      <c r="AQ335" s="198"/>
      <c r="AR335" s="198"/>
      <c r="AW335" s="198"/>
      <c r="BC335" s="87"/>
      <c r="BD335" s="108" t="s">
        <v>432</v>
      </c>
      <c r="BE335" s="87"/>
    </row>
    <row r="336" spans="1:57" ht="26.25" customHeight="1">
      <c r="A336" s="87" t="s">
        <v>835</v>
      </c>
      <c r="B336" s="87" t="s">
        <v>131</v>
      </c>
      <c r="C336" s="87" t="s">
        <v>75</v>
      </c>
      <c r="D336" s="92" t="s">
        <v>835</v>
      </c>
      <c r="E336" s="92" t="s">
        <v>75</v>
      </c>
      <c r="F336" s="92" t="s">
        <v>784</v>
      </c>
      <c r="G336" s="93" t="s">
        <v>133</v>
      </c>
      <c r="H336" s="93">
        <v>11</v>
      </c>
      <c r="I336" s="94" t="s">
        <v>20</v>
      </c>
      <c r="J336" s="151" t="s">
        <v>434</v>
      </c>
      <c r="K336" s="93" t="s">
        <v>435</v>
      </c>
      <c r="L336" s="94" t="s">
        <v>436</v>
      </c>
      <c r="M336" s="94">
        <v>12</v>
      </c>
      <c r="N336" s="115"/>
      <c r="O336" s="201">
        <f>IF(P336&gt;0,VLOOKUP($D336,'BBLM COMCHECK'!$A:$S,14,0),0)</f>
        <v>0</v>
      </c>
      <c r="P336" s="202"/>
      <c r="Q336" s="91">
        <f t="shared" si="30"/>
        <v>0</v>
      </c>
      <c r="R336" s="201">
        <f>IF(S336&gt;0,VLOOKUP($D336,'BBLM COMCHECK'!$A:$S,15,0),0)</f>
        <v>0</v>
      </c>
      <c r="S336" s="202"/>
      <c r="T336" s="91">
        <f t="shared" si="31"/>
        <v>0</v>
      </c>
      <c r="U336" s="201">
        <f>IF(V336&gt;0,VLOOKUP($D336,'BBLM COMCHECK'!$A:$Z,25,0),0)</f>
        <v>0</v>
      </c>
      <c r="V336" s="202"/>
      <c r="W336" s="91">
        <f t="shared" si="32"/>
        <v>0</v>
      </c>
      <c r="X336" s="201">
        <f>IF(Y336&gt;0,VLOOKUP($D336,'BBLM COMCHECK'!$A:$Z,25,0),0)</f>
        <v>0</v>
      </c>
      <c r="Y336" s="202"/>
      <c r="Z336" s="91">
        <f t="shared" si="33"/>
        <v>0</v>
      </c>
      <c r="AA336" s="203" t="str">
        <f>VLOOKUP(D336,'BBLM COMCHECK'!$A:$I,9,0)</f>
        <v>normal</v>
      </c>
      <c r="AB336" s="204">
        <f>VLOOKUP(D336,'BBLM COMCHECK'!$A:$L,12,0)</f>
        <v>378</v>
      </c>
      <c r="AC336" s="201">
        <f t="shared" si="34"/>
        <v>0</v>
      </c>
      <c r="AD336" s="94"/>
      <c r="AE336" s="201"/>
      <c r="AF336" s="201"/>
      <c r="AG336" s="201"/>
      <c r="AH336" s="201"/>
      <c r="AI336" s="94"/>
      <c r="AJ336" s="94"/>
      <c r="AK336" s="87" t="s">
        <v>437</v>
      </c>
      <c r="AL336" s="87" t="str">
        <f t="shared" si="35"/>
        <v>2026-01-15|06018|1121051000|0|||1</v>
      </c>
      <c r="AP336" s="198"/>
      <c r="AQ336" s="198"/>
      <c r="AR336" s="198"/>
      <c r="AW336" s="198"/>
      <c r="BC336" s="87"/>
      <c r="BD336" s="108" t="s">
        <v>438</v>
      </c>
      <c r="BE336" s="87"/>
    </row>
    <row r="337" spans="1:57" ht="26.25" customHeight="1">
      <c r="A337" s="87" t="s">
        <v>836</v>
      </c>
      <c r="B337" s="87" t="s">
        <v>131</v>
      </c>
      <c r="C337" s="87" t="s">
        <v>75</v>
      </c>
      <c r="D337" s="92" t="s">
        <v>836</v>
      </c>
      <c r="E337" s="92" t="s">
        <v>75</v>
      </c>
      <c r="F337" s="92" t="s">
        <v>784</v>
      </c>
      <c r="G337" s="93" t="s">
        <v>133</v>
      </c>
      <c r="H337" s="93">
        <v>21</v>
      </c>
      <c r="I337" s="94" t="s">
        <v>24</v>
      </c>
      <c r="J337" s="147" t="s">
        <v>440</v>
      </c>
      <c r="K337" s="93" t="s">
        <v>441</v>
      </c>
      <c r="L337" s="94" t="s">
        <v>442</v>
      </c>
      <c r="M337" s="94">
        <v>48</v>
      </c>
      <c r="N337" s="115"/>
      <c r="O337" s="201">
        <f>IF(P337&gt;0,VLOOKUP($D337,'BBLM COMCHECK'!$A:$S,14,0),0)</f>
        <v>0</v>
      </c>
      <c r="P337" s="202"/>
      <c r="Q337" s="91">
        <f t="shared" si="30"/>
        <v>0</v>
      </c>
      <c r="R337" s="201">
        <f>IF(S337&gt;0,VLOOKUP($D337,'BBLM COMCHECK'!$A:$S,15,0),0)</f>
        <v>0</v>
      </c>
      <c r="S337" s="202"/>
      <c r="T337" s="91">
        <f t="shared" si="31"/>
        <v>0</v>
      </c>
      <c r="U337" s="201">
        <f>IF(V337&gt;0,VLOOKUP($D337,'BBLM COMCHECK'!$A:$Z,25,0),0)</f>
        <v>0</v>
      </c>
      <c r="V337" s="202"/>
      <c r="W337" s="91">
        <f t="shared" si="32"/>
        <v>0</v>
      </c>
      <c r="X337" s="201">
        <f>IF(Y337&gt;0,VLOOKUP($D337,'BBLM COMCHECK'!$A:$Z,25,0),0)</f>
        <v>0</v>
      </c>
      <c r="Y337" s="202"/>
      <c r="Z337" s="91">
        <f t="shared" si="33"/>
        <v>0</v>
      </c>
      <c r="AA337" s="203" t="str">
        <f>VLOOKUP(D337,'BBLM COMCHECK'!$A:$I,9,0)</f>
        <v>order stop</v>
      </c>
      <c r="AB337" s="204">
        <f>VLOOKUP(D337,'BBLM COMCHECK'!$A:$L,12,0)</f>
        <v>44252</v>
      </c>
      <c r="AC337" s="201">
        <f t="shared" si="34"/>
        <v>0</v>
      </c>
      <c r="AD337" s="94"/>
      <c r="AE337" s="201"/>
      <c r="AF337" s="201"/>
      <c r="AG337" s="201"/>
      <c r="AH337" s="201"/>
      <c r="AI337" s="94"/>
      <c r="AJ337" s="94"/>
      <c r="AK337" s="87" t="s">
        <v>443</v>
      </c>
      <c r="AL337" s="87" t="str">
        <f t="shared" si="35"/>
        <v>2026-01-15|06018|1137122000|0|||1</v>
      </c>
      <c r="AP337" s="198"/>
      <c r="AQ337" s="198"/>
      <c r="AR337" s="198"/>
      <c r="AW337" s="198"/>
      <c r="BC337" s="87"/>
      <c r="BD337" s="108" t="s">
        <v>444</v>
      </c>
      <c r="BE337" s="87"/>
    </row>
    <row r="338" spans="1:57" ht="26.25" customHeight="1">
      <c r="A338" s="87" t="s">
        <v>837</v>
      </c>
      <c r="B338" s="87" t="s">
        <v>131</v>
      </c>
      <c r="C338" s="87" t="s">
        <v>89</v>
      </c>
      <c r="D338" s="92" t="s">
        <v>837</v>
      </c>
      <c r="E338" s="92" t="s">
        <v>89</v>
      </c>
      <c r="F338" s="92" t="s">
        <v>838</v>
      </c>
      <c r="G338" s="93" t="s">
        <v>133</v>
      </c>
      <c r="H338" s="93">
        <v>26</v>
      </c>
      <c r="I338" s="94" t="s">
        <v>25</v>
      </c>
      <c r="J338" s="124">
        <v>1002106000</v>
      </c>
      <c r="K338" s="93" t="s">
        <v>135</v>
      </c>
      <c r="L338" s="94" t="s">
        <v>136</v>
      </c>
      <c r="M338" s="94">
        <v>20</v>
      </c>
      <c r="N338" s="202"/>
      <c r="O338" s="201">
        <f>IF(P338&gt;0,VLOOKUP($D338,'BBLM COMCHECK'!$A:$S,14,0),0)</f>
        <v>0</v>
      </c>
      <c r="P338" s="202"/>
      <c r="Q338" s="91">
        <f t="shared" si="30"/>
        <v>0</v>
      </c>
      <c r="R338" s="201">
        <f>IF(S338&gt;0,VLOOKUP($D338,'BBLM COMCHECK'!$A:$S,15,0),0)</f>
        <v>0</v>
      </c>
      <c r="S338" s="202"/>
      <c r="T338" s="91">
        <f t="shared" si="31"/>
        <v>0</v>
      </c>
      <c r="U338" s="201">
        <f>IF(V338&gt;0,VLOOKUP($D338,'BBLM COMCHECK'!$A:$Z,25,0),0)</f>
        <v>0</v>
      </c>
      <c r="V338" s="202"/>
      <c r="W338" s="91">
        <f t="shared" si="32"/>
        <v>0</v>
      </c>
      <c r="X338" s="201">
        <f>IF(Y338&gt;0,VLOOKUP($D338,'BBLM COMCHECK'!$A:$Z,25,0),0)</f>
        <v>0</v>
      </c>
      <c r="Y338" s="202"/>
      <c r="Z338" s="91">
        <f t="shared" si="33"/>
        <v>0</v>
      </c>
      <c r="AA338" s="203" t="str">
        <f>VLOOKUP(D338,'BBLM COMCHECK'!$A:$I,9,0)</f>
        <v>normal</v>
      </c>
      <c r="AB338" s="204">
        <f>VLOOKUP(D338,'BBLM COMCHECK'!$A:$L,12,0)</f>
        <v>46634</v>
      </c>
      <c r="AC338" s="201">
        <f t="shared" si="34"/>
        <v>0</v>
      </c>
      <c r="AD338" s="94"/>
      <c r="AE338" s="201"/>
      <c r="AF338" s="201"/>
      <c r="AG338" s="201"/>
      <c r="AH338" s="201"/>
      <c r="AI338" s="94"/>
      <c r="AJ338" s="94"/>
      <c r="AK338" s="87" t="s">
        <v>137</v>
      </c>
      <c r="AL338" s="87" t="str">
        <f t="shared" si="35"/>
        <v>2026-01-15|06019|1002106000|0|||1</v>
      </c>
      <c r="AP338" s="198"/>
      <c r="AQ338" s="198"/>
      <c r="AR338" s="198"/>
      <c r="BC338" s="87"/>
      <c r="BD338" s="89" t="s">
        <v>138</v>
      </c>
      <c r="BE338" s="87"/>
    </row>
    <row r="339" spans="1:57" ht="26.25" customHeight="1">
      <c r="A339" s="87" t="s">
        <v>839</v>
      </c>
      <c r="B339" s="87" t="s">
        <v>131</v>
      </c>
      <c r="C339" s="87" t="s">
        <v>89</v>
      </c>
      <c r="D339" s="92" t="s">
        <v>839</v>
      </c>
      <c r="E339" s="92" t="s">
        <v>89</v>
      </c>
      <c r="F339" s="92" t="s">
        <v>838</v>
      </c>
      <c r="G339" s="93" t="s">
        <v>133</v>
      </c>
      <c r="H339" s="93">
        <v>21</v>
      </c>
      <c r="I339" s="94" t="s">
        <v>24</v>
      </c>
      <c r="J339" s="124">
        <v>1004890000</v>
      </c>
      <c r="K339" s="94"/>
      <c r="L339" s="94" t="s">
        <v>141</v>
      </c>
      <c r="M339" s="94">
        <v>20</v>
      </c>
      <c r="N339" s="159"/>
      <c r="O339" s="201">
        <f>IF(P339&gt;0,VLOOKUP($D339,'BBLM COMCHECK'!$A:$S,14,0),0)</f>
        <v>0</v>
      </c>
      <c r="P339" s="202"/>
      <c r="Q339" s="91">
        <f t="shared" si="30"/>
        <v>0</v>
      </c>
      <c r="R339" s="201">
        <f>IF(S339&gt;0,VLOOKUP($D339,'BBLM COMCHECK'!$A:$S,15,0),0)</f>
        <v>0</v>
      </c>
      <c r="S339" s="202"/>
      <c r="T339" s="91">
        <f t="shared" si="31"/>
        <v>0</v>
      </c>
      <c r="U339" s="201">
        <f>IF(V339&gt;0,VLOOKUP($D339,'BBLM COMCHECK'!$A:$Z,25,0),0)</f>
        <v>0</v>
      </c>
      <c r="V339" s="202"/>
      <c r="W339" s="91">
        <f t="shared" si="32"/>
        <v>0</v>
      </c>
      <c r="X339" s="201">
        <f>IF(Y339&gt;0,VLOOKUP($D339,'BBLM COMCHECK'!$A:$Z,25,0),0)</f>
        <v>0</v>
      </c>
      <c r="Y339" s="202"/>
      <c r="Z339" s="91">
        <f t="shared" si="33"/>
        <v>0</v>
      </c>
      <c r="AA339" s="203" t="str">
        <f>VLOOKUP(D339,'BBLM COMCHECK'!$A:$I,9,0)</f>
        <v>normal</v>
      </c>
      <c r="AB339" s="204">
        <f>VLOOKUP(D339,'BBLM COMCHECK'!$A:$L,12,0)</f>
        <v>2872</v>
      </c>
      <c r="AC339" s="201">
        <f t="shared" si="34"/>
        <v>0</v>
      </c>
      <c r="AD339" s="94"/>
      <c r="AE339" s="201"/>
      <c r="AF339" s="201"/>
      <c r="AG339" s="201"/>
      <c r="AH339" s="201"/>
      <c r="AI339" s="94"/>
      <c r="AJ339" s="94"/>
      <c r="AL339" s="87" t="str">
        <f t="shared" si="35"/>
        <v>2026-01-15|06019|1004890000|0|||1</v>
      </c>
      <c r="AP339" s="198"/>
      <c r="BC339" s="87"/>
      <c r="BD339" s="89" t="s">
        <v>142</v>
      </c>
      <c r="BE339" s="87"/>
    </row>
    <row r="340" spans="1:57" ht="26.25" customHeight="1">
      <c r="A340" s="87" t="s">
        <v>840</v>
      </c>
      <c r="B340" s="87" t="s">
        <v>131</v>
      </c>
      <c r="C340" s="87" t="s">
        <v>89</v>
      </c>
      <c r="D340" s="92" t="s">
        <v>840</v>
      </c>
      <c r="E340" s="92" t="s">
        <v>89</v>
      </c>
      <c r="F340" s="92" t="s">
        <v>838</v>
      </c>
      <c r="G340" s="93" t="s">
        <v>133</v>
      </c>
      <c r="H340" s="93">
        <v>21</v>
      </c>
      <c r="I340" s="94" t="s">
        <v>24</v>
      </c>
      <c r="J340" s="124">
        <v>1004893000</v>
      </c>
      <c r="K340" s="93" t="s">
        <v>145</v>
      </c>
      <c r="L340" s="94" t="s">
        <v>146</v>
      </c>
      <c r="M340" s="94">
        <v>20</v>
      </c>
      <c r="N340" s="159"/>
      <c r="O340" s="201">
        <f>IF(P340&gt;0,VLOOKUP($D340,'BBLM COMCHECK'!$A:$S,14,0),0)</f>
        <v>0</v>
      </c>
      <c r="P340" s="202"/>
      <c r="Q340" s="91">
        <f t="shared" si="30"/>
        <v>0</v>
      </c>
      <c r="R340" s="201">
        <f>IF(S340&gt;0,VLOOKUP($D340,'BBLM COMCHECK'!$A:$S,15,0),0)</f>
        <v>0</v>
      </c>
      <c r="S340" s="202"/>
      <c r="T340" s="91">
        <f t="shared" si="31"/>
        <v>0</v>
      </c>
      <c r="U340" s="201">
        <f>IF(V340&gt;0,VLOOKUP($D340,'BBLM COMCHECK'!$A:$Z,25,0),0)</f>
        <v>0</v>
      </c>
      <c r="V340" s="202"/>
      <c r="W340" s="91">
        <f t="shared" si="32"/>
        <v>0</v>
      </c>
      <c r="X340" s="201">
        <f>IF(Y340&gt;0,VLOOKUP($D340,'BBLM COMCHECK'!$A:$Z,25,0),0)</f>
        <v>0</v>
      </c>
      <c r="Y340" s="202"/>
      <c r="Z340" s="91">
        <f t="shared" si="33"/>
        <v>0</v>
      </c>
      <c r="AA340" s="203" t="str">
        <f>VLOOKUP(D340,'BBLM COMCHECK'!$A:$I,9,0)</f>
        <v>order stop</v>
      </c>
      <c r="AB340" s="204">
        <f>VLOOKUP(D340,'BBLM COMCHECK'!$A:$L,12,0)</f>
        <v>143</v>
      </c>
      <c r="AC340" s="201">
        <f t="shared" si="34"/>
        <v>0</v>
      </c>
      <c r="AD340" s="94"/>
      <c r="AE340" s="201"/>
      <c r="AF340" s="201"/>
      <c r="AG340" s="201"/>
      <c r="AH340" s="201"/>
      <c r="AI340" s="94"/>
      <c r="AJ340" s="94"/>
      <c r="AK340" s="87" t="s">
        <v>147</v>
      </c>
      <c r="AL340" s="87" t="str">
        <f t="shared" si="35"/>
        <v>2026-01-15|06019|1004893000|0|||1</v>
      </c>
      <c r="AP340" s="198"/>
      <c r="AQ340" s="198"/>
      <c r="AR340" s="198"/>
      <c r="BC340" s="87"/>
      <c r="BD340" s="89" t="s">
        <v>148</v>
      </c>
      <c r="BE340" s="87"/>
    </row>
    <row r="341" spans="1:57" ht="26.25" customHeight="1">
      <c r="A341" s="87" t="s">
        <v>841</v>
      </c>
      <c r="B341" s="87" t="s">
        <v>131</v>
      </c>
      <c r="C341" s="87" t="s">
        <v>89</v>
      </c>
      <c r="D341" s="92" t="s">
        <v>841</v>
      </c>
      <c r="E341" s="92" t="s">
        <v>89</v>
      </c>
      <c r="F341" s="92" t="s">
        <v>838</v>
      </c>
      <c r="G341" s="93" t="s">
        <v>133</v>
      </c>
      <c r="H341" s="93">
        <v>21</v>
      </c>
      <c r="I341" s="94" t="s">
        <v>24</v>
      </c>
      <c r="J341" s="124">
        <v>1005725000</v>
      </c>
      <c r="K341" s="94"/>
      <c r="L341" s="94" t="s">
        <v>151</v>
      </c>
      <c r="M341" s="94">
        <v>10</v>
      </c>
      <c r="N341" s="159"/>
      <c r="O341" s="201">
        <f>IF(P341&gt;0,VLOOKUP($D341,'BBLM COMCHECK'!$A:$S,14,0),0)</f>
        <v>0</v>
      </c>
      <c r="P341" s="202"/>
      <c r="Q341" s="91">
        <f t="shared" si="30"/>
        <v>0</v>
      </c>
      <c r="R341" s="201">
        <f>IF(S341&gt;0,VLOOKUP($D341,'BBLM COMCHECK'!$A:$S,15,0),0)</f>
        <v>0</v>
      </c>
      <c r="S341" s="202"/>
      <c r="T341" s="91">
        <f t="shared" si="31"/>
        <v>0</v>
      </c>
      <c r="U341" s="201">
        <f>IF(V341&gt;0,VLOOKUP($D341,'BBLM COMCHECK'!$A:$Z,25,0),0)</f>
        <v>0</v>
      </c>
      <c r="V341" s="202"/>
      <c r="W341" s="91">
        <f t="shared" si="32"/>
        <v>0</v>
      </c>
      <c r="X341" s="201">
        <f>IF(Y341&gt;0,VLOOKUP($D341,'BBLM COMCHECK'!$A:$Z,25,0),0)</f>
        <v>0</v>
      </c>
      <c r="Y341" s="202"/>
      <c r="Z341" s="91">
        <f t="shared" si="33"/>
        <v>0</v>
      </c>
      <c r="AA341" s="203" t="str">
        <f>VLOOKUP(D341,'BBLM COMCHECK'!$A:$I,9,0)</f>
        <v>order stop</v>
      </c>
      <c r="AB341" s="204">
        <f>VLOOKUP(D341,'BBLM COMCHECK'!$A:$L,12,0)</f>
        <v>4214</v>
      </c>
      <c r="AC341" s="201">
        <f t="shared" si="34"/>
        <v>0</v>
      </c>
      <c r="AD341" s="94"/>
      <c r="AE341" s="201"/>
      <c r="AF341" s="201"/>
      <c r="AG341" s="201"/>
      <c r="AH341" s="201"/>
      <c r="AI341" s="94"/>
      <c r="AJ341" s="94"/>
      <c r="AL341" s="87" t="str">
        <f t="shared" si="35"/>
        <v>2026-01-15|06019|1005725000|0|||1</v>
      </c>
      <c r="AP341" s="198"/>
      <c r="BC341" s="87"/>
      <c r="BD341" s="89" t="s">
        <v>152</v>
      </c>
      <c r="BE341" s="87"/>
    </row>
    <row r="342" spans="1:57" ht="26.25" customHeight="1">
      <c r="A342" s="87" t="s">
        <v>842</v>
      </c>
      <c r="B342" s="87" t="s">
        <v>131</v>
      </c>
      <c r="C342" s="87" t="s">
        <v>89</v>
      </c>
      <c r="D342" s="92" t="s">
        <v>842</v>
      </c>
      <c r="E342" s="92" t="s">
        <v>89</v>
      </c>
      <c r="F342" s="92" t="s">
        <v>838</v>
      </c>
      <c r="G342" s="93" t="s">
        <v>133</v>
      </c>
      <c r="H342" s="93">
        <v>21</v>
      </c>
      <c r="I342" s="94" t="s">
        <v>24</v>
      </c>
      <c r="J342" s="124">
        <v>1005726000</v>
      </c>
      <c r="K342" s="93" t="s">
        <v>155</v>
      </c>
      <c r="L342" s="94" t="s">
        <v>156</v>
      </c>
      <c r="M342" s="94">
        <v>10</v>
      </c>
      <c r="N342" s="159"/>
      <c r="O342" s="201">
        <f>IF(P342&gt;0,VLOOKUP($D342,'BBLM COMCHECK'!$A:$S,14,0),0)</f>
        <v>0</v>
      </c>
      <c r="P342" s="202"/>
      <c r="Q342" s="91">
        <f t="shared" si="30"/>
        <v>0</v>
      </c>
      <c r="R342" s="201">
        <f>IF(S342&gt;0,VLOOKUP($D342,'BBLM COMCHECK'!$A:$S,15,0),0)</f>
        <v>0</v>
      </c>
      <c r="S342" s="202"/>
      <c r="T342" s="91">
        <f t="shared" si="31"/>
        <v>0</v>
      </c>
      <c r="U342" s="201">
        <f>IF(V342&gt;0,VLOOKUP($D342,'BBLM COMCHECK'!$A:$Z,25,0),0)</f>
        <v>0</v>
      </c>
      <c r="V342" s="202"/>
      <c r="W342" s="91">
        <f t="shared" si="32"/>
        <v>0</v>
      </c>
      <c r="X342" s="201">
        <f>IF(Y342&gt;0,VLOOKUP($D342,'BBLM COMCHECK'!$A:$Z,25,0),0)</f>
        <v>0</v>
      </c>
      <c r="Y342" s="202"/>
      <c r="Z342" s="91">
        <f t="shared" si="33"/>
        <v>0</v>
      </c>
      <c r="AA342" s="203" t="str">
        <f>VLOOKUP(D342,'BBLM COMCHECK'!$A:$I,9,0)</f>
        <v>order stop</v>
      </c>
      <c r="AB342" s="204">
        <f>VLOOKUP(D342,'BBLM COMCHECK'!$A:$L,12,0)</f>
        <v>1575</v>
      </c>
      <c r="AC342" s="201">
        <f t="shared" si="34"/>
        <v>0</v>
      </c>
      <c r="AD342" s="94"/>
      <c r="AE342" s="201"/>
      <c r="AF342" s="201"/>
      <c r="AG342" s="201"/>
      <c r="AH342" s="201"/>
      <c r="AI342" s="94"/>
      <c r="AJ342" s="94"/>
      <c r="AK342" s="87" t="s">
        <v>157</v>
      </c>
      <c r="AL342" s="87" t="str">
        <f t="shared" si="35"/>
        <v>2026-01-15|06019|1005726000|0|||1</v>
      </c>
      <c r="AP342" s="198"/>
      <c r="AQ342" s="198"/>
      <c r="AR342" s="198"/>
      <c r="BC342" s="87"/>
      <c r="BD342" s="89" t="s">
        <v>158</v>
      </c>
      <c r="BE342" s="87"/>
    </row>
    <row r="343" spans="1:57" ht="26.25" customHeight="1">
      <c r="A343" s="87" t="s">
        <v>843</v>
      </c>
      <c r="B343" s="87" t="s">
        <v>131</v>
      </c>
      <c r="C343" s="87" t="s">
        <v>89</v>
      </c>
      <c r="D343" s="92" t="s">
        <v>843</v>
      </c>
      <c r="E343" s="92" t="s">
        <v>89</v>
      </c>
      <c r="F343" s="92" t="s">
        <v>838</v>
      </c>
      <c r="G343" s="93" t="s">
        <v>133</v>
      </c>
      <c r="H343" s="93">
        <v>21</v>
      </c>
      <c r="I343" s="94" t="s">
        <v>24</v>
      </c>
      <c r="J343" s="124">
        <v>1015940000</v>
      </c>
      <c r="K343" s="93" t="s">
        <v>161</v>
      </c>
      <c r="L343" s="94" t="s">
        <v>162</v>
      </c>
      <c r="M343" s="94">
        <v>10</v>
      </c>
      <c r="N343" s="159"/>
      <c r="O343" s="201">
        <f>IF(P343&gt;0,VLOOKUP($D343,'BBLM COMCHECK'!$A:$S,14,0),0)</f>
        <v>0</v>
      </c>
      <c r="P343" s="202"/>
      <c r="Q343" s="91">
        <f t="shared" si="30"/>
        <v>0</v>
      </c>
      <c r="R343" s="201">
        <f>IF(S343&gt;0,VLOOKUP($D343,'BBLM COMCHECK'!$A:$S,15,0),0)</f>
        <v>0</v>
      </c>
      <c r="S343" s="202"/>
      <c r="T343" s="91">
        <f t="shared" si="31"/>
        <v>0</v>
      </c>
      <c r="U343" s="201">
        <f>IF(V343&gt;0,VLOOKUP($D343,'BBLM COMCHECK'!$A:$Z,25,0),0)</f>
        <v>0</v>
      </c>
      <c r="V343" s="202"/>
      <c r="W343" s="91">
        <f t="shared" si="32"/>
        <v>0</v>
      </c>
      <c r="X343" s="201">
        <f>IF(Y343&gt;0,VLOOKUP($D343,'BBLM COMCHECK'!$A:$Z,25,0),0)</f>
        <v>0</v>
      </c>
      <c r="Y343" s="202"/>
      <c r="Z343" s="91">
        <f t="shared" si="33"/>
        <v>0</v>
      </c>
      <c r="AA343" s="203" t="str">
        <f>VLOOKUP(D343,'BBLM COMCHECK'!$A:$I,9,0)</f>
        <v>normal</v>
      </c>
      <c r="AB343" s="204">
        <f>VLOOKUP(D343,'BBLM COMCHECK'!$A:$L,12,0)</f>
        <v>1457</v>
      </c>
      <c r="AC343" s="201">
        <f t="shared" si="34"/>
        <v>0</v>
      </c>
      <c r="AD343" s="94"/>
      <c r="AE343" s="201"/>
      <c r="AF343" s="201"/>
      <c r="AG343" s="201"/>
      <c r="AH343" s="201"/>
      <c r="AI343" s="94"/>
      <c r="AJ343" s="94"/>
      <c r="AK343" s="87" t="s">
        <v>163</v>
      </c>
      <c r="AL343" s="87" t="str">
        <f t="shared" si="35"/>
        <v>2026-01-15|06019|1015940000|0|||1</v>
      </c>
      <c r="AP343" s="198"/>
      <c r="AQ343" s="198"/>
      <c r="AR343" s="198"/>
      <c r="BC343" s="87"/>
      <c r="BD343" s="89" t="s">
        <v>164</v>
      </c>
      <c r="BE343" s="87"/>
    </row>
    <row r="344" spans="1:57" ht="26.25" customHeight="1">
      <c r="A344" s="87" t="s">
        <v>844</v>
      </c>
      <c r="B344" s="87" t="s">
        <v>131</v>
      </c>
      <c r="C344" s="87" t="s">
        <v>89</v>
      </c>
      <c r="D344" s="92" t="s">
        <v>844</v>
      </c>
      <c r="E344" s="92" t="s">
        <v>89</v>
      </c>
      <c r="F344" s="92" t="s">
        <v>838</v>
      </c>
      <c r="G344" s="93" t="s">
        <v>133</v>
      </c>
      <c r="H344" s="93">
        <v>11</v>
      </c>
      <c r="I344" s="94" t="s">
        <v>20</v>
      </c>
      <c r="J344" s="124">
        <v>1016172000</v>
      </c>
      <c r="K344" s="93" t="s">
        <v>167</v>
      </c>
      <c r="L344" s="94" t="s">
        <v>168</v>
      </c>
      <c r="M344" s="94">
        <v>12</v>
      </c>
      <c r="N344" s="159"/>
      <c r="O344" s="201">
        <f>IF(P344&gt;0,VLOOKUP($D344,'BBLM COMCHECK'!$A:$S,14,0),0)</f>
        <v>0</v>
      </c>
      <c r="P344" s="202"/>
      <c r="Q344" s="91">
        <f t="shared" si="30"/>
        <v>0</v>
      </c>
      <c r="R344" s="201">
        <f>IF(S344&gt;0,VLOOKUP($D344,'BBLM COMCHECK'!$A:$S,15,0),0)</f>
        <v>0</v>
      </c>
      <c r="S344" s="202"/>
      <c r="T344" s="91">
        <f t="shared" si="31"/>
        <v>0</v>
      </c>
      <c r="U344" s="201">
        <f>IF(V344&gt;0,VLOOKUP($D344,'BBLM COMCHECK'!$A:$Z,25,0),0)</f>
        <v>0</v>
      </c>
      <c r="V344" s="202"/>
      <c r="W344" s="91">
        <f t="shared" si="32"/>
        <v>0</v>
      </c>
      <c r="X344" s="201">
        <f>IF(Y344&gt;0,VLOOKUP($D344,'BBLM COMCHECK'!$A:$Z,25,0),0)</f>
        <v>0</v>
      </c>
      <c r="Y344" s="202"/>
      <c r="Z344" s="91">
        <f t="shared" si="33"/>
        <v>0</v>
      </c>
      <c r="AA344" s="203" t="str">
        <f>VLOOKUP(D344,'BBLM COMCHECK'!$A:$I,9,0)</f>
        <v>normal</v>
      </c>
      <c r="AB344" s="204">
        <f>VLOOKUP(D344,'BBLM COMCHECK'!$A:$L,12,0)</f>
        <v>24</v>
      </c>
      <c r="AC344" s="201">
        <f t="shared" si="34"/>
        <v>0</v>
      </c>
      <c r="AD344" s="94"/>
      <c r="AE344" s="201"/>
      <c r="AF344" s="201"/>
      <c r="AG344" s="201"/>
      <c r="AH344" s="201"/>
      <c r="AI344" s="94"/>
      <c r="AJ344" s="94"/>
      <c r="AK344" s="87" t="s">
        <v>169</v>
      </c>
      <c r="AL344" s="87" t="str">
        <f t="shared" si="35"/>
        <v>2026-01-15|06019|1016172000|0|||1</v>
      </c>
      <c r="AP344" s="198"/>
      <c r="AQ344" s="198"/>
      <c r="AR344" s="198"/>
      <c r="BC344" s="87"/>
      <c r="BD344" s="89" t="s">
        <v>170</v>
      </c>
      <c r="BE344" s="87"/>
    </row>
    <row r="345" spans="1:57" ht="26.25" customHeight="1">
      <c r="A345" s="87" t="s">
        <v>845</v>
      </c>
      <c r="B345" s="87" t="s">
        <v>131</v>
      </c>
      <c r="C345" s="87" t="s">
        <v>89</v>
      </c>
      <c r="D345" s="92" t="s">
        <v>845</v>
      </c>
      <c r="E345" s="92" t="s">
        <v>89</v>
      </c>
      <c r="F345" s="92" t="s">
        <v>838</v>
      </c>
      <c r="G345" s="93" t="s">
        <v>133</v>
      </c>
      <c r="H345" s="93">
        <v>27</v>
      </c>
      <c r="I345" s="94" t="s">
        <v>27</v>
      </c>
      <c r="J345" s="124">
        <v>1017616000</v>
      </c>
      <c r="K345" s="93" t="s">
        <v>173</v>
      </c>
      <c r="L345" s="94" t="s">
        <v>174</v>
      </c>
      <c r="M345" s="94">
        <v>24</v>
      </c>
      <c r="N345" s="159"/>
      <c r="O345" s="201">
        <f>IF(P345&gt;0,VLOOKUP($D345,'BBLM COMCHECK'!$A:$S,14,0),0)</f>
        <v>0</v>
      </c>
      <c r="P345" s="202"/>
      <c r="Q345" s="91">
        <f t="shared" si="30"/>
        <v>0</v>
      </c>
      <c r="R345" s="201">
        <f>IF(S345&gt;0,VLOOKUP($D345,'BBLM COMCHECK'!$A:$S,15,0),0)</f>
        <v>0</v>
      </c>
      <c r="S345" s="202"/>
      <c r="T345" s="91">
        <f t="shared" si="31"/>
        <v>0</v>
      </c>
      <c r="U345" s="201">
        <f>IF(V345&gt;0,VLOOKUP($D345,'BBLM COMCHECK'!$A:$Z,25,0),0)</f>
        <v>0</v>
      </c>
      <c r="V345" s="202"/>
      <c r="W345" s="91">
        <f t="shared" si="32"/>
        <v>0</v>
      </c>
      <c r="X345" s="201">
        <f>IF(Y345&gt;0,VLOOKUP($D345,'BBLM COMCHECK'!$A:$Z,25,0),0)</f>
        <v>0</v>
      </c>
      <c r="Y345" s="202"/>
      <c r="Z345" s="91">
        <f t="shared" si="33"/>
        <v>0</v>
      </c>
      <c r="AA345" s="203" t="str">
        <f>VLOOKUP(D345,'BBLM COMCHECK'!$A:$I,9,0)</f>
        <v>normal</v>
      </c>
      <c r="AB345" s="204">
        <f>VLOOKUP(D345,'BBLM COMCHECK'!$A:$L,12,0)</f>
        <v>3</v>
      </c>
      <c r="AC345" s="201">
        <f t="shared" si="34"/>
        <v>1</v>
      </c>
      <c r="AD345" s="94"/>
      <c r="AE345" s="201"/>
      <c r="AF345" s="201"/>
      <c r="AG345" s="201"/>
      <c r="AH345" s="201"/>
      <c r="AI345" s="94"/>
      <c r="AJ345" s="94"/>
      <c r="AK345" s="87" t="s">
        <v>175</v>
      </c>
      <c r="AL345" s="87" t="str">
        <f t="shared" si="35"/>
        <v>2026-01-15|06019|1017616000|0|||1</v>
      </c>
      <c r="AP345" s="198"/>
      <c r="AQ345" s="198"/>
      <c r="AR345" s="198"/>
      <c r="BC345" s="87"/>
      <c r="BD345" s="89" t="s">
        <v>176</v>
      </c>
      <c r="BE345" s="87"/>
    </row>
    <row r="346" spans="1:57" ht="26.25" customHeight="1">
      <c r="A346" s="87" t="s">
        <v>846</v>
      </c>
      <c r="B346" s="87" t="s">
        <v>131</v>
      </c>
      <c r="C346" s="87" t="s">
        <v>89</v>
      </c>
      <c r="D346" s="92" t="s">
        <v>846</v>
      </c>
      <c r="E346" s="92" t="s">
        <v>89</v>
      </c>
      <c r="F346" s="92" t="s">
        <v>838</v>
      </c>
      <c r="G346" s="93" t="s">
        <v>133</v>
      </c>
      <c r="H346" s="93">
        <v>21</v>
      </c>
      <c r="I346" s="94" t="s">
        <v>24</v>
      </c>
      <c r="J346" s="124">
        <v>1019929000</v>
      </c>
      <c r="K346" s="94"/>
      <c r="L346" s="94" t="s">
        <v>179</v>
      </c>
      <c r="M346" s="94">
        <v>1</v>
      </c>
      <c r="N346" s="159"/>
      <c r="O346" s="201">
        <f>IF(P346&gt;0,VLOOKUP($D346,'BBLM COMCHECK'!$A:$S,14,0),0)</f>
        <v>0</v>
      </c>
      <c r="P346" s="202"/>
      <c r="Q346" s="91">
        <f t="shared" si="30"/>
        <v>0</v>
      </c>
      <c r="R346" s="201">
        <f>IF(S346&gt;0,VLOOKUP($D346,'BBLM COMCHECK'!$A:$S,15,0),0)</f>
        <v>0</v>
      </c>
      <c r="S346" s="202"/>
      <c r="T346" s="91">
        <f t="shared" si="31"/>
        <v>0</v>
      </c>
      <c r="U346" s="201">
        <f>IF(V346&gt;0,VLOOKUP($D346,'BBLM COMCHECK'!$A:$Z,25,0),0)</f>
        <v>0</v>
      </c>
      <c r="V346" s="202"/>
      <c r="W346" s="91">
        <f t="shared" si="32"/>
        <v>0</v>
      </c>
      <c r="X346" s="201">
        <f>IF(Y346&gt;0,VLOOKUP($D346,'BBLM COMCHECK'!$A:$Z,25,0),0)</f>
        <v>0</v>
      </c>
      <c r="Y346" s="202"/>
      <c r="Z346" s="91">
        <f t="shared" si="33"/>
        <v>0</v>
      </c>
      <c r="AA346" s="203" t="str">
        <f>VLOOKUP(D346,'BBLM COMCHECK'!$A:$I,9,0)</f>
        <v>order stop</v>
      </c>
      <c r="AB346" s="204">
        <f>VLOOKUP(D346,'BBLM COMCHECK'!$A:$L,12,0)</f>
        <v>194</v>
      </c>
      <c r="AC346" s="201">
        <f t="shared" si="34"/>
        <v>0</v>
      </c>
      <c r="AD346" s="94"/>
      <c r="AE346" s="201"/>
      <c r="AF346" s="201"/>
      <c r="AG346" s="201"/>
      <c r="AH346" s="201"/>
      <c r="AI346" s="94"/>
      <c r="AJ346" s="94"/>
      <c r="AL346" s="87" t="str">
        <f t="shared" si="35"/>
        <v>2026-01-15|06019|1019929000|0|||1</v>
      </c>
      <c r="AP346" s="198"/>
      <c r="BC346" s="87"/>
      <c r="BD346" s="89" t="s">
        <v>180</v>
      </c>
      <c r="BE346" s="87"/>
    </row>
    <row r="347" spans="1:57" ht="26.25" customHeight="1">
      <c r="A347" s="87" t="s">
        <v>847</v>
      </c>
      <c r="B347" s="87" t="s">
        <v>131</v>
      </c>
      <c r="C347" s="87" t="s">
        <v>89</v>
      </c>
      <c r="D347" s="92" t="s">
        <v>847</v>
      </c>
      <c r="E347" s="92" t="s">
        <v>89</v>
      </c>
      <c r="F347" s="92" t="s">
        <v>838</v>
      </c>
      <c r="G347" s="93" t="s">
        <v>133</v>
      </c>
      <c r="H347" s="93">
        <v>21</v>
      </c>
      <c r="I347" s="94" t="s">
        <v>24</v>
      </c>
      <c r="J347" s="124">
        <v>1023234000</v>
      </c>
      <c r="K347" s="93" t="s">
        <v>183</v>
      </c>
      <c r="L347" s="94" t="s">
        <v>184</v>
      </c>
      <c r="M347" s="94">
        <v>1</v>
      </c>
      <c r="N347" s="159"/>
      <c r="O347" s="201">
        <f>IF(P347&gt;0,VLOOKUP($D347,'BBLM COMCHECK'!$A:$S,14,0),0)</f>
        <v>0</v>
      </c>
      <c r="P347" s="202"/>
      <c r="Q347" s="91">
        <f t="shared" si="30"/>
        <v>0</v>
      </c>
      <c r="R347" s="201">
        <f>IF(S347&gt;0,VLOOKUP($D347,'BBLM COMCHECK'!$A:$S,15,0),0)</f>
        <v>0</v>
      </c>
      <c r="S347" s="202"/>
      <c r="T347" s="91">
        <f t="shared" si="31"/>
        <v>0</v>
      </c>
      <c r="U347" s="201">
        <f>IF(V347&gt;0,VLOOKUP($D347,'BBLM COMCHECK'!$A:$Z,25,0),0)</f>
        <v>0</v>
      </c>
      <c r="V347" s="202"/>
      <c r="W347" s="91">
        <f t="shared" si="32"/>
        <v>0</v>
      </c>
      <c r="X347" s="201">
        <f>IF(Y347&gt;0,VLOOKUP($D347,'BBLM COMCHECK'!$A:$Z,25,0),0)</f>
        <v>0</v>
      </c>
      <c r="Y347" s="202"/>
      <c r="Z347" s="91">
        <f t="shared" si="33"/>
        <v>0</v>
      </c>
      <c r="AA347" s="203" t="str">
        <f>VLOOKUP(D347,'BBLM COMCHECK'!$A:$I,9,0)</f>
        <v>order stop</v>
      </c>
      <c r="AB347" s="204">
        <f>VLOOKUP(D347,'BBLM COMCHECK'!$A:$L,12,0)</f>
        <v>194</v>
      </c>
      <c r="AC347" s="201">
        <f t="shared" si="34"/>
        <v>0</v>
      </c>
      <c r="AD347" s="94"/>
      <c r="AE347" s="201"/>
      <c r="AF347" s="201"/>
      <c r="AG347" s="201"/>
      <c r="AH347" s="201"/>
      <c r="AI347" s="94"/>
      <c r="AJ347" s="94"/>
      <c r="AK347" s="87" t="s">
        <v>185</v>
      </c>
      <c r="AL347" s="87" t="str">
        <f t="shared" si="35"/>
        <v>2026-01-15|06019|1023234000|0|||1</v>
      </c>
      <c r="AP347" s="198"/>
      <c r="AQ347" s="198"/>
      <c r="AR347" s="198"/>
      <c r="BC347" s="87"/>
      <c r="BD347" s="89" t="s">
        <v>186</v>
      </c>
      <c r="BE347" s="87"/>
    </row>
    <row r="348" spans="1:57" ht="26.25" customHeight="1">
      <c r="A348" s="87" t="s">
        <v>848</v>
      </c>
      <c r="B348" s="87" t="s">
        <v>131</v>
      </c>
      <c r="C348" s="87" t="s">
        <v>89</v>
      </c>
      <c r="D348" s="92" t="s">
        <v>848</v>
      </c>
      <c r="E348" s="92" t="s">
        <v>89</v>
      </c>
      <c r="F348" s="92" t="s">
        <v>838</v>
      </c>
      <c r="G348" s="93" t="s">
        <v>133</v>
      </c>
      <c r="H348" s="93">
        <v>27</v>
      </c>
      <c r="I348" s="94" t="s">
        <v>27</v>
      </c>
      <c r="J348" s="124">
        <v>1025539000</v>
      </c>
      <c r="K348" s="93" t="s">
        <v>189</v>
      </c>
      <c r="L348" s="94" t="s">
        <v>190</v>
      </c>
      <c r="M348" s="94">
        <v>1</v>
      </c>
      <c r="N348" s="159"/>
      <c r="O348" s="201">
        <f>IF(P348&gt;0,VLOOKUP($D348,'BBLM COMCHECK'!$A:$S,14,0),0)</f>
        <v>0</v>
      </c>
      <c r="P348" s="202"/>
      <c r="Q348" s="91">
        <f t="shared" si="30"/>
        <v>0</v>
      </c>
      <c r="R348" s="201">
        <f>IF(S348&gt;0,VLOOKUP($D348,'BBLM COMCHECK'!$A:$S,15,0),0)</f>
        <v>0</v>
      </c>
      <c r="S348" s="202"/>
      <c r="T348" s="91">
        <f t="shared" si="31"/>
        <v>0</v>
      </c>
      <c r="U348" s="201">
        <f>IF(V348&gt;0,VLOOKUP($D348,'BBLM COMCHECK'!$A:$Z,25,0),0)</f>
        <v>0</v>
      </c>
      <c r="V348" s="202"/>
      <c r="W348" s="91">
        <f t="shared" si="32"/>
        <v>0</v>
      </c>
      <c r="X348" s="201">
        <f>IF(Y348&gt;0,VLOOKUP($D348,'BBLM COMCHECK'!$A:$Z,25,0),0)</f>
        <v>0</v>
      </c>
      <c r="Y348" s="202"/>
      <c r="Z348" s="91">
        <f t="shared" si="33"/>
        <v>0</v>
      </c>
      <c r="AA348" s="203" t="str">
        <f>VLOOKUP(D348,'BBLM COMCHECK'!$A:$I,9,0)</f>
        <v>normal</v>
      </c>
      <c r="AB348" s="204">
        <f>VLOOKUP(D348,'BBLM COMCHECK'!$A:$L,12,0)</f>
        <v>9</v>
      </c>
      <c r="AC348" s="201">
        <f t="shared" si="34"/>
        <v>0</v>
      </c>
      <c r="AD348" s="94"/>
      <c r="AE348" s="201"/>
      <c r="AF348" s="201"/>
      <c r="AG348" s="201"/>
      <c r="AH348" s="201"/>
      <c r="AI348" s="94"/>
      <c r="AJ348" s="94"/>
      <c r="AK348" s="87" t="s">
        <v>191</v>
      </c>
      <c r="AL348" s="87" t="str">
        <f t="shared" si="35"/>
        <v>2026-01-15|06019|1025539000|0|||1</v>
      </c>
      <c r="AP348" s="198"/>
      <c r="AQ348" s="198"/>
      <c r="AR348" s="198"/>
      <c r="BC348" s="87"/>
      <c r="BD348" s="89" t="s">
        <v>192</v>
      </c>
      <c r="BE348" s="87"/>
    </row>
    <row r="349" spans="1:57" ht="26.25" customHeight="1">
      <c r="A349" s="87" t="s">
        <v>849</v>
      </c>
      <c r="B349" s="87" t="s">
        <v>131</v>
      </c>
      <c r="C349" s="87" t="s">
        <v>89</v>
      </c>
      <c r="D349" s="92" t="s">
        <v>849</v>
      </c>
      <c r="E349" s="92" t="s">
        <v>89</v>
      </c>
      <c r="F349" s="92" t="s">
        <v>838</v>
      </c>
      <c r="G349" s="93" t="s">
        <v>133</v>
      </c>
      <c r="H349" s="93">
        <v>11</v>
      </c>
      <c r="I349" s="94" t="s">
        <v>20</v>
      </c>
      <c r="J349" s="124">
        <v>1032759000</v>
      </c>
      <c r="K349" s="93" t="s">
        <v>195</v>
      </c>
      <c r="L349" s="94" t="s">
        <v>196</v>
      </c>
      <c r="M349" s="94">
        <v>8</v>
      </c>
      <c r="N349" s="159"/>
      <c r="O349" s="201">
        <f>IF(P349&gt;0,VLOOKUP($D349,'BBLM COMCHECK'!$A:$S,14,0),0)</f>
        <v>0</v>
      </c>
      <c r="P349" s="202"/>
      <c r="Q349" s="91">
        <f t="shared" si="30"/>
        <v>0</v>
      </c>
      <c r="R349" s="201">
        <f>IF(S349&gt;0,VLOOKUP($D349,'BBLM COMCHECK'!$A:$S,15,0),0)</f>
        <v>0</v>
      </c>
      <c r="S349" s="202"/>
      <c r="T349" s="91">
        <f t="shared" si="31"/>
        <v>0</v>
      </c>
      <c r="U349" s="201">
        <f>IF(V349&gt;0,VLOOKUP($D349,'BBLM COMCHECK'!$A:$Z,25,0),0)</f>
        <v>0</v>
      </c>
      <c r="V349" s="202"/>
      <c r="W349" s="91">
        <f t="shared" si="32"/>
        <v>0</v>
      </c>
      <c r="X349" s="201">
        <f>IF(Y349&gt;0,VLOOKUP($D349,'BBLM COMCHECK'!$A:$Z,25,0),0)</f>
        <v>0</v>
      </c>
      <c r="Y349" s="202"/>
      <c r="Z349" s="91">
        <f t="shared" si="33"/>
        <v>0</v>
      </c>
      <c r="AA349" s="203" t="str">
        <f>VLOOKUP(D349,'BBLM COMCHECK'!$A:$I,9,0)</f>
        <v>normal</v>
      </c>
      <c r="AB349" s="204">
        <f>VLOOKUP(D349,'BBLM COMCHECK'!$A:$L,12,0)</f>
        <v>194</v>
      </c>
      <c r="AC349" s="201">
        <f t="shared" si="34"/>
        <v>0</v>
      </c>
      <c r="AD349" s="94"/>
      <c r="AE349" s="201"/>
      <c r="AF349" s="201"/>
      <c r="AG349" s="201"/>
      <c r="AH349" s="201"/>
      <c r="AI349" s="94"/>
      <c r="AJ349" s="94"/>
      <c r="AK349" s="87" t="s">
        <v>197</v>
      </c>
      <c r="AL349" s="87" t="str">
        <f t="shared" si="35"/>
        <v>2026-01-15|06019|1032759000|0|||1</v>
      </c>
      <c r="AP349" s="198"/>
      <c r="AQ349" s="198"/>
      <c r="AR349" s="198"/>
      <c r="BC349" s="87"/>
      <c r="BD349" s="89" t="s">
        <v>198</v>
      </c>
      <c r="BE349" s="87"/>
    </row>
    <row r="350" spans="1:57" ht="26.25" customHeight="1">
      <c r="A350" s="87" t="s">
        <v>850</v>
      </c>
      <c r="B350" s="87" t="s">
        <v>131</v>
      </c>
      <c r="C350" s="87" t="s">
        <v>89</v>
      </c>
      <c r="D350" s="92" t="s">
        <v>850</v>
      </c>
      <c r="E350" s="92" t="s">
        <v>89</v>
      </c>
      <c r="F350" s="92" t="s">
        <v>838</v>
      </c>
      <c r="G350" s="93" t="s">
        <v>133</v>
      </c>
      <c r="H350" s="93">
        <v>21</v>
      </c>
      <c r="I350" s="94" t="s">
        <v>24</v>
      </c>
      <c r="J350" s="124">
        <v>1035433000</v>
      </c>
      <c r="K350" s="93" t="s">
        <v>201</v>
      </c>
      <c r="L350" s="94" t="s">
        <v>202</v>
      </c>
      <c r="M350" s="94">
        <v>20</v>
      </c>
      <c r="N350" s="159"/>
      <c r="O350" s="201">
        <f>IF(P350&gt;0,VLOOKUP($D350,'BBLM COMCHECK'!$A:$S,14,0),0)</f>
        <v>0</v>
      </c>
      <c r="P350" s="202"/>
      <c r="Q350" s="91">
        <f t="shared" si="30"/>
        <v>0</v>
      </c>
      <c r="R350" s="201">
        <f>IF(S350&gt;0,VLOOKUP($D350,'BBLM COMCHECK'!$A:$S,15,0),0)</f>
        <v>0</v>
      </c>
      <c r="S350" s="202"/>
      <c r="T350" s="91">
        <f t="shared" si="31"/>
        <v>0</v>
      </c>
      <c r="U350" s="201">
        <f>IF(V350&gt;0,VLOOKUP($D350,'BBLM COMCHECK'!$A:$Z,25,0),0)</f>
        <v>0</v>
      </c>
      <c r="V350" s="202"/>
      <c r="W350" s="91">
        <f t="shared" si="32"/>
        <v>0</v>
      </c>
      <c r="X350" s="201">
        <f>IF(Y350&gt;0,VLOOKUP($D350,'BBLM COMCHECK'!$A:$Z,25,0),0)</f>
        <v>0</v>
      </c>
      <c r="Y350" s="202"/>
      <c r="Z350" s="91">
        <f t="shared" si="33"/>
        <v>0</v>
      </c>
      <c r="AA350" s="203" t="str">
        <f>VLOOKUP(D350,'BBLM COMCHECK'!$A:$I,9,0)</f>
        <v>normal</v>
      </c>
      <c r="AB350" s="204">
        <f>VLOOKUP(D350,'BBLM COMCHECK'!$A:$L,12,0)</f>
        <v>217</v>
      </c>
      <c r="AC350" s="201">
        <f t="shared" si="34"/>
        <v>0</v>
      </c>
      <c r="AD350" s="94"/>
      <c r="AE350" s="201"/>
      <c r="AF350" s="201"/>
      <c r="AG350" s="201"/>
      <c r="AH350" s="201"/>
      <c r="AI350" s="94"/>
      <c r="AJ350" s="94"/>
      <c r="AK350" s="87" t="s">
        <v>203</v>
      </c>
      <c r="AL350" s="87" t="str">
        <f t="shared" si="35"/>
        <v>2026-01-15|06019|1035433000|0|||1</v>
      </c>
      <c r="AP350" s="198"/>
      <c r="AQ350" s="198"/>
      <c r="AR350" s="198"/>
      <c r="BC350" s="87"/>
      <c r="BD350" s="89" t="s">
        <v>204</v>
      </c>
      <c r="BE350" s="87"/>
    </row>
    <row r="351" spans="1:57" ht="26.25" customHeight="1">
      <c r="A351" s="87" t="s">
        <v>851</v>
      </c>
      <c r="B351" s="87" t="s">
        <v>131</v>
      </c>
      <c r="C351" s="87" t="s">
        <v>89</v>
      </c>
      <c r="D351" s="92" t="s">
        <v>851</v>
      </c>
      <c r="E351" s="92" t="s">
        <v>89</v>
      </c>
      <c r="F351" s="92" t="s">
        <v>838</v>
      </c>
      <c r="G351" s="93" t="s">
        <v>133</v>
      </c>
      <c r="H351" s="93">
        <v>17</v>
      </c>
      <c r="I351" s="94" t="s">
        <v>22</v>
      </c>
      <c r="J351" s="124">
        <v>1035633000</v>
      </c>
      <c r="K351" s="93" t="s">
        <v>207</v>
      </c>
      <c r="L351" s="94" t="s">
        <v>208</v>
      </c>
      <c r="M351" s="94">
        <v>20</v>
      </c>
      <c r="N351" s="159"/>
      <c r="O351" s="201">
        <f>IF(P351&gt;0,VLOOKUP($D351,'BBLM COMCHECK'!$A:$S,14,0),0)</f>
        <v>0</v>
      </c>
      <c r="P351" s="202"/>
      <c r="Q351" s="91">
        <f t="shared" si="30"/>
        <v>0</v>
      </c>
      <c r="R351" s="201">
        <f>IF(S351&gt;0,VLOOKUP($D351,'BBLM COMCHECK'!$A:$S,15,0),0)</f>
        <v>0</v>
      </c>
      <c r="S351" s="202"/>
      <c r="T351" s="91">
        <f t="shared" si="31"/>
        <v>0</v>
      </c>
      <c r="U351" s="201">
        <f>IF(V351&gt;0,VLOOKUP($D351,'BBLM COMCHECK'!$A:$Z,25,0),0)</f>
        <v>0</v>
      </c>
      <c r="V351" s="202"/>
      <c r="W351" s="91">
        <f t="shared" si="32"/>
        <v>0</v>
      </c>
      <c r="X351" s="201">
        <f>IF(Y351&gt;0,VLOOKUP($D351,'BBLM COMCHECK'!$A:$Z,25,0),0)</f>
        <v>0</v>
      </c>
      <c r="Y351" s="202"/>
      <c r="Z351" s="91">
        <f t="shared" si="33"/>
        <v>0</v>
      </c>
      <c r="AA351" s="203" t="str">
        <f>VLOOKUP(D351,'BBLM COMCHECK'!$A:$I,9,0)</f>
        <v>order stop</v>
      </c>
      <c r="AB351" s="204">
        <f>VLOOKUP(D351,'BBLM COMCHECK'!$A:$L,12,0)</f>
        <v>1194</v>
      </c>
      <c r="AC351" s="201">
        <f t="shared" si="34"/>
        <v>0</v>
      </c>
      <c r="AD351" s="94"/>
      <c r="AE351" s="201"/>
      <c r="AF351" s="201"/>
      <c r="AG351" s="201"/>
      <c r="AH351" s="201"/>
      <c r="AI351" s="94"/>
      <c r="AJ351" s="94"/>
      <c r="AK351" s="87" t="s">
        <v>209</v>
      </c>
      <c r="AL351" s="87" t="str">
        <f t="shared" si="35"/>
        <v>2026-01-15|06019|1035633000|0|||1</v>
      </c>
      <c r="AP351" s="198"/>
      <c r="AQ351" s="198"/>
      <c r="AR351" s="198"/>
      <c r="BC351" s="87"/>
      <c r="BD351" s="89" t="s">
        <v>210</v>
      </c>
      <c r="BE351" s="87"/>
    </row>
    <row r="352" spans="1:57" ht="26.25" customHeight="1">
      <c r="A352" s="87" t="s">
        <v>852</v>
      </c>
      <c r="B352" s="87" t="s">
        <v>131</v>
      </c>
      <c r="C352" s="87" t="s">
        <v>89</v>
      </c>
      <c r="D352" s="92" t="s">
        <v>852</v>
      </c>
      <c r="E352" s="92" t="s">
        <v>89</v>
      </c>
      <c r="F352" s="92" t="s">
        <v>838</v>
      </c>
      <c r="G352" s="93" t="s">
        <v>133</v>
      </c>
      <c r="H352" s="93">
        <v>17</v>
      </c>
      <c r="I352" s="94" t="s">
        <v>22</v>
      </c>
      <c r="J352" s="124">
        <v>1035634000</v>
      </c>
      <c r="K352" s="93" t="s">
        <v>213</v>
      </c>
      <c r="L352" s="94" t="s">
        <v>214</v>
      </c>
      <c r="M352" s="94">
        <v>20</v>
      </c>
      <c r="N352" s="159"/>
      <c r="O352" s="201">
        <f>IF(P352&gt;0,VLOOKUP($D352,'BBLM COMCHECK'!$A:$S,14,0),0)</f>
        <v>0</v>
      </c>
      <c r="P352" s="202"/>
      <c r="Q352" s="91">
        <f t="shared" si="30"/>
        <v>0</v>
      </c>
      <c r="R352" s="201">
        <f>IF(S352&gt;0,VLOOKUP($D352,'BBLM COMCHECK'!$A:$S,15,0),0)</f>
        <v>0</v>
      </c>
      <c r="S352" s="202"/>
      <c r="T352" s="91">
        <f t="shared" si="31"/>
        <v>0</v>
      </c>
      <c r="U352" s="201">
        <f>IF(V352&gt;0,VLOOKUP($D352,'BBLM COMCHECK'!$A:$Z,25,0),0)</f>
        <v>0</v>
      </c>
      <c r="V352" s="202"/>
      <c r="W352" s="91">
        <f t="shared" si="32"/>
        <v>0</v>
      </c>
      <c r="X352" s="201">
        <f>IF(Y352&gt;0,VLOOKUP($D352,'BBLM COMCHECK'!$A:$Z,25,0),0)</f>
        <v>0</v>
      </c>
      <c r="Y352" s="202"/>
      <c r="Z352" s="91">
        <f t="shared" si="33"/>
        <v>0</v>
      </c>
      <c r="AA352" s="203" t="str">
        <f>VLOOKUP(D352,'BBLM COMCHECK'!$A:$I,9,0)</f>
        <v>order stop</v>
      </c>
      <c r="AB352" s="204">
        <f>VLOOKUP(D352,'BBLM COMCHECK'!$A:$L,12,0)</f>
        <v>34</v>
      </c>
      <c r="AC352" s="201">
        <f t="shared" si="34"/>
        <v>0</v>
      </c>
      <c r="AD352" s="94"/>
      <c r="AE352" s="201"/>
      <c r="AF352" s="201"/>
      <c r="AG352" s="201"/>
      <c r="AH352" s="201"/>
      <c r="AI352" s="94"/>
      <c r="AJ352" s="94"/>
      <c r="AK352" s="87" t="s">
        <v>215</v>
      </c>
      <c r="AL352" s="87" t="str">
        <f t="shared" si="35"/>
        <v>2026-01-15|06019|1035634000|0|||1</v>
      </c>
      <c r="AP352" s="198"/>
      <c r="AQ352" s="198"/>
      <c r="AR352" s="198"/>
      <c r="BC352" s="87"/>
      <c r="BD352" s="89" t="s">
        <v>216</v>
      </c>
      <c r="BE352" s="87"/>
    </row>
    <row r="353" spans="1:57" ht="26.25" customHeight="1">
      <c r="A353" s="87" t="s">
        <v>853</v>
      </c>
      <c r="B353" s="87" t="s">
        <v>131</v>
      </c>
      <c r="C353" s="87" t="s">
        <v>89</v>
      </c>
      <c r="D353" s="92" t="s">
        <v>853</v>
      </c>
      <c r="E353" s="92" t="s">
        <v>89</v>
      </c>
      <c r="F353" s="92" t="s">
        <v>838</v>
      </c>
      <c r="G353" s="93" t="s">
        <v>133</v>
      </c>
      <c r="H353" s="93">
        <v>27</v>
      </c>
      <c r="I353" s="94" t="s">
        <v>27</v>
      </c>
      <c r="J353" s="124">
        <v>1038886000</v>
      </c>
      <c r="K353" s="93" t="s">
        <v>219</v>
      </c>
      <c r="L353" s="94" t="s">
        <v>220</v>
      </c>
      <c r="M353" s="94">
        <v>12</v>
      </c>
      <c r="N353" s="159"/>
      <c r="O353" s="201">
        <f>IF(P353&gt;0,VLOOKUP($D353,'BBLM COMCHECK'!$A:$S,14,0),0)</f>
        <v>0</v>
      </c>
      <c r="P353" s="202"/>
      <c r="Q353" s="91">
        <f t="shared" si="30"/>
        <v>0</v>
      </c>
      <c r="R353" s="201">
        <f>IF(S353&gt;0,VLOOKUP($D353,'BBLM COMCHECK'!$A:$S,15,0),0)</f>
        <v>0</v>
      </c>
      <c r="S353" s="202"/>
      <c r="T353" s="91">
        <f t="shared" si="31"/>
        <v>0</v>
      </c>
      <c r="U353" s="201">
        <f>IF(V353&gt;0,VLOOKUP($D353,'BBLM COMCHECK'!$A:$Z,25,0),0)</f>
        <v>0</v>
      </c>
      <c r="V353" s="202"/>
      <c r="W353" s="91">
        <f t="shared" si="32"/>
        <v>0</v>
      </c>
      <c r="X353" s="201">
        <f>IF(Y353&gt;0,VLOOKUP($D353,'BBLM COMCHECK'!$A:$Z,25,0),0)</f>
        <v>0</v>
      </c>
      <c r="Y353" s="202"/>
      <c r="Z353" s="91">
        <f t="shared" si="33"/>
        <v>0</v>
      </c>
      <c r="AA353" s="203" t="str">
        <f>VLOOKUP(D353,'BBLM COMCHECK'!$A:$I,9,0)</f>
        <v>normal</v>
      </c>
      <c r="AB353" s="204">
        <f>VLOOKUP(D353,'BBLM COMCHECK'!$A:$L,12,0)</f>
        <v>197</v>
      </c>
      <c r="AC353" s="201">
        <f t="shared" si="34"/>
        <v>0</v>
      </c>
      <c r="AD353" s="94"/>
      <c r="AE353" s="201"/>
      <c r="AF353" s="201"/>
      <c r="AG353" s="201"/>
      <c r="AH353" s="201"/>
      <c r="AI353" s="94"/>
      <c r="AJ353" s="94"/>
      <c r="AK353" s="87" t="s">
        <v>221</v>
      </c>
      <c r="AL353" s="87" t="str">
        <f t="shared" si="35"/>
        <v>2026-01-15|06019|1038886000|0|||1</v>
      </c>
      <c r="AP353" s="198"/>
      <c r="AQ353" s="198"/>
      <c r="AR353" s="198"/>
      <c r="BC353" s="87"/>
      <c r="BD353" s="89" t="s">
        <v>222</v>
      </c>
      <c r="BE353" s="87"/>
    </row>
    <row r="354" spans="1:57" ht="26.25" customHeight="1">
      <c r="A354" s="87" t="s">
        <v>854</v>
      </c>
      <c r="B354" s="87" t="s">
        <v>131</v>
      </c>
      <c r="C354" s="87" t="s">
        <v>89</v>
      </c>
      <c r="D354" s="92" t="s">
        <v>854</v>
      </c>
      <c r="E354" s="92" t="s">
        <v>89</v>
      </c>
      <c r="F354" s="92" t="s">
        <v>838</v>
      </c>
      <c r="G354" s="93" t="s">
        <v>133</v>
      </c>
      <c r="H354" s="93">
        <v>27</v>
      </c>
      <c r="I354" s="94" t="s">
        <v>27</v>
      </c>
      <c r="J354" s="124">
        <v>1038932000</v>
      </c>
      <c r="K354" s="93" t="s">
        <v>225</v>
      </c>
      <c r="L354" s="94" t="s">
        <v>226</v>
      </c>
      <c r="M354" s="94">
        <v>1</v>
      </c>
      <c r="N354" s="159"/>
      <c r="O354" s="201">
        <f>IF(P354&gt;0,VLOOKUP($D354,'BBLM COMCHECK'!$A:$S,14,0),0)</f>
        <v>0</v>
      </c>
      <c r="P354" s="202"/>
      <c r="Q354" s="91">
        <f t="shared" si="30"/>
        <v>0</v>
      </c>
      <c r="R354" s="201">
        <f>IF(S354&gt;0,VLOOKUP($D354,'BBLM COMCHECK'!$A:$S,15,0),0)</f>
        <v>0</v>
      </c>
      <c r="S354" s="202"/>
      <c r="T354" s="91">
        <f t="shared" si="31"/>
        <v>0</v>
      </c>
      <c r="U354" s="201">
        <f>IF(V354&gt;0,VLOOKUP($D354,'BBLM COMCHECK'!$A:$Z,25,0),0)</f>
        <v>0</v>
      </c>
      <c r="V354" s="202"/>
      <c r="W354" s="91">
        <f t="shared" si="32"/>
        <v>0</v>
      </c>
      <c r="X354" s="201">
        <f>IF(Y354&gt;0,VLOOKUP($D354,'BBLM COMCHECK'!$A:$Z,25,0),0)</f>
        <v>0</v>
      </c>
      <c r="Y354" s="202"/>
      <c r="Z354" s="91">
        <f t="shared" si="33"/>
        <v>0</v>
      </c>
      <c r="AA354" s="203" t="str">
        <f>VLOOKUP(D354,'BBLM COMCHECK'!$A:$I,9,0)</f>
        <v>normal</v>
      </c>
      <c r="AB354" s="204">
        <f>VLOOKUP(D354,'BBLM COMCHECK'!$A:$L,12,0)</f>
        <v>20</v>
      </c>
      <c r="AC354" s="201">
        <f t="shared" si="34"/>
        <v>0</v>
      </c>
      <c r="AD354" s="94"/>
      <c r="AE354" s="201"/>
      <c r="AF354" s="201"/>
      <c r="AG354" s="201"/>
      <c r="AH354" s="201"/>
      <c r="AI354" s="94"/>
      <c r="AJ354" s="94"/>
      <c r="AK354" s="87" t="s">
        <v>227</v>
      </c>
      <c r="AL354" s="87" t="str">
        <f t="shared" si="35"/>
        <v>2026-01-15|06019|1038932000|0|||1</v>
      </c>
      <c r="AP354" s="198"/>
      <c r="AQ354" s="198"/>
      <c r="AR354" s="198"/>
      <c r="BC354" s="87"/>
      <c r="BD354" s="89" t="s">
        <v>228</v>
      </c>
      <c r="BE354" s="87"/>
    </row>
    <row r="355" spans="1:57" ht="26.25" customHeight="1">
      <c r="A355" s="87" t="s">
        <v>855</v>
      </c>
      <c r="B355" s="87" t="s">
        <v>131</v>
      </c>
      <c r="C355" s="87" t="s">
        <v>89</v>
      </c>
      <c r="D355" s="92" t="s">
        <v>855</v>
      </c>
      <c r="E355" s="92" t="s">
        <v>89</v>
      </c>
      <c r="F355" s="92" t="s">
        <v>838</v>
      </c>
      <c r="G355" s="93" t="s">
        <v>133</v>
      </c>
      <c r="H355" s="93">
        <v>26</v>
      </c>
      <c r="I355" s="94" t="s">
        <v>25</v>
      </c>
      <c r="J355" s="124">
        <v>1055785000</v>
      </c>
      <c r="K355" s="93" t="s">
        <v>231</v>
      </c>
      <c r="L355" s="94" t="s">
        <v>232</v>
      </c>
      <c r="M355" s="94">
        <v>12</v>
      </c>
      <c r="N355" s="159"/>
      <c r="O355" s="201">
        <f>IF(P355&gt;0,VLOOKUP($D355,'BBLM COMCHECK'!$A:$S,14,0),0)</f>
        <v>0</v>
      </c>
      <c r="P355" s="202"/>
      <c r="Q355" s="91">
        <f t="shared" si="30"/>
        <v>0</v>
      </c>
      <c r="R355" s="201">
        <f>IF(S355&gt;0,VLOOKUP($D355,'BBLM COMCHECK'!$A:$S,15,0),0)</f>
        <v>0</v>
      </c>
      <c r="S355" s="202"/>
      <c r="T355" s="91">
        <f t="shared" si="31"/>
        <v>0</v>
      </c>
      <c r="U355" s="201">
        <f>IF(V355&gt;0,VLOOKUP($D355,'BBLM COMCHECK'!$A:$Z,25,0),0)</f>
        <v>0</v>
      </c>
      <c r="V355" s="202"/>
      <c r="W355" s="91">
        <f t="shared" si="32"/>
        <v>0</v>
      </c>
      <c r="X355" s="201">
        <f>IF(Y355&gt;0,VLOOKUP($D355,'BBLM COMCHECK'!$A:$Z,25,0),0)</f>
        <v>0</v>
      </c>
      <c r="Y355" s="202"/>
      <c r="Z355" s="91">
        <f t="shared" si="33"/>
        <v>0</v>
      </c>
      <c r="AA355" s="203" t="str">
        <f>VLOOKUP(D355,'BBLM COMCHECK'!$A:$I,9,0)</f>
        <v>order stop</v>
      </c>
      <c r="AB355" s="204">
        <f>VLOOKUP(D355,'BBLM COMCHECK'!$A:$L,12,0)</f>
        <v>4680</v>
      </c>
      <c r="AC355" s="201">
        <f t="shared" si="34"/>
        <v>0</v>
      </c>
      <c r="AD355" s="94"/>
      <c r="AE355" s="201"/>
      <c r="AF355" s="201"/>
      <c r="AG355" s="201"/>
      <c r="AH355" s="201"/>
      <c r="AI355" s="94"/>
      <c r="AJ355" s="94"/>
      <c r="AK355" s="87" t="s">
        <v>233</v>
      </c>
      <c r="AL355" s="87" t="str">
        <f t="shared" si="35"/>
        <v>2026-01-15|06019|1055785000|0|||1</v>
      </c>
      <c r="AP355" s="198"/>
      <c r="AQ355" s="198"/>
      <c r="AR355" s="198"/>
      <c r="BC355" s="87"/>
      <c r="BD355" s="89" t="s">
        <v>234</v>
      </c>
      <c r="BE355" s="87"/>
    </row>
    <row r="356" spans="1:57" ht="26.25" customHeight="1">
      <c r="A356" s="87" t="s">
        <v>856</v>
      </c>
      <c r="B356" s="87" t="s">
        <v>131</v>
      </c>
      <c r="C356" s="87" t="s">
        <v>89</v>
      </c>
      <c r="D356" s="92" t="s">
        <v>856</v>
      </c>
      <c r="E356" s="92" t="s">
        <v>89</v>
      </c>
      <c r="F356" s="92" t="s">
        <v>838</v>
      </c>
      <c r="G356" s="93" t="s">
        <v>133</v>
      </c>
      <c r="H356" s="93">
        <v>27</v>
      </c>
      <c r="I356" s="94" t="s">
        <v>27</v>
      </c>
      <c r="J356" s="124">
        <v>1058499000</v>
      </c>
      <c r="K356" s="93" t="s">
        <v>237</v>
      </c>
      <c r="L356" s="94" t="s">
        <v>238</v>
      </c>
      <c r="M356" s="94">
        <v>12</v>
      </c>
      <c r="N356" s="159"/>
      <c r="O356" s="201">
        <f>IF(P356&gt;0,VLOOKUP($D356,'BBLM COMCHECK'!$A:$S,14,0),0)</f>
        <v>0</v>
      </c>
      <c r="P356" s="202"/>
      <c r="Q356" s="91">
        <f t="shared" si="30"/>
        <v>0</v>
      </c>
      <c r="R356" s="201">
        <f>IF(S356&gt;0,VLOOKUP($D356,'BBLM COMCHECK'!$A:$S,15,0),0)</f>
        <v>0</v>
      </c>
      <c r="S356" s="202"/>
      <c r="T356" s="91">
        <f t="shared" si="31"/>
        <v>0</v>
      </c>
      <c r="U356" s="201">
        <f>IF(V356&gt;0,VLOOKUP($D356,'BBLM COMCHECK'!$A:$Z,25,0),0)</f>
        <v>0</v>
      </c>
      <c r="V356" s="202"/>
      <c r="W356" s="91">
        <f t="shared" si="32"/>
        <v>0</v>
      </c>
      <c r="X356" s="201">
        <f>IF(Y356&gt;0,VLOOKUP($D356,'BBLM COMCHECK'!$A:$Z,25,0),0)</f>
        <v>0</v>
      </c>
      <c r="Y356" s="202"/>
      <c r="Z356" s="91">
        <f t="shared" si="33"/>
        <v>0</v>
      </c>
      <c r="AA356" s="203" t="str">
        <f>VLOOKUP(D356,'BBLM COMCHECK'!$A:$I,9,0)</f>
        <v>normal</v>
      </c>
      <c r="AB356" s="204">
        <f>VLOOKUP(D356,'BBLM COMCHECK'!$A:$L,12,0)</f>
        <v>935</v>
      </c>
      <c r="AC356" s="201">
        <f t="shared" si="34"/>
        <v>0</v>
      </c>
      <c r="AD356" s="94"/>
      <c r="AE356" s="201"/>
      <c r="AF356" s="201"/>
      <c r="AG356" s="201"/>
      <c r="AH356" s="201"/>
      <c r="AI356" s="94"/>
      <c r="AJ356" s="94"/>
      <c r="AK356" s="87" t="s">
        <v>239</v>
      </c>
      <c r="AL356" s="87" t="str">
        <f t="shared" si="35"/>
        <v>2026-01-15|06019|1058499000|0|||1</v>
      </c>
      <c r="AP356" s="198"/>
      <c r="AQ356" s="198"/>
      <c r="AR356" s="198"/>
      <c r="BC356" s="87"/>
      <c r="BD356" s="89" t="s">
        <v>240</v>
      </c>
      <c r="BE356" s="87"/>
    </row>
    <row r="357" spans="1:57" ht="26.25" customHeight="1">
      <c r="A357" s="87" t="s">
        <v>857</v>
      </c>
      <c r="B357" s="87" t="s">
        <v>131</v>
      </c>
      <c r="C357" s="87" t="s">
        <v>89</v>
      </c>
      <c r="D357" s="92" t="s">
        <v>857</v>
      </c>
      <c r="E357" s="92" t="s">
        <v>89</v>
      </c>
      <c r="F357" s="92" t="s">
        <v>838</v>
      </c>
      <c r="G357" s="93" t="s">
        <v>133</v>
      </c>
      <c r="H357" s="93">
        <v>11</v>
      </c>
      <c r="I357" s="94" t="s">
        <v>20</v>
      </c>
      <c r="J357" s="124">
        <v>1064670000</v>
      </c>
      <c r="K357" s="93" t="s">
        <v>243</v>
      </c>
      <c r="L357" s="94" t="s">
        <v>244</v>
      </c>
      <c r="M357" s="94">
        <v>16</v>
      </c>
      <c r="N357" s="125"/>
      <c r="O357" s="201">
        <f>IF(P357&gt;0,VLOOKUP($D357,'BBLM COMCHECK'!$A:$S,14,0),0)</f>
        <v>0</v>
      </c>
      <c r="P357" s="202"/>
      <c r="Q357" s="91">
        <f t="shared" si="30"/>
        <v>0</v>
      </c>
      <c r="R357" s="201">
        <f>IF(S357&gt;0,VLOOKUP($D357,'BBLM COMCHECK'!$A:$S,15,0),0)</f>
        <v>0</v>
      </c>
      <c r="S357" s="202"/>
      <c r="T357" s="91">
        <f t="shared" si="31"/>
        <v>0</v>
      </c>
      <c r="U357" s="201">
        <f>IF(V357&gt;0,VLOOKUP($D357,'BBLM COMCHECK'!$A:$Z,25,0),0)</f>
        <v>0</v>
      </c>
      <c r="V357" s="202"/>
      <c r="W357" s="91">
        <f t="shared" si="32"/>
        <v>0</v>
      </c>
      <c r="X357" s="201">
        <f>IF(Y357&gt;0,VLOOKUP($D357,'BBLM COMCHECK'!$A:$Z,25,0),0)</f>
        <v>0</v>
      </c>
      <c r="Y357" s="202"/>
      <c r="Z357" s="91">
        <f t="shared" si="33"/>
        <v>0</v>
      </c>
      <c r="AA357" s="203" t="str">
        <f>VLOOKUP(D357,'BBLM COMCHECK'!$A:$I,9,0)</f>
        <v>normal</v>
      </c>
      <c r="AB357" s="204">
        <f>VLOOKUP(D357,'BBLM COMCHECK'!$A:$L,12,0)</f>
        <v>317</v>
      </c>
      <c r="AC357" s="201">
        <f t="shared" si="34"/>
        <v>0</v>
      </c>
      <c r="AD357" s="94"/>
      <c r="AE357" s="201"/>
      <c r="AF357" s="201"/>
      <c r="AG357" s="201"/>
      <c r="AH357" s="201"/>
      <c r="AI357" s="94"/>
      <c r="AJ357" s="94"/>
      <c r="AK357" s="87" t="s">
        <v>245</v>
      </c>
      <c r="AL357" s="87" t="str">
        <f t="shared" si="35"/>
        <v>2026-01-15|06019|1064670000|0|||1</v>
      </c>
      <c r="AP357" s="198"/>
      <c r="AQ357" s="198"/>
      <c r="AR357" s="198"/>
      <c r="BC357" s="87"/>
      <c r="BD357" s="89" t="s">
        <v>246</v>
      </c>
      <c r="BE357" s="87"/>
    </row>
    <row r="358" spans="1:57" ht="26.25" customHeight="1">
      <c r="A358" s="87" t="s">
        <v>858</v>
      </c>
      <c r="B358" s="87" t="s">
        <v>131</v>
      </c>
      <c r="C358" s="87" t="s">
        <v>89</v>
      </c>
      <c r="D358" s="92" t="s">
        <v>858</v>
      </c>
      <c r="E358" s="92" t="s">
        <v>89</v>
      </c>
      <c r="F358" s="92" t="s">
        <v>838</v>
      </c>
      <c r="G358" s="93" t="s">
        <v>133</v>
      </c>
      <c r="H358" s="93">
        <v>11</v>
      </c>
      <c r="I358" s="94" t="s">
        <v>20</v>
      </c>
      <c r="J358" s="124">
        <v>1064680000</v>
      </c>
      <c r="K358" s="93" t="s">
        <v>249</v>
      </c>
      <c r="L358" s="94" t="s">
        <v>250</v>
      </c>
      <c r="M358" s="94">
        <v>28</v>
      </c>
      <c r="N358" s="159"/>
      <c r="O358" s="201">
        <f>IF(P358&gt;0,VLOOKUP($D358,'BBLM COMCHECK'!$A:$S,14,0),0)</f>
        <v>0</v>
      </c>
      <c r="P358" s="202"/>
      <c r="Q358" s="91">
        <f t="shared" si="30"/>
        <v>0</v>
      </c>
      <c r="R358" s="201">
        <f>IF(S358&gt;0,VLOOKUP($D358,'BBLM COMCHECK'!$A:$S,15,0),0)</f>
        <v>0</v>
      </c>
      <c r="S358" s="202"/>
      <c r="T358" s="91">
        <f t="shared" si="31"/>
        <v>0</v>
      </c>
      <c r="U358" s="201">
        <f>IF(V358&gt;0,VLOOKUP($D358,'BBLM COMCHECK'!$A:$Z,25,0),0)</f>
        <v>0</v>
      </c>
      <c r="V358" s="202"/>
      <c r="W358" s="91">
        <f t="shared" si="32"/>
        <v>0</v>
      </c>
      <c r="X358" s="201">
        <f>IF(Y358&gt;0,VLOOKUP($D358,'BBLM COMCHECK'!$A:$Z,25,0),0)</f>
        <v>0</v>
      </c>
      <c r="Y358" s="202"/>
      <c r="Z358" s="91">
        <f t="shared" si="33"/>
        <v>0</v>
      </c>
      <c r="AA358" s="203" t="str">
        <f>VLOOKUP(D358,'BBLM COMCHECK'!$A:$I,9,0)</f>
        <v>normal</v>
      </c>
      <c r="AB358" s="204">
        <f>VLOOKUP(D358,'BBLM COMCHECK'!$A:$L,12,0)</f>
        <v>15290</v>
      </c>
      <c r="AC358" s="201">
        <f t="shared" si="34"/>
        <v>0</v>
      </c>
      <c r="AD358" s="94"/>
      <c r="AE358" s="201"/>
      <c r="AF358" s="201"/>
      <c r="AG358" s="201"/>
      <c r="AH358" s="201"/>
      <c r="AI358" s="94"/>
      <c r="AJ358" s="94"/>
      <c r="AK358" s="87" t="s">
        <v>251</v>
      </c>
      <c r="AL358" s="87" t="str">
        <f t="shared" si="35"/>
        <v>2026-01-15|06019|1064680000|0|||1</v>
      </c>
      <c r="AP358" s="198"/>
      <c r="AQ358" s="198"/>
      <c r="AR358" s="198"/>
      <c r="BC358" s="87"/>
      <c r="BD358" s="89" t="s">
        <v>252</v>
      </c>
      <c r="BE358" s="87"/>
    </row>
    <row r="359" spans="1:57" ht="26.25" customHeight="1">
      <c r="A359" s="87" t="s">
        <v>859</v>
      </c>
      <c r="B359" s="87" t="s">
        <v>131</v>
      </c>
      <c r="C359" s="87" t="s">
        <v>89</v>
      </c>
      <c r="D359" s="92" t="s">
        <v>859</v>
      </c>
      <c r="E359" s="92" t="s">
        <v>89</v>
      </c>
      <c r="F359" s="92" t="s">
        <v>838</v>
      </c>
      <c r="G359" s="93" t="s">
        <v>133</v>
      </c>
      <c r="H359" s="93">
        <v>21</v>
      </c>
      <c r="I359" s="94" t="s">
        <v>24</v>
      </c>
      <c r="J359" s="124">
        <v>1070906000</v>
      </c>
      <c r="K359" s="93" t="s">
        <v>255</v>
      </c>
      <c r="L359" s="94" t="s">
        <v>256</v>
      </c>
      <c r="M359" s="94">
        <v>60</v>
      </c>
      <c r="N359" s="159"/>
      <c r="O359" s="201">
        <f>IF(P359&gt;0,VLOOKUP($D359,'BBLM COMCHECK'!$A:$S,14,0),0)</f>
        <v>0</v>
      </c>
      <c r="P359" s="202"/>
      <c r="Q359" s="91">
        <f t="shared" si="30"/>
        <v>0</v>
      </c>
      <c r="R359" s="201">
        <f>IF(S359&gt;0,VLOOKUP($D359,'BBLM COMCHECK'!$A:$S,15,0),0)</f>
        <v>0</v>
      </c>
      <c r="S359" s="202"/>
      <c r="T359" s="91">
        <f t="shared" si="31"/>
        <v>0</v>
      </c>
      <c r="U359" s="201">
        <f>IF(V359&gt;0,VLOOKUP($D359,'BBLM COMCHECK'!$A:$Z,25,0),0)</f>
        <v>0</v>
      </c>
      <c r="V359" s="202"/>
      <c r="W359" s="91">
        <f t="shared" si="32"/>
        <v>0</v>
      </c>
      <c r="X359" s="201">
        <f>IF(Y359&gt;0,VLOOKUP($D359,'BBLM COMCHECK'!$A:$Z,25,0),0)</f>
        <v>0</v>
      </c>
      <c r="Y359" s="202"/>
      <c r="Z359" s="91">
        <f t="shared" si="33"/>
        <v>0</v>
      </c>
      <c r="AA359" s="203" t="str">
        <f>VLOOKUP(D359,'BBLM COMCHECK'!$A:$I,9,0)</f>
        <v>order stop</v>
      </c>
      <c r="AB359" s="204">
        <f>VLOOKUP(D359,'BBLM COMCHECK'!$A:$L,12,0)</f>
        <v>151066</v>
      </c>
      <c r="AC359" s="201">
        <f t="shared" si="34"/>
        <v>0</v>
      </c>
      <c r="AD359" s="94"/>
      <c r="AE359" s="201"/>
      <c r="AF359" s="201"/>
      <c r="AG359" s="201"/>
      <c r="AH359" s="201"/>
      <c r="AI359" s="94"/>
      <c r="AJ359" s="94"/>
      <c r="AK359" s="87" t="s">
        <v>257</v>
      </c>
      <c r="AL359" s="87" t="str">
        <f t="shared" si="35"/>
        <v>2026-01-15|06019|1070906000|0|||1</v>
      </c>
      <c r="AP359" s="198"/>
      <c r="AQ359" s="198"/>
      <c r="AR359" s="198"/>
      <c r="BC359" s="87"/>
      <c r="BD359" s="89" t="s">
        <v>258</v>
      </c>
      <c r="BE359" s="87"/>
    </row>
    <row r="360" spans="1:57" ht="26.25" customHeight="1">
      <c r="A360" s="87" t="s">
        <v>860</v>
      </c>
      <c r="B360" s="87" t="s">
        <v>131</v>
      </c>
      <c r="C360" s="87" t="s">
        <v>89</v>
      </c>
      <c r="D360" s="92" t="s">
        <v>860</v>
      </c>
      <c r="E360" s="92" t="s">
        <v>89</v>
      </c>
      <c r="F360" s="92" t="s">
        <v>838</v>
      </c>
      <c r="G360" s="93" t="s">
        <v>133</v>
      </c>
      <c r="H360" s="93">
        <v>11</v>
      </c>
      <c r="I360" s="94" t="s">
        <v>20</v>
      </c>
      <c r="J360" s="124">
        <v>1071008000</v>
      </c>
      <c r="K360" s="93" t="s">
        <v>261</v>
      </c>
      <c r="L360" s="94" t="s">
        <v>262</v>
      </c>
      <c r="M360" s="94">
        <v>12</v>
      </c>
      <c r="N360" s="159"/>
      <c r="O360" s="201">
        <f>IF(P360&gt;0,VLOOKUP($D360,'BBLM COMCHECK'!$A:$S,14,0),0)</f>
        <v>0</v>
      </c>
      <c r="P360" s="202"/>
      <c r="Q360" s="91">
        <f t="shared" si="30"/>
        <v>0</v>
      </c>
      <c r="R360" s="201">
        <f>IF(S360&gt;0,VLOOKUP($D360,'BBLM COMCHECK'!$A:$S,15,0),0)</f>
        <v>0</v>
      </c>
      <c r="S360" s="202"/>
      <c r="T360" s="91">
        <f t="shared" si="31"/>
        <v>0</v>
      </c>
      <c r="U360" s="201">
        <f>IF(V360&gt;0,VLOOKUP($D360,'BBLM COMCHECK'!$A:$Z,25,0),0)</f>
        <v>0</v>
      </c>
      <c r="V360" s="202"/>
      <c r="W360" s="91">
        <f t="shared" si="32"/>
        <v>0</v>
      </c>
      <c r="X360" s="201">
        <f>IF(Y360&gt;0,VLOOKUP($D360,'BBLM COMCHECK'!$A:$Z,25,0),0)</f>
        <v>0</v>
      </c>
      <c r="Y360" s="202"/>
      <c r="Z360" s="91">
        <f t="shared" si="33"/>
        <v>0</v>
      </c>
      <c r="AA360" s="203" t="str">
        <f>VLOOKUP(D360,'BBLM COMCHECK'!$A:$I,9,0)</f>
        <v>normal</v>
      </c>
      <c r="AB360" s="204">
        <f>VLOOKUP(D360,'BBLM COMCHECK'!$A:$L,12,0)</f>
        <v>3655</v>
      </c>
      <c r="AC360" s="201">
        <f t="shared" si="34"/>
        <v>0</v>
      </c>
      <c r="AD360" s="94"/>
      <c r="AE360" s="201"/>
      <c r="AF360" s="201"/>
      <c r="AG360" s="201"/>
      <c r="AH360" s="201"/>
      <c r="AI360" s="94"/>
      <c r="AJ360" s="94"/>
      <c r="AK360" s="87" t="s">
        <v>263</v>
      </c>
      <c r="AL360" s="87" t="str">
        <f t="shared" si="35"/>
        <v>2026-01-15|06019|1071008000|0|||1</v>
      </c>
      <c r="AP360" s="198"/>
      <c r="AQ360" s="198"/>
      <c r="AR360" s="198"/>
      <c r="BC360" s="87"/>
      <c r="BD360" s="89" t="s">
        <v>264</v>
      </c>
      <c r="BE360" s="87"/>
    </row>
    <row r="361" spans="1:57" ht="26.25" customHeight="1">
      <c r="A361" s="87" t="s">
        <v>861</v>
      </c>
      <c r="B361" s="87" t="s">
        <v>131</v>
      </c>
      <c r="C361" s="87" t="s">
        <v>89</v>
      </c>
      <c r="D361" s="92" t="s">
        <v>861</v>
      </c>
      <c r="E361" s="92" t="s">
        <v>89</v>
      </c>
      <c r="F361" s="92" t="s">
        <v>838</v>
      </c>
      <c r="G361" s="93" t="s">
        <v>133</v>
      </c>
      <c r="H361" s="93">
        <v>11</v>
      </c>
      <c r="I361" s="94" t="s">
        <v>20</v>
      </c>
      <c r="J361" s="124">
        <v>1071606000</v>
      </c>
      <c r="K361" s="93" t="s">
        <v>267</v>
      </c>
      <c r="L361" s="94" t="s">
        <v>268</v>
      </c>
      <c r="M361" s="94">
        <v>9</v>
      </c>
      <c r="N361" s="159"/>
      <c r="O361" s="201">
        <f>IF(P361&gt;0,VLOOKUP($D361,'BBLM COMCHECK'!$A:$S,14,0),0)</f>
        <v>0</v>
      </c>
      <c r="P361" s="202"/>
      <c r="Q361" s="91">
        <f t="shared" si="30"/>
        <v>0</v>
      </c>
      <c r="R361" s="201">
        <f>IF(S361&gt;0,VLOOKUP($D361,'BBLM COMCHECK'!$A:$S,15,0),0)</f>
        <v>0</v>
      </c>
      <c r="S361" s="202"/>
      <c r="T361" s="91">
        <f t="shared" si="31"/>
        <v>0</v>
      </c>
      <c r="U361" s="201">
        <f>IF(V361&gt;0,VLOOKUP($D361,'BBLM COMCHECK'!$A:$Z,25,0),0)</f>
        <v>0</v>
      </c>
      <c r="V361" s="202"/>
      <c r="W361" s="91">
        <f t="shared" si="32"/>
        <v>0</v>
      </c>
      <c r="X361" s="201">
        <f>IF(Y361&gt;0,VLOOKUP($D361,'BBLM COMCHECK'!$A:$Z,25,0),0)</f>
        <v>0</v>
      </c>
      <c r="Y361" s="202"/>
      <c r="Z361" s="91">
        <f t="shared" si="33"/>
        <v>0</v>
      </c>
      <c r="AA361" s="203" t="str">
        <f>VLOOKUP(D361,'BBLM COMCHECK'!$A:$I,9,0)</f>
        <v>normal</v>
      </c>
      <c r="AB361" s="204">
        <f>VLOOKUP(D361,'BBLM COMCHECK'!$A:$L,12,0)</f>
        <v>0</v>
      </c>
      <c r="AC361" s="201">
        <f t="shared" si="34"/>
        <v>1</v>
      </c>
      <c r="AD361" s="94"/>
      <c r="AE361" s="201"/>
      <c r="AF361" s="201"/>
      <c r="AG361" s="201"/>
      <c r="AH361" s="201"/>
      <c r="AI361" s="94"/>
      <c r="AJ361" s="94"/>
      <c r="AK361" s="87" t="s">
        <v>269</v>
      </c>
      <c r="AL361" s="87" t="str">
        <f t="shared" si="35"/>
        <v>2026-01-15|06019|1071606000|0|||1</v>
      </c>
      <c r="AP361" s="198"/>
      <c r="AQ361" s="198"/>
      <c r="AR361" s="198"/>
      <c r="BC361" s="87"/>
      <c r="BD361" s="89" t="s">
        <v>270</v>
      </c>
      <c r="BE361" s="87"/>
    </row>
    <row r="362" spans="1:57" ht="26.25" customHeight="1">
      <c r="A362" s="87" t="s">
        <v>862</v>
      </c>
      <c r="B362" s="87" t="s">
        <v>131</v>
      </c>
      <c r="C362" s="87" t="s">
        <v>89</v>
      </c>
      <c r="D362" s="92" t="s">
        <v>862</v>
      </c>
      <c r="E362" s="92" t="s">
        <v>89</v>
      </c>
      <c r="F362" s="92" t="s">
        <v>838</v>
      </c>
      <c r="G362" s="93" t="s">
        <v>133</v>
      </c>
      <c r="H362" s="93">
        <v>11</v>
      </c>
      <c r="I362" s="94" t="s">
        <v>20</v>
      </c>
      <c r="J362" s="124">
        <v>1072194000</v>
      </c>
      <c r="K362" s="93" t="s">
        <v>273</v>
      </c>
      <c r="L362" s="94" t="s">
        <v>274</v>
      </c>
      <c r="M362" s="94">
        <v>24</v>
      </c>
      <c r="N362" s="159"/>
      <c r="O362" s="201">
        <f>IF(P362&gt;0,VLOOKUP($D362,'BBLM COMCHECK'!$A:$S,14,0),0)</f>
        <v>0</v>
      </c>
      <c r="P362" s="202"/>
      <c r="Q362" s="91">
        <f t="shared" si="30"/>
        <v>0</v>
      </c>
      <c r="R362" s="201">
        <f>IF(S362&gt;0,VLOOKUP($D362,'BBLM COMCHECK'!$A:$S,15,0),0)</f>
        <v>0</v>
      </c>
      <c r="S362" s="202"/>
      <c r="T362" s="91">
        <f t="shared" si="31"/>
        <v>0</v>
      </c>
      <c r="U362" s="201">
        <f>IF(V362&gt;0,VLOOKUP($D362,'BBLM COMCHECK'!$A:$Z,25,0),0)</f>
        <v>0</v>
      </c>
      <c r="V362" s="202"/>
      <c r="W362" s="91">
        <f t="shared" si="32"/>
        <v>0</v>
      </c>
      <c r="X362" s="201">
        <f>IF(Y362&gt;0,VLOOKUP($D362,'BBLM COMCHECK'!$A:$Z,25,0),0)</f>
        <v>0</v>
      </c>
      <c r="Y362" s="202"/>
      <c r="Z362" s="91">
        <f t="shared" si="33"/>
        <v>0</v>
      </c>
      <c r="AA362" s="203" t="str">
        <f>VLOOKUP(D362,'BBLM COMCHECK'!$A:$I,9,0)</f>
        <v>normal</v>
      </c>
      <c r="AB362" s="204">
        <f>VLOOKUP(D362,'BBLM COMCHECK'!$A:$L,12,0)</f>
        <v>24</v>
      </c>
      <c r="AC362" s="201">
        <f t="shared" si="34"/>
        <v>0</v>
      </c>
      <c r="AD362" s="94"/>
      <c r="AE362" s="201"/>
      <c r="AF362" s="201"/>
      <c r="AG362" s="201"/>
      <c r="AH362" s="201"/>
      <c r="AI362" s="94"/>
      <c r="AJ362" s="94"/>
      <c r="AK362" s="87" t="s">
        <v>275</v>
      </c>
      <c r="AL362" s="87" t="str">
        <f t="shared" si="35"/>
        <v>2026-01-15|06019|1072194000|0|||1</v>
      </c>
      <c r="AP362" s="198"/>
      <c r="AQ362" s="198"/>
      <c r="AR362" s="198"/>
      <c r="BC362" s="87"/>
      <c r="BD362" s="89" t="s">
        <v>276</v>
      </c>
      <c r="BE362" s="87"/>
    </row>
    <row r="363" spans="1:57" ht="26.25" customHeight="1">
      <c r="A363" s="87" t="s">
        <v>863</v>
      </c>
      <c r="B363" s="87" t="s">
        <v>131</v>
      </c>
      <c r="C363" s="87" t="s">
        <v>89</v>
      </c>
      <c r="D363" s="92" t="s">
        <v>863</v>
      </c>
      <c r="E363" s="92" t="s">
        <v>89</v>
      </c>
      <c r="F363" s="92" t="s">
        <v>838</v>
      </c>
      <c r="G363" s="93" t="s">
        <v>133</v>
      </c>
      <c r="H363" s="93">
        <v>26</v>
      </c>
      <c r="I363" s="94" t="s">
        <v>25</v>
      </c>
      <c r="J363" s="124">
        <v>1074674000</v>
      </c>
      <c r="K363" s="93" t="s">
        <v>279</v>
      </c>
      <c r="L363" s="94" t="s">
        <v>280</v>
      </c>
      <c r="M363" s="94">
        <v>20</v>
      </c>
      <c r="N363" s="159"/>
      <c r="O363" s="201">
        <f>IF(P363&gt;0,VLOOKUP($D363,'BBLM COMCHECK'!$A:$S,14,0),0)</f>
        <v>0</v>
      </c>
      <c r="P363" s="202"/>
      <c r="Q363" s="91">
        <f t="shared" si="30"/>
        <v>0</v>
      </c>
      <c r="R363" s="201">
        <f>IF(S363&gt;0,VLOOKUP($D363,'BBLM COMCHECK'!$A:$S,15,0),0)</f>
        <v>0</v>
      </c>
      <c r="S363" s="202"/>
      <c r="T363" s="91">
        <f t="shared" si="31"/>
        <v>0</v>
      </c>
      <c r="U363" s="201">
        <f>IF(V363&gt;0,VLOOKUP($D363,'BBLM COMCHECK'!$A:$Z,25,0),0)</f>
        <v>0</v>
      </c>
      <c r="V363" s="202"/>
      <c r="W363" s="91">
        <f t="shared" si="32"/>
        <v>0</v>
      </c>
      <c r="X363" s="201">
        <f>IF(Y363&gt;0,VLOOKUP($D363,'BBLM COMCHECK'!$A:$Z,25,0),0)</f>
        <v>0</v>
      </c>
      <c r="Y363" s="202"/>
      <c r="Z363" s="91">
        <f t="shared" si="33"/>
        <v>0</v>
      </c>
      <c r="AA363" s="203" t="str">
        <f>VLOOKUP(D363,'BBLM COMCHECK'!$A:$I,9,0)</f>
        <v>normal</v>
      </c>
      <c r="AB363" s="204">
        <f>VLOOKUP(D363,'BBLM COMCHECK'!$A:$L,12,0)</f>
        <v>0</v>
      </c>
      <c r="AC363" s="201">
        <f t="shared" si="34"/>
        <v>1</v>
      </c>
      <c r="AD363" s="94"/>
      <c r="AE363" s="201"/>
      <c r="AF363" s="201"/>
      <c r="AG363" s="201"/>
      <c r="AH363" s="201"/>
      <c r="AI363" s="94"/>
      <c r="AJ363" s="94"/>
      <c r="AK363" s="87" t="s">
        <v>281</v>
      </c>
      <c r="AL363" s="87" t="str">
        <f t="shared" si="35"/>
        <v>2026-01-15|06019|1074674000|0|||1</v>
      </c>
      <c r="AP363" s="198"/>
      <c r="AQ363" s="198"/>
      <c r="AR363" s="198"/>
      <c r="BC363" s="87"/>
      <c r="BD363" s="89" t="s">
        <v>282</v>
      </c>
      <c r="BE363" s="87"/>
    </row>
    <row r="364" spans="1:57" ht="26.25" customHeight="1">
      <c r="A364" s="87" t="s">
        <v>864</v>
      </c>
      <c r="B364" s="87" t="s">
        <v>131</v>
      </c>
      <c r="C364" s="87" t="s">
        <v>89</v>
      </c>
      <c r="D364" s="92" t="s">
        <v>864</v>
      </c>
      <c r="E364" s="92" t="s">
        <v>89</v>
      </c>
      <c r="F364" s="92" t="s">
        <v>838</v>
      </c>
      <c r="G364" s="93" t="s">
        <v>133</v>
      </c>
      <c r="H364" s="93">
        <v>26</v>
      </c>
      <c r="I364" s="94" t="s">
        <v>25</v>
      </c>
      <c r="J364" s="124">
        <v>1074883000</v>
      </c>
      <c r="K364" s="93" t="s">
        <v>285</v>
      </c>
      <c r="L364" s="94" t="s">
        <v>286</v>
      </c>
      <c r="M364" s="94">
        <v>50</v>
      </c>
      <c r="N364" s="159"/>
      <c r="O364" s="201">
        <f>IF(P364&gt;0,VLOOKUP($D364,'BBLM COMCHECK'!$A:$S,14,0),0)</f>
        <v>0</v>
      </c>
      <c r="P364" s="202"/>
      <c r="Q364" s="91">
        <f t="shared" si="30"/>
        <v>0</v>
      </c>
      <c r="R364" s="201">
        <f>IF(S364&gt;0,VLOOKUP($D364,'BBLM COMCHECK'!$A:$S,15,0),0)</f>
        <v>0</v>
      </c>
      <c r="S364" s="202"/>
      <c r="T364" s="91">
        <f t="shared" si="31"/>
        <v>0</v>
      </c>
      <c r="U364" s="201">
        <f>IF(V364&gt;0,VLOOKUP($D364,'BBLM COMCHECK'!$A:$Z,25,0),0)</f>
        <v>0</v>
      </c>
      <c r="V364" s="202"/>
      <c r="W364" s="91">
        <f t="shared" si="32"/>
        <v>0</v>
      </c>
      <c r="X364" s="201">
        <f>IF(Y364&gt;0,VLOOKUP($D364,'BBLM COMCHECK'!$A:$Z,25,0),0)</f>
        <v>0</v>
      </c>
      <c r="Y364" s="202"/>
      <c r="Z364" s="91">
        <f t="shared" si="33"/>
        <v>0</v>
      </c>
      <c r="AA364" s="203" t="str">
        <f>VLOOKUP(D364,'BBLM COMCHECK'!$A:$I,9,0)</f>
        <v>normal</v>
      </c>
      <c r="AB364" s="204">
        <f>VLOOKUP(D364,'BBLM COMCHECK'!$A:$L,12,0)</f>
        <v>1673</v>
      </c>
      <c r="AC364" s="201">
        <f t="shared" si="34"/>
        <v>0</v>
      </c>
      <c r="AD364" s="94"/>
      <c r="AE364" s="201"/>
      <c r="AF364" s="201"/>
      <c r="AG364" s="201"/>
      <c r="AH364" s="201"/>
      <c r="AI364" s="94"/>
      <c r="AJ364" s="94"/>
      <c r="AK364" s="87" t="s">
        <v>287</v>
      </c>
      <c r="AL364" s="87" t="str">
        <f t="shared" si="35"/>
        <v>2026-01-15|06019|1074883000|0|||1</v>
      </c>
      <c r="AP364" s="198"/>
      <c r="AQ364" s="198"/>
      <c r="AR364" s="198"/>
      <c r="BC364" s="87"/>
      <c r="BD364" s="89" t="s">
        <v>288</v>
      </c>
      <c r="BE364" s="87"/>
    </row>
    <row r="365" spans="1:57" ht="26.25" customHeight="1">
      <c r="A365" s="87" t="s">
        <v>865</v>
      </c>
      <c r="B365" s="87" t="s">
        <v>131</v>
      </c>
      <c r="C365" s="87" t="s">
        <v>89</v>
      </c>
      <c r="D365" s="92" t="s">
        <v>865</v>
      </c>
      <c r="E365" s="92" t="s">
        <v>89</v>
      </c>
      <c r="F365" s="92" t="s">
        <v>838</v>
      </c>
      <c r="G365" s="93" t="s">
        <v>133</v>
      </c>
      <c r="H365" s="93">
        <v>27</v>
      </c>
      <c r="I365" s="94" t="s">
        <v>27</v>
      </c>
      <c r="J365" s="124">
        <v>1075557000</v>
      </c>
      <c r="K365" s="93" t="s">
        <v>291</v>
      </c>
      <c r="L365" s="94" t="s">
        <v>292</v>
      </c>
      <c r="M365" s="94">
        <v>25</v>
      </c>
      <c r="N365" s="159"/>
      <c r="O365" s="201">
        <f>IF(P365&gt;0,VLOOKUP($D365,'BBLM COMCHECK'!$A:$S,14,0),0)</f>
        <v>0</v>
      </c>
      <c r="P365" s="202"/>
      <c r="Q365" s="91">
        <f t="shared" si="30"/>
        <v>0</v>
      </c>
      <c r="R365" s="201">
        <f>IF(S365&gt;0,VLOOKUP($D365,'BBLM COMCHECK'!$A:$S,15,0),0)</f>
        <v>0</v>
      </c>
      <c r="S365" s="202"/>
      <c r="T365" s="91">
        <f t="shared" si="31"/>
        <v>0</v>
      </c>
      <c r="U365" s="201">
        <f>IF(V365&gt;0,VLOOKUP($D365,'BBLM COMCHECK'!$A:$Z,25,0),0)</f>
        <v>0</v>
      </c>
      <c r="V365" s="202"/>
      <c r="W365" s="91">
        <f t="shared" si="32"/>
        <v>0</v>
      </c>
      <c r="X365" s="201">
        <f>IF(Y365&gt;0,VLOOKUP($D365,'BBLM COMCHECK'!$A:$Z,25,0),0)</f>
        <v>0</v>
      </c>
      <c r="Y365" s="202"/>
      <c r="Z365" s="91">
        <f t="shared" si="33"/>
        <v>0</v>
      </c>
      <c r="AA365" s="203" t="str">
        <f>VLOOKUP(D365,'BBLM COMCHECK'!$A:$I,9,0)</f>
        <v>order stop</v>
      </c>
      <c r="AB365" s="204">
        <f>VLOOKUP(D365,'BBLM COMCHECK'!$A:$L,12,0)</f>
        <v>268</v>
      </c>
      <c r="AC365" s="201">
        <f t="shared" si="34"/>
        <v>0</v>
      </c>
      <c r="AD365" s="94"/>
      <c r="AE365" s="201"/>
      <c r="AF365" s="201"/>
      <c r="AG365" s="201"/>
      <c r="AH365" s="201"/>
      <c r="AI365" s="94"/>
      <c r="AJ365" s="94"/>
      <c r="AK365" s="87" t="s">
        <v>293</v>
      </c>
      <c r="AL365" s="87" t="str">
        <f t="shared" si="35"/>
        <v>2026-01-15|06019|1075557000|0|||1</v>
      </c>
      <c r="AP365" s="198"/>
      <c r="AQ365" s="198"/>
      <c r="AR365" s="198"/>
      <c r="BC365" s="87"/>
      <c r="BD365" s="89" t="s">
        <v>294</v>
      </c>
      <c r="BE365" s="87"/>
    </row>
    <row r="366" spans="1:57" ht="26.25" customHeight="1">
      <c r="A366" s="87" t="s">
        <v>866</v>
      </c>
      <c r="B366" s="87" t="s">
        <v>131</v>
      </c>
      <c r="C366" s="87" t="s">
        <v>89</v>
      </c>
      <c r="D366" s="92" t="s">
        <v>866</v>
      </c>
      <c r="E366" s="92" t="s">
        <v>89</v>
      </c>
      <c r="F366" s="92" t="s">
        <v>838</v>
      </c>
      <c r="G366" s="93" t="s">
        <v>133</v>
      </c>
      <c r="H366" s="93">
        <v>26</v>
      </c>
      <c r="I366" s="94" t="s">
        <v>25</v>
      </c>
      <c r="J366" s="124">
        <v>1077236000</v>
      </c>
      <c r="K366" s="93" t="s">
        <v>297</v>
      </c>
      <c r="L366" s="94" t="s">
        <v>298</v>
      </c>
      <c r="M366" s="94">
        <v>12</v>
      </c>
      <c r="N366" s="159"/>
      <c r="O366" s="201">
        <f>IF(P366&gt;0,VLOOKUP($D366,'BBLM COMCHECK'!$A:$S,14,0),0)</f>
        <v>0</v>
      </c>
      <c r="P366" s="202"/>
      <c r="Q366" s="91">
        <f t="shared" si="30"/>
        <v>0</v>
      </c>
      <c r="R366" s="201">
        <f>IF(S366&gt;0,VLOOKUP($D366,'BBLM COMCHECK'!$A:$S,15,0),0)</f>
        <v>0</v>
      </c>
      <c r="S366" s="202"/>
      <c r="T366" s="91">
        <f t="shared" si="31"/>
        <v>0</v>
      </c>
      <c r="U366" s="201">
        <f>IF(V366&gt;0,VLOOKUP($D366,'BBLM COMCHECK'!$A:$Z,25,0),0)</f>
        <v>0</v>
      </c>
      <c r="V366" s="202"/>
      <c r="W366" s="91">
        <f t="shared" si="32"/>
        <v>0</v>
      </c>
      <c r="X366" s="201">
        <f>IF(Y366&gt;0,VLOOKUP($D366,'BBLM COMCHECK'!$A:$Z,25,0),0)</f>
        <v>0</v>
      </c>
      <c r="Y366" s="202"/>
      <c r="Z366" s="91">
        <f t="shared" si="33"/>
        <v>0</v>
      </c>
      <c r="AA366" s="203" t="str">
        <f>VLOOKUP(D366,'BBLM COMCHECK'!$A:$I,9,0)</f>
        <v>normal</v>
      </c>
      <c r="AB366" s="204">
        <f>VLOOKUP(D366,'BBLM COMCHECK'!$A:$L,12,0)</f>
        <v>13277</v>
      </c>
      <c r="AC366" s="201">
        <f t="shared" si="34"/>
        <v>0</v>
      </c>
      <c r="AD366" s="94"/>
      <c r="AE366" s="201"/>
      <c r="AF366" s="201"/>
      <c r="AG366" s="201"/>
      <c r="AH366" s="201"/>
      <c r="AI366" s="94"/>
      <c r="AJ366" s="94"/>
      <c r="AK366" s="87" t="s">
        <v>299</v>
      </c>
      <c r="AL366" s="87" t="str">
        <f t="shared" si="35"/>
        <v>2026-01-15|06019|1077236000|0|||1</v>
      </c>
      <c r="AP366" s="198"/>
      <c r="AQ366" s="198"/>
      <c r="AR366" s="198"/>
      <c r="BC366" s="87"/>
      <c r="BD366" s="89" t="s">
        <v>867</v>
      </c>
      <c r="BE366" s="87" t="s">
        <v>300</v>
      </c>
    </row>
    <row r="367" spans="1:57" ht="26.25" customHeight="1">
      <c r="A367" s="87" t="s">
        <v>868</v>
      </c>
      <c r="B367" s="87" t="s">
        <v>131</v>
      </c>
      <c r="C367" s="87" t="s">
        <v>89</v>
      </c>
      <c r="D367" s="92" t="s">
        <v>868</v>
      </c>
      <c r="E367" s="92" t="s">
        <v>89</v>
      </c>
      <c r="F367" s="92" t="s">
        <v>838</v>
      </c>
      <c r="G367" s="93" t="s">
        <v>133</v>
      </c>
      <c r="H367" s="93">
        <v>26</v>
      </c>
      <c r="I367" s="94" t="s">
        <v>25</v>
      </c>
      <c r="J367" s="124">
        <v>1077237000</v>
      </c>
      <c r="K367" s="93" t="s">
        <v>303</v>
      </c>
      <c r="L367" s="94" t="s">
        <v>304</v>
      </c>
      <c r="M367" s="94">
        <v>12</v>
      </c>
      <c r="N367" s="159"/>
      <c r="O367" s="201">
        <f>IF(P367&gt;0,VLOOKUP($D367,'BBLM COMCHECK'!$A:$S,14,0),0)</f>
        <v>0</v>
      </c>
      <c r="P367" s="202"/>
      <c r="Q367" s="91">
        <f t="shared" si="30"/>
        <v>0</v>
      </c>
      <c r="R367" s="201">
        <f>IF(S367&gt;0,VLOOKUP($D367,'BBLM COMCHECK'!$A:$S,15,0),0)</f>
        <v>0</v>
      </c>
      <c r="S367" s="202"/>
      <c r="T367" s="91">
        <f t="shared" si="31"/>
        <v>0</v>
      </c>
      <c r="U367" s="201">
        <f>IF(V367&gt;0,VLOOKUP($D367,'BBLM COMCHECK'!$A:$Z,25,0),0)</f>
        <v>0</v>
      </c>
      <c r="V367" s="202"/>
      <c r="W367" s="91">
        <f t="shared" si="32"/>
        <v>0</v>
      </c>
      <c r="X367" s="201">
        <f>IF(Y367&gt;0,VLOOKUP($D367,'BBLM COMCHECK'!$A:$Z,25,0),0)</f>
        <v>0</v>
      </c>
      <c r="Y367" s="202"/>
      <c r="Z367" s="91">
        <f t="shared" si="33"/>
        <v>0</v>
      </c>
      <c r="AA367" s="203" t="str">
        <f>VLOOKUP(D367,'BBLM COMCHECK'!$A:$I,9,0)</f>
        <v>normal</v>
      </c>
      <c r="AB367" s="204">
        <f>VLOOKUP(D367,'BBLM COMCHECK'!$A:$L,12,0)</f>
        <v>48433</v>
      </c>
      <c r="AC367" s="201">
        <f t="shared" si="34"/>
        <v>0</v>
      </c>
      <c r="AD367" s="94"/>
      <c r="AE367" s="201"/>
      <c r="AF367" s="201"/>
      <c r="AG367" s="201"/>
      <c r="AH367" s="201"/>
      <c r="AI367" s="94"/>
      <c r="AJ367" s="94"/>
      <c r="AK367" s="87" t="s">
        <v>526</v>
      </c>
      <c r="AL367" s="87" t="str">
        <f t="shared" si="35"/>
        <v>2026-01-15|06019|1077237000|0|||1</v>
      </c>
      <c r="AP367" s="198"/>
      <c r="AQ367" s="198"/>
      <c r="AR367" s="198"/>
      <c r="BC367" s="87"/>
      <c r="BD367" s="89" t="s">
        <v>306</v>
      </c>
      <c r="BE367" s="87"/>
    </row>
    <row r="368" spans="1:57" ht="26.25" customHeight="1">
      <c r="A368" s="87" t="s">
        <v>869</v>
      </c>
      <c r="B368" s="87" t="s">
        <v>131</v>
      </c>
      <c r="C368" s="87" t="s">
        <v>89</v>
      </c>
      <c r="D368" s="92" t="s">
        <v>869</v>
      </c>
      <c r="E368" s="92" t="s">
        <v>89</v>
      </c>
      <c r="F368" s="92" t="s">
        <v>838</v>
      </c>
      <c r="G368" s="93" t="s">
        <v>133</v>
      </c>
      <c r="H368" s="93">
        <v>26</v>
      </c>
      <c r="I368" s="94" t="s">
        <v>25</v>
      </c>
      <c r="J368" s="124">
        <v>1082607000</v>
      </c>
      <c r="K368" s="93" t="s">
        <v>309</v>
      </c>
      <c r="L368" s="94" t="s">
        <v>310</v>
      </c>
      <c r="M368" s="94">
        <v>12</v>
      </c>
      <c r="N368" s="159"/>
      <c r="O368" s="201">
        <f>IF(P368&gt;0,VLOOKUP($D368,'BBLM COMCHECK'!$A:$S,14,0),0)</f>
        <v>0</v>
      </c>
      <c r="P368" s="202"/>
      <c r="Q368" s="91">
        <f t="shared" si="30"/>
        <v>0</v>
      </c>
      <c r="R368" s="201">
        <f>IF(S368&gt;0,VLOOKUP($D368,'BBLM COMCHECK'!$A:$S,15,0),0)</f>
        <v>0</v>
      </c>
      <c r="S368" s="202"/>
      <c r="T368" s="91">
        <f t="shared" si="31"/>
        <v>0</v>
      </c>
      <c r="U368" s="201">
        <f>IF(V368&gt;0,VLOOKUP($D368,'BBLM COMCHECK'!$A:$Z,25,0),0)</f>
        <v>0</v>
      </c>
      <c r="V368" s="202"/>
      <c r="W368" s="91">
        <f t="shared" si="32"/>
        <v>0</v>
      </c>
      <c r="X368" s="201">
        <f>IF(Y368&gt;0,VLOOKUP($D368,'BBLM COMCHECK'!$A:$Z,25,0),0)</f>
        <v>0</v>
      </c>
      <c r="Y368" s="202"/>
      <c r="Z368" s="91">
        <f t="shared" si="33"/>
        <v>0</v>
      </c>
      <c r="AA368" s="203" t="str">
        <f>VLOOKUP(D368,'BBLM COMCHECK'!$A:$I,9,0)</f>
        <v>normal</v>
      </c>
      <c r="AB368" s="204">
        <f>VLOOKUP(D368,'BBLM COMCHECK'!$A:$L,12,0)</f>
        <v>0</v>
      </c>
      <c r="AC368" s="201">
        <f t="shared" si="34"/>
        <v>1</v>
      </c>
      <c r="AD368" s="94"/>
      <c r="AE368" s="201"/>
      <c r="AF368" s="201"/>
      <c r="AG368" s="201"/>
      <c r="AH368" s="201"/>
      <c r="AI368" s="94"/>
      <c r="AJ368" s="94"/>
      <c r="AK368" s="87" t="s">
        <v>311</v>
      </c>
      <c r="AL368" s="87" t="str">
        <f t="shared" si="35"/>
        <v>2026-01-15|06019|1082607000|0|||1</v>
      </c>
      <c r="AP368" s="198"/>
      <c r="AQ368" s="198"/>
      <c r="AR368" s="198"/>
      <c r="BC368" s="87"/>
      <c r="BD368" s="89" t="s">
        <v>312</v>
      </c>
      <c r="BE368" s="87"/>
    </row>
    <row r="369" spans="1:57" ht="26.25" customHeight="1">
      <c r="A369" s="87" t="s">
        <v>870</v>
      </c>
      <c r="B369" s="87" t="s">
        <v>131</v>
      </c>
      <c r="C369" s="87" t="s">
        <v>89</v>
      </c>
      <c r="D369" s="92" t="s">
        <v>870</v>
      </c>
      <c r="E369" s="92" t="s">
        <v>89</v>
      </c>
      <c r="F369" s="92" t="s">
        <v>838</v>
      </c>
      <c r="G369" s="93" t="s">
        <v>133</v>
      </c>
      <c r="H369" s="93">
        <v>26</v>
      </c>
      <c r="I369" s="94" t="s">
        <v>25</v>
      </c>
      <c r="J369" s="124">
        <v>1082723000</v>
      </c>
      <c r="K369" s="93" t="s">
        <v>315</v>
      </c>
      <c r="L369" s="94" t="s">
        <v>316</v>
      </c>
      <c r="M369" s="94">
        <v>24</v>
      </c>
      <c r="N369" s="159"/>
      <c r="O369" s="201">
        <f>IF(P369&gt;0,VLOOKUP($D369,'BBLM COMCHECK'!$A:$S,14,0),0)</f>
        <v>0</v>
      </c>
      <c r="P369" s="202"/>
      <c r="Q369" s="91">
        <f t="shared" si="30"/>
        <v>0</v>
      </c>
      <c r="R369" s="201">
        <f>IF(S369&gt;0,VLOOKUP($D369,'BBLM COMCHECK'!$A:$S,15,0),0)</f>
        <v>0</v>
      </c>
      <c r="S369" s="202"/>
      <c r="T369" s="91">
        <f t="shared" si="31"/>
        <v>0</v>
      </c>
      <c r="U369" s="201">
        <f>IF(V369&gt;0,VLOOKUP($D369,'BBLM COMCHECK'!$A:$Z,25,0),0)</f>
        <v>0</v>
      </c>
      <c r="V369" s="202"/>
      <c r="W369" s="91">
        <f t="shared" si="32"/>
        <v>0</v>
      </c>
      <c r="X369" s="201">
        <f>IF(Y369&gt;0,VLOOKUP($D369,'BBLM COMCHECK'!$A:$Z,25,0),0)</f>
        <v>0</v>
      </c>
      <c r="Y369" s="202"/>
      <c r="Z369" s="91">
        <f t="shared" si="33"/>
        <v>0</v>
      </c>
      <c r="AA369" s="203" t="str">
        <f>VLOOKUP(D369,'BBLM COMCHECK'!$A:$I,9,0)</f>
        <v>normal</v>
      </c>
      <c r="AB369" s="204">
        <f>VLOOKUP(D369,'BBLM COMCHECK'!$A:$L,12,0)</f>
        <v>0</v>
      </c>
      <c r="AC369" s="201">
        <f t="shared" si="34"/>
        <v>1</v>
      </c>
      <c r="AD369" s="94"/>
      <c r="AE369" s="201"/>
      <c r="AF369" s="201"/>
      <c r="AG369" s="201"/>
      <c r="AH369" s="201"/>
      <c r="AI369" s="94"/>
      <c r="AJ369" s="94"/>
      <c r="AK369" s="87" t="s">
        <v>317</v>
      </c>
      <c r="AL369" s="87" t="str">
        <f t="shared" si="35"/>
        <v>2026-01-15|06019|1082723000|0|||1</v>
      </c>
      <c r="AP369" s="198"/>
      <c r="AQ369" s="198"/>
      <c r="AR369" s="198"/>
      <c r="BC369" s="87"/>
      <c r="BD369" s="89" t="s">
        <v>318</v>
      </c>
      <c r="BE369" s="87"/>
    </row>
    <row r="370" spans="1:57" ht="26.25" customHeight="1">
      <c r="A370" s="87" t="s">
        <v>871</v>
      </c>
      <c r="B370" s="87" t="s">
        <v>131</v>
      </c>
      <c r="C370" s="87" t="s">
        <v>89</v>
      </c>
      <c r="D370" s="92" t="s">
        <v>871</v>
      </c>
      <c r="E370" s="92" t="s">
        <v>89</v>
      </c>
      <c r="F370" s="92" t="s">
        <v>838</v>
      </c>
      <c r="G370" s="93" t="s">
        <v>133</v>
      </c>
      <c r="H370" s="93">
        <v>27</v>
      </c>
      <c r="I370" s="94" t="s">
        <v>27</v>
      </c>
      <c r="J370" s="124">
        <v>1083898000</v>
      </c>
      <c r="K370" s="93" t="s">
        <v>321</v>
      </c>
      <c r="L370" s="94" t="s">
        <v>322</v>
      </c>
      <c r="M370" s="94">
        <v>30</v>
      </c>
      <c r="N370" s="159"/>
      <c r="O370" s="201">
        <f>IF(P370&gt;0,VLOOKUP($D370,'BBLM COMCHECK'!$A:$S,14,0),0)</f>
        <v>0</v>
      </c>
      <c r="P370" s="202"/>
      <c r="Q370" s="91">
        <f t="shared" si="30"/>
        <v>0</v>
      </c>
      <c r="R370" s="201">
        <f>IF(S370&gt;0,VLOOKUP($D370,'BBLM COMCHECK'!$A:$S,15,0),0)</f>
        <v>0</v>
      </c>
      <c r="S370" s="202"/>
      <c r="T370" s="91">
        <f t="shared" si="31"/>
        <v>0</v>
      </c>
      <c r="U370" s="201">
        <f>IF(V370&gt;0,VLOOKUP($D370,'BBLM COMCHECK'!$A:$Z,25,0),0)</f>
        <v>0</v>
      </c>
      <c r="V370" s="202"/>
      <c r="W370" s="91">
        <f t="shared" si="32"/>
        <v>0</v>
      </c>
      <c r="X370" s="201">
        <f>IF(Y370&gt;0,VLOOKUP($D370,'BBLM COMCHECK'!$A:$Z,25,0),0)</f>
        <v>0</v>
      </c>
      <c r="Y370" s="202"/>
      <c r="Z370" s="91">
        <f t="shared" si="33"/>
        <v>0</v>
      </c>
      <c r="AA370" s="203" t="str">
        <f>VLOOKUP(D370,'BBLM COMCHECK'!$A:$I,9,0)</f>
        <v>order stop</v>
      </c>
      <c r="AB370" s="204">
        <f>VLOOKUP(D370,'BBLM COMCHECK'!$A:$L,12,0)</f>
        <v>0</v>
      </c>
      <c r="AC370" s="201">
        <f t="shared" si="34"/>
        <v>1</v>
      </c>
      <c r="AD370" s="94"/>
      <c r="AE370" s="201"/>
      <c r="AF370" s="201"/>
      <c r="AG370" s="201"/>
      <c r="AH370" s="201"/>
      <c r="AI370" s="94"/>
      <c r="AJ370" s="94"/>
      <c r="AK370" s="87" t="s">
        <v>323</v>
      </c>
      <c r="AL370" s="87" t="str">
        <f t="shared" si="35"/>
        <v>2026-01-15|06019|1083898000|0|||1</v>
      </c>
      <c r="AP370" s="198"/>
      <c r="AQ370" s="198"/>
      <c r="AR370" s="198"/>
      <c r="BC370" s="87"/>
      <c r="BD370" s="89" t="s">
        <v>324</v>
      </c>
      <c r="BE370" s="87"/>
    </row>
    <row r="371" spans="1:57" ht="26.25" customHeight="1">
      <c r="A371" s="87" t="s">
        <v>872</v>
      </c>
      <c r="B371" s="87" t="s">
        <v>131</v>
      </c>
      <c r="C371" s="87" t="s">
        <v>89</v>
      </c>
      <c r="D371" s="92" t="s">
        <v>872</v>
      </c>
      <c r="E371" s="92" t="s">
        <v>89</v>
      </c>
      <c r="F371" s="92" t="s">
        <v>838</v>
      </c>
      <c r="G371" s="93" t="s">
        <v>133</v>
      </c>
      <c r="H371" s="93">
        <v>27</v>
      </c>
      <c r="I371" s="94" t="s">
        <v>27</v>
      </c>
      <c r="J371" s="124">
        <v>1083903000</v>
      </c>
      <c r="K371" s="93" t="s">
        <v>327</v>
      </c>
      <c r="L371" s="94" t="s">
        <v>328</v>
      </c>
      <c r="M371" s="94">
        <v>24</v>
      </c>
      <c r="N371" s="159"/>
      <c r="O371" s="201">
        <f>IF(P371&gt;0,VLOOKUP($D371,'BBLM COMCHECK'!$A:$S,14,0),0)</f>
        <v>0</v>
      </c>
      <c r="P371" s="202"/>
      <c r="Q371" s="91">
        <f t="shared" si="30"/>
        <v>0</v>
      </c>
      <c r="R371" s="201">
        <f>IF(S371&gt;0,VLOOKUP($D371,'BBLM COMCHECK'!$A:$S,15,0),0)</f>
        <v>0</v>
      </c>
      <c r="S371" s="202"/>
      <c r="T371" s="91">
        <f t="shared" si="31"/>
        <v>0</v>
      </c>
      <c r="U371" s="201">
        <f>IF(V371&gt;0,VLOOKUP($D371,'BBLM COMCHECK'!$A:$Z,25,0),0)</f>
        <v>0</v>
      </c>
      <c r="V371" s="202"/>
      <c r="W371" s="91">
        <f t="shared" si="32"/>
        <v>0</v>
      </c>
      <c r="X371" s="201">
        <f>IF(Y371&gt;0,VLOOKUP($D371,'BBLM COMCHECK'!$A:$Z,25,0),0)</f>
        <v>0</v>
      </c>
      <c r="Y371" s="202"/>
      <c r="Z371" s="91">
        <f t="shared" si="33"/>
        <v>0</v>
      </c>
      <c r="AA371" s="203" t="str">
        <f>VLOOKUP(D371,'BBLM COMCHECK'!$A:$I,9,0)</f>
        <v>normal</v>
      </c>
      <c r="AB371" s="204">
        <f>VLOOKUP(D371,'BBLM COMCHECK'!$A:$L,12,0)</f>
        <v>243</v>
      </c>
      <c r="AC371" s="201">
        <f t="shared" si="34"/>
        <v>0</v>
      </c>
      <c r="AD371" s="94"/>
      <c r="AE371" s="201"/>
      <c r="AF371" s="201"/>
      <c r="AG371" s="201"/>
      <c r="AH371" s="201"/>
      <c r="AI371" s="94"/>
      <c r="AJ371" s="94"/>
      <c r="AK371" s="87" t="s">
        <v>329</v>
      </c>
      <c r="AL371" s="87" t="str">
        <f t="shared" si="35"/>
        <v>2026-01-15|06019|1083903000|0|||1</v>
      </c>
      <c r="AP371" s="198"/>
      <c r="AQ371" s="198"/>
      <c r="AR371" s="198"/>
      <c r="BC371" s="87"/>
      <c r="BD371" s="89" t="s">
        <v>330</v>
      </c>
      <c r="BE371" s="87"/>
    </row>
    <row r="372" spans="1:57" ht="26.25" customHeight="1">
      <c r="A372" s="87" t="s">
        <v>873</v>
      </c>
      <c r="B372" s="87" t="s">
        <v>131</v>
      </c>
      <c r="C372" s="87" t="s">
        <v>89</v>
      </c>
      <c r="D372" s="92" t="s">
        <v>873</v>
      </c>
      <c r="E372" s="92" t="s">
        <v>89</v>
      </c>
      <c r="F372" s="92" t="s">
        <v>838</v>
      </c>
      <c r="G372" s="93" t="s">
        <v>133</v>
      </c>
      <c r="H372" s="93">
        <v>17</v>
      </c>
      <c r="I372" s="94" t="s">
        <v>22</v>
      </c>
      <c r="J372" s="124">
        <v>1084369000</v>
      </c>
      <c r="K372" s="93" t="s">
        <v>333</v>
      </c>
      <c r="L372" s="94" t="s">
        <v>334</v>
      </c>
      <c r="M372" s="94">
        <v>60</v>
      </c>
      <c r="N372" s="159"/>
      <c r="O372" s="201">
        <f>IF(P372&gt;0,VLOOKUP($D372,'BBLM COMCHECK'!$A:$S,14,0),0)</f>
        <v>0</v>
      </c>
      <c r="P372" s="202"/>
      <c r="Q372" s="91">
        <f t="shared" si="30"/>
        <v>0</v>
      </c>
      <c r="R372" s="201">
        <f>IF(S372&gt;0,VLOOKUP($D372,'BBLM COMCHECK'!$A:$S,15,0),0)</f>
        <v>0</v>
      </c>
      <c r="S372" s="202"/>
      <c r="T372" s="91">
        <f t="shared" si="31"/>
        <v>0</v>
      </c>
      <c r="U372" s="201">
        <f>IF(V372&gt;0,VLOOKUP($D372,'BBLM COMCHECK'!$A:$Z,25,0),0)</f>
        <v>0</v>
      </c>
      <c r="V372" s="202"/>
      <c r="W372" s="91">
        <f t="shared" si="32"/>
        <v>0</v>
      </c>
      <c r="X372" s="201">
        <f>IF(Y372&gt;0,VLOOKUP($D372,'BBLM COMCHECK'!$A:$Z,25,0),0)</f>
        <v>0</v>
      </c>
      <c r="Y372" s="202"/>
      <c r="Z372" s="91">
        <f t="shared" si="33"/>
        <v>0</v>
      </c>
      <c r="AA372" s="203" t="str">
        <f>VLOOKUP(D372,'BBLM COMCHECK'!$A:$I,9,0)</f>
        <v>normal</v>
      </c>
      <c r="AB372" s="204">
        <f>VLOOKUP(D372,'BBLM COMCHECK'!$A:$L,12,0)</f>
        <v>0</v>
      </c>
      <c r="AC372" s="201">
        <f t="shared" si="34"/>
        <v>1</v>
      </c>
      <c r="AD372" s="94"/>
      <c r="AE372" s="201"/>
      <c r="AF372" s="201"/>
      <c r="AG372" s="201"/>
      <c r="AH372" s="201"/>
      <c r="AI372" s="94"/>
      <c r="AJ372" s="94"/>
      <c r="AK372" s="87" t="s">
        <v>335</v>
      </c>
      <c r="AL372" s="87" t="str">
        <f t="shared" si="35"/>
        <v>2026-01-15|06019|1084369000|0|||1</v>
      </c>
      <c r="AP372" s="198"/>
      <c r="AQ372" s="198"/>
      <c r="AR372" s="198"/>
      <c r="BC372" s="87"/>
      <c r="BD372" s="89" t="s">
        <v>336</v>
      </c>
      <c r="BE372" s="87"/>
    </row>
    <row r="373" spans="1:57" ht="26.25" customHeight="1">
      <c r="A373" s="87" t="s">
        <v>874</v>
      </c>
      <c r="B373" s="87" t="s">
        <v>131</v>
      </c>
      <c r="C373" s="87" t="s">
        <v>89</v>
      </c>
      <c r="D373" s="92" t="s">
        <v>874</v>
      </c>
      <c r="E373" s="92" t="s">
        <v>89</v>
      </c>
      <c r="F373" s="92" t="s">
        <v>838</v>
      </c>
      <c r="G373" s="93" t="s">
        <v>133</v>
      </c>
      <c r="H373" s="93">
        <v>17</v>
      </c>
      <c r="I373" s="94" t="s">
        <v>22</v>
      </c>
      <c r="J373" s="124">
        <v>1088129000</v>
      </c>
      <c r="K373" s="93" t="s">
        <v>339</v>
      </c>
      <c r="L373" s="94" t="s">
        <v>340</v>
      </c>
      <c r="M373" s="94">
        <v>40</v>
      </c>
      <c r="N373" s="159"/>
      <c r="O373" s="201">
        <f>IF(P373&gt;0,VLOOKUP($D373,'BBLM COMCHECK'!$A:$S,14,0),0)</f>
        <v>0</v>
      </c>
      <c r="P373" s="202"/>
      <c r="Q373" s="91">
        <f t="shared" si="30"/>
        <v>0</v>
      </c>
      <c r="R373" s="201">
        <f>IF(S373&gt;0,VLOOKUP($D373,'BBLM COMCHECK'!$A:$S,15,0),0)</f>
        <v>0</v>
      </c>
      <c r="S373" s="202"/>
      <c r="T373" s="91">
        <f t="shared" si="31"/>
        <v>0</v>
      </c>
      <c r="U373" s="201">
        <f>IF(V373&gt;0,VLOOKUP($D373,'BBLM COMCHECK'!$A:$Z,25,0),0)</f>
        <v>0</v>
      </c>
      <c r="V373" s="202"/>
      <c r="W373" s="91">
        <f t="shared" si="32"/>
        <v>0</v>
      </c>
      <c r="X373" s="201">
        <f>IF(Y373&gt;0,VLOOKUP($D373,'BBLM COMCHECK'!$A:$Z,25,0),0)</f>
        <v>0</v>
      </c>
      <c r="Y373" s="202"/>
      <c r="Z373" s="91">
        <f t="shared" si="33"/>
        <v>0</v>
      </c>
      <c r="AA373" s="203" t="str">
        <f>VLOOKUP(D373,'BBLM COMCHECK'!$A:$I,9,0)</f>
        <v>order stop</v>
      </c>
      <c r="AB373" s="204">
        <f>VLOOKUP(D373,'BBLM COMCHECK'!$A:$L,12,0)</f>
        <v>94913</v>
      </c>
      <c r="AC373" s="201">
        <f t="shared" si="34"/>
        <v>0</v>
      </c>
      <c r="AD373" s="94"/>
      <c r="AE373" s="201"/>
      <c r="AF373" s="201"/>
      <c r="AG373" s="201"/>
      <c r="AH373" s="201"/>
      <c r="AI373" s="94"/>
      <c r="AJ373" s="94"/>
      <c r="AK373" s="87" t="s">
        <v>341</v>
      </c>
      <c r="AL373" s="87" t="str">
        <f t="shared" si="35"/>
        <v>2026-01-15|06019|1088129000|0|||1</v>
      </c>
      <c r="AP373" s="198"/>
      <c r="AQ373" s="198"/>
      <c r="AR373" s="198"/>
      <c r="BC373" s="87"/>
      <c r="BD373" s="89" t="s">
        <v>342</v>
      </c>
      <c r="BE373" s="87"/>
    </row>
    <row r="374" spans="1:57" ht="26.25" customHeight="1">
      <c r="A374" s="87" t="s">
        <v>875</v>
      </c>
      <c r="B374" s="87" t="s">
        <v>131</v>
      </c>
      <c r="C374" s="87" t="s">
        <v>89</v>
      </c>
      <c r="D374" s="92" t="s">
        <v>875</v>
      </c>
      <c r="E374" s="92" t="s">
        <v>89</v>
      </c>
      <c r="F374" s="92" t="s">
        <v>838</v>
      </c>
      <c r="G374" s="93" t="s">
        <v>133</v>
      </c>
      <c r="H374" s="93">
        <v>17</v>
      </c>
      <c r="I374" s="94" t="s">
        <v>22</v>
      </c>
      <c r="J374" s="124">
        <v>1088134000</v>
      </c>
      <c r="K374" s="93" t="s">
        <v>345</v>
      </c>
      <c r="L374" s="94" t="s">
        <v>346</v>
      </c>
      <c r="M374" s="94">
        <v>40</v>
      </c>
      <c r="N374" s="159"/>
      <c r="O374" s="201">
        <f>IF(P374&gt;0,VLOOKUP($D374,'BBLM COMCHECK'!$A:$S,14,0),0)</f>
        <v>0</v>
      </c>
      <c r="P374" s="202"/>
      <c r="Q374" s="91">
        <f t="shared" si="30"/>
        <v>0</v>
      </c>
      <c r="R374" s="201">
        <f>IF(S374&gt;0,VLOOKUP($D374,'BBLM COMCHECK'!$A:$S,15,0),0)</f>
        <v>0</v>
      </c>
      <c r="S374" s="202"/>
      <c r="T374" s="91">
        <f t="shared" si="31"/>
        <v>0</v>
      </c>
      <c r="U374" s="201">
        <f>IF(V374&gt;0,VLOOKUP($D374,'BBLM COMCHECK'!$A:$Z,25,0),0)</f>
        <v>0</v>
      </c>
      <c r="V374" s="202"/>
      <c r="W374" s="91">
        <f t="shared" si="32"/>
        <v>0</v>
      </c>
      <c r="X374" s="201">
        <f>IF(Y374&gt;0,VLOOKUP($D374,'BBLM COMCHECK'!$A:$Z,25,0),0)</f>
        <v>0</v>
      </c>
      <c r="Y374" s="202"/>
      <c r="Z374" s="91">
        <f t="shared" si="33"/>
        <v>0</v>
      </c>
      <c r="AA374" s="203" t="str">
        <f>VLOOKUP(D374,'BBLM COMCHECK'!$A:$I,9,0)</f>
        <v>order stop</v>
      </c>
      <c r="AB374" s="204">
        <f>VLOOKUP(D374,'BBLM COMCHECK'!$A:$L,12,0)</f>
        <v>3008</v>
      </c>
      <c r="AC374" s="201">
        <f t="shared" si="34"/>
        <v>0</v>
      </c>
      <c r="AD374" s="94"/>
      <c r="AE374" s="201"/>
      <c r="AF374" s="201"/>
      <c r="AG374" s="201"/>
      <c r="AH374" s="201"/>
      <c r="AI374" s="94"/>
      <c r="AJ374" s="94"/>
      <c r="AK374" s="87" t="s">
        <v>347</v>
      </c>
      <c r="AL374" s="87" t="str">
        <f t="shared" si="35"/>
        <v>2026-01-15|06019|1088134000|0|||1</v>
      </c>
      <c r="AP374" s="198"/>
      <c r="AQ374" s="198"/>
      <c r="AR374" s="198"/>
      <c r="BC374" s="87"/>
      <c r="BD374" s="89" t="s">
        <v>348</v>
      </c>
      <c r="BE374" s="87"/>
    </row>
    <row r="375" spans="1:57" ht="26.25" customHeight="1">
      <c r="A375" s="87" t="s">
        <v>876</v>
      </c>
      <c r="B375" s="87" t="s">
        <v>131</v>
      </c>
      <c r="C375" s="87" t="s">
        <v>89</v>
      </c>
      <c r="D375" s="92" t="s">
        <v>876</v>
      </c>
      <c r="E375" s="92" t="s">
        <v>89</v>
      </c>
      <c r="F375" s="92" t="s">
        <v>838</v>
      </c>
      <c r="G375" s="93" t="s">
        <v>133</v>
      </c>
      <c r="H375" s="93">
        <v>17</v>
      </c>
      <c r="I375" s="94" t="s">
        <v>22</v>
      </c>
      <c r="J375" s="124">
        <v>1088137000</v>
      </c>
      <c r="K375" s="93" t="s">
        <v>351</v>
      </c>
      <c r="L375" s="94" t="s">
        <v>352</v>
      </c>
      <c r="M375" s="94">
        <v>24</v>
      </c>
      <c r="N375" s="159"/>
      <c r="O375" s="201">
        <f>IF(P375&gt;0,VLOOKUP($D375,'BBLM COMCHECK'!$A:$S,14,0),0)</f>
        <v>0</v>
      </c>
      <c r="P375" s="202"/>
      <c r="Q375" s="91">
        <f t="shared" si="30"/>
        <v>0</v>
      </c>
      <c r="R375" s="201">
        <f>IF(S375&gt;0,VLOOKUP($D375,'BBLM COMCHECK'!$A:$S,15,0),0)</f>
        <v>0</v>
      </c>
      <c r="S375" s="202"/>
      <c r="T375" s="91">
        <f t="shared" si="31"/>
        <v>0</v>
      </c>
      <c r="U375" s="201">
        <f>IF(V375&gt;0,VLOOKUP($D375,'BBLM COMCHECK'!$A:$Z,25,0),0)</f>
        <v>0</v>
      </c>
      <c r="V375" s="202"/>
      <c r="W375" s="91">
        <f t="shared" si="32"/>
        <v>0</v>
      </c>
      <c r="X375" s="201">
        <f>IF(Y375&gt;0,VLOOKUP($D375,'BBLM COMCHECK'!$A:$Z,25,0),0)</f>
        <v>0</v>
      </c>
      <c r="Y375" s="202"/>
      <c r="Z375" s="91">
        <f t="shared" si="33"/>
        <v>0</v>
      </c>
      <c r="AA375" s="203" t="str">
        <f>VLOOKUP(D375,'BBLM COMCHECK'!$A:$I,9,0)</f>
        <v>normal</v>
      </c>
      <c r="AB375" s="204">
        <f>VLOOKUP(D375,'BBLM COMCHECK'!$A:$L,12,0)</f>
        <v>2210</v>
      </c>
      <c r="AC375" s="201">
        <f t="shared" si="34"/>
        <v>0</v>
      </c>
      <c r="AD375" s="94"/>
      <c r="AE375" s="201"/>
      <c r="AF375" s="201"/>
      <c r="AG375" s="201"/>
      <c r="AH375" s="201"/>
      <c r="AI375" s="94"/>
      <c r="AJ375" s="94"/>
      <c r="AK375" s="87" t="s">
        <v>353</v>
      </c>
      <c r="AL375" s="87" t="str">
        <f t="shared" si="35"/>
        <v>2026-01-15|06019|1088137000|0|||1</v>
      </c>
      <c r="AP375" s="198"/>
      <c r="AQ375" s="198"/>
      <c r="AR375" s="198"/>
      <c r="BC375" s="87"/>
      <c r="BD375" s="89" t="s">
        <v>354</v>
      </c>
      <c r="BE375" s="87"/>
    </row>
    <row r="376" spans="1:57" ht="26.25" customHeight="1">
      <c r="A376" s="87" t="s">
        <v>877</v>
      </c>
      <c r="B376" s="87" t="s">
        <v>131</v>
      </c>
      <c r="C376" s="87" t="s">
        <v>89</v>
      </c>
      <c r="D376" s="92" t="s">
        <v>877</v>
      </c>
      <c r="E376" s="92" t="s">
        <v>89</v>
      </c>
      <c r="F376" s="92" t="s">
        <v>838</v>
      </c>
      <c r="G376" s="93" t="s">
        <v>133</v>
      </c>
      <c r="H376" s="93">
        <v>17</v>
      </c>
      <c r="I376" s="94" t="s">
        <v>22</v>
      </c>
      <c r="J376" s="124">
        <v>1088171000</v>
      </c>
      <c r="K376" s="93" t="s">
        <v>357</v>
      </c>
      <c r="L376" s="94" t="s">
        <v>358</v>
      </c>
      <c r="M376" s="94">
        <v>40</v>
      </c>
      <c r="N376" s="159"/>
      <c r="O376" s="201">
        <f>IF(P376&gt;0,VLOOKUP($D376,'BBLM COMCHECK'!$A:$S,14,0),0)</f>
        <v>0</v>
      </c>
      <c r="P376" s="202"/>
      <c r="Q376" s="91">
        <f t="shared" si="30"/>
        <v>0</v>
      </c>
      <c r="R376" s="201">
        <f>IF(S376&gt;0,VLOOKUP($D376,'BBLM COMCHECK'!$A:$S,15,0),0)</f>
        <v>0</v>
      </c>
      <c r="S376" s="202"/>
      <c r="T376" s="91">
        <f t="shared" si="31"/>
        <v>0</v>
      </c>
      <c r="U376" s="201">
        <f>IF(V376&gt;0,VLOOKUP($D376,'BBLM COMCHECK'!$A:$Z,25,0),0)</f>
        <v>0</v>
      </c>
      <c r="V376" s="202"/>
      <c r="W376" s="91">
        <f t="shared" si="32"/>
        <v>0</v>
      </c>
      <c r="X376" s="201">
        <f>IF(Y376&gt;0,VLOOKUP($D376,'BBLM COMCHECK'!$A:$Z,25,0),0)</f>
        <v>0</v>
      </c>
      <c r="Y376" s="202"/>
      <c r="Z376" s="91">
        <f t="shared" si="33"/>
        <v>0</v>
      </c>
      <c r="AA376" s="203" t="str">
        <f>VLOOKUP(D376,'BBLM COMCHECK'!$A:$I,9,0)</f>
        <v>order stop</v>
      </c>
      <c r="AB376" s="204">
        <f>VLOOKUP(D376,'BBLM COMCHECK'!$A:$L,12,0)</f>
        <v>39349</v>
      </c>
      <c r="AC376" s="201">
        <f t="shared" si="34"/>
        <v>0</v>
      </c>
      <c r="AD376" s="94"/>
      <c r="AE376" s="201"/>
      <c r="AF376" s="201"/>
      <c r="AG376" s="201"/>
      <c r="AH376" s="201"/>
      <c r="AI376" s="94"/>
      <c r="AJ376" s="94"/>
      <c r="AK376" s="87" t="s">
        <v>359</v>
      </c>
      <c r="AL376" s="87" t="str">
        <f t="shared" si="35"/>
        <v>2026-01-15|06019|1088171000|0|||1</v>
      </c>
      <c r="AP376" s="198"/>
      <c r="AQ376" s="198"/>
      <c r="AR376" s="198"/>
      <c r="BC376" s="87"/>
      <c r="BD376" s="89" t="s">
        <v>360</v>
      </c>
      <c r="BE376" s="87"/>
    </row>
    <row r="377" spans="1:57" ht="26.25" customHeight="1">
      <c r="A377" s="87" t="s">
        <v>878</v>
      </c>
      <c r="B377" s="87" t="s">
        <v>131</v>
      </c>
      <c r="C377" s="87" t="s">
        <v>89</v>
      </c>
      <c r="D377" s="92" t="s">
        <v>878</v>
      </c>
      <c r="E377" s="92" t="s">
        <v>89</v>
      </c>
      <c r="F377" s="92" t="s">
        <v>838</v>
      </c>
      <c r="G377" s="93" t="s">
        <v>133</v>
      </c>
      <c r="H377" s="93">
        <v>17</v>
      </c>
      <c r="I377" s="94" t="s">
        <v>22</v>
      </c>
      <c r="J377" s="124">
        <v>1088175000</v>
      </c>
      <c r="K377" s="93" t="s">
        <v>363</v>
      </c>
      <c r="L377" s="94" t="s">
        <v>364</v>
      </c>
      <c r="M377" s="94">
        <v>40</v>
      </c>
      <c r="N377" s="159"/>
      <c r="O377" s="201">
        <f>IF(P377&gt;0,VLOOKUP($D377,'BBLM COMCHECK'!$A:$S,14,0),0)</f>
        <v>0</v>
      </c>
      <c r="P377" s="202"/>
      <c r="Q377" s="91">
        <f t="shared" si="30"/>
        <v>0</v>
      </c>
      <c r="R377" s="201">
        <f>IF(S377&gt;0,VLOOKUP($D377,'BBLM COMCHECK'!$A:$S,15,0),0)</f>
        <v>0</v>
      </c>
      <c r="S377" s="202"/>
      <c r="T377" s="91">
        <f t="shared" si="31"/>
        <v>0</v>
      </c>
      <c r="U377" s="201">
        <f>IF(V377&gt;0,VLOOKUP($D377,'BBLM COMCHECK'!$A:$Z,25,0),0)</f>
        <v>0</v>
      </c>
      <c r="V377" s="202"/>
      <c r="W377" s="91">
        <f t="shared" si="32"/>
        <v>0</v>
      </c>
      <c r="X377" s="201">
        <f>IF(Y377&gt;0,VLOOKUP($D377,'BBLM COMCHECK'!$A:$Z,25,0),0)</f>
        <v>0</v>
      </c>
      <c r="Y377" s="202"/>
      <c r="Z377" s="91">
        <f t="shared" si="33"/>
        <v>0</v>
      </c>
      <c r="AA377" s="203" t="str">
        <f>VLOOKUP(D377,'BBLM COMCHECK'!$A:$I,9,0)</f>
        <v>normal</v>
      </c>
      <c r="AB377" s="204">
        <f>VLOOKUP(D377,'BBLM COMCHECK'!$A:$L,12,0)</f>
        <v>33620</v>
      </c>
      <c r="AC377" s="201">
        <f t="shared" si="34"/>
        <v>0</v>
      </c>
      <c r="AD377" s="94"/>
      <c r="AE377" s="201"/>
      <c r="AF377" s="201"/>
      <c r="AG377" s="201"/>
      <c r="AH377" s="201"/>
      <c r="AI377" s="94"/>
      <c r="AJ377" s="94"/>
      <c r="AK377" s="87" t="s">
        <v>365</v>
      </c>
      <c r="AL377" s="87" t="str">
        <f t="shared" si="35"/>
        <v>2026-01-15|06019|1088175000|0|||1</v>
      </c>
      <c r="AP377" s="198"/>
      <c r="AQ377" s="198"/>
      <c r="AR377" s="198"/>
      <c r="BC377" s="87"/>
      <c r="BD377" s="89" t="s">
        <v>366</v>
      </c>
      <c r="BE377" s="87"/>
    </row>
    <row r="378" spans="1:57" ht="26.25" customHeight="1">
      <c r="A378" s="87" t="s">
        <v>879</v>
      </c>
      <c r="B378" s="87" t="s">
        <v>131</v>
      </c>
      <c r="C378" s="87" t="s">
        <v>89</v>
      </c>
      <c r="D378" s="92" t="s">
        <v>879</v>
      </c>
      <c r="E378" s="92" t="s">
        <v>89</v>
      </c>
      <c r="F378" s="92" t="s">
        <v>838</v>
      </c>
      <c r="G378" s="93" t="s">
        <v>133</v>
      </c>
      <c r="H378" s="93">
        <v>17</v>
      </c>
      <c r="I378" s="94" t="s">
        <v>22</v>
      </c>
      <c r="J378" s="124">
        <v>1088200000</v>
      </c>
      <c r="K378" s="93" t="s">
        <v>369</v>
      </c>
      <c r="L378" s="94" t="s">
        <v>370</v>
      </c>
      <c r="M378" s="94">
        <v>40</v>
      </c>
      <c r="N378" s="159"/>
      <c r="O378" s="201">
        <f>IF(P378&gt;0,VLOOKUP($D378,'BBLM COMCHECK'!$A:$S,14,0),0)</f>
        <v>0</v>
      </c>
      <c r="P378" s="202"/>
      <c r="Q378" s="91">
        <f t="shared" si="30"/>
        <v>0</v>
      </c>
      <c r="R378" s="201">
        <f>IF(S378&gt;0,VLOOKUP($D378,'BBLM COMCHECK'!$A:$S,15,0),0)</f>
        <v>0</v>
      </c>
      <c r="S378" s="202"/>
      <c r="T378" s="91">
        <f t="shared" si="31"/>
        <v>0</v>
      </c>
      <c r="U378" s="201">
        <f>IF(V378&gt;0,VLOOKUP($D378,'BBLM COMCHECK'!$A:$Z,25,0),0)</f>
        <v>0</v>
      </c>
      <c r="V378" s="202"/>
      <c r="W378" s="91">
        <f t="shared" si="32"/>
        <v>0</v>
      </c>
      <c r="X378" s="201">
        <f>IF(Y378&gt;0,VLOOKUP($D378,'BBLM COMCHECK'!$A:$Z,25,0),0)</f>
        <v>0</v>
      </c>
      <c r="Y378" s="202"/>
      <c r="Z378" s="91">
        <f t="shared" si="33"/>
        <v>0</v>
      </c>
      <c r="AA378" s="203" t="str">
        <f>VLOOKUP(D378,'BBLM COMCHECK'!$A:$I,9,0)</f>
        <v>order stop</v>
      </c>
      <c r="AB378" s="204">
        <f>VLOOKUP(D378,'BBLM COMCHECK'!$A:$L,12,0)</f>
        <v>21397</v>
      </c>
      <c r="AC378" s="201">
        <f t="shared" si="34"/>
        <v>0</v>
      </c>
      <c r="AD378" s="94"/>
      <c r="AE378" s="201"/>
      <c r="AF378" s="201"/>
      <c r="AG378" s="201"/>
      <c r="AH378" s="201"/>
      <c r="AI378" s="94"/>
      <c r="AJ378" s="94"/>
      <c r="AK378" s="87" t="s">
        <v>371</v>
      </c>
      <c r="AL378" s="87" t="str">
        <f t="shared" si="35"/>
        <v>2026-01-15|06019|1088200000|0|||1</v>
      </c>
      <c r="AP378" s="198"/>
      <c r="AQ378" s="198"/>
      <c r="AR378" s="198"/>
      <c r="BC378" s="87"/>
      <c r="BD378" s="89" t="s">
        <v>372</v>
      </c>
      <c r="BE378" s="87"/>
    </row>
    <row r="379" spans="1:57" ht="26.25" customHeight="1">
      <c r="A379" s="87" t="s">
        <v>880</v>
      </c>
      <c r="B379" s="87" t="s">
        <v>131</v>
      </c>
      <c r="C379" s="87" t="s">
        <v>89</v>
      </c>
      <c r="D379" s="92" t="s">
        <v>880</v>
      </c>
      <c r="E379" s="92" t="s">
        <v>89</v>
      </c>
      <c r="F379" s="92" t="s">
        <v>838</v>
      </c>
      <c r="G379" s="93" t="s">
        <v>133</v>
      </c>
      <c r="H379" s="93">
        <v>17</v>
      </c>
      <c r="I379" s="94" t="s">
        <v>22</v>
      </c>
      <c r="J379" s="124">
        <v>1088243000</v>
      </c>
      <c r="K379" s="93" t="s">
        <v>375</v>
      </c>
      <c r="L379" s="94" t="s">
        <v>376</v>
      </c>
      <c r="M379" s="94">
        <v>20</v>
      </c>
      <c r="N379" s="159"/>
      <c r="O379" s="201">
        <f>IF(P379&gt;0,VLOOKUP($D379,'BBLM COMCHECK'!$A:$S,14,0),0)</f>
        <v>0</v>
      </c>
      <c r="P379" s="202"/>
      <c r="Q379" s="91">
        <f t="shared" si="30"/>
        <v>0</v>
      </c>
      <c r="R379" s="201">
        <f>IF(S379&gt;0,VLOOKUP($D379,'BBLM COMCHECK'!$A:$S,15,0),0)</f>
        <v>0</v>
      </c>
      <c r="S379" s="202"/>
      <c r="T379" s="91">
        <f t="shared" si="31"/>
        <v>0</v>
      </c>
      <c r="U379" s="201">
        <f>IF(V379&gt;0,VLOOKUP($D379,'BBLM COMCHECK'!$A:$Z,25,0),0)</f>
        <v>0</v>
      </c>
      <c r="V379" s="202"/>
      <c r="W379" s="91">
        <f t="shared" si="32"/>
        <v>0</v>
      </c>
      <c r="X379" s="201">
        <f>IF(Y379&gt;0,VLOOKUP($D379,'BBLM COMCHECK'!$A:$Z,25,0),0)</f>
        <v>0</v>
      </c>
      <c r="Y379" s="202"/>
      <c r="Z379" s="91">
        <f t="shared" si="33"/>
        <v>0</v>
      </c>
      <c r="AA379" s="203" t="str">
        <f>VLOOKUP(D379,'BBLM COMCHECK'!$A:$I,9,0)</f>
        <v>normal</v>
      </c>
      <c r="AB379" s="204">
        <f>VLOOKUP(D379,'BBLM COMCHECK'!$A:$L,12,0)</f>
        <v>1203</v>
      </c>
      <c r="AC379" s="201">
        <f t="shared" si="34"/>
        <v>0</v>
      </c>
      <c r="AD379" s="94"/>
      <c r="AE379" s="201"/>
      <c r="AF379" s="201"/>
      <c r="AG379" s="201"/>
      <c r="AH379" s="201"/>
      <c r="AI379" s="94"/>
      <c r="AJ379" s="94"/>
      <c r="AK379" s="87" t="s">
        <v>377</v>
      </c>
      <c r="AL379" s="87" t="str">
        <f t="shared" si="35"/>
        <v>2026-01-15|06019|1088243000|0|||1</v>
      </c>
      <c r="AP379" s="198"/>
      <c r="AQ379" s="198"/>
      <c r="AR379" s="198"/>
      <c r="BC379" s="87"/>
      <c r="BD379" s="89" t="s">
        <v>378</v>
      </c>
      <c r="BE379" s="87"/>
    </row>
    <row r="380" spans="1:57" ht="26.25" customHeight="1">
      <c r="A380" s="87" t="s">
        <v>881</v>
      </c>
      <c r="B380" s="87" t="s">
        <v>131</v>
      </c>
      <c r="C380" s="87" t="s">
        <v>89</v>
      </c>
      <c r="D380" s="92" t="s">
        <v>881</v>
      </c>
      <c r="E380" s="92" t="s">
        <v>89</v>
      </c>
      <c r="F380" s="92" t="s">
        <v>838</v>
      </c>
      <c r="G380" s="93" t="s">
        <v>133</v>
      </c>
      <c r="H380" s="93">
        <v>21</v>
      </c>
      <c r="I380" s="94" t="s">
        <v>24</v>
      </c>
      <c r="J380" s="124">
        <v>1089271000</v>
      </c>
      <c r="K380" s="93" t="s">
        <v>381</v>
      </c>
      <c r="L380" s="94" t="s">
        <v>382</v>
      </c>
      <c r="M380" s="94">
        <v>48</v>
      </c>
      <c r="N380" s="159"/>
      <c r="O380" s="201">
        <f>IF(P380&gt;0,VLOOKUP($D380,'BBLM COMCHECK'!$A:$S,14,0),0)</f>
        <v>0</v>
      </c>
      <c r="P380" s="202"/>
      <c r="Q380" s="91">
        <f t="shared" si="30"/>
        <v>0</v>
      </c>
      <c r="R380" s="201">
        <f>IF(S380&gt;0,VLOOKUP($D380,'BBLM COMCHECK'!$A:$S,15,0),0)</f>
        <v>0</v>
      </c>
      <c r="S380" s="202"/>
      <c r="T380" s="91">
        <f t="shared" si="31"/>
        <v>0</v>
      </c>
      <c r="U380" s="201">
        <f>IF(V380&gt;0,VLOOKUP($D380,'BBLM COMCHECK'!$A:$Z,25,0),0)</f>
        <v>0</v>
      </c>
      <c r="V380" s="202"/>
      <c r="W380" s="91">
        <f t="shared" si="32"/>
        <v>0</v>
      </c>
      <c r="X380" s="201">
        <f>IF(Y380&gt;0,VLOOKUP($D380,'BBLM COMCHECK'!$A:$Z,25,0),0)</f>
        <v>0</v>
      </c>
      <c r="Y380" s="202"/>
      <c r="Z380" s="91">
        <f t="shared" si="33"/>
        <v>0</v>
      </c>
      <c r="AA380" s="203" t="str">
        <f>VLOOKUP(D380,'BBLM COMCHECK'!$A:$I,9,0)</f>
        <v>order stop</v>
      </c>
      <c r="AB380" s="204">
        <f>VLOOKUP(D380,'BBLM COMCHECK'!$A:$L,12,0)</f>
        <v>32018</v>
      </c>
      <c r="AC380" s="201">
        <f t="shared" si="34"/>
        <v>0</v>
      </c>
      <c r="AD380" s="94"/>
      <c r="AE380" s="201"/>
      <c r="AF380" s="201"/>
      <c r="AG380" s="201"/>
      <c r="AH380" s="201"/>
      <c r="AI380" s="94"/>
      <c r="AJ380" s="94"/>
      <c r="AK380" s="87" t="s">
        <v>383</v>
      </c>
      <c r="AL380" s="87" t="str">
        <f t="shared" si="35"/>
        <v>2026-01-15|06019|1089271000|0|||1</v>
      </c>
      <c r="AP380" s="198"/>
      <c r="AQ380" s="198"/>
      <c r="AR380" s="198"/>
      <c r="BC380" s="87"/>
      <c r="BD380" s="89" t="s">
        <v>384</v>
      </c>
      <c r="BE380" s="87"/>
    </row>
    <row r="381" spans="1:57" ht="26.25" customHeight="1">
      <c r="A381" s="87" t="s">
        <v>882</v>
      </c>
      <c r="B381" s="87" t="s">
        <v>131</v>
      </c>
      <c r="C381" s="87" t="s">
        <v>89</v>
      </c>
      <c r="D381" s="92" t="s">
        <v>882</v>
      </c>
      <c r="E381" s="92" t="s">
        <v>89</v>
      </c>
      <c r="F381" s="92" t="s">
        <v>838</v>
      </c>
      <c r="G381" s="93" t="s">
        <v>133</v>
      </c>
      <c r="H381" s="93">
        <v>27</v>
      </c>
      <c r="I381" s="94" t="s">
        <v>27</v>
      </c>
      <c r="J381" s="124">
        <v>1090446000</v>
      </c>
      <c r="K381" s="93" t="s">
        <v>387</v>
      </c>
      <c r="L381" s="94" t="s">
        <v>388</v>
      </c>
      <c r="M381" s="94">
        <v>24</v>
      </c>
      <c r="N381" s="159"/>
      <c r="O381" s="201">
        <f>IF(P381&gt;0,VLOOKUP($D381,'BBLM COMCHECK'!$A:$S,14,0),0)</f>
        <v>0</v>
      </c>
      <c r="P381" s="202"/>
      <c r="Q381" s="91">
        <f t="shared" si="30"/>
        <v>0</v>
      </c>
      <c r="R381" s="201">
        <f>IF(S381&gt;0,VLOOKUP($D381,'BBLM COMCHECK'!$A:$S,15,0),0)</f>
        <v>0</v>
      </c>
      <c r="S381" s="202"/>
      <c r="T381" s="91">
        <f t="shared" si="31"/>
        <v>0</v>
      </c>
      <c r="U381" s="201">
        <f>IF(V381&gt;0,VLOOKUP($D381,'BBLM COMCHECK'!$A:$Z,25,0),0)</f>
        <v>0</v>
      </c>
      <c r="V381" s="202"/>
      <c r="W381" s="91">
        <f t="shared" si="32"/>
        <v>0</v>
      </c>
      <c r="X381" s="201">
        <f>IF(Y381&gt;0,VLOOKUP($D381,'BBLM COMCHECK'!$A:$Z,25,0),0)</f>
        <v>0</v>
      </c>
      <c r="Y381" s="202"/>
      <c r="Z381" s="91">
        <f t="shared" si="33"/>
        <v>0</v>
      </c>
      <c r="AA381" s="203" t="str">
        <f>VLOOKUP(D381,'BBLM COMCHECK'!$A:$I,9,0)</f>
        <v>normal</v>
      </c>
      <c r="AB381" s="204">
        <f>VLOOKUP(D381,'BBLM COMCHECK'!$A:$L,12,0)</f>
        <v>185</v>
      </c>
      <c r="AC381" s="201">
        <f t="shared" si="34"/>
        <v>0</v>
      </c>
      <c r="AD381" s="94"/>
      <c r="AE381" s="201"/>
      <c r="AF381" s="201"/>
      <c r="AG381" s="201"/>
      <c r="AH381" s="201"/>
      <c r="AI381" s="94"/>
      <c r="AJ381" s="94"/>
      <c r="AK381" s="87" t="s">
        <v>389</v>
      </c>
      <c r="AL381" s="87" t="str">
        <f t="shared" si="35"/>
        <v>2026-01-15|06019|1090446000|0|||1</v>
      </c>
      <c r="AP381" s="198"/>
      <c r="AQ381" s="198"/>
      <c r="AR381" s="198"/>
      <c r="BC381" s="87"/>
      <c r="BD381" s="89" t="s">
        <v>390</v>
      </c>
      <c r="BE381" s="87"/>
    </row>
    <row r="382" spans="1:57" ht="26.25" customHeight="1">
      <c r="A382" s="87" t="s">
        <v>883</v>
      </c>
      <c r="B382" s="87" t="s">
        <v>131</v>
      </c>
      <c r="C382" s="87" t="s">
        <v>89</v>
      </c>
      <c r="D382" s="92" t="s">
        <v>883</v>
      </c>
      <c r="E382" s="92" t="s">
        <v>89</v>
      </c>
      <c r="F382" s="92" t="s">
        <v>838</v>
      </c>
      <c r="G382" s="93" t="s">
        <v>133</v>
      </c>
      <c r="H382" s="93">
        <v>27</v>
      </c>
      <c r="I382" s="94" t="s">
        <v>27</v>
      </c>
      <c r="J382" s="124">
        <v>1090872000</v>
      </c>
      <c r="K382" s="93" t="s">
        <v>393</v>
      </c>
      <c r="L382" s="94" t="s">
        <v>394</v>
      </c>
      <c r="M382" s="94">
        <v>12</v>
      </c>
      <c r="N382" s="159"/>
      <c r="O382" s="201">
        <f>IF(P382&gt;0,VLOOKUP($D382,'BBLM COMCHECK'!$A:$S,14,0),0)</f>
        <v>0</v>
      </c>
      <c r="P382" s="202"/>
      <c r="Q382" s="91">
        <f t="shared" si="30"/>
        <v>0</v>
      </c>
      <c r="R382" s="201">
        <f>IF(S382&gt;0,VLOOKUP($D382,'BBLM COMCHECK'!$A:$S,15,0),0)</f>
        <v>0</v>
      </c>
      <c r="S382" s="202"/>
      <c r="T382" s="91">
        <f t="shared" si="31"/>
        <v>0</v>
      </c>
      <c r="U382" s="201">
        <f>IF(V382&gt;0,VLOOKUP($D382,'BBLM COMCHECK'!$A:$Z,25,0),0)</f>
        <v>0</v>
      </c>
      <c r="V382" s="202"/>
      <c r="W382" s="91">
        <f t="shared" si="32"/>
        <v>0</v>
      </c>
      <c r="X382" s="201">
        <f>IF(Y382&gt;0,VLOOKUP($D382,'BBLM COMCHECK'!$A:$Z,25,0),0)</f>
        <v>0</v>
      </c>
      <c r="Y382" s="202"/>
      <c r="Z382" s="91">
        <f t="shared" si="33"/>
        <v>0</v>
      </c>
      <c r="AA382" s="203" t="str">
        <f>VLOOKUP(D382,'BBLM COMCHECK'!$A:$I,9,0)</f>
        <v>normal</v>
      </c>
      <c r="AB382" s="204">
        <f>VLOOKUP(D382,'BBLM COMCHECK'!$A:$L,12,0)</f>
        <v>687</v>
      </c>
      <c r="AC382" s="201">
        <f t="shared" si="34"/>
        <v>0</v>
      </c>
      <c r="AD382" s="94"/>
      <c r="AE382" s="201"/>
      <c r="AF382" s="201"/>
      <c r="AG382" s="201"/>
      <c r="AH382" s="201"/>
      <c r="AI382" s="94"/>
      <c r="AJ382" s="94"/>
      <c r="AK382" s="87" t="s">
        <v>395</v>
      </c>
      <c r="AL382" s="87" t="str">
        <f t="shared" si="35"/>
        <v>2026-01-15|06019|1090872000|0|||1</v>
      </c>
      <c r="AP382" s="198"/>
      <c r="AQ382" s="198"/>
      <c r="AR382" s="198"/>
      <c r="BC382" s="87"/>
      <c r="BD382" s="89" t="s">
        <v>396</v>
      </c>
      <c r="BE382" s="87"/>
    </row>
    <row r="383" spans="1:57" ht="26.25" customHeight="1">
      <c r="A383" s="87" t="s">
        <v>884</v>
      </c>
      <c r="B383" s="87" t="s">
        <v>131</v>
      </c>
      <c r="C383" s="87" t="s">
        <v>89</v>
      </c>
      <c r="D383" s="92" t="s">
        <v>884</v>
      </c>
      <c r="E383" s="92" t="s">
        <v>89</v>
      </c>
      <c r="F383" s="92" t="s">
        <v>838</v>
      </c>
      <c r="G383" s="93" t="s">
        <v>133</v>
      </c>
      <c r="H383" s="93">
        <v>21</v>
      </c>
      <c r="I383" s="94" t="s">
        <v>24</v>
      </c>
      <c r="J383" s="124">
        <v>1092661000</v>
      </c>
      <c r="K383" s="93" t="s">
        <v>399</v>
      </c>
      <c r="L383" s="94" t="s">
        <v>400</v>
      </c>
      <c r="M383" s="94">
        <v>12</v>
      </c>
      <c r="N383" s="159"/>
      <c r="O383" s="201">
        <f>IF(P383&gt;0,VLOOKUP($D383,'BBLM COMCHECK'!$A:$S,14,0),0)</f>
        <v>0</v>
      </c>
      <c r="P383" s="202"/>
      <c r="Q383" s="91">
        <f t="shared" si="30"/>
        <v>0</v>
      </c>
      <c r="R383" s="201">
        <f>IF(S383&gt;0,VLOOKUP($D383,'BBLM COMCHECK'!$A:$S,15,0),0)</f>
        <v>0</v>
      </c>
      <c r="S383" s="202"/>
      <c r="T383" s="91">
        <f t="shared" si="31"/>
        <v>0</v>
      </c>
      <c r="U383" s="201">
        <f>IF(V383&gt;0,VLOOKUP($D383,'BBLM COMCHECK'!$A:$Z,25,0),0)</f>
        <v>0</v>
      </c>
      <c r="V383" s="202"/>
      <c r="W383" s="91">
        <f t="shared" si="32"/>
        <v>0</v>
      </c>
      <c r="X383" s="201">
        <f>IF(Y383&gt;0,VLOOKUP($D383,'BBLM COMCHECK'!$A:$Z,25,0),0)</f>
        <v>0</v>
      </c>
      <c r="Y383" s="202"/>
      <c r="Z383" s="91">
        <f t="shared" si="33"/>
        <v>0</v>
      </c>
      <c r="AA383" s="203" t="str">
        <f>VLOOKUP(D383,'BBLM COMCHECK'!$A:$I,9,0)</f>
        <v>order stop</v>
      </c>
      <c r="AB383" s="204">
        <f>VLOOKUP(D383,'BBLM COMCHECK'!$A:$L,12,0)</f>
        <v>3968</v>
      </c>
      <c r="AC383" s="201">
        <f t="shared" si="34"/>
        <v>0</v>
      </c>
      <c r="AD383" s="94"/>
      <c r="AE383" s="201"/>
      <c r="AF383" s="201"/>
      <c r="AG383" s="201"/>
      <c r="AH383" s="201"/>
      <c r="AI383" s="94"/>
      <c r="AJ383" s="94"/>
      <c r="AK383" s="87" t="s">
        <v>401</v>
      </c>
      <c r="AL383" s="87" t="str">
        <f t="shared" si="35"/>
        <v>2026-01-15|06019|1092661000|0|||1</v>
      </c>
      <c r="AP383" s="198"/>
      <c r="AQ383" s="198"/>
      <c r="AR383" s="198"/>
      <c r="BC383" s="87"/>
      <c r="BD383" s="89" t="s">
        <v>402</v>
      </c>
      <c r="BE383" s="87"/>
    </row>
    <row r="384" spans="1:57" ht="26.25" customHeight="1">
      <c r="A384" s="87" t="s">
        <v>885</v>
      </c>
      <c r="B384" s="87" t="s">
        <v>131</v>
      </c>
      <c r="C384" s="87" t="s">
        <v>89</v>
      </c>
      <c r="D384" s="92" t="s">
        <v>885</v>
      </c>
      <c r="E384" s="92" t="s">
        <v>89</v>
      </c>
      <c r="F384" s="92" t="s">
        <v>838</v>
      </c>
      <c r="G384" s="93" t="s">
        <v>133</v>
      </c>
      <c r="H384" s="93">
        <v>26</v>
      </c>
      <c r="I384" s="94" t="s">
        <v>25</v>
      </c>
      <c r="J384" s="124">
        <v>1102123000</v>
      </c>
      <c r="K384" s="93" t="s">
        <v>405</v>
      </c>
      <c r="L384" s="94" t="s">
        <v>406</v>
      </c>
      <c r="M384" s="94">
        <v>12</v>
      </c>
      <c r="N384" s="159"/>
      <c r="O384" s="201">
        <f>IF(P384&gt;0,VLOOKUP($D384,'BBLM COMCHECK'!$A:$S,14,0),0)</f>
        <v>0</v>
      </c>
      <c r="P384" s="202"/>
      <c r="Q384" s="91">
        <f t="shared" si="30"/>
        <v>0</v>
      </c>
      <c r="R384" s="201">
        <f>IF(S384&gt;0,VLOOKUP($D384,'BBLM COMCHECK'!$A:$S,15,0),0)</f>
        <v>0</v>
      </c>
      <c r="S384" s="202"/>
      <c r="T384" s="91">
        <f t="shared" si="31"/>
        <v>0</v>
      </c>
      <c r="U384" s="201">
        <f>IF(V384&gt;0,VLOOKUP($D384,'BBLM COMCHECK'!$A:$Z,25,0),0)</f>
        <v>0</v>
      </c>
      <c r="V384" s="202"/>
      <c r="W384" s="91">
        <f t="shared" si="32"/>
        <v>0</v>
      </c>
      <c r="X384" s="201">
        <f>IF(Y384&gt;0,VLOOKUP($D384,'BBLM COMCHECK'!$A:$Z,25,0),0)</f>
        <v>0</v>
      </c>
      <c r="Y384" s="202"/>
      <c r="Z384" s="91">
        <f t="shared" si="33"/>
        <v>0</v>
      </c>
      <c r="AA384" s="203" t="str">
        <f>VLOOKUP(D384,'BBLM COMCHECK'!$A:$I,9,0)</f>
        <v>normal</v>
      </c>
      <c r="AB384" s="204">
        <f>VLOOKUP(D384,'BBLM COMCHECK'!$A:$L,12,0)</f>
        <v>10713</v>
      </c>
      <c r="AC384" s="201">
        <f t="shared" si="34"/>
        <v>0</v>
      </c>
      <c r="AD384" s="94"/>
      <c r="AE384" s="201"/>
      <c r="AF384" s="201"/>
      <c r="AG384" s="201"/>
      <c r="AH384" s="201"/>
      <c r="AI384" s="94"/>
      <c r="AJ384" s="94"/>
      <c r="AK384" s="87" t="s">
        <v>407</v>
      </c>
      <c r="AL384" s="87" t="str">
        <f t="shared" si="35"/>
        <v>2026-01-15|06019|1102123000|0|||1</v>
      </c>
      <c r="AP384" s="198"/>
      <c r="AQ384" s="198"/>
      <c r="AR384" s="198"/>
      <c r="BC384" s="87"/>
      <c r="BD384" s="89" t="s">
        <v>408</v>
      </c>
      <c r="BE384" s="87"/>
    </row>
    <row r="385" spans="1:57" ht="24" customHeight="1">
      <c r="A385" s="87" t="s">
        <v>886</v>
      </c>
      <c r="B385" s="87" t="s">
        <v>131</v>
      </c>
      <c r="C385" s="87" t="s">
        <v>89</v>
      </c>
      <c r="D385" s="92" t="s">
        <v>886</v>
      </c>
      <c r="E385" s="92" t="s">
        <v>89</v>
      </c>
      <c r="F385" s="92" t="s">
        <v>838</v>
      </c>
      <c r="G385" s="93" t="s">
        <v>133</v>
      </c>
      <c r="H385" s="93">
        <v>26</v>
      </c>
      <c r="I385" s="94" t="s">
        <v>25</v>
      </c>
      <c r="J385" s="124">
        <v>1108244000</v>
      </c>
      <c r="K385" s="93" t="s">
        <v>411</v>
      </c>
      <c r="L385" s="94" t="s">
        <v>412</v>
      </c>
      <c r="M385" s="94">
        <v>12</v>
      </c>
      <c r="N385" s="159"/>
      <c r="O385" s="201">
        <f>IF(P385&gt;0,VLOOKUP($D385,'BBLM COMCHECK'!$A:$S,14,0),0)</f>
        <v>0</v>
      </c>
      <c r="P385" s="202"/>
      <c r="Q385" s="91">
        <f t="shared" si="30"/>
        <v>0</v>
      </c>
      <c r="R385" s="201">
        <f>IF(S385&gt;0,VLOOKUP($D385,'BBLM COMCHECK'!$A:$S,15,0),0)</f>
        <v>0</v>
      </c>
      <c r="S385" s="202"/>
      <c r="T385" s="91">
        <f t="shared" si="31"/>
        <v>0</v>
      </c>
      <c r="U385" s="201">
        <f>IF(V385&gt;0,VLOOKUP($D385,'BBLM COMCHECK'!$A:$Z,25,0),0)</f>
        <v>0</v>
      </c>
      <c r="V385" s="202"/>
      <c r="W385" s="91">
        <f t="shared" si="32"/>
        <v>0</v>
      </c>
      <c r="X385" s="201">
        <f>IF(Y385&gt;0,VLOOKUP($D385,'BBLM COMCHECK'!$A:$Z,25,0),0)</f>
        <v>0</v>
      </c>
      <c r="Y385" s="202"/>
      <c r="Z385" s="91">
        <f t="shared" si="33"/>
        <v>0</v>
      </c>
      <c r="AA385" s="203" t="str">
        <f>VLOOKUP(D385,'BBLM COMCHECK'!$A:$I,9,0)</f>
        <v>normal</v>
      </c>
      <c r="AB385" s="204">
        <f>VLOOKUP(D385,'BBLM COMCHECK'!$A:$L,12,0)</f>
        <v>1805</v>
      </c>
      <c r="AC385" s="201">
        <f t="shared" si="34"/>
        <v>0</v>
      </c>
      <c r="AD385" s="94"/>
      <c r="AE385" s="201"/>
      <c r="AF385" s="201"/>
      <c r="AG385" s="201"/>
      <c r="AH385" s="201"/>
      <c r="AI385" s="94"/>
      <c r="AJ385" s="94"/>
      <c r="AK385" s="87" t="s">
        <v>413</v>
      </c>
      <c r="AL385" s="87" t="str">
        <f t="shared" si="35"/>
        <v>2026-01-15|06019|1108244000|0|||1</v>
      </c>
      <c r="AP385" s="198"/>
      <c r="AQ385" s="198"/>
      <c r="AR385" s="198"/>
      <c r="BC385" s="87"/>
      <c r="BD385" s="89" t="s">
        <v>887</v>
      </c>
      <c r="BE385" s="87"/>
    </row>
    <row r="386" spans="1:57" ht="26.25" customHeight="1">
      <c r="A386" s="87" t="s">
        <v>888</v>
      </c>
      <c r="B386" s="87" t="s">
        <v>131</v>
      </c>
      <c r="C386" s="87" t="s">
        <v>89</v>
      </c>
      <c r="D386" s="92" t="s">
        <v>888</v>
      </c>
      <c r="E386" s="92" t="s">
        <v>89</v>
      </c>
      <c r="F386" s="92" t="s">
        <v>838</v>
      </c>
      <c r="G386" s="93" t="s">
        <v>133</v>
      </c>
      <c r="H386" s="93">
        <v>11</v>
      </c>
      <c r="I386" s="94" t="s">
        <v>20</v>
      </c>
      <c r="J386" s="124">
        <v>1114756000</v>
      </c>
      <c r="K386" s="93" t="s">
        <v>417</v>
      </c>
      <c r="L386" s="94" t="s">
        <v>418</v>
      </c>
      <c r="M386" s="94">
        <v>8</v>
      </c>
      <c r="N386" s="159"/>
      <c r="O386" s="201">
        <f>IF(P386&gt;0,VLOOKUP($D386,'BBLM COMCHECK'!$A:$S,14,0),0)</f>
        <v>0</v>
      </c>
      <c r="P386" s="202"/>
      <c r="Q386" s="91">
        <f t="shared" si="30"/>
        <v>0</v>
      </c>
      <c r="R386" s="201">
        <f>IF(S386&gt;0,VLOOKUP($D386,'BBLM COMCHECK'!$A:$S,15,0),0)</f>
        <v>0</v>
      </c>
      <c r="S386" s="202"/>
      <c r="T386" s="91">
        <f t="shared" si="31"/>
        <v>0</v>
      </c>
      <c r="U386" s="201">
        <f>IF(V386&gt;0,VLOOKUP($D386,'BBLM COMCHECK'!$A:$Z,25,0),0)</f>
        <v>0</v>
      </c>
      <c r="V386" s="202"/>
      <c r="W386" s="91">
        <f t="shared" si="32"/>
        <v>0</v>
      </c>
      <c r="X386" s="201">
        <f>IF(Y386&gt;0,VLOOKUP($D386,'BBLM COMCHECK'!$A:$Z,25,0),0)</f>
        <v>0</v>
      </c>
      <c r="Y386" s="202"/>
      <c r="Z386" s="91">
        <f t="shared" si="33"/>
        <v>0</v>
      </c>
      <c r="AA386" s="203" t="str">
        <f>VLOOKUP(D386,'BBLM COMCHECK'!$A:$I,9,0)</f>
        <v>normal</v>
      </c>
      <c r="AB386" s="204">
        <f>VLOOKUP(D386,'BBLM COMCHECK'!$A:$L,12,0)</f>
        <v>1672</v>
      </c>
      <c r="AC386" s="201">
        <f t="shared" si="34"/>
        <v>0</v>
      </c>
      <c r="AD386" s="94"/>
      <c r="AE386" s="201"/>
      <c r="AF386" s="201"/>
      <c r="AG386" s="201"/>
      <c r="AH386" s="201"/>
      <c r="AI386" s="94"/>
      <c r="AJ386" s="94"/>
      <c r="AK386" s="87" t="s">
        <v>419</v>
      </c>
      <c r="AL386" s="87" t="str">
        <f t="shared" si="35"/>
        <v>2026-01-15|06019|1114756000|0|||1</v>
      </c>
      <c r="AP386" s="198"/>
      <c r="AQ386" s="198"/>
      <c r="AR386" s="198"/>
      <c r="BC386" s="87"/>
      <c r="BD386" s="89" t="s">
        <v>420</v>
      </c>
      <c r="BE386" s="87"/>
    </row>
    <row r="387" spans="1:57" ht="26.25" customHeight="1">
      <c r="A387" s="87" t="s">
        <v>889</v>
      </c>
      <c r="B387" s="87" t="s">
        <v>131</v>
      </c>
      <c r="C387" s="87" t="s">
        <v>89</v>
      </c>
      <c r="D387" s="92" t="s">
        <v>889</v>
      </c>
      <c r="E387" s="92" t="s">
        <v>89</v>
      </c>
      <c r="F387" s="92" t="s">
        <v>838</v>
      </c>
      <c r="G387" s="93" t="s">
        <v>133</v>
      </c>
      <c r="H387" s="93">
        <v>21</v>
      </c>
      <c r="I387" s="94" t="s">
        <v>24</v>
      </c>
      <c r="J387" s="124">
        <v>1115338000</v>
      </c>
      <c r="K387" s="93" t="s">
        <v>423</v>
      </c>
      <c r="L387" s="94" t="s">
        <v>424</v>
      </c>
      <c r="M387" s="94">
        <v>36</v>
      </c>
      <c r="N387" s="159"/>
      <c r="O387" s="201">
        <f>IF(P387&gt;0,VLOOKUP($D387,'BBLM COMCHECK'!$A:$S,14,0),0)</f>
        <v>0</v>
      </c>
      <c r="P387" s="202"/>
      <c r="Q387" s="91">
        <f t="shared" ref="Q387:Q450" si="36">IFERROR(O387/P387%,0)</f>
        <v>0</v>
      </c>
      <c r="R387" s="201">
        <f>IF(S387&gt;0,VLOOKUP($D387,'BBLM COMCHECK'!$A:$S,15,0),0)</f>
        <v>0</v>
      </c>
      <c r="S387" s="202"/>
      <c r="T387" s="91">
        <f t="shared" ref="T387:T450" si="37">IFERROR(R387/S387%,0)</f>
        <v>0</v>
      </c>
      <c r="U387" s="201">
        <f>IF(V387&gt;0,VLOOKUP($D387,'BBLM COMCHECK'!$A:$Z,25,0),0)</f>
        <v>0</v>
      </c>
      <c r="V387" s="202"/>
      <c r="W387" s="91">
        <f t="shared" ref="W387:W450" si="38">IFERROR(U387/V387%,0)</f>
        <v>0</v>
      </c>
      <c r="X387" s="201">
        <f>IF(Y387&gt;0,VLOOKUP($D387,'BBLM COMCHECK'!$A:$Z,25,0),0)</f>
        <v>0</v>
      </c>
      <c r="Y387" s="202"/>
      <c r="Z387" s="91">
        <f t="shared" ref="Z387:Z450" si="39">IFERROR(X387/Y387%,0)</f>
        <v>0</v>
      </c>
      <c r="AA387" s="203" t="str">
        <f>VLOOKUP(D387,'BBLM COMCHECK'!$A:$I,9,0)</f>
        <v>normal</v>
      </c>
      <c r="AB387" s="204">
        <f>VLOOKUP(D387,'BBLM COMCHECK'!$A:$L,12,0)</f>
        <v>1</v>
      </c>
      <c r="AC387" s="201">
        <f t="shared" ref="AC387:AC450" si="40">IF(AB387&lt;4,1,0)</f>
        <v>1</v>
      </c>
      <c r="AD387" s="94"/>
      <c r="AE387" s="201"/>
      <c r="AF387" s="201"/>
      <c r="AG387" s="201"/>
      <c r="AH387" s="201"/>
      <c r="AI387" s="94"/>
      <c r="AJ387" s="94"/>
      <c r="AK387" s="87" t="s">
        <v>425</v>
      </c>
      <c r="AL387" s="87" t="str">
        <f t="shared" ref="AL387:AL450" si="41">"2026-01-15|"&amp;E387&amp;"|"&amp;J387&amp;"|"&amp;X387&amp;"|"&amp;Y387&amp;"|"&amp;N387&amp;"|"&amp;1</f>
        <v>2026-01-15|06019|1115338000|0|||1</v>
      </c>
      <c r="AP387" s="198"/>
      <c r="AQ387" s="198"/>
      <c r="AR387" s="198"/>
      <c r="BC387" s="87"/>
      <c r="BD387" s="89" t="s">
        <v>426</v>
      </c>
      <c r="BE387" s="87"/>
    </row>
    <row r="388" spans="1:57" ht="26.25" customHeight="1">
      <c r="A388" s="87" t="s">
        <v>890</v>
      </c>
      <c r="B388" s="87" t="s">
        <v>131</v>
      </c>
      <c r="C388" s="87" t="s">
        <v>89</v>
      </c>
      <c r="D388" s="92" t="s">
        <v>890</v>
      </c>
      <c r="E388" s="92" t="s">
        <v>89</v>
      </c>
      <c r="F388" s="92" t="s">
        <v>838</v>
      </c>
      <c r="G388" s="93" t="s">
        <v>133</v>
      </c>
      <c r="H388" s="93">
        <v>11</v>
      </c>
      <c r="I388" s="94" t="s">
        <v>20</v>
      </c>
      <c r="J388" s="124">
        <v>1120170000</v>
      </c>
      <c r="K388" s="93" t="s">
        <v>429</v>
      </c>
      <c r="L388" s="94" t="s">
        <v>430</v>
      </c>
      <c r="M388" s="94">
        <v>12</v>
      </c>
      <c r="N388" s="159"/>
      <c r="O388" s="201">
        <f>IF(P388&gt;0,VLOOKUP($D388,'BBLM COMCHECK'!$A:$S,14,0),0)</f>
        <v>0</v>
      </c>
      <c r="P388" s="202"/>
      <c r="Q388" s="91">
        <f t="shared" si="36"/>
        <v>0</v>
      </c>
      <c r="R388" s="201">
        <f>IF(S388&gt;0,VLOOKUP($D388,'BBLM COMCHECK'!$A:$S,15,0),0)</f>
        <v>0</v>
      </c>
      <c r="S388" s="202"/>
      <c r="T388" s="91">
        <f t="shared" si="37"/>
        <v>0</v>
      </c>
      <c r="U388" s="201">
        <f>IF(V388&gt;0,VLOOKUP($D388,'BBLM COMCHECK'!$A:$Z,25,0),0)</f>
        <v>0</v>
      </c>
      <c r="V388" s="202"/>
      <c r="W388" s="91">
        <f t="shared" si="38"/>
        <v>0</v>
      </c>
      <c r="X388" s="201">
        <f>IF(Y388&gt;0,VLOOKUP($D388,'BBLM COMCHECK'!$A:$Z,25,0),0)</f>
        <v>0</v>
      </c>
      <c r="Y388" s="202"/>
      <c r="Z388" s="91">
        <f t="shared" si="39"/>
        <v>0</v>
      </c>
      <c r="AA388" s="203" t="str">
        <f>VLOOKUP(D388,'BBLM COMCHECK'!$A:$I,9,0)</f>
        <v>normal</v>
      </c>
      <c r="AB388" s="204">
        <f>VLOOKUP(D388,'BBLM COMCHECK'!$A:$L,12,0)</f>
        <v>206</v>
      </c>
      <c r="AC388" s="201">
        <f t="shared" si="40"/>
        <v>0</v>
      </c>
      <c r="AD388" s="94"/>
      <c r="AE388" s="201"/>
      <c r="AF388" s="201"/>
      <c r="AG388" s="201"/>
      <c r="AH388" s="201"/>
      <c r="AI388" s="94"/>
      <c r="AJ388" s="94"/>
      <c r="AK388" s="87" t="s">
        <v>431</v>
      </c>
      <c r="AL388" s="87" t="str">
        <f t="shared" si="41"/>
        <v>2026-01-15|06019|1120170000|0|||1</v>
      </c>
      <c r="AP388" s="198"/>
      <c r="AQ388" s="198"/>
      <c r="AR388" s="198"/>
      <c r="BC388" s="87"/>
      <c r="BD388" s="89" t="s">
        <v>432</v>
      </c>
      <c r="BE388" s="87"/>
    </row>
    <row r="389" spans="1:57" ht="26.25" customHeight="1">
      <c r="A389" s="87" t="s">
        <v>891</v>
      </c>
      <c r="B389" s="87" t="s">
        <v>131</v>
      </c>
      <c r="C389" s="87" t="s">
        <v>89</v>
      </c>
      <c r="D389" s="92" t="s">
        <v>891</v>
      </c>
      <c r="E389" s="92" t="s">
        <v>89</v>
      </c>
      <c r="F389" s="92" t="s">
        <v>838</v>
      </c>
      <c r="G389" s="93" t="s">
        <v>133</v>
      </c>
      <c r="H389" s="93">
        <v>11</v>
      </c>
      <c r="I389" s="94" t="s">
        <v>20</v>
      </c>
      <c r="J389" s="124">
        <v>1121051000</v>
      </c>
      <c r="K389" s="93" t="s">
        <v>435</v>
      </c>
      <c r="L389" s="94" t="s">
        <v>436</v>
      </c>
      <c r="M389" s="94">
        <v>12</v>
      </c>
      <c r="N389" s="159"/>
      <c r="O389" s="201">
        <f>IF(P389&gt;0,VLOOKUP($D389,'BBLM COMCHECK'!$A:$S,14,0),0)</f>
        <v>0</v>
      </c>
      <c r="P389" s="202"/>
      <c r="Q389" s="91">
        <f t="shared" si="36"/>
        <v>0</v>
      </c>
      <c r="R389" s="201">
        <f>IF(S389&gt;0,VLOOKUP($D389,'BBLM COMCHECK'!$A:$S,15,0),0)</f>
        <v>0</v>
      </c>
      <c r="S389" s="202"/>
      <c r="T389" s="91">
        <f t="shared" si="37"/>
        <v>0</v>
      </c>
      <c r="U389" s="201">
        <f>IF(V389&gt;0,VLOOKUP($D389,'BBLM COMCHECK'!$A:$Z,25,0),0)</f>
        <v>0</v>
      </c>
      <c r="V389" s="202"/>
      <c r="W389" s="91">
        <f t="shared" si="38"/>
        <v>0</v>
      </c>
      <c r="X389" s="201">
        <f>IF(Y389&gt;0,VLOOKUP($D389,'BBLM COMCHECK'!$A:$Z,25,0),0)</f>
        <v>0</v>
      </c>
      <c r="Y389" s="202"/>
      <c r="Z389" s="91">
        <f t="shared" si="39"/>
        <v>0</v>
      </c>
      <c r="AA389" s="203" t="str">
        <f>VLOOKUP(D389,'BBLM COMCHECK'!$A:$I,9,0)</f>
        <v>normal</v>
      </c>
      <c r="AB389" s="204">
        <f>VLOOKUP(D389,'BBLM COMCHECK'!$A:$L,12,0)</f>
        <v>32</v>
      </c>
      <c r="AC389" s="201">
        <f t="shared" si="40"/>
        <v>0</v>
      </c>
      <c r="AD389" s="94"/>
      <c r="AE389" s="201"/>
      <c r="AF389" s="201"/>
      <c r="AG389" s="201"/>
      <c r="AH389" s="201"/>
      <c r="AI389" s="94"/>
      <c r="AJ389" s="94"/>
      <c r="AK389" s="87" t="s">
        <v>437</v>
      </c>
      <c r="AL389" s="87" t="str">
        <f t="shared" si="41"/>
        <v>2026-01-15|06019|1121051000|0|||1</v>
      </c>
      <c r="AP389" s="198"/>
      <c r="AQ389" s="198"/>
      <c r="AR389" s="198"/>
      <c r="BC389" s="87"/>
      <c r="BD389" s="89" t="s">
        <v>438</v>
      </c>
      <c r="BE389" s="87"/>
    </row>
    <row r="390" spans="1:57" ht="26.25" customHeight="1">
      <c r="A390" s="87" t="s">
        <v>892</v>
      </c>
      <c r="B390" s="87" t="s">
        <v>131</v>
      </c>
      <c r="C390" s="87" t="s">
        <v>89</v>
      </c>
      <c r="D390" s="92" t="s">
        <v>892</v>
      </c>
      <c r="E390" s="92" t="s">
        <v>89</v>
      </c>
      <c r="F390" s="92" t="s">
        <v>838</v>
      </c>
      <c r="G390" s="93" t="s">
        <v>133</v>
      </c>
      <c r="H390" s="93">
        <v>21</v>
      </c>
      <c r="I390" s="94" t="s">
        <v>24</v>
      </c>
      <c r="J390" s="124">
        <v>1137122000</v>
      </c>
      <c r="K390" s="93" t="s">
        <v>441</v>
      </c>
      <c r="L390" s="94" t="s">
        <v>442</v>
      </c>
      <c r="M390" s="94">
        <v>48</v>
      </c>
      <c r="N390" s="159"/>
      <c r="O390" s="201">
        <f>IF(P390&gt;0,VLOOKUP($D390,'BBLM COMCHECK'!$A:$S,14,0),0)</f>
        <v>0</v>
      </c>
      <c r="P390" s="202"/>
      <c r="Q390" s="91">
        <f t="shared" si="36"/>
        <v>0</v>
      </c>
      <c r="R390" s="201">
        <f>IF(S390&gt;0,VLOOKUP($D390,'BBLM COMCHECK'!$A:$S,15,0),0)</f>
        <v>0</v>
      </c>
      <c r="S390" s="202"/>
      <c r="T390" s="91">
        <f t="shared" si="37"/>
        <v>0</v>
      </c>
      <c r="U390" s="201">
        <f>IF(V390&gt;0,VLOOKUP($D390,'BBLM COMCHECK'!$A:$Z,25,0),0)</f>
        <v>0</v>
      </c>
      <c r="V390" s="202"/>
      <c r="W390" s="91">
        <f t="shared" si="38"/>
        <v>0</v>
      </c>
      <c r="X390" s="201">
        <f>IF(Y390&gt;0,VLOOKUP($D390,'BBLM COMCHECK'!$A:$Z,25,0),0)</f>
        <v>0</v>
      </c>
      <c r="Y390" s="202"/>
      <c r="Z390" s="91">
        <f t="shared" si="39"/>
        <v>0</v>
      </c>
      <c r="AA390" s="203" t="str">
        <f>VLOOKUP(D390,'BBLM COMCHECK'!$A:$I,9,0)</f>
        <v>order stop</v>
      </c>
      <c r="AB390" s="204">
        <f>VLOOKUP(D390,'BBLM COMCHECK'!$A:$L,12,0)</f>
        <v>55019</v>
      </c>
      <c r="AC390" s="201">
        <f t="shared" si="40"/>
        <v>0</v>
      </c>
      <c r="AD390" s="94"/>
      <c r="AE390" s="201"/>
      <c r="AF390" s="201"/>
      <c r="AG390" s="201"/>
      <c r="AH390" s="201"/>
      <c r="AI390" s="94"/>
      <c r="AJ390" s="94"/>
      <c r="AK390" s="87" t="s">
        <v>443</v>
      </c>
      <c r="AL390" s="87" t="str">
        <f t="shared" si="41"/>
        <v>2026-01-15|06019|1137122000|0|||1</v>
      </c>
      <c r="AP390" s="198"/>
      <c r="AQ390" s="198"/>
      <c r="AR390" s="198"/>
      <c r="BC390" s="87"/>
      <c r="BD390" s="89" t="s">
        <v>444</v>
      </c>
      <c r="BE390" s="87"/>
    </row>
    <row r="391" spans="1:57" ht="26.25" customHeight="1">
      <c r="A391" s="87" t="s">
        <v>893</v>
      </c>
      <c r="B391" s="87" t="s">
        <v>131</v>
      </c>
      <c r="C391" s="87" t="s">
        <v>94</v>
      </c>
      <c r="D391" s="92" t="s">
        <v>893</v>
      </c>
      <c r="E391" s="92" t="s">
        <v>94</v>
      </c>
      <c r="F391" s="92" t="s">
        <v>894</v>
      </c>
      <c r="G391" s="93" t="s">
        <v>133</v>
      </c>
      <c r="H391" s="93">
        <v>26</v>
      </c>
      <c r="I391" s="94" t="s">
        <v>25</v>
      </c>
      <c r="J391" s="147" t="s">
        <v>134</v>
      </c>
      <c r="K391" s="93" t="s">
        <v>135</v>
      </c>
      <c r="L391" s="94" t="s">
        <v>136</v>
      </c>
      <c r="M391" s="94">
        <v>20</v>
      </c>
      <c r="N391" s="95"/>
      <c r="O391" s="201">
        <f>IF(P391&gt;0,VLOOKUP($D391,'BBLM COMCHECK'!$A:$S,14,0),0)</f>
        <v>10600</v>
      </c>
      <c r="P391" s="202">
        <v>8900</v>
      </c>
      <c r="Q391" s="91">
        <f t="shared" si="36"/>
        <v>119.10112359550561</v>
      </c>
      <c r="R391" s="201">
        <f>IF(S391&gt;0,VLOOKUP($D391,'BBLM COMCHECK'!$A:$S,15,0),0)</f>
        <v>8900</v>
      </c>
      <c r="S391" s="202">
        <v>8900</v>
      </c>
      <c r="T391" s="91">
        <f t="shared" si="37"/>
        <v>100</v>
      </c>
      <c r="U391" s="201">
        <f>IF(V391&gt;0,VLOOKUP($D391,'BBLM COMCHECK'!$A:$Z,25,0),0)</f>
        <v>164000</v>
      </c>
      <c r="V391" s="202">
        <v>164000</v>
      </c>
      <c r="W391" s="91">
        <f t="shared" si="38"/>
        <v>100</v>
      </c>
      <c r="X391" s="201">
        <f>IF(Y391&gt;0,VLOOKUP($D391,'BBLM COMCHECK'!$A:$Z,25,0),0)</f>
        <v>164000</v>
      </c>
      <c r="Y391" s="202">
        <v>164000</v>
      </c>
      <c r="Z391" s="91">
        <f t="shared" si="39"/>
        <v>100</v>
      </c>
      <c r="AA391" s="203" t="str">
        <f>VLOOKUP(D391,'BBLM COMCHECK'!$A:$I,9,0)</f>
        <v>normal</v>
      </c>
      <c r="AB391" s="204">
        <f>VLOOKUP(D391,'BBLM COMCHECK'!$A:$L,12,0)</f>
        <v>0</v>
      </c>
      <c r="AC391" s="201">
        <f t="shared" si="40"/>
        <v>1</v>
      </c>
      <c r="AD391" s="94"/>
      <c r="AE391" s="201"/>
      <c r="AF391" s="201"/>
      <c r="AG391" s="201"/>
      <c r="AH391" s="201"/>
      <c r="AI391" s="94"/>
      <c r="AJ391" s="94"/>
      <c r="AK391" s="87" t="s">
        <v>137</v>
      </c>
      <c r="AL391" s="87" t="str">
        <f t="shared" si="41"/>
        <v>2026-01-15|06029|1002106000|164000|164000||1</v>
      </c>
      <c r="AP391" s="198"/>
      <c r="AQ391" s="198"/>
      <c r="AR391" s="198"/>
      <c r="AW391" s="198"/>
      <c r="BC391" s="87"/>
      <c r="BD391" s="163" t="s">
        <v>138</v>
      </c>
      <c r="BE391" s="87"/>
    </row>
    <row r="392" spans="1:57" ht="26.25" customHeight="1">
      <c r="A392" s="87" t="s">
        <v>895</v>
      </c>
      <c r="B392" s="87" t="s">
        <v>131</v>
      </c>
      <c r="C392" s="87" t="s">
        <v>94</v>
      </c>
      <c r="D392" s="92" t="s">
        <v>895</v>
      </c>
      <c r="E392" s="92" t="s">
        <v>94</v>
      </c>
      <c r="F392" s="93" t="s">
        <v>894</v>
      </c>
      <c r="G392" s="93" t="s">
        <v>133</v>
      </c>
      <c r="H392" s="93">
        <v>21</v>
      </c>
      <c r="I392" s="94" t="s">
        <v>24</v>
      </c>
      <c r="J392" s="147" t="s">
        <v>140</v>
      </c>
      <c r="K392" s="94"/>
      <c r="L392" s="94" t="s">
        <v>141</v>
      </c>
      <c r="M392" s="94">
        <v>20</v>
      </c>
      <c r="N392" s="95"/>
      <c r="O392" s="201">
        <f>IF(P392&gt;0,VLOOKUP($D392,'BBLM COMCHECK'!$A:$S,14,0),0)</f>
        <v>0</v>
      </c>
      <c r="P392" s="202"/>
      <c r="Q392" s="91">
        <f t="shared" si="36"/>
        <v>0</v>
      </c>
      <c r="R392" s="201">
        <f>IF(S392&gt;0,VLOOKUP($D392,'BBLM COMCHECK'!$A:$S,15,0),0)</f>
        <v>0</v>
      </c>
      <c r="S392" s="202"/>
      <c r="T392" s="91">
        <f t="shared" si="37"/>
        <v>0</v>
      </c>
      <c r="U392" s="201">
        <f>IF(V392&gt;0,VLOOKUP($D392,'BBLM COMCHECK'!$A:$Z,25,0),0)</f>
        <v>0</v>
      </c>
      <c r="V392" s="202"/>
      <c r="W392" s="91">
        <f t="shared" si="38"/>
        <v>0</v>
      </c>
      <c r="X392" s="201">
        <f>IF(Y392&gt;0,VLOOKUP($D392,'BBLM COMCHECK'!$A:$Z,25,0),0)</f>
        <v>0</v>
      </c>
      <c r="Y392" s="202"/>
      <c r="Z392" s="91">
        <f t="shared" si="39"/>
        <v>0</v>
      </c>
      <c r="AA392" s="203" t="str">
        <f>VLOOKUP(D392,'BBLM COMCHECK'!$A:$I,9,0)</f>
        <v>order stop</v>
      </c>
      <c r="AB392" s="204">
        <f>VLOOKUP(D392,'BBLM COMCHECK'!$A:$L,12,0)</f>
        <v>0</v>
      </c>
      <c r="AC392" s="201">
        <f t="shared" si="40"/>
        <v>1</v>
      </c>
      <c r="AD392" s="94"/>
      <c r="AE392" s="201"/>
      <c r="AF392" s="201"/>
      <c r="AG392" s="201"/>
      <c r="AH392" s="201"/>
      <c r="AI392" s="94"/>
      <c r="AJ392" s="94"/>
      <c r="AL392" s="87" t="str">
        <f t="shared" si="41"/>
        <v>2026-01-15|06029|1004890000|0|||1</v>
      </c>
      <c r="AP392" s="198"/>
      <c r="AW392" s="198"/>
      <c r="BC392" s="87"/>
      <c r="BD392" s="163" t="s">
        <v>142</v>
      </c>
      <c r="BE392" s="87"/>
    </row>
    <row r="393" spans="1:57" ht="26.25" customHeight="1">
      <c r="A393" s="87" t="s">
        <v>896</v>
      </c>
      <c r="B393" s="87" t="s">
        <v>131</v>
      </c>
      <c r="C393" s="87" t="s">
        <v>94</v>
      </c>
      <c r="D393" s="92" t="s">
        <v>896</v>
      </c>
      <c r="E393" s="92" t="s">
        <v>94</v>
      </c>
      <c r="F393" s="92" t="s">
        <v>894</v>
      </c>
      <c r="G393" s="93" t="s">
        <v>133</v>
      </c>
      <c r="H393" s="93">
        <v>21</v>
      </c>
      <c r="I393" s="94" t="s">
        <v>24</v>
      </c>
      <c r="J393" s="147" t="s">
        <v>144</v>
      </c>
      <c r="K393" s="93" t="s">
        <v>145</v>
      </c>
      <c r="L393" s="94" t="s">
        <v>146</v>
      </c>
      <c r="M393" s="94">
        <v>20</v>
      </c>
      <c r="N393" s="95"/>
      <c r="O393" s="201">
        <f>IF(P393&gt;0,VLOOKUP($D393,'BBLM COMCHECK'!$A:$S,14,0),0)</f>
        <v>0</v>
      </c>
      <c r="P393" s="202"/>
      <c r="Q393" s="91">
        <f t="shared" si="36"/>
        <v>0</v>
      </c>
      <c r="R393" s="201">
        <f>IF(S393&gt;0,VLOOKUP($D393,'BBLM COMCHECK'!$A:$S,15,0),0)</f>
        <v>0</v>
      </c>
      <c r="S393" s="202"/>
      <c r="T393" s="91">
        <f t="shared" si="37"/>
        <v>0</v>
      </c>
      <c r="U393" s="201">
        <f>IF(V393&gt;0,VLOOKUP($D393,'BBLM COMCHECK'!$A:$Z,25,0),0)</f>
        <v>0</v>
      </c>
      <c r="V393" s="202"/>
      <c r="W393" s="91">
        <f t="shared" si="38"/>
        <v>0</v>
      </c>
      <c r="X393" s="201">
        <f>IF(Y393&gt;0,VLOOKUP($D393,'BBLM COMCHECK'!$A:$Z,25,0),0)</f>
        <v>0</v>
      </c>
      <c r="Y393" s="202"/>
      <c r="Z393" s="91">
        <f t="shared" si="39"/>
        <v>0</v>
      </c>
      <c r="AA393" s="203" t="str">
        <f>VLOOKUP(D393,'BBLM COMCHECK'!$A:$I,9,0)</f>
        <v>order stop</v>
      </c>
      <c r="AB393" s="204">
        <f>VLOOKUP(D393,'BBLM COMCHECK'!$A:$L,12,0)</f>
        <v>0</v>
      </c>
      <c r="AC393" s="201">
        <f t="shared" si="40"/>
        <v>1</v>
      </c>
      <c r="AD393" s="94"/>
      <c r="AE393" s="201"/>
      <c r="AF393" s="201"/>
      <c r="AG393" s="201"/>
      <c r="AH393" s="201"/>
      <c r="AI393" s="94"/>
      <c r="AJ393" s="94"/>
      <c r="AK393" s="87" t="s">
        <v>147</v>
      </c>
      <c r="AL393" s="87" t="str">
        <f t="shared" si="41"/>
        <v>2026-01-15|06029|1004893000|0|||1</v>
      </c>
      <c r="AP393" s="198"/>
      <c r="AQ393" s="198"/>
      <c r="AR393" s="198"/>
      <c r="AW393" s="198"/>
      <c r="BC393" s="87"/>
      <c r="BD393" s="163" t="s">
        <v>148</v>
      </c>
      <c r="BE393" s="87"/>
    </row>
    <row r="394" spans="1:57" ht="26.25" customHeight="1">
      <c r="A394" s="87" t="s">
        <v>897</v>
      </c>
      <c r="B394" s="87" t="s">
        <v>131</v>
      </c>
      <c r="C394" s="87" t="s">
        <v>94</v>
      </c>
      <c r="D394" s="92" t="s">
        <v>897</v>
      </c>
      <c r="E394" s="92" t="s">
        <v>94</v>
      </c>
      <c r="F394" s="93" t="s">
        <v>894</v>
      </c>
      <c r="G394" s="93" t="s">
        <v>133</v>
      </c>
      <c r="H394" s="93">
        <v>21</v>
      </c>
      <c r="I394" s="94" t="s">
        <v>24</v>
      </c>
      <c r="J394" s="147" t="s">
        <v>150</v>
      </c>
      <c r="K394" s="94"/>
      <c r="L394" s="94" t="s">
        <v>151</v>
      </c>
      <c r="M394" s="94">
        <v>10</v>
      </c>
      <c r="N394" s="95"/>
      <c r="O394" s="201">
        <f>IF(P394&gt;0,VLOOKUP($D394,'BBLM COMCHECK'!$A:$S,14,0),0)</f>
        <v>0</v>
      </c>
      <c r="P394" s="202"/>
      <c r="Q394" s="91">
        <f t="shared" si="36"/>
        <v>0</v>
      </c>
      <c r="R394" s="201">
        <f>IF(S394&gt;0,VLOOKUP($D394,'BBLM COMCHECK'!$A:$S,15,0),0)</f>
        <v>0</v>
      </c>
      <c r="S394" s="202"/>
      <c r="T394" s="91">
        <f t="shared" si="37"/>
        <v>0</v>
      </c>
      <c r="U394" s="201">
        <f>IF(V394&gt;0,VLOOKUP($D394,'BBLM COMCHECK'!$A:$Z,25,0),0)</f>
        <v>0</v>
      </c>
      <c r="V394" s="202"/>
      <c r="W394" s="91">
        <f t="shared" si="38"/>
        <v>0</v>
      </c>
      <c r="X394" s="201">
        <f>IF(Y394&gt;0,VLOOKUP($D394,'BBLM COMCHECK'!$A:$Z,25,0),0)</f>
        <v>0</v>
      </c>
      <c r="Y394" s="202"/>
      <c r="Z394" s="91">
        <f t="shared" si="39"/>
        <v>0</v>
      </c>
      <c r="AA394" s="203" t="str">
        <f>VLOOKUP(D394,'BBLM COMCHECK'!$A:$I,9,0)</f>
        <v>order stop</v>
      </c>
      <c r="AB394" s="204">
        <f>VLOOKUP(D394,'BBLM COMCHECK'!$A:$L,12,0)</f>
        <v>493</v>
      </c>
      <c r="AC394" s="201">
        <f t="shared" si="40"/>
        <v>0</v>
      </c>
      <c r="AD394" s="94"/>
      <c r="AE394" s="201"/>
      <c r="AF394" s="201"/>
      <c r="AG394" s="201"/>
      <c r="AH394" s="201"/>
      <c r="AI394" s="94"/>
      <c r="AJ394" s="94"/>
      <c r="AL394" s="87" t="str">
        <f t="shared" si="41"/>
        <v>2026-01-15|06029|1005725000|0|||1</v>
      </c>
      <c r="AP394" s="198"/>
      <c r="AW394" s="198"/>
      <c r="BC394" s="87"/>
      <c r="BD394" s="163" t="s">
        <v>152</v>
      </c>
      <c r="BE394" s="87"/>
    </row>
    <row r="395" spans="1:57" ht="26.25" customHeight="1">
      <c r="A395" s="87" t="s">
        <v>898</v>
      </c>
      <c r="B395" s="87" t="s">
        <v>131</v>
      </c>
      <c r="C395" s="87" t="s">
        <v>94</v>
      </c>
      <c r="D395" s="92" t="s">
        <v>898</v>
      </c>
      <c r="E395" s="92" t="s">
        <v>94</v>
      </c>
      <c r="F395" s="92" t="s">
        <v>894</v>
      </c>
      <c r="G395" s="93" t="s">
        <v>133</v>
      </c>
      <c r="H395" s="93">
        <v>21</v>
      </c>
      <c r="I395" s="94" t="s">
        <v>24</v>
      </c>
      <c r="J395" s="147" t="s">
        <v>154</v>
      </c>
      <c r="K395" s="93" t="s">
        <v>155</v>
      </c>
      <c r="L395" s="94" t="s">
        <v>156</v>
      </c>
      <c r="M395" s="94">
        <v>10</v>
      </c>
      <c r="N395" s="95"/>
      <c r="O395" s="201">
        <f>IF(P395&gt;0,VLOOKUP($D395,'BBLM COMCHECK'!$A:$S,14,0),0)</f>
        <v>0</v>
      </c>
      <c r="P395" s="202"/>
      <c r="Q395" s="91">
        <f t="shared" si="36"/>
        <v>0</v>
      </c>
      <c r="R395" s="201">
        <f>IF(S395&gt;0,VLOOKUP($D395,'BBLM COMCHECK'!$A:$S,15,0),0)</f>
        <v>0</v>
      </c>
      <c r="S395" s="202"/>
      <c r="T395" s="91">
        <f t="shared" si="37"/>
        <v>0</v>
      </c>
      <c r="U395" s="201">
        <f>IF(V395&gt;0,VLOOKUP($D395,'BBLM COMCHECK'!$A:$Z,25,0),0)</f>
        <v>0</v>
      </c>
      <c r="V395" s="202"/>
      <c r="W395" s="91">
        <f t="shared" si="38"/>
        <v>0</v>
      </c>
      <c r="X395" s="201">
        <f>IF(Y395&gt;0,VLOOKUP($D395,'BBLM COMCHECK'!$A:$Z,25,0),0)</f>
        <v>0</v>
      </c>
      <c r="Y395" s="202"/>
      <c r="Z395" s="91">
        <f t="shared" si="39"/>
        <v>0</v>
      </c>
      <c r="AA395" s="203" t="str">
        <f>VLOOKUP(D395,'BBLM COMCHECK'!$A:$I,9,0)</f>
        <v>order stop</v>
      </c>
      <c r="AB395" s="204">
        <f>VLOOKUP(D395,'BBLM COMCHECK'!$A:$L,12,0)</f>
        <v>1400</v>
      </c>
      <c r="AC395" s="201">
        <f t="shared" si="40"/>
        <v>0</v>
      </c>
      <c r="AD395" s="94"/>
      <c r="AE395" s="201"/>
      <c r="AF395" s="201"/>
      <c r="AG395" s="201"/>
      <c r="AH395" s="201"/>
      <c r="AI395" s="94"/>
      <c r="AJ395" s="94"/>
      <c r="AK395" s="87" t="s">
        <v>157</v>
      </c>
      <c r="AL395" s="87" t="str">
        <f t="shared" si="41"/>
        <v>2026-01-15|06029|1005726000|0|||1</v>
      </c>
      <c r="AP395" s="198"/>
      <c r="AQ395" s="198"/>
      <c r="AR395" s="198"/>
      <c r="AW395" s="198"/>
      <c r="BC395" s="87"/>
      <c r="BD395" s="163" t="s">
        <v>158</v>
      </c>
      <c r="BE395" s="87"/>
    </row>
    <row r="396" spans="1:57" ht="26.25" customHeight="1">
      <c r="A396" s="87" t="s">
        <v>899</v>
      </c>
      <c r="B396" s="87" t="s">
        <v>131</v>
      </c>
      <c r="C396" s="87" t="s">
        <v>94</v>
      </c>
      <c r="D396" s="92" t="s">
        <v>899</v>
      </c>
      <c r="E396" s="92" t="s">
        <v>94</v>
      </c>
      <c r="F396" s="92" t="s">
        <v>894</v>
      </c>
      <c r="G396" s="93" t="s">
        <v>133</v>
      </c>
      <c r="H396" s="93">
        <v>21</v>
      </c>
      <c r="I396" s="94" t="s">
        <v>24</v>
      </c>
      <c r="J396" s="147" t="s">
        <v>160</v>
      </c>
      <c r="K396" s="93" t="s">
        <v>161</v>
      </c>
      <c r="L396" s="94" t="s">
        <v>162</v>
      </c>
      <c r="M396" s="94">
        <v>10</v>
      </c>
      <c r="N396" s="95"/>
      <c r="O396" s="201">
        <f>IF(P396&gt;0,VLOOKUP($D396,'BBLM COMCHECK'!$A:$S,14,0),0)</f>
        <v>0</v>
      </c>
      <c r="P396" s="202"/>
      <c r="Q396" s="91">
        <f t="shared" si="36"/>
        <v>0</v>
      </c>
      <c r="R396" s="201">
        <f>IF(S396&gt;0,VLOOKUP($D396,'BBLM COMCHECK'!$A:$S,15,0),0)</f>
        <v>0</v>
      </c>
      <c r="S396" s="202"/>
      <c r="T396" s="91">
        <f t="shared" si="37"/>
        <v>0</v>
      </c>
      <c r="U396" s="201">
        <f>IF(V396&gt;0,VLOOKUP($D396,'BBLM COMCHECK'!$A:$Z,25,0),0)</f>
        <v>0</v>
      </c>
      <c r="V396" s="202"/>
      <c r="W396" s="91">
        <f t="shared" si="38"/>
        <v>0</v>
      </c>
      <c r="X396" s="201">
        <f>IF(Y396&gt;0,VLOOKUP($D396,'BBLM COMCHECK'!$A:$Z,25,0),0)</f>
        <v>0</v>
      </c>
      <c r="Y396" s="202"/>
      <c r="Z396" s="91">
        <f t="shared" si="39"/>
        <v>0</v>
      </c>
      <c r="AA396" s="203" t="str">
        <f>VLOOKUP(D396,'BBLM COMCHECK'!$A:$I,9,0)</f>
        <v>normal</v>
      </c>
      <c r="AB396" s="204">
        <f>VLOOKUP(D396,'BBLM COMCHECK'!$A:$L,12,0)</f>
        <v>113</v>
      </c>
      <c r="AC396" s="201">
        <f t="shared" si="40"/>
        <v>0</v>
      </c>
      <c r="AD396" s="94"/>
      <c r="AE396" s="201"/>
      <c r="AF396" s="201"/>
      <c r="AG396" s="201"/>
      <c r="AH396" s="201"/>
      <c r="AI396" s="94"/>
      <c r="AJ396" s="94"/>
      <c r="AK396" s="87" t="s">
        <v>163</v>
      </c>
      <c r="AL396" s="87" t="str">
        <f t="shared" si="41"/>
        <v>2026-01-15|06029|1015940000|0|||1</v>
      </c>
      <c r="AP396" s="198"/>
      <c r="AQ396" s="198"/>
      <c r="AR396" s="198"/>
      <c r="AW396" s="198"/>
      <c r="BC396" s="87"/>
      <c r="BD396" s="163" t="s">
        <v>164</v>
      </c>
      <c r="BE396" s="87"/>
    </row>
    <row r="397" spans="1:57" ht="26.25" customHeight="1">
      <c r="A397" s="87" t="s">
        <v>900</v>
      </c>
      <c r="B397" s="87" t="s">
        <v>131</v>
      </c>
      <c r="C397" s="87" t="s">
        <v>94</v>
      </c>
      <c r="D397" s="92" t="s">
        <v>900</v>
      </c>
      <c r="E397" s="92" t="s">
        <v>94</v>
      </c>
      <c r="F397" s="93" t="s">
        <v>894</v>
      </c>
      <c r="G397" s="93" t="s">
        <v>133</v>
      </c>
      <c r="H397" s="93">
        <v>21</v>
      </c>
      <c r="I397" s="94" t="s">
        <v>24</v>
      </c>
      <c r="J397" s="147" t="s">
        <v>178</v>
      </c>
      <c r="K397" s="94"/>
      <c r="L397" s="94" t="s">
        <v>179</v>
      </c>
      <c r="M397" s="94">
        <v>1</v>
      </c>
      <c r="N397" s="95"/>
      <c r="O397" s="201">
        <f>IF(P397&gt;0,VLOOKUP($D397,'BBLM COMCHECK'!$A:$S,14,0),0)</f>
        <v>0</v>
      </c>
      <c r="P397" s="202"/>
      <c r="Q397" s="91">
        <f t="shared" si="36"/>
        <v>0</v>
      </c>
      <c r="R397" s="201">
        <f>IF(S397&gt;0,VLOOKUP($D397,'BBLM COMCHECK'!$A:$S,15,0),0)</f>
        <v>0</v>
      </c>
      <c r="S397" s="202"/>
      <c r="T397" s="91">
        <f t="shared" si="37"/>
        <v>0</v>
      </c>
      <c r="U397" s="201">
        <f>IF(V397&gt;0,VLOOKUP($D397,'BBLM COMCHECK'!$A:$Z,25,0),0)</f>
        <v>0</v>
      </c>
      <c r="V397" s="202"/>
      <c r="W397" s="91">
        <f t="shared" si="38"/>
        <v>0</v>
      </c>
      <c r="X397" s="201">
        <f>IF(Y397&gt;0,VLOOKUP($D397,'BBLM COMCHECK'!$A:$Z,25,0),0)</f>
        <v>0</v>
      </c>
      <c r="Y397" s="202"/>
      <c r="Z397" s="91">
        <f t="shared" si="39"/>
        <v>0</v>
      </c>
      <c r="AA397" s="203" t="str">
        <f>VLOOKUP(D397,'BBLM COMCHECK'!$A:$I,9,0)</f>
        <v>normal</v>
      </c>
      <c r="AB397" s="204">
        <f>VLOOKUP(D397,'BBLM COMCHECK'!$A:$L,12,0)</f>
        <v>8</v>
      </c>
      <c r="AC397" s="201">
        <f t="shared" si="40"/>
        <v>0</v>
      </c>
      <c r="AD397" s="94"/>
      <c r="AE397" s="201"/>
      <c r="AF397" s="201"/>
      <c r="AG397" s="201"/>
      <c r="AH397" s="201"/>
      <c r="AI397" s="94"/>
      <c r="AJ397" s="94"/>
      <c r="AL397" s="87" t="str">
        <f t="shared" si="41"/>
        <v>2026-01-15|06029|1019929000|0|||1</v>
      </c>
      <c r="AP397" s="198"/>
      <c r="AW397" s="198"/>
      <c r="BC397" s="87"/>
      <c r="BD397" s="163" t="s">
        <v>180</v>
      </c>
      <c r="BE397" s="87"/>
    </row>
    <row r="398" spans="1:57" ht="26.25" customHeight="1">
      <c r="A398" s="87" t="s">
        <v>901</v>
      </c>
      <c r="B398" s="87" t="s">
        <v>131</v>
      </c>
      <c r="C398" s="87" t="s">
        <v>94</v>
      </c>
      <c r="D398" s="92" t="s">
        <v>901</v>
      </c>
      <c r="E398" s="92" t="s">
        <v>94</v>
      </c>
      <c r="F398" s="92" t="s">
        <v>894</v>
      </c>
      <c r="G398" s="93" t="s">
        <v>133</v>
      </c>
      <c r="H398" s="93">
        <v>21</v>
      </c>
      <c r="I398" s="94" t="s">
        <v>24</v>
      </c>
      <c r="J398" s="147" t="s">
        <v>182</v>
      </c>
      <c r="K398" s="93" t="s">
        <v>183</v>
      </c>
      <c r="L398" s="94" t="s">
        <v>184</v>
      </c>
      <c r="M398" s="94">
        <v>1</v>
      </c>
      <c r="N398" s="95"/>
      <c r="O398" s="201">
        <f>IF(P398&gt;0,VLOOKUP($D398,'BBLM COMCHECK'!$A:$S,14,0),0)</f>
        <v>0</v>
      </c>
      <c r="P398" s="202"/>
      <c r="Q398" s="91">
        <f t="shared" si="36"/>
        <v>0</v>
      </c>
      <c r="R398" s="201">
        <f>IF(S398&gt;0,VLOOKUP($D398,'BBLM COMCHECK'!$A:$S,15,0),0)</f>
        <v>0</v>
      </c>
      <c r="S398" s="202"/>
      <c r="T398" s="91">
        <f t="shared" si="37"/>
        <v>0</v>
      </c>
      <c r="U398" s="201">
        <f>IF(V398&gt;0,VLOOKUP($D398,'BBLM COMCHECK'!$A:$Z,25,0),0)</f>
        <v>0</v>
      </c>
      <c r="V398" s="202"/>
      <c r="W398" s="91">
        <f t="shared" si="38"/>
        <v>0</v>
      </c>
      <c r="X398" s="201">
        <f>IF(Y398&gt;0,VLOOKUP($D398,'BBLM COMCHECK'!$A:$Z,25,0),0)</f>
        <v>0</v>
      </c>
      <c r="Y398" s="202"/>
      <c r="Z398" s="91">
        <f t="shared" si="39"/>
        <v>0</v>
      </c>
      <c r="AA398" s="203" t="str">
        <f>VLOOKUP(D398,'BBLM COMCHECK'!$A:$I,9,0)</f>
        <v>normal</v>
      </c>
      <c r="AB398" s="204">
        <f>VLOOKUP(D398,'BBLM COMCHECK'!$A:$L,12,0)</f>
        <v>19</v>
      </c>
      <c r="AC398" s="201">
        <f t="shared" si="40"/>
        <v>0</v>
      </c>
      <c r="AD398" s="94"/>
      <c r="AE398" s="201"/>
      <c r="AF398" s="201"/>
      <c r="AG398" s="201"/>
      <c r="AH398" s="201"/>
      <c r="AI398" s="94"/>
      <c r="AJ398" s="94"/>
      <c r="AK398" s="87" t="s">
        <v>185</v>
      </c>
      <c r="AL398" s="87" t="str">
        <f t="shared" si="41"/>
        <v>2026-01-15|06029|1023234000|0|||1</v>
      </c>
      <c r="AP398" s="198"/>
      <c r="AQ398" s="198"/>
      <c r="AR398" s="198"/>
      <c r="AW398" s="198"/>
      <c r="BC398" s="87"/>
      <c r="BD398" s="163" t="s">
        <v>186</v>
      </c>
      <c r="BE398" s="87"/>
    </row>
    <row r="399" spans="1:57" ht="26.25" customHeight="1">
      <c r="A399" s="87" t="s">
        <v>902</v>
      </c>
      <c r="B399" s="87" t="s">
        <v>131</v>
      </c>
      <c r="C399" s="87" t="s">
        <v>94</v>
      </c>
      <c r="D399" s="92" t="s">
        <v>902</v>
      </c>
      <c r="E399" s="92" t="s">
        <v>94</v>
      </c>
      <c r="F399" s="92" t="s">
        <v>894</v>
      </c>
      <c r="G399" s="93" t="s">
        <v>133</v>
      </c>
      <c r="H399" s="93">
        <v>27</v>
      </c>
      <c r="I399" s="94" t="s">
        <v>27</v>
      </c>
      <c r="J399" s="147" t="s">
        <v>188</v>
      </c>
      <c r="K399" s="93" t="s">
        <v>189</v>
      </c>
      <c r="L399" s="94" t="s">
        <v>190</v>
      </c>
      <c r="M399" s="94">
        <v>1</v>
      </c>
      <c r="N399" s="115"/>
      <c r="O399" s="201">
        <f>IF(P399&gt;0,VLOOKUP($D399,'BBLM COMCHECK'!$A:$S,14,0),0)</f>
        <v>0</v>
      </c>
      <c r="P399" s="202"/>
      <c r="Q399" s="91">
        <f t="shared" si="36"/>
        <v>0</v>
      </c>
      <c r="R399" s="201">
        <f>IF(S399&gt;0,VLOOKUP($D399,'BBLM COMCHECK'!$A:$S,15,0),0)</f>
        <v>0</v>
      </c>
      <c r="S399" s="202"/>
      <c r="T399" s="91">
        <f t="shared" si="37"/>
        <v>0</v>
      </c>
      <c r="U399" s="201">
        <f>IF(V399&gt;0,VLOOKUP($D399,'BBLM COMCHECK'!$A:$Z,25,0),0)</f>
        <v>0</v>
      </c>
      <c r="V399" s="202"/>
      <c r="W399" s="91">
        <f t="shared" si="38"/>
        <v>0</v>
      </c>
      <c r="X399" s="201">
        <f>IF(Y399&gt;0,VLOOKUP($D399,'BBLM COMCHECK'!$A:$Z,25,0),0)</f>
        <v>0</v>
      </c>
      <c r="Y399" s="202"/>
      <c r="Z399" s="91">
        <f t="shared" si="39"/>
        <v>0</v>
      </c>
      <c r="AA399" s="203" t="str">
        <f>VLOOKUP(D399,'BBLM COMCHECK'!$A:$I,9,0)</f>
        <v>normal</v>
      </c>
      <c r="AB399" s="204">
        <f>VLOOKUP(D399,'BBLM COMCHECK'!$A:$L,12,0)</f>
        <v>8</v>
      </c>
      <c r="AC399" s="201">
        <f t="shared" si="40"/>
        <v>0</v>
      </c>
      <c r="AD399" s="94"/>
      <c r="AE399" s="201"/>
      <c r="AF399" s="201"/>
      <c r="AG399" s="201"/>
      <c r="AH399" s="201"/>
      <c r="AI399" s="94"/>
      <c r="AJ399" s="94"/>
      <c r="AK399" s="87" t="s">
        <v>191</v>
      </c>
      <c r="AL399" s="87" t="str">
        <f t="shared" si="41"/>
        <v>2026-01-15|06029|1025539000|0|||1</v>
      </c>
      <c r="AP399" s="198"/>
      <c r="AQ399" s="198"/>
      <c r="AR399" s="198"/>
      <c r="AW399" s="198"/>
      <c r="BC399" s="87"/>
      <c r="BD399" s="163" t="s">
        <v>192</v>
      </c>
      <c r="BE399" s="87"/>
    </row>
    <row r="400" spans="1:57" ht="26.25" customHeight="1">
      <c r="A400" s="87" t="s">
        <v>903</v>
      </c>
      <c r="B400" s="87" t="s">
        <v>131</v>
      </c>
      <c r="C400" s="87" t="s">
        <v>94</v>
      </c>
      <c r="D400" s="92" t="s">
        <v>903</v>
      </c>
      <c r="E400" s="92" t="s">
        <v>94</v>
      </c>
      <c r="F400" s="92" t="s">
        <v>894</v>
      </c>
      <c r="G400" s="93" t="s">
        <v>133</v>
      </c>
      <c r="H400" s="93">
        <v>11</v>
      </c>
      <c r="I400" s="94" t="s">
        <v>20</v>
      </c>
      <c r="J400" s="147" t="s">
        <v>904</v>
      </c>
      <c r="K400" s="93" t="s">
        <v>905</v>
      </c>
      <c r="L400" s="94" t="s">
        <v>906</v>
      </c>
      <c r="M400" s="94">
        <v>8</v>
      </c>
      <c r="N400" s="95"/>
      <c r="O400" s="201">
        <f>IF(P400&gt;0,VLOOKUP($D400,'BBLM COMCHECK'!$A:$S,14,0),0)</f>
        <v>0</v>
      </c>
      <c r="P400" s="202"/>
      <c r="Q400" s="91">
        <f t="shared" si="36"/>
        <v>0</v>
      </c>
      <c r="R400" s="201">
        <f>IF(S400&gt;0,VLOOKUP($D400,'BBLM COMCHECK'!$A:$S,15,0),0)</f>
        <v>0</v>
      </c>
      <c r="S400" s="202"/>
      <c r="T400" s="91">
        <f t="shared" si="37"/>
        <v>0</v>
      </c>
      <c r="U400" s="201">
        <f>IF(V400&gt;0,VLOOKUP($D400,'BBLM COMCHECK'!$A:$Z,25,0),0)</f>
        <v>0</v>
      </c>
      <c r="V400" s="202"/>
      <c r="W400" s="91">
        <f t="shared" si="38"/>
        <v>0</v>
      </c>
      <c r="X400" s="201">
        <f>IF(Y400&gt;0,VLOOKUP($D400,'BBLM COMCHECK'!$A:$Z,25,0),0)</f>
        <v>0</v>
      </c>
      <c r="Y400" s="202"/>
      <c r="Z400" s="91">
        <f t="shared" si="39"/>
        <v>0</v>
      </c>
      <c r="AA400" s="203" t="str">
        <f>VLOOKUP(D400,'BBLM COMCHECK'!$A:$I,9,0)</f>
        <v>normal</v>
      </c>
      <c r="AB400" s="204">
        <f>VLOOKUP(D400,'BBLM COMCHECK'!$A:$L,12,0)</f>
        <v>0</v>
      </c>
      <c r="AC400" s="201">
        <f t="shared" si="40"/>
        <v>1</v>
      </c>
      <c r="AD400" s="94"/>
      <c r="AE400" s="201"/>
      <c r="AF400" s="201"/>
      <c r="AG400" s="201"/>
      <c r="AH400" s="201"/>
      <c r="AI400" s="94"/>
      <c r="AJ400" s="94"/>
      <c r="AK400" s="87" t="s">
        <v>907</v>
      </c>
      <c r="AL400" s="87" t="str">
        <f t="shared" si="41"/>
        <v>2026-01-15|06029|1032802000|0|||1</v>
      </c>
      <c r="AP400" s="198"/>
      <c r="AQ400" s="198"/>
      <c r="AR400" s="198"/>
      <c r="AW400" s="198"/>
      <c r="BC400" s="87"/>
      <c r="BD400" s="89" t="s">
        <v>908</v>
      </c>
      <c r="BE400" s="87"/>
    </row>
    <row r="401" spans="1:57" ht="26.25" customHeight="1">
      <c r="A401" s="87" t="s">
        <v>909</v>
      </c>
      <c r="B401" s="87" t="s">
        <v>131</v>
      </c>
      <c r="C401" s="87" t="s">
        <v>94</v>
      </c>
      <c r="D401" s="92" t="s">
        <v>909</v>
      </c>
      <c r="E401" s="92" t="s">
        <v>94</v>
      </c>
      <c r="F401" s="92" t="s">
        <v>894</v>
      </c>
      <c r="G401" s="93" t="s">
        <v>133</v>
      </c>
      <c r="H401" s="93">
        <v>17</v>
      </c>
      <c r="I401" s="94" t="s">
        <v>22</v>
      </c>
      <c r="J401" s="147" t="s">
        <v>206</v>
      </c>
      <c r="K401" s="93" t="s">
        <v>207</v>
      </c>
      <c r="L401" s="94" t="s">
        <v>208</v>
      </c>
      <c r="M401" s="94">
        <v>20</v>
      </c>
      <c r="N401" s="115"/>
      <c r="O401" s="201">
        <f>IF(P401&gt;0,VLOOKUP($D401,'BBLM COMCHECK'!$A:$S,14,0),0)</f>
        <v>0</v>
      </c>
      <c r="P401" s="202"/>
      <c r="Q401" s="91">
        <f t="shared" si="36"/>
        <v>0</v>
      </c>
      <c r="R401" s="201">
        <f>IF(S401&gt;0,VLOOKUP($D401,'BBLM COMCHECK'!$A:$S,15,0),0)</f>
        <v>0</v>
      </c>
      <c r="S401" s="202"/>
      <c r="T401" s="91">
        <f t="shared" si="37"/>
        <v>0</v>
      </c>
      <c r="U401" s="201">
        <f>IF(V401&gt;0,VLOOKUP($D401,'BBLM COMCHECK'!$A:$Z,25,0),0)</f>
        <v>0</v>
      </c>
      <c r="V401" s="202"/>
      <c r="W401" s="91">
        <f t="shared" si="38"/>
        <v>0</v>
      </c>
      <c r="X401" s="201">
        <f>IF(Y401&gt;0,VLOOKUP($D401,'BBLM COMCHECK'!$A:$Z,25,0),0)</f>
        <v>0</v>
      </c>
      <c r="Y401" s="202"/>
      <c r="Z401" s="91">
        <f t="shared" si="39"/>
        <v>0</v>
      </c>
      <c r="AA401" s="203" t="str">
        <f>VLOOKUP(D401,'BBLM COMCHECK'!$A:$I,9,0)</f>
        <v>order stop</v>
      </c>
      <c r="AB401" s="204">
        <f>VLOOKUP(D401,'BBLM COMCHECK'!$A:$L,12,0)</f>
        <v>0</v>
      </c>
      <c r="AC401" s="201">
        <f t="shared" si="40"/>
        <v>1</v>
      </c>
      <c r="AD401" s="94"/>
      <c r="AE401" s="201"/>
      <c r="AF401" s="201"/>
      <c r="AG401" s="201"/>
      <c r="AH401" s="201"/>
      <c r="AI401" s="94"/>
      <c r="AJ401" s="94"/>
      <c r="AK401" s="87" t="s">
        <v>209</v>
      </c>
      <c r="AL401" s="87" t="str">
        <f t="shared" si="41"/>
        <v>2026-01-15|06029|1035633000|0|||1</v>
      </c>
      <c r="AP401" s="198"/>
      <c r="AQ401" s="198"/>
      <c r="AR401" s="198"/>
      <c r="AW401" s="198"/>
      <c r="BC401" s="87"/>
      <c r="BD401" s="163" t="s">
        <v>210</v>
      </c>
      <c r="BE401" s="87"/>
    </row>
    <row r="402" spans="1:57" ht="26.25" customHeight="1">
      <c r="A402" s="87" t="s">
        <v>910</v>
      </c>
      <c r="B402" s="87" t="s">
        <v>131</v>
      </c>
      <c r="C402" s="87" t="s">
        <v>94</v>
      </c>
      <c r="D402" s="92" t="s">
        <v>910</v>
      </c>
      <c r="E402" s="92" t="s">
        <v>94</v>
      </c>
      <c r="F402" s="92" t="s">
        <v>894</v>
      </c>
      <c r="G402" s="93" t="s">
        <v>133</v>
      </c>
      <c r="H402" s="93">
        <v>17</v>
      </c>
      <c r="I402" s="94" t="s">
        <v>22</v>
      </c>
      <c r="J402" s="147" t="s">
        <v>212</v>
      </c>
      <c r="K402" s="93" t="s">
        <v>213</v>
      </c>
      <c r="L402" s="94" t="s">
        <v>214</v>
      </c>
      <c r="M402" s="94">
        <v>20</v>
      </c>
      <c r="N402" s="115"/>
      <c r="O402" s="201">
        <f>IF(P402&gt;0,VLOOKUP($D402,'BBLM COMCHECK'!$A:$S,14,0),0)</f>
        <v>0</v>
      </c>
      <c r="P402" s="202"/>
      <c r="Q402" s="91">
        <f t="shared" si="36"/>
        <v>0</v>
      </c>
      <c r="R402" s="201">
        <f>IF(S402&gt;0,VLOOKUP($D402,'BBLM COMCHECK'!$A:$S,15,0),0)</f>
        <v>0</v>
      </c>
      <c r="S402" s="202"/>
      <c r="T402" s="91">
        <f t="shared" si="37"/>
        <v>0</v>
      </c>
      <c r="U402" s="201">
        <f>IF(V402&gt;0,VLOOKUP($D402,'BBLM COMCHECK'!$A:$Z,25,0),0)</f>
        <v>0</v>
      </c>
      <c r="V402" s="202"/>
      <c r="W402" s="91">
        <f t="shared" si="38"/>
        <v>0</v>
      </c>
      <c r="X402" s="201">
        <f>IF(Y402&gt;0,VLOOKUP($D402,'BBLM COMCHECK'!$A:$Z,25,0),0)</f>
        <v>0</v>
      </c>
      <c r="Y402" s="202"/>
      <c r="Z402" s="91">
        <f t="shared" si="39"/>
        <v>0</v>
      </c>
      <c r="AA402" s="203" t="str">
        <f>VLOOKUP(D402,'BBLM COMCHECK'!$A:$I,9,0)</f>
        <v>order stop</v>
      </c>
      <c r="AB402" s="204">
        <f>VLOOKUP(D402,'BBLM COMCHECK'!$A:$L,12,0)</f>
        <v>0</v>
      </c>
      <c r="AC402" s="201">
        <f t="shared" si="40"/>
        <v>1</v>
      </c>
      <c r="AD402" s="94"/>
      <c r="AE402" s="201"/>
      <c r="AF402" s="201"/>
      <c r="AG402" s="201"/>
      <c r="AH402" s="201"/>
      <c r="AI402" s="94"/>
      <c r="AJ402" s="94"/>
      <c r="AK402" s="87" t="s">
        <v>215</v>
      </c>
      <c r="AL402" s="87" t="str">
        <f t="shared" si="41"/>
        <v>2026-01-15|06029|1035634000|0|||1</v>
      </c>
      <c r="AP402" s="198"/>
      <c r="AQ402" s="198"/>
      <c r="AR402" s="198"/>
      <c r="AW402" s="198"/>
      <c r="BC402" s="87"/>
      <c r="BD402" s="163" t="s">
        <v>216</v>
      </c>
      <c r="BE402" s="87"/>
    </row>
    <row r="403" spans="1:57" ht="26.25" customHeight="1">
      <c r="A403" s="87" t="s">
        <v>911</v>
      </c>
      <c r="B403" s="87" t="s">
        <v>131</v>
      </c>
      <c r="C403" s="87" t="s">
        <v>94</v>
      </c>
      <c r="D403" s="92" t="s">
        <v>911</v>
      </c>
      <c r="E403" s="92" t="s">
        <v>94</v>
      </c>
      <c r="F403" s="92" t="s">
        <v>894</v>
      </c>
      <c r="G403" s="93" t="s">
        <v>133</v>
      </c>
      <c r="H403" s="93">
        <v>26</v>
      </c>
      <c r="I403" s="94" t="s">
        <v>25</v>
      </c>
      <c r="J403" s="147" t="s">
        <v>912</v>
      </c>
      <c r="K403" s="93" t="s">
        <v>913</v>
      </c>
      <c r="L403" s="94" t="s">
        <v>914</v>
      </c>
      <c r="M403" s="94">
        <v>5</v>
      </c>
      <c r="N403" s="95"/>
      <c r="O403" s="201">
        <f>IF(P403&gt;0,VLOOKUP($D403,'BBLM COMCHECK'!$A:$S,14,0),0)</f>
        <v>0</v>
      </c>
      <c r="P403" s="202"/>
      <c r="Q403" s="91">
        <f t="shared" si="36"/>
        <v>0</v>
      </c>
      <c r="R403" s="201">
        <f>IF(S403&gt;0,VLOOKUP($D403,'BBLM COMCHECK'!$A:$S,15,0),0)</f>
        <v>0</v>
      </c>
      <c r="S403" s="202"/>
      <c r="T403" s="91">
        <f t="shared" si="37"/>
        <v>0</v>
      </c>
      <c r="U403" s="201">
        <f>IF(V403&gt;0,VLOOKUP($D403,'BBLM COMCHECK'!$A:$Z,25,0),0)</f>
        <v>0</v>
      </c>
      <c r="V403" s="202"/>
      <c r="W403" s="91">
        <f t="shared" si="38"/>
        <v>0</v>
      </c>
      <c r="X403" s="201">
        <f>IF(Y403&gt;0,VLOOKUP($D403,'BBLM COMCHECK'!$A:$Z,25,0),0)</f>
        <v>0</v>
      </c>
      <c r="Y403" s="202"/>
      <c r="Z403" s="91">
        <f t="shared" si="39"/>
        <v>0</v>
      </c>
      <c r="AA403" s="203" t="str">
        <f>VLOOKUP(D403,'BBLM COMCHECK'!$A:$I,9,0)</f>
        <v>normal</v>
      </c>
      <c r="AB403" s="204">
        <f>VLOOKUP(D403,'BBLM COMCHECK'!$A:$L,12,0)</f>
        <v>365</v>
      </c>
      <c r="AC403" s="201">
        <f t="shared" si="40"/>
        <v>0</v>
      </c>
      <c r="AD403" s="94"/>
      <c r="AE403" s="201"/>
      <c r="AF403" s="201"/>
      <c r="AG403" s="201"/>
      <c r="AH403" s="201"/>
      <c r="AI403" s="94"/>
      <c r="AJ403" s="94"/>
      <c r="AK403" s="87" t="s">
        <v>915</v>
      </c>
      <c r="AL403" s="87" t="str">
        <f t="shared" si="41"/>
        <v>2026-01-15|06029|1045756000|0|||1</v>
      </c>
      <c r="AP403" s="198"/>
      <c r="AQ403" s="198"/>
      <c r="AR403" s="198"/>
      <c r="AW403" s="198"/>
      <c r="BC403" s="87"/>
      <c r="BD403" s="163" t="s">
        <v>916</v>
      </c>
      <c r="BE403" s="87"/>
    </row>
    <row r="404" spans="1:57" ht="26.25" customHeight="1">
      <c r="A404" s="87" t="s">
        <v>917</v>
      </c>
      <c r="B404" s="87" t="s">
        <v>131</v>
      </c>
      <c r="C404" s="87" t="s">
        <v>94</v>
      </c>
      <c r="D404" s="92" t="s">
        <v>917</v>
      </c>
      <c r="E404" s="92" t="s">
        <v>94</v>
      </c>
      <c r="F404" s="92" t="s">
        <v>894</v>
      </c>
      <c r="G404" s="93" t="s">
        <v>133</v>
      </c>
      <c r="H404" s="93">
        <v>26</v>
      </c>
      <c r="I404" s="94" t="s">
        <v>25</v>
      </c>
      <c r="J404" s="147" t="s">
        <v>918</v>
      </c>
      <c r="K404" s="93" t="s">
        <v>919</v>
      </c>
      <c r="L404" s="94" t="s">
        <v>920</v>
      </c>
      <c r="M404" s="94">
        <v>12</v>
      </c>
      <c r="N404" s="95"/>
      <c r="O404" s="201">
        <f>IF(P404&gt;0,VLOOKUP($D404,'BBLM COMCHECK'!$A:$S,14,0),0)</f>
        <v>0</v>
      </c>
      <c r="P404" s="202"/>
      <c r="Q404" s="91">
        <f t="shared" si="36"/>
        <v>0</v>
      </c>
      <c r="R404" s="201">
        <f>IF(S404&gt;0,VLOOKUP($D404,'BBLM COMCHECK'!$A:$S,15,0),0)</f>
        <v>0</v>
      </c>
      <c r="S404" s="202"/>
      <c r="T404" s="91">
        <f t="shared" si="37"/>
        <v>0</v>
      </c>
      <c r="U404" s="201">
        <f>IF(V404&gt;0,VLOOKUP($D404,'BBLM COMCHECK'!$A:$Z,25,0),0)</f>
        <v>0</v>
      </c>
      <c r="V404" s="202"/>
      <c r="W404" s="91">
        <f t="shared" si="38"/>
        <v>0</v>
      </c>
      <c r="X404" s="201">
        <f>IF(Y404&gt;0,VLOOKUP($D404,'BBLM COMCHECK'!$A:$Z,25,0),0)</f>
        <v>0</v>
      </c>
      <c r="Y404" s="202"/>
      <c r="Z404" s="91">
        <f t="shared" si="39"/>
        <v>0</v>
      </c>
      <c r="AA404" s="203" t="str">
        <f>VLOOKUP(D404,'BBLM COMCHECK'!$A:$I,9,0)</f>
        <v>normal</v>
      </c>
      <c r="AB404" s="204">
        <f>VLOOKUP(D404,'BBLM COMCHECK'!$A:$L,12,0)</f>
        <v>20238</v>
      </c>
      <c r="AC404" s="201">
        <f t="shared" si="40"/>
        <v>0</v>
      </c>
      <c r="AD404" s="94"/>
      <c r="AE404" s="201"/>
      <c r="AF404" s="201"/>
      <c r="AG404" s="201"/>
      <c r="AH404" s="201"/>
      <c r="AI404" s="94"/>
      <c r="AJ404" s="94"/>
      <c r="AK404" s="87" t="s">
        <v>921</v>
      </c>
      <c r="AL404" s="87" t="str">
        <f t="shared" si="41"/>
        <v>2026-01-15|06029|1048940000|0|||1</v>
      </c>
      <c r="AP404" s="198"/>
      <c r="AQ404" s="198"/>
      <c r="AR404" s="198"/>
      <c r="AW404" s="198"/>
      <c r="BC404" s="87"/>
      <c r="BD404" s="163" t="s">
        <v>922</v>
      </c>
      <c r="BE404" s="87"/>
    </row>
    <row r="405" spans="1:57" ht="26.25" customHeight="1">
      <c r="A405" s="87" t="s">
        <v>923</v>
      </c>
      <c r="B405" s="87" t="s">
        <v>131</v>
      </c>
      <c r="C405" s="87" t="s">
        <v>94</v>
      </c>
      <c r="D405" s="92" t="s">
        <v>923</v>
      </c>
      <c r="E405" s="92" t="s">
        <v>94</v>
      </c>
      <c r="F405" s="92" t="s">
        <v>894</v>
      </c>
      <c r="G405" s="93" t="s">
        <v>133</v>
      </c>
      <c r="H405" s="93">
        <v>26</v>
      </c>
      <c r="I405" s="94" t="s">
        <v>25</v>
      </c>
      <c r="J405" s="147" t="s">
        <v>230</v>
      </c>
      <c r="K405" s="93" t="s">
        <v>231</v>
      </c>
      <c r="L405" s="94" t="s">
        <v>232</v>
      </c>
      <c r="M405" s="94">
        <v>12</v>
      </c>
      <c r="N405" s="115"/>
      <c r="O405" s="201">
        <f>IF(P405&gt;0,VLOOKUP($D405,'BBLM COMCHECK'!$A:$S,14,0),0)</f>
        <v>0</v>
      </c>
      <c r="P405" s="202"/>
      <c r="Q405" s="91">
        <f t="shared" si="36"/>
        <v>0</v>
      </c>
      <c r="R405" s="201">
        <f>IF(S405&gt;0,VLOOKUP($D405,'BBLM COMCHECK'!$A:$S,15,0),0)</f>
        <v>0</v>
      </c>
      <c r="S405" s="202"/>
      <c r="T405" s="91">
        <f t="shared" si="37"/>
        <v>0</v>
      </c>
      <c r="U405" s="201">
        <f>IF(V405&gt;0,VLOOKUP($D405,'BBLM COMCHECK'!$A:$Z,25,0),0)</f>
        <v>0</v>
      </c>
      <c r="V405" s="202"/>
      <c r="W405" s="91">
        <f t="shared" si="38"/>
        <v>0</v>
      </c>
      <c r="X405" s="201">
        <f>IF(Y405&gt;0,VLOOKUP($D405,'BBLM COMCHECK'!$A:$Z,25,0),0)</f>
        <v>0</v>
      </c>
      <c r="Y405" s="202"/>
      <c r="Z405" s="91">
        <f t="shared" si="39"/>
        <v>0</v>
      </c>
      <c r="AA405" s="203" t="str">
        <f>VLOOKUP(D405,'BBLM COMCHECK'!$A:$I,9,0)</f>
        <v>order stop</v>
      </c>
      <c r="AB405" s="204">
        <f>VLOOKUP(D405,'BBLM COMCHECK'!$A:$L,12,0)</f>
        <v>107</v>
      </c>
      <c r="AC405" s="201">
        <f t="shared" si="40"/>
        <v>0</v>
      </c>
      <c r="AD405" s="94"/>
      <c r="AE405" s="201"/>
      <c r="AF405" s="201"/>
      <c r="AG405" s="201"/>
      <c r="AH405" s="201"/>
      <c r="AI405" s="94"/>
      <c r="AJ405" s="94"/>
      <c r="AK405" s="87" t="s">
        <v>233</v>
      </c>
      <c r="AL405" s="87" t="str">
        <f t="shared" si="41"/>
        <v>2026-01-15|06029|1055785000|0|||1</v>
      </c>
      <c r="AP405" s="198"/>
      <c r="AQ405" s="198"/>
      <c r="AR405" s="198"/>
      <c r="AW405" s="198"/>
      <c r="BC405" s="87"/>
      <c r="BD405" s="163" t="s">
        <v>234</v>
      </c>
      <c r="BE405" s="87"/>
    </row>
    <row r="406" spans="1:57" ht="26.25" customHeight="1">
      <c r="A406" s="87" t="s">
        <v>924</v>
      </c>
      <c r="B406" s="87" t="s">
        <v>131</v>
      </c>
      <c r="C406" s="87" t="s">
        <v>94</v>
      </c>
      <c r="D406" s="92" t="s">
        <v>924</v>
      </c>
      <c r="E406" s="92" t="s">
        <v>94</v>
      </c>
      <c r="F406" s="92" t="s">
        <v>894</v>
      </c>
      <c r="G406" s="93" t="s">
        <v>133</v>
      </c>
      <c r="H406" s="93">
        <v>11</v>
      </c>
      <c r="I406" s="94" t="s">
        <v>20</v>
      </c>
      <c r="J406" s="146" t="s">
        <v>925</v>
      </c>
      <c r="K406" s="93" t="s">
        <v>926</v>
      </c>
      <c r="L406" s="94" t="s">
        <v>927</v>
      </c>
      <c r="M406" s="94">
        <v>72</v>
      </c>
      <c r="N406" s="95"/>
      <c r="O406" s="201">
        <f>IF(P406&gt;0,VLOOKUP($D406,'BBLM COMCHECK'!$A:$S,14,0),0)</f>
        <v>0</v>
      </c>
      <c r="P406" s="202"/>
      <c r="Q406" s="91">
        <f t="shared" si="36"/>
        <v>0</v>
      </c>
      <c r="R406" s="201">
        <f>IF(S406&gt;0,VLOOKUP($D406,'BBLM COMCHECK'!$A:$S,15,0),0)</f>
        <v>0</v>
      </c>
      <c r="S406" s="202"/>
      <c r="T406" s="91">
        <f t="shared" si="37"/>
        <v>0</v>
      </c>
      <c r="U406" s="201">
        <f>IF(V406&gt;0,VLOOKUP($D406,'BBLM COMCHECK'!$A:$Z,25,0),0)</f>
        <v>0</v>
      </c>
      <c r="V406" s="202"/>
      <c r="W406" s="91">
        <f t="shared" si="38"/>
        <v>0</v>
      </c>
      <c r="X406" s="201">
        <f>IF(Y406&gt;0,VLOOKUP($D406,'BBLM COMCHECK'!$A:$Z,25,0),0)</f>
        <v>0</v>
      </c>
      <c r="Y406" s="202"/>
      <c r="Z406" s="91">
        <f t="shared" si="39"/>
        <v>0</v>
      </c>
      <c r="AA406" s="203" t="str">
        <f>VLOOKUP(D406,'BBLM COMCHECK'!$A:$I,9,0)</f>
        <v>normal</v>
      </c>
      <c r="AB406" s="204">
        <f>VLOOKUP(D406,'BBLM COMCHECK'!$A:$L,12,0)</f>
        <v>364</v>
      </c>
      <c r="AC406" s="201">
        <f t="shared" si="40"/>
        <v>0</v>
      </c>
      <c r="AD406" s="94"/>
      <c r="AE406" s="201"/>
      <c r="AF406" s="201"/>
      <c r="AG406" s="201"/>
      <c r="AH406" s="201"/>
      <c r="AI406" s="94"/>
      <c r="AJ406" s="94"/>
      <c r="AK406" s="87" t="s">
        <v>928</v>
      </c>
      <c r="AL406" s="87" t="str">
        <f t="shared" si="41"/>
        <v>2026-01-15|06029|1057501000|0|||1</v>
      </c>
      <c r="AP406" s="198"/>
      <c r="AQ406" s="198"/>
      <c r="AR406" s="198"/>
      <c r="AW406" s="198"/>
      <c r="BC406" s="87"/>
      <c r="BD406" s="163" t="s">
        <v>929</v>
      </c>
      <c r="BE406" s="87"/>
    </row>
    <row r="407" spans="1:57" ht="26.25" customHeight="1">
      <c r="A407" s="87" t="s">
        <v>930</v>
      </c>
      <c r="B407" s="87" t="s">
        <v>131</v>
      </c>
      <c r="C407" s="87" t="s">
        <v>94</v>
      </c>
      <c r="D407" s="92" t="s">
        <v>930</v>
      </c>
      <c r="E407" s="92" t="s">
        <v>94</v>
      </c>
      <c r="F407" s="92" t="s">
        <v>894</v>
      </c>
      <c r="G407" s="93" t="s">
        <v>133</v>
      </c>
      <c r="H407" s="93">
        <v>27</v>
      </c>
      <c r="I407" s="94" t="s">
        <v>27</v>
      </c>
      <c r="J407" s="147" t="s">
        <v>236</v>
      </c>
      <c r="K407" s="93" t="s">
        <v>237</v>
      </c>
      <c r="L407" s="94" t="s">
        <v>238</v>
      </c>
      <c r="M407" s="94">
        <v>12</v>
      </c>
      <c r="N407" s="95"/>
      <c r="O407" s="201">
        <f>IF(P407&gt;0,VLOOKUP($D407,'BBLM COMCHECK'!$A:$S,14,0),0)</f>
        <v>0</v>
      </c>
      <c r="P407" s="202"/>
      <c r="Q407" s="91">
        <f t="shared" si="36"/>
        <v>0</v>
      </c>
      <c r="R407" s="201">
        <f>IF(S407&gt;0,VLOOKUP($D407,'BBLM COMCHECK'!$A:$S,15,0),0)</f>
        <v>0</v>
      </c>
      <c r="S407" s="202"/>
      <c r="T407" s="91">
        <f t="shared" si="37"/>
        <v>0</v>
      </c>
      <c r="U407" s="201">
        <f>IF(V407&gt;0,VLOOKUP($D407,'BBLM COMCHECK'!$A:$Z,25,0),0)</f>
        <v>0</v>
      </c>
      <c r="V407" s="202"/>
      <c r="W407" s="91">
        <f t="shared" si="38"/>
        <v>0</v>
      </c>
      <c r="X407" s="201">
        <f>IF(Y407&gt;0,VLOOKUP($D407,'BBLM COMCHECK'!$A:$Z,25,0),0)</f>
        <v>0</v>
      </c>
      <c r="Y407" s="202"/>
      <c r="Z407" s="91">
        <f t="shared" si="39"/>
        <v>0</v>
      </c>
      <c r="AA407" s="203" t="str">
        <f>VLOOKUP(D407,'BBLM COMCHECK'!$A:$I,9,0)</f>
        <v>normal</v>
      </c>
      <c r="AB407" s="204">
        <f>VLOOKUP(D407,'BBLM COMCHECK'!$A:$L,12,0)</f>
        <v>7</v>
      </c>
      <c r="AC407" s="201">
        <f t="shared" si="40"/>
        <v>0</v>
      </c>
      <c r="AD407" s="94"/>
      <c r="AE407" s="201"/>
      <c r="AF407" s="201"/>
      <c r="AG407" s="201"/>
      <c r="AH407" s="201"/>
      <c r="AI407" s="94"/>
      <c r="AJ407" s="94"/>
      <c r="AK407" s="87" t="s">
        <v>239</v>
      </c>
      <c r="AL407" s="87" t="str">
        <f t="shared" si="41"/>
        <v>2026-01-15|06029|1058499000|0|||1</v>
      </c>
      <c r="AP407" s="198"/>
      <c r="AQ407" s="198"/>
      <c r="AR407" s="198"/>
      <c r="AW407" s="198"/>
      <c r="BC407" s="87"/>
      <c r="BD407" s="163" t="s">
        <v>240</v>
      </c>
      <c r="BE407" s="87"/>
    </row>
    <row r="408" spans="1:57" ht="26.25" customHeight="1">
      <c r="A408" s="87" t="s">
        <v>931</v>
      </c>
      <c r="B408" s="87" t="s">
        <v>131</v>
      </c>
      <c r="C408" s="87" t="s">
        <v>94</v>
      </c>
      <c r="D408" s="92" t="s">
        <v>931</v>
      </c>
      <c r="E408" s="92" t="s">
        <v>94</v>
      </c>
      <c r="F408" s="92" t="s">
        <v>894</v>
      </c>
      <c r="G408" s="93" t="s">
        <v>133</v>
      </c>
      <c r="H408" s="93">
        <v>11</v>
      </c>
      <c r="I408" s="94" t="s">
        <v>20</v>
      </c>
      <c r="J408" s="147" t="s">
        <v>242</v>
      </c>
      <c r="K408" s="93" t="s">
        <v>243</v>
      </c>
      <c r="L408" s="94" t="s">
        <v>244</v>
      </c>
      <c r="M408" s="94">
        <v>16</v>
      </c>
      <c r="N408" s="95"/>
      <c r="O408" s="201">
        <f>IF(P408&gt;0,VLOOKUP($D408,'BBLM COMCHECK'!$A:$S,14,0),0)</f>
        <v>0</v>
      </c>
      <c r="P408" s="202"/>
      <c r="Q408" s="91">
        <f t="shared" si="36"/>
        <v>0</v>
      </c>
      <c r="R408" s="201">
        <f>IF(S408&gt;0,VLOOKUP($D408,'BBLM COMCHECK'!$A:$S,15,0),0)</f>
        <v>0</v>
      </c>
      <c r="S408" s="202"/>
      <c r="T408" s="91">
        <f t="shared" si="37"/>
        <v>0</v>
      </c>
      <c r="U408" s="201">
        <f>IF(V408&gt;0,VLOOKUP($D408,'BBLM COMCHECK'!$A:$Z,25,0),0)</f>
        <v>0</v>
      </c>
      <c r="V408" s="202"/>
      <c r="W408" s="91">
        <f t="shared" si="38"/>
        <v>0</v>
      </c>
      <c r="X408" s="201">
        <f>IF(Y408&gt;0,VLOOKUP($D408,'BBLM COMCHECK'!$A:$Z,25,0),0)</f>
        <v>0</v>
      </c>
      <c r="Y408" s="202"/>
      <c r="Z408" s="91">
        <f t="shared" si="39"/>
        <v>0</v>
      </c>
      <c r="AA408" s="203" t="str">
        <f>VLOOKUP(D408,'BBLM COMCHECK'!$A:$I,9,0)</f>
        <v>normal</v>
      </c>
      <c r="AB408" s="204">
        <f>VLOOKUP(D408,'BBLM COMCHECK'!$A:$L,12,0)</f>
        <v>0</v>
      </c>
      <c r="AC408" s="201">
        <f t="shared" si="40"/>
        <v>1</v>
      </c>
      <c r="AD408" s="94"/>
      <c r="AE408" s="201"/>
      <c r="AF408" s="201"/>
      <c r="AG408" s="201"/>
      <c r="AH408" s="201"/>
      <c r="AI408" s="94"/>
      <c r="AJ408" s="94"/>
      <c r="AK408" s="87" t="s">
        <v>245</v>
      </c>
      <c r="AL408" s="87" t="str">
        <f t="shared" si="41"/>
        <v>2026-01-15|06029|1064670000|0|||1</v>
      </c>
      <c r="AP408" s="198"/>
      <c r="AQ408" s="198"/>
      <c r="AR408" s="198"/>
      <c r="AW408" s="198"/>
      <c r="BC408" s="87"/>
      <c r="BD408" s="163" t="s">
        <v>246</v>
      </c>
      <c r="BE408" s="87"/>
    </row>
    <row r="409" spans="1:57" ht="26.25" customHeight="1">
      <c r="A409" s="87" t="s">
        <v>932</v>
      </c>
      <c r="B409" s="87" t="s">
        <v>131</v>
      </c>
      <c r="C409" s="87" t="s">
        <v>94</v>
      </c>
      <c r="D409" s="92" t="s">
        <v>932</v>
      </c>
      <c r="E409" s="92" t="s">
        <v>94</v>
      </c>
      <c r="F409" s="92" t="s">
        <v>894</v>
      </c>
      <c r="G409" s="93" t="s">
        <v>133</v>
      </c>
      <c r="H409" s="93">
        <v>11</v>
      </c>
      <c r="I409" s="94" t="s">
        <v>20</v>
      </c>
      <c r="J409" s="147" t="s">
        <v>460</v>
      </c>
      <c r="K409" s="93" t="s">
        <v>461</v>
      </c>
      <c r="L409" s="94" t="s">
        <v>462</v>
      </c>
      <c r="M409" s="94">
        <v>16</v>
      </c>
      <c r="N409" s="95"/>
      <c r="O409" s="201">
        <f>IF(P409&gt;0,VLOOKUP($D409,'BBLM COMCHECK'!$A:$S,14,0),0)</f>
        <v>0</v>
      </c>
      <c r="P409" s="202"/>
      <c r="Q409" s="91">
        <f t="shared" si="36"/>
        <v>0</v>
      </c>
      <c r="R409" s="201">
        <f>IF(S409&gt;0,VLOOKUP($D409,'BBLM COMCHECK'!$A:$S,15,0),0)</f>
        <v>0</v>
      </c>
      <c r="S409" s="202"/>
      <c r="T409" s="91">
        <f t="shared" si="37"/>
        <v>0</v>
      </c>
      <c r="U409" s="201">
        <f>IF(V409&gt;0,VLOOKUP($D409,'BBLM COMCHECK'!$A:$Z,25,0),0)</f>
        <v>0</v>
      </c>
      <c r="V409" s="202"/>
      <c r="W409" s="91">
        <f t="shared" si="38"/>
        <v>0</v>
      </c>
      <c r="X409" s="201">
        <f>IF(Y409&gt;0,VLOOKUP($D409,'BBLM COMCHECK'!$A:$Z,25,0),0)</f>
        <v>0</v>
      </c>
      <c r="Y409" s="202"/>
      <c r="Z409" s="91">
        <f t="shared" si="39"/>
        <v>0</v>
      </c>
      <c r="AA409" s="203" t="str">
        <f>VLOOKUP(D409,'BBLM COMCHECK'!$A:$I,9,0)</f>
        <v>normal</v>
      </c>
      <c r="AB409" s="204">
        <f>VLOOKUP(D409,'BBLM COMCHECK'!$A:$L,12,0)</f>
        <v>263</v>
      </c>
      <c r="AC409" s="201">
        <f t="shared" si="40"/>
        <v>0</v>
      </c>
      <c r="AD409" s="94"/>
      <c r="AE409" s="201"/>
      <c r="AF409" s="201"/>
      <c r="AG409" s="201"/>
      <c r="AH409" s="201"/>
      <c r="AI409" s="94"/>
      <c r="AJ409" s="94"/>
      <c r="AK409" s="87" t="s">
        <v>463</v>
      </c>
      <c r="AL409" s="87" t="str">
        <f t="shared" si="41"/>
        <v>2026-01-15|06029|1067510000|0|||1</v>
      </c>
      <c r="AP409" s="198"/>
      <c r="AQ409" s="198"/>
      <c r="AR409" s="198"/>
      <c r="AW409" s="198"/>
      <c r="BC409" s="87"/>
      <c r="BD409" s="89" t="s">
        <v>464</v>
      </c>
      <c r="BE409" s="87"/>
    </row>
    <row r="410" spans="1:57" ht="26.25" customHeight="1">
      <c r="A410" s="87" t="s">
        <v>933</v>
      </c>
      <c r="B410" s="87" t="s">
        <v>131</v>
      </c>
      <c r="C410" s="87" t="s">
        <v>94</v>
      </c>
      <c r="D410" s="92" t="s">
        <v>933</v>
      </c>
      <c r="E410" s="92" t="s">
        <v>94</v>
      </c>
      <c r="F410" s="92" t="s">
        <v>894</v>
      </c>
      <c r="G410" s="93" t="s">
        <v>133</v>
      </c>
      <c r="H410" s="93">
        <v>21</v>
      </c>
      <c r="I410" s="94" t="s">
        <v>24</v>
      </c>
      <c r="J410" s="147" t="s">
        <v>254</v>
      </c>
      <c r="K410" s="93" t="s">
        <v>255</v>
      </c>
      <c r="L410" s="94" t="s">
        <v>256</v>
      </c>
      <c r="M410" s="94">
        <v>60</v>
      </c>
      <c r="N410" s="95"/>
      <c r="O410" s="201">
        <f>IF(P410&gt;0,VLOOKUP($D410,'BBLM COMCHECK'!$A:$S,14,0),0)</f>
        <v>0</v>
      </c>
      <c r="P410" s="202"/>
      <c r="Q410" s="91">
        <f t="shared" si="36"/>
        <v>0</v>
      </c>
      <c r="R410" s="201">
        <f>IF(S410&gt;0,VLOOKUP($D410,'BBLM COMCHECK'!$A:$S,15,0),0)</f>
        <v>0</v>
      </c>
      <c r="S410" s="202"/>
      <c r="T410" s="91">
        <f t="shared" si="37"/>
        <v>0</v>
      </c>
      <c r="U410" s="201">
        <f>IF(V410&gt;0,VLOOKUP($D410,'BBLM COMCHECK'!$A:$Z,25,0),0)</f>
        <v>0</v>
      </c>
      <c r="V410" s="202"/>
      <c r="W410" s="91">
        <f t="shared" si="38"/>
        <v>0</v>
      </c>
      <c r="X410" s="201">
        <f>IF(Y410&gt;0,VLOOKUP($D410,'BBLM COMCHECK'!$A:$Z,25,0),0)</f>
        <v>0</v>
      </c>
      <c r="Y410" s="202"/>
      <c r="Z410" s="91">
        <f t="shared" si="39"/>
        <v>0</v>
      </c>
      <c r="AA410" s="203" t="str">
        <f>VLOOKUP(D410,'BBLM COMCHECK'!$A:$I,9,0)</f>
        <v>order stop</v>
      </c>
      <c r="AB410" s="204">
        <f>VLOOKUP(D410,'BBLM COMCHECK'!$A:$L,12,0)</f>
        <v>75</v>
      </c>
      <c r="AC410" s="201">
        <f t="shared" si="40"/>
        <v>0</v>
      </c>
      <c r="AD410" s="94"/>
      <c r="AE410" s="201"/>
      <c r="AF410" s="201"/>
      <c r="AG410" s="201"/>
      <c r="AH410" s="201"/>
      <c r="AI410" s="94"/>
      <c r="AJ410" s="94"/>
      <c r="AK410" s="87" t="s">
        <v>257</v>
      </c>
      <c r="AL410" s="87" t="str">
        <f t="shared" si="41"/>
        <v>2026-01-15|06029|1070906000|0|||1</v>
      </c>
      <c r="AP410" s="198"/>
      <c r="AQ410" s="198"/>
      <c r="AR410" s="198"/>
      <c r="AW410" s="198"/>
      <c r="BC410" s="87"/>
      <c r="BD410" s="163" t="s">
        <v>258</v>
      </c>
      <c r="BE410" s="87"/>
    </row>
    <row r="411" spans="1:57" ht="26.25" customHeight="1">
      <c r="A411" s="87" t="s">
        <v>934</v>
      </c>
      <c r="B411" s="87" t="s">
        <v>131</v>
      </c>
      <c r="C411" s="87" t="s">
        <v>94</v>
      </c>
      <c r="D411" s="92" t="s">
        <v>934</v>
      </c>
      <c r="E411" s="92" t="s">
        <v>94</v>
      </c>
      <c r="F411" s="92" t="s">
        <v>894</v>
      </c>
      <c r="G411" s="93" t="s">
        <v>133</v>
      </c>
      <c r="H411" s="93">
        <v>11</v>
      </c>
      <c r="I411" s="94" t="s">
        <v>20</v>
      </c>
      <c r="J411" s="147" t="s">
        <v>260</v>
      </c>
      <c r="K411" s="93" t="s">
        <v>261</v>
      </c>
      <c r="L411" s="94" t="s">
        <v>262</v>
      </c>
      <c r="M411" s="94">
        <v>12</v>
      </c>
      <c r="N411" s="95"/>
      <c r="O411" s="201">
        <f>IF(P411&gt;0,VLOOKUP($D411,'BBLM COMCHECK'!$A:$S,14,0),0)</f>
        <v>0</v>
      </c>
      <c r="P411" s="202"/>
      <c r="Q411" s="91">
        <f t="shared" si="36"/>
        <v>0</v>
      </c>
      <c r="R411" s="201">
        <f>IF(S411&gt;0,VLOOKUP($D411,'BBLM COMCHECK'!$A:$S,15,0),0)</f>
        <v>0</v>
      </c>
      <c r="S411" s="202"/>
      <c r="T411" s="91">
        <f t="shared" si="37"/>
        <v>0</v>
      </c>
      <c r="U411" s="201">
        <f>IF(V411&gt;0,VLOOKUP($D411,'BBLM COMCHECK'!$A:$Z,25,0),0)</f>
        <v>0</v>
      </c>
      <c r="V411" s="202"/>
      <c r="W411" s="91">
        <f t="shared" si="38"/>
        <v>0</v>
      </c>
      <c r="X411" s="201">
        <f>IF(Y411&gt;0,VLOOKUP($D411,'BBLM COMCHECK'!$A:$Z,25,0),0)</f>
        <v>0</v>
      </c>
      <c r="Y411" s="202"/>
      <c r="Z411" s="91">
        <f t="shared" si="39"/>
        <v>0</v>
      </c>
      <c r="AA411" s="203" t="str">
        <f>VLOOKUP(D411,'BBLM COMCHECK'!$A:$I,9,0)</f>
        <v>normal</v>
      </c>
      <c r="AB411" s="204">
        <f>VLOOKUP(D411,'BBLM COMCHECK'!$A:$L,12,0)</f>
        <v>228</v>
      </c>
      <c r="AC411" s="201">
        <f t="shared" si="40"/>
        <v>0</v>
      </c>
      <c r="AD411" s="94"/>
      <c r="AE411" s="201"/>
      <c r="AF411" s="201"/>
      <c r="AG411" s="201"/>
      <c r="AH411" s="201"/>
      <c r="AI411" s="94"/>
      <c r="AJ411" s="94"/>
      <c r="AK411" s="87" t="s">
        <v>263</v>
      </c>
      <c r="AL411" s="87" t="str">
        <f t="shared" si="41"/>
        <v>2026-01-15|06029|1071008000|0|||1</v>
      </c>
      <c r="AP411" s="198"/>
      <c r="AQ411" s="198"/>
      <c r="AR411" s="198"/>
      <c r="AW411" s="198"/>
      <c r="BC411" s="87"/>
      <c r="BD411" s="163" t="s">
        <v>264</v>
      </c>
      <c r="BE411" s="87"/>
    </row>
    <row r="412" spans="1:57" ht="26.25" customHeight="1">
      <c r="A412" s="87" t="s">
        <v>935</v>
      </c>
      <c r="B412" s="87" t="s">
        <v>131</v>
      </c>
      <c r="C412" s="87" t="s">
        <v>94</v>
      </c>
      <c r="D412" s="92" t="s">
        <v>935</v>
      </c>
      <c r="E412" s="92" t="s">
        <v>94</v>
      </c>
      <c r="F412" s="92" t="s">
        <v>894</v>
      </c>
      <c r="G412" s="93" t="s">
        <v>133</v>
      </c>
      <c r="H412" s="93">
        <v>11</v>
      </c>
      <c r="I412" s="94" t="s">
        <v>20</v>
      </c>
      <c r="J412" s="147" t="s">
        <v>272</v>
      </c>
      <c r="K412" s="93" t="s">
        <v>273</v>
      </c>
      <c r="L412" s="94" t="s">
        <v>274</v>
      </c>
      <c r="M412" s="94">
        <v>24</v>
      </c>
      <c r="N412" s="95"/>
      <c r="O412" s="201">
        <f>IF(P412&gt;0,VLOOKUP($D412,'BBLM COMCHECK'!$A:$S,14,0),0)</f>
        <v>0</v>
      </c>
      <c r="P412" s="202"/>
      <c r="Q412" s="91">
        <f t="shared" si="36"/>
        <v>0</v>
      </c>
      <c r="R412" s="201">
        <f>IF(S412&gt;0,VLOOKUP($D412,'BBLM COMCHECK'!$A:$S,15,0),0)</f>
        <v>0</v>
      </c>
      <c r="S412" s="202"/>
      <c r="T412" s="91">
        <f t="shared" si="37"/>
        <v>0</v>
      </c>
      <c r="U412" s="201">
        <f>IF(V412&gt;0,VLOOKUP($D412,'BBLM COMCHECK'!$A:$Z,25,0),0)</f>
        <v>0</v>
      </c>
      <c r="V412" s="202"/>
      <c r="W412" s="91">
        <f t="shared" si="38"/>
        <v>0</v>
      </c>
      <c r="X412" s="201">
        <f>IF(Y412&gt;0,VLOOKUP($D412,'BBLM COMCHECK'!$A:$Z,25,0),0)</f>
        <v>0</v>
      </c>
      <c r="Y412" s="202"/>
      <c r="Z412" s="91">
        <f t="shared" si="39"/>
        <v>0</v>
      </c>
      <c r="AA412" s="203" t="str">
        <f>VLOOKUP(D412,'BBLM COMCHECK'!$A:$I,9,0)</f>
        <v>normal</v>
      </c>
      <c r="AB412" s="204">
        <f>VLOOKUP(D412,'BBLM COMCHECK'!$A:$L,12,0)</f>
        <v>0</v>
      </c>
      <c r="AC412" s="201">
        <f t="shared" si="40"/>
        <v>1</v>
      </c>
      <c r="AD412" s="94"/>
      <c r="AE412" s="201"/>
      <c r="AF412" s="201"/>
      <c r="AG412" s="201"/>
      <c r="AH412" s="201"/>
      <c r="AI412" s="94"/>
      <c r="AJ412" s="94"/>
      <c r="AK412" s="87" t="s">
        <v>275</v>
      </c>
      <c r="AL412" s="87" t="str">
        <f t="shared" si="41"/>
        <v>2026-01-15|06029|1072194000|0|||1</v>
      </c>
      <c r="AP412" s="198"/>
      <c r="AQ412" s="198"/>
      <c r="AR412" s="198"/>
      <c r="AW412" s="198"/>
      <c r="BC412" s="87"/>
      <c r="BD412" s="163" t="s">
        <v>276</v>
      </c>
      <c r="BE412" s="87"/>
    </row>
    <row r="413" spans="1:57" ht="26.25" customHeight="1">
      <c r="A413" s="87" t="s">
        <v>936</v>
      </c>
      <c r="B413" s="87" t="s">
        <v>131</v>
      </c>
      <c r="C413" s="87" t="s">
        <v>94</v>
      </c>
      <c r="D413" s="92" t="s">
        <v>936</v>
      </c>
      <c r="E413" s="92" t="s">
        <v>94</v>
      </c>
      <c r="F413" s="92" t="s">
        <v>894</v>
      </c>
      <c r="G413" s="93" t="s">
        <v>133</v>
      </c>
      <c r="H413" s="93">
        <v>26</v>
      </c>
      <c r="I413" s="94" t="s">
        <v>25</v>
      </c>
      <c r="J413" s="147" t="s">
        <v>278</v>
      </c>
      <c r="K413" s="93" t="s">
        <v>279</v>
      </c>
      <c r="L413" s="94" t="s">
        <v>280</v>
      </c>
      <c r="M413" s="94">
        <v>20</v>
      </c>
      <c r="N413" s="115"/>
      <c r="O413" s="201">
        <f>IF(P413&gt;0,VLOOKUP($D413,'BBLM COMCHECK'!$A:$S,14,0),0)</f>
        <v>0</v>
      </c>
      <c r="P413" s="202"/>
      <c r="Q413" s="91">
        <f t="shared" si="36"/>
        <v>0</v>
      </c>
      <c r="R413" s="201">
        <f>IF(S413&gt;0,VLOOKUP($D413,'BBLM COMCHECK'!$A:$S,15,0),0)</f>
        <v>0</v>
      </c>
      <c r="S413" s="202"/>
      <c r="T413" s="91">
        <f t="shared" si="37"/>
        <v>0</v>
      </c>
      <c r="U413" s="201">
        <f>IF(V413&gt;0,VLOOKUP($D413,'BBLM COMCHECK'!$A:$Z,25,0),0)</f>
        <v>0</v>
      </c>
      <c r="V413" s="202"/>
      <c r="W413" s="91">
        <f t="shared" si="38"/>
        <v>0</v>
      </c>
      <c r="X413" s="201">
        <f>IF(Y413&gt;0,VLOOKUP($D413,'BBLM COMCHECK'!$A:$Z,25,0),0)</f>
        <v>0</v>
      </c>
      <c r="Y413" s="202"/>
      <c r="Z413" s="91">
        <f t="shared" si="39"/>
        <v>0</v>
      </c>
      <c r="AA413" s="203" t="str">
        <f>VLOOKUP(D413,'BBLM COMCHECK'!$A:$I,9,0)</f>
        <v>normal</v>
      </c>
      <c r="AB413" s="204">
        <f>VLOOKUP(D413,'BBLM COMCHECK'!$A:$L,12,0)</f>
        <v>174</v>
      </c>
      <c r="AC413" s="201">
        <f t="shared" si="40"/>
        <v>0</v>
      </c>
      <c r="AD413" s="94"/>
      <c r="AE413" s="201"/>
      <c r="AF413" s="201"/>
      <c r="AG413" s="201"/>
      <c r="AH413" s="201"/>
      <c r="AI413" s="94"/>
      <c r="AJ413" s="94"/>
      <c r="AK413" s="87" t="s">
        <v>281</v>
      </c>
      <c r="AL413" s="87" t="str">
        <f t="shared" si="41"/>
        <v>2026-01-15|06029|1074674000|0|||1</v>
      </c>
      <c r="AP413" s="198"/>
      <c r="AQ413" s="198"/>
      <c r="AR413" s="198"/>
      <c r="AW413" s="198"/>
      <c r="BC413" s="87"/>
      <c r="BD413" s="163" t="s">
        <v>282</v>
      </c>
      <c r="BE413" s="87"/>
    </row>
    <row r="414" spans="1:57" ht="26.25" customHeight="1">
      <c r="A414" s="87" t="s">
        <v>937</v>
      </c>
      <c r="B414" s="87" t="s">
        <v>131</v>
      </c>
      <c r="C414" s="87" t="s">
        <v>94</v>
      </c>
      <c r="D414" s="92" t="s">
        <v>937</v>
      </c>
      <c r="E414" s="92" t="s">
        <v>94</v>
      </c>
      <c r="F414" s="92" t="s">
        <v>894</v>
      </c>
      <c r="G414" s="93" t="s">
        <v>133</v>
      </c>
      <c r="H414" s="93">
        <v>26</v>
      </c>
      <c r="I414" s="94" t="s">
        <v>25</v>
      </c>
      <c r="J414" s="147" t="s">
        <v>284</v>
      </c>
      <c r="K414" s="93" t="s">
        <v>285</v>
      </c>
      <c r="L414" s="94" t="s">
        <v>286</v>
      </c>
      <c r="M414" s="94">
        <v>50</v>
      </c>
      <c r="N414" s="95"/>
      <c r="O414" s="201">
        <f>IF(P414&gt;0,VLOOKUP($D414,'BBLM COMCHECK'!$A:$S,14,0),0)</f>
        <v>0</v>
      </c>
      <c r="P414" s="202"/>
      <c r="Q414" s="91">
        <f t="shared" si="36"/>
        <v>0</v>
      </c>
      <c r="R414" s="201">
        <f>IF(S414&gt;0,VLOOKUP($D414,'BBLM COMCHECK'!$A:$S,15,0),0)</f>
        <v>0</v>
      </c>
      <c r="S414" s="202"/>
      <c r="T414" s="91">
        <f t="shared" si="37"/>
        <v>0</v>
      </c>
      <c r="U414" s="201">
        <f>IF(V414&gt;0,VLOOKUP($D414,'BBLM COMCHECK'!$A:$Z,25,0),0)</f>
        <v>0</v>
      </c>
      <c r="V414" s="202"/>
      <c r="W414" s="91">
        <f t="shared" si="38"/>
        <v>0</v>
      </c>
      <c r="X414" s="201">
        <f>IF(Y414&gt;0,VLOOKUP($D414,'BBLM COMCHECK'!$A:$Z,25,0),0)</f>
        <v>0</v>
      </c>
      <c r="Y414" s="202"/>
      <c r="Z414" s="91">
        <f t="shared" si="39"/>
        <v>0</v>
      </c>
      <c r="AA414" s="203" t="str">
        <f>VLOOKUP(D414,'BBLM COMCHECK'!$A:$I,9,0)</f>
        <v>normal</v>
      </c>
      <c r="AB414" s="204">
        <f>VLOOKUP(D414,'BBLM COMCHECK'!$A:$L,12,0)</f>
        <v>0</v>
      </c>
      <c r="AC414" s="201">
        <f t="shared" si="40"/>
        <v>1</v>
      </c>
      <c r="AD414" s="94"/>
      <c r="AE414" s="201"/>
      <c r="AF414" s="201"/>
      <c r="AG414" s="201"/>
      <c r="AH414" s="201"/>
      <c r="AI414" s="94"/>
      <c r="AJ414" s="94"/>
      <c r="AK414" s="87" t="s">
        <v>287</v>
      </c>
      <c r="AL414" s="87" t="str">
        <f t="shared" si="41"/>
        <v>2026-01-15|06029|1074883000|0|||1</v>
      </c>
      <c r="AP414" s="198"/>
      <c r="AQ414" s="198"/>
      <c r="AR414" s="198"/>
      <c r="AW414" s="198"/>
      <c r="BC414" s="87"/>
      <c r="BD414" s="163" t="s">
        <v>288</v>
      </c>
      <c r="BE414" s="87"/>
    </row>
    <row r="415" spans="1:57" ht="26.25" customHeight="1">
      <c r="A415" s="87" t="s">
        <v>938</v>
      </c>
      <c r="B415" s="87" t="s">
        <v>131</v>
      </c>
      <c r="C415" s="87" t="s">
        <v>94</v>
      </c>
      <c r="D415" s="92" t="s">
        <v>938</v>
      </c>
      <c r="E415" s="92" t="s">
        <v>94</v>
      </c>
      <c r="F415" s="92" t="s">
        <v>894</v>
      </c>
      <c r="G415" s="93" t="s">
        <v>133</v>
      </c>
      <c r="H415" s="93">
        <v>26</v>
      </c>
      <c r="I415" s="94" t="s">
        <v>25</v>
      </c>
      <c r="J415" s="147" t="s">
        <v>302</v>
      </c>
      <c r="K415" s="93" t="s">
        <v>303</v>
      </c>
      <c r="L415" s="94" t="s">
        <v>304</v>
      </c>
      <c r="M415" s="94">
        <v>12</v>
      </c>
      <c r="N415" s="115"/>
      <c r="O415" s="201">
        <f>IF(P415&gt;0,VLOOKUP($D415,'BBLM COMCHECK'!$A:$S,14,0),0)</f>
        <v>0</v>
      </c>
      <c r="P415" s="202"/>
      <c r="Q415" s="91">
        <f t="shared" si="36"/>
        <v>0</v>
      </c>
      <c r="R415" s="201">
        <f>IF(S415&gt;0,VLOOKUP($D415,'BBLM COMCHECK'!$A:$S,15,0),0)</f>
        <v>0</v>
      </c>
      <c r="S415" s="202"/>
      <c r="T415" s="91">
        <f t="shared" si="37"/>
        <v>0</v>
      </c>
      <c r="U415" s="201">
        <f>IF(V415&gt;0,VLOOKUP($D415,'BBLM COMCHECK'!$A:$Z,25,0),0)</f>
        <v>0</v>
      </c>
      <c r="V415" s="202"/>
      <c r="W415" s="91">
        <f t="shared" si="38"/>
        <v>0</v>
      </c>
      <c r="X415" s="201">
        <f>IF(Y415&gt;0,VLOOKUP($D415,'BBLM COMCHECK'!$A:$Z,25,0),0)</f>
        <v>0</v>
      </c>
      <c r="Y415" s="202"/>
      <c r="Z415" s="91">
        <f t="shared" si="39"/>
        <v>0</v>
      </c>
      <c r="AA415" s="203" t="str">
        <f>VLOOKUP(D415,'BBLM COMCHECK'!$A:$I,9,0)</f>
        <v>normal</v>
      </c>
      <c r="AB415" s="204">
        <f>VLOOKUP(D415,'BBLM COMCHECK'!$A:$L,12,0)</f>
        <v>232</v>
      </c>
      <c r="AC415" s="201">
        <f t="shared" si="40"/>
        <v>0</v>
      </c>
      <c r="AD415" s="94"/>
      <c r="AE415" s="201"/>
      <c r="AF415" s="201"/>
      <c r="AG415" s="201"/>
      <c r="AH415" s="201"/>
      <c r="AI415" s="94"/>
      <c r="AJ415" s="94"/>
      <c r="AK415" s="87" t="s">
        <v>526</v>
      </c>
      <c r="AL415" s="87" t="str">
        <f t="shared" si="41"/>
        <v>2026-01-15|06029|1077237000|0|||1</v>
      </c>
      <c r="AP415" s="198"/>
      <c r="AQ415" s="198"/>
      <c r="AR415" s="198"/>
      <c r="AW415" s="198"/>
      <c r="BC415" s="87"/>
      <c r="BD415" s="163" t="s">
        <v>306</v>
      </c>
      <c r="BE415" s="87"/>
    </row>
    <row r="416" spans="1:57" ht="26.25" customHeight="1">
      <c r="A416" s="87" t="s">
        <v>939</v>
      </c>
      <c r="B416" s="87" t="s">
        <v>131</v>
      </c>
      <c r="C416" s="87" t="s">
        <v>94</v>
      </c>
      <c r="D416" s="92" t="s">
        <v>939</v>
      </c>
      <c r="E416" s="92" t="s">
        <v>94</v>
      </c>
      <c r="F416" s="92" t="s">
        <v>894</v>
      </c>
      <c r="G416" s="93" t="s">
        <v>133</v>
      </c>
      <c r="H416" s="93">
        <v>26</v>
      </c>
      <c r="I416" s="94" t="s">
        <v>25</v>
      </c>
      <c r="J416" s="147" t="s">
        <v>314</v>
      </c>
      <c r="K416" s="93" t="s">
        <v>315</v>
      </c>
      <c r="L416" s="94" t="s">
        <v>316</v>
      </c>
      <c r="M416" s="94">
        <v>24</v>
      </c>
      <c r="N416" s="95"/>
      <c r="O416" s="201">
        <f>IF(P416&gt;0,VLOOKUP($D416,'BBLM COMCHECK'!$A:$S,14,0),0)</f>
        <v>0</v>
      </c>
      <c r="P416" s="202"/>
      <c r="Q416" s="91">
        <f t="shared" si="36"/>
        <v>0</v>
      </c>
      <c r="R416" s="201">
        <f>IF(S416&gt;0,VLOOKUP($D416,'BBLM COMCHECK'!$A:$S,15,0),0)</f>
        <v>0</v>
      </c>
      <c r="S416" s="202"/>
      <c r="T416" s="91">
        <f t="shared" si="37"/>
        <v>0</v>
      </c>
      <c r="U416" s="201">
        <f>IF(V416&gt;0,VLOOKUP($D416,'BBLM COMCHECK'!$A:$Z,25,0),0)</f>
        <v>0</v>
      </c>
      <c r="V416" s="202"/>
      <c r="W416" s="91">
        <f t="shared" si="38"/>
        <v>0</v>
      </c>
      <c r="X416" s="201">
        <f>IF(Y416&gt;0,VLOOKUP($D416,'BBLM COMCHECK'!$A:$Z,25,0),0)</f>
        <v>0</v>
      </c>
      <c r="Y416" s="202"/>
      <c r="Z416" s="91">
        <f t="shared" si="39"/>
        <v>0</v>
      </c>
      <c r="AA416" s="203" t="str">
        <f>VLOOKUP(D416,'BBLM COMCHECK'!$A:$I,9,0)</f>
        <v>normal</v>
      </c>
      <c r="AB416" s="204">
        <f>VLOOKUP(D416,'BBLM COMCHECK'!$A:$L,12,0)</f>
        <v>5</v>
      </c>
      <c r="AC416" s="201">
        <f t="shared" si="40"/>
        <v>0</v>
      </c>
      <c r="AD416" s="94"/>
      <c r="AE416" s="201"/>
      <c r="AF416" s="201"/>
      <c r="AG416" s="201"/>
      <c r="AH416" s="201"/>
      <c r="AI416" s="94"/>
      <c r="AJ416" s="94"/>
      <c r="AK416" s="87" t="s">
        <v>317</v>
      </c>
      <c r="AL416" s="87" t="str">
        <f t="shared" si="41"/>
        <v>2026-01-15|06029|1082723000|0|||1</v>
      </c>
      <c r="AP416" s="198"/>
      <c r="AQ416" s="198"/>
      <c r="AR416" s="198"/>
      <c r="AW416" s="198"/>
      <c r="BC416" s="87"/>
      <c r="BD416" s="163" t="s">
        <v>318</v>
      </c>
      <c r="BE416" s="87"/>
    </row>
    <row r="417" spans="1:58" ht="26.25" customHeight="1">
      <c r="A417" s="87" t="s">
        <v>940</v>
      </c>
      <c r="B417" s="87" t="s">
        <v>131</v>
      </c>
      <c r="C417" s="87" t="s">
        <v>94</v>
      </c>
      <c r="D417" s="92" t="s">
        <v>940</v>
      </c>
      <c r="E417" s="92" t="s">
        <v>94</v>
      </c>
      <c r="F417" s="92" t="s">
        <v>894</v>
      </c>
      <c r="G417" s="93" t="s">
        <v>133</v>
      </c>
      <c r="H417" s="93">
        <v>11</v>
      </c>
      <c r="I417" s="94" t="s">
        <v>20</v>
      </c>
      <c r="J417" s="148" t="s">
        <v>941</v>
      </c>
      <c r="K417" s="93" t="s">
        <v>942</v>
      </c>
      <c r="L417" s="94" t="s">
        <v>943</v>
      </c>
      <c r="M417" s="94">
        <v>40</v>
      </c>
      <c r="N417" s="95"/>
      <c r="O417" s="201">
        <f>IF(P417&gt;0,VLOOKUP($D417,'BBLM COMCHECK'!$A:$S,14,0),0)</f>
        <v>0</v>
      </c>
      <c r="P417" s="202"/>
      <c r="Q417" s="91">
        <f t="shared" si="36"/>
        <v>0</v>
      </c>
      <c r="R417" s="201">
        <f>IF(S417&gt;0,VLOOKUP($D417,'BBLM COMCHECK'!$A:$S,15,0),0)</f>
        <v>0</v>
      </c>
      <c r="S417" s="202"/>
      <c r="T417" s="91">
        <f t="shared" si="37"/>
        <v>0</v>
      </c>
      <c r="U417" s="201">
        <f>IF(V417&gt;0,VLOOKUP($D417,'BBLM COMCHECK'!$A:$Z,25,0),0)</f>
        <v>0</v>
      </c>
      <c r="V417" s="202"/>
      <c r="W417" s="91">
        <f t="shared" si="38"/>
        <v>0</v>
      </c>
      <c r="X417" s="201">
        <f>IF(Y417&gt;0,VLOOKUP($D417,'BBLM COMCHECK'!$A:$Z,25,0),0)</f>
        <v>0</v>
      </c>
      <c r="Y417" s="202"/>
      <c r="Z417" s="91">
        <f t="shared" si="39"/>
        <v>0</v>
      </c>
      <c r="AA417" s="203" t="str">
        <f>VLOOKUP(D417,'BBLM COMCHECK'!$A:$I,9,0)</f>
        <v>normal</v>
      </c>
      <c r="AB417" s="204">
        <f>VLOOKUP(D417,'BBLM COMCHECK'!$A:$L,12,0)</f>
        <v>7</v>
      </c>
      <c r="AC417" s="201">
        <f t="shared" si="40"/>
        <v>0</v>
      </c>
      <c r="AD417" s="94"/>
      <c r="AE417" s="201"/>
      <c r="AF417" s="201"/>
      <c r="AG417" s="201"/>
      <c r="AH417" s="201"/>
      <c r="AI417" s="94"/>
      <c r="AJ417" s="94"/>
      <c r="AK417" s="87" t="s">
        <v>944</v>
      </c>
      <c r="AL417" s="87" t="str">
        <f t="shared" si="41"/>
        <v>2026-01-15|06029|1083802000|0|||1</v>
      </c>
      <c r="AP417" s="198"/>
      <c r="AQ417" s="198"/>
      <c r="AR417" s="198"/>
      <c r="AW417" s="198"/>
      <c r="BC417" s="87"/>
      <c r="BE417" s="87"/>
    </row>
    <row r="418" spans="1:58" ht="26.25" customHeight="1">
      <c r="A418" s="87" t="s">
        <v>945</v>
      </c>
      <c r="B418" s="87" t="s">
        <v>131</v>
      </c>
      <c r="C418" s="87" t="s">
        <v>94</v>
      </c>
      <c r="D418" s="92" t="s">
        <v>945</v>
      </c>
      <c r="E418" s="92" t="s">
        <v>94</v>
      </c>
      <c r="F418" s="92" t="s">
        <v>894</v>
      </c>
      <c r="G418" s="93" t="s">
        <v>133</v>
      </c>
      <c r="H418" s="93">
        <v>27</v>
      </c>
      <c r="I418" s="94" t="s">
        <v>27</v>
      </c>
      <c r="J418" s="147" t="s">
        <v>320</v>
      </c>
      <c r="K418" s="93" t="s">
        <v>321</v>
      </c>
      <c r="L418" s="94" t="s">
        <v>322</v>
      </c>
      <c r="M418" s="94">
        <v>30</v>
      </c>
      <c r="N418" s="95"/>
      <c r="O418" s="201">
        <f>IF(P418&gt;0,VLOOKUP($D418,'BBLM COMCHECK'!$A:$S,14,0),0)</f>
        <v>0</v>
      </c>
      <c r="P418" s="202"/>
      <c r="Q418" s="91">
        <f t="shared" si="36"/>
        <v>0</v>
      </c>
      <c r="R418" s="201">
        <f>IF(S418&gt;0,VLOOKUP($D418,'BBLM COMCHECK'!$A:$S,15,0),0)</f>
        <v>0</v>
      </c>
      <c r="S418" s="202"/>
      <c r="T418" s="91">
        <f t="shared" si="37"/>
        <v>0</v>
      </c>
      <c r="U418" s="201">
        <f>IF(V418&gt;0,VLOOKUP($D418,'BBLM COMCHECK'!$A:$Z,25,0),0)</f>
        <v>0</v>
      </c>
      <c r="V418" s="202"/>
      <c r="W418" s="91">
        <f t="shared" si="38"/>
        <v>0</v>
      </c>
      <c r="X418" s="201">
        <f>IF(Y418&gt;0,VLOOKUP($D418,'BBLM COMCHECK'!$A:$Z,25,0),0)</f>
        <v>0</v>
      </c>
      <c r="Y418" s="202"/>
      <c r="Z418" s="91">
        <f t="shared" si="39"/>
        <v>0</v>
      </c>
      <c r="AA418" s="203" t="str">
        <f>VLOOKUP(D418,'BBLM COMCHECK'!$A:$I,9,0)</f>
        <v>order stop</v>
      </c>
      <c r="AB418" s="204">
        <f>VLOOKUP(D418,'BBLM COMCHECK'!$A:$L,12,0)</f>
        <v>417</v>
      </c>
      <c r="AC418" s="201">
        <f t="shared" si="40"/>
        <v>0</v>
      </c>
      <c r="AD418" s="94"/>
      <c r="AE418" s="201"/>
      <c r="AF418" s="201"/>
      <c r="AG418" s="201"/>
      <c r="AH418" s="201"/>
      <c r="AI418" s="94"/>
      <c r="AJ418" s="94"/>
      <c r="AK418" s="87" t="s">
        <v>323</v>
      </c>
      <c r="AL418" s="87" t="str">
        <f t="shared" si="41"/>
        <v>2026-01-15|06029|1083898000|0|||1</v>
      </c>
      <c r="AP418" s="198"/>
      <c r="AQ418" s="198"/>
      <c r="AR418" s="198"/>
      <c r="AW418" s="198"/>
      <c r="BC418" s="87"/>
      <c r="BD418" s="163" t="s">
        <v>324</v>
      </c>
      <c r="BE418" s="87"/>
    </row>
    <row r="419" spans="1:58" ht="26.25" customHeight="1">
      <c r="A419" s="87" t="s">
        <v>946</v>
      </c>
      <c r="B419" s="87" t="s">
        <v>131</v>
      </c>
      <c r="C419" s="87" t="s">
        <v>94</v>
      </c>
      <c r="D419" s="92" t="s">
        <v>946</v>
      </c>
      <c r="E419" s="92" t="s">
        <v>94</v>
      </c>
      <c r="F419" s="92" t="s">
        <v>894</v>
      </c>
      <c r="G419" s="93" t="s">
        <v>133</v>
      </c>
      <c r="H419" s="93">
        <v>27</v>
      </c>
      <c r="I419" s="94" t="s">
        <v>27</v>
      </c>
      <c r="J419" s="147" t="s">
        <v>326</v>
      </c>
      <c r="K419" s="93" t="s">
        <v>327</v>
      </c>
      <c r="L419" s="94" t="s">
        <v>328</v>
      </c>
      <c r="M419" s="94">
        <v>24</v>
      </c>
      <c r="N419" s="95"/>
      <c r="O419" s="201">
        <f>IF(P419&gt;0,VLOOKUP($D419,'BBLM COMCHECK'!$A:$S,14,0),0)</f>
        <v>0</v>
      </c>
      <c r="P419" s="202"/>
      <c r="Q419" s="91">
        <f t="shared" si="36"/>
        <v>0</v>
      </c>
      <c r="R419" s="201">
        <f>IF(S419&gt;0,VLOOKUP($D419,'BBLM COMCHECK'!$A:$S,15,0),0)</f>
        <v>0</v>
      </c>
      <c r="S419" s="202"/>
      <c r="T419" s="91">
        <f t="shared" si="37"/>
        <v>0</v>
      </c>
      <c r="U419" s="201">
        <f>IF(V419&gt;0,VLOOKUP($D419,'BBLM COMCHECK'!$A:$Z,25,0),0)</f>
        <v>0</v>
      </c>
      <c r="V419" s="202"/>
      <c r="W419" s="91">
        <f t="shared" si="38"/>
        <v>0</v>
      </c>
      <c r="X419" s="201">
        <f>IF(Y419&gt;0,VLOOKUP($D419,'BBLM COMCHECK'!$A:$Z,25,0),0)</f>
        <v>0</v>
      </c>
      <c r="Y419" s="202"/>
      <c r="Z419" s="91">
        <f t="shared" si="39"/>
        <v>0</v>
      </c>
      <c r="AA419" s="203" t="str">
        <f>VLOOKUP(D419,'BBLM COMCHECK'!$A:$I,9,0)</f>
        <v>normal</v>
      </c>
      <c r="AB419" s="204">
        <f>VLOOKUP(D419,'BBLM COMCHECK'!$A:$L,12,0)</f>
        <v>329</v>
      </c>
      <c r="AC419" s="201">
        <f t="shared" si="40"/>
        <v>0</v>
      </c>
      <c r="AD419" s="94"/>
      <c r="AE419" s="201"/>
      <c r="AF419" s="201"/>
      <c r="AG419" s="201"/>
      <c r="AH419" s="201"/>
      <c r="AI419" s="94"/>
      <c r="AJ419" s="94"/>
      <c r="AK419" s="87" t="s">
        <v>329</v>
      </c>
      <c r="AL419" s="87" t="str">
        <f t="shared" si="41"/>
        <v>2026-01-15|06029|1083903000|0|||1</v>
      </c>
      <c r="AP419" s="198"/>
      <c r="AQ419" s="198"/>
      <c r="AR419" s="198"/>
      <c r="AW419" s="198"/>
      <c r="BC419" s="87"/>
      <c r="BD419" s="163" t="s">
        <v>330</v>
      </c>
      <c r="BE419" s="87"/>
    </row>
    <row r="420" spans="1:58" ht="26.25" customHeight="1">
      <c r="A420" s="87" t="s">
        <v>947</v>
      </c>
      <c r="B420" s="87" t="s">
        <v>131</v>
      </c>
      <c r="C420" s="87" t="s">
        <v>94</v>
      </c>
      <c r="D420" s="92" t="s">
        <v>947</v>
      </c>
      <c r="E420" s="92" t="s">
        <v>94</v>
      </c>
      <c r="F420" s="92" t="s">
        <v>894</v>
      </c>
      <c r="G420" s="93" t="s">
        <v>133</v>
      </c>
      <c r="H420" s="93">
        <v>17</v>
      </c>
      <c r="I420" s="94" t="s">
        <v>22</v>
      </c>
      <c r="J420" s="147" t="s">
        <v>332</v>
      </c>
      <c r="K420" s="93" t="s">
        <v>333</v>
      </c>
      <c r="L420" s="94" t="s">
        <v>334</v>
      </c>
      <c r="M420" s="94">
        <v>60</v>
      </c>
      <c r="N420" s="95"/>
      <c r="O420" s="201">
        <f>IF(P420&gt;0,VLOOKUP($D420,'BBLM COMCHECK'!$A:$S,14,0),0)</f>
        <v>0</v>
      </c>
      <c r="P420" s="202"/>
      <c r="Q420" s="91">
        <f t="shared" si="36"/>
        <v>0</v>
      </c>
      <c r="R420" s="201">
        <f>IF(S420&gt;0,VLOOKUP($D420,'BBLM COMCHECK'!$A:$S,15,0),0)</f>
        <v>0</v>
      </c>
      <c r="S420" s="202"/>
      <c r="T420" s="91">
        <f t="shared" si="37"/>
        <v>0</v>
      </c>
      <c r="U420" s="201">
        <f>IF(V420&gt;0,VLOOKUP($D420,'BBLM COMCHECK'!$A:$Z,25,0),0)</f>
        <v>0</v>
      </c>
      <c r="V420" s="202"/>
      <c r="W420" s="91">
        <f t="shared" si="38"/>
        <v>0</v>
      </c>
      <c r="X420" s="201">
        <f>IF(Y420&gt;0,VLOOKUP($D420,'BBLM COMCHECK'!$A:$Z,25,0),0)</f>
        <v>0</v>
      </c>
      <c r="Y420" s="202"/>
      <c r="Z420" s="91">
        <f t="shared" si="39"/>
        <v>0</v>
      </c>
      <c r="AA420" s="203" t="str">
        <f>VLOOKUP(D420,'BBLM COMCHECK'!$A:$I,9,0)</f>
        <v>normal</v>
      </c>
      <c r="AB420" s="204">
        <f>VLOOKUP(D420,'BBLM COMCHECK'!$A:$L,12,0)</f>
        <v>0</v>
      </c>
      <c r="AC420" s="201">
        <f t="shared" si="40"/>
        <v>1</v>
      </c>
      <c r="AD420" s="94"/>
      <c r="AE420" s="201"/>
      <c r="AF420" s="201"/>
      <c r="AG420" s="201"/>
      <c r="AH420" s="201"/>
      <c r="AI420" s="94"/>
      <c r="AJ420" s="94"/>
      <c r="AK420" s="87" t="s">
        <v>335</v>
      </c>
      <c r="AL420" s="87" t="str">
        <f t="shared" si="41"/>
        <v>2026-01-15|06029|1084369000|0|||1</v>
      </c>
      <c r="AP420" s="198"/>
      <c r="AQ420" s="198"/>
      <c r="AR420" s="198"/>
      <c r="AW420" s="198"/>
      <c r="BC420" s="87"/>
      <c r="BD420" s="163" t="s">
        <v>336</v>
      </c>
      <c r="BE420" s="87"/>
    </row>
    <row r="421" spans="1:58" s="104" customFormat="1" ht="26.25" customHeight="1">
      <c r="A421" s="104" t="s">
        <v>948</v>
      </c>
      <c r="B421" s="104" t="s">
        <v>131</v>
      </c>
      <c r="C421" s="104" t="s">
        <v>94</v>
      </c>
      <c r="D421" s="106" t="s">
        <v>948</v>
      </c>
      <c r="E421" s="106" t="s">
        <v>94</v>
      </c>
      <c r="F421" s="92" t="s">
        <v>894</v>
      </c>
      <c r="G421" s="93" t="s">
        <v>133</v>
      </c>
      <c r="H421" s="93">
        <v>11</v>
      </c>
      <c r="I421" s="94" t="s">
        <v>20</v>
      </c>
      <c r="J421" s="150" t="s">
        <v>949</v>
      </c>
      <c r="K421" s="93" t="s">
        <v>950</v>
      </c>
      <c r="L421" s="96" t="s">
        <v>951</v>
      </c>
      <c r="M421" s="96">
        <v>8</v>
      </c>
      <c r="N421" s="107"/>
      <c r="O421" s="201">
        <f>IF(P421&gt;0,VLOOKUP($D421,'BBLM COMCHECK'!$A:$S,14,0),0)</f>
        <v>0</v>
      </c>
      <c r="P421" s="207"/>
      <c r="Q421" s="91">
        <f t="shared" si="36"/>
        <v>0</v>
      </c>
      <c r="R421" s="201">
        <f>IF(S421&gt;0,VLOOKUP($D421,'BBLM COMCHECK'!$A:$S,15,0),0)</f>
        <v>0</v>
      </c>
      <c r="S421" s="202"/>
      <c r="T421" s="91">
        <f t="shared" si="37"/>
        <v>0</v>
      </c>
      <c r="U421" s="201">
        <f>IF(V421&gt;0,VLOOKUP($D421,'BBLM COMCHECK'!$A:$Z,25,0),0)</f>
        <v>0</v>
      </c>
      <c r="V421" s="207"/>
      <c r="W421" s="91">
        <f t="shared" si="38"/>
        <v>0</v>
      </c>
      <c r="X421" s="201">
        <f>IF(Y421&gt;0,VLOOKUP($D421,'BBLM COMCHECK'!$A:$Z,25,0),0)</f>
        <v>0</v>
      </c>
      <c r="Y421" s="202"/>
      <c r="Z421" s="91">
        <f t="shared" si="39"/>
        <v>0</v>
      </c>
      <c r="AA421" s="203" t="str">
        <f>VLOOKUP(D421,'BBLM COMCHECK'!$A:$I,9,0)</f>
        <v>normal</v>
      </c>
      <c r="AB421" s="204">
        <f>VLOOKUP(D421,'BBLM COMCHECK'!$A:$L,12,0)</f>
        <v>22</v>
      </c>
      <c r="AC421" s="201">
        <f t="shared" si="40"/>
        <v>0</v>
      </c>
      <c r="AD421" s="94"/>
      <c r="AE421" s="201"/>
      <c r="AF421" s="201"/>
      <c r="AG421" s="201"/>
      <c r="AH421" s="201"/>
      <c r="AI421" s="94"/>
      <c r="AJ421" s="94"/>
      <c r="AK421" s="87" t="s">
        <v>952</v>
      </c>
      <c r="AL421" s="87" t="str">
        <f t="shared" si="41"/>
        <v>2026-01-15|06029|1086395000|0|||1</v>
      </c>
      <c r="AM421" s="87"/>
      <c r="AN421" s="87"/>
      <c r="AO421" s="87"/>
      <c r="AP421" s="198"/>
      <c r="AQ421" s="198"/>
      <c r="AR421" s="198"/>
      <c r="AS421" s="87"/>
      <c r="AT421" s="87"/>
      <c r="AU421" s="87"/>
      <c r="AV421" s="87"/>
      <c r="AW421" s="198"/>
      <c r="AX421" s="87"/>
      <c r="AY421" s="87"/>
      <c r="AZ421" s="87"/>
      <c r="BA421" s="87"/>
      <c r="BB421" s="87"/>
      <c r="BC421" s="87"/>
      <c r="BD421" s="104" t="s">
        <v>953</v>
      </c>
      <c r="BF421" s="87"/>
    </row>
    <row r="422" spans="1:58" ht="26.25" customHeight="1">
      <c r="A422" s="87" t="s">
        <v>954</v>
      </c>
      <c r="B422" s="87" t="s">
        <v>131</v>
      </c>
      <c r="C422" s="87" t="s">
        <v>94</v>
      </c>
      <c r="D422" s="92" t="s">
        <v>954</v>
      </c>
      <c r="E422" s="92" t="s">
        <v>94</v>
      </c>
      <c r="F422" s="92" t="s">
        <v>894</v>
      </c>
      <c r="G422" s="93" t="s">
        <v>133</v>
      </c>
      <c r="H422" s="93">
        <v>17</v>
      </c>
      <c r="I422" s="94" t="s">
        <v>22</v>
      </c>
      <c r="J422" s="147" t="s">
        <v>344</v>
      </c>
      <c r="K422" s="93" t="s">
        <v>345</v>
      </c>
      <c r="L422" s="94" t="s">
        <v>346</v>
      </c>
      <c r="M422" s="94">
        <v>40</v>
      </c>
      <c r="N422" s="115"/>
      <c r="O422" s="201">
        <f>IF(P422&gt;0,VLOOKUP($D422,'BBLM COMCHECK'!$A:$S,14,0),0)</f>
        <v>0</v>
      </c>
      <c r="P422" s="202"/>
      <c r="Q422" s="91">
        <f t="shared" si="36"/>
        <v>0</v>
      </c>
      <c r="R422" s="201">
        <f>IF(S422&gt;0,VLOOKUP($D422,'BBLM COMCHECK'!$A:$S,15,0),0)</f>
        <v>0</v>
      </c>
      <c r="S422" s="202"/>
      <c r="T422" s="91">
        <f t="shared" si="37"/>
        <v>0</v>
      </c>
      <c r="U422" s="201">
        <f>IF(V422&gt;0,VLOOKUP($D422,'BBLM COMCHECK'!$A:$Z,25,0),0)</f>
        <v>0</v>
      </c>
      <c r="V422" s="202"/>
      <c r="W422" s="91">
        <f t="shared" si="38"/>
        <v>0</v>
      </c>
      <c r="X422" s="201">
        <f>IF(Y422&gt;0,VLOOKUP($D422,'BBLM COMCHECK'!$A:$Z,25,0),0)</f>
        <v>0</v>
      </c>
      <c r="Y422" s="202"/>
      <c r="Z422" s="91">
        <f t="shared" si="39"/>
        <v>0</v>
      </c>
      <c r="AA422" s="203" t="str">
        <f>VLOOKUP(D422,'BBLM COMCHECK'!$A:$I,9,0)</f>
        <v>normal</v>
      </c>
      <c r="AB422" s="204">
        <f>VLOOKUP(D422,'BBLM COMCHECK'!$A:$L,12,0)</f>
        <v>4929</v>
      </c>
      <c r="AC422" s="201">
        <f t="shared" si="40"/>
        <v>0</v>
      </c>
      <c r="AD422" s="94"/>
      <c r="AE422" s="201"/>
      <c r="AF422" s="201"/>
      <c r="AG422" s="201"/>
      <c r="AH422" s="201"/>
      <c r="AI422" s="94"/>
      <c r="AJ422" s="94"/>
      <c r="AK422" s="87" t="s">
        <v>347</v>
      </c>
      <c r="AL422" s="87" t="str">
        <f t="shared" si="41"/>
        <v>2026-01-15|06029|1088134000|0|||1</v>
      </c>
      <c r="AP422" s="198"/>
      <c r="AQ422" s="198"/>
      <c r="AR422" s="198"/>
      <c r="AW422" s="198"/>
      <c r="BC422" s="87"/>
      <c r="BD422" s="163" t="s">
        <v>348</v>
      </c>
      <c r="BE422" s="87"/>
    </row>
    <row r="423" spans="1:58" ht="26.25" customHeight="1">
      <c r="A423" s="87" t="s">
        <v>955</v>
      </c>
      <c r="B423" s="87" t="s">
        <v>131</v>
      </c>
      <c r="C423" s="87" t="s">
        <v>94</v>
      </c>
      <c r="D423" s="92" t="s">
        <v>955</v>
      </c>
      <c r="E423" s="92" t="s">
        <v>94</v>
      </c>
      <c r="F423" s="92" t="s">
        <v>894</v>
      </c>
      <c r="G423" s="93" t="s">
        <v>133</v>
      </c>
      <c r="H423" s="93">
        <v>17</v>
      </c>
      <c r="I423" s="94" t="s">
        <v>22</v>
      </c>
      <c r="J423" s="147" t="s">
        <v>350</v>
      </c>
      <c r="K423" s="93" t="s">
        <v>351</v>
      </c>
      <c r="L423" s="94" t="s">
        <v>352</v>
      </c>
      <c r="M423" s="94">
        <v>24</v>
      </c>
      <c r="N423" s="115"/>
      <c r="O423" s="201">
        <f>IF(P423&gt;0,VLOOKUP($D423,'BBLM COMCHECK'!$A:$S,14,0),0)</f>
        <v>0</v>
      </c>
      <c r="P423" s="202"/>
      <c r="Q423" s="91">
        <f t="shared" si="36"/>
        <v>0</v>
      </c>
      <c r="R423" s="201">
        <f>IF(S423&gt;0,VLOOKUP($D423,'BBLM COMCHECK'!$A:$S,15,0),0)</f>
        <v>0</v>
      </c>
      <c r="S423" s="202"/>
      <c r="T423" s="91">
        <f t="shared" si="37"/>
        <v>0</v>
      </c>
      <c r="U423" s="201">
        <f>IF(V423&gt;0,VLOOKUP($D423,'BBLM COMCHECK'!$A:$Z,25,0),0)</f>
        <v>0</v>
      </c>
      <c r="V423" s="202"/>
      <c r="W423" s="91">
        <f t="shared" si="38"/>
        <v>0</v>
      </c>
      <c r="X423" s="201">
        <f>IF(Y423&gt;0,VLOOKUP($D423,'BBLM COMCHECK'!$A:$Z,25,0),0)</f>
        <v>0</v>
      </c>
      <c r="Y423" s="202"/>
      <c r="Z423" s="91">
        <f t="shared" si="39"/>
        <v>0</v>
      </c>
      <c r="AA423" s="203" t="str">
        <f>VLOOKUP(D423,'BBLM COMCHECK'!$A:$I,9,0)</f>
        <v>normal</v>
      </c>
      <c r="AB423" s="204">
        <f>VLOOKUP(D423,'BBLM COMCHECK'!$A:$L,12,0)</f>
        <v>1744</v>
      </c>
      <c r="AC423" s="201">
        <f t="shared" si="40"/>
        <v>0</v>
      </c>
      <c r="AD423" s="94"/>
      <c r="AE423" s="201"/>
      <c r="AF423" s="201"/>
      <c r="AG423" s="201"/>
      <c r="AH423" s="201"/>
      <c r="AI423" s="94"/>
      <c r="AJ423" s="94"/>
      <c r="AK423" s="87" t="s">
        <v>353</v>
      </c>
      <c r="AL423" s="87" t="str">
        <f t="shared" si="41"/>
        <v>2026-01-15|06029|1088137000|0|||1</v>
      </c>
      <c r="AP423" s="198"/>
      <c r="AQ423" s="198"/>
      <c r="AR423" s="198"/>
      <c r="AW423" s="198"/>
      <c r="BC423" s="87"/>
      <c r="BD423" s="163" t="s">
        <v>354</v>
      </c>
      <c r="BE423" s="87"/>
    </row>
    <row r="424" spans="1:58" ht="26.25" customHeight="1">
      <c r="A424" s="88" t="s">
        <v>956</v>
      </c>
      <c r="B424" s="87" t="s">
        <v>131</v>
      </c>
      <c r="C424" s="87" t="s">
        <v>94</v>
      </c>
      <c r="D424" s="101" t="s">
        <v>956</v>
      </c>
      <c r="E424" s="92" t="s">
        <v>94</v>
      </c>
      <c r="F424" s="92" t="s">
        <v>894</v>
      </c>
      <c r="G424" s="93" t="s">
        <v>133</v>
      </c>
      <c r="H424" s="93">
        <v>17</v>
      </c>
      <c r="I424" s="94" t="s">
        <v>22</v>
      </c>
      <c r="J424" s="147" t="s">
        <v>356</v>
      </c>
      <c r="K424" s="93" t="s">
        <v>357</v>
      </c>
      <c r="L424" s="94" t="s">
        <v>358</v>
      </c>
      <c r="M424" s="94">
        <v>40</v>
      </c>
      <c r="N424" s="115"/>
      <c r="O424" s="201">
        <f>IF(P424&gt;0,VLOOKUP($D424,'BBLM COMCHECK'!$A:$S,14,0),0)</f>
        <v>0</v>
      </c>
      <c r="P424" s="202"/>
      <c r="Q424" s="91">
        <f t="shared" si="36"/>
        <v>0</v>
      </c>
      <c r="R424" s="201">
        <f>IF(S424&gt;0,VLOOKUP($D424,'BBLM COMCHECK'!$A:$S,15,0),0)</f>
        <v>0</v>
      </c>
      <c r="S424" s="202"/>
      <c r="T424" s="91">
        <f t="shared" si="37"/>
        <v>0</v>
      </c>
      <c r="U424" s="201">
        <f>IF(V424&gt;0,VLOOKUP($D424,'BBLM COMCHECK'!$A:$Z,25,0),0)</f>
        <v>0</v>
      </c>
      <c r="V424" s="202"/>
      <c r="W424" s="91">
        <f t="shared" si="38"/>
        <v>0</v>
      </c>
      <c r="X424" s="201">
        <f>IF(Y424&gt;0,VLOOKUP($D424,'BBLM COMCHECK'!$A:$Z,25,0),0)</f>
        <v>0</v>
      </c>
      <c r="Y424" s="202"/>
      <c r="Z424" s="91">
        <f t="shared" si="39"/>
        <v>0</v>
      </c>
      <c r="AA424" s="203" t="str">
        <f>VLOOKUP(D424,'BBLM COMCHECK'!$A:$I,9,0)</f>
        <v>order stop</v>
      </c>
      <c r="AB424" s="204">
        <f>VLOOKUP(D424,'BBLM COMCHECK'!$A:$L,12,0)</f>
        <v>3202</v>
      </c>
      <c r="AC424" s="201">
        <f t="shared" si="40"/>
        <v>0</v>
      </c>
      <c r="AD424" s="94"/>
      <c r="AE424" s="201"/>
      <c r="AF424" s="201"/>
      <c r="AG424" s="201"/>
      <c r="AH424" s="201"/>
      <c r="AI424" s="94"/>
      <c r="AJ424" s="94"/>
      <c r="AK424" s="87" t="s">
        <v>359</v>
      </c>
      <c r="AL424" s="87" t="str">
        <f t="shared" si="41"/>
        <v>2026-01-15|06029|1088171000|0|||1</v>
      </c>
      <c r="AP424" s="198"/>
      <c r="AQ424" s="198"/>
      <c r="AR424" s="198"/>
      <c r="AW424" s="198"/>
      <c r="BC424" s="87"/>
      <c r="BD424" s="163" t="s">
        <v>360</v>
      </c>
      <c r="BE424" s="87"/>
    </row>
    <row r="425" spans="1:58" ht="26.25" customHeight="1">
      <c r="A425" s="87" t="s">
        <v>957</v>
      </c>
      <c r="B425" s="87" t="s">
        <v>131</v>
      </c>
      <c r="C425" s="87" t="s">
        <v>94</v>
      </c>
      <c r="D425" s="92" t="s">
        <v>957</v>
      </c>
      <c r="E425" s="92" t="s">
        <v>94</v>
      </c>
      <c r="F425" s="92" t="s">
        <v>894</v>
      </c>
      <c r="G425" s="93" t="s">
        <v>133</v>
      </c>
      <c r="H425" s="93">
        <v>17</v>
      </c>
      <c r="I425" s="94" t="s">
        <v>22</v>
      </c>
      <c r="J425" s="147" t="s">
        <v>362</v>
      </c>
      <c r="K425" s="93" t="s">
        <v>363</v>
      </c>
      <c r="L425" s="94" t="s">
        <v>364</v>
      </c>
      <c r="M425" s="94">
        <v>40</v>
      </c>
      <c r="N425" s="115"/>
      <c r="O425" s="201">
        <f>IF(P425&gt;0,VLOOKUP($D425,'BBLM COMCHECK'!$A:$S,14,0),0)</f>
        <v>0</v>
      </c>
      <c r="P425" s="202"/>
      <c r="Q425" s="91">
        <f t="shared" si="36"/>
        <v>0</v>
      </c>
      <c r="R425" s="201">
        <f>IF(S425&gt;0,VLOOKUP($D425,'BBLM COMCHECK'!$A:$S,15,0),0)</f>
        <v>0</v>
      </c>
      <c r="S425" s="202"/>
      <c r="T425" s="91">
        <f t="shared" si="37"/>
        <v>0</v>
      </c>
      <c r="U425" s="201">
        <f>IF(V425&gt;0,VLOOKUP($D425,'BBLM COMCHECK'!$A:$Z,25,0),0)</f>
        <v>0</v>
      </c>
      <c r="V425" s="202"/>
      <c r="W425" s="91">
        <f t="shared" si="38"/>
        <v>0</v>
      </c>
      <c r="X425" s="201">
        <f>IF(Y425&gt;0,VLOOKUP($D425,'BBLM COMCHECK'!$A:$Z,25,0),0)</f>
        <v>0</v>
      </c>
      <c r="Y425" s="202"/>
      <c r="Z425" s="91">
        <f t="shared" si="39"/>
        <v>0</v>
      </c>
      <c r="AA425" s="203" t="str">
        <f>VLOOKUP(D425,'BBLM COMCHECK'!$A:$I,9,0)</f>
        <v>normal</v>
      </c>
      <c r="AB425" s="204">
        <f>VLOOKUP(D425,'BBLM COMCHECK'!$A:$L,12,0)</f>
        <v>1482</v>
      </c>
      <c r="AC425" s="201">
        <f t="shared" si="40"/>
        <v>0</v>
      </c>
      <c r="AD425" s="94"/>
      <c r="AE425" s="201"/>
      <c r="AF425" s="201"/>
      <c r="AG425" s="201"/>
      <c r="AH425" s="201"/>
      <c r="AI425" s="94"/>
      <c r="AJ425" s="94"/>
      <c r="AK425" s="87" t="s">
        <v>365</v>
      </c>
      <c r="AL425" s="87" t="str">
        <f t="shared" si="41"/>
        <v>2026-01-15|06029|1088175000|0|||1</v>
      </c>
      <c r="AP425" s="198"/>
      <c r="AQ425" s="198"/>
      <c r="AR425" s="198"/>
      <c r="AW425" s="198"/>
      <c r="BC425" s="87"/>
      <c r="BD425" s="163" t="s">
        <v>366</v>
      </c>
      <c r="BE425" s="87"/>
    </row>
    <row r="426" spans="1:58" ht="26.25" customHeight="1">
      <c r="A426" s="87" t="s">
        <v>958</v>
      </c>
      <c r="B426" s="87" t="s">
        <v>131</v>
      </c>
      <c r="C426" s="87" t="s">
        <v>94</v>
      </c>
      <c r="D426" s="92" t="s">
        <v>958</v>
      </c>
      <c r="E426" s="92" t="s">
        <v>94</v>
      </c>
      <c r="F426" s="92" t="s">
        <v>894</v>
      </c>
      <c r="G426" s="93" t="s">
        <v>133</v>
      </c>
      <c r="H426" s="93">
        <v>17</v>
      </c>
      <c r="I426" s="94" t="s">
        <v>22</v>
      </c>
      <c r="J426" s="147" t="s">
        <v>368</v>
      </c>
      <c r="K426" s="93" t="s">
        <v>369</v>
      </c>
      <c r="L426" s="94" t="s">
        <v>370</v>
      </c>
      <c r="M426" s="94">
        <v>40</v>
      </c>
      <c r="N426" s="115"/>
      <c r="O426" s="201">
        <f>IF(P426&gt;0,VLOOKUP($D426,'BBLM COMCHECK'!$A:$S,14,0),0)</f>
        <v>0</v>
      </c>
      <c r="P426" s="202"/>
      <c r="Q426" s="91">
        <f t="shared" si="36"/>
        <v>0</v>
      </c>
      <c r="R426" s="201">
        <f>IF(S426&gt;0,VLOOKUP($D426,'BBLM COMCHECK'!$A:$S,15,0),0)</f>
        <v>0</v>
      </c>
      <c r="S426" s="202"/>
      <c r="T426" s="91">
        <f t="shared" si="37"/>
        <v>0</v>
      </c>
      <c r="U426" s="201">
        <f>IF(V426&gt;0,VLOOKUP($D426,'BBLM COMCHECK'!$A:$Z,25,0),0)</f>
        <v>0</v>
      </c>
      <c r="V426" s="202"/>
      <c r="W426" s="91">
        <f t="shared" si="38"/>
        <v>0</v>
      </c>
      <c r="X426" s="201">
        <f>IF(Y426&gt;0,VLOOKUP($D426,'BBLM COMCHECK'!$A:$Z,25,0),0)</f>
        <v>0</v>
      </c>
      <c r="Y426" s="202"/>
      <c r="Z426" s="91">
        <f t="shared" si="39"/>
        <v>0</v>
      </c>
      <c r="AA426" s="203" t="str">
        <f>VLOOKUP(D426,'BBLM COMCHECK'!$A:$I,9,0)</f>
        <v>order stop</v>
      </c>
      <c r="AB426" s="204">
        <f>VLOOKUP(D426,'BBLM COMCHECK'!$A:$L,12,0)</f>
        <v>17966</v>
      </c>
      <c r="AC426" s="201">
        <f t="shared" si="40"/>
        <v>0</v>
      </c>
      <c r="AD426" s="94"/>
      <c r="AE426" s="201"/>
      <c r="AF426" s="201"/>
      <c r="AG426" s="201"/>
      <c r="AH426" s="201"/>
      <c r="AI426" s="94"/>
      <c r="AJ426" s="94"/>
      <c r="AK426" s="87" t="s">
        <v>371</v>
      </c>
      <c r="AL426" s="87" t="str">
        <f t="shared" si="41"/>
        <v>2026-01-15|06029|1088200000|0|||1</v>
      </c>
      <c r="AP426" s="198"/>
      <c r="AQ426" s="198"/>
      <c r="AR426" s="198"/>
      <c r="AW426" s="198"/>
      <c r="BC426" s="87"/>
      <c r="BD426" s="163" t="s">
        <v>372</v>
      </c>
      <c r="BE426" s="87"/>
    </row>
    <row r="427" spans="1:58" ht="26.25" customHeight="1">
      <c r="A427" s="87" t="s">
        <v>959</v>
      </c>
      <c r="B427" s="87" t="s">
        <v>131</v>
      </c>
      <c r="C427" s="87" t="s">
        <v>94</v>
      </c>
      <c r="D427" s="92" t="s">
        <v>959</v>
      </c>
      <c r="E427" s="92" t="s">
        <v>94</v>
      </c>
      <c r="F427" s="92" t="s">
        <v>894</v>
      </c>
      <c r="G427" s="93" t="s">
        <v>133</v>
      </c>
      <c r="H427" s="93">
        <v>17</v>
      </c>
      <c r="I427" s="94" t="s">
        <v>22</v>
      </c>
      <c r="J427" s="147" t="s">
        <v>374</v>
      </c>
      <c r="K427" s="93" t="s">
        <v>375</v>
      </c>
      <c r="L427" s="94" t="s">
        <v>376</v>
      </c>
      <c r="M427" s="94">
        <v>20</v>
      </c>
      <c r="N427" s="115"/>
      <c r="O427" s="201">
        <f>IF(P427&gt;0,VLOOKUP($D427,'BBLM COMCHECK'!$A:$S,14,0),0)</f>
        <v>0</v>
      </c>
      <c r="P427" s="202"/>
      <c r="Q427" s="91">
        <f t="shared" si="36"/>
        <v>0</v>
      </c>
      <c r="R427" s="201">
        <f>IF(S427&gt;0,VLOOKUP($D427,'BBLM COMCHECK'!$A:$S,15,0),0)</f>
        <v>0</v>
      </c>
      <c r="S427" s="202"/>
      <c r="T427" s="91">
        <f t="shared" si="37"/>
        <v>0</v>
      </c>
      <c r="U427" s="201">
        <f>IF(V427&gt;0,VLOOKUP($D427,'BBLM COMCHECK'!$A:$Z,25,0),0)</f>
        <v>0</v>
      </c>
      <c r="V427" s="202"/>
      <c r="W427" s="91">
        <f t="shared" si="38"/>
        <v>0</v>
      </c>
      <c r="X427" s="201">
        <f>IF(Y427&gt;0,VLOOKUP($D427,'BBLM COMCHECK'!$A:$Z,25,0),0)</f>
        <v>0</v>
      </c>
      <c r="Y427" s="202"/>
      <c r="Z427" s="91">
        <f t="shared" si="39"/>
        <v>0</v>
      </c>
      <c r="AA427" s="203" t="str">
        <f>VLOOKUP(D427,'BBLM COMCHECK'!$A:$I,9,0)</f>
        <v>normal</v>
      </c>
      <c r="AB427" s="204">
        <f>VLOOKUP(D427,'BBLM COMCHECK'!$A:$L,12,0)</f>
        <v>90</v>
      </c>
      <c r="AC427" s="201">
        <f t="shared" si="40"/>
        <v>0</v>
      </c>
      <c r="AD427" s="94"/>
      <c r="AE427" s="201"/>
      <c r="AF427" s="201"/>
      <c r="AG427" s="201"/>
      <c r="AH427" s="201"/>
      <c r="AI427" s="94"/>
      <c r="AJ427" s="94"/>
      <c r="AK427" s="87" t="s">
        <v>377</v>
      </c>
      <c r="AL427" s="87" t="str">
        <f t="shared" si="41"/>
        <v>2026-01-15|06029|1088243000|0|||1</v>
      </c>
      <c r="AP427" s="198"/>
      <c r="AQ427" s="198"/>
      <c r="AR427" s="198"/>
      <c r="AW427" s="198"/>
      <c r="BC427" s="87"/>
      <c r="BD427" s="163" t="s">
        <v>378</v>
      </c>
      <c r="BE427" s="87"/>
    </row>
    <row r="428" spans="1:58" ht="26.25" customHeight="1">
      <c r="A428" s="87" t="s">
        <v>960</v>
      </c>
      <c r="B428" s="87" t="s">
        <v>131</v>
      </c>
      <c r="C428" s="87" t="s">
        <v>94</v>
      </c>
      <c r="D428" s="92" t="s">
        <v>960</v>
      </c>
      <c r="E428" s="92" t="s">
        <v>94</v>
      </c>
      <c r="F428" s="92" t="s">
        <v>894</v>
      </c>
      <c r="G428" s="93" t="s">
        <v>133</v>
      </c>
      <c r="H428" s="93">
        <v>17</v>
      </c>
      <c r="I428" s="94" t="s">
        <v>22</v>
      </c>
      <c r="J428" s="147" t="s">
        <v>593</v>
      </c>
      <c r="K428" s="93" t="s">
        <v>594</v>
      </c>
      <c r="L428" s="94" t="s">
        <v>595</v>
      </c>
      <c r="M428" s="94">
        <v>40</v>
      </c>
      <c r="N428" s="115"/>
      <c r="O428" s="201">
        <f>IF(P428&gt;0,VLOOKUP($D428,'BBLM COMCHECK'!$A:$S,14,0),0)</f>
        <v>0</v>
      </c>
      <c r="P428" s="202"/>
      <c r="Q428" s="91">
        <f t="shared" si="36"/>
        <v>0</v>
      </c>
      <c r="R428" s="201">
        <f>IF(S428&gt;0,VLOOKUP($D428,'BBLM COMCHECK'!$A:$S,15,0),0)</f>
        <v>0</v>
      </c>
      <c r="S428" s="202"/>
      <c r="T428" s="91">
        <f t="shared" si="37"/>
        <v>0</v>
      </c>
      <c r="U428" s="201">
        <f>IF(V428&gt;0,VLOOKUP($D428,'BBLM COMCHECK'!$A:$Z,25,0),0)</f>
        <v>0</v>
      </c>
      <c r="V428" s="202"/>
      <c r="W428" s="91">
        <f t="shared" si="38"/>
        <v>0</v>
      </c>
      <c r="X428" s="201">
        <f>IF(Y428&gt;0,VLOOKUP($D428,'BBLM COMCHECK'!$A:$Z,25,0),0)</f>
        <v>0</v>
      </c>
      <c r="Y428" s="202"/>
      <c r="Z428" s="91">
        <f t="shared" si="39"/>
        <v>0</v>
      </c>
      <c r="AA428" s="203" t="str">
        <f>VLOOKUP(D428,'BBLM COMCHECK'!$A:$I,9,0)</f>
        <v>order stop</v>
      </c>
      <c r="AB428" s="204">
        <f>VLOOKUP(D428,'BBLM COMCHECK'!$A:$L,12,0)</f>
        <v>22354</v>
      </c>
      <c r="AC428" s="201">
        <f t="shared" si="40"/>
        <v>0</v>
      </c>
      <c r="AD428" s="94"/>
      <c r="AE428" s="201"/>
      <c r="AF428" s="201"/>
      <c r="AG428" s="201"/>
      <c r="AH428" s="201"/>
      <c r="AI428" s="94"/>
      <c r="AJ428" s="94"/>
      <c r="AK428" s="87" t="s">
        <v>341</v>
      </c>
      <c r="AL428" s="87" t="str">
        <f t="shared" si="41"/>
        <v>2026-01-15|06029|1088271000|0|||1</v>
      </c>
      <c r="AP428" s="198"/>
      <c r="AQ428" s="198"/>
      <c r="AR428" s="198"/>
      <c r="AW428" s="198"/>
      <c r="BC428" s="87"/>
      <c r="BD428" s="163" t="s">
        <v>342</v>
      </c>
      <c r="BE428" s="87"/>
    </row>
    <row r="429" spans="1:58" ht="26.25" customHeight="1">
      <c r="A429" s="87" t="s">
        <v>961</v>
      </c>
      <c r="B429" s="87" t="s">
        <v>131</v>
      </c>
      <c r="C429" s="87" t="s">
        <v>94</v>
      </c>
      <c r="D429" s="92" t="s">
        <v>961</v>
      </c>
      <c r="E429" s="92" t="s">
        <v>94</v>
      </c>
      <c r="F429" s="92" t="s">
        <v>894</v>
      </c>
      <c r="G429" s="93" t="s">
        <v>133</v>
      </c>
      <c r="H429" s="93">
        <v>27</v>
      </c>
      <c r="I429" s="94" t="s">
        <v>27</v>
      </c>
      <c r="J429" s="148" t="s">
        <v>962</v>
      </c>
      <c r="K429" s="93" t="s">
        <v>963</v>
      </c>
      <c r="L429" s="94" t="s">
        <v>964</v>
      </c>
      <c r="M429" s="94">
        <v>12</v>
      </c>
      <c r="N429" s="95"/>
      <c r="O429" s="201">
        <f>IF(P429&gt;0,VLOOKUP($D429,'BBLM COMCHECK'!$A:$S,14,0),0)</f>
        <v>0</v>
      </c>
      <c r="P429" s="202"/>
      <c r="Q429" s="91">
        <f t="shared" si="36"/>
        <v>0</v>
      </c>
      <c r="R429" s="201">
        <f>IF(S429&gt;0,VLOOKUP($D429,'BBLM COMCHECK'!$A:$S,15,0),0)</f>
        <v>0</v>
      </c>
      <c r="S429" s="202"/>
      <c r="T429" s="91">
        <f t="shared" si="37"/>
        <v>0</v>
      </c>
      <c r="U429" s="201">
        <f>IF(V429&gt;0,VLOOKUP($D429,'BBLM COMCHECK'!$A:$Z,25,0),0)</f>
        <v>0</v>
      </c>
      <c r="V429" s="202"/>
      <c r="W429" s="91">
        <f t="shared" si="38"/>
        <v>0</v>
      </c>
      <c r="X429" s="201">
        <f>IF(Y429&gt;0,VLOOKUP($D429,'BBLM COMCHECK'!$A:$Z,25,0),0)</f>
        <v>0</v>
      </c>
      <c r="Y429" s="202"/>
      <c r="Z429" s="91">
        <f t="shared" si="39"/>
        <v>0</v>
      </c>
      <c r="AA429" s="203" t="str">
        <f>VLOOKUP(D429,'BBLM COMCHECK'!$A:$I,9,0)</f>
        <v>normal</v>
      </c>
      <c r="AB429" s="204">
        <f>VLOOKUP(D429,'BBLM COMCHECK'!$A:$L,12,0)</f>
        <v>3286</v>
      </c>
      <c r="AC429" s="201">
        <f t="shared" si="40"/>
        <v>0</v>
      </c>
      <c r="AD429" s="94"/>
      <c r="AE429" s="201"/>
      <c r="AF429" s="201"/>
      <c r="AG429" s="201"/>
      <c r="AH429" s="201"/>
      <c r="AI429" s="94"/>
      <c r="AJ429" s="94"/>
      <c r="AL429" s="87" t="str">
        <f t="shared" si="41"/>
        <v>2026-01-15|06029|1088858000|0|||1</v>
      </c>
      <c r="AP429" s="198"/>
      <c r="AQ429" s="198"/>
      <c r="AR429" s="198"/>
      <c r="AW429" s="198"/>
      <c r="BC429" s="87"/>
      <c r="BE429" s="87"/>
    </row>
    <row r="430" spans="1:58" ht="26.25" customHeight="1">
      <c r="A430" s="87" t="s">
        <v>965</v>
      </c>
      <c r="B430" s="87" t="s">
        <v>131</v>
      </c>
      <c r="C430" s="87" t="s">
        <v>94</v>
      </c>
      <c r="D430" s="92" t="s">
        <v>965</v>
      </c>
      <c r="E430" s="92" t="s">
        <v>94</v>
      </c>
      <c r="F430" s="92" t="s">
        <v>894</v>
      </c>
      <c r="G430" s="93" t="s">
        <v>133</v>
      </c>
      <c r="H430" s="93">
        <v>21</v>
      </c>
      <c r="I430" s="94" t="s">
        <v>24</v>
      </c>
      <c r="J430" s="147" t="s">
        <v>380</v>
      </c>
      <c r="K430" s="93" t="s">
        <v>381</v>
      </c>
      <c r="L430" s="94" t="s">
        <v>382</v>
      </c>
      <c r="M430" s="94">
        <v>48</v>
      </c>
      <c r="N430" s="95"/>
      <c r="O430" s="201">
        <f>IF(P430&gt;0,VLOOKUP($D430,'BBLM COMCHECK'!$A:$S,14,0),0)</f>
        <v>0</v>
      </c>
      <c r="P430" s="202"/>
      <c r="Q430" s="91">
        <f t="shared" si="36"/>
        <v>0</v>
      </c>
      <c r="R430" s="201">
        <f>IF(S430&gt;0,VLOOKUP($D430,'BBLM COMCHECK'!$A:$S,15,0),0)</f>
        <v>0</v>
      </c>
      <c r="S430" s="202"/>
      <c r="T430" s="91">
        <f t="shared" si="37"/>
        <v>0</v>
      </c>
      <c r="U430" s="201">
        <f>IF(V430&gt;0,VLOOKUP($D430,'BBLM COMCHECK'!$A:$Z,25,0),0)</f>
        <v>0</v>
      </c>
      <c r="V430" s="202"/>
      <c r="W430" s="91">
        <f t="shared" si="38"/>
        <v>0</v>
      </c>
      <c r="X430" s="201">
        <f>IF(Y430&gt;0,VLOOKUP($D430,'BBLM COMCHECK'!$A:$Z,25,0),0)</f>
        <v>0</v>
      </c>
      <c r="Y430" s="202"/>
      <c r="Z430" s="91">
        <f t="shared" si="39"/>
        <v>0</v>
      </c>
      <c r="AA430" s="203" t="str">
        <f>VLOOKUP(D430,'BBLM COMCHECK'!$A:$I,9,0)</f>
        <v>normal</v>
      </c>
      <c r="AB430" s="204">
        <f>VLOOKUP(D430,'BBLM COMCHECK'!$A:$L,12,0)</f>
        <v>0</v>
      </c>
      <c r="AC430" s="201">
        <f t="shared" si="40"/>
        <v>1</v>
      </c>
      <c r="AD430" s="94"/>
      <c r="AE430" s="201"/>
      <c r="AF430" s="201"/>
      <c r="AG430" s="201"/>
      <c r="AH430" s="201"/>
      <c r="AI430" s="94"/>
      <c r="AJ430" s="94"/>
      <c r="AK430" s="87" t="s">
        <v>383</v>
      </c>
      <c r="AL430" s="87" t="str">
        <f t="shared" si="41"/>
        <v>2026-01-15|06029|1089271000|0|||1</v>
      </c>
      <c r="AP430" s="198"/>
      <c r="AQ430" s="198"/>
      <c r="AR430" s="198"/>
      <c r="AW430" s="198"/>
      <c r="BC430" s="87"/>
      <c r="BD430" s="163" t="s">
        <v>384</v>
      </c>
      <c r="BE430" s="87"/>
    </row>
    <row r="431" spans="1:58" ht="26.25" customHeight="1">
      <c r="A431" s="87" t="s">
        <v>966</v>
      </c>
      <c r="B431" s="87" t="s">
        <v>131</v>
      </c>
      <c r="C431" s="87" t="s">
        <v>94</v>
      </c>
      <c r="D431" s="92" t="s">
        <v>966</v>
      </c>
      <c r="E431" s="92" t="s">
        <v>94</v>
      </c>
      <c r="F431" s="92" t="s">
        <v>894</v>
      </c>
      <c r="G431" s="93" t="s">
        <v>133</v>
      </c>
      <c r="H431" s="93">
        <v>27</v>
      </c>
      <c r="I431" s="94" t="s">
        <v>27</v>
      </c>
      <c r="J431" s="147" t="s">
        <v>386</v>
      </c>
      <c r="K431" s="93" t="s">
        <v>387</v>
      </c>
      <c r="L431" s="94" t="s">
        <v>388</v>
      </c>
      <c r="M431" s="94">
        <v>24</v>
      </c>
      <c r="N431" s="95"/>
      <c r="O431" s="201">
        <f>IF(P431&gt;0,VLOOKUP($D431,'BBLM COMCHECK'!$A:$S,14,0),0)</f>
        <v>0</v>
      </c>
      <c r="P431" s="202"/>
      <c r="Q431" s="91">
        <f t="shared" si="36"/>
        <v>0</v>
      </c>
      <c r="R431" s="201">
        <f>IF(S431&gt;0,VLOOKUP($D431,'BBLM COMCHECK'!$A:$S,15,0),0)</f>
        <v>0</v>
      </c>
      <c r="S431" s="202"/>
      <c r="T431" s="91">
        <f t="shared" si="37"/>
        <v>0</v>
      </c>
      <c r="U431" s="201">
        <f>IF(V431&gt;0,VLOOKUP($D431,'BBLM COMCHECK'!$A:$Z,25,0),0)</f>
        <v>0</v>
      </c>
      <c r="V431" s="202"/>
      <c r="W431" s="91">
        <f t="shared" si="38"/>
        <v>0</v>
      </c>
      <c r="X431" s="201">
        <f>IF(Y431&gt;0,VLOOKUP($D431,'BBLM COMCHECK'!$A:$Z,25,0),0)</f>
        <v>0</v>
      </c>
      <c r="Y431" s="202"/>
      <c r="Z431" s="91">
        <f t="shared" si="39"/>
        <v>0</v>
      </c>
      <c r="AA431" s="203" t="str">
        <f>VLOOKUP(D431,'BBLM COMCHECK'!$A:$I,9,0)</f>
        <v>normal</v>
      </c>
      <c r="AB431" s="204">
        <f>VLOOKUP(D431,'BBLM COMCHECK'!$A:$L,12,0)</f>
        <v>0</v>
      </c>
      <c r="AC431" s="201">
        <f t="shared" si="40"/>
        <v>1</v>
      </c>
      <c r="AD431" s="94"/>
      <c r="AE431" s="201"/>
      <c r="AF431" s="201"/>
      <c r="AG431" s="201"/>
      <c r="AH431" s="201"/>
      <c r="AI431" s="94"/>
      <c r="AJ431" s="94"/>
      <c r="AK431" s="87" t="s">
        <v>389</v>
      </c>
      <c r="AL431" s="87" t="str">
        <f t="shared" si="41"/>
        <v>2026-01-15|06029|1090446000|0|||1</v>
      </c>
      <c r="AP431" s="198"/>
      <c r="AQ431" s="198"/>
      <c r="AR431" s="198"/>
      <c r="AW431" s="198"/>
      <c r="BC431" s="87"/>
      <c r="BD431" s="163" t="s">
        <v>390</v>
      </c>
      <c r="BE431" s="87"/>
    </row>
    <row r="432" spans="1:58" ht="26.25" customHeight="1">
      <c r="A432" s="87" t="s">
        <v>967</v>
      </c>
      <c r="B432" s="87" t="s">
        <v>131</v>
      </c>
      <c r="C432" s="87" t="s">
        <v>94</v>
      </c>
      <c r="D432" s="92" t="s">
        <v>967</v>
      </c>
      <c r="E432" s="92" t="s">
        <v>94</v>
      </c>
      <c r="F432" s="92" t="s">
        <v>894</v>
      </c>
      <c r="G432" s="93" t="s">
        <v>133</v>
      </c>
      <c r="H432" s="93">
        <v>27</v>
      </c>
      <c r="I432" s="94" t="s">
        <v>27</v>
      </c>
      <c r="J432" s="147" t="s">
        <v>392</v>
      </c>
      <c r="K432" s="93" t="s">
        <v>393</v>
      </c>
      <c r="L432" s="94" t="s">
        <v>394</v>
      </c>
      <c r="M432" s="94">
        <v>12</v>
      </c>
      <c r="N432" s="115"/>
      <c r="O432" s="201">
        <f>IF(P432&gt;0,VLOOKUP($D432,'BBLM COMCHECK'!$A:$S,14,0),0)</f>
        <v>0</v>
      </c>
      <c r="P432" s="202"/>
      <c r="Q432" s="91">
        <f t="shared" si="36"/>
        <v>0</v>
      </c>
      <c r="R432" s="201">
        <f>IF(S432&gt;0,VLOOKUP($D432,'BBLM COMCHECK'!$A:$S,15,0),0)</f>
        <v>0</v>
      </c>
      <c r="S432" s="202"/>
      <c r="T432" s="91">
        <f t="shared" si="37"/>
        <v>0</v>
      </c>
      <c r="U432" s="201">
        <f>IF(V432&gt;0,VLOOKUP($D432,'BBLM COMCHECK'!$A:$Z,25,0),0)</f>
        <v>0</v>
      </c>
      <c r="V432" s="202"/>
      <c r="W432" s="91">
        <f t="shared" si="38"/>
        <v>0</v>
      </c>
      <c r="X432" s="201">
        <f>IF(Y432&gt;0,VLOOKUP($D432,'BBLM COMCHECK'!$A:$Z,25,0),0)</f>
        <v>0</v>
      </c>
      <c r="Y432" s="202"/>
      <c r="Z432" s="91">
        <f t="shared" si="39"/>
        <v>0</v>
      </c>
      <c r="AA432" s="203" t="str">
        <f>VLOOKUP(D432,'BBLM COMCHECK'!$A:$I,9,0)</f>
        <v>normal</v>
      </c>
      <c r="AB432" s="204">
        <f>VLOOKUP(D432,'BBLM COMCHECK'!$A:$L,12,0)</f>
        <v>610</v>
      </c>
      <c r="AC432" s="201">
        <f t="shared" si="40"/>
        <v>0</v>
      </c>
      <c r="AD432" s="94"/>
      <c r="AE432" s="201"/>
      <c r="AF432" s="201"/>
      <c r="AG432" s="201"/>
      <c r="AH432" s="201"/>
      <c r="AI432" s="94"/>
      <c r="AJ432" s="94"/>
      <c r="AK432" s="87" t="s">
        <v>395</v>
      </c>
      <c r="AL432" s="87" t="str">
        <f t="shared" si="41"/>
        <v>2026-01-15|06029|1090872000|0|||1</v>
      </c>
      <c r="AP432" s="198"/>
      <c r="AQ432" s="198"/>
      <c r="AR432" s="198"/>
      <c r="AW432" s="198"/>
      <c r="BC432" s="87"/>
      <c r="BD432" s="163" t="s">
        <v>396</v>
      </c>
      <c r="BE432" s="87"/>
    </row>
    <row r="433" spans="1:57" ht="26.25" customHeight="1">
      <c r="A433" s="87" t="s">
        <v>968</v>
      </c>
      <c r="B433" s="87" t="s">
        <v>131</v>
      </c>
      <c r="C433" s="87" t="s">
        <v>94</v>
      </c>
      <c r="D433" s="92" t="s">
        <v>968</v>
      </c>
      <c r="E433" s="92" t="s">
        <v>94</v>
      </c>
      <c r="F433" s="92" t="s">
        <v>894</v>
      </c>
      <c r="G433" s="93" t="s">
        <v>133</v>
      </c>
      <c r="H433" s="93">
        <v>21</v>
      </c>
      <c r="I433" s="94" t="s">
        <v>24</v>
      </c>
      <c r="J433" s="147" t="s">
        <v>398</v>
      </c>
      <c r="K433" s="93" t="s">
        <v>399</v>
      </c>
      <c r="L433" s="94" t="s">
        <v>400</v>
      </c>
      <c r="M433" s="94">
        <v>12</v>
      </c>
      <c r="N433" s="95"/>
      <c r="O433" s="201">
        <f>IF(P433&gt;0,VLOOKUP($D433,'BBLM COMCHECK'!$A:$S,14,0),0)</f>
        <v>0</v>
      </c>
      <c r="P433" s="202"/>
      <c r="Q433" s="91">
        <f t="shared" si="36"/>
        <v>0</v>
      </c>
      <c r="R433" s="201">
        <f>IF(S433&gt;0,VLOOKUP($D433,'BBLM COMCHECK'!$A:$S,15,0),0)</f>
        <v>0</v>
      </c>
      <c r="S433" s="202"/>
      <c r="T433" s="91">
        <f t="shared" si="37"/>
        <v>0</v>
      </c>
      <c r="U433" s="201">
        <f>IF(V433&gt;0,VLOOKUP($D433,'BBLM COMCHECK'!$A:$Z,25,0),0)</f>
        <v>0</v>
      </c>
      <c r="V433" s="202"/>
      <c r="W433" s="91">
        <f t="shared" si="38"/>
        <v>0</v>
      </c>
      <c r="X433" s="201">
        <f>IF(Y433&gt;0,VLOOKUP($D433,'BBLM COMCHECK'!$A:$Z,25,0),0)</f>
        <v>0</v>
      </c>
      <c r="Y433" s="202"/>
      <c r="Z433" s="91">
        <f t="shared" si="39"/>
        <v>0</v>
      </c>
      <c r="AA433" s="203" t="str">
        <f>VLOOKUP(D433,'BBLM COMCHECK'!$A:$I,9,0)</f>
        <v>normal</v>
      </c>
      <c r="AB433" s="204">
        <f>VLOOKUP(D433,'BBLM COMCHECK'!$A:$L,12,0)</f>
        <v>60</v>
      </c>
      <c r="AC433" s="201">
        <f t="shared" si="40"/>
        <v>0</v>
      </c>
      <c r="AD433" s="94"/>
      <c r="AE433" s="201"/>
      <c r="AF433" s="201"/>
      <c r="AG433" s="201"/>
      <c r="AH433" s="201"/>
      <c r="AI433" s="94"/>
      <c r="AJ433" s="94"/>
      <c r="AK433" s="87" t="s">
        <v>401</v>
      </c>
      <c r="AL433" s="87" t="str">
        <f t="shared" si="41"/>
        <v>2026-01-15|06029|1092661000|0|||1</v>
      </c>
      <c r="AP433" s="198"/>
      <c r="AQ433" s="198"/>
      <c r="AR433" s="198"/>
      <c r="AW433" s="198"/>
      <c r="BC433" s="87"/>
      <c r="BD433" s="163" t="s">
        <v>402</v>
      </c>
      <c r="BE433" s="87"/>
    </row>
    <row r="434" spans="1:57" ht="26.25" customHeight="1">
      <c r="A434" s="87" t="s">
        <v>969</v>
      </c>
      <c r="B434" s="87" t="s">
        <v>131</v>
      </c>
      <c r="C434" s="87" t="s">
        <v>94</v>
      </c>
      <c r="D434" s="92" t="s">
        <v>969</v>
      </c>
      <c r="E434" s="92" t="s">
        <v>94</v>
      </c>
      <c r="F434" s="92" t="s">
        <v>894</v>
      </c>
      <c r="G434" s="93" t="s">
        <v>133</v>
      </c>
      <c r="H434" s="93">
        <v>27</v>
      </c>
      <c r="I434" s="94" t="s">
        <v>27</v>
      </c>
      <c r="J434" s="147" t="s">
        <v>970</v>
      </c>
      <c r="K434" s="93" t="s">
        <v>971</v>
      </c>
      <c r="L434" s="94" t="s">
        <v>972</v>
      </c>
      <c r="M434" s="94">
        <v>20</v>
      </c>
      <c r="N434" s="95"/>
      <c r="O434" s="201">
        <f>IF(P434&gt;0,VLOOKUP($D434,'BBLM COMCHECK'!$A:$S,14,0),0)</f>
        <v>0</v>
      </c>
      <c r="P434" s="202"/>
      <c r="Q434" s="91">
        <f t="shared" si="36"/>
        <v>0</v>
      </c>
      <c r="R434" s="201">
        <f>IF(S434&gt;0,VLOOKUP($D434,'BBLM COMCHECK'!$A:$S,15,0),0)</f>
        <v>0</v>
      </c>
      <c r="S434" s="202"/>
      <c r="T434" s="91">
        <f t="shared" si="37"/>
        <v>0</v>
      </c>
      <c r="U434" s="201">
        <f>IF(V434&gt;0,VLOOKUP($D434,'BBLM COMCHECK'!$A:$Z,25,0),0)</f>
        <v>0</v>
      </c>
      <c r="V434" s="202"/>
      <c r="W434" s="91">
        <f t="shared" si="38"/>
        <v>0</v>
      </c>
      <c r="X434" s="201">
        <f>IF(Y434&gt;0,VLOOKUP($D434,'BBLM COMCHECK'!$A:$Z,25,0),0)</f>
        <v>0</v>
      </c>
      <c r="Y434" s="202"/>
      <c r="Z434" s="91">
        <f t="shared" si="39"/>
        <v>0</v>
      </c>
      <c r="AA434" s="203" t="str">
        <f>VLOOKUP(D434,'BBLM COMCHECK'!$A:$I,9,0)</f>
        <v>normal</v>
      </c>
      <c r="AB434" s="204">
        <f>VLOOKUP(D434,'BBLM COMCHECK'!$A:$L,12,0)</f>
        <v>57</v>
      </c>
      <c r="AC434" s="201">
        <f t="shared" si="40"/>
        <v>0</v>
      </c>
      <c r="AD434" s="94"/>
      <c r="AE434" s="201"/>
      <c r="AF434" s="201"/>
      <c r="AG434" s="201"/>
      <c r="AH434" s="201"/>
      <c r="AI434" s="94"/>
      <c r="AJ434" s="94"/>
      <c r="AK434" s="87" t="s">
        <v>973</v>
      </c>
      <c r="AL434" s="87" t="str">
        <f t="shared" si="41"/>
        <v>2026-01-15|06029|1098643000|0|||1</v>
      </c>
      <c r="AP434" s="198"/>
      <c r="AQ434" s="198"/>
      <c r="AR434" s="198"/>
      <c r="AW434" s="198"/>
      <c r="BC434" s="87"/>
      <c r="BD434" s="89" t="s">
        <v>974</v>
      </c>
      <c r="BE434" s="87"/>
    </row>
    <row r="435" spans="1:57" ht="26.25" customHeight="1">
      <c r="A435" s="87" t="s">
        <v>975</v>
      </c>
      <c r="B435" s="87" t="s">
        <v>131</v>
      </c>
      <c r="C435" s="87" t="s">
        <v>94</v>
      </c>
      <c r="D435" s="92" t="s">
        <v>975</v>
      </c>
      <c r="E435" s="92" t="s">
        <v>94</v>
      </c>
      <c r="F435" s="92" t="s">
        <v>894</v>
      </c>
      <c r="G435" s="93" t="s">
        <v>133</v>
      </c>
      <c r="H435" s="93">
        <v>27</v>
      </c>
      <c r="I435" s="94" t="s">
        <v>27</v>
      </c>
      <c r="J435" s="147" t="s">
        <v>976</v>
      </c>
      <c r="K435" s="93" t="s">
        <v>977</v>
      </c>
      <c r="L435" s="94" t="s">
        <v>978</v>
      </c>
      <c r="M435" s="94">
        <v>24</v>
      </c>
      <c r="N435" s="95"/>
      <c r="O435" s="201">
        <f>IF(P435&gt;0,VLOOKUP($D435,'BBLM COMCHECK'!$A:$S,14,0),0)</f>
        <v>0</v>
      </c>
      <c r="P435" s="202"/>
      <c r="Q435" s="91">
        <f t="shared" si="36"/>
        <v>0</v>
      </c>
      <c r="R435" s="201">
        <f>IF(S435&gt;0,VLOOKUP($D435,'BBLM COMCHECK'!$A:$S,15,0),0)</f>
        <v>0</v>
      </c>
      <c r="S435" s="202"/>
      <c r="T435" s="91">
        <f t="shared" si="37"/>
        <v>0</v>
      </c>
      <c r="U435" s="201">
        <f>IF(V435&gt;0,VLOOKUP($D435,'BBLM COMCHECK'!$A:$Z,25,0),0)</f>
        <v>0</v>
      </c>
      <c r="V435" s="202"/>
      <c r="W435" s="91">
        <f t="shared" si="38"/>
        <v>0</v>
      </c>
      <c r="X435" s="201">
        <f>IF(Y435&gt;0,VLOOKUP($D435,'BBLM COMCHECK'!$A:$Z,25,0),0)</f>
        <v>0</v>
      </c>
      <c r="Y435" s="202"/>
      <c r="Z435" s="91">
        <f t="shared" si="39"/>
        <v>0</v>
      </c>
      <c r="AA435" s="203" t="str">
        <f>VLOOKUP(D435,'BBLM COMCHECK'!$A:$I,9,0)</f>
        <v>normal</v>
      </c>
      <c r="AB435" s="204">
        <f>VLOOKUP(D435,'BBLM COMCHECK'!$A:$L,12,0)</f>
        <v>4696</v>
      </c>
      <c r="AC435" s="201">
        <f t="shared" si="40"/>
        <v>0</v>
      </c>
      <c r="AD435" s="94"/>
      <c r="AE435" s="201"/>
      <c r="AF435" s="201"/>
      <c r="AG435" s="201"/>
      <c r="AH435" s="201"/>
      <c r="AI435" s="94"/>
      <c r="AJ435" s="94"/>
      <c r="AK435" s="87" t="s">
        <v>979</v>
      </c>
      <c r="AL435" s="87" t="str">
        <f t="shared" si="41"/>
        <v>2026-01-15|06029|1101305000|0|||1</v>
      </c>
      <c r="AP435" s="198"/>
      <c r="AQ435" s="198"/>
      <c r="AR435" s="198"/>
      <c r="AW435" s="198"/>
      <c r="BC435" s="87"/>
      <c r="BD435" s="89" t="s">
        <v>980</v>
      </c>
      <c r="BE435" s="87"/>
    </row>
    <row r="436" spans="1:57" ht="26.25" customHeight="1">
      <c r="A436" s="87" t="s">
        <v>981</v>
      </c>
      <c r="B436" s="87" t="s">
        <v>131</v>
      </c>
      <c r="C436" s="87" t="s">
        <v>94</v>
      </c>
      <c r="D436" s="92" t="s">
        <v>981</v>
      </c>
      <c r="E436" s="92" t="s">
        <v>94</v>
      </c>
      <c r="F436" s="92" t="s">
        <v>894</v>
      </c>
      <c r="G436" s="93" t="s">
        <v>133</v>
      </c>
      <c r="H436" s="93">
        <v>26</v>
      </c>
      <c r="I436" s="94" t="s">
        <v>25</v>
      </c>
      <c r="J436" s="148" t="s">
        <v>404</v>
      </c>
      <c r="K436" s="93" t="s">
        <v>405</v>
      </c>
      <c r="L436" s="94" t="s">
        <v>406</v>
      </c>
      <c r="M436" s="94">
        <v>12</v>
      </c>
      <c r="N436" s="95"/>
      <c r="O436" s="201">
        <f>IF(P436&gt;0,VLOOKUP($D436,'BBLM COMCHECK'!$A:$S,14,0),0)</f>
        <v>0</v>
      </c>
      <c r="P436" s="202"/>
      <c r="Q436" s="91">
        <f t="shared" si="36"/>
        <v>0</v>
      </c>
      <c r="R436" s="201">
        <f>IF(S436&gt;0,VLOOKUP($D436,'BBLM COMCHECK'!$A:$S,15,0),0)</f>
        <v>0</v>
      </c>
      <c r="S436" s="202"/>
      <c r="T436" s="91">
        <f t="shared" si="37"/>
        <v>0</v>
      </c>
      <c r="U436" s="201">
        <f>IF(V436&gt;0,VLOOKUP($D436,'BBLM COMCHECK'!$A:$Z,25,0),0)</f>
        <v>0</v>
      </c>
      <c r="V436" s="202"/>
      <c r="W436" s="91">
        <f t="shared" si="38"/>
        <v>0</v>
      </c>
      <c r="X436" s="201">
        <f>IF(Y436&gt;0,VLOOKUP($D436,'BBLM COMCHECK'!$A:$Z,25,0),0)</f>
        <v>0</v>
      </c>
      <c r="Y436" s="202"/>
      <c r="Z436" s="91">
        <f t="shared" si="39"/>
        <v>0</v>
      </c>
      <c r="AA436" s="203" t="str">
        <f>VLOOKUP(D436,'BBLM COMCHECK'!$A:$I,9,0)</f>
        <v>normal</v>
      </c>
      <c r="AB436" s="204">
        <f>VLOOKUP(D436,'BBLM COMCHECK'!$A:$L,12,0)</f>
        <v>0</v>
      </c>
      <c r="AC436" s="201">
        <f t="shared" si="40"/>
        <v>1</v>
      </c>
      <c r="AD436" s="94"/>
      <c r="AE436" s="201"/>
      <c r="AF436" s="201"/>
      <c r="AG436" s="201"/>
      <c r="AH436" s="201"/>
      <c r="AI436" s="94"/>
      <c r="AJ436" s="94"/>
      <c r="AK436" s="87" t="s">
        <v>407</v>
      </c>
      <c r="AL436" s="87" t="str">
        <f t="shared" si="41"/>
        <v>2026-01-15|06029|1102123000|0|||1</v>
      </c>
      <c r="AP436" s="198"/>
      <c r="AQ436" s="198"/>
      <c r="AR436" s="198"/>
      <c r="AW436" s="198"/>
      <c r="BC436" s="87"/>
      <c r="BD436" s="163" t="s">
        <v>408</v>
      </c>
      <c r="BE436" s="87" t="s">
        <v>982</v>
      </c>
    </row>
    <row r="437" spans="1:57" ht="26.25" customHeight="1">
      <c r="A437" s="87" t="s">
        <v>983</v>
      </c>
      <c r="B437" s="87" t="s">
        <v>131</v>
      </c>
      <c r="C437" s="87" t="s">
        <v>94</v>
      </c>
      <c r="D437" s="92" t="s">
        <v>983</v>
      </c>
      <c r="E437" s="92" t="s">
        <v>94</v>
      </c>
      <c r="F437" s="92" t="s">
        <v>894</v>
      </c>
      <c r="G437" s="93" t="s">
        <v>133</v>
      </c>
      <c r="H437" s="93">
        <v>26</v>
      </c>
      <c r="I437" s="94" t="s">
        <v>25</v>
      </c>
      <c r="J437" s="147" t="s">
        <v>410</v>
      </c>
      <c r="K437" s="93" t="s">
        <v>411</v>
      </c>
      <c r="L437" s="94" t="s">
        <v>412</v>
      </c>
      <c r="M437" s="94">
        <v>12</v>
      </c>
      <c r="N437" s="95"/>
      <c r="O437" s="201">
        <f>IF(P437&gt;0,VLOOKUP($D437,'BBLM COMCHECK'!$A:$S,14,0),0)</f>
        <v>0</v>
      </c>
      <c r="P437" s="202"/>
      <c r="Q437" s="91">
        <f t="shared" si="36"/>
        <v>0</v>
      </c>
      <c r="R437" s="201">
        <f>IF(S437&gt;0,VLOOKUP($D437,'BBLM COMCHECK'!$A:$S,15,0),0)</f>
        <v>0</v>
      </c>
      <c r="S437" s="202"/>
      <c r="T437" s="91">
        <f t="shared" si="37"/>
        <v>0</v>
      </c>
      <c r="U437" s="201">
        <f>IF(V437&gt;0,VLOOKUP($D437,'BBLM COMCHECK'!$A:$Z,25,0),0)</f>
        <v>0</v>
      </c>
      <c r="V437" s="202"/>
      <c r="W437" s="91">
        <f t="shared" si="38"/>
        <v>0</v>
      </c>
      <c r="X437" s="201">
        <f>IF(Y437&gt;0,VLOOKUP($D437,'BBLM COMCHECK'!$A:$Z,25,0),0)</f>
        <v>0</v>
      </c>
      <c r="Y437" s="202"/>
      <c r="Z437" s="91">
        <f t="shared" si="39"/>
        <v>0</v>
      </c>
      <c r="AA437" s="203" t="str">
        <f>VLOOKUP(D437,'BBLM COMCHECK'!$A:$I,9,0)</f>
        <v>normal</v>
      </c>
      <c r="AB437" s="204">
        <f>VLOOKUP(D437,'BBLM COMCHECK'!$A:$L,12,0)</f>
        <v>187</v>
      </c>
      <c r="AC437" s="201">
        <f t="shared" si="40"/>
        <v>0</v>
      </c>
      <c r="AD437" s="94"/>
      <c r="AE437" s="201"/>
      <c r="AF437" s="201"/>
      <c r="AG437" s="201"/>
      <c r="AH437" s="201"/>
      <c r="AI437" s="94"/>
      <c r="AJ437" s="94"/>
      <c r="AK437" s="87" t="s">
        <v>413</v>
      </c>
      <c r="AL437" s="87" t="str">
        <f t="shared" si="41"/>
        <v>2026-01-15|06029|1108244000|0|||1</v>
      </c>
      <c r="AP437" s="198"/>
      <c r="AQ437" s="198"/>
      <c r="AR437" s="198"/>
      <c r="AW437" s="198"/>
      <c r="BC437" s="87"/>
      <c r="BD437" s="163" t="s">
        <v>414</v>
      </c>
      <c r="BE437" s="87"/>
    </row>
    <row r="438" spans="1:57" ht="26.25" customHeight="1">
      <c r="A438" s="87" t="s">
        <v>984</v>
      </c>
      <c r="B438" s="87" t="s">
        <v>131</v>
      </c>
      <c r="C438" s="87" t="s">
        <v>94</v>
      </c>
      <c r="D438" s="92" t="s">
        <v>984</v>
      </c>
      <c r="E438" s="92" t="s">
        <v>94</v>
      </c>
      <c r="F438" s="92" t="s">
        <v>894</v>
      </c>
      <c r="G438" s="93" t="s">
        <v>133</v>
      </c>
      <c r="H438" s="93">
        <v>21</v>
      </c>
      <c r="I438" s="94" t="s">
        <v>24</v>
      </c>
      <c r="J438" s="147" t="s">
        <v>422</v>
      </c>
      <c r="K438" s="93" t="s">
        <v>423</v>
      </c>
      <c r="L438" s="94" t="s">
        <v>424</v>
      </c>
      <c r="M438" s="94">
        <v>36</v>
      </c>
      <c r="N438" s="95"/>
      <c r="O438" s="201">
        <f>IF(P438&gt;0,VLOOKUP($D438,'BBLM COMCHECK'!$A:$S,14,0),0)</f>
        <v>0</v>
      </c>
      <c r="P438" s="202"/>
      <c r="Q438" s="91">
        <f t="shared" si="36"/>
        <v>0</v>
      </c>
      <c r="R438" s="201">
        <f>IF(S438&gt;0,VLOOKUP($D438,'BBLM COMCHECK'!$A:$S,15,0),0)</f>
        <v>0</v>
      </c>
      <c r="S438" s="202"/>
      <c r="T438" s="91">
        <f t="shared" si="37"/>
        <v>0</v>
      </c>
      <c r="U438" s="201">
        <f>IF(V438&gt;0,VLOOKUP($D438,'BBLM COMCHECK'!$A:$Z,25,0),0)</f>
        <v>0</v>
      </c>
      <c r="V438" s="202"/>
      <c r="W438" s="91">
        <f t="shared" si="38"/>
        <v>0</v>
      </c>
      <c r="X438" s="201">
        <f>IF(Y438&gt;0,VLOOKUP($D438,'BBLM COMCHECK'!$A:$Z,25,0),0)</f>
        <v>0</v>
      </c>
      <c r="Y438" s="202"/>
      <c r="Z438" s="91">
        <f t="shared" si="39"/>
        <v>0</v>
      </c>
      <c r="AA438" s="203" t="str">
        <f>VLOOKUP(D438,'BBLM COMCHECK'!$A:$I,9,0)</f>
        <v>normal</v>
      </c>
      <c r="AB438" s="204">
        <f>VLOOKUP(D438,'BBLM COMCHECK'!$A:$L,12,0)</f>
        <v>7117</v>
      </c>
      <c r="AC438" s="201">
        <f t="shared" si="40"/>
        <v>0</v>
      </c>
      <c r="AD438" s="94"/>
      <c r="AE438" s="201"/>
      <c r="AF438" s="201"/>
      <c r="AG438" s="201"/>
      <c r="AH438" s="201"/>
      <c r="AI438" s="94"/>
      <c r="AJ438" s="94"/>
      <c r="AK438" s="87" t="s">
        <v>425</v>
      </c>
      <c r="AL438" s="87" t="str">
        <f t="shared" si="41"/>
        <v>2026-01-15|06029|1115338000|0|||1</v>
      </c>
      <c r="AP438" s="198"/>
      <c r="AQ438" s="198"/>
      <c r="AR438" s="198"/>
      <c r="AW438" s="198"/>
      <c r="BC438" s="87"/>
      <c r="BD438" s="163" t="s">
        <v>426</v>
      </c>
      <c r="BE438" s="87"/>
    </row>
    <row r="439" spans="1:57" ht="26.25" customHeight="1">
      <c r="A439" s="87" t="s">
        <v>985</v>
      </c>
      <c r="B439" s="87" t="s">
        <v>131</v>
      </c>
      <c r="C439" s="87" t="s">
        <v>94</v>
      </c>
      <c r="D439" s="92" t="s">
        <v>985</v>
      </c>
      <c r="E439" s="92" t="s">
        <v>94</v>
      </c>
      <c r="F439" s="92" t="s">
        <v>894</v>
      </c>
      <c r="G439" s="93" t="s">
        <v>133</v>
      </c>
      <c r="H439" s="93">
        <v>11</v>
      </c>
      <c r="I439" s="94" t="s">
        <v>20</v>
      </c>
      <c r="J439" s="147" t="s">
        <v>434</v>
      </c>
      <c r="K439" s="93" t="s">
        <v>435</v>
      </c>
      <c r="L439" s="94" t="s">
        <v>436</v>
      </c>
      <c r="M439" s="94">
        <v>12</v>
      </c>
      <c r="N439" s="95"/>
      <c r="O439" s="201">
        <f>IF(P439&gt;0,VLOOKUP($D439,'BBLM COMCHECK'!$A:$S,14,0),0)</f>
        <v>0</v>
      </c>
      <c r="P439" s="202"/>
      <c r="Q439" s="91">
        <f t="shared" si="36"/>
        <v>0</v>
      </c>
      <c r="R439" s="201">
        <f>IF(S439&gt;0,VLOOKUP($D439,'BBLM COMCHECK'!$A:$S,15,0),0)</f>
        <v>0</v>
      </c>
      <c r="S439" s="202"/>
      <c r="T439" s="91">
        <f t="shared" si="37"/>
        <v>0</v>
      </c>
      <c r="U439" s="201">
        <f>IF(V439&gt;0,VLOOKUP($D439,'BBLM COMCHECK'!$A:$Z,25,0),0)</f>
        <v>0</v>
      </c>
      <c r="V439" s="202"/>
      <c r="W439" s="91">
        <f t="shared" si="38"/>
        <v>0</v>
      </c>
      <c r="X439" s="201">
        <f>IF(Y439&gt;0,VLOOKUP($D439,'BBLM COMCHECK'!$A:$Z,25,0),0)</f>
        <v>0</v>
      </c>
      <c r="Y439" s="202"/>
      <c r="Z439" s="91">
        <f t="shared" si="39"/>
        <v>0</v>
      </c>
      <c r="AA439" s="203" t="str">
        <f>VLOOKUP(D439,'BBLM COMCHECK'!$A:$I,9,0)</f>
        <v>normal</v>
      </c>
      <c r="AB439" s="204">
        <f>VLOOKUP(D439,'BBLM COMCHECK'!$A:$L,12,0)</f>
        <v>1</v>
      </c>
      <c r="AC439" s="201">
        <f t="shared" si="40"/>
        <v>1</v>
      </c>
      <c r="AD439" s="94"/>
      <c r="AE439" s="201"/>
      <c r="AF439" s="201"/>
      <c r="AG439" s="201"/>
      <c r="AH439" s="201"/>
      <c r="AI439" s="94"/>
      <c r="AJ439" s="94"/>
      <c r="AK439" s="87" t="s">
        <v>437</v>
      </c>
      <c r="AL439" s="87" t="str">
        <f t="shared" si="41"/>
        <v>2026-01-15|06029|1121051000|0|||1</v>
      </c>
      <c r="AP439" s="198"/>
      <c r="AQ439" s="198"/>
      <c r="AR439" s="198"/>
      <c r="AW439" s="198"/>
      <c r="BC439" s="87"/>
      <c r="BD439" s="163" t="s">
        <v>438</v>
      </c>
      <c r="BE439" s="87"/>
    </row>
    <row r="440" spans="1:57" ht="26.25" customHeight="1">
      <c r="A440" s="87" t="s">
        <v>986</v>
      </c>
      <c r="B440" s="87" t="s">
        <v>131</v>
      </c>
      <c r="C440" s="87" t="s">
        <v>94</v>
      </c>
      <c r="D440" s="92" t="s">
        <v>986</v>
      </c>
      <c r="E440" s="92" t="s">
        <v>94</v>
      </c>
      <c r="F440" s="92" t="s">
        <v>894</v>
      </c>
      <c r="G440" s="93" t="s">
        <v>133</v>
      </c>
      <c r="H440" s="93">
        <v>21</v>
      </c>
      <c r="I440" s="94" t="s">
        <v>24</v>
      </c>
      <c r="J440" s="147" t="s">
        <v>440</v>
      </c>
      <c r="K440" s="93" t="s">
        <v>441</v>
      </c>
      <c r="L440" s="94" t="s">
        <v>442</v>
      </c>
      <c r="M440" s="94">
        <v>48</v>
      </c>
      <c r="N440" s="95"/>
      <c r="O440" s="201">
        <f>IF(P440&gt;0,VLOOKUP($D440,'BBLM COMCHECK'!$A:$S,14,0),0)</f>
        <v>0</v>
      </c>
      <c r="P440" s="202"/>
      <c r="Q440" s="91">
        <f t="shared" si="36"/>
        <v>0</v>
      </c>
      <c r="R440" s="201">
        <f>IF(S440&gt;0,VLOOKUP($D440,'BBLM COMCHECK'!$A:$S,15,0),0)</f>
        <v>0</v>
      </c>
      <c r="S440" s="202"/>
      <c r="T440" s="91">
        <f t="shared" si="37"/>
        <v>0</v>
      </c>
      <c r="U440" s="201">
        <f>IF(V440&gt;0,VLOOKUP($D440,'BBLM COMCHECK'!$A:$Z,25,0),0)</f>
        <v>0</v>
      </c>
      <c r="V440" s="202"/>
      <c r="W440" s="91">
        <f t="shared" si="38"/>
        <v>0</v>
      </c>
      <c r="X440" s="201">
        <f>IF(Y440&gt;0,VLOOKUP($D440,'BBLM COMCHECK'!$A:$Z,25,0),0)</f>
        <v>0</v>
      </c>
      <c r="Y440" s="202"/>
      <c r="Z440" s="91">
        <f t="shared" si="39"/>
        <v>0</v>
      </c>
      <c r="AA440" s="203" t="str">
        <f>VLOOKUP(D440,'BBLM COMCHECK'!$A:$I,9,0)</f>
        <v>order stop</v>
      </c>
      <c r="AB440" s="204">
        <f>VLOOKUP(D440,'BBLM COMCHECK'!$A:$L,12,0)</f>
        <v>6710</v>
      </c>
      <c r="AC440" s="201">
        <f t="shared" si="40"/>
        <v>0</v>
      </c>
      <c r="AD440" s="94"/>
      <c r="AE440" s="201"/>
      <c r="AF440" s="201"/>
      <c r="AG440" s="201"/>
      <c r="AH440" s="201"/>
      <c r="AI440" s="94"/>
      <c r="AJ440" s="94"/>
      <c r="AK440" s="87" t="s">
        <v>443</v>
      </c>
      <c r="AL440" s="87" t="str">
        <f t="shared" si="41"/>
        <v>2026-01-15|06029|1137122000|0|||1</v>
      </c>
      <c r="AP440" s="198"/>
      <c r="AQ440" s="198"/>
      <c r="AR440" s="198"/>
      <c r="AW440" s="198"/>
      <c r="BC440" s="87"/>
      <c r="BD440" s="163" t="s">
        <v>444</v>
      </c>
      <c r="BE440" s="87"/>
    </row>
    <row r="441" spans="1:57" ht="26.25" customHeight="1">
      <c r="A441" s="87" t="s">
        <v>987</v>
      </c>
      <c r="B441" s="87" t="s">
        <v>131</v>
      </c>
      <c r="C441" s="87" t="s">
        <v>94</v>
      </c>
      <c r="D441" s="92" t="s">
        <v>987</v>
      </c>
      <c r="E441" s="92" t="s">
        <v>94</v>
      </c>
      <c r="F441" s="92" t="s">
        <v>894</v>
      </c>
      <c r="G441" s="93" t="s">
        <v>133</v>
      </c>
      <c r="H441" s="93">
        <v>27</v>
      </c>
      <c r="I441" s="94" t="s">
        <v>27</v>
      </c>
      <c r="J441" s="148" t="s">
        <v>988</v>
      </c>
      <c r="K441" s="93" t="s">
        <v>989</v>
      </c>
      <c r="L441" s="94" t="s">
        <v>990</v>
      </c>
      <c r="M441" s="94">
        <v>1</v>
      </c>
      <c r="N441" s="95"/>
      <c r="O441" s="201">
        <f>IF(P441&gt;0,VLOOKUP($D441,'BBLM COMCHECK'!$A:$S,14,0),0)</f>
        <v>0</v>
      </c>
      <c r="P441" s="202"/>
      <c r="Q441" s="91">
        <f t="shared" si="36"/>
        <v>0</v>
      </c>
      <c r="R441" s="201">
        <f>IF(S441&gt;0,VLOOKUP($D441,'BBLM COMCHECK'!$A:$S,15,0),0)</f>
        <v>0</v>
      </c>
      <c r="S441" s="202"/>
      <c r="T441" s="91">
        <f t="shared" si="37"/>
        <v>0</v>
      </c>
      <c r="U441" s="201">
        <f>IF(V441&gt;0,VLOOKUP($D441,'BBLM COMCHECK'!$A:$Z,25,0),0)</f>
        <v>0</v>
      </c>
      <c r="V441" s="202"/>
      <c r="W441" s="91">
        <f t="shared" si="38"/>
        <v>0</v>
      </c>
      <c r="X441" s="201">
        <f>IF(Y441&gt;0,VLOOKUP($D441,'BBLM COMCHECK'!$A:$Z,25,0),0)</f>
        <v>0</v>
      </c>
      <c r="Y441" s="202"/>
      <c r="Z441" s="91">
        <f t="shared" si="39"/>
        <v>0</v>
      </c>
      <c r="AA441" s="203" t="str">
        <f>VLOOKUP(D441,'BBLM COMCHECK'!$A:$I,9,0)</f>
        <v>sale suspend</v>
      </c>
      <c r="AB441" s="204">
        <f>VLOOKUP(D441,'BBLM COMCHECK'!$A:$L,12,0)</f>
        <v>0</v>
      </c>
      <c r="AC441" s="201">
        <f t="shared" si="40"/>
        <v>1</v>
      </c>
      <c r="AD441" s="94"/>
      <c r="AE441" s="201"/>
      <c r="AF441" s="201"/>
      <c r="AG441" s="201"/>
      <c r="AH441" s="201"/>
      <c r="AI441" s="94"/>
      <c r="AJ441" s="94"/>
      <c r="AL441" s="87" t="str">
        <f t="shared" si="41"/>
        <v>2026-01-15|06029|1137151000|0|||1</v>
      </c>
      <c r="AP441" s="198"/>
      <c r="AQ441" s="198"/>
      <c r="AR441" s="198"/>
      <c r="AW441" s="198"/>
      <c r="BC441" s="87"/>
      <c r="BE441" s="87"/>
    </row>
    <row r="442" spans="1:57" ht="26.25" customHeight="1">
      <c r="A442" s="87" t="s">
        <v>991</v>
      </c>
      <c r="B442" s="87" t="s">
        <v>131</v>
      </c>
      <c r="C442" s="87" t="s">
        <v>94</v>
      </c>
      <c r="D442" s="92" t="s">
        <v>991</v>
      </c>
      <c r="E442" s="92" t="s">
        <v>94</v>
      </c>
      <c r="F442" s="92" t="s">
        <v>894</v>
      </c>
      <c r="G442" s="93" t="s">
        <v>133</v>
      </c>
      <c r="H442" s="93">
        <v>11</v>
      </c>
      <c r="I442" s="94" t="s">
        <v>20</v>
      </c>
      <c r="J442" s="150" t="s">
        <v>992</v>
      </c>
      <c r="K442" s="93" t="s">
        <v>993</v>
      </c>
      <c r="L442" s="94" t="s">
        <v>994</v>
      </c>
      <c r="M442" s="94">
        <v>144</v>
      </c>
      <c r="N442" s="95"/>
      <c r="O442" s="201">
        <f>IF(P442&gt;0,VLOOKUP($D442,'BBLM COMCHECK'!$A:$S,14,0),0)</f>
        <v>0</v>
      </c>
      <c r="P442" s="202"/>
      <c r="Q442" s="91">
        <f t="shared" si="36"/>
        <v>0</v>
      </c>
      <c r="R442" s="201">
        <f>IF(S442&gt;0,VLOOKUP($D442,'BBLM COMCHECK'!$A:$S,15,0),0)</f>
        <v>0</v>
      </c>
      <c r="S442" s="202"/>
      <c r="T442" s="91">
        <f t="shared" si="37"/>
        <v>0</v>
      </c>
      <c r="U442" s="201">
        <f>IF(V442&gt;0,VLOOKUP($D442,'BBLM COMCHECK'!$A:$Z,25,0),0)</f>
        <v>0</v>
      </c>
      <c r="V442" s="202"/>
      <c r="W442" s="91">
        <f t="shared" si="38"/>
        <v>0</v>
      </c>
      <c r="X442" s="201">
        <f>IF(Y442&gt;0,VLOOKUP($D442,'BBLM COMCHECK'!$A:$Z,25,0),0)</f>
        <v>0</v>
      </c>
      <c r="Y442" s="202"/>
      <c r="Z442" s="91">
        <f t="shared" si="39"/>
        <v>0</v>
      </c>
      <c r="AA442" s="203" t="str">
        <f>VLOOKUP(D442,'BBLM COMCHECK'!$A:$I,9,0)</f>
        <v>normal</v>
      </c>
      <c r="AB442" s="204">
        <f>VLOOKUP(D442,'BBLM COMCHECK'!$A:$L,12,0)</f>
        <v>199</v>
      </c>
      <c r="AC442" s="201">
        <f t="shared" si="40"/>
        <v>0</v>
      </c>
      <c r="AD442" s="94"/>
      <c r="AE442" s="201"/>
      <c r="AF442" s="201"/>
      <c r="AG442" s="201"/>
      <c r="AH442" s="201"/>
      <c r="AI442" s="94"/>
      <c r="AJ442" s="94"/>
      <c r="AK442" s="87" t="s">
        <v>995</v>
      </c>
      <c r="AL442" s="87" t="str">
        <f t="shared" si="41"/>
        <v>2026-01-15|06029|1138202000|0|||1</v>
      </c>
      <c r="AP442" s="198"/>
      <c r="AQ442" s="198"/>
      <c r="AR442" s="198"/>
      <c r="AW442" s="198"/>
      <c r="BC442" s="87"/>
      <c r="BD442" s="89" t="s">
        <v>996</v>
      </c>
      <c r="BE442" s="87"/>
    </row>
    <row r="443" spans="1:57" ht="26.25" customHeight="1">
      <c r="A443" s="87" t="s">
        <v>837</v>
      </c>
      <c r="B443" s="87" t="s">
        <v>89</v>
      </c>
      <c r="C443" s="87" t="s">
        <v>89</v>
      </c>
      <c r="D443" s="92" t="s">
        <v>997</v>
      </c>
      <c r="E443" s="92" t="s">
        <v>90</v>
      </c>
      <c r="F443" s="92" t="s">
        <v>998</v>
      </c>
      <c r="G443" s="93" t="s">
        <v>133</v>
      </c>
      <c r="H443" s="93">
        <v>26</v>
      </c>
      <c r="I443" s="94" t="s">
        <v>25</v>
      </c>
      <c r="J443" s="148" t="s">
        <v>134</v>
      </c>
      <c r="K443" s="93" t="s">
        <v>135</v>
      </c>
      <c r="L443" s="94" t="s">
        <v>136</v>
      </c>
      <c r="M443" s="94">
        <v>20</v>
      </c>
      <c r="N443" s="95">
        <f t="shared" ref="N443:N506" si="42">VLOOKUP($A443,$A$1:$Y$442,14,0)</f>
        <v>0</v>
      </c>
      <c r="O443" s="201">
        <f>IF(P443&gt;0,VLOOKUP($D443,'BBLM COMCHECK'!$A:$S,14,0),0)</f>
        <v>0</v>
      </c>
      <c r="P443" s="202"/>
      <c r="Q443" s="91">
        <f t="shared" si="36"/>
        <v>0</v>
      </c>
      <c r="R443" s="201">
        <f>IF(S443&gt;0,VLOOKUP($D443,'BBLM COMCHECK'!$A:$S,15,0),0)</f>
        <v>0</v>
      </c>
      <c r="S443" s="202"/>
      <c r="T443" s="91">
        <f t="shared" si="37"/>
        <v>0</v>
      </c>
      <c r="U443" s="201">
        <f>IF(V443&gt;0,VLOOKUP($D443,'BBLM COMCHECK'!$A:$Z,25,0),0)</f>
        <v>0</v>
      </c>
      <c r="V443" s="202"/>
      <c r="W443" s="91">
        <f t="shared" si="38"/>
        <v>0</v>
      </c>
      <c r="X443" s="201">
        <f>IF(Y443&gt;0,VLOOKUP($D443,'BBLM COMCHECK'!$A:$Z,25,0),0)</f>
        <v>0</v>
      </c>
      <c r="Y443" s="202"/>
      <c r="Z443" s="91">
        <f t="shared" si="39"/>
        <v>0</v>
      </c>
      <c r="AA443" s="203" t="str">
        <f>VLOOKUP(D443,'BBLM COMCHECK'!$A:$I,9,0)</f>
        <v>normal</v>
      </c>
      <c r="AB443" s="204">
        <f>VLOOKUP(D443,'BBLM COMCHECK'!$A:$L,12,0)</f>
        <v>26861</v>
      </c>
      <c r="AC443" s="201">
        <f t="shared" si="40"/>
        <v>0</v>
      </c>
      <c r="AD443" s="94"/>
      <c r="AE443" s="201"/>
      <c r="AF443" s="201"/>
      <c r="AG443" s="201"/>
      <c r="AH443" s="201"/>
      <c r="AI443" s="94"/>
      <c r="AJ443" s="94"/>
      <c r="AK443" s="87" t="s">
        <v>137</v>
      </c>
      <c r="AL443" s="87" t="str">
        <f t="shared" si="41"/>
        <v>2026-01-15|06011|1002106000|0||0|1</v>
      </c>
      <c r="AP443" s="198"/>
      <c r="AQ443" s="198"/>
      <c r="AR443" s="198"/>
      <c r="BC443" s="87"/>
      <c r="BD443" s="89" t="s">
        <v>138</v>
      </c>
      <c r="BE443" s="87"/>
    </row>
    <row r="444" spans="1:57" ht="26.25" customHeight="1">
      <c r="A444" s="87" t="s">
        <v>839</v>
      </c>
      <c r="B444" s="87" t="s">
        <v>89</v>
      </c>
      <c r="C444" s="87" t="s">
        <v>89</v>
      </c>
      <c r="D444" s="92" t="s">
        <v>999</v>
      </c>
      <c r="E444" s="92" t="s">
        <v>90</v>
      </c>
      <c r="F444" s="93" t="s">
        <v>998</v>
      </c>
      <c r="G444" s="93" t="s">
        <v>133</v>
      </c>
      <c r="H444" s="93">
        <v>21</v>
      </c>
      <c r="I444" s="94" t="s">
        <v>24</v>
      </c>
      <c r="J444" s="148" t="s">
        <v>140</v>
      </c>
      <c r="K444" s="94"/>
      <c r="L444" s="94" t="s">
        <v>141</v>
      </c>
      <c r="M444" s="94">
        <v>20</v>
      </c>
      <c r="N444" s="95">
        <f t="shared" si="42"/>
        <v>0</v>
      </c>
      <c r="O444" s="201">
        <f>IF(P444&gt;0,VLOOKUP($D444,'BBLM COMCHECK'!$A:$S,14,0),0)</f>
        <v>0</v>
      </c>
      <c r="P444" s="202"/>
      <c r="Q444" s="91">
        <f t="shared" si="36"/>
        <v>0</v>
      </c>
      <c r="R444" s="201">
        <f>IF(S444&gt;0,VLOOKUP($D444,'BBLM COMCHECK'!$A:$S,15,0),0)</f>
        <v>0</v>
      </c>
      <c r="S444" s="202"/>
      <c r="T444" s="91">
        <f t="shared" si="37"/>
        <v>0</v>
      </c>
      <c r="U444" s="201">
        <f>IF(V444&gt;0,VLOOKUP($D444,'BBLM COMCHECK'!$A:$Z,25,0),0)</f>
        <v>0</v>
      </c>
      <c r="V444" s="202"/>
      <c r="W444" s="91">
        <f t="shared" si="38"/>
        <v>0</v>
      </c>
      <c r="X444" s="201">
        <f>IF(Y444&gt;0,VLOOKUP($D444,'BBLM COMCHECK'!$A:$Z,25,0),0)</f>
        <v>0</v>
      </c>
      <c r="Y444" s="202"/>
      <c r="Z444" s="91">
        <f t="shared" si="39"/>
        <v>0</v>
      </c>
      <c r="AA444" s="203" t="str">
        <f>VLOOKUP(D444,'BBLM COMCHECK'!$A:$I,9,0)</f>
        <v>normal</v>
      </c>
      <c r="AB444" s="204">
        <f>VLOOKUP(D444,'BBLM COMCHECK'!$A:$L,12,0)</f>
        <v>11363</v>
      </c>
      <c r="AC444" s="201">
        <f t="shared" si="40"/>
        <v>0</v>
      </c>
      <c r="AD444" s="94"/>
      <c r="AE444" s="201"/>
      <c r="AF444" s="201"/>
      <c r="AG444" s="201"/>
      <c r="AH444" s="201"/>
      <c r="AI444" s="94"/>
      <c r="AJ444" s="94"/>
      <c r="AL444" s="87" t="str">
        <f t="shared" si="41"/>
        <v>2026-01-15|06011|1004890000|0||0|1</v>
      </c>
      <c r="AP444" s="198"/>
      <c r="BC444" s="87"/>
      <c r="BD444" s="89" t="s">
        <v>142</v>
      </c>
      <c r="BE444" s="87"/>
    </row>
    <row r="445" spans="1:57" ht="26.25" customHeight="1">
      <c r="A445" s="87" t="s">
        <v>840</v>
      </c>
      <c r="B445" s="87" t="s">
        <v>89</v>
      </c>
      <c r="C445" s="87" t="s">
        <v>89</v>
      </c>
      <c r="D445" s="92" t="s">
        <v>1000</v>
      </c>
      <c r="E445" s="92" t="s">
        <v>90</v>
      </c>
      <c r="F445" s="92" t="s">
        <v>998</v>
      </c>
      <c r="G445" s="93" t="s">
        <v>133</v>
      </c>
      <c r="H445" s="93">
        <v>21</v>
      </c>
      <c r="I445" s="94" t="s">
        <v>24</v>
      </c>
      <c r="J445" s="148" t="s">
        <v>144</v>
      </c>
      <c r="K445" s="93" t="s">
        <v>145</v>
      </c>
      <c r="L445" s="94" t="s">
        <v>146</v>
      </c>
      <c r="M445" s="94">
        <v>20</v>
      </c>
      <c r="N445" s="95">
        <f t="shared" si="42"/>
        <v>0</v>
      </c>
      <c r="O445" s="201">
        <f>IF(P445&gt;0,VLOOKUP($D445,'BBLM COMCHECK'!$A:$S,14,0),0)</f>
        <v>0</v>
      </c>
      <c r="P445" s="202"/>
      <c r="Q445" s="91">
        <f t="shared" si="36"/>
        <v>0</v>
      </c>
      <c r="R445" s="201">
        <f>IF(S445&gt;0,VLOOKUP($D445,'BBLM COMCHECK'!$A:$S,15,0),0)</f>
        <v>0</v>
      </c>
      <c r="S445" s="202"/>
      <c r="T445" s="91">
        <f t="shared" si="37"/>
        <v>0</v>
      </c>
      <c r="U445" s="201">
        <f>IF(V445&gt;0,VLOOKUP($D445,'BBLM COMCHECK'!$A:$Z,25,0),0)</f>
        <v>0</v>
      </c>
      <c r="V445" s="202"/>
      <c r="W445" s="91">
        <f t="shared" si="38"/>
        <v>0</v>
      </c>
      <c r="X445" s="201">
        <f>IF(Y445&gt;0,VLOOKUP($D445,'BBLM COMCHECK'!$A:$Z,25,0),0)</f>
        <v>0</v>
      </c>
      <c r="Y445" s="202"/>
      <c r="Z445" s="91">
        <f t="shared" si="39"/>
        <v>0</v>
      </c>
      <c r="AA445" s="203" t="str">
        <f>VLOOKUP(D445,'BBLM COMCHECK'!$A:$I,9,0)</f>
        <v>order stop</v>
      </c>
      <c r="AB445" s="204">
        <f>VLOOKUP(D445,'BBLM COMCHECK'!$A:$L,12,0)</f>
        <v>3056</v>
      </c>
      <c r="AC445" s="201">
        <f t="shared" si="40"/>
        <v>0</v>
      </c>
      <c r="AD445" s="94"/>
      <c r="AE445" s="201"/>
      <c r="AF445" s="201"/>
      <c r="AG445" s="201"/>
      <c r="AH445" s="201"/>
      <c r="AI445" s="94"/>
      <c r="AJ445" s="94"/>
      <c r="AK445" s="87" t="s">
        <v>147</v>
      </c>
      <c r="AL445" s="87" t="str">
        <f t="shared" si="41"/>
        <v>2026-01-15|06011|1004893000|0||0|1</v>
      </c>
      <c r="AP445" s="198"/>
      <c r="AQ445" s="198"/>
      <c r="AR445" s="198"/>
      <c r="BC445" s="87"/>
      <c r="BD445" s="89" t="s">
        <v>148</v>
      </c>
      <c r="BE445" s="87"/>
    </row>
    <row r="446" spans="1:57" ht="26.25" customHeight="1">
      <c r="A446" s="87" t="s">
        <v>841</v>
      </c>
      <c r="B446" s="87" t="s">
        <v>89</v>
      </c>
      <c r="C446" s="87" t="s">
        <v>89</v>
      </c>
      <c r="D446" s="92" t="s">
        <v>1001</v>
      </c>
      <c r="E446" s="92" t="s">
        <v>90</v>
      </c>
      <c r="F446" s="93" t="s">
        <v>998</v>
      </c>
      <c r="G446" s="93" t="s">
        <v>133</v>
      </c>
      <c r="H446" s="93">
        <v>21</v>
      </c>
      <c r="I446" s="94" t="s">
        <v>24</v>
      </c>
      <c r="J446" s="148" t="s">
        <v>150</v>
      </c>
      <c r="K446" s="94"/>
      <c r="L446" s="94" t="s">
        <v>151</v>
      </c>
      <c r="M446" s="94">
        <v>10</v>
      </c>
      <c r="N446" s="95">
        <f t="shared" si="42"/>
        <v>0</v>
      </c>
      <c r="O446" s="201">
        <f>IF(P446&gt;0,VLOOKUP($D446,'BBLM COMCHECK'!$A:$S,14,0),0)</f>
        <v>0</v>
      </c>
      <c r="P446" s="202"/>
      <c r="Q446" s="91">
        <f t="shared" si="36"/>
        <v>0</v>
      </c>
      <c r="R446" s="201">
        <f>IF(S446&gt;0,VLOOKUP($D446,'BBLM COMCHECK'!$A:$S,15,0),0)</f>
        <v>0</v>
      </c>
      <c r="S446" s="202"/>
      <c r="T446" s="91">
        <f t="shared" si="37"/>
        <v>0</v>
      </c>
      <c r="U446" s="201">
        <f>IF(V446&gt;0,VLOOKUP($D446,'BBLM COMCHECK'!$A:$Z,25,0),0)</f>
        <v>0</v>
      </c>
      <c r="V446" s="202"/>
      <c r="W446" s="91">
        <f t="shared" si="38"/>
        <v>0</v>
      </c>
      <c r="X446" s="201">
        <f>IF(Y446&gt;0,VLOOKUP($D446,'BBLM COMCHECK'!$A:$Z,25,0),0)</f>
        <v>0</v>
      </c>
      <c r="Y446" s="202"/>
      <c r="Z446" s="91">
        <f t="shared" si="39"/>
        <v>0</v>
      </c>
      <c r="AA446" s="203" t="str">
        <f>VLOOKUP(D446,'BBLM COMCHECK'!$A:$I,9,0)</f>
        <v>order stop</v>
      </c>
      <c r="AB446" s="204">
        <f>VLOOKUP(D446,'BBLM COMCHECK'!$A:$L,12,0)</f>
        <v>826</v>
      </c>
      <c r="AC446" s="201">
        <f t="shared" si="40"/>
        <v>0</v>
      </c>
      <c r="AD446" s="94"/>
      <c r="AE446" s="201"/>
      <c r="AF446" s="201"/>
      <c r="AG446" s="201"/>
      <c r="AH446" s="201"/>
      <c r="AI446" s="94"/>
      <c r="AJ446" s="94"/>
      <c r="AL446" s="87" t="str">
        <f t="shared" si="41"/>
        <v>2026-01-15|06011|1005725000|0||0|1</v>
      </c>
      <c r="AP446" s="198"/>
      <c r="BC446" s="87"/>
      <c r="BD446" s="89" t="s">
        <v>152</v>
      </c>
      <c r="BE446" s="87"/>
    </row>
    <row r="447" spans="1:57" ht="26.25" customHeight="1">
      <c r="A447" s="87" t="s">
        <v>842</v>
      </c>
      <c r="B447" s="87" t="s">
        <v>89</v>
      </c>
      <c r="C447" s="87" t="s">
        <v>89</v>
      </c>
      <c r="D447" s="92" t="s">
        <v>1002</v>
      </c>
      <c r="E447" s="92" t="s">
        <v>90</v>
      </c>
      <c r="F447" s="92" t="s">
        <v>998</v>
      </c>
      <c r="G447" s="93" t="s">
        <v>133</v>
      </c>
      <c r="H447" s="93">
        <v>21</v>
      </c>
      <c r="I447" s="94" t="s">
        <v>24</v>
      </c>
      <c r="J447" s="148" t="s">
        <v>154</v>
      </c>
      <c r="K447" s="93" t="s">
        <v>155</v>
      </c>
      <c r="L447" s="94" t="s">
        <v>156</v>
      </c>
      <c r="M447" s="94">
        <v>10</v>
      </c>
      <c r="N447" s="95">
        <f t="shared" si="42"/>
        <v>0</v>
      </c>
      <c r="O447" s="201">
        <f>IF(P447&gt;0,VLOOKUP($D447,'BBLM COMCHECK'!$A:$S,14,0),0)</f>
        <v>0</v>
      </c>
      <c r="P447" s="202"/>
      <c r="Q447" s="91">
        <f t="shared" si="36"/>
        <v>0</v>
      </c>
      <c r="R447" s="201">
        <f>IF(S447&gt;0,VLOOKUP($D447,'BBLM COMCHECK'!$A:$S,15,0),0)</f>
        <v>0</v>
      </c>
      <c r="S447" s="202"/>
      <c r="T447" s="91">
        <f t="shared" si="37"/>
        <v>0</v>
      </c>
      <c r="U447" s="201">
        <f>IF(V447&gt;0,VLOOKUP($D447,'BBLM COMCHECK'!$A:$Z,25,0),0)</f>
        <v>0</v>
      </c>
      <c r="V447" s="202"/>
      <c r="W447" s="91">
        <f t="shared" si="38"/>
        <v>0</v>
      </c>
      <c r="X447" s="201">
        <f>IF(Y447&gt;0,VLOOKUP($D447,'BBLM COMCHECK'!$A:$Z,25,0),0)</f>
        <v>0</v>
      </c>
      <c r="Y447" s="202"/>
      <c r="Z447" s="91">
        <f t="shared" si="39"/>
        <v>0</v>
      </c>
      <c r="AA447" s="203" t="str">
        <f>VLOOKUP(D447,'BBLM COMCHECK'!$A:$I,9,0)</f>
        <v>order stop</v>
      </c>
      <c r="AB447" s="204">
        <f>VLOOKUP(D447,'BBLM COMCHECK'!$A:$L,12,0)</f>
        <v>1416</v>
      </c>
      <c r="AC447" s="201">
        <f t="shared" si="40"/>
        <v>0</v>
      </c>
      <c r="AD447" s="94"/>
      <c r="AE447" s="201"/>
      <c r="AF447" s="201"/>
      <c r="AG447" s="201"/>
      <c r="AH447" s="201"/>
      <c r="AI447" s="94"/>
      <c r="AJ447" s="94"/>
      <c r="AK447" s="87" t="s">
        <v>157</v>
      </c>
      <c r="AL447" s="87" t="str">
        <f t="shared" si="41"/>
        <v>2026-01-15|06011|1005726000|0||0|1</v>
      </c>
      <c r="AP447" s="198"/>
      <c r="AQ447" s="198"/>
      <c r="AR447" s="198"/>
      <c r="BC447" s="87"/>
      <c r="BD447" s="89" t="s">
        <v>158</v>
      </c>
      <c r="BE447" s="87"/>
    </row>
    <row r="448" spans="1:57" ht="26.25" customHeight="1">
      <c r="A448" s="87" t="s">
        <v>843</v>
      </c>
      <c r="B448" s="87" t="s">
        <v>89</v>
      </c>
      <c r="C448" s="87" t="s">
        <v>89</v>
      </c>
      <c r="D448" s="92" t="s">
        <v>1003</v>
      </c>
      <c r="E448" s="92" t="s">
        <v>90</v>
      </c>
      <c r="F448" s="92" t="s">
        <v>998</v>
      </c>
      <c r="G448" s="93" t="s">
        <v>133</v>
      </c>
      <c r="H448" s="93">
        <v>21</v>
      </c>
      <c r="I448" s="94" t="s">
        <v>24</v>
      </c>
      <c r="J448" s="148" t="s">
        <v>160</v>
      </c>
      <c r="K448" s="93" t="s">
        <v>161</v>
      </c>
      <c r="L448" s="94" t="s">
        <v>162</v>
      </c>
      <c r="M448" s="94">
        <v>10</v>
      </c>
      <c r="N448" s="95">
        <f t="shared" si="42"/>
        <v>0</v>
      </c>
      <c r="O448" s="201">
        <f>IF(P448&gt;0,VLOOKUP($D448,'BBLM COMCHECK'!$A:$S,14,0),0)</f>
        <v>0</v>
      </c>
      <c r="P448" s="202"/>
      <c r="Q448" s="91">
        <f t="shared" si="36"/>
        <v>0</v>
      </c>
      <c r="R448" s="201">
        <f>IF(S448&gt;0,VLOOKUP($D448,'BBLM COMCHECK'!$A:$S,15,0),0)</f>
        <v>0</v>
      </c>
      <c r="S448" s="202"/>
      <c r="T448" s="91">
        <f t="shared" si="37"/>
        <v>0</v>
      </c>
      <c r="U448" s="201">
        <f>IF(V448&gt;0,VLOOKUP($D448,'BBLM COMCHECK'!$A:$Z,25,0),0)</f>
        <v>0</v>
      </c>
      <c r="V448" s="202"/>
      <c r="W448" s="91">
        <f t="shared" si="38"/>
        <v>0</v>
      </c>
      <c r="X448" s="201">
        <f>IF(Y448&gt;0,VLOOKUP($D448,'BBLM COMCHECK'!$A:$Z,25,0),0)</f>
        <v>0</v>
      </c>
      <c r="Y448" s="202"/>
      <c r="Z448" s="91">
        <f t="shared" si="39"/>
        <v>0</v>
      </c>
      <c r="AA448" s="203" t="str">
        <f>VLOOKUP(D448,'BBLM COMCHECK'!$A:$I,9,0)</f>
        <v>normal</v>
      </c>
      <c r="AB448" s="204">
        <f>VLOOKUP(D448,'BBLM COMCHECK'!$A:$L,12,0)</f>
        <v>2187</v>
      </c>
      <c r="AC448" s="201">
        <f t="shared" si="40"/>
        <v>0</v>
      </c>
      <c r="AD448" s="94"/>
      <c r="AE448" s="201"/>
      <c r="AF448" s="201"/>
      <c r="AG448" s="201"/>
      <c r="AH448" s="201"/>
      <c r="AI448" s="94"/>
      <c r="AJ448" s="94"/>
      <c r="AK448" s="87" t="s">
        <v>163</v>
      </c>
      <c r="AL448" s="87" t="str">
        <f t="shared" si="41"/>
        <v>2026-01-15|06011|1015940000|0||0|1</v>
      </c>
      <c r="AP448" s="198"/>
      <c r="AQ448" s="198"/>
      <c r="AR448" s="198"/>
      <c r="BC448" s="87"/>
      <c r="BD448" s="89" t="s">
        <v>164</v>
      </c>
      <c r="BE448" s="87"/>
    </row>
    <row r="449" spans="1:57" ht="26.25" customHeight="1">
      <c r="A449" s="87" t="s">
        <v>844</v>
      </c>
      <c r="B449" s="87" t="s">
        <v>89</v>
      </c>
      <c r="C449" s="87" t="s">
        <v>89</v>
      </c>
      <c r="D449" s="92" t="s">
        <v>1004</v>
      </c>
      <c r="E449" s="92" t="s">
        <v>90</v>
      </c>
      <c r="F449" s="92" t="s">
        <v>998</v>
      </c>
      <c r="G449" s="93" t="s">
        <v>133</v>
      </c>
      <c r="H449" s="93">
        <v>11</v>
      </c>
      <c r="I449" s="94" t="s">
        <v>20</v>
      </c>
      <c r="J449" s="148" t="s">
        <v>166</v>
      </c>
      <c r="K449" s="93" t="s">
        <v>167</v>
      </c>
      <c r="L449" s="94" t="s">
        <v>168</v>
      </c>
      <c r="M449" s="94">
        <v>12</v>
      </c>
      <c r="N449" s="95">
        <f t="shared" si="42"/>
        <v>0</v>
      </c>
      <c r="O449" s="201">
        <f>IF(P449&gt;0,VLOOKUP($D449,'BBLM COMCHECK'!$A:$S,14,0),0)</f>
        <v>0</v>
      </c>
      <c r="P449" s="202"/>
      <c r="Q449" s="91">
        <f t="shared" si="36"/>
        <v>0</v>
      </c>
      <c r="R449" s="201">
        <f>IF(S449&gt;0,VLOOKUP($D449,'BBLM COMCHECK'!$A:$S,15,0),0)</f>
        <v>0</v>
      </c>
      <c r="S449" s="202"/>
      <c r="T449" s="91">
        <f t="shared" si="37"/>
        <v>0</v>
      </c>
      <c r="U449" s="201">
        <f>IF(V449&gt;0,VLOOKUP($D449,'BBLM COMCHECK'!$A:$Z,25,0),0)</f>
        <v>0</v>
      </c>
      <c r="V449" s="202"/>
      <c r="W449" s="91">
        <f t="shared" si="38"/>
        <v>0</v>
      </c>
      <c r="X449" s="201">
        <f>IF(Y449&gt;0,VLOOKUP($D449,'BBLM COMCHECK'!$A:$Z,25,0),0)</f>
        <v>0</v>
      </c>
      <c r="Y449" s="202"/>
      <c r="Z449" s="91">
        <f t="shared" si="39"/>
        <v>0</v>
      </c>
      <c r="AA449" s="203" t="str">
        <f>VLOOKUP(D449,'BBLM COMCHECK'!$A:$I,9,0)</f>
        <v>normal</v>
      </c>
      <c r="AB449" s="204">
        <f>VLOOKUP(D449,'BBLM COMCHECK'!$A:$L,12,0)</f>
        <v>48</v>
      </c>
      <c r="AC449" s="201">
        <f t="shared" si="40"/>
        <v>0</v>
      </c>
      <c r="AD449" s="94"/>
      <c r="AE449" s="201"/>
      <c r="AF449" s="201"/>
      <c r="AG449" s="201"/>
      <c r="AH449" s="201"/>
      <c r="AI449" s="94"/>
      <c r="AJ449" s="94"/>
      <c r="AK449" s="87" t="s">
        <v>169</v>
      </c>
      <c r="AL449" s="87" t="str">
        <f t="shared" si="41"/>
        <v>2026-01-15|06011|1016172000|0||0|1</v>
      </c>
      <c r="AP449" s="198"/>
      <c r="AQ449" s="198"/>
      <c r="AR449" s="198"/>
      <c r="BC449" s="87"/>
      <c r="BD449" s="89" t="s">
        <v>170</v>
      </c>
      <c r="BE449" s="87"/>
    </row>
    <row r="450" spans="1:57" ht="26.25" customHeight="1">
      <c r="A450" s="87" t="s">
        <v>845</v>
      </c>
      <c r="B450" s="87" t="s">
        <v>89</v>
      </c>
      <c r="C450" s="87" t="s">
        <v>89</v>
      </c>
      <c r="D450" s="92" t="s">
        <v>1005</v>
      </c>
      <c r="E450" s="92" t="s">
        <v>90</v>
      </c>
      <c r="F450" s="92" t="s">
        <v>998</v>
      </c>
      <c r="G450" s="93" t="s">
        <v>133</v>
      </c>
      <c r="H450" s="93">
        <v>27</v>
      </c>
      <c r="I450" s="94" t="s">
        <v>27</v>
      </c>
      <c r="J450" s="148" t="s">
        <v>172</v>
      </c>
      <c r="K450" s="93" t="s">
        <v>173</v>
      </c>
      <c r="L450" s="94" t="s">
        <v>174</v>
      </c>
      <c r="M450" s="94">
        <v>24</v>
      </c>
      <c r="N450" s="95">
        <f t="shared" si="42"/>
        <v>0</v>
      </c>
      <c r="O450" s="201">
        <f>IF(P450&gt;0,VLOOKUP($D450,'BBLM COMCHECK'!$A:$S,14,0),0)</f>
        <v>0</v>
      </c>
      <c r="P450" s="202"/>
      <c r="Q450" s="91">
        <f t="shared" si="36"/>
        <v>0</v>
      </c>
      <c r="R450" s="201">
        <f>IF(S450&gt;0,VLOOKUP($D450,'BBLM COMCHECK'!$A:$S,15,0),0)</f>
        <v>0</v>
      </c>
      <c r="S450" s="202"/>
      <c r="T450" s="91">
        <f t="shared" si="37"/>
        <v>0</v>
      </c>
      <c r="U450" s="201">
        <f>IF(V450&gt;0,VLOOKUP($D450,'BBLM COMCHECK'!$A:$Z,25,0),0)</f>
        <v>0</v>
      </c>
      <c r="V450" s="202"/>
      <c r="W450" s="91">
        <f t="shared" si="38"/>
        <v>0</v>
      </c>
      <c r="X450" s="201">
        <f>IF(Y450&gt;0,VLOOKUP($D450,'BBLM COMCHECK'!$A:$Z,25,0),0)</f>
        <v>0</v>
      </c>
      <c r="Y450" s="202"/>
      <c r="Z450" s="91">
        <f t="shared" si="39"/>
        <v>0</v>
      </c>
      <c r="AA450" s="203" t="str">
        <f>VLOOKUP(D450,'BBLM COMCHECK'!$A:$I,9,0)</f>
        <v>normal</v>
      </c>
      <c r="AB450" s="204">
        <f>VLOOKUP(D450,'BBLM COMCHECK'!$A:$L,12,0)</f>
        <v>83</v>
      </c>
      <c r="AC450" s="201">
        <f t="shared" si="40"/>
        <v>0</v>
      </c>
      <c r="AD450" s="94"/>
      <c r="AE450" s="201"/>
      <c r="AF450" s="201"/>
      <c r="AG450" s="201"/>
      <c r="AH450" s="201"/>
      <c r="AI450" s="94"/>
      <c r="AJ450" s="94"/>
      <c r="AK450" s="87" t="s">
        <v>175</v>
      </c>
      <c r="AL450" s="87" t="str">
        <f t="shared" si="41"/>
        <v>2026-01-15|06011|1017616000|0||0|1</v>
      </c>
      <c r="AP450" s="198"/>
      <c r="AQ450" s="198"/>
      <c r="AR450" s="198"/>
      <c r="BC450" s="87"/>
      <c r="BD450" s="89" t="s">
        <v>176</v>
      </c>
      <c r="BE450" s="87"/>
    </row>
    <row r="451" spans="1:57" ht="26.25" customHeight="1">
      <c r="A451" s="87" t="s">
        <v>846</v>
      </c>
      <c r="B451" s="87" t="s">
        <v>89</v>
      </c>
      <c r="C451" s="87" t="s">
        <v>89</v>
      </c>
      <c r="D451" s="92" t="s">
        <v>1006</v>
      </c>
      <c r="E451" s="92" t="s">
        <v>90</v>
      </c>
      <c r="F451" s="93" t="s">
        <v>998</v>
      </c>
      <c r="G451" s="93" t="s">
        <v>133</v>
      </c>
      <c r="H451" s="93">
        <v>21</v>
      </c>
      <c r="I451" s="94" t="s">
        <v>24</v>
      </c>
      <c r="J451" s="148" t="s">
        <v>178</v>
      </c>
      <c r="K451" s="94"/>
      <c r="L451" s="94" t="s">
        <v>179</v>
      </c>
      <c r="M451" s="94">
        <v>1</v>
      </c>
      <c r="N451" s="95">
        <f t="shared" si="42"/>
        <v>0</v>
      </c>
      <c r="O451" s="201">
        <f>IF(P451&gt;0,VLOOKUP($D451,'BBLM COMCHECK'!$A:$S,14,0),0)</f>
        <v>0</v>
      </c>
      <c r="P451" s="202"/>
      <c r="Q451" s="91">
        <f t="shared" ref="Q451:Q514" si="43">IFERROR(O451/P451%,0)</f>
        <v>0</v>
      </c>
      <c r="R451" s="201">
        <f>IF(S451&gt;0,VLOOKUP($D451,'BBLM COMCHECK'!$A:$S,15,0),0)</f>
        <v>0</v>
      </c>
      <c r="S451" s="202"/>
      <c r="T451" s="91">
        <f t="shared" ref="T451:T514" si="44">IFERROR(R451/S451%,0)</f>
        <v>0</v>
      </c>
      <c r="U451" s="201">
        <f>IF(V451&gt;0,VLOOKUP($D451,'BBLM COMCHECK'!$A:$Z,25,0),0)</f>
        <v>0</v>
      </c>
      <c r="V451" s="202"/>
      <c r="W451" s="91">
        <f t="shared" ref="W451:W514" si="45">IFERROR(U451/V451%,0)</f>
        <v>0</v>
      </c>
      <c r="X451" s="201">
        <f>IF(Y451&gt;0,VLOOKUP($D451,'BBLM COMCHECK'!$A:$Z,25,0),0)</f>
        <v>0</v>
      </c>
      <c r="Y451" s="202"/>
      <c r="Z451" s="91">
        <f t="shared" ref="Z451:Z514" si="46">IFERROR(X451/Y451%,0)</f>
        <v>0</v>
      </c>
      <c r="AA451" s="203" t="str">
        <f>VLOOKUP(D451,'BBLM COMCHECK'!$A:$I,9,0)</f>
        <v>order stop</v>
      </c>
      <c r="AB451" s="204">
        <f>VLOOKUP(D451,'BBLM COMCHECK'!$A:$L,12,0)</f>
        <v>90</v>
      </c>
      <c r="AC451" s="201">
        <f t="shared" ref="AC451:AC514" si="47">IF(AB451&lt;4,1,0)</f>
        <v>0</v>
      </c>
      <c r="AD451" s="94"/>
      <c r="AE451" s="201"/>
      <c r="AF451" s="201"/>
      <c r="AG451" s="201"/>
      <c r="AH451" s="201"/>
      <c r="AI451" s="94"/>
      <c r="AJ451" s="94"/>
      <c r="AL451" s="87" t="str">
        <f t="shared" ref="AL451:AL514" si="48">"2026-01-15|"&amp;E451&amp;"|"&amp;J451&amp;"|"&amp;X451&amp;"|"&amp;Y451&amp;"|"&amp;N451&amp;"|"&amp;1</f>
        <v>2026-01-15|06011|1019929000|0||0|1</v>
      </c>
      <c r="AP451" s="198"/>
      <c r="BC451" s="87"/>
      <c r="BD451" s="89" t="s">
        <v>180</v>
      </c>
      <c r="BE451" s="87"/>
    </row>
    <row r="452" spans="1:57" ht="26.25" customHeight="1">
      <c r="A452" s="87" t="s">
        <v>847</v>
      </c>
      <c r="B452" s="87" t="s">
        <v>89</v>
      </c>
      <c r="C452" s="87" t="s">
        <v>89</v>
      </c>
      <c r="D452" s="92" t="s">
        <v>1007</v>
      </c>
      <c r="E452" s="92" t="s">
        <v>90</v>
      </c>
      <c r="F452" s="92" t="s">
        <v>998</v>
      </c>
      <c r="G452" s="93" t="s">
        <v>133</v>
      </c>
      <c r="H452" s="93">
        <v>21</v>
      </c>
      <c r="I452" s="94" t="s">
        <v>24</v>
      </c>
      <c r="J452" s="148" t="s">
        <v>182</v>
      </c>
      <c r="K452" s="93" t="s">
        <v>183</v>
      </c>
      <c r="L452" s="94" t="s">
        <v>184</v>
      </c>
      <c r="M452" s="94">
        <v>1</v>
      </c>
      <c r="N452" s="95">
        <f t="shared" si="42"/>
        <v>0</v>
      </c>
      <c r="O452" s="201">
        <f>IF(P452&gt;0,VLOOKUP($D452,'BBLM COMCHECK'!$A:$S,14,0),0)</f>
        <v>0</v>
      </c>
      <c r="P452" s="202"/>
      <c r="Q452" s="91">
        <f t="shared" si="43"/>
        <v>0</v>
      </c>
      <c r="R452" s="201">
        <f>IF(S452&gt;0,VLOOKUP($D452,'BBLM COMCHECK'!$A:$S,15,0),0)</f>
        <v>0</v>
      </c>
      <c r="S452" s="202"/>
      <c r="T452" s="91">
        <f t="shared" si="44"/>
        <v>0</v>
      </c>
      <c r="U452" s="201">
        <f>IF(V452&gt;0,VLOOKUP($D452,'BBLM COMCHECK'!$A:$Z,25,0),0)</f>
        <v>0</v>
      </c>
      <c r="V452" s="202"/>
      <c r="W452" s="91">
        <f t="shared" si="45"/>
        <v>0</v>
      </c>
      <c r="X452" s="201">
        <f>IF(Y452&gt;0,VLOOKUP($D452,'BBLM COMCHECK'!$A:$Z,25,0),0)</f>
        <v>0</v>
      </c>
      <c r="Y452" s="202"/>
      <c r="Z452" s="91">
        <f t="shared" si="46"/>
        <v>0</v>
      </c>
      <c r="AA452" s="203" t="str">
        <f>VLOOKUP(D452,'BBLM COMCHECK'!$A:$I,9,0)</f>
        <v>normal</v>
      </c>
      <c r="AB452" s="204">
        <f>VLOOKUP(D452,'BBLM COMCHECK'!$A:$L,12,0)</f>
        <v>484</v>
      </c>
      <c r="AC452" s="201">
        <f t="shared" si="47"/>
        <v>0</v>
      </c>
      <c r="AD452" s="94"/>
      <c r="AE452" s="201"/>
      <c r="AF452" s="201"/>
      <c r="AG452" s="201"/>
      <c r="AH452" s="201"/>
      <c r="AI452" s="94"/>
      <c r="AJ452" s="94"/>
      <c r="AK452" s="87" t="s">
        <v>185</v>
      </c>
      <c r="AL452" s="87" t="str">
        <f t="shared" si="48"/>
        <v>2026-01-15|06011|1023234000|0||0|1</v>
      </c>
      <c r="AP452" s="198"/>
      <c r="AQ452" s="198"/>
      <c r="AR452" s="198"/>
      <c r="BC452" s="87"/>
      <c r="BD452" s="89" t="s">
        <v>186</v>
      </c>
      <c r="BE452" s="87"/>
    </row>
    <row r="453" spans="1:57" ht="26.25" customHeight="1">
      <c r="A453" s="87" t="s">
        <v>848</v>
      </c>
      <c r="B453" s="87" t="s">
        <v>89</v>
      </c>
      <c r="C453" s="87" t="s">
        <v>89</v>
      </c>
      <c r="D453" s="92" t="s">
        <v>1008</v>
      </c>
      <c r="E453" s="92" t="s">
        <v>90</v>
      </c>
      <c r="F453" s="92" t="s">
        <v>998</v>
      </c>
      <c r="G453" s="93" t="s">
        <v>133</v>
      </c>
      <c r="H453" s="93">
        <v>27</v>
      </c>
      <c r="I453" s="94" t="s">
        <v>27</v>
      </c>
      <c r="J453" s="148" t="s">
        <v>188</v>
      </c>
      <c r="K453" s="93" t="s">
        <v>189</v>
      </c>
      <c r="L453" s="94" t="s">
        <v>190</v>
      </c>
      <c r="M453" s="94">
        <v>1</v>
      </c>
      <c r="N453" s="95">
        <f t="shared" si="42"/>
        <v>0</v>
      </c>
      <c r="O453" s="201">
        <f>IF(P453&gt;0,VLOOKUP($D453,'BBLM COMCHECK'!$A:$S,14,0),0)</f>
        <v>0</v>
      </c>
      <c r="P453" s="202"/>
      <c r="Q453" s="91">
        <f t="shared" si="43"/>
        <v>0</v>
      </c>
      <c r="R453" s="201">
        <f>IF(S453&gt;0,VLOOKUP($D453,'BBLM COMCHECK'!$A:$S,15,0),0)</f>
        <v>0</v>
      </c>
      <c r="S453" s="202"/>
      <c r="T453" s="91">
        <f t="shared" si="44"/>
        <v>0</v>
      </c>
      <c r="U453" s="201">
        <f>IF(V453&gt;0,VLOOKUP($D453,'BBLM COMCHECK'!$A:$Z,25,0),0)</f>
        <v>0</v>
      </c>
      <c r="V453" s="202"/>
      <c r="W453" s="91">
        <f t="shared" si="45"/>
        <v>0</v>
      </c>
      <c r="X453" s="201">
        <f>IF(Y453&gt;0,VLOOKUP($D453,'BBLM COMCHECK'!$A:$Z,25,0),0)</f>
        <v>0</v>
      </c>
      <c r="Y453" s="202"/>
      <c r="Z453" s="91">
        <f t="shared" si="46"/>
        <v>0</v>
      </c>
      <c r="AA453" s="203" t="str">
        <f>VLOOKUP(D453,'BBLM COMCHECK'!$A:$I,9,0)</f>
        <v>normal</v>
      </c>
      <c r="AB453" s="204">
        <f>VLOOKUP(D453,'BBLM COMCHECK'!$A:$L,12,0)</f>
        <v>9</v>
      </c>
      <c r="AC453" s="201">
        <f t="shared" si="47"/>
        <v>0</v>
      </c>
      <c r="AD453" s="94"/>
      <c r="AE453" s="201"/>
      <c r="AF453" s="201"/>
      <c r="AG453" s="201"/>
      <c r="AH453" s="201"/>
      <c r="AI453" s="94"/>
      <c r="AJ453" s="94"/>
      <c r="AK453" s="87" t="s">
        <v>191</v>
      </c>
      <c r="AL453" s="87" t="str">
        <f t="shared" si="48"/>
        <v>2026-01-15|06011|1025539000|0||0|1</v>
      </c>
      <c r="AP453" s="198"/>
      <c r="AQ453" s="198"/>
      <c r="AR453" s="198"/>
      <c r="BC453" s="87"/>
      <c r="BD453" s="89" t="s">
        <v>192</v>
      </c>
      <c r="BE453" s="87"/>
    </row>
    <row r="454" spans="1:57" ht="26.25" customHeight="1">
      <c r="A454" s="87" t="s">
        <v>849</v>
      </c>
      <c r="B454" s="87" t="s">
        <v>89</v>
      </c>
      <c r="C454" s="87" t="s">
        <v>89</v>
      </c>
      <c r="D454" s="92" t="s">
        <v>1009</v>
      </c>
      <c r="E454" s="92" t="s">
        <v>90</v>
      </c>
      <c r="F454" s="92" t="s">
        <v>998</v>
      </c>
      <c r="G454" s="93" t="s">
        <v>133</v>
      </c>
      <c r="H454" s="93">
        <v>11</v>
      </c>
      <c r="I454" s="94" t="s">
        <v>20</v>
      </c>
      <c r="J454" s="148" t="s">
        <v>194</v>
      </c>
      <c r="K454" s="93" t="s">
        <v>195</v>
      </c>
      <c r="L454" s="94" t="s">
        <v>196</v>
      </c>
      <c r="M454" s="94">
        <v>8</v>
      </c>
      <c r="N454" s="95">
        <f t="shared" si="42"/>
        <v>0</v>
      </c>
      <c r="O454" s="201">
        <f>IF(P454&gt;0,VLOOKUP($D454,'BBLM COMCHECK'!$A:$S,14,0),0)</f>
        <v>0</v>
      </c>
      <c r="P454" s="202"/>
      <c r="Q454" s="91">
        <f t="shared" si="43"/>
        <v>0</v>
      </c>
      <c r="R454" s="201">
        <f>IF(S454&gt;0,VLOOKUP($D454,'BBLM COMCHECK'!$A:$S,15,0),0)</f>
        <v>0</v>
      </c>
      <c r="S454" s="202"/>
      <c r="T454" s="91">
        <f t="shared" si="44"/>
        <v>0</v>
      </c>
      <c r="U454" s="201">
        <f>IF(V454&gt;0,VLOOKUP($D454,'BBLM COMCHECK'!$A:$Z,25,0),0)</f>
        <v>0</v>
      </c>
      <c r="V454" s="202"/>
      <c r="W454" s="91">
        <f t="shared" si="45"/>
        <v>0</v>
      </c>
      <c r="X454" s="201">
        <f>IF(Y454&gt;0,VLOOKUP($D454,'BBLM COMCHECK'!$A:$Z,25,0),0)</f>
        <v>0</v>
      </c>
      <c r="Y454" s="202"/>
      <c r="Z454" s="91">
        <f t="shared" si="46"/>
        <v>0</v>
      </c>
      <c r="AA454" s="203" t="str">
        <f>VLOOKUP(D454,'BBLM COMCHECK'!$A:$I,9,0)</f>
        <v>normal</v>
      </c>
      <c r="AB454" s="204">
        <f>VLOOKUP(D454,'BBLM COMCHECK'!$A:$L,12,0)</f>
        <v>340</v>
      </c>
      <c r="AC454" s="201">
        <f t="shared" si="47"/>
        <v>0</v>
      </c>
      <c r="AD454" s="94"/>
      <c r="AE454" s="201"/>
      <c r="AF454" s="201"/>
      <c r="AG454" s="201"/>
      <c r="AH454" s="201"/>
      <c r="AI454" s="94"/>
      <c r="AJ454" s="94"/>
      <c r="AK454" s="87" t="s">
        <v>197</v>
      </c>
      <c r="AL454" s="87" t="str">
        <f t="shared" si="48"/>
        <v>2026-01-15|06011|1032759000|0||0|1</v>
      </c>
      <c r="AP454" s="198"/>
      <c r="AQ454" s="198"/>
      <c r="AR454" s="198"/>
      <c r="BC454" s="87"/>
      <c r="BD454" s="89" t="s">
        <v>198</v>
      </c>
      <c r="BE454" s="87"/>
    </row>
    <row r="455" spans="1:57" ht="26.25" customHeight="1">
      <c r="A455" s="87" t="s">
        <v>850</v>
      </c>
      <c r="B455" s="87" t="s">
        <v>89</v>
      </c>
      <c r="C455" s="87" t="s">
        <v>89</v>
      </c>
      <c r="D455" s="92" t="s">
        <v>1010</v>
      </c>
      <c r="E455" s="92" t="s">
        <v>90</v>
      </c>
      <c r="F455" s="92" t="s">
        <v>998</v>
      </c>
      <c r="G455" s="93" t="s">
        <v>133</v>
      </c>
      <c r="H455" s="93">
        <v>21</v>
      </c>
      <c r="I455" s="94" t="s">
        <v>24</v>
      </c>
      <c r="J455" s="148" t="s">
        <v>200</v>
      </c>
      <c r="K455" s="93" t="s">
        <v>201</v>
      </c>
      <c r="L455" s="94" t="s">
        <v>202</v>
      </c>
      <c r="M455" s="94">
        <v>20</v>
      </c>
      <c r="N455" s="95">
        <f t="shared" si="42"/>
        <v>0</v>
      </c>
      <c r="O455" s="201">
        <f>IF(P455&gt;0,VLOOKUP($D455,'BBLM COMCHECK'!$A:$S,14,0),0)</f>
        <v>0</v>
      </c>
      <c r="P455" s="202"/>
      <c r="Q455" s="91">
        <f t="shared" si="43"/>
        <v>0</v>
      </c>
      <c r="R455" s="201">
        <f>IF(S455&gt;0,VLOOKUP($D455,'BBLM COMCHECK'!$A:$S,15,0),0)</f>
        <v>0</v>
      </c>
      <c r="S455" s="202"/>
      <c r="T455" s="91">
        <f t="shared" si="44"/>
        <v>0</v>
      </c>
      <c r="U455" s="201">
        <f>IF(V455&gt;0,VLOOKUP($D455,'BBLM COMCHECK'!$A:$Z,25,0),0)</f>
        <v>0</v>
      </c>
      <c r="V455" s="202"/>
      <c r="W455" s="91">
        <f t="shared" si="45"/>
        <v>0</v>
      </c>
      <c r="X455" s="201">
        <f>IF(Y455&gt;0,VLOOKUP($D455,'BBLM COMCHECK'!$A:$Z,25,0),0)</f>
        <v>0</v>
      </c>
      <c r="Y455" s="202"/>
      <c r="Z455" s="91">
        <f t="shared" si="46"/>
        <v>0</v>
      </c>
      <c r="AA455" s="203" t="str">
        <f>VLOOKUP(D455,'BBLM COMCHECK'!$A:$I,9,0)</f>
        <v>normal</v>
      </c>
      <c r="AB455" s="204">
        <f>VLOOKUP(D455,'BBLM COMCHECK'!$A:$L,12,0)</f>
        <v>836</v>
      </c>
      <c r="AC455" s="201">
        <f t="shared" si="47"/>
        <v>0</v>
      </c>
      <c r="AD455" s="94"/>
      <c r="AE455" s="201"/>
      <c r="AF455" s="201"/>
      <c r="AG455" s="201"/>
      <c r="AH455" s="201"/>
      <c r="AI455" s="94"/>
      <c r="AJ455" s="94"/>
      <c r="AK455" s="87" t="s">
        <v>203</v>
      </c>
      <c r="AL455" s="87" t="str">
        <f t="shared" si="48"/>
        <v>2026-01-15|06011|1035433000|0||0|1</v>
      </c>
      <c r="AP455" s="198"/>
      <c r="AQ455" s="198"/>
      <c r="AR455" s="198"/>
      <c r="BC455" s="87"/>
      <c r="BD455" s="89" t="s">
        <v>204</v>
      </c>
      <c r="BE455" s="87"/>
    </row>
    <row r="456" spans="1:57" ht="26.25" customHeight="1">
      <c r="A456" s="87" t="s">
        <v>851</v>
      </c>
      <c r="B456" s="87" t="s">
        <v>89</v>
      </c>
      <c r="C456" s="87" t="s">
        <v>89</v>
      </c>
      <c r="D456" s="92" t="s">
        <v>1011</v>
      </c>
      <c r="E456" s="92" t="s">
        <v>90</v>
      </c>
      <c r="F456" s="92" t="s">
        <v>998</v>
      </c>
      <c r="G456" s="93" t="s">
        <v>133</v>
      </c>
      <c r="H456" s="93">
        <v>17</v>
      </c>
      <c r="I456" s="94" t="s">
        <v>22</v>
      </c>
      <c r="J456" s="148" t="s">
        <v>206</v>
      </c>
      <c r="K456" s="93" t="s">
        <v>207</v>
      </c>
      <c r="L456" s="94" t="s">
        <v>208</v>
      </c>
      <c r="M456" s="94">
        <v>20</v>
      </c>
      <c r="N456" s="95">
        <f t="shared" si="42"/>
        <v>0</v>
      </c>
      <c r="O456" s="201">
        <f>IF(P456&gt;0,VLOOKUP($D456,'BBLM COMCHECK'!$A:$S,14,0),0)</f>
        <v>0</v>
      </c>
      <c r="P456" s="202"/>
      <c r="Q456" s="91">
        <f t="shared" si="43"/>
        <v>0</v>
      </c>
      <c r="R456" s="201">
        <f>IF(S456&gt;0,VLOOKUP($D456,'BBLM COMCHECK'!$A:$S,15,0),0)</f>
        <v>0</v>
      </c>
      <c r="S456" s="202"/>
      <c r="T456" s="91">
        <f t="shared" si="44"/>
        <v>0</v>
      </c>
      <c r="U456" s="201">
        <f>IF(V456&gt;0,VLOOKUP($D456,'BBLM COMCHECK'!$A:$Z,25,0),0)</f>
        <v>0</v>
      </c>
      <c r="V456" s="202"/>
      <c r="W456" s="91">
        <f t="shared" si="45"/>
        <v>0</v>
      </c>
      <c r="X456" s="201">
        <f>IF(Y456&gt;0,VLOOKUP($D456,'BBLM COMCHECK'!$A:$Z,25,0),0)</f>
        <v>0</v>
      </c>
      <c r="Y456" s="202"/>
      <c r="Z456" s="91">
        <f t="shared" si="46"/>
        <v>0</v>
      </c>
      <c r="AA456" s="203" t="str">
        <f>VLOOKUP(D456,'BBLM COMCHECK'!$A:$I,9,0)</f>
        <v>order stop</v>
      </c>
      <c r="AB456" s="204">
        <f>VLOOKUP(D456,'BBLM COMCHECK'!$A:$L,12,0)</f>
        <v>1455</v>
      </c>
      <c r="AC456" s="201">
        <f t="shared" si="47"/>
        <v>0</v>
      </c>
      <c r="AD456" s="94"/>
      <c r="AE456" s="201"/>
      <c r="AF456" s="201"/>
      <c r="AG456" s="201"/>
      <c r="AH456" s="201"/>
      <c r="AI456" s="94"/>
      <c r="AJ456" s="94"/>
      <c r="AK456" s="87" t="s">
        <v>209</v>
      </c>
      <c r="AL456" s="87" t="str">
        <f t="shared" si="48"/>
        <v>2026-01-15|06011|1035633000|0||0|1</v>
      </c>
      <c r="AP456" s="198"/>
      <c r="AQ456" s="198"/>
      <c r="AR456" s="198"/>
      <c r="BC456" s="87"/>
      <c r="BD456" s="89" t="s">
        <v>210</v>
      </c>
      <c r="BE456" s="87"/>
    </row>
    <row r="457" spans="1:57" ht="26.25" customHeight="1">
      <c r="A457" s="87" t="s">
        <v>852</v>
      </c>
      <c r="B457" s="87" t="s">
        <v>89</v>
      </c>
      <c r="C457" s="87" t="s">
        <v>89</v>
      </c>
      <c r="D457" s="92" t="s">
        <v>1012</v>
      </c>
      <c r="E457" s="92" t="s">
        <v>90</v>
      </c>
      <c r="F457" s="92" t="s">
        <v>998</v>
      </c>
      <c r="G457" s="93" t="s">
        <v>133</v>
      </c>
      <c r="H457" s="93">
        <v>17</v>
      </c>
      <c r="I457" s="94" t="s">
        <v>22</v>
      </c>
      <c r="J457" s="148" t="s">
        <v>212</v>
      </c>
      <c r="K457" s="93" t="s">
        <v>213</v>
      </c>
      <c r="L457" s="94" t="s">
        <v>214</v>
      </c>
      <c r="M457" s="94">
        <v>20</v>
      </c>
      <c r="N457" s="95">
        <f t="shared" si="42"/>
        <v>0</v>
      </c>
      <c r="O457" s="201">
        <f>IF(P457&gt;0,VLOOKUP($D457,'BBLM COMCHECK'!$A:$S,14,0),0)</f>
        <v>0</v>
      </c>
      <c r="P457" s="202"/>
      <c r="Q457" s="91">
        <f t="shared" si="43"/>
        <v>0</v>
      </c>
      <c r="R457" s="201">
        <f>IF(S457&gt;0,VLOOKUP($D457,'BBLM COMCHECK'!$A:$S,15,0),0)</f>
        <v>0</v>
      </c>
      <c r="S457" s="202"/>
      <c r="T457" s="91">
        <f t="shared" si="44"/>
        <v>0</v>
      </c>
      <c r="U457" s="201">
        <f>IF(V457&gt;0,VLOOKUP($D457,'BBLM COMCHECK'!$A:$Z,25,0),0)</f>
        <v>0</v>
      </c>
      <c r="V457" s="202"/>
      <c r="W457" s="91">
        <f t="shared" si="45"/>
        <v>0</v>
      </c>
      <c r="X457" s="201">
        <f>IF(Y457&gt;0,VLOOKUP($D457,'BBLM COMCHECK'!$A:$Z,25,0),0)</f>
        <v>0</v>
      </c>
      <c r="Y457" s="202"/>
      <c r="Z457" s="91">
        <f t="shared" si="46"/>
        <v>0</v>
      </c>
      <c r="AA457" s="203" t="str">
        <f>VLOOKUP(D457,'BBLM COMCHECK'!$A:$I,9,0)</f>
        <v>order stop</v>
      </c>
      <c r="AB457" s="204">
        <f>VLOOKUP(D457,'BBLM COMCHECK'!$A:$L,12,0)</f>
        <v>758</v>
      </c>
      <c r="AC457" s="201">
        <f t="shared" si="47"/>
        <v>0</v>
      </c>
      <c r="AD457" s="94"/>
      <c r="AE457" s="201"/>
      <c r="AF457" s="201"/>
      <c r="AG457" s="201"/>
      <c r="AH457" s="201"/>
      <c r="AI457" s="94"/>
      <c r="AJ457" s="94"/>
      <c r="AK457" s="87" t="s">
        <v>215</v>
      </c>
      <c r="AL457" s="87" t="str">
        <f t="shared" si="48"/>
        <v>2026-01-15|06011|1035634000|0||0|1</v>
      </c>
      <c r="AP457" s="198"/>
      <c r="AQ457" s="198"/>
      <c r="AR457" s="198"/>
      <c r="BC457" s="87"/>
      <c r="BD457" s="89" t="s">
        <v>216</v>
      </c>
      <c r="BE457" s="87"/>
    </row>
    <row r="458" spans="1:57" ht="26.25" customHeight="1">
      <c r="A458" s="87" t="s">
        <v>853</v>
      </c>
      <c r="B458" s="87" t="s">
        <v>89</v>
      </c>
      <c r="C458" s="87" t="s">
        <v>89</v>
      </c>
      <c r="D458" s="92" t="s">
        <v>1013</v>
      </c>
      <c r="E458" s="92" t="s">
        <v>90</v>
      </c>
      <c r="F458" s="92" t="s">
        <v>998</v>
      </c>
      <c r="G458" s="93" t="s">
        <v>133</v>
      </c>
      <c r="H458" s="93">
        <v>27</v>
      </c>
      <c r="I458" s="94" t="s">
        <v>27</v>
      </c>
      <c r="J458" s="97" t="s">
        <v>218</v>
      </c>
      <c r="K458" s="93" t="s">
        <v>219</v>
      </c>
      <c r="L458" s="96" t="s">
        <v>220</v>
      </c>
      <c r="M458" s="94">
        <v>12</v>
      </c>
      <c r="N458" s="95">
        <f t="shared" si="42"/>
        <v>0</v>
      </c>
      <c r="O458" s="201">
        <f>IF(P458&gt;0,VLOOKUP($D458,'BBLM COMCHECK'!$A:$S,14,0),0)</f>
        <v>0</v>
      </c>
      <c r="P458" s="202"/>
      <c r="Q458" s="91">
        <f t="shared" si="43"/>
        <v>0</v>
      </c>
      <c r="R458" s="201">
        <f>IF(S458&gt;0,VLOOKUP($D458,'BBLM COMCHECK'!$A:$S,15,0),0)</f>
        <v>0</v>
      </c>
      <c r="S458" s="202"/>
      <c r="T458" s="91">
        <f t="shared" si="44"/>
        <v>0</v>
      </c>
      <c r="U458" s="201">
        <f>IF(V458&gt;0,VLOOKUP($D458,'BBLM COMCHECK'!$A:$Z,25,0),0)</f>
        <v>0</v>
      </c>
      <c r="V458" s="202"/>
      <c r="W458" s="91">
        <f t="shared" si="45"/>
        <v>0</v>
      </c>
      <c r="X458" s="201">
        <f>IF(Y458&gt;0,VLOOKUP($D458,'BBLM COMCHECK'!$A:$Z,25,0),0)</f>
        <v>0</v>
      </c>
      <c r="Y458" s="202"/>
      <c r="Z458" s="91">
        <f t="shared" si="46"/>
        <v>0</v>
      </c>
      <c r="AA458" s="203" t="str">
        <f>VLOOKUP(D458,'BBLM COMCHECK'!$A:$I,9,0)</f>
        <v>normal</v>
      </c>
      <c r="AB458" s="204">
        <f>VLOOKUP(D458,'BBLM COMCHECK'!$A:$L,12,0)</f>
        <v>425</v>
      </c>
      <c r="AC458" s="201">
        <f t="shared" si="47"/>
        <v>0</v>
      </c>
      <c r="AD458" s="94"/>
      <c r="AE458" s="201"/>
      <c r="AF458" s="201"/>
      <c r="AG458" s="201"/>
      <c r="AH458" s="201"/>
      <c r="AI458" s="94"/>
      <c r="AJ458" s="94"/>
      <c r="AK458" s="87" t="s">
        <v>221</v>
      </c>
      <c r="AL458" s="87" t="str">
        <f t="shared" si="48"/>
        <v>2026-01-15|06011|1038886000|0||0|1</v>
      </c>
      <c r="AP458" s="198"/>
      <c r="AQ458" s="198"/>
      <c r="AR458" s="198"/>
      <c r="BC458" s="87"/>
      <c r="BD458" s="89" t="s">
        <v>222</v>
      </c>
      <c r="BE458" s="87"/>
    </row>
    <row r="459" spans="1:57" ht="26.25" customHeight="1">
      <c r="A459" s="87" t="s">
        <v>854</v>
      </c>
      <c r="B459" s="87" t="s">
        <v>89</v>
      </c>
      <c r="C459" s="87" t="s">
        <v>89</v>
      </c>
      <c r="D459" s="92" t="s">
        <v>1014</v>
      </c>
      <c r="E459" s="92" t="s">
        <v>90</v>
      </c>
      <c r="F459" s="92" t="s">
        <v>998</v>
      </c>
      <c r="G459" s="93" t="s">
        <v>133</v>
      </c>
      <c r="H459" s="93">
        <v>27</v>
      </c>
      <c r="I459" s="94" t="s">
        <v>27</v>
      </c>
      <c r="J459" s="148" t="s">
        <v>224</v>
      </c>
      <c r="K459" s="93" t="s">
        <v>225</v>
      </c>
      <c r="L459" s="94" t="s">
        <v>226</v>
      </c>
      <c r="M459" s="94">
        <v>1</v>
      </c>
      <c r="N459" s="95">
        <f t="shared" si="42"/>
        <v>0</v>
      </c>
      <c r="O459" s="201">
        <f>IF(P459&gt;0,VLOOKUP($D459,'BBLM COMCHECK'!$A:$S,14,0),0)</f>
        <v>0</v>
      </c>
      <c r="P459" s="202"/>
      <c r="Q459" s="91">
        <f t="shared" si="43"/>
        <v>0</v>
      </c>
      <c r="R459" s="201">
        <f>IF(S459&gt;0,VLOOKUP($D459,'BBLM COMCHECK'!$A:$S,15,0),0)</f>
        <v>0</v>
      </c>
      <c r="S459" s="202"/>
      <c r="T459" s="91">
        <f t="shared" si="44"/>
        <v>0</v>
      </c>
      <c r="U459" s="201">
        <f>IF(V459&gt;0,VLOOKUP($D459,'BBLM COMCHECK'!$A:$Z,25,0),0)</f>
        <v>0</v>
      </c>
      <c r="V459" s="202"/>
      <c r="W459" s="91">
        <f t="shared" si="45"/>
        <v>0</v>
      </c>
      <c r="X459" s="201">
        <f>IF(Y459&gt;0,VLOOKUP($D459,'BBLM COMCHECK'!$A:$Z,25,0),0)</f>
        <v>0</v>
      </c>
      <c r="Y459" s="202"/>
      <c r="Z459" s="91">
        <f t="shared" si="46"/>
        <v>0</v>
      </c>
      <c r="AA459" s="203" t="str">
        <f>VLOOKUP(D459,'BBLM COMCHECK'!$A:$I,9,0)</f>
        <v>order stop</v>
      </c>
      <c r="AB459" s="204">
        <f>VLOOKUP(D459,'BBLM COMCHECK'!$A:$L,12,0)</f>
        <v>482</v>
      </c>
      <c r="AC459" s="201">
        <f t="shared" si="47"/>
        <v>0</v>
      </c>
      <c r="AD459" s="94"/>
      <c r="AE459" s="201"/>
      <c r="AF459" s="201"/>
      <c r="AG459" s="201"/>
      <c r="AH459" s="201"/>
      <c r="AI459" s="94"/>
      <c r="AJ459" s="94"/>
      <c r="AK459" s="87" t="s">
        <v>227</v>
      </c>
      <c r="AL459" s="87" t="str">
        <f t="shared" si="48"/>
        <v>2026-01-15|06011|1038932000|0||0|1</v>
      </c>
      <c r="AP459" s="198"/>
      <c r="AQ459" s="198"/>
      <c r="AR459" s="198"/>
      <c r="BC459" s="87"/>
      <c r="BD459" s="89" t="s">
        <v>228</v>
      </c>
      <c r="BE459" s="87"/>
    </row>
    <row r="460" spans="1:57" ht="26.25" customHeight="1">
      <c r="A460" s="87" t="s">
        <v>855</v>
      </c>
      <c r="B460" s="87" t="s">
        <v>89</v>
      </c>
      <c r="C460" s="87" t="s">
        <v>89</v>
      </c>
      <c r="D460" s="92" t="s">
        <v>1015</v>
      </c>
      <c r="E460" s="92" t="s">
        <v>90</v>
      </c>
      <c r="F460" s="92" t="s">
        <v>998</v>
      </c>
      <c r="G460" s="93" t="s">
        <v>133</v>
      </c>
      <c r="H460" s="93">
        <v>26</v>
      </c>
      <c r="I460" s="94" t="s">
        <v>25</v>
      </c>
      <c r="J460" s="148" t="s">
        <v>230</v>
      </c>
      <c r="K460" s="93" t="s">
        <v>231</v>
      </c>
      <c r="L460" s="94" t="s">
        <v>232</v>
      </c>
      <c r="M460" s="94">
        <v>12</v>
      </c>
      <c r="N460" s="95">
        <f t="shared" si="42"/>
        <v>0</v>
      </c>
      <c r="O460" s="201">
        <f>IF(P460&gt;0,VLOOKUP($D460,'BBLM COMCHECK'!$A:$S,14,0),0)</f>
        <v>0</v>
      </c>
      <c r="P460" s="202"/>
      <c r="Q460" s="91">
        <f t="shared" si="43"/>
        <v>0</v>
      </c>
      <c r="R460" s="201">
        <f>IF(S460&gt;0,VLOOKUP($D460,'BBLM COMCHECK'!$A:$S,15,0),0)</f>
        <v>0</v>
      </c>
      <c r="S460" s="202"/>
      <c r="T460" s="91">
        <f t="shared" si="44"/>
        <v>0</v>
      </c>
      <c r="U460" s="201">
        <f>IF(V460&gt;0,VLOOKUP($D460,'BBLM COMCHECK'!$A:$Z,25,0),0)</f>
        <v>0</v>
      </c>
      <c r="V460" s="202"/>
      <c r="W460" s="91">
        <f t="shared" si="45"/>
        <v>0</v>
      </c>
      <c r="X460" s="201">
        <f>IF(Y460&gt;0,VLOOKUP($D460,'BBLM COMCHECK'!$A:$Z,25,0),0)</f>
        <v>0</v>
      </c>
      <c r="Y460" s="202"/>
      <c r="Z460" s="91">
        <f t="shared" si="46"/>
        <v>0</v>
      </c>
      <c r="AA460" s="203" t="str">
        <f>VLOOKUP(D460,'BBLM COMCHECK'!$A:$I,9,0)</f>
        <v>order stop</v>
      </c>
      <c r="AB460" s="204">
        <f>VLOOKUP(D460,'BBLM COMCHECK'!$A:$L,12,0)</f>
        <v>4147</v>
      </c>
      <c r="AC460" s="201">
        <f t="shared" si="47"/>
        <v>0</v>
      </c>
      <c r="AD460" s="94"/>
      <c r="AE460" s="201"/>
      <c r="AF460" s="201"/>
      <c r="AG460" s="201"/>
      <c r="AH460" s="201"/>
      <c r="AI460" s="94"/>
      <c r="AJ460" s="94"/>
      <c r="AK460" s="87" t="s">
        <v>233</v>
      </c>
      <c r="AL460" s="87" t="str">
        <f t="shared" si="48"/>
        <v>2026-01-15|06011|1055785000|0||0|1</v>
      </c>
      <c r="AP460" s="198"/>
      <c r="AQ460" s="198"/>
      <c r="AR460" s="198"/>
      <c r="BC460" s="87"/>
      <c r="BD460" s="89" t="s">
        <v>234</v>
      </c>
      <c r="BE460" s="87"/>
    </row>
    <row r="461" spans="1:57" ht="26.25" customHeight="1">
      <c r="A461" s="87" t="s">
        <v>856</v>
      </c>
      <c r="B461" s="87" t="s">
        <v>89</v>
      </c>
      <c r="C461" s="87" t="s">
        <v>89</v>
      </c>
      <c r="D461" s="92" t="s">
        <v>1016</v>
      </c>
      <c r="E461" s="92" t="s">
        <v>90</v>
      </c>
      <c r="F461" s="92" t="s">
        <v>998</v>
      </c>
      <c r="G461" s="93" t="s">
        <v>133</v>
      </c>
      <c r="H461" s="93">
        <v>27</v>
      </c>
      <c r="I461" s="94" t="s">
        <v>27</v>
      </c>
      <c r="J461" s="148" t="s">
        <v>236</v>
      </c>
      <c r="K461" s="93" t="s">
        <v>237</v>
      </c>
      <c r="L461" s="94" t="s">
        <v>238</v>
      </c>
      <c r="M461" s="94">
        <v>12</v>
      </c>
      <c r="N461" s="95">
        <f t="shared" si="42"/>
        <v>0</v>
      </c>
      <c r="O461" s="201">
        <f>IF(P461&gt;0,VLOOKUP($D461,'BBLM COMCHECK'!$A:$S,14,0),0)</f>
        <v>0</v>
      </c>
      <c r="P461" s="202"/>
      <c r="Q461" s="91">
        <f t="shared" si="43"/>
        <v>0</v>
      </c>
      <c r="R461" s="201">
        <f>IF(S461&gt;0,VLOOKUP($D461,'BBLM COMCHECK'!$A:$S,15,0),0)</f>
        <v>0</v>
      </c>
      <c r="S461" s="202"/>
      <c r="T461" s="91">
        <f t="shared" si="44"/>
        <v>0</v>
      </c>
      <c r="U461" s="201">
        <f>IF(V461&gt;0,VLOOKUP($D461,'BBLM COMCHECK'!$A:$Z,25,0),0)</f>
        <v>0</v>
      </c>
      <c r="V461" s="202"/>
      <c r="W461" s="91">
        <f t="shared" si="45"/>
        <v>0</v>
      </c>
      <c r="X461" s="201">
        <f>IF(Y461&gt;0,VLOOKUP($D461,'BBLM COMCHECK'!$A:$Z,25,0),0)</f>
        <v>0</v>
      </c>
      <c r="Y461" s="202"/>
      <c r="Z461" s="91">
        <f t="shared" si="46"/>
        <v>0</v>
      </c>
      <c r="AA461" s="203" t="str">
        <f>VLOOKUP(D461,'BBLM COMCHECK'!$A:$I,9,0)</f>
        <v>normal</v>
      </c>
      <c r="AB461" s="204">
        <f>VLOOKUP(D461,'BBLM COMCHECK'!$A:$L,12,0)</f>
        <v>1369</v>
      </c>
      <c r="AC461" s="201">
        <f t="shared" si="47"/>
        <v>0</v>
      </c>
      <c r="AD461" s="94"/>
      <c r="AE461" s="201"/>
      <c r="AF461" s="201"/>
      <c r="AG461" s="201"/>
      <c r="AH461" s="201"/>
      <c r="AI461" s="94"/>
      <c r="AJ461" s="94"/>
      <c r="AK461" s="87" t="s">
        <v>239</v>
      </c>
      <c r="AL461" s="87" t="str">
        <f t="shared" si="48"/>
        <v>2026-01-15|06011|1058499000|0||0|1</v>
      </c>
      <c r="AP461" s="198"/>
      <c r="AQ461" s="198"/>
      <c r="AR461" s="198"/>
      <c r="BC461" s="87"/>
      <c r="BD461" s="89" t="s">
        <v>240</v>
      </c>
      <c r="BE461" s="87"/>
    </row>
    <row r="462" spans="1:57" ht="26.25" customHeight="1">
      <c r="A462" s="87" t="s">
        <v>857</v>
      </c>
      <c r="B462" s="87" t="s">
        <v>89</v>
      </c>
      <c r="C462" s="87" t="s">
        <v>89</v>
      </c>
      <c r="D462" s="92" t="s">
        <v>1017</v>
      </c>
      <c r="E462" s="92" t="s">
        <v>90</v>
      </c>
      <c r="F462" s="92" t="s">
        <v>998</v>
      </c>
      <c r="G462" s="93" t="s">
        <v>133</v>
      </c>
      <c r="H462" s="93">
        <v>11</v>
      </c>
      <c r="I462" s="94" t="s">
        <v>20</v>
      </c>
      <c r="J462" s="148" t="s">
        <v>242</v>
      </c>
      <c r="K462" s="93" t="s">
        <v>243</v>
      </c>
      <c r="L462" s="94" t="s">
        <v>244</v>
      </c>
      <c r="M462" s="94">
        <v>16</v>
      </c>
      <c r="N462" s="95">
        <f t="shared" si="42"/>
        <v>0</v>
      </c>
      <c r="O462" s="201">
        <f>IF(P462&gt;0,VLOOKUP($D462,'BBLM COMCHECK'!$A:$S,14,0),0)</f>
        <v>0</v>
      </c>
      <c r="P462" s="202"/>
      <c r="Q462" s="91">
        <f t="shared" si="43"/>
        <v>0</v>
      </c>
      <c r="R462" s="201">
        <f>IF(S462&gt;0,VLOOKUP($D462,'BBLM COMCHECK'!$A:$S,15,0),0)</f>
        <v>0</v>
      </c>
      <c r="S462" s="202"/>
      <c r="T462" s="91">
        <f t="shared" si="44"/>
        <v>0</v>
      </c>
      <c r="U462" s="201">
        <f>IF(V462&gt;0,VLOOKUP($D462,'BBLM COMCHECK'!$A:$Z,25,0),0)</f>
        <v>0</v>
      </c>
      <c r="V462" s="202"/>
      <c r="W462" s="91">
        <f t="shared" si="45"/>
        <v>0</v>
      </c>
      <c r="X462" s="201">
        <f>IF(Y462&gt;0,VLOOKUP($D462,'BBLM COMCHECK'!$A:$Z,25,0),0)</f>
        <v>0</v>
      </c>
      <c r="Y462" s="202"/>
      <c r="Z462" s="91">
        <f t="shared" si="46"/>
        <v>0</v>
      </c>
      <c r="AA462" s="203" t="str">
        <f>VLOOKUP(D462,'BBLM COMCHECK'!$A:$I,9,0)</f>
        <v>normal</v>
      </c>
      <c r="AB462" s="204">
        <f>VLOOKUP(D462,'BBLM COMCHECK'!$A:$L,12,0)</f>
        <v>1295</v>
      </c>
      <c r="AC462" s="201">
        <f t="shared" si="47"/>
        <v>0</v>
      </c>
      <c r="AD462" s="94"/>
      <c r="AE462" s="201"/>
      <c r="AF462" s="201"/>
      <c r="AG462" s="201"/>
      <c r="AH462" s="201"/>
      <c r="AI462" s="94"/>
      <c r="AJ462" s="94"/>
      <c r="AK462" s="87" t="s">
        <v>245</v>
      </c>
      <c r="AL462" s="87" t="str">
        <f t="shared" si="48"/>
        <v>2026-01-15|06011|1064670000|0||0|1</v>
      </c>
      <c r="AP462" s="198"/>
      <c r="AQ462" s="198"/>
      <c r="AR462" s="198"/>
      <c r="BC462" s="87"/>
      <c r="BD462" s="89" t="s">
        <v>246</v>
      </c>
      <c r="BE462" s="87"/>
    </row>
    <row r="463" spans="1:57" ht="26.25" customHeight="1">
      <c r="A463" s="87" t="s">
        <v>858</v>
      </c>
      <c r="B463" s="87" t="s">
        <v>89</v>
      </c>
      <c r="C463" s="87" t="s">
        <v>89</v>
      </c>
      <c r="D463" s="92" t="s">
        <v>1018</v>
      </c>
      <c r="E463" s="92" t="s">
        <v>90</v>
      </c>
      <c r="F463" s="92" t="s">
        <v>998</v>
      </c>
      <c r="G463" s="93" t="s">
        <v>133</v>
      </c>
      <c r="H463" s="93">
        <v>11</v>
      </c>
      <c r="I463" s="94" t="s">
        <v>20</v>
      </c>
      <c r="J463" s="148" t="s">
        <v>248</v>
      </c>
      <c r="K463" s="93" t="s">
        <v>249</v>
      </c>
      <c r="L463" s="94" t="s">
        <v>250</v>
      </c>
      <c r="M463" s="94">
        <v>28</v>
      </c>
      <c r="N463" s="95">
        <f t="shared" si="42"/>
        <v>0</v>
      </c>
      <c r="O463" s="201">
        <f>IF(P463&gt;0,VLOOKUP($D463,'BBLM COMCHECK'!$A:$S,14,0),0)</f>
        <v>0</v>
      </c>
      <c r="P463" s="202"/>
      <c r="Q463" s="91">
        <f t="shared" si="43"/>
        <v>0</v>
      </c>
      <c r="R463" s="201">
        <f>IF(S463&gt;0,VLOOKUP($D463,'BBLM COMCHECK'!$A:$S,15,0),0)</f>
        <v>0</v>
      </c>
      <c r="S463" s="202"/>
      <c r="T463" s="91">
        <f t="shared" si="44"/>
        <v>0</v>
      </c>
      <c r="U463" s="201">
        <f>IF(V463&gt;0,VLOOKUP($D463,'BBLM COMCHECK'!$A:$Z,25,0),0)</f>
        <v>0</v>
      </c>
      <c r="V463" s="202"/>
      <c r="W463" s="91">
        <f t="shared" si="45"/>
        <v>0</v>
      </c>
      <c r="X463" s="201">
        <f>IF(Y463&gt;0,VLOOKUP($D463,'BBLM COMCHECK'!$A:$Z,25,0),0)</f>
        <v>0</v>
      </c>
      <c r="Y463" s="202"/>
      <c r="Z463" s="91">
        <f t="shared" si="46"/>
        <v>0</v>
      </c>
      <c r="AA463" s="203" t="str">
        <f>VLOOKUP(D463,'BBLM COMCHECK'!$A:$I,9,0)</f>
        <v>normal</v>
      </c>
      <c r="AB463" s="204">
        <f>VLOOKUP(D463,'BBLM COMCHECK'!$A:$L,12,0)</f>
        <v>904</v>
      </c>
      <c r="AC463" s="201">
        <f t="shared" si="47"/>
        <v>0</v>
      </c>
      <c r="AD463" s="94"/>
      <c r="AE463" s="201"/>
      <c r="AF463" s="201"/>
      <c r="AG463" s="201"/>
      <c r="AH463" s="201"/>
      <c r="AI463" s="94"/>
      <c r="AJ463" s="94"/>
      <c r="AK463" s="87" t="s">
        <v>251</v>
      </c>
      <c r="AL463" s="87" t="str">
        <f t="shared" si="48"/>
        <v>2026-01-15|06011|1064680000|0||0|1</v>
      </c>
      <c r="AP463" s="198"/>
      <c r="AQ463" s="198"/>
      <c r="AR463" s="198"/>
      <c r="BC463" s="87"/>
      <c r="BD463" s="89" t="s">
        <v>252</v>
      </c>
      <c r="BE463" s="87"/>
    </row>
    <row r="464" spans="1:57" ht="26.25" customHeight="1">
      <c r="A464" s="87" t="s">
        <v>859</v>
      </c>
      <c r="B464" s="87" t="s">
        <v>89</v>
      </c>
      <c r="C464" s="87" t="s">
        <v>89</v>
      </c>
      <c r="D464" s="92" t="s">
        <v>1019</v>
      </c>
      <c r="E464" s="92" t="s">
        <v>90</v>
      </c>
      <c r="F464" s="92" t="s">
        <v>998</v>
      </c>
      <c r="G464" s="93" t="s">
        <v>133</v>
      </c>
      <c r="H464" s="93">
        <v>21</v>
      </c>
      <c r="I464" s="94" t="s">
        <v>24</v>
      </c>
      <c r="J464" s="148" t="s">
        <v>254</v>
      </c>
      <c r="K464" s="93" t="s">
        <v>255</v>
      </c>
      <c r="L464" s="94" t="s">
        <v>256</v>
      </c>
      <c r="M464" s="94">
        <v>60</v>
      </c>
      <c r="N464" s="95">
        <f t="shared" si="42"/>
        <v>0</v>
      </c>
      <c r="O464" s="201">
        <f>IF(P464&gt;0,VLOOKUP($D464,'BBLM COMCHECK'!$A:$S,14,0),0)</f>
        <v>0</v>
      </c>
      <c r="P464" s="202"/>
      <c r="Q464" s="91">
        <f t="shared" si="43"/>
        <v>0</v>
      </c>
      <c r="R464" s="201">
        <f>IF(S464&gt;0,VLOOKUP($D464,'BBLM COMCHECK'!$A:$S,15,0),0)</f>
        <v>0</v>
      </c>
      <c r="S464" s="202"/>
      <c r="T464" s="91">
        <f t="shared" si="44"/>
        <v>0</v>
      </c>
      <c r="U464" s="201">
        <f>IF(V464&gt;0,VLOOKUP($D464,'BBLM COMCHECK'!$A:$Z,25,0),0)</f>
        <v>0</v>
      </c>
      <c r="V464" s="202"/>
      <c r="W464" s="91">
        <f t="shared" si="45"/>
        <v>0</v>
      </c>
      <c r="X464" s="201">
        <f>IF(Y464&gt;0,VLOOKUP($D464,'BBLM COMCHECK'!$A:$Z,25,0),0)</f>
        <v>0</v>
      </c>
      <c r="Y464" s="202"/>
      <c r="Z464" s="91">
        <f t="shared" si="46"/>
        <v>0</v>
      </c>
      <c r="AA464" s="203" t="str">
        <f>VLOOKUP(D464,'BBLM COMCHECK'!$A:$I,9,0)</f>
        <v>order stop</v>
      </c>
      <c r="AB464" s="204">
        <f>VLOOKUP(D464,'BBLM COMCHECK'!$A:$L,12,0)</f>
        <v>66269</v>
      </c>
      <c r="AC464" s="201">
        <f t="shared" si="47"/>
        <v>0</v>
      </c>
      <c r="AD464" s="94"/>
      <c r="AE464" s="201"/>
      <c r="AF464" s="201"/>
      <c r="AG464" s="201"/>
      <c r="AH464" s="201"/>
      <c r="AI464" s="94"/>
      <c r="AJ464" s="94"/>
      <c r="AK464" s="87" t="s">
        <v>257</v>
      </c>
      <c r="AL464" s="87" t="str">
        <f t="shared" si="48"/>
        <v>2026-01-15|06011|1070906000|0||0|1</v>
      </c>
      <c r="AP464" s="198"/>
      <c r="AQ464" s="198"/>
      <c r="AR464" s="198"/>
      <c r="BC464" s="87"/>
      <c r="BD464" s="89" t="s">
        <v>258</v>
      </c>
      <c r="BE464" s="87"/>
    </row>
    <row r="465" spans="1:57" ht="26.25" customHeight="1">
      <c r="A465" s="87" t="s">
        <v>860</v>
      </c>
      <c r="B465" s="87" t="s">
        <v>89</v>
      </c>
      <c r="C465" s="87" t="s">
        <v>89</v>
      </c>
      <c r="D465" s="92" t="s">
        <v>1020</v>
      </c>
      <c r="E465" s="92" t="s">
        <v>90</v>
      </c>
      <c r="F465" s="92" t="s">
        <v>998</v>
      </c>
      <c r="G465" s="93" t="s">
        <v>133</v>
      </c>
      <c r="H465" s="93">
        <v>11</v>
      </c>
      <c r="I465" s="94" t="s">
        <v>20</v>
      </c>
      <c r="J465" s="148" t="s">
        <v>260</v>
      </c>
      <c r="K465" s="93" t="s">
        <v>261</v>
      </c>
      <c r="L465" s="94" t="s">
        <v>262</v>
      </c>
      <c r="M465" s="94">
        <v>12</v>
      </c>
      <c r="N465" s="95">
        <f t="shared" si="42"/>
        <v>0</v>
      </c>
      <c r="O465" s="201">
        <f>IF(P465&gt;0,VLOOKUP($D465,'BBLM COMCHECK'!$A:$S,14,0),0)</f>
        <v>0</v>
      </c>
      <c r="P465" s="202"/>
      <c r="Q465" s="91">
        <f t="shared" si="43"/>
        <v>0</v>
      </c>
      <c r="R465" s="201">
        <f>IF(S465&gt;0,VLOOKUP($D465,'BBLM COMCHECK'!$A:$S,15,0),0)</f>
        <v>0</v>
      </c>
      <c r="S465" s="202"/>
      <c r="T465" s="91">
        <f t="shared" si="44"/>
        <v>0</v>
      </c>
      <c r="U465" s="201">
        <f>IF(V465&gt;0,VLOOKUP($D465,'BBLM COMCHECK'!$A:$Z,25,0),0)</f>
        <v>0</v>
      </c>
      <c r="V465" s="202"/>
      <c r="W465" s="91">
        <f t="shared" si="45"/>
        <v>0</v>
      </c>
      <c r="X465" s="201">
        <f>IF(Y465&gt;0,VLOOKUP($D465,'BBLM COMCHECK'!$A:$Z,25,0),0)</f>
        <v>0</v>
      </c>
      <c r="Y465" s="202"/>
      <c r="Z465" s="91">
        <f t="shared" si="46"/>
        <v>0</v>
      </c>
      <c r="AA465" s="203" t="str">
        <f>VLOOKUP(D465,'BBLM COMCHECK'!$A:$I,9,0)</f>
        <v>normal</v>
      </c>
      <c r="AB465" s="204">
        <f>VLOOKUP(D465,'BBLM COMCHECK'!$A:$L,12,0)</f>
        <v>3415</v>
      </c>
      <c r="AC465" s="201">
        <f t="shared" si="47"/>
        <v>0</v>
      </c>
      <c r="AD465" s="94"/>
      <c r="AE465" s="201"/>
      <c r="AF465" s="201"/>
      <c r="AG465" s="201"/>
      <c r="AH465" s="201"/>
      <c r="AI465" s="94"/>
      <c r="AJ465" s="94"/>
      <c r="AK465" s="87" t="s">
        <v>263</v>
      </c>
      <c r="AL465" s="87" t="str">
        <f t="shared" si="48"/>
        <v>2026-01-15|06011|1071008000|0||0|1</v>
      </c>
      <c r="AP465" s="198"/>
      <c r="AQ465" s="198"/>
      <c r="AR465" s="198"/>
      <c r="BC465" s="87"/>
      <c r="BD465" s="89" t="s">
        <v>264</v>
      </c>
      <c r="BE465" s="87"/>
    </row>
    <row r="466" spans="1:57" ht="26.25" customHeight="1">
      <c r="A466" s="87" t="s">
        <v>861</v>
      </c>
      <c r="B466" s="87" t="s">
        <v>89</v>
      </c>
      <c r="C466" s="87" t="s">
        <v>89</v>
      </c>
      <c r="D466" s="92" t="s">
        <v>1021</v>
      </c>
      <c r="E466" s="92" t="s">
        <v>90</v>
      </c>
      <c r="F466" s="92" t="s">
        <v>998</v>
      </c>
      <c r="G466" s="93" t="s">
        <v>133</v>
      </c>
      <c r="H466" s="93">
        <v>11</v>
      </c>
      <c r="I466" s="94" t="s">
        <v>20</v>
      </c>
      <c r="J466" s="148" t="s">
        <v>266</v>
      </c>
      <c r="K466" s="93" t="s">
        <v>267</v>
      </c>
      <c r="L466" s="94" t="s">
        <v>268</v>
      </c>
      <c r="M466" s="94">
        <v>9</v>
      </c>
      <c r="N466" s="95">
        <f t="shared" si="42"/>
        <v>0</v>
      </c>
      <c r="O466" s="201">
        <f>IF(P466&gt;0,VLOOKUP($D466,'BBLM COMCHECK'!$A:$S,14,0),0)</f>
        <v>0</v>
      </c>
      <c r="P466" s="202"/>
      <c r="Q466" s="91">
        <f t="shared" si="43"/>
        <v>0</v>
      </c>
      <c r="R466" s="201">
        <f>IF(S466&gt;0,VLOOKUP($D466,'BBLM COMCHECK'!$A:$S,15,0),0)</f>
        <v>0</v>
      </c>
      <c r="S466" s="202"/>
      <c r="T466" s="91">
        <f t="shared" si="44"/>
        <v>0</v>
      </c>
      <c r="U466" s="201">
        <f>IF(V466&gt;0,VLOOKUP($D466,'BBLM COMCHECK'!$A:$Z,25,0),0)</f>
        <v>0</v>
      </c>
      <c r="V466" s="202"/>
      <c r="W466" s="91">
        <f t="shared" si="45"/>
        <v>0</v>
      </c>
      <c r="X466" s="201">
        <f>IF(Y466&gt;0,VLOOKUP($D466,'BBLM COMCHECK'!$A:$Z,25,0),0)</f>
        <v>0</v>
      </c>
      <c r="Y466" s="202"/>
      <c r="Z466" s="91">
        <f t="shared" si="46"/>
        <v>0</v>
      </c>
      <c r="AA466" s="203" t="str">
        <f>VLOOKUP(D466,'BBLM COMCHECK'!$A:$I,9,0)</f>
        <v>normal</v>
      </c>
      <c r="AB466" s="204">
        <f>VLOOKUP(D466,'BBLM COMCHECK'!$A:$L,12,0)</f>
        <v>238</v>
      </c>
      <c r="AC466" s="201">
        <f t="shared" si="47"/>
        <v>0</v>
      </c>
      <c r="AD466" s="94"/>
      <c r="AE466" s="201"/>
      <c r="AF466" s="201"/>
      <c r="AG466" s="201"/>
      <c r="AH466" s="201"/>
      <c r="AI466" s="94"/>
      <c r="AJ466" s="94"/>
      <c r="AK466" s="87" t="s">
        <v>269</v>
      </c>
      <c r="AL466" s="87" t="str">
        <f t="shared" si="48"/>
        <v>2026-01-15|06011|1071606000|0||0|1</v>
      </c>
      <c r="AP466" s="198"/>
      <c r="AQ466" s="198"/>
      <c r="AR466" s="198"/>
      <c r="BC466" s="87"/>
      <c r="BD466" s="89" t="s">
        <v>270</v>
      </c>
      <c r="BE466" s="87"/>
    </row>
    <row r="467" spans="1:57" ht="26.25" customHeight="1">
      <c r="A467" s="87" t="s">
        <v>862</v>
      </c>
      <c r="B467" s="87" t="s">
        <v>89</v>
      </c>
      <c r="C467" s="87" t="s">
        <v>89</v>
      </c>
      <c r="D467" s="92" t="s">
        <v>1022</v>
      </c>
      <c r="E467" s="92" t="s">
        <v>90</v>
      </c>
      <c r="F467" s="92" t="s">
        <v>998</v>
      </c>
      <c r="G467" s="93" t="s">
        <v>133</v>
      </c>
      <c r="H467" s="93">
        <v>11</v>
      </c>
      <c r="I467" s="94" t="s">
        <v>20</v>
      </c>
      <c r="J467" s="97" t="s">
        <v>272</v>
      </c>
      <c r="K467" s="93" t="s">
        <v>273</v>
      </c>
      <c r="L467" s="94" t="s">
        <v>274</v>
      </c>
      <c r="M467" s="94">
        <v>24</v>
      </c>
      <c r="N467" s="95">
        <f t="shared" si="42"/>
        <v>0</v>
      </c>
      <c r="O467" s="201">
        <f>IF(P467&gt;0,VLOOKUP($D467,'BBLM COMCHECK'!$A:$S,14,0),0)</f>
        <v>0</v>
      </c>
      <c r="P467" s="202"/>
      <c r="Q467" s="91">
        <f t="shared" si="43"/>
        <v>0</v>
      </c>
      <c r="R467" s="201">
        <f>IF(S467&gt;0,VLOOKUP($D467,'BBLM COMCHECK'!$A:$S,15,0),0)</f>
        <v>0</v>
      </c>
      <c r="S467" s="202"/>
      <c r="T467" s="91">
        <f t="shared" si="44"/>
        <v>0</v>
      </c>
      <c r="U467" s="201">
        <f>IF(V467&gt;0,VLOOKUP($D467,'BBLM COMCHECK'!$A:$Z,25,0),0)</f>
        <v>0</v>
      </c>
      <c r="V467" s="202"/>
      <c r="W467" s="91">
        <f t="shared" si="45"/>
        <v>0</v>
      </c>
      <c r="X467" s="201">
        <f>IF(Y467&gt;0,VLOOKUP($D467,'BBLM COMCHECK'!$A:$Z,25,0),0)</f>
        <v>0</v>
      </c>
      <c r="Y467" s="202"/>
      <c r="Z467" s="91">
        <f t="shared" si="46"/>
        <v>0</v>
      </c>
      <c r="AA467" s="203" t="str">
        <f>VLOOKUP(D467,'BBLM COMCHECK'!$A:$I,9,0)</f>
        <v>normal</v>
      </c>
      <c r="AB467" s="204">
        <f>VLOOKUP(D467,'BBLM COMCHECK'!$A:$L,12,0)</f>
        <v>264</v>
      </c>
      <c r="AC467" s="201">
        <f t="shared" si="47"/>
        <v>0</v>
      </c>
      <c r="AD467" s="94"/>
      <c r="AE467" s="201"/>
      <c r="AF467" s="201"/>
      <c r="AG467" s="201"/>
      <c r="AH467" s="201"/>
      <c r="AI467" s="94"/>
      <c r="AJ467" s="94"/>
      <c r="AK467" s="87" t="s">
        <v>275</v>
      </c>
      <c r="AL467" s="87" t="str">
        <f t="shared" si="48"/>
        <v>2026-01-15|06011|1072194000|0||0|1</v>
      </c>
      <c r="AP467" s="198"/>
      <c r="AQ467" s="198"/>
      <c r="AR467" s="198"/>
      <c r="BC467" s="87"/>
      <c r="BD467" s="89" t="s">
        <v>276</v>
      </c>
      <c r="BE467" s="87"/>
    </row>
    <row r="468" spans="1:57" ht="26.25" customHeight="1">
      <c r="A468" s="87" t="s">
        <v>863</v>
      </c>
      <c r="B468" s="87" t="s">
        <v>89</v>
      </c>
      <c r="C468" s="87" t="s">
        <v>89</v>
      </c>
      <c r="D468" s="92" t="s">
        <v>1023</v>
      </c>
      <c r="E468" s="92" t="s">
        <v>90</v>
      </c>
      <c r="F468" s="92" t="s">
        <v>998</v>
      </c>
      <c r="G468" s="93" t="s">
        <v>133</v>
      </c>
      <c r="H468" s="93">
        <v>26</v>
      </c>
      <c r="I468" s="94" t="s">
        <v>25</v>
      </c>
      <c r="J468" s="148" t="s">
        <v>278</v>
      </c>
      <c r="K468" s="93" t="s">
        <v>279</v>
      </c>
      <c r="L468" s="94" t="s">
        <v>280</v>
      </c>
      <c r="M468" s="94">
        <v>20</v>
      </c>
      <c r="N468" s="95">
        <f t="shared" si="42"/>
        <v>0</v>
      </c>
      <c r="O468" s="201">
        <f>IF(P468&gt;0,VLOOKUP($D468,'BBLM COMCHECK'!$A:$S,14,0),0)</f>
        <v>0</v>
      </c>
      <c r="P468" s="202"/>
      <c r="Q468" s="91">
        <f t="shared" si="43"/>
        <v>0</v>
      </c>
      <c r="R468" s="201">
        <f>IF(S468&gt;0,VLOOKUP($D468,'BBLM COMCHECK'!$A:$S,15,0),0)</f>
        <v>0</v>
      </c>
      <c r="S468" s="202"/>
      <c r="T468" s="91">
        <f t="shared" si="44"/>
        <v>0</v>
      </c>
      <c r="U468" s="201">
        <f>IF(V468&gt;0,VLOOKUP($D468,'BBLM COMCHECK'!$A:$Z,25,0),0)</f>
        <v>0</v>
      </c>
      <c r="V468" s="202"/>
      <c r="W468" s="91">
        <f t="shared" si="45"/>
        <v>0</v>
      </c>
      <c r="X468" s="201">
        <f>IF(Y468&gt;0,VLOOKUP($D468,'BBLM COMCHECK'!$A:$Z,25,0),0)</f>
        <v>0</v>
      </c>
      <c r="Y468" s="202"/>
      <c r="Z468" s="91">
        <f t="shared" si="46"/>
        <v>0</v>
      </c>
      <c r="AA468" s="203" t="str">
        <f>VLOOKUP(D468,'BBLM COMCHECK'!$A:$I,9,0)</f>
        <v>normal</v>
      </c>
      <c r="AB468" s="204">
        <f>VLOOKUP(D468,'BBLM COMCHECK'!$A:$L,12,0)</f>
        <v>58272</v>
      </c>
      <c r="AC468" s="201">
        <f t="shared" si="47"/>
        <v>0</v>
      </c>
      <c r="AD468" s="94"/>
      <c r="AE468" s="201"/>
      <c r="AF468" s="201"/>
      <c r="AG468" s="201"/>
      <c r="AH468" s="201"/>
      <c r="AI468" s="94"/>
      <c r="AJ468" s="94"/>
      <c r="AK468" s="87" t="s">
        <v>281</v>
      </c>
      <c r="AL468" s="87" t="str">
        <f t="shared" si="48"/>
        <v>2026-01-15|06011|1074674000|0||0|1</v>
      </c>
      <c r="AP468" s="198"/>
      <c r="AQ468" s="198"/>
      <c r="AR468" s="198"/>
      <c r="BC468" s="87"/>
      <c r="BD468" s="89" t="s">
        <v>282</v>
      </c>
      <c r="BE468" s="87"/>
    </row>
    <row r="469" spans="1:57" ht="26.25" customHeight="1">
      <c r="A469" s="87" t="s">
        <v>864</v>
      </c>
      <c r="B469" s="87" t="s">
        <v>89</v>
      </c>
      <c r="C469" s="87" t="s">
        <v>89</v>
      </c>
      <c r="D469" s="92" t="s">
        <v>1024</v>
      </c>
      <c r="E469" s="92" t="s">
        <v>90</v>
      </c>
      <c r="F469" s="92" t="s">
        <v>998</v>
      </c>
      <c r="G469" s="93" t="s">
        <v>133</v>
      </c>
      <c r="H469" s="93">
        <v>26</v>
      </c>
      <c r="I469" s="94" t="s">
        <v>25</v>
      </c>
      <c r="J469" s="97" t="s">
        <v>284</v>
      </c>
      <c r="K469" s="93" t="s">
        <v>285</v>
      </c>
      <c r="L469" s="94" t="s">
        <v>286</v>
      </c>
      <c r="M469" s="94">
        <v>50</v>
      </c>
      <c r="N469" s="95">
        <f t="shared" si="42"/>
        <v>0</v>
      </c>
      <c r="O469" s="201">
        <f>IF(P469&gt;0,VLOOKUP($D469,'BBLM COMCHECK'!$A:$S,14,0),0)</f>
        <v>0</v>
      </c>
      <c r="P469" s="202"/>
      <c r="Q469" s="91">
        <f t="shared" si="43"/>
        <v>0</v>
      </c>
      <c r="R469" s="201">
        <f>IF(S469&gt;0,VLOOKUP($D469,'BBLM COMCHECK'!$A:$S,15,0),0)</f>
        <v>0</v>
      </c>
      <c r="S469" s="202"/>
      <c r="T469" s="91">
        <f t="shared" si="44"/>
        <v>0</v>
      </c>
      <c r="U469" s="201">
        <f>IF(V469&gt;0,VLOOKUP($D469,'BBLM COMCHECK'!$A:$Z,25,0),0)</f>
        <v>0</v>
      </c>
      <c r="V469" s="202"/>
      <c r="W469" s="91">
        <f t="shared" si="45"/>
        <v>0</v>
      </c>
      <c r="X469" s="201">
        <f>IF(Y469&gt;0,VLOOKUP($D469,'BBLM COMCHECK'!$A:$Z,25,0),0)</f>
        <v>0</v>
      </c>
      <c r="Y469" s="202"/>
      <c r="Z469" s="91">
        <f t="shared" si="46"/>
        <v>0</v>
      </c>
      <c r="AA469" s="203" t="str">
        <f>VLOOKUP(D469,'BBLM COMCHECK'!$A:$I,9,0)</f>
        <v>normal</v>
      </c>
      <c r="AB469" s="204">
        <f>VLOOKUP(D469,'BBLM COMCHECK'!$A:$L,12,0)</f>
        <v>28</v>
      </c>
      <c r="AC469" s="201">
        <f t="shared" si="47"/>
        <v>0</v>
      </c>
      <c r="AD469" s="94"/>
      <c r="AE469" s="201"/>
      <c r="AF469" s="201"/>
      <c r="AG469" s="201"/>
      <c r="AH469" s="201"/>
      <c r="AI469" s="94"/>
      <c r="AJ469" s="94"/>
      <c r="AK469" s="87" t="s">
        <v>287</v>
      </c>
      <c r="AL469" s="87" t="str">
        <f t="shared" si="48"/>
        <v>2026-01-15|06011|1074883000|0||0|1</v>
      </c>
      <c r="AP469" s="198"/>
      <c r="AQ469" s="198"/>
      <c r="AR469" s="198"/>
      <c r="BC469" s="87"/>
      <c r="BD469" s="89" t="s">
        <v>288</v>
      </c>
      <c r="BE469" s="87"/>
    </row>
    <row r="470" spans="1:57" ht="26.25" customHeight="1">
      <c r="A470" s="87" t="s">
        <v>865</v>
      </c>
      <c r="B470" s="87" t="s">
        <v>89</v>
      </c>
      <c r="C470" s="87" t="s">
        <v>89</v>
      </c>
      <c r="D470" s="92" t="s">
        <v>1025</v>
      </c>
      <c r="E470" s="92" t="s">
        <v>90</v>
      </c>
      <c r="F470" s="92" t="s">
        <v>998</v>
      </c>
      <c r="G470" s="93" t="s">
        <v>133</v>
      </c>
      <c r="H470" s="93">
        <v>27</v>
      </c>
      <c r="I470" s="94" t="s">
        <v>27</v>
      </c>
      <c r="J470" s="148" t="s">
        <v>290</v>
      </c>
      <c r="K470" s="93" t="s">
        <v>291</v>
      </c>
      <c r="L470" s="94" t="s">
        <v>292</v>
      </c>
      <c r="M470" s="94">
        <v>25</v>
      </c>
      <c r="N470" s="95">
        <f t="shared" si="42"/>
        <v>0</v>
      </c>
      <c r="O470" s="201">
        <f>IF(P470&gt;0,VLOOKUP($D470,'BBLM COMCHECK'!$A:$S,14,0),0)</f>
        <v>0</v>
      </c>
      <c r="P470" s="202"/>
      <c r="Q470" s="91">
        <f t="shared" si="43"/>
        <v>0</v>
      </c>
      <c r="R470" s="201">
        <f>IF(S470&gt;0,VLOOKUP($D470,'BBLM COMCHECK'!$A:$S,15,0),0)</f>
        <v>0</v>
      </c>
      <c r="S470" s="202"/>
      <c r="T470" s="91">
        <f t="shared" si="44"/>
        <v>0</v>
      </c>
      <c r="U470" s="201">
        <f>IF(V470&gt;0,VLOOKUP($D470,'BBLM COMCHECK'!$A:$Z,25,0),0)</f>
        <v>0</v>
      </c>
      <c r="V470" s="202"/>
      <c r="W470" s="91">
        <f t="shared" si="45"/>
        <v>0</v>
      </c>
      <c r="X470" s="201">
        <f>IF(Y470&gt;0,VLOOKUP($D470,'BBLM COMCHECK'!$A:$Z,25,0),0)</f>
        <v>0</v>
      </c>
      <c r="Y470" s="202"/>
      <c r="Z470" s="91">
        <f t="shared" si="46"/>
        <v>0</v>
      </c>
      <c r="AA470" s="203" t="str">
        <f>VLOOKUP(D470,'BBLM COMCHECK'!$A:$I,9,0)</f>
        <v>order stop</v>
      </c>
      <c r="AB470" s="204">
        <f>VLOOKUP(D470,'BBLM COMCHECK'!$A:$L,12,0)</f>
        <v>208</v>
      </c>
      <c r="AC470" s="201">
        <f t="shared" si="47"/>
        <v>0</v>
      </c>
      <c r="AD470" s="94"/>
      <c r="AE470" s="201"/>
      <c r="AF470" s="201"/>
      <c r="AG470" s="201"/>
      <c r="AH470" s="201"/>
      <c r="AI470" s="94"/>
      <c r="AJ470" s="94"/>
      <c r="AK470" s="87" t="s">
        <v>293</v>
      </c>
      <c r="AL470" s="87" t="str">
        <f t="shared" si="48"/>
        <v>2026-01-15|06011|1075557000|0||0|1</v>
      </c>
      <c r="AP470" s="198"/>
      <c r="AQ470" s="198"/>
      <c r="AR470" s="198"/>
      <c r="BC470" s="87"/>
      <c r="BD470" s="89" t="s">
        <v>294</v>
      </c>
      <c r="BE470" s="87"/>
    </row>
    <row r="471" spans="1:57" ht="26.25" customHeight="1">
      <c r="A471" s="87" t="s">
        <v>866</v>
      </c>
      <c r="B471" s="87" t="s">
        <v>89</v>
      </c>
      <c r="C471" s="87" t="s">
        <v>89</v>
      </c>
      <c r="D471" s="92" t="s">
        <v>1026</v>
      </c>
      <c r="E471" s="92" t="s">
        <v>90</v>
      </c>
      <c r="F471" s="92" t="s">
        <v>998</v>
      </c>
      <c r="G471" s="93" t="s">
        <v>133</v>
      </c>
      <c r="H471" s="93">
        <v>26</v>
      </c>
      <c r="I471" s="94" t="s">
        <v>25</v>
      </c>
      <c r="J471" s="148" t="s">
        <v>296</v>
      </c>
      <c r="K471" s="93" t="s">
        <v>297</v>
      </c>
      <c r="L471" s="94" t="s">
        <v>298</v>
      </c>
      <c r="M471" s="94">
        <v>12</v>
      </c>
      <c r="N471" s="95">
        <f t="shared" si="42"/>
        <v>0</v>
      </c>
      <c r="O471" s="201">
        <f>IF(P471&gt;0,VLOOKUP($D471,'BBLM COMCHECK'!$A:$S,14,0),0)</f>
        <v>0</v>
      </c>
      <c r="P471" s="202"/>
      <c r="Q471" s="91">
        <f t="shared" si="43"/>
        <v>0</v>
      </c>
      <c r="R471" s="201">
        <f>IF(S471&gt;0,VLOOKUP($D471,'BBLM COMCHECK'!$A:$S,15,0),0)</f>
        <v>0</v>
      </c>
      <c r="S471" s="202"/>
      <c r="T471" s="91">
        <f t="shared" si="44"/>
        <v>0</v>
      </c>
      <c r="U471" s="201">
        <f>IF(V471&gt;0,VLOOKUP($D471,'BBLM COMCHECK'!$A:$Z,25,0),0)</f>
        <v>0</v>
      </c>
      <c r="V471" s="202"/>
      <c r="W471" s="91">
        <f t="shared" si="45"/>
        <v>0</v>
      </c>
      <c r="X471" s="201">
        <f>IF(Y471&gt;0,VLOOKUP($D471,'BBLM COMCHECK'!$A:$Z,25,0),0)</f>
        <v>0</v>
      </c>
      <c r="Y471" s="202"/>
      <c r="Z471" s="91">
        <f t="shared" si="46"/>
        <v>0</v>
      </c>
      <c r="AA471" s="203" t="str">
        <f>VLOOKUP(D471,'BBLM COMCHECK'!$A:$I,9,0)</f>
        <v>normal</v>
      </c>
      <c r="AB471" s="204">
        <f>VLOOKUP(D471,'BBLM COMCHECK'!$A:$L,12,0)</f>
        <v>5699</v>
      </c>
      <c r="AC471" s="201">
        <f t="shared" si="47"/>
        <v>0</v>
      </c>
      <c r="AD471" s="94"/>
      <c r="AE471" s="201"/>
      <c r="AF471" s="201"/>
      <c r="AG471" s="201"/>
      <c r="AH471" s="201"/>
      <c r="AI471" s="94"/>
      <c r="AJ471" s="94"/>
      <c r="AK471" s="87" t="s">
        <v>299</v>
      </c>
      <c r="AL471" s="87" t="str">
        <f t="shared" si="48"/>
        <v>2026-01-15|06011|1077236000|0||0|1</v>
      </c>
      <c r="AP471" s="198"/>
      <c r="AQ471" s="198"/>
      <c r="AR471" s="198"/>
      <c r="BC471" s="87"/>
      <c r="BD471" s="89" t="s">
        <v>867</v>
      </c>
      <c r="BE471" s="87"/>
    </row>
    <row r="472" spans="1:57" ht="26.25" customHeight="1">
      <c r="A472" s="87" t="s">
        <v>868</v>
      </c>
      <c r="B472" s="87" t="s">
        <v>89</v>
      </c>
      <c r="C472" s="87" t="s">
        <v>89</v>
      </c>
      <c r="D472" s="92" t="s">
        <v>1027</v>
      </c>
      <c r="E472" s="92" t="s">
        <v>90</v>
      </c>
      <c r="F472" s="92" t="s">
        <v>998</v>
      </c>
      <c r="G472" s="93" t="s">
        <v>133</v>
      </c>
      <c r="H472" s="93">
        <v>26</v>
      </c>
      <c r="I472" s="94" t="s">
        <v>25</v>
      </c>
      <c r="J472" s="148" t="s">
        <v>302</v>
      </c>
      <c r="K472" s="93" t="s">
        <v>303</v>
      </c>
      <c r="L472" s="94" t="s">
        <v>304</v>
      </c>
      <c r="M472" s="94">
        <v>12</v>
      </c>
      <c r="N472" s="95">
        <f t="shared" si="42"/>
        <v>0</v>
      </c>
      <c r="O472" s="201">
        <f>IF(P472&gt;0,VLOOKUP($D472,'BBLM COMCHECK'!$A:$S,14,0),0)</f>
        <v>0</v>
      </c>
      <c r="P472" s="202"/>
      <c r="Q472" s="91">
        <f t="shared" si="43"/>
        <v>0</v>
      </c>
      <c r="R472" s="201">
        <f>IF(S472&gt;0,VLOOKUP($D472,'BBLM COMCHECK'!$A:$S,15,0),0)</f>
        <v>0</v>
      </c>
      <c r="S472" s="202"/>
      <c r="T472" s="91">
        <f t="shared" si="44"/>
        <v>0</v>
      </c>
      <c r="U472" s="201">
        <f>IF(V472&gt;0,VLOOKUP($D472,'BBLM COMCHECK'!$A:$Z,25,0),0)</f>
        <v>0</v>
      </c>
      <c r="V472" s="202"/>
      <c r="W472" s="91">
        <f t="shared" si="45"/>
        <v>0</v>
      </c>
      <c r="X472" s="201">
        <f>IF(Y472&gt;0,VLOOKUP($D472,'BBLM COMCHECK'!$A:$Z,25,0),0)</f>
        <v>0</v>
      </c>
      <c r="Y472" s="202"/>
      <c r="Z472" s="91">
        <f t="shared" si="46"/>
        <v>0</v>
      </c>
      <c r="AA472" s="203" t="str">
        <f>VLOOKUP(D472,'BBLM COMCHECK'!$A:$I,9,0)</f>
        <v>normal</v>
      </c>
      <c r="AB472" s="204">
        <f>VLOOKUP(D472,'BBLM COMCHECK'!$A:$L,12,0)</f>
        <v>17808</v>
      </c>
      <c r="AC472" s="201">
        <f t="shared" si="47"/>
        <v>0</v>
      </c>
      <c r="AD472" s="94"/>
      <c r="AE472" s="201"/>
      <c r="AF472" s="201"/>
      <c r="AG472" s="201"/>
      <c r="AH472" s="201"/>
      <c r="AI472" s="94"/>
      <c r="AJ472" s="94"/>
      <c r="AK472" s="87" t="s">
        <v>526</v>
      </c>
      <c r="AL472" s="87" t="str">
        <f t="shared" si="48"/>
        <v>2026-01-15|06011|1077237000|0||0|1</v>
      </c>
      <c r="AP472" s="198"/>
      <c r="AQ472" s="198"/>
      <c r="AR472" s="198"/>
      <c r="BC472" s="87"/>
      <c r="BD472" s="89" t="s">
        <v>306</v>
      </c>
      <c r="BE472" s="87"/>
    </row>
    <row r="473" spans="1:57" ht="26.25" customHeight="1">
      <c r="A473" s="87" t="s">
        <v>869</v>
      </c>
      <c r="B473" s="87" t="s">
        <v>89</v>
      </c>
      <c r="C473" s="87" t="s">
        <v>89</v>
      </c>
      <c r="D473" s="92" t="s">
        <v>1028</v>
      </c>
      <c r="E473" s="92" t="s">
        <v>90</v>
      </c>
      <c r="F473" s="92" t="s">
        <v>998</v>
      </c>
      <c r="G473" s="93" t="s">
        <v>133</v>
      </c>
      <c r="H473" s="93">
        <v>26</v>
      </c>
      <c r="I473" s="94" t="s">
        <v>25</v>
      </c>
      <c r="J473" s="148" t="s">
        <v>308</v>
      </c>
      <c r="K473" s="93" t="s">
        <v>309</v>
      </c>
      <c r="L473" s="94" t="s">
        <v>310</v>
      </c>
      <c r="M473" s="94">
        <v>12</v>
      </c>
      <c r="N473" s="95">
        <f t="shared" si="42"/>
        <v>0</v>
      </c>
      <c r="O473" s="201">
        <f>IF(P473&gt;0,VLOOKUP($D473,'BBLM COMCHECK'!$A:$S,14,0),0)</f>
        <v>0</v>
      </c>
      <c r="P473" s="202"/>
      <c r="Q473" s="91">
        <f t="shared" si="43"/>
        <v>0</v>
      </c>
      <c r="R473" s="201">
        <f>IF(S473&gt;0,VLOOKUP($D473,'BBLM COMCHECK'!$A:$S,15,0),0)</f>
        <v>0</v>
      </c>
      <c r="S473" s="202"/>
      <c r="T473" s="91">
        <f t="shared" si="44"/>
        <v>0</v>
      </c>
      <c r="U473" s="201">
        <f>IF(V473&gt;0,VLOOKUP($D473,'BBLM COMCHECK'!$A:$Z,25,0),0)</f>
        <v>0</v>
      </c>
      <c r="V473" s="202"/>
      <c r="W473" s="91">
        <f t="shared" si="45"/>
        <v>0</v>
      </c>
      <c r="X473" s="201">
        <f>IF(Y473&gt;0,VLOOKUP($D473,'BBLM COMCHECK'!$A:$Z,25,0),0)</f>
        <v>0</v>
      </c>
      <c r="Y473" s="202"/>
      <c r="Z473" s="91">
        <f t="shared" si="46"/>
        <v>0</v>
      </c>
      <c r="AA473" s="203" t="str">
        <f>VLOOKUP(D473,'BBLM COMCHECK'!$A:$I,9,0)</f>
        <v>normal</v>
      </c>
      <c r="AB473" s="204">
        <f>VLOOKUP(D473,'BBLM COMCHECK'!$A:$L,12,0)</f>
        <v>0</v>
      </c>
      <c r="AC473" s="201">
        <f t="shared" si="47"/>
        <v>1</v>
      </c>
      <c r="AD473" s="94"/>
      <c r="AE473" s="201"/>
      <c r="AF473" s="201"/>
      <c r="AG473" s="201"/>
      <c r="AH473" s="201"/>
      <c r="AI473" s="94"/>
      <c r="AJ473" s="94"/>
      <c r="AK473" s="87" t="s">
        <v>311</v>
      </c>
      <c r="AL473" s="87" t="str">
        <f t="shared" si="48"/>
        <v>2026-01-15|06011|1082607000|0||0|1</v>
      </c>
      <c r="AP473" s="198"/>
      <c r="AQ473" s="198"/>
      <c r="AR473" s="198"/>
      <c r="BC473" s="87"/>
      <c r="BD473" s="89" t="s">
        <v>312</v>
      </c>
      <c r="BE473" s="87"/>
    </row>
    <row r="474" spans="1:57" ht="26.25" customHeight="1">
      <c r="A474" s="87" t="s">
        <v>870</v>
      </c>
      <c r="B474" s="87" t="s">
        <v>89</v>
      </c>
      <c r="C474" s="87" t="s">
        <v>89</v>
      </c>
      <c r="D474" s="92" t="s">
        <v>1029</v>
      </c>
      <c r="E474" s="92" t="s">
        <v>90</v>
      </c>
      <c r="F474" s="92" t="s">
        <v>998</v>
      </c>
      <c r="G474" s="93" t="s">
        <v>133</v>
      </c>
      <c r="H474" s="93">
        <v>26</v>
      </c>
      <c r="I474" s="94" t="s">
        <v>25</v>
      </c>
      <c r="J474" s="148" t="s">
        <v>314</v>
      </c>
      <c r="K474" s="93" t="s">
        <v>315</v>
      </c>
      <c r="L474" s="94" t="s">
        <v>316</v>
      </c>
      <c r="M474" s="94">
        <v>24</v>
      </c>
      <c r="N474" s="95">
        <f t="shared" si="42"/>
        <v>0</v>
      </c>
      <c r="O474" s="201">
        <f>IF(P474&gt;0,VLOOKUP($D474,'BBLM COMCHECK'!$A:$S,14,0),0)</f>
        <v>0</v>
      </c>
      <c r="P474" s="202"/>
      <c r="Q474" s="91">
        <f t="shared" si="43"/>
        <v>0</v>
      </c>
      <c r="R474" s="201">
        <f>IF(S474&gt;0,VLOOKUP($D474,'BBLM COMCHECK'!$A:$S,15,0),0)</f>
        <v>0</v>
      </c>
      <c r="S474" s="202"/>
      <c r="T474" s="91">
        <f t="shared" si="44"/>
        <v>0</v>
      </c>
      <c r="U474" s="201">
        <f>IF(V474&gt;0,VLOOKUP($D474,'BBLM COMCHECK'!$A:$Z,25,0),0)</f>
        <v>0</v>
      </c>
      <c r="V474" s="202"/>
      <c r="W474" s="91">
        <f t="shared" si="45"/>
        <v>0</v>
      </c>
      <c r="X474" s="201">
        <f>IF(Y474&gt;0,VLOOKUP($D474,'BBLM COMCHECK'!$A:$Z,25,0),0)</f>
        <v>0</v>
      </c>
      <c r="Y474" s="202"/>
      <c r="Z474" s="91">
        <f t="shared" si="46"/>
        <v>0</v>
      </c>
      <c r="AA474" s="203" t="str">
        <f>VLOOKUP(D474,'BBLM COMCHECK'!$A:$I,9,0)</f>
        <v>normal</v>
      </c>
      <c r="AB474" s="204">
        <f>VLOOKUP(D474,'BBLM COMCHECK'!$A:$L,12,0)</f>
        <v>530</v>
      </c>
      <c r="AC474" s="201">
        <f t="shared" si="47"/>
        <v>0</v>
      </c>
      <c r="AD474" s="94"/>
      <c r="AE474" s="201"/>
      <c r="AF474" s="201"/>
      <c r="AG474" s="201"/>
      <c r="AH474" s="201"/>
      <c r="AI474" s="94"/>
      <c r="AJ474" s="94"/>
      <c r="AK474" s="87" t="s">
        <v>317</v>
      </c>
      <c r="AL474" s="87" t="str">
        <f t="shared" si="48"/>
        <v>2026-01-15|06011|1082723000|0||0|1</v>
      </c>
      <c r="AP474" s="198"/>
      <c r="AQ474" s="198"/>
      <c r="AR474" s="198"/>
      <c r="BC474" s="87"/>
      <c r="BD474" s="89" t="s">
        <v>318</v>
      </c>
      <c r="BE474" s="87"/>
    </row>
    <row r="475" spans="1:57" ht="26.25" customHeight="1">
      <c r="A475" s="87" t="s">
        <v>871</v>
      </c>
      <c r="B475" s="87" t="s">
        <v>89</v>
      </c>
      <c r="C475" s="87" t="s">
        <v>89</v>
      </c>
      <c r="D475" s="92" t="s">
        <v>1030</v>
      </c>
      <c r="E475" s="92" t="s">
        <v>90</v>
      </c>
      <c r="F475" s="92" t="s">
        <v>998</v>
      </c>
      <c r="G475" s="93" t="s">
        <v>133</v>
      </c>
      <c r="H475" s="93">
        <v>27</v>
      </c>
      <c r="I475" s="94" t="s">
        <v>27</v>
      </c>
      <c r="J475" s="148" t="s">
        <v>320</v>
      </c>
      <c r="K475" s="93" t="s">
        <v>321</v>
      </c>
      <c r="L475" s="94" t="s">
        <v>322</v>
      </c>
      <c r="M475" s="94">
        <v>30</v>
      </c>
      <c r="N475" s="95">
        <f t="shared" si="42"/>
        <v>0</v>
      </c>
      <c r="O475" s="201">
        <f>IF(P475&gt;0,VLOOKUP($D475,'BBLM COMCHECK'!$A:$S,14,0),0)</f>
        <v>0</v>
      </c>
      <c r="P475" s="202"/>
      <c r="Q475" s="91">
        <f t="shared" si="43"/>
        <v>0</v>
      </c>
      <c r="R475" s="201">
        <f>IF(S475&gt;0,VLOOKUP($D475,'BBLM COMCHECK'!$A:$S,15,0),0)</f>
        <v>0</v>
      </c>
      <c r="S475" s="202"/>
      <c r="T475" s="91">
        <f t="shared" si="44"/>
        <v>0</v>
      </c>
      <c r="U475" s="201">
        <f>IF(V475&gt;0,VLOOKUP($D475,'BBLM COMCHECK'!$A:$Z,25,0),0)</f>
        <v>0</v>
      </c>
      <c r="V475" s="202"/>
      <c r="W475" s="91">
        <f t="shared" si="45"/>
        <v>0</v>
      </c>
      <c r="X475" s="201">
        <f>IF(Y475&gt;0,VLOOKUP($D475,'BBLM COMCHECK'!$A:$Z,25,0),0)</f>
        <v>0</v>
      </c>
      <c r="Y475" s="202"/>
      <c r="Z475" s="91">
        <f t="shared" si="46"/>
        <v>0</v>
      </c>
      <c r="AA475" s="203" t="str">
        <f>VLOOKUP(D475,'BBLM COMCHECK'!$A:$I,9,0)</f>
        <v>order stop</v>
      </c>
      <c r="AB475" s="204">
        <f>VLOOKUP(D475,'BBLM COMCHECK'!$A:$L,12,0)</f>
        <v>81</v>
      </c>
      <c r="AC475" s="201">
        <f t="shared" si="47"/>
        <v>0</v>
      </c>
      <c r="AD475" s="94"/>
      <c r="AE475" s="201"/>
      <c r="AF475" s="201"/>
      <c r="AG475" s="201"/>
      <c r="AH475" s="201"/>
      <c r="AI475" s="94"/>
      <c r="AJ475" s="94"/>
      <c r="AK475" s="87" t="s">
        <v>323</v>
      </c>
      <c r="AL475" s="87" t="str">
        <f t="shared" si="48"/>
        <v>2026-01-15|06011|1083898000|0||0|1</v>
      </c>
      <c r="AP475" s="198"/>
      <c r="AQ475" s="198"/>
      <c r="AR475" s="198"/>
      <c r="BC475" s="87"/>
      <c r="BD475" s="89" t="s">
        <v>324</v>
      </c>
      <c r="BE475" s="87"/>
    </row>
    <row r="476" spans="1:57" ht="26.25" customHeight="1">
      <c r="A476" s="87" t="s">
        <v>872</v>
      </c>
      <c r="B476" s="87" t="s">
        <v>89</v>
      </c>
      <c r="C476" s="87" t="s">
        <v>89</v>
      </c>
      <c r="D476" s="92" t="s">
        <v>1031</v>
      </c>
      <c r="E476" s="92" t="s">
        <v>90</v>
      </c>
      <c r="F476" s="92" t="s">
        <v>998</v>
      </c>
      <c r="G476" s="93" t="s">
        <v>133</v>
      </c>
      <c r="H476" s="93">
        <v>27</v>
      </c>
      <c r="I476" s="94" t="s">
        <v>27</v>
      </c>
      <c r="J476" s="148" t="s">
        <v>326</v>
      </c>
      <c r="K476" s="93" t="s">
        <v>327</v>
      </c>
      <c r="L476" s="94" t="s">
        <v>328</v>
      </c>
      <c r="M476" s="94">
        <v>24</v>
      </c>
      <c r="N476" s="95">
        <f t="shared" si="42"/>
        <v>0</v>
      </c>
      <c r="O476" s="201">
        <f>IF(P476&gt;0,VLOOKUP($D476,'BBLM COMCHECK'!$A:$S,14,0),0)</f>
        <v>0</v>
      </c>
      <c r="P476" s="202"/>
      <c r="Q476" s="91">
        <f t="shared" si="43"/>
        <v>0</v>
      </c>
      <c r="R476" s="201">
        <f>IF(S476&gt;0,VLOOKUP($D476,'BBLM COMCHECK'!$A:$S,15,0),0)</f>
        <v>0</v>
      </c>
      <c r="S476" s="202"/>
      <c r="T476" s="91">
        <f t="shared" si="44"/>
        <v>0</v>
      </c>
      <c r="U476" s="201">
        <f>IF(V476&gt;0,VLOOKUP($D476,'BBLM COMCHECK'!$A:$Z,25,0),0)</f>
        <v>0</v>
      </c>
      <c r="V476" s="202"/>
      <c r="W476" s="91">
        <f t="shared" si="45"/>
        <v>0</v>
      </c>
      <c r="X476" s="201">
        <f>IF(Y476&gt;0,VLOOKUP($D476,'BBLM COMCHECK'!$A:$Z,25,0),0)</f>
        <v>0</v>
      </c>
      <c r="Y476" s="202"/>
      <c r="Z476" s="91">
        <f t="shared" si="46"/>
        <v>0</v>
      </c>
      <c r="AA476" s="203" t="str">
        <f>VLOOKUP(D476,'BBLM COMCHECK'!$A:$I,9,0)</f>
        <v>normal</v>
      </c>
      <c r="AB476" s="204">
        <f>VLOOKUP(D476,'BBLM COMCHECK'!$A:$L,12,0)</f>
        <v>1070</v>
      </c>
      <c r="AC476" s="201">
        <f t="shared" si="47"/>
        <v>0</v>
      </c>
      <c r="AD476" s="94"/>
      <c r="AE476" s="201"/>
      <c r="AF476" s="201"/>
      <c r="AG476" s="201"/>
      <c r="AH476" s="201"/>
      <c r="AI476" s="94"/>
      <c r="AJ476" s="94"/>
      <c r="AK476" s="87" t="s">
        <v>329</v>
      </c>
      <c r="AL476" s="87" t="str">
        <f t="shared" si="48"/>
        <v>2026-01-15|06011|1083903000|0||0|1</v>
      </c>
      <c r="AP476" s="198"/>
      <c r="AQ476" s="198"/>
      <c r="AR476" s="198"/>
      <c r="BC476" s="87"/>
      <c r="BD476" s="89" t="s">
        <v>330</v>
      </c>
      <c r="BE476" s="87"/>
    </row>
    <row r="477" spans="1:57" ht="26.25" customHeight="1">
      <c r="A477" s="87" t="s">
        <v>873</v>
      </c>
      <c r="B477" s="87" t="s">
        <v>89</v>
      </c>
      <c r="C477" s="87" t="s">
        <v>89</v>
      </c>
      <c r="D477" s="92" t="s">
        <v>1032</v>
      </c>
      <c r="E477" s="92" t="s">
        <v>90</v>
      </c>
      <c r="F477" s="92" t="s">
        <v>998</v>
      </c>
      <c r="G477" s="93" t="s">
        <v>133</v>
      </c>
      <c r="H477" s="93">
        <v>17</v>
      </c>
      <c r="I477" s="94" t="s">
        <v>22</v>
      </c>
      <c r="J477" s="148" t="s">
        <v>332</v>
      </c>
      <c r="K477" s="93" t="s">
        <v>333</v>
      </c>
      <c r="L477" s="94" t="s">
        <v>334</v>
      </c>
      <c r="M477" s="94">
        <v>60</v>
      </c>
      <c r="N477" s="95">
        <f t="shared" si="42"/>
        <v>0</v>
      </c>
      <c r="O477" s="201">
        <f>IF(P477&gt;0,VLOOKUP($D477,'BBLM COMCHECK'!$A:$S,14,0),0)</f>
        <v>0</v>
      </c>
      <c r="P477" s="202"/>
      <c r="Q477" s="91">
        <f t="shared" si="43"/>
        <v>0</v>
      </c>
      <c r="R477" s="201">
        <f>IF(S477&gt;0,VLOOKUP($D477,'BBLM COMCHECK'!$A:$S,15,0),0)</f>
        <v>0</v>
      </c>
      <c r="S477" s="202"/>
      <c r="T477" s="91">
        <f t="shared" si="44"/>
        <v>0</v>
      </c>
      <c r="U477" s="201">
        <f>IF(V477&gt;0,VLOOKUP($D477,'BBLM COMCHECK'!$A:$Z,25,0),0)</f>
        <v>0</v>
      </c>
      <c r="V477" s="202"/>
      <c r="W477" s="91">
        <f t="shared" si="45"/>
        <v>0</v>
      </c>
      <c r="X477" s="201">
        <f>IF(Y477&gt;0,VLOOKUP($D477,'BBLM COMCHECK'!$A:$Z,25,0),0)</f>
        <v>0</v>
      </c>
      <c r="Y477" s="202"/>
      <c r="Z477" s="91">
        <f t="shared" si="46"/>
        <v>0</v>
      </c>
      <c r="AA477" s="203" t="str">
        <f>VLOOKUP(D477,'BBLM COMCHECK'!$A:$I,9,0)</f>
        <v>normal</v>
      </c>
      <c r="AB477" s="204">
        <f>VLOOKUP(D477,'BBLM COMCHECK'!$A:$L,12,0)</f>
        <v>1165</v>
      </c>
      <c r="AC477" s="201">
        <f t="shared" si="47"/>
        <v>0</v>
      </c>
      <c r="AD477" s="94"/>
      <c r="AE477" s="201"/>
      <c r="AF477" s="201"/>
      <c r="AG477" s="201"/>
      <c r="AH477" s="201"/>
      <c r="AI477" s="94"/>
      <c r="AJ477" s="94"/>
      <c r="AK477" s="87" t="s">
        <v>335</v>
      </c>
      <c r="AL477" s="87" t="str">
        <f t="shared" si="48"/>
        <v>2026-01-15|06011|1084369000|0||0|1</v>
      </c>
      <c r="AP477" s="198"/>
      <c r="AQ477" s="198"/>
      <c r="AR477" s="198"/>
      <c r="BC477" s="87"/>
      <c r="BD477" s="89" t="s">
        <v>336</v>
      </c>
      <c r="BE477" s="87"/>
    </row>
    <row r="478" spans="1:57" ht="26.25" customHeight="1">
      <c r="A478" s="87" t="s">
        <v>874</v>
      </c>
      <c r="B478" s="87" t="s">
        <v>89</v>
      </c>
      <c r="C478" s="87" t="s">
        <v>89</v>
      </c>
      <c r="D478" s="92" t="s">
        <v>1033</v>
      </c>
      <c r="E478" s="92" t="s">
        <v>90</v>
      </c>
      <c r="F478" s="92" t="s">
        <v>998</v>
      </c>
      <c r="G478" s="93" t="s">
        <v>133</v>
      </c>
      <c r="H478" s="93">
        <v>17</v>
      </c>
      <c r="I478" s="94" t="s">
        <v>22</v>
      </c>
      <c r="J478" s="148" t="s">
        <v>338</v>
      </c>
      <c r="K478" s="93" t="s">
        <v>339</v>
      </c>
      <c r="L478" s="94" t="s">
        <v>340</v>
      </c>
      <c r="M478" s="94">
        <v>40</v>
      </c>
      <c r="N478" s="95">
        <f t="shared" si="42"/>
        <v>0</v>
      </c>
      <c r="O478" s="201">
        <f>IF(P478&gt;0,VLOOKUP($D478,'BBLM COMCHECK'!$A:$S,14,0),0)</f>
        <v>0</v>
      </c>
      <c r="P478" s="202"/>
      <c r="Q478" s="91">
        <f t="shared" si="43"/>
        <v>0</v>
      </c>
      <c r="R478" s="201">
        <f>IF(S478&gt;0,VLOOKUP($D478,'BBLM COMCHECK'!$A:$S,15,0),0)</f>
        <v>0</v>
      </c>
      <c r="S478" s="202"/>
      <c r="T478" s="91">
        <f t="shared" si="44"/>
        <v>0</v>
      </c>
      <c r="U478" s="201">
        <f>IF(V478&gt;0,VLOOKUP($D478,'BBLM COMCHECK'!$A:$Z,25,0),0)</f>
        <v>0</v>
      </c>
      <c r="V478" s="202"/>
      <c r="W478" s="91">
        <f t="shared" si="45"/>
        <v>0</v>
      </c>
      <c r="X478" s="201">
        <f>IF(Y478&gt;0,VLOOKUP($D478,'BBLM COMCHECK'!$A:$Z,25,0),0)</f>
        <v>0</v>
      </c>
      <c r="Y478" s="202"/>
      <c r="Z478" s="91">
        <f t="shared" si="46"/>
        <v>0</v>
      </c>
      <c r="AA478" s="203" t="str">
        <f>VLOOKUP(D478,'BBLM COMCHECK'!$A:$I,9,0)</f>
        <v>order stop</v>
      </c>
      <c r="AB478" s="204">
        <f>VLOOKUP(D478,'BBLM COMCHECK'!$A:$L,12,0)</f>
        <v>14798</v>
      </c>
      <c r="AC478" s="201">
        <f t="shared" si="47"/>
        <v>0</v>
      </c>
      <c r="AD478" s="94"/>
      <c r="AE478" s="201"/>
      <c r="AF478" s="201"/>
      <c r="AG478" s="201"/>
      <c r="AH478" s="201"/>
      <c r="AI478" s="94"/>
      <c r="AJ478" s="94"/>
      <c r="AK478" s="87" t="s">
        <v>341</v>
      </c>
      <c r="AL478" s="87" t="str">
        <f t="shared" si="48"/>
        <v>2026-01-15|06011|1088129000|0||0|1</v>
      </c>
      <c r="AP478" s="198"/>
      <c r="AQ478" s="198"/>
      <c r="AR478" s="198"/>
      <c r="BC478" s="87"/>
      <c r="BD478" s="89" t="s">
        <v>342</v>
      </c>
      <c r="BE478" s="87"/>
    </row>
    <row r="479" spans="1:57" ht="26.25" customHeight="1">
      <c r="A479" s="87" t="s">
        <v>875</v>
      </c>
      <c r="B479" s="87" t="s">
        <v>89</v>
      </c>
      <c r="C479" s="87" t="s">
        <v>89</v>
      </c>
      <c r="D479" s="92" t="s">
        <v>1034</v>
      </c>
      <c r="E479" s="92" t="s">
        <v>90</v>
      </c>
      <c r="F479" s="92" t="s">
        <v>998</v>
      </c>
      <c r="G479" s="93" t="s">
        <v>133</v>
      </c>
      <c r="H479" s="93">
        <v>17</v>
      </c>
      <c r="I479" s="94" t="s">
        <v>22</v>
      </c>
      <c r="J479" s="148" t="s">
        <v>344</v>
      </c>
      <c r="K479" s="93" t="s">
        <v>345</v>
      </c>
      <c r="L479" s="94" t="s">
        <v>346</v>
      </c>
      <c r="M479" s="94">
        <v>40</v>
      </c>
      <c r="N479" s="95">
        <f t="shared" si="42"/>
        <v>0</v>
      </c>
      <c r="O479" s="201">
        <f>IF(P479&gt;0,VLOOKUP($D479,'BBLM COMCHECK'!$A:$S,14,0),0)</f>
        <v>0</v>
      </c>
      <c r="P479" s="202"/>
      <c r="Q479" s="91">
        <f t="shared" si="43"/>
        <v>0</v>
      </c>
      <c r="R479" s="201">
        <f>IF(S479&gt;0,VLOOKUP($D479,'BBLM COMCHECK'!$A:$S,15,0),0)</f>
        <v>0</v>
      </c>
      <c r="S479" s="202"/>
      <c r="T479" s="91">
        <f t="shared" si="44"/>
        <v>0</v>
      </c>
      <c r="U479" s="201">
        <f>IF(V479&gt;0,VLOOKUP($D479,'BBLM COMCHECK'!$A:$Z,25,0),0)</f>
        <v>0</v>
      </c>
      <c r="V479" s="202"/>
      <c r="W479" s="91">
        <f t="shared" si="45"/>
        <v>0</v>
      </c>
      <c r="X479" s="201">
        <f>IF(Y479&gt;0,VLOOKUP($D479,'BBLM COMCHECK'!$A:$Z,25,0),0)</f>
        <v>0</v>
      </c>
      <c r="Y479" s="202"/>
      <c r="Z479" s="91">
        <f t="shared" si="46"/>
        <v>0</v>
      </c>
      <c r="AA479" s="203" t="str">
        <f>VLOOKUP(D479,'BBLM COMCHECK'!$A:$I,9,0)</f>
        <v>order stop</v>
      </c>
      <c r="AB479" s="204">
        <f>VLOOKUP(D479,'BBLM COMCHECK'!$A:$L,12,0)</f>
        <v>5799</v>
      </c>
      <c r="AC479" s="201">
        <f t="shared" si="47"/>
        <v>0</v>
      </c>
      <c r="AD479" s="94"/>
      <c r="AE479" s="201"/>
      <c r="AF479" s="201"/>
      <c r="AG479" s="201"/>
      <c r="AH479" s="201"/>
      <c r="AI479" s="94"/>
      <c r="AJ479" s="94"/>
      <c r="AK479" s="87" t="s">
        <v>347</v>
      </c>
      <c r="AL479" s="87" t="str">
        <f t="shared" si="48"/>
        <v>2026-01-15|06011|1088134000|0||0|1</v>
      </c>
      <c r="AP479" s="198"/>
      <c r="AQ479" s="198"/>
      <c r="AR479" s="198"/>
      <c r="BC479" s="87"/>
      <c r="BD479" s="89" t="s">
        <v>348</v>
      </c>
      <c r="BE479" s="87"/>
    </row>
    <row r="480" spans="1:57" ht="26.25" customHeight="1">
      <c r="A480" s="87" t="s">
        <v>876</v>
      </c>
      <c r="B480" s="87" t="s">
        <v>89</v>
      </c>
      <c r="C480" s="87" t="s">
        <v>89</v>
      </c>
      <c r="D480" s="92" t="s">
        <v>1035</v>
      </c>
      <c r="E480" s="92" t="s">
        <v>90</v>
      </c>
      <c r="F480" s="92" t="s">
        <v>998</v>
      </c>
      <c r="G480" s="93" t="s">
        <v>133</v>
      </c>
      <c r="H480" s="93">
        <v>17</v>
      </c>
      <c r="I480" s="94" t="s">
        <v>22</v>
      </c>
      <c r="J480" s="148" t="s">
        <v>350</v>
      </c>
      <c r="K480" s="93" t="s">
        <v>351</v>
      </c>
      <c r="L480" s="94" t="s">
        <v>352</v>
      </c>
      <c r="M480" s="94">
        <v>24</v>
      </c>
      <c r="N480" s="95">
        <f t="shared" si="42"/>
        <v>0</v>
      </c>
      <c r="O480" s="201">
        <f>IF(P480&gt;0,VLOOKUP($D480,'BBLM COMCHECK'!$A:$S,14,0),0)</f>
        <v>0</v>
      </c>
      <c r="P480" s="202"/>
      <c r="Q480" s="91">
        <f t="shared" si="43"/>
        <v>0</v>
      </c>
      <c r="R480" s="201">
        <f>IF(S480&gt;0,VLOOKUP($D480,'BBLM COMCHECK'!$A:$S,15,0),0)</f>
        <v>0</v>
      </c>
      <c r="S480" s="202"/>
      <c r="T480" s="91">
        <f t="shared" si="44"/>
        <v>0</v>
      </c>
      <c r="U480" s="201">
        <f>IF(V480&gt;0,VLOOKUP($D480,'BBLM COMCHECK'!$A:$Z,25,0),0)</f>
        <v>0</v>
      </c>
      <c r="V480" s="202"/>
      <c r="W480" s="91">
        <f t="shared" si="45"/>
        <v>0</v>
      </c>
      <c r="X480" s="201">
        <f>IF(Y480&gt;0,VLOOKUP($D480,'BBLM COMCHECK'!$A:$Z,25,0),0)</f>
        <v>0</v>
      </c>
      <c r="Y480" s="202"/>
      <c r="Z480" s="91">
        <f t="shared" si="46"/>
        <v>0</v>
      </c>
      <c r="AA480" s="203" t="str">
        <f>VLOOKUP(D480,'BBLM COMCHECK'!$A:$I,9,0)</f>
        <v>normal</v>
      </c>
      <c r="AB480" s="204">
        <f>VLOOKUP(D480,'BBLM COMCHECK'!$A:$L,12,0)</f>
        <v>398</v>
      </c>
      <c r="AC480" s="201">
        <f t="shared" si="47"/>
        <v>0</v>
      </c>
      <c r="AD480" s="94"/>
      <c r="AE480" s="201"/>
      <c r="AF480" s="201"/>
      <c r="AG480" s="201"/>
      <c r="AH480" s="201"/>
      <c r="AI480" s="94"/>
      <c r="AJ480" s="94"/>
      <c r="AK480" s="87" t="s">
        <v>353</v>
      </c>
      <c r="AL480" s="87" t="str">
        <f t="shared" si="48"/>
        <v>2026-01-15|06011|1088137000|0||0|1</v>
      </c>
      <c r="AP480" s="198"/>
      <c r="AQ480" s="198"/>
      <c r="AR480" s="198"/>
      <c r="BC480" s="87"/>
      <c r="BD480" s="89" t="s">
        <v>354</v>
      </c>
      <c r="BE480" s="87"/>
    </row>
    <row r="481" spans="1:57" ht="26.25" customHeight="1">
      <c r="A481" s="87" t="s">
        <v>877</v>
      </c>
      <c r="B481" s="87" t="s">
        <v>89</v>
      </c>
      <c r="C481" s="87" t="s">
        <v>89</v>
      </c>
      <c r="D481" s="92" t="s">
        <v>1036</v>
      </c>
      <c r="E481" s="92" t="s">
        <v>90</v>
      </c>
      <c r="F481" s="92" t="s">
        <v>998</v>
      </c>
      <c r="G481" s="93" t="s">
        <v>133</v>
      </c>
      <c r="H481" s="93">
        <v>17</v>
      </c>
      <c r="I481" s="94" t="s">
        <v>22</v>
      </c>
      <c r="J481" s="148" t="s">
        <v>356</v>
      </c>
      <c r="K481" s="93" t="s">
        <v>357</v>
      </c>
      <c r="L481" s="94" t="s">
        <v>358</v>
      </c>
      <c r="M481" s="94">
        <v>40</v>
      </c>
      <c r="N481" s="95">
        <f t="shared" si="42"/>
        <v>0</v>
      </c>
      <c r="O481" s="201">
        <f>IF(P481&gt;0,VLOOKUP($D481,'BBLM COMCHECK'!$A:$S,14,0),0)</f>
        <v>0</v>
      </c>
      <c r="P481" s="202"/>
      <c r="Q481" s="91">
        <f t="shared" si="43"/>
        <v>0</v>
      </c>
      <c r="R481" s="201">
        <f>IF(S481&gt;0,VLOOKUP($D481,'BBLM COMCHECK'!$A:$S,15,0),0)</f>
        <v>0</v>
      </c>
      <c r="S481" s="202"/>
      <c r="T481" s="91">
        <f t="shared" si="44"/>
        <v>0</v>
      </c>
      <c r="U481" s="201">
        <f>IF(V481&gt;0,VLOOKUP($D481,'BBLM COMCHECK'!$A:$Z,25,0),0)</f>
        <v>0</v>
      </c>
      <c r="V481" s="202"/>
      <c r="W481" s="91">
        <f t="shared" si="45"/>
        <v>0</v>
      </c>
      <c r="X481" s="201">
        <f>IF(Y481&gt;0,VLOOKUP($D481,'BBLM COMCHECK'!$A:$Z,25,0),0)</f>
        <v>0</v>
      </c>
      <c r="Y481" s="202"/>
      <c r="Z481" s="91">
        <f t="shared" si="46"/>
        <v>0</v>
      </c>
      <c r="AA481" s="203" t="str">
        <f>VLOOKUP(D481,'BBLM COMCHECK'!$A:$I,9,0)</f>
        <v>order stop</v>
      </c>
      <c r="AB481" s="204">
        <f>VLOOKUP(D481,'BBLM COMCHECK'!$A:$L,12,0)</f>
        <v>115558</v>
      </c>
      <c r="AC481" s="201">
        <f t="shared" si="47"/>
        <v>0</v>
      </c>
      <c r="AD481" s="94"/>
      <c r="AE481" s="201"/>
      <c r="AF481" s="201"/>
      <c r="AG481" s="201"/>
      <c r="AH481" s="201"/>
      <c r="AI481" s="94"/>
      <c r="AJ481" s="94"/>
      <c r="AK481" s="87" t="s">
        <v>359</v>
      </c>
      <c r="AL481" s="87" t="str">
        <f t="shared" si="48"/>
        <v>2026-01-15|06011|1088171000|0||0|1</v>
      </c>
      <c r="AP481" s="198"/>
      <c r="AQ481" s="198"/>
      <c r="AR481" s="198"/>
      <c r="BC481" s="87"/>
      <c r="BD481" s="89" t="s">
        <v>360</v>
      </c>
      <c r="BE481" s="87"/>
    </row>
    <row r="482" spans="1:57" ht="26.25" customHeight="1">
      <c r="A482" s="87" t="s">
        <v>878</v>
      </c>
      <c r="B482" s="87" t="s">
        <v>89</v>
      </c>
      <c r="C482" s="87" t="s">
        <v>89</v>
      </c>
      <c r="D482" s="92" t="s">
        <v>1037</v>
      </c>
      <c r="E482" s="92" t="s">
        <v>90</v>
      </c>
      <c r="F482" s="92" t="s">
        <v>998</v>
      </c>
      <c r="G482" s="93" t="s">
        <v>133</v>
      </c>
      <c r="H482" s="93">
        <v>17</v>
      </c>
      <c r="I482" s="94" t="s">
        <v>22</v>
      </c>
      <c r="J482" s="148" t="s">
        <v>362</v>
      </c>
      <c r="K482" s="93" t="s">
        <v>363</v>
      </c>
      <c r="L482" s="94" t="s">
        <v>364</v>
      </c>
      <c r="M482" s="94">
        <v>40</v>
      </c>
      <c r="N482" s="95">
        <f t="shared" si="42"/>
        <v>0</v>
      </c>
      <c r="O482" s="201">
        <f>IF(P482&gt;0,VLOOKUP($D482,'BBLM COMCHECK'!$A:$S,14,0),0)</f>
        <v>0</v>
      </c>
      <c r="P482" s="202"/>
      <c r="Q482" s="91">
        <f t="shared" si="43"/>
        <v>0</v>
      </c>
      <c r="R482" s="201">
        <f>IF(S482&gt;0,VLOOKUP($D482,'BBLM COMCHECK'!$A:$S,15,0),0)</f>
        <v>0</v>
      </c>
      <c r="S482" s="202"/>
      <c r="T482" s="91">
        <f t="shared" si="44"/>
        <v>0</v>
      </c>
      <c r="U482" s="201">
        <f>IF(V482&gt;0,VLOOKUP($D482,'BBLM COMCHECK'!$A:$Z,25,0),0)</f>
        <v>0</v>
      </c>
      <c r="V482" s="202"/>
      <c r="W482" s="91">
        <f t="shared" si="45"/>
        <v>0</v>
      </c>
      <c r="X482" s="201">
        <f>IF(Y482&gt;0,VLOOKUP($D482,'BBLM COMCHECK'!$A:$Z,25,0),0)</f>
        <v>0</v>
      </c>
      <c r="Y482" s="202"/>
      <c r="Z482" s="91">
        <f t="shared" si="46"/>
        <v>0</v>
      </c>
      <c r="AA482" s="203" t="str">
        <f>VLOOKUP(D482,'BBLM COMCHECK'!$A:$I,9,0)</f>
        <v>normal</v>
      </c>
      <c r="AB482" s="204">
        <f>VLOOKUP(D482,'BBLM COMCHECK'!$A:$L,12,0)</f>
        <v>89303</v>
      </c>
      <c r="AC482" s="201">
        <f t="shared" si="47"/>
        <v>0</v>
      </c>
      <c r="AD482" s="94"/>
      <c r="AE482" s="201"/>
      <c r="AF482" s="201"/>
      <c r="AG482" s="201"/>
      <c r="AH482" s="201"/>
      <c r="AI482" s="94"/>
      <c r="AJ482" s="94"/>
      <c r="AK482" s="87" t="s">
        <v>365</v>
      </c>
      <c r="AL482" s="87" t="str">
        <f t="shared" si="48"/>
        <v>2026-01-15|06011|1088175000|0||0|1</v>
      </c>
      <c r="AP482" s="198"/>
      <c r="AQ482" s="198"/>
      <c r="AR482" s="198"/>
      <c r="BC482" s="87"/>
      <c r="BD482" s="89" t="s">
        <v>366</v>
      </c>
      <c r="BE482" s="87"/>
    </row>
    <row r="483" spans="1:57" ht="26.25" customHeight="1">
      <c r="A483" s="87" t="s">
        <v>879</v>
      </c>
      <c r="B483" s="87" t="s">
        <v>89</v>
      </c>
      <c r="C483" s="87" t="s">
        <v>89</v>
      </c>
      <c r="D483" s="92" t="s">
        <v>1038</v>
      </c>
      <c r="E483" s="92" t="s">
        <v>90</v>
      </c>
      <c r="F483" s="92" t="s">
        <v>998</v>
      </c>
      <c r="G483" s="93" t="s">
        <v>133</v>
      </c>
      <c r="H483" s="93">
        <v>17</v>
      </c>
      <c r="I483" s="94" t="s">
        <v>22</v>
      </c>
      <c r="J483" s="148" t="s">
        <v>368</v>
      </c>
      <c r="K483" s="93" t="s">
        <v>369</v>
      </c>
      <c r="L483" s="94" t="s">
        <v>370</v>
      </c>
      <c r="M483" s="94">
        <v>40</v>
      </c>
      <c r="N483" s="95">
        <f t="shared" si="42"/>
        <v>0</v>
      </c>
      <c r="O483" s="201">
        <f>IF(P483&gt;0,VLOOKUP($D483,'BBLM COMCHECK'!$A:$S,14,0),0)</f>
        <v>0</v>
      </c>
      <c r="P483" s="202"/>
      <c r="Q483" s="91">
        <f t="shared" si="43"/>
        <v>0</v>
      </c>
      <c r="R483" s="201">
        <f>IF(S483&gt;0,VLOOKUP($D483,'BBLM COMCHECK'!$A:$S,15,0),0)</f>
        <v>0</v>
      </c>
      <c r="S483" s="202"/>
      <c r="T483" s="91">
        <f t="shared" si="44"/>
        <v>0</v>
      </c>
      <c r="U483" s="201">
        <f>IF(V483&gt;0,VLOOKUP($D483,'BBLM COMCHECK'!$A:$Z,25,0),0)</f>
        <v>0</v>
      </c>
      <c r="V483" s="202"/>
      <c r="W483" s="91">
        <f t="shared" si="45"/>
        <v>0</v>
      </c>
      <c r="X483" s="201">
        <f>IF(Y483&gt;0,VLOOKUP($D483,'BBLM COMCHECK'!$A:$Z,25,0),0)</f>
        <v>0</v>
      </c>
      <c r="Y483" s="202"/>
      <c r="Z483" s="91">
        <f t="shared" si="46"/>
        <v>0</v>
      </c>
      <c r="AA483" s="203" t="str">
        <f>VLOOKUP(D483,'BBLM COMCHECK'!$A:$I,9,0)</f>
        <v>order stop</v>
      </c>
      <c r="AB483" s="204">
        <f>VLOOKUP(D483,'BBLM COMCHECK'!$A:$L,12,0)</f>
        <v>10044</v>
      </c>
      <c r="AC483" s="201">
        <f t="shared" si="47"/>
        <v>0</v>
      </c>
      <c r="AD483" s="94"/>
      <c r="AE483" s="201"/>
      <c r="AF483" s="201"/>
      <c r="AG483" s="201"/>
      <c r="AH483" s="201"/>
      <c r="AI483" s="94"/>
      <c r="AJ483" s="94"/>
      <c r="AK483" s="87" t="s">
        <v>371</v>
      </c>
      <c r="AL483" s="87" t="str">
        <f t="shared" si="48"/>
        <v>2026-01-15|06011|1088200000|0||0|1</v>
      </c>
      <c r="AP483" s="198"/>
      <c r="AQ483" s="198"/>
      <c r="AR483" s="198"/>
      <c r="BC483" s="87"/>
      <c r="BD483" s="89" t="s">
        <v>372</v>
      </c>
      <c r="BE483" s="87"/>
    </row>
    <row r="484" spans="1:57" ht="26.25" customHeight="1">
      <c r="A484" s="87" t="s">
        <v>880</v>
      </c>
      <c r="B484" s="87" t="s">
        <v>89</v>
      </c>
      <c r="C484" s="87" t="s">
        <v>89</v>
      </c>
      <c r="D484" s="92" t="s">
        <v>1039</v>
      </c>
      <c r="E484" s="92" t="s">
        <v>90</v>
      </c>
      <c r="F484" s="92" t="s">
        <v>998</v>
      </c>
      <c r="G484" s="93" t="s">
        <v>133</v>
      </c>
      <c r="H484" s="93">
        <v>17</v>
      </c>
      <c r="I484" s="94" t="s">
        <v>22</v>
      </c>
      <c r="J484" s="148" t="s">
        <v>374</v>
      </c>
      <c r="K484" s="93" t="s">
        <v>375</v>
      </c>
      <c r="L484" s="94" t="s">
        <v>376</v>
      </c>
      <c r="M484" s="94">
        <v>20</v>
      </c>
      <c r="N484" s="95">
        <f t="shared" si="42"/>
        <v>0</v>
      </c>
      <c r="O484" s="201">
        <f>IF(P484&gt;0,VLOOKUP($D484,'BBLM COMCHECK'!$A:$S,14,0),0)</f>
        <v>0</v>
      </c>
      <c r="P484" s="202"/>
      <c r="Q484" s="91">
        <f t="shared" si="43"/>
        <v>0</v>
      </c>
      <c r="R484" s="201">
        <f>IF(S484&gt;0,VLOOKUP($D484,'BBLM COMCHECK'!$A:$S,15,0),0)</f>
        <v>0</v>
      </c>
      <c r="S484" s="202"/>
      <c r="T484" s="91">
        <f t="shared" si="44"/>
        <v>0</v>
      </c>
      <c r="U484" s="201">
        <f>IF(V484&gt;0,VLOOKUP($D484,'BBLM COMCHECK'!$A:$Z,25,0),0)</f>
        <v>0</v>
      </c>
      <c r="V484" s="202"/>
      <c r="W484" s="91">
        <f t="shared" si="45"/>
        <v>0</v>
      </c>
      <c r="X484" s="201">
        <f>IF(Y484&gt;0,VLOOKUP($D484,'BBLM COMCHECK'!$A:$Z,25,0),0)</f>
        <v>0</v>
      </c>
      <c r="Y484" s="202"/>
      <c r="Z484" s="91">
        <f t="shared" si="46"/>
        <v>0</v>
      </c>
      <c r="AA484" s="203" t="str">
        <f>VLOOKUP(D484,'BBLM COMCHECK'!$A:$I,9,0)</f>
        <v>normal</v>
      </c>
      <c r="AB484" s="204">
        <f>VLOOKUP(D484,'BBLM COMCHECK'!$A:$L,12,0)</f>
        <v>2109</v>
      </c>
      <c r="AC484" s="201">
        <f t="shared" si="47"/>
        <v>0</v>
      </c>
      <c r="AD484" s="94"/>
      <c r="AE484" s="201"/>
      <c r="AF484" s="201"/>
      <c r="AG484" s="201"/>
      <c r="AH484" s="201"/>
      <c r="AI484" s="94"/>
      <c r="AJ484" s="94"/>
      <c r="AK484" s="87" t="s">
        <v>377</v>
      </c>
      <c r="AL484" s="87" t="str">
        <f t="shared" si="48"/>
        <v>2026-01-15|06011|1088243000|0||0|1</v>
      </c>
      <c r="AP484" s="198"/>
      <c r="AQ484" s="198"/>
      <c r="AR484" s="198"/>
      <c r="BC484" s="87"/>
      <c r="BD484" s="89" t="s">
        <v>378</v>
      </c>
      <c r="BE484" s="87"/>
    </row>
    <row r="485" spans="1:57" ht="26.25" customHeight="1">
      <c r="A485" s="87" t="s">
        <v>881</v>
      </c>
      <c r="B485" s="87" t="s">
        <v>89</v>
      </c>
      <c r="C485" s="87" t="s">
        <v>89</v>
      </c>
      <c r="D485" s="92" t="s">
        <v>1040</v>
      </c>
      <c r="E485" s="92" t="s">
        <v>90</v>
      </c>
      <c r="F485" s="92" t="s">
        <v>998</v>
      </c>
      <c r="G485" s="93" t="s">
        <v>133</v>
      </c>
      <c r="H485" s="93">
        <v>21</v>
      </c>
      <c r="I485" s="94" t="s">
        <v>24</v>
      </c>
      <c r="J485" s="148" t="s">
        <v>380</v>
      </c>
      <c r="K485" s="93" t="s">
        <v>381</v>
      </c>
      <c r="L485" s="94" t="s">
        <v>382</v>
      </c>
      <c r="M485" s="94">
        <v>48</v>
      </c>
      <c r="N485" s="95">
        <f t="shared" si="42"/>
        <v>0</v>
      </c>
      <c r="O485" s="201">
        <f>IF(P485&gt;0,VLOOKUP($D485,'BBLM COMCHECK'!$A:$S,14,0),0)</f>
        <v>0</v>
      </c>
      <c r="P485" s="202"/>
      <c r="Q485" s="91">
        <f t="shared" si="43"/>
        <v>0</v>
      </c>
      <c r="R485" s="201">
        <f>IF(S485&gt;0,VLOOKUP($D485,'BBLM COMCHECK'!$A:$S,15,0),0)</f>
        <v>0</v>
      </c>
      <c r="S485" s="202"/>
      <c r="T485" s="91">
        <f t="shared" si="44"/>
        <v>0</v>
      </c>
      <c r="U485" s="201">
        <f>IF(V485&gt;0,VLOOKUP($D485,'BBLM COMCHECK'!$A:$Z,25,0),0)</f>
        <v>0</v>
      </c>
      <c r="V485" s="202"/>
      <c r="W485" s="91">
        <f t="shared" si="45"/>
        <v>0</v>
      </c>
      <c r="X485" s="201">
        <f>IF(Y485&gt;0,VLOOKUP($D485,'BBLM COMCHECK'!$A:$Z,25,0),0)</f>
        <v>0</v>
      </c>
      <c r="Y485" s="202"/>
      <c r="Z485" s="91">
        <f t="shared" si="46"/>
        <v>0</v>
      </c>
      <c r="AA485" s="203" t="str">
        <f>VLOOKUP(D485,'BBLM COMCHECK'!$A:$I,9,0)</f>
        <v>order stop</v>
      </c>
      <c r="AB485" s="204">
        <f>VLOOKUP(D485,'BBLM COMCHECK'!$A:$L,12,0)</f>
        <v>5063</v>
      </c>
      <c r="AC485" s="201">
        <f t="shared" si="47"/>
        <v>0</v>
      </c>
      <c r="AD485" s="94"/>
      <c r="AE485" s="201"/>
      <c r="AF485" s="201"/>
      <c r="AG485" s="201"/>
      <c r="AH485" s="201"/>
      <c r="AI485" s="94"/>
      <c r="AJ485" s="94"/>
      <c r="AK485" s="87" t="s">
        <v>383</v>
      </c>
      <c r="AL485" s="87" t="str">
        <f t="shared" si="48"/>
        <v>2026-01-15|06011|1089271000|0||0|1</v>
      </c>
      <c r="AP485" s="198"/>
      <c r="AQ485" s="198"/>
      <c r="AR485" s="198"/>
      <c r="BC485" s="87"/>
      <c r="BD485" s="89" t="s">
        <v>384</v>
      </c>
      <c r="BE485" s="87"/>
    </row>
    <row r="486" spans="1:57" ht="26.25" customHeight="1">
      <c r="A486" s="87" t="s">
        <v>882</v>
      </c>
      <c r="B486" s="87" t="s">
        <v>89</v>
      </c>
      <c r="C486" s="87" t="s">
        <v>89</v>
      </c>
      <c r="D486" s="92" t="s">
        <v>1041</v>
      </c>
      <c r="E486" s="92" t="s">
        <v>90</v>
      </c>
      <c r="F486" s="92" t="s">
        <v>998</v>
      </c>
      <c r="G486" s="93" t="s">
        <v>133</v>
      </c>
      <c r="H486" s="93">
        <v>27</v>
      </c>
      <c r="I486" s="94" t="s">
        <v>27</v>
      </c>
      <c r="J486" s="148" t="s">
        <v>386</v>
      </c>
      <c r="K486" s="93" t="s">
        <v>387</v>
      </c>
      <c r="L486" s="94" t="s">
        <v>388</v>
      </c>
      <c r="M486" s="94">
        <v>24</v>
      </c>
      <c r="N486" s="95">
        <f t="shared" si="42"/>
        <v>0</v>
      </c>
      <c r="O486" s="201">
        <f>IF(P486&gt;0,VLOOKUP($D486,'BBLM COMCHECK'!$A:$S,14,0),0)</f>
        <v>0</v>
      </c>
      <c r="P486" s="202"/>
      <c r="Q486" s="91">
        <f t="shared" si="43"/>
        <v>0</v>
      </c>
      <c r="R486" s="201">
        <f>IF(S486&gt;0,VLOOKUP($D486,'BBLM COMCHECK'!$A:$S,15,0),0)</f>
        <v>0</v>
      </c>
      <c r="S486" s="202"/>
      <c r="T486" s="91">
        <f t="shared" si="44"/>
        <v>0</v>
      </c>
      <c r="U486" s="201">
        <f>IF(V486&gt;0,VLOOKUP($D486,'BBLM COMCHECK'!$A:$Z,25,0),0)</f>
        <v>0</v>
      </c>
      <c r="V486" s="202"/>
      <c r="W486" s="91">
        <f t="shared" si="45"/>
        <v>0</v>
      </c>
      <c r="X486" s="201">
        <f>IF(Y486&gt;0,VLOOKUP($D486,'BBLM COMCHECK'!$A:$Z,25,0),0)</f>
        <v>0</v>
      </c>
      <c r="Y486" s="202"/>
      <c r="Z486" s="91">
        <f t="shared" si="46"/>
        <v>0</v>
      </c>
      <c r="AA486" s="203" t="str">
        <f>VLOOKUP(D486,'BBLM COMCHECK'!$A:$I,9,0)</f>
        <v>normal</v>
      </c>
      <c r="AB486" s="204">
        <f>VLOOKUP(D486,'BBLM COMCHECK'!$A:$L,12,0)</f>
        <v>1384</v>
      </c>
      <c r="AC486" s="201">
        <f t="shared" si="47"/>
        <v>0</v>
      </c>
      <c r="AD486" s="94"/>
      <c r="AE486" s="201"/>
      <c r="AF486" s="201"/>
      <c r="AG486" s="201"/>
      <c r="AH486" s="201"/>
      <c r="AI486" s="94"/>
      <c r="AJ486" s="94"/>
      <c r="AK486" s="87" t="s">
        <v>389</v>
      </c>
      <c r="AL486" s="87" t="str">
        <f t="shared" si="48"/>
        <v>2026-01-15|06011|1090446000|0||0|1</v>
      </c>
      <c r="AP486" s="198"/>
      <c r="AQ486" s="198"/>
      <c r="AR486" s="198"/>
      <c r="BC486" s="87"/>
      <c r="BD486" s="89" t="s">
        <v>390</v>
      </c>
      <c r="BE486" s="87"/>
    </row>
    <row r="487" spans="1:57" ht="26.25" customHeight="1">
      <c r="A487" s="87" t="s">
        <v>883</v>
      </c>
      <c r="B487" s="87" t="s">
        <v>89</v>
      </c>
      <c r="C487" s="87" t="s">
        <v>89</v>
      </c>
      <c r="D487" s="92" t="s">
        <v>1042</v>
      </c>
      <c r="E487" s="92" t="s">
        <v>90</v>
      </c>
      <c r="F487" s="92" t="s">
        <v>998</v>
      </c>
      <c r="G487" s="93" t="s">
        <v>133</v>
      </c>
      <c r="H487" s="93">
        <v>27</v>
      </c>
      <c r="I487" s="94" t="s">
        <v>27</v>
      </c>
      <c r="J487" s="148" t="s">
        <v>392</v>
      </c>
      <c r="K487" s="93" t="s">
        <v>393</v>
      </c>
      <c r="L487" s="94" t="s">
        <v>394</v>
      </c>
      <c r="M487" s="94">
        <v>12</v>
      </c>
      <c r="N487" s="95">
        <f t="shared" si="42"/>
        <v>0</v>
      </c>
      <c r="O487" s="201">
        <f>IF(P487&gt;0,VLOOKUP($D487,'BBLM COMCHECK'!$A:$S,14,0),0)</f>
        <v>0</v>
      </c>
      <c r="P487" s="202"/>
      <c r="Q487" s="91">
        <f t="shared" si="43"/>
        <v>0</v>
      </c>
      <c r="R487" s="201">
        <f>IF(S487&gt;0,VLOOKUP($D487,'BBLM COMCHECK'!$A:$S,15,0),0)</f>
        <v>0</v>
      </c>
      <c r="S487" s="202"/>
      <c r="T487" s="91">
        <f t="shared" si="44"/>
        <v>0</v>
      </c>
      <c r="U487" s="201">
        <f>IF(V487&gt;0,VLOOKUP($D487,'BBLM COMCHECK'!$A:$Z,25,0),0)</f>
        <v>0</v>
      </c>
      <c r="V487" s="202"/>
      <c r="W487" s="91">
        <f t="shared" si="45"/>
        <v>0</v>
      </c>
      <c r="X487" s="201">
        <f>IF(Y487&gt;0,VLOOKUP($D487,'BBLM COMCHECK'!$A:$Z,25,0),0)</f>
        <v>0</v>
      </c>
      <c r="Y487" s="202"/>
      <c r="Z487" s="91">
        <f t="shared" si="46"/>
        <v>0</v>
      </c>
      <c r="AA487" s="203" t="str">
        <f>VLOOKUP(D487,'BBLM COMCHECK'!$A:$I,9,0)</f>
        <v>normal</v>
      </c>
      <c r="AB487" s="204">
        <f>VLOOKUP(D487,'BBLM COMCHECK'!$A:$L,12,0)</f>
        <v>2031</v>
      </c>
      <c r="AC487" s="201">
        <f t="shared" si="47"/>
        <v>0</v>
      </c>
      <c r="AD487" s="94"/>
      <c r="AE487" s="201"/>
      <c r="AF487" s="201"/>
      <c r="AG487" s="201"/>
      <c r="AH487" s="201"/>
      <c r="AI487" s="94"/>
      <c r="AJ487" s="94"/>
      <c r="AK487" s="87" t="s">
        <v>395</v>
      </c>
      <c r="AL487" s="87" t="str">
        <f t="shared" si="48"/>
        <v>2026-01-15|06011|1090872000|0||0|1</v>
      </c>
      <c r="AP487" s="198"/>
      <c r="AQ487" s="198"/>
      <c r="AR487" s="198"/>
      <c r="BC487" s="87"/>
      <c r="BD487" s="89" t="s">
        <v>396</v>
      </c>
      <c r="BE487" s="87"/>
    </row>
    <row r="488" spans="1:57" ht="26.25" customHeight="1">
      <c r="A488" s="87" t="s">
        <v>884</v>
      </c>
      <c r="B488" s="87" t="s">
        <v>89</v>
      </c>
      <c r="C488" s="87" t="s">
        <v>89</v>
      </c>
      <c r="D488" s="92" t="s">
        <v>1043</v>
      </c>
      <c r="E488" s="92" t="s">
        <v>90</v>
      </c>
      <c r="F488" s="92" t="s">
        <v>998</v>
      </c>
      <c r="G488" s="93" t="s">
        <v>133</v>
      </c>
      <c r="H488" s="93">
        <v>21</v>
      </c>
      <c r="I488" s="94" t="s">
        <v>24</v>
      </c>
      <c r="J488" s="148" t="s">
        <v>398</v>
      </c>
      <c r="K488" s="93" t="s">
        <v>399</v>
      </c>
      <c r="L488" s="94" t="s">
        <v>400</v>
      </c>
      <c r="M488" s="94">
        <v>12</v>
      </c>
      <c r="N488" s="95">
        <f t="shared" si="42"/>
        <v>0</v>
      </c>
      <c r="O488" s="201">
        <f>IF(P488&gt;0,VLOOKUP($D488,'BBLM COMCHECK'!$A:$S,14,0),0)</f>
        <v>0</v>
      </c>
      <c r="P488" s="202"/>
      <c r="Q488" s="91">
        <f t="shared" si="43"/>
        <v>0</v>
      </c>
      <c r="R488" s="201">
        <f>IF(S488&gt;0,VLOOKUP($D488,'BBLM COMCHECK'!$A:$S,15,0),0)</f>
        <v>0</v>
      </c>
      <c r="S488" s="202"/>
      <c r="T488" s="91">
        <f t="shared" si="44"/>
        <v>0</v>
      </c>
      <c r="U488" s="201">
        <f>IF(V488&gt;0,VLOOKUP($D488,'BBLM COMCHECK'!$A:$Z,25,0),0)</f>
        <v>0</v>
      </c>
      <c r="V488" s="202"/>
      <c r="W488" s="91">
        <f t="shared" si="45"/>
        <v>0</v>
      </c>
      <c r="X488" s="201">
        <f>IF(Y488&gt;0,VLOOKUP($D488,'BBLM COMCHECK'!$A:$Z,25,0),0)</f>
        <v>0</v>
      </c>
      <c r="Y488" s="202"/>
      <c r="Z488" s="91">
        <f t="shared" si="46"/>
        <v>0</v>
      </c>
      <c r="AA488" s="203" t="str">
        <f>VLOOKUP(D488,'BBLM COMCHECK'!$A:$I,9,0)</f>
        <v>order stop</v>
      </c>
      <c r="AB488" s="204">
        <f>VLOOKUP(D488,'BBLM COMCHECK'!$A:$L,12,0)</f>
        <v>273</v>
      </c>
      <c r="AC488" s="201">
        <f t="shared" si="47"/>
        <v>0</v>
      </c>
      <c r="AD488" s="94"/>
      <c r="AE488" s="201"/>
      <c r="AF488" s="201"/>
      <c r="AG488" s="201"/>
      <c r="AH488" s="201"/>
      <c r="AI488" s="94"/>
      <c r="AJ488" s="94"/>
      <c r="AK488" s="87" t="s">
        <v>401</v>
      </c>
      <c r="AL488" s="87" t="str">
        <f t="shared" si="48"/>
        <v>2026-01-15|06011|1092661000|0||0|1</v>
      </c>
      <c r="AP488" s="198"/>
      <c r="AQ488" s="198"/>
      <c r="AR488" s="198"/>
      <c r="BC488" s="87"/>
      <c r="BD488" s="89" t="s">
        <v>402</v>
      </c>
      <c r="BE488" s="87"/>
    </row>
    <row r="489" spans="1:57" ht="26.25" customHeight="1">
      <c r="A489" s="87" t="s">
        <v>885</v>
      </c>
      <c r="B489" s="87" t="s">
        <v>89</v>
      </c>
      <c r="C489" s="87" t="s">
        <v>89</v>
      </c>
      <c r="D489" s="92" t="s">
        <v>1044</v>
      </c>
      <c r="E489" s="92" t="s">
        <v>90</v>
      </c>
      <c r="F489" s="92" t="s">
        <v>998</v>
      </c>
      <c r="G489" s="93" t="s">
        <v>133</v>
      </c>
      <c r="H489" s="93">
        <v>26</v>
      </c>
      <c r="I489" s="94" t="s">
        <v>25</v>
      </c>
      <c r="J489" s="148" t="s">
        <v>404</v>
      </c>
      <c r="K489" s="93" t="s">
        <v>405</v>
      </c>
      <c r="L489" s="94" t="s">
        <v>406</v>
      </c>
      <c r="M489" s="94">
        <v>12</v>
      </c>
      <c r="N489" s="95">
        <f t="shared" si="42"/>
        <v>0</v>
      </c>
      <c r="O489" s="201">
        <f>IF(P489&gt;0,VLOOKUP($D489,'BBLM COMCHECK'!$A:$S,14,0),0)</f>
        <v>0</v>
      </c>
      <c r="P489" s="202"/>
      <c r="Q489" s="91">
        <f t="shared" si="43"/>
        <v>0</v>
      </c>
      <c r="R489" s="201">
        <f>IF(S489&gt;0,VLOOKUP($D489,'BBLM COMCHECK'!$A:$S,15,0),0)</f>
        <v>0</v>
      </c>
      <c r="S489" s="202"/>
      <c r="T489" s="91">
        <f t="shared" si="44"/>
        <v>0</v>
      </c>
      <c r="U489" s="201">
        <f>IF(V489&gt;0,VLOOKUP($D489,'BBLM COMCHECK'!$A:$Z,25,0),0)</f>
        <v>0</v>
      </c>
      <c r="V489" s="202"/>
      <c r="W489" s="91">
        <f t="shared" si="45"/>
        <v>0</v>
      </c>
      <c r="X489" s="201">
        <f>IF(Y489&gt;0,VLOOKUP($D489,'BBLM COMCHECK'!$A:$Z,25,0),0)</f>
        <v>0</v>
      </c>
      <c r="Y489" s="202"/>
      <c r="Z489" s="91">
        <f t="shared" si="46"/>
        <v>0</v>
      </c>
      <c r="AA489" s="203" t="str">
        <f>VLOOKUP(D489,'BBLM COMCHECK'!$A:$I,9,0)</f>
        <v>normal</v>
      </c>
      <c r="AB489" s="204">
        <f>VLOOKUP(D489,'BBLM COMCHECK'!$A:$L,12,0)</f>
        <v>33838</v>
      </c>
      <c r="AC489" s="201">
        <f t="shared" si="47"/>
        <v>0</v>
      </c>
      <c r="AD489" s="94"/>
      <c r="AE489" s="201"/>
      <c r="AF489" s="201"/>
      <c r="AG489" s="201"/>
      <c r="AH489" s="201"/>
      <c r="AI489" s="94"/>
      <c r="AJ489" s="94"/>
      <c r="AK489" s="87" t="s">
        <v>407</v>
      </c>
      <c r="AL489" s="87" t="str">
        <f t="shared" si="48"/>
        <v>2026-01-15|06011|1102123000|0||0|1</v>
      </c>
      <c r="AP489" s="198"/>
      <c r="AQ489" s="198"/>
      <c r="AR489" s="198"/>
      <c r="BC489" s="87"/>
      <c r="BD489" s="89" t="s">
        <v>408</v>
      </c>
      <c r="BE489" s="87"/>
    </row>
    <row r="490" spans="1:57" ht="26.25" customHeight="1">
      <c r="A490" s="87" t="s">
        <v>886</v>
      </c>
      <c r="B490" s="87" t="s">
        <v>89</v>
      </c>
      <c r="C490" s="87" t="s">
        <v>89</v>
      </c>
      <c r="D490" s="92" t="s">
        <v>1045</v>
      </c>
      <c r="E490" s="92" t="s">
        <v>90</v>
      </c>
      <c r="F490" s="92" t="s">
        <v>998</v>
      </c>
      <c r="G490" s="93" t="s">
        <v>133</v>
      </c>
      <c r="H490" s="93">
        <v>26</v>
      </c>
      <c r="I490" s="94" t="s">
        <v>25</v>
      </c>
      <c r="J490" s="148" t="s">
        <v>410</v>
      </c>
      <c r="K490" s="93" t="s">
        <v>411</v>
      </c>
      <c r="L490" s="94" t="s">
        <v>412</v>
      </c>
      <c r="M490" s="94">
        <v>12</v>
      </c>
      <c r="N490" s="95">
        <f t="shared" si="42"/>
        <v>0</v>
      </c>
      <c r="O490" s="201">
        <f>IF(P490&gt;0,VLOOKUP($D490,'BBLM COMCHECK'!$A:$S,14,0),0)</f>
        <v>0</v>
      </c>
      <c r="P490" s="202"/>
      <c r="Q490" s="91">
        <f t="shared" si="43"/>
        <v>0</v>
      </c>
      <c r="R490" s="201">
        <f>IF(S490&gt;0,VLOOKUP($D490,'BBLM COMCHECK'!$A:$S,15,0),0)</f>
        <v>0</v>
      </c>
      <c r="S490" s="202"/>
      <c r="T490" s="91">
        <f t="shared" si="44"/>
        <v>0</v>
      </c>
      <c r="U490" s="201">
        <f>IF(V490&gt;0,VLOOKUP($D490,'BBLM COMCHECK'!$A:$Z,25,0),0)</f>
        <v>0</v>
      </c>
      <c r="V490" s="202"/>
      <c r="W490" s="91">
        <f t="shared" si="45"/>
        <v>0</v>
      </c>
      <c r="X490" s="201">
        <f>IF(Y490&gt;0,VLOOKUP($D490,'BBLM COMCHECK'!$A:$Z,25,0),0)</f>
        <v>0</v>
      </c>
      <c r="Y490" s="202"/>
      <c r="Z490" s="91">
        <f t="shared" si="46"/>
        <v>0</v>
      </c>
      <c r="AA490" s="203" t="str">
        <f>VLOOKUP(D490,'BBLM COMCHECK'!$A:$I,9,0)</f>
        <v>normal</v>
      </c>
      <c r="AB490" s="204">
        <f>VLOOKUP(D490,'BBLM COMCHECK'!$A:$L,12,0)</f>
        <v>1855</v>
      </c>
      <c r="AC490" s="201">
        <f t="shared" si="47"/>
        <v>0</v>
      </c>
      <c r="AD490" s="94"/>
      <c r="AE490" s="201"/>
      <c r="AF490" s="201"/>
      <c r="AG490" s="201"/>
      <c r="AH490" s="201"/>
      <c r="AI490" s="94"/>
      <c r="AJ490" s="94"/>
      <c r="AK490" s="87" t="s">
        <v>413</v>
      </c>
      <c r="AL490" s="87" t="str">
        <f t="shared" si="48"/>
        <v>2026-01-15|06011|1108244000|0||0|1</v>
      </c>
      <c r="AP490" s="198"/>
      <c r="AQ490" s="198"/>
      <c r="AR490" s="198"/>
      <c r="BC490" s="87"/>
      <c r="BD490" s="89" t="s">
        <v>887</v>
      </c>
      <c r="BE490" s="87"/>
    </row>
    <row r="491" spans="1:57" ht="26.25" customHeight="1">
      <c r="A491" s="87" t="s">
        <v>888</v>
      </c>
      <c r="B491" s="87" t="s">
        <v>89</v>
      </c>
      <c r="C491" s="87" t="s">
        <v>89</v>
      </c>
      <c r="D491" s="92" t="s">
        <v>1046</v>
      </c>
      <c r="E491" s="92" t="s">
        <v>90</v>
      </c>
      <c r="F491" s="92" t="s">
        <v>998</v>
      </c>
      <c r="G491" s="93" t="s">
        <v>133</v>
      </c>
      <c r="H491" s="93">
        <v>11</v>
      </c>
      <c r="I491" s="94" t="s">
        <v>20</v>
      </c>
      <c r="J491" s="148" t="s">
        <v>416</v>
      </c>
      <c r="K491" s="93" t="s">
        <v>417</v>
      </c>
      <c r="L491" s="94" t="s">
        <v>418</v>
      </c>
      <c r="M491" s="94">
        <v>8</v>
      </c>
      <c r="N491" s="95">
        <f t="shared" si="42"/>
        <v>0</v>
      </c>
      <c r="O491" s="201">
        <f>IF(P491&gt;0,VLOOKUP($D491,'BBLM COMCHECK'!$A:$S,14,0),0)</f>
        <v>0</v>
      </c>
      <c r="P491" s="202"/>
      <c r="Q491" s="91">
        <f t="shared" si="43"/>
        <v>0</v>
      </c>
      <c r="R491" s="201">
        <f>IF(S491&gt;0,VLOOKUP($D491,'BBLM COMCHECK'!$A:$S,15,0),0)</f>
        <v>0</v>
      </c>
      <c r="S491" s="202"/>
      <c r="T491" s="91">
        <f t="shared" si="44"/>
        <v>0</v>
      </c>
      <c r="U491" s="201">
        <f>IF(V491&gt;0,VLOOKUP($D491,'BBLM COMCHECK'!$A:$Z,25,0),0)</f>
        <v>0</v>
      </c>
      <c r="V491" s="202"/>
      <c r="W491" s="91">
        <f t="shared" si="45"/>
        <v>0</v>
      </c>
      <c r="X491" s="201">
        <f>IF(Y491&gt;0,VLOOKUP($D491,'BBLM COMCHECK'!$A:$Z,25,0),0)</f>
        <v>0</v>
      </c>
      <c r="Y491" s="202"/>
      <c r="Z491" s="91">
        <f t="shared" si="46"/>
        <v>0</v>
      </c>
      <c r="AA491" s="203" t="str">
        <f>VLOOKUP(D491,'BBLM COMCHECK'!$A:$I,9,0)</f>
        <v>normal</v>
      </c>
      <c r="AB491" s="204">
        <f>VLOOKUP(D491,'BBLM COMCHECK'!$A:$L,12,0)</f>
        <v>1171</v>
      </c>
      <c r="AC491" s="201">
        <f t="shared" si="47"/>
        <v>0</v>
      </c>
      <c r="AD491" s="94"/>
      <c r="AE491" s="201"/>
      <c r="AF491" s="201"/>
      <c r="AG491" s="201"/>
      <c r="AH491" s="201"/>
      <c r="AI491" s="94"/>
      <c r="AJ491" s="94"/>
      <c r="AK491" s="87" t="s">
        <v>419</v>
      </c>
      <c r="AL491" s="87" t="str">
        <f t="shared" si="48"/>
        <v>2026-01-15|06011|1114756000|0||0|1</v>
      </c>
      <c r="AP491" s="198"/>
      <c r="AQ491" s="198"/>
      <c r="AR491" s="198"/>
      <c r="BC491" s="87"/>
      <c r="BD491" s="89" t="s">
        <v>420</v>
      </c>
      <c r="BE491" s="87"/>
    </row>
    <row r="492" spans="1:57" ht="26.25" customHeight="1">
      <c r="A492" s="87" t="s">
        <v>889</v>
      </c>
      <c r="B492" s="87" t="s">
        <v>89</v>
      </c>
      <c r="C492" s="87" t="s">
        <v>89</v>
      </c>
      <c r="D492" s="92" t="s">
        <v>1047</v>
      </c>
      <c r="E492" s="92" t="s">
        <v>90</v>
      </c>
      <c r="F492" s="92" t="s">
        <v>998</v>
      </c>
      <c r="G492" s="93" t="s">
        <v>133</v>
      </c>
      <c r="H492" s="93">
        <v>21</v>
      </c>
      <c r="I492" s="94" t="s">
        <v>24</v>
      </c>
      <c r="J492" s="148" t="s">
        <v>422</v>
      </c>
      <c r="K492" s="93" t="s">
        <v>423</v>
      </c>
      <c r="L492" s="94" t="s">
        <v>424</v>
      </c>
      <c r="M492" s="94">
        <v>36</v>
      </c>
      <c r="N492" s="95">
        <f t="shared" si="42"/>
        <v>0</v>
      </c>
      <c r="O492" s="201">
        <f>IF(P492&gt;0,VLOOKUP($D492,'BBLM COMCHECK'!$A:$S,14,0),0)</f>
        <v>0</v>
      </c>
      <c r="P492" s="202"/>
      <c r="Q492" s="91">
        <f t="shared" si="43"/>
        <v>0</v>
      </c>
      <c r="R492" s="201">
        <f>IF(S492&gt;0,VLOOKUP($D492,'BBLM COMCHECK'!$A:$S,15,0),0)</f>
        <v>0</v>
      </c>
      <c r="S492" s="202"/>
      <c r="T492" s="91">
        <f t="shared" si="44"/>
        <v>0</v>
      </c>
      <c r="U492" s="201">
        <f>IF(V492&gt;0,VLOOKUP($D492,'BBLM COMCHECK'!$A:$Z,25,0),0)</f>
        <v>0</v>
      </c>
      <c r="V492" s="202"/>
      <c r="W492" s="91">
        <f t="shared" si="45"/>
        <v>0</v>
      </c>
      <c r="X492" s="201">
        <f>IF(Y492&gt;0,VLOOKUP($D492,'BBLM COMCHECK'!$A:$Z,25,0),0)</f>
        <v>0</v>
      </c>
      <c r="Y492" s="202"/>
      <c r="Z492" s="91">
        <f t="shared" si="46"/>
        <v>0</v>
      </c>
      <c r="AA492" s="203" t="str">
        <f>VLOOKUP(D492,'BBLM COMCHECK'!$A:$I,9,0)</f>
        <v>normal</v>
      </c>
      <c r="AB492" s="204">
        <f>VLOOKUP(D492,'BBLM COMCHECK'!$A:$L,12,0)</f>
        <v>0</v>
      </c>
      <c r="AC492" s="201">
        <f t="shared" si="47"/>
        <v>1</v>
      </c>
      <c r="AD492" s="94"/>
      <c r="AE492" s="201"/>
      <c r="AF492" s="201"/>
      <c r="AG492" s="201"/>
      <c r="AH492" s="201"/>
      <c r="AI492" s="94"/>
      <c r="AJ492" s="94"/>
      <c r="AK492" s="87" t="s">
        <v>425</v>
      </c>
      <c r="AL492" s="87" t="str">
        <f t="shared" si="48"/>
        <v>2026-01-15|06011|1115338000|0||0|1</v>
      </c>
      <c r="AP492" s="198"/>
      <c r="AQ492" s="198"/>
      <c r="AR492" s="198"/>
      <c r="BC492" s="87"/>
      <c r="BD492" s="89" t="s">
        <v>426</v>
      </c>
      <c r="BE492" s="87"/>
    </row>
    <row r="493" spans="1:57" ht="26.25" customHeight="1">
      <c r="A493" s="87" t="s">
        <v>890</v>
      </c>
      <c r="B493" s="87" t="s">
        <v>89</v>
      </c>
      <c r="C493" s="87" t="s">
        <v>89</v>
      </c>
      <c r="D493" s="92" t="s">
        <v>1048</v>
      </c>
      <c r="E493" s="92" t="s">
        <v>90</v>
      </c>
      <c r="F493" s="92" t="s">
        <v>998</v>
      </c>
      <c r="G493" s="93" t="s">
        <v>133</v>
      </c>
      <c r="H493" s="93">
        <v>11</v>
      </c>
      <c r="I493" s="94" t="s">
        <v>20</v>
      </c>
      <c r="J493" s="148" t="s">
        <v>428</v>
      </c>
      <c r="K493" s="93" t="s">
        <v>429</v>
      </c>
      <c r="L493" s="94" t="s">
        <v>430</v>
      </c>
      <c r="M493" s="94">
        <v>12</v>
      </c>
      <c r="N493" s="95">
        <f t="shared" si="42"/>
        <v>0</v>
      </c>
      <c r="O493" s="201">
        <f>IF(P493&gt;0,VLOOKUP($D493,'BBLM COMCHECK'!$A:$S,14,0),0)</f>
        <v>0</v>
      </c>
      <c r="P493" s="202"/>
      <c r="Q493" s="91">
        <f t="shared" si="43"/>
        <v>0</v>
      </c>
      <c r="R493" s="201">
        <f>IF(S493&gt;0,VLOOKUP($D493,'BBLM COMCHECK'!$A:$S,15,0),0)</f>
        <v>0</v>
      </c>
      <c r="S493" s="202"/>
      <c r="T493" s="91">
        <f t="shared" si="44"/>
        <v>0</v>
      </c>
      <c r="U493" s="201">
        <f>IF(V493&gt;0,VLOOKUP($D493,'BBLM COMCHECK'!$A:$Z,25,0),0)</f>
        <v>0</v>
      </c>
      <c r="V493" s="202"/>
      <c r="W493" s="91">
        <f t="shared" si="45"/>
        <v>0</v>
      </c>
      <c r="X493" s="201">
        <f>IF(Y493&gt;0,VLOOKUP($D493,'BBLM COMCHECK'!$A:$Z,25,0),0)</f>
        <v>0</v>
      </c>
      <c r="Y493" s="202"/>
      <c r="Z493" s="91">
        <f t="shared" si="46"/>
        <v>0</v>
      </c>
      <c r="AA493" s="203" t="str">
        <f>VLOOKUP(D493,'BBLM COMCHECK'!$A:$I,9,0)</f>
        <v>normal</v>
      </c>
      <c r="AB493" s="204">
        <f>VLOOKUP(D493,'BBLM COMCHECK'!$A:$L,12,0)</f>
        <v>225</v>
      </c>
      <c r="AC493" s="201">
        <f t="shared" si="47"/>
        <v>0</v>
      </c>
      <c r="AD493" s="94"/>
      <c r="AE493" s="201"/>
      <c r="AF493" s="201"/>
      <c r="AG493" s="201"/>
      <c r="AH493" s="201"/>
      <c r="AI493" s="94"/>
      <c r="AJ493" s="94"/>
      <c r="AK493" s="87" t="s">
        <v>431</v>
      </c>
      <c r="AL493" s="87" t="str">
        <f t="shared" si="48"/>
        <v>2026-01-15|06011|1120170000|0||0|1</v>
      </c>
      <c r="AP493" s="198"/>
      <c r="AQ493" s="198"/>
      <c r="AR493" s="198"/>
      <c r="BC493" s="87"/>
      <c r="BD493" s="89" t="s">
        <v>432</v>
      </c>
      <c r="BE493" s="87"/>
    </row>
    <row r="494" spans="1:57" ht="26.25" customHeight="1">
      <c r="A494" s="87" t="s">
        <v>891</v>
      </c>
      <c r="B494" s="87" t="s">
        <v>89</v>
      </c>
      <c r="C494" s="87" t="s">
        <v>89</v>
      </c>
      <c r="D494" s="92" t="s">
        <v>1049</v>
      </c>
      <c r="E494" s="92" t="s">
        <v>90</v>
      </c>
      <c r="F494" s="92" t="s">
        <v>998</v>
      </c>
      <c r="G494" s="93" t="s">
        <v>133</v>
      </c>
      <c r="H494" s="93">
        <v>11</v>
      </c>
      <c r="I494" s="94" t="s">
        <v>20</v>
      </c>
      <c r="J494" s="97" t="s">
        <v>434</v>
      </c>
      <c r="K494" s="93" t="s">
        <v>435</v>
      </c>
      <c r="L494" s="94" t="s">
        <v>436</v>
      </c>
      <c r="M494" s="94">
        <v>12</v>
      </c>
      <c r="N494" s="95">
        <f t="shared" si="42"/>
        <v>0</v>
      </c>
      <c r="O494" s="201">
        <f>IF(P494&gt;0,VLOOKUP($D494,'BBLM COMCHECK'!$A:$S,14,0),0)</f>
        <v>0</v>
      </c>
      <c r="P494" s="202"/>
      <c r="Q494" s="91">
        <f t="shared" si="43"/>
        <v>0</v>
      </c>
      <c r="R494" s="201">
        <f>IF(S494&gt;0,VLOOKUP($D494,'BBLM COMCHECK'!$A:$S,15,0),0)</f>
        <v>0</v>
      </c>
      <c r="S494" s="202"/>
      <c r="T494" s="91">
        <f t="shared" si="44"/>
        <v>0</v>
      </c>
      <c r="U494" s="201">
        <f>IF(V494&gt;0,VLOOKUP($D494,'BBLM COMCHECK'!$A:$Z,25,0),0)</f>
        <v>0</v>
      </c>
      <c r="V494" s="202"/>
      <c r="W494" s="91">
        <f t="shared" si="45"/>
        <v>0</v>
      </c>
      <c r="X494" s="201">
        <f>IF(Y494&gt;0,VLOOKUP($D494,'BBLM COMCHECK'!$A:$Z,25,0),0)</f>
        <v>0</v>
      </c>
      <c r="Y494" s="202"/>
      <c r="Z494" s="91">
        <f t="shared" si="46"/>
        <v>0</v>
      </c>
      <c r="AA494" s="203" t="str">
        <f>VLOOKUP(D494,'BBLM COMCHECK'!$A:$I,9,0)</f>
        <v>normal</v>
      </c>
      <c r="AB494" s="204">
        <f>VLOOKUP(D494,'BBLM COMCHECK'!$A:$L,12,0)</f>
        <v>636</v>
      </c>
      <c r="AC494" s="201">
        <f t="shared" si="47"/>
        <v>0</v>
      </c>
      <c r="AD494" s="94"/>
      <c r="AE494" s="201"/>
      <c r="AF494" s="201"/>
      <c r="AG494" s="201"/>
      <c r="AH494" s="201"/>
      <c r="AI494" s="94"/>
      <c r="AJ494" s="94"/>
      <c r="AK494" s="87" t="s">
        <v>437</v>
      </c>
      <c r="AL494" s="87" t="str">
        <f t="shared" si="48"/>
        <v>2026-01-15|06011|1121051000|0||0|1</v>
      </c>
      <c r="AP494" s="198"/>
      <c r="AQ494" s="198"/>
      <c r="AR494" s="198"/>
      <c r="BC494" s="87"/>
      <c r="BD494" s="89" t="s">
        <v>438</v>
      </c>
      <c r="BE494" s="87"/>
    </row>
    <row r="495" spans="1:57" ht="26.25" customHeight="1">
      <c r="A495" s="87" t="s">
        <v>892</v>
      </c>
      <c r="B495" s="87" t="s">
        <v>89</v>
      </c>
      <c r="C495" s="87" t="s">
        <v>89</v>
      </c>
      <c r="D495" s="92" t="s">
        <v>1050</v>
      </c>
      <c r="E495" s="92" t="s">
        <v>90</v>
      </c>
      <c r="F495" s="92" t="s">
        <v>998</v>
      </c>
      <c r="G495" s="93" t="s">
        <v>133</v>
      </c>
      <c r="H495" s="93">
        <v>21</v>
      </c>
      <c r="I495" s="94" t="s">
        <v>24</v>
      </c>
      <c r="J495" s="148" t="s">
        <v>440</v>
      </c>
      <c r="K495" s="93" t="s">
        <v>441</v>
      </c>
      <c r="L495" s="94" t="s">
        <v>442</v>
      </c>
      <c r="M495" s="94">
        <v>48</v>
      </c>
      <c r="N495" s="95">
        <f t="shared" si="42"/>
        <v>0</v>
      </c>
      <c r="O495" s="201">
        <f>IF(P495&gt;0,VLOOKUP($D495,'BBLM COMCHECK'!$A:$S,14,0),0)</f>
        <v>0</v>
      </c>
      <c r="P495" s="202"/>
      <c r="Q495" s="91">
        <f t="shared" si="43"/>
        <v>0</v>
      </c>
      <c r="R495" s="201">
        <f>IF(S495&gt;0,VLOOKUP($D495,'BBLM COMCHECK'!$A:$S,15,0),0)</f>
        <v>0</v>
      </c>
      <c r="S495" s="202"/>
      <c r="T495" s="91">
        <f t="shared" si="44"/>
        <v>0</v>
      </c>
      <c r="U495" s="201">
        <f>IF(V495&gt;0,VLOOKUP($D495,'BBLM COMCHECK'!$A:$Z,25,0),0)</f>
        <v>0</v>
      </c>
      <c r="V495" s="202"/>
      <c r="W495" s="91">
        <f t="shared" si="45"/>
        <v>0</v>
      </c>
      <c r="X495" s="201">
        <f>IF(Y495&gt;0,VLOOKUP($D495,'BBLM COMCHECK'!$A:$Z,25,0),0)</f>
        <v>0</v>
      </c>
      <c r="Y495" s="202"/>
      <c r="Z495" s="91">
        <f t="shared" si="46"/>
        <v>0</v>
      </c>
      <c r="AA495" s="203" t="str">
        <f>VLOOKUP(D495,'BBLM COMCHECK'!$A:$I,9,0)</f>
        <v>order stop</v>
      </c>
      <c r="AB495" s="204">
        <f>VLOOKUP(D495,'BBLM COMCHECK'!$A:$L,12,0)</f>
        <v>25603</v>
      </c>
      <c r="AC495" s="201">
        <f t="shared" si="47"/>
        <v>0</v>
      </c>
      <c r="AD495" s="94"/>
      <c r="AE495" s="201"/>
      <c r="AF495" s="201"/>
      <c r="AG495" s="201"/>
      <c r="AH495" s="201"/>
      <c r="AI495" s="94"/>
      <c r="AJ495" s="94"/>
      <c r="AK495" s="87" t="s">
        <v>443</v>
      </c>
      <c r="AL495" s="87" t="str">
        <f t="shared" si="48"/>
        <v>2026-01-15|06011|1137122000|0||0|1</v>
      </c>
      <c r="AP495" s="198"/>
      <c r="AQ495" s="198"/>
      <c r="AR495" s="198"/>
      <c r="BC495" s="87"/>
      <c r="BD495" s="89" t="s">
        <v>444</v>
      </c>
      <c r="BE495" s="87"/>
    </row>
    <row r="496" spans="1:57" ht="26.25" customHeight="1">
      <c r="A496" s="87" t="s">
        <v>837</v>
      </c>
      <c r="B496" s="87" t="s">
        <v>89</v>
      </c>
      <c r="C496" s="87" t="s">
        <v>89</v>
      </c>
      <c r="D496" s="92" t="s">
        <v>1051</v>
      </c>
      <c r="E496" s="92" t="s">
        <v>91</v>
      </c>
      <c r="F496" s="92" t="s">
        <v>1052</v>
      </c>
      <c r="G496" s="93" t="s">
        <v>133</v>
      </c>
      <c r="H496" s="93">
        <v>26</v>
      </c>
      <c r="I496" s="94" t="s">
        <v>25</v>
      </c>
      <c r="J496" s="148" t="s">
        <v>134</v>
      </c>
      <c r="K496" s="93" t="s">
        <v>135</v>
      </c>
      <c r="L496" s="94" t="s">
        <v>136</v>
      </c>
      <c r="M496" s="94">
        <v>20</v>
      </c>
      <c r="N496" s="95">
        <f t="shared" si="42"/>
        <v>0</v>
      </c>
      <c r="O496" s="201">
        <f>IF(P496&gt;0,VLOOKUP($D496,'BBLM COMCHECK'!$A:$S,14,0),0)</f>
        <v>0</v>
      </c>
      <c r="P496" s="202"/>
      <c r="Q496" s="91">
        <f t="shared" si="43"/>
        <v>0</v>
      </c>
      <c r="R496" s="201">
        <f>IF(S496&gt;0,VLOOKUP($D496,'BBLM COMCHECK'!$A:$S,15,0),0)</f>
        <v>0</v>
      </c>
      <c r="S496" s="202"/>
      <c r="T496" s="91">
        <f t="shared" si="44"/>
        <v>0</v>
      </c>
      <c r="U496" s="201">
        <f>IF(V496&gt;0,VLOOKUP($D496,'BBLM COMCHECK'!$A:$Z,25,0),0)</f>
        <v>0</v>
      </c>
      <c r="V496" s="202"/>
      <c r="W496" s="91">
        <f t="shared" si="45"/>
        <v>0</v>
      </c>
      <c r="X496" s="201">
        <f>IF(Y496&gt;0,VLOOKUP($D496,'BBLM COMCHECK'!$A:$Z,25,0),0)</f>
        <v>0</v>
      </c>
      <c r="Y496" s="202"/>
      <c r="Z496" s="91">
        <f t="shared" si="46"/>
        <v>0</v>
      </c>
      <c r="AA496" s="203" t="str">
        <f>VLOOKUP(D496,'BBLM COMCHECK'!$A:$I,9,0)</f>
        <v>normal</v>
      </c>
      <c r="AB496" s="204">
        <f>VLOOKUP(D496,'BBLM COMCHECK'!$A:$L,12,0)</f>
        <v>13843</v>
      </c>
      <c r="AC496" s="201">
        <f t="shared" si="47"/>
        <v>0</v>
      </c>
      <c r="AD496" s="94"/>
      <c r="AE496" s="201"/>
      <c r="AF496" s="201"/>
      <c r="AG496" s="201"/>
      <c r="AH496" s="201"/>
      <c r="AI496" s="94"/>
      <c r="AJ496" s="94"/>
      <c r="AK496" s="87" t="s">
        <v>137</v>
      </c>
      <c r="AL496" s="87" t="str">
        <f t="shared" si="48"/>
        <v>2026-01-15|06016|1002106000|0||0|1</v>
      </c>
      <c r="AP496" s="198"/>
      <c r="AQ496" s="198"/>
      <c r="AR496" s="198"/>
      <c r="BC496" s="87"/>
      <c r="BD496" s="89" t="s">
        <v>138</v>
      </c>
      <c r="BE496" s="87"/>
    </row>
    <row r="497" spans="1:57" ht="26.25" customHeight="1">
      <c r="A497" s="87" t="s">
        <v>839</v>
      </c>
      <c r="B497" s="87" t="s">
        <v>89</v>
      </c>
      <c r="C497" s="87" t="s">
        <v>89</v>
      </c>
      <c r="D497" s="92" t="s">
        <v>1053</v>
      </c>
      <c r="E497" s="92" t="s">
        <v>91</v>
      </c>
      <c r="F497" s="93" t="s">
        <v>1052</v>
      </c>
      <c r="G497" s="93" t="s">
        <v>133</v>
      </c>
      <c r="H497" s="93">
        <v>21</v>
      </c>
      <c r="I497" s="94" t="s">
        <v>24</v>
      </c>
      <c r="J497" s="148" t="s">
        <v>140</v>
      </c>
      <c r="K497" s="94"/>
      <c r="L497" s="94" t="s">
        <v>141</v>
      </c>
      <c r="M497" s="94">
        <v>20</v>
      </c>
      <c r="N497" s="95">
        <f t="shared" si="42"/>
        <v>0</v>
      </c>
      <c r="O497" s="201">
        <f>IF(P497&gt;0,VLOOKUP($D497,'BBLM COMCHECK'!$A:$S,14,0),0)</f>
        <v>0</v>
      </c>
      <c r="P497" s="202"/>
      <c r="Q497" s="91">
        <f t="shared" si="43"/>
        <v>0</v>
      </c>
      <c r="R497" s="201">
        <f>IF(S497&gt;0,VLOOKUP($D497,'BBLM COMCHECK'!$A:$S,15,0),0)</f>
        <v>0</v>
      </c>
      <c r="S497" s="202"/>
      <c r="T497" s="91">
        <f t="shared" si="44"/>
        <v>0</v>
      </c>
      <c r="U497" s="201">
        <f>IF(V497&gt;0,VLOOKUP($D497,'BBLM COMCHECK'!$A:$Z,25,0),0)</f>
        <v>0</v>
      </c>
      <c r="V497" s="202"/>
      <c r="W497" s="91">
        <f t="shared" si="45"/>
        <v>0</v>
      </c>
      <c r="X497" s="201">
        <f>IF(Y497&gt;0,VLOOKUP($D497,'BBLM COMCHECK'!$A:$Z,25,0),0)</f>
        <v>0</v>
      </c>
      <c r="Y497" s="202"/>
      <c r="Z497" s="91">
        <f t="shared" si="46"/>
        <v>0</v>
      </c>
      <c r="AA497" s="203" t="str">
        <f>VLOOKUP(D497,'BBLM COMCHECK'!$A:$I,9,0)</f>
        <v>normal</v>
      </c>
      <c r="AB497" s="204">
        <f>VLOOKUP(D497,'BBLM COMCHECK'!$A:$L,12,0)</f>
        <v>5072</v>
      </c>
      <c r="AC497" s="201">
        <f t="shared" si="47"/>
        <v>0</v>
      </c>
      <c r="AD497" s="94"/>
      <c r="AE497" s="201"/>
      <c r="AF497" s="201"/>
      <c r="AG497" s="201"/>
      <c r="AH497" s="201"/>
      <c r="AI497" s="94"/>
      <c r="AJ497" s="94"/>
      <c r="AL497" s="87" t="str">
        <f t="shared" si="48"/>
        <v>2026-01-15|06016|1004890000|0||0|1</v>
      </c>
      <c r="AP497" s="198"/>
      <c r="BC497" s="87"/>
      <c r="BD497" s="89" t="s">
        <v>142</v>
      </c>
      <c r="BE497" s="87"/>
    </row>
    <row r="498" spans="1:57" ht="26.25" customHeight="1">
      <c r="A498" s="87" t="s">
        <v>840</v>
      </c>
      <c r="B498" s="87" t="s">
        <v>89</v>
      </c>
      <c r="C498" s="87" t="s">
        <v>89</v>
      </c>
      <c r="D498" s="92" t="s">
        <v>1054</v>
      </c>
      <c r="E498" s="92" t="s">
        <v>91</v>
      </c>
      <c r="F498" s="92" t="s">
        <v>1052</v>
      </c>
      <c r="G498" s="93" t="s">
        <v>133</v>
      </c>
      <c r="H498" s="93">
        <v>21</v>
      </c>
      <c r="I498" s="94" t="s">
        <v>24</v>
      </c>
      <c r="J498" s="148" t="s">
        <v>144</v>
      </c>
      <c r="K498" s="93" t="s">
        <v>145</v>
      </c>
      <c r="L498" s="94" t="s">
        <v>146</v>
      </c>
      <c r="M498" s="94">
        <v>20</v>
      </c>
      <c r="N498" s="95">
        <f t="shared" si="42"/>
        <v>0</v>
      </c>
      <c r="O498" s="201">
        <f>IF(P498&gt;0,VLOOKUP($D498,'BBLM COMCHECK'!$A:$S,14,0),0)</f>
        <v>0</v>
      </c>
      <c r="P498" s="202"/>
      <c r="Q498" s="91">
        <f t="shared" si="43"/>
        <v>0</v>
      </c>
      <c r="R498" s="201">
        <f>IF(S498&gt;0,VLOOKUP($D498,'BBLM COMCHECK'!$A:$S,15,0),0)</f>
        <v>0</v>
      </c>
      <c r="S498" s="202"/>
      <c r="T498" s="91">
        <f t="shared" si="44"/>
        <v>0</v>
      </c>
      <c r="U498" s="201">
        <f>IF(V498&gt;0,VLOOKUP($D498,'BBLM COMCHECK'!$A:$Z,25,0),0)</f>
        <v>0</v>
      </c>
      <c r="V498" s="202"/>
      <c r="W498" s="91">
        <f t="shared" si="45"/>
        <v>0</v>
      </c>
      <c r="X498" s="201">
        <f>IF(Y498&gt;0,VLOOKUP($D498,'BBLM COMCHECK'!$A:$Z,25,0),0)</f>
        <v>0</v>
      </c>
      <c r="Y498" s="202"/>
      <c r="Z498" s="91">
        <f t="shared" si="46"/>
        <v>0</v>
      </c>
      <c r="AA498" s="203" t="str">
        <f>VLOOKUP(D498,'BBLM COMCHECK'!$A:$I,9,0)</f>
        <v>order stop</v>
      </c>
      <c r="AB498" s="204">
        <f>VLOOKUP(D498,'BBLM COMCHECK'!$A:$L,12,0)</f>
        <v>2486</v>
      </c>
      <c r="AC498" s="201">
        <f t="shared" si="47"/>
        <v>0</v>
      </c>
      <c r="AD498" s="94"/>
      <c r="AE498" s="201"/>
      <c r="AF498" s="201"/>
      <c r="AG498" s="201"/>
      <c r="AH498" s="201"/>
      <c r="AI498" s="94"/>
      <c r="AJ498" s="94"/>
      <c r="AK498" s="87" t="s">
        <v>147</v>
      </c>
      <c r="AL498" s="87" t="str">
        <f t="shared" si="48"/>
        <v>2026-01-15|06016|1004893000|0||0|1</v>
      </c>
      <c r="AP498" s="198"/>
      <c r="AQ498" s="198"/>
      <c r="AR498" s="198"/>
      <c r="BC498" s="87"/>
      <c r="BD498" s="89" t="s">
        <v>148</v>
      </c>
      <c r="BE498" s="87"/>
    </row>
    <row r="499" spans="1:57" ht="26.25" customHeight="1">
      <c r="A499" s="87" t="s">
        <v>841</v>
      </c>
      <c r="B499" s="87" t="s">
        <v>89</v>
      </c>
      <c r="C499" s="87" t="s">
        <v>89</v>
      </c>
      <c r="D499" s="92" t="s">
        <v>1055</v>
      </c>
      <c r="E499" s="92" t="s">
        <v>91</v>
      </c>
      <c r="F499" s="93" t="s">
        <v>1052</v>
      </c>
      <c r="G499" s="93" t="s">
        <v>133</v>
      </c>
      <c r="H499" s="93">
        <v>21</v>
      </c>
      <c r="I499" s="94" t="s">
        <v>24</v>
      </c>
      <c r="J499" s="148" t="s">
        <v>150</v>
      </c>
      <c r="K499" s="94"/>
      <c r="L499" s="94" t="s">
        <v>151</v>
      </c>
      <c r="M499" s="94">
        <v>10</v>
      </c>
      <c r="N499" s="95">
        <f t="shared" si="42"/>
        <v>0</v>
      </c>
      <c r="O499" s="201">
        <f>IF(P499&gt;0,VLOOKUP($D499,'BBLM COMCHECK'!$A:$S,14,0),0)</f>
        <v>0</v>
      </c>
      <c r="P499" s="202"/>
      <c r="Q499" s="91">
        <f t="shared" si="43"/>
        <v>0</v>
      </c>
      <c r="R499" s="201">
        <f>IF(S499&gt;0,VLOOKUP($D499,'BBLM COMCHECK'!$A:$S,15,0),0)</f>
        <v>0</v>
      </c>
      <c r="S499" s="202"/>
      <c r="T499" s="91">
        <f t="shared" si="44"/>
        <v>0</v>
      </c>
      <c r="U499" s="201">
        <f>IF(V499&gt;0,VLOOKUP($D499,'BBLM COMCHECK'!$A:$Z,25,0),0)</f>
        <v>0</v>
      </c>
      <c r="V499" s="202"/>
      <c r="W499" s="91">
        <f t="shared" si="45"/>
        <v>0</v>
      </c>
      <c r="X499" s="201">
        <f>IF(Y499&gt;0,VLOOKUP($D499,'BBLM COMCHECK'!$A:$Z,25,0),0)</f>
        <v>0</v>
      </c>
      <c r="Y499" s="202"/>
      <c r="Z499" s="91">
        <f t="shared" si="46"/>
        <v>0</v>
      </c>
      <c r="AA499" s="203" t="str">
        <f>VLOOKUP(D499,'BBLM COMCHECK'!$A:$I,9,0)</f>
        <v>order stop</v>
      </c>
      <c r="AB499" s="204">
        <f>VLOOKUP(D499,'BBLM COMCHECK'!$A:$L,12,0)</f>
        <v>3090</v>
      </c>
      <c r="AC499" s="201">
        <f t="shared" si="47"/>
        <v>0</v>
      </c>
      <c r="AD499" s="94"/>
      <c r="AE499" s="201"/>
      <c r="AF499" s="201"/>
      <c r="AG499" s="201"/>
      <c r="AH499" s="201"/>
      <c r="AI499" s="94"/>
      <c r="AJ499" s="94"/>
      <c r="AL499" s="87" t="str">
        <f t="shared" si="48"/>
        <v>2026-01-15|06016|1005725000|0||0|1</v>
      </c>
      <c r="AP499" s="198"/>
      <c r="BC499" s="87"/>
      <c r="BD499" s="89" t="s">
        <v>152</v>
      </c>
      <c r="BE499" s="87"/>
    </row>
    <row r="500" spans="1:57" ht="26.25" customHeight="1">
      <c r="A500" s="87" t="s">
        <v>842</v>
      </c>
      <c r="B500" s="87" t="s">
        <v>89</v>
      </c>
      <c r="C500" s="87" t="s">
        <v>89</v>
      </c>
      <c r="D500" s="92" t="s">
        <v>1056</v>
      </c>
      <c r="E500" s="92" t="s">
        <v>91</v>
      </c>
      <c r="F500" s="92" t="s">
        <v>1052</v>
      </c>
      <c r="G500" s="93" t="s">
        <v>133</v>
      </c>
      <c r="H500" s="93">
        <v>21</v>
      </c>
      <c r="I500" s="94" t="s">
        <v>24</v>
      </c>
      <c r="J500" s="148" t="s">
        <v>154</v>
      </c>
      <c r="K500" s="93" t="s">
        <v>155</v>
      </c>
      <c r="L500" s="94" t="s">
        <v>156</v>
      </c>
      <c r="M500" s="94">
        <v>10</v>
      </c>
      <c r="N500" s="95">
        <f t="shared" si="42"/>
        <v>0</v>
      </c>
      <c r="O500" s="201">
        <f>IF(P500&gt;0,VLOOKUP($D500,'BBLM COMCHECK'!$A:$S,14,0),0)</f>
        <v>0</v>
      </c>
      <c r="P500" s="202"/>
      <c r="Q500" s="91">
        <f t="shared" si="43"/>
        <v>0</v>
      </c>
      <c r="R500" s="201">
        <f>IF(S500&gt;0,VLOOKUP($D500,'BBLM COMCHECK'!$A:$S,15,0),0)</f>
        <v>0</v>
      </c>
      <c r="S500" s="202"/>
      <c r="T500" s="91">
        <f t="shared" si="44"/>
        <v>0</v>
      </c>
      <c r="U500" s="201">
        <f>IF(V500&gt;0,VLOOKUP($D500,'BBLM COMCHECK'!$A:$Z,25,0),0)</f>
        <v>0</v>
      </c>
      <c r="V500" s="202"/>
      <c r="W500" s="91">
        <f t="shared" si="45"/>
        <v>0</v>
      </c>
      <c r="X500" s="201">
        <f>IF(Y500&gt;0,VLOOKUP($D500,'BBLM COMCHECK'!$A:$Z,25,0),0)</f>
        <v>0</v>
      </c>
      <c r="Y500" s="202"/>
      <c r="Z500" s="91">
        <f t="shared" si="46"/>
        <v>0</v>
      </c>
      <c r="AA500" s="203" t="str">
        <f>VLOOKUP(D500,'BBLM COMCHECK'!$A:$I,9,0)</f>
        <v>order stop</v>
      </c>
      <c r="AB500" s="204">
        <f>VLOOKUP(D500,'BBLM COMCHECK'!$A:$L,12,0)</f>
        <v>778</v>
      </c>
      <c r="AC500" s="201">
        <f t="shared" si="47"/>
        <v>0</v>
      </c>
      <c r="AD500" s="94"/>
      <c r="AE500" s="201"/>
      <c r="AF500" s="201"/>
      <c r="AG500" s="201"/>
      <c r="AH500" s="201"/>
      <c r="AI500" s="94"/>
      <c r="AJ500" s="94"/>
      <c r="AK500" s="87" t="s">
        <v>157</v>
      </c>
      <c r="AL500" s="87" t="str">
        <f t="shared" si="48"/>
        <v>2026-01-15|06016|1005726000|0||0|1</v>
      </c>
      <c r="AP500" s="198"/>
      <c r="AQ500" s="198"/>
      <c r="AR500" s="198"/>
      <c r="BC500" s="87"/>
      <c r="BD500" s="89" t="s">
        <v>158</v>
      </c>
      <c r="BE500" s="87"/>
    </row>
    <row r="501" spans="1:57" ht="26.25" customHeight="1">
      <c r="A501" s="87" t="s">
        <v>843</v>
      </c>
      <c r="B501" s="87" t="s">
        <v>89</v>
      </c>
      <c r="C501" s="87" t="s">
        <v>89</v>
      </c>
      <c r="D501" s="92" t="s">
        <v>1057</v>
      </c>
      <c r="E501" s="92" t="s">
        <v>91</v>
      </c>
      <c r="F501" s="92" t="s">
        <v>1052</v>
      </c>
      <c r="G501" s="93" t="s">
        <v>133</v>
      </c>
      <c r="H501" s="93">
        <v>21</v>
      </c>
      <c r="I501" s="94" t="s">
        <v>24</v>
      </c>
      <c r="J501" s="148" t="s">
        <v>160</v>
      </c>
      <c r="K501" s="93" t="s">
        <v>161</v>
      </c>
      <c r="L501" s="94" t="s">
        <v>162</v>
      </c>
      <c r="M501" s="94">
        <v>10</v>
      </c>
      <c r="N501" s="95">
        <f t="shared" si="42"/>
        <v>0</v>
      </c>
      <c r="O501" s="201">
        <f>IF(P501&gt;0,VLOOKUP($D501,'BBLM COMCHECK'!$A:$S,14,0),0)</f>
        <v>0</v>
      </c>
      <c r="P501" s="202"/>
      <c r="Q501" s="91">
        <f t="shared" si="43"/>
        <v>0</v>
      </c>
      <c r="R501" s="201">
        <f>IF(S501&gt;0,VLOOKUP($D501,'BBLM COMCHECK'!$A:$S,15,0),0)</f>
        <v>0</v>
      </c>
      <c r="S501" s="202"/>
      <c r="T501" s="91">
        <f t="shared" si="44"/>
        <v>0</v>
      </c>
      <c r="U501" s="201">
        <f>IF(V501&gt;0,VLOOKUP($D501,'BBLM COMCHECK'!$A:$Z,25,0),0)</f>
        <v>0</v>
      </c>
      <c r="V501" s="202"/>
      <c r="W501" s="91">
        <f t="shared" si="45"/>
        <v>0</v>
      </c>
      <c r="X501" s="201">
        <f>IF(Y501&gt;0,VLOOKUP($D501,'BBLM COMCHECK'!$A:$Z,25,0),0)</f>
        <v>0</v>
      </c>
      <c r="Y501" s="202"/>
      <c r="Z501" s="91">
        <f t="shared" si="46"/>
        <v>0</v>
      </c>
      <c r="AA501" s="203" t="str">
        <f>VLOOKUP(D501,'BBLM COMCHECK'!$A:$I,9,0)</f>
        <v>normal</v>
      </c>
      <c r="AB501" s="204">
        <f>VLOOKUP(D501,'BBLM COMCHECK'!$A:$L,12,0)</f>
        <v>902</v>
      </c>
      <c r="AC501" s="201">
        <f t="shared" si="47"/>
        <v>0</v>
      </c>
      <c r="AD501" s="94"/>
      <c r="AE501" s="201"/>
      <c r="AF501" s="201"/>
      <c r="AG501" s="201"/>
      <c r="AH501" s="201"/>
      <c r="AI501" s="94"/>
      <c r="AJ501" s="94"/>
      <c r="AK501" s="87" t="s">
        <v>163</v>
      </c>
      <c r="AL501" s="87" t="str">
        <f t="shared" si="48"/>
        <v>2026-01-15|06016|1015940000|0||0|1</v>
      </c>
      <c r="AP501" s="198"/>
      <c r="AQ501" s="198"/>
      <c r="AR501" s="198"/>
      <c r="BC501" s="87"/>
      <c r="BD501" s="89" t="s">
        <v>164</v>
      </c>
      <c r="BE501" s="87"/>
    </row>
    <row r="502" spans="1:57" ht="26.25" customHeight="1">
      <c r="A502" s="87" t="s">
        <v>844</v>
      </c>
      <c r="B502" s="87" t="s">
        <v>89</v>
      </c>
      <c r="C502" s="87" t="s">
        <v>89</v>
      </c>
      <c r="D502" s="92" t="s">
        <v>1058</v>
      </c>
      <c r="E502" s="92" t="s">
        <v>91</v>
      </c>
      <c r="F502" s="92" t="s">
        <v>1052</v>
      </c>
      <c r="G502" s="93" t="s">
        <v>133</v>
      </c>
      <c r="H502" s="93">
        <v>11</v>
      </c>
      <c r="I502" s="94" t="s">
        <v>20</v>
      </c>
      <c r="J502" s="148" t="s">
        <v>166</v>
      </c>
      <c r="K502" s="93" t="s">
        <v>167</v>
      </c>
      <c r="L502" s="94" t="s">
        <v>168</v>
      </c>
      <c r="M502" s="94">
        <v>12</v>
      </c>
      <c r="N502" s="95">
        <f t="shared" si="42"/>
        <v>0</v>
      </c>
      <c r="O502" s="201">
        <f>IF(P502&gt;0,VLOOKUP($D502,'BBLM COMCHECK'!$A:$S,14,0),0)</f>
        <v>0</v>
      </c>
      <c r="P502" s="202"/>
      <c r="Q502" s="91">
        <f t="shared" si="43"/>
        <v>0</v>
      </c>
      <c r="R502" s="201">
        <f>IF(S502&gt;0,VLOOKUP($D502,'BBLM COMCHECK'!$A:$S,15,0),0)</f>
        <v>0</v>
      </c>
      <c r="S502" s="202"/>
      <c r="T502" s="91">
        <f t="shared" si="44"/>
        <v>0</v>
      </c>
      <c r="U502" s="201">
        <f>IF(V502&gt;0,VLOOKUP($D502,'BBLM COMCHECK'!$A:$Z,25,0),0)</f>
        <v>0</v>
      </c>
      <c r="V502" s="202"/>
      <c r="W502" s="91">
        <f t="shared" si="45"/>
        <v>0</v>
      </c>
      <c r="X502" s="201">
        <f>IF(Y502&gt;0,VLOOKUP($D502,'BBLM COMCHECK'!$A:$Z,25,0),0)</f>
        <v>0</v>
      </c>
      <c r="Y502" s="202"/>
      <c r="Z502" s="91">
        <f t="shared" si="46"/>
        <v>0</v>
      </c>
      <c r="AA502" s="203" t="str">
        <f>VLOOKUP(D502,'BBLM COMCHECK'!$A:$I,9,0)</f>
        <v>normal</v>
      </c>
      <c r="AB502" s="204">
        <f>VLOOKUP(D502,'BBLM COMCHECK'!$A:$L,12,0)</f>
        <v>39</v>
      </c>
      <c r="AC502" s="201">
        <f t="shared" si="47"/>
        <v>0</v>
      </c>
      <c r="AD502" s="94"/>
      <c r="AE502" s="201"/>
      <c r="AF502" s="201"/>
      <c r="AG502" s="201"/>
      <c r="AH502" s="201"/>
      <c r="AI502" s="94"/>
      <c r="AJ502" s="94"/>
      <c r="AK502" s="87" t="s">
        <v>169</v>
      </c>
      <c r="AL502" s="87" t="str">
        <f t="shared" si="48"/>
        <v>2026-01-15|06016|1016172000|0||0|1</v>
      </c>
      <c r="AP502" s="198"/>
      <c r="AQ502" s="198"/>
      <c r="AR502" s="198"/>
      <c r="BC502" s="87"/>
      <c r="BD502" s="89" t="s">
        <v>170</v>
      </c>
      <c r="BE502" s="87"/>
    </row>
    <row r="503" spans="1:57" ht="26.25" customHeight="1">
      <c r="A503" s="87" t="s">
        <v>845</v>
      </c>
      <c r="B503" s="87" t="s">
        <v>89</v>
      </c>
      <c r="C503" s="87" t="s">
        <v>89</v>
      </c>
      <c r="D503" s="92" t="s">
        <v>1059</v>
      </c>
      <c r="E503" s="92" t="s">
        <v>91</v>
      </c>
      <c r="F503" s="92" t="s">
        <v>1052</v>
      </c>
      <c r="G503" s="93" t="s">
        <v>133</v>
      </c>
      <c r="H503" s="93">
        <v>27</v>
      </c>
      <c r="I503" s="94" t="s">
        <v>27</v>
      </c>
      <c r="J503" s="148" t="s">
        <v>172</v>
      </c>
      <c r="K503" s="93" t="s">
        <v>173</v>
      </c>
      <c r="L503" s="94" t="s">
        <v>174</v>
      </c>
      <c r="M503" s="94">
        <v>24</v>
      </c>
      <c r="N503" s="95">
        <f t="shared" si="42"/>
        <v>0</v>
      </c>
      <c r="O503" s="201">
        <f>IF(P503&gt;0,VLOOKUP($D503,'BBLM COMCHECK'!$A:$S,14,0),0)</f>
        <v>0</v>
      </c>
      <c r="P503" s="202"/>
      <c r="Q503" s="91">
        <f t="shared" si="43"/>
        <v>0</v>
      </c>
      <c r="R503" s="201">
        <f>IF(S503&gt;0,VLOOKUP($D503,'BBLM COMCHECK'!$A:$S,15,0),0)</f>
        <v>0</v>
      </c>
      <c r="S503" s="202"/>
      <c r="T503" s="91">
        <f t="shared" si="44"/>
        <v>0</v>
      </c>
      <c r="U503" s="201">
        <f>IF(V503&gt;0,VLOOKUP($D503,'BBLM COMCHECK'!$A:$Z,25,0),0)</f>
        <v>0</v>
      </c>
      <c r="V503" s="202"/>
      <c r="W503" s="91">
        <f t="shared" si="45"/>
        <v>0</v>
      </c>
      <c r="X503" s="201">
        <f>IF(Y503&gt;0,VLOOKUP($D503,'BBLM COMCHECK'!$A:$Z,25,0),0)</f>
        <v>0</v>
      </c>
      <c r="Y503" s="202"/>
      <c r="Z503" s="91">
        <f t="shared" si="46"/>
        <v>0</v>
      </c>
      <c r="AA503" s="203" t="str">
        <f>VLOOKUP(D503,'BBLM COMCHECK'!$A:$I,9,0)</f>
        <v>normal</v>
      </c>
      <c r="AB503" s="204">
        <f>VLOOKUP(D503,'BBLM COMCHECK'!$A:$L,12,0)</f>
        <v>945</v>
      </c>
      <c r="AC503" s="201">
        <f t="shared" si="47"/>
        <v>0</v>
      </c>
      <c r="AD503" s="94"/>
      <c r="AE503" s="201"/>
      <c r="AF503" s="201"/>
      <c r="AG503" s="201"/>
      <c r="AH503" s="201"/>
      <c r="AI503" s="94"/>
      <c r="AJ503" s="94"/>
      <c r="AK503" s="87" t="s">
        <v>175</v>
      </c>
      <c r="AL503" s="87" t="str">
        <f t="shared" si="48"/>
        <v>2026-01-15|06016|1017616000|0||0|1</v>
      </c>
      <c r="AP503" s="198"/>
      <c r="AQ503" s="198"/>
      <c r="AR503" s="198"/>
      <c r="BC503" s="87"/>
      <c r="BD503" s="89" t="s">
        <v>176</v>
      </c>
      <c r="BE503" s="87"/>
    </row>
    <row r="504" spans="1:57" ht="26.25" customHeight="1">
      <c r="A504" s="87" t="s">
        <v>846</v>
      </c>
      <c r="B504" s="87" t="s">
        <v>89</v>
      </c>
      <c r="C504" s="87" t="s">
        <v>89</v>
      </c>
      <c r="D504" s="92" t="s">
        <v>1060</v>
      </c>
      <c r="E504" s="92" t="s">
        <v>91</v>
      </c>
      <c r="F504" s="93" t="s">
        <v>1052</v>
      </c>
      <c r="G504" s="93" t="s">
        <v>133</v>
      </c>
      <c r="H504" s="93">
        <v>21</v>
      </c>
      <c r="I504" s="94" t="s">
        <v>24</v>
      </c>
      <c r="J504" s="148" t="s">
        <v>178</v>
      </c>
      <c r="K504" s="94"/>
      <c r="L504" s="94" t="s">
        <v>179</v>
      </c>
      <c r="M504" s="94">
        <v>1</v>
      </c>
      <c r="N504" s="95">
        <f t="shared" si="42"/>
        <v>0</v>
      </c>
      <c r="O504" s="201">
        <f>IF(P504&gt;0,VLOOKUP($D504,'BBLM COMCHECK'!$A:$S,14,0),0)</f>
        <v>0</v>
      </c>
      <c r="P504" s="202"/>
      <c r="Q504" s="91">
        <f t="shared" si="43"/>
        <v>0</v>
      </c>
      <c r="R504" s="201">
        <f>IF(S504&gt;0,VLOOKUP($D504,'BBLM COMCHECK'!$A:$S,15,0),0)</f>
        <v>0</v>
      </c>
      <c r="S504" s="202"/>
      <c r="T504" s="91">
        <f t="shared" si="44"/>
        <v>0</v>
      </c>
      <c r="U504" s="201">
        <f>IF(V504&gt;0,VLOOKUP($D504,'BBLM COMCHECK'!$A:$Z,25,0),0)</f>
        <v>0</v>
      </c>
      <c r="V504" s="202"/>
      <c r="W504" s="91">
        <f t="shared" si="45"/>
        <v>0</v>
      </c>
      <c r="X504" s="201">
        <f>IF(Y504&gt;0,VLOOKUP($D504,'BBLM COMCHECK'!$A:$Z,25,0),0)</f>
        <v>0</v>
      </c>
      <c r="Y504" s="202"/>
      <c r="Z504" s="91">
        <f t="shared" si="46"/>
        <v>0</v>
      </c>
      <c r="AA504" s="203" t="str">
        <f>VLOOKUP(D504,'BBLM COMCHECK'!$A:$I,9,0)</f>
        <v>normal</v>
      </c>
      <c r="AB504" s="204">
        <f>VLOOKUP(D504,'BBLM COMCHECK'!$A:$L,12,0)</f>
        <v>266</v>
      </c>
      <c r="AC504" s="201">
        <f t="shared" si="47"/>
        <v>0</v>
      </c>
      <c r="AD504" s="94"/>
      <c r="AE504" s="201"/>
      <c r="AF504" s="201"/>
      <c r="AG504" s="201"/>
      <c r="AH504" s="201"/>
      <c r="AI504" s="94"/>
      <c r="AJ504" s="94"/>
      <c r="AL504" s="87" t="str">
        <f t="shared" si="48"/>
        <v>2026-01-15|06016|1019929000|0||0|1</v>
      </c>
      <c r="AP504" s="198"/>
      <c r="BC504" s="87"/>
      <c r="BD504" s="89" t="s">
        <v>180</v>
      </c>
      <c r="BE504" s="87"/>
    </row>
    <row r="505" spans="1:57" ht="26.25" customHeight="1">
      <c r="A505" s="87" t="s">
        <v>847</v>
      </c>
      <c r="B505" s="87" t="s">
        <v>89</v>
      </c>
      <c r="C505" s="87" t="s">
        <v>89</v>
      </c>
      <c r="D505" s="92" t="s">
        <v>1061</v>
      </c>
      <c r="E505" s="92" t="s">
        <v>91</v>
      </c>
      <c r="F505" s="92" t="s">
        <v>1052</v>
      </c>
      <c r="G505" s="93" t="s">
        <v>133</v>
      </c>
      <c r="H505" s="93">
        <v>21</v>
      </c>
      <c r="I505" s="94" t="s">
        <v>24</v>
      </c>
      <c r="J505" s="148" t="s">
        <v>182</v>
      </c>
      <c r="K505" s="93" t="s">
        <v>183</v>
      </c>
      <c r="L505" s="94" t="s">
        <v>184</v>
      </c>
      <c r="M505" s="94">
        <v>1</v>
      </c>
      <c r="N505" s="95">
        <f t="shared" si="42"/>
        <v>0</v>
      </c>
      <c r="O505" s="201">
        <f>IF(P505&gt;0,VLOOKUP($D505,'BBLM COMCHECK'!$A:$S,14,0),0)</f>
        <v>0</v>
      </c>
      <c r="P505" s="202"/>
      <c r="Q505" s="91">
        <f t="shared" si="43"/>
        <v>0</v>
      </c>
      <c r="R505" s="201">
        <f>IF(S505&gt;0,VLOOKUP($D505,'BBLM COMCHECK'!$A:$S,15,0),0)</f>
        <v>0</v>
      </c>
      <c r="S505" s="202"/>
      <c r="T505" s="91">
        <f t="shared" si="44"/>
        <v>0</v>
      </c>
      <c r="U505" s="201">
        <f>IF(V505&gt;0,VLOOKUP($D505,'BBLM COMCHECK'!$A:$Z,25,0),0)</f>
        <v>0</v>
      </c>
      <c r="V505" s="202"/>
      <c r="W505" s="91">
        <f t="shared" si="45"/>
        <v>0</v>
      </c>
      <c r="X505" s="201">
        <f>IF(Y505&gt;0,VLOOKUP($D505,'BBLM COMCHECK'!$A:$Z,25,0),0)</f>
        <v>0</v>
      </c>
      <c r="Y505" s="202"/>
      <c r="Z505" s="91">
        <f t="shared" si="46"/>
        <v>0</v>
      </c>
      <c r="AA505" s="203" t="str">
        <f>VLOOKUP(D505,'BBLM COMCHECK'!$A:$I,9,0)</f>
        <v>normal</v>
      </c>
      <c r="AB505" s="204">
        <f>VLOOKUP(D505,'BBLM COMCHECK'!$A:$L,12,0)</f>
        <v>902</v>
      </c>
      <c r="AC505" s="201">
        <f t="shared" si="47"/>
        <v>0</v>
      </c>
      <c r="AD505" s="94"/>
      <c r="AE505" s="201"/>
      <c r="AF505" s="201"/>
      <c r="AG505" s="201"/>
      <c r="AH505" s="201"/>
      <c r="AI505" s="94"/>
      <c r="AJ505" s="94"/>
      <c r="AK505" s="87" t="s">
        <v>185</v>
      </c>
      <c r="AL505" s="87" t="str">
        <f t="shared" si="48"/>
        <v>2026-01-15|06016|1023234000|0||0|1</v>
      </c>
      <c r="AP505" s="198"/>
      <c r="AQ505" s="198"/>
      <c r="AR505" s="198"/>
      <c r="BC505" s="87"/>
      <c r="BD505" s="89" t="s">
        <v>186</v>
      </c>
      <c r="BE505" s="87"/>
    </row>
    <row r="506" spans="1:57" ht="26.25" customHeight="1">
      <c r="A506" s="87" t="s">
        <v>848</v>
      </c>
      <c r="B506" s="87" t="s">
        <v>89</v>
      </c>
      <c r="C506" s="87" t="s">
        <v>89</v>
      </c>
      <c r="D506" s="92" t="s">
        <v>1062</v>
      </c>
      <c r="E506" s="92" t="s">
        <v>91</v>
      </c>
      <c r="F506" s="92" t="s">
        <v>1052</v>
      </c>
      <c r="G506" s="93" t="s">
        <v>133</v>
      </c>
      <c r="H506" s="93">
        <v>27</v>
      </c>
      <c r="I506" s="94" t="s">
        <v>27</v>
      </c>
      <c r="J506" s="148" t="s">
        <v>188</v>
      </c>
      <c r="K506" s="93" t="s">
        <v>189</v>
      </c>
      <c r="L506" s="94" t="s">
        <v>190</v>
      </c>
      <c r="M506" s="94">
        <v>1</v>
      </c>
      <c r="N506" s="95">
        <f t="shared" si="42"/>
        <v>0</v>
      </c>
      <c r="O506" s="201">
        <f>IF(P506&gt;0,VLOOKUP($D506,'BBLM COMCHECK'!$A:$S,14,0),0)</f>
        <v>0</v>
      </c>
      <c r="P506" s="202"/>
      <c r="Q506" s="91">
        <f t="shared" si="43"/>
        <v>0</v>
      </c>
      <c r="R506" s="201">
        <f>IF(S506&gt;0,VLOOKUP($D506,'BBLM COMCHECK'!$A:$S,15,0),0)</f>
        <v>0</v>
      </c>
      <c r="S506" s="202"/>
      <c r="T506" s="91">
        <f t="shared" si="44"/>
        <v>0</v>
      </c>
      <c r="U506" s="201">
        <f>IF(V506&gt;0,VLOOKUP($D506,'BBLM COMCHECK'!$A:$Z,25,0),0)</f>
        <v>0</v>
      </c>
      <c r="V506" s="202"/>
      <c r="W506" s="91">
        <f t="shared" si="45"/>
        <v>0</v>
      </c>
      <c r="X506" s="201">
        <f>IF(Y506&gt;0,VLOOKUP($D506,'BBLM COMCHECK'!$A:$Z,25,0),0)</f>
        <v>0</v>
      </c>
      <c r="Y506" s="202"/>
      <c r="Z506" s="91">
        <f t="shared" si="46"/>
        <v>0</v>
      </c>
      <c r="AA506" s="203" t="str">
        <f>VLOOKUP(D506,'BBLM COMCHECK'!$A:$I,9,0)</f>
        <v>normal</v>
      </c>
      <c r="AB506" s="204">
        <f>VLOOKUP(D506,'BBLM COMCHECK'!$A:$L,12,0)</f>
        <v>2</v>
      </c>
      <c r="AC506" s="201">
        <f t="shared" si="47"/>
        <v>1</v>
      </c>
      <c r="AD506" s="94"/>
      <c r="AE506" s="201"/>
      <c r="AF506" s="201"/>
      <c r="AG506" s="201"/>
      <c r="AH506" s="201"/>
      <c r="AI506" s="94"/>
      <c r="AJ506" s="94"/>
      <c r="AK506" s="87" t="s">
        <v>191</v>
      </c>
      <c r="AL506" s="87" t="str">
        <f t="shared" si="48"/>
        <v>2026-01-15|06016|1025539000|0||0|1</v>
      </c>
      <c r="AP506" s="198"/>
      <c r="AQ506" s="198"/>
      <c r="AR506" s="198"/>
      <c r="BC506" s="87"/>
      <c r="BD506" s="89" t="s">
        <v>192</v>
      </c>
      <c r="BE506" s="87"/>
    </row>
    <row r="507" spans="1:57" ht="26.25" customHeight="1">
      <c r="A507" s="87" t="s">
        <v>849</v>
      </c>
      <c r="B507" s="87" t="s">
        <v>89</v>
      </c>
      <c r="C507" s="87" t="s">
        <v>89</v>
      </c>
      <c r="D507" s="92" t="s">
        <v>1063</v>
      </c>
      <c r="E507" s="92" t="s">
        <v>91</v>
      </c>
      <c r="F507" s="92" t="s">
        <v>1052</v>
      </c>
      <c r="G507" s="93" t="s">
        <v>133</v>
      </c>
      <c r="H507" s="93">
        <v>11</v>
      </c>
      <c r="I507" s="94" t="s">
        <v>20</v>
      </c>
      <c r="J507" s="148" t="s">
        <v>194</v>
      </c>
      <c r="K507" s="93" t="s">
        <v>195</v>
      </c>
      <c r="L507" s="94" t="s">
        <v>196</v>
      </c>
      <c r="M507" s="94">
        <v>8</v>
      </c>
      <c r="N507" s="95">
        <f t="shared" ref="N507:N570" si="49">VLOOKUP($A507,$A$1:$Y$442,14,0)</f>
        <v>0</v>
      </c>
      <c r="O507" s="201">
        <f>IF(P507&gt;0,VLOOKUP($D507,'BBLM COMCHECK'!$A:$S,14,0),0)</f>
        <v>0</v>
      </c>
      <c r="P507" s="202"/>
      <c r="Q507" s="91">
        <f t="shared" si="43"/>
        <v>0</v>
      </c>
      <c r="R507" s="201">
        <f>IF(S507&gt;0,VLOOKUP($D507,'BBLM COMCHECK'!$A:$S,15,0),0)</f>
        <v>0</v>
      </c>
      <c r="S507" s="202"/>
      <c r="T507" s="91">
        <f t="shared" si="44"/>
        <v>0</v>
      </c>
      <c r="U507" s="201">
        <f>IF(V507&gt;0,VLOOKUP($D507,'BBLM COMCHECK'!$A:$Z,25,0),0)</f>
        <v>0</v>
      </c>
      <c r="V507" s="202"/>
      <c r="W507" s="91">
        <f t="shared" si="45"/>
        <v>0</v>
      </c>
      <c r="X507" s="201">
        <f>IF(Y507&gt;0,VLOOKUP($D507,'BBLM COMCHECK'!$A:$Z,25,0),0)</f>
        <v>0</v>
      </c>
      <c r="Y507" s="202"/>
      <c r="Z507" s="91">
        <f t="shared" si="46"/>
        <v>0</v>
      </c>
      <c r="AA507" s="203" t="str">
        <f>VLOOKUP(D507,'BBLM COMCHECK'!$A:$I,9,0)</f>
        <v>normal</v>
      </c>
      <c r="AB507" s="204">
        <f>VLOOKUP(D507,'BBLM COMCHECK'!$A:$L,12,0)</f>
        <v>323</v>
      </c>
      <c r="AC507" s="201">
        <f t="shared" si="47"/>
        <v>0</v>
      </c>
      <c r="AD507" s="94"/>
      <c r="AE507" s="201"/>
      <c r="AF507" s="201"/>
      <c r="AG507" s="201"/>
      <c r="AH507" s="201"/>
      <c r="AI507" s="94"/>
      <c r="AJ507" s="94"/>
      <c r="AK507" s="87" t="s">
        <v>197</v>
      </c>
      <c r="AL507" s="87" t="str">
        <f t="shared" si="48"/>
        <v>2026-01-15|06016|1032759000|0||0|1</v>
      </c>
      <c r="AP507" s="198"/>
      <c r="AQ507" s="198"/>
      <c r="AR507" s="198"/>
      <c r="BC507" s="87"/>
      <c r="BD507" s="89" t="s">
        <v>198</v>
      </c>
      <c r="BE507" s="87"/>
    </row>
    <row r="508" spans="1:57" ht="26.25" customHeight="1">
      <c r="A508" s="87" t="s">
        <v>850</v>
      </c>
      <c r="B508" s="87" t="s">
        <v>89</v>
      </c>
      <c r="C508" s="87" t="s">
        <v>89</v>
      </c>
      <c r="D508" s="92" t="s">
        <v>1064</v>
      </c>
      <c r="E508" s="92" t="s">
        <v>91</v>
      </c>
      <c r="F508" s="92" t="s">
        <v>1052</v>
      </c>
      <c r="G508" s="93" t="s">
        <v>133</v>
      </c>
      <c r="H508" s="93">
        <v>21</v>
      </c>
      <c r="I508" s="94" t="s">
        <v>24</v>
      </c>
      <c r="J508" s="148" t="s">
        <v>200</v>
      </c>
      <c r="K508" s="93" t="s">
        <v>201</v>
      </c>
      <c r="L508" s="94" t="s">
        <v>202</v>
      </c>
      <c r="M508" s="94">
        <v>20</v>
      </c>
      <c r="N508" s="95">
        <f t="shared" si="49"/>
        <v>0</v>
      </c>
      <c r="O508" s="201">
        <f>IF(P508&gt;0,VLOOKUP($D508,'BBLM COMCHECK'!$A:$S,14,0),0)</f>
        <v>0</v>
      </c>
      <c r="P508" s="202"/>
      <c r="Q508" s="91">
        <f t="shared" si="43"/>
        <v>0</v>
      </c>
      <c r="R508" s="201">
        <f>IF(S508&gt;0,VLOOKUP($D508,'BBLM COMCHECK'!$A:$S,15,0),0)</f>
        <v>0</v>
      </c>
      <c r="S508" s="202"/>
      <c r="T508" s="91">
        <f t="shared" si="44"/>
        <v>0</v>
      </c>
      <c r="U508" s="201">
        <f>IF(V508&gt;0,VLOOKUP($D508,'BBLM COMCHECK'!$A:$Z,25,0),0)</f>
        <v>0</v>
      </c>
      <c r="V508" s="202"/>
      <c r="W508" s="91">
        <f t="shared" si="45"/>
        <v>0</v>
      </c>
      <c r="X508" s="201">
        <f>IF(Y508&gt;0,VLOOKUP($D508,'BBLM COMCHECK'!$A:$Z,25,0),0)</f>
        <v>0</v>
      </c>
      <c r="Y508" s="202"/>
      <c r="Z508" s="91">
        <f t="shared" si="46"/>
        <v>0</v>
      </c>
      <c r="AA508" s="203" t="str">
        <f>VLOOKUP(D508,'BBLM COMCHECK'!$A:$I,9,0)</f>
        <v>normal</v>
      </c>
      <c r="AB508" s="204">
        <f>VLOOKUP(D508,'BBLM COMCHECK'!$A:$L,12,0)</f>
        <v>172</v>
      </c>
      <c r="AC508" s="201">
        <f t="shared" si="47"/>
        <v>0</v>
      </c>
      <c r="AD508" s="94"/>
      <c r="AE508" s="201"/>
      <c r="AF508" s="201"/>
      <c r="AG508" s="201"/>
      <c r="AH508" s="201"/>
      <c r="AI508" s="94"/>
      <c r="AJ508" s="94"/>
      <c r="AK508" s="87" t="s">
        <v>203</v>
      </c>
      <c r="AL508" s="87" t="str">
        <f t="shared" si="48"/>
        <v>2026-01-15|06016|1035433000|0||0|1</v>
      </c>
      <c r="AP508" s="198"/>
      <c r="AQ508" s="198"/>
      <c r="AR508" s="198"/>
      <c r="BC508" s="87"/>
      <c r="BD508" s="89" t="s">
        <v>204</v>
      </c>
      <c r="BE508" s="87"/>
    </row>
    <row r="509" spans="1:57" ht="26.25" customHeight="1">
      <c r="A509" s="87" t="s">
        <v>851</v>
      </c>
      <c r="B509" s="87" t="s">
        <v>89</v>
      </c>
      <c r="C509" s="87" t="s">
        <v>89</v>
      </c>
      <c r="D509" s="92" t="s">
        <v>1065</v>
      </c>
      <c r="E509" s="92" t="s">
        <v>91</v>
      </c>
      <c r="F509" s="92" t="s">
        <v>1052</v>
      </c>
      <c r="G509" s="93" t="s">
        <v>133</v>
      </c>
      <c r="H509" s="93">
        <v>17</v>
      </c>
      <c r="I509" s="94" t="s">
        <v>22</v>
      </c>
      <c r="J509" s="148" t="s">
        <v>206</v>
      </c>
      <c r="K509" s="93" t="s">
        <v>207</v>
      </c>
      <c r="L509" s="94" t="s">
        <v>208</v>
      </c>
      <c r="M509" s="94">
        <v>20</v>
      </c>
      <c r="N509" s="95">
        <f t="shared" si="49"/>
        <v>0</v>
      </c>
      <c r="O509" s="201">
        <f>IF(P509&gt;0,VLOOKUP($D509,'BBLM COMCHECK'!$A:$S,14,0),0)</f>
        <v>0</v>
      </c>
      <c r="P509" s="202"/>
      <c r="Q509" s="91">
        <f t="shared" si="43"/>
        <v>0</v>
      </c>
      <c r="R509" s="201">
        <f>IF(S509&gt;0,VLOOKUP($D509,'BBLM COMCHECK'!$A:$S,15,0),0)</f>
        <v>0</v>
      </c>
      <c r="S509" s="202"/>
      <c r="T509" s="91">
        <f t="shared" si="44"/>
        <v>0</v>
      </c>
      <c r="U509" s="201">
        <f>IF(V509&gt;0,VLOOKUP($D509,'BBLM COMCHECK'!$A:$Z,25,0),0)</f>
        <v>0</v>
      </c>
      <c r="V509" s="202"/>
      <c r="W509" s="91">
        <f t="shared" si="45"/>
        <v>0</v>
      </c>
      <c r="X509" s="201">
        <f>IF(Y509&gt;0,VLOOKUP($D509,'BBLM COMCHECK'!$A:$Z,25,0),0)</f>
        <v>0</v>
      </c>
      <c r="Y509" s="202"/>
      <c r="Z509" s="91">
        <f t="shared" si="46"/>
        <v>0</v>
      </c>
      <c r="AA509" s="203" t="str">
        <f>VLOOKUP(D509,'BBLM COMCHECK'!$A:$I,9,0)</f>
        <v>order stop</v>
      </c>
      <c r="AB509" s="204">
        <f>VLOOKUP(D509,'BBLM COMCHECK'!$A:$L,12,0)</f>
        <v>1689</v>
      </c>
      <c r="AC509" s="201">
        <f t="shared" si="47"/>
        <v>0</v>
      </c>
      <c r="AD509" s="94"/>
      <c r="AE509" s="201"/>
      <c r="AF509" s="201"/>
      <c r="AG509" s="201"/>
      <c r="AH509" s="201"/>
      <c r="AI509" s="94"/>
      <c r="AJ509" s="94"/>
      <c r="AK509" s="87" t="s">
        <v>209</v>
      </c>
      <c r="AL509" s="87" t="str">
        <f t="shared" si="48"/>
        <v>2026-01-15|06016|1035633000|0||0|1</v>
      </c>
      <c r="AP509" s="198"/>
      <c r="AQ509" s="198"/>
      <c r="AR509" s="198"/>
      <c r="BC509" s="87"/>
      <c r="BD509" s="89" t="s">
        <v>210</v>
      </c>
      <c r="BE509" s="87"/>
    </row>
    <row r="510" spans="1:57" ht="26.25" customHeight="1">
      <c r="A510" s="87" t="s">
        <v>852</v>
      </c>
      <c r="B510" s="87" t="s">
        <v>89</v>
      </c>
      <c r="C510" s="87" t="s">
        <v>89</v>
      </c>
      <c r="D510" s="92" t="s">
        <v>1066</v>
      </c>
      <c r="E510" s="92" t="s">
        <v>91</v>
      </c>
      <c r="F510" s="92" t="s">
        <v>1052</v>
      </c>
      <c r="G510" s="93" t="s">
        <v>133</v>
      </c>
      <c r="H510" s="93">
        <v>17</v>
      </c>
      <c r="I510" s="94" t="s">
        <v>22</v>
      </c>
      <c r="J510" s="148" t="s">
        <v>212</v>
      </c>
      <c r="K510" s="93" t="s">
        <v>213</v>
      </c>
      <c r="L510" s="94" t="s">
        <v>214</v>
      </c>
      <c r="M510" s="94">
        <v>20</v>
      </c>
      <c r="N510" s="95">
        <f t="shared" si="49"/>
        <v>0</v>
      </c>
      <c r="O510" s="201">
        <f>IF(P510&gt;0,VLOOKUP($D510,'BBLM COMCHECK'!$A:$S,14,0),0)</f>
        <v>0</v>
      </c>
      <c r="P510" s="202"/>
      <c r="Q510" s="91">
        <f t="shared" si="43"/>
        <v>0</v>
      </c>
      <c r="R510" s="201">
        <f>IF(S510&gt;0,VLOOKUP($D510,'BBLM COMCHECK'!$A:$S,15,0),0)</f>
        <v>0</v>
      </c>
      <c r="S510" s="202"/>
      <c r="T510" s="91">
        <f t="shared" si="44"/>
        <v>0</v>
      </c>
      <c r="U510" s="201">
        <f>IF(V510&gt;0,VLOOKUP($D510,'BBLM COMCHECK'!$A:$Z,25,0),0)</f>
        <v>0</v>
      </c>
      <c r="V510" s="202"/>
      <c r="W510" s="91">
        <f t="shared" si="45"/>
        <v>0</v>
      </c>
      <c r="X510" s="201">
        <f>IF(Y510&gt;0,VLOOKUP($D510,'BBLM COMCHECK'!$A:$Z,25,0),0)</f>
        <v>0</v>
      </c>
      <c r="Y510" s="202"/>
      <c r="Z510" s="91">
        <f t="shared" si="46"/>
        <v>0</v>
      </c>
      <c r="AA510" s="203" t="str">
        <f>VLOOKUP(D510,'BBLM COMCHECK'!$A:$I,9,0)</f>
        <v>order stop</v>
      </c>
      <c r="AB510" s="204">
        <f>VLOOKUP(D510,'BBLM COMCHECK'!$A:$L,12,0)</f>
        <v>18</v>
      </c>
      <c r="AC510" s="201">
        <f t="shared" si="47"/>
        <v>0</v>
      </c>
      <c r="AD510" s="94"/>
      <c r="AE510" s="201"/>
      <c r="AF510" s="201"/>
      <c r="AG510" s="201"/>
      <c r="AH510" s="201"/>
      <c r="AI510" s="94"/>
      <c r="AJ510" s="94"/>
      <c r="AK510" s="87" t="s">
        <v>215</v>
      </c>
      <c r="AL510" s="87" t="str">
        <f t="shared" si="48"/>
        <v>2026-01-15|06016|1035634000|0||0|1</v>
      </c>
      <c r="AP510" s="198"/>
      <c r="AQ510" s="198"/>
      <c r="AR510" s="198"/>
      <c r="BC510" s="87"/>
      <c r="BD510" s="89" t="s">
        <v>216</v>
      </c>
      <c r="BE510" s="87"/>
    </row>
    <row r="511" spans="1:57" ht="26.25" customHeight="1">
      <c r="A511" s="87" t="s">
        <v>853</v>
      </c>
      <c r="B511" s="87" t="s">
        <v>89</v>
      </c>
      <c r="C511" s="87" t="s">
        <v>89</v>
      </c>
      <c r="D511" s="92" t="s">
        <v>1067</v>
      </c>
      <c r="E511" s="92" t="s">
        <v>91</v>
      </c>
      <c r="F511" s="92" t="s">
        <v>1052</v>
      </c>
      <c r="G511" s="93" t="s">
        <v>133</v>
      </c>
      <c r="H511" s="93">
        <v>27</v>
      </c>
      <c r="I511" s="94" t="s">
        <v>27</v>
      </c>
      <c r="J511" s="97" t="s">
        <v>218</v>
      </c>
      <c r="K511" s="93" t="s">
        <v>219</v>
      </c>
      <c r="L511" s="96" t="s">
        <v>220</v>
      </c>
      <c r="M511" s="94">
        <v>12</v>
      </c>
      <c r="N511" s="95">
        <f t="shared" si="49"/>
        <v>0</v>
      </c>
      <c r="O511" s="201">
        <f>IF(P511&gt;0,VLOOKUP($D511,'BBLM COMCHECK'!$A:$S,14,0),0)</f>
        <v>0</v>
      </c>
      <c r="P511" s="202"/>
      <c r="Q511" s="91">
        <f t="shared" si="43"/>
        <v>0</v>
      </c>
      <c r="R511" s="201">
        <f>IF(S511&gt;0,VLOOKUP($D511,'BBLM COMCHECK'!$A:$S,15,0),0)</f>
        <v>0</v>
      </c>
      <c r="S511" s="202"/>
      <c r="T511" s="91">
        <f t="shared" si="44"/>
        <v>0</v>
      </c>
      <c r="U511" s="201">
        <f>IF(V511&gt;0,VLOOKUP($D511,'BBLM COMCHECK'!$A:$Z,25,0),0)</f>
        <v>0</v>
      </c>
      <c r="V511" s="202"/>
      <c r="W511" s="91">
        <f t="shared" si="45"/>
        <v>0</v>
      </c>
      <c r="X511" s="201">
        <f>IF(Y511&gt;0,VLOOKUP($D511,'BBLM COMCHECK'!$A:$Z,25,0),0)</f>
        <v>0</v>
      </c>
      <c r="Y511" s="202"/>
      <c r="Z511" s="91">
        <f t="shared" si="46"/>
        <v>0</v>
      </c>
      <c r="AA511" s="203" t="str">
        <f>VLOOKUP(D511,'BBLM COMCHECK'!$A:$I,9,0)</f>
        <v>normal</v>
      </c>
      <c r="AB511" s="204">
        <f>VLOOKUP(D511,'BBLM COMCHECK'!$A:$L,12,0)</f>
        <v>302</v>
      </c>
      <c r="AC511" s="201">
        <f t="shared" si="47"/>
        <v>0</v>
      </c>
      <c r="AD511" s="94"/>
      <c r="AE511" s="201"/>
      <c r="AF511" s="201"/>
      <c r="AG511" s="201"/>
      <c r="AH511" s="201"/>
      <c r="AI511" s="94"/>
      <c r="AJ511" s="94"/>
      <c r="AK511" s="87" t="s">
        <v>221</v>
      </c>
      <c r="AL511" s="87" t="str">
        <f t="shared" si="48"/>
        <v>2026-01-15|06016|1038886000|0||0|1</v>
      </c>
      <c r="AP511" s="198"/>
      <c r="AQ511" s="198"/>
      <c r="AR511" s="198"/>
      <c r="BC511" s="87"/>
      <c r="BD511" s="89" t="s">
        <v>222</v>
      </c>
      <c r="BE511" s="87"/>
    </row>
    <row r="512" spans="1:57" ht="26.25" customHeight="1">
      <c r="A512" s="87" t="s">
        <v>854</v>
      </c>
      <c r="B512" s="87" t="s">
        <v>89</v>
      </c>
      <c r="C512" s="87" t="s">
        <v>89</v>
      </c>
      <c r="D512" s="92" t="s">
        <v>1068</v>
      </c>
      <c r="E512" s="92" t="s">
        <v>91</v>
      </c>
      <c r="F512" s="92" t="s">
        <v>1052</v>
      </c>
      <c r="G512" s="93" t="s">
        <v>133</v>
      </c>
      <c r="H512" s="93">
        <v>27</v>
      </c>
      <c r="I512" s="94" t="s">
        <v>27</v>
      </c>
      <c r="J512" s="148" t="s">
        <v>224</v>
      </c>
      <c r="K512" s="93" t="s">
        <v>225</v>
      </c>
      <c r="L512" s="94" t="s">
        <v>226</v>
      </c>
      <c r="M512" s="94">
        <v>1</v>
      </c>
      <c r="N512" s="95">
        <f t="shared" si="49"/>
        <v>0</v>
      </c>
      <c r="O512" s="201">
        <f>IF(P512&gt;0,VLOOKUP($D512,'BBLM COMCHECK'!$A:$S,14,0),0)</f>
        <v>0</v>
      </c>
      <c r="P512" s="202"/>
      <c r="Q512" s="91">
        <f t="shared" si="43"/>
        <v>0</v>
      </c>
      <c r="R512" s="201">
        <f>IF(S512&gt;0,VLOOKUP($D512,'BBLM COMCHECK'!$A:$S,15,0),0)</f>
        <v>0</v>
      </c>
      <c r="S512" s="202"/>
      <c r="T512" s="91">
        <f t="shared" si="44"/>
        <v>0</v>
      </c>
      <c r="U512" s="201">
        <f>IF(V512&gt;0,VLOOKUP($D512,'BBLM COMCHECK'!$A:$Z,25,0),0)</f>
        <v>0</v>
      </c>
      <c r="V512" s="202"/>
      <c r="W512" s="91">
        <f t="shared" si="45"/>
        <v>0</v>
      </c>
      <c r="X512" s="201">
        <f>IF(Y512&gt;0,VLOOKUP($D512,'BBLM COMCHECK'!$A:$Z,25,0),0)</f>
        <v>0</v>
      </c>
      <c r="Y512" s="202"/>
      <c r="Z512" s="91">
        <f t="shared" si="46"/>
        <v>0</v>
      </c>
      <c r="AA512" s="203" t="str">
        <f>VLOOKUP(D512,'BBLM COMCHECK'!$A:$I,9,0)</f>
        <v>normal</v>
      </c>
      <c r="AB512" s="204">
        <f>VLOOKUP(D512,'BBLM COMCHECK'!$A:$L,12,0)</f>
        <v>92</v>
      </c>
      <c r="AC512" s="201">
        <f t="shared" si="47"/>
        <v>0</v>
      </c>
      <c r="AD512" s="94"/>
      <c r="AE512" s="201"/>
      <c r="AF512" s="201"/>
      <c r="AG512" s="201"/>
      <c r="AH512" s="201"/>
      <c r="AI512" s="94"/>
      <c r="AJ512" s="94"/>
      <c r="AK512" s="87" t="s">
        <v>227</v>
      </c>
      <c r="AL512" s="87" t="str">
        <f t="shared" si="48"/>
        <v>2026-01-15|06016|1038932000|0||0|1</v>
      </c>
      <c r="AP512" s="198"/>
      <c r="AQ512" s="198"/>
      <c r="AR512" s="198"/>
      <c r="BC512" s="87"/>
      <c r="BD512" s="89" t="s">
        <v>228</v>
      </c>
      <c r="BE512" s="87"/>
    </row>
    <row r="513" spans="1:57" ht="26.25" customHeight="1">
      <c r="A513" s="87" t="s">
        <v>855</v>
      </c>
      <c r="B513" s="87" t="s">
        <v>89</v>
      </c>
      <c r="C513" s="87" t="s">
        <v>89</v>
      </c>
      <c r="D513" s="92" t="s">
        <v>1069</v>
      </c>
      <c r="E513" s="92" t="s">
        <v>91</v>
      </c>
      <c r="F513" s="92" t="s">
        <v>1052</v>
      </c>
      <c r="G513" s="93" t="s">
        <v>133</v>
      </c>
      <c r="H513" s="93">
        <v>26</v>
      </c>
      <c r="I513" s="94" t="s">
        <v>25</v>
      </c>
      <c r="J513" s="148" t="s">
        <v>230</v>
      </c>
      <c r="K513" s="93" t="s">
        <v>231</v>
      </c>
      <c r="L513" s="94" t="s">
        <v>232</v>
      </c>
      <c r="M513" s="94">
        <v>12</v>
      </c>
      <c r="N513" s="95">
        <f t="shared" si="49"/>
        <v>0</v>
      </c>
      <c r="O513" s="201">
        <f>IF(P513&gt;0,VLOOKUP($D513,'BBLM COMCHECK'!$A:$S,14,0),0)</f>
        <v>0</v>
      </c>
      <c r="P513" s="202"/>
      <c r="Q513" s="91">
        <f t="shared" si="43"/>
        <v>0</v>
      </c>
      <c r="R513" s="201">
        <f>IF(S513&gt;0,VLOOKUP($D513,'BBLM COMCHECK'!$A:$S,15,0),0)</f>
        <v>0</v>
      </c>
      <c r="S513" s="202"/>
      <c r="T513" s="91">
        <f t="shared" si="44"/>
        <v>0</v>
      </c>
      <c r="U513" s="201">
        <f>IF(V513&gt;0,VLOOKUP($D513,'BBLM COMCHECK'!$A:$Z,25,0),0)</f>
        <v>0</v>
      </c>
      <c r="V513" s="202"/>
      <c r="W513" s="91">
        <f t="shared" si="45"/>
        <v>0</v>
      </c>
      <c r="X513" s="201">
        <f>IF(Y513&gt;0,VLOOKUP($D513,'BBLM COMCHECK'!$A:$Z,25,0),0)</f>
        <v>0</v>
      </c>
      <c r="Y513" s="202"/>
      <c r="Z513" s="91">
        <f t="shared" si="46"/>
        <v>0</v>
      </c>
      <c r="AA513" s="203" t="str">
        <f>VLOOKUP(D513,'BBLM COMCHECK'!$A:$I,9,0)</f>
        <v>order stop</v>
      </c>
      <c r="AB513" s="204">
        <f>VLOOKUP(D513,'BBLM COMCHECK'!$A:$L,12,0)</f>
        <v>27584</v>
      </c>
      <c r="AC513" s="201">
        <f t="shared" si="47"/>
        <v>0</v>
      </c>
      <c r="AD513" s="94"/>
      <c r="AE513" s="201"/>
      <c r="AF513" s="201"/>
      <c r="AG513" s="201"/>
      <c r="AH513" s="201"/>
      <c r="AI513" s="94"/>
      <c r="AJ513" s="94"/>
      <c r="AK513" s="87" t="s">
        <v>233</v>
      </c>
      <c r="AL513" s="87" t="str">
        <f t="shared" si="48"/>
        <v>2026-01-15|06016|1055785000|0||0|1</v>
      </c>
      <c r="AP513" s="198"/>
      <c r="AQ513" s="198"/>
      <c r="AR513" s="198"/>
      <c r="BC513" s="87"/>
      <c r="BD513" s="89" t="s">
        <v>234</v>
      </c>
      <c r="BE513" s="87"/>
    </row>
    <row r="514" spans="1:57" ht="26.25" customHeight="1">
      <c r="A514" s="87" t="s">
        <v>856</v>
      </c>
      <c r="B514" s="87" t="s">
        <v>89</v>
      </c>
      <c r="C514" s="87" t="s">
        <v>89</v>
      </c>
      <c r="D514" s="92" t="s">
        <v>1070</v>
      </c>
      <c r="E514" s="92" t="s">
        <v>91</v>
      </c>
      <c r="F514" s="92" t="s">
        <v>1052</v>
      </c>
      <c r="G514" s="93" t="s">
        <v>133</v>
      </c>
      <c r="H514" s="93">
        <v>27</v>
      </c>
      <c r="I514" s="94" t="s">
        <v>27</v>
      </c>
      <c r="J514" s="148" t="s">
        <v>236</v>
      </c>
      <c r="K514" s="93" t="s">
        <v>237</v>
      </c>
      <c r="L514" s="94" t="s">
        <v>238</v>
      </c>
      <c r="M514" s="94">
        <v>12</v>
      </c>
      <c r="N514" s="95">
        <f t="shared" si="49"/>
        <v>0</v>
      </c>
      <c r="O514" s="201">
        <f>IF(P514&gt;0,VLOOKUP($D514,'BBLM COMCHECK'!$A:$S,14,0),0)</f>
        <v>0</v>
      </c>
      <c r="P514" s="202"/>
      <c r="Q514" s="91">
        <f t="shared" si="43"/>
        <v>0</v>
      </c>
      <c r="R514" s="201">
        <f>IF(S514&gt;0,VLOOKUP($D514,'BBLM COMCHECK'!$A:$S,15,0),0)</f>
        <v>0</v>
      </c>
      <c r="S514" s="202"/>
      <c r="T514" s="91">
        <f t="shared" si="44"/>
        <v>0</v>
      </c>
      <c r="U514" s="201">
        <f>IF(V514&gt;0,VLOOKUP($D514,'BBLM COMCHECK'!$A:$Z,25,0),0)</f>
        <v>0</v>
      </c>
      <c r="V514" s="202"/>
      <c r="W514" s="91">
        <f t="shared" si="45"/>
        <v>0</v>
      </c>
      <c r="X514" s="201">
        <f>IF(Y514&gt;0,VLOOKUP($D514,'BBLM COMCHECK'!$A:$Z,25,0),0)</f>
        <v>0</v>
      </c>
      <c r="Y514" s="202"/>
      <c r="Z514" s="91">
        <f t="shared" si="46"/>
        <v>0</v>
      </c>
      <c r="AA514" s="203" t="str">
        <f>VLOOKUP(D514,'BBLM COMCHECK'!$A:$I,9,0)</f>
        <v>normal</v>
      </c>
      <c r="AB514" s="204">
        <f>VLOOKUP(D514,'BBLM COMCHECK'!$A:$L,12,0)</f>
        <v>462</v>
      </c>
      <c r="AC514" s="201">
        <f t="shared" si="47"/>
        <v>0</v>
      </c>
      <c r="AD514" s="94"/>
      <c r="AE514" s="201"/>
      <c r="AF514" s="201"/>
      <c r="AG514" s="201"/>
      <c r="AH514" s="201"/>
      <c r="AI514" s="94"/>
      <c r="AJ514" s="94"/>
      <c r="AK514" s="87" t="s">
        <v>239</v>
      </c>
      <c r="AL514" s="87" t="str">
        <f t="shared" si="48"/>
        <v>2026-01-15|06016|1058499000|0||0|1</v>
      </c>
      <c r="AP514" s="198"/>
      <c r="AQ514" s="198"/>
      <c r="AR514" s="198"/>
      <c r="BC514" s="87"/>
      <c r="BD514" s="89" t="s">
        <v>240</v>
      </c>
      <c r="BE514" s="87"/>
    </row>
    <row r="515" spans="1:57" ht="26.25" customHeight="1">
      <c r="A515" s="87" t="s">
        <v>857</v>
      </c>
      <c r="B515" s="87" t="s">
        <v>89</v>
      </c>
      <c r="C515" s="87" t="s">
        <v>89</v>
      </c>
      <c r="D515" s="92" t="s">
        <v>1071</v>
      </c>
      <c r="E515" s="92" t="s">
        <v>91</v>
      </c>
      <c r="F515" s="92" t="s">
        <v>1052</v>
      </c>
      <c r="G515" s="93" t="s">
        <v>133</v>
      </c>
      <c r="H515" s="93">
        <v>11</v>
      </c>
      <c r="I515" s="94" t="s">
        <v>20</v>
      </c>
      <c r="J515" s="148" t="s">
        <v>242</v>
      </c>
      <c r="K515" s="93" t="s">
        <v>243</v>
      </c>
      <c r="L515" s="94" t="s">
        <v>244</v>
      </c>
      <c r="M515" s="94">
        <v>16</v>
      </c>
      <c r="N515" s="95">
        <f t="shared" si="49"/>
        <v>0</v>
      </c>
      <c r="O515" s="201">
        <f>IF(P515&gt;0,VLOOKUP($D515,'BBLM COMCHECK'!$A:$S,14,0),0)</f>
        <v>0</v>
      </c>
      <c r="P515" s="202"/>
      <c r="Q515" s="91">
        <f t="shared" ref="Q515:Q578" si="50">IFERROR(O515/P515%,0)</f>
        <v>0</v>
      </c>
      <c r="R515" s="201">
        <f>IF(S515&gt;0,VLOOKUP($D515,'BBLM COMCHECK'!$A:$S,15,0),0)</f>
        <v>0</v>
      </c>
      <c r="S515" s="202"/>
      <c r="T515" s="91">
        <f t="shared" ref="T515:T578" si="51">IFERROR(R515/S515%,0)</f>
        <v>0</v>
      </c>
      <c r="U515" s="201">
        <f>IF(V515&gt;0,VLOOKUP($D515,'BBLM COMCHECK'!$A:$Z,25,0),0)</f>
        <v>0</v>
      </c>
      <c r="V515" s="202"/>
      <c r="W515" s="91">
        <f t="shared" ref="W515:W578" si="52">IFERROR(U515/V515%,0)</f>
        <v>0</v>
      </c>
      <c r="X515" s="201">
        <f>IF(Y515&gt;0,VLOOKUP($D515,'BBLM COMCHECK'!$A:$Z,25,0),0)</f>
        <v>0</v>
      </c>
      <c r="Y515" s="202"/>
      <c r="Z515" s="91">
        <f t="shared" ref="Z515:Z578" si="53">IFERROR(X515/Y515%,0)</f>
        <v>0</v>
      </c>
      <c r="AA515" s="203" t="str">
        <f>VLOOKUP(D515,'BBLM COMCHECK'!$A:$I,9,0)</f>
        <v>normal</v>
      </c>
      <c r="AB515" s="204">
        <f>VLOOKUP(D515,'BBLM COMCHECK'!$A:$L,12,0)</f>
        <v>1632</v>
      </c>
      <c r="AC515" s="201">
        <f t="shared" ref="AC515:AC578" si="54">IF(AB515&lt;4,1,0)</f>
        <v>0</v>
      </c>
      <c r="AD515" s="94"/>
      <c r="AE515" s="201"/>
      <c r="AF515" s="201"/>
      <c r="AG515" s="201"/>
      <c r="AH515" s="201"/>
      <c r="AI515" s="94"/>
      <c r="AJ515" s="94"/>
      <c r="AK515" s="87" t="s">
        <v>245</v>
      </c>
      <c r="AL515" s="87" t="str">
        <f t="shared" ref="AL515:AL578" si="55">"2026-01-15|"&amp;E515&amp;"|"&amp;J515&amp;"|"&amp;X515&amp;"|"&amp;Y515&amp;"|"&amp;N515&amp;"|"&amp;1</f>
        <v>2026-01-15|06016|1064670000|0||0|1</v>
      </c>
      <c r="AP515" s="198"/>
      <c r="AQ515" s="198"/>
      <c r="AR515" s="198"/>
      <c r="BC515" s="87"/>
      <c r="BD515" s="89" t="s">
        <v>246</v>
      </c>
      <c r="BE515" s="87"/>
    </row>
    <row r="516" spans="1:57" ht="26.25" customHeight="1">
      <c r="A516" s="87" t="s">
        <v>858</v>
      </c>
      <c r="B516" s="87" t="s">
        <v>89</v>
      </c>
      <c r="C516" s="87" t="s">
        <v>89</v>
      </c>
      <c r="D516" s="92" t="s">
        <v>1072</v>
      </c>
      <c r="E516" s="92" t="s">
        <v>91</v>
      </c>
      <c r="F516" s="92" t="s">
        <v>1052</v>
      </c>
      <c r="G516" s="93" t="s">
        <v>133</v>
      </c>
      <c r="H516" s="93">
        <v>11</v>
      </c>
      <c r="I516" s="94" t="s">
        <v>20</v>
      </c>
      <c r="J516" s="148" t="s">
        <v>248</v>
      </c>
      <c r="K516" s="93" t="s">
        <v>249</v>
      </c>
      <c r="L516" s="94" t="s">
        <v>250</v>
      </c>
      <c r="M516" s="94">
        <v>28</v>
      </c>
      <c r="N516" s="95">
        <f t="shared" si="49"/>
        <v>0</v>
      </c>
      <c r="O516" s="201">
        <f>IF(P516&gt;0,VLOOKUP($D516,'BBLM COMCHECK'!$A:$S,14,0),0)</f>
        <v>0</v>
      </c>
      <c r="P516" s="202"/>
      <c r="Q516" s="91">
        <f t="shared" si="50"/>
        <v>0</v>
      </c>
      <c r="R516" s="201">
        <f>IF(S516&gt;0,VLOOKUP($D516,'BBLM COMCHECK'!$A:$S,15,0),0)</f>
        <v>0</v>
      </c>
      <c r="S516" s="202"/>
      <c r="T516" s="91">
        <f t="shared" si="51"/>
        <v>0</v>
      </c>
      <c r="U516" s="201">
        <f>IF(V516&gt;0,VLOOKUP($D516,'BBLM COMCHECK'!$A:$Z,25,0),0)</f>
        <v>0</v>
      </c>
      <c r="V516" s="202"/>
      <c r="W516" s="91">
        <f t="shared" si="52"/>
        <v>0</v>
      </c>
      <c r="X516" s="201">
        <f>IF(Y516&gt;0,VLOOKUP($D516,'BBLM COMCHECK'!$A:$Z,25,0),0)</f>
        <v>0</v>
      </c>
      <c r="Y516" s="202"/>
      <c r="Z516" s="91">
        <f t="shared" si="53"/>
        <v>0</v>
      </c>
      <c r="AA516" s="203" t="str">
        <f>VLOOKUP(D516,'BBLM COMCHECK'!$A:$I,9,0)</f>
        <v>normal</v>
      </c>
      <c r="AB516" s="204">
        <f>VLOOKUP(D516,'BBLM COMCHECK'!$A:$L,12,0)</f>
        <v>7722</v>
      </c>
      <c r="AC516" s="201">
        <f t="shared" si="54"/>
        <v>0</v>
      </c>
      <c r="AD516" s="94"/>
      <c r="AE516" s="201"/>
      <c r="AF516" s="201"/>
      <c r="AG516" s="201"/>
      <c r="AH516" s="201"/>
      <c r="AI516" s="94"/>
      <c r="AJ516" s="94"/>
      <c r="AK516" s="87" t="s">
        <v>251</v>
      </c>
      <c r="AL516" s="87" t="str">
        <f t="shared" si="55"/>
        <v>2026-01-15|06016|1064680000|0||0|1</v>
      </c>
      <c r="AP516" s="198"/>
      <c r="AQ516" s="198"/>
      <c r="AR516" s="198"/>
      <c r="BC516" s="87"/>
      <c r="BD516" s="89" t="s">
        <v>252</v>
      </c>
      <c r="BE516" s="87"/>
    </row>
    <row r="517" spans="1:57" ht="26.25" customHeight="1">
      <c r="A517" s="87" t="s">
        <v>859</v>
      </c>
      <c r="B517" s="87" t="s">
        <v>89</v>
      </c>
      <c r="C517" s="87" t="s">
        <v>89</v>
      </c>
      <c r="D517" s="92" t="s">
        <v>1073</v>
      </c>
      <c r="E517" s="92" t="s">
        <v>91</v>
      </c>
      <c r="F517" s="92" t="s">
        <v>1052</v>
      </c>
      <c r="G517" s="93" t="s">
        <v>133</v>
      </c>
      <c r="H517" s="93">
        <v>21</v>
      </c>
      <c r="I517" s="94" t="s">
        <v>24</v>
      </c>
      <c r="J517" s="148" t="s">
        <v>254</v>
      </c>
      <c r="K517" s="93" t="s">
        <v>255</v>
      </c>
      <c r="L517" s="94" t="s">
        <v>256</v>
      </c>
      <c r="M517" s="94">
        <v>60</v>
      </c>
      <c r="N517" s="95">
        <f t="shared" si="49"/>
        <v>0</v>
      </c>
      <c r="O517" s="201">
        <f>IF(P517&gt;0,VLOOKUP($D517,'BBLM COMCHECK'!$A:$S,14,0),0)</f>
        <v>0</v>
      </c>
      <c r="P517" s="202"/>
      <c r="Q517" s="91">
        <f t="shared" si="50"/>
        <v>0</v>
      </c>
      <c r="R517" s="201">
        <f>IF(S517&gt;0,VLOOKUP($D517,'BBLM COMCHECK'!$A:$S,15,0),0)</f>
        <v>0</v>
      </c>
      <c r="S517" s="202"/>
      <c r="T517" s="91">
        <f t="shared" si="51"/>
        <v>0</v>
      </c>
      <c r="U517" s="201">
        <f>IF(V517&gt;0,VLOOKUP($D517,'BBLM COMCHECK'!$A:$Z,25,0),0)</f>
        <v>0</v>
      </c>
      <c r="V517" s="202"/>
      <c r="W517" s="91">
        <f t="shared" si="52"/>
        <v>0</v>
      </c>
      <c r="X517" s="201">
        <f>IF(Y517&gt;0,VLOOKUP($D517,'BBLM COMCHECK'!$A:$Z,25,0),0)</f>
        <v>0</v>
      </c>
      <c r="Y517" s="202"/>
      <c r="Z517" s="91">
        <f t="shared" si="53"/>
        <v>0</v>
      </c>
      <c r="AA517" s="203" t="str">
        <f>VLOOKUP(D517,'BBLM COMCHECK'!$A:$I,9,0)</f>
        <v>order stop</v>
      </c>
      <c r="AB517" s="204">
        <f>VLOOKUP(D517,'BBLM COMCHECK'!$A:$L,12,0)</f>
        <v>236367</v>
      </c>
      <c r="AC517" s="201">
        <f t="shared" si="54"/>
        <v>0</v>
      </c>
      <c r="AD517" s="94"/>
      <c r="AE517" s="201"/>
      <c r="AF517" s="201"/>
      <c r="AG517" s="201"/>
      <c r="AH517" s="201"/>
      <c r="AI517" s="94"/>
      <c r="AJ517" s="94"/>
      <c r="AK517" s="87" t="s">
        <v>257</v>
      </c>
      <c r="AL517" s="87" t="str">
        <f t="shared" si="55"/>
        <v>2026-01-15|06016|1070906000|0||0|1</v>
      </c>
      <c r="AP517" s="198"/>
      <c r="AQ517" s="198"/>
      <c r="AR517" s="198"/>
      <c r="BC517" s="87"/>
      <c r="BD517" s="89" t="s">
        <v>258</v>
      </c>
      <c r="BE517" s="87"/>
    </row>
    <row r="518" spans="1:57" ht="26.25" customHeight="1">
      <c r="A518" s="87" t="s">
        <v>860</v>
      </c>
      <c r="B518" s="87" t="s">
        <v>89</v>
      </c>
      <c r="C518" s="87" t="s">
        <v>89</v>
      </c>
      <c r="D518" s="92" t="s">
        <v>1074</v>
      </c>
      <c r="E518" s="92" t="s">
        <v>91</v>
      </c>
      <c r="F518" s="92" t="s">
        <v>1052</v>
      </c>
      <c r="G518" s="93" t="s">
        <v>133</v>
      </c>
      <c r="H518" s="93">
        <v>11</v>
      </c>
      <c r="I518" s="94" t="s">
        <v>20</v>
      </c>
      <c r="J518" s="148" t="s">
        <v>260</v>
      </c>
      <c r="K518" s="93" t="s">
        <v>261</v>
      </c>
      <c r="L518" s="94" t="s">
        <v>262</v>
      </c>
      <c r="M518" s="94">
        <v>12</v>
      </c>
      <c r="N518" s="95">
        <f t="shared" si="49"/>
        <v>0</v>
      </c>
      <c r="O518" s="201">
        <f>IF(P518&gt;0,VLOOKUP($D518,'BBLM COMCHECK'!$A:$S,14,0),0)</f>
        <v>0</v>
      </c>
      <c r="P518" s="202"/>
      <c r="Q518" s="91">
        <f t="shared" si="50"/>
        <v>0</v>
      </c>
      <c r="R518" s="201">
        <f>IF(S518&gt;0,VLOOKUP($D518,'BBLM COMCHECK'!$A:$S,15,0),0)</f>
        <v>0</v>
      </c>
      <c r="S518" s="202"/>
      <c r="T518" s="91">
        <f t="shared" si="51"/>
        <v>0</v>
      </c>
      <c r="U518" s="201">
        <f>IF(V518&gt;0,VLOOKUP($D518,'BBLM COMCHECK'!$A:$Z,25,0),0)</f>
        <v>0</v>
      </c>
      <c r="V518" s="202"/>
      <c r="W518" s="91">
        <f t="shared" si="52"/>
        <v>0</v>
      </c>
      <c r="X518" s="201">
        <f>IF(Y518&gt;0,VLOOKUP($D518,'BBLM COMCHECK'!$A:$Z,25,0),0)</f>
        <v>0</v>
      </c>
      <c r="Y518" s="202"/>
      <c r="Z518" s="91">
        <f t="shared" si="53"/>
        <v>0</v>
      </c>
      <c r="AA518" s="203" t="str">
        <f>VLOOKUP(D518,'BBLM COMCHECK'!$A:$I,9,0)</f>
        <v>normal</v>
      </c>
      <c r="AB518" s="204">
        <f>VLOOKUP(D518,'BBLM COMCHECK'!$A:$L,12,0)</f>
        <v>1740</v>
      </c>
      <c r="AC518" s="201">
        <f t="shared" si="54"/>
        <v>0</v>
      </c>
      <c r="AD518" s="94"/>
      <c r="AE518" s="201"/>
      <c r="AF518" s="201"/>
      <c r="AG518" s="201"/>
      <c r="AH518" s="201"/>
      <c r="AI518" s="94"/>
      <c r="AJ518" s="94"/>
      <c r="AK518" s="87" t="s">
        <v>263</v>
      </c>
      <c r="AL518" s="87" t="str">
        <f t="shared" si="55"/>
        <v>2026-01-15|06016|1071008000|0||0|1</v>
      </c>
      <c r="AP518" s="198"/>
      <c r="AQ518" s="198"/>
      <c r="AR518" s="198"/>
      <c r="BC518" s="87"/>
      <c r="BD518" s="89" t="s">
        <v>264</v>
      </c>
      <c r="BE518" s="87"/>
    </row>
    <row r="519" spans="1:57" ht="26.25" customHeight="1">
      <c r="A519" s="87" t="s">
        <v>861</v>
      </c>
      <c r="B519" s="87" t="s">
        <v>89</v>
      </c>
      <c r="C519" s="87" t="s">
        <v>89</v>
      </c>
      <c r="D519" s="92" t="s">
        <v>1075</v>
      </c>
      <c r="E519" s="92" t="s">
        <v>91</v>
      </c>
      <c r="F519" s="92" t="s">
        <v>1052</v>
      </c>
      <c r="G519" s="93" t="s">
        <v>133</v>
      </c>
      <c r="H519" s="93">
        <v>11</v>
      </c>
      <c r="I519" s="94" t="s">
        <v>20</v>
      </c>
      <c r="J519" s="148" t="s">
        <v>266</v>
      </c>
      <c r="K519" s="93" t="s">
        <v>267</v>
      </c>
      <c r="L519" s="94" t="s">
        <v>268</v>
      </c>
      <c r="M519" s="94">
        <v>9</v>
      </c>
      <c r="N519" s="95">
        <f t="shared" si="49"/>
        <v>0</v>
      </c>
      <c r="O519" s="201">
        <f>IF(P519&gt;0,VLOOKUP($D519,'BBLM COMCHECK'!$A:$S,14,0),0)</f>
        <v>0</v>
      </c>
      <c r="P519" s="202"/>
      <c r="Q519" s="91">
        <f t="shared" si="50"/>
        <v>0</v>
      </c>
      <c r="R519" s="201">
        <f>IF(S519&gt;0,VLOOKUP($D519,'BBLM COMCHECK'!$A:$S,15,0),0)</f>
        <v>0</v>
      </c>
      <c r="S519" s="202"/>
      <c r="T519" s="91">
        <f t="shared" si="51"/>
        <v>0</v>
      </c>
      <c r="U519" s="201">
        <f>IF(V519&gt;0,VLOOKUP($D519,'BBLM COMCHECK'!$A:$Z,25,0),0)</f>
        <v>0</v>
      </c>
      <c r="V519" s="202"/>
      <c r="W519" s="91">
        <f t="shared" si="52"/>
        <v>0</v>
      </c>
      <c r="X519" s="201">
        <f>IF(Y519&gt;0,VLOOKUP($D519,'BBLM COMCHECK'!$A:$Z,25,0),0)</f>
        <v>0</v>
      </c>
      <c r="Y519" s="202"/>
      <c r="Z519" s="91">
        <f t="shared" si="53"/>
        <v>0</v>
      </c>
      <c r="AA519" s="203" t="str">
        <f>VLOOKUP(D519,'BBLM COMCHECK'!$A:$I,9,0)</f>
        <v>normal</v>
      </c>
      <c r="AB519" s="204">
        <f>VLOOKUP(D519,'BBLM COMCHECK'!$A:$L,12,0)</f>
        <v>0</v>
      </c>
      <c r="AC519" s="201">
        <f t="shared" si="54"/>
        <v>1</v>
      </c>
      <c r="AD519" s="94"/>
      <c r="AE519" s="201"/>
      <c r="AF519" s="201"/>
      <c r="AG519" s="201"/>
      <c r="AH519" s="201"/>
      <c r="AI519" s="94"/>
      <c r="AJ519" s="94"/>
      <c r="AK519" s="87" t="s">
        <v>269</v>
      </c>
      <c r="AL519" s="87" t="str">
        <f t="shared" si="55"/>
        <v>2026-01-15|06016|1071606000|0||0|1</v>
      </c>
      <c r="AP519" s="198"/>
      <c r="AQ519" s="198"/>
      <c r="AR519" s="198"/>
      <c r="BC519" s="87"/>
      <c r="BD519" s="89" t="s">
        <v>270</v>
      </c>
      <c r="BE519" s="87"/>
    </row>
    <row r="520" spans="1:57" ht="26.25" customHeight="1">
      <c r="A520" s="87" t="s">
        <v>862</v>
      </c>
      <c r="B520" s="87" t="s">
        <v>89</v>
      </c>
      <c r="C520" s="87" t="s">
        <v>89</v>
      </c>
      <c r="D520" s="92" t="s">
        <v>1076</v>
      </c>
      <c r="E520" s="92" t="s">
        <v>91</v>
      </c>
      <c r="F520" s="92" t="s">
        <v>1052</v>
      </c>
      <c r="G520" s="93" t="s">
        <v>133</v>
      </c>
      <c r="H520" s="93">
        <v>11</v>
      </c>
      <c r="I520" s="94" t="s">
        <v>20</v>
      </c>
      <c r="J520" s="97" t="s">
        <v>272</v>
      </c>
      <c r="K520" s="93" t="s">
        <v>273</v>
      </c>
      <c r="L520" s="94" t="s">
        <v>274</v>
      </c>
      <c r="M520" s="94">
        <v>24</v>
      </c>
      <c r="N520" s="95">
        <f t="shared" si="49"/>
        <v>0</v>
      </c>
      <c r="O520" s="201">
        <f>IF(P520&gt;0,VLOOKUP($D520,'BBLM COMCHECK'!$A:$S,14,0),0)</f>
        <v>0</v>
      </c>
      <c r="P520" s="202"/>
      <c r="Q520" s="91">
        <f t="shared" si="50"/>
        <v>0</v>
      </c>
      <c r="R520" s="201">
        <f>IF(S520&gt;0,VLOOKUP($D520,'BBLM COMCHECK'!$A:$S,15,0),0)</f>
        <v>0</v>
      </c>
      <c r="S520" s="202"/>
      <c r="T520" s="91">
        <f t="shared" si="51"/>
        <v>0</v>
      </c>
      <c r="U520" s="201">
        <f>IF(V520&gt;0,VLOOKUP($D520,'BBLM COMCHECK'!$A:$Z,25,0),0)</f>
        <v>0</v>
      </c>
      <c r="V520" s="202"/>
      <c r="W520" s="91">
        <f t="shared" si="52"/>
        <v>0</v>
      </c>
      <c r="X520" s="201">
        <f>IF(Y520&gt;0,VLOOKUP($D520,'BBLM COMCHECK'!$A:$Z,25,0),0)</f>
        <v>0</v>
      </c>
      <c r="Y520" s="202"/>
      <c r="Z520" s="91">
        <f t="shared" si="53"/>
        <v>0</v>
      </c>
      <c r="AA520" s="203" t="str">
        <f>VLOOKUP(D520,'BBLM COMCHECK'!$A:$I,9,0)</f>
        <v>normal</v>
      </c>
      <c r="AB520" s="204">
        <f>VLOOKUP(D520,'BBLM COMCHECK'!$A:$L,12,0)</f>
        <v>44</v>
      </c>
      <c r="AC520" s="201">
        <f t="shared" si="54"/>
        <v>0</v>
      </c>
      <c r="AD520" s="94"/>
      <c r="AE520" s="201"/>
      <c r="AF520" s="201"/>
      <c r="AG520" s="201"/>
      <c r="AH520" s="201"/>
      <c r="AI520" s="94"/>
      <c r="AJ520" s="94"/>
      <c r="AK520" s="87" t="s">
        <v>275</v>
      </c>
      <c r="AL520" s="87" t="str">
        <f t="shared" si="55"/>
        <v>2026-01-15|06016|1072194000|0||0|1</v>
      </c>
      <c r="AP520" s="198"/>
      <c r="AQ520" s="198"/>
      <c r="AR520" s="198"/>
      <c r="BC520" s="87"/>
      <c r="BD520" s="89" t="s">
        <v>276</v>
      </c>
      <c r="BE520" s="87"/>
    </row>
    <row r="521" spans="1:57" ht="26.25" customHeight="1">
      <c r="A521" s="87" t="s">
        <v>863</v>
      </c>
      <c r="B521" s="87" t="s">
        <v>89</v>
      </c>
      <c r="C521" s="87" t="s">
        <v>89</v>
      </c>
      <c r="D521" s="92" t="s">
        <v>1077</v>
      </c>
      <c r="E521" s="92" t="s">
        <v>91</v>
      </c>
      <c r="F521" s="92" t="s">
        <v>1052</v>
      </c>
      <c r="G521" s="93" t="s">
        <v>133</v>
      </c>
      <c r="H521" s="93">
        <v>26</v>
      </c>
      <c r="I521" s="94" t="s">
        <v>25</v>
      </c>
      <c r="J521" s="148" t="s">
        <v>278</v>
      </c>
      <c r="K521" s="93" t="s">
        <v>279</v>
      </c>
      <c r="L521" s="94" t="s">
        <v>280</v>
      </c>
      <c r="M521" s="94">
        <v>20</v>
      </c>
      <c r="N521" s="95">
        <f t="shared" si="49"/>
        <v>0</v>
      </c>
      <c r="O521" s="201">
        <f>IF(P521&gt;0,VLOOKUP($D521,'BBLM COMCHECK'!$A:$S,14,0),0)</f>
        <v>0</v>
      </c>
      <c r="P521" s="202"/>
      <c r="Q521" s="91">
        <f t="shared" si="50"/>
        <v>0</v>
      </c>
      <c r="R521" s="201">
        <f>IF(S521&gt;0,VLOOKUP($D521,'BBLM COMCHECK'!$A:$S,15,0),0)</f>
        <v>0</v>
      </c>
      <c r="S521" s="202"/>
      <c r="T521" s="91">
        <f t="shared" si="51"/>
        <v>0</v>
      </c>
      <c r="U521" s="201">
        <f>IF(V521&gt;0,VLOOKUP($D521,'BBLM COMCHECK'!$A:$Z,25,0),0)</f>
        <v>0</v>
      </c>
      <c r="V521" s="202"/>
      <c r="W521" s="91">
        <f t="shared" si="52"/>
        <v>0</v>
      </c>
      <c r="X521" s="201">
        <f>IF(Y521&gt;0,VLOOKUP($D521,'BBLM COMCHECK'!$A:$Z,25,0),0)</f>
        <v>0</v>
      </c>
      <c r="Y521" s="202"/>
      <c r="Z521" s="91">
        <f t="shared" si="53"/>
        <v>0</v>
      </c>
      <c r="AA521" s="203" t="str">
        <f>VLOOKUP(D521,'BBLM COMCHECK'!$A:$I,9,0)</f>
        <v>normal</v>
      </c>
      <c r="AB521" s="204">
        <f>VLOOKUP(D521,'BBLM COMCHECK'!$A:$L,12,0)</f>
        <v>4</v>
      </c>
      <c r="AC521" s="201">
        <f t="shared" si="54"/>
        <v>0</v>
      </c>
      <c r="AD521" s="94"/>
      <c r="AE521" s="201"/>
      <c r="AF521" s="201"/>
      <c r="AG521" s="201"/>
      <c r="AH521" s="201"/>
      <c r="AI521" s="94"/>
      <c r="AJ521" s="94"/>
      <c r="AK521" s="87" t="s">
        <v>281</v>
      </c>
      <c r="AL521" s="87" t="str">
        <f t="shared" si="55"/>
        <v>2026-01-15|06016|1074674000|0||0|1</v>
      </c>
      <c r="AP521" s="198"/>
      <c r="AQ521" s="198"/>
      <c r="AR521" s="198"/>
      <c r="BC521" s="87"/>
      <c r="BD521" s="89" t="s">
        <v>282</v>
      </c>
      <c r="BE521" s="87"/>
    </row>
    <row r="522" spans="1:57" ht="26.25" customHeight="1">
      <c r="A522" s="87" t="s">
        <v>864</v>
      </c>
      <c r="B522" s="87" t="s">
        <v>89</v>
      </c>
      <c r="C522" s="87" t="s">
        <v>89</v>
      </c>
      <c r="D522" s="92" t="s">
        <v>1078</v>
      </c>
      <c r="E522" s="92" t="s">
        <v>91</v>
      </c>
      <c r="F522" s="92" t="s">
        <v>1052</v>
      </c>
      <c r="G522" s="93" t="s">
        <v>133</v>
      </c>
      <c r="H522" s="93">
        <v>26</v>
      </c>
      <c r="I522" s="94" t="s">
        <v>25</v>
      </c>
      <c r="J522" s="97" t="s">
        <v>284</v>
      </c>
      <c r="K522" s="93" t="s">
        <v>285</v>
      </c>
      <c r="L522" s="94" t="s">
        <v>286</v>
      </c>
      <c r="M522" s="94">
        <v>50</v>
      </c>
      <c r="N522" s="95">
        <f t="shared" si="49"/>
        <v>0</v>
      </c>
      <c r="O522" s="201">
        <f>IF(P522&gt;0,VLOOKUP($D522,'BBLM COMCHECK'!$A:$S,14,0),0)</f>
        <v>0</v>
      </c>
      <c r="P522" s="202"/>
      <c r="Q522" s="91">
        <f t="shared" si="50"/>
        <v>0</v>
      </c>
      <c r="R522" s="201">
        <f>IF(S522&gt;0,VLOOKUP($D522,'BBLM COMCHECK'!$A:$S,15,0),0)</f>
        <v>0</v>
      </c>
      <c r="S522" s="202"/>
      <c r="T522" s="91">
        <f t="shared" si="51"/>
        <v>0</v>
      </c>
      <c r="U522" s="201">
        <f>IF(V522&gt;0,VLOOKUP($D522,'BBLM COMCHECK'!$A:$Z,25,0),0)</f>
        <v>0</v>
      </c>
      <c r="V522" s="202"/>
      <c r="W522" s="91">
        <f t="shared" si="52"/>
        <v>0</v>
      </c>
      <c r="X522" s="201">
        <f>IF(Y522&gt;0,VLOOKUP($D522,'BBLM COMCHECK'!$A:$Z,25,0),0)</f>
        <v>0</v>
      </c>
      <c r="Y522" s="202"/>
      <c r="Z522" s="91">
        <f t="shared" si="53"/>
        <v>0</v>
      </c>
      <c r="AA522" s="203" t="str">
        <f>VLOOKUP(D522,'BBLM COMCHECK'!$A:$I,9,0)</f>
        <v>normal</v>
      </c>
      <c r="AB522" s="204">
        <f>VLOOKUP(D522,'BBLM COMCHECK'!$A:$L,12,0)</f>
        <v>0</v>
      </c>
      <c r="AC522" s="201">
        <f t="shared" si="54"/>
        <v>1</v>
      </c>
      <c r="AD522" s="94"/>
      <c r="AE522" s="201"/>
      <c r="AF522" s="201"/>
      <c r="AG522" s="201"/>
      <c r="AH522" s="201"/>
      <c r="AI522" s="94"/>
      <c r="AJ522" s="94"/>
      <c r="AK522" s="87" t="s">
        <v>287</v>
      </c>
      <c r="AL522" s="87" t="str">
        <f t="shared" si="55"/>
        <v>2026-01-15|06016|1074883000|0||0|1</v>
      </c>
      <c r="AP522" s="198"/>
      <c r="AQ522" s="198"/>
      <c r="AR522" s="198"/>
      <c r="BC522" s="87"/>
      <c r="BD522" s="89" t="s">
        <v>288</v>
      </c>
      <c r="BE522" s="87"/>
    </row>
    <row r="523" spans="1:57" ht="26.25" customHeight="1">
      <c r="A523" s="87" t="s">
        <v>865</v>
      </c>
      <c r="B523" s="87" t="s">
        <v>89</v>
      </c>
      <c r="C523" s="87" t="s">
        <v>89</v>
      </c>
      <c r="D523" s="92" t="s">
        <v>1079</v>
      </c>
      <c r="E523" s="92" t="s">
        <v>91</v>
      </c>
      <c r="F523" s="92" t="s">
        <v>1052</v>
      </c>
      <c r="G523" s="93" t="s">
        <v>133</v>
      </c>
      <c r="H523" s="93">
        <v>27</v>
      </c>
      <c r="I523" s="94" t="s">
        <v>27</v>
      </c>
      <c r="J523" s="148" t="s">
        <v>290</v>
      </c>
      <c r="K523" s="93" t="s">
        <v>291</v>
      </c>
      <c r="L523" s="94" t="s">
        <v>292</v>
      </c>
      <c r="M523" s="94">
        <v>25</v>
      </c>
      <c r="N523" s="95">
        <f t="shared" si="49"/>
        <v>0</v>
      </c>
      <c r="O523" s="201">
        <f>IF(P523&gt;0,VLOOKUP($D523,'BBLM COMCHECK'!$A:$S,14,0),0)</f>
        <v>0</v>
      </c>
      <c r="P523" s="202"/>
      <c r="Q523" s="91">
        <f t="shared" si="50"/>
        <v>0</v>
      </c>
      <c r="R523" s="201">
        <f>IF(S523&gt;0,VLOOKUP($D523,'BBLM COMCHECK'!$A:$S,15,0),0)</f>
        <v>0</v>
      </c>
      <c r="S523" s="202"/>
      <c r="T523" s="91">
        <f t="shared" si="51"/>
        <v>0</v>
      </c>
      <c r="U523" s="201">
        <f>IF(V523&gt;0,VLOOKUP($D523,'BBLM COMCHECK'!$A:$Z,25,0),0)</f>
        <v>0</v>
      </c>
      <c r="V523" s="202"/>
      <c r="W523" s="91">
        <f t="shared" si="52"/>
        <v>0</v>
      </c>
      <c r="X523" s="201">
        <f>IF(Y523&gt;0,VLOOKUP($D523,'BBLM COMCHECK'!$A:$Z,25,0),0)</f>
        <v>0</v>
      </c>
      <c r="Y523" s="202"/>
      <c r="Z523" s="91">
        <f t="shared" si="53"/>
        <v>0</v>
      </c>
      <c r="AA523" s="203" t="str">
        <f>VLOOKUP(D523,'BBLM COMCHECK'!$A:$I,9,0)</f>
        <v>order stop</v>
      </c>
      <c r="AB523" s="204">
        <f>VLOOKUP(D523,'BBLM COMCHECK'!$A:$L,12,0)</f>
        <v>132</v>
      </c>
      <c r="AC523" s="201">
        <f t="shared" si="54"/>
        <v>0</v>
      </c>
      <c r="AD523" s="94"/>
      <c r="AE523" s="201"/>
      <c r="AF523" s="201"/>
      <c r="AG523" s="201"/>
      <c r="AH523" s="201"/>
      <c r="AI523" s="94"/>
      <c r="AJ523" s="94"/>
      <c r="AK523" s="87" t="s">
        <v>293</v>
      </c>
      <c r="AL523" s="87" t="str">
        <f t="shared" si="55"/>
        <v>2026-01-15|06016|1075557000|0||0|1</v>
      </c>
      <c r="AP523" s="198"/>
      <c r="AQ523" s="198"/>
      <c r="AR523" s="198"/>
      <c r="BC523" s="87"/>
      <c r="BD523" s="89" t="s">
        <v>294</v>
      </c>
      <c r="BE523" s="87"/>
    </row>
    <row r="524" spans="1:57" ht="26.25" customHeight="1">
      <c r="A524" s="87" t="s">
        <v>866</v>
      </c>
      <c r="B524" s="87" t="s">
        <v>89</v>
      </c>
      <c r="C524" s="87" t="s">
        <v>89</v>
      </c>
      <c r="D524" s="92" t="s">
        <v>1080</v>
      </c>
      <c r="E524" s="92" t="s">
        <v>91</v>
      </c>
      <c r="F524" s="92" t="s">
        <v>1052</v>
      </c>
      <c r="G524" s="93" t="s">
        <v>133</v>
      </c>
      <c r="H524" s="93">
        <v>26</v>
      </c>
      <c r="I524" s="94" t="s">
        <v>25</v>
      </c>
      <c r="J524" s="148" t="s">
        <v>296</v>
      </c>
      <c r="K524" s="93" t="s">
        <v>297</v>
      </c>
      <c r="L524" s="94" t="s">
        <v>298</v>
      </c>
      <c r="M524" s="94">
        <v>12</v>
      </c>
      <c r="N524" s="95">
        <f t="shared" si="49"/>
        <v>0</v>
      </c>
      <c r="O524" s="201">
        <f>IF(P524&gt;0,VLOOKUP($D524,'BBLM COMCHECK'!$A:$S,14,0),0)</f>
        <v>0</v>
      </c>
      <c r="P524" s="202"/>
      <c r="Q524" s="91">
        <f t="shared" si="50"/>
        <v>0</v>
      </c>
      <c r="R524" s="201">
        <f>IF(S524&gt;0,VLOOKUP($D524,'BBLM COMCHECK'!$A:$S,15,0),0)</f>
        <v>0</v>
      </c>
      <c r="S524" s="202"/>
      <c r="T524" s="91">
        <f t="shared" si="51"/>
        <v>0</v>
      </c>
      <c r="U524" s="201">
        <f>IF(V524&gt;0,VLOOKUP($D524,'BBLM COMCHECK'!$A:$Z,25,0),0)</f>
        <v>0</v>
      </c>
      <c r="V524" s="202"/>
      <c r="W524" s="91">
        <f t="shared" si="52"/>
        <v>0</v>
      </c>
      <c r="X524" s="201">
        <f>IF(Y524&gt;0,VLOOKUP($D524,'BBLM COMCHECK'!$A:$Z,25,0),0)</f>
        <v>0</v>
      </c>
      <c r="Y524" s="202"/>
      <c r="Z524" s="91">
        <f t="shared" si="53"/>
        <v>0</v>
      </c>
      <c r="AA524" s="203" t="str">
        <f>VLOOKUP(D524,'BBLM COMCHECK'!$A:$I,9,0)</f>
        <v>normal</v>
      </c>
      <c r="AB524" s="204">
        <f>VLOOKUP(D524,'BBLM COMCHECK'!$A:$L,12,0)</f>
        <v>5482</v>
      </c>
      <c r="AC524" s="201">
        <f t="shared" si="54"/>
        <v>0</v>
      </c>
      <c r="AD524" s="94"/>
      <c r="AE524" s="201"/>
      <c r="AF524" s="201"/>
      <c r="AG524" s="201"/>
      <c r="AH524" s="201"/>
      <c r="AI524" s="94"/>
      <c r="AJ524" s="94"/>
      <c r="AK524" s="87" t="s">
        <v>299</v>
      </c>
      <c r="AL524" s="87" t="str">
        <f t="shared" si="55"/>
        <v>2026-01-15|06016|1077236000|0||0|1</v>
      </c>
      <c r="AP524" s="198"/>
      <c r="AQ524" s="198"/>
      <c r="AR524" s="198"/>
      <c r="BC524" s="87"/>
      <c r="BD524" s="89" t="s">
        <v>867</v>
      </c>
      <c r="BE524" s="87"/>
    </row>
    <row r="525" spans="1:57" ht="26.25" customHeight="1">
      <c r="A525" s="87" t="s">
        <v>868</v>
      </c>
      <c r="B525" s="87" t="s">
        <v>89</v>
      </c>
      <c r="C525" s="87" t="s">
        <v>89</v>
      </c>
      <c r="D525" s="92" t="s">
        <v>1081</v>
      </c>
      <c r="E525" s="92" t="s">
        <v>91</v>
      </c>
      <c r="F525" s="92" t="s">
        <v>1052</v>
      </c>
      <c r="G525" s="93" t="s">
        <v>133</v>
      </c>
      <c r="H525" s="93">
        <v>26</v>
      </c>
      <c r="I525" s="94" t="s">
        <v>25</v>
      </c>
      <c r="J525" s="148" t="s">
        <v>302</v>
      </c>
      <c r="K525" s="93" t="s">
        <v>303</v>
      </c>
      <c r="L525" s="94" t="s">
        <v>304</v>
      </c>
      <c r="M525" s="94">
        <v>12</v>
      </c>
      <c r="N525" s="95">
        <f t="shared" si="49"/>
        <v>0</v>
      </c>
      <c r="O525" s="201">
        <f>IF(P525&gt;0,VLOOKUP($D525,'BBLM COMCHECK'!$A:$S,14,0),0)</f>
        <v>0</v>
      </c>
      <c r="P525" s="202"/>
      <c r="Q525" s="91">
        <f t="shared" si="50"/>
        <v>0</v>
      </c>
      <c r="R525" s="201">
        <f>IF(S525&gt;0,VLOOKUP($D525,'BBLM COMCHECK'!$A:$S,15,0),0)</f>
        <v>0</v>
      </c>
      <c r="S525" s="202"/>
      <c r="T525" s="91">
        <f t="shared" si="51"/>
        <v>0</v>
      </c>
      <c r="U525" s="201">
        <f>IF(V525&gt;0,VLOOKUP($D525,'BBLM COMCHECK'!$A:$Z,25,0),0)</f>
        <v>0</v>
      </c>
      <c r="V525" s="202"/>
      <c r="W525" s="91">
        <f t="shared" si="52"/>
        <v>0</v>
      </c>
      <c r="X525" s="201">
        <f>IF(Y525&gt;0,VLOOKUP($D525,'BBLM COMCHECK'!$A:$Z,25,0),0)</f>
        <v>0</v>
      </c>
      <c r="Y525" s="202"/>
      <c r="Z525" s="91">
        <f t="shared" si="53"/>
        <v>0</v>
      </c>
      <c r="AA525" s="203" t="str">
        <f>VLOOKUP(D525,'BBLM COMCHECK'!$A:$I,9,0)</f>
        <v>normal</v>
      </c>
      <c r="AB525" s="204">
        <f>VLOOKUP(D525,'BBLM COMCHECK'!$A:$L,12,0)</f>
        <v>4130</v>
      </c>
      <c r="AC525" s="201">
        <f t="shared" si="54"/>
        <v>0</v>
      </c>
      <c r="AD525" s="94"/>
      <c r="AE525" s="201"/>
      <c r="AF525" s="201"/>
      <c r="AG525" s="201"/>
      <c r="AH525" s="201"/>
      <c r="AI525" s="94"/>
      <c r="AJ525" s="94"/>
      <c r="AK525" s="87" t="s">
        <v>526</v>
      </c>
      <c r="AL525" s="87" t="str">
        <f t="shared" si="55"/>
        <v>2026-01-15|06016|1077237000|0||0|1</v>
      </c>
      <c r="AP525" s="198"/>
      <c r="AQ525" s="198"/>
      <c r="AR525" s="198"/>
      <c r="BC525" s="87"/>
      <c r="BD525" s="89" t="s">
        <v>306</v>
      </c>
      <c r="BE525" s="87"/>
    </row>
    <row r="526" spans="1:57" ht="26.25" customHeight="1">
      <c r="A526" s="87" t="s">
        <v>869</v>
      </c>
      <c r="B526" s="87" t="s">
        <v>89</v>
      </c>
      <c r="C526" s="87" t="s">
        <v>89</v>
      </c>
      <c r="D526" s="92" t="s">
        <v>1082</v>
      </c>
      <c r="E526" s="92" t="s">
        <v>91</v>
      </c>
      <c r="F526" s="92" t="s">
        <v>1052</v>
      </c>
      <c r="G526" s="93" t="s">
        <v>133</v>
      </c>
      <c r="H526" s="93">
        <v>26</v>
      </c>
      <c r="I526" s="94" t="s">
        <v>25</v>
      </c>
      <c r="J526" s="148" t="s">
        <v>308</v>
      </c>
      <c r="K526" s="93" t="s">
        <v>309</v>
      </c>
      <c r="L526" s="94" t="s">
        <v>310</v>
      </c>
      <c r="M526" s="94">
        <v>12</v>
      </c>
      <c r="N526" s="95">
        <f t="shared" si="49"/>
        <v>0</v>
      </c>
      <c r="O526" s="201">
        <f>IF(P526&gt;0,VLOOKUP($D526,'BBLM COMCHECK'!$A:$S,14,0),0)</f>
        <v>0</v>
      </c>
      <c r="P526" s="202"/>
      <c r="Q526" s="91">
        <f t="shared" si="50"/>
        <v>0</v>
      </c>
      <c r="R526" s="201">
        <f>IF(S526&gt;0,VLOOKUP($D526,'BBLM COMCHECK'!$A:$S,15,0),0)</f>
        <v>0</v>
      </c>
      <c r="S526" s="202"/>
      <c r="T526" s="91">
        <f t="shared" si="51"/>
        <v>0</v>
      </c>
      <c r="U526" s="201">
        <f>IF(V526&gt;0,VLOOKUP($D526,'BBLM COMCHECK'!$A:$Z,25,0),0)</f>
        <v>0</v>
      </c>
      <c r="V526" s="202"/>
      <c r="W526" s="91">
        <f t="shared" si="52"/>
        <v>0</v>
      </c>
      <c r="X526" s="201">
        <f>IF(Y526&gt;0,VLOOKUP($D526,'BBLM COMCHECK'!$A:$Z,25,0),0)</f>
        <v>0</v>
      </c>
      <c r="Y526" s="202"/>
      <c r="Z526" s="91">
        <f t="shared" si="53"/>
        <v>0</v>
      </c>
      <c r="AA526" s="203" t="str">
        <f>VLOOKUP(D526,'BBLM COMCHECK'!$A:$I,9,0)</f>
        <v>normal</v>
      </c>
      <c r="AB526" s="204">
        <f>VLOOKUP(D526,'BBLM COMCHECK'!$A:$L,12,0)</f>
        <v>6</v>
      </c>
      <c r="AC526" s="201">
        <f t="shared" si="54"/>
        <v>0</v>
      </c>
      <c r="AD526" s="94"/>
      <c r="AE526" s="201"/>
      <c r="AF526" s="201"/>
      <c r="AG526" s="201"/>
      <c r="AH526" s="201"/>
      <c r="AI526" s="94"/>
      <c r="AJ526" s="94"/>
      <c r="AK526" s="87" t="s">
        <v>311</v>
      </c>
      <c r="AL526" s="87" t="str">
        <f t="shared" si="55"/>
        <v>2026-01-15|06016|1082607000|0||0|1</v>
      </c>
      <c r="AP526" s="198"/>
      <c r="AQ526" s="198"/>
      <c r="AR526" s="198"/>
      <c r="BC526" s="87"/>
      <c r="BD526" s="89" t="s">
        <v>312</v>
      </c>
      <c r="BE526" s="87"/>
    </row>
    <row r="527" spans="1:57" ht="26.25" customHeight="1">
      <c r="A527" s="87" t="s">
        <v>870</v>
      </c>
      <c r="B527" s="87" t="s">
        <v>89</v>
      </c>
      <c r="C527" s="87" t="s">
        <v>89</v>
      </c>
      <c r="D527" s="92" t="s">
        <v>1083</v>
      </c>
      <c r="E527" s="92" t="s">
        <v>91</v>
      </c>
      <c r="F527" s="92" t="s">
        <v>1052</v>
      </c>
      <c r="G527" s="93" t="s">
        <v>133</v>
      </c>
      <c r="H527" s="93">
        <v>26</v>
      </c>
      <c r="I527" s="94" t="s">
        <v>25</v>
      </c>
      <c r="J527" s="148" t="s">
        <v>314</v>
      </c>
      <c r="K527" s="93" t="s">
        <v>315</v>
      </c>
      <c r="L527" s="94" t="s">
        <v>316</v>
      </c>
      <c r="M527" s="94">
        <v>24</v>
      </c>
      <c r="N527" s="95">
        <f t="shared" si="49"/>
        <v>0</v>
      </c>
      <c r="O527" s="201">
        <f>IF(P527&gt;0,VLOOKUP($D527,'BBLM COMCHECK'!$A:$S,14,0),0)</f>
        <v>0</v>
      </c>
      <c r="P527" s="202"/>
      <c r="Q527" s="91">
        <f t="shared" si="50"/>
        <v>0</v>
      </c>
      <c r="R527" s="201">
        <f>IF(S527&gt;0,VLOOKUP($D527,'BBLM COMCHECK'!$A:$S,15,0),0)</f>
        <v>0</v>
      </c>
      <c r="S527" s="202"/>
      <c r="T527" s="91">
        <f t="shared" si="51"/>
        <v>0</v>
      </c>
      <c r="U527" s="201">
        <f>IF(V527&gt;0,VLOOKUP($D527,'BBLM COMCHECK'!$A:$Z,25,0),0)</f>
        <v>0</v>
      </c>
      <c r="V527" s="202"/>
      <c r="W527" s="91">
        <f t="shared" si="52"/>
        <v>0</v>
      </c>
      <c r="X527" s="201">
        <f>IF(Y527&gt;0,VLOOKUP($D527,'BBLM COMCHECK'!$A:$Z,25,0),0)</f>
        <v>0</v>
      </c>
      <c r="Y527" s="202"/>
      <c r="Z527" s="91">
        <f t="shared" si="53"/>
        <v>0</v>
      </c>
      <c r="AA527" s="203" t="str">
        <f>VLOOKUP(D527,'BBLM COMCHECK'!$A:$I,9,0)</f>
        <v>normal</v>
      </c>
      <c r="AB527" s="204">
        <f>VLOOKUP(D527,'BBLM COMCHECK'!$A:$L,12,0)</f>
        <v>4330</v>
      </c>
      <c r="AC527" s="201">
        <f t="shared" si="54"/>
        <v>0</v>
      </c>
      <c r="AD527" s="94"/>
      <c r="AE527" s="201"/>
      <c r="AF527" s="201"/>
      <c r="AG527" s="201"/>
      <c r="AH527" s="201"/>
      <c r="AI527" s="94"/>
      <c r="AJ527" s="94"/>
      <c r="AK527" s="87" t="s">
        <v>317</v>
      </c>
      <c r="AL527" s="87" t="str">
        <f t="shared" si="55"/>
        <v>2026-01-15|06016|1082723000|0||0|1</v>
      </c>
      <c r="AP527" s="198"/>
      <c r="AQ527" s="198"/>
      <c r="AR527" s="198"/>
      <c r="BC527" s="87"/>
      <c r="BD527" s="89" t="s">
        <v>318</v>
      </c>
      <c r="BE527" s="87"/>
    </row>
    <row r="528" spans="1:57" ht="26.25" customHeight="1">
      <c r="A528" s="87" t="s">
        <v>871</v>
      </c>
      <c r="B528" s="87" t="s">
        <v>89</v>
      </c>
      <c r="C528" s="87" t="s">
        <v>89</v>
      </c>
      <c r="D528" s="92" t="s">
        <v>1084</v>
      </c>
      <c r="E528" s="92" t="s">
        <v>91</v>
      </c>
      <c r="F528" s="92" t="s">
        <v>1052</v>
      </c>
      <c r="G528" s="93" t="s">
        <v>133</v>
      </c>
      <c r="H528" s="93">
        <v>27</v>
      </c>
      <c r="I528" s="94" t="s">
        <v>27</v>
      </c>
      <c r="J528" s="148" t="s">
        <v>320</v>
      </c>
      <c r="K528" s="93" t="s">
        <v>321</v>
      </c>
      <c r="L528" s="94" t="s">
        <v>322</v>
      </c>
      <c r="M528" s="94">
        <v>30</v>
      </c>
      <c r="N528" s="95">
        <f t="shared" si="49"/>
        <v>0</v>
      </c>
      <c r="O528" s="201">
        <f>IF(P528&gt;0,VLOOKUP($D528,'BBLM COMCHECK'!$A:$S,14,0),0)</f>
        <v>0</v>
      </c>
      <c r="P528" s="202"/>
      <c r="Q528" s="91">
        <f t="shared" si="50"/>
        <v>0</v>
      </c>
      <c r="R528" s="201">
        <f>IF(S528&gt;0,VLOOKUP($D528,'BBLM COMCHECK'!$A:$S,15,0),0)</f>
        <v>0</v>
      </c>
      <c r="S528" s="202"/>
      <c r="T528" s="91">
        <f t="shared" si="51"/>
        <v>0</v>
      </c>
      <c r="U528" s="201">
        <f>IF(V528&gt;0,VLOOKUP($D528,'BBLM COMCHECK'!$A:$Z,25,0),0)</f>
        <v>0</v>
      </c>
      <c r="V528" s="202"/>
      <c r="W528" s="91">
        <f t="shared" si="52"/>
        <v>0</v>
      </c>
      <c r="X528" s="201">
        <f>IF(Y528&gt;0,VLOOKUP($D528,'BBLM COMCHECK'!$A:$Z,25,0),0)</f>
        <v>0</v>
      </c>
      <c r="Y528" s="202"/>
      <c r="Z528" s="91">
        <f t="shared" si="53"/>
        <v>0</v>
      </c>
      <c r="AA528" s="203" t="str">
        <f>VLOOKUP(D528,'BBLM COMCHECK'!$A:$I,9,0)</f>
        <v>normal</v>
      </c>
      <c r="AB528" s="204">
        <f>VLOOKUP(D528,'BBLM COMCHECK'!$A:$L,12,0)</f>
        <v>328</v>
      </c>
      <c r="AC528" s="201">
        <f t="shared" si="54"/>
        <v>0</v>
      </c>
      <c r="AD528" s="94"/>
      <c r="AE528" s="201"/>
      <c r="AF528" s="201"/>
      <c r="AG528" s="201"/>
      <c r="AH528" s="201"/>
      <c r="AI528" s="94"/>
      <c r="AJ528" s="94"/>
      <c r="AK528" s="87" t="s">
        <v>323</v>
      </c>
      <c r="AL528" s="87" t="str">
        <f t="shared" si="55"/>
        <v>2026-01-15|06016|1083898000|0||0|1</v>
      </c>
      <c r="AP528" s="198"/>
      <c r="AQ528" s="198"/>
      <c r="AR528" s="198"/>
      <c r="BC528" s="87"/>
      <c r="BD528" s="89" t="s">
        <v>324</v>
      </c>
      <c r="BE528" s="87"/>
    </row>
    <row r="529" spans="1:57" ht="26.25" customHeight="1">
      <c r="A529" s="87" t="s">
        <v>872</v>
      </c>
      <c r="B529" s="87" t="s">
        <v>89</v>
      </c>
      <c r="C529" s="87" t="s">
        <v>89</v>
      </c>
      <c r="D529" s="92" t="s">
        <v>1085</v>
      </c>
      <c r="E529" s="92" t="s">
        <v>91</v>
      </c>
      <c r="F529" s="92" t="s">
        <v>1052</v>
      </c>
      <c r="G529" s="93" t="s">
        <v>133</v>
      </c>
      <c r="H529" s="93">
        <v>27</v>
      </c>
      <c r="I529" s="94" t="s">
        <v>27</v>
      </c>
      <c r="J529" s="148" t="s">
        <v>326</v>
      </c>
      <c r="K529" s="93" t="s">
        <v>327</v>
      </c>
      <c r="L529" s="94" t="s">
        <v>328</v>
      </c>
      <c r="M529" s="94">
        <v>24</v>
      </c>
      <c r="N529" s="95">
        <f t="shared" si="49"/>
        <v>0</v>
      </c>
      <c r="O529" s="201">
        <f>IF(P529&gt;0,VLOOKUP($D529,'BBLM COMCHECK'!$A:$S,14,0),0)</f>
        <v>0</v>
      </c>
      <c r="P529" s="202"/>
      <c r="Q529" s="91">
        <f t="shared" si="50"/>
        <v>0</v>
      </c>
      <c r="R529" s="201">
        <f>IF(S529&gt;0,VLOOKUP($D529,'BBLM COMCHECK'!$A:$S,15,0),0)</f>
        <v>0</v>
      </c>
      <c r="S529" s="202"/>
      <c r="T529" s="91">
        <f t="shared" si="51"/>
        <v>0</v>
      </c>
      <c r="U529" s="201">
        <f>IF(V529&gt;0,VLOOKUP($D529,'BBLM COMCHECK'!$A:$Z,25,0),0)</f>
        <v>0</v>
      </c>
      <c r="V529" s="202"/>
      <c r="W529" s="91">
        <f t="shared" si="52"/>
        <v>0</v>
      </c>
      <c r="X529" s="201">
        <f>IF(Y529&gt;0,VLOOKUP($D529,'BBLM COMCHECK'!$A:$Z,25,0),0)</f>
        <v>0</v>
      </c>
      <c r="Y529" s="202"/>
      <c r="Z529" s="91">
        <f t="shared" si="53"/>
        <v>0</v>
      </c>
      <c r="AA529" s="203" t="str">
        <f>VLOOKUP(D529,'BBLM COMCHECK'!$A:$I,9,0)</f>
        <v>normal</v>
      </c>
      <c r="AB529" s="204">
        <f>VLOOKUP(D529,'BBLM COMCHECK'!$A:$L,12,0)</f>
        <v>744</v>
      </c>
      <c r="AC529" s="201">
        <f t="shared" si="54"/>
        <v>0</v>
      </c>
      <c r="AD529" s="94"/>
      <c r="AE529" s="201"/>
      <c r="AF529" s="201"/>
      <c r="AG529" s="201"/>
      <c r="AH529" s="201"/>
      <c r="AI529" s="94"/>
      <c r="AJ529" s="94"/>
      <c r="AK529" s="87" t="s">
        <v>329</v>
      </c>
      <c r="AL529" s="87" t="str">
        <f t="shared" si="55"/>
        <v>2026-01-15|06016|1083903000|0||0|1</v>
      </c>
      <c r="AP529" s="198"/>
      <c r="AQ529" s="198"/>
      <c r="AR529" s="198"/>
      <c r="BC529" s="87"/>
      <c r="BD529" s="89" t="s">
        <v>330</v>
      </c>
      <c r="BE529" s="87"/>
    </row>
    <row r="530" spans="1:57" ht="26.25" customHeight="1">
      <c r="A530" s="87" t="s">
        <v>873</v>
      </c>
      <c r="B530" s="87" t="s">
        <v>89</v>
      </c>
      <c r="C530" s="87" t="s">
        <v>89</v>
      </c>
      <c r="D530" s="92" t="s">
        <v>1086</v>
      </c>
      <c r="E530" s="92" t="s">
        <v>91</v>
      </c>
      <c r="F530" s="92" t="s">
        <v>1052</v>
      </c>
      <c r="G530" s="93" t="s">
        <v>133</v>
      </c>
      <c r="H530" s="93">
        <v>17</v>
      </c>
      <c r="I530" s="94" t="s">
        <v>22</v>
      </c>
      <c r="J530" s="148" t="s">
        <v>332</v>
      </c>
      <c r="K530" s="93" t="s">
        <v>333</v>
      </c>
      <c r="L530" s="94" t="s">
        <v>334</v>
      </c>
      <c r="M530" s="94">
        <v>60</v>
      </c>
      <c r="N530" s="95">
        <f t="shared" si="49"/>
        <v>0</v>
      </c>
      <c r="O530" s="201">
        <f>IF(P530&gt;0,VLOOKUP($D530,'BBLM COMCHECK'!$A:$S,14,0),0)</f>
        <v>0</v>
      </c>
      <c r="P530" s="202"/>
      <c r="Q530" s="91">
        <f t="shared" si="50"/>
        <v>0</v>
      </c>
      <c r="R530" s="201">
        <f>IF(S530&gt;0,VLOOKUP($D530,'BBLM COMCHECK'!$A:$S,15,0),0)</f>
        <v>0</v>
      </c>
      <c r="S530" s="202"/>
      <c r="T530" s="91">
        <f t="shared" si="51"/>
        <v>0</v>
      </c>
      <c r="U530" s="201">
        <f>IF(V530&gt;0,VLOOKUP($D530,'BBLM COMCHECK'!$A:$Z,25,0),0)</f>
        <v>0</v>
      </c>
      <c r="V530" s="202"/>
      <c r="W530" s="91">
        <f t="shared" si="52"/>
        <v>0</v>
      </c>
      <c r="X530" s="201">
        <f>IF(Y530&gt;0,VLOOKUP($D530,'BBLM COMCHECK'!$A:$Z,25,0),0)</f>
        <v>0</v>
      </c>
      <c r="Y530" s="202"/>
      <c r="Z530" s="91">
        <f t="shared" si="53"/>
        <v>0</v>
      </c>
      <c r="AA530" s="203" t="str">
        <f>VLOOKUP(D530,'BBLM COMCHECK'!$A:$I,9,0)</f>
        <v>normal</v>
      </c>
      <c r="AB530" s="204">
        <f>VLOOKUP(D530,'BBLM COMCHECK'!$A:$L,12,0)</f>
        <v>2</v>
      </c>
      <c r="AC530" s="201">
        <f t="shared" si="54"/>
        <v>1</v>
      </c>
      <c r="AD530" s="94"/>
      <c r="AE530" s="201"/>
      <c r="AF530" s="201"/>
      <c r="AG530" s="201"/>
      <c r="AH530" s="201"/>
      <c r="AI530" s="94"/>
      <c r="AJ530" s="94"/>
      <c r="AK530" s="87" t="s">
        <v>335</v>
      </c>
      <c r="AL530" s="87" t="str">
        <f t="shared" si="55"/>
        <v>2026-01-15|06016|1084369000|0||0|1</v>
      </c>
      <c r="AP530" s="198"/>
      <c r="AQ530" s="198"/>
      <c r="AR530" s="198"/>
      <c r="BC530" s="87"/>
      <c r="BD530" s="89" t="s">
        <v>336</v>
      </c>
      <c r="BE530" s="87"/>
    </row>
    <row r="531" spans="1:57" ht="26.25" customHeight="1">
      <c r="A531" s="87" t="s">
        <v>874</v>
      </c>
      <c r="B531" s="87" t="s">
        <v>89</v>
      </c>
      <c r="C531" s="87" t="s">
        <v>89</v>
      </c>
      <c r="D531" s="92" t="s">
        <v>1087</v>
      </c>
      <c r="E531" s="92" t="s">
        <v>91</v>
      </c>
      <c r="F531" s="92" t="s">
        <v>1052</v>
      </c>
      <c r="G531" s="93" t="s">
        <v>133</v>
      </c>
      <c r="H531" s="93">
        <v>17</v>
      </c>
      <c r="I531" s="94" t="s">
        <v>22</v>
      </c>
      <c r="J531" s="148" t="s">
        <v>338</v>
      </c>
      <c r="K531" s="93" t="s">
        <v>339</v>
      </c>
      <c r="L531" s="94" t="s">
        <v>340</v>
      </c>
      <c r="M531" s="94">
        <v>40</v>
      </c>
      <c r="N531" s="95">
        <f t="shared" si="49"/>
        <v>0</v>
      </c>
      <c r="O531" s="201">
        <f>IF(P531&gt;0,VLOOKUP($D531,'BBLM COMCHECK'!$A:$S,14,0),0)</f>
        <v>0</v>
      </c>
      <c r="P531" s="202"/>
      <c r="Q531" s="91">
        <f t="shared" si="50"/>
        <v>0</v>
      </c>
      <c r="R531" s="201">
        <f>IF(S531&gt;0,VLOOKUP($D531,'BBLM COMCHECK'!$A:$S,15,0),0)</f>
        <v>0</v>
      </c>
      <c r="S531" s="202"/>
      <c r="T531" s="91">
        <f t="shared" si="51"/>
        <v>0</v>
      </c>
      <c r="U531" s="201">
        <f>IF(V531&gt;0,VLOOKUP($D531,'BBLM COMCHECK'!$A:$Z,25,0),0)</f>
        <v>0</v>
      </c>
      <c r="V531" s="202"/>
      <c r="W531" s="91">
        <f t="shared" si="52"/>
        <v>0</v>
      </c>
      <c r="X531" s="201">
        <f>IF(Y531&gt;0,VLOOKUP($D531,'BBLM COMCHECK'!$A:$Z,25,0),0)</f>
        <v>0</v>
      </c>
      <c r="Y531" s="202"/>
      <c r="Z531" s="91">
        <f t="shared" si="53"/>
        <v>0</v>
      </c>
      <c r="AA531" s="203" t="str">
        <f>VLOOKUP(D531,'BBLM COMCHECK'!$A:$I,9,0)</f>
        <v>order stop</v>
      </c>
      <c r="AB531" s="204">
        <f>VLOOKUP(D531,'BBLM COMCHECK'!$A:$L,12,0)</f>
        <v>42162</v>
      </c>
      <c r="AC531" s="201">
        <f t="shared" si="54"/>
        <v>0</v>
      </c>
      <c r="AD531" s="94"/>
      <c r="AE531" s="201"/>
      <c r="AF531" s="201"/>
      <c r="AG531" s="201"/>
      <c r="AH531" s="201"/>
      <c r="AI531" s="94"/>
      <c r="AJ531" s="94"/>
      <c r="AK531" s="87" t="s">
        <v>341</v>
      </c>
      <c r="AL531" s="87" t="str">
        <f t="shared" si="55"/>
        <v>2026-01-15|06016|1088129000|0||0|1</v>
      </c>
      <c r="AP531" s="198"/>
      <c r="AQ531" s="198"/>
      <c r="AR531" s="198"/>
      <c r="BC531" s="87"/>
      <c r="BD531" s="89" t="s">
        <v>342</v>
      </c>
      <c r="BE531" s="87"/>
    </row>
    <row r="532" spans="1:57" ht="26.25" customHeight="1">
      <c r="A532" s="87" t="s">
        <v>875</v>
      </c>
      <c r="B532" s="87" t="s">
        <v>89</v>
      </c>
      <c r="C532" s="87" t="s">
        <v>89</v>
      </c>
      <c r="D532" s="92" t="s">
        <v>1088</v>
      </c>
      <c r="E532" s="92" t="s">
        <v>91</v>
      </c>
      <c r="F532" s="92" t="s">
        <v>1052</v>
      </c>
      <c r="G532" s="93" t="s">
        <v>133</v>
      </c>
      <c r="H532" s="93">
        <v>17</v>
      </c>
      <c r="I532" s="94" t="s">
        <v>22</v>
      </c>
      <c r="J532" s="148" t="s">
        <v>344</v>
      </c>
      <c r="K532" s="93" t="s">
        <v>345</v>
      </c>
      <c r="L532" s="94" t="s">
        <v>346</v>
      </c>
      <c r="M532" s="94">
        <v>40</v>
      </c>
      <c r="N532" s="95">
        <f t="shared" si="49"/>
        <v>0</v>
      </c>
      <c r="O532" s="201">
        <f>IF(P532&gt;0,VLOOKUP($D532,'BBLM COMCHECK'!$A:$S,14,0),0)</f>
        <v>0</v>
      </c>
      <c r="P532" s="202"/>
      <c r="Q532" s="91">
        <f t="shared" si="50"/>
        <v>0</v>
      </c>
      <c r="R532" s="201">
        <f>IF(S532&gt;0,VLOOKUP($D532,'BBLM COMCHECK'!$A:$S,15,0),0)</f>
        <v>0</v>
      </c>
      <c r="S532" s="202"/>
      <c r="T532" s="91">
        <f t="shared" si="51"/>
        <v>0</v>
      </c>
      <c r="U532" s="201">
        <f>IF(V532&gt;0,VLOOKUP($D532,'BBLM COMCHECK'!$A:$Z,25,0),0)</f>
        <v>0</v>
      </c>
      <c r="V532" s="202"/>
      <c r="W532" s="91">
        <f t="shared" si="52"/>
        <v>0</v>
      </c>
      <c r="X532" s="201">
        <f>IF(Y532&gt;0,VLOOKUP($D532,'BBLM COMCHECK'!$A:$Z,25,0),0)</f>
        <v>0</v>
      </c>
      <c r="Y532" s="202"/>
      <c r="Z532" s="91">
        <f t="shared" si="53"/>
        <v>0</v>
      </c>
      <c r="AA532" s="203" t="str">
        <f>VLOOKUP(D532,'BBLM COMCHECK'!$A:$I,9,0)</f>
        <v>order stop</v>
      </c>
      <c r="AB532" s="204">
        <f>VLOOKUP(D532,'BBLM COMCHECK'!$A:$L,12,0)</f>
        <v>11202</v>
      </c>
      <c r="AC532" s="201">
        <f t="shared" si="54"/>
        <v>0</v>
      </c>
      <c r="AD532" s="94"/>
      <c r="AE532" s="201"/>
      <c r="AF532" s="201"/>
      <c r="AG532" s="201"/>
      <c r="AH532" s="201"/>
      <c r="AI532" s="94"/>
      <c r="AJ532" s="94"/>
      <c r="AK532" s="87" t="s">
        <v>347</v>
      </c>
      <c r="AL532" s="87" t="str">
        <f t="shared" si="55"/>
        <v>2026-01-15|06016|1088134000|0||0|1</v>
      </c>
      <c r="AP532" s="198"/>
      <c r="AQ532" s="198"/>
      <c r="AR532" s="198"/>
      <c r="BC532" s="87"/>
      <c r="BD532" s="89" t="s">
        <v>348</v>
      </c>
      <c r="BE532" s="87"/>
    </row>
    <row r="533" spans="1:57" ht="26.25" customHeight="1">
      <c r="A533" s="87" t="s">
        <v>876</v>
      </c>
      <c r="B533" s="87" t="s">
        <v>89</v>
      </c>
      <c r="C533" s="87" t="s">
        <v>89</v>
      </c>
      <c r="D533" s="92" t="s">
        <v>1089</v>
      </c>
      <c r="E533" s="92" t="s">
        <v>91</v>
      </c>
      <c r="F533" s="92" t="s">
        <v>1052</v>
      </c>
      <c r="G533" s="93" t="s">
        <v>133</v>
      </c>
      <c r="H533" s="93">
        <v>17</v>
      </c>
      <c r="I533" s="94" t="s">
        <v>22</v>
      </c>
      <c r="J533" s="148" t="s">
        <v>350</v>
      </c>
      <c r="K533" s="93" t="s">
        <v>351</v>
      </c>
      <c r="L533" s="94" t="s">
        <v>352</v>
      </c>
      <c r="M533" s="94">
        <v>24</v>
      </c>
      <c r="N533" s="95">
        <f t="shared" si="49"/>
        <v>0</v>
      </c>
      <c r="O533" s="201">
        <f>IF(P533&gt;0,VLOOKUP($D533,'BBLM COMCHECK'!$A:$S,14,0),0)</f>
        <v>0</v>
      </c>
      <c r="P533" s="202"/>
      <c r="Q533" s="91">
        <f t="shared" si="50"/>
        <v>0</v>
      </c>
      <c r="R533" s="201">
        <f>IF(S533&gt;0,VLOOKUP($D533,'BBLM COMCHECK'!$A:$S,15,0),0)</f>
        <v>0</v>
      </c>
      <c r="S533" s="202"/>
      <c r="T533" s="91">
        <f t="shared" si="51"/>
        <v>0</v>
      </c>
      <c r="U533" s="201">
        <f>IF(V533&gt;0,VLOOKUP($D533,'BBLM COMCHECK'!$A:$Z,25,0),0)</f>
        <v>0</v>
      </c>
      <c r="V533" s="202"/>
      <c r="W533" s="91">
        <f t="shared" si="52"/>
        <v>0</v>
      </c>
      <c r="X533" s="201">
        <f>IF(Y533&gt;0,VLOOKUP($D533,'BBLM COMCHECK'!$A:$Z,25,0),0)</f>
        <v>0</v>
      </c>
      <c r="Y533" s="202"/>
      <c r="Z533" s="91">
        <f t="shared" si="53"/>
        <v>0</v>
      </c>
      <c r="AA533" s="203" t="str">
        <f>VLOOKUP(D533,'BBLM COMCHECK'!$A:$I,9,0)</f>
        <v>normal</v>
      </c>
      <c r="AB533" s="204">
        <f>VLOOKUP(D533,'BBLM COMCHECK'!$A:$L,12,0)</f>
        <v>2441</v>
      </c>
      <c r="AC533" s="201">
        <f t="shared" si="54"/>
        <v>0</v>
      </c>
      <c r="AD533" s="94"/>
      <c r="AE533" s="201"/>
      <c r="AF533" s="201"/>
      <c r="AG533" s="201"/>
      <c r="AH533" s="201"/>
      <c r="AI533" s="94"/>
      <c r="AJ533" s="94"/>
      <c r="AK533" s="87" t="s">
        <v>353</v>
      </c>
      <c r="AL533" s="87" t="str">
        <f t="shared" si="55"/>
        <v>2026-01-15|06016|1088137000|0||0|1</v>
      </c>
      <c r="AP533" s="198"/>
      <c r="AQ533" s="198"/>
      <c r="AR533" s="198"/>
      <c r="BC533" s="87"/>
      <c r="BD533" s="89" t="s">
        <v>354</v>
      </c>
      <c r="BE533" s="87"/>
    </row>
    <row r="534" spans="1:57" ht="26.25" customHeight="1">
      <c r="A534" s="87" t="s">
        <v>877</v>
      </c>
      <c r="B534" s="87" t="s">
        <v>89</v>
      </c>
      <c r="C534" s="87" t="s">
        <v>89</v>
      </c>
      <c r="D534" s="92" t="s">
        <v>1090</v>
      </c>
      <c r="E534" s="92" t="s">
        <v>91</v>
      </c>
      <c r="F534" s="92" t="s">
        <v>1052</v>
      </c>
      <c r="G534" s="93" t="s">
        <v>133</v>
      </c>
      <c r="H534" s="93">
        <v>17</v>
      </c>
      <c r="I534" s="94" t="s">
        <v>22</v>
      </c>
      <c r="J534" s="148" t="s">
        <v>356</v>
      </c>
      <c r="K534" s="93" t="s">
        <v>357</v>
      </c>
      <c r="L534" s="94" t="s">
        <v>358</v>
      </c>
      <c r="M534" s="94">
        <v>40</v>
      </c>
      <c r="N534" s="95">
        <f t="shared" si="49"/>
        <v>0</v>
      </c>
      <c r="O534" s="201">
        <f>IF(P534&gt;0,VLOOKUP($D534,'BBLM COMCHECK'!$A:$S,14,0),0)</f>
        <v>0</v>
      </c>
      <c r="P534" s="202"/>
      <c r="Q534" s="91">
        <f t="shared" si="50"/>
        <v>0</v>
      </c>
      <c r="R534" s="201">
        <f>IF(S534&gt;0,VLOOKUP($D534,'BBLM COMCHECK'!$A:$S,15,0),0)</f>
        <v>0</v>
      </c>
      <c r="S534" s="202"/>
      <c r="T534" s="91">
        <f t="shared" si="51"/>
        <v>0</v>
      </c>
      <c r="U534" s="201">
        <f>IF(V534&gt;0,VLOOKUP($D534,'BBLM COMCHECK'!$A:$Z,25,0),0)</f>
        <v>0</v>
      </c>
      <c r="V534" s="202"/>
      <c r="W534" s="91">
        <f t="shared" si="52"/>
        <v>0</v>
      </c>
      <c r="X534" s="201">
        <f>IF(Y534&gt;0,VLOOKUP($D534,'BBLM COMCHECK'!$A:$Z,25,0),0)</f>
        <v>0</v>
      </c>
      <c r="Y534" s="202"/>
      <c r="Z534" s="91">
        <f t="shared" si="53"/>
        <v>0</v>
      </c>
      <c r="AA534" s="203" t="str">
        <f>VLOOKUP(D534,'BBLM COMCHECK'!$A:$I,9,0)</f>
        <v>order stop</v>
      </c>
      <c r="AB534" s="204">
        <f>VLOOKUP(D534,'BBLM COMCHECK'!$A:$L,12,0)</f>
        <v>175869</v>
      </c>
      <c r="AC534" s="201">
        <f t="shared" si="54"/>
        <v>0</v>
      </c>
      <c r="AD534" s="94"/>
      <c r="AE534" s="201"/>
      <c r="AF534" s="201"/>
      <c r="AG534" s="201"/>
      <c r="AH534" s="201"/>
      <c r="AI534" s="94"/>
      <c r="AJ534" s="94"/>
      <c r="AK534" s="87" t="s">
        <v>359</v>
      </c>
      <c r="AL534" s="87" t="str">
        <f t="shared" si="55"/>
        <v>2026-01-15|06016|1088171000|0||0|1</v>
      </c>
      <c r="AP534" s="198"/>
      <c r="AQ534" s="198"/>
      <c r="AR534" s="198"/>
      <c r="BC534" s="87"/>
      <c r="BD534" s="89" t="s">
        <v>360</v>
      </c>
      <c r="BE534" s="87"/>
    </row>
    <row r="535" spans="1:57" ht="26.25" customHeight="1">
      <c r="A535" s="87" t="s">
        <v>878</v>
      </c>
      <c r="B535" s="87" t="s">
        <v>89</v>
      </c>
      <c r="C535" s="87" t="s">
        <v>89</v>
      </c>
      <c r="D535" s="92" t="s">
        <v>1091</v>
      </c>
      <c r="E535" s="92" t="s">
        <v>91</v>
      </c>
      <c r="F535" s="92" t="s">
        <v>1052</v>
      </c>
      <c r="G535" s="93" t="s">
        <v>133</v>
      </c>
      <c r="H535" s="93">
        <v>17</v>
      </c>
      <c r="I535" s="94" t="s">
        <v>22</v>
      </c>
      <c r="J535" s="148" t="s">
        <v>362</v>
      </c>
      <c r="K535" s="93" t="s">
        <v>363</v>
      </c>
      <c r="L535" s="94" t="s">
        <v>364</v>
      </c>
      <c r="M535" s="94">
        <v>40</v>
      </c>
      <c r="N535" s="95">
        <f t="shared" si="49"/>
        <v>0</v>
      </c>
      <c r="O535" s="201">
        <f>IF(P535&gt;0,VLOOKUP($D535,'BBLM COMCHECK'!$A:$S,14,0),0)</f>
        <v>0</v>
      </c>
      <c r="P535" s="202"/>
      <c r="Q535" s="91">
        <f t="shared" si="50"/>
        <v>0</v>
      </c>
      <c r="R535" s="201">
        <f>IF(S535&gt;0,VLOOKUP($D535,'BBLM COMCHECK'!$A:$S,15,0),0)</f>
        <v>0</v>
      </c>
      <c r="S535" s="202"/>
      <c r="T535" s="91">
        <f t="shared" si="51"/>
        <v>0</v>
      </c>
      <c r="U535" s="201">
        <f>IF(V535&gt;0,VLOOKUP($D535,'BBLM COMCHECK'!$A:$Z,25,0),0)</f>
        <v>0</v>
      </c>
      <c r="V535" s="202"/>
      <c r="W535" s="91">
        <f t="shared" si="52"/>
        <v>0</v>
      </c>
      <c r="X535" s="201">
        <f>IF(Y535&gt;0,VLOOKUP($D535,'BBLM COMCHECK'!$A:$Z,25,0),0)</f>
        <v>0</v>
      </c>
      <c r="Y535" s="202"/>
      <c r="Z535" s="91">
        <f t="shared" si="53"/>
        <v>0</v>
      </c>
      <c r="AA535" s="203" t="str">
        <f>VLOOKUP(D535,'BBLM COMCHECK'!$A:$I,9,0)</f>
        <v>normal</v>
      </c>
      <c r="AB535" s="204">
        <f>VLOOKUP(D535,'BBLM COMCHECK'!$A:$L,12,0)</f>
        <v>79652</v>
      </c>
      <c r="AC535" s="201">
        <f t="shared" si="54"/>
        <v>0</v>
      </c>
      <c r="AD535" s="94"/>
      <c r="AE535" s="201"/>
      <c r="AF535" s="201"/>
      <c r="AG535" s="201"/>
      <c r="AH535" s="201"/>
      <c r="AI535" s="94"/>
      <c r="AJ535" s="94"/>
      <c r="AK535" s="87" t="s">
        <v>365</v>
      </c>
      <c r="AL535" s="87" t="str">
        <f t="shared" si="55"/>
        <v>2026-01-15|06016|1088175000|0||0|1</v>
      </c>
      <c r="AP535" s="198"/>
      <c r="AQ535" s="198"/>
      <c r="AR535" s="198"/>
      <c r="BC535" s="87"/>
      <c r="BD535" s="89" t="s">
        <v>366</v>
      </c>
      <c r="BE535" s="87"/>
    </row>
    <row r="536" spans="1:57" ht="26.25" customHeight="1">
      <c r="A536" s="87" t="s">
        <v>879</v>
      </c>
      <c r="B536" s="87" t="s">
        <v>89</v>
      </c>
      <c r="C536" s="87" t="s">
        <v>89</v>
      </c>
      <c r="D536" s="92" t="s">
        <v>1092</v>
      </c>
      <c r="E536" s="92" t="s">
        <v>91</v>
      </c>
      <c r="F536" s="92" t="s">
        <v>1052</v>
      </c>
      <c r="G536" s="93" t="s">
        <v>133</v>
      </c>
      <c r="H536" s="93">
        <v>17</v>
      </c>
      <c r="I536" s="94" t="s">
        <v>22</v>
      </c>
      <c r="J536" s="148" t="s">
        <v>368</v>
      </c>
      <c r="K536" s="93" t="s">
        <v>369</v>
      </c>
      <c r="L536" s="94" t="s">
        <v>370</v>
      </c>
      <c r="M536" s="94">
        <v>40</v>
      </c>
      <c r="N536" s="95">
        <f t="shared" si="49"/>
        <v>0</v>
      </c>
      <c r="O536" s="201">
        <f>IF(P536&gt;0,VLOOKUP($D536,'BBLM COMCHECK'!$A:$S,14,0),0)</f>
        <v>0</v>
      </c>
      <c r="P536" s="202"/>
      <c r="Q536" s="91">
        <f t="shared" si="50"/>
        <v>0</v>
      </c>
      <c r="R536" s="201">
        <f>IF(S536&gt;0,VLOOKUP($D536,'BBLM COMCHECK'!$A:$S,15,0),0)</f>
        <v>0</v>
      </c>
      <c r="S536" s="202"/>
      <c r="T536" s="91">
        <f t="shared" si="51"/>
        <v>0</v>
      </c>
      <c r="U536" s="201">
        <f>IF(V536&gt;0,VLOOKUP($D536,'BBLM COMCHECK'!$A:$Z,25,0),0)</f>
        <v>0</v>
      </c>
      <c r="V536" s="202"/>
      <c r="W536" s="91">
        <f t="shared" si="52"/>
        <v>0</v>
      </c>
      <c r="X536" s="201">
        <f>IF(Y536&gt;0,VLOOKUP($D536,'BBLM COMCHECK'!$A:$Z,25,0),0)</f>
        <v>0</v>
      </c>
      <c r="Y536" s="202"/>
      <c r="Z536" s="91">
        <f t="shared" si="53"/>
        <v>0</v>
      </c>
      <c r="AA536" s="203" t="str">
        <f>VLOOKUP(D536,'BBLM COMCHECK'!$A:$I,9,0)</f>
        <v>order stop</v>
      </c>
      <c r="AB536" s="204">
        <f>VLOOKUP(D536,'BBLM COMCHECK'!$A:$L,12,0)</f>
        <v>15928</v>
      </c>
      <c r="AC536" s="201">
        <f t="shared" si="54"/>
        <v>0</v>
      </c>
      <c r="AD536" s="94"/>
      <c r="AE536" s="201"/>
      <c r="AF536" s="201"/>
      <c r="AG536" s="201"/>
      <c r="AH536" s="201"/>
      <c r="AI536" s="94"/>
      <c r="AJ536" s="94"/>
      <c r="AK536" s="87" t="s">
        <v>371</v>
      </c>
      <c r="AL536" s="87" t="str">
        <f t="shared" si="55"/>
        <v>2026-01-15|06016|1088200000|0||0|1</v>
      </c>
      <c r="AP536" s="198"/>
      <c r="AQ536" s="198"/>
      <c r="AR536" s="198"/>
      <c r="BC536" s="87"/>
      <c r="BD536" s="89" t="s">
        <v>372</v>
      </c>
      <c r="BE536" s="87"/>
    </row>
    <row r="537" spans="1:57" ht="26.25" customHeight="1">
      <c r="A537" s="87" t="s">
        <v>880</v>
      </c>
      <c r="B537" s="87" t="s">
        <v>89</v>
      </c>
      <c r="C537" s="87" t="s">
        <v>89</v>
      </c>
      <c r="D537" s="92" t="s">
        <v>1093</v>
      </c>
      <c r="E537" s="92" t="s">
        <v>91</v>
      </c>
      <c r="F537" s="92" t="s">
        <v>1052</v>
      </c>
      <c r="G537" s="93" t="s">
        <v>133</v>
      </c>
      <c r="H537" s="93">
        <v>17</v>
      </c>
      <c r="I537" s="94" t="s">
        <v>22</v>
      </c>
      <c r="J537" s="148" t="s">
        <v>374</v>
      </c>
      <c r="K537" s="93" t="s">
        <v>375</v>
      </c>
      <c r="L537" s="94" t="s">
        <v>376</v>
      </c>
      <c r="M537" s="94">
        <v>20</v>
      </c>
      <c r="N537" s="95">
        <f t="shared" si="49"/>
        <v>0</v>
      </c>
      <c r="O537" s="201">
        <f>IF(P537&gt;0,VLOOKUP($D537,'BBLM COMCHECK'!$A:$S,14,0),0)</f>
        <v>0</v>
      </c>
      <c r="P537" s="202"/>
      <c r="Q537" s="91">
        <f t="shared" si="50"/>
        <v>0</v>
      </c>
      <c r="R537" s="201">
        <f>IF(S537&gt;0,VLOOKUP($D537,'BBLM COMCHECK'!$A:$S,15,0),0)</f>
        <v>0</v>
      </c>
      <c r="S537" s="202"/>
      <c r="T537" s="91">
        <f t="shared" si="51"/>
        <v>0</v>
      </c>
      <c r="U537" s="201">
        <f>IF(V537&gt;0,VLOOKUP($D537,'BBLM COMCHECK'!$A:$Z,25,0),0)</f>
        <v>0</v>
      </c>
      <c r="V537" s="202"/>
      <c r="W537" s="91">
        <f t="shared" si="52"/>
        <v>0</v>
      </c>
      <c r="X537" s="201">
        <f>IF(Y537&gt;0,VLOOKUP($D537,'BBLM COMCHECK'!$A:$Z,25,0),0)</f>
        <v>0</v>
      </c>
      <c r="Y537" s="202"/>
      <c r="Z537" s="91">
        <f t="shared" si="53"/>
        <v>0</v>
      </c>
      <c r="AA537" s="203" t="str">
        <f>VLOOKUP(D537,'BBLM COMCHECK'!$A:$I,9,0)</f>
        <v>normal</v>
      </c>
      <c r="AB537" s="204">
        <f>VLOOKUP(D537,'BBLM COMCHECK'!$A:$L,12,0)</f>
        <v>46</v>
      </c>
      <c r="AC537" s="201">
        <f t="shared" si="54"/>
        <v>0</v>
      </c>
      <c r="AD537" s="94"/>
      <c r="AE537" s="201"/>
      <c r="AF537" s="201"/>
      <c r="AG537" s="201"/>
      <c r="AH537" s="201"/>
      <c r="AI537" s="94"/>
      <c r="AJ537" s="94"/>
      <c r="AK537" s="87" t="s">
        <v>377</v>
      </c>
      <c r="AL537" s="87" t="str">
        <f t="shared" si="55"/>
        <v>2026-01-15|06016|1088243000|0||0|1</v>
      </c>
      <c r="AP537" s="198"/>
      <c r="AQ537" s="198"/>
      <c r="AR537" s="198"/>
      <c r="BC537" s="87"/>
      <c r="BD537" s="89" t="s">
        <v>378</v>
      </c>
      <c r="BE537" s="87"/>
    </row>
    <row r="538" spans="1:57" ht="26.25" customHeight="1">
      <c r="A538" s="87" t="s">
        <v>881</v>
      </c>
      <c r="B538" s="87" t="s">
        <v>89</v>
      </c>
      <c r="C538" s="87" t="s">
        <v>89</v>
      </c>
      <c r="D538" s="92" t="s">
        <v>1094</v>
      </c>
      <c r="E538" s="92" t="s">
        <v>91</v>
      </c>
      <c r="F538" s="92" t="s">
        <v>1052</v>
      </c>
      <c r="G538" s="93" t="s">
        <v>133</v>
      </c>
      <c r="H538" s="93">
        <v>21</v>
      </c>
      <c r="I538" s="94" t="s">
        <v>24</v>
      </c>
      <c r="J538" s="148" t="s">
        <v>380</v>
      </c>
      <c r="K538" s="93" t="s">
        <v>381</v>
      </c>
      <c r="L538" s="94" t="s">
        <v>382</v>
      </c>
      <c r="M538" s="94">
        <v>48</v>
      </c>
      <c r="N538" s="95">
        <f t="shared" si="49"/>
        <v>0</v>
      </c>
      <c r="O538" s="201">
        <f>IF(P538&gt;0,VLOOKUP($D538,'BBLM COMCHECK'!$A:$S,14,0),0)</f>
        <v>0</v>
      </c>
      <c r="P538" s="202"/>
      <c r="Q538" s="91">
        <f t="shared" si="50"/>
        <v>0</v>
      </c>
      <c r="R538" s="201">
        <f>IF(S538&gt;0,VLOOKUP($D538,'BBLM COMCHECK'!$A:$S,15,0),0)</f>
        <v>0</v>
      </c>
      <c r="S538" s="202"/>
      <c r="T538" s="91">
        <f t="shared" si="51"/>
        <v>0</v>
      </c>
      <c r="U538" s="201">
        <f>IF(V538&gt;0,VLOOKUP($D538,'BBLM COMCHECK'!$A:$Z,25,0),0)</f>
        <v>0</v>
      </c>
      <c r="V538" s="202"/>
      <c r="W538" s="91">
        <f t="shared" si="52"/>
        <v>0</v>
      </c>
      <c r="X538" s="201">
        <f>IF(Y538&gt;0,VLOOKUP($D538,'BBLM COMCHECK'!$A:$Z,25,0),0)</f>
        <v>0</v>
      </c>
      <c r="Y538" s="202"/>
      <c r="Z538" s="91">
        <f t="shared" si="53"/>
        <v>0</v>
      </c>
      <c r="AA538" s="203" t="str">
        <f>VLOOKUP(D538,'BBLM COMCHECK'!$A:$I,9,0)</f>
        <v>order stop</v>
      </c>
      <c r="AB538" s="204">
        <f>VLOOKUP(D538,'BBLM COMCHECK'!$A:$L,12,0)</f>
        <v>38212</v>
      </c>
      <c r="AC538" s="201">
        <f t="shared" si="54"/>
        <v>0</v>
      </c>
      <c r="AD538" s="94"/>
      <c r="AE538" s="201"/>
      <c r="AF538" s="201"/>
      <c r="AG538" s="201"/>
      <c r="AH538" s="201"/>
      <c r="AI538" s="94"/>
      <c r="AJ538" s="94"/>
      <c r="AK538" s="87" t="s">
        <v>383</v>
      </c>
      <c r="AL538" s="87" t="str">
        <f t="shared" si="55"/>
        <v>2026-01-15|06016|1089271000|0||0|1</v>
      </c>
      <c r="AP538" s="198"/>
      <c r="AQ538" s="198"/>
      <c r="AR538" s="198"/>
      <c r="BC538" s="87"/>
      <c r="BD538" s="89" t="s">
        <v>384</v>
      </c>
      <c r="BE538" s="87"/>
    </row>
    <row r="539" spans="1:57" ht="26.25" customHeight="1">
      <c r="A539" s="87" t="s">
        <v>882</v>
      </c>
      <c r="B539" s="87" t="s">
        <v>89</v>
      </c>
      <c r="C539" s="87" t="s">
        <v>89</v>
      </c>
      <c r="D539" s="92" t="s">
        <v>1095</v>
      </c>
      <c r="E539" s="92" t="s">
        <v>91</v>
      </c>
      <c r="F539" s="92" t="s">
        <v>1052</v>
      </c>
      <c r="G539" s="93" t="s">
        <v>133</v>
      </c>
      <c r="H539" s="93">
        <v>27</v>
      </c>
      <c r="I539" s="94" t="s">
        <v>27</v>
      </c>
      <c r="J539" s="148" t="s">
        <v>386</v>
      </c>
      <c r="K539" s="93" t="s">
        <v>387</v>
      </c>
      <c r="L539" s="94" t="s">
        <v>388</v>
      </c>
      <c r="M539" s="94">
        <v>24</v>
      </c>
      <c r="N539" s="95">
        <f t="shared" si="49"/>
        <v>0</v>
      </c>
      <c r="O539" s="201">
        <f>IF(P539&gt;0,VLOOKUP($D539,'BBLM COMCHECK'!$A:$S,14,0),0)</f>
        <v>0</v>
      </c>
      <c r="P539" s="202"/>
      <c r="Q539" s="91">
        <f t="shared" si="50"/>
        <v>0</v>
      </c>
      <c r="R539" s="201">
        <f>IF(S539&gt;0,VLOOKUP($D539,'BBLM COMCHECK'!$A:$S,15,0),0)</f>
        <v>0</v>
      </c>
      <c r="S539" s="202"/>
      <c r="T539" s="91">
        <f t="shared" si="51"/>
        <v>0</v>
      </c>
      <c r="U539" s="201">
        <f>IF(V539&gt;0,VLOOKUP($D539,'BBLM COMCHECK'!$A:$Z,25,0),0)</f>
        <v>0</v>
      </c>
      <c r="V539" s="202"/>
      <c r="W539" s="91">
        <f t="shared" si="52"/>
        <v>0</v>
      </c>
      <c r="X539" s="201">
        <f>IF(Y539&gt;0,VLOOKUP($D539,'BBLM COMCHECK'!$A:$Z,25,0),0)</f>
        <v>0</v>
      </c>
      <c r="Y539" s="202"/>
      <c r="Z539" s="91">
        <f t="shared" si="53"/>
        <v>0</v>
      </c>
      <c r="AA539" s="203" t="str">
        <f>VLOOKUP(D539,'BBLM COMCHECK'!$A:$I,9,0)</f>
        <v>normal</v>
      </c>
      <c r="AB539" s="204">
        <f>VLOOKUP(D539,'BBLM COMCHECK'!$A:$L,12,0)</f>
        <v>103</v>
      </c>
      <c r="AC539" s="201">
        <f t="shared" si="54"/>
        <v>0</v>
      </c>
      <c r="AD539" s="94"/>
      <c r="AE539" s="201"/>
      <c r="AF539" s="201"/>
      <c r="AG539" s="201"/>
      <c r="AH539" s="201"/>
      <c r="AI539" s="94"/>
      <c r="AJ539" s="94"/>
      <c r="AK539" s="87" t="s">
        <v>389</v>
      </c>
      <c r="AL539" s="87" t="str">
        <f t="shared" si="55"/>
        <v>2026-01-15|06016|1090446000|0||0|1</v>
      </c>
      <c r="AP539" s="198"/>
      <c r="AQ539" s="198"/>
      <c r="AR539" s="198"/>
      <c r="BC539" s="87"/>
      <c r="BD539" s="89" t="s">
        <v>390</v>
      </c>
      <c r="BE539" s="87"/>
    </row>
    <row r="540" spans="1:57" ht="26.25" customHeight="1">
      <c r="A540" s="87" t="s">
        <v>883</v>
      </c>
      <c r="B540" s="87" t="s">
        <v>89</v>
      </c>
      <c r="C540" s="87" t="s">
        <v>89</v>
      </c>
      <c r="D540" s="92" t="s">
        <v>1096</v>
      </c>
      <c r="E540" s="92" t="s">
        <v>91</v>
      </c>
      <c r="F540" s="92" t="s">
        <v>1052</v>
      </c>
      <c r="G540" s="93" t="s">
        <v>133</v>
      </c>
      <c r="H540" s="93">
        <v>27</v>
      </c>
      <c r="I540" s="94" t="s">
        <v>27</v>
      </c>
      <c r="J540" s="148" t="s">
        <v>392</v>
      </c>
      <c r="K540" s="93" t="s">
        <v>393</v>
      </c>
      <c r="L540" s="94" t="s">
        <v>394</v>
      </c>
      <c r="M540" s="94">
        <v>12</v>
      </c>
      <c r="N540" s="95">
        <f t="shared" si="49"/>
        <v>0</v>
      </c>
      <c r="O540" s="201">
        <f>IF(P540&gt;0,VLOOKUP($D540,'BBLM COMCHECK'!$A:$S,14,0),0)</f>
        <v>0</v>
      </c>
      <c r="P540" s="202"/>
      <c r="Q540" s="91">
        <f t="shared" si="50"/>
        <v>0</v>
      </c>
      <c r="R540" s="201">
        <f>IF(S540&gt;0,VLOOKUP($D540,'BBLM COMCHECK'!$A:$S,15,0),0)</f>
        <v>0</v>
      </c>
      <c r="S540" s="202"/>
      <c r="T540" s="91">
        <f t="shared" si="51"/>
        <v>0</v>
      </c>
      <c r="U540" s="201">
        <f>IF(V540&gt;0,VLOOKUP($D540,'BBLM COMCHECK'!$A:$Z,25,0),0)</f>
        <v>0</v>
      </c>
      <c r="V540" s="202"/>
      <c r="W540" s="91">
        <f t="shared" si="52"/>
        <v>0</v>
      </c>
      <c r="X540" s="201">
        <f>IF(Y540&gt;0,VLOOKUP($D540,'BBLM COMCHECK'!$A:$Z,25,0),0)</f>
        <v>0</v>
      </c>
      <c r="Y540" s="202"/>
      <c r="Z540" s="91">
        <f t="shared" si="53"/>
        <v>0</v>
      </c>
      <c r="AA540" s="203" t="str">
        <f>VLOOKUP(D540,'BBLM COMCHECK'!$A:$I,9,0)</f>
        <v>normal</v>
      </c>
      <c r="AB540" s="204">
        <f>VLOOKUP(D540,'BBLM COMCHECK'!$A:$L,12,0)</f>
        <v>450</v>
      </c>
      <c r="AC540" s="201">
        <f t="shared" si="54"/>
        <v>0</v>
      </c>
      <c r="AD540" s="94"/>
      <c r="AE540" s="201"/>
      <c r="AF540" s="201"/>
      <c r="AG540" s="201"/>
      <c r="AH540" s="201"/>
      <c r="AI540" s="94"/>
      <c r="AJ540" s="94"/>
      <c r="AK540" s="87" t="s">
        <v>395</v>
      </c>
      <c r="AL540" s="87" t="str">
        <f t="shared" si="55"/>
        <v>2026-01-15|06016|1090872000|0||0|1</v>
      </c>
      <c r="AP540" s="198"/>
      <c r="AQ540" s="198"/>
      <c r="AR540" s="198"/>
      <c r="BC540" s="87"/>
      <c r="BD540" s="89" t="s">
        <v>396</v>
      </c>
      <c r="BE540" s="87"/>
    </row>
    <row r="541" spans="1:57" ht="26.25" customHeight="1">
      <c r="A541" s="87" t="s">
        <v>884</v>
      </c>
      <c r="B541" s="87" t="s">
        <v>89</v>
      </c>
      <c r="C541" s="87" t="s">
        <v>89</v>
      </c>
      <c r="D541" s="92" t="s">
        <v>1097</v>
      </c>
      <c r="E541" s="92" t="s">
        <v>91</v>
      </c>
      <c r="F541" s="92" t="s">
        <v>1052</v>
      </c>
      <c r="G541" s="93" t="s">
        <v>133</v>
      </c>
      <c r="H541" s="93">
        <v>21</v>
      </c>
      <c r="I541" s="94" t="s">
        <v>24</v>
      </c>
      <c r="J541" s="148" t="s">
        <v>398</v>
      </c>
      <c r="K541" s="93" t="s">
        <v>399</v>
      </c>
      <c r="L541" s="94" t="s">
        <v>400</v>
      </c>
      <c r="M541" s="94">
        <v>12</v>
      </c>
      <c r="N541" s="95">
        <f t="shared" si="49"/>
        <v>0</v>
      </c>
      <c r="O541" s="201">
        <f>IF(P541&gt;0,VLOOKUP($D541,'BBLM COMCHECK'!$A:$S,14,0),0)</f>
        <v>0</v>
      </c>
      <c r="P541" s="202"/>
      <c r="Q541" s="91">
        <f t="shared" si="50"/>
        <v>0</v>
      </c>
      <c r="R541" s="201">
        <f>IF(S541&gt;0,VLOOKUP($D541,'BBLM COMCHECK'!$A:$S,15,0),0)</f>
        <v>0</v>
      </c>
      <c r="S541" s="202"/>
      <c r="T541" s="91">
        <f t="shared" si="51"/>
        <v>0</v>
      </c>
      <c r="U541" s="201">
        <f>IF(V541&gt;0,VLOOKUP($D541,'BBLM COMCHECK'!$A:$Z,25,0),0)</f>
        <v>0</v>
      </c>
      <c r="V541" s="202"/>
      <c r="W541" s="91">
        <f t="shared" si="52"/>
        <v>0</v>
      </c>
      <c r="X541" s="201">
        <f>IF(Y541&gt;0,VLOOKUP($D541,'BBLM COMCHECK'!$A:$Z,25,0),0)</f>
        <v>0</v>
      </c>
      <c r="Y541" s="202"/>
      <c r="Z541" s="91">
        <f t="shared" si="53"/>
        <v>0</v>
      </c>
      <c r="AA541" s="203" t="str">
        <f>VLOOKUP(D541,'BBLM COMCHECK'!$A:$I,9,0)</f>
        <v>order stop</v>
      </c>
      <c r="AB541" s="204">
        <f>VLOOKUP(D541,'BBLM COMCHECK'!$A:$L,12,0)</f>
        <v>16937</v>
      </c>
      <c r="AC541" s="201">
        <f t="shared" si="54"/>
        <v>0</v>
      </c>
      <c r="AD541" s="94"/>
      <c r="AE541" s="201"/>
      <c r="AF541" s="201"/>
      <c r="AG541" s="201"/>
      <c r="AH541" s="201"/>
      <c r="AI541" s="94"/>
      <c r="AJ541" s="94"/>
      <c r="AK541" s="87" t="s">
        <v>401</v>
      </c>
      <c r="AL541" s="87" t="str">
        <f t="shared" si="55"/>
        <v>2026-01-15|06016|1092661000|0||0|1</v>
      </c>
      <c r="AP541" s="198"/>
      <c r="AQ541" s="198"/>
      <c r="AR541" s="198"/>
      <c r="BC541" s="87"/>
      <c r="BD541" s="89" t="s">
        <v>402</v>
      </c>
      <c r="BE541" s="87"/>
    </row>
    <row r="542" spans="1:57" ht="26.25" customHeight="1">
      <c r="A542" s="87" t="s">
        <v>885</v>
      </c>
      <c r="B542" s="87" t="s">
        <v>89</v>
      </c>
      <c r="C542" s="87" t="s">
        <v>89</v>
      </c>
      <c r="D542" s="92" t="s">
        <v>1098</v>
      </c>
      <c r="E542" s="92" t="s">
        <v>91</v>
      </c>
      <c r="F542" s="92" t="s">
        <v>1052</v>
      </c>
      <c r="G542" s="93" t="s">
        <v>133</v>
      </c>
      <c r="H542" s="93">
        <v>26</v>
      </c>
      <c r="I542" s="94" t="s">
        <v>25</v>
      </c>
      <c r="J542" s="148" t="s">
        <v>404</v>
      </c>
      <c r="K542" s="93" t="s">
        <v>405</v>
      </c>
      <c r="L542" s="94" t="s">
        <v>406</v>
      </c>
      <c r="M542" s="94">
        <v>12</v>
      </c>
      <c r="N542" s="95">
        <f t="shared" si="49"/>
        <v>0</v>
      </c>
      <c r="O542" s="201">
        <f>IF(P542&gt;0,VLOOKUP($D542,'BBLM COMCHECK'!$A:$S,14,0),0)</f>
        <v>0</v>
      </c>
      <c r="P542" s="202"/>
      <c r="Q542" s="91">
        <f t="shared" si="50"/>
        <v>0</v>
      </c>
      <c r="R542" s="201">
        <f>IF(S542&gt;0,VLOOKUP($D542,'BBLM COMCHECK'!$A:$S,15,0),0)</f>
        <v>0</v>
      </c>
      <c r="S542" s="202"/>
      <c r="T542" s="91">
        <f t="shared" si="51"/>
        <v>0</v>
      </c>
      <c r="U542" s="201">
        <f>IF(V542&gt;0,VLOOKUP($D542,'BBLM COMCHECK'!$A:$Z,25,0),0)</f>
        <v>0</v>
      </c>
      <c r="V542" s="202"/>
      <c r="W542" s="91">
        <f t="shared" si="52"/>
        <v>0</v>
      </c>
      <c r="X542" s="201">
        <f>IF(Y542&gt;0,VLOOKUP($D542,'BBLM COMCHECK'!$A:$Z,25,0),0)</f>
        <v>0</v>
      </c>
      <c r="Y542" s="202"/>
      <c r="Z542" s="91">
        <f t="shared" si="53"/>
        <v>0</v>
      </c>
      <c r="AA542" s="203" t="str">
        <f>VLOOKUP(D542,'BBLM COMCHECK'!$A:$I,9,0)</f>
        <v>normal</v>
      </c>
      <c r="AB542" s="204">
        <f>VLOOKUP(D542,'BBLM COMCHECK'!$A:$L,12,0)</f>
        <v>2242</v>
      </c>
      <c r="AC542" s="201">
        <f t="shared" si="54"/>
        <v>0</v>
      </c>
      <c r="AD542" s="94"/>
      <c r="AE542" s="201"/>
      <c r="AF542" s="201"/>
      <c r="AG542" s="201"/>
      <c r="AH542" s="201"/>
      <c r="AI542" s="94"/>
      <c r="AJ542" s="94"/>
      <c r="AK542" s="87" t="s">
        <v>407</v>
      </c>
      <c r="AL542" s="87" t="str">
        <f t="shared" si="55"/>
        <v>2026-01-15|06016|1102123000|0||0|1</v>
      </c>
      <c r="AP542" s="198"/>
      <c r="AQ542" s="198"/>
      <c r="AR542" s="198"/>
      <c r="BC542" s="87"/>
      <c r="BD542" s="89" t="s">
        <v>408</v>
      </c>
      <c r="BE542" s="87"/>
    </row>
    <row r="543" spans="1:57" ht="26.25" customHeight="1">
      <c r="A543" s="87" t="s">
        <v>886</v>
      </c>
      <c r="B543" s="87" t="s">
        <v>89</v>
      </c>
      <c r="C543" s="87" t="s">
        <v>89</v>
      </c>
      <c r="D543" s="92" t="s">
        <v>1099</v>
      </c>
      <c r="E543" s="92" t="s">
        <v>91</v>
      </c>
      <c r="F543" s="92" t="s">
        <v>1052</v>
      </c>
      <c r="G543" s="93" t="s">
        <v>133</v>
      </c>
      <c r="H543" s="93">
        <v>26</v>
      </c>
      <c r="I543" s="94" t="s">
        <v>25</v>
      </c>
      <c r="J543" s="148" t="s">
        <v>410</v>
      </c>
      <c r="K543" s="93" t="s">
        <v>411</v>
      </c>
      <c r="L543" s="94" t="s">
        <v>412</v>
      </c>
      <c r="M543" s="94">
        <v>12</v>
      </c>
      <c r="N543" s="95">
        <f t="shared" si="49"/>
        <v>0</v>
      </c>
      <c r="O543" s="201">
        <f>IF(P543&gt;0,VLOOKUP($D543,'BBLM COMCHECK'!$A:$S,14,0),0)</f>
        <v>0</v>
      </c>
      <c r="P543" s="202"/>
      <c r="Q543" s="91">
        <f t="shared" si="50"/>
        <v>0</v>
      </c>
      <c r="R543" s="201">
        <f>IF(S543&gt;0,VLOOKUP($D543,'BBLM COMCHECK'!$A:$S,15,0),0)</f>
        <v>0</v>
      </c>
      <c r="S543" s="202"/>
      <c r="T543" s="91">
        <f t="shared" si="51"/>
        <v>0</v>
      </c>
      <c r="U543" s="201">
        <f>IF(V543&gt;0,VLOOKUP($D543,'BBLM COMCHECK'!$A:$Z,25,0),0)</f>
        <v>0</v>
      </c>
      <c r="V543" s="202"/>
      <c r="W543" s="91">
        <f t="shared" si="52"/>
        <v>0</v>
      </c>
      <c r="X543" s="201">
        <f>IF(Y543&gt;0,VLOOKUP($D543,'BBLM COMCHECK'!$A:$Z,25,0),0)</f>
        <v>0</v>
      </c>
      <c r="Y543" s="202"/>
      <c r="Z543" s="91">
        <f t="shared" si="53"/>
        <v>0</v>
      </c>
      <c r="AA543" s="203" t="str">
        <f>VLOOKUP(D543,'BBLM COMCHECK'!$A:$I,9,0)</f>
        <v>normal</v>
      </c>
      <c r="AB543" s="204">
        <f>VLOOKUP(D543,'BBLM COMCHECK'!$A:$L,12,0)</f>
        <v>696</v>
      </c>
      <c r="AC543" s="201">
        <f t="shared" si="54"/>
        <v>0</v>
      </c>
      <c r="AD543" s="94"/>
      <c r="AE543" s="201"/>
      <c r="AF543" s="201"/>
      <c r="AG543" s="201"/>
      <c r="AH543" s="201"/>
      <c r="AI543" s="94"/>
      <c r="AJ543" s="94"/>
      <c r="AK543" s="87" t="s">
        <v>413</v>
      </c>
      <c r="AL543" s="87" t="str">
        <f t="shared" si="55"/>
        <v>2026-01-15|06016|1108244000|0||0|1</v>
      </c>
      <c r="AP543" s="198"/>
      <c r="AQ543" s="198"/>
      <c r="AR543" s="198"/>
      <c r="BC543" s="87"/>
      <c r="BD543" s="89" t="s">
        <v>887</v>
      </c>
      <c r="BE543" s="87"/>
    </row>
    <row r="544" spans="1:57" ht="26.25" customHeight="1">
      <c r="A544" s="87" t="s">
        <v>888</v>
      </c>
      <c r="B544" s="87" t="s">
        <v>89</v>
      </c>
      <c r="C544" s="87" t="s">
        <v>89</v>
      </c>
      <c r="D544" s="92" t="s">
        <v>1100</v>
      </c>
      <c r="E544" s="92" t="s">
        <v>91</v>
      </c>
      <c r="F544" s="92" t="s">
        <v>1052</v>
      </c>
      <c r="G544" s="93" t="s">
        <v>133</v>
      </c>
      <c r="H544" s="93">
        <v>11</v>
      </c>
      <c r="I544" s="94" t="s">
        <v>20</v>
      </c>
      <c r="J544" s="148" t="s">
        <v>416</v>
      </c>
      <c r="K544" s="93" t="s">
        <v>417</v>
      </c>
      <c r="L544" s="94" t="s">
        <v>418</v>
      </c>
      <c r="M544" s="94">
        <v>8</v>
      </c>
      <c r="N544" s="95">
        <f t="shared" si="49"/>
        <v>0</v>
      </c>
      <c r="O544" s="201">
        <f>IF(P544&gt;0,VLOOKUP($D544,'BBLM COMCHECK'!$A:$S,14,0),0)</f>
        <v>0</v>
      </c>
      <c r="P544" s="202"/>
      <c r="Q544" s="91">
        <f t="shared" si="50"/>
        <v>0</v>
      </c>
      <c r="R544" s="201">
        <f>IF(S544&gt;0,VLOOKUP($D544,'BBLM COMCHECK'!$A:$S,15,0),0)</f>
        <v>0</v>
      </c>
      <c r="S544" s="202"/>
      <c r="T544" s="91">
        <f t="shared" si="51"/>
        <v>0</v>
      </c>
      <c r="U544" s="201">
        <f>IF(V544&gt;0,VLOOKUP($D544,'BBLM COMCHECK'!$A:$Z,25,0),0)</f>
        <v>0</v>
      </c>
      <c r="V544" s="202"/>
      <c r="W544" s="91">
        <f t="shared" si="52"/>
        <v>0</v>
      </c>
      <c r="X544" s="201">
        <f>IF(Y544&gt;0,VLOOKUP($D544,'BBLM COMCHECK'!$A:$Z,25,0),0)</f>
        <v>0</v>
      </c>
      <c r="Y544" s="202"/>
      <c r="Z544" s="91">
        <f t="shared" si="53"/>
        <v>0</v>
      </c>
      <c r="AA544" s="203" t="str">
        <f>VLOOKUP(D544,'BBLM COMCHECK'!$A:$I,9,0)</f>
        <v>normal</v>
      </c>
      <c r="AB544" s="204">
        <f>VLOOKUP(D544,'BBLM COMCHECK'!$A:$L,12,0)</f>
        <v>1014</v>
      </c>
      <c r="AC544" s="201">
        <f t="shared" si="54"/>
        <v>0</v>
      </c>
      <c r="AD544" s="94"/>
      <c r="AE544" s="201"/>
      <c r="AF544" s="201"/>
      <c r="AG544" s="201"/>
      <c r="AH544" s="201"/>
      <c r="AI544" s="94"/>
      <c r="AJ544" s="94"/>
      <c r="AK544" s="87" t="s">
        <v>419</v>
      </c>
      <c r="AL544" s="87" t="str">
        <f t="shared" si="55"/>
        <v>2026-01-15|06016|1114756000|0||0|1</v>
      </c>
      <c r="AP544" s="198"/>
      <c r="AQ544" s="198"/>
      <c r="AR544" s="198"/>
      <c r="BC544" s="87"/>
      <c r="BD544" s="89" t="s">
        <v>420</v>
      </c>
      <c r="BE544" s="87"/>
    </row>
    <row r="545" spans="1:57" ht="26.25" customHeight="1">
      <c r="A545" s="87" t="s">
        <v>889</v>
      </c>
      <c r="B545" s="87" t="s">
        <v>89</v>
      </c>
      <c r="C545" s="87" t="s">
        <v>89</v>
      </c>
      <c r="D545" s="92" t="s">
        <v>1101</v>
      </c>
      <c r="E545" s="92" t="s">
        <v>91</v>
      </c>
      <c r="F545" s="92" t="s">
        <v>1052</v>
      </c>
      <c r="G545" s="93" t="s">
        <v>133</v>
      </c>
      <c r="H545" s="93">
        <v>21</v>
      </c>
      <c r="I545" s="94" t="s">
        <v>24</v>
      </c>
      <c r="J545" s="148" t="s">
        <v>422</v>
      </c>
      <c r="K545" s="93" t="s">
        <v>423</v>
      </c>
      <c r="L545" s="94" t="s">
        <v>424</v>
      </c>
      <c r="M545" s="94">
        <v>36</v>
      </c>
      <c r="N545" s="95">
        <f t="shared" si="49"/>
        <v>0</v>
      </c>
      <c r="O545" s="201">
        <f>IF(P545&gt;0,VLOOKUP($D545,'BBLM COMCHECK'!$A:$S,14,0),0)</f>
        <v>0</v>
      </c>
      <c r="P545" s="202"/>
      <c r="Q545" s="91">
        <f t="shared" si="50"/>
        <v>0</v>
      </c>
      <c r="R545" s="201">
        <f>IF(S545&gt;0,VLOOKUP($D545,'BBLM COMCHECK'!$A:$S,15,0),0)</f>
        <v>0</v>
      </c>
      <c r="S545" s="202"/>
      <c r="T545" s="91">
        <f t="shared" si="51"/>
        <v>0</v>
      </c>
      <c r="U545" s="201">
        <f>IF(V545&gt;0,VLOOKUP($D545,'BBLM COMCHECK'!$A:$Z,25,0),0)</f>
        <v>0</v>
      </c>
      <c r="V545" s="202"/>
      <c r="W545" s="91">
        <f t="shared" si="52"/>
        <v>0</v>
      </c>
      <c r="X545" s="201">
        <f>IF(Y545&gt;0,VLOOKUP($D545,'BBLM COMCHECK'!$A:$Z,25,0),0)</f>
        <v>0</v>
      </c>
      <c r="Y545" s="202"/>
      <c r="Z545" s="91">
        <f t="shared" si="53"/>
        <v>0</v>
      </c>
      <c r="AA545" s="203" t="str">
        <f>VLOOKUP(D545,'BBLM COMCHECK'!$A:$I,9,0)</f>
        <v>normal</v>
      </c>
      <c r="AB545" s="204">
        <f>VLOOKUP(D545,'BBLM COMCHECK'!$A:$L,12,0)</f>
        <v>73</v>
      </c>
      <c r="AC545" s="201">
        <f t="shared" si="54"/>
        <v>0</v>
      </c>
      <c r="AD545" s="94"/>
      <c r="AE545" s="201"/>
      <c r="AF545" s="201"/>
      <c r="AG545" s="201"/>
      <c r="AH545" s="201"/>
      <c r="AI545" s="94"/>
      <c r="AJ545" s="94"/>
      <c r="AK545" s="87" t="s">
        <v>425</v>
      </c>
      <c r="AL545" s="87" t="str">
        <f t="shared" si="55"/>
        <v>2026-01-15|06016|1115338000|0||0|1</v>
      </c>
      <c r="AP545" s="198"/>
      <c r="AQ545" s="198"/>
      <c r="AR545" s="198"/>
      <c r="BC545" s="87"/>
      <c r="BD545" s="89" t="s">
        <v>426</v>
      </c>
      <c r="BE545" s="87"/>
    </row>
    <row r="546" spans="1:57" ht="26.25" customHeight="1">
      <c r="A546" s="87" t="s">
        <v>890</v>
      </c>
      <c r="B546" s="87" t="s">
        <v>89</v>
      </c>
      <c r="C546" s="87" t="s">
        <v>89</v>
      </c>
      <c r="D546" s="92" t="s">
        <v>1102</v>
      </c>
      <c r="E546" s="92" t="s">
        <v>91</v>
      </c>
      <c r="F546" s="92" t="s">
        <v>1052</v>
      </c>
      <c r="G546" s="93" t="s">
        <v>133</v>
      </c>
      <c r="H546" s="93">
        <v>11</v>
      </c>
      <c r="I546" s="94" t="s">
        <v>20</v>
      </c>
      <c r="J546" s="148" t="s">
        <v>428</v>
      </c>
      <c r="K546" s="93" t="s">
        <v>429</v>
      </c>
      <c r="L546" s="94" t="s">
        <v>430</v>
      </c>
      <c r="M546" s="94">
        <v>12</v>
      </c>
      <c r="N546" s="95">
        <f t="shared" si="49"/>
        <v>0</v>
      </c>
      <c r="O546" s="201">
        <f>IF(P546&gt;0,VLOOKUP($D546,'BBLM COMCHECK'!$A:$S,14,0),0)</f>
        <v>0</v>
      </c>
      <c r="P546" s="202"/>
      <c r="Q546" s="91">
        <f t="shared" si="50"/>
        <v>0</v>
      </c>
      <c r="R546" s="201">
        <f>IF(S546&gt;0,VLOOKUP($D546,'BBLM COMCHECK'!$A:$S,15,0),0)</f>
        <v>0</v>
      </c>
      <c r="S546" s="202"/>
      <c r="T546" s="91">
        <f t="shared" si="51"/>
        <v>0</v>
      </c>
      <c r="U546" s="201">
        <f>IF(V546&gt;0,VLOOKUP($D546,'BBLM COMCHECK'!$A:$Z,25,0),0)</f>
        <v>0</v>
      </c>
      <c r="V546" s="202"/>
      <c r="W546" s="91">
        <f t="shared" si="52"/>
        <v>0</v>
      </c>
      <c r="X546" s="201">
        <f>IF(Y546&gt;0,VLOOKUP($D546,'BBLM COMCHECK'!$A:$Z,25,0),0)</f>
        <v>0</v>
      </c>
      <c r="Y546" s="202"/>
      <c r="Z546" s="91">
        <f t="shared" si="53"/>
        <v>0</v>
      </c>
      <c r="AA546" s="203" t="str">
        <f>VLOOKUP(D546,'BBLM COMCHECK'!$A:$I,9,0)</f>
        <v>normal</v>
      </c>
      <c r="AB546" s="204">
        <f>VLOOKUP(D546,'BBLM COMCHECK'!$A:$L,12,0)</f>
        <v>203</v>
      </c>
      <c r="AC546" s="201">
        <f t="shared" si="54"/>
        <v>0</v>
      </c>
      <c r="AD546" s="94"/>
      <c r="AE546" s="201"/>
      <c r="AF546" s="201"/>
      <c r="AG546" s="201"/>
      <c r="AH546" s="201"/>
      <c r="AI546" s="94"/>
      <c r="AJ546" s="94"/>
      <c r="AK546" s="87" t="s">
        <v>431</v>
      </c>
      <c r="AL546" s="87" t="str">
        <f t="shared" si="55"/>
        <v>2026-01-15|06016|1120170000|0||0|1</v>
      </c>
      <c r="AP546" s="198"/>
      <c r="AQ546" s="198"/>
      <c r="AR546" s="198"/>
      <c r="BC546" s="87"/>
      <c r="BD546" s="89" t="s">
        <v>432</v>
      </c>
      <c r="BE546" s="87"/>
    </row>
    <row r="547" spans="1:57" ht="26.25" customHeight="1">
      <c r="A547" s="87" t="s">
        <v>891</v>
      </c>
      <c r="B547" s="87" t="s">
        <v>89</v>
      </c>
      <c r="C547" s="87" t="s">
        <v>89</v>
      </c>
      <c r="D547" s="92" t="s">
        <v>1103</v>
      </c>
      <c r="E547" s="92" t="s">
        <v>91</v>
      </c>
      <c r="F547" s="92" t="s">
        <v>1052</v>
      </c>
      <c r="G547" s="93" t="s">
        <v>133</v>
      </c>
      <c r="H547" s="93">
        <v>11</v>
      </c>
      <c r="I547" s="94" t="s">
        <v>20</v>
      </c>
      <c r="J547" s="97" t="s">
        <v>434</v>
      </c>
      <c r="K547" s="93" t="s">
        <v>435</v>
      </c>
      <c r="L547" s="94" t="s">
        <v>436</v>
      </c>
      <c r="M547" s="94">
        <v>12</v>
      </c>
      <c r="N547" s="95">
        <f t="shared" si="49"/>
        <v>0</v>
      </c>
      <c r="O547" s="201">
        <f>IF(P547&gt;0,VLOOKUP($D547,'BBLM COMCHECK'!$A:$S,14,0),0)</f>
        <v>0</v>
      </c>
      <c r="P547" s="202"/>
      <c r="Q547" s="91">
        <f t="shared" si="50"/>
        <v>0</v>
      </c>
      <c r="R547" s="201">
        <f>IF(S547&gt;0,VLOOKUP($D547,'BBLM COMCHECK'!$A:$S,15,0),0)</f>
        <v>0</v>
      </c>
      <c r="S547" s="202"/>
      <c r="T547" s="91">
        <f t="shared" si="51"/>
        <v>0</v>
      </c>
      <c r="U547" s="201">
        <f>IF(V547&gt;0,VLOOKUP($D547,'BBLM COMCHECK'!$A:$Z,25,0),0)</f>
        <v>0</v>
      </c>
      <c r="V547" s="202"/>
      <c r="W547" s="91">
        <f t="shared" si="52"/>
        <v>0</v>
      </c>
      <c r="X547" s="201">
        <f>IF(Y547&gt;0,VLOOKUP($D547,'BBLM COMCHECK'!$A:$Z,25,0),0)</f>
        <v>0</v>
      </c>
      <c r="Y547" s="202"/>
      <c r="Z547" s="91">
        <f t="shared" si="53"/>
        <v>0</v>
      </c>
      <c r="AA547" s="203" t="str">
        <f>VLOOKUP(D547,'BBLM COMCHECK'!$A:$I,9,0)</f>
        <v>normal</v>
      </c>
      <c r="AB547" s="204">
        <f>VLOOKUP(D547,'BBLM COMCHECK'!$A:$L,12,0)</f>
        <v>252</v>
      </c>
      <c r="AC547" s="201">
        <f t="shared" si="54"/>
        <v>0</v>
      </c>
      <c r="AD547" s="94"/>
      <c r="AE547" s="201"/>
      <c r="AF547" s="201"/>
      <c r="AG547" s="201"/>
      <c r="AH547" s="201"/>
      <c r="AI547" s="94"/>
      <c r="AJ547" s="94"/>
      <c r="AK547" s="87" t="s">
        <v>437</v>
      </c>
      <c r="AL547" s="87" t="str">
        <f t="shared" si="55"/>
        <v>2026-01-15|06016|1121051000|0||0|1</v>
      </c>
      <c r="AP547" s="198"/>
      <c r="AQ547" s="198"/>
      <c r="AR547" s="198"/>
      <c r="BC547" s="87"/>
      <c r="BD547" s="89" t="s">
        <v>438</v>
      </c>
      <c r="BE547" s="87"/>
    </row>
    <row r="548" spans="1:57" ht="26.25" customHeight="1">
      <c r="A548" s="87" t="s">
        <v>892</v>
      </c>
      <c r="B548" s="87" t="s">
        <v>89</v>
      </c>
      <c r="C548" s="87" t="s">
        <v>89</v>
      </c>
      <c r="D548" s="92" t="s">
        <v>1104</v>
      </c>
      <c r="E548" s="92" t="s">
        <v>91</v>
      </c>
      <c r="F548" s="92" t="s">
        <v>1052</v>
      </c>
      <c r="G548" s="93" t="s">
        <v>133</v>
      </c>
      <c r="H548" s="93">
        <v>21</v>
      </c>
      <c r="I548" s="94" t="s">
        <v>24</v>
      </c>
      <c r="J548" s="148" t="s">
        <v>440</v>
      </c>
      <c r="K548" s="93" t="s">
        <v>441</v>
      </c>
      <c r="L548" s="94" t="s">
        <v>442</v>
      </c>
      <c r="M548" s="94">
        <v>48</v>
      </c>
      <c r="N548" s="95">
        <f t="shared" si="49"/>
        <v>0</v>
      </c>
      <c r="O548" s="201">
        <f>IF(P548&gt;0,VLOOKUP($D548,'BBLM COMCHECK'!$A:$S,14,0),0)</f>
        <v>0</v>
      </c>
      <c r="P548" s="202"/>
      <c r="Q548" s="91">
        <f t="shared" si="50"/>
        <v>0</v>
      </c>
      <c r="R548" s="201">
        <f>IF(S548&gt;0,VLOOKUP($D548,'BBLM COMCHECK'!$A:$S,15,0),0)</f>
        <v>0</v>
      </c>
      <c r="S548" s="202"/>
      <c r="T548" s="91">
        <f t="shared" si="51"/>
        <v>0</v>
      </c>
      <c r="U548" s="201">
        <f>IF(V548&gt;0,VLOOKUP($D548,'BBLM COMCHECK'!$A:$Z,25,0),0)</f>
        <v>0</v>
      </c>
      <c r="V548" s="202"/>
      <c r="W548" s="91">
        <f t="shared" si="52"/>
        <v>0</v>
      </c>
      <c r="X548" s="201">
        <f>IF(Y548&gt;0,VLOOKUP($D548,'BBLM COMCHECK'!$A:$Z,25,0),0)</f>
        <v>0</v>
      </c>
      <c r="Y548" s="202"/>
      <c r="Z548" s="91">
        <f t="shared" si="53"/>
        <v>0</v>
      </c>
      <c r="AA548" s="203" t="str">
        <f>VLOOKUP(D548,'BBLM COMCHECK'!$A:$I,9,0)</f>
        <v>order stop</v>
      </c>
      <c r="AB548" s="204">
        <f>VLOOKUP(D548,'BBLM COMCHECK'!$A:$L,12,0)</f>
        <v>87675</v>
      </c>
      <c r="AC548" s="201">
        <f t="shared" si="54"/>
        <v>0</v>
      </c>
      <c r="AD548" s="94"/>
      <c r="AE548" s="201"/>
      <c r="AF548" s="201"/>
      <c r="AG548" s="201"/>
      <c r="AH548" s="201"/>
      <c r="AI548" s="94"/>
      <c r="AJ548" s="94"/>
      <c r="AK548" s="87" t="s">
        <v>443</v>
      </c>
      <c r="AL548" s="87" t="str">
        <f t="shared" si="55"/>
        <v>2026-01-15|06016|1137122000|0||0|1</v>
      </c>
      <c r="AP548" s="198"/>
      <c r="AQ548" s="198"/>
      <c r="AR548" s="198"/>
      <c r="BC548" s="87"/>
      <c r="BD548" s="89" t="s">
        <v>444</v>
      </c>
      <c r="BE548" s="87"/>
    </row>
    <row r="549" spans="1:57" ht="26.25" customHeight="1">
      <c r="A549" s="87" t="s">
        <v>837</v>
      </c>
      <c r="B549" s="87" t="s">
        <v>89</v>
      </c>
      <c r="C549" s="87" t="s">
        <v>89</v>
      </c>
      <c r="D549" s="92" t="s">
        <v>1105</v>
      </c>
      <c r="E549" s="92" t="s">
        <v>92</v>
      </c>
      <c r="F549" s="92" t="s">
        <v>1106</v>
      </c>
      <c r="G549" s="93" t="s">
        <v>133</v>
      </c>
      <c r="H549" s="93">
        <v>26</v>
      </c>
      <c r="I549" s="94" t="s">
        <v>25</v>
      </c>
      <c r="J549" s="148" t="s">
        <v>134</v>
      </c>
      <c r="K549" s="93" t="s">
        <v>135</v>
      </c>
      <c r="L549" s="94" t="s">
        <v>136</v>
      </c>
      <c r="M549" s="94">
        <v>20</v>
      </c>
      <c r="N549" s="95">
        <f t="shared" si="49"/>
        <v>0</v>
      </c>
      <c r="O549" s="201">
        <f>IF(P549&gt;0,VLOOKUP($D549,'BBLM COMCHECK'!$A:$S,14,0),0)</f>
        <v>0</v>
      </c>
      <c r="P549" s="202"/>
      <c r="Q549" s="91">
        <f t="shared" si="50"/>
        <v>0</v>
      </c>
      <c r="R549" s="201">
        <f>IF(S549&gt;0,VLOOKUP($D549,'BBLM COMCHECK'!$A:$S,15,0),0)</f>
        <v>0</v>
      </c>
      <c r="S549" s="202"/>
      <c r="T549" s="91">
        <f t="shared" si="51"/>
        <v>0</v>
      </c>
      <c r="U549" s="201">
        <f>IF(V549&gt;0,VLOOKUP($D549,'BBLM COMCHECK'!$A:$Z,25,0),0)</f>
        <v>0</v>
      </c>
      <c r="V549" s="202"/>
      <c r="W549" s="91">
        <f t="shared" si="52"/>
        <v>0</v>
      </c>
      <c r="X549" s="201">
        <f>IF(Y549&gt;0,VLOOKUP($D549,'BBLM COMCHECK'!$A:$Z,25,0),0)</f>
        <v>0</v>
      </c>
      <c r="Y549" s="202"/>
      <c r="Z549" s="91">
        <f t="shared" si="53"/>
        <v>0</v>
      </c>
      <c r="AA549" s="203" t="str">
        <f>VLOOKUP(D549,'BBLM COMCHECK'!$A:$I,9,0)</f>
        <v>normal</v>
      </c>
      <c r="AB549" s="204">
        <f>VLOOKUP(D549,'BBLM COMCHECK'!$A:$L,12,0)</f>
        <v>109</v>
      </c>
      <c r="AC549" s="201">
        <f t="shared" si="54"/>
        <v>0</v>
      </c>
      <c r="AD549" s="94"/>
      <c r="AE549" s="201"/>
      <c r="AF549" s="201"/>
      <c r="AG549" s="201"/>
      <c r="AH549" s="201"/>
      <c r="AI549" s="94"/>
      <c r="AJ549" s="94"/>
      <c r="AK549" s="87" t="s">
        <v>137</v>
      </c>
      <c r="AL549" s="87" t="str">
        <f t="shared" si="55"/>
        <v>2026-01-15|06024|1002106000|0||0|1</v>
      </c>
      <c r="AP549" s="198"/>
      <c r="AQ549" s="198"/>
      <c r="AR549" s="198"/>
      <c r="BC549" s="87"/>
      <c r="BD549" s="89" t="s">
        <v>138</v>
      </c>
      <c r="BE549" s="87"/>
    </row>
    <row r="550" spans="1:57" ht="26.25" customHeight="1">
      <c r="A550" s="87" t="s">
        <v>839</v>
      </c>
      <c r="B550" s="87" t="s">
        <v>89</v>
      </c>
      <c r="C550" s="87" t="s">
        <v>89</v>
      </c>
      <c r="D550" s="92" t="s">
        <v>1107</v>
      </c>
      <c r="E550" s="92" t="s">
        <v>92</v>
      </c>
      <c r="F550" s="93" t="s">
        <v>1106</v>
      </c>
      <c r="G550" s="93" t="s">
        <v>133</v>
      </c>
      <c r="H550" s="93">
        <v>21</v>
      </c>
      <c r="I550" s="94" t="s">
        <v>24</v>
      </c>
      <c r="J550" s="148" t="s">
        <v>140</v>
      </c>
      <c r="K550" s="94"/>
      <c r="L550" s="94" t="s">
        <v>141</v>
      </c>
      <c r="M550" s="94">
        <v>20</v>
      </c>
      <c r="N550" s="95">
        <f t="shared" si="49"/>
        <v>0</v>
      </c>
      <c r="O550" s="201">
        <f>IF(P550&gt;0,VLOOKUP($D550,'BBLM COMCHECK'!$A:$S,14,0),0)</f>
        <v>0</v>
      </c>
      <c r="P550" s="202"/>
      <c r="Q550" s="91">
        <f t="shared" si="50"/>
        <v>0</v>
      </c>
      <c r="R550" s="201">
        <f>IF(S550&gt;0,VLOOKUP($D550,'BBLM COMCHECK'!$A:$S,15,0),0)</f>
        <v>0</v>
      </c>
      <c r="S550" s="202"/>
      <c r="T550" s="91">
        <f t="shared" si="51"/>
        <v>0</v>
      </c>
      <c r="U550" s="201">
        <f>IF(V550&gt;0,VLOOKUP($D550,'BBLM COMCHECK'!$A:$Z,25,0),0)</f>
        <v>0</v>
      </c>
      <c r="V550" s="202"/>
      <c r="W550" s="91">
        <f t="shared" si="52"/>
        <v>0</v>
      </c>
      <c r="X550" s="201">
        <f>IF(Y550&gt;0,VLOOKUP($D550,'BBLM COMCHECK'!$A:$Z,25,0),0)</f>
        <v>0</v>
      </c>
      <c r="Y550" s="202"/>
      <c r="Z550" s="91">
        <f t="shared" si="53"/>
        <v>0</v>
      </c>
      <c r="AA550" s="203" t="str">
        <f>VLOOKUP(D550,'BBLM COMCHECK'!$A:$I,9,0)</f>
        <v>normal</v>
      </c>
      <c r="AB550" s="204">
        <f>VLOOKUP(D550,'BBLM COMCHECK'!$A:$L,12,0)</f>
        <v>4767</v>
      </c>
      <c r="AC550" s="201">
        <f t="shared" si="54"/>
        <v>0</v>
      </c>
      <c r="AD550" s="94"/>
      <c r="AE550" s="201"/>
      <c r="AF550" s="201"/>
      <c r="AG550" s="201"/>
      <c r="AH550" s="201"/>
      <c r="AI550" s="94"/>
      <c r="AJ550" s="94"/>
      <c r="AL550" s="87" t="str">
        <f t="shared" si="55"/>
        <v>2026-01-15|06024|1004890000|0||0|1</v>
      </c>
      <c r="AP550" s="198"/>
      <c r="BC550" s="87"/>
      <c r="BD550" s="89" t="s">
        <v>142</v>
      </c>
      <c r="BE550" s="87"/>
    </row>
    <row r="551" spans="1:57" ht="26.25" customHeight="1">
      <c r="A551" s="87" t="s">
        <v>840</v>
      </c>
      <c r="B551" s="87" t="s">
        <v>89</v>
      </c>
      <c r="C551" s="87" t="s">
        <v>89</v>
      </c>
      <c r="D551" s="92" t="s">
        <v>1108</v>
      </c>
      <c r="E551" s="92" t="s">
        <v>92</v>
      </c>
      <c r="F551" s="92" t="s">
        <v>1106</v>
      </c>
      <c r="G551" s="93" t="s">
        <v>133</v>
      </c>
      <c r="H551" s="93">
        <v>21</v>
      </c>
      <c r="I551" s="94" t="s">
        <v>24</v>
      </c>
      <c r="J551" s="148" t="s">
        <v>144</v>
      </c>
      <c r="K551" s="93" t="s">
        <v>145</v>
      </c>
      <c r="L551" s="94" t="s">
        <v>146</v>
      </c>
      <c r="M551" s="94">
        <v>20</v>
      </c>
      <c r="N551" s="95">
        <f t="shared" si="49"/>
        <v>0</v>
      </c>
      <c r="O551" s="201">
        <f>IF(P551&gt;0,VLOOKUP($D551,'BBLM COMCHECK'!$A:$S,14,0),0)</f>
        <v>0</v>
      </c>
      <c r="P551" s="202"/>
      <c r="Q551" s="91">
        <f t="shared" si="50"/>
        <v>0</v>
      </c>
      <c r="R551" s="201">
        <f>IF(S551&gt;0,VLOOKUP($D551,'BBLM COMCHECK'!$A:$S,15,0),0)</f>
        <v>0</v>
      </c>
      <c r="S551" s="202"/>
      <c r="T551" s="91">
        <f t="shared" si="51"/>
        <v>0</v>
      </c>
      <c r="U551" s="201">
        <f>IF(V551&gt;0,VLOOKUP($D551,'BBLM COMCHECK'!$A:$Z,25,0),0)</f>
        <v>0</v>
      </c>
      <c r="V551" s="202"/>
      <c r="W551" s="91">
        <f t="shared" si="52"/>
        <v>0</v>
      </c>
      <c r="X551" s="201">
        <f>IF(Y551&gt;0,VLOOKUP($D551,'BBLM COMCHECK'!$A:$Z,25,0),0)</f>
        <v>0</v>
      </c>
      <c r="Y551" s="202"/>
      <c r="Z551" s="91">
        <f t="shared" si="53"/>
        <v>0</v>
      </c>
      <c r="AA551" s="203" t="str">
        <f>VLOOKUP(D551,'BBLM COMCHECK'!$A:$I,9,0)</f>
        <v>order stop</v>
      </c>
      <c r="AB551" s="204">
        <f>VLOOKUP(D551,'BBLM COMCHECK'!$A:$L,12,0)</f>
        <v>15</v>
      </c>
      <c r="AC551" s="201">
        <f t="shared" si="54"/>
        <v>0</v>
      </c>
      <c r="AD551" s="94"/>
      <c r="AE551" s="201"/>
      <c r="AF551" s="201"/>
      <c r="AG551" s="201"/>
      <c r="AH551" s="201"/>
      <c r="AI551" s="94"/>
      <c r="AJ551" s="94"/>
      <c r="AK551" s="87" t="s">
        <v>147</v>
      </c>
      <c r="AL551" s="87" t="str">
        <f t="shared" si="55"/>
        <v>2026-01-15|06024|1004893000|0||0|1</v>
      </c>
      <c r="AP551" s="198"/>
      <c r="AQ551" s="198"/>
      <c r="AR551" s="198"/>
      <c r="BC551" s="87"/>
      <c r="BD551" s="89" t="s">
        <v>148</v>
      </c>
      <c r="BE551" s="87"/>
    </row>
    <row r="552" spans="1:57" ht="26.25" customHeight="1">
      <c r="A552" s="87" t="s">
        <v>841</v>
      </c>
      <c r="B552" s="87" t="s">
        <v>89</v>
      </c>
      <c r="C552" s="87" t="s">
        <v>89</v>
      </c>
      <c r="D552" s="92" t="s">
        <v>1109</v>
      </c>
      <c r="E552" s="92" t="s">
        <v>92</v>
      </c>
      <c r="F552" s="93" t="s">
        <v>1106</v>
      </c>
      <c r="G552" s="93" t="s">
        <v>133</v>
      </c>
      <c r="H552" s="93">
        <v>21</v>
      </c>
      <c r="I552" s="94" t="s">
        <v>24</v>
      </c>
      <c r="J552" s="148" t="s">
        <v>150</v>
      </c>
      <c r="K552" s="94"/>
      <c r="L552" s="94" t="s">
        <v>151</v>
      </c>
      <c r="M552" s="94">
        <v>10</v>
      </c>
      <c r="N552" s="95">
        <f t="shared" si="49"/>
        <v>0</v>
      </c>
      <c r="O552" s="201">
        <f>IF(P552&gt;0,VLOOKUP($D552,'BBLM COMCHECK'!$A:$S,14,0),0)</f>
        <v>0</v>
      </c>
      <c r="P552" s="202"/>
      <c r="Q552" s="91">
        <f t="shared" si="50"/>
        <v>0</v>
      </c>
      <c r="R552" s="201">
        <f>IF(S552&gt;0,VLOOKUP($D552,'BBLM COMCHECK'!$A:$S,15,0),0)</f>
        <v>0</v>
      </c>
      <c r="S552" s="202"/>
      <c r="T552" s="91">
        <f t="shared" si="51"/>
        <v>0</v>
      </c>
      <c r="U552" s="201">
        <f>IF(V552&gt;0,VLOOKUP($D552,'BBLM COMCHECK'!$A:$Z,25,0),0)</f>
        <v>0</v>
      </c>
      <c r="V552" s="202"/>
      <c r="W552" s="91">
        <f t="shared" si="52"/>
        <v>0</v>
      </c>
      <c r="X552" s="201">
        <f>IF(Y552&gt;0,VLOOKUP($D552,'BBLM COMCHECK'!$A:$Z,25,0),0)</f>
        <v>0</v>
      </c>
      <c r="Y552" s="202"/>
      <c r="Z552" s="91">
        <f t="shared" si="53"/>
        <v>0</v>
      </c>
      <c r="AA552" s="203" t="str">
        <f>VLOOKUP(D552,'BBLM COMCHECK'!$A:$I,9,0)</f>
        <v>order stop</v>
      </c>
      <c r="AB552" s="204">
        <f>VLOOKUP(D552,'BBLM COMCHECK'!$A:$L,12,0)</f>
        <v>2053</v>
      </c>
      <c r="AC552" s="201">
        <f t="shared" si="54"/>
        <v>0</v>
      </c>
      <c r="AD552" s="94"/>
      <c r="AE552" s="201"/>
      <c r="AF552" s="201"/>
      <c r="AG552" s="201"/>
      <c r="AH552" s="201"/>
      <c r="AI552" s="94"/>
      <c r="AJ552" s="94"/>
      <c r="AL552" s="87" t="str">
        <f t="shared" si="55"/>
        <v>2026-01-15|06024|1005725000|0||0|1</v>
      </c>
      <c r="AP552" s="198"/>
      <c r="BC552" s="87"/>
      <c r="BD552" s="89" t="s">
        <v>152</v>
      </c>
      <c r="BE552" s="87"/>
    </row>
    <row r="553" spans="1:57" ht="26.25" customHeight="1">
      <c r="A553" s="87" t="s">
        <v>842</v>
      </c>
      <c r="B553" s="87" t="s">
        <v>89</v>
      </c>
      <c r="C553" s="87" t="s">
        <v>89</v>
      </c>
      <c r="D553" s="92" t="s">
        <v>1110</v>
      </c>
      <c r="E553" s="92" t="s">
        <v>92</v>
      </c>
      <c r="F553" s="92" t="s">
        <v>1106</v>
      </c>
      <c r="G553" s="93" t="s">
        <v>133</v>
      </c>
      <c r="H553" s="93">
        <v>21</v>
      </c>
      <c r="I553" s="94" t="s">
        <v>24</v>
      </c>
      <c r="J553" s="148" t="s">
        <v>154</v>
      </c>
      <c r="K553" s="93" t="s">
        <v>155</v>
      </c>
      <c r="L553" s="94" t="s">
        <v>156</v>
      </c>
      <c r="M553" s="94">
        <v>10</v>
      </c>
      <c r="N553" s="95">
        <f t="shared" si="49"/>
        <v>0</v>
      </c>
      <c r="O553" s="201">
        <f>IF(P553&gt;0,VLOOKUP($D553,'BBLM COMCHECK'!$A:$S,14,0),0)</f>
        <v>0</v>
      </c>
      <c r="P553" s="202"/>
      <c r="Q553" s="91">
        <f t="shared" si="50"/>
        <v>0</v>
      </c>
      <c r="R553" s="201">
        <f>IF(S553&gt;0,VLOOKUP($D553,'BBLM COMCHECK'!$A:$S,15,0),0)</f>
        <v>0</v>
      </c>
      <c r="S553" s="202"/>
      <c r="T553" s="91">
        <f t="shared" si="51"/>
        <v>0</v>
      </c>
      <c r="U553" s="201">
        <f>IF(V553&gt;0,VLOOKUP($D553,'BBLM COMCHECK'!$A:$Z,25,0),0)</f>
        <v>0</v>
      </c>
      <c r="V553" s="202"/>
      <c r="W553" s="91">
        <f t="shared" si="52"/>
        <v>0</v>
      </c>
      <c r="X553" s="201">
        <f>IF(Y553&gt;0,VLOOKUP($D553,'BBLM COMCHECK'!$A:$Z,25,0),0)</f>
        <v>0</v>
      </c>
      <c r="Y553" s="202"/>
      <c r="Z553" s="91">
        <f t="shared" si="53"/>
        <v>0</v>
      </c>
      <c r="AA553" s="203" t="str">
        <f>VLOOKUP(D553,'BBLM COMCHECK'!$A:$I,9,0)</f>
        <v>order stop</v>
      </c>
      <c r="AB553" s="204">
        <f>VLOOKUP(D553,'BBLM COMCHECK'!$A:$L,12,0)</f>
        <v>1919</v>
      </c>
      <c r="AC553" s="201">
        <f t="shared" si="54"/>
        <v>0</v>
      </c>
      <c r="AD553" s="94"/>
      <c r="AE553" s="201"/>
      <c r="AF553" s="201"/>
      <c r="AG553" s="201"/>
      <c r="AH553" s="201"/>
      <c r="AI553" s="94"/>
      <c r="AJ553" s="94"/>
      <c r="AK553" s="87" t="s">
        <v>157</v>
      </c>
      <c r="AL553" s="87" t="str">
        <f t="shared" si="55"/>
        <v>2026-01-15|06024|1005726000|0||0|1</v>
      </c>
      <c r="AP553" s="198"/>
      <c r="AQ553" s="198"/>
      <c r="AR553" s="198"/>
      <c r="BC553" s="87"/>
      <c r="BD553" s="89" t="s">
        <v>158</v>
      </c>
      <c r="BE553" s="87"/>
    </row>
    <row r="554" spans="1:57" ht="26.25" customHeight="1">
      <c r="A554" s="87" t="s">
        <v>843</v>
      </c>
      <c r="B554" s="87" t="s">
        <v>89</v>
      </c>
      <c r="C554" s="87" t="s">
        <v>89</v>
      </c>
      <c r="D554" s="92" t="s">
        <v>1111</v>
      </c>
      <c r="E554" s="92" t="s">
        <v>92</v>
      </c>
      <c r="F554" s="92" t="s">
        <v>1106</v>
      </c>
      <c r="G554" s="93" t="s">
        <v>133</v>
      </c>
      <c r="H554" s="93">
        <v>21</v>
      </c>
      <c r="I554" s="94" t="s">
        <v>24</v>
      </c>
      <c r="J554" s="148" t="s">
        <v>160</v>
      </c>
      <c r="K554" s="93" t="s">
        <v>161</v>
      </c>
      <c r="L554" s="94" t="s">
        <v>162</v>
      </c>
      <c r="M554" s="94">
        <v>10</v>
      </c>
      <c r="N554" s="95">
        <f t="shared" si="49"/>
        <v>0</v>
      </c>
      <c r="O554" s="201">
        <f>IF(P554&gt;0,VLOOKUP($D554,'BBLM COMCHECK'!$A:$S,14,0),0)</f>
        <v>0</v>
      </c>
      <c r="P554" s="202"/>
      <c r="Q554" s="91">
        <f t="shared" si="50"/>
        <v>0</v>
      </c>
      <c r="R554" s="201">
        <f>IF(S554&gt;0,VLOOKUP($D554,'BBLM COMCHECK'!$A:$S,15,0),0)</f>
        <v>0</v>
      </c>
      <c r="S554" s="202"/>
      <c r="T554" s="91">
        <f t="shared" si="51"/>
        <v>0</v>
      </c>
      <c r="U554" s="201">
        <f>IF(V554&gt;0,VLOOKUP($D554,'BBLM COMCHECK'!$A:$Z,25,0),0)</f>
        <v>0</v>
      </c>
      <c r="V554" s="202"/>
      <c r="W554" s="91">
        <f t="shared" si="52"/>
        <v>0</v>
      </c>
      <c r="X554" s="201">
        <f>IF(Y554&gt;0,VLOOKUP($D554,'BBLM COMCHECK'!$A:$Z,25,0),0)</f>
        <v>0</v>
      </c>
      <c r="Y554" s="202"/>
      <c r="Z554" s="91">
        <f t="shared" si="53"/>
        <v>0</v>
      </c>
      <c r="AA554" s="203" t="str">
        <f>VLOOKUP(D554,'BBLM COMCHECK'!$A:$I,9,0)</f>
        <v>normal</v>
      </c>
      <c r="AB554" s="204">
        <f>VLOOKUP(D554,'BBLM COMCHECK'!$A:$L,12,0)</f>
        <v>745</v>
      </c>
      <c r="AC554" s="201">
        <f t="shared" si="54"/>
        <v>0</v>
      </c>
      <c r="AD554" s="94"/>
      <c r="AE554" s="201"/>
      <c r="AF554" s="201"/>
      <c r="AG554" s="201"/>
      <c r="AH554" s="201"/>
      <c r="AI554" s="94"/>
      <c r="AJ554" s="94"/>
      <c r="AK554" s="87" t="s">
        <v>163</v>
      </c>
      <c r="AL554" s="87" t="str">
        <f t="shared" si="55"/>
        <v>2026-01-15|06024|1015940000|0||0|1</v>
      </c>
      <c r="AP554" s="198"/>
      <c r="AQ554" s="198"/>
      <c r="AR554" s="198"/>
      <c r="BC554" s="87"/>
      <c r="BD554" s="89" t="s">
        <v>164</v>
      </c>
      <c r="BE554" s="87"/>
    </row>
    <row r="555" spans="1:57" ht="26.25" customHeight="1">
      <c r="A555" s="87" t="s">
        <v>844</v>
      </c>
      <c r="B555" s="87" t="s">
        <v>89</v>
      </c>
      <c r="C555" s="87" t="s">
        <v>89</v>
      </c>
      <c r="D555" s="92" t="s">
        <v>1112</v>
      </c>
      <c r="E555" s="92" t="s">
        <v>92</v>
      </c>
      <c r="F555" s="92" t="s">
        <v>1106</v>
      </c>
      <c r="G555" s="93" t="s">
        <v>133</v>
      </c>
      <c r="H555" s="93">
        <v>11</v>
      </c>
      <c r="I555" s="94" t="s">
        <v>20</v>
      </c>
      <c r="J555" s="148" t="s">
        <v>166</v>
      </c>
      <c r="K555" s="93" t="s">
        <v>167</v>
      </c>
      <c r="L555" s="94" t="s">
        <v>168</v>
      </c>
      <c r="M555" s="94">
        <v>12</v>
      </c>
      <c r="N555" s="95">
        <f t="shared" si="49"/>
        <v>0</v>
      </c>
      <c r="O555" s="201">
        <f>IF(P555&gt;0,VLOOKUP($D555,'BBLM COMCHECK'!$A:$S,14,0),0)</f>
        <v>0</v>
      </c>
      <c r="P555" s="202"/>
      <c r="Q555" s="91">
        <f t="shared" si="50"/>
        <v>0</v>
      </c>
      <c r="R555" s="201">
        <f>IF(S555&gt;0,VLOOKUP($D555,'BBLM COMCHECK'!$A:$S,15,0),0)</f>
        <v>0</v>
      </c>
      <c r="S555" s="202"/>
      <c r="T555" s="91">
        <f t="shared" si="51"/>
        <v>0</v>
      </c>
      <c r="U555" s="201">
        <f>IF(V555&gt;0,VLOOKUP($D555,'BBLM COMCHECK'!$A:$Z,25,0),0)</f>
        <v>0</v>
      </c>
      <c r="V555" s="202"/>
      <c r="W555" s="91">
        <f t="shared" si="52"/>
        <v>0</v>
      </c>
      <c r="X555" s="201">
        <f>IF(Y555&gt;0,VLOOKUP($D555,'BBLM COMCHECK'!$A:$Z,25,0),0)</f>
        <v>0</v>
      </c>
      <c r="Y555" s="202"/>
      <c r="Z555" s="91">
        <f t="shared" si="53"/>
        <v>0</v>
      </c>
      <c r="AA555" s="203" t="str">
        <f>VLOOKUP(D555,'BBLM COMCHECK'!$A:$I,9,0)</f>
        <v>normal</v>
      </c>
      <c r="AB555" s="204">
        <f>VLOOKUP(D555,'BBLM COMCHECK'!$A:$L,12,0)</f>
        <v>91</v>
      </c>
      <c r="AC555" s="201">
        <f t="shared" si="54"/>
        <v>0</v>
      </c>
      <c r="AD555" s="94"/>
      <c r="AE555" s="201"/>
      <c r="AF555" s="201"/>
      <c r="AG555" s="201"/>
      <c r="AH555" s="201"/>
      <c r="AI555" s="94"/>
      <c r="AJ555" s="94"/>
      <c r="AK555" s="87" t="s">
        <v>169</v>
      </c>
      <c r="AL555" s="87" t="str">
        <f t="shared" si="55"/>
        <v>2026-01-15|06024|1016172000|0||0|1</v>
      </c>
      <c r="AP555" s="198"/>
      <c r="AQ555" s="198"/>
      <c r="AR555" s="198"/>
      <c r="BC555" s="87"/>
      <c r="BD555" s="89" t="s">
        <v>170</v>
      </c>
      <c r="BE555" s="87"/>
    </row>
    <row r="556" spans="1:57" ht="26.25" customHeight="1">
      <c r="A556" s="87" t="s">
        <v>845</v>
      </c>
      <c r="B556" s="87" t="s">
        <v>89</v>
      </c>
      <c r="C556" s="87" t="s">
        <v>89</v>
      </c>
      <c r="D556" s="92" t="s">
        <v>1113</v>
      </c>
      <c r="E556" s="92" t="s">
        <v>92</v>
      </c>
      <c r="F556" s="92" t="s">
        <v>1106</v>
      </c>
      <c r="G556" s="93" t="s">
        <v>133</v>
      </c>
      <c r="H556" s="93">
        <v>27</v>
      </c>
      <c r="I556" s="94" t="s">
        <v>27</v>
      </c>
      <c r="J556" s="148" t="s">
        <v>172</v>
      </c>
      <c r="K556" s="93" t="s">
        <v>173</v>
      </c>
      <c r="L556" s="94" t="s">
        <v>174</v>
      </c>
      <c r="M556" s="94">
        <v>24</v>
      </c>
      <c r="N556" s="95">
        <f t="shared" si="49"/>
        <v>0</v>
      </c>
      <c r="O556" s="201">
        <f>IF(P556&gt;0,VLOOKUP($D556,'BBLM COMCHECK'!$A:$S,14,0),0)</f>
        <v>0</v>
      </c>
      <c r="P556" s="202"/>
      <c r="Q556" s="91">
        <f t="shared" si="50"/>
        <v>0</v>
      </c>
      <c r="R556" s="201">
        <f>IF(S556&gt;0,VLOOKUP($D556,'BBLM COMCHECK'!$A:$S,15,0),0)</f>
        <v>0</v>
      </c>
      <c r="S556" s="202"/>
      <c r="T556" s="91">
        <f t="shared" si="51"/>
        <v>0</v>
      </c>
      <c r="U556" s="201">
        <f>IF(V556&gt;0,VLOOKUP($D556,'BBLM COMCHECK'!$A:$Z,25,0),0)</f>
        <v>0</v>
      </c>
      <c r="V556" s="202"/>
      <c r="W556" s="91">
        <f t="shared" si="52"/>
        <v>0</v>
      </c>
      <c r="X556" s="201">
        <f>IF(Y556&gt;0,VLOOKUP($D556,'BBLM COMCHECK'!$A:$Z,25,0),0)</f>
        <v>0</v>
      </c>
      <c r="Y556" s="202"/>
      <c r="Z556" s="91">
        <f t="shared" si="53"/>
        <v>0</v>
      </c>
      <c r="AA556" s="203" t="str">
        <f>VLOOKUP(D556,'BBLM COMCHECK'!$A:$I,9,0)</f>
        <v>normal</v>
      </c>
      <c r="AB556" s="204">
        <f>VLOOKUP(D556,'BBLM COMCHECK'!$A:$L,12,0)</f>
        <v>4961</v>
      </c>
      <c r="AC556" s="201">
        <f t="shared" si="54"/>
        <v>0</v>
      </c>
      <c r="AD556" s="94"/>
      <c r="AE556" s="201"/>
      <c r="AF556" s="201"/>
      <c r="AG556" s="201"/>
      <c r="AH556" s="201"/>
      <c r="AI556" s="94"/>
      <c r="AJ556" s="94"/>
      <c r="AK556" s="87" t="s">
        <v>175</v>
      </c>
      <c r="AL556" s="87" t="str">
        <f t="shared" si="55"/>
        <v>2026-01-15|06024|1017616000|0||0|1</v>
      </c>
      <c r="AP556" s="198"/>
      <c r="AQ556" s="198"/>
      <c r="AR556" s="198"/>
      <c r="BC556" s="87"/>
      <c r="BD556" s="89" t="s">
        <v>176</v>
      </c>
      <c r="BE556" s="87"/>
    </row>
    <row r="557" spans="1:57" ht="26.25" customHeight="1">
      <c r="A557" s="87" t="s">
        <v>846</v>
      </c>
      <c r="B557" s="87" t="s">
        <v>89</v>
      </c>
      <c r="C557" s="87" t="s">
        <v>89</v>
      </c>
      <c r="D557" s="92" t="s">
        <v>1114</v>
      </c>
      <c r="E557" s="92" t="s">
        <v>92</v>
      </c>
      <c r="F557" s="93" t="s">
        <v>1106</v>
      </c>
      <c r="G557" s="93" t="s">
        <v>133</v>
      </c>
      <c r="H557" s="93">
        <v>21</v>
      </c>
      <c r="I557" s="94" t="s">
        <v>24</v>
      </c>
      <c r="J557" s="148" t="s">
        <v>178</v>
      </c>
      <c r="K557" s="94"/>
      <c r="L557" s="94" t="s">
        <v>179</v>
      </c>
      <c r="M557" s="94">
        <v>1</v>
      </c>
      <c r="N557" s="95">
        <f t="shared" si="49"/>
        <v>0</v>
      </c>
      <c r="O557" s="201">
        <f>IF(P557&gt;0,VLOOKUP($D557,'BBLM COMCHECK'!$A:$S,14,0),0)</f>
        <v>0</v>
      </c>
      <c r="P557" s="202"/>
      <c r="Q557" s="91">
        <f t="shared" si="50"/>
        <v>0</v>
      </c>
      <c r="R557" s="201">
        <f>IF(S557&gt;0,VLOOKUP($D557,'BBLM COMCHECK'!$A:$S,15,0),0)</f>
        <v>0</v>
      </c>
      <c r="S557" s="202"/>
      <c r="T557" s="91">
        <f t="shared" si="51"/>
        <v>0</v>
      </c>
      <c r="U557" s="201">
        <f>IF(V557&gt;0,VLOOKUP($D557,'BBLM COMCHECK'!$A:$Z,25,0),0)</f>
        <v>0</v>
      </c>
      <c r="V557" s="202"/>
      <c r="W557" s="91">
        <f t="shared" si="52"/>
        <v>0</v>
      </c>
      <c r="X557" s="201">
        <f>IF(Y557&gt;0,VLOOKUP($D557,'BBLM COMCHECK'!$A:$Z,25,0),0)</f>
        <v>0</v>
      </c>
      <c r="Y557" s="202"/>
      <c r="Z557" s="91">
        <f t="shared" si="53"/>
        <v>0</v>
      </c>
      <c r="AA557" s="203" t="str">
        <f>VLOOKUP(D557,'BBLM COMCHECK'!$A:$I,9,0)</f>
        <v>normal</v>
      </c>
      <c r="AB557" s="204">
        <f>VLOOKUP(D557,'BBLM COMCHECK'!$A:$L,12,0)</f>
        <v>384</v>
      </c>
      <c r="AC557" s="201">
        <f t="shared" si="54"/>
        <v>0</v>
      </c>
      <c r="AD557" s="94"/>
      <c r="AE557" s="201"/>
      <c r="AF557" s="201"/>
      <c r="AG557" s="201"/>
      <c r="AH557" s="201"/>
      <c r="AI557" s="94"/>
      <c r="AJ557" s="94"/>
      <c r="AL557" s="87" t="str">
        <f t="shared" si="55"/>
        <v>2026-01-15|06024|1019929000|0||0|1</v>
      </c>
      <c r="AP557" s="198"/>
      <c r="BC557" s="87"/>
      <c r="BD557" s="89" t="s">
        <v>180</v>
      </c>
      <c r="BE557" s="87"/>
    </row>
    <row r="558" spans="1:57" ht="26.25" customHeight="1">
      <c r="A558" s="87" t="s">
        <v>847</v>
      </c>
      <c r="B558" s="87" t="s">
        <v>89</v>
      </c>
      <c r="C558" s="87" t="s">
        <v>89</v>
      </c>
      <c r="D558" s="92" t="s">
        <v>1115</v>
      </c>
      <c r="E558" s="92" t="s">
        <v>92</v>
      </c>
      <c r="F558" s="92" t="s">
        <v>1106</v>
      </c>
      <c r="G558" s="93" t="s">
        <v>133</v>
      </c>
      <c r="H558" s="93">
        <v>21</v>
      </c>
      <c r="I558" s="94" t="s">
        <v>24</v>
      </c>
      <c r="J558" s="148" t="s">
        <v>182</v>
      </c>
      <c r="K558" s="93" t="s">
        <v>183</v>
      </c>
      <c r="L558" s="94" t="s">
        <v>184</v>
      </c>
      <c r="M558" s="94">
        <v>1</v>
      </c>
      <c r="N558" s="95">
        <f t="shared" si="49"/>
        <v>0</v>
      </c>
      <c r="O558" s="201">
        <f>IF(P558&gt;0,VLOOKUP($D558,'BBLM COMCHECK'!$A:$S,14,0),0)</f>
        <v>0</v>
      </c>
      <c r="P558" s="202"/>
      <c r="Q558" s="91">
        <f t="shared" si="50"/>
        <v>0</v>
      </c>
      <c r="R558" s="201">
        <f>IF(S558&gt;0,VLOOKUP($D558,'BBLM COMCHECK'!$A:$S,15,0),0)</f>
        <v>0</v>
      </c>
      <c r="S558" s="202"/>
      <c r="T558" s="91">
        <f t="shared" si="51"/>
        <v>0</v>
      </c>
      <c r="U558" s="201">
        <f>IF(V558&gt;0,VLOOKUP($D558,'BBLM COMCHECK'!$A:$Z,25,0),0)</f>
        <v>0</v>
      </c>
      <c r="V558" s="202"/>
      <c r="W558" s="91">
        <f t="shared" si="52"/>
        <v>0</v>
      </c>
      <c r="X558" s="201">
        <f>IF(Y558&gt;0,VLOOKUP($D558,'BBLM COMCHECK'!$A:$Z,25,0),0)</f>
        <v>0</v>
      </c>
      <c r="Y558" s="202"/>
      <c r="Z558" s="91">
        <f t="shared" si="53"/>
        <v>0</v>
      </c>
      <c r="AA558" s="203" t="str">
        <f>VLOOKUP(D558,'BBLM COMCHECK'!$A:$I,9,0)</f>
        <v>normal</v>
      </c>
      <c r="AB558" s="204">
        <f>VLOOKUP(D558,'BBLM COMCHECK'!$A:$L,12,0)</f>
        <v>301</v>
      </c>
      <c r="AC558" s="201">
        <f t="shared" si="54"/>
        <v>0</v>
      </c>
      <c r="AD558" s="94"/>
      <c r="AE558" s="201"/>
      <c r="AF558" s="201"/>
      <c r="AG558" s="201"/>
      <c r="AH558" s="201"/>
      <c r="AI558" s="94"/>
      <c r="AJ558" s="94"/>
      <c r="AK558" s="87" t="s">
        <v>185</v>
      </c>
      <c r="AL558" s="87" t="str">
        <f t="shared" si="55"/>
        <v>2026-01-15|06024|1023234000|0||0|1</v>
      </c>
      <c r="AP558" s="198"/>
      <c r="AQ558" s="198"/>
      <c r="AR558" s="198"/>
      <c r="BC558" s="87"/>
      <c r="BD558" s="89" t="s">
        <v>186</v>
      </c>
      <c r="BE558" s="87"/>
    </row>
    <row r="559" spans="1:57" ht="26.25" customHeight="1">
      <c r="A559" s="87" t="s">
        <v>848</v>
      </c>
      <c r="B559" s="87" t="s">
        <v>89</v>
      </c>
      <c r="C559" s="87" t="s">
        <v>89</v>
      </c>
      <c r="D559" s="92" t="s">
        <v>1116</v>
      </c>
      <c r="E559" s="92" t="s">
        <v>92</v>
      </c>
      <c r="F559" s="92" t="s">
        <v>1106</v>
      </c>
      <c r="G559" s="93" t="s">
        <v>133</v>
      </c>
      <c r="H559" s="93">
        <v>27</v>
      </c>
      <c r="I559" s="94" t="s">
        <v>27</v>
      </c>
      <c r="J559" s="148" t="s">
        <v>188</v>
      </c>
      <c r="K559" s="93" t="s">
        <v>189</v>
      </c>
      <c r="L559" s="94" t="s">
        <v>190</v>
      </c>
      <c r="M559" s="94">
        <v>1</v>
      </c>
      <c r="N559" s="95">
        <f t="shared" si="49"/>
        <v>0</v>
      </c>
      <c r="O559" s="201">
        <f>IF(P559&gt;0,VLOOKUP($D559,'BBLM COMCHECK'!$A:$S,14,0),0)</f>
        <v>0</v>
      </c>
      <c r="P559" s="202"/>
      <c r="Q559" s="91">
        <f t="shared" si="50"/>
        <v>0</v>
      </c>
      <c r="R559" s="201">
        <f>IF(S559&gt;0,VLOOKUP($D559,'BBLM COMCHECK'!$A:$S,15,0),0)</f>
        <v>0</v>
      </c>
      <c r="S559" s="202"/>
      <c r="T559" s="91">
        <f t="shared" si="51"/>
        <v>0</v>
      </c>
      <c r="U559" s="201">
        <f>IF(V559&gt;0,VLOOKUP($D559,'BBLM COMCHECK'!$A:$Z,25,0),0)</f>
        <v>0</v>
      </c>
      <c r="V559" s="202"/>
      <c r="W559" s="91">
        <f t="shared" si="52"/>
        <v>0</v>
      </c>
      <c r="X559" s="201">
        <f>IF(Y559&gt;0,VLOOKUP($D559,'BBLM COMCHECK'!$A:$Z,25,0),0)</f>
        <v>0</v>
      </c>
      <c r="Y559" s="202"/>
      <c r="Z559" s="91">
        <f t="shared" si="53"/>
        <v>0</v>
      </c>
      <c r="AA559" s="203" t="str">
        <f>VLOOKUP(D559,'BBLM COMCHECK'!$A:$I,9,0)</f>
        <v>normal</v>
      </c>
      <c r="AB559" s="204">
        <f>VLOOKUP(D559,'BBLM COMCHECK'!$A:$L,12,0)</f>
        <v>7</v>
      </c>
      <c r="AC559" s="201">
        <f t="shared" si="54"/>
        <v>0</v>
      </c>
      <c r="AD559" s="94"/>
      <c r="AE559" s="201"/>
      <c r="AF559" s="201"/>
      <c r="AG559" s="201"/>
      <c r="AH559" s="201"/>
      <c r="AI559" s="94"/>
      <c r="AJ559" s="94"/>
      <c r="AK559" s="87" t="s">
        <v>191</v>
      </c>
      <c r="AL559" s="87" t="str">
        <f t="shared" si="55"/>
        <v>2026-01-15|06024|1025539000|0||0|1</v>
      </c>
      <c r="AP559" s="198"/>
      <c r="AQ559" s="198"/>
      <c r="AR559" s="198"/>
      <c r="BC559" s="87"/>
      <c r="BD559" s="89" t="s">
        <v>192</v>
      </c>
      <c r="BE559" s="87"/>
    </row>
    <row r="560" spans="1:57" ht="26.25" customHeight="1">
      <c r="A560" s="87" t="s">
        <v>849</v>
      </c>
      <c r="B560" s="87" t="s">
        <v>89</v>
      </c>
      <c r="C560" s="87" t="s">
        <v>89</v>
      </c>
      <c r="D560" s="92" t="s">
        <v>1117</v>
      </c>
      <c r="E560" s="92" t="s">
        <v>92</v>
      </c>
      <c r="F560" s="92" t="s">
        <v>1106</v>
      </c>
      <c r="G560" s="93" t="s">
        <v>133</v>
      </c>
      <c r="H560" s="93">
        <v>11</v>
      </c>
      <c r="I560" s="94" t="s">
        <v>20</v>
      </c>
      <c r="J560" s="148" t="s">
        <v>194</v>
      </c>
      <c r="K560" s="93" t="s">
        <v>195</v>
      </c>
      <c r="L560" s="94" t="s">
        <v>196</v>
      </c>
      <c r="M560" s="94">
        <v>8</v>
      </c>
      <c r="N560" s="95">
        <f t="shared" si="49"/>
        <v>0</v>
      </c>
      <c r="O560" s="201">
        <f>IF(P560&gt;0,VLOOKUP($D560,'BBLM COMCHECK'!$A:$S,14,0),0)</f>
        <v>0</v>
      </c>
      <c r="P560" s="202"/>
      <c r="Q560" s="91">
        <f t="shared" si="50"/>
        <v>0</v>
      </c>
      <c r="R560" s="201">
        <f>IF(S560&gt;0,VLOOKUP($D560,'BBLM COMCHECK'!$A:$S,15,0),0)</f>
        <v>0</v>
      </c>
      <c r="S560" s="202"/>
      <c r="T560" s="91">
        <f t="shared" si="51"/>
        <v>0</v>
      </c>
      <c r="U560" s="201">
        <f>IF(V560&gt;0,VLOOKUP($D560,'BBLM COMCHECK'!$A:$Z,25,0),0)</f>
        <v>0</v>
      </c>
      <c r="V560" s="202"/>
      <c r="W560" s="91">
        <f t="shared" si="52"/>
        <v>0</v>
      </c>
      <c r="X560" s="201">
        <f>IF(Y560&gt;0,VLOOKUP($D560,'BBLM COMCHECK'!$A:$Z,25,0),0)</f>
        <v>0</v>
      </c>
      <c r="Y560" s="202"/>
      <c r="Z560" s="91">
        <f t="shared" si="53"/>
        <v>0</v>
      </c>
      <c r="AA560" s="203" t="str">
        <f>VLOOKUP(D560,'BBLM COMCHECK'!$A:$I,9,0)</f>
        <v>normal</v>
      </c>
      <c r="AB560" s="204">
        <f>VLOOKUP(D560,'BBLM COMCHECK'!$A:$L,12,0)</f>
        <v>32</v>
      </c>
      <c r="AC560" s="201">
        <f t="shared" si="54"/>
        <v>0</v>
      </c>
      <c r="AD560" s="94"/>
      <c r="AE560" s="201"/>
      <c r="AF560" s="201"/>
      <c r="AG560" s="201"/>
      <c r="AH560" s="201"/>
      <c r="AI560" s="94"/>
      <c r="AJ560" s="94"/>
      <c r="AK560" s="87" t="s">
        <v>197</v>
      </c>
      <c r="AL560" s="87" t="str">
        <f t="shared" si="55"/>
        <v>2026-01-15|06024|1032759000|0||0|1</v>
      </c>
      <c r="AP560" s="198"/>
      <c r="AQ560" s="198"/>
      <c r="AR560" s="198"/>
      <c r="BC560" s="87"/>
      <c r="BD560" s="89" t="s">
        <v>198</v>
      </c>
      <c r="BE560" s="87"/>
    </row>
    <row r="561" spans="1:57" ht="26.25" customHeight="1">
      <c r="A561" s="87" t="s">
        <v>850</v>
      </c>
      <c r="B561" s="87" t="s">
        <v>89</v>
      </c>
      <c r="C561" s="87" t="s">
        <v>89</v>
      </c>
      <c r="D561" s="92" t="s">
        <v>1118</v>
      </c>
      <c r="E561" s="92" t="s">
        <v>92</v>
      </c>
      <c r="F561" s="92" t="s">
        <v>1106</v>
      </c>
      <c r="G561" s="93" t="s">
        <v>133</v>
      </c>
      <c r="H561" s="93">
        <v>21</v>
      </c>
      <c r="I561" s="94" t="s">
        <v>24</v>
      </c>
      <c r="J561" s="148" t="s">
        <v>200</v>
      </c>
      <c r="K561" s="93" t="s">
        <v>201</v>
      </c>
      <c r="L561" s="94" t="s">
        <v>202</v>
      </c>
      <c r="M561" s="94">
        <v>20</v>
      </c>
      <c r="N561" s="95">
        <f t="shared" si="49"/>
        <v>0</v>
      </c>
      <c r="O561" s="201">
        <f>IF(P561&gt;0,VLOOKUP($D561,'BBLM COMCHECK'!$A:$S,14,0),0)</f>
        <v>0</v>
      </c>
      <c r="P561" s="202"/>
      <c r="Q561" s="91">
        <f t="shared" si="50"/>
        <v>0</v>
      </c>
      <c r="R561" s="201">
        <f>IF(S561&gt;0,VLOOKUP($D561,'BBLM COMCHECK'!$A:$S,15,0),0)</f>
        <v>0</v>
      </c>
      <c r="S561" s="202"/>
      <c r="T561" s="91">
        <f t="shared" si="51"/>
        <v>0</v>
      </c>
      <c r="U561" s="201">
        <f>IF(V561&gt;0,VLOOKUP($D561,'BBLM COMCHECK'!$A:$Z,25,0),0)</f>
        <v>0</v>
      </c>
      <c r="V561" s="202"/>
      <c r="W561" s="91">
        <f t="shared" si="52"/>
        <v>0</v>
      </c>
      <c r="X561" s="201">
        <f>IF(Y561&gt;0,VLOOKUP($D561,'BBLM COMCHECK'!$A:$Z,25,0),0)</f>
        <v>0</v>
      </c>
      <c r="Y561" s="202"/>
      <c r="Z561" s="91">
        <f t="shared" si="53"/>
        <v>0</v>
      </c>
      <c r="AA561" s="203" t="str">
        <f>VLOOKUP(D561,'BBLM COMCHECK'!$A:$I,9,0)</f>
        <v>normal</v>
      </c>
      <c r="AB561" s="204">
        <f>VLOOKUP(D561,'BBLM COMCHECK'!$A:$L,12,0)</f>
        <v>961</v>
      </c>
      <c r="AC561" s="201">
        <f t="shared" si="54"/>
        <v>0</v>
      </c>
      <c r="AD561" s="94"/>
      <c r="AE561" s="201"/>
      <c r="AF561" s="201"/>
      <c r="AG561" s="201"/>
      <c r="AH561" s="201"/>
      <c r="AI561" s="94"/>
      <c r="AJ561" s="94"/>
      <c r="AK561" s="87" t="s">
        <v>203</v>
      </c>
      <c r="AL561" s="87" t="str">
        <f t="shared" si="55"/>
        <v>2026-01-15|06024|1035433000|0||0|1</v>
      </c>
      <c r="AP561" s="198"/>
      <c r="AQ561" s="198"/>
      <c r="AR561" s="198"/>
      <c r="BC561" s="87"/>
      <c r="BD561" s="89" t="s">
        <v>204</v>
      </c>
      <c r="BE561" s="87"/>
    </row>
    <row r="562" spans="1:57" ht="26.25" customHeight="1">
      <c r="A562" s="87" t="s">
        <v>851</v>
      </c>
      <c r="B562" s="87" t="s">
        <v>89</v>
      </c>
      <c r="C562" s="87" t="s">
        <v>89</v>
      </c>
      <c r="D562" s="92" t="s">
        <v>1119</v>
      </c>
      <c r="E562" s="92" t="s">
        <v>92</v>
      </c>
      <c r="F562" s="92" t="s">
        <v>1106</v>
      </c>
      <c r="G562" s="93" t="s">
        <v>133</v>
      </c>
      <c r="H562" s="93">
        <v>17</v>
      </c>
      <c r="I562" s="94" t="s">
        <v>22</v>
      </c>
      <c r="J562" s="148" t="s">
        <v>206</v>
      </c>
      <c r="K562" s="93" t="s">
        <v>207</v>
      </c>
      <c r="L562" s="94" t="s">
        <v>208</v>
      </c>
      <c r="M562" s="94">
        <v>20</v>
      </c>
      <c r="N562" s="95">
        <f t="shared" si="49"/>
        <v>0</v>
      </c>
      <c r="O562" s="201">
        <f>IF(P562&gt;0,VLOOKUP($D562,'BBLM COMCHECK'!$A:$S,14,0),0)</f>
        <v>0</v>
      </c>
      <c r="P562" s="202"/>
      <c r="Q562" s="91">
        <f t="shared" si="50"/>
        <v>0</v>
      </c>
      <c r="R562" s="201">
        <f>IF(S562&gt;0,VLOOKUP($D562,'BBLM COMCHECK'!$A:$S,15,0),0)</f>
        <v>0</v>
      </c>
      <c r="S562" s="202"/>
      <c r="T562" s="91">
        <f t="shared" si="51"/>
        <v>0</v>
      </c>
      <c r="U562" s="201">
        <f>IF(V562&gt;0,VLOOKUP($D562,'BBLM COMCHECK'!$A:$Z,25,0),0)</f>
        <v>0</v>
      </c>
      <c r="V562" s="202"/>
      <c r="W562" s="91">
        <f t="shared" si="52"/>
        <v>0</v>
      </c>
      <c r="X562" s="201">
        <f>IF(Y562&gt;0,VLOOKUP($D562,'BBLM COMCHECK'!$A:$Z,25,0),0)</f>
        <v>0</v>
      </c>
      <c r="Y562" s="202"/>
      <c r="Z562" s="91">
        <f t="shared" si="53"/>
        <v>0</v>
      </c>
      <c r="AA562" s="203" t="str">
        <f>VLOOKUP(D562,'BBLM COMCHECK'!$A:$I,9,0)</f>
        <v>order stop</v>
      </c>
      <c r="AB562" s="204">
        <f>VLOOKUP(D562,'BBLM COMCHECK'!$A:$L,12,0)</f>
        <v>2744</v>
      </c>
      <c r="AC562" s="201">
        <f t="shared" si="54"/>
        <v>0</v>
      </c>
      <c r="AD562" s="94"/>
      <c r="AE562" s="201"/>
      <c r="AF562" s="201"/>
      <c r="AG562" s="201"/>
      <c r="AH562" s="201"/>
      <c r="AI562" s="94"/>
      <c r="AJ562" s="94"/>
      <c r="AK562" s="87" t="s">
        <v>209</v>
      </c>
      <c r="AL562" s="87" t="str">
        <f t="shared" si="55"/>
        <v>2026-01-15|06024|1035633000|0||0|1</v>
      </c>
      <c r="AP562" s="198"/>
      <c r="AQ562" s="198"/>
      <c r="AR562" s="198"/>
      <c r="BC562" s="87"/>
      <c r="BD562" s="89" t="s">
        <v>210</v>
      </c>
      <c r="BE562" s="87"/>
    </row>
    <row r="563" spans="1:57" ht="26.25" customHeight="1">
      <c r="A563" s="87" t="s">
        <v>852</v>
      </c>
      <c r="B563" s="87" t="s">
        <v>89</v>
      </c>
      <c r="C563" s="87" t="s">
        <v>89</v>
      </c>
      <c r="D563" s="92" t="s">
        <v>1120</v>
      </c>
      <c r="E563" s="92" t="s">
        <v>92</v>
      </c>
      <c r="F563" s="92" t="s">
        <v>1106</v>
      </c>
      <c r="G563" s="93" t="s">
        <v>133</v>
      </c>
      <c r="H563" s="93">
        <v>17</v>
      </c>
      <c r="I563" s="94" t="s">
        <v>22</v>
      </c>
      <c r="J563" s="148" t="s">
        <v>212</v>
      </c>
      <c r="K563" s="93" t="s">
        <v>213</v>
      </c>
      <c r="L563" s="94" t="s">
        <v>214</v>
      </c>
      <c r="M563" s="94">
        <v>20</v>
      </c>
      <c r="N563" s="95">
        <f t="shared" si="49"/>
        <v>0</v>
      </c>
      <c r="O563" s="201">
        <f>IF(P563&gt;0,VLOOKUP($D563,'BBLM COMCHECK'!$A:$S,14,0),0)</f>
        <v>0</v>
      </c>
      <c r="P563" s="202"/>
      <c r="Q563" s="91">
        <f t="shared" si="50"/>
        <v>0</v>
      </c>
      <c r="R563" s="201">
        <f>IF(S563&gt;0,VLOOKUP($D563,'BBLM COMCHECK'!$A:$S,15,0),0)</f>
        <v>0</v>
      </c>
      <c r="S563" s="202"/>
      <c r="T563" s="91">
        <f t="shared" si="51"/>
        <v>0</v>
      </c>
      <c r="U563" s="201">
        <f>IF(V563&gt;0,VLOOKUP($D563,'BBLM COMCHECK'!$A:$Z,25,0),0)</f>
        <v>0</v>
      </c>
      <c r="V563" s="202"/>
      <c r="W563" s="91">
        <f t="shared" si="52"/>
        <v>0</v>
      </c>
      <c r="X563" s="201">
        <f>IF(Y563&gt;0,VLOOKUP($D563,'BBLM COMCHECK'!$A:$Z,25,0),0)</f>
        <v>0</v>
      </c>
      <c r="Y563" s="202"/>
      <c r="Z563" s="91">
        <f t="shared" si="53"/>
        <v>0</v>
      </c>
      <c r="AA563" s="203" t="str">
        <f>VLOOKUP(D563,'BBLM COMCHECK'!$A:$I,9,0)</f>
        <v>order stop</v>
      </c>
      <c r="AB563" s="204">
        <f>VLOOKUP(D563,'BBLM COMCHECK'!$A:$L,12,0)</f>
        <v>1669</v>
      </c>
      <c r="AC563" s="201">
        <f t="shared" si="54"/>
        <v>0</v>
      </c>
      <c r="AD563" s="94"/>
      <c r="AE563" s="201"/>
      <c r="AF563" s="201"/>
      <c r="AG563" s="201"/>
      <c r="AH563" s="201"/>
      <c r="AI563" s="94"/>
      <c r="AJ563" s="94"/>
      <c r="AK563" s="87" t="s">
        <v>215</v>
      </c>
      <c r="AL563" s="87" t="str">
        <f t="shared" si="55"/>
        <v>2026-01-15|06024|1035634000|0||0|1</v>
      </c>
      <c r="AP563" s="198"/>
      <c r="AQ563" s="198"/>
      <c r="AR563" s="198"/>
      <c r="BC563" s="87"/>
      <c r="BD563" s="89" t="s">
        <v>216</v>
      </c>
      <c r="BE563" s="87"/>
    </row>
    <row r="564" spans="1:57" ht="26.25" customHeight="1">
      <c r="A564" s="87" t="s">
        <v>853</v>
      </c>
      <c r="B564" s="87" t="s">
        <v>89</v>
      </c>
      <c r="C564" s="87" t="s">
        <v>89</v>
      </c>
      <c r="D564" s="92" t="s">
        <v>1121</v>
      </c>
      <c r="E564" s="92" t="s">
        <v>92</v>
      </c>
      <c r="F564" s="92" t="s">
        <v>1106</v>
      </c>
      <c r="G564" s="93" t="s">
        <v>133</v>
      </c>
      <c r="H564" s="93">
        <v>27</v>
      </c>
      <c r="I564" s="94" t="s">
        <v>27</v>
      </c>
      <c r="J564" s="148" t="s">
        <v>218</v>
      </c>
      <c r="K564" s="93" t="s">
        <v>219</v>
      </c>
      <c r="L564" s="94" t="s">
        <v>220</v>
      </c>
      <c r="M564" s="94">
        <v>12</v>
      </c>
      <c r="N564" s="95">
        <f t="shared" si="49"/>
        <v>0</v>
      </c>
      <c r="O564" s="201">
        <f>IF(P564&gt;0,VLOOKUP($D564,'BBLM COMCHECK'!$A:$S,14,0),0)</f>
        <v>0</v>
      </c>
      <c r="P564" s="202"/>
      <c r="Q564" s="91">
        <f t="shared" si="50"/>
        <v>0</v>
      </c>
      <c r="R564" s="201">
        <f>IF(S564&gt;0,VLOOKUP($D564,'BBLM COMCHECK'!$A:$S,15,0),0)</f>
        <v>0</v>
      </c>
      <c r="S564" s="202"/>
      <c r="T564" s="91">
        <f t="shared" si="51"/>
        <v>0</v>
      </c>
      <c r="U564" s="201">
        <f>IF(V564&gt;0,VLOOKUP($D564,'BBLM COMCHECK'!$A:$Z,25,0),0)</f>
        <v>0</v>
      </c>
      <c r="V564" s="202"/>
      <c r="W564" s="91">
        <f t="shared" si="52"/>
        <v>0</v>
      </c>
      <c r="X564" s="201">
        <f>IF(Y564&gt;0,VLOOKUP($D564,'BBLM COMCHECK'!$A:$Z,25,0),0)</f>
        <v>0</v>
      </c>
      <c r="Y564" s="202"/>
      <c r="Z564" s="91">
        <f t="shared" si="53"/>
        <v>0</v>
      </c>
      <c r="AA564" s="203" t="str">
        <f>VLOOKUP(D564,'BBLM COMCHECK'!$A:$I,9,0)</f>
        <v>normal</v>
      </c>
      <c r="AB564" s="204">
        <f>VLOOKUP(D564,'BBLM COMCHECK'!$A:$L,12,0)</f>
        <v>293</v>
      </c>
      <c r="AC564" s="201">
        <f t="shared" si="54"/>
        <v>0</v>
      </c>
      <c r="AD564" s="94"/>
      <c r="AE564" s="201"/>
      <c r="AF564" s="201"/>
      <c r="AG564" s="201"/>
      <c r="AH564" s="201"/>
      <c r="AI564" s="94"/>
      <c r="AJ564" s="94"/>
      <c r="AK564" s="87" t="s">
        <v>221</v>
      </c>
      <c r="AL564" s="87" t="str">
        <f t="shared" si="55"/>
        <v>2026-01-15|06024|1038886000|0||0|1</v>
      </c>
      <c r="AP564" s="198"/>
      <c r="AQ564" s="198"/>
      <c r="AR564" s="198"/>
      <c r="BC564" s="87"/>
      <c r="BD564" s="89" t="s">
        <v>222</v>
      </c>
      <c r="BE564" s="87"/>
    </row>
    <row r="565" spans="1:57" ht="26.25" customHeight="1">
      <c r="A565" s="87" t="s">
        <v>854</v>
      </c>
      <c r="B565" s="87" t="s">
        <v>89</v>
      </c>
      <c r="C565" s="87" t="s">
        <v>89</v>
      </c>
      <c r="D565" s="92" t="s">
        <v>1122</v>
      </c>
      <c r="E565" s="92" t="s">
        <v>92</v>
      </c>
      <c r="F565" s="92" t="s">
        <v>1106</v>
      </c>
      <c r="G565" s="93" t="s">
        <v>133</v>
      </c>
      <c r="H565" s="93">
        <v>27</v>
      </c>
      <c r="I565" s="94" t="s">
        <v>27</v>
      </c>
      <c r="J565" s="148" t="s">
        <v>224</v>
      </c>
      <c r="K565" s="93" t="s">
        <v>225</v>
      </c>
      <c r="L565" s="94" t="s">
        <v>226</v>
      </c>
      <c r="M565" s="94">
        <v>1</v>
      </c>
      <c r="N565" s="95">
        <f t="shared" si="49"/>
        <v>0</v>
      </c>
      <c r="O565" s="201">
        <f>IF(P565&gt;0,VLOOKUP($D565,'BBLM COMCHECK'!$A:$S,14,0),0)</f>
        <v>0</v>
      </c>
      <c r="P565" s="202"/>
      <c r="Q565" s="91">
        <f t="shared" si="50"/>
        <v>0</v>
      </c>
      <c r="R565" s="201">
        <f>IF(S565&gt;0,VLOOKUP($D565,'BBLM COMCHECK'!$A:$S,15,0),0)</f>
        <v>0</v>
      </c>
      <c r="S565" s="202"/>
      <c r="T565" s="91">
        <f t="shared" si="51"/>
        <v>0</v>
      </c>
      <c r="U565" s="201">
        <f>IF(V565&gt;0,VLOOKUP($D565,'BBLM COMCHECK'!$A:$Z,25,0),0)</f>
        <v>0</v>
      </c>
      <c r="V565" s="202"/>
      <c r="W565" s="91">
        <f t="shared" si="52"/>
        <v>0</v>
      </c>
      <c r="X565" s="201">
        <f>IF(Y565&gt;0,VLOOKUP($D565,'BBLM COMCHECK'!$A:$Z,25,0),0)</f>
        <v>0</v>
      </c>
      <c r="Y565" s="202"/>
      <c r="Z565" s="91">
        <f t="shared" si="53"/>
        <v>0</v>
      </c>
      <c r="AA565" s="203" t="str">
        <f>VLOOKUP(D565,'BBLM COMCHECK'!$A:$I,9,0)</f>
        <v>normal</v>
      </c>
      <c r="AB565" s="204">
        <f>VLOOKUP(D565,'BBLM COMCHECK'!$A:$L,12,0)</f>
        <v>982</v>
      </c>
      <c r="AC565" s="201">
        <f t="shared" si="54"/>
        <v>0</v>
      </c>
      <c r="AD565" s="94"/>
      <c r="AE565" s="201"/>
      <c r="AF565" s="201"/>
      <c r="AG565" s="201"/>
      <c r="AH565" s="201"/>
      <c r="AI565" s="94"/>
      <c r="AJ565" s="94"/>
      <c r="AK565" s="87" t="s">
        <v>227</v>
      </c>
      <c r="AL565" s="87" t="str">
        <f t="shared" si="55"/>
        <v>2026-01-15|06024|1038932000|0||0|1</v>
      </c>
      <c r="AP565" s="198"/>
      <c r="AQ565" s="198"/>
      <c r="AR565" s="198"/>
      <c r="BC565" s="87"/>
      <c r="BD565" s="89" t="s">
        <v>228</v>
      </c>
      <c r="BE565" s="87"/>
    </row>
    <row r="566" spans="1:57" ht="26.25" customHeight="1">
      <c r="A566" s="87" t="s">
        <v>855</v>
      </c>
      <c r="B566" s="87" t="s">
        <v>89</v>
      </c>
      <c r="C566" s="87" t="s">
        <v>89</v>
      </c>
      <c r="D566" s="92" t="s">
        <v>1123</v>
      </c>
      <c r="E566" s="92" t="s">
        <v>92</v>
      </c>
      <c r="F566" s="92" t="s">
        <v>1106</v>
      </c>
      <c r="G566" s="93" t="s">
        <v>133</v>
      </c>
      <c r="H566" s="93">
        <v>26</v>
      </c>
      <c r="I566" s="94" t="s">
        <v>25</v>
      </c>
      <c r="J566" s="148" t="s">
        <v>230</v>
      </c>
      <c r="K566" s="93" t="s">
        <v>231</v>
      </c>
      <c r="L566" s="94" t="s">
        <v>232</v>
      </c>
      <c r="M566" s="94">
        <v>12</v>
      </c>
      <c r="N566" s="95">
        <f t="shared" si="49"/>
        <v>0</v>
      </c>
      <c r="O566" s="201">
        <f>IF(P566&gt;0,VLOOKUP($D566,'BBLM COMCHECK'!$A:$S,14,0),0)</f>
        <v>0</v>
      </c>
      <c r="P566" s="202"/>
      <c r="Q566" s="91">
        <f t="shared" si="50"/>
        <v>0</v>
      </c>
      <c r="R566" s="201">
        <f>IF(S566&gt;0,VLOOKUP($D566,'BBLM COMCHECK'!$A:$S,15,0),0)</f>
        <v>0</v>
      </c>
      <c r="S566" s="202"/>
      <c r="T566" s="91">
        <f t="shared" si="51"/>
        <v>0</v>
      </c>
      <c r="U566" s="201">
        <f>IF(V566&gt;0,VLOOKUP($D566,'BBLM COMCHECK'!$A:$Z,25,0),0)</f>
        <v>0</v>
      </c>
      <c r="V566" s="202"/>
      <c r="W566" s="91">
        <f t="shared" si="52"/>
        <v>0</v>
      </c>
      <c r="X566" s="201">
        <f>IF(Y566&gt;0,VLOOKUP($D566,'BBLM COMCHECK'!$A:$Z,25,0),0)</f>
        <v>0</v>
      </c>
      <c r="Y566" s="202"/>
      <c r="Z566" s="91">
        <f t="shared" si="53"/>
        <v>0</v>
      </c>
      <c r="AA566" s="203" t="str">
        <f>VLOOKUP(D566,'BBLM COMCHECK'!$A:$I,9,0)</f>
        <v>order stop</v>
      </c>
      <c r="AB566" s="204">
        <f>VLOOKUP(D566,'BBLM COMCHECK'!$A:$L,12,0)</f>
        <v>6177</v>
      </c>
      <c r="AC566" s="201">
        <f t="shared" si="54"/>
        <v>0</v>
      </c>
      <c r="AD566" s="94"/>
      <c r="AE566" s="201"/>
      <c r="AF566" s="201"/>
      <c r="AG566" s="201"/>
      <c r="AH566" s="201"/>
      <c r="AI566" s="94"/>
      <c r="AJ566" s="94"/>
      <c r="AK566" s="87" t="s">
        <v>233</v>
      </c>
      <c r="AL566" s="87" t="str">
        <f t="shared" si="55"/>
        <v>2026-01-15|06024|1055785000|0||0|1</v>
      </c>
      <c r="AP566" s="198"/>
      <c r="AQ566" s="198"/>
      <c r="AR566" s="198"/>
      <c r="BC566" s="87"/>
      <c r="BD566" s="89" t="s">
        <v>234</v>
      </c>
      <c r="BE566" s="87"/>
    </row>
    <row r="567" spans="1:57" ht="26.25" customHeight="1">
      <c r="A567" s="87" t="s">
        <v>856</v>
      </c>
      <c r="B567" s="87" t="s">
        <v>89</v>
      </c>
      <c r="C567" s="87" t="s">
        <v>89</v>
      </c>
      <c r="D567" s="92" t="s">
        <v>1124</v>
      </c>
      <c r="E567" s="92" t="s">
        <v>92</v>
      </c>
      <c r="F567" s="92" t="s">
        <v>1106</v>
      </c>
      <c r="G567" s="93" t="s">
        <v>133</v>
      </c>
      <c r="H567" s="93">
        <v>27</v>
      </c>
      <c r="I567" s="94" t="s">
        <v>27</v>
      </c>
      <c r="J567" s="148" t="s">
        <v>236</v>
      </c>
      <c r="K567" s="93" t="s">
        <v>237</v>
      </c>
      <c r="L567" s="94" t="s">
        <v>238</v>
      </c>
      <c r="M567" s="94">
        <v>12</v>
      </c>
      <c r="N567" s="95">
        <f t="shared" si="49"/>
        <v>0</v>
      </c>
      <c r="O567" s="201">
        <f>IF(P567&gt;0,VLOOKUP($D567,'BBLM COMCHECK'!$A:$S,14,0),0)</f>
        <v>0</v>
      </c>
      <c r="P567" s="202"/>
      <c r="Q567" s="91">
        <f t="shared" si="50"/>
        <v>0</v>
      </c>
      <c r="R567" s="201">
        <f>IF(S567&gt;0,VLOOKUP($D567,'BBLM COMCHECK'!$A:$S,15,0),0)</f>
        <v>0</v>
      </c>
      <c r="S567" s="202"/>
      <c r="T567" s="91">
        <f t="shared" si="51"/>
        <v>0</v>
      </c>
      <c r="U567" s="201">
        <f>IF(V567&gt;0,VLOOKUP($D567,'BBLM COMCHECK'!$A:$Z,25,0),0)</f>
        <v>0</v>
      </c>
      <c r="V567" s="202"/>
      <c r="W567" s="91">
        <f t="shared" si="52"/>
        <v>0</v>
      </c>
      <c r="X567" s="201">
        <f>IF(Y567&gt;0,VLOOKUP($D567,'BBLM COMCHECK'!$A:$Z,25,0),0)</f>
        <v>0</v>
      </c>
      <c r="Y567" s="202"/>
      <c r="Z567" s="91">
        <f t="shared" si="53"/>
        <v>0</v>
      </c>
      <c r="AA567" s="203" t="str">
        <f>VLOOKUP(D567,'BBLM COMCHECK'!$A:$I,9,0)</f>
        <v>normal</v>
      </c>
      <c r="AB567" s="204">
        <f>VLOOKUP(D567,'BBLM COMCHECK'!$A:$L,12,0)</f>
        <v>637</v>
      </c>
      <c r="AC567" s="201">
        <f t="shared" si="54"/>
        <v>0</v>
      </c>
      <c r="AD567" s="94"/>
      <c r="AE567" s="201"/>
      <c r="AF567" s="201"/>
      <c r="AG567" s="201"/>
      <c r="AH567" s="201"/>
      <c r="AI567" s="94"/>
      <c r="AJ567" s="94"/>
      <c r="AK567" s="87" t="s">
        <v>239</v>
      </c>
      <c r="AL567" s="87" t="str">
        <f t="shared" si="55"/>
        <v>2026-01-15|06024|1058499000|0||0|1</v>
      </c>
      <c r="AP567" s="198"/>
      <c r="AQ567" s="198"/>
      <c r="AR567" s="198"/>
      <c r="BC567" s="87"/>
      <c r="BD567" s="89" t="s">
        <v>240</v>
      </c>
      <c r="BE567" s="87"/>
    </row>
    <row r="568" spans="1:57" ht="26.25" customHeight="1">
      <c r="A568" s="87" t="s">
        <v>857</v>
      </c>
      <c r="B568" s="87" t="s">
        <v>89</v>
      </c>
      <c r="C568" s="87" t="s">
        <v>89</v>
      </c>
      <c r="D568" s="92" t="s">
        <v>1125</v>
      </c>
      <c r="E568" s="92" t="s">
        <v>92</v>
      </c>
      <c r="F568" s="92" t="s">
        <v>1106</v>
      </c>
      <c r="G568" s="93" t="s">
        <v>133</v>
      </c>
      <c r="H568" s="93">
        <v>11</v>
      </c>
      <c r="I568" s="94" t="s">
        <v>20</v>
      </c>
      <c r="J568" s="148" t="s">
        <v>242</v>
      </c>
      <c r="K568" s="93" t="s">
        <v>243</v>
      </c>
      <c r="L568" s="94" t="s">
        <v>244</v>
      </c>
      <c r="M568" s="94">
        <v>16</v>
      </c>
      <c r="N568" s="95">
        <f t="shared" si="49"/>
        <v>0</v>
      </c>
      <c r="O568" s="201">
        <f>IF(P568&gt;0,VLOOKUP($D568,'BBLM COMCHECK'!$A:$S,14,0),0)</f>
        <v>0</v>
      </c>
      <c r="P568" s="202"/>
      <c r="Q568" s="91">
        <f t="shared" si="50"/>
        <v>0</v>
      </c>
      <c r="R568" s="201">
        <f>IF(S568&gt;0,VLOOKUP($D568,'BBLM COMCHECK'!$A:$S,15,0),0)</f>
        <v>0</v>
      </c>
      <c r="S568" s="202"/>
      <c r="T568" s="91">
        <f t="shared" si="51"/>
        <v>0</v>
      </c>
      <c r="U568" s="201">
        <f>IF(V568&gt;0,VLOOKUP($D568,'BBLM COMCHECK'!$A:$Z,25,0),0)</f>
        <v>0</v>
      </c>
      <c r="V568" s="202"/>
      <c r="W568" s="91">
        <f t="shared" si="52"/>
        <v>0</v>
      </c>
      <c r="X568" s="201">
        <f>IF(Y568&gt;0,VLOOKUP($D568,'BBLM COMCHECK'!$A:$Z,25,0),0)</f>
        <v>0</v>
      </c>
      <c r="Y568" s="202"/>
      <c r="Z568" s="91">
        <f t="shared" si="53"/>
        <v>0</v>
      </c>
      <c r="AA568" s="203" t="str">
        <f>VLOOKUP(D568,'BBLM COMCHECK'!$A:$I,9,0)</f>
        <v>normal</v>
      </c>
      <c r="AB568" s="204">
        <f>VLOOKUP(D568,'BBLM COMCHECK'!$A:$L,12,0)</f>
        <v>2438</v>
      </c>
      <c r="AC568" s="201">
        <f t="shared" si="54"/>
        <v>0</v>
      </c>
      <c r="AD568" s="94"/>
      <c r="AE568" s="201"/>
      <c r="AF568" s="201"/>
      <c r="AG568" s="201"/>
      <c r="AH568" s="201"/>
      <c r="AI568" s="94"/>
      <c r="AJ568" s="94"/>
      <c r="AK568" s="87" t="s">
        <v>245</v>
      </c>
      <c r="AL568" s="87" t="str">
        <f t="shared" si="55"/>
        <v>2026-01-15|06024|1064670000|0||0|1</v>
      </c>
      <c r="AP568" s="198"/>
      <c r="AQ568" s="198"/>
      <c r="AR568" s="198"/>
      <c r="BC568" s="87"/>
      <c r="BD568" s="89" t="s">
        <v>246</v>
      </c>
      <c r="BE568" s="87"/>
    </row>
    <row r="569" spans="1:57" ht="26.25" customHeight="1">
      <c r="A569" s="87" t="s">
        <v>858</v>
      </c>
      <c r="B569" s="87" t="s">
        <v>89</v>
      </c>
      <c r="C569" s="87" t="s">
        <v>89</v>
      </c>
      <c r="D569" s="92" t="s">
        <v>1126</v>
      </c>
      <c r="E569" s="92" t="s">
        <v>92</v>
      </c>
      <c r="F569" s="92" t="s">
        <v>1106</v>
      </c>
      <c r="G569" s="93" t="s">
        <v>133</v>
      </c>
      <c r="H569" s="93">
        <v>11</v>
      </c>
      <c r="I569" s="94" t="s">
        <v>20</v>
      </c>
      <c r="J569" s="148" t="s">
        <v>248</v>
      </c>
      <c r="K569" s="93" t="s">
        <v>249</v>
      </c>
      <c r="L569" s="94" t="s">
        <v>250</v>
      </c>
      <c r="M569" s="94">
        <v>28</v>
      </c>
      <c r="N569" s="95">
        <f t="shared" si="49"/>
        <v>0</v>
      </c>
      <c r="O569" s="201">
        <f>IF(P569&gt;0,VLOOKUP($D569,'BBLM COMCHECK'!$A:$S,14,0),0)</f>
        <v>0</v>
      </c>
      <c r="P569" s="202"/>
      <c r="Q569" s="91">
        <f t="shared" si="50"/>
        <v>0</v>
      </c>
      <c r="R569" s="201">
        <f>IF(S569&gt;0,VLOOKUP($D569,'BBLM COMCHECK'!$A:$S,15,0),0)</f>
        <v>0</v>
      </c>
      <c r="S569" s="202"/>
      <c r="T569" s="91">
        <f t="shared" si="51"/>
        <v>0</v>
      </c>
      <c r="U569" s="201">
        <f>IF(V569&gt;0,VLOOKUP($D569,'BBLM COMCHECK'!$A:$Z,25,0),0)</f>
        <v>0</v>
      </c>
      <c r="V569" s="202"/>
      <c r="W569" s="91">
        <f t="shared" si="52"/>
        <v>0</v>
      </c>
      <c r="X569" s="201">
        <f>IF(Y569&gt;0,VLOOKUP($D569,'BBLM COMCHECK'!$A:$Z,25,0),0)</f>
        <v>0</v>
      </c>
      <c r="Y569" s="202"/>
      <c r="Z569" s="91">
        <f t="shared" si="53"/>
        <v>0</v>
      </c>
      <c r="AA569" s="203" t="str">
        <f>VLOOKUP(D569,'BBLM COMCHECK'!$A:$I,9,0)</f>
        <v>normal</v>
      </c>
      <c r="AB569" s="204">
        <f>VLOOKUP(D569,'BBLM COMCHECK'!$A:$L,12,0)</f>
        <v>1435</v>
      </c>
      <c r="AC569" s="201">
        <f t="shared" si="54"/>
        <v>0</v>
      </c>
      <c r="AD569" s="94"/>
      <c r="AE569" s="201"/>
      <c r="AF569" s="201"/>
      <c r="AG569" s="201"/>
      <c r="AH569" s="201"/>
      <c r="AI569" s="94"/>
      <c r="AJ569" s="94"/>
      <c r="AK569" s="87" t="s">
        <v>251</v>
      </c>
      <c r="AL569" s="87" t="str">
        <f t="shared" si="55"/>
        <v>2026-01-15|06024|1064680000|0||0|1</v>
      </c>
      <c r="AP569" s="198"/>
      <c r="AQ569" s="198"/>
      <c r="AR569" s="198"/>
      <c r="BC569" s="87"/>
      <c r="BD569" s="89" t="s">
        <v>252</v>
      </c>
      <c r="BE569" s="87"/>
    </row>
    <row r="570" spans="1:57" ht="26.25" customHeight="1">
      <c r="A570" s="87" t="s">
        <v>859</v>
      </c>
      <c r="B570" s="87" t="s">
        <v>89</v>
      </c>
      <c r="C570" s="87" t="s">
        <v>89</v>
      </c>
      <c r="D570" s="92" t="s">
        <v>1127</v>
      </c>
      <c r="E570" s="92" t="s">
        <v>92</v>
      </c>
      <c r="F570" s="92" t="s">
        <v>1106</v>
      </c>
      <c r="G570" s="93" t="s">
        <v>133</v>
      </c>
      <c r="H570" s="93">
        <v>21</v>
      </c>
      <c r="I570" s="94" t="s">
        <v>24</v>
      </c>
      <c r="J570" s="148" t="s">
        <v>254</v>
      </c>
      <c r="K570" s="93" t="s">
        <v>255</v>
      </c>
      <c r="L570" s="94" t="s">
        <v>256</v>
      </c>
      <c r="M570" s="94">
        <v>60</v>
      </c>
      <c r="N570" s="95">
        <f t="shared" si="49"/>
        <v>0</v>
      </c>
      <c r="O570" s="201">
        <f>IF(P570&gt;0,VLOOKUP($D570,'BBLM COMCHECK'!$A:$S,14,0),0)</f>
        <v>0</v>
      </c>
      <c r="P570" s="202"/>
      <c r="Q570" s="91">
        <f t="shared" si="50"/>
        <v>0</v>
      </c>
      <c r="R570" s="201">
        <f>IF(S570&gt;0,VLOOKUP($D570,'BBLM COMCHECK'!$A:$S,15,0),0)</f>
        <v>0</v>
      </c>
      <c r="S570" s="202"/>
      <c r="T570" s="91">
        <f t="shared" si="51"/>
        <v>0</v>
      </c>
      <c r="U570" s="201">
        <f>IF(V570&gt;0,VLOOKUP($D570,'BBLM COMCHECK'!$A:$Z,25,0),0)</f>
        <v>0</v>
      </c>
      <c r="V570" s="202"/>
      <c r="W570" s="91">
        <f t="shared" si="52"/>
        <v>0</v>
      </c>
      <c r="X570" s="201">
        <f>IF(Y570&gt;0,VLOOKUP($D570,'BBLM COMCHECK'!$A:$Z,25,0),0)</f>
        <v>0</v>
      </c>
      <c r="Y570" s="202"/>
      <c r="Z570" s="91">
        <f t="shared" si="53"/>
        <v>0</v>
      </c>
      <c r="AA570" s="203" t="str">
        <f>VLOOKUP(D570,'BBLM COMCHECK'!$A:$I,9,0)</f>
        <v>order stop</v>
      </c>
      <c r="AB570" s="204">
        <f>VLOOKUP(D570,'BBLM COMCHECK'!$A:$L,12,0)</f>
        <v>593</v>
      </c>
      <c r="AC570" s="201">
        <f t="shared" si="54"/>
        <v>0</v>
      </c>
      <c r="AD570" s="94"/>
      <c r="AE570" s="201"/>
      <c r="AF570" s="201"/>
      <c r="AG570" s="201"/>
      <c r="AH570" s="201"/>
      <c r="AI570" s="94"/>
      <c r="AJ570" s="94"/>
      <c r="AK570" s="87" t="s">
        <v>257</v>
      </c>
      <c r="AL570" s="87" t="str">
        <f t="shared" si="55"/>
        <v>2026-01-15|06024|1070906000|0||0|1</v>
      </c>
      <c r="AP570" s="198"/>
      <c r="AQ570" s="198"/>
      <c r="AR570" s="198"/>
      <c r="BC570" s="87"/>
      <c r="BD570" s="89" t="s">
        <v>258</v>
      </c>
      <c r="BE570" s="87"/>
    </row>
    <row r="571" spans="1:57" ht="26.25" customHeight="1">
      <c r="A571" s="87" t="s">
        <v>860</v>
      </c>
      <c r="B571" s="87" t="s">
        <v>89</v>
      </c>
      <c r="C571" s="87" t="s">
        <v>89</v>
      </c>
      <c r="D571" s="92" t="s">
        <v>1128</v>
      </c>
      <c r="E571" s="92" t="s">
        <v>92</v>
      </c>
      <c r="F571" s="92" t="s">
        <v>1106</v>
      </c>
      <c r="G571" s="93" t="s">
        <v>133</v>
      </c>
      <c r="H571" s="93">
        <v>11</v>
      </c>
      <c r="I571" s="94" t="s">
        <v>20</v>
      </c>
      <c r="J571" s="148" t="s">
        <v>260</v>
      </c>
      <c r="K571" s="93" t="s">
        <v>261</v>
      </c>
      <c r="L571" s="94" t="s">
        <v>262</v>
      </c>
      <c r="M571" s="94">
        <v>12</v>
      </c>
      <c r="N571" s="95">
        <f t="shared" ref="N571:N634" si="56">VLOOKUP($A571,$A$1:$Y$442,14,0)</f>
        <v>0</v>
      </c>
      <c r="O571" s="201">
        <f>IF(P571&gt;0,VLOOKUP($D571,'BBLM COMCHECK'!$A:$S,14,0),0)</f>
        <v>0</v>
      </c>
      <c r="P571" s="202"/>
      <c r="Q571" s="91">
        <f t="shared" si="50"/>
        <v>0</v>
      </c>
      <c r="R571" s="201">
        <f>IF(S571&gt;0,VLOOKUP($D571,'BBLM COMCHECK'!$A:$S,15,0),0)</f>
        <v>0</v>
      </c>
      <c r="S571" s="202"/>
      <c r="T571" s="91">
        <f t="shared" si="51"/>
        <v>0</v>
      </c>
      <c r="U571" s="201">
        <f>IF(V571&gt;0,VLOOKUP($D571,'BBLM COMCHECK'!$A:$Z,25,0),0)</f>
        <v>0</v>
      </c>
      <c r="V571" s="202"/>
      <c r="W571" s="91">
        <f t="shared" si="52"/>
        <v>0</v>
      </c>
      <c r="X571" s="201">
        <f>IF(Y571&gt;0,VLOOKUP($D571,'BBLM COMCHECK'!$A:$Z,25,0),0)</f>
        <v>0</v>
      </c>
      <c r="Y571" s="202"/>
      <c r="Z571" s="91">
        <f t="shared" si="53"/>
        <v>0</v>
      </c>
      <c r="AA571" s="203" t="str">
        <f>VLOOKUP(D571,'BBLM COMCHECK'!$A:$I,9,0)</f>
        <v>normal</v>
      </c>
      <c r="AB571" s="204">
        <f>VLOOKUP(D571,'BBLM COMCHECK'!$A:$L,12,0)</f>
        <v>4445</v>
      </c>
      <c r="AC571" s="201">
        <f t="shared" si="54"/>
        <v>0</v>
      </c>
      <c r="AD571" s="94"/>
      <c r="AE571" s="201"/>
      <c r="AF571" s="201"/>
      <c r="AG571" s="201"/>
      <c r="AH571" s="201"/>
      <c r="AI571" s="94"/>
      <c r="AJ571" s="94"/>
      <c r="AK571" s="87" t="s">
        <v>263</v>
      </c>
      <c r="AL571" s="87" t="str">
        <f t="shared" si="55"/>
        <v>2026-01-15|06024|1071008000|0||0|1</v>
      </c>
      <c r="AP571" s="198"/>
      <c r="AQ571" s="198"/>
      <c r="AR571" s="198"/>
      <c r="BC571" s="87"/>
      <c r="BD571" s="89" t="s">
        <v>264</v>
      </c>
      <c r="BE571" s="87"/>
    </row>
    <row r="572" spans="1:57" ht="26.25" customHeight="1">
      <c r="A572" s="87" t="s">
        <v>861</v>
      </c>
      <c r="B572" s="87" t="s">
        <v>89</v>
      </c>
      <c r="C572" s="87" t="s">
        <v>89</v>
      </c>
      <c r="D572" s="92" t="s">
        <v>1129</v>
      </c>
      <c r="E572" s="92" t="s">
        <v>92</v>
      </c>
      <c r="F572" s="92" t="s">
        <v>1106</v>
      </c>
      <c r="G572" s="93" t="s">
        <v>133</v>
      </c>
      <c r="H572" s="93">
        <v>11</v>
      </c>
      <c r="I572" s="94" t="s">
        <v>20</v>
      </c>
      <c r="J572" s="148" t="s">
        <v>266</v>
      </c>
      <c r="K572" s="93" t="s">
        <v>267</v>
      </c>
      <c r="L572" s="94" t="s">
        <v>268</v>
      </c>
      <c r="M572" s="94">
        <v>9</v>
      </c>
      <c r="N572" s="95">
        <f t="shared" si="56"/>
        <v>0</v>
      </c>
      <c r="O572" s="201">
        <f>IF(P572&gt;0,VLOOKUP($D572,'BBLM COMCHECK'!$A:$S,14,0),0)</f>
        <v>0</v>
      </c>
      <c r="P572" s="202"/>
      <c r="Q572" s="91">
        <f t="shared" si="50"/>
        <v>0</v>
      </c>
      <c r="R572" s="201">
        <f>IF(S572&gt;0,VLOOKUP($D572,'BBLM COMCHECK'!$A:$S,15,0),0)</f>
        <v>0</v>
      </c>
      <c r="S572" s="202"/>
      <c r="T572" s="91">
        <f t="shared" si="51"/>
        <v>0</v>
      </c>
      <c r="U572" s="201">
        <f>IF(V572&gt;0,VLOOKUP($D572,'BBLM COMCHECK'!$A:$Z,25,0),0)</f>
        <v>0</v>
      </c>
      <c r="V572" s="202"/>
      <c r="W572" s="91">
        <f t="shared" si="52"/>
        <v>0</v>
      </c>
      <c r="X572" s="201">
        <f>IF(Y572&gt;0,VLOOKUP($D572,'BBLM COMCHECK'!$A:$Z,25,0),0)</f>
        <v>0</v>
      </c>
      <c r="Y572" s="202"/>
      <c r="Z572" s="91">
        <f t="shared" si="53"/>
        <v>0</v>
      </c>
      <c r="AA572" s="203" t="str">
        <f>VLOOKUP(D572,'BBLM COMCHECK'!$A:$I,9,0)</f>
        <v>normal</v>
      </c>
      <c r="AB572" s="204">
        <f>VLOOKUP(D572,'BBLM COMCHECK'!$A:$L,12,0)</f>
        <v>139</v>
      </c>
      <c r="AC572" s="201">
        <f t="shared" si="54"/>
        <v>0</v>
      </c>
      <c r="AD572" s="94"/>
      <c r="AE572" s="201"/>
      <c r="AF572" s="201"/>
      <c r="AG572" s="201"/>
      <c r="AH572" s="201"/>
      <c r="AI572" s="94"/>
      <c r="AJ572" s="94"/>
      <c r="AK572" s="87" t="s">
        <v>269</v>
      </c>
      <c r="AL572" s="87" t="str">
        <f t="shared" si="55"/>
        <v>2026-01-15|06024|1071606000|0||0|1</v>
      </c>
      <c r="AP572" s="198"/>
      <c r="AQ572" s="198"/>
      <c r="AR572" s="198"/>
      <c r="BC572" s="87"/>
      <c r="BD572" s="89" t="s">
        <v>270</v>
      </c>
      <c r="BE572" s="87"/>
    </row>
    <row r="573" spans="1:57" ht="26.25" customHeight="1">
      <c r="A573" s="87" t="s">
        <v>862</v>
      </c>
      <c r="B573" s="87" t="s">
        <v>89</v>
      </c>
      <c r="C573" s="87" t="s">
        <v>89</v>
      </c>
      <c r="D573" s="92" t="s">
        <v>1130</v>
      </c>
      <c r="E573" s="92" t="s">
        <v>92</v>
      </c>
      <c r="F573" s="92" t="s">
        <v>1106</v>
      </c>
      <c r="G573" s="93" t="s">
        <v>133</v>
      </c>
      <c r="H573" s="93">
        <v>11</v>
      </c>
      <c r="I573" s="94" t="s">
        <v>20</v>
      </c>
      <c r="J573" s="148" t="s">
        <v>272</v>
      </c>
      <c r="K573" s="93" t="s">
        <v>273</v>
      </c>
      <c r="L573" s="94" t="s">
        <v>274</v>
      </c>
      <c r="M573" s="94">
        <v>24</v>
      </c>
      <c r="N573" s="95">
        <f t="shared" si="56"/>
        <v>0</v>
      </c>
      <c r="O573" s="201">
        <f>IF(P573&gt;0,VLOOKUP($D573,'BBLM COMCHECK'!$A:$S,14,0),0)</f>
        <v>0</v>
      </c>
      <c r="P573" s="202"/>
      <c r="Q573" s="91">
        <f t="shared" si="50"/>
        <v>0</v>
      </c>
      <c r="R573" s="201">
        <f>IF(S573&gt;0,VLOOKUP($D573,'BBLM COMCHECK'!$A:$S,15,0),0)</f>
        <v>0</v>
      </c>
      <c r="S573" s="202"/>
      <c r="T573" s="91">
        <f t="shared" si="51"/>
        <v>0</v>
      </c>
      <c r="U573" s="201">
        <f>IF(V573&gt;0,VLOOKUP($D573,'BBLM COMCHECK'!$A:$Z,25,0),0)</f>
        <v>0</v>
      </c>
      <c r="V573" s="202"/>
      <c r="W573" s="91">
        <f t="shared" si="52"/>
        <v>0</v>
      </c>
      <c r="X573" s="201">
        <f>IF(Y573&gt;0,VLOOKUP($D573,'BBLM COMCHECK'!$A:$Z,25,0),0)</f>
        <v>0</v>
      </c>
      <c r="Y573" s="202"/>
      <c r="Z573" s="91">
        <f t="shared" si="53"/>
        <v>0</v>
      </c>
      <c r="AA573" s="203" t="str">
        <f>VLOOKUP(D573,'BBLM COMCHECK'!$A:$I,9,0)</f>
        <v>normal</v>
      </c>
      <c r="AB573" s="204">
        <f>VLOOKUP(D573,'BBLM COMCHECK'!$A:$L,12,0)</f>
        <v>38</v>
      </c>
      <c r="AC573" s="201">
        <f t="shared" si="54"/>
        <v>0</v>
      </c>
      <c r="AD573" s="94"/>
      <c r="AE573" s="201"/>
      <c r="AF573" s="201"/>
      <c r="AG573" s="201"/>
      <c r="AH573" s="201"/>
      <c r="AI573" s="94"/>
      <c r="AJ573" s="94"/>
      <c r="AK573" s="87" t="s">
        <v>275</v>
      </c>
      <c r="AL573" s="87" t="str">
        <f t="shared" si="55"/>
        <v>2026-01-15|06024|1072194000|0||0|1</v>
      </c>
      <c r="AP573" s="198"/>
      <c r="AQ573" s="198"/>
      <c r="AR573" s="198"/>
      <c r="BC573" s="87"/>
      <c r="BD573" s="89" t="s">
        <v>276</v>
      </c>
      <c r="BE573" s="87"/>
    </row>
    <row r="574" spans="1:57" ht="26.25" customHeight="1">
      <c r="A574" s="87" t="s">
        <v>863</v>
      </c>
      <c r="B574" s="87" t="s">
        <v>89</v>
      </c>
      <c r="C574" s="87" t="s">
        <v>89</v>
      </c>
      <c r="D574" s="92" t="s">
        <v>1131</v>
      </c>
      <c r="E574" s="92" t="s">
        <v>92</v>
      </c>
      <c r="F574" s="92" t="s">
        <v>1106</v>
      </c>
      <c r="G574" s="93" t="s">
        <v>133</v>
      </c>
      <c r="H574" s="93">
        <v>26</v>
      </c>
      <c r="I574" s="94" t="s">
        <v>25</v>
      </c>
      <c r="J574" s="148" t="s">
        <v>278</v>
      </c>
      <c r="K574" s="93" t="s">
        <v>279</v>
      </c>
      <c r="L574" s="94" t="s">
        <v>280</v>
      </c>
      <c r="M574" s="94">
        <v>20</v>
      </c>
      <c r="N574" s="95">
        <f t="shared" si="56"/>
        <v>0</v>
      </c>
      <c r="O574" s="201">
        <f>IF(P574&gt;0,VLOOKUP($D574,'BBLM COMCHECK'!$A:$S,14,0),0)</f>
        <v>0</v>
      </c>
      <c r="P574" s="202"/>
      <c r="Q574" s="91">
        <f t="shared" si="50"/>
        <v>0</v>
      </c>
      <c r="R574" s="201">
        <f>IF(S574&gt;0,VLOOKUP($D574,'BBLM COMCHECK'!$A:$S,15,0),0)</f>
        <v>0</v>
      </c>
      <c r="S574" s="202"/>
      <c r="T574" s="91">
        <f t="shared" si="51"/>
        <v>0</v>
      </c>
      <c r="U574" s="201">
        <f>IF(V574&gt;0,VLOOKUP($D574,'BBLM COMCHECK'!$A:$Z,25,0),0)</f>
        <v>0</v>
      </c>
      <c r="V574" s="202"/>
      <c r="W574" s="91">
        <f t="shared" si="52"/>
        <v>0</v>
      </c>
      <c r="X574" s="201">
        <f>IF(Y574&gt;0,VLOOKUP($D574,'BBLM COMCHECK'!$A:$Z,25,0),0)</f>
        <v>0</v>
      </c>
      <c r="Y574" s="202"/>
      <c r="Z574" s="91">
        <f t="shared" si="53"/>
        <v>0</v>
      </c>
      <c r="AA574" s="203" t="str">
        <f>VLOOKUP(D574,'BBLM COMCHECK'!$A:$I,9,0)</f>
        <v>normal</v>
      </c>
      <c r="AB574" s="204">
        <f>VLOOKUP(D574,'BBLM COMCHECK'!$A:$L,12,0)</f>
        <v>27</v>
      </c>
      <c r="AC574" s="201">
        <f t="shared" si="54"/>
        <v>0</v>
      </c>
      <c r="AD574" s="94"/>
      <c r="AE574" s="201"/>
      <c r="AF574" s="201"/>
      <c r="AG574" s="201"/>
      <c r="AH574" s="201"/>
      <c r="AI574" s="94"/>
      <c r="AJ574" s="94"/>
      <c r="AK574" s="87" t="s">
        <v>281</v>
      </c>
      <c r="AL574" s="87" t="str">
        <f t="shared" si="55"/>
        <v>2026-01-15|06024|1074674000|0||0|1</v>
      </c>
      <c r="AP574" s="198"/>
      <c r="AQ574" s="198"/>
      <c r="AR574" s="198"/>
      <c r="BC574" s="87"/>
      <c r="BD574" s="89" t="s">
        <v>282</v>
      </c>
      <c r="BE574" s="87"/>
    </row>
    <row r="575" spans="1:57" ht="26.25" customHeight="1">
      <c r="A575" s="87" t="s">
        <v>864</v>
      </c>
      <c r="B575" s="87" t="s">
        <v>89</v>
      </c>
      <c r="C575" s="87" t="s">
        <v>89</v>
      </c>
      <c r="D575" s="92" t="s">
        <v>1132</v>
      </c>
      <c r="E575" s="92" t="s">
        <v>92</v>
      </c>
      <c r="F575" s="92" t="s">
        <v>1106</v>
      </c>
      <c r="G575" s="93" t="s">
        <v>133</v>
      </c>
      <c r="H575" s="93">
        <v>26</v>
      </c>
      <c r="I575" s="94" t="s">
        <v>25</v>
      </c>
      <c r="J575" s="148" t="s">
        <v>284</v>
      </c>
      <c r="K575" s="93" t="s">
        <v>285</v>
      </c>
      <c r="L575" s="94" t="s">
        <v>286</v>
      </c>
      <c r="M575" s="94">
        <v>50</v>
      </c>
      <c r="N575" s="95">
        <f t="shared" si="56"/>
        <v>0</v>
      </c>
      <c r="O575" s="201">
        <f>IF(P575&gt;0,VLOOKUP($D575,'BBLM COMCHECK'!$A:$S,14,0),0)</f>
        <v>0</v>
      </c>
      <c r="P575" s="202"/>
      <c r="Q575" s="91">
        <f t="shared" si="50"/>
        <v>0</v>
      </c>
      <c r="R575" s="201">
        <f>IF(S575&gt;0,VLOOKUP($D575,'BBLM COMCHECK'!$A:$S,15,0),0)</f>
        <v>0</v>
      </c>
      <c r="S575" s="202"/>
      <c r="T575" s="91">
        <f t="shared" si="51"/>
        <v>0</v>
      </c>
      <c r="U575" s="201">
        <f>IF(V575&gt;0,VLOOKUP($D575,'BBLM COMCHECK'!$A:$Z,25,0),0)</f>
        <v>0</v>
      </c>
      <c r="V575" s="202"/>
      <c r="W575" s="91">
        <f t="shared" si="52"/>
        <v>0</v>
      </c>
      <c r="X575" s="201">
        <f>IF(Y575&gt;0,VLOOKUP($D575,'BBLM COMCHECK'!$A:$Z,25,0),0)</f>
        <v>0</v>
      </c>
      <c r="Y575" s="202"/>
      <c r="Z575" s="91">
        <f t="shared" si="53"/>
        <v>0</v>
      </c>
      <c r="AA575" s="203" t="str">
        <f>VLOOKUP(D575,'BBLM COMCHECK'!$A:$I,9,0)</f>
        <v>normal</v>
      </c>
      <c r="AB575" s="204">
        <f>VLOOKUP(D575,'BBLM COMCHECK'!$A:$L,12,0)</f>
        <v>3237</v>
      </c>
      <c r="AC575" s="201">
        <f t="shared" si="54"/>
        <v>0</v>
      </c>
      <c r="AD575" s="94"/>
      <c r="AE575" s="201"/>
      <c r="AF575" s="201"/>
      <c r="AG575" s="201"/>
      <c r="AH575" s="201"/>
      <c r="AI575" s="94"/>
      <c r="AJ575" s="94"/>
      <c r="AK575" s="87" t="s">
        <v>287</v>
      </c>
      <c r="AL575" s="87" t="str">
        <f t="shared" si="55"/>
        <v>2026-01-15|06024|1074883000|0||0|1</v>
      </c>
      <c r="AP575" s="198"/>
      <c r="AQ575" s="198"/>
      <c r="AR575" s="198"/>
      <c r="BC575" s="87"/>
      <c r="BD575" s="89" t="s">
        <v>288</v>
      </c>
      <c r="BE575" s="87"/>
    </row>
    <row r="576" spans="1:57" ht="26.25" customHeight="1">
      <c r="A576" s="87" t="s">
        <v>865</v>
      </c>
      <c r="B576" s="87" t="s">
        <v>89</v>
      </c>
      <c r="C576" s="87" t="s">
        <v>89</v>
      </c>
      <c r="D576" s="92" t="s">
        <v>1133</v>
      </c>
      <c r="E576" s="92" t="s">
        <v>92</v>
      </c>
      <c r="F576" s="92" t="s">
        <v>1106</v>
      </c>
      <c r="G576" s="93" t="s">
        <v>133</v>
      </c>
      <c r="H576" s="93">
        <v>27</v>
      </c>
      <c r="I576" s="94" t="s">
        <v>27</v>
      </c>
      <c r="J576" s="148" t="s">
        <v>290</v>
      </c>
      <c r="K576" s="93" t="s">
        <v>291</v>
      </c>
      <c r="L576" s="94" t="s">
        <v>292</v>
      </c>
      <c r="M576" s="94">
        <v>25</v>
      </c>
      <c r="N576" s="95">
        <f t="shared" si="56"/>
        <v>0</v>
      </c>
      <c r="O576" s="201">
        <f>IF(P576&gt;0,VLOOKUP($D576,'BBLM COMCHECK'!$A:$S,14,0),0)</f>
        <v>0</v>
      </c>
      <c r="P576" s="202"/>
      <c r="Q576" s="91">
        <f t="shared" si="50"/>
        <v>0</v>
      </c>
      <c r="R576" s="201">
        <f>IF(S576&gt;0,VLOOKUP($D576,'BBLM COMCHECK'!$A:$S,15,0),0)</f>
        <v>0</v>
      </c>
      <c r="S576" s="202"/>
      <c r="T576" s="91">
        <f t="shared" si="51"/>
        <v>0</v>
      </c>
      <c r="U576" s="201">
        <f>IF(V576&gt;0,VLOOKUP($D576,'BBLM COMCHECK'!$A:$Z,25,0),0)</f>
        <v>0</v>
      </c>
      <c r="V576" s="202"/>
      <c r="W576" s="91">
        <f t="shared" si="52"/>
        <v>0</v>
      </c>
      <c r="X576" s="201">
        <f>IF(Y576&gt;0,VLOOKUP($D576,'BBLM COMCHECK'!$A:$Z,25,0),0)</f>
        <v>0</v>
      </c>
      <c r="Y576" s="202"/>
      <c r="Z576" s="91">
        <f t="shared" si="53"/>
        <v>0</v>
      </c>
      <c r="AA576" s="203" t="str">
        <f>VLOOKUP(D576,'BBLM COMCHECK'!$A:$I,9,0)</f>
        <v>order stop</v>
      </c>
      <c r="AB576" s="204">
        <f>VLOOKUP(D576,'BBLM COMCHECK'!$A:$L,12,0)</f>
        <v>398</v>
      </c>
      <c r="AC576" s="201">
        <f t="shared" si="54"/>
        <v>0</v>
      </c>
      <c r="AD576" s="94"/>
      <c r="AE576" s="201"/>
      <c r="AF576" s="201"/>
      <c r="AG576" s="201"/>
      <c r="AH576" s="201"/>
      <c r="AI576" s="94"/>
      <c r="AJ576" s="94"/>
      <c r="AK576" s="87" t="s">
        <v>293</v>
      </c>
      <c r="AL576" s="87" t="str">
        <f t="shared" si="55"/>
        <v>2026-01-15|06024|1075557000|0||0|1</v>
      </c>
      <c r="AP576" s="198"/>
      <c r="AQ576" s="198"/>
      <c r="AR576" s="198"/>
      <c r="BC576" s="87"/>
      <c r="BD576" s="89" t="s">
        <v>294</v>
      </c>
      <c r="BE576" s="87"/>
    </row>
    <row r="577" spans="1:57" ht="26.25" customHeight="1">
      <c r="A577" s="87" t="s">
        <v>866</v>
      </c>
      <c r="B577" s="87" t="s">
        <v>89</v>
      </c>
      <c r="C577" s="87" t="s">
        <v>89</v>
      </c>
      <c r="D577" s="92" t="s">
        <v>1134</v>
      </c>
      <c r="E577" s="92" t="s">
        <v>92</v>
      </c>
      <c r="F577" s="92" t="s">
        <v>1106</v>
      </c>
      <c r="G577" s="93" t="s">
        <v>133</v>
      </c>
      <c r="H577" s="93">
        <v>26</v>
      </c>
      <c r="I577" s="94" t="s">
        <v>25</v>
      </c>
      <c r="J577" s="148" t="s">
        <v>296</v>
      </c>
      <c r="K577" s="93" t="s">
        <v>297</v>
      </c>
      <c r="L577" s="94" t="s">
        <v>298</v>
      </c>
      <c r="M577" s="94">
        <v>12</v>
      </c>
      <c r="N577" s="95">
        <f t="shared" si="56"/>
        <v>0</v>
      </c>
      <c r="O577" s="201">
        <f>IF(P577&gt;0,VLOOKUP($D577,'BBLM COMCHECK'!$A:$S,14,0),0)</f>
        <v>0</v>
      </c>
      <c r="P577" s="202"/>
      <c r="Q577" s="91">
        <f t="shared" si="50"/>
        <v>0</v>
      </c>
      <c r="R577" s="201">
        <f>IF(S577&gt;0,VLOOKUP($D577,'BBLM COMCHECK'!$A:$S,15,0),0)</f>
        <v>0</v>
      </c>
      <c r="S577" s="202"/>
      <c r="T577" s="91">
        <f t="shared" si="51"/>
        <v>0</v>
      </c>
      <c r="U577" s="201">
        <f>IF(V577&gt;0,VLOOKUP($D577,'BBLM COMCHECK'!$A:$Z,25,0),0)</f>
        <v>0</v>
      </c>
      <c r="V577" s="202"/>
      <c r="W577" s="91">
        <f t="shared" si="52"/>
        <v>0</v>
      </c>
      <c r="X577" s="201">
        <f>IF(Y577&gt;0,VLOOKUP($D577,'BBLM COMCHECK'!$A:$Z,25,0),0)</f>
        <v>0</v>
      </c>
      <c r="Y577" s="202"/>
      <c r="Z577" s="91">
        <f t="shared" si="53"/>
        <v>0</v>
      </c>
      <c r="AA577" s="203" t="str">
        <f>VLOOKUP(D577,'BBLM COMCHECK'!$A:$I,9,0)</f>
        <v>normal</v>
      </c>
      <c r="AB577" s="204">
        <f>VLOOKUP(D577,'BBLM COMCHECK'!$A:$L,12,0)</f>
        <v>0</v>
      </c>
      <c r="AC577" s="201">
        <f t="shared" si="54"/>
        <v>1</v>
      </c>
      <c r="AD577" s="94"/>
      <c r="AE577" s="201"/>
      <c r="AF577" s="201"/>
      <c r="AG577" s="201"/>
      <c r="AH577" s="201"/>
      <c r="AI577" s="94"/>
      <c r="AJ577" s="94"/>
      <c r="AK577" s="87" t="s">
        <v>299</v>
      </c>
      <c r="AL577" s="87" t="str">
        <f t="shared" si="55"/>
        <v>2026-01-15|06024|1077236000|0||0|1</v>
      </c>
      <c r="AP577" s="198"/>
      <c r="AQ577" s="198"/>
      <c r="AR577" s="198"/>
      <c r="BC577" s="87"/>
      <c r="BD577" s="89" t="s">
        <v>867</v>
      </c>
      <c r="BE577" s="87"/>
    </row>
    <row r="578" spans="1:57" ht="26.25" customHeight="1">
      <c r="A578" s="87" t="s">
        <v>868</v>
      </c>
      <c r="B578" s="87" t="s">
        <v>89</v>
      </c>
      <c r="C578" s="87" t="s">
        <v>89</v>
      </c>
      <c r="D578" s="92" t="s">
        <v>1135</v>
      </c>
      <c r="E578" s="92" t="s">
        <v>92</v>
      </c>
      <c r="F578" s="92" t="s">
        <v>1106</v>
      </c>
      <c r="G578" s="93" t="s">
        <v>133</v>
      </c>
      <c r="H578" s="93">
        <v>26</v>
      </c>
      <c r="I578" s="94" t="s">
        <v>25</v>
      </c>
      <c r="J578" s="148" t="s">
        <v>302</v>
      </c>
      <c r="K578" s="93" t="s">
        <v>303</v>
      </c>
      <c r="L578" s="94" t="s">
        <v>304</v>
      </c>
      <c r="M578" s="94">
        <v>12</v>
      </c>
      <c r="N578" s="95">
        <f t="shared" si="56"/>
        <v>0</v>
      </c>
      <c r="O578" s="201">
        <f>IF(P578&gt;0,VLOOKUP($D578,'BBLM COMCHECK'!$A:$S,14,0),0)</f>
        <v>0</v>
      </c>
      <c r="P578" s="202"/>
      <c r="Q578" s="91">
        <f t="shared" si="50"/>
        <v>0</v>
      </c>
      <c r="R578" s="201">
        <f>IF(S578&gt;0,VLOOKUP($D578,'BBLM COMCHECK'!$A:$S,15,0),0)</f>
        <v>0</v>
      </c>
      <c r="S578" s="202"/>
      <c r="T578" s="91">
        <f t="shared" si="51"/>
        <v>0</v>
      </c>
      <c r="U578" s="201">
        <f>IF(V578&gt;0,VLOOKUP($D578,'BBLM COMCHECK'!$A:$Z,25,0),0)</f>
        <v>0</v>
      </c>
      <c r="V578" s="202"/>
      <c r="W578" s="91">
        <f t="shared" si="52"/>
        <v>0</v>
      </c>
      <c r="X578" s="201">
        <f>IF(Y578&gt;0,VLOOKUP($D578,'BBLM COMCHECK'!$A:$Z,25,0),0)</f>
        <v>0</v>
      </c>
      <c r="Y578" s="202"/>
      <c r="Z578" s="91">
        <f t="shared" si="53"/>
        <v>0</v>
      </c>
      <c r="AA578" s="203" t="str">
        <f>VLOOKUP(D578,'BBLM COMCHECK'!$A:$I,9,0)</f>
        <v>normal</v>
      </c>
      <c r="AB578" s="204">
        <f>VLOOKUP(D578,'BBLM COMCHECK'!$A:$L,12,0)</f>
        <v>56785</v>
      </c>
      <c r="AC578" s="201">
        <f t="shared" si="54"/>
        <v>0</v>
      </c>
      <c r="AD578" s="94"/>
      <c r="AE578" s="201"/>
      <c r="AF578" s="201"/>
      <c r="AG578" s="201"/>
      <c r="AH578" s="201"/>
      <c r="AI578" s="94"/>
      <c r="AJ578" s="94"/>
      <c r="AK578" s="87" t="s">
        <v>526</v>
      </c>
      <c r="AL578" s="87" t="str">
        <f t="shared" si="55"/>
        <v>2026-01-15|06024|1077237000|0||0|1</v>
      </c>
      <c r="AP578" s="198"/>
      <c r="AQ578" s="198"/>
      <c r="AR578" s="198"/>
      <c r="BC578" s="87"/>
      <c r="BD578" s="89" t="s">
        <v>306</v>
      </c>
      <c r="BE578" s="87"/>
    </row>
    <row r="579" spans="1:57" ht="26.25" customHeight="1">
      <c r="A579" s="87" t="s">
        <v>869</v>
      </c>
      <c r="B579" s="87" t="s">
        <v>89</v>
      </c>
      <c r="C579" s="87" t="s">
        <v>89</v>
      </c>
      <c r="D579" s="92" t="s">
        <v>1136</v>
      </c>
      <c r="E579" s="92" t="s">
        <v>92</v>
      </c>
      <c r="F579" s="92" t="s">
        <v>1106</v>
      </c>
      <c r="G579" s="93" t="s">
        <v>133</v>
      </c>
      <c r="H579" s="93">
        <v>26</v>
      </c>
      <c r="I579" s="94" t="s">
        <v>25</v>
      </c>
      <c r="J579" s="148" t="s">
        <v>308</v>
      </c>
      <c r="K579" s="93" t="s">
        <v>309</v>
      </c>
      <c r="L579" s="94" t="s">
        <v>310</v>
      </c>
      <c r="M579" s="94">
        <v>12</v>
      </c>
      <c r="N579" s="95">
        <f t="shared" si="56"/>
        <v>0</v>
      </c>
      <c r="O579" s="201">
        <f>IF(P579&gt;0,VLOOKUP($D579,'BBLM COMCHECK'!$A:$S,14,0),0)</f>
        <v>0</v>
      </c>
      <c r="P579" s="202"/>
      <c r="Q579" s="91">
        <f t="shared" ref="Q579:Q642" si="57">IFERROR(O579/P579%,0)</f>
        <v>0</v>
      </c>
      <c r="R579" s="201">
        <f>IF(S579&gt;0,VLOOKUP($D579,'BBLM COMCHECK'!$A:$S,15,0),0)</f>
        <v>0</v>
      </c>
      <c r="S579" s="202"/>
      <c r="T579" s="91">
        <f t="shared" ref="T579:T642" si="58">IFERROR(R579/S579%,0)</f>
        <v>0</v>
      </c>
      <c r="U579" s="201">
        <f>IF(V579&gt;0,VLOOKUP($D579,'BBLM COMCHECK'!$A:$Z,25,0),0)</f>
        <v>0</v>
      </c>
      <c r="V579" s="202"/>
      <c r="W579" s="91">
        <f t="shared" ref="W579:W642" si="59">IFERROR(U579/V579%,0)</f>
        <v>0</v>
      </c>
      <c r="X579" s="201">
        <f>IF(Y579&gt;0,VLOOKUP($D579,'BBLM COMCHECK'!$A:$Z,25,0),0)</f>
        <v>0</v>
      </c>
      <c r="Y579" s="202"/>
      <c r="Z579" s="91">
        <f t="shared" ref="Z579:Z642" si="60">IFERROR(X579/Y579%,0)</f>
        <v>0</v>
      </c>
      <c r="AA579" s="203" t="str">
        <f>VLOOKUP(D579,'BBLM COMCHECK'!$A:$I,9,0)</f>
        <v>normal</v>
      </c>
      <c r="AB579" s="204">
        <f>VLOOKUP(D579,'BBLM COMCHECK'!$A:$L,12,0)</f>
        <v>0</v>
      </c>
      <c r="AC579" s="201">
        <f t="shared" ref="AC579:AC642" si="61">IF(AB579&lt;4,1,0)</f>
        <v>1</v>
      </c>
      <c r="AD579" s="94"/>
      <c r="AE579" s="201"/>
      <c r="AF579" s="201"/>
      <c r="AG579" s="201"/>
      <c r="AH579" s="201"/>
      <c r="AI579" s="94"/>
      <c r="AJ579" s="94"/>
      <c r="AK579" s="87" t="s">
        <v>311</v>
      </c>
      <c r="AL579" s="87" t="str">
        <f t="shared" ref="AL579:AL642" si="62">"2026-01-15|"&amp;E579&amp;"|"&amp;J579&amp;"|"&amp;X579&amp;"|"&amp;Y579&amp;"|"&amp;N579&amp;"|"&amp;1</f>
        <v>2026-01-15|06024|1082607000|0||0|1</v>
      </c>
      <c r="AP579" s="198"/>
      <c r="AQ579" s="198"/>
      <c r="AR579" s="198"/>
      <c r="BC579" s="87"/>
      <c r="BD579" s="89" t="s">
        <v>312</v>
      </c>
      <c r="BE579" s="87"/>
    </row>
    <row r="580" spans="1:57" ht="26.25" customHeight="1">
      <c r="A580" s="87" t="s">
        <v>870</v>
      </c>
      <c r="B580" s="87" t="s">
        <v>89</v>
      </c>
      <c r="C580" s="87" t="s">
        <v>89</v>
      </c>
      <c r="D580" s="92" t="s">
        <v>1137</v>
      </c>
      <c r="E580" s="92" t="s">
        <v>92</v>
      </c>
      <c r="F580" s="92" t="s">
        <v>1106</v>
      </c>
      <c r="G580" s="93" t="s">
        <v>133</v>
      </c>
      <c r="H580" s="93">
        <v>26</v>
      </c>
      <c r="I580" s="94" t="s">
        <v>25</v>
      </c>
      <c r="J580" s="148" t="s">
        <v>314</v>
      </c>
      <c r="K580" s="93" t="s">
        <v>315</v>
      </c>
      <c r="L580" s="94" t="s">
        <v>316</v>
      </c>
      <c r="M580" s="94">
        <v>24</v>
      </c>
      <c r="N580" s="95">
        <f t="shared" si="56"/>
        <v>0</v>
      </c>
      <c r="O580" s="201">
        <f>IF(P580&gt;0,VLOOKUP($D580,'BBLM COMCHECK'!$A:$S,14,0),0)</f>
        <v>0</v>
      </c>
      <c r="P580" s="202"/>
      <c r="Q580" s="91">
        <f t="shared" si="57"/>
        <v>0</v>
      </c>
      <c r="R580" s="201">
        <f>IF(S580&gt;0,VLOOKUP($D580,'BBLM COMCHECK'!$A:$S,15,0),0)</f>
        <v>0</v>
      </c>
      <c r="S580" s="202"/>
      <c r="T580" s="91">
        <f t="shared" si="58"/>
        <v>0</v>
      </c>
      <c r="U580" s="201">
        <f>IF(V580&gt;0,VLOOKUP($D580,'BBLM COMCHECK'!$A:$Z,25,0),0)</f>
        <v>0</v>
      </c>
      <c r="V580" s="202"/>
      <c r="W580" s="91">
        <f t="shared" si="59"/>
        <v>0</v>
      </c>
      <c r="X580" s="201">
        <f>IF(Y580&gt;0,VLOOKUP($D580,'BBLM COMCHECK'!$A:$Z,25,0),0)</f>
        <v>0</v>
      </c>
      <c r="Y580" s="202"/>
      <c r="Z580" s="91">
        <f t="shared" si="60"/>
        <v>0</v>
      </c>
      <c r="AA580" s="203" t="str">
        <f>VLOOKUP(D580,'BBLM COMCHECK'!$A:$I,9,0)</f>
        <v>normal</v>
      </c>
      <c r="AB580" s="204">
        <f>VLOOKUP(D580,'BBLM COMCHECK'!$A:$L,12,0)</f>
        <v>50</v>
      </c>
      <c r="AC580" s="201">
        <f t="shared" si="61"/>
        <v>0</v>
      </c>
      <c r="AD580" s="94"/>
      <c r="AE580" s="201"/>
      <c r="AF580" s="201"/>
      <c r="AG580" s="201"/>
      <c r="AH580" s="201"/>
      <c r="AI580" s="94"/>
      <c r="AJ580" s="94"/>
      <c r="AK580" s="87" t="s">
        <v>317</v>
      </c>
      <c r="AL580" s="87" t="str">
        <f t="shared" si="62"/>
        <v>2026-01-15|06024|1082723000|0||0|1</v>
      </c>
      <c r="AP580" s="198"/>
      <c r="AQ580" s="198"/>
      <c r="AR580" s="198"/>
      <c r="BC580" s="87"/>
      <c r="BD580" s="89" t="s">
        <v>318</v>
      </c>
      <c r="BE580" s="87"/>
    </row>
    <row r="581" spans="1:57" ht="26.25" customHeight="1">
      <c r="A581" s="87" t="s">
        <v>871</v>
      </c>
      <c r="B581" s="87" t="s">
        <v>89</v>
      </c>
      <c r="C581" s="87" t="s">
        <v>89</v>
      </c>
      <c r="D581" s="92" t="s">
        <v>1138</v>
      </c>
      <c r="E581" s="92" t="s">
        <v>92</v>
      </c>
      <c r="F581" s="92" t="s">
        <v>1106</v>
      </c>
      <c r="G581" s="93" t="s">
        <v>133</v>
      </c>
      <c r="H581" s="93">
        <v>27</v>
      </c>
      <c r="I581" s="94" t="s">
        <v>27</v>
      </c>
      <c r="J581" s="148" t="s">
        <v>320</v>
      </c>
      <c r="K581" s="93" t="s">
        <v>321</v>
      </c>
      <c r="L581" s="94" t="s">
        <v>322</v>
      </c>
      <c r="M581" s="94">
        <v>30</v>
      </c>
      <c r="N581" s="95">
        <f t="shared" si="56"/>
        <v>0</v>
      </c>
      <c r="O581" s="201">
        <f>IF(P581&gt;0,VLOOKUP($D581,'BBLM COMCHECK'!$A:$S,14,0),0)</f>
        <v>0</v>
      </c>
      <c r="P581" s="202"/>
      <c r="Q581" s="91">
        <f t="shared" si="57"/>
        <v>0</v>
      </c>
      <c r="R581" s="201">
        <f>IF(S581&gt;0,VLOOKUP($D581,'BBLM COMCHECK'!$A:$S,15,0),0)</f>
        <v>0</v>
      </c>
      <c r="S581" s="202"/>
      <c r="T581" s="91">
        <f t="shared" si="58"/>
        <v>0</v>
      </c>
      <c r="U581" s="201">
        <f>IF(V581&gt;0,VLOOKUP($D581,'BBLM COMCHECK'!$A:$Z,25,0),0)</f>
        <v>0</v>
      </c>
      <c r="V581" s="202"/>
      <c r="W581" s="91">
        <f t="shared" si="59"/>
        <v>0</v>
      </c>
      <c r="X581" s="201">
        <f>IF(Y581&gt;0,VLOOKUP($D581,'BBLM COMCHECK'!$A:$Z,25,0),0)</f>
        <v>0</v>
      </c>
      <c r="Y581" s="202"/>
      <c r="Z581" s="91">
        <f t="shared" si="60"/>
        <v>0</v>
      </c>
      <c r="AA581" s="203" t="str">
        <f>VLOOKUP(D581,'BBLM COMCHECK'!$A:$I,9,0)</f>
        <v>order stop</v>
      </c>
      <c r="AB581" s="204">
        <f>VLOOKUP(D581,'BBLM COMCHECK'!$A:$L,12,0)</f>
        <v>0</v>
      </c>
      <c r="AC581" s="201">
        <f t="shared" si="61"/>
        <v>1</v>
      </c>
      <c r="AD581" s="94"/>
      <c r="AE581" s="201"/>
      <c r="AF581" s="201"/>
      <c r="AG581" s="201"/>
      <c r="AH581" s="201"/>
      <c r="AI581" s="94"/>
      <c r="AJ581" s="94"/>
      <c r="AK581" s="87" t="s">
        <v>323</v>
      </c>
      <c r="AL581" s="87" t="str">
        <f t="shared" si="62"/>
        <v>2026-01-15|06024|1083898000|0||0|1</v>
      </c>
      <c r="AP581" s="198"/>
      <c r="AQ581" s="198"/>
      <c r="AR581" s="198"/>
      <c r="BC581" s="87"/>
      <c r="BD581" s="89" t="s">
        <v>324</v>
      </c>
      <c r="BE581" s="87"/>
    </row>
    <row r="582" spans="1:57" ht="26.25" customHeight="1">
      <c r="A582" s="87" t="s">
        <v>872</v>
      </c>
      <c r="B582" s="87" t="s">
        <v>89</v>
      </c>
      <c r="C582" s="87" t="s">
        <v>89</v>
      </c>
      <c r="D582" s="92" t="s">
        <v>1139</v>
      </c>
      <c r="E582" s="92" t="s">
        <v>92</v>
      </c>
      <c r="F582" s="92" t="s">
        <v>1106</v>
      </c>
      <c r="G582" s="93" t="s">
        <v>133</v>
      </c>
      <c r="H582" s="93">
        <v>27</v>
      </c>
      <c r="I582" s="94" t="s">
        <v>27</v>
      </c>
      <c r="J582" s="148" t="s">
        <v>326</v>
      </c>
      <c r="K582" s="93" t="s">
        <v>327</v>
      </c>
      <c r="L582" s="94" t="s">
        <v>328</v>
      </c>
      <c r="M582" s="94">
        <v>24</v>
      </c>
      <c r="N582" s="95">
        <f t="shared" si="56"/>
        <v>0</v>
      </c>
      <c r="O582" s="201">
        <f>IF(P582&gt;0,VLOOKUP($D582,'BBLM COMCHECK'!$A:$S,14,0),0)</f>
        <v>0</v>
      </c>
      <c r="P582" s="202"/>
      <c r="Q582" s="91">
        <f t="shared" si="57"/>
        <v>0</v>
      </c>
      <c r="R582" s="201">
        <f>IF(S582&gt;0,VLOOKUP($D582,'BBLM COMCHECK'!$A:$S,15,0),0)</f>
        <v>0</v>
      </c>
      <c r="S582" s="202"/>
      <c r="T582" s="91">
        <f t="shared" si="58"/>
        <v>0</v>
      </c>
      <c r="U582" s="201">
        <f>IF(V582&gt;0,VLOOKUP($D582,'BBLM COMCHECK'!$A:$Z,25,0),0)</f>
        <v>0</v>
      </c>
      <c r="V582" s="202"/>
      <c r="W582" s="91">
        <f t="shared" si="59"/>
        <v>0</v>
      </c>
      <c r="X582" s="201">
        <f>IF(Y582&gt;0,VLOOKUP($D582,'BBLM COMCHECK'!$A:$Z,25,0),0)</f>
        <v>0</v>
      </c>
      <c r="Y582" s="202"/>
      <c r="Z582" s="91">
        <f t="shared" si="60"/>
        <v>0</v>
      </c>
      <c r="AA582" s="203" t="str">
        <f>VLOOKUP(D582,'BBLM COMCHECK'!$A:$I,9,0)</f>
        <v>normal</v>
      </c>
      <c r="AB582" s="204">
        <f>VLOOKUP(D582,'BBLM COMCHECK'!$A:$L,12,0)</f>
        <v>767</v>
      </c>
      <c r="AC582" s="201">
        <f t="shared" si="61"/>
        <v>0</v>
      </c>
      <c r="AD582" s="94"/>
      <c r="AE582" s="201"/>
      <c r="AF582" s="201"/>
      <c r="AG582" s="201"/>
      <c r="AH582" s="201"/>
      <c r="AI582" s="94"/>
      <c r="AJ582" s="94"/>
      <c r="AK582" s="87" t="s">
        <v>329</v>
      </c>
      <c r="AL582" s="87" t="str">
        <f t="shared" si="62"/>
        <v>2026-01-15|06024|1083903000|0||0|1</v>
      </c>
      <c r="AP582" s="198"/>
      <c r="AQ582" s="198"/>
      <c r="AR582" s="198"/>
      <c r="BC582" s="87"/>
      <c r="BD582" s="89" t="s">
        <v>330</v>
      </c>
      <c r="BE582" s="87"/>
    </row>
    <row r="583" spans="1:57" ht="26.25" customHeight="1">
      <c r="A583" s="87" t="s">
        <v>873</v>
      </c>
      <c r="B583" s="87" t="s">
        <v>89</v>
      </c>
      <c r="C583" s="87" t="s">
        <v>89</v>
      </c>
      <c r="D583" s="92" t="s">
        <v>1140</v>
      </c>
      <c r="E583" s="92" t="s">
        <v>92</v>
      </c>
      <c r="F583" s="92" t="s">
        <v>1106</v>
      </c>
      <c r="G583" s="93" t="s">
        <v>133</v>
      </c>
      <c r="H583" s="93">
        <v>17</v>
      </c>
      <c r="I583" s="94" t="s">
        <v>22</v>
      </c>
      <c r="J583" s="148" t="s">
        <v>332</v>
      </c>
      <c r="K583" s="93" t="s">
        <v>333</v>
      </c>
      <c r="L583" s="94" t="s">
        <v>334</v>
      </c>
      <c r="M583" s="94">
        <v>60</v>
      </c>
      <c r="N583" s="95">
        <f t="shared" si="56"/>
        <v>0</v>
      </c>
      <c r="O583" s="201">
        <f>IF(P583&gt;0,VLOOKUP($D583,'BBLM COMCHECK'!$A:$S,14,0),0)</f>
        <v>0</v>
      </c>
      <c r="P583" s="202"/>
      <c r="Q583" s="91">
        <f t="shared" si="57"/>
        <v>0</v>
      </c>
      <c r="R583" s="201">
        <f>IF(S583&gt;0,VLOOKUP($D583,'BBLM COMCHECK'!$A:$S,15,0),0)</f>
        <v>0</v>
      </c>
      <c r="S583" s="202"/>
      <c r="T583" s="91">
        <f t="shared" si="58"/>
        <v>0</v>
      </c>
      <c r="U583" s="201">
        <f>IF(V583&gt;0,VLOOKUP($D583,'BBLM COMCHECK'!$A:$Z,25,0),0)</f>
        <v>0</v>
      </c>
      <c r="V583" s="202"/>
      <c r="W583" s="91">
        <f t="shared" si="59"/>
        <v>0</v>
      </c>
      <c r="X583" s="201">
        <f>IF(Y583&gt;0,VLOOKUP($D583,'BBLM COMCHECK'!$A:$Z,25,0),0)</f>
        <v>0</v>
      </c>
      <c r="Y583" s="202"/>
      <c r="Z583" s="91">
        <f t="shared" si="60"/>
        <v>0</v>
      </c>
      <c r="AA583" s="203" t="str">
        <f>VLOOKUP(D583,'BBLM COMCHECK'!$A:$I,9,0)</f>
        <v>normal</v>
      </c>
      <c r="AB583" s="204">
        <f>VLOOKUP(D583,'BBLM COMCHECK'!$A:$L,12,0)</f>
        <v>128</v>
      </c>
      <c r="AC583" s="201">
        <f t="shared" si="61"/>
        <v>0</v>
      </c>
      <c r="AD583" s="94"/>
      <c r="AE583" s="201"/>
      <c r="AF583" s="201"/>
      <c r="AG583" s="201"/>
      <c r="AH583" s="201"/>
      <c r="AI583" s="94"/>
      <c r="AJ583" s="94"/>
      <c r="AK583" s="87" t="s">
        <v>335</v>
      </c>
      <c r="AL583" s="87" t="str">
        <f t="shared" si="62"/>
        <v>2026-01-15|06024|1084369000|0||0|1</v>
      </c>
      <c r="AP583" s="198"/>
      <c r="AQ583" s="198"/>
      <c r="AR583" s="198"/>
      <c r="BC583" s="87"/>
      <c r="BD583" s="89" t="s">
        <v>336</v>
      </c>
      <c r="BE583" s="87"/>
    </row>
    <row r="584" spans="1:57" ht="26.25" customHeight="1">
      <c r="A584" s="87" t="s">
        <v>874</v>
      </c>
      <c r="B584" s="87" t="s">
        <v>89</v>
      </c>
      <c r="C584" s="87" t="s">
        <v>89</v>
      </c>
      <c r="D584" s="92" t="s">
        <v>1141</v>
      </c>
      <c r="E584" s="92" t="s">
        <v>92</v>
      </c>
      <c r="F584" s="92" t="s">
        <v>1106</v>
      </c>
      <c r="G584" s="93" t="s">
        <v>133</v>
      </c>
      <c r="H584" s="93">
        <v>17</v>
      </c>
      <c r="I584" s="94" t="s">
        <v>22</v>
      </c>
      <c r="J584" s="148" t="s">
        <v>338</v>
      </c>
      <c r="K584" s="93" t="s">
        <v>339</v>
      </c>
      <c r="L584" s="94" t="s">
        <v>340</v>
      </c>
      <c r="M584" s="94">
        <v>40</v>
      </c>
      <c r="N584" s="95">
        <f t="shared" si="56"/>
        <v>0</v>
      </c>
      <c r="O584" s="201">
        <f>IF(P584&gt;0,VLOOKUP($D584,'BBLM COMCHECK'!$A:$S,14,0),0)</f>
        <v>0</v>
      </c>
      <c r="P584" s="202"/>
      <c r="Q584" s="91">
        <f t="shared" si="57"/>
        <v>0</v>
      </c>
      <c r="R584" s="201">
        <f>IF(S584&gt;0,VLOOKUP($D584,'BBLM COMCHECK'!$A:$S,15,0),0)</f>
        <v>0</v>
      </c>
      <c r="S584" s="202"/>
      <c r="T584" s="91">
        <f t="shared" si="58"/>
        <v>0</v>
      </c>
      <c r="U584" s="201">
        <f>IF(V584&gt;0,VLOOKUP($D584,'BBLM COMCHECK'!$A:$Z,25,0),0)</f>
        <v>0</v>
      </c>
      <c r="V584" s="202"/>
      <c r="W584" s="91">
        <f t="shared" si="59"/>
        <v>0</v>
      </c>
      <c r="X584" s="201">
        <f>IF(Y584&gt;0,VLOOKUP($D584,'BBLM COMCHECK'!$A:$Z,25,0),0)</f>
        <v>0</v>
      </c>
      <c r="Y584" s="202"/>
      <c r="Z584" s="91">
        <f t="shared" si="60"/>
        <v>0</v>
      </c>
      <c r="AA584" s="203" t="str">
        <f>VLOOKUP(D584,'BBLM COMCHECK'!$A:$I,9,0)</f>
        <v>order stop</v>
      </c>
      <c r="AB584" s="204">
        <f>VLOOKUP(D584,'BBLM COMCHECK'!$A:$L,12,0)</f>
        <v>0</v>
      </c>
      <c r="AC584" s="201">
        <f t="shared" si="61"/>
        <v>1</v>
      </c>
      <c r="AD584" s="94"/>
      <c r="AE584" s="201"/>
      <c r="AF584" s="201"/>
      <c r="AG584" s="201"/>
      <c r="AH584" s="201"/>
      <c r="AI584" s="94"/>
      <c r="AJ584" s="94"/>
      <c r="AK584" s="87" t="s">
        <v>341</v>
      </c>
      <c r="AL584" s="87" t="str">
        <f t="shared" si="62"/>
        <v>2026-01-15|06024|1088129000|0||0|1</v>
      </c>
      <c r="AP584" s="198"/>
      <c r="AQ584" s="198"/>
      <c r="AR584" s="198"/>
      <c r="BC584" s="87"/>
      <c r="BD584" s="89" t="s">
        <v>342</v>
      </c>
      <c r="BE584" s="87"/>
    </row>
    <row r="585" spans="1:57" ht="26.25" customHeight="1">
      <c r="A585" s="87" t="s">
        <v>875</v>
      </c>
      <c r="B585" s="87" t="s">
        <v>89</v>
      </c>
      <c r="C585" s="87" t="s">
        <v>89</v>
      </c>
      <c r="D585" s="92" t="s">
        <v>1142</v>
      </c>
      <c r="E585" s="92" t="s">
        <v>92</v>
      </c>
      <c r="F585" s="92" t="s">
        <v>1106</v>
      </c>
      <c r="G585" s="93" t="s">
        <v>133</v>
      </c>
      <c r="H585" s="93">
        <v>17</v>
      </c>
      <c r="I585" s="94" t="s">
        <v>22</v>
      </c>
      <c r="J585" s="148" t="s">
        <v>344</v>
      </c>
      <c r="K585" s="93" t="s">
        <v>345</v>
      </c>
      <c r="L585" s="94" t="s">
        <v>346</v>
      </c>
      <c r="M585" s="94">
        <v>40</v>
      </c>
      <c r="N585" s="95">
        <f t="shared" si="56"/>
        <v>0</v>
      </c>
      <c r="O585" s="201">
        <f>IF(P585&gt;0,VLOOKUP($D585,'BBLM COMCHECK'!$A:$S,14,0),0)</f>
        <v>0</v>
      </c>
      <c r="P585" s="202"/>
      <c r="Q585" s="91">
        <f t="shared" si="57"/>
        <v>0</v>
      </c>
      <c r="R585" s="201">
        <f>IF(S585&gt;0,VLOOKUP($D585,'BBLM COMCHECK'!$A:$S,15,0),0)</f>
        <v>0</v>
      </c>
      <c r="S585" s="202"/>
      <c r="T585" s="91">
        <f t="shared" si="58"/>
        <v>0</v>
      </c>
      <c r="U585" s="201">
        <f>IF(V585&gt;0,VLOOKUP($D585,'BBLM COMCHECK'!$A:$Z,25,0),0)</f>
        <v>0</v>
      </c>
      <c r="V585" s="202"/>
      <c r="W585" s="91">
        <f t="shared" si="59"/>
        <v>0</v>
      </c>
      <c r="X585" s="201">
        <f>IF(Y585&gt;0,VLOOKUP($D585,'BBLM COMCHECK'!$A:$Z,25,0),0)</f>
        <v>0</v>
      </c>
      <c r="Y585" s="202"/>
      <c r="Z585" s="91">
        <f t="shared" si="60"/>
        <v>0</v>
      </c>
      <c r="AA585" s="203" t="str">
        <f>VLOOKUP(D585,'BBLM COMCHECK'!$A:$I,9,0)</f>
        <v>normal</v>
      </c>
      <c r="AB585" s="204">
        <f>VLOOKUP(D585,'BBLM COMCHECK'!$A:$L,12,0)</f>
        <v>0</v>
      </c>
      <c r="AC585" s="201">
        <f t="shared" si="61"/>
        <v>1</v>
      </c>
      <c r="AD585" s="94"/>
      <c r="AE585" s="201"/>
      <c r="AF585" s="201"/>
      <c r="AG585" s="201"/>
      <c r="AH585" s="201"/>
      <c r="AI585" s="94"/>
      <c r="AJ585" s="94"/>
      <c r="AK585" s="87" t="s">
        <v>347</v>
      </c>
      <c r="AL585" s="87" t="str">
        <f t="shared" si="62"/>
        <v>2026-01-15|06024|1088134000|0||0|1</v>
      </c>
      <c r="AP585" s="198"/>
      <c r="AQ585" s="198"/>
      <c r="AR585" s="198"/>
      <c r="BC585" s="87"/>
      <c r="BD585" s="89" t="s">
        <v>348</v>
      </c>
      <c r="BE585" s="87"/>
    </row>
    <row r="586" spans="1:57" ht="26.25" customHeight="1">
      <c r="A586" s="87" t="s">
        <v>876</v>
      </c>
      <c r="B586" s="87" t="s">
        <v>89</v>
      </c>
      <c r="C586" s="87" t="s">
        <v>89</v>
      </c>
      <c r="D586" s="92" t="s">
        <v>1143</v>
      </c>
      <c r="E586" s="92" t="s">
        <v>92</v>
      </c>
      <c r="F586" s="92" t="s">
        <v>1106</v>
      </c>
      <c r="G586" s="93" t="s">
        <v>133</v>
      </c>
      <c r="H586" s="93">
        <v>17</v>
      </c>
      <c r="I586" s="94" t="s">
        <v>22</v>
      </c>
      <c r="J586" s="148" t="s">
        <v>350</v>
      </c>
      <c r="K586" s="93" t="s">
        <v>351</v>
      </c>
      <c r="L586" s="94" t="s">
        <v>352</v>
      </c>
      <c r="M586" s="94">
        <v>24</v>
      </c>
      <c r="N586" s="95">
        <f t="shared" si="56"/>
        <v>0</v>
      </c>
      <c r="O586" s="201">
        <f>IF(P586&gt;0,VLOOKUP($D586,'BBLM COMCHECK'!$A:$S,14,0),0)</f>
        <v>0</v>
      </c>
      <c r="P586" s="202"/>
      <c r="Q586" s="91">
        <f t="shared" si="57"/>
        <v>0</v>
      </c>
      <c r="R586" s="201">
        <f>IF(S586&gt;0,VLOOKUP($D586,'BBLM COMCHECK'!$A:$S,15,0),0)</f>
        <v>0</v>
      </c>
      <c r="S586" s="202"/>
      <c r="T586" s="91">
        <f t="shared" si="58"/>
        <v>0</v>
      </c>
      <c r="U586" s="201">
        <f>IF(V586&gt;0,VLOOKUP($D586,'BBLM COMCHECK'!$A:$Z,25,0),0)</f>
        <v>0</v>
      </c>
      <c r="V586" s="202"/>
      <c r="W586" s="91">
        <f t="shared" si="59"/>
        <v>0</v>
      </c>
      <c r="X586" s="201">
        <f>IF(Y586&gt;0,VLOOKUP($D586,'BBLM COMCHECK'!$A:$Z,25,0),0)</f>
        <v>0</v>
      </c>
      <c r="Y586" s="202"/>
      <c r="Z586" s="91">
        <f t="shared" si="60"/>
        <v>0</v>
      </c>
      <c r="AA586" s="203" t="str">
        <f>VLOOKUP(D586,'BBLM COMCHECK'!$A:$I,9,0)</f>
        <v>normal</v>
      </c>
      <c r="AB586" s="204">
        <f>VLOOKUP(D586,'BBLM COMCHECK'!$A:$L,12,0)</f>
        <v>11582</v>
      </c>
      <c r="AC586" s="201">
        <f t="shared" si="61"/>
        <v>0</v>
      </c>
      <c r="AD586" s="94"/>
      <c r="AE586" s="201"/>
      <c r="AF586" s="201"/>
      <c r="AG586" s="201"/>
      <c r="AH586" s="201"/>
      <c r="AI586" s="94"/>
      <c r="AJ586" s="94"/>
      <c r="AK586" s="87" t="s">
        <v>353</v>
      </c>
      <c r="AL586" s="87" t="str">
        <f t="shared" si="62"/>
        <v>2026-01-15|06024|1088137000|0||0|1</v>
      </c>
      <c r="AP586" s="198"/>
      <c r="AQ586" s="198"/>
      <c r="AR586" s="198"/>
      <c r="BC586" s="87"/>
      <c r="BD586" s="89" t="s">
        <v>354</v>
      </c>
      <c r="BE586" s="87"/>
    </row>
    <row r="587" spans="1:57" ht="26.25" customHeight="1">
      <c r="A587" s="87" t="s">
        <v>877</v>
      </c>
      <c r="B587" s="87" t="s">
        <v>89</v>
      </c>
      <c r="C587" s="87" t="s">
        <v>89</v>
      </c>
      <c r="D587" s="92" t="s">
        <v>1144</v>
      </c>
      <c r="E587" s="92" t="s">
        <v>92</v>
      </c>
      <c r="F587" s="92" t="s">
        <v>1106</v>
      </c>
      <c r="G587" s="93" t="s">
        <v>133</v>
      </c>
      <c r="H587" s="93">
        <v>17</v>
      </c>
      <c r="I587" s="94" t="s">
        <v>22</v>
      </c>
      <c r="J587" s="148" t="s">
        <v>356</v>
      </c>
      <c r="K587" s="93" t="s">
        <v>357</v>
      </c>
      <c r="L587" s="94" t="s">
        <v>358</v>
      </c>
      <c r="M587" s="94">
        <v>40</v>
      </c>
      <c r="N587" s="95">
        <f t="shared" si="56"/>
        <v>0</v>
      </c>
      <c r="O587" s="201">
        <f>IF(P587&gt;0,VLOOKUP($D587,'BBLM COMCHECK'!$A:$S,14,0),0)</f>
        <v>0</v>
      </c>
      <c r="P587" s="202"/>
      <c r="Q587" s="91">
        <f t="shared" si="57"/>
        <v>0</v>
      </c>
      <c r="R587" s="201">
        <f>IF(S587&gt;0,VLOOKUP($D587,'BBLM COMCHECK'!$A:$S,15,0),0)</f>
        <v>0</v>
      </c>
      <c r="S587" s="202"/>
      <c r="T587" s="91">
        <f t="shared" si="58"/>
        <v>0</v>
      </c>
      <c r="U587" s="201">
        <f>IF(V587&gt;0,VLOOKUP($D587,'BBLM COMCHECK'!$A:$Z,25,0),0)</f>
        <v>0</v>
      </c>
      <c r="V587" s="202"/>
      <c r="W587" s="91">
        <f t="shared" si="59"/>
        <v>0</v>
      </c>
      <c r="X587" s="201">
        <f>IF(Y587&gt;0,VLOOKUP($D587,'BBLM COMCHECK'!$A:$Z,25,0),0)</f>
        <v>0</v>
      </c>
      <c r="Y587" s="202"/>
      <c r="Z587" s="91">
        <f t="shared" si="60"/>
        <v>0</v>
      </c>
      <c r="AA587" s="203" t="str">
        <f>VLOOKUP(D587,'BBLM COMCHECK'!$A:$I,9,0)</f>
        <v>order stop</v>
      </c>
      <c r="AB587" s="204">
        <f>VLOOKUP(D587,'BBLM COMCHECK'!$A:$L,12,0)</f>
        <v>7688</v>
      </c>
      <c r="AC587" s="201">
        <f t="shared" si="61"/>
        <v>0</v>
      </c>
      <c r="AD587" s="94"/>
      <c r="AE587" s="201"/>
      <c r="AF587" s="201"/>
      <c r="AG587" s="201"/>
      <c r="AH587" s="201"/>
      <c r="AI587" s="94"/>
      <c r="AJ587" s="94"/>
      <c r="AK587" s="87" t="s">
        <v>359</v>
      </c>
      <c r="AL587" s="87" t="str">
        <f t="shared" si="62"/>
        <v>2026-01-15|06024|1088171000|0||0|1</v>
      </c>
      <c r="AP587" s="198"/>
      <c r="AQ587" s="198"/>
      <c r="AR587" s="198"/>
      <c r="BC587" s="87"/>
      <c r="BD587" s="89" t="s">
        <v>360</v>
      </c>
      <c r="BE587" s="87"/>
    </row>
    <row r="588" spans="1:57" ht="26.25" customHeight="1">
      <c r="A588" s="87" t="s">
        <v>878</v>
      </c>
      <c r="B588" s="87" t="s">
        <v>89</v>
      </c>
      <c r="C588" s="87" t="s">
        <v>89</v>
      </c>
      <c r="D588" s="92" t="s">
        <v>1145</v>
      </c>
      <c r="E588" s="92" t="s">
        <v>92</v>
      </c>
      <c r="F588" s="92" t="s">
        <v>1106</v>
      </c>
      <c r="G588" s="93" t="s">
        <v>133</v>
      </c>
      <c r="H588" s="93">
        <v>17</v>
      </c>
      <c r="I588" s="94" t="s">
        <v>22</v>
      </c>
      <c r="J588" s="148" t="s">
        <v>362</v>
      </c>
      <c r="K588" s="93" t="s">
        <v>363</v>
      </c>
      <c r="L588" s="94" t="s">
        <v>364</v>
      </c>
      <c r="M588" s="94">
        <v>40</v>
      </c>
      <c r="N588" s="95">
        <f t="shared" si="56"/>
        <v>0</v>
      </c>
      <c r="O588" s="201">
        <f>IF(P588&gt;0,VLOOKUP($D588,'BBLM COMCHECK'!$A:$S,14,0),0)</f>
        <v>0</v>
      </c>
      <c r="P588" s="202"/>
      <c r="Q588" s="91">
        <f t="shared" si="57"/>
        <v>0</v>
      </c>
      <c r="R588" s="201">
        <f>IF(S588&gt;0,VLOOKUP($D588,'BBLM COMCHECK'!$A:$S,15,0),0)</f>
        <v>0</v>
      </c>
      <c r="S588" s="202"/>
      <c r="T588" s="91">
        <f t="shared" si="58"/>
        <v>0</v>
      </c>
      <c r="U588" s="201">
        <f>IF(V588&gt;0,VLOOKUP($D588,'BBLM COMCHECK'!$A:$Z,25,0),0)</f>
        <v>0</v>
      </c>
      <c r="V588" s="202"/>
      <c r="W588" s="91">
        <f t="shared" si="59"/>
        <v>0</v>
      </c>
      <c r="X588" s="201">
        <f>IF(Y588&gt;0,VLOOKUP($D588,'BBLM COMCHECK'!$A:$Z,25,0),0)</f>
        <v>0</v>
      </c>
      <c r="Y588" s="202"/>
      <c r="Z588" s="91">
        <f t="shared" si="60"/>
        <v>0</v>
      </c>
      <c r="AA588" s="203" t="str">
        <f>VLOOKUP(D588,'BBLM COMCHECK'!$A:$I,9,0)</f>
        <v>normal</v>
      </c>
      <c r="AB588" s="204">
        <f>VLOOKUP(D588,'BBLM COMCHECK'!$A:$L,12,0)</f>
        <v>11075</v>
      </c>
      <c r="AC588" s="201">
        <f t="shared" si="61"/>
        <v>0</v>
      </c>
      <c r="AD588" s="94"/>
      <c r="AE588" s="201"/>
      <c r="AF588" s="201"/>
      <c r="AG588" s="201"/>
      <c r="AH588" s="201"/>
      <c r="AI588" s="94"/>
      <c r="AJ588" s="94"/>
      <c r="AK588" s="87" t="s">
        <v>365</v>
      </c>
      <c r="AL588" s="87" t="str">
        <f t="shared" si="62"/>
        <v>2026-01-15|06024|1088175000|0||0|1</v>
      </c>
      <c r="AP588" s="198"/>
      <c r="AQ588" s="198"/>
      <c r="AR588" s="198"/>
      <c r="BC588" s="87"/>
      <c r="BD588" s="89" t="s">
        <v>366</v>
      </c>
      <c r="BE588" s="87"/>
    </row>
    <row r="589" spans="1:57" ht="26.25" customHeight="1">
      <c r="A589" s="87" t="s">
        <v>879</v>
      </c>
      <c r="B589" s="87" t="s">
        <v>89</v>
      </c>
      <c r="C589" s="87" t="s">
        <v>89</v>
      </c>
      <c r="D589" s="92" t="s">
        <v>1146</v>
      </c>
      <c r="E589" s="92" t="s">
        <v>92</v>
      </c>
      <c r="F589" s="92" t="s">
        <v>1106</v>
      </c>
      <c r="G589" s="93" t="s">
        <v>133</v>
      </c>
      <c r="H589" s="93">
        <v>17</v>
      </c>
      <c r="I589" s="94" t="s">
        <v>22</v>
      </c>
      <c r="J589" s="148" t="s">
        <v>368</v>
      </c>
      <c r="K589" s="93" t="s">
        <v>369</v>
      </c>
      <c r="L589" s="94" t="s">
        <v>370</v>
      </c>
      <c r="M589" s="94">
        <v>40</v>
      </c>
      <c r="N589" s="95">
        <f t="shared" si="56"/>
        <v>0</v>
      </c>
      <c r="O589" s="201">
        <f>IF(P589&gt;0,VLOOKUP($D589,'BBLM COMCHECK'!$A:$S,14,0),0)</f>
        <v>0</v>
      </c>
      <c r="P589" s="202"/>
      <c r="Q589" s="91">
        <f t="shared" si="57"/>
        <v>0</v>
      </c>
      <c r="R589" s="201">
        <f>IF(S589&gt;0,VLOOKUP($D589,'BBLM COMCHECK'!$A:$S,15,0),0)</f>
        <v>0</v>
      </c>
      <c r="S589" s="202"/>
      <c r="T589" s="91">
        <f t="shared" si="58"/>
        <v>0</v>
      </c>
      <c r="U589" s="201">
        <f>IF(V589&gt;0,VLOOKUP($D589,'BBLM COMCHECK'!$A:$Z,25,0),0)</f>
        <v>0</v>
      </c>
      <c r="V589" s="202"/>
      <c r="W589" s="91">
        <f t="shared" si="59"/>
        <v>0</v>
      </c>
      <c r="X589" s="201">
        <f>IF(Y589&gt;0,VLOOKUP($D589,'BBLM COMCHECK'!$A:$Z,25,0),0)</f>
        <v>0</v>
      </c>
      <c r="Y589" s="202"/>
      <c r="Z589" s="91">
        <f t="shared" si="60"/>
        <v>0</v>
      </c>
      <c r="AA589" s="203" t="str">
        <f>VLOOKUP(D589,'BBLM COMCHECK'!$A:$I,9,0)</f>
        <v>normal</v>
      </c>
      <c r="AB589" s="204">
        <f>VLOOKUP(D589,'BBLM COMCHECK'!$A:$L,12,0)</f>
        <v>40</v>
      </c>
      <c r="AC589" s="201">
        <f t="shared" si="61"/>
        <v>0</v>
      </c>
      <c r="AD589" s="94"/>
      <c r="AE589" s="201"/>
      <c r="AF589" s="201"/>
      <c r="AG589" s="201"/>
      <c r="AH589" s="201"/>
      <c r="AI589" s="94"/>
      <c r="AJ589" s="94"/>
      <c r="AK589" s="87" t="s">
        <v>371</v>
      </c>
      <c r="AL589" s="87" t="str">
        <f t="shared" si="62"/>
        <v>2026-01-15|06024|1088200000|0||0|1</v>
      </c>
      <c r="AP589" s="198"/>
      <c r="AQ589" s="198"/>
      <c r="AR589" s="198"/>
      <c r="BC589" s="87"/>
      <c r="BD589" s="89" t="s">
        <v>372</v>
      </c>
      <c r="BE589" s="87"/>
    </row>
    <row r="590" spans="1:57" ht="26.25" customHeight="1">
      <c r="A590" s="87" t="s">
        <v>880</v>
      </c>
      <c r="B590" s="87" t="s">
        <v>89</v>
      </c>
      <c r="C590" s="87" t="s">
        <v>89</v>
      </c>
      <c r="D590" s="92" t="s">
        <v>1147</v>
      </c>
      <c r="E590" s="92" t="s">
        <v>92</v>
      </c>
      <c r="F590" s="92" t="s">
        <v>1106</v>
      </c>
      <c r="G590" s="93" t="s">
        <v>133</v>
      </c>
      <c r="H590" s="93">
        <v>17</v>
      </c>
      <c r="I590" s="94" t="s">
        <v>22</v>
      </c>
      <c r="J590" s="148" t="s">
        <v>374</v>
      </c>
      <c r="K590" s="93" t="s">
        <v>375</v>
      </c>
      <c r="L590" s="94" t="s">
        <v>376</v>
      </c>
      <c r="M590" s="94">
        <v>20</v>
      </c>
      <c r="N590" s="95">
        <f t="shared" si="56"/>
        <v>0</v>
      </c>
      <c r="O590" s="201">
        <f>IF(P590&gt;0,VLOOKUP($D590,'BBLM COMCHECK'!$A:$S,14,0),0)</f>
        <v>0</v>
      </c>
      <c r="P590" s="202"/>
      <c r="Q590" s="91">
        <f t="shared" si="57"/>
        <v>0</v>
      </c>
      <c r="R590" s="201">
        <f>IF(S590&gt;0,VLOOKUP($D590,'BBLM COMCHECK'!$A:$S,15,0),0)</f>
        <v>0</v>
      </c>
      <c r="S590" s="202"/>
      <c r="T590" s="91">
        <f t="shared" si="58"/>
        <v>0</v>
      </c>
      <c r="U590" s="201">
        <f>IF(V590&gt;0,VLOOKUP($D590,'BBLM COMCHECK'!$A:$Z,25,0),0)</f>
        <v>0</v>
      </c>
      <c r="V590" s="202"/>
      <c r="W590" s="91">
        <f t="shared" si="59"/>
        <v>0</v>
      </c>
      <c r="X590" s="201">
        <f>IF(Y590&gt;0,VLOOKUP($D590,'BBLM COMCHECK'!$A:$Z,25,0),0)</f>
        <v>0</v>
      </c>
      <c r="Y590" s="202"/>
      <c r="Z590" s="91">
        <f t="shared" si="60"/>
        <v>0</v>
      </c>
      <c r="AA590" s="203" t="str">
        <f>VLOOKUP(D590,'BBLM COMCHECK'!$A:$I,9,0)</f>
        <v>normal</v>
      </c>
      <c r="AB590" s="204">
        <f>VLOOKUP(D590,'BBLM COMCHECK'!$A:$L,12,0)</f>
        <v>1564</v>
      </c>
      <c r="AC590" s="201">
        <f t="shared" si="61"/>
        <v>0</v>
      </c>
      <c r="AD590" s="94"/>
      <c r="AE590" s="201"/>
      <c r="AF590" s="201"/>
      <c r="AG590" s="201"/>
      <c r="AH590" s="201"/>
      <c r="AI590" s="94"/>
      <c r="AJ590" s="94"/>
      <c r="AK590" s="87" t="s">
        <v>377</v>
      </c>
      <c r="AL590" s="87" t="str">
        <f t="shared" si="62"/>
        <v>2026-01-15|06024|1088243000|0||0|1</v>
      </c>
      <c r="AP590" s="198"/>
      <c r="AQ590" s="198"/>
      <c r="AR590" s="198"/>
      <c r="BC590" s="87"/>
      <c r="BD590" s="89" t="s">
        <v>378</v>
      </c>
      <c r="BE590" s="87"/>
    </row>
    <row r="591" spans="1:57" ht="26.25" customHeight="1">
      <c r="A591" s="87" t="s">
        <v>881</v>
      </c>
      <c r="B591" s="87" t="s">
        <v>89</v>
      </c>
      <c r="C591" s="87" t="s">
        <v>89</v>
      </c>
      <c r="D591" s="92" t="s">
        <v>1148</v>
      </c>
      <c r="E591" s="92" t="s">
        <v>92</v>
      </c>
      <c r="F591" s="92" t="s">
        <v>1106</v>
      </c>
      <c r="G591" s="93" t="s">
        <v>133</v>
      </c>
      <c r="H591" s="93">
        <v>21</v>
      </c>
      <c r="I591" s="94" t="s">
        <v>24</v>
      </c>
      <c r="J591" s="148" t="s">
        <v>380</v>
      </c>
      <c r="K591" s="93" t="s">
        <v>381</v>
      </c>
      <c r="L591" s="94" t="s">
        <v>382</v>
      </c>
      <c r="M591" s="94">
        <v>48</v>
      </c>
      <c r="N591" s="95">
        <f t="shared" si="56"/>
        <v>0</v>
      </c>
      <c r="O591" s="201">
        <f>IF(P591&gt;0,VLOOKUP($D591,'BBLM COMCHECK'!$A:$S,14,0),0)</f>
        <v>0</v>
      </c>
      <c r="P591" s="202"/>
      <c r="Q591" s="91">
        <f t="shared" si="57"/>
        <v>0</v>
      </c>
      <c r="R591" s="201">
        <f>IF(S591&gt;0,VLOOKUP($D591,'BBLM COMCHECK'!$A:$S,15,0),0)</f>
        <v>0</v>
      </c>
      <c r="S591" s="202"/>
      <c r="T591" s="91">
        <f t="shared" si="58"/>
        <v>0</v>
      </c>
      <c r="U591" s="201">
        <f>IF(V591&gt;0,VLOOKUP($D591,'BBLM COMCHECK'!$A:$Z,25,0),0)</f>
        <v>0</v>
      </c>
      <c r="V591" s="202"/>
      <c r="W591" s="91">
        <f t="shared" si="59"/>
        <v>0</v>
      </c>
      <c r="X591" s="201">
        <f>IF(Y591&gt;0,VLOOKUP($D591,'BBLM COMCHECK'!$A:$Z,25,0),0)</f>
        <v>0</v>
      </c>
      <c r="Y591" s="202"/>
      <c r="Z591" s="91">
        <f t="shared" si="60"/>
        <v>0</v>
      </c>
      <c r="AA591" s="203" t="str">
        <f>VLOOKUP(D591,'BBLM COMCHECK'!$A:$I,9,0)</f>
        <v>order stop</v>
      </c>
      <c r="AB591" s="204">
        <f>VLOOKUP(D591,'BBLM COMCHECK'!$A:$L,12,0)</f>
        <v>83459</v>
      </c>
      <c r="AC591" s="201">
        <f t="shared" si="61"/>
        <v>0</v>
      </c>
      <c r="AD591" s="94"/>
      <c r="AE591" s="201"/>
      <c r="AF591" s="201"/>
      <c r="AG591" s="201"/>
      <c r="AH591" s="201"/>
      <c r="AI591" s="94"/>
      <c r="AJ591" s="94"/>
      <c r="AK591" s="87" t="s">
        <v>383</v>
      </c>
      <c r="AL591" s="87" t="str">
        <f t="shared" si="62"/>
        <v>2026-01-15|06024|1089271000|0||0|1</v>
      </c>
      <c r="AP591" s="198"/>
      <c r="AQ591" s="198"/>
      <c r="AR591" s="198"/>
      <c r="BC591" s="87"/>
      <c r="BD591" s="89" t="s">
        <v>384</v>
      </c>
      <c r="BE591" s="87"/>
    </row>
    <row r="592" spans="1:57" ht="26.25" customHeight="1">
      <c r="A592" s="87" t="s">
        <v>882</v>
      </c>
      <c r="B592" s="87" t="s">
        <v>89</v>
      </c>
      <c r="C592" s="87" t="s">
        <v>89</v>
      </c>
      <c r="D592" s="92" t="s">
        <v>1149</v>
      </c>
      <c r="E592" s="92" t="s">
        <v>92</v>
      </c>
      <c r="F592" s="92" t="s">
        <v>1106</v>
      </c>
      <c r="G592" s="93" t="s">
        <v>133</v>
      </c>
      <c r="H592" s="93">
        <v>27</v>
      </c>
      <c r="I592" s="94" t="s">
        <v>27</v>
      </c>
      <c r="J592" s="148" t="s">
        <v>386</v>
      </c>
      <c r="K592" s="93" t="s">
        <v>387</v>
      </c>
      <c r="L592" s="94" t="s">
        <v>388</v>
      </c>
      <c r="M592" s="94">
        <v>24</v>
      </c>
      <c r="N592" s="95">
        <f t="shared" si="56"/>
        <v>0</v>
      </c>
      <c r="O592" s="201">
        <f>IF(P592&gt;0,VLOOKUP($D592,'BBLM COMCHECK'!$A:$S,14,0),0)</f>
        <v>0</v>
      </c>
      <c r="P592" s="202"/>
      <c r="Q592" s="91">
        <f t="shared" si="57"/>
        <v>0</v>
      </c>
      <c r="R592" s="201">
        <f>IF(S592&gt;0,VLOOKUP($D592,'BBLM COMCHECK'!$A:$S,15,0),0)</f>
        <v>0</v>
      </c>
      <c r="S592" s="202"/>
      <c r="T592" s="91">
        <f t="shared" si="58"/>
        <v>0</v>
      </c>
      <c r="U592" s="201">
        <f>IF(V592&gt;0,VLOOKUP($D592,'BBLM COMCHECK'!$A:$Z,25,0),0)</f>
        <v>0</v>
      </c>
      <c r="V592" s="202"/>
      <c r="W592" s="91">
        <f t="shared" si="59"/>
        <v>0</v>
      </c>
      <c r="X592" s="201">
        <f>IF(Y592&gt;0,VLOOKUP($D592,'BBLM COMCHECK'!$A:$Z,25,0),0)</f>
        <v>0</v>
      </c>
      <c r="Y592" s="202"/>
      <c r="Z592" s="91">
        <f t="shared" si="60"/>
        <v>0</v>
      </c>
      <c r="AA592" s="203" t="str">
        <f>VLOOKUP(D592,'BBLM COMCHECK'!$A:$I,9,0)</f>
        <v>normal</v>
      </c>
      <c r="AB592" s="204">
        <f>VLOOKUP(D592,'BBLM COMCHECK'!$A:$L,12,0)</f>
        <v>164</v>
      </c>
      <c r="AC592" s="201">
        <f t="shared" si="61"/>
        <v>0</v>
      </c>
      <c r="AD592" s="94"/>
      <c r="AE592" s="201"/>
      <c r="AF592" s="201"/>
      <c r="AG592" s="201"/>
      <c r="AH592" s="201"/>
      <c r="AI592" s="94"/>
      <c r="AJ592" s="94"/>
      <c r="AK592" s="87" t="s">
        <v>389</v>
      </c>
      <c r="AL592" s="87" t="str">
        <f t="shared" si="62"/>
        <v>2026-01-15|06024|1090446000|0||0|1</v>
      </c>
      <c r="AP592" s="198"/>
      <c r="AQ592" s="198"/>
      <c r="AR592" s="198"/>
      <c r="BC592" s="87"/>
      <c r="BD592" s="89" t="s">
        <v>390</v>
      </c>
      <c r="BE592" s="87"/>
    </row>
    <row r="593" spans="1:57" ht="26.25" customHeight="1">
      <c r="A593" s="87" t="s">
        <v>883</v>
      </c>
      <c r="B593" s="87" t="s">
        <v>89</v>
      </c>
      <c r="C593" s="87" t="s">
        <v>89</v>
      </c>
      <c r="D593" s="92" t="s">
        <v>1150</v>
      </c>
      <c r="E593" s="92" t="s">
        <v>92</v>
      </c>
      <c r="F593" s="92" t="s">
        <v>1106</v>
      </c>
      <c r="G593" s="93" t="s">
        <v>133</v>
      </c>
      <c r="H593" s="93">
        <v>27</v>
      </c>
      <c r="I593" s="94" t="s">
        <v>27</v>
      </c>
      <c r="J593" s="148" t="s">
        <v>392</v>
      </c>
      <c r="K593" s="93" t="s">
        <v>393</v>
      </c>
      <c r="L593" s="94" t="s">
        <v>394</v>
      </c>
      <c r="M593" s="94">
        <v>12</v>
      </c>
      <c r="N593" s="95">
        <f t="shared" si="56"/>
        <v>0</v>
      </c>
      <c r="O593" s="201">
        <f>IF(P593&gt;0,VLOOKUP($D593,'BBLM COMCHECK'!$A:$S,14,0),0)</f>
        <v>0</v>
      </c>
      <c r="P593" s="202"/>
      <c r="Q593" s="91">
        <f t="shared" si="57"/>
        <v>0</v>
      </c>
      <c r="R593" s="201">
        <f>IF(S593&gt;0,VLOOKUP($D593,'BBLM COMCHECK'!$A:$S,15,0),0)</f>
        <v>0</v>
      </c>
      <c r="S593" s="202"/>
      <c r="T593" s="91">
        <f t="shared" si="58"/>
        <v>0</v>
      </c>
      <c r="U593" s="201">
        <f>IF(V593&gt;0,VLOOKUP($D593,'BBLM COMCHECK'!$A:$Z,25,0),0)</f>
        <v>0</v>
      </c>
      <c r="V593" s="202"/>
      <c r="W593" s="91">
        <f t="shared" si="59"/>
        <v>0</v>
      </c>
      <c r="X593" s="201">
        <f>IF(Y593&gt;0,VLOOKUP($D593,'BBLM COMCHECK'!$A:$Z,25,0),0)</f>
        <v>0</v>
      </c>
      <c r="Y593" s="202"/>
      <c r="Z593" s="91">
        <f t="shared" si="60"/>
        <v>0</v>
      </c>
      <c r="AA593" s="203" t="str">
        <f>VLOOKUP(D593,'BBLM COMCHECK'!$A:$I,9,0)</f>
        <v>normal</v>
      </c>
      <c r="AB593" s="204">
        <f>VLOOKUP(D593,'BBLM COMCHECK'!$A:$L,12,0)</f>
        <v>312</v>
      </c>
      <c r="AC593" s="201">
        <f t="shared" si="61"/>
        <v>0</v>
      </c>
      <c r="AD593" s="94"/>
      <c r="AE593" s="201"/>
      <c r="AF593" s="201"/>
      <c r="AG593" s="201"/>
      <c r="AH593" s="201"/>
      <c r="AI593" s="94"/>
      <c r="AJ593" s="94"/>
      <c r="AK593" s="87" t="s">
        <v>395</v>
      </c>
      <c r="AL593" s="87" t="str">
        <f t="shared" si="62"/>
        <v>2026-01-15|06024|1090872000|0||0|1</v>
      </c>
      <c r="AP593" s="198"/>
      <c r="AQ593" s="198"/>
      <c r="AR593" s="198"/>
      <c r="BC593" s="87"/>
      <c r="BD593" s="89" t="s">
        <v>396</v>
      </c>
      <c r="BE593" s="87"/>
    </row>
    <row r="594" spans="1:57" ht="26.25" customHeight="1">
      <c r="A594" s="87" t="s">
        <v>884</v>
      </c>
      <c r="B594" s="87" t="s">
        <v>89</v>
      </c>
      <c r="C594" s="87" t="s">
        <v>89</v>
      </c>
      <c r="D594" s="92" t="s">
        <v>1151</v>
      </c>
      <c r="E594" s="92" t="s">
        <v>92</v>
      </c>
      <c r="F594" s="92" t="s">
        <v>1106</v>
      </c>
      <c r="G594" s="93" t="s">
        <v>133</v>
      </c>
      <c r="H594" s="93">
        <v>21</v>
      </c>
      <c r="I594" s="94" t="s">
        <v>24</v>
      </c>
      <c r="J594" s="148" t="s">
        <v>398</v>
      </c>
      <c r="K594" s="93" t="s">
        <v>399</v>
      </c>
      <c r="L594" s="94" t="s">
        <v>400</v>
      </c>
      <c r="M594" s="94">
        <v>12</v>
      </c>
      <c r="N594" s="95">
        <f t="shared" si="56"/>
        <v>0</v>
      </c>
      <c r="O594" s="201">
        <f>IF(P594&gt;0,VLOOKUP($D594,'BBLM COMCHECK'!$A:$S,14,0),0)</f>
        <v>0</v>
      </c>
      <c r="P594" s="202"/>
      <c r="Q594" s="91">
        <f t="shared" si="57"/>
        <v>0</v>
      </c>
      <c r="R594" s="201">
        <f>IF(S594&gt;0,VLOOKUP($D594,'BBLM COMCHECK'!$A:$S,15,0),0)</f>
        <v>0</v>
      </c>
      <c r="S594" s="202"/>
      <c r="T594" s="91">
        <f t="shared" si="58"/>
        <v>0</v>
      </c>
      <c r="U594" s="201">
        <f>IF(V594&gt;0,VLOOKUP($D594,'BBLM COMCHECK'!$A:$Z,25,0),0)</f>
        <v>0</v>
      </c>
      <c r="V594" s="202"/>
      <c r="W594" s="91">
        <f t="shared" si="59"/>
        <v>0</v>
      </c>
      <c r="X594" s="201">
        <f>IF(Y594&gt;0,VLOOKUP($D594,'BBLM COMCHECK'!$A:$Z,25,0),0)</f>
        <v>0</v>
      </c>
      <c r="Y594" s="202"/>
      <c r="Z594" s="91">
        <f t="shared" si="60"/>
        <v>0</v>
      </c>
      <c r="AA594" s="203" t="str">
        <f>VLOOKUP(D594,'BBLM COMCHECK'!$A:$I,9,0)</f>
        <v>order stop</v>
      </c>
      <c r="AB594" s="204">
        <f>VLOOKUP(D594,'BBLM COMCHECK'!$A:$L,12,0)</f>
        <v>12665</v>
      </c>
      <c r="AC594" s="201">
        <f t="shared" si="61"/>
        <v>0</v>
      </c>
      <c r="AD594" s="94"/>
      <c r="AE594" s="201"/>
      <c r="AF594" s="201"/>
      <c r="AG594" s="201"/>
      <c r="AH594" s="201"/>
      <c r="AI594" s="94"/>
      <c r="AJ594" s="94"/>
      <c r="AK594" s="87" t="s">
        <v>401</v>
      </c>
      <c r="AL594" s="87" t="str">
        <f t="shared" si="62"/>
        <v>2026-01-15|06024|1092661000|0||0|1</v>
      </c>
      <c r="AP594" s="198"/>
      <c r="AQ594" s="198"/>
      <c r="AR594" s="198"/>
      <c r="BC594" s="87"/>
      <c r="BD594" s="89" t="s">
        <v>402</v>
      </c>
      <c r="BE594" s="87"/>
    </row>
    <row r="595" spans="1:57" ht="26.25" customHeight="1">
      <c r="A595" s="87" t="s">
        <v>885</v>
      </c>
      <c r="B595" s="87" t="s">
        <v>89</v>
      </c>
      <c r="C595" s="87" t="s">
        <v>89</v>
      </c>
      <c r="D595" s="92" t="s">
        <v>1152</v>
      </c>
      <c r="E595" s="92" t="s">
        <v>92</v>
      </c>
      <c r="F595" s="92" t="s">
        <v>1106</v>
      </c>
      <c r="G595" s="93" t="s">
        <v>133</v>
      </c>
      <c r="H595" s="93">
        <v>26</v>
      </c>
      <c r="I595" s="94" t="s">
        <v>25</v>
      </c>
      <c r="J595" s="148" t="s">
        <v>404</v>
      </c>
      <c r="K595" s="93" t="s">
        <v>405</v>
      </c>
      <c r="L595" s="94" t="s">
        <v>406</v>
      </c>
      <c r="M595" s="94">
        <v>12</v>
      </c>
      <c r="N595" s="95">
        <f t="shared" si="56"/>
        <v>0</v>
      </c>
      <c r="O595" s="201">
        <f>IF(P595&gt;0,VLOOKUP($D595,'BBLM COMCHECK'!$A:$S,14,0),0)</f>
        <v>0</v>
      </c>
      <c r="P595" s="202"/>
      <c r="Q595" s="91">
        <f t="shared" si="57"/>
        <v>0</v>
      </c>
      <c r="R595" s="201">
        <f>IF(S595&gt;0,VLOOKUP($D595,'BBLM COMCHECK'!$A:$S,15,0),0)</f>
        <v>0</v>
      </c>
      <c r="S595" s="202"/>
      <c r="T595" s="91">
        <f t="shared" si="58"/>
        <v>0</v>
      </c>
      <c r="U595" s="201">
        <f>IF(V595&gt;0,VLOOKUP($D595,'BBLM COMCHECK'!$A:$Z,25,0),0)</f>
        <v>0</v>
      </c>
      <c r="V595" s="202"/>
      <c r="W595" s="91">
        <f t="shared" si="59"/>
        <v>0</v>
      </c>
      <c r="X595" s="201">
        <f>IF(Y595&gt;0,VLOOKUP($D595,'BBLM COMCHECK'!$A:$Z,25,0),0)</f>
        <v>0</v>
      </c>
      <c r="Y595" s="202"/>
      <c r="Z595" s="91">
        <f t="shared" si="60"/>
        <v>0</v>
      </c>
      <c r="AA595" s="203" t="str">
        <f>VLOOKUP(D595,'BBLM COMCHECK'!$A:$I,9,0)</f>
        <v>normal</v>
      </c>
      <c r="AB595" s="204">
        <f>VLOOKUP(D595,'BBLM COMCHECK'!$A:$L,12,0)</f>
        <v>19970</v>
      </c>
      <c r="AC595" s="201">
        <f t="shared" si="61"/>
        <v>0</v>
      </c>
      <c r="AD595" s="94"/>
      <c r="AE595" s="201"/>
      <c r="AF595" s="201"/>
      <c r="AG595" s="201"/>
      <c r="AH595" s="201"/>
      <c r="AI595" s="94"/>
      <c r="AJ595" s="94"/>
      <c r="AK595" s="87" t="s">
        <v>407</v>
      </c>
      <c r="AL595" s="87" t="str">
        <f t="shared" si="62"/>
        <v>2026-01-15|06024|1102123000|0||0|1</v>
      </c>
      <c r="AP595" s="198"/>
      <c r="AQ595" s="198"/>
      <c r="AR595" s="198"/>
      <c r="BC595" s="87"/>
      <c r="BD595" s="89" t="s">
        <v>408</v>
      </c>
      <c r="BE595" s="87"/>
    </row>
    <row r="596" spans="1:57" ht="26.25" customHeight="1">
      <c r="A596" s="87" t="s">
        <v>886</v>
      </c>
      <c r="B596" s="87" t="s">
        <v>89</v>
      </c>
      <c r="C596" s="87" t="s">
        <v>89</v>
      </c>
      <c r="D596" s="92" t="s">
        <v>1153</v>
      </c>
      <c r="E596" s="92" t="s">
        <v>92</v>
      </c>
      <c r="F596" s="92" t="s">
        <v>1106</v>
      </c>
      <c r="G596" s="93" t="s">
        <v>133</v>
      </c>
      <c r="H596" s="93">
        <v>26</v>
      </c>
      <c r="I596" s="94" t="s">
        <v>25</v>
      </c>
      <c r="J596" s="148" t="s">
        <v>410</v>
      </c>
      <c r="K596" s="93" t="s">
        <v>411</v>
      </c>
      <c r="L596" s="94" t="s">
        <v>412</v>
      </c>
      <c r="M596" s="94">
        <v>12</v>
      </c>
      <c r="N596" s="95">
        <f t="shared" si="56"/>
        <v>0</v>
      </c>
      <c r="O596" s="201">
        <f>IF(P596&gt;0,VLOOKUP($D596,'BBLM COMCHECK'!$A:$S,14,0),0)</f>
        <v>0</v>
      </c>
      <c r="P596" s="202"/>
      <c r="Q596" s="91">
        <f t="shared" si="57"/>
        <v>0</v>
      </c>
      <c r="R596" s="201">
        <f>IF(S596&gt;0,VLOOKUP($D596,'BBLM COMCHECK'!$A:$S,15,0),0)</f>
        <v>0</v>
      </c>
      <c r="S596" s="202"/>
      <c r="T596" s="91">
        <f t="shared" si="58"/>
        <v>0</v>
      </c>
      <c r="U596" s="201">
        <f>IF(V596&gt;0,VLOOKUP($D596,'BBLM COMCHECK'!$A:$Z,25,0),0)</f>
        <v>0</v>
      </c>
      <c r="V596" s="202"/>
      <c r="W596" s="91">
        <f t="shared" si="59"/>
        <v>0</v>
      </c>
      <c r="X596" s="201">
        <f>IF(Y596&gt;0,VLOOKUP($D596,'BBLM COMCHECK'!$A:$Z,25,0),0)</f>
        <v>0</v>
      </c>
      <c r="Y596" s="202"/>
      <c r="Z596" s="91">
        <f t="shared" si="60"/>
        <v>0</v>
      </c>
      <c r="AA596" s="203" t="str">
        <f>VLOOKUP(D596,'BBLM COMCHECK'!$A:$I,9,0)</f>
        <v>normal</v>
      </c>
      <c r="AB596" s="204">
        <f>VLOOKUP(D596,'BBLM COMCHECK'!$A:$L,12,0)</f>
        <v>1394</v>
      </c>
      <c r="AC596" s="201">
        <f t="shared" si="61"/>
        <v>0</v>
      </c>
      <c r="AD596" s="94"/>
      <c r="AE596" s="201"/>
      <c r="AF596" s="201"/>
      <c r="AG596" s="201"/>
      <c r="AH596" s="201"/>
      <c r="AI596" s="94"/>
      <c r="AJ596" s="94"/>
      <c r="AK596" s="87" t="s">
        <v>413</v>
      </c>
      <c r="AL596" s="87" t="str">
        <f t="shared" si="62"/>
        <v>2026-01-15|06024|1108244000|0||0|1</v>
      </c>
      <c r="AP596" s="198"/>
      <c r="AQ596" s="198"/>
      <c r="AR596" s="198"/>
      <c r="BC596" s="87"/>
      <c r="BD596" s="89" t="s">
        <v>887</v>
      </c>
      <c r="BE596" s="87"/>
    </row>
    <row r="597" spans="1:57" ht="26.25" customHeight="1">
      <c r="A597" s="87" t="s">
        <v>888</v>
      </c>
      <c r="B597" s="87" t="s">
        <v>89</v>
      </c>
      <c r="C597" s="87" t="s">
        <v>89</v>
      </c>
      <c r="D597" s="92" t="s">
        <v>1154</v>
      </c>
      <c r="E597" s="92" t="s">
        <v>92</v>
      </c>
      <c r="F597" s="92" t="s">
        <v>1106</v>
      </c>
      <c r="G597" s="93" t="s">
        <v>133</v>
      </c>
      <c r="H597" s="93">
        <v>11</v>
      </c>
      <c r="I597" s="94" t="s">
        <v>20</v>
      </c>
      <c r="J597" s="148" t="s">
        <v>416</v>
      </c>
      <c r="K597" s="93" t="s">
        <v>417</v>
      </c>
      <c r="L597" s="94" t="s">
        <v>418</v>
      </c>
      <c r="M597" s="94">
        <v>8</v>
      </c>
      <c r="N597" s="95">
        <f t="shared" si="56"/>
        <v>0</v>
      </c>
      <c r="O597" s="201">
        <f>IF(P597&gt;0,VLOOKUP($D597,'BBLM COMCHECK'!$A:$S,14,0),0)</f>
        <v>0</v>
      </c>
      <c r="P597" s="202"/>
      <c r="Q597" s="91">
        <f t="shared" si="57"/>
        <v>0</v>
      </c>
      <c r="R597" s="201">
        <f>IF(S597&gt;0,VLOOKUP($D597,'BBLM COMCHECK'!$A:$S,15,0),0)</f>
        <v>0</v>
      </c>
      <c r="S597" s="202"/>
      <c r="T597" s="91">
        <f t="shared" si="58"/>
        <v>0</v>
      </c>
      <c r="U597" s="201">
        <f>IF(V597&gt;0,VLOOKUP($D597,'BBLM COMCHECK'!$A:$Z,25,0),0)</f>
        <v>0</v>
      </c>
      <c r="V597" s="202"/>
      <c r="W597" s="91">
        <f t="shared" si="59"/>
        <v>0</v>
      </c>
      <c r="X597" s="201">
        <f>IF(Y597&gt;0,VLOOKUP($D597,'BBLM COMCHECK'!$A:$Z,25,0),0)</f>
        <v>0</v>
      </c>
      <c r="Y597" s="202"/>
      <c r="Z597" s="91">
        <f t="shared" si="60"/>
        <v>0</v>
      </c>
      <c r="AA597" s="203" t="str">
        <f>VLOOKUP(D597,'BBLM COMCHECK'!$A:$I,9,0)</f>
        <v>normal</v>
      </c>
      <c r="AB597" s="204">
        <f>VLOOKUP(D597,'BBLM COMCHECK'!$A:$L,12,0)</f>
        <v>945</v>
      </c>
      <c r="AC597" s="201">
        <f t="shared" si="61"/>
        <v>0</v>
      </c>
      <c r="AD597" s="94"/>
      <c r="AE597" s="201"/>
      <c r="AF597" s="201"/>
      <c r="AG597" s="201"/>
      <c r="AH597" s="201"/>
      <c r="AI597" s="94"/>
      <c r="AJ597" s="94"/>
      <c r="AK597" s="87" t="s">
        <v>419</v>
      </c>
      <c r="AL597" s="87" t="str">
        <f t="shared" si="62"/>
        <v>2026-01-15|06024|1114756000|0||0|1</v>
      </c>
      <c r="AP597" s="198"/>
      <c r="AQ597" s="198"/>
      <c r="AR597" s="198"/>
      <c r="BC597" s="87"/>
      <c r="BD597" s="89" t="s">
        <v>420</v>
      </c>
      <c r="BE597" s="87"/>
    </row>
    <row r="598" spans="1:57" ht="26.25" customHeight="1">
      <c r="A598" s="87" t="s">
        <v>889</v>
      </c>
      <c r="B598" s="87" t="s">
        <v>89</v>
      </c>
      <c r="C598" s="87" t="s">
        <v>89</v>
      </c>
      <c r="D598" s="92" t="s">
        <v>1155</v>
      </c>
      <c r="E598" s="92" t="s">
        <v>92</v>
      </c>
      <c r="F598" s="92" t="s">
        <v>1106</v>
      </c>
      <c r="G598" s="93" t="s">
        <v>133</v>
      </c>
      <c r="H598" s="93">
        <v>21</v>
      </c>
      <c r="I598" s="94" t="s">
        <v>24</v>
      </c>
      <c r="J598" s="148" t="s">
        <v>422</v>
      </c>
      <c r="K598" s="93" t="s">
        <v>423</v>
      </c>
      <c r="L598" s="94" t="s">
        <v>424</v>
      </c>
      <c r="M598" s="94">
        <v>36</v>
      </c>
      <c r="N598" s="95">
        <f t="shared" si="56"/>
        <v>0</v>
      </c>
      <c r="O598" s="201">
        <f>IF(P598&gt;0,VLOOKUP($D598,'BBLM COMCHECK'!$A:$S,14,0),0)</f>
        <v>0</v>
      </c>
      <c r="P598" s="202"/>
      <c r="Q598" s="91">
        <f t="shared" si="57"/>
        <v>0</v>
      </c>
      <c r="R598" s="201">
        <f>IF(S598&gt;0,VLOOKUP($D598,'BBLM COMCHECK'!$A:$S,15,0),0)</f>
        <v>0</v>
      </c>
      <c r="S598" s="202"/>
      <c r="T598" s="91">
        <f t="shared" si="58"/>
        <v>0</v>
      </c>
      <c r="U598" s="201">
        <f>IF(V598&gt;0,VLOOKUP($D598,'BBLM COMCHECK'!$A:$Z,25,0),0)</f>
        <v>0</v>
      </c>
      <c r="V598" s="202"/>
      <c r="W598" s="91">
        <f t="shared" si="59"/>
        <v>0</v>
      </c>
      <c r="X598" s="201">
        <f>IF(Y598&gt;0,VLOOKUP($D598,'BBLM COMCHECK'!$A:$Z,25,0),0)</f>
        <v>0</v>
      </c>
      <c r="Y598" s="202"/>
      <c r="Z598" s="91">
        <f t="shared" si="60"/>
        <v>0</v>
      </c>
      <c r="AA598" s="203" t="str">
        <f>VLOOKUP(D598,'BBLM COMCHECK'!$A:$I,9,0)</f>
        <v>normal</v>
      </c>
      <c r="AB598" s="204">
        <f>VLOOKUP(D598,'BBLM COMCHECK'!$A:$L,12,0)</f>
        <v>4088</v>
      </c>
      <c r="AC598" s="201">
        <f t="shared" si="61"/>
        <v>0</v>
      </c>
      <c r="AD598" s="94"/>
      <c r="AE598" s="201"/>
      <c r="AF598" s="201"/>
      <c r="AG598" s="201"/>
      <c r="AH598" s="201"/>
      <c r="AI598" s="94"/>
      <c r="AJ598" s="94"/>
      <c r="AK598" s="87" t="s">
        <v>425</v>
      </c>
      <c r="AL598" s="87" t="str">
        <f t="shared" si="62"/>
        <v>2026-01-15|06024|1115338000|0||0|1</v>
      </c>
      <c r="AP598" s="198"/>
      <c r="AQ598" s="198"/>
      <c r="AR598" s="198"/>
      <c r="BC598" s="87"/>
      <c r="BD598" s="89" t="s">
        <v>426</v>
      </c>
      <c r="BE598" s="87"/>
    </row>
    <row r="599" spans="1:57" ht="26.25" customHeight="1">
      <c r="A599" s="87" t="s">
        <v>890</v>
      </c>
      <c r="B599" s="87" t="s">
        <v>89</v>
      </c>
      <c r="C599" s="87" t="s">
        <v>89</v>
      </c>
      <c r="D599" s="92" t="s">
        <v>1156</v>
      </c>
      <c r="E599" s="92" t="s">
        <v>92</v>
      </c>
      <c r="F599" s="92" t="s">
        <v>1106</v>
      </c>
      <c r="G599" s="93" t="s">
        <v>133</v>
      </c>
      <c r="H599" s="93">
        <v>11</v>
      </c>
      <c r="I599" s="94" t="s">
        <v>20</v>
      </c>
      <c r="J599" s="148" t="s">
        <v>428</v>
      </c>
      <c r="K599" s="93" t="s">
        <v>429</v>
      </c>
      <c r="L599" s="94" t="s">
        <v>430</v>
      </c>
      <c r="M599" s="94">
        <v>12</v>
      </c>
      <c r="N599" s="95">
        <f t="shared" si="56"/>
        <v>0</v>
      </c>
      <c r="O599" s="201">
        <f>IF(P599&gt;0,VLOOKUP($D599,'BBLM COMCHECK'!$A:$S,14,0),0)</f>
        <v>0</v>
      </c>
      <c r="P599" s="202"/>
      <c r="Q599" s="91">
        <f t="shared" si="57"/>
        <v>0</v>
      </c>
      <c r="R599" s="201">
        <f>IF(S599&gt;0,VLOOKUP($D599,'BBLM COMCHECK'!$A:$S,15,0),0)</f>
        <v>0</v>
      </c>
      <c r="S599" s="202"/>
      <c r="T599" s="91">
        <f t="shared" si="58"/>
        <v>0</v>
      </c>
      <c r="U599" s="201">
        <f>IF(V599&gt;0,VLOOKUP($D599,'BBLM COMCHECK'!$A:$Z,25,0),0)</f>
        <v>0</v>
      </c>
      <c r="V599" s="202"/>
      <c r="W599" s="91">
        <f t="shared" si="59"/>
        <v>0</v>
      </c>
      <c r="X599" s="201">
        <f>IF(Y599&gt;0,VLOOKUP($D599,'BBLM COMCHECK'!$A:$Z,25,0),0)</f>
        <v>0</v>
      </c>
      <c r="Y599" s="202"/>
      <c r="Z599" s="91">
        <f t="shared" si="60"/>
        <v>0</v>
      </c>
      <c r="AA599" s="203" t="str">
        <f>VLOOKUP(D599,'BBLM COMCHECK'!$A:$I,9,0)</f>
        <v>normal</v>
      </c>
      <c r="AB599" s="204">
        <f>VLOOKUP(D599,'BBLM COMCHECK'!$A:$L,12,0)</f>
        <v>0</v>
      </c>
      <c r="AC599" s="201">
        <f t="shared" si="61"/>
        <v>1</v>
      </c>
      <c r="AD599" s="94"/>
      <c r="AE599" s="201"/>
      <c r="AF599" s="201"/>
      <c r="AG599" s="201"/>
      <c r="AH599" s="201"/>
      <c r="AI599" s="94"/>
      <c r="AJ599" s="94"/>
      <c r="AK599" s="87" t="s">
        <v>431</v>
      </c>
      <c r="AL599" s="87" t="str">
        <f t="shared" si="62"/>
        <v>2026-01-15|06024|1120170000|0||0|1</v>
      </c>
      <c r="AP599" s="198"/>
      <c r="AQ599" s="198"/>
      <c r="AR599" s="198"/>
      <c r="BC599" s="87"/>
      <c r="BD599" s="89" t="s">
        <v>432</v>
      </c>
      <c r="BE599" s="87"/>
    </row>
    <row r="600" spans="1:57" ht="26.25" customHeight="1">
      <c r="A600" s="87" t="s">
        <v>891</v>
      </c>
      <c r="B600" s="87" t="s">
        <v>89</v>
      </c>
      <c r="C600" s="87" t="s">
        <v>89</v>
      </c>
      <c r="D600" s="92" t="s">
        <v>1157</v>
      </c>
      <c r="E600" s="92" t="s">
        <v>92</v>
      </c>
      <c r="F600" s="92" t="s">
        <v>1106</v>
      </c>
      <c r="G600" s="93" t="s">
        <v>133</v>
      </c>
      <c r="H600" s="93">
        <v>11</v>
      </c>
      <c r="I600" s="94" t="s">
        <v>20</v>
      </c>
      <c r="J600" s="148" t="s">
        <v>434</v>
      </c>
      <c r="K600" s="93" t="s">
        <v>435</v>
      </c>
      <c r="L600" s="94" t="s">
        <v>436</v>
      </c>
      <c r="M600" s="94">
        <v>12</v>
      </c>
      <c r="N600" s="95">
        <f t="shared" si="56"/>
        <v>0</v>
      </c>
      <c r="O600" s="201">
        <f>IF(P600&gt;0,VLOOKUP($D600,'BBLM COMCHECK'!$A:$S,14,0),0)</f>
        <v>0</v>
      </c>
      <c r="P600" s="202"/>
      <c r="Q600" s="91">
        <f t="shared" si="57"/>
        <v>0</v>
      </c>
      <c r="R600" s="201">
        <f>IF(S600&gt;0,VLOOKUP($D600,'BBLM COMCHECK'!$A:$S,15,0),0)</f>
        <v>0</v>
      </c>
      <c r="S600" s="202"/>
      <c r="T600" s="91">
        <f t="shared" si="58"/>
        <v>0</v>
      </c>
      <c r="U600" s="201">
        <f>IF(V600&gt;0,VLOOKUP($D600,'BBLM COMCHECK'!$A:$Z,25,0),0)</f>
        <v>0</v>
      </c>
      <c r="V600" s="202"/>
      <c r="W600" s="91">
        <f t="shared" si="59"/>
        <v>0</v>
      </c>
      <c r="X600" s="201">
        <f>IF(Y600&gt;0,VLOOKUP($D600,'BBLM COMCHECK'!$A:$Z,25,0),0)</f>
        <v>0</v>
      </c>
      <c r="Y600" s="202"/>
      <c r="Z600" s="91">
        <f t="shared" si="60"/>
        <v>0</v>
      </c>
      <c r="AA600" s="203" t="str">
        <f>VLOOKUP(D600,'BBLM COMCHECK'!$A:$I,9,0)</f>
        <v>normal</v>
      </c>
      <c r="AB600" s="204">
        <f>VLOOKUP(D600,'BBLM COMCHECK'!$A:$L,12,0)</f>
        <v>84</v>
      </c>
      <c r="AC600" s="201">
        <f t="shared" si="61"/>
        <v>0</v>
      </c>
      <c r="AD600" s="94"/>
      <c r="AE600" s="201"/>
      <c r="AF600" s="201"/>
      <c r="AG600" s="201"/>
      <c r="AH600" s="201"/>
      <c r="AI600" s="94"/>
      <c r="AJ600" s="94"/>
      <c r="AK600" s="87" t="s">
        <v>437</v>
      </c>
      <c r="AL600" s="87" t="str">
        <f t="shared" si="62"/>
        <v>2026-01-15|06024|1121051000|0||0|1</v>
      </c>
      <c r="AP600" s="198"/>
      <c r="AQ600" s="198"/>
      <c r="AR600" s="198"/>
      <c r="BC600" s="87"/>
      <c r="BD600" s="89" t="s">
        <v>438</v>
      </c>
      <c r="BE600" s="87"/>
    </row>
    <row r="601" spans="1:57" ht="26.25" customHeight="1">
      <c r="A601" s="87" t="s">
        <v>892</v>
      </c>
      <c r="B601" s="87" t="s">
        <v>89</v>
      </c>
      <c r="C601" s="87" t="s">
        <v>89</v>
      </c>
      <c r="D601" s="92" t="s">
        <v>1158</v>
      </c>
      <c r="E601" s="92" t="s">
        <v>92</v>
      </c>
      <c r="F601" s="92" t="s">
        <v>1106</v>
      </c>
      <c r="G601" s="93" t="s">
        <v>133</v>
      </c>
      <c r="H601" s="93">
        <v>21</v>
      </c>
      <c r="I601" s="94" t="s">
        <v>24</v>
      </c>
      <c r="J601" s="148" t="s">
        <v>440</v>
      </c>
      <c r="K601" s="93" t="s">
        <v>441</v>
      </c>
      <c r="L601" s="94" t="s">
        <v>442</v>
      </c>
      <c r="M601" s="94">
        <v>48</v>
      </c>
      <c r="N601" s="95">
        <f t="shared" si="56"/>
        <v>0</v>
      </c>
      <c r="O601" s="201">
        <f>IF(P601&gt;0,VLOOKUP($D601,'BBLM COMCHECK'!$A:$S,14,0),0)</f>
        <v>0</v>
      </c>
      <c r="P601" s="202"/>
      <c r="Q601" s="91">
        <f t="shared" si="57"/>
        <v>0</v>
      </c>
      <c r="R601" s="201">
        <f>IF(S601&gt;0,VLOOKUP($D601,'BBLM COMCHECK'!$A:$S,15,0),0)</f>
        <v>0</v>
      </c>
      <c r="S601" s="202"/>
      <c r="T601" s="91">
        <f t="shared" si="58"/>
        <v>0</v>
      </c>
      <c r="U601" s="201">
        <f>IF(V601&gt;0,VLOOKUP($D601,'BBLM COMCHECK'!$A:$Z,25,0),0)</f>
        <v>0</v>
      </c>
      <c r="V601" s="202"/>
      <c r="W601" s="91">
        <f t="shared" si="59"/>
        <v>0</v>
      </c>
      <c r="X601" s="201">
        <f>IF(Y601&gt;0,VLOOKUP($D601,'BBLM COMCHECK'!$A:$Z,25,0),0)</f>
        <v>0</v>
      </c>
      <c r="Y601" s="202"/>
      <c r="Z601" s="91">
        <f t="shared" si="60"/>
        <v>0</v>
      </c>
      <c r="AA601" s="203" t="str">
        <f>VLOOKUP(D601,'BBLM COMCHECK'!$A:$I,9,0)</f>
        <v>order stop</v>
      </c>
      <c r="AB601" s="204">
        <f>VLOOKUP(D601,'BBLM COMCHECK'!$A:$L,12,0)</f>
        <v>16113</v>
      </c>
      <c r="AC601" s="201">
        <f t="shared" si="61"/>
        <v>0</v>
      </c>
      <c r="AD601" s="94"/>
      <c r="AE601" s="201"/>
      <c r="AF601" s="201"/>
      <c r="AG601" s="201"/>
      <c r="AH601" s="201"/>
      <c r="AI601" s="94"/>
      <c r="AJ601" s="94"/>
      <c r="AK601" s="87" t="s">
        <v>443</v>
      </c>
      <c r="AL601" s="87" t="str">
        <f t="shared" si="62"/>
        <v>2026-01-15|06024|1137122000|0||0|1</v>
      </c>
      <c r="AP601" s="198"/>
      <c r="AQ601" s="198"/>
      <c r="AR601" s="198"/>
      <c r="BC601" s="87"/>
      <c r="BD601" s="89" t="s">
        <v>444</v>
      </c>
      <c r="BE601" s="87"/>
    </row>
    <row r="602" spans="1:57" ht="26.25" customHeight="1">
      <c r="A602" s="87" t="s">
        <v>837</v>
      </c>
      <c r="B602" s="87" t="s">
        <v>89</v>
      </c>
      <c r="C602" s="87" t="s">
        <v>89</v>
      </c>
      <c r="D602" s="92" t="s">
        <v>1159</v>
      </c>
      <c r="E602" s="92" t="s">
        <v>93</v>
      </c>
      <c r="F602" s="92" t="s">
        <v>1160</v>
      </c>
      <c r="G602" s="93" t="s">
        <v>133</v>
      </c>
      <c r="H602" s="93">
        <v>26</v>
      </c>
      <c r="I602" s="94" t="s">
        <v>25</v>
      </c>
      <c r="J602" s="148" t="s">
        <v>134</v>
      </c>
      <c r="K602" s="93" t="s">
        <v>135</v>
      </c>
      <c r="L602" s="94" t="s">
        <v>136</v>
      </c>
      <c r="M602" s="94">
        <v>20</v>
      </c>
      <c r="N602" s="95">
        <f t="shared" si="56"/>
        <v>0</v>
      </c>
      <c r="O602" s="201">
        <f>IF(P602&gt;0,VLOOKUP($D602,'BBLM COMCHECK'!$A:$S,14,0),0)</f>
        <v>0</v>
      </c>
      <c r="P602" s="202"/>
      <c r="Q602" s="91">
        <f t="shared" si="57"/>
        <v>0</v>
      </c>
      <c r="R602" s="201">
        <f>IF(S602&gt;0,VLOOKUP($D602,'BBLM COMCHECK'!$A:$S,15,0),0)</f>
        <v>0</v>
      </c>
      <c r="S602" s="202"/>
      <c r="T602" s="91">
        <f t="shared" si="58"/>
        <v>0</v>
      </c>
      <c r="U602" s="201">
        <f>IF(V602&gt;0,VLOOKUP($D602,'BBLM COMCHECK'!$A:$Z,25,0),0)</f>
        <v>0</v>
      </c>
      <c r="V602" s="202"/>
      <c r="W602" s="91">
        <f t="shared" si="59"/>
        <v>0</v>
      </c>
      <c r="X602" s="201">
        <f>IF(Y602&gt;0,VLOOKUP($D602,'BBLM COMCHECK'!$A:$Z,25,0),0)</f>
        <v>0</v>
      </c>
      <c r="Y602" s="202"/>
      <c r="Z602" s="91">
        <f t="shared" si="60"/>
        <v>0</v>
      </c>
      <c r="AA602" s="203" t="str">
        <f>VLOOKUP(D602,'BBLM COMCHECK'!$A:$I,9,0)</f>
        <v>normal</v>
      </c>
      <c r="AB602" s="204">
        <f>VLOOKUP(D602,'BBLM COMCHECK'!$A:$L,12,0)</f>
        <v>278</v>
      </c>
      <c r="AC602" s="201">
        <f t="shared" si="61"/>
        <v>0</v>
      </c>
      <c r="AD602" s="94"/>
      <c r="AE602" s="201"/>
      <c r="AF602" s="201"/>
      <c r="AG602" s="201"/>
      <c r="AH602" s="201"/>
      <c r="AI602" s="94"/>
      <c r="AJ602" s="94"/>
      <c r="AK602" s="87" t="s">
        <v>137</v>
      </c>
      <c r="AL602" s="87" t="str">
        <f t="shared" si="62"/>
        <v>2026-01-15|06038|1002106000|0||0|1</v>
      </c>
      <c r="AP602" s="198"/>
      <c r="AQ602" s="198"/>
      <c r="AR602" s="198"/>
      <c r="BC602" s="87"/>
      <c r="BD602" s="89" t="s">
        <v>138</v>
      </c>
      <c r="BE602" s="87"/>
    </row>
    <row r="603" spans="1:57" ht="26.25" customHeight="1">
      <c r="A603" s="87" t="s">
        <v>839</v>
      </c>
      <c r="B603" s="87" t="s">
        <v>89</v>
      </c>
      <c r="C603" s="87" t="s">
        <v>89</v>
      </c>
      <c r="D603" s="92" t="s">
        <v>1161</v>
      </c>
      <c r="E603" s="92" t="s">
        <v>93</v>
      </c>
      <c r="F603" s="93" t="e">
        <v>#N/A</v>
      </c>
      <c r="G603" s="93" t="s">
        <v>133</v>
      </c>
      <c r="H603" s="93">
        <v>21</v>
      </c>
      <c r="I603" s="94" t="s">
        <v>24</v>
      </c>
      <c r="J603" s="148" t="s">
        <v>140</v>
      </c>
      <c r="K603" s="94"/>
      <c r="L603" s="94" t="s">
        <v>141</v>
      </c>
      <c r="M603" s="94">
        <v>20</v>
      </c>
      <c r="N603" s="95">
        <f t="shared" si="56"/>
        <v>0</v>
      </c>
      <c r="O603" s="201">
        <f>IF(P603&gt;0,VLOOKUP($D603,'BBLM COMCHECK'!$A:$S,14,0),0)</f>
        <v>0</v>
      </c>
      <c r="P603" s="202"/>
      <c r="Q603" s="91">
        <f t="shared" si="57"/>
        <v>0</v>
      </c>
      <c r="R603" s="201">
        <f>IF(S603&gt;0,VLOOKUP($D603,'BBLM COMCHECK'!$A:$S,15,0),0)</f>
        <v>0</v>
      </c>
      <c r="S603" s="202"/>
      <c r="T603" s="91">
        <f t="shared" si="58"/>
        <v>0</v>
      </c>
      <c r="U603" s="201">
        <f>IF(V603&gt;0,VLOOKUP($D603,'BBLM COMCHECK'!$A:$Z,25,0),0)</f>
        <v>0</v>
      </c>
      <c r="V603" s="202"/>
      <c r="W603" s="91">
        <f t="shared" si="59"/>
        <v>0</v>
      </c>
      <c r="X603" s="201">
        <f>IF(Y603&gt;0,VLOOKUP($D603,'BBLM COMCHECK'!$A:$Z,25,0),0)</f>
        <v>0</v>
      </c>
      <c r="Y603" s="202"/>
      <c r="Z603" s="91">
        <f t="shared" si="60"/>
        <v>0</v>
      </c>
      <c r="AA603" s="203" t="str">
        <f>VLOOKUP(D603,'BBLM COMCHECK'!$A:$I,9,0)</f>
        <v>normal</v>
      </c>
      <c r="AB603" s="204">
        <f>VLOOKUP(D603,'BBLM COMCHECK'!$A:$L,12,0)</f>
        <v>1860</v>
      </c>
      <c r="AC603" s="201">
        <f t="shared" si="61"/>
        <v>0</v>
      </c>
      <c r="AD603" s="94"/>
      <c r="AE603" s="201"/>
      <c r="AF603" s="201"/>
      <c r="AG603" s="201"/>
      <c r="AH603" s="201"/>
      <c r="AI603" s="94"/>
      <c r="AJ603" s="94"/>
      <c r="AL603" s="87" t="str">
        <f t="shared" si="62"/>
        <v>2026-01-15|06038|1004890000|0||0|1</v>
      </c>
      <c r="AP603" s="198"/>
      <c r="BC603" s="87"/>
      <c r="BD603" s="89" t="s">
        <v>142</v>
      </c>
      <c r="BE603" s="87"/>
    </row>
    <row r="604" spans="1:57" ht="26.25" customHeight="1">
      <c r="A604" s="87" t="s">
        <v>840</v>
      </c>
      <c r="B604" s="87" t="s">
        <v>89</v>
      </c>
      <c r="C604" s="87" t="s">
        <v>89</v>
      </c>
      <c r="D604" s="92" t="s">
        <v>1162</v>
      </c>
      <c r="E604" s="92" t="s">
        <v>93</v>
      </c>
      <c r="F604" s="92" t="s">
        <v>1160</v>
      </c>
      <c r="G604" s="93" t="s">
        <v>133</v>
      </c>
      <c r="H604" s="93">
        <v>21</v>
      </c>
      <c r="I604" s="94" t="s">
        <v>24</v>
      </c>
      <c r="J604" s="148" t="s">
        <v>144</v>
      </c>
      <c r="K604" s="93" t="s">
        <v>145</v>
      </c>
      <c r="L604" s="94" t="s">
        <v>146</v>
      </c>
      <c r="M604" s="94">
        <v>20</v>
      </c>
      <c r="N604" s="95">
        <f t="shared" si="56"/>
        <v>0</v>
      </c>
      <c r="O604" s="201">
        <f>IF(P604&gt;0,VLOOKUP($D604,'BBLM COMCHECK'!$A:$S,14,0),0)</f>
        <v>0</v>
      </c>
      <c r="P604" s="202"/>
      <c r="Q604" s="91">
        <f t="shared" si="57"/>
        <v>0</v>
      </c>
      <c r="R604" s="201">
        <f>IF(S604&gt;0,VLOOKUP($D604,'BBLM COMCHECK'!$A:$S,15,0),0)</f>
        <v>0</v>
      </c>
      <c r="S604" s="202"/>
      <c r="T604" s="91">
        <f t="shared" si="58"/>
        <v>0</v>
      </c>
      <c r="U604" s="201">
        <f>IF(V604&gt;0,VLOOKUP($D604,'BBLM COMCHECK'!$A:$Z,25,0),0)</f>
        <v>0</v>
      </c>
      <c r="V604" s="202"/>
      <c r="W604" s="91">
        <f t="shared" si="59"/>
        <v>0</v>
      </c>
      <c r="X604" s="201">
        <f>IF(Y604&gt;0,VLOOKUP($D604,'BBLM COMCHECK'!$A:$Z,25,0),0)</f>
        <v>0</v>
      </c>
      <c r="Y604" s="202"/>
      <c r="Z604" s="91">
        <f t="shared" si="60"/>
        <v>0</v>
      </c>
      <c r="AA604" s="203" t="str">
        <f>VLOOKUP(D604,'BBLM COMCHECK'!$A:$I,9,0)</f>
        <v>order stop</v>
      </c>
      <c r="AB604" s="204">
        <f>VLOOKUP(D604,'BBLM COMCHECK'!$A:$L,12,0)</f>
        <v>1987</v>
      </c>
      <c r="AC604" s="201">
        <f t="shared" si="61"/>
        <v>0</v>
      </c>
      <c r="AD604" s="94"/>
      <c r="AE604" s="201"/>
      <c r="AF604" s="201"/>
      <c r="AG604" s="201"/>
      <c r="AH604" s="201"/>
      <c r="AI604" s="94"/>
      <c r="AJ604" s="94"/>
      <c r="AK604" s="87" t="s">
        <v>147</v>
      </c>
      <c r="AL604" s="87" t="str">
        <f t="shared" si="62"/>
        <v>2026-01-15|06038|1004893000|0||0|1</v>
      </c>
      <c r="AP604" s="198"/>
      <c r="AQ604" s="198"/>
      <c r="AR604" s="198"/>
      <c r="BC604" s="87"/>
      <c r="BD604" s="89" t="s">
        <v>148</v>
      </c>
      <c r="BE604" s="87"/>
    </row>
    <row r="605" spans="1:57" ht="26.25" customHeight="1">
      <c r="A605" s="87" t="s">
        <v>841</v>
      </c>
      <c r="B605" s="87" t="s">
        <v>89</v>
      </c>
      <c r="C605" s="87" t="s">
        <v>89</v>
      </c>
      <c r="D605" s="92" t="s">
        <v>1163</v>
      </c>
      <c r="E605" s="92" t="s">
        <v>93</v>
      </c>
      <c r="F605" s="93" t="e">
        <v>#N/A</v>
      </c>
      <c r="G605" s="93" t="s">
        <v>133</v>
      </c>
      <c r="H605" s="93">
        <v>21</v>
      </c>
      <c r="I605" s="94" t="s">
        <v>24</v>
      </c>
      <c r="J605" s="148" t="s">
        <v>150</v>
      </c>
      <c r="K605" s="94"/>
      <c r="L605" s="94" t="s">
        <v>151</v>
      </c>
      <c r="M605" s="94">
        <v>10</v>
      </c>
      <c r="N605" s="95">
        <f t="shared" si="56"/>
        <v>0</v>
      </c>
      <c r="O605" s="201">
        <f>IF(P605&gt;0,VLOOKUP($D605,'BBLM COMCHECK'!$A:$S,14,0),0)</f>
        <v>0</v>
      </c>
      <c r="P605" s="202"/>
      <c r="Q605" s="91">
        <f t="shared" si="57"/>
        <v>0</v>
      </c>
      <c r="R605" s="201">
        <f>IF(S605&gt;0,VLOOKUP($D605,'BBLM COMCHECK'!$A:$S,15,0),0)</f>
        <v>0</v>
      </c>
      <c r="S605" s="202"/>
      <c r="T605" s="91">
        <f t="shared" si="58"/>
        <v>0</v>
      </c>
      <c r="U605" s="201">
        <f>IF(V605&gt;0,VLOOKUP($D605,'BBLM COMCHECK'!$A:$Z,25,0),0)</f>
        <v>0</v>
      </c>
      <c r="V605" s="202"/>
      <c r="W605" s="91">
        <f t="shared" si="59"/>
        <v>0</v>
      </c>
      <c r="X605" s="201">
        <f>IF(Y605&gt;0,VLOOKUP($D605,'BBLM COMCHECK'!$A:$Z,25,0),0)</f>
        <v>0</v>
      </c>
      <c r="Y605" s="202"/>
      <c r="Z605" s="91">
        <f t="shared" si="60"/>
        <v>0</v>
      </c>
      <c r="AA605" s="203" t="str">
        <f>VLOOKUP(D605,'BBLM COMCHECK'!$A:$I,9,0)</f>
        <v>order stop</v>
      </c>
      <c r="AB605" s="204">
        <f>VLOOKUP(D605,'BBLM COMCHECK'!$A:$L,12,0)</f>
        <v>467</v>
      </c>
      <c r="AC605" s="201">
        <f t="shared" si="61"/>
        <v>0</v>
      </c>
      <c r="AD605" s="94"/>
      <c r="AE605" s="201"/>
      <c r="AF605" s="201"/>
      <c r="AG605" s="201"/>
      <c r="AH605" s="201"/>
      <c r="AI605" s="94"/>
      <c r="AJ605" s="94"/>
      <c r="AL605" s="87" t="str">
        <f t="shared" si="62"/>
        <v>2026-01-15|06038|1005725000|0||0|1</v>
      </c>
      <c r="AP605" s="198"/>
      <c r="BC605" s="87"/>
      <c r="BD605" s="89" t="s">
        <v>152</v>
      </c>
      <c r="BE605" s="87"/>
    </row>
    <row r="606" spans="1:57" ht="26.25" customHeight="1">
      <c r="A606" s="87" t="s">
        <v>842</v>
      </c>
      <c r="B606" s="87" t="s">
        <v>89</v>
      </c>
      <c r="C606" s="87" t="s">
        <v>89</v>
      </c>
      <c r="D606" s="92" t="s">
        <v>1164</v>
      </c>
      <c r="E606" s="92" t="s">
        <v>93</v>
      </c>
      <c r="F606" s="92" t="s">
        <v>1160</v>
      </c>
      <c r="G606" s="93" t="s">
        <v>133</v>
      </c>
      <c r="H606" s="93">
        <v>21</v>
      </c>
      <c r="I606" s="94" t="s">
        <v>24</v>
      </c>
      <c r="J606" s="148" t="s">
        <v>154</v>
      </c>
      <c r="K606" s="93" t="s">
        <v>155</v>
      </c>
      <c r="L606" s="94" t="s">
        <v>156</v>
      </c>
      <c r="M606" s="94">
        <v>10</v>
      </c>
      <c r="N606" s="95">
        <f t="shared" si="56"/>
        <v>0</v>
      </c>
      <c r="O606" s="201">
        <f>IF(P606&gt;0,VLOOKUP($D606,'BBLM COMCHECK'!$A:$S,14,0),0)</f>
        <v>0</v>
      </c>
      <c r="P606" s="202"/>
      <c r="Q606" s="91">
        <f t="shared" si="57"/>
        <v>0</v>
      </c>
      <c r="R606" s="201">
        <f>IF(S606&gt;0,VLOOKUP($D606,'BBLM COMCHECK'!$A:$S,15,0),0)</f>
        <v>0</v>
      </c>
      <c r="S606" s="202"/>
      <c r="T606" s="91">
        <f t="shared" si="58"/>
        <v>0</v>
      </c>
      <c r="U606" s="201">
        <f>IF(V606&gt;0,VLOOKUP($D606,'BBLM COMCHECK'!$A:$Z,25,0),0)</f>
        <v>0</v>
      </c>
      <c r="V606" s="202"/>
      <c r="W606" s="91">
        <f t="shared" si="59"/>
        <v>0</v>
      </c>
      <c r="X606" s="201">
        <f>IF(Y606&gt;0,VLOOKUP($D606,'BBLM COMCHECK'!$A:$Z,25,0),0)</f>
        <v>0</v>
      </c>
      <c r="Y606" s="202"/>
      <c r="Z606" s="91">
        <f t="shared" si="60"/>
        <v>0</v>
      </c>
      <c r="AA606" s="203" t="str">
        <f>VLOOKUP(D606,'BBLM COMCHECK'!$A:$I,9,0)</f>
        <v>order stop</v>
      </c>
      <c r="AB606" s="204">
        <f>VLOOKUP(D606,'BBLM COMCHECK'!$A:$L,12,0)</f>
        <v>289</v>
      </c>
      <c r="AC606" s="201">
        <f t="shared" si="61"/>
        <v>0</v>
      </c>
      <c r="AD606" s="94"/>
      <c r="AE606" s="201"/>
      <c r="AF606" s="201"/>
      <c r="AG606" s="201"/>
      <c r="AH606" s="201"/>
      <c r="AI606" s="94"/>
      <c r="AJ606" s="94"/>
      <c r="AK606" s="87" t="s">
        <v>157</v>
      </c>
      <c r="AL606" s="87" t="str">
        <f t="shared" si="62"/>
        <v>2026-01-15|06038|1005726000|0||0|1</v>
      </c>
      <c r="AP606" s="198"/>
      <c r="AQ606" s="198"/>
      <c r="AR606" s="198"/>
      <c r="BC606" s="87"/>
      <c r="BD606" s="89" t="s">
        <v>158</v>
      </c>
      <c r="BE606" s="87"/>
    </row>
    <row r="607" spans="1:57" ht="26.25" customHeight="1">
      <c r="A607" s="87" t="s">
        <v>843</v>
      </c>
      <c r="B607" s="87" t="s">
        <v>89</v>
      </c>
      <c r="C607" s="87" t="s">
        <v>89</v>
      </c>
      <c r="D607" s="92" t="s">
        <v>1165</v>
      </c>
      <c r="E607" s="92" t="s">
        <v>93</v>
      </c>
      <c r="F607" s="92" t="s">
        <v>1160</v>
      </c>
      <c r="G607" s="93" t="s">
        <v>133</v>
      </c>
      <c r="H607" s="93">
        <v>21</v>
      </c>
      <c r="I607" s="94" t="s">
        <v>24</v>
      </c>
      <c r="J607" s="148" t="s">
        <v>160</v>
      </c>
      <c r="K607" s="93" t="s">
        <v>161</v>
      </c>
      <c r="L607" s="94" t="s">
        <v>162</v>
      </c>
      <c r="M607" s="94">
        <v>10</v>
      </c>
      <c r="N607" s="95">
        <f t="shared" si="56"/>
        <v>0</v>
      </c>
      <c r="O607" s="201">
        <f>IF(P607&gt;0,VLOOKUP($D607,'BBLM COMCHECK'!$A:$S,14,0),0)</f>
        <v>0</v>
      </c>
      <c r="P607" s="202"/>
      <c r="Q607" s="91">
        <f t="shared" si="57"/>
        <v>0</v>
      </c>
      <c r="R607" s="201">
        <f>IF(S607&gt;0,VLOOKUP($D607,'BBLM COMCHECK'!$A:$S,15,0),0)</f>
        <v>0</v>
      </c>
      <c r="S607" s="202"/>
      <c r="T607" s="91">
        <f t="shared" si="58"/>
        <v>0</v>
      </c>
      <c r="U607" s="201">
        <f>IF(V607&gt;0,VLOOKUP($D607,'BBLM COMCHECK'!$A:$Z,25,0),0)</f>
        <v>0</v>
      </c>
      <c r="V607" s="202"/>
      <c r="W607" s="91">
        <f t="shared" si="59"/>
        <v>0</v>
      </c>
      <c r="X607" s="201">
        <f>IF(Y607&gt;0,VLOOKUP($D607,'BBLM COMCHECK'!$A:$Z,25,0),0)</f>
        <v>0</v>
      </c>
      <c r="Y607" s="202"/>
      <c r="Z607" s="91">
        <f t="shared" si="60"/>
        <v>0</v>
      </c>
      <c r="AA607" s="203" t="str">
        <f>VLOOKUP(D607,'BBLM COMCHECK'!$A:$I,9,0)</f>
        <v>normal</v>
      </c>
      <c r="AB607" s="204">
        <f>VLOOKUP(D607,'BBLM COMCHECK'!$A:$L,12,0)</f>
        <v>220</v>
      </c>
      <c r="AC607" s="201">
        <f t="shared" si="61"/>
        <v>0</v>
      </c>
      <c r="AD607" s="94"/>
      <c r="AE607" s="201"/>
      <c r="AF607" s="201"/>
      <c r="AG607" s="201"/>
      <c r="AH607" s="201"/>
      <c r="AI607" s="94"/>
      <c r="AJ607" s="94"/>
      <c r="AK607" s="87" t="s">
        <v>163</v>
      </c>
      <c r="AL607" s="87" t="str">
        <f t="shared" si="62"/>
        <v>2026-01-15|06038|1015940000|0||0|1</v>
      </c>
      <c r="AP607" s="198"/>
      <c r="AQ607" s="198"/>
      <c r="AR607" s="198"/>
      <c r="BC607" s="87"/>
      <c r="BD607" s="89" t="s">
        <v>164</v>
      </c>
      <c r="BE607" s="87"/>
    </row>
    <row r="608" spans="1:57" ht="26.25" customHeight="1">
      <c r="A608" s="87" t="s">
        <v>844</v>
      </c>
      <c r="B608" s="87" t="s">
        <v>89</v>
      </c>
      <c r="C608" s="87" t="s">
        <v>89</v>
      </c>
      <c r="D608" s="92" t="s">
        <v>1166</v>
      </c>
      <c r="E608" s="92" t="s">
        <v>93</v>
      </c>
      <c r="F608" s="92" t="s">
        <v>1160</v>
      </c>
      <c r="G608" s="93" t="s">
        <v>133</v>
      </c>
      <c r="H608" s="93">
        <v>11</v>
      </c>
      <c r="I608" s="94" t="s">
        <v>20</v>
      </c>
      <c r="J608" s="148" t="s">
        <v>166</v>
      </c>
      <c r="K608" s="93" t="s">
        <v>167</v>
      </c>
      <c r="L608" s="94" t="s">
        <v>168</v>
      </c>
      <c r="M608" s="94">
        <v>12</v>
      </c>
      <c r="N608" s="95">
        <f t="shared" si="56"/>
        <v>0</v>
      </c>
      <c r="O608" s="201">
        <f>IF(P608&gt;0,VLOOKUP($D608,'BBLM COMCHECK'!$A:$S,14,0),0)</f>
        <v>0</v>
      </c>
      <c r="P608" s="202"/>
      <c r="Q608" s="91">
        <f t="shared" si="57"/>
        <v>0</v>
      </c>
      <c r="R608" s="201">
        <f>IF(S608&gt;0,VLOOKUP($D608,'BBLM COMCHECK'!$A:$S,15,0),0)</f>
        <v>0</v>
      </c>
      <c r="S608" s="202"/>
      <c r="T608" s="91">
        <f t="shared" si="58"/>
        <v>0</v>
      </c>
      <c r="U608" s="201">
        <f>IF(V608&gt;0,VLOOKUP($D608,'BBLM COMCHECK'!$A:$Z,25,0),0)</f>
        <v>0</v>
      </c>
      <c r="V608" s="202"/>
      <c r="W608" s="91">
        <f t="shared" si="59"/>
        <v>0</v>
      </c>
      <c r="X608" s="201">
        <f>IF(Y608&gt;0,VLOOKUP($D608,'BBLM COMCHECK'!$A:$Z,25,0),0)</f>
        <v>0</v>
      </c>
      <c r="Y608" s="202"/>
      <c r="Z608" s="91">
        <f t="shared" si="60"/>
        <v>0</v>
      </c>
      <c r="AA608" s="203" t="str">
        <f>VLOOKUP(D608,'BBLM COMCHECK'!$A:$I,9,0)</f>
        <v>normal</v>
      </c>
      <c r="AB608" s="204">
        <f>VLOOKUP(D608,'BBLM COMCHECK'!$A:$L,12,0)</f>
        <v>48</v>
      </c>
      <c r="AC608" s="201">
        <f t="shared" si="61"/>
        <v>0</v>
      </c>
      <c r="AD608" s="94"/>
      <c r="AE608" s="201"/>
      <c r="AF608" s="201"/>
      <c r="AG608" s="201"/>
      <c r="AH608" s="201"/>
      <c r="AI608" s="94"/>
      <c r="AJ608" s="94"/>
      <c r="AK608" s="87" t="s">
        <v>169</v>
      </c>
      <c r="AL608" s="87" t="str">
        <f t="shared" si="62"/>
        <v>2026-01-15|06038|1016172000|0||0|1</v>
      </c>
      <c r="AP608" s="198"/>
      <c r="AQ608" s="198"/>
      <c r="AR608" s="198"/>
      <c r="BC608" s="87"/>
      <c r="BD608" s="89" t="s">
        <v>170</v>
      </c>
      <c r="BE608" s="87"/>
    </row>
    <row r="609" spans="1:57" ht="26.25" customHeight="1">
      <c r="A609" s="87" t="s">
        <v>845</v>
      </c>
      <c r="B609" s="87" t="s">
        <v>89</v>
      </c>
      <c r="C609" s="87" t="s">
        <v>89</v>
      </c>
      <c r="D609" s="92" t="s">
        <v>1167</v>
      </c>
      <c r="E609" s="92" t="s">
        <v>93</v>
      </c>
      <c r="F609" s="92" t="s">
        <v>1160</v>
      </c>
      <c r="G609" s="93" t="s">
        <v>133</v>
      </c>
      <c r="H609" s="93">
        <v>27</v>
      </c>
      <c r="I609" s="94" t="s">
        <v>27</v>
      </c>
      <c r="J609" s="148" t="s">
        <v>172</v>
      </c>
      <c r="K609" s="93" t="s">
        <v>173</v>
      </c>
      <c r="L609" s="94" t="s">
        <v>174</v>
      </c>
      <c r="M609" s="94">
        <v>24</v>
      </c>
      <c r="N609" s="95">
        <f t="shared" si="56"/>
        <v>0</v>
      </c>
      <c r="O609" s="201">
        <f>IF(P609&gt;0,VLOOKUP($D609,'BBLM COMCHECK'!$A:$S,14,0),0)</f>
        <v>0</v>
      </c>
      <c r="P609" s="202"/>
      <c r="Q609" s="91">
        <f t="shared" si="57"/>
        <v>0</v>
      </c>
      <c r="R609" s="201">
        <f>IF(S609&gt;0,VLOOKUP($D609,'BBLM COMCHECK'!$A:$S,15,0),0)</f>
        <v>0</v>
      </c>
      <c r="S609" s="202"/>
      <c r="T609" s="91">
        <f t="shared" si="58"/>
        <v>0</v>
      </c>
      <c r="U609" s="201">
        <f>IF(V609&gt;0,VLOOKUP($D609,'BBLM COMCHECK'!$A:$Z,25,0),0)</f>
        <v>0</v>
      </c>
      <c r="V609" s="202"/>
      <c r="W609" s="91">
        <f t="shared" si="59"/>
        <v>0</v>
      </c>
      <c r="X609" s="201">
        <f>IF(Y609&gt;0,VLOOKUP($D609,'BBLM COMCHECK'!$A:$Z,25,0),0)</f>
        <v>0</v>
      </c>
      <c r="Y609" s="202"/>
      <c r="Z609" s="91">
        <f t="shared" si="60"/>
        <v>0</v>
      </c>
      <c r="AA609" s="203" t="str">
        <f>VLOOKUP(D609,'BBLM COMCHECK'!$A:$I,9,0)</f>
        <v>normal</v>
      </c>
      <c r="AB609" s="204">
        <f>VLOOKUP(D609,'BBLM COMCHECK'!$A:$L,12,0)</f>
        <v>389</v>
      </c>
      <c r="AC609" s="201">
        <f t="shared" si="61"/>
        <v>0</v>
      </c>
      <c r="AD609" s="94"/>
      <c r="AE609" s="201"/>
      <c r="AF609" s="201"/>
      <c r="AG609" s="201"/>
      <c r="AH609" s="201"/>
      <c r="AI609" s="94"/>
      <c r="AJ609" s="94"/>
      <c r="AK609" s="87" t="s">
        <v>175</v>
      </c>
      <c r="AL609" s="87" t="str">
        <f t="shared" si="62"/>
        <v>2026-01-15|06038|1017616000|0||0|1</v>
      </c>
      <c r="AP609" s="198"/>
      <c r="AQ609" s="198"/>
      <c r="AR609" s="198"/>
      <c r="BC609" s="87"/>
      <c r="BD609" s="89" t="s">
        <v>176</v>
      </c>
      <c r="BE609" s="87"/>
    </row>
    <row r="610" spans="1:57" ht="26.25" customHeight="1">
      <c r="A610" s="87" t="s">
        <v>846</v>
      </c>
      <c r="B610" s="87" t="s">
        <v>89</v>
      </c>
      <c r="C610" s="87" t="s">
        <v>89</v>
      </c>
      <c r="D610" s="92" t="s">
        <v>1168</v>
      </c>
      <c r="E610" s="92" t="s">
        <v>93</v>
      </c>
      <c r="F610" s="93" t="e">
        <v>#N/A</v>
      </c>
      <c r="G610" s="93" t="s">
        <v>133</v>
      </c>
      <c r="H610" s="93">
        <v>21</v>
      </c>
      <c r="I610" s="94" t="s">
        <v>24</v>
      </c>
      <c r="J610" s="148" t="s">
        <v>178</v>
      </c>
      <c r="K610" s="94"/>
      <c r="L610" s="94" t="s">
        <v>179</v>
      </c>
      <c r="M610" s="94">
        <v>1</v>
      </c>
      <c r="N610" s="95">
        <f t="shared" si="56"/>
        <v>0</v>
      </c>
      <c r="O610" s="201">
        <f>IF(P610&gt;0,VLOOKUP($D610,'BBLM COMCHECK'!$A:$S,14,0),0)</f>
        <v>0</v>
      </c>
      <c r="P610" s="202"/>
      <c r="Q610" s="91">
        <f t="shared" si="57"/>
        <v>0</v>
      </c>
      <c r="R610" s="201">
        <f>IF(S610&gt;0,VLOOKUP($D610,'BBLM COMCHECK'!$A:$S,15,0),0)</f>
        <v>0</v>
      </c>
      <c r="S610" s="202"/>
      <c r="T610" s="91">
        <f t="shared" si="58"/>
        <v>0</v>
      </c>
      <c r="U610" s="201">
        <f>IF(V610&gt;0,VLOOKUP($D610,'BBLM COMCHECK'!$A:$Z,25,0),0)</f>
        <v>0</v>
      </c>
      <c r="V610" s="202"/>
      <c r="W610" s="91">
        <f t="shared" si="59"/>
        <v>0</v>
      </c>
      <c r="X610" s="201">
        <f>IF(Y610&gt;0,VLOOKUP($D610,'BBLM COMCHECK'!$A:$Z,25,0),0)</f>
        <v>0</v>
      </c>
      <c r="Y610" s="202"/>
      <c r="Z610" s="91">
        <f t="shared" si="60"/>
        <v>0</v>
      </c>
      <c r="AA610" s="203" t="str">
        <f>VLOOKUP(D610,'BBLM COMCHECK'!$A:$I,9,0)</f>
        <v>normal</v>
      </c>
      <c r="AB610" s="204">
        <f>VLOOKUP(D610,'BBLM COMCHECK'!$A:$L,12,0)</f>
        <v>251</v>
      </c>
      <c r="AC610" s="201">
        <f t="shared" si="61"/>
        <v>0</v>
      </c>
      <c r="AD610" s="94"/>
      <c r="AE610" s="201"/>
      <c r="AF610" s="201"/>
      <c r="AG610" s="201"/>
      <c r="AH610" s="201"/>
      <c r="AI610" s="94"/>
      <c r="AJ610" s="94"/>
      <c r="AL610" s="87" t="str">
        <f t="shared" si="62"/>
        <v>2026-01-15|06038|1019929000|0||0|1</v>
      </c>
      <c r="AP610" s="198"/>
      <c r="BC610" s="87"/>
      <c r="BD610" s="89" t="s">
        <v>180</v>
      </c>
      <c r="BE610" s="87"/>
    </row>
    <row r="611" spans="1:57" ht="26.25" customHeight="1">
      <c r="A611" s="87" t="s">
        <v>847</v>
      </c>
      <c r="B611" s="87" t="s">
        <v>89</v>
      </c>
      <c r="C611" s="87" t="s">
        <v>89</v>
      </c>
      <c r="D611" s="92" t="s">
        <v>1169</v>
      </c>
      <c r="E611" s="92" t="s">
        <v>93</v>
      </c>
      <c r="F611" s="92" t="s">
        <v>1160</v>
      </c>
      <c r="G611" s="93" t="s">
        <v>133</v>
      </c>
      <c r="H611" s="93">
        <v>21</v>
      </c>
      <c r="I611" s="94" t="s">
        <v>24</v>
      </c>
      <c r="J611" s="148" t="s">
        <v>182</v>
      </c>
      <c r="K611" s="93" t="s">
        <v>183</v>
      </c>
      <c r="L611" s="94" t="s">
        <v>184</v>
      </c>
      <c r="M611" s="94">
        <v>1</v>
      </c>
      <c r="N611" s="95">
        <f t="shared" si="56"/>
        <v>0</v>
      </c>
      <c r="O611" s="201">
        <f>IF(P611&gt;0,VLOOKUP($D611,'BBLM COMCHECK'!$A:$S,14,0),0)</f>
        <v>0</v>
      </c>
      <c r="P611" s="202"/>
      <c r="Q611" s="91">
        <f t="shared" si="57"/>
        <v>0</v>
      </c>
      <c r="R611" s="201">
        <f>IF(S611&gt;0,VLOOKUP($D611,'BBLM COMCHECK'!$A:$S,15,0),0)</f>
        <v>0</v>
      </c>
      <c r="S611" s="202"/>
      <c r="T611" s="91">
        <f t="shared" si="58"/>
        <v>0</v>
      </c>
      <c r="U611" s="201">
        <f>IF(V611&gt;0,VLOOKUP($D611,'BBLM COMCHECK'!$A:$Z,25,0),0)</f>
        <v>0</v>
      </c>
      <c r="V611" s="202"/>
      <c r="W611" s="91">
        <f t="shared" si="59"/>
        <v>0</v>
      </c>
      <c r="X611" s="201">
        <f>IF(Y611&gt;0,VLOOKUP($D611,'BBLM COMCHECK'!$A:$Z,25,0),0)</f>
        <v>0</v>
      </c>
      <c r="Y611" s="202"/>
      <c r="Z611" s="91">
        <f t="shared" si="60"/>
        <v>0</v>
      </c>
      <c r="AA611" s="203" t="str">
        <f>VLOOKUP(D611,'BBLM COMCHECK'!$A:$I,9,0)</f>
        <v>normal</v>
      </c>
      <c r="AB611" s="204">
        <f>VLOOKUP(D611,'BBLM COMCHECK'!$A:$L,12,0)</f>
        <v>58</v>
      </c>
      <c r="AC611" s="201">
        <f t="shared" si="61"/>
        <v>0</v>
      </c>
      <c r="AD611" s="94"/>
      <c r="AE611" s="201"/>
      <c r="AF611" s="201"/>
      <c r="AG611" s="201"/>
      <c r="AH611" s="201"/>
      <c r="AI611" s="94"/>
      <c r="AJ611" s="94"/>
      <c r="AK611" s="87" t="s">
        <v>185</v>
      </c>
      <c r="AL611" s="87" t="str">
        <f t="shared" si="62"/>
        <v>2026-01-15|06038|1023234000|0||0|1</v>
      </c>
      <c r="AP611" s="198"/>
      <c r="AQ611" s="198"/>
      <c r="AR611" s="198"/>
      <c r="BC611" s="87"/>
      <c r="BD611" s="89" t="s">
        <v>186</v>
      </c>
      <c r="BE611" s="87"/>
    </row>
    <row r="612" spans="1:57" ht="26.25" customHeight="1">
      <c r="A612" s="87" t="s">
        <v>848</v>
      </c>
      <c r="B612" s="87" t="s">
        <v>89</v>
      </c>
      <c r="C612" s="87" t="s">
        <v>89</v>
      </c>
      <c r="D612" s="92" t="s">
        <v>1170</v>
      </c>
      <c r="E612" s="92" t="s">
        <v>93</v>
      </c>
      <c r="F612" s="92" t="s">
        <v>1160</v>
      </c>
      <c r="G612" s="93" t="s">
        <v>133</v>
      </c>
      <c r="H612" s="93">
        <v>27</v>
      </c>
      <c r="I612" s="94" t="s">
        <v>27</v>
      </c>
      <c r="J612" s="148" t="s">
        <v>188</v>
      </c>
      <c r="K612" s="93" t="s">
        <v>189</v>
      </c>
      <c r="L612" s="94" t="s">
        <v>190</v>
      </c>
      <c r="M612" s="94">
        <v>1</v>
      </c>
      <c r="N612" s="95">
        <f t="shared" si="56"/>
        <v>0</v>
      </c>
      <c r="O612" s="201">
        <f>IF(P612&gt;0,VLOOKUP($D612,'BBLM COMCHECK'!$A:$S,14,0),0)</f>
        <v>0</v>
      </c>
      <c r="P612" s="202"/>
      <c r="Q612" s="91">
        <f t="shared" si="57"/>
        <v>0</v>
      </c>
      <c r="R612" s="201">
        <f>IF(S612&gt;0,VLOOKUP($D612,'BBLM COMCHECK'!$A:$S,15,0),0)</f>
        <v>0</v>
      </c>
      <c r="S612" s="202"/>
      <c r="T612" s="91">
        <f t="shared" si="58"/>
        <v>0</v>
      </c>
      <c r="U612" s="201">
        <f>IF(V612&gt;0,VLOOKUP($D612,'BBLM COMCHECK'!$A:$Z,25,0),0)</f>
        <v>0</v>
      </c>
      <c r="V612" s="202"/>
      <c r="W612" s="91">
        <f t="shared" si="59"/>
        <v>0</v>
      </c>
      <c r="X612" s="201">
        <f>IF(Y612&gt;0,VLOOKUP($D612,'BBLM COMCHECK'!$A:$Z,25,0),0)</f>
        <v>0</v>
      </c>
      <c r="Y612" s="202"/>
      <c r="Z612" s="91">
        <f t="shared" si="60"/>
        <v>0</v>
      </c>
      <c r="AA612" s="203" t="str">
        <f>VLOOKUP(D612,'BBLM COMCHECK'!$A:$I,9,0)</f>
        <v>normal</v>
      </c>
      <c r="AB612" s="204">
        <f>VLOOKUP(D612,'BBLM COMCHECK'!$A:$L,12,0)</f>
        <v>6</v>
      </c>
      <c r="AC612" s="201">
        <f t="shared" si="61"/>
        <v>0</v>
      </c>
      <c r="AD612" s="94"/>
      <c r="AE612" s="201"/>
      <c r="AF612" s="201"/>
      <c r="AG612" s="201"/>
      <c r="AH612" s="201"/>
      <c r="AI612" s="94"/>
      <c r="AJ612" s="94"/>
      <c r="AK612" s="87" t="s">
        <v>191</v>
      </c>
      <c r="AL612" s="87" t="str">
        <f t="shared" si="62"/>
        <v>2026-01-15|06038|1025539000|0||0|1</v>
      </c>
      <c r="AP612" s="198"/>
      <c r="AQ612" s="198"/>
      <c r="AR612" s="198"/>
      <c r="BC612" s="87"/>
      <c r="BD612" s="89" t="s">
        <v>192</v>
      </c>
      <c r="BE612" s="87"/>
    </row>
    <row r="613" spans="1:57" ht="26.25" customHeight="1">
      <c r="A613" s="87" t="s">
        <v>849</v>
      </c>
      <c r="B613" s="87" t="s">
        <v>89</v>
      </c>
      <c r="C613" s="87" t="s">
        <v>89</v>
      </c>
      <c r="D613" s="92" t="s">
        <v>1171</v>
      </c>
      <c r="E613" s="92" t="s">
        <v>93</v>
      </c>
      <c r="F613" s="92" t="s">
        <v>1160</v>
      </c>
      <c r="G613" s="93" t="s">
        <v>133</v>
      </c>
      <c r="H613" s="93">
        <v>11</v>
      </c>
      <c r="I613" s="94" t="s">
        <v>20</v>
      </c>
      <c r="J613" s="148" t="s">
        <v>194</v>
      </c>
      <c r="K613" s="93" t="s">
        <v>195</v>
      </c>
      <c r="L613" s="94" t="s">
        <v>196</v>
      </c>
      <c r="M613" s="94">
        <v>8</v>
      </c>
      <c r="N613" s="95">
        <f t="shared" si="56"/>
        <v>0</v>
      </c>
      <c r="O613" s="201">
        <f>IF(P613&gt;0,VLOOKUP($D613,'BBLM COMCHECK'!$A:$S,14,0),0)</f>
        <v>0</v>
      </c>
      <c r="P613" s="202"/>
      <c r="Q613" s="91">
        <f t="shared" si="57"/>
        <v>0</v>
      </c>
      <c r="R613" s="201">
        <f>IF(S613&gt;0,VLOOKUP($D613,'BBLM COMCHECK'!$A:$S,15,0),0)</f>
        <v>0</v>
      </c>
      <c r="S613" s="202"/>
      <c r="T613" s="91">
        <f t="shared" si="58"/>
        <v>0</v>
      </c>
      <c r="U613" s="201">
        <f>IF(V613&gt;0,VLOOKUP($D613,'BBLM COMCHECK'!$A:$Z,25,0),0)</f>
        <v>0</v>
      </c>
      <c r="V613" s="202"/>
      <c r="W613" s="91">
        <f t="shared" si="59"/>
        <v>0</v>
      </c>
      <c r="X613" s="201">
        <f>IF(Y613&gt;0,VLOOKUP($D613,'BBLM COMCHECK'!$A:$Z,25,0),0)</f>
        <v>0</v>
      </c>
      <c r="Y613" s="202"/>
      <c r="Z613" s="91">
        <f t="shared" si="60"/>
        <v>0</v>
      </c>
      <c r="AA613" s="203" t="str">
        <f>VLOOKUP(D613,'BBLM COMCHECK'!$A:$I,9,0)</f>
        <v>normal</v>
      </c>
      <c r="AB613" s="204">
        <f>VLOOKUP(D613,'BBLM COMCHECK'!$A:$L,12,0)</f>
        <v>0</v>
      </c>
      <c r="AC613" s="201">
        <f t="shared" si="61"/>
        <v>1</v>
      </c>
      <c r="AD613" s="94"/>
      <c r="AE613" s="201"/>
      <c r="AF613" s="201"/>
      <c r="AG613" s="201"/>
      <c r="AH613" s="201"/>
      <c r="AI613" s="94"/>
      <c r="AJ613" s="94"/>
      <c r="AK613" s="87" t="s">
        <v>197</v>
      </c>
      <c r="AL613" s="87" t="str">
        <f t="shared" si="62"/>
        <v>2026-01-15|06038|1032759000|0||0|1</v>
      </c>
      <c r="AP613" s="198"/>
      <c r="AQ613" s="198"/>
      <c r="AR613" s="198"/>
      <c r="BC613" s="87"/>
      <c r="BD613" s="89" t="s">
        <v>198</v>
      </c>
      <c r="BE613" s="87"/>
    </row>
    <row r="614" spans="1:57" ht="26.25" customHeight="1">
      <c r="A614" s="87" t="s">
        <v>850</v>
      </c>
      <c r="B614" s="87" t="s">
        <v>89</v>
      </c>
      <c r="C614" s="87" t="s">
        <v>89</v>
      </c>
      <c r="D614" s="92" t="s">
        <v>1172</v>
      </c>
      <c r="E614" s="92" t="s">
        <v>93</v>
      </c>
      <c r="F614" s="92" t="s">
        <v>1160</v>
      </c>
      <c r="G614" s="93" t="s">
        <v>133</v>
      </c>
      <c r="H614" s="93">
        <v>21</v>
      </c>
      <c r="I614" s="94" t="s">
        <v>24</v>
      </c>
      <c r="J614" s="148" t="s">
        <v>200</v>
      </c>
      <c r="K614" s="93" t="s">
        <v>201</v>
      </c>
      <c r="L614" s="94" t="s">
        <v>202</v>
      </c>
      <c r="M614" s="94">
        <v>20</v>
      </c>
      <c r="N614" s="95">
        <f t="shared" si="56"/>
        <v>0</v>
      </c>
      <c r="O614" s="201">
        <f>IF(P614&gt;0,VLOOKUP($D614,'BBLM COMCHECK'!$A:$S,14,0),0)</f>
        <v>0</v>
      </c>
      <c r="P614" s="202"/>
      <c r="Q614" s="91">
        <f t="shared" si="57"/>
        <v>0</v>
      </c>
      <c r="R614" s="201">
        <f>IF(S614&gt;0,VLOOKUP($D614,'BBLM COMCHECK'!$A:$S,15,0),0)</f>
        <v>0</v>
      </c>
      <c r="S614" s="202"/>
      <c r="T614" s="91">
        <f t="shared" si="58"/>
        <v>0</v>
      </c>
      <c r="U614" s="201">
        <f>IF(V614&gt;0,VLOOKUP($D614,'BBLM COMCHECK'!$A:$Z,25,0),0)</f>
        <v>0</v>
      </c>
      <c r="V614" s="202"/>
      <c r="W614" s="91">
        <f t="shared" si="59"/>
        <v>0</v>
      </c>
      <c r="X614" s="201">
        <f>IF(Y614&gt;0,VLOOKUP($D614,'BBLM COMCHECK'!$A:$Z,25,0),0)</f>
        <v>0</v>
      </c>
      <c r="Y614" s="202"/>
      <c r="Z614" s="91">
        <f t="shared" si="60"/>
        <v>0</v>
      </c>
      <c r="AA614" s="203" t="str">
        <f>VLOOKUP(D614,'BBLM COMCHECK'!$A:$I,9,0)</f>
        <v>normal</v>
      </c>
      <c r="AB614" s="204">
        <f>VLOOKUP(D614,'BBLM COMCHECK'!$A:$L,12,0)</f>
        <v>192</v>
      </c>
      <c r="AC614" s="201">
        <f t="shared" si="61"/>
        <v>0</v>
      </c>
      <c r="AD614" s="94"/>
      <c r="AE614" s="201"/>
      <c r="AF614" s="201"/>
      <c r="AG614" s="201"/>
      <c r="AH614" s="201"/>
      <c r="AI614" s="94"/>
      <c r="AJ614" s="94"/>
      <c r="AK614" s="87" t="s">
        <v>203</v>
      </c>
      <c r="AL614" s="87" t="str">
        <f t="shared" si="62"/>
        <v>2026-01-15|06038|1035433000|0||0|1</v>
      </c>
      <c r="AP614" s="198"/>
      <c r="AQ614" s="198"/>
      <c r="AR614" s="198"/>
      <c r="BC614" s="87"/>
      <c r="BD614" s="89" t="s">
        <v>204</v>
      </c>
      <c r="BE614" s="87"/>
    </row>
    <row r="615" spans="1:57" ht="26.25" customHeight="1">
      <c r="A615" s="87" t="s">
        <v>851</v>
      </c>
      <c r="B615" s="87" t="s">
        <v>89</v>
      </c>
      <c r="C615" s="87" t="s">
        <v>89</v>
      </c>
      <c r="D615" s="92" t="s">
        <v>1173</v>
      </c>
      <c r="E615" s="92" t="s">
        <v>93</v>
      </c>
      <c r="F615" s="92" t="s">
        <v>1160</v>
      </c>
      <c r="G615" s="93" t="s">
        <v>133</v>
      </c>
      <c r="H615" s="93">
        <v>17</v>
      </c>
      <c r="I615" s="94" t="s">
        <v>22</v>
      </c>
      <c r="J615" s="148" t="s">
        <v>206</v>
      </c>
      <c r="K615" s="93" t="s">
        <v>207</v>
      </c>
      <c r="L615" s="94" t="s">
        <v>208</v>
      </c>
      <c r="M615" s="94">
        <v>20</v>
      </c>
      <c r="N615" s="95">
        <f t="shared" si="56"/>
        <v>0</v>
      </c>
      <c r="O615" s="201">
        <f>IF(P615&gt;0,VLOOKUP($D615,'BBLM COMCHECK'!$A:$S,14,0),0)</f>
        <v>0</v>
      </c>
      <c r="P615" s="202"/>
      <c r="Q615" s="91">
        <f t="shared" si="57"/>
        <v>0</v>
      </c>
      <c r="R615" s="201">
        <f>IF(S615&gt;0,VLOOKUP($D615,'BBLM COMCHECK'!$A:$S,15,0),0)</f>
        <v>0</v>
      </c>
      <c r="S615" s="202"/>
      <c r="T615" s="91">
        <f t="shared" si="58"/>
        <v>0</v>
      </c>
      <c r="U615" s="201">
        <f>IF(V615&gt;0,VLOOKUP($D615,'BBLM COMCHECK'!$A:$Z,25,0),0)</f>
        <v>0</v>
      </c>
      <c r="V615" s="202"/>
      <c r="W615" s="91">
        <f t="shared" si="59"/>
        <v>0</v>
      </c>
      <c r="X615" s="201">
        <f>IF(Y615&gt;0,VLOOKUP($D615,'BBLM COMCHECK'!$A:$Z,25,0),0)</f>
        <v>0</v>
      </c>
      <c r="Y615" s="202"/>
      <c r="Z615" s="91">
        <f t="shared" si="60"/>
        <v>0</v>
      </c>
      <c r="AA615" s="203" t="str">
        <f>VLOOKUP(D615,'BBLM COMCHECK'!$A:$I,9,0)</f>
        <v>order stop</v>
      </c>
      <c r="AB615" s="204">
        <f>VLOOKUP(D615,'BBLM COMCHECK'!$A:$L,12,0)</f>
        <v>222</v>
      </c>
      <c r="AC615" s="201">
        <f t="shared" si="61"/>
        <v>0</v>
      </c>
      <c r="AD615" s="94"/>
      <c r="AE615" s="201"/>
      <c r="AF615" s="201"/>
      <c r="AG615" s="201"/>
      <c r="AH615" s="201"/>
      <c r="AI615" s="94"/>
      <c r="AJ615" s="94"/>
      <c r="AK615" s="87" t="s">
        <v>209</v>
      </c>
      <c r="AL615" s="87" t="str">
        <f t="shared" si="62"/>
        <v>2026-01-15|06038|1035633000|0||0|1</v>
      </c>
      <c r="AP615" s="198"/>
      <c r="AQ615" s="198"/>
      <c r="AR615" s="198"/>
      <c r="BC615" s="87"/>
      <c r="BD615" s="89" t="s">
        <v>210</v>
      </c>
      <c r="BE615" s="87"/>
    </row>
    <row r="616" spans="1:57" ht="26.25" customHeight="1">
      <c r="A616" s="87" t="s">
        <v>852</v>
      </c>
      <c r="B616" s="87" t="s">
        <v>89</v>
      </c>
      <c r="C616" s="87" t="s">
        <v>89</v>
      </c>
      <c r="D616" s="92" t="s">
        <v>1174</v>
      </c>
      <c r="E616" s="92" t="s">
        <v>93</v>
      </c>
      <c r="F616" s="92" t="s">
        <v>1160</v>
      </c>
      <c r="G616" s="93" t="s">
        <v>133</v>
      </c>
      <c r="H616" s="93">
        <v>17</v>
      </c>
      <c r="I616" s="94" t="s">
        <v>22</v>
      </c>
      <c r="J616" s="148" t="s">
        <v>212</v>
      </c>
      <c r="K616" s="93" t="s">
        <v>213</v>
      </c>
      <c r="L616" s="94" t="s">
        <v>214</v>
      </c>
      <c r="M616" s="94">
        <v>20</v>
      </c>
      <c r="N616" s="95">
        <f t="shared" si="56"/>
        <v>0</v>
      </c>
      <c r="O616" s="201">
        <f>IF(P616&gt;0,VLOOKUP($D616,'BBLM COMCHECK'!$A:$S,14,0),0)</f>
        <v>0</v>
      </c>
      <c r="P616" s="202"/>
      <c r="Q616" s="91">
        <f t="shared" si="57"/>
        <v>0</v>
      </c>
      <c r="R616" s="201">
        <f>IF(S616&gt;0,VLOOKUP($D616,'BBLM COMCHECK'!$A:$S,15,0),0)</f>
        <v>0</v>
      </c>
      <c r="S616" s="202"/>
      <c r="T616" s="91">
        <f t="shared" si="58"/>
        <v>0</v>
      </c>
      <c r="U616" s="201">
        <f>IF(V616&gt;0,VLOOKUP($D616,'BBLM COMCHECK'!$A:$Z,25,0),0)</f>
        <v>0</v>
      </c>
      <c r="V616" s="202"/>
      <c r="W616" s="91">
        <f t="shared" si="59"/>
        <v>0</v>
      </c>
      <c r="X616" s="201">
        <f>IF(Y616&gt;0,VLOOKUP($D616,'BBLM COMCHECK'!$A:$Z,25,0),0)</f>
        <v>0</v>
      </c>
      <c r="Y616" s="202"/>
      <c r="Z616" s="91">
        <f t="shared" si="60"/>
        <v>0</v>
      </c>
      <c r="AA616" s="203" t="str">
        <f>VLOOKUP(D616,'BBLM COMCHECK'!$A:$I,9,0)</f>
        <v>order stop</v>
      </c>
      <c r="AB616" s="204">
        <f>VLOOKUP(D616,'BBLM COMCHECK'!$A:$L,12,0)</f>
        <v>331</v>
      </c>
      <c r="AC616" s="201">
        <f t="shared" si="61"/>
        <v>0</v>
      </c>
      <c r="AD616" s="94"/>
      <c r="AE616" s="201"/>
      <c r="AF616" s="201"/>
      <c r="AG616" s="201"/>
      <c r="AH616" s="201"/>
      <c r="AI616" s="94"/>
      <c r="AJ616" s="94"/>
      <c r="AK616" s="87" t="s">
        <v>215</v>
      </c>
      <c r="AL616" s="87" t="str">
        <f t="shared" si="62"/>
        <v>2026-01-15|06038|1035634000|0||0|1</v>
      </c>
      <c r="AP616" s="198"/>
      <c r="AQ616" s="198"/>
      <c r="AR616" s="198"/>
      <c r="BC616" s="87"/>
      <c r="BD616" s="89" t="s">
        <v>216</v>
      </c>
      <c r="BE616" s="87"/>
    </row>
    <row r="617" spans="1:57" ht="26.25" customHeight="1">
      <c r="A617" s="87" t="s">
        <v>853</v>
      </c>
      <c r="B617" s="87" t="s">
        <v>89</v>
      </c>
      <c r="C617" s="87" t="s">
        <v>89</v>
      </c>
      <c r="D617" s="92" t="s">
        <v>1175</v>
      </c>
      <c r="E617" s="92" t="s">
        <v>93</v>
      </c>
      <c r="F617" s="92" t="s">
        <v>1160</v>
      </c>
      <c r="G617" s="93" t="s">
        <v>133</v>
      </c>
      <c r="H617" s="93">
        <v>27</v>
      </c>
      <c r="I617" s="94" t="s">
        <v>27</v>
      </c>
      <c r="J617" s="148" t="s">
        <v>218</v>
      </c>
      <c r="K617" s="93" t="s">
        <v>219</v>
      </c>
      <c r="L617" s="94" t="s">
        <v>220</v>
      </c>
      <c r="M617" s="94">
        <v>12</v>
      </c>
      <c r="N617" s="95">
        <f t="shared" si="56"/>
        <v>0</v>
      </c>
      <c r="O617" s="201">
        <f>IF(P617&gt;0,VLOOKUP($D617,'BBLM COMCHECK'!$A:$S,14,0),0)</f>
        <v>0</v>
      </c>
      <c r="P617" s="202"/>
      <c r="Q617" s="91">
        <f t="shared" si="57"/>
        <v>0</v>
      </c>
      <c r="R617" s="201">
        <f>IF(S617&gt;0,VLOOKUP($D617,'BBLM COMCHECK'!$A:$S,15,0),0)</f>
        <v>0</v>
      </c>
      <c r="S617" s="202"/>
      <c r="T617" s="91">
        <f t="shared" si="58"/>
        <v>0</v>
      </c>
      <c r="U617" s="201">
        <f>IF(V617&gt;0,VLOOKUP($D617,'BBLM COMCHECK'!$A:$Z,25,0),0)</f>
        <v>0</v>
      </c>
      <c r="V617" s="202"/>
      <c r="W617" s="91">
        <f t="shared" si="59"/>
        <v>0</v>
      </c>
      <c r="X617" s="201">
        <f>IF(Y617&gt;0,VLOOKUP($D617,'BBLM COMCHECK'!$A:$Z,25,0),0)</f>
        <v>0</v>
      </c>
      <c r="Y617" s="202"/>
      <c r="Z617" s="91">
        <f t="shared" si="60"/>
        <v>0</v>
      </c>
      <c r="AA617" s="203" t="str">
        <f>VLOOKUP(D617,'BBLM COMCHECK'!$A:$I,9,0)</f>
        <v>normal</v>
      </c>
      <c r="AB617" s="204">
        <f>VLOOKUP(D617,'BBLM COMCHECK'!$A:$L,12,0)</f>
        <v>49</v>
      </c>
      <c r="AC617" s="201">
        <f t="shared" si="61"/>
        <v>0</v>
      </c>
      <c r="AD617" s="94"/>
      <c r="AE617" s="201"/>
      <c r="AF617" s="201"/>
      <c r="AG617" s="201"/>
      <c r="AH617" s="201"/>
      <c r="AI617" s="94"/>
      <c r="AJ617" s="94"/>
      <c r="AK617" s="87" t="s">
        <v>221</v>
      </c>
      <c r="AL617" s="87" t="str">
        <f t="shared" si="62"/>
        <v>2026-01-15|06038|1038886000|0||0|1</v>
      </c>
      <c r="AP617" s="198"/>
      <c r="AQ617" s="198"/>
      <c r="AR617" s="198"/>
      <c r="BC617" s="87"/>
      <c r="BD617" s="89" t="s">
        <v>222</v>
      </c>
      <c r="BE617" s="87"/>
    </row>
    <row r="618" spans="1:57" ht="26.25" customHeight="1">
      <c r="A618" s="87" t="s">
        <v>854</v>
      </c>
      <c r="B618" s="87" t="s">
        <v>89</v>
      </c>
      <c r="C618" s="87" t="s">
        <v>89</v>
      </c>
      <c r="D618" s="92" t="s">
        <v>1176</v>
      </c>
      <c r="E618" s="92" t="s">
        <v>93</v>
      </c>
      <c r="F618" s="92" t="s">
        <v>1160</v>
      </c>
      <c r="G618" s="93" t="s">
        <v>133</v>
      </c>
      <c r="H618" s="93">
        <v>27</v>
      </c>
      <c r="I618" s="94" t="s">
        <v>27</v>
      </c>
      <c r="J618" s="148" t="s">
        <v>224</v>
      </c>
      <c r="K618" s="93" t="s">
        <v>225</v>
      </c>
      <c r="L618" s="94" t="s">
        <v>226</v>
      </c>
      <c r="M618" s="94">
        <v>1</v>
      </c>
      <c r="N618" s="95">
        <f t="shared" si="56"/>
        <v>0</v>
      </c>
      <c r="O618" s="201">
        <f>IF(P618&gt;0,VLOOKUP($D618,'BBLM COMCHECK'!$A:$S,14,0),0)</f>
        <v>0</v>
      </c>
      <c r="P618" s="202"/>
      <c r="Q618" s="91">
        <f t="shared" si="57"/>
        <v>0</v>
      </c>
      <c r="R618" s="201">
        <f>IF(S618&gt;0,VLOOKUP($D618,'BBLM COMCHECK'!$A:$S,15,0),0)</f>
        <v>0</v>
      </c>
      <c r="S618" s="202"/>
      <c r="T618" s="91">
        <f t="shared" si="58"/>
        <v>0</v>
      </c>
      <c r="U618" s="201">
        <f>IF(V618&gt;0,VLOOKUP($D618,'BBLM COMCHECK'!$A:$Z,25,0),0)</f>
        <v>0</v>
      </c>
      <c r="V618" s="202"/>
      <c r="W618" s="91">
        <f t="shared" si="59"/>
        <v>0</v>
      </c>
      <c r="X618" s="201">
        <f>IF(Y618&gt;0,VLOOKUP($D618,'BBLM COMCHECK'!$A:$Z,25,0),0)</f>
        <v>0</v>
      </c>
      <c r="Y618" s="202"/>
      <c r="Z618" s="91">
        <f t="shared" si="60"/>
        <v>0</v>
      </c>
      <c r="AA618" s="203" t="str">
        <f>VLOOKUP(D618,'BBLM COMCHECK'!$A:$I,9,0)</f>
        <v>order stop</v>
      </c>
      <c r="AB618" s="204">
        <f>VLOOKUP(D618,'BBLM COMCHECK'!$A:$L,12,0)</f>
        <v>50</v>
      </c>
      <c r="AC618" s="201">
        <f t="shared" si="61"/>
        <v>0</v>
      </c>
      <c r="AD618" s="94"/>
      <c r="AE618" s="201"/>
      <c r="AF618" s="201"/>
      <c r="AG618" s="201"/>
      <c r="AH618" s="201"/>
      <c r="AI618" s="94"/>
      <c r="AJ618" s="94"/>
      <c r="AK618" s="87" t="s">
        <v>227</v>
      </c>
      <c r="AL618" s="87" t="str">
        <f t="shared" si="62"/>
        <v>2026-01-15|06038|1038932000|0||0|1</v>
      </c>
      <c r="AP618" s="198"/>
      <c r="AQ618" s="198"/>
      <c r="AR618" s="198"/>
      <c r="BC618" s="87"/>
      <c r="BD618" s="89" t="s">
        <v>228</v>
      </c>
      <c r="BE618" s="87"/>
    </row>
    <row r="619" spans="1:57" ht="26.25" customHeight="1">
      <c r="A619" s="87" t="s">
        <v>855</v>
      </c>
      <c r="B619" s="87" t="s">
        <v>89</v>
      </c>
      <c r="C619" s="87" t="s">
        <v>89</v>
      </c>
      <c r="D619" s="92" t="s">
        <v>1177</v>
      </c>
      <c r="E619" s="92" t="s">
        <v>93</v>
      </c>
      <c r="F619" s="92" t="s">
        <v>1160</v>
      </c>
      <c r="G619" s="93" t="s">
        <v>133</v>
      </c>
      <c r="H619" s="93">
        <v>26</v>
      </c>
      <c r="I619" s="94" t="s">
        <v>25</v>
      </c>
      <c r="J619" s="148" t="s">
        <v>230</v>
      </c>
      <c r="K619" s="93" t="s">
        <v>231</v>
      </c>
      <c r="L619" s="94" t="s">
        <v>232</v>
      </c>
      <c r="M619" s="94">
        <v>12</v>
      </c>
      <c r="N619" s="95">
        <f t="shared" si="56"/>
        <v>0</v>
      </c>
      <c r="O619" s="201">
        <f>IF(P619&gt;0,VLOOKUP($D619,'BBLM COMCHECK'!$A:$S,14,0),0)</f>
        <v>0</v>
      </c>
      <c r="P619" s="202"/>
      <c r="Q619" s="91">
        <f t="shared" si="57"/>
        <v>0</v>
      </c>
      <c r="R619" s="201">
        <f>IF(S619&gt;0,VLOOKUP($D619,'BBLM COMCHECK'!$A:$S,15,0),0)</f>
        <v>0</v>
      </c>
      <c r="S619" s="202"/>
      <c r="T619" s="91">
        <f t="shared" si="58"/>
        <v>0</v>
      </c>
      <c r="U619" s="201">
        <f>IF(V619&gt;0,VLOOKUP($D619,'BBLM COMCHECK'!$A:$Z,25,0),0)</f>
        <v>0</v>
      </c>
      <c r="V619" s="202"/>
      <c r="W619" s="91">
        <f t="shared" si="59"/>
        <v>0</v>
      </c>
      <c r="X619" s="201">
        <f>IF(Y619&gt;0,VLOOKUP($D619,'BBLM COMCHECK'!$A:$Z,25,0),0)</f>
        <v>0</v>
      </c>
      <c r="Y619" s="202"/>
      <c r="Z619" s="91">
        <f t="shared" si="60"/>
        <v>0</v>
      </c>
      <c r="AA619" s="203" t="str">
        <f>VLOOKUP(D619,'BBLM COMCHECK'!$A:$I,9,0)</f>
        <v>order stop</v>
      </c>
      <c r="AB619" s="204">
        <f>VLOOKUP(D619,'BBLM COMCHECK'!$A:$L,12,0)</f>
        <v>6966</v>
      </c>
      <c r="AC619" s="201">
        <f t="shared" si="61"/>
        <v>0</v>
      </c>
      <c r="AD619" s="94"/>
      <c r="AE619" s="201"/>
      <c r="AF619" s="201"/>
      <c r="AG619" s="201"/>
      <c r="AH619" s="201"/>
      <c r="AI619" s="94"/>
      <c r="AJ619" s="94"/>
      <c r="AK619" s="87" t="s">
        <v>233</v>
      </c>
      <c r="AL619" s="87" t="str">
        <f t="shared" si="62"/>
        <v>2026-01-15|06038|1055785000|0||0|1</v>
      </c>
      <c r="AP619" s="198"/>
      <c r="AQ619" s="198"/>
      <c r="AR619" s="198"/>
      <c r="BC619" s="87"/>
      <c r="BD619" s="89" t="s">
        <v>234</v>
      </c>
      <c r="BE619" s="87"/>
    </row>
    <row r="620" spans="1:57" ht="26.25" customHeight="1">
      <c r="A620" s="87" t="s">
        <v>856</v>
      </c>
      <c r="B620" s="87" t="s">
        <v>89</v>
      </c>
      <c r="C620" s="87" t="s">
        <v>89</v>
      </c>
      <c r="D620" s="92" t="s">
        <v>1178</v>
      </c>
      <c r="E620" s="92" t="s">
        <v>93</v>
      </c>
      <c r="F620" s="92" t="s">
        <v>1160</v>
      </c>
      <c r="G620" s="93" t="s">
        <v>133</v>
      </c>
      <c r="H620" s="93">
        <v>27</v>
      </c>
      <c r="I620" s="94" t="s">
        <v>27</v>
      </c>
      <c r="J620" s="148" t="s">
        <v>236</v>
      </c>
      <c r="K620" s="93" t="s">
        <v>237</v>
      </c>
      <c r="L620" s="94" t="s">
        <v>238</v>
      </c>
      <c r="M620" s="94">
        <v>12</v>
      </c>
      <c r="N620" s="95">
        <f t="shared" si="56"/>
        <v>0</v>
      </c>
      <c r="O620" s="201">
        <f>IF(P620&gt;0,VLOOKUP($D620,'BBLM COMCHECK'!$A:$S,14,0),0)</f>
        <v>0</v>
      </c>
      <c r="P620" s="202"/>
      <c r="Q620" s="91">
        <f t="shared" si="57"/>
        <v>0</v>
      </c>
      <c r="R620" s="201">
        <f>IF(S620&gt;0,VLOOKUP($D620,'BBLM COMCHECK'!$A:$S,15,0),0)</f>
        <v>0</v>
      </c>
      <c r="S620" s="202"/>
      <c r="T620" s="91">
        <f t="shared" si="58"/>
        <v>0</v>
      </c>
      <c r="U620" s="201">
        <f>IF(V620&gt;0,VLOOKUP($D620,'BBLM COMCHECK'!$A:$Z,25,0),0)</f>
        <v>0</v>
      </c>
      <c r="V620" s="202"/>
      <c r="W620" s="91">
        <f t="shared" si="59"/>
        <v>0</v>
      </c>
      <c r="X620" s="201">
        <f>IF(Y620&gt;0,VLOOKUP($D620,'BBLM COMCHECK'!$A:$Z,25,0),0)</f>
        <v>0</v>
      </c>
      <c r="Y620" s="202"/>
      <c r="Z620" s="91">
        <f t="shared" si="60"/>
        <v>0</v>
      </c>
      <c r="AA620" s="203" t="str">
        <f>VLOOKUP(D620,'BBLM COMCHECK'!$A:$I,9,0)</f>
        <v>normal</v>
      </c>
      <c r="AB620" s="204">
        <f>VLOOKUP(D620,'BBLM COMCHECK'!$A:$L,12,0)</f>
        <v>61</v>
      </c>
      <c r="AC620" s="201">
        <f t="shared" si="61"/>
        <v>0</v>
      </c>
      <c r="AD620" s="94"/>
      <c r="AE620" s="201"/>
      <c r="AF620" s="201"/>
      <c r="AG620" s="201"/>
      <c r="AH620" s="201"/>
      <c r="AI620" s="94"/>
      <c r="AJ620" s="94"/>
      <c r="AK620" s="87" t="s">
        <v>239</v>
      </c>
      <c r="AL620" s="87" t="str">
        <f t="shared" si="62"/>
        <v>2026-01-15|06038|1058499000|0||0|1</v>
      </c>
      <c r="AP620" s="198"/>
      <c r="AQ620" s="198"/>
      <c r="AR620" s="198"/>
      <c r="BC620" s="87"/>
      <c r="BD620" s="89" t="s">
        <v>240</v>
      </c>
      <c r="BE620" s="87"/>
    </row>
    <row r="621" spans="1:57" ht="26.25" customHeight="1">
      <c r="A621" s="87" t="s">
        <v>857</v>
      </c>
      <c r="B621" s="87" t="s">
        <v>89</v>
      </c>
      <c r="C621" s="87" t="s">
        <v>89</v>
      </c>
      <c r="D621" s="92" t="s">
        <v>1179</v>
      </c>
      <c r="E621" s="92" t="s">
        <v>93</v>
      </c>
      <c r="F621" s="92" t="s">
        <v>1160</v>
      </c>
      <c r="G621" s="93" t="s">
        <v>133</v>
      </c>
      <c r="H621" s="93">
        <v>11</v>
      </c>
      <c r="I621" s="94" t="s">
        <v>20</v>
      </c>
      <c r="J621" s="148" t="s">
        <v>242</v>
      </c>
      <c r="K621" s="93" t="s">
        <v>243</v>
      </c>
      <c r="L621" s="94" t="s">
        <v>244</v>
      </c>
      <c r="M621" s="94">
        <v>16</v>
      </c>
      <c r="N621" s="95">
        <f t="shared" si="56"/>
        <v>0</v>
      </c>
      <c r="O621" s="201">
        <f>IF(P621&gt;0,VLOOKUP($D621,'BBLM COMCHECK'!$A:$S,14,0),0)</f>
        <v>0</v>
      </c>
      <c r="P621" s="202"/>
      <c r="Q621" s="91">
        <f t="shared" si="57"/>
        <v>0</v>
      </c>
      <c r="R621" s="201">
        <f>IF(S621&gt;0,VLOOKUP($D621,'BBLM COMCHECK'!$A:$S,15,0),0)</f>
        <v>0</v>
      </c>
      <c r="S621" s="202"/>
      <c r="T621" s="91">
        <f t="shared" si="58"/>
        <v>0</v>
      </c>
      <c r="U621" s="201">
        <f>IF(V621&gt;0,VLOOKUP($D621,'BBLM COMCHECK'!$A:$Z,25,0),0)</f>
        <v>0</v>
      </c>
      <c r="V621" s="202"/>
      <c r="W621" s="91">
        <f t="shared" si="59"/>
        <v>0</v>
      </c>
      <c r="X621" s="201">
        <f>IF(Y621&gt;0,VLOOKUP($D621,'BBLM COMCHECK'!$A:$Z,25,0),0)</f>
        <v>0</v>
      </c>
      <c r="Y621" s="202"/>
      <c r="Z621" s="91">
        <f t="shared" si="60"/>
        <v>0</v>
      </c>
      <c r="AA621" s="203" t="str">
        <f>VLOOKUP(D621,'BBLM COMCHECK'!$A:$I,9,0)</f>
        <v>normal</v>
      </c>
      <c r="AB621" s="204">
        <f>VLOOKUP(D621,'BBLM COMCHECK'!$A:$L,12,0)</f>
        <v>0</v>
      </c>
      <c r="AC621" s="201">
        <f t="shared" si="61"/>
        <v>1</v>
      </c>
      <c r="AD621" s="94"/>
      <c r="AE621" s="201"/>
      <c r="AF621" s="201"/>
      <c r="AG621" s="201"/>
      <c r="AH621" s="201"/>
      <c r="AI621" s="94"/>
      <c r="AJ621" s="94"/>
      <c r="AK621" s="87" t="s">
        <v>245</v>
      </c>
      <c r="AL621" s="87" t="str">
        <f t="shared" si="62"/>
        <v>2026-01-15|06038|1064670000|0||0|1</v>
      </c>
      <c r="AP621" s="198"/>
      <c r="AQ621" s="198"/>
      <c r="AR621" s="198"/>
      <c r="BC621" s="87"/>
      <c r="BD621" s="89" t="s">
        <v>246</v>
      </c>
      <c r="BE621" s="87"/>
    </row>
    <row r="622" spans="1:57" ht="26.25" customHeight="1">
      <c r="A622" s="87" t="s">
        <v>858</v>
      </c>
      <c r="B622" s="87" t="s">
        <v>89</v>
      </c>
      <c r="C622" s="87" t="s">
        <v>89</v>
      </c>
      <c r="D622" s="92" t="s">
        <v>1180</v>
      </c>
      <c r="E622" s="92" t="s">
        <v>93</v>
      </c>
      <c r="F622" s="92" t="s">
        <v>1160</v>
      </c>
      <c r="G622" s="93" t="s">
        <v>133</v>
      </c>
      <c r="H622" s="93">
        <v>11</v>
      </c>
      <c r="I622" s="94" t="s">
        <v>20</v>
      </c>
      <c r="J622" s="148" t="s">
        <v>248</v>
      </c>
      <c r="K622" s="93" t="s">
        <v>249</v>
      </c>
      <c r="L622" s="94" t="s">
        <v>250</v>
      </c>
      <c r="M622" s="94">
        <v>28</v>
      </c>
      <c r="N622" s="95">
        <f t="shared" si="56"/>
        <v>0</v>
      </c>
      <c r="O622" s="201">
        <f>IF(P622&gt;0,VLOOKUP($D622,'BBLM COMCHECK'!$A:$S,14,0),0)</f>
        <v>0</v>
      </c>
      <c r="P622" s="202"/>
      <c r="Q622" s="91">
        <f t="shared" si="57"/>
        <v>0</v>
      </c>
      <c r="R622" s="201">
        <f>IF(S622&gt;0,VLOOKUP($D622,'BBLM COMCHECK'!$A:$S,15,0),0)</f>
        <v>0</v>
      </c>
      <c r="S622" s="202"/>
      <c r="T622" s="91">
        <f t="shared" si="58"/>
        <v>0</v>
      </c>
      <c r="U622" s="201">
        <f>IF(V622&gt;0,VLOOKUP($D622,'BBLM COMCHECK'!$A:$Z,25,0),0)</f>
        <v>0</v>
      </c>
      <c r="V622" s="202"/>
      <c r="W622" s="91">
        <f t="shared" si="59"/>
        <v>0</v>
      </c>
      <c r="X622" s="201">
        <f>IF(Y622&gt;0,VLOOKUP($D622,'BBLM COMCHECK'!$A:$Z,25,0),0)</f>
        <v>0</v>
      </c>
      <c r="Y622" s="202"/>
      <c r="Z622" s="91">
        <f t="shared" si="60"/>
        <v>0</v>
      </c>
      <c r="AA622" s="203" t="str">
        <f>VLOOKUP(D622,'BBLM COMCHECK'!$A:$I,9,0)</f>
        <v>normal</v>
      </c>
      <c r="AB622" s="204">
        <f>VLOOKUP(D622,'BBLM COMCHECK'!$A:$L,12,0)</f>
        <v>1</v>
      </c>
      <c r="AC622" s="201">
        <f t="shared" si="61"/>
        <v>1</v>
      </c>
      <c r="AD622" s="94"/>
      <c r="AE622" s="201"/>
      <c r="AF622" s="201"/>
      <c r="AG622" s="201"/>
      <c r="AH622" s="201"/>
      <c r="AI622" s="94"/>
      <c r="AJ622" s="94"/>
      <c r="AK622" s="87" t="s">
        <v>251</v>
      </c>
      <c r="AL622" s="87" t="str">
        <f t="shared" si="62"/>
        <v>2026-01-15|06038|1064680000|0||0|1</v>
      </c>
      <c r="AP622" s="198"/>
      <c r="AQ622" s="198"/>
      <c r="AR622" s="198"/>
      <c r="BC622" s="87"/>
      <c r="BD622" s="89" t="s">
        <v>252</v>
      </c>
      <c r="BE622" s="87"/>
    </row>
    <row r="623" spans="1:57" ht="26.25" customHeight="1">
      <c r="A623" s="87" t="s">
        <v>859</v>
      </c>
      <c r="B623" s="87" t="s">
        <v>89</v>
      </c>
      <c r="C623" s="87" t="s">
        <v>89</v>
      </c>
      <c r="D623" s="92" t="s">
        <v>1181</v>
      </c>
      <c r="E623" s="92" t="s">
        <v>93</v>
      </c>
      <c r="F623" s="92" t="s">
        <v>1160</v>
      </c>
      <c r="G623" s="93" t="s">
        <v>133</v>
      </c>
      <c r="H623" s="93">
        <v>21</v>
      </c>
      <c r="I623" s="94" t="s">
        <v>24</v>
      </c>
      <c r="J623" s="148" t="s">
        <v>254</v>
      </c>
      <c r="K623" s="93" t="s">
        <v>255</v>
      </c>
      <c r="L623" s="94" t="s">
        <v>256</v>
      </c>
      <c r="M623" s="94">
        <v>60</v>
      </c>
      <c r="N623" s="95">
        <f t="shared" si="56"/>
        <v>0</v>
      </c>
      <c r="O623" s="201">
        <f>IF(P623&gt;0,VLOOKUP($D623,'BBLM COMCHECK'!$A:$S,14,0),0)</f>
        <v>0</v>
      </c>
      <c r="P623" s="202"/>
      <c r="Q623" s="91">
        <f t="shared" si="57"/>
        <v>0</v>
      </c>
      <c r="R623" s="201">
        <f>IF(S623&gt;0,VLOOKUP($D623,'BBLM COMCHECK'!$A:$S,15,0),0)</f>
        <v>0</v>
      </c>
      <c r="S623" s="202"/>
      <c r="T623" s="91">
        <f t="shared" si="58"/>
        <v>0</v>
      </c>
      <c r="U623" s="201">
        <f>IF(V623&gt;0,VLOOKUP($D623,'BBLM COMCHECK'!$A:$Z,25,0),0)</f>
        <v>0</v>
      </c>
      <c r="V623" s="202"/>
      <c r="W623" s="91">
        <f t="shared" si="59"/>
        <v>0</v>
      </c>
      <c r="X623" s="201">
        <f>IF(Y623&gt;0,VLOOKUP($D623,'BBLM COMCHECK'!$A:$Z,25,0),0)</f>
        <v>0</v>
      </c>
      <c r="Y623" s="202"/>
      <c r="Z623" s="91">
        <f t="shared" si="60"/>
        <v>0</v>
      </c>
      <c r="AA623" s="203" t="str">
        <f>VLOOKUP(D623,'BBLM COMCHECK'!$A:$I,9,0)</f>
        <v>order stop</v>
      </c>
      <c r="AB623" s="204">
        <f>VLOOKUP(D623,'BBLM COMCHECK'!$A:$L,12,0)</f>
        <v>104445</v>
      </c>
      <c r="AC623" s="201">
        <f t="shared" si="61"/>
        <v>0</v>
      </c>
      <c r="AD623" s="94"/>
      <c r="AE623" s="201"/>
      <c r="AF623" s="201"/>
      <c r="AG623" s="201"/>
      <c r="AH623" s="201"/>
      <c r="AI623" s="94"/>
      <c r="AJ623" s="94"/>
      <c r="AK623" s="87" t="s">
        <v>257</v>
      </c>
      <c r="AL623" s="87" t="str">
        <f t="shared" si="62"/>
        <v>2026-01-15|06038|1070906000|0||0|1</v>
      </c>
      <c r="AP623" s="198"/>
      <c r="AQ623" s="198"/>
      <c r="AR623" s="198"/>
      <c r="BC623" s="87"/>
      <c r="BD623" s="89" t="s">
        <v>258</v>
      </c>
      <c r="BE623" s="87"/>
    </row>
    <row r="624" spans="1:57" ht="26.25" customHeight="1">
      <c r="A624" s="87" t="s">
        <v>860</v>
      </c>
      <c r="B624" s="87" t="s">
        <v>89</v>
      </c>
      <c r="C624" s="87" t="s">
        <v>89</v>
      </c>
      <c r="D624" s="92" t="s">
        <v>1182</v>
      </c>
      <c r="E624" s="92" t="s">
        <v>93</v>
      </c>
      <c r="F624" s="92" t="s">
        <v>1160</v>
      </c>
      <c r="G624" s="93" t="s">
        <v>133</v>
      </c>
      <c r="H624" s="93">
        <v>11</v>
      </c>
      <c r="I624" s="94" t="s">
        <v>20</v>
      </c>
      <c r="J624" s="148" t="s">
        <v>260</v>
      </c>
      <c r="K624" s="93" t="s">
        <v>261</v>
      </c>
      <c r="L624" s="94" t="s">
        <v>262</v>
      </c>
      <c r="M624" s="94">
        <v>12</v>
      </c>
      <c r="N624" s="95">
        <f t="shared" si="56"/>
        <v>0</v>
      </c>
      <c r="O624" s="201">
        <f>IF(P624&gt;0,VLOOKUP($D624,'BBLM COMCHECK'!$A:$S,14,0),0)</f>
        <v>0</v>
      </c>
      <c r="P624" s="202"/>
      <c r="Q624" s="91">
        <f t="shared" si="57"/>
        <v>0</v>
      </c>
      <c r="R624" s="201">
        <f>IF(S624&gt;0,VLOOKUP($D624,'BBLM COMCHECK'!$A:$S,15,0),0)</f>
        <v>0</v>
      </c>
      <c r="S624" s="202"/>
      <c r="T624" s="91">
        <f t="shared" si="58"/>
        <v>0</v>
      </c>
      <c r="U624" s="201">
        <f>IF(V624&gt;0,VLOOKUP($D624,'BBLM COMCHECK'!$A:$Z,25,0),0)</f>
        <v>0</v>
      </c>
      <c r="V624" s="202"/>
      <c r="W624" s="91">
        <f t="shared" si="59"/>
        <v>0</v>
      </c>
      <c r="X624" s="201">
        <f>IF(Y624&gt;0,VLOOKUP($D624,'BBLM COMCHECK'!$A:$Z,25,0),0)</f>
        <v>0</v>
      </c>
      <c r="Y624" s="202"/>
      <c r="Z624" s="91">
        <f t="shared" si="60"/>
        <v>0</v>
      </c>
      <c r="AA624" s="203" t="str">
        <f>VLOOKUP(D624,'BBLM COMCHECK'!$A:$I,9,0)</f>
        <v>normal</v>
      </c>
      <c r="AB624" s="204">
        <f>VLOOKUP(D624,'BBLM COMCHECK'!$A:$L,12,0)</f>
        <v>602</v>
      </c>
      <c r="AC624" s="201">
        <f t="shared" si="61"/>
        <v>0</v>
      </c>
      <c r="AD624" s="94"/>
      <c r="AE624" s="201"/>
      <c r="AF624" s="201"/>
      <c r="AG624" s="201"/>
      <c r="AH624" s="201"/>
      <c r="AI624" s="94"/>
      <c r="AJ624" s="94"/>
      <c r="AK624" s="87" t="s">
        <v>263</v>
      </c>
      <c r="AL624" s="87" t="str">
        <f t="shared" si="62"/>
        <v>2026-01-15|06038|1071008000|0||0|1</v>
      </c>
      <c r="AP624" s="198"/>
      <c r="AQ624" s="198"/>
      <c r="AR624" s="198"/>
      <c r="BC624" s="87"/>
      <c r="BD624" s="89" t="s">
        <v>264</v>
      </c>
      <c r="BE624" s="87"/>
    </row>
    <row r="625" spans="1:57" ht="26.25" customHeight="1">
      <c r="A625" s="87" t="s">
        <v>861</v>
      </c>
      <c r="B625" s="87" t="s">
        <v>89</v>
      </c>
      <c r="C625" s="87" t="s">
        <v>89</v>
      </c>
      <c r="D625" s="92" t="s">
        <v>1183</v>
      </c>
      <c r="E625" s="92" t="s">
        <v>93</v>
      </c>
      <c r="F625" s="92" t="s">
        <v>1160</v>
      </c>
      <c r="G625" s="93" t="s">
        <v>133</v>
      </c>
      <c r="H625" s="93">
        <v>11</v>
      </c>
      <c r="I625" s="94" t="s">
        <v>20</v>
      </c>
      <c r="J625" s="148" t="s">
        <v>266</v>
      </c>
      <c r="K625" s="93" t="s">
        <v>267</v>
      </c>
      <c r="L625" s="94" t="s">
        <v>268</v>
      </c>
      <c r="M625" s="94">
        <v>9</v>
      </c>
      <c r="N625" s="95">
        <f t="shared" si="56"/>
        <v>0</v>
      </c>
      <c r="O625" s="201">
        <f>IF(P625&gt;0,VLOOKUP($D625,'BBLM COMCHECK'!$A:$S,14,0),0)</f>
        <v>0</v>
      </c>
      <c r="P625" s="202"/>
      <c r="Q625" s="91">
        <f t="shared" si="57"/>
        <v>0</v>
      </c>
      <c r="R625" s="201">
        <f>IF(S625&gt;0,VLOOKUP($D625,'BBLM COMCHECK'!$A:$S,15,0),0)</f>
        <v>0</v>
      </c>
      <c r="S625" s="202"/>
      <c r="T625" s="91">
        <f t="shared" si="58"/>
        <v>0</v>
      </c>
      <c r="U625" s="201">
        <f>IF(V625&gt;0,VLOOKUP($D625,'BBLM COMCHECK'!$A:$Z,25,0),0)</f>
        <v>0</v>
      </c>
      <c r="V625" s="202"/>
      <c r="W625" s="91">
        <f t="shared" si="59"/>
        <v>0</v>
      </c>
      <c r="X625" s="201">
        <f>IF(Y625&gt;0,VLOOKUP($D625,'BBLM COMCHECK'!$A:$Z,25,0),0)</f>
        <v>0</v>
      </c>
      <c r="Y625" s="202"/>
      <c r="Z625" s="91">
        <f t="shared" si="60"/>
        <v>0</v>
      </c>
      <c r="AA625" s="203" t="str">
        <f>VLOOKUP(D625,'BBLM COMCHECK'!$A:$I,9,0)</f>
        <v>normal</v>
      </c>
      <c r="AB625" s="204">
        <f>VLOOKUP(D625,'BBLM COMCHECK'!$A:$L,12,0)</f>
        <v>0</v>
      </c>
      <c r="AC625" s="201">
        <f t="shared" si="61"/>
        <v>1</v>
      </c>
      <c r="AD625" s="94"/>
      <c r="AE625" s="201"/>
      <c r="AF625" s="201"/>
      <c r="AG625" s="201"/>
      <c r="AH625" s="201"/>
      <c r="AI625" s="94"/>
      <c r="AJ625" s="94"/>
      <c r="AK625" s="87" t="s">
        <v>269</v>
      </c>
      <c r="AL625" s="87" t="str">
        <f t="shared" si="62"/>
        <v>2026-01-15|06038|1071606000|0||0|1</v>
      </c>
      <c r="AP625" s="198"/>
      <c r="AQ625" s="198"/>
      <c r="AR625" s="198"/>
      <c r="BC625" s="87"/>
      <c r="BD625" s="89" t="s">
        <v>270</v>
      </c>
      <c r="BE625" s="87"/>
    </row>
    <row r="626" spans="1:57" ht="26.25" customHeight="1">
      <c r="A626" s="87" t="s">
        <v>862</v>
      </c>
      <c r="B626" s="87" t="s">
        <v>89</v>
      </c>
      <c r="C626" s="87" t="s">
        <v>89</v>
      </c>
      <c r="D626" s="92" t="s">
        <v>1184</v>
      </c>
      <c r="E626" s="92" t="s">
        <v>93</v>
      </c>
      <c r="F626" s="92" t="s">
        <v>1160</v>
      </c>
      <c r="G626" s="93" t="s">
        <v>133</v>
      </c>
      <c r="H626" s="93">
        <v>11</v>
      </c>
      <c r="I626" s="94" t="s">
        <v>20</v>
      </c>
      <c r="J626" s="148" t="s">
        <v>272</v>
      </c>
      <c r="K626" s="93" t="s">
        <v>273</v>
      </c>
      <c r="L626" s="94" t="s">
        <v>274</v>
      </c>
      <c r="M626" s="94">
        <v>24</v>
      </c>
      <c r="N626" s="95">
        <f t="shared" si="56"/>
        <v>0</v>
      </c>
      <c r="O626" s="201">
        <f>IF(P626&gt;0,VLOOKUP($D626,'BBLM COMCHECK'!$A:$S,14,0),0)</f>
        <v>0</v>
      </c>
      <c r="P626" s="202"/>
      <c r="Q626" s="91">
        <f t="shared" si="57"/>
        <v>0</v>
      </c>
      <c r="R626" s="201">
        <f>IF(S626&gt;0,VLOOKUP($D626,'BBLM COMCHECK'!$A:$S,15,0),0)</f>
        <v>0</v>
      </c>
      <c r="S626" s="202"/>
      <c r="T626" s="91">
        <f t="shared" si="58"/>
        <v>0</v>
      </c>
      <c r="U626" s="201">
        <f>IF(V626&gt;0,VLOOKUP($D626,'BBLM COMCHECK'!$A:$Z,25,0),0)</f>
        <v>0</v>
      </c>
      <c r="V626" s="202"/>
      <c r="W626" s="91">
        <f t="shared" si="59"/>
        <v>0</v>
      </c>
      <c r="X626" s="201">
        <f>IF(Y626&gt;0,VLOOKUP($D626,'BBLM COMCHECK'!$A:$Z,25,0),0)</f>
        <v>0</v>
      </c>
      <c r="Y626" s="202"/>
      <c r="Z626" s="91">
        <f t="shared" si="60"/>
        <v>0</v>
      </c>
      <c r="AA626" s="203" t="str">
        <f>VLOOKUP(D626,'BBLM COMCHECK'!$A:$I,9,0)</f>
        <v>normal</v>
      </c>
      <c r="AB626" s="204">
        <f>VLOOKUP(D626,'BBLM COMCHECK'!$A:$L,12,0)</f>
        <v>24</v>
      </c>
      <c r="AC626" s="201">
        <f t="shared" si="61"/>
        <v>0</v>
      </c>
      <c r="AD626" s="94"/>
      <c r="AE626" s="201"/>
      <c r="AF626" s="201"/>
      <c r="AG626" s="201"/>
      <c r="AH626" s="201"/>
      <c r="AI626" s="94"/>
      <c r="AJ626" s="94"/>
      <c r="AK626" s="87" t="s">
        <v>275</v>
      </c>
      <c r="AL626" s="87" t="str">
        <f t="shared" si="62"/>
        <v>2026-01-15|06038|1072194000|0||0|1</v>
      </c>
      <c r="AP626" s="198"/>
      <c r="AQ626" s="198"/>
      <c r="AR626" s="198"/>
      <c r="BC626" s="87"/>
      <c r="BD626" s="89" t="s">
        <v>276</v>
      </c>
      <c r="BE626" s="87"/>
    </row>
    <row r="627" spans="1:57" ht="26.25" customHeight="1">
      <c r="A627" s="87" t="s">
        <v>863</v>
      </c>
      <c r="B627" s="87" t="s">
        <v>89</v>
      </c>
      <c r="C627" s="87" t="s">
        <v>89</v>
      </c>
      <c r="D627" s="92" t="s">
        <v>1185</v>
      </c>
      <c r="E627" s="92" t="s">
        <v>93</v>
      </c>
      <c r="F627" s="92" t="s">
        <v>1160</v>
      </c>
      <c r="G627" s="93" t="s">
        <v>133</v>
      </c>
      <c r="H627" s="93">
        <v>26</v>
      </c>
      <c r="I627" s="94" t="s">
        <v>25</v>
      </c>
      <c r="J627" s="148" t="s">
        <v>278</v>
      </c>
      <c r="K627" s="93" t="s">
        <v>279</v>
      </c>
      <c r="L627" s="94" t="s">
        <v>280</v>
      </c>
      <c r="M627" s="94">
        <v>20</v>
      </c>
      <c r="N627" s="95">
        <f t="shared" si="56"/>
        <v>0</v>
      </c>
      <c r="O627" s="201">
        <f>IF(P627&gt;0,VLOOKUP($D627,'BBLM COMCHECK'!$A:$S,14,0),0)</f>
        <v>0</v>
      </c>
      <c r="P627" s="202"/>
      <c r="Q627" s="91">
        <f t="shared" si="57"/>
        <v>0</v>
      </c>
      <c r="R627" s="201">
        <f>IF(S627&gt;0,VLOOKUP($D627,'BBLM COMCHECK'!$A:$S,15,0),0)</f>
        <v>0</v>
      </c>
      <c r="S627" s="202"/>
      <c r="T627" s="91">
        <f t="shared" si="58"/>
        <v>0</v>
      </c>
      <c r="U627" s="201">
        <f>IF(V627&gt;0,VLOOKUP($D627,'BBLM COMCHECK'!$A:$Z,25,0),0)</f>
        <v>0</v>
      </c>
      <c r="V627" s="202"/>
      <c r="W627" s="91">
        <f t="shared" si="59"/>
        <v>0</v>
      </c>
      <c r="X627" s="201">
        <f>IF(Y627&gt;0,VLOOKUP($D627,'BBLM COMCHECK'!$A:$Z,25,0),0)</f>
        <v>0</v>
      </c>
      <c r="Y627" s="202"/>
      <c r="Z627" s="91">
        <f t="shared" si="60"/>
        <v>0</v>
      </c>
      <c r="AA627" s="203" t="str">
        <f>VLOOKUP(D627,'BBLM COMCHECK'!$A:$I,9,0)</f>
        <v>normal</v>
      </c>
      <c r="AB627" s="204">
        <f>VLOOKUP(D627,'BBLM COMCHECK'!$A:$L,12,0)</f>
        <v>1161</v>
      </c>
      <c r="AC627" s="201">
        <f t="shared" si="61"/>
        <v>0</v>
      </c>
      <c r="AD627" s="94"/>
      <c r="AE627" s="201"/>
      <c r="AF627" s="201"/>
      <c r="AG627" s="201"/>
      <c r="AH627" s="201"/>
      <c r="AI627" s="94"/>
      <c r="AJ627" s="94"/>
      <c r="AK627" s="87" t="s">
        <v>281</v>
      </c>
      <c r="AL627" s="87" t="str">
        <f t="shared" si="62"/>
        <v>2026-01-15|06038|1074674000|0||0|1</v>
      </c>
      <c r="AP627" s="198"/>
      <c r="AQ627" s="198"/>
      <c r="AR627" s="198"/>
      <c r="BC627" s="87"/>
      <c r="BD627" s="89" t="s">
        <v>282</v>
      </c>
      <c r="BE627" s="87"/>
    </row>
    <row r="628" spans="1:57" ht="26.25" customHeight="1">
      <c r="A628" s="87" t="s">
        <v>864</v>
      </c>
      <c r="B628" s="87" t="s">
        <v>89</v>
      </c>
      <c r="C628" s="87" t="s">
        <v>89</v>
      </c>
      <c r="D628" s="92" t="s">
        <v>1186</v>
      </c>
      <c r="E628" s="92" t="s">
        <v>93</v>
      </c>
      <c r="F628" s="92" t="s">
        <v>1160</v>
      </c>
      <c r="G628" s="93" t="s">
        <v>133</v>
      </c>
      <c r="H628" s="93">
        <v>26</v>
      </c>
      <c r="I628" s="94" t="s">
        <v>25</v>
      </c>
      <c r="J628" s="148" t="s">
        <v>284</v>
      </c>
      <c r="K628" s="93" t="s">
        <v>285</v>
      </c>
      <c r="L628" s="94" t="s">
        <v>286</v>
      </c>
      <c r="M628" s="94">
        <v>50</v>
      </c>
      <c r="N628" s="95">
        <f t="shared" si="56"/>
        <v>0</v>
      </c>
      <c r="O628" s="201">
        <f>IF(P628&gt;0,VLOOKUP($D628,'BBLM COMCHECK'!$A:$S,14,0),0)</f>
        <v>0</v>
      </c>
      <c r="P628" s="202"/>
      <c r="Q628" s="91">
        <f t="shared" si="57"/>
        <v>0</v>
      </c>
      <c r="R628" s="201">
        <f>IF(S628&gt;0,VLOOKUP($D628,'BBLM COMCHECK'!$A:$S,15,0),0)</f>
        <v>0</v>
      </c>
      <c r="S628" s="202"/>
      <c r="T628" s="91">
        <f t="shared" si="58"/>
        <v>0</v>
      </c>
      <c r="U628" s="201">
        <f>IF(V628&gt;0,VLOOKUP($D628,'BBLM COMCHECK'!$A:$Z,25,0),0)</f>
        <v>0</v>
      </c>
      <c r="V628" s="202"/>
      <c r="W628" s="91">
        <f t="shared" si="59"/>
        <v>0</v>
      </c>
      <c r="X628" s="201">
        <f>IF(Y628&gt;0,VLOOKUP($D628,'BBLM COMCHECK'!$A:$Z,25,0),0)</f>
        <v>0</v>
      </c>
      <c r="Y628" s="202"/>
      <c r="Z628" s="91">
        <f t="shared" si="60"/>
        <v>0</v>
      </c>
      <c r="AA628" s="203" t="str">
        <f>VLOOKUP(D628,'BBLM COMCHECK'!$A:$I,9,0)</f>
        <v>normal</v>
      </c>
      <c r="AB628" s="204">
        <f>VLOOKUP(D628,'BBLM COMCHECK'!$A:$L,12,0)</f>
        <v>1744</v>
      </c>
      <c r="AC628" s="201">
        <f t="shared" si="61"/>
        <v>0</v>
      </c>
      <c r="AD628" s="94"/>
      <c r="AE628" s="201"/>
      <c r="AF628" s="201"/>
      <c r="AG628" s="201"/>
      <c r="AH628" s="201"/>
      <c r="AI628" s="94"/>
      <c r="AJ628" s="94"/>
      <c r="AK628" s="87" t="s">
        <v>287</v>
      </c>
      <c r="AL628" s="87" t="str">
        <f t="shared" si="62"/>
        <v>2026-01-15|06038|1074883000|0||0|1</v>
      </c>
      <c r="AP628" s="198"/>
      <c r="AQ628" s="198"/>
      <c r="AR628" s="198"/>
      <c r="BC628" s="87"/>
      <c r="BD628" s="89" t="s">
        <v>288</v>
      </c>
      <c r="BE628" s="87"/>
    </row>
    <row r="629" spans="1:57" ht="26.25" customHeight="1">
      <c r="A629" s="87" t="s">
        <v>865</v>
      </c>
      <c r="B629" s="87" t="s">
        <v>89</v>
      </c>
      <c r="C629" s="87" t="s">
        <v>89</v>
      </c>
      <c r="D629" s="92" t="s">
        <v>1187</v>
      </c>
      <c r="E629" s="92" t="s">
        <v>93</v>
      </c>
      <c r="F629" s="92" t="s">
        <v>1160</v>
      </c>
      <c r="G629" s="93" t="s">
        <v>133</v>
      </c>
      <c r="H629" s="93">
        <v>27</v>
      </c>
      <c r="I629" s="94" t="s">
        <v>27</v>
      </c>
      <c r="J629" s="148" t="s">
        <v>290</v>
      </c>
      <c r="K629" s="93" t="s">
        <v>291</v>
      </c>
      <c r="L629" s="94" t="s">
        <v>292</v>
      </c>
      <c r="M629" s="94">
        <v>25</v>
      </c>
      <c r="N629" s="95">
        <f t="shared" si="56"/>
        <v>0</v>
      </c>
      <c r="O629" s="201">
        <f>IF(P629&gt;0,VLOOKUP($D629,'BBLM COMCHECK'!$A:$S,14,0),0)</f>
        <v>0</v>
      </c>
      <c r="P629" s="202"/>
      <c r="Q629" s="91">
        <f t="shared" si="57"/>
        <v>0</v>
      </c>
      <c r="R629" s="201">
        <f>IF(S629&gt;0,VLOOKUP($D629,'BBLM COMCHECK'!$A:$S,15,0),0)</f>
        <v>0</v>
      </c>
      <c r="S629" s="202"/>
      <c r="T629" s="91">
        <f t="shared" si="58"/>
        <v>0</v>
      </c>
      <c r="U629" s="201">
        <f>IF(V629&gt;0,VLOOKUP($D629,'BBLM COMCHECK'!$A:$Z,25,0),0)</f>
        <v>0</v>
      </c>
      <c r="V629" s="202"/>
      <c r="W629" s="91">
        <f t="shared" si="59"/>
        <v>0</v>
      </c>
      <c r="X629" s="201">
        <f>IF(Y629&gt;0,VLOOKUP($D629,'BBLM COMCHECK'!$A:$Z,25,0),0)</f>
        <v>0</v>
      </c>
      <c r="Y629" s="202"/>
      <c r="Z629" s="91">
        <f t="shared" si="60"/>
        <v>0</v>
      </c>
      <c r="AA629" s="203" t="str">
        <f>VLOOKUP(D629,'BBLM COMCHECK'!$A:$I,9,0)</f>
        <v>order stop</v>
      </c>
      <c r="AB629" s="204">
        <f>VLOOKUP(D629,'BBLM COMCHECK'!$A:$L,12,0)</f>
        <v>575</v>
      </c>
      <c r="AC629" s="201">
        <f t="shared" si="61"/>
        <v>0</v>
      </c>
      <c r="AD629" s="94"/>
      <c r="AE629" s="201"/>
      <c r="AF629" s="201"/>
      <c r="AG629" s="201"/>
      <c r="AH629" s="201"/>
      <c r="AI629" s="94"/>
      <c r="AJ629" s="94"/>
      <c r="AK629" s="87" t="s">
        <v>293</v>
      </c>
      <c r="AL629" s="87" t="str">
        <f t="shared" si="62"/>
        <v>2026-01-15|06038|1075557000|0||0|1</v>
      </c>
      <c r="AP629" s="198"/>
      <c r="AQ629" s="198"/>
      <c r="AR629" s="198"/>
      <c r="BC629" s="87"/>
      <c r="BD629" s="89" t="s">
        <v>294</v>
      </c>
      <c r="BE629" s="87"/>
    </row>
    <row r="630" spans="1:57" ht="26.25" customHeight="1">
      <c r="A630" s="87" t="s">
        <v>866</v>
      </c>
      <c r="B630" s="87" t="s">
        <v>89</v>
      </c>
      <c r="C630" s="87" t="s">
        <v>89</v>
      </c>
      <c r="D630" s="92" t="s">
        <v>1188</v>
      </c>
      <c r="E630" s="92" t="s">
        <v>93</v>
      </c>
      <c r="F630" s="92" t="s">
        <v>1160</v>
      </c>
      <c r="G630" s="93" t="s">
        <v>133</v>
      </c>
      <c r="H630" s="93">
        <v>26</v>
      </c>
      <c r="I630" s="94" t="s">
        <v>25</v>
      </c>
      <c r="J630" s="148" t="s">
        <v>296</v>
      </c>
      <c r="K630" s="93" t="s">
        <v>297</v>
      </c>
      <c r="L630" s="94" t="s">
        <v>298</v>
      </c>
      <c r="M630" s="94">
        <v>12</v>
      </c>
      <c r="N630" s="95">
        <f t="shared" si="56"/>
        <v>0</v>
      </c>
      <c r="O630" s="201">
        <f>IF(P630&gt;0,VLOOKUP($D630,'BBLM COMCHECK'!$A:$S,14,0),0)</f>
        <v>0</v>
      </c>
      <c r="P630" s="202"/>
      <c r="Q630" s="91">
        <f t="shared" si="57"/>
        <v>0</v>
      </c>
      <c r="R630" s="201">
        <f>IF(S630&gt;0,VLOOKUP($D630,'BBLM COMCHECK'!$A:$S,15,0),0)</f>
        <v>0</v>
      </c>
      <c r="S630" s="202"/>
      <c r="T630" s="91">
        <f t="shared" si="58"/>
        <v>0</v>
      </c>
      <c r="U630" s="201">
        <f>IF(V630&gt;0,VLOOKUP($D630,'BBLM COMCHECK'!$A:$Z,25,0),0)</f>
        <v>0</v>
      </c>
      <c r="V630" s="202"/>
      <c r="W630" s="91">
        <f t="shared" si="59"/>
        <v>0</v>
      </c>
      <c r="X630" s="201">
        <f>IF(Y630&gt;0,VLOOKUP($D630,'BBLM COMCHECK'!$A:$Z,25,0),0)</f>
        <v>0</v>
      </c>
      <c r="Y630" s="202"/>
      <c r="Z630" s="91">
        <f t="shared" si="60"/>
        <v>0</v>
      </c>
      <c r="AA630" s="203" t="str">
        <f>VLOOKUP(D630,'BBLM COMCHECK'!$A:$I,9,0)</f>
        <v>normal</v>
      </c>
      <c r="AB630" s="204">
        <f>VLOOKUP(D630,'BBLM COMCHECK'!$A:$L,12,0)</f>
        <v>1529</v>
      </c>
      <c r="AC630" s="201">
        <f t="shared" si="61"/>
        <v>0</v>
      </c>
      <c r="AD630" s="94"/>
      <c r="AE630" s="201"/>
      <c r="AF630" s="201"/>
      <c r="AG630" s="201"/>
      <c r="AH630" s="201"/>
      <c r="AI630" s="94"/>
      <c r="AJ630" s="94"/>
      <c r="AK630" s="87" t="s">
        <v>299</v>
      </c>
      <c r="AL630" s="87" t="str">
        <f t="shared" si="62"/>
        <v>2026-01-15|06038|1077236000|0||0|1</v>
      </c>
      <c r="AP630" s="198"/>
      <c r="AQ630" s="198"/>
      <c r="AR630" s="198"/>
      <c r="BC630" s="87"/>
      <c r="BD630" s="89" t="s">
        <v>867</v>
      </c>
      <c r="BE630" s="87"/>
    </row>
    <row r="631" spans="1:57" ht="26.25" customHeight="1">
      <c r="A631" s="87" t="s">
        <v>868</v>
      </c>
      <c r="B631" s="87" t="s">
        <v>89</v>
      </c>
      <c r="C631" s="87" t="s">
        <v>89</v>
      </c>
      <c r="D631" s="92" t="s">
        <v>1189</v>
      </c>
      <c r="E631" s="92" t="s">
        <v>93</v>
      </c>
      <c r="F631" s="92" t="s">
        <v>1160</v>
      </c>
      <c r="G631" s="93" t="s">
        <v>133</v>
      </c>
      <c r="H631" s="93">
        <v>26</v>
      </c>
      <c r="I631" s="94" t="s">
        <v>25</v>
      </c>
      <c r="J631" s="148" t="s">
        <v>302</v>
      </c>
      <c r="K631" s="93" t="s">
        <v>303</v>
      </c>
      <c r="L631" s="94" t="s">
        <v>304</v>
      </c>
      <c r="M631" s="94">
        <v>12</v>
      </c>
      <c r="N631" s="95">
        <f t="shared" si="56"/>
        <v>0</v>
      </c>
      <c r="O631" s="201">
        <f>IF(P631&gt;0,VLOOKUP($D631,'BBLM COMCHECK'!$A:$S,14,0),0)</f>
        <v>0</v>
      </c>
      <c r="P631" s="202"/>
      <c r="Q631" s="91">
        <f t="shared" si="57"/>
        <v>0</v>
      </c>
      <c r="R631" s="201">
        <f>IF(S631&gt;0,VLOOKUP($D631,'BBLM COMCHECK'!$A:$S,15,0),0)</f>
        <v>0</v>
      </c>
      <c r="S631" s="202"/>
      <c r="T631" s="91">
        <f t="shared" si="58"/>
        <v>0</v>
      </c>
      <c r="U631" s="201">
        <f>IF(V631&gt;0,VLOOKUP($D631,'BBLM COMCHECK'!$A:$Z,25,0),0)</f>
        <v>0</v>
      </c>
      <c r="V631" s="202"/>
      <c r="W631" s="91">
        <f t="shared" si="59"/>
        <v>0</v>
      </c>
      <c r="X631" s="201">
        <f>IF(Y631&gt;0,VLOOKUP($D631,'BBLM COMCHECK'!$A:$Z,25,0),0)</f>
        <v>0</v>
      </c>
      <c r="Y631" s="202"/>
      <c r="Z631" s="91">
        <f t="shared" si="60"/>
        <v>0</v>
      </c>
      <c r="AA631" s="203" t="str">
        <f>VLOOKUP(D631,'BBLM COMCHECK'!$A:$I,9,0)</f>
        <v>normal</v>
      </c>
      <c r="AB631" s="204">
        <f>VLOOKUP(D631,'BBLM COMCHECK'!$A:$L,12,0)</f>
        <v>37817</v>
      </c>
      <c r="AC631" s="201">
        <f t="shared" si="61"/>
        <v>0</v>
      </c>
      <c r="AD631" s="94"/>
      <c r="AE631" s="201"/>
      <c r="AF631" s="201"/>
      <c r="AG631" s="201"/>
      <c r="AH631" s="201"/>
      <c r="AI631" s="94"/>
      <c r="AJ631" s="94"/>
      <c r="AK631" s="87" t="s">
        <v>526</v>
      </c>
      <c r="AL631" s="87" t="str">
        <f t="shared" si="62"/>
        <v>2026-01-15|06038|1077237000|0||0|1</v>
      </c>
      <c r="AP631" s="198"/>
      <c r="AQ631" s="198"/>
      <c r="AR631" s="198"/>
      <c r="BC631" s="87"/>
      <c r="BD631" s="89" t="s">
        <v>306</v>
      </c>
      <c r="BE631" s="87"/>
    </row>
    <row r="632" spans="1:57" ht="26.25" customHeight="1">
      <c r="A632" s="87" t="s">
        <v>869</v>
      </c>
      <c r="B632" s="87" t="s">
        <v>89</v>
      </c>
      <c r="C632" s="87" t="s">
        <v>89</v>
      </c>
      <c r="D632" s="92" t="s">
        <v>1190</v>
      </c>
      <c r="E632" s="92" t="s">
        <v>93</v>
      </c>
      <c r="F632" s="92" t="s">
        <v>1160</v>
      </c>
      <c r="G632" s="93" t="s">
        <v>133</v>
      </c>
      <c r="H632" s="93">
        <v>26</v>
      </c>
      <c r="I632" s="94" t="s">
        <v>25</v>
      </c>
      <c r="J632" s="148" t="s">
        <v>308</v>
      </c>
      <c r="K632" s="93" t="s">
        <v>309</v>
      </c>
      <c r="L632" s="94" t="s">
        <v>310</v>
      </c>
      <c r="M632" s="94">
        <v>12</v>
      </c>
      <c r="N632" s="95">
        <f t="shared" si="56"/>
        <v>0</v>
      </c>
      <c r="O632" s="201">
        <f>IF(P632&gt;0,VLOOKUP($D632,'BBLM COMCHECK'!$A:$S,14,0),0)</f>
        <v>0</v>
      </c>
      <c r="P632" s="202"/>
      <c r="Q632" s="91">
        <f t="shared" si="57"/>
        <v>0</v>
      </c>
      <c r="R632" s="201">
        <f>IF(S632&gt;0,VLOOKUP($D632,'BBLM COMCHECK'!$A:$S,15,0),0)</f>
        <v>0</v>
      </c>
      <c r="S632" s="202"/>
      <c r="T632" s="91">
        <f t="shared" si="58"/>
        <v>0</v>
      </c>
      <c r="U632" s="201">
        <f>IF(V632&gt;0,VLOOKUP($D632,'BBLM COMCHECK'!$A:$Z,25,0),0)</f>
        <v>0</v>
      </c>
      <c r="V632" s="202"/>
      <c r="W632" s="91">
        <f t="shared" si="59"/>
        <v>0</v>
      </c>
      <c r="X632" s="201">
        <f>IF(Y632&gt;0,VLOOKUP($D632,'BBLM COMCHECK'!$A:$Z,25,0),0)</f>
        <v>0</v>
      </c>
      <c r="Y632" s="202"/>
      <c r="Z632" s="91">
        <f t="shared" si="60"/>
        <v>0</v>
      </c>
      <c r="AA632" s="203" t="str">
        <f>VLOOKUP(D632,'BBLM COMCHECK'!$A:$I,9,0)</f>
        <v>normal</v>
      </c>
      <c r="AB632" s="204">
        <f>VLOOKUP(D632,'BBLM COMCHECK'!$A:$L,12,0)</f>
        <v>0</v>
      </c>
      <c r="AC632" s="201">
        <f t="shared" si="61"/>
        <v>1</v>
      </c>
      <c r="AD632" s="94"/>
      <c r="AE632" s="201"/>
      <c r="AF632" s="201"/>
      <c r="AG632" s="201"/>
      <c r="AH632" s="201"/>
      <c r="AI632" s="94"/>
      <c r="AJ632" s="94"/>
      <c r="AK632" s="87" t="s">
        <v>311</v>
      </c>
      <c r="AL632" s="87" t="str">
        <f t="shared" si="62"/>
        <v>2026-01-15|06038|1082607000|0||0|1</v>
      </c>
      <c r="AP632" s="198"/>
      <c r="AQ632" s="198"/>
      <c r="AR632" s="198"/>
      <c r="BC632" s="87"/>
      <c r="BD632" s="89" t="s">
        <v>312</v>
      </c>
      <c r="BE632" s="87"/>
    </row>
    <row r="633" spans="1:57" ht="26.25" customHeight="1">
      <c r="A633" s="87" t="s">
        <v>870</v>
      </c>
      <c r="B633" s="87" t="s">
        <v>89</v>
      </c>
      <c r="C633" s="87" t="s">
        <v>89</v>
      </c>
      <c r="D633" s="92" t="s">
        <v>1191</v>
      </c>
      <c r="E633" s="92" t="s">
        <v>93</v>
      </c>
      <c r="F633" s="92" t="s">
        <v>1160</v>
      </c>
      <c r="G633" s="93" t="s">
        <v>133</v>
      </c>
      <c r="H633" s="93">
        <v>26</v>
      </c>
      <c r="I633" s="94" t="s">
        <v>25</v>
      </c>
      <c r="J633" s="148" t="s">
        <v>314</v>
      </c>
      <c r="K633" s="93" t="s">
        <v>315</v>
      </c>
      <c r="L633" s="94" t="s">
        <v>316</v>
      </c>
      <c r="M633" s="94">
        <v>24</v>
      </c>
      <c r="N633" s="95">
        <f t="shared" si="56"/>
        <v>0</v>
      </c>
      <c r="O633" s="201">
        <f>IF(P633&gt;0,VLOOKUP($D633,'BBLM COMCHECK'!$A:$S,14,0),0)</f>
        <v>0</v>
      </c>
      <c r="P633" s="202"/>
      <c r="Q633" s="91">
        <f t="shared" si="57"/>
        <v>0</v>
      </c>
      <c r="R633" s="201">
        <f>IF(S633&gt;0,VLOOKUP($D633,'BBLM COMCHECK'!$A:$S,15,0),0)</f>
        <v>0</v>
      </c>
      <c r="S633" s="202"/>
      <c r="T633" s="91">
        <f t="shared" si="58"/>
        <v>0</v>
      </c>
      <c r="U633" s="201">
        <f>IF(V633&gt;0,VLOOKUP($D633,'BBLM COMCHECK'!$A:$Z,25,0),0)</f>
        <v>0</v>
      </c>
      <c r="V633" s="202"/>
      <c r="W633" s="91">
        <f t="shared" si="59"/>
        <v>0</v>
      </c>
      <c r="X633" s="201">
        <f>IF(Y633&gt;0,VLOOKUP($D633,'BBLM COMCHECK'!$A:$Z,25,0),0)</f>
        <v>0</v>
      </c>
      <c r="Y633" s="202"/>
      <c r="Z633" s="91">
        <f t="shared" si="60"/>
        <v>0</v>
      </c>
      <c r="AA633" s="203" t="str">
        <f>VLOOKUP(D633,'BBLM COMCHECK'!$A:$I,9,0)</f>
        <v>normal</v>
      </c>
      <c r="AB633" s="204">
        <f>VLOOKUP(D633,'BBLM COMCHECK'!$A:$L,12,0)</f>
        <v>646</v>
      </c>
      <c r="AC633" s="201">
        <f t="shared" si="61"/>
        <v>0</v>
      </c>
      <c r="AD633" s="94"/>
      <c r="AE633" s="201"/>
      <c r="AF633" s="201"/>
      <c r="AG633" s="201"/>
      <c r="AH633" s="201"/>
      <c r="AI633" s="94"/>
      <c r="AJ633" s="94"/>
      <c r="AK633" s="87" t="s">
        <v>317</v>
      </c>
      <c r="AL633" s="87" t="str">
        <f t="shared" si="62"/>
        <v>2026-01-15|06038|1082723000|0||0|1</v>
      </c>
      <c r="AP633" s="198"/>
      <c r="AQ633" s="198"/>
      <c r="AR633" s="198"/>
      <c r="BC633" s="87"/>
      <c r="BD633" s="89" t="s">
        <v>318</v>
      </c>
      <c r="BE633" s="87"/>
    </row>
    <row r="634" spans="1:57" ht="26.25" customHeight="1">
      <c r="A634" s="87" t="s">
        <v>871</v>
      </c>
      <c r="B634" s="87" t="s">
        <v>89</v>
      </c>
      <c r="C634" s="87" t="s">
        <v>89</v>
      </c>
      <c r="D634" s="92" t="s">
        <v>1192</v>
      </c>
      <c r="E634" s="92" t="s">
        <v>93</v>
      </c>
      <c r="F634" s="92" t="s">
        <v>1160</v>
      </c>
      <c r="G634" s="93" t="s">
        <v>133</v>
      </c>
      <c r="H634" s="93">
        <v>27</v>
      </c>
      <c r="I634" s="94" t="s">
        <v>27</v>
      </c>
      <c r="J634" s="148" t="s">
        <v>320</v>
      </c>
      <c r="K634" s="93" t="s">
        <v>321</v>
      </c>
      <c r="L634" s="94" t="s">
        <v>322</v>
      </c>
      <c r="M634" s="94">
        <v>30</v>
      </c>
      <c r="N634" s="95">
        <f t="shared" si="56"/>
        <v>0</v>
      </c>
      <c r="O634" s="201">
        <f>IF(P634&gt;0,VLOOKUP($D634,'BBLM COMCHECK'!$A:$S,14,0),0)</f>
        <v>0</v>
      </c>
      <c r="P634" s="202"/>
      <c r="Q634" s="91">
        <f t="shared" si="57"/>
        <v>0</v>
      </c>
      <c r="R634" s="201">
        <f>IF(S634&gt;0,VLOOKUP($D634,'BBLM COMCHECK'!$A:$S,15,0),0)</f>
        <v>0</v>
      </c>
      <c r="S634" s="202"/>
      <c r="T634" s="91">
        <f t="shared" si="58"/>
        <v>0</v>
      </c>
      <c r="U634" s="201">
        <f>IF(V634&gt;0,VLOOKUP($D634,'BBLM COMCHECK'!$A:$Z,25,0),0)</f>
        <v>0</v>
      </c>
      <c r="V634" s="202"/>
      <c r="W634" s="91">
        <f t="shared" si="59"/>
        <v>0</v>
      </c>
      <c r="X634" s="201">
        <f>IF(Y634&gt;0,VLOOKUP($D634,'BBLM COMCHECK'!$A:$Z,25,0),0)</f>
        <v>0</v>
      </c>
      <c r="Y634" s="202"/>
      <c r="Z634" s="91">
        <f t="shared" si="60"/>
        <v>0</v>
      </c>
      <c r="AA634" s="203" t="str">
        <f>VLOOKUP(D634,'BBLM COMCHECK'!$A:$I,9,0)</f>
        <v>order stop</v>
      </c>
      <c r="AB634" s="204">
        <f>VLOOKUP(D634,'BBLM COMCHECK'!$A:$L,12,0)</f>
        <v>29</v>
      </c>
      <c r="AC634" s="201">
        <f t="shared" si="61"/>
        <v>0</v>
      </c>
      <c r="AD634" s="94"/>
      <c r="AE634" s="201"/>
      <c r="AF634" s="201"/>
      <c r="AG634" s="201"/>
      <c r="AH634" s="201"/>
      <c r="AI634" s="94"/>
      <c r="AJ634" s="94"/>
      <c r="AK634" s="87" t="s">
        <v>323</v>
      </c>
      <c r="AL634" s="87" t="str">
        <f t="shared" si="62"/>
        <v>2026-01-15|06038|1083898000|0||0|1</v>
      </c>
      <c r="AP634" s="198"/>
      <c r="AQ634" s="198"/>
      <c r="AR634" s="198"/>
      <c r="BC634" s="87"/>
      <c r="BD634" s="89" t="s">
        <v>324</v>
      </c>
      <c r="BE634" s="87"/>
    </row>
    <row r="635" spans="1:57" ht="26.25" customHeight="1">
      <c r="A635" s="87" t="s">
        <v>872</v>
      </c>
      <c r="B635" s="87" t="s">
        <v>89</v>
      </c>
      <c r="C635" s="87" t="s">
        <v>89</v>
      </c>
      <c r="D635" s="92" t="s">
        <v>1193</v>
      </c>
      <c r="E635" s="92" t="s">
        <v>93</v>
      </c>
      <c r="F635" s="92" t="s">
        <v>1160</v>
      </c>
      <c r="G635" s="93" t="s">
        <v>133</v>
      </c>
      <c r="H635" s="93">
        <v>27</v>
      </c>
      <c r="I635" s="94" t="s">
        <v>27</v>
      </c>
      <c r="J635" s="148" t="s">
        <v>326</v>
      </c>
      <c r="K635" s="93" t="s">
        <v>327</v>
      </c>
      <c r="L635" s="94" t="s">
        <v>328</v>
      </c>
      <c r="M635" s="94">
        <v>24</v>
      </c>
      <c r="N635" s="95">
        <f t="shared" ref="N635:N698" si="63">VLOOKUP($A635,$A$1:$Y$442,14,0)</f>
        <v>0</v>
      </c>
      <c r="O635" s="201">
        <f>IF(P635&gt;0,VLOOKUP($D635,'BBLM COMCHECK'!$A:$S,14,0),0)</f>
        <v>0</v>
      </c>
      <c r="P635" s="202"/>
      <c r="Q635" s="91">
        <f t="shared" si="57"/>
        <v>0</v>
      </c>
      <c r="R635" s="201">
        <f>IF(S635&gt;0,VLOOKUP($D635,'BBLM COMCHECK'!$A:$S,15,0),0)</f>
        <v>0</v>
      </c>
      <c r="S635" s="202"/>
      <c r="T635" s="91">
        <f t="shared" si="58"/>
        <v>0</v>
      </c>
      <c r="U635" s="201">
        <f>IF(V635&gt;0,VLOOKUP($D635,'BBLM COMCHECK'!$A:$Z,25,0),0)</f>
        <v>0</v>
      </c>
      <c r="V635" s="202"/>
      <c r="W635" s="91">
        <f t="shared" si="59"/>
        <v>0</v>
      </c>
      <c r="X635" s="201">
        <f>IF(Y635&gt;0,VLOOKUP($D635,'BBLM COMCHECK'!$A:$Z,25,0),0)</f>
        <v>0</v>
      </c>
      <c r="Y635" s="202"/>
      <c r="Z635" s="91">
        <f t="shared" si="60"/>
        <v>0</v>
      </c>
      <c r="AA635" s="203" t="str">
        <f>VLOOKUP(D635,'BBLM COMCHECK'!$A:$I,9,0)</f>
        <v>normal</v>
      </c>
      <c r="AB635" s="204">
        <f>VLOOKUP(D635,'BBLM COMCHECK'!$A:$L,12,0)</f>
        <v>407</v>
      </c>
      <c r="AC635" s="201">
        <f t="shared" si="61"/>
        <v>0</v>
      </c>
      <c r="AD635" s="94"/>
      <c r="AE635" s="201"/>
      <c r="AF635" s="201"/>
      <c r="AG635" s="201"/>
      <c r="AH635" s="201"/>
      <c r="AI635" s="94"/>
      <c r="AJ635" s="94"/>
      <c r="AK635" s="87" t="s">
        <v>329</v>
      </c>
      <c r="AL635" s="87" t="str">
        <f t="shared" si="62"/>
        <v>2026-01-15|06038|1083903000|0||0|1</v>
      </c>
      <c r="AP635" s="198"/>
      <c r="AQ635" s="198"/>
      <c r="AR635" s="198"/>
      <c r="BC635" s="87"/>
      <c r="BD635" s="89" t="s">
        <v>330</v>
      </c>
      <c r="BE635" s="87"/>
    </row>
    <row r="636" spans="1:57" ht="26.25" customHeight="1">
      <c r="A636" s="87" t="s">
        <v>873</v>
      </c>
      <c r="B636" s="87" t="s">
        <v>89</v>
      </c>
      <c r="C636" s="87" t="s">
        <v>89</v>
      </c>
      <c r="D636" s="92" t="s">
        <v>1194</v>
      </c>
      <c r="E636" s="92" t="s">
        <v>93</v>
      </c>
      <c r="F636" s="92" t="s">
        <v>1160</v>
      </c>
      <c r="G636" s="93" t="s">
        <v>133</v>
      </c>
      <c r="H636" s="93">
        <v>17</v>
      </c>
      <c r="I636" s="94" t="s">
        <v>22</v>
      </c>
      <c r="J636" s="148" t="s">
        <v>332</v>
      </c>
      <c r="K636" s="93" t="s">
        <v>333</v>
      </c>
      <c r="L636" s="94" t="s">
        <v>334</v>
      </c>
      <c r="M636" s="94">
        <v>60</v>
      </c>
      <c r="N636" s="95">
        <f t="shared" si="63"/>
        <v>0</v>
      </c>
      <c r="O636" s="201">
        <f>IF(P636&gt;0,VLOOKUP($D636,'BBLM COMCHECK'!$A:$S,14,0),0)</f>
        <v>0</v>
      </c>
      <c r="P636" s="202"/>
      <c r="Q636" s="91">
        <f t="shared" si="57"/>
        <v>0</v>
      </c>
      <c r="R636" s="201">
        <f>IF(S636&gt;0,VLOOKUP($D636,'BBLM COMCHECK'!$A:$S,15,0),0)</f>
        <v>0</v>
      </c>
      <c r="S636" s="202"/>
      <c r="T636" s="91">
        <f t="shared" si="58"/>
        <v>0</v>
      </c>
      <c r="U636" s="201">
        <f>IF(V636&gt;0,VLOOKUP($D636,'BBLM COMCHECK'!$A:$Z,25,0),0)</f>
        <v>0</v>
      </c>
      <c r="V636" s="202"/>
      <c r="W636" s="91">
        <f t="shared" si="59"/>
        <v>0</v>
      </c>
      <c r="X636" s="201">
        <f>IF(Y636&gt;0,VLOOKUP($D636,'BBLM COMCHECK'!$A:$Z,25,0),0)</f>
        <v>0</v>
      </c>
      <c r="Y636" s="202"/>
      <c r="Z636" s="91">
        <f t="shared" si="60"/>
        <v>0</v>
      </c>
      <c r="AA636" s="203" t="str">
        <f>VLOOKUP(D636,'BBLM COMCHECK'!$A:$I,9,0)</f>
        <v>normal</v>
      </c>
      <c r="AB636" s="204">
        <f>VLOOKUP(D636,'BBLM COMCHECK'!$A:$L,12,0)</f>
        <v>301</v>
      </c>
      <c r="AC636" s="201">
        <f t="shared" si="61"/>
        <v>0</v>
      </c>
      <c r="AD636" s="94"/>
      <c r="AE636" s="201"/>
      <c r="AF636" s="201"/>
      <c r="AG636" s="201"/>
      <c r="AH636" s="201"/>
      <c r="AI636" s="94"/>
      <c r="AJ636" s="94"/>
      <c r="AK636" s="87" t="s">
        <v>335</v>
      </c>
      <c r="AL636" s="87" t="str">
        <f t="shared" si="62"/>
        <v>2026-01-15|06038|1084369000|0||0|1</v>
      </c>
      <c r="AP636" s="198"/>
      <c r="AQ636" s="198"/>
      <c r="AR636" s="198"/>
      <c r="BC636" s="87"/>
      <c r="BD636" s="89" t="s">
        <v>336</v>
      </c>
      <c r="BE636" s="87"/>
    </row>
    <row r="637" spans="1:57" ht="26.25" customHeight="1">
      <c r="A637" s="87" t="s">
        <v>874</v>
      </c>
      <c r="B637" s="87" t="s">
        <v>89</v>
      </c>
      <c r="C637" s="87" t="s">
        <v>89</v>
      </c>
      <c r="D637" s="92" t="s">
        <v>1195</v>
      </c>
      <c r="E637" s="92" t="s">
        <v>93</v>
      </c>
      <c r="F637" s="92" t="s">
        <v>1160</v>
      </c>
      <c r="G637" s="93" t="s">
        <v>133</v>
      </c>
      <c r="H637" s="93">
        <v>17</v>
      </c>
      <c r="I637" s="94" t="s">
        <v>22</v>
      </c>
      <c r="J637" s="148" t="s">
        <v>338</v>
      </c>
      <c r="K637" s="93" t="s">
        <v>339</v>
      </c>
      <c r="L637" s="94" t="s">
        <v>340</v>
      </c>
      <c r="M637" s="94">
        <v>40</v>
      </c>
      <c r="N637" s="95">
        <f t="shared" si="63"/>
        <v>0</v>
      </c>
      <c r="O637" s="201">
        <f>IF(P637&gt;0,VLOOKUP($D637,'BBLM COMCHECK'!$A:$S,14,0),0)</f>
        <v>0</v>
      </c>
      <c r="P637" s="202"/>
      <c r="Q637" s="91">
        <f t="shared" si="57"/>
        <v>0</v>
      </c>
      <c r="R637" s="201">
        <f>IF(S637&gt;0,VLOOKUP($D637,'BBLM COMCHECK'!$A:$S,15,0),0)</f>
        <v>0</v>
      </c>
      <c r="S637" s="202"/>
      <c r="T637" s="91">
        <f t="shared" si="58"/>
        <v>0</v>
      </c>
      <c r="U637" s="201">
        <f>IF(V637&gt;0,VLOOKUP($D637,'BBLM COMCHECK'!$A:$Z,25,0),0)</f>
        <v>0</v>
      </c>
      <c r="V637" s="202"/>
      <c r="W637" s="91">
        <f t="shared" si="59"/>
        <v>0</v>
      </c>
      <c r="X637" s="201">
        <f>IF(Y637&gt;0,VLOOKUP($D637,'BBLM COMCHECK'!$A:$Z,25,0),0)</f>
        <v>0</v>
      </c>
      <c r="Y637" s="202"/>
      <c r="Z637" s="91">
        <f t="shared" si="60"/>
        <v>0</v>
      </c>
      <c r="AA637" s="203" t="str">
        <f>VLOOKUP(D637,'BBLM COMCHECK'!$A:$I,9,0)</f>
        <v>order stop</v>
      </c>
      <c r="AB637" s="204">
        <f>VLOOKUP(D637,'BBLM COMCHECK'!$A:$L,12,0)</f>
        <v>9804</v>
      </c>
      <c r="AC637" s="201">
        <f t="shared" si="61"/>
        <v>0</v>
      </c>
      <c r="AD637" s="94"/>
      <c r="AE637" s="201"/>
      <c r="AF637" s="201"/>
      <c r="AG637" s="201"/>
      <c r="AH637" s="201"/>
      <c r="AI637" s="94"/>
      <c r="AJ637" s="94"/>
      <c r="AK637" s="87" t="s">
        <v>341</v>
      </c>
      <c r="AL637" s="87" t="str">
        <f t="shared" si="62"/>
        <v>2026-01-15|06038|1088129000|0||0|1</v>
      </c>
      <c r="AP637" s="198"/>
      <c r="AQ637" s="198"/>
      <c r="AR637" s="198"/>
      <c r="BC637" s="87"/>
      <c r="BD637" s="89" t="s">
        <v>342</v>
      </c>
      <c r="BE637" s="87"/>
    </row>
    <row r="638" spans="1:57" ht="26.25" customHeight="1">
      <c r="A638" s="87" t="s">
        <v>875</v>
      </c>
      <c r="B638" s="87" t="s">
        <v>89</v>
      </c>
      <c r="C638" s="87" t="s">
        <v>89</v>
      </c>
      <c r="D638" s="92" t="s">
        <v>1196</v>
      </c>
      <c r="E638" s="92" t="s">
        <v>93</v>
      </c>
      <c r="F638" s="92" t="s">
        <v>1160</v>
      </c>
      <c r="G638" s="93" t="s">
        <v>133</v>
      </c>
      <c r="H638" s="93">
        <v>17</v>
      </c>
      <c r="I638" s="94" t="s">
        <v>22</v>
      </c>
      <c r="J638" s="148" t="s">
        <v>344</v>
      </c>
      <c r="K638" s="93" t="s">
        <v>345</v>
      </c>
      <c r="L638" s="94" t="s">
        <v>346</v>
      </c>
      <c r="M638" s="94">
        <v>40</v>
      </c>
      <c r="N638" s="95">
        <f t="shared" si="63"/>
        <v>0</v>
      </c>
      <c r="O638" s="201">
        <f>IF(P638&gt;0,VLOOKUP($D638,'BBLM COMCHECK'!$A:$S,14,0),0)</f>
        <v>0</v>
      </c>
      <c r="P638" s="202"/>
      <c r="Q638" s="91">
        <f t="shared" si="57"/>
        <v>0</v>
      </c>
      <c r="R638" s="201">
        <f>IF(S638&gt;0,VLOOKUP($D638,'BBLM COMCHECK'!$A:$S,15,0),0)</f>
        <v>0</v>
      </c>
      <c r="S638" s="202"/>
      <c r="T638" s="91">
        <f t="shared" si="58"/>
        <v>0</v>
      </c>
      <c r="U638" s="201">
        <f>IF(V638&gt;0,VLOOKUP($D638,'BBLM COMCHECK'!$A:$Z,25,0),0)</f>
        <v>0</v>
      </c>
      <c r="V638" s="202"/>
      <c r="W638" s="91">
        <f t="shared" si="59"/>
        <v>0</v>
      </c>
      <c r="X638" s="201">
        <f>IF(Y638&gt;0,VLOOKUP($D638,'BBLM COMCHECK'!$A:$Z,25,0),0)</f>
        <v>0</v>
      </c>
      <c r="Y638" s="202"/>
      <c r="Z638" s="91">
        <f t="shared" si="60"/>
        <v>0</v>
      </c>
      <c r="AA638" s="203" t="str">
        <f>VLOOKUP(D638,'BBLM COMCHECK'!$A:$I,9,0)</f>
        <v>order stop</v>
      </c>
      <c r="AB638" s="204">
        <f>VLOOKUP(D638,'BBLM COMCHECK'!$A:$L,12,0)</f>
        <v>1805</v>
      </c>
      <c r="AC638" s="201">
        <f t="shared" si="61"/>
        <v>0</v>
      </c>
      <c r="AD638" s="94"/>
      <c r="AE638" s="201"/>
      <c r="AF638" s="201"/>
      <c r="AG638" s="201"/>
      <c r="AH638" s="201"/>
      <c r="AI638" s="94"/>
      <c r="AJ638" s="94"/>
      <c r="AK638" s="87" t="s">
        <v>347</v>
      </c>
      <c r="AL638" s="87" t="str">
        <f t="shared" si="62"/>
        <v>2026-01-15|06038|1088134000|0||0|1</v>
      </c>
      <c r="AP638" s="198"/>
      <c r="AQ638" s="198"/>
      <c r="AR638" s="198"/>
      <c r="BC638" s="87"/>
      <c r="BD638" s="89" t="s">
        <v>348</v>
      </c>
      <c r="BE638" s="87"/>
    </row>
    <row r="639" spans="1:57" ht="26.25" customHeight="1">
      <c r="A639" s="87" t="s">
        <v>876</v>
      </c>
      <c r="B639" s="87" t="s">
        <v>89</v>
      </c>
      <c r="C639" s="87" t="s">
        <v>89</v>
      </c>
      <c r="D639" s="92" t="s">
        <v>1197</v>
      </c>
      <c r="E639" s="92" t="s">
        <v>93</v>
      </c>
      <c r="F639" s="92" t="s">
        <v>1160</v>
      </c>
      <c r="G639" s="93" t="s">
        <v>133</v>
      </c>
      <c r="H639" s="93">
        <v>17</v>
      </c>
      <c r="I639" s="94" t="s">
        <v>22</v>
      </c>
      <c r="J639" s="148" t="s">
        <v>350</v>
      </c>
      <c r="K639" s="93" t="s">
        <v>351</v>
      </c>
      <c r="L639" s="94" t="s">
        <v>352</v>
      </c>
      <c r="M639" s="94">
        <v>24</v>
      </c>
      <c r="N639" s="95">
        <f t="shared" si="63"/>
        <v>0</v>
      </c>
      <c r="O639" s="201">
        <f>IF(P639&gt;0,VLOOKUP($D639,'BBLM COMCHECK'!$A:$S,14,0),0)</f>
        <v>0</v>
      </c>
      <c r="P639" s="202"/>
      <c r="Q639" s="91">
        <f t="shared" si="57"/>
        <v>0</v>
      </c>
      <c r="R639" s="201">
        <f>IF(S639&gt;0,VLOOKUP($D639,'BBLM COMCHECK'!$A:$S,15,0),0)</f>
        <v>0</v>
      </c>
      <c r="S639" s="202"/>
      <c r="T639" s="91">
        <f t="shared" si="58"/>
        <v>0</v>
      </c>
      <c r="U639" s="201">
        <f>IF(V639&gt;0,VLOOKUP($D639,'BBLM COMCHECK'!$A:$Z,25,0),0)</f>
        <v>0</v>
      </c>
      <c r="V639" s="202"/>
      <c r="W639" s="91">
        <f t="shared" si="59"/>
        <v>0</v>
      </c>
      <c r="X639" s="201">
        <f>IF(Y639&gt;0,VLOOKUP($D639,'BBLM COMCHECK'!$A:$Z,25,0),0)</f>
        <v>0</v>
      </c>
      <c r="Y639" s="202"/>
      <c r="Z639" s="91">
        <f t="shared" si="60"/>
        <v>0</v>
      </c>
      <c r="AA639" s="203" t="str">
        <f>VLOOKUP(D639,'BBLM COMCHECK'!$A:$I,9,0)</f>
        <v>normal</v>
      </c>
      <c r="AB639" s="204">
        <f>VLOOKUP(D639,'BBLM COMCHECK'!$A:$L,12,0)</f>
        <v>3810</v>
      </c>
      <c r="AC639" s="201">
        <f t="shared" si="61"/>
        <v>0</v>
      </c>
      <c r="AD639" s="94"/>
      <c r="AE639" s="201"/>
      <c r="AF639" s="201"/>
      <c r="AG639" s="201"/>
      <c r="AH639" s="201"/>
      <c r="AI639" s="94"/>
      <c r="AJ639" s="94"/>
      <c r="AK639" s="87" t="s">
        <v>353</v>
      </c>
      <c r="AL639" s="87" t="str">
        <f t="shared" si="62"/>
        <v>2026-01-15|06038|1088137000|0||0|1</v>
      </c>
      <c r="AP639" s="198"/>
      <c r="AQ639" s="198"/>
      <c r="AR639" s="198"/>
      <c r="BC639" s="87"/>
      <c r="BD639" s="89" t="s">
        <v>354</v>
      </c>
      <c r="BE639" s="87"/>
    </row>
    <row r="640" spans="1:57" ht="26.25" customHeight="1">
      <c r="A640" s="87" t="s">
        <v>877</v>
      </c>
      <c r="B640" s="87" t="s">
        <v>89</v>
      </c>
      <c r="C640" s="87" t="s">
        <v>89</v>
      </c>
      <c r="D640" s="92" t="s">
        <v>1198</v>
      </c>
      <c r="E640" s="92" t="s">
        <v>93</v>
      </c>
      <c r="F640" s="92" t="s">
        <v>1160</v>
      </c>
      <c r="G640" s="93" t="s">
        <v>133</v>
      </c>
      <c r="H640" s="93">
        <v>17</v>
      </c>
      <c r="I640" s="94" t="s">
        <v>22</v>
      </c>
      <c r="J640" s="148" t="s">
        <v>356</v>
      </c>
      <c r="K640" s="93" t="s">
        <v>357</v>
      </c>
      <c r="L640" s="94" t="s">
        <v>358</v>
      </c>
      <c r="M640" s="94">
        <v>40</v>
      </c>
      <c r="N640" s="95">
        <f t="shared" si="63"/>
        <v>0</v>
      </c>
      <c r="O640" s="201">
        <f>IF(P640&gt;0,VLOOKUP($D640,'BBLM COMCHECK'!$A:$S,14,0),0)</f>
        <v>0</v>
      </c>
      <c r="P640" s="202"/>
      <c r="Q640" s="91">
        <f t="shared" si="57"/>
        <v>0</v>
      </c>
      <c r="R640" s="201">
        <f>IF(S640&gt;0,VLOOKUP($D640,'BBLM COMCHECK'!$A:$S,15,0),0)</f>
        <v>0</v>
      </c>
      <c r="S640" s="202"/>
      <c r="T640" s="91">
        <f t="shared" si="58"/>
        <v>0</v>
      </c>
      <c r="U640" s="201">
        <f>IF(V640&gt;0,VLOOKUP($D640,'BBLM COMCHECK'!$A:$Z,25,0),0)</f>
        <v>0</v>
      </c>
      <c r="V640" s="202"/>
      <c r="W640" s="91">
        <f t="shared" si="59"/>
        <v>0</v>
      </c>
      <c r="X640" s="201">
        <f>IF(Y640&gt;0,VLOOKUP($D640,'BBLM COMCHECK'!$A:$Z,25,0),0)</f>
        <v>0</v>
      </c>
      <c r="Y640" s="202"/>
      <c r="Z640" s="91">
        <f t="shared" si="60"/>
        <v>0</v>
      </c>
      <c r="AA640" s="203" t="str">
        <f>VLOOKUP(D640,'BBLM COMCHECK'!$A:$I,9,0)</f>
        <v>order stop</v>
      </c>
      <c r="AB640" s="204">
        <f>VLOOKUP(D640,'BBLM COMCHECK'!$A:$L,12,0)</f>
        <v>33408</v>
      </c>
      <c r="AC640" s="201">
        <f t="shared" si="61"/>
        <v>0</v>
      </c>
      <c r="AD640" s="94"/>
      <c r="AE640" s="201"/>
      <c r="AF640" s="201"/>
      <c r="AG640" s="201"/>
      <c r="AH640" s="201"/>
      <c r="AI640" s="94"/>
      <c r="AJ640" s="94"/>
      <c r="AK640" s="87" t="s">
        <v>359</v>
      </c>
      <c r="AL640" s="87" t="str">
        <f t="shared" si="62"/>
        <v>2026-01-15|06038|1088171000|0||0|1</v>
      </c>
      <c r="AP640" s="198"/>
      <c r="AQ640" s="198"/>
      <c r="AR640" s="198"/>
      <c r="BC640" s="87"/>
      <c r="BD640" s="89" t="s">
        <v>360</v>
      </c>
      <c r="BE640" s="87"/>
    </row>
    <row r="641" spans="1:57" ht="26.25" customHeight="1">
      <c r="A641" s="87" t="s">
        <v>878</v>
      </c>
      <c r="B641" s="87" t="s">
        <v>89</v>
      </c>
      <c r="C641" s="87" t="s">
        <v>89</v>
      </c>
      <c r="D641" s="92" t="s">
        <v>1199</v>
      </c>
      <c r="E641" s="92" t="s">
        <v>93</v>
      </c>
      <c r="F641" s="92" t="s">
        <v>1160</v>
      </c>
      <c r="G641" s="93" t="s">
        <v>133</v>
      </c>
      <c r="H641" s="93">
        <v>17</v>
      </c>
      <c r="I641" s="94" t="s">
        <v>22</v>
      </c>
      <c r="J641" s="148" t="s">
        <v>362</v>
      </c>
      <c r="K641" s="93" t="s">
        <v>363</v>
      </c>
      <c r="L641" s="94" t="s">
        <v>364</v>
      </c>
      <c r="M641" s="94">
        <v>40</v>
      </c>
      <c r="N641" s="95">
        <f t="shared" si="63"/>
        <v>0</v>
      </c>
      <c r="O641" s="201">
        <f>IF(P641&gt;0,VLOOKUP($D641,'BBLM COMCHECK'!$A:$S,14,0),0)</f>
        <v>0</v>
      </c>
      <c r="P641" s="202"/>
      <c r="Q641" s="91">
        <f t="shared" si="57"/>
        <v>0</v>
      </c>
      <c r="R641" s="201">
        <f>IF(S641&gt;0,VLOOKUP($D641,'BBLM COMCHECK'!$A:$S,15,0),0)</f>
        <v>0</v>
      </c>
      <c r="S641" s="202"/>
      <c r="T641" s="91">
        <f t="shared" si="58"/>
        <v>0</v>
      </c>
      <c r="U641" s="201">
        <f>IF(V641&gt;0,VLOOKUP($D641,'BBLM COMCHECK'!$A:$Z,25,0),0)</f>
        <v>0</v>
      </c>
      <c r="V641" s="202"/>
      <c r="W641" s="91">
        <f t="shared" si="59"/>
        <v>0</v>
      </c>
      <c r="X641" s="201">
        <f>IF(Y641&gt;0,VLOOKUP($D641,'BBLM COMCHECK'!$A:$Z,25,0),0)</f>
        <v>0</v>
      </c>
      <c r="Y641" s="202"/>
      <c r="Z641" s="91">
        <f t="shared" si="60"/>
        <v>0</v>
      </c>
      <c r="AA641" s="203" t="str">
        <f>VLOOKUP(D641,'BBLM COMCHECK'!$A:$I,9,0)</f>
        <v>normal</v>
      </c>
      <c r="AB641" s="204">
        <f>VLOOKUP(D641,'BBLM COMCHECK'!$A:$L,12,0)</f>
        <v>53072</v>
      </c>
      <c r="AC641" s="201">
        <f t="shared" si="61"/>
        <v>0</v>
      </c>
      <c r="AD641" s="94"/>
      <c r="AE641" s="201"/>
      <c r="AF641" s="201"/>
      <c r="AG641" s="201"/>
      <c r="AH641" s="201"/>
      <c r="AI641" s="94"/>
      <c r="AJ641" s="94"/>
      <c r="AK641" s="87" t="s">
        <v>365</v>
      </c>
      <c r="AL641" s="87" t="str">
        <f t="shared" si="62"/>
        <v>2026-01-15|06038|1088175000|0||0|1</v>
      </c>
      <c r="AP641" s="198"/>
      <c r="AQ641" s="198"/>
      <c r="AR641" s="198"/>
      <c r="BC641" s="87"/>
      <c r="BD641" s="89" t="s">
        <v>366</v>
      </c>
      <c r="BE641" s="87"/>
    </row>
    <row r="642" spans="1:57" ht="26.25" customHeight="1">
      <c r="A642" s="87" t="s">
        <v>879</v>
      </c>
      <c r="B642" s="87" t="s">
        <v>89</v>
      </c>
      <c r="C642" s="87" t="s">
        <v>89</v>
      </c>
      <c r="D642" s="92" t="s">
        <v>1200</v>
      </c>
      <c r="E642" s="92" t="s">
        <v>93</v>
      </c>
      <c r="F642" s="92" t="s">
        <v>1160</v>
      </c>
      <c r="G642" s="93" t="s">
        <v>133</v>
      </c>
      <c r="H642" s="93">
        <v>17</v>
      </c>
      <c r="I642" s="94" t="s">
        <v>22</v>
      </c>
      <c r="J642" s="148" t="s">
        <v>368</v>
      </c>
      <c r="K642" s="93" t="s">
        <v>369</v>
      </c>
      <c r="L642" s="94" t="s">
        <v>370</v>
      </c>
      <c r="M642" s="94">
        <v>40</v>
      </c>
      <c r="N642" s="95">
        <f t="shared" si="63"/>
        <v>0</v>
      </c>
      <c r="O642" s="201">
        <f>IF(P642&gt;0,VLOOKUP($D642,'BBLM COMCHECK'!$A:$S,14,0),0)</f>
        <v>0</v>
      </c>
      <c r="P642" s="202"/>
      <c r="Q642" s="91">
        <f t="shared" si="57"/>
        <v>0</v>
      </c>
      <c r="R642" s="201">
        <f>IF(S642&gt;0,VLOOKUP($D642,'BBLM COMCHECK'!$A:$S,15,0),0)</f>
        <v>0</v>
      </c>
      <c r="S642" s="202"/>
      <c r="T642" s="91">
        <f t="shared" si="58"/>
        <v>0</v>
      </c>
      <c r="U642" s="201">
        <f>IF(V642&gt;0,VLOOKUP($D642,'BBLM COMCHECK'!$A:$Z,25,0),0)</f>
        <v>0</v>
      </c>
      <c r="V642" s="202"/>
      <c r="W642" s="91">
        <f t="shared" si="59"/>
        <v>0</v>
      </c>
      <c r="X642" s="201">
        <f>IF(Y642&gt;0,VLOOKUP($D642,'BBLM COMCHECK'!$A:$Z,25,0),0)</f>
        <v>0</v>
      </c>
      <c r="Y642" s="202"/>
      <c r="Z642" s="91">
        <f t="shared" si="60"/>
        <v>0</v>
      </c>
      <c r="AA642" s="203" t="str">
        <f>VLOOKUP(D642,'BBLM COMCHECK'!$A:$I,9,0)</f>
        <v>normal</v>
      </c>
      <c r="AB642" s="204">
        <f>VLOOKUP(D642,'BBLM COMCHECK'!$A:$L,12,0)</f>
        <v>6247</v>
      </c>
      <c r="AC642" s="201">
        <f t="shared" si="61"/>
        <v>0</v>
      </c>
      <c r="AD642" s="94"/>
      <c r="AE642" s="201"/>
      <c r="AF642" s="201"/>
      <c r="AG642" s="201"/>
      <c r="AH642" s="201"/>
      <c r="AI642" s="94"/>
      <c r="AJ642" s="94"/>
      <c r="AK642" s="87" t="s">
        <v>371</v>
      </c>
      <c r="AL642" s="87" t="str">
        <f t="shared" si="62"/>
        <v>2026-01-15|06038|1088200000|0||0|1</v>
      </c>
      <c r="AP642" s="198"/>
      <c r="AQ642" s="198"/>
      <c r="AR642" s="198"/>
      <c r="BC642" s="87"/>
      <c r="BD642" s="89" t="s">
        <v>372</v>
      </c>
      <c r="BE642" s="87"/>
    </row>
    <row r="643" spans="1:57" ht="26.25" customHeight="1">
      <c r="A643" s="87" t="s">
        <v>880</v>
      </c>
      <c r="B643" s="87" t="s">
        <v>89</v>
      </c>
      <c r="C643" s="87" t="s">
        <v>89</v>
      </c>
      <c r="D643" s="92" t="s">
        <v>1201</v>
      </c>
      <c r="E643" s="92" t="s">
        <v>93</v>
      </c>
      <c r="F643" s="92" t="s">
        <v>1160</v>
      </c>
      <c r="G643" s="93" t="s">
        <v>133</v>
      </c>
      <c r="H643" s="93">
        <v>17</v>
      </c>
      <c r="I643" s="94" t="s">
        <v>22</v>
      </c>
      <c r="J643" s="148" t="s">
        <v>374</v>
      </c>
      <c r="K643" s="93" t="s">
        <v>375</v>
      </c>
      <c r="L643" s="94" t="s">
        <v>376</v>
      </c>
      <c r="M643" s="94">
        <v>20</v>
      </c>
      <c r="N643" s="95">
        <f t="shared" si="63"/>
        <v>0</v>
      </c>
      <c r="O643" s="201">
        <f>IF(P643&gt;0,VLOOKUP($D643,'BBLM COMCHECK'!$A:$S,14,0),0)</f>
        <v>0</v>
      </c>
      <c r="P643" s="202"/>
      <c r="Q643" s="91">
        <f t="shared" ref="Q643:Q706" si="64">IFERROR(O643/P643%,0)</f>
        <v>0</v>
      </c>
      <c r="R643" s="201">
        <f>IF(S643&gt;0,VLOOKUP($D643,'BBLM COMCHECK'!$A:$S,15,0),0)</f>
        <v>0</v>
      </c>
      <c r="S643" s="202"/>
      <c r="T643" s="91">
        <f t="shared" ref="T643:T706" si="65">IFERROR(R643/S643%,0)</f>
        <v>0</v>
      </c>
      <c r="U643" s="201">
        <f>IF(V643&gt;0,VLOOKUP($D643,'BBLM COMCHECK'!$A:$Z,25,0),0)</f>
        <v>0</v>
      </c>
      <c r="V643" s="202"/>
      <c r="W643" s="91">
        <f t="shared" ref="W643:W706" si="66">IFERROR(U643/V643%,0)</f>
        <v>0</v>
      </c>
      <c r="X643" s="201">
        <f>IF(Y643&gt;0,VLOOKUP($D643,'BBLM COMCHECK'!$A:$Z,25,0),0)</f>
        <v>0</v>
      </c>
      <c r="Y643" s="202"/>
      <c r="Z643" s="91">
        <f t="shared" ref="Z643:Z706" si="67">IFERROR(X643/Y643%,0)</f>
        <v>0</v>
      </c>
      <c r="AA643" s="203" t="str">
        <f>VLOOKUP(D643,'BBLM COMCHECK'!$A:$I,9,0)</f>
        <v>normal</v>
      </c>
      <c r="AB643" s="204">
        <f>VLOOKUP(D643,'BBLM COMCHECK'!$A:$L,12,0)</f>
        <v>952</v>
      </c>
      <c r="AC643" s="201">
        <f t="shared" ref="AC643:AC706" si="68">IF(AB643&lt;4,1,0)</f>
        <v>0</v>
      </c>
      <c r="AD643" s="94"/>
      <c r="AE643" s="201"/>
      <c r="AF643" s="201"/>
      <c r="AG643" s="201"/>
      <c r="AH643" s="201"/>
      <c r="AI643" s="94"/>
      <c r="AJ643" s="94"/>
      <c r="AK643" s="87" t="s">
        <v>377</v>
      </c>
      <c r="AL643" s="87" t="str">
        <f t="shared" ref="AL643:AL706" si="69">"2026-01-15|"&amp;E643&amp;"|"&amp;J643&amp;"|"&amp;X643&amp;"|"&amp;Y643&amp;"|"&amp;N643&amp;"|"&amp;1</f>
        <v>2026-01-15|06038|1088243000|0||0|1</v>
      </c>
      <c r="AP643" s="198"/>
      <c r="AQ643" s="198"/>
      <c r="AR643" s="198"/>
      <c r="BC643" s="87"/>
      <c r="BD643" s="89" t="s">
        <v>378</v>
      </c>
      <c r="BE643" s="87"/>
    </row>
    <row r="644" spans="1:57" ht="26.25" customHeight="1">
      <c r="A644" s="87" t="s">
        <v>881</v>
      </c>
      <c r="B644" s="87" t="s">
        <v>89</v>
      </c>
      <c r="C644" s="87" t="s">
        <v>89</v>
      </c>
      <c r="D644" s="92" t="s">
        <v>1202</v>
      </c>
      <c r="E644" s="92" t="s">
        <v>93</v>
      </c>
      <c r="F644" s="92" t="s">
        <v>1160</v>
      </c>
      <c r="G644" s="93" t="s">
        <v>133</v>
      </c>
      <c r="H644" s="93">
        <v>21</v>
      </c>
      <c r="I644" s="94" t="s">
        <v>24</v>
      </c>
      <c r="J644" s="148" t="s">
        <v>380</v>
      </c>
      <c r="K644" s="93" t="s">
        <v>381</v>
      </c>
      <c r="L644" s="94" t="s">
        <v>382</v>
      </c>
      <c r="M644" s="94">
        <v>48</v>
      </c>
      <c r="N644" s="95">
        <f t="shared" si="63"/>
        <v>0</v>
      </c>
      <c r="O644" s="201">
        <f>IF(P644&gt;0,VLOOKUP($D644,'BBLM COMCHECK'!$A:$S,14,0),0)</f>
        <v>0</v>
      </c>
      <c r="P644" s="202"/>
      <c r="Q644" s="91">
        <f t="shared" si="64"/>
        <v>0</v>
      </c>
      <c r="R644" s="201">
        <f>IF(S644&gt;0,VLOOKUP($D644,'BBLM COMCHECK'!$A:$S,15,0),0)</f>
        <v>0</v>
      </c>
      <c r="S644" s="202"/>
      <c r="T644" s="91">
        <f t="shared" si="65"/>
        <v>0</v>
      </c>
      <c r="U644" s="201">
        <f>IF(V644&gt;0,VLOOKUP($D644,'BBLM COMCHECK'!$A:$Z,25,0),0)</f>
        <v>0</v>
      </c>
      <c r="V644" s="202"/>
      <c r="W644" s="91">
        <f t="shared" si="66"/>
        <v>0</v>
      </c>
      <c r="X644" s="201">
        <f>IF(Y644&gt;0,VLOOKUP($D644,'BBLM COMCHECK'!$A:$Z,25,0),0)</f>
        <v>0</v>
      </c>
      <c r="Y644" s="202"/>
      <c r="Z644" s="91">
        <f t="shared" si="67"/>
        <v>0</v>
      </c>
      <c r="AA644" s="203" t="str">
        <f>VLOOKUP(D644,'BBLM COMCHECK'!$A:$I,9,0)</f>
        <v>order stop</v>
      </c>
      <c r="AB644" s="204">
        <f>VLOOKUP(D644,'BBLM COMCHECK'!$A:$L,12,0)</f>
        <v>8213</v>
      </c>
      <c r="AC644" s="201">
        <f t="shared" si="68"/>
        <v>0</v>
      </c>
      <c r="AD644" s="94"/>
      <c r="AE644" s="201"/>
      <c r="AF644" s="201"/>
      <c r="AG644" s="201"/>
      <c r="AH644" s="201"/>
      <c r="AI644" s="94"/>
      <c r="AJ644" s="94"/>
      <c r="AK644" s="87" t="s">
        <v>383</v>
      </c>
      <c r="AL644" s="87" t="str">
        <f t="shared" si="69"/>
        <v>2026-01-15|06038|1089271000|0||0|1</v>
      </c>
      <c r="AP644" s="198"/>
      <c r="AQ644" s="198"/>
      <c r="AR644" s="198"/>
      <c r="BC644" s="87"/>
      <c r="BD644" s="89" t="s">
        <v>384</v>
      </c>
      <c r="BE644" s="87"/>
    </row>
    <row r="645" spans="1:57" ht="26.25" customHeight="1">
      <c r="A645" s="87" t="s">
        <v>882</v>
      </c>
      <c r="B645" s="87" t="s">
        <v>89</v>
      </c>
      <c r="C645" s="87" t="s">
        <v>89</v>
      </c>
      <c r="D645" s="92" t="s">
        <v>1203</v>
      </c>
      <c r="E645" s="92" t="s">
        <v>93</v>
      </c>
      <c r="F645" s="92" t="s">
        <v>1160</v>
      </c>
      <c r="G645" s="93" t="s">
        <v>133</v>
      </c>
      <c r="H645" s="93">
        <v>27</v>
      </c>
      <c r="I645" s="94" t="s">
        <v>27</v>
      </c>
      <c r="J645" s="148" t="s">
        <v>386</v>
      </c>
      <c r="K645" s="93" t="s">
        <v>387</v>
      </c>
      <c r="L645" s="94" t="s">
        <v>388</v>
      </c>
      <c r="M645" s="94">
        <v>24</v>
      </c>
      <c r="N645" s="95">
        <f t="shared" si="63"/>
        <v>0</v>
      </c>
      <c r="O645" s="201">
        <f>IF(P645&gt;0,VLOOKUP($D645,'BBLM COMCHECK'!$A:$S,14,0),0)</f>
        <v>0</v>
      </c>
      <c r="P645" s="202"/>
      <c r="Q645" s="91">
        <f t="shared" si="64"/>
        <v>0</v>
      </c>
      <c r="R645" s="201">
        <f>IF(S645&gt;0,VLOOKUP($D645,'BBLM COMCHECK'!$A:$S,15,0),0)</f>
        <v>0</v>
      </c>
      <c r="S645" s="202"/>
      <c r="T645" s="91">
        <f t="shared" si="65"/>
        <v>0</v>
      </c>
      <c r="U645" s="201">
        <f>IF(V645&gt;0,VLOOKUP($D645,'BBLM COMCHECK'!$A:$Z,25,0),0)</f>
        <v>0</v>
      </c>
      <c r="V645" s="202"/>
      <c r="W645" s="91">
        <f t="shared" si="66"/>
        <v>0</v>
      </c>
      <c r="X645" s="201">
        <f>IF(Y645&gt;0,VLOOKUP($D645,'BBLM COMCHECK'!$A:$Z,25,0),0)</f>
        <v>0</v>
      </c>
      <c r="Y645" s="202"/>
      <c r="Z645" s="91">
        <f t="shared" si="67"/>
        <v>0</v>
      </c>
      <c r="AA645" s="203" t="str">
        <f>VLOOKUP(D645,'BBLM COMCHECK'!$A:$I,9,0)</f>
        <v>normal</v>
      </c>
      <c r="AB645" s="204">
        <f>VLOOKUP(D645,'BBLM COMCHECK'!$A:$L,12,0)</f>
        <v>120</v>
      </c>
      <c r="AC645" s="201">
        <f t="shared" si="68"/>
        <v>0</v>
      </c>
      <c r="AD645" s="94"/>
      <c r="AE645" s="201"/>
      <c r="AF645" s="201"/>
      <c r="AG645" s="201"/>
      <c r="AH645" s="201"/>
      <c r="AI645" s="94"/>
      <c r="AJ645" s="94"/>
      <c r="AK645" s="87" t="s">
        <v>389</v>
      </c>
      <c r="AL645" s="87" t="str">
        <f t="shared" si="69"/>
        <v>2026-01-15|06038|1090446000|0||0|1</v>
      </c>
      <c r="AP645" s="198"/>
      <c r="AQ645" s="198"/>
      <c r="AR645" s="198"/>
      <c r="BC645" s="87"/>
      <c r="BD645" s="89" t="s">
        <v>390</v>
      </c>
      <c r="BE645" s="87"/>
    </row>
    <row r="646" spans="1:57" ht="26.25" customHeight="1">
      <c r="A646" s="87" t="s">
        <v>883</v>
      </c>
      <c r="B646" s="87" t="s">
        <v>89</v>
      </c>
      <c r="C646" s="87" t="s">
        <v>89</v>
      </c>
      <c r="D646" s="92" t="s">
        <v>1204</v>
      </c>
      <c r="E646" s="92" t="s">
        <v>93</v>
      </c>
      <c r="F646" s="92" t="s">
        <v>1160</v>
      </c>
      <c r="G646" s="93" t="s">
        <v>133</v>
      </c>
      <c r="H646" s="93">
        <v>27</v>
      </c>
      <c r="I646" s="94" t="s">
        <v>27</v>
      </c>
      <c r="J646" s="148" t="s">
        <v>392</v>
      </c>
      <c r="K646" s="93" t="s">
        <v>393</v>
      </c>
      <c r="L646" s="94" t="s">
        <v>394</v>
      </c>
      <c r="M646" s="94">
        <v>12</v>
      </c>
      <c r="N646" s="95">
        <f t="shared" si="63"/>
        <v>0</v>
      </c>
      <c r="O646" s="201">
        <f>IF(P646&gt;0,VLOOKUP($D646,'BBLM COMCHECK'!$A:$S,14,0),0)</f>
        <v>0</v>
      </c>
      <c r="P646" s="202"/>
      <c r="Q646" s="91">
        <f t="shared" si="64"/>
        <v>0</v>
      </c>
      <c r="R646" s="201">
        <f>IF(S646&gt;0,VLOOKUP($D646,'BBLM COMCHECK'!$A:$S,15,0),0)</f>
        <v>0</v>
      </c>
      <c r="S646" s="202"/>
      <c r="T646" s="91">
        <f t="shared" si="65"/>
        <v>0</v>
      </c>
      <c r="U646" s="201">
        <f>IF(V646&gt;0,VLOOKUP($D646,'BBLM COMCHECK'!$A:$Z,25,0),0)</f>
        <v>0</v>
      </c>
      <c r="V646" s="202"/>
      <c r="W646" s="91">
        <f t="shared" si="66"/>
        <v>0</v>
      </c>
      <c r="X646" s="201">
        <f>IF(Y646&gt;0,VLOOKUP($D646,'BBLM COMCHECK'!$A:$Z,25,0),0)</f>
        <v>0</v>
      </c>
      <c r="Y646" s="202"/>
      <c r="Z646" s="91">
        <f t="shared" si="67"/>
        <v>0</v>
      </c>
      <c r="AA646" s="203" t="str">
        <f>VLOOKUP(D646,'BBLM COMCHECK'!$A:$I,9,0)</f>
        <v>normal</v>
      </c>
      <c r="AB646" s="204">
        <f>VLOOKUP(D646,'BBLM COMCHECK'!$A:$L,12,0)</f>
        <v>4</v>
      </c>
      <c r="AC646" s="201">
        <f t="shared" si="68"/>
        <v>0</v>
      </c>
      <c r="AD646" s="94"/>
      <c r="AE646" s="201"/>
      <c r="AF646" s="201"/>
      <c r="AG646" s="201"/>
      <c r="AH646" s="201"/>
      <c r="AI646" s="94"/>
      <c r="AJ646" s="94"/>
      <c r="AK646" s="87" t="s">
        <v>395</v>
      </c>
      <c r="AL646" s="87" t="str">
        <f t="shared" si="69"/>
        <v>2026-01-15|06038|1090872000|0||0|1</v>
      </c>
      <c r="AP646" s="198"/>
      <c r="AQ646" s="198"/>
      <c r="AR646" s="198"/>
      <c r="BC646" s="87"/>
      <c r="BD646" s="89" t="s">
        <v>396</v>
      </c>
      <c r="BE646" s="87"/>
    </row>
    <row r="647" spans="1:57" ht="26.25" customHeight="1">
      <c r="A647" s="87" t="s">
        <v>884</v>
      </c>
      <c r="B647" s="87" t="s">
        <v>89</v>
      </c>
      <c r="C647" s="87" t="s">
        <v>89</v>
      </c>
      <c r="D647" s="92" t="s">
        <v>1205</v>
      </c>
      <c r="E647" s="92" t="s">
        <v>93</v>
      </c>
      <c r="F647" s="92" t="s">
        <v>1160</v>
      </c>
      <c r="G647" s="93" t="s">
        <v>133</v>
      </c>
      <c r="H647" s="93">
        <v>21</v>
      </c>
      <c r="I647" s="94" t="s">
        <v>24</v>
      </c>
      <c r="J647" s="148" t="s">
        <v>398</v>
      </c>
      <c r="K647" s="93" t="s">
        <v>399</v>
      </c>
      <c r="L647" s="94" t="s">
        <v>400</v>
      </c>
      <c r="M647" s="94">
        <v>12</v>
      </c>
      <c r="N647" s="95">
        <f t="shared" si="63"/>
        <v>0</v>
      </c>
      <c r="O647" s="201">
        <f>IF(P647&gt;0,VLOOKUP($D647,'BBLM COMCHECK'!$A:$S,14,0),0)</f>
        <v>0</v>
      </c>
      <c r="P647" s="202"/>
      <c r="Q647" s="91">
        <f t="shared" si="64"/>
        <v>0</v>
      </c>
      <c r="R647" s="201">
        <f>IF(S647&gt;0,VLOOKUP($D647,'BBLM COMCHECK'!$A:$S,15,0),0)</f>
        <v>0</v>
      </c>
      <c r="S647" s="202"/>
      <c r="T647" s="91">
        <f t="shared" si="65"/>
        <v>0</v>
      </c>
      <c r="U647" s="201">
        <f>IF(V647&gt;0,VLOOKUP($D647,'BBLM COMCHECK'!$A:$Z,25,0),0)</f>
        <v>0</v>
      </c>
      <c r="V647" s="202"/>
      <c r="W647" s="91">
        <f t="shared" si="66"/>
        <v>0</v>
      </c>
      <c r="X647" s="201">
        <f>IF(Y647&gt;0,VLOOKUP($D647,'BBLM COMCHECK'!$A:$Z,25,0),0)</f>
        <v>0</v>
      </c>
      <c r="Y647" s="202"/>
      <c r="Z647" s="91">
        <f t="shared" si="67"/>
        <v>0</v>
      </c>
      <c r="AA647" s="203" t="str">
        <f>VLOOKUP(D647,'BBLM COMCHECK'!$A:$I,9,0)</f>
        <v>order stop</v>
      </c>
      <c r="AB647" s="204">
        <f>VLOOKUP(D647,'BBLM COMCHECK'!$A:$L,12,0)</f>
        <v>1845</v>
      </c>
      <c r="AC647" s="201">
        <f t="shared" si="68"/>
        <v>0</v>
      </c>
      <c r="AD647" s="94"/>
      <c r="AE647" s="201"/>
      <c r="AF647" s="201"/>
      <c r="AG647" s="201"/>
      <c r="AH647" s="201"/>
      <c r="AI647" s="94"/>
      <c r="AJ647" s="94"/>
      <c r="AK647" s="87" t="s">
        <v>401</v>
      </c>
      <c r="AL647" s="87" t="str">
        <f t="shared" si="69"/>
        <v>2026-01-15|06038|1092661000|0||0|1</v>
      </c>
      <c r="AP647" s="198"/>
      <c r="AQ647" s="198"/>
      <c r="AR647" s="198"/>
      <c r="BC647" s="87"/>
      <c r="BD647" s="89" t="s">
        <v>402</v>
      </c>
      <c r="BE647" s="87"/>
    </row>
    <row r="648" spans="1:57" ht="26.25" customHeight="1">
      <c r="A648" s="87" t="s">
        <v>885</v>
      </c>
      <c r="B648" s="87" t="s">
        <v>89</v>
      </c>
      <c r="C648" s="87" t="s">
        <v>89</v>
      </c>
      <c r="D648" s="92" t="s">
        <v>1206</v>
      </c>
      <c r="E648" s="92" t="s">
        <v>93</v>
      </c>
      <c r="F648" s="92" t="s">
        <v>1160</v>
      </c>
      <c r="G648" s="93" t="s">
        <v>133</v>
      </c>
      <c r="H648" s="93">
        <v>26</v>
      </c>
      <c r="I648" s="94" t="s">
        <v>25</v>
      </c>
      <c r="J648" s="148" t="s">
        <v>404</v>
      </c>
      <c r="K648" s="93" t="s">
        <v>405</v>
      </c>
      <c r="L648" s="94" t="s">
        <v>406</v>
      </c>
      <c r="M648" s="94">
        <v>12</v>
      </c>
      <c r="N648" s="95">
        <f t="shared" si="63"/>
        <v>0</v>
      </c>
      <c r="O648" s="201">
        <f>IF(P648&gt;0,VLOOKUP($D648,'BBLM COMCHECK'!$A:$S,14,0),0)</f>
        <v>0</v>
      </c>
      <c r="P648" s="202"/>
      <c r="Q648" s="91">
        <f t="shared" si="64"/>
        <v>0</v>
      </c>
      <c r="R648" s="201">
        <f>IF(S648&gt;0,VLOOKUP($D648,'BBLM COMCHECK'!$A:$S,15,0),0)</f>
        <v>0</v>
      </c>
      <c r="S648" s="202"/>
      <c r="T648" s="91">
        <f t="shared" si="65"/>
        <v>0</v>
      </c>
      <c r="U648" s="201">
        <f>IF(V648&gt;0,VLOOKUP($D648,'BBLM COMCHECK'!$A:$Z,25,0),0)</f>
        <v>0</v>
      </c>
      <c r="V648" s="202"/>
      <c r="W648" s="91">
        <f t="shared" si="66"/>
        <v>0</v>
      </c>
      <c r="X648" s="201">
        <f>IF(Y648&gt;0,VLOOKUP($D648,'BBLM COMCHECK'!$A:$Z,25,0),0)</f>
        <v>0</v>
      </c>
      <c r="Y648" s="202"/>
      <c r="Z648" s="91">
        <f t="shared" si="67"/>
        <v>0</v>
      </c>
      <c r="AA648" s="203" t="str">
        <f>VLOOKUP(D648,'BBLM COMCHECK'!$A:$I,9,0)</f>
        <v>normal</v>
      </c>
      <c r="AB648" s="204">
        <f>VLOOKUP(D648,'BBLM COMCHECK'!$A:$L,12,0)</f>
        <v>2707</v>
      </c>
      <c r="AC648" s="201">
        <f t="shared" si="68"/>
        <v>0</v>
      </c>
      <c r="AD648" s="94"/>
      <c r="AE648" s="201"/>
      <c r="AF648" s="201"/>
      <c r="AG648" s="201"/>
      <c r="AH648" s="201"/>
      <c r="AI648" s="94"/>
      <c r="AJ648" s="94"/>
      <c r="AK648" s="87" t="s">
        <v>407</v>
      </c>
      <c r="AL648" s="87" t="str">
        <f t="shared" si="69"/>
        <v>2026-01-15|06038|1102123000|0||0|1</v>
      </c>
      <c r="AP648" s="198"/>
      <c r="AQ648" s="198"/>
      <c r="AR648" s="198"/>
      <c r="BC648" s="87"/>
      <c r="BD648" s="89" t="s">
        <v>408</v>
      </c>
      <c r="BE648" s="87"/>
    </row>
    <row r="649" spans="1:57" ht="26.25" customHeight="1">
      <c r="A649" s="87" t="s">
        <v>886</v>
      </c>
      <c r="B649" s="87" t="s">
        <v>89</v>
      </c>
      <c r="C649" s="87" t="s">
        <v>89</v>
      </c>
      <c r="D649" s="92" t="s">
        <v>1207</v>
      </c>
      <c r="E649" s="92" t="s">
        <v>93</v>
      </c>
      <c r="F649" s="92" t="s">
        <v>1160</v>
      </c>
      <c r="G649" s="93" t="s">
        <v>133</v>
      </c>
      <c r="H649" s="93">
        <v>26</v>
      </c>
      <c r="I649" s="94" t="s">
        <v>25</v>
      </c>
      <c r="J649" s="148" t="s">
        <v>410</v>
      </c>
      <c r="K649" s="93" t="s">
        <v>411</v>
      </c>
      <c r="L649" s="94" t="s">
        <v>412</v>
      </c>
      <c r="M649" s="94">
        <v>12</v>
      </c>
      <c r="N649" s="95">
        <f t="shared" si="63"/>
        <v>0</v>
      </c>
      <c r="O649" s="201">
        <f>IF(P649&gt;0,VLOOKUP($D649,'BBLM COMCHECK'!$A:$S,14,0),0)</f>
        <v>0</v>
      </c>
      <c r="P649" s="202"/>
      <c r="Q649" s="91">
        <f t="shared" si="64"/>
        <v>0</v>
      </c>
      <c r="R649" s="201">
        <f>IF(S649&gt;0,VLOOKUP($D649,'BBLM COMCHECK'!$A:$S,15,0),0)</f>
        <v>0</v>
      </c>
      <c r="S649" s="202"/>
      <c r="T649" s="91">
        <f t="shared" si="65"/>
        <v>0</v>
      </c>
      <c r="U649" s="201">
        <f>IF(V649&gt;0,VLOOKUP($D649,'BBLM COMCHECK'!$A:$Z,25,0),0)</f>
        <v>0</v>
      </c>
      <c r="V649" s="202"/>
      <c r="W649" s="91">
        <f t="shared" si="66"/>
        <v>0</v>
      </c>
      <c r="X649" s="201">
        <f>IF(Y649&gt;0,VLOOKUP($D649,'BBLM COMCHECK'!$A:$Z,25,0),0)</f>
        <v>0</v>
      </c>
      <c r="Y649" s="202"/>
      <c r="Z649" s="91">
        <f t="shared" si="67"/>
        <v>0</v>
      </c>
      <c r="AA649" s="203" t="str">
        <f>VLOOKUP(D649,'BBLM COMCHECK'!$A:$I,9,0)</f>
        <v>normal</v>
      </c>
      <c r="AB649" s="204">
        <f>VLOOKUP(D649,'BBLM COMCHECK'!$A:$L,12,0)</f>
        <v>247</v>
      </c>
      <c r="AC649" s="201">
        <f t="shared" si="68"/>
        <v>0</v>
      </c>
      <c r="AD649" s="94"/>
      <c r="AE649" s="201"/>
      <c r="AF649" s="201"/>
      <c r="AG649" s="201"/>
      <c r="AH649" s="201"/>
      <c r="AI649" s="94"/>
      <c r="AJ649" s="94"/>
      <c r="AK649" s="87" t="s">
        <v>413</v>
      </c>
      <c r="AL649" s="87" t="str">
        <f t="shared" si="69"/>
        <v>2026-01-15|06038|1108244000|0||0|1</v>
      </c>
      <c r="AP649" s="198"/>
      <c r="AQ649" s="198"/>
      <c r="AR649" s="198"/>
      <c r="BC649" s="87"/>
      <c r="BD649" s="89" t="s">
        <v>887</v>
      </c>
      <c r="BE649" s="87"/>
    </row>
    <row r="650" spans="1:57" ht="26.25" customHeight="1">
      <c r="A650" s="87" t="s">
        <v>888</v>
      </c>
      <c r="B650" s="87" t="s">
        <v>89</v>
      </c>
      <c r="C650" s="87" t="s">
        <v>89</v>
      </c>
      <c r="D650" s="92" t="s">
        <v>1208</v>
      </c>
      <c r="E650" s="92" t="s">
        <v>93</v>
      </c>
      <c r="F650" s="92" t="s">
        <v>1160</v>
      </c>
      <c r="G650" s="93" t="s">
        <v>133</v>
      </c>
      <c r="H650" s="93">
        <v>11</v>
      </c>
      <c r="I650" s="94" t="s">
        <v>20</v>
      </c>
      <c r="J650" s="148" t="s">
        <v>416</v>
      </c>
      <c r="K650" s="93" t="s">
        <v>417</v>
      </c>
      <c r="L650" s="94" t="s">
        <v>418</v>
      </c>
      <c r="M650" s="94">
        <v>8</v>
      </c>
      <c r="N650" s="95">
        <f t="shared" si="63"/>
        <v>0</v>
      </c>
      <c r="O650" s="201">
        <f>IF(P650&gt;0,VLOOKUP($D650,'BBLM COMCHECK'!$A:$S,14,0),0)</f>
        <v>0</v>
      </c>
      <c r="P650" s="202"/>
      <c r="Q650" s="91">
        <f t="shared" si="64"/>
        <v>0</v>
      </c>
      <c r="R650" s="201">
        <f>IF(S650&gt;0,VLOOKUP($D650,'BBLM COMCHECK'!$A:$S,15,0),0)</f>
        <v>0</v>
      </c>
      <c r="S650" s="202"/>
      <c r="T650" s="91">
        <f t="shared" si="65"/>
        <v>0</v>
      </c>
      <c r="U650" s="201">
        <f>IF(V650&gt;0,VLOOKUP($D650,'BBLM COMCHECK'!$A:$Z,25,0),0)</f>
        <v>0</v>
      </c>
      <c r="V650" s="202"/>
      <c r="W650" s="91">
        <f t="shared" si="66"/>
        <v>0</v>
      </c>
      <c r="X650" s="201">
        <f>IF(Y650&gt;0,VLOOKUP($D650,'BBLM COMCHECK'!$A:$Z,25,0),0)</f>
        <v>0</v>
      </c>
      <c r="Y650" s="202"/>
      <c r="Z650" s="91">
        <f t="shared" si="67"/>
        <v>0</v>
      </c>
      <c r="AA650" s="203" t="str">
        <f>VLOOKUP(D650,'BBLM COMCHECK'!$A:$I,9,0)</f>
        <v>normal</v>
      </c>
      <c r="AB650" s="204">
        <f>VLOOKUP(D650,'BBLM COMCHECK'!$A:$L,12,0)</f>
        <v>50</v>
      </c>
      <c r="AC650" s="201">
        <f t="shared" si="68"/>
        <v>0</v>
      </c>
      <c r="AD650" s="94"/>
      <c r="AE650" s="201"/>
      <c r="AF650" s="201"/>
      <c r="AG650" s="201"/>
      <c r="AH650" s="201"/>
      <c r="AI650" s="94"/>
      <c r="AJ650" s="94"/>
      <c r="AK650" s="87" t="s">
        <v>419</v>
      </c>
      <c r="AL650" s="87" t="str">
        <f t="shared" si="69"/>
        <v>2026-01-15|06038|1114756000|0||0|1</v>
      </c>
      <c r="AP650" s="198"/>
      <c r="AQ650" s="198"/>
      <c r="AR650" s="198"/>
      <c r="BC650" s="87"/>
      <c r="BD650" s="89" t="s">
        <v>420</v>
      </c>
      <c r="BE650" s="87"/>
    </row>
    <row r="651" spans="1:57" ht="26.25" customHeight="1">
      <c r="A651" s="87" t="s">
        <v>889</v>
      </c>
      <c r="B651" s="87" t="s">
        <v>89</v>
      </c>
      <c r="C651" s="87" t="s">
        <v>89</v>
      </c>
      <c r="D651" s="92" t="s">
        <v>1209</v>
      </c>
      <c r="E651" s="92" t="s">
        <v>93</v>
      </c>
      <c r="F651" s="92" t="s">
        <v>1160</v>
      </c>
      <c r="G651" s="93" t="s">
        <v>133</v>
      </c>
      <c r="H651" s="93">
        <v>21</v>
      </c>
      <c r="I651" s="94" t="s">
        <v>24</v>
      </c>
      <c r="J651" s="148" t="s">
        <v>422</v>
      </c>
      <c r="K651" s="93" t="s">
        <v>423</v>
      </c>
      <c r="L651" s="94" t="s">
        <v>424</v>
      </c>
      <c r="M651" s="94">
        <v>36</v>
      </c>
      <c r="N651" s="95">
        <f t="shared" si="63"/>
        <v>0</v>
      </c>
      <c r="O651" s="201">
        <f>IF(P651&gt;0,VLOOKUP($D651,'BBLM COMCHECK'!$A:$S,14,0),0)</f>
        <v>0</v>
      </c>
      <c r="P651" s="202"/>
      <c r="Q651" s="91">
        <f t="shared" si="64"/>
        <v>0</v>
      </c>
      <c r="R651" s="201">
        <f>IF(S651&gt;0,VLOOKUP($D651,'BBLM COMCHECK'!$A:$S,15,0),0)</f>
        <v>0</v>
      </c>
      <c r="S651" s="202"/>
      <c r="T651" s="91">
        <f t="shared" si="65"/>
        <v>0</v>
      </c>
      <c r="U651" s="201">
        <f>IF(V651&gt;0,VLOOKUP($D651,'BBLM COMCHECK'!$A:$Z,25,0),0)</f>
        <v>0</v>
      </c>
      <c r="V651" s="202"/>
      <c r="W651" s="91">
        <f t="shared" si="66"/>
        <v>0</v>
      </c>
      <c r="X651" s="201">
        <f>IF(Y651&gt;0,VLOOKUP($D651,'BBLM COMCHECK'!$A:$Z,25,0),0)</f>
        <v>0</v>
      </c>
      <c r="Y651" s="202"/>
      <c r="Z651" s="91">
        <f t="shared" si="67"/>
        <v>0</v>
      </c>
      <c r="AA651" s="203" t="str">
        <f>VLOOKUP(D651,'BBLM COMCHECK'!$A:$I,9,0)</f>
        <v>normal</v>
      </c>
      <c r="AB651" s="204">
        <f>VLOOKUP(D651,'BBLM COMCHECK'!$A:$L,12,0)</f>
        <v>396</v>
      </c>
      <c r="AC651" s="201">
        <f t="shared" si="68"/>
        <v>0</v>
      </c>
      <c r="AD651" s="94"/>
      <c r="AE651" s="201"/>
      <c r="AF651" s="201"/>
      <c r="AG651" s="201"/>
      <c r="AH651" s="201"/>
      <c r="AI651" s="94"/>
      <c r="AJ651" s="94"/>
      <c r="AK651" s="87" t="s">
        <v>425</v>
      </c>
      <c r="AL651" s="87" t="str">
        <f t="shared" si="69"/>
        <v>2026-01-15|06038|1115338000|0||0|1</v>
      </c>
      <c r="AP651" s="198"/>
      <c r="AQ651" s="198"/>
      <c r="AR651" s="198"/>
      <c r="BC651" s="87"/>
      <c r="BD651" s="89" t="s">
        <v>426</v>
      </c>
      <c r="BE651" s="87"/>
    </row>
    <row r="652" spans="1:57" ht="26.25" customHeight="1">
      <c r="A652" s="87" t="s">
        <v>890</v>
      </c>
      <c r="B652" s="87" t="s">
        <v>89</v>
      </c>
      <c r="C652" s="87" t="s">
        <v>89</v>
      </c>
      <c r="D652" s="92" t="s">
        <v>1210</v>
      </c>
      <c r="E652" s="92" t="s">
        <v>93</v>
      </c>
      <c r="F652" s="92" t="s">
        <v>1160</v>
      </c>
      <c r="G652" s="93" t="s">
        <v>133</v>
      </c>
      <c r="H652" s="93">
        <v>11</v>
      </c>
      <c r="I652" s="94" t="s">
        <v>20</v>
      </c>
      <c r="J652" s="148" t="s">
        <v>428</v>
      </c>
      <c r="K652" s="93" t="s">
        <v>429</v>
      </c>
      <c r="L652" s="94" t="s">
        <v>430</v>
      </c>
      <c r="M652" s="94">
        <v>12</v>
      </c>
      <c r="N652" s="95">
        <f t="shared" si="63"/>
        <v>0</v>
      </c>
      <c r="O652" s="201">
        <f>IF(P652&gt;0,VLOOKUP($D652,'BBLM COMCHECK'!$A:$S,14,0),0)</f>
        <v>0</v>
      </c>
      <c r="P652" s="202"/>
      <c r="Q652" s="91">
        <f t="shared" si="64"/>
        <v>0</v>
      </c>
      <c r="R652" s="201">
        <f>IF(S652&gt;0,VLOOKUP($D652,'BBLM COMCHECK'!$A:$S,15,0),0)</f>
        <v>0</v>
      </c>
      <c r="S652" s="202"/>
      <c r="T652" s="91">
        <f t="shared" si="65"/>
        <v>0</v>
      </c>
      <c r="U652" s="201">
        <f>IF(V652&gt;0,VLOOKUP($D652,'BBLM COMCHECK'!$A:$Z,25,0),0)</f>
        <v>0</v>
      </c>
      <c r="V652" s="202"/>
      <c r="W652" s="91">
        <f t="shared" si="66"/>
        <v>0</v>
      </c>
      <c r="X652" s="201">
        <f>IF(Y652&gt;0,VLOOKUP($D652,'BBLM COMCHECK'!$A:$Z,25,0),0)</f>
        <v>0</v>
      </c>
      <c r="Y652" s="202"/>
      <c r="Z652" s="91">
        <f t="shared" si="67"/>
        <v>0</v>
      </c>
      <c r="AA652" s="203" t="str">
        <f>VLOOKUP(D652,'BBLM COMCHECK'!$A:$I,9,0)</f>
        <v>normal</v>
      </c>
      <c r="AB652" s="204">
        <f>VLOOKUP(D652,'BBLM COMCHECK'!$A:$L,12,0)</f>
        <v>1</v>
      </c>
      <c r="AC652" s="201">
        <f t="shared" si="68"/>
        <v>1</v>
      </c>
      <c r="AD652" s="94"/>
      <c r="AE652" s="201"/>
      <c r="AF652" s="201"/>
      <c r="AG652" s="201"/>
      <c r="AH652" s="201"/>
      <c r="AI652" s="94"/>
      <c r="AJ652" s="94"/>
      <c r="AK652" s="87" t="s">
        <v>431</v>
      </c>
      <c r="AL652" s="87" t="str">
        <f t="shared" si="69"/>
        <v>2026-01-15|06038|1120170000|0||0|1</v>
      </c>
      <c r="AP652" s="198"/>
      <c r="AQ652" s="198"/>
      <c r="AR652" s="198"/>
      <c r="BC652" s="87"/>
      <c r="BD652" s="89" t="s">
        <v>432</v>
      </c>
      <c r="BE652" s="87"/>
    </row>
    <row r="653" spans="1:57" ht="26.25" customHeight="1">
      <c r="A653" s="87" t="s">
        <v>891</v>
      </c>
      <c r="B653" s="87" t="s">
        <v>89</v>
      </c>
      <c r="C653" s="87" t="s">
        <v>89</v>
      </c>
      <c r="D653" s="92" t="s">
        <v>1211</v>
      </c>
      <c r="E653" s="92" t="s">
        <v>93</v>
      </c>
      <c r="F653" s="92" t="s">
        <v>1160</v>
      </c>
      <c r="G653" s="93" t="s">
        <v>133</v>
      </c>
      <c r="H653" s="93">
        <v>11</v>
      </c>
      <c r="I653" s="94" t="s">
        <v>20</v>
      </c>
      <c r="J653" s="148" t="s">
        <v>434</v>
      </c>
      <c r="K653" s="93" t="s">
        <v>435</v>
      </c>
      <c r="L653" s="94" t="s">
        <v>436</v>
      </c>
      <c r="M653" s="94">
        <v>12</v>
      </c>
      <c r="N653" s="95">
        <f t="shared" si="63"/>
        <v>0</v>
      </c>
      <c r="O653" s="201">
        <f>IF(P653&gt;0,VLOOKUP($D653,'BBLM COMCHECK'!$A:$S,14,0),0)</f>
        <v>0</v>
      </c>
      <c r="P653" s="202"/>
      <c r="Q653" s="91">
        <f t="shared" si="64"/>
        <v>0</v>
      </c>
      <c r="R653" s="201">
        <f>IF(S653&gt;0,VLOOKUP($D653,'BBLM COMCHECK'!$A:$S,15,0),0)</f>
        <v>0</v>
      </c>
      <c r="S653" s="202"/>
      <c r="T653" s="91">
        <f t="shared" si="65"/>
        <v>0</v>
      </c>
      <c r="U653" s="201">
        <f>IF(V653&gt;0,VLOOKUP($D653,'BBLM COMCHECK'!$A:$Z,25,0),0)</f>
        <v>0</v>
      </c>
      <c r="V653" s="202"/>
      <c r="W653" s="91">
        <f t="shared" si="66"/>
        <v>0</v>
      </c>
      <c r="X653" s="201">
        <f>IF(Y653&gt;0,VLOOKUP($D653,'BBLM COMCHECK'!$A:$Z,25,0),0)</f>
        <v>0</v>
      </c>
      <c r="Y653" s="202"/>
      <c r="Z653" s="91">
        <f t="shared" si="67"/>
        <v>0</v>
      </c>
      <c r="AA653" s="203" t="str">
        <f>VLOOKUP(D653,'BBLM COMCHECK'!$A:$I,9,0)</f>
        <v>normal</v>
      </c>
      <c r="AB653" s="204">
        <f>VLOOKUP(D653,'BBLM COMCHECK'!$A:$L,12,0)</f>
        <v>104</v>
      </c>
      <c r="AC653" s="201">
        <f t="shared" si="68"/>
        <v>0</v>
      </c>
      <c r="AD653" s="94"/>
      <c r="AE653" s="201"/>
      <c r="AF653" s="201"/>
      <c r="AG653" s="201"/>
      <c r="AH653" s="201"/>
      <c r="AI653" s="94"/>
      <c r="AJ653" s="94"/>
      <c r="AK653" s="87" t="s">
        <v>437</v>
      </c>
      <c r="AL653" s="87" t="str">
        <f t="shared" si="69"/>
        <v>2026-01-15|06038|1121051000|0||0|1</v>
      </c>
      <c r="AP653" s="198"/>
      <c r="AQ653" s="198"/>
      <c r="AR653" s="198"/>
      <c r="BC653" s="87"/>
      <c r="BD653" s="89" t="s">
        <v>438</v>
      </c>
      <c r="BE653" s="87"/>
    </row>
    <row r="654" spans="1:57" ht="26.25" customHeight="1">
      <c r="A654" s="87" t="s">
        <v>892</v>
      </c>
      <c r="B654" s="87" t="s">
        <v>89</v>
      </c>
      <c r="C654" s="87" t="s">
        <v>89</v>
      </c>
      <c r="D654" s="92" t="s">
        <v>1212</v>
      </c>
      <c r="E654" s="92" t="s">
        <v>93</v>
      </c>
      <c r="F654" s="92" t="s">
        <v>1160</v>
      </c>
      <c r="G654" s="93" t="s">
        <v>133</v>
      </c>
      <c r="H654" s="93">
        <v>21</v>
      </c>
      <c r="I654" s="94" t="s">
        <v>24</v>
      </c>
      <c r="J654" s="148" t="s">
        <v>440</v>
      </c>
      <c r="K654" s="93" t="s">
        <v>441</v>
      </c>
      <c r="L654" s="94" t="s">
        <v>442</v>
      </c>
      <c r="M654" s="94">
        <v>48</v>
      </c>
      <c r="N654" s="95">
        <f t="shared" si="63"/>
        <v>0</v>
      </c>
      <c r="O654" s="201">
        <f>IF(P654&gt;0,VLOOKUP($D654,'BBLM COMCHECK'!$A:$S,14,0),0)</f>
        <v>0</v>
      </c>
      <c r="P654" s="202"/>
      <c r="Q654" s="91">
        <f t="shared" si="64"/>
        <v>0</v>
      </c>
      <c r="R654" s="201">
        <f>IF(S654&gt;0,VLOOKUP($D654,'BBLM COMCHECK'!$A:$S,15,0),0)</f>
        <v>0</v>
      </c>
      <c r="S654" s="202"/>
      <c r="T654" s="91">
        <f t="shared" si="65"/>
        <v>0</v>
      </c>
      <c r="U654" s="201">
        <f>IF(V654&gt;0,VLOOKUP($D654,'BBLM COMCHECK'!$A:$Z,25,0),0)</f>
        <v>0</v>
      </c>
      <c r="V654" s="202"/>
      <c r="W654" s="91">
        <f t="shared" si="66"/>
        <v>0</v>
      </c>
      <c r="X654" s="201">
        <f>IF(Y654&gt;0,VLOOKUP($D654,'BBLM COMCHECK'!$A:$Z,25,0),0)</f>
        <v>0</v>
      </c>
      <c r="Y654" s="202"/>
      <c r="Z654" s="91">
        <f t="shared" si="67"/>
        <v>0</v>
      </c>
      <c r="AA654" s="203" t="str">
        <f>VLOOKUP(D654,'BBLM COMCHECK'!$A:$I,9,0)</f>
        <v>order stop</v>
      </c>
      <c r="AB654" s="204">
        <f>VLOOKUP(D654,'BBLM COMCHECK'!$A:$L,12,0)</f>
        <v>36421</v>
      </c>
      <c r="AC654" s="201">
        <f t="shared" si="68"/>
        <v>0</v>
      </c>
      <c r="AD654" s="94"/>
      <c r="AE654" s="201"/>
      <c r="AF654" s="201"/>
      <c r="AG654" s="201"/>
      <c r="AH654" s="201"/>
      <c r="AI654" s="94"/>
      <c r="AJ654" s="94"/>
      <c r="AK654" s="87" t="s">
        <v>443</v>
      </c>
      <c r="AL654" s="87" t="str">
        <f t="shared" si="69"/>
        <v>2026-01-15|06038|1137122000|0||0|1</v>
      </c>
      <c r="AP654" s="198"/>
      <c r="AQ654" s="198"/>
      <c r="AR654" s="198"/>
      <c r="BC654" s="87"/>
      <c r="BD654" s="89" t="s">
        <v>444</v>
      </c>
      <c r="BE654" s="87"/>
    </row>
    <row r="655" spans="1:57" ht="26.25" customHeight="1">
      <c r="A655" s="87" t="s">
        <v>783</v>
      </c>
      <c r="B655" s="87" t="s">
        <v>75</v>
      </c>
      <c r="C655" s="87" t="s">
        <v>75</v>
      </c>
      <c r="D655" s="92" t="s">
        <v>1213</v>
      </c>
      <c r="E655" s="92" t="s">
        <v>76</v>
      </c>
      <c r="F655" s="92" t="s">
        <v>1214</v>
      </c>
      <c r="G655" s="93" t="s">
        <v>133</v>
      </c>
      <c r="H655" s="93">
        <v>26</v>
      </c>
      <c r="I655" s="94" t="s">
        <v>25</v>
      </c>
      <c r="J655" s="148" t="s">
        <v>134</v>
      </c>
      <c r="K655" s="93" t="s">
        <v>135</v>
      </c>
      <c r="L655" s="94" t="s">
        <v>136</v>
      </c>
      <c r="M655" s="94">
        <v>20</v>
      </c>
      <c r="N655" s="95">
        <f t="shared" si="63"/>
        <v>0</v>
      </c>
      <c r="O655" s="201">
        <f>IF(P655&gt;0,VLOOKUP($D655,'BBLM COMCHECK'!$A:$S,14,0),0)</f>
        <v>0</v>
      </c>
      <c r="P655" s="202"/>
      <c r="Q655" s="91">
        <f t="shared" si="64"/>
        <v>0</v>
      </c>
      <c r="R655" s="201">
        <f>IF(S655&gt;0,VLOOKUP($D655,'BBLM COMCHECK'!$A:$S,15,0),0)</f>
        <v>0</v>
      </c>
      <c r="S655" s="202"/>
      <c r="T655" s="91">
        <f t="shared" si="65"/>
        <v>0</v>
      </c>
      <c r="U655" s="201">
        <f>IF(V655&gt;0,VLOOKUP($D655,'BBLM COMCHECK'!$A:$Z,25,0),0)</f>
        <v>0</v>
      </c>
      <c r="V655" s="202"/>
      <c r="W655" s="91">
        <f t="shared" si="66"/>
        <v>0</v>
      </c>
      <c r="X655" s="201">
        <f>IF(Y655&gt;0,VLOOKUP($D655,'BBLM COMCHECK'!$A:$Z,25,0),0)</f>
        <v>0</v>
      </c>
      <c r="Y655" s="202"/>
      <c r="Z655" s="91">
        <f t="shared" si="67"/>
        <v>0</v>
      </c>
      <c r="AA655" s="203" t="str">
        <f>VLOOKUP(D655,'BBLM COMCHECK'!$A:$I,9,0)</f>
        <v>normal</v>
      </c>
      <c r="AB655" s="204">
        <f>VLOOKUP(D655,'BBLM COMCHECK'!$A:$L,12,0)</f>
        <v>2859</v>
      </c>
      <c r="AC655" s="201">
        <f t="shared" si="68"/>
        <v>0</v>
      </c>
      <c r="AD655" s="94"/>
      <c r="AE655" s="201"/>
      <c r="AF655" s="201"/>
      <c r="AG655" s="201"/>
      <c r="AH655" s="201"/>
      <c r="AI655" s="94"/>
      <c r="AJ655" s="94"/>
      <c r="AK655" s="87" t="s">
        <v>137</v>
      </c>
      <c r="AL655" s="87" t="str">
        <f t="shared" si="69"/>
        <v>2026-01-15|06001|1002106000|0||0|1</v>
      </c>
      <c r="AP655" s="198"/>
      <c r="AQ655" s="198"/>
      <c r="AR655" s="198"/>
      <c r="BC655" s="87"/>
      <c r="BD655" s="89" t="s">
        <v>138</v>
      </c>
      <c r="BE655" s="87"/>
    </row>
    <row r="656" spans="1:57" ht="26.25" customHeight="1">
      <c r="A656" s="87" t="s">
        <v>785</v>
      </c>
      <c r="B656" s="87" t="s">
        <v>75</v>
      </c>
      <c r="C656" s="87" t="s">
        <v>75</v>
      </c>
      <c r="D656" s="92" t="s">
        <v>1215</v>
      </c>
      <c r="E656" s="92" t="s">
        <v>76</v>
      </c>
      <c r="F656" s="92" t="s">
        <v>1214</v>
      </c>
      <c r="G656" s="93" t="s">
        <v>133</v>
      </c>
      <c r="H656" s="93">
        <v>21</v>
      </c>
      <c r="I656" s="94" t="s">
        <v>24</v>
      </c>
      <c r="J656" s="148" t="s">
        <v>140</v>
      </c>
      <c r="K656" s="94"/>
      <c r="L656" s="94" t="s">
        <v>141</v>
      </c>
      <c r="M656" s="94">
        <v>24</v>
      </c>
      <c r="N656" s="95">
        <f t="shared" si="63"/>
        <v>0</v>
      </c>
      <c r="O656" s="201">
        <f>IF(P656&gt;0,VLOOKUP($D656,'BBLM COMCHECK'!$A:$S,14,0),0)</f>
        <v>0</v>
      </c>
      <c r="P656" s="202"/>
      <c r="Q656" s="91">
        <f t="shared" si="64"/>
        <v>0</v>
      </c>
      <c r="R656" s="201">
        <f>IF(S656&gt;0,VLOOKUP($D656,'BBLM COMCHECK'!$A:$S,15,0),0)</f>
        <v>0</v>
      </c>
      <c r="S656" s="202"/>
      <c r="T656" s="91">
        <f t="shared" si="65"/>
        <v>0</v>
      </c>
      <c r="U656" s="201">
        <f>IF(V656&gt;0,VLOOKUP($D656,'BBLM COMCHECK'!$A:$Z,25,0),0)</f>
        <v>0</v>
      </c>
      <c r="V656" s="202"/>
      <c r="W656" s="91">
        <f t="shared" si="66"/>
        <v>0</v>
      </c>
      <c r="X656" s="201">
        <f>IF(Y656&gt;0,VLOOKUP($D656,'BBLM COMCHECK'!$A:$Z,25,0),0)</f>
        <v>0</v>
      </c>
      <c r="Y656" s="202"/>
      <c r="Z656" s="91">
        <f t="shared" si="67"/>
        <v>0</v>
      </c>
      <c r="AA656" s="203" t="str">
        <f>VLOOKUP(D656,'BBLM COMCHECK'!$A:$I,9,0)</f>
        <v>normal</v>
      </c>
      <c r="AB656" s="204">
        <f>VLOOKUP(D656,'BBLM COMCHECK'!$A:$L,12,0)</f>
        <v>9736</v>
      </c>
      <c r="AC656" s="201">
        <f t="shared" si="68"/>
        <v>0</v>
      </c>
      <c r="AD656" s="94"/>
      <c r="AE656" s="201"/>
      <c r="AF656" s="201"/>
      <c r="AG656" s="201"/>
      <c r="AH656" s="201"/>
      <c r="AI656" s="94"/>
      <c r="AJ656" s="94"/>
      <c r="AL656" s="87" t="str">
        <f t="shared" si="69"/>
        <v>2026-01-15|06001|1004890000|0||0|1</v>
      </c>
      <c r="AP656" s="198"/>
      <c r="BC656" s="87"/>
      <c r="BD656" s="89" t="s">
        <v>142</v>
      </c>
      <c r="BE656" s="87"/>
    </row>
    <row r="657" spans="1:57" ht="26.25" customHeight="1">
      <c r="A657" s="87" t="s">
        <v>786</v>
      </c>
      <c r="B657" s="87" t="s">
        <v>75</v>
      </c>
      <c r="C657" s="87" t="s">
        <v>75</v>
      </c>
      <c r="D657" s="92" t="s">
        <v>1216</v>
      </c>
      <c r="E657" s="92" t="s">
        <v>76</v>
      </c>
      <c r="F657" s="92" t="s">
        <v>1214</v>
      </c>
      <c r="G657" s="93" t="s">
        <v>133</v>
      </c>
      <c r="H657" s="93">
        <v>21</v>
      </c>
      <c r="I657" s="94" t="s">
        <v>24</v>
      </c>
      <c r="J657" s="148" t="s">
        <v>144</v>
      </c>
      <c r="K657" s="93" t="s">
        <v>145</v>
      </c>
      <c r="L657" s="94" t="s">
        <v>146</v>
      </c>
      <c r="M657" s="94">
        <v>20</v>
      </c>
      <c r="N657" s="95">
        <f t="shared" si="63"/>
        <v>0</v>
      </c>
      <c r="O657" s="201">
        <f>IF(P657&gt;0,VLOOKUP($D657,'BBLM COMCHECK'!$A:$S,14,0),0)</f>
        <v>0</v>
      </c>
      <c r="P657" s="202"/>
      <c r="Q657" s="91">
        <f t="shared" si="64"/>
        <v>0</v>
      </c>
      <c r="R657" s="201">
        <f>IF(S657&gt;0,VLOOKUP($D657,'BBLM COMCHECK'!$A:$S,15,0),0)</f>
        <v>0</v>
      </c>
      <c r="S657" s="202"/>
      <c r="T657" s="91">
        <f t="shared" si="65"/>
        <v>0</v>
      </c>
      <c r="U657" s="201">
        <f>IF(V657&gt;0,VLOOKUP($D657,'BBLM COMCHECK'!$A:$Z,25,0),0)</f>
        <v>0</v>
      </c>
      <c r="V657" s="202"/>
      <c r="W657" s="91">
        <f t="shared" si="66"/>
        <v>0</v>
      </c>
      <c r="X657" s="201">
        <f>IF(Y657&gt;0,VLOOKUP($D657,'BBLM COMCHECK'!$A:$Z,25,0),0)</f>
        <v>0</v>
      </c>
      <c r="Y657" s="202"/>
      <c r="Z657" s="91">
        <f t="shared" si="67"/>
        <v>0</v>
      </c>
      <c r="AA657" s="203" t="str">
        <f>VLOOKUP(D657,'BBLM COMCHECK'!$A:$I,9,0)</f>
        <v>order stop</v>
      </c>
      <c r="AB657" s="204">
        <f>VLOOKUP(D657,'BBLM COMCHECK'!$A:$L,12,0)</f>
        <v>10789</v>
      </c>
      <c r="AC657" s="201">
        <f t="shared" si="68"/>
        <v>0</v>
      </c>
      <c r="AD657" s="94"/>
      <c r="AE657" s="201"/>
      <c r="AF657" s="201"/>
      <c r="AG657" s="201"/>
      <c r="AH657" s="201"/>
      <c r="AI657" s="94"/>
      <c r="AJ657" s="94"/>
      <c r="AK657" s="87" t="s">
        <v>147</v>
      </c>
      <c r="AL657" s="87" t="str">
        <f t="shared" si="69"/>
        <v>2026-01-15|06001|1004893000|0||0|1</v>
      </c>
      <c r="AP657" s="198"/>
      <c r="AQ657" s="198"/>
      <c r="AR657" s="198"/>
      <c r="BC657" s="87"/>
      <c r="BD657" s="89" t="s">
        <v>148</v>
      </c>
      <c r="BE657" s="87"/>
    </row>
    <row r="658" spans="1:57" ht="26.25" customHeight="1">
      <c r="A658" s="87" t="s">
        <v>787</v>
      </c>
      <c r="B658" s="87" t="s">
        <v>75</v>
      </c>
      <c r="C658" s="87" t="s">
        <v>75</v>
      </c>
      <c r="D658" s="92" t="s">
        <v>1217</v>
      </c>
      <c r="E658" s="92" t="s">
        <v>76</v>
      </c>
      <c r="F658" s="92" t="s">
        <v>1214</v>
      </c>
      <c r="G658" s="93" t="s">
        <v>133</v>
      </c>
      <c r="H658" s="93">
        <v>21</v>
      </c>
      <c r="I658" s="94" t="s">
        <v>24</v>
      </c>
      <c r="J658" s="148" t="s">
        <v>150</v>
      </c>
      <c r="K658" s="94"/>
      <c r="L658" s="94" t="s">
        <v>151</v>
      </c>
      <c r="M658" s="94">
        <v>10</v>
      </c>
      <c r="N658" s="95">
        <f t="shared" si="63"/>
        <v>0</v>
      </c>
      <c r="O658" s="201">
        <f>IF(P658&gt;0,VLOOKUP($D658,'BBLM COMCHECK'!$A:$S,14,0),0)</f>
        <v>0</v>
      </c>
      <c r="P658" s="202"/>
      <c r="Q658" s="91">
        <f t="shared" si="64"/>
        <v>0</v>
      </c>
      <c r="R658" s="201">
        <f>IF(S658&gt;0,VLOOKUP($D658,'BBLM COMCHECK'!$A:$S,15,0),0)</f>
        <v>0</v>
      </c>
      <c r="S658" s="202"/>
      <c r="T658" s="91">
        <f t="shared" si="65"/>
        <v>0</v>
      </c>
      <c r="U658" s="201">
        <f>IF(V658&gt;0,VLOOKUP($D658,'BBLM COMCHECK'!$A:$Z,25,0),0)</f>
        <v>0</v>
      </c>
      <c r="V658" s="202"/>
      <c r="W658" s="91">
        <f t="shared" si="66"/>
        <v>0</v>
      </c>
      <c r="X658" s="201">
        <f>IF(Y658&gt;0,VLOOKUP($D658,'BBLM COMCHECK'!$A:$Z,25,0),0)</f>
        <v>0</v>
      </c>
      <c r="Y658" s="202"/>
      <c r="Z658" s="91">
        <f t="shared" si="67"/>
        <v>0</v>
      </c>
      <c r="AA658" s="203" t="str">
        <f>VLOOKUP(D658,'BBLM COMCHECK'!$A:$I,9,0)</f>
        <v>order stop</v>
      </c>
      <c r="AB658" s="204">
        <f>VLOOKUP(D658,'BBLM COMCHECK'!$A:$L,12,0)</f>
        <v>4046</v>
      </c>
      <c r="AC658" s="201">
        <f t="shared" si="68"/>
        <v>0</v>
      </c>
      <c r="AD658" s="94"/>
      <c r="AE658" s="201"/>
      <c r="AF658" s="201"/>
      <c r="AG658" s="201"/>
      <c r="AH658" s="201"/>
      <c r="AI658" s="94"/>
      <c r="AJ658" s="94"/>
      <c r="AL658" s="87" t="str">
        <f t="shared" si="69"/>
        <v>2026-01-15|06001|1005725000|0||0|1</v>
      </c>
      <c r="AP658" s="198"/>
      <c r="BC658" s="87"/>
      <c r="BD658" s="89" t="s">
        <v>152</v>
      </c>
      <c r="BE658" s="87"/>
    </row>
    <row r="659" spans="1:57" ht="26.25" customHeight="1">
      <c r="A659" s="87" t="s">
        <v>788</v>
      </c>
      <c r="B659" s="87" t="s">
        <v>75</v>
      </c>
      <c r="C659" s="87" t="s">
        <v>75</v>
      </c>
      <c r="D659" s="92" t="s">
        <v>1218</v>
      </c>
      <c r="E659" s="92" t="s">
        <v>76</v>
      </c>
      <c r="F659" s="92" t="s">
        <v>1214</v>
      </c>
      <c r="G659" s="93" t="s">
        <v>133</v>
      </c>
      <c r="H659" s="93">
        <v>21</v>
      </c>
      <c r="I659" s="94" t="s">
        <v>24</v>
      </c>
      <c r="J659" s="148" t="s">
        <v>154</v>
      </c>
      <c r="K659" s="93" t="s">
        <v>155</v>
      </c>
      <c r="L659" s="94" t="s">
        <v>156</v>
      </c>
      <c r="M659" s="94">
        <v>10</v>
      </c>
      <c r="N659" s="95">
        <f t="shared" si="63"/>
        <v>0</v>
      </c>
      <c r="O659" s="201">
        <f>IF(P659&gt;0,VLOOKUP($D659,'BBLM COMCHECK'!$A:$S,14,0),0)</f>
        <v>0</v>
      </c>
      <c r="P659" s="202"/>
      <c r="Q659" s="91">
        <f t="shared" si="64"/>
        <v>0</v>
      </c>
      <c r="R659" s="201">
        <f>IF(S659&gt;0,VLOOKUP($D659,'BBLM COMCHECK'!$A:$S,15,0),0)</f>
        <v>0</v>
      </c>
      <c r="S659" s="202"/>
      <c r="T659" s="91">
        <f t="shared" si="65"/>
        <v>0</v>
      </c>
      <c r="U659" s="201">
        <f>IF(V659&gt;0,VLOOKUP($D659,'BBLM COMCHECK'!$A:$Z,25,0),0)</f>
        <v>0</v>
      </c>
      <c r="V659" s="202"/>
      <c r="W659" s="91">
        <f t="shared" si="66"/>
        <v>0</v>
      </c>
      <c r="X659" s="201">
        <f>IF(Y659&gt;0,VLOOKUP($D659,'BBLM COMCHECK'!$A:$Z,25,0),0)</f>
        <v>0</v>
      </c>
      <c r="Y659" s="202"/>
      <c r="Z659" s="91">
        <f t="shared" si="67"/>
        <v>0</v>
      </c>
      <c r="AA659" s="203" t="str">
        <f>VLOOKUP(D659,'BBLM COMCHECK'!$A:$I,9,0)</f>
        <v>order stop</v>
      </c>
      <c r="AB659" s="204">
        <f>VLOOKUP(D659,'BBLM COMCHECK'!$A:$L,12,0)</f>
        <v>2021</v>
      </c>
      <c r="AC659" s="201">
        <f t="shared" si="68"/>
        <v>0</v>
      </c>
      <c r="AD659" s="94"/>
      <c r="AE659" s="201"/>
      <c r="AF659" s="201"/>
      <c r="AG659" s="201"/>
      <c r="AH659" s="201"/>
      <c r="AI659" s="94"/>
      <c r="AJ659" s="94"/>
      <c r="AK659" s="87" t="s">
        <v>157</v>
      </c>
      <c r="AL659" s="87" t="str">
        <f t="shared" si="69"/>
        <v>2026-01-15|06001|1005726000|0||0|1</v>
      </c>
      <c r="AP659" s="198"/>
      <c r="AQ659" s="198"/>
      <c r="AR659" s="198"/>
      <c r="BC659" s="87"/>
      <c r="BD659" s="89" t="s">
        <v>158</v>
      </c>
      <c r="BE659" s="87"/>
    </row>
    <row r="660" spans="1:57" ht="26.25" customHeight="1">
      <c r="A660" s="87" t="s">
        <v>789</v>
      </c>
      <c r="B660" s="87" t="s">
        <v>75</v>
      </c>
      <c r="C660" s="87" t="s">
        <v>75</v>
      </c>
      <c r="D660" s="92" t="s">
        <v>1219</v>
      </c>
      <c r="E660" s="92" t="s">
        <v>76</v>
      </c>
      <c r="F660" s="92" t="s">
        <v>1214</v>
      </c>
      <c r="G660" s="93" t="s">
        <v>133</v>
      </c>
      <c r="H660" s="93">
        <v>21</v>
      </c>
      <c r="I660" s="94" t="s">
        <v>24</v>
      </c>
      <c r="J660" s="148" t="s">
        <v>160</v>
      </c>
      <c r="K660" s="93" t="s">
        <v>161</v>
      </c>
      <c r="L660" s="94" t="s">
        <v>162</v>
      </c>
      <c r="M660" s="94">
        <v>10</v>
      </c>
      <c r="N660" s="95">
        <f t="shared" si="63"/>
        <v>0</v>
      </c>
      <c r="O660" s="201">
        <f>IF(P660&gt;0,VLOOKUP($D660,'BBLM COMCHECK'!$A:$S,14,0),0)</f>
        <v>0</v>
      </c>
      <c r="P660" s="202"/>
      <c r="Q660" s="91">
        <f t="shared" si="64"/>
        <v>0</v>
      </c>
      <c r="R660" s="201">
        <f>IF(S660&gt;0,VLOOKUP($D660,'BBLM COMCHECK'!$A:$S,15,0),0)</f>
        <v>0</v>
      </c>
      <c r="S660" s="202"/>
      <c r="T660" s="91">
        <f t="shared" si="65"/>
        <v>0</v>
      </c>
      <c r="U660" s="201">
        <f>IF(V660&gt;0,VLOOKUP($D660,'BBLM COMCHECK'!$A:$Z,25,0),0)</f>
        <v>0</v>
      </c>
      <c r="V660" s="202"/>
      <c r="W660" s="91">
        <f t="shared" si="66"/>
        <v>0</v>
      </c>
      <c r="X660" s="201">
        <f>IF(Y660&gt;0,VLOOKUP($D660,'BBLM COMCHECK'!$A:$Z,25,0),0)</f>
        <v>0</v>
      </c>
      <c r="Y660" s="202"/>
      <c r="Z660" s="91">
        <f t="shared" si="67"/>
        <v>0</v>
      </c>
      <c r="AA660" s="203" t="str">
        <f>VLOOKUP(D660,'BBLM COMCHECK'!$A:$I,9,0)</f>
        <v>normal</v>
      </c>
      <c r="AB660" s="204">
        <f>VLOOKUP(D660,'BBLM COMCHECK'!$A:$L,12,0)</f>
        <v>7085</v>
      </c>
      <c r="AC660" s="201">
        <f t="shared" si="68"/>
        <v>0</v>
      </c>
      <c r="AD660" s="94"/>
      <c r="AE660" s="201"/>
      <c r="AF660" s="201"/>
      <c r="AG660" s="201"/>
      <c r="AH660" s="201"/>
      <c r="AI660" s="94"/>
      <c r="AJ660" s="94"/>
      <c r="AK660" s="87" t="s">
        <v>163</v>
      </c>
      <c r="AL660" s="87" t="str">
        <f t="shared" si="69"/>
        <v>2026-01-15|06001|1015940000|0||0|1</v>
      </c>
      <c r="AP660" s="198"/>
      <c r="AQ660" s="198"/>
      <c r="AR660" s="198"/>
      <c r="BC660" s="87"/>
      <c r="BD660" s="89" t="s">
        <v>164</v>
      </c>
      <c r="BE660" s="87"/>
    </row>
    <row r="661" spans="1:57" ht="26.25" customHeight="1">
      <c r="A661" s="87" t="s">
        <v>790</v>
      </c>
      <c r="B661" s="87" t="s">
        <v>75</v>
      </c>
      <c r="C661" s="87" t="s">
        <v>75</v>
      </c>
      <c r="D661" s="92" t="s">
        <v>1220</v>
      </c>
      <c r="E661" s="92" t="s">
        <v>76</v>
      </c>
      <c r="F661" s="92" t="s">
        <v>1214</v>
      </c>
      <c r="G661" s="93" t="s">
        <v>133</v>
      </c>
      <c r="H661" s="93">
        <v>11</v>
      </c>
      <c r="I661" s="94" t="s">
        <v>20</v>
      </c>
      <c r="J661" s="148" t="s">
        <v>166</v>
      </c>
      <c r="K661" s="93" t="s">
        <v>167</v>
      </c>
      <c r="L661" s="94" t="s">
        <v>168</v>
      </c>
      <c r="M661" s="94">
        <v>12</v>
      </c>
      <c r="N661" s="95">
        <f t="shared" si="63"/>
        <v>0</v>
      </c>
      <c r="O661" s="201">
        <f>IF(P661&gt;0,VLOOKUP($D661,'BBLM COMCHECK'!$A:$S,14,0),0)</f>
        <v>0</v>
      </c>
      <c r="P661" s="202"/>
      <c r="Q661" s="91">
        <f t="shared" si="64"/>
        <v>0</v>
      </c>
      <c r="R661" s="201">
        <f>IF(S661&gt;0,VLOOKUP($D661,'BBLM COMCHECK'!$A:$S,15,0),0)</f>
        <v>0</v>
      </c>
      <c r="S661" s="202"/>
      <c r="T661" s="91">
        <f t="shared" si="65"/>
        <v>0</v>
      </c>
      <c r="U661" s="201">
        <f>IF(V661&gt;0,VLOOKUP($D661,'BBLM COMCHECK'!$A:$Z,25,0),0)</f>
        <v>0</v>
      </c>
      <c r="V661" s="202"/>
      <c r="W661" s="91">
        <f t="shared" si="66"/>
        <v>0</v>
      </c>
      <c r="X661" s="201">
        <f>IF(Y661&gt;0,VLOOKUP($D661,'BBLM COMCHECK'!$A:$Z,25,0),0)</f>
        <v>0</v>
      </c>
      <c r="Y661" s="202"/>
      <c r="Z661" s="91">
        <f t="shared" si="67"/>
        <v>0</v>
      </c>
      <c r="AA661" s="203" t="str">
        <f>VLOOKUP(D661,'BBLM COMCHECK'!$A:$I,9,0)</f>
        <v>normal</v>
      </c>
      <c r="AB661" s="204">
        <f>VLOOKUP(D661,'BBLM COMCHECK'!$A:$L,12,0)</f>
        <v>116</v>
      </c>
      <c r="AC661" s="201">
        <f t="shared" si="68"/>
        <v>0</v>
      </c>
      <c r="AD661" s="94"/>
      <c r="AE661" s="201"/>
      <c r="AF661" s="201"/>
      <c r="AG661" s="201"/>
      <c r="AH661" s="201"/>
      <c r="AI661" s="94"/>
      <c r="AJ661" s="94"/>
      <c r="AK661" s="87" t="s">
        <v>169</v>
      </c>
      <c r="AL661" s="87" t="str">
        <f t="shared" si="69"/>
        <v>2026-01-15|06001|1016172000|0||0|1</v>
      </c>
      <c r="AP661" s="198"/>
      <c r="AQ661" s="198"/>
      <c r="AR661" s="198"/>
      <c r="BC661" s="87"/>
      <c r="BD661" s="89" t="s">
        <v>170</v>
      </c>
      <c r="BE661" s="87"/>
    </row>
    <row r="662" spans="1:57" ht="26.25" customHeight="1">
      <c r="A662" s="87" t="s">
        <v>791</v>
      </c>
      <c r="B662" s="87" t="s">
        <v>75</v>
      </c>
      <c r="C662" s="87" t="s">
        <v>75</v>
      </c>
      <c r="D662" s="92" t="s">
        <v>1221</v>
      </c>
      <c r="E662" s="92" t="s">
        <v>76</v>
      </c>
      <c r="F662" s="92" t="s">
        <v>1214</v>
      </c>
      <c r="G662" s="93" t="s">
        <v>133</v>
      </c>
      <c r="H662" s="93">
        <v>27</v>
      </c>
      <c r="I662" s="94" t="s">
        <v>27</v>
      </c>
      <c r="J662" s="148" t="s">
        <v>172</v>
      </c>
      <c r="K662" s="93" t="s">
        <v>173</v>
      </c>
      <c r="L662" s="94" t="s">
        <v>174</v>
      </c>
      <c r="M662" s="94">
        <v>24</v>
      </c>
      <c r="N662" s="95">
        <f t="shared" si="63"/>
        <v>0</v>
      </c>
      <c r="O662" s="201">
        <f>IF(P662&gt;0,VLOOKUP($D662,'BBLM COMCHECK'!$A:$S,14,0),0)</f>
        <v>0</v>
      </c>
      <c r="P662" s="202"/>
      <c r="Q662" s="91">
        <f t="shared" si="64"/>
        <v>0</v>
      </c>
      <c r="R662" s="201">
        <f>IF(S662&gt;0,VLOOKUP($D662,'BBLM COMCHECK'!$A:$S,15,0),0)</f>
        <v>0</v>
      </c>
      <c r="S662" s="202"/>
      <c r="T662" s="91">
        <f t="shared" si="65"/>
        <v>0</v>
      </c>
      <c r="U662" s="201">
        <f>IF(V662&gt;0,VLOOKUP($D662,'BBLM COMCHECK'!$A:$Z,25,0),0)</f>
        <v>0</v>
      </c>
      <c r="V662" s="202"/>
      <c r="W662" s="91">
        <f t="shared" si="66"/>
        <v>0</v>
      </c>
      <c r="X662" s="201">
        <f>IF(Y662&gt;0,VLOOKUP($D662,'BBLM COMCHECK'!$A:$Z,25,0),0)</f>
        <v>0</v>
      </c>
      <c r="Y662" s="202"/>
      <c r="Z662" s="91">
        <f t="shared" si="67"/>
        <v>0</v>
      </c>
      <c r="AA662" s="203" t="str">
        <f>VLOOKUP(D662,'BBLM COMCHECK'!$A:$I,9,0)</f>
        <v>normal</v>
      </c>
      <c r="AB662" s="204">
        <f>VLOOKUP(D662,'BBLM COMCHECK'!$A:$L,12,0)</f>
        <v>5469</v>
      </c>
      <c r="AC662" s="201">
        <f t="shared" si="68"/>
        <v>0</v>
      </c>
      <c r="AD662" s="94"/>
      <c r="AE662" s="201"/>
      <c r="AF662" s="201"/>
      <c r="AG662" s="201"/>
      <c r="AH662" s="201"/>
      <c r="AI662" s="94"/>
      <c r="AJ662" s="94"/>
      <c r="AK662" s="87" t="s">
        <v>175</v>
      </c>
      <c r="AL662" s="87" t="str">
        <f t="shared" si="69"/>
        <v>2026-01-15|06001|1017616000|0||0|1</v>
      </c>
      <c r="AP662" s="198"/>
      <c r="AQ662" s="198"/>
      <c r="AR662" s="198"/>
      <c r="BC662" s="87"/>
      <c r="BD662" s="89" t="s">
        <v>176</v>
      </c>
      <c r="BE662" s="87"/>
    </row>
    <row r="663" spans="1:57" ht="26.25" customHeight="1">
      <c r="A663" s="87" t="s">
        <v>792</v>
      </c>
      <c r="B663" s="87" t="s">
        <v>75</v>
      </c>
      <c r="C663" s="87" t="s">
        <v>75</v>
      </c>
      <c r="D663" s="92" t="s">
        <v>1222</v>
      </c>
      <c r="E663" s="92" t="s">
        <v>76</v>
      </c>
      <c r="F663" s="92" t="s">
        <v>1214</v>
      </c>
      <c r="G663" s="93" t="s">
        <v>133</v>
      </c>
      <c r="H663" s="93">
        <v>21</v>
      </c>
      <c r="I663" s="94" t="s">
        <v>24</v>
      </c>
      <c r="J663" s="148" t="s">
        <v>178</v>
      </c>
      <c r="K663" s="94"/>
      <c r="L663" s="94" t="s">
        <v>179</v>
      </c>
      <c r="M663" s="94">
        <v>1</v>
      </c>
      <c r="N663" s="95">
        <f t="shared" si="63"/>
        <v>0</v>
      </c>
      <c r="O663" s="201">
        <f>IF(P663&gt;0,VLOOKUP($D663,'BBLM COMCHECK'!$A:$S,14,0),0)</f>
        <v>0</v>
      </c>
      <c r="P663" s="202"/>
      <c r="Q663" s="91">
        <f t="shared" si="64"/>
        <v>0</v>
      </c>
      <c r="R663" s="201">
        <f>IF(S663&gt;0,VLOOKUP($D663,'BBLM COMCHECK'!$A:$S,15,0),0)</f>
        <v>0</v>
      </c>
      <c r="S663" s="202"/>
      <c r="T663" s="91">
        <f t="shared" si="65"/>
        <v>0</v>
      </c>
      <c r="U663" s="201">
        <f>IF(V663&gt;0,VLOOKUP($D663,'BBLM COMCHECK'!$A:$Z,25,0),0)</f>
        <v>0</v>
      </c>
      <c r="V663" s="202"/>
      <c r="W663" s="91">
        <f t="shared" si="66"/>
        <v>0</v>
      </c>
      <c r="X663" s="201">
        <f>IF(Y663&gt;0,VLOOKUP($D663,'BBLM COMCHECK'!$A:$Z,25,0),0)</f>
        <v>0</v>
      </c>
      <c r="Y663" s="202"/>
      <c r="Z663" s="91">
        <f t="shared" si="67"/>
        <v>0</v>
      </c>
      <c r="AA663" s="203" t="str">
        <f>VLOOKUP(D663,'BBLM COMCHECK'!$A:$I,9,0)</f>
        <v>order stop</v>
      </c>
      <c r="AB663" s="204">
        <f>VLOOKUP(D663,'BBLM COMCHECK'!$A:$L,12,0)</f>
        <v>213</v>
      </c>
      <c r="AC663" s="201">
        <f t="shared" si="68"/>
        <v>0</v>
      </c>
      <c r="AD663" s="94"/>
      <c r="AE663" s="201"/>
      <c r="AF663" s="201"/>
      <c r="AG663" s="201"/>
      <c r="AH663" s="201"/>
      <c r="AI663" s="94"/>
      <c r="AJ663" s="94"/>
      <c r="AL663" s="87" t="str">
        <f t="shared" si="69"/>
        <v>2026-01-15|06001|1019929000|0||0|1</v>
      </c>
      <c r="AP663" s="198"/>
      <c r="BC663" s="87"/>
      <c r="BD663" s="89" t="s">
        <v>180</v>
      </c>
      <c r="BE663" s="87"/>
    </row>
    <row r="664" spans="1:57" ht="26.25" customHeight="1">
      <c r="A664" s="87" t="s">
        <v>793</v>
      </c>
      <c r="B664" s="87" t="s">
        <v>75</v>
      </c>
      <c r="C664" s="87" t="s">
        <v>75</v>
      </c>
      <c r="D664" s="92" t="s">
        <v>1223</v>
      </c>
      <c r="E664" s="92" t="s">
        <v>76</v>
      </c>
      <c r="F664" s="92" t="s">
        <v>1214</v>
      </c>
      <c r="G664" s="93" t="s">
        <v>133</v>
      </c>
      <c r="H664" s="93">
        <v>21</v>
      </c>
      <c r="I664" s="94" t="s">
        <v>24</v>
      </c>
      <c r="J664" s="148" t="s">
        <v>182</v>
      </c>
      <c r="K664" s="93" t="s">
        <v>183</v>
      </c>
      <c r="L664" s="94" t="s">
        <v>184</v>
      </c>
      <c r="M664" s="94">
        <v>1</v>
      </c>
      <c r="N664" s="95">
        <f t="shared" si="63"/>
        <v>0</v>
      </c>
      <c r="O664" s="201">
        <f>IF(P664&gt;0,VLOOKUP($D664,'BBLM COMCHECK'!$A:$S,14,0),0)</f>
        <v>0</v>
      </c>
      <c r="P664" s="202"/>
      <c r="Q664" s="91">
        <f t="shared" si="64"/>
        <v>0</v>
      </c>
      <c r="R664" s="201">
        <f>IF(S664&gt;0,VLOOKUP($D664,'BBLM COMCHECK'!$A:$S,15,0),0)</f>
        <v>0</v>
      </c>
      <c r="S664" s="202"/>
      <c r="T664" s="91">
        <f t="shared" si="65"/>
        <v>0</v>
      </c>
      <c r="U664" s="201">
        <f>IF(V664&gt;0,VLOOKUP($D664,'BBLM COMCHECK'!$A:$Z,25,0),0)</f>
        <v>0</v>
      </c>
      <c r="V664" s="202"/>
      <c r="W664" s="91">
        <f t="shared" si="66"/>
        <v>0</v>
      </c>
      <c r="X664" s="201">
        <f>IF(Y664&gt;0,VLOOKUP($D664,'BBLM COMCHECK'!$A:$Z,25,0),0)</f>
        <v>0</v>
      </c>
      <c r="Y664" s="202"/>
      <c r="Z664" s="91">
        <f t="shared" si="67"/>
        <v>0</v>
      </c>
      <c r="AA664" s="203" t="str">
        <f>VLOOKUP(D664,'BBLM COMCHECK'!$A:$I,9,0)</f>
        <v>order stop</v>
      </c>
      <c r="AB664" s="204">
        <f>VLOOKUP(D664,'BBLM COMCHECK'!$A:$L,12,0)</f>
        <v>325</v>
      </c>
      <c r="AC664" s="201">
        <f t="shared" si="68"/>
        <v>0</v>
      </c>
      <c r="AD664" s="94"/>
      <c r="AE664" s="201"/>
      <c r="AF664" s="201"/>
      <c r="AG664" s="201"/>
      <c r="AH664" s="201"/>
      <c r="AI664" s="94"/>
      <c r="AJ664" s="94"/>
      <c r="AK664" s="87" t="s">
        <v>185</v>
      </c>
      <c r="AL664" s="87" t="str">
        <f t="shared" si="69"/>
        <v>2026-01-15|06001|1023234000|0||0|1</v>
      </c>
      <c r="AP664" s="198"/>
      <c r="AQ664" s="198"/>
      <c r="AR664" s="198"/>
      <c r="BC664" s="87"/>
      <c r="BD664" s="89" t="s">
        <v>186</v>
      </c>
      <c r="BE664" s="87"/>
    </row>
    <row r="665" spans="1:57" ht="26.25" customHeight="1">
      <c r="A665" s="87" t="s">
        <v>794</v>
      </c>
      <c r="B665" s="87" t="s">
        <v>75</v>
      </c>
      <c r="C665" s="87" t="s">
        <v>75</v>
      </c>
      <c r="D665" s="92" t="s">
        <v>1224</v>
      </c>
      <c r="E665" s="92" t="s">
        <v>76</v>
      </c>
      <c r="F665" s="92" t="s">
        <v>1214</v>
      </c>
      <c r="G665" s="93" t="s">
        <v>133</v>
      </c>
      <c r="H665" s="93">
        <v>27</v>
      </c>
      <c r="I665" s="94" t="s">
        <v>27</v>
      </c>
      <c r="J665" s="148" t="s">
        <v>188</v>
      </c>
      <c r="K665" s="93" t="s">
        <v>189</v>
      </c>
      <c r="L665" s="94" t="s">
        <v>190</v>
      </c>
      <c r="M665" s="94">
        <v>1</v>
      </c>
      <c r="N665" s="95">
        <f t="shared" si="63"/>
        <v>0</v>
      </c>
      <c r="O665" s="201">
        <f>IF(P665&gt;0,VLOOKUP($D665,'BBLM COMCHECK'!$A:$S,14,0),0)</f>
        <v>0</v>
      </c>
      <c r="P665" s="202"/>
      <c r="Q665" s="91">
        <f t="shared" si="64"/>
        <v>0</v>
      </c>
      <c r="R665" s="201">
        <f>IF(S665&gt;0,VLOOKUP($D665,'BBLM COMCHECK'!$A:$S,15,0),0)</f>
        <v>0</v>
      </c>
      <c r="S665" s="202"/>
      <c r="T665" s="91">
        <f t="shared" si="65"/>
        <v>0</v>
      </c>
      <c r="U665" s="201">
        <f>IF(V665&gt;0,VLOOKUP($D665,'BBLM COMCHECK'!$A:$Z,25,0),0)</f>
        <v>0</v>
      </c>
      <c r="V665" s="202"/>
      <c r="W665" s="91">
        <f t="shared" si="66"/>
        <v>0</v>
      </c>
      <c r="X665" s="201">
        <f>IF(Y665&gt;0,VLOOKUP($D665,'BBLM COMCHECK'!$A:$Z,25,0),0)</f>
        <v>0</v>
      </c>
      <c r="Y665" s="202"/>
      <c r="Z665" s="91">
        <f t="shared" si="67"/>
        <v>0</v>
      </c>
      <c r="AA665" s="203" t="str">
        <f>VLOOKUP(D665,'BBLM COMCHECK'!$A:$I,9,0)</f>
        <v>normal</v>
      </c>
      <c r="AB665" s="204">
        <f>VLOOKUP(D665,'BBLM COMCHECK'!$A:$L,12,0)</f>
        <v>7</v>
      </c>
      <c r="AC665" s="201">
        <f t="shared" si="68"/>
        <v>0</v>
      </c>
      <c r="AD665" s="94"/>
      <c r="AE665" s="201"/>
      <c r="AF665" s="201"/>
      <c r="AG665" s="201"/>
      <c r="AH665" s="201"/>
      <c r="AI665" s="94"/>
      <c r="AJ665" s="94"/>
      <c r="AK665" s="87" t="s">
        <v>191</v>
      </c>
      <c r="AL665" s="87" t="str">
        <f t="shared" si="69"/>
        <v>2026-01-15|06001|1025539000|0||0|1</v>
      </c>
      <c r="AP665" s="198"/>
      <c r="AQ665" s="198"/>
      <c r="AR665" s="198"/>
      <c r="BC665" s="87"/>
      <c r="BD665" s="89" t="s">
        <v>192</v>
      </c>
      <c r="BE665" s="87"/>
    </row>
    <row r="666" spans="1:57" ht="26.25" customHeight="1">
      <c r="A666" s="87" t="s">
        <v>795</v>
      </c>
      <c r="B666" s="87" t="s">
        <v>75</v>
      </c>
      <c r="C666" s="87" t="s">
        <v>75</v>
      </c>
      <c r="D666" s="92" t="s">
        <v>1225</v>
      </c>
      <c r="E666" s="92" t="s">
        <v>76</v>
      </c>
      <c r="F666" s="92" t="s">
        <v>1214</v>
      </c>
      <c r="G666" s="93" t="s">
        <v>133</v>
      </c>
      <c r="H666" s="93">
        <v>11</v>
      </c>
      <c r="I666" s="94" t="s">
        <v>20</v>
      </c>
      <c r="J666" s="148" t="s">
        <v>194</v>
      </c>
      <c r="K666" s="93" t="s">
        <v>195</v>
      </c>
      <c r="L666" s="94" t="s">
        <v>196</v>
      </c>
      <c r="M666" s="94">
        <v>8</v>
      </c>
      <c r="N666" s="95">
        <f t="shared" si="63"/>
        <v>0</v>
      </c>
      <c r="O666" s="201">
        <f>IF(P666&gt;0,VLOOKUP($D666,'BBLM COMCHECK'!$A:$S,14,0),0)</f>
        <v>0</v>
      </c>
      <c r="P666" s="202"/>
      <c r="Q666" s="91">
        <f t="shared" si="64"/>
        <v>0</v>
      </c>
      <c r="R666" s="201">
        <f>IF(S666&gt;0,VLOOKUP($D666,'BBLM COMCHECK'!$A:$S,15,0),0)</f>
        <v>0</v>
      </c>
      <c r="S666" s="202"/>
      <c r="T666" s="91">
        <f t="shared" si="65"/>
        <v>0</v>
      </c>
      <c r="U666" s="201">
        <f>IF(V666&gt;0,VLOOKUP($D666,'BBLM COMCHECK'!$A:$Z,25,0),0)</f>
        <v>0</v>
      </c>
      <c r="V666" s="202"/>
      <c r="W666" s="91">
        <f t="shared" si="66"/>
        <v>0</v>
      </c>
      <c r="X666" s="201">
        <f>IF(Y666&gt;0,VLOOKUP($D666,'BBLM COMCHECK'!$A:$Z,25,0),0)</f>
        <v>0</v>
      </c>
      <c r="Y666" s="202"/>
      <c r="Z666" s="91">
        <f t="shared" si="67"/>
        <v>0</v>
      </c>
      <c r="AA666" s="203" t="str">
        <f>VLOOKUP(D666,'BBLM COMCHECK'!$A:$I,9,0)</f>
        <v>normal</v>
      </c>
      <c r="AB666" s="204">
        <f>VLOOKUP(D666,'BBLM COMCHECK'!$A:$L,12,0)</f>
        <v>129</v>
      </c>
      <c r="AC666" s="201">
        <f t="shared" si="68"/>
        <v>0</v>
      </c>
      <c r="AD666" s="94"/>
      <c r="AE666" s="201"/>
      <c r="AF666" s="201"/>
      <c r="AG666" s="201"/>
      <c r="AH666" s="201"/>
      <c r="AI666" s="94"/>
      <c r="AJ666" s="94"/>
      <c r="AK666" s="87" t="s">
        <v>197</v>
      </c>
      <c r="AL666" s="87" t="str">
        <f t="shared" si="69"/>
        <v>2026-01-15|06001|1032759000|0||0|1</v>
      </c>
      <c r="AP666" s="198"/>
      <c r="AQ666" s="198"/>
      <c r="AR666" s="198"/>
      <c r="BC666" s="87"/>
      <c r="BD666" s="89" t="s">
        <v>198</v>
      </c>
      <c r="BE666" s="87"/>
    </row>
    <row r="667" spans="1:57" ht="26.25" customHeight="1">
      <c r="A667" s="87" t="s">
        <v>796</v>
      </c>
      <c r="B667" s="87" t="s">
        <v>75</v>
      </c>
      <c r="C667" s="87" t="s">
        <v>75</v>
      </c>
      <c r="D667" s="92" t="s">
        <v>1226</v>
      </c>
      <c r="E667" s="92" t="s">
        <v>76</v>
      </c>
      <c r="F667" s="92" t="s">
        <v>1214</v>
      </c>
      <c r="G667" s="93" t="s">
        <v>133</v>
      </c>
      <c r="H667" s="93">
        <v>21</v>
      </c>
      <c r="I667" s="94" t="s">
        <v>24</v>
      </c>
      <c r="J667" s="148" t="s">
        <v>200</v>
      </c>
      <c r="K667" s="93" t="s">
        <v>201</v>
      </c>
      <c r="L667" s="94" t="s">
        <v>202</v>
      </c>
      <c r="M667" s="94">
        <v>20</v>
      </c>
      <c r="N667" s="95">
        <f t="shared" si="63"/>
        <v>0</v>
      </c>
      <c r="O667" s="201">
        <f>IF(P667&gt;0,VLOOKUP($D667,'BBLM COMCHECK'!$A:$S,14,0),0)</f>
        <v>0</v>
      </c>
      <c r="P667" s="202"/>
      <c r="Q667" s="91">
        <f t="shared" si="64"/>
        <v>0</v>
      </c>
      <c r="R667" s="201">
        <f>IF(S667&gt;0,VLOOKUP($D667,'BBLM COMCHECK'!$A:$S,15,0),0)</f>
        <v>0</v>
      </c>
      <c r="S667" s="202"/>
      <c r="T667" s="91">
        <f t="shared" si="65"/>
        <v>0</v>
      </c>
      <c r="U667" s="201">
        <f>IF(V667&gt;0,VLOOKUP($D667,'BBLM COMCHECK'!$A:$Z,25,0),0)</f>
        <v>0</v>
      </c>
      <c r="V667" s="202"/>
      <c r="W667" s="91">
        <f t="shared" si="66"/>
        <v>0</v>
      </c>
      <c r="X667" s="201">
        <f>IF(Y667&gt;0,VLOOKUP($D667,'BBLM COMCHECK'!$A:$Z,25,0),0)</f>
        <v>0</v>
      </c>
      <c r="Y667" s="202"/>
      <c r="Z667" s="91">
        <f t="shared" si="67"/>
        <v>0</v>
      </c>
      <c r="AA667" s="203" t="str">
        <f>VLOOKUP(D667,'BBLM COMCHECK'!$A:$I,9,0)</f>
        <v>normal</v>
      </c>
      <c r="AB667" s="204">
        <f>VLOOKUP(D667,'BBLM COMCHECK'!$A:$L,12,0)</f>
        <v>1400</v>
      </c>
      <c r="AC667" s="201">
        <f t="shared" si="68"/>
        <v>0</v>
      </c>
      <c r="AD667" s="94"/>
      <c r="AE667" s="201"/>
      <c r="AF667" s="201"/>
      <c r="AG667" s="201"/>
      <c r="AH667" s="201"/>
      <c r="AI667" s="94"/>
      <c r="AJ667" s="94"/>
      <c r="AK667" s="87" t="s">
        <v>203</v>
      </c>
      <c r="AL667" s="87" t="str">
        <f t="shared" si="69"/>
        <v>2026-01-15|06001|1035433000|0||0|1</v>
      </c>
      <c r="AP667" s="198"/>
      <c r="AQ667" s="198"/>
      <c r="AR667" s="198"/>
      <c r="BC667" s="87"/>
      <c r="BD667" s="89" t="s">
        <v>204</v>
      </c>
      <c r="BE667" s="87"/>
    </row>
    <row r="668" spans="1:57" s="134" customFormat="1" ht="26.25" customHeight="1">
      <c r="A668" s="134" t="s">
        <v>797</v>
      </c>
      <c r="B668" s="134" t="s">
        <v>75</v>
      </c>
      <c r="C668" s="134" t="s">
        <v>75</v>
      </c>
      <c r="D668" s="135" t="s">
        <v>1227</v>
      </c>
      <c r="E668" s="135" t="s">
        <v>76</v>
      </c>
      <c r="F668" s="135" t="s">
        <v>1214</v>
      </c>
      <c r="G668" s="133" t="s">
        <v>133</v>
      </c>
      <c r="H668" s="133">
        <v>17</v>
      </c>
      <c r="I668" s="136" t="s">
        <v>22</v>
      </c>
      <c r="J668" s="132" t="s">
        <v>206</v>
      </c>
      <c r="K668" s="133" t="s">
        <v>207</v>
      </c>
      <c r="L668" s="136" t="s">
        <v>208</v>
      </c>
      <c r="M668" s="136">
        <v>20</v>
      </c>
      <c r="N668" s="137">
        <f t="shared" si="63"/>
        <v>0</v>
      </c>
      <c r="O668" s="205">
        <f>IF(P668&gt;0,VLOOKUP($D668,'BBLM COMCHECK'!$A:$S,14,0),0)</f>
        <v>0</v>
      </c>
      <c r="P668" s="208"/>
      <c r="Q668" s="138">
        <f t="shared" si="64"/>
        <v>0</v>
      </c>
      <c r="R668" s="205">
        <f>IF(S668&gt;0,VLOOKUP($D668,'BBLM COMCHECK'!$A:$S,15,0),0)</f>
        <v>0</v>
      </c>
      <c r="S668" s="208"/>
      <c r="T668" s="138">
        <f t="shared" si="65"/>
        <v>0</v>
      </c>
      <c r="U668" s="205">
        <f>IF(V668&gt;0,VLOOKUP($D668,'BBLM COMCHECK'!$A:$Z,25,0),0)</f>
        <v>0</v>
      </c>
      <c r="V668" s="208"/>
      <c r="W668" s="138">
        <f t="shared" si="66"/>
        <v>0</v>
      </c>
      <c r="X668" s="205">
        <f>IF(Y668&gt;0,VLOOKUP($D668,'BBLM COMCHECK'!$A:$Z,25,0),0)</f>
        <v>0</v>
      </c>
      <c r="Y668" s="208"/>
      <c r="Z668" s="138">
        <f t="shared" si="67"/>
        <v>0</v>
      </c>
      <c r="AA668" s="203" t="str">
        <f>VLOOKUP(D668,'BBLM COMCHECK'!$A:$I,9,0)</f>
        <v>order stop</v>
      </c>
      <c r="AB668" s="204">
        <f>VLOOKUP(D668,'BBLM COMCHECK'!$A:$L,12,0)</f>
        <v>14434</v>
      </c>
      <c r="AC668" s="205">
        <f t="shared" si="68"/>
        <v>0</v>
      </c>
      <c r="AD668" s="136"/>
      <c r="AE668" s="205"/>
      <c r="AF668" s="205"/>
      <c r="AG668" s="205"/>
      <c r="AH668" s="205"/>
      <c r="AI668" s="136"/>
      <c r="AJ668" s="136"/>
      <c r="AK668" s="134" t="s">
        <v>209</v>
      </c>
      <c r="AL668" s="134" t="str">
        <f t="shared" si="69"/>
        <v>2026-01-15|06001|1035633000|0||0|1</v>
      </c>
      <c r="AP668" s="206"/>
      <c r="AQ668" s="206"/>
      <c r="AR668" s="206"/>
      <c r="BD668" s="139" t="s">
        <v>210</v>
      </c>
    </row>
    <row r="669" spans="1:57" ht="26.25" customHeight="1">
      <c r="A669" s="87" t="s">
        <v>798</v>
      </c>
      <c r="B669" s="87" t="s">
        <v>75</v>
      </c>
      <c r="C669" s="87" t="s">
        <v>75</v>
      </c>
      <c r="D669" s="92" t="s">
        <v>1228</v>
      </c>
      <c r="E669" s="92" t="s">
        <v>76</v>
      </c>
      <c r="F669" s="92" t="s">
        <v>1214</v>
      </c>
      <c r="G669" s="93" t="s">
        <v>133</v>
      </c>
      <c r="H669" s="93">
        <v>17</v>
      </c>
      <c r="I669" s="94" t="s">
        <v>22</v>
      </c>
      <c r="J669" s="148" t="s">
        <v>212</v>
      </c>
      <c r="K669" s="93" t="s">
        <v>213</v>
      </c>
      <c r="L669" s="94" t="s">
        <v>214</v>
      </c>
      <c r="M669" s="94">
        <v>20</v>
      </c>
      <c r="N669" s="95">
        <f t="shared" si="63"/>
        <v>0</v>
      </c>
      <c r="O669" s="201">
        <f>IF(P669&gt;0,VLOOKUP($D669,'BBLM COMCHECK'!$A:$S,14,0),0)</f>
        <v>0</v>
      </c>
      <c r="P669" s="202"/>
      <c r="Q669" s="91">
        <f t="shared" si="64"/>
        <v>0</v>
      </c>
      <c r="R669" s="201">
        <f>IF(S669&gt;0,VLOOKUP($D669,'BBLM COMCHECK'!$A:$S,15,0),0)</f>
        <v>0</v>
      </c>
      <c r="S669" s="202"/>
      <c r="T669" s="91">
        <f t="shared" si="65"/>
        <v>0</v>
      </c>
      <c r="U669" s="201">
        <f>IF(V669&gt;0,VLOOKUP($D669,'BBLM COMCHECK'!$A:$Z,25,0),0)</f>
        <v>0</v>
      </c>
      <c r="V669" s="202"/>
      <c r="W669" s="91">
        <f t="shared" si="66"/>
        <v>0</v>
      </c>
      <c r="X669" s="201">
        <f>IF(Y669&gt;0,VLOOKUP($D669,'BBLM COMCHECK'!$A:$Z,25,0),0)</f>
        <v>0</v>
      </c>
      <c r="Y669" s="202"/>
      <c r="Z669" s="91">
        <f t="shared" si="67"/>
        <v>0</v>
      </c>
      <c r="AA669" s="203" t="str">
        <f>VLOOKUP(D669,'BBLM COMCHECK'!$A:$I,9,0)</f>
        <v>order stop</v>
      </c>
      <c r="AB669" s="204">
        <f>VLOOKUP(D669,'BBLM COMCHECK'!$A:$L,12,0)</f>
        <v>1212</v>
      </c>
      <c r="AC669" s="201">
        <f t="shared" si="68"/>
        <v>0</v>
      </c>
      <c r="AD669" s="94"/>
      <c r="AE669" s="201"/>
      <c r="AF669" s="201"/>
      <c r="AG669" s="201"/>
      <c r="AH669" s="201"/>
      <c r="AI669" s="94"/>
      <c r="AJ669" s="94"/>
      <c r="AK669" s="87" t="s">
        <v>215</v>
      </c>
      <c r="AL669" s="87" t="str">
        <f t="shared" si="69"/>
        <v>2026-01-15|06001|1035634000|0||0|1</v>
      </c>
      <c r="AP669" s="198"/>
      <c r="AQ669" s="198"/>
      <c r="AR669" s="198"/>
      <c r="BC669" s="87"/>
      <c r="BD669" s="89" t="s">
        <v>216</v>
      </c>
      <c r="BE669" s="87"/>
    </row>
    <row r="670" spans="1:57" ht="26.25" customHeight="1">
      <c r="A670" s="87" t="s">
        <v>799</v>
      </c>
      <c r="B670" s="87" t="s">
        <v>75</v>
      </c>
      <c r="C670" s="87" t="s">
        <v>75</v>
      </c>
      <c r="D670" s="92" t="s">
        <v>1229</v>
      </c>
      <c r="E670" s="92" t="s">
        <v>76</v>
      </c>
      <c r="F670" s="92" t="s">
        <v>1214</v>
      </c>
      <c r="G670" s="93" t="s">
        <v>133</v>
      </c>
      <c r="H670" s="93">
        <v>27</v>
      </c>
      <c r="I670" s="94" t="s">
        <v>27</v>
      </c>
      <c r="J670" s="97" t="s">
        <v>218</v>
      </c>
      <c r="K670" s="93" t="s">
        <v>219</v>
      </c>
      <c r="L670" s="96" t="s">
        <v>220</v>
      </c>
      <c r="M670" s="94">
        <v>12</v>
      </c>
      <c r="N670" s="95">
        <f t="shared" si="63"/>
        <v>0</v>
      </c>
      <c r="O670" s="201">
        <f>IF(P670&gt;0,VLOOKUP($D670,'BBLM COMCHECK'!$A:$S,14,0),0)</f>
        <v>0</v>
      </c>
      <c r="P670" s="202"/>
      <c r="Q670" s="91">
        <f t="shared" si="64"/>
        <v>0</v>
      </c>
      <c r="R670" s="201">
        <f>IF(S670&gt;0,VLOOKUP($D670,'BBLM COMCHECK'!$A:$S,15,0),0)</f>
        <v>0</v>
      </c>
      <c r="S670" s="202"/>
      <c r="T670" s="91">
        <f t="shared" si="65"/>
        <v>0</v>
      </c>
      <c r="U670" s="201">
        <f>IF(V670&gt;0,VLOOKUP($D670,'BBLM COMCHECK'!$A:$Z,25,0),0)</f>
        <v>0</v>
      </c>
      <c r="V670" s="202"/>
      <c r="W670" s="91">
        <f t="shared" si="66"/>
        <v>0</v>
      </c>
      <c r="X670" s="201">
        <f>IF(Y670&gt;0,VLOOKUP($D670,'BBLM COMCHECK'!$A:$Z,25,0),0)</f>
        <v>0</v>
      </c>
      <c r="Y670" s="202"/>
      <c r="Z670" s="91">
        <f t="shared" si="67"/>
        <v>0</v>
      </c>
      <c r="AA670" s="203" t="str">
        <f>VLOOKUP(D670,'BBLM COMCHECK'!$A:$I,9,0)</f>
        <v>normal</v>
      </c>
      <c r="AB670" s="204">
        <f>VLOOKUP(D670,'BBLM COMCHECK'!$A:$L,12,0)</f>
        <v>991</v>
      </c>
      <c r="AC670" s="201">
        <f t="shared" si="68"/>
        <v>0</v>
      </c>
      <c r="AD670" s="94"/>
      <c r="AE670" s="201"/>
      <c r="AF670" s="201"/>
      <c r="AG670" s="201"/>
      <c r="AH670" s="201"/>
      <c r="AI670" s="94"/>
      <c r="AJ670" s="94"/>
      <c r="AK670" s="87" t="s">
        <v>221</v>
      </c>
      <c r="AL670" s="87" t="str">
        <f t="shared" si="69"/>
        <v>2026-01-15|06001|1038886000|0||0|1</v>
      </c>
      <c r="AP670" s="198"/>
      <c r="AQ670" s="198"/>
      <c r="AR670" s="198"/>
      <c r="BC670" s="87"/>
      <c r="BD670" s="89" t="s">
        <v>222</v>
      </c>
      <c r="BE670" s="87"/>
    </row>
    <row r="671" spans="1:57" ht="26.25" customHeight="1">
      <c r="A671" s="87" t="s">
        <v>800</v>
      </c>
      <c r="B671" s="87" t="s">
        <v>75</v>
      </c>
      <c r="C671" s="87" t="s">
        <v>75</v>
      </c>
      <c r="D671" s="92" t="s">
        <v>1230</v>
      </c>
      <c r="E671" s="92" t="s">
        <v>76</v>
      </c>
      <c r="F671" s="92" t="s">
        <v>1214</v>
      </c>
      <c r="G671" s="93" t="s">
        <v>133</v>
      </c>
      <c r="H671" s="93">
        <v>27</v>
      </c>
      <c r="I671" s="94" t="s">
        <v>27</v>
      </c>
      <c r="J671" s="148" t="s">
        <v>224</v>
      </c>
      <c r="K671" s="93" t="s">
        <v>225</v>
      </c>
      <c r="L671" s="94" t="s">
        <v>226</v>
      </c>
      <c r="M671" s="94">
        <v>1</v>
      </c>
      <c r="N671" s="95">
        <f t="shared" si="63"/>
        <v>0</v>
      </c>
      <c r="O671" s="201">
        <f>IF(P671&gt;0,VLOOKUP($D671,'BBLM COMCHECK'!$A:$S,14,0),0)</f>
        <v>0</v>
      </c>
      <c r="P671" s="202"/>
      <c r="Q671" s="91">
        <f t="shared" si="64"/>
        <v>0</v>
      </c>
      <c r="R671" s="201">
        <f>IF(S671&gt;0,VLOOKUP($D671,'BBLM COMCHECK'!$A:$S,15,0),0)</f>
        <v>0</v>
      </c>
      <c r="S671" s="202"/>
      <c r="T671" s="91">
        <f t="shared" si="65"/>
        <v>0</v>
      </c>
      <c r="U671" s="201">
        <f>IF(V671&gt;0,VLOOKUP($D671,'BBLM COMCHECK'!$A:$Z,25,0),0)</f>
        <v>0</v>
      </c>
      <c r="V671" s="202"/>
      <c r="W671" s="91">
        <f t="shared" si="66"/>
        <v>0</v>
      </c>
      <c r="X671" s="201">
        <f>IF(Y671&gt;0,VLOOKUP($D671,'BBLM COMCHECK'!$A:$Z,25,0),0)</f>
        <v>0</v>
      </c>
      <c r="Y671" s="202"/>
      <c r="Z671" s="91">
        <f t="shared" si="67"/>
        <v>0</v>
      </c>
      <c r="AA671" s="203" t="str">
        <f>VLOOKUP(D671,'BBLM COMCHECK'!$A:$I,9,0)</f>
        <v>order stop</v>
      </c>
      <c r="AB671" s="204">
        <f>VLOOKUP(D671,'BBLM COMCHECK'!$A:$L,12,0)</f>
        <v>135</v>
      </c>
      <c r="AC671" s="201">
        <f t="shared" si="68"/>
        <v>0</v>
      </c>
      <c r="AD671" s="94"/>
      <c r="AE671" s="201"/>
      <c r="AF671" s="201"/>
      <c r="AG671" s="201"/>
      <c r="AH671" s="201"/>
      <c r="AI671" s="94"/>
      <c r="AJ671" s="94"/>
      <c r="AK671" s="87" t="s">
        <v>227</v>
      </c>
      <c r="AL671" s="87" t="str">
        <f t="shared" si="69"/>
        <v>2026-01-15|06001|1038932000|0||0|1</v>
      </c>
      <c r="AP671" s="198"/>
      <c r="AQ671" s="198"/>
      <c r="AR671" s="198"/>
      <c r="BC671" s="87"/>
      <c r="BD671" s="89" t="s">
        <v>228</v>
      </c>
      <c r="BE671" s="87"/>
    </row>
    <row r="672" spans="1:57" ht="26.25" customHeight="1">
      <c r="A672" s="87" t="s">
        <v>801</v>
      </c>
      <c r="B672" s="87" t="s">
        <v>75</v>
      </c>
      <c r="C672" s="87" t="s">
        <v>75</v>
      </c>
      <c r="D672" s="92" t="s">
        <v>1231</v>
      </c>
      <c r="E672" s="92" t="s">
        <v>76</v>
      </c>
      <c r="F672" s="92" t="s">
        <v>1214</v>
      </c>
      <c r="G672" s="93" t="s">
        <v>133</v>
      </c>
      <c r="H672" s="93">
        <v>26</v>
      </c>
      <c r="I672" s="94" t="s">
        <v>25</v>
      </c>
      <c r="J672" s="148" t="s">
        <v>230</v>
      </c>
      <c r="K672" s="93" t="s">
        <v>231</v>
      </c>
      <c r="L672" s="94" t="s">
        <v>232</v>
      </c>
      <c r="M672" s="94">
        <v>12</v>
      </c>
      <c r="N672" s="95">
        <f t="shared" si="63"/>
        <v>0</v>
      </c>
      <c r="O672" s="201">
        <f>IF(P672&gt;0,VLOOKUP($D672,'BBLM COMCHECK'!$A:$S,14,0),0)</f>
        <v>0</v>
      </c>
      <c r="P672" s="202"/>
      <c r="Q672" s="91">
        <f t="shared" si="64"/>
        <v>0</v>
      </c>
      <c r="R672" s="201">
        <f>IF(S672&gt;0,VLOOKUP($D672,'BBLM COMCHECK'!$A:$S,15,0),0)</f>
        <v>0</v>
      </c>
      <c r="S672" s="202"/>
      <c r="T672" s="91">
        <f t="shared" si="65"/>
        <v>0</v>
      </c>
      <c r="U672" s="201">
        <f>IF(V672&gt;0,VLOOKUP($D672,'BBLM COMCHECK'!$A:$Z,25,0),0)</f>
        <v>0</v>
      </c>
      <c r="V672" s="202"/>
      <c r="W672" s="91">
        <f t="shared" si="66"/>
        <v>0</v>
      </c>
      <c r="X672" s="201">
        <f>IF(Y672&gt;0,VLOOKUP($D672,'BBLM COMCHECK'!$A:$Z,25,0),0)</f>
        <v>0</v>
      </c>
      <c r="Y672" s="202"/>
      <c r="Z672" s="91">
        <f t="shared" si="67"/>
        <v>0</v>
      </c>
      <c r="AA672" s="203" t="str">
        <f>VLOOKUP(D672,'BBLM COMCHECK'!$A:$I,9,0)</f>
        <v>order stop</v>
      </c>
      <c r="AB672" s="204">
        <f>VLOOKUP(D672,'BBLM COMCHECK'!$A:$L,12,0)</f>
        <v>1881</v>
      </c>
      <c r="AC672" s="201">
        <f t="shared" si="68"/>
        <v>0</v>
      </c>
      <c r="AD672" s="94"/>
      <c r="AE672" s="201"/>
      <c r="AF672" s="201"/>
      <c r="AG672" s="201"/>
      <c r="AH672" s="201"/>
      <c r="AI672" s="94"/>
      <c r="AJ672" s="94"/>
      <c r="AK672" s="87" t="s">
        <v>233</v>
      </c>
      <c r="AL672" s="87" t="str">
        <f t="shared" si="69"/>
        <v>2026-01-15|06001|1055785000|0||0|1</v>
      </c>
      <c r="AP672" s="198"/>
      <c r="AQ672" s="198"/>
      <c r="AR672" s="198"/>
      <c r="BC672" s="87"/>
      <c r="BD672" s="89" t="s">
        <v>234</v>
      </c>
      <c r="BE672" s="87"/>
    </row>
    <row r="673" spans="1:57" ht="26.25" customHeight="1">
      <c r="A673" s="87" t="s">
        <v>802</v>
      </c>
      <c r="B673" s="87" t="s">
        <v>75</v>
      </c>
      <c r="C673" s="87" t="s">
        <v>75</v>
      </c>
      <c r="D673" s="92" t="s">
        <v>1232</v>
      </c>
      <c r="E673" s="92" t="s">
        <v>76</v>
      </c>
      <c r="F673" s="92" t="s">
        <v>1214</v>
      </c>
      <c r="G673" s="93" t="s">
        <v>133</v>
      </c>
      <c r="H673" s="93">
        <v>27</v>
      </c>
      <c r="I673" s="94" t="s">
        <v>27</v>
      </c>
      <c r="J673" s="148" t="s">
        <v>236</v>
      </c>
      <c r="K673" s="93" t="s">
        <v>237</v>
      </c>
      <c r="L673" s="94" t="s">
        <v>238</v>
      </c>
      <c r="M673" s="94">
        <v>12</v>
      </c>
      <c r="N673" s="95">
        <f t="shared" si="63"/>
        <v>0</v>
      </c>
      <c r="O673" s="201">
        <f>IF(P673&gt;0,VLOOKUP($D673,'BBLM COMCHECK'!$A:$S,14,0),0)</f>
        <v>0</v>
      </c>
      <c r="P673" s="202"/>
      <c r="Q673" s="91">
        <f t="shared" si="64"/>
        <v>0</v>
      </c>
      <c r="R673" s="201">
        <f>IF(S673&gt;0,VLOOKUP($D673,'BBLM COMCHECK'!$A:$S,15,0),0)</f>
        <v>0</v>
      </c>
      <c r="S673" s="202"/>
      <c r="T673" s="91">
        <f t="shared" si="65"/>
        <v>0</v>
      </c>
      <c r="U673" s="201">
        <f>IF(V673&gt;0,VLOOKUP($D673,'BBLM COMCHECK'!$A:$Z,25,0),0)</f>
        <v>0</v>
      </c>
      <c r="V673" s="202"/>
      <c r="W673" s="91">
        <f t="shared" si="66"/>
        <v>0</v>
      </c>
      <c r="X673" s="201">
        <f>IF(Y673&gt;0,VLOOKUP($D673,'BBLM COMCHECK'!$A:$Z,25,0),0)</f>
        <v>0</v>
      </c>
      <c r="Y673" s="202"/>
      <c r="Z673" s="91">
        <f t="shared" si="67"/>
        <v>0</v>
      </c>
      <c r="AA673" s="203" t="str">
        <f>VLOOKUP(D673,'BBLM COMCHECK'!$A:$I,9,0)</f>
        <v>normal</v>
      </c>
      <c r="AB673" s="204">
        <f>VLOOKUP(D673,'BBLM COMCHECK'!$A:$L,12,0)</f>
        <v>1110</v>
      </c>
      <c r="AC673" s="201">
        <f t="shared" si="68"/>
        <v>0</v>
      </c>
      <c r="AD673" s="94"/>
      <c r="AE673" s="201"/>
      <c r="AF673" s="201"/>
      <c r="AG673" s="201"/>
      <c r="AH673" s="201"/>
      <c r="AI673" s="94"/>
      <c r="AJ673" s="94"/>
      <c r="AK673" s="87" t="s">
        <v>239</v>
      </c>
      <c r="AL673" s="87" t="str">
        <f t="shared" si="69"/>
        <v>2026-01-15|06001|1058499000|0||0|1</v>
      </c>
      <c r="AP673" s="198"/>
      <c r="AQ673" s="198"/>
      <c r="AR673" s="198"/>
      <c r="BC673" s="87"/>
      <c r="BD673" s="89" t="s">
        <v>240</v>
      </c>
      <c r="BE673" s="87"/>
    </row>
    <row r="674" spans="1:57" ht="26.25" customHeight="1">
      <c r="A674" s="87" t="s">
        <v>803</v>
      </c>
      <c r="B674" s="87" t="s">
        <v>75</v>
      </c>
      <c r="C674" s="87" t="s">
        <v>75</v>
      </c>
      <c r="D674" s="92" t="s">
        <v>1233</v>
      </c>
      <c r="E674" s="92" t="s">
        <v>76</v>
      </c>
      <c r="F674" s="92" t="s">
        <v>1214</v>
      </c>
      <c r="G674" s="93" t="s">
        <v>133</v>
      </c>
      <c r="H674" s="93">
        <v>11</v>
      </c>
      <c r="I674" s="94" t="s">
        <v>20</v>
      </c>
      <c r="J674" s="148" t="s">
        <v>242</v>
      </c>
      <c r="K674" s="93" t="s">
        <v>243</v>
      </c>
      <c r="L674" s="94" t="s">
        <v>244</v>
      </c>
      <c r="M674" s="94">
        <v>16</v>
      </c>
      <c r="N674" s="95">
        <f t="shared" si="63"/>
        <v>0</v>
      </c>
      <c r="O674" s="201">
        <f>IF(P674&gt;0,VLOOKUP($D674,'BBLM COMCHECK'!$A:$S,14,0),0)</f>
        <v>0</v>
      </c>
      <c r="P674" s="202"/>
      <c r="Q674" s="91">
        <f t="shared" si="64"/>
        <v>0</v>
      </c>
      <c r="R674" s="201">
        <f>IF(S674&gt;0,VLOOKUP($D674,'BBLM COMCHECK'!$A:$S,15,0),0)</f>
        <v>0</v>
      </c>
      <c r="S674" s="202"/>
      <c r="T674" s="91">
        <f t="shared" si="65"/>
        <v>0</v>
      </c>
      <c r="U674" s="201">
        <f>IF(V674&gt;0,VLOOKUP($D674,'BBLM COMCHECK'!$A:$Z,25,0),0)</f>
        <v>0</v>
      </c>
      <c r="V674" s="202"/>
      <c r="W674" s="91">
        <f t="shared" si="66"/>
        <v>0</v>
      </c>
      <c r="X674" s="201">
        <f>IF(Y674&gt;0,VLOOKUP($D674,'BBLM COMCHECK'!$A:$Z,25,0),0)</f>
        <v>0</v>
      </c>
      <c r="Y674" s="202"/>
      <c r="Z674" s="91">
        <f t="shared" si="67"/>
        <v>0</v>
      </c>
      <c r="AA674" s="203" t="str">
        <f>VLOOKUP(D674,'BBLM COMCHECK'!$A:$I,9,0)</f>
        <v>normal</v>
      </c>
      <c r="AB674" s="204">
        <f>VLOOKUP(D674,'BBLM COMCHECK'!$A:$L,12,0)</f>
        <v>669</v>
      </c>
      <c r="AC674" s="201">
        <f t="shared" si="68"/>
        <v>0</v>
      </c>
      <c r="AD674" s="94"/>
      <c r="AE674" s="201"/>
      <c r="AF674" s="201"/>
      <c r="AG674" s="201"/>
      <c r="AH674" s="201"/>
      <c r="AI674" s="94"/>
      <c r="AJ674" s="94"/>
      <c r="AK674" s="87" t="s">
        <v>245</v>
      </c>
      <c r="AL674" s="87" t="str">
        <f t="shared" si="69"/>
        <v>2026-01-15|06001|1064670000|0||0|1</v>
      </c>
      <c r="AP674" s="198"/>
      <c r="AQ674" s="198"/>
      <c r="AR674" s="198"/>
      <c r="BC674" s="87"/>
      <c r="BD674" s="89" t="s">
        <v>246</v>
      </c>
      <c r="BE674" s="87"/>
    </row>
    <row r="675" spans="1:57" ht="26.25" customHeight="1">
      <c r="A675" s="87" t="s">
        <v>804</v>
      </c>
      <c r="B675" s="87" t="s">
        <v>75</v>
      </c>
      <c r="C675" s="87" t="s">
        <v>75</v>
      </c>
      <c r="D675" s="92" t="s">
        <v>1234</v>
      </c>
      <c r="E675" s="92" t="s">
        <v>76</v>
      </c>
      <c r="F675" s="92" t="s">
        <v>1214</v>
      </c>
      <c r="G675" s="93" t="s">
        <v>133</v>
      </c>
      <c r="H675" s="93">
        <v>11</v>
      </c>
      <c r="I675" s="94" t="s">
        <v>20</v>
      </c>
      <c r="J675" s="148" t="s">
        <v>248</v>
      </c>
      <c r="K675" s="93" t="s">
        <v>249</v>
      </c>
      <c r="L675" s="94" t="s">
        <v>250</v>
      </c>
      <c r="M675" s="94">
        <v>28</v>
      </c>
      <c r="N675" s="95">
        <f t="shared" si="63"/>
        <v>0</v>
      </c>
      <c r="O675" s="201">
        <f>IF(P675&gt;0,VLOOKUP($D675,'BBLM COMCHECK'!$A:$S,14,0),0)</f>
        <v>0</v>
      </c>
      <c r="P675" s="202"/>
      <c r="Q675" s="91">
        <f t="shared" si="64"/>
        <v>0</v>
      </c>
      <c r="R675" s="201">
        <f>IF(S675&gt;0,VLOOKUP($D675,'BBLM COMCHECK'!$A:$S,15,0),0)</f>
        <v>0</v>
      </c>
      <c r="S675" s="202"/>
      <c r="T675" s="91">
        <f t="shared" si="65"/>
        <v>0</v>
      </c>
      <c r="U675" s="201">
        <f>IF(V675&gt;0,VLOOKUP($D675,'BBLM COMCHECK'!$A:$Z,25,0),0)</f>
        <v>0</v>
      </c>
      <c r="V675" s="202"/>
      <c r="W675" s="91">
        <f t="shared" si="66"/>
        <v>0</v>
      </c>
      <c r="X675" s="201">
        <f>IF(Y675&gt;0,VLOOKUP($D675,'BBLM COMCHECK'!$A:$Z,25,0),0)</f>
        <v>0</v>
      </c>
      <c r="Y675" s="202"/>
      <c r="Z675" s="91">
        <f t="shared" si="67"/>
        <v>0</v>
      </c>
      <c r="AA675" s="203" t="str">
        <f>VLOOKUP(D675,'BBLM COMCHECK'!$A:$I,9,0)</f>
        <v>normal</v>
      </c>
      <c r="AB675" s="204">
        <f>VLOOKUP(D675,'BBLM COMCHECK'!$A:$L,12,0)</f>
        <v>8975</v>
      </c>
      <c r="AC675" s="201">
        <f t="shared" si="68"/>
        <v>0</v>
      </c>
      <c r="AD675" s="94"/>
      <c r="AE675" s="201"/>
      <c r="AF675" s="201"/>
      <c r="AG675" s="201"/>
      <c r="AH675" s="201"/>
      <c r="AI675" s="94"/>
      <c r="AJ675" s="94"/>
      <c r="AK675" s="87" t="s">
        <v>251</v>
      </c>
      <c r="AL675" s="87" t="str">
        <f t="shared" si="69"/>
        <v>2026-01-15|06001|1064680000|0||0|1</v>
      </c>
      <c r="AP675" s="198"/>
      <c r="AQ675" s="198"/>
      <c r="AR675" s="198"/>
      <c r="BC675" s="87"/>
      <c r="BD675" s="89" t="s">
        <v>252</v>
      </c>
      <c r="BE675" s="87"/>
    </row>
    <row r="676" spans="1:57" ht="26.25" customHeight="1">
      <c r="A676" s="87" t="s">
        <v>805</v>
      </c>
      <c r="B676" s="87" t="s">
        <v>75</v>
      </c>
      <c r="C676" s="87" t="s">
        <v>75</v>
      </c>
      <c r="D676" s="92" t="s">
        <v>1235</v>
      </c>
      <c r="E676" s="92" t="s">
        <v>76</v>
      </c>
      <c r="F676" s="92" t="s">
        <v>1214</v>
      </c>
      <c r="G676" s="93" t="s">
        <v>133</v>
      </c>
      <c r="H676" s="93">
        <v>21</v>
      </c>
      <c r="I676" s="94" t="s">
        <v>24</v>
      </c>
      <c r="J676" s="148" t="s">
        <v>254</v>
      </c>
      <c r="K676" s="93" t="s">
        <v>255</v>
      </c>
      <c r="L676" s="94" t="s">
        <v>256</v>
      </c>
      <c r="M676" s="94">
        <v>60</v>
      </c>
      <c r="N676" s="95">
        <f t="shared" si="63"/>
        <v>0</v>
      </c>
      <c r="O676" s="201">
        <f>IF(P676&gt;0,VLOOKUP($D676,'BBLM COMCHECK'!$A:$S,14,0),0)</f>
        <v>0</v>
      </c>
      <c r="P676" s="202"/>
      <c r="Q676" s="91">
        <f t="shared" si="64"/>
        <v>0</v>
      </c>
      <c r="R676" s="201">
        <f>IF(S676&gt;0,VLOOKUP($D676,'BBLM COMCHECK'!$A:$S,15,0),0)</f>
        <v>0</v>
      </c>
      <c r="S676" s="202"/>
      <c r="T676" s="91">
        <f t="shared" si="65"/>
        <v>0</v>
      </c>
      <c r="U676" s="201">
        <f>IF(V676&gt;0,VLOOKUP($D676,'BBLM COMCHECK'!$A:$Z,25,0),0)</f>
        <v>0</v>
      </c>
      <c r="V676" s="202"/>
      <c r="W676" s="91">
        <f t="shared" si="66"/>
        <v>0</v>
      </c>
      <c r="X676" s="201">
        <f>IF(Y676&gt;0,VLOOKUP($D676,'BBLM COMCHECK'!$A:$Z,25,0),0)</f>
        <v>0</v>
      </c>
      <c r="Y676" s="202"/>
      <c r="Z676" s="91">
        <f t="shared" si="67"/>
        <v>0</v>
      </c>
      <c r="AA676" s="203" t="str">
        <f>VLOOKUP(D676,'BBLM COMCHECK'!$A:$I,9,0)</f>
        <v>order stop</v>
      </c>
      <c r="AB676" s="204">
        <f>VLOOKUP(D676,'BBLM COMCHECK'!$A:$L,12,0)</f>
        <v>129955</v>
      </c>
      <c r="AC676" s="201">
        <f t="shared" si="68"/>
        <v>0</v>
      </c>
      <c r="AD676" s="94"/>
      <c r="AE676" s="201"/>
      <c r="AF676" s="201"/>
      <c r="AG676" s="201"/>
      <c r="AH676" s="201"/>
      <c r="AI676" s="94"/>
      <c r="AJ676" s="94"/>
      <c r="AK676" s="87" t="s">
        <v>257</v>
      </c>
      <c r="AL676" s="87" t="str">
        <f t="shared" si="69"/>
        <v>2026-01-15|06001|1070906000|0||0|1</v>
      </c>
      <c r="AP676" s="198"/>
      <c r="AQ676" s="198"/>
      <c r="AR676" s="198"/>
      <c r="BC676" s="87"/>
      <c r="BD676" s="89" t="s">
        <v>258</v>
      </c>
      <c r="BE676" s="87"/>
    </row>
    <row r="677" spans="1:57" ht="26.25" customHeight="1">
      <c r="A677" s="87" t="s">
        <v>806</v>
      </c>
      <c r="B677" s="87" t="s">
        <v>75</v>
      </c>
      <c r="C677" s="87" t="s">
        <v>75</v>
      </c>
      <c r="D677" s="92" t="s">
        <v>1236</v>
      </c>
      <c r="E677" s="92" t="s">
        <v>76</v>
      </c>
      <c r="F677" s="92" t="s">
        <v>1214</v>
      </c>
      <c r="G677" s="93" t="s">
        <v>133</v>
      </c>
      <c r="H677" s="93">
        <v>11</v>
      </c>
      <c r="I677" s="94" t="s">
        <v>20</v>
      </c>
      <c r="J677" s="148" t="s">
        <v>260</v>
      </c>
      <c r="K677" s="93" t="s">
        <v>261</v>
      </c>
      <c r="L677" s="94" t="s">
        <v>262</v>
      </c>
      <c r="M677" s="94">
        <v>12</v>
      </c>
      <c r="N677" s="95">
        <f t="shared" si="63"/>
        <v>0</v>
      </c>
      <c r="O677" s="201">
        <f>IF(P677&gt;0,VLOOKUP($D677,'BBLM COMCHECK'!$A:$S,14,0),0)</f>
        <v>0</v>
      </c>
      <c r="P677" s="202"/>
      <c r="Q677" s="91">
        <f t="shared" si="64"/>
        <v>0</v>
      </c>
      <c r="R677" s="201">
        <f>IF(S677&gt;0,VLOOKUP($D677,'BBLM COMCHECK'!$A:$S,15,0),0)</f>
        <v>0</v>
      </c>
      <c r="S677" s="202"/>
      <c r="T677" s="91">
        <f t="shared" si="65"/>
        <v>0</v>
      </c>
      <c r="U677" s="201">
        <f>IF(V677&gt;0,VLOOKUP($D677,'BBLM COMCHECK'!$A:$Z,25,0),0)</f>
        <v>0</v>
      </c>
      <c r="V677" s="202"/>
      <c r="W677" s="91">
        <f t="shared" si="66"/>
        <v>0</v>
      </c>
      <c r="X677" s="201">
        <f>IF(Y677&gt;0,VLOOKUP($D677,'BBLM COMCHECK'!$A:$Z,25,0),0)</f>
        <v>0</v>
      </c>
      <c r="Y677" s="202"/>
      <c r="Z677" s="91">
        <f t="shared" si="67"/>
        <v>0</v>
      </c>
      <c r="AA677" s="203" t="str">
        <f>VLOOKUP(D677,'BBLM COMCHECK'!$A:$I,9,0)</f>
        <v>normal</v>
      </c>
      <c r="AB677" s="204">
        <f>VLOOKUP(D677,'BBLM COMCHECK'!$A:$L,12,0)</f>
        <v>3427</v>
      </c>
      <c r="AC677" s="201">
        <f t="shared" si="68"/>
        <v>0</v>
      </c>
      <c r="AD677" s="94"/>
      <c r="AE677" s="201"/>
      <c r="AF677" s="201"/>
      <c r="AG677" s="201"/>
      <c r="AH677" s="201"/>
      <c r="AI677" s="94"/>
      <c r="AJ677" s="94"/>
      <c r="AK677" s="87" t="s">
        <v>263</v>
      </c>
      <c r="AL677" s="87" t="str">
        <f t="shared" si="69"/>
        <v>2026-01-15|06001|1071008000|0||0|1</v>
      </c>
      <c r="AP677" s="198"/>
      <c r="AQ677" s="198"/>
      <c r="AR677" s="198"/>
      <c r="BC677" s="87"/>
      <c r="BD677" s="89" t="s">
        <v>264</v>
      </c>
      <c r="BE677" s="87"/>
    </row>
    <row r="678" spans="1:57" ht="26.25" customHeight="1">
      <c r="A678" s="87" t="s">
        <v>807</v>
      </c>
      <c r="B678" s="87" t="s">
        <v>75</v>
      </c>
      <c r="C678" s="87" t="s">
        <v>75</v>
      </c>
      <c r="D678" s="92" t="s">
        <v>1237</v>
      </c>
      <c r="E678" s="92" t="s">
        <v>76</v>
      </c>
      <c r="F678" s="92" t="s">
        <v>1214</v>
      </c>
      <c r="G678" s="93" t="s">
        <v>133</v>
      </c>
      <c r="H678" s="93">
        <v>11</v>
      </c>
      <c r="I678" s="94" t="s">
        <v>20</v>
      </c>
      <c r="J678" s="148" t="s">
        <v>266</v>
      </c>
      <c r="K678" s="93" t="s">
        <v>267</v>
      </c>
      <c r="L678" s="94" t="s">
        <v>268</v>
      </c>
      <c r="M678" s="94">
        <v>9</v>
      </c>
      <c r="N678" s="95">
        <f t="shared" si="63"/>
        <v>0</v>
      </c>
      <c r="O678" s="201">
        <f>IF(P678&gt;0,VLOOKUP($D678,'BBLM COMCHECK'!$A:$S,14,0),0)</f>
        <v>0</v>
      </c>
      <c r="P678" s="202"/>
      <c r="Q678" s="91">
        <f t="shared" si="64"/>
        <v>0</v>
      </c>
      <c r="R678" s="201">
        <f>IF(S678&gt;0,VLOOKUP($D678,'BBLM COMCHECK'!$A:$S,15,0),0)</f>
        <v>0</v>
      </c>
      <c r="S678" s="202"/>
      <c r="T678" s="91">
        <f t="shared" si="65"/>
        <v>0</v>
      </c>
      <c r="U678" s="201">
        <f>IF(V678&gt;0,VLOOKUP($D678,'BBLM COMCHECK'!$A:$Z,25,0),0)</f>
        <v>0</v>
      </c>
      <c r="V678" s="202"/>
      <c r="W678" s="91">
        <f t="shared" si="66"/>
        <v>0</v>
      </c>
      <c r="X678" s="201">
        <f>IF(Y678&gt;0,VLOOKUP($D678,'BBLM COMCHECK'!$A:$Z,25,0),0)</f>
        <v>0</v>
      </c>
      <c r="Y678" s="202"/>
      <c r="Z678" s="91">
        <f t="shared" si="67"/>
        <v>0</v>
      </c>
      <c r="AA678" s="203" t="str">
        <f>VLOOKUP(D678,'BBLM COMCHECK'!$A:$I,9,0)</f>
        <v>normal</v>
      </c>
      <c r="AB678" s="204">
        <f>VLOOKUP(D678,'BBLM COMCHECK'!$A:$L,12,0)</f>
        <v>9</v>
      </c>
      <c r="AC678" s="201">
        <f t="shared" si="68"/>
        <v>0</v>
      </c>
      <c r="AD678" s="94"/>
      <c r="AE678" s="201"/>
      <c r="AF678" s="201"/>
      <c r="AG678" s="201"/>
      <c r="AH678" s="201"/>
      <c r="AI678" s="94"/>
      <c r="AJ678" s="94"/>
      <c r="AK678" s="87" t="s">
        <v>269</v>
      </c>
      <c r="AL678" s="87" t="str">
        <f t="shared" si="69"/>
        <v>2026-01-15|06001|1071606000|0||0|1</v>
      </c>
      <c r="AP678" s="198"/>
      <c r="AQ678" s="198"/>
      <c r="AR678" s="198"/>
      <c r="BC678" s="87"/>
      <c r="BD678" s="89" t="s">
        <v>270</v>
      </c>
      <c r="BE678" s="87"/>
    </row>
    <row r="679" spans="1:57" ht="26.25" customHeight="1">
      <c r="A679" s="87" t="s">
        <v>808</v>
      </c>
      <c r="B679" s="87" t="s">
        <v>75</v>
      </c>
      <c r="C679" s="87" t="s">
        <v>75</v>
      </c>
      <c r="D679" s="92" t="s">
        <v>1238</v>
      </c>
      <c r="E679" s="92" t="s">
        <v>76</v>
      </c>
      <c r="F679" s="92" t="s">
        <v>1214</v>
      </c>
      <c r="G679" s="93" t="s">
        <v>133</v>
      </c>
      <c r="H679" s="93">
        <v>11</v>
      </c>
      <c r="I679" s="94" t="s">
        <v>20</v>
      </c>
      <c r="J679" s="97" t="s">
        <v>272</v>
      </c>
      <c r="K679" s="93" t="s">
        <v>273</v>
      </c>
      <c r="L679" s="94" t="s">
        <v>274</v>
      </c>
      <c r="M679" s="94">
        <v>24</v>
      </c>
      <c r="N679" s="95">
        <f t="shared" si="63"/>
        <v>0</v>
      </c>
      <c r="O679" s="201">
        <f>IF(P679&gt;0,VLOOKUP($D679,'BBLM COMCHECK'!$A:$S,14,0),0)</f>
        <v>0</v>
      </c>
      <c r="P679" s="202"/>
      <c r="Q679" s="91">
        <f t="shared" si="64"/>
        <v>0</v>
      </c>
      <c r="R679" s="201">
        <f>IF(S679&gt;0,VLOOKUP($D679,'BBLM COMCHECK'!$A:$S,15,0),0)</f>
        <v>0</v>
      </c>
      <c r="S679" s="202"/>
      <c r="T679" s="91">
        <f t="shared" si="65"/>
        <v>0</v>
      </c>
      <c r="U679" s="201">
        <f>IF(V679&gt;0,VLOOKUP($D679,'BBLM COMCHECK'!$A:$Z,25,0),0)</f>
        <v>0</v>
      </c>
      <c r="V679" s="202"/>
      <c r="W679" s="91">
        <f t="shared" si="66"/>
        <v>0</v>
      </c>
      <c r="X679" s="201">
        <f>IF(Y679&gt;0,VLOOKUP($D679,'BBLM COMCHECK'!$A:$Z,25,0),0)</f>
        <v>0</v>
      </c>
      <c r="Y679" s="202"/>
      <c r="Z679" s="91">
        <f t="shared" si="67"/>
        <v>0</v>
      </c>
      <c r="AA679" s="203" t="str">
        <f>VLOOKUP(D679,'BBLM COMCHECK'!$A:$I,9,0)</f>
        <v>normal</v>
      </c>
      <c r="AB679" s="204">
        <f>VLOOKUP(D679,'BBLM COMCHECK'!$A:$L,12,0)</f>
        <v>0</v>
      </c>
      <c r="AC679" s="201">
        <f t="shared" si="68"/>
        <v>1</v>
      </c>
      <c r="AD679" s="94"/>
      <c r="AE679" s="201"/>
      <c r="AF679" s="201"/>
      <c r="AG679" s="201"/>
      <c r="AH679" s="201"/>
      <c r="AI679" s="94"/>
      <c r="AJ679" s="94"/>
      <c r="AK679" s="87" t="s">
        <v>275</v>
      </c>
      <c r="AL679" s="87" t="str">
        <f t="shared" si="69"/>
        <v>2026-01-15|06001|1072194000|0||0|1</v>
      </c>
      <c r="AP679" s="198"/>
      <c r="AQ679" s="198"/>
      <c r="AR679" s="198"/>
      <c r="BC679" s="87"/>
      <c r="BD679" s="89" t="s">
        <v>276</v>
      </c>
      <c r="BE679" s="87"/>
    </row>
    <row r="680" spans="1:57" ht="26.25" customHeight="1">
      <c r="A680" s="87" t="s">
        <v>809</v>
      </c>
      <c r="B680" s="87" t="s">
        <v>75</v>
      </c>
      <c r="C680" s="87" t="s">
        <v>75</v>
      </c>
      <c r="D680" s="92" t="s">
        <v>1239</v>
      </c>
      <c r="E680" s="92" t="s">
        <v>76</v>
      </c>
      <c r="F680" s="92" t="s">
        <v>1214</v>
      </c>
      <c r="G680" s="93" t="s">
        <v>133</v>
      </c>
      <c r="H680" s="93">
        <v>26</v>
      </c>
      <c r="I680" s="94" t="s">
        <v>25</v>
      </c>
      <c r="J680" s="148" t="s">
        <v>278</v>
      </c>
      <c r="K680" s="93" t="s">
        <v>279</v>
      </c>
      <c r="L680" s="94" t="s">
        <v>280</v>
      </c>
      <c r="M680" s="94">
        <v>20</v>
      </c>
      <c r="N680" s="95">
        <f t="shared" si="63"/>
        <v>0</v>
      </c>
      <c r="O680" s="201">
        <f>IF(P680&gt;0,VLOOKUP($D680,'BBLM COMCHECK'!$A:$S,14,0),0)</f>
        <v>0</v>
      </c>
      <c r="P680" s="202"/>
      <c r="Q680" s="91">
        <f t="shared" si="64"/>
        <v>0</v>
      </c>
      <c r="R680" s="201">
        <f>IF(S680&gt;0,VLOOKUP($D680,'BBLM COMCHECK'!$A:$S,15,0),0)</f>
        <v>0</v>
      </c>
      <c r="S680" s="202"/>
      <c r="T680" s="91">
        <f t="shared" si="65"/>
        <v>0</v>
      </c>
      <c r="U680" s="201">
        <f>IF(V680&gt;0,VLOOKUP($D680,'BBLM COMCHECK'!$A:$Z,25,0),0)</f>
        <v>0</v>
      </c>
      <c r="V680" s="202"/>
      <c r="W680" s="91">
        <f t="shared" si="66"/>
        <v>0</v>
      </c>
      <c r="X680" s="201">
        <f>IF(Y680&gt;0,VLOOKUP($D680,'BBLM COMCHECK'!$A:$Z,25,0),0)</f>
        <v>0</v>
      </c>
      <c r="Y680" s="202"/>
      <c r="Z680" s="91">
        <f t="shared" si="67"/>
        <v>0</v>
      </c>
      <c r="AA680" s="203" t="str">
        <f>VLOOKUP(D680,'BBLM COMCHECK'!$A:$I,9,0)</f>
        <v>normal</v>
      </c>
      <c r="AB680" s="204">
        <f>VLOOKUP(D680,'BBLM COMCHECK'!$A:$L,12,0)</f>
        <v>3142</v>
      </c>
      <c r="AC680" s="201">
        <f t="shared" si="68"/>
        <v>0</v>
      </c>
      <c r="AD680" s="94"/>
      <c r="AE680" s="201"/>
      <c r="AF680" s="201"/>
      <c r="AG680" s="201"/>
      <c r="AH680" s="201"/>
      <c r="AI680" s="94"/>
      <c r="AJ680" s="94"/>
      <c r="AK680" s="87" t="s">
        <v>281</v>
      </c>
      <c r="AL680" s="87" t="str">
        <f t="shared" si="69"/>
        <v>2026-01-15|06001|1074674000|0||0|1</v>
      </c>
      <c r="AP680" s="198"/>
      <c r="AQ680" s="198"/>
      <c r="AR680" s="198"/>
      <c r="BC680" s="87"/>
      <c r="BD680" s="89" t="s">
        <v>282</v>
      </c>
      <c r="BE680" s="87"/>
    </row>
    <row r="681" spans="1:57" ht="26.25" customHeight="1">
      <c r="A681" s="87" t="s">
        <v>810</v>
      </c>
      <c r="B681" s="87" t="s">
        <v>75</v>
      </c>
      <c r="C681" s="87" t="s">
        <v>75</v>
      </c>
      <c r="D681" s="92" t="s">
        <v>1240</v>
      </c>
      <c r="E681" s="92" t="s">
        <v>76</v>
      </c>
      <c r="F681" s="92" t="s">
        <v>1214</v>
      </c>
      <c r="G681" s="93" t="s">
        <v>133</v>
      </c>
      <c r="H681" s="93">
        <v>26</v>
      </c>
      <c r="I681" s="94" t="s">
        <v>25</v>
      </c>
      <c r="J681" s="97" t="s">
        <v>284</v>
      </c>
      <c r="K681" s="93" t="s">
        <v>285</v>
      </c>
      <c r="L681" s="94" t="s">
        <v>286</v>
      </c>
      <c r="M681" s="94">
        <v>50</v>
      </c>
      <c r="N681" s="95">
        <f t="shared" si="63"/>
        <v>0</v>
      </c>
      <c r="O681" s="201">
        <f>IF(P681&gt;0,VLOOKUP($D681,'BBLM COMCHECK'!$A:$S,14,0),0)</f>
        <v>0</v>
      </c>
      <c r="P681" s="202"/>
      <c r="Q681" s="91">
        <f t="shared" si="64"/>
        <v>0</v>
      </c>
      <c r="R681" s="201">
        <f>IF(S681&gt;0,VLOOKUP($D681,'BBLM COMCHECK'!$A:$S,15,0),0)</f>
        <v>0</v>
      </c>
      <c r="S681" s="202"/>
      <c r="T681" s="91">
        <f t="shared" si="65"/>
        <v>0</v>
      </c>
      <c r="U681" s="201">
        <f>IF(V681&gt;0,VLOOKUP($D681,'BBLM COMCHECK'!$A:$Z,25,0),0)</f>
        <v>0</v>
      </c>
      <c r="V681" s="202"/>
      <c r="W681" s="91">
        <f t="shared" si="66"/>
        <v>0</v>
      </c>
      <c r="X681" s="201">
        <f>IF(Y681&gt;0,VLOOKUP($D681,'BBLM COMCHECK'!$A:$Z,25,0),0)</f>
        <v>0</v>
      </c>
      <c r="Y681" s="202"/>
      <c r="Z681" s="91">
        <f t="shared" si="67"/>
        <v>0</v>
      </c>
      <c r="AA681" s="203" t="str">
        <f>VLOOKUP(D681,'BBLM COMCHECK'!$A:$I,9,0)</f>
        <v>normal</v>
      </c>
      <c r="AB681" s="204">
        <f>VLOOKUP(D681,'BBLM COMCHECK'!$A:$L,12,0)</f>
        <v>4460</v>
      </c>
      <c r="AC681" s="201">
        <f t="shared" si="68"/>
        <v>0</v>
      </c>
      <c r="AD681" s="94"/>
      <c r="AE681" s="201"/>
      <c r="AF681" s="201"/>
      <c r="AG681" s="201"/>
      <c r="AH681" s="201"/>
      <c r="AI681" s="94"/>
      <c r="AJ681" s="94"/>
      <c r="AK681" s="87" t="s">
        <v>287</v>
      </c>
      <c r="AL681" s="87" t="str">
        <f t="shared" si="69"/>
        <v>2026-01-15|06001|1074883000|0||0|1</v>
      </c>
      <c r="AP681" s="198"/>
      <c r="AQ681" s="198"/>
      <c r="AR681" s="198"/>
      <c r="BC681" s="87"/>
      <c r="BD681" s="89" t="s">
        <v>288</v>
      </c>
      <c r="BE681" s="87"/>
    </row>
    <row r="682" spans="1:57" ht="26.25" customHeight="1">
      <c r="A682" s="87" t="s">
        <v>811</v>
      </c>
      <c r="B682" s="87" t="s">
        <v>75</v>
      </c>
      <c r="C682" s="87" t="s">
        <v>75</v>
      </c>
      <c r="D682" s="92" t="s">
        <v>1241</v>
      </c>
      <c r="E682" s="92" t="s">
        <v>76</v>
      </c>
      <c r="F682" s="92" t="s">
        <v>1214</v>
      </c>
      <c r="G682" s="93" t="s">
        <v>133</v>
      </c>
      <c r="H682" s="93">
        <v>27</v>
      </c>
      <c r="I682" s="94" t="s">
        <v>27</v>
      </c>
      <c r="J682" s="148" t="s">
        <v>290</v>
      </c>
      <c r="K682" s="93" t="s">
        <v>291</v>
      </c>
      <c r="L682" s="94" t="s">
        <v>292</v>
      </c>
      <c r="M682" s="94">
        <v>25</v>
      </c>
      <c r="N682" s="95">
        <f t="shared" si="63"/>
        <v>0</v>
      </c>
      <c r="O682" s="201">
        <f>IF(P682&gt;0,VLOOKUP($D682,'BBLM COMCHECK'!$A:$S,14,0),0)</f>
        <v>0</v>
      </c>
      <c r="P682" s="202"/>
      <c r="Q682" s="91">
        <f t="shared" si="64"/>
        <v>0</v>
      </c>
      <c r="R682" s="201">
        <f>IF(S682&gt;0,VLOOKUP($D682,'BBLM COMCHECK'!$A:$S,15,0),0)</f>
        <v>0</v>
      </c>
      <c r="S682" s="202"/>
      <c r="T682" s="91">
        <f t="shared" si="65"/>
        <v>0</v>
      </c>
      <c r="U682" s="201">
        <f>IF(V682&gt;0,VLOOKUP($D682,'BBLM COMCHECK'!$A:$Z,25,0),0)</f>
        <v>0</v>
      </c>
      <c r="V682" s="202"/>
      <c r="W682" s="91">
        <f t="shared" si="66"/>
        <v>0</v>
      </c>
      <c r="X682" s="201">
        <f>IF(Y682&gt;0,VLOOKUP($D682,'BBLM COMCHECK'!$A:$Z,25,0),0)</f>
        <v>0</v>
      </c>
      <c r="Y682" s="202"/>
      <c r="Z682" s="91">
        <f t="shared" si="67"/>
        <v>0</v>
      </c>
      <c r="AA682" s="203" t="str">
        <f>VLOOKUP(D682,'BBLM COMCHECK'!$A:$I,9,0)</f>
        <v>order stop</v>
      </c>
      <c r="AB682" s="204">
        <f>VLOOKUP(D682,'BBLM COMCHECK'!$A:$L,12,0)</f>
        <v>176</v>
      </c>
      <c r="AC682" s="201">
        <f t="shared" si="68"/>
        <v>0</v>
      </c>
      <c r="AD682" s="94"/>
      <c r="AE682" s="201"/>
      <c r="AF682" s="201"/>
      <c r="AG682" s="201"/>
      <c r="AH682" s="201"/>
      <c r="AI682" s="94"/>
      <c r="AJ682" s="94"/>
      <c r="AK682" s="87" t="s">
        <v>293</v>
      </c>
      <c r="AL682" s="87" t="str">
        <f t="shared" si="69"/>
        <v>2026-01-15|06001|1075557000|0||0|1</v>
      </c>
      <c r="AP682" s="198"/>
      <c r="AQ682" s="198"/>
      <c r="AR682" s="198"/>
      <c r="BC682" s="87"/>
      <c r="BD682" s="89" t="s">
        <v>294</v>
      </c>
      <c r="BE682" s="87"/>
    </row>
    <row r="683" spans="1:57" ht="26.25" customHeight="1">
      <c r="A683" s="87" t="s">
        <v>812</v>
      </c>
      <c r="B683" s="87" t="s">
        <v>75</v>
      </c>
      <c r="C683" s="87" t="s">
        <v>75</v>
      </c>
      <c r="D683" s="92" t="s">
        <v>1242</v>
      </c>
      <c r="E683" s="92" t="s">
        <v>76</v>
      </c>
      <c r="F683" s="92" t="s">
        <v>1214</v>
      </c>
      <c r="G683" s="93" t="s">
        <v>133</v>
      </c>
      <c r="H683" s="93">
        <v>26</v>
      </c>
      <c r="I683" s="94" t="s">
        <v>25</v>
      </c>
      <c r="J683" s="148" t="s">
        <v>296</v>
      </c>
      <c r="K683" s="93" t="s">
        <v>297</v>
      </c>
      <c r="L683" s="94" t="s">
        <v>298</v>
      </c>
      <c r="M683" s="94">
        <v>12</v>
      </c>
      <c r="N683" s="95">
        <f t="shared" si="63"/>
        <v>0</v>
      </c>
      <c r="O683" s="201">
        <f>IF(P683&gt;0,VLOOKUP($D683,'BBLM COMCHECK'!$A:$S,14,0),0)</f>
        <v>0</v>
      </c>
      <c r="P683" s="202"/>
      <c r="Q683" s="91">
        <f t="shared" si="64"/>
        <v>0</v>
      </c>
      <c r="R683" s="201">
        <f>IF(S683&gt;0,VLOOKUP($D683,'BBLM COMCHECK'!$A:$S,15,0),0)</f>
        <v>0</v>
      </c>
      <c r="S683" s="202"/>
      <c r="T683" s="91">
        <f t="shared" si="65"/>
        <v>0</v>
      </c>
      <c r="U683" s="201">
        <f>IF(V683&gt;0,VLOOKUP($D683,'BBLM COMCHECK'!$A:$Z,25,0),0)</f>
        <v>0</v>
      </c>
      <c r="V683" s="202"/>
      <c r="W683" s="91">
        <f t="shared" si="66"/>
        <v>0</v>
      </c>
      <c r="X683" s="201">
        <f>IF(Y683&gt;0,VLOOKUP($D683,'BBLM COMCHECK'!$A:$Z,25,0),0)</f>
        <v>0</v>
      </c>
      <c r="Y683" s="202"/>
      <c r="Z683" s="91">
        <f t="shared" si="67"/>
        <v>0</v>
      </c>
      <c r="AA683" s="203" t="str">
        <f>VLOOKUP(D683,'BBLM COMCHECK'!$A:$I,9,0)</f>
        <v>normal</v>
      </c>
      <c r="AB683" s="204">
        <f>VLOOKUP(D683,'BBLM COMCHECK'!$A:$L,12,0)</f>
        <v>3671</v>
      </c>
      <c r="AC683" s="201">
        <f t="shared" si="68"/>
        <v>0</v>
      </c>
      <c r="AD683" s="94"/>
      <c r="AE683" s="201"/>
      <c r="AF683" s="201"/>
      <c r="AG683" s="201"/>
      <c r="AH683" s="201"/>
      <c r="AI683" s="94"/>
      <c r="AJ683" s="94"/>
      <c r="AK683" s="87" t="s">
        <v>299</v>
      </c>
      <c r="AL683" s="87" t="str">
        <f t="shared" si="69"/>
        <v>2026-01-15|06001|1077236000|0||0|1</v>
      </c>
      <c r="AP683" s="198"/>
      <c r="AQ683" s="198"/>
      <c r="AR683" s="198"/>
      <c r="BC683" s="87"/>
      <c r="BD683" s="89" t="s">
        <v>867</v>
      </c>
      <c r="BE683" s="87"/>
    </row>
    <row r="684" spans="1:57" ht="26.25" customHeight="1">
      <c r="A684" s="87" t="s">
        <v>813</v>
      </c>
      <c r="B684" s="87" t="s">
        <v>75</v>
      </c>
      <c r="C684" s="87" t="s">
        <v>75</v>
      </c>
      <c r="D684" s="92" t="s">
        <v>1243</v>
      </c>
      <c r="E684" s="92" t="s">
        <v>76</v>
      </c>
      <c r="F684" s="92" t="s">
        <v>1214</v>
      </c>
      <c r="G684" s="93" t="s">
        <v>133</v>
      </c>
      <c r="H684" s="93">
        <v>26</v>
      </c>
      <c r="I684" s="94" t="s">
        <v>25</v>
      </c>
      <c r="J684" s="148" t="s">
        <v>302</v>
      </c>
      <c r="K684" s="93" t="s">
        <v>303</v>
      </c>
      <c r="L684" s="94" t="s">
        <v>304</v>
      </c>
      <c r="M684" s="94">
        <v>12</v>
      </c>
      <c r="N684" s="95">
        <f t="shared" si="63"/>
        <v>0</v>
      </c>
      <c r="O684" s="201">
        <f>IF(P684&gt;0,VLOOKUP($D684,'BBLM COMCHECK'!$A:$S,14,0),0)</f>
        <v>0</v>
      </c>
      <c r="P684" s="202"/>
      <c r="Q684" s="91">
        <f t="shared" si="64"/>
        <v>0</v>
      </c>
      <c r="R684" s="201">
        <f>IF(S684&gt;0,VLOOKUP($D684,'BBLM COMCHECK'!$A:$S,15,0),0)</f>
        <v>0</v>
      </c>
      <c r="S684" s="202"/>
      <c r="T684" s="91">
        <f t="shared" si="65"/>
        <v>0</v>
      </c>
      <c r="U684" s="201">
        <f>IF(V684&gt;0,VLOOKUP($D684,'BBLM COMCHECK'!$A:$Z,25,0),0)</f>
        <v>0</v>
      </c>
      <c r="V684" s="202"/>
      <c r="W684" s="91">
        <f t="shared" si="66"/>
        <v>0</v>
      </c>
      <c r="X684" s="201">
        <f>IF(Y684&gt;0,VLOOKUP($D684,'BBLM COMCHECK'!$A:$Z,25,0),0)</f>
        <v>0</v>
      </c>
      <c r="Y684" s="202"/>
      <c r="Z684" s="91">
        <f t="shared" si="67"/>
        <v>0</v>
      </c>
      <c r="AA684" s="203" t="str">
        <f>VLOOKUP(D684,'BBLM COMCHECK'!$A:$I,9,0)</f>
        <v>normal</v>
      </c>
      <c r="AB684" s="204">
        <f>VLOOKUP(D684,'BBLM COMCHECK'!$A:$L,12,0)</f>
        <v>17416</v>
      </c>
      <c r="AC684" s="201">
        <f t="shared" si="68"/>
        <v>0</v>
      </c>
      <c r="AD684" s="94"/>
      <c r="AE684" s="201"/>
      <c r="AF684" s="201"/>
      <c r="AG684" s="201"/>
      <c r="AH684" s="201"/>
      <c r="AI684" s="94"/>
      <c r="AJ684" s="94"/>
      <c r="AK684" s="87" t="s">
        <v>526</v>
      </c>
      <c r="AL684" s="87" t="str">
        <f t="shared" si="69"/>
        <v>2026-01-15|06001|1077237000|0||0|1</v>
      </c>
      <c r="AP684" s="198"/>
      <c r="AQ684" s="198"/>
      <c r="AR684" s="198"/>
      <c r="BC684" s="87"/>
      <c r="BD684" s="89" t="s">
        <v>306</v>
      </c>
      <c r="BE684" s="87"/>
    </row>
    <row r="685" spans="1:57" ht="26.25" customHeight="1">
      <c r="A685" s="87" t="s">
        <v>814</v>
      </c>
      <c r="B685" s="87" t="s">
        <v>75</v>
      </c>
      <c r="C685" s="87" t="s">
        <v>75</v>
      </c>
      <c r="D685" s="92" t="s">
        <v>1244</v>
      </c>
      <c r="E685" s="92" t="s">
        <v>76</v>
      </c>
      <c r="F685" s="92" t="s">
        <v>1214</v>
      </c>
      <c r="G685" s="93" t="s">
        <v>133</v>
      </c>
      <c r="H685" s="93">
        <v>26</v>
      </c>
      <c r="I685" s="94" t="s">
        <v>25</v>
      </c>
      <c r="J685" s="148" t="s">
        <v>308</v>
      </c>
      <c r="K685" s="93" t="s">
        <v>309</v>
      </c>
      <c r="L685" s="94" t="s">
        <v>310</v>
      </c>
      <c r="M685" s="94">
        <v>12</v>
      </c>
      <c r="N685" s="95">
        <f t="shared" si="63"/>
        <v>0</v>
      </c>
      <c r="O685" s="201">
        <f>IF(P685&gt;0,VLOOKUP($D685,'BBLM COMCHECK'!$A:$S,14,0),0)</f>
        <v>0</v>
      </c>
      <c r="P685" s="202"/>
      <c r="Q685" s="91">
        <f t="shared" si="64"/>
        <v>0</v>
      </c>
      <c r="R685" s="201">
        <f>IF(S685&gt;0,VLOOKUP($D685,'BBLM COMCHECK'!$A:$S,15,0),0)</f>
        <v>0</v>
      </c>
      <c r="S685" s="202"/>
      <c r="T685" s="91">
        <f t="shared" si="65"/>
        <v>0</v>
      </c>
      <c r="U685" s="201">
        <f>IF(V685&gt;0,VLOOKUP($D685,'BBLM COMCHECK'!$A:$Z,25,0),0)</f>
        <v>0</v>
      </c>
      <c r="V685" s="202"/>
      <c r="W685" s="91">
        <f t="shared" si="66"/>
        <v>0</v>
      </c>
      <c r="X685" s="201">
        <f>IF(Y685&gt;0,VLOOKUP($D685,'BBLM COMCHECK'!$A:$Z,25,0),0)</f>
        <v>0</v>
      </c>
      <c r="Y685" s="202"/>
      <c r="Z685" s="91">
        <f t="shared" si="67"/>
        <v>0</v>
      </c>
      <c r="AA685" s="203" t="str">
        <f>VLOOKUP(D685,'BBLM COMCHECK'!$A:$I,9,0)</f>
        <v>normal</v>
      </c>
      <c r="AB685" s="204">
        <f>VLOOKUP(D685,'BBLM COMCHECK'!$A:$L,12,0)</f>
        <v>459</v>
      </c>
      <c r="AC685" s="201">
        <f t="shared" si="68"/>
        <v>0</v>
      </c>
      <c r="AD685" s="94"/>
      <c r="AE685" s="201"/>
      <c r="AF685" s="201"/>
      <c r="AG685" s="201"/>
      <c r="AH685" s="201"/>
      <c r="AI685" s="94"/>
      <c r="AJ685" s="94"/>
      <c r="AK685" s="87" t="s">
        <v>311</v>
      </c>
      <c r="AL685" s="87" t="str">
        <f t="shared" si="69"/>
        <v>2026-01-15|06001|1082607000|0||0|1</v>
      </c>
      <c r="AP685" s="198"/>
      <c r="AQ685" s="198"/>
      <c r="AR685" s="198"/>
      <c r="BC685" s="87"/>
      <c r="BD685" s="89" t="s">
        <v>312</v>
      </c>
      <c r="BE685" s="87"/>
    </row>
    <row r="686" spans="1:57" ht="26.25" customHeight="1">
      <c r="A686" s="87" t="s">
        <v>815</v>
      </c>
      <c r="B686" s="87" t="s">
        <v>75</v>
      </c>
      <c r="C686" s="87" t="s">
        <v>75</v>
      </c>
      <c r="D686" s="92" t="s">
        <v>1245</v>
      </c>
      <c r="E686" s="92" t="s">
        <v>76</v>
      </c>
      <c r="F686" s="92" t="s">
        <v>1214</v>
      </c>
      <c r="G686" s="93" t="s">
        <v>133</v>
      </c>
      <c r="H686" s="93">
        <v>26</v>
      </c>
      <c r="I686" s="94" t="s">
        <v>25</v>
      </c>
      <c r="J686" s="148" t="s">
        <v>314</v>
      </c>
      <c r="K686" s="93" t="s">
        <v>315</v>
      </c>
      <c r="L686" s="94" t="s">
        <v>316</v>
      </c>
      <c r="M686" s="94">
        <v>24</v>
      </c>
      <c r="N686" s="95">
        <f t="shared" si="63"/>
        <v>0</v>
      </c>
      <c r="O686" s="201">
        <f>IF(P686&gt;0,VLOOKUP($D686,'BBLM COMCHECK'!$A:$S,14,0),0)</f>
        <v>0</v>
      </c>
      <c r="P686" s="202"/>
      <c r="Q686" s="91">
        <f t="shared" si="64"/>
        <v>0</v>
      </c>
      <c r="R686" s="201">
        <f>IF(S686&gt;0,VLOOKUP($D686,'BBLM COMCHECK'!$A:$S,15,0),0)</f>
        <v>0</v>
      </c>
      <c r="S686" s="202"/>
      <c r="T686" s="91">
        <f t="shared" si="65"/>
        <v>0</v>
      </c>
      <c r="U686" s="201">
        <f>IF(V686&gt;0,VLOOKUP($D686,'BBLM COMCHECK'!$A:$Z,25,0),0)</f>
        <v>0</v>
      </c>
      <c r="V686" s="202"/>
      <c r="W686" s="91">
        <f t="shared" si="66"/>
        <v>0</v>
      </c>
      <c r="X686" s="201">
        <f>IF(Y686&gt;0,VLOOKUP($D686,'BBLM COMCHECK'!$A:$Z,25,0),0)</f>
        <v>0</v>
      </c>
      <c r="Y686" s="202"/>
      <c r="Z686" s="91">
        <f t="shared" si="67"/>
        <v>0</v>
      </c>
      <c r="AA686" s="203" t="str">
        <f>VLOOKUP(D686,'BBLM COMCHECK'!$A:$I,9,0)</f>
        <v>normal</v>
      </c>
      <c r="AB686" s="204">
        <f>VLOOKUP(D686,'BBLM COMCHECK'!$A:$L,12,0)</f>
        <v>14736</v>
      </c>
      <c r="AC686" s="201">
        <f t="shared" si="68"/>
        <v>0</v>
      </c>
      <c r="AD686" s="94"/>
      <c r="AE686" s="201"/>
      <c r="AF686" s="201"/>
      <c r="AG686" s="201"/>
      <c r="AH686" s="201"/>
      <c r="AI686" s="94"/>
      <c r="AJ686" s="94"/>
      <c r="AK686" s="87" t="s">
        <v>317</v>
      </c>
      <c r="AL686" s="87" t="str">
        <f t="shared" si="69"/>
        <v>2026-01-15|06001|1082723000|0||0|1</v>
      </c>
      <c r="AP686" s="198"/>
      <c r="AQ686" s="198"/>
      <c r="AR686" s="198"/>
      <c r="BC686" s="87"/>
      <c r="BD686" s="89" t="s">
        <v>318</v>
      </c>
      <c r="BE686" s="87"/>
    </row>
    <row r="687" spans="1:57" ht="26.25" customHeight="1">
      <c r="A687" s="87" t="s">
        <v>816</v>
      </c>
      <c r="B687" s="87" t="s">
        <v>75</v>
      </c>
      <c r="C687" s="87" t="s">
        <v>75</v>
      </c>
      <c r="D687" s="92" t="s">
        <v>1246</v>
      </c>
      <c r="E687" s="92" t="s">
        <v>76</v>
      </c>
      <c r="F687" s="92" t="s">
        <v>1214</v>
      </c>
      <c r="G687" s="93" t="s">
        <v>133</v>
      </c>
      <c r="H687" s="93">
        <v>27</v>
      </c>
      <c r="I687" s="94" t="s">
        <v>27</v>
      </c>
      <c r="J687" s="148" t="s">
        <v>320</v>
      </c>
      <c r="K687" s="93" t="s">
        <v>321</v>
      </c>
      <c r="L687" s="94" t="s">
        <v>322</v>
      </c>
      <c r="M687" s="94">
        <v>30</v>
      </c>
      <c r="N687" s="95">
        <f t="shared" si="63"/>
        <v>0</v>
      </c>
      <c r="O687" s="201">
        <f>IF(P687&gt;0,VLOOKUP($D687,'BBLM COMCHECK'!$A:$S,14,0),0)</f>
        <v>0</v>
      </c>
      <c r="P687" s="202"/>
      <c r="Q687" s="91">
        <f t="shared" si="64"/>
        <v>0</v>
      </c>
      <c r="R687" s="201">
        <f>IF(S687&gt;0,VLOOKUP($D687,'BBLM COMCHECK'!$A:$S,15,0),0)</f>
        <v>0</v>
      </c>
      <c r="S687" s="202"/>
      <c r="T687" s="91">
        <f t="shared" si="65"/>
        <v>0</v>
      </c>
      <c r="U687" s="201">
        <f>IF(V687&gt;0,VLOOKUP($D687,'BBLM COMCHECK'!$A:$Z,25,0),0)</f>
        <v>0</v>
      </c>
      <c r="V687" s="202"/>
      <c r="W687" s="91">
        <f t="shared" si="66"/>
        <v>0</v>
      </c>
      <c r="X687" s="201">
        <f>IF(Y687&gt;0,VLOOKUP($D687,'BBLM COMCHECK'!$A:$Z,25,0),0)</f>
        <v>0</v>
      </c>
      <c r="Y687" s="202"/>
      <c r="Z687" s="91">
        <f t="shared" si="67"/>
        <v>0</v>
      </c>
      <c r="AA687" s="203" t="str">
        <f>VLOOKUP(D687,'BBLM COMCHECK'!$A:$I,9,0)</f>
        <v>order stop</v>
      </c>
      <c r="AB687" s="204">
        <f>VLOOKUP(D687,'BBLM COMCHECK'!$A:$L,12,0)</f>
        <v>0</v>
      </c>
      <c r="AC687" s="201">
        <f t="shared" si="68"/>
        <v>1</v>
      </c>
      <c r="AD687" s="94"/>
      <c r="AE687" s="201"/>
      <c r="AF687" s="201"/>
      <c r="AG687" s="201"/>
      <c r="AH687" s="201"/>
      <c r="AI687" s="94"/>
      <c r="AJ687" s="94"/>
      <c r="AK687" s="87" t="s">
        <v>323</v>
      </c>
      <c r="AL687" s="87" t="str">
        <f t="shared" si="69"/>
        <v>2026-01-15|06001|1083898000|0||0|1</v>
      </c>
      <c r="AP687" s="198"/>
      <c r="AQ687" s="198"/>
      <c r="AR687" s="198"/>
      <c r="BC687" s="87"/>
      <c r="BD687" s="89" t="s">
        <v>324</v>
      </c>
      <c r="BE687" s="87"/>
    </row>
    <row r="688" spans="1:57" ht="26.25" customHeight="1">
      <c r="A688" s="87" t="s">
        <v>817</v>
      </c>
      <c r="B688" s="87" t="s">
        <v>75</v>
      </c>
      <c r="C688" s="87" t="s">
        <v>75</v>
      </c>
      <c r="D688" s="92" t="s">
        <v>1247</v>
      </c>
      <c r="E688" s="92" t="s">
        <v>76</v>
      </c>
      <c r="F688" s="92" t="s">
        <v>1214</v>
      </c>
      <c r="G688" s="93" t="s">
        <v>133</v>
      </c>
      <c r="H688" s="93">
        <v>27</v>
      </c>
      <c r="I688" s="94" t="s">
        <v>27</v>
      </c>
      <c r="J688" s="148" t="s">
        <v>326</v>
      </c>
      <c r="K688" s="93" t="s">
        <v>327</v>
      </c>
      <c r="L688" s="94" t="s">
        <v>328</v>
      </c>
      <c r="M688" s="94">
        <v>24</v>
      </c>
      <c r="N688" s="95">
        <f t="shared" si="63"/>
        <v>0</v>
      </c>
      <c r="O688" s="201">
        <f>IF(P688&gt;0,VLOOKUP($D688,'BBLM COMCHECK'!$A:$S,14,0),0)</f>
        <v>0</v>
      </c>
      <c r="P688" s="202"/>
      <c r="Q688" s="91">
        <f t="shared" si="64"/>
        <v>0</v>
      </c>
      <c r="R688" s="201">
        <f>IF(S688&gt;0,VLOOKUP($D688,'BBLM COMCHECK'!$A:$S,15,0),0)</f>
        <v>0</v>
      </c>
      <c r="S688" s="202"/>
      <c r="T688" s="91">
        <f t="shared" si="65"/>
        <v>0</v>
      </c>
      <c r="U688" s="201">
        <f>IF(V688&gt;0,VLOOKUP($D688,'BBLM COMCHECK'!$A:$Z,25,0),0)</f>
        <v>0</v>
      </c>
      <c r="V688" s="202"/>
      <c r="W688" s="91">
        <f t="shared" si="66"/>
        <v>0</v>
      </c>
      <c r="X688" s="201">
        <f>IF(Y688&gt;0,VLOOKUP($D688,'BBLM COMCHECK'!$A:$Z,25,0),0)</f>
        <v>0</v>
      </c>
      <c r="Y688" s="202"/>
      <c r="Z688" s="91">
        <f t="shared" si="67"/>
        <v>0</v>
      </c>
      <c r="AA688" s="203" t="str">
        <f>VLOOKUP(D688,'BBLM COMCHECK'!$A:$I,9,0)</f>
        <v>normal</v>
      </c>
      <c r="AB688" s="204">
        <f>VLOOKUP(D688,'BBLM COMCHECK'!$A:$L,12,0)</f>
        <v>7094</v>
      </c>
      <c r="AC688" s="201">
        <f t="shared" si="68"/>
        <v>0</v>
      </c>
      <c r="AD688" s="94"/>
      <c r="AE688" s="201"/>
      <c r="AF688" s="201"/>
      <c r="AG688" s="201"/>
      <c r="AH688" s="201"/>
      <c r="AI688" s="94"/>
      <c r="AJ688" s="94"/>
      <c r="AK688" s="87" t="s">
        <v>329</v>
      </c>
      <c r="AL688" s="87" t="str">
        <f t="shared" si="69"/>
        <v>2026-01-15|06001|1083903000|0||0|1</v>
      </c>
      <c r="AP688" s="198"/>
      <c r="AQ688" s="198"/>
      <c r="AR688" s="198"/>
      <c r="BC688" s="87"/>
      <c r="BD688" s="89" t="s">
        <v>330</v>
      </c>
      <c r="BE688" s="87"/>
    </row>
    <row r="689" spans="1:57" ht="26.25" customHeight="1">
      <c r="A689" s="87" t="s">
        <v>818</v>
      </c>
      <c r="B689" s="87" t="s">
        <v>75</v>
      </c>
      <c r="C689" s="87" t="s">
        <v>75</v>
      </c>
      <c r="D689" s="92" t="s">
        <v>1248</v>
      </c>
      <c r="E689" s="92" t="s">
        <v>76</v>
      </c>
      <c r="F689" s="92" t="s">
        <v>1214</v>
      </c>
      <c r="G689" s="93" t="s">
        <v>133</v>
      </c>
      <c r="H689" s="93">
        <v>17</v>
      </c>
      <c r="I689" s="94" t="s">
        <v>22</v>
      </c>
      <c r="J689" s="148" t="s">
        <v>332</v>
      </c>
      <c r="K689" s="93" t="s">
        <v>333</v>
      </c>
      <c r="L689" s="94" t="s">
        <v>334</v>
      </c>
      <c r="M689" s="94">
        <v>60</v>
      </c>
      <c r="N689" s="95">
        <f t="shared" si="63"/>
        <v>0</v>
      </c>
      <c r="O689" s="201">
        <f>IF(P689&gt;0,VLOOKUP($D689,'BBLM COMCHECK'!$A:$S,14,0),0)</f>
        <v>0</v>
      </c>
      <c r="P689" s="202"/>
      <c r="Q689" s="91">
        <f t="shared" si="64"/>
        <v>0</v>
      </c>
      <c r="R689" s="201">
        <f>IF(S689&gt;0,VLOOKUP($D689,'BBLM COMCHECK'!$A:$S,15,0),0)</f>
        <v>0</v>
      </c>
      <c r="S689" s="202"/>
      <c r="T689" s="91">
        <f t="shared" si="65"/>
        <v>0</v>
      </c>
      <c r="U689" s="201">
        <f>IF(V689&gt;0,VLOOKUP($D689,'BBLM COMCHECK'!$A:$Z,25,0),0)</f>
        <v>0</v>
      </c>
      <c r="V689" s="202"/>
      <c r="W689" s="91">
        <f t="shared" si="66"/>
        <v>0</v>
      </c>
      <c r="X689" s="201">
        <f>IF(Y689&gt;0,VLOOKUP($D689,'BBLM COMCHECK'!$A:$Z,25,0),0)</f>
        <v>0</v>
      </c>
      <c r="Y689" s="202"/>
      <c r="Z689" s="91">
        <f t="shared" si="67"/>
        <v>0</v>
      </c>
      <c r="AA689" s="203" t="str">
        <f>VLOOKUP(D689,'BBLM COMCHECK'!$A:$I,9,0)</f>
        <v>normal</v>
      </c>
      <c r="AB689" s="204">
        <f>VLOOKUP(D689,'BBLM COMCHECK'!$A:$L,12,0)</f>
        <v>4</v>
      </c>
      <c r="AC689" s="201">
        <f t="shared" si="68"/>
        <v>0</v>
      </c>
      <c r="AD689" s="94"/>
      <c r="AE689" s="201"/>
      <c r="AF689" s="201"/>
      <c r="AG689" s="201"/>
      <c r="AH689" s="201"/>
      <c r="AI689" s="94"/>
      <c r="AJ689" s="94"/>
      <c r="AK689" s="87" t="s">
        <v>335</v>
      </c>
      <c r="AL689" s="87" t="str">
        <f t="shared" si="69"/>
        <v>2026-01-15|06001|1084369000|0||0|1</v>
      </c>
      <c r="AP689" s="198"/>
      <c r="AQ689" s="198"/>
      <c r="AR689" s="198"/>
      <c r="BC689" s="87"/>
      <c r="BD689" s="89" t="s">
        <v>336</v>
      </c>
      <c r="BE689" s="87"/>
    </row>
    <row r="690" spans="1:57" ht="26.25" customHeight="1">
      <c r="A690" s="87" t="s">
        <v>819</v>
      </c>
      <c r="B690" s="87" t="s">
        <v>75</v>
      </c>
      <c r="C690" s="87" t="s">
        <v>75</v>
      </c>
      <c r="D690" s="92" t="s">
        <v>1249</v>
      </c>
      <c r="E690" s="92" t="s">
        <v>76</v>
      </c>
      <c r="F690" s="92" t="s">
        <v>1214</v>
      </c>
      <c r="G690" s="93" t="s">
        <v>133</v>
      </c>
      <c r="H690" s="93">
        <v>17</v>
      </c>
      <c r="I690" s="94" t="s">
        <v>22</v>
      </c>
      <c r="J690" s="148" t="s">
        <v>338</v>
      </c>
      <c r="K690" s="93" t="s">
        <v>339</v>
      </c>
      <c r="L690" s="94" t="s">
        <v>340</v>
      </c>
      <c r="M690" s="94">
        <v>40</v>
      </c>
      <c r="N690" s="95">
        <f t="shared" si="63"/>
        <v>0</v>
      </c>
      <c r="O690" s="201">
        <f>IF(P690&gt;0,VLOOKUP($D690,'BBLM COMCHECK'!$A:$S,14,0),0)</f>
        <v>0</v>
      </c>
      <c r="P690" s="202"/>
      <c r="Q690" s="91">
        <f t="shared" si="64"/>
        <v>0</v>
      </c>
      <c r="R690" s="201">
        <f>IF(S690&gt;0,VLOOKUP($D690,'BBLM COMCHECK'!$A:$S,15,0),0)</f>
        <v>0</v>
      </c>
      <c r="S690" s="202"/>
      <c r="T690" s="91">
        <f t="shared" si="65"/>
        <v>0</v>
      </c>
      <c r="U690" s="201">
        <f>IF(V690&gt;0,VLOOKUP($D690,'BBLM COMCHECK'!$A:$Z,25,0),0)</f>
        <v>0</v>
      </c>
      <c r="V690" s="202"/>
      <c r="W690" s="91">
        <f t="shared" si="66"/>
        <v>0</v>
      </c>
      <c r="X690" s="201">
        <f>IF(Y690&gt;0,VLOOKUP($D690,'BBLM COMCHECK'!$A:$Z,25,0),0)</f>
        <v>0</v>
      </c>
      <c r="Y690" s="202"/>
      <c r="Z690" s="91">
        <f t="shared" si="67"/>
        <v>0</v>
      </c>
      <c r="AA690" s="203" t="str">
        <f>VLOOKUP(D690,'BBLM COMCHECK'!$A:$I,9,0)</f>
        <v>order stop</v>
      </c>
      <c r="AB690" s="204">
        <f>VLOOKUP(D690,'BBLM COMCHECK'!$A:$L,12,0)</f>
        <v>38448</v>
      </c>
      <c r="AC690" s="201">
        <f t="shared" si="68"/>
        <v>0</v>
      </c>
      <c r="AD690" s="94"/>
      <c r="AE690" s="201"/>
      <c r="AF690" s="201"/>
      <c r="AG690" s="201"/>
      <c r="AH690" s="201"/>
      <c r="AI690" s="94"/>
      <c r="AJ690" s="94"/>
      <c r="AK690" s="87" t="s">
        <v>341</v>
      </c>
      <c r="AL690" s="87" t="str">
        <f t="shared" si="69"/>
        <v>2026-01-15|06001|1088129000|0||0|1</v>
      </c>
      <c r="AP690" s="198"/>
      <c r="AQ690" s="198"/>
      <c r="AR690" s="198"/>
      <c r="BC690" s="87"/>
      <c r="BD690" s="89" t="s">
        <v>342</v>
      </c>
      <c r="BE690" s="87"/>
    </row>
    <row r="691" spans="1:57" ht="26.25" customHeight="1">
      <c r="A691" s="87" t="s">
        <v>820</v>
      </c>
      <c r="B691" s="87" t="s">
        <v>75</v>
      </c>
      <c r="C691" s="87" t="s">
        <v>75</v>
      </c>
      <c r="D691" s="92" t="s">
        <v>1250</v>
      </c>
      <c r="E691" s="92" t="s">
        <v>76</v>
      </c>
      <c r="F691" s="92" t="s">
        <v>1214</v>
      </c>
      <c r="G691" s="93" t="s">
        <v>133</v>
      </c>
      <c r="H691" s="93">
        <v>17</v>
      </c>
      <c r="I691" s="94" t="s">
        <v>22</v>
      </c>
      <c r="J691" s="148" t="s">
        <v>344</v>
      </c>
      <c r="K691" s="93" t="s">
        <v>345</v>
      </c>
      <c r="L691" s="94" t="s">
        <v>346</v>
      </c>
      <c r="M691" s="94">
        <v>40</v>
      </c>
      <c r="N691" s="95">
        <f t="shared" si="63"/>
        <v>0</v>
      </c>
      <c r="O691" s="201">
        <f>IF(P691&gt;0,VLOOKUP($D691,'BBLM COMCHECK'!$A:$S,14,0),0)</f>
        <v>0</v>
      </c>
      <c r="P691" s="202"/>
      <c r="Q691" s="91">
        <f t="shared" si="64"/>
        <v>0</v>
      </c>
      <c r="R691" s="201">
        <f>IF(S691&gt;0,VLOOKUP($D691,'BBLM COMCHECK'!$A:$S,15,0),0)</f>
        <v>0</v>
      </c>
      <c r="S691" s="202"/>
      <c r="T691" s="91">
        <f t="shared" si="65"/>
        <v>0</v>
      </c>
      <c r="U691" s="201">
        <f>IF(V691&gt;0,VLOOKUP($D691,'BBLM COMCHECK'!$A:$Z,25,0),0)</f>
        <v>0</v>
      </c>
      <c r="V691" s="202"/>
      <c r="W691" s="91">
        <f t="shared" si="66"/>
        <v>0</v>
      </c>
      <c r="X691" s="201">
        <f>IF(Y691&gt;0,VLOOKUP($D691,'BBLM COMCHECK'!$A:$Z,25,0),0)</f>
        <v>0</v>
      </c>
      <c r="Y691" s="202"/>
      <c r="Z691" s="91">
        <f t="shared" si="67"/>
        <v>0</v>
      </c>
      <c r="AA691" s="203" t="str">
        <f>VLOOKUP(D691,'BBLM COMCHECK'!$A:$I,9,0)</f>
        <v>order stop</v>
      </c>
      <c r="AB691" s="204">
        <f>VLOOKUP(D691,'BBLM COMCHECK'!$A:$L,12,0)</f>
        <v>135127</v>
      </c>
      <c r="AC691" s="201">
        <f t="shared" si="68"/>
        <v>0</v>
      </c>
      <c r="AD691" s="94"/>
      <c r="AE691" s="201"/>
      <c r="AF691" s="201"/>
      <c r="AG691" s="201"/>
      <c r="AH691" s="201"/>
      <c r="AI691" s="94"/>
      <c r="AJ691" s="94"/>
      <c r="AK691" s="87" t="s">
        <v>347</v>
      </c>
      <c r="AL691" s="87" t="str">
        <f t="shared" si="69"/>
        <v>2026-01-15|06001|1088134000|0||0|1</v>
      </c>
      <c r="AP691" s="198"/>
      <c r="AQ691" s="198"/>
      <c r="AR691" s="198"/>
      <c r="BC691" s="87"/>
      <c r="BD691" s="89" t="s">
        <v>348</v>
      </c>
      <c r="BE691" s="87"/>
    </row>
    <row r="692" spans="1:57" ht="26.25" customHeight="1">
      <c r="A692" s="87" t="s">
        <v>821</v>
      </c>
      <c r="B692" s="87" t="s">
        <v>75</v>
      </c>
      <c r="C692" s="87" t="s">
        <v>75</v>
      </c>
      <c r="D692" s="92" t="s">
        <v>1251</v>
      </c>
      <c r="E692" s="92" t="s">
        <v>76</v>
      </c>
      <c r="F692" s="92" t="s">
        <v>1214</v>
      </c>
      <c r="G692" s="93" t="s">
        <v>133</v>
      </c>
      <c r="H692" s="93">
        <v>17</v>
      </c>
      <c r="I692" s="94" t="s">
        <v>22</v>
      </c>
      <c r="J692" s="148" t="s">
        <v>350</v>
      </c>
      <c r="K692" s="93" t="s">
        <v>351</v>
      </c>
      <c r="L692" s="94" t="s">
        <v>352</v>
      </c>
      <c r="M692" s="94">
        <v>24</v>
      </c>
      <c r="N692" s="95">
        <f t="shared" si="63"/>
        <v>0</v>
      </c>
      <c r="O692" s="201">
        <f>IF(P692&gt;0,VLOOKUP($D692,'BBLM COMCHECK'!$A:$S,14,0),0)</f>
        <v>0</v>
      </c>
      <c r="P692" s="202"/>
      <c r="Q692" s="91">
        <f t="shared" si="64"/>
        <v>0</v>
      </c>
      <c r="R692" s="201">
        <f>IF(S692&gt;0,VLOOKUP($D692,'BBLM COMCHECK'!$A:$S,15,0),0)</f>
        <v>0</v>
      </c>
      <c r="S692" s="202"/>
      <c r="T692" s="91">
        <f t="shared" si="65"/>
        <v>0</v>
      </c>
      <c r="U692" s="201">
        <f>IF(V692&gt;0,VLOOKUP($D692,'BBLM COMCHECK'!$A:$Z,25,0),0)</f>
        <v>0</v>
      </c>
      <c r="V692" s="202"/>
      <c r="W692" s="91">
        <f t="shared" si="66"/>
        <v>0</v>
      </c>
      <c r="X692" s="201">
        <f>IF(Y692&gt;0,VLOOKUP($D692,'BBLM COMCHECK'!$A:$Z,25,0),0)</f>
        <v>0</v>
      </c>
      <c r="Y692" s="202"/>
      <c r="Z692" s="91">
        <f t="shared" si="67"/>
        <v>0</v>
      </c>
      <c r="AA692" s="203" t="str">
        <f>VLOOKUP(D692,'BBLM COMCHECK'!$A:$I,9,0)</f>
        <v>normal</v>
      </c>
      <c r="AB692" s="204">
        <f>VLOOKUP(D692,'BBLM COMCHECK'!$A:$L,12,0)</f>
        <v>437</v>
      </c>
      <c r="AC692" s="201">
        <f t="shared" si="68"/>
        <v>0</v>
      </c>
      <c r="AD692" s="94"/>
      <c r="AE692" s="201"/>
      <c r="AF692" s="201"/>
      <c r="AG692" s="201"/>
      <c r="AH692" s="201"/>
      <c r="AI692" s="94"/>
      <c r="AJ692" s="94"/>
      <c r="AK692" s="87" t="s">
        <v>353</v>
      </c>
      <c r="AL692" s="87" t="str">
        <f t="shared" si="69"/>
        <v>2026-01-15|06001|1088137000|0||0|1</v>
      </c>
      <c r="AP692" s="198"/>
      <c r="AQ692" s="198"/>
      <c r="AR692" s="198"/>
      <c r="BC692" s="87"/>
      <c r="BD692" s="89" t="s">
        <v>354</v>
      </c>
      <c r="BE692" s="87"/>
    </row>
    <row r="693" spans="1:57" ht="26.25" customHeight="1">
      <c r="A693" s="87" t="s">
        <v>822</v>
      </c>
      <c r="B693" s="87" t="s">
        <v>75</v>
      </c>
      <c r="C693" s="87" t="s">
        <v>75</v>
      </c>
      <c r="D693" s="92" t="s">
        <v>1252</v>
      </c>
      <c r="E693" s="92" t="s">
        <v>76</v>
      </c>
      <c r="F693" s="92" t="s">
        <v>1214</v>
      </c>
      <c r="G693" s="93" t="s">
        <v>133</v>
      </c>
      <c r="H693" s="93">
        <v>17</v>
      </c>
      <c r="I693" s="94" t="s">
        <v>22</v>
      </c>
      <c r="J693" s="148" t="s">
        <v>356</v>
      </c>
      <c r="K693" s="93" t="s">
        <v>357</v>
      </c>
      <c r="L693" s="94" t="s">
        <v>358</v>
      </c>
      <c r="M693" s="94">
        <v>40</v>
      </c>
      <c r="N693" s="95">
        <f t="shared" si="63"/>
        <v>0</v>
      </c>
      <c r="O693" s="201">
        <f>IF(P693&gt;0,VLOOKUP($D693,'BBLM COMCHECK'!$A:$S,14,0),0)</f>
        <v>0</v>
      </c>
      <c r="P693" s="202"/>
      <c r="Q693" s="91">
        <f t="shared" si="64"/>
        <v>0</v>
      </c>
      <c r="R693" s="201">
        <f>IF(S693&gt;0,VLOOKUP($D693,'BBLM COMCHECK'!$A:$S,15,0),0)</f>
        <v>0</v>
      </c>
      <c r="S693" s="202"/>
      <c r="T693" s="91">
        <f t="shared" si="65"/>
        <v>0</v>
      </c>
      <c r="U693" s="201">
        <f>IF(V693&gt;0,VLOOKUP($D693,'BBLM COMCHECK'!$A:$Z,25,0),0)</f>
        <v>0</v>
      </c>
      <c r="V693" s="202"/>
      <c r="W693" s="91">
        <f t="shared" si="66"/>
        <v>0</v>
      </c>
      <c r="X693" s="201">
        <f>IF(Y693&gt;0,VLOOKUP($D693,'BBLM COMCHECK'!$A:$Z,25,0),0)</f>
        <v>0</v>
      </c>
      <c r="Y693" s="202"/>
      <c r="Z693" s="91">
        <f t="shared" si="67"/>
        <v>0</v>
      </c>
      <c r="AA693" s="203" t="str">
        <f>VLOOKUP(D693,'BBLM COMCHECK'!$A:$I,9,0)</f>
        <v>order stop</v>
      </c>
      <c r="AB693" s="204">
        <f>VLOOKUP(D693,'BBLM COMCHECK'!$A:$L,12,0)</f>
        <v>16655</v>
      </c>
      <c r="AC693" s="201">
        <f t="shared" si="68"/>
        <v>0</v>
      </c>
      <c r="AD693" s="94"/>
      <c r="AE693" s="201"/>
      <c r="AF693" s="201"/>
      <c r="AG693" s="201"/>
      <c r="AH693" s="201"/>
      <c r="AI693" s="94"/>
      <c r="AJ693" s="94"/>
      <c r="AK693" s="87" t="s">
        <v>359</v>
      </c>
      <c r="AL693" s="87" t="str">
        <f t="shared" si="69"/>
        <v>2026-01-15|06001|1088171000|0||0|1</v>
      </c>
      <c r="AP693" s="198"/>
      <c r="AQ693" s="198"/>
      <c r="AR693" s="198"/>
      <c r="BC693" s="87"/>
      <c r="BD693" s="89" t="s">
        <v>360</v>
      </c>
      <c r="BE693" s="87"/>
    </row>
    <row r="694" spans="1:57" ht="26.25" customHeight="1">
      <c r="A694" s="87" t="s">
        <v>823</v>
      </c>
      <c r="B694" s="87" t="s">
        <v>75</v>
      </c>
      <c r="C694" s="87" t="s">
        <v>75</v>
      </c>
      <c r="D694" s="92" t="s">
        <v>1253</v>
      </c>
      <c r="E694" s="92" t="s">
        <v>76</v>
      </c>
      <c r="F694" s="92" t="s">
        <v>1214</v>
      </c>
      <c r="G694" s="93" t="s">
        <v>133</v>
      </c>
      <c r="H694" s="93">
        <v>17</v>
      </c>
      <c r="I694" s="94" t="s">
        <v>22</v>
      </c>
      <c r="J694" s="148" t="s">
        <v>362</v>
      </c>
      <c r="K694" s="93" t="s">
        <v>363</v>
      </c>
      <c r="L694" s="94" t="s">
        <v>364</v>
      </c>
      <c r="M694" s="94">
        <v>40</v>
      </c>
      <c r="N694" s="95">
        <f t="shared" si="63"/>
        <v>0</v>
      </c>
      <c r="O694" s="201">
        <f>IF(P694&gt;0,VLOOKUP($D694,'BBLM COMCHECK'!$A:$S,14,0),0)</f>
        <v>0</v>
      </c>
      <c r="P694" s="202"/>
      <c r="Q694" s="91">
        <f t="shared" si="64"/>
        <v>0</v>
      </c>
      <c r="R694" s="201">
        <f>IF(S694&gt;0,VLOOKUP($D694,'BBLM COMCHECK'!$A:$S,15,0),0)</f>
        <v>0</v>
      </c>
      <c r="S694" s="202"/>
      <c r="T694" s="91">
        <f t="shared" si="65"/>
        <v>0</v>
      </c>
      <c r="U694" s="201">
        <f>IF(V694&gt;0,VLOOKUP($D694,'BBLM COMCHECK'!$A:$Z,25,0),0)</f>
        <v>0</v>
      </c>
      <c r="V694" s="202"/>
      <c r="W694" s="91">
        <f t="shared" si="66"/>
        <v>0</v>
      </c>
      <c r="X694" s="201">
        <f>IF(Y694&gt;0,VLOOKUP($D694,'BBLM COMCHECK'!$A:$Z,25,0),0)</f>
        <v>0</v>
      </c>
      <c r="Y694" s="202"/>
      <c r="Z694" s="91">
        <f t="shared" si="67"/>
        <v>0</v>
      </c>
      <c r="AA694" s="203" t="str">
        <f>VLOOKUP(D694,'BBLM COMCHECK'!$A:$I,9,0)</f>
        <v>normal</v>
      </c>
      <c r="AB694" s="204">
        <f>VLOOKUP(D694,'BBLM COMCHECK'!$A:$L,12,0)</f>
        <v>17311</v>
      </c>
      <c r="AC694" s="201">
        <f t="shared" si="68"/>
        <v>0</v>
      </c>
      <c r="AD694" s="94"/>
      <c r="AE694" s="201"/>
      <c r="AF694" s="201"/>
      <c r="AG694" s="201"/>
      <c r="AH694" s="201"/>
      <c r="AI694" s="94"/>
      <c r="AJ694" s="94"/>
      <c r="AK694" s="87" t="s">
        <v>365</v>
      </c>
      <c r="AL694" s="87" t="str">
        <f t="shared" si="69"/>
        <v>2026-01-15|06001|1088175000|0||0|1</v>
      </c>
      <c r="AP694" s="198"/>
      <c r="AQ694" s="198"/>
      <c r="AR694" s="198"/>
      <c r="BC694" s="87"/>
      <c r="BD694" s="89" t="s">
        <v>366</v>
      </c>
      <c r="BE694" s="87"/>
    </row>
    <row r="695" spans="1:57" ht="26.25" customHeight="1">
      <c r="A695" s="87" t="s">
        <v>824</v>
      </c>
      <c r="B695" s="87" t="s">
        <v>75</v>
      </c>
      <c r="C695" s="87" t="s">
        <v>75</v>
      </c>
      <c r="D695" s="92" t="s">
        <v>1254</v>
      </c>
      <c r="E695" s="92" t="s">
        <v>76</v>
      </c>
      <c r="F695" s="92" t="s">
        <v>1214</v>
      </c>
      <c r="G695" s="93" t="s">
        <v>133</v>
      </c>
      <c r="H695" s="93">
        <v>17</v>
      </c>
      <c r="I695" s="94" t="s">
        <v>22</v>
      </c>
      <c r="J695" s="148" t="s">
        <v>368</v>
      </c>
      <c r="K695" s="93" t="s">
        <v>369</v>
      </c>
      <c r="L695" s="94" t="s">
        <v>370</v>
      </c>
      <c r="M695" s="94">
        <v>40</v>
      </c>
      <c r="N695" s="95">
        <f t="shared" si="63"/>
        <v>0</v>
      </c>
      <c r="O695" s="201">
        <f>IF(P695&gt;0,VLOOKUP($D695,'BBLM COMCHECK'!$A:$S,14,0),0)</f>
        <v>0</v>
      </c>
      <c r="P695" s="202"/>
      <c r="Q695" s="91">
        <f t="shared" si="64"/>
        <v>0</v>
      </c>
      <c r="R695" s="201">
        <f>IF(S695&gt;0,VLOOKUP($D695,'BBLM COMCHECK'!$A:$S,15,0),0)</f>
        <v>0</v>
      </c>
      <c r="S695" s="202"/>
      <c r="T695" s="91">
        <f t="shared" si="65"/>
        <v>0</v>
      </c>
      <c r="U695" s="201">
        <f>IF(V695&gt;0,VLOOKUP($D695,'BBLM COMCHECK'!$A:$Z,25,0),0)</f>
        <v>0</v>
      </c>
      <c r="V695" s="202"/>
      <c r="W695" s="91">
        <f t="shared" si="66"/>
        <v>0</v>
      </c>
      <c r="X695" s="201">
        <f>IF(Y695&gt;0,VLOOKUP($D695,'BBLM COMCHECK'!$A:$Z,25,0),0)</f>
        <v>0</v>
      </c>
      <c r="Y695" s="202"/>
      <c r="Z695" s="91">
        <f t="shared" si="67"/>
        <v>0</v>
      </c>
      <c r="AA695" s="203" t="str">
        <f>VLOOKUP(D695,'BBLM COMCHECK'!$A:$I,9,0)</f>
        <v>order stop</v>
      </c>
      <c r="AB695" s="204">
        <f>VLOOKUP(D695,'BBLM COMCHECK'!$A:$L,12,0)</f>
        <v>44106</v>
      </c>
      <c r="AC695" s="201">
        <f t="shared" si="68"/>
        <v>0</v>
      </c>
      <c r="AD695" s="94"/>
      <c r="AE695" s="201"/>
      <c r="AF695" s="201"/>
      <c r="AG695" s="201"/>
      <c r="AH695" s="201"/>
      <c r="AI695" s="94"/>
      <c r="AJ695" s="94"/>
      <c r="AK695" s="87" t="s">
        <v>371</v>
      </c>
      <c r="AL695" s="87" t="str">
        <f t="shared" si="69"/>
        <v>2026-01-15|06001|1088200000|0||0|1</v>
      </c>
      <c r="AP695" s="198"/>
      <c r="AQ695" s="198"/>
      <c r="AR695" s="198"/>
      <c r="BC695" s="87"/>
      <c r="BD695" s="89" t="s">
        <v>372</v>
      </c>
      <c r="BE695" s="87"/>
    </row>
    <row r="696" spans="1:57" ht="26.25" customHeight="1">
      <c r="A696" s="87" t="s">
        <v>825</v>
      </c>
      <c r="B696" s="87" t="s">
        <v>75</v>
      </c>
      <c r="C696" s="87" t="s">
        <v>75</v>
      </c>
      <c r="D696" s="92" t="s">
        <v>1255</v>
      </c>
      <c r="E696" s="92" t="s">
        <v>76</v>
      </c>
      <c r="F696" s="92" t="s">
        <v>1214</v>
      </c>
      <c r="G696" s="93" t="s">
        <v>133</v>
      </c>
      <c r="H696" s="93">
        <v>17</v>
      </c>
      <c r="I696" s="94" t="s">
        <v>22</v>
      </c>
      <c r="J696" s="148" t="s">
        <v>374</v>
      </c>
      <c r="K696" s="93" t="s">
        <v>375</v>
      </c>
      <c r="L696" s="94" t="s">
        <v>376</v>
      </c>
      <c r="M696" s="94">
        <v>20</v>
      </c>
      <c r="N696" s="95">
        <f t="shared" si="63"/>
        <v>0</v>
      </c>
      <c r="O696" s="201">
        <f>IF(P696&gt;0,VLOOKUP($D696,'BBLM COMCHECK'!$A:$S,14,0),0)</f>
        <v>0</v>
      </c>
      <c r="P696" s="202"/>
      <c r="Q696" s="91">
        <f t="shared" si="64"/>
        <v>0</v>
      </c>
      <c r="R696" s="201">
        <f>IF(S696&gt;0,VLOOKUP($D696,'BBLM COMCHECK'!$A:$S,15,0),0)</f>
        <v>0</v>
      </c>
      <c r="S696" s="202"/>
      <c r="T696" s="91">
        <f t="shared" si="65"/>
        <v>0</v>
      </c>
      <c r="U696" s="201">
        <f>IF(V696&gt;0,VLOOKUP($D696,'BBLM COMCHECK'!$A:$Z,25,0),0)</f>
        <v>0</v>
      </c>
      <c r="V696" s="202"/>
      <c r="W696" s="91">
        <f t="shared" si="66"/>
        <v>0</v>
      </c>
      <c r="X696" s="201">
        <f>IF(Y696&gt;0,VLOOKUP($D696,'BBLM COMCHECK'!$A:$Z,25,0),0)</f>
        <v>0</v>
      </c>
      <c r="Y696" s="202"/>
      <c r="Z696" s="91">
        <f t="shared" si="67"/>
        <v>0</v>
      </c>
      <c r="AA696" s="203" t="str">
        <f>VLOOKUP(D696,'BBLM COMCHECK'!$A:$I,9,0)</f>
        <v>normal</v>
      </c>
      <c r="AB696" s="204">
        <f>VLOOKUP(D696,'BBLM COMCHECK'!$A:$L,12,0)</f>
        <v>12686</v>
      </c>
      <c r="AC696" s="201">
        <f t="shared" si="68"/>
        <v>0</v>
      </c>
      <c r="AD696" s="94"/>
      <c r="AE696" s="201"/>
      <c r="AF696" s="201"/>
      <c r="AG696" s="201"/>
      <c r="AH696" s="201"/>
      <c r="AI696" s="94"/>
      <c r="AJ696" s="94"/>
      <c r="AK696" s="87" t="s">
        <v>377</v>
      </c>
      <c r="AL696" s="87" t="str">
        <f t="shared" si="69"/>
        <v>2026-01-15|06001|1088243000|0||0|1</v>
      </c>
      <c r="AP696" s="198"/>
      <c r="AQ696" s="198"/>
      <c r="AR696" s="198"/>
      <c r="BC696" s="87"/>
      <c r="BD696" s="89" t="s">
        <v>378</v>
      </c>
      <c r="BE696" s="87"/>
    </row>
    <row r="697" spans="1:57" ht="26.25" customHeight="1">
      <c r="A697" s="87" t="s">
        <v>826</v>
      </c>
      <c r="B697" s="87" t="s">
        <v>75</v>
      </c>
      <c r="C697" s="87" t="s">
        <v>75</v>
      </c>
      <c r="D697" s="92" t="s">
        <v>1256</v>
      </c>
      <c r="E697" s="92" t="s">
        <v>76</v>
      </c>
      <c r="F697" s="92" t="s">
        <v>1214</v>
      </c>
      <c r="G697" s="93" t="s">
        <v>133</v>
      </c>
      <c r="H697" s="93">
        <v>21</v>
      </c>
      <c r="I697" s="94" t="s">
        <v>24</v>
      </c>
      <c r="J697" s="148" t="s">
        <v>380</v>
      </c>
      <c r="K697" s="93" t="s">
        <v>381</v>
      </c>
      <c r="L697" s="94" t="s">
        <v>382</v>
      </c>
      <c r="M697" s="94">
        <v>48</v>
      </c>
      <c r="N697" s="95">
        <f t="shared" si="63"/>
        <v>0</v>
      </c>
      <c r="O697" s="201">
        <f>IF(P697&gt;0,VLOOKUP($D697,'BBLM COMCHECK'!$A:$S,14,0),0)</f>
        <v>0</v>
      </c>
      <c r="P697" s="202"/>
      <c r="Q697" s="91">
        <f t="shared" si="64"/>
        <v>0</v>
      </c>
      <c r="R697" s="201">
        <f>IF(S697&gt;0,VLOOKUP($D697,'BBLM COMCHECK'!$A:$S,15,0),0)</f>
        <v>0</v>
      </c>
      <c r="S697" s="202"/>
      <c r="T697" s="91">
        <f t="shared" si="65"/>
        <v>0</v>
      </c>
      <c r="U697" s="201">
        <f>IF(V697&gt;0,VLOOKUP($D697,'BBLM COMCHECK'!$A:$Z,25,0),0)</f>
        <v>0</v>
      </c>
      <c r="V697" s="202"/>
      <c r="W697" s="91">
        <f t="shared" si="66"/>
        <v>0</v>
      </c>
      <c r="X697" s="201">
        <f>IF(Y697&gt;0,VLOOKUP($D697,'BBLM COMCHECK'!$A:$Z,25,0),0)</f>
        <v>0</v>
      </c>
      <c r="Y697" s="202"/>
      <c r="Z697" s="91">
        <f t="shared" si="67"/>
        <v>0</v>
      </c>
      <c r="AA697" s="203" t="str">
        <f>VLOOKUP(D697,'BBLM COMCHECK'!$A:$I,9,0)</f>
        <v>order stop</v>
      </c>
      <c r="AB697" s="204">
        <f>VLOOKUP(D697,'BBLM COMCHECK'!$A:$L,12,0)</f>
        <v>38470</v>
      </c>
      <c r="AC697" s="201">
        <f t="shared" si="68"/>
        <v>0</v>
      </c>
      <c r="AD697" s="94"/>
      <c r="AE697" s="201"/>
      <c r="AF697" s="201"/>
      <c r="AG697" s="201"/>
      <c r="AH697" s="201"/>
      <c r="AI697" s="94"/>
      <c r="AJ697" s="94"/>
      <c r="AK697" s="87" t="s">
        <v>383</v>
      </c>
      <c r="AL697" s="87" t="str">
        <f t="shared" si="69"/>
        <v>2026-01-15|06001|1089271000|0||0|1</v>
      </c>
      <c r="AP697" s="198"/>
      <c r="AQ697" s="198"/>
      <c r="AR697" s="198"/>
      <c r="BC697" s="87"/>
      <c r="BD697" s="89" t="s">
        <v>384</v>
      </c>
      <c r="BE697" s="87"/>
    </row>
    <row r="698" spans="1:57" ht="26.25" customHeight="1">
      <c r="A698" s="87" t="s">
        <v>827</v>
      </c>
      <c r="B698" s="87" t="s">
        <v>75</v>
      </c>
      <c r="C698" s="87" t="s">
        <v>75</v>
      </c>
      <c r="D698" s="92" t="s">
        <v>1257</v>
      </c>
      <c r="E698" s="92" t="s">
        <v>76</v>
      </c>
      <c r="F698" s="92" t="s">
        <v>1214</v>
      </c>
      <c r="G698" s="93" t="s">
        <v>133</v>
      </c>
      <c r="H698" s="93">
        <v>27</v>
      </c>
      <c r="I698" s="94" t="s">
        <v>27</v>
      </c>
      <c r="J698" s="148" t="s">
        <v>386</v>
      </c>
      <c r="K698" s="93" t="s">
        <v>387</v>
      </c>
      <c r="L698" s="94" t="s">
        <v>388</v>
      </c>
      <c r="M698" s="94">
        <v>24</v>
      </c>
      <c r="N698" s="95">
        <f t="shared" si="63"/>
        <v>0</v>
      </c>
      <c r="O698" s="201">
        <f>IF(P698&gt;0,VLOOKUP($D698,'BBLM COMCHECK'!$A:$S,14,0),0)</f>
        <v>0</v>
      </c>
      <c r="P698" s="202"/>
      <c r="Q698" s="91">
        <f t="shared" si="64"/>
        <v>0</v>
      </c>
      <c r="R698" s="201">
        <f>IF(S698&gt;0,VLOOKUP($D698,'BBLM COMCHECK'!$A:$S,15,0),0)</f>
        <v>0</v>
      </c>
      <c r="S698" s="202"/>
      <c r="T698" s="91">
        <f t="shared" si="65"/>
        <v>0</v>
      </c>
      <c r="U698" s="201">
        <f>IF(V698&gt;0,VLOOKUP($D698,'BBLM COMCHECK'!$A:$Z,25,0),0)</f>
        <v>0</v>
      </c>
      <c r="V698" s="202"/>
      <c r="W698" s="91">
        <f t="shared" si="66"/>
        <v>0</v>
      </c>
      <c r="X698" s="201">
        <f>IF(Y698&gt;0,VLOOKUP($D698,'BBLM COMCHECK'!$A:$Z,25,0),0)</f>
        <v>0</v>
      </c>
      <c r="Y698" s="202"/>
      <c r="Z698" s="91">
        <f t="shared" si="67"/>
        <v>0</v>
      </c>
      <c r="AA698" s="203" t="str">
        <f>VLOOKUP(D698,'BBLM COMCHECK'!$A:$I,9,0)</f>
        <v>normal</v>
      </c>
      <c r="AB698" s="204">
        <f>VLOOKUP(D698,'BBLM COMCHECK'!$A:$L,12,0)</f>
        <v>5759</v>
      </c>
      <c r="AC698" s="201">
        <f t="shared" si="68"/>
        <v>0</v>
      </c>
      <c r="AD698" s="94"/>
      <c r="AE698" s="201"/>
      <c r="AF698" s="201"/>
      <c r="AG698" s="201"/>
      <c r="AH698" s="201"/>
      <c r="AI698" s="94"/>
      <c r="AJ698" s="94"/>
      <c r="AK698" s="87" t="s">
        <v>389</v>
      </c>
      <c r="AL698" s="87" t="str">
        <f t="shared" si="69"/>
        <v>2026-01-15|06001|1090446000|0||0|1</v>
      </c>
      <c r="AP698" s="198"/>
      <c r="AQ698" s="198"/>
      <c r="AR698" s="198"/>
      <c r="BC698" s="87"/>
      <c r="BD698" s="89" t="s">
        <v>390</v>
      </c>
      <c r="BE698" s="87"/>
    </row>
    <row r="699" spans="1:57" ht="26.25" customHeight="1">
      <c r="A699" s="87" t="s">
        <v>828</v>
      </c>
      <c r="B699" s="87" t="s">
        <v>75</v>
      </c>
      <c r="C699" s="87" t="s">
        <v>75</v>
      </c>
      <c r="D699" s="92" t="s">
        <v>1258</v>
      </c>
      <c r="E699" s="92" t="s">
        <v>76</v>
      </c>
      <c r="F699" s="92" t="s">
        <v>1214</v>
      </c>
      <c r="G699" s="93" t="s">
        <v>133</v>
      </c>
      <c r="H699" s="93">
        <v>27</v>
      </c>
      <c r="I699" s="94" t="s">
        <v>27</v>
      </c>
      <c r="J699" s="148" t="s">
        <v>392</v>
      </c>
      <c r="K699" s="93" t="s">
        <v>393</v>
      </c>
      <c r="L699" s="94" t="s">
        <v>394</v>
      </c>
      <c r="M699" s="94">
        <v>12</v>
      </c>
      <c r="N699" s="95">
        <f t="shared" ref="N699:N762" si="70">VLOOKUP($A699,$A$1:$Y$442,14,0)</f>
        <v>0</v>
      </c>
      <c r="O699" s="201">
        <f>IF(P699&gt;0,VLOOKUP($D699,'BBLM COMCHECK'!$A:$S,14,0),0)</f>
        <v>0</v>
      </c>
      <c r="P699" s="202"/>
      <c r="Q699" s="91">
        <f t="shared" si="64"/>
        <v>0</v>
      </c>
      <c r="R699" s="201">
        <f>IF(S699&gt;0,VLOOKUP($D699,'BBLM COMCHECK'!$A:$S,15,0),0)</f>
        <v>0</v>
      </c>
      <c r="S699" s="202"/>
      <c r="T699" s="91">
        <f t="shared" si="65"/>
        <v>0</v>
      </c>
      <c r="U699" s="201">
        <f>IF(V699&gt;0,VLOOKUP($D699,'BBLM COMCHECK'!$A:$Z,25,0),0)</f>
        <v>0</v>
      </c>
      <c r="V699" s="202"/>
      <c r="W699" s="91">
        <f t="shared" si="66"/>
        <v>0</v>
      </c>
      <c r="X699" s="201">
        <f>IF(Y699&gt;0,VLOOKUP($D699,'BBLM COMCHECK'!$A:$Z,25,0),0)</f>
        <v>0</v>
      </c>
      <c r="Y699" s="202"/>
      <c r="Z699" s="91">
        <f t="shared" si="67"/>
        <v>0</v>
      </c>
      <c r="AA699" s="203" t="str">
        <f>VLOOKUP(D699,'BBLM COMCHECK'!$A:$I,9,0)</f>
        <v>normal</v>
      </c>
      <c r="AB699" s="204">
        <f>VLOOKUP(D699,'BBLM COMCHECK'!$A:$L,12,0)</f>
        <v>826</v>
      </c>
      <c r="AC699" s="201">
        <f t="shared" si="68"/>
        <v>0</v>
      </c>
      <c r="AD699" s="94"/>
      <c r="AE699" s="201"/>
      <c r="AF699" s="201"/>
      <c r="AG699" s="201"/>
      <c r="AH699" s="201"/>
      <c r="AI699" s="94"/>
      <c r="AJ699" s="94"/>
      <c r="AK699" s="87" t="s">
        <v>395</v>
      </c>
      <c r="AL699" s="87" t="str">
        <f t="shared" si="69"/>
        <v>2026-01-15|06001|1090872000|0||0|1</v>
      </c>
      <c r="AP699" s="198"/>
      <c r="AQ699" s="198"/>
      <c r="AR699" s="198"/>
      <c r="BC699" s="87"/>
      <c r="BD699" s="89" t="s">
        <v>396</v>
      </c>
      <c r="BE699" s="87"/>
    </row>
    <row r="700" spans="1:57" ht="26.25" customHeight="1">
      <c r="A700" s="87" t="s">
        <v>829</v>
      </c>
      <c r="B700" s="87" t="s">
        <v>75</v>
      </c>
      <c r="C700" s="87" t="s">
        <v>75</v>
      </c>
      <c r="D700" s="92" t="s">
        <v>1259</v>
      </c>
      <c r="E700" s="92" t="s">
        <v>76</v>
      </c>
      <c r="F700" s="92" t="s">
        <v>1214</v>
      </c>
      <c r="G700" s="93" t="s">
        <v>133</v>
      </c>
      <c r="H700" s="93">
        <v>21</v>
      </c>
      <c r="I700" s="94" t="s">
        <v>24</v>
      </c>
      <c r="J700" s="148" t="s">
        <v>398</v>
      </c>
      <c r="K700" s="93" t="s">
        <v>399</v>
      </c>
      <c r="L700" s="94" t="s">
        <v>400</v>
      </c>
      <c r="M700" s="94">
        <v>12</v>
      </c>
      <c r="N700" s="95">
        <f t="shared" si="70"/>
        <v>0</v>
      </c>
      <c r="O700" s="201">
        <f>IF(P700&gt;0,VLOOKUP($D700,'BBLM COMCHECK'!$A:$S,14,0),0)</f>
        <v>0</v>
      </c>
      <c r="P700" s="202"/>
      <c r="Q700" s="91">
        <f t="shared" si="64"/>
        <v>0</v>
      </c>
      <c r="R700" s="201">
        <f>IF(S700&gt;0,VLOOKUP($D700,'BBLM COMCHECK'!$A:$S,15,0),0)</f>
        <v>0</v>
      </c>
      <c r="S700" s="202"/>
      <c r="T700" s="91">
        <f t="shared" si="65"/>
        <v>0</v>
      </c>
      <c r="U700" s="201">
        <f>IF(V700&gt;0,VLOOKUP($D700,'BBLM COMCHECK'!$A:$Z,25,0),0)</f>
        <v>0</v>
      </c>
      <c r="V700" s="202"/>
      <c r="W700" s="91">
        <f t="shared" si="66"/>
        <v>0</v>
      </c>
      <c r="X700" s="201">
        <f>IF(Y700&gt;0,VLOOKUP($D700,'BBLM COMCHECK'!$A:$Z,25,0),0)</f>
        <v>0</v>
      </c>
      <c r="Y700" s="202"/>
      <c r="Z700" s="91">
        <f t="shared" si="67"/>
        <v>0</v>
      </c>
      <c r="AA700" s="203" t="str">
        <f>VLOOKUP(D700,'BBLM COMCHECK'!$A:$I,9,0)</f>
        <v>order stop</v>
      </c>
      <c r="AB700" s="204">
        <f>VLOOKUP(D700,'BBLM COMCHECK'!$A:$L,12,0)</f>
        <v>3191</v>
      </c>
      <c r="AC700" s="201">
        <f t="shared" si="68"/>
        <v>0</v>
      </c>
      <c r="AD700" s="94"/>
      <c r="AE700" s="201"/>
      <c r="AF700" s="201"/>
      <c r="AG700" s="201"/>
      <c r="AH700" s="201"/>
      <c r="AI700" s="94"/>
      <c r="AJ700" s="94"/>
      <c r="AK700" s="87" t="s">
        <v>401</v>
      </c>
      <c r="AL700" s="87" t="str">
        <f t="shared" si="69"/>
        <v>2026-01-15|06001|1092661000|0||0|1</v>
      </c>
      <c r="AP700" s="198"/>
      <c r="AQ700" s="198"/>
      <c r="AR700" s="198"/>
      <c r="BC700" s="87"/>
      <c r="BD700" s="89" t="s">
        <v>402</v>
      </c>
      <c r="BE700" s="87"/>
    </row>
    <row r="701" spans="1:57" ht="26.25" customHeight="1">
      <c r="A701" s="87" t="s">
        <v>830</v>
      </c>
      <c r="B701" s="87" t="s">
        <v>75</v>
      </c>
      <c r="C701" s="87" t="s">
        <v>75</v>
      </c>
      <c r="D701" s="92" t="s">
        <v>1260</v>
      </c>
      <c r="E701" s="92" t="s">
        <v>76</v>
      </c>
      <c r="F701" s="92" t="s">
        <v>1214</v>
      </c>
      <c r="G701" s="93" t="s">
        <v>133</v>
      </c>
      <c r="H701" s="93">
        <v>26</v>
      </c>
      <c r="I701" s="94" t="s">
        <v>25</v>
      </c>
      <c r="J701" s="148" t="s">
        <v>404</v>
      </c>
      <c r="K701" s="93" t="s">
        <v>405</v>
      </c>
      <c r="L701" s="94" t="s">
        <v>406</v>
      </c>
      <c r="M701" s="94">
        <v>12</v>
      </c>
      <c r="N701" s="95">
        <f t="shared" si="70"/>
        <v>0</v>
      </c>
      <c r="O701" s="201">
        <f>IF(P701&gt;0,VLOOKUP($D701,'BBLM COMCHECK'!$A:$S,14,0),0)</f>
        <v>0</v>
      </c>
      <c r="P701" s="202"/>
      <c r="Q701" s="91">
        <f t="shared" si="64"/>
        <v>0</v>
      </c>
      <c r="R701" s="201">
        <f>IF(S701&gt;0,VLOOKUP($D701,'BBLM COMCHECK'!$A:$S,15,0),0)</f>
        <v>0</v>
      </c>
      <c r="S701" s="202"/>
      <c r="T701" s="91">
        <f t="shared" si="65"/>
        <v>0</v>
      </c>
      <c r="U701" s="201">
        <f>IF(V701&gt;0,VLOOKUP($D701,'BBLM COMCHECK'!$A:$Z,25,0),0)</f>
        <v>0</v>
      </c>
      <c r="V701" s="202"/>
      <c r="W701" s="91">
        <f t="shared" si="66"/>
        <v>0</v>
      </c>
      <c r="X701" s="201">
        <f>IF(Y701&gt;0,VLOOKUP($D701,'BBLM COMCHECK'!$A:$Z,25,0),0)</f>
        <v>0</v>
      </c>
      <c r="Y701" s="202"/>
      <c r="Z701" s="91">
        <f t="shared" si="67"/>
        <v>0</v>
      </c>
      <c r="AA701" s="203" t="str">
        <f>VLOOKUP(D701,'BBLM COMCHECK'!$A:$I,9,0)</f>
        <v>normal</v>
      </c>
      <c r="AB701" s="204">
        <f>VLOOKUP(D701,'BBLM COMCHECK'!$A:$L,12,0)</f>
        <v>41211</v>
      </c>
      <c r="AC701" s="201">
        <f t="shared" si="68"/>
        <v>0</v>
      </c>
      <c r="AD701" s="94"/>
      <c r="AE701" s="201"/>
      <c r="AF701" s="201"/>
      <c r="AG701" s="201"/>
      <c r="AH701" s="201"/>
      <c r="AI701" s="94"/>
      <c r="AJ701" s="94"/>
      <c r="AK701" s="87" t="s">
        <v>407</v>
      </c>
      <c r="AL701" s="87" t="str">
        <f t="shared" si="69"/>
        <v>2026-01-15|06001|1102123000|0||0|1</v>
      </c>
      <c r="AP701" s="198"/>
      <c r="AQ701" s="198"/>
      <c r="AR701" s="198"/>
      <c r="BC701" s="87"/>
      <c r="BD701" s="89" t="s">
        <v>408</v>
      </c>
      <c r="BE701" s="87"/>
    </row>
    <row r="702" spans="1:57" ht="26.25" customHeight="1">
      <c r="A702" s="87" t="s">
        <v>831</v>
      </c>
      <c r="B702" s="87" t="s">
        <v>75</v>
      </c>
      <c r="C702" s="87" t="s">
        <v>75</v>
      </c>
      <c r="D702" s="92" t="s">
        <v>1261</v>
      </c>
      <c r="E702" s="92" t="s">
        <v>76</v>
      </c>
      <c r="F702" s="92" t="s">
        <v>1214</v>
      </c>
      <c r="G702" s="93" t="s">
        <v>133</v>
      </c>
      <c r="H702" s="93">
        <v>26</v>
      </c>
      <c r="I702" s="94" t="s">
        <v>25</v>
      </c>
      <c r="J702" s="148" t="s">
        <v>410</v>
      </c>
      <c r="K702" s="93" t="s">
        <v>411</v>
      </c>
      <c r="L702" s="94" t="s">
        <v>412</v>
      </c>
      <c r="M702" s="94">
        <v>12</v>
      </c>
      <c r="N702" s="95">
        <f t="shared" si="70"/>
        <v>0</v>
      </c>
      <c r="O702" s="201">
        <f>IF(P702&gt;0,VLOOKUP($D702,'BBLM COMCHECK'!$A:$S,14,0),0)</f>
        <v>0</v>
      </c>
      <c r="P702" s="202"/>
      <c r="Q702" s="91">
        <f t="shared" si="64"/>
        <v>0</v>
      </c>
      <c r="R702" s="201">
        <f>IF(S702&gt;0,VLOOKUP($D702,'BBLM COMCHECK'!$A:$S,15,0),0)</f>
        <v>0</v>
      </c>
      <c r="S702" s="202"/>
      <c r="T702" s="91">
        <f t="shared" si="65"/>
        <v>0</v>
      </c>
      <c r="U702" s="201">
        <f>IF(V702&gt;0,VLOOKUP($D702,'BBLM COMCHECK'!$A:$Z,25,0),0)</f>
        <v>0</v>
      </c>
      <c r="V702" s="202"/>
      <c r="W702" s="91">
        <f t="shared" si="66"/>
        <v>0</v>
      </c>
      <c r="X702" s="201">
        <f>IF(Y702&gt;0,VLOOKUP($D702,'BBLM COMCHECK'!$A:$Z,25,0),0)</f>
        <v>0</v>
      </c>
      <c r="Y702" s="202"/>
      <c r="Z702" s="91">
        <f t="shared" si="67"/>
        <v>0</v>
      </c>
      <c r="AA702" s="203" t="str">
        <f>VLOOKUP(D702,'BBLM COMCHECK'!$A:$I,9,0)</f>
        <v>normal</v>
      </c>
      <c r="AB702" s="204">
        <f>VLOOKUP(D702,'BBLM COMCHECK'!$A:$L,12,0)</f>
        <v>1422</v>
      </c>
      <c r="AC702" s="201">
        <f t="shared" si="68"/>
        <v>0</v>
      </c>
      <c r="AD702" s="94"/>
      <c r="AE702" s="201"/>
      <c r="AF702" s="201"/>
      <c r="AG702" s="201"/>
      <c r="AH702" s="201"/>
      <c r="AI702" s="94"/>
      <c r="AJ702" s="94"/>
      <c r="AK702" s="87" t="s">
        <v>413</v>
      </c>
      <c r="AL702" s="87" t="str">
        <f t="shared" si="69"/>
        <v>2026-01-15|06001|1108244000|0||0|1</v>
      </c>
      <c r="AP702" s="198"/>
      <c r="AQ702" s="198"/>
      <c r="AR702" s="198"/>
      <c r="BC702" s="87"/>
      <c r="BD702" s="89" t="s">
        <v>887</v>
      </c>
      <c r="BE702" s="87"/>
    </row>
    <row r="703" spans="1:57" ht="26.25" customHeight="1">
      <c r="A703" s="87" t="s">
        <v>832</v>
      </c>
      <c r="B703" s="87" t="s">
        <v>75</v>
      </c>
      <c r="C703" s="87" t="s">
        <v>75</v>
      </c>
      <c r="D703" s="92" t="s">
        <v>1262</v>
      </c>
      <c r="E703" s="92" t="s">
        <v>76</v>
      </c>
      <c r="F703" s="92" t="s">
        <v>1214</v>
      </c>
      <c r="G703" s="93" t="s">
        <v>133</v>
      </c>
      <c r="H703" s="93">
        <v>11</v>
      </c>
      <c r="I703" s="94" t="s">
        <v>20</v>
      </c>
      <c r="J703" s="148" t="s">
        <v>416</v>
      </c>
      <c r="K703" s="93" t="s">
        <v>417</v>
      </c>
      <c r="L703" s="94" t="s">
        <v>418</v>
      </c>
      <c r="M703" s="94">
        <v>8</v>
      </c>
      <c r="N703" s="95">
        <f t="shared" si="70"/>
        <v>0</v>
      </c>
      <c r="O703" s="201">
        <f>IF(P703&gt;0,VLOOKUP($D703,'BBLM COMCHECK'!$A:$S,14,0),0)</f>
        <v>0</v>
      </c>
      <c r="P703" s="202"/>
      <c r="Q703" s="91">
        <f t="shared" si="64"/>
        <v>0</v>
      </c>
      <c r="R703" s="201">
        <f>IF(S703&gt;0,VLOOKUP($D703,'BBLM COMCHECK'!$A:$S,15,0),0)</f>
        <v>0</v>
      </c>
      <c r="S703" s="202"/>
      <c r="T703" s="91">
        <f t="shared" si="65"/>
        <v>0</v>
      </c>
      <c r="U703" s="201">
        <f>IF(V703&gt;0,VLOOKUP($D703,'BBLM COMCHECK'!$A:$Z,25,0),0)</f>
        <v>0</v>
      </c>
      <c r="V703" s="202"/>
      <c r="W703" s="91">
        <f t="shared" si="66"/>
        <v>0</v>
      </c>
      <c r="X703" s="201">
        <f>IF(Y703&gt;0,VLOOKUP($D703,'BBLM COMCHECK'!$A:$Z,25,0),0)</f>
        <v>0</v>
      </c>
      <c r="Y703" s="202"/>
      <c r="Z703" s="91">
        <f t="shared" si="67"/>
        <v>0</v>
      </c>
      <c r="AA703" s="203" t="str">
        <f>VLOOKUP(D703,'BBLM COMCHECK'!$A:$I,9,0)</f>
        <v>normal</v>
      </c>
      <c r="AB703" s="204">
        <f>VLOOKUP(D703,'BBLM COMCHECK'!$A:$L,12,0)</f>
        <v>5483</v>
      </c>
      <c r="AC703" s="201">
        <f t="shared" si="68"/>
        <v>0</v>
      </c>
      <c r="AD703" s="94"/>
      <c r="AE703" s="201"/>
      <c r="AF703" s="201"/>
      <c r="AG703" s="201"/>
      <c r="AH703" s="201"/>
      <c r="AI703" s="94"/>
      <c r="AJ703" s="94"/>
      <c r="AK703" s="87" t="s">
        <v>419</v>
      </c>
      <c r="AL703" s="87" t="str">
        <f t="shared" si="69"/>
        <v>2026-01-15|06001|1114756000|0||0|1</v>
      </c>
      <c r="AP703" s="198"/>
      <c r="AQ703" s="198"/>
      <c r="AR703" s="198"/>
      <c r="BC703" s="87"/>
      <c r="BD703" s="89" t="s">
        <v>420</v>
      </c>
      <c r="BE703" s="87"/>
    </row>
    <row r="704" spans="1:57" ht="26.25" customHeight="1">
      <c r="A704" s="87" t="s">
        <v>833</v>
      </c>
      <c r="B704" s="87" t="s">
        <v>75</v>
      </c>
      <c r="C704" s="87" t="s">
        <v>75</v>
      </c>
      <c r="D704" s="92" t="s">
        <v>1263</v>
      </c>
      <c r="E704" s="92" t="s">
        <v>76</v>
      </c>
      <c r="F704" s="92" t="s">
        <v>1214</v>
      </c>
      <c r="G704" s="93" t="s">
        <v>133</v>
      </c>
      <c r="H704" s="93">
        <v>21</v>
      </c>
      <c r="I704" s="94" t="s">
        <v>24</v>
      </c>
      <c r="J704" s="148" t="s">
        <v>422</v>
      </c>
      <c r="K704" s="93" t="s">
        <v>423</v>
      </c>
      <c r="L704" s="94" t="s">
        <v>424</v>
      </c>
      <c r="M704" s="94">
        <v>36</v>
      </c>
      <c r="N704" s="95">
        <f t="shared" si="70"/>
        <v>0</v>
      </c>
      <c r="O704" s="201">
        <f>IF(P704&gt;0,VLOOKUP($D704,'BBLM COMCHECK'!$A:$S,14,0),0)</f>
        <v>0</v>
      </c>
      <c r="P704" s="202"/>
      <c r="Q704" s="91">
        <f t="shared" si="64"/>
        <v>0</v>
      </c>
      <c r="R704" s="201">
        <f>IF(S704&gt;0,VLOOKUP($D704,'BBLM COMCHECK'!$A:$S,15,0),0)</f>
        <v>0</v>
      </c>
      <c r="S704" s="202"/>
      <c r="T704" s="91">
        <f t="shared" si="65"/>
        <v>0</v>
      </c>
      <c r="U704" s="201">
        <f>IF(V704&gt;0,VLOOKUP($D704,'BBLM COMCHECK'!$A:$Z,25,0),0)</f>
        <v>0</v>
      </c>
      <c r="V704" s="202"/>
      <c r="W704" s="91">
        <f t="shared" si="66"/>
        <v>0</v>
      </c>
      <c r="X704" s="201">
        <f>IF(Y704&gt;0,VLOOKUP($D704,'BBLM COMCHECK'!$A:$Z,25,0),0)</f>
        <v>0</v>
      </c>
      <c r="Y704" s="202"/>
      <c r="Z704" s="91">
        <f t="shared" si="67"/>
        <v>0</v>
      </c>
      <c r="AA704" s="203" t="str">
        <f>VLOOKUP(D704,'BBLM COMCHECK'!$A:$I,9,0)</f>
        <v>normal</v>
      </c>
      <c r="AB704" s="204">
        <f>VLOOKUP(D704,'BBLM COMCHECK'!$A:$L,12,0)</f>
        <v>13025</v>
      </c>
      <c r="AC704" s="201">
        <f t="shared" si="68"/>
        <v>0</v>
      </c>
      <c r="AD704" s="94"/>
      <c r="AE704" s="201"/>
      <c r="AF704" s="201"/>
      <c r="AG704" s="201"/>
      <c r="AH704" s="201"/>
      <c r="AI704" s="94"/>
      <c r="AJ704" s="94"/>
      <c r="AK704" s="87" t="s">
        <v>425</v>
      </c>
      <c r="AL704" s="87" t="str">
        <f t="shared" si="69"/>
        <v>2026-01-15|06001|1115338000|0||0|1</v>
      </c>
      <c r="AP704" s="198"/>
      <c r="AQ704" s="198"/>
      <c r="AR704" s="198"/>
      <c r="BC704" s="87"/>
      <c r="BD704" s="89" t="s">
        <v>426</v>
      </c>
      <c r="BE704" s="87"/>
    </row>
    <row r="705" spans="1:57" ht="26.25" customHeight="1">
      <c r="A705" s="87" t="s">
        <v>834</v>
      </c>
      <c r="B705" s="87" t="s">
        <v>75</v>
      </c>
      <c r="C705" s="87" t="s">
        <v>75</v>
      </c>
      <c r="D705" s="92" t="s">
        <v>1264</v>
      </c>
      <c r="E705" s="92" t="s">
        <v>76</v>
      </c>
      <c r="F705" s="92" t="s">
        <v>1214</v>
      </c>
      <c r="G705" s="93" t="s">
        <v>133</v>
      </c>
      <c r="H705" s="93">
        <v>11</v>
      </c>
      <c r="I705" s="94" t="s">
        <v>20</v>
      </c>
      <c r="J705" s="148" t="s">
        <v>428</v>
      </c>
      <c r="K705" s="93" t="s">
        <v>429</v>
      </c>
      <c r="L705" s="94" t="s">
        <v>430</v>
      </c>
      <c r="M705" s="94">
        <v>12</v>
      </c>
      <c r="N705" s="95">
        <f t="shared" si="70"/>
        <v>0</v>
      </c>
      <c r="O705" s="201">
        <f>IF(P705&gt;0,VLOOKUP($D705,'BBLM COMCHECK'!$A:$S,14,0),0)</f>
        <v>0</v>
      </c>
      <c r="P705" s="202"/>
      <c r="Q705" s="91">
        <f t="shared" si="64"/>
        <v>0</v>
      </c>
      <c r="R705" s="201">
        <f>IF(S705&gt;0,VLOOKUP($D705,'BBLM COMCHECK'!$A:$S,15,0),0)</f>
        <v>0</v>
      </c>
      <c r="S705" s="202"/>
      <c r="T705" s="91">
        <f t="shared" si="65"/>
        <v>0</v>
      </c>
      <c r="U705" s="201">
        <f>IF(V705&gt;0,VLOOKUP($D705,'BBLM COMCHECK'!$A:$Z,25,0),0)</f>
        <v>0</v>
      </c>
      <c r="V705" s="202"/>
      <c r="W705" s="91">
        <f t="shared" si="66"/>
        <v>0</v>
      </c>
      <c r="X705" s="201">
        <f>IF(Y705&gt;0,VLOOKUP($D705,'BBLM COMCHECK'!$A:$Z,25,0),0)</f>
        <v>0</v>
      </c>
      <c r="Y705" s="202"/>
      <c r="Z705" s="91">
        <f t="shared" si="67"/>
        <v>0</v>
      </c>
      <c r="AA705" s="203" t="str">
        <f>VLOOKUP(D705,'BBLM COMCHECK'!$A:$I,9,0)</f>
        <v>normal</v>
      </c>
      <c r="AB705" s="204">
        <f>VLOOKUP(D705,'BBLM COMCHECK'!$A:$L,12,0)</f>
        <v>574</v>
      </c>
      <c r="AC705" s="201">
        <f t="shared" si="68"/>
        <v>0</v>
      </c>
      <c r="AD705" s="94"/>
      <c r="AE705" s="201"/>
      <c r="AF705" s="201"/>
      <c r="AG705" s="201"/>
      <c r="AH705" s="201"/>
      <c r="AI705" s="94"/>
      <c r="AJ705" s="94"/>
      <c r="AK705" s="87" t="s">
        <v>431</v>
      </c>
      <c r="AL705" s="87" t="str">
        <f t="shared" si="69"/>
        <v>2026-01-15|06001|1120170000|0||0|1</v>
      </c>
      <c r="AP705" s="198"/>
      <c r="AQ705" s="198"/>
      <c r="AR705" s="198"/>
      <c r="BC705" s="87"/>
      <c r="BD705" s="89" t="s">
        <v>432</v>
      </c>
      <c r="BE705" s="87"/>
    </row>
    <row r="706" spans="1:57" ht="26.25" customHeight="1">
      <c r="A706" s="87" t="s">
        <v>835</v>
      </c>
      <c r="B706" s="87" t="s">
        <v>75</v>
      </c>
      <c r="C706" s="87" t="s">
        <v>75</v>
      </c>
      <c r="D706" s="92" t="s">
        <v>1265</v>
      </c>
      <c r="E706" s="92" t="s">
        <v>76</v>
      </c>
      <c r="F706" s="92" t="s">
        <v>1214</v>
      </c>
      <c r="G706" s="93" t="s">
        <v>133</v>
      </c>
      <c r="H706" s="93">
        <v>11</v>
      </c>
      <c r="I706" s="94" t="s">
        <v>20</v>
      </c>
      <c r="J706" s="97" t="s">
        <v>434</v>
      </c>
      <c r="K706" s="93" t="s">
        <v>435</v>
      </c>
      <c r="L706" s="94" t="s">
        <v>436</v>
      </c>
      <c r="M706" s="94">
        <v>12</v>
      </c>
      <c r="N706" s="95">
        <f t="shared" si="70"/>
        <v>0</v>
      </c>
      <c r="O706" s="201">
        <f>IF(P706&gt;0,VLOOKUP($D706,'BBLM COMCHECK'!$A:$S,14,0),0)</f>
        <v>0</v>
      </c>
      <c r="P706" s="202"/>
      <c r="Q706" s="91">
        <f t="shared" si="64"/>
        <v>0</v>
      </c>
      <c r="R706" s="201">
        <f>IF(S706&gt;0,VLOOKUP($D706,'BBLM COMCHECK'!$A:$S,15,0),0)</f>
        <v>0</v>
      </c>
      <c r="S706" s="202"/>
      <c r="T706" s="91">
        <f t="shared" si="65"/>
        <v>0</v>
      </c>
      <c r="U706" s="201">
        <f>IF(V706&gt;0,VLOOKUP($D706,'BBLM COMCHECK'!$A:$Z,25,0),0)</f>
        <v>0</v>
      </c>
      <c r="V706" s="202"/>
      <c r="W706" s="91">
        <f t="shared" si="66"/>
        <v>0</v>
      </c>
      <c r="X706" s="201">
        <f>IF(Y706&gt;0,VLOOKUP($D706,'BBLM COMCHECK'!$A:$Z,25,0),0)</f>
        <v>0</v>
      </c>
      <c r="Y706" s="202"/>
      <c r="Z706" s="91">
        <f t="shared" si="67"/>
        <v>0</v>
      </c>
      <c r="AA706" s="203" t="str">
        <f>VLOOKUP(D706,'BBLM COMCHECK'!$A:$I,9,0)</f>
        <v>normal</v>
      </c>
      <c r="AB706" s="204">
        <f>VLOOKUP(D706,'BBLM COMCHECK'!$A:$L,12,0)</f>
        <v>525</v>
      </c>
      <c r="AC706" s="201">
        <f t="shared" si="68"/>
        <v>0</v>
      </c>
      <c r="AD706" s="94"/>
      <c r="AE706" s="201"/>
      <c r="AF706" s="201"/>
      <c r="AG706" s="201"/>
      <c r="AH706" s="201"/>
      <c r="AI706" s="94"/>
      <c r="AJ706" s="94"/>
      <c r="AK706" s="87" t="s">
        <v>437</v>
      </c>
      <c r="AL706" s="87" t="str">
        <f t="shared" si="69"/>
        <v>2026-01-15|06001|1121051000|0||0|1</v>
      </c>
      <c r="AP706" s="198"/>
      <c r="AQ706" s="198"/>
      <c r="AR706" s="198"/>
      <c r="BC706" s="87"/>
      <c r="BD706" s="89" t="s">
        <v>438</v>
      </c>
      <c r="BE706" s="87"/>
    </row>
    <row r="707" spans="1:57" ht="26.25" customHeight="1">
      <c r="A707" s="87" t="s">
        <v>836</v>
      </c>
      <c r="B707" s="87" t="s">
        <v>75</v>
      </c>
      <c r="C707" s="87" t="s">
        <v>75</v>
      </c>
      <c r="D707" s="92" t="s">
        <v>1266</v>
      </c>
      <c r="E707" s="92" t="s">
        <v>76</v>
      </c>
      <c r="F707" s="92" t="s">
        <v>1214</v>
      </c>
      <c r="G707" s="93" t="s">
        <v>133</v>
      </c>
      <c r="H707" s="93">
        <v>21</v>
      </c>
      <c r="I707" s="94" t="s">
        <v>24</v>
      </c>
      <c r="J707" s="148" t="s">
        <v>440</v>
      </c>
      <c r="K707" s="93" t="s">
        <v>441</v>
      </c>
      <c r="L707" s="94" t="s">
        <v>442</v>
      </c>
      <c r="M707" s="94">
        <v>48</v>
      </c>
      <c r="N707" s="95">
        <f t="shared" si="70"/>
        <v>0</v>
      </c>
      <c r="O707" s="201">
        <f>IF(P707&gt;0,VLOOKUP($D707,'BBLM COMCHECK'!$A:$S,14,0),0)</f>
        <v>0</v>
      </c>
      <c r="P707" s="202"/>
      <c r="Q707" s="91">
        <f t="shared" ref="Q707:Q770" si="71">IFERROR(O707/P707%,0)</f>
        <v>0</v>
      </c>
      <c r="R707" s="201">
        <f>IF(S707&gt;0,VLOOKUP($D707,'BBLM COMCHECK'!$A:$S,15,0),0)</f>
        <v>0</v>
      </c>
      <c r="S707" s="202"/>
      <c r="T707" s="91">
        <f t="shared" ref="T707:T770" si="72">IFERROR(R707/S707%,0)</f>
        <v>0</v>
      </c>
      <c r="U707" s="201">
        <f>IF(V707&gt;0,VLOOKUP($D707,'BBLM COMCHECK'!$A:$Z,25,0),0)</f>
        <v>0</v>
      </c>
      <c r="V707" s="202"/>
      <c r="W707" s="91">
        <f t="shared" ref="W707:W770" si="73">IFERROR(U707/V707%,0)</f>
        <v>0</v>
      </c>
      <c r="X707" s="201">
        <f>IF(Y707&gt;0,VLOOKUP($D707,'BBLM COMCHECK'!$A:$Z,25,0),0)</f>
        <v>0</v>
      </c>
      <c r="Y707" s="202"/>
      <c r="Z707" s="91">
        <f t="shared" ref="Z707:Z770" si="74">IFERROR(X707/Y707%,0)</f>
        <v>0</v>
      </c>
      <c r="AA707" s="203" t="str">
        <f>VLOOKUP(D707,'BBLM COMCHECK'!$A:$I,9,0)</f>
        <v>order stop</v>
      </c>
      <c r="AB707" s="204">
        <f>VLOOKUP(D707,'BBLM COMCHECK'!$A:$L,12,0)</f>
        <v>135365</v>
      </c>
      <c r="AC707" s="201">
        <f t="shared" ref="AC707:AC770" si="75">IF(AB707&lt;4,1,0)</f>
        <v>0</v>
      </c>
      <c r="AD707" s="94"/>
      <c r="AE707" s="201"/>
      <c r="AF707" s="201"/>
      <c r="AG707" s="201"/>
      <c r="AH707" s="201"/>
      <c r="AI707" s="94"/>
      <c r="AJ707" s="94"/>
      <c r="AK707" s="87" t="s">
        <v>443</v>
      </c>
      <c r="AL707" s="87" t="str">
        <f t="shared" ref="AL707:AL770" si="76">"2026-01-15|"&amp;E707&amp;"|"&amp;J707&amp;"|"&amp;X707&amp;"|"&amp;Y707&amp;"|"&amp;N707&amp;"|"&amp;1</f>
        <v>2026-01-15|06001|1137122000|0||0|1</v>
      </c>
      <c r="AP707" s="198"/>
      <c r="AQ707" s="198"/>
      <c r="AR707" s="198"/>
      <c r="BC707" s="87"/>
      <c r="BD707" s="89" t="s">
        <v>444</v>
      </c>
      <c r="BE707" s="87"/>
    </row>
    <row r="708" spans="1:57" ht="26.25" customHeight="1">
      <c r="A708" s="87" t="s">
        <v>783</v>
      </c>
      <c r="B708" s="87" t="s">
        <v>75</v>
      </c>
      <c r="C708" s="87" t="s">
        <v>75</v>
      </c>
      <c r="D708" s="92" t="s">
        <v>1267</v>
      </c>
      <c r="E708" s="92" t="s">
        <v>77</v>
      </c>
      <c r="F708" s="92" t="s">
        <v>1268</v>
      </c>
      <c r="G708" s="93" t="s">
        <v>133</v>
      </c>
      <c r="H708" s="93">
        <v>26</v>
      </c>
      <c r="I708" s="94" t="s">
        <v>25</v>
      </c>
      <c r="J708" s="148" t="s">
        <v>134</v>
      </c>
      <c r="K708" s="93" t="s">
        <v>135</v>
      </c>
      <c r="L708" s="94" t="s">
        <v>136</v>
      </c>
      <c r="M708" s="94">
        <v>20</v>
      </c>
      <c r="N708" s="95">
        <f t="shared" si="70"/>
        <v>0</v>
      </c>
      <c r="O708" s="201">
        <f>IF(P708&gt;0,VLOOKUP($D708,'BBLM COMCHECK'!$A:$S,14,0),0)</f>
        <v>0</v>
      </c>
      <c r="P708" s="202"/>
      <c r="Q708" s="91">
        <f t="shared" si="71"/>
        <v>0</v>
      </c>
      <c r="R708" s="201">
        <f>IF(S708&gt;0,VLOOKUP($D708,'BBLM COMCHECK'!$A:$S,15,0),0)</f>
        <v>0</v>
      </c>
      <c r="S708" s="202"/>
      <c r="T708" s="91">
        <f t="shared" si="72"/>
        <v>0</v>
      </c>
      <c r="U708" s="201">
        <f>IF(V708&gt;0,VLOOKUP($D708,'BBLM COMCHECK'!$A:$Z,25,0),0)</f>
        <v>0</v>
      </c>
      <c r="V708" s="202"/>
      <c r="W708" s="91">
        <f t="shared" si="73"/>
        <v>0</v>
      </c>
      <c r="X708" s="201">
        <f>IF(Y708&gt;0,VLOOKUP($D708,'BBLM COMCHECK'!$A:$Z,25,0),0)</f>
        <v>0</v>
      </c>
      <c r="Y708" s="202"/>
      <c r="Z708" s="91">
        <f t="shared" si="74"/>
        <v>0</v>
      </c>
      <c r="AA708" s="203" t="str">
        <f>VLOOKUP(D708,'BBLM COMCHECK'!$A:$I,9,0)</f>
        <v>normal</v>
      </c>
      <c r="AB708" s="204">
        <f>VLOOKUP(D708,'BBLM COMCHECK'!$A:$L,12,0)</f>
        <v>203</v>
      </c>
      <c r="AC708" s="201">
        <f t="shared" si="75"/>
        <v>0</v>
      </c>
      <c r="AD708" s="94"/>
      <c r="AE708" s="201"/>
      <c r="AF708" s="201"/>
      <c r="AG708" s="201"/>
      <c r="AH708" s="201"/>
      <c r="AI708" s="94"/>
      <c r="AJ708" s="94"/>
      <c r="AK708" s="87" t="s">
        <v>137</v>
      </c>
      <c r="AL708" s="87" t="str">
        <f t="shared" si="76"/>
        <v>2026-01-15|06003|1002106000|0||0|1</v>
      </c>
      <c r="AP708" s="198"/>
      <c r="AQ708" s="198"/>
      <c r="AR708" s="198"/>
      <c r="BC708" s="87"/>
      <c r="BD708" s="89" t="s">
        <v>138</v>
      </c>
      <c r="BE708" s="87"/>
    </row>
    <row r="709" spans="1:57" ht="26.25" customHeight="1">
      <c r="A709" s="87" t="s">
        <v>785</v>
      </c>
      <c r="B709" s="87" t="s">
        <v>75</v>
      </c>
      <c r="C709" s="87" t="s">
        <v>75</v>
      </c>
      <c r="D709" s="92" t="s">
        <v>1269</v>
      </c>
      <c r="E709" s="92" t="s">
        <v>77</v>
      </c>
      <c r="F709" s="92" t="s">
        <v>1268</v>
      </c>
      <c r="G709" s="93" t="s">
        <v>133</v>
      </c>
      <c r="H709" s="93">
        <v>21</v>
      </c>
      <c r="I709" s="94" t="s">
        <v>24</v>
      </c>
      <c r="J709" s="148" t="s">
        <v>140</v>
      </c>
      <c r="K709" s="94"/>
      <c r="L709" s="94" t="s">
        <v>141</v>
      </c>
      <c r="M709" s="94">
        <v>24</v>
      </c>
      <c r="N709" s="95">
        <f t="shared" si="70"/>
        <v>0</v>
      </c>
      <c r="O709" s="201">
        <f>IF(P709&gt;0,VLOOKUP($D709,'BBLM COMCHECK'!$A:$S,14,0),0)</f>
        <v>0</v>
      </c>
      <c r="P709" s="202"/>
      <c r="Q709" s="91">
        <f t="shared" si="71"/>
        <v>0</v>
      </c>
      <c r="R709" s="201">
        <f>IF(S709&gt;0,VLOOKUP($D709,'BBLM COMCHECK'!$A:$S,15,0),0)</f>
        <v>0</v>
      </c>
      <c r="S709" s="202"/>
      <c r="T709" s="91">
        <f t="shared" si="72"/>
        <v>0</v>
      </c>
      <c r="U709" s="201">
        <f>IF(V709&gt;0,VLOOKUP($D709,'BBLM COMCHECK'!$A:$Z,25,0),0)</f>
        <v>0</v>
      </c>
      <c r="V709" s="202"/>
      <c r="W709" s="91">
        <f t="shared" si="73"/>
        <v>0</v>
      </c>
      <c r="X709" s="201">
        <f>IF(Y709&gt;0,VLOOKUP($D709,'BBLM COMCHECK'!$A:$Z,25,0),0)</f>
        <v>0</v>
      </c>
      <c r="Y709" s="202"/>
      <c r="Z709" s="91">
        <f t="shared" si="74"/>
        <v>0</v>
      </c>
      <c r="AA709" s="203" t="str">
        <f>VLOOKUP(D709,'BBLM COMCHECK'!$A:$I,9,0)</f>
        <v>normal</v>
      </c>
      <c r="AB709" s="204">
        <f>VLOOKUP(D709,'BBLM COMCHECK'!$A:$L,12,0)</f>
        <v>7652</v>
      </c>
      <c r="AC709" s="201">
        <f t="shared" si="75"/>
        <v>0</v>
      </c>
      <c r="AD709" s="94"/>
      <c r="AE709" s="201"/>
      <c r="AF709" s="201"/>
      <c r="AG709" s="201"/>
      <c r="AH709" s="201"/>
      <c r="AI709" s="94"/>
      <c r="AJ709" s="94"/>
      <c r="AL709" s="87" t="str">
        <f t="shared" si="76"/>
        <v>2026-01-15|06003|1004890000|0||0|1</v>
      </c>
      <c r="AP709" s="198"/>
      <c r="BC709" s="87"/>
      <c r="BD709" s="89" t="s">
        <v>142</v>
      </c>
      <c r="BE709" s="87"/>
    </row>
    <row r="710" spans="1:57" ht="26.25" customHeight="1">
      <c r="A710" s="87" t="s">
        <v>786</v>
      </c>
      <c r="B710" s="87" t="s">
        <v>75</v>
      </c>
      <c r="C710" s="87" t="s">
        <v>75</v>
      </c>
      <c r="D710" s="92" t="s">
        <v>1270</v>
      </c>
      <c r="E710" s="92" t="s">
        <v>77</v>
      </c>
      <c r="F710" s="92" t="s">
        <v>1268</v>
      </c>
      <c r="G710" s="93" t="s">
        <v>133</v>
      </c>
      <c r="H710" s="93">
        <v>21</v>
      </c>
      <c r="I710" s="94" t="s">
        <v>24</v>
      </c>
      <c r="J710" s="148" t="s">
        <v>144</v>
      </c>
      <c r="K710" s="93" t="s">
        <v>145</v>
      </c>
      <c r="L710" s="94" t="s">
        <v>146</v>
      </c>
      <c r="M710" s="94">
        <v>20</v>
      </c>
      <c r="N710" s="95">
        <f t="shared" si="70"/>
        <v>0</v>
      </c>
      <c r="O710" s="201">
        <f>IF(P710&gt;0,VLOOKUP($D710,'BBLM COMCHECK'!$A:$S,14,0),0)</f>
        <v>0</v>
      </c>
      <c r="P710" s="202"/>
      <c r="Q710" s="91">
        <f t="shared" si="71"/>
        <v>0</v>
      </c>
      <c r="R710" s="201">
        <f>IF(S710&gt;0,VLOOKUP($D710,'BBLM COMCHECK'!$A:$S,15,0),0)</f>
        <v>0</v>
      </c>
      <c r="S710" s="202"/>
      <c r="T710" s="91">
        <f t="shared" si="72"/>
        <v>0</v>
      </c>
      <c r="U710" s="201">
        <f>IF(V710&gt;0,VLOOKUP($D710,'BBLM COMCHECK'!$A:$Z,25,0),0)</f>
        <v>0</v>
      </c>
      <c r="V710" s="202"/>
      <c r="W710" s="91">
        <f t="shared" si="73"/>
        <v>0</v>
      </c>
      <c r="X710" s="201">
        <f>IF(Y710&gt;0,VLOOKUP($D710,'BBLM COMCHECK'!$A:$Z,25,0),0)</f>
        <v>0</v>
      </c>
      <c r="Y710" s="202"/>
      <c r="Z710" s="91">
        <f t="shared" si="74"/>
        <v>0</v>
      </c>
      <c r="AA710" s="203" t="str">
        <f>VLOOKUP(D710,'BBLM COMCHECK'!$A:$I,9,0)</f>
        <v>order stop</v>
      </c>
      <c r="AB710" s="204">
        <f>VLOOKUP(D710,'BBLM COMCHECK'!$A:$L,12,0)</f>
        <v>13407</v>
      </c>
      <c r="AC710" s="201">
        <f t="shared" si="75"/>
        <v>0</v>
      </c>
      <c r="AD710" s="94"/>
      <c r="AE710" s="201"/>
      <c r="AF710" s="201"/>
      <c r="AG710" s="201"/>
      <c r="AH710" s="201"/>
      <c r="AI710" s="94"/>
      <c r="AJ710" s="94"/>
      <c r="AK710" s="87" t="s">
        <v>147</v>
      </c>
      <c r="AL710" s="87" t="str">
        <f t="shared" si="76"/>
        <v>2026-01-15|06003|1004893000|0||0|1</v>
      </c>
      <c r="AP710" s="198"/>
      <c r="AQ710" s="198"/>
      <c r="AR710" s="198"/>
      <c r="BC710" s="87"/>
      <c r="BD710" s="89" t="s">
        <v>148</v>
      </c>
      <c r="BE710" s="87"/>
    </row>
    <row r="711" spans="1:57" ht="26.25" customHeight="1">
      <c r="A711" s="87" t="s">
        <v>787</v>
      </c>
      <c r="B711" s="87" t="s">
        <v>75</v>
      </c>
      <c r="C711" s="87" t="s">
        <v>75</v>
      </c>
      <c r="D711" s="92" t="s">
        <v>1271</v>
      </c>
      <c r="E711" s="92" t="s">
        <v>77</v>
      </c>
      <c r="F711" s="92" t="s">
        <v>1268</v>
      </c>
      <c r="G711" s="93" t="s">
        <v>133</v>
      </c>
      <c r="H711" s="93">
        <v>21</v>
      </c>
      <c r="I711" s="94" t="s">
        <v>24</v>
      </c>
      <c r="J711" s="148" t="s">
        <v>150</v>
      </c>
      <c r="K711" s="94"/>
      <c r="L711" s="94" t="s">
        <v>151</v>
      </c>
      <c r="M711" s="94">
        <v>10</v>
      </c>
      <c r="N711" s="95">
        <f t="shared" si="70"/>
        <v>0</v>
      </c>
      <c r="O711" s="201">
        <f>IF(P711&gt;0,VLOOKUP($D711,'BBLM COMCHECK'!$A:$S,14,0),0)</f>
        <v>0</v>
      </c>
      <c r="P711" s="202"/>
      <c r="Q711" s="91">
        <f t="shared" si="71"/>
        <v>0</v>
      </c>
      <c r="R711" s="201">
        <f>IF(S711&gt;0,VLOOKUP($D711,'BBLM COMCHECK'!$A:$S,15,0),0)</f>
        <v>0</v>
      </c>
      <c r="S711" s="202"/>
      <c r="T711" s="91">
        <f t="shared" si="72"/>
        <v>0</v>
      </c>
      <c r="U711" s="201">
        <f>IF(V711&gt;0,VLOOKUP($D711,'BBLM COMCHECK'!$A:$Z,25,0),0)</f>
        <v>0</v>
      </c>
      <c r="V711" s="202"/>
      <c r="W711" s="91">
        <f t="shared" si="73"/>
        <v>0</v>
      </c>
      <c r="X711" s="201">
        <f>IF(Y711&gt;0,VLOOKUP($D711,'BBLM COMCHECK'!$A:$Z,25,0),0)</f>
        <v>0</v>
      </c>
      <c r="Y711" s="202"/>
      <c r="Z711" s="91">
        <f t="shared" si="74"/>
        <v>0</v>
      </c>
      <c r="AA711" s="203" t="str">
        <f>VLOOKUP(D711,'BBLM COMCHECK'!$A:$I,9,0)</f>
        <v>order stop</v>
      </c>
      <c r="AB711" s="204">
        <f>VLOOKUP(D711,'BBLM COMCHECK'!$A:$L,12,0)</f>
        <v>1402</v>
      </c>
      <c r="AC711" s="201">
        <f t="shared" si="75"/>
        <v>0</v>
      </c>
      <c r="AD711" s="94"/>
      <c r="AE711" s="201"/>
      <c r="AF711" s="201"/>
      <c r="AG711" s="201"/>
      <c r="AH711" s="201"/>
      <c r="AI711" s="94"/>
      <c r="AJ711" s="94"/>
      <c r="AL711" s="87" t="str">
        <f t="shared" si="76"/>
        <v>2026-01-15|06003|1005725000|0||0|1</v>
      </c>
      <c r="AP711" s="198"/>
      <c r="BC711" s="87"/>
      <c r="BD711" s="89" t="s">
        <v>152</v>
      </c>
      <c r="BE711" s="87"/>
    </row>
    <row r="712" spans="1:57" ht="26.25" customHeight="1">
      <c r="A712" s="87" t="s">
        <v>788</v>
      </c>
      <c r="B712" s="87" t="s">
        <v>75</v>
      </c>
      <c r="C712" s="87" t="s">
        <v>75</v>
      </c>
      <c r="D712" s="92" t="s">
        <v>1272</v>
      </c>
      <c r="E712" s="92" t="s">
        <v>77</v>
      </c>
      <c r="F712" s="92" t="s">
        <v>1268</v>
      </c>
      <c r="G712" s="93" t="s">
        <v>133</v>
      </c>
      <c r="H712" s="93">
        <v>21</v>
      </c>
      <c r="I712" s="94" t="s">
        <v>24</v>
      </c>
      <c r="J712" s="148" t="s">
        <v>154</v>
      </c>
      <c r="K712" s="93" t="s">
        <v>155</v>
      </c>
      <c r="L712" s="94" t="s">
        <v>156</v>
      </c>
      <c r="M712" s="94">
        <v>10</v>
      </c>
      <c r="N712" s="95">
        <f t="shared" si="70"/>
        <v>0</v>
      </c>
      <c r="O712" s="201">
        <f>IF(P712&gt;0,VLOOKUP($D712,'BBLM COMCHECK'!$A:$S,14,0),0)</f>
        <v>0</v>
      </c>
      <c r="P712" s="202"/>
      <c r="Q712" s="91">
        <f t="shared" si="71"/>
        <v>0</v>
      </c>
      <c r="R712" s="201">
        <f>IF(S712&gt;0,VLOOKUP($D712,'BBLM COMCHECK'!$A:$S,15,0),0)</f>
        <v>0</v>
      </c>
      <c r="S712" s="202"/>
      <c r="T712" s="91">
        <f t="shared" si="72"/>
        <v>0</v>
      </c>
      <c r="U712" s="201">
        <f>IF(V712&gt;0,VLOOKUP($D712,'BBLM COMCHECK'!$A:$Z,25,0),0)</f>
        <v>0</v>
      </c>
      <c r="V712" s="202"/>
      <c r="W712" s="91">
        <f t="shared" si="73"/>
        <v>0</v>
      </c>
      <c r="X712" s="201">
        <f>IF(Y712&gt;0,VLOOKUP($D712,'BBLM COMCHECK'!$A:$Z,25,0),0)</f>
        <v>0</v>
      </c>
      <c r="Y712" s="202"/>
      <c r="Z712" s="91">
        <f t="shared" si="74"/>
        <v>0</v>
      </c>
      <c r="AA712" s="203" t="str">
        <f>VLOOKUP(D712,'BBLM COMCHECK'!$A:$I,9,0)</f>
        <v>order stop</v>
      </c>
      <c r="AB712" s="204">
        <f>VLOOKUP(D712,'BBLM COMCHECK'!$A:$L,12,0)</f>
        <v>2559</v>
      </c>
      <c r="AC712" s="201">
        <f t="shared" si="75"/>
        <v>0</v>
      </c>
      <c r="AD712" s="94"/>
      <c r="AE712" s="201"/>
      <c r="AF712" s="201"/>
      <c r="AG712" s="201"/>
      <c r="AH712" s="201"/>
      <c r="AI712" s="94"/>
      <c r="AJ712" s="94"/>
      <c r="AK712" s="87" t="s">
        <v>157</v>
      </c>
      <c r="AL712" s="87" t="str">
        <f t="shared" si="76"/>
        <v>2026-01-15|06003|1005726000|0||0|1</v>
      </c>
      <c r="AP712" s="198"/>
      <c r="AQ712" s="198"/>
      <c r="AR712" s="198"/>
      <c r="BC712" s="87"/>
      <c r="BD712" s="89" t="s">
        <v>158</v>
      </c>
      <c r="BE712" s="87"/>
    </row>
    <row r="713" spans="1:57" ht="26.25" customHeight="1">
      <c r="A713" s="87" t="s">
        <v>789</v>
      </c>
      <c r="B713" s="87" t="s">
        <v>75</v>
      </c>
      <c r="C713" s="87" t="s">
        <v>75</v>
      </c>
      <c r="D713" s="92" t="s">
        <v>1273</v>
      </c>
      <c r="E713" s="92" t="s">
        <v>77</v>
      </c>
      <c r="F713" s="92" t="s">
        <v>1268</v>
      </c>
      <c r="G713" s="93" t="s">
        <v>133</v>
      </c>
      <c r="H713" s="93">
        <v>21</v>
      </c>
      <c r="I713" s="94" t="s">
        <v>24</v>
      </c>
      <c r="J713" s="148" t="s">
        <v>160</v>
      </c>
      <c r="K713" s="93" t="s">
        <v>161</v>
      </c>
      <c r="L713" s="94" t="s">
        <v>162</v>
      </c>
      <c r="M713" s="94">
        <v>10</v>
      </c>
      <c r="N713" s="95">
        <f t="shared" si="70"/>
        <v>0</v>
      </c>
      <c r="O713" s="201">
        <f>IF(P713&gt;0,VLOOKUP($D713,'BBLM COMCHECK'!$A:$S,14,0),0)</f>
        <v>0</v>
      </c>
      <c r="P713" s="202"/>
      <c r="Q713" s="91">
        <f t="shared" si="71"/>
        <v>0</v>
      </c>
      <c r="R713" s="201">
        <f>IF(S713&gt;0,VLOOKUP($D713,'BBLM COMCHECK'!$A:$S,15,0),0)</f>
        <v>0</v>
      </c>
      <c r="S713" s="202"/>
      <c r="T713" s="91">
        <f t="shared" si="72"/>
        <v>0</v>
      </c>
      <c r="U713" s="201">
        <f>IF(V713&gt;0,VLOOKUP($D713,'BBLM COMCHECK'!$A:$Z,25,0),0)</f>
        <v>0</v>
      </c>
      <c r="V713" s="202"/>
      <c r="W713" s="91">
        <f t="shared" si="73"/>
        <v>0</v>
      </c>
      <c r="X713" s="201">
        <f>IF(Y713&gt;0,VLOOKUP($D713,'BBLM COMCHECK'!$A:$Z,25,0),0)</f>
        <v>0</v>
      </c>
      <c r="Y713" s="202"/>
      <c r="Z713" s="91">
        <f t="shared" si="74"/>
        <v>0</v>
      </c>
      <c r="AA713" s="203" t="str">
        <f>VLOOKUP(D713,'BBLM COMCHECK'!$A:$I,9,0)</f>
        <v>normal</v>
      </c>
      <c r="AB713" s="204">
        <f>VLOOKUP(D713,'BBLM COMCHECK'!$A:$L,12,0)</f>
        <v>2581</v>
      </c>
      <c r="AC713" s="201">
        <f t="shared" si="75"/>
        <v>0</v>
      </c>
      <c r="AD713" s="94"/>
      <c r="AE713" s="201"/>
      <c r="AF713" s="201"/>
      <c r="AG713" s="201"/>
      <c r="AH713" s="201"/>
      <c r="AI713" s="94"/>
      <c r="AJ713" s="94"/>
      <c r="AK713" s="87" t="s">
        <v>163</v>
      </c>
      <c r="AL713" s="87" t="str">
        <f t="shared" si="76"/>
        <v>2026-01-15|06003|1015940000|0||0|1</v>
      </c>
      <c r="AP713" s="198"/>
      <c r="AQ713" s="198"/>
      <c r="AR713" s="198"/>
      <c r="BC713" s="87"/>
      <c r="BD713" s="89" t="s">
        <v>164</v>
      </c>
      <c r="BE713" s="87"/>
    </row>
    <row r="714" spans="1:57" ht="26.25" customHeight="1">
      <c r="A714" s="87" t="s">
        <v>790</v>
      </c>
      <c r="B714" s="87" t="s">
        <v>75</v>
      </c>
      <c r="C714" s="87" t="s">
        <v>75</v>
      </c>
      <c r="D714" s="92" t="s">
        <v>1274</v>
      </c>
      <c r="E714" s="92" t="s">
        <v>77</v>
      </c>
      <c r="F714" s="92" t="s">
        <v>1268</v>
      </c>
      <c r="G714" s="93" t="s">
        <v>133</v>
      </c>
      <c r="H714" s="93">
        <v>11</v>
      </c>
      <c r="I714" s="94" t="s">
        <v>20</v>
      </c>
      <c r="J714" s="148" t="s">
        <v>166</v>
      </c>
      <c r="K714" s="93" t="s">
        <v>167</v>
      </c>
      <c r="L714" s="94" t="s">
        <v>168</v>
      </c>
      <c r="M714" s="94">
        <v>12</v>
      </c>
      <c r="N714" s="95">
        <f t="shared" si="70"/>
        <v>0</v>
      </c>
      <c r="O714" s="201">
        <f>IF(P714&gt;0,VLOOKUP($D714,'BBLM COMCHECK'!$A:$S,14,0),0)</f>
        <v>0</v>
      </c>
      <c r="P714" s="202"/>
      <c r="Q714" s="91">
        <f t="shared" si="71"/>
        <v>0</v>
      </c>
      <c r="R714" s="201">
        <f>IF(S714&gt;0,VLOOKUP($D714,'BBLM COMCHECK'!$A:$S,15,0),0)</f>
        <v>0</v>
      </c>
      <c r="S714" s="202"/>
      <c r="T714" s="91">
        <f t="shared" si="72"/>
        <v>0</v>
      </c>
      <c r="U714" s="201">
        <f>IF(V714&gt;0,VLOOKUP($D714,'BBLM COMCHECK'!$A:$Z,25,0),0)</f>
        <v>0</v>
      </c>
      <c r="V714" s="202"/>
      <c r="W714" s="91">
        <f t="shared" si="73"/>
        <v>0</v>
      </c>
      <c r="X714" s="201">
        <f>IF(Y714&gt;0,VLOOKUP($D714,'BBLM COMCHECK'!$A:$Z,25,0),0)</f>
        <v>0</v>
      </c>
      <c r="Y714" s="202"/>
      <c r="Z714" s="91">
        <f t="shared" si="74"/>
        <v>0</v>
      </c>
      <c r="AA714" s="203" t="str">
        <f>VLOOKUP(D714,'BBLM COMCHECK'!$A:$I,9,0)</f>
        <v>normal</v>
      </c>
      <c r="AB714" s="204">
        <f>VLOOKUP(D714,'BBLM COMCHECK'!$A:$L,12,0)</f>
        <v>40</v>
      </c>
      <c r="AC714" s="201">
        <f t="shared" si="75"/>
        <v>0</v>
      </c>
      <c r="AD714" s="94"/>
      <c r="AE714" s="201"/>
      <c r="AF714" s="201"/>
      <c r="AG714" s="201"/>
      <c r="AH714" s="201"/>
      <c r="AI714" s="94"/>
      <c r="AJ714" s="94"/>
      <c r="AK714" s="87" t="s">
        <v>169</v>
      </c>
      <c r="AL714" s="87" t="str">
        <f t="shared" si="76"/>
        <v>2026-01-15|06003|1016172000|0||0|1</v>
      </c>
      <c r="AP714" s="198"/>
      <c r="AQ714" s="198"/>
      <c r="AR714" s="198"/>
      <c r="BC714" s="87"/>
      <c r="BD714" s="89" t="s">
        <v>170</v>
      </c>
      <c r="BE714" s="87"/>
    </row>
    <row r="715" spans="1:57" ht="26.25" customHeight="1">
      <c r="A715" s="87" t="s">
        <v>791</v>
      </c>
      <c r="B715" s="87" t="s">
        <v>75</v>
      </c>
      <c r="C715" s="87" t="s">
        <v>75</v>
      </c>
      <c r="D715" s="92" t="s">
        <v>1275</v>
      </c>
      <c r="E715" s="92" t="s">
        <v>77</v>
      </c>
      <c r="F715" s="92" t="s">
        <v>1268</v>
      </c>
      <c r="G715" s="93" t="s">
        <v>133</v>
      </c>
      <c r="H715" s="93">
        <v>27</v>
      </c>
      <c r="I715" s="94" t="s">
        <v>27</v>
      </c>
      <c r="J715" s="148" t="s">
        <v>172</v>
      </c>
      <c r="K715" s="93" t="s">
        <v>173</v>
      </c>
      <c r="L715" s="94" t="s">
        <v>174</v>
      </c>
      <c r="M715" s="94">
        <v>24</v>
      </c>
      <c r="N715" s="95">
        <f t="shared" si="70"/>
        <v>0</v>
      </c>
      <c r="O715" s="201">
        <f>IF(P715&gt;0,VLOOKUP($D715,'BBLM COMCHECK'!$A:$S,14,0),0)</f>
        <v>0</v>
      </c>
      <c r="P715" s="202"/>
      <c r="Q715" s="91">
        <f t="shared" si="71"/>
        <v>0</v>
      </c>
      <c r="R715" s="201">
        <f>IF(S715&gt;0,VLOOKUP($D715,'BBLM COMCHECK'!$A:$S,15,0),0)</f>
        <v>0</v>
      </c>
      <c r="S715" s="202"/>
      <c r="T715" s="91">
        <f t="shared" si="72"/>
        <v>0</v>
      </c>
      <c r="U715" s="201">
        <f>IF(V715&gt;0,VLOOKUP($D715,'BBLM COMCHECK'!$A:$Z,25,0),0)</f>
        <v>0</v>
      </c>
      <c r="V715" s="202"/>
      <c r="W715" s="91">
        <f t="shared" si="73"/>
        <v>0</v>
      </c>
      <c r="X715" s="201">
        <f>IF(Y715&gt;0,VLOOKUP($D715,'BBLM COMCHECK'!$A:$Z,25,0),0)</f>
        <v>0</v>
      </c>
      <c r="Y715" s="202"/>
      <c r="Z715" s="91">
        <f t="shared" si="74"/>
        <v>0</v>
      </c>
      <c r="AA715" s="203" t="str">
        <f>VLOOKUP(D715,'BBLM COMCHECK'!$A:$I,9,0)</f>
        <v>normal</v>
      </c>
      <c r="AB715" s="204">
        <f>VLOOKUP(D715,'BBLM COMCHECK'!$A:$L,12,0)</f>
        <v>112</v>
      </c>
      <c r="AC715" s="201">
        <f t="shared" si="75"/>
        <v>0</v>
      </c>
      <c r="AD715" s="94"/>
      <c r="AE715" s="201"/>
      <c r="AF715" s="201"/>
      <c r="AG715" s="201"/>
      <c r="AH715" s="201"/>
      <c r="AI715" s="94"/>
      <c r="AJ715" s="94"/>
      <c r="AK715" s="87" t="s">
        <v>175</v>
      </c>
      <c r="AL715" s="87" t="str">
        <f t="shared" si="76"/>
        <v>2026-01-15|06003|1017616000|0||0|1</v>
      </c>
      <c r="AP715" s="198"/>
      <c r="AQ715" s="198"/>
      <c r="AR715" s="198"/>
      <c r="BC715" s="87"/>
      <c r="BD715" s="89" t="s">
        <v>176</v>
      </c>
      <c r="BE715" s="87"/>
    </row>
    <row r="716" spans="1:57" ht="26.25" customHeight="1">
      <c r="A716" s="87" t="s">
        <v>792</v>
      </c>
      <c r="B716" s="87" t="s">
        <v>75</v>
      </c>
      <c r="C716" s="87" t="s">
        <v>75</v>
      </c>
      <c r="D716" s="92" t="s">
        <v>1276</v>
      </c>
      <c r="E716" s="92" t="s">
        <v>77</v>
      </c>
      <c r="F716" s="92" t="s">
        <v>1268</v>
      </c>
      <c r="G716" s="93" t="s">
        <v>133</v>
      </c>
      <c r="H716" s="93">
        <v>21</v>
      </c>
      <c r="I716" s="94" t="s">
        <v>24</v>
      </c>
      <c r="J716" s="148" t="s">
        <v>178</v>
      </c>
      <c r="K716" s="94"/>
      <c r="L716" s="94" t="s">
        <v>179</v>
      </c>
      <c r="M716" s="94">
        <v>1</v>
      </c>
      <c r="N716" s="95">
        <f t="shared" si="70"/>
        <v>0</v>
      </c>
      <c r="O716" s="201">
        <f>IF(P716&gt;0,VLOOKUP($D716,'BBLM COMCHECK'!$A:$S,14,0),0)</f>
        <v>0</v>
      </c>
      <c r="P716" s="202"/>
      <c r="Q716" s="91">
        <f t="shared" si="71"/>
        <v>0</v>
      </c>
      <c r="R716" s="201">
        <f>IF(S716&gt;0,VLOOKUP($D716,'BBLM COMCHECK'!$A:$S,15,0),0)</f>
        <v>0</v>
      </c>
      <c r="S716" s="202"/>
      <c r="T716" s="91">
        <f t="shared" si="72"/>
        <v>0</v>
      </c>
      <c r="U716" s="201">
        <f>IF(V716&gt;0,VLOOKUP($D716,'BBLM COMCHECK'!$A:$Z,25,0),0)</f>
        <v>0</v>
      </c>
      <c r="V716" s="202"/>
      <c r="W716" s="91">
        <f t="shared" si="73"/>
        <v>0</v>
      </c>
      <c r="X716" s="201">
        <f>IF(Y716&gt;0,VLOOKUP($D716,'BBLM COMCHECK'!$A:$Z,25,0),0)</f>
        <v>0</v>
      </c>
      <c r="Y716" s="202"/>
      <c r="Z716" s="91">
        <f t="shared" si="74"/>
        <v>0</v>
      </c>
      <c r="AA716" s="203" t="str">
        <f>VLOOKUP(D716,'BBLM COMCHECK'!$A:$I,9,0)</f>
        <v>normal</v>
      </c>
      <c r="AB716" s="204">
        <f>VLOOKUP(D716,'BBLM COMCHECK'!$A:$L,12,0)</f>
        <v>175</v>
      </c>
      <c r="AC716" s="201">
        <f t="shared" si="75"/>
        <v>0</v>
      </c>
      <c r="AD716" s="94"/>
      <c r="AE716" s="201"/>
      <c r="AF716" s="201"/>
      <c r="AG716" s="201"/>
      <c r="AH716" s="201"/>
      <c r="AI716" s="94"/>
      <c r="AJ716" s="94"/>
      <c r="AL716" s="87" t="str">
        <f t="shared" si="76"/>
        <v>2026-01-15|06003|1019929000|0||0|1</v>
      </c>
      <c r="AP716" s="198"/>
      <c r="BC716" s="87"/>
      <c r="BD716" s="89" t="s">
        <v>180</v>
      </c>
      <c r="BE716" s="87"/>
    </row>
    <row r="717" spans="1:57" ht="26.25" customHeight="1">
      <c r="A717" s="87" t="s">
        <v>793</v>
      </c>
      <c r="B717" s="87" t="s">
        <v>75</v>
      </c>
      <c r="C717" s="87" t="s">
        <v>75</v>
      </c>
      <c r="D717" s="92" t="s">
        <v>1277</v>
      </c>
      <c r="E717" s="92" t="s">
        <v>77</v>
      </c>
      <c r="F717" s="92" t="s">
        <v>1268</v>
      </c>
      <c r="G717" s="93" t="s">
        <v>133</v>
      </c>
      <c r="H717" s="93">
        <v>21</v>
      </c>
      <c r="I717" s="94" t="s">
        <v>24</v>
      </c>
      <c r="J717" s="148" t="s">
        <v>182</v>
      </c>
      <c r="K717" s="93" t="s">
        <v>183</v>
      </c>
      <c r="L717" s="94" t="s">
        <v>184</v>
      </c>
      <c r="M717" s="94">
        <v>1</v>
      </c>
      <c r="N717" s="95">
        <f t="shared" si="70"/>
        <v>0</v>
      </c>
      <c r="O717" s="201">
        <f>IF(P717&gt;0,VLOOKUP($D717,'BBLM COMCHECK'!$A:$S,14,0),0)</f>
        <v>0</v>
      </c>
      <c r="P717" s="202"/>
      <c r="Q717" s="91">
        <f t="shared" si="71"/>
        <v>0</v>
      </c>
      <c r="R717" s="201">
        <f>IF(S717&gt;0,VLOOKUP($D717,'BBLM COMCHECK'!$A:$S,15,0),0)</f>
        <v>0</v>
      </c>
      <c r="S717" s="202"/>
      <c r="T717" s="91">
        <f t="shared" si="72"/>
        <v>0</v>
      </c>
      <c r="U717" s="201">
        <f>IF(V717&gt;0,VLOOKUP($D717,'BBLM COMCHECK'!$A:$Z,25,0),0)</f>
        <v>0</v>
      </c>
      <c r="V717" s="202"/>
      <c r="W717" s="91">
        <f t="shared" si="73"/>
        <v>0</v>
      </c>
      <c r="X717" s="201">
        <f>IF(Y717&gt;0,VLOOKUP($D717,'BBLM COMCHECK'!$A:$Z,25,0),0)</f>
        <v>0</v>
      </c>
      <c r="Y717" s="202"/>
      <c r="Z717" s="91">
        <f t="shared" si="74"/>
        <v>0</v>
      </c>
      <c r="AA717" s="203" t="str">
        <f>VLOOKUP(D717,'BBLM COMCHECK'!$A:$I,9,0)</f>
        <v>order stop</v>
      </c>
      <c r="AB717" s="204">
        <f>VLOOKUP(D717,'BBLM COMCHECK'!$A:$L,12,0)</f>
        <v>292</v>
      </c>
      <c r="AC717" s="201">
        <f t="shared" si="75"/>
        <v>0</v>
      </c>
      <c r="AD717" s="94"/>
      <c r="AE717" s="201"/>
      <c r="AF717" s="201"/>
      <c r="AG717" s="201"/>
      <c r="AH717" s="201"/>
      <c r="AI717" s="94"/>
      <c r="AJ717" s="94"/>
      <c r="AK717" s="87" t="s">
        <v>185</v>
      </c>
      <c r="AL717" s="87" t="str">
        <f t="shared" si="76"/>
        <v>2026-01-15|06003|1023234000|0||0|1</v>
      </c>
      <c r="AP717" s="198"/>
      <c r="AQ717" s="198"/>
      <c r="AR717" s="198"/>
      <c r="BC717" s="87"/>
      <c r="BD717" s="89" t="s">
        <v>186</v>
      </c>
      <c r="BE717" s="87"/>
    </row>
    <row r="718" spans="1:57" ht="26.25" customHeight="1">
      <c r="A718" s="87" t="s">
        <v>794</v>
      </c>
      <c r="B718" s="87" t="s">
        <v>75</v>
      </c>
      <c r="C718" s="87" t="s">
        <v>75</v>
      </c>
      <c r="D718" s="92" t="s">
        <v>1278</v>
      </c>
      <c r="E718" s="92" t="s">
        <v>77</v>
      </c>
      <c r="F718" s="92" t="s">
        <v>1268</v>
      </c>
      <c r="G718" s="93" t="s">
        <v>133</v>
      </c>
      <c r="H718" s="93">
        <v>27</v>
      </c>
      <c r="I718" s="94" t="s">
        <v>27</v>
      </c>
      <c r="J718" s="148" t="s">
        <v>188</v>
      </c>
      <c r="K718" s="93" t="s">
        <v>189</v>
      </c>
      <c r="L718" s="94" t="s">
        <v>190</v>
      </c>
      <c r="M718" s="94">
        <v>1</v>
      </c>
      <c r="N718" s="95">
        <f t="shared" si="70"/>
        <v>0</v>
      </c>
      <c r="O718" s="201">
        <f>IF(P718&gt;0,VLOOKUP($D718,'BBLM COMCHECK'!$A:$S,14,0),0)</f>
        <v>0</v>
      </c>
      <c r="P718" s="202"/>
      <c r="Q718" s="91">
        <f t="shared" si="71"/>
        <v>0</v>
      </c>
      <c r="R718" s="201">
        <f>IF(S718&gt;0,VLOOKUP($D718,'BBLM COMCHECK'!$A:$S,15,0),0)</f>
        <v>0</v>
      </c>
      <c r="S718" s="202"/>
      <c r="T718" s="91">
        <f t="shared" si="72"/>
        <v>0</v>
      </c>
      <c r="U718" s="201">
        <f>IF(V718&gt;0,VLOOKUP($D718,'BBLM COMCHECK'!$A:$Z,25,0),0)</f>
        <v>0</v>
      </c>
      <c r="V718" s="202"/>
      <c r="W718" s="91">
        <f t="shared" si="73"/>
        <v>0</v>
      </c>
      <c r="X718" s="201">
        <f>IF(Y718&gt;0,VLOOKUP($D718,'BBLM COMCHECK'!$A:$Z,25,0),0)</f>
        <v>0</v>
      </c>
      <c r="Y718" s="202"/>
      <c r="Z718" s="91">
        <f t="shared" si="74"/>
        <v>0</v>
      </c>
      <c r="AA718" s="203" t="str">
        <f>VLOOKUP(D718,'BBLM COMCHECK'!$A:$I,9,0)</f>
        <v>normal</v>
      </c>
      <c r="AB718" s="204">
        <f>VLOOKUP(D718,'BBLM COMCHECK'!$A:$L,12,0)</f>
        <v>8</v>
      </c>
      <c r="AC718" s="201">
        <f t="shared" si="75"/>
        <v>0</v>
      </c>
      <c r="AD718" s="94"/>
      <c r="AE718" s="201"/>
      <c r="AF718" s="201"/>
      <c r="AG718" s="201"/>
      <c r="AH718" s="201"/>
      <c r="AI718" s="94"/>
      <c r="AJ718" s="94"/>
      <c r="AK718" s="87" t="s">
        <v>191</v>
      </c>
      <c r="AL718" s="87" t="str">
        <f t="shared" si="76"/>
        <v>2026-01-15|06003|1025539000|0||0|1</v>
      </c>
      <c r="AP718" s="198"/>
      <c r="AQ718" s="198"/>
      <c r="AR718" s="198"/>
      <c r="BC718" s="87"/>
      <c r="BD718" s="89" t="s">
        <v>192</v>
      </c>
      <c r="BE718" s="87"/>
    </row>
    <row r="719" spans="1:57" ht="26.25" customHeight="1">
      <c r="A719" s="87" t="s">
        <v>795</v>
      </c>
      <c r="B719" s="87" t="s">
        <v>75</v>
      </c>
      <c r="C719" s="87" t="s">
        <v>75</v>
      </c>
      <c r="D719" s="92" t="s">
        <v>1279</v>
      </c>
      <c r="E719" s="92" t="s">
        <v>77</v>
      </c>
      <c r="F719" s="92" t="s">
        <v>1268</v>
      </c>
      <c r="G719" s="93" t="s">
        <v>133</v>
      </c>
      <c r="H719" s="93">
        <v>11</v>
      </c>
      <c r="I719" s="94" t="s">
        <v>20</v>
      </c>
      <c r="J719" s="148" t="s">
        <v>194</v>
      </c>
      <c r="K719" s="93" t="s">
        <v>195</v>
      </c>
      <c r="L719" s="94" t="s">
        <v>196</v>
      </c>
      <c r="M719" s="94">
        <v>8</v>
      </c>
      <c r="N719" s="95">
        <f t="shared" si="70"/>
        <v>0</v>
      </c>
      <c r="O719" s="201">
        <f>IF(P719&gt;0,VLOOKUP($D719,'BBLM COMCHECK'!$A:$S,14,0),0)</f>
        <v>0</v>
      </c>
      <c r="P719" s="202"/>
      <c r="Q719" s="91">
        <f t="shared" si="71"/>
        <v>0</v>
      </c>
      <c r="R719" s="201">
        <f>IF(S719&gt;0,VLOOKUP($D719,'BBLM COMCHECK'!$A:$S,15,0),0)</f>
        <v>0</v>
      </c>
      <c r="S719" s="202"/>
      <c r="T719" s="91">
        <f t="shared" si="72"/>
        <v>0</v>
      </c>
      <c r="U719" s="201">
        <f>IF(V719&gt;0,VLOOKUP($D719,'BBLM COMCHECK'!$A:$Z,25,0),0)</f>
        <v>0</v>
      </c>
      <c r="V719" s="202"/>
      <c r="W719" s="91">
        <f t="shared" si="73"/>
        <v>0</v>
      </c>
      <c r="X719" s="201">
        <f>IF(Y719&gt;0,VLOOKUP($D719,'BBLM COMCHECK'!$A:$Z,25,0),0)</f>
        <v>0</v>
      </c>
      <c r="Y719" s="202"/>
      <c r="Z719" s="91">
        <f t="shared" si="74"/>
        <v>0</v>
      </c>
      <c r="AA719" s="203" t="str">
        <f>VLOOKUP(D719,'BBLM COMCHECK'!$A:$I,9,0)</f>
        <v>normal</v>
      </c>
      <c r="AB719" s="204">
        <f>VLOOKUP(D719,'BBLM COMCHECK'!$A:$L,12,0)</f>
        <v>200</v>
      </c>
      <c r="AC719" s="201">
        <f t="shared" si="75"/>
        <v>0</v>
      </c>
      <c r="AD719" s="94"/>
      <c r="AE719" s="201"/>
      <c r="AF719" s="201"/>
      <c r="AG719" s="201"/>
      <c r="AH719" s="201"/>
      <c r="AI719" s="94"/>
      <c r="AJ719" s="94"/>
      <c r="AK719" s="87" t="s">
        <v>197</v>
      </c>
      <c r="AL719" s="87" t="str">
        <f t="shared" si="76"/>
        <v>2026-01-15|06003|1032759000|0||0|1</v>
      </c>
      <c r="AP719" s="198"/>
      <c r="AQ719" s="198"/>
      <c r="AR719" s="198"/>
      <c r="BC719" s="87"/>
      <c r="BD719" s="89" t="s">
        <v>198</v>
      </c>
      <c r="BE719" s="87"/>
    </row>
    <row r="720" spans="1:57" ht="26.25" customHeight="1">
      <c r="A720" s="87" t="s">
        <v>796</v>
      </c>
      <c r="B720" s="87" t="s">
        <v>75</v>
      </c>
      <c r="C720" s="87" t="s">
        <v>75</v>
      </c>
      <c r="D720" s="92" t="s">
        <v>1280</v>
      </c>
      <c r="E720" s="92" t="s">
        <v>77</v>
      </c>
      <c r="F720" s="92" t="s">
        <v>1268</v>
      </c>
      <c r="G720" s="93" t="s">
        <v>133</v>
      </c>
      <c r="H720" s="93">
        <v>21</v>
      </c>
      <c r="I720" s="94" t="s">
        <v>24</v>
      </c>
      <c r="J720" s="148" t="s">
        <v>200</v>
      </c>
      <c r="K720" s="93" t="s">
        <v>201</v>
      </c>
      <c r="L720" s="94" t="s">
        <v>202</v>
      </c>
      <c r="M720" s="94">
        <v>20</v>
      </c>
      <c r="N720" s="95">
        <f t="shared" si="70"/>
        <v>0</v>
      </c>
      <c r="O720" s="201">
        <f>IF(P720&gt;0,VLOOKUP($D720,'BBLM COMCHECK'!$A:$S,14,0),0)</f>
        <v>0</v>
      </c>
      <c r="P720" s="202"/>
      <c r="Q720" s="91">
        <f t="shared" si="71"/>
        <v>0</v>
      </c>
      <c r="R720" s="201">
        <f>IF(S720&gt;0,VLOOKUP($D720,'BBLM COMCHECK'!$A:$S,15,0),0)</f>
        <v>0</v>
      </c>
      <c r="S720" s="202"/>
      <c r="T720" s="91">
        <f t="shared" si="72"/>
        <v>0</v>
      </c>
      <c r="U720" s="201">
        <f>IF(V720&gt;0,VLOOKUP($D720,'BBLM COMCHECK'!$A:$Z,25,0),0)</f>
        <v>0</v>
      </c>
      <c r="V720" s="202"/>
      <c r="W720" s="91">
        <f t="shared" si="73"/>
        <v>0</v>
      </c>
      <c r="X720" s="201">
        <f>IF(Y720&gt;0,VLOOKUP($D720,'BBLM COMCHECK'!$A:$Z,25,0),0)</f>
        <v>0</v>
      </c>
      <c r="Y720" s="202"/>
      <c r="Z720" s="91">
        <f t="shared" si="74"/>
        <v>0</v>
      </c>
      <c r="AA720" s="203" t="str">
        <f>VLOOKUP(D720,'BBLM COMCHECK'!$A:$I,9,0)</f>
        <v>normal</v>
      </c>
      <c r="AB720" s="204">
        <f>VLOOKUP(D720,'BBLM COMCHECK'!$A:$L,12,0)</f>
        <v>201</v>
      </c>
      <c r="AC720" s="201">
        <f t="shared" si="75"/>
        <v>0</v>
      </c>
      <c r="AD720" s="94"/>
      <c r="AE720" s="201"/>
      <c r="AF720" s="201"/>
      <c r="AG720" s="201"/>
      <c r="AH720" s="201"/>
      <c r="AI720" s="94"/>
      <c r="AJ720" s="94"/>
      <c r="AK720" s="87" t="s">
        <v>203</v>
      </c>
      <c r="AL720" s="87" t="str">
        <f t="shared" si="76"/>
        <v>2026-01-15|06003|1035433000|0||0|1</v>
      </c>
      <c r="AP720" s="198"/>
      <c r="AQ720" s="198"/>
      <c r="AR720" s="198"/>
      <c r="BC720" s="87"/>
      <c r="BD720" s="89" t="s">
        <v>204</v>
      </c>
      <c r="BE720" s="87"/>
    </row>
    <row r="721" spans="1:57" ht="26.25" customHeight="1">
      <c r="A721" s="87" t="s">
        <v>797</v>
      </c>
      <c r="B721" s="87" t="s">
        <v>75</v>
      </c>
      <c r="C721" s="87" t="s">
        <v>75</v>
      </c>
      <c r="D721" s="92" t="s">
        <v>1281</v>
      </c>
      <c r="E721" s="92" t="s">
        <v>77</v>
      </c>
      <c r="F721" s="92" t="s">
        <v>1268</v>
      </c>
      <c r="G721" s="93" t="s">
        <v>133</v>
      </c>
      <c r="H721" s="93">
        <v>17</v>
      </c>
      <c r="I721" s="94" t="s">
        <v>22</v>
      </c>
      <c r="J721" s="148" t="s">
        <v>206</v>
      </c>
      <c r="K721" s="93" t="s">
        <v>207</v>
      </c>
      <c r="L721" s="94" t="s">
        <v>208</v>
      </c>
      <c r="M721" s="94">
        <v>20</v>
      </c>
      <c r="N721" s="95">
        <f t="shared" si="70"/>
        <v>0</v>
      </c>
      <c r="O721" s="201">
        <f>IF(P721&gt;0,VLOOKUP($D721,'BBLM COMCHECK'!$A:$S,14,0),0)</f>
        <v>0</v>
      </c>
      <c r="P721" s="202"/>
      <c r="Q721" s="91">
        <f t="shared" si="71"/>
        <v>0</v>
      </c>
      <c r="R721" s="201">
        <f>IF(S721&gt;0,VLOOKUP($D721,'BBLM COMCHECK'!$A:$S,15,0),0)</f>
        <v>0</v>
      </c>
      <c r="S721" s="202"/>
      <c r="T721" s="91">
        <f t="shared" si="72"/>
        <v>0</v>
      </c>
      <c r="U721" s="201">
        <f>IF(V721&gt;0,VLOOKUP($D721,'BBLM COMCHECK'!$A:$Z,25,0),0)</f>
        <v>0</v>
      </c>
      <c r="V721" s="202"/>
      <c r="W721" s="91">
        <f t="shared" si="73"/>
        <v>0</v>
      </c>
      <c r="X721" s="201">
        <f>IF(Y721&gt;0,VLOOKUP($D721,'BBLM COMCHECK'!$A:$Z,25,0),0)</f>
        <v>0</v>
      </c>
      <c r="Y721" s="202"/>
      <c r="Z721" s="91">
        <f t="shared" si="74"/>
        <v>0</v>
      </c>
      <c r="AA721" s="203" t="str">
        <f>VLOOKUP(D721,'BBLM COMCHECK'!$A:$I,9,0)</f>
        <v>order stop</v>
      </c>
      <c r="AB721" s="204">
        <f>VLOOKUP(D721,'BBLM COMCHECK'!$A:$L,12,0)</f>
        <v>4723</v>
      </c>
      <c r="AC721" s="201">
        <f t="shared" si="75"/>
        <v>0</v>
      </c>
      <c r="AD721" s="94"/>
      <c r="AE721" s="201"/>
      <c r="AF721" s="201"/>
      <c r="AG721" s="201"/>
      <c r="AH721" s="201"/>
      <c r="AI721" s="94"/>
      <c r="AJ721" s="94"/>
      <c r="AK721" s="87" t="s">
        <v>209</v>
      </c>
      <c r="AL721" s="87" t="str">
        <f t="shared" si="76"/>
        <v>2026-01-15|06003|1035633000|0||0|1</v>
      </c>
      <c r="AP721" s="198"/>
      <c r="AQ721" s="198"/>
      <c r="AR721" s="198"/>
      <c r="BC721" s="87"/>
      <c r="BD721" s="89" t="s">
        <v>210</v>
      </c>
      <c r="BE721" s="87"/>
    </row>
    <row r="722" spans="1:57" ht="26.25" customHeight="1">
      <c r="A722" s="87" t="s">
        <v>798</v>
      </c>
      <c r="B722" s="87" t="s">
        <v>75</v>
      </c>
      <c r="C722" s="87" t="s">
        <v>75</v>
      </c>
      <c r="D722" s="92" t="s">
        <v>1282</v>
      </c>
      <c r="E722" s="92" t="s">
        <v>77</v>
      </c>
      <c r="F722" s="92" t="s">
        <v>1268</v>
      </c>
      <c r="G722" s="93" t="s">
        <v>133</v>
      </c>
      <c r="H722" s="93">
        <v>17</v>
      </c>
      <c r="I722" s="94" t="s">
        <v>22</v>
      </c>
      <c r="J722" s="148" t="s">
        <v>212</v>
      </c>
      <c r="K722" s="93" t="s">
        <v>213</v>
      </c>
      <c r="L722" s="94" t="s">
        <v>214</v>
      </c>
      <c r="M722" s="94">
        <v>20</v>
      </c>
      <c r="N722" s="95">
        <f t="shared" si="70"/>
        <v>0</v>
      </c>
      <c r="O722" s="201">
        <f>IF(P722&gt;0,VLOOKUP($D722,'BBLM COMCHECK'!$A:$S,14,0),0)</f>
        <v>0</v>
      </c>
      <c r="P722" s="202"/>
      <c r="Q722" s="91">
        <f t="shared" si="71"/>
        <v>0</v>
      </c>
      <c r="R722" s="201">
        <f>IF(S722&gt;0,VLOOKUP($D722,'BBLM COMCHECK'!$A:$S,15,0),0)</f>
        <v>0</v>
      </c>
      <c r="S722" s="202"/>
      <c r="T722" s="91">
        <f t="shared" si="72"/>
        <v>0</v>
      </c>
      <c r="U722" s="201">
        <f>IF(V722&gt;0,VLOOKUP($D722,'BBLM COMCHECK'!$A:$Z,25,0),0)</f>
        <v>0</v>
      </c>
      <c r="V722" s="202"/>
      <c r="W722" s="91">
        <f t="shared" si="73"/>
        <v>0</v>
      </c>
      <c r="X722" s="201">
        <f>IF(Y722&gt;0,VLOOKUP($D722,'BBLM COMCHECK'!$A:$Z,25,0),0)</f>
        <v>0</v>
      </c>
      <c r="Y722" s="202"/>
      <c r="Z722" s="91">
        <f t="shared" si="74"/>
        <v>0</v>
      </c>
      <c r="AA722" s="203" t="str">
        <f>VLOOKUP(D722,'BBLM COMCHECK'!$A:$I,9,0)</f>
        <v>order stop</v>
      </c>
      <c r="AB722" s="204">
        <f>VLOOKUP(D722,'BBLM COMCHECK'!$A:$L,12,0)</f>
        <v>476</v>
      </c>
      <c r="AC722" s="201">
        <f t="shared" si="75"/>
        <v>0</v>
      </c>
      <c r="AD722" s="94"/>
      <c r="AE722" s="201"/>
      <c r="AF722" s="201"/>
      <c r="AG722" s="201"/>
      <c r="AH722" s="201"/>
      <c r="AI722" s="94"/>
      <c r="AJ722" s="94"/>
      <c r="AK722" s="87" t="s">
        <v>215</v>
      </c>
      <c r="AL722" s="87" t="str">
        <f t="shared" si="76"/>
        <v>2026-01-15|06003|1035634000|0||0|1</v>
      </c>
      <c r="AP722" s="198"/>
      <c r="AQ722" s="198"/>
      <c r="AR722" s="198"/>
      <c r="BC722" s="87"/>
      <c r="BD722" s="89" t="s">
        <v>216</v>
      </c>
      <c r="BE722" s="87"/>
    </row>
    <row r="723" spans="1:57" ht="26.25" customHeight="1">
      <c r="A723" s="87" t="s">
        <v>799</v>
      </c>
      <c r="B723" s="87" t="s">
        <v>75</v>
      </c>
      <c r="C723" s="87" t="s">
        <v>75</v>
      </c>
      <c r="D723" s="92" t="s">
        <v>1283</v>
      </c>
      <c r="E723" s="92" t="s">
        <v>77</v>
      </c>
      <c r="F723" s="92" t="s">
        <v>1268</v>
      </c>
      <c r="G723" s="93" t="s">
        <v>133</v>
      </c>
      <c r="H723" s="93">
        <v>27</v>
      </c>
      <c r="I723" s="94" t="s">
        <v>27</v>
      </c>
      <c r="J723" s="97" t="s">
        <v>218</v>
      </c>
      <c r="K723" s="93" t="s">
        <v>219</v>
      </c>
      <c r="L723" s="96" t="s">
        <v>220</v>
      </c>
      <c r="M723" s="94">
        <v>12</v>
      </c>
      <c r="N723" s="95">
        <f t="shared" si="70"/>
        <v>0</v>
      </c>
      <c r="O723" s="201">
        <f>IF(P723&gt;0,VLOOKUP($D723,'BBLM COMCHECK'!$A:$S,14,0),0)</f>
        <v>0</v>
      </c>
      <c r="P723" s="202"/>
      <c r="Q723" s="91">
        <f t="shared" si="71"/>
        <v>0</v>
      </c>
      <c r="R723" s="201">
        <f>IF(S723&gt;0,VLOOKUP($D723,'BBLM COMCHECK'!$A:$S,15,0),0)</f>
        <v>0</v>
      </c>
      <c r="S723" s="202"/>
      <c r="T723" s="91">
        <f t="shared" si="72"/>
        <v>0</v>
      </c>
      <c r="U723" s="201">
        <f>IF(V723&gt;0,VLOOKUP($D723,'BBLM COMCHECK'!$A:$Z,25,0),0)</f>
        <v>0</v>
      </c>
      <c r="V723" s="202"/>
      <c r="W723" s="91">
        <f t="shared" si="73"/>
        <v>0</v>
      </c>
      <c r="X723" s="201">
        <f>IF(Y723&gt;0,VLOOKUP($D723,'BBLM COMCHECK'!$A:$Z,25,0),0)</f>
        <v>0</v>
      </c>
      <c r="Y723" s="202"/>
      <c r="Z723" s="91">
        <f t="shared" si="74"/>
        <v>0</v>
      </c>
      <c r="AA723" s="203" t="str">
        <f>VLOOKUP(D723,'BBLM COMCHECK'!$A:$I,9,0)</f>
        <v>normal</v>
      </c>
      <c r="AB723" s="204">
        <f>VLOOKUP(D723,'BBLM COMCHECK'!$A:$L,12,0)</f>
        <v>400</v>
      </c>
      <c r="AC723" s="201">
        <f t="shared" si="75"/>
        <v>0</v>
      </c>
      <c r="AD723" s="94"/>
      <c r="AE723" s="201"/>
      <c r="AF723" s="201"/>
      <c r="AG723" s="201"/>
      <c r="AH723" s="201"/>
      <c r="AI723" s="94"/>
      <c r="AJ723" s="94"/>
      <c r="AK723" s="87" t="s">
        <v>221</v>
      </c>
      <c r="AL723" s="87" t="str">
        <f t="shared" si="76"/>
        <v>2026-01-15|06003|1038886000|0||0|1</v>
      </c>
      <c r="AP723" s="198"/>
      <c r="AQ723" s="198"/>
      <c r="AR723" s="198"/>
      <c r="BC723" s="87"/>
      <c r="BD723" s="89" t="s">
        <v>222</v>
      </c>
      <c r="BE723" s="87"/>
    </row>
    <row r="724" spans="1:57" ht="26.25" customHeight="1">
      <c r="A724" s="87" t="s">
        <v>800</v>
      </c>
      <c r="B724" s="87" t="s">
        <v>75</v>
      </c>
      <c r="C724" s="87" t="s">
        <v>75</v>
      </c>
      <c r="D724" s="92" t="s">
        <v>1284</v>
      </c>
      <c r="E724" s="92" t="s">
        <v>77</v>
      </c>
      <c r="F724" s="92" t="s">
        <v>1268</v>
      </c>
      <c r="G724" s="93" t="s">
        <v>133</v>
      </c>
      <c r="H724" s="93">
        <v>27</v>
      </c>
      <c r="I724" s="94" t="s">
        <v>27</v>
      </c>
      <c r="J724" s="148" t="s">
        <v>224</v>
      </c>
      <c r="K724" s="93" t="s">
        <v>225</v>
      </c>
      <c r="L724" s="94" t="s">
        <v>226</v>
      </c>
      <c r="M724" s="94">
        <v>1</v>
      </c>
      <c r="N724" s="95">
        <f t="shared" si="70"/>
        <v>0</v>
      </c>
      <c r="O724" s="201">
        <f>IF(P724&gt;0,VLOOKUP($D724,'BBLM COMCHECK'!$A:$S,14,0),0)</f>
        <v>0</v>
      </c>
      <c r="P724" s="202"/>
      <c r="Q724" s="91">
        <f t="shared" si="71"/>
        <v>0</v>
      </c>
      <c r="R724" s="201">
        <f>IF(S724&gt;0,VLOOKUP($D724,'BBLM COMCHECK'!$A:$S,15,0),0)</f>
        <v>0</v>
      </c>
      <c r="S724" s="202"/>
      <c r="T724" s="91">
        <f t="shared" si="72"/>
        <v>0</v>
      </c>
      <c r="U724" s="201">
        <f>IF(V724&gt;0,VLOOKUP($D724,'BBLM COMCHECK'!$A:$Z,25,0),0)</f>
        <v>0</v>
      </c>
      <c r="V724" s="202"/>
      <c r="W724" s="91">
        <f t="shared" si="73"/>
        <v>0</v>
      </c>
      <c r="X724" s="201">
        <f>IF(Y724&gt;0,VLOOKUP($D724,'BBLM COMCHECK'!$A:$Z,25,0),0)</f>
        <v>0</v>
      </c>
      <c r="Y724" s="202"/>
      <c r="Z724" s="91">
        <f t="shared" si="74"/>
        <v>0</v>
      </c>
      <c r="AA724" s="203" t="str">
        <f>VLOOKUP(D724,'BBLM COMCHECK'!$A:$I,9,0)</f>
        <v>order stop</v>
      </c>
      <c r="AB724" s="204">
        <f>VLOOKUP(D724,'BBLM COMCHECK'!$A:$L,12,0)</f>
        <v>20</v>
      </c>
      <c r="AC724" s="201">
        <f t="shared" si="75"/>
        <v>0</v>
      </c>
      <c r="AD724" s="94"/>
      <c r="AE724" s="201"/>
      <c r="AF724" s="201"/>
      <c r="AG724" s="201"/>
      <c r="AH724" s="201"/>
      <c r="AI724" s="94"/>
      <c r="AJ724" s="94"/>
      <c r="AK724" s="87" t="s">
        <v>227</v>
      </c>
      <c r="AL724" s="87" t="str">
        <f t="shared" si="76"/>
        <v>2026-01-15|06003|1038932000|0||0|1</v>
      </c>
      <c r="AP724" s="198"/>
      <c r="AQ724" s="198"/>
      <c r="AR724" s="198"/>
      <c r="BC724" s="87"/>
      <c r="BD724" s="89" t="s">
        <v>228</v>
      </c>
      <c r="BE724" s="87"/>
    </row>
    <row r="725" spans="1:57" ht="26.25" customHeight="1">
      <c r="A725" s="87" t="s">
        <v>801</v>
      </c>
      <c r="B725" s="87" t="s">
        <v>75</v>
      </c>
      <c r="C725" s="87" t="s">
        <v>75</v>
      </c>
      <c r="D725" s="92" t="s">
        <v>1285</v>
      </c>
      <c r="E725" s="92" t="s">
        <v>77</v>
      </c>
      <c r="F725" s="92" t="s">
        <v>1268</v>
      </c>
      <c r="G725" s="93" t="s">
        <v>133</v>
      </c>
      <c r="H725" s="93">
        <v>26</v>
      </c>
      <c r="I725" s="94" t="s">
        <v>25</v>
      </c>
      <c r="J725" s="148" t="s">
        <v>230</v>
      </c>
      <c r="K725" s="93" t="s">
        <v>231</v>
      </c>
      <c r="L725" s="94" t="s">
        <v>232</v>
      </c>
      <c r="M725" s="94">
        <v>12</v>
      </c>
      <c r="N725" s="95">
        <f t="shared" si="70"/>
        <v>0</v>
      </c>
      <c r="O725" s="201">
        <f>IF(P725&gt;0,VLOOKUP($D725,'BBLM COMCHECK'!$A:$S,14,0),0)</f>
        <v>0</v>
      </c>
      <c r="P725" s="202"/>
      <c r="Q725" s="91">
        <f t="shared" si="71"/>
        <v>0</v>
      </c>
      <c r="R725" s="201">
        <f>IF(S725&gt;0,VLOOKUP($D725,'BBLM COMCHECK'!$A:$S,15,0),0)</f>
        <v>0</v>
      </c>
      <c r="S725" s="202"/>
      <c r="T725" s="91">
        <f t="shared" si="72"/>
        <v>0</v>
      </c>
      <c r="U725" s="201">
        <f>IF(V725&gt;0,VLOOKUP($D725,'BBLM COMCHECK'!$A:$Z,25,0),0)</f>
        <v>0</v>
      </c>
      <c r="V725" s="202"/>
      <c r="W725" s="91">
        <f t="shared" si="73"/>
        <v>0</v>
      </c>
      <c r="X725" s="201">
        <f>IF(Y725&gt;0,VLOOKUP($D725,'BBLM COMCHECK'!$A:$Z,25,0),0)</f>
        <v>0</v>
      </c>
      <c r="Y725" s="202"/>
      <c r="Z725" s="91">
        <f t="shared" si="74"/>
        <v>0</v>
      </c>
      <c r="AA725" s="203" t="str">
        <f>VLOOKUP(D725,'BBLM COMCHECK'!$A:$I,9,0)</f>
        <v>order stop</v>
      </c>
      <c r="AB725" s="204">
        <f>VLOOKUP(D725,'BBLM COMCHECK'!$A:$L,12,0)</f>
        <v>49564</v>
      </c>
      <c r="AC725" s="201">
        <f t="shared" si="75"/>
        <v>0</v>
      </c>
      <c r="AD725" s="94"/>
      <c r="AE725" s="201"/>
      <c r="AF725" s="201"/>
      <c r="AG725" s="201"/>
      <c r="AH725" s="201"/>
      <c r="AI725" s="94"/>
      <c r="AJ725" s="94"/>
      <c r="AK725" s="87" t="s">
        <v>233</v>
      </c>
      <c r="AL725" s="87" t="str">
        <f t="shared" si="76"/>
        <v>2026-01-15|06003|1055785000|0||0|1</v>
      </c>
      <c r="AP725" s="198"/>
      <c r="AQ725" s="198"/>
      <c r="AR725" s="198"/>
      <c r="BC725" s="87"/>
      <c r="BD725" s="89" t="s">
        <v>234</v>
      </c>
      <c r="BE725" s="87"/>
    </row>
    <row r="726" spans="1:57" ht="26.25" customHeight="1">
      <c r="A726" s="87" t="s">
        <v>802</v>
      </c>
      <c r="B726" s="87" t="s">
        <v>75</v>
      </c>
      <c r="C726" s="87" t="s">
        <v>75</v>
      </c>
      <c r="D726" s="92" t="s">
        <v>1286</v>
      </c>
      <c r="E726" s="92" t="s">
        <v>77</v>
      </c>
      <c r="F726" s="92" t="s">
        <v>1268</v>
      </c>
      <c r="G726" s="93" t="s">
        <v>133</v>
      </c>
      <c r="H726" s="93">
        <v>27</v>
      </c>
      <c r="I726" s="94" t="s">
        <v>27</v>
      </c>
      <c r="J726" s="148" t="s">
        <v>236</v>
      </c>
      <c r="K726" s="93" t="s">
        <v>237</v>
      </c>
      <c r="L726" s="94" t="s">
        <v>238</v>
      </c>
      <c r="M726" s="94">
        <v>12</v>
      </c>
      <c r="N726" s="95">
        <f t="shared" si="70"/>
        <v>0</v>
      </c>
      <c r="O726" s="201">
        <f>IF(P726&gt;0,VLOOKUP($D726,'BBLM COMCHECK'!$A:$S,14,0),0)</f>
        <v>0</v>
      </c>
      <c r="P726" s="202"/>
      <c r="Q726" s="91">
        <f t="shared" si="71"/>
        <v>0</v>
      </c>
      <c r="R726" s="201">
        <f>IF(S726&gt;0,VLOOKUP($D726,'BBLM COMCHECK'!$A:$S,15,0),0)</f>
        <v>0</v>
      </c>
      <c r="S726" s="202"/>
      <c r="T726" s="91">
        <f t="shared" si="72"/>
        <v>0</v>
      </c>
      <c r="U726" s="201">
        <f>IF(V726&gt;0,VLOOKUP($D726,'BBLM COMCHECK'!$A:$Z,25,0),0)</f>
        <v>0</v>
      </c>
      <c r="V726" s="202"/>
      <c r="W726" s="91">
        <f t="shared" si="73"/>
        <v>0</v>
      </c>
      <c r="X726" s="201">
        <f>IF(Y726&gt;0,VLOOKUP($D726,'BBLM COMCHECK'!$A:$Z,25,0),0)</f>
        <v>0</v>
      </c>
      <c r="Y726" s="202"/>
      <c r="Z726" s="91">
        <f t="shared" si="74"/>
        <v>0</v>
      </c>
      <c r="AA726" s="203" t="str">
        <f>VLOOKUP(D726,'BBLM COMCHECK'!$A:$I,9,0)</f>
        <v>normal</v>
      </c>
      <c r="AB726" s="204">
        <f>VLOOKUP(D726,'BBLM COMCHECK'!$A:$L,12,0)</f>
        <v>413</v>
      </c>
      <c r="AC726" s="201">
        <f t="shared" si="75"/>
        <v>0</v>
      </c>
      <c r="AD726" s="94"/>
      <c r="AE726" s="201"/>
      <c r="AF726" s="201"/>
      <c r="AG726" s="201"/>
      <c r="AH726" s="201"/>
      <c r="AI726" s="94"/>
      <c r="AJ726" s="94"/>
      <c r="AK726" s="87" t="s">
        <v>239</v>
      </c>
      <c r="AL726" s="87" t="str">
        <f t="shared" si="76"/>
        <v>2026-01-15|06003|1058499000|0||0|1</v>
      </c>
      <c r="AP726" s="198"/>
      <c r="AQ726" s="198"/>
      <c r="AR726" s="198"/>
      <c r="BC726" s="87"/>
      <c r="BD726" s="89" t="s">
        <v>240</v>
      </c>
      <c r="BE726" s="87"/>
    </row>
    <row r="727" spans="1:57" ht="26.25" customHeight="1">
      <c r="A727" s="87" t="s">
        <v>803</v>
      </c>
      <c r="B727" s="87" t="s">
        <v>75</v>
      </c>
      <c r="C727" s="87" t="s">
        <v>75</v>
      </c>
      <c r="D727" s="92" t="s">
        <v>1287</v>
      </c>
      <c r="E727" s="92" t="s">
        <v>77</v>
      </c>
      <c r="F727" s="92" t="s">
        <v>1268</v>
      </c>
      <c r="G727" s="93" t="s">
        <v>133</v>
      </c>
      <c r="H727" s="93">
        <v>11</v>
      </c>
      <c r="I727" s="94" t="s">
        <v>20</v>
      </c>
      <c r="J727" s="148" t="s">
        <v>242</v>
      </c>
      <c r="K727" s="93" t="s">
        <v>243</v>
      </c>
      <c r="L727" s="94" t="s">
        <v>244</v>
      </c>
      <c r="M727" s="94">
        <v>16</v>
      </c>
      <c r="N727" s="95">
        <f t="shared" si="70"/>
        <v>0</v>
      </c>
      <c r="O727" s="201">
        <f>IF(P727&gt;0,VLOOKUP($D727,'BBLM COMCHECK'!$A:$S,14,0),0)</f>
        <v>0</v>
      </c>
      <c r="P727" s="202"/>
      <c r="Q727" s="91">
        <f t="shared" si="71"/>
        <v>0</v>
      </c>
      <c r="R727" s="201">
        <f>IF(S727&gt;0,VLOOKUP($D727,'BBLM COMCHECK'!$A:$S,15,0),0)</f>
        <v>0</v>
      </c>
      <c r="S727" s="202"/>
      <c r="T727" s="91">
        <f t="shared" si="72"/>
        <v>0</v>
      </c>
      <c r="U727" s="201">
        <f>IF(V727&gt;0,VLOOKUP($D727,'BBLM COMCHECK'!$A:$Z,25,0),0)</f>
        <v>0</v>
      </c>
      <c r="V727" s="202"/>
      <c r="W727" s="91">
        <f t="shared" si="73"/>
        <v>0</v>
      </c>
      <c r="X727" s="201">
        <f>IF(Y727&gt;0,VLOOKUP($D727,'BBLM COMCHECK'!$A:$Z,25,0),0)</f>
        <v>0</v>
      </c>
      <c r="Y727" s="202"/>
      <c r="Z727" s="91">
        <f t="shared" si="74"/>
        <v>0</v>
      </c>
      <c r="AA727" s="203" t="str">
        <f>VLOOKUP(D727,'BBLM COMCHECK'!$A:$I,9,0)</f>
        <v>normal</v>
      </c>
      <c r="AB727" s="204">
        <f>VLOOKUP(D727,'BBLM COMCHECK'!$A:$L,12,0)</f>
        <v>406</v>
      </c>
      <c r="AC727" s="201">
        <f t="shared" si="75"/>
        <v>0</v>
      </c>
      <c r="AD727" s="94"/>
      <c r="AE727" s="201"/>
      <c r="AF727" s="201"/>
      <c r="AG727" s="201"/>
      <c r="AH727" s="201"/>
      <c r="AI727" s="94"/>
      <c r="AJ727" s="94"/>
      <c r="AK727" s="87" t="s">
        <v>245</v>
      </c>
      <c r="AL727" s="87" t="str">
        <f t="shared" si="76"/>
        <v>2026-01-15|06003|1064670000|0||0|1</v>
      </c>
      <c r="AP727" s="198"/>
      <c r="AQ727" s="198"/>
      <c r="AR727" s="198"/>
      <c r="BC727" s="87"/>
      <c r="BD727" s="89" t="s">
        <v>246</v>
      </c>
      <c r="BE727" s="87"/>
    </row>
    <row r="728" spans="1:57" ht="26.25" customHeight="1">
      <c r="A728" s="87" t="s">
        <v>804</v>
      </c>
      <c r="B728" s="87" t="s">
        <v>75</v>
      </c>
      <c r="C728" s="87" t="s">
        <v>75</v>
      </c>
      <c r="D728" s="92" t="s">
        <v>1288</v>
      </c>
      <c r="E728" s="92" t="s">
        <v>77</v>
      </c>
      <c r="F728" s="92" t="s">
        <v>1268</v>
      </c>
      <c r="G728" s="93" t="s">
        <v>133</v>
      </c>
      <c r="H728" s="93">
        <v>11</v>
      </c>
      <c r="I728" s="94" t="s">
        <v>20</v>
      </c>
      <c r="J728" s="148" t="s">
        <v>248</v>
      </c>
      <c r="K728" s="93" t="s">
        <v>249</v>
      </c>
      <c r="L728" s="94" t="s">
        <v>250</v>
      </c>
      <c r="M728" s="94">
        <v>28</v>
      </c>
      <c r="N728" s="95">
        <f t="shared" si="70"/>
        <v>0</v>
      </c>
      <c r="O728" s="201">
        <f>IF(P728&gt;0,VLOOKUP($D728,'BBLM COMCHECK'!$A:$S,14,0),0)</f>
        <v>0</v>
      </c>
      <c r="P728" s="202"/>
      <c r="Q728" s="91">
        <f t="shared" si="71"/>
        <v>0</v>
      </c>
      <c r="R728" s="201">
        <f>IF(S728&gt;0,VLOOKUP($D728,'BBLM COMCHECK'!$A:$S,15,0),0)</f>
        <v>0</v>
      </c>
      <c r="S728" s="202"/>
      <c r="T728" s="91">
        <f t="shared" si="72"/>
        <v>0</v>
      </c>
      <c r="U728" s="201">
        <f>IF(V728&gt;0,VLOOKUP($D728,'BBLM COMCHECK'!$A:$Z,25,0),0)</f>
        <v>0</v>
      </c>
      <c r="V728" s="202"/>
      <c r="W728" s="91">
        <f t="shared" si="73"/>
        <v>0</v>
      </c>
      <c r="X728" s="201">
        <f>IF(Y728&gt;0,VLOOKUP($D728,'BBLM COMCHECK'!$A:$Z,25,0),0)</f>
        <v>0</v>
      </c>
      <c r="Y728" s="202"/>
      <c r="Z728" s="91">
        <f t="shared" si="74"/>
        <v>0</v>
      </c>
      <c r="AA728" s="203" t="str">
        <f>VLOOKUP(D728,'BBLM COMCHECK'!$A:$I,9,0)</f>
        <v>normal</v>
      </c>
      <c r="AB728" s="204">
        <f>VLOOKUP(D728,'BBLM COMCHECK'!$A:$L,12,0)</f>
        <v>1372</v>
      </c>
      <c r="AC728" s="201">
        <f t="shared" si="75"/>
        <v>0</v>
      </c>
      <c r="AD728" s="94"/>
      <c r="AE728" s="201"/>
      <c r="AF728" s="201"/>
      <c r="AG728" s="201"/>
      <c r="AH728" s="201"/>
      <c r="AI728" s="94"/>
      <c r="AJ728" s="94"/>
      <c r="AK728" s="87" t="s">
        <v>251</v>
      </c>
      <c r="AL728" s="87" t="str">
        <f t="shared" si="76"/>
        <v>2026-01-15|06003|1064680000|0||0|1</v>
      </c>
      <c r="AP728" s="198"/>
      <c r="AQ728" s="198"/>
      <c r="AR728" s="198"/>
      <c r="BC728" s="87"/>
      <c r="BD728" s="89" t="s">
        <v>252</v>
      </c>
      <c r="BE728" s="87"/>
    </row>
    <row r="729" spans="1:57" ht="26.25" customHeight="1">
      <c r="A729" s="87" t="s">
        <v>805</v>
      </c>
      <c r="B729" s="87" t="s">
        <v>75</v>
      </c>
      <c r="C729" s="87" t="s">
        <v>75</v>
      </c>
      <c r="D729" s="92" t="s">
        <v>1289</v>
      </c>
      <c r="E729" s="92" t="s">
        <v>77</v>
      </c>
      <c r="F729" s="92" t="s">
        <v>1268</v>
      </c>
      <c r="G729" s="93" t="s">
        <v>133</v>
      </c>
      <c r="H729" s="93">
        <v>21</v>
      </c>
      <c r="I729" s="94" t="s">
        <v>24</v>
      </c>
      <c r="J729" s="148" t="s">
        <v>254</v>
      </c>
      <c r="K729" s="93" t="s">
        <v>255</v>
      </c>
      <c r="L729" s="94" t="s">
        <v>256</v>
      </c>
      <c r="M729" s="94">
        <v>60</v>
      </c>
      <c r="N729" s="95">
        <f t="shared" si="70"/>
        <v>0</v>
      </c>
      <c r="O729" s="201">
        <f>IF(P729&gt;0,VLOOKUP($D729,'BBLM COMCHECK'!$A:$S,14,0),0)</f>
        <v>0</v>
      </c>
      <c r="P729" s="202"/>
      <c r="Q729" s="91">
        <f t="shared" si="71"/>
        <v>0</v>
      </c>
      <c r="R729" s="201">
        <f>IF(S729&gt;0,VLOOKUP($D729,'BBLM COMCHECK'!$A:$S,15,0),0)</f>
        <v>0</v>
      </c>
      <c r="S729" s="202"/>
      <c r="T729" s="91">
        <f t="shared" si="72"/>
        <v>0</v>
      </c>
      <c r="U729" s="201">
        <f>IF(V729&gt;0,VLOOKUP($D729,'BBLM COMCHECK'!$A:$Z,25,0),0)</f>
        <v>0</v>
      </c>
      <c r="V729" s="202"/>
      <c r="W729" s="91">
        <f t="shared" si="73"/>
        <v>0</v>
      </c>
      <c r="X729" s="201">
        <f>IF(Y729&gt;0,VLOOKUP($D729,'BBLM COMCHECK'!$A:$Z,25,0),0)</f>
        <v>0</v>
      </c>
      <c r="Y729" s="202"/>
      <c r="Z729" s="91">
        <f t="shared" si="74"/>
        <v>0</v>
      </c>
      <c r="AA729" s="203" t="str">
        <f>VLOOKUP(D729,'BBLM COMCHECK'!$A:$I,9,0)</f>
        <v>order stop</v>
      </c>
      <c r="AB729" s="204">
        <f>VLOOKUP(D729,'BBLM COMCHECK'!$A:$L,12,0)</f>
        <v>120706</v>
      </c>
      <c r="AC729" s="201">
        <f t="shared" si="75"/>
        <v>0</v>
      </c>
      <c r="AD729" s="94"/>
      <c r="AE729" s="201"/>
      <c r="AF729" s="201"/>
      <c r="AG729" s="201"/>
      <c r="AH729" s="201"/>
      <c r="AI729" s="94"/>
      <c r="AJ729" s="94"/>
      <c r="AK729" s="87" t="s">
        <v>257</v>
      </c>
      <c r="AL729" s="87" t="str">
        <f t="shared" si="76"/>
        <v>2026-01-15|06003|1070906000|0||0|1</v>
      </c>
      <c r="AP729" s="198"/>
      <c r="AQ729" s="198"/>
      <c r="AR729" s="198"/>
      <c r="BC729" s="87"/>
      <c r="BD729" s="89" t="s">
        <v>258</v>
      </c>
      <c r="BE729" s="87"/>
    </row>
    <row r="730" spans="1:57" ht="26.25" customHeight="1">
      <c r="A730" s="87" t="s">
        <v>806</v>
      </c>
      <c r="B730" s="87" t="s">
        <v>75</v>
      </c>
      <c r="C730" s="87" t="s">
        <v>75</v>
      </c>
      <c r="D730" s="92" t="s">
        <v>1290</v>
      </c>
      <c r="E730" s="92" t="s">
        <v>77</v>
      </c>
      <c r="F730" s="92" t="s">
        <v>1268</v>
      </c>
      <c r="G730" s="93" t="s">
        <v>133</v>
      </c>
      <c r="H730" s="93">
        <v>11</v>
      </c>
      <c r="I730" s="94" t="s">
        <v>20</v>
      </c>
      <c r="J730" s="148" t="s">
        <v>260</v>
      </c>
      <c r="K730" s="93" t="s">
        <v>261</v>
      </c>
      <c r="L730" s="94" t="s">
        <v>262</v>
      </c>
      <c r="M730" s="94">
        <v>12</v>
      </c>
      <c r="N730" s="95">
        <f t="shared" si="70"/>
        <v>0</v>
      </c>
      <c r="O730" s="201">
        <f>IF(P730&gt;0,VLOOKUP($D730,'BBLM COMCHECK'!$A:$S,14,0),0)</f>
        <v>0</v>
      </c>
      <c r="P730" s="202"/>
      <c r="Q730" s="91">
        <f t="shared" si="71"/>
        <v>0</v>
      </c>
      <c r="R730" s="201">
        <f>IF(S730&gt;0,VLOOKUP($D730,'BBLM COMCHECK'!$A:$S,15,0),0)</f>
        <v>0</v>
      </c>
      <c r="S730" s="202"/>
      <c r="T730" s="91">
        <f t="shared" si="72"/>
        <v>0</v>
      </c>
      <c r="U730" s="201">
        <f>IF(V730&gt;0,VLOOKUP($D730,'BBLM COMCHECK'!$A:$Z,25,0),0)</f>
        <v>0</v>
      </c>
      <c r="V730" s="202"/>
      <c r="W730" s="91">
        <f t="shared" si="73"/>
        <v>0</v>
      </c>
      <c r="X730" s="201">
        <f>IF(Y730&gt;0,VLOOKUP($D730,'BBLM COMCHECK'!$A:$Z,25,0),0)</f>
        <v>0</v>
      </c>
      <c r="Y730" s="202"/>
      <c r="Z730" s="91">
        <f t="shared" si="74"/>
        <v>0</v>
      </c>
      <c r="AA730" s="203" t="str">
        <f>VLOOKUP(D730,'BBLM COMCHECK'!$A:$I,9,0)</f>
        <v>normal</v>
      </c>
      <c r="AB730" s="204">
        <f>VLOOKUP(D730,'BBLM COMCHECK'!$A:$L,12,0)</f>
        <v>9040</v>
      </c>
      <c r="AC730" s="201">
        <f t="shared" si="75"/>
        <v>0</v>
      </c>
      <c r="AD730" s="94"/>
      <c r="AE730" s="201"/>
      <c r="AF730" s="201"/>
      <c r="AG730" s="201"/>
      <c r="AH730" s="201"/>
      <c r="AI730" s="94"/>
      <c r="AJ730" s="94"/>
      <c r="AK730" s="87" t="s">
        <v>263</v>
      </c>
      <c r="AL730" s="87" t="str">
        <f t="shared" si="76"/>
        <v>2026-01-15|06003|1071008000|0||0|1</v>
      </c>
      <c r="AP730" s="198"/>
      <c r="AQ730" s="198"/>
      <c r="AR730" s="198"/>
      <c r="BC730" s="87"/>
      <c r="BD730" s="89" t="s">
        <v>264</v>
      </c>
      <c r="BE730" s="87"/>
    </row>
    <row r="731" spans="1:57" ht="26.25" customHeight="1">
      <c r="A731" s="87" t="s">
        <v>807</v>
      </c>
      <c r="B731" s="87" t="s">
        <v>75</v>
      </c>
      <c r="C731" s="87" t="s">
        <v>75</v>
      </c>
      <c r="D731" s="92" t="s">
        <v>1291</v>
      </c>
      <c r="E731" s="92" t="s">
        <v>77</v>
      </c>
      <c r="F731" s="92" t="s">
        <v>1268</v>
      </c>
      <c r="G731" s="93" t="s">
        <v>133</v>
      </c>
      <c r="H731" s="93">
        <v>11</v>
      </c>
      <c r="I731" s="94" t="s">
        <v>20</v>
      </c>
      <c r="J731" s="148" t="s">
        <v>266</v>
      </c>
      <c r="K731" s="93" t="s">
        <v>267</v>
      </c>
      <c r="L731" s="94" t="s">
        <v>268</v>
      </c>
      <c r="M731" s="94">
        <v>9</v>
      </c>
      <c r="N731" s="95">
        <f t="shared" si="70"/>
        <v>0</v>
      </c>
      <c r="O731" s="201">
        <f>IF(P731&gt;0,VLOOKUP($D731,'BBLM COMCHECK'!$A:$S,14,0),0)</f>
        <v>0</v>
      </c>
      <c r="P731" s="202"/>
      <c r="Q731" s="91">
        <f t="shared" si="71"/>
        <v>0</v>
      </c>
      <c r="R731" s="201">
        <f>IF(S731&gt;0,VLOOKUP($D731,'BBLM COMCHECK'!$A:$S,15,0),0)</f>
        <v>0</v>
      </c>
      <c r="S731" s="202"/>
      <c r="T731" s="91">
        <f t="shared" si="72"/>
        <v>0</v>
      </c>
      <c r="U731" s="201">
        <f>IF(V731&gt;0,VLOOKUP($D731,'BBLM COMCHECK'!$A:$Z,25,0),0)</f>
        <v>0</v>
      </c>
      <c r="V731" s="202"/>
      <c r="W731" s="91">
        <f t="shared" si="73"/>
        <v>0</v>
      </c>
      <c r="X731" s="201">
        <f>IF(Y731&gt;0,VLOOKUP($D731,'BBLM COMCHECK'!$A:$Z,25,0),0)</f>
        <v>0</v>
      </c>
      <c r="Y731" s="202"/>
      <c r="Z731" s="91">
        <f t="shared" si="74"/>
        <v>0</v>
      </c>
      <c r="AA731" s="203" t="str">
        <f>VLOOKUP(D731,'BBLM COMCHECK'!$A:$I,9,0)</f>
        <v>normal</v>
      </c>
      <c r="AB731" s="204">
        <f>VLOOKUP(D731,'BBLM COMCHECK'!$A:$L,12,0)</f>
        <v>0</v>
      </c>
      <c r="AC731" s="201">
        <f t="shared" si="75"/>
        <v>1</v>
      </c>
      <c r="AD731" s="94"/>
      <c r="AE731" s="201"/>
      <c r="AF731" s="201"/>
      <c r="AG731" s="201"/>
      <c r="AH731" s="201"/>
      <c r="AI731" s="94"/>
      <c r="AJ731" s="94"/>
      <c r="AK731" s="87" t="s">
        <v>269</v>
      </c>
      <c r="AL731" s="87" t="str">
        <f t="shared" si="76"/>
        <v>2026-01-15|06003|1071606000|0||0|1</v>
      </c>
      <c r="AP731" s="198"/>
      <c r="AQ731" s="198"/>
      <c r="AR731" s="198"/>
      <c r="BC731" s="87"/>
      <c r="BD731" s="89" t="s">
        <v>270</v>
      </c>
      <c r="BE731" s="87"/>
    </row>
    <row r="732" spans="1:57" ht="26.25" customHeight="1">
      <c r="A732" s="87" t="s">
        <v>808</v>
      </c>
      <c r="B732" s="87" t="s">
        <v>75</v>
      </c>
      <c r="C732" s="87" t="s">
        <v>75</v>
      </c>
      <c r="D732" s="92" t="s">
        <v>1292</v>
      </c>
      <c r="E732" s="92" t="s">
        <v>77</v>
      </c>
      <c r="F732" s="92" t="s">
        <v>1268</v>
      </c>
      <c r="G732" s="93" t="s">
        <v>133</v>
      </c>
      <c r="H732" s="93">
        <v>11</v>
      </c>
      <c r="I732" s="94" t="s">
        <v>20</v>
      </c>
      <c r="J732" s="97" t="s">
        <v>272</v>
      </c>
      <c r="K732" s="93" t="s">
        <v>273</v>
      </c>
      <c r="L732" s="94" t="s">
        <v>274</v>
      </c>
      <c r="M732" s="94">
        <v>24</v>
      </c>
      <c r="N732" s="95">
        <f t="shared" si="70"/>
        <v>0</v>
      </c>
      <c r="O732" s="201">
        <f>IF(P732&gt;0,VLOOKUP($D732,'BBLM COMCHECK'!$A:$S,14,0),0)</f>
        <v>0</v>
      </c>
      <c r="P732" s="202"/>
      <c r="Q732" s="91">
        <f t="shared" si="71"/>
        <v>0</v>
      </c>
      <c r="R732" s="201">
        <f>IF(S732&gt;0,VLOOKUP($D732,'BBLM COMCHECK'!$A:$S,15,0),0)</f>
        <v>0</v>
      </c>
      <c r="S732" s="202"/>
      <c r="T732" s="91">
        <f t="shared" si="72"/>
        <v>0</v>
      </c>
      <c r="U732" s="201">
        <f>IF(V732&gt;0,VLOOKUP($D732,'BBLM COMCHECK'!$A:$Z,25,0),0)</f>
        <v>0</v>
      </c>
      <c r="V732" s="202"/>
      <c r="W732" s="91">
        <f t="shared" si="73"/>
        <v>0</v>
      </c>
      <c r="X732" s="201">
        <f>IF(Y732&gt;0,VLOOKUP($D732,'BBLM COMCHECK'!$A:$Z,25,0),0)</f>
        <v>0</v>
      </c>
      <c r="Y732" s="202"/>
      <c r="Z732" s="91">
        <f t="shared" si="74"/>
        <v>0</v>
      </c>
      <c r="AA732" s="203" t="str">
        <f>VLOOKUP(D732,'BBLM COMCHECK'!$A:$I,9,0)</f>
        <v>normal</v>
      </c>
      <c r="AB732" s="204">
        <f>VLOOKUP(D732,'BBLM COMCHECK'!$A:$L,12,0)</f>
        <v>0</v>
      </c>
      <c r="AC732" s="201">
        <f t="shared" si="75"/>
        <v>1</v>
      </c>
      <c r="AD732" s="94"/>
      <c r="AE732" s="201"/>
      <c r="AF732" s="201"/>
      <c r="AG732" s="201"/>
      <c r="AH732" s="201"/>
      <c r="AI732" s="94"/>
      <c r="AJ732" s="94"/>
      <c r="AK732" s="87" t="s">
        <v>275</v>
      </c>
      <c r="AL732" s="87" t="str">
        <f t="shared" si="76"/>
        <v>2026-01-15|06003|1072194000|0||0|1</v>
      </c>
      <c r="AP732" s="198"/>
      <c r="AQ732" s="198"/>
      <c r="AR732" s="198"/>
      <c r="BC732" s="87"/>
      <c r="BD732" s="89" t="s">
        <v>276</v>
      </c>
      <c r="BE732" s="87"/>
    </row>
    <row r="733" spans="1:57" ht="26.25" customHeight="1">
      <c r="A733" s="87" t="s">
        <v>809</v>
      </c>
      <c r="B733" s="87" t="s">
        <v>75</v>
      </c>
      <c r="C733" s="87" t="s">
        <v>75</v>
      </c>
      <c r="D733" s="92" t="s">
        <v>1293</v>
      </c>
      <c r="E733" s="92" t="s">
        <v>77</v>
      </c>
      <c r="F733" s="92" t="s">
        <v>1268</v>
      </c>
      <c r="G733" s="93" t="s">
        <v>133</v>
      </c>
      <c r="H733" s="93">
        <v>26</v>
      </c>
      <c r="I733" s="94" t="s">
        <v>25</v>
      </c>
      <c r="J733" s="148" t="s">
        <v>278</v>
      </c>
      <c r="K733" s="93" t="s">
        <v>279</v>
      </c>
      <c r="L733" s="94" t="s">
        <v>280</v>
      </c>
      <c r="M733" s="94">
        <v>20</v>
      </c>
      <c r="N733" s="95">
        <f t="shared" si="70"/>
        <v>0</v>
      </c>
      <c r="O733" s="201">
        <f>IF(P733&gt;0,VLOOKUP($D733,'BBLM COMCHECK'!$A:$S,14,0),0)</f>
        <v>0</v>
      </c>
      <c r="P733" s="202"/>
      <c r="Q733" s="91">
        <f t="shared" si="71"/>
        <v>0</v>
      </c>
      <c r="R733" s="201">
        <f>IF(S733&gt;0,VLOOKUP($D733,'BBLM COMCHECK'!$A:$S,15,0),0)</f>
        <v>0</v>
      </c>
      <c r="S733" s="202"/>
      <c r="T733" s="91">
        <f t="shared" si="72"/>
        <v>0</v>
      </c>
      <c r="U733" s="201">
        <f>IF(V733&gt;0,VLOOKUP($D733,'BBLM COMCHECK'!$A:$Z,25,0),0)</f>
        <v>0</v>
      </c>
      <c r="V733" s="202"/>
      <c r="W733" s="91">
        <f t="shared" si="73"/>
        <v>0</v>
      </c>
      <c r="X733" s="201">
        <f>IF(Y733&gt;0,VLOOKUP($D733,'BBLM COMCHECK'!$A:$Z,25,0),0)</f>
        <v>0</v>
      </c>
      <c r="Y733" s="202"/>
      <c r="Z733" s="91">
        <f t="shared" si="74"/>
        <v>0</v>
      </c>
      <c r="AA733" s="203" t="str">
        <f>VLOOKUP(D733,'BBLM COMCHECK'!$A:$I,9,0)</f>
        <v>normal</v>
      </c>
      <c r="AB733" s="204">
        <f>VLOOKUP(D733,'BBLM COMCHECK'!$A:$L,12,0)</f>
        <v>1231</v>
      </c>
      <c r="AC733" s="201">
        <f t="shared" si="75"/>
        <v>0</v>
      </c>
      <c r="AD733" s="94"/>
      <c r="AE733" s="201"/>
      <c r="AF733" s="201"/>
      <c r="AG733" s="201"/>
      <c r="AH733" s="201"/>
      <c r="AI733" s="94"/>
      <c r="AJ733" s="94"/>
      <c r="AK733" s="87" t="s">
        <v>281</v>
      </c>
      <c r="AL733" s="87" t="str">
        <f t="shared" si="76"/>
        <v>2026-01-15|06003|1074674000|0||0|1</v>
      </c>
      <c r="AP733" s="198"/>
      <c r="AQ733" s="198"/>
      <c r="AR733" s="198"/>
      <c r="BC733" s="87"/>
      <c r="BD733" s="89" t="s">
        <v>282</v>
      </c>
      <c r="BE733" s="87"/>
    </row>
    <row r="734" spans="1:57" ht="26.25" customHeight="1">
      <c r="A734" s="87" t="s">
        <v>810</v>
      </c>
      <c r="B734" s="87" t="s">
        <v>75</v>
      </c>
      <c r="C734" s="87" t="s">
        <v>75</v>
      </c>
      <c r="D734" s="92" t="s">
        <v>1294</v>
      </c>
      <c r="E734" s="92" t="s">
        <v>77</v>
      </c>
      <c r="F734" s="92" t="s">
        <v>1268</v>
      </c>
      <c r="G734" s="93" t="s">
        <v>133</v>
      </c>
      <c r="H734" s="93">
        <v>26</v>
      </c>
      <c r="I734" s="94" t="s">
        <v>25</v>
      </c>
      <c r="J734" s="97" t="s">
        <v>284</v>
      </c>
      <c r="K734" s="93" t="s">
        <v>285</v>
      </c>
      <c r="L734" s="94" t="s">
        <v>286</v>
      </c>
      <c r="M734" s="94">
        <v>50</v>
      </c>
      <c r="N734" s="95">
        <f t="shared" si="70"/>
        <v>0</v>
      </c>
      <c r="O734" s="201">
        <f>IF(P734&gt;0,VLOOKUP($D734,'BBLM COMCHECK'!$A:$S,14,0),0)</f>
        <v>0</v>
      </c>
      <c r="P734" s="202"/>
      <c r="Q734" s="91">
        <f t="shared" si="71"/>
        <v>0</v>
      </c>
      <c r="R734" s="201">
        <f>IF(S734&gt;0,VLOOKUP($D734,'BBLM COMCHECK'!$A:$S,15,0),0)</f>
        <v>0</v>
      </c>
      <c r="S734" s="202"/>
      <c r="T734" s="91">
        <f t="shared" si="72"/>
        <v>0</v>
      </c>
      <c r="U734" s="201">
        <f>IF(V734&gt;0,VLOOKUP($D734,'BBLM COMCHECK'!$A:$Z,25,0),0)</f>
        <v>0</v>
      </c>
      <c r="V734" s="202"/>
      <c r="W734" s="91">
        <f t="shared" si="73"/>
        <v>0</v>
      </c>
      <c r="X734" s="201">
        <f>IF(Y734&gt;0,VLOOKUP($D734,'BBLM COMCHECK'!$A:$Z,25,0),0)</f>
        <v>0</v>
      </c>
      <c r="Y734" s="202"/>
      <c r="Z734" s="91">
        <f t="shared" si="74"/>
        <v>0</v>
      </c>
      <c r="AA734" s="203" t="str">
        <f>VLOOKUP(D734,'BBLM COMCHECK'!$A:$I,9,0)</f>
        <v>normal</v>
      </c>
      <c r="AB734" s="204">
        <f>VLOOKUP(D734,'BBLM COMCHECK'!$A:$L,12,0)</f>
        <v>401</v>
      </c>
      <c r="AC734" s="201">
        <f t="shared" si="75"/>
        <v>0</v>
      </c>
      <c r="AD734" s="94"/>
      <c r="AE734" s="201"/>
      <c r="AF734" s="201"/>
      <c r="AG734" s="201"/>
      <c r="AH734" s="201"/>
      <c r="AI734" s="94"/>
      <c r="AJ734" s="94"/>
      <c r="AK734" s="87" t="s">
        <v>287</v>
      </c>
      <c r="AL734" s="87" t="str">
        <f t="shared" si="76"/>
        <v>2026-01-15|06003|1074883000|0||0|1</v>
      </c>
      <c r="AP734" s="198"/>
      <c r="AQ734" s="198"/>
      <c r="AR734" s="198"/>
      <c r="BC734" s="87"/>
      <c r="BD734" s="89" t="s">
        <v>288</v>
      </c>
      <c r="BE734" s="87"/>
    </row>
    <row r="735" spans="1:57" ht="26.25" customHeight="1">
      <c r="A735" s="87" t="s">
        <v>811</v>
      </c>
      <c r="B735" s="87" t="s">
        <v>75</v>
      </c>
      <c r="C735" s="87" t="s">
        <v>75</v>
      </c>
      <c r="D735" s="92" t="s">
        <v>1295</v>
      </c>
      <c r="E735" s="92" t="s">
        <v>77</v>
      </c>
      <c r="F735" s="92" t="s">
        <v>1268</v>
      </c>
      <c r="G735" s="93" t="s">
        <v>133</v>
      </c>
      <c r="H735" s="93">
        <v>27</v>
      </c>
      <c r="I735" s="94" t="s">
        <v>27</v>
      </c>
      <c r="J735" s="148" t="s">
        <v>290</v>
      </c>
      <c r="K735" s="93" t="s">
        <v>291</v>
      </c>
      <c r="L735" s="94" t="s">
        <v>292</v>
      </c>
      <c r="M735" s="94">
        <v>25</v>
      </c>
      <c r="N735" s="95">
        <f t="shared" si="70"/>
        <v>0</v>
      </c>
      <c r="O735" s="201">
        <f>IF(P735&gt;0,VLOOKUP($D735,'BBLM COMCHECK'!$A:$S,14,0),0)</f>
        <v>0</v>
      </c>
      <c r="P735" s="202"/>
      <c r="Q735" s="91">
        <f t="shared" si="71"/>
        <v>0</v>
      </c>
      <c r="R735" s="201">
        <f>IF(S735&gt;0,VLOOKUP($D735,'BBLM COMCHECK'!$A:$S,15,0),0)</f>
        <v>0</v>
      </c>
      <c r="S735" s="202"/>
      <c r="T735" s="91">
        <f t="shared" si="72"/>
        <v>0</v>
      </c>
      <c r="U735" s="201">
        <f>IF(V735&gt;0,VLOOKUP($D735,'BBLM COMCHECK'!$A:$Z,25,0),0)</f>
        <v>0</v>
      </c>
      <c r="V735" s="202"/>
      <c r="W735" s="91">
        <f t="shared" si="73"/>
        <v>0</v>
      </c>
      <c r="X735" s="201">
        <f>IF(Y735&gt;0,VLOOKUP($D735,'BBLM COMCHECK'!$A:$Z,25,0),0)</f>
        <v>0</v>
      </c>
      <c r="Y735" s="202"/>
      <c r="Z735" s="91">
        <f t="shared" si="74"/>
        <v>0</v>
      </c>
      <c r="AA735" s="203" t="str">
        <f>VLOOKUP(D735,'BBLM COMCHECK'!$A:$I,9,0)</f>
        <v>order stop</v>
      </c>
      <c r="AB735" s="204">
        <f>VLOOKUP(D735,'BBLM COMCHECK'!$A:$L,12,0)</f>
        <v>535</v>
      </c>
      <c r="AC735" s="201">
        <f t="shared" si="75"/>
        <v>0</v>
      </c>
      <c r="AD735" s="94"/>
      <c r="AE735" s="201"/>
      <c r="AF735" s="201"/>
      <c r="AG735" s="201"/>
      <c r="AH735" s="201"/>
      <c r="AI735" s="94"/>
      <c r="AJ735" s="94"/>
      <c r="AK735" s="87" t="s">
        <v>293</v>
      </c>
      <c r="AL735" s="87" t="str">
        <f t="shared" si="76"/>
        <v>2026-01-15|06003|1075557000|0||0|1</v>
      </c>
      <c r="AP735" s="198"/>
      <c r="AQ735" s="198"/>
      <c r="AR735" s="198"/>
      <c r="BC735" s="87"/>
      <c r="BD735" s="89" t="s">
        <v>294</v>
      </c>
      <c r="BE735" s="87"/>
    </row>
    <row r="736" spans="1:57" ht="26.25" customHeight="1">
      <c r="A736" s="87" t="s">
        <v>812</v>
      </c>
      <c r="B736" s="87" t="s">
        <v>75</v>
      </c>
      <c r="C736" s="87" t="s">
        <v>75</v>
      </c>
      <c r="D736" s="92" t="s">
        <v>1296</v>
      </c>
      <c r="E736" s="92" t="s">
        <v>77</v>
      </c>
      <c r="F736" s="92" t="s">
        <v>1268</v>
      </c>
      <c r="G736" s="93" t="s">
        <v>133</v>
      </c>
      <c r="H736" s="93">
        <v>26</v>
      </c>
      <c r="I736" s="94" t="s">
        <v>25</v>
      </c>
      <c r="J736" s="148" t="s">
        <v>296</v>
      </c>
      <c r="K736" s="93" t="s">
        <v>297</v>
      </c>
      <c r="L736" s="94" t="s">
        <v>298</v>
      </c>
      <c r="M736" s="94">
        <v>12</v>
      </c>
      <c r="N736" s="95">
        <f t="shared" si="70"/>
        <v>0</v>
      </c>
      <c r="O736" s="201">
        <f>IF(P736&gt;0,VLOOKUP($D736,'BBLM COMCHECK'!$A:$S,14,0),0)</f>
        <v>0</v>
      </c>
      <c r="P736" s="202"/>
      <c r="Q736" s="91">
        <f t="shared" si="71"/>
        <v>0</v>
      </c>
      <c r="R736" s="201">
        <f>IF(S736&gt;0,VLOOKUP($D736,'BBLM COMCHECK'!$A:$S,15,0),0)</f>
        <v>0</v>
      </c>
      <c r="S736" s="202"/>
      <c r="T736" s="91">
        <f t="shared" si="72"/>
        <v>0</v>
      </c>
      <c r="U736" s="201">
        <f>IF(V736&gt;0,VLOOKUP($D736,'BBLM COMCHECK'!$A:$Z,25,0),0)</f>
        <v>0</v>
      </c>
      <c r="V736" s="202"/>
      <c r="W736" s="91">
        <f t="shared" si="73"/>
        <v>0</v>
      </c>
      <c r="X736" s="201">
        <f>IF(Y736&gt;0,VLOOKUP($D736,'BBLM COMCHECK'!$A:$Z,25,0),0)</f>
        <v>0</v>
      </c>
      <c r="Y736" s="202"/>
      <c r="Z736" s="91">
        <f t="shared" si="74"/>
        <v>0</v>
      </c>
      <c r="AA736" s="203" t="str">
        <f>VLOOKUP(D736,'BBLM COMCHECK'!$A:$I,9,0)</f>
        <v>normal</v>
      </c>
      <c r="AB736" s="204">
        <f>VLOOKUP(D736,'BBLM COMCHECK'!$A:$L,12,0)</f>
        <v>14394</v>
      </c>
      <c r="AC736" s="201">
        <f t="shared" si="75"/>
        <v>0</v>
      </c>
      <c r="AD736" s="94"/>
      <c r="AE736" s="201"/>
      <c r="AF736" s="201"/>
      <c r="AG736" s="201"/>
      <c r="AH736" s="201"/>
      <c r="AI736" s="94"/>
      <c r="AJ736" s="94"/>
      <c r="AK736" s="87" t="s">
        <v>299</v>
      </c>
      <c r="AL736" s="87" t="str">
        <f t="shared" si="76"/>
        <v>2026-01-15|06003|1077236000|0||0|1</v>
      </c>
      <c r="AP736" s="198"/>
      <c r="AQ736" s="198"/>
      <c r="AR736" s="198"/>
      <c r="BC736" s="87"/>
      <c r="BD736" s="89" t="s">
        <v>867</v>
      </c>
      <c r="BE736" s="87"/>
    </row>
    <row r="737" spans="1:57" ht="26.25" customHeight="1">
      <c r="A737" s="87" t="s">
        <v>813</v>
      </c>
      <c r="B737" s="87" t="s">
        <v>75</v>
      </c>
      <c r="C737" s="87" t="s">
        <v>75</v>
      </c>
      <c r="D737" s="92" t="s">
        <v>1297</v>
      </c>
      <c r="E737" s="92" t="s">
        <v>77</v>
      </c>
      <c r="F737" s="92" t="s">
        <v>1268</v>
      </c>
      <c r="G737" s="93" t="s">
        <v>133</v>
      </c>
      <c r="H737" s="93">
        <v>26</v>
      </c>
      <c r="I737" s="94" t="s">
        <v>25</v>
      </c>
      <c r="J737" s="148" t="s">
        <v>302</v>
      </c>
      <c r="K737" s="93" t="s">
        <v>303</v>
      </c>
      <c r="L737" s="94" t="s">
        <v>304</v>
      </c>
      <c r="M737" s="94">
        <v>12</v>
      </c>
      <c r="N737" s="95">
        <f t="shared" si="70"/>
        <v>0</v>
      </c>
      <c r="O737" s="201">
        <f>IF(P737&gt;0,VLOOKUP($D737,'BBLM COMCHECK'!$A:$S,14,0),0)</f>
        <v>0</v>
      </c>
      <c r="P737" s="202"/>
      <c r="Q737" s="91">
        <f t="shared" si="71"/>
        <v>0</v>
      </c>
      <c r="R737" s="201">
        <f>IF(S737&gt;0,VLOOKUP($D737,'BBLM COMCHECK'!$A:$S,15,0),0)</f>
        <v>0</v>
      </c>
      <c r="S737" s="202"/>
      <c r="T737" s="91">
        <f t="shared" si="72"/>
        <v>0</v>
      </c>
      <c r="U737" s="201">
        <f>IF(V737&gt;0,VLOOKUP($D737,'BBLM COMCHECK'!$A:$Z,25,0),0)</f>
        <v>0</v>
      </c>
      <c r="V737" s="202"/>
      <c r="W737" s="91">
        <f t="shared" si="73"/>
        <v>0</v>
      </c>
      <c r="X737" s="201">
        <f>IF(Y737&gt;0,VLOOKUP($D737,'BBLM COMCHECK'!$A:$Z,25,0),0)</f>
        <v>0</v>
      </c>
      <c r="Y737" s="202"/>
      <c r="Z737" s="91">
        <f t="shared" si="74"/>
        <v>0</v>
      </c>
      <c r="AA737" s="203" t="str">
        <f>VLOOKUP(D737,'BBLM COMCHECK'!$A:$I,9,0)</f>
        <v>normal</v>
      </c>
      <c r="AB737" s="204">
        <f>VLOOKUP(D737,'BBLM COMCHECK'!$A:$L,12,0)</f>
        <v>57899</v>
      </c>
      <c r="AC737" s="201">
        <f t="shared" si="75"/>
        <v>0</v>
      </c>
      <c r="AD737" s="94"/>
      <c r="AE737" s="201"/>
      <c r="AF737" s="201"/>
      <c r="AG737" s="201"/>
      <c r="AH737" s="201"/>
      <c r="AI737" s="94"/>
      <c r="AJ737" s="94"/>
      <c r="AK737" s="87" t="s">
        <v>526</v>
      </c>
      <c r="AL737" s="87" t="str">
        <f t="shared" si="76"/>
        <v>2026-01-15|06003|1077237000|0||0|1</v>
      </c>
      <c r="AP737" s="198"/>
      <c r="AQ737" s="198"/>
      <c r="AR737" s="198"/>
      <c r="BC737" s="87"/>
      <c r="BD737" s="89" t="s">
        <v>306</v>
      </c>
      <c r="BE737" s="87"/>
    </row>
    <row r="738" spans="1:57" ht="26.25" customHeight="1">
      <c r="A738" s="87" t="s">
        <v>814</v>
      </c>
      <c r="B738" s="87" t="s">
        <v>75</v>
      </c>
      <c r="C738" s="87" t="s">
        <v>75</v>
      </c>
      <c r="D738" s="92" t="s">
        <v>1298</v>
      </c>
      <c r="E738" s="92" t="s">
        <v>77</v>
      </c>
      <c r="F738" s="92" t="s">
        <v>1268</v>
      </c>
      <c r="G738" s="93" t="s">
        <v>133</v>
      </c>
      <c r="H738" s="93">
        <v>26</v>
      </c>
      <c r="I738" s="94" t="s">
        <v>25</v>
      </c>
      <c r="J738" s="148" t="s">
        <v>308</v>
      </c>
      <c r="K738" s="93" t="s">
        <v>309</v>
      </c>
      <c r="L738" s="94" t="s">
        <v>310</v>
      </c>
      <c r="M738" s="94">
        <v>12</v>
      </c>
      <c r="N738" s="95">
        <f t="shared" si="70"/>
        <v>0</v>
      </c>
      <c r="O738" s="201">
        <f>IF(P738&gt;0,VLOOKUP($D738,'BBLM COMCHECK'!$A:$S,14,0),0)</f>
        <v>0</v>
      </c>
      <c r="P738" s="202"/>
      <c r="Q738" s="91">
        <f t="shared" si="71"/>
        <v>0</v>
      </c>
      <c r="R738" s="201">
        <f>IF(S738&gt;0,VLOOKUP($D738,'BBLM COMCHECK'!$A:$S,15,0),0)</f>
        <v>0</v>
      </c>
      <c r="S738" s="202"/>
      <c r="T738" s="91">
        <f t="shared" si="72"/>
        <v>0</v>
      </c>
      <c r="U738" s="201">
        <f>IF(V738&gt;0,VLOOKUP($D738,'BBLM COMCHECK'!$A:$Z,25,0),0)</f>
        <v>0</v>
      </c>
      <c r="V738" s="202"/>
      <c r="W738" s="91">
        <f t="shared" si="73"/>
        <v>0</v>
      </c>
      <c r="X738" s="201">
        <f>IF(Y738&gt;0,VLOOKUP($D738,'BBLM COMCHECK'!$A:$Z,25,0),0)</f>
        <v>0</v>
      </c>
      <c r="Y738" s="202"/>
      <c r="Z738" s="91">
        <f t="shared" si="74"/>
        <v>0</v>
      </c>
      <c r="AA738" s="203" t="str">
        <f>VLOOKUP(D738,'BBLM COMCHECK'!$A:$I,9,0)</f>
        <v>normal</v>
      </c>
      <c r="AB738" s="204">
        <f>VLOOKUP(D738,'BBLM COMCHECK'!$A:$L,12,0)</f>
        <v>12</v>
      </c>
      <c r="AC738" s="201">
        <f t="shared" si="75"/>
        <v>0</v>
      </c>
      <c r="AD738" s="94"/>
      <c r="AE738" s="201"/>
      <c r="AF738" s="201"/>
      <c r="AG738" s="201"/>
      <c r="AH738" s="201"/>
      <c r="AI738" s="94"/>
      <c r="AJ738" s="94"/>
      <c r="AK738" s="87" t="s">
        <v>311</v>
      </c>
      <c r="AL738" s="87" t="str">
        <f t="shared" si="76"/>
        <v>2026-01-15|06003|1082607000|0||0|1</v>
      </c>
      <c r="AP738" s="198"/>
      <c r="AQ738" s="198"/>
      <c r="AR738" s="198"/>
      <c r="BC738" s="87"/>
      <c r="BD738" s="89" t="s">
        <v>312</v>
      </c>
      <c r="BE738" s="87"/>
    </row>
    <row r="739" spans="1:57" ht="26.25" customHeight="1">
      <c r="A739" s="87" t="s">
        <v>815</v>
      </c>
      <c r="B739" s="87" t="s">
        <v>75</v>
      </c>
      <c r="C739" s="87" t="s">
        <v>75</v>
      </c>
      <c r="D739" s="92" t="s">
        <v>1299</v>
      </c>
      <c r="E739" s="92" t="s">
        <v>77</v>
      </c>
      <c r="F739" s="92" t="s">
        <v>1268</v>
      </c>
      <c r="G739" s="93" t="s">
        <v>133</v>
      </c>
      <c r="H739" s="93">
        <v>26</v>
      </c>
      <c r="I739" s="94" t="s">
        <v>25</v>
      </c>
      <c r="J739" s="148" t="s">
        <v>314</v>
      </c>
      <c r="K739" s="93" t="s">
        <v>315</v>
      </c>
      <c r="L739" s="94" t="s">
        <v>316</v>
      </c>
      <c r="M739" s="94">
        <v>24</v>
      </c>
      <c r="N739" s="95">
        <f t="shared" si="70"/>
        <v>0</v>
      </c>
      <c r="O739" s="201">
        <f>IF(P739&gt;0,VLOOKUP($D739,'BBLM COMCHECK'!$A:$S,14,0),0)</f>
        <v>0</v>
      </c>
      <c r="P739" s="202"/>
      <c r="Q739" s="91">
        <f t="shared" si="71"/>
        <v>0</v>
      </c>
      <c r="R739" s="201">
        <f>IF(S739&gt;0,VLOOKUP($D739,'BBLM COMCHECK'!$A:$S,15,0),0)</f>
        <v>0</v>
      </c>
      <c r="S739" s="202"/>
      <c r="T739" s="91">
        <f t="shared" si="72"/>
        <v>0</v>
      </c>
      <c r="U739" s="201">
        <f>IF(V739&gt;0,VLOOKUP($D739,'BBLM COMCHECK'!$A:$Z,25,0),0)</f>
        <v>0</v>
      </c>
      <c r="V739" s="202"/>
      <c r="W739" s="91">
        <f t="shared" si="73"/>
        <v>0</v>
      </c>
      <c r="X739" s="201">
        <f>IF(Y739&gt;0,VLOOKUP($D739,'BBLM COMCHECK'!$A:$Z,25,0),0)</f>
        <v>0</v>
      </c>
      <c r="Y739" s="202"/>
      <c r="Z739" s="91">
        <f t="shared" si="74"/>
        <v>0</v>
      </c>
      <c r="AA739" s="203" t="str">
        <f>VLOOKUP(D739,'BBLM COMCHECK'!$A:$I,9,0)</f>
        <v>normal</v>
      </c>
      <c r="AB739" s="204">
        <f>VLOOKUP(D739,'BBLM COMCHECK'!$A:$L,12,0)</f>
        <v>5080</v>
      </c>
      <c r="AC739" s="201">
        <f t="shared" si="75"/>
        <v>0</v>
      </c>
      <c r="AD739" s="94"/>
      <c r="AE739" s="201"/>
      <c r="AF739" s="201"/>
      <c r="AG739" s="201"/>
      <c r="AH739" s="201"/>
      <c r="AI739" s="94"/>
      <c r="AJ739" s="94"/>
      <c r="AK739" s="87" t="s">
        <v>317</v>
      </c>
      <c r="AL739" s="87" t="str">
        <f t="shared" si="76"/>
        <v>2026-01-15|06003|1082723000|0||0|1</v>
      </c>
      <c r="AP739" s="198"/>
      <c r="AQ739" s="198"/>
      <c r="AR739" s="198"/>
      <c r="BC739" s="87"/>
      <c r="BD739" s="89" t="s">
        <v>318</v>
      </c>
      <c r="BE739" s="87"/>
    </row>
    <row r="740" spans="1:57" ht="26.25" customHeight="1">
      <c r="A740" s="87" t="s">
        <v>816</v>
      </c>
      <c r="B740" s="87" t="s">
        <v>75</v>
      </c>
      <c r="C740" s="87" t="s">
        <v>75</v>
      </c>
      <c r="D740" s="92" t="s">
        <v>1300</v>
      </c>
      <c r="E740" s="92" t="s">
        <v>77</v>
      </c>
      <c r="F740" s="92" t="s">
        <v>1268</v>
      </c>
      <c r="G740" s="93" t="s">
        <v>133</v>
      </c>
      <c r="H740" s="93">
        <v>27</v>
      </c>
      <c r="I740" s="94" t="s">
        <v>27</v>
      </c>
      <c r="J740" s="148" t="s">
        <v>320</v>
      </c>
      <c r="K740" s="93" t="s">
        <v>321</v>
      </c>
      <c r="L740" s="94" t="s">
        <v>322</v>
      </c>
      <c r="M740" s="94">
        <v>30</v>
      </c>
      <c r="N740" s="95">
        <f t="shared" si="70"/>
        <v>0</v>
      </c>
      <c r="O740" s="201">
        <f>IF(P740&gt;0,VLOOKUP($D740,'BBLM COMCHECK'!$A:$S,14,0),0)</f>
        <v>0</v>
      </c>
      <c r="P740" s="202"/>
      <c r="Q740" s="91">
        <f t="shared" si="71"/>
        <v>0</v>
      </c>
      <c r="R740" s="201">
        <f>IF(S740&gt;0,VLOOKUP($D740,'BBLM COMCHECK'!$A:$S,15,0),0)</f>
        <v>0</v>
      </c>
      <c r="S740" s="202"/>
      <c r="T740" s="91">
        <f t="shared" si="72"/>
        <v>0</v>
      </c>
      <c r="U740" s="201">
        <f>IF(V740&gt;0,VLOOKUP($D740,'BBLM COMCHECK'!$A:$Z,25,0),0)</f>
        <v>0</v>
      </c>
      <c r="V740" s="202"/>
      <c r="W740" s="91">
        <f t="shared" si="73"/>
        <v>0</v>
      </c>
      <c r="X740" s="201">
        <f>IF(Y740&gt;0,VLOOKUP($D740,'BBLM COMCHECK'!$A:$Z,25,0),0)</f>
        <v>0</v>
      </c>
      <c r="Y740" s="202"/>
      <c r="Z740" s="91">
        <f t="shared" si="74"/>
        <v>0</v>
      </c>
      <c r="AA740" s="203" t="str">
        <f>VLOOKUP(D740,'BBLM COMCHECK'!$A:$I,9,0)</f>
        <v>order stop</v>
      </c>
      <c r="AB740" s="204">
        <f>VLOOKUP(D740,'BBLM COMCHECK'!$A:$L,12,0)</f>
        <v>12</v>
      </c>
      <c r="AC740" s="201">
        <f t="shared" si="75"/>
        <v>0</v>
      </c>
      <c r="AD740" s="94"/>
      <c r="AE740" s="201"/>
      <c r="AF740" s="201"/>
      <c r="AG740" s="201"/>
      <c r="AH740" s="201"/>
      <c r="AI740" s="94"/>
      <c r="AJ740" s="94"/>
      <c r="AK740" s="87" t="s">
        <v>323</v>
      </c>
      <c r="AL740" s="87" t="str">
        <f t="shared" si="76"/>
        <v>2026-01-15|06003|1083898000|0||0|1</v>
      </c>
      <c r="AP740" s="198"/>
      <c r="AQ740" s="198"/>
      <c r="AR740" s="198"/>
      <c r="BC740" s="87"/>
      <c r="BD740" s="89" t="s">
        <v>324</v>
      </c>
      <c r="BE740" s="87"/>
    </row>
    <row r="741" spans="1:57" ht="26.25" customHeight="1">
      <c r="A741" s="87" t="s">
        <v>817</v>
      </c>
      <c r="B741" s="87" t="s">
        <v>75</v>
      </c>
      <c r="C741" s="87" t="s">
        <v>75</v>
      </c>
      <c r="D741" s="92" t="s">
        <v>1301</v>
      </c>
      <c r="E741" s="92" t="s">
        <v>77</v>
      </c>
      <c r="F741" s="92" t="s">
        <v>1268</v>
      </c>
      <c r="G741" s="93" t="s">
        <v>133</v>
      </c>
      <c r="H741" s="93">
        <v>27</v>
      </c>
      <c r="I741" s="94" t="s">
        <v>27</v>
      </c>
      <c r="J741" s="148" t="s">
        <v>326</v>
      </c>
      <c r="K741" s="93" t="s">
        <v>327</v>
      </c>
      <c r="L741" s="94" t="s">
        <v>328</v>
      </c>
      <c r="M741" s="94">
        <v>24</v>
      </c>
      <c r="N741" s="95">
        <f t="shared" si="70"/>
        <v>0</v>
      </c>
      <c r="O741" s="201">
        <f>IF(P741&gt;0,VLOOKUP($D741,'BBLM COMCHECK'!$A:$S,14,0),0)</f>
        <v>0</v>
      </c>
      <c r="P741" s="202"/>
      <c r="Q741" s="91">
        <f t="shared" si="71"/>
        <v>0</v>
      </c>
      <c r="R741" s="201">
        <f>IF(S741&gt;0,VLOOKUP($D741,'BBLM COMCHECK'!$A:$S,15,0),0)</f>
        <v>0</v>
      </c>
      <c r="S741" s="202"/>
      <c r="T741" s="91">
        <f t="shared" si="72"/>
        <v>0</v>
      </c>
      <c r="U741" s="201">
        <f>IF(V741&gt;0,VLOOKUP($D741,'BBLM COMCHECK'!$A:$Z,25,0),0)</f>
        <v>0</v>
      </c>
      <c r="V741" s="202"/>
      <c r="W741" s="91">
        <f t="shared" si="73"/>
        <v>0</v>
      </c>
      <c r="X741" s="201">
        <f>IF(Y741&gt;0,VLOOKUP($D741,'BBLM COMCHECK'!$A:$Z,25,0),0)</f>
        <v>0</v>
      </c>
      <c r="Y741" s="202"/>
      <c r="Z741" s="91">
        <f t="shared" si="74"/>
        <v>0</v>
      </c>
      <c r="AA741" s="203" t="str">
        <f>VLOOKUP(D741,'BBLM COMCHECK'!$A:$I,9,0)</f>
        <v>normal</v>
      </c>
      <c r="AB741" s="204">
        <f>VLOOKUP(D741,'BBLM COMCHECK'!$A:$L,12,0)</f>
        <v>4212</v>
      </c>
      <c r="AC741" s="201">
        <f t="shared" si="75"/>
        <v>0</v>
      </c>
      <c r="AD741" s="94"/>
      <c r="AE741" s="201"/>
      <c r="AF741" s="201"/>
      <c r="AG741" s="201"/>
      <c r="AH741" s="201"/>
      <c r="AI741" s="94"/>
      <c r="AJ741" s="94"/>
      <c r="AK741" s="87" t="s">
        <v>329</v>
      </c>
      <c r="AL741" s="87" t="str">
        <f t="shared" si="76"/>
        <v>2026-01-15|06003|1083903000|0||0|1</v>
      </c>
      <c r="AP741" s="198"/>
      <c r="AQ741" s="198"/>
      <c r="AR741" s="198"/>
      <c r="BC741" s="87"/>
      <c r="BD741" s="89" t="s">
        <v>330</v>
      </c>
      <c r="BE741" s="87"/>
    </row>
    <row r="742" spans="1:57" ht="26.25" customHeight="1">
      <c r="A742" s="87" t="s">
        <v>818</v>
      </c>
      <c r="B742" s="87" t="s">
        <v>75</v>
      </c>
      <c r="C742" s="87" t="s">
        <v>75</v>
      </c>
      <c r="D742" s="92" t="s">
        <v>1302</v>
      </c>
      <c r="E742" s="92" t="s">
        <v>77</v>
      </c>
      <c r="F742" s="92" t="s">
        <v>1268</v>
      </c>
      <c r="G742" s="93" t="s">
        <v>133</v>
      </c>
      <c r="H742" s="93">
        <v>17</v>
      </c>
      <c r="I742" s="94" t="s">
        <v>22</v>
      </c>
      <c r="J742" s="148" t="s">
        <v>332</v>
      </c>
      <c r="K742" s="93" t="s">
        <v>333</v>
      </c>
      <c r="L742" s="94" t="s">
        <v>334</v>
      </c>
      <c r="M742" s="94">
        <v>60</v>
      </c>
      <c r="N742" s="95">
        <f t="shared" si="70"/>
        <v>0</v>
      </c>
      <c r="O742" s="201">
        <f>IF(P742&gt;0,VLOOKUP($D742,'BBLM COMCHECK'!$A:$S,14,0),0)</f>
        <v>0</v>
      </c>
      <c r="P742" s="202"/>
      <c r="Q742" s="91">
        <f t="shared" si="71"/>
        <v>0</v>
      </c>
      <c r="R742" s="201">
        <f>IF(S742&gt;0,VLOOKUP($D742,'BBLM COMCHECK'!$A:$S,15,0),0)</f>
        <v>0</v>
      </c>
      <c r="S742" s="202"/>
      <c r="T742" s="91">
        <f t="shared" si="72"/>
        <v>0</v>
      </c>
      <c r="U742" s="201">
        <f>IF(V742&gt;0,VLOOKUP($D742,'BBLM COMCHECK'!$A:$Z,25,0),0)</f>
        <v>0</v>
      </c>
      <c r="V742" s="202"/>
      <c r="W742" s="91">
        <f t="shared" si="73"/>
        <v>0</v>
      </c>
      <c r="X742" s="201">
        <f>IF(Y742&gt;0,VLOOKUP($D742,'BBLM COMCHECK'!$A:$Z,25,0),0)</f>
        <v>0</v>
      </c>
      <c r="Y742" s="202"/>
      <c r="Z742" s="91">
        <f t="shared" si="74"/>
        <v>0</v>
      </c>
      <c r="AA742" s="203" t="str">
        <f>VLOOKUP(D742,'BBLM COMCHECK'!$A:$I,9,0)</f>
        <v>normal</v>
      </c>
      <c r="AB742" s="204">
        <f>VLOOKUP(D742,'BBLM COMCHECK'!$A:$L,12,0)</f>
        <v>403</v>
      </c>
      <c r="AC742" s="201">
        <f t="shared" si="75"/>
        <v>0</v>
      </c>
      <c r="AD742" s="94"/>
      <c r="AE742" s="201"/>
      <c r="AF742" s="201"/>
      <c r="AG742" s="201"/>
      <c r="AH742" s="201"/>
      <c r="AI742" s="94"/>
      <c r="AJ742" s="94"/>
      <c r="AK742" s="87" t="s">
        <v>335</v>
      </c>
      <c r="AL742" s="87" t="str">
        <f t="shared" si="76"/>
        <v>2026-01-15|06003|1084369000|0||0|1</v>
      </c>
      <c r="AP742" s="198"/>
      <c r="AQ742" s="198"/>
      <c r="AR742" s="198"/>
      <c r="BC742" s="87"/>
      <c r="BD742" s="89" t="s">
        <v>336</v>
      </c>
      <c r="BE742" s="87"/>
    </row>
    <row r="743" spans="1:57" ht="26.25" customHeight="1">
      <c r="A743" s="87" t="s">
        <v>819</v>
      </c>
      <c r="B743" s="87" t="s">
        <v>75</v>
      </c>
      <c r="C743" s="87" t="s">
        <v>75</v>
      </c>
      <c r="D743" s="92" t="s">
        <v>1303</v>
      </c>
      <c r="E743" s="92" t="s">
        <v>77</v>
      </c>
      <c r="F743" s="92" t="s">
        <v>1268</v>
      </c>
      <c r="G743" s="93" t="s">
        <v>133</v>
      </c>
      <c r="H743" s="93">
        <v>17</v>
      </c>
      <c r="I743" s="94" t="s">
        <v>22</v>
      </c>
      <c r="J743" s="148" t="s">
        <v>338</v>
      </c>
      <c r="K743" s="93" t="s">
        <v>339</v>
      </c>
      <c r="L743" s="94" t="s">
        <v>340</v>
      </c>
      <c r="M743" s="94">
        <v>40</v>
      </c>
      <c r="N743" s="95">
        <f t="shared" si="70"/>
        <v>0</v>
      </c>
      <c r="O743" s="201">
        <f>IF(P743&gt;0,VLOOKUP($D743,'BBLM COMCHECK'!$A:$S,14,0),0)</f>
        <v>0</v>
      </c>
      <c r="P743" s="202"/>
      <c r="Q743" s="91">
        <f t="shared" si="71"/>
        <v>0</v>
      </c>
      <c r="R743" s="201">
        <f>IF(S743&gt;0,VLOOKUP($D743,'BBLM COMCHECK'!$A:$S,15,0),0)</f>
        <v>0</v>
      </c>
      <c r="S743" s="202"/>
      <c r="T743" s="91">
        <f t="shared" si="72"/>
        <v>0</v>
      </c>
      <c r="U743" s="201">
        <f>IF(V743&gt;0,VLOOKUP($D743,'BBLM COMCHECK'!$A:$Z,25,0),0)</f>
        <v>0</v>
      </c>
      <c r="V743" s="202"/>
      <c r="W743" s="91">
        <f t="shared" si="73"/>
        <v>0</v>
      </c>
      <c r="X743" s="201">
        <f>IF(Y743&gt;0,VLOOKUP($D743,'BBLM COMCHECK'!$A:$Z,25,0),0)</f>
        <v>0</v>
      </c>
      <c r="Y743" s="202"/>
      <c r="Z743" s="91">
        <f t="shared" si="74"/>
        <v>0</v>
      </c>
      <c r="AA743" s="203" t="str">
        <f>VLOOKUP(D743,'BBLM COMCHECK'!$A:$I,9,0)</f>
        <v>order stop</v>
      </c>
      <c r="AB743" s="204">
        <f>VLOOKUP(D743,'BBLM COMCHECK'!$A:$L,12,0)</f>
        <v>58256</v>
      </c>
      <c r="AC743" s="201">
        <f t="shared" si="75"/>
        <v>0</v>
      </c>
      <c r="AD743" s="94"/>
      <c r="AE743" s="201"/>
      <c r="AF743" s="201"/>
      <c r="AG743" s="201"/>
      <c r="AH743" s="201"/>
      <c r="AI743" s="94"/>
      <c r="AJ743" s="94"/>
      <c r="AK743" s="87" t="s">
        <v>341</v>
      </c>
      <c r="AL743" s="87" t="str">
        <f t="shared" si="76"/>
        <v>2026-01-15|06003|1088129000|0||0|1</v>
      </c>
      <c r="AP743" s="198"/>
      <c r="AQ743" s="198"/>
      <c r="AR743" s="198"/>
      <c r="BC743" s="87"/>
      <c r="BD743" s="89" t="s">
        <v>342</v>
      </c>
      <c r="BE743" s="87"/>
    </row>
    <row r="744" spans="1:57" ht="26.25" customHeight="1">
      <c r="A744" s="87" t="s">
        <v>820</v>
      </c>
      <c r="B744" s="87" t="s">
        <v>75</v>
      </c>
      <c r="C744" s="87" t="s">
        <v>75</v>
      </c>
      <c r="D744" s="92" t="s">
        <v>1304</v>
      </c>
      <c r="E744" s="92" t="s">
        <v>77</v>
      </c>
      <c r="F744" s="92" t="s">
        <v>1268</v>
      </c>
      <c r="G744" s="93" t="s">
        <v>133</v>
      </c>
      <c r="H744" s="93">
        <v>17</v>
      </c>
      <c r="I744" s="94" t="s">
        <v>22</v>
      </c>
      <c r="J744" s="148" t="s">
        <v>344</v>
      </c>
      <c r="K744" s="93" t="s">
        <v>345</v>
      </c>
      <c r="L744" s="94" t="s">
        <v>346</v>
      </c>
      <c r="M744" s="94">
        <v>40</v>
      </c>
      <c r="N744" s="95">
        <f t="shared" si="70"/>
        <v>0</v>
      </c>
      <c r="O744" s="201">
        <f>IF(P744&gt;0,VLOOKUP($D744,'BBLM COMCHECK'!$A:$S,14,0),0)</f>
        <v>0</v>
      </c>
      <c r="P744" s="202"/>
      <c r="Q744" s="91">
        <f t="shared" si="71"/>
        <v>0</v>
      </c>
      <c r="R744" s="201">
        <f>IF(S744&gt;0,VLOOKUP($D744,'BBLM COMCHECK'!$A:$S,15,0),0)</f>
        <v>0</v>
      </c>
      <c r="S744" s="202"/>
      <c r="T744" s="91">
        <f t="shared" si="72"/>
        <v>0</v>
      </c>
      <c r="U744" s="201">
        <f>IF(V744&gt;0,VLOOKUP($D744,'BBLM COMCHECK'!$A:$Z,25,0),0)</f>
        <v>0</v>
      </c>
      <c r="V744" s="202"/>
      <c r="W744" s="91">
        <f t="shared" si="73"/>
        <v>0</v>
      </c>
      <c r="X744" s="201">
        <f>IF(Y744&gt;0,VLOOKUP($D744,'BBLM COMCHECK'!$A:$Z,25,0),0)</f>
        <v>0</v>
      </c>
      <c r="Y744" s="202"/>
      <c r="Z744" s="91">
        <f t="shared" si="74"/>
        <v>0</v>
      </c>
      <c r="AA744" s="203" t="str">
        <f>VLOOKUP(D744,'BBLM COMCHECK'!$A:$I,9,0)</f>
        <v>order stop</v>
      </c>
      <c r="AB744" s="204">
        <f>VLOOKUP(D744,'BBLM COMCHECK'!$A:$L,12,0)</f>
        <v>4476</v>
      </c>
      <c r="AC744" s="201">
        <f t="shared" si="75"/>
        <v>0</v>
      </c>
      <c r="AD744" s="94"/>
      <c r="AE744" s="201"/>
      <c r="AF744" s="201"/>
      <c r="AG744" s="201"/>
      <c r="AH744" s="201"/>
      <c r="AI744" s="94"/>
      <c r="AJ744" s="94"/>
      <c r="AK744" s="87" t="s">
        <v>347</v>
      </c>
      <c r="AL744" s="87" t="str">
        <f t="shared" si="76"/>
        <v>2026-01-15|06003|1088134000|0||0|1</v>
      </c>
      <c r="AP744" s="198"/>
      <c r="AQ744" s="198"/>
      <c r="AR744" s="198"/>
      <c r="BC744" s="87"/>
      <c r="BD744" s="89" t="s">
        <v>348</v>
      </c>
      <c r="BE744" s="87"/>
    </row>
    <row r="745" spans="1:57" ht="26.25" customHeight="1">
      <c r="A745" s="87" t="s">
        <v>821</v>
      </c>
      <c r="B745" s="87" t="s">
        <v>75</v>
      </c>
      <c r="C745" s="87" t="s">
        <v>75</v>
      </c>
      <c r="D745" s="92" t="s">
        <v>1305</v>
      </c>
      <c r="E745" s="92" t="s">
        <v>77</v>
      </c>
      <c r="F745" s="92" t="s">
        <v>1268</v>
      </c>
      <c r="G745" s="93" t="s">
        <v>133</v>
      </c>
      <c r="H745" s="93">
        <v>17</v>
      </c>
      <c r="I745" s="94" t="s">
        <v>22</v>
      </c>
      <c r="J745" s="148" t="s">
        <v>350</v>
      </c>
      <c r="K745" s="93" t="s">
        <v>351</v>
      </c>
      <c r="L745" s="94" t="s">
        <v>352</v>
      </c>
      <c r="M745" s="94">
        <v>24</v>
      </c>
      <c r="N745" s="95">
        <f t="shared" si="70"/>
        <v>0</v>
      </c>
      <c r="O745" s="201">
        <f>IF(P745&gt;0,VLOOKUP($D745,'BBLM COMCHECK'!$A:$S,14,0),0)</f>
        <v>0</v>
      </c>
      <c r="P745" s="202"/>
      <c r="Q745" s="91">
        <f t="shared" si="71"/>
        <v>0</v>
      </c>
      <c r="R745" s="201">
        <f>IF(S745&gt;0,VLOOKUP($D745,'BBLM COMCHECK'!$A:$S,15,0),0)</f>
        <v>0</v>
      </c>
      <c r="S745" s="202"/>
      <c r="T745" s="91">
        <f t="shared" si="72"/>
        <v>0</v>
      </c>
      <c r="U745" s="201">
        <f>IF(V745&gt;0,VLOOKUP($D745,'BBLM COMCHECK'!$A:$Z,25,0),0)</f>
        <v>0</v>
      </c>
      <c r="V745" s="202"/>
      <c r="W745" s="91">
        <f t="shared" si="73"/>
        <v>0</v>
      </c>
      <c r="X745" s="201">
        <f>IF(Y745&gt;0,VLOOKUP($D745,'BBLM COMCHECK'!$A:$Z,25,0),0)</f>
        <v>0</v>
      </c>
      <c r="Y745" s="202"/>
      <c r="Z745" s="91">
        <f t="shared" si="74"/>
        <v>0</v>
      </c>
      <c r="AA745" s="203" t="str">
        <f>VLOOKUP(D745,'BBLM COMCHECK'!$A:$I,9,0)</f>
        <v>normal</v>
      </c>
      <c r="AB745" s="204">
        <f>VLOOKUP(D745,'BBLM COMCHECK'!$A:$L,12,0)</f>
        <v>4315</v>
      </c>
      <c r="AC745" s="201">
        <f t="shared" si="75"/>
        <v>0</v>
      </c>
      <c r="AD745" s="94"/>
      <c r="AE745" s="201"/>
      <c r="AF745" s="201"/>
      <c r="AG745" s="201"/>
      <c r="AH745" s="201"/>
      <c r="AI745" s="94"/>
      <c r="AJ745" s="94"/>
      <c r="AK745" s="87" t="s">
        <v>353</v>
      </c>
      <c r="AL745" s="87" t="str">
        <f t="shared" si="76"/>
        <v>2026-01-15|06003|1088137000|0||0|1</v>
      </c>
      <c r="AP745" s="198"/>
      <c r="AQ745" s="198"/>
      <c r="AR745" s="198"/>
      <c r="BC745" s="87"/>
      <c r="BD745" s="89" t="s">
        <v>354</v>
      </c>
      <c r="BE745" s="87"/>
    </row>
    <row r="746" spans="1:57" ht="26.25" customHeight="1">
      <c r="A746" s="87" t="s">
        <v>822</v>
      </c>
      <c r="B746" s="87" t="s">
        <v>75</v>
      </c>
      <c r="C746" s="87" t="s">
        <v>75</v>
      </c>
      <c r="D746" s="92" t="s">
        <v>1306</v>
      </c>
      <c r="E746" s="92" t="s">
        <v>77</v>
      </c>
      <c r="F746" s="92" t="s">
        <v>1268</v>
      </c>
      <c r="G746" s="93" t="s">
        <v>133</v>
      </c>
      <c r="H746" s="93">
        <v>17</v>
      </c>
      <c r="I746" s="94" t="s">
        <v>22</v>
      </c>
      <c r="J746" s="148" t="s">
        <v>356</v>
      </c>
      <c r="K746" s="93" t="s">
        <v>357</v>
      </c>
      <c r="L746" s="94" t="s">
        <v>358</v>
      </c>
      <c r="M746" s="94">
        <v>40</v>
      </c>
      <c r="N746" s="95">
        <f t="shared" si="70"/>
        <v>0</v>
      </c>
      <c r="O746" s="201">
        <f>IF(P746&gt;0,VLOOKUP($D746,'BBLM COMCHECK'!$A:$S,14,0),0)</f>
        <v>0</v>
      </c>
      <c r="P746" s="202"/>
      <c r="Q746" s="91">
        <f t="shared" si="71"/>
        <v>0</v>
      </c>
      <c r="R746" s="201">
        <f>IF(S746&gt;0,VLOOKUP($D746,'BBLM COMCHECK'!$A:$S,15,0),0)</f>
        <v>0</v>
      </c>
      <c r="S746" s="202"/>
      <c r="T746" s="91">
        <f t="shared" si="72"/>
        <v>0</v>
      </c>
      <c r="U746" s="201">
        <f>IF(V746&gt;0,VLOOKUP($D746,'BBLM COMCHECK'!$A:$Z,25,0),0)</f>
        <v>0</v>
      </c>
      <c r="V746" s="202"/>
      <c r="W746" s="91">
        <f t="shared" si="73"/>
        <v>0</v>
      </c>
      <c r="X746" s="201">
        <f>IF(Y746&gt;0,VLOOKUP($D746,'BBLM COMCHECK'!$A:$Z,25,0),0)</f>
        <v>0</v>
      </c>
      <c r="Y746" s="202"/>
      <c r="Z746" s="91">
        <f t="shared" si="74"/>
        <v>0</v>
      </c>
      <c r="AA746" s="203" t="str">
        <f>VLOOKUP(D746,'BBLM COMCHECK'!$A:$I,9,0)</f>
        <v>order stop</v>
      </c>
      <c r="AB746" s="204">
        <f>VLOOKUP(D746,'BBLM COMCHECK'!$A:$L,12,0)</f>
        <v>5149</v>
      </c>
      <c r="AC746" s="201">
        <f t="shared" si="75"/>
        <v>0</v>
      </c>
      <c r="AD746" s="94"/>
      <c r="AE746" s="201"/>
      <c r="AF746" s="201"/>
      <c r="AG746" s="201"/>
      <c r="AH746" s="201"/>
      <c r="AI746" s="94"/>
      <c r="AJ746" s="94"/>
      <c r="AK746" s="87" t="s">
        <v>359</v>
      </c>
      <c r="AL746" s="87" t="str">
        <f t="shared" si="76"/>
        <v>2026-01-15|06003|1088171000|0||0|1</v>
      </c>
      <c r="AP746" s="198"/>
      <c r="AQ746" s="198"/>
      <c r="AR746" s="198"/>
      <c r="BC746" s="87"/>
      <c r="BD746" s="89" t="s">
        <v>360</v>
      </c>
      <c r="BE746" s="87"/>
    </row>
    <row r="747" spans="1:57" ht="26.25" customHeight="1">
      <c r="A747" s="87" t="s">
        <v>823</v>
      </c>
      <c r="B747" s="87" t="s">
        <v>75</v>
      </c>
      <c r="C747" s="87" t="s">
        <v>75</v>
      </c>
      <c r="D747" s="92" t="s">
        <v>1307</v>
      </c>
      <c r="E747" s="92" t="s">
        <v>77</v>
      </c>
      <c r="F747" s="92" t="s">
        <v>1268</v>
      </c>
      <c r="G747" s="93" t="s">
        <v>133</v>
      </c>
      <c r="H747" s="93">
        <v>17</v>
      </c>
      <c r="I747" s="94" t="s">
        <v>22</v>
      </c>
      <c r="J747" s="148" t="s">
        <v>362</v>
      </c>
      <c r="K747" s="93" t="s">
        <v>363</v>
      </c>
      <c r="L747" s="94" t="s">
        <v>364</v>
      </c>
      <c r="M747" s="94">
        <v>40</v>
      </c>
      <c r="N747" s="95">
        <f t="shared" si="70"/>
        <v>0</v>
      </c>
      <c r="O747" s="201">
        <f>IF(P747&gt;0,VLOOKUP($D747,'BBLM COMCHECK'!$A:$S,14,0),0)</f>
        <v>0</v>
      </c>
      <c r="P747" s="202"/>
      <c r="Q747" s="91">
        <f t="shared" si="71"/>
        <v>0</v>
      </c>
      <c r="R747" s="201">
        <f>IF(S747&gt;0,VLOOKUP($D747,'BBLM COMCHECK'!$A:$S,15,0),0)</f>
        <v>0</v>
      </c>
      <c r="S747" s="202"/>
      <c r="T747" s="91">
        <f t="shared" si="72"/>
        <v>0</v>
      </c>
      <c r="U747" s="201">
        <f>IF(V747&gt;0,VLOOKUP($D747,'BBLM COMCHECK'!$A:$Z,25,0),0)</f>
        <v>0</v>
      </c>
      <c r="V747" s="202"/>
      <c r="W747" s="91">
        <f t="shared" si="73"/>
        <v>0</v>
      </c>
      <c r="X747" s="201">
        <f>IF(Y747&gt;0,VLOOKUP($D747,'BBLM COMCHECK'!$A:$Z,25,0),0)</f>
        <v>0</v>
      </c>
      <c r="Y747" s="202"/>
      <c r="Z747" s="91">
        <f t="shared" si="74"/>
        <v>0</v>
      </c>
      <c r="AA747" s="203" t="str">
        <f>VLOOKUP(D747,'BBLM COMCHECK'!$A:$I,9,0)</f>
        <v>normal</v>
      </c>
      <c r="AB747" s="204">
        <f>VLOOKUP(D747,'BBLM COMCHECK'!$A:$L,12,0)</f>
        <v>329</v>
      </c>
      <c r="AC747" s="201">
        <f t="shared" si="75"/>
        <v>0</v>
      </c>
      <c r="AD747" s="94"/>
      <c r="AE747" s="201"/>
      <c r="AF747" s="201"/>
      <c r="AG747" s="201"/>
      <c r="AH747" s="201"/>
      <c r="AI747" s="94"/>
      <c r="AJ747" s="94"/>
      <c r="AK747" s="87" t="s">
        <v>365</v>
      </c>
      <c r="AL747" s="87" t="str">
        <f t="shared" si="76"/>
        <v>2026-01-15|06003|1088175000|0||0|1</v>
      </c>
      <c r="AP747" s="198"/>
      <c r="AQ747" s="198"/>
      <c r="AR747" s="198"/>
      <c r="BC747" s="87"/>
      <c r="BD747" s="89" t="s">
        <v>366</v>
      </c>
      <c r="BE747" s="87"/>
    </row>
    <row r="748" spans="1:57" ht="26.25" customHeight="1">
      <c r="A748" s="87" t="s">
        <v>824</v>
      </c>
      <c r="B748" s="87" t="s">
        <v>75</v>
      </c>
      <c r="C748" s="87" t="s">
        <v>75</v>
      </c>
      <c r="D748" s="92" t="s">
        <v>1308</v>
      </c>
      <c r="E748" s="92" t="s">
        <v>77</v>
      </c>
      <c r="F748" s="92" t="s">
        <v>1268</v>
      </c>
      <c r="G748" s="93" t="s">
        <v>133</v>
      </c>
      <c r="H748" s="93">
        <v>17</v>
      </c>
      <c r="I748" s="94" t="s">
        <v>22</v>
      </c>
      <c r="J748" s="148" t="s">
        <v>368</v>
      </c>
      <c r="K748" s="93" t="s">
        <v>369</v>
      </c>
      <c r="L748" s="94" t="s">
        <v>370</v>
      </c>
      <c r="M748" s="94">
        <v>40</v>
      </c>
      <c r="N748" s="95">
        <f t="shared" si="70"/>
        <v>0</v>
      </c>
      <c r="O748" s="201">
        <f>IF(P748&gt;0,VLOOKUP($D748,'BBLM COMCHECK'!$A:$S,14,0),0)</f>
        <v>0</v>
      </c>
      <c r="P748" s="202"/>
      <c r="Q748" s="91">
        <f t="shared" si="71"/>
        <v>0</v>
      </c>
      <c r="R748" s="201">
        <f>IF(S748&gt;0,VLOOKUP($D748,'BBLM COMCHECK'!$A:$S,15,0),0)</f>
        <v>0</v>
      </c>
      <c r="S748" s="202"/>
      <c r="T748" s="91">
        <f t="shared" si="72"/>
        <v>0</v>
      </c>
      <c r="U748" s="201">
        <f>IF(V748&gt;0,VLOOKUP($D748,'BBLM COMCHECK'!$A:$Z,25,0),0)</f>
        <v>0</v>
      </c>
      <c r="V748" s="202"/>
      <c r="W748" s="91">
        <f t="shared" si="73"/>
        <v>0</v>
      </c>
      <c r="X748" s="201">
        <f>IF(Y748&gt;0,VLOOKUP($D748,'BBLM COMCHECK'!$A:$Z,25,0),0)</f>
        <v>0</v>
      </c>
      <c r="Y748" s="202"/>
      <c r="Z748" s="91">
        <f t="shared" si="74"/>
        <v>0</v>
      </c>
      <c r="AA748" s="203" t="str">
        <f>VLOOKUP(D748,'BBLM COMCHECK'!$A:$I,9,0)</f>
        <v>order stop</v>
      </c>
      <c r="AB748" s="204">
        <f>VLOOKUP(D748,'BBLM COMCHECK'!$A:$L,12,0)</f>
        <v>32699</v>
      </c>
      <c r="AC748" s="201">
        <f t="shared" si="75"/>
        <v>0</v>
      </c>
      <c r="AD748" s="94"/>
      <c r="AE748" s="201"/>
      <c r="AF748" s="201"/>
      <c r="AG748" s="201"/>
      <c r="AH748" s="201"/>
      <c r="AI748" s="94"/>
      <c r="AJ748" s="94"/>
      <c r="AK748" s="87" t="s">
        <v>371</v>
      </c>
      <c r="AL748" s="87" t="str">
        <f t="shared" si="76"/>
        <v>2026-01-15|06003|1088200000|0||0|1</v>
      </c>
      <c r="AP748" s="198"/>
      <c r="AQ748" s="198"/>
      <c r="AR748" s="198"/>
      <c r="BC748" s="87"/>
      <c r="BD748" s="89" t="s">
        <v>372</v>
      </c>
      <c r="BE748" s="87"/>
    </row>
    <row r="749" spans="1:57" ht="26.25" customHeight="1">
      <c r="A749" s="87" t="s">
        <v>825</v>
      </c>
      <c r="B749" s="87" t="s">
        <v>75</v>
      </c>
      <c r="C749" s="87" t="s">
        <v>75</v>
      </c>
      <c r="D749" s="92" t="s">
        <v>1309</v>
      </c>
      <c r="E749" s="92" t="s">
        <v>77</v>
      </c>
      <c r="F749" s="92" t="s">
        <v>1268</v>
      </c>
      <c r="G749" s="93" t="s">
        <v>133</v>
      </c>
      <c r="H749" s="93">
        <v>17</v>
      </c>
      <c r="I749" s="94" t="s">
        <v>22</v>
      </c>
      <c r="J749" s="148" t="s">
        <v>374</v>
      </c>
      <c r="K749" s="93" t="s">
        <v>375</v>
      </c>
      <c r="L749" s="94" t="s">
        <v>376</v>
      </c>
      <c r="M749" s="94">
        <v>20</v>
      </c>
      <c r="N749" s="95">
        <f t="shared" si="70"/>
        <v>0</v>
      </c>
      <c r="O749" s="201">
        <f>IF(P749&gt;0,VLOOKUP($D749,'BBLM COMCHECK'!$A:$S,14,0),0)</f>
        <v>0</v>
      </c>
      <c r="P749" s="202"/>
      <c r="Q749" s="91">
        <f t="shared" si="71"/>
        <v>0</v>
      </c>
      <c r="R749" s="201">
        <f>IF(S749&gt;0,VLOOKUP($D749,'BBLM COMCHECK'!$A:$S,15,0),0)</f>
        <v>0</v>
      </c>
      <c r="S749" s="202"/>
      <c r="T749" s="91">
        <f t="shared" si="72"/>
        <v>0</v>
      </c>
      <c r="U749" s="201">
        <f>IF(V749&gt;0,VLOOKUP($D749,'BBLM COMCHECK'!$A:$Z,25,0),0)</f>
        <v>0</v>
      </c>
      <c r="V749" s="202"/>
      <c r="W749" s="91">
        <f t="shared" si="73"/>
        <v>0</v>
      </c>
      <c r="X749" s="201">
        <f>IF(Y749&gt;0,VLOOKUP($D749,'BBLM COMCHECK'!$A:$Z,25,0),0)</f>
        <v>0</v>
      </c>
      <c r="Y749" s="202"/>
      <c r="Z749" s="91">
        <f t="shared" si="74"/>
        <v>0</v>
      </c>
      <c r="AA749" s="203" t="str">
        <f>VLOOKUP(D749,'BBLM COMCHECK'!$A:$I,9,0)</f>
        <v>normal</v>
      </c>
      <c r="AB749" s="204">
        <f>VLOOKUP(D749,'BBLM COMCHECK'!$A:$L,12,0)</f>
        <v>7039</v>
      </c>
      <c r="AC749" s="201">
        <f t="shared" si="75"/>
        <v>0</v>
      </c>
      <c r="AD749" s="94"/>
      <c r="AE749" s="201"/>
      <c r="AF749" s="201"/>
      <c r="AG749" s="201"/>
      <c r="AH749" s="201"/>
      <c r="AI749" s="94"/>
      <c r="AJ749" s="94"/>
      <c r="AK749" s="87" t="s">
        <v>377</v>
      </c>
      <c r="AL749" s="87" t="str">
        <f t="shared" si="76"/>
        <v>2026-01-15|06003|1088243000|0||0|1</v>
      </c>
      <c r="AP749" s="198"/>
      <c r="AQ749" s="198"/>
      <c r="AR749" s="198"/>
      <c r="BC749" s="87"/>
      <c r="BD749" s="89" t="s">
        <v>378</v>
      </c>
      <c r="BE749" s="87"/>
    </row>
    <row r="750" spans="1:57" ht="26.25" customHeight="1">
      <c r="A750" s="87" t="s">
        <v>826</v>
      </c>
      <c r="B750" s="87" t="s">
        <v>75</v>
      </c>
      <c r="C750" s="87" t="s">
        <v>75</v>
      </c>
      <c r="D750" s="92" t="s">
        <v>1310</v>
      </c>
      <c r="E750" s="92" t="s">
        <v>77</v>
      </c>
      <c r="F750" s="92" t="s">
        <v>1268</v>
      </c>
      <c r="G750" s="93" t="s">
        <v>133</v>
      </c>
      <c r="H750" s="93">
        <v>21</v>
      </c>
      <c r="I750" s="94" t="s">
        <v>24</v>
      </c>
      <c r="J750" s="148" t="s">
        <v>380</v>
      </c>
      <c r="K750" s="93" t="s">
        <v>381</v>
      </c>
      <c r="L750" s="94" t="s">
        <v>382</v>
      </c>
      <c r="M750" s="94">
        <v>48</v>
      </c>
      <c r="N750" s="95">
        <f t="shared" si="70"/>
        <v>0</v>
      </c>
      <c r="O750" s="201">
        <f>IF(P750&gt;0,VLOOKUP($D750,'BBLM COMCHECK'!$A:$S,14,0),0)</f>
        <v>0</v>
      </c>
      <c r="P750" s="202"/>
      <c r="Q750" s="91">
        <f t="shared" si="71"/>
        <v>0</v>
      </c>
      <c r="R750" s="201">
        <f>IF(S750&gt;0,VLOOKUP($D750,'BBLM COMCHECK'!$A:$S,15,0),0)</f>
        <v>0</v>
      </c>
      <c r="S750" s="202"/>
      <c r="T750" s="91">
        <f t="shared" si="72"/>
        <v>0</v>
      </c>
      <c r="U750" s="201">
        <f>IF(V750&gt;0,VLOOKUP($D750,'BBLM COMCHECK'!$A:$Z,25,0),0)</f>
        <v>0</v>
      </c>
      <c r="V750" s="202"/>
      <c r="W750" s="91">
        <f t="shared" si="73"/>
        <v>0</v>
      </c>
      <c r="X750" s="201">
        <f>IF(Y750&gt;0,VLOOKUP($D750,'BBLM COMCHECK'!$A:$Z,25,0),0)</f>
        <v>0</v>
      </c>
      <c r="Y750" s="202"/>
      <c r="Z750" s="91">
        <f t="shared" si="74"/>
        <v>0</v>
      </c>
      <c r="AA750" s="203" t="str">
        <f>VLOOKUP(D750,'BBLM COMCHECK'!$A:$I,9,0)</f>
        <v>order stop</v>
      </c>
      <c r="AB750" s="204">
        <f>VLOOKUP(D750,'BBLM COMCHECK'!$A:$L,12,0)</f>
        <v>1200</v>
      </c>
      <c r="AC750" s="201">
        <f t="shared" si="75"/>
        <v>0</v>
      </c>
      <c r="AD750" s="94"/>
      <c r="AE750" s="201"/>
      <c r="AF750" s="201"/>
      <c r="AG750" s="201"/>
      <c r="AH750" s="201"/>
      <c r="AI750" s="94"/>
      <c r="AJ750" s="94"/>
      <c r="AK750" s="87" t="s">
        <v>383</v>
      </c>
      <c r="AL750" s="87" t="str">
        <f t="shared" si="76"/>
        <v>2026-01-15|06003|1089271000|0||0|1</v>
      </c>
      <c r="AP750" s="198"/>
      <c r="AQ750" s="198"/>
      <c r="AR750" s="198"/>
      <c r="BC750" s="87"/>
      <c r="BD750" s="89" t="s">
        <v>384</v>
      </c>
      <c r="BE750" s="87"/>
    </row>
    <row r="751" spans="1:57" ht="26.25" customHeight="1">
      <c r="A751" s="87" t="s">
        <v>827</v>
      </c>
      <c r="B751" s="87" t="s">
        <v>75</v>
      </c>
      <c r="C751" s="87" t="s">
        <v>75</v>
      </c>
      <c r="D751" s="92" t="s">
        <v>1311</v>
      </c>
      <c r="E751" s="92" t="s">
        <v>77</v>
      </c>
      <c r="F751" s="92" t="s">
        <v>1268</v>
      </c>
      <c r="G751" s="93" t="s">
        <v>133</v>
      </c>
      <c r="H751" s="93">
        <v>27</v>
      </c>
      <c r="I751" s="94" t="s">
        <v>27</v>
      </c>
      <c r="J751" s="148" t="s">
        <v>386</v>
      </c>
      <c r="K751" s="93" t="s">
        <v>387</v>
      </c>
      <c r="L751" s="94" t="s">
        <v>388</v>
      </c>
      <c r="M751" s="94">
        <v>24</v>
      </c>
      <c r="N751" s="95">
        <f t="shared" si="70"/>
        <v>0</v>
      </c>
      <c r="O751" s="201">
        <f>IF(P751&gt;0,VLOOKUP($D751,'BBLM COMCHECK'!$A:$S,14,0),0)</f>
        <v>0</v>
      </c>
      <c r="P751" s="202"/>
      <c r="Q751" s="91">
        <f t="shared" si="71"/>
        <v>0</v>
      </c>
      <c r="R751" s="201">
        <f>IF(S751&gt;0,VLOOKUP($D751,'BBLM COMCHECK'!$A:$S,15,0),0)</f>
        <v>0</v>
      </c>
      <c r="S751" s="202"/>
      <c r="T751" s="91">
        <f t="shared" si="72"/>
        <v>0</v>
      </c>
      <c r="U751" s="201">
        <f>IF(V751&gt;0,VLOOKUP($D751,'BBLM COMCHECK'!$A:$Z,25,0),0)</f>
        <v>0</v>
      </c>
      <c r="V751" s="202"/>
      <c r="W751" s="91">
        <f t="shared" si="73"/>
        <v>0</v>
      </c>
      <c r="X751" s="201">
        <f>IF(Y751&gt;0,VLOOKUP($D751,'BBLM COMCHECK'!$A:$Z,25,0),0)</f>
        <v>0</v>
      </c>
      <c r="Y751" s="202"/>
      <c r="Z751" s="91">
        <f t="shared" si="74"/>
        <v>0</v>
      </c>
      <c r="AA751" s="203" t="str">
        <f>VLOOKUP(D751,'BBLM COMCHECK'!$A:$I,9,0)</f>
        <v>normal</v>
      </c>
      <c r="AB751" s="204">
        <f>VLOOKUP(D751,'BBLM COMCHECK'!$A:$L,12,0)</f>
        <v>70</v>
      </c>
      <c r="AC751" s="201">
        <f t="shared" si="75"/>
        <v>0</v>
      </c>
      <c r="AD751" s="94"/>
      <c r="AE751" s="201"/>
      <c r="AF751" s="201"/>
      <c r="AG751" s="201"/>
      <c r="AH751" s="201"/>
      <c r="AI751" s="94"/>
      <c r="AJ751" s="94"/>
      <c r="AK751" s="87" t="s">
        <v>389</v>
      </c>
      <c r="AL751" s="87" t="str">
        <f t="shared" si="76"/>
        <v>2026-01-15|06003|1090446000|0||0|1</v>
      </c>
      <c r="AP751" s="198"/>
      <c r="AQ751" s="198"/>
      <c r="AR751" s="198"/>
      <c r="BC751" s="87"/>
      <c r="BD751" s="89" t="s">
        <v>390</v>
      </c>
      <c r="BE751" s="87"/>
    </row>
    <row r="752" spans="1:57" ht="26.25" customHeight="1">
      <c r="A752" s="87" t="s">
        <v>828</v>
      </c>
      <c r="B752" s="87" t="s">
        <v>75</v>
      </c>
      <c r="C752" s="87" t="s">
        <v>75</v>
      </c>
      <c r="D752" s="92" t="s">
        <v>1312</v>
      </c>
      <c r="E752" s="92" t="s">
        <v>77</v>
      </c>
      <c r="F752" s="92" t="s">
        <v>1268</v>
      </c>
      <c r="G752" s="93" t="s">
        <v>133</v>
      </c>
      <c r="H752" s="93">
        <v>27</v>
      </c>
      <c r="I752" s="94" t="s">
        <v>27</v>
      </c>
      <c r="J752" s="148" t="s">
        <v>392</v>
      </c>
      <c r="K752" s="93" t="s">
        <v>393</v>
      </c>
      <c r="L752" s="94" t="s">
        <v>394</v>
      </c>
      <c r="M752" s="94">
        <v>12</v>
      </c>
      <c r="N752" s="95">
        <f t="shared" si="70"/>
        <v>0</v>
      </c>
      <c r="O752" s="201">
        <f>IF(P752&gt;0,VLOOKUP($D752,'BBLM COMCHECK'!$A:$S,14,0),0)</f>
        <v>0</v>
      </c>
      <c r="P752" s="202"/>
      <c r="Q752" s="91">
        <f t="shared" si="71"/>
        <v>0</v>
      </c>
      <c r="R752" s="201">
        <f>IF(S752&gt;0,VLOOKUP($D752,'BBLM COMCHECK'!$A:$S,15,0),0)</f>
        <v>0</v>
      </c>
      <c r="S752" s="202"/>
      <c r="T752" s="91">
        <f t="shared" si="72"/>
        <v>0</v>
      </c>
      <c r="U752" s="201">
        <f>IF(V752&gt;0,VLOOKUP($D752,'BBLM COMCHECK'!$A:$Z,25,0),0)</f>
        <v>0</v>
      </c>
      <c r="V752" s="202"/>
      <c r="W752" s="91">
        <f t="shared" si="73"/>
        <v>0</v>
      </c>
      <c r="X752" s="201">
        <f>IF(Y752&gt;0,VLOOKUP($D752,'BBLM COMCHECK'!$A:$Z,25,0),0)</f>
        <v>0</v>
      </c>
      <c r="Y752" s="202"/>
      <c r="Z752" s="91">
        <f t="shared" si="74"/>
        <v>0</v>
      </c>
      <c r="AA752" s="203" t="str">
        <f>VLOOKUP(D752,'BBLM COMCHECK'!$A:$I,9,0)</f>
        <v>normal</v>
      </c>
      <c r="AB752" s="204">
        <f>VLOOKUP(D752,'BBLM COMCHECK'!$A:$L,12,0)</f>
        <v>254</v>
      </c>
      <c r="AC752" s="201">
        <f t="shared" si="75"/>
        <v>0</v>
      </c>
      <c r="AD752" s="94"/>
      <c r="AE752" s="201"/>
      <c r="AF752" s="201"/>
      <c r="AG752" s="201"/>
      <c r="AH752" s="201"/>
      <c r="AI752" s="94"/>
      <c r="AJ752" s="94"/>
      <c r="AK752" s="87" t="s">
        <v>395</v>
      </c>
      <c r="AL752" s="87" t="str">
        <f t="shared" si="76"/>
        <v>2026-01-15|06003|1090872000|0||0|1</v>
      </c>
      <c r="AP752" s="198"/>
      <c r="AQ752" s="198"/>
      <c r="AR752" s="198"/>
      <c r="BC752" s="87"/>
      <c r="BD752" s="89" t="s">
        <v>396</v>
      </c>
      <c r="BE752" s="87"/>
    </row>
    <row r="753" spans="1:57" ht="26.25" customHeight="1">
      <c r="A753" s="87" t="s">
        <v>829</v>
      </c>
      <c r="B753" s="87" t="s">
        <v>75</v>
      </c>
      <c r="C753" s="87" t="s">
        <v>75</v>
      </c>
      <c r="D753" s="92" t="s">
        <v>1313</v>
      </c>
      <c r="E753" s="92" t="s">
        <v>77</v>
      </c>
      <c r="F753" s="92" t="s">
        <v>1268</v>
      </c>
      <c r="G753" s="93" t="s">
        <v>133</v>
      </c>
      <c r="H753" s="93">
        <v>21</v>
      </c>
      <c r="I753" s="94" t="s">
        <v>24</v>
      </c>
      <c r="J753" s="148" t="s">
        <v>398</v>
      </c>
      <c r="K753" s="93" t="s">
        <v>399</v>
      </c>
      <c r="L753" s="94" t="s">
        <v>400</v>
      </c>
      <c r="M753" s="94">
        <v>12</v>
      </c>
      <c r="N753" s="95">
        <f t="shared" si="70"/>
        <v>0</v>
      </c>
      <c r="O753" s="201">
        <f>IF(P753&gt;0,VLOOKUP($D753,'BBLM COMCHECK'!$A:$S,14,0),0)</f>
        <v>0</v>
      </c>
      <c r="P753" s="202"/>
      <c r="Q753" s="91">
        <f t="shared" si="71"/>
        <v>0</v>
      </c>
      <c r="R753" s="201">
        <f>IF(S753&gt;0,VLOOKUP($D753,'BBLM COMCHECK'!$A:$S,15,0),0)</f>
        <v>0</v>
      </c>
      <c r="S753" s="202"/>
      <c r="T753" s="91">
        <f t="shared" si="72"/>
        <v>0</v>
      </c>
      <c r="U753" s="201">
        <f>IF(V753&gt;0,VLOOKUP($D753,'BBLM COMCHECK'!$A:$Z,25,0),0)</f>
        <v>0</v>
      </c>
      <c r="V753" s="202"/>
      <c r="W753" s="91">
        <f t="shared" si="73"/>
        <v>0</v>
      </c>
      <c r="X753" s="201">
        <f>IF(Y753&gt;0,VLOOKUP($D753,'BBLM COMCHECK'!$A:$Z,25,0),0)</f>
        <v>0</v>
      </c>
      <c r="Y753" s="202"/>
      <c r="Z753" s="91">
        <f t="shared" si="74"/>
        <v>0</v>
      </c>
      <c r="AA753" s="203" t="str">
        <f>VLOOKUP(D753,'BBLM COMCHECK'!$A:$I,9,0)</f>
        <v>order stop</v>
      </c>
      <c r="AB753" s="204">
        <f>VLOOKUP(D753,'BBLM COMCHECK'!$A:$L,12,0)</f>
        <v>1500</v>
      </c>
      <c r="AC753" s="201">
        <f t="shared" si="75"/>
        <v>0</v>
      </c>
      <c r="AD753" s="94"/>
      <c r="AE753" s="201"/>
      <c r="AF753" s="201"/>
      <c r="AG753" s="201"/>
      <c r="AH753" s="201"/>
      <c r="AI753" s="94"/>
      <c r="AJ753" s="94"/>
      <c r="AK753" s="87" t="s">
        <v>401</v>
      </c>
      <c r="AL753" s="87" t="str">
        <f t="shared" si="76"/>
        <v>2026-01-15|06003|1092661000|0||0|1</v>
      </c>
      <c r="AP753" s="198"/>
      <c r="AQ753" s="198"/>
      <c r="AR753" s="198"/>
      <c r="BC753" s="87"/>
      <c r="BD753" s="89" t="s">
        <v>402</v>
      </c>
      <c r="BE753" s="87"/>
    </row>
    <row r="754" spans="1:57" ht="26.25" customHeight="1">
      <c r="A754" s="87" t="s">
        <v>830</v>
      </c>
      <c r="B754" s="87" t="s">
        <v>75</v>
      </c>
      <c r="C754" s="87" t="s">
        <v>75</v>
      </c>
      <c r="D754" s="92" t="s">
        <v>1314</v>
      </c>
      <c r="E754" s="92" t="s">
        <v>77</v>
      </c>
      <c r="F754" s="92" t="s">
        <v>1268</v>
      </c>
      <c r="G754" s="93" t="s">
        <v>133</v>
      </c>
      <c r="H754" s="93">
        <v>26</v>
      </c>
      <c r="I754" s="94" t="s">
        <v>25</v>
      </c>
      <c r="J754" s="148" t="s">
        <v>404</v>
      </c>
      <c r="K754" s="93" t="s">
        <v>405</v>
      </c>
      <c r="L754" s="94" t="s">
        <v>406</v>
      </c>
      <c r="M754" s="94">
        <v>12</v>
      </c>
      <c r="N754" s="95">
        <f t="shared" si="70"/>
        <v>0</v>
      </c>
      <c r="O754" s="201">
        <f>IF(P754&gt;0,VLOOKUP($D754,'BBLM COMCHECK'!$A:$S,14,0),0)</f>
        <v>0</v>
      </c>
      <c r="P754" s="202"/>
      <c r="Q754" s="91">
        <f t="shared" si="71"/>
        <v>0</v>
      </c>
      <c r="R754" s="201">
        <f>IF(S754&gt;0,VLOOKUP($D754,'BBLM COMCHECK'!$A:$S,15,0),0)</f>
        <v>0</v>
      </c>
      <c r="S754" s="202"/>
      <c r="T754" s="91">
        <f t="shared" si="72"/>
        <v>0</v>
      </c>
      <c r="U754" s="201">
        <f>IF(V754&gt;0,VLOOKUP($D754,'BBLM COMCHECK'!$A:$Z,25,0),0)</f>
        <v>0</v>
      </c>
      <c r="V754" s="202"/>
      <c r="W754" s="91">
        <f t="shared" si="73"/>
        <v>0</v>
      </c>
      <c r="X754" s="201">
        <f>IF(Y754&gt;0,VLOOKUP($D754,'BBLM COMCHECK'!$A:$Z,25,0),0)</f>
        <v>0</v>
      </c>
      <c r="Y754" s="202"/>
      <c r="Z754" s="91">
        <f t="shared" si="74"/>
        <v>0</v>
      </c>
      <c r="AA754" s="203" t="str">
        <f>VLOOKUP(D754,'BBLM COMCHECK'!$A:$I,9,0)</f>
        <v>normal</v>
      </c>
      <c r="AB754" s="204">
        <f>VLOOKUP(D754,'BBLM COMCHECK'!$A:$L,12,0)</f>
        <v>29675</v>
      </c>
      <c r="AC754" s="201">
        <f t="shared" si="75"/>
        <v>0</v>
      </c>
      <c r="AD754" s="94"/>
      <c r="AE754" s="201"/>
      <c r="AF754" s="201"/>
      <c r="AG754" s="201"/>
      <c r="AH754" s="201"/>
      <c r="AI754" s="94"/>
      <c r="AJ754" s="94"/>
      <c r="AK754" s="87" t="s">
        <v>407</v>
      </c>
      <c r="AL754" s="87" t="str">
        <f t="shared" si="76"/>
        <v>2026-01-15|06003|1102123000|0||0|1</v>
      </c>
      <c r="AP754" s="198"/>
      <c r="AQ754" s="198"/>
      <c r="AR754" s="198"/>
      <c r="BC754" s="87"/>
      <c r="BD754" s="89" t="s">
        <v>408</v>
      </c>
      <c r="BE754" s="87"/>
    </row>
    <row r="755" spans="1:57" ht="26.25" customHeight="1">
      <c r="A755" s="87" t="s">
        <v>831</v>
      </c>
      <c r="B755" s="87" t="s">
        <v>75</v>
      </c>
      <c r="C755" s="87" t="s">
        <v>75</v>
      </c>
      <c r="D755" s="92" t="s">
        <v>1315</v>
      </c>
      <c r="E755" s="92" t="s">
        <v>77</v>
      </c>
      <c r="F755" s="92" t="s">
        <v>1268</v>
      </c>
      <c r="G755" s="93" t="s">
        <v>133</v>
      </c>
      <c r="H755" s="93">
        <v>26</v>
      </c>
      <c r="I755" s="94" t="s">
        <v>25</v>
      </c>
      <c r="J755" s="148" t="s">
        <v>410</v>
      </c>
      <c r="K755" s="93" t="s">
        <v>411</v>
      </c>
      <c r="L755" s="94" t="s">
        <v>412</v>
      </c>
      <c r="M755" s="94">
        <v>12</v>
      </c>
      <c r="N755" s="95">
        <f t="shared" si="70"/>
        <v>0</v>
      </c>
      <c r="O755" s="201">
        <f>IF(P755&gt;0,VLOOKUP($D755,'BBLM COMCHECK'!$A:$S,14,0),0)</f>
        <v>0</v>
      </c>
      <c r="P755" s="202"/>
      <c r="Q755" s="91">
        <f t="shared" si="71"/>
        <v>0</v>
      </c>
      <c r="R755" s="201">
        <f>IF(S755&gt;0,VLOOKUP($D755,'BBLM COMCHECK'!$A:$S,15,0),0)</f>
        <v>0</v>
      </c>
      <c r="S755" s="202"/>
      <c r="T755" s="91">
        <f t="shared" si="72"/>
        <v>0</v>
      </c>
      <c r="U755" s="201">
        <f>IF(V755&gt;0,VLOOKUP($D755,'BBLM COMCHECK'!$A:$Z,25,0),0)</f>
        <v>0</v>
      </c>
      <c r="V755" s="202"/>
      <c r="W755" s="91">
        <f t="shared" si="73"/>
        <v>0</v>
      </c>
      <c r="X755" s="201">
        <f>IF(Y755&gt;0,VLOOKUP($D755,'BBLM COMCHECK'!$A:$Z,25,0),0)</f>
        <v>0</v>
      </c>
      <c r="Y755" s="202"/>
      <c r="Z755" s="91">
        <f t="shared" si="74"/>
        <v>0</v>
      </c>
      <c r="AA755" s="203" t="str">
        <f>VLOOKUP(D755,'BBLM COMCHECK'!$A:$I,9,0)</f>
        <v>normal</v>
      </c>
      <c r="AB755" s="204">
        <f>VLOOKUP(D755,'BBLM COMCHECK'!$A:$L,12,0)</f>
        <v>1989</v>
      </c>
      <c r="AC755" s="201">
        <f t="shared" si="75"/>
        <v>0</v>
      </c>
      <c r="AD755" s="94"/>
      <c r="AE755" s="201"/>
      <c r="AF755" s="201"/>
      <c r="AG755" s="201"/>
      <c r="AH755" s="201"/>
      <c r="AI755" s="94"/>
      <c r="AJ755" s="94"/>
      <c r="AK755" s="87" t="s">
        <v>413</v>
      </c>
      <c r="AL755" s="87" t="str">
        <f t="shared" si="76"/>
        <v>2026-01-15|06003|1108244000|0||0|1</v>
      </c>
      <c r="AP755" s="198"/>
      <c r="AQ755" s="198"/>
      <c r="AR755" s="198"/>
      <c r="BC755" s="87"/>
      <c r="BD755" s="89" t="s">
        <v>887</v>
      </c>
      <c r="BE755" s="87"/>
    </row>
    <row r="756" spans="1:57" ht="26.25" customHeight="1">
      <c r="A756" s="87" t="s">
        <v>832</v>
      </c>
      <c r="B756" s="87" t="s">
        <v>75</v>
      </c>
      <c r="C756" s="87" t="s">
        <v>75</v>
      </c>
      <c r="D756" s="92" t="s">
        <v>1316</v>
      </c>
      <c r="E756" s="92" t="s">
        <v>77</v>
      </c>
      <c r="F756" s="92" t="s">
        <v>1268</v>
      </c>
      <c r="G756" s="93" t="s">
        <v>133</v>
      </c>
      <c r="H756" s="93">
        <v>11</v>
      </c>
      <c r="I756" s="94" t="s">
        <v>20</v>
      </c>
      <c r="J756" s="148" t="s">
        <v>416</v>
      </c>
      <c r="K756" s="93" t="s">
        <v>417</v>
      </c>
      <c r="L756" s="94" t="s">
        <v>418</v>
      </c>
      <c r="M756" s="94">
        <v>8</v>
      </c>
      <c r="N756" s="95">
        <f t="shared" si="70"/>
        <v>0</v>
      </c>
      <c r="O756" s="201">
        <f>IF(P756&gt;0,VLOOKUP($D756,'BBLM COMCHECK'!$A:$S,14,0),0)</f>
        <v>0</v>
      </c>
      <c r="P756" s="202"/>
      <c r="Q756" s="91">
        <f t="shared" si="71"/>
        <v>0</v>
      </c>
      <c r="R756" s="201">
        <f>IF(S756&gt;0,VLOOKUP($D756,'BBLM COMCHECK'!$A:$S,15,0),0)</f>
        <v>0</v>
      </c>
      <c r="S756" s="202"/>
      <c r="T756" s="91">
        <f t="shared" si="72"/>
        <v>0</v>
      </c>
      <c r="U756" s="201">
        <f>IF(V756&gt;0,VLOOKUP($D756,'BBLM COMCHECK'!$A:$Z,25,0),0)</f>
        <v>0</v>
      </c>
      <c r="V756" s="202"/>
      <c r="W756" s="91">
        <f t="shared" si="73"/>
        <v>0</v>
      </c>
      <c r="X756" s="201">
        <f>IF(Y756&gt;0,VLOOKUP($D756,'BBLM COMCHECK'!$A:$Z,25,0),0)</f>
        <v>0</v>
      </c>
      <c r="Y756" s="202"/>
      <c r="Z756" s="91">
        <f t="shared" si="74"/>
        <v>0</v>
      </c>
      <c r="AA756" s="203" t="str">
        <f>VLOOKUP(D756,'BBLM COMCHECK'!$A:$I,9,0)</f>
        <v>normal</v>
      </c>
      <c r="AB756" s="204">
        <f>VLOOKUP(D756,'BBLM COMCHECK'!$A:$L,12,0)</f>
        <v>3785</v>
      </c>
      <c r="AC756" s="201">
        <f t="shared" si="75"/>
        <v>0</v>
      </c>
      <c r="AD756" s="94"/>
      <c r="AE756" s="201"/>
      <c r="AF756" s="201"/>
      <c r="AG756" s="201"/>
      <c r="AH756" s="201"/>
      <c r="AI756" s="94"/>
      <c r="AJ756" s="94"/>
      <c r="AK756" s="87" t="s">
        <v>419</v>
      </c>
      <c r="AL756" s="87" t="str">
        <f t="shared" si="76"/>
        <v>2026-01-15|06003|1114756000|0||0|1</v>
      </c>
      <c r="AP756" s="198"/>
      <c r="AQ756" s="198"/>
      <c r="AR756" s="198"/>
      <c r="BC756" s="87"/>
      <c r="BD756" s="89" t="s">
        <v>420</v>
      </c>
      <c r="BE756" s="87"/>
    </row>
    <row r="757" spans="1:57" ht="26.25" customHeight="1">
      <c r="A757" s="87" t="s">
        <v>833</v>
      </c>
      <c r="B757" s="87" t="s">
        <v>75</v>
      </c>
      <c r="C757" s="87" t="s">
        <v>75</v>
      </c>
      <c r="D757" s="92" t="s">
        <v>1317</v>
      </c>
      <c r="E757" s="92" t="s">
        <v>77</v>
      </c>
      <c r="F757" s="92" t="s">
        <v>1268</v>
      </c>
      <c r="G757" s="93" t="s">
        <v>133</v>
      </c>
      <c r="H757" s="93">
        <v>21</v>
      </c>
      <c r="I757" s="94" t="s">
        <v>24</v>
      </c>
      <c r="J757" s="148" t="s">
        <v>422</v>
      </c>
      <c r="K757" s="93" t="s">
        <v>423</v>
      </c>
      <c r="L757" s="94" t="s">
        <v>424</v>
      </c>
      <c r="M757" s="94">
        <v>36</v>
      </c>
      <c r="N757" s="95">
        <f t="shared" si="70"/>
        <v>0</v>
      </c>
      <c r="O757" s="201">
        <f>IF(P757&gt;0,VLOOKUP($D757,'BBLM COMCHECK'!$A:$S,14,0),0)</f>
        <v>0</v>
      </c>
      <c r="P757" s="202"/>
      <c r="Q757" s="91">
        <f t="shared" si="71"/>
        <v>0</v>
      </c>
      <c r="R757" s="201">
        <f>IF(S757&gt;0,VLOOKUP($D757,'BBLM COMCHECK'!$A:$S,15,0),0)</f>
        <v>0</v>
      </c>
      <c r="S757" s="202"/>
      <c r="T757" s="91">
        <f t="shared" si="72"/>
        <v>0</v>
      </c>
      <c r="U757" s="201">
        <f>IF(V757&gt;0,VLOOKUP($D757,'BBLM COMCHECK'!$A:$Z,25,0),0)</f>
        <v>0</v>
      </c>
      <c r="V757" s="202"/>
      <c r="W757" s="91">
        <f t="shared" si="73"/>
        <v>0</v>
      </c>
      <c r="X757" s="201">
        <f>IF(Y757&gt;0,VLOOKUP($D757,'BBLM COMCHECK'!$A:$Z,25,0),0)</f>
        <v>0</v>
      </c>
      <c r="Y757" s="202"/>
      <c r="Z757" s="91">
        <f t="shared" si="74"/>
        <v>0</v>
      </c>
      <c r="AA757" s="203" t="str">
        <f>VLOOKUP(D757,'BBLM COMCHECK'!$A:$I,9,0)</f>
        <v>normal</v>
      </c>
      <c r="AB757" s="204">
        <f>VLOOKUP(D757,'BBLM COMCHECK'!$A:$L,12,0)</f>
        <v>12459</v>
      </c>
      <c r="AC757" s="201">
        <f t="shared" si="75"/>
        <v>0</v>
      </c>
      <c r="AD757" s="94"/>
      <c r="AE757" s="201"/>
      <c r="AF757" s="201"/>
      <c r="AG757" s="201"/>
      <c r="AH757" s="201"/>
      <c r="AI757" s="94"/>
      <c r="AJ757" s="94"/>
      <c r="AK757" s="87" t="s">
        <v>425</v>
      </c>
      <c r="AL757" s="87" t="str">
        <f t="shared" si="76"/>
        <v>2026-01-15|06003|1115338000|0||0|1</v>
      </c>
      <c r="AP757" s="198"/>
      <c r="AQ757" s="198"/>
      <c r="AR757" s="198"/>
      <c r="BC757" s="87"/>
      <c r="BD757" s="89" t="s">
        <v>426</v>
      </c>
      <c r="BE757" s="87"/>
    </row>
    <row r="758" spans="1:57" ht="26.25" customHeight="1">
      <c r="A758" s="87" t="s">
        <v>834</v>
      </c>
      <c r="B758" s="87" t="s">
        <v>75</v>
      </c>
      <c r="C758" s="87" t="s">
        <v>75</v>
      </c>
      <c r="D758" s="92" t="s">
        <v>1318</v>
      </c>
      <c r="E758" s="92" t="s">
        <v>77</v>
      </c>
      <c r="F758" s="92" t="s">
        <v>1268</v>
      </c>
      <c r="G758" s="93" t="s">
        <v>133</v>
      </c>
      <c r="H758" s="93">
        <v>11</v>
      </c>
      <c r="I758" s="94" t="s">
        <v>20</v>
      </c>
      <c r="J758" s="148" t="s">
        <v>428</v>
      </c>
      <c r="K758" s="93" t="s">
        <v>429</v>
      </c>
      <c r="L758" s="94" t="s">
        <v>430</v>
      </c>
      <c r="M758" s="94">
        <v>12</v>
      </c>
      <c r="N758" s="95">
        <f t="shared" si="70"/>
        <v>0</v>
      </c>
      <c r="O758" s="201">
        <f>IF(P758&gt;0,VLOOKUP($D758,'BBLM COMCHECK'!$A:$S,14,0),0)</f>
        <v>0</v>
      </c>
      <c r="P758" s="202"/>
      <c r="Q758" s="91">
        <f t="shared" si="71"/>
        <v>0</v>
      </c>
      <c r="R758" s="201">
        <f>IF(S758&gt;0,VLOOKUP($D758,'BBLM COMCHECK'!$A:$S,15,0),0)</f>
        <v>0</v>
      </c>
      <c r="S758" s="202"/>
      <c r="T758" s="91">
        <f t="shared" si="72"/>
        <v>0</v>
      </c>
      <c r="U758" s="201">
        <f>IF(V758&gt;0,VLOOKUP($D758,'BBLM COMCHECK'!$A:$Z,25,0),0)</f>
        <v>0</v>
      </c>
      <c r="V758" s="202"/>
      <c r="W758" s="91">
        <f t="shared" si="73"/>
        <v>0</v>
      </c>
      <c r="X758" s="201">
        <f>IF(Y758&gt;0,VLOOKUP($D758,'BBLM COMCHECK'!$A:$Z,25,0),0)</f>
        <v>0</v>
      </c>
      <c r="Y758" s="202"/>
      <c r="Z758" s="91">
        <f t="shared" si="74"/>
        <v>0</v>
      </c>
      <c r="AA758" s="203" t="str">
        <f>VLOOKUP(D758,'BBLM COMCHECK'!$A:$I,9,0)</f>
        <v>normal</v>
      </c>
      <c r="AB758" s="204">
        <f>VLOOKUP(D758,'BBLM COMCHECK'!$A:$L,12,0)</f>
        <v>196</v>
      </c>
      <c r="AC758" s="201">
        <f t="shared" si="75"/>
        <v>0</v>
      </c>
      <c r="AD758" s="94"/>
      <c r="AE758" s="201"/>
      <c r="AF758" s="201"/>
      <c r="AG758" s="201"/>
      <c r="AH758" s="201"/>
      <c r="AI758" s="94"/>
      <c r="AJ758" s="94"/>
      <c r="AK758" s="87" t="s">
        <v>431</v>
      </c>
      <c r="AL758" s="87" t="str">
        <f t="shared" si="76"/>
        <v>2026-01-15|06003|1120170000|0||0|1</v>
      </c>
      <c r="AP758" s="198"/>
      <c r="AQ758" s="198"/>
      <c r="AR758" s="198"/>
      <c r="BC758" s="87"/>
      <c r="BD758" s="89" t="s">
        <v>432</v>
      </c>
      <c r="BE758" s="87"/>
    </row>
    <row r="759" spans="1:57" ht="26.25" customHeight="1">
      <c r="A759" s="87" t="s">
        <v>835</v>
      </c>
      <c r="B759" s="87" t="s">
        <v>75</v>
      </c>
      <c r="C759" s="87" t="s">
        <v>75</v>
      </c>
      <c r="D759" s="92" t="s">
        <v>1319</v>
      </c>
      <c r="E759" s="92" t="s">
        <v>77</v>
      </c>
      <c r="F759" s="92" t="s">
        <v>1268</v>
      </c>
      <c r="G759" s="93" t="s">
        <v>133</v>
      </c>
      <c r="H759" s="93">
        <v>11</v>
      </c>
      <c r="I759" s="94" t="s">
        <v>20</v>
      </c>
      <c r="J759" s="97" t="s">
        <v>434</v>
      </c>
      <c r="K759" s="93" t="s">
        <v>435</v>
      </c>
      <c r="L759" s="94" t="s">
        <v>436</v>
      </c>
      <c r="M759" s="94">
        <v>12</v>
      </c>
      <c r="N759" s="95">
        <f t="shared" si="70"/>
        <v>0</v>
      </c>
      <c r="O759" s="201">
        <f>IF(P759&gt;0,VLOOKUP($D759,'BBLM COMCHECK'!$A:$S,14,0),0)</f>
        <v>0</v>
      </c>
      <c r="P759" s="202"/>
      <c r="Q759" s="91">
        <f t="shared" si="71"/>
        <v>0</v>
      </c>
      <c r="R759" s="201">
        <f>IF(S759&gt;0,VLOOKUP($D759,'BBLM COMCHECK'!$A:$S,15,0),0)</f>
        <v>0</v>
      </c>
      <c r="S759" s="202"/>
      <c r="T759" s="91">
        <f t="shared" si="72"/>
        <v>0</v>
      </c>
      <c r="U759" s="201">
        <f>IF(V759&gt;0,VLOOKUP($D759,'BBLM COMCHECK'!$A:$Z,25,0),0)</f>
        <v>0</v>
      </c>
      <c r="V759" s="202"/>
      <c r="W759" s="91">
        <f t="shared" si="73"/>
        <v>0</v>
      </c>
      <c r="X759" s="201">
        <f>IF(Y759&gt;0,VLOOKUP($D759,'BBLM COMCHECK'!$A:$Z,25,0),0)</f>
        <v>0</v>
      </c>
      <c r="Y759" s="202"/>
      <c r="Z759" s="91">
        <f t="shared" si="74"/>
        <v>0</v>
      </c>
      <c r="AA759" s="203" t="str">
        <f>VLOOKUP(D759,'BBLM COMCHECK'!$A:$I,9,0)</f>
        <v>normal</v>
      </c>
      <c r="AB759" s="204">
        <f>VLOOKUP(D759,'BBLM COMCHECK'!$A:$L,12,0)</f>
        <v>3</v>
      </c>
      <c r="AC759" s="201">
        <f t="shared" si="75"/>
        <v>1</v>
      </c>
      <c r="AD759" s="94"/>
      <c r="AE759" s="201"/>
      <c r="AF759" s="201"/>
      <c r="AG759" s="201"/>
      <c r="AH759" s="201"/>
      <c r="AI759" s="94"/>
      <c r="AJ759" s="94"/>
      <c r="AK759" s="87" t="s">
        <v>437</v>
      </c>
      <c r="AL759" s="87" t="str">
        <f t="shared" si="76"/>
        <v>2026-01-15|06003|1121051000|0||0|1</v>
      </c>
      <c r="AP759" s="198"/>
      <c r="AQ759" s="198"/>
      <c r="AR759" s="198"/>
      <c r="BC759" s="87"/>
      <c r="BD759" s="89" t="s">
        <v>438</v>
      </c>
      <c r="BE759" s="87"/>
    </row>
    <row r="760" spans="1:57" ht="26.25" customHeight="1">
      <c r="A760" s="87" t="s">
        <v>836</v>
      </c>
      <c r="B760" s="87" t="s">
        <v>75</v>
      </c>
      <c r="C760" s="87" t="s">
        <v>75</v>
      </c>
      <c r="D760" s="92" t="s">
        <v>1320</v>
      </c>
      <c r="E760" s="92" t="s">
        <v>77</v>
      </c>
      <c r="F760" s="92" t="s">
        <v>1268</v>
      </c>
      <c r="G760" s="93" t="s">
        <v>133</v>
      </c>
      <c r="H760" s="93">
        <v>21</v>
      </c>
      <c r="I760" s="94" t="s">
        <v>24</v>
      </c>
      <c r="J760" s="148" t="s">
        <v>440</v>
      </c>
      <c r="K760" s="93" t="s">
        <v>441</v>
      </c>
      <c r="L760" s="94" t="s">
        <v>442</v>
      </c>
      <c r="M760" s="94">
        <v>48</v>
      </c>
      <c r="N760" s="95">
        <f t="shared" si="70"/>
        <v>0</v>
      </c>
      <c r="O760" s="201">
        <f>IF(P760&gt;0,VLOOKUP($D760,'BBLM COMCHECK'!$A:$S,14,0),0)</f>
        <v>0</v>
      </c>
      <c r="P760" s="202"/>
      <c r="Q760" s="91">
        <f t="shared" si="71"/>
        <v>0</v>
      </c>
      <c r="R760" s="201">
        <f>IF(S760&gt;0,VLOOKUP($D760,'BBLM COMCHECK'!$A:$S,15,0),0)</f>
        <v>0</v>
      </c>
      <c r="S760" s="202"/>
      <c r="T760" s="91">
        <f t="shared" si="72"/>
        <v>0</v>
      </c>
      <c r="U760" s="201">
        <f>IF(V760&gt;0,VLOOKUP($D760,'BBLM COMCHECK'!$A:$Z,25,0),0)</f>
        <v>0</v>
      </c>
      <c r="V760" s="202"/>
      <c r="W760" s="91">
        <f t="shared" si="73"/>
        <v>0</v>
      </c>
      <c r="X760" s="201">
        <f>IF(Y760&gt;0,VLOOKUP($D760,'BBLM COMCHECK'!$A:$Z,25,0),0)</f>
        <v>0</v>
      </c>
      <c r="Y760" s="202"/>
      <c r="Z760" s="91">
        <f t="shared" si="74"/>
        <v>0</v>
      </c>
      <c r="AA760" s="203" t="str">
        <f>VLOOKUP(D760,'BBLM COMCHECK'!$A:$I,9,0)</f>
        <v>order stop</v>
      </c>
      <c r="AB760" s="204">
        <f>VLOOKUP(D760,'BBLM COMCHECK'!$A:$L,12,0)</f>
        <v>37177</v>
      </c>
      <c r="AC760" s="201">
        <f t="shared" si="75"/>
        <v>0</v>
      </c>
      <c r="AD760" s="94"/>
      <c r="AE760" s="201"/>
      <c r="AF760" s="201"/>
      <c r="AG760" s="201"/>
      <c r="AH760" s="201"/>
      <c r="AI760" s="94"/>
      <c r="AJ760" s="94"/>
      <c r="AK760" s="87" t="s">
        <v>443</v>
      </c>
      <c r="AL760" s="87" t="str">
        <f t="shared" si="76"/>
        <v>2026-01-15|06003|1137122000|0||0|1</v>
      </c>
      <c r="AP760" s="198"/>
      <c r="AQ760" s="198"/>
      <c r="AR760" s="198"/>
      <c r="BC760" s="87"/>
      <c r="BD760" s="89" t="s">
        <v>444</v>
      </c>
      <c r="BE760" s="87"/>
    </row>
    <row r="761" spans="1:57" ht="26.25" customHeight="1">
      <c r="A761" s="87" t="s">
        <v>783</v>
      </c>
      <c r="B761" s="87" t="s">
        <v>75</v>
      </c>
      <c r="C761" s="87" t="s">
        <v>75</v>
      </c>
      <c r="D761" s="92" t="s">
        <v>1321</v>
      </c>
      <c r="E761" s="92" t="s">
        <v>78</v>
      </c>
      <c r="F761" s="92" t="s">
        <v>1322</v>
      </c>
      <c r="G761" s="93" t="s">
        <v>133</v>
      </c>
      <c r="H761" s="93">
        <v>26</v>
      </c>
      <c r="I761" s="94" t="s">
        <v>25</v>
      </c>
      <c r="J761" s="148" t="s">
        <v>134</v>
      </c>
      <c r="K761" s="93" t="s">
        <v>135</v>
      </c>
      <c r="L761" s="94" t="s">
        <v>136</v>
      </c>
      <c r="M761" s="94">
        <v>20</v>
      </c>
      <c r="N761" s="95">
        <f t="shared" si="70"/>
        <v>0</v>
      </c>
      <c r="O761" s="201">
        <f>IF(P761&gt;0,VLOOKUP($D761,'BBLM COMCHECK'!$A:$S,14,0),0)</f>
        <v>0</v>
      </c>
      <c r="P761" s="202"/>
      <c r="Q761" s="91">
        <f t="shared" si="71"/>
        <v>0</v>
      </c>
      <c r="R761" s="201">
        <f>IF(S761&gt;0,VLOOKUP($D761,'BBLM COMCHECK'!$A:$S,15,0),0)</f>
        <v>0</v>
      </c>
      <c r="S761" s="202"/>
      <c r="T761" s="91">
        <f t="shared" si="72"/>
        <v>0</v>
      </c>
      <c r="U761" s="201">
        <f>IF(V761&gt;0,VLOOKUP($D761,'BBLM COMCHECK'!$A:$Z,25,0),0)</f>
        <v>0</v>
      </c>
      <c r="V761" s="202"/>
      <c r="W761" s="91">
        <f t="shared" si="73"/>
        <v>0</v>
      </c>
      <c r="X761" s="201">
        <f>IF(Y761&gt;0,VLOOKUP($D761,'BBLM COMCHECK'!$A:$Z,25,0),0)</f>
        <v>0</v>
      </c>
      <c r="Y761" s="202"/>
      <c r="Z761" s="91">
        <f t="shared" si="74"/>
        <v>0</v>
      </c>
      <c r="AA761" s="203" t="str">
        <f>VLOOKUP(D761,'BBLM COMCHECK'!$A:$I,9,0)</f>
        <v>normal</v>
      </c>
      <c r="AB761" s="204">
        <f>VLOOKUP(D761,'BBLM COMCHECK'!$A:$L,12,0)</f>
        <v>2022</v>
      </c>
      <c r="AC761" s="201">
        <f t="shared" si="75"/>
        <v>0</v>
      </c>
      <c r="AD761" s="94"/>
      <c r="AE761" s="201"/>
      <c r="AF761" s="201"/>
      <c r="AG761" s="201"/>
      <c r="AH761" s="201"/>
      <c r="AI761" s="94"/>
      <c r="AJ761" s="94"/>
      <c r="AK761" s="87" t="s">
        <v>137</v>
      </c>
      <c r="AL761" s="87" t="str">
        <f t="shared" si="76"/>
        <v>2026-01-15|06004|1002106000|0||0|1</v>
      </c>
      <c r="AP761" s="198"/>
      <c r="AQ761" s="198"/>
      <c r="AR761" s="198"/>
      <c r="BC761" s="87"/>
      <c r="BD761" s="89" t="s">
        <v>138</v>
      </c>
      <c r="BE761" s="87"/>
    </row>
    <row r="762" spans="1:57" ht="26.25" customHeight="1">
      <c r="A762" s="87" t="s">
        <v>785</v>
      </c>
      <c r="B762" s="87" t="s">
        <v>75</v>
      </c>
      <c r="C762" s="87" t="s">
        <v>75</v>
      </c>
      <c r="D762" s="92" t="s">
        <v>1323</v>
      </c>
      <c r="E762" s="92" t="s">
        <v>78</v>
      </c>
      <c r="F762" s="92" t="s">
        <v>1322</v>
      </c>
      <c r="G762" s="93" t="s">
        <v>133</v>
      </c>
      <c r="H762" s="93">
        <v>21</v>
      </c>
      <c r="I762" s="94" t="s">
        <v>24</v>
      </c>
      <c r="J762" s="148" t="s">
        <v>140</v>
      </c>
      <c r="K762" s="94"/>
      <c r="L762" s="94" t="s">
        <v>141</v>
      </c>
      <c r="M762" s="94">
        <v>24</v>
      </c>
      <c r="N762" s="95">
        <f t="shared" si="70"/>
        <v>0</v>
      </c>
      <c r="O762" s="201">
        <f>IF(P762&gt;0,VLOOKUP($D762,'BBLM COMCHECK'!$A:$S,14,0),0)</f>
        <v>0</v>
      </c>
      <c r="P762" s="202"/>
      <c r="Q762" s="91">
        <f t="shared" si="71"/>
        <v>0</v>
      </c>
      <c r="R762" s="201">
        <f>IF(S762&gt;0,VLOOKUP($D762,'BBLM COMCHECK'!$A:$S,15,0),0)</f>
        <v>0</v>
      </c>
      <c r="S762" s="202"/>
      <c r="T762" s="91">
        <f t="shared" si="72"/>
        <v>0</v>
      </c>
      <c r="U762" s="201">
        <f>IF(V762&gt;0,VLOOKUP($D762,'BBLM COMCHECK'!$A:$Z,25,0),0)</f>
        <v>0</v>
      </c>
      <c r="V762" s="202"/>
      <c r="W762" s="91">
        <f t="shared" si="73"/>
        <v>0</v>
      </c>
      <c r="X762" s="201">
        <f>IF(Y762&gt;0,VLOOKUP($D762,'BBLM COMCHECK'!$A:$Z,25,0),0)</f>
        <v>0</v>
      </c>
      <c r="Y762" s="202"/>
      <c r="Z762" s="91">
        <f t="shared" si="74"/>
        <v>0</v>
      </c>
      <c r="AA762" s="203" t="str">
        <f>VLOOKUP(D762,'BBLM COMCHECK'!$A:$I,9,0)</f>
        <v>normal</v>
      </c>
      <c r="AB762" s="204">
        <f>VLOOKUP(D762,'BBLM COMCHECK'!$A:$L,12,0)</f>
        <v>5732</v>
      </c>
      <c r="AC762" s="201">
        <f t="shared" si="75"/>
        <v>0</v>
      </c>
      <c r="AD762" s="94"/>
      <c r="AE762" s="201"/>
      <c r="AF762" s="201"/>
      <c r="AG762" s="201"/>
      <c r="AH762" s="201"/>
      <c r="AI762" s="94"/>
      <c r="AJ762" s="94"/>
      <c r="AL762" s="87" t="str">
        <f t="shared" si="76"/>
        <v>2026-01-15|06004|1004890000|0||0|1</v>
      </c>
      <c r="AP762" s="198"/>
      <c r="BC762" s="87"/>
      <c r="BD762" s="89" t="s">
        <v>142</v>
      </c>
      <c r="BE762" s="87"/>
    </row>
    <row r="763" spans="1:57" ht="26.25" customHeight="1">
      <c r="A763" s="87" t="s">
        <v>786</v>
      </c>
      <c r="B763" s="87" t="s">
        <v>75</v>
      </c>
      <c r="C763" s="87" t="s">
        <v>75</v>
      </c>
      <c r="D763" s="92" t="s">
        <v>1324</v>
      </c>
      <c r="E763" s="92" t="s">
        <v>78</v>
      </c>
      <c r="F763" s="92" t="s">
        <v>1322</v>
      </c>
      <c r="G763" s="93" t="s">
        <v>133</v>
      </c>
      <c r="H763" s="93">
        <v>21</v>
      </c>
      <c r="I763" s="94" t="s">
        <v>24</v>
      </c>
      <c r="J763" s="148" t="s">
        <v>144</v>
      </c>
      <c r="K763" s="93" t="s">
        <v>145</v>
      </c>
      <c r="L763" s="94" t="s">
        <v>146</v>
      </c>
      <c r="M763" s="94">
        <v>20</v>
      </c>
      <c r="N763" s="95">
        <f t="shared" ref="N763:N826" si="77">VLOOKUP($A763,$A$1:$Y$442,14,0)</f>
        <v>0</v>
      </c>
      <c r="O763" s="201">
        <f>IF(P763&gt;0,VLOOKUP($D763,'BBLM COMCHECK'!$A:$S,14,0),0)</f>
        <v>0</v>
      </c>
      <c r="P763" s="202"/>
      <c r="Q763" s="91">
        <f t="shared" si="71"/>
        <v>0</v>
      </c>
      <c r="R763" s="201">
        <f>IF(S763&gt;0,VLOOKUP($D763,'BBLM COMCHECK'!$A:$S,15,0),0)</f>
        <v>0</v>
      </c>
      <c r="S763" s="202"/>
      <c r="T763" s="91">
        <f t="shared" si="72"/>
        <v>0</v>
      </c>
      <c r="U763" s="201">
        <f>IF(V763&gt;0,VLOOKUP($D763,'BBLM COMCHECK'!$A:$Z,25,0),0)</f>
        <v>0</v>
      </c>
      <c r="V763" s="202"/>
      <c r="W763" s="91">
        <f t="shared" si="73"/>
        <v>0</v>
      </c>
      <c r="X763" s="201">
        <f>IF(Y763&gt;0,VLOOKUP($D763,'BBLM COMCHECK'!$A:$Z,25,0),0)</f>
        <v>0</v>
      </c>
      <c r="Y763" s="202"/>
      <c r="Z763" s="91">
        <f t="shared" si="74"/>
        <v>0</v>
      </c>
      <c r="AA763" s="203" t="str">
        <f>VLOOKUP(D763,'BBLM COMCHECK'!$A:$I,9,0)</f>
        <v>order stop</v>
      </c>
      <c r="AB763" s="204">
        <f>VLOOKUP(D763,'BBLM COMCHECK'!$A:$L,12,0)</f>
        <v>4121</v>
      </c>
      <c r="AC763" s="201">
        <f t="shared" si="75"/>
        <v>0</v>
      </c>
      <c r="AD763" s="94"/>
      <c r="AE763" s="201"/>
      <c r="AF763" s="201"/>
      <c r="AG763" s="201"/>
      <c r="AH763" s="201"/>
      <c r="AI763" s="94"/>
      <c r="AJ763" s="94"/>
      <c r="AK763" s="87" t="s">
        <v>147</v>
      </c>
      <c r="AL763" s="87" t="str">
        <f t="shared" si="76"/>
        <v>2026-01-15|06004|1004893000|0||0|1</v>
      </c>
      <c r="AP763" s="198"/>
      <c r="AQ763" s="198"/>
      <c r="AR763" s="198"/>
      <c r="BC763" s="87"/>
      <c r="BD763" s="89" t="s">
        <v>148</v>
      </c>
      <c r="BE763" s="87"/>
    </row>
    <row r="764" spans="1:57" ht="26.25" customHeight="1">
      <c r="A764" s="87" t="s">
        <v>787</v>
      </c>
      <c r="B764" s="87" t="s">
        <v>75</v>
      </c>
      <c r="C764" s="87" t="s">
        <v>75</v>
      </c>
      <c r="D764" s="92" t="s">
        <v>1325</v>
      </c>
      <c r="E764" s="92" t="s">
        <v>78</v>
      </c>
      <c r="F764" s="92" t="s">
        <v>1322</v>
      </c>
      <c r="G764" s="93" t="s">
        <v>133</v>
      </c>
      <c r="H764" s="93">
        <v>21</v>
      </c>
      <c r="I764" s="94" t="s">
        <v>24</v>
      </c>
      <c r="J764" s="148" t="s">
        <v>150</v>
      </c>
      <c r="K764" s="94"/>
      <c r="L764" s="94" t="s">
        <v>151</v>
      </c>
      <c r="M764" s="94">
        <v>10</v>
      </c>
      <c r="N764" s="95">
        <f t="shared" si="77"/>
        <v>0</v>
      </c>
      <c r="O764" s="201">
        <f>IF(P764&gt;0,VLOOKUP($D764,'BBLM COMCHECK'!$A:$S,14,0),0)</f>
        <v>0</v>
      </c>
      <c r="P764" s="202"/>
      <c r="Q764" s="91">
        <f t="shared" si="71"/>
        <v>0</v>
      </c>
      <c r="R764" s="201">
        <f>IF(S764&gt;0,VLOOKUP($D764,'BBLM COMCHECK'!$A:$S,15,0),0)</f>
        <v>0</v>
      </c>
      <c r="S764" s="202"/>
      <c r="T764" s="91">
        <f t="shared" si="72"/>
        <v>0</v>
      </c>
      <c r="U764" s="201">
        <f>IF(V764&gt;0,VLOOKUP($D764,'BBLM COMCHECK'!$A:$Z,25,0),0)</f>
        <v>0</v>
      </c>
      <c r="V764" s="202"/>
      <c r="W764" s="91">
        <f t="shared" si="73"/>
        <v>0</v>
      </c>
      <c r="X764" s="201">
        <f>IF(Y764&gt;0,VLOOKUP($D764,'BBLM COMCHECK'!$A:$Z,25,0),0)</f>
        <v>0</v>
      </c>
      <c r="Y764" s="202"/>
      <c r="Z764" s="91">
        <f t="shared" si="74"/>
        <v>0</v>
      </c>
      <c r="AA764" s="203" t="str">
        <f>VLOOKUP(D764,'BBLM COMCHECK'!$A:$I,9,0)</f>
        <v>order stop</v>
      </c>
      <c r="AB764" s="204">
        <f>VLOOKUP(D764,'BBLM COMCHECK'!$A:$L,12,0)</f>
        <v>3888</v>
      </c>
      <c r="AC764" s="201">
        <f t="shared" si="75"/>
        <v>0</v>
      </c>
      <c r="AD764" s="94"/>
      <c r="AE764" s="201"/>
      <c r="AF764" s="201"/>
      <c r="AG764" s="201"/>
      <c r="AH764" s="201"/>
      <c r="AI764" s="94"/>
      <c r="AJ764" s="94"/>
      <c r="AL764" s="87" t="str">
        <f t="shared" si="76"/>
        <v>2026-01-15|06004|1005725000|0||0|1</v>
      </c>
      <c r="AP764" s="198"/>
      <c r="BC764" s="87"/>
      <c r="BD764" s="89" t="s">
        <v>152</v>
      </c>
      <c r="BE764" s="87"/>
    </row>
    <row r="765" spans="1:57" ht="26.25" customHeight="1">
      <c r="A765" s="87" t="s">
        <v>788</v>
      </c>
      <c r="B765" s="87" t="s">
        <v>75</v>
      </c>
      <c r="C765" s="87" t="s">
        <v>75</v>
      </c>
      <c r="D765" s="92" t="s">
        <v>1326</v>
      </c>
      <c r="E765" s="92" t="s">
        <v>78</v>
      </c>
      <c r="F765" s="92" t="s">
        <v>1322</v>
      </c>
      <c r="G765" s="93" t="s">
        <v>133</v>
      </c>
      <c r="H765" s="93">
        <v>21</v>
      </c>
      <c r="I765" s="94" t="s">
        <v>24</v>
      </c>
      <c r="J765" s="148" t="s">
        <v>154</v>
      </c>
      <c r="K765" s="93" t="s">
        <v>155</v>
      </c>
      <c r="L765" s="94" t="s">
        <v>156</v>
      </c>
      <c r="M765" s="94">
        <v>10</v>
      </c>
      <c r="N765" s="95">
        <f t="shared" si="77"/>
        <v>0</v>
      </c>
      <c r="O765" s="201">
        <f>IF(P765&gt;0,VLOOKUP($D765,'BBLM COMCHECK'!$A:$S,14,0),0)</f>
        <v>0</v>
      </c>
      <c r="P765" s="202"/>
      <c r="Q765" s="91">
        <f t="shared" si="71"/>
        <v>0</v>
      </c>
      <c r="R765" s="201">
        <f>IF(S765&gt;0,VLOOKUP($D765,'BBLM COMCHECK'!$A:$S,15,0),0)</f>
        <v>0</v>
      </c>
      <c r="S765" s="202"/>
      <c r="T765" s="91">
        <f t="shared" si="72"/>
        <v>0</v>
      </c>
      <c r="U765" s="201">
        <f>IF(V765&gt;0,VLOOKUP($D765,'BBLM COMCHECK'!$A:$Z,25,0),0)</f>
        <v>0</v>
      </c>
      <c r="V765" s="202"/>
      <c r="W765" s="91">
        <f t="shared" si="73"/>
        <v>0</v>
      </c>
      <c r="X765" s="201">
        <f>IF(Y765&gt;0,VLOOKUP($D765,'BBLM COMCHECK'!$A:$Z,25,0),0)</f>
        <v>0</v>
      </c>
      <c r="Y765" s="202"/>
      <c r="Z765" s="91">
        <f t="shared" si="74"/>
        <v>0</v>
      </c>
      <c r="AA765" s="203" t="str">
        <f>VLOOKUP(D765,'BBLM COMCHECK'!$A:$I,9,0)</f>
        <v>order stop</v>
      </c>
      <c r="AB765" s="204">
        <f>VLOOKUP(D765,'BBLM COMCHECK'!$A:$L,12,0)</f>
        <v>3938</v>
      </c>
      <c r="AC765" s="201">
        <f t="shared" si="75"/>
        <v>0</v>
      </c>
      <c r="AD765" s="94"/>
      <c r="AE765" s="201"/>
      <c r="AF765" s="201"/>
      <c r="AG765" s="201"/>
      <c r="AH765" s="201"/>
      <c r="AI765" s="94"/>
      <c r="AJ765" s="94"/>
      <c r="AK765" s="87" t="s">
        <v>157</v>
      </c>
      <c r="AL765" s="87" t="str">
        <f t="shared" si="76"/>
        <v>2026-01-15|06004|1005726000|0||0|1</v>
      </c>
      <c r="AP765" s="198"/>
      <c r="AQ765" s="198"/>
      <c r="AR765" s="198"/>
      <c r="BC765" s="87"/>
      <c r="BD765" s="89" t="s">
        <v>158</v>
      </c>
      <c r="BE765" s="87"/>
    </row>
    <row r="766" spans="1:57" ht="26.25" customHeight="1">
      <c r="A766" s="87" t="s">
        <v>789</v>
      </c>
      <c r="B766" s="87" t="s">
        <v>75</v>
      </c>
      <c r="C766" s="87" t="s">
        <v>75</v>
      </c>
      <c r="D766" s="92" t="s">
        <v>1327</v>
      </c>
      <c r="E766" s="92" t="s">
        <v>78</v>
      </c>
      <c r="F766" s="92" t="s">
        <v>1322</v>
      </c>
      <c r="G766" s="93" t="s">
        <v>133</v>
      </c>
      <c r="H766" s="93">
        <v>21</v>
      </c>
      <c r="I766" s="94" t="s">
        <v>24</v>
      </c>
      <c r="J766" s="148" t="s">
        <v>160</v>
      </c>
      <c r="K766" s="93" t="s">
        <v>161</v>
      </c>
      <c r="L766" s="94" t="s">
        <v>162</v>
      </c>
      <c r="M766" s="94">
        <v>10</v>
      </c>
      <c r="N766" s="95">
        <f t="shared" si="77"/>
        <v>0</v>
      </c>
      <c r="O766" s="201">
        <f>IF(P766&gt;0,VLOOKUP($D766,'BBLM COMCHECK'!$A:$S,14,0),0)</f>
        <v>0</v>
      </c>
      <c r="P766" s="202"/>
      <c r="Q766" s="91">
        <f t="shared" si="71"/>
        <v>0</v>
      </c>
      <c r="R766" s="201">
        <f>IF(S766&gt;0,VLOOKUP($D766,'BBLM COMCHECK'!$A:$S,15,0),0)</f>
        <v>0</v>
      </c>
      <c r="S766" s="202"/>
      <c r="T766" s="91">
        <f t="shared" si="72"/>
        <v>0</v>
      </c>
      <c r="U766" s="201">
        <f>IF(V766&gt;0,VLOOKUP($D766,'BBLM COMCHECK'!$A:$Z,25,0),0)</f>
        <v>0</v>
      </c>
      <c r="V766" s="202"/>
      <c r="W766" s="91">
        <f t="shared" si="73"/>
        <v>0</v>
      </c>
      <c r="X766" s="201">
        <f>IF(Y766&gt;0,VLOOKUP($D766,'BBLM COMCHECK'!$A:$Z,25,0),0)</f>
        <v>0</v>
      </c>
      <c r="Y766" s="202"/>
      <c r="Z766" s="91">
        <f t="shared" si="74"/>
        <v>0</v>
      </c>
      <c r="AA766" s="203" t="str">
        <f>VLOOKUP(D766,'BBLM COMCHECK'!$A:$I,9,0)</f>
        <v>normal</v>
      </c>
      <c r="AB766" s="204">
        <f>VLOOKUP(D766,'BBLM COMCHECK'!$A:$L,12,0)</f>
        <v>1956</v>
      </c>
      <c r="AC766" s="201">
        <f t="shared" si="75"/>
        <v>0</v>
      </c>
      <c r="AD766" s="94"/>
      <c r="AE766" s="201"/>
      <c r="AF766" s="201"/>
      <c r="AG766" s="201"/>
      <c r="AH766" s="201"/>
      <c r="AI766" s="94"/>
      <c r="AJ766" s="94"/>
      <c r="AK766" s="87" t="s">
        <v>163</v>
      </c>
      <c r="AL766" s="87" t="str">
        <f t="shared" si="76"/>
        <v>2026-01-15|06004|1015940000|0||0|1</v>
      </c>
      <c r="AP766" s="198"/>
      <c r="AQ766" s="198"/>
      <c r="AR766" s="198"/>
      <c r="BC766" s="87"/>
      <c r="BD766" s="89" t="s">
        <v>164</v>
      </c>
      <c r="BE766" s="87"/>
    </row>
    <row r="767" spans="1:57" ht="26.25" customHeight="1">
      <c r="A767" s="87" t="s">
        <v>790</v>
      </c>
      <c r="B767" s="87" t="s">
        <v>75</v>
      </c>
      <c r="C767" s="87" t="s">
        <v>75</v>
      </c>
      <c r="D767" s="92" t="s">
        <v>1328</v>
      </c>
      <c r="E767" s="92" t="s">
        <v>78</v>
      </c>
      <c r="F767" s="92" t="s">
        <v>1322</v>
      </c>
      <c r="G767" s="93" t="s">
        <v>133</v>
      </c>
      <c r="H767" s="93">
        <v>11</v>
      </c>
      <c r="I767" s="94" t="s">
        <v>20</v>
      </c>
      <c r="J767" s="148" t="s">
        <v>166</v>
      </c>
      <c r="K767" s="93" t="s">
        <v>167</v>
      </c>
      <c r="L767" s="94" t="s">
        <v>168</v>
      </c>
      <c r="M767" s="94">
        <v>12</v>
      </c>
      <c r="N767" s="95">
        <f t="shared" si="77"/>
        <v>0</v>
      </c>
      <c r="O767" s="201">
        <f>IF(P767&gt;0,VLOOKUP($D767,'BBLM COMCHECK'!$A:$S,14,0),0)</f>
        <v>0</v>
      </c>
      <c r="P767" s="202"/>
      <c r="Q767" s="91">
        <f t="shared" si="71"/>
        <v>0</v>
      </c>
      <c r="R767" s="201">
        <f>IF(S767&gt;0,VLOOKUP($D767,'BBLM COMCHECK'!$A:$S,15,0),0)</f>
        <v>0</v>
      </c>
      <c r="S767" s="202"/>
      <c r="T767" s="91">
        <f t="shared" si="72"/>
        <v>0</v>
      </c>
      <c r="U767" s="201">
        <f>IF(V767&gt;0,VLOOKUP($D767,'BBLM COMCHECK'!$A:$Z,25,0),0)</f>
        <v>0</v>
      </c>
      <c r="V767" s="202"/>
      <c r="W767" s="91">
        <f t="shared" si="73"/>
        <v>0</v>
      </c>
      <c r="X767" s="201">
        <f>IF(Y767&gt;0,VLOOKUP($D767,'BBLM COMCHECK'!$A:$Z,25,0),0)</f>
        <v>0</v>
      </c>
      <c r="Y767" s="202"/>
      <c r="Z767" s="91">
        <f t="shared" si="74"/>
        <v>0</v>
      </c>
      <c r="AA767" s="203" t="str">
        <f>VLOOKUP(D767,'BBLM COMCHECK'!$A:$I,9,0)</f>
        <v>normal</v>
      </c>
      <c r="AB767" s="204">
        <f>VLOOKUP(D767,'BBLM COMCHECK'!$A:$L,12,0)</f>
        <v>229</v>
      </c>
      <c r="AC767" s="201">
        <f t="shared" si="75"/>
        <v>0</v>
      </c>
      <c r="AD767" s="94"/>
      <c r="AE767" s="201"/>
      <c r="AF767" s="201"/>
      <c r="AG767" s="201"/>
      <c r="AH767" s="201"/>
      <c r="AI767" s="94"/>
      <c r="AJ767" s="94"/>
      <c r="AK767" s="87" t="s">
        <v>169</v>
      </c>
      <c r="AL767" s="87" t="str">
        <f t="shared" si="76"/>
        <v>2026-01-15|06004|1016172000|0||0|1</v>
      </c>
      <c r="AP767" s="198"/>
      <c r="AQ767" s="198"/>
      <c r="AR767" s="198"/>
      <c r="BC767" s="87"/>
      <c r="BD767" s="89" t="s">
        <v>170</v>
      </c>
      <c r="BE767" s="87"/>
    </row>
    <row r="768" spans="1:57" ht="26.25" customHeight="1">
      <c r="A768" s="87" t="s">
        <v>791</v>
      </c>
      <c r="B768" s="87" t="s">
        <v>75</v>
      </c>
      <c r="C768" s="87" t="s">
        <v>75</v>
      </c>
      <c r="D768" s="92" t="s">
        <v>1329</v>
      </c>
      <c r="E768" s="92" t="s">
        <v>78</v>
      </c>
      <c r="F768" s="92" t="s">
        <v>1322</v>
      </c>
      <c r="G768" s="93" t="s">
        <v>133</v>
      </c>
      <c r="H768" s="93">
        <v>27</v>
      </c>
      <c r="I768" s="94" t="s">
        <v>27</v>
      </c>
      <c r="J768" s="148" t="s">
        <v>172</v>
      </c>
      <c r="K768" s="93" t="s">
        <v>173</v>
      </c>
      <c r="L768" s="94" t="s">
        <v>174</v>
      </c>
      <c r="M768" s="94">
        <v>24</v>
      </c>
      <c r="N768" s="95">
        <f t="shared" si="77"/>
        <v>0</v>
      </c>
      <c r="O768" s="201">
        <f>IF(P768&gt;0,VLOOKUP($D768,'BBLM COMCHECK'!$A:$S,14,0),0)</f>
        <v>0</v>
      </c>
      <c r="P768" s="202"/>
      <c r="Q768" s="91">
        <f t="shared" si="71"/>
        <v>0</v>
      </c>
      <c r="R768" s="201">
        <f>IF(S768&gt;0,VLOOKUP($D768,'BBLM COMCHECK'!$A:$S,15,0),0)</f>
        <v>0</v>
      </c>
      <c r="S768" s="202"/>
      <c r="T768" s="91">
        <f t="shared" si="72"/>
        <v>0</v>
      </c>
      <c r="U768" s="201">
        <f>IF(V768&gt;0,VLOOKUP($D768,'BBLM COMCHECK'!$A:$Z,25,0),0)</f>
        <v>0</v>
      </c>
      <c r="V768" s="202"/>
      <c r="W768" s="91">
        <f t="shared" si="73"/>
        <v>0</v>
      </c>
      <c r="X768" s="201">
        <f>IF(Y768&gt;0,VLOOKUP($D768,'BBLM COMCHECK'!$A:$Z,25,0),0)</f>
        <v>0</v>
      </c>
      <c r="Y768" s="202"/>
      <c r="Z768" s="91">
        <f t="shared" si="74"/>
        <v>0</v>
      </c>
      <c r="AA768" s="203" t="str">
        <f>VLOOKUP(D768,'BBLM COMCHECK'!$A:$I,9,0)</f>
        <v>normal</v>
      </c>
      <c r="AB768" s="204">
        <f>VLOOKUP(D768,'BBLM COMCHECK'!$A:$L,12,0)</f>
        <v>7642</v>
      </c>
      <c r="AC768" s="201">
        <f t="shared" si="75"/>
        <v>0</v>
      </c>
      <c r="AD768" s="94"/>
      <c r="AE768" s="201"/>
      <c r="AF768" s="201"/>
      <c r="AG768" s="201"/>
      <c r="AH768" s="201"/>
      <c r="AI768" s="94"/>
      <c r="AJ768" s="94"/>
      <c r="AK768" s="87" t="s">
        <v>175</v>
      </c>
      <c r="AL768" s="87" t="str">
        <f t="shared" si="76"/>
        <v>2026-01-15|06004|1017616000|0||0|1</v>
      </c>
      <c r="AP768" s="198"/>
      <c r="AQ768" s="198"/>
      <c r="AR768" s="198"/>
      <c r="BC768" s="87"/>
      <c r="BD768" s="89" t="s">
        <v>176</v>
      </c>
      <c r="BE768" s="87"/>
    </row>
    <row r="769" spans="1:57" ht="26.25" customHeight="1">
      <c r="A769" s="87" t="s">
        <v>792</v>
      </c>
      <c r="B769" s="87" t="s">
        <v>75</v>
      </c>
      <c r="C769" s="87" t="s">
        <v>75</v>
      </c>
      <c r="D769" s="92" t="s">
        <v>1330</v>
      </c>
      <c r="E769" s="92" t="s">
        <v>78</v>
      </c>
      <c r="F769" s="92" t="s">
        <v>1322</v>
      </c>
      <c r="G769" s="93" t="s">
        <v>133</v>
      </c>
      <c r="H769" s="93">
        <v>21</v>
      </c>
      <c r="I769" s="94" t="s">
        <v>24</v>
      </c>
      <c r="J769" s="148" t="s">
        <v>178</v>
      </c>
      <c r="K769" s="94"/>
      <c r="L769" s="94" t="s">
        <v>179</v>
      </c>
      <c r="M769" s="94">
        <v>1</v>
      </c>
      <c r="N769" s="95">
        <f t="shared" si="77"/>
        <v>0</v>
      </c>
      <c r="O769" s="201">
        <f>IF(P769&gt;0,VLOOKUP($D769,'BBLM COMCHECK'!$A:$S,14,0),0)</f>
        <v>0</v>
      </c>
      <c r="P769" s="202"/>
      <c r="Q769" s="91">
        <f t="shared" si="71"/>
        <v>0</v>
      </c>
      <c r="R769" s="201">
        <f>IF(S769&gt;0,VLOOKUP($D769,'BBLM COMCHECK'!$A:$S,15,0),0)</f>
        <v>0</v>
      </c>
      <c r="S769" s="202"/>
      <c r="T769" s="91">
        <f t="shared" si="72"/>
        <v>0</v>
      </c>
      <c r="U769" s="201">
        <f>IF(V769&gt;0,VLOOKUP($D769,'BBLM COMCHECK'!$A:$Z,25,0),0)</f>
        <v>0</v>
      </c>
      <c r="V769" s="202"/>
      <c r="W769" s="91">
        <f t="shared" si="73"/>
        <v>0</v>
      </c>
      <c r="X769" s="201">
        <f>IF(Y769&gt;0,VLOOKUP($D769,'BBLM COMCHECK'!$A:$Z,25,0),0)</f>
        <v>0</v>
      </c>
      <c r="Y769" s="202"/>
      <c r="Z769" s="91">
        <f t="shared" si="74"/>
        <v>0</v>
      </c>
      <c r="AA769" s="203" t="str">
        <f>VLOOKUP(D769,'BBLM COMCHECK'!$A:$I,9,0)</f>
        <v>order stop</v>
      </c>
      <c r="AB769" s="204">
        <f>VLOOKUP(D769,'BBLM COMCHECK'!$A:$L,12,0)</f>
        <v>161</v>
      </c>
      <c r="AC769" s="201">
        <f t="shared" si="75"/>
        <v>0</v>
      </c>
      <c r="AD769" s="94"/>
      <c r="AE769" s="201"/>
      <c r="AF769" s="201"/>
      <c r="AG769" s="201"/>
      <c r="AH769" s="201"/>
      <c r="AI769" s="94"/>
      <c r="AJ769" s="94"/>
      <c r="AL769" s="87" t="str">
        <f t="shared" si="76"/>
        <v>2026-01-15|06004|1019929000|0||0|1</v>
      </c>
      <c r="AP769" s="198"/>
      <c r="BC769" s="87"/>
      <c r="BD769" s="89" t="s">
        <v>180</v>
      </c>
      <c r="BE769" s="87"/>
    </row>
    <row r="770" spans="1:57" ht="26.25" customHeight="1">
      <c r="A770" s="87" t="s">
        <v>793</v>
      </c>
      <c r="B770" s="87" t="s">
        <v>75</v>
      </c>
      <c r="C770" s="87" t="s">
        <v>75</v>
      </c>
      <c r="D770" s="92" t="s">
        <v>1331</v>
      </c>
      <c r="E770" s="92" t="s">
        <v>78</v>
      </c>
      <c r="F770" s="92" t="s">
        <v>1322</v>
      </c>
      <c r="G770" s="93" t="s">
        <v>133</v>
      </c>
      <c r="H770" s="93">
        <v>21</v>
      </c>
      <c r="I770" s="94" t="s">
        <v>24</v>
      </c>
      <c r="J770" s="148" t="s">
        <v>182</v>
      </c>
      <c r="K770" s="93" t="s">
        <v>183</v>
      </c>
      <c r="L770" s="94" t="s">
        <v>184</v>
      </c>
      <c r="M770" s="94">
        <v>1</v>
      </c>
      <c r="N770" s="95">
        <f t="shared" si="77"/>
        <v>0</v>
      </c>
      <c r="O770" s="201">
        <f>IF(P770&gt;0,VLOOKUP($D770,'BBLM COMCHECK'!$A:$S,14,0),0)</f>
        <v>0</v>
      </c>
      <c r="P770" s="202"/>
      <c r="Q770" s="91">
        <f t="shared" si="71"/>
        <v>0</v>
      </c>
      <c r="R770" s="201">
        <f>IF(S770&gt;0,VLOOKUP($D770,'BBLM COMCHECK'!$A:$S,15,0),0)</f>
        <v>0</v>
      </c>
      <c r="S770" s="202"/>
      <c r="T770" s="91">
        <f t="shared" si="72"/>
        <v>0</v>
      </c>
      <c r="U770" s="201">
        <f>IF(V770&gt;0,VLOOKUP($D770,'BBLM COMCHECK'!$A:$Z,25,0),0)</f>
        <v>0</v>
      </c>
      <c r="V770" s="202"/>
      <c r="W770" s="91">
        <f t="shared" si="73"/>
        <v>0</v>
      </c>
      <c r="X770" s="201">
        <f>IF(Y770&gt;0,VLOOKUP($D770,'BBLM COMCHECK'!$A:$Z,25,0),0)</f>
        <v>0</v>
      </c>
      <c r="Y770" s="202"/>
      <c r="Z770" s="91">
        <f t="shared" si="74"/>
        <v>0</v>
      </c>
      <c r="AA770" s="203" t="str">
        <f>VLOOKUP(D770,'BBLM COMCHECK'!$A:$I,9,0)</f>
        <v>order stop</v>
      </c>
      <c r="AB770" s="204">
        <f>VLOOKUP(D770,'BBLM COMCHECK'!$A:$L,12,0)</f>
        <v>371</v>
      </c>
      <c r="AC770" s="201">
        <f t="shared" si="75"/>
        <v>0</v>
      </c>
      <c r="AD770" s="94"/>
      <c r="AE770" s="201"/>
      <c r="AF770" s="201"/>
      <c r="AG770" s="201"/>
      <c r="AH770" s="201"/>
      <c r="AI770" s="94"/>
      <c r="AJ770" s="94"/>
      <c r="AK770" s="87" t="s">
        <v>185</v>
      </c>
      <c r="AL770" s="87" t="str">
        <f t="shared" si="76"/>
        <v>2026-01-15|06004|1023234000|0||0|1</v>
      </c>
      <c r="AP770" s="198"/>
      <c r="AQ770" s="198"/>
      <c r="AR770" s="198"/>
      <c r="BC770" s="87"/>
      <c r="BD770" s="89" t="s">
        <v>186</v>
      </c>
      <c r="BE770" s="87"/>
    </row>
    <row r="771" spans="1:57" ht="26.25" customHeight="1">
      <c r="A771" s="87" t="s">
        <v>794</v>
      </c>
      <c r="B771" s="87" t="s">
        <v>75</v>
      </c>
      <c r="C771" s="87" t="s">
        <v>75</v>
      </c>
      <c r="D771" s="92" t="s">
        <v>1332</v>
      </c>
      <c r="E771" s="92" t="s">
        <v>78</v>
      </c>
      <c r="F771" s="92" t="s">
        <v>1322</v>
      </c>
      <c r="G771" s="93" t="s">
        <v>133</v>
      </c>
      <c r="H771" s="93">
        <v>27</v>
      </c>
      <c r="I771" s="94" t="s">
        <v>27</v>
      </c>
      <c r="J771" s="148" t="s">
        <v>188</v>
      </c>
      <c r="K771" s="93" t="s">
        <v>189</v>
      </c>
      <c r="L771" s="94" t="s">
        <v>190</v>
      </c>
      <c r="M771" s="94">
        <v>1</v>
      </c>
      <c r="N771" s="95">
        <f t="shared" si="77"/>
        <v>0</v>
      </c>
      <c r="O771" s="201">
        <f>IF(P771&gt;0,VLOOKUP($D771,'BBLM COMCHECK'!$A:$S,14,0),0)</f>
        <v>0</v>
      </c>
      <c r="P771" s="202"/>
      <c r="Q771" s="91">
        <f t="shared" ref="Q771:Q834" si="78">IFERROR(O771/P771%,0)</f>
        <v>0</v>
      </c>
      <c r="R771" s="201">
        <f>IF(S771&gt;0,VLOOKUP($D771,'BBLM COMCHECK'!$A:$S,15,0),0)</f>
        <v>0</v>
      </c>
      <c r="S771" s="202"/>
      <c r="T771" s="91">
        <f t="shared" ref="T771:T834" si="79">IFERROR(R771/S771%,0)</f>
        <v>0</v>
      </c>
      <c r="U771" s="201">
        <f>IF(V771&gt;0,VLOOKUP($D771,'BBLM COMCHECK'!$A:$Z,25,0),0)</f>
        <v>0</v>
      </c>
      <c r="V771" s="202"/>
      <c r="W771" s="91">
        <f t="shared" ref="W771:W834" si="80">IFERROR(U771/V771%,0)</f>
        <v>0</v>
      </c>
      <c r="X771" s="201">
        <f>IF(Y771&gt;0,VLOOKUP($D771,'BBLM COMCHECK'!$A:$Z,25,0),0)</f>
        <v>0</v>
      </c>
      <c r="Y771" s="202"/>
      <c r="Z771" s="91">
        <f t="shared" ref="Z771:Z834" si="81">IFERROR(X771/Y771%,0)</f>
        <v>0</v>
      </c>
      <c r="AA771" s="203" t="str">
        <f>VLOOKUP(D771,'BBLM COMCHECK'!$A:$I,9,0)</f>
        <v>normal</v>
      </c>
      <c r="AB771" s="204">
        <f>VLOOKUP(D771,'BBLM COMCHECK'!$A:$L,12,0)</f>
        <v>9</v>
      </c>
      <c r="AC771" s="201">
        <f t="shared" ref="AC771:AC834" si="82">IF(AB771&lt;4,1,0)</f>
        <v>0</v>
      </c>
      <c r="AD771" s="94"/>
      <c r="AE771" s="201"/>
      <c r="AF771" s="201"/>
      <c r="AG771" s="201"/>
      <c r="AH771" s="201"/>
      <c r="AI771" s="94"/>
      <c r="AJ771" s="94"/>
      <c r="AK771" s="87" t="s">
        <v>191</v>
      </c>
      <c r="AL771" s="87" t="str">
        <f t="shared" ref="AL771:AL834" si="83">"2026-01-15|"&amp;E771&amp;"|"&amp;J771&amp;"|"&amp;X771&amp;"|"&amp;Y771&amp;"|"&amp;N771&amp;"|"&amp;1</f>
        <v>2026-01-15|06004|1025539000|0||0|1</v>
      </c>
      <c r="AP771" s="198"/>
      <c r="AQ771" s="198"/>
      <c r="AR771" s="198"/>
      <c r="BC771" s="87"/>
      <c r="BD771" s="89" t="s">
        <v>192</v>
      </c>
      <c r="BE771" s="87"/>
    </row>
    <row r="772" spans="1:57" ht="26.25" customHeight="1">
      <c r="A772" s="87" t="s">
        <v>795</v>
      </c>
      <c r="B772" s="87" t="s">
        <v>75</v>
      </c>
      <c r="C772" s="87" t="s">
        <v>75</v>
      </c>
      <c r="D772" s="92" t="s">
        <v>1333</v>
      </c>
      <c r="E772" s="92" t="s">
        <v>78</v>
      </c>
      <c r="F772" s="92" t="s">
        <v>1322</v>
      </c>
      <c r="G772" s="93" t="s">
        <v>133</v>
      </c>
      <c r="H772" s="93">
        <v>11</v>
      </c>
      <c r="I772" s="94" t="s">
        <v>20</v>
      </c>
      <c r="J772" s="148" t="s">
        <v>194</v>
      </c>
      <c r="K772" s="93" t="s">
        <v>195</v>
      </c>
      <c r="L772" s="94" t="s">
        <v>196</v>
      </c>
      <c r="M772" s="94">
        <v>8</v>
      </c>
      <c r="N772" s="95">
        <f t="shared" si="77"/>
        <v>0</v>
      </c>
      <c r="O772" s="201">
        <f>IF(P772&gt;0,VLOOKUP($D772,'BBLM COMCHECK'!$A:$S,14,0),0)</f>
        <v>0</v>
      </c>
      <c r="P772" s="202"/>
      <c r="Q772" s="91">
        <f t="shared" si="78"/>
        <v>0</v>
      </c>
      <c r="R772" s="201">
        <f>IF(S772&gt;0,VLOOKUP($D772,'BBLM COMCHECK'!$A:$S,15,0),0)</f>
        <v>0</v>
      </c>
      <c r="S772" s="202"/>
      <c r="T772" s="91">
        <f t="shared" si="79"/>
        <v>0</v>
      </c>
      <c r="U772" s="201">
        <f>IF(V772&gt;0,VLOOKUP($D772,'BBLM COMCHECK'!$A:$Z,25,0),0)</f>
        <v>0</v>
      </c>
      <c r="V772" s="202"/>
      <c r="W772" s="91">
        <f t="shared" si="80"/>
        <v>0</v>
      </c>
      <c r="X772" s="201">
        <f>IF(Y772&gt;0,VLOOKUP($D772,'BBLM COMCHECK'!$A:$Z,25,0),0)</f>
        <v>0</v>
      </c>
      <c r="Y772" s="202"/>
      <c r="Z772" s="91">
        <f t="shared" si="81"/>
        <v>0</v>
      </c>
      <c r="AA772" s="203" t="str">
        <f>VLOOKUP(D772,'BBLM COMCHECK'!$A:$I,9,0)</f>
        <v>normal</v>
      </c>
      <c r="AB772" s="204">
        <f>VLOOKUP(D772,'BBLM COMCHECK'!$A:$L,12,0)</f>
        <v>250</v>
      </c>
      <c r="AC772" s="201">
        <f t="shared" si="82"/>
        <v>0</v>
      </c>
      <c r="AD772" s="94"/>
      <c r="AE772" s="201"/>
      <c r="AF772" s="201"/>
      <c r="AG772" s="201"/>
      <c r="AH772" s="201"/>
      <c r="AI772" s="94"/>
      <c r="AJ772" s="94"/>
      <c r="AK772" s="87" t="s">
        <v>197</v>
      </c>
      <c r="AL772" s="87" t="str">
        <f t="shared" si="83"/>
        <v>2026-01-15|06004|1032759000|0||0|1</v>
      </c>
      <c r="AP772" s="198"/>
      <c r="AQ772" s="198"/>
      <c r="AR772" s="198"/>
      <c r="BC772" s="87"/>
      <c r="BD772" s="89" t="s">
        <v>198</v>
      </c>
      <c r="BE772" s="87"/>
    </row>
    <row r="773" spans="1:57" ht="26.25" customHeight="1">
      <c r="A773" s="87" t="s">
        <v>796</v>
      </c>
      <c r="B773" s="87" t="s">
        <v>75</v>
      </c>
      <c r="C773" s="87" t="s">
        <v>75</v>
      </c>
      <c r="D773" s="92" t="s">
        <v>1334</v>
      </c>
      <c r="E773" s="92" t="s">
        <v>78</v>
      </c>
      <c r="F773" s="92" t="s">
        <v>1322</v>
      </c>
      <c r="G773" s="93" t="s">
        <v>133</v>
      </c>
      <c r="H773" s="93">
        <v>21</v>
      </c>
      <c r="I773" s="94" t="s">
        <v>24</v>
      </c>
      <c r="J773" s="148" t="s">
        <v>200</v>
      </c>
      <c r="K773" s="93" t="s">
        <v>201</v>
      </c>
      <c r="L773" s="94" t="s">
        <v>202</v>
      </c>
      <c r="M773" s="94">
        <v>20</v>
      </c>
      <c r="N773" s="95">
        <f t="shared" si="77"/>
        <v>0</v>
      </c>
      <c r="O773" s="201">
        <f>IF(P773&gt;0,VLOOKUP($D773,'BBLM COMCHECK'!$A:$S,14,0),0)</f>
        <v>0</v>
      </c>
      <c r="P773" s="202"/>
      <c r="Q773" s="91">
        <f t="shared" si="78"/>
        <v>0</v>
      </c>
      <c r="R773" s="201">
        <f>IF(S773&gt;0,VLOOKUP($D773,'BBLM COMCHECK'!$A:$S,15,0),0)</f>
        <v>0</v>
      </c>
      <c r="S773" s="202"/>
      <c r="T773" s="91">
        <f t="shared" si="79"/>
        <v>0</v>
      </c>
      <c r="U773" s="201">
        <f>IF(V773&gt;0,VLOOKUP($D773,'BBLM COMCHECK'!$A:$Z,25,0),0)</f>
        <v>0</v>
      </c>
      <c r="V773" s="202"/>
      <c r="W773" s="91">
        <f t="shared" si="80"/>
        <v>0</v>
      </c>
      <c r="X773" s="201">
        <f>IF(Y773&gt;0,VLOOKUP($D773,'BBLM COMCHECK'!$A:$Z,25,0),0)</f>
        <v>0</v>
      </c>
      <c r="Y773" s="202"/>
      <c r="Z773" s="91">
        <f t="shared" si="81"/>
        <v>0</v>
      </c>
      <c r="AA773" s="203" t="str">
        <f>VLOOKUP(D773,'BBLM COMCHECK'!$A:$I,9,0)</f>
        <v>normal</v>
      </c>
      <c r="AB773" s="204">
        <f>VLOOKUP(D773,'BBLM COMCHECK'!$A:$L,12,0)</f>
        <v>1693</v>
      </c>
      <c r="AC773" s="201">
        <f t="shared" si="82"/>
        <v>0</v>
      </c>
      <c r="AD773" s="94"/>
      <c r="AE773" s="201"/>
      <c r="AF773" s="201"/>
      <c r="AG773" s="201"/>
      <c r="AH773" s="201"/>
      <c r="AI773" s="94"/>
      <c r="AJ773" s="94"/>
      <c r="AK773" s="87" t="s">
        <v>203</v>
      </c>
      <c r="AL773" s="87" t="str">
        <f t="shared" si="83"/>
        <v>2026-01-15|06004|1035433000|0||0|1</v>
      </c>
      <c r="AP773" s="198"/>
      <c r="AQ773" s="198"/>
      <c r="AR773" s="198"/>
      <c r="BC773" s="87"/>
      <c r="BD773" s="89" t="s">
        <v>204</v>
      </c>
      <c r="BE773" s="87"/>
    </row>
    <row r="774" spans="1:57" ht="26.25" customHeight="1">
      <c r="A774" s="87" t="s">
        <v>797</v>
      </c>
      <c r="B774" s="87" t="s">
        <v>75</v>
      </c>
      <c r="C774" s="87" t="s">
        <v>75</v>
      </c>
      <c r="D774" s="92" t="s">
        <v>1335</v>
      </c>
      <c r="E774" s="92" t="s">
        <v>78</v>
      </c>
      <c r="F774" s="92" t="s">
        <v>1322</v>
      </c>
      <c r="G774" s="93" t="s">
        <v>133</v>
      </c>
      <c r="H774" s="93">
        <v>17</v>
      </c>
      <c r="I774" s="94" t="s">
        <v>22</v>
      </c>
      <c r="J774" s="148" t="s">
        <v>206</v>
      </c>
      <c r="K774" s="93" t="s">
        <v>207</v>
      </c>
      <c r="L774" s="94" t="s">
        <v>208</v>
      </c>
      <c r="M774" s="94">
        <v>20</v>
      </c>
      <c r="N774" s="95">
        <f t="shared" si="77"/>
        <v>0</v>
      </c>
      <c r="O774" s="201">
        <f>IF(P774&gt;0,VLOOKUP($D774,'BBLM COMCHECK'!$A:$S,14,0),0)</f>
        <v>0</v>
      </c>
      <c r="P774" s="202"/>
      <c r="Q774" s="91">
        <f t="shared" si="78"/>
        <v>0</v>
      </c>
      <c r="R774" s="201">
        <f>IF(S774&gt;0,VLOOKUP($D774,'BBLM COMCHECK'!$A:$S,15,0),0)</f>
        <v>0</v>
      </c>
      <c r="S774" s="202"/>
      <c r="T774" s="91">
        <f t="shared" si="79"/>
        <v>0</v>
      </c>
      <c r="U774" s="201">
        <f>IF(V774&gt;0,VLOOKUP($D774,'BBLM COMCHECK'!$A:$Z,25,0),0)</f>
        <v>0</v>
      </c>
      <c r="V774" s="202"/>
      <c r="W774" s="91">
        <f t="shared" si="80"/>
        <v>0</v>
      </c>
      <c r="X774" s="201">
        <f>IF(Y774&gt;0,VLOOKUP($D774,'BBLM COMCHECK'!$A:$Z,25,0),0)</f>
        <v>0</v>
      </c>
      <c r="Y774" s="202"/>
      <c r="Z774" s="91">
        <f t="shared" si="81"/>
        <v>0</v>
      </c>
      <c r="AA774" s="203" t="str">
        <f>VLOOKUP(D774,'BBLM COMCHECK'!$A:$I,9,0)</f>
        <v>order stop</v>
      </c>
      <c r="AB774" s="204">
        <f>VLOOKUP(D774,'BBLM COMCHECK'!$A:$L,12,0)</f>
        <v>3526</v>
      </c>
      <c r="AC774" s="201">
        <f t="shared" si="82"/>
        <v>0</v>
      </c>
      <c r="AD774" s="94"/>
      <c r="AE774" s="201"/>
      <c r="AF774" s="201"/>
      <c r="AG774" s="201"/>
      <c r="AH774" s="201"/>
      <c r="AI774" s="94"/>
      <c r="AJ774" s="94"/>
      <c r="AK774" s="87" t="s">
        <v>209</v>
      </c>
      <c r="AL774" s="87" t="str">
        <f t="shared" si="83"/>
        <v>2026-01-15|06004|1035633000|0||0|1</v>
      </c>
      <c r="AP774" s="198"/>
      <c r="AQ774" s="198"/>
      <c r="AR774" s="198"/>
      <c r="BC774" s="87"/>
      <c r="BD774" s="89" t="s">
        <v>210</v>
      </c>
      <c r="BE774" s="87"/>
    </row>
    <row r="775" spans="1:57" ht="26.25" customHeight="1">
      <c r="A775" s="87" t="s">
        <v>798</v>
      </c>
      <c r="B775" s="87" t="s">
        <v>75</v>
      </c>
      <c r="C775" s="87" t="s">
        <v>75</v>
      </c>
      <c r="D775" s="92" t="s">
        <v>1336</v>
      </c>
      <c r="E775" s="92" t="s">
        <v>78</v>
      </c>
      <c r="F775" s="92" t="s">
        <v>1322</v>
      </c>
      <c r="G775" s="93" t="s">
        <v>133</v>
      </c>
      <c r="H775" s="93">
        <v>17</v>
      </c>
      <c r="I775" s="94" t="s">
        <v>22</v>
      </c>
      <c r="J775" s="148" t="s">
        <v>212</v>
      </c>
      <c r="K775" s="93" t="s">
        <v>213</v>
      </c>
      <c r="L775" s="94" t="s">
        <v>214</v>
      </c>
      <c r="M775" s="94">
        <v>20</v>
      </c>
      <c r="N775" s="95">
        <f t="shared" si="77"/>
        <v>0</v>
      </c>
      <c r="O775" s="201">
        <f>IF(P775&gt;0,VLOOKUP($D775,'BBLM COMCHECK'!$A:$S,14,0),0)</f>
        <v>0</v>
      </c>
      <c r="P775" s="202"/>
      <c r="Q775" s="91">
        <f t="shared" si="78"/>
        <v>0</v>
      </c>
      <c r="R775" s="201">
        <f>IF(S775&gt;0,VLOOKUP($D775,'BBLM COMCHECK'!$A:$S,15,0),0)</f>
        <v>0</v>
      </c>
      <c r="S775" s="202"/>
      <c r="T775" s="91">
        <f t="shared" si="79"/>
        <v>0</v>
      </c>
      <c r="U775" s="201">
        <f>IF(V775&gt;0,VLOOKUP($D775,'BBLM COMCHECK'!$A:$Z,25,0),0)</f>
        <v>0</v>
      </c>
      <c r="V775" s="202"/>
      <c r="W775" s="91">
        <f t="shared" si="80"/>
        <v>0</v>
      </c>
      <c r="X775" s="201">
        <f>IF(Y775&gt;0,VLOOKUP($D775,'BBLM COMCHECK'!$A:$Z,25,0),0)</f>
        <v>0</v>
      </c>
      <c r="Y775" s="202"/>
      <c r="Z775" s="91">
        <f t="shared" si="81"/>
        <v>0</v>
      </c>
      <c r="AA775" s="203" t="str">
        <f>VLOOKUP(D775,'BBLM COMCHECK'!$A:$I,9,0)</f>
        <v>order stop</v>
      </c>
      <c r="AB775" s="204">
        <f>VLOOKUP(D775,'BBLM COMCHECK'!$A:$L,12,0)</f>
        <v>877</v>
      </c>
      <c r="AC775" s="201">
        <f t="shared" si="82"/>
        <v>0</v>
      </c>
      <c r="AD775" s="94"/>
      <c r="AE775" s="201"/>
      <c r="AF775" s="201"/>
      <c r="AG775" s="201"/>
      <c r="AH775" s="201"/>
      <c r="AI775" s="94"/>
      <c r="AJ775" s="94"/>
      <c r="AK775" s="87" t="s">
        <v>215</v>
      </c>
      <c r="AL775" s="87" t="str">
        <f t="shared" si="83"/>
        <v>2026-01-15|06004|1035634000|0||0|1</v>
      </c>
      <c r="AP775" s="198"/>
      <c r="AQ775" s="198"/>
      <c r="AR775" s="198"/>
      <c r="BC775" s="87"/>
      <c r="BD775" s="89" t="s">
        <v>216</v>
      </c>
      <c r="BE775" s="87"/>
    </row>
    <row r="776" spans="1:57" ht="26.25" customHeight="1">
      <c r="A776" s="87" t="s">
        <v>799</v>
      </c>
      <c r="B776" s="87" t="s">
        <v>75</v>
      </c>
      <c r="C776" s="87" t="s">
        <v>75</v>
      </c>
      <c r="D776" s="92" t="s">
        <v>1337</v>
      </c>
      <c r="E776" s="92" t="s">
        <v>78</v>
      </c>
      <c r="F776" s="92" t="s">
        <v>1322</v>
      </c>
      <c r="G776" s="93" t="s">
        <v>133</v>
      </c>
      <c r="H776" s="93">
        <v>27</v>
      </c>
      <c r="I776" s="94" t="s">
        <v>27</v>
      </c>
      <c r="J776" s="97" t="s">
        <v>218</v>
      </c>
      <c r="K776" s="93" t="s">
        <v>219</v>
      </c>
      <c r="L776" s="96" t="s">
        <v>220</v>
      </c>
      <c r="M776" s="94">
        <v>12</v>
      </c>
      <c r="N776" s="95">
        <f t="shared" si="77"/>
        <v>0</v>
      </c>
      <c r="O776" s="201">
        <f>IF(P776&gt;0,VLOOKUP($D776,'BBLM COMCHECK'!$A:$S,14,0),0)</f>
        <v>0</v>
      </c>
      <c r="P776" s="202"/>
      <c r="Q776" s="91">
        <f t="shared" si="78"/>
        <v>0</v>
      </c>
      <c r="R776" s="201">
        <f>IF(S776&gt;0,VLOOKUP($D776,'BBLM COMCHECK'!$A:$S,15,0),0)</f>
        <v>0</v>
      </c>
      <c r="S776" s="202"/>
      <c r="T776" s="91">
        <f t="shared" si="79"/>
        <v>0</v>
      </c>
      <c r="U776" s="201">
        <f>IF(V776&gt;0,VLOOKUP($D776,'BBLM COMCHECK'!$A:$Z,25,0),0)</f>
        <v>0</v>
      </c>
      <c r="V776" s="202"/>
      <c r="W776" s="91">
        <f t="shared" si="80"/>
        <v>0</v>
      </c>
      <c r="X776" s="201">
        <f>IF(Y776&gt;0,VLOOKUP($D776,'BBLM COMCHECK'!$A:$Z,25,0),0)</f>
        <v>0</v>
      </c>
      <c r="Y776" s="202"/>
      <c r="Z776" s="91">
        <f t="shared" si="81"/>
        <v>0</v>
      </c>
      <c r="AA776" s="203" t="str">
        <f>VLOOKUP(D776,'BBLM COMCHECK'!$A:$I,9,0)</f>
        <v>normal</v>
      </c>
      <c r="AB776" s="204">
        <f>VLOOKUP(D776,'BBLM COMCHECK'!$A:$L,12,0)</f>
        <v>1426</v>
      </c>
      <c r="AC776" s="201">
        <f t="shared" si="82"/>
        <v>0</v>
      </c>
      <c r="AD776" s="94"/>
      <c r="AE776" s="201"/>
      <c r="AF776" s="201"/>
      <c r="AG776" s="201"/>
      <c r="AH776" s="201"/>
      <c r="AI776" s="94"/>
      <c r="AJ776" s="94"/>
      <c r="AK776" s="87" t="s">
        <v>221</v>
      </c>
      <c r="AL776" s="87" t="str">
        <f t="shared" si="83"/>
        <v>2026-01-15|06004|1038886000|0||0|1</v>
      </c>
      <c r="AP776" s="198"/>
      <c r="AQ776" s="198"/>
      <c r="AR776" s="198"/>
      <c r="BC776" s="87"/>
      <c r="BD776" s="89" t="s">
        <v>222</v>
      </c>
      <c r="BE776" s="87"/>
    </row>
    <row r="777" spans="1:57" ht="26.25" customHeight="1">
      <c r="A777" s="87" t="s">
        <v>800</v>
      </c>
      <c r="B777" s="87" t="s">
        <v>75</v>
      </c>
      <c r="C777" s="87" t="s">
        <v>75</v>
      </c>
      <c r="D777" s="92" t="s">
        <v>1338</v>
      </c>
      <c r="E777" s="92" t="s">
        <v>78</v>
      </c>
      <c r="F777" s="92" t="s">
        <v>1322</v>
      </c>
      <c r="G777" s="93" t="s">
        <v>133</v>
      </c>
      <c r="H777" s="93">
        <v>27</v>
      </c>
      <c r="I777" s="94" t="s">
        <v>27</v>
      </c>
      <c r="J777" s="148" t="s">
        <v>224</v>
      </c>
      <c r="K777" s="93" t="s">
        <v>225</v>
      </c>
      <c r="L777" s="94" t="s">
        <v>226</v>
      </c>
      <c r="M777" s="94">
        <v>1</v>
      </c>
      <c r="N777" s="95">
        <f t="shared" si="77"/>
        <v>0</v>
      </c>
      <c r="O777" s="201">
        <f>IF(P777&gt;0,VLOOKUP($D777,'BBLM COMCHECK'!$A:$S,14,0),0)</f>
        <v>0</v>
      </c>
      <c r="P777" s="202"/>
      <c r="Q777" s="91">
        <f t="shared" si="78"/>
        <v>0</v>
      </c>
      <c r="R777" s="201">
        <f>IF(S777&gt;0,VLOOKUP($D777,'BBLM COMCHECK'!$A:$S,15,0),0)</f>
        <v>0</v>
      </c>
      <c r="S777" s="202"/>
      <c r="T777" s="91">
        <f t="shared" si="79"/>
        <v>0</v>
      </c>
      <c r="U777" s="201">
        <f>IF(V777&gt;0,VLOOKUP($D777,'BBLM COMCHECK'!$A:$Z,25,0),0)</f>
        <v>0</v>
      </c>
      <c r="V777" s="202"/>
      <c r="W777" s="91">
        <f t="shared" si="80"/>
        <v>0</v>
      </c>
      <c r="X777" s="201">
        <f>IF(Y777&gt;0,VLOOKUP($D777,'BBLM COMCHECK'!$A:$Z,25,0),0)</f>
        <v>0</v>
      </c>
      <c r="Y777" s="202"/>
      <c r="Z777" s="91">
        <f t="shared" si="81"/>
        <v>0</v>
      </c>
      <c r="AA777" s="203" t="str">
        <f>VLOOKUP(D777,'BBLM COMCHECK'!$A:$I,9,0)</f>
        <v>order stop</v>
      </c>
      <c r="AB777" s="204">
        <f>VLOOKUP(D777,'BBLM COMCHECK'!$A:$L,12,0)</f>
        <v>161</v>
      </c>
      <c r="AC777" s="201">
        <f t="shared" si="82"/>
        <v>0</v>
      </c>
      <c r="AD777" s="94"/>
      <c r="AE777" s="201"/>
      <c r="AF777" s="201"/>
      <c r="AG777" s="201"/>
      <c r="AH777" s="201"/>
      <c r="AI777" s="94"/>
      <c r="AJ777" s="94"/>
      <c r="AK777" s="87" t="s">
        <v>227</v>
      </c>
      <c r="AL777" s="87" t="str">
        <f t="shared" si="83"/>
        <v>2026-01-15|06004|1038932000|0||0|1</v>
      </c>
      <c r="AP777" s="198"/>
      <c r="AQ777" s="198"/>
      <c r="AR777" s="198"/>
      <c r="BC777" s="87"/>
      <c r="BD777" s="89" t="s">
        <v>228</v>
      </c>
      <c r="BE777" s="87"/>
    </row>
    <row r="778" spans="1:57" ht="26.25" customHeight="1">
      <c r="A778" s="87" t="s">
        <v>801</v>
      </c>
      <c r="B778" s="87" t="s">
        <v>75</v>
      </c>
      <c r="C778" s="87" t="s">
        <v>75</v>
      </c>
      <c r="D778" s="92" t="s">
        <v>1339</v>
      </c>
      <c r="E778" s="92" t="s">
        <v>78</v>
      </c>
      <c r="F778" s="92" t="s">
        <v>1322</v>
      </c>
      <c r="G778" s="93" t="s">
        <v>133</v>
      </c>
      <c r="H778" s="93">
        <v>26</v>
      </c>
      <c r="I778" s="94" t="s">
        <v>25</v>
      </c>
      <c r="J778" s="148" t="s">
        <v>230</v>
      </c>
      <c r="K778" s="93" t="s">
        <v>231</v>
      </c>
      <c r="L778" s="94" t="s">
        <v>232</v>
      </c>
      <c r="M778" s="94">
        <v>12</v>
      </c>
      <c r="N778" s="95">
        <f t="shared" si="77"/>
        <v>0</v>
      </c>
      <c r="O778" s="201">
        <f>IF(P778&gt;0,VLOOKUP($D778,'BBLM COMCHECK'!$A:$S,14,0),0)</f>
        <v>0</v>
      </c>
      <c r="P778" s="202"/>
      <c r="Q778" s="91">
        <f t="shared" si="78"/>
        <v>0</v>
      </c>
      <c r="R778" s="201">
        <f>IF(S778&gt;0,VLOOKUP($D778,'BBLM COMCHECK'!$A:$S,15,0),0)</f>
        <v>0</v>
      </c>
      <c r="S778" s="202"/>
      <c r="T778" s="91">
        <f t="shared" si="79"/>
        <v>0</v>
      </c>
      <c r="U778" s="201">
        <f>IF(V778&gt;0,VLOOKUP($D778,'BBLM COMCHECK'!$A:$Z,25,0),0)</f>
        <v>0</v>
      </c>
      <c r="V778" s="202"/>
      <c r="W778" s="91">
        <f t="shared" si="80"/>
        <v>0</v>
      </c>
      <c r="X778" s="201">
        <f>IF(Y778&gt;0,VLOOKUP($D778,'BBLM COMCHECK'!$A:$Z,25,0),0)</f>
        <v>0</v>
      </c>
      <c r="Y778" s="202"/>
      <c r="Z778" s="91">
        <f t="shared" si="81"/>
        <v>0</v>
      </c>
      <c r="AA778" s="203" t="str">
        <f>VLOOKUP(D778,'BBLM COMCHECK'!$A:$I,9,0)</f>
        <v>order stop</v>
      </c>
      <c r="AB778" s="204">
        <f>VLOOKUP(D778,'BBLM COMCHECK'!$A:$L,12,0)</f>
        <v>9210</v>
      </c>
      <c r="AC778" s="201">
        <f t="shared" si="82"/>
        <v>0</v>
      </c>
      <c r="AD778" s="94"/>
      <c r="AE778" s="201"/>
      <c r="AF778" s="201"/>
      <c r="AG778" s="201"/>
      <c r="AH778" s="201"/>
      <c r="AI778" s="94"/>
      <c r="AJ778" s="94"/>
      <c r="AK778" s="87" t="s">
        <v>233</v>
      </c>
      <c r="AL778" s="87" t="str">
        <f t="shared" si="83"/>
        <v>2026-01-15|06004|1055785000|0||0|1</v>
      </c>
      <c r="AP778" s="198"/>
      <c r="AQ778" s="198"/>
      <c r="AR778" s="198"/>
      <c r="BC778" s="87"/>
      <c r="BD778" s="89" t="s">
        <v>234</v>
      </c>
      <c r="BE778" s="87"/>
    </row>
    <row r="779" spans="1:57" ht="26.25" customHeight="1">
      <c r="A779" s="87" t="s">
        <v>802</v>
      </c>
      <c r="B779" s="87" t="s">
        <v>75</v>
      </c>
      <c r="C779" s="87" t="s">
        <v>75</v>
      </c>
      <c r="D779" s="92" t="s">
        <v>1340</v>
      </c>
      <c r="E779" s="92" t="s">
        <v>78</v>
      </c>
      <c r="F779" s="92" t="s">
        <v>1322</v>
      </c>
      <c r="G779" s="93" t="s">
        <v>133</v>
      </c>
      <c r="H779" s="93">
        <v>27</v>
      </c>
      <c r="I779" s="94" t="s">
        <v>27</v>
      </c>
      <c r="J779" s="148" t="s">
        <v>236</v>
      </c>
      <c r="K779" s="93" t="s">
        <v>237</v>
      </c>
      <c r="L779" s="94" t="s">
        <v>238</v>
      </c>
      <c r="M779" s="94">
        <v>12</v>
      </c>
      <c r="N779" s="95">
        <f t="shared" si="77"/>
        <v>0</v>
      </c>
      <c r="O779" s="201">
        <f>IF(P779&gt;0,VLOOKUP($D779,'BBLM COMCHECK'!$A:$S,14,0),0)</f>
        <v>0</v>
      </c>
      <c r="P779" s="202"/>
      <c r="Q779" s="91">
        <f t="shared" si="78"/>
        <v>0</v>
      </c>
      <c r="R779" s="201">
        <f>IF(S779&gt;0,VLOOKUP($D779,'BBLM COMCHECK'!$A:$S,15,0),0)</f>
        <v>0</v>
      </c>
      <c r="S779" s="202"/>
      <c r="T779" s="91">
        <f t="shared" si="79"/>
        <v>0</v>
      </c>
      <c r="U779" s="201">
        <f>IF(V779&gt;0,VLOOKUP($D779,'BBLM COMCHECK'!$A:$Z,25,0),0)</f>
        <v>0</v>
      </c>
      <c r="V779" s="202"/>
      <c r="W779" s="91">
        <f t="shared" si="80"/>
        <v>0</v>
      </c>
      <c r="X779" s="201">
        <f>IF(Y779&gt;0,VLOOKUP($D779,'BBLM COMCHECK'!$A:$Z,25,0),0)</f>
        <v>0</v>
      </c>
      <c r="Y779" s="202"/>
      <c r="Z779" s="91">
        <f t="shared" si="81"/>
        <v>0</v>
      </c>
      <c r="AA779" s="203" t="str">
        <f>VLOOKUP(D779,'BBLM COMCHECK'!$A:$I,9,0)</f>
        <v>normal</v>
      </c>
      <c r="AB779" s="204">
        <f>VLOOKUP(D779,'BBLM COMCHECK'!$A:$L,12,0)</f>
        <v>711</v>
      </c>
      <c r="AC779" s="201">
        <f t="shared" si="82"/>
        <v>0</v>
      </c>
      <c r="AD779" s="94"/>
      <c r="AE779" s="201"/>
      <c r="AF779" s="201"/>
      <c r="AG779" s="201"/>
      <c r="AH779" s="201"/>
      <c r="AI779" s="94"/>
      <c r="AJ779" s="94"/>
      <c r="AK779" s="87" t="s">
        <v>239</v>
      </c>
      <c r="AL779" s="87" t="str">
        <f t="shared" si="83"/>
        <v>2026-01-15|06004|1058499000|0||0|1</v>
      </c>
      <c r="AP779" s="198"/>
      <c r="AQ779" s="198"/>
      <c r="AR779" s="198"/>
      <c r="BC779" s="87"/>
      <c r="BD779" s="89" t="s">
        <v>240</v>
      </c>
      <c r="BE779" s="87"/>
    </row>
    <row r="780" spans="1:57" ht="26.25" customHeight="1">
      <c r="A780" s="87" t="s">
        <v>803</v>
      </c>
      <c r="B780" s="87" t="s">
        <v>75</v>
      </c>
      <c r="C780" s="87" t="s">
        <v>75</v>
      </c>
      <c r="D780" s="92" t="s">
        <v>1341</v>
      </c>
      <c r="E780" s="92" t="s">
        <v>78</v>
      </c>
      <c r="F780" s="92" t="s">
        <v>1322</v>
      </c>
      <c r="G780" s="93" t="s">
        <v>133</v>
      </c>
      <c r="H780" s="93">
        <v>11</v>
      </c>
      <c r="I780" s="94" t="s">
        <v>20</v>
      </c>
      <c r="J780" s="148" t="s">
        <v>242</v>
      </c>
      <c r="K780" s="93" t="s">
        <v>243</v>
      </c>
      <c r="L780" s="94" t="s">
        <v>244</v>
      </c>
      <c r="M780" s="94">
        <v>16</v>
      </c>
      <c r="N780" s="95">
        <f t="shared" si="77"/>
        <v>0</v>
      </c>
      <c r="O780" s="201">
        <f>IF(P780&gt;0,VLOOKUP($D780,'BBLM COMCHECK'!$A:$S,14,0),0)</f>
        <v>0</v>
      </c>
      <c r="P780" s="202"/>
      <c r="Q780" s="91">
        <f t="shared" si="78"/>
        <v>0</v>
      </c>
      <c r="R780" s="201">
        <f>IF(S780&gt;0,VLOOKUP($D780,'BBLM COMCHECK'!$A:$S,15,0),0)</f>
        <v>0</v>
      </c>
      <c r="S780" s="202"/>
      <c r="T780" s="91">
        <f t="shared" si="79"/>
        <v>0</v>
      </c>
      <c r="U780" s="201">
        <f>IF(V780&gt;0,VLOOKUP($D780,'BBLM COMCHECK'!$A:$Z,25,0),0)</f>
        <v>0</v>
      </c>
      <c r="V780" s="202"/>
      <c r="W780" s="91">
        <f t="shared" si="80"/>
        <v>0</v>
      </c>
      <c r="X780" s="201">
        <f>IF(Y780&gt;0,VLOOKUP($D780,'BBLM COMCHECK'!$A:$Z,25,0),0)</f>
        <v>0</v>
      </c>
      <c r="Y780" s="202"/>
      <c r="Z780" s="91">
        <f t="shared" si="81"/>
        <v>0</v>
      </c>
      <c r="AA780" s="203" t="str">
        <f>VLOOKUP(D780,'BBLM COMCHECK'!$A:$I,9,0)</f>
        <v>normal</v>
      </c>
      <c r="AB780" s="204">
        <f>VLOOKUP(D780,'BBLM COMCHECK'!$A:$L,12,0)</f>
        <v>142</v>
      </c>
      <c r="AC780" s="201">
        <f t="shared" si="82"/>
        <v>0</v>
      </c>
      <c r="AD780" s="94"/>
      <c r="AE780" s="201"/>
      <c r="AF780" s="201"/>
      <c r="AG780" s="201"/>
      <c r="AH780" s="201"/>
      <c r="AI780" s="94"/>
      <c r="AJ780" s="94"/>
      <c r="AK780" s="87" t="s">
        <v>245</v>
      </c>
      <c r="AL780" s="87" t="str">
        <f t="shared" si="83"/>
        <v>2026-01-15|06004|1064670000|0||0|1</v>
      </c>
      <c r="AP780" s="198"/>
      <c r="AQ780" s="198"/>
      <c r="AR780" s="198"/>
      <c r="BC780" s="87"/>
      <c r="BD780" s="89" t="s">
        <v>246</v>
      </c>
      <c r="BE780" s="87"/>
    </row>
    <row r="781" spans="1:57" ht="26.25" customHeight="1">
      <c r="A781" s="87" t="s">
        <v>804</v>
      </c>
      <c r="B781" s="87" t="s">
        <v>75</v>
      </c>
      <c r="C781" s="87" t="s">
        <v>75</v>
      </c>
      <c r="D781" s="92" t="s">
        <v>1342</v>
      </c>
      <c r="E781" s="92" t="s">
        <v>78</v>
      </c>
      <c r="F781" s="92" t="s">
        <v>1322</v>
      </c>
      <c r="G781" s="93" t="s">
        <v>133</v>
      </c>
      <c r="H781" s="93">
        <v>11</v>
      </c>
      <c r="I781" s="94" t="s">
        <v>20</v>
      </c>
      <c r="J781" s="148" t="s">
        <v>248</v>
      </c>
      <c r="K781" s="93" t="s">
        <v>249</v>
      </c>
      <c r="L781" s="94" t="s">
        <v>250</v>
      </c>
      <c r="M781" s="94">
        <v>28</v>
      </c>
      <c r="N781" s="95">
        <f t="shared" si="77"/>
        <v>0</v>
      </c>
      <c r="O781" s="201">
        <f>IF(P781&gt;0,VLOOKUP($D781,'BBLM COMCHECK'!$A:$S,14,0),0)</f>
        <v>0</v>
      </c>
      <c r="P781" s="202"/>
      <c r="Q781" s="91">
        <f t="shared" si="78"/>
        <v>0</v>
      </c>
      <c r="R781" s="201">
        <f>IF(S781&gt;0,VLOOKUP($D781,'BBLM COMCHECK'!$A:$S,15,0),0)</f>
        <v>0</v>
      </c>
      <c r="S781" s="202"/>
      <c r="T781" s="91">
        <f t="shared" si="79"/>
        <v>0</v>
      </c>
      <c r="U781" s="201">
        <f>IF(V781&gt;0,VLOOKUP($D781,'BBLM COMCHECK'!$A:$Z,25,0),0)</f>
        <v>0</v>
      </c>
      <c r="V781" s="202"/>
      <c r="W781" s="91">
        <f t="shared" si="80"/>
        <v>0</v>
      </c>
      <c r="X781" s="201">
        <f>IF(Y781&gt;0,VLOOKUP($D781,'BBLM COMCHECK'!$A:$Z,25,0),0)</f>
        <v>0</v>
      </c>
      <c r="Y781" s="202"/>
      <c r="Z781" s="91">
        <f t="shared" si="81"/>
        <v>0</v>
      </c>
      <c r="AA781" s="203" t="str">
        <f>VLOOKUP(D781,'BBLM COMCHECK'!$A:$I,9,0)</f>
        <v>normal</v>
      </c>
      <c r="AB781" s="204">
        <f>VLOOKUP(D781,'BBLM COMCHECK'!$A:$L,12,0)</f>
        <v>10544</v>
      </c>
      <c r="AC781" s="201">
        <f t="shared" si="82"/>
        <v>0</v>
      </c>
      <c r="AD781" s="94"/>
      <c r="AE781" s="201"/>
      <c r="AF781" s="201"/>
      <c r="AG781" s="201"/>
      <c r="AH781" s="201"/>
      <c r="AI781" s="94"/>
      <c r="AJ781" s="94"/>
      <c r="AK781" s="87" t="s">
        <v>251</v>
      </c>
      <c r="AL781" s="87" t="str">
        <f t="shared" si="83"/>
        <v>2026-01-15|06004|1064680000|0||0|1</v>
      </c>
      <c r="AP781" s="198"/>
      <c r="AQ781" s="198"/>
      <c r="AR781" s="198"/>
      <c r="BC781" s="87"/>
      <c r="BD781" s="89" t="s">
        <v>252</v>
      </c>
      <c r="BE781" s="87"/>
    </row>
    <row r="782" spans="1:57" ht="26.25" customHeight="1">
      <c r="A782" s="87" t="s">
        <v>805</v>
      </c>
      <c r="B782" s="87" t="s">
        <v>75</v>
      </c>
      <c r="C782" s="87" t="s">
        <v>75</v>
      </c>
      <c r="D782" s="92" t="s">
        <v>1343</v>
      </c>
      <c r="E782" s="92" t="s">
        <v>78</v>
      </c>
      <c r="F782" s="92" t="s">
        <v>1322</v>
      </c>
      <c r="G782" s="93" t="s">
        <v>133</v>
      </c>
      <c r="H782" s="93">
        <v>21</v>
      </c>
      <c r="I782" s="94" t="s">
        <v>24</v>
      </c>
      <c r="J782" s="148" t="s">
        <v>254</v>
      </c>
      <c r="K782" s="93" t="s">
        <v>255</v>
      </c>
      <c r="L782" s="94" t="s">
        <v>256</v>
      </c>
      <c r="M782" s="94">
        <v>60</v>
      </c>
      <c r="N782" s="95">
        <f t="shared" si="77"/>
        <v>0</v>
      </c>
      <c r="O782" s="201">
        <f>IF(P782&gt;0,VLOOKUP($D782,'BBLM COMCHECK'!$A:$S,14,0),0)</f>
        <v>0</v>
      </c>
      <c r="P782" s="202"/>
      <c r="Q782" s="91">
        <f t="shared" si="78"/>
        <v>0</v>
      </c>
      <c r="R782" s="201">
        <f>IF(S782&gt;0,VLOOKUP($D782,'BBLM COMCHECK'!$A:$S,15,0),0)</f>
        <v>0</v>
      </c>
      <c r="S782" s="202"/>
      <c r="T782" s="91">
        <f t="shared" si="79"/>
        <v>0</v>
      </c>
      <c r="U782" s="201">
        <f>IF(V782&gt;0,VLOOKUP($D782,'BBLM COMCHECK'!$A:$Z,25,0),0)</f>
        <v>0</v>
      </c>
      <c r="V782" s="202"/>
      <c r="W782" s="91">
        <f t="shared" si="80"/>
        <v>0</v>
      </c>
      <c r="X782" s="201">
        <f>IF(Y782&gt;0,VLOOKUP($D782,'BBLM COMCHECK'!$A:$Z,25,0),0)</f>
        <v>0</v>
      </c>
      <c r="Y782" s="202"/>
      <c r="Z782" s="91">
        <f t="shared" si="81"/>
        <v>0</v>
      </c>
      <c r="AA782" s="203" t="str">
        <f>VLOOKUP(D782,'BBLM COMCHECK'!$A:$I,9,0)</f>
        <v>order stop</v>
      </c>
      <c r="AB782" s="204">
        <f>VLOOKUP(D782,'BBLM COMCHECK'!$A:$L,12,0)</f>
        <v>16284</v>
      </c>
      <c r="AC782" s="201">
        <f t="shared" si="82"/>
        <v>0</v>
      </c>
      <c r="AD782" s="94"/>
      <c r="AE782" s="201"/>
      <c r="AF782" s="201"/>
      <c r="AG782" s="201"/>
      <c r="AH782" s="201"/>
      <c r="AI782" s="94"/>
      <c r="AJ782" s="94"/>
      <c r="AK782" s="87" t="s">
        <v>257</v>
      </c>
      <c r="AL782" s="87" t="str">
        <f t="shared" si="83"/>
        <v>2026-01-15|06004|1070906000|0||0|1</v>
      </c>
      <c r="AP782" s="198"/>
      <c r="AQ782" s="198"/>
      <c r="AR782" s="198"/>
      <c r="BC782" s="87"/>
      <c r="BD782" s="89" t="s">
        <v>258</v>
      </c>
      <c r="BE782" s="87"/>
    </row>
    <row r="783" spans="1:57" ht="26.25" customHeight="1">
      <c r="A783" s="87" t="s">
        <v>806</v>
      </c>
      <c r="B783" s="87" t="s">
        <v>75</v>
      </c>
      <c r="C783" s="87" t="s">
        <v>75</v>
      </c>
      <c r="D783" s="92" t="s">
        <v>1344</v>
      </c>
      <c r="E783" s="92" t="s">
        <v>78</v>
      </c>
      <c r="F783" s="92" t="s">
        <v>1322</v>
      </c>
      <c r="G783" s="93" t="s">
        <v>133</v>
      </c>
      <c r="H783" s="93">
        <v>11</v>
      </c>
      <c r="I783" s="94" t="s">
        <v>20</v>
      </c>
      <c r="J783" s="148" t="s">
        <v>260</v>
      </c>
      <c r="K783" s="93" t="s">
        <v>261</v>
      </c>
      <c r="L783" s="94" t="s">
        <v>262</v>
      </c>
      <c r="M783" s="94">
        <v>12</v>
      </c>
      <c r="N783" s="95">
        <f t="shared" si="77"/>
        <v>0</v>
      </c>
      <c r="O783" s="201">
        <f>IF(P783&gt;0,VLOOKUP($D783,'BBLM COMCHECK'!$A:$S,14,0),0)</f>
        <v>0</v>
      </c>
      <c r="P783" s="202"/>
      <c r="Q783" s="91">
        <f t="shared" si="78"/>
        <v>0</v>
      </c>
      <c r="R783" s="201">
        <f>IF(S783&gt;0,VLOOKUP($D783,'BBLM COMCHECK'!$A:$S,15,0),0)</f>
        <v>0</v>
      </c>
      <c r="S783" s="202"/>
      <c r="T783" s="91">
        <f t="shared" si="79"/>
        <v>0</v>
      </c>
      <c r="U783" s="201">
        <f>IF(V783&gt;0,VLOOKUP($D783,'BBLM COMCHECK'!$A:$Z,25,0),0)</f>
        <v>0</v>
      </c>
      <c r="V783" s="202"/>
      <c r="W783" s="91">
        <f t="shared" si="80"/>
        <v>0</v>
      </c>
      <c r="X783" s="201">
        <f>IF(Y783&gt;0,VLOOKUP($D783,'BBLM COMCHECK'!$A:$Z,25,0),0)</f>
        <v>0</v>
      </c>
      <c r="Y783" s="202"/>
      <c r="Z783" s="91">
        <f t="shared" si="81"/>
        <v>0</v>
      </c>
      <c r="AA783" s="203" t="str">
        <f>VLOOKUP(D783,'BBLM COMCHECK'!$A:$I,9,0)</f>
        <v>normal</v>
      </c>
      <c r="AB783" s="204">
        <f>VLOOKUP(D783,'BBLM COMCHECK'!$A:$L,12,0)</f>
        <v>1449</v>
      </c>
      <c r="AC783" s="201">
        <f t="shared" si="82"/>
        <v>0</v>
      </c>
      <c r="AD783" s="94"/>
      <c r="AE783" s="201"/>
      <c r="AF783" s="201"/>
      <c r="AG783" s="201"/>
      <c r="AH783" s="201"/>
      <c r="AI783" s="94"/>
      <c r="AJ783" s="94"/>
      <c r="AK783" s="87" t="s">
        <v>263</v>
      </c>
      <c r="AL783" s="87" t="str">
        <f t="shared" si="83"/>
        <v>2026-01-15|06004|1071008000|0||0|1</v>
      </c>
      <c r="AP783" s="198"/>
      <c r="AQ783" s="198"/>
      <c r="AR783" s="198"/>
      <c r="BC783" s="87"/>
      <c r="BD783" s="89" t="s">
        <v>264</v>
      </c>
      <c r="BE783" s="87"/>
    </row>
    <row r="784" spans="1:57" ht="26.25" customHeight="1">
      <c r="A784" s="87" t="s">
        <v>807</v>
      </c>
      <c r="B784" s="87" t="s">
        <v>75</v>
      </c>
      <c r="C784" s="87" t="s">
        <v>75</v>
      </c>
      <c r="D784" s="92" t="s">
        <v>1345</v>
      </c>
      <c r="E784" s="92" t="s">
        <v>78</v>
      </c>
      <c r="F784" s="92" t="s">
        <v>1322</v>
      </c>
      <c r="G784" s="93" t="s">
        <v>133</v>
      </c>
      <c r="H784" s="93">
        <v>11</v>
      </c>
      <c r="I784" s="94" t="s">
        <v>20</v>
      </c>
      <c r="J784" s="148" t="s">
        <v>266</v>
      </c>
      <c r="K784" s="93" t="s">
        <v>267</v>
      </c>
      <c r="L784" s="94" t="s">
        <v>268</v>
      </c>
      <c r="M784" s="94">
        <v>9</v>
      </c>
      <c r="N784" s="95">
        <f t="shared" si="77"/>
        <v>0</v>
      </c>
      <c r="O784" s="201">
        <f>IF(P784&gt;0,VLOOKUP($D784,'BBLM COMCHECK'!$A:$S,14,0),0)</f>
        <v>0</v>
      </c>
      <c r="P784" s="202"/>
      <c r="Q784" s="91">
        <f t="shared" si="78"/>
        <v>0</v>
      </c>
      <c r="R784" s="201">
        <f>IF(S784&gt;0,VLOOKUP($D784,'BBLM COMCHECK'!$A:$S,15,0),0)</f>
        <v>0</v>
      </c>
      <c r="S784" s="202"/>
      <c r="T784" s="91">
        <f t="shared" si="79"/>
        <v>0</v>
      </c>
      <c r="U784" s="201">
        <f>IF(V784&gt;0,VLOOKUP($D784,'BBLM COMCHECK'!$A:$Z,25,0),0)</f>
        <v>0</v>
      </c>
      <c r="V784" s="202"/>
      <c r="W784" s="91">
        <f t="shared" si="80"/>
        <v>0</v>
      </c>
      <c r="X784" s="201">
        <f>IF(Y784&gt;0,VLOOKUP($D784,'BBLM COMCHECK'!$A:$Z,25,0),0)</f>
        <v>0</v>
      </c>
      <c r="Y784" s="202"/>
      <c r="Z784" s="91">
        <f t="shared" si="81"/>
        <v>0</v>
      </c>
      <c r="AA784" s="203" t="str">
        <f>VLOOKUP(D784,'BBLM COMCHECK'!$A:$I,9,0)</f>
        <v>normal</v>
      </c>
      <c r="AB784" s="204">
        <f>VLOOKUP(D784,'BBLM COMCHECK'!$A:$L,12,0)</f>
        <v>0</v>
      </c>
      <c r="AC784" s="201">
        <f t="shared" si="82"/>
        <v>1</v>
      </c>
      <c r="AD784" s="94"/>
      <c r="AE784" s="201"/>
      <c r="AF784" s="201"/>
      <c r="AG784" s="201"/>
      <c r="AH784" s="201"/>
      <c r="AI784" s="94"/>
      <c r="AJ784" s="94"/>
      <c r="AK784" s="87" t="s">
        <v>269</v>
      </c>
      <c r="AL784" s="87" t="str">
        <f t="shared" si="83"/>
        <v>2026-01-15|06004|1071606000|0||0|1</v>
      </c>
      <c r="AP784" s="198"/>
      <c r="AQ784" s="198"/>
      <c r="AR784" s="198"/>
      <c r="BC784" s="87"/>
      <c r="BD784" s="89" t="s">
        <v>270</v>
      </c>
      <c r="BE784" s="87"/>
    </row>
    <row r="785" spans="1:57" ht="26.25" customHeight="1">
      <c r="A785" s="87" t="s">
        <v>808</v>
      </c>
      <c r="B785" s="87" t="s">
        <v>75</v>
      </c>
      <c r="C785" s="87" t="s">
        <v>75</v>
      </c>
      <c r="D785" s="92" t="s">
        <v>1346</v>
      </c>
      <c r="E785" s="92" t="s">
        <v>78</v>
      </c>
      <c r="F785" s="92" t="s">
        <v>1322</v>
      </c>
      <c r="G785" s="93" t="s">
        <v>133</v>
      </c>
      <c r="H785" s="93">
        <v>11</v>
      </c>
      <c r="I785" s="94" t="s">
        <v>20</v>
      </c>
      <c r="J785" s="97" t="s">
        <v>272</v>
      </c>
      <c r="K785" s="93" t="s">
        <v>273</v>
      </c>
      <c r="L785" s="94" t="s">
        <v>274</v>
      </c>
      <c r="M785" s="94">
        <v>24</v>
      </c>
      <c r="N785" s="95">
        <f t="shared" si="77"/>
        <v>0</v>
      </c>
      <c r="O785" s="201">
        <f>IF(P785&gt;0,VLOOKUP($D785,'BBLM COMCHECK'!$A:$S,14,0),0)</f>
        <v>0</v>
      </c>
      <c r="P785" s="202"/>
      <c r="Q785" s="91">
        <f t="shared" si="78"/>
        <v>0</v>
      </c>
      <c r="R785" s="201">
        <f>IF(S785&gt;0,VLOOKUP($D785,'BBLM COMCHECK'!$A:$S,15,0),0)</f>
        <v>0</v>
      </c>
      <c r="S785" s="202"/>
      <c r="T785" s="91">
        <f t="shared" si="79"/>
        <v>0</v>
      </c>
      <c r="U785" s="201">
        <f>IF(V785&gt;0,VLOOKUP($D785,'BBLM COMCHECK'!$A:$Z,25,0),0)</f>
        <v>0</v>
      </c>
      <c r="V785" s="202"/>
      <c r="W785" s="91">
        <f t="shared" si="80"/>
        <v>0</v>
      </c>
      <c r="X785" s="201">
        <f>IF(Y785&gt;0,VLOOKUP($D785,'BBLM COMCHECK'!$A:$Z,25,0),0)</f>
        <v>0</v>
      </c>
      <c r="Y785" s="202"/>
      <c r="Z785" s="91">
        <f t="shared" si="81"/>
        <v>0</v>
      </c>
      <c r="AA785" s="203" t="str">
        <f>VLOOKUP(D785,'BBLM COMCHECK'!$A:$I,9,0)</f>
        <v>normal</v>
      </c>
      <c r="AB785" s="204">
        <f>VLOOKUP(D785,'BBLM COMCHECK'!$A:$L,12,0)</f>
        <v>25</v>
      </c>
      <c r="AC785" s="201">
        <f t="shared" si="82"/>
        <v>0</v>
      </c>
      <c r="AD785" s="94"/>
      <c r="AE785" s="201"/>
      <c r="AF785" s="201"/>
      <c r="AG785" s="201"/>
      <c r="AH785" s="201"/>
      <c r="AI785" s="94"/>
      <c r="AJ785" s="94"/>
      <c r="AK785" s="87" t="s">
        <v>275</v>
      </c>
      <c r="AL785" s="87" t="str">
        <f t="shared" si="83"/>
        <v>2026-01-15|06004|1072194000|0||0|1</v>
      </c>
      <c r="AP785" s="198"/>
      <c r="AQ785" s="198"/>
      <c r="AR785" s="198"/>
      <c r="BC785" s="87"/>
      <c r="BD785" s="89" t="s">
        <v>276</v>
      </c>
      <c r="BE785" s="87"/>
    </row>
    <row r="786" spans="1:57" ht="26.25" customHeight="1">
      <c r="A786" s="87" t="s">
        <v>809</v>
      </c>
      <c r="B786" s="87" t="s">
        <v>75</v>
      </c>
      <c r="C786" s="87" t="s">
        <v>75</v>
      </c>
      <c r="D786" s="92" t="s">
        <v>1347</v>
      </c>
      <c r="E786" s="92" t="s">
        <v>78</v>
      </c>
      <c r="F786" s="92" t="s">
        <v>1322</v>
      </c>
      <c r="G786" s="93" t="s">
        <v>133</v>
      </c>
      <c r="H786" s="93">
        <v>26</v>
      </c>
      <c r="I786" s="94" t="s">
        <v>25</v>
      </c>
      <c r="J786" s="148" t="s">
        <v>278</v>
      </c>
      <c r="K786" s="93" t="s">
        <v>279</v>
      </c>
      <c r="L786" s="94" t="s">
        <v>280</v>
      </c>
      <c r="M786" s="94">
        <v>20</v>
      </c>
      <c r="N786" s="95">
        <f t="shared" si="77"/>
        <v>0</v>
      </c>
      <c r="O786" s="201">
        <f>IF(P786&gt;0,VLOOKUP($D786,'BBLM COMCHECK'!$A:$S,14,0),0)</f>
        <v>0</v>
      </c>
      <c r="P786" s="202"/>
      <c r="Q786" s="91">
        <f t="shared" si="78"/>
        <v>0</v>
      </c>
      <c r="R786" s="201">
        <f>IF(S786&gt;0,VLOOKUP($D786,'BBLM COMCHECK'!$A:$S,15,0),0)</f>
        <v>0</v>
      </c>
      <c r="S786" s="202"/>
      <c r="T786" s="91">
        <f t="shared" si="79"/>
        <v>0</v>
      </c>
      <c r="U786" s="201">
        <f>IF(V786&gt;0,VLOOKUP($D786,'BBLM COMCHECK'!$A:$Z,25,0),0)</f>
        <v>0</v>
      </c>
      <c r="V786" s="202"/>
      <c r="W786" s="91">
        <f t="shared" si="80"/>
        <v>0</v>
      </c>
      <c r="X786" s="201">
        <f>IF(Y786&gt;0,VLOOKUP($D786,'BBLM COMCHECK'!$A:$Z,25,0),0)</f>
        <v>0</v>
      </c>
      <c r="Y786" s="202"/>
      <c r="Z786" s="91">
        <f t="shared" si="81"/>
        <v>0</v>
      </c>
      <c r="AA786" s="203" t="str">
        <f>VLOOKUP(D786,'BBLM COMCHECK'!$A:$I,9,0)</f>
        <v>normal</v>
      </c>
      <c r="AB786" s="204">
        <f>VLOOKUP(D786,'BBLM COMCHECK'!$A:$L,12,0)</f>
        <v>579</v>
      </c>
      <c r="AC786" s="201">
        <f t="shared" si="82"/>
        <v>0</v>
      </c>
      <c r="AD786" s="94"/>
      <c r="AE786" s="201"/>
      <c r="AF786" s="201"/>
      <c r="AG786" s="201"/>
      <c r="AH786" s="201"/>
      <c r="AI786" s="94"/>
      <c r="AJ786" s="94"/>
      <c r="AK786" s="87" t="s">
        <v>281</v>
      </c>
      <c r="AL786" s="87" t="str">
        <f t="shared" si="83"/>
        <v>2026-01-15|06004|1074674000|0||0|1</v>
      </c>
      <c r="AP786" s="198"/>
      <c r="AQ786" s="198"/>
      <c r="AR786" s="198"/>
      <c r="BC786" s="87"/>
      <c r="BD786" s="89" t="s">
        <v>282</v>
      </c>
      <c r="BE786" s="87"/>
    </row>
    <row r="787" spans="1:57" ht="26.25" customHeight="1">
      <c r="A787" s="87" t="s">
        <v>810</v>
      </c>
      <c r="B787" s="87" t="s">
        <v>75</v>
      </c>
      <c r="C787" s="87" t="s">
        <v>75</v>
      </c>
      <c r="D787" s="92" t="s">
        <v>1348</v>
      </c>
      <c r="E787" s="92" t="s">
        <v>78</v>
      </c>
      <c r="F787" s="92" t="s">
        <v>1322</v>
      </c>
      <c r="G787" s="93" t="s">
        <v>133</v>
      </c>
      <c r="H787" s="93">
        <v>26</v>
      </c>
      <c r="I787" s="94" t="s">
        <v>25</v>
      </c>
      <c r="J787" s="97" t="s">
        <v>284</v>
      </c>
      <c r="K787" s="93" t="s">
        <v>285</v>
      </c>
      <c r="L787" s="94" t="s">
        <v>286</v>
      </c>
      <c r="M787" s="94">
        <v>50</v>
      </c>
      <c r="N787" s="95">
        <f t="shared" si="77"/>
        <v>0</v>
      </c>
      <c r="O787" s="201">
        <f>IF(P787&gt;0,VLOOKUP($D787,'BBLM COMCHECK'!$A:$S,14,0),0)</f>
        <v>0</v>
      </c>
      <c r="P787" s="202"/>
      <c r="Q787" s="91">
        <f t="shared" si="78"/>
        <v>0</v>
      </c>
      <c r="R787" s="201">
        <f>IF(S787&gt;0,VLOOKUP($D787,'BBLM COMCHECK'!$A:$S,15,0),0)</f>
        <v>0</v>
      </c>
      <c r="S787" s="202"/>
      <c r="T787" s="91">
        <f t="shared" si="79"/>
        <v>0</v>
      </c>
      <c r="U787" s="201">
        <f>IF(V787&gt;0,VLOOKUP($D787,'BBLM COMCHECK'!$A:$Z,25,0),0)</f>
        <v>0</v>
      </c>
      <c r="V787" s="202"/>
      <c r="W787" s="91">
        <f t="shared" si="80"/>
        <v>0</v>
      </c>
      <c r="X787" s="201">
        <f>IF(Y787&gt;0,VLOOKUP($D787,'BBLM COMCHECK'!$A:$Z,25,0),0)</f>
        <v>0</v>
      </c>
      <c r="Y787" s="202"/>
      <c r="Z787" s="91">
        <f t="shared" si="81"/>
        <v>0</v>
      </c>
      <c r="AA787" s="203" t="str">
        <f>VLOOKUP(D787,'BBLM COMCHECK'!$A:$I,9,0)</f>
        <v>normal</v>
      </c>
      <c r="AB787" s="204">
        <f>VLOOKUP(D787,'BBLM COMCHECK'!$A:$L,12,0)</f>
        <v>1049</v>
      </c>
      <c r="AC787" s="201">
        <f t="shared" si="82"/>
        <v>0</v>
      </c>
      <c r="AD787" s="94"/>
      <c r="AE787" s="201"/>
      <c r="AF787" s="201"/>
      <c r="AG787" s="201"/>
      <c r="AH787" s="201"/>
      <c r="AI787" s="94"/>
      <c r="AJ787" s="94"/>
      <c r="AK787" s="87" t="s">
        <v>287</v>
      </c>
      <c r="AL787" s="87" t="str">
        <f t="shared" si="83"/>
        <v>2026-01-15|06004|1074883000|0||0|1</v>
      </c>
      <c r="AP787" s="198"/>
      <c r="AQ787" s="198"/>
      <c r="AR787" s="198"/>
      <c r="BC787" s="87"/>
      <c r="BD787" s="89" t="s">
        <v>288</v>
      </c>
      <c r="BE787" s="87"/>
    </row>
    <row r="788" spans="1:57" ht="26.25" customHeight="1">
      <c r="A788" s="87" t="s">
        <v>811</v>
      </c>
      <c r="B788" s="87" t="s">
        <v>75</v>
      </c>
      <c r="C788" s="87" t="s">
        <v>75</v>
      </c>
      <c r="D788" s="92" t="s">
        <v>1349</v>
      </c>
      <c r="E788" s="92" t="s">
        <v>78</v>
      </c>
      <c r="F788" s="92" t="s">
        <v>1322</v>
      </c>
      <c r="G788" s="93" t="s">
        <v>133</v>
      </c>
      <c r="H788" s="93">
        <v>27</v>
      </c>
      <c r="I788" s="94" t="s">
        <v>27</v>
      </c>
      <c r="J788" s="148" t="s">
        <v>290</v>
      </c>
      <c r="K788" s="93" t="s">
        <v>291</v>
      </c>
      <c r="L788" s="94" t="s">
        <v>292</v>
      </c>
      <c r="M788" s="94">
        <v>25</v>
      </c>
      <c r="N788" s="95">
        <f t="shared" si="77"/>
        <v>0</v>
      </c>
      <c r="O788" s="201">
        <f>IF(P788&gt;0,VLOOKUP($D788,'BBLM COMCHECK'!$A:$S,14,0),0)</f>
        <v>0</v>
      </c>
      <c r="P788" s="202"/>
      <c r="Q788" s="91">
        <f t="shared" si="78"/>
        <v>0</v>
      </c>
      <c r="R788" s="201">
        <f>IF(S788&gt;0,VLOOKUP($D788,'BBLM COMCHECK'!$A:$S,15,0),0)</f>
        <v>0</v>
      </c>
      <c r="S788" s="202"/>
      <c r="T788" s="91">
        <f t="shared" si="79"/>
        <v>0</v>
      </c>
      <c r="U788" s="201">
        <f>IF(V788&gt;0,VLOOKUP($D788,'BBLM COMCHECK'!$A:$Z,25,0),0)</f>
        <v>0</v>
      </c>
      <c r="V788" s="202"/>
      <c r="W788" s="91">
        <f t="shared" si="80"/>
        <v>0</v>
      </c>
      <c r="X788" s="201">
        <f>IF(Y788&gt;0,VLOOKUP($D788,'BBLM COMCHECK'!$A:$Z,25,0),0)</f>
        <v>0</v>
      </c>
      <c r="Y788" s="202"/>
      <c r="Z788" s="91">
        <f t="shared" si="81"/>
        <v>0</v>
      </c>
      <c r="AA788" s="203" t="str">
        <f>VLOOKUP(D788,'BBLM COMCHECK'!$A:$I,9,0)</f>
        <v>order stop</v>
      </c>
      <c r="AB788" s="204">
        <f>VLOOKUP(D788,'BBLM COMCHECK'!$A:$L,12,0)</f>
        <v>578</v>
      </c>
      <c r="AC788" s="201">
        <f t="shared" si="82"/>
        <v>0</v>
      </c>
      <c r="AD788" s="94"/>
      <c r="AE788" s="201"/>
      <c r="AF788" s="201"/>
      <c r="AG788" s="201"/>
      <c r="AH788" s="201"/>
      <c r="AI788" s="94"/>
      <c r="AJ788" s="94"/>
      <c r="AK788" s="87" t="s">
        <v>293</v>
      </c>
      <c r="AL788" s="87" t="str">
        <f t="shared" si="83"/>
        <v>2026-01-15|06004|1075557000|0||0|1</v>
      </c>
      <c r="AP788" s="198"/>
      <c r="AQ788" s="198"/>
      <c r="AR788" s="198"/>
      <c r="BC788" s="87"/>
      <c r="BD788" s="89" t="s">
        <v>294</v>
      </c>
      <c r="BE788" s="87"/>
    </row>
    <row r="789" spans="1:57" ht="26.25" customHeight="1">
      <c r="A789" s="87" t="s">
        <v>812</v>
      </c>
      <c r="B789" s="87" t="s">
        <v>75</v>
      </c>
      <c r="C789" s="87" t="s">
        <v>75</v>
      </c>
      <c r="D789" s="92" t="s">
        <v>1350</v>
      </c>
      <c r="E789" s="92" t="s">
        <v>78</v>
      </c>
      <c r="F789" s="92" t="s">
        <v>1322</v>
      </c>
      <c r="G789" s="93" t="s">
        <v>133</v>
      </c>
      <c r="H789" s="93">
        <v>26</v>
      </c>
      <c r="I789" s="94" t="s">
        <v>25</v>
      </c>
      <c r="J789" s="148" t="s">
        <v>296</v>
      </c>
      <c r="K789" s="93" t="s">
        <v>297</v>
      </c>
      <c r="L789" s="94" t="s">
        <v>298</v>
      </c>
      <c r="M789" s="94">
        <v>12</v>
      </c>
      <c r="N789" s="95">
        <f t="shared" si="77"/>
        <v>0</v>
      </c>
      <c r="O789" s="201">
        <f>IF(P789&gt;0,VLOOKUP($D789,'BBLM COMCHECK'!$A:$S,14,0),0)</f>
        <v>0</v>
      </c>
      <c r="P789" s="202"/>
      <c r="Q789" s="91">
        <f t="shared" si="78"/>
        <v>0</v>
      </c>
      <c r="R789" s="201">
        <f>IF(S789&gt;0,VLOOKUP($D789,'BBLM COMCHECK'!$A:$S,15,0),0)</f>
        <v>0</v>
      </c>
      <c r="S789" s="202"/>
      <c r="T789" s="91">
        <f t="shared" si="79"/>
        <v>0</v>
      </c>
      <c r="U789" s="201">
        <f>IF(V789&gt;0,VLOOKUP($D789,'BBLM COMCHECK'!$A:$Z,25,0),0)</f>
        <v>0</v>
      </c>
      <c r="V789" s="202"/>
      <c r="W789" s="91">
        <f t="shared" si="80"/>
        <v>0</v>
      </c>
      <c r="X789" s="201">
        <f>IF(Y789&gt;0,VLOOKUP($D789,'BBLM COMCHECK'!$A:$Z,25,0),0)</f>
        <v>0</v>
      </c>
      <c r="Y789" s="202"/>
      <c r="Z789" s="91">
        <f t="shared" si="81"/>
        <v>0</v>
      </c>
      <c r="AA789" s="203" t="str">
        <f>VLOOKUP(D789,'BBLM COMCHECK'!$A:$I,9,0)</f>
        <v>normal</v>
      </c>
      <c r="AB789" s="204">
        <f>VLOOKUP(D789,'BBLM COMCHECK'!$A:$L,12,0)</f>
        <v>27040</v>
      </c>
      <c r="AC789" s="201">
        <f t="shared" si="82"/>
        <v>0</v>
      </c>
      <c r="AD789" s="94"/>
      <c r="AE789" s="201"/>
      <c r="AF789" s="201"/>
      <c r="AG789" s="201"/>
      <c r="AH789" s="201"/>
      <c r="AI789" s="94"/>
      <c r="AJ789" s="94"/>
      <c r="AK789" s="87" t="s">
        <v>299</v>
      </c>
      <c r="AL789" s="87" t="str">
        <f t="shared" si="83"/>
        <v>2026-01-15|06004|1077236000|0||0|1</v>
      </c>
      <c r="AP789" s="198"/>
      <c r="AQ789" s="198"/>
      <c r="AR789" s="198"/>
      <c r="BC789" s="87"/>
      <c r="BD789" s="89" t="s">
        <v>867</v>
      </c>
      <c r="BE789" s="87"/>
    </row>
    <row r="790" spans="1:57" ht="26.25" customHeight="1">
      <c r="A790" s="87" t="s">
        <v>813</v>
      </c>
      <c r="B790" s="87" t="s">
        <v>75</v>
      </c>
      <c r="C790" s="87" t="s">
        <v>75</v>
      </c>
      <c r="D790" s="92" t="s">
        <v>1351</v>
      </c>
      <c r="E790" s="92" t="s">
        <v>78</v>
      </c>
      <c r="F790" s="92" t="s">
        <v>1322</v>
      </c>
      <c r="G790" s="93" t="s">
        <v>133</v>
      </c>
      <c r="H790" s="93">
        <v>26</v>
      </c>
      <c r="I790" s="94" t="s">
        <v>25</v>
      </c>
      <c r="J790" s="148" t="s">
        <v>302</v>
      </c>
      <c r="K790" s="93" t="s">
        <v>303</v>
      </c>
      <c r="L790" s="94" t="s">
        <v>304</v>
      </c>
      <c r="M790" s="94">
        <v>12</v>
      </c>
      <c r="N790" s="95">
        <f t="shared" si="77"/>
        <v>0</v>
      </c>
      <c r="O790" s="201">
        <f>IF(P790&gt;0,VLOOKUP($D790,'BBLM COMCHECK'!$A:$S,14,0),0)</f>
        <v>0</v>
      </c>
      <c r="P790" s="202"/>
      <c r="Q790" s="91">
        <f t="shared" si="78"/>
        <v>0</v>
      </c>
      <c r="R790" s="201">
        <f>IF(S790&gt;0,VLOOKUP($D790,'BBLM COMCHECK'!$A:$S,15,0),0)</f>
        <v>0</v>
      </c>
      <c r="S790" s="202"/>
      <c r="T790" s="91">
        <f t="shared" si="79"/>
        <v>0</v>
      </c>
      <c r="U790" s="201">
        <f>IF(V790&gt;0,VLOOKUP($D790,'BBLM COMCHECK'!$A:$Z,25,0),0)</f>
        <v>0</v>
      </c>
      <c r="V790" s="202"/>
      <c r="W790" s="91">
        <f t="shared" si="80"/>
        <v>0</v>
      </c>
      <c r="X790" s="201">
        <f>IF(Y790&gt;0,VLOOKUP($D790,'BBLM COMCHECK'!$A:$Z,25,0),0)</f>
        <v>0</v>
      </c>
      <c r="Y790" s="202"/>
      <c r="Z790" s="91">
        <f t="shared" si="81"/>
        <v>0</v>
      </c>
      <c r="AA790" s="203" t="str">
        <f>VLOOKUP(D790,'BBLM COMCHECK'!$A:$I,9,0)</f>
        <v>normal</v>
      </c>
      <c r="AB790" s="204">
        <f>VLOOKUP(D790,'BBLM COMCHECK'!$A:$L,12,0)</f>
        <v>59431</v>
      </c>
      <c r="AC790" s="201">
        <f t="shared" si="82"/>
        <v>0</v>
      </c>
      <c r="AD790" s="94"/>
      <c r="AE790" s="201"/>
      <c r="AF790" s="201"/>
      <c r="AG790" s="201"/>
      <c r="AH790" s="201"/>
      <c r="AI790" s="94"/>
      <c r="AJ790" s="94"/>
      <c r="AK790" s="87" t="s">
        <v>526</v>
      </c>
      <c r="AL790" s="87" t="str">
        <f t="shared" si="83"/>
        <v>2026-01-15|06004|1077237000|0||0|1</v>
      </c>
      <c r="AP790" s="198"/>
      <c r="AQ790" s="198"/>
      <c r="AR790" s="198"/>
      <c r="BC790" s="87"/>
      <c r="BD790" s="89" t="s">
        <v>306</v>
      </c>
      <c r="BE790" s="87"/>
    </row>
    <row r="791" spans="1:57" ht="26.25" customHeight="1">
      <c r="A791" s="87" t="s">
        <v>814</v>
      </c>
      <c r="B791" s="87" t="s">
        <v>75</v>
      </c>
      <c r="C791" s="87" t="s">
        <v>75</v>
      </c>
      <c r="D791" s="92" t="s">
        <v>1352</v>
      </c>
      <c r="E791" s="92" t="s">
        <v>78</v>
      </c>
      <c r="F791" s="92" t="s">
        <v>1322</v>
      </c>
      <c r="G791" s="93" t="s">
        <v>133</v>
      </c>
      <c r="H791" s="93">
        <v>26</v>
      </c>
      <c r="I791" s="94" t="s">
        <v>25</v>
      </c>
      <c r="J791" s="148" t="s">
        <v>308</v>
      </c>
      <c r="K791" s="93" t="s">
        <v>309</v>
      </c>
      <c r="L791" s="94" t="s">
        <v>310</v>
      </c>
      <c r="M791" s="94">
        <v>12</v>
      </c>
      <c r="N791" s="95">
        <f t="shared" si="77"/>
        <v>0</v>
      </c>
      <c r="O791" s="201">
        <f>IF(P791&gt;0,VLOOKUP($D791,'BBLM COMCHECK'!$A:$S,14,0),0)</f>
        <v>0</v>
      </c>
      <c r="P791" s="202"/>
      <c r="Q791" s="91">
        <f t="shared" si="78"/>
        <v>0</v>
      </c>
      <c r="R791" s="201">
        <f>IF(S791&gt;0,VLOOKUP($D791,'BBLM COMCHECK'!$A:$S,15,0),0)</f>
        <v>0</v>
      </c>
      <c r="S791" s="202"/>
      <c r="T791" s="91">
        <f t="shared" si="79"/>
        <v>0</v>
      </c>
      <c r="U791" s="201">
        <f>IF(V791&gt;0,VLOOKUP($D791,'BBLM COMCHECK'!$A:$Z,25,0),0)</f>
        <v>0</v>
      </c>
      <c r="V791" s="202"/>
      <c r="W791" s="91">
        <f t="shared" si="80"/>
        <v>0</v>
      </c>
      <c r="X791" s="201">
        <f>IF(Y791&gt;0,VLOOKUP($D791,'BBLM COMCHECK'!$A:$Z,25,0),0)</f>
        <v>0</v>
      </c>
      <c r="Y791" s="202"/>
      <c r="Z791" s="91">
        <f t="shared" si="81"/>
        <v>0</v>
      </c>
      <c r="AA791" s="203" t="str">
        <f>VLOOKUP(D791,'BBLM COMCHECK'!$A:$I,9,0)</f>
        <v>normal</v>
      </c>
      <c r="AB791" s="204">
        <f>VLOOKUP(D791,'BBLM COMCHECK'!$A:$L,12,0)</f>
        <v>334</v>
      </c>
      <c r="AC791" s="201">
        <f t="shared" si="82"/>
        <v>0</v>
      </c>
      <c r="AD791" s="94"/>
      <c r="AE791" s="201"/>
      <c r="AF791" s="201"/>
      <c r="AG791" s="201"/>
      <c r="AH791" s="201"/>
      <c r="AI791" s="94"/>
      <c r="AJ791" s="94"/>
      <c r="AK791" s="87" t="s">
        <v>311</v>
      </c>
      <c r="AL791" s="87" t="str">
        <f t="shared" si="83"/>
        <v>2026-01-15|06004|1082607000|0||0|1</v>
      </c>
      <c r="AP791" s="198"/>
      <c r="AQ791" s="198"/>
      <c r="AR791" s="198"/>
      <c r="BC791" s="87"/>
      <c r="BD791" s="89" t="s">
        <v>312</v>
      </c>
      <c r="BE791" s="87"/>
    </row>
    <row r="792" spans="1:57" ht="26.25" customHeight="1">
      <c r="A792" s="87" t="s">
        <v>815</v>
      </c>
      <c r="B792" s="87" t="s">
        <v>75</v>
      </c>
      <c r="C792" s="87" t="s">
        <v>75</v>
      </c>
      <c r="D792" s="92" t="s">
        <v>1353</v>
      </c>
      <c r="E792" s="92" t="s">
        <v>78</v>
      </c>
      <c r="F792" s="92" t="s">
        <v>1322</v>
      </c>
      <c r="G792" s="93" t="s">
        <v>133</v>
      </c>
      <c r="H792" s="93">
        <v>26</v>
      </c>
      <c r="I792" s="94" t="s">
        <v>25</v>
      </c>
      <c r="J792" s="148" t="s">
        <v>314</v>
      </c>
      <c r="K792" s="93" t="s">
        <v>315</v>
      </c>
      <c r="L792" s="94" t="s">
        <v>316</v>
      </c>
      <c r="M792" s="94">
        <v>24</v>
      </c>
      <c r="N792" s="95">
        <f t="shared" si="77"/>
        <v>0</v>
      </c>
      <c r="O792" s="201">
        <f>IF(P792&gt;0,VLOOKUP($D792,'BBLM COMCHECK'!$A:$S,14,0),0)</f>
        <v>0</v>
      </c>
      <c r="P792" s="202"/>
      <c r="Q792" s="91">
        <f t="shared" si="78"/>
        <v>0</v>
      </c>
      <c r="R792" s="201">
        <f>IF(S792&gt;0,VLOOKUP($D792,'BBLM COMCHECK'!$A:$S,15,0),0)</f>
        <v>0</v>
      </c>
      <c r="S792" s="202"/>
      <c r="T792" s="91">
        <f t="shared" si="79"/>
        <v>0</v>
      </c>
      <c r="U792" s="201">
        <f>IF(V792&gt;0,VLOOKUP($D792,'BBLM COMCHECK'!$A:$Z,25,0),0)</f>
        <v>0</v>
      </c>
      <c r="V792" s="202"/>
      <c r="W792" s="91">
        <f t="shared" si="80"/>
        <v>0</v>
      </c>
      <c r="X792" s="201">
        <f>IF(Y792&gt;0,VLOOKUP($D792,'BBLM COMCHECK'!$A:$Z,25,0),0)</f>
        <v>0</v>
      </c>
      <c r="Y792" s="202"/>
      <c r="Z792" s="91">
        <f t="shared" si="81"/>
        <v>0</v>
      </c>
      <c r="AA792" s="203" t="str">
        <f>VLOOKUP(D792,'BBLM COMCHECK'!$A:$I,9,0)</f>
        <v>normal</v>
      </c>
      <c r="AB792" s="204">
        <f>VLOOKUP(D792,'BBLM COMCHECK'!$A:$L,12,0)</f>
        <v>26893</v>
      </c>
      <c r="AC792" s="201">
        <f t="shared" si="82"/>
        <v>0</v>
      </c>
      <c r="AD792" s="94"/>
      <c r="AE792" s="201"/>
      <c r="AF792" s="201"/>
      <c r="AG792" s="201"/>
      <c r="AH792" s="201"/>
      <c r="AI792" s="94"/>
      <c r="AJ792" s="94"/>
      <c r="AK792" s="87" t="s">
        <v>317</v>
      </c>
      <c r="AL792" s="87" t="str">
        <f t="shared" si="83"/>
        <v>2026-01-15|06004|1082723000|0||0|1</v>
      </c>
      <c r="AP792" s="198"/>
      <c r="AQ792" s="198"/>
      <c r="AR792" s="198"/>
      <c r="BC792" s="87"/>
      <c r="BD792" s="89" t="s">
        <v>318</v>
      </c>
      <c r="BE792" s="87"/>
    </row>
    <row r="793" spans="1:57" ht="26.25" customHeight="1">
      <c r="A793" s="87" t="s">
        <v>816</v>
      </c>
      <c r="B793" s="87" t="s">
        <v>75</v>
      </c>
      <c r="C793" s="87" t="s">
        <v>75</v>
      </c>
      <c r="D793" s="92" t="s">
        <v>1354</v>
      </c>
      <c r="E793" s="92" t="s">
        <v>78</v>
      </c>
      <c r="F793" s="92" t="s">
        <v>1322</v>
      </c>
      <c r="G793" s="93" t="s">
        <v>133</v>
      </c>
      <c r="H793" s="93">
        <v>27</v>
      </c>
      <c r="I793" s="94" t="s">
        <v>27</v>
      </c>
      <c r="J793" s="148" t="s">
        <v>320</v>
      </c>
      <c r="K793" s="93" t="s">
        <v>321</v>
      </c>
      <c r="L793" s="94" t="s">
        <v>322</v>
      </c>
      <c r="M793" s="94">
        <v>30</v>
      </c>
      <c r="N793" s="95">
        <f t="shared" si="77"/>
        <v>0</v>
      </c>
      <c r="O793" s="201">
        <f>IF(P793&gt;0,VLOOKUP($D793,'BBLM COMCHECK'!$A:$S,14,0),0)</f>
        <v>0</v>
      </c>
      <c r="P793" s="202"/>
      <c r="Q793" s="91">
        <f t="shared" si="78"/>
        <v>0</v>
      </c>
      <c r="R793" s="201">
        <f>IF(S793&gt;0,VLOOKUP($D793,'BBLM COMCHECK'!$A:$S,15,0),0)</f>
        <v>0</v>
      </c>
      <c r="S793" s="202"/>
      <c r="T793" s="91">
        <f t="shared" si="79"/>
        <v>0</v>
      </c>
      <c r="U793" s="201">
        <f>IF(V793&gt;0,VLOOKUP($D793,'BBLM COMCHECK'!$A:$Z,25,0),0)</f>
        <v>0</v>
      </c>
      <c r="V793" s="202"/>
      <c r="W793" s="91">
        <f t="shared" si="80"/>
        <v>0</v>
      </c>
      <c r="X793" s="201">
        <f>IF(Y793&gt;0,VLOOKUP($D793,'BBLM COMCHECK'!$A:$Z,25,0),0)</f>
        <v>0</v>
      </c>
      <c r="Y793" s="202"/>
      <c r="Z793" s="91">
        <f t="shared" si="81"/>
        <v>0</v>
      </c>
      <c r="AA793" s="203" t="str">
        <f>VLOOKUP(D793,'BBLM COMCHECK'!$A:$I,9,0)</f>
        <v>order stop</v>
      </c>
      <c r="AB793" s="204">
        <f>VLOOKUP(D793,'BBLM COMCHECK'!$A:$L,12,0)</f>
        <v>933</v>
      </c>
      <c r="AC793" s="201">
        <f t="shared" si="82"/>
        <v>0</v>
      </c>
      <c r="AD793" s="94"/>
      <c r="AE793" s="201"/>
      <c r="AF793" s="201"/>
      <c r="AG793" s="201"/>
      <c r="AH793" s="201"/>
      <c r="AI793" s="94"/>
      <c r="AJ793" s="94"/>
      <c r="AK793" s="87" t="s">
        <v>323</v>
      </c>
      <c r="AL793" s="87" t="str">
        <f t="shared" si="83"/>
        <v>2026-01-15|06004|1083898000|0||0|1</v>
      </c>
      <c r="AP793" s="198"/>
      <c r="AQ793" s="198"/>
      <c r="AR793" s="198"/>
      <c r="BC793" s="87"/>
      <c r="BD793" s="89" t="s">
        <v>324</v>
      </c>
      <c r="BE793" s="87"/>
    </row>
    <row r="794" spans="1:57" ht="26.25" customHeight="1">
      <c r="A794" s="87" t="s">
        <v>817</v>
      </c>
      <c r="B794" s="87" t="s">
        <v>75</v>
      </c>
      <c r="C794" s="87" t="s">
        <v>75</v>
      </c>
      <c r="D794" s="92" t="s">
        <v>1355</v>
      </c>
      <c r="E794" s="92" t="s">
        <v>78</v>
      </c>
      <c r="F794" s="92" t="s">
        <v>1322</v>
      </c>
      <c r="G794" s="93" t="s">
        <v>133</v>
      </c>
      <c r="H794" s="93">
        <v>27</v>
      </c>
      <c r="I794" s="94" t="s">
        <v>27</v>
      </c>
      <c r="J794" s="148" t="s">
        <v>326</v>
      </c>
      <c r="K794" s="93" t="s">
        <v>327</v>
      </c>
      <c r="L794" s="94" t="s">
        <v>328</v>
      </c>
      <c r="M794" s="94">
        <v>24</v>
      </c>
      <c r="N794" s="95">
        <f t="shared" si="77"/>
        <v>0</v>
      </c>
      <c r="O794" s="201">
        <f>IF(P794&gt;0,VLOOKUP($D794,'BBLM COMCHECK'!$A:$S,14,0),0)</f>
        <v>0</v>
      </c>
      <c r="P794" s="202"/>
      <c r="Q794" s="91">
        <f t="shared" si="78"/>
        <v>0</v>
      </c>
      <c r="R794" s="201">
        <f>IF(S794&gt;0,VLOOKUP($D794,'BBLM COMCHECK'!$A:$S,15,0),0)</f>
        <v>0</v>
      </c>
      <c r="S794" s="202"/>
      <c r="T794" s="91">
        <f t="shared" si="79"/>
        <v>0</v>
      </c>
      <c r="U794" s="201">
        <f>IF(V794&gt;0,VLOOKUP($D794,'BBLM COMCHECK'!$A:$Z,25,0),0)</f>
        <v>0</v>
      </c>
      <c r="V794" s="202"/>
      <c r="W794" s="91">
        <f t="shared" si="80"/>
        <v>0</v>
      </c>
      <c r="X794" s="201">
        <f>IF(Y794&gt;0,VLOOKUP($D794,'BBLM COMCHECK'!$A:$Z,25,0),0)</f>
        <v>0</v>
      </c>
      <c r="Y794" s="202"/>
      <c r="Z794" s="91">
        <f t="shared" si="81"/>
        <v>0</v>
      </c>
      <c r="AA794" s="203" t="str">
        <f>VLOOKUP(D794,'BBLM COMCHECK'!$A:$I,9,0)</f>
        <v>normal</v>
      </c>
      <c r="AB794" s="204">
        <f>VLOOKUP(D794,'BBLM COMCHECK'!$A:$L,12,0)</f>
        <v>1961</v>
      </c>
      <c r="AC794" s="201">
        <f t="shared" si="82"/>
        <v>0</v>
      </c>
      <c r="AD794" s="94"/>
      <c r="AE794" s="201"/>
      <c r="AF794" s="201"/>
      <c r="AG794" s="201"/>
      <c r="AH794" s="201"/>
      <c r="AI794" s="94"/>
      <c r="AJ794" s="94"/>
      <c r="AK794" s="87" t="s">
        <v>329</v>
      </c>
      <c r="AL794" s="87" t="str">
        <f t="shared" si="83"/>
        <v>2026-01-15|06004|1083903000|0||0|1</v>
      </c>
      <c r="AP794" s="198"/>
      <c r="AQ794" s="198"/>
      <c r="AR794" s="198"/>
      <c r="BC794" s="87"/>
      <c r="BD794" s="89" t="s">
        <v>330</v>
      </c>
      <c r="BE794" s="87"/>
    </row>
    <row r="795" spans="1:57" ht="26.25" customHeight="1">
      <c r="A795" s="87" t="s">
        <v>818</v>
      </c>
      <c r="B795" s="87" t="s">
        <v>75</v>
      </c>
      <c r="C795" s="87" t="s">
        <v>75</v>
      </c>
      <c r="D795" s="92" t="s">
        <v>1356</v>
      </c>
      <c r="E795" s="92" t="s">
        <v>78</v>
      </c>
      <c r="F795" s="92" t="s">
        <v>1322</v>
      </c>
      <c r="G795" s="93" t="s">
        <v>133</v>
      </c>
      <c r="H795" s="93">
        <v>17</v>
      </c>
      <c r="I795" s="94" t="s">
        <v>22</v>
      </c>
      <c r="J795" s="148" t="s">
        <v>332</v>
      </c>
      <c r="K795" s="93" t="s">
        <v>333</v>
      </c>
      <c r="L795" s="94" t="s">
        <v>334</v>
      </c>
      <c r="M795" s="94">
        <v>60</v>
      </c>
      <c r="N795" s="95">
        <f t="shared" si="77"/>
        <v>0</v>
      </c>
      <c r="O795" s="201">
        <f>IF(P795&gt;0,VLOOKUP($D795,'BBLM COMCHECK'!$A:$S,14,0),0)</f>
        <v>0</v>
      </c>
      <c r="P795" s="202"/>
      <c r="Q795" s="91">
        <f t="shared" si="78"/>
        <v>0</v>
      </c>
      <c r="R795" s="201">
        <f>IF(S795&gt;0,VLOOKUP($D795,'BBLM COMCHECK'!$A:$S,15,0),0)</f>
        <v>0</v>
      </c>
      <c r="S795" s="202"/>
      <c r="T795" s="91">
        <f t="shared" si="79"/>
        <v>0</v>
      </c>
      <c r="U795" s="201">
        <f>IF(V795&gt;0,VLOOKUP($D795,'BBLM COMCHECK'!$A:$Z,25,0),0)</f>
        <v>0</v>
      </c>
      <c r="V795" s="202"/>
      <c r="W795" s="91">
        <f t="shared" si="80"/>
        <v>0</v>
      </c>
      <c r="X795" s="201">
        <f>IF(Y795&gt;0,VLOOKUP($D795,'BBLM COMCHECK'!$A:$Z,25,0),0)</f>
        <v>0</v>
      </c>
      <c r="Y795" s="202"/>
      <c r="Z795" s="91">
        <f t="shared" si="81"/>
        <v>0</v>
      </c>
      <c r="AA795" s="203" t="str">
        <f>VLOOKUP(D795,'BBLM COMCHECK'!$A:$I,9,0)</f>
        <v>normal</v>
      </c>
      <c r="AB795" s="204">
        <f>VLOOKUP(D795,'BBLM COMCHECK'!$A:$L,12,0)</f>
        <v>234</v>
      </c>
      <c r="AC795" s="201">
        <f t="shared" si="82"/>
        <v>0</v>
      </c>
      <c r="AD795" s="94"/>
      <c r="AE795" s="201"/>
      <c r="AF795" s="201"/>
      <c r="AG795" s="201"/>
      <c r="AH795" s="201"/>
      <c r="AI795" s="94"/>
      <c r="AJ795" s="94"/>
      <c r="AK795" s="87" t="s">
        <v>335</v>
      </c>
      <c r="AL795" s="87" t="str">
        <f t="shared" si="83"/>
        <v>2026-01-15|06004|1084369000|0||0|1</v>
      </c>
      <c r="AP795" s="198"/>
      <c r="AQ795" s="198"/>
      <c r="AR795" s="198"/>
      <c r="BC795" s="87"/>
      <c r="BD795" s="89" t="s">
        <v>336</v>
      </c>
      <c r="BE795" s="87"/>
    </row>
    <row r="796" spans="1:57" ht="26.25" customHeight="1">
      <c r="A796" s="87" t="s">
        <v>819</v>
      </c>
      <c r="B796" s="87" t="s">
        <v>75</v>
      </c>
      <c r="C796" s="87" t="s">
        <v>75</v>
      </c>
      <c r="D796" s="92" t="s">
        <v>1357</v>
      </c>
      <c r="E796" s="92" t="s">
        <v>78</v>
      </c>
      <c r="F796" s="92" t="s">
        <v>1322</v>
      </c>
      <c r="G796" s="93" t="s">
        <v>133</v>
      </c>
      <c r="H796" s="93">
        <v>17</v>
      </c>
      <c r="I796" s="94" t="s">
        <v>22</v>
      </c>
      <c r="J796" s="148" t="s">
        <v>338</v>
      </c>
      <c r="K796" s="93" t="s">
        <v>339</v>
      </c>
      <c r="L796" s="94" t="s">
        <v>340</v>
      </c>
      <c r="M796" s="94">
        <v>40</v>
      </c>
      <c r="N796" s="95">
        <f t="shared" si="77"/>
        <v>0</v>
      </c>
      <c r="O796" s="201">
        <f>IF(P796&gt;0,VLOOKUP($D796,'BBLM COMCHECK'!$A:$S,14,0),0)</f>
        <v>0</v>
      </c>
      <c r="P796" s="202"/>
      <c r="Q796" s="91">
        <f t="shared" si="78"/>
        <v>0</v>
      </c>
      <c r="R796" s="201">
        <f>IF(S796&gt;0,VLOOKUP($D796,'BBLM COMCHECK'!$A:$S,15,0),0)</f>
        <v>0</v>
      </c>
      <c r="S796" s="202"/>
      <c r="T796" s="91">
        <f t="shared" si="79"/>
        <v>0</v>
      </c>
      <c r="U796" s="201">
        <f>IF(V796&gt;0,VLOOKUP($D796,'BBLM COMCHECK'!$A:$Z,25,0),0)</f>
        <v>0</v>
      </c>
      <c r="V796" s="202"/>
      <c r="W796" s="91">
        <f t="shared" si="80"/>
        <v>0</v>
      </c>
      <c r="X796" s="201">
        <f>IF(Y796&gt;0,VLOOKUP($D796,'BBLM COMCHECK'!$A:$Z,25,0),0)</f>
        <v>0</v>
      </c>
      <c r="Y796" s="202"/>
      <c r="Z796" s="91">
        <f t="shared" si="81"/>
        <v>0</v>
      </c>
      <c r="AA796" s="203" t="str">
        <f>VLOOKUP(D796,'BBLM COMCHECK'!$A:$I,9,0)</f>
        <v>order stop</v>
      </c>
      <c r="AB796" s="204">
        <f>VLOOKUP(D796,'BBLM COMCHECK'!$A:$L,12,0)</f>
        <v>27469</v>
      </c>
      <c r="AC796" s="201">
        <f t="shared" si="82"/>
        <v>0</v>
      </c>
      <c r="AD796" s="94"/>
      <c r="AE796" s="201"/>
      <c r="AF796" s="201"/>
      <c r="AG796" s="201"/>
      <c r="AH796" s="201"/>
      <c r="AI796" s="94"/>
      <c r="AJ796" s="94"/>
      <c r="AK796" s="87" t="s">
        <v>341</v>
      </c>
      <c r="AL796" s="87" t="str">
        <f t="shared" si="83"/>
        <v>2026-01-15|06004|1088129000|0||0|1</v>
      </c>
      <c r="AP796" s="198"/>
      <c r="AQ796" s="198"/>
      <c r="AR796" s="198"/>
      <c r="BC796" s="87"/>
      <c r="BD796" s="89" t="s">
        <v>342</v>
      </c>
      <c r="BE796" s="87"/>
    </row>
    <row r="797" spans="1:57" ht="26.25" customHeight="1">
      <c r="A797" s="87" t="s">
        <v>820</v>
      </c>
      <c r="B797" s="87" t="s">
        <v>75</v>
      </c>
      <c r="C797" s="87" t="s">
        <v>75</v>
      </c>
      <c r="D797" s="92" t="s">
        <v>1358</v>
      </c>
      <c r="E797" s="92" t="s">
        <v>78</v>
      </c>
      <c r="F797" s="92" t="s">
        <v>1322</v>
      </c>
      <c r="G797" s="93" t="s">
        <v>133</v>
      </c>
      <c r="H797" s="93">
        <v>17</v>
      </c>
      <c r="I797" s="94" t="s">
        <v>22</v>
      </c>
      <c r="J797" s="148" t="s">
        <v>344</v>
      </c>
      <c r="K797" s="93" t="s">
        <v>345</v>
      </c>
      <c r="L797" s="94" t="s">
        <v>346</v>
      </c>
      <c r="M797" s="94">
        <v>40</v>
      </c>
      <c r="N797" s="95">
        <f t="shared" si="77"/>
        <v>0</v>
      </c>
      <c r="O797" s="201">
        <f>IF(P797&gt;0,VLOOKUP($D797,'BBLM COMCHECK'!$A:$S,14,0),0)</f>
        <v>0</v>
      </c>
      <c r="P797" s="202"/>
      <c r="Q797" s="91">
        <f t="shared" si="78"/>
        <v>0</v>
      </c>
      <c r="R797" s="201">
        <f>IF(S797&gt;0,VLOOKUP($D797,'BBLM COMCHECK'!$A:$S,15,0),0)</f>
        <v>0</v>
      </c>
      <c r="S797" s="202"/>
      <c r="T797" s="91">
        <f t="shared" si="79"/>
        <v>0</v>
      </c>
      <c r="U797" s="201">
        <f>IF(V797&gt;0,VLOOKUP($D797,'BBLM COMCHECK'!$A:$Z,25,0),0)</f>
        <v>0</v>
      </c>
      <c r="V797" s="202"/>
      <c r="W797" s="91">
        <f t="shared" si="80"/>
        <v>0</v>
      </c>
      <c r="X797" s="201">
        <f>IF(Y797&gt;0,VLOOKUP($D797,'BBLM COMCHECK'!$A:$Z,25,0),0)</f>
        <v>0</v>
      </c>
      <c r="Y797" s="202"/>
      <c r="Z797" s="91">
        <f t="shared" si="81"/>
        <v>0</v>
      </c>
      <c r="AA797" s="203" t="str">
        <f>VLOOKUP(D797,'BBLM COMCHECK'!$A:$I,9,0)</f>
        <v>normal</v>
      </c>
      <c r="AB797" s="204">
        <f>VLOOKUP(D797,'BBLM COMCHECK'!$A:$L,12,0)</f>
        <v>33519</v>
      </c>
      <c r="AC797" s="201">
        <f t="shared" si="82"/>
        <v>0</v>
      </c>
      <c r="AD797" s="94"/>
      <c r="AE797" s="201"/>
      <c r="AF797" s="201"/>
      <c r="AG797" s="201"/>
      <c r="AH797" s="201"/>
      <c r="AI797" s="94"/>
      <c r="AJ797" s="94"/>
      <c r="AK797" s="87" t="s">
        <v>347</v>
      </c>
      <c r="AL797" s="87" t="str">
        <f t="shared" si="83"/>
        <v>2026-01-15|06004|1088134000|0||0|1</v>
      </c>
      <c r="AP797" s="198"/>
      <c r="AQ797" s="198"/>
      <c r="AR797" s="198"/>
      <c r="BC797" s="87"/>
      <c r="BD797" s="89" t="s">
        <v>348</v>
      </c>
      <c r="BE797" s="87"/>
    </row>
    <row r="798" spans="1:57" ht="26.25" customHeight="1">
      <c r="A798" s="87" t="s">
        <v>821</v>
      </c>
      <c r="B798" s="87" t="s">
        <v>75</v>
      </c>
      <c r="C798" s="87" t="s">
        <v>75</v>
      </c>
      <c r="D798" s="92" t="s">
        <v>1359</v>
      </c>
      <c r="E798" s="92" t="s">
        <v>78</v>
      </c>
      <c r="F798" s="92" t="s">
        <v>1322</v>
      </c>
      <c r="G798" s="93" t="s">
        <v>133</v>
      </c>
      <c r="H798" s="93">
        <v>17</v>
      </c>
      <c r="I798" s="94" t="s">
        <v>22</v>
      </c>
      <c r="J798" s="148" t="s">
        <v>350</v>
      </c>
      <c r="K798" s="93" t="s">
        <v>351</v>
      </c>
      <c r="L798" s="94" t="s">
        <v>352</v>
      </c>
      <c r="M798" s="94">
        <v>24</v>
      </c>
      <c r="N798" s="95">
        <f t="shared" si="77"/>
        <v>0</v>
      </c>
      <c r="O798" s="201">
        <f>IF(P798&gt;0,VLOOKUP($D798,'BBLM COMCHECK'!$A:$S,14,0),0)</f>
        <v>0</v>
      </c>
      <c r="P798" s="202"/>
      <c r="Q798" s="91">
        <f t="shared" si="78"/>
        <v>0</v>
      </c>
      <c r="R798" s="201">
        <f>IF(S798&gt;0,VLOOKUP($D798,'BBLM COMCHECK'!$A:$S,15,0),0)</f>
        <v>0</v>
      </c>
      <c r="S798" s="202"/>
      <c r="T798" s="91">
        <f t="shared" si="79"/>
        <v>0</v>
      </c>
      <c r="U798" s="201">
        <f>IF(V798&gt;0,VLOOKUP($D798,'BBLM COMCHECK'!$A:$Z,25,0),0)</f>
        <v>0</v>
      </c>
      <c r="V798" s="202"/>
      <c r="W798" s="91">
        <f t="shared" si="80"/>
        <v>0</v>
      </c>
      <c r="X798" s="201">
        <f>IF(Y798&gt;0,VLOOKUP($D798,'BBLM COMCHECK'!$A:$Z,25,0),0)</f>
        <v>0</v>
      </c>
      <c r="Y798" s="202"/>
      <c r="Z798" s="91">
        <f t="shared" si="81"/>
        <v>0</v>
      </c>
      <c r="AA798" s="203" t="str">
        <f>VLOOKUP(D798,'BBLM COMCHECK'!$A:$I,9,0)</f>
        <v>normal</v>
      </c>
      <c r="AB798" s="204">
        <f>VLOOKUP(D798,'BBLM COMCHECK'!$A:$L,12,0)</f>
        <v>3425</v>
      </c>
      <c r="AC798" s="201">
        <f t="shared" si="82"/>
        <v>0</v>
      </c>
      <c r="AD798" s="94"/>
      <c r="AE798" s="201"/>
      <c r="AF798" s="201"/>
      <c r="AG798" s="201"/>
      <c r="AH798" s="201"/>
      <c r="AI798" s="94"/>
      <c r="AJ798" s="94"/>
      <c r="AK798" s="87" t="s">
        <v>353</v>
      </c>
      <c r="AL798" s="87" t="str">
        <f t="shared" si="83"/>
        <v>2026-01-15|06004|1088137000|0||0|1</v>
      </c>
      <c r="AP798" s="198"/>
      <c r="AQ798" s="198"/>
      <c r="AR798" s="198"/>
      <c r="BC798" s="87"/>
      <c r="BD798" s="89" t="s">
        <v>354</v>
      </c>
      <c r="BE798" s="87"/>
    </row>
    <row r="799" spans="1:57" ht="26.25" customHeight="1">
      <c r="A799" s="87" t="s">
        <v>822</v>
      </c>
      <c r="B799" s="87" t="s">
        <v>75</v>
      </c>
      <c r="C799" s="87" t="s">
        <v>75</v>
      </c>
      <c r="D799" s="92" t="s">
        <v>1360</v>
      </c>
      <c r="E799" s="92" t="s">
        <v>78</v>
      </c>
      <c r="F799" s="92" t="s">
        <v>1322</v>
      </c>
      <c r="G799" s="93" t="s">
        <v>133</v>
      </c>
      <c r="H799" s="93">
        <v>17</v>
      </c>
      <c r="I799" s="94" t="s">
        <v>22</v>
      </c>
      <c r="J799" s="148" t="s">
        <v>356</v>
      </c>
      <c r="K799" s="93" t="s">
        <v>357</v>
      </c>
      <c r="L799" s="94" t="s">
        <v>358</v>
      </c>
      <c r="M799" s="94">
        <v>40</v>
      </c>
      <c r="N799" s="95">
        <f t="shared" si="77"/>
        <v>0</v>
      </c>
      <c r="O799" s="201">
        <f>IF(P799&gt;0,VLOOKUP($D799,'BBLM COMCHECK'!$A:$S,14,0),0)</f>
        <v>0</v>
      </c>
      <c r="P799" s="202"/>
      <c r="Q799" s="91">
        <f t="shared" si="78"/>
        <v>0</v>
      </c>
      <c r="R799" s="201">
        <f>IF(S799&gt;0,VLOOKUP($D799,'BBLM COMCHECK'!$A:$S,15,0),0)</f>
        <v>0</v>
      </c>
      <c r="S799" s="202"/>
      <c r="T799" s="91">
        <f t="shared" si="79"/>
        <v>0</v>
      </c>
      <c r="U799" s="201">
        <f>IF(V799&gt;0,VLOOKUP($D799,'BBLM COMCHECK'!$A:$Z,25,0),0)</f>
        <v>0</v>
      </c>
      <c r="V799" s="202"/>
      <c r="W799" s="91">
        <f t="shared" si="80"/>
        <v>0</v>
      </c>
      <c r="X799" s="201">
        <f>IF(Y799&gt;0,VLOOKUP($D799,'BBLM COMCHECK'!$A:$Z,25,0),0)</f>
        <v>0</v>
      </c>
      <c r="Y799" s="202"/>
      <c r="Z799" s="91">
        <f t="shared" si="81"/>
        <v>0</v>
      </c>
      <c r="AA799" s="203" t="str">
        <f>VLOOKUP(D799,'BBLM COMCHECK'!$A:$I,9,0)</f>
        <v>order stop</v>
      </c>
      <c r="AB799" s="204">
        <f>VLOOKUP(D799,'BBLM COMCHECK'!$A:$L,12,0)</f>
        <v>10790</v>
      </c>
      <c r="AC799" s="201">
        <f t="shared" si="82"/>
        <v>0</v>
      </c>
      <c r="AD799" s="94"/>
      <c r="AE799" s="201"/>
      <c r="AF799" s="201"/>
      <c r="AG799" s="201"/>
      <c r="AH799" s="201"/>
      <c r="AI799" s="94"/>
      <c r="AJ799" s="94"/>
      <c r="AK799" s="87" t="s">
        <v>359</v>
      </c>
      <c r="AL799" s="87" t="str">
        <f t="shared" si="83"/>
        <v>2026-01-15|06004|1088171000|0||0|1</v>
      </c>
      <c r="AP799" s="198"/>
      <c r="AQ799" s="198"/>
      <c r="AR799" s="198"/>
      <c r="BC799" s="87"/>
      <c r="BD799" s="89" t="s">
        <v>360</v>
      </c>
      <c r="BE799" s="87"/>
    </row>
    <row r="800" spans="1:57" ht="26.25" customHeight="1">
      <c r="A800" s="87" t="s">
        <v>823</v>
      </c>
      <c r="B800" s="87" t="s">
        <v>75</v>
      </c>
      <c r="C800" s="87" t="s">
        <v>75</v>
      </c>
      <c r="D800" s="92" t="s">
        <v>1361</v>
      </c>
      <c r="E800" s="92" t="s">
        <v>78</v>
      </c>
      <c r="F800" s="92" t="s">
        <v>1322</v>
      </c>
      <c r="G800" s="93" t="s">
        <v>133</v>
      </c>
      <c r="H800" s="93">
        <v>17</v>
      </c>
      <c r="I800" s="94" t="s">
        <v>22</v>
      </c>
      <c r="J800" s="148" t="s">
        <v>362</v>
      </c>
      <c r="K800" s="93" t="s">
        <v>363</v>
      </c>
      <c r="L800" s="94" t="s">
        <v>364</v>
      </c>
      <c r="M800" s="94">
        <v>40</v>
      </c>
      <c r="N800" s="95">
        <f t="shared" si="77"/>
        <v>0</v>
      </c>
      <c r="O800" s="201">
        <f>IF(P800&gt;0,VLOOKUP($D800,'BBLM COMCHECK'!$A:$S,14,0),0)</f>
        <v>0</v>
      </c>
      <c r="P800" s="202"/>
      <c r="Q800" s="91">
        <f t="shared" si="78"/>
        <v>0</v>
      </c>
      <c r="R800" s="201">
        <f>IF(S800&gt;0,VLOOKUP($D800,'BBLM COMCHECK'!$A:$S,15,0),0)</f>
        <v>0</v>
      </c>
      <c r="S800" s="202"/>
      <c r="T800" s="91">
        <f t="shared" si="79"/>
        <v>0</v>
      </c>
      <c r="U800" s="201">
        <f>IF(V800&gt;0,VLOOKUP($D800,'BBLM COMCHECK'!$A:$Z,25,0),0)</f>
        <v>0</v>
      </c>
      <c r="V800" s="202"/>
      <c r="W800" s="91">
        <f t="shared" si="80"/>
        <v>0</v>
      </c>
      <c r="X800" s="201">
        <f>IF(Y800&gt;0,VLOOKUP($D800,'BBLM COMCHECK'!$A:$Z,25,0),0)</f>
        <v>0</v>
      </c>
      <c r="Y800" s="202"/>
      <c r="Z800" s="91">
        <f t="shared" si="81"/>
        <v>0</v>
      </c>
      <c r="AA800" s="203" t="str">
        <f>VLOOKUP(D800,'BBLM COMCHECK'!$A:$I,9,0)</f>
        <v>normal</v>
      </c>
      <c r="AB800" s="204">
        <f>VLOOKUP(D800,'BBLM COMCHECK'!$A:$L,12,0)</f>
        <v>11388</v>
      </c>
      <c r="AC800" s="201">
        <f t="shared" si="82"/>
        <v>0</v>
      </c>
      <c r="AD800" s="94"/>
      <c r="AE800" s="201"/>
      <c r="AF800" s="201"/>
      <c r="AG800" s="201"/>
      <c r="AH800" s="201"/>
      <c r="AI800" s="94"/>
      <c r="AJ800" s="94"/>
      <c r="AK800" s="87" t="s">
        <v>365</v>
      </c>
      <c r="AL800" s="87" t="str">
        <f t="shared" si="83"/>
        <v>2026-01-15|06004|1088175000|0||0|1</v>
      </c>
      <c r="AP800" s="198"/>
      <c r="AQ800" s="198"/>
      <c r="AR800" s="198"/>
      <c r="BC800" s="87"/>
      <c r="BD800" s="89" t="s">
        <v>366</v>
      </c>
      <c r="BE800" s="87"/>
    </row>
    <row r="801" spans="1:57" ht="26.25" customHeight="1">
      <c r="A801" s="87" t="s">
        <v>824</v>
      </c>
      <c r="B801" s="87" t="s">
        <v>75</v>
      </c>
      <c r="C801" s="87" t="s">
        <v>75</v>
      </c>
      <c r="D801" s="92" t="s">
        <v>1362</v>
      </c>
      <c r="E801" s="92" t="s">
        <v>78</v>
      </c>
      <c r="F801" s="92" t="s">
        <v>1322</v>
      </c>
      <c r="G801" s="93" t="s">
        <v>133</v>
      </c>
      <c r="H801" s="93">
        <v>17</v>
      </c>
      <c r="I801" s="94" t="s">
        <v>22</v>
      </c>
      <c r="J801" s="148" t="s">
        <v>368</v>
      </c>
      <c r="K801" s="93" t="s">
        <v>369</v>
      </c>
      <c r="L801" s="94" t="s">
        <v>370</v>
      </c>
      <c r="M801" s="94">
        <v>40</v>
      </c>
      <c r="N801" s="95">
        <f t="shared" si="77"/>
        <v>0</v>
      </c>
      <c r="O801" s="201">
        <f>IF(P801&gt;0,VLOOKUP($D801,'BBLM COMCHECK'!$A:$S,14,0),0)</f>
        <v>0</v>
      </c>
      <c r="P801" s="202"/>
      <c r="Q801" s="91">
        <f t="shared" si="78"/>
        <v>0</v>
      </c>
      <c r="R801" s="201">
        <f>IF(S801&gt;0,VLOOKUP($D801,'BBLM COMCHECK'!$A:$S,15,0),0)</f>
        <v>0</v>
      </c>
      <c r="S801" s="202"/>
      <c r="T801" s="91">
        <f t="shared" si="79"/>
        <v>0</v>
      </c>
      <c r="U801" s="201">
        <f>IF(V801&gt;0,VLOOKUP($D801,'BBLM COMCHECK'!$A:$Z,25,0),0)</f>
        <v>0</v>
      </c>
      <c r="V801" s="202"/>
      <c r="W801" s="91">
        <f t="shared" si="80"/>
        <v>0</v>
      </c>
      <c r="X801" s="201">
        <f>IF(Y801&gt;0,VLOOKUP($D801,'BBLM COMCHECK'!$A:$Z,25,0),0)</f>
        <v>0</v>
      </c>
      <c r="Y801" s="202"/>
      <c r="Z801" s="91">
        <f t="shared" si="81"/>
        <v>0</v>
      </c>
      <c r="AA801" s="203" t="str">
        <f>VLOOKUP(D801,'BBLM COMCHECK'!$A:$I,9,0)</f>
        <v>order stop</v>
      </c>
      <c r="AB801" s="204">
        <f>VLOOKUP(D801,'BBLM COMCHECK'!$A:$L,12,0)</f>
        <v>4580</v>
      </c>
      <c r="AC801" s="201">
        <f t="shared" si="82"/>
        <v>0</v>
      </c>
      <c r="AD801" s="94"/>
      <c r="AE801" s="201"/>
      <c r="AF801" s="201"/>
      <c r="AG801" s="201"/>
      <c r="AH801" s="201"/>
      <c r="AI801" s="94"/>
      <c r="AJ801" s="94"/>
      <c r="AK801" s="87" t="s">
        <v>371</v>
      </c>
      <c r="AL801" s="87" t="str">
        <f t="shared" si="83"/>
        <v>2026-01-15|06004|1088200000|0||0|1</v>
      </c>
      <c r="AP801" s="198"/>
      <c r="AQ801" s="198"/>
      <c r="AR801" s="198"/>
      <c r="BC801" s="87"/>
      <c r="BD801" s="89" t="s">
        <v>372</v>
      </c>
      <c r="BE801" s="87"/>
    </row>
    <row r="802" spans="1:57" ht="26.25" customHeight="1">
      <c r="A802" s="87" t="s">
        <v>825</v>
      </c>
      <c r="B802" s="87" t="s">
        <v>75</v>
      </c>
      <c r="C802" s="87" t="s">
        <v>75</v>
      </c>
      <c r="D802" s="92" t="s">
        <v>1363</v>
      </c>
      <c r="E802" s="92" t="s">
        <v>78</v>
      </c>
      <c r="F802" s="92" t="s">
        <v>1322</v>
      </c>
      <c r="G802" s="93" t="s">
        <v>133</v>
      </c>
      <c r="H802" s="93">
        <v>17</v>
      </c>
      <c r="I802" s="94" t="s">
        <v>22</v>
      </c>
      <c r="J802" s="148" t="s">
        <v>374</v>
      </c>
      <c r="K802" s="93" t="s">
        <v>375</v>
      </c>
      <c r="L802" s="94" t="s">
        <v>376</v>
      </c>
      <c r="M802" s="94">
        <v>20</v>
      </c>
      <c r="N802" s="95">
        <f t="shared" si="77"/>
        <v>0</v>
      </c>
      <c r="O802" s="201">
        <f>IF(P802&gt;0,VLOOKUP($D802,'BBLM COMCHECK'!$A:$S,14,0),0)</f>
        <v>0</v>
      </c>
      <c r="P802" s="202"/>
      <c r="Q802" s="91">
        <f t="shared" si="78"/>
        <v>0</v>
      </c>
      <c r="R802" s="201">
        <f>IF(S802&gt;0,VLOOKUP($D802,'BBLM COMCHECK'!$A:$S,15,0),0)</f>
        <v>0</v>
      </c>
      <c r="S802" s="202"/>
      <c r="T802" s="91">
        <f t="shared" si="79"/>
        <v>0</v>
      </c>
      <c r="U802" s="201">
        <f>IF(V802&gt;0,VLOOKUP($D802,'BBLM COMCHECK'!$A:$Z,25,0),0)</f>
        <v>0</v>
      </c>
      <c r="V802" s="202"/>
      <c r="W802" s="91">
        <f t="shared" si="80"/>
        <v>0</v>
      </c>
      <c r="X802" s="201">
        <f>IF(Y802&gt;0,VLOOKUP($D802,'BBLM COMCHECK'!$A:$Z,25,0),0)</f>
        <v>0</v>
      </c>
      <c r="Y802" s="202"/>
      <c r="Z802" s="91">
        <f t="shared" si="81"/>
        <v>0</v>
      </c>
      <c r="AA802" s="203" t="str">
        <f>VLOOKUP(D802,'BBLM COMCHECK'!$A:$I,9,0)</f>
        <v>normal</v>
      </c>
      <c r="AB802" s="204">
        <f>VLOOKUP(D802,'BBLM COMCHECK'!$A:$L,12,0)</f>
        <v>12891</v>
      </c>
      <c r="AC802" s="201">
        <f t="shared" si="82"/>
        <v>0</v>
      </c>
      <c r="AD802" s="94"/>
      <c r="AE802" s="201"/>
      <c r="AF802" s="201"/>
      <c r="AG802" s="201"/>
      <c r="AH802" s="201"/>
      <c r="AI802" s="94"/>
      <c r="AJ802" s="94"/>
      <c r="AK802" s="87" t="s">
        <v>377</v>
      </c>
      <c r="AL802" s="87" t="str">
        <f t="shared" si="83"/>
        <v>2026-01-15|06004|1088243000|0||0|1</v>
      </c>
      <c r="AP802" s="198"/>
      <c r="AQ802" s="198"/>
      <c r="AR802" s="198"/>
      <c r="BC802" s="87"/>
      <c r="BD802" s="89" t="s">
        <v>378</v>
      </c>
      <c r="BE802" s="87"/>
    </row>
    <row r="803" spans="1:57" ht="26.25" customHeight="1">
      <c r="A803" s="87" t="s">
        <v>826</v>
      </c>
      <c r="B803" s="87" t="s">
        <v>75</v>
      </c>
      <c r="C803" s="87" t="s">
        <v>75</v>
      </c>
      <c r="D803" s="92" t="s">
        <v>1364</v>
      </c>
      <c r="E803" s="92" t="s">
        <v>78</v>
      </c>
      <c r="F803" s="92" t="s">
        <v>1322</v>
      </c>
      <c r="G803" s="93" t="s">
        <v>133</v>
      </c>
      <c r="H803" s="93">
        <v>21</v>
      </c>
      <c r="I803" s="94" t="s">
        <v>24</v>
      </c>
      <c r="J803" s="148" t="s">
        <v>380</v>
      </c>
      <c r="K803" s="93" t="s">
        <v>381</v>
      </c>
      <c r="L803" s="94" t="s">
        <v>382</v>
      </c>
      <c r="M803" s="94">
        <v>48</v>
      </c>
      <c r="N803" s="95">
        <f t="shared" si="77"/>
        <v>0</v>
      </c>
      <c r="O803" s="201">
        <f>IF(P803&gt;0,VLOOKUP($D803,'BBLM COMCHECK'!$A:$S,14,0),0)</f>
        <v>0</v>
      </c>
      <c r="P803" s="202"/>
      <c r="Q803" s="91">
        <f t="shared" si="78"/>
        <v>0</v>
      </c>
      <c r="R803" s="201">
        <f>IF(S803&gt;0,VLOOKUP($D803,'BBLM COMCHECK'!$A:$S,15,0),0)</f>
        <v>0</v>
      </c>
      <c r="S803" s="202"/>
      <c r="T803" s="91">
        <f t="shared" si="79"/>
        <v>0</v>
      </c>
      <c r="U803" s="201">
        <f>IF(V803&gt;0,VLOOKUP($D803,'BBLM COMCHECK'!$A:$Z,25,0),0)</f>
        <v>0</v>
      </c>
      <c r="V803" s="202"/>
      <c r="W803" s="91">
        <f t="shared" si="80"/>
        <v>0</v>
      </c>
      <c r="X803" s="201">
        <f>IF(Y803&gt;0,VLOOKUP($D803,'BBLM COMCHECK'!$A:$Z,25,0),0)</f>
        <v>0</v>
      </c>
      <c r="Y803" s="202"/>
      <c r="Z803" s="91">
        <f t="shared" si="81"/>
        <v>0</v>
      </c>
      <c r="AA803" s="203" t="str">
        <f>VLOOKUP(D803,'BBLM COMCHECK'!$A:$I,9,0)</f>
        <v>order stop</v>
      </c>
      <c r="AB803" s="204">
        <f>VLOOKUP(D803,'BBLM COMCHECK'!$A:$L,12,0)</f>
        <v>40489</v>
      </c>
      <c r="AC803" s="201">
        <f t="shared" si="82"/>
        <v>0</v>
      </c>
      <c r="AD803" s="94"/>
      <c r="AE803" s="201"/>
      <c r="AF803" s="201"/>
      <c r="AG803" s="201"/>
      <c r="AH803" s="201"/>
      <c r="AI803" s="94"/>
      <c r="AJ803" s="94"/>
      <c r="AK803" s="87" t="s">
        <v>383</v>
      </c>
      <c r="AL803" s="87" t="str">
        <f t="shared" si="83"/>
        <v>2026-01-15|06004|1089271000|0||0|1</v>
      </c>
      <c r="AP803" s="198"/>
      <c r="AQ803" s="198"/>
      <c r="AR803" s="198"/>
      <c r="BC803" s="87"/>
      <c r="BD803" s="89" t="s">
        <v>384</v>
      </c>
      <c r="BE803" s="87"/>
    </row>
    <row r="804" spans="1:57" ht="26.25" customHeight="1">
      <c r="A804" s="87" t="s">
        <v>827</v>
      </c>
      <c r="B804" s="87" t="s">
        <v>75</v>
      </c>
      <c r="C804" s="87" t="s">
        <v>75</v>
      </c>
      <c r="D804" s="92" t="s">
        <v>1365</v>
      </c>
      <c r="E804" s="92" t="s">
        <v>78</v>
      </c>
      <c r="F804" s="92" t="s">
        <v>1322</v>
      </c>
      <c r="G804" s="93" t="s">
        <v>133</v>
      </c>
      <c r="H804" s="93">
        <v>27</v>
      </c>
      <c r="I804" s="94" t="s">
        <v>27</v>
      </c>
      <c r="J804" s="148" t="s">
        <v>386</v>
      </c>
      <c r="K804" s="93" t="s">
        <v>387</v>
      </c>
      <c r="L804" s="94" t="s">
        <v>388</v>
      </c>
      <c r="M804" s="94">
        <v>24</v>
      </c>
      <c r="N804" s="95">
        <f t="shared" si="77"/>
        <v>0</v>
      </c>
      <c r="O804" s="201">
        <f>IF(P804&gt;0,VLOOKUP($D804,'BBLM COMCHECK'!$A:$S,14,0),0)</f>
        <v>0</v>
      </c>
      <c r="P804" s="202"/>
      <c r="Q804" s="91">
        <f t="shared" si="78"/>
        <v>0</v>
      </c>
      <c r="R804" s="201">
        <f>IF(S804&gt;0,VLOOKUP($D804,'BBLM COMCHECK'!$A:$S,15,0),0)</f>
        <v>0</v>
      </c>
      <c r="S804" s="202"/>
      <c r="T804" s="91">
        <f t="shared" si="79"/>
        <v>0</v>
      </c>
      <c r="U804" s="201">
        <f>IF(V804&gt;0,VLOOKUP($D804,'BBLM COMCHECK'!$A:$Z,25,0),0)</f>
        <v>0</v>
      </c>
      <c r="V804" s="202"/>
      <c r="W804" s="91">
        <f t="shared" si="80"/>
        <v>0</v>
      </c>
      <c r="X804" s="201">
        <f>IF(Y804&gt;0,VLOOKUP($D804,'BBLM COMCHECK'!$A:$Z,25,0),0)</f>
        <v>0</v>
      </c>
      <c r="Y804" s="202"/>
      <c r="Z804" s="91">
        <f t="shared" si="81"/>
        <v>0</v>
      </c>
      <c r="AA804" s="203" t="str">
        <f>VLOOKUP(D804,'BBLM COMCHECK'!$A:$I,9,0)</f>
        <v>normal</v>
      </c>
      <c r="AB804" s="204">
        <f>VLOOKUP(D804,'BBLM COMCHECK'!$A:$L,12,0)</f>
        <v>5282</v>
      </c>
      <c r="AC804" s="201">
        <f t="shared" si="82"/>
        <v>0</v>
      </c>
      <c r="AD804" s="94"/>
      <c r="AE804" s="201"/>
      <c r="AF804" s="201"/>
      <c r="AG804" s="201"/>
      <c r="AH804" s="201"/>
      <c r="AI804" s="94"/>
      <c r="AJ804" s="94"/>
      <c r="AK804" s="87" t="s">
        <v>389</v>
      </c>
      <c r="AL804" s="87" t="str">
        <f t="shared" si="83"/>
        <v>2026-01-15|06004|1090446000|0||0|1</v>
      </c>
      <c r="AP804" s="198"/>
      <c r="AQ804" s="198"/>
      <c r="AR804" s="198"/>
      <c r="BC804" s="87"/>
      <c r="BD804" s="89" t="s">
        <v>390</v>
      </c>
      <c r="BE804" s="87"/>
    </row>
    <row r="805" spans="1:57" ht="26.25" customHeight="1">
      <c r="A805" s="87" t="s">
        <v>828</v>
      </c>
      <c r="B805" s="87" t="s">
        <v>75</v>
      </c>
      <c r="C805" s="87" t="s">
        <v>75</v>
      </c>
      <c r="D805" s="92" t="s">
        <v>1366</v>
      </c>
      <c r="E805" s="92" t="s">
        <v>78</v>
      </c>
      <c r="F805" s="92" t="s">
        <v>1322</v>
      </c>
      <c r="G805" s="93" t="s">
        <v>133</v>
      </c>
      <c r="H805" s="93">
        <v>27</v>
      </c>
      <c r="I805" s="94" t="s">
        <v>27</v>
      </c>
      <c r="J805" s="148" t="s">
        <v>392</v>
      </c>
      <c r="K805" s="93" t="s">
        <v>393</v>
      </c>
      <c r="L805" s="94" t="s">
        <v>394</v>
      </c>
      <c r="M805" s="94">
        <v>12</v>
      </c>
      <c r="N805" s="95">
        <f t="shared" si="77"/>
        <v>0</v>
      </c>
      <c r="O805" s="201">
        <f>IF(P805&gt;0,VLOOKUP($D805,'BBLM COMCHECK'!$A:$S,14,0),0)</f>
        <v>0</v>
      </c>
      <c r="P805" s="202"/>
      <c r="Q805" s="91">
        <f t="shared" si="78"/>
        <v>0</v>
      </c>
      <c r="R805" s="201">
        <f>IF(S805&gt;0,VLOOKUP($D805,'BBLM COMCHECK'!$A:$S,15,0),0)</f>
        <v>0</v>
      </c>
      <c r="S805" s="202"/>
      <c r="T805" s="91">
        <f t="shared" si="79"/>
        <v>0</v>
      </c>
      <c r="U805" s="201">
        <f>IF(V805&gt;0,VLOOKUP($D805,'BBLM COMCHECK'!$A:$Z,25,0),0)</f>
        <v>0</v>
      </c>
      <c r="V805" s="202"/>
      <c r="W805" s="91">
        <f t="shared" si="80"/>
        <v>0</v>
      </c>
      <c r="X805" s="201">
        <f>IF(Y805&gt;0,VLOOKUP($D805,'BBLM COMCHECK'!$A:$Z,25,0),0)</f>
        <v>0</v>
      </c>
      <c r="Y805" s="202"/>
      <c r="Z805" s="91">
        <f t="shared" si="81"/>
        <v>0</v>
      </c>
      <c r="AA805" s="203" t="str">
        <f>VLOOKUP(D805,'BBLM COMCHECK'!$A:$I,9,0)</f>
        <v>normal</v>
      </c>
      <c r="AB805" s="204">
        <f>VLOOKUP(D805,'BBLM COMCHECK'!$A:$L,12,0)</f>
        <v>1084</v>
      </c>
      <c r="AC805" s="201">
        <f t="shared" si="82"/>
        <v>0</v>
      </c>
      <c r="AD805" s="94"/>
      <c r="AE805" s="201"/>
      <c r="AF805" s="201"/>
      <c r="AG805" s="201"/>
      <c r="AH805" s="201"/>
      <c r="AI805" s="94"/>
      <c r="AJ805" s="94"/>
      <c r="AK805" s="87" t="s">
        <v>395</v>
      </c>
      <c r="AL805" s="87" t="str">
        <f t="shared" si="83"/>
        <v>2026-01-15|06004|1090872000|0||0|1</v>
      </c>
      <c r="AP805" s="198"/>
      <c r="AQ805" s="198"/>
      <c r="AR805" s="198"/>
      <c r="BC805" s="87"/>
      <c r="BD805" s="89" t="s">
        <v>396</v>
      </c>
      <c r="BE805" s="87"/>
    </row>
    <row r="806" spans="1:57" ht="26.25" customHeight="1">
      <c r="A806" s="87" t="s">
        <v>829</v>
      </c>
      <c r="B806" s="87" t="s">
        <v>75</v>
      </c>
      <c r="C806" s="87" t="s">
        <v>75</v>
      </c>
      <c r="D806" s="92" t="s">
        <v>1367</v>
      </c>
      <c r="E806" s="92" t="s">
        <v>78</v>
      </c>
      <c r="F806" s="92" t="s">
        <v>1322</v>
      </c>
      <c r="G806" s="93" t="s">
        <v>133</v>
      </c>
      <c r="H806" s="93">
        <v>21</v>
      </c>
      <c r="I806" s="94" t="s">
        <v>24</v>
      </c>
      <c r="J806" s="148" t="s">
        <v>398</v>
      </c>
      <c r="K806" s="93" t="s">
        <v>399</v>
      </c>
      <c r="L806" s="94" t="s">
        <v>400</v>
      </c>
      <c r="M806" s="94">
        <v>12</v>
      </c>
      <c r="N806" s="95">
        <f t="shared" si="77"/>
        <v>0</v>
      </c>
      <c r="O806" s="201">
        <f>IF(P806&gt;0,VLOOKUP($D806,'BBLM COMCHECK'!$A:$S,14,0),0)</f>
        <v>0</v>
      </c>
      <c r="P806" s="202"/>
      <c r="Q806" s="91">
        <f t="shared" si="78"/>
        <v>0</v>
      </c>
      <c r="R806" s="201">
        <f>IF(S806&gt;0,VLOOKUP($D806,'BBLM COMCHECK'!$A:$S,15,0),0)</f>
        <v>0</v>
      </c>
      <c r="S806" s="202"/>
      <c r="T806" s="91">
        <f t="shared" si="79"/>
        <v>0</v>
      </c>
      <c r="U806" s="201">
        <f>IF(V806&gt;0,VLOOKUP($D806,'BBLM COMCHECK'!$A:$Z,25,0),0)</f>
        <v>0</v>
      </c>
      <c r="V806" s="202"/>
      <c r="W806" s="91">
        <f t="shared" si="80"/>
        <v>0</v>
      </c>
      <c r="X806" s="201">
        <f>IF(Y806&gt;0,VLOOKUP($D806,'BBLM COMCHECK'!$A:$Z,25,0),0)</f>
        <v>0</v>
      </c>
      <c r="Y806" s="202"/>
      <c r="Z806" s="91">
        <f t="shared" si="81"/>
        <v>0</v>
      </c>
      <c r="AA806" s="203" t="str">
        <f>VLOOKUP(D806,'BBLM COMCHECK'!$A:$I,9,0)</f>
        <v>order stop</v>
      </c>
      <c r="AB806" s="204">
        <f>VLOOKUP(D806,'BBLM COMCHECK'!$A:$L,12,0)</f>
        <v>13467</v>
      </c>
      <c r="AC806" s="201">
        <f t="shared" si="82"/>
        <v>0</v>
      </c>
      <c r="AD806" s="94"/>
      <c r="AE806" s="201"/>
      <c r="AF806" s="201"/>
      <c r="AG806" s="201"/>
      <c r="AH806" s="201"/>
      <c r="AI806" s="94"/>
      <c r="AJ806" s="94"/>
      <c r="AK806" s="87" t="s">
        <v>401</v>
      </c>
      <c r="AL806" s="87" t="str">
        <f t="shared" si="83"/>
        <v>2026-01-15|06004|1092661000|0||0|1</v>
      </c>
      <c r="AP806" s="198"/>
      <c r="AQ806" s="198"/>
      <c r="AR806" s="198"/>
      <c r="BC806" s="87"/>
      <c r="BD806" s="89" t="s">
        <v>402</v>
      </c>
      <c r="BE806" s="87"/>
    </row>
    <row r="807" spans="1:57" ht="26.25" customHeight="1">
      <c r="A807" s="87" t="s">
        <v>830</v>
      </c>
      <c r="B807" s="87" t="s">
        <v>75</v>
      </c>
      <c r="C807" s="87" t="s">
        <v>75</v>
      </c>
      <c r="D807" s="92" t="s">
        <v>1368</v>
      </c>
      <c r="E807" s="92" t="s">
        <v>78</v>
      </c>
      <c r="F807" s="92" t="s">
        <v>1322</v>
      </c>
      <c r="G807" s="93" t="s">
        <v>133</v>
      </c>
      <c r="H807" s="93">
        <v>26</v>
      </c>
      <c r="I807" s="94" t="s">
        <v>25</v>
      </c>
      <c r="J807" s="148" t="s">
        <v>404</v>
      </c>
      <c r="K807" s="93" t="s">
        <v>405</v>
      </c>
      <c r="L807" s="94" t="s">
        <v>406</v>
      </c>
      <c r="M807" s="94">
        <v>12</v>
      </c>
      <c r="N807" s="95">
        <f t="shared" si="77"/>
        <v>0</v>
      </c>
      <c r="O807" s="201">
        <f>IF(P807&gt;0,VLOOKUP($D807,'BBLM COMCHECK'!$A:$S,14,0),0)</f>
        <v>0</v>
      </c>
      <c r="P807" s="202"/>
      <c r="Q807" s="91">
        <f t="shared" si="78"/>
        <v>0</v>
      </c>
      <c r="R807" s="201">
        <f>IF(S807&gt;0,VLOOKUP($D807,'BBLM COMCHECK'!$A:$S,15,0),0)</f>
        <v>0</v>
      </c>
      <c r="S807" s="202"/>
      <c r="T807" s="91">
        <f t="shared" si="79"/>
        <v>0</v>
      </c>
      <c r="U807" s="201">
        <f>IF(V807&gt;0,VLOOKUP($D807,'BBLM COMCHECK'!$A:$Z,25,0),0)</f>
        <v>0</v>
      </c>
      <c r="V807" s="202"/>
      <c r="W807" s="91">
        <f t="shared" si="80"/>
        <v>0</v>
      </c>
      <c r="X807" s="201">
        <f>IF(Y807&gt;0,VLOOKUP($D807,'BBLM COMCHECK'!$A:$Z,25,0),0)</f>
        <v>0</v>
      </c>
      <c r="Y807" s="202"/>
      <c r="Z807" s="91">
        <f t="shared" si="81"/>
        <v>0</v>
      </c>
      <c r="AA807" s="203" t="str">
        <f>VLOOKUP(D807,'BBLM COMCHECK'!$A:$I,9,0)</f>
        <v>normal</v>
      </c>
      <c r="AB807" s="204">
        <f>VLOOKUP(D807,'BBLM COMCHECK'!$A:$L,12,0)</f>
        <v>26282</v>
      </c>
      <c r="AC807" s="201">
        <f t="shared" si="82"/>
        <v>0</v>
      </c>
      <c r="AD807" s="94"/>
      <c r="AE807" s="201"/>
      <c r="AF807" s="201"/>
      <c r="AG807" s="201"/>
      <c r="AH807" s="201"/>
      <c r="AI807" s="94"/>
      <c r="AJ807" s="94"/>
      <c r="AK807" s="87" t="s">
        <v>407</v>
      </c>
      <c r="AL807" s="87" t="str">
        <f t="shared" si="83"/>
        <v>2026-01-15|06004|1102123000|0||0|1</v>
      </c>
      <c r="AP807" s="198"/>
      <c r="AQ807" s="198"/>
      <c r="AR807" s="198"/>
      <c r="BC807" s="87"/>
      <c r="BD807" s="89" t="s">
        <v>408</v>
      </c>
      <c r="BE807" s="87"/>
    </row>
    <row r="808" spans="1:57" ht="26.25" customHeight="1">
      <c r="A808" s="87" t="s">
        <v>831</v>
      </c>
      <c r="B808" s="87" t="s">
        <v>75</v>
      </c>
      <c r="C808" s="87" t="s">
        <v>75</v>
      </c>
      <c r="D808" s="92" t="s">
        <v>1369</v>
      </c>
      <c r="E808" s="92" t="s">
        <v>78</v>
      </c>
      <c r="F808" s="92" t="s">
        <v>1322</v>
      </c>
      <c r="G808" s="93" t="s">
        <v>133</v>
      </c>
      <c r="H808" s="93">
        <v>26</v>
      </c>
      <c r="I808" s="94" t="s">
        <v>25</v>
      </c>
      <c r="J808" s="148" t="s">
        <v>410</v>
      </c>
      <c r="K808" s="93" t="s">
        <v>411</v>
      </c>
      <c r="L808" s="94" t="s">
        <v>412</v>
      </c>
      <c r="M808" s="94">
        <v>12</v>
      </c>
      <c r="N808" s="95">
        <f t="shared" si="77"/>
        <v>0</v>
      </c>
      <c r="O808" s="201">
        <f>IF(P808&gt;0,VLOOKUP($D808,'BBLM COMCHECK'!$A:$S,14,0),0)</f>
        <v>0</v>
      </c>
      <c r="P808" s="202"/>
      <c r="Q808" s="91">
        <f t="shared" si="78"/>
        <v>0</v>
      </c>
      <c r="R808" s="201">
        <f>IF(S808&gt;0,VLOOKUP($D808,'BBLM COMCHECK'!$A:$S,15,0),0)</f>
        <v>0</v>
      </c>
      <c r="S808" s="202"/>
      <c r="T808" s="91">
        <f t="shared" si="79"/>
        <v>0</v>
      </c>
      <c r="U808" s="201">
        <f>IF(V808&gt;0,VLOOKUP($D808,'BBLM COMCHECK'!$A:$Z,25,0),0)</f>
        <v>0</v>
      </c>
      <c r="V808" s="202"/>
      <c r="W808" s="91">
        <f t="shared" si="80"/>
        <v>0</v>
      </c>
      <c r="X808" s="201">
        <f>IF(Y808&gt;0,VLOOKUP($D808,'BBLM COMCHECK'!$A:$Z,25,0),0)</f>
        <v>0</v>
      </c>
      <c r="Y808" s="202"/>
      <c r="Z808" s="91">
        <f t="shared" si="81"/>
        <v>0</v>
      </c>
      <c r="AA808" s="203" t="str">
        <f>VLOOKUP(D808,'BBLM COMCHECK'!$A:$I,9,0)</f>
        <v>normal</v>
      </c>
      <c r="AB808" s="204">
        <f>VLOOKUP(D808,'BBLM COMCHECK'!$A:$L,12,0)</f>
        <v>887</v>
      </c>
      <c r="AC808" s="201">
        <f t="shared" si="82"/>
        <v>0</v>
      </c>
      <c r="AD808" s="94"/>
      <c r="AE808" s="201"/>
      <c r="AF808" s="201"/>
      <c r="AG808" s="201"/>
      <c r="AH808" s="201"/>
      <c r="AI808" s="94"/>
      <c r="AJ808" s="94"/>
      <c r="AK808" s="87" t="s">
        <v>413</v>
      </c>
      <c r="AL808" s="87" t="str">
        <f t="shared" si="83"/>
        <v>2026-01-15|06004|1108244000|0||0|1</v>
      </c>
      <c r="AP808" s="198"/>
      <c r="AQ808" s="198"/>
      <c r="AR808" s="198"/>
      <c r="BC808" s="87"/>
      <c r="BD808" s="89" t="s">
        <v>887</v>
      </c>
      <c r="BE808" s="87"/>
    </row>
    <row r="809" spans="1:57" ht="26.25" customHeight="1">
      <c r="A809" s="87" t="s">
        <v>832</v>
      </c>
      <c r="B809" s="87" t="s">
        <v>75</v>
      </c>
      <c r="C809" s="87" t="s">
        <v>75</v>
      </c>
      <c r="D809" s="92" t="s">
        <v>1370</v>
      </c>
      <c r="E809" s="92" t="s">
        <v>78</v>
      </c>
      <c r="F809" s="92" t="s">
        <v>1322</v>
      </c>
      <c r="G809" s="93" t="s">
        <v>133</v>
      </c>
      <c r="H809" s="93">
        <v>11</v>
      </c>
      <c r="I809" s="94" t="s">
        <v>20</v>
      </c>
      <c r="J809" s="148" t="s">
        <v>416</v>
      </c>
      <c r="K809" s="93" t="s">
        <v>417</v>
      </c>
      <c r="L809" s="94" t="s">
        <v>418</v>
      </c>
      <c r="M809" s="94">
        <v>8</v>
      </c>
      <c r="N809" s="95">
        <f t="shared" si="77"/>
        <v>0</v>
      </c>
      <c r="O809" s="201">
        <f>IF(P809&gt;0,VLOOKUP($D809,'BBLM COMCHECK'!$A:$S,14,0),0)</f>
        <v>0</v>
      </c>
      <c r="P809" s="202"/>
      <c r="Q809" s="91">
        <f t="shared" si="78"/>
        <v>0</v>
      </c>
      <c r="R809" s="201">
        <f>IF(S809&gt;0,VLOOKUP($D809,'BBLM COMCHECK'!$A:$S,15,0),0)</f>
        <v>0</v>
      </c>
      <c r="S809" s="202"/>
      <c r="T809" s="91">
        <f t="shared" si="79"/>
        <v>0</v>
      </c>
      <c r="U809" s="201">
        <f>IF(V809&gt;0,VLOOKUP($D809,'BBLM COMCHECK'!$A:$Z,25,0),0)</f>
        <v>0</v>
      </c>
      <c r="V809" s="202"/>
      <c r="W809" s="91">
        <f t="shared" si="80"/>
        <v>0</v>
      </c>
      <c r="X809" s="201">
        <f>IF(Y809&gt;0,VLOOKUP($D809,'BBLM COMCHECK'!$A:$Z,25,0),0)</f>
        <v>0</v>
      </c>
      <c r="Y809" s="202"/>
      <c r="Z809" s="91">
        <f t="shared" si="81"/>
        <v>0</v>
      </c>
      <c r="AA809" s="203" t="str">
        <f>VLOOKUP(D809,'BBLM COMCHECK'!$A:$I,9,0)</f>
        <v>normal</v>
      </c>
      <c r="AB809" s="204">
        <f>VLOOKUP(D809,'BBLM COMCHECK'!$A:$L,12,0)</f>
        <v>8425</v>
      </c>
      <c r="AC809" s="201">
        <f t="shared" si="82"/>
        <v>0</v>
      </c>
      <c r="AD809" s="94"/>
      <c r="AE809" s="201"/>
      <c r="AF809" s="201"/>
      <c r="AG809" s="201"/>
      <c r="AH809" s="201"/>
      <c r="AI809" s="94"/>
      <c r="AJ809" s="94"/>
      <c r="AK809" s="87" t="s">
        <v>419</v>
      </c>
      <c r="AL809" s="87" t="str">
        <f t="shared" si="83"/>
        <v>2026-01-15|06004|1114756000|0||0|1</v>
      </c>
      <c r="AP809" s="198"/>
      <c r="AQ809" s="198"/>
      <c r="AR809" s="198"/>
      <c r="BC809" s="87"/>
      <c r="BD809" s="89" t="s">
        <v>420</v>
      </c>
      <c r="BE809" s="87"/>
    </row>
    <row r="810" spans="1:57" ht="26.25" customHeight="1">
      <c r="A810" s="87" t="s">
        <v>833</v>
      </c>
      <c r="B810" s="87" t="s">
        <v>75</v>
      </c>
      <c r="C810" s="87" t="s">
        <v>75</v>
      </c>
      <c r="D810" s="92" t="s">
        <v>1371</v>
      </c>
      <c r="E810" s="92" t="s">
        <v>78</v>
      </c>
      <c r="F810" s="92" t="s">
        <v>1322</v>
      </c>
      <c r="G810" s="93" t="s">
        <v>133</v>
      </c>
      <c r="H810" s="93">
        <v>21</v>
      </c>
      <c r="I810" s="94" t="s">
        <v>24</v>
      </c>
      <c r="J810" s="148" t="s">
        <v>422</v>
      </c>
      <c r="K810" s="93" t="s">
        <v>423</v>
      </c>
      <c r="L810" s="94" t="s">
        <v>424</v>
      </c>
      <c r="M810" s="94">
        <v>36</v>
      </c>
      <c r="N810" s="95">
        <f t="shared" si="77"/>
        <v>0</v>
      </c>
      <c r="O810" s="201">
        <f>IF(P810&gt;0,VLOOKUP($D810,'BBLM COMCHECK'!$A:$S,14,0),0)</f>
        <v>0</v>
      </c>
      <c r="P810" s="202"/>
      <c r="Q810" s="91">
        <f t="shared" si="78"/>
        <v>0</v>
      </c>
      <c r="R810" s="201">
        <f>IF(S810&gt;0,VLOOKUP($D810,'BBLM COMCHECK'!$A:$S,15,0),0)</f>
        <v>0</v>
      </c>
      <c r="S810" s="202"/>
      <c r="T810" s="91">
        <f t="shared" si="79"/>
        <v>0</v>
      </c>
      <c r="U810" s="201">
        <f>IF(V810&gt;0,VLOOKUP($D810,'BBLM COMCHECK'!$A:$Z,25,0),0)</f>
        <v>0</v>
      </c>
      <c r="V810" s="202"/>
      <c r="W810" s="91">
        <f t="shared" si="80"/>
        <v>0</v>
      </c>
      <c r="X810" s="201">
        <f>IF(Y810&gt;0,VLOOKUP($D810,'BBLM COMCHECK'!$A:$Z,25,0),0)</f>
        <v>0</v>
      </c>
      <c r="Y810" s="202"/>
      <c r="Z810" s="91">
        <f t="shared" si="81"/>
        <v>0</v>
      </c>
      <c r="AA810" s="203" t="str">
        <f>VLOOKUP(D810,'BBLM COMCHECK'!$A:$I,9,0)</f>
        <v>normal</v>
      </c>
      <c r="AB810" s="204">
        <f>VLOOKUP(D810,'BBLM COMCHECK'!$A:$L,12,0)</f>
        <v>11028</v>
      </c>
      <c r="AC810" s="201">
        <f t="shared" si="82"/>
        <v>0</v>
      </c>
      <c r="AD810" s="94"/>
      <c r="AE810" s="201"/>
      <c r="AF810" s="201"/>
      <c r="AG810" s="201"/>
      <c r="AH810" s="201"/>
      <c r="AI810" s="94"/>
      <c r="AJ810" s="94"/>
      <c r="AK810" s="87" t="s">
        <v>425</v>
      </c>
      <c r="AL810" s="87" t="str">
        <f t="shared" si="83"/>
        <v>2026-01-15|06004|1115338000|0||0|1</v>
      </c>
      <c r="AP810" s="198"/>
      <c r="AQ810" s="198"/>
      <c r="AR810" s="198"/>
      <c r="BC810" s="87"/>
      <c r="BD810" s="89" t="s">
        <v>426</v>
      </c>
      <c r="BE810" s="87"/>
    </row>
    <row r="811" spans="1:57" ht="26.25" customHeight="1">
      <c r="A811" s="87" t="s">
        <v>834</v>
      </c>
      <c r="B811" s="87" t="s">
        <v>75</v>
      </c>
      <c r="C811" s="87" t="s">
        <v>75</v>
      </c>
      <c r="D811" s="92" t="s">
        <v>1372</v>
      </c>
      <c r="E811" s="92" t="s">
        <v>78</v>
      </c>
      <c r="F811" s="92" t="s">
        <v>1322</v>
      </c>
      <c r="G811" s="93" t="s">
        <v>133</v>
      </c>
      <c r="H811" s="93">
        <v>11</v>
      </c>
      <c r="I811" s="94" t="s">
        <v>20</v>
      </c>
      <c r="J811" s="148" t="s">
        <v>428</v>
      </c>
      <c r="K811" s="93" t="s">
        <v>429</v>
      </c>
      <c r="L811" s="94" t="s">
        <v>430</v>
      </c>
      <c r="M811" s="94">
        <v>12</v>
      </c>
      <c r="N811" s="95">
        <f t="shared" si="77"/>
        <v>0</v>
      </c>
      <c r="O811" s="201">
        <f>IF(P811&gt;0,VLOOKUP($D811,'BBLM COMCHECK'!$A:$S,14,0),0)</f>
        <v>0</v>
      </c>
      <c r="P811" s="202"/>
      <c r="Q811" s="91">
        <f t="shared" si="78"/>
        <v>0</v>
      </c>
      <c r="R811" s="201">
        <f>IF(S811&gt;0,VLOOKUP($D811,'BBLM COMCHECK'!$A:$S,15,0),0)</f>
        <v>0</v>
      </c>
      <c r="S811" s="202"/>
      <c r="T811" s="91">
        <f t="shared" si="79"/>
        <v>0</v>
      </c>
      <c r="U811" s="201">
        <f>IF(V811&gt;0,VLOOKUP($D811,'BBLM COMCHECK'!$A:$Z,25,0),0)</f>
        <v>0</v>
      </c>
      <c r="V811" s="202"/>
      <c r="W811" s="91">
        <f t="shared" si="80"/>
        <v>0</v>
      </c>
      <c r="X811" s="201">
        <f>IF(Y811&gt;0,VLOOKUP($D811,'BBLM COMCHECK'!$A:$Z,25,0),0)</f>
        <v>0</v>
      </c>
      <c r="Y811" s="202"/>
      <c r="Z811" s="91">
        <f t="shared" si="81"/>
        <v>0</v>
      </c>
      <c r="AA811" s="203" t="str">
        <f>VLOOKUP(D811,'BBLM COMCHECK'!$A:$I,9,0)</f>
        <v>normal</v>
      </c>
      <c r="AB811" s="204">
        <f>VLOOKUP(D811,'BBLM COMCHECK'!$A:$L,12,0)</f>
        <v>578</v>
      </c>
      <c r="AC811" s="201">
        <f t="shared" si="82"/>
        <v>0</v>
      </c>
      <c r="AD811" s="94"/>
      <c r="AE811" s="201"/>
      <c r="AF811" s="201"/>
      <c r="AG811" s="201"/>
      <c r="AH811" s="201"/>
      <c r="AI811" s="94"/>
      <c r="AJ811" s="94"/>
      <c r="AK811" s="87" t="s">
        <v>431</v>
      </c>
      <c r="AL811" s="87" t="str">
        <f t="shared" si="83"/>
        <v>2026-01-15|06004|1120170000|0||0|1</v>
      </c>
      <c r="AP811" s="198"/>
      <c r="AQ811" s="198"/>
      <c r="AR811" s="198"/>
      <c r="BC811" s="87"/>
      <c r="BD811" s="89" t="s">
        <v>432</v>
      </c>
      <c r="BE811" s="87"/>
    </row>
    <row r="812" spans="1:57" ht="26.25" customHeight="1">
      <c r="A812" s="87" t="s">
        <v>835</v>
      </c>
      <c r="B812" s="87" t="s">
        <v>75</v>
      </c>
      <c r="C812" s="87" t="s">
        <v>75</v>
      </c>
      <c r="D812" s="92" t="s">
        <v>1373</v>
      </c>
      <c r="E812" s="92" t="s">
        <v>78</v>
      </c>
      <c r="F812" s="92" t="s">
        <v>1322</v>
      </c>
      <c r="G812" s="93" t="s">
        <v>133</v>
      </c>
      <c r="H812" s="93">
        <v>11</v>
      </c>
      <c r="I812" s="94" t="s">
        <v>20</v>
      </c>
      <c r="J812" s="97" t="s">
        <v>434</v>
      </c>
      <c r="K812" s="93" t="s">
        <v>435</v>
      </c>
      <c r="L812" s="94" t="s">
        <v>436</v>
      </c>
      <c r="M812" s="94">
        <v>12</v>
      </c>
      <c r="N812" s="95">
        <f t="shared" si="77"/>
        <v>0</v>
      </c>
      <c r="O812" s="201">
        <f>IF(P812&gt;0,VLOOKUP($D812,'BBLM COMCHECK'!$A:$S,14,0),0)</f>
        <v>0</v>
      </c>
      <c r="P812" s="202"/>
      <c r="Q812" s="91">
        <f t="shared" si="78"/>
        <v>0</v>
      </c>
      <c r="R812" s="201">
        <f>IF(S812&gt;0,VLOOKUP($D812,'BBLM COMCHECK'!$A:$S,15,0),0)</f>
        <v>0</v>
      </c>
      <c r="S812" s="202"/>
      <c r="T812" s="91">
        <f t="shared" si="79"/>
        <v>0</v>
      </c>
      <c r="U812" s="201">
        <f>IF(V812&gt;0,VLOOKUP($D812,'BBLM COMCHECK'!$A:$Z,25,0),0)</f>
        <v>0</v>
      </c>
      <c r="V812" s="202"/>
      <c r="W812" s="91">
        <f t="shared" si="80"/>
        <v>0</v>
      </c>
      <c r="X812" s="201">
        <f>IF(Y812&gt;0,VLOOKUP($D812,'BBLM COMCHECK'!$A:$Z,25,0),0)</f>
        <v>0</v>
      </c>
      <c r="Y812" s="202"/>
      <c r="Z812" s="91">
        <f t="shared" si="81"/>
        <v>0</v>
      </c>
      <c r="AA812" s="203" t="str">
        <f>VLOOKUP(D812,'BBLM COMCHECK'!$A:$I,9,0)</f>
        <v>normal</v>
      </c>
      <c r="AB812" s="204">
        <f>VLOOKUP(D812,'BBLM COMCHECK'!$A:$L,12,0)</f>
        <v>97</v>
      </c>
      <c r="AC812" s="201">
        <f t="shared" si="82"/>
        <v>0</v>
      </c>
      <c r="AD812" s="94"/>
      <c r="AE812" s="201"/>
      <c r="AF812" s="201"/>
      <c r="AG812" s="201"/>
      <c r="AH812" s="201"/>
      <c r="AI812" s="94"/>
      <c r="AJ812" s="94"/>
      <c r="AK812" s="87" t="s">
        <v>437</v>
      </c>
      <c r="AL812" s="87" t="str">
        <f t="shared" si="83"/>
        <v>2026-01-15|06004|1121051000|0||0|1</v>
      </c>
      <c r="AP812" s="198"/>
      <c r="AQ812" s="198"/>
      <c r="AR812" s="198"/>
      <c r="BC812" s="87"/>
      <c r="BD812" s="89" t="s">
        <v>438</v>
      </c>
      <c r="BE812" s="87"/>
    </row>
    <row r="813" spans="1:57" ht="26.25" customHeight="1">
      <c r="A813" s="87" t="s">
        <v>836</v>
      </c>
      <c r="B813" s="87" t="s">
        <v>75</v>
      </c>
      <c r="C813" s="87" t="s">
        <v>75</v>
      </c>
      <c r="D813" s="92" t="s">
        <v>1374</v>
      </c>
      <c r="E813" s="92" t="s">
        <v>78</v>
      </c>
      <c r="F813" s="92" t="s">
        <v>1322</v>
      </c>
      <c r="G813" s="93" t="s">
        <v>133</v>
      </c>
      <c r="H813" s="93">
        <v>21</v>
      </c>
      <c r="I813" s="94" t="s">
        <v>24</v>
      </c>
      <c r="J813" s="148" t="s">
        <v>440</v>
      </c>
      <c r="K813" s="93" t="s">
        <v>441</v>
      </c>
      <c r="L813" s="94" t="s">
        <v>442</v>
      </c>
      <c r="M813" s="94">
        <v>48</v>
      </c>
      <c r="N813" s="95">
        <f t="shared" si="77"/>
        <v>0</v>
      </c>
      <c r="O813" s="201">
        <f>IF(P813&gt;0,VLOOKUP($D813,'BBLM COMCHECK'!$A:$S,14,0),0)</f>
        <v>0</v>
      </c>
      <c r="P813" s="202"/>
      <c r="Q813" s="91">
        <f t="shared" si="78"/>
        <v>0</v>
      </c>
      <c r="R813" s="201">
        <f>IF(S813&gt;0,VLOOKUP($D813,'BBLM COMCHECK'!$A:$S,15,0),0)</f>
        <v>0</v>
      </c>
      <c r="S813" s="202"/>
      <c r="T813" s="91">
        <f t="shared" si="79"/>
        <v>0</v>
      </c>
      <c r="U813" s="201">
        <f>IF(V813&gt;0,VLOOKUP($D813,'BBLM COMCHECK'!$A:$Z,25,0),0)</f>
        <v>0</v>
      </c>
      <c r="V813" s="202"/>
      <c r="W813" s="91">
        <f t="shared" si="80"/>
        <v>0</v>
      </c>
      <c r="X813" s="201">
        <f>IF(Y813&gt;0,VLOOKUP($D813,'BBLM COMCHECK'!$A:$Z,25,0),0)</f>
        <v>0</v>
      </c>
      <c r="Y813" s="202"/>
      <c r="Z813" s="91">
        <f t="shared" si="81"/>
        <v>0</v>
      </c>
      <c r="AA813" s="203" t="str">
        <f>VLOOKUP(D813,'BBLM COMCHECK'!$A:$I,9,0)</f>
        <v>order stop</v>
      </c>
      <c r="AB813" s="204">
        <f>VLOOKUP(D813,'BBLM COMCHECK'!$A:$L,12,0)</f>
        <v>41865</v>
      </c>
      <c r="AC813" s="201">
        <f t="shared" si="82"/>
        <v>0</v>
      </c>
      <c r="AD813" s="94"/>
      <c r="AE813" s="201"/>
      <c r="AF813" s="201"/>
      <c r="AG813" s="201"/>
      <c r="AH813" s="201"/>
      <c r="AI813" s="94"/>
      <c r="AJ813" s="94"/>
      <c r="AK813" s="87" t="s">
        <v>443</v>
      </c>
      <c r="AL813" s="87" t="str">
        <f t="shared" si="83"/>
        <v>2026-01-15|06004|1137122000|0||0|1</v>
      </c>
      <c r="AP813" s="198"/>
      <c r="AQ813" s="198"/>
      <c r="AR813" s="198"/>
      <c r="BC813" s="87"/>
      <c r="BD813" s="89" t="s">
        <v>444</v>
      </c>
      <c r="BE813" s="87"/>
    </row>
    <row r="814" spans="1:57" ht="26.25" customHeight="1">
      <c r="A814" s="87" t="s">
        <v>783</v>
      </c>
      <c r="B814" s="87" t="s">
        <v>75</v>
      </c>
      <c r="C814" s="87" t="s">
        <v>75</v>
      </c>
      <c r="D814" s="92" t="s">
        <v>1375</v>
      </c>
      <c r="E814" s="92" t="s">
        <v>79</v>
      </c>
      <c r="F814" s="92" t="s">
        <v>1376</v>
      </c>
      <c r="G814" s="93" t="s">
        <v>133</v>
      </c>
      <c r="H814" s="93">
        <v>26</v>
      </c>
      <c r="I814" s="94" t="s">
        <v>25</v>
      </c>
      <c r="J814" s="148" t="s">
        <v>134</v>
      </c>
      <c r="K814" s="93" t="s">
        <v>135</v>
      </c>
      <c r="L814" s="94" t="s">
        <v>136</v>
      </c>
      <c r="M814" s="94">
        <v>20</v>
      </c>
      <c r="N814" s="95">
        <f t="shared" si="77"/>
        <v>0</v>
      </c>
      <c r="O814" s="201">
        <f>IF(P814&gt;0,VLOOKUP($D814,'BBLM COMCHECK'!$A:$S,14,0),0)</f>
        <v>0</v>
      </c>
      <c r="P814" s="202"/>
      <c r="Q814" s="91">
        <f t="shared" si="78"/>
        <v>0</v>
      </c>
      <c r="R814" s="201">
        <f>IF(S814&gt;0,VLOOKUP($D814,'BBLM COMCHECK'!$A:$S,15,0),0)</f>
        <v>0</v>
      </c>
      <c r="S814" s="202"/>
      <c r="T814" s="91">
        <f t="shared" si="79"/>
        <v>0</v>
      </c>
      <c r="U814" s="201">
        <f>IF(V814&gt;0,VLOOKUP($D814,'BBLM COMCHECK'!$A:$Z,25,0),0)</f>
        <v>0</v>
      </c>
      <c r="V814" s="202"/>
      <c r="W814" s="91">
        <f t="shared" si="80"/>
        <v>0</v>
      </c>
      <c r="X814" s="201">
        <f>IF(Y814&gt;0,VLOOKUP($D814,'BBLM COMCHECK'!$A:$Z,25,0),0)</f>
        <v>0</v>
      </c>
      <c r="Y814" s="202"/>
      <c r="Z814" s="91">
        <f t="shared" si="81"/>
        <v>0</v>
      </c>
      <c r="AA814" s="203" t="str">
        <f>VLOOKUP(D814,'BBLM COMCHECK'!$A:$I,9,0)</f>
        <v>normal</v>
      </c>
      <c r="AB814" s="204">
        <f>VLOOKUP(D814,'BBLM COMCHECK'!$A:$L,12,0)</f>
        <v>3897</v>
      </c>
      <c r="AC814" s="201">
        <f t="shared" si="82"/>
        <v>0</v>
      </c>
      <c r="AD814" s="94"/>
      <c r="AE814" s="201"/>
      <c r="AF814" s="201"/>
      <c r="AG814" s="201"/>
      <c r="AH814" s="201"/>
      <c r="AI814" s="94"/>
      <c r="AJ814" s="94"/>
      <c r="AK814" s="87" t="s">
        <v>137</v>
      </c>
      <c r="AL814" s="87" t="str">
        <f t="shared" si="83"/>
        <v>2026-01-15|06006|1002106000|0||0|1</v>
      </c>
      <c r="AP814" s="198"/>
      <c r="AQ814" s="198"/>
      <c r="AR814" s="198"/>
      <c r="BC814" s="87"/>
      <c r="BD814" s="89" t="s">
        <v>138</v>
      </c>
      <c r="BE814" s="87"/>
    </row>
    <row r="815" spans="1:57" ht="26.25" customHeight="1">
      <c r="A815" s="87" t="s">
        <v>785</v>
      </c>
      <c r="B815" s="87" t="s">
        <v>75</v>
      </c>
      <c r="C815" s="87" t="s">
        <v>75</v>
      </c>
      <c r="D815" s="92" t="s">
        <v>1377</v>
      </c>
      <c r="E815" s="92" t="s">
        <v>79</v>
      </c>
      <c r="F815" s="92" t="s">
        <v>1376</v>
      </c>
      <c r="G815" s="93" t="s">
        <v>133</v>
      </c>
      <c r="H815" s="93">
        <v>21</v>
      </c>
      <c r="I815" s="94" t="s">
        <v>24</v>
      </c>
      <c r="J815" s="148" t="s">
        <v>140</v>
      </c>
      <c r="K815" s="94"/>
      <c r="L815" s="94" t="s">
        <v>141</v>
      </c>
      <c r="M815" s="94">
        <v>24</v>
      </c>
      <c r="N815" s="95">
        <f t="shared" si="77"/>
        <v>0</v>
      </c>
      <c r="O815" s="201">
        <f>IF(P815&gt;0,VLOOKUP($D815,'BBLM COMCHECK'!$A:$S,14,0),0)</f>
        <v>0</v>
      </c>
      <c r="P815" s="202"/>
      <c r="Q815" s="91">
        <f t="shared" si="78"/>
        <v>0</v>
      </c>
      <c r="R815" s="201">
        <f>IF(S815&gt;0,VLOOKUP($D815,'BBLM COMCHECK'!$A:$S,15,0),0)</f>
        <v>0</v>
      </c>
      <c r="S815" s="202"/>
      <c r="T815" s="91">
        <f t="shared" si="79"/>
        <v>0</v>
      </c>
      <c r="U815" s="201">
        <f>IF(V815&gt;0,VLOOKUP($D815,'BBLM COMCHECK'!$A:$Z,25,0),0)</f>
        <v>0</v>
      </c>
      <c r="V815" s="202"/>
      <c r="W815" s="91">
        <f t="shared" si="80"/>
        <v>0</v>
      </c>
      <c r="X815" s="201">
        <f>IF(Y815&gt;0,VLOOKUP($D815,'BBLM COMCHECK'!$A:$Z,25,0),0)</f>
        <v>0</v>
      </c>
      <c r="Y815" s="202"/>
      <c r="Z815" s="91">
        <f t="shared" si="81"/>
        <v>0</v>
      </c>
      <c r="AA815" s="203" t="str">
        <f>VLOOKUP(D815,'BBLM COMCHECK'!$A:$I,9,0)</f>
        <v>order stop</v>
      </c>
      <c r="AB815" s="204">
        <f>VLOOKUP(D815,'BBLM COMCHECK'!$A:$L,12,0)</f>
        <v>5793</v>
      </c>
      <c r="AC815" s="201">
        <f t="shared" si="82"/>
        <v>0</v>
      </c>
      <c r="AD815" s="94"/>
      <c r="AE815" s="201"/>
      <c r="AF815" s="201"/>
      <c r="AG815" s="201"/>
      <c r="AH815" s="201"/>
      <c r="AI815" s="94"/>
      <c r="AJ815" s="94"/>
      <c r="AL815" s="87" t="str">
        <f t="shared" si="83"/>
        <v>2026-01-15|06006|1004890000|0||0|1</v>
      </c>
      <c r="AP815" s="198"/>
      <c r="BC815" s="87"/>
      <c r="BD815" s="89" t="s">
        <v>142</v>
      </c>
      <c r="BE815" s="87"/>
    </row>
    <row r="816" spans="1:57" ht="26.25" customHeight="1">
      <c r="A816" s="87" t="s">
        <v>786</v>
      </c>
      <c r="B816" s="87" t="s">
        <v>75</v>
      </c>
      <c r="C816" s="87" t="s">
        <v>75</v>
      </c>
      <c r="D816" s="92" t="s">
        <v>1378</v>
      </c>
      <c r="E816" s="92" t="s">
        <v>79</v>
      </c>
      <c r="F816" s="92" t="s">
        <v>1376</v>
      </c>
      <c r="G816" s="93" t="s">
        <v>133</v>
      </c>
      <c r="H816" s="93">
        <v>21</v>
      </c>
      <c r="I816" s="94" t="s">
        <v>24</v>
      </c>
      <c r="J816" s="148" t="s">
        <v>144</v>
      </c>
      <c r="K816" s="93" t="s">
        <v>145</v>
      </c>
      <c r="L816" s="94" t="s">
        <v>146</v>
      </c>
      <c r="M816" s="94">
        <v>20</v>
      </c>
      <c r="N816" s="95">
        <f t="shared" si="77"/>
        <v>0</v>
      </c>
      <c r="O816" s="201">
        <f>IF(P816&gt;0,VLOOKUP($D816,'BBLM COMCHECK'!$A:$S,14,0),0)</f>
        <v>0</v>
      </c>
      <c r="P816" s="202"/>
      <c r="Q816" s="91">
        <f t="shared" si="78"/>
        <v>0</v>
      </c>
      <c r="R816" s="201">
        <f>IF(S816&gt;0,VLOOKUP($D816,'BBLM COMCHECK'!$A:$S,15,0),0)</f>
        <v>0</v>
      </c>
      <c r="S816" s="202"/>
      <c r="T816" s="91">
        <f t="shared" si="79"/>
        <v>0</v>
      </c>
      <c r="U816" s="201">
        <f>IF(V816&gt;0,VLOOKUP($D816,'BBLM COMCHECK'!$A:$Z,25,0),0)</f>
        <v>0</v>
      </c>
      <c r="V816" s="202"/>
      <c r="W816" s="91">
        <f t="shared" si="80"/>
        <v>0</v>
      </c>
      <c r="X816" s="201">
        <f>IF(Y816&gt;0,VLOOKUP($D816,'BBLM COMCHECK'!$A:$Z,25,0),0)</f>
        <v>0</v>
      </c>
      <c r="Y816" s="202"/>
      <c r="Z816" s="91">
        <f t="shared" si="81"/>
        <v>0</v>
      </c>
      <c r="AA816" s="203" t="str">
        <f>VLOOKUP(D816,'BBLM COMCHECK'!$A:$I,9,0)</f>
        <v>order stop</v>
      </c>
      <c r="AB816" s="204">
        <f>VLOOKUP(D816,'BBLM COMCHECK'!$A:$L,12,0)</f>
        <v>3345</v>
      </c>
      <c r="AC816" s="201">
        <f t="shared" si="82"/>
        <v>0</v>
      </c>
      <c r="AD816" s="94"/>
      <c r="AE816" s="201"/>
      <c r="AF816" s="201"/>
      <c r="AG816" s="201"/>
      <c r="AH816" s="201"/>
      <c r="AI816" s="94"/>
      <c r="AJ816" s="94"/>
      <c r="AK816" s="87" t="s">
        <v>147</v>
      </c>
      <c r="AL816" s="87" t="str">
        <f t="shared" si="83"/>
        <v>2026-01-15|06006|1004893000|0||0|1</v>
      </c>
      <c r="AP816" s="198"/>
      <c r="AQ816" s="198"/>
      <c r="AR816" s="198"/>
      <c r="BC816" s="87"/>
      <c r="BD816" s="89" t="s">
        <v>148</v>
      </c>
      <c r="BE816" s="87"/>
    </row>
    <row r="817" spans="1:57" ht="26.25" customHeight="1">
      <c r="A817" s="87" t="s">
        <v>787</v>
      </c>
      <c r="B817" s="87" t="s">
        <v>75</v>
      </c>
      <c r="C817" s="87" t="s">
        <v>75</v>
      </c>
      <c r="D817" s="92" t="s">
        <v>1379</v>
      </c>
      <c r="E817" s="92" t="s">
        <v>79</v>
      </c>
      <c r="F817" s="92" t="s">
        <v>1376</v>
      </c>
      <c r="G817" s="93" t="s">
        <v>133</v>
      </c>
      <c r="H817" s="93">
        <v>21</v>
      </c>
      <c r="I817" s="94" t="s">
        <v>24</v>
      </c>
      <c r="J817" s="148" t="s">
        <v>150</v>
      </c>
      <c r="K817" s="94"/>
      <c r="L817" s="94" t="s">
        <v>151</v>
      </c>
      <c r="M817" s="94">
        <v>10</v>
      </c>
      <c r="N817" s="95">
        <f t="shared" si="77"/>
        <v>0</v>
      </c>
      <c r="O817" s="201">
        <f>IF(P817&gt;0,VLOOKUP($D817,'BBLM COMCHECK'!$A:$S,14,0),0)</f>
        <v>0</v>
      </c>
      <c r="P817" s="202"/>
      <c r="Q817" s="91">
        <f t="shared" si="78"/>
        <v>0</v>
      </c>
      <c r="R817" s="201">
        <f>IF(S817&gt;0,VLOOKUP($D817,'BBLM COMCHECK'!$A:$S,15,0),0)</f>
        <v>0</v>
      </c>
      <c r="S817" s="202"/>
      <c r="T817" s="91">
        <f t="shared" si="79"/>
        <v>0</v>
      </c>
      <c r="U817" s="201">
        <f>IF(V817&gt;0,VLOOKUP($D817,'BBLM COMCHECK'!$A:$Z,25,0),0)</f>
        <v>0</v>
      </c>
      <c r="V817" s="202"/>
      <c r="W817" s="91">
        <f t="shared" si="80"/>
        <v>0</v>
      </c>
      <c r="X817" s="201">
        <f>IF(Y817&gt;0,VLOOKUP($D817,'BBLM COMCHECK'!$A:$Z,25,0),0)</f>
        <v>0</v>
      </c>
      <c r="Y817" s="202"/>
      <c r="Z817" s="91">
        <f t="shared" si="81"/>
        <v>0</v>
      </c>
      <c r="AA817" s="203" t="str">
        <f>VLOOKUP(D817,'BBLM COMCHECK'!$A:$I,9,0)</f>
        <v>order stop</v>
      </c>
      <c r="AB817" s="204">
        <f>VLOOKUP(D817,'BBLM COMCHECK'!$A:$L,12,0)</f>
        <v>1679</v>
      </c>
      <c r="AC817" s="201">
        <f t="shared" si="82"/>
        <v>0</v>
      </c>
      <c r="AD817" s="94"/>
      <c r="AE817" s="201"/>
      <c r="AF817" s="201"/>
      <c r="AG817" s="201"/>
      <c r="AH817" s="201"/>
      <c r="AI817" s="94"/>
      <c r="AJ817" s="94"/>
      <c r="AL817" s="87" t="str">
        <f t="shared" si="83"/>
        <v>2026-01-15|06006|1005725000|0||0|1</v>
      </c>
      <c r="AP817" s="198"/>
      <c r="BC817" s="87"/>
      <c r="BD817" s="89" t="s">
        <v>152</v>
      </c>
      <c r="BE817" s="87"/>
    </row>
    <row r="818" spans="1:57" ht="26.25" customHeight="1">
      <c r="A818" s="87" t="s">
        <v>788</v>
      </c>
      <c r="B818" s="87" t="s">
        <v>75</v>
      </c>
      <c r="C818" s="87" t="s">
        <v>75</v>
      </c>
      <c r="D818" s="92" t="s">
        <v>1380</v>
      </c>
      <c r="E818" s="92" t="s">
        <v>79</v>
      </c>
      <c r="F818" s="92" t="s">
        <v>1376</v>
      </c>
      <c r="G818" s="93" t="s">
        <v>133</v>
      </c>
      <c r="H818" s="93">
        <v>21</v>
      </c>
      <c r="I818" s="94" t="s">
        <v>24</v>
      </c>
      <c r="J818" s="148" t="s">
        <v>154</v>
      </c>
      <c r="K818" s="93" t="s">
        <v>155</v>
      </c>
      <c r="L818" s="94" t="s">
        <v>156</v>
      </c>
      <c r="M818" s="94">
        <v>10</v>
      </c>
      <c r="N818" s="95">
        <f t="shared" si="77"/>
        <v>0</v>
      </c>
      <c r="O818" s="201">
        <f>IF(P818&gt;0,VLOOKUP($D818,'BBLM COMCHECK'!$A:$S,14,0),0)</f>
        <v>0</v>
      </c>
      <c r="P818" s="202"/>
      <c r="Q818" s="91">
        <f t="shared" si="78"/>
        <v>0</v>
      </c>
      <c r="R818" s="201">
        <f>IF(S818&gt;0,VLOOKUP($D818,'BBLM COMCHECK'!$A:$S,15,0),0)</f>
        <v>0</v>
      </c>
      <c r="S818" s="202"/>
      <c r="T818" s="91">
        <f t="shared" si="79"/>
        <v>0</v>
      </c>
      <c r="U818" s="201">
        <f>IF(V818&gt;0,VLOOKUP($D818,'BBLM COMCHECK'!$A:$Z,25,0),0)</f>
        <v>0</v>
      </c>
      <c r="V818" s="202"/>
      <c r="W818" s="91">
        <f t="shared" si="80"/>
        <v>0</v>
      </c>
      <c r="X818" s="201">
        <f>IF(Y818&gt;0,VLOOKUP($D818,'BBLM COMCHECK'!$A:$Z,25,0),0)</f>
        <v>0</v>
      </c>
      <c r="Y818" s="202"/>
      <c r="Z818" s="91">
        <f t="shared" si="81"/>
        <v>0</v>
      </c>
      <c r="AA818" s="203" t="str">
        <f>VLOOKUP(D818,'BBLM COMCHECK'!$A:$I,9,0)</f>
        <v>order stop</v>
      </c>
      <c r="AB818" s="204">
        <f>VLOOKUP(D818,'BBLM COMCHECK'!$A:$L,12,0)</f>
        <v>2032</v>
      </c>
      <c r="AC818" s="201">
        <f t="shared" si="82"/>
        <v>0</v>
      </c>
      <c r="AD818" s="94"/>
      <c r="AE818" s="201"/>
      <c r="AF818" s="201"/>
      <c r="AG818" s="201"/>
      <c r="AH818" s="201"/>
      <c r="AI818" s="94"/>
      <c r="AJ818" s="94"/>
      <c r="AK818" s="87" t="s">
        <v>157</v>
      </c>
      <c r="AL818" s="87" t="str">
        <f t="shared" si="83"/>
        <v>2026-01-15|06006|1005726000|0||0|1</v>
      </c>
      <c r="AP818" s="198"/>
      <c r="AQ818" s="198"/>
      <c r="AR818" s="198"/>
      <c r="BC818" s="87"/>
      <c r="BD818" s="89" t="s">
        <v>158</v>
      </c>
      <c r="BE818" s="87"/>
    </row>
    <row r="819" spans="1:57" ht="26.25" customHeight="1">
      <c r="A819" s="87" t="s">
        <v>789</v>
      </c>
      <c r="B819" s="87" t="s">
        <v>75</v>
      </c>
      <c r="C819" s="87" t="s">
        <v>75</v>
      </c>
      <c r="D819" s="92" t="s">
        <v>1381</v>
      </c>
      <c r="E819" s="92" t="s">
        <v>79</v>
      </c>
      <c r="F819" s="92" t="s">
        <v>1376</v>
      </c>
      <c r="G819" s="93" t="s">
        <v>133</v>
      </c>
      <c r="H819" s="93">
        <v>21</v>
      </c>
      <c r="I819" s="94" t="s">
        <v>24</v>
      </c>
      <c r="J819" s="148" t="s">
        <v>160</v>
      </c>
      <c r="K819" s="93" t="s">
        <v>161</v>
      </c>
      <c r="L819" s="94" t="s">
        <v>162</v>
      </c>
      <c r="M819" s="94">
        <v>10</v>
      </c>
      <c r="N819" s="95">
        <f t="shared" si="77"/>
        <v>0</v>
      </c>
      <c r="O819" s="201">
        <f>IF(P819&gt;0,VLOOKUP($D819,'BBLM COMCHECK'!$A:$S,14,0),0)</f>
        <v>0</v>
      </c>
      <c r="P819" s="202"/>
      <c r="Q819" s="91">
        <f t="shared" si="78"/>
        <v>0</v>
      </c>
      <c r="R819" s="201">
        <f>IF(S819&gt;0,VLOOKUP($D819,'BBLM COMCHECK'!$A:$S,15,0),0)</f>
        <v>0</v>
      </c>
      <c r="S819" s="202"/>
      <c r="T819" s="91">
        <f t="shared" si="79"/>
        <v>0</v>
      </c>
      <c r="U819" s="201">
        <f>IF(V819&gt;0,VLOOKUP($D819,'BBLM COMCHECK'!$A:$Z,25,0),0)</f>
        <v>0</v>
      </c>
      <c r="V819" s="202"/>
      <c r="W819" s="91">
        <f t="shared" si="80"/>
        <v>0</v>
      </c>
      <c r="X819" s="201">
        <f>IF(Y819&gt;0,VLOOKUP($D819,'BBLM COMCHECK'!$A:$Z,25,0),0)</f>
        <v>0</v>
      </c>
      <c r="Y819" s="202"/>
      <c r="Z819" s="91">
        <f t="shared" si="81"/>
        <v>0</v>
      </c>
      <c r="AA819" s="203" t="str">
        <f>VLOOKUP(D819,'BBLM COMCHECK'!$A:$I,9,0)</f>
        <v>normal</v>
      </c>
      <c r="AB819" s="204">
        <f>VLOOKUP(D819,'BBLM COMCHECK'!$A:$L,12,0)</f>
        <v>2180</v>
      </c>
      <c r="AC819" s="201">
        <f t="shared" si="82"/>
        <v>0</v>
      </c>
      <c r="AD819" s="94"/>
      <c r="AE819" s="201"/>
      <c r="AF819" s="201"/>
      <c r="AG819" s="201"/>
      <c r="AH819" s="201"/>
      <c r="AI819" s="94"/>
      <c r="AJ819" s="94"/>
      <c r="AK819" s="87" t="s">
        <v>163</v>
      </c>
      <c r="AL819" s="87" t="str">
        <f t="shared" si="83"/>
        <v>2026-01-15|06006|1015940000|0||0|1</v>
      </c>
      <c r="AP819" s="198"/>
      <c r="AQ819" s="198"/>
      <c r="AR819" s="198"/>
      <c r="BC819" s="87"/>
      <c r="BD819" s="89" t="s">
        <v>164</v>
      </c>
      <c r="BE819" s="87"/>
    </row>
    <row r="820" spans="1:57" ht="26.25" customHeight="1">
      <c r="A820" s="87" t="s">
        <v>790</v>
      </c>
      <c r="B820" s="87" t="s">
        <v>75</v>
      </c>
      <c r="C820" s="87" t="s">
        <v>75</v>
      </c>
      <c r="D820" s="92" t="s">
        <v>1382</v>
      </c>
      <c r="E820" s="92" t="s">
        <v>79</v>
      </c>
      <c r="F820" s="92" t="s">
        <v>1376</v>
      </c>
      <c r="G820" s="93" t="s">
        <v>133</v>
      </c>
      <c r="H820" s="93">
        <v>11</v>
      </c>
      <c r="I820" s="94" t="s">
        <v>20</v>
      </c>
      <c r="J820" s="148" t="s">
        <v>166</v>
      </c>
      <c r="K820" s="93" t="s">
        <v>167</v>
      </c>
      <c r="L820" s="94" t="s">
        <v>168</v>
      </c>
      <c r="M820" s="94">
        <v>12</v>
      </c>
      <c r="N820" s="95">
        <f t="shared" si="77"/>
        <v>0</v>
      </c>
      <c r="O820" s="201">
        <f>IF(P820&gt;0,VLOOKUP($D820,'BBLM COMCHECK'!$A:$S,14,0),0)</f>
        <v>0</v>
      </c>
      <c r="P820" s="202"/>
      <c r="Q820" s="91">
        <f t="shared" si="78"/>
        <v>0</v>
      </c>
      <c r="R820" s="201">
        <f>IF(S820&gt;0,VLOOKUP($D820,'BBLM COMCHECK'!$A:$S,15,0),0)</f>
        <v>0</v>
      </c>
      <c r="S820" s="202"/>
      <c r="T820" s="91">
        <f t="shared" si="79"/>
        <v>0</v>
      </c>
      <c r="U820" s="201">
        <f>IF(V820&gt;0,VLOOKUP($D820,'BBLM COMCHECK'!$A:$Z,25,0),0)</f>
        <v>0</v>
      </c>
      <c r="V820" s="202"/>
      <c r="W820" s="91">
        <f t="shared" si="80"/>
        <v>0</v>
      </c>
      <c r="X820" s="201">
        <f>IF(Y820&gt;0,VLOOKUP($D820,'BBLM COMCHECK'!$A:$Z,25,0),0)</f>
        <v>0</v>
      </c>
      <c r="Y820" s="202"/>
      <c r="Z820" s="91">
        <f t="shared" si="81"/>
        <v>0</v>
      </c>
      <c r="AA820" s="203" t="str">
        <f>VLOOKUP(D820,'BBLM COMCHECK'!$A:$I,9,0)</f>
        <v>normal</v>
      </c>
      <c r="AB820" s="204">
        <f>VLOOKUP(D820,'BBLM COMCHECK'!$A:$L,12,0)</f>
        <v>154</v>
      </c>
      <c r="AC820" s="201">
        <f t="shared" si="82"/>
        <v>0</v>
      </c>
      <c r="AD820" s="94"/>
      <c r="AE820" s="201"/>
      <c r="AF820" s="201"/>
      <c r="AG820" s="201"/>
      <c r="AH820" s="201"/>
      <c r="AI820" s="94"/>
      <c r="AJ820" s="94"/>
      <c r="AK820" s="87" t="s">
        <v>169</v>
      </c>
      <c r="AL820" s="87" t="str">
        <f t="shared" si="83"/>
        <v>2026-01-15|06006|1016172000|0||0|1</v>
      </c>
      <c r="AP820" s="198"/>
      <c r="AQ820" s="198"/>
      <c r="AR820" s="198"/>
      <c r="BC820" s="87"/>
      <c r="BD820" s="89" t="s">
        <v>170</v>
      </c>
      <c r="BE820" s="87"/>
    </row>
    <row r="821" spans="1:57" ht="26.25" customHeight="1">
      <c r="A821" s="87" t="s">
        <v>791</v>
      </c>
      <c r="B821" s="87" t="s">
        <v>75</v>
      </c>
      <c r="C821" s="87" t="s">
        <v>75</v>
      </c>
      <c r="D821" s="92" t="s">
        <v>1383</v>
      </c>
      <c r="E821" s="92" t="s">
        <v>79</v>
      </c>
      <c r="F821" s="92" t="s">
        <v>1376</v>
      </c>
      <c r="G821" s="93" t="s">
        <v>133</v>
      </c>
      <c r="H821" s="93">
        <v>27</v>
      </c>
      <c r="I821" s="94" t="s">
        <v>27</v>
      </c>
      <c r="J821" s="148" t="s">
        <v>172</v>
      </c>
      <c r="K821" s="93" t="s">
        <v>173</v>
      </c>
      <c r="L821" s="94" t="s">
        <v>174</v>
      </c>
      <c r="M821" s="94">
        <v>24</v>
      </c>
      <c r="N821" s="95">
        <f t="shared" si="77"/>
        <v>0</v>
      </c>
      <c r="O821" s="201">
        <f>IF(P821&gt;0,VLOOKUP($D821,'BBLM COMCHECK'!$A:$S,14,0),0)</f>
        <v>0</v>
      </c>
      <c r="P821" s="202"/>
      <c r="Q821" s="91">
        <f t="shared" si="78"/>
        <v>0</v>
      </c>
      <c r="R821" s="201">
        <f>IF(S821&gt;0,VLOOKUP($D821,'BBLM COMCHECK'!$A:$S,15,0),0)</f>
        <v>0</v>
      </c>
      <c r="S821" s="202"/>
      <c r="T821" s="91">
        <f t="shared" si="79"/>
        <v>0</v>
      </c>
      <c r="U821" s="201">
        <f>IF(V821&gt;0,VLOOKUP($D821,'BBLM COMCHECK'!$A:$Z,25,0),0)</f>
        <v>0</v>
      </c>
      <c r="V821" s="202"/>
      <c r="W821" s="91">
        <f t="shared" si="80"/>
        <v>0</v>
      </c>
      <c r="X821" s="201">
        <f>IF(Y821&gt;0,VLOOKUP($D821,'BBLM COMCHECK'!$A:$Z,25,0),0)</f>
        <v>0</v>
      </c>
      <c r="Y821" s="202"/>
      <c r="Z821" s="91">
        <f t="shared" si="81"/>
        <v>0</v>
      </c>
      <c r="AA821" s="203" t="str">
        <f>VLOOKUP(D821,'BBLM COMCHECK'!$A:$I,9,0)</f>
        <v>normal</v>
      </c>
      <c r="AB821" s="204">
        <f>VLOOKUP(D821,'BBLM COMCHECK'!$A:$L,12,0)</f>
        <v>7446</v>
      </c>
      <c r="AC821" s="201">
        <f t="shared" si="82"/>
        <v>0</v>
      </c>
      <c r="AD821" s="94"/>
      <c r="AE821" s="201"/>
      <c r="AF821" s="201"/>
      <c r="AG821" s="201"/>
      <c r="AH821" s="201"/>
      <c r="AI821" s="94"/>
      <c r="AJ821" s="94"/>
      <c r="AK821" s="87" t="s">
        <v>175</v>
      </c>
      <c r="AL821" s="87" t="str">
        <f t="shared" si="83"/>
        <v>2026-01-15|06006|1017616000|0||0|1</v>
      </c>
      <c r="AP821" s="198"/>
      <c r="AQ821" s="198"/>
      <c r="AR821" s="198"/>
      <c r="BC821" s="87"/>
      <c r="BD821" s="89" t="s">
        <v>176</v>
      </c>
      <c r="BE821" s="87"/>
    </row>
    <row r="822" spans="1:57" ht="26.25" customHeight="1">
      <c r="A822" s="87" t="s">
        <v>792</v>
      </c>
      <c r="B822" s="87" t="s">
        <v>75</v>
      </c>
      <c r="C822" s="87" t="s">
        <v>75</v>
      </c>
      <c r="D822" s="92" t="s">
        <v>1384</v>
      </c>
      <c r="E822" s="92" t="s">
        <v>79</v>
      </c>
      <c r="F822" s="92" t="s">
        <v>1376</v>
      </c>
      <c r="G822" s="93" t="s">
        <v>133</v>
      </c>
      <c r="H822" s="93">
        <v>21</v>
      </c>
      <c r="I822" s="94" t="s">
        <v>24</v>
      </c>
      <c r="J822" s="148" t="s">
        <v>178</v>
      </c>
      <c r="K822" s="94"/>
      <c r="L822" s="94" t="s">
        <v>179</v>
      </c>
      <c r="M822" s="94">
        <v>1</v>
      </c>
      <c r="N822" s="95">
        <f t="shared" si="77"/>
        <v>0</v>
      </c>
      <c r="O822" s="201">
        <f>IF(P822&gt;0,VLOOKUP($D822,'BBLM COMCHECK'!$A:$S,14,0),0)</f>
        <v>0</v>
      </c>
      <c r="P822" s="202"/>
      <c r="Q822" s="91">
        <f t="shared" si="78"/>
        <v>0</v>
      </c>
      <c r="R822" s="201">
        <f>IF(S822&gt;0,VLOOKUP($D822,'BBLM COMCHECK'!$A:$S,15,0),0)</f>
        <v>0</v>
      </c>
      <c r="S822" s="202"/>
      <c r="T822" s="91">
        <f t="shared" si="79"/>
        <v>0</v>
      </c>
      <c r="U822" s="201">
        <f>IF(V822&gt;0,VLOOKUP($D822,'BBLM COMCHECK'!$A:$Z,25,0),0)</f>
        <v>0</v>
      </c>
      <c r="V822" s="202"/>
      <c r="W822" s="91">
        <f t="shared" si="80"/>
        <v>0</v>
      </c>
      <c r="X822" s="201">
        <f>IF(Y822&gt;0,VLOOKUP($D822,'BBLM COMCHECK'!$A:$Z,25,0),0)</f>
        <v>0</v>
      </c>
      <c r="Y822" s="202"/>
      <c r="Z822" s="91">
        <f t="shared" si="81"/>
        <v>0</v>
      </c>
      <c r="AA822" s="203" t="str">
        <f>VLOOKUP(D822,'BBLM COMCHECK'!$A:$I,9,0)</f>
        <v>order stop</v>
      </c>
      <c r="AB822" s="204">
        <f>VLOOKUP(D822,'BBLM COMCHECK'!$A:$L,12,0)</f>
        <v>263</v>
      </c>
      <c r="AC822" s="201">
        <f t="shared" si="82"/>
        <v>0</v>
      </c>
      <c r="AD822" s="94"/>
      <c r="AE822" s="201"/>
      <c r="AF822" s="201"/>
      <c r="AG822" s="201"/>
      <c r="AH822" s="201"/>
      <c r="AI822" s="94"/>
      <c r="AJ822" s="94"/>
      <c r="AL822" s="87" t="str">
        <f t="shared" si="83"/>
        <v>2026-01-15|06006|1019929000|0||0|1</v>
      </c>
      <c r="AP822" s="198"/>
      <c r="BC822" s="87"/>
      <c r="BD822" s="89" t="s">
        <v>180</v>
      </c>
      <c r="BE822" s="87"/>
    </row>
    <row r="823" spans="1:57" ht="26.25" customHeight="1">
      <c r="A823" s="87" t="s">
        <v>793</v>
      </c>
      <c r="B823" s="87" t="s">
        <v>75</v>
      </c>
      <c r="C823" s="87" t="s">
        <v>75</v>
      </c>
      <c r="D823" s="92" t="s">
        <v>1385</v>
      </c>
      <c r="E823" s="92" t="s">
        <v>79</v>
      </c>
      <c r="F823" s="92" t="s">
        <v>1376</v>
      </c>
      <c r="G823" s="93" t="s">
        <v>133</v>
      </c>
      <c r="H823" s="93">
        <v>21</v>
      </c>
      <c r="I823" s="94" t="s">
        <v>24</v>
      </c>
      <c r="J823" s="148" t="s">
        <v>182</v>
      </c>
      <c r="K823" s="93" t="s">
        <v>183</v>
      </c>
      <c r="L823" s="94" t="s">
        <v>184</v>
      </c>
      <c r="M823" s="94">
        <v>1</v>
      </c>
      <c r="N823" s="95">
        <f t="shared" si="77"/>
        <v>0</v>
      </c>
      <c r="O823" s="201">
        <f>IF(P823&gt;0,VLOOKUP($D823,'BBLM COMCHECK'!$A:$S,14,0),0)</f>
        <v>0</v>
      </c>
      <c r="P823" s="202"/>
      <c r="Q823" s="91">
        <f t="shared" si="78"/>
        <v>0</v>
      </c>
      <c r="R823" s="201">
        <f>IF(S823&gt;0,VLOOKUP($D823,'BBLM COMCHECK'!$A:$S,15,0),0)</f>
        <v>0</v>
      </c>
      <c r="S823" s="202"/>
      <c r="T823" s="91">
        <f t="shared" si="79"/>
        <v>0</v>
      </c>
      <c r="U823" s="201">
        <f>IF(V823&gt;0,VLOOKUP($D823,'BBLM COMCHECK'!$A:$Z,25,0),0)</f>
        <v>0</v>
      </c>
      <c r="V823" s="202"/>
      <c r="W823" s="91">
        <f t="shared" si="80"/>
        <v>0</v>
      </c>
      <c r="X823" s="201">
        <f>IF(Y823&gt;0,VLOOKUP($D823,'BBLM COMCHECK'!$A:$Z,25,0),0)</f>
        <v>0</v>
      </c>
      <c r="Y823" s="202"/>
      <c r="Z823" s="91">
        <f t="shared" si="81"/>
        <v>0</v>
      </c>
      <c r="AA823" s="203" t="str">
        <f>VLOOKUP(D823,'BBLM COMCHECK'!$A:$I,9,0)</f>
        <v>order stop</v>
      </c>
      <c r="AB823" s="204">
        <f>VLOOKUP(D823,'BBLM COMCHECK'!$A:$L,12,0)</f>
        <v>348</v>
      </c>
      <c r="AC823" s="201">
        <f t="shared" si="82"/>
        <v>0</v>
      </c>
      <c r="AD823" s="94"/>
      <c r="AE823" s="201"/>
      <c r="AF823" s="201"/>
      <c r="AG823" s="201"/>
      <c r="AH823" s="201"/>
      <c r="AI823" s="94"/>
      <c r="AJ823" s="94"/>
      <c r="AK823" s="87" t="s">
        <v>185</v>
      </c>
      <c r="AL823" s="87" t="str">
        <f t="shared" si="83"/>
        <v>2026-01-15|06006|1023234000|0||0|1</v>
      </c>
      <c r="AP823" s="198"/>
      <c r="AQ823" s="198"/>
      <c r="AR823" s="198"/>
      <c r="BC823" s="87"/>
      <c r="BD823" s="89" t="s">
        <v>186</v>
      </c>
      <c r="BE823" s="87"/>
    </row>
    <row r="824" spans="1:57" ht="26.25" customHeight="1">
      <c r="A824" s="87" t="s">
        <v>794</v>
      </c>
      <c r="B824" s="87" t="s">
        <v>75</v>
      </c>
      <c r="C824" s="87" t="s">
        <v>75</v>
      </c>
      <c r="D824" s="92" t="s">
        <v>1386</v>
      </c>
      <c r="E824" s="92" t="s">
        <v>79</v>
      </c>
      <c r="F824" s="92" t="s">
        <v>1376</v>
      </c>
      <c r="G824" s="93" t="s">
        <v>133</v>
      </c>
      <c r="H824" s="93">
        <v>27</v>
      </c>
      <c r="I824" s="94" t="s">
        <v>27</v>
      </c>
      <c r="J824" s="148" t="s">
        <v>188</v>
      </c>
      <c r="K824" s="93" t="s">
        <v>189</v>
      </c>
      <c r="L824" s="94" t="s">
        <v>190</v>
      </c>
      <c r="M824" s="94">
        <v>1</v>
      </c>
      <c r="N824" s="95">
        <f t="shared" si="77"/>
        <v>0</v>
      </c>
      <c r="O824" s="201">
        <f>IF(P824&gt;0,VLOOKUP($D824,'BBLM COMCHECK'!$A:$S,14,0),0)</f>
        <v>0</v>
      </c>
      <c r="P824" s="202"/>
      <c r="Q824" s="91">
        <f t="shared" si="78"/>
        <v>0</v>
      </c>
      <c r="R824" s="201">
        <f>IF(S824&gt;0,VLOOKUP($D824,'BBLM COMCHECK'!$A:$S,15,0),0)</f>
        <v>0</v>
      </c>
      <c r="S824" s="202"/>
      <c r="T824" s="91">
        <f t="shared" si="79"/>
        <v>0</v>
      </c>
      <c r="U824" s="201">
        <f>IF(V824&gt;0,VLOOKUP($D824,'BBLM COMCHECK'!$A:$Z,25,0),0)</f>
        <v>0</v>
      </c>
      <c r="V824" s="202"/>
      <c r="W824" s="91">
        <f t="shared" si="80"/>
        <v>0</v>
      </c>
      <c r="X824" s="201">
        <f>IF(Y824&gt;0,VLOOKUP($D824,'BBLM COMCHECK'!$A:$Z,25,0),0)</f>
        <v>0</v>
      </c>
      <c r="Y824" s="202"/>
      <c r="Z824" s="91">
        <f t="shared" si="81"/>
        <v>0</v>
      </c>
      <c r="AA824" s="203" t="str">
        <f>VLOOKUP(D824,'BBLM COMCHECK'!$A:$I,9,0)</f>
        <v>normal</v>
      </c>
      <c r="AB824" s="204">
        <f>VLOOKUP(D824,'BBLM COMCHECK'!$A:$L,12,0)</f>
        <v>11</v>
      </c>
      <c r="AC824" s="201">
        <f t="shared" si="82"/>
        <v>0</v>
      </c>
      <c r="AD824" s="94"/>
      <c r="AE824" s="201"/>
      <c r="AF824" s="201"/>
      <c r="AG824" s="201"/>
      <c r="AH824" s="201"/>
      <c r="AI824" s="94"/>
      <c r="AJ824" s="94"/>
      <c r="AK824" s="87" t="s">
        <v>191</v>
      </c>
      <c r="AL824" s="87" t="str">
        <f t="shared" si="83"/>
        <v>2026-01-15|06006|1025539000|0||0|1</v>
      </c>
      <c r="AP824" s="198"/>
      <c r="AQ824" s="198"/>
      <c r="AR824" s="198"/>
      <c r="BC824" s="87"/>
      <c r="BD824" s="89" t="s">
        <v>192</v>
      </c>
      <c r="BE824" s="87"/>
    </row>
    <row r="825" spans="1:57" ht="26.25" customHeight="1">
      <c r="A825" s="87" t="s">
        <v>795</v>
      </c>
      <c r="B825" s="87" t="s">
        <v>75</v>
      </c>
      <c r="C825" s="87" t="s">
        <v>75</v>
      </c>
      <c r="D825" s="92" t="s">
        <v>1387</v>
      </c>
      <c r="E825" s="92" t="s">
        <v>79</v>
      </c>
      <c r="F825" s="92" t="s">
        <v>1376</v>
      </c>
      <c r="G825" s="93" t="s">
        <v>133</v>
      </c>
      <c r="H825" s="93">
        <v>11</v>
      </c>
      <c r="I825" s="94" t="s">
        <v>20</v>
      </c>
      <c r="J825" s="148" t="s">
        <v>194</v>
      </c>
      <c r="K825" s="93" t="s">
        <v>195</v>
      </c>
      <c r="L825" s="94" t="s">
        <v>196</v>
      </c>
      <c r="M825" s="94">
        <v>8</v>
      </c>
      <c r="N825" s="95">
        <f t="shared" si="77"/>
        <v>0</v>
      </c>
      <c r="O825" s="201">
        <f>IF(P825&gt;0,VLOOKUP($D825,'BBLM COMCHECK'!$A:$S,14,0),0)</f>
        <v>0</v>
      </c>
      <c r="P825" s="202"/>
      <c r="Q825" s="91">
        <f t="shared" si="78"/>
        <v>0</v>
      </c>
      <c r="R825" s="201">
        <f>IF(S825&gt;0,VLOOKUP($D825,'BBLM COMCHECK'!$A:$S,15,0),0)</f>
        <v>0</v>
      </c>
      <c r="S825" s="202"/>
      <c r="T825" s="91">
        <f t="shared" si="79"/>
        <v>0</v>
      </c>
      <c r="U825" s="201">
        <f>IF(V825&gt;0,VLOOKUP($D825,'BBLM COMCHECK'!$A:$Z,25,0),0)</f>
        <v>0</v>
      </c>
      <c r="V825" s="202"/>
      <c r="W825" s="91">
        <f t="shared" si="80"/>
        <v>0</v>
      </c>
      <c r="X825" s="201">
        <f>IF(Y825&gt;0,VLOOKUP($D825,'BBLM COMCHECK'!$A:$Z,25,0),0)</f>
        <v>0</v>
      </c>
      <c r="Y825" s="202"/>
      <c r="Z825" s="91">
        <f t="shared" si="81"/>
        <v>0</v>
      </c>
      <c r="AA825" s="203" t="str">
        <f>VLOOKUP(D825,'BBLM COMCHECK'!$A:$I,9,0)</f>
        <v>normal</v>
      </c>
      <c r="AB825" s="204">
        <f>VLOOKUP(D825,'BBLM COMCHECK'!$A:$L,12,0)</f>
        <v>323</v>
      </c>
      <c r="AC825" s="201">
        <f t="shared" si="82"/>
        <v>0</v>
      </c>
      <c r="AD825" s="94"/>
      <c r="AE825" s="201"/>
      <c r="AF825" s="201"/>
      <c r="AG825" s="201"/>
      <c r="AH825" s="201"/>
      <c r="AI825" s="94"/>
      <c r="AJ825" s="94"/>
      <c r="AK825" s="87" t="s">
        <v>197</v>
      </c>
      <c r="AL825" s="87" t="str">
        <f t="shared" si="83"/>
        <v>2026-01-15|06006|1032759000|0||0|1</v>
      </c>
      <c r="AP825" s="198"/>
      <c r="AQ825" s="198"/>
      <c r="AR825" s="198"/>
      <c r="BC825" s="87"/>
      <c r="BD825" s="89" t="s">
        <v>198</v>
      </c>
      <c r="BE825" s="87"/>
    </row>
    <row r="826" spans="1:57" ht="26.25" customHeight="1">
      <c r="A826" s="87" t="s">
        <v>796</v>
      </c>
      <c r="B826" s="87" t="s">
        <v>75</v>
      </c>
      <c r="C826" s="87" t="s">
        <v>75</v>
      </c>
      <c r="D826" s="92" t="s">
        <v>1388</v>
      </c>
      <c r="E826" s="92" t="s">
        <v>79</v>
      </c>
      <c r="F826" s="92" t="s">
        <v>1376</v>
      </c>
      <c r="G826" s="93" t="s">
        <v>133</v>
      </c>
      <c r="H826" s="93">
        <v>21</v>
      </c>
      <c r="I826" s="94" t="s">
        <v>24</v>
      </c>
      <c r="J826" s="148" t="s">
        <v>200</v>
      </c>
      <c r="K826" s="93" t="s">
        <v>201</v>
      </c>
      <c r="L826" s="94" t="s">
        <v>202</v>
      </c>
      <c r="M826" s="94">
        <v>20</v>
      </c>
      <c r="N826" s="95">
        <f t="shared" si="77"/>
        <v>0</v>
      </c>
      <c r="O826" s="201">
        <f>IF(P826&gt;0,VLOOKUP($D826,'BBLM COMCHECK'!$A:$S,14,0),0)</f>
        <v>0</v>
      </c>
      <c r="P826" s="202"/>
      <c r="Q826" s="91">
        <f t="shared" si="78"/>
        <v>0</v>
      </c>
      <c r="R826" s="201">
        <f>IF(S826&gt;0,VLOOKUP($D826,'BBLM COMCHECK'!$A:$S,15,0),0)</f>
        <v>0</v>
      </c>
      <c r="S826" s="202"/>
      <c r="T826" s="91">
        <f t="shared" si="79"/>
        <v>0</v>
      </c>
      <c r="U826" s="201">
        <f>IF(V826&gt;0,VLOOKUP($D826,'BBLM COMCHECK'!$A:$Z,25,0),0)</f>
        <v>0</v>
      </c>
      <c r="V826" s="202"/>
      <c r="W826" s="91">
        <f t="shared" si="80"/>
        <v>0</v>
      </c>
      <c r="X826" s="201">
        <f>IF(Y826&gt;0,VLOOKUP($D826,'BBLM COMCHECK'!$A:$Z,25,0),0)</f>
        <v>0</v>
      </c>
      <c r="Y826" s="202"/>
      <c r="Z826" s="91">
        <f t="shared" si="81"/>
        <v>0</v>
      </c>
      <c r="AA826" s="203" t="str">
        <f>VLOOKUP(D826,'BBLM COMCHECK'!$A:$I,9,0)</f>
        <v>normal</v>
      </c>
      <c r="AB826" s="204">
        <f>VLOOKUP(D826,'BBLM COMCHECK'!$A:$L,12,0)</f>
        <v>218</v>
      </c>
      <c r="AC826" s="201">
        <f t="shared" si="82"/>
        <v>0</v>
      </c>
      <c r="AD826" s="94"/>
      <c r="AE826" s="201"/>
      <c r="AF826" s="201"/>
      <c r="AG826" s="201"/>
      <c r="AH826" s="201"/>
      <c r="AI826" s="94"/>
      <c r="AJ826" s="94"/>
      <c r="AK826" s="87" t="s">
        <v>203</v>
      </c>
      <c r="AL826" s="87" t="str">
        <f t="shared" si="83"/>
        <v>2026-01-15|06006|1035433000|0||0|1</v>
      </c>
      <c r="AP826" s="198"/>
      <c r="AQ826" s="198"/>
      <c r="AR826" s="198"/>
      <c r="BC826" s="87"/>
      <c r="BD826" s="89" t="s">
        <v>204</v>
      </c>
      <c r="BE826" s="87"/>
    </row>
    <row r="827" spans="1:57" ht="26.25" customHeight="1">
      <c r="A827" s="87" t="s">
        <v>797</v>
      </c>
      <c r="B827" s="87" t="s">
        <v>75</v>
      </c>
      <c r="C827" s="87" t="s">
        <v>75</v>
      </c>
      <c r="D827" s="92" t="s">
        <v>1389</v>
      </c>
      <c r="E827" s="92" t="s">
        <v>79</v>
      </c>
      <c r="F827" s="92" t="s">
        <v>1376</v>
      </c>
      <c r="G827" s="93" t="s">
        <v>133</v>
      </c>
      <c r="H827" s="93">
        <v>17</v>
      </c>
      <c r="I827" s="94" t="s">
        <v>22</v>
      </c>
      <c r="J827" s="148" t="s">
        <v>206</v>
      </c>
      <c r="K827" s="93" t="s">
        <v>207</v>
      </c>
      <c r="L827" s="94" t="s">
        <v>208</v>
      </c>
      <c r="M827" s="94">
        <v>20</v>
      </c>
      <c r="N827" s="95">
        <f t="shared" ref="N827:N890" si="84">VLOOKUP($A827,$A$1:$Y$442,14,0)</f>
        <v>0</v>
      </c>
      <c r="O827" s="201">
        <f>IF(P827&gt;0,VLOOKUP($D827,'BBLM COMCHECK'!$A:$S,14,0),0)</f>
        <v>0</v>
      </c>
      <c r="P827" s="202"/>
      <c r="Q827" s="91">
        <f t="shared" si="78"/>
        <v>0</v>
      </c>
      <c r="R827" s="201">
        <f>IF(S827&gt;0,VLOOKUP($D827,'BBLM COMCHECK'!$A:$S,15,0),0)</f>
        <v>0</v>
      </c>
      <c r="S827" s="202"/>
      <c r="T827" s="91">
        <f t="shared" si="79"/>
        <v>0</v>
      </c>
      <c r="U827" s="201">
        <f>IF(V827&gt;0,VLOOKUP($D827,'BBLM COMCHECK'!$A:$Z,25,0),0)</f>
        <v>0</v>
      </c>
      <c r="V827" s="202"/>
      <c r="W827" s="91">
        <f t="shared" si="80"/>
        <v>0</v>
      </c>
      <c r="X827" s="201">
        <f>IF(Y827&gt;0,VLOOKUP($D827,'BBLM COMCHECK'!$A:$Z,25,0),0)</f>
        <v>0</v>
      </c>
      <c r="Y827" s="202"/>
      <c r="Z827" s="91">
        <f t="shared" si="81"/>
        <v>0</v>
      </c>
      <c r="AA827" s="203" t="str">
        <f>VLOOKUP(D827,'BBLM COMCHECK'!$A:$I,9,0)</f>
        <v>order stop</v>
      </c>
      <c r="AB827" s="204">
        <f>VLOOKUP(D827,'BBLM COMCHECK'!$A:$L,12,0)</f>
        <v>109</v>
      </c>
      <c r="AC827" s="201">
        <f t="shared" si="82"/>
        <v>0</v>
      </c>
      <c r="AD827" s="94"/>
      <c r="AE827" s="201"/>
      <c r="AF827" s="201"/>
      <c r="AG827" s="201"/>
      <c r="AH827" s="201"/>
      <c r="AI827" s="94"/>
      <c r="AJ827" s="94"/>
      <c r="AK827" s="87" t="s">
        <v>209</v>
      </c>
      <c r="AL827" s="87" t="str">
        <f t="shared" si="83"/>
        <v>2026-01-15|06006|1035633000|0||0|1</v>
      </c>
      <c r="AP827" s="198"/>
      <c r="AQ827" s="198"/>
      <c r="AR827" s="198"/>
      <c r="BC827" s="87"/>
      <c r="BD827" s="89" t="s">
        <v>210</v>
      </c>
      <c r="BE827" s="87"/>
    </row>
    <row r="828" spans="1:57" ht="26.25" customHeight="1">
      <c r="A828" s="87" t="s">
        <v>798</v>
      </c>
      <c r="B828" s="87" t="s">
        <v>75</v>
      </c>
      <c r="C828" s="87" t="s">
        <v>75</v>
      </c>
      <c r="D828" s="92" t="s">
        <v>1390</v>
      </c>
      <c r="E828" s="92" t="s">
        <v>79</v>
      </c>
      <c r="F828" s="92" t="s">
        <v>1376</v>
      </c>
      <c r="G828" s="93" t="s">
        <v>133</v>
      </c>
      <c r="H828" s="93">
        <v>17</v>
      </c>
      <c r="I828" s="94" t="s">
        <v>22</v>
      </c>
      <c r="J828" s="148" t="s">
        <v>212</v>
      </c>
      <c r="K828" s="93" t="s">
        <v>213</v>
      </c>
      <c r="L828" s="94" t="s">
        <v>214</v>
      </c>
      <c r="M828" s="94">
        <v>20</v>
      </c>
      <c r="N828" s="95">
        <f t="shared" si="84"/>
        <v>0</v>
      </c>
      <c r="O828" s="201">
        <f>IF(P828&gt;0,VLOOKUP($D828,'BBLM COMCHECK'!$A:$S,14,0),0)</f>
        <v>0</v>
      </c>
      <c r="P828" s="202"/>
      <c r="Q828" s="91">
        <f t="shared" si="78"/>
        <v>0</v>
      </c>
      <c r="R828" s="201">
        <f>IF(S828&gt;0,VLOOKUP($D828,'BBLM COMCHECK'!$A:$S,15,0),0)</f>
        <v>0</v>
      </c>
      <c r="S828" s="202"/>
      <c r="T828" s="91">
        <f t="shared" si="79"/>
        <v>0</v>
      </c>
      <c r="U828" s="201">
        <f>IF(V828&gt;0,VLOOKUP($D828,'BBLM COMCHECK'!$A:$Z,25,0),0)</f>
        <v>0</v>
      </c>
      <c r="V828" s="202"/>
      <c r="W828" s="91">
        <f t="shared" si="80"/>
        <v>0</v>
      </c>
      <c r="X828" s="201">
        <f>IF(Y828&gt;0,VLOOKUP($D828,'BBLM COMCHECK'!$A:$Z,25,0),0)</f>
        <v>0</v>
      </c>
      <c r="Y828" s="202"/>
      <c r="Z828" s="91">
        <f t="shared" si="81"/>
        <v>0</v>
      </c>
      <c r="AA828" s="203" t="str">
        <f>VLOOKUP(D828,'BBLM COMCHECK'!$A:$I,9,0)</f>
        <v>order stop</v>
      </c>
      <c r="AB828" s="204">
        <f>VLOOKUP(D828,'BBLM COMCHECK'!$A:$L,12,0)</f>
        <v>1095</v>
      </c>
      <c r="AC828" s="201">
        <f t="shared" si="82"/>
        <v>0</v>
      </c>
      <c r="AD828" s="94"/>
      <c r="AE828" s="201"/>
      <c r="AF828" s="201"/>
      <c r="AG828" s="201"/>
      <c r="AH828" s="201"/>
      <c r="AI828" s="94"/>
      <c r="AJ828" s="94"/>
      <c r="AK828" s="87" t="s">
        <v>215</v>
      </c>
      <c r="AL828" s="87" t="str">
        <f t="shared" si="83"/>
        <v>2026-01-15|06006|1035634000|0||0|1</v>
      </c>
      <c r="AP828" s="198"/>
      <c r="AQ828" s="198"/>
      <c r="AR828" s="198"/>
      <c r="BC828" s="87"/>
      <c r="BD828" s="89" t="s">
        <v>216</v>
      </c>
      <c r="BE828" s="87"/>
    </row>
    <row r="829" spans="1:57" ht="26.25" customHeight="1">
      <c r="A829" s="87" t="s">
        <v>799</v>
      </c>
      <c r="B829" s="87" t="s">
        <v>75</v>
      </c>
      <c r="C829" s="87" t="s">
        <v>75</v>
      </c>
      <c r="D829" s="92" t="s">
        <v>1391</v>
      </c>
      <c r="E829" s="92" t="s">
        <v>79</v>
      </c>
      <c r="F829" s="92" t="s">
        <v>1376</v>
      </c>
      <c r="G829" s="93" t="s">
        <v>133</v>
      </c>
      <c r="H829" s="93">
        <v>27</v>
      </c>
      <c r="I829" s="94" t="s">
        <v>27</v>
      </c>
      <c r="J829" s="97" t="s">
        <v>218</v>
      </c>
      <c r="K829" s="93" t="s">
        <v>219</v>
      </c>
      <c r="L829" s="96" t="s">
        <v>220</v>
      </c>
      <c r="M829" s="94">
        <v>12</v>
      </c>
      <c r="N829" s="95">
        <f t="shared" si="84"/>
        <v>0</v>
      </c>
      <c r="O829" s="201">
        <f>IF(P829&gt;0,VLOOKUP($D829,'BBLM COMCHECK'!$A:$S,14,0),0)</f>
        <v>0</v>
      </c>
      <c r="P829" s="202"/>
      <c r="Q829" s="91">
        <f t="shared" si="78"/>
        <v>0</v>
      </c>
      <c r="R829" s="201">
        <f>IF(S829&gt;0,VLOOKUP($D829,'BBLM COMCHECK'!$A:$S,15,0),0)</f>
        <v>0</v>
      </c>
      <c r="S829" s="202"/>
      <c r="T829" s="91">
        <f t="shared" si="79"/>
        <v>0</v>
      </c>
      <c r="U829" s="201">
        <f>IF(V829&gt;0,VLOOKUP($D829,'BBLM COMCHECK'!$A:$Z,25,0),0)</f>
        <v>0</v>
      </c>
      <c r="V829" s="202"/>
      <c r="W829" s="91">
        <f t="shared" si="80"/>
        <v>0</v>
      </c>
      <c r="X829" s="201">
        <f>IF(Y829&gt;0,VLOOKUP($D829,'BBLM COMCHECK'!$A:$Z,25,0),0)</f>
        <v>0</v>
      </c>
      <c r="Y829" s="202"/>
      <c r="Z829" s="91">
        <f t="shared" si="81"/>
        <v>0</v>
      </c>
      <c r="AA829" s="203" t="str">
        <f>VLOOKUP(D829,'BBLM COMCHECK'!$A:$I,9,0)</f>
        <v>normal</v>
      </c>
      <c r="AB829" s="204">
        <f>VLOOKUP(D829,'BBLM COMCHECK'!$A:$L,12,0)</f>
        <v>137</v>
      </c>
      <c r="AC829" s="201">
        <f t="shared" si="82"/>
        <v>0</v>
      </c>
      <c r="AD829" s="94"/>
      <c r="AE829" s="201"/>
      <c r="AF829" s="201"/>
      <c r="AG829" s="201"/>
      <c r="AH829" s="201"/>
      <c r="AI829" s="94"/>
      <c r="AJ829" s="94"/>
      <c r="AK829" s="87" t="s">
        <v>221</v>
      </c>
      <c r="AL829" s="87" t="str">
        <f t="shared" si="83"/>
        <v>2026-01-15|06006|1038886000|0||0|1</v>
      </c>
      <c r="AP829" s="198"/>
      <c r="AQ829" s="198"/>
      <c r="AR829" s="198"/>
      <c r="BC829" s="87"/>
      <c r="BD829" s="89" t="s">
        <v>222</v>
      </c>
      <c r="BE829" s="87"/>
    </row>
    <row r="830" spans="1:57" ht="26.25" customHeight="1">
      <c r="A830" s="87" t="s">
        <v>800</v>
      </c>
      <c r="B830" s="87" t="s">
        <v>75</v>
      </c>
      <c r="C830" s="87" t="s">
        <v>75</v>
      </c>
      <c r="D830" s="92" t="s">
        <v>1392</v>
      </c>
      <c r="E830" s="92" t="s">
        <v>79</v>
      </c>
      <c r="F830" s="92" t="s">
        <v>1376</v>
      </c>
      <c r="G830" s="93" t="s">
        <v>133</v>
      </c>
      <c r="H830" s="93">
        <v>27</v>
      </c>
      <c r="I830" s="94" t="s">
        <v>27</v>
      </c>
      <c r="J830" s="148" t="s">
        <v>224</v>
      </c>
      <c r="K830" s="93" t="s">
        <v>225</v>
      </c>
      <c r="L830" s="94" t="s">
        <v>226</v>
      </c>
      <c r="M830" s="94">
        <v>1</v>
      </c>
      <c r="N830" s="95">
        <f t="shared" si="84"/>
        <v>0</v>
      </c>
      <c r="O830" s="201">
        <f>IF(P830&gt;0,VLOOKUP($D830,'BBLM COMCHECK'!$A:$S,14,0),0)</f>
        <v>0</v>
      </c>
      <c r="P830" s="202"/>
      <c r="Q830" s="91">
        <f t="shared" si="78"/>
        <v>0</v>
      </c>
      <c r="R830" s="201">
        <f>IF(S830&gt;0,VLOOKUP($D830,'BBLM COMCHECK'!$A:$S,15,0),0)</f>
        <v>0</v>
      </c>
      <c r="S830" s="202"/>
      <c r="T830" s="91">
        <f t="shared" si="79"/>
        <v>0</v>
      </c>
      <c r="U830" s="201">
        <f>IF(V830&gt;0,VLOOKUP($D830,'BBLM COMCHECK'!$A:$Z,25,0),0)</f>
        <v>0</v>
      </c>
      <c r="V830" s="202"/>
      <c r="W830" s="91">
        <f t="shared" si="80"/>
        <v>0</v>
      </c>
      <c r="X830" s="201">
        <f>IF(Y830&gt;0,VLOOKUP($D830,'BBLM COMCHECK'!$A:$Z,25,0),0)</f>
        <v>0</v>
      </c>
      <c r="Y830" s="202"/>
      <c r="Z830" s="91">
        <f t="shared" si="81"/>
        <v>0</v>
      </c>
      <c r="AA830" s="203" t="str">
        <f>VLOOKUP(D830,'BBLM COMCHECK'!$A:$I,9,0)</f>
        <v>order stop</v>
      </c>
      <c r="AB830" s="204">
        <f>VLOOKUP(D830,'BBLM COMCHECK'!$A:$L,12,0)</f>
        <v>92</v>
      </c>
      <c r="AC830" s="201">
        <f t="shared" si="82"/>
        <v>0</v>
      </c>
      <c r="AD830" s="94"/>
      <c r="AE830" s="201"/>
      <c r="AF830" s="201"/>
      <c r="AG830" s="201"/>
      <c r="AH830" s="201"/>
      <c r="AI830" s="94"/>
      <c r="AJ830" s="94"/>
      <c r="AK830" s="87" t="s">
        <v>227</v>
      </c>
      <c r="AL830" s="87" t="str">
        <f t="shared" si="83"/>
        <v>2026-01-15|06006|1038932000|0||0|1</v>
      </c>
      <c r="AP830" s="198"/>
      <c r="AQ830" s="198"/>
      <c r="AR830" s="198"/>
      <c r="BC830" s="87"/>
      <c r="BD830" s="89" t="s">
        <v>228</v>
      </c>
      <c r="BE830" s="87"/>
    </row>
    <row r="831" spans="1:57" ht="26.25" customHeight="1">
      <c r="A831" s="87" t="s">
        <v>801</v>
      </c>
      <c r="B831" s="87" t="s">
        <v>75</v>
      </c>
      <c r="C831" s="87" t="s">
        <v>75</v>
      </c>
      <c r="D831" s="92" t="s">
        <v>1393</v>
      </c>
      <c r="E831" s="92" t="s">
        <v>79</v>
      </c>
      <c r="F831" s="92" t="s">
        <v>1376</v>
      </c>
      <c r="G831" s="93" t="s">
        <v>133</v>
      </c>
      <c r="H831" s="93">
        <v>26</v>
      </c>
      <c r="I831" s="94" t="s">
        <v>25</v>
      </c>
      <c r="J831" s="148" t="s">
        <v>230</v>
      </c>
      <c r="K831" s="93" t="s">
        <v>231</v>
      </c>
      <c r="L831" s="94" t="s">
        <v>232</v>
      </c>
      <c r="M831" s="94">
        <v>12</v>
      </c>
      <c r="N831" s="95">
        <f t="shared" si="84"/>
        <v>0</v>
      </c>
      <c r="O831" s="201">
        <f>IF(P831&gt;0,VLOOKUP($D831,'BBLM COMCHECK'!$A:$S,14,0),0)</f>
        <v>0</v>
      </c>
      <c r="P831" s="202"/>
      <c r="Q831" s="91">
        <f t="shared" si="78"/>
        <v>0</v>
      </c>
      <c r="R831" s="201">
        <f>IF(S831&gt;0,VLOOKUP($D831,'BBLM COMCHECK'!$A:$S,15,0),0)</f>
        <v>0</v>
      </c>
      <c r="S831" s="202"/>
      <c r="T831" s="91">
        <f t="shared" si="79"/>
        <v>0</v>
      </c>
      <c r="U831" s="201">
        <f>IF(V831&gt;0,VLOOKUP($D831,'BBLM COMCHECK'!$A:$Z,25,0),0)</f>
        <v>0</v>
      </c>
      <c r="V831" s="202"/>
      <c r="W831" s="91">
        <f t="shared" si="80"/>
        <v>0</v>
      </c>
      <c r="X831" s="201">
        <f>IF(Y831&gt;0,VLOOKUP($D831,'BBLM COMCHECK'!$A:$Z,25,0),0)</f>
        <v>0</v>
      </c>
      <c r="Y831" s="202"/>
      <c r="Z831" s="91">
        <f t="shared" si="81"/>
        <v>0</v>
      </c>
      <c r="AA831" s="203" t="str">
        <f>VLOOKUP(D831,'BBLM COMCHECK'!$A:$I,9,0)</f>
        <v>order stop</v>
      </c>
      <c r="AB831" s="204">
        <f>VLOOKUP(D831,'BBLM COMCHECK'!$A:$L,12,0)</f>
        <v>6968</v>
      </c>
      <c r="AC831" s="201">
        <f t="shared" si="82"/>
        <v>0</v>
      </c>
      <c r="AD831" s="94"/>
      <c r="AE831" s="201"/>
      <c r="AF831" s="201"/>
      <c r="AG831" s="201"/>
      <c r="AH831" s="201"/>
      <c r="AI831" s="94"/>
      <c r="AJ831" s="94"/>
      <c r="AK831" s="87" t="s">
        <v>233</v>
      </c>
      <c r="AL831" s="87" t="str">
        <f t="shared" si="83"/>
        <v>2026-01-15|06006|1055785000|0||0|1</v>
      </c>
      <c r="AP831" s="198"/>
      <c r="AQ831" s="198"/>
      <c r="AR831" s="198"/>
      <c r="BC831" s="87"/>
      <c r="BD831" s="89" t="s">
        <v>234</v>
      </c>
      <c r="BE831" s="87"/>
    </row>
    <row r="832" spans="1:57" ht="26.25" customHeight="1">
      <c r="A832" s="87" t="s">
        <v>802</v>
      </c>
      <c r="B832" s="87" t="s">
        <v>75</v>
      </c>
      <c r="C832" s="87" t="s">
        <v>75</v>
      </c>
      <c r="D832" s="92" t="s">
        <v>1394</v>
      </c>
      <c r="E832" s="92" t="s">
        <v>79</v>
      </c>
      <c r="F832" s="92" t="s">
        <v>1376</v>
      </c>
      <c r="G832" s="93" t="s">
        <v>133</v>
      </c>
      <c r="H832" s="93">
        <v>27</v>
      </c>
      <c r="I832" s="94" t="s">
        <v>27</v>
      </c>
      <c r="J832" s="148" t="s">
        <v>236</v>
      </c>
      <c r="K832" s="93" t="s">
        <v>237</v>
      </c>
      <c r="L832" s="94" t="s">
        <v>238</v>
      </c>
      <c r="M832" s="94">
        <v>12</v>
      </c>
      <c r="N832" s="95">
        <f t="shared" si="84"/>
        <v>0</v>
      </c>
      <c r="O832" s="201">
        <f>IF(P832&gt;0,VLOOKUP($D832,'BBLM COMCHECK'!$A:$S,14,0),0)</f>
        <v>0</v>
      </c>
      <c r="P832" s="202"/>
      <c r="Q832" s="91">
        <f t="shared" si="78"/>
        <v>0</v>
      </c>
      <c r="R832" s="201">
        <f>IF(S832&gt;0,VLOOKUP($D832,'BBLM COMCHECK'!$A:$S,15,0),0)</f>
        <v>0</v>
      </c>
      <c r="S832" s="202"/>
      <c r="T832" s="91">
        <f t="shared" si="79"/>
        <v>0</v>
      </c>
      <c r="U832" s="201">
        <f>IF(V832&gt;0,VLOOKUP($D832,'BBLM COMCHECK'!$A:$Z,25,0),0)</f>
        <v>0</v>
      </c>
      <c r="V832" s="202"/>
      <c r="W832" s="91">
        <f t="shared" si="80"/>
        <v>0</v>
      </c>
      <c r="X832" s="201">
        <f>IF(Y832&gt;0,VLOOKUP($D832,'BBLM COMCHECK'!$A:$Z,25,0),0)</f>
        <v>0</v>
      </c>
      <c r="Y832" s="202"/>
      <c r="Z832" s="91">
        <f t="shared" si="81"/>
        <v>0</v>
      </c>
      <c r="AA832" s="203" t="str">
        <f>VLOOKUP(D832,'BBLM COMCHECK'!$A:$I,9,0)</f>
        <v>normal</v>
      </c>
      <c r="AB832" s="204">
        <f>VLOOKUP(D832,'BBLM COMCHECK'!$A:$L,12,0)</f>
        <v>973</v>
      </c>
      <c r="AC832" s="201">
        <f t="shared" si="82"/>
        <v>0</v>
      </c>
      <c r="AD832" s="94"/>
      <c r="AE832" s="201"/>
      <c r="AF832" s="201"/>
      <c r="AG832" s="201"/>
      <c r="AH832" s="201"/>
      <c r="AI832" s="94"/>
      <c r="AJ832" s="94"/>
      <c r="AK832" s="87" t="s">
        <v>239</v>
      </c>
      <c r="AL832" s="87" t="str">
        <f t="shared" si="83"/>
        <v>2026-01-15|06006|1058499000|0||0|1</v>
      </c>
      <c r="AP832" s="198"/>
      <c r="AQ832" s="198"/>
      <c r="AR832" s="198"/>
      <c r="BC832" s="87"/>
      <c r="BD832" s="89" t="s">
        <v>240</v>
      </c>
      <c r="BE832" s="87"/>
    </row>
    <row r="833" spans="1:57" ht="26.25" customHeight="1">
      <c r="A833" s="87" t="s">
        <v>803</v>
      </c>
      <c r="B833" s="87" t="s">
        <v>75</v>
      </c>
      <c r="C833" s="87" t="s">
        <v>75</v>
      </c>
      <c r="D833" s="92" t="s">
        <v>1395</v>
      </c>
      <c r="E833" s="92" t="s">
        <v>79</v>
      </c>
      <c r="F833" s="92" t="s">
        <v>1376</v>
      </c>
      <c r="G833" s="93" t="s">
        <v>133</v>
      </c>
      <c r="H833" s="93">
        <v>11</v>
      </c>
      <c r="I833" s="94" t="s">
        <v>20</v>
      </c>
      <c r="J833" s="148" t="s">
        <v>242</v>
      </c>
      <c r="K833" s="93" t="s">
        <v>243</v>
      </c>
      <c r="L833" s="94" t="s">
        <v>244</v>
      </c>
      <c r="M833" s="94">
        <v>16</v>
      </c>
      <c r="N833" s="95">
        <f t="shared" si="84"/>
        <v>0</v>
      </c>
      <c r="O833" s="201">
        <f>IF(P833&gt;0,VLOOKUP($D833,'BBLM COMCHECK'!$A:$S,14,0),0)</f>
        <v>0</v>
      </c>
      <c r="P833" s="202"/>
      <c r="Q833" s="91">
        <f t="shared" si="78"/>
        <v>0</v>
      </c>
      <c r="R833" s="201">
        <f>IF(S833&gt;0,VLOOKUP($D833,'BBLM COMCHECK'!$A:$S,15,0),0)</f>
        <v>0</v>
      </c>
      <c r="S833" s="202"/>
      <c r="T833" s="91">
        <f t="shared" si="79"/>
        <v>0</v>
      </c>
      <c r="U833" s="201">
        <f>IF(V833&gt;0,VLOOKUP($D833,'BBLM COMCHECK'!$A:$Z,25,0),0)</f>
        <v>0</v>
      </c>
      <c r="V833" s="202"/>
      <c r="W833" s="91">
        <f t="shared" si="80"/>
        <v>0</v>
      </c>
      <c r="X833" s="201">
        <f>IF(Y833&gt;0,VLOOKUP($D833,'BBLM COMCHECK'!$A:$Z,25,0),0)</f>
        <v>0</v>
      </c>
      <c r="Y833" s="202"/>
      <c r="Z833" s="91">
        <f t="shared" si="81"/>
        <v>0</v>
      </c>
      <c r="AA833" s="203" t="str">
        <f>VLOOKUP(D833,'BBLM COMCHECK'!$A:$I,9,0)</f>
        <v>normal</v>
      </c>
      <c r="AB833" s="204">
        <f>VLOOKUP(D833,'BBLM COMCHECK'!$A:$L,12,0)</f>
        <v>244</v>
      </c>
      <c r="AC833" s="201">
        <f t="shared" si="82"/>
        <v>0</v>
      </c>
      <c r="AD833" s="94"/>
      <c r="AE833" s="201"/>
      <c r="AF833" s="201"/>
      <c r="AG833" s="201"/>
      <c r="AH833" s="201"/>
      <c r="AI833" s="94"/>
      <c r="AJ833" s="94"/>
      <c r="AK833" s="87" t="s">
        <v>245</v>
      </c>
      <c r="AL833" s="87" t="str">
        <f t="shared" si="83"/>
        <v>2026-01-15|06006|1064670000|0||0|1</v>
      </c>
      <c r="AP833" s="198"/>
      <c r="AQ833" s="198"/>
      <c r="AR833" s="198"/>
      <c r="BC833" s="87"/>
      <c r="BD833" s="89" t="s">
        <v>246</v>
      </c>
      <c r="BE833" s="87"/>
    </row>
    <row r="834" spans="1:57" ht="26.25" customHeight="1">
      <c r="A834" s="87" t="s">
        <v>804</v>
      </c>
      <c r="B834" s="87" t="s">
        <v>75</v>
      </c>
      <c r="C834" s="87" t="s">
        <v>75</v>
      </c>
      <c r="D834" s="92" t="s">
        <v>1396</v>
      </c>
      <c r="E834" s="92" t="s">
        <v>79</v>
      </c>
      <c r="F834" s="92" t="s">
        <v>1376</v>
      </c>
      <c r="G834" s="93" t="s">
        <v>133</v>
      </c>
      <c r="H834" s="93">
        <v>11</v>
      </c>
      <c r="I834" s="94" t="s">
        <v>20</v>
      </c>
      <c r="J834" s="148" t="s">
        <v>248</v>
      </c>
      <c r="K834" s="93" t="s">
        <v>249</v>
      </c>
      <c r="L834" s="94" t="s">
        <v>250</v>
      </c>
      <c r="M834" s="94">
        <v>28</v>
      </c>
      <c r="N834" s="95">
        <f t="shared" si="84"/>
        <v>0</v>
      </c>
      <c r="O834" s="201">
        <f>IF(P834&gt;0,VLOOKUP($D834,'BBLM COMCHECK'!$A:$S,14,0),0)</f>
        <v>0</v>
      </c>
      <c r="P834" s="202"/>
      <c r="Q834" s="91">
        <f t="shared" si="78"/>
        <v>0</v>
      </c>
      <c r="R834" s="201">
        <f>IF(S834&gt;0,VLOOKUP($D834,'BBLM COMCHECK'!$A:$S,15,0),0)</f>
        <v>0</v>
      </c>
      <c r="S834" s="202"/>
      <c r="T834" s="91">
        <f t="shared" si="79"/>
        <v>0</v>
      </c>
      <c r="U834" s="201">
        <f>IF(V834&gt;0,VLOOKUP($D834,'BBLM COMCHECK'!$A:$Z,25,0),0)</f>
        <v>0</v>
      </c>
      <c r="V834" s="202"/>
      <c r="W834" s="91">
        <f t="shared" si="80"/>
        <v>0</v>
      </c>
      <c r="X834" s="201">
        <f>IF(Y834&gt;0,VLOOKUP($D834,'BBLM COMCHECK'!$A:$Z,25,0),0)</f>
        <v>0</v>
      </c>
      <c r="Y834" s="202"/>
      <c r="Z834" s="91">
        <f t="shared" si="81"/>
        <v>0</v>
      </c>
      <c r="AA834" s="203" t="str">
        <f>VLOOKUP(D834,'BBLM COMCHECK'!$A:$I,9,0)</f>
        <v>normal</v>
      </c>
      <c r="AB834" s="204">
        <f>VLOOKUP(D834,'BBLM COMCHECK'!$A:$L,12,0)</f>
        <v>10059</v>
      </c>
      <c r="AC834" s="201">
        <f t="shared" si="82"/>
        <v>0</v>
      </c>
      <c r="AD834" s="94"/>
      <c r="AE834" s="201"/>
      <c r="AF834" s="201"/>
      <c r="AG834" s="201"/>
      <c r="AH834" s="201"/>
      <c r="AI834" s="94"/>
      <c r="AJ834" s="94"/>
      <c r="AK834" s="87" t="s">
        <v>251</v>
      </c>
      <c r="AL834" s="87" t="str">
        <f t="shared" si="83"/>
        <v>2026-01-15|06006|1064680000|0||0|1</v>
      </c>
      <c r="AP834" s="198"/>
      <c r="AQ834" s="198"/>
      <c r="AR834" s="198"/>
      <c r="BC834" s="87"/>
      <c r="BD834" s="89" t="s">
        <v>252</v>
      </c>
      <c r="BE834" s="87"/>
    </row>
    <row r="835" spans="1:57" ht="26.25" customHeight="1">
      <c r="A835" s="87" t="s">
        <v>805</v>
      </c>
      <c r="B835" s="87" t="s">
        <v>75</v>
      </c>
      <c r="C835" s="87" t="s">
        <v>75</v>
      </c>
      <c r="D835" s="92" t="s">
        <v>1397</v>
      </c>
      <c r="E835" s="92" t="s">
        <v>79</v>
      </c>
      <c r="F835" s="92" t="s">
        <v>1376</v>
      </c>
      <c r="G835" s="93" t="s">
        <v>133</v>
      </c>
      <c r="H835" s="93">
        <v>21</v>
      </c>
      <c r="I835" s="94" t="s">
        <v>24</v>
      </c>
      <c r="J835" s="148" t="s">
        <v>254</v>
      </c>
      <c r="K835" s="93" t="s">
        <v>255</v>
      </c>
      <c r="L835" s="94" t="s">
        <v>256</v>
      </c>
      <c r="M835" s="94">
        <v>60</v>
      </c>
      <c r="N835" s="95">
        <f t="shared" si="84"/>
        <v>0</v>
      </c>
      <c r="O835" s="201">
        <f>IF(P835&gt;0,VLOOKUP($D835,'BBLM COMCHECK'!$A:$S,14,0),0)</f>
        <v>0</v>
      </c>
      <c r="P835" s="202"/>
      <c r="Q835" s="91">
        <f t="shared" ref="Q835:Q898" si="85">IFERROR(O835/P835%,0)</f>
        <v>0</v>
      </c>
      <c r="R835" s="201">
        <f>IF(S835&gt;0,VLOOKUP($D835,'BBLM COMCHECK'!$A:$S,15,0),0)</f>
        <v>0</v>
      </c>
      <c r="S835" s="202"/>
      <c r="T835" s="91">
        <f t="shared" ref="T835:T898" si="86">IFERROR(R835/S835%,0)</f>
        <v>0</v>
      </c>
      <c r="U835" s="201">
        <f>IF(V835&gt;0,VLOOKUP($D835,'BBLM COMCHECK'!$A:$Z,25,0),0)</f>
        <v>0</v>
      </c>
      <c r="V835" s="202"/>
      <c r="W835" s="91">
        <f t="shared" ref="W835:W898" si="87">IFERROR(U835/V835%,0)</f>
        <v>0</v>
      </c>
      <c r="X835" s="201">
        <f>IF(Y835&gt;0,VLOOKUP($D835,'BBLM COMCHECK'!$A:$Z,25,0),0)</f>
        <v>0</v>
      </c>
      <c r="Y835" s="202"/>
      <c r="Z835" s="91">
        <f t="shared" ref="Z835:Z898" si="88">IFERROR(X835/Y835%,0)</f>
        <v>0</v>
      </c>
      <c r="AA835" s="203" t="str">
        <f>VLOOKUP(D835,'BBLM COMCHECK'!$A:$I,9,0)</f>
        <v>order stop</v>
      </c>
      <c r="AB835" s="204">
        <f>VLOOKUP(D835,'BBLM COMCHECK'!$A:$L,12,0)</f>
        <v>30180</v>
      </c>
      <c r="AC835" s="201">
        <f t="shared" ref="AC835:AC898" si="89">IF(AB835&lt;4,1,0)</f>
        <v>0</v>
      </c>
      <c r="AD835" s="94"/>
      <c r="AE835" s="201"/>
      <c r="AF835" s="201"/>
      <c r="AG835" s="201"/>
      <c r="AH835" s="201"/>
      <c r="AI835" s="94"/>
      <c r="AJ835" s="94"/>
      <c r="AK835" s="87" t="s">
        <v>257</v>
      </c>
      <c r="AL835" s="87" t="str">
        <f t="shared" ref="AL835:AL898" si="90">"2026-01-15|"&amp;E835&amp;"|"&amp;J835&amp;"|"&amp;X835&amp;"|"&amp;Y835&amp;"|"&amp;N835&amp;"|"&amp;1</f>
        <v>2026-01-15|06006|1070906000|0||0|1</v>
      </c>
      <c r="AP835" s="198"/>
      <c r="AQ835" s="198"/>
      <c r="AR835" s="198"/>
      <c r="BC835" s="87"/>
      <c r="BD835" s="89" t="s">
        <v>258</v>
      </c>
      <c r="BE835" s="87"/>
    </row>
    <row r="836" spans="1:57" ht="26.25" customHeight="1">
      <c r="A836" s="87" t="s">
        <v>806</v>
      </c>
      <c r="B836" s="87" t="s">
        <v>75</v>
      </c>
      <c r="C836" s="87" t="s">
        <v>75</v>
      </c>
      <c r="D836" s="92" t="s">
        <v>1398</v>
      </c>
      <c r="E836" s="92" t="s">
        <v>79</v>
      </c>
      <c r="F836" s="92" t="s">
        <v>1376</v>
      </c>
      <c r="G836" s="93" t="s">
        <v>133</v>
      </c>
      <c r="H836" s="93">
        <v>11</v>
      </c>
      <c r="I836" s="94" t="s">
        <v>20</v>
      </c>
      <c r="J836" s="148" t="s">
        <v>260</v>
      </c>
      <c r="K836" s="93" t="s">
        <v>261</v>
      </c>
      <c r="L836" s="94" t="s">
        <v>262</v>
      </c>
      <c r="M836" s="94">
        <v>12</v>
      </c>
      <c r="N836" s="95">
        <f t="shared" si="84"/>
        <v>0</v>
      </c>
      <c r="O836" s="201">
        <f>IF(P836&gt;0,VLOOKUP($D836,'BBLM COMCHECK'!$A:$S,14,0),0)</f>
        <v>0</v>
      </c>
      <c r="P836" s="202"/>
      <c r="Q836" s="91">
        <f t="shared" si="85"/>
        <v>0</v>
      </c>
      <c r="R836" s="201">
        <f>IF(S836&gt;0,VLOOKUP($D836,'BBLM COMCHECK'!$A:$S,15,0),0)</f>
        <v>0</v>
      </c>
      <c r="S836" s="202"/>
      <c r="T836" s="91">
        <f t="shared" si="86"/>
        <v>0</v>
      </c>
      <c r="U836" s="201">
        <f>IF(V836&gt;0,VLOOKUP($D836,'BBLM COMCHECK'!$A:$Z,25,0),0)</f>
        <v>0</v>
      </c>
      <c r="V836" s="202"/>
      <c r="W836" s="91">
        <f t="shared" si="87"/>
        <v>0</v>
      </c>
      <c r="X836" s="201">
        <f>IF(Y836&gt;0,VLOOKUP($D836,'BBLM COMCHECK'!$A:$Z,25,0),0)</f>
        <v>0</v>
      </c>
      <c r="Y836" s="202"/>
      <c r="Z836" s="91">
        <f t="shared" si="88"/>
        <v>0</v>
      </c>
      <c r="AA836" s="203" t="str">
        <f>VLOOKUP(D836,'BBLM COMCHECK'!$A:$I,9,0)</f>
        <v>normal</v>
      </c>
      <c r="AB836" s="204">
        <f>VLOOKUP(D836,'BBLM COMCHECK'!$A:$L,12,0)</f>
        <v>3034</v>
      </c>
      <c r="AC836" s="201">
        <f t="shared" si="89"/>
        <v>0</v>
      </c>
      <c r="AD836" s="94"/>
      <c r="AE836" s="201"/>
      <c r="AF836" s="201"/>
      <c r="AG836" s="201"/>
      <c r="AH836" s="201"/>
      <c r="AI836" s="94"/>
      <c r="AJ836" s="94"/>
      <c r="AK836" s="87" t="s">
        <v>263</v>
      </c>
      <c r="AL836" s="87" t="str">
        <f t="shared" si="90"/>
        <v>2026-01-15|06006|1071008000|0||0|1</v>
      </c>
      <c r="AP836" s="198"/>
      <c r="AQ836" s="198"/>
      <c r="AR836" s="198"/>
      <c r="BC836" s="87"/>
      <c r="BD836" s="89" t="s">
        <v>264</v>
      </c>
      <c r="BE836" s="87"/>
    </row>
    <row r="837" spans="1:57" ht="26.25" customHeight="1">
      <c r="A837" s="87" t="s">
        <v>807</v>
      </c>
      <c r="B837" s="87" t="s">
        <v>75</v>
      </c>
      <c r="C837" s="87" t="s">
        <v>75</v>
      </c>
      <c r="D837" s="92" t="s">
        <v>1399</v>
      </c>
      <c r="E837" s="92" t="s">
        <v>79</v>
      </c>
      <c r="F837" s="92" t="s">
        <v>1376</v>
      </c>
      <c r="G837" s="93" t="s">
        <v>133</v>
      </c>
      <c r="H837" s="93">
        <v>11</v>
      </c>
      <c r="I837" s="94" t="s">
        <v>20</v>
      </c>
      <c r="J837" s="148" t="s">
        <v>266</v>
      </c>
      <c r="K837" s="93" t="s">
        <v>267</v>
      </c>
      <c r="L837" s="94" t="s">
        <v>268</v>
      </c>
      <c r="M837" s="94">
        <v>9</v>
      </c>
      <c r="N837" s="95">
        <f t="shared" si="84"/>
        <v>0</v>
      </c>
      <c r="O837" s="201">
        <f>IF(P837&gt;0,VLOOKUP($D837,'BBLM COMCHECK'!$A:$S,14,0),0)</f>
        <v>0</v>
      </c>
      <c r="P837" s="202"/>
      <c r="Q837" s="91">
        <f t="shared" si="85"/>
        <v>0</v>
      </c>
      <c r="R837" s="201">
        <f>IF(S837&gt;0,VLOOKUP($D837,'BBLM COMCHECK'!$A:$S,15,0),0)</f>
        <v>0</v>
      </c>
      <c r="S837" s="202"/>
      <c r="T837" s="91">
        <f t="shared" si="86"/>
        <v>0</v>
      </c>
      <c r="U837" s="201">
        <f>IF(V837&gt;0,VLOOKUP($D837,'BBLM COMCHECK'!$A:$Z,25,0),0)</f>
        <v>0</v>
      </c>
      <c r="V837" s="202"/>
      <c r="W837" s="91">
        <f t="shared" si="87"/>
        <v>0</v>
      </c>
      <c r="X837" s="201">
        <f>IF(Y837&gt;0,VLOOKUP($D837,'BBLM COMCHECK'!$A:$Z,25,0),0)</f>
        <v>0</v>
      </c>
      <c r="Y837" s="202"/>
      <c r="Z837" s="91">
        <f t="shared" si="88"/>
        <v>0</v>
      </c>
      <c r="AA837" s="203" t="str">
        <f>VLOOKUP(D837,'BBLM COMCHECK'!$A:$I,9,0)</f>
        <v>normal</v>
      </c>
      <c r="AB837" s="204">
        <f>VLOOKUP(D837,'BBLM COMCHECK'!$A:$L,12,0)</f>
        <v>134</v>
      </c>
      <c r="AC837" s="201">
        <f t="shared" si="89"/>
        <v>0</v>
      </c>
      <c r="AD837" s="94"/>
      <c r="AE837" s="201"/>
      <c r="AF837" s="201"/>
      <c r="AG837" s="201"/>
      <c r="AH837" s="201"/>
      <c r="AI837" s="94"/>
      <c r="AJ837" s="94"/>
      <c r="AK837" s="87" t="s">
        <v>269</v>
      </c>
      <c r="AL837" s="87" t="str">
        <f t="shared" si="90"/>
        <v>2026-01-15|06006|1071606000|0||0|1</v>
      </c>
      <c r="AP837" s="198"/>
      <c r="AQ837" s="198"/>
      <c r="AR837" s="198"/>
      <c r="BC837" s="87"/>
      <c r="BD837" s="89" t="s">
        <v>270</v>
      </c>
      <c r="BE837" s="87"/>
    </row>
    <row r="838" spans="1:57" ht="26.25" customHeight="1">
      <c r="A838" s="87" t="s">
        <v>808</v>
      </c>
      <c r="B838" s="87" t="s">
        <v>75</v>
      </c>
      <c r="C838" s="87" t="s">
        <v>75</v>
      </c>
      <c r="D838" s="92" t="s">
        <v>1400</v>
      </c>
      <c r="E838" s="92" t="s">
        <v>79</v>
      </c>
      <c r="F838" s="92" t="s">
        <v>1376</v>
      </c>
      <c r="G838" s="93" t="s">
        <v>133</v>
      </c>
      <c r="H838" s="93">
        <v>11</v>
      </c>
      <c r="I838" s="94" t="s">
        <v>20</v>
      </c>
      <c r="J838" s="97" t="s">
        <v>272</v>
      </c>
      <c r="K838" s="93" t="s">
        <v>273</v>
      </c>
      <c r="L838" s="94" t="s">
        <v>274</v>
      </c>
      <c r="M838" s="94">
        <v>24</v>
      </c>
      <c r="N838" s="95">
        <f t="shared" si="84"/>
        <v>0</v>
      </c>
      <c r="O838" s="201">
        <f>IF(P838&gt;0,VLOOKUP($D838,'BBLM COMCHECK'!$A:$S,14,0),0)</f>
        <v>0</v>
      </c>
      <c r="P838" s="202"/>
      <c r="Q838" s="91">
        <f t="shared" si="85"/>
        <v>0</v>
      </c>
      <c r="R838" s="201">
        <f>IF(S838&gt;0,VLOOKUP($D838,'BBLM COMCHECK'!$A:$S,15,0),0)</f>
        <v>0</v>
      </c>
      <c r="S838" s="202"/>
      <c r="T838" s="91">
        <f t="shared" si="86"/>
        <v>0</v>
      </c>
      <c r="U838" s="201">
        <f>IF(V838&gt;0,VLOOKUP($D838,'BBLM COMCHECK'!$A:$Z,25,0),0)</f>
        <v>0</v>
      </c>
      <c r="V838" s="202"/>
      <c r="W838" s="91">
        <f t="shared" si="87"/>
        <v>0</v>
      </c>
      <c r="X838" s="201">
        <f>IF(Y838&gt;0,VLOOKUP($D838,'BBLM COMCHECK'!$A:$Z,25,0),0)</f>
        <v>0</v>
      </c>
      <c r="Y838" s="202"/>
      <c r="Z838" s="91">
        <f t="shared" si="88"/>
        <v>0</v>
      </c>
      <c r="AA838" s="203" t="str">
        <f>VLOOKUP(D838,'BBLM COMCHECK'!$A:$I,9,0)</f>
        <v>normal</v>
      </c>
      <c r="AB838" s="204">
        <f>VLOOKUP(D838,'BBLM COMCHECK'!$A:$L,12,0)</f>
        <v>14</v>
      </c>
      <c r="AC838" s="201">
        <f t="shared" si="89"/>
        <v>0</v>
      </c>
      <c r="AD838" s="94"/>
      <c r="AE838" s="201"/>
      <c r="AF838" s="201"/>
      <c r="AG838" s="201"/>
      <c r="AH838" s="201"/>
      <c r="AI838" s="94"/>
      <c r="AJ838" s="94"/>
      <c r="AK838" s="87" t="s">
        <v>275</v>
      </c>
      <c r="AL838" s="87" t="str">
        <f t="shared" si="90"/>
        <v>2026-01-15|06006|1072194000|0||0|1</v>
      </c>
      <c r="AP838" s="198"/>
      <c r="AQ838" s="198"/>
      <c r="AR838" s="198"/>
      <c r="BC838" s="87"/>
      <c r="BD838" s="89" t="s">
        <v>276</v>
      </c>
      <c r="BE838" s="87"/>
    </row>
    <row r="839" spans="1:57" ht="26.25" customHeight="1">
      <c r="A839" s="87" t="s">
        <v>809</v>
      </c>
      <c r="B839" s="87" t="s">
        <v>75</v>
      </c>
      <c r="C839" s="87" t="s">
        <v>75</v>
      </c>
      <c r="D839" s="92" t="s">
        <v>1401</v>
      </c>
      <c r="E839" s="92" t="s">
        <v>79</v>
      </c>
      <c r="F839" s="92" t="s">
        <v>1376</v>
      </c>
      <c r="G839" s="93" t="s">
        <v>133</v>
      </c>
      <c r="H839" s="93">
        <v>26</v>
      </c>
      <c r="I839" s="94" t="s">
        <v>25</v>
      </c>
      <c r="J839" s="148" t="s">
        <v>278</v>
      </c>
      <c r="K839" s="93" t="s">
        <v>279</v>
      </c>
      <c r="L839" s="94" t="s">
        <v>280</v>
      </c>
      <c r="M839" s="94">
        <v>20</v>
      </c>
      <c r="N839" s="95">
        <f t="shared" si="84"/>
        <v>0</v>
      </c>
      <c r="O839" s="201">
        <f>IF(P839&gt;0,VLOOKUP($D839,'BBLM COMCHECK'!$A:$S,14,0),0)</f>
        <v>0</v>
      </c>
      <c r="P839" s="202"/>
      <c r="Q839" s="91">
        <f t="shared" si="85"/>
        <v>0</v>
      </c>
      <c r="R839" s="201">
        <f>IF(S839&gt;0,VLOOKUP($D839,'BBLM COMCHECK'!$A:$S,15,0),0)</f>
        <v>0</v>
      </c>
      <c r="S839" s="202"/>
      <c r="T839" s="91">
        <f t="shared" si="86"/>
        <v>0</v>
      </c>
      <c r="U839" s="201">
        <f>IF(V839&gt;0,VLOOKUP($D839,'BBLM COMCHECK'!$A:$Z,25,0),0)</f>
        <v>0</v>
      </c>
      <c r="V839" s="202"/>
      <c r="W839" s="91">
        <f t="shared" si="87"/>
        <v>0</v>
      </c>
      <c r="X839" s="201">
        <f>IF(Y839&gt;0,VLOOKUP($D839,'BBLM COMCHECK'!$A:$Z,25,0),0)</f>
        <v>0</v>
      </c>
      <c r="Y839" s="202"/>
      <c r="Z839" s="91">
        <f t="shared" si="88"/>
        <v>0</v>
      </c>
      <c r="AA839" s="203" t="str">
        <f>VLOOKUP(D839,'BBLM COMCHECK'!$A:$I,9,0)</f>
        <v>normal</v>
      </c>
      <c r="AB839" s="204">
        <f>VLOOKUP(D839,'BBLM COMCHECK'!$A:$L,12,0)</f>
        <v>1263</v>
      </c>
      <c r="AC839" s="201">
        <f t="shared" si="89"/>
        <v>0</v>
      </c>
      <c r="AD839" s="94"/>
      <c r="AE839" s="201"/>
      <c r="AF839" s="201"/>
      <c r="AG839" s="201"/>
      <c r="AH839" s="201"/>
      <c r="AI839" s="94"/>
      <c r="AJ839" s="94"/>
      <c r="AK839" s="87" t="s">
        <v>281</v>
      </c>
      <c r="AL839" s="87" t="str">
        <f t="shared" si="90"/>
        <v>2026-01-15|06006|1074674000|0||0|1</v>
      </c>
      <c r="AP839" s="198"/>
      <c r="AQ839" s="198"/>
      <c r="AR839" s="198"/>
      <c r="BC839" s="87"/>
      <c r="BD839" s="89" t="s">
        <v>282</v>
      </c>
      <c r="BE839" s="87"/>
    </row>
    <row r="840" spans="1:57" ht="26.25" customHeight="1">
      <c r="A840" s="87" t="s">
        <v>810</v>
      </c>
      <c r="B840" s="87" t="s">
        <v>75</v>
      </c>
      <c r="C840" s="87" t="s">
        <v>75</v>
      </c>
      <c r="D840" s="92" t="s">
        <v>1402</v>
      </c>
      <c r="E840" s="92" t="s">
        <v>79</v>
      </c>
      <c r="F840" s="92" t="s">
        <v>1376</v>
      </c>
      <c r="G840" s="93" t="s">
        <v>133</v>
      </c>
      <c r="H840" s="93">
        <v>26</v>
      </c>
      <c r="I840" s="94" t="s">
        <v>25</v>
      </c>
      <c r="J840" s="97" t="s">
        <v>284</v>
      </c>
      <c r="K840" s="93" t="s">
        <v>285</v>
      </c>
      <c r="L840" s="94" t="s">
        <v>286</v>
      </c>
      <c r="M840" s="94">
        <v>50</v>
      </c>
      <c r="N840" s="95">
        <f t="shared" si="84"/>
        <v>0</v>
      </c>
      <c r="O840" s="201">
        <f>IF(P840&gt;0,VLOOKUP($D840,'BBLM COMCHECK'!$A:$S,14,0),0)</f>
        <v>0</v>
      </c>
      <c r="P840" s="202"/>
      <c r="Q840" s="91">
        <f t="shared" si="85"/>
        <v>0</v>
      </c>
      <c r="R840" s="201">
        <f>IF(S840&gt;0,VLOOKUP($D840,'BBLM COMCHECK'!$A:$S,15,0),0)</f>
        <v>0</v>
      </c>
      <c r="S840" s="202"/>
      <c r="T840" s="91">
        <f t="shared" si="86"/>
        <v>0</v>
      </c>
      <c r="U840" s="201">
        <f>IF(V840&gt;0,VLOOKUP($D840,'BBLM COMCHECK'!$A:$Z,25,0),0)</f>
        <v>0</v>
      </c>
      <c r="V840" s="202"/>
      <c r="W840" s="91">
        <f t="shared" si="87"/>
        <v>0</v>
      </c>
      <c r="X840" s="201">
        <f>IF(Y840&gt;0,VLOOKUP($D840,'BBLM COMCHECK'!$A:$Z,25,0),0)</f>
        <v>0</v>
      </c>
      <c r="Y840" s="202"/>
      <c r="Z840" s="91">
        <f t="shared" si="88"/>
        <v>0</v>
      </c>
      <c r="AA840" s="203" t="str">
        <f>VLOOKUP(D840,'BBLM COMCHECK'!$A:$I,9,0)</f>
        <v>normal</v>
      </c>
      <c r="AB840" s="204">
        <f>VLOOKUP(D840,'BBLM COMCHECK'!$A:$L,12,0)</f>
        <v>586</v>
      </c>
      <c r="AC840" s="201">
        <f t="shared" si="89"/>
        <v>0</v>
      </c>
      <c r="AD840" s="94"/>
      <c r="AE840" s="201"/>
      <c r="AF840" s="201"/>
      <c r="AG840" s="201"/>
      <c r="AH840" s="201"/>
      <c r="AI840" s="94"/>
      <c r="AJ840" s="94"/>
      <c r="AK840" s="87" t="s">
        <v>287</v>
      </c>
      <c r="AL840" s="87" t="str">
        <f t="shared" si="90"/>
        <v>2026-01-15|06006|1074883000|0||0|1</v>
      </c>
      <c r="AP840" s="198"/>
      <c r="AQ840" s="198"/>
      <c r="AR840" s="198"/>
      <c r="BC840" s="87"/>
      <c r="BD840" s="89" t="s">
        <v>288</v>
      </c>
      <c r="BE840" s="87"/>
    </row>
    <row r="841" spans="1:57" ht="26.25" customHeight="1">
      <c r="A841" s="87" t="s">
        <v>811</v>
      </c>
      <c r="B841" s="87" t="s">
        <v>75</v>
      </c>
      <c r="C841" s="87" t="s">
        <v>75</v>
      </c>
      <c r="D841" s="92" t="s">
        <v>1403</v>
      </c>
      <c r="E841" s="92" t="s">
        <v>79</v>
      </c>
      <c r="F841" s="92" t="s">
        <v>1376</v>
      </c>
      <c r="G841" s="93" t="s">
        <v>133</v>
      </c>
      <c r="H841" s="93">
        <v>27</v>
      </c>
      <c r="I841" s="94" t="s">
        <v>27</v>
      </c>
      <c r="J841" s="148" t="s">
        <v>290</v>
      </c>
      <c r="K841" s="93" t="s">
        <v>291</v>
      </c>
      <c r="L841" s="94" t="s">
        <v>292</v>
      </c>
      <c r="M841" s="94">
        <v>25</v>
      </c>
      <c r="N841" s="95">
        <f t="shared" si="84"/>
        <v>0</v>
      </c>
      <c r="O841" s="201">
        <f>IF(P841&gt;0,VLOOKUP($D841,'BBLM COMCHECK'!$A:$S,14,0),0)</f>
        <v>0</v>
      </c>
      <c r="P841" s="202"/>
      <c r="Q841" s="91">
        <f t="shared" si="85"/>
        <v>0</v>
      </c>
      <c r="R841" s="201">
        <f>IF(S841&gt;0,VLOOKUP($D841,'BBLM COMCHECK'!$A:$S,15,0),0)</f>
        <v>0</v>
      </c>
      <c r="S841" s="202"/>
      <c r="T841" s="91">
        <f t="shared" si="86"/>
        <v>0</v>
      </c>
      <c r="U841" s="201">
        <f>IF(V841&gt;0,VLOOKUP($D841,'BBLM COMCHECK'!$A:$Z,25,0),0)</f>
        <v>0</v>
      </c>
      <c r="V841" s="202"/>
      <c r="W841" s="91">
        <f t="shared" si="87"/>
        <v>0</v>
      </c>
      <c r="X841" s="201">
        <f>IF(Y841&gt;0,VLOOKUP($D841,'BBLM COMCHECK'!$A:$Z,25,0),0)</f>
        <v>0</v>
      </c>
      <c r="Y841" s="202"/>
      <c r="Z841" s="91">
        <f t="shared" si="88"/>
        <v>0</v>
      </c>
      <c r="AA841" s="203" t="str">
        <f>VLOOKUP(D841,'BBLM COMCHECK'!$A:$I,9,0)</f>
        <v>order stop</v>
      </c>
      <c r="AB841" s="204">
        <f>VLOOKUP(D841,'BBLM COMCHECK'!$A:$L,12,0)</f>
        <v>701</v>
      </c>
      <c r="AC841" s="201">
        <f t="shared" si="89"/>
        <v>0</v>
      </c>
      <c r="AD841" s="94"/>
      <c r="AE841" s="201"/>
      <c r="AF841" s="201"/>
      <c r="AG841" s="201"/>
      <c r="AH841" s="201"/>
      <c r="AI841" s="94"/>
      <c r="AJ841" s="94"/>
      <c r="AK841" s="87" t="s">
        <v>293</v>
      </c>
      <c r="AL841" s="87" t="str">
        <f t="shared" si="90"/>
        <v>2026-01-15|06006|1075557000|0||0|1</v>
      </c>
      <c r="AP841" s="198"/>
      <c r="AQ841" s="198"/>
      <c r="AR841" s="198"/>
      <c r="BC841" s="87"/>
      <c r="BD841" s="89" t="s">
        <v>294</v>
      </c>
      <c r="BE841" s="87"/>
    </row>
    <row r="842" spans="1:57" ht="26.25" customHeight="1">
      <c r="A842" s="87" t="s">
        <v>812</v>
      </c>
      <c r="B842" s="87" t="s">
        <v>75</v>
      </c>
      <c r="C842" s="87" t="s">
        <v>75</v>
      </c>
      <c r="D842" s="92" t="s">
        <v>1404</v>
      </c>
      <c r="E842" s="92" t="s">
        <v>79</v>
      </c>
      <c r="F842" s="92" t="s">
        <v>1376</v>
      </c>
      <c r="G842" s="93" t="s">
        <v>133</v>
      </c>
      <c r="H842" s="93">
        <v>26</v>
      </c>
      <c r="I842" s="94" t="s">
        <v>25</v>
      </c>
      <c r="J842" s="148" t="s">
        <v>296</v>
      </c>
      <c r="K842" s="93" t="s">
        <v>297</v>
      </c>
      <c r="L842" s="94" t="s">
        <v>298</v>
      </c>
      <c r="M842" s="94">
        <v>12</v>
      </c>
      <c r="N842" s="95">
        <f t="shared" si="84"/>
        <v>0</v>
      </c>
      <c r="O842" s="201">
        <f>IF(P842&gt;0,VLOOKUP($D842,'BBLM COMCHECK'!$A:$S,14,0),0)</f>
        <v>0</v>
      </c>
      <c r="P842" s="202"/>
      <c r="Q842" s="91">
        <f t="shared" si="85"/>
        <v>0</v>
      </c>
      <c r="R842" s="201">
        <f>IF(S842&gt;0,VLOOKUP($D842,'BBLM COMCHECK'!$A:$S,15,0),0)</f>
        <v>0</v>
      </c>
      <c r="S842" s="202"/>
      <c r="T842" s="91">
        <f t="shared" si="86"/>
        <v>0</v>
      </c>
      <c r="U842" s="201">
        <f>IF(V842&gt;0,VLOOKUP($D842,'BBLM COMCHECK'!$A:$Z,25,0),0)</f>
        <v>0</v>
      </c>
      <c r="V842" s="202"/>
      <c r="W842" s="91">
        <f t="shared" si="87"/>
        <v>0</v>
      </c>
      <c r="X842" s="201">
        <f>IF(Y842&gt;0,VLOOKUP($D842,'BBLM COMCHECK'!$A:$Z,25,0),0)</f>
        <v>0</v>
      </c>
      <c r="Y842" s="202"/>
      <c r="Z842" s="91">
        <f t="shared" si="88"/>
        <v>0</v>
      </c>
      <c r="AA842" s="203" t="str">
        <f>VLOOKUP(D842,'BBLM COMCHECK'!$A:$I,9,0)</f>
        <v>normal</v>
      </c>
      <c r="AB842" s="204">
        <f>VLOOKUP(D842,'BBLM COMCHECK'!$A:$L,12,0)</f>
        <v>10678</v>
      </c>
      <c r="AC842" s="201">
        <f t="shared" si="89"/>
        <v>0</v>
      </c>
      <c r="AD842" s="94"/>
      <c r="AE842" s="201"/>
      <c r="AF842" s="201"/>
      <c r="AG842" s="201"/>
      <c r="AH842" s="201"/>
      <c r="AI842" s="94"/>
      <c r="AJ842" s="94"/>
      <c r="AK842" s="87" t="s">
        <v>299</v>
      </c>
      <c r="AL842" s="87" t="str">
        <f t="shared" si="90"/>
        <v>2026-01-15|06006|1077236000|0||0|1</v>
      </c>
      <c r="AP842" s="198"/>
      <c r="AQ842" s="198"/>
      <c r="AR842" s="198"/>
      <c r="BC842" s="87"/>
      <c r="BD842" s="89" t="s">
        <v>867</v>
      </c>
      <c r="BE842" s="87"/>
    </row>
    <row r="843" spans="1:57" ht="26.25" customHeight="1">
      <c r="A843" s="87" t="s">
        <v>813</v>
      </c>
      <c r="B843" s="87" t="s">
        <v>75</v>
      </c>
      <c r="C843" s="87" t="s">
        <v>75</v>
      </c>
      <c r="D843" s="92" t="s">
        <v>1405</v>
      </c>
      <c r="E843" s="92" t="s">
        <v>79</v>
      </c>
      <c r="F843" s="92" t="s">
        <v>1376</v>
      </c>
      <c r="G843" s="93" t="s">
        <v>133</v>
      </c>
      <c r="H843" s="93">
        <v>26</v>
      </c>
      <c r="I843" s="94" t="s">
        <v>25</v>
      </c>
      <c r="J843" s="148" t="s">
        <v>302</v>
      </c>
      <c r="K843" s="93" t="s">
        <v>303</v>
      </c>
      <c r="L843" s="94" t="s">
        <v>304</v>
      </c>
      <c r="M843" s="94">
        <v>12</v>
      </c>
      <c r="N843" s="95">
        <f t="shared" si="84"/>
        <v>0</v>
      </c>
      <c r="O843" s="201">
        <f>IF(P843&gt;0,VLOOKUP($D843,'BBLM COMCHECK'!$A:$S,14,0),0)</f>
        <v>0</v>
      </c>
      <c r="P843" s="202"/>
      <c r="Q843" s="91">
        <f t="shared" si="85"/>
        <v>0</v>
      </c>
      <c r="R843" s="201">
        <f>IF(S843&gt;0,VLOOKUP($D843,'BBLM COMCHECK'!$A:$S,15,0),0)</f>
        <v>0</v>
      </c>
      <c r="S843" s="202"/>
      <c r="T843" s="91">
        <f t="shared" si="86"/>
        <v>0</v>
      </c>
      <c r="U843" s="201">
        <f>IF(V843&gt;0,VLOOKUP($D843,'BBLM COMCHECK'!$A:$Z,25,0),0)</f>
        <v>0</v>
      </c>
      <c r="V843" s="202"/>
      <c r="W843" s="91">
        <f t="shared" si="87"/>
        <v>0</v>
      </c>
      <c r="X843" s="201">
        <f>IF(Y843&gt;0,VLOOKUP($D843,'BBLM COMCHECK'!$A:$Z,25,0),0)</f>
        <v>0</v>
      </c>
      <c r="Y843" s="202"/>
      <c r="Z843" s="91">
        <f t="shared" si="88"/>
        <v>0</v>
      </c>
      <c r="AA843" s="203" t="str">
        <f>VLOOKUP(D843,'BBLM COMCHECK'!$A:$I,9,0)</f>
        <v>normal</v>
      </c>
      <c r="AB843" s="204">
        <f>VLOOKUP(D843,'BBLM COMCHECK'!$A:$L,12,0)</f>
        <v>63113</v>
      </c>
      <c r="AC843" s="201">
        <f t="shared" si="89"/>
        <v>0</v>
      </c>
      <c r="AD843" s="94"/>
      <c r="AE843" s="201"/>
      <c r="AF843" s="201"/>
      <c r="AG843" s="201"/>
      <c r="AH843" s="201"/>
      <c r="AI843" s="94"/>
      <c r="AJ843" s="94"/>
      <c r="AK843" s="87" t="s">
        <v>526</v>
      </c>
      <c r="AL843" s="87" t="str">
        <f t="shared" si="90"/>
        <v>2026-01-15|06006|1077237000|0||0|1</v>
      </c>
      <c r="AP843" s="198"/>
      <c r="AQ843" s="198"/>
      <c r="AR843" s="198"/>
      <c r="BC843" s="87"/>
      <c r="BD843" s="89" t="s">
        <v>306</v>
      </c>
      <c r="BE843" s="87"/>
    </row>
    <row r="844" spans="1:57" ht="26.25" customHeight="1">
      <c r="A844" s="87" t="s">
        <v>814</v>
      </c>
      <c r="B844" s="87" t="s">
        <v>75</v>
      </c>
      <c r="C844" s="87" t="s">
        <v>75</v>
      </c>
      <c r="D844" s="92" t="s">
        <v>1406</v>
      </c>
      <c r="E844" s="92" t="s">
        <v>79</v>
      </c>
      <c r="F844" s="92" t="s">
        <v>1376</v>
      </c>
      <c r="G844" s="93" t="s">
        <v>133</v>
      </c>
      <c r="H844" s="93">
        <v>26</v>
      </c>
      <c r="I844" s="94" t="s">
        <v>25</v>
      </c>
      <c r="J844" s="148" t="s">
        <v>308</v>
      </c>
      <c r="K844" s="93" t="s">
        <v>309</v>
      </c>
      <c r="L844" s="94" t="s">
        <v>310</v>
      </c>
      <c r="M844" s="94">
        <v>12</v>
      </c>
      <c r="N844" s="95">
        <f t="shared" si="84"/>
        <v>0</v>
      </c>
      <c r="O844" s="201">
        <f>IF(P844&gt;0,VLOOKUP($D844,'BBLM COMCHECK'!$A:$S,14,0),0)</f>
        <v>0</v>
      </c>
      <c r="P844" s="202"/>
      <c r="Q844" s="91">
        <f t="shared" si="85"/>
        <v>0</v>
      </c>
      <c r="R844" s="201">
        <f>IF(S844&gt;0,VLOOKUP($D844,'BBLM COMCHECK'!$A:$S,15,0),0)</f>
        <v>0</v>
      </c>
      <c r="S844" s="202"/>
      <c r="T844" s="91">
        <f t="shared" si="86"/>
        <v>0</v>
      </c>
      <c r="U844" s="201">
        <f>IF(V844&gt;0,VLOOKUP($D844,'BBLM COMCHECK'!$A:$Z,25,0),0)</f>
        <v>0</v>
      </c>
      <c r="V844" s="202"/>
      <c r="W844" s="91">
        <f t="shared" si="87"/>
        <v>0</v>
      </c>
      <c r="X844" s="201">
        <f>IF(Y844&gt;0,VLOOKUP($D844,'BBLM COMCHECK'!$A:$Z,25,0),0)</f>
        <v>0</v>
      </c>
      <c r="Y844" s="202"/>
      <c r="Z844" s="91">
        <f t="shared" si="88"/>
        <v>0</v>
      </c>
      <c r="AA844" s="203" t="str">
        <f>VLOOKUP(D844,'BBLM COMCHECK'!$A:$I,9,0)</f>
        <v>normal</v>
      </c>
      <c r="AB844" s="204">
        <f>VLOOKUP(D844,'BBLM COMCHECK'!$A:$L,12,0)</f>
        <v>415</v>
      </c>
      <c r="AC844" s="201">
        <f t="shared" si="89"/>
        <v>0</v>
      </c>
      <c r="AD844" s="94"/>
      <c r="AE844" s="201"/>
      <c r="AF844" s="201"/>
      <c r="AG844" s="201"/>
      <c r="AH844" s="201"/>
      <c r="AI844" s="94"/>
      <c r="AJ844" s="94"/>
      <c r="AK844" s="87" t="s">
        <v>311</v>
      </c>
      <c r="AL844" s="87" t="str">
        <f t="shared" si="90"/>
        <v>2026-01-15|06006|1082607000|0||0|1</v>
      </c>
      <c r="AP844" s="198"/>
      <c r="AQ844" s="198"/>
      <c r="AR844" s="198"/>
      <c r="BC844" s="87"/>
      <c r="BD844" s="89" t="s">
        <v>312</v>
      </c>
      <c r="BE844" s="87"/>
    </row>
    <row r="845" spans="1:57" ht="26.25" customHeight="1">
      <c r="A845" s="87" t="s">
        <v>815</v>
      </c>
      <c r="B845" s="87" t="s">
        <v>75</v>
      </c>
      <c r="C845" s="87" t="s">
        <v>75</v>
      </c>
      <c r="D845" s="92" t="s">
        <v>1407</v>
      </c>
      <c r="E845" s="92" t="s">
        <v>79</v>
      </c>
      <c r="F845" s="92" t="s">
        <v>1376</v>
      </c>
      <c r="G845" s="93" t="s">
        <v>133</v>
      </c>
      <c r="H845" s="93">
        <v>26</v>
      </c>
      <c r="I845" s="94" t="s">
        <v>25</v>
      </c>
      <c r="J845" s="148" t="s">
        <v>314</v>
      </c>
      <c r="K845" s="93" t="s">
        <v>315</v>
      </c>
      <c r="L845" s="94" t="s">
        <v>316</v>
      </c>
      <c r="M845" s="94">
        <v>24</v>
      </c>
      <c r="N845" s="95">
        <f t="shared" si="84"/>
        <v>0</v>
      </c>
      <c r="O845" s="201">
        <f>IF(P845&gt;0,VLOOKUP($D845,'BBLM COMCHECK'!$A:$S,14,0),0)</f>
        <v>0</v>
      </c>
      <c r="P845" s="202"/>
      <c r="Q845" s="91">
        <f t="shared" si="85"/>
        <v>0</v>
      </c>
      <c r="R845" s="201">
        <f>IF(S845&gt;0,VLOOKUP($D845,'BBLM COMCHECK'!$A:$S,15,0),0)</f>
        <v>0</v>
      </c>
      <c r="S845" s="202"/>
      <c r="T845" s="91">
        <f t="shared" si="86"/>
        <v>0</v>
      </c>
      <c r="U845" s="201">
        <f>IF(V845&gt;0,VLOOKUP($D845,'BBLM COMCHECK'!$A:$Z,25,0),0)</f>
        <v>0</v>
      </c>
      <c r="V845" s="202"/>
      <c r="W845" s="91">
        <f t="shared" si="87"/>
        <v>0</v>
      </c>
      <c r="X845" s="201">
        <f>IF(Y845&gt;0,VLOOKUP($D845,'BBLM COMCHECK'!$A:$Z,25,0),0)</f>
        <v>0</v>
      </c>
      <c r="Y845" s="202"/>
      <c r="Z845" s="91">
        <f t="shared" si="88"/>
        <v>0</v>
      </c>
      <c r="AA845" s="203" t="str">
        <f>VLOOKUP(D845,'BBLM COMCHECK'!$A:$I,9,0)</f>
        <v>normal</v>
      </c>
      <c r="AB845" s="204">
        <f>VLOOKUP(D845,'BBLM COMCHECK'!$A:$L,12,0)</f>
        <v>2186</v>
      </c>
      <c r="AC845" s="201">
        <f t="shared" si="89"/>
        <v>0</v>
      </c>
      <c r="AD845" s="94"/>
      <c r="AE845" s="201"/>
      <c r="AF845" s="201"/>
      <c r="AG845" s="201"/>
      <c r="AH845" s="201"/>
      <c r="AI845" s="94"/>
      <c r="AJ845" s="94"/>
      <c r="AK845" s="87" t="s">
        <v>317</v>
      </c>
      <c r="AL845" s="87" t="str">
        <f t="shared" si="90"/>
        <v>2026-01-15|06006|1082723000|0||0|1</v>
      </c>
      <c r="AP845" s="198"/>
      <c r="AQ845" s="198"/>
      <c r="AR845" s="198"/>
      <c r="BC845" s="87"/>
      <c r="BD845" s="89" t="s">
        <v>318</v>
      </c>
      <c r="BE845" s="87"/>
    </row>
    <row r="846" spans="1:57" ht="26.25" customHeight="1">
      <c r="A846" s="87" t="s">
        <v>816</v>
      </c>
      <c r="B846" s="87" t="s">
        <v>75</v>
      </c>
      <c r="C846" s="87" t="s">
        <v>75</v>
      </c>
      <c r="D846" s="92" t="s">
        <v>1408</v>
      </c>
      <c r="E846" s="92" t="s">
        <v>79</v>
      </c>
      <c r="F846" s="92" t="s">
        <v>1376</v>
      </c>
      <c r="G846" s="93" t="s">
        <v>133</v>
      </c>
      <c r="H846" s="93">
        <v>27</v>
      </c>
      <c r="I846" s="94" t="s">
        <v>27</v>
      </c>
      <c r="J846" s="148" t="s">
        <v>320</v>
      </c>
      <c r="K846" s="93" t="s">
        <v>321</v>
      </c>
      <c r="L846" s="94" t="s">
        <v>322</v>
      </c>
      <c r="M846" s="94">
        <v>30</v>
      </c>
      <c r="N846" s="95">
        <f t="shared" si="84"/>
        <v>0</v>
      </c>
      <c r="O846" s="201">
        <f>IF(P846&gt;0,VLOOKUP($D846,'BBLM COMCHECK'!$A:$S,14,0),0)</f>
        <v>0</v>
      </c>
      <c r="P846" s="202"/>
      <c r="Q846" s="91">
        <f t="shared" si="85"/>
        <v>0</v>
      </c>
      <c r="R846" s="201">
        <f>IF(S846&gt;0,VLOOKUP($D846,'BBLM COMCHECK'!$A:$S,15,0),0)</f>
        <v>0</v>
      </c>
      <c r="S846" s="202"/>
      <c r="T846" s="91">
        <f t="shared" si="86"/>
        <v>0</v>
      </c>
      <c r="U846" s="201">
        <f>IF(V846&gt;0,VLOOKUP($D846,'BBLM COMCHECK'!$A:$Z,25,0),0)</f>
        <v>0</v>
      </c>
      <c r="V846" s="202"/>
      <c r="W846" s="91">
        <f t="shared" si="87"/>
        <v>0</v>
      </c>
      <c r="X846" s="201">
        <f>IF(Y846&gt;0,VLOOKUP($D846,'BBLM COMCHECK'!$A:$Z,25,0),0)</f>
        <v>0</v>
      </c>
      <c r="Y846" s="202"/>
      <c r="Z846" s="91">
        <f t="shared" si="88"/>
        <v>0</v>
      </c>
      <c r="AA846" s="203" t="str">
        <f>VLOOKUP(D846,'BBLM COMCHECK'!$A:$I,9,0)</f>
        <v>order stop</v>
      </c>
      <c r="AB846" s="204">
        <f>VLOOKUP(D846,'BBLM COMCHECK'!$A:$L,12,0)</f>
        <v>207</v>
      </c>
      <c r="AC846" s="201">
        <f t="shared" si="89"/>
        <v>0</v>
      </c>
      <c r="AD846" s="94"/>
      <c r="AE846" s="201"/>
      <c r="AF846" s="201"/>
      <c r="AG846" s="201"/>
      <c r="AH846" s="201"/>
      <c r="AI846" s="94"/>
      <c r="AJ846" s="94"/>
      <c r="AK846" s="87" t="s">
        <v>323</v>
      </c>
      <c r="AL846" s="87" t="str">
        <f t="shared" si="90"/>
        <v>2026-01-15|06006|1083898000|0||0|1</v>
      </c>
      <c r="AP846" s="198"/>
      <c r="AQ846" s="198"/>
      <c r="AR846" s="198"/>
      <c r="BC846" s="87"/>
      <c r="BD846" s="89" t="s">
        <v>324</v>
      </c>
      <c r="BE846" s="87"/>
    </row>
    <row r="847" spans="1:57" ht="26.25" customHeight="1">
      <c r="A847" s="87" t="s">
        <v>817</v>
      </c>
      <c r="B847" s="87" t="s">
        <v>75</v>
      </c>
      <c r="C847" s="87" t="s">
        <v>75</v>
      </c>
      <c r="D847" s="92" t="s">
        <v>1409</v>
      </c>
      <c r="E847" s="92" t="s">
        <v>79</v>
      </c>
      <c r="F847" s="92" t="s">
        <v>1376</v>
      </c>
      <c r="G847" s="93" t="s">
        <v>133</v>
      </c>
      <c r="H847" s="93">
        <v>27</v>
      </c>
      <c r="I847" s="94" t="s">
        <v>27</v>
      </c>
      <c r="J847" s="148" t="s">
        <v>326</v>
      </c>
      <c r="K847" s="93" t="s">
        <v>327</v>
      </c>
      <c r="L847" s="94" t="s">
        <v>328</v>
      </c>
      <c r="M847" s="94">
        <v>24</v>
      </c>
      <c r="N847" s="95">
        <f t="shared" si="84"/>
        <v>0</v>
      </c>
      <c r="O847" s="201">
        <f>IF(P847&gt;0,VLOOKUP($D847,'BBLM COMCHECK'!$A:$S,14,0),0)</f>
        <v>0</v>
      </c>
      <c r="P847" s="202"/>
      <c r="Q847" s="91">
        <f t="shared" si="85"/>
        <v>0</v>
      </c>
      <c r="R847" s="201">
        <f>IF(S847&gt;0,VLOOKUP($D847,'BBLM COMCHECK'!$A:$S,15,0),0)</f>
        <v>0</v>
      </c>
      <c r="S847" s="202"/>
      <c r="T847" s="91">
        <f t="shared" si="86"/>
        <v>0</v>
      </c>
      <c r="U847" s="201">
        <f>IF(V847&gt;0,VLOOKUP($D847,'BBLM COMCHECK'!$A:$Z,25,0),0)</f>
        <v>0</v>
      </c>
      <c r="V847" s="202"/>
      <c r="W847" s="91">
        <f t="shared" si="87"/>
        <v>0</v>
      </c>
      <c r="X847" s="201">
        <f>IF(Y847&gt;0,VLOOKUP($D847,'BBLM COMCHECK'!$A:$Z,25,0),0)</f>
        <v>0</v>
      </c>
      <c r="Y847" s="202"/>
      <c r="Z847" s="91">
        <f t="shared" si="88"/>
        <v>0</v>
      </c>
      <c r="AA847" s="203" t="str">
        <f>VLOOKUP(D847,'BBLM COMCHECK'!$A:$I,9,0)</f>
        <v>normal</v>
      </c>
      <c r="AB847" s="204">
        <f>VLOOKUP(D847,'BBLM COMCHECK'!$A:$L,12,0)</f>
        <v>3721</v>
      </c>
      <c r="AC847" s="201">
        <f t="shared" si="89"/>
        <v>0</v>
      </c>
      <c r="AD847" s="94"/>
      <c r="AE847" s="201"/>
      <c r="AF847" s="201"/>
      <c r="AG847" s="201"/>
      <c r="AH847" s="201"/>
      <c r="AI847" s="94"/>
      <c r="AJ847" s="94"/>
      <c r="AK847" s="87" t="s">
        <v>329</v>
      </c>
      <c r="AL847" s="87" t="str">
        <f t="shared" si="90"/>
        <v>2026-01-15|06006|1083903000|0||0|1</v>
      </c>
      <c r="AP847" s="198"/>
      <c r="AQ847" s="198"/>
      <c r="AR847" s="198"/>
      <c r="BC847" s="87"/>
      <c r="BD847" s="89" t="s">
        <v>330</v>
      </c>
      <c r="BE847" s="87"/>
    </row>
    <row r="848" spans="1:57" ht="26.25" customHeight="1">
      <c r="A848" s="87" t="s">
        <v>818</v>
      </c>
      <c r="B848" s="87" t="s">
        <v>75</v>
      </c>
      <c r="C848" s="87" t="s">
        <v>75</v>
      </c>
      <c r="D848" s="92" t="s">
        <v>1410</v>
      </c>
      <c r="E848" s="92" t="s">
        <v>79</v>
      </c>
      <c r="F848" s="92" t="s">
        <v>1376</v>
      </c>
      <c r="G848" s="93" t="s">
        <v>133</v>
      </c>
      <c r="H848" s="93">
        <v>17</v>
      </c>
      <c r="I848" s="94" t="s">
        <v>22</v>
      </c>
      <c r="J848" s="148" t="s">
        <v>332</v>
      </c>
      <c r="K848" s="93" t="s">
        <v>333</v>
      </c>
      <c r="L848" s="94" t="s">
        <v>334</v>
      </c>
      <c r="M848" s="94">
        <v>60</v>
      </c>
      <c r="N848" s="95">
        <f t="shared" si="84"/>
        <v>0</v>
      </c>
      <c r="O848" s="201">
        <f>IF(P848&gt;0,VLOOKUP($D848,'BBLM COMCHECK'!$A:$S,14,0),0)</f>
        <v>0</v>
      </c>
      <c r="P848" s="202"/>
      <c r="Q848" s="91">
        <f t="shared" si="85"/>
        <v>0</v>
      </c>
      <c r="R848" s="201">
        <f>IF(S848&gt;0,VLOOKUP($D848,'BBLM COMCHECK'!$A:$S,15,0),0)</f>
        <v>0</v>
      </c>
      <c r="S848" s="202"/>
      <c r="T848" s="91">
        <f t="shared" si="86"/>
        <v>0</v>
      </c>
      <c r="U848" s="201">
        <f>IF(V848&gt;0,VLOOKUP($D848,'BBLM COMCHECK'!$A:$Z,25,0),0)</f>
        <v>0</v>
      </c>
      <c r="V848" s="202"/>
      <c r="W848" s="91">
        <f t="shared" si="87"/>
        <v>0</v>
      </c>
      <c r="X848" s="201">
        <f>IF(Y848&gt;0,VLOOKUP($D848,'BBLM COMCHECK'!$A:$Z,25,0),0)</f>
        <v>0</v>
      </c>
      <c r="Y848" s="202"/>
      <c r="Z848" s="91">
        <f t="shared" si="88"/>
        <v>0</v>
      </c>
      <c r="AA848" s="203" t="str">
        <f>VLOOKUP(D848,'BBLM COMCHECK'!$A:$I,9,0)</f>
        <v>normal</v>
      </c>
      <c r="AB848" s="204">
        <f>VLOOKUP(D848,'BBLM COMCHECK'!$A:$L,12,0)</f>
        <v>6158</v>
      </c>
      <c r="AC848" s="201">
        <f t="shared" si="89"/>
        <v>0</v>
      </c>
      <c r="AD848" s="94"/>
      <c r="AE848" s="201"/>
      <c r="AF848" s="201"/>
      <c r="AG848" s="201"/>
      <c r="AH848" s="201"/>
      <c r="AI848" s="94"/>
      <c r="AJ848" s="94"/>
      <c r="AK848" s="87" t="s">
        <v>335</v>
      </c>
      <c r="AL848" s="87" t="str">
        <f t="shared" si="90"/>
        <v>2026-01-15|06006|1084369000|0||0|1</v>
      </c>
      <c r="AP848" s="198"/>
      <c r="AQ848" s="198"/>
      <c r="AR848" s="198"/>
      <c r="BC848" s="87"/>
      <c r="BD848" s="89" t="s">
        <v>336</v>
      </c>
      <c r="BE848" s="87"/>
    </row>
    <row r="849" spans="1:57" ht="26.25" customHeight="1">
      <c r="A849" s="87" t="s">
        <v>819</v>
      </c>
      <c r="B849" s="87" t="s">
        <v>75</v>
      </c>
      <c r="C849" s="87" t="s">
        <v>75</v>
      </c>
      <c r="D849" s="92" t="s">
        <v>1411</v>
      </c>
      <c r="E849" s="92" t="s">
        <v>79</v>
      </c>
      <c r="F849" s="92" t="s">
        <v>1376</v>
      </c>
      <c r="G849" s="93" t="s">
        <v>133</v>
      </c>
      <c r="H849" s="93">
        <v>17</v>
      </c>
      <c r="I849" s="94" t="s">
        <v>22</v>
      </c>
      <c r="J849" s="148" t="s">
        <v>338</v>
      </c>
      <c r="K849" s="93" t="s">
        <v>339</v>
      </c>
      <c r="L849" s="94" t="s">
        <v>340</v>
      </c>
      <c r="M849" s="94">
        <v>40</v>
      </c>
      <c r="N849" s="95">
        <f t="shared" si="84"/>
        <v>0</v>
      </c>
      <c r="O849" s="201">
        <f>IF(P849&gt;0,VLOOKUP($D849,'BBLM COMCHECK'!$A:$S,14,0),0)</f>
        <v>0</v>
      </c>
      <c r="P849" s="202"/>
      <c r="Q849" s="91">
        <f t="shared" si="85"/>
        <v>0</v>
      </c>
      <c r="R849" s="201">
        <f>IF(S849&gt;0,VLOOKUP($D849,'BBLM COMCHECK'!$A:$S,15,0),0)</f>
        <v>0</v>
      </c>
      <c r="S849" s="202"/>
      <c r="T849" s="91">
        <f t="shared" si="86"/>
        <v>0</v>
      </c>
      <c r="U849" s="201">
        <f>IF(V849&gt;0,VLOOKUP($D849,'BBLM COMCHECK'!$A:$Z,25,0),0)</f>
        <v>0</v>
      </c>
      <c r="V849" s="202"/>
      <c r="W849" s="91">
        <f t="shared" si="87"/>
        <v>0</v>
      </c>
      <c r="X849" s="201">
        <f>IF(Y849&gt;0,VLOOKUP($D849,'BBLM COMCHECK'!$A:$Z,25,0),0)</f>
        <v>0</v>
      </c>
      <c r="Y849" s="202"/>
      <c r="Z849" s="91">
        <f t="shared" si="88"/>
        <v>0</v>
      </c>
      <c r="AA849" s="203" t="str">
        <f>VLOOKUP(D849,'BBLM COMCHECK'!$A:$I,9,0)</f>
        <v>order stop</v>
      </c>
      <c r="AB849" s="204">
        <f>VLOOKUP(D849,'BBLM COMCHECK'!$A:$L,12,0)</f>
        <v>12463</v>
      </c>
      <c r="AC849" s="201">
        <f t="shared" si="89"/>
        <v>0</v>
      </c>
      <c r="AD849" s="94"/>
      <c r="AE849" s="201"/>
      <c r="AF849" s="201"/>
      <c r="AG849" s="201"/>
      <c r="AH849" s="201"/>
      <c r="AI849" s="94"/>
      <c r="AJ849" s="94"/>
      <c r="AK849" s="87" t="s">
        <v>341</v>
      </c>
      <c r="AL849" s="87" t="str">
        <f t="shared" si="90"/>
        <v>2026-01-15|06006|1088129000|0||0|1</v>
      </c>
      <c r="AP849" s="198"/>
      <c r="AQ849" s="198"/>
      <c r="AR849" s="198"/>
      <c r="BC849" s="87"/>
      <c r="BD849" s="89" t="s">
        <v>342</v>
      </c>
      <c r="BE849" s="87"/>
    </row>
    <row r="850" spans="1:57" ht="26.25" customHeight="1">
      <c r="A850" s="87" t="s">
        <v>820</v>
      </c>
      <c r="B850" s="87" t="s">
        <v>75</v>
      </c>
      <c r="C850" s="87" t="s">
        <v>75</v>
      </c>
      <c r="D850" s="92" t="s">
        <v>1412</v>
      </c>
      <c r="E850" s="92" t="s">
        <v>79</v>
      </c>
      <c r="F850" s="92" t="s">
        <v>1376</v>
      </c>
      <c r="G850" s="93" t="s">
        <v>133</v>
      </c>
      <c r="H850" s="93">
        <v>17</v>
      </c>
      <c r="I850" s="94" t="s">
        <v>22</v>
      </c>
      <c r="J850" s="148" t="s">
        <v>344</v>
      </c>
      <c r="K850" s="93" t="s">
        <v>345</v>
      </c>
      <c r="L850" s="94" t="s">
        <v>346</v>
      </c>
      <c r="M850" s="94">
        <v>40</v>
      </c>
      <c r="N850" s="95">
        <f t="shared" si="84"/>
        <v>0</v>
      </c>
      <c r="O850" s="201">
        <f>IF(P850&gt;0,VLOOKUP($D850,'BBLM COMCHECK'!$A:$S,14,0),0)</f>
        <v>0</v>
      </c>
      <c r="P850" s="202"/>
      <c r="Q850" s="91">
        <f t="shared" si="85"/>
        <v>0</v>
      </c>
      <c r="R850" s="201">
        <f>IF(S850&gt;0,VLOOKUP($D850,'BBLM COMCHECK'!$A:$S,15,0),0)</f>
        <v>0</v>
      </c>
      <c r="S850" s="202"/>
      <c r="T850" s="91">
        <f t="shared" si="86"/>
        <v>0</v>
      </c>
      <c r="U850" s="201">
        <f>IF(V850&gt;0,VLOOKUP($D850,'BBLM COMCHECK'!$A:$Z,25,0),0)</f>
        <v>0</v>
      </c>
      <c r="V850" s="202"/>
      <c r="W850" s="91">
        <f t="shared" si="87"/>
        <v>0</v>
      </c>
      <c r="X850" s="201">
        <f>IF(Y850&gt;0,VLOOKUP($D850,'BBLM COMCHECK'!$A:$Z,25,0),0)</f>
        <v>0</v>
      </c>
      <c r="Y850" s="202"/>
      <c r="Z850" s="91">
        <f t="shared" si="88"/>
        <v>0</v>
      </c>
      <c r="AA850" s="203" t="str">
        <f>VLOOKUP(D850,'BBLM COMCHECK'!$A:$I,9,0)</f>
        <v>order stop</v>
      </c>
      <c r="AB850" s="204">
        <f>VLOOKUP(D850,'BBLM COMCHECK'!$A:$L,12,0)</f>
        <v>58188</v>
      </c>
      <c r="AC850" s="201">
        <f t="shared" si="89"/>
        <v>0</v>
      </c>
      <c r="AD850" s="94"/>
      <c r="AE850" s="201"/>
      <c r="AF850" s="201"/>
      <c r="AG850" s="201"/>
      <c r="AH850" s="201"/>
      <c r="AI850" s="94"/>
      <c r="AJ850" s="94"/>
      <c r="AK850" s="87" t="s">
        <v>347</v>
      </c>
      <c r="AL850" s="87" t="str">
        <f t="shared" si="90"/>
        <v>2026-01-15|06006|1088134000|0||0|1</v>
      </c>
      <c r="AP850" s="198"/>
      <c r="AQ850" s="198"/>
      <c r="AR850" s="198"/>
      <c r="BC850" s="87"/>
      <c r="BD850" s="89" t="s">
        <v>348</v>
      </c>
      <c r="BE850" s="87"/>
    </row>
    <row r="851" spans="1:57" ht="26.25" customHeight="1">
      <c r="A851" s="87" t="s">
        <v>821</v>
      </c>
      <c r="B851" s="87" t="s">
        <v>75</v>
      </c>
      <c r="C851" s="87" t="s">
        <v>75</v>
      </c>
      <c r="D851" s="92" t="s">
        <v>1413</v>
      </c>
      <c r="E851" s="92" t="s">
        <v>79</v>
      </c>
      <c r="F851" s="92" t="s">
        <v>1376</v>
      </c>
      <c r="G851" s="93" t="s">
        <v>133</v>
      </c>
      <c r="H851" s="93">
        <v>17</v>
      </c>
      <c r="I851" s="94" t="s">
        <v>22</v>
      </c>
      <c r="J851" s="148" t="s">
        <v>350</v>
      </c>
      <c r="K851" s="93" t="s">
        <v>351</v>
      </c>
      <c r="L851" s="94" t="s">
        <v>352</v>
      </c>
      <c r="M851" s="94">
        <v>24</v>
      </c>
      <c r="N851" s="95">
        <f t="shared" si="84"/>
        <v>0</v>
      </c>
      <c r="O851" s="201">
        <f>IF(P851&gt;0,VLOOKUP($D851,'BBLM COMCHECK'!$A:$S,14,0),0)</f>
        <v>0</v>
      </c>
      <c r="P851" s="202"/>
      <c r="Q851" s="91">
        <f t="shared" si="85"/>
        <v>0</v>
      </c>
      <c r="R851" s="201">
        <f>IF(S851&gt;0,VLOOKUP($D851,'BBLM COMCHECK'!$A:$S,15,0),0)</f>
        <v>0</v>
      </c>
      <c r="S851" s="202"/>
      <c r="T851" s="91">
        <f t="shared" si="86"/>
        <v>0</v>
      </c>
      <c r="U851" s="201">
        <f>IF(V851&gt;0,VLOOKUP($D851,'BBLM COMCHECK'!$A:$Z,25,0),0)</f>
        <v>0</v>
      </c>
      <c r="V851" s="202"/>
      <c r="W851" s="91">
        <f t="shared" si="87"/>
        <v>0</v>
      </c>
      <c r="X851" s="201">
        <f>IF(Y851&gt;0,VLOOKUP($D851,'BBLM COMCHECK'!$A:$Z,25,0),0)</f>
        <v>0</v>
      </c>
      <c r="Y851" s="202"/>
      <c r="Z851" s="91">
        <f t="shared" si="88"/>
        <v>0</v>
      </c>
      <c r="AA851" s="203" t="str">
        <f>VLOOKUP(D851,'BBLM COMCHECK'!$A:$I,9,0)</f>
        <v>normal</v>
      </c>
      <c r="AB851" s="204">
        <f>VLOOKUP(D851,'BBLM COMCHECK'!$A:$L,12,0)</f>
        <v>2353</v>
      </c>
      <c r="AC851" s="201">
        <f t="shared" si="89"/>
        <v>0</v>
      </c>
      <c r="AD851" s="94"/>
      <c r="AE851" s="201"/>
      <c r="AF851" s="201"/>
      <c r="AG851" s="201"/>
      <c r="AH851" s="201"/>
      <c r="AI851" s="94"/>
      <c r="AJ851" s="94"/>
      <c r="AK851" s="87" t="s">
        <v>353</v>
      </c>
      <c r="AL851" s="87" t="str">
        <f t="shared" si="90"/>
        <v>2026-01-15|06006|1088137000|0||0|1</v>
      </c>
      <c r="AP851" s="198"/>
      <c r="AQ851" s="198"/>
      <c r="AR851" s="198"/>
      <c r="BC851" s="87"/>
      <c r="BD851" s="89" t="s">
        <v>354</v>
      </c>
      <c r="BE851" s="87"/>
    </row>
    <row r="852" spans="1:57" ht="26.25" customHeight="1">
      <c r="A852" s="87" t="s">
        <v>822</v>
      </c>
      <c r="B852" s="87" t="s">
        <v>75</v>
      </c>
      <c r="C852" s="87" t="s">
        <v>75</v>
      </c>
      <c r="D852" s="92" t="s">
        <v>1414</v>
      </c>
      <c r="E852" s="92" t="s">
        <v>79</v>
      </c>
      <c r="F852" s="92" t="s">
        <v>1376</v>
      </c>
      <c r="G852" s="93" t="s">
        <v>133</v>
      </c>
      <c r="H852" s="93">
        <v>17</v>
      </c>
      <c r="I852" s="94" t="s">
        <v>22</v>
      </c>
      <c r="J852" s="148" t="s">
        <v>356</v>
      </c>
      <c r="K852" s="93" t="s">
        <v>357</v>
      </c>
      <c r="L852" s="94" t="s">
        <v>358</v>
      </c>
      <c r="M852" s="94">
        <v>40</v>
      </c>
      <c r="N852" s="95">
        <f t="shared" si="84"/>
        <v>0</v>
      </c>
      <c r="O852" s="201">
        <f>IF(P852&gt;0,VLOOKUP($D852,'BBLM COMCHECK'!$A:$S,14,0),0)</f>
        <v>0</v>
      </c>
      <c r="P852" s="202"/>
      <c r="Q852" s="91">
        <f t="shared" si="85"/>
        <v>0</v>
      </c>
      <c r="R852" s="201">
        <f>IF(S852&gt;0,VLOOKUP($D852,'BBLM COMCHECK'!$A:$S,15,0),0)</f>
        <v>0</v>
      </c>
      <c r="S852" s="202"/>
      <c r="T852" s="91">
        <f t="shared" si="86"/>
        <v>0</v>
      </c>
      <c r="U852" s="201">
        <f>IF(V852&gt;0,VLOOKUP($D852,'BBLM COMCHECK'!$A:$Z,25,0),0)</f>
        <v>0</v>
      </c>
      <c r="V852" s="202"/>
      <c r="W852" s="91">
        <f t="shared" si="87"/>
        <v>0</v>
      </c>
      <c r="X852" s="201">
        <f>IF(Y852&gt;0,VLOOKUP($D852,'BBLM COMCHECK'!$A:$Z,25,0),0)</f>
        <v>0</v>
      </c>
      <c r="Y852" s="202"/>
      <c r="Z852" s="91">
        <f t="shared" si="88"/>
        <v>0</v>
      </c>
      <c r="AA852" s="203" t="str">
        <f>VLOOKUP(D852,'BBLM COMCHECK'!$A:$I,9,0)</f>
        <v>order stop</v>
      </c>
      <c r="AB852" s="204">
        <f>VLOOKUP(D852,'BBLM COMCHECK'!$A:$L,12,0)</f>
        <v>124</v>
      </c>
      <c r="AC852" s="201">
        <f t="shared" si="89"/>
        <v>0</v>
      </c>
      <c r="AD852" s="94"/>
      <c r="AE852" s="201"/>
      <c r="AF852" s="201"/>
      <c r="AG852" s="201"/>
      <c r="AH852" s="201"/>
      <c r="AI852" s="94"/>
      <c r="AJ852" s="94"/>
      <c r="AK852" s="87" t="s">
        <v>359</v>
      </c>
      <c r="AL852" s="87" t="str">
        <f t="shared" si="90"/>
        <v>2026-01-15|06006|1088171000|0||0|1</v>
      </c>
      <c r="AP852" s="198"/>
      <c r="AQ852" s="198"/>
      <c r="AR852" s="198"/>
      <c r="BC852" s="87"/>
      <c r="BD852" s="89" t="s">
        <v>360</v>
      </c>
      <c r="BE852" s="87"/>
    </row>
    <row r="853" spans="1:57" ht="26.25" customHeight="1">
      <c r="A853" s="87" t="s">
        <v>823</v>
      </c>
      <c r="B853" s="87" t="s">
        <v>75</v>
      </c>
      <c r="C853" s="87" t="s">
        <v>75</v>
      </c>
      <c r="D853" s="92" t="s">
        <v>1415</v>
      </c>
      <c r="E853" s="92" t="s">
        <v>79</v>
      </c>
      <c r="F853" s="92" t="s">
        <v>1376</v>
      </c>
      <c r="G853" s="93" t="s">
        <v>133</v>
      </c>
      <c r="H853" s="93">
        <v>17</v>
      </c>
      <c r="I853" s="94" t="s">
        <v>22</v>
      </c>
      <c r="J853" s="148" t="s">
        <v>362</v>
      </c>
      <c r="K853" s="93" t="s">
        <v>363</v>
      </c>
      <c r="L853" s="94" t="s">
        <v>364</v>
      </c>
      <c r="M853" s="94">
        <v>40</v>
      </c>
      <c r="N853" s="95">
        <f t="shared" si="84"/>
        <v>0</v>
      </c>
      <c r="O853" s="201">
        <f>IF(P853&gt;0,VLOOKUP($D853,'BBLM COMCHECK'!$A:$S,14,0),0)</f>
        <v>0</v>
      </c>
      <c r="P853" s="202"/>
      <c r="Q853" s="91">
        <f t="shared" si="85"/>
        <v>0</v>
      </c>
      <c r="R853" s="201">
        <f>IF(S853&gt;0,VLOOKUP($D853,'BBLM COMCHECK'!$A:$S,15,0),0)</f>
        <v>0</v>
      </c>
      <c r="S853" s="202"/>
      <c r="T853" s="91">
        <f t="shared" si="86"/>
        <v>0</v>
      </c>
      <c r="U853" s="201">
        <f>IF(V853&gt;0,VLOOKUP($D853,'BBLM COMCHECK'!$A:$Z,25,0),0)</f>
        <v>0</v>
      </c>
      <c r="V853" s="202"/>
      <c r="W853" s="91">
        <f t="shared" si="87"/>
        <v>0</v>
      </c>
      <c r="X853" s="201">
        <f>IF(Y853&gt;0,VLOOKUP($D853,'BBLM COMCHECK'!$A:$Z,25,0),0)</f>
        <v>0</v>
      </c>
      <c r="Y853" s="202"/>
      <c r="Z853" s="91">
        <f t="shared" si="88"/>
        <v>0</v>
      </c>
      <c r="AA853" s="203" t="str">
        <f>VLOOKUP(D853,'BBLM COMCHECK'!$A:$I,9,0)</f>
        <v>normal</v>
      </c>
      <c r="AB853" s="204">
        <f>VLOOKUP(D853,'BBLM COMCHECK'!$A:$L,12,0)</f>
        <v>10381</v>
      </c>
      <c r="AC853" s="201">
        <f t="shared" si="89"/>
        <v>0</v>
      </c>
      <c r="AD853" s="94"/>
      <c r="AE853" s="201"/>
      <c r="AF853" s="201"/>
      <c r="AG853" s="201"/>
      <c r="AH853" s="201"/>
      <c r="AI853" s="94"/>
      <c r="AJ853" s="94"/>
      <c r="AK853" s="87" t="s">
        <v>365</v>
      </c>
      <c r="AL853" s="87" t="str">
        <f t="shared" si="90"/>
        <v>2026-01-15|06006|1088175000|0||0|1</v>
      </c>
      <c r="AP853" s="198"/>
      <c r="AQ853" s="198"/>
      <c r="AR853" s="198"/>
      <c r="BC853" s="87"/>
      <c r="BD853" s="89" t="s">
        <v>366</v>
      </c>
      <c r="BE853" s="87"/>
    </row>
    <row r="854" spans="1:57" ht="26.25" customHeight="1">
      <c r="A854" s="87" t="s">
        <v>824</v>
      </c>
      <c r="B854" s="87" t="s">
        <v>75</v>
      </c>
      <c r="C854" s="87" t="s">
        <v>75</v>
      </c>
      <c r="D854" s="92" t="s">
        <v>1416</v>
      </c>
      <c r="E854" s="92" t="s">
        <v>79</v>
      </c>
      <c r="F854" s="92" t="s">
        <v>1376</v>
      </c>
      <c r="G854" s="93" t="s">
        <v>133</v>
      </c>
      <c r="H854" s="93">
        <v>17</v>
      </c>
      <c r="I854" s="94" t="s">
        <v>22</v>
      </c>
      <c r="J854" s="148" t="s">
        <v>368</v>
      </c>
      <c r="K854" s="93" t="s">
        <v>369</v>
      </c>
      <c r="L854" s="94" t="s">
        <v>370</v>
      </c>
      <c r="M854" s="94">
        <v>40</v>
      </c>
      <c r="N854" s="95">
        <f t="shared" si="84"/>
        <v>0</v>
      </c>
      <c r="O854" s="201">
        <f>IF(P854&gt;0,VLOOKUP($D854,'BBLM COMCHECK'!$A:$S,14,0),0)</f>
        <v>0</v>
      </c>
      <c r="P854" s="202"/>
      <c r="Q854" s="91">
        <f t="shared" si="85"/>
        <v>0</v>
      </c>
      <c r="R854" s="201">
        <f>IF(S854&gt;0,VLOOKUP($D854,'BBLM COMCHECK'!$A:$S,15,0),0)</f>
        <v>0</v>
      </c>
      <c r="S854" s="202"/>
      <c r="T854" s="91">
        <f t="shared" si="86"/>
        <v>0</v>
      </c>
      <c r="U854" s="201">
        <f>IF(V854&gt;0,VLOOKUP($D854,'BBLM COMCHECK'!$A:$Z,25,0),0)</f>
        <v>0</v>
      </c>
      <c r="V854" s="202"/>
      <c r="W854" s="91">
        <f t="shared" si="87"/>
        <v>0</v>
      </c>
      <c r="X854" s="201">
        <f>IF(Y854&gt;0,VLOOKUP($D854,'BBLM COMCHECK'!$A:$Z,25,0),0)</f>
        <v>0</v>
      </c>
      <c r="Y854" s="202"/>
      <c r="Z854" s="91">
        <f t="shared" si="88"/>
        <v>0</v>
      </c>
      <c r="AA854" s="203" t="str">
        <f>VLOOKUP(D854,'BBLM COMCHECK'!$A:$I,9,0)</f>
        <v>order stop</v>
      </c>
      <c r="AB854" s="204">
        <f>VLOOKUP(D854,'BBLM COMCHECK'!$A:$L,12,0)</f>
        <v>655</v>
      </c>
      <c r="AC854" s="201">
        <f t="shared" si="89"/>
        <v>0</v>
      </c>
      <c r="AD854" s="94"/>
      <c r="AE854" s="201"/>
      <c r="AF854" s="201"/>
      <c r="AG854" s="201"/>
      <c r="AH854" s="201"/>
      <c r="AI854" s="94"/>
      <c r="AJ854" s="94"/>
      <c r="AK854" s="87" t="s">
        <v>371</v>
      </c>
      <c r="AL854" s="87" t="str">
        <f t="shared" si="90"/>
        <v>2026-01-15|06006|1088200000|0||0|1</v>
      </c>
      <c r="AP854" s="198"/>
      <c r="AQ854" s="198"/>
      <c r="AR854" s="198"/>
      <c r="BC854" s="87"/>
      <c r="BD854" s="89" t="s">
        <v>372</v>
      </c>
      <c r="BE854" s="87"/>
    </row>
    <row r="855" spans="1:57" ht="26.25" customHeight="1">
      <c r="A855" s="87" t="s">
        <v>825</v>
      </c>
      <c r="B855" s="87" t="s">
        <v>75</v>
      </c>
      <c r="C855" s="87" t="s">
        <v>75</v>
      </c>
      <c r="D855" s="92" t="s">
        <v>1417</v>
      </c>
      <c r="E855" s="92" t="s">
        <v>79</v>
      </c>
      <c r="F855" s="92" t="s">
        <v>1376</v>
      </c>
      <c r="G855" s="93" t="s">
        <v>133</v>
      </c>
      <c r="H855" s="93">
        <v>17</v>
      </c>
      <c r="I855" s="94" t="s">
        <v>22</v>
      </c>
      <c r="J855" s="148" t="s">
        <v>374</v>
      </c>
      <c r="K855" s="93" t="s">
        <v>375</v>
      </c>
      <c r="L855" s="94" t="s">
        <v>376</v>
      </c>
      <c r="M855" s="94">
        <v>20</v>
      </c>
      <c r="N855" s="95">
        <f t="shared" si="84"/>
        <v>0</v>
      </c>
      <c r="O855" s="201">
        <f>IF(P855&gt;0,VLOOKUP($D855,'BBLM COMCHECK'!$A:$S,14,0),0)</f>
        <v>0</v>
      </c>
      <c r="P855" s="202"/>
      <c r="Q855" s="91">
        <f t="shared" si="85"/>
        <v>0</v>
      </c>
      <c r="R855" s="201">
        <f>IF(S855&gt;0,VLOOKUP($D855,'BBLM COMCHECK'!$A:$S,15,0),0)</f>
        <v>0</v>
      </c>
      <c r="S855" s="202"/>
      <c r="T855" s="91">
        <f t="shared" si="86"/>
        <v>0</v>
      </c>
      <c r="U855" s="201">
        <f>IF(V855&gt;0,VLOOKUP($D855,'BBLM COMCHECK'!$A:$Z,25,0),0)</f>
        <v>0</v>
      </c>
      <c r="V855" s="202"/>
      <c r="W855" s="91">
        <f t="shared" si="87"/>
        <v>0</v>
      </c>
      <c r="X855" s="201">
        <f>IF(Y855&gt;0,VLOOKUP($D855,'BBLM COMCHECK'!$A:$Z,25,0),0)</f>
        <v>0</v>
      </c>
      <c r="Y855" s="202"/>
      <c r="Z855" s="91">
        <f t="shared" si="88"/>
        <v>0</v>
      </c>
      <c r="AA855" s="203" t="str">
        <f>VLOOKUP(D855,'BBLM COMCHECK'!$A:$I,9,0)</f>
        <v>normal</v>
      </c>
      <c r="AB855" s="204">
        <f>VLOOKUP(D855,'BBLM COMCHECK'!$A:$L,12,0)</f>
        <v>10046</v>
      </c>
      <c r="AC855" s="201">
        <f t="shared" si="89"/>
        <v>0</v>
      </c>
      <c r="AD855" s="94"/>
      <c r="AE855" s="201"/>
      <c r="AF855" s="201"/>
      <c r="AG855" s="201"/>
      <c r="AH855" s="201"/>
      <c r="AI855" s="94"/>
      <c r="AJ855" s="94"/>
      <c r="AK855" s="87" t="s">
        <v>377</v>
      </c>
      <c r="AL855" s="87" t="str">
        <f t="shared" si="90"/>
        <v>2026-01-15|06006|1088243000|0||0|1</v>
      </c>
      <c r="AP855" s="198"/>
      <c r="AQ855" s="198"/>
      <c r="AR855" s="198"/>
      <c r="BC855" s="87"/>
      <c r="BD855" s="89" t="s">
        <v>378</v>
      </c>
      <c r="BE855" s="87"/>
    </row>
    <row r="856" spans="1:57" ht="26.25" customHeight="1">
      <c r="A856" s="87" t="s">
        <v>826</v>
      </c>
      <c r="B856" s="87" t="s">
        <v>75</v>
      </c>
      <c r="C856" s="87" t="s">
        <v>75</v>
      </c>
      <c r="D856" s="92" t="s">
        <v>1418</v>
      </c>
      <c r="E856" s="92" t="s">
        <v>79</v>
      </c>
      <c r="F856" s="92" t="s">
        <v>1376</v>
      </c>
      <c r="G856" s="93" t="s">
        <v>133</v>
      </c>
      <c r="H856" s="93">
        <v>21</v>
      </c>
      <c r="I856" s="94" t="s">
        <v>24</v>
      </c>
      <c r="J856" s="148" t="s">
        <v>380</v>
      </c>
      <c r="K856" s="93" t="s">
        <v>381</v>
      </c>
      <c r="L856" s="94" t="s">
        <v>382</v>
      </c>
      <c r="M856" s="94">
        <v>48</v>
      </c>
      <c r="N856" s="95">
        <f t="shared" si="84"/>
        <v>0</v>
      </c>
      <c r="O856" s="201">
        <f>IF(P856&gt;0,VLOOKUP($D856,'BBLM COMCHECK'!$A:$S,14,0),0)</f>
        <v>0</v>
      </c>
      <c r="P856" s="202"/>
      <c r="Q856" s="91">
        <f t="shared" si="85"/>
        <v>0</v>
      </c>
      <c r="R856" s="201">
        <f>IF(S856&gt;0,VLOOKUP($D856,'BBLM COMCHECK'!$A:$S,15,0),0)</f>
        <v>0</v>
      </c>
      <c r="S856" s="202"/>
      <c r="T856" s="91">
        <f t="shared" si="86"/>
        <v>0</v>
      </c>
      <c r="U856" s="201">
        <f>IF(V856&gt;0,VLOOKUP($D856,'BBLM COMCHECK'!$A:$Z,25,0),0)</f>
        <v>0</v>
      </c>
      <c r="V856" s="202"/>
      <c r="W856" s="91">
        <f t="shared" si="87"/>
        <v>0</v>
      </c>
      <c r="X856" s="201">
        <f>IF(Y856&gt;0,VLOOKUP($D856,'BBLM COMCHECK'!$A:$Z,25,0),0)</f>
        <v>0</v>
      </c>
      <c r="Y856" s="202"/>
      <c r="Z856" s="91">
        <f t="shared" si="88"/>
        <v>0</v>
      </c>
      <c r="AA856" s="203" t="str">
        <f>VLOOKUP(D856,'BBLM COMCHECK'!$A:$I,9,0)</f>
        <v>order stop</v>
      </c>
      <c r="AB856" s="204">
        <f>VLOOKUP(D856,'BBLM COMCHECK'!$A:$L,12,0)</f>
        <v>11600</v>
      </c>
      <c r="AC856" s="201">
        <f t="shared" si="89"/>
        <v>0</v>
      </c>
      <c r="AD856" s="94"/>
      <c r="AE856" s="201"/>
      <c r="AF856" s="201"/>
      <c r="AG856" s="201"/>
      <c r="AH856" s="201"/>
      <c r="AI856" s="94"/>
      <c r="AJ856" s="94"/>
      <c r="AK856" s="87" t="s">
        <v>383</v>
      </c>
      <c r="AL856" s="87" t="str">
        <f t="shared" si="90"/>
        <v>2026-01-15|06006|1089271000|0||0|1</v>
      </c>
      <c r="AP856" s="198"/>
      <c r="AQ856" s="198"/>
      <c r="AR856" s="198"/>
      <c r="BC856" s="87"/>
      <c r="BD856" s="89" t="s">
        <v>384</v>
      </c>
      <c r="BE856" s="87"/>
    </row>
    <row r="857" spans="1:57" ht="26.25" customHeight="1">
      <c r="A857" s="87" t="s">
        <v>827</v>
      </c>
      <c r="B857" s="87" t="s">
        <v>75</v>
      </c>
      <c r="C857" s="87" t="s">
        <v>75</v>
      </c>
      <c r="D857" s="92" t="s">
        <v>1419</v>
      </c>
      <c r="E857" s="92" t="s">
        <v>79</v>
      </c>
      <c r="F857" s="92" t="s">
        <v>1376</v>
      </c>
      <c r="G857" s="93" t="s">
        <v>133</v>
      </c>
      <c r="H857" s="93">
        <v>27</v>
      </c>
      <c r="I857" s="94" t="s">
        <v>27</v>
      </c>
      <c r="J857" s="148" t="s">
        <v>386</v>
      </c>
      <c r="K857" s="93" t="s">
        <v>387</v>
      </c>
      <c r="L857" s="94" t="s">
        <v>388</v>
      </c>
      <c r="M857" s="94">
        <v>24</v>
      </c>
      <c r="N857" s="95">
        <f t="shared" si="84"/>
        <v>0</v>
      </c>
      <c r="O857" s="201">
        <f>IF(P857&gt;0,VLOOKUP($D857,'BBLM COMCHECK'!$A:$S,14,0),0)</f>
        <v>0</v>
      </c>
      <c r="P857" s="202"/>
      <c r="Q857" s="91">
        <f t="shared" si="85"/>
        <v>0</v>
      </c>
      <c r="R857" s="201">
        <f>IF(S857&gt;0,VLOOKUP($D857,'BBLM COMCHECK'!$A:$S,15,0),0)</f>
        <v>0</v>
      </c>
      <c r="S857" s="202"/>
      <c r="T857" s="91">
        <f t="shared" si="86"/>
        <v>0</v>
      </c>
      <c r="U857" s="201">
        <f>IF(V857&gt;0,VLOOKUP($D857,'BBLM COMCHECK'!$A:$Z,25,0),0)</f>
        <v>0</v>
      </c>
      <c r="V857" s="202"/>
      <c r="W857" s="91">
        <f t="shared" si="87"/>
        <v>0</v>
      </c>
      <c r="X857" s="201">
        <f>IF(Y857&gt;0,VLOOKUP($D857,'BBLM COMCHECK'!$A:$Z,25,0),0)</f>
        <v>0</v>
      </c>
      <c r="Y857" s="202"/>
      <c r="Z857" s="91">
        <f t="shared" si="88"/>
        <v>0</v>
      </c>
      <c r="AA857" s="203" t="str">
        <f>VLOOKUP(D857,'BBLM COMCHECK'!$A:$I,9,0)</f>
        <v>normal</v>
      </c>
      <c r="AB857" s="204">
        <f>VLOOKUP(D857,'BBLM COMCHECK'!$A:$L,12,0)</f>
        <v>2138</v>
      </c>
      <c r="AC857" s="201">
        <f t="shared" si="89"/>
        <v>0</v>
      </c>
      <c r="AD857" s="94"/>
      <c r="AE857" s="201"/>
      <c r="AF857" s="201"/>
      <c r="AG857" s="201"/>
      <c r="AH857" s="201"/>
      <c r="AI857" s="94"/>
      <c r="AJ857" s="94"/>
      <c r="AK857" s="87" t="s">
        <v>389</v>
      </c>
      <c r="AL857" s="87" t="str">
        <f t="shared" si="90"/>
        <v>2026-01-15|06006|1090446000|0||0|1</v>
      </c>
      <c r="AP857" s="198"/>
      <c r="AQ857" s="198"/>
      <c r="AR857" s="198"/>
      <c r="BC857" s="87"/>
      <c r="BD857" s="89" t="s">
        <v>390</v>
      </c>
      <c r="BE857" s="87"/>
    </row>
    <row r="858" spans="1:57" ht="26.25" customHeight="1">
      <c r="A858" s="87" t="s">
        <v>828</v>
      </c>
      <c r="B858" s="87" t="s">
        <v>75</v>
      </c>
      <c r="C858" s="87" t="s">
        <v>75</v>
      </c>
      <c r="D858" s="92" t="s">
        <v>1420</v>
      </c>
      <c r="E858" s="92" t="s">
        <v>79</v>
      </c>
      <c r="F858" s="92" t="s">
        <v>1376</v>
      </c>
      <c r="G858" s="93" t="s">
        <v>133</v>
      </c>
      <c r="H858" s="93">
        <v>27</v>
      </c>
      <c r="I858" s="94" t="s">
        <v>27</v>
      </c>
      <c r="J858" s="148" t="s">
        <v>392</v>
      </c>
      <c r="K858" s="93" t="s">
        <v>393</v>
      </c>
      <c r="L858" s="94" t="s">
        <v>394</v>
      </c>
      <c r="M858" s="94">
        <v>12</v>
      </c>
      <c r="N858" s="95">
        <f t="shared" si="84"/>
        <v>0</v>
      </c>
      <c r="O858" s="201">
        <f>IF(P858&gt;0,VLOOKUP($D858,'BBLM COMCHECK'!$A:$S,14,0),0)</f>
        <v>0</v>
      </c>
      <c r="P858" s="202"/>
      <c r="Q858" s="91">
        <f t="shared" si="85"/>
        <v>0</v>
      </c>
      <c r="R858" s="201">
        <f>IF(S858&gt;0,VLOOKUP($D858,'BBLM COMCHECK'!$A:$S,15,0),0)</f>
        <v>0</v>
      </c>
      <c r="S858" s="202"/>
      <c r="T858" s="91">
        <f t="shared" si="86"/>
        <v>0</v>
      </c>
      <c r="U858" s="201">
        <f>IF(V858&gt;0,VLOOKUP($D858,'BBLM COMCHECK'!$A:$Z,25,0),0)</f>
        <v>0</v>
      </c>
      <c r="V858" s="202"/>
      <c r="W858" s="91">
        <f t="shared" si="87"/>
        <v>0</v>
      </c>
      <c r="X858" s="201">
        <f>IF(Y858&gt;0,VLOOKUP($D858,'BBLM COMCHECK'!$A:$Z,25,0),0)</f>
        <v>0</v>
      </c>
      <c r="Y858" s="202"/>
      <c r="Z858" s="91">
        <f t="shared" si="88"/>
        <v>0</v>
      </c>
      <c r="AA858" s="203" t="str">
        <f>VLOOKUP(D858,'BBLM COMCHECK'!$A:$I,9,0)</f>
        <v>normal</v>
      </c>
      <c r="AB858" s="204">
        <f>VLOOKUP(D858,'BBLM COMCHECK'!$A:$L,12,0)</f>
        <v>412</v>
      </c>
      <c r="AC858" s="201">
        <f t="shared" si="89"/>
        <v>0</v>
      </c>
      <c r="AD858" s="94"/>
      <c r="AE858" s="201"/>
      <c r="AF858" s="201"/>
      <c r="AG858" s="201"/>
      <c r="AH858" s="201"/>
      <c r="AI858" s="94"/>
      <c r="AJ858" s="94"/>
      <c r="AK858" s="87" t="s">
        <v>395</v>
      </c>
      <c r="AL858" s="87" t="str">
        <f t="shared" si="90"/>
        <v>2026-01-15|06006|1090872000|0||0|1</v>
      </c>
      <c r="AP858" s="198"/>
      <c r="AQ858" s="198"/>
      <c r="AR858" s="198"/>
      <c r="BC858" s="87"/>
      <c r="BD858" s="89" t="s">
        <v>396</v>
      </c>
      <c r="BE858" s="87"/>
    </row>
    <row r="859" spans="1:57" ht="26.25" customHeight="1">
      <c r="A859" s="87" t="s">
        <v>829</v>
      </c>
      <c r="B859" s="87" t="s">
        <v>75</v>
      </c>
      <c r="C859" s="87" t="s">
        <v>75</v>
      </c>
      <c r="D859" s="92" t="s">
        <v>1421</v>
      </c>
      <c r="E859" s="92" t="s">
        <v>79</v>
      </c>
      <c r="F859" s="92" t="s">
        <v>1376</v>
      </c>
      <c r="G859" s="93" t="s">
        <v>133</v>
      </c>
      <c r="H859" s="93">
        <v>21</v>
      </c>
      <c r="I859" s="94" t="s">
        <v>24</v>
      </c>
      <c r="J859" s="148" t="s">
        <v>398</v>
      </c>
      <c r="K859" s="93" t="s">
        <v>399</v>
      </c>
      <c r="L859" s="94" t="s">
        <v>400</v>
      </c>
      <c r="M859" s="94">
        <v>12</v>
      </c>
      <c r="N859" s="95">
        <f t="shared" si="84"/>
        <v>0</v>
      </c>
      <c r="O859" s="201">
        <f>IF(P859&gt;0,VLOOKUP($D859,'BBLM COMCHECK'!$A:$S,14,0),0)</f>
        <v>0</v>
      </c>
      <c r="P859" s="202"/>
      <c r="Q859" s="91">
        <f t="shared" si="85"/>
        <v>0</v>
      </c>
      <c r="R859" s="201">
        <f>IF(S859&gt;0,VLOOKUP($D859,'BBLM COMCHECK'!$A:$S,15,0),0)</f>
        <v>0</v>
      </c>
      <c r="S859" s="202"/>
      <c r="T859" s="91">
        <f t="shared" si="86"/>
        <v>0</v>
      </c>
      <c r="U859" s="201">
        <f>IF(V859&gt;0,VLOOKUP($D859,'BBLM COMCHECK'!$A:$Z,25,0),0)</f>
        <v>0</v>
      </c>
      <c r="V859" s="202"/>
      <c r="W859" s="91">
        <f t="shared" si="87"/>
        <v>0</v>
      </c>
      <c r="X859" s="201">
        <f>IF(Y859&gt;0,VLOOKUP($D859,'BBLM COMCHECK'!$A:$Z,25,0),0)</f>
        <v>0</v>
      </c>
      <c r="Y859" s="202"/>
      <c r="Z859" s="91">
        <f t="shared" si="88"/>
        <v>0</v>
      </c>
      <c r="AA859" s="203" t="str">
        <f>VLOOKUP(D859,'BBLM COMCHECK'!$A:$I,9,0)</f>
        <v>order stop</v>
      </c>
      <c r="AB859" s="204">
        <f>VLOOKUP(D859,'BBLM COMCHECK'!$A:$L,12,0)</f>
        <v>5164</v>
      </c>
      <c r="AC859" s="201">
        <f t="shared" si="89"/>
        <v>0</v>
      </c>
      <c r="AD859" s="94"/>
      <c r="AE859" s="201"/>
      <c r="AF859" s="201"/>
      <c r="AG859" s="201"/>
      <c r="AH859" s="201"/>
      <c r="AI859" s="94"/>
      <c r="AJ859" s="94"/>
      <c r="AK859" s="87" t="s">
        <v>401</v>
      </c>
      <c r="AL859" s="87" t="str">
        <f t="shared" si="90"/>
        <v>2026-01-15|06006|1092661000|0||0|1</v>
      </c>
      <c r="AP859" s="198"/>
      <c r="AQ859" s="198"/>
      <c r="AR859" s="198"/>
      <c r="BC859" s="87"/>
      <c r="BD859" s="89" t="s">
        <v>402</v>
      </c>
      <c r="BE859" s="87"/>
    </row>
    <row r="860" spans="1:57" ht="26.25" customHeight="1">
      <c r="A860" s="87" t="s">
        <v>830</v>
      </c>
      <c r="B860" s="87" t="s">
        <v>75</v>
      </c>
      <c r="C860" s="87" t="s">
        <v>75</v>
      </c>
      <c r="D860" s="92" t="s">
        <v>1422</v>
      </c>
      <c r="E860" s="92" t="s">
        <v>79</v>
      </c>
      <c r="F860" s="92" t="s">
        <v>1376</v>
      </c>
      <c r="G860" s="93" t="s">
        <v>133</v>
      </c>
      <c r="H860" s="93">
        <v>26</v>
      </c>
      <c r="I860" s="94" t="s">
        <v>25</v>
      </c>
      <c r="J860" s="148" t="s">
        <v>404</v>
      </c>
      <c r="K860" s="93" t="s">
        <v>405</v>
      </c>
      <c r="L860" s="94" t="s">
        <v>406</v>
      </c>
      <c r="M860" s="94">
        <v>12</v>
      </c>
      <c r="N860" s="95">
        <f t="shared" si="84"/>
        <v>0</v>
      </c>
      <c r="O860" s="201">
        <f>IF(P860&gt;0,VLOOKUP($D860,'BBLM COMCHECK'!$A:$S,14,0),0)</f>
        <v>0</v>
      </c>
      <c r="P860" s="202"/>
      <c r="Q860" s="91">
        <f t="shared" si="85"/>
        <v>0</v>
      </c>
      <c r="R860" s="201">
        <f>IF(S860&gt;0,VLOOKUP($D860,'BBLM COMCHECK'!$A:$S,15,0),0)</f>
        <v>0</v>
      </c>
      <c r="S860" s="202"/>
      <c r="T860" s="91">
        <f t="shared" si="86"/>
        <v>0</v>
      </c>
      <c r="U860" s="201">
        <f>IF(V860&gt;0,VLOOKUP($D860,'BBLM COMCHECK'!$A:$Z,25,0),0)</f>
        <v>0</v>
      </c>
      <c r="V860" s="202"/>
      <c r="W860" s="91">
        <f t="shared" si="87"/>
        <v>0</v>
      </c>
      <c r="X860" s="201">
        <f>IF(Y860&gt;0,VLOOKUP($D860,'BBLM COMCHECK'!$A:$Z,25,0),0)</f>
        <v>0</v>
      </c>
      <c r="Y860" s="202"/>
      <c r="Z860" s="91">
        <f t="shared" si="88"/>
        <v>0</v>
      </c>
      <c r="AA860" s="203" t="str">
        <f>VLOOKUP(D860,'BBLM COMCHECK'!$A:$I,9,0)</f>
        <v>normal</v>
      </c>
      <c r="AB860" s="204">
        <f>VLOOKUP(D860,'BBLM COMCHECK'!$A:$L,12,0)</f>
        <v>51358</v>
      </c>
      <c r="AC860" s="201">
        <f t="shared" si="89"/>
        <v>0</v>
      </c>
      <c r="AD860" s="94"/>
      <c r="AE860" s="201"/>
      <c r="AF860" s="201"/>
      <c r="AG860" s="201"/>
      <c r="AH860" s="201"/>
      <c r="AI860" s="94"/>
      <c r="AJ860" s="94"/>
      <c r="AK860" s="87" t="s">
        <v>407</v>
      </c>
      <c r="AL860" s="87" t="str">
        <f t="shared" si="90"/>
        <v>2026-01-15|06006|1102123000|0||0|1</v>
      </c>
      <c r="AP860" s="198"/>
      <c r="AQ860" s="198"/>
      <c r="AR860" s="198"/>
      <c r="BC860" s="87"/>
      <c r="BD860" s="89" t="s">
        <v>408</v>
      </c>
      <c r="BE860" s="87"/>
    </row>
    <row r="861" spans="1:57" ht="26.25" customHeight="1">
      <c r="A861" s="87" t="s">
        <v>831</v>
      </c>
      <c r="B861" s="87" t="s">
        <v>75</v>
      </c>
      <c r="C861" s="87" t="s">
        <v>75</v>
      </c>
      <c r="D861" s="92" t="s">
        <v>1423</v>
      </c>
      <c r="E861" s="92" t="s">
        <v>79</v>
      </c>
      <c r="F861" s="92" t="s">
        <v>1376</v>
      </c>
      <c r="G861" s="93" t="s">
        <v>133</v>
      </c>
      <c r="H861" s="93">
        <v>26</v>
      </c>
      <c r="I861" s="94" t="s">
        <v>25</v>
      </c>
      <c r="J861" s="148" t="s">
        <v>410</v>
      </c>
      <c r="K861" s="93" t="s">
        <v>411</v>
      </c>
      <c r="L861" s="94" t="s">
        <v>412</v>
      </c>
      <c r="M861" s="94">
        <v>12</v>
      </c>
      <c r="N861" s="95">
        <f t="shared" si="84"/>
        <v>0</v>
      </c>
      <c r="O861" s="201">
        <f>IF(P861&gt;0,VLOOKUP($D861,'BBLM COMCHECK'!$A:$S,14,0),0)</f>
        <v>0</v>
      </c>
      <c r="P861" s="202"/>
      <c r="Q861" s="91">
        <f t="shared" si="85"/>
        <v>0</v>
      </c>
      <c r="R861" s="201">
        <f>IF(S861&gt;0,VLOOKUP($D861,'BBLM COMCHECK'!$A:$S,15,0),0)</f>
        <v>0</v>
      </c>
      <c r="S861" s="202"/>
      <c r="T861" s="91">
        <f t="shared" si="86"/>
        <v>0</v>
      </c>
      <c r="U861" s="201">
        <f>IF(V861&gt;0,VLOOKUP($D861,'BBLM COMCHECK'!$A:$Z,25,0),0)</f>
        <v>0</v>
      </c>
      <c r="V861" s="202"/>
      <c r="W861" s="91">
        <f t="shared" si="87"/>
        <v>0</v>
      </c>
      <c r="X861" s="201">
        <f>IF(Y861&gt;0,VLOOKUP($D861,'BBLM COMCHECK'!$A:$Z,25,0),0)</f>
        <v>0</v>
      </c>
      <c r="Y861" s="202"/>
      <c r="Z861" s="91">
        <f t="shared" si="88"/>
        <v>0</v>
      </c>
      <c r="AA861" s="203" t="str">
        <f>VLOOKUP(D861,'BBLM COMCHECK'!$A:$I,9,0)</f>
        <v>normal</v>
      </c>
      <c r="AB861" s="204">
        <f>VLOOKUP(D861,'BBLM COMCHECK'!$A:$L,12,0)</f>
        <v>1356</v>
      </c>
      <c r="AC861" s="201">
        <f t="shared" si="89"/>
        <v>0</v>
      </c>
      <c r="AD861" s="94"/>
      <c r="AE861" s="201"/>
      <c r="AF861" s="201"/>
      <c r="AG861" s="201"/>
      <c r="AH861" s="201"/>
      <c r="AI861" s="94"/>
      <c r="AJ861" s="94"/>
      <c r="AK861" s="87" t="s">
        <v>413</v>
      </c>
      <c r="AL861" s="87" t="str">
        <f t="shared" si="90"/>
        <v>2026-01-15|06006|1108244000|0||0|1</v>
      </c>
      <c r="AP861" s="198"/>
      <c r="AQ861" s="198"/>
      <c r="AR861" s="198"/>
      <c r="BC861" s="87"/>
      <c r="BD861" s="89" t="s">
        <v>887</v>
      </c>
      <c r="BE861" s="87"/>
    </row>
    <row r="862" spans="1:57" ht="26.25" customHeight="1">
      <c r="A862" s="87" t="s">
        <v>832</v>
      </c>
      <c r="B862" s="87" t="s">
        <v>75</v>
      </c>
      <c r="C862" s="87" t="s">
        <v>75</v>
      </c>
      <c r="D862" s="92" t="s">
        <v>1424</v>
      </c>
      <c r="E862" s="92" t="s">
        <v>79</v>
      </c>
      <c r="F862" s="92" t="s">
        <v>1376</v>
      </c>
      <c r="G862" s="93" t="s">
        <v>133</v>
      </c>
      <c r="H862" s="93">
        <v>11</v>
      </c>
      <c r="I862" s="94" t="s">
        <v>20</v>
      </c>
      <c r="J862" s="148" t="s">
        <v>416</v>
      </c>
      <c r="K862" s="93" t="s">
        <v>417</v>
      </c>
      <c r="L862" s="94" t="s">
        <v>418</v>
      </c>
      <c r="M862" s="94">
        <v>8</v>
      </c>
      <c r="N862" s="95">
        <f t="shared" si="84"/>
        <v>0</v>
      </c>
      <c r="O862" s="201">
        <f>IF(P862&gt;0,VLOOKUP($D862,'BBLM COMCHECK'!$A:$S,14,0),0)</f>
        <v>0</v>
      </c>
      <c r="P862" s="202"/>
      <c r="Q862" s="91">
        <f t="shared" si="85"/>
        <v>0</v>
      </c>
      <c r="R862" s="201">
        <f>IF(S862&gt;0,VLOOKUP($D862,'BBLM COMCHECK'!$A:$S,15,0),0)</f>
        <v>0</v>
      </c>
      <c r="S862" s="202"/>
      <c r="T862" s="91">
        <f t="shared" si="86"/>
        <v>0</v>
      </c>
      <c r="U862" s="201">
        <f>IF(V862&gt;0,VLOOKUP($D862,'BBLM COMCHECK'!$A:$Z,25,0),0)</f>
        <v>0</v>
      </c>
      <c r="V862" s="202"/>
      <c r="W862" s="91">
        <f t="shared" si="87"/>
        <v>0</v>
      </c>
      <c r="X862" s="201">
        <f>IF(Y862&gt;0,VLOOKUP($D862,'BBLM COMCHECK'!$A:$Z,25,0),0)</f>
        <v>0</v>
      </c>
      <c r="Y862" s="202"/>
      <c r="Z862" s="91">
        <f t="shared" si="88"/>
        <v>0</v>
      </c>
      <c r="AA862" s="203" t="str">
        <f>VLOOKUP(D862,'BBLM COMCHECK'!$A:$I,9,0)</f>
        <v>normal</v>
      </c>
      <c r="AB862" s="204">
        <f>VLOOKUP(D862,'BBLM COMCHECK'!$A:$L,12,0)</f>
        <v>1608</v>
      </c>
      <c r="AC862" s="201">
        <f t="shared" si="89"/>
        <v>0</v>
      </c>
      <c r="AD862" s="94"/>
      <c r="AE862" s="201"/>
      <c r="AF862" s="201"/>
      <c r="AG862" s="201"/>
      <c r="AH862" s="201"/>
      <c r="AI862" s="94"/>
      <c r="AJ862" s="94"/>
      <c r="AK862" s="87" t="s">
        <v>419</v>
      </c>
      <c r="AL862" s="87" t="str">
        <f t="shared" si="90"/>
        <v>2026-01-15|06006|1114756000|0||0|1</v>
      </c>
      <c r="AP862" s="198"/>
      <c r="AQ862" s="198"/>
      <c r="AR862" s="198"/>
      <c r="BC862" s="87"/>
      <c r="BD862" s="89" t="s">
        <v>420</v>
      </c>
      <c r="BE862" s="87"/>
    </row>
    <row r="863" spans="1:57" ht="26.25" customHeight="1">
      <c r="A863" s="87" t="s">
        <v>833</v>
      </c>
      <c r="B863" s="87" t="s">
        <v>75</v>
      </c>
      <c r="C863" s="87" t="s">
        <v>75</v>
      </c>
      <c r="D863" s="92" t="s">
        <v>1425</v>
      </c>
      <c r="E863" s="92" t="s">
        <v>79</v>
      </c>
      <c r="F863" s="92" t="s">
        <v>1376</v>
      </c>
      <c r="G863" s="93" t="s">
        <v>133</v>
      </c>
      <c r="H863" s="93">
        <v>21</v>
      </c>
      <c r="I863" s="94" t="s">
        <v>24</v>
      </c>
      <c r="J863" s="148" t="s">
        <v>422</v>
      </c>
      <c r="K863" s="93" t="s">
        <v>423</v>
      </c>
      <c r="L863" s="94" t="s">
        <v>424</v>
      </c>
      <c r="M863" s="94">
        <v>36</v>
      </c>
      <c r="N863" s="95">
        <f t="shared" si="84"/>
        <v>0</v>
      </c>
      <c r="O863" s="201">
        <f>IF(P863&gt;0,VLOOKUP($D863,'BBLM COMCHECK'!$A:$S,14,0),0)</f>
        <v>0</v>
      </c>
      <c r="P863" s="202"/>
      <c r="Q863" s="91">
        <f t="shared" si="85"/>
        <v>0</v>
      </c>
      <c r="R863" s="201">
        <f>IF(S863&gt;0,VLOOKUP($D863,'BBLM COMCHECK'!$A:$S,15,0),0)</f>
        <v>0</v>
      </c>
      <c r="S863" s="202"/>
      <c r="T863" s="91">
        <f t="shared" si="86"/>
        <v>0</v>
      </c>
      <c r="U863" s="201">
        <f>IF(V863&gt;0,VLOOKUP($D863,'BBLM COMCHECK'!$A:$Z,25,0),0)</f>
        <v>0</v>
      </c>
      <c r="V863" s="202"/>
      <c r="W863" s="91">
        <f t="shared" si="87"/>
        <v>0</v>
      </c>
      <c r="X863" s="201">
        <f>IF(Y863&gt;0,VLOOKUP($D863,'BBLM COMCHECK'!$A:$Z,25,0),0)</f>
        <v>0</v>
      </c>
      <c r="Y863" s="202"/>
      <c r="Z863" s="91">
        <f t="shared" si="88"/>
        <v>0</v>
      </c>
      <c r="AA863" s="203" t="str">
        <f>VLOOKUP(D863,'BBLM COMCHECK'!$A:$I,9,0)</f>
        <v>normal</v>
      </c>
      <c r="AB863" s="204">
        <f>VLOOKUP(D863,'BBLM COMCHECK'!$A:$L,12,0)</f>
        <v>13706</v>
      </c>
      <c r="AC863" s="201">
        <f t="shared" si="89"/>
        <v>0</v>
      </c>
      <c r="AD863" s="94"/>
      <c r="AE863" s="201"/>
      <c r="AF863" s="201"/>
      <c r="AG863" s="201"/>
      <c r="AH863" s="201"/>
      <c r="AI863" s="94"/>
      <c r="AJ863" s="94"/>
      <c r="AK863" s="87" t="s">
        <v>425</v>
      </c>
      <c r="AL863" s="87" t="str">
        <f t="shared" si="90"/>
        <v>2026-01-15|06006|1115338000|0||0|1</v>
      </c>
      <c r="AP863" s="198"/>
      <c r="AQ863" s="198"/>
      <c r="AR863" s="198"/>
      <c r="BC863" s="87"/>
      <c r="BD863" s="89" t="s">
        <v>426</v>
      </c>
      <c r="BE863" s="87"/>
    </row>
    <row r="864" spans="1:57" ht="26.25" customHeight="1">
      <c r="A864" s="87" t="s">
        <v>834</v>
      </c>
      <c r="B864" s="87" t="s">
        <v>75</v>
      </c>
      <c r="C864" s="87" t="s">
        <v>75</v>
      </c>
      <c r="D864" s="92" t="s">
        <v>1426</v>
      </c>
      <c r="E864" s="92" t="s">
        <v>79</v>
      </c>
      <c r="F864" s="92" t="s">
        <v>1376</v>
      </c>
      <c r="G864" s="93" t="s">
        <v>133</v>
      </c>
      <c r="H864" s="93">
        <v>11</v>
      </c>
      <c r="I864" s="94" t="s">
        <v>20</v>
      </c>
      <c r="J864" s="148" t="s">
        <v>428</v>
      </c>
      <c r="K864" s="93" t="s">
        <v>429</v>
      </c>
      <c r="L864" s="94" t="s">
        <v>430</v>
      </c>
      <c r="M864" s="94">
        <v>12</v>
      </c>
      <c r="N864" s="95">
        <f t="shared" si="84"/>
        <v>0</v>
      </c>
      <c r="O864" s="201">
        <f>IF(P864&gt;0,VLOOKUP($D864,'BBLM COMCHECK'!$A:$S,14,0),0)</f>
        <v>0</v>
      </c>
      <c r="P864" s="202"/>
      <c r="Q864" s="91">
        <f t="shared" si="85"/>
        <v>0</v>
      </c>
      <c r="R864" s="201">
        <f>IF(S864&gt;0,VLOOKUP($D864,'BBLM COMCHECK'!$A:$S,15,0),0)</f>
        <v>0</v>
      </c>
      <c r="S864" s="202"/>
      <c r="T864" s="91">
        <f t="shared" si="86"/>
        <v>0</v>
      </c>
      <c r="U864" s="201">
        <f>IF(V864&gt;0,VLOOKUP($D864,'BBLM COMCHECK'!$A:$Z,25,0),0)</f>
        <v>0</v>
      </c>
      <c r="V864" s="202"/>
      <c r="W864" s="91">
        <f t="shared" si="87"/>
        <v>0</v>
      </c>
      <c r="X864" s="201">
        <f>IF(Y864&gt;0,VLOOKUP($D864,'BBLM COMCHECK'!$A:$Z,25,0),0)</f>
        <v>0</v>
      </c>
      <c r="Y864" s="202"/>
      <c r="Z864" s="91">
        <f t="shared" si="88"/>
        <v>0</v>
      </c>
      <c r="AA864" s="203" t="str">
        <f>VLOOKUP(D864,'BBLM COMCHECK'!$A:$I,9,0)</f>
        <v>normal</v>
      </c>
      <c r="AB864" s="204">
        <f>VLOOKUP(D864,'BBLM COMCHECK'!$A:$L,12,0)</f>
        <v>330</v>
      </c>
      <c r="AC864" s="201">
        <f t="shared" si="89"/>
        <v>0</v>
      </c>
      <c r="AD864" s="94"/>
      <c r="AE864" s="201"/>
      <c r="AF864" s="201"/>
      <c r="AG864" s="201"/>
      <c r="AH864" s="201"/>
      <c r="AI864" s="94"/>
      <c r="AJ864" s="94"/>
      <c r="AK864" s="87" t="s">
        <v>431</v>
      </c>
      <c r="AL864" s="87" t="str">
        <f t="shared" si="90"/>
        <v>2026-01-15|06006|1120170000|0||0|1</v>
      </c>
      <c r="AP864" s="198"/>
      <c r="AQ864" s="198"/>
      <c r="AR864" s="198"/>
      <c r="BC864" s="87"/>
      <c r="BD864" s="89" t="s">
        <v>432</v>
      </c>
      <c r="BE864" s="87"/>
    </row>
    <row r="865" spans="1:57" ht="26.25" customHeight="1">
      <c r="A865" s="87" t="s">
        <v>835</v>
      </c>
      <c r="B865" s="87" t="s">
        <v>75</v>
      </c>
      <c r="C865" s="87" t="s">
        <v>75</v>
      </c>
      <c r="D865" s="92" t="s">
        <v>1427</v>
      </c>
      <c r="E865" s="92" t="s">
        <v>79</v>
      </c>
      <c r="F865" s="92" t="s">
        <v>1376</v>
      </c>
      <c r="G865" s="93" t="s">
        <v>133</v>
      </c>
      <c r="H865" s="93">
        <v>11</v>
      </c>
      <c r="I865" s="94" t="s">
        <v>20</v>
      </c>
      <c r="J865" s="97" t="s">
        <v>434</v>
      </c>
      <c r="K865" s="93" t="s">
        <v>435</v>
      </c>
      <c r="L865" s="94" t="s">
        <v>436</v>
      </c>
      <c r="M865" s="94">
        <v>12</v>
      </c>
      <c r="N865" s="95">
        <f t="shared" si="84"/>
        <v>0</v>
      </c>
      <c r="O865" s="201">
        <f>IF(P865&gt;0,VLOOKUP($D865,'BBLM COMCHECK'!$A:$S,14,0),0)</f>
        <v>0</v>
      </c>
      <c r="P865" s="202"/>
      <c r="Q865" s="91">
        <f t="shared" si="85"/>
        <v>0</v>
      </c>
      <c r="R865" s="201">
        <f>IF(S865&gt;0,VLOOKUP($D865,'BBLM COMCHECK'!$A:$S,15,0),0)</f>
        <v>0</v>
      </c>
      <c r="S865" s="202"/>
      <c r="T865" s="91">
        <f t="shared" si="86"/>
        <v>0</v>
      </c>
      <c r="U865" s="201">
        <f>IF(V865&gt;0,VLOOKUP($D865,'BBLM COMCHECK'!$A:$Z,25,0),0)</f>
        <v>0</v>
      </c>
      <c r="V865" s="202"/>
      <c r="W865" s="91">
        <f t="shared" si="87"/>
        <v>0</v>
      </c>
      <c r="X865" s="201">
        <f>IF(Y865&gt;0,VLOOKUP($D865,'BBLM COMCHECK'!$A:$Z,25,0),0)</f>
        <v>0</v>
      </c>
      <c r="Y865" s="202"/>
      <c r="Z865" s="91">
        <f t="shared" si="88"/>
        <v>0</v>
      </c>
      <c r="AA865" s="203" t="str">
        <f>VLOOKUP(D865,'BBLM COMCHECK'!$A:$I,9,0)</f>
        <v>normal</v>
      </c>
      <c r="AB865" s="204">
        <f>VLOOKUP(D865,'BBLM COMCHECK'!$A:$L,12,0)</f>
        <v>533</v>
      </c>
      <c r="AC865" s="201">
        <f t="shared" si="89"/>
        <v>0</v>
      </c>
      <c r="AD865" s="94"/>
      <c r="AE865" s="201"/>
      <c r="AF865" s="201"/>
      <c r="AG865" s="201"/>
      <c r="AH865" s="201"/>
      <c r="AI865" s="94"/>
      <c r="AJ865" s="94"/>
      <c r="AK865" s="87" t="s">
        <v>437</v>
      </c>
      <c r="AL865" s="87" t="str">
        <f t="shared" si="90"/>
        <v>2026-01-15|06006|1121051000|0||0|1</v>
      </c>
      <c r="AP865" s="198"/>
      <c r="AQ865" s="198"/>
      <c r="AR865" s="198"/>
      <c r="BC865" s="87"/>
      <c r="BD865" s="89" t="s">
        <v>438</v>
      </c>
      <c r="BE865" s="87"/>
    </row>
    <row r="866" spans="1:57" ht="26.25" customHeight="1">
      <c r="A866" s="87" t="s">
        <v>836</v>
      </c>
      <c r="B866" s="87" t="s">
        <v>75</v>
      </c>
      <c r="C866" s="87" t="s">
        <v>75</v>
      </c>
      <c r="D866" s="92" t="s">
        <v>1428</v>
      </c>
      <c r="E866" s="92" t="s">
        <v>79</v>
      </c>
      <c r="F866" s="92" t="s">
        <v>1376</v>
      </c>
      <c r="G866" s="93" t="s">
        <v>133</v>
      </c>
      <c r="H866" s="93">
        <v>21</v>
      </c>
      <c r="I866" s="94" t="s">
        <v>24</v>
      </c>
      <c r="J866" s="148" t="s">
        <v>440</v>
      </c>
      <c r="K866" s="93" t="s">
        <v>441</v>
      </c>
      <c r="L866" s="94" t="s">
        <v>442</v>
      </c>
      <c r="M866" s="94">
        <v>48</v>
      </c>
      <c r="N866" s="95">
        <f t="shared" si="84"/>
        <v>0</v>
      </c>
      <c r="O866" s="201">
        <f>IF(P866&gt;0,VLOOKUP($D866,'BBLM COMCHECK'!$A:$S,14,0),0)</f>
        <v>0</v>
      </c>
      <c r="P866" s="202"/>
      <c r="Q866" s="91">
        <f t="shared" si="85"/>
        <v>0</v>
      </c>
      <c r="R866" s="201">
        <f>IF(S866&gt;0,VLOOKUP($D866,'BBLM COMCHECK'!$A:$S,15,0),0)</f>
        <v>0</v>
      </c>
      <c r="S866" s="202"/>
      <c r="T866" s="91">
        <f t="shared" si="86"/>
        <v>0</v>
      </c>
      <c r="U866" s="201">
        <f>IF(V866&gt;0,VLOOKUP($D866,'BBLM COMCHECK'!$A:$Z,25,0),0)</f>
        <v>0</v>
      </c>
      <c r="V866" s="202"/>
      <c r="W866" s="91">
        <f t="shared" si="87"/>
        <v>0</v>
      </c>
      <c r="X866" s="201">
        <f>IF(Y866&gt;0,VLOOKUP($D866,'BBLM COMCHECK'!$A:$Z,25,0),0)</f>
        <v>0</v>
      </c>
      <c r="Y866" s="202"/>
      <c r="Z866" s="91">
        <f t="shared" si="88"/>
        <v>0</v>
      </c>
      <c r="AA866" s="203" t="str">
        <f>VLOOKUP(D866,'BBLM COMCHECK'!$A:$I,9,0)</f>
        <v>order stop</v>
      </c>
      <c r="AB866" s="204">
        <f>VLOOKUP(D866,'BBLM COMCHECK'!$A:$L,12,0)</f>
        <v>54796</v>
      </c>
      <c r="AC866" s="201">
        <f t="shared" si="89"/>
        <v>0</v>
      </c>
      <c r="AD866" s="94"/>
      <c r="AE866" s="201"/>
      <c r="AF866" s="201"/>
      <c r="AG866" s="201"/>
      <c r="AH866" s="201"/>
      <c r="AI866" s="94"/>
      <c r="AJ866" s="94"/>
      <c r="AK866" s="87" t="s">
        <v>443</v>
      </c>
      <c r="AL866" s="87" t="str">
        <f t="shared" si="90"/>
        <v>2026-01-15|06006|1137122000|0||0|1</v>
      </c>
      <c r="AP866" s="198"/>
      <c r="AQ866" s="198"/>
      <c r="AR866" s="198"/>
      <c r="BC866" s="87"/>
      <c r="BD866" s="89" t="s">
        <v>444</v>
      </c>
      <c r="BE866" s="87"/>
    </row>
    <row r="867" spans="1:57" ht="26.25" customHeight="1">
      <c r="A867" s="87" t="s">
        <v>783</v>
      </c>
      <c r="B867" s="87" t="s">
        <v>75</v>
      </c>
      <c r="C867" s="87" t="s">
        <v>75</v>
      </c>
      <c r="D867" s="92" t="s">
        <v>1429</v>
      </c>
      <c r="E867" s="92" t="s">
        <v>80</v>
      </c>
      <c r="F867" s="92" t="s">
        <v>1430</v>
      </c>
      <c r="G867" s="93" t="s">
        <v>133</v>
      </c>
      <c r="H867" s="93">
        <v>26</v>
      </c>
      <c r="I867" s="94" t="s">
        <v>25</v>
      </c>
      <c r="J867" s="148" t="s">
        <v>134</v>
      </c>
      <c r="K867" s="93" t="s">
        <v>135</v>
      </c>
      <c r="L867" s="94" t="s">
        <v>136</v>
      </c>
      <c r="M867" s="94">
        <v>20</v>
      </c>
      <c r="N867" s="95">
        <f t="shared" si="84"/>
        <v>0</v>
      </c>
      <c r="O867" s="201">
        <f>IF(P867&gt;0,VLOOKUP($D867,'BBLM COMCHECK'!$A:$S,14,0),0)</f>
        <v>0</v>
      </c>
      <c r="P867" s="202"/>
      <c r="Q867" s="91">
        <f t="shared" si="85"/>
        <v>0</v>
      </c>
      <c r="R867" s="201">
        <f>IF(S867&gt;0,VLOOKUP($D867,'BBLM COMCHECK'!$A:$S,15,0),0)</f>
        <v>0</v>
      </c>
      <c r="S867" s="202"/>
      <c r="T867" s="91">
        <f t="shared" si="86"/>
        <v>0</v>
      </c>
      <c r="U867" s="201">
        <f>IF(V867&gt;0,VLOOKUP($D867,'BBLM COMCHECK'!$A:$Z,25,0),0)</f>
        <v>0</v>
      </c>
      <c r="V867" s="202"/>
      <c r="W867" s="91">
        <f t="shared" si="87"/>
        <v>0</v>
      </c>
      <c r="X867" s="201">
        <f>IF(Y867&gt;0,VLOOKUP($D867,'BBLM COMCHECK'!$A:$Z,25,0),0)</f>
        <v>0</v>
      </c>
      <c r="Y867" s="202"/>
      <c r="Z867" s="91">
        <f t="shared" si="88"/>
        <v>0</v>
      </c>
      <c r="AA867" s="203" t="str">
        <f>VLOOKUP(D867,'BBLM COMCHECK'!$A:$I,9,0)</f>
        <v>normal</v>
      </c>
      <c r="AB867" s="204">
        <f>VLOOKUP(D867,'BBLM COMCHECK'!$A:$L,12,0)</f>
        <v>1255</v>
      </c>
      <c r="AC867" s="201">
        <f t="shared" si="89"/>
        <v>0</v>
      </c>
      <c r="AD867" s="94"/>
      <c r="AE867" s="201"/>
      <c r="AF867" s="201"/>
      <c r="AG867" s="201"/>
      <c r="AH867" s="201"/>
      <c r="AI867" s="94"/>
      <c r="AJ867" s="94"/>
      <c r="AK867" s="87" t="s">
        <v>137</v>
      </c>
      <c r="AL867" s="87" t="str">
        <f t="shared" si="90"/>
        <v>2026-01-15|06007|1002106000|0||0|1</v>
      </c>
      <c r="AP867" s="198"/>
      <c r="AQ867" s="198"/>
      <c r="AR867" s="198"/>
      <c r="BC867" s="87"/>
      <c r="BD867" s="89" t="s">
        <v>138</v>
      </c>
      <c r="BE867" s="87"/>
    </row>
    <row r="868" spans="1:57" ht="26.25" customHeight="1">
      <c r="A868" s="87" t="s">
        <v>785</v>
      </c>
      <c r="B868" s="87" t="s">
        <v>75</v>
      </c>
      <c r="C868" s="87" t="s">
        <v>75</v>
      </c>
      <c r="D868" s="92" t="s">
        <v>1431</v>
      </c>
      <c r="E868" s="92" t="s">
        <v>80</v>
      </c>
      <c r="F868" s="92" t="s">
        <v>1430</v>
      </c>
      <c r="G868" s="93" t="s">
        <v>133</v>
      </c>
      <c r="H868" s="93">
        <v>21</v>
      </c>
      <c r="I868" s="94" t="s">
        <v>24</v>
      </c>
      <c r="J868" s="148" t="s">
        <v>140</v>
      </c>
      <c r="K868" s="94"/>
      <c r="L868" s="94" t="s">
        <v>141</v>
      </c>
      <c r="M868" s="94">
        <v>24</v>
      </c>
      <c r="N868" s="95">
        <f t="shared" si="84"/>
        <v>0</v>
      </c>
      <c r="O868" s="201">
        <f>IF(P868&gt;0,VLOOKUP($D868,'BBLM COMCHECK'!$A:$S,14,0),0)</f>
        <v>0</v>
      </c>
      <c r="P868" s="202"/>
      <c r="Q868" s="91">
        <f t="shared" si="85"/>
        <v>0</v>
      </c>
      <c r="R868" s="201">
        <f>IF(S868&gt;0,VLOOKUP($D868,'BBLM COMCHECK'!$A:$S,15,0),0)</f>
        <v>0</v>
      </c>
      <c r="S868" s="202"/>
      <c r="T868" s="91">
        <f t="shared" si="86"/>
        <v>0</v>
      </c>
      <c r="U868" s="201">
        <f>IF(V868&gt;0,VLOOKUP($D868,'BBLM COMCHECK'!$A:$Z,25,0),0)</f>
        <v>0</v>
      </c>
      <c r="V868" s="202"/>
      <c r="W868" s="91">
        <f t="shared" si="87"/>
        <v>0</v>
      </c>
      <c r="X868" s="201">
        <f>IF(Y868&gt;0,VLOOKUP($D868,'BBLM COMCHECK'!$A:$Z,25,0),0)</f>
        <v>0</v>
      </c>
      <c r="Y868" s="202"/>
      <c r="Z868" s="91">
        <f t="shared" si="88"/>
        <v>0</v>
      </c>
      <c r="AA868" s="203" t="str">
        <f>VLOOKUP(D868,'BBLM COMCHECK'!$A:$I,9,0)</f>
        <v>normal</v>
      </c>
      <c r="AB868" s="204">
        <f>VLOOKUP(D868,'BBLM COMCHECK'!$A:$L,12,0)</f>
        <v>3643</v>
      </c>
      <c r="AC868" s="201">
        <f t="shared" si="89"/>
        <v>0</v>
      </c>
      <c r="AD868" s="94"/>
      <c r="AE868" s="201"/>
      <c r="AF868" s="201"/>
      <c r="AG868" s="201"/>
      <c r="AH868" s="201"/>
      <c r="AI868" s="94"/>
      <c r="AJ868" s="94"/>
      <c r="AL868" s="87" t="str">
        <f t="shared" si="90"/>
        <v>2026-01-15|06007|1004890000|0||0|1</v>
      </c>
      <c r="AP868" s="198"/>
      <c r="BC868" s="87"/>
      <c r="BD868" s="89" t="s">
        <v>142</v>
      </c>
      <c r="BE868" s="87"/>
    </row>
    <row r="869" spans="1:57" ht="26.25" customHeight="1">
      <c r="A869" s="87" t="s">
        <v>786</v>
      </c>
      <c r="B869" s="87" t="s">
        <v>75</v>
      </c>
      <c r="C869" s="87" t="s">
        <v>75</v>
      </c>
      <c r="D869" s="92" t="s">
        <v>1432</v>
      </c>
      <c r="E869" s="92" t="s">
        <v>80</v>
      </c>
      <c r="F869" s="92" t="s">
        <v>1430</v>
      </c>
      <c r="G869" s="93" t="s">
        <v>133</v>
      </c>
      <c r="H869" s="93">
        <v>21</v>
      </c>
      <c r="I869" s="94" t="s">
        <v>24</v>
      </c>
      <c r="J869" s="148" t="s">
        <v>144</v>
      </c>
      <c r="K869" s="93" t="s">
        <v>145</v>
      </c>
      <c r="L869" s="94" t="s">
        <v>146</v>
      </c>
      <c r="M869" s="94">
        <v>20</v>
      </c>
      <c r="N869" s="95">
        <f t="shared" si="84"/>
        <v>0</v>
      </c>
      <c r="O869" s="201">
        <f>IF(P869&gt;0,VLOOKUP($D869,'BBLM COMCHECK'!$A:$S,14,0),0)</f>
        <v>0</v>
      </c>
      <c r="P869" s="202"/>
      <c r="Q869" s="91">
        <f t="shared" si="85"/>
        <v>0</v>
      </c>
      <c r="R869" s="201">
        <f>IF(S869&gt;0,VLOOKUP($D869,'BBLM COMCHECK'!$A:$S,15,0),0)</f>
        <v>0</v>
      </c>
      <c r="S869" s="202"/>
      <c r="T869" s="91">
        <f t="shared" si="86"/>
        <v>0</v>
      </c>
      <c r="U869" s="201">
        <f>IF(V869&gt;0,VLOOKUP($D869,'BBLM COMCHECK'!$A:$Z,25,0),0)</f>
        <v>0</v>
      </c>
      <c r="V869" s="202"/>
      <c r="W869" s="91">
        <f t="shared" si="87"/>
        <v>0</v>
      </c>
      <c r="X869" s="201">
        <f>IF(Y869&gt;0,VLOOKUP($D869,'BBLM COMCHECK'!$A:$Z,25,0),0)</f>
        <v>0</v>
      </c>
      <c r="Y869" s="202"/>
      <c r="Z869" s="91">
        <f t="shared" si="88"/>
        <v>0</v>
      </c>
      <c r="AA869" s="203" t="str">
        <f>VLOOKUP(D869,'BBLM COMCHECK'!$A:$I,9,0)</f>
        <v>order stop</v>
      </c>
      <c r="AB869" s="204">
        <f>VLOOKUP(D869,'BBLM COMCHECK'!$A:$L,12,0)</f>
        <v>5438</v>
      </c>
      <c r="AC869" s="201">
        <f t="shared" si="89"/>
        <v>0</v>
      </c>
      <c r="AD869" s="94"/>
      <c r="AE869" s="201"/>
      <c r="AF869" s="201"/>
      <c r="AG869" s="201"/>
      <c r="AH869" s="201"/>
      <c r="AI869" s="94"/>
      <c r="AJ869" s="94"/>
      <c r="AK869" s="87" t="s">
        <v>147</v>
      </c>
      <c r="AL869" s="87" t="str">
        <f t="shared" si="90"/>
        <v>2026-01-15|06007|1004893000|0||0|1</v>
      </c>
      <c r="AP869" s="198"/>
      <c r="AQ869" s="198"/>
      <c r="AR869" s="198"/>
      <c r="BC869" s="87"/>
      <c r="BD869" s="89" t="s">
        <v>148</v>
      </c>
      <c r="BE869" s="87"/>
    </row>
    <row r="870" spans="1:57" ht="26.25" customHeight="1">
      <c r="A870" s="87" t="s">
        <v>787</v>
      </c>
      <c r="B870" s="87" t="s">
        <v>75</v>
      </c>
      <c r="C870" s="87" t="s">
        <v>75</v>
      </c>
      <c r="D870" s="92" t="s">
        <v>1433</v>
      </c>
      <c r="E870" s="92" t="s">
        <v>80</v>
      </c>
      <c r="F870" s="92" t="s">
        <v>1430</v>
      </c>
      <c r="G870" s="93" t="s">
        <v>133</v>
      </c>
      <c r="H870" s="93">
        <v>21</v>
      </c>
      <c r="I870" s="94" t="s">
        <v>24</v>
      </c>
      <c r="J870" s="148" t="s">
        <v>150</v>
      </c>
      <c r="K870" s="94"/>
      <c r="L870" s="94" t="s">
        <v>151</v>
      </c>
      <c r="M870" s="94">
        <v>10</v>
      </c>
      <c r="N870" s="95">
        <f t="shared" si="84"/>
        <v>0</v>
      </c>
      <c r="O870" s="201">
        <f>IF(P870&gt;0,VLOOKUP($D870,'BBLM COMCHECK'!$A:$S,14,0),0)</f>
        <v>0</v>
      </c>
      <c r="P870" s="202"/>
      <c r="Q870" s="91">
        <f t="shared" si="85"/>
        <v>0</v>
      </c>
      <c r="R870" s="201">
        <f>IF(S870&gt;0,VLOOKUP($D870,'BBLM COMCHECK'!$A:$S,15,0),0)</f>
        <v>0</v>
      </c>
      <c r="S870" s="202"/>
      <c r="T870" s="91">
        <f t="shared" si="86"/>
        <v>0</v>
      </c>
      <c r="U870" s="201">
        <f>IF(V870&gt;0,VLOOKUP($D870,'BBLM COMCHECK'!$A:$Z,25,0),0)</f>
        <v>0</v>
      </c>
      <c r="V870" s="202"/>
      <c r="W870" s="91">
        <f t="shared" si="87"/>
        <v>0</v>
      </c>
      <c r="X870" s="201">
        <f>IF(Y870&gt;0,VLOOKUP($D870,'BBLM COMCHECK'!$A:$Z,25,0),0)</f>
        <v>0</v>
      </c>
      <c r="Y870" s="202"/>
      <c r="Z870" s="91">
        <f t="shared" si="88"/>
        <v>0</v>
      </c>
      <c r="AA870" s="203" t="str">
        <f>VLOOKUP(D870,'BBLM COMCHECK'!$A:$I,9,0)</f>
        <v>order stop</v>
      </c>
      <c r="AB870" s="204">
        <f>VLOOKUP(D870,'BBLM COMCHECK'!$A:$L,12,0)</f>
        <v>1260</v>
      </c>
      <c r="AC870" s="201">
        <f t="shared" si="89"/>
        <v>0</v>
      </c>
      <c r="AD870" s="94"/>
      <c r="AE870" s="201"/>
      <c r="AF870" s="201"/>
      <c r="AG870" s="201"/>
      <c r="AH870" s="201"/>
      <c r="AI870" s="94"/>
      <c r="AJ870" s="94"/>
      <c r="AL870" s="87" t="str">
        <f t="shared" si="90"/>
        <v>2026-01-15|06007|1005725000|0||0|1</v>
      </c>
      <c r="AP870" s="198"/>
      <c r="BC870" s="87"/>
      <c r="BD870" s="89" t="s">
        <v>152</v>
      </c>
      <c r="BE870" s="87"/>
    </row>
    <row r="871" spans="1:57" ht="26.25" customHeight="1">
      <c r="A871" s="87" t="s">
        <v>788</v>
      </c>
      <c r="B871" s="87" t="s">
        <v>75</v>
      </c>
      <c r="C871" s="87" t="s">
        <v>75</v>
      </c>
      <c r="D871" s="92" t="s">
        <v>1434</v>
      </c>
      <c r="E871" s="92" t="s">
        <v>80</v>
      </c>
      <c r="F871" s="92" t="s">
        <v>1430</v>
      </c>
      <c r="G871" s="93" t="s">
        <v>133</v>
      </c>
      <c r="H871" s="93">
        <v>21</v>
      </c>
      <c r="I871" s="94" t="s">
        <v>24</v>
      </c>
      <c r="J871" s="148" t="s">
        <v>154</v>
      </c>
      <c r="K871" s="93" t="s">
        <v>155</v>
      </c>
      <c r="L871" s="94" t="s">
        <v>156</v>
      </c>
      <c r="M871" s="94">
        <v>10</v>
      </c>
      <c r="N871" s="95">
        <f t="shared" si="84"/>
        <v>0</v>
      </c>
      <c r="O871" s="201">
        <f>IF(P871&gt;0,VLOOKUP($D871,'BBLM COMCHECK'!$A:$S,14,0),0)</f>
        <v>0</v>
      </c>
      <c r="P871" s="202"/>
      <c r="Q871" s="91">
        <f t="shared" si="85"/>
        <v>0</v>
      </c>
      <c r="R871" s="201">
        <f>IF(S871&gt;0,VLOOKUP($D871,'BBLM COMCHECK'!$A:$S,15,0),0)</f>
        <v>0</v>
      </c>
      <c r="S871" s="202"/>
      <c r="T871" s="91">
        <f t="shared" si="86"/>
        <v>0</v>
      </c>
      <c r="U871" s="201">
        <f>IF(V871&gt;0,VLOOKUP($D871,'BBLM COMCHECK'!$A:$Z,25,0),0)</f>
        <v>0</v>
      </c>
      <c r="V871" s="202"/>
      <c r="W871" s="91">
        <f t="shared" si="87"/>
        <v>0</v>
      </c>
      <c r="X871" s="201">
        <f>IF(Y871&gt;0,VLOOKUP($D871,'BBLM COMCHECK'!$A:$Z,25,0),0)</f>
        <v>0</v>
      </c>
      <c r="Y871" s="202"/>
      <c r="Z871" s="91">
        <f t="shared" si="88"/>
        <v>0</v>
      </c>
      <c r="AA871" s="203" t="str">
        <f>VLOOKUP(D871,'BBLM COMCHECK'!$A:$I,9,0)</f>
        <v>order stop</v>
      </c>
      <c r="AB871" s="204">
        <f>VLOOKUP(D871,'BBLM COMCHECK'!$A:$L,12,0)</f>
        <v>2496</v>
      </c>
      <c r="AC871" s="201">
        <f t="shared" si="89"/>
        <v>0</v>
      </c>
      <c r="AD871" s="94"/>
      <c r="AE871" s="201"/>
      <c r="AF871" s="201"/>
      <c r="AG871" s="201"/>
      <c r="AH871" s="201"/>
      <c r="AI871" s="94"/>
      <c r="AJ871" s="94"/>
      <c r="AK871" s="87" t="s">
        <v>157</v>
      </c>
      <c r="AL871" s="87" t="str">
        <f t="shared" si="90"/>
        <v>2026-01-15|06007|1005726000|0||0|1</v>
      </c>
      <c r="AP871" s="198"/>
      <c r="AQ871" s="198"/>
      <c r="AR871" s="198"/>
      <c r="BC871" s="87"/>
      <c r="BD871" s="89" t="s">
        <v>158</v>
      </c>
      <c r="BE871" s="87"/>
    </row>
    <row r="872" spans="1:57" ht="26.25" customHeight="1">
      <c r="A872" s="87" t="s">
        <v>789</v>
      </c>
      <c r="B872" s="87" t="s">
        <v>75</v>
      </c>
      <c r="C872" s="87" t="s">
        <v>75</v>
      </c>
      <c r="D872" s="92" t="s">
        <v>1435</v>
      </c>
      <c r="E872" s="92" t="s">
        <v>80</v>
      </c>
      <c r="F872" s="92" t="s">
        <v>1430</v>
      </c>
      <c r="G872" s="93" t="s">
        <v>133</v>
      </c>
      <c r="H872" s="93">
        <v>21</v>
      </c>
      <c r="I872" s="94" t="s">
        <v>24</v>
      </c>
      <c r="J872" s="148" t="s">
        <v>160</v>
      </c>
      <c r="K872" s="93" t="s">
        <v>161</v>
      </c>
      <c r="L872" s="94" t="s">
        <v>162</v>
      </c>
      <c r="M872" s="94">
        <v>10</v>
      </c>
      <c r="N872" s="95">
        <f t="shared" si="84"/>
        <v>0</v>
      </c>
      <c r="O872" s="201">
        <f>IF(P872&gt;0,VLOOKUP($D872,'BBLM COMCHECK'!$A:$S,14,0),0)</f>
        <v>0</v>
      </c>
      <c r="P872" s="202"/>
      <c r="Q872" s="91">
        <f t="shared" si="85"/>
        <v>0</v>
      </c>
      <c r="R872" s="201">
        <f>IF(S872&gt;0,VLOOKUP($D872,'BBLM COMCHECK'!$A:$S,15,0),0)</f>
        <v>0</v>
      </c>
      <c r="S872" s="202"/>
      <c r="T872" s="91">
        <f t="shared" si="86"/>
        <v>0</v>
      </c>
      <c r="U872" s="201">
        <f>IF(V872&gt;0,VLOOKUP($D872,'BBLM COMCHECK'!$A:$Z,25,0),0)</f>
        <v>0</v>
      </c>
      <c r="V872" s="202"/>
      <c r="W872" s="91">
        <f t="shared" si="87"/>
        <v>0</v>
      </c>
      <c r="X872" s="201">
        <f>IF(Y872&gt;0,VLOOKUP($D872,'BBLM COMCHECK'!$A:$Z,25,0),0)</f>
        <v>0</v>
      </c>
      <c r="Y872" s="202"/>
      <c r="Z872" s="91">
        <f t="shared" si="88"/>
        <v>0</v>
      </c>
      <c r="AA872" s="203" t="str">
        <f>VLOOKUP(D872,'BBLM COMCHECK'!$A:$I,9,0)</f>
        <v>normal</v>
      </c>
      <c r="AB872" s="204">
        <f>VLOOKUP(D872,'BBLM COMCHECK'!$A:$L,12,0)</f>
        <v>2423</v>
      </c>
      <c r="AC872" s="201">
        <f t="shared" si="89"/>
        <v>0</v>
      </c>
      <c r="AD872" s="94"/>
      <c r="AE872" s="201"/>
      <c r="AF872" s="201"/>
      <c r="AG872" s="201"/>
      <c r="AH872" s="201"/>
      <c r="AI872" s="94"/>
      <c r="AJ872" s="94"/>
      <c r="AK872" s="87" t="s">
        <v>163</v>
      </c>
      <c r="AL872" s="87" t="str">
        <f t="shared" si="90"/>
        <v>2026-01-15|06007|1015940000|0||0|1</v>
      </c>
      <c r="AP872" s="198"/>
      <c r="AQ872" s="198"/>
      <c r="AR872" s="198"/>
      <c r="BC872" s="87"/>
      <c r="BD872" s="89" t="s">
        <v>164</v>
      </c>
      <c r="BE872" s="87"/>
    </row>
    <row r="873" spans="1:57" ht="26.25" customHeight="1">
      <c r="A873" s="87" t="s">
        <v>790</v>
      </c>
      <c r="B873" s="87" t="s">
        <v>75</v>
      </c>
      <c r="C873" s="87" t="s">
        <v>75</v>
      </c>
      <c r="D873" s="92" t="s">
        <v>1436</v>
      </c>
      <c r="E873" s="92" t="s">
        <v>80</v>
      </c>
      <c r="F873" s="92" t="s">
        <v>1430</v>
      </c>
      <c r="G873" s="93" t="s">
        <v>133</v>
      </c>
      <c r="H873" s="93">
        <v>11</v>
      </c>
      <c r="I873" s="94" t="s">
        <v>20</v>
      </c>
      <c r="J873" s="148" t="s">
        <v>166</v>
      </c>
      <c r="K873" s="93" t="s">
        <v>167</v>
      </c>
      <c r="L873" s="94" t="s">
        <v>168</v>
      </c>
      <c r="M873" s="94">
        <v>12</v>
      </c>
      <c r="N873" s="95">
        <f t="shared" si="84"/>
        <v>0</v>
      </c>
      <c r="O873" s="201">
        <f>IF(P873&gt;0,VLOOKUP($D873,'BBLM COMCHECK'!$A:$S,14,0),0)</f>
        <v>0</v>
      </c>
      <c r="P873" s="202"/>
      <c r="Q873" s="91">
        <f t="shared" si="85"/>
        <v>0</v>
      </c>
      <c r="R873" s="201">
        <f>IF(S873&gt;0,VLOOKUP($D873,'BBLM COMCHECK'!$A:$S,15,0),0)</f>
        <v>0</v>
      </c>
      <c r="S873" s="202"/>
      <c r="T873" s="91">
        <f t="shared" si="86"/>
        <v>0</v>
      </c>
      <c r="U873" s="201">
        <f>IF(V873&gt;0,VLOOKUP($D873,'BBLM COMCHECK'!$A:$Z,25,0),0)</f>
        <v>0</v>
      </c>
      <c r="V873" s="202"/>
      <c r="W873" s="91">
        <f t="shared" si="87"/>
        <v>0</v>
      </c>
      <c r="X873" s="201">
        <f>IF(Y873&gt;0,VLOOKUP($D873,'BBLM COMCHECK'!$A:$Z,25,0),0)</f>
        <v>0</v>
      </c>
      <c r="Y873" s="202"/>
      <c r="Z873" s="91">
        <f t="shared" si="88"/>
        <v>0</v>
      </c>
      <c r="AA873" s="203" t="str">
        <f>VLOOKUP(D873,'BBLM COMCHECK'!$A:$I,9,0)</f>
        <v>normal</v>
      </c>
      <c r="AB873" s="204">
        <f>VLOOKUP(D873,'BBLM COMCHECK'!$A:$L,12,0)</f>
        <v>316</v>
      </c>
      <c r="AC873" s="201">
        <f t="shared" si="89"/>
        <v>0</v>
      </c>
      <c r="AD873" s="94"/>
      <c r="AE873" s="201"/>
      <c r="AF873" s="201"/>
      <c r="AG873" s="201"/>
      <c r="AH873" s="201"/>
      <c r="AI873" s="94"/>
      <c r="AJ873" s="94"/>
      <c r="AK873" s="87" t="s">
        <v>169</v>
      </c>
      <c r="AL873" s="87" t="str">
        <f t="shared" si="90"/>
        <v>2026-01-15|06007|1016172000|0||0|1</v>
      </c>
      <c r="AP873" s="198"/>
      <c r="AQ873" s="198"/>
      <c r="AR873" s="198"/>
      <c r="BC873" s="87"/>
      <c r="BD873" s="89" t="s">
        <v>170</v>
      </c>
      <c r="BE873" s="87"/>
    </row>
    <row r="874" spans="1:57" ht="26.25" customHeight="1">
      <c r="A874" s="87" t="s">
        <v>791</v>
      </c>
      <c r="B874" s="87" t="s">
        <v>75</v>
      </c>
      <c r="C874" s="87" t="s">
        <v>75</v>
      </c>
      <c r="D874" s="92" t="s">
        <v>1437</v>
      </c>
      <c r="E874" s="92" t="s">
        <v>80</v>
      </c>
      <c r="F874" s="92" t="s">
        <v>1430</v>
      </c>
      <c r="G874" s="93" t="s">
        <v>133</v>
      </c>
      <c r="H874" s="93">
        <v>27</v>
      </c>
      <c r="I874" s="94" t="s">
        <v>27</v>
      </c>
      <c r="J874" s="148" t="s">
        <v>172</v>
      </c>
      <c r="K874" s="93" t="s">
        <v>173</v>
      </c>
      <c r="L874" s="94" t="s">
        <v>174</v>
      </c>
      <c r="M874" s="94">
        <v>24</v>
      </c>
      <c r="N874" s="95">
        <f t="shared" si="84"/>
        <v>0</v>
      </c>
      <c r="O874" s="201">
        <f>IF(P874&gt;0,VLOOKUP($D874,'BBLM COMCHECK'!$A:$S,14,0),0)</f>
        <v>0</v>
      </c>
      <c r="P874" s="202"/>
      <c r="Q874" s="91">
        <f t="shared" si="85"/>
        <v>0</v>
      </c>
      <c r="R874" s="201">
        <f>IF(S874&gt;0,VLOOKUP($D874,'BBLM COMCHECK'!$A:$S,15,0),0)</f>
        <v>0</v>
      </c>
      <c r="S874" s="202"/>
      <c r="T874" s="91">
        <f t="shared" si="86"/>
        <v>0</v>
      </c>
      <c r="U874" s="201">
        <f>IF(V874&gt;0,VLOOKUP($D874,'BBLM COMCHECK'!$A:$Z,25,0),0)</f>
        <v>0</v>
      </c>
      <c r="V874" s="202"/>
      <c r="W874" s="91">
        <f t="shared" si="87"/>
        <v>0</v>
      </c>
      <c r="X874" s="201">
        <f>IF(Y874&gt;0,VLOOKUP($D874,'BBLM COMCHECK'!$A:$Z,25,0),0)</f>
        <v>0</v>
      </c>
      <c r="Y874" s="202"/>
      <c r="Z874" s="91">
        <f t="shared" si="88"/>
        <v>0</v>
      </c>
      <c r="AA874" s="203" t="str">
        <f>VLOOKUP(D874,'BBLM COMCHECK'!$A:$I,9,0)</f>
        <v>normal</v>
      </c>
      <c r="AB874" s="204">
        <f>VLOOKUP(D874,'BBLM COMCHECK'!$A:$L,12,0)</f>
        <v>2431</v>
      </c>
      <c r="AC874" s="201">
        <f t="shared" si="89"/>
        <v>0</v>
      </c>
      <c r="AD874" s="94"/>
      <c r="AE874" s="201"/>
      <c r="AF874" s="201"/>
      <c r="AG874" s="201"/>
      <c r="AH874" s="201"/>
      <c r="AI874" s="94"/>
      <c r="AJ874" s="94"/>
      <c r="AK874" s="87" t="s">
        <v>175</v>
      </c>
      <c r="AL874" s="87" t="str">
        <f t="shared" si="90"/>
        <v>2026-01-15|06007|1017616000|0||0|1</v>
      </c>
      <c r="AP874" s="198"/>
      <c r="AQ874" s="198"/>
      <c r="AR874" s="198"/>
      <c r="BC874" s="87"/>
      <c r="BD874" s="89" t="s">
        <v>176</v>
      </c>
      <c r="BE874" s="87"/>
    </row>
    <row r="875" spans="1:57" ht="26.25" customHeight="1">
      <c r="A875" s="87" t="s">
        <v>792</v>
      </c>
      <c r="B875" s="87" t="s">
        <v>75</v>
      </c>
      <c r="C875" s="87" t="s">
        <v>75</v>
      </c>
      <c r="D875" s="92" t="s">
        <v>1438</v>
      </c>
      <c r="E875" s="92" t="s">
        <v>80</v>
      </c>
      <c r="F875" s="92" t="s">
        <v>1430</v>
      </c>
      <c r="G875" s="93" t="s">
        <v>133</v>
      </c>
      <c r="H875" s="93">
        <v>21</v>
      </c>
      <c r="I875" s="94" t="s">
        <v>24</v>
      </c>
      <c r="J875" s="148" t="s">
        <v>178</v>
      </c>
      <c r="K875" s="94"/>
      <c r="L875" s="94" t="s">
        <v>179</v>
      </c>
      <c r="M875" s="94">
        <v>1</v>
      </c>
      <c r="N875" s="95">
        <f t="shared" si="84"/>
        <v>0</v>
      </c>
      <c r="O875" s="201">
        <f>IF(P875&gt;0,VLOOKUP($D875,'BBLM COMCHECK'!$A:$S,14,0),0)</f>
        <v>0</v>
      </c>
      <c r="P875" s="202"/>
      <c r="Q875" s="91">
        <f t="shared" si="85"/>
        <v>0</v>
      </c>
      <c r="R875" s="201">
        <f>IF(S875&gt;0,VLOOKUP($D875,'BBLM COMCHECK'!$A:$S,15,0),0)</f>
        <v>0</v>
      </c>
      <c r="S875" s="202"/>
      <c r="T875" s="91">
        <f t="shared" si="86"/>
        <v>0</v>
      </c>
      <c r="U875" s="201">
        <f>IF(V875&gt;0,VLOOKUP($D875,'BBLM COMCHECK'!$A:$Z,25,0),0)</f>
        <v>0</v>
      </c>
      <c r="V875" s="202"/>
      <c r="W875" s="91">
        <f t="shared" si="87"/>
        <v>0</v>
      </c>
      <c r="X875" s="201">
        <f>IF(Y875&gt;0,VLOOKUP($D875,'BBLM COMCHECK'!$A:$Z,25,0),0)</f>
        <v>0</v>
      </c>
      <c r="Y875" s="202"/>
      <c r="Z875" s="91">
        <f t="shared" si="88"/>
        <v>0</v>
      </c>
      <c r="AA875" s="203" t="str">
        <f>VLOOKUP(D875,'BBLM COMCHECK'!$A:$I,9,0)</f>
        <v>order stop</v>
      </c>
      <c r="AB875" s="204">
        <f>VLOOKUP(D875,'BBLM COMCHECK'!$A:$L,12,0)</f>
        <v>101</v>
      </c>
      <c r="AC875" s="201">
        <f t="shared" si="89"/>
        <v>0</v>
      </c>
      <c r="AD875" s="94"/>
      <c r="AE875" s="201"/>
      <c r="AF875" s="201"/>
      <c r="AG875" s="201"/>
      <c r="AH875" s="201"/>
      <c r="AI875" s="94"/>
      <c r="AJ875" s="94"/>
      <c r="AL875" s="87" t="str">
        <f t="shared" si="90"/>
        <v>2026-01-15|06007|1019929000|0||0|1</v>
      </c>
      <c r="AP875" s="198"/>
      <c r="BC875" s="87"/>
      <c r="BD875" s="89" t="s">
        <v>180</v>
      </c>
      <c r="BE875" s="87"/>
    </row>
    <row r="876" spans="1:57" ht="26.25" customHeight="1">
      <c r="A876" s="87" t="s">
        <v>793</v>
      </c>
      <c r="B876" s="87" t="s">
        <v>75</v>
      </c>
      <c r="C876" s="87" t="s">
        <v>75</v>
      </c>
      <c r="D876" s="92" t="s">
        <v>1439</v>
      </c>
      <c r="E876" s="92" t="s">
        <v>80</v>
      </c>
      <c r="F876" s="92" t="s">
        <v>1430</v>
      </c>
      <c r="G876" s="93" t="s">
        <v>133</v>
      </c>
      <c r="H876" s="93">
        <v>21</v>
      </c>
      <c r="I876" s="94" t="s">
        <v>24</v>
      </c>
      <c r="J876" s="148" t="s">
        <v>182</v>
      </c>
      <c r="K876" s="93" t="s">
        <v>183</v>
      </c>
      <c r="L876" s="94" t="s">
        <v>184</v>
      </c>
      <c r="M876" s="94">
        <v>1</v>
      </c>
      <c r="N876" s="95">
        <f t="shared" si="84"/>
        <v>0</v>
      </c>
      <c r="O876" s="201">
        <f>IF(P876&gt;0,VLOOKUP($D876,'BBLM COMCHECK'!$A:$S,14,0),0)</f>
        <v>0</v>
      </c>
      <c r="P876" s="202"/>
      <c r="Q876" s="91">
        <f t="shared" si="85"/>
        <v>0</v>
      </c>
      <c r="R876" s="201">
        <f>IF(S876&gt;0,VLOOKUP($D876,'BBLM COMCHECK'!$A:$S,15,0),0)</f>
        <v>0</v>
      </c>
      <c r="S876" s="202"/>
      <c r="T876" s="91">
        <f t="shared" si="86"/>
        <v>0</v>
      </c>
      <c r="U876" s="201">
        <f>IF(V876&gt;0,VLOOKUP($D876,'BBLM COMCHECK'!$A:$Z,25,0),0)</f>
        <v>0</v>
      </c>
      <c r="V876" s="202"/>
      <c r="W876" s="91">
        <f t="shared" si="87"/>
        <v>0</v>
      </c>
      <c r="X876" s="201">
        <f>IF(Y876&gt;0,VLOOKUP($D876,'BBLM COMCHECK'!$A:$Z,25,0),0)</f>
        <v>0</v>
      </c>
      <c r="Y876" s="202"/>
      <c r="Z876" s="91">
        <f t="shared" si="88"/>
        <v>0</v>
      </c>
      <c r="AA876" s="203" t="str">
        <f>VLOOKUP(D876,'BBLM COMCHECK'!$A:$I,9,0)</f>
        <v>order stop</v>
      </c>
      <c r="AB876" s="204">
        <f>VLOOKUP(D876,'BBLM COMCHECK'!$A:$L,12,0)</f>
        <v>127</v>
      </c>
      <c r="AC876" s="201">
        <f t="shared" si="89"/>
        <v>0</v>
      </c>
      <c r="AD876" s="94"/>
      <c r="AE876" s="201"/>
      <c r="AF876" s="201"/>
      <c r="AG876" s="201"/>
      <c r="AH876" s="201"/>
      <c r="AI876" s="94"/>
      <c r="AJ876" s="94"/>
      <c r="AK876" s="87" t="s">
        <v>185</v>
      </c>
      <c r="AL876" s="87" t="str">
        <f t="shared" si="90"/>
        <v>2026-01-15|06007|1023234000|0||0|1</v>
      </c>
      <c r="AP876" s="198"/>
      <c r="AQ876" s="198"/>
      <c r="AR876" s="198"/>
      <c r="BC876" s="87"/>
      <c r="BD876" s="89" t="s">
        <v>186</v>
      </c>
      <c r="BE876" s="87"/>
    </row>
    <row r="877" spans="1:57" ht="26.25" customHeight="1">
      <c r="A877" s="87" t="s">
        <v>794</v>
      </c>
      <c r="B877" s="87" t="s">
        <v>75</v>
      </c>
      <c r="C877" s="87" t="s">
        <v>75</v>
      </c>
      <c r="D877" s="92" t="s">
        <v>1440</v>
      </c>
      <c r="E877" s="92" t="s">
        <v>80</v>
      </c>
      <c r="F877" s="92" t="s">
        <v>1430</v>
      </c>
      <c r="G877" s="93" t="s">
        <v>133</v>
      </c>
      <c r="H877" s="93">
        <v>27</v>
      </c>
      <c r="I877" s="94" t="s">
        <v>27</v>
      </c>
      <c r="J877" s="148" t="s">
        <v>188</v>
      </c>
      <c r="K877" s="93" t="s">
        <v>189</v>
      </c>
      <c r="L877" s="94" t="s">
        <v>190</v>
      </c>
      <c r="M877" s="94">
        <v>1</v>
      </c>
      <c r="N877" s="95">
        <f t="shared" si="84"/>
        <v>0</v>
      </c>
      <c r="O877" s="201">
        <f>IF(P877&gt;0,VLOOKUP($D877,'BBLM COMCHECK'!$A:$S,14,0),0)</f>
        <v>0</v>
      </c>
      <c r="P877" s="202"/>
      <c r="Q877" s="91">
        <f t="shared" si="85"/>
        <v>0</v>
      </c>
      <c r="R877" s="201">
        <f>IF(S877&gt;0,VLOOKUP($D877,'BBLM COMCHECK'!$A:$S,15,0),0)</f>
        <v>0</v>
      </c>
      <c r="S877" s="202"/>
      <c r="T877" s="91">
        <f t="shared" si="86"/>
        <v>0</v>
      </c>
      <c r="U877" s="201">
        <f>IF(V877&gt;0,VLOOKUP($D877,'BBLM COMCHECK'!$A:$Z,25,0),0)</f>
        <v>0</v>
      </c>
      <c r="V877" s="202"/>
      <c r="W877" s="91">
        <f t="shared" si="87"/>
        <v>0</v>
      </c>
      <c r="X877" s="201">
        <f>IF(Y877&gt;0,VLOOKUP($D877,'BBLM COMCHECK'!$A:$Z,25,0),0)</f>
        <v>0</v>
      </c>
      <c r="Y877" s="202"/>
      <c r="Z877" s="91">
        <f t="shared" si="88"/>
        <v>0</v>
      </c>
      <c r="AA877" s="203" t="str">
        <f>VLOOKUP(D877,'BBLM COMCHECK'!$A:$I,9,0)</f>
        <v>normal</v>
      </c>
      <c r="AB877" s="204">
        <f>VLOOKUP(D877,'BBLM COMCHECK'!$A:$L,12,0)</f>
        <v>12</v>
      </c>
      <c r="AC877" s="201">
        <f t="shared" si="89"/>
        <v>0</v>
      </c>
      <c r="AD877" s="94"/>
      <c r="AE877" s="201"/>
      <c r="AF877" s="201"/>
      <c r="AG877" s="201"/>
      <c r="AH877" s="201"/>
      <c r="AI877" s="94"/>
      <c r="AJ877" s="94"/>
      <c r="AK877" s="87" t="s">
        <v>191</v>
      </c>
      <c r="AL877" s="87" t="str">
        <f t="shared" si="90"/>
        <v>2026-01-15|06007|1025539000|0||0|1</v>
      </c>
      <c r="AP877" s="198"/>
      <c r="AQ877" s="198"/>
      <c r="AR877" s="198"/>
      <c r="BC877" s="87"/>
      <c r="BD877" s="89" t="s">
        <v>192</v>
      </c>
      <c r="BE877" s="87"/>
    </row>
    <row r="878" spans="1:57" ht="26.25" customHeight="1">
      <c r="A878" s="87" t="s">
        <v>795</v>
      </c>
      <c r="B878" s="87" t="s">
        <v>75</v>
      </c>
      <c r="C878" s="87" t="s">
        <v>75</v>
      </c>
      <c r="D878" s="92" t="s">
        <v>1441</v>
      </c>
      <c r="E878" s="92" t="s">
        <v>80</v>
      </c>
      <c r="F878" s="92" t="s">
        <v>1430</v>
      </c>
      <c r="G878" s="93" t="s">
        <v>133</v>
      </c>
      <c r="H878" s="93">
        <v>11</v>
      </c>
      <c r="I878" s="94" t="s">
        <v>20</v>
      </c>
      <c r="J878" s="148" t="s">
        <v>194</v>
      </c>
      <c r="K878" s="93" t="s">
        <v>195</v>
      </c>
      <c r="L878" s="94" t="s">
        <v>196</v>
      </c>
      <c r="M878" s="94">
        <v>8</v>
      </c>
      <c r="N878" s="95">
        <f t="shared" si="84"/>
        <v>0</v>
      </c>
      <c r="O878" s="201">
        <f>IF(P878&gt;0,VLOOKUP($D878,'BBLM COMCHECK'!$A:$S,14,0),0)</f>
        <v>0</v>
      </c>
      <c r="P878" s="202"/>
      <c r="Q878" s="91">
        <f t="shared" si="85"/>
        <v>0</v>
      </c>
      <c r="R878" s="201">
        <f>IF(S878&gt;0,VLOOKUP($D878,'BBLM COMCHECK'!$A:$S,15,0),0)</f>
        <v>0</v>
      </c>
      <c r="S878" s="202"/>
      <c r="T878" s="91">
        <f t="shared" si="86"/>
        <v>0</v>
      </c>
      <c r="U878" s="201">
        <f>IF(V878&gt;0,VLOOKUP($D878,'BBLM COMCHECK'!$A:$Z,25,0),0)</f>
        <v>0</v>
      </c>
      <c r="V878" s="202"/>
      <c r="W878" s="91">
        <f t="shared" si="87"/>
        <v>0</v>
      </c>
      <c r="X878" s="201">
        <f>IF(Y878&gt;0,VLOOKUP($D878,'BBLM COMCHECK'!$A:$Z,25,0),0)</f>
        <v>0</v>
      </c>
      <c r="Y878" s="202"/>
      <c r="Z878" s="91">
        <f t="shared" si="88"/>
        <v>0</v>
      </c>
      <c r="AA878" s="203" t="str">
        <f>VLOOKUP(D878,'BBLM COMCHECK'!$A:$I,9,0)</f>
        <v>normal</v>
      </c>
      <c r="AB878" s="204">
        <f>VLOOKUP(D878,'BBLM COMCHECK'!$A:$L,12,0)</f>
        <v>369</v>
      </c>
      <c r="AC878" s="201">
        <f t="shared" si="89"/>
        <v>0</v>
      </c>
      <c r="AD878" s="94"/>
      <c r="AE878" s="201"/>
      <c r="AF878" s="201"/>
      <c r="AG878" s="201"/>
      <c r="AH878" s="201"/>
      <c r="AI878" s="94"/>
      <c r="AJ878" s="94"/>
      <c r="AK878" s="87" t="s">
        <v>197</v>
      </c>
      <c r="AL878" s="87" t="str">
        <f t="shared" si="90"/>
        <v>2026-01-15|06007|1032759000|0||0|1</v>
      </c>
      <c r="AP878" s="198"/>
      <c r="AQ878" s="198"/>
      <c r="AR878" s="198"/>
      <c r="BC878" s="87"/>
      <c r="BD878" s="89" t="s">
        <v>198</v>
      </c>
      <c r="BE878" s="87"/>
    </row>
    <row r="879" spans="1:57" ht="26.25" customHeight="1">
      <c r="A879" s="87" t="s">
        <v>796</v>
      </c>
      <c r="B879" s="87" t="s">
        <v>75</v>
      </c>
      <c r="C879" s="87" t="s">
        <v>75</v>
      </c>
      <c r="D879" s="92" t="s">
        <v>1442</v>
      </c>
      <c r="E879" s="92" t="s">
        <v>80</v>
      </c>
      <c r="F879" s="92" t="s">
        <v>1430</v>
      </c>
      <c r="G879" s="93" t="s">
        <v>133</v>
      </c>
      <c r="H879" s="93">
        <v>21</v>
      </c>
      <c r="I879" s="94" t="s">
        <v>24</v>
      </c>
      <c r="J879" s="148" t="s">
        <v>200</v>
      </c>
      <c r="K879" s="93" t="s">
        <v>201</v>
      </c>
      <c r="L879" s="94" t="s">
        <v>202</v>
      </c>
      <c r="M879" s="94">
        <v>20</v>
      </c>
      <c r="N879" s="95">
        <f t="shared" si="84"/>
        <v>0</v>
      </c>
      <c r="O879" s="201">
        <f>IF(P879&gt;0,VLOOKUP($D879,'BBLM COMCHECK'!$A:$S,14,0),0)</f>
        <v>0</v>
      </c>
      <c r="P879" s="202"/>
      <c r="Q879" s="91">
        <f t="shared" si="85"/>
        <v>0</v>
      </c>
      <c r="R879" s="201">
        <f>IF(S879&gt;0,VLOOKUP($D879,'BBLM COMCHECK'!$A:$S,15,0),0)</f>
        <v>0</v>
      </c>
      <c r="S879" s="202"/>
      <c r="T879" s="91">
        <f t="shared" si="86"/>
        <v>0</v>
      </c>
      <c r="U879" s="201">
        <f>IF(V879&gt;0,VLOOKUP($D879,'BBLM COMCHECK'!$A:$Z,25,0),0)</f>
        <v>0</v>
      </c>
      <c r="V879" s="202"/>
      <c r="W879" s="91">
        <f t="shared" si="87"/>
        <v>0</v>
      </c>
      <c r="X879" s="201">
        <f>IF(Y879&gt;0,VLOOKUP($D879,'BBLM COMCHECK'!$A:$Z,25,0),0)</f>
        <v>0</v>
      </c>
      <c r="Y879" s="202"/>
      <c r="Z879" s="91">
        <f t="shared" si="88"/>
        <v>0</v>
      </c>
      <c r="AA879" s="203" t="str">
        <f>VLOOKUP(D879,'BBLM COMCHECK'!$A:$I,9,0)</f>
        <v>normal</v>
      </c>
      <c r="AB879" s="204">
        <f>VLOOKUP(D879,'BBLM COMCHECK'!$A:$L,12,0)</f>
        <v>291</v>
      </c>
      <c r="AC879" s="201">
        <f t="shared" si="89"/>
        <v>0</v>
      </c>
      <c r="AD879" s="94"/>
      <c r="AE879" s="201"/>
      <c r="AF879" s="201"/>
      <c r="AG879" s="201"/>
      <c r="AH879" s="201"/>
      <c r="AI879" s="94"/>
      <c r="AJ879" s="94"/>
      <c r="AK879" s="87" t="s">
        <v>203</v>
      </c>
      <c r="AL879" s="87" t="str">
        <f t="shared" si="90"/>
        <v>2026-01-15|06007|1035433000|0||0|1</v>
      </c>
      <c r="AP879" s="198"/>
      <c r="AQ879" s="198"/>
      <c r="AR879" s="198"/>
      <c r="BC879" s="87"/>
      <c r="BD879" s="89" t="s">
        <v>204</v>
      </c>
      <c r="BE879" s="87"/>
    </row>
    <row r="880" spans="1:57" ht="26.25" customHeight="1">
      <c r="A880" s="87" t="s">
        <v>797</v>
      </c>
      <c r="B880" s="87" t="s">
        <v>75</v>
      </c>
      <c r="C880" s="87" t="s">
        <v>75</v>
      </c>
      <c r="D880" s="92" t="s">
        <v>1443</v>
      </c>
      <c r="E880" s="92" t="s">
        <v>80</v>
      </c>
      <c r="F880" s="92" t="s">
        <v>1430</v>
      </c>
      <c r="G880" s="93" t="s">
        <v>133</v>
      </c>
      <c r="H880" s="93">
        <v>17</v>
      </c>
      <c r="I880" s="94" t="s">
        <v>22</v>
      </c>
      <c r="J880" s="148" t="s">
        <v>206</v>
      </c>
      <c r="K880" s="93" t="s">
        <v>207</v>
      </c>
      <c r="L880" s="94" t="s">
        <v>208</v>
      </c>
      <c r="M880" s="94">
        <v>20</v>
      </c>
      <c r="N880" s="95">
        <f t="shared" si="84"/>
        <v>0</v>
      </c>
      <c r="O880" s="201">
        <f>IF(P880&gt;0,VLOOKUP($D880,'BBLM COMCHECK'!$A:$S,14,0),0)</f>
        <v>0</v>
      </c>
      <c r="P880" s="202"/>
      <c r="Q880" s="91">
        <f t="shared" si="85"/>
        <v>0</v>
      </c>
      <c r="R880" s="201">
        <f>IF(S880&gt;0,VLOOKUP($D880,'BBLM COMCHECK'!$A:$S,15,0),0)</f>
        <v>0</v>
      </c>
      <c r="S880" s="202"/>
      <c r="T880" s="91">
        <f t="shared" si="86"/>
        <v>0</v>
      </c>
      <c r="U880" s="201">
        <f>IF(V880&gt;0,VLOOKUP($D880,'BBLM COMCHECK'!$A:$Z,25,0),0)</f>
        <v>0</v>
      </c>
      <c r="V880" s="202"/>
      <c r="W880" s="91">
        <f t="shared" si="87"/>
        <v>0</v>
      </c>
      <c r="X880" s="201">
        <f>IF(Y880&gt;0,VLOOKUP($D880,'BBLM COMCHECK'!$A:$Z,25,0),0)</f>
        <v>0</v>
      </c>
      <c r="Y880" s="202"/>
      <c r="Z880" s="91">
        <f t="shared" si="88"/>
        <v>0</v>
      </c>
      <c r="AA880" s="203" t="str">
        <f>VLOOKUP(D880,'BBLM COMCHECK'!$A:$I,9,0)</f>
        <v>order stop</v>
      </c>
      <c r="AB880" s="204">
        <f>VLOOKUP(D880,'BBLM COMCHECK'!$A:$L,12,0)</f>
        <v>6223</v>
      </c>
      <c r="AC880" s="201">
        <f t="shared" si="89"/>
        <v>0</v>
      </c>
      <c r="AD880" s="94"/>
      <c r="AE880" s="201"/>
      <c r="AF880" s="201"/>
      <c r="AG880" s="201"/>
      <c r="AH880" s="201"/>
      <c r="AI880" s="94"/>
      <c r="AJ880" s="94"/>
      <c r="AK880" s="87" t="s">
        <v>209</v>
      </c>
      <c r="AL880" s="87" t="str">
        <f t="shared" si="90"/>
        <v>2026-01-15|06007|1035633000|0||0|1</v>
      </c>
      <c r="AP880" s="198"/>
      <c r="AQ880" s="198"/>
      <c r="AR880" s="198"/>
      <c r="BC880" s="87"/>
      <c r="BD880" s="89" t="s">
        <v>210</v>
      </c>
      <c r="BE880" s="87"/>
    </row>
    <row r="881" spans="1:57" ht="26.25" customHeight="1">
      <c r="A881" s="87" t="s">
        <v>798</v>
      </c>
      <c r="B881" s="87" t="s">
        <v>75</v>
      </c>
      <c r="C881" s="87" t="s">
        <v>75</v>
      </c>
      <c r="D881" s="92" t="s">
        <v>1444</v>
      </c>
      <c r="E881" s="92" t="s">
        <v>80</v>
      </c>
      <c r="F881" s="92" t="s">
        <v>1430</v>
      </c>
      <c r="G881" s="93" t="s">
        <v>133</v>
      </c>
      <c r="H881" s="93">
        <v>17</v>
      </c>
      <c r="I881" s="94" t="s">
        <v>22</v>
      </c>
      <c r="J881" s="148" t="s">
        <v>212</v>
      </c>
      <c r="K881" s="93" t="s">
        <v>213</v>
      </c>
      <c r="L881" s="94" t="s">
        <v>214</v>
      </c>
      <c r="M881" s="94">
        <v>20</v>
      </c>
      <c r="N881" s="95">
        <f t="shared" si="84"/>
        <v>0</v>
      </c>
      <c r="O881" s="201">
        <f>IF(P881&gt;0,VLOOKUP($D881,'BBLM COMCHECK'!$A:$S,14,0),0)</f>
        <v>0</v>
      </c>
      <c r="P881" s="202"/>
      <c r="Q881" s="91">
        <f t="shared" si="85"/>
        <v>0</v>
      </c>
      <c r="R881" s="201">
        <f>IF(S881&gt;0,VLOOKUP($D881,'BBLM COMCHECK'!$A:$S,15,0),0)</f>
        <v>0</v>
      </c>
      <c r="S881" s="202"/>
      <c r="T881" s="91">
        <f t="shared" si="86"/>
        <v>0</v>
      </c>
      <c r="U881" s="201">
        <f>IF(V881&gt;0,VLOOKUP($D881,'BBLM COMCHECK'!$A:$Z,25,0),0)</f>
        <v>0</v>
      </c>
      <c r="V881" s="202"/>
      <c r="W881" s="91">
        <f t="shared" si="87"/>
        <v>0</v>
      </c>
      <c r="X881" s="201">
        <f>IF(Y881&gt;0,VLOOKUP($D881,'BBLM COMCHECK'!$A:$Z,25,0),0)</f>
        <v>0</v>
      </c>
      <c r="Y881" s="202"/>
      <c r="Z881" s="91">
        <f t="shared" si="88"/>
        <v>0</v>
      </c>
      <c r="AA881" s="203" t="str">
        <f>VLOOKUP(D881,'BBLM COMCHECK'!$A:$I,9,0)</f>
        <v>order stop</v>
      </c>
      <c r="AB881" s="204">
        <f>VLOOKUP(D881,'BBLM COMCHECK'!$A:$L,12,0)</f>
        <v>1265</v>
      </c>
      <c r="AC881" s="201">
        <f t="shared" si="89"/>
        <v>0</v>
      </c>
      <c r="AD881" s="94"/>
      <c r="AE881" s="201"/>
      <c r="AF881" s="201"/>
      <c r="AG881" s="201"/>
      <c r="AH881" s="201"/>
      <c r="AI881" s="94"/>
      <c r="AJ881" s="94"/>
      <c r="AK881" s="87" t="s">
        <v>215</v>
      </c>
      <c r="AL881" s="87" t="str">
        <f t="shared" si="90"/>
        <v>2026-01-15|06007|1035634000|0||0|1</v>
      </c>
      <c r="AP881" s="198"/>
      <c r="AQ881" s="198"/>
      <c r="AR881" s="198"/>
      <c r="BC881" s="87"/>
      <c r="BD881" s="89" t="s">
        <v>216</v>
      </c>
      <c r="BE881" s="87"/>
    </row>
    <row r="882" spans="1:57" ht="26.25" customHeight="1">
      <c r="A882" s="87" t="s">
        <v>799</v>
      </c>
      <c r="B882" s="87" t="s">
        <v>75</v>
      </c>
      <c r="C882" s="87" t="s">
        <v>75</v>
      </c>
      <c r="D882" s="92" t="s">
        <v>1445</v>
      </c>
      <c r="E882" s="92" t="s">
        <v>80</v>
      </c>
      <c r="F882" s="92" t="s">
        <v>1430</v>
      </c>
      <c r="G882" s="93" t="s">
        <v>133</v>
      </c>
      <c r="H882" s="93">
        <v>27</v>
      </c>
      <c r="I882" s="94" t="s">
        <v>27</v>
      </c>
      <c r="J882" s="97" t="s">
        <v>218</v>
      </c>
      <c r="K882" s="93" t="s">
        <v>219</v>
      </c>
      <c r="L882" s="96" t="s">
        <v>220</v>
      </c>
      <c r="M882" s="94">
        <v>12</v>
      </c>
      <c r="N882" s="95">
        <f t="shared" si="84"/>
        <v>0</v>
      </c>
      <c r="O882" s="201">
        <f>IF(P882&gt;0,VLOOKUP($D882,'BBLM COMCHECK'!$A:$S,14,0),0)</f>
        <v>0</v>
      </c>
      <c r="P882" s="202"/>
      <c r="Q882" s="91">
        <f t="shared" si="85"/>
        <v>0</v>
      </c>
      <c r="R882" s="201">
        <f>IF(S882&gt;0,VLOOKUP($D882,'BBLM COMCHECK'!$A:$S,15,0),0)</f>
        <v>0</v>
      </c>
      <c r="S882" s="202"/>
      <c r="T882" s="91">
        <f t="shared" si="86"/>
        <v>0</v>
      </c>
      <c r="U882" s="201">
        <f>IF(V882&gt;0,VLOOKUP($D882,'BBLM COMCHECK'!$A:$Z,25,0),0)</f>
        <v>0</v>
      </c>
      <c r="V882" s="202"/>
      <c r="W882" s="91">
        <f t="shared" si="87"/>
        <v>0</v>
      </c>
      <c r="X882" s="201">
        <f>IF(Y882&gt;0,VLOOKUP($D882,'BBLM COMCHECK'!$A:$Z,25,0),0)</f>
        <v>0</v>
      </c>
      <c r="Y882" s="202"/>
      <c r="Z882" s="91">
        <f t="shared" si="88"/>
        <v>0</v>
      </c>
      <c r="AA882" s="203" t="str">
        <f>VLOOKUP(D882,'BBLM COMCHECK'!$A:$I,9,0)</f>
        <v>normal</v>
      </c>
      <c r="AB882" s="204">
        <f>VLOOKUP(D882,'BBLM COMCHECK'!$A:$L,12,0)</f>
        <v>969</v>
      </c>
      <c r="AC882" s="201">
        <f t="shared" si="89"/>
        <v>0</v>
      </c>
      <c r="AD882" s="94"/>
      <c r="AE882" s="201"/>
      <c r="AF882" s="201"/>
      <c r="AG882" s="201"/>
      <c r="AH882" s="201"/>
      <c r="AI882" s="94"/>
      <c r="AJ882" s="94"/>
      <c r="AK882" s="87" t="s">
        <v>221</v>
      </c>
      <c r="AL882" s="87" t="str">
        <f t="shared" si="90"/>
        <v>2026-01-15|06007|1038886000|0||0|1</v>
      </c>
      <c r="AP882" s="198"/>
      <c r="AQ882" s="198"/>
      <c r="AR882" s="198"/>
      <c r="BC882" s="87"/>
      <c r="BD882" s="89" t="s">
        <v>222</v>
      </c>
      <c r="BE882" s="87"/>
    </row>
    <row r="883" spans="1:57" ht="26.25" customHeight="1">
      <c r="A883" s="87" t="s">
        <v>800</v>
      </c>
      <c r="B883" s="87" t="s">
        <v>75</v>
      </c>
      <c r="C883" s="87" t="s">
        <v>75</v>
      </c>
      <c r="D883" s="92" t="s">
        <v>1446</v>
      </c>
      <c r="E883" s="92" t="s">
        <v>80</v>
      </c>
      <c r="F883" s="92" t="s">
        <v>1430</v>
      </c>
      <c r="G883" s="93" t="s">
        <v>133</v>
      </c>
      <c r="H883" s="93">
        <v>27</v>
      </c>
      <c r="I883" s="94" t="s">
        <v>27</v>
      </c>
      <c r="J883" s="148" t="s">
        <v>224</v>
      </c>
      <c r="K883" s="93" t="s">
        <v>225</v>
      </c>
      <c r="L883" s="94" t="s">
        <v>226</v>
      </c>
      <c r="M883" s="94">
        <v>1</v>
      </c>
      <c r="N883" s="95">
        <f t="shared" si="84"/>
        <v>0</v>
      </c>
      <c r="O883" s="201">
        <f>IF(P883&gt;0,VLOOKUP($D883,'BBLM COMCHECK'!$A:$S,14,0),0)</f>
        <v>0</v>
      </c>
      <c r="P883" s="202"/>
      <c r="Q883" s="91">
        <f t="shared" si="85"/>
        <v>0</v>
      </c>
      <c r="R883" s="201">
        <f>IF(S883&gt;0,VLOOKUP($D883,'BBLM COMCHECK'!$A:$S,15,0),0)</f>
        <v>0</v>
      </c>
      <c r="S883" s="202"/>
      <c r="T883" s="91">
        <f t="shared" si="86"/>
        <v>0</v>
      </c>
      <c r="U883" s="201">
        <f>IF(V883&gt;0,VLOOKUP($D883,'BBLM COMCHECK'!$A:$Z,25,0),0)</f>
        <v>0</v>
      </c>
      <c r="V883" s="202"/>
      <c r="W883" s="91">
        <f t="shared" si="87"/>
        <v>0</v>
      </c>
      <c r="X883" s="201">
        <f>IF(Y883&gt;0,VLOOKUP($D883,'BBLM COMCHECK'!$A:$Z,25,0),0)</f>
        <v>0</v>
      </c>
      <c r="Y883" s="202"/>
      <c r="Z883" s="91">
        <f t="shared" si="88"/>
        <v>0</v>
      </c>
      <c r="AA883" s="203" t="str">
        <f>VLOOKUP(D883,'BBLM COMCHECK'!$A:$I,9,0)</f>
        <v>order stop</v>
      </c>
      <c r="AB883" s="204">
        <f>VLOOKUP(D883,'BBLM COMCHECK'!$A:$L,12,0)</f>
        <v>97</v>
      </c>
      <c r="AC883" s="201">
        <f t="shared" si="89"/>
        <v>0</v>
      </c>
      <c r="AD883" s="94"/>
      <c r="AE883" s="201"/>
      <c r="AF883" s="201"/>
      <c r="AG883" s="201"/>
      <c r="AH883" s="201"/>
      <c r="AI883" s="94"/>
      <c r="AJ883" s="94"/>
      <c r="AK883" s="87" t="s">
        <v>227</v>
      </c>
      <c r="AL883" s="87" t="str">
        <f t="shared" si="90"/>
        <v>2026-01-15|06007|1038932000|0||0|1</v>
      </c>
      <c r="AP883" s="198"/>
      <c r="AQ883" s="198"/>
      <c r="AR883" s="198"/>
      <c r="BC883" s="87"/>
      <c r="BD883" s="89" t="s">
        <v>228</v>
      </c>
      <c r="BE883" s="87"/>
    </row>
    <row r="884" spans="1:57" ht="26.25" customHeight="1">
      <c r="A884" s="87" t="s">
        <v>801</v>
      </c>
      <c r="B884" s="87" t="s">
        <v>75</v>
      </c>
      <c r="C884" s="87" t="s">
        <v>75</v>
      </c>
      <c r="D884" s="92" t="s">
        <v>1447</v>
      </c>
      <c r="E884" s="92" t="s">
        <v>80</v>
      </c>
      <c r="F884" s="92" t="s">
        <v>1430</v>
      </c>
      <c r="G884" s="93" t="s">
        <v>133</v>
      </c>
      <c r="H884" s="93">
        <v>26</v>
      </c>
      <c r="I884" s="94" t="s">
        <v>25</v>
      </c>
      <c r="J884" s="148" t="s">
        <v>230</v>
      </c>
      <c r="K884" s="93" t="s">
        <v>231</v>
      </c>
      <c r="L884" s="94" t="s">
        <v>232</v>
      </c>
      <c r="M884" s="94">
        <v>12</v>
      </c>
      <c r="N884" s="95">
        <f t="shared" si="84"/>
        <v>0</v>
      </c>
      <c r="O884" s="201">
        <f>IF(P884&gt;0,VLOOKUP($D884,'BBLM COMCHECK'!$A:$S,14,0),0)</f>
        <v>0</v>
      </c>
      <c r="P884" s="202"/>
      <c r="Q884" s="91">
        <f t="shared" si="85"/>
        <v>0</v>
      </c>
      <c r="R884" s="201">
        <f>IF(S884&gt;0,VLOOKUP($D884,'BBLM COMCHECK'!$A:$S,15,0),0)</f>
        <v>0</v>
      </c>
      <c r="S884" s="202"/>
      <c r="T884" s="91">
        <f t="shared" si="86"/>
        <v>0</v>
      </c>
      <c r="U884" s="201">
        <f>IF(V884&gt;0,VLOOKUP($D884,'BBLM COMCHECK'!$A:$Z,25,0),0)</f>
        <v>0</v>
      </c>
      <c r="V884" s="202"/>
      <c r="W884" s="91">
        <f t="shared" si="87"/>
        <v>0</v>
      </c>
      <c r="X884" s="201">
        <f>IF(Y884&gt;0,VLOOKUP($D884,'BBLM COMCHECK'!$A:$Z,25,0),0)</f>
        <v>0</v>
      </c>
      <c r="Y884" s="202"/>
      <c r="Z884" s="91">
        <f t="shared" si="88"/>
        <v>0</v>
      </c>
      <c r="AA884" s="203" t="str">
        <f>VLOOKUP(D884,'BBLM COMCHECK'!$A:$I,9,0)</f>
        <v>order stop</v>
      </c>
      <c r="AB884" s="204">
        <f>VLOOKUP(D884,'BBLM COMCHECK'!$A:$L,12,0)</f>
        <v>4845</v>
      </c>
      <c r="AC884" s="201">
        <f t="shared" si="89"/>
        <v>0</v>
      </c>
      <c r="AD884" s="94"/>
      <c r="AE884" s="201"/>
      <c r="AF884" s="201"/>
      <c r="AG884" s="201"/>
      <c r="AH884" s="201"/>
      <c r="AI884" s="94"/>
      <c r="AJ884" s="94"/>
      <c r="AK884" s="87" t="s">
        <v>233</v>
      </c>
      <c r="AL884" s="87" t="str">
        <f t="shared" si="90"/>
        <v>2026-01-15|06007|1055785000|0||0|1</v>
      </c>
      <c r="AP884" s="198"/>
      <c r="AQ884" s="198"/>
      <c r="AR884" s="198"/>
      <c r="BC884" s="87"/>
      <c r="BD884" s="89" t="s">
        <v>234</v>
      </c>
      <c r="BE884" s="87"/>
    </row>
    <row r="885" spans="1:57" ht="26.25" customHeight="1">
      <c r="A885" s="87" t="s">
        <v>802</v>
      </c>
      <c r="B885" s="87" t="s">
        <v>75</v>
      </c>
      <c r="C885" s="87" t="s">
        <v>75</v>
      </c>
      <c r="D885" s="92" t="s">
        <v>1448</v>
      </c>
      <c r="E885" s="92" t="s">
        <v>80</v>
      </c>
      <c r="F885" s="92" t="s">
        <v>1430</v>
      </c>
      <c r="G885" s="93" t="s">
        <v>133</v>
      </c>
      <c r="H885" s="93">
        <v>27</v>
      </c>
      <c r="I885" s="94" t="s">
        <v>27</v>
      </c>
      <c r="J885" s="148" t="s">
        <v>236</v>
      </c>
      <c r="K885" s="93" t="s">
        <v>237</v>
      </c>
      <c r="L885" s="94" t="s">
        <v>238</v>
      </c>
      <c r="M885" s="94">
        <v>12</v>
      </c>
      <c r="N885" s="95">
        <f t="shared" si="84"/>
        <v>0</v>
      </c>
      <c r="O885" s="201">
        <f>IF(P885&gt;0,VLOOKUP($D885,'BBLM COMCHECK'!$A:$S,14,0),0)</f>
        <v>0</v>
      </c>
      <c r="P885" s="202"/>
      <c r="Q885" s="91">
        <f t="shared" si="85"/>
        <v>0</v>
      </c>
      <c r="R885" s="201">
        <f>IF(S885&gt;0,VLOOKUP($D885,'BBLM COMCHECK'!$A:$S,15,0),0)</f>
        <v>0</v>
      </c>
      <c r="S885" s="202"/>
      <c r="T885" s="91">
        <f t="shared" si="86"/>
        <v>0</v>
      </c>
      <c r="U885" s="201">
        <f>IF(V885&gt;0,VLOOKUP($D885,'BBLM COMCHECK'!$A:$Z,25,0),0)</f>
        <v>0</v>
      </c>
      <c r="V885" s="202"/>
      <c r="W885" s="91">
        <f t="shared" si="87"/>
        <v>0</v>
      </c>
      <c r="X885" s="201">
        <f>IF(Y885&gt;0,VLOOKUP($D885,'BBLM COMCHECK'!$A:$Z,25,0),0)</f>
        <v>0</v>
      </c>
      <c r="Y885" s="202"/>
      <c r="Z885" s="91">
        <f t="shared" si="88"/>
        <v>0</v>
      </c>
      <c r="AA885" s="203" t="str">
        <f>VLOOKUP(D885,'BBLM COMCHECK'!$A:$I,9,0)</f>
        <v>normal</v>
      </c>
      <c r="AB885" s="204">
        <f>VLOOKUP(D885,'BBLM COMCHECK'!$A:$L,12,0)</f>
        <v>1569</v>
      </c>
      <c r="AC885" s="201">
        <f t="shared" si="89"/>
        <v>0</v>
      </c>
      <c r="AD885" s="94"/>
      <c r="AE885" s="201"/>
      <c r="AF885" s="201"/>
      <c r="AG885" s="201"/>
      <c r="AH885" s="201"/>
      <c r="AI885" s="94"/>
      <c r="AJ885" s="94"/>
      <c r="AK885" s="87" t="s">
        <v>239</v>
      </c>
      <c r="AL885" s="87" t="str">
        <f t="shared" si="90"/>
        <v>2026-01-15|06007|1058499000|0||0|1</v>
      </c>
      <c r="AP885" s="198"/>
      <c r="AQ885" s="198"/>
      <c r="AR885" s="198"/>
      <c r="BC885" s="87"/>
      <c r="BD885" s="89" t="s">
        <v>240</v>
      </c>
      <c r="BE885" s="87"/>
    </row>
    <row r="886" spans="1:57" ht="26.25" customHeight="1">
      <c r="A886" s="87" t="s">
        <v>803</v>
      </c>
      <c r="B886" s="87" t="s">
        <v>75</v>
      </c>
      <c r="C886" s="87" t="s">
        <v>75</v>
      </c>
      <c r="D886" s="92" t="s">
        <v>1449</v>
      </c>
      <c r="E886" s="92" t="s">
        <v>80</v>
      </c>
      <c r="F886" s="92" t="s">
        <v>1430</v>
      </c>
      <c r="G886" s="93" t="s">
        <v>133</v>
      </c>
      <c r="H886" s="93">
        <v>11</v>
      </c>
      <c r="I886" s="94" t="s">
        <v>20</v>
      </c>
      <c r="J886" s="148" t="s">
        <v>242</v>
      </c>
      <c r="K886" s="93" t="s">
        <v>243</v>
      </c>
      <c r="L886" s="94" t="s">
        <v>244</v>
      </c>
      <c r="M886" s="94">
        <v>16</v>
      </c>
      <c r="N886" s="95">
        <f t="shared" si="84"/>
        <v>0</v>
      </c>
      <c r="O886" s="201">
        <f>IF(P886&gt;0,VLOOKUP($D886,'BBLM COMCHECK'!$A:$S,14,0),0)</f>
        <v>0</v>
      </c>
      <c r="P886" s="202"/>
      <c r="Q886" s="91">
        <f t="shared" si="85"/>
        <v>0</v>
      </c>
      <c r="R886" s="201">
        <f>IF(S886&gt;0,VLOOKUP($D886,'BBLM COMCHECK'!$A:$S,15,0),0)</f>
        <v>0</v>
      </c>
      <c r="S886" s="202"/>
      <c r="T886" s="91">
        <f t="shared" si="86"/>
        <v>0</v>
      </c>
      <c r="U886" s="201">
        <f>IF(V886&gt;0,VLOOKUP($D886,'BBLM COMCHECK'!$A:$Z,25,0),0)</f>
        <v>0</v>
      </c>
      <c r="V886" s="202"/>
      <c r="W886" s="91">
        <f t="shared" si="87"/>
        <v>0</v>
      </c>
      <c r="X886" s="201">
        <f>IF(Y886&gt;0,VLOOKUP($D886,'BBLM COMCHECK'!$A:$Z,25,0),0)</f>
        <v>0</v>
      </c>
      <c r="Y886" s="202"/>
      <c r="Z886" s="91">
        <f t="shared" si="88"/>
        <v>0</v>
      </c>
      <c r="AA886" s="203" t="str">
        <f>VLOOKUP(D886,'BBLM COMCHECK'!$A:$I,9,0)</f>
        <v>normal</v>
      </c>
      <c r="AB886" s="204">
        <f>VLOOKUP(D886,'BBLM COMCHECK'!$A:$L,12,0)</f>
        <v>1497</v>
      </c>
      <c r="AC886" s="201">
        <f t="shared" si="89"/>
        <v>0</v>
      </c>
      <c r="AD886" s="94"/>
      <c r="AE886" s="201"/>
      <c r="AF886" s="201"/>
      <c r="AG886" s="201"/>
      <c r="AH886" s="201"/>
      <c r="AI886" s="94"/>
      <c r="AJ886" s="94"/>
      <c r="AK886" s="87" t="s">
        <v>245</v>
      </c>
      <c r="AL886" s="87" t="str">
        <f t="shared" si="90"/>
        <v>2026-01-15|06007|1064670000|0||0|1</v>
      </c>
      <c r="AP886" s="198"/>
      <c r="AQ886" s="198"/>
      <c r="AR886" s="198"/>
      <c r="BC886" s="87"/>
      <c r="BD886" s="89" t="s">
        <v>246</v>
      </c>
      <c r="BE886" s="87"/>
    </row>
    <row r="887" spans="1:57" ht="26.25" customHeight="1">
      <c r="A887" s="87" t="s">
        <v>804</v>
      </c>
      <c r="B887" s="87" t="s">
        <v>75</v>
      </c>
      <c r="C887" s="87" t="s">
        <v>75</v>
      </c>
      <c r="D887" s="92" t="s">
        <v>1450</v>
      </c>
      <c r="E887" s="92" t="s">
        <v>80</v>
      </c>
      <c r="F887" s="92" t="s">
        <v>1430</v>
      </c>
      <c r="G887" s="93" t="s">
        <v>133</v>
      </c>
      <c r="H887" s="93">
        <v>11</v>
      </c>
      <c r="I887" s="94" t="s">
        <v>20</v>
      </c>
      <c r="J887" s="148" t="s">
        <v>248</v>
      </c>
      <c r="K887" s="93" t="s">
        <v>249</v>
      </c>
      <c r="L887" s="94" t="s">
        <v>250</v>
      </c>
      <c r="M887" s="94">
        <v>28</v>
      </c>
      <c r="N887" s="95">
        <f t="shared" si="84"/>
        <v>0</v>
      </c>
      <c r="O887" s="201">
        <f>IF(P887&gt;0,VLOOKUP($D887,'BBLM COMCHECK'!$A:$S,14,0),0)</f>
        <v>0</v>
      </c>
      <c r="P887" s="202"/>
      <c r="Q887" s="91">
        <f t="shared" si="85"/>
        <v>0</v>
      </c>
      <c r="R887" s="201">
        <f>IF(S887&gt;0,VLOOKUP($D887,'BBLM COMCHECK'!$A:$S,15,0),0)</f>
        <v>0</v>
      </c>
      <c r="S887" s="202"/>
      <c r="T887" s="91">
        <f t="shared" si="86"/>
        <v>0</v>
      </c>
      <c r="U887" s="201">
        <f>IF(V887&gt;0,VLOOKUP($D887,'BBLM COMCHECK'!$A:$Z,25,0),0)</f>
        <v>0</v>
      </c>
      <c r="V887" s="202"/>
      <c r="W887" s="91">
        <f t="shared" si="87"/>
        <v>0</v>
      </c>
      <c r="X887" s="201">
        <f>IF(Y887&gt;0,VLOOKUP($D887,'BBLM COMCHECK'!$A:$Z,25,0),0)</f>
        <v>0</v>
      </c>
      <c r="Y887" s="202"/>
      <c r="Z887" s="91">
        <f t="shared" si="88"/>
        <v>0</v>
      </c>
      <c r="AA887" s="203" t="str">
        <f>VLOOKUP(D887,'BBLM COMCHECK'!$A:$I,9,0)</f>
        <v>normal</v>
      </c>
      <c r="AB887" s="204">
        <f>VLOOKUP(D887,'BBLM COMCHECK'!$A:$L,12,0)</f>
        <v>12778</v>
      </c>
      <c r="AC887" s="201">
        <f t="shared" si="89"/>
        <v>0</v>
      </c>
      <c r="AD887" s="94"/>
      <c r="AE887" s="201"/>
      <c r="AF887" s="201"/>
      <c r="AG887" s="201"/>
      <c r="AH887" s="201"/>
      <c r="AI887" s="94"/>
      <c r="AJ887" s="94"/>
      <c r="AK887" s="87" t="s">
        <v>251</v>
      </c>
      <c r="AL887" s="87" t="str">
        <f t="shared" si="90"/>
        <v>2026-01-15|06007|1064680000|0||0|1</v>
      </c>
      <c r="AP887" s="198"/>
      <c r="AQ887" s="198"/>
      <c r="AR887" s="198"/>
      <c r="BC887" s="87"/>
      <c r="BD887" s="89" t="s">
        <v>252</v>
      </c>
      <c r="BE887" s="87"/>
    </row>
    <row r="888" spans="1:57" ht="26.25" customHeight="1">
      <c r="A888" s="87" t="s">
        <v>805</v>
      </c>
      <c r="B888" s="87" t="s">
        <v>75</v>
      </c>
      <c r="C888" s="87" t="s">
        <v>75</v>
      </c>
      <c r="D888" s="92" t="s">
        <v>1451</v>
      </c>
      <c r="E888" s="92" t="s">
        <v>80</v>
      </c>
      <c r="F888" s="92" t="s">
        <v>1430</v>
      </c>
      <c r="G888" s="93" t="s">
        <v>133</v>
      </c>
      <c r="H888" s="93">
        <v>21</v>
      </c>
      <c r="I888" s="94" t="s">
        <v>24</v>
      </c>
      <c r="J888" s="148" t="s">
        <v>254</v>
      </c>
      <c r="K888" s="93" t="s">
        <v>255</v>
      </c>
      <c r="L888" s="94" t="s">
        <v>256</v>
      </c>
      <c r="M888" s="94">
        <v>60</v>
      </c>
      <c r="N888" s="95">
        <f t="shared" si="84"/>
        <v>0</v>
      </c>
      <c r="O888" s="201">
        <f>IF(P888&gt;0,VLOOKUP($D888,'BBLM COMCHECK'!$A:$S,14,0),0)</f>
        <v>0</v>
      </c>
      <c r="P888" s="202"/>
      <c r="Q888" s="91">
        <f t="shared" si="85"/>
        <v>0</v>
      </c>
      <c r="R888" s="201">
        <f>IF(S888&gt;0,VLOOKUP($D888,'BBLM COMCHECK'!$A:$S,15,0),0)</f>
        <v>0</v>
      </c>
      <c r="S888" s="202"/>
      <c r="T888" s="91">
        <f t="shared" si="86"/>
        <v>0</v>
      </c>
      <c r="U888" s="201">
        <f>IF(V888&gt;0,VLOOKUP($D888,'BBLM COMCHECK'!$A:$Z,25,0),0)</f>
        <v>0</v>
      </c>
      <c r="V888" s="202"/>
      <c r="W888" s="91">
        <f t="shared" si="87"/>
        <v>0</v>
      </c>
      <c r="X888" s="201">
        <f>IF(Y888&gt;0,VLOOKUP($D888,'BBLM COMCHECK'!$A:$Z,25,0),0)</f>
        <v>0</v>
      </c>
      <c r="Y888" s="202"/>
      <c r="Z888" s="91">
        <f t="shared" si="88"/>
        <v>0</v>
      </c>
      <c r="AA888" s="203" t="str">
        <f>VLOOKUP(D888,'BBLM COMCHECK'!$A:$I,9,0)</f>
        <v>order stop</v>
      </c>
      <c r="AB888" s="204">
        <f>VLOOKUP(D888,'BBLM COMCHECK'!$A:$L,12,0)</f>
        <v>32680</v>
      </c>
      <c r="AC888" s="201">
        <f t="shared" si="89"/>
        <v>0</v>
      </c>
      <c r="AD888" s="94"/>
      <c r="AE888" s="201"/>
      <c r="AF888" s="201"/>
      <c r="AG888" s="201"/>
      <c r="AH888" s="201"/>
      <c r="AI888" s="94"/>
      <c r="AJ888" s="94"/>
      <c r="AK888" s="87" t="s">
        <v>257</v>
      </c>
      <c r="AL888" s="87" t="str">
        <f t="shared" si="90"/>
        <v>2026-01-15|06007|1070906000|0||0|1</v>
      </c>
      <c r="AP888" s="198"/>
      <c r="AQ888" s="198"/>
      <c r="AR888" s="198"/>
      <c r="BC888" s="87"/>
      <c r="BD888" s="89" t="s">
        <v>258</v>
      </c>
      <c r="BE888" s="87"/>
    </row>
    <row r="889" spans="1:57" ht="26.25" customHeight="1">
      <c r="A889" s="87" t="s">
        <v>806</v>
      </c>
      <c r="B889" s="87" t="s">
        <v>75</v>
      </c>
      <c r="C889" s="87" t="s">
        <v>75</v>
      </c>
      <c r="D889" s="92" t="s">
        <v>1452</v>
      </c>
      <c r="E889" s="92" t="s">
        <v>80</v>
      </c>
      <c r="F889" s="92" t="s">
        <v>1430</v>
      </c>
      <c r="G889" s="93" t="s">
        <v>133</v>
      </c>
      <c r="H889" s="93">
        <v>11</v>
      </c>
      <c r="I889" s="94" t="s">
        <v>20</v>
      </c>
      <c r="J889" s="148" t="s">
        <v>260</v>
      </c>
      <c r="K889" s="93" t="s">
        <v>261</v>
      </c>
      <c r="L889" s="94" t="s">
        <v>262</v>
      </c>
      <c r="M889" s="94">
        <v>12</v>
      </c>
      <c r="N889" s="95">
        <f t="shared" si="84"/>
        <v>0</v>
      </c>
      <c r="O889" s="201">
        <f>IF(P889&gt;0,VLOOKUP($D889,'BBLM COMCHECK'!$A:$S,14,0),0)</f>
        <v>0</v>
      </c>
      <c r="P889" s="202"/>
      <c r="Q889" s="91">
        <f t="shared" si="85"/>
        <v>0</v>
      </c>
      <c r="R889" s="201">
        <f>IF(S889&gt;0,VLOOKUP($D889,'BBLM COMCHECK'!$A:$S,15,0),0)</f>
        <v>0</v>
      </c>
      <c r="S889" s="202"/>
      <c r="T889" s="91">
        <f t="shared" si="86"/>
        <v>0</v>
      </c>
      <c r="U889" s="201">
        <f>IF(V889&gt;0,VLOOKUP($D889,'BBLM COMCHECK'!$A:$Z,25,0),0)</f>
        <v>0</v>
      </c>
      <c r="V889" s="202"/>
      <c r="W889" s="91">
        <f t="shared" si="87"/>
        <v>0</v>
      </c>
      <c r="X889" s="201">
        <f>IF(Y889&gt;0,VLOOKUP($D889,'BBLM COMCHECK'!$A:$Z,25,0),0)</f>
        <v>0</v>
      </c>
      <c r="Y889" s="202"/>
      <c r="Z889" s="91">
        <f t="shared" si="88"/>
        <v>0</v>
      </c>
      <c r="AA889" s="203" t="str">
        <f>VLOOKUP(D889,'BBLM COMCHECK'!$A:$I,9,0)</f>
        <v>normal</v>
      </c>
      <c r="AB889" s="204">
        <f>VLOOKUP(D889,'BBLM COMCHECK'!$A:$L,12,0)</f>
        <v>11659</v>
      </c>
      <c r="AC889" s="201">
        <f t="shared" si="89"/>
        <v>0</v>
      </c>
      <c r="AD889" s="94"/>
      <c r="AE889" s="201"/>
      <c r="AF889" s="201"/>
      <c r="AG889" s="201"/>
      <c r="AH889" s="201"/>
      <c r="AI889" s="94"/>
      <c r="AJ889" s="94"/>
      <c r="AK889" s="87" t="s">
        <v>263</v>
      </c>
      <c r="AL889" s="87" t="str">
        <f t="shared" si="90"/>
        <v>2026-01-15|06007|1071008000|0||0|1</v>
      </c>
      <c r="AP889" s="198"/>
      <c r="AQ889" s="198"/>
      <c r="AR889" s="198"/>
      <c r="BC889" s="87"/>
      <c r="BD889" s="89" t="s">
        <v>264</v>
      </c>
      <c r="BE889" s="87"/>
    </row>
    <row r="890" spans="1:57" ht="26.25" customHeight="1">
      <c r="A890" s="87" t="s">
        <v>807</v>
      </c>
      <c r="B890" s="87" t="s">
        <v>75</v>
      </c>
      <c r="C890" s="87" t="s">
        <v>75</v>
      </c>
      <c r="D890" s="92" t="s">
        <v>1453</v>
      </c>
      <c r="E890" s="92" t="s">
        <v>80</v>
      </c>
      <c r="F890" s="92" t="s">
        <v>1430</v>
      </c>
      <c r="G890" s="93" t="s">
        <v>133</v>
      </c>
      <c r="H890" s="93">
        <v>11</v>
      </c>
      <c r="I890" s="94" t="s">
        <v>20</v>
      </c>
      <c r="J890" s="148" t="s">
        <v>266</v>
      </c>
      <c r="K890" s="93" t="s">
        <v>267</v>
      </c>
      <c r="L890" s="94" t="s">
        <v>268</v>
      </c>
      <c r="M890" s="94">
        <v>9</v>
      </c>
      <c r="N890" s="95">
        <f t="shared" si="84"/>
        <v>0</v>
      </c>
      <c r="O890" s="201">
        <f>IF(P890&gt;0,VLOOKUP($D890,'BBLM COMCHECK'!$A:$S,14,0),0)</f>
        <v>0</v>
      </c>
      <c r="P890" s="202"/>
      <c r="Q890" s="91">
        <f t="shared" si="85"/>
        <v>0</v>
      </c>
      <c r="R890" s="201">
        <f>IF(S890&gt;0,VLOOKUP($D890,'BBLM COMCHECK'!$A:$S,15,0),0)</f>
        <v>0</v>
      </c>
      <c r="S890" s="202"/>
      <c r="T890" s="91">
        <f t="shared" si="86"/>
        <v>0</v>
      </c>
      <c r="U890" s="201">
        <f>IF(V890&gt;0,VLOOKUP($D890,'BBLM COMCHECK'!$A:$Z,25,0),0)</f>
        <v>0</v>
      </c>
      <c r="V890" s="202"/>
      <c r="W890" s="91">
        <f t="shared" si="87"/>
        <v>0</v>
      </c>
      <c r="X890" s="201">
        <f>IF(Y890&gt;0,VLOOKUP($D890,'BBLM COMCHECK'!$A:$Z,25,0),0)</f>
        <v>0</v>
      </c>
      <c r="Y890" s="202"/>
      <c r="Z890" s="91">
        <f t="shared" si="88"/>
        <v>0</v>
      </c>
      <c r="AA890" s="203" t="str">
        <f>VLOOKUP(D890,'BBLM COMCHECK'!$A:$I,9,0)</f>
        <v>normal</v>
      </c>
      <c r="AB890" s="204">
        <f>VLOOKUP(D890,'BBLM COMCHECK'!$A:$L,12,0)</f>
        <v>0</v>
      </c>
      <c r="AC890" s="201">
        <f t="shared" si="89"/>
        <v>1</v>
      </c>
      <c r="AD890" s="94"/>
      <c r="AE890" s="201"/>
      <c r="AF890" s="201"/>
      <c r="AG890" s="201"/>
      <c r="AH890" s="201"/>
      <c r="AI890" s="94"/>
      <c r="AJ890" s="94"/>
      <c r="AK890" s="87" t="s">
        <v>269</v>
      </c>
      <c r="AL890" s="87" t="str">
        <f t="shared" si="90"/>
        <v>2026-01-15|06007|1071606000|0||0|1</v>
      </c>
      <c r="AP890" s="198"/>
      <c r="AQ890" s="198"/>
      <c r="AR890" s="198"/>
      <c r="BC890" s="87"/>
      <c r="BD890" s="89" t="s">
        <v>270</v>
      </c>
      <c r="BE890" s="87"/>
    </row>
    <row r="891" spans="1:57" ht="26.25" customHeight="1">
      <c r="A891" s="87" t="s">
        <v>808</v>
      </c>
      <c r="B891" s="87" t="s">
        <v>75</v>
      </c>
      <c r="C891" s="87" t="s">
        <v>75</v>
      </c>
      <c r="D891" s="92" t="s">
        <v>1454</v>
      </c>
      <c r="E891" s="92" t="s">
        <v>80</v>
      </c>
      <c r="F891" s="92" t="s">
        <v>1430</v>
      </c>
      <c r="G891" s="93" t="s">
        <v>133</v>
      </c>
      <c r="H891" s="93">
        <v>11</v>
      </c>
      <c r="I891" s="94" t="s">
        <v>20</v>
      </c>
      <c r="J891" s="97" t="s">
        <v>272</v>
      </c>
      <c r="K891" s="93" t="s">
        <v>273</v>
      </c>
      <c r="L891" s="94" t="s">
        <v>274</v>
      </c>
      <c r="M891" s="94">
        <v>24</v>
      </c>
      <c r="N891" s="95">
        <f t="shared" ref="N891:N954" si="91">VLOOKUP($A891,$A$1:$Y$442,14,0)</f>
        <v>0</v>
      </c>
      <c r="O891" s="201">
        <f>IF(P891&gt;0,VLOOKUP($D891,'BBLM COMCHECK'!$A:$S,14,0),0)</f>
        <v>0</v>
      </c>
      <c r="P891" s="202"/>
      <c r="Q891" s="91">
        <f t="shared" si="85"/>
        <v>0</v>
      </c>
      <c r="R891" s="201">
        <f>IF(S891&gt;0,VLOOKUP($D891,'BBLM COMCHECK'!$A:$S,15,0),0)</f>
        <v>0</v>
      </c>
      <c r="S891" s="202"/>
      <c r="T891" s="91">
        <f t="shared" si="86"/>
        <v>0</v>
      </c>
      <c r="U891" s="201">
        <f>IF(V891&gt;0,VLOOKUP($D891,'BBLM COMCHECK'!$A:$Z,25,0),0)</f>
        <v>0</v>
      </c>
      <c r="V891" s="202"/>
      <c r="W891" s="91">
        <f t="shared" si="87"/>
        <v>0</v>
      </c>
      <c r="X891" s="201">
        <f>IF(Y891&gt;0,VLOOKUP($D891,'BBLM COMCHECK'!$A:$Z,25,0),0)</f>
        <v>0</v>
      </c>
      <c r="Y891" s="202"/>
      <c r="Z891" s="91">
        <f t="shared" si="88"/>
        <v>0</v>
      </c>
      <c r="AA891" s="203" t="str">
        <f>VLOOKUP(D891,'BBLM COMCHECK'!$A:$I,9,0)</f>
        <v>normal</v>
      </c>
      <c r="AB891" s="204">
        <f>VLOOKUP(D891,'BBLM COMCHECK'!$A:$L,12,0)</f>
        <v>20</v>
      </c>
      <c r="AC891" s="201">
        <f t="shared" si="89"/>
        <v>0</v>
      </c>
      <c r="AD891" s="94"/>
      <c r="AE891" s="201"/>
      <c r="AF891" s="201"/>
      <c r="AG891" s="201"/>
      <c r="AH891" s="201"/>
      <c r="AI891" s="94"/>
      <c r="AJ891" s="94"/>
      <c r="AK891" s="87" t="s">
        <v>275</v>
      </c>
      <c r="AL891" s="87" t="str">
        <f t="shared" si="90"/>
        <v>2026-01-15|06007|1072194000|0||0|1</v>
      </c>
      <c r="AP891" s="198"/>
      <c r="AQ891" s="198"/>
      <c r="AR891" s="198"/>
      <c r="BC891" s="87"/>
      <c r="BD891" s="89" t="s">
        <v>276</v>
      </c>
      <c r="BE891" s="87"/>
    </row>
    <row r="892" spans="1:57" ht="26.25" customHeight="1">
      <c r="A892" s="87" t="s">
        <v>809</v>
      </c>
      <c r="B892" s="87" t="s">
        <v>75</v>
      </c>
      <c r="C892" s="87" t="s">
        <v>75</v>
      </c>
      <c r="D892" s="92" t="s">
        <v>1455</v>
      </c>
      <c r="E892" s="92" t="s">
        <v>80</v>
      </c>
      <c r="F892" s="92" t="s">
        <v>1430</v>
      </c>
      <c r="G892" s="93" t="s">
        <v>133</v>
      </c>
      <c r="H892" s="93">
        <v>26</v>
      </c>
      <c r="I892" s="94" t="s">
        <v>25</v>
      </c>
      <c r="J892" s="148" t="s">
        <v>278</v>
      </c>
      <c r="K892" s="93" t="s">
        <v>279</v>
      </c>
      <c r="L892" s="94" t="s">
        <v>280</v>
      </c>
      <c r="M892" s="94">
        <v>20</v>
      </c>
      <c r="N892" s="95">
        <f t="shared" si="91"/>
        <v>0</v>
      </c>
      <c r="O892" s="201">
        <f>IF(P892&gt;0,VLOOKUP($D892,'BBLM COMCHECK'!$A:$S,14,0),0)</f>
        <v>0</v>
      </c>
      <c r="P892" s="202"/>
      <c r="Q892" s="91">
        <f t="shared" si="85"/>
        <v>0</v>
      </c>
      <c r="R892" s="201">
        <f>IF(S892&gt;0,VLOOKUP($D892,'BBLM COMCHECK'!$A:$S,15,0),0)</f>
        <v>0</v>
      </c>
      <c r="S892" s="202"/>
      <c r="T892" s="91">
        <f t="shared" si="86"/>
        <v>0</v>
      </c>
      <c r="U892" s="201">
        <f>IF(V892&gt;0,VLOOKUP($D892,'BBLM COMCHECK'!$A:$Z,25,0),0)</f>
        <v>0</v>
      </c>
      <c r="V892" s="202"/>
      <c r="W892" s="91">
        <f t="shared" si="87"/>
        <v>0</v>
      </c>
      <c r="X892" s="201">
        <f>IF(Y892&gt;0,VLOOKUP($D892,'BBLM COMCHECK'!$A:$Z,25,0),0)</f>
        <v>0</v>
      </c>
      <c r="Y892" s="202"/>
      <c r="Z892" s="91">
        <f t="shared" si="88"/>
        <v>0</v>
      </c>
      <c r="AA892" s="203" t="str">
        <f>VLOOKUP(D892,'BBLM COMCHECK'!$A:$I,9,0)</f>
        <v>normal</v>
      </c>
      <c r="AB892" s="204">
        <f>VLOOKUP(D892,'BBLM COMCHECK'!$A:$L,12,0)</f>
        <v>4249</v>
      </c>
      <c r="AC892" s="201">
        <f t="shared" si="89"/>
        <v>0</v>
      </c>
      <c r="AD892" s="94"/>
      <c r="AE892" s="201"/>
      <c r="AF892" s="201"/>
      <c r="AG892" s="201"/>
      <c r="AH892" s="201"/>
      <c r="AI892" s="94"/>
      <c r="AJ892" s="94"/>
      <c r="AK892" s="87" t="s">
        <v>281</v>
      </c>
      <c r="AL892" s="87" t="str">
        <f t="shared" si="90"/>
        <v>2026-01-15|06007|1074674000|0||0|1</v>
      </c>
      <c r="AP892" s="198"/>
      <c r="AQ892" s="198"/>
      <c r="AR892" s="198"/>
      <c r="BC892" s="87"/>
      <c r="BD892" s="89" t="s">
        <v>282</v>
      </c>
      <c r="BE892" s="87"/>
    </row>
    <row r="893" spans="1:57" ht="26.25" customHeight="1">
      <c r="A893" s="87" t="s">
        <v>810</v>
      </c>
      <c r="B893" s="87" t="s">
        <v>75</v>
      </c>
      <c r="C893" s="87" t="s">
        <v>75</v>
      </c>
      <c r="D893" s="92" t="s">
        <v>1456</v>
      </c>
      <c r="E893" s="92" t="s">
        <v>80</v>
      </c>
      <c r="F893" s="92" t="s">
        <v>1430</v>
      </c>
      <c r="G893" s="93" t="s">
        <v>133</v>
      </c>
      <c r="H893" s="93">
        <v>26</v>
      </c>
      <c r="I893" s="94" t="s">
        <v>25</v>
      </c>
      <c r="J893" s="97" t="s">
        <v>284</v>
      </c>
      <c r="K893" s="93" t="s">
        <v>285</v>
      </c>
      <c r="L893" s="94" t="s">
        <v>286</v>
      </c>
      <c r="M893" s="94">
        <v>50</v>
      </c>
      <c r="N893" s="95">
        <f t="shared" si="91"/>
        <v>0</v>
      </c>
      <c r="O893" s="201">
        <f>IF(P893&gt;0,VLOOKUP($D893,'BBLM COMCHECK'!$A:$S,14,0),0)</f>
        <v>0</v>
      </c>
      <c r="P893" s="202"/>
      <c r="Q893" s="91">
        <f t="shared" si="85"/>
        <v>0</v>
      </c>
      <c r="R893" s="201">
        <f>IF(S893&gt;0,VLOOKUP($D893,'BBLM COMCHECK'!$A:$S,15,0),0)</f>
        <v>0</v>
      </c>
      <c r="S893" s="202"/>
      <c r="T893" s="91">
        <f t="shared" si="86"/>
        <v>0</v>
      </c>
      <c r="U893" s="201">
        <f>IF(V893&gt;0,VLOOKUP($D893,'BBLM COMCHECK'!$A:$Z,25,0),0)</f>
        <v>0</v>
      </c>
      <c r="V893" s="202"/>
      <c r="W893" s="91">
        <f t="shared" si="87"/>
        <v>0</v>
      </c>
      <c r="X893" s="201">
        <f>IF(Y893&gt;0,VLOOKUP($D893,'BBLM COMCHECK'!$A:$Z,25,0),0)</f>
        <v>0</v>
      </c>
      <c r="Y893" s="202"/>
      <c r="Z893" s="91">
        <f t="shared" si="88"/>
        <v>0</v>
      </c>
      <c r="AA893" s="203" t="str">
        <f>VLOOKUP(D893,'BBLM COMCHECK'!$A:$I,9,0)</f>
        <v>normal</v>
      </c>
      <c r="AB893" s="204">
        <f>VLOOKUP(D893,'BBLM COMCHECK'!$A:$L,12,0)</f>
        <v>1004</v>
      </c>
      <c r="AC893" s="201">
        <f t="shared" si="89"/>
        <v>0</v>
      </c>
      <c r="AD893" s="94"/>
      <c r="AE893" s="201"/>
      <c r="AF893" s="201"/>
      <c r="AG893" s="201"/>
      <c r="AH893" s="201"/>
      <c r="AI893" s="94"/>
      <c r="AJ893" s="94"/>
      <c r="AK893" s="87" t="s">
        <v>287</v>
      </c>
      <c r="AL893" s="87" t="str">
        <f t="shared" si="90"/>
        <v>2026-01-15|06007|1074883000|0||0|1</v>
      </c>
      <c r="AP893" s="198"/>
      <c r="AQ893" s="198"/>
      <c r="AR893" s="198"/>
      <c r="BC893" s="87"/>
      <c r="BD893" s="89" t="s">
        <v>288</v>
      </c>
      <c r="BE893" s="87"/>
    </row>
    <row r="894" spans="1:57" ht="26.25" customHeight="1">
      <c r="A894" s="87" t="s">
        <v>811</v>
      </c>
      <c r="B894" s="87" t="s">
        <v>75</v>
      </c>
      <c r="C894" s="87" t="s">
        <v>75</v>
      </c>
      <c r="D894" s="92" t="s">
        <v>1457</v>
      </c>
      <c r="E894" s="92" t="s">
        <v>80</v>
      </c>
      <c r="F894" s="92" t="s">
        <v>1430</v>
      </c>
      <c r="G894" s="93" t="s">
        <v>133</v>
      </c>
      <c r="H894" s="93">
        <v>27</v>
      </c>
      <c r="I894" s="94" t="s">
        <v>27</v>
      </c>
      <c r="J894" s="148" t="s">
        <v>290</v>
      </c>
      <c r="K894" s="93" t="s">
        <v>291</v>
      </c>
      <c r="L894" s="94" t="s">
        <v>292</v>
      </c>
      <c r="M894" s="94">
        <v>25</v>
      </c>
      <c r="N894" s="95">
        <f t="shared" si="91"/>
        <v>0</v>
      </c>
      <c r="O894" s="201">
        <f>IF(P894&gt;0,VLOOKUP($D894,'BBLM COMCHECK'!$A:$S,14,0),0)</f>
        <v>0</v>
      </c>
      <c r="P894" s="202"/>
      <c r="Q894" s="91">
        <f t="shared" si="85"/>
        <v>0</v>
      </c>
      <c r="R894" s="201">
        <f>IF(S894&gt;0,VLOOKUP($D894,'BBLM COMCHECK'!$A:$S,15,0),0)</f>
        <v>0</v>
      </c>
      <c r="S894" s="202"/>
      <c r="T894" s="91">
        <f t="shared" si="86"/>
        <v>0</v>
      </c>
      <c r="U894" s="201">
        <f>IF(V894&gt;0,VLOOKUP($D894,'BBLM COMCHECK'!$A:$Z,25,0),0)</f>
        <v>0</v>
      </c>
      <c r="V894" s="202"/>
      <c r="W894" s="91">
        <f t="shared" si="87"/>
        <v>0</v>
      </c>
      <c r="X894" s="201">
        <f>IF(Y894&gt;0,VLOOKUP($D894,'BBLM COMCHECK'!$A:$Z,25,0),0)</f>
        <v>0</v>
      </c>
      <c r="Y894" s="202"/>
      <c r="Z894" s="91">
        <f t="shared" si="88"/>
        <v>0</v>
      </c>
      <c r="AA894" s="203" t="str">
        <f>VLOOKUP(D894,'BBLM COMCHECK'!$A:$I,9,0)</f>
        <v>order stop</v>
      </c>
      <c r="AB894" s="204">
        <f>VLOOKUP(D894,'BBLM COMCHECK'!$A:$L,12,0)</f>
        <v>457</v>
      </c>
      <c r="AC894" s="201">
        <f t="shared" si="89"/>
        <v>0</v>
      </c>
      <c r="AD894" s="94"/>
      <c r="AE894" s="201"/>
      <c r="AF894" s="201"/>
      <c r="AG894" s="201"/>
      <c r="AH894" s="201"/>
      <c r="AI894" s="94"/>
      <c r="AJ894" s="94"/>
      <c r="AK894" s="87" t="s">
        <v>293</v>
      </c>
      <c r="AL894" s="87" t="str">
        <f t="shared" si="90"/>
        <v>2026-01-15|06007|1075557000|0||0|1</v>
      </c>
      <c r="AP894" s="198"/>
      <c r="AQ894" s="198"/>
      <c r="AR894" s="198"/>
      <c r="BC894" s="87"/>
      <c r="BD894" s="89" t="s">
        <v>294</v>
      </c>
      <c r="BE894" s="87"/>
    </row>
    <row r="895" spans="1:57" ht="26.25" customHeight="1">
      <c r="A895" s="87" t="s">
        <v>812</v>
      </c>
      <c r="B895" s="87" t="s">
        <v>75</v>
      </c>
      <c r="C895" s="87" t="s">
        <v>75</v>
      </c>
      <c r="D895" s="92" t="s">
        <v>1458</v>
      </c>
      <c r="E895" s="92" t="s">
        <v>80</v>
      </c>
      <c r="F895" s="92" t="s">
        <v>1430</v>
      </c>
      <c r="G895" s="93" t="s">
        <v>133</v>
      </c>
      <c r="H895" s="93">
        <v>26</v>
      </c>
      <c r="I895" s="94" t="s">
        <v>25</v>
      </c>
      <c r="J895" s="148" t="s">
        <v>296</v>
      </c>
      <c r="K895" s="93" t="s">
        <v>297</v>
      </c>
      <c r="L895" s="94" t="s">
        <v>298</v>
      </c>
      <c r="M895" s="94">
        <v>12</v>
      </c>
      <c r="N895" s="95">
        <f t="shared" si="91"/>
        <v>0</v>
      </c>
      <c r="O895" s="201">
        <f>IF(P895&gt;0,VLOOKUP($D895,'BBLM COMCHECK'!$A:$S,14,0),0)</f>
        <v>0</v>
      </c>
      <c r="P895" s="202"/>
      <c r="Q895" s="91">
        <f t="shared" si="85"/>
        <v>0</v>
      </c>
      <c r="R895" s="201">
        <f>IF(S895&gt;0,VLOOKUP($D895,'BBLM COMCHECK'!$A:$S,15,0),0)</f>
        <v>0</v>
      </c>
      <c r="S895" s="202"/>
      <c r="T895" s="91">
        <f t="shared" si="86"/>
        <v>0</v>
      </c>
      <c r="U895" s="201">
        <f>IF(V895&gt;0,VLOOKUP($D895,'BBLM COMCHECK'!$A:$Z,25,0),0)</f>
        <v>0</v>
      </c>
      <c r="V895" s="202"/>
      <c r="W895" s="91">
        <f t="shared" si="87"/>
        <v>0</v>
      </c>
      <c r="X895" s="201">
        <f>IF(Y895&gt;0,VLOOKUP($D895,'BBLM COMCHECK'!$A:$Z,25,0),0)</f>
        <v>0</v>
      </c>
      <c r="Y895" s="202"/>
      <c r="Z895" s="91">
        <f t="shared" si="88"/>
        <v>0</v>
      </c>
      <c r="AA895" s="203" t="str">
        <f>VLOOKUP(D895,'BBLM COMCHECK'!$A:$I,9,0)</f>
        <v>normal</v>
      </c>
      <c r="AB895" s="204">
        <f>VLOOKUP(D895,'BBLM COMCHECK'!$A:$L,12,0)</f>
        <v>19574</v>
      </c>
      <c r="AC895" s="201">
        <f t="shared" si="89"/>
        <v>0</v>
      </c>
      <c r="AD895" s="94"/>
      <c r="AE895" s="201"/>
      <c r="AF895" s="201"/>
      <c r="AG895" s="201"/>
      <c r="AH895" s="201"/>
      <c r="AI895" s="94"/>
      <c r="AJ895" s="94"/>
      <c r="AK895" s="87" t="s">
        <v>299</v>
      </c>
      <c r="AL895" s="87" t="str">
        <f t="shared" si="90"/>
        <v>2026-01-15|06007|1077236000|0||0|1</v>
      </c>
      <c r="AP895" s="198"/>
      <c r="AQ895" s="198"/>
      <c r="AR895" s="198"/>
      <c r="BC895" s="87"/>
      <c r="BD895" s="89" t="s">
        <v>867</v>
      </c>
      <c r="BE895" s="87"/>
    </row>
    <row r="896" spans="1:57" ht="26.25" customHeight="1">
      <c r="A896" s="87" t="s">
        <v>813</v>
      </c>
      <c r="B896" s="87" t="s">
        <v>75</v>
      </c>
      <c r="C896" s="87" t="s">
        <v>75</v>
      </c>
      <c r="D896" s="92" t="s">
        <v>1459</v>
      </c>
      <c r="E896" s="92" t="s">
        <v>80</v>
      </c>
      <c r="F896" s="92" t="s">
        <v>1430</v>
      </c>
      <c r="G896" s="93" t="s">
        <v>133</v>
      </c>
      <c r="H896" s="93">
        <v>26</v>
      </c>
      <c r="I896" s="94" t="s">
        <v>25</v>
      </c>
      <c r="J896" s="148" t="s">
        <v>302</v>
      </c>
      <c r="K896" s="93" t="s">
        <v>303</v>
      </c>
      <c r="L896" s="94" t="s">
        <v>304</v>
      </c>
      <c r="M896" s="94">
        <v>12</v>
      </c>
      <c r="N896" s="95">
        <f t="shared" si="91"/>
        <v>0</v>
      </c>
      <c r="O896" s="201">
        <f>IF(P896&gt;0,VLOOKUP($D896,'BBLM COMCHECK'!$A:$S,14,0),0)</f>
        <v>0</v>
      </c>
      <c r="P896" s="202"/>
      <c r="Q896" s="91">
        <f t="shared" si="85"/>
        <v>0</v>
      </c>
      <c r="R896" s="201">
        <f>IF(S896&gt;0,VLOOKUP($D896,'BBLM COMCHECK'!$A:$S,15,0),0)</f>
        <v>0</v>
      </c>
      <c r="S896" s="202"/>
      <c r="T896" s="91">
        <f t="shared" si="86"/>
        <v>0</v>
      </c>
      <c r="U896" s="201">
        <f>IF(V896&gt;0,VLOOKUP($D896,'BBLM COMCHECK'!$A:$Z,25,0),0)</f>
        <v>0</v>
      </c>
      <c r="V896" s="202"/>
      <c r="W896" s="91">
        <f t="shared" si="87"/>
        <v>0</v>
      </c>
      <c r="X896" s="201">
        <f>IF(Y896&gt;0,VLOOKUP($D896,'BBLM COMCHECK'!$A:$Z,25,0),0)</f>
        <v>0</v>
      </c>
      <c r="Y896" s="202"/>
      <c r="Z896" s="91">
        <f t="shared" si="88"/>
        <v>0</v>
      </c>
      <c r="AA896" s="203" t="str">
        <f>VLOOKUP(D896,'BBLM COMCHECK'!$A:$I,9,0)</f>
        <v>normal</v>
      </c>
      <c r="AB896" s="204">
        <f>VLOOKUP(D896,'BBLM COMCHECK'!$A:$L,12,0)</f>
        <v>22219</v>
      </c>
      <c r="AC896" s="201">
        <f t="shared" si="89"/>
        <v>0</v>
      </c>
      <c r="AD896" s="94"/>
      <c r="AE896" s="201"/>
      <c r="AF896" s="201"/>
      <c r="AG896" s="201"/>
      <c r="AH896" s="201"/>
      <c r="AI896" s="94"/>
      <c r="AJ896" s="94"/>
      <c r="AK896" s="87" t="s">
        <v>526</v>
      </c>
      <c r="AL896" s="87" t="str">
        <f t="shared" si="90"/>
        <v>2026-01-15|06007|1077237000|0||0|1</v>
      </c>
      <c r="AP896" s="198"/>
      <c r="AQ896" s="198"/>
      <c r="AR896" s="198"/>
      <c r="BC896" s="87"/>
      <c r="BD896" s="89" t="s">
        <v>306</v>
      </c>
      <c r="BE896" s="87"/>
    </row>
    <row r="897" spans="1:57" ht="26.25" customHeight="1">
      <c r="A897" s="87" t="s">
        <v>814</v>
      </c>
      <c r="B897" s="87" t="s">
        <v>75</v>
      </c>
      <c r="C897" s="87" t="s">
        <v>75</v>
      </c>
      <c r="D897" s="92" t="s">
        <v>1460</v>
      </c>
      <c r="E897" s="92" t="s">
        <v>80</v>
      </c>
      <c r="F897" s="92" t="s">
        <v>1430</v>
      </c>
      <c r="G897" s="93" t="s">
        <v>133</v>
      </c>
      <c r="H897" s="93">
        <v>26</v>
      </c>
      <c r="I897" s="94" t="s">
        <v>25</v>
      </c>
      <c r="J897" s="148" t="s">
        <v>308</v>
      </c>
      <c r="K897" s="93" t="s">
        <v>309</v>
      </c>
      <c r="L897" s="94" t="s">
        <v>310</v>
      </c>
      <c r="M897" s="94">
        <v>12</v>
      </c>
      <c r="N897" s="95">
        <f t="shared" si="91"/>
        <v>0</v>
      </c>
      <c r="O897" s="201">
        <f>IF(P897&gt;0,VLOOKUP($D897,'BBLM COMCHECK'!$A:$S,14,0),0)</f>
        <v>0</v>
      </c>
      <c r="P897" s="202"/>
      <c r="Q897" s="91">
        <f t="shared" si="85"/>
        <v>0</v>
      </c>
      <c r="R897" s="201">
        <f>IF(S897&gt;0,VLOOKUP($D897,'BBLM COMCHECK'!$A:$S,15,0),0)</f>
        <v>0</v>
      </c>
      <c r="S897" s="202"/>
      <c r="T897" s="91">
        <f t="shared" si="86"/>
        <v>0</v>
      </c>
      <c r="U897" s="201">
        <f>IF(V897&gt;0,VLOOKUP($D897,'BBLM COMCHECK'!$A:$Z,25,0),0)</f>
        <v>0</v>
      </c>
      <c r="V897" s="202"/>
      <c r="W897" s="91">
        <f t="shared" si="87"/>
        <v>0</v>
      </c>
      <c r="X897" s="201">
        <f>IF(Y897&gt;0,VLOOKUP($D897,'BBLM COMCHECK'!$A:$Z,25,0),0)</f>
        <v>0</v>
      </c>
      <c r="Y897" s="202"/>
      <c r="Z897" s="91">
        <f t="shared" si="88"/>
        <v>0</v>
      </c>
      <c r="AA897" s="203" t="str">
        <f>VLOOKUP(D897,'BBLM COMCHECK'!$A:$I,9,0)</f>
        <v>normal</v>
      </c>
      <c r="AB897" s="204">
        <f>VLOOKUP(D897,'BBLM COMCHECK'!$A:$L,12,0)</f>
        <v>821</v>
      </c>
      <c r="AC897" s="201">
        <f t="shared" si="89"/>
        <v>0</v>
      </c>
      <c r="AD897" s="94"/>
      <c r="AE897" s="201"/>
      <c r="AF897" s="201"/>
      <c r="AG897" s="201"/>
      <c r="AH897" s="201"/>
      <c r="AI897" s="94"/>
      <c r="AJ897" s="94"/>
      <c r="AK897" s="87" t="s">
        <v>311</v>
      </c>
      <c r="AL897" s="87" t="str">
        <f t="shared" si="90"/>
        <v>2026-01-15|06007|1082607000|0||0|1</v>
      </c>
      <c r="AP897" s="198"/>
      <c r="AQ897" s="198"/>
      <c r="AR897" s="198"/>
      <c r="BC897" s="87"/>
      <c r="BD897" s="89" t="s">
        <v>312</v>
      </c>
      <c r="BE897" s="87"/>
    </row>
    <row r="898" spans="1:57" ht="26.25" customHeight="1">
      <c r="A898" s="87" t="s">
        <v>815</v>
      </c>
      <c r="B898" s="87" t="s">
        <v>75</v>
      </c>
      <c r="C898" s="87" t="s">
        <v>75</v>
      </c>
      <c r="D898" s="92" t="s">
        <v>1461</v>
      </c>
      <c r="E898" s="92" t="s">
        <v>80</v>
      </c>
      <c r="F898" s="92" t="s">
        <v>1430</v>
      </c>
      <c r="G898" s="93" t="s">
        <v>133</v>
      </c>
      <c r="H898" s="93">
        <v>26</v>
      </c>
      <c r="I898" s="94" t="s">
        <v>25</v>
      </c>
      <c r="J898" s="148" t="s">
        <v>314</v>
      </c>
      <c r="K898" s="93" t="s">
        <v>315</v>
      </c>
      <c r="L898" s="94" t="s">
        <v>316</v>
      </c>
      <c r="M898" s="94">
        <v>24</v>
      </c>
      <c r="N898" s="95">
        <f t="shared" si="91"/>
        <v>0</v>
      </c>
      <c r="O898" s="201">
        <f>IF(P898&gt;0,VLOOKUP($D898,'BBLM COMCHECK'!$A:$S,14,0),0)</f>
        <v>0</v>
      </c>
      <c r="P898" s="202"/>
      <c r="Q898" s="91">
        <f t="shared" si="85"/>
        <v>0</v>
      </c>
      <c r="R898" s="201">
        <f>IF(S898&gt;0,VLOOKUP($D898,'BBLM COMCHECK'!$A:$S,15,0),0)</f>
        <v>0</v>
      </c>
      <c r="S898" s="202"/>
      <c r="T898" s="91">
        <f t="shared" si="86"/>
        <v>0</v>
      </c>
      <c r="U898" s="201">
        <f>IF(V898&gt;0,VLOOKUP($D898,'BBLM COMCHECK'!$A:$Z,25,0),0)</f>
        <v>0</v>
      </c>
      <c r="V898" s="202"/>
      <c r="W898" s="91">
        <f t="shared" si="87"/>
        <v>0</v>
      </c>
      <c r="X898" s="201">
        <f>IF(Y898&gt;0,VLOOKUP($D898,'BBLM COMCHECK'!$A:$Z,25,0),0)</f>
        <v>0</v>
      </c>
      <c r="Y898" s="202"/>
      <c r="Z898" s="91">
        <f t="shared" si="88"/>
        <v>0</v>
      </c>
      <c r="AA898" s="203" t="str">
        <f>VLOOKUP(D898,'BBLM COMCHECK'!$A:$I,9,0)</f>
        <v>normal</v>
      </c>
      <c r="AB898" s="204">
        <f>VLOOKUP(D898,'BBLM COMCHECK'!$A:$L,12,0)</f>
        <v>2094</v>
      </c>
      <c r="AC898" s="201">
        <f t="shared" si="89"/>
        <v>0</v>
      </c>
      <c r="AD898" s="94"/>
      <c r="AE898" s="201"/>
      <c r="AF898" s="201"/>
      <c r="AG898" s="201"/>
      <c r="AH898" s="201"/>
      <c r="AI898" s="94"/>
      <c r="AJ898" s="94"/>
      <c r="AK898" s="87" t="s">
        <v>317</v>
      </c>
      <c r="AL898" s="87" t="str">
        <f t="shared" si="90"/>
        <v>2026-01-15|06007|1082723000|0||0|1</v>
      </c>
      <c r="AP898" s="198"/>
      <c r="AQ898" s="198"/>
      <c r="AR898" s="198"/>
      <c r="BC898" s="87"/>
      <c r="BD898" s="89" t="s">
        <v>318</v>
      </c>
      <c r="BE898" s="87"/>
    </row>
    <row r="899" spans="1:57" ht="26.25" customHeight="1">
      <c r="A899" s="87" t="s">
        <v>816</v>
      </c>
      <c r="B899" s="87" t="s">
        <v>75</v>
      </c>
      <c r="C899" s="87" t="s">
        <v>75</v>
      </c>
      <c r="D899" s="92" t="s">
        <v>1462</v>
      </c>
      <c r="E899" s="92" t="s">
        <v>80</v>
      </c>
      <c r="F899" s="92" t="s">
        <v>1430</v>
      </c>
      <c r="G899" s="93" t="s">
        <v>133</v>
      </c>
      <c r="H899" s="93">
        <v>27</v>
      </c>
      <c r="I899" s="94" t="s">
        <v>27</v>
      </c>
      <c r="J899" s="148" t="s">
        <v>320</v>
      </c>
      <c r="K899" s="93" t="s">
        <v>321</v>
      </c>
      <c r="L899" s="94" t="s">
        <v>322</v>
      </c>
      <c r="M899" s="94">
        <v>30</v>
      </c>
      <c r="N899" s="95">
        <f t="shared" si="91"/>
        <v>0</v>
      </c>
      <c r="O899" s="201">
        <f>IF(P899&gt;0,VLOOKUP($D899,'BBLM COMCHECK'!$A:$S,14,0),0)</f>
        <v>0</v>
      </c>
      <c r="P899" s="202"/>
      <c r="Q899" s="91">
        <f t="shared" ref="Q899:Q962" si="92">IFERROR(O899/P899%,0)</f>
        <v>0</v>
      </c>
      <c r="R899" s="201">
        <f>IF(S899&gt;0,VLOOKUP($D899,'BBLM COMCHECK'!$A:$S,15,0),0)</f>
        <v>0</v>
      </c>
      <c r="S899" s="202"/>
      <c r="T899" s="91">
        <f t="shared" ref="T899:T962" si="93">IFERROR(R899/S899%,0)</f>
        <v>0</v>
      </c>
      <c r="U899" s="201">
        <f>IF(V899&gt;0,VLOOKUP($D899,'BBLM COMCHECK'!$A:$Z,25,0),0)</f>
        <v>0</v>
      </c>
      <c r="V899" s="202"/>
      <c r="W899" s="91">
        <f t="shared" ref="W899:W962" si="94">IFERROR(U899/V899%,0)</f>
        <v>0</v>
      </c>
      <c r="X899" s="201">
        <f>IF(Y899&gt;0,VLOOKUP($D899,'BBLM COMCHECK'!$A:$Z,25,0),0)</f>
        <v>0</v>
      </c>
      <c r="Y899" s="202"/>
      <c r="Z899" s="91">
        <f t="shared" ref="Z899:Z962" si="95">IFERROR(X899/Y899%,0)</f>
        <v>0</v>
      </c>
      <c r="AA899" s="203" t="str">
        <f>VLOOKUP(D899,'BBLM COMCHECK'!$A:$I,9,0)</f>
        <v>order stop</v>
      </c>
      <c r="AB899" s="204">
        <f>VLOOKUP(D899,'BBLM COMCHECK'!$A:$L,12,0)</f>
        <v>237</v>
      </c>
      <c r="AC899" s="201">
        <f t="shared" ref="AC899:AC962" si="96">IF(AB899&lt;4,1,0)</f>
        <v>0</v>
      </c>
      <c r="AD899" s="94"/>
      <c r="AE899" s="201"/>
      <c r="AF899" s="201"/>
      <c r="AG899" s="201"/>
      <c r="AH899" s="201"/>
      <c r="AI899" s="94"/>
      <c r="AJ899" s="94"/>
      <c r="AK899" s="87" t="s">
        <v>323</v>
      </c>
      <c r="AL899" s="87" t="str">
        <f t="shared" ref="AL899:AL962" si="97">"2026-01-15|"&amp;E899&amp;"|"&amp;J899&amp;"|"&amp;X899&amp;"|"&amp;Y899&amp;"|"&amp;N899&amp;"|"&amp;1</f>
        <v>2026-01-15|06007|1083898000|0||0|1</v>
      </c>
      <c r="AP899" s="198"/>
      <c r="AQ899" s="198"/>
      <c r="AR899" s="198"/>
      <c r="BC899" s="87"/>
      <c r="BD899" s="89" t="s">
        <v>324</v>
      </c>
      <c r="BE899" s="87"/>
    </row>
    <row r="900" spans="1:57" ht="26.25" customHeight="1">
      <c r="A900" s="87" t="s">
        <v>817</v>
      </c>
      <c r="B900" s="87" t="s">
        <v>75</v>
      </c>
      <c r="C900" s="87" t="s">
        <v>75</v>
      </c>
      <c r="D900" s="92" t="s">
        <v>1463</v>
      </c>
      <c r="E900" s="92" t="s">
        <v>80</v>
      </c>
      <c r="F900" s="92" t="s">
        <v>1430</v>
      </c>
      <c r="G900" s="93" t="s">
        <v>133</v>
      </c>
      <c r="H900" s="93">
        <v>27</v>
      </c>
      <c r="I900" s="94" t="s">
        <v>27</v>
      </c>
      <c r="J900" s="148" t="s">
        <v>326</v>
      </c>
      <c r="K900" s="93" t="s">
        <v>327</v>
      </c>
      <c r="L900" s="94" t="s">
        <v>328</v>
      </c>
      <c r="M900" s="94">
        <v>24</v>
      </c>
      <c r="N900" s="95">
        <f t="shared" si="91"/>
        <v>0</v>
      </c>
      <c r="O900" s="201">
        <f>IF(P900&gt;0,VLOOKUP($D900,'BBLM COMCHECK'!$A:$S,14,0),0)</f>
        <v>0</v>
      </c>
      <c r="P900" s="202"/>
      <c r="Q900" s="91">
        <f t="shared" si="92"/>
        <v>0</v>
      </c>
      <c r="R900" s="201">
        <f>IF(S900&gt;0,VLOOKUP($D900,'BBLM COMCHECK'!$A:$S,15,0),0)</f>
        <v>0</v>
      </c>
      <c r="S900" s="202"/>
      <c r="T900" s="91">
        <f t="shared" si="93"/>
        <v>0</v>
      </c>
      <c r="U900" s="201">
        <f>IF(V900&gt;0,VLOOKUP($D900,'BBLM COMCHECK'!$A:$Z,25,0),0)</f>
        <v>0</v>
      </c>
      <c r="V900" s="202"/>
      <c r="W900" s="91">
        <f t="shared" si="94"/>
        <v>0</v>
      </c>
      <c r="X900" s="201">
        <f>IF(Y900&gt;0,VLOOKUP($D900,'BBLM COMCHECK'!$A:$Z,25,0),0)</f>
        <v>0</v>
      </c>
      <c r="Y900" s="202"/>
      <c r="Z900" s="91">
        <f t="shared" si="95"/>
        <v>0</v>
      </c>
      <c r="AA900" s="203" t="str">
        <f>VLOOKUP(D900,'BBLM COMCHECK'!$A:$I,9,0)</f>
        <v>normal</v>
      </c>
      <c r="AB900" s="204">
        <f>VLOOKUP(D900,'BBLM COMCHECK'!$A:$L,12,0)</f>
        <v>4260</v>
      </c>
      <c r="AC900" s="201">
        <f t="shared" si="96"/>
        <v>0</v>
      </c>
      <c r="AD900" s="94"/>
      <c r="AE900" s="201"/>
      <c r="AF900" s="201"/>
      <c r="AG900" s="201"/>
      <c r="AH900" s="201"/>
      <c r="AI900" s="94"/>
      <c r="AJ900" s="94"/>
      <c r="AK900" s="87" t="s">
        <v>329</v>
      </c>
      <c r="AL900" s="87" t="str">
        <f t="shared" si="97"/>
        <v>2026-01-15|06007|1083903000|0||0|1</v>
      </c>
      <c r="AP900" s="198"/>
      <c r="AQ900" s="198"/>
      <c r="AR900" s="198"/>
      <c r="BC900" s="87"/>
      <c r="BD900" s="89" t="s">
        <v>330</v>
      </c>
      <c r="BE900" s="87"/>
    </row>
    <row r="901" spans="1:57" ht="26.25" customHeight="1">
      <c r="A901" s="87" t="s">
        <v>818</v>
      </c>
      <c r="B901" s="87" t="s">
        <v>75</v>
      </c>
      <c r="C901" s="87" t="s">
        <v>75</v>
      </c>
      <c r="D901" s="92" t="s">
        <v>1464</v>
      </c>
      <c r="E901" s="92" t="s">
        <v>80</v>
      </c>
      <c r="F901" s="92" t="s">
        <v>1430</v>
      </c>
      <c r="G901" s="93" t="s">
        <v>133</v>
      </c>
      <c r="H901" s="93">
        <v>17</v>
      </c>
      <c r="I901" s="94" t="s">
        <v>22</v>
      </c>
      <c r="J901" s="148" t="s">
        <v>332</v>
      </c>
      <c r="K901" s="93" t="s">
        <v>333</v>
      </c>
      <c r="L901" s="94" t="s">
        <v>334</v>
      </c>
      <c r="M901" s="94">
        <v>60</v>
      </c>
      <c r="N901" s="95">
        <f t="shared" si="91"/>
        <v>0</v>
      </c>
      <c r="O901" s="201">
        <f>IF(P901&gt;0,VLOOKUP($D901,'BBLM COMCHECK'!$A:$S,14,0),0)</f>
        <v>0</v>
      </c>
      <c r="P901" s="202"/>
      <c r="Q901" s="91">
        <f t="shared" si="92"/>
        <v>0</v>
      </c>
      <c r="R901" s="201">
        <f>IF(S901&gt;0,VLOOKUP($D901,'BBLM COMCHECK'!$A:$S,15,0),0)</f>
        <v>0</v>
      </c>
      <c r="S901" s="202"/>
      <c r="T901" s="91">
        <f t="shared" si="93"/>
        <v>0</v>
      </c>
      <c r="U901" s="201">
        <f>IF(V901&gt;0,VLOOKUP($D901,'BBLM COMCHECK'!$A:$Z,25,0),0)</f>
        <v>0</v>
      </c>
      <c r="V901" s="202"/>
      <c r="W901" s="91">
        <f t="shared" si="94"/>
        <v>0</v>
      </c>
      <c r="X901" s="201">
        <f>IF(Y901&gt;0,VLOOKUP($D901,'BBLM COMCHECK'!$A:$Z,25,0),0)</f>
        <v>0</v>
      </c>
      <c r="Y901" s="202"/>
      <c r="Z901" s="91">
        <f t="shared" si="95"/>
        <v>0</v>
      </c>
      <c r="AA901" s="203" t="str">
        <f>VLOOKUP(D901,'BBLM COMCHECK'!$A:$I,9,0)</f>
        <v>normal</v>
      </c>
      <c r="AB901" s="204">
        <f>VLOOKUP(D901,'BBLM COMCHECK'!$A:$L,12,0)</f>
        <v>1977</v>
      </c>
      <c r="AC901" s="201">
        <f t="shared" si="96"/>
        <v>0</v>
      </c>
      <c r="AD901" s="94"/>
      <c r="AE901" s="201"/>
      <c r="AF901" s="201"/>
      <c r="AG901" s="201"/>
      <c r="AH901" s="201"/>
      <c r="AI901" s="94"/>
      <c r="AJ901" s="94"/>
      <c r="AK901" s="87" t="s">
        <v>335</v>
      </c>
      <c r="AL901" s="87" t="str">
        <f t="shared" si="97"/>
        <v>2026-01-15|06007|1084369000|0||0|1</v>
      </c>
      <c r="AP901" s="198"/>
      <c r="AQ901" s="198"/>
      <c r="AR901" s="198"/>
      <c r="BC901" s="87"/>
      <c r="BD901" s="89" t="s">
        <v>336</v>
      </c>
      <c r="BE901" s="87"/>
    </row>
    <row r="902" spans="1:57" ht="26.25" customHeight="1">
      <c r="A902" s="87" t="s">
        <v>819</v>
      </c>
      <c r="B902" s="87" t="s">
        <v>75</v>
      </c>
      <c r="C902" s="87" t="s">
        <v>75</v>
      </c>
      <c r="D902" s="92" t="s">
        <v>1465</v>
      </c>
      <c r="E902" s="92" t="s">
        <v>80</v>
      </c>
      <c r="F902" s="92" t="s">
        <v>1430</v>
      </c>
      <c r="G902" s="93" t="s">
        <v>133</v>
      </c>
      <c r="H902" s="93">
        <v>17</v>
      </c>
      <c r="I902" s="94" t="s">
        <v>22</v>
      </c>
      <c r="J902" s="148" t="s">
        <v>338</v>
      </c>
      <c r="K902" s="93" t="s">
        <v>339</v>
      </c>
      <c r="L902" s="94" t="s">
        <v>340</v>
      </c>
      <c r="M902" s="94">
        <v>40</v>
      </c>
      <c r="N902" s="95">
        <f t="shared" si="91"/>
        <v>0</v>
      </c>
      <c r="O902" s="201">
        <f>IF(P902&gt;0,VLOOKUP($D902,'BBLM COMCHECK'!$A:$S,14,0),0)</f>
        <v>0</v>
      </c>
      <c r="P902" s="202"/>
      <c r="Q902" s="91">
        <f t="shared" si="92"/>
        <v>0</v>
      </c>
      <c r="R902" s="201">
        <f>IF(S902&gt;0,VLOOKUP($D902,'BBLM COMCHECK'!$A:$S,15,0),0)</f>
        <v>0</v>
      </c>
      <c r="S902" s="202"/>
      <c r="T902" s="91">
        <f t="shared" si="93"/>
        <v>0</v>
      </c>
      <c r="U902" s="201">
        <f>IF(V902&gt;0,VLOOKUP($D902,'BBLM COMCHECK'!$A:$Z,25,0),0)</f>
        <v>0</v>
      </c>
      <c r="V902" s="202"/>
      <c r="W902" s="91">
        <f t="shared" si="94"/>
        <v>0</v>
      </c>
      <c r="X902" s="201">
        <f>IF(Y902&gt;0,VLOOKUP($D902,'BBLM COMCHECK'!$A:$Z,25,0),0)</f>
        <v>0</v>
      </c>
      <c r="Y902" s="202"/>
      <c r="Z902" s="91">
        <f t="shared" si="95"/>
        <v>0</v>
      </c>
      <c r="AA902" s="203" t="str">
        <f>VLOOKUP(D902,'BBLM COMCHECK'!$A:$I,9,0)</f>
        <v>order stop</v>
      </c>
      <c r="AB902" s="204">
        <f>VLOOKUP(D902,'BBLM COMCHECK'!$A:$L,12,0)</f>
        <v>31344</v>
      </c>
      <c r="AC902" s="201">
        <f t="shared" si="96"/>
        <v>0</v>
      </c>
      <c r="AD902" s="94"/>
      <c r="AE902" s="201"/>
      <c r="AF902" s="201"/>
      <c r="AG902" s="201"/>
      <c r="AH902" s="201"/>
      <c r="AI902" s="94"/>
      <c r="AJ902" s="94"/>
      <c r="AK902" s="87" t="s">
        <v>341</v>
      </c>
      <c r="AL902" s="87" t="str">
        <f t="shared" si="97"/>
        <v>2026-01-15|06007|1088129000|0||0|1</v>
      </c>
      <c r="AP902" s="198"/>
      <c r="AQ902" s="198"/>
      <c r="AR902" s="198"/>
      <c r="BC902" s="87"/>
      <c r="BD902" s="89" t="s">
        <v>342</v>
      </c>
      <c r="BE902" s="87"/>
    </row>
    <row r="903" spans="1:57" ht="26.25" customHeight="1">
      <c r="A903" s="87" t="s">
        <v>820</v>
      </c>
      <c r="B903" s="87" t="s">
        <v>75</v>
      </c>
      <c r="C903" s="87" t="s">
        <v>75</v>
      </c>
      <c r="D903" s="92" t="s">
        <v>1466</v>
      </c>
      <c r="E903" s="92" t="s">
        <v>80</v>
      </c>
      <c r="F903" s="92" t="s">
        <v>1430</v>
      </c>
      <c r="G903" s="93" t="s">
        <v>133</v>
      </c>
      <c r="H903" s="93">
        <v>17</v>
      </c>
      <c r="I903" s="94" t="s">
        <v>22</v>
      </c>
      <c r="J903" s="148" t="s">
        <v>344</v>
      </c>
      <c r="K903" s="93" t="s">
        <v>345</v>
      </c>
      <c r="L903" s="94" t="s">
        <v>346</v>
      </c>
      <c r="M903" s="94">
        <v>40</v>
      </c>
      <c r="N903" s="95">
        <f t="shared" si="91"/>
        <v>0</v>
      </c>
      <c r="O903" s="201">
        <f>IF(P903&gt;0,VLOOKUP($D903,'BBLM COMCHECK'!$A:$S,14,0),0)</f>
        <v>0</v>
      </c>
      <c r="P903" s="202"/>
      <c r="Q903" s="91">
        <f t="shared" si="92"/>
        <v>0</v>
      </c>
      <c r="R903" s="201">
        <f>IF(S903&gt;0,VLOOKUP($D903,'BBLM COMCHECK'!$A:$S,15,0),0)</f>
        <v>0</v>
      </c>
      <c r="S903" s="202"/>
      <c r="T903" s="91">
        <f t="shared" si="93"/>
        <v>0</v>
      </c>
      <c r="U903" s="201">
        <f>IF(V903&gt;0,VLOOKUP($D903,'BBLM COMCHECK'!$A:$Z,25,0),0)</f>
        <v>0</v>
      </c>
      <c r="V903" s="202"/>
      <c r="W903" s="91">
        <f t="shared" si="94"/>
        <v>0</v>
      </c>
      <c r="X903" s="201">
        <f>IF(Y903&gt;0,VLOOKUP($D903,'BBLM COMCHECK'!$A:$Z,25,0),0)</f>
        <v>0</v>
      </c>
      <c r="Y903" s="202"/>
      <c r="Z903" s="91">
        <f t="shared" si="95"/>
        <v>0</v>
      </c>
      <c r="AA903" s="203" t="str">
        <f>VLOOKUP(D903,'BBLM COMCHECK'!$A:$I,9,0)</f>
        <v>order stop</v>
      </c>
      <c r="AB903" s="204">
        <f>VLOOKUP(D903,'BBLM COMCHECK'!$A:$L,12,0)</f>
        <v>19231</v>
      </c>
      <c r="AC903" s="201">
        <f t="shared" si="96"/>
        <v>0</v>
      </c>
      <c r="AD903" s="94"/>
      <c r="AE903" s="201"/>
      <c r="AF903" s="201"/>
      <c r="AG903" s="201"/>
      <c r="AH903" s="201"/>
      <c r="AI903" s="94"/>
      <c r="AJ903" s="94"/>
      <c r="AK903" s="87" t="s">
        <v>347</v>
      </c>
      <c r="AL903" s="87" t="str">
        <f t="shared" si="97"/>
        <v>2026-01-15|06007|1088134000|0||0|1</v>
      </c>
      <c r="AP903" s="198"/>
      <c r="AQ903" s="198"/>
      <c r="AR903" s="198"/>
      <c r="BC903" s="87"/>
      <c r="BD903" s="89" t="s">
        <v>348</v>
      </c>
      <c r="BE903" s="87"/>
    </row>
    <row r="904" spans="1:57" ht="26.25" customHeight="1">
      <c r="A904" s="87" t="s">
        <v>821</v>
      </c>
      <c r="B904" s="87" t="s">
        <v>75</v>
      </c>
      <c r="C904" s="87" t="s">
        <v>75</v>
      </c>
      <c r="D904" s="92" t="s">
        <v>1467</v>
      </c>
      <c r="E904" s="92" t="s">
        <v>80</v>
      </c>
      <c r="F904" s="92" t="s">
        <v>1430</v>
      </c>
      <c r="G904" s="93" t="s">
        <v>133</v>
      </c>
      <c r="H904" s="93">
        <v>17</v>
      </c>
      <c r="I904" s="94" t="s">
        <v>22</v>
      </c>
      <c r="J904" s="148" t="s">
        <v>350</v>
      </c>
      <c r="K904" s="93" t="s">
        <v>351</v>
      </c>
      <c r="L904" s="94" t="s">
        <v>352</v>
      </c>
      <c r="M904" s="94">
        <v>24</v>
      </c>
      <c r="N904" s="95">
        <f t="shared" si="91"/>
        <v>0</v>
      </c>
      <c r="O904" s="201">
        <f>IF(P904&gt;0,VLOOKUP($D904,'BBLM COMCHECK'!$A:$S,14,0),0)</f>
        <v>0</v>
      </c>
      <c r="P904" s="202"/>
      <c r="Q904" s="91">
        <f t="shared" si="92"/>
        <v>0</v>
      </c>
      <c r="R904" s="201">
        <f>IF(S904&gt;0,VLOOKUP($D904,'BBLM COMCHECK'!$A:$S,15,0),0)</f>
        <v>0</v>
      </c>
      <c r="S904" s="202"/>
      <c r="T904" s="91">
        <f t="shared" si="93"/>
        <v>0</v>
      </c>
      <c r="U904" s="201">
        <f>IF(V904&gt;0,VLOOKUP($D904,'BBLM COMCHECK'!$A:$Z,25,0),0)</f>
        <v>0</v>
      </c>
      <c r="V904" s="202"/>
      <c r="W904" s="91">
        <f t="shared" si="94"/>
        <v>0</v>
      </c>
      <c r="X904" s="201">
        <f>IF(Y904&gt;0,VLOOKUP($D904,'BBLM COMCHECK'!$A:$Z,25,0),0)</f>
        <v>0</v>
      </c>
      <c r="Y904" s="202"/>
      <c r="Z904" s="91">
        <f t="shared" si="95"/>
        <v>0</v>
      </c>
      <c r="AA904" s="203" t="str">
        <f>VLOOKUP(D904,'BBLM COMCHECK'!$A:$I,9,0)</f>
        <v>normal</v>
      </c>
      <c r="AB904" s="204">
        <f>VLOOKUP(D904,'BBLM COMCHECK'!$A:$L,12,0)</f>
        <v>1560</v>
      </c>
      <c r="AC904" s="201">
        <f t="shared" si="96"/>
        <v>0</v>
      </c>
      <c r="AD904" s="94"/>
      <c r="AE904" s="201"/>
      <c r="AF904" s="201"/>
      <c r="AG904" s="201"/>
      <c r="AH904" s="201"/>
      <c r="AI904" s="94"/>
      <c r="AJ904" s="94"/>
      <c r="AK904" s="87" t="s">
        <v>353</v>
      </c>
      <c r="AL904" s="87" t="str">
        <f t="shared" si="97"/>
        <v>2026-01-15|06007|1088137000|0||0|1</v>
      </c>
      <c r="AP904" s="198"/>
      <c r="AQ904" s="198"/>
      <c r="AR904" s="198"/>
      <c r="BC904" s="87"/>
      <c r="BD904" s="89" t="s">
        <v>354</v>
      </c>
      <c r="BE904" s="87"/>
    </row>
    <row r="905" spans="1:57" ht="26.25" customHeight="1">
      <c r="A905" s="87" t="s">
        <v>822</v>
      </c>
      <c r="B905" s="87" t="s">
        <v>75</v>
      </c>
      <c r="C905" s="87" t="s">
        <v>75</v>
      </c>
      <c r="D905" s="92" t="s">
        <v>1468</v>
      </c>
      <c r="E905" s="92" t="s">
        <v>80</v>
      </c>
      <c r="F905" s="92" t="s">
        <v>1430</v>
      </c>
      <c r="G905" s="93" t="s">
        <v>133</v>
      </c>
      <c r="H905" s="93">
        <v>17</v>
      </c>
      <c r="I905" s="94" t="s">
        <v>22</v>
      </c>
      <c r="J905" s="148" t="s">
        <v>356</v>
      </c>
      <c r="K905" s="93" t="s">
        <v>357</v>
      </c>
      <c r="L905" s="94" t="s">
        <v>358</v>
      </c>
      <c r="M905" s="94">
        <v>40</v>
      </c>
      <c r="N905" s="95">
        <f t="shared" si="91"/>
        <v>0</v>
      </c>
      <c r="O905" s="201">
        <f>IF(P905&gt;0,VLOOKUP($D905,'BBLM COMCHECK'!$A:$S,14,0),0)</f>
        <v>0</v>
      </c>
      <c r="P905" s="202"/>
      <c r="Q905" s="91">
        <f t="shared" si="92"/>
        <v>0</v>
      </c>
      <c r="R905" s="201">
        <f>IF(S905&gt;0,VLOOKUP($D905,'BBLM COMCHECK'!$A:$S,15,0),0)</f>
        <v>0</v>
      </c>
      <c r="S905" s="202"/>
      <c r="T905" s="91">
        <f t="shared" si="93"/>
        <v>0</v>
      </c>
      <c r="U905" s="201">
        <f>IF(V905&gt;0,VLOOKUP($D905,'BBLM COMCHECK'!$A:$Z,25,0),0)</f>
        <v>0</v>
      </c>
      <c r="V905" s="202"/>
      <c r="W905" s="91">
        <f t="shared" si="94"/>
        <v>0</v>
      </c>
      <c r="X905" s="201">
        <f>IF(Y905&gt;0,VLOOKUP($D905,'BBLM COMCHECK'!$A:$Z,25,0),0)</f>
        <v>0</v>
      </c>
      <c r="Y905" s="202"/>
      <c r="Z905" s="91">
        <f t="shared" si="95"/>
        <v>0</v>
      </c>
      <c r="AA905" s="203" t="str">
        <f>VLOOKUP(D905,'BBLM COMCHECK'!$A:$I,9,0)</f>
        <v>order stop</v>
      </c>
      <c r="AB905" s="204">
        <f>VLOOKUP(D905,'BBLM COMCHECK'!$A:$L,12,0)</f>
        <v>12031</v>
      </c>
      <c r="AC905" s="201">
        <f t="shared" si="96"/>
        <v>0</v>
      </c>
      <c r="AD905" s="94"/>
      <c r="AE905" s="201"/>
      <c r="AF905" s="201"/>
      <c r="AG905" s="201"/>
      <c r="AH905" s="201"/>
      <c r="AI905" s="94"/>
      <c r="AJ905" s="94"/>
      <c r="AK905" s="87" t="s">
        <v>359</v>
      </c>
      <c r="AL905" s="87" t="str">
        <f t="shared" si="97"/>
        <v>2026-01-15|06007|1088171000|0||0|1</v>
      </c>
      <c r="AP905" s="198"/>
      <c r="AQ905" s="198"/>
      <c r="AR905" s="198"/>
      <c r="BC905" s="87"/>
      <c r="BD905" s="89" t="s">
        <v>360</v>
      </c>
      <c r="BE905" s="87"/>
    </row>
    <row r="906" spans="1:57" ht="26.25" customHeight="1">
      <c r="A906" s="87" t="s">
        <v>823</v>
      </c>
      <c r="B906" s="87" t="s">
        <v>75</v>
      </c>
      <c r="C906" s="87" t="s">
        <v>75</v>
      </c>
      <c r="D906" s="92" t="s">
        <v>1469</v>
      </c>
      <c r="E906" s="92" t="s">
        <v>80</v>
      </c>
      <c r="F906" s="92" t="s">
        <v>1430</v>
      </c>
      <c r="G906" s="93" t="s">
        <v>133</v>
      </c>
      <c r="H906" s="93">
        <v>17</v>
      </c>
      <c r="I906" s="94" t="s">
        <v>22</v>
      </c>
      <c r="J906" s="148" t="s">
        <v>362</v>
      </c>
      <c r="K906" s="93" t="s">
        <v>363</v>
      </c>
      <c r="L906" s="94" t="s">
        <v>364</v>
      </c>
      <c r="M906" s="94">
        <v>40</v>
      </c>
      <c r="N906" s="95">
        <f t="shared" si="91"/>
        <v>0</v>
      </c>
      <c r="O906" s="201">
        <f>IF(P906&gt;0,VLOOKUP($D906,'BBLM COMCHECK'!$A:$S,14,0),0)</f>
        <v>0</v>
      </c>
      <c r="P906" s="202"/>
      <c r="Q906" s="91">
        <f t="shared" si="92"/>
        <v>0</v>
      </c>
      <c r="R906" s="201">
        <f>IF(S906&gt;0,VLOOKUP($D906,'BBLM COMCHECK'!$A:$S,15,0),0)</f>
        <v>0</v>
      </c>
      <c r="S906" s="202"/>
      <c r="T906" s="91">
        <f t="shared" si="93"/>
        <v>0</v>
      </c>
      <c r="U906" s="201">
        <f>IF(V906&gt;0,VLOOKUP($D906,'BBLM COMCHECK'!$A:$Z,25,0),0)</f>
        <v>0</v>
      </c>
      <c r="V906" s="202"/>
      <c r="W906" s="91">
        <f t="shared" si="94"/>
        <v>0</v>
      </c>
      <c r="X906" s="201">
        <f>IF(Y906&gt;0,VLOOKUP($D906,'BBLM COMCHECK'!$A:$Z,25,0),0)</f>
        <v>0</v>
      </c>
      <c r="Y906" s="202"/>
      <c r="Z906" s="91">
        <f t="shared" si="95"/>
        <v>0</v>
      </c>
      <c r="AA906" s="203" t="str">
        <f>VLOOKUP(D906,'BBLM COMCHECK'!$A:$I,9,0)</f>
        <v>normal</v>
      </c>
      <c r="AB906" s="204">
        <f>VLOOKUP(D906,'BBLM COMCHECK'!$A:$L,12,0)</f>
        <v>6613</v>
      </c>
      <c r="AC906" s="201">
        <f t="shared" si="96"/>
        <v>0</v>
      </c>
      <c r="AD906" s="94"/>
      <c r="AE906" s="201"/>
      <c r="AF906" s="201"/>
      <c r="AG906" s="201"/>
      <c r="AH906" s="201"/>
      <c r="AI906" s="94"/>
      <c r="AJ906" s="94"/>
      <c r="AK906" s="87" t="s">
        <v>365</v>
      </c>
      <c r="AL906" s="87" t="str">
        <f t="shared" si="97"/>
        <v>2026-01-15|06007|1088175000|0||0|1</v>
      </c>
      <c r="AP906" s="198"/>
      <c r="AQ906" s="198"/>
      <c r="AR906" s="198"/>
      <c r="BC906" s="87"/>
      <c r="BD906" s="89" t="s">
        <v>366</v>
      </c>
      <c r="BE906" s="87"/>
    </row>
    <row r="907" spans="1:57" ht="26.25" customHeight="1">
      <c r="A907" s="87" t="s">
        <v>824</v>
      </c>
      <c r="B907" s="87" t="s">
        <v>75</v>
      </c>
      <c r="C907" s="87" t="s">
        <v>75</v>
      </c>
      <c r="D907" s="92" t="s">
        <v>1470</v>
      </c>
      <c r="E907" s="92" t="s">
        <v>80</v>
      </c>
      <c r="F907" s="92" t="s">
        <v>1430</v>
      </c>
      <c r="G907" s="93" t="s">
        <v>133</v>
      </c>
      <c r="H907" s="93">
        <v>17</v>
      </c>
      <c r="I907" s="94" t="s">
        <v>22</v>
      </c>
      <c r="J907" s="148" t="s">
        <v>368</v>
      </c>
      <c r="K907" s="93" t="s">
        <v>369</v>
      </c>
      <c r="L907" s="94" t="s">
        <v>370</v>
      </c>
      <c r="M907" s="94">
        <v>40</v>
      </c>
      <c r="N907" s="95">
        <f t="shared" si="91"/>
        <v>0</v>
      </c>
      <c r="O907" s="201">
        <f>IF(P907&gt;0,VLOOKUP($D907,'BBLM COMCHECK'!$A:$S,14,0),0)</f>
        <v>0</v>
      </c>
      <c r="P907" s="202"/>
      <c r="Q907" s="91">
        <f t="shared" si="92"/>
        <v>0</v>
      </c>
      <c r="R907" s="201">
        <f>IF(S907&gt;0,VLOOKUP($D907,'BBLM COMCHECK'!$A:$S,15,0),0)</f>
        <v>0</v>
      </c>
      <c r="S907" s="202"/>
      <c r="T907" s="91">
        <f t="shared" si="93"/>
        <v>0</v>
      </c>
      <c r="U907" s="201">
        <f>IF(V907&gt;0,VLOOKUP($D907,'BBLM COMCHECK'!$A:$Z,25,0),0)</f>
        <v>0</v>
      </c>
      <c r="V907" s="202"/>
      <c r="W907" s="91">
        <f t="shared" si="94"/>
        <v>0</v>
      </c>
      <c r="X907" s="201">
        <f>IF(Y907&gt;0,VLOOKUP($D907,'BBLM COMCHECK'!$A:$Z,25,0),0)</f>
        <v>0</v>
      </c>
      <c r="Y907" s="202"/>
      <c r="Z907" s="91">
        <f t="shared" si="95"/>
        <v>0</v>
      </c>
      <c r="AA907" s="203" t="str">
        <f>VLOOKUP(D907,'BBLM COMCHECK'!$A:$I,9,0)</f>
        <v>order stop</v>
      </c>
      <c r="AB907" s="204">
        <f>VLOOKUP(D907,'BBLM COMCHECK'!$A:$L,12,0)</f>
        <v>15295</v>
      </c>
      <c r="AC907" s="201">
        <f t="shared" si="96"/>
        <v>0</v>
      </c>
      <c r="AD907" s="94"/>
      <c r="AE907" s="201"/>
      <c r="AF907" s="201"/>
      <c r="AG907" s="201"/>
      <c r="AH907" s="201"/>
      <c r="AI907" s="94"/>
      <c r="AJ907" s="94"/>
      <c r="AK907" s="87" t="s">
        <v>371</v>
      </c>
      <c r="AL907" s="87" t="str">
        <f t="shared" si="97"/>
        <v>2026-01-15|06007|1088200000|0||0|1</v>
      </c>
      <c r="AP907" s="198"/>
      <c r="AQ907" s="198"/>
      <c r="AR907" s="198"/>
      <c r="BC907" s="87"/>
      <c r="BD907" s="89" t="s">
        <v>372</v>
      </c>
      <c r="BE907" s="87"/>
    </row>
    <row r="908" spans="1:57" ht="26.25" customHeight="1">
      <c r="A908" s="87" t="s">
        <v>825</v>
      </c>
      <c r="B908" s="87" t="s">
        <v>75</v>
      </c>
      <c r="C908" s="87" t="s">
        <v>75</v>
      </c>
      <c r="D908" s="92" t="s">
        <v>1471</v>
      </c>
      <c r="E908" s="92" t="s">
        <v>80</v>
      </c>
      <c r="F908" s="92" t="s">
        <v>1430</v>
      </c>
      <c r="G908" s="93" t="s">
        <v>133</v>
      </c>
      <c r="H908" s="93">
        <v>17</v>
      </c>
      <c r="I908" s="94" t="s">
        <v>22</v>
      </c>
      <c r="J908" s="148" t="s">
        <v>374</v>
      </c>
      <c r="K908" s="93" t="s">
        <v>375</v>
      </c>
      <c r="L908" s="94" t="s">
        <v>376</v>
      </c>
      <c r="M908" s="94">
        <v>20</v>
      </c>
      <c r="N908" s="95">
        <f t="shared" si="91"/>
        <v>0</v>
      </c>
      <c r="O908" s="201">
        <f>IF(P908&gt;0,VLOOKUP($D908,'BBLM COMCHECK'!$A:$S,14,0),0)</f>
        <v>0</v>
      </c>
      <c r="P908" s="202"/>
      <c r="Q908" s="91">
        <f t="shared" si="92"/>
        <v>0</v>
      </c>
      <c r="R908" s="201">
        <f>IF(S908&gt;0,VLOOKUP($D908,'BBLM COMCHECK'!$A:$S,15,0),0)</f>
        <v>0</v>
      </c>
      <c r="S908" s="202"/>
      <c r="T908" s="91">
        <f t="shared" si="93"/>
        <v>0</v>
      </c>
      <c r="U908" s="201">
        <f>IF(V908&gt;0,VLOOKUP($D908,'BBLM COMCHECK'!$A:$Z,25,0),0)</f>
        <v>0</v>
      </c>
      <c r="V908" s="202"/>
      <c r="W908" s="91">
        <f t="shared" si="94"/>
        <v>0</v>
      </c>
      <c r="X908" s="201">
        <f>IF(Y908&gt;0,VLOOKUP($D908,'BBLM COMCHECK'!$A:$Z,25,0),0)</f>
        <v>0</v>
      </c>
      <c r="Y908" s="202"/>
      <c r="Z908" s="91">
        <f t="shared" si="95"/>
        <v>0</v>
      </c>
      <c r="AA908" s="203" t="str">
        <f>VLOOKUP(D908,'BBLM COMCHECK'!$A:$I,9,0)</f>
        <v>normal</v>
      </c>
      <c r="AB908" s="204">
        <f>VLOOKUP(D908,'BBLM COMCHECK'!$A:$L,12,0)</f>
        <v>5580</v>
      </c>
      <c r="AC908" s="201">
        <f t="shared" si="96"/>
        <v>0</v>
      </c>
      <c r="AD908" s="94"/>
      <c r="AE908" s="201"/>
      <c r="AF908" s="201"/>
      <c r="AG908" s="201"/>
      <c r="AH908" s="201"/>
      <c r="AI908" s="94"/>
      <c r="AJ908" s="94"/>
      <c r="AK908" s="87" t="s">
        <v>377</v>
      </c>
      <c r="AL908" s="87" t="str">
        <f t="shared" si="97"/>
        <v>2026-01-15|06007|1088243000|0||0|1</v>
      </c>
      <c r="AP908" s="198"/>
      <c r="AQ908" s="198"/>
      <c r="AR908" s="198"/>
      <c r="BC908" s="87"/>
      <c r="BD908" s="89" t="s">
        <v>378</v>
      </c>
      <c r="BE908" s="87"/>
    </row>
    <row r="909" spans="1:57" ht="26.25" customHeight="1">
      <c r="A909" s="87" t="s">
        <v>826</v>
      </c>
      <c r="B909" s="87" t="s">
        <v>75</v>
      </c>
      <c r="C909" s="87" t="s">
        <v>75</v>
      </c>
      <c r="D909" s="92" t="s">
        <v>1472</v>
      </c>
      <c r="E909" s="92" t="s">
        <v>80</v>
      </c>
      <c r="F909" s="92" t="s">
        <v>1430</v>
      </c>
      <c r="G909" s="93" t="s">
        <v>133</v>
      </c>
      <c r="H909" s="93">
        <v>21</v>
      </c>
      <c r="I909" s="94" t="s">
        <v>24</v>
      </c>
      <c r="J909" s="148" t="s">
        <v>380</v>
      </c>
      <c r="K909" s="93" t="s">
        <v>381</v>
      </c>
      <c r="L909" s="94" t="s">
        <v>382</v>
      </c>
      <c r="M909" s="94">
        <v>48</v>
      </c>
      <c r="N909" s="95">
        <f t="shared" si="91"/>
        <v>0</v>
      </c>
      <c r="O909" s="201">
        <f>IF(P909&gt;0,VLOOKUP($D909,'BBLM COMCHECK'!$A:$S,14,0),0)</f>
        <v>0</v>
      </c>
      <c r="P909" s="202"/>
      <c r="Q909" s="91">
        <f t="shared" si="92"/>
        <v>0</v>
      </c>
      <c r="R909" s="201">
        <f>IF(S909&gt;0,VLOOKUP($D909,'BBLM COMCHECK'!$A:$S,15,0),0)</f>
        <v>0</v>
      </c>
      <c r="S909" s="202"/>
      <c r="T909" s="91">
        <f t="shared" si="93"/>
        <v>0</v>
      </c>
      <c r="U909" s="201">
        <f>IF(V909&gt;0,VLOOKUP($D909,'BBLM COMCHECK'!$A:$Z,25,0),0)</f>
        <v>0</v>
      </c>
      <c r="V909" s="202"/>
      <c r="W909" s="91">
        <f t="shared" si="94"/>
        <v>0</v>
      </c>
      <c r="X909" s="201">
        <f>IF(Y909&gt;0,VLOOKUP($D909,'BBLM COMCHECK'!$A:$Z,25,0),0)</f>
        <v>0</v>
      </c>
      <c r="Y909" s="202"/>
      <c r="Z909" s="91">
        <f t="shared" si="95"/>
        <v>0</v>
      </c>
      <c r="AA909" s="203" t="str">
        <f>VLOOKUP(D909,'BBLM COMCHECK'!$A:$I,9,0)</f>
        <v>order stop</v>
      </c>
      <c r="AB909" s="204">
        <f>VLOOKUP(D909,'BBLM COMCHECK'!$A:$L,12,0)</f>
        <v>124352</v>
      </c>
      <c r="AC909" s="201">
        <f t="shared" si="96"/>
        <v>0</v>
      </c>
      <c r="AD909" s="94"/>
      <c r="AE909" s="201"/>
      <c r="AF909" s="201"/>
      <c r="AG909" s="201"/>
      <c r="AH909" s="201"/>
      <c r="AI909" s="94"/>
      <c r="AJ909" s="94"/>
      <c r="AK909" s="87" t="s">
        <v>383</v>
      </c>
      <c r="AL909" s="87" t="str">
        <f t="shared" si="97"/>
        <v>2026-01-15|06007|1089271000|0||0|1</v>
      </c>
      <c r="AP909" s="198"/>
      <c r="AQ909" s="198"/>
      <c r="AR909" s="198"/>
      <c r="BC909" s="87"/>
      <c r="BD909" s="89" t="s">
        <v>384</v>
      </c>
      <c r="BE909" s="87"/>
    </row>
    <row r="910" spans="1:57" ht="26.25" customHeight="1">
      <c r="A910" s="87" t="s">
        <v>827</v>
      </c>
      <c r="B910" s="87" t="s">
        <v>75</v>
      </c>
      <c r="C910" s="87" t="s">
        <v>75</v>
      </c>
      <c r="D910" s="92" t="s">
        <v>1473</v>
      </c>
      <c r="E910" s="92" t="s">
        <v>80</v>
      </c>
      <c r="F910" s="92" t="s">
        <v>1430</v>
      </c>
      <c r="G910" s="93" t="s">
        <v>133</v>
      </c>
      <c r="H910" s="93">
        <v>27</v>
      </c>
      <c r="I910" s="94" t="s">
        <v>27</v>
      </c>
      <c r="J910" s="148" t="s">
        <v>386</v>
      </c>
      <c r="K910" s="93" t="s">
        <v>387</v>
      </c>
      <c r="L910" s="94" t="s">
        <v>388</v>
      </c>
      <c r="M910" s="94">
        <v>24</v>
      </c>
      <c r="N910" s="95">
        <f t="shared" si="91"/>
        <v>0</v>
      </c>
      <c r="O910" s="201">
        <f>IF(P910&gt;0,VLOOKUP($D910,'BBLM COMCHECK'!$A:$S,14,0),0)</f>
        <v>0</v>
      </c>
      <c r="P910" s="202"/>
      <c r="Q910" s="91">
        <f t="shared" si="92"/>
        <v>0</v>
      </c>
      <c r="R910" s="201">
        <f>IF(S910&gt;0,VLOOKUP($D910,'BBLM COMCHECK'!$A:$S,15,0),0)</f>
        <v>0</v>
      </c>
      <c r="S910" s="202"/>
      <c r="T910" s="91">
        <f t="shared" si="93"/>
        <v>0</v>
      </c>
      <c r="U910" s="201">
        <f>IF(V910&gt;0,VLOOKUP($D910,'BBLM COMCHECK'!$A:$Z,25,0),0)</f>
        <v>0</v>
      </c>
      <c r="V910" s="202"/>
      <c r="W910" s="91">
        <f t="shared" si="94"/>
        <v>0</v>
      </c>
      <c r="X910" s="201">
        <f>IF(Y910&gt;0,VLOOKUP($D910,'BBLM COMCHECK'!$A:$Z,25,0),0)</f>
        <v>0</v>
      </c>
      <c r="Y910" s="202"/>
      <c r="Z910" s="91">
        <f t="shared" si="95"/>
        <v>0</v>
      </c>
      <c r="AA910" s="203" t="str">
        <f>VLOOKUP(D910,'BBLM COMCHECK'!$A:$I,9,0)</f>
        <v>normal</v>
      </c>
      <c r="AB910" s="204">
        <f>VLOOKUP(D910,'BBLM COMCHECK'!$A:$L,12,0)</f>
        <v>2068</v>
      </c>
      <c r="AC910" s="201">
        <f t="shared" si="96"/>
        <v>0</v>
      </c>
      <c r="AD910" s="94"/>
      <c r="AE910" s="201"/>
      <c r="AF910" s="201"/>
      <c r="AG910" s="201"/>
      <c r="AH910" s="201"/>
      <c r="AI910" s="94"/>
      <c r="AJ910" s="94"/>
      <c r="AK910" s="87" t="s">
        <v>389</v>
      </c>
      <c r="AL910" s="87" t="str">
        <f t="shared" si="97"/>
        <v>2026-01-15|06007|1090446000|0||0|1</v>
      </c>
      <c r="AP910" s="198"/>
      <c r="AQ910" s="198"/>
      <c r="AR910" s="198"/>
      <c r="BC910" s="87"/>
      <c r="BD910" s="89" t="s">
        <v>390</v>
      </c>
      <c r="BE910" s="87"/>
    </row>
    <row r="911" spans="1:57" ht="26.25" customHeight="1">
      <c r="A911" s="87" t="s">
        <v>828</v>
      </c>
      <c r="B911" s="87" t="s">
        <v>75</v>
      </c>
      <c r="C911" s="87" t="s">
        <v>75</v>
      </c>
      <c r="D911" s="92" t="s">
        <v>1474</v>
      </c>
      <c r="E911" s="92" t="s">
        <v>80</v>
      </c>
      <c r="F911" s="92" t="s">
        <v>1430</v>
      </c>
      <c r="G911" s="93" t="s">
        <v>133</v>
      </c>
      <c r="H911" s="93">
        <v>27</v>
      </c>
      <c r="I911" s="94" t="s">
        <v>27</v>
      </c>
      <c r="J911" s="148" t="s">
        <v>392</v>
      </c>
      <c r="K911" s="93" t="s">
        <v>393</v>
      </c>
      <c r="L911" s="94" t="s">
        <v>394</v>
      </c>
      <c r="M911" s="94">
        <v>12</v>
      </c>
      <c r="N911" s="95">
        <f t="shared" si="91"/>
        <v>0</v>
      </c>
      <c r="O911" s="201">
        <f>IF(P911&gt;0,VLOOKUP($D911,'BBLM COMCHECK'!$A:$S,14,0),0)</f>
        <v>0</v>
      </c>
      <c r="P911" s="202"/>
      <c r="Q911" s="91">
        <f t="shared" si="92"/>
        <v>0</v>
      </c>
      <c r="R911" s="201">
        <f>IF(S911&gt;0,VLOOKUP($D911,'BBLM COMCHECK'!$A:$S,15,0),0)</f>
        <v>0</v>
      </c>
      <c r="S911" s="202"/>
      <c r="T911" s="91">
        <f t="shared" si="93"/>
        <v>0</v>
      </c>
      <c r="U911" s="201">
        <f>IF(V911&gt;0,VLOOKUP($D911,'BBLM COMCHECK'!$A:$Z,25,0),0)</f>
        <v>0</v>
      </c>
      <c r="V911" s="202"/>
      <c r="W911" s="91">
        <f t="shared" si="94"/>
        <v>0</v>
      </c>
      <c r="X911" s="201">
        <f>IF(Y911&gt;0,VLOOKUP($D911,'BBLM COMCHECK'!$A:$Z,25,0),0)</f>
        <v>0</v>
      </c>
      <c r="Y911" s="202"/>
      <c r="Z911" s="91">
        <f t="shared" si="95"/>
        <v>0</v>
      </c>
      <c r="AA911" s="203" t="str">
        <f>VLOOKUP(D911,'BBLM COMCHECK'!$A:$I,9,0)</f>
        <v>normal</v>
      </c>
      <c r="AB911" s="204">
        <f>VLOOKUP(D911,'BBLM COMCHECK'!$A:$L,12,0)</f>
        <v>1325</v>
      </c>
      <c r="AC911" s="201">
        <f t="shared" si="96"/>
        <v>0</v>
      </c>
      <c r="AD911" s="94"/>
      <c r="AE911" s="201"/>
      <c r="AF911" s="201"/>
      <c r="AG911" s="201"/>
      <c r="AH911" s="201"/>
      <c r="AI911" s="94"/>
      <c r="AJ911" s="94"/>
      <c r="AK911" s="87" t="s">
        <v>395</v>
      </c>
      <c r="AL911" s="87" t="str">
        <f t="shared" si="97"/>
        <v>2026-01-15|06007|1090872000|0||0|1</v>
      </c>
      <c r="AP911" s="198"/>
      <c r="AQ911" s="198"/>
      <c r="AR911" s="198"/>
      <c r="BC911" s="87"/>
      <c r="BD911" s="89" t="s">
        <v>396</v>
      </c>
      <c r="BE911" s="87"/>
    </row>
    <row r="912" spans="1:57" ht="26.25" customHeight="1">
      <c r="A912" s="87" t="s">
        <v>829</v>
      </c>
      <c r="B912" s="87" t="s">
        <v>75</v>
      </c>
      <c r="C912" s="87" t="s">
        <v>75</v>
      </c>
      <c r="D912" s="92" t="s">
        <v>1475</v>
      </c>
      <c r="E912" s="92" t="s">
        <v>80</v>
      </c>
      <c r="F912" s="92" t="s">
        <v>1430</v>
      </c>
      <c r="G912" s="93" t="s">
        <v>133</v>
      </c>
      <c r="H912" s="93">
        <v>21</v>
      </c>
      <c r="I912" s="94" t="s">
        <v>24</v>
      </c>
      <c r="J912" s="148" t="s">
        <v>398</v>
      </c>
      <c r="K912" s="93" t="s">
        <v>399</v>
      </c>
      <c r="L912" s="94" t="s">
        <v>400</v>
      </c>
      <c r="M912" s="94">
        <v>12</v>
      </c>
      <c r="N912" s="95">
        <f t="shared" si="91"/>
        <v>0</v>
      </c>
      <c r="O912" s="201">
        <f>IF(P912&gt;0,VLOOKUP($D912,'BBLM COMCHECK'!$A:$S,14,0),0)</f>
        <v>0</v>
      </c>
      <c r="P912" s="202"/>
      <c r="Q912" s="91">
        <f t="shared" si="92"/>
        <v>0</v>
      </c>
      <c r="R912" s="201">
        <f>IF(S912&gt;0,VLOOKUP($D912,'BBLM COMCHECK'!$A:$S,15,0),0)</f>
        <v>0</v>
      </c>
      <c r="S912" s="202"/>
      <c r="T912" s="91">
        <f t="shared" si="93"/>
        <v>0</v>
      </c>
      <c r="U912" s="201">
        <f>IF(V912&gt;0,VLOOKUP($D912,'BBLM COMCHECK'!$A:$Z,25,0),0)</f>
        <v>0</v>
      </c>
      <c r="V912" s="202"/>
      <c r="W912" s="91">
        <f t="shared" si="94"/>
        <v>0</v>
      </c>
      <c r="X912" s="201">
        <f>IF(Y912&gt;0,VLOOKUP($D912,'BBLM COMCHECK'!$A:$Z,25,0),0)</f>
        <v>0</v>
      </c>
      <c r="Y912" s="202"/>
      <c r="Z912" s="91">
        <f t="shared" si="95"/>
        <v>0</v>
      </c>
      <c r="AA912" s="203" t="str">
        <f>VLOOKUP(D912,'BBLM COMCHECK'!$A:$I,9,0)</f>
        <v>order stop</v>
      </c>
      <c r="AB912" s="204">
        <f>VLOOKUP(D912,'BBLM COMCHECK'!$A:$L,12,0)</f>
        <v>28621</v>
      </c>
      <c r="AC912" s="201">
        <f t="shared" si="96"/>
        <v>0</v>
      </c>
      <c r="AD912" s="94"/>
      <c r="AE912" s="201"/>
      <c r="AF912" s="201"/>
      <c r="AG912" s="201"/>
      <c r="AH912" s="201"/>
      <c r="AI912" s="94"/>
      <c r="AJ912" s="94"/>
      <c r="AK912" s="87" t="s">
        <v>401</v>
      </c>
      <c r="AL912" s="87" t="str">
        <f t="shared" si="97"/>
        <v>2026-01-15|06007|1092661000|0||0|1</v>
      </c>
      <c r="AP912" s="198"/>
      <c r="AQ912" s="198"/>
      <c r="AR912" s="198"/>
      <c r="BC912" s="87"/>
      <c r="BD912" s="89" t="s">
        <v>402</v>
      </c>
      <c r="BE912" s="87"/>
    </row>
    <row r="913" spans="1:57" ht="26.25" customHeight="1">
      <c r="A913" s="87" t="s">
        <v>830</v>
      </c>
      <c r="B913" s="87" t="s">
        <v>75</v>
      </c>
      <c r="C913" s="87" t="s">
        <v>75</v>
      </c>
      <c r="D913" s="92" t="s">
        <v>1476</v>
      </c>
      <c r="E913" s="92" t="s">
        <v>80</v>
      </c>
      <c r="F913" s="92" t="s">
        <v>1430</v>
      </c>
      <c r="G913" s="93" t="s">
        <v>133</v>
      </c>
      <c r="H913" s="93">
        <v>26</v>
      </c>
      <c r="I913" s="94" t="s">
        <v>25</v>
      </c>
      <c r="J913" s="148" t="s">
        <v>404</v>
      </c>
      <c r="K913" s="93" t="s">
        <v>405</v>
      </c>
      <c r="L913" s="94" t="s">
        <v>406</v>
      </c>
      <c r="M913" s="94">
        <v>12</v>
      </c>
      <c r="N913" s="95">
        <f t="shared" si="91"/>
        <v>0</v>
      </c>
      <c r="O913" s="201">
        <f>IF(P913&gt;0,VLOOKUP($D913,'BBLM COMCHECK'!$A:$S,14,0),0)</f>
        <v>0</v>
      </c>
      <c r="P913" s="202"/>
      <c r="Q913" s="91">
        <f t="shared" si="92"/>
        <v>0</v>
      </c>
      <c r="R913" s="201">
        <f>IF(S913&gt;0,VLOOKUP($D913,'BBLM COMCHECK'!$A:$S,15,0),0)</f>
        <v>0</v>
      </c>
      <c r="S913" s="202"/>
      <c r="T913" s="91">
        <f t="shared" si="93"/>
        <v>0</v>
      </c>
      <c r="U913" s="201">
        <f>IF(V913&gt;0,VLOOKUP($D913,'BBLM COMCHECK'!$A:$Z,25,0),0)</f>
        <v>0</v>
      </c>
      <c r="V913" s="202"/>
      <c r="W913" s="91">
        <f t="shared" si="94"/>
        <v>0</v>
      </c>
      <c r="X913" s="201">
        <f>IF(Y913&gt;0,VLOOKUP($D913,'BBLM COMCHECK'!$A:$Z,25,0),0)</f>
        <v>0</v>
      </c>
      <c r="Y913" s="202"/>
      <c r="Z913" s="91">
        <f t="shared" si="95"/>
        <v>0</v>
      </c>
      <c r="AA913" s="203" t="str">
        <f>VLOOKUP(D913,'BBLM COMCHECK'!$A:$I,9,0)</f>
        <v>normal</v>
      </c>
      <c r="AB913" s="204">
        <f>VLOOKUP(D913,'BBLM COMCHECK'!$A:$L,12,0)</f>
        <v>31674</v>
      </c>
      <c r="AC913" s="201">
        <f t="shared" si="96"/>
        <v>0</v>
      </c>
      <c r="AD913" s="94"/>
      <c r="AE913" s="201"/>
      <c r="AF913" s="201"/>
      <c r="AG913" s="201"/>
      <c r="AH913" s="201"/>
      <c r="AI913" s="94"/>
      <c r="AJ913" s="94"/>
      <c r="AK913" s="87" t="s">
        <v>407</v>
      </c>
      <c r="AL913" s="87" t="str">
        <f t="shared" si="97"/>
        <v>2026-01-15|06007|1102123000|0||0|1</v>
      </c>
      <c r="AP913" s="198"/>
      <c r="AQ913" s="198"/>
      <c r="AR913" s="198"/>
      <c r="BC913" s="87"/>
      <c r="BD913" s="89" t="s">
        <v>408</v>
      </c>
      <c r="BE913" s="87"/>
    </row>
    <row r="914" spans="1:57" ht="26.25" customHeight="1">
      <c r="A914" s="87" t="s">
        <v>831</v>
      </c>
      <c r="B914" s="87" t="s">
        <v>75</v>
      </c>
      <c r="C914" s="87" t="s">
        <v>75</v>
      </c>
      <c r="D914" s="92" t="s">
        <v>1477</v>
      </c>
      <c r="E914" s="92" t="s">
        <v>80</v>
      </c>
      <c r="F914" s="92" t="s">
        <v>1430</v>
      </c>
      <c r="G914" s="93" t="s">
        <v>133</v>
      </c>
      <c r="H914" s="93">
        <v>26</v>
      </c>
      <c r="I914" s="94" t="s">
        <v>25</v>
      </c>
      <c r="J914" s="148" t="s">
        <v>410</v>
      </c>
      <c r="K914" s="93" t="s">
        <v>411</v>
      </c>
      <c r="L914" s="94" t="s">
        <v>412</v>
      </c>
      <c r="M914" s="94">
        <v>12</v>
      </c>
      <c r="N914" s="95">
        <f t="shared" si="91"/>
        <v>0</v>
      </c>
      <c r="O914" s="201">
        <f>IF(P914&gt;0,VLOOKUP($D914,'BBLM COMCHECK'!$A:$S,14,0),0)</f>
        <v>0</v>
      </c>
      <c r="P914" s="202"/>
      <c r="Q914" s="91">
        <f t="shared" si="92"/>
        <v>0</v>
      </c>
      <c r="R914" s="201">
        <f>IF(S914&gt;0,VLOOKUP($D914,'BBLM COMCHECK'!$A:$S,15,0),0)</f>
        <v>0</v>
      </c>
      <c r="S914" s="202"/>
      <c r="T914" s="91">
        <f t="shared" si="93"/>
        <v>0</v>
      </c>
      <c r="U914" s="201">
        <f>IF(V914&gt;0,VLOOKUP($D914,'BBLM COMCHECK'!$A:$Z,25,0),0)</f>
        <v>0</v>
      </c>
      <c r="V914" s="202"/>
      <c r="W914" s="91">
        <f t="shared" si="94"/>
        <v>0</v>
      </c>
      <c r="X914" s="201">
        <f>IF(Y914&gt;0,VLOOKUP($D914,'BBLM COMCHECK'!$A:$Z,25,0),0)</f>
        <v>0</v>
      </c>
      <c r="Y914" s="202"/>
      <c r="Z914" s="91">
        <f t="shared" si="95"/>
        <v>0</v>
      </c>
      <c r="AA914" s="203" t="str">
        <f>VLOOKUP(D914,'BBLM COMCHECK'!$A:$I,9,0)</f>
        <v>normal</v>
      </c>
      <c r="AB914" s="204">
        <f>VLOOKUP(D914,'BBLM COMCHECK'!$A:$L,12,0)</f>
        <v>0</v>
      </c>
      <c r="AC914" s="201">
        <f t="shared" si="96"/>
        <v>1</v>
      </c>
      <c r="AD914" s="94"/>
      <c r="AE914" s="201"/>
      <c r="AF914" s="201"/>
      <c r="AG914" s="201"/>
      <c r="AH914" s="201"/>
      <c r="AI914" s="94"/>
      <c r="AJ914" s="94"/>
      <c r="AK914" s="87" t="s">
        <v>413</v>
      </c>
      <c r="AL914" s="87" t="str">
        <f t="shared" si="97"/>
        <v>2026-01-15|06007|1108244000|0||0|1</v>
      </c>
      <c r="AP914" s="198"/>
      <c r="AQ914" s="198"/>
      <c r="AR914" s="198"/>
      <c r="BC914" s="87"/>
      <c r="BD914" s="89" t="s">
        <v>887</v>
      </c>
      <c r="BE914" s="87"/>
    </row>
    <row r="915" spans="1:57" ht="26.25" customHeight="1">
      <c r="A915" s="87" t="s">
        <v>832</v>
      </c>
      <c r="B915" s="87" t="s">
        <v>75</v>
      </c>
      <c r="C915" s="87" t="s">
        <v>75</v>
      </c>
      <c r="D915" s="92" t="s">
        <v>1478</v>
      </c>
      <c r="E915" s="92" t="s">
        <v>80</v>
      </c>
      <c r="F915" s="92" t="s">
        <v>1430</v>
      </c>
      <c r="G915" s="93" t="s">
        <v>133</v>
      </c>
      <c r="H915" s="93">
        <v>11</v>
      </c>
      <c r="I915" s="94" t="s">
        <v>20</v>
      </c>
      <c r="J915" s="148" t="s">
        <v>416</v>
      </c>
      <c r="K915" s="93" t="s">
        <v>417</v>
      </c>
      <c r="L915" s="94" t="s">
        <v>418</v>
      </c>
      <c r="M915" s="94">
        <v>8</v>
      </c>
      <c r="N915" s="95">
        <f t="shared" si="91"/>
        <v>0</v>
      </c>
      <c r="O915" s="201">
        <f>IF(P915&gt;0,VLOOKUP($D915,'BBLM COMCHECK'!$A:$S,14,0),0)</f>
        <v>0</v>
      </c>
      <c r="P915" s="202"/>
      <c r="Q915" s="91">
        <f t="shared" si="92"/>
        <v>0</v>
      </c>
      <c r="R915" s="201">
        <f>IF(S915&gt;0,VLOOKUP($D915,'BBLM COMCHECK'!$A:$S,15,0),0)</f>
        <v>0</v>
      </c>
      <c r="S915" s="202"/>
      <c r="T915" s="91">
        <f t="shared" si="93"/>
        <v>0</v>
      </c>
      <c r="U915" s="201">
        <f>IF(V915&gt;0,VLOOKUP($D915,'BBLM COMCHECK'!$A:$Z,25,0),0)</f>
        <v>0</v>
      </c>
      <c r="V915" s="202"/>
      <c r="W915" s="91">
        <f t="shared" si="94"/>
        <v>0</v>
      </c>
      <c r="X915" s="201">
        <f>IF(Y915&gt;0,VLOOKUP($D915,'BBLM COMCHECK'!$A:$Z,25,0),0)</f>
        <v>0</v>
      </c>
      <c r="Y915" s="202"/>
      <c r="Z915" s="91">
        <f t="shared" si="95"/>
        <v>0</v>
      </c>
      <c r="AA915" s="203" t="str">
        <f>VLOOKUP(D915,'BBLM COMCHECK'!$A:$I,9,0)</f>
        <v>normal</v>
      </c>
      <c r="AB915" s="204">
        <f>VLOOKUP(D915,'BBLM COMCHECK'!$A:$L,12,0)</f>
        <v>6094</v>
      </c>
      <c r="AC915" s="201">
        <f t="shared" si="96"/>
        <v>0</v>
      </c>
      <c r="AD915" s="94"/>
      <c r="AE915" s="201"/>
      <c r="AF915" s="201"/>
      <c r="AG915" s="201"/>
      <c r="AH915" s="201"/>
      <c r="AI915" s="94"/>
      <c r="AJ915" s="94"/>
      <c r="AK915" s="87" t="s">
        <v>419</v>
      </c>
      <c r="AL915" s="87" t="str">
        <f t="shared" si="97"/>
        <v>2026-01-15|06007|1114756000|0||0|1</v>
      </c>
      <c r="AP915" s="198"/>
      <c r="AQ915" s="198"/>
      <c r="AR915" s="198"/>
      <c r="BC915" s="87"/>
      <c r="BD915" s="89" t="s">
        <v>420</v>
      </c>
      <c r="BE915" s="87"/>
    </row>
    <row r="916" spans="1:57" ht="26.25" customHeight="1">
      <c r="A916" s="87" t="s">
        <v>833</v>
      </c>
      <c r="B916" s="87" t="s">
        <v>75</v>
      </c>
      <c r="C916" s="87" t="s">
        <v>75</v>
      </c>
      <c r="D916" s="92" t="s">
        <v>1479</v>
      </c>
      <c r="E916" s="92" t="s">
        <v>80</v>
      </c>
      <c r="F916" s="92" t="s">
        <v>1430</v>
      </c>
      <c r="G916" s="93" t="s">
        <v>133</v>
      </c>
      <c r="H916" s="93">
        <v>21</v>
      </c>
      <c r="I916" s="94" t="s">
        <v>24</v>
      </c>
      <c r="J916" s="148" t="s">
        <v>422</v>
      </c>
      <c r="K916" s="93" t="s">
        <v>423</v>
      </c>
      <c r="L916" s="94" t="s">
        <v>424</v>
      </c>
      <c r="M916" s="94">
        <v>36</v>
      </c>
      <c r="N916" s="95">
        <f t="shared" si="91"/>
        <v>0</v>
      </c>
      <c r="O916" s="201">
        <f>IF(P916&gt;0,VLOOKUP($D916,'BBLM COMCHECK'!$A:$S,14,0),0)</f>
        <v>0</v>
      </c>
      <c r="P916" s="202"/>
      <c r="Q916" s="91">
        <f t="shared" si="92"/>
        <v>0</v>
      </c>
      <c r="R916" s="201">
        <f>IF(S916&gt;0,VLOOKUP($D916,'BBLM COMCHECK'!$A:$S,15,0),0)</f>
        <v>0</v>
      </c>
      <c r="S916" s="202"/>
      <c r="T916" s="91">
        <f t="shared" si="93"/>
        <v>0</v>
      </c>
      <c r="U916" s="201">
        <f>IF(V916&gt;0,VLOOKUP($D916,'BBLM COMCHECK'!$A:$Z,25,0),0)</f>
        <v>0</v>
      </c>
      <c r="V916" s="202"/>
      <c r="W916" s="91">
        <f t="shared" si="94"/>
        <v>0</v>
      </c>
      <c r="X916" s="201">
        <f>IF(Y916&gt;0,VLOOKUP($D916,'BBLM COMCHECK'!$A:$Z,25,0),0)</f>
        <v>0</v>
      </c>
      <c r="Y916" s="202"/>
      <c r="Z916" s="91">
        <f t="shared" si="95"/>
        <v>0</v>
      </c>
      <c r="AA916" s="203" t="str">
        <f>VLOOKUP(D916,'BBLM COMCHECK'!$A:$I,9,0)</f>
        <v>normal</v>
      </c>
      <c r="AB916" s="204">
        <f>VLOOKUP(D916,'BBLM COMCHECK'!$A:$L,12,0)</f>
        <v>12767</v>
      </c>
      <c r="AC916" s="201">
        <f t="shared" si="96"/>
        <v>0</v>
      </c>
      <c r="AD916" s="94"/>
      <c r="AE916" s="201"/>
      <c r="AF916" s="201"/>
      <c r="AG916" s="201"/>
      <c r="AH916" s="201"/>
      <c r="AI916" s="94"/>
      <c r="AJ916" s="94"/>
      <c r="AK916" s="87" t="s">
        <v>425</v>
      </c>
      <c r="AL916" s="87" t="str">
        <f t="shared" si="97"/>
        <v>2026-01-15|06007|1115338000|0||0|1</v>
      </c>
      <c r="AP916" s="198"/>
      <c r="AQ916" s="198"/>
      <c r="AR916" s="198"/>
      <c r="BC916" s="87"/>
      <c r="BD916" s="89" t="s">
        <v>426</v>
      </c>
      <c r="BE916" s="87"/>
    </row>
    <row r="917" spans="1:57" ht="26.25" customHeight="1">
      <c r="A917" s="87" t="s">
        <v>834</v>
      </c>
      <c r="B917" s="87" t="s">
        <v>75</v>
      </c>
      <c r="C917" s="87" t="s">
        <v>75</v>
      </c>
      <c r="D917" s="92" t="s">
        <v>1480</v>
      </c>
      <c r="E917" s="92" t="s">
        <v>80</v>
      </c>
      <c r="F917" s="92" t="s">
        <v>1430</v>
      </c>
      <c r="G917" s="93" t="s">
        <v>133</v>
      </c>
      <c r="H917" s="93">
        <v>11</v>
      </c>
      <c r="I917" s="94" t="s">
        <v>20</v>
      </c>
      <c r="J917" s="148" t="s">
        <v>428</v>
      </c>
      <c r="K917" s="93" t="s">
        <v>429</v>
      </c>
      <c r="L917" s="94" t="s">
        <v>430</v>
      </c>
      <c r="M917" s="94">
        <v>12</v>
      </c>
      <c r="N917" s="95">
        <f t="shared" si="91"/>
        <v>0</v>
      </c>
      <c r="O917" s="201">
        <f>IF(P917&gt;0,VLOOKUP($D917,'BBLM COMCHECK'!$A:$S,14,0),0)</f>
        <v>0</v>
      </c>
      <c r="P917" s="202"/>
      <c r="Q917" s="91">
        <f t="shared" si="92"/>
        <v>0</v>
      </c>
      <c r="R917" s="201">
        <f>IF(S917&gt;0,VLOOKUP($D917,'BBLM COMCHECK'!$A:$S,15,0),0)</f>
        <v>0</v>
      </c>
      <c r="S917" s="202"/>
      <c r="T917" s="91">
        <f t="shared" si="93"/>
        <v>0</v>
      </c>
      <c r="U917" s="201">
        <f>IF(V917&gt;0,VLOOKUP($D917,'BBLM COMCHECK'!$A:$Z,25,0),0)</f>
        <v>0</v>
      </c>
      <c r="V917" s="202"/>
      <c r="W917" s="91">
        <f t="shared" si="94"/>
        <v>0</v>
      </c>
      <c r="X917" s="201">
        <f>IF(Y917&gt;0,VLOOKUP($D917,'BBLM COMCHECK'!$A:$Z,25,0),0)</f>
        <v>0</v>
      </c>
      <c r="Y917" s="202"/>
      <c r="Z917" s="91">
        <f t="shared" si="95"/>
        <v>0</v>
      </c>
      <c r="AA917" s="203" t="str">
        <f>VLOOKUP(D917,'BBLM COMCHECK'!$A:$I,9,0)</f>
        <v>normal</v>
      </c>
      <c r="AB917" s="204">
        <f>VLOOKUP(D917,'BBLM COMCHECK'!$A:$L,12,0)</f>
        <v>336</v>
      </c>
      <c r="AC917" s="201">
        <f t="shared" si="96"/>
        <v>0</v>
      </c>
      <c r="AD917" s="94"/>
      <c r="AE917" s="201"/>
      <c r="AF917" s="201"/>
      <c r="AG917" s="201"/>
      <c r="AH917" s="201"/>
      <c r="AI917" s="94"/>
      <c r="AJ917" s="94"/>
      <c r="AK917" s="87" t="s">
        <v>431</v>
      </c>
      <c r="AL917" s="87" t="str">
        <f t="shared" si="97"/>
        <v>2026-01-15|06007|1120170000|0||0|1</v>
      </c>
      <c r="AP917" s="198"/>
      <c r="AQ917" s="198"/>
      <c r="AR917" s="198"/>
      <c r="BC917" s="87"/>
      <c r="BD917" s="89" t="s">
        <v>432</v>
      </c>
      <c r="BE917" s="87"/>
    </row>
    <row r="918" spans="1:57" ht="26.25" customHeight="1">
      <c r="A918" s="87" t="s">
        <v>835</v>
      </c>
      <c r="B918" s="87" t="s">
        <v>75</v>
      </c>
      <c r="C918" s="87" t="s">
        <v>75</v>
      </c>
      <c r="D918" s="92" t="s">
        <v>1481</v>
      </c>
      <c r="E918" s="92" t="s">
        <v>80</v>
      </c>
      <c r="F918" s="92" t="s">
        <v>1430</v>
      </c>
      <c r="G918" s="93" t="s">
        <v>133</v>
      </c>
      <c r="H918" s="93">
        <v>11</v>
      </c>
      <c r="I918" s="94" t="s">
        <v>20</v>
      </c>
      <c r="J918" s="97" t="s">
        <v>434</v>
      </c>
      <c r="K918" s="93" t="s">
        <v>435</v>
      </c>
      <c r="L918" s="94" t="s">
        <v>436</v>
      </c>
      <c r="M918" s="94">
        <v>12</v>
      </c>
      <c r="N918" s="95">
        <f t="shared" si="91"/>
        <v>0</v>
      </c>
      <c r="O918" s="201">
        <f>IF(P918&gt;0,VLOOKUP($D918,'BBLM COMCHECK'!$A:$S,14,0),0)</f>
        <v>0</v>
      </c>
      <c r="P918" s="202"/>
      <c r="Q918" s="91">
        <f t="shared" si="92"/>
        <v>0</v>
      </c>
      <c r="R918" s="201">
        <f>IF(S918&gt;0,VLOOKUP($D918,'BBLM COMCHECK'!$A:$S,15,0),0)</f>
        <v>0</v>
      </c>
      <c r="S918" s="202"/>
      <c r="T918" s="91">
        <f t="shared" si="93"/>
        <v>0</v>
      </c>
      <c r="U918" s="201">
        <f>IF(V918&gt;0,VLOOKUP($D918,'BBLM COMCHECK'!$A:$Z,25,0),0)</f>
        <v>0</v>
      </c>
      <c r="V918" s="202"/>
      <c r="W918" s="91">
        <f t="shared" si="94"/>
        <v>0</v>
      </c>
      <c r="X918" s="201">
        <f>IF(Y918&gt;0,VLOOKUP($D918,'BBLM COMCHECK'!$A:$Z,25,0),0)</f>
        <v>0</v>
      </c>
      <c r="Y918" s="202"/>
      <c r="Z918" s="91">
        <f t="shared" si="95"/>
        <v>0</v>
      </c>
      <c r="AA918" s="203" t="str">
        <f>VLOOKUP(D918,'BBLM COMCHECK'!$A:$I,9,0)</f>
        <v>normal</v>
      </c>
      <c r="AB918" s="204">
        <f>VLOOKUP(D918,'BBLM COMCHECK'!$A:$L,12,0)</f>
        <v>1254</v>
      </c>
      <c r="AC918" s="201">
        <f t="shared" si="96"/>
        <v>0</v>
      </c>
      <c r="AD918" s="94"/>
      <c r="AE918" s="201"/>
      <c r="AF918" s="201"/>
      <c r="AG918" s="201"/>
      <c r="AH918" s="201"/>
      <c r="AI918" s="94"/>
      <c r="AJ918" s="94"/>
      <c r="AK918" s="87" t="s">
        <v>437</v>
      </c>
      <c r="AL918" s="87" t="str">
        <f t="shared" si="97"/>
        <v>2026-01-15|06007|1121051000|0||0|1</v>
      </c>
      <c r="AP918" s="198"/>
      <c r="AQ918" s="198"/>
      <c r="AR918" s="198"/>
      <c r="BC918" s="87"/>
      <c r="BD918" s="89" t="s">
        <v>438</v>
      </c>
      <c r="BE918" s="87"/>
    </row>
    <row r="919" spans="1:57" ht="26.25" customHeight="1">
      <c r="A919" s="87" t="s">
        <v>836</v>
      </c>
      <c r="B919" s="87" t="s">
        <v>75</v>
      </c>
      <c r="C919" s="87" t="s">
        <v>75</v>
      </c>
      <c r="D919" s="92" t="s">
        <v>1482</v>
      </c>
      <c r="E919" s="92" t="s">
        <v>80</v>
      </c>
      <c r="F919" s="92" t="s">
        <v>1430</v>
      </c>
      <c r="G919" s="93" t="s">
        <v>133</v>
      </c>
      <c r="H919" s="93">
        <v>21</v>
      </c>
      <c r="I919" s="94" t="s">
        <v>24</v>
      </c>
      <c r="J919" s="148" t="s">
        <v>440</v>
      </c>
      <c r="K919" s="93" t="s">
        <v>441</v>
      </c>
      <c r="L919" s="94" t="s">
        <v>442</v>
      </c>
      <c r="M919" s="94">
        <v>48</v>
      </c>
      <c r="N919" s="95">
        <f t="shared" si="91"/>
        <v>0</v>
      </c>
      <c r="O919" s="201">
        <f>IF(P919&gt;0,VLOOKUP($D919,'BBLM COMCHECK'!$A:$S,14,0),0)</f>
        <v>0</v>
      </c>
      <c r="P919" s="202"/>
      <c r="Q919" s="91">
        <f t="shared" si="92"/>
        <v>0</v>
      </c>
      <c r="R919" s="201">
        <f>IF(S919&gt;0,VLOOKUP($D919,'BBLM COMCHECK'!$A:$S,15,0),0)</f>
        <v>0</v>
      </c>
      <c r="S919" s="202"/>
      <c r="T919" s="91">
        <f t="shared" si="93"/>
        <v>0</v>
      </c>
      <c r="U919" s="201">
        <f>IF(V919&gt;0,VLOOKUP($D919,'BBLM COMCHECK'!$A:$Z,25,0),0)</f>
        <v>0</v>
      </c>
      <c r="V919" s="202"/>
      <c r="W919" s="91">
        <f t="shared" si="94"/>
        <v>0</v>
      </c>
      <c r="X919" s="201">
        <f>IF(Y919&gt;0,VLOOKUP($D919,'BBLM COMCHECK'!$A:$Z,25,0),0)</f>
        <v>0</v>
      </c>
      <c r="Y919" s="202"/>
      <c r="Z919" s="91">
        <f t="shared" si="95"/>
        <v>0</v>
      </c>
      <c r="AA919" s="203" t="str">
        <f>VLOOKUP(D919,'BBLM COMCHECK'!$A:$I,9,0)</f>
        <v>order stop</v>
      </c>
      <c r="AB919" s="204">
        <f>VLOOKUP(D919,'BBLM COMCHECK'!$A:$L,12,0)</f>
        <v>172369</v>
      </c>
      <c r="AC919" s="201">
        <f t="shared" si="96"/>
        <v>0</v>
      </c>
      <c r="AD919" s="94"/>
      <c r="AE919" s="201"/>
      <c r="AF919" s="201"/>
      <c r="AG919" s="201"/>
      <c r="AH919" s="201"/>
      <c r="AI919" s="94"/>
      <c r="AJ919" s="94"/>
      <c r="AK919" s="87" t="s">
        <v>443</v>
      </c>
      <c r="AL919" s="87" t="str">
        <f t="shared" si="97"/>
        <v>2026-01-15|06007|1137122000|0||0|1</v>
      </c>
      <c r="AP919" s="198"/>
      <c r="AQ919" s="198"/>
      <c r="AR919" s="198"/>
      <c r="BC919" s="87"/>
      <c r="BD919" s="89" t="s">
        <v>444</v>
      </c>
      <c r="BE919" s="87"/>
    </row>
    <row r="920" spans="1:57" ht="26.25" customHeight="1">
      <c r="A920" s="87" t="s">
        <v>783</v>
      </c>
      <c r="B920" s="87" t="s">
        <v>75</v>
      </c>
      <c r="C920" s="87" t="s">
        <v>75</v>
      </c>
      <c r="D920" s="92" t="s">
        <v>1483</v>
      </c>
      <c r="E920" s="92" t="s">
        <v>81</v>
      </c>
      <c r="F920" s="92" t="s">
        <v>1484</v>
      </c>
      <c r="G920" s="93" t="s">
        <v>133</v>
      </c>
      <c r="H920" s="93">
        <v>26</v>
      </c>
      <c r="I920" s="94" t="s">
        <v>25</v>
      </c>
      <c r="J920" s="148" t="s">
        <v>134</v>
      </c>
      <c r="K920" s="93" t="s">
        <v>135</v>
      </c>
      <c r="L920" s="94" t="s">
        <v>136</v>
      </c>
      <c r="M920" s="94">
        <v>20</v>
      </c>
      <c r="N920" s="95">
        <f t="shared" si="91"/>
        <v>0</v>
      </c>
      <c r="O920" s="201">
        <f>IF(P920&gt;0,VLOOKUP($D920,'BBLM COMCHECK'!$A:$S,14,0),0)</f>
        <v>0</v>
      </c>
      <c r="P920" s="202"/>
      <c r="Q920" s="91">
        <f t="shared" si="92"/>
        <v>0</v>
      </c>
      <c r="R920" s="201">
        <f>IF(S920&gt;0,VLOOKUP($D920,'BBLM COMCHECK'!$A:$S,15,0),0)</f>
        <v>0</v>
      </c>
      <c r="S920" s="202"/>
      <c r="T920" s="91">
        <f t="shared" si="93"/>
        <v>0</v>
      </c>
      <c r="U920" s="201">
        <f>IF(V920&gt;0,VLOOKUP($D920,'BBLM COMCHECK'!$A:$Z,25,0),0)</f>
        <v>0</v>
      </c>
      <c r="V920" s="202"/>
      <c r="W920" s="91">
        <f t="shared" si="94"/>
        <v>0</v>
      </c>
      <c r="X920" s="201">
        <f>IF(Y920&gt;0,VLOOKUP($D920,'BBLM COMCHECK'!$A:$Z,25,0),0)</f>
        <v>0</v>
      </c>
      <c r="Y920" s="202"/>
      <c r="Z920" s="91">
        <f t="shared" si="95"/>
        <v>0</v>
      </c>
      <c r="AA920" s="203" t="str">
        <f>VLOOKUP(D920,'BBLM COMCHECK'!$A:$I,9,0)</f>
        <v>normal</v>
      </c>
      <c r="AB920" s="204">
        <f>VLOOKUP(D920,'BBLM COMCHECK'!$A:$L,12,0)</f>
        <v>990</v>
      </c>
      <c r="AC920" s="201">
        <f t="shared" si="96"/>
        <v>0</v>
      </c>
      <c r="AD920" s="94"/>
      <c r="AE920" s="201"/>
      <c r="AF920" s="201"/>
      <c r="AG920" s="201"/>
      <c r="AH920" s="201"/>
      <c r="AI920" s="94"/>
      <c r="AJ920" s="94"/>
      <c r="AK920" s="87" t="s">
        <v>137</v>
      </c>
      <c r="AL920" s="87" t="str">
        <f t="shared" si="97"/>
        <v>2026-01-15|06008|1002106000|0||0|1</v>
      </c>
      <c r="AP920" s="198"/>
      <c r="AQ920" s="198"/>
      <c r="AR920" s="198"/>
      <c r="BC920" s="87"/>
      <c r="BD920" s="89" t="s">
        <v>138</v>
      </c>
      <c r="BE920" s="87"/>
    </row>
    <row r="921" spans="1:57" ht="26.25" customHeight="1">
      <c r="A921" s="87" t="s">
        <v>785</v>
      </c>
      <c r="B921" s="87" t="s">
        <v>75</v>
      </c>
      <c r="C921" s="87" t="s">
        <v>75</v>
      </c>
      <c r="D921" s="92" t="s">
        <v>1485</v>
      </c>
      <c r="E921" s="92" t="s">
        <v>81</v>
      </c>
      <c r="F921" s="92" t="s">
        <v>1484</v>
      </c>
      <c r="G921" s="93" t="s">
        <v>133</v>
      </c>
      <c r="H921" s="93">
        <v>21</v>
      </c>
      <c r="I921" s="94" t="s">
        <v>24</v>
      </c>
      <c r="J921" s="148" t="s">
        <v>140</v>
      </c>
      <c r="K921" s="94"/>
      <c r="L921" s="94" t="s">
        <v>141</v>
      </c>
      <c r="M921" s="94">
        <v>24</v>
      </c>
      <c r="N921" s="95">
        <f t="shared" si="91"/>
        <v>0</v>
      </c>
      <c r="O921" s="201">
        <f>IF(P921&gt;0,VLOOKUP($D921,'BBLM COMCHECK'!$A:$S,14,0),0)</f>
        <v>0</v>
      </c>
      <c r="P921" s="202"/>
      <c r="Q921" s="91">
        <f t="shared" si="92"/>
        <v>0</v>
      </c>
      <c r="R921" s="201">
        <f>IF(S921&gt;0,VLOOKUP($D921,'BBLM COMCHECK'!$A:$S,15,0),0)</f>
        <v>0</v>
      </c>
      <c r="S921" s="202"/>
      <c r="T921" s="91">
        <f t="shared" si="93"/>
        <v>0</v>
      </c>
      <c r="U921" s="201">
        <f>IF(V921&gt;0,VLOOKUP($D921,'BBLM COMCHECK'!$A:$Z,25,0),0)</f>
        <v>0</v>
      </c>
      <c r="V921" s="202"/>
      <c r="W921" s="91">
        <f t="shared" si="94"/>
        <v>0</v>
      </c>
      <c r="X921" s="201">
        <f>IF(Y921&gt;0,VLOOKUP($D921,'BBLM COMCHECK'!$A:$Z,25,0),0)</f>
        <v>0</v>
      </c>
      <c r="Y921" s="202"/>
      <c r="Z921" s="91">
        <f t="shared" si="95"/>
        <v>0</v>
      </c>
      <c r="AA921" s="203" t="str">
        <f>VLOOKUP(D921,'BBLM COMCHECK'!$A:$I,9,0)</f>
        <v>normal</v>
      </c>
      <c r="AB921" s="204">
        <f>VLOOKUP(D921,'BBLM COMCHECK'!$A:$L,12,0)</f>
        <v>2743</v>
      </c>
      <c r="AC921" s="201">
        <f t="shared" si="96"/>
        <v>0</v>
      </c>
      <c r="AD921" s="94"/>
      <c r="AE921" s="201"/>
      <c r="AF921" s="201"/>
      <c r="AG921" s="201"/>
      <c r="AH921" s="201"/>
      <c r="AI921" s="94"/>
      <c r="AJ921" s="94"/>
      <c r="AL921" s="87" t="str">
        <f t="shared" si="97"/>
        <v>2026-01-15|06008|1004890000|0||0|1</v>
      </c>
      <c r="AP921" s="198"/>
      <c r="BC921" s="87"/>
      <c r="BD921" s="89" t="s">
        <v>142</v>
      </c>
      <c r="BE921" s="87"/>
    </row>
    <row r="922" spans="1:57" ht="26.25" customHeight="1">
      <c r="A922" s="87" t="s">
        <v>786</v>
      </c>
      <c r="B922" s="87" t="s">
        <v>75</v>
      </c>
      <c r="C922" s="87" t="s">
        <v>75</v>
      </c>
      <c r="D922" s="92" t="s">
        <v>1486</v>
      </c>
      <c r="E922" s="92" t="s">
        <v>81</v>
      </c>
      <c r="F922" s="92" t="s">
        <v>1484</v>
      </c>
      <c r="G922" s="93" t="s">
        <v>133</v>
      </c>
      <c r="H922" s="93">
        <v>21</v>
      </c>
      <c r="I922" s="94" t="s">
        <v>24</v>
      </c>
      <c r="J922" s="148" t="s">
        <v>144</v>
      </c>
      <c r="K922" s="93" t="s">
        <v>145</v>
      </c>
      <c r="L922" s="94" t="s">
        <v>146</v>
      </c>
      <c r="M922" s="94">
        <v>20</v>
      </c>
      <c r="N922" s="95">
        <f t="shared" si="91"/>
        <v>0</v>
      </c>
      <c r="O922" s="201">
        <f>IF(P922&gt;0,VLOOKUP($D922,'BBLM COMCHECK'!$A:$S,14,0),0)</f>
        <v>0</v>
      </c>
      <c r="P922" s="202"/>
      <c r="Q922" s="91">
        <f t="shared" si="92"/>
        <v>0</v>
      </c>
      <c r="R922" s="201">
        <f>IF(S922&gt;0,VLOOKUP($D922,'BBLM COMCHECK'!$A:$S,15,0),0)</f>
        <v>0</v>
      </c>
      <c r="S922" s="202"/>
      <c r="T922" s="91">
        <f t="shared" si="93"/>
        <v>0</v>
      </c>
      <c r="U922" s="201">
        <f>IF(V922&gt;0,VLOOKUP($D922,'BBLM COMCHECK'!$A:$Z,25,0),0)</f>
        <v>0</v>
      </c>
      <c r="V922" s="202"/>
      <c r="W922" s="91">
        <f t="shared" si="94"/>
        <v>0</v>
      </c>
      <c r="X922" s="201">
        <f>IF(Y922&gt;0,VLOOKUP($D922,'BBLM COMCHECK'!$A:$Z,25,0),0)</f>
        <v>0</v>
      </c>
      <c r="Y922" s="202"/>
      <c r="Z922" s="91">
        <f t="shared" si="95"/>
        <v>0</v>
      </c>
      <c r="AA922" s="203" t="str">
        <f>VLOOKUP(D922,'BBLM COMCHECK'!$A:$I,9,0)</f>
        <v>order stop</v>
      </c>
      <c r="AB922" s="204">
        <f>VLOOKUP(D922,'BBLM COMCHECK'!$A:$L,12,0)</f>
        <v>1261</v>
      </c>
      <c r="AC922" s="201">
        <f t="shared" si="96"/>
        <v>0</v>
      </c>
      <c r="AD922" s="94"/>
      <c r="AE922" s="201"/>
      <c r="AF922" s="201"/>
      <c r="AG922" s="201"/>
      <c r="AH922" s="201"/>
      <c r="AI922" s="94"/>
      <c r="AJ922" s="94"/>
      <c r="AK922" s="87" t="s">
        <v>147</v>
      </c>
      <c r="AL922" s="87" t="str">
        <f t="shared" si="97"/>
        <v>2026-01-15|06008|1004893000|0||0|1</v>
      </c>
      <c r="AP922" s="198"/>
      <c r="AQ922" s="198"/>
      <c r="AR922" s="198"/>
      <c r="BC922" s="87"/>
      <c r="BD922" s="89" t="s">
        <v>148</v>
      </c>
      <c r="BE922" s="87"/>
    </row>
    <row r="923" spans="1:57" ht="26.25" customHeight="1">
      <c r="A923" s="87" t="s">
        <v>787</v>
      </c>
      <c r="B923" s="87" t="s">
        <v>75</v>
      </c>
      <c r="C923" s="87" t="s">
        <v>75</v>
      </c>
      <c r="D923" s="92" t="s">
        <v>1487</v>
      </c>
      <c r="E923" s="92" t="s">
        <v>81</v>
      </c>
      <c r="F923" s="92" t="s">
        <v>1484</v>
      </c>
      <c r="G923" s="93" t="s">
        <v>133</v>
      </c>
      <c r="H923" s="93">
        <v>21</v>
      </c>
      <c r="I923" s="94" t="s">
        <v>24</v>
      </c>
      <c r="J923" s="148" t="s">
        <v>150</v>
      </c>
      <c r="K923" s="94"/>
      <c r="L923" s="94" t="s">
        <v>151</v>
      </c>
      <c r="M923" s="94">
        <v>10</v>
      </c>
      <c r="N923" s="95">
        <f t="shared" si="91"/>
        <v>0</v>
      </c>
      <c r="O923" s="201">
        <f>IF(P923&gt;0,VLOOKUP($D923,'BBLM COMCHECK'!$A:$S,14,0),0)</f>
        <v>0</v>
      </c>
      <c r="P923" s="202"/>
      <c r="Q923" s="91">
        <f t="shared" si="92"/>
        <v>0</v>
      </c>
      <c r="R923" s="201">
        <f>IF(S923&gt;0,VLOOKUP($D923,'BBLM COMCHECK'!$A:$S,15,0),0)</f>
        <v>0</v>
      </c>
      <c r="S923" s="202"/>
      <c r="T923" s="91">
        <f t="shared" si="93"/>
        <v>0</v>
      </c>
      <c r="U923" s="201">
        <f>IF(V923&gt;0,VLOOKUP($D923,'BBLM COMCHECK'!$A:$Z,25,0),0)</f>
        <v>0</v>
      </c>
      <c r="V923" s="202"/>
      <c r="W923" s="91">
        <f t="shared" si="94"/>
        <v>0</v>
      </c>
      <c r="X923" s="201">
        <f>IF(Y923&gt;0,VLOOKUP($D923,'BBLM COMCHECK'!$A:$Z,25,0),0)</f>
        <v>0</v>
      </c>
      <c r="Y923" s="202"/>
      <c r="Z923" s="91">
        <f t="shared" si="95"/>
        <v>0</v>
      </c>
      <c r="AA923" s="203" t="str">
        <f>VLOOKUP(D923,'BBLM COMCHECK'!$A:$I,9,0)</f>
        <v>order stop</v>
      </c>
      <c r="AB923" s="204">
        <f>VLOOKUP(D923,'BBLM COMCHECK'!$A:$L,12,0)</f>
        <v>1418</v>
      </c>
      <c r="AC923" s="201">
        <f t="shared" si="96"/>
        <v>0</v>
      </c>
      <c r="AD923" s="94"/>
      <c r="AE923" s="201"/>
      <c r="AF923" s="201"/>
      <c r="AG923" s="201"/>
      <c r="AH923" s="201"/>
      <c r="AI923" s="94"/>
      <c r="AJ923" s="94"/>
      <c r="AL923" s="87" t="str">
        <f t="shared" si="97"/>
        <v>2026-01-15|06008|1005725000|0||0|1</v>
      </c>
      <c r="AP923" s="198"/>
      <c r="BC923" s="87"/>
      <c r="BD923" s="89" t="s">
        <v>152</v>
      </c>
      <c r="BE923" s="87"/>
    </row>
    <row r="924" spans="1:57" ht="26.25" customHeight="1">
      <c r="A924" s="87" t="s">
        <v>788</v>
      </c>
      <c r="B924" s="87" t="s">
        <v>75</v>
      </c>
      <c r="C924" s="87" t="s">
        <v>75</v>
      </c>
      <c r="D924" s="92" t="s">
        <v>1488</v>
      </c>
      <c r="E924" s="92" t="s">
        <v>81</v>
      </c>
      <c r="F924" s="92" t="s">
        <v>1484</v>
      </c>
      <c r="G924" s="93" t="s">
        <v>133</v>
      </c>
      <c r="H924" s="93">
        <v>21</v>
      </c>
      <c r="I924" s="94" t="s">
        <v>24</v>
      </c>
      <c r="J924" s="148" t="s">
        <v>154</v>
      </c>
      <c r="K924" s="93" t="s">
        <v>155</v>
      </c>
      <c r="L924" s="94" t="s">
        <v>156</v>
      </c>
      <c r="M924" s="94">
        <v>10</v>
      </c>
      <c r="N924" s="95">
        <f t="shared" si="91"/>
        <v>0</v>
      </c>
      <c r="O924" s="201">
        <f>IF(P924&gt;0,VLOOKUP($D924,'BBLM COMCHECK'!$A:$S,14,0),0)</f>
        <v>0</v>
      </c>
      <c r="P924" s="202"/>
      <c r="Q924" s="91">
        <f t="shared" si="92"/>
        <v>0</v>
      </c>
      <c r="R924" s="201">
        <f>IF(S924&gt;0,VLOOKUP($D924,'BBLM COMCHECK'!$A:$S,15,0),0)</f>
        <v>0</v>
      </c>
      <c r="S924" s="202"/>
      <c r="T924" s="91">
        <f t="shared" si="93"/>
        <v>0</v>
      </c>
      <c r="U924" s="201">
        <f>IF(V924&gt;0,VLOOKUP($D924,'BBLM COMCHECK'!$A:$Z,25,0),0)</f>
        <v>0</v>
      </c>
      <c r="V924" s="202"/>
      <c r="W924" s="91">
        <f t="shared" si="94"/>
        <v>0</v>
      </c>
      <c r="X924" s="201">
        <f>IF(Y924&gt;0,VLOOKUP($D924,'BBLM COMCHECK'!$A:$Z,25,0),0)</f>
        <v>0</v>
      </c>
      <c r="Y924" s="202"/>
      <c r="Z924" s="91">
        <f t="shared" si="95"/>
        <v>0</v>
      </c>
      <c r="AA924" s="203" t="str">
        <f>VLOOKUP(D924,'BBLM COMCHECK'!$A:$I,9,0)</f>
        <v>order stop</v>
      </c>
      <c r="AB924" s="204">
        <f>VLOOKUP(D924,'BBLM COMCHECK'!$A:$L,12,0)</f>
        <v>455</v>
      </c>
      <c r="AC924" s="201">
        <f t="shared" si="96"/>
        <v>0</v>
      </c>
      <c r="AD924" s="94"/>
      <c r="AE924" s="201"/>
      <c r="AF924" s="201"/>
      <c r="AG924" s="201"/>
      <c r="AH924" s="201"/>
      <c r="AI924" s="94"/>
      <c r="AJ924" s="94"/>
      <c r="AK924" s="87" t="s">
        <v>157</v>
      </c>
      <c r="AL924" s="87" t="str">
        <f t="shared" si="97"/>
        <v>2026-01-15|06008|1005726000|0||0|1</v>
      </c>
      <c r="AP924" s="198"/>
      <c r="AQ924" s="198"/>
      <c r="AR924" s="198"/>
      <c r="BC924" s="87"/>
      <c r="BD924" s="89" t="s">
        <v>158</v>
      </c>
      <c r="BE924" s="87"/>
    </row>
    <row r="925" spans="1:57" ht="26.25" customHeight="1">
      <c r="A925" s="87" t="s">
        <v>789</v>
      </c>
      <c r="B925" s="87" t="s">
        <v>75</v>
      </c>
      <c r="C925" s="87" t="s">
        <v>75</v>
      </c>
      <c r="D925" s="92" t="s">
        <v>1489</v>
      </c>
      <c r="E925" s="92" t="s">
        <v>81</v>
      </c>
      <c r="F925" s="92" t="s">
        <v>1484</v>
      </c>
      <c r="G925" s="93" t="s">
        <v>133</v>
      </c>
      <c r="H925" s="93">
        <v>21</v>
      </c>
      <c r="I925" s="94" t="s">
        <v>24</v>
      </c>
      <c r="J925" s="148" t="s">
        <v>160</v>
      </c>
      <c r="K925" s="93" t="s">
        <v>161</v>
      </c>
      <c r="L925" s="94" t="s">
        <v>162</v>
      </c>
      <c r="M925" s="94">
        <v>10</v>
      </c>
      <c r="N925" s="95">
        <f t="shared" si="91"/>
        <v>0</v>
      </c>
      <c r="O925" s="201">
        <f>IF(P925&gt;0,VLOOKUP($D925,'BBLM COMCHECK'!$A:$S,14,0),0)</f>
        <v>0</v>
      </c>
      <c r="P925" s="202"/>
      <c r="Q925" s="91">
        <f t="shared" si="92"/>
        <v>0</v>
      </c>
      <c r="R925" s="201">
        <f>IF(S925&gt;0,VLOOKUP($D925,'BBLM COMCHECK'!$A:$S,15,0),0)</f>
        <v>0</v>
      </c>
      <c r="S925" s="202"/>
      <c r="T925" s="91">
        <f t="shared" si="93"/>
        <v>0</v>
      </c>
      <c r="U925" s="201">
        <f>IF(V925&gt;0,VLOOKUP($D925,'BBLM COMCHECK'!$A:$Z,25,0),0)</f>
        <v>0</v>
      </c>
      <c r="V925" s="202"/>
      <c r="W925" s="91">
        <f t="shared" si="94"/>
        <v>0</v>
      </c>
      <c r="X925" s="201">
        <f>IF(Y925&gt;0,VLOOKUP($D925,'BBLM COMCHECK'!$A:$Z,25,0),0)</f>
        <v>0</v>
      </c>
      <c r="Y925" s="202"/>
      <c r="Z925" s="91">
        <f t="shared" si="95"/>
        <v>0</v>
      </c>
      <c r="AA925" s="203" t="str">
        <f>VLOOKUP(D925,'BBLM COMCHECK'!$A:$I,9,0)</f>
        <v>normal</v>
      </c>
      <c r="AB925" s="204">
        <f>VLOOKUP(D925,'BBLM COMCHECK'!$A:$L,12,0)</f>
        <v>2377</v>
      </c>
      <c r="AC925" s="201">
        <f t="shared" si="96"/>
        <v>0</v>
      </c>
      <c r="AD925" s="94"/>
      <c r="AE925" s="201"/>
      <c r="AF925" s="201"/>
      <c r="AG925" s="201"/>
      <c r="AH925" s="201"/>
      <c r="AI925" s="94"/>
      <c r="AJ925" s="94"/>
      <c r="AK925" s="87" t="s">
        <v>163</v>
      </c>
      <c r="AL925" s="87" t="str">
        <f t="shared" si="97"/>
        <v>2026-01-15|06008|1015940000|0||0|1</v>
      </c>
      <c r="AP925" s="198"/>
      <c r="AQ925" s="198"/>
      <c r="AR925" s="198"/>
      <c r="BC925" s="87"/>
      <c r="BD925" s="89" t="s">
        <v>164</v>
      </c>
      <c r="BE925" s="87"/>
    </row>
    <row r="926" spans="1:57" ht="26.25" customHeight="1">
      <c r="A926" s="87" t="s">
        <v>790</v>
      </c>
      <c r="B926" s="87" t="s">
        <v>75</v>
      </c>
      <c r="C926" s="87" t="s">
        <v>75</v>
      </c>
      <c r="D926" s="92" t="s">
        <v>1490</v>
      </c>
      <c r="E926" s="92" t="s">
        <v>81</v>
      </c>
      <c r="F926" s="92" t="s">
        <v>1484</v>
      </c>
      <c r="G926" s="93" t="s">
        <v>133</v>
      </c>
      <c r="H926" s="93">
        <v>11</v>
      </c>
      <c r="I926" s="94" t="s">
        <v>20</v>
      </c>
      <c r="J926" s="148" t="s">
        <v>166</v>
      </c>
      <c r="K926" s="93" t="s">
        <v>167</v>
      </c>
      <c r="L926" s="94" t="s">
        <v>168</v>
      </c>
      <c r="M926" s="94">
        <v>12</v>
      </c>
      <c r="N926" s="95">
        <f t="shared" si="91"/>
        <v>0</v>
      </c>
      <c r="O926" s="201">
        <f>IF(P926&gt;0,VLOOKUP($D926,'BBLM COMCHECK'!$A:$S,14,0),0)</f>
        <v>0</v>
      </c>
      <c r="P926" s="202"/>
      <c r="Q926" s="91">
        <f t="shared" si="92"/>
        <v>0</v>
      </c>
      <c r="R926" s="201">
        <f>IF(S926&gt;0,VLOOKUP($D926,'BBLM COMCHECK'!$A:$S,15,0),0)</f>
        <v>0</v>
      </c>
      <c r="S926" s="202"/>
      <c r="T926" s="91">
        <f t="shared" si="93"/>
        <v>0</v>
      </c>
      <c r="U926" s="201">
        <f>IF(V926&gt;0,VLOOKUP($D926,'BBLM COMCHECK'!$A:$Z,25,0),0)</f>
        <v>0</v>
      </c>
      <c r="V926" s="202"/>
      <c r="W926" s="91">
        <f t="shared" si="94"/>
        <v>0</v>
      </c>
      <c r="X926" s="201">
        <f>IF(Y926&gt;0,VLOOKUP($D926,'BBLM COMCHECK'!$A:$Z,25,0),0)</f>
        <v>0</v>
      </c>
      <c r="Y926" s="202"/>
      <c r="Z926" s="91">
        <f t="shared" si="95"/>
        <v>0</v>
      </c>
      <c r="AA926" s="203" t="str">
        <f>VLOOKUP(D926,'BBLM COMCHECK'!$A:$I,9,0)</f>
        <v>normal</v>
      </c>
      <c r="AB926" s="204">
        <f>VLOOKUP(D926,'BBLM COMCHECK'!$A:$L,12,0)</f>
        <v>98</v>
      </c>
      <c r="AC926" s="201">
        <f t="shared" si="96"/>
        <v>0</v>
      </c>
      <c r="AD926" s="94"/>
      <c r="AE926" s="201"/>
      <c r="AF926" s="201"/>
      <c r="AG926" s="201"/>
      <c r="AH926" s="201"/>
      <c r="AI926" s="94"/>
      <c r="AJ926" s="94"/>
      <c r="AK926" s="87" t="s">
        <v>169</v>
      </c>
      <c r="AL926" s="87" t="str">
        <f t="shared" si="97"/>
        <v>2026-01-15|06008|1016172000|0||0|1</v>
      </c>
      <c r="AP926" s="198"/>
      <c r="AQ926" s="198"/>
      <c r="AR926" s="198"/>
      <c r="BC926" s="87"/>
      <c r="BD926" s="89" t="s">
        <v>170</v>
      </c>
      <c r="BE926" s="87"/>
    </row>
    <row r="927" spans="1:57" ht="26.25" customHeight="1">
      <c r="A927" s="87" t="s">
        <v>791</v>
      </c>
      <c r="B927" s="87" t="s">
        <v>75</v>
      </c>
      <c r="C927" s="87" t="s">
        <v>75</v>
      </c>
      <c r="D927" s="92" t="s">
        <v>1491</v>
      </c>
      <c r="E927" s="92" t="s">
        <v>81</v>
      </c>
      <c r="F927" s="92" t="s">
        <v>1484</v>
      </c>
      <c r="G927" s="93" t="s">
        <v>133</v>
      </c>
      <c r="H927" s="93">
        <v>27</v>
      </c>
      <c r="I927" s="94" t="s">
        <v>27</v>
      </c>
      <c r="J927" s="148" t="s">
        <v>172</v>
      </c>
      <c r="K927" s="93" t="s">
        <v>173</v>
      </c>
      <c r="L927" s="94" t="s">
        <v>174</v>
      </c>
      <c r="M927" s="94">
        <v>24</v>
      </c>
      <c r="N927" s="95">
        <f t="shared" si="91"/>
        <v>0</v>
      </c>
      <c r="O927" s="201">
        <f>IF(P927&gt;0,VLOOKUP($D927,'BBLM COMCHECK'!$A:$S,14,0),0)</f>
        <v>0</v>
      </c>
      <c r="P927" s="202"/>
      <c r="Q927" s="91">
        <f t="shared" si="92"/>
        <v>0</v>
      </c>
      <c r="R927" s="201">
        <f>IF(S927&gt;0,VLOOKUP($D927,'BBLM COMCHECK'!$A:$S,15,0),0)</f>
        <v>0</v>
      </c>
      <c r="S927" s="202"/>
      <c r="T927" s="91">
        <f t="shared" si="93"/>
        <v>0</v>
      </c>
      <c r="U927" s="201">
        <f>IF(V927&gt;0,VLOOKUP($D927,'BBLM COMCHECK'!$A:$Z,25,0),0)</f>
        <v>0</v>
      </c>
      <c r="V927" s="202"/>
      <c r="W927" s="91">
        <f t="shared" si="94"/>
        <v>0</v>
      </c>
      <c r="X927" s="201">
        <f>IF(Y927&gt;0,VLOOKUP($D927,'BBLM COMCHECK'!$A:$Z,25,0),0)</f>
        <v>0</v>
      </c>
      <c r="Y927" s="202"/>
      <c r="Z927" s="91">
        <f t="shared" si="95"/>
        <v>0</v>
      </c>
      <c r="AA927" s="203" t="str">
        <f>VLOOKUP(D927,'BBLM COMCHECK'!$A:$I,9,0)</f>
        <v>normal</v>
      </c>
      <c r="AB927" s="204">
        <f>VLOOKUP(D927,'BBLM COMCHECK'!$A:$L,12,0)</f>
        <v>4426</v>
      </c>
      <c r="AC927" s="201">
        <f t="shared" si="96"/>
        <v>0</v>
      </c>
      <c r="AD927" s="94"/>
      <c r="AE927" s="201"/>
      <c r="AF927" s="201"/>
      <c r="AG927" s="201"/>
      <c r="AH927" s="201"/>
      <c r="AI927" s="94"/>
      <c r="AJ927" s="94"/>
      <c r="AK927" s="87" t="s">
        <v>175</v>
      </c>
      <c r="AL927" s="87" t="str">
        <f t="shared" si="97"/>
        <v>2026-01-15|06008|1017616000|0||0|1</v>
      </c>
      <c r="AP927" s="198"/>
      <c r="AQ927" s="198"/>
      <c r="AR927" s="198"/>
      <c r="BC927" s="87"/>
      <c r="BD927" s="89" t="s">
        <v>176</v>
      </c>
      <c r="BE927" s="87"/>
    </row>
    <row r="928" spans="1:57" ht="26.25" customHeight="1">
      <c r="A928" s="87" t="s">
        <v>792</v>
      </c>
      <c r="B928" s="87" t="s">
        <v>75</v>
      </c>
      <c r="C928" s="87" t="s">
        <v>75</v>
      </c>
      <c r="D928" s="92" t="s">
        <v>1492</v>
      </c>
      <c r="E928" s="92" t="s">
        <v>81</v>
      </c>
      <c r="F928" s="92" t="s">
        <v>1484</v>
      </c>
      <c r="G928" s="93" t="s">
        <v>133</v>
      </c>
      <c r="H928" s="93">
        <v>21</v>
      </c>
      <c r="I928" s="94" t="s">
        <v>24</v>
      </c>
      <c r="J928" s="148" t="s">
        <v>178</v>
      </c>
      <c r="K928" s="94"/>
      <c r="L928" s="94" t="s">
        <v>179</v>
      </c>
      <c r="M928" s="94">
        <v>1</v>
      </c>
      <c r="N928" s="95">
        <f t="shared" si="91"/>
        <v>0</v>
      </c>
      <c r="O928" s="201">
        <f>IF(P928&gt;0,VLOOKUP($D928,'BBLM COMCHECK'!$A:$S,14,0),0)</f>
        <v>0</v>
      </c>
      <c r="P928" s="202"/>
      <c r="Q928" s="91">
        <f t="shared" si="92"/>
        <v>0</v>
      </c>
      <c r="R928" s="201">
        <f>IF(S928&gt;0,VLOOKUP($D928,'BBLM COMCHECK'!$A:$S,15,0),0)</f>
        <v>0</v>
      </c>
      <c r="S928" s="202"/>
      <c r="T928" s="91">
        <f t="shared" si="93"/>
        <v>0</v>
      </c>
      <c r="U928" s="201">
        <f>IF(V928&gt;0,VLOOKUP($D928,'BBLM COMCHECK'!$A:$Z,25,0),0)</f>
        <v>0</v>
      </c>
      <c r="V928" s="202"/>
      <c r="W928" s="91">
        <f t="shared" si="94"/>
        <v>0</v>
      </c>
      <c r="X928" s="201">
        <f>IF(Y928&gt;0,VLOOKUP($D928,'BBLM COMCHECK'!$A:$Z,25,0),0)</f>
        <v>0</v>
      </c>
      <c r="Y928" s="202"/>
      <c r="Z928" s="91">
        <f t="shared" si="95"/>
        <v>0</v>
      </c>
      <c r="AA928" s="203" t="str">
        <f>VLOOKUP(D928,'BBLM COMCHECK'!$A:$I,9,0)</f>
        <v>order stop</v>
      </c>
      <c r="AB928" s="204">
        <f>VLOOKUP(D928,'BBLM COMCHECK'!$A:$L,12,0)</f>
        <v>168</v>
      </c>
      <c r="AC928" s="201">
        <f t="shared" si="96"/>
        <v>0</v>
      </c>
      <c r="AD928" s="94"/>
      <c r="AE928" s="201"/>
      <c r="AF928" s="201"/>
      <c r="AG928" s="201"/>
      <c r="AH928" s="201"/>
      <c r="AI928" s="94"/>
      <c r="AJ928" s="94"/>
      <c r="AL928" s="87" t="str">
        <f t="shared" si="97"/>
        <v>2026-01-15|06008|1019929000|0||0|1</v>
      </c>
      <c r="AP928" s="198"/>
      <c r="BC928" s="87"/>
      <c r="BD928" s="89" t="s">
        <v>180</v>
      </c>
      <c r="BE928" s="87"/>
    </row>
    <row r="929" spans="1:57" ht="26.25" customHeight="1">
      <c r="A929" s="87" t="s">
        <v>793</v>
      </c>
      <c r="B929" s="87" t="s">
        <v>75</v>
      </c>
      <c r="C929" s="87" t="s">
        <v>75</v>
      </c>
      <c r="D929" s="92" t="s">
        <v>1493</v>
      </c>
      <c r="E929" s="92" t="s">
        <v>81</v>
      </c>
      <c r="F929" s="92" t="s">
        <v>1484</v>
      </c>
      <c r="G929" s="93" t="s">
        <v>133</v>
      </c>
      <c r="H929" s="93">
        <v>21</v>
      </c>
      <c r="I929" s="94" t="s">
        <v>24</v>
      </c>
      <c r="J929" s="148" t="s">
        <v>182</v>
      </c>
      <c r="K929" s="93" t="s">
        <v>183</v>
      </c>
      <c r="L929" s="94" t="s">
        <v>184</v>
      </c>
      <c r="M929" s="94">
        <v>1</v>
      </c>
      <c r="N929" s="95">
        <f t="shared" si="91"/>
        <v>0</v>
      </c>
      <c r="O929" s="201">
        <f>IF(P929&gt;0,VLOOKUP($D929,'BBLM COMCHECK'!$A:$S,14,0),0)</f>
        <v>0</v>
      </c>
      <c r="P929" s="202"/>
      <c r="Q929" s="91">
        <f t="shared" si="92"/>
        <v>0</v>
      </c>
      <c r="R929" s="201">
        <f>IF(S929&gt;0,VLOOKUP($D929,'BBLM COMCHECK'!$A:$S,15,0),0)</f>
        <v>0</v>
      </c>
      <c r="S929" s="202"/>
      <c r="T929" s="91">
        <f t="shared" si="93"/>
        <v>0</v>
      </c>
      <c r="U929" s="201">
        <f>IF(V929&gt;0,VLOOKUP($D929,'BBLM COMCHECK'!$A:$Z,25,0),0)</f>
        <v>0</v>
      </c>
      <c r="V929" s="202"/>
      <c r="W929" s="91">
        <f t="shared" si="94"/>
        <v>0</v>
      </c>
      <c r="X929" s="201">
        <f>IF(Y929&gt;0,VLOOKUP($D929,'BBLM COMCHECK'!$A:$Z,25,0),0)</f>
        <v>0</v>
      </c>
      <c r="Y929" s="202"/>
      <c r="Z929" s="91">
        <f t="shared" si="95"/>
        <v>0</v>
      </c>
      <c r="AA929" s="203" t="str">
        <f>VLOOKUP(D929,'BBLM COMCHECK'!$A:$I,9,0)</f>
        <v>order stop</v>
      </c>
      <c r="AB929" s="204">
        <f>VLOOKUP(D929,'BBLM COMCHECK'!$A:$L,12,0)</f>
        <v>56</v>
      </c>
      <c r="AC929" s="201">
        <f t="shared" si="96"/>
        <v>0</v>
      </c>
      <c r="AD929" s="94"/>
      <c r="AE929" s="201"/>
      <c r="AF929" s="201"/>
      <c r="AG929" s="201"/>
      <c r="AH929" s="201"/>
      <c r="AI929" s="94"/>
      <c r="AJ929" s="94"/>
      <c r="AK929" s="87" t="s">
        <v>185</v>
      </c>
      <c r="AL929" s="87" t="str">
        <f t="shared" si="97"/>
        <v>2026-01-15|06008|1023234000|0||0|1</v>
      </c>
      <c r="AP929" s="198"/>
      <c r="AQ929" s="198"/>
      <c r="AR929" s="198"/>
      <c r="BC929" s="87"/>
      <c r="BD929" s="89" t="s">
        <v>186</v>
      </c>
      <c r="BE929" s="87"/>
    </row>
    <row r="930" spans="1:57" ht="26.25" customHeight="1">
      <c r="A930" s="87" t="s">
        <v>794</v>
      </c>
      <c r="B930" s="87" t="s">
        <v>75</v>
      </c>
      <c r="C930" s="87" t="s">
        <v>75</v>
      </c>
      <c r="D930" s="92" t="s">
        <v>1494</v>
      </c>
      <c r="E930" s="92" t="s">
        <v>81</v>
      </c>
      <c r="F930" s="92" t="s">
        <v>1484</v>
      </c>
      <c r="G930" s="93" t="s">
        <v>133</v>
      </c>
      <c r="H930" s="93">
        <v>27</v>
      </c>
      <c r="I930" s="94" t="s">
        <v>27</v>
      </c>
      <c r="J930" s="148" t="s">
        <v>188</v>
      </c>
      <c r="K930" s="93" t="s">
        <v>189</v>
      </c>
      <c r="L930" s="94" t="s">
        <v>190</v>
      </c>
      <c r="M930" s="94">
        <v>1</v>
      </c>
      <c r="N930" s="95">
        <f t="shared" si="91"/>
        <v>0</v>
      </c>
      <c r="O930" s="201">
        <f>IF(P930&gt;0,VLOOKUP($D930,'BBLM COMCHECK'!$A:$S,14,0),0)</f>
        <v>0</v>
      </c>
      <c r="P930" s="202"/>
      <c r="Q930" s="91">
        <f t="shared" si="92"/>
        <v>0</v>
      </c>
      <c r="R930" s="201">
        <f>IF(S930&gt;0,VLOOKUP($D930,'BBLM COMCHECK'!$A:$S,15,0),0)</f>
        <v>0</v>
      </c>
      <c r="S930" s="202"/>
      <c r="T930" s="91">
        <f t="shared" si="93"/>
        <v>0</v>
      </c>
      <c r="U930" s="201">
        <f>IF(V930&gt;0,VLOOKUP($D930,'BBLM COMCHECK'!$A:$Z,25,0),0)</f>
        <v>0</v>
      </c>
      <c r="V930" s="202"/>
      <c r="W930" s="91">
        <f t="shared" si="94"/>
        <v>0</v>
      </c>
      <c r="X930" s="201">
        <f>IF(Y930&gt;0,VLOOKUP($D930,'BBLM COMCHECK'!$A:$Z,25,0),0)</f>
        <v>0</v>
      </c>
      <c r="Y930" s="202"/>
      <c r="Z930" s="91">
        <f t="shared" si="95"/>
        <v>0</v>
      </c>
      <c r="AA930" s="203" t="str">
        <f>VLOOKUP(D930,'BBLM COMCHECK'!$A:$I,9,0)</f>
        <v>normal</v>
      </c>
      <c r="AB930" s="204">
        <f>VLOOKUP(D930,'BBLM COMCHECK'!$A:$L,12,0)</f>
        <v>14</v>
      </c>
      <c r="AC930" s="201">
        <f t="shared" si="96"/>
        <v>0</v>
      </c>
      <c r="AD930" s="94"/>
      <c r="AE930" s="201"/>
      <c r="AF930" s="201"/>
      <c r="AG930" s="201"/>
      <c r="AH930" s="201"/>
      <c r="AI930" s="94"/>
      <c r="AJ930" s="94"/>
      <c r="AK930" s="87" t="s">
        <v>191</v>
      </c>
      <c r="AL930" s="87" t="str">
        <f t="shared" si="97"/>
        <v>2026-01-15|06008|1025539000|0||0|1</v>
      </c>
      <c r="AP930" s="198"/>
      <c r="AQ930" s="198"/>
      <c r="AR930" s="198"/>
      <c r="BC930" s="87"/>
      <c r="BD930" s="89" t="s">
        <v>192</v>
      </c>
      <c r="BE930" s="87"/>
    </row>
    <row r="931" spans="1:57" ht="26.25" customHeight="1">
      <c r="A931" s="87" t="s">
        <v>795</v>
      </c>
      <c r="B931" s="87" t="s">
        <v>75</v>
      </c>
      <c r="C931" s="87" t="s">
        <v>75</v>
      </c>
      <c r="D931" s="92" t="s">
        <v>1495</v>
      </c>
      <c r="E931" s="92" t="s">
        <v>81</v>
      </c>
      <c r="F931" s="92" t="s">
        <v>1484</v>
      </c>
      <c r="G931" s="93" t="s">
        <v>133</v>
      </c>
      <c r="H931" s="93">
        <v>11</v>
      </c>
      <c r="I931" s="94" t="s">
        <v>20</v>
      </c>
      <c r="J931" s="148" t="s">
        <v>194</v>
      </c>
      <c r="K931" s="93" t="s">
        <v>195</v>
      </c>
      <c r="L931" s="94" t="s">
        <v>196</v>
      </c>
      <c r="M931" s="94">
        <v>8</v>
      </c>
      <c r="N931" s="95">
        <f t="shared" si="91"/>
        <v>0</v>
      </c>
      <c r="O931" s="201">
        <f>IF(P931&gt;0,VLOOKUP($D931,'BBLM COMCHECK'!$A:$S,14,0),0)</f>
        <v>0</v>
      </c>
      <c r="P931" s="202"/>
      <c r="Q931" s="91">
        <f t="shared" si="92"/>
        <v>0</v>
      </c>
      <c r="R931" s="201">
        <f>IF(S931&gt;0,VLOOKUP($D931,'BBLM COMCHECK'!$A:$S,15,0),0)</f>
        <v>0</v>
      </c>
      <c r="S931" s="202"/>
      <c r="T931" s="91">
        <f t="shared" si="93"/>
        <v>0</v>
      </c>
      <c r="U931" s="201">
        <f>IF(V931&gt;0,VLOOKUP($D931,'BBLM COMCHECK'!$A:$Z,25,0),0)</f>
        <v>0</v>
      </c>
      <c r="V931" s="202"/>
      <c r="W931" s="91">
        <f t="shared" si="94"/>
        <v>0</v>
      </c>
      <c r="X931" s="201">
        <f>IF(Y931&gt;0,VLOOKUP($D931,'BBLM COMCHECK'!$A:$Z,25,0),0)</f>
        <v>0</v>
      </c>
      <c r="Y931" s="202"/>
      <c r="Z931" s="91">
        <f t="shared" si="95"/>
        <v>0</v>
      </c>
      <c r="AA931" s="203" t="str">
        <f>VLOOKUP(D931,'BBLM COMCHECK'!$A:$I,9,0)</f>
        <v>normal</v>
      </c>
      <c r="AB931" s="204">
        <f>VLOOKUP(D931,'BBLM COMCHECK'!$A:$L,12,0)</f>
        <v>662</v>
      </c>
      <c r="AC931" s="201">
        <f t="shared" si="96"/>
        <v>0</v>
      </c>
      <c r="AD931" s="94"/>
      <c r="AE931" s="201"/>
      <c r="AF931" s="201"/>
      <c r="AG931" s="201"/>
      <c r="AH931" s="201"/>
      <c r="AI931" s="94"/>
      <c r="AJ931" s="94"/>
      <c r="AK931" s="87" t="s">
        <v>197</v>
      </c>
      <c r="AL931" s="87" t="str">
        <f t="shared" si="97"/>
        <v>2026-01-15|06008|1032759000|0||0|1</v>
      </c>
      <c r="AP931" s="198"/>
      <c r="AQ931" s="198"/>
      <c r="AR931" s="198"/>
      <c r="BC931" s="87"/>
      <c r="BD931" s="89" t="s">
        <v>198</v>
      </c>
      <c r="BE931" s="87"/>
    </row>
    <row r="932" spans="1:57" ht="26.25" customHeight="1">
      <c r="A932" s="87" t="s">
        <v>796</v>
      </c>
      <c r="B932" s="87" t="s">
        <v>75</v>
      </c>
      <c r="C932" s="87" t="s">
        <v>75</v>
      </c>
      <c r="D932" s="92" t="s">
        <v>1496</v>
      </c>
      <c r="E932" s="92" t="s">
        <v>81</v>
      </c>
      <c r="F932" s="92" t="s">
        <v>1484</v>
      </c>
      <c r="G932" s="93" t="s">
        <v>133</v>
      </c>
      <c r="H932" s="93">
        <v>21</v>
      </c>
      <c r="I932" s="94" t="s">
        <v>24</v>
      </c>
      <c r="J932" s="148" t="s">
        <v>200</v>
      </c>
      <c r="K932" s="93" t="s">
        <v>201</v>
      </c>
      <c r="L932" s="94" t="s">
        <v>202</v>
      </c>
      <c r="M932" s="94">
        <v>20</v>
      </c>
      <c r="N932" s="95">
        <f t="shared" si="91"/>
        <v>0</v>
      </c>
      <c r="O932" s="201">
        <f>IF(P932&gt;0,VLOOKUP($D932,'BBLM COMCHECK'!$A:$S,14,0),0)</f>
        <v>0</v>
      </c>
      <c r="P932" s="202"/>
      <c r="Q932" s="91">
        <f t="shared" si="92"/>
        <v>0</v>
      </c>
      <c r="R932" s="201">
        <f>IF(S932&gt;0,VLOOKUP($D932,'BBLM COMCHECK'!$A:$S,15,0),0)</f>
        <v>0</v>
      </c>
      <c r="S932" s="202"/>
      <c r="T932" s="91">
        <f t="shared" si="93"/>
        <v>0</v>
      </c>
      <c r="U932" s="201">
        <f>IF(V932&gt;0,VLOOKUP($D932,'BBLM COMCHECK'!$A:$Z,25,0),0)</f>
        <v>0</v>
      </c>
      <c r="V932" s="202"/>
      <c r="W932" s="91">
        <f t="shared" si="94"/>
        <v>0</v>
      </c>
      <c r="X932" s="201">
        <f>IF(Y932&gt;0,VLOOKUP($D932,'BBLM COMCHECK'!$A:$Z,25,0),0)</f>
        <v>0</v>
      </c>
      <c r="Y932" s="202"/>
      <c r="Z932" s="91">
        <f t="shared" si="95"/>
        <v>0</v>
      </c>
      <c r="AA932" s="203" t="str">
        <f>VLOOKUP(D932,'BBLM COMCHECK'!$A:$I,9,0)</f>
        <v>normal</v>
      </c>
      <c r="AB932" s="204">
        <f>VLOOKUP(D932,'BBLM COMCHECK'!$A:$L,12,0)</f>
        <v>4101</v>
      </c>
      <c r="AC932" s="201">
        <f t="shared" si="96"/>
        <v>0</v>
      </c>
      <c r="AD932" s="94"/>
      <c r="AE932" s="201"/>
      <c r="AF932" s="201"/>
      <c r="AG932" s="201"/>
      <c r="AH932" s="201"/>
      <c r="AI932" s="94"/>
      <c r="AJ932" s="94"/>
      <c r="AK932" s="87" t="s">
        <v>203</v>
      </c>
      <c r="AL932" s="87" t="str">
        <f t="shared" si="97"/>
        <v>2026-01-15|06008|1035433000|0||0|1</v>
      </c>
      <c r="AP932" s="198"/>
      <c r="AQ932" s="198"/>
      <c r="AR932" s="198"/>
      <c r="BC932" s="87"/>
      <c r="BD932" s="89" t="s">
        <v>204</v>
      </c>
      <c r="BE932" s="87"/>
    </row>
    <row r="933" spans="1:57" ht="26.25" customHeight="1">
      <c r="A933" s="87" t="s">
        <v>797</v>
      </c>
      <c r="B933" s="87" t="s">
        <v>75</v>
      </c>
      <c r="C933" s="87" t="s">
        <v>75</v>
      </c>
      <c r="D933" s="92" t="s">
        <v>1497</v>
      </c>
      <c r="E933" s="92" t="s">
        <v>81</v>
      </c>
      <c r="F933" s="92" t="s">
        <v>1484</v>
      </c>
      <c r="G933" s="93" t="s">
        <v>133</v>
      </c>
      <c r="H933" s="93">
        <v>17</v>
      </c>
      <c r="I933" s="94" t="s">
        <v>22</v>
      </c>
      <c r="J933" s="148" t="s">
        <v>206</v>
      </c>
      <c r="K933" s="93" t="s">
        <v>207</v>
      </c>
      <c r="L933" s="94" t="s">
        <v>208</v>
      </c>
      <c r="M933" s="94">
        <v>20</v>
      </c>
      <c r="N933" s="95">
        <f t="shared" si="91"/>
        <v>0</v>
      </c>
      <c r="O933" s="201">
        <f>IF(P933&gt;0,VLOOKUP($D933,'BBLM COMCHECK'!$A:$S,14,0),0)</f>
        <v>0</v>
      </c>
      <c r="P933" s="202"/>
      <c r="Q933" s="91">
        <f t="shared" si="92"/>
        <v>0</v>
      </c>
      <c r="R933" s="201">
        <f>IF(S933&gt;0,VLOOKUP($D933,'BBLM COMCHECK'!$A:$S,15,0),0)</f>
        <v>0</v>
      </c>
      <c r="S933" s="202"/>
      <c r="T933" s="91">
        <f t="shared" si="93"/>
        <v>0</v>
      </c>
      <c r="U933" s="201">
        <f>IF(V933&gt;0,VLOOKUP($D933,'BBLM COMCHECK'!$A:$Z,25,0),0)</f>
        <v>0</v>
      </c>
      <c r="V933" s="202"/>
      <c r="W933" s="91">
        <f t="shared" si="94"/>
        <v>0</v>
      </c>
      <c r="X933" s="201">
        <f>IF(Y933&gt;0,VLOOKUP($D933,'BBLM COMCHECK'!$A:$Z,25,0),0)</f>
        <v>0</v>
      </c>
      <c r="Y933" s="202"/>
      <c r="Z933" s="91">
        <f t="shared" si="95"/>
        <v>0</v>
      </c>
      <c r="AA933" s="203" t="str">
        <f>VLOOKUP(D933,'BBLM COMCHECK'!$A:$I,9,0)</f>
        <v>order stop</v>
      </c>
      <c r="AB933" s="204">
        <f>VLOOKUP(D933,'BBLM COMCHECK'!$A:$L,12,0)</f>
        <v>7660</v>
      </c>
      <c r="AC933" s="201">
        <f t="shared" si="96"/>
        <v>0</v>
      </c>
      <c r="AD933" s="94"/>
      <c r="AE933" s="201"/>
      <c r="AF933" s="201"/>
      <c r="AG933" s="201"/>
      <c r="AH933" s="201"/>
      <c r="AI933" s="94"/>
      <c r="AJ933" s="94"/>
      <c r="AK933" s="87" t="s">
        <v>209</v>
      </c>
      <c r="AL933" s="87" t="str">
        <f t="shared" si="97"/>
        <v>2026-01-15|06008|1035633000|0||0|1</v>
      </c>
      <c r="AP933" s="198"/>
      <c r="AQ933" s="198"/>
      <c r="AR933" s="198"/>
      <c r="BC933" s="87"/>
      <c r="BD933" s="89" t="s">
        <v>210</v>
      </c>
      <c r="BE933" s="87"/>
    </row>
    <row r="934" spans="1:57" ht="26.25" customHeight="1">
      <c r="A934" s="87" t="s">
        <v>798</v>
      </c>
      <c r="B934" s="87" t="s">
        <v>75</v>
      </c>
      <c r="C934" s="87" t="s">
        <v>75</v>
      </c>
      <c r="D934" s="92" t="s">
        <v>1498</v>
      </c>
      <c r="E934" s="92" t="s">
        <v>81</v>
      </c>
      <c r="F934" s="92" t="s">
        <v>1484</v>
      </c>
      <c r="G934" s="93" t="s">
        <v>133</v>
      </c>
      <c r="H934" s="93">
        <v>17</v>
      </c>
      <c r="I934" s="94" t="s">
        <v>22</v>
      </c>
      <c r="J934" s="148" t="s">
        <v>212</v>
      </c>
      <c r="K934" s="93" t="s">
        <v>213</v>
      </c>
      <c r="L934" s="94" t="s">
        <v>214</v>
      </c>
      <c r="M934" s="94">
        <v>20</v>
      </c>
      <c r="N934" s="95">
        <f t="shared" si="91"/>
        <v>0</v>
      </c>
      <c r="O934" s="201">
        <f>IF(P934&gt;0,VLOOKUP($D934,'BBLM COMCHECK'!$A:$S,14,0),0)</f>
        <v>0</v>
      </c>
      <c r="P934" s="202"/>
      <c r="Q934" s="91">
        <f t="shared" si="92"/>
        <v>0</v>
      </c>
      <c r="R934" s="201">
        <f>IF(S934&gt;0,VLOOKUP($D934,'BBLM COMCHECK'!$A:$S,15,0),0)</f>
        <v>0</v>
      </c>
      <c r="S934" s="202"/>
      <c r="T934" s="91">
        <f t="shared" si="93"/>
        <v>0</v>
      </c>
      <c r="U934" s="201">
        <f>IF(V934&gt;0,VLOOKUP($D934,'BBLM COMCHECK'!$A:$Z,25,0),0)</f>
        <v>0</v>
      </c>
      <c r="V934" s="202"/>
      <c r="W934" s="91">
        <f t="shared" si="94"/>
        <v>0</v>
      </c>
      <c r="X934" s="201">
        <f>IF(Y934&gt;0,VLOOKUP($D934,'BBLM COMCHECK'!$A:$Z,25,0),0)</f>
        <v>0</v>
      </c>
      <c r="Y934" s="202"/>
      <c r="Z934" s="91">
        <f t="shared" si="95"/>
        <v>0</v>
      </c>
      <c r="AA934" s="203" t="str">
        <f>VLOOKUP(D934,'BBLM COMCHECK'!$A:$I,9,0)</f>
        <v>order stop</v>
      </c>
      <c r="AB934" s="204">
        <f>VLOOKUP(D934,'BBLM COMCHECK'!$A:$L,12,0)</f>
        <v>510</v>
      </c>
      <c r="AC934" s="201">
        <f t="shared" si="96"/>
        <v>0</v>
      </c>
      <c r="AD934" s="94"/>
      <c r="AE934" s="201"/>
      <c r="AF934" s="201"/>
      <c r="AG934" s="201"/>
      <c r="AH934" s="201"/>
      <c r="AI934" s="94"/>
      <c r="AJ934" s="94"/>
      <c r="AK934" s="87" t="s">
        <v>215</v>
      </c>
      <c r="AL934" s="87" t="str">
        <f t="shared" si="97"/>
        <v>2026-01-15|06008|1035634000|0||0|1</v>
      </c>
      <c r="AP934" s="198"/>
      <c r="AQ934" s="198"/>
      <c r="AR934" s="198"/>
      <c r="BC934" s="87"/>
      <c r="BD934" s="89" t="s">
        <v>216</v>
      </c>
      <c r="BE934" s="87"/>
    </row>
    <row r="935" spans="1:57" ht="26.25" customHeight="1">
      <c r="A935" s="87" t="s">
        <v>799</v>
      </c>
      <c r="B935" s="87" t="s">
        <v>75</v>
      </c>
      <c r="C935" s="87" t="s">
        <v>75</v>
      </c>
      <c r="D935" s="92" t="s">
        <v>1499</v>
      </c>
      <c r="E935" s="92" t="s">
        <v>81</v>
      </c>
      <c r="F935" s="92" t="s">
        <v>1484</v>
      </c>
      <c r="G935" s="93" t="s">
        <v>133</v>
      </c>
      <c r="H935" s="93">
        <v>27</v>
      </c>
      <c r="I935" s="94" t="s">
        <v>27</v>
      </c>
      <c r="J935" s="97" t="s">
        <v>218</v>
      </c>
      <c r="K935" s="93" t="s">
        <v>219</v>
      </c>
      <c r="L935" s="96" t="s">
        <v>220</v>
      </c>
      <c r="M935" s="94">
        <v>12</v>
      </c>
      <c r="N935" s="95">
        <f t="shared" si="91"/>
        <v>0</v>
      </c>
      <c r="O935" s="201">
        <f>IF(P935&gt;0,VLOOKUP($D935,'BBLM COMCHECK'!$A:$S,14,0),0)</f>
        <v>0</v>
      </c>
      <c r="P935" s="202"/>
      <c r="Q935" s="91">
        <f t="shared" si="92"/>
        <v>0</v>
      </c>
      <c r="R935" s="201">
        <f>IF(S935&gt;0,VLOOKUP($D935,'BBLM COMCHECK'!$A:$S,15,0),0)</f>
        <v>0</v>
      </c>
      <c r="S935" s="202"/>
      <c r="T935" s="91">
        <f t="shared" si="93"/>
        <v>0</v>
      </c>
      <c r="U935" s="201">
        <f>IF(V935&gt;0,VLOOKUP($D935,'BBLM COMCHECK'!$A:$Z,25,0),0)</f>
        <v>0</v>
      </c>
      <c r="V935" s="202"/>
      <c r="W935" s="91">
        <f t="shared" si="94"/>
        <v>0</v>
      </c>
      <c r="X935" s="201">
        <f>IF(Y935&gt;0,VLOOKUP($D935,'BBLM COMCHECK'!$A:$Z,25,0),0)</f>
        <v>0</v>
      </c>
      <c r="Y935" s="202"/>
      <c r="Z935" s="91">
        <f t="shared" si="95"/>
        <v>0</v>
      </c>
      <c r="AA935" s="203" t="str">
        <f>VLOOKUP(D935,'BBLM COMCHECK'!$A:$I,9,0)</f>
        <v>normal</v>
      </c>
      <c r="AB935" s="204">
        <f>VLOOKUP(D935,'BBLM COMCHECK'!$A:$L,12,0)</f>
        <v>762</v>
      </c>
      <c r="AC935" s="201">
        <f t="shared" si="96"/>
        <v>0</v>
      </c>
      <c r="AD935" s="94"/>
      <c r="AE935" s="201"/>
      <c r="AF935" s="201"/>
      <c r="AG935" s="201"/>
      <c r="AH935" s="201"/>
      <c r="AI935" s="94"/>
      <c r="AJ935" s="94"/>
      <c r="AK935" s="87" t="s">
        <v>221</v>
      </c>
      <c r="AL935" s="87" t="str">
        <f t="shared" si="97"/>
        <v>2026-01-15|06008|1038886000|0||0|1</v>
      </c>
      <c r="AP935" s="198"/>
      <c r="AQ935" s="198"/>
      <c r="AR935" s="198"/>
      <c r="BC935" s="87"/>
      <c r="BD935" s="89" t="s">
        <v>222</v>
      </c>
      <c r="BE935" s="87"/>
    </row>
    <row r="936" spans="1:57" ht="26.25" customHeight="1">
      <c r="A936" s="87" t="s">
        <v>800</v>
      </c>
      <c r="B936" s="87" t="s">
        <v>75</v>
      </c>
      <c r="C936" s="87" t="s">
        <v>75</v>
      </c>
      <c r="D936" s="92" t="s">
        <v>1500</v>
      </c>
      <c r="E936" s="92" t="s">
        <v>81</v>
      </c>
      <c r="F936" s="92" t="s">
        <v>1484</v>
      </c>
      <c r="G936" s="93" t="s">
        <v>133</v>
      </c>
      <c r="H936" s="93">
        <v>27</v>
      </c>
      <c r="I936" s="94" t="s">
        <v>27</v>
      </c>
      <c r="J936" s="148" t="s">
        <v>224</v>
      </c>
      <c r="K936" s="93" t="s">
        <v>225</v>
      </c>
      <c r="L936" s="94" t="s">
        <v>226</v>
      </c>
      <c r="M936" s="94">
        <v>1</v>
      </c>
      <c r="N936" s="95">
        <f t="shared" si="91"/>
        <v>0</v>
      </c>
      <c r="O936" s="201">
        <f>IF(P936&gt;0,VLOOKUP($D936,'BBLM COMCHECK'!$A:$S,14,0),0)</f>
        <v>0</v>
      </c>
      <c r="P936" s="202"/>
      <c r="Q936" s="91">
        <f t="shared" si="92"/>
        <v>0</v>
      </c>
      <c r="R936" s="201">
        <f>IF(S936&gt;0,VLOOKUP($D936,'BBLM COMCHECK'!$A:$S,15,0),0)</f>
        <v>0</v>
      </c>
      <c r="S936" s="202"/>
      <c r="T936" s="91">
        <f t="shared" si="93"/>
        <v>0</v>
      </c>
      <c r="U936" s="201">
        <f>IF(V936&gt;0,VLOOKUP($D936,'BBLM COMCHECK'!$A:$Z,25,0),0)</f>
        <v>0</v>
      </c>
      <c r="V936" s="202"/>
      <c r="W936" s="91">
        <f t="shared" si="94"/>
        <v>0</v>
      </c>
      <c r="X936" s="201">
        <f>IF(Y936&gt;0,VLOOKUP($D936,'BBLM COMCHECK'!$A:$Z,25,0),0)</f>
        <v>0</v>
      </c>
      <c r="Y936" s="202"/>
      <c r="Z936" s="91">
        <f t="shared" si="95"/>
        <v>0</v>
      </c>
      <c r="AA936" s="203" t="str">
        <f>VLOOKUP(D936,'BBLM COMCHECK'!$A:$I,9,0)</f>
        <v>order stop</v>
      </c>
      <c r="AB936" s="204">
        <f>VLOOKUP(D936,'BBLM COMCHECK'!$A:$L,12,0)</f>
        <v>80</v>
      </c>
      <c r="AC936" s="201">
        <f t="shared" si="96"/>
        <v>0</v>
      </c>
      <c r="AD936" s="94"/>
      <c r="AE936" s="201"/>
      <c r="AF936" s="201"/>
      <c r="AG936" s="201"/>
      <c r="AH936" s="201"/>
      <c r="AI936" s="94"/>
      <c r="AJ936" s="94"/>
      <c r="AK936" s="87" t="s">
        <v>227</v>
      </c>
      <c r="AL936" s="87" t="str">
        <f t="shared" si="97"/>
        <v>2026-01-15|06008|1038932000|0||0|1</v>
      </c>
      <c r="AP936" s="198"/>
      <c r="AQ936" s="198"/>
      <c r="AR936" s="198"/>
      <c r="BC936" s="87"/>
      <c r="BD936" s="89" t="s">
        <v>228</v>
      </c>
      <c r="BE936" s="87"/>
    </row>
    <row r="937" spans="1:57" ht="26.25" customHeight="1">
      <c r="A937" s="87" t="s">
        <v>801</v>
      </c>
      <c r="B937" s="87" t="s">
        <v>75</v>
      </c>
      <c r="C937" s="87" t="s">
        <v>75</v>
      </c>
      <c r="D937" s="92" t="s">
        <v>1501</v>
      </c>
      <c r="E937" s="92" t="s">
        <v>81</v>
      </c>
      <c r="F937" s="92" t="s">
        <v>1484</v>
      </c>
      <c r="G937" s="93" t="s">
        <v>133</v>
      </c>
      <c r="H937" s="93">
        <v>26</v>
      </c>
      <c r="I937" s="94" t="s">
        <v>25</v>
      </c>
      <c r="J937" s="148" t="s">
        <v>230</v>
      </c>
      <c r="K937" s="93" t="s">
        <v>231</v>
      </c>
      <c r="L937" s="94" t="s">
        <v>232</v>
      </c>
      <c r="M937" s="94">
        <v>12</v>
      </c>
      <c r="N937" s="95">
        <f t="shared" si="91"/>
        <v>0</v>
      </c>
      <c r="O937" s="201">
        <f>IF(P937&gt;0,VLOOKUP($D937,'BBLM COMCHECK'!$A:$S,14,0),0)</f>
        <v>0</v>
      </c>
      <c r="P937" s="202"/>
      <c r="Q937" s="91">
        <f t="shared" si="92"/>
        <v>0</v>
      </c>
      <c r="R937" s="201">
        <f>IF(S937&gt;0,VLOOKUP($D937,'BBLM COMCHECK'!$A:$S,15,0),0)</f>
        <v>0</v>
      </c>
      <c r="S937" s="202"/>
      <c r="T937" s="91">
        <f t="shared" si="93"/>
        <v>0</v>
      </c>
      <c r="U937" s="201">
        <f>IF(V937&gt;0,VLOOKUP($D937,'BBLM COMCHECK'!$A:$Z,25,0),0)</f>
        <v>0</v>
      </c>
      <c r="V937" s="202"/>
      <c r="W937" s="91">
        <f t="shared" si="94"/>
        <v>0</v>
      </c>
      <c r="X937" s="201">
        <f>IF(Y937&gt;0,VLOOKUP($D937,'BBLM COMCHECK'!$A:$Z,25,0),0)</f>
        <v>0</v>
      </c>
      <c r="Y937" s="202"/>
      <c r="Z937" s="91">
        <f t="shared" si="95"/>
        <v>0</v>
      </c>
      <c r="AA937" s="203" t="str">
        <f>VLOOKUP(D937,'BBLM COMCHECK'!$A:$I,9,0)</f>
        <v>order stop</v>
      </c>
      <c r="AB937" s="204">
        <f>VLOOKUP(D937,'BBLM COMCHECK'!$A:$L,12,0)</f>
        <v>39580</v>
      </c>
      <c r="AC937" s="201">
        <f t="shared" si="96"/>
        <v>0</v>
      </c>
      <c r="AD937" s="94"/>
      <c r="AE937" s="201"/>
      <c r="AF937" s="201"/>
      <c r="AG937" s="201"/>
      <c r="AH937" s="201"/>
      <c r="AI937" s="94"/>
      <c r="AJ937" s="94"/>
      <c r="AK937" s="87" t="s">
        <v>233</v>
      </c>
      <c r="AL937" s="87" t="str">
        <f t="shared" si="97"/>
        <v>2026-01-15|06008|1055785000|0||0|1</v>
      </c>
      <c r="AP937" s="198"/>
      <c r="AQ937" s="198"/>
      <c r="AR937" s="198"/>
      <c r="BC937" s="87"/>
      <c r="BD937" s="89" t="s">
        <v>234</v>
      </c>
      <c r="BE937" s="87"/>
    </row>
    <row r="938" spans="1:57" ht="26.25" customHeight="1">
      <c r="A938" s="87" t="s">
        <v>802</v>
      </c>
      <c r="B938" s="87" t="s">
        <v>75</v>
      </c>
      <c r="C938" s="87" t="s">
        <v>75</v>
      </c>
      <c r="D938" s="92" t="s">
        <v>1502</v>
      </c>
      <c r="E938" s="92" t="s">
        <v>81</v>
      </c>
      <c r="F938" s="92" t="s">
        <v>1484</v>
      </c>
      <c r="G938" s="93" t="s">
        <v>133</v>
      </c>
      <c r="H938" s="93">
        <v>27</v>
      </c>
      <c r="I938" s="94" t="s">
        <v>27</v>
      </c>
      <c r="J938" s="148" t="s">
        <v>236</v>
      </c>
      <c r="K938" s="93" t="s">
        <v>237</v>
      </c>
      <c r="L938" s="94" t="s">
        <v>238</v>
      </c>
      <c r="M938" s="94">
        <v>12</v>
      </c>
      <c r="N938" s="95">
        <f t="shared" si="91"/>
        <v>0</v>
      </c>
      <c r="O938" s="201">
        <f>IF(P938&gt;0,VLOOKUP($D938,'BBLM COMCHECK'!$A:$S,14,0),0)</f>
        <v>0</v>
      </c>
      <c r="P938" s="202"/>
      <c r="Q938" s="91">
        <f t="shared" si="92"/>
        <v>0</v>
      </c>
      <c r="R938" s="201">
        <f>IF(S938&gt;0,VLOOKUP($D938,'BBLM COMCHECK'!$A:$S,15,0),0)</f>
        <v>0</v>
      </c>
      <c r="S938" s="202"/>
      <c r="T938" s="91">
        <f t="shared" si="93"/>
        <v>0</v>
      </c>
      <c r="U938" s="201">
        <f>IF(V938&gt;0,VLOOKUP($D938,'BBLM COMCHECK'!$A:$Z,25,0),0)</f>
        <v>0</v>
      </c>
      <c r="V938" s="202"/>
      <c r="W938" s="91">
        <f t="shared" si="94"/>
        <v>0</v>
      </c>
      <c r="X938" s="201">
        <f>IF(Y938&gt;0,VLOOKUP($D938,'BBLM COMCHECK'!$A:$Z,25,0),0)</f>
        <v>0</v>
      </c>
      <c r="Y938" s="202"/>
      <c r="Z938" s="91">
        <f t="shared" si="95"/>
        <v>0</v>
      </c>
      <c r="AA938" s="203" t="str">
        <f>VLOOKUP(D938,'BBLM COMCHECK'!$A:$I,9,0)</f>
        <v>normal</v>
      </c>
      <c r="AB938" s="204">
        <f>VLOOKUP(D938,'BBLM COMCHECK'!$A:$L,12,0)</f>
        <v>447</v>
      </c>
      <c r="AC938" s="201">
        <f t="shared" si="96"/>
        <v>0</v>
      </c>
      <c r="AD938" s="94"/>
      <c r="AE938" s="201"/>
      <c r="AF938" s="201"/>
      <c r="AG938" s="201"/>
      <c r="AH938" s="201"/>
      <c r="AI938" s="94"/>
      <c r="AJ938" s="94"/>
      <c r="AK938" s="87" t="s">
        <v>239</v>
      </c>
      <c r="AL938" s="87" t="str">
        <f t="shared" si="97"/>
        <v>2026-01-15|06008|1058499000|0||0|1</v>
      </c>
      <c r="AP938" s="198"/>
      <c r="AQ938" s="198"/>
      <c r="AR938" s="198"/>
      <c r="BC938" s="87"/>
      <c r="BD938" s="89" t="s">
        <v>240</v>
      </c>
      <c r="BE938" s="87"/>
    </row>
    <row r="939" spans="1:57" ht="26.25" customHeight="1">
      <c r="A939" s="87" t="s">
        <v>803</v>
      </c>
      <c r="B939" s="87" t="s">
        <v>75</v>
      </c>
      <c r="C939" s="87" t="s">
        <v>75</v>
      </c>
      <c r="D939" s="92" t="s">
        <v>1503</v>
      </c>
      <c r="E939" s="92" t="s">
        <v>81</v>
      </c>
      <c r="F939" s="92" t="s">
        <v>1484</v>
      </c>
      <c r="G939" s="93" t="s">
        <v>133</v>
      </c>
      <c r="H939" s="93">
        <v>11</v>
      </c>
      <c r="I939" s="94" t="s">
        <v>20</v>
      </c>
      <c r="J939" s="148" t="s">
        <v>242</v>
      </c>
      <c r="K939" s="93" t="s">
        <v>243</v>
      </c>
      <c r="L939" s="94" t="s">
        <v>244</v>
      </c>
      <c r="M939" s="94">
        <v>16</v>
      </c>
      <c r="N939" s="95">
        <f t="shared" si="91"/>
        <v>0</v>
      </c>
      <c r="O939" s="201">
        <f>IF(P939&gt;0,VLOOKUP($D939,'BBLM COMCHECK'!$A:$S,14,0),0)</f>
        <v>0</v>
      </c>
      <c r="P939" s="202"/>
      <c r="Q939" s="91">
        <f t="shared" si="92"/>
        <v>0</v>
      </c>
      <c r="R939" s="201">
        <f>IF(S939&gt;0,VLOOKUP($D939,'BBLM COMCHECK'!$A:$S,15,0),0)</f>
        <v>0</v>
      </c>
      <c r="S939" s="202"/>
      <c r="T939" s="91">
        <f t="shared" si="93"/>
        <v>0</v>
      </c>
      <c r="U939" s="201">
        <f>IF(V939&gt;0,VLOOKUP($D939,'BBLM COMCHECK'!$A:$Z,25,0),0)</f>
        <v>0</v>
      </c>
      <c r="V939" s="202"/>
      <c r="W939" s="91">
        <f t="shared" si="94"/>
        <v>0</v>
      </c>
      <c r="X939" s="201">
        <f>IF(Y939&gt;0,VLOOKUP($D939,'BBLM COMCHECK'!$A:$Z,25,0),0)</f>
        <v>0</v>
      </c>
      <c r="Y939" s="202"/>
      <c r="Z939" s="91">
        <f t="shared" si="95"/>
        <v>0</v>
      </c>
      <c r="AA939" s="203" t="str">
        <f>VLOOKUP(D939,'BBLM COMCHECK'!$A:$I,9,0)</f>
        <v>normal</v>
      </c>
      <c r="AB939" s="204">
        <f>VLOOKUP(D939,'BBLM COMCHECK'!$A:$L,12,0)</f>
        <v>2002</v>
      </c>
      <c r="AC939" s="201">
        <f t="shared" si="96"/>
        <v>0</v>
      </c>
      <c r="AD939" s="94"/>
      <c r="AE939" s="201"/>
      <c r="AF939" s="201"/>
      <c r="AG939" s="201"/>
      <c r="AH939" s="201"/>
      <c r="AI939" s="94"/>
      <c r="AJ939" s="94"/>
      <c r="AK939" s="87" t="s">
        <v>245</v>
      </c>
      <c r="AL939" s="87" t="str">
        <f t="shared" si="97"/>
        <v>2026-01-15|06008|1064670000|0||0|1</v>
      </c>
      <c r="AP939" s="198"/>
      <c r="AQ939" s="198"/>
      <c r="AR939" s="198"/>
      <c r="BC939" s="87"/>
      <c r="BD939" s="89" t="s">
        <v>246</v>
      </c>
      <c r="BE939" s="87"/>
    </row>
    <row r="940" spans="1:57" ht="26.25" customHeight="1">
      <c r="A940" s="87" t="s">
        <v>804</v>
      </c>
      <c r="B940" s="87" t="s">
        <v>75</v>
      </c>
      <c r="C940" s="87" t="s">
        <v>75</v>
      </c>
      <c r="D940" s="92" t="s">
        <v>1504</v>
      </c>
      <c r="E940" s="92" t="s">
        <v>81</v>
      </c>
      <c r="F940" s="92" t="s">
        <v>1484</v>
      </c>
      <c r="G940" s="93" t="s">
        <v>133</v>
      </c>
      <c r="H940" s="93">
        <v>11</v>
      </c>
      <c r="I940" s="94" t="s">
        <v>20</v>
      </c>
      <c r="J940" s="148" t="s">
        <v>248</v>
      </c>
      <c r="K940" s="93" t="s">
        <v>249</v>
      </c>
      <c r="L940" s="94" t="s">
        <v>250</v>
      </c>
      <c r="M940" s="94">
        <v>28</v>
      </c>
      <c r="N940" s="95">
        <f t="shared" si="91"/>
        <v>0</v>
      </c>
      <c r="O940" s="201">
        <f>IF(P940&gt;0,VLOOKUP($D940,'BBLM COMCHECK'!$A:$S,14,0),0)</f>
        <v>0</v>
      </c>
      <c r="P940" s="202"/>
      <c r="Q940" s="91">
        <f t="shared" si="92"/>
        <v>0</v>
      </c>
      <c r="R940" s="201">
        <f>IF(S940&gt;0,VLOOKUP($D940,'BBLM COMCHECK'!$A:$S,15,0),0)</f>
        <v>0</v>
      </c>
      <c r="S940" s="202"/>
      <c r="T940" s="91">
        <f t="shared" si="93"/>
        <v>0</v>
      </c>
      <c r="U940" s="201">
        <f>IF(V940&gt;0,VLOOKUP($D940,'BBLM COMCHECK'!$A:$Z,25,0),0)</f>
        <v>0</v>
      </c>
      <c r="V940" s="202"/>
      <c r="W940" s="91">
        <f t="shared" si="94"/>
        <v>0</v>
      </c>
      <c r="X940" s="201">
        <f>IF(Y940&gt;0,VLOOKUP($D940,'BBLM COMCHECK'!$A:$Z,25,0),0)</f>
        <v>0</v>
      </c>
      <c r="Y940" s="202"/>
      <c r="Z940" s="91">
        <f t="shared" si="95"/>
        <v>0</v>
      </c>
      <c r="AA940" s="203" t="str">
        <f>VLOOKUP(D940,'BBLM COMCHECK'!$A:$I,9,0)</f>
        <v>normal</v>
      </c>
      <c r="AB940" s="204">
        <f>VLOOKUP(D940,'BBLM COMCHECK'!$A:$L,12,0)</f>
        <v>8487</v>
      </c>
      <c r="AC940" s="201">
        <f t="shared" si="96"/>
        <v>0</v>
      </c>
      <c r="AD940" s="94"/>
      <c r="AE940" s="201"/>
      <c r="AF940" s="201"/>
      <c r="AG940" s="201"/>
      <c r="AH940" s="201"/>
      <c r="AI940" s="94"/>
      <c r="AJ940" s="94"/>
      <c r="AK940" s="87" t="s">
        <v>251</v>
      </c>
      <c r="AL940" s="87" t="str">
        <f t="shared" si="97"/>
        <v>2026-01-15|06008|1064680000|0||0|1</v>
      </c>
      <c r="AP940" s="198"/>
      <c r="AQ940" s="198"/>
      <c r="AR940" s="198"/>
      <c r="BC940" s="87"/>
      <c r="BD940" s="89" t="s">
        <v>252</v>
      </c>
      <c r="BE940" s="87"/>
    </row>
    <row r="941" spans="1:57" ht="26.25" customHeight="1">
      <c r="A941" s="87" t="s">
        <v>805</v>
      </c>
      <c r="B941" s="87" t="s">
        <v>75</v>
      </c>
      <c r="C941" s="87" t="s">
        <v>75</v>
      </c>
      <c r="D941" s="92" t="s">
        <v>1505</v>
      </c>
      <c r="E941" s="92" t="s">
        <v>81</v>
      </c>
      <c r="F941" s="92" t="s">
        <v>1484</v>
      </c>
      <c r="G941" s="93" t="s">
        <v>133</v>
      </c>
      <c r="H941" s="93">
        <v>21</v>
      </c>
      <c r="I941" s="94" t="s">
        <v>24</v>
      </c>
      <c r="J941" s="148" t="s">
        <v>254</v>
      </c>
      <c r="K941" s="93" t="s">
        <v>255</v>
      </c>
      <c r="L941" s="94" t="s">
        <v>256</v>
      </c>
      <c r="M941" s="94">
        <v>60</v>
      </c>
      <c r="N941" s="95">
        <f t="shared" si="91"/>
        <v>0</v>
      </c>
      <c r="O941" s="201">
        <f>IF(P941&gt;0,VLOOKUP($D941,'BBLM COMCHECK'!$A:$S,14,0),0)</f>
        <v>0</v>
      </c>
      <c r="P941" s="202"/>
      <c r="Q941" s="91">
        <f t="shared" si="92"/>
        <v>0</v>
      </c>
      <c r="R941" s="201">
        <f>IF(S941&gt;0,VLOOKUP($D941,'BBLM COMCHECK'!$A:$S,15,0),0)</f>
        <v>0</v>
      </c>
      <c r="S941" s="202"/>
      <c r="T941" s="91">
        <f t="shared" si="93"/>
        <v>0</v>
      </c>
      <c r="U941" s="201">
        <f>IF(V941&gt;0,VLOOKUP($D941,'BBLM COMCHECK'!$A:$Z,25,0),0)</f>
        <v>0</v>
      </c>
      <c r="V941" s="202"/>
      <c r="W941" s="91">
        <f t="shared" si="94"/>
        <v>0</v>
      </c>
      <c r="X941" s="201">
        <f>IF(Y941&gt;0,VLOOKUP($D941,'BBLM COMCHECK'!$A:$Z,25,0),0)</f>
        <v>0</v>
      </c>
      <c r="Y941" s="202"/>
      <c r="Z941" s="91">
        <f t="shared" si="95"/>
        <v>0</v>
      </c>
      <c r="AA941" s="203" t="str">
        <f>VLOOKUP(D941,'BBLM COMCHECK'!$A:$I,9,0)</f>
        <v>order stop</v>
      </c>
      <c r="AB941" s="204">
        <f>VLOOKUP(D941,'BBLM COMCHECK'!$A:$L,12,0)</f>
        <v>70837</v>
      </c>
      <c r="AC941" s="201">
        <f t="shared" si="96"/>
        <v>0</v>
      </c>
      <c r="AD941" s="94"/>
      <c r="AE941" s="201"/>
      <c r="AF941" s="201"/>
      <c r="AG941" s="201"/>
      <c r="AH941" s="201"/>
      <c r="AI941" s="94"/>
      <c r="AJ941" s="94"/>
      <c r="AK941" s="87" t="s">
        <v>257</v>
      </c>
      <c r="AL941" s="87" t="str">
        <f t="shared" si="97"/>
        <v>2026-01-15|06008|1070906000|0||0|1</v>
      </c>
      <c r="AP941" s="198"/>
      <c r="AQ941" s="198"/>
      <c r="AR941" s="198"/>
      <c r="BC941" s="87"/>
      <c r="BD941" s="89" t="s">
        <v>258</v>
      </c>
      <c r="BE941" s="87"/>
    </row>
    <row r="942" spans="1:57" ht="26.25" customHeight="1">
      <c r="A942" s="87" t="s">
        <v>806</v>
      </c>
      <c r="B942" s="87" t="s">
        <v>75</v>
      </c>
      <c r="C942" s="87" t="s">
        <v>75</v>
      </c>
      <c r="D942" s="92" t="s">
        <v>1506</v>
      </c>
      <c r="E942" s="92" t="s">
        <v>81</v>
      </c>
      <c r="F942" s="92" t="s">
        <v>1484</v>
      </c>
      <c r="G942" s="93" t="s">
        <v>133</v>
      </c>
      <c r="H942" s="93">
        <v>11</v>
      </c>
      <c r="I942" s="94" t="s">
        <v>20</v>
      </c>
      <c r="J942" s="148" t="s">
        <v>260</v>
      </c>
      <c r="K942" s="93" t="s">
        <v>261</v>
      </c>
      <c r="L942" s="94" t="s">
        <v>262</v>
      </c>
      <c r="M942" s="94">
        <v>12</v>
      </c>
      <c r="N942" s="95">
        <f t="shared" si="91"/>
        <v>0</v>
      </c>
      <c r="O942" s="201">
        <f>IF(P942&gt;0,VLOOKUP($D942,'BBLM COMCHECK'!$A:$S,14,0),0)</f>
        <v>0</v>
      </c>
      <c r="P942" s="202"/>
      <c r="Q942" s="91">
        <f t="shared" si="92"/>
        <v>0</v>
      </c>
      <c r="R942" s="201">
        <f>IF(S942&gt;0,VLOOKUP($D942,'BBLM COMCHECK'!$A:$S,15,0),0)</f>
        <v>0</v>
      </c>
      <c r="S942" s="202"/>
      <c r="T942" s="91">
        <f t="shared" si="93"/>
        <v>0</v>
      </c>
      <c r="U942" s="201">
        <f>IF(V942&gt;0,VLOOKUP($D942,'BBLM COMCHECK'!$A:$Z,25,0),0)</f>
        <v>0</v>
      </c>
      <c r="V942" s="202"/>
      <c r="W942" s="91">
        <f t="shared" si="94"/>
        <v>0</v>
      </c>
      <c r="X942" s="201">
        <f>IF(Y942&gt;0,VLOOKUP($D942,'BBLM COMCHECK'!$A:$Z,25,0),0)</f>
        <v>0</v>
      </c>
      <c r="Y942" s="202"/>
      <c r="Z942" s="91">
        <f t="shared" si="95"/>
        <v>0</v>
      </c>
      <c r="AA942" s="203" t="str">
        <f>VLOOKUP(D942,'BBLM COMCHECK'!$A:$I,9,0)</f>
        <v>normal</v>
      </c>
      <c r="AB942" s="204">
        <f>VLOOKUP(D942,'BBLM COMCHECK'!$A:$L,12,0)</f>
        <v>1336</v>
      </c>
      <c r="AC942" s="201">
        <f t="shared" si="96"/>
        <v>0</v>
      </c>
      <c r="AD942" s="94"/>
      <c r="AE942" s="201"/>
      <c r="AF942" s="201"/>
      <c r="AG942" s="201"/>
      <c r="AH942" s="201"/>
      <c r="AI942" s="94"/>
      <c r="AJ942" s="94"/>
      <c r="AK942" s="87" t="s">
        <v>263</v>
      </c>
      <c r="AL942" s="87" t="str">
        <f t="shared" si="97"/>
        <v>2026-01-15|06008|1071008000|0||0|1</v>
      </c>
      <c r="AP942" s="198"/>
      <c r="AQ942" s="198"/>
      <c r="AR942" s="198"/>
      <c r="BC942" s="87"/>
      <c r="BD942" s="89" t="s">
        <v>264</v>
      </c>
      <c r="BE942" s="87"/>
    </row>
    <row r="943" spans="1:57" ht="26.25" customHeight="1">
      <c r="A943" s="87" t="s">
        <v>807</v>
      </c>
      <c r="B943" s="87" t="s">
        <v>75</v>
      </c>
      <c r="C943" s="87" t="s">
        <v>75</v>
      </c>
      <c r="D943" s="92" t="s">
        <v>1507</v>
      </c>
      <c r="E943" s="92" t="s">
        <v>81</v>
      </c>
      <c r="F943" s="92" t="s">
        <v>1484</v>
      </c>
      <c r="G943" s="93" t="s">
        <v>133</v>
      </c>
      <c r="H943" s="93">
        <v>11</v>
      </c>
      <c r="I943" s="94" t="s">
        <v>20</v>
      </c>
      <c r="J943" s="148" t="s">
        <v>266</v>
      </c>
      <c r="K943" s="93" t="s">
        <v>267</v>
      </c>
      <c r="L943" s="94" t="s">
        <v>268</v>
      </c>
      <c r="M943" s="94">
        <v>9</v>
      </c>
      <c r="N943" s="95">
        <f t="shared" si="91"/>
        <v>0</v>
      </c>
      <c r="O943" s="201">
        <f>IF(P943&gt;0,VLOOKUP($D943,'BBLM COMCHECK'!$A:$S,14,0),0)</f>
        <v>0</v>
      </c>
      <c r="P943" s="202"/>
      <c r="Q943" s="91">
        <f t="shared" si="92"/>
        <v>0</v>
      </c>
      <c r="R943" s="201">
        <f>IF(S943&gt;0,VLOOKUP($D943,'BBLM COMCHECK'!$A:$S,15,0),0)</f>
        <v>0</v>
      </c>
      <c r="S943" s="202"/>
      <c r="T943" s="91">
        <f t="shared" si="93"/>
        <v>0</v>
      </c>
      <c r="U943" s="201">
        <f>IF(V943&gt;0,VLOOKUP($D943,'BBLM COMCHECK'!$A:$Z,25,0),0)</f>
        <v>0</v>
      </c>
      <c r="V943" s="202"/>
      <c r="W943" s="91">
        <f t="shared" si="94"/>
        <v>0</v>
      </c>
      <c r="X943" s="201">
        <f>IF(Y943&gt;0,VLOOKUP($D943,'BBLM COMCHECK'!$A:$Z,25,0),0)</f>
        <v>0</v>
      </c>
      <c r="Y943" s="202"/>
      <c r="Z943" s="91">
        <f t="shared" si="95"/>
        <v>0</v>
      </c>
      <c r="AA943" s="203" t="str">
        <f>VLOOKUP(D943,'BBLM COMCHECK'!$A:$I,9,0)</f>
        <v>normal</v>
      </c>
      <c r="AB943" s="204">
        <f>VLOOKUP(D943,'BBLM COMCHECK'!$A:$L,12,0)</f>
        <v>274</v>
      </c>
      <c r="AC943" s="201">
        <f t="shared" si="96"/>
        <v>0</v>
      </c>
      <c r="AD943" s="94"/>
      <c r="AE943" s="201"/>
      <c r="AF943" s="201"/>
      <c r="AG943" s="201"/>
      <c r="AH943" s="201"/>
      <c r="AI943" s="94"/>
      <c r="AJ943" s="94"/>
      <c r="AK943" s="87" t="s">
        <v>269</v>
      </c>
      <c r="AL943" s="87" t="str">
        <f t="shared" si="97"/>
        <v>2026-01-15|06008|1071606000|0||0|1</v>
      </c>
      <c r="AP943" s="198"/>
      <c r="AQ943" s="198"/>
      <c r="AR943" s="198"/>
      <c r="BC943" s="87"/>
      <c r="BD943" s="89" t="s">
        <v>270</v>
      </c>
      <c r="BE943" s="87"/>
    </row>
    <row r="944" spans="1:57" ht="26.25" customHeight="1">
      <c r="A944" s="87" t="s">
        <v>808</v>
      </c>
      <c r="B944" s="87" t="s">
        <v>75</v>
      </c>
      <c r="C944" s="87" t="s">
        <v>75</v>
      </c>
      <c r="D944" s="92" t="s">
        <v>1508</v>
      </c>
      <c r="E944" s="92" t="s">
        <v>81</v>
      </c>
      <c r="F944" s="92" t="s">
        <v>1484</v>
      </c>
      <c r="G944" s="93" t="s">
        <v>133</v>
      </c>
      <c r="H944" s="93">
        <v>11</v>
      </c>
      <c r="I944" s="94" t="s">
        <v>20</v>
      </c>
      <c r="J944" s="97" t="s">
        <v>272</v>
      </c>
      <c r="K944" s="93" t="s">
        <v>273</v>
      </c>
      <c r="L944" s="94" t="s">
        <v>274</v>
      </c>
      <c r="M944" s="94">
        <v>24</v>
      </c>
      <c r="N944" s="95">
        <f t="shared" si="91"/>
        <v>0</v>
      </c>
      <c r="O944" s="201">
        <f>IF(P944&gt;0,VLOOKUP($D944,'BBLM COMCHECK'!$A:$S,14,0),0)</f>
        <v>0</v>
      </c>
      <c r="P944" s="202"/>
      <c r="Q944" s="91">
        <f t="shared" si="92"/>
        <v>0</v>
      </c>
      <c r="R944" s="201">
        <f>IF(S944&gt;0,VLOOKUP($D944,'BBLM COMCHECK'!$A:$S,15,0),0)</f>
        <v>0</v>
      </c>
      <c r="S944" s="202"/>
      <c r="T944" s="91">
        <f t="shared" si="93"/>
        <v>0</v>
      </c>
      <c r="U944" s="201">
        <f>IF(V944&gt;0,VLOOKUP($D944,'BBLM COMCHECK'!$A:$Z,25,0),0)</f>
        <v>0</v>
      </c>
      <c r="V944" s="202"/>
      <c r="W944" s="91">
        <f t="shared" si="94"/>
        <v>0</v>
      </c>
      <c r="X944" s="201">
        <f>IF(Y944&gt;0,VLOOKUP($D944,'BBLM COMCHECK'!$A:$Z,25,0),0)</f>
        <v>0</v>
      </c>
      <c r="Y944" s="202"/>
      <c r="Z944" s="91">
        <f t="shared" si="95"/>
        <v>0</v>
      </c>
      <c r="AA944" s="203" t="str">
        <f>VLOOKUP(D944,'BBLM COMCHECK'!$A:$I,9,0)</f>
        <v>normal</v>
      </c>
      <c r="AB944" s="204">
        <f>VLOOKUP(D944,'BBLM COMCHECK'!$A:$L,12,0)</f>
        <v>35</v>
      </c>
      <c r="AC944" s="201">
        <f t="shared" si="96"/>
        <v>0</v>
      </c>
      <c r="AD944" s="94"/>
      <c r="AE944" s="201"/>
      <c r="AF944" s="201"/>
      <c r="AG944" s="201"/>
      <c r="AH944" s="201"/>
      <c r="AI944" s="94"/>
      <c r="AJ944" s="94"/>
      <c r="AK944" s="87" t="s">
        <v>275</v>
      </c>
      <c r="AL944" s="87" t="str">
        <f t="shared" si="97"/>
        <v>2026-01-15|06008|1072194000|0||0|1</v>
      </c>
      <c r="AP944" s="198"/>
      <c r="AQ944" s="198"/>
      <c r="AR944" s="198"/>
      <c r="BC944" s="87"/>
      <c r="BD944" s="89" t="s">
        <v>276</v>
      </c>
      <c r="BE944" s="87"/>
    </row>
    <row r="945" spans="1:57" ht="26.25" customHeight="1">
      <c r="A945" s="87" t="s">
        <v>809</v>
      </c>
      <c r="B945" s="87" t="s">
        <v>75</v>
      </c>
      <c r="C945" s="87" t="s">
        <v>75</v>
      </c>
      <c r="D945" s="92" t="s">
        <v>1509</v>
      </c>
      <c r="E945" s="92" t="s">
        <v>81</v>
      </c>
      <c r="F945" s="92" t="s">
        <v>1484</v>
      </c>
      <c r="G945" s="93" t="s">
        <v>133</v>
      </c>
      <c r="H945" s="93">
        <v>26</v>
      </c>
      <c r="I945" s="94" t="s">
        <v>25</v>
      </c>
      <c r="J945" s="148" t="s">
        <v>278</v>
      </c>
      <c r="K945" s="93" t="s">
        <v>279</v>
      </c>
      <c r="L945" s="94" t="s">
        <v>280</v>
      </c>
      <c r="M945" s="94">
        <v>20</v>
      </c>
      <c r="N945" s="95">
        <f t="shared" si="91"/>
        <v>0</v>
      </c>
      <c r="O945" s="201">
        <f>IF(P945&gt;0,VLOOKUP($D945,'BBLM COMCHECK'!$A:$S,14,0),0)</f>
        <v>0</v>
      </c>
      <c r="P945" s="202"/>
      <c r="Q945" s="91">
        <f t="shared" si="92"/>
        <v>0</v>
      </c>
      <c r="R945" s="201">
        <f>IF(S945&gt;0,VLOOKUP($D945,'BBLM COMCHECK'!$A:$S,15,0),0)</f>
        <v>0</v>
      </c>
      <c r="S945" s="202"/>
      <c r="T945" s="91">
        <f t="shared" si="93"/>
        <v>0</v>
      </c>
      <c r="U945" s="201">
        <f>IF(V945&gt;0,VLOOKUP($D945,'BBLM COMCHECK'!$A:$Z,25,0),0)</f>
        <v>0</v>
      </c>
      <c r="V945" s="202"/>
      <c r="W945" s="91">
        <f t="shared" si="94"/>
        <v>0</v>
      </c>
      <c r="X945" s="201">
        <f>IF(Y945&gt;0,VLOOKUP($D945,'BBLM COMCHECK'!$A:$Z,25,0),0)</f>
        <v>0</v>
      </c>
      <c r="Y945" s="202"/>
      <c r="Z945" s="91">
        <f t="shared" si="95"/>
        <v>0</v>
      </c>
      <c r="AA945" s="203" t="str">
        <f>VLOOKUP(D945,'BBLM COMCHECK'!$A:$I,9,0)</f>
        <v>normal</v>
      </c>
      <c r="AB945" s="204">
        <f>VLOOKUP(D945,'BBLM COMCHECK'!$A:$L,12,0)</f>
        <v>2518</v>
      </c>
      <c r="AC945" s="201">
        <f t="shared" si="96"/>
        <v>0</v>
      </c>
      <c r="AD945" s="94"/>
      <c r="AE945" s="201"/>
      <c r="AF945" s="201"/>
      <c r="AG945" s="201"/>
      <c r="AH945" s="201"/>
      <c r="AI945" s="94"/>
      <c r="AJ945" s="94"/>
      <c r="AK945" s="87" t="s">
        <v>281</v>
      </c>
      <c r="AL945" s="87" t="str">
        <f t="shared" si="97"/>
        <v>2026-01-15|06008|1074674000|0||0|1</v>
      </c>
      <c r="AP945" s="198"/>
      <c r="AQ945" s="198"/>
      <c r="AR945" s="198"/>
      <c r="BC945" s="87"/>
      <c r="BD945" s="89" t="s">
        <v>282</v>
      </c>
      <c r="BE945" s="87"/>
    </row>
    <row r="946" spans="1:57" ht="26.25" customHeight="1">
      <c r="A946" s="87" t="s">
        <v>810</v>
      </c>
      <c r="B946" s="87" t="s">
        <v>75</v>
      </c>
      <c r="C946" s="87" t="s">
        <v>75</v>
      </c>
      <c r="D946" s="92" t="s">
        <v>1510</v>
      </c>
      <c r="E946" s="92" t="s">
        <v>81</v>
      </c>
      <c r="F946" s="92" t="s">
        <v>1484</v>
      </c>
      <c r="G946" s="93" t="s">
        <v>133</v>
      </c>
      <c r="H946" s="93">
        <v>26</v>
      </c>
      <c r="I946" s="94" t="s">
        <v>25</v>
      </c>
      <c r="J946" s="97" t="s">
        <v>284</v>
      </c>
      <c r="K946" s="93" t="s">
        <v>285</v>
      </c>
      <c r="L946" s="94" t="s">
        <v>286</v>
      </c>
      <c r="M946" s="94">
        <v>50</v>
      </c>
      <c r="N946" s="95">
        <f t="shared" si="91"/>
        <v>0</v>
      </c>
      <c r="O946" s="201">
        <f>IF(P946&gt;0,VLOOKUP($D946,'BBLM COMCHECK'!$A:$S,14,0),0)</f>
        <v>0</v>
      </c>
      <c r="P946" s="202"/>
      <c r="Q946" s="91">
        <f t="shared" si="92"/>
        <v>0</v>
      </c>
      <c r="R946" s="201">
        <f>IF(S946&gt;0,VLOOKUP($D946,'BBLM COMCHECK'!$A:$S,15,0),0)</f>
        <v>0</v>
      </c>
      <c r="S946" s="202"/>
      <c r="T946" s="91">
        <f t="shared" si="93"/>
        <v>0</v>
      </c>
      <c r="U946" s="201">
        <f>IF(V946&gt;0,VLOOKUP($D946,'BBLM COMCHECK'!$A:$Z,25,0),0)</f>
        <v>0</v>
      </c>
      <c r="V946" s="202"/>
      <c r="W946" s="91">
        <f t="shared" si="94"/>
        <v>0</v>
      </c>
      <c r="X946" s="201">
        <f>IF(Y946&gt;0,VLOOKUP($D946,'BBLM COMCHECK'!$A:$Z,25,0),0)</f>
        <v>0</v>
      </c>
      <c r="Y946" s="202"/>
      <c r="Z946" s="91">
        <f t="shared" si="95"/>
        <v>0</v>
      </c>
      <c r="AA946" s="203" t="str">
        <f>VLOOKUP(D946,'BBLM COMCHECK'!$A:$I,9,0)</f>
        <v>normal</v>
      </c>
      <c r="AB946" s="204">
        <f>VLOOKUP(D946,'BBLM COMCHECK'!$A:$L,12,0)</f>
        <v>1987</v>
      </c>
      <c r="AC946" s="201">
        <f t="shared" si="96"/>
        <v>0</v>
      </c>
      <c r="AD946" s="94"/>
      <c r="AE946" s="201"/>
      <c r="AF946" s="201"/>
      <c r="AG946" s="201"/>
      <c r="AH946" s="201"/>
      <c r="AI946" s="94"/>
      <c r="AJ946" s="94"/>
      <c r="AK946" s="87" t="s">
        <v>287</v>
      </c>
      <c r="AL946" s="87" t="str">
        <f t="shared" si="97"/>
        <v>2026-01-15|06008|1074883000|0||0|1</v>
      </c>
      <c r="AP946" s="198"/>
      <c r="AQ946" s="198"/>
      <c r="AR946" s="198"/>
      <c r="BC946" s="87"/>
      <c r="BD946" s="89" t="s">
        <v>288</v>
      </c>
      <c r="BE946" s="87"/>
    </row>
    <row r="947" spans="1:57" ht="26.25" customHeight="1">
      <c r="A947" s="87" t="s">
        <v>811</v>
      </c>
      <c r="B947" s="87" t="s">
        <v>75</v>
      </c>
      <c r="C947" s="87" t="s">
        <v>75</v>
      </c>
      <c r="D947" s="92" t="s">
        <v>1511</v>
      </c>
      <c r="E947" s="92" t="s">
        <v>81</v>
      </c>
      <c r="F947" s="92" t="s">
        <v>1484</v>
      </c>
      <c r="G947" s="93" t="s">
        <v>133</v>
      </c>
      <c r="H947" s="93">
        <v>27</v>
      </c>
      <c r="I947" s="94" t="s">
        <v>27</v>
      </c>
      <c r="J947" s="148" t="s">
        <v>290</v>
      </c>
      <c r="K947" s="93" t="s">
        <v>291</v>
      </c>
      <c r="L947" s="94" t="s">
        <v>292</v>
      </c>
      <c r="M947" s="94">
        <v>25</v>
      </c>
      <c r="N947" s="95">
        <f t="shared" si="91"/>
        <v>0</v>
      </c>
      <c r="O947" s="201">
        <f>IF(P947&gt;0,VLOOKUP($D947,'BBLM COMCHECK'!$A:$S,14,0),0)</f>
        <v>0</v>
      </c>
      <c r="P947" s="202"/>
      <c r="Q947" s="91">
        <f t="shared" si="92"/>
        <v>0</v>
      </c>
      <c r="R947" s="201">
        <f>IF(S947&gt;0,VLOOKUP($D947,'BBLM COMCHECK'!$A:$S,15,0),0)</f>
        <v>0</v>
      </c>
      <c r="S947" s="202"/>
      <c r="T947" s="91">
        <f t="shared" si="93"/>
        <v>0</v>
      </c>
      <c r="U947" s="201">
        <f>IF(V947&gt;0,VLOOKUP($D947,'BBLM COMCHECK'!$A:$Z,25,0),0)</f>
        <v>0</v>
      </c>
      <c r="V947" s="202"/>
      <c r="W947" s="91">
        <f t="shared" si="94"/>
        <v>0</v>
      </c>
      <c r="X947" s="201">
        <f>IF(Y947&gt;0,VLOOKUP($D947,'BBLM COMCHECK'!$A:$Z,25,0),0)</f>
        <v>0</v>
      </c>
      <c r="Y947" s="202"/>
      <c r="Z947" s="91">
        <f t="shared" si="95"/>
        <v>0</v>
      </c>
      <c r="AA947" s="203" t="str">
        <f>VLOOKUP(D947,'BBLM COMCHECK'!$A:$I,9,0)</f>
        <v>order stop</v>
      </c>
      <c r="AB947" s="204">
        <f>VLOOKUP(D947,'BBLM COMCHECK'!$A:$L,12,0)</f>
        <v>508</v>
      </c>
      <c r="AC947" s="201">
        <f t="shared" si="96"/>
        <v>0</v>
      </c>
      <c r="AD947" s="94"/>
      <c r="AE947" s="201"/>
      <c r="AF947" s="201"/>
      <c r="AG947" s="201"/>
      <c r="AH947" s="201"/>
      <c r="AI947" s="94"/>
      <c r="AJ947" s="94"/>
      <c r="AK947" s="87" t="s">
        <v>293</v>
      </c>
      <c r="AL947" s="87" t="str">
        <f t="shared" si="97"/>
        <v>2026-01-15|06008|1075557000|0||0|1</v>
      </c>
      <c r="AP947" s="198"/>
      <c r="AQ947" s="198"/>
      <c r="AR947" s="198"/>
      <c r="BC947" s="87"/>
      <c r="BD947" s="89" t="s">
        <v>294</v>
      </c>
      <c r="BE947" s="87"/>
    </row>
    <row r="948" spans="1:57" ht="26.25" customHeight="1">
      <c r="A948" s="87" t="s">
        <v>812</v>
      </c>
      <c r="B948" s="87" t="s">
        <v>75</v>
      </c>
      <c r="C948" s="87" t="s">
        <v>75</v>
      </c>
      <c r="D948" s="92" t="s">
        <v>1512</v>
      </c>
      <c r="E948" s="92" t="s">
        <v>81</v>
      </c>
      <c r="F948" s="92" t="s">
        <v>1484</v>
      </c>
      <c r="G948" s="93" t="s">
        <v>133</v>
      </c>
      <c r="H948" s="93">
        <v>26</v>
      </c>
      <c r="I948" s="94" t="s">
        <v>25</v>
      </c>
      <c r="J948" s="148" t="s">
        <v>296</v>
      </c>
      <c r="K948" s="93" t="s">
        <v>297</v>
      </c>
      <c r="L948" s="94" t="s">
        <v>298</v>
      </c>
      <c r="M948" s="94">
        <v>12</v>
      </c>
      <c r="N948" s="95">
        <f t="shared" si="91"/>
        <v>0</v>
      </c>
      <c r="O948" s="201">
        <f>IF(P948&gt;0,VLOOKUP($D948,'BBLM COMCHECK'!$A:$S,14,0),0)</f>
        <v>0</v>
      </c>
      <c r="P948" s="202"/>
      <c r="Q948" s="91">
        <f t="shared" si="92"/>
        <v>0</v>
      </c>
      <c r="R948" s="201">
        <f>IF(S948&gt;0,VLOOKUP($D948,'BBLM COMCHECK'!$A:$S,15,0),0)</f>
        <v>0</v>
      </c>
      <c r="S948" s="202"/>
      <c r="T948" s="91">
        <f t="shared" si="93"/>
        <v>0</v>
      </c>
      <c r="U948" s="201">
        <f>IF(V948&gt;0,VLOOKUP($D948,'BBLM COMCHECK'!$A:$Z,25,0),0)</f>
        <v>0</v>
      </c>
      <c r="V948" s="202"/>
      <c r="W948" s="91">
        <f t="shared" si="94"/>
        <v>0</v>
      </c>
      <c r="X948" s="201">
        <f>IF(Y948&gt;0,VLOOKUP($D948,'BBLM COMCHECK'!$A:$Z,25,0),0)</f>
        <v>0</v>
      </c>
      <c r="Y948" s="202"/>
      <c r="Z948" s="91">
        <f t="shared" si="95"/>
        <v>0</v>
      </c>
      <c r="AA948" s="203" t="str">
        <f>VLOOKUP(D948,'BBLM COMCHECK'!$A:$I,9,0)</f>
        <v>normal</v>
      </c>
      <c r="AB948" s="204">
        <f>VLOOKUP(D948,'BBLM COMCHECK'!$A:$L,12,0)</f>
        <v>834</v>
      </c>
      <c r="AC948" s="201">
        <f t="shared" si="96"/>
        <v>0</v>
      </c>
      <c r="AD948" s="94"/>
      <c r="AE948" s="201"/>
      <c r="AF948" s="201"/>
      <c r="AG948" s="201"/>
      <c r="AH948" s="201"/>
      <c r="AI948" s="94"/>
      <c r="AJ948" s="94"/>
      <c r="AK948" s="87" t="s">
        <v>299</v>
      </c>
      <c r="AL948" s="87" t="str">
        <f t="shared" si="97"/>
        <v>2026-01-15|06008|1077236000|0||0|1</v>
      </c>
      <c r="AP948" s="198"/>
      <c r="AQ948" s="198"/>
      <c r="AR948" s="198"/>
      <c r="BC948" s="87"/>
      <c r="BD948" s="89" t="s">
        <v>867</v>
      </c>
      <c r="BE948" s="87"/>
    </row>
    <row r="949" spans="1:57" ht="26.25" customHeight="1">
      <c r="A949" s="87" t="s">
        <v>813</v>
      </c>
      <c r="B949" s="87" t="s">
        <v>75</v>
      </c>
      <c r="C949" s="87" t="s">
        <v>75</v>
      </c>
      <c r="D949" s="92" t="s">
        <v>1513</v>
      </c>
      <c r="E949" s="92" t="s">
        <v>81</v>
      </c>
      <c r="F949" s="92" t="s">
        <v>1484</v>
      </c>
      <c r="G949" s="93" t="s">
        <v>133</v>
      </c>
      <c r="H949" s="93">
        <v>26</v>
      </c>
      <c r="I949" s="94" t="s">
        <v>25</v>
      </c>
      <c r="J949" s="148" t="s">
        <v>302</v>
      </c>
      <c r="K949" s="93" t="s">
        <v>303</v>
      </c>
      <c r="L949" s="94" t="s">
        <v>304</v>
      </c>
      <c r="M949" s="94">
        <v>12</v>
      </c>
      <c r="N949" s="95">
        <f t="shared" si="91"/>
        <v>0</v>
      </c>
      <c r="O949" s="201">
        <f>IF(P949&gt;0,VLOOKUP($D949,'BBLM COMCHECK'!$A:$S,14,0),0)</f>
        <v>0</v>
      </c>
      <c r="P949" s="202"/>
      <c r="Q949" s="91">
        <f t="shared" si="92"/>
        <v>0</v>
      </c>
      <c r="R949" s="201">
        <f>IF(S949&gt;0,VLOOKUP($D949,'BBLM COMCHECK'!$A:$S,15,0),0)</f>
        <v>0</v>
      </c>
      <c r="S949" s="202"/>
      <c r="T949" s="91">
        <f t="shared" si="93"/>
        <v>0</v>
      </c>
      <c r="U949" s="201">
        <f>IF(V949&gt;0,VLOOKUP($D949,'BBLM COMCHECK'!$A:$Z,25,0),0)</f>
        <v>0</v>
      </c>
      <c r="V949" s="202"/>
      <c r="W949" s="91">
        <f t="shared" si="94"/>
        <v>0</v>
      </c>
      <c r="X949" s="201">
        <f>IF(Y949&gt;0,VLOOKUP($D949,'BBLM COMCHECK'!$A:$Z,25,0),0)</f>
        <v>0</v>
      </c>
      <c r="Y949" s="202"/>
      <c r="Z949" s="91">
        <f t="shared" si="95"/>
        <v>0</v>
      </c>
      <c r="AA949" s="203" t="str">
        <f>VLOOKUP(D949,'BBLM COMCHECK'!$A:$I,9,0)</f>
        <v>normal</v>
      </c>
      <c r="AB949" s="204">
        <f>VLOOKUP(D949,'BBLM COMCHECK'!$A:$L,12,0)</f>
        <v>13772</v>
      </c>
      <c r="AC949" s="201">
        <f t="shared" si="96"/>
        <v>0</v>
      </c>
      <c r="AD949" s="94"/>
      <c r="AE949" s="201"/>
      <c r="AF949" s="201"/>
      <c r="AG949" s="201"/>
      <c r="AH949" s="201"/>
      <c r="AI949" s="94"/>
      <c r="AJ949" s="94"/>
      <c r="AK949" s="87" t="s">
        <v>526</v>
      </c>
      <c r="AL949" s="87" t="str">
        <f t="shared" si="97"/>
        <v>2026-01-15|06008|1077237000|0||0|1</v>
      </c>
      <c r="AP949" s="198"/>
      <c r="AQ949" s="198"/>
      <c r="AR949" s="198"/>
      <c r="BC949" s="87"/>
      <c r="BD949" s="89" t="s">
        <v>306</v>
      </c>
      <c r="BE949" s="87"/>
    </row>
    <row r="950" spans="1:57" ht="26.25" customHeight="1">
      <c r="A950" s="87" t="s">
        <v>814</v>
      </c>
      <c r="B950" s="87" t="s">
        <v>75</v>
      </c>
      <c r="C950" s="87" t="s">
        <v>75</v>
      </c>
      <c r="D950" s="92" t="s">
        <v>1514</v>
      </c>
      <c r="E950" s="92" t="s">
        <v>81</v>
      </c>
      <c r="F950" s="92" t="s">
        <v>1484</v>
      </c>
      <c r="G950" s="93" t="s">
        <v>133</v>
      </c>
      <c r="H950" s="93">
        <v>26</v>
      </c>
      <c r="I950" s="94" t="s">
        <v>25</v>
      </c>
      <c r="J950" s="148" t="s">
        <v>308</v>
      </c>
      <c r="K950" s="93" t="s">
        <v>309</v>
      </c>
      <c r="L950" s="94" t="s">
        <v>310</v>
      </c>
      <c r="M950" s="94">
        <v>12</v>
      </c>
      <c r="N950" s="95">
        <f t="shared" si="91"/>
        <v>0</v>
      </c>
      <c r="O950" s="201">
        <f>IF(P950&gt;0,VLOOKUP($D950,'BBLM COMCHECK'!$A:$S,14,0),0)</f>
        <v>0</v>
      </c>
      <c r="P950" s="202"/>
      <c r="Q950" s="91">
        <f t="shared" si="92"/>
        <v>0</v>
      </c>
      <c r="R950" s="201">
        <f>IF(S950&gt;0,VLOOKUP($D950,'BBLM COMCHECK'!$A:$S,15,0),0)</f>
        <v>0</v>
      </c>
      <c r="S950" s="202"/>
      <c r="T950" s="91">
        <f t="shared" si="93"/>
        <v>0</v>
      </c>
      <c r="U950" s="201">
        <f>IF(V950&gt;0,VLOOKUP($D950,'BBLM COMCHECK'!$A:$Z,25,0),0)</f>
        <v>0</v>
      </c>
      <c r="V950" s="202"/>
      <c r="W950" s="91">
        <f t="shared" si="94"/>
        <v>0</v>
      </c>
      <c r="X950" s="201">
        <f>IF(Y950&gt;0,VLOOKUP($D950,'BBLM COMCHECK'!$A:$Z,25,0),0)</f>
        <v>0</v>
      </c>
      <c r="Y950" s="202"/>
      <c r="Z950" s="91">
        <f t="shared" si="95"/>
        <v>0</v>
      </c>
      <c r="AA950" s="203" t="str">
        <f>VLOOKUP(D950,'BBLM COMCHECK'!$A:$I,9,0)</f>
        <v>normal</v>
      </c>
      <c r="AB950" s="204">
        <f>VLOOKUP(D950,'BBLM COMCHECK'!$A:$L,12,0)</f>
        <v>393</v>
      </c>
      <c r="AC950" s="201">
        <f t="shared" si="96"/>
        <v>0</v>
      </c>
      <c r="AD950" s="94"/>
      <c r="AE950" s="201"/>
      <c r="AF950" s="201"/>
      <c r="AG950" s="201"/>
      <c r="AH950" s="201"/>
      <c r="AI950" s="94"/>
      <c r="AJ950" s="94"/>
      <c r="AK950" s="87" t="s">
        <v>311</v>
      </c>
      <c r="AL950" s="87" t="str">
        <f t="shared" si="97"/>
        <v>2026-01-15|06008|1082607000|0||0|1</v>
      </c>
      <c r="AP950" s="198"/>
      <c r="AQ950" s="198"/>
      <c r="AR950" s="198"/>
      <c r="BC950" s="87"/>
      <c r="BD950" s="89" t="s">
        <v>312</v>
      </c>
      <c r="BE950" s="87"/>
    </row>
    <row r="951" spans="1:57" ht="26.25" customHeight="1">
      <c r="A951" s="87" t="s">
        <v>815</v>
      </c>
      <c r="B951" s="87" t="s">
        <v>75</v>
      </c>
      <c r="C951" s="87" t="s">
        <v>75</v>
      </c>
      <c r="D951" s="92" t="s">
        <v>1515</v>
      </c>
      <c r="E951" s="92" t="s">
        <v>81</v>
      </c>
      <c r="F951" s="92" t="s">
        <v>1484</v>
      </c>
      <c r="G951" s="93" t="s">
        <v>133</v>
      </c>
      <c r="H951" s="93">
        <v>26</v>
      </c>
      <c r="I951" s="94" t="s">
        <v>25</v>
      </c>
      <c r="J951" s="148" t="s">
        <v>314</v>
      </c>
      <c r="K951" s="93" t="s">
        <v>315</v>
      </c>
      <c r="L951" s="94" t="s">
        <v>316</v>
      </c>
      <c r="M951" s="94">
        <v>24</v>
      </c>
      <c r="N951" s="95">
        <f t="shared" si="91"/>
        <v>0</v>
      </c>
      <c r="O951" s="201">
        <f>IF(P951&gt;0,VLOOKUP($D951,'BBLM COMCHECK'!$A:$S,14,0),0)</f>
        <v>0</v>
      </c>
      <c r="P951" s="202"/>
      <c r="Q951" s="91">
        <f t="shared" si="92"/>
        <v>0</v>
      </c>
      <c r="R951" s="201">
        <f>IF(S951&gt;0,VLOOKUP($D951,'BBLM COMCHECK'!$A:$S,15,0),0)</f>
        <v>0</v>
      </c>
      <c r="S951" s="202"/>
      <c r="T951" s="91">
        <f t="shared" si="93"/>
        <v>0</v>
      </c>
      <c r="U951" s="201">
        <f>IF(V951&gt;0,VLOOKUP($D951,'BBLM COMCHECK'!$A:$Z,25,0),0)</f>
        <v>0</v>
      </c>
      <c r="V951" s="202"/>
      <c r="W951" s="91">
        <f t="shared" si="94"/>
        <v>0</v>
      </c>
      <c r="X951" s="201">
        <f>IF(Y951&gt;0,VLOOKUP($D951,'BBLM COMCHECK'!$A:$Z,25,0),0)</f>
        <v>0</v>
      </c>
      <c r="Y951" s="202"/>
      <c r="Z951" s="91">
        <f t="shared" si="95"/>
        <v>0</v>
      </c>
      <c r="AA951" s="203" t="str">
        <f>VLOOKUP(D951,'BBLM COMCHECK'!$A:$I,9,0)</f>
        <v>normal</v>
      </c>
      <c r="AB951" s="204">
        <f>VLOOKUP(D951,'BBLM COMCHECK'!$A:$L,12,0)</f>
        <v>1835</v>
      </c>
      <c r="AC951" s="201">
        <f t="shared" si="96"/>
        <v>0</v>
      </c>
      <c r="AD951" s="94"/>
      <c r="AE951" s="201"/>
      <c r="AF951" s="201"/>
      <c r="AG951" s="201"/>
      <c r="AH951" s="201"/>
      <c r="AI951" s="94"/>
      <c r="AJ951" s="94"/>
      <c r="AK951" s="87" t="s">
        <v>317</v>
      </c>
      <c r="AL951" s="87" t="str">
        <f t="shared" si="97"/>
        <v>2026-01-15|06008|1082723000|0||0|1</v>
      </c>
      <c r="AP951" s="198"/>
      <c r="AQ951" s="198"/>
      <c r="AR951" s="198"/>
      <c r="BC951" s="87"/>
      <c r="BD951" s="89" t="s">
        <v>318</v>
      </c>
      <c r="BE951" s="87"/>
    </row>
    <row r="952" spans="1:57" ht="26.25" customHeight="1">
      <c r="A952" s="87" t="s">
        <v>816</v>
      </c>
      <c r="B952" s="87" t="s">
        <v>75</v>
      </c>
      <c r="C952" s="87" t="s">
        <v>75</v>
      </c>
      <c r="D952" s="92" t="s">
        <v>1516</v>
      </c>
      <c r="E952" s="92" t="s">
        <v>81</v>
      </c>
      <c r="F952" s="92" t="s">
        <v>1484</v>
      </c>
      <c r="G952" s="93" t="s">
        <v>133</v>
      </c>
      <c r="H952" s="93">
        <v>27</v>
      </c>
      <c r="I952" s="94" t="s">
        <v>27</v>
      </c>
      <c r="J952" s="148" t="s">
        <v>320</v>
      </c>
      <c r="K952" s="93" t="s">
        <v>321</v>
      </c>
      <c r="L952" s="94" t="s">
        <v>322</v>
      </c>
      <c r="M952" s="94">
        <v>30</v>
      </c>
      <c r="N952" s="95">
        <f t="shared" si="91"/>
        <v>0</v>
      </c>
      <c r="O952" s="201">
        <f>IF(P952&gt;0,VLOOKUP($D952,'BBLM COMCHECK'!$A:$S,14,0),0)</f>
        <v>0</v>
      </c>
      <c r="P952" s="202"/>
      <c r="Q952" s="91">
        <f t="shared" si="92"/>
        <v>0</v>
      </c>
      <c r="R952" s="201">
        <f>IF(S952&gt;0,VLOOKUP($D952,'BBLM COMCHECK'!$A:$S,15,0),0)</f>
        <v>0</v>
      </c>
      <c r="S952" s="202"/>
      <c r="T952" s="91">
        <f t="shared" si="93"/>
        <v>0</v>
      </c>
      <c r="U952" s="201">
        <f>IF(V952&gt;0,VLOOKUP($D952,'BBLM COMCHECK'!$A:$Z,25,0),0)</f>
        <v>0</v>
      </c>
      <c r="V952" s="202"/>
      <c r="W952" s="91">
        <f t="shared" si="94"/>
        <v>0</v>
      </c>
      <c r="X952" s="201">
        <f>IF(Y952&gt;0,VLOOKUP($D952,'BBLM COMCHECK'!$A:$Z,25,0),0)</f>
        <v>0</v>
      </c>
      <c r="Y952" s="202"/>
      <c r="Z952" s="91">
        <f t="shared" si="95"/>
        <v>0</v>
      </c>
      <c r="AA952" s="203" t="str">
        <f>VLOOKUP(D952,'BBLM COMCHECK'!$A:$I,9,0)</f>
        <v>order stop</v>
      </c>
      <c r="AB952" s="204">
        <f>VLOOKUP(D952,'BBLM COMCHECK'!$A:$L,12,0)</f>
        <v>1162</v>
      </c>
      <c r="AC952" s="201">
        <f t="shared" si="96"/>
        <v>0</v>
      </c>
      <c r="AD952" s="94"/>
      <c r="AE952" s="201"/>
      <c r="AF952" s="201"/>
      <c r="AG952" s="201"/>
      <c r="AH952" s="201"/>
      <c r="AI952" s="94"/>
      <c r="AJ952" s="94"/>
      <c r="AK952" s="87" t="s">
        <v>323</v>
      </c>
      <c r="AL952" s="87" t="str">
        <f t="shared" si="97"/>
        <v>2026-01-15|06008|1083898000|0||0|1</v>
      </c>
      <c r="AP952" s="198"/>
      <c r="AQ952" s="198"/>
      <c r="AR952" s="198"/>
      <c r="BC952" s="87"/>
      <c r="BD952" s="89" t="s">
        <v>324</v>
      </c>
      <c r="BE952" s="87"/>
    </row>
    <row r="953" spans="1:57" ht="26.25" customHeight="1">
      <c r="A953" s="87" t="s">
        <v>817</v>
      </c>
      <c r="B953" s="87" t="s">
        <v>75</v>
      </c>
      <c r="C953" s="87" t="s">
        <v>75</v>
      </c>
      <c r="D953" s="92" t="s">
        <v>1517</v>
      </c>
      <c r="E953" s="92" t="s">
        <v>81</v>
      </c>
      <c r="F953" s="92" t="s">
        <v>1484</v>
      </c>
      <c r="G953" s="93" t="s">
        <v>133</v>
      </c>
      <c r="H953" s="93">
        <v>27</v>
      </c>
      <c r="I953" s="94" t="s">
        <v>27</v>
      </c>
      <c r="J953" s="148" t="s">
        <v>326</v>
      </c>
      <c r="K953" s="93" t="s">
        <v>327</v>
      </c>
      <c r="L953" s="94" t="s">
        <v>328</v>
      </c>
      <c r="M953" s="94">
        <v>24</v>
      </c>
      <c r="N953" s="95">
        <f t="shared" si="91"/>
        <v>0</v>
      </c>
      <c r="O953" s="201">
        <f>IF(P953&gt;0,VLOOKUP($D953,'BBLM COMCHECK'!$A:$S,14,0),0)</f>
        <v>0</v>
      </c>
      <c r="P953" s="202"/>
      <c r="Q953" s="91">
        <f t="shared" si="92"/>
        <v>0</v>
      </c>
      <c r="R953" s="201">
        <f>IF(S953&gt;0,VLOOKUP($D953,'BBLM COMCHECK'!$A:$S,15,0),0)</f>
        <v>0</v>
      </c>
      <c r="S953" s="202"/>
      <c r="T953" s="91">
        <f t="shared" si="93"/>
        <v>0</v>
      </c>
      <c r="U953" s="201">
        <f>IF(V953&gt;0,VLOOKUP($D953,'BBLM COMCHECK'!$A:$Z,25,0),0)</f>
        <v>0</v>
      </c>
      <c r="V953" s="202"/>
      <c r="W953" s="91">
        <f t="shared" si="94"/>
        <v>0</v>
      </c>
      <c r="X953" s="201">
        <f>IF(Y953&gt;0,VLOOKUP($D953,'BBLM COMCHECK'!$A:$Z,25,0),0)</f>
        <v>0</v>
      </c>
      <c r="Y953" s="202"/>
      <c r="Z953" s="91">
        <f t="shared" si="95"/>
        <v>0</v>
      </c>
      <c r="AA953" s="203" t="str">
        <f>VLOOKUP(D953,'BBLM COMCHECK'!$A:$I,9,0)</f>
        <v>normal</v>
      </c>
      <c r="AB953" s="204">
        <f>VLOOKUP(D953,'BBLM COMCHECK'!$A:$L,12,0)</f>
        <v>5317</v>
      </c>
      <c r="AC953" s="201">
        <f t="shared" si="96"/>
        <v>0</v>
      </c>
      <c r="AD953" s="94"/>
      <c r="AE953" s="201"/>
      <c r="AF953" s="201"/>
      <c r="AG953" s="201"/>
      <c r="AH953" s="201"/>
      <c r="AI953" s="94"/>
      <c r="AJ953" s="94"/>
      <c r="AK953" s="87" t="s">
        <v>329</v>
      </c>
      <c r="AL953" s="87" t="str">
        <f t="shared" si="97"/>
        <v>2026-01-15|06008|1083903000|0||0|1</v>
      </c>
      <c r="AP953" s="198"/>
      <c r="AQ953" s="198"/>
      <c r="AR953" s="198"/>
      <c r="BC953" s="87"/>
      <c r="BD953" s="89" t="s">
        <v>330</v>
      </c>
      <c r="BE953" s="87"/>
    </row>
    <row r="954" spans="1:57" ht="26.25" customHeight="1">
      <c r="A954" s="87" t="s">
        <v>818</v>
      </c>
      <c r="B954" s="87" t="s">
        <v>75</v>
      </c>
      <c r="C954" s="87" t="s">
        <v>75</v>
      </c>
      <c r="D954" s="92" t="s">
        <v>1518</v>
      </c>
      <c r="E954" s="92" t="s">
        <v>81</v>
      </c>
      <c r="F954" s="92" t="s">
        <v>1484</v>
      </c>
      <c r="G954" s="93" t="s">
        <v>133</v>
      </c>
      <c r="H954" s="93">
        <v>17</v>
      </c>
      <c r="I954" s="94" t="s">
        <v>22</v>
      </c>
      <c r="J954" s="148" t="s">
        <v>332</v>
      </c>
      <c r="K954" s="93" t="s">
        <v>333</v>
      </c>
      <c r="L954" s="94" t="s">
        <v>334</v>
      </c>
      <c r="M954" s="94">
        <v>60</v>
      </c>
      <c r="N954" s="95">
        <f t="shared" si="91"/>
        <v>0</v>
      </c>
      <c r="O954" s="201">
        <f>IF(P954&gt;0,VLOOKUP($D954,'BBLM COMCHECK'!$A:$S,14,0),0)</f>
        <v>0</v>
      </c>
      <c r="P954" s="202"/>
      <c r="Q954" s="91">
        <f t="shared" si="92"/>
        <v>0</v>
      </c>
      <c r="R954" s="201">
        <f>IF(S954&gt;0,VLOOKUP($D954,'BBLM COMCHECK'!$A:$S,15,0),0)</f>
        <v>0</v>
      </c>
      <c r="S954" s="202"/>
      <c r="T954" s="91">
        <f t="shared" si="93"/>
        <v>0</v>
      </c>
      <c r="U954" s="201">
        <f>IF(V954&gt;0,VLOOKUP($D954,'BBLM COMCHECK'!$A:$Z,25,0),0)</f>
        <v>0</v>
      </c>
      <c r="V954" s="202"/>
      <c r="W954" s="91">
        <f t="shared" si="94"/>
        <v>0</v>
      </c>
      <c r="X954" s="201">
        <f>IF(Y954&gt;0,VLOOKUP($D954,'BBLM COMCHECK'!$A:$Z,25,0),0)</f>
        <v>0</v>
      </c>
      <c r="Y954" s="202"/>
      <c r="Z954" s="91">
        <f t="shared" si="95"/>
        <v>0</v>
      </c>
      <c r="AA954" s="203" t="str">
        <f>VLOOKUP(D954,'BBLM COMCHECK'!$A:$I,9,0)</f>
        <v>normal</v>
      </c>
      <c r="AB954" s="204">
        <f>VLOOKUP(D954,'BBLM COMCHECK'!$A:$L,12,0)</f>
        <v>244</v>
      </c>
      <c r="AC954" s="201">
        <f t="shared" si="96"/>
        <v>0</v>
      </c>
      <c r="AD954" s="94"/>
      <c r="AE954" s="201"/>
      <c r="AF954" s="201"/>
      <c r="AG954" s="201"/>
      <c r="AH954" s="201"/>
      <c r="AI954" s="94"/>
      <c r="AJ954" s="94"/>
      <c r="AK954" s="87" t="s">
        <v>335</v>
      </c>
      <c r="AL954" s="87" t="str">
        <f t="shared" si="97"/>
        <v>2026-01-15|06008|1084369000|0||0|1</v>
      </c>
      <c r="AP954" s="198"/>
      <c r="AQ954" s="198"/>
      <c r="AR954" s="198"/>
      <c r="BC954" s="87"/>
      <c r="BD954" s="89" t="s">
        <v>336</v>
      </c>
      <c r="BE954" s="87"/>
    </row>
    <row r="955" spans="1:57" ht="26.25" customHeight="1">
      <c r="A955" s="87" t="s">
        <v>819</v>
      </c>
      <c r="B955" s="87" t="s">
        <v>75</v>
      </c>
      <c r="C955" s="87" t="s">
        <v>75</v>
      </c>
      <c r="D955" s="92" t="s">
        <v>1519</v>
      </c>
      <c r="E955" s="92" t="s">
        <v>81</v>
      </c>
      <c r="F955" s="92" t="s">
        <v>1484</v>
      </c>
      <c r="G955" s="93" t="s">
        <v>133</v>
      </c>
      <c r="H955" s="93">
        <v>17</v>
      </c>
      <c r="I955" s="94" t="s">
        <v>22</v>
      </c>
      <c r="J955" s="148" t="s">
        <v>338</v>
      </c>
      <c r="K955" s="93" t="s">
        <v>339</v>
      </c>
      <c r="L955" s="94" t="s">
        <v>340</v>
      </c>
      <c r="M955" s="94">
        <v>40</v>
      </c>
      <c r="N955" s="95">
        <f t="shared" ref="N955:N1018" si="98">VLOOKUP($A955,$A$1:$Y$442,14,0)</f>
        <v>0</v>
      </c>
      <c r="O955" s="201">
        <f>IF(P955&gt;0,VLOOKUP($D955,'BBLM COMCHECK'!$A:$S,14,0),0)</f>
        <v>0</v>
      </c>
      <c r="P955" s="202"/>
      <c r="Q955" s="91">
        <f t="shared" si="92"/>
        <v>0</v>
      </c>
      <c r="R955" s="201">
        <f>IF(S955&gt;0,VLOOKUP($D955,'BBLM COMCHECK'!$A:$S,15,0),0)</f>
        <v>0</v>
      </c>
      <c r="S955" s="202"/>
      <c r="T955" s="91">
        <f t="shared" si="93"/>
        <v>0</v>
      </c>
      <c r="U955" s="201">
        <f>IF(V955&gt;0,VLOOKUP($D955,'BBLM COMCHECK'!$A:$Z,25,0),0)</f>
        <v>0</v>
      </c>
      <c r="V955" s="202"/>
      <c r="W955" s="91">
        <f t="shared" si="94"/>
        <v>0</v>
      </c>
      <c r="X955" s="201">
        <f>IF(Y955&gt;0,VLOOKUP($D955,'BBLM COMCHECK'!$A:$Z,25,0),0)</f>
        <v>0</v>
      </c>
      <c r="Y955" s="202"/>
      <c r="Z955" s="91">
        <f t="shared" si="95"/>
        <v>0</v>
      </c>
      <c r="AA955" s="203" t="str">
        <f>VLOOKUP(D955,'BBLM COMCHECK'!$A:$I,9,0)</f>
        <v>order stop</v>
      </c>
      <c r="AB955" s="204">
        <f>VLOOKUP(D955,'BBLM COMCHECK'!$A:$L,12,0)</f>
        <v>7310</v>
      </c>
      <c r="AC955" s="201">
        <f t="shared" si="96"/>
        <v>0</v>
      </c>
      <c r="AD955" s="94"/>
      <c r="AE955" s="201"/>
      <c r="AF955" s="201"/>
      <c r="AG955" s="201"/>
      <c r="AH955" s="201"/>
      <c r="AI955" s="94"/>
      <c r="AJ955" s="94"/>
      <c r="AK955" s="87" t="s">
        <v>341</v>
      </c>
      <c r="AL955" s="87" t="str">
        <f t="shared" si="97"/>
        <v>2026-01-15|06008|1088129000|0||0|1</v>
      </c>
      <c r="AP955" s="198"/>
      <c r="AQ955" s="198"/>
      <c r="AR955" s="198"/>
      <c r="BC955" s="87"/>
      <c r="BD955" s="89" t="s">
        <v>342</v>
      </c>
      <c r="BE955" s="87"/>
    </row>
    <row r="956" spans="1:57" ht="26.25" customHeight="1">
      <c r="A956" s="87" t="s">
        <v>820</v>
      </c>
      <c r="B956" s="87" t="s">
        <v>75</v>
      </c>
      <c r="C956" s="87" t="s">
        <v>75</v>
      </c>
      <c r="D956" s="92" t="s">
        <v>1520</v>
      </c>
      <c r="E956" s="92" t="s">
        <v>81</v>
      </c>
      <c r="F956" s="92" t="s">
        <v>1484</v>
      </c>
      <c r="G956" s="93" t="s">
        <v>133</v>
      </c>
      <c r="H956" s="93">
        <v>17</v>
      </c>
      <c r="I956" s="94" t="s">
        <v>22</v>
      </c>
      <c r="J956" s="148" t="s">
        <v>344</v>
      </c>
      <c r="K956" s="93" t="s">
        <v>345</v>
      </c>
      <c r="L956" s="94" t="s">
        <v>346</v>
      </c>
      <c r="M956" s="94">
        <v>40</v>
      </c>
      <c r="N956" s="95">
        <f t="shared" si="98"/>
        <v>0</v>
      </c>
      <c r="O956" s="201">
        <f>IF(P956&gt;0,VLOOKUP($D956,'BBLM COMCHECK'!$A:$S,14,0),0)</f>
        <v>0</v>
      </c>
      <c r="P956" s="202"/>
      <c r="Q956" s="91">
        <f t="shared" si="92"/>
        <v>0</v>
      </c>
      <c r="R956" s="201">
        <f>IF(S956&gt;0,VLOOKUP($D956,'BBLM COMCHECK'!$A:$S,15,0),0)</f>
        <v>0</v>
      </c>
      <c r="S956" s="202"/>
      <c r="T956" s="91">
        <f t="shared" si="93"/>
        <v>0</v>
      </c>
      <c r="U956" s="201">
        <f>IF(V956&gt;0,VLOOKUP($D956,'BBLM COMCHECK'!$A:$Z,25,0),0)</f>
        <v>0</v>
      </c>
      <c r="V956" s="202"/>
      <c r="W956" s="91">
        <f t="shared" si="94"/>
        <v>0</v>
      </c>
      <c r="X956" s="201">
        <f>IF(Y956&gt;0,VLOOKUP($D956,'BBLM COMCHECK'!$A:$Z,25,0),0)</f>
        <v>0</v>
      </c>
      <c r="Y956" s="202"/>
      <c r="Z956" s="91">
        <f t="shared" si="95"/>
        <v>0</v>
      </c>
      <c r="AA956" s="203" t="str">
        <f>VLOOKUP(D956,'BBLM COMCHECK'!$A:$I,9,0)</f>
        <v>order stop</v>
      </c>
      <c r="AB956" s="204">
        <f>VLOOKUP(D956,'BBLM COMCHECK'!$A:$L,12,0)</f>
        <v>17732</v>
      </c>
      <c r="AC956" s="201">
        <f t="shared" si="96"/>
        <v>0</v>
      </c>
      <c r="AD956" s="94"/>
      <c r="AE956" s="201"/>
      <c r="AF956" s="201"/>
      <c r="AG956" s="201"/>
      <c r="AH956" s="201"/>
      <c r="AI956" s="94"/>
      <c r="AJ956" s="94"/>
      <c r="AK956" s="87" t="s">
        <v>347</v>
      </c>
      <c r="AL956" s="87" t="str">
        <f t="shared" si="97"/>
        <v>2026-01-15|06008|1088134000|0||0|1</v>
      </c>
      <c r="AP956" s="198"/>
      <c r="AQ956" s="198"/>
      <c r="AR956" s="198"/>
      <c r="BC956" s="87"/>
      <c r="BD956" s="89" t="s">
        <v>348</v>
      </c>
      <c r="BE956" s="87"/>
    </row>
    <row r="957" spans="1:57" ht="26.25" customHeight="1">
      <c r="A957" s="87" t="s">
        <v>821</v>
      </c>
      <c r="B957" s="87" t="s">
        <v>75</v>
      </c>
      <c r="C957" s="87" t="s">
        <v>75</v>
      </c>
      <c r="D957" s="92" t="s">
        <v>1521</v>
      </c>
      <c r="E957" s="92" t="s">
        <v>81</v>
      </c>
      <c r="F957" s="92" t="s">
        <v>1484</v>
      </c>
      <c r="G957" s="93" t="s">
        <v>133</v>
      </c>
      <c r="H957" s="93">
        <v>17</v>
      </c>
      <c r="I957" s="94" t="s">
        <v>22</v>
      </c>
      <c r="J957" s="148" t="s">
        <v>350</v>
      </c>
      <c r="K957" s="93" t="s">
        <v>351</v>
      </c>
      <c r="L957" s="94" t="s">
        <v>352</v>
      </c>
      <c r="M957" s="94">
        <v>24</v>
      </c>
      <c r="N957" s="95">
        <f t="shared" si="98"/>
        <v>0</v>
      </c>
      <c r="O957" s="201">
        <f>IF(P957&gt;0,VLOOKUP($D957,'BBLM COMCHECK'!$A:$S,14,0),0)</f>
        <v>0</v>
      </c>
      <c r="P957" s="202"/>
      <c r="Q957" s="91">
        <f t="shared" si="92"/>
        <v>0</v>
      </c>
      <c r="R957" s="201">
        <f>IF(S957&gt;0,VLOOKUP($D957,'BBLM COMCHECK'!$A:$S,15,0),0)</f>
        <v>0</v>
      </c>
      <c r="S957" s="202"/>
      <c r="T957" s="91">
        <f t="shared" si="93"/>
        <v>0</v>
      </c>
      <c r="U957" s="201">
        <f>IF(V957&gt;0,VLOOKUP($D957,'BBLM COMCHECK'!$A:$Z,25,0),0)</f>
        <v>0</v>
      </c>
      <c r="V957" s="202"/>
      <c r="W957" s="91">
        <f t="shared" si="94"/>
        <v>0</v>
      </c>
      <c r="X957" s="201">
        <f>IF(Y957&gt;0,VLOOKUP($D957,'BBLM COMCHECK'!$A:$Z,25,0),0)</f>
        <v>0</v>
      </c>
      <c r="Y957" s="202"/>
      <c r="Z957" s="91">
        <f t="shared" si="95"/>
        <v>0</v>
      </c>
      <c r="AA957" s="203" t="str">
        <f>VLOOKUP(D957,'BBLM COMCHECK'!$A:$I,9,0)</f>
        <v>normal</v>
      </c>
      <c r="AB957" s="204">
        <f>VLOOKUP(D957,'BBLM COMCHECK'!$A:$L,12,0)</f>
        <v>18484</v>
      </c>
      <c r="AC957" s="201">
        <f t="shared" si="96"/>
        <v>0</v>
      </c>
      <c r="AD957" s="94"/>
      <c r="AE957" s="201"/>
      <c r="AF957" s="201"/>
      <c r="AG957" s="201"/>
      <c r="AH957" s="201"/>
      <c r="AI957" s="94"/>
      <c r="AJ957" s="94"/>
      <c r="AK957" s="87" t="s">
        <v>353</v>
      </c>
      <c r="AL957" s="87" t="str">
        <f t="shared" si="97"/>
        <v>2026-01-15|06008|1088137000|0||0|1</v>
      </c>
      <c r="AP957" s="198"/>
      <c r="AQ957" s="198"/>
      <c r="AR957" s="198"/>
      <c r="BC957" s="87"/>
      <c r="BD957" s="89" t="s">
        <v>354</v>
      </c>
      <c r="BE957" s="87"/>
    </row>
    <row r="958" spans="1:57" ht="26.25" customHeight="1">
      <c r="A958" s="87" t="s">
        <v>822</v>
      </c>
      <c r="B958" s="87" t="s">
        <v>75</v>
      </c>
      <c r="C958" s="87" t="s">
        <v>75</v>
      </c>
      <c r="D958" s="92" t="s">
        <v>1522</v>
      </c>
      <c r="E958" s="92" t="s">
        <v>81</v>
      </c>
      <c r="F958" s="92" t="s">
        <v>1484</v>
      </c>
      <c r="G958" s="93" t="s">
        <v>133</v>
      </c>
      <c r="H958" s="93">
        <v>17</v>
      </c>
      <c r="I958" s="94" t="s">
        <v>22</v>
      </c>
      <c r="J958" s="148" t="s">
        <v>356</v>
      </c>
      <c r="K958" s="93" t="s">
        <v>357</v>
      </c>
      <c r="L958" s="94" t="s">
        <v>358</v>
      </c>
      <c r="M958" s="94">
        <v>40</v>
      </c>
      <c r="N958" s="95">
        <f t="shared" si="98"/>
        <v>0</v>
      </c>
      <c r="O958" s="201">
        <f>IF(P958&gt;0,VLOOKUP($D958,'BBLM COMCHECK'!$A:$S,14,0),0)</f>
        <v>0</v>
      </c>
      <c r="P958" s="202"/>
      <c r="Q958" s="91">
        <f t="shared" si="92"/>
        <v>0</v>
      </c>
      <c r="R958" s="201">
        <f>IF(S958&gt;0,VLOOKUP($D958,'BBLM COMCHECK'!$A:$S,15,0),0)</f>
        <v>0</v>
      </c>
      <c r="S958" s="202"/>
      <c r="T958" s="91">
        <f t="shared" si="93"/>
        <v>0</v>
      </c>
      <c r="U958" s="201">
        <f>IF(V958&gt;0,VLOOKUP($D958,'BBLM COMCHECK'!$A:$Z,25,0),0)</f>
        <v>0</v>
      </c>
      <c r="V958" s="202"/>
      <c r="W958" s="91">
        <f t="shared" si="94"/>
        <v>0</v>
      </c>
      <c r="X958" s="201">
        <f>IF(Y958&gt;0,VLOOKUP($D958,'BBLM COMCHECK'!$A:$Z,25,0),0)</f>
        <v>0</v>
      </c>
      <c r="Y958" s="202"/>
      <c r="Z958" s="91">
        <f t="shared" si="95"/>
        <v>0</v>
      </c>
      <c r="AA958" s="203" t="str">
        <f>VLOOKUP(D958,'BBLM COMCHECK'!$A:$I,9,0)</f>
        <v>order stop</v>
      </c>
      <c r="AB958" s="204">
        <f>VLOOKUP(D958,'BBLM COMCHECK'!$A:$L,12,0)</f>
        <v>6808</v>
      </c>
      <c r="AC958" s="201">
        <f t="shared" si="96"/>
        <v>0</v>
      </c>
      <c r="AD958" s="94"/>
      <c r="AE958" s="201"/>
      <c r="AF958" s="201"/>
      <c r="AG958" s="201"/>
      <c r="AH958" s="201"/>
      <c r="AI958" s="94"/>
      <c r="AJ958" s="94"/>
      <c r="AK958" s="87" t="s">
        <v>359</v>
      </c>
      <c r="AL958" s="87" t="str">
        <f t="shared" si="97"/>
        <v>2026-01-15|06008|1088171000|0||0|1</v>
      </c>
      <c r="AP958" s="198"/>
      <c r="AQ958" s="198"/>
      <c r="AR958" s="198"/>
      <c r="BC958" s="87"/>
      <c r="BD958" s="89" t="s">
        <v>360</v>
      </c>
      <c r="BE958" s="87"/>
    </row>
    <row r="959" spans="1:57" ht="26.25" customHeight="1">
      <c r="A959" s="87" t="s">
        <v>823</v>
      </c>
      <c r="B959" s="87" t="s">
        <v>75</v>
      </c>
      <c r="C959" s="87" t="s">
        <v>75</v>
      </c>
      <c r="D959" s="92" t="s">
        <v>1523</v>
      </c>
      <c r="E959" s="92" t="s">
        <v>81</v>
      </c>
      <c r="F959" s="92" t="s">
        <v>1484</v>
      </c>
      <c r="G959" s="93" t="s">
        <v>133</v>
      </c>
      <c r="H959" s="93">
        <v>17</v>
      </c>
      <c r="I959" s="94" t="s">
        <v>22</v>
      </c>
      <c r="J959" s="148" t="s">
        <v>362</v>
      </c>
      <c r="K959" s="93" t="s">
        <v>363</v>
      </c>
      <c r="L959" s="94" t="s">
        <v>364</v>
      </c>
      <c r="M959" s="94">
        <v>40</v>
      </c>
      <c r="N959" s="95">
        <f t="shared" si="98"/>
        <v>0</v>
      </c>
      <c r="O959" s="201">
        <f>IF(P959&gt;0,VLOOKUP($D959,'BBLM COMCHECK'!$A:$S,14,0),0)</f>
        <v>0</v>
      </c>
      <c r="P959" s="202"/>
      <c r="Q959" s="91">
        <f t="shared" si="92"/>
        <v>0</v>
      </c>
      <c r="R959" s="201">
        <f>IF(S959&gt;0,VLOOKUP($D959,'BBLM COMCHECK'!$A:$S,15,0),0)</f>
        <v>0</v>
      </c>
      <c r="S959" s="202"/>
      <c r="T959" s="91">
        <f t="shared" si="93"/>
        <v>0</v>
      </c>
      <c r="U959" s="201">
        <f>IF(V959&gt;0,VLOOKUP($D959,'BBLM COMCHECK'!$A:$Z,25,0),0)</f>
        <v>0</v>
      </c>
      <c r="V959" s="202"/>
      <c r="W959" s="91">
        <f t="shared" si="94"/>
        <v>0</v>
      </c>
      <c r="X959" s="201">
        <f>IF(Y959&gt;0,VLOOKUP($D959,'BBLM COMCHECK'!$A:$Z,25,0),0)</f>
        <v>0</v>
      </c>
      <c r="Y959" s="202"/>
      <c r="Z959" s="91">
        <f t="shared" si="95"/>
        <v>0</v>
      </c>
      <c r="AA959" s="203" t="str">
        <f>VLOOKUP(D959,'BBLM COMCHECK'!$A:$I,9,0)</f>
        <v>normal</v>
      </c>
      <c r="AB959" s="204">
        <f>VLOOKUP(D959,'BBLM COMCHECK'!$A:$L,12,0)</f>
        <v>1614</v>
      </c>
      <c r="AC959" s="201">
        <f t="shared" si="96"/>
        <v>0</v>
      </c>
      <c r="AD959" s="94"/>
      <c r="AE959" s="201"/>
      <c r="AF959" s="201"/>
      <c r="AG959" s="201"/>
      <c r="AH959" s="201"/>
      <c r="AI959" s="94"/>
      <c r="AJ959" s="94"/>
      <c r="AK959" s="87" t="s">
        <v>365</v>
      </c>
      <c r="AL959" s="87" t="str">
        <f t="shared" si="97"/>
        <v>2026-01-15|06008|1088175000|0||0|1</v>
      </c>
      <c r="AP959" s="198"/>
      <c r="AQ959" s="198"/>
      <c r="AR959" s="198"/>
      <c r="BC959" s="87"/>
      <c r="BD959" s="89" t="s">
        <v>366</v>
      </c>
      <c r="BE959" s="87"/>
    </row>
    <row r="960" spans="1:57" ht="26.25" customHeight="1">
      <c r="A960" s="87" t="s">
        <v>824</v>
      </c>
      <c r="B960" s="87" t="s">
        <v>75</v>
      </c>
      <c r="C960" s="87" t="s">
        <v>75</v>
      </c>
      <c r="D960" s="92" t="s">
        <v>1524</v>
      </c>
      <c r="E960" s="92" t="s">
        <v>81</v>
      </c>
      <c r="F960" s="92" t="s">
        <v>1484</v>
      </c>
      <c r="G960" s="93" t="s">
        <v>133</v>
      </c>
      <c r="H960" s="93">
        <v>17</v>
      </c>
      <c r="I960" s="94" t="s">
        <v>22</v>
      </c>
      <c r="J960" s="148" t="s">
        <v>368</v>
      </c>
      <c r="K960" s="93" t="s">
        <v>369</v>
      </c>
      <c r="L960" s="94" t="s">
        <v>370</v>
      </c>
      <c r="M960" s="94">
        <v>40</v>
      </c>
      <c r="N960" s="95">
        <f t="shared" si="98"/>
        <v>0</v>
      </c>
      <c r="O960" s="201">
        <f>IF(P960&gt;0,VLOOKUP($D960,'BBLM COMCHECK'!$A:$S,14,0),0)</f>
        <v>0</v>
      </c>
      <c r="P960" s="202"/>
      <c r="Q960" s="91">
        <f t="shared" si="92"/>
        <v>0</v>
      </c>
      <c r="R960" s="201">
        <f>IF(S960&gt;0,VLOOKUP($D960,'BBLM COMCHECK'!$A:$S,15,0),0)</f>
        <v>0</v>
      </c>
      <c r="S960" s="202"/>
      <c r="T960" s="91">
        <f t="shared" si="93"/>
        <v>0</v>
      </c>
      <c r="U960" s="201">
        <f>IF(V960&gt;0,VLOOKUP($D960,'BBLM COMCHECK'!$A:$Z,25,0),0)</f>
        <v>0</v>
      </c>
      <c r="V960" s="202"/>
      <c r="W960" s="91">
        <f t="shared" si="94"/>
        <v>0</v>
      </c>
      <c r="X960" s="201">
        <f>IF(Y960&gt;0,VLOOKUP($D960,'BBLM COMCHECK'!$A:$Z,25,0),0)</f>
        <v>0</v>
      </c>
      <c r="Y960" s="202"/>
      <c r="Z960" s="91">
        <f t="shared" si="95"/>
        <v>0</v>
      </c>
      <c r="AA960" s="203" t="str">
        <f>VLOOKUP(D960,'BBLM COMCHECK'!$A:$I,9,0)</f>
        <v>order stop</v>
      </c>
      <c r="AB960" s="204">
        <f>VLOOKUP(D960,'BBLM COMCHECK'!$A:$L,12,0)</f>
        <v>15409</v>
      </c>
      <c r="AC960" s="201">
        <f t="shared" si="96"/>
        <v>0</v>
      </c>
      <c r="AD960" s="94"/>
      <c r="AE960" s="201"/>
      <c r="AF960" s="201"/>
      <c r="AG960" s="201"/>
      <c r="AH960" s="201"/>
      <c r="AI960" s="94"/>
      <c r="AJ960" s="94"/>
      <c r="AK960" s="87" t="s">
        <v>371</v>
      </c>
      <c r="AL960" s="87" t="str">
        <f t="shared" si="97"/>
        <v>2026-01-15|06008|1088200000|0||0|1</v>
      </c>
      <c r="AP960" s="198"/>
      <c r="AQ960" s="198"/>
      <c r="AR960" s="198"/>
      <c r="BC960" s="87"/>
      <c r="BD960" s="89" t="s">
        <v>372</v>
      </c>
      <c r="BE960" s="87"/>
    </row>
    <row r="961" spans="1:57" ht="26.25" customHeight="1">
      <c r="A961" s="87" t="s">
        <v>825</v>
      </c>
      <c r="B961" s="87" t="s">
        <v>75</v>
      </c>
      <c r="C961" s="87" t="s">
        <v>75</v>
      </c>
      <c r="D961" s="92" t="s">
        <v>1525</v>
      </c>
      <c r="E961" s="92" t="s">
        <v>81</v>
      </c>
      <c r="F961" s="92" t="s">
        <v>1484</v>
      </c>
      <c r="G961" s="93" t="s">
        <v>133</v>
      </c>
      <c r="H961" s="93">
        <v>17</v>
      </c>
      <c r="I961" s="94" t="s">
        <v>22</v>
      </c>
      <c r="J961" s="148" t="s">
        <v>374</v>
      </c>
      <c r="K961" s="93" t="s">
        <v>375</v>
      </c>
      <c r="L961" s="94" t="s">
        <v>376</v>
      </c>
      <c r="M961" s="94">
        <v>20</v>
      </c>
      <c r="N961" s="95">
        <f t="shared" si="98"/>
        <v>0</v>
      </c>
      <c r="O961" s="201">
        <f>IF(P961&gt;0,VLOOKUP($D961,'BBLM COMCHECK'!$A:$S,14,0),0)</f>
        <v>0</v>
      </c>
      <c r="P961" s="202"/>
      <c r="Q961" s="91">
        <f t="shared" si="92"/>
        <v>0</v>
      </c>
      <c r="R961" s="201">
        <f>IF(S961&gt;0,VLOOKUP($D961,'BBLM COMCHECK'!$A:$S,15,0),0)</f>
        <v>0</v>
      </c>
      <c r="S961" s="202"/>
      <c r="T961" s="91">
        <f t="shared" si="93"/>
        <v>0</v>
      </c>
      <c r="U961" s="201">
        <f>IF(V961&gt;0,VLOOKUP($D961,'BBLM COMCHECK'!$A:$Z,25,0),0)</f>
        <v>0</v>
      </c>
      <c r="V961" s="202"/>
      <c r="W961" s="91">
        <f t="shared" si="94"/>
        <v>0</v>
      </c>
      <c r="X961" s="201">
        <f>IF(Y961&gt;0,VLOOKUP($D961,'BBLM COMCHECK'!$A:$Z,25,0),0)</f>
        <v>0</v>
      </c>
      <c r="Y961" s="202"/>
      <c r="Z961" s="91">
        <f t="shared" si="95"/>
        <v>0</v>
      </c>
      <c r="AA961" s="203" t="str">
        <f>VLOOKUP(D961,'BBLM COMCHECK'!$A:$I,9,0)</f>
        <v>normal</v>
      </c>
      <c r="AB961" s="204">
        <f>VLOOKUP(D961,'BBLM COMCHECK'!$A:$L,12,0)</f>
        <v>4499</v>
      </c>
      <c r="AC961" s="201">
        <f t="shared" si="96"/>
        <v>0</v>
      </c>
      <c r="AD961" s="94"/>
      <c r="AE961" s="201"/>
      <c r="AF961" s="201"/>
      <c r="AG961" s="201"/>
      <c r="AH961" s="201"/>
      <c r="AI961" s="94"/>
      <c r="AJ961" s="94"/>
      <c r="AK961" s="87" t="s">
        <v>377</v>
      </c>
      <c r="AL961" s="87" t="str">
        <f t="shared" si="97"/>
        <v>2026-01-15|06008|1088243000|0||0|1</v>
      </c>
      <c r="AP961" s="198"/>
      <c r="AQ961" s="198"/>
      <c r="AR961" s="198"/>
      <c r="BC961" s="87"/>
      <c r="BD961" s="89" t="s">
        <v>378</v>
      </c>
      <c r="BE961" s="87"/>
    </row>
    <row r="962" spans="1:57" ht="26.25" customHeight="1">
      <c r="A962" s="87" t="s">
        <v>826</v>
      </c>
      <c r="B962" s="87" t="s">
        <v>75</v>
      </c>
      <c r="C962" s="87" t="s">
        <v>75</v>
      </c>
      <c r="D962" s="92" t="s">
        <v>1526</v>
      </c>
      <c r="E962" s="92" t="s">
        <v>81</v>
      </c>
      <c r="F962" s="92" t="s">
        <v>1484</v>
      </c>
      <c r="G962" s="93" t="s">
        <v>133</v>
      </c>
      <c r="H962" s="93">
        <v>21</v>
      </c>
      <c r="I962" s="94" t="s">
        <v>24</v>
      </c>
      <c r="J962" s="148" t="s">
        <v>380</v>
      </c>
      <c r="K962" s="93" t="s">
        <v>381</v>
      </c>
      <c r="L962" s="94" t="s">
        <v>382</v>
      </c>
      <c r="M962" s="94">
        <v>48</v>
      </c>
      <c r="N962" s="95">
        <f t="shared" si="98"/>
        <v>0</v>
      </c>
      <c r="O962" s="201">
        <f>IF(P962&gt;0,VLOOKUP($D962,'BBLM COMCHECK'!$A:$S,14,0),0)</f>
        <v>0</v>
      </c>
      <c r="P962" s="202"/>
      <c r="Q962" s="91">
        <f t="shared" si="92"/>
        <v>0</v>
      </c>
      <c r="R962" s="201">
        <f>IF(S962&gt;0,VLOOKUP($D962,'BBLM COMCHECK'!$A:$S,15,0),0)</f>
        <v>0</v>
      </c>
      <c r="S962" s="202"/>
      <c r="T962" s="91">
        <f t="shared" si="93"/>
        <v>0</v>
      </c>
      <c r="U962" s="201">
        <f>IF(V962&gt;0,VLOOKUP($D962,'BBLM COMCHECK'!$A:$Z,25,0),0)</f>
        <v>0</v>
      </c>
      <c r="V962" s="202"/>
      <c r="W962" s="91">
        <f t="shared" si="94"/>
        <v>0</v>
      </c>
      <c r="X962" s="201">
        <f>IF(Y962&gt;0,VLOOKUP($D962,'BBLM COMCHECK'!$A:$Z,25,0),0)</f>
        <v>0</v>
      </c>
      <c r="Y962" s="202"/>
      <c r="Z962" s="91">
        <f t="shared" si="95"/>
        <v>0</v>
      </c>
      <c r="AA962" s="203" t="str">
        <f>VLOOKUP(D962,'BBLM COMCHECK'!$A:$I,9,0)</f>
        <v>order stop</v>
      </c>
      <c r="AB962" s="204">
        <f>VLOOKUP(D962,'BBLM COMCHECK'!$A:$L,12,0)</f>
        <v>7788</v>
      </c>
      <c r="AC962" s="201">
        <f t="shared" si="96"/>
        <v>0</v>
      </c>
      <c r="AD962" s="94"/>
      <c r="AE962" s="201"/>
      <c r="AF962" s="201"/>
      <c r="AG962" s="201"/>
      <c r="AH962" s="201"/>
      <c r="AI962" s="94"/>
      <c r="AJ962" s="94"/>
      <c r="AK962" s="87" t="s">
        <v>383</v>
      </c>
      <c r="AL962" s="87" t="str">
        <f t="shared" si="97"/>
        <v>2026-01-15|06008|1089271000|0||0|1</v>
      </c>
      <c r="AP962" s="198"/>
      <c r="AQ962" s="198"/>
      <c r="AR962" s="198"/>
      <c r="BC962" s="87"/>
      <c r="BD962" s="89" t="s">
        <v>384</v>
      </c>
      <c r="BE962" s="87"/>
    </row>
    <row r="963" spans="1:57" ht="26.25" customHeight="1">
      <c r="A963" s="87" t="s">
        <v>827</v>
      </c>
      <c r="B963" s="87" t="s">
        <v>75</v>
      </c>
      <c r="C963" s="87" t="s">
        <v>75</v>
      </c>
      <c r="D963" s="92" t="s">
        <v>1527</v>
      </c>
      <c r="E963" s="92" t="s">
        <v>81</v>
      </c>
      <c r="F963" s="92" t="s">
        <v>1484</v>
      </c>
      <c r="G963" s="93" t="s">
        <v>133</v>
      </c>
      <c r="H963" s="93">
        <v>27</v>
      </c>
      <c r="I963" s="94" t="s">
        <v>27</v>
      </c>
      <c r="J963" s="148" t="s">
        <v>386</v>
      </c>
      <c r="K963" s="93" t="s">
        <v>387</v>
      </c>
      <c r="L963" s="94" t="s">
        <v>388</v>
      </c>
      <c r="M963" s="94">
        <v>24</v>
      </c>
      <c r="N963" s="95">
        <f t="shared" si="98"/>
        <v>0</v>
      </c>
      <c r="O963" s="201">
        <f>IF(P963&gt;0,VLOOKUP($D963,'BBLM COMCHECK'!$A:$S,14,0),0)</f>
        <v>0</v>
      </c>
      <c r="P963" s="202"/>
      <c r="Q963" s="91">
        <f t="shared" ref="Q963:Q1026" si="99">IFERROR(O963/P963%,0)</f>
        <v>0</v>
      </c>
      <c r="R963" s="201">
        <f>IF(S963&gt;0,VLOOKUP($D963,'BBLM COMCHECK'!$A:$S,15,0),0)</f>
        <v>0</v>
      </c>
      <c r="S963" s="202"/>
      <c r="T963" s="91">
        <f t="shared" ref="T963:T1026" si="100">IFERROR(R963/S963%,0)</f>
        <v>0</v>
      </c>
      <c r="U963" s="201">
        <f>IF(V963&gt;0,VLOOKUP($D963,'BBLM COMCHECK'!$A:$Z,25,0),0)</f>
        <v>0</v>
      </c>
      <c r="V963" s="202"/>
      <c r="W963" s="91">
        <f t="shared" ref="W963:W1026" si="101">IFERROR(U963/V963%,0)</f>
        <v>0</v>
      </c>
      <c r="X963" s="201">
        <f>IF(Y963&gt;0,VLOOKUP($D963,'BBLM COMCHECK'!$A:$Z,25,0),0)</f>
        <v>0</v>
      </c>
      <c r="Y963" s="202"/>
      <c r="Z963" s="91">
        <f t="shared" ref="Z963:Z1026" si="102">IFERROR(X963/Y963%,0)</f>
        <v>0</v>
      </c>
      <c r="AA963" s="203" t="str">
        <f>VLOOKUP(D963,'BBLM COMCHECK'!$A:$I,9,0)</f>
        <v>normal</v>
      </c>
      <c r="AB963" s="204">
        <f>VLOOKUP(D963,'BBLM COMCHECK'!$A:$L,12,0)</f>
        <v>5466</v>
      </c>
      <c r="AC963" s="201">
        <f t="shared" ref="AC963:AC1026" si="103">IF(AB963&lt;4,1,0)</f>
        <v>0</v>
      </c>
      <c r="AD963" s="94"/>
      <c r="AE963" s="201"/>
      <c r="AF963" s="201"/>
      <c r="AG963" s="201"/>
      <c r="AH963" s="201"/>
      <c r="AI963" s="94"/>
      <c r="AJ963" s="94"/>
      <c r="AK963" s="87" t="s">
        <v>389</v>
      </c>
      <c r="AL963" s="87" t="str">
        <f t="shared" ref="AL963:AL1026" si="104">"2026-01-15|"&amp;E963&amp;"|"&amp;J963&amp;"|"&amp;X963&amp;"|"&amp;Y963&amp;"|"&amp;N963&amp;"|"&amp;1</f>
        <v>2026-01-15|06008|1090446000|0||0|1</v>
      </c>
      <c r="AP963" s="198"/>
      <c r="AQ963" s="198"/>
      <c r="AR963" s="198"/>
      <c r="BC963" s="87"/>
      <c r="BD963" s="89" t="s">
        <v>390</v>
      </c>
      <c r="BE963" s="87"/>
    </row>
    <row r="964" spans="1:57" ht="26.25" customHeight="1">
      <c r="A964" s="87" t="s">
        <v>828</v>
      </c>
      <c r="B964" s="87" t="s">
        <v>75</v>
      </c>
      <c r="C964" s="87" t="s">
        <v>75</v>
      </c>
      <c r="D964" s="92" t="s">
        <v>1528</v>
      </c>
      <c r="E964" s="92" t="s">
        <v>81</v>
      </c>
      <c r="F964" s="92" t="s">
        <v>1484</v>
      </c>
      <c r="G964" s="93" t="s">
        <v>133</v>
      </c>
      <c r="H964" s="93">
        <v>27</v>
      </c>
      <c r="I964" s="94" t="s">
        <v>27</v>
      </c>
      <c r="J964" s="148" t="s">
        <v>392</v>
      </c>
      <c r="K964" s="93" t="s">
        <v>393</v>
      </c>
      <c r="L964" s="94" t="s">
        <v>394</v>
      </c>
      <c r="M964" s="94">
        <v>12</v>
      </c>
      <c r="N964" s="95">
        <f t="shared" si="98"/>
        <v>0</v>
      </c>
      <c r="O964" s="201">
        <f>IF(P964&gt;0,VLOOKUP($D964,'BBLM COMCHECK'!$A:$S,14,0),0)</f>
        <v>0</v>
      </c>
      <c r="P964" s="202"/>
      <c r="Q964" s="91">
        <f t="shared" si="99"/>
        <v>0</v>
      </c>
      <c r="R964" s="201">
        <f>IF(S964&gt;0,VLOOKUP($D964,'BBLM COMCHECK'!$A:$S,15,0),0)</f>
        <v>0</v>
      </c>
      <c r="S964" s="202"/>
      <c r="T964" s="91">
        <f t="shared" si="100"/>
        <v>0</v>
      </c>
      <c r="U964" s="201">
        <f>IF(V964&gt;0,VLOOKUP($D964,'BBLM COMCHECK'!$A:$Z,25,0),0)</f>
        <v>0</v>
      </c>
      <c r="V964" s="202"/>
      <c r="W964" s="91">
        <f t="shared" si="101"/>
        <v>0</v>
      </c>
      <c r="X964" s="201">
        <f>IF(Y964&gt;0,VLOOKUP($D964,'BBLM COMCHECK'!$A:$Z,25,0),0)</f>
        <v>0</v>
      </c>
      <c r="Y964" s="202"/>
      <c r="Z964" s="91">
        <f t="shared" si="102"/>
        <v>0</v>
      </c>
      <c r="AA964" s="203" t="str">
        <f>VLOOKUP(D964,'BBLM COMCHECK'!$A:$I,9,0)</f>
        <v>normal</v>
      </c>
      <c r="AB964" s="204">
        <f>VLOOKUP(D964,'BBLM COMCHECK'!$A:$L,12,0)</f>
        <v>942</v>
      </c>
      <c r="AC964" s="201">
        <f t="shared" si="103"/>
        <v>0</v>
      </c>
      <c r="AD964" s="94"/>
      <c r="AE964" s="201"/>
      <c r="AF964" s="201"/>
      <c r="AG964" s="201"/>
      <c r="AH964" s="201"/>
      <c r="AI964" s="94"/>
      <c r="AJ964" s="94"/>
      <c r="AK964" s="87" t="s">
        <v>395</v>
      </c>
      <c r="AL964" s="87" t="str">
        <f t="shared" si="104"/>
        <v>2026-01-15|06008|1090872000|0||0|1</v>
      </c>
      <c r="AP964" s="198"/>
      <c r="AQ964" s="198"/>
      <c r="AR964" s="198"/>
      <c r="BC964" s="87"/>
      <c r="BD964" s="89" t="s">
        <v>396</v>
      </c>
      <c r="BE964" s="87"/>
    </row>
    <row r="965" spans="1:57" ht="26.25" customHeight="1">
      <c r="A965" s="87" t="s">
        <v>829</v>
      </c>
      <c r="B965" s="87" t="s">
        <v>75</v>
      </c>
      <c r="C965" s="87" t="s">
        <v>75</v>
      </c>
      <c r="D965" s="92" t="s">
        <v>1529</v>
      </c>
      <c r="E965" s="92" t="s">
        <v>81</v>
      </c>
      <c r="F965" s="92" t="s">
        <v>1484</v>
      </c>
      <c r="G965" s="93" t="s">
        <v>133</v>
      </c>
      <c r="H965" s="93">
        <v>21</v>
      </c>
      <c r="I965" s="94" t="s">
        <v>24</v>
      </c>
      <c r="J965" s="148" t="s">
        <v>398</v>
      </c>
      <c r="K965" s="93" t="s">
        <v>399</v>
      </c>
      <c r="L965" s="94" t="s">
        <v>400</v>
      </c>
      <c r="M965" s="94">
        <v>12</v>
      </c>
      <c r="N965" s="95">
        <f t="shared" si="98"/>
        <v>0</v>
      </c>
      <c r="O965" s="201">
        <f>IF(P965&gt;0,VLOOKUP($D965,'BBLM COMCHECK'!$A:$S,14,0),0)</f>
        <v>0</v>
      </c>
      <c r="P965" s="202"/>
      <c r="Q965" s="91">
        <f t="shared" si="99"/>
        <v>0</v>
      </c>
      <c r="R965" s="201">
        <f>IF(S965&gt;0,VLOOKUP($D965,'BBLM COMCHECK'!$A:$S,15,0),0)</f>
        <v>0</v>
      </c>
      <c r="S965" s="202"/>
      <c r="T965" s="91">
        <f t="shared" si="100"/>
        <v>0</v>
      </c>
      <c r="U965" s="201">
        <f>IF(V965&gt;0,VLOOKUP($D965,'BBLM COMCHECK'!$A:$Z,25,0),0)</f>
        <v>0</v>
      </c>
      <c r="V965" s="202"/>
      <c r="W965" s="91">
        <f t="shared" si="101"/>
        <v>0</v>
      </c>
      <c r="X965" s="201">
        <f>IF(Y965&gt;0,VLOOKUP($D965,'BBLM COMCHECK'!$A:$Z,25,0),0)</f>
        <v>0</v>
      </c>
      <c r="Y965" s="202"/>
      <c r="Z965" s="91">
        <f t="shared" si="102"/>
        <v>0</v>
      </c>
      <c r="AA965" s="203" t="str">
        <f>VLOOKUP(D965,'BBLM COMCHECK'!$A:$I,9,0)</f>
        <v>order stop</v>
      </c>
      <c r="AB965" s="204">
        <f>VLOOKUP(D965,'BBLM COMCHECK'!$A:$L,12,0)</f>
        <v>3484</v>
      </c>
      <c r="AC965" s="201">
        <f t="shared" si="103"/>
        <v>0</v>
      </c>
      <c r="AD965" s="94"/>
      <c r="AE965" s="201"/>
      <c r="AF965" s="201"/>
      <c r="AG965" s="201"/>
      <c r="AH965" s="201"/>
      <c r="AI965" s="94"/>
      <c r="AJ965" s="94"/>
      <c r="AK965" s="87" t="s">
        <v>401</v>
      </c>
      <c r="AL965" s="87" t="str">
        <f t="shared" si="104"/>
        <v>2026-01-15|06008|1092661000|0||0|1</v>
      </c>
      <c r="AP965" s="198"/>
      <c r="AQ965" s="198"/>
      <c r="AR965" s="198"/>
      <c r="BC965" s="87"/>
      <c r="BD965" s="89" t="s">
        <v>402</v>
      </c>
      <c r="BE965" s="87"/>
    </row>
    <row r="966" spans="1:57" ht="26.25" customHeight="1">
      <c r="A966" s="87" t="s">
        <v>830</v>
      </c>
      <c r="B966" s="87" t="s">
        <v>75</v>
      </c>
      <c r="C966" s="87" t="s">
        <v>75</v>
      </c>
      <c r="D966" s="92" t="s">
        <v>1530</v>
      </c>
      <c r="E966" s="92" t="s">
        <v>81</v>
      </c>
      <c r="F966" s="92" t="s">
        <v>1484</v>
      </c>
      <c r="G966" s="93" t="s">
        <v>133</v>
      </c>
      <c r="H966" s="93">
        <v>26</v>
      </c>
      <c r="I966" s="94" t="s">
        <v>25</v>
      </c>
      <c r="J966" s="148" t="s">
        <v>404</v>
      </c>
      <c r="K966" s="93" t="s">
        <v>405</v>
      </c>
      <c r="L966" s="94" t="s">
        <v>406</v>
      </c>
      <c r="M966" s="94">
        <v>12</v>
      </c>
      <c r="N966" s="95">
        <f t="shared" si="98"/>
        <v>0</v>
      </c>
      <c r="O966" s="201">
        <f>IF(P966&gt;0,VLOOKUP($D966,'BBLM COMCHECK'!$A:$S,14,0),0)</f>
        <v>0</v>
      </c>
      <c r="P966" s="202"/>
      <c r="Q966" s="91">
        <f t="shared" si="99"/>
        <v>0</v>
      </c>
      <c r="R966" s="201">
        <f>IF(S966&gt;0,VLOOKUP($D966,'BBLM COMCHECK'!$A:$S,15,0),0)</f>
        <v>0</v>
      </c>
      <c r="S966" s="202"/>
      <c r="T966" s="91">
        <f t="shared" si="100"/>
        <v>0</v>
      </c>
      <c r="U966" s="201">
        <f>IF(V966&gt;0,VLOOKUP($D966,'BBLM COMCHECK'!$A:$Z,25,0),0)</f>
        <v>0</v>
      </c>
      <c r="V966" s="202"/>
      <c r="W966" s="91">
        <f t="shared" si="101"/>
        <v>0</v>
      </c>
      <c r="X966" s="201">
        <f>IF(Y966&gt;0,VLOOKUP($D966,'BBLM COMCHECK'!$A:$Z,25,0),0)</f>
        <v>0</v>
      </c>
      <c r="Y966" s="202"/>
      <c r="Z966" s="91">
        <f t="shared" si="102"/>
        <v>0</v>
      </c>
      <c r="AA966" s="203" t="str">
        <f>VLOOKUP(D966,'BBLM COMCHECK'!$A:$I,9,0)</f>
        <v>normal</v>
      </c>
      <c r="AB966" s="204">
        <f>VLOOKUP(D966,'BBLM COMCHECK'!$A:$L,12,0)</f>
        <v>3807</v>
      </c>
      <c r="AC966" s="201">
        <f t="shared" si="103"/>
        <v>0</v>
      </c>
      <c r="AD966" s="94"/>
      <c r="AE966" s="201"/>
      <c r="AF966" s="201"/>
      <c r="AG966" s="201"/>
      <c r="AH966" s="201"/>
      <c r="AI966" s="94"/>
      <c r="AJ966" s="94"/>
      <c r="AK966" s="87" t="s">
        <v>407</v>
      </c>
      <c r="AL966" s="87" t="str">
        <f t="shared" si="104"/>
        <v>2026-01-15|06008|1102123000|0||0|1</v>
      </c>
      <c r="AP966" s="198"/>
      <c r="AQ966" s="198"/>
      <c r="AR966" s="198"/>
      <c r="BC966" s="87"/>
      <c r="BD966" s="89" t="s">
        <v>408</v>
      </c>
      <c r="BE966" s="87"/>
    </row>
    <row r="967" spans="1:57" ht="26.25" customHeight="1">
      <c r="A967" s="87" t="s">
        <v>831</v>
      </c>
      <c r="B967" s="87" t="s">
        <v>75</v>
      </c>
      <c r="C967" s="87" t="s">
        <v>75</v>
      </c>
      <c r="D967" s="92" t="s">
        <v>1531</v>
      </c>
      <c r="E967" s="92" t="s">
        <v>81</v>
      </c>
      <c r="F967" s="92" t="s">
        <v>1484</v>
      </c>
      <c r="G967" s="93" t="s">
        <v>133</v>
      </c>
      <c r="H967" s="93">
        <v>26</v>
      </c>
      <c r="I967" s="94" t="s">
        <v>25</v>
      </c>
      <c r="J967" s="148" t="s">
        <v>410</v>
      </c>
      <c r="K967" s="93" t="s">
        <v>411</v>
      </c>
      <c r="L967" s="94" t="s">
        <v>412</v>
      </c>
      <c r="M967" s="94">
        <v>12</v>
      </c>
      <c r="N967" s="95">
        <f t="shared" si="98"/>
        <v>0</v>
      </c>
      <c r="O967" s="201">
        <f>IF(P967&gt;0,VLOOKUP($D967,'BBLM COMCHECK'!$A:$S,14,0),0)</f>
        <v>0</v>
      </c>
      <c r="P967" s="202"/>
      <c r="Q967" s="91">
        <f t="shared" si="99"/>
        <v>0</v>
      </c>
      <c r="R967" s="201">
        <f>IF(S967&gt;0,VLOOKUP($D967,'BBLM COMCHECK'!$A:$S,15,0),0)</f>
        <v>0</v>
      </c>
      <c r="S967" s="202"/>
      <c r="T967" s="91">
        <f t="shared" si="100"/>
        <v>0</v>
      </c>
      <c r="U967" s="201">
        <f>IF(V967&gt;0,VLOOKUP($D967,'BBLM COMCHECK'!$A:$Z,25,0),0)</f>
        <v>0</v>
      </c>
      <c r="V967" s="202"/>
      <c r="W967" s="91">
        <f t="shared" si="101"/>
        <v>0</v>
      </c>
      <c r="X967" s="201">
        <f>IF(Y967&gt;0,VLOOKUP($D967,'BBLM COMCHECK'!$A:$Z,25,0),0)</f>
        <v>0</v>
      </c>
      <c r="Y967" s="202"/>
      <c r="Z967" s="91">
        <f t="shared" si="102"/>
        <v>0</v>
      </c>
      <c r="AA967" s="203" t="str">
        <f>VLOOKUP(D967,'BBLM COMCHECK'!$A:$I,9,0)</f>
        <v>normal</v>
      </c>
      <c r="AB967" s="204">
        <f>VLOOKUP(D967,'BBLM COMCHECK'!$A:$L,12,0)</f>
        <v>60</v>
      </c>
      <c r="AC967" s="201">
        <f t="shared" si="103"/>
        <v>0</v>
      </c>
      <c r="AD967" s="94"/>
      <c r="AE967" s="201"/>
      <c r="AF967" s="201"/>
      <c r="AG967" s="201"/>
      <c r="AH967" s="201"/>
      <c r="AI967" s="94"/>
      <c r="AJ967" s="94"/>
      <c r="AK967" s="87" t="s">
        <v>413</v>
      </c>
      <c r="AL967" s="87" t="str">
        <f t="shared" si="104"/>
        <v>2026-01-15|06008|1108244000|0||0|1</v>
      </c>
      <c r="AP967" s="198"/>
      <c r="AQ967" s="198"/>
      <c r="AR967" s="198"/>
      <c r="BC967" s="87"/>
      <c r="BD967" s="89" t="s">
        <v>887</v>
      </c>
      <c r="BE967" s="87"/>
    </row>
    <row r="968" spans="1:57" ht="26.25" customHeight="1">
      <c r="A968" s="87" t="s">
        <v>832</v>
      </c>
      <c r="B968" s="87" t="s">
        <v>75</v>
      </c>
      <c r="C968" s="87" t="s">
        <v>75</v>
      </c>
      <c r="D968" s="92" t="s">
        <v>1532</v>
      </c>
      <c r="E968" s="92" t="s">
        <v>81</v>
      </c>
      <c r="F968" s="92" t="s">
        <v>1484</v>
      </c>
      <c r="G968" s="93" t="s">
        <v>133</v>
      </c>
      <c r="H968" s="93">
        <v>11</v>
      </c>
      <c r="I968" s="94" t="s">
        <v>20</v>
      </c>
      <c r="J968" s="148" t="s">
        <v>416</v>
      </c>
      <c r="K968" s="93" t="s">
        <v>417</v>
      </c>
      <c r="L968" s="94" t="s">
        <v>418</v>
      </c>
      <c r="M968" s="94">
        <v>8</v>
      </c>
      <c r="N968" s="95">
        <f t="shared" si="98"/>
        <v>0</v>
      </c>
      <c r="O968" s="201">
        <f>IF(P968&gt;0,VLOOKUP($D968,'BBLM COMCHECK'!$A:$S,14,0),0)</f>
        <v>0</v>
      </c>
      <c r="P968" s="202"/>
      <c r="Q968" s="91">
        <f t="shared" si="99"/>
        <v>0</v>
      </c>
      <c r="R968" s="201">
        <f>IF(S968&gt;0,VLOOKUP($D968,'BBLM COMCHECK'!$A:$S,15,0),0)</f>
        <v>0</v>
      </c>
      <c r="S968" s="202"/>
      <c r="T968" s="91">
        <f t="shared" si="100"/>
        <v>0</v>
      </c>
      <c r="U968" s="201">
        <f>IF(V968&gt;0,VLOOKUP($D968,'BBLM COMCHECK'!$A:$Z,25,0),0)</f>
        <v>0</v>
      </c>
      <c r="V968" s="202"/>
      <c r="W968" s="91">
        <f t="shared" si="101"/>
        <v>0</v>
      </c>
      <c r="X968" s="201">
        <f>IF(Y968&gt;0,VLOOKUP($D968,'BBLM COMCHECK'!$A:$Z,25,0),0)</f>
        <v>0</v>
      </c>
      <c r="Y968" s="202"/>
      <c r="Z968" s="91">
        <f t="shared" si="102"/>
        <v>0</v>
      </c>
      <c r="AA968" s="203" t="str">
        <f>VLOOKUP(D968,'BBLM COMCHECK'!$A:$I,9,0)</f>
        <v>normal</v>
      </c>
      <c r="AB968" s="204">
        <f>VLOOKUP(D968,'BBLM COMCHECK'!$A:$L,12,0)</f>
        <v>1572</v>
      </c>
      <c r="AC968" s="201">
        <f t="shared" si="103"/>
        <v>0</v>
      </c>
      <c r="AD968" s="94"/>
      <c r="AE968" s="201"/>
      <c r="AF968" s="201"/>
      <c r="AG968" s="201"/>
      <c r="AH968" s="201"/>
      <c r="AI968" s="94"/>
      <c r="AJ968" s="94"/>
      <c r="AK968" s="87" t="s">
        <v>419</v>
      </c>
      <c r="AL968" s="87" t="str">
        <f t="shared" si="104"/>
        <v>2026-01-15|06008|1114756000|0||0|1</v>
      </c>
      <c r="AP968" s="198"/>
      <c r="AQ968" s="198"/>
      <c r="AR968" s="198"/>
      <c r="BC968" s="87"/>
      <c r="BD968" s="89" t="s">
        <v>420</v>
      </c>
      <c r="BE968" s="87"/>
    </row>
    <row r="969" spans="1:57" ht="26.25" customHeight="1">
      <c r="A969" s="87" t="s">
        <v>833</v>
      </c>
      <c r="B969" s="87" t="s">
        <v>75</v>
      </c>
      <c r="C969" s="87" t="s">
        <v>75</v>
      </c>
      <c r="D969" s="92" t="s">
        <v>1533</v>
      </c>
      <c r="E969" s="92" t="s">
        <v>81</v>
      </c>
      <c r="F969" s="92" t="s">
        <v>1484</v>
      </c>
      <c r="G969" s="93" t="s">
        <v>133</v>
      </c>
      <c r="H969" s="93">
        <v>21</v>
      </c>
      <c r="I969" s="94" t="s">
        <v>24</v>
      </c>
      <c r="J969" s="148" t="s">
        <v>422</v>
      </c>
      <c r="K969" s="93" t="s">
        <v>423</v>
      </c>
      <c r="L969" s="94" t="s">
        <v>424</v>
      </c>
      <c r="M969" s="94">
        <v>36</v>
      </c>
      <c r="N969" s="95">
        <f t="shared" si="98"/>
        <v>0</v>
      </c>
      <c r="O969" s="201">
        <f>IF(P969&gt;0,VLOOKUP($D969,'BBLM COMCHECK'!$A:$S,14,0),0)</f>
        <v>0</v>
      </c>
      <c r="P969" s="202"/>
      <c r="Q969" s="91">
        <f t="shared" si="99"/>
        <v>0</v>
      </c>
      <c r="R969" s="201">
        <f>IF(S969&gt;0,VLOOKUP($D969,'BBLM COMCHECK'!$A:$S,15,0),0)</f>
        <v>0</v>
      </c>
      <c r="S969" s="202"/>
      <c r="T969" s="91">
        <f t="shared" si="100"/>
        <v>0</v>
      </c>
      <c r="U969" s="201">
        <f>IF(V969&gt;0,VLOOKUP($D969,'BBLM COMCHECK'!$A:$Z,25,0),0)</f>
        <v>0</v>
      </c>
      <c r="V969" s="202"/>
      <c r="W969" s="91">
        <f t="shared" si="101"/>
        <v>0</v>
      </c>
      <c r="X969" s="201">
        <f>IF(Y969&gt;0,VLOOKUP($D969,'BBLM COMCHECK'!$A:$Z,25,0),0)</f>
        <v>0</v>
      </c>
      <c r="Y969" s="202"/>
      <c r="Z969" s="91">
        <f t="shared" si="102"/>
        <v>0</v>
      </c>
      <c r="AA969" s="203" t="str">
        <f>VLOOKUP(D969,'BBLM COMCHECK'!$A:$I,9,0)</f>
        <v>normal</v>
      </c>
      <c r="AB969" s="204">
        <f>VLOOKUP(D969,'BBLM COMCHECK'!$A:$L,12,0)</f>
        <v>14655</v>
      </c>
      <c r="AC969" s="201">
        <f t="shared" si="103"/>
        <v>0</v>
      </c>
      <c r="AD969" s="94"/>
      <c r="AE969" s="201"/>
      <c r="AF969" s="201"/>
      <c r="AG969" s="201"/>
      <c r="AH969" s="201"/>
      <c r="AI969" s="94"/>
      <c r="AJ969" s="94"/>
      <c r="AK969" s="87" t="s">
        <v>425</v>
      </c>
      <c r="AL969" s="87" t="str">
        <f t="shared" si="104"/>
        <v>2026-01-15|06008|1115338000|0||0|1</v>
      </c>
      <c r="AP969" s="198"/>
      <c r="AQ969" s="198"/>
      <c r="AR969" s="198"/>
      <c r="BC969" s="87"/>
      <c r="BD969" s="89" t="s">
        <v>426</v>
      </c>
      <c r="BE969" s="87"/>
    </row>
    <row r="970" spans="1:57" ht="26.25" customHeight="1">
      <c r="A970" s="87" t="s">
        <v>834</v>
      </c>
      <c r="B970" s="87" t="s">
        <v>75</v>
      </c>
      <c r="C970" s="87" t="s">
        <v>75</v>
      </c>
      <c r="D970" s="92" t="s">
        <v>1534</v>
      </c>
      <c r="E970" s="92" t="s">
        <v>81</v>
      </c>
      <c r="F970" s="92" t="s">
        <v>1484</v>
      </c>
      <c r="G970" s="93" t="s">
        <v>133</v>
      </c>
      <c r="H970" s="93">
        <v>11</v>
      </c>
      <c r="I970" s="94" t="s">
        <v>20</v>
      </c>
      <c r="J970" s="148" t="s">
        <v>428</v>
      </c>
      <c r="K970" s="93" t="s">
        <v>429</v>
      </c>
      <c r="L970" s="94" t="s">
        <v>430</v>
      </c>
      <c r="M970" s="94">
        <v>12</v>
      </c>
      <c r="N970" s="95">
        <f t="shared" si="98"/>
        <v>0</v>
      </c>
      <c r="O970" s="201">
        <f>IF(P970&gt;0,VLOOKUP($D970,'BBLM COMCHECK'!$A:$S,14,0),0)</f>
        <v>0</v>
      </c>
      <c r="P970" s="202"/>
      <c r="Q970" s="91">
        <f t="shared" si="99"/>
        <v>0</v>
      </c>
      <c r="R970" s="201">
        <f>IF(S970&gt;0,VLOOKUP($D970,'BBLM COMCHECK'!$A:$S,15,0),0)</f>
        <v>0</v>
      </c>
      <c r="S970" s="202"/>
      <c r="T970" s="91">
        <f t="shared" si="100"/>
        <v>0</v>
      </c>
      <c r="U970" s="201">
        <f>IF(V970&gt;0,VLOOKUP($D970,'BBLM COMCHECK'!$A:$Z,25,0),0)</f>
        <v>0</v>
      </c>
      <c r="V970" s="202"/>
      <c r="W970" s="91">
        <f t="shared" si="101"/>
        <v>0</v>
      </c>
      <c r="X970" s="201">
        <f>IF(Y970&gt;0,VLOOKUP($D970,'BBLM COMCHECK'!$A:$Z,25,0),0)</f>
        <v>0</v>
      </c>
      <c r="Y970" s="202"/>
      <c r="Z970" s="91">
        <f t="shared" si="102"/>
        <v>0</v>
      </c>
      <c r="AA970" s="203" t="str">
        <f>VLOOKUP(D970,'BBLM COMCHECK'!$A:$I,9,0)</f>
        <v>normal</v>
      </c>
      <c r="AB970" s="204">
        <f>VLOOKUP(D970,'BBLM COMCHECK'!$A:$L,12,0)</f>
        <v>461</v>
      </c>
      <c r="AC970" s="201">
        <f t="shared" si="103"/>
        <v>0</v>
      </c>
      <c r="AD970" s="94"/>
      <c r="AE970" s="201"/>
      <c r="AF970" s="201"/>
      <c r="AG970" s="201"/>
      <c r="AH970" s="201"/>
      <c r="AI970" s="94"/>
      <c r="AJ970" s="94"/>
      <c r="AK970" s="87" t="s">
        <v>431</v>
      </c>
      <c r="AL970" s="87" t="str">
        <f t="shared" si="104"/>
        <v>2026-01-15|06008|1120170000|0||0|1</v>
      </c>
      <c r="AP970" s="198"/>
      <c r="AQ970" s="198"/>
      <c r="AR970" s="198"/>
      <c r="BC970" s="87"/>
      <c r="BD970" s="89" t="s">
        <v>432</v>
      </c>
      <c r="BE970" s="87"/>
    </row>
    <row r="971" spans="1:57" ht="26.25" customHeight="1">
      <c r="A971" s="87" t="s">
        <v>835</v>
      </c>
      <c r="B971" s="87" t="s">
        <v>75</v>
      </c>
      <c r="C971" s="87" t="s">
        <v>75</v>
      </c>
      <c r="D971" s="92" t="s">
        <v>1535</v>
      </c>
      <c r="E971" s="92" t="s">
        <v>81</v>
      </c>
      <c r="F971" s="92" t="s">
        <v>1484</v>
      </c>
      <c r="G971" s="93" t="s">
        <v>133</v>
      </c>
      <c r="H971" s="93">
        <v>11</v>
      </c>
      <c r="I971" s="94" t="s">
        <v>20</v>
      </c>
      <c r="J971" s="97" t="s">
        <v>434</v>
      </c>
      <c r="K971" s="93" t="s">
        <v>435</v>
      </c>
      <c r="L971" s="94" t="s">
        <v>436</v>
      </c>
      <c r="M971" s="94">
        <v>12</v>
      </c>
      <c r="N971" s="95">
        <f t="shared" si="98"/>
        <v>0</v>
      </c>
      <c r="O971" s="201">
        <f>IF(P971&gt;0,VLOOKUP($D971,'BBLM COMCHECK'!$A:$S,14,0),0)</f>
        <v>0</v>
      </c>
      <c r="P971" s="202"/>
      <c r="Q971" s="91">
        <f t="shared" si="99"/>
        <v>0</v>
      </c>
      <c r="R971" s="201">
        <f>IF(S971&gt;0,VLOOKUP($D971,'BBLM COMCHECK'!$A:$S,15,0),0)</f>
        <v>0</v>
      </c>
      <c r="S971" s="202"/>
      <c r="T971" s="91">
        <f t="shared" si="100"/>
        <v>0</v>
      </c>
      <c r="U971" s="201">
        <f>IF(V971&gt;0,VLOOKUP($D971,'BBLM COMCHECK'!$A:$Z,25,0),0)</f>
        <v>0</v>
      </c>
      <c r="V971" s="202"/>
      <c r="W971" s="91">
        <f t="shared" si="101"/>
        <v>0</v>
      </c>
      <c r="X971" s="201">
        <f>IF(Y971&gt;0,VLOOKUP($D971,'BBLM COMCHECK'!$A:$Z,25,0),0)</f>
        <v>0</v>
      </c>
      <c r="Y971" s="202"/>
      <c r="Z971" s="91">
        <f t="shared" si="102"/>
        <v>0</v>
      </c>
      <c r="AA971" s="203" t="str">
        <f>VLOOKUP(D971,'BBLM COMCHECK'!$A:$I,9,0)</f>
        <v>normal</v>
      </c>
      <c r="AB971" s="204">
        <f>VLOOKUP(D971,'BBLM COMCHECK'!$A:$L,12,0)</f>
        <v>0</v>
      </c>
      <c r="AC971" s="201">
        <f t="shared" si="103"/>
        <v>1</v>
      </c>
      <c r="AD971" s="94"/>
      <c r="AE971" s="201"/>
      <c r="AF971" s="201"/>
      <c r="AG971" s="201"/>
      <c r="AH971" s="201"/>
      <c r="AI971" s="94"/>
      <c r="AJ971" s="94"/>
      <c r="AK971" s="87" t="s">
        <v>437</v>
      </c>
      <c r="AL971" s="87" t="str">
        <f t="shared" si="104"/>
        <v>2026-01-15|06008|1121051000|0||0|1</v>
      </c>
      <c r="AP971" s="198"/>
      <c r="AQ971" s="198"/>
      <c r="AR971" s="198"/>
      <c r="BC971" s="87"/>
      <c r="BD971" s="89" t="s">
        <v>438</v>
      </c>
      <c r="BE971" s="87"/>
    </row>
    <row r="972" spans="1:57" ht="26.25" customHeight="1">
      <c r="A972" s="87" t="s">
        <v>836</v>
      </c>
      <c r="B972" s="87" t="s">
        <v>75</v>
      </c>
      <c r="C972" s="87" t="s">
        <v>75</v>
      </c>
      <c r="D972" s="92" t="s">
        <v>1536</v>
      </c>
      <c r="E972" s="92" t="s">
        <v>81</v>
      </c>
      <c r="F972" s="92" t="s">
        <v>1484</v>
      </c>
      <c r="G972" s="93" t="s">
        <v>133</v>
      </c>
      <c r="H972" s="93">
        <v>21</v>
      </c>
      <c r="I972" s="94" t="s">
        <v>24</v>
      </c>
      <c r="J972" s="148" t="s">
        <v>440</v>
      </c>
      <c r="K972" s="93" t="s">
        <v>441</v>
      </c>
      <c r="L972" s="94" t="s">
        <v>442</v>
      </c>
      <c r="M972" s="94">
        <v>48</v>
      </c>
      <c r="N972" s="95">
        <f t="shared" si="98"/>
        <v>0</v>
      </c>
      <c r="O972" s="201">
        <f>IF(P972&gt;0,VLOOKUP($D972,'BBLM COMCHECK'!$A:$S,14,0),0)</f>
        <v>0</v>
      </c>
      <c r="P972" s="202"/>
      <c r="Q972" s="91">
        <f t="shared" si="99"/>
        <v>0</v>
      </c>
      <c r="R972" s="201">
        <f>IF(S972&gt;0,VLOOKUP($D972,'BBLM COMCHECK'!$A:$S,15,0),0)</f>
        <v>0</v>
      </c>
      <c r="S972" s="202"/>
      <c r="T972" s="91">
        <f t="shared" si="100"/>
        <v>0</v>
      </c>
      <c r="U972" s="201">
        <f>IF(V972&gt;0,VLOOKUP($D972,'BBLM COMCHECK'!$A:$Z,25,0),0)</f>
        <v>0</v>
      </c>
      <c r="V972" s="202"/>
      <c r="W972" s="91">
        <f t="shared" si="101"/>
        <v>0</v>
      </c>
      <c r="X972" s="201">
        <f>IF(Y972&gt;0,VLOOKUP($D972,'BBLM COMCHECK'!$A:$Z,25,0),0)</f>
        <v>0</v>
      </c>
      <c r="Y972" s="202"/>
      <c r="Z972" s="91">
        <f t="shared" si="102"/>
        <v>0</v>
      </c>
      <c r="AA972" s="203" t="str">
        <f>VLOOKUP(D972,'BBLM COMCHECK'!$A:$I,9,0)</f>
        <v>order stop</v>
      </c>
      <c r="AB972" s="204">
        <f>VLOOKUP(D972,'BBLM COMCHECK'!$A:$L,12,0)</f>
        <v>16307</v>
      </c>
      <c r="AC972" s="201">
        <f t="shared" si="103"/>
        <v>0</v>
      </c>
      <c r="AD972" s="94"/>
      <c r="AE972" s="201"/>
      <c r="AF972" s="201"/>
      <c r="AG972" s="201"/>
      <c r="AH972" s="201"/>
      <c r="AI972" s="94"/>
      <c r="AJ972" s="94"/>
      <c r="AK972" s="87" t="s">
        <v>443</v>
      </c>
      <c r="AL972" s="87" t="str">
        <f t="shared" si="104"/>
        <v>2026-01-15|06008|1137122000|0||0|1</v>
      </c>
      <c r="AP972" s="198"/>
      <c r="AQ972" s="198"/>
      <c r="AR972" s="198"/>
      <c r="BC972" s="87"/>
      <c r="BD972" s="89" t="s">
        <v>444</v>
      </c>
      <c r="BE972" s="87"/>
    </row>
    <row r="973" spans="1:57" ht="26.25" customHeight="1">
      <c r="A973" s="87" t="s">
        <v>783</v>
      </c>
      <c r="B973" s="87" t="s">
        <v>75</v>
      </c>
      <c r="C973" s="87" t="s">
        <v>75</v>
      </c>
      <c r="D973" s="92" t="s">
        <v>1537</v>
      </c>
      <c r="E973" s="92" t="s">
        <v>82</v>
      </c>
      <c r="F973" s="92" t="s">
        <v>1538</v>
      </c>
      <c r="G973" s="93" t="s">
        <v>133</v>
      </c>
      <c r="H973" s="93">
        <v>26</v>
      </c>
      <c r="I973" s="94" t="s">
        <v>25</v>
      </c>
      <c r="J973" s="148" t="s">
        <v>134</v>
      </c>
      <c r="K973" s="93" t="s">
        <v>135</v>
      </c>
      <c r="L973" s="94" t="s">
        <v>136</v>
      </c>
      <c r="M973" s="94">
        <v>20</v>
      </c>
      <c r="N973" s="95">
        <f t="shared" si="98"/>
        <v>0</v>
      </c>
      <c r="O973" s="201">
        <f>IF(P973&gt;0,VLOOKUP($D973,'BBLM COMCHECK'!$A:$S,14,0),0)</f>
        <v>0</v>
      </c>
      <c r="P973" s="202"/>
      <c r="Q973" s="91">
        <f t="shared" si="99"/>
        <v>0</v>
      </c>
      <c r="R973" s="201">
        <f>IF(S973&gt;0,VLOOKUP($D973,'BBLM COMCHECK'!$A:$S,15,0),0)</f>
        <v>0</v>
      </c>
      <c r="S973" s="202"/>
      <c r="T973" s="91">
        <f t="shared" si="100"/>
        <v>0</v>
      </c>
      <c r="U973" s="201">
        <f>IF(V973&gt;0,VLOOKUP($D973,'BBLM COMCHECK'!$A:$Z,25,0),0)</f>
        <v>0</v>
      </c>
      <c r="V973" s="202"/>
      <c r="W973" s="91">
        <f t="shared" si="101"/>
        <v>0</v>
      </c>
      <c r="X973" s="201">
        <f>IF(Y973&gt;0,VLOOKUP($D973,'BBLM COMCHECK'!$A:$Z,25,0),0)</f>
        <v>0</v>
      </c>
      <c r="Y973" s="202"/>
      <c r="Z973" s="91">
        <f t="shared" si="102"/>
        <v>0</v>
      </c>
      <c r="AA973" s="203" t="str">
        <f>VLOOKUP(D973,'BBLM COMCHECK'!$A:$I,9,0)</f>
        <v>normal</v>
      </c>
      <c r="AB973" s="204">
        <f>VLOOKUP(D973,'BBLM COMCHECK'!$A:$L,12,0)</f>
        <v>443</v>
      </c>
      <c r="AC973" s="201">
        <f t="shared" si="103"/>
        <v>0</v>
      </c>
      <c r="AD973" s="94"/>
      <c r="AE973" s="201"/>
      <c r="AF973" s="201"/>
      <c r="AG973" s="201"/>
      <c r="AH973" s="201"/>
      <c r="AI973" s="94"/>
      <c r="AJ973" s="94"/>
      <c r="AK973" s="87" t="s">
        <v>137</v>
      </c>
      <c r="AL973" s="87" t="str">
        <f t="shared" si="104"/>
        <v>2026-01-15|06021|1002106000|0||0|1</v>
      </c>
      <c r="AP973" s="198"/>
      <c r="AQ973" s="198"/>
      <c r="AR973" s="198"/>
      <c r="BC973" s="87"/>
      <c r="BD973" s="89" t="s">
        <v>138</v>
      </c>
      <c r="BE973" s="87"/>
    </row>
    <row r="974" spans="1:57" ht="26.25" customHeight="1">
      <c r="A974" s="87" t="s">
        <v>785</v>
      </c>
      <c r="B974" s="87" t="s">
        <v>75</v>
      </c>
      <c r="C974" s="87" t="s">
        <v>75</v>
      </c>
      <c r="D974" s="92" t="s">
        <v>1539</v>
      </c>
      <c r="E974" s="92" t="s">
        <v>82</v>
      </c>
      <c r="F974" s="92" t="s">
        <v>1538</v>
      </c>
      <c r="G974" s="93" t="s">
        <v>133</v>
      </c>
      <c r="H974" s="93">
        <v>21</v>
      </c>
      <c r="I974" s="94" t="s">
        <v>24</v>
      </c>
      <c r="J974" s="148" t="s">
        <v>140</v>
      </c>
      <c r="K974" s="94"/>
      <c r="L974" s="94" t="s">
        <v>141</v>
      </c>
      <c r="M974" s="94">
        <v>24</v>
      </c>
      <c r="N974" s="95">
        <f t="shared" si="98"/>
        <v>0</v>
      </c>
      <c r="O974" s="201">
        <f>IF(P974&gt;0,VLOOKUP($D974,'BBLM COMCHECK'!$A:$S,14,0),0)</f>
        <v>0</v>
      </c>
      <c r="P974" s="202"/>
      <c r="Q974" s="91">
        <f t="shared" si="99"/>
        <v>0</v>
      </c>
      <c r="R974" s="201">
        <f>IF(S974&gt;0,VLOOKUP($D974,'BBLM COMCHECK'!$A:$S,15,0),0)</f>
        <v>0</v>
      </c>
      <c r="S974" s="202"/>
      <c r="T974" s="91">
        <f t="shared" si="100"/>
        <v>0</v>
      </c>
      <c r="U974" s="201">
        <f>IF(V974&gt;0,VLOOKUP($D974,'BBLM COMCHECK'!$A:$Z,25,0),0)</f>
        <v>0</v>
      </c>
      <c r="V974" s="202"/>
      <c r="W974" s="91">
        <f t="shared" si="101"/>
        <v>0</v>
      </c>
      <c r="X974" s="201">
        <f>IF(Y974&gt;0,VLOOKUP($D974,'BBLM COMCHECK'!$A:$Z,25,0),0)</f>
        <v>0</v>
      </c>
      <c r="Y974" s="202"/>
      <c r="Z974" s="91">
        <f t="shared" si="102"/>
        <v>0</v>
      </c>
      <c r="AA974" s="203" t="str">
        <f>VLOOKUP(D974,'BBLM COMCHECK'!$A:$I,9,0)</f>
        <v>normal</v>
      </c>
      <c r="AB974" s="204">
        <f>VLOOKUP(D974,'BBLM COMCHECK'!$A:$L,12,0)</f>
        <v>1845</v>
      </c>
      <c r="AC974" s="201">
        <f t="shared" si="103"/>
        <v>0</v>
      </c>
      <c r="AD974" s="94"/>
      <c r="AE974" s="201"/>
      <c r="AF974" s="201"/>
      <c r="AG974" s="201"/>
      <c r="AH974" s="201"/>
      <c r="AI974" s="94"/>
      <c r="AJ974" s="94"/>
      <c r="AL974" s="87" t="str">
        <f t="shared" si="104"/>
        <v>2026-01-15|06021|1004890000|0||0|1</v>
      </c>
      <c r="AP974" s="198"/>
      <c r="BC974" s="87"/>
      <c r="BD974" s="89" t="s">
        <v>142</v>
      </c>
      <c r="BE974" s="87"/>
    </row>
    <row r="975" spans="1:57" ht="26.25" customHeight="1">
      <c r="A975" s="87" t="s">
        <v>786</v>
      </c>
      <c r="B975" s="87" t="s">
        <v>75</v>
      </c>
      <c r="C975" s="87" t="s">
        <v>75</v>
      </c>
      <c r="D975" s="92" t="s">
        <v>1540</v>
      </c>
      <c r="E975" s="92" t="s">
        <v>82</v>
      </c>
      <c r="F975" s="92" t="s">
        <v>1538</v>
      </c>
      <c r="G975" s="93" t="s">
        <v>133</v>
      </c>
      <c r="H975" s="93">
        <v>21</v>
      </c>
      <c r="I975" s="94" t="s">
        <v>24</v>
      </c>
      <c r="J975" s="148" t="s">
        <v>144</v>
      </c>
      <c r="K975" s="93" t="s">
        <v>145</v>
      </c>
      <c r="L975" s="94" t="s">
        <v>146</v>
      </c>
      <c r="M975" s="94">
        <v>20</v>
      </c>
      <c r="N975" s="95">
        <f t="shared" si="98"/>
        <v>0</v>
      </c>
      <c r="O975" s="201">
        <f>IF(P975&gt;0,VLOOKUP($D975,'BBLM COMCHECK'!$A:$S,14,0),0)</f>
        <v>0</v>
      </c>
      <c r="P975" s="202"/>
      <c r="Q975" s="91">
        <f t="shared" si="99"/>
        <v>0</v>
      </c>
      <c r="R975" s="201">
        <f>IF(S975&gt;0,VLOOKUP($D975,'BBLM COMCHECK'!$A:$S,15,0),0)</f>
        <v>0</v>
      </c>
      <c r="S975" s="202"/>
      <c r="T975" s="91">
        <f t="shared" si="100"/>
        <v>0</v>
      </c>
      <c r="U975" s="201">
        <f>IF(V975&gt;0,VLOOKUP($D975,'BBLM COMCHECK'!$A:$Z,25,0),0)</f>
        <v>0</v>
      </c>
      <c r="V975" s="202"/>
      <c r="W975" s="91">
        <f t="shared" si="101"/>
        <v>0</v>
      </c>
      <c r="X975" s="201">
        <f>IF(Y975&gt;0,VLOOKUP($D975,'BBLM COMCHECK'!$A:$Z,25,0),0)</f>
        <v>0</v>
      </c>
      <c r="Y975" s="202"/>
      <c r="Z975" s="91">
        <f t="shared" si="102"/>
        <v>0</v>
      </c>
      <c r="AA975" s="203" t="str">
        <f>VLOOKUP(D975,'BBLM COMCHECK'!$A:$I,9,0)</f>
        <v>normal</v>
      </c>
      <c r="AB975" s="204">
        <f>VLOOKUP(D975,'BBLM COMCHECK'!$A:$L,12,0)</f>
        <v>3770</v>
      </c>
      <c r="AC975" s="201">
        <f t="shared" si="103"/>
        <v>0</v>
      </c>
      <c r="AD975" s="94"/>
      <c r="AE975" s="201"/>
      <c r="AF975" s="201"/>
      <c r="AG975" s="201"/>
      <c r="AH975" s="201"/>
      <c r="AI975" s="94"/>
      <c r="AJ975" s="94"/>
      <c r="AK975" s="87" t="s">
        <v>147</v>
      </c>
      <c r="AL975" s="87" t="str">
        <f t="shared" si="104"/>
        <v>2026-01-15|06021|1004893000|0||0|1</v>
      </c>
      <c r="AP975" s="198"/>
      <c r="AQ975" s="198"/>
      <c r="AR975" s="198"/>
      <c r="BC975" s="87"/>
      <c r="BD975" s="89" t="s">
        <v>148</v>
      </c>
      <c r="BE975" s="87"/>
    </row>
    <row r="976" spans="1:57" ht="26.25" customHeight="1">
      <c r="A976" s="87" t="s">
        <v>787</v>
      </c>
      <c r="B976" s="87" t="s">
        <v>75</v>
      </c>
      <c r="C976" s="87" t="s">
        <v>75</v>
      </c>
      <c r="D976" s="92" t="s">
        <v>1541</v>
      </c>
      <c r="E976" s="92" t="s">
        <v>82</v>
      </c>
      <c r="F976" s="92" t="s">
        <v>1538</v>
      </c>
      <c r="G976" s="93" t="s">
        <v>133</v>
      </c>
      <c r="H976" s="93">
        <v>21</v>
      </c>
      <c r="I976" s="94" t="s">
        <v>24</v>
      </c>
      <c r="J976" s="148" t="s">
        <v>150</v>
      </c>
      <c r="K976" s="94"/>
      <c r="L976" s="94" t="s">
        <v>151</v>
      </c>
      <c r="M976" s="94">
        <v>10</v>
      </c>
      <c r="N976" s="95">
        <f t="shared" si="98"/>
        <v>0</v>
      </c>
      <c r="O976" s="201">
        <f>IF(P976&gt;0,VLOOKUP($D976,'BBLM COMCHECK'!$A:$S,14,0),0)</f>
        <v>0</v>
      </c>
      <c r="P976" s="202"/>
      <c r="Q976" s="91">
        <f t="shared" si="99"/>
        <v>0</v>
      </c>
      <c r="R976" s="201">
        <f>IF(S976&gt;0,VLOOKUP($D976,'BBLM COMCHECK'!$A:$S,15,0),0)</f>
        <v>0</v>
      </c>
      <c r="S976" s="202"/>
      <c r="T976" s="91">
        <f t="shared" si="100"/>
        <v>0</v>
      </c>
      <c r="U976" s="201">
        <f>IF(V976&gt;0,VLOOKUP($D976,'BBLM COMCHECK'!$A:$Z,25,0),0)</f>
        <v>0</v>
      </c>
      <c r="V976" s="202"/>
      <c r="W976" s="91">
        <f t="shared" si="101"/>
        <v>0</v>
      </c>
      <c r="X976" s="201">
        <f>IF(Y976&gt;0,VLOOKUP($D976,'BBLM COMCHECK'!$A:$Z,25,0),0)</f>
        <v>0</v>
      </c>
      <c r="Y976" s="202"/>
      <c r="Z976" s="91">
        <f t="shared" si="102"/>
        <v>0</v>
      </c>
      <c r="AA976" s="203" t="str">
        <f>VLOOKUP(D976,'BBLM COMCHECK'!$A:$I,9,0)</f>
        <v>order stop</v>
      </c>
      <c r="AB976" s="204">
        <f>VLOOKUP(D976,'BBLM COMCHECK'!$A:$L,12,0)</f>
        <v>1712</v>
      </c>
      <c r="AC976" s="201">
        <f t="shared" si="103"/>
        <v>0</v>
      </c>
      <c r="AD976" s="94"/>
      <c r="AE976" s="201"/>
      <c r="AF976" s="201"/>
      <c r="AG976" s="201"/>
      <c r="AH976" s="201"/>
      <c r="AI976" s="94"/>
      <c r="AJ976" s="94"/>
      <c r="AL976" s="87" t="str">
        <f t="shared" si="104"/>
        <v>2026-01-15|06021|1005725000|0||0|1</v>
      </c>
      <c r="AP976" s="198"/>
      <c r="BC976" s="87"/>
      <c r="BD976" s="89" t="s">
        <v>152</v>
      </c>
      <c r="BE976" s="87"/>
    </row>
    <row r="977" spans="1:57" ht="26.25" customHeight="1">
      <c r="A977" s="87" t="s">
        <v>788</v>
      </c>
      <c r="B977" s="87" t="s">
        <v>75</v>
      </c>
      <c r="C977" s="87" t="s">
        <v>75</v>
      </c>
      <c r="D977" s="92" t="s">
        <v>1542</v>
      </c>
      <c r="E977" s="92" t="s">
        <v>82</v>
      </c>
      <c r="F977" s="92" t="s">
        <v>1538</v>
      </c>
      <c r="G977" s="93" t="s">
        <v>133</v>
      </c>
      <c r="H977" s="93">
        <v>21</v>
      </c>
      <c r="I977" s="94" t="s">
        <v>24</v>
      </c>
      <c r="J977" s="148" t="s">
        <v>154</v>
      </c>
      <c r="K977" s="93" t="s">
        <v>155</v>
      </c>
      <c r="L977" s="94" t="s">
        <v>156</v>
      </c>
      <c r="M977" s="94">
        <v>10</v>
      </c>
      <c r="N977" s="95">
        <f t="shared" si="98"/>
        <v>0</v>
      </c>
      <c r="O977" s="201">
        <f>IF(P977&gt;0,VLOOKUP($D977,'BBLM COMCHECK'!$A:$S,14,0),0)</f>
        <v>0</v>
      </c>
      <c r="P977" s="202"/>
      <c r="Q977" s="91">
        <f t="shared" si="99"/>
        <v>0</v>
      </c>
      <c r="R977" s="201">
        <f>IF(S977&gt;0,VLOOKUP($D977,'BBLM COMCHECK'!$A:$S,15,0),0)</f>
        <v>0</v>
      </c>
      <c r="S977" s="202"/>
      <c r="T977" s="91">
        <f t="shared" si="100"/>
        <v>0</v>
      </c>
      <c r="U977" s="201">
        <f>IF(V977&gt;0,VLOOKUP($D977,'BBLM COMCHECK'!$A:$Z,25,0),0)</f>
        <v>0</v>
      </c>
      <c r="V977" s="202"/>
      <c r="W977" s="91">
        <f t="shared" si="101"/>
        <v>0</v>
      </c>
      <c r="X977" s="201">
        <f>IF(Y977&gt;0,VLOOKUP($D977,'BBLM COMCHECK'!$A:$Z,25,0),0)</f>
        <v>0</v>
      </c>
      <c r="Y977" s="202"/>
      <c r="Z977" s="91">
        <f t="shared" si="102"/>
        <v>0</v>
      </c>
      <c r="AA977" s="203" t="str">
        <f>VLOOKUP(D977,'BBLM COMCHECK'!$A:$I,9,0)</f>
        <v>order stop</v>
      </c>
      <c r="AB977" s="204">
        <f>VLOOKUP(D977,'BBLM COMCHECK'!$A:$L,12,0)</f>
        <v>1900</v>
      </c>
      <c r="AC977" s="201">
        <f t="shared" si="103"/>
        <v>0</v>
      </c>
      <c r="AD977" s="94"/>
      <c r="AE977" s="201"/>
      <c r="AF977" s="201"/>
      <c r="AG977" s="201"/>
      <c r="AH977" s="201"/>
      <c r="AI977" s="94"/>
      <c r="AJ977" s="94"/>
      <c r="AK977" s="87" t="s">
        <v>157</v>
      </c>
      <c r="AL977" s="87" t="str">
        <f t="shared" si="104"/>
        <v>2026-01-15|06021|1005726000|0||0|1</v>
      </c>
      <c r="AP977" s="198"/>
      <c r="AQ977" s="198"/>
      <c r="AR977" s="198"/>
      <c r="BC977" s="87"/>
      <c r="BD977" s="89" t="s">
        <v>158</v>
      </c>
      <c r="BE977" s="87"/>
    </row>
    <row r="978" spans="1:57" ht="26.25" customHeight="1">
      <c r="A978" s="87" t="s">
        <v>789</v>
      </c>
      <c r="B978" s="87" t="s">
        <v>75</v>
      </c>
      <c r="C978" s="87" t="s">
        <v>75</v>
      </c>
      <c r="D978" s="92" t="s">
        <v>1543</v>
      </c>
      <c r="E978" s="92" t="s">
        <v>82</v>
      </c>
      <c r="F978" s="92" t="s">
        <v>1538</v>
      </c>
      <c r="G978" s="93" t="s">
        <v>133</v>
      </c>
      <c r="H978" s="93">
        <v>21</v>
      </c>
      <c r="I978" s="94" t="s">
        <v>24</v>
      </c>
      <c r="J978" s="148" t="s">
        <v>160</v>
      </c>
      <c r="K978" s="93" t="s">
        <v>161</v>
      </c>
      <c r="L978" s="94" t="s">
        <v>162</v>
      </c>
      <c r="M978" s="94">
        <v>10</v>
      </c>
      <c r="N978" s="95">
        <f t="shared" si="98"/>
        <v>0</v>
      </c>
      <c r="O978" s="201">
        <f>IF(P978&gt;0,VLOOKUP($D978,'BBLM COMCHECK'!$A:$S,14,0),0)</f>
        <v>0</v>
      </c>
      <c r="P978" s="202"/>
      <c r="Q978" s="91">
        <f t="shared" si="99"/>
        <v>0</v>
      </c>
      <c r="R978" s="201">
        <f>IF(S978&gt;0,VLOOKUP($D978,'BBLM COMCHECK'!$A:$S,15,0),0)</f>
        <v>0</v>
      </c>
      <c r="S978" s="202"/>
      <c r="T978" s="91">
        <f t="shared" si="100"/>
        <v>0</v>
      </c>
      <c r="U978" s="201">
        <f>IF(V978&gt;0,VLOOKUP($D978,'BBLM COMCHECK'!$A:$Z,25,0),0)</f>
        <v>0</v>
      </c>
      <c r="V978" s="202"/>
      <c r="W978" s="91">
        <f t="shared" si="101"/>
        <v>0</v>
      </c>
      <c r="X978" s="201">
        <f>IF(Y978&gt;0,VLOOKUP($D978,'BBLM COMCHECK'!$A:$Z,25,0),0)</f>
        <v>0</v>
      </c>
      <c r="Y978" s="202"/>
      <c r="Z978" s="91">
        <f t="shared" si="102"/>
        <v>0</v>
      </c>
      <c r="AA978" s="203" t="str">
        <f>VLOOKUP(D978,'BBLM COMCHECK'!$A:$I,9,0)</f>
        <v>normal</v>
      </c>
      <c r="AB978" s="204">
        <f>VLOOKUP(D978,'BBLM COMCHECK'!$A:$L,12,0)</f>
        <v>1630</v>
      </c>
      <c r="AC978" s="201">
        <f t="shared" si="103"/>
        <v>0</v>
      </c>
      <c r="AD978" s="94"/>
      <c r="AE978" s="201"/>
      <c r="AF978" s="201"/>
      <c r="AG978" s="201"/>
      <c r="AH978" s="201"/>
      <c r="AI978" s="94"/>
      <c r="AJ978" s="94"/>
      <c r="AK978" s="87" t="s">
        <v>163</v>
      </c>
      <c r="AL978" s="87" t="str">
        <f t="shared" si="104"/>
        <v>2026-01-15|06021|1015940000|0||0|1</v>
      </c>
      <c r="AP978" s="198"/>
      <c r="AQ978" s="198"/>
      <c r="AR978" s="198"/>
      <c r="BC978" s="87"/>
      <c r="BD978" s="89" t="s">
        <v>164</v>
      </c>
      <c r="BE978" s="87"/>
    </row>
    <row r="979" spans="1:57" ht="26.25" customHeight="1">
      <c r="A979" s="87" t="s">
        <v>790</v>
      </c>
      <c r="B979" s="87" t="s">
        <v>75</v>
      </c>
      <c r="C979" s="87" t="s">
        <v>75</v>
      </c>
      <c r="D979" s="92" t="s">
        <v>1544</v>
      </c>
      <c r="E979" s="92" t="s">
        <v>82</v>
      </c>
      <c r="F979" s="92" t="s">
        <v>1538</v>
      </c>
      <c r="G979" s="93" t="s">
        <v>133</v>
      </c>
      <c r="H979" s="93">
        <v>11</v>
      </c>
      <c r="I979" s="94" t="s">
        <v>20</v>
      </c>
      <c r="J979" s="148" t="s">
        <v>166</v>
      </c>
      <c r="K979" s="93" t="s">
        <v>167</v>
      </c>
      <c r="L979" s="94" t="s">
        <v>168</v>
      </c>
      <c r="M979" s="94">
        <v>12</v>
      </c>
      <c r="N979" s="95">
        <f t="shared" si="98"/>
        <v>0</v>
      </c>
      <c r="O979" s="201">
        <f>IF(P979&gt;0,VLOOKUP($D979,'BBLM COMCHECK'!$A:$S,14,0),0)</f>
        <v>0</v>
      </c>
      <c r="P979" s="202"/>
      <c r="Q979" s="91">
        <f t="shared" si="99"/>
        <v>0</v>
      </c>
      <c r="R979" s="201">
        <f>IF(S979&gt;0,VLOOKUP($D979,'BBLM COMCHECK'!$A:$S,15,0),0)</f>
        <v>0</v>
      </c>
      <c r="S979" s="202"/>
      <c r="T979" s="91">
        <f t="shared" si="100"/>
        <v>0</v>
      </c>
      <c r="U979" s="201">
        <f>IF(V979&gt;0,VLOOKUP($D979,'BBLM COMCHECK'!$A:$Z,25,0),0)</f>
        <v>0</v>
      </c>
      <c r="V979" s="202"/>
      <c r="W979" s="91">
        <f t="shared" si="101"/>
        <v>0</v>
      </c>
      <c r="X979" s="201">
        <f>IF(Y979&gt;0,VLOOKUP($D979,'BBLM COMCHECK'!$A:$Z,25,0),0)</f>
        <v>0</v>
      </c>
      <c r="Y979" s="202"/>
      <c r="Z979" s="91">
        <f t="shared" si="102"/>
        <v>0</v>
      </c>
      <c r="AA979" s="203" t="str">
        <f>VLOOKUP(D979,'BBLM COMCHECK'!$A:$I,9,0)</f>
        <v>normal</v>
      </c>
      <c r="AB979" s="204">
        <f>VLOOKUP(D979,'BBLM COMCHECK'!$A:$L,12,0)</f>
        <v>75</v>
      </c>
      <c r="AC979" s="201">
        <f t="shared" si="103"/>
        <v>0</v>
      </c>
      <c r="AD979" s="94"/>
      <c r="AE979" s="201"/>
      <c r="AF979" s="201"/>
      <c r="AG979" s="201"/>
      <c r="AH979" s="201"/>
      <c r="AI979" s="94"/>
      <c r="AJ979" s="94"/>
      <c r="AK979" s="87" t="s">
        <v>169</v>
      </c>
      <c r="AL979" s="87" t="str">
        <f t="shared" si="104"/>
        <v>2026-01-15|06021|1016172000|0||0|1</v>
      </c>
      <c r="AP979" s="198"/>
      <c r="AQ979" s="198"/>
      <c r="AR979" s="198"/>
      <c r="BC979" s="87"/>
      <c r="BD979" s="89" t="s">
        <v>170</v>
      </c>
      <c r="BE979" s="87"/>
    </row>
    <row r="980" spans="1:57" ht="26.25" customHeight="1">
      <c r="A980" s="87" t="s">
        <v>791</v>
      </c>
      <c r="B980" s="87" t="s">
        <v>75</v>
      </c>
      <c r="C980" s="87" t="s">
        <v>75</v>
      </c>
      <c r="D980" s="92" t="s">
        <v>1545</v>
      </c>
      <c r="E980" s="92" t="s">
        <v>82</v>
      </c>
      <c r="F980" s="92" t="s">
        <v>1538</v>
      </c>
      <c r="G980" s="93" t="s">
        <v>133</v>
      </c>
      <c r="H980" s="93">
        <v>27</v>
      </c>
      <c r="I980" s="94" t="s">
        <v>27</v>
      </c>
      <c r="J980" s="148" t="s">
        <v>172</v>
      </c>
      <c r="K980" s="93" t="s">
        <v>173</v>
      </c>
      <c r="L980" s="94" t="s">
        <v>174</v>
      </c>
      <c r="M980" s="94">
        <v>24</v>
      </c>
      <c r="N980" s="95">
        <f t="shared" si="98"/>
        <v>0</v>
      </c>
      <c r="O980" s="201">
        <f>IF(P980&gt;0,VLOOKUP($D980,'BBLM COMCHECK'!$A:$S,14,0),0)</f>
        <v>0</v>
      </c>
      <c r="P980" s="202"/>
      <c r="Q980" s="91">
        <f t="shared" si="99"/>
        <v>0</v>
      </c>
      <c r="R980" s="201">
        <f>IF(S980&gt;0,VLOOKUP($D980,'BBLM COMCHECK'!$A:$S,15,0),0)</f>
        <v>0</v>
      </c>
      <c r="S980" s="202"/>
      <c r="T980" s="91">
        <f t="shared" si="100"/>
        <v>0</v>
      </c>
      <c r="U980" s="201">
        <f>IF(V980&gt;0,VLOOKUP($D980,'BBLM COMCHECK'!$A:$Z,25,0),0)</f>
        <v>0</v>
      </c>
      <c r="V980" s="202"/>
      <c r="W980" s="91">
        <f t="shared" si="101"/>
        <v>0</v>
      </c>
      <c r="X980" s="201">
        <f>IF(Y980&gt;0,VLOOKUP($D980,'BBLM COMCHECK'!$A:$Z,25,0),0)</f>
        <v>0</v>
      </c>
      <c r="Y980" s="202"/>
      <c r="Z980" s="91">
        <f t="shared" si="102"/>
        <v>0</v>
      </c>
      <c r="AA980" s="203" t="str">
        <f>VLOOKUP(D980,'BBLM COMCHECK'!$A:$I,9,0)</f>
        <v>normal</v>
      </c>
      <c r="AB980" s="204">
        <f>VLOOKUP(D980,'BBLM COMCHECK'!$A:$L,12,0)</f>
        <v>1</v>
      </c>
      <c r="AC980" s="201">
        <f t="shared" si="103"/>
        <v>1</v>
      </c>
      <c r="AD980" s="94"/>
      <c r="AE980" s="201"/>
      <c r="AF980" s="201"/>
      <c r="AG980" s="201"/>
      <c r="AH980" s="201"/>
      <c r="AI980" s="94"/>
      <c r="AJ980" s="94"/>
      <c r="AK980" s="87" t="s">
        <v>175</v>
      </c>
      <c r="AL980" s="87" t="str">
        <f t="shared" si="104"/>
        <v>2026-01-15|06021|1017616000|0||0|1</v>
      </c>
      <c r="AP980" s="198"/>
      <c r="AQ980" s="198"/>
      <c r="AR980" s="198"/>
      <c r="BC980" s="87"/>
      <c r="BD980" s="89" t="s">
        <v>176</v>
      </c>
      <c r="BE980" s="87"/>
    </row>
    <row r="981" spans="1:57" ht="26.25" customHeight="1">
      <c r="A981" s="87" t="s">
        <v>792</v>
      </c>
      <c r="B981" s="87" t="s">
        <v>75</v>
      </c>
      <c r="C981" s="87" t="s">
        <v>75</v>
      </c>
      <c r="D981" s="92" t="s">
        <v>1546</v>
      </c>
      <c r="E981" s="92" t="s">
        <v>82</v>
      </c>
      <c r="F981" s="92" t="s">
        <v>1538</v>
      </c>
      <c r="G981" s="93" t="s">
        <v>133</v>
      </c>
      <c r="H981" s="93">
        <v>21</v>
      </c>
      <c r="I981" s="94" t="s">
        <v>24</v>
      </c>
      <c r="J981" s="148" t="s">
        <v>178</v>
      </c>
      <c r="K981" s="94"/>
      <c r="L981" s="94" t="s">
        <v>179</v>
      </c>
      <c r="M981" s="94">
        <v>1</v>
      </c>
      <c r="N981" s="95">
        <f t="shared" si="98"/>
        <v>0</v>
      </c>
      <c r="O981" s="201">
        <f>IF(P981&gt;0,VLOOKUP($D981,'BBLM COMCHECK'!$A:$S,14,0),0)</f>
        <v>0</v>
      </c>
      <c r="P981" s="202"/>
      <c r="Q981" s="91">
        <f t="shared" si="99"/>
        <v>0</v>
      </c>
      <c r="R981" s="201">
        <f>IF(S981&gt;0,VLOOKUP($D981,'BBLM COMCHECK'!$A:$S,15,0),0)</f>
        <v>0</v>
      </c>
      <c r="S981" s="202"/>
      <c r="T981" s="91">
        <f t="shared" si="100"/>
        <v>0</v>
      </c>
      <c r="U981" s="201">
        <f>IF(V981&gt;0,VLOOKUP($D981,'BBLM COMCHECK'!$A:$Z,25,0),0)</f>
        <v>0</v>
      </c>
      <c r="V981" s="202"/>
      <c r="W981" s="91">
        <f t="shared" si="101"/>
        <v>0</v>
      </c>
      <c r="X981" s="201">
        <f>IF(Y981&gt;0,VLOOKUP($D981,'BBLM COMCHECK'!$A:$Z,25,0),0)</f>
        <v>0</v>
      </c>
      <c r="Y981" s="202"/>
      <c r="Z981" s="91">
        <f t="shared" si="102"/>
        <v>0</v>
      </c>
      <c r="AA981" s="203" t="str">
        <f>VLOOKUP(D981,'BBLM COMCHECK'!$A:$I,9,0)</f>
        <v>order stop</v>
      </c>
      <c r="AB981" s="204">
        <f>VLOOKUP(D981,'BBLM COMCHECK'!$A:$L,12,0)</f>
        <v>162</v>
      </c>
      <c r="AC981" s="201">
        <f t="shared" si="103"/>
        <v>0</v>
      </c>
      <c r="AD981" s="94"/>
      <c r="AE981" s="201"/>
      <c r="AF981" s="201"/>
      <c r="AG981" s="201"/>
      <c r="AH981" s="201"/>
      <c r="AI981" s="94"/>
      <c r="AJ981" s="94"/>
      <c r="AL981" s="87" t="str">
        <f t="shared" si="104"/>
        <v>2026-01-15|06021|1019929000|0||0|1</v>
      </c>
      <c r="AP981" s="198"/>
      <c r="BC981" s="87"/>
      <c r="BD981" s="89" t="s">
        <v>180</v>
      </c>
      <c r="BE981" s="87"/>
    </row>
    <row r="982" spans="1:57" ht="26.25" customHeight="1">
      <c r="A982" s="87" t="s">
        <v>793</v>
      </c>
      <c r="B982" s="87" t="s">
        <v>75</v>
      </c>
      <c r="C982" s="87" t="s">
        <v>75</v>
      </c>
      <c r="D982" s="92" t="s">
        <v>1547</v>
      </c>
      <c r="E982" s="92" t="s">
        <v>82</v>
      </c>
      <c r="F982" s="92" t="s">
        <v>1538</v>
      </c>
      <c r="G982" s="93" t="s">
        <v>133</v>
      </c>
      <c r="H982" s="93">
        <v>21</v>
      </c>
      <c r="I982" s="94" t="s">
        <v>24</v>
      </c>
      <c r="J982" s="148" t="s">
        <v>182</v>
      </c>
      <c r="K982" s="93" t="s">
        <v>183</v>
      </c>
      <c r="L982" s="94" t="s">
        <v>184</v>
      </c>
      <c r="M982" s="94">
        <v>1</v>
      </c>
      <c r="N982" s="95">
        <f t="shared" si="98"/>
        <v>0</v>
      </c>
      <c r="O982" s="201">
        <f>IF(P982&gt;0,VLOOKUP($D982,'BBLM COMCHECK'!$A:$S,14,0),0)</f>
        <v>0</v>
      </c>
      <c r="P982" s="202"/>
      <c r="Q982" s="91">
        <f t="shared" si="99"/>
        <v>0</v>
      </c>
      <c r="R982" s="201">
        <f>IF(S982&gt;0,VLOOKUP($D982,'BBLM COMCHECK'!$A:$S,15,0),0)</f>
        <v>0</v>
      </c>
      <c r="S982" s="202"/>
      <c r="T982" s="91">
        <f t="shared" si="100"/>
        <v>0</v>
      </c>
      <c r="U982" s="201">
        <f>IF(V982&gt;0,VLOOKUP($D982,'BBLM COMCHECK'!$A:$Z,25,0),0)</f>
        <v>0</v>
      </c>
      <c r="V982" s="202"/>
      <c r="W982" s="91">
        <f t="shared" si="101"/>
        <v>0</v>
      </c>
      <c r="X982" s="201">
        <f>IF(Y982&gt;0,VLOOKUP($D982,'BBLM COMCHECK'!$A:$Z,25,0),0)</f>
        <v>0</v>
      </c>
      <c r="Y982" s="202"/>
      <c r="Z982" s="91">
        <f t="shared" si="102"/>
        <v>0</v>
      </c>
      <c r="AA982" s="203" t="str">
        <f>VLOOKUP(D982,'BBLM COMCHECK'!$A:$I,9,0)</f>
        <v>order stop</v>
      </c>
      <c r="AB982" s="204">
        <f>VLOOKUP(D982,'BBLM COMCHECK'!$A:$L,12,0)</f>
        <v>100</v>
      </c>
      <c r="AC982" s="201">
        <f t="shared" si="103"/>
        <v>0</v>
      </c>
      <c r="AD982" s="94"/>
      <c r="AE982" s="201"/>
      <c r="AF982" s="201"/>
      <c r="AG982" s="201"/>
      <c r="AH982" s="201"/>
      <c r="AI982" s="94"/>
      <c r="AJ982" s="94"/>
      <c r="AK982" s="87" t="s">
        <v>185</v>
      </c>
      <c r="AL982" s="87" t="str">
        <f t="shared" si="104"/>
        <v>2026-01-15|06021|1023234000|0||0|1</v>
      </c>
      <c r="AP982" s="198"/>
      <c r="AQ982" s="198"/>
      <c r="AR982" s="198"/>
      <c r="BC982" s="87"/>
      <c r="BD982" s="89" t="s">
        <v>186</v>
      </c>
      <c r="BE982" s="87"/>
    </row>
    <row r="983" spans="1:57" ht="26.25" customHeight="1">
      <c r="A983" s="87" t="s">
        <v>794</v>
      </c>
      <c r="B983" s="87" t="s">
        <v>75</v>
      </c>
      <c r="C983" s="87" t="s">
        <v>75</v>
      </c>
      <c r="D983" s="92" t="s">
        <v>1548</v>
      </c>
      <c r="E983" s="92" t="s">
        <v>82</v>
      </c>
      <c r="F983" s="92" t="s">
        <v>1538</v>
      </c>
      <c r="G983" s="93" t="s">
        <v>133</v>
      </c>
      <c r="H983" s="93">
        <v>27</v>
      </c>
      <c r="I983" s="94" t="s">
        <v>27</v>
      </c>
      <c r="J983" s="148" t="s">
        <v>188</v>
      </c>
      <c r="K983" s="93" t="s">
        <v>189</v>
      </c>
      <c r="L983" s="94" t="s">
        <v>190</v>
      </c>
      <c r="M983" s="94">
        <v>1</v>
      </c>
      <c r="N983" s="95">
        <f t="shared" si="98"/>
        <v>0</v>
      </c>
      <c r="O983" s="201">
        <f>IF(P983&gt;0,VLOOKUP($D983,'BBLM COMCHECK'!$A:$S,14,0),0)</f>
        <v>0</v>
      </c>
      <c r="P983" s="202"/>
      <c r="Q983" s="91">
        <f t="shared" si="99"/>
        <v>0</v>
      </c>
      <c r="R983" s="201">
        <f>IF(S983&gt;0,VLOOKUP($D983,'BBLM COMCHECK'!$A:$S,15,0),0)</f>
        <v>0</v>
      </c>
      <c r="S983" s="202"/>
      <c r="T983" s="91">
        <f t="shared" si="100"/>
        <v>0</v>
      </c>
      <c r="U983" s="201">
        <f>IF(V983&gt;0,VLOOKUP($D983,'BBLM COMCHECK'!$A:$Z,25,0),0)</f>
        <v>0</v>
      </c>
      <c r="V983" s="202"/>
      <c r="W983" s="91">
        <f t="shared" si="101"/>
        <v>0</v>
      </c>
      <c r="X983" s="201">
        <f>IF(Y983&gt;0,VLOOKUP($D983,'BBLM COMCHECK'!$A:$Z,25,0),0)</f>
        <v>0</v>
      </c>
      <c r="Y983" s="202"/>
      <c r="Z983" s="91">
        <f t="shared" si="102"/>
        <v>0</v>
      </c>
      <c r="AA983" s="203" t="str">
        <f>VLOOKUP(D983,'BBLM COMCHECK'!$A:$I,9,0)</f>
        <v>normal</v>
      </c>
      <c r="AB983" s="204">
        <f>VLOOKUP(D983,'BBLM COMCHECK'!$A:$L,12,0)</f>
        <v>14</v>
      </c>
      <c r="AC983" s="201">
        <f t="shared" si="103"/>
        <v>0</v>
      </c>
      <c r="AD983" s="94"/>
      <c r="AE983" s="201"/>
      <c r="AF983" s="201"/>
      <c r="AG983" s="201"/>
      <c r="AH983" s="201"/>
      <c r="AI983" s="94"/>
      <c r="AJ983" s="94"/>
      <c r="AK983" s="87" t="s">
        <v>191</v>
      </c>
      <c r="AL983" s="87" t="str">
        <f t="shared" si="104"/>
        <v>2026-01-15|06021|1025539000|0||0|1</v>
      </c>
      <c r="AP983" s="198"/>
      <c r="AQ983" s="198"/>
      <c r="AR983" s="198"/>
      <c r="BC983" s="87"/>
      <c r="BD983" s="89" t="s">
        <v>192</v>
      </c>
      <c r="BE983" s="87"/>
    </row>
    <row r="984" spans="1:57" ht="26.25" customHeight="1">
      <c r="A984" s="87" t="s">
        <v>795</v>
      </c>
      <c r="B984" s="87" t="s">
        <v>75</v>
      </c>
      <c r="C984" s="87" t="s">
        <v>75</v>
      </c>
      <c r="D984" s="92" t="s">
        <v>1549</v>
      </c>
      <c r="E984" s="92" t="s">
        <v>82</v>
      </c>
      <c r="F984" s="92" t="s">
        <v>1538</v>
      </c>
      <c r="G984" s="93" t="s">
        <v>133</v>
      </c>
      <c r="H984" s="93">
        <v>11</v>
      </c>
      <c r="I984" s="94" t="s">
        <v>20</v>
      </c>
      <c r="J984" s="148" t="s">
        <v>194</v>
      </c>
      <c r="K984" s="93" t="s">
        <v>195</v>
      </c>
      <c r="L984" s="94" t="s">
        <v>196</v>
      </c>
      <c r="M984" s="94">
        <v>8</v>
      </c>
      <c r="N984" s="95">
        <f t="shared" si="98"/>
        <v>0</v>
      </c>
      <c r="O984" s="201">
        <f>IF(P984&gt;0,VLOOKUP($D984,'BBLM COMCHECK'!$A:$S,14,0),0)</f>
        <v>0</v>
      </c>
      <c r="P984" s="202"/>
      <c r="Q984" s="91">
        <f t="shared" si="99"/>
        <v>0</v>
      </c>
      <c r="R984" s="201">
        <f>IF(S984&gt;0,VLOOKUP($D984,'BBLM COMCHECK'!$A:$S,15,0),0)</f>
        <v>0</v>
      </c>
      <c r="S984" s="202"/>
      <c r="T984" s="91">
        <f t="shared" si="100"/>
        <v>0</v>
      </c>
      <c r="U984" s="201">
        <f>IF(V984&gt;0,VLOOKUP($D984,'BBLM COMCHECK'!$A:$Z,25,0),0)</f>
        <v>0</v>
      </c>
      <c r="V984" s="202"/>
      <c r="W984" s="91">
        <f t="shared" si="101"/>
        <v>0</v>
      </c>
      <c r="X984" s="201">
        <f>IF(Y984&gt;0,VLOOKUP($D984,'BBLM COMCHECK'!$A:$Z,25,0),0)</f>
        <v>0</v>
      </c>
      <c r="Y984" s="202"/>
      <c r="Z984" s="91">
        <f t="shared" si="102"/>
        <v>0</v>
      </c>
      <c r="AA984" s="203" t="str">
        <f>VLOOKUP(D984,'BBLM COMCHECK'!$A:$I,9,0)</f>
        <v>normal</v>
      </c>
      <c r="AB984" s="204">
        <f>VLOOKUP(D984,'BBLM COMCHECK'!$A:$L,12,0)</f>
        <v>78</v>
      </c>
      <c r="AC984" s="201">
        <f t="shared" si="103"/>
        <v>0</v>
      </c>
      <c r="AD984" s="94"/>
      <c r="AE984" s="201"/>
      <c r="AF984" s="201"/>
      <c r="AG984" s="201"/>
      <c r="AH984" s="201"/>
      <c r="AI984" s="94"/>
      <c r="AJ984" s="94"/>
      <c r="AK984" s="87" t="s">
        <v>197</v>
      </c>
      <c r="AL984" s="87" t="str">
        <f t="shared" si="104"/>
        <v>2026-01-15|06021|1032759000|0||0|1</v>
      </c>
      <c r="AP984" s="198"/>
      <c r="AQ984" s="198"/>
      <c r="AR984" s="198"/>
      <c r="BC984" s="87"/>
      <c r="BD984" s="89" t="s">
        <v>198</v>
      </c>
      <c r="BE984" s="87"/>
    </row>
    <row r="985" spans="1:57" ht="26.25" customHeight="1">
      <c r="A985" s="87" t="s">
        <v>796</v>
      </c>
      <c r="B985" s="87" t="s">
        <v>75</v>
      </c>
      <c r="C985" s="87" t="s">
        <v>75</v>
      </c>
      <c r="D985" s="92" t="s">
        <v>1550</v>
      </c>
      <c r="E985" s="92" t="s">
        <v>82</v>
      </c>
      <c r="F985" s="92" t="s">
        <v>1538</v>
      </c>
      <c r="G985" s="93" t="s">
        <v>133</v>
      </c>
      <c r="H985" s="93">
        <v>21</v>
      </c>
      <c r="I985" s="94" t="s">
        <v>24</v>
      </c>
      <c r="J985" s="148" t="s">
        <v>200</v>
      </c>
      <c r="K985" s="93" t="s">
        <v>201</v>
      </c>
      <c r="L985" s="94" t="s">
        <v>202</v>
      </c>
      <c r="M985" s="94">
        <v>20</v>
      </c>
      <c r="N985" s="95">
        <f t="shared" si="98"/>
        <v>0</v>
      </c>
      <c r="O985" s="201">
        <f>IF(P985&gt;0,VLOOKUP($D985,'BBLM COMCHECK'!$A:$S,14,0),0)</f>
        <v>0</v>
      </c>
      <c r="P985" s="202"/>
      <c r="Q985" s="91">
        <f t="shared" si="99"/>
        <v>0</v>
      </c>
      <c r="R985" s="201">
        <f>IF(S985&gt;0,VLOOKUP($D985,'BBLM COMCHECK'!$A:$S,15,0),0)</f>
        <v>0</v>
      </c>
      <c r="S985" s="202"/>
      <c r="T985" s="91">
        <f t="shared" si="100"/>
        <v>0</v>
      </c>
      <c r="U985" s="201">
        <f>IF(V985&gt;0,VLOOKUP($D985,'BBLM COMCHECK'!$A:$Z,25,0),0)</f>
        <v>0</v>
      </c>
      <c r="V985" s="202"/>
      <c r="W985" s="91">
        <f t="shared" si="101"/>
        <v>0</v>
      </c>
      <c r="X985" s="201">
        <f>IF(Y985&gt;0,VLOOKUP($D985,'BBLM COMCHECK'!$A:$Z,25,0),0)</f>
        <v>0</v>
      </c>
      <c r="Y985" s="202"/>
      <c r="Z985" s="91">
        <f t="shared" si="102"/>
        <v>0</v>
      </c>
      <c r="AA985" s="203" t="str">
        <f>VLOOKUP(D985,'BBLM COMCHECK'!$A:$I,9,0)</f>
        <v>normal</v>
      </c>
      <c r="AB985" s="204">
        <f>VLOOKUP(D985,'BBLM COMCHECK'!$A:$L,12,0)</f>
        <v>911</v>
      </c>
      <c r="AC985" s="201">
        <f t="shared" si="103"/>
        <v>0</v>
      </c>
      <c r="AD985" s="94"/>
      <c r="AE985" s="201"/>
      <c r="AF985" s="201"/>
      <c r="AG985" s="201"/>
      <c r="AH985" s="201"/>
      <c r="AI985" s="94"/>
      <c r="AJ985" s="94"/>
      <c r="AK985" s="87" t="s">
        <v>203</v>
      </c>
      <c r="AL985" s="87" t="str">
        <f t="shared" si="104"/>
        <v>2026-01-15|06021|1035433000|0||0|1</v>
      </c>
      <c r="AP985" s="198"/>
      <c r="AQ985" s="198"/>
      <c r="AR985" s="198"/>
      <c r="BC985" s="87"/>
      <c r="BD985" s="89" t="s">
        <v>204</v>
      </c>
      <c r="BE985" s="87"/>
    </row>
    <row r="986" spans="1:57" ht="26.25" customHeight="1">
      <c r="A986" s="87" t="s">
        <v>797</v>
      </c>
      <c r="B986" s="87" t="s">
        <v>75</v>
      </c>
      <c r="C986" s="87" t="s">
        <v>75</v>
      </c>
      <c r="D986" s="92" t="s">
        <v>1551</v>
      </c>
      <c r="E986" s="92" t="s">
        <v>82</v>
      </c>
      <c r="F986" s="92" t="s">
        <v>1538</v>
      </c>
      <c r="G986" s="93" t="s">
        <v>133</v>
      </c>
      <c r="H986" s="93">
        <v>17</v>
      </c>
      <c r="I986" s="94" t="s">
        <v>22</v>
      </c>
      <c r="J986" s="148" t="s">
        <v>206</v>
      </c>
      <c r="K986" s="93" t="s">
        <v>207</v>
      </c>
      <c r="L986" s="94" t="s">
        <v>208</v>
      </c>
      <c r="M986" s="94">
        <v>20</v>
      </c>
      <c r="N986" s="95">
        <f t="shared" si="98"/>
        <v>0</v>
      </c>
      <c r="O986" s="201">
        <f>IF(P986&gt;0,VLOOKUP($D986,'BBLM COMCHECK'!$A:$S,14,0),0)</f>
        <v>0</v>
      </c>
      <c r="P986" s="202"/>
      <c r="Q986" s="91">
        <f t="shared" si="99"/>
        <v>0</v>
      </c>
      <c r="R986" s="201">
        <f>IF(S986&gt;0,VLOOKUP($D986,'BBLM COMCHECK'!$A:$S,15,0),0)</f>
        <v>0</v>
      </c>
      <c r="S986" s="202"/>
      <c r="T986" s="91">
        <f t="shared" si="100"/>
        <v>0</v>
      </c>
      <c r="U986" s="201">
        <f>IF(V986&gt;0,VLOOKUP($D986,'BBLM COMCHECK'!$A:$Z,25,0),0)</f>
        <v>0</v>
      </c>
      <c r="V986" s="202"/>
      <c r="W986" s="91">
        <f t="shared" si="101"/>
        <v>0</v>
      </c>
      <c r="X986" s="201">
        <f>IF(Y986&gt;0,VLOOKUP($D986,'BBLM COMCHECK'!$A:$Z,25,0),0)</f>
        <v>0</v>
      </c>
      <c r="Y986" s="202"/>
      <c r="Z986" s="91">
        <f t="shared" si="102"/>
        <v>0</v>
      </c>
      <c r="AA986" s="203" t="str">
        <f>VLOOKUP(D986,'BBLM COMCHECK'!$A:$I,9,0)</f>
        <v>order stop</v>
      </c>
      <c r="AB986" s="204">
        <f>VLOOKUP(D986,'BBLM COMCHECK'!$A:$L,12,0)</f>
        <v>1718</v>
      </c>
      <c r="AC986" s="201">
        <f t="shared" si="103"/>
        <v>0</v>
      </c>
      <c r="AD986" s="94"/>
      <c r="AE986" s="201"/>
      <c r="AF986" s="201"/>
      <c r="AG986" s="201"/>
      <c r="AH986" s="201"/>
      <c r="AI986" s="94"/>
      <c r="AJ986" s="94"/>
      <c r="AK986" s="87" t="s">
        <v>209</v>
      </c>
      <c r="AL986" s="87" t="str">
        <f t="shared" si="104"/>
        <v>2026-01-15|06021|1035633000|0||0|1</v>
      </c>
      <c r="AP986" s="198"/>
      <c r="AQ986" s="198"/>
      <c r="AR986" s="198"/>
      <c r="BC986" s="87"/>
      <c r="BD986" s="89" t="s">
        <v>210</v>
      </c>
      <c r="BE986" s="87"/>
    </row>
    <row r="987" spans="1:57" ht="26.25" customHeight="1">
      <c r="A987" s="87" t="s">
        <v>798</v>
      </c>
      <c r="B987" s="87" t="s">
        <v>75</v>
      </c>
      <c r="C987" s="87" t="s">
        <v>75</v>
      </c>
      <c r="D987" s="92" t="s">
        <v>1552</v>
      </c>
      <c r="E987" s="92" t="s">
        <v>82</v>
      </c>
      <c r="F987" s="92" t="s">
        <v>1538</v>
      </c>
      <c r="G987" s="93" t="s">
        <v>133</v>
      </c>
      <c r="H987" s="93">
        <v>17</v>
      </c>
      <c r="I987" s="94" t="s">
        <v>22</v>
      </c>
      <c r="J987" s="148" t="s">
        <v>212</v>
      </c>
      <c r="K987" s="93" t="s">
        <v>213</v>
      </c>
      <c r="L987" s="94" t="s">
        <v>214</v>
      </c>
      <c r="M987" s="94">
        <v>20</v>
      </c>
      <c r="N987" s="95">
        <f t="shared" si="98"/>
        <v>0</v>
      </c>
      <c r="O987" s="201">
        <f>IF(P987&gt;0,VLOOKUP($D987,'BBLM COMCHECK'!$A:$S,14,0),0)</f>
        <v>0</v>
      </c>
      <c r="P987" s="202"/>
      <c r="Q987" s="91">
        <f t="shared" si="99"/>
        <v>0</v>
      </c>
      <c r="R987" s="201">
        <f>IF(S987&gt;0,VLOOKUP($D987,'BBLM COMCHECK'!$A:$S,15,0),0)</f>
        <v>0</v>
      </c>
      <c r="S987" s="202"/>
      <c r="T987" s="91">
        <f t="shared" si="100"/>
        <v>0</v>
      </c>
      <c r="U987" s="201">
        <f>IF(V987&gt;0,VLOOKUP($D987,'BBLM COMCHECK'!$A:$Z,25,0),0)</f>
        <v>0</v>
      </c>
      <c r="V987" s="202"/>
      <c r="W987" s="91">
        <f t="shared" si="101"/>
        <v>0</v>
      </c>
      <c r="X987" s="201">
        <f>IF(Y987&gt;0,VLOOKUP($D987,'BBLM COMCHECK'!$A:$Z,25,0),0)</f>
        <v>0</v>
      </c>
      <c r="Y987" s="202"/>
      <c r="Z987" s="91">
        <f t="shared" si="102"/>
        <v>0</v>
      </c>
      <c r="AA987" s="203" t="str">
        <f>VLOOKUP(D987,'BBLM COMCHECK'!$A:$I,9,0)</f>
        <v>order stop</v>
      </c>
      <c r="AB987" s="204">
        <f>VLOOKUP(D987,'BBLM COMCHECK'!$A:$L,12,0)</f>
        <v>683</v>
      </c>
      <c r="AC987" s="201">
        <f t="shared" si="103"/>
        <v>0</v>
      </c>
      <c r="AD987" s="94"/>
      <c r="AE987" s="201"/>
      <c r="AF987" s="201"/>
      <c r="AG987" s="201"/>
      <c r="AH987" s="201"/>
      <c r="AI987" s="94"/>
      <c r="AJ987" s="94"/>
      <c r="AK987" s="87" t="s">
        <v>215</v>
      </c>
      <c r="AL987" s="87" t="str">
        <f t="shared" si="104"/>
        <v>2026-01-15|06021|1035634000|0||0|1</v>
      </c>
      <c r="AP987" s="198"/>
      <c r="AQ987" s="198"/>
      <c r="AR987" s="198"/>
      <c r="BC987" s="87"/>
      <c r="BD987" s="89" t="s">
        <v>216</v>
      </c>
      <c r="BE987" s="87"/>
    </row>
    <row r="988" spans="1:57" ht="26.25" customHeight="1">
      <c r="A988" s="87" t="s">
        <v>799</v>
      </c>
      <c r="B988" s="87" t="s">
        <v>75</v>
      </c>
      <c r="C988" s="87" t="s">
        <v>75</v>
      </c>
      <c r="D988" s="92" t="s">
        <v>1553</v>
      </c>
      <c r="E988" s="92" t="s">
        <v>82</v>
      </c>
      <c r="F988" s="92" t="s">
        <v>1538</v>
      </c>
      <c r="G988" s="93" t="s">
        <v>133</v>
      </c>
      <c r="H988" s="93">
        <v>27</v>
      </c>
      <c r="I988" s="94" t="s">
        <v>27</v>
      </c>
      <c r="J988" s="148" t="s">
        <v>218</v>
      </c>
      <c r="K988" s="93" t="s">
        <v>219</v>
      </c>
      <c r="L988" s="94" t="s">
        <v>220</v>
      </c>
      <c r="M988" s="94">
        <v>12</v>
      </c>
      <c r="N988" s="95">
        <f t="shared" si="98"/>
        <v>0</v>
      </c>
      <c r="O988" s="201">
        <f>IF(P988&gt;0,VLOOKUP($D988,'BBLM COMCHECK'!$A:$S,14,0),0)</f>
        <v>0</v>
      </c>
      <c r="P988" s="202"/>
      <c r="Q988" s="91">
        <f t="shared" si="99"/>
        <v>0</v>
      </c>
      <c r="R988" s="201">
        <f>IF(S988&gt;0,VLOOKUP($D988,'BBLM COMCHECK'!$A:$S,15,0),0)</f>
        <v>0</v>
      </c>
      <c r="S988" s="202"/>
      <c r="T988" s="91">
        <f t="shared" si="100"/>
        <v>0</v>
      </c>
      <c r="U988" s="201">
        <f>IF(V988&gt;0,VLOOKUP($D988,'BBLM COMCHECK'!$A:$Z,25,0),0)</f>
        <v>0</v>
      </c>
      <c r="V988" s="202"/>
      <c r="W988" s="91">
        <f t="shared" si="101"/>
        <v>0</v>
      </c>
      <c r="X988" s="201">
        <f>IF(Y988&gt;0,VLOOKUP($D988,'BBLM COMCHECK'!$A:$Z,25,0),0)</f>
        <v>0</v>
      </c>
      <c r="Y988" s="202"/>
      <c r="Z988" s="91">
        <f t="shared" si="102"/>
        <v>0</v>
      </c>
      <c r="AA988" s="203" t="str">
        <f>VLOOKUP(D988,'BBLM COMCHECK'!$A:$I,9,0)</f>
        <v>normal</v>
      </c>
      <c r="AB988" s="204">
        <f>VLOOKUP(D988,'BBLM COMCHECK'!$A:$L,12,0)</f>
        <v>133</v>
      </c>
      <c r="AC988" s="201">
        <f t="shared" si="103"/>
        <v>0</v>
      </c>
      <c r="AD988" s="94"/>
      <c r="AE988" s="201"/>
      <c r="AF988" s="201"/>
      <c r="AG988" s="201"/>
      <c r="AH988" s="201"/>
      <c r="AI988" s="94"/>
      <c r="AJ988" s="94"/>
      <c r="AK988" s="87" t="s">
        <v>221</v>
      </c>
      <c r="AL988" s="87" t="str">
        <f t="shared" si="104"/>
        <v>2026-01-15|06021|1038886000|0||0|1</v>
      </c>
      <c r="AP988" s="198"/>
      <c r="AQ988" s="198"/>
      <c r="AR988" s="198"/>
      <c r="BC988" s="87"/>
      <c r="BD988" s="89" t="s">
        <v>222</v>
      </c>
      <c r="BE988" s="87"/>
    </row>
    <row r="989" spans="1:57" ht="26.25" customHeight="1">
      <c r="A989" s="87" t="s">
        <v>800</v>
      </c>
      <c r="B989" s="87" t="s">
        <v>75</v>
      </c>
      <c r="C989" s="87" t="s">
        <v>75</v>
      </c>
      <c r="D989" s="92" t="s">
        <v>1554</v>
      </c>
      <c r="E989" s="92" t="s">
        <v>82</v>
      </c>
      <c r="F989" s="92" t="s">
        <v>1538</v>
      </c>
      <c r="G989" s="93" t="s">
        <v>133</v>
      </c>
      <c r="H989" s="93">
        <v>27</v>
      </c>
      <c r="I989" s="94" t="s">
        <v>27</v>
      </c>
      <c r="J989" s="148" t="s">
        <v>224</v>
      </c>
      <c r="K989" s="93" t="s">
        <v>225</v>
      </c>
      <c r="L989" s="94" t="s">
        <v>226</v>
      </c>
      <c r="M989" s="94">
        <v>1</v>
      </c>
      <c r="N989" s="95">
        <f t="shared" si="98"/>
        <v>0</v>
      </c>
      <c r="O989" s="201">
        <f>IF(P989&gt;0,VLOOKUP($D989,'BBLM COMCHECK'!$A:$S,14,0),0)</f>
        <v>0</v>
      </c>
      <c r="P989" s="202"/>
      <c r="Q989" s="91">
        <f t="shared" si="99"/>
        <v>0</v>
      </c>
      <c r="R989" s="201">
        <f>IF(S989&gt;0,VLOOKUP($D989,'BBLM COMCHECK'!$A:$S,15,0),0)</f>
        <v>0</v>
      </c>
      <c r="S989" s="202"/>
      <c r="T989" s="91">
        <f t="shared" si="100"/>
        <v>0</v>
      </c>
      <c r="U989" s="201">
        <f>IF(V989&gt;0,VLOOKUP($D989,'BBLM COMCHECK'!$A:$Z,25,0),0)</f>
        <v>0</v>
      </c>
      <c r="V989" s="202"/>
      <c r="W989" s="91">
        <f t="shared" si="101"/>
        <v>0</v>
      </c>
      <c r="X989" s="201">
        <f>IF(Y989&gt;0,VLOOKUP($D989,'BBLM COMCHECK'!$A:$Z,25,0),0)</f>
        <v>0</v>
      </c>
      <c r="Y989" s="202"/>
      <c r="Z989" s="91">
        <f t="shared" si="102"/>
        <v>0</v>
      </c>
      <c r="AA989" s="203" t="str">
        <f>VLOOKUP(D989,'BBLM COMCHECK'!$A:$I,9,0)</f>
        <v>order stop</v>
      </c>
      <c r="AB989" s="204">
        <f>VLOOKUP(D989,'BBLM COMCHECK'!$A:$L,12,0)</f>
        <v>188</v>
      </c>
      <c r="AC989" s="201">
        <f t="shared" si="103"/>
        <v>0</v>
      </c>
      <c r="AD989" s="94"/>
      <c r="AE989" s="201"/>
      <c r="AF989" s="201"/>
      <c r="AG989" s="201"/>
      <c r="AH989" s="201"/>
      <c r="AI989" s="94"/>
      <c r="AJ989" s="94"/>
      <c r="AK989" s="87" t="s">
        <v>227</v>
      </c>
      <c r="AL989" s="87" t="str">
        <f t="shared" si="104"/>
        <v>2026-01-15|06021|1038932000|0||0|1</v>
      </c>
      <c r="AP989" s="198"/>
      <c r="AQ989" s="198"/>
      <c r="AR989" s="198"/>
      <c r="BC989" s="87"/>
      <c r="BD989" s="89" t="s">
        <v>228</v>
      </c>
      <c r="BE989" s="87"/>
    </row>
    <row r="990" spans="1:57" ht="26.25" customHeight="1">
      <c r="A990" s="87" t="s">
        <v>801</v>
      </c>
      <c r="B990" s="87" t="s">
        <v>75</v>
      </c>
      <c r="C990" s="87" t="s">
        <v>75</v>
      </c>
      <c r="D990" s="92" t="s">
        <v>1555</v>
      </c>
      <c r="E990" s="92" t="s">
        <v>82</v>
      </c>
      <c r="F990" s="92" t="s">
        <v>1538</v>
      </c>
      <c r="G990" s="93" t="s">
        <v>133</v>
      </c>
      <c r="H990" s="93">
        <v>26</v>
      </c>
      <c r="I990" s="94" t="s">
        <v>25</v>
      </c>
      <c r="J990" s="148" t="s">
        <v>230</v>
      </c>
      <c r="K990" s="93" t="s">
        <v>231</v>
      </c>
      <c r="L990" s="94" t="s">
        <v>232</v>
      </c>
      <c r="M990" s="94">
        <v>12</v>
      </c>
      <c r="N990" s="95">
        <f t="shared" si="98"/>
        <v>0</v>
      </c>
      <c r="O990" s="201">
        <f>IF(P990&gt;0,VLOOKUP($D990,'BBLM COMCHECK'!$A:$S,14,0),0)</f>
        <v>0</v>
      </c>
      <c r="P990" s="202"/>
      <c r="Q990" s="91">
        <f t="shared" si="99"/>
        <v>0</v>
      </c>
      <c r="R990" s="201">
        <f>IF(S990&gt;0,VLOOKUP($D990,'BBLM COMCHECK'!$A:$S,15,0),0)</f>
        <v>0</v>
      </c>
      <c r="S990" s="202"/>
      <c r="T990" s="91">
        <f t="shared" si="100"/>
        <v>0</v>
      </c>
      <c r="U990" s="201">
        <f>IF(V990&gt;0,VLOOKUP($D990,'BBLM COMCHECK'!$A:$Z,25,0),0)</f>
        <v>0</v>
      </c>
      <c r="V990" s="202"/>
      <c r="W990" s="91">
        <f t="shared" si="101"/>
        <v>0</v>
      </c>
      <c r="X990" s="201">
        <f>IF(Y990&gt;0,VLOOKUP($D990,'BBLM COMCHECK'!$A:$Z,25,0),0)</f>
        <v>0</v>
      </c>
      <c r="Y990" s="202"/>
      <c r="Z990" s="91">
        <f t="shared" si="102"/>
        <v>0</v>
      </c>
      <c r="AA990" s="203" t="str">
        <f>VLOOKUP(D990,'BBLM COMCHECK'!$A:$I,9,0)</f>
        <v>order stop</v>
      </c>
      <c r="AB990" s="204">
        <f>VLOOKUP(D990,'BBLM COMCHECK'!$A:$L,12,0)</f>
        <v>2850</v>
      </c>
      <c r="AC990" s="201">
        <f t="shared" si="103"/>
        <v>0</v>
      </c>
      <c r="AD990" s="94"/>
      <c r="AE990" s="201"/>
      <c r="AF990" s="201"/>
      <c r="AG990" s="201"/>
      <c r="AH990" s="201"/>
      <c r="AI990" s="94"/>
      <c r="AJ990" s="94"/>
      <c r="AK990" s="87" t="s">
        <v>233</v>
      </c>
      <c r="AL990" s="87" t="str">
        <f t="shared" si="104"/>
        <v>2026-01-15|06021|1055785000|0||0|1</v>
      </c>
      <c r="AP990" s="198"/>
      <c r="AQ990" s="198"/>
      <c r="AR990" s="198"/>
      <c r="BC990" s="87"/>
      <c r="BD990" s="89" t="s">
        <v>234</v>
      </c>
      <c r="BE990" s="87"/>
    </row>
    <row r="991" spans="1:57" ht="26.25" customHeight="1">
      <c r="A991" s="87" t="s">
        <v>802</v>
      </c>
      <c r="B991" s="87" t="s">
        <v>75</v>
      </c>
      <c r="C991" s="87" t="s">
        <v>75</v>
      </c>
      <c r="D991" s="92" t="s">
        <v>1556</v>
      </c>
      <c r="E991" s="92" t="s">
        <v>82</v>
      </c>
      <c r="F991" s="92" t="s">
        <v>1538</v>
      </c>
      <c r="G991" s="93" t="s">
        <v>133</v>
      </c>
      <c r="H991" s="93">
        <v>27</v>
      </c>
      <c r="I991" s="94" t="s">
        <v>27</v>
      </c>
      <c r="J991" s="148" t="s">
        <v>236</v>
      </c>
      <c r="K991" s="93" t="s">
        <v>237</v>
      </c>
      <c r="L991" s="94" t="s">
        <v>238</v>
      </c>
      <c r="M991" s="94">
        <v>12</v>
      </c>
      <c r="N991" s="95">
        <f t="shared" si="98"/>
        <v>0</v>
      </c>
      <c r="O991" s="201">
        <f>IF(P991&gt;0,VLOOKUP($D991,'BBLM COMCHECK'!$A:$S,14,0),0)</f>
        <v>0</v>
      </c>
      <c r="P991" s="202"/>
      <c r="Q991" s="91">
        <f t="shared" si="99"/>
        <v>0</v>
      </c>
      <c r="R991" s="201">
        <f>IF(S991&gt;0,VLOOKUP($D991,'BBLM COMCHECK'!$A:$S,15,0),0)</f>
        <v>0</v>
      </c>
      <c r="S991" s="202"/>
      <c r="T991" s="91">
        <f t="shared" si="100"/>
        <v>0</v>
      </c>
      <c r="U991" s="201">
        <f>IF(V991&gt;0,VLOOKUP($D991,'BBLM COMCHECK'!$A:$Z,25,0),0)</f>
        <v>0</v>
      </c>
      <c r="V991" s="202"/>
      <c r="W991" s="91">
        <f t="shared" si="101"/>
        <v>0</v>
      </c>
      <c r="X991" s="201">
        <f>IF(Y991&gt;0,VLOOKUP($D991,'BBLM COMCHECK'!$A:$Z,25,0),0)</f>
        <v>0</v>
      </c>
      <c r="Y991" s="202"/>
      <c r="Z991" s="91">
        <f t="shared" si="102"/>
        <v>0</v>
      </c>
      <c r="AA991" s="203" t="str">
        <f>VLOOKUP(D991,'BBLM COMCHECK'!$A:$I,9,0)</f>
        <v>normal</v>
      </c>
      <c r="AB991" s="204">
        <f>VLOOKUP(D991,'BBLM COMCHECK'!$A:$L,12,0)</f>
        <v>28</v>
      </c>
      <c r="AC991" s="201">
        <f t="shared" si="103"/>
        <v>0</v>
      </c>
      <c r="AD991" s="94"/>
      <c r="AE991" s="201"/>
      <c r="AF991" s="201"/>
      <c r="AG991" s="201"/>
      <c r="AH991" s="201"/>
      <c r="AI991" s="94"/>
      <c r="AJ991" s="94"/>
      <c r="AK991" s="87" t="s">
        <v>239</v>
      </c>
      <c r="AL991" s="87" t="str">
        <f t="shared" si="104"/>
        <v>2026-01-15|06021|1058499000|0||0|1</v>
      </c>
      <c r="AP991" s="198"/>
      <c r="AQ991" s="198"/>
      <c r="AR991" s="198"/>
      <c r="BC991" s="87"/>
      <c r="BD991" s="89" t="s">
        <v>240</v>
      </c>
      <c r="BE991" s="87"/>
    </row>
    <row r="992" spans="1:57" ht="26.25" customHeight="1">
      <c r="A992" s="87" t="s">
        <v>803</v>
      </c>
      <c r="B992" s="87" t="s">
        <v>75</v>
      </c>
      <c r="C992" s="87" t="s">
        <v>75</v>
      </c>
      <c r="D992" s="92" t="s">
        <v>1557</v>
      </c>
      <c r="E992" s="92" t="s">
        <v>82</v>
      </c>
      <c r="F992" s="92" t="s">
        <v>1538</v>
      </c>
      <c r="G992" s="93" t="s">
        <v>133</v>
      </c>
      <c r="H992" s="93">
        <v>11</v>
      </c>
      <c r="I992" s="94" t="s">
        <v>20</v>
      </c>
      <c r="J992" s="148" t="s">
        <v>242</v>
      </c>
      <c r="K992" s="93" t="s">
        <v>243</v>
      </c>
      <c r="L992" s="94" t="s">
        <v>244</v>
      </c>
      <c r="M992" s="94">
        <v>16</v>
      </c>
      <c r="N992" s="95">
        <f t="shared" si="98"/>
        <v>0</v>
      </c>
      <c r="O992" s="201">
        <f>IF(P992&gt;0,VLOOKUP($D992,'BBLM COMCHECK'!$A:$S,14,0),0)</f>
        <v>0</v>
      </c>
      <c r="P992" s="202"/>
      <c r="Q992" s="91">
        <f t="shared" si="99"/>
        <v>0</v>
      </c>
      <c r="R992" s="201">
        <f>IF(S992&gt;0,VLOOKUP($D992,'BBLM COMCHECK'!$A:$S,15,0),0)</f>
        <v>0</v>
      </c>
      <c r="S992" s="202"/>
      <c r="T992" s="91">
        <f t="shared" si="100"/>
        <v>0</v>
      </c>
      <c r="U992" s="201">
        <f>IF(V992&gt;0,VLOOKUP($D992,'BBLM COMCHECK'!$A:$Z,25,0),0)</f>
        <v>0</v>
      </c>
      <c r="V992" s="202"/>
      <c r="W992" s="91">
        <f t="shared" si="101"/>
        <v>0</v>
      </c>
      <c r="X992" s="201">
        <f>IF(Y992&gt;0,VLOOKUP($D992,'BBLM COMCHECK'!$A:$Z,25,0),0)</f>
        <v>0</v>
      </c>
      <c r="Y992" s="202"/>
      <c r="Z992" s="91">
        <f t="shared" si="102"/>
        <v>0</v>
      </c>
      <c r="AA992" s="203" t="str">
        <f>VLOOKUP(D992,'BBLM COMCHECK'!$A:$I,9,0)</f>
        <v>normal</v>
      </c>
      <c r="AB992" s="204">
        <f>VLOOKUP(D992,'BBLM COMCHECK'!$A:$L,12,0)</f>
        <v>90</v>
      </c>
      <c r="AC992" s="201">
        <f t="shared" si="103"/>
        <v>0</v>
      </c>
      <c r="AD992" s="94"/>
      <c r="AE992" s="201"/>
      <c r="AF992" s="201"/>
      <c r="AG992" s="201"/>
      <c r="AH992" s="201"/>
      <c r="AI992" s="94"/>
      <c r="AJ992" s="94"/>
      <c r="AK992" s="87" t="s">
        <v>245</v>
      </c>
      <c r="AL992" s="87" t="str">
        <f t="shared" si="104"/>
        <v>2026-01-15|06021|1064670000|0||0|1</v>
      </c>
      <c r="AP992" s="198"/>
      <c r="AQ992" s="198"/>
      <c r="AR992" s="198"/>
      <c r="BC992" s="87"/>
      <c r="BD992" s="89" t="s">
        <v>246</v>
      </c>
      <c r="BE992" s="87"/>
    </row>
    <row r="993" spans="1:57" ht="26.25" customHeight="1">
      <c r="A993" s="87" t="s">
        <v>804</v>
      </c>
      <c r="B993" s="87" t="s">
        <v>75</v>
      </c>
      <c r="C993" s="87" t="s">
        <v>75</v>
      </c>
      <c r="D993" s="92" t="s">
        <v>1558</v>
      </c>
      <c r="E993" s="92" t="s">
        <v>82</v>
      </c>
      <c r="F993" s="92" t="s">
        <v>1538</v>
      </c>
      <c r="G993" s="93" t="s">
        <v>133</v>
      </c>
      <c r="H993" s="93">
        <v>11</v>
      </c>
      <c r="I993" s="94" t="s">
        <v>20</v>
      </c>
      <c r="J993" s="148" t="s">
        <v>248</v>
      </c>
      <c r="K993" s="93" t="s">
        <v>249</v>
      </c>
      <c r="L993" s="94" t="s">
        <v>250</v>
      </c>
      <c r="M993" s="94">
        <v>28</v>
      </c>
      <c r="N993" s="95">
        <f t="shared" si="98"/>
        <v>0</v>
      </c>
      <c r="O993" s="201">
        <f>IF(P993&gt;0,VLOOKUP($D993,'BBLM COMCHECK'!$A:$S,14,0),0)</f>
        <v>0</v>
      </c>
      <c r="P993" s="202"/>
      <c r="Q993" s="91">
        <f t="shared" si="99"/>
        <v>0</v>
      </c>
      <c r="R993" s="201">
        <f>IF(S993&gt;0,VLOOKUP($D993,'BBLM COMCHECK'!$A:$S,15,0),0)</f>
        <v>0</v>
      </c>
      <c r="S993" s="202"/>
      <c r="T993" s="91">
        <f t="shared" si="100"/>
        <v>0</v>
      </c>
      <c r="U993" s="201">
        <f>IF(V993&gt;0,VLOOKUP($D993,'BBLM COMCHECK'!$A:$Z,25,0),0)</f>
        <v>0</v>
      </c>
      <c r="V993" s="202"/>
      <c r="W993" s="91">
        <f t="shared" si="101"/>
        <v>0</v>
      </c>
      <c r="X993" s="201">
        <f>IF(Y993&gt;0,VLOOKUP($D993,'BBLM COMCHECK'!$A:$Z,25,0),0)</f>
        <v>0</v>
      </c>
      <c r="Y993" s="202"/>
      <c r="Z993" s="91">
        <f t="shared" si="102"/>
        <v>0</v>
      </c>
      <c r="AA993" s="203" t="str">
        <f>VLOOKUP(D993,'BBLM COMCHECK'!$A:$I,9,0)</f>
        <v>normal</v>
      </c>
      <c r="AB993" s="204">
        <f>VLOOKUP(D993,'BBLM COMCHECK'!$A:$L,12,0)</f>
        <v>8705</v>
      </c>
      <c r="AC993" s="201">
        <f t="shared" si="103"/>
        <v>0</v>
      </c>
      <c r="AD993" s="94"/>
      <c r="AE993" s="201"/>
      <c r="AF993" s="201"/>
      <c r="AG993" s="201"/>
      <c r="AH993" s="201"/>
      <c r="AI993" s="94"/>
      <c r="AJ993" s="94"/>
      <c r="AK993" s="87" t="s">
        <v>251</v>
      </c>
      <c r="AL993" s="87" t="str">
        <f t="shared" si="104"/>
        <v>2026-01-15|06021|1064680000|0||0|1</v>
      </c>
      <c r="AP993" s="198"/>
      <c r="AQ993" s="198"/>
      <c r="AR993" s="198"/>
      <c r="BC993" s="87"/>
      <c r="BD993" s="89" t="s">
        <v>252</v>
      </c>
      <c r="BE993" s="87"/>
    </row>
    <row r="994" spans="1:57" ht="26.25" customHeight="1">
      <c r="A994" s="87" t="s">
        <v>805</v>
      </c>
      <c r="B994" s="87" t="s">
        <v>75</v>
      </c>
      <c r="C994" s="87" t="s">
        <v>75</v>
      </c>
      <c r="D994" s="92" t="s">
        <v>1559</v>
      </c>
      <c r="E994" s="92" t="s">
        <v>82</v>
      </c>
      <c r="F994" s="92" t="s">
        <v>1538</v>
      </c>
      <c r="G994" s="93" t="s">
        <v>133</v>
      </c>
      <c r="H994" s="93">
        <v>21</v>
      </c>
      <c r="I994" s="94" t="s">
        <v>24</v>
      </c>
      <c r="J994" s="148" t="s">
        <v>254</v>
      </c>
      <c r="K994" s="93" t="s">
        <v>255</v>
      </c>
      <c r="L994" s="94" t="s">
        <v>256</v>
      </c>
      <c r="M994" s="94">
        <v>60</v>
      </c>
      <c r="N994" s="95">
        <f t="shared" si="98"/>
        <v>0</v>
      </c>
      <c r="O994" s="201">
        <f>IF(P994&gt;0,VLOOKUP($D994,'BBLM COMCHECK'!$A:$S,14,0),0)</f>
        <v>0</v>
      </c>
      <c r="P994" s="202"/>
      <c r="Q994" s="91">
        <f t="shared" si="99"/>
        <v>0</v>
      </c>
      <c r="R994" s="201">
        <f>IF(S994&gt;0,VLOOKUP($D994,'BBLM COMCHECK'!$A:$S,15,0),0)</f>
        <v>0</v>
      </c>
      <c r="S994" s="202"/>
      <c r="T994" s="91">
        <f t="shared" si="100"/>
        <v>0</v>
      </c>
      <c r="U994" s="201">
        <f>IF(V994&gt;0,VLOOKUP($D994,'BBLM COMCHECK'!$A:$Z,25,0),0)</f>
        <v>0</v>
      </c>
      <c r="V994" s="202"/>
      <c r="W994" s="91">
        <f t="shared" si="101"/>
        <v>0</v>
      </c>
      <c r="X994" s="201">
        <f>IF(Y994&gt;0,VLOOKUP($D994,'BBLM COMCHECK'!$A:$Z,25,0),0)</f>
        <v>0</v>
      </c>
      <c r="Y994" s="202"/>
      <c r="Z994" s="91">
        <f t="shared" si="102"/>
        <v>0</v>
      </c>
      <c r="AA994" s="203" t="str">
        <f>VLOOKUP(D994,'BBLM COMCHECK'!$A:$I,9,0)</f>
        <v>order stop</v>
      </c>
      <c r="AB994" s="204">
        <f>VLOOKUP(D994,'BBLM COMCHECK'!$A:$L,12,0)</f>
        <v>7271</v>
      </c>
      <c r="AC994" s="201">
        <f t="shared" si="103"/>
        <v>0</v>
      </c>
      <c r="AD994" s="94"/>
      <c r="AE994" s="201"/>
      <c r="AF994" s="201"/>
      <c r="AG994" s="201"/>
      <c r="AH994" s="201"/>
      <c r="AI994" s="94"/>
      <c r="AJ994" s="94"/>
      <c r="AK994" s="87" t="s">
        <v>257</v>
      </c>
      <c r="AL994" s="87" t="str">
        <f t="shared" si="104"/>
        <v>2026-01-15|06021|1070906000|0||0|1</v>
      </c>
      <c r="AP994" s="198"/>
      <c r="AQ994" s="198"/>
      <c r="AR994" s="198"/>
      <c r="BC994" s="87"/>
      <c r="BD994" s="89" t="s">
        <v>258</v>
      </c>
      <c r="BE994" s="87"/>
    </row>
    <row r="995" spans="1:57" ht="26.25" customHeight="1">
      <c r="A995" s="87" t="s">
        <v>806</v>
      </c>
      <c r="B995" s="87" t="s">
        <v>75</v>
      </c>
      <c r="C995" s="87" t="s">
        <v>75</v>
      </c>
      <c r="D995" s="92" t="s">
        <v>1560</v>
      </c>
      <c r="E995" s="92" t="s">
        <v>82</v>
      </c>
      <c r="F995" s="92" t="s">
        <v>1538</v>
      </c>
      <c r="G995" s="93" t="s">
        <v>133</v>
      </c>
      <c r="H995" s="93">
        <v>11</v>
      </c>
      <c r="I995" s="94" t="s">
        <v>20</v>
      </c>
      <c r="J995" s="148" t="s">
        <v>260</v>
      </c>
      <c r="K995" s="93" t="s">
        <v>261</v>
      </c>
      <c r="L995" s="94" t="s">
        <v>262</v>
      </c>
      <c r="M995" s="94">
        <v>12</v>
      </c>
      <c r="N995" s="95">
        <f t="shared" si="98"/>
        <v>0</v>
      </c>
      <c r="O995" s="201">
        <f>IF(P995&gt;0,VLOOKUP($D995,'BBLM COMCHECK'!$A:$S,14,0),0)</f>
        <v>0</v>
      </c>
      <c r="P995" s="202"/>
      <c r="Q995" s="91">
        <f t="shared" si="99"/>
        <v>0</v>
      </c>
      <c r="R995" s="201">
        <f>IF(S995&gt;0,VLOOKUP($D995,'BBLM COMCHECK'!$A:$S,15,0),0)</f>
        <v>0</v>
      </c>
      <c r="S995" s="202"/>
      <c r="T995" s="91">
        <f t="shared" si="100"/>
        <v>0</v>
      </c>
      <c r="U995" s="201">
        <f>IF(V995&gt;0,VLOOKUP($D995,'BBLM COMCHECK'!$A:$Z,25,0),0)</f>
        <v>0</v>
      </c>
      <c r="V995" s="202"/>
      <c r="W995" s="91">
        <f t="shared" si="101"/>
        <v>0</v>
      </c>
      <c r="X995" s="201">
        <f>IF(Y995&gt;0,VLOOKUP($D995,'BBLM COMCHECK'!$A:$Z,25,0),0)</f>
        <v>0</v>
      </c>
      <c r="Y995" s="202"/>
      <c r="Z995" s="91">
        <f t="shared" si="102"/>
        <v>0</v>
      </c>
      <c r="AA995" s="203" t="str">
        <f>VLOOKUP(D995,'BBLM COMCHECK'!$A:$I,9,0)</f>
        <v>normal</v>
      </c>
      <c r="AB995" s="204">
        <f>VLOOKUP(D995,'BBLM COMCHECK'!$A:$L,12,0)</f>
        <v>1719</v>
      </c>
      <c r="AC995" s="201">
        <f t="shared" si="103"/>
        <v>0</v>
      </c>
      <c r="AD995" s="94"/>
      <c r="AE995" s="201"/>
      <c r="AF995" s="201"/>
      <c r="AG995" s="201"/>
      <c r="AH995" s="201"/>
      <c r="AI995" s="94"/>
      <c r="AJ995" s="94"/>
      <c r="AK995" s="87" t="s">
        <v>263</v>
      </c>
      <c r="AL995" s="87" t="str">
        <f t="shared" si="104"/>
        <v>2026-01-15|06021|1071008000|0||0|1</v>
      </c>
      <c r="AP995" s="198"/>
      <c r="AQ995" s="198"/>
      <c r="AR995" s="198"/>
      <c r="BC995" s="87"/>
      <c r="BD995" s="89" t="s">
        <v>264</v>
      </c>
      <c r="BE995" s="87"/>
    </row>
    <row r="996" spans="1:57" ht="26.25" customHeight="1">
      <c r="A996" s="87" t="s">
        <v>807</v>
      </c>
      <c r="B996" s="87" t="s">
        <v>75</v>
      </c>
      <c r="C996" s="87" t="s">
        <v>75</v>
      </c>
      <c r="D996" s="92" t="s">
        <v>1561</v>
      </c>
      <c r="E996" s="92" t="s">
        <v>82</v>
      </c>
      <c r="F996" s="92" t="s">
        <v>1538</v>
      </c>
      <c r="G996" s="93" t="s">
        <v>133</v>
      </c>
      <c r="H996" s="93">
        <v>11</v>
      </c>
      <c r="I996" s="94" t="s">
        <v>20</v>
      </c>
      <c r="J996" s="148" t="s">
        <v>266</v>
      </c>
      <c r="K996" s="93" t="s">
        <v>267</v>
      </c>
      <c r="L996" s="94" t="s">
        <v>268</v>
      </c>
      <c r="M996" s="94">
        <v>9</v>
      </c>
      <c r="N996" s="95">
        <f t="shared" si="98"/>
        <v>0</v>
      </c>
      <c r="O996" s="201">
        <f>IF(P996&gt;0,VLOOKUP($D996,'BBLM COMCHECK'!$A:$S,14,0),0)</f>
        <v>0</v>
      </c>
      <c r="P996" s="202"/>
      <c r="Q996" s="91">
        <f t="shared" si="99"/>
        <v>0</v>
      </c>
      <c r="R996" s="201">
        <f>IF(S996&gt;0,VLOOKUP($D996,'BBLM COMCHECK'!$A:$S,15,0),0)</f>
        <v>0</v>
      </c>
      <c r="S996" s="202"/>
      <c r="T996" s="91">
        <f t="shared" si="100"/>
        <v>0</v>
      </c>
      <c r="U996" s="201">
        <f>IF(V996&gt;0,VLOOKUP($D996,'BBLM COMCHECK'!$A:$Z,25,0),0)</f>
        <v>0</v>
      </c>
      <c r="V996" s="202"/>
      <c r="W996" s="91">
        <f t="shared" si="101"/>
        <v>0</v>
      </c>
      <c r="X996" s="201">
        <f>IF(Y996&gt;0,VLOOKUP($D996,'BBLM COMCHECK'!$A:$Z,25,0),0)</f>
        <v>0</v>
      </c>
      <c r="Y996" s="202"/>
      <c r="Z996" s="91">
        <f t="shared" si="102"/>
        <v>0</v>
      </c>
      <c r="AA996" s="203" t="str">
        <f>VLOOKUP(D996,'BBLM COMCHECK'!$A:$I,9,0)</f>
        <v>normal</v>
      </c>
      <c r="AB996" s="204">
        <f>VLOOKUP(D996,'BBLM COMCHECK'!$A:$L,12,0)</f>
        <v>5</v>
      </c>
      <c r="AC996" s="201">
        <f t="shared" si="103"/>
        <v>0</v>
      </c>
      <c r="AD996" s="94"/>
      <c r="AE996" s="201"/>
      <c r="AF996" s="201"/>
      <c r="AG996" s="201"/>
      <c r="AH996" s="201"/>
      <c r="AI996" s="94"/>
      <c r="AJ996" s="94"/>
      <c r="AK996" s="87" t="s">
        <v>269</v>
      </c>
      <c r="AL996" s="87" t="str">
        <f t="shared" si="104"/>
        <v>2026-01-15|06021|1071606000|0||0|1</v>
      </c>
      <c r="AP996" s="198"/>
      <c r="AQ996" s="198"/>
      <c r="AR996" s="198"/>
      <c r="BC996" s="87"/>
      <c r="BD996" s="89" t="s">
        <v>270</v>
      </c>
      <c r="BE996" s="87"/>
    </row>
    <row r="997" spans="1:57" ht="26.25" customHeight="1">
      <c r="A997" s="87" t="s">
        <v>808</v>
      </c>
      <c r="B997" s="87" t="s">
        <v>75</v>
      </c>
      <c r="C997" s="87" t="s">
        <v>75</v>
      </c>
      <c r="D997" s="92" t="s">
        <v>1562</v>
      </c>
      <c r="E997" s="92" t="s">
        <v>82</v>
      </c>
      <c r="F997" s="92" t="s">
        <v>1538</v>
      </c>
      <c r="G997" s="93" t="s">
        <v>133</v>
      </c>
      <c r="H997" s="93">
        <v>11</v>
      </c>
      <c r="I997" s="94" t="s">
        <v>20</v>
      </c>
      <c r="J997" s="148" t="s">
        <v>272</v>
      </c>
      <c r="K997" s="93" t="s">
        <v>273</v>
      </c>
      <c r="L997" s="94" t="s">
        <v>274</v>
      </c>
      <c r="M997" s="94">
        <v>24</v>
      </c>
      <c r="N997" s="95">
        <f t="shared" si="98"/>
        <v>0</v>
      </c>
      <c r="O997" s="201">
        <f>IF(P997&gt;0,VLOOKUP($D997,'BBLM COMCHECK'!$A:$S,14,0),0)</f>
        <v>0</v>
      </c>
      <c r="P997" s="202"/>
      <c r="Q997" s="91">
        <f t="shared" si="99"/>
        <v>0</v>
      </c>
      <c r="R997" s="201">
        <f>IF(S997&gt;0,VLOOKUP($D997,'BBLM COMCHECK'!$A:$S,15,0),0)</f>
        <v>0</v>
      </c>
      <c r="S997" s="202"/>
      <c r="T997" s="91">
        <f t="shared" si="100"/>
        <v>0</v>
      </c>
      <c r="U997" s="201">
        <f>IF(V997&gt;0,VLOOKUP($D997,'BBLM COMCHECK'!$A:$Z,25,0),0)</f>
        <v>0</v>
      </c>
      <c r="V997" s="202"/>
      <c r="W997" s="91">
        <f t="shared" si="101"/>
        <v>0</v>
      </c>
      <c r="X997" s="201">
        <f>IF(Y997&gt;0,VLOOKUP($D997,'BBLM COMCHECK'!$A:$Z,25,0),0)</f>
        <v>0</v>
      </c>
      <c r="Y997" s="202"/>
      <c r="Z997" s="91">
        <f t="shared" si="102"/>
        <v>0</v>
      </c>
      <c r="AA997" s="203" t="str">
        <f>VLOOKUP(D997,'BBLM COMCHECK'!$A:$I,9,0)</f>
        <v>normal</v>
      </c>
      <c r="AB997" s="204">
        <f>VLOOKUP(D997,'BBLM COMCHECK'!$A:$L,12,0)</f>
        <v>23</v>
      </c>
      <c r="AC997" s="201">
        <f t="shared" si="103"/>
        <v>0</v>
      </c>
      <c r="AD997" s="94"/>
      <c r="AE997" s="201"/>
      <c r="AF997" s="201"/>
      <c r="AG997" s="201"/>
      <c r="AH997" s="201"/>
      <c r="AI997" s="94"/>
      <c r="AJ997" s="94"/>
      <c r="AK997" s="87" t="s">
        <v>275</v>
      </c>
      <c r="AL997" s="87" t="str">
        <f t="shared" si="104"/>
        <v>2026-01-15|06021|1072194000|0||0|1</v>
      </c>
      <c r="AP997" s="198"/>
      <c r="AQ997" s="198"/>
      <c r="AR997" s="198"/>
      <c r="BC997" s="87"/>
      <c r="BD997" s="89" t="s">
        <v>276</v>
      </c>
      <c r="BE997" s="87"/>
    </row>
    <row r="998" spans="1:57" ht="26.25" customHeight="1">
      <c r="A998" s="87" t="s">
        <v>809</v>
      </c>
      <c r="B998" s="87" t="s">
        <v>75</v>
      </c>
      <c r="C998" s="87" t="s">
        <v>75</v>
      </c>
      <c r="D998" s="92" t="s">
        <v>1563</v>
      </c>
      <c r="E998" s="92" t="s">
        <v>82</v>
      </c>
      <c r="F998" s="92" t="s">
        <v>1538</v>
      </c>
      <c r="G998" s="93" t="s">
        <v>133</v>
      </c>
      <c r="H998" s="93">
        <v>26</v>
      </c>
      <c r="I998" s="94" t="s">
        <v>25</v>
      </c>
      <c r="J998" s="148" t="s">
        <v>278</v>
      </c>
      <c r="K998" s="93" t="s">
        <v>279</v>
      </c>
      <c r="L998" s="94" t="s">
        <v>280</v>
      </c>
      <c r="M998" s="94">
        <v>20</v>
      </c>
      <c r="N998" s="95">
        <f t="shared" si="98"/>
        <v>0</v>
      </c>
      <c r="O998" s="201">
        <f>IF(P998&gt;0,VLOOKUP($D998,'BBLM COMCHECK'!$A:$S,14,0),0)</f>
        <v>0</v>
      </c>
      <c r="P998" s="202"/>
      <c r="Q998" s="91">
        <f t="shared" si="99"/>
        <v>0</v>
      </c>
      <c r="R998" s="201">
        <f>IF(S998&gt;0,VLOOKUP($D998,'BBLM COMCHECK'!$A:$S,15,0),0)</f>
        <v>0</v>
      </c>
      <c r="S998" s="202"/>
      <c r="T998" s="91">
        <f t="shared" si="100"/>
        <v>0</v>
      </c>
      <c r="U998" s="201">
        <f>IF(V998&gt;0,VLOOKUP($D998,'BBLM COMCHECK'!$A:$Z,25,0),0)</f>
        <v>0</v>
      </c>
      <c r="V998" s="202"/>
      <c r="W998" s="91">
        <f t="shared" si="101"/>
        <v>0</v>
      </c>
      <c r="X998" s="201">
        <f>IF(Y998&gt;0,VLOOKUP($D998,'BBLM COMCHECK'!$A:$Z,25,0),0)</f>
        <v>0</v>
      </c>
      <c r="Y998" s="202"/>
      <c r="Z998" s="91">
        <f t="shared" si="102"/>
        <v>0</v>
      </c>
      <c r="AA998" s="203" t="str">
        <f>VLOOKUP(D998,'BBLM COMCHECK'!$A:$I,9,0)</f>
        <v>normal</v>
      </c>
      <c r="AB998" s="204">
        <f>VLOOKUP(D998,'BBLM COMCHECK'!$A:$L,12,0)</f>
        <v>420</v>
      </c>
      <c r="AC998" s="201">
        <f t="shared" si="103"/>
        <v>0</v>
      </c>
      <c r="AD998" s="94"/>
      <c r="AE998" s="201"/>
      <c r="AF998" s="201"/>
      <c r="AG998" s="201"/>
      <c r="AH998" s="201"/>
      <c r="AI998" s="94"/>
      <c r="AJ998" s="94"/>
      <c r="AK998" s="87" t="s">
        <v>281</v>
      </c>
      <c r="AL998" s="87" t="str">
        <f t="shared" si="104"/>
        <v>2026-01-15|06021|1074674000|0||0|1</v>
      </c>
      <c r="AP998" s="198"/>
      <c r="AQ998" s="198"/>
      <c r="AR998" s="198"/>
      <c r="BC998" s="87"/>
      <c r="BD998" s="89" t="s">
        <v>282</v>
      </c>
      <c r="BE998" s="87"/>
    </row>
    <row r="999" spans="1:57" ht="26.25" customHeight="1">
      <c r="A999" s="87" t="s">
        <v>810</v>
      </c>
      <c r="B999" s="87" t="s">
        <v>75</v>
      </c>
      <c r="C999" s="87" t="s">
        <v>75</v>
      </c>
      <c r="D999" s="92" t="s">
        <v>1564</v>
      </c>
      <c r="E999" s="92" t="s">
        <v>82</v>
      </c>
      <c r="F999" s="92" t="s">
        <v>1538</v>
      </c>
      <c r="G999" s="93" t="s">
        <v>133</v>
      </c>
      <c r="H999" s="93">
        <v>26</v>
      </c>
      <c r="I999" s="94" t="s">
        <v>25</v>
      </c>
      <c r="J999" s="148" t="s">
        <v>284</v>
      </c>
      <c r="K999" s="93" t="s">
        <v>285</v>
      </c>
      <c r="L999" s="94" t="s">
        <v>286</v>
      </c>
      <c r="M999" s="94">
        <v>50</v>
      </c>
      <c r="N999" s="95">
        <f t="shared" si="98"/>
        <v>0</v>
      </c>
      <c r="O999" s="201">
        <f>IF(P999&gt;0,VLOOKUP($D999,'BBLM COMCHECK'!$A:$S,14,0),0)</f>
        <v>0</v>
      </c>
      <c r="P999" s="202"/>
      <c r="Q999" s="91">
        <f t="shared" si="99"/>
        <v>0</v>
      </c>
      <c r="R999" s="201">
        <f>IF(S999&gt;0,VLOOKUP($D999,'BBLM COMCHECK'!$A:$S,15,0),0)</f>
        <v>0</v>
      </c>
      <c r="S999" s="202"/>
      <c r="T999" s="91">
        <f t="shared" si="100"/>
        <v>0</v>
      </c>
      <c r="U999" s="201">
        <f>IF(V999&gt;0,VLOOKUP($D999,'BBLM COMCHECK'!$A:$Z,25,0),0)</f>
        <v>0</v>
      </c>
      <c r="V999" s="202"/>
      <c r="W999" s="91">
        <f t="shared" si="101"/>
        <v>0</v>
      </c>
      <c r="X999" s="201">
        <f>IF(Y999&gt;0,VLOOKUP($D999,'BBLM COMCHECK'!$A:$Z,25,0),0)</f>
        <v>0</v>
      </c>
      <c r="Y999" s="202"/>
      <c r="Z999" s="91">
        <f t="shared" si="102"/>
        <v>0</v>
      </c>
      <c r="AA999" s="203" t="str">
        <f>VLOOKUP(D999,'BBLM COMCHECK'!$A:$I,9,0)</f>
        <v>normal</v>
      </c>
      <c r="AB999" s="204">
        <f>VLOOKUP(D999,'BBLM COMCHECK'!$A:$L,12,0)</f>
        <v>50</v>
      </c>
      <c r="AC999" s="201">
        <f t="shared" si="103"/>
        <v>0</v>
      </c>
      <c r="AD999" s="94"/>
      <c r="AE999" s="201"/>
      <c r="AF999" s="201"/>
      <c r="AG999" s="201"/>
      <c r="AH999" s="201"/>
      <c r="AI999" s="94"/>
      <c r="AJ999" s="94"/>
      <c r="AK999" s="87" t="s">
        <v>287</v>
      </c>
      <c r="AL999" s="87" t="str">
        <f t="shared" si="104"/>
        <v>2026-01-15|06021|1074883000|0||0|1</v>
      </c>
      <c r="AP999" s="198"/>
      <c r="AQ999" s="198"/>
      <c r="AR999" s="198"/>
      <c r="BC999" s="87"/>
      <c r="BD999" s="89" t="s">
        <v>288</v>
      </c>
      <c r="BE999" s="87"/>
    </row>
    <row r="1000" spans="1:57" ht="26.25" customHeight="1">
      <c r="A1000" s="87" t="s">
        <v>811</v>
      </c>
      <c r="B1000" s="87" t="s">
        <v>75</v>
      </c>
      <c r="C1000" s="87" t="s">
        <v>75</v>
      </c>
      <c r="D1000" s="92" t="s">
        <v>1565</v>
      </c>
      <c r="E1000" s="92" t="s">
        <v>82</v>
      </c>
      <c r="F1000" s="92" t="s">
        <v>1538</v>
      </c>
      <c r="G1000" s="93" t="s">
        <v>133</v>
      </c>
      <c r="H1000" s="93">
        <v>27</v>
      </c>
      <c r="I1000" s="94" t="s">
        <v>27</v>
      </c>
      <c r="J1000" s="148" t="s">
        <v>290</v>
      </c>
      <c r="K1000" s="93" t="s">
        <v>291</v>
      </c>
      <c r="L1000" s="94" t="s">
        <v>292</v>
      </c>
      <c r="M1000" s="94">
        <v>25</v>
      </c>
      <c r="N1000" s="95">
        <f t="shared" si="98"/>
        <v>0</v>
      </c>
      <c r="O1000" s="201">
        <f>IF(P1000&gt;0,VLOOKUP($D1000,'BBLM COMCHECK'!$A:$S,14,0),0)</f>
        <v>0</v>
      </c>
      <c r="P1000" s="202"/>
      <c r="Q1000" s="91">
        <f t="shared" si="99"/>
        <v>0</v>
      </c>
      <c r="R1000" s="201">
        <f>IF(S1000&gt;0,VLOOKUP($D1000,'BBLM COMCHECK'!$A:$S,15,0),0)</f>
        <v>0</v>
      </c>
      <c r="S1000" s="202"/>
      <c r="T1000" s="91">
        <f t="shared" si="100"/>
        <v>0</v>
      </c>
      <c r="U1000" s="201">
        <f>IF(V1000&gt;0,VLOOKUP($D1000,'BBLM COMCHECK'!$A:$Z,25,0),0)</f>
        <v>0</v>
      </c>
      <c r="V1000" s="202"/>
      <c r="W1000" s="91">
        <f t="shared" si="101"/>
        <v>0</v>
      </c>
      <c r="X1000" s="201">
        <f>IF(Y1000&gt;0,VLOOKUP($D1000,'BBLM COMCHECK'!$A:$Z,25,0),0)</f>
        <v>0</v>
      </c>
      <c r="Y1000" s="202"/>
      <c r="Z1000" s="91">
        <f t="shared" si="102"/>
        <v>0</v>
      </c>
      <c r="AA1000" s="203" t="str">
        <f>VLOOKUP(D1000,'BBLM COMCHECK'!$A:$I,9,0)</f>
        <v>order stop</v>
      </c>
      <c r="AB1000" s="204">
        <f>VLOOKUP(D1000,'BBLM COMCHECK'!$A:$L,12,0)</f>
        <v>891</v>
      </c>
      <c r="AC1000" s="201">
        <f t="shared" si="103"/>
        <v>0</v>
      </c>
      <c r="AD1000" s="94"/>
      <c r="AE1000" s="201"/>
      <c r="AF1000" s="201"/>
      <c r="AG1000" s="201"/>
      <c r="AH1000" s="201"/>
      <c r="AI1000" s="94"/>
      <c r="AJ1000" s="94"/>
      <c r="AK1000" s="87" t="s">
        <v>293</v>
      </c>
      <c r="AL1000" s="87" t="str">
        <f t="shared" si="104"/>
        <v>2026-01-15|06021|1075557000|0||0|1</v>
      </c>
      <c r="AP1000" s="198"/>
      <c r="AQ1000" s="198"/>
      <c r="AR1000" s="198"/>
      <c r="BC1000" s="87"/>
      <c r="BD1000" s="89" t="s">
        <v>294</v>
      </c>
      <c r="BE1000" s="87"/>
    </row>
    <row r="1001" spans="1:57" ht="26.25" customHeight="1">
      <c r="A1001" s="87" t="s">
        <v>812</v>
      </c>
      <c r="B1001" s="87" t="s">
        <v>75</v>
      </c>
      <c r="C1001" s="87" t="s">
        <v>75</v>
      </c>
      <c r="D1001" s="92" t="s">
        <v>1566</v>
      </c>
      <c r="E1001" s="92" t="s">
        <v>82</v>
      </c>
      <c r="F1001" s="92" t="s">
        <v>1538</v>
      </c>
      <c r="G1001" s="93" t="s">
        <v>133</v>
      </c>
      <c r="H1001" s="93">
        <v>26</v>
      </c>
      <c r="I1001" s="94" t="s">
        <v>25</v>
      </c>
      <c r="J1001" s="148" t="s">
        <v>296</v>
      </c>
      <c r="K1001" s="93" t="s">
        <v>297</v>
      </c>
      <c r="L1001" s="94" t="s">
        <v>298</v>
      </c>
      <c r="M1001" s="94">
        <v>12</v>
      </c>
      <c r="N1001" s="95">
        <f t="shared" si="98"/>
        <v>0</v>
      </c>
      <c r="O1001" s="201">
        <f>IF(P1001&gt;0,VLOOKUP($D1001,'BBLM COMCHECK'!$A:$S,14,0),0)</f>
        <v>0</v>
      </c>
      <c r="P1001" s="202"/>
      <c r="Q1001" s="91">
        <f t="shared" si="99"/>
        <v>0</v>
      </c>
      <c r="R1001" s="201">
        <f>IF(S1001&gt;0,VLOOKUP($D1001,'BBLM COMCHECK'!$A:$S,15,0),0)</f>
        <v>0</v>
      </c>
      <c r="S1001" s="202"/>
      <c r="T1001" s="91">
        <f t="shared" si="100"/>
        <v>0</v>
      </c>
      <c r="U1001" s="201">
        <f>IF(V1001&gt;0,VLOOKUP($D1001,'BBLM COMCHECK'!$A:$Z,25,0),0)</f>
        <v>0</v>
      </c>
      <c r="V1001" s="202"/>
      <c r="W1001" s="91">
        <f t="shared" si="101"/>
        <v>0</v>
      </c>
      <c r="X1001" s="201">
        <f>IF(Y1001&gt;0,VLOOKUP($D1001,'BBLM COMCHECK'!$A:$Z,25,0),0)</f>
        <v>0</v>
      </c>
      <c r="Y1001" s="202"/>
      <c r="Z1001" s="91">
        <f t="shared" si="102"/>
        <v>0</v>
      </c>
      <c r="AA1001" s="203" t="str">
        <f>VLOOKUP(D1001,'BBLM COMCHECK'!$A:$I,9,0)</f>
        <v>normal</v>
      </c>
      <c r="AB1001" s="204">
        <f>VLOOKUP(D1001,'BBLM COMCHECK'!$A:$L,12,0)</f>
        <v>10676</v>
      </c>
      <c r="AC1001" s="201">
        <f t="shared" si="103"/>
        <v>0</v>
      </c>
      <c r="AD1001" s="94"/>
      <c r="AE1001" s="201"/>
      <c r="AF1001" s="201"/>
      <c r="AG1001" s="201"/>
      <c r="AH1001" s="201"/>
      <c r="AI1001" s="94"/>
      <c r="AJ1001" s="94"/>
      <c r="AK1001" s="87" t="s">
        <v>299</v>
      </c>
      <c r="AL1001" s="87" t="str">
        <f t="shared" si="104"/>
        <v>2026-01-15|06021|1077236000|0||0|1</v>
      </c>
      <c r="AP1001" s="198"/>
      <c r="AQ1001" s="198"/>
      <c r="AR1001" s="198"/>
      <c r="BC1001" s="87"/>
      <c r="BD1001" s="89" t="s">
        <v>867</v>
      </c>
      <c r="BE1001" s="87"/>
    </row>
    <row r="1002" spans="1:57" ht="26.25" customHeight="1">
      <c r="A1002" s="87" t="s">
        <v>813</v>
      </c>
      <c r="B1002" s="87" t="s">
        <v>75</v>
      </c>
      <c r="C1002" s="87" t="s">
        <v>75</v>
      </c>
      <c r="D1002" s="92" t="s">
        <v>1567</v>
      </c>
      <c r="E1002" s="92" t="s">
        <v>82</v>
      </c>
      <c r="F1002" s="92" t="s">
        <v>1538</v>
      </c>
      <c r="G1002" s="93" t="s">
        <v>133</v>
      </c>
      <c r="H1002" s="93">
        <v>26</v>
      </c>
      <c r="I1002" s="94" t="s">
        <v>25</v>
      </c>
      <c r="J1002" s="148" t="s">
        <v>302</v>
      </c>
      <c r="K1002" s="93" t="s">
        <v>303</v>
      </c>
      <c r="L1002" s="94" t="s">
        <v>304</v>
      </c>
      <c r="M1002" s="94">
        <v>12</v>
      </c>
      <c r="N1002" s="95">
        <f t="shared" si="98"/>
        <v>0</v>
      </c>
      <c r="O1002" s="201">
        <f>IF(P1002&gt;0,VLOOKUP($D1002,'BBLM COMCHECK'!$A:$S,14,0),0)</f>
        <v>0</v>
      </c>
      <c r="P1002" s="202"/>
      <c r="Q1002" s="91">
        <f t="shared" si="99"/>
        <v>0</v>
      </c>
      <c r="R1002" s="201">
        <f>IF(S1002&gt;0,VLOOKUP($D1002,'BBLM COMCHECK'!$A:$S,15,0),0)</f>
        <v>0</v>
      </c>
      <c r="S1002" s="202"/>
      <c r="T1002" s="91">
        <f t="shared" si="100"/>
        <v>0</v>
      </c>
      <c r="U1002" s="201">
        <f>IF(V1002&gt;0,VLOOKUP($D1002,'BBLM COMCHECK'!$A:$Z,25,0),0)</f>
        <v>0</v>
      </c>
      <c r="V1002" s="202"/>
      <c r="W1002" s="91">
        <f t="shared" si="101"/>
        <v>0</v>
      </c>
      <c r="X1002" s="201">
        <f>IF(Y1002&gt;0,VLOOKUP($D1002,'BBLM COMCHECK'!$A:$Z,25,0),0)</f>
        <v>0</v>
      </c>
      <c r="Y1002" s="202"/>
      <c r="Z1002" s="91">
        <f t="shared" si="102"/>
        <v>0</v>
      </c>
      <c r="AA1002" s="203" t="str">
        <f>VLOOKUP(D1002,'BBLM COMCHECK'!$A:$I,9,0)</f>
        <v>normal</v>
      </c>
      <c r="AB1002" s="204">
        <f>VLOOKUP(D1002,'BBLM COMCHECK'!$A:$L,12,0)</f>
        <v>42398</v>
      </c>
      <c r="AC1002" s="201">
        <f t="shared" si="103"/>
        <v>0</v>
      </c>
      <c r="AD1002" s="94"/>
      <c r="AE1002" s="201"/>
      <c r="AF1002" s="201"/>
      <c r="AG1002" s="201"/>
      <c r="AH1002" s="201"/>
      <c r="AI1002" s="94"/>
      <c r="AJ1002" s="94"/>
      <c r="AK1002" s="87" t="s">
        <v>526</v>
      </c>
      <c r="AL1002" s="87" t="str">
        <f t="shared" si="104"/>
        <v>2026-01-15|06021|1077237000|0||0|1</v>
      </c>
      <c r="AP1002" s="198"/>
      <c r="AQ1002" s="198"/>
      <c r="AR1002" s="198"/>
      <c r="BC1002" s="87"/>
      <c r="BD1002" s="89" t="s">
        <v>306</v>
      </c>
      <c r="BE1002" s="87"/>
    </row>
    <row r="1003" spans="1:57" ht="26.25" customHeight="1">
      <c r="A1003" s="87" t="s">
        <v>814</v>
      </c>
      <c r="B1003" s="87" t="s">
        <v>75</v>
      </c>
      <c r="C1003" s="87" t="s">
        <v>75</v>
      </c>
      <c r="D1003" s="92" t="s">
        <v>1568</v>
      </c>
      <c r="E1003" s="92" t="s">
        <v>82</v>
      </c>
      <c r="F1003" s="92" t="s">
        <v>1538</v>
      </c>
      <c r="G1003" s="93" t="s">
        <v>133</v>
      </c>
      <c r="H1003" s="93">
        <v>26</v>
      </c>
      <c r="I1003" s="94" t="s">
        <v>25</v>
      </c>
      <c r="J1003" s="148" t="s">
        <v>308</v>
      </c>
      <c r="K1003" s="93" t="s">
        <v>309</v>
      </c>
      <c r="L1003" s="94" t="s">
        <v>310</v>
      </c>
      <c r="M1003" s="94">
        <v>12</v>
      </c>
      <c r="N1003" s="95">
        <f t="shared" si="98"/>
        <v>0</v>
      </c>
      <c r="O1003" s="201">
        <f>IF(P1003&gt;0,VLOOKUP($D1003,'BBLM COMCHECK'!$A:$S,14,0),0)</f>
        <v>0</v>
      </c>
      <c r="P1003" s="202"/>
      <c r="Q1003" s="91">
        <f t="shared" si="99"/>
        <v>0</v>
      </c>
      <c r="R1003" s="201">
        <f>IF(S1003&gt;0,VLOOKUP($D1003,'BBLM COMCHECK'!$A:$S,15,0),0)</f>
        <v>0</v>
      </c>
      <c r="S1003" s="202"/>
      <c r="T1003" s="91">
        <f t="shared" si="100"/>
        <v>0</v>
      </c>
      <c r="U1003" s="201">
        <f>IF(V1003&gt;0,VLOOKUP($D1003,'BBLM COMCHECK'!$A:$Z,25,0),0)</f>
        <v>0</v>
      </c>
      <c r="V1003" s="202"/>
      <c r="W1003" s="91">
        <f t="shared" si="101"/>
        <v>0</v>
      </c>
      <c r="X1003" s="201">
        <f>IF(Y1003&gt;0,VLOOKUP($D1003,'BBLM COMCHECK'!$A:$Z,25,0),0)</f>
        <v>0</v>
      </c>
      <c r="Y1003" s="202"/>
      <c r="Z1003" s="91">
        <f t="shared" si="102"/>
        <v>0</v>
      </c>
      <c r="AA1003" s="203" t="str">
        <f>VLOOKUP(D1003,'BBLM COMCHECK'!$A:$I,9,0)</f>
        <v>normal</v>
      </c>
      <c r="AB1003" s="204">
        <f>VLOOKUP(D1003,'BBLM COMCHECK'!$A:$L,12,0)</f>
        <v>0</v>
      </c>
      <c r="AC1003" s="201">
        <f t="shared" si="103"/>
        <v>1</v>
      </c>
      <c r="AD1003" s="94"/>
      <c r="AE1003" s="201"/>
      <c r="AF1003" s="201"/>
      <c r="AG1003" s="201"/>
      <c r="AH1003" s="201"/>
      <c r="AI1003" s="94"/>
      <c r="AJ1003" s="94"/>
      <c r="AK1003" s="87" t="s">
        <v>311</v>
      </c>
      <c r="AL1003" s="87" t="str">
        <f t="shared" si="104"/>
        <v>2026-01-15|06021|1082607000|0||0|1</v>
      </c>
      <c r="AP1003" s="198"/>
      <c r="AQ1003" s="198"/>
      <c r="AR1003" s="198"/>
      <c r="BC1003" s="87"/>
      <c r="BD1003" s="89" t="s">
        <v>312</v>
      </c>
      <c r="BE1003" s="87"/>
    </row>
    <row r="1004" spans="1:57" ht="26.25" customHeight="1">
      <c r="A1004" s="87" t="s">
        <v>815</v>
      </c>
      <c r="B1004" s="87" t="s">
        <v>75</v>
      </c>
      <c r="C1004" s="87" t="s">
        <v>75</v>
      </c>
      <c r="D1004" s="92" t="s">
        <v>1569</v>
      </c>
      <c r="E1004" s="92" t="s">
        <v>82</v>
      </c>
      <c r="F1004" s="92" t="s">
        <v>1538</v>
      </c>
      <c r="G1004" s="93" t="s">
        <v>133</v>
      </c>
      <c r="H1004" s="93">
        <v>26</v>
      </c>
      <c r="I1004" s="94" t="s">
        <v>25</v>
      </c>
      <c r="J1004" s="148" t="s">
        <v>314</v>
      </c>
      <c r="K1004" s="93" t="s">
        <v>315</v>
      </c>
      <c r="L1004" s="94" t="s">
        <v>316</v>
      </c>
      <c r="M1004" s="94">
        <v>24</v>
      </c>
      <c r="N1004" s="95">
        <f t="shared" si="98"/>
        <v>0</v>
      </c>
      <c r="O1004" s="201">
        <f>IF(P1004&gt;0,VLOOKUP($D1004,'BBLM COMCHECK'!$A:$S,14,0),0)</f>
        <v>0</v>
      </c>
      <c r="P1004" s="202"/>
      <c r="Q1004" s="91">
        <f t="shared" si="99"/>
        <v>0</v>
      </c>
      <c r="R1004" s="201">
        <f>IF(S1004&gt;0,VLOOKUP($D1004,'BBLM COMCHECK'!$A:$S,15,0),0)</f>
        <v>0</v>
      </c>
      <c r="S1004" s="202"/>
      <c r="T1004" s="91">
        <f t="shared" si="100"/>
        <v>0</v>
      </c>
      <c r="U1004" s="201">
        <f>IF(V1004&gt;0,VLOOKUP($D1004,'BBLM COMCHECK'!$A:$Z,25,0),0)</f>
        <v>0</v>
      </c>
      <c r="V1004" s="202"/>
      <c r="W1004" s="91">
        <f t="shared" si="101"/>
        <v>0</v>
      </c>
      <c r="X1004" s="201">
        <f>IF(Y1004&gt;0,VLOOKUP($D1004,'BBLM COMCHECK'!$A:$Z,25,0),0)</f>
        <v>0</v>
      </c>
      <c r="Y1004" s="202"/>
      <c r="Z1004" s="91">
        <f t="shared" si="102"/>
        <v>0</v>
      </c>
      <c r="AA1004" s="203" t="str">
        <f>VLOOKUP(D1004,'BBLM COMCHECK'!$A:$I,9,0)</f>
        <v>normal</v>
      </c>
      <c r="AB1004" s="204">
        <f>VLOOKUP(D1004,'BBLM COMCHECK'!$A:$L,12,0)</f>
        <v>3070</v>
      </c>
      <c r="AC1004" s="201">
        <f t="shared" si="103"/>
        <v>0</v>
      </c>
      <c r="AD1004" s="94"/>
      <c r="AE1004" s="201"/>
      <c r="AF1004" s="201"/>
      <c r="AG1004" s="201"/>
      <c r="AH1004" s="201"/>
      <c r="AI1004" s="94"/>
      <c r="AJ1004" s="94"/>
      <c r="AK1004" s="87" t="s">
        <v>317</v>
      </c>
      <c r="AL1004" s="87" t="str">
        <f t="shared" si="104"/>
        <v>2026-01-15|06021|1082723000|0||0|1</v>
      </c>
      <c r="AP1004" s="198"/>
      <c r="AQ1004" s="198"/>
      <c r="AR1004" s="198"/>
      <c r="BC1004" s="87"/>
      <c r="BD1004" s="89" t="s">
        <v>318</v>
      </c>
      <c r="BE1004" s="87"/>
    </row>
    <row r="1005" spans="1:57" ht="26.25" customHeight="1">
      <c r="A1005" s="87" t="s">
        <v>816</v>
      </c>
      <c r="B1005" s="87" t="s">
        <v>75</v>
      </c>
      <c r="C1005" s="87" t="s">
        <v>75</v>
      </c>
      <c r="D1005" s="92" t="s">
        <v>1570</v>
      </c>
      <c r="E1005" s="92" t="s">
        <v>82</v>
      </c>
      <c r="F1005" s="92" t="s">
        <v>1538</v>
      </c>
      <c r="G1005" s="93" t="s">
        <v>133</v>
      </c>
      <c r="H1005" s="93">
        <v>27</v>
      </c>
      <c r="I1005" s="94" t="s">
        <v>27</v>
      </c>
      <c r="J1005" s="148" t="s">
        <v>320</v>
      </c>
      <c r="K1005" s="93" t="s">
        <v>321</v>
      </c>
      <c r="L1005" s="94" t="s">
        <v>322</v>
      </c>
      <c r="M1005" s="94">
        <v>30</v>
      </c>
      <c r="N1005" s="95">
        <f t="shared" si="98"/>
        <v>0</v>
      </c>
      <c r="O1005" s="201">
        <f>IF(P1005&gt;0,VLOOKUP($D1005,'BBLM COMCHECK'!$A:$S,14,0),0)</f>
        <v>0</v>
      </c>
      <c r="P1005" s="202"/>
      <c r="Q1005" s="91">
        <f t="shared" si="99"/>
        <v>0</v>
      </c>
      <c r="R1005" s="201">
        <f>IF(S1005&gt;0,VLOOKUP($D1005,'BBLM COMCHECK'!$A:$S,15,0),0)</f>
        <v>0</v>
      </c>
      <c r="S1005" s="202"/>
      <c r="T1005" s="91">
        <f t="shared" si="100"/>
        <v>0</v>
      </c>
      <c r="U1005" s="201">
        <f>IF(V1005&gt;0,VLOOKUP($D1005,'BBLM COMCHECK'!$A:$Z,25,0),0)</f>
        <v>0</v>
      </c>
      <c r="V1005" s="202"/>
      <c r="W1005" s="91">
        <f t="shared" si="101"/>
        <v>0</v>
      </c>
      <c r="X1005" s="201">
        <f>IF(Y1005&gt;0,VLOOKUP($D1005,'BBLM COMCHECK'!$A:$Z,25,0),0)</f>
        <v>0</v>
      </c>
      <c r="Y1005" s="202"/>
      <c r="Z1005" s="91">
        <f t="shared" si="102"/>
        <v>0</v>
      </c>
      <c r="AA1005" s="203" t="str">
        <f>VLOOKUP(D1005,'BBLM COMCHECK'!$A:$I,9,0)</f>
        <v>normal</v>
      </c>
      <c r="AB1005" s="204">
        <f>VLOOKUP(D1005,'BBLM COMCHECK'!$A:$L,12,0)</f>
        <v>241</v>
      </c>
      <c r="AC1005" s="201">
        <f t="shared" si="103"/>
        <v>0</v>
      </c>
      <c r="AD1005" s="94"/>
      <c r="AE1005" s="201"/>
      <c r="AF1005" s="201"/>
      <c r="AG1005" s="201"/>
      <c r="AH1005" s="201"/>
      <c r="AI1005" s="94"/>
      <c r="AJ1005" s="94"/>
      <c r="AK1005" s="87" t="s">
        <v>323</v>
      </c>
      <c r="AL1005" s="87" t="str">
        <f t="shared" si="104"/>
        <v>2026-01-15|06021|1083898000|0||0|1</v>
      </c>
      <c r="AP1005" s="198"/>
      <c r="AQ1005" s="198"/>
      <c r="AR1005" s="198"/>
      <c r="BC1005" s="87"/>
      <c r="BD1005" s="89" t="s">
        <v>324</v>
      </c>
      <c r="BE1005" s="87"/>
    </row>
    <row r="1006" spans="1:57" ht="26.25" customHeight="1">
      <c r="A1006" s="87" t="s">
        <v>817</v>
      </c>
      <c r="B1006" s="87" t="s">
        <v>75</v>
      </c>
      <c r="C1006" s="87" t="s">
        <v>75</v>
      </c>
      <c r="D1006" s="92" t="s">
        <v>1571</v>
      </c>
      <c r="E1006" s="92" t="s">
        <v>82</v>
      </c>
      <c r="F1006" s="92" t="s">
        <v>1538</v>
      </c>
      <c r="G1006" s="93" t="s">
        <v>133</v>
      </c>
      <c r="H1006" s="93">
        <v>27</v>
      </c>
      <c r="I1006" s="94" t="s">
        <v>27</v>
      </c>
      <c r="J1006" s="148" t="s">
        <v>326</v>
      </c>
      <c r="K1006" s="93" t="s">
        <v>327</v>
      </c>
      <c r="L1006" s="94" t="s">
        <v>328</v>
      </c>
      <c r="M1006" s="94">
        <v>24</v>
      </c>
      <c r="N1006" s="95">
        <f t="shared" si="98"/>
        <v>0</v>
      </c>
      <c r="O1006" s="201">
        <f>IF(P1006&gt;0,VLOOKUP($D1006,'BBLM COMCHECK'!$A:$S,14,0),0)</f>
        <v>0</v>
      </c>
      <c r="P1006" s="202"/>
      <c r="Q1006" s="91">
        <f t="shared" si="99"/>
        <v>0</v>
      </c>
      <c r="R1006" s="201">
        <f>IF(S1006&gt;0,VLOOKUP($D1006,'BBLM COMCHECK'!$A:$S,15,0),0)</f>
        <v>0</v>
      </c>
      <c r="S1006" s="202"/>
      <c r="T1006" s="91">
        <f t="shared" si="100"/>
        <v>0</v>
      </c>
      <c r="U1006" s="201">
        <f>IF(V1006&gt;0,VLOOKUP($D1006,'BBLM COMCHECK'!$A:$Z,25,0),0)</f>
        <v>0</v>
      </c>
      <c r="V1006" s="202"/>
      <c r="W1006" s="91">
        <f t="shared" si="101"/>
        <v>0</v>
      </c>
      <c r="X1006" s="201">
        <f>IF(Y1006&gt;0,VLOOKUP($D1006,'BBLM COMCHECK'!$A:$Z,25,0),0)</f>
        <v>0</v>
      </c>
      <c r="Y1006" s="202"/>
      <c r="Z1006" s="91">
        <f t="shared" si="102"/>
        <v>0</v>
      </c>
      <c r="AA1006" s="203" t="str">
        <f>VLOOKUP(D1006,'BBLM COMCHECK'!$A:$I,9,0)</f>
        <v>normal</v>
      </c>
      <c r="AB1006" s="204">
        <f>VLOOKUP(D1006,'BBLM COMCHECK'!$A:$L,12,0)</f>
        <v>749</v>
      </c>
      <c r="AC1006" s="201">
        <f t="shared" si="103"/>
        <v>0</v>
      </c>
      <c r="AD1006" s="94"/>
      <c r="AE1006" s="201"/>
      <c r="AF1006" s="201"/>
      <c r="AG1006" s="201"/>
      <c r="AH1006" s="201"/>
      <c r="AI1006" s="94"/>
      <c r="AJ1006" s="94"/>
      <c r="AK1006" s="87" t="s">
        <v>329</v>
      </c>
      <c r="AL1006" s="87" t="str">
        <f t="shared" si="104"/>
        <v>2026-01-15|06021|1083903000|0||0|1</v>
      </c>
      <c r="AP1006" s="198"/>
      <c r="AQ1006" s="198"/>
      <c r="AR1006" s="198"/>
      <c r="BC1006" s="87"/>
      <c r="BD1006" s="89" t="s">
        <v>330</v>
      </c>
      <c r="BE1006" s="87"/>
    </row>
    <row r="1007" spans="1:57" ht="26.25" customHeight="1">
      <c r="A1007" s="87" t="s">
        <v>818</v>
      </c>
      <c r="B1007" s="87" t="s">
        <v>75</v>
      </c>
      <c r="C1007" s="87" t="s">
        <v>75</v>
      </c>
      <c r="D1007" s="92" t="s">
        <v>1572</v>
      </c>
      <c r="E1007" s="92" t="s">
        <v>82</v>
      </c>
      <c r="F1007" s="92" t="s">
        <v>1538</v>
      </c>
      <c r="G1007" s="93" t="s">
        <v>133</v>
      </c>
      <c r="H1007" s="93">
        <v>17</v>
      </c>
      <c r="I1007" s="94" t="s">
        <v>22</v>
      </c>
      <c r="J1007" s="148" t="s">
        <v>332</v>
      </c>
      <c r="K1007" s="93" t="s">
        <v>333</v>
      </c>
      <c r="L1007" s="94" t="s">
        <v>334</v>
      </c>
      <c r="M1007" s="94">
        <v>60</v>
      </c>
      <c r="N1007" s="95">
        <f t="shared" si="98"/>
        <v>0</v>
      </c>
      <c r="O1007" s="201">
        <f>IF(P1007&gt;0,VLOOKUP($D1007,'BBLM COMCHECK'!$A:$S,14,0),0)</f>
        <v>0</v>
      </c>
      <c r="P1007" s="202"/>
      <c r="Q1007" s="91">
        <f t="shared" si="99"/>
        <v>0</v>
      </c>
      <c r="R1007" s="201">
        <f>IF(S1007&gt;0,VLOOKUP($D1007,'BBLM COMCHECK'!$A:$S,15,0),0)</f>
        <v>0</v>
      </c>
      <c r="S1007" s="202"/>
      <c r="T1007" s="91">
        <f t="shared" si="100"/>
        <v>0</v>
      </c>
      <c r="U1007" s="201">
        <f>IF(V1007&gt;0,VLOOKUP($D1007,'BBLM COMCHECK'!$A:$Z,25,0),0)</f>
        <v>0</v>
      </c>
      <c r="V1007" s="202"/>
      <c r="W1007" s="91">
        <f t="shared" si="101"/>
        <v>0</v>
      </c>
      <c r="X1007" s="201">
        <f>IF(Y1007&gt;0,VLOOKUP($D1007,'BBLM COMCHECK'!$A:$Z,25,0),0)</f>
        <v>0</v>
      </c>
      <c r="Y1007" s="202"/>
      <c r="Z1007" s="91">
        <f t="shared" si="102"/>
        <v>0</v>
      </c>
      <c r="AA1007" s="203" t="str">
        <f>VLOOKUP(D1007,'BBLM COMCHECK'!$A:$I,9,0)</f>
        <v>normal</v>
      </c>
      <c r="AB1007" s="204">
        <f>VLOOKUP(D1007,'BBLM COMCHECK'!$A:$L,12,0)</f>
        <v>513</v>
      </c>
      <c r="AC1007" s="201">
        <f t="shared" si="103"/>
        <v>0</v>
      </c>
      <c r="AD1007" s="94"/>
      <c r="AE1007" s="201"/>
      <c r="AF1007" s="201"/>
      <c r="AG1007" s="201"/>
      <c r="AH1007" s="201"/>
      <c r="AI1007" s="94"/>
      <c r="AJ1007" s="94"/>
      <c r="AK1007" s="87" t="s">
        <v>335</v>
      </c>
      <c r="AL1007" s="87" t="str">
        <f t="shared" si="104"/>
        <v>2026-01-15|06021|1084369000|0||0|1</v>
      </c>
      <c r="AP1007" s="198"/>
      <c r="AQ1007" s="198"/>
      <c r="AR1007" s="198"/>
      <c r="BC1007" s="87"/>
      <c r="BD1007" s="89" t="s">
        <v>336</v>
      </c>
      <c r="BE1007" s="87"/>
    </row>
    <row r="1008" spans="1:57" ht="26.25" customHeight="1">
      <c r="A1008" s="87" t="s">
        <v>819</v>
      </c>
      <c r="B1008" s="87" t="s">
        <v>75</v>
      </c>
      <c r="C1008" s="87" t="s">
        <v>75</v>
      </c>
      <c r="D1008" s="92" t="s">
        <v>1573</v>
      </c>
      <c r="E1008" s="92" t="s">
        <v>82</v>
      </c>
      <c r="F1008" s="92" t="s">
        <v>1538</v>
      </c>
      <c r="G1008" s="93" t="s">
        <v>133</v>
      </c>
      <c r="H1008" s="93">
        <v>17</v>
      </c>
      <c r="I1008" s="94" t="s">
        <v>22</v>
      </c>
      <c r="J1008" s="148" t="s">
        <v>338</v>
      </c>
      <c r="K1008" s="93" t="s">
        <v>339</v>
      </c>
      <c r="L1008" s="94" t="s">
        <v>340</v>
      </c>
      <c r="M1008" s="94">
        <v>40</v>
      </c>
      <c r="N1008" s="95">
        <f t="shared" si="98"/>
        <v>0</v>
      </c>
      <c r="O1008" s="201">
        <f>IF(P1008&gt;0,VLOOKUP($D1008,'BBLM COMCHECK'!$A:$S,14,0),0)</f>
        <v>0</v>
      </c>
      <c r="P1008" s="202"/>
      <c r="Q1008" s="91">
        <f t="shared" si="99"/>
        <v>0</v>
      </c>
      <c r="R1008" s="201">
        <f>IF(S1008&gt;0,VLOOKUP($D1008,'BBLM COMCHECK'!$A:$S,15,0),0)</f>
        <v>0</v>
      </c>
      <c r="S1008" s="202"/>
      <c r="T1008" s="91">
        <f t="shared" si="100"/>
        <v>0</v>
      </c>
      <c r="U1008" s="201">
        <f>IF(V1008&gt;0,VLOOKUP($D1008,'BBLM COMCHECK'!$A:$Z,25,0),0)</f>
        <v>0</v>
      </c>
      <c r="V1008" s="202"/>
      <c r="W1008" s="91">
        <f t="shared" si="101"/>
        <v>0</v>
      </c>
      <c r="X1008" s="201">
        <f>IF(Y1008&gt;0,VLOOKUP($D1008,'BBLM COMCHECK'!$A:$Z,25,0),0)</f>
        <v>0</v>
      </c>
      <c r="Y1008" s="202"/>
      <c r="Z1008" s="91">
        <f t="shared" si="102"/>
        <v>0</v>
      </c>
      <c r="AA1008" s="203" t="str">
        <f>VLOOKUP(D1008,'BBLM COMCHECK'!$A:$I,9,0)</f>
        <v>order stop</v>
      </c>
      <c r="AB1008" s="204">
        <f>VLOOKUP(D1008,'BBLM COMCHECK'!$A:$L,12,0)</f>
        <v>14658</v>
      </c>
      <c r="AC1008" s="201">
        <f t="shared" si="103"/>
        <v>0</v>
      </c>
      <c r="AD1008" s="94"/>
      <c r="AE1008" s="201"/>
      <c r="AF1008" s="201"/>
      <c r="AG1008" s="201"/>
      <c r="AH1008" s="201"/>
      <c r="AI1008" s="94"/>
      <c r="AJ1008" s="94"/>
      <c r="AK1008" s="87" t="s">
        <v>341</v>
      </c>
      <c r="AL1008" s="87" t="str">
        <f t="shared" si="104"/>
        <v>2026-01-15|06021|1088129000|0||0|1</v>
      </c>
      <c r="AP1008" s="198"/>
      <c r="AQ1008" s="198"/>
      <c r="AR1008" s="198"/>
      <c r="BC1008" s="87"/>
      <c r="BD1008" s="89" t="s">
        <v>342</v>
      </c>
      <c r="BE1008" s="87"/>
    </row>
    <row r="1009" spans="1:57" ht="26.25" customHeight="1">
      <c r="A1009" s="87" t="s">
        <v>820</v>
      </c>
      <c r="B1009" s="87" t="s">
        <v>75</v>
      </c>
      <c r="C1009" s="87" t="s">
        <v>75</v>
      </c>
      <c r="D1009" s="92" t="s">
        <v>1574</v>
      </c>
      <c r="E1009" s="92" t="s">
        <v>82</v>
      </c>
      <c r="F1009" s="92" t="s">
        <v>1538</v>
      </c>
      <c r="G1009" s="93" t="s">
        <v>133</v>
      </c>
      <c r="H1009" s="93">
        <v>17</v>
      </c>
      <c r="I1009" s="94" t="s">
        <v>22</v>
      </c>
      <c r="J1009" s="148" t="s">
        <v>344</v>
      </c>
      <c r="K1009" s="93" t="s">
        <v>345</v>
      </c>
      <c r="L1009" s="94" t="s">
        <v>346</v>
      </c>
      <c r="M1009" s="94">
        <v>40</v>
      </c>
      <c r="N1009" s="95">
        <f t="shared" si="98"/>
        <v>0</v>
      </c>
      <c r="O1009" s="201">
        <f>IF(P1009&gt;0,VLOOKUP($D1009,'BBLM COMCHECK'!$A:$S,14,0),0)</f>
        <v>0</v>
      </c>
      <c r="P1009" s="202"/>
      <c r="Q1009" s="91">
        <f t="shared" si="99"/>
        <v>0</v>
      </c>
      <c r="R1009" s="201">
        <f>IF(S1009&gt;0,VLOOKUP($D1009,'BBLM COMCHECK'!$A:$S,15,0),0)</f>
        <v>0</v>
      </c>
      <c r="S1009" s="202"/>
      <c r="T1009" s="91">
        <f t="shared" si="100"/>
        <v>0</v>
      </c>
      <c r="U1009" s="201">
        <f>IF(V1009&gt;0,VLOOKUP($D1009,'BBLM COMCHECK'!$A:$Z,25,0),0)</f>
        <v>0</v>
      </c>
      <c r="V1009" s="202"/>
      <c r="W1009" s="91">
        <f t="shared" si="101"/>
        <v>0</v>
      </c>
      <c r="X1009" s="201">
        <f>IF(Y1009&gt;0,VLOOKUP($D1009,'BBLM COMCHECK'!$A:$Z,25,0),0)</f>
        <v>0</v>
      </c>
      <c r="Y1009" s="202"/>
      <c r="Z1009" s="91">
        <f t="shared" si="102"/>
        <v>0</v>
      </c>
      <c r="AA1009" s="203" t="str">
        <f>VLOOKUP(D1009,'BBLM COMCHECK'!$A:$I,9,0)</f>
        <v>order stop</v>
      </c>
      <c r="AB1009" s="204">
        <f>VLOOKUP(D1009,'BBLM COMCHECK'!$A:$L,12,0)</f>
        <v>8458</v>
      </c>
      <c r="AC1009" s="201">
        <f t="shared" si="103"/>
        <v>0</v>
      </c>
      <c r="AD1009" s="94"/>
      <c r="AE1009" s="201"/>
      <c r="AF1009" s="201"/>
      <c r="AG1009" s="201"/>
      <c r="AH1009" s="201"/>
      <c r="AI1009" s="94"/>
      <c r="AJ1009" s="94"/>
      <c r="AK1009" s="87" t="s">
        <v>347</v>
      </c>
      <c r="AL1009" s="87" t="str">
        <f t="shared" si="104"/>
        <v>2026-01-15|06021|1088134000|0||0|1</v>
      </c>
      <c r="AP1009" s="198"/>
      <c r="AQ1009" s="198"/>
      <c r="AR1009" s="198"/>
      <c r="BC1009" s="87"/>
      <c r="BD1009" s="89" t="s">
        <v>348</v>
      </c>
      <c r="BE1009" s="87"/>
    </row>
    <row r="1010" spans="1:57" ht="26.25" customHeight="1">
      <c r="A1010" s="87" t="s">
        <v>821</v>
      </c>
      <c r="B1010" s="87" t="s">
        <v>75</v>
      </c>
      <c r="C1010" s="87" t="s">
        <v>75</v>
      </c>
      <c r="D1010" s="92" t="s">
        <v>1575</v>
      </c>
      <c r="E1010" s="92" t="s">
        <v>82</v>
      </c>
      <c r="F1010" s="92" t="s">
        <v>1538</v>
      </c>
      <c r="G1010" s="93" t="s">
        <v>133</v>
      </c>
      <c r="H1010" s="93">
        <v>17</v>
      </c>
      <c r="I1010" s="94" t="s">
        <v>22</v>
      </c>
      <c r="J1010" s="148" t="s">
        <v>350</v>
      </c>
      <c r="K1010" s="93" t="s">
        <v>351</v>
      </c>
      <c r="L1010" s="94" t="s">
        <v>352</v>
      </c>
      <c r="M1010" s="94">
        <v>24</v>
      </c>
      <c r="N1010" s="95">
        <f t="shared" si="98"/>
        <v>0</v>
      </c>
      <c r="O1010" s="201">
        <f>IF(P1010&gt;0,VLOOKUP($D1010,'BBLM COMCHECK'!$A:$S,14,0),0)</f>
        <v>0</v>
      </c>
      <c r="P1010" s="202"/>
      <c r="Q1010" s="91">
        <f t="shared" si="99"/>
        <v>0</v>
      </c>
      <c r="R1010" s="201">
        <f>IF(S1010&gt;0,VLOOKUP($D1010,'BBLM COMCHECK'!$A:$S,15,0),0)</f>
        <v>0</v>
      </c>
      <c r="S1010" s="202"/>
      <c r="T1010" s="91">
        <f t="shared" si="100"/>
        <v>0</v>
      </c>
      <c r="U1010" s="201">
        <f>IF(V1010&gt;0,VLOOKUP($D1010,'BBLM COMCHECK'!$A:$Z,25,0),0)</f>
        <v>0</v>
      </c>
      <c r="V1010" s="202"/>
      <c r="W1010" s="91">
        <f t="shared" si="101"/>
        <v>0</v>
      </c>
      <c r="X1010" s="201">
        <f>IF(Y1010&gt;0,VLOOKUP($D1010,'BBLM COMCHECK'!$A:$Z,25,0),0)</f>
        <v>0</v>
      </c>
      <c r="Y1010" s="202"/>
      <c r="Z1010" s="91">
        <f t="shared" si="102"/>
        <v>0</v>
      </c>
      <c r="AA1010" s="203" t="str">
        <f>VLOOKUP(D1010,'BBLM COMCHECK'!$A:$I,9,0)</f>
        <v>normal</v>
      </c>
      <c r="AB1010" s="204">
        <f>VLOOKUP(D1010,'BBLM COMCHECK'!$A:$L,12,0)</f>
        <v>606</v>
      </c>
      <c r="AC1010" s="201">
        <f t="shared" si="103"/>
        <v>0</v>
      </c>
      <c r="AD1010" s="94"/>
      <c r="AE1010" s="201"/>
      <c r="AF1010" s="201"/>
      <c r="AG1010" s="201"/>
      <c r="AH1010" s="201"/>
      <c r="AI1010" s="94"/>
      <c r="AJ1010" s="94"/>
      <c r="AK1010" s="87" t="s">
        <v>353</v>
      </c>
      <c r="AL1010" s="87" t="str">
        <f t="shared" si="104"/>
        <v>2026-01-15|06021|1088137000|0||0|1</v>
      </c>
      <c r="AP1010" s="198"/>
      <c r="AQ1010" s="198"/>
      <c r="AR1010" s="198"/>
      <c r="BC1010" s="87"/>
      <c r="BD1010" s="89" t="s">
        <v>354</v>
      </c>
      <c r="BE1010" s="87"/>
    </row>
    <row r="1011" spans="1:57" ht="26.25" customHeight="1">
      <c r="A1011" s="87" t="s">
        <v>822</v>
      </c>
      <c r="B1011" s="87" t="s">
        <v>75</v>
      </c>
      <c r="C1011" s="87" t="s">
        <v>75</v>
      </c>
      <c r="D1011" s="92" t="s">
        <v>1576</v>
      </c>
      <c r="E1011" s="92" t="s">
        <v>82</v>
      </c>
      <c r="F1011" s="92" t="s">
        <v>1538</v>
      </c>
      <c r="G1011" s="93" t="s">
        <v>133</v>
      </c>
      <c r="H1011" s="93">
        <v>17</v>
      </c>
      <c r="I1011" s="94" t="s">
        <v>22</v>
      </c>
      <c r="J1011" s="148" t="s">
        <v>356</v>
      </c>
      <c r="K1011" s="93" t="s">
        <v>357</v>
      </c>
      <c r="L1011" s="94" t="s">
        <v>358</v>
      </c>
      <c r="M1011" s="94">
        <v>40</v>
      </c>
      <c r="N1011" s="95">
        <f t="shared" si="98"/>
        <v>0</v>
      </c>
      <c r="O1011" s="201">
        <f>IF(P1011&gt;0,VLOOKUP($D1011,'BBLM COMCHECK'!$A:$S,14,0),0)</f>
        <v>0</v>
      </c>
      <c r="P1011" s="202"/>
      <c r="Q1011" s="91">
        <f t="shared" si="99"/>
        <v>0</v>
      </c>
      <c r="R1011" s="201">
        <f>IF(S1011&gt;0,VLOOKUP($D1011,'BBLM COMCHECK'!$A:$S,15,0),0)</f>
        <v>0</v>
      </c>
      <c r="S1011" s="202"/>
      <c r="T1011" s="91">
        <f t="shared" si="100"/>
        <v>0</v>
      </c>
      <c r="U1011" s="201">
        <f>IF(V1011&gt;0,VLOOKUP($D1011,'BBLM COMCHECK'!$A:$Z,25,0),0)</f>
        <v>0</v>
      </c>
      <c r="V1011" s="202"/>
      <c r="W1011" s="91">
        <f t="shared" si="101"/>
        <v>0</v>
      </c>
      <c r="X1011" s="201">
        <f>IF(Y1011&gt;0,VLOOKUP($D1011,'BBLM COMCHECK'!$A:$Z,25,0),0)</f>
        <v>0</v>
      </c>
      <c r="Y1011" s="202"/>
      <c r="Z1011" s="91">
        <f t="shared" si="102"/>
        <v>0</v>
      </c>
      <c r="AA1011" s="203" t="str">
        <f>VLOOKUP(D1011,'BBLM COMCHECK'!$A:$I,9,0)</f>
        <v>order stop</v>
      </c>
      <c r="AB1011" s="204">
        <f>VLOOKUP(D1011,'BBLM COMCHECK'!$A:$L,12,0)</f>
        <v>1981</v>
      </c>
      <c r="AC1011" s="201">
        <f t="shared" si="103"/>
        <v>0</v>
      </c>
      <c r="AD1011" s="94"/>
      <c r="AE1011" s="201"/>
      <c r="AF1011" s="201"/>
      <c r="AG1011" s="201"/>
      <c r="AH1011" s="201"/>
      <c r="AI1011" s="94"/>
      <c r="AJ1011" s="94"/>
      <c r="AK1011" s="87" t="s">
        <v>359</v>
      </c>
      <c r="AL1011" s="87" t="str">
        <f t="shared" si="104"/>
        <v>2026-01-15|06021|1088171000|0||0|1</v>
      </c>
      <c r="AP1011" s="198"/>
      <c r="AQ1011" s="198"/>
      <c r="AR1011" s="198"/>
      <c r="BC1011" s="87"/>
      <c r="BD1011" s="89" t="s">
        <v>360</v>
      </c>
      <c r="BE1011" s="87"/>
    </row>
    <row r="1012" spans="1:57" ht="26.25" customHeight="1">
      <c r="A1012" s="87" t="s">
        <v>823</v>
      </c>
      <c r="B1012" s="87" t="s">
        <v>75</v>
      </c>
      <c r="C1012" s="87" t="s">
        <v>75</v>
      </c>
      <c r="D1012" s="92" t="s">
        <v>1577</v>
      </c>
      <c r="E1012" s="92" t="s">
        <v>82</v>
      </c>
      <c r="F1012" s="92" t="s">
        <v>1538</v>
      </c>
      <c r="G1012" s="93" t="s">
        <v>133</v>
      </c>
      <c r="H1012" s="93">
        <v>17</v>
      </c>
      <c r="I1012" s="94" t="s">
        <v>22</v>
      </c>
      <c r="J1012" s="148" t="s">
        <v>362</v>
      </c>
      <c r="K1012" s="93" t="s">
        <v>363</v>
      </c>
      <c r="L1012" s="94" t="s">
        <v>364</v>
      </c>
      <c r="M1012" s="94">
        <v>40</v>
      </c>
      <c r="N1012" s="95">
        <f t="shared" si="98"/>
        <v>0</v>
      </c>
      <c r="O1012" s="201">
        <f>IF(P1012&gt;0,VLOOKUP($D1012,'BBLM COMCHECK'!$A:$S,14,0),0)</f>
        <v>0</v>
      </c>
      <c r="P1012" s="202"/>
      <c r="Q1012" s="91">
        <f t="shared" si="99"/>
        <v>0</v>
      </c>
      <c r="R1012" s="201">
        <f>IF(S1012&gt;0,VLOOKUP($D1012,'BBLM COMCHECK'!$A:$S,15,0),0)</f>
        <v>0</v>
      </c>
      <c r="S1012" s="202"/>
      <c r="T1012" s="91">
        <f t="shared" si="100"/>
        <v>0</v>
      </c>
      <c r="U1012" s="201">
        <f>IF(V1012&gt;0,VLOOKUP($D1012,'BBLM COMCHECK'!$A:$Z,25,0),0)</f>
        <v>0</v>
      </c>
      <c r="V1012" s="202"/>
      <c r="W1012" s="91">
        <f t="shared" si="101"/>
        <v>0</v>
      </c>
      <c r="X1012" s="201">
        <f>IF(Y1012&gt;0,VLOOKUP($D1012,'BBLM COMCHECK'!$A:$Z,25,0),0)</f>
        <v>0</v>
      </c>
      <c r="Y1012" s="202"/>
      <c r="Z1012" s="91">
        <f t="shared" si="102"/>
        <v>0</v>
      </c>
      <c r="AA1012" s="203" t="str">
        <f>VLOOKUP(D1012,'BBLM COMCHECK'!$A:$I,9,0)</f>
        <v>normal</v>
      </c>
      <c r="AB1012" s="204">
        <f>VLOOKUP(D1012,'BBLM COMCHECK'!$A:$L,12,0)</f>
        <v>373</v>
      </c>
      <c r="AC1012" s="201">
        <f t="shared" si="103"/>
        <v>0</v>
      </c>
      <c r="AD1012" s="94"/>
      <c r="AE1012" s="201"/>
      <c r="AF1012" s="201"/>
      <c r="AG1012" s="201"/>
      <c r="AH1012" s="201"/>
      <c r="AI1012" s="94"/>
      <c r="AJ1012" s="94"/>
      <c r="AK1012" s="87" t="s">
        <v>365</v>
      </c>
      <c r="AL1012" s="87" t="str">
        <f t="shared" si="104"/>
        <v>2026-01-15|06021|1088175000|0||0|1</v>
      </c>
      <c r="AP1012" s="198"/>
      <c r="AQ1012" s="198"/>
      <c r="AR1012" s="198"/>
      <c r="BC1012" s="87"/>
      <c r="BD1012" s="89" t="s">
        <v>366</v>
      </c>
      <c r="BE1012" s="87"/>
    </row>
    <row r="1013" spans="1:57" ht="26.25" customHeight="1">
      <c r="A1013" s="87" t="s">
        <v>824</v>
      </c>
      <c r="B1013" s="87" t="s">
        <v>75</v>
      </c>
      <c r="C1013" s="87" t="s">
        <v>75</v>
      </c>
      <c r="D1013" s="92" t="s">
        <v>1578</v>
      </c>
      <c r="E1013" s="92" t="s">
        <v>82</v>
      </c>
      <c r="F1013" s="92" t="s">
        <v>1538</v>
      </c>
      <c r="G1013" s="93" t="s">
        <v>133</v>
      </c>
      <c r="H1013" s="93">
        <v>17</v>
      </c>
      <c r="I1013" s="94" t="s">
        <v>22</v>
      </c>
      <c r="J1013" s="148" t="s">
        <v>368</v>
      </c>
      <c r="K1013" s="93" t="s">
        <v>369</v>
      </c>
      <c r="L1013" s="94" t="s">
        <v>370</v>
      </c>
      <c r="M1013" s="94">
        <v>40</v>
      </c>
      <c r="N1013" s="95">
        <f t="shared" si="98"/>
        <v>0</v>
      </c>
      <c r="O1013" s="201">
        <f>IF(P1013&gt;0,VLOOKUP($D1013,'BBLM COMCHECK'!$A:$S,14,0),0)</f>
        <v>0</v>
      </c>
      <c r="P1013" s="202"/>
      <c r="Q1013" s="91">
        <f t="shared" si="99"/>
        <v>0</v>
      </c>
      <c r="R1013" s="201">
        <f>IF(S1013&gt;0,VLOOKUP($D1013,'BBLM COMCHECK'!$A:$S,15,0),0)</f>
        <v>0</v>
      </c>
      <c r="S1013" s="202"/>
      <c r="T1013" s="91">
        <f t="shared" si="100"/>
        <v>0</v>
      </c>
      <c r="U1013" s="201">
        <f>IF(V1013&gt;0,VLOOKUP($D1013,'BBLM COMCHECK'!$A:$Z,25,0),0)</f>
        <v>0</v>
      </c>
      <c r="V1013" s="202"/>
      <c r="W1013" s="91">
        <f t="shared" si="101"/>
        <v>0</v>
      </c>
      <c r="X1013" s="201">
        <f>IF(Y1013&gt;0,VLOOKUP($D1013,'BBLM COMCHECK'!$A:$Z,25,0),0)</f>
        <v>0</v>
      </c>
      <c r="Y1013" s="202"/>
      <c r="Z1013" s="91">
        <f t="shared" si="102"/>
        <v>0</v>
      </c>
      <c r="AA1013" s="203" t="str">
        <f>VLOOKUP(D1013,'BBLM COMCHECK'!$A:$I,9,0)</f>
        <v>order stop</v>
      </c>
      <c r="AB1013" s="204">
        <f>VLOOKUP(D1013,'BBLM COMCHECK'!$A:$L,12,0)</f>
        <v>663</v>
      </c>
      <c r="AC1013" s="201">
        <f t="shared" si="103"/>
        <v>0</v>
      </c>
      <c r="AD1013" s="94"/>
      <c r="AE1013" s="201"/>
      <c r="AF1013" s="201"/>
      <c r="AG1013" s="201"/>
      <c r="AH1013" s="201"/>
      <c r="AI1013" s="94"/>
      <c r="AJ1013" s="94"/>
      <c r="AK1013" s="87" t="s">
        <v>371</v>
      </c>
      <c r="AL1013" s="87" t="str">
        <f t="shared" si="104"/>
        <v>2026-01-15|06021|1088200000|0||0|1</v>
      </c>
      <c r="AP1013" s="198"/>
      <c r="AQ1013" s="198"/>
      <c r="AR1013" s="198"/>
      <c r="BC1013" s="87"/>
      <c r="BD1013" s="89" t="s">
        <v>372</v>
      </c>
      <c r="BE1013" s="87"/>
    </row>
    <row r="1014" spans="1:57" ht="26.25" customHeight="1">
      <c r="A1014" s="87" t="s">
        <v>825</v>
      </c>
      <c r="B1014" s="87" t="s">
        <v>75</v>
      </c>
      <c r="C1014" s="87" t="s">
        <v>75</v>
      </c>
      <c r="D1014" s="92" t="s">
        <v>1579</v>
      </c>
      <c r="E1014" s="92" t="s">
        <v>82</v>
      </c>
      <c r="F1014" s="92" t="s">
        <v>1538</v>
      </c>
      <c r="G1014" s="93" t="s">
        <v>133</v>
      </c>
      <c r="H1014" s="93">
        <v>17</v>
      </c>
      <c r="I1014" s="94" t="s">
        <v>22</v>
      </c>
      <c r="J1014" s="148" t="s">
        <v>374</v>
      </c>
      <c r="K1014" s="93" t="s">
        <v>375</v>
      </c>
      <c r="L1014" s="94" t="s">
        <v>376</v>
      </c>
      <c r="M1014" s="94">
        <v>20</v>
      </c>
      <c r="N1014" s="95">
        <f t="shared" si="98"/>
        <v>0</v>
      </c>
      <c r="O1014" s="201">
        <f>IF(P1014&gt;0,VLOOKUP($D1014,'BBLM COMCHECK'!$A:$S,14,0),0)</f>
        <v>0</v>
      </c>
      <c r="P1014" s="202"/>
      <c r="Q1014" s="91">
        <f t="shared" si="99"/>
        <v>0</v>
      </c>
      <c r="R1014" s="201">
        <f>IF(S1014&gt;0,VLOOKUP($D1014,'BBLM COMCHECK'!$A:$S,15,0),0)</f>
        <v>0</v>
      </c>
      <c r="S1014" s="202"/>
      <c r="T1014" s="91">
        <f t="shared" si="100"/>
        <v>0</v>
      </c>
      <c r="U1014" s="201">
        <f>IF(V1014&gt;0,VLOOKUP($D1014,'BBLM COMCHECK'!$A:$Z,25,0),0)</f>
        <v>0</v>
      </c>
      <c r="V1014" s="202"/>
      <c r="W1014" s="91">
        <f t="shared" si="101"/>
        <v>0</v>
      </c>
      <c r="X1014" s="201">
        <f>IF(Y1014&gt;0,VLOOKUP($D1014,'BBLM COMCHECK'!$A:$Z,25,0),0)</f>
        <v>0</v>
      </c>
      <c r="Y1014" s="202"/>
      <c r="Z1014" s="91">
        <f t="shared" si="102"/>
        <v>0</v>
      </c>
      <c r="AA1014" s="203" t="str">
        <f>VLOOKUP(D1014,'BBLM COMCHECK'!$A:$I,9,0)</f>
        <v>normal</v>
      </c>
      <c r="AB1014" s="204">
        <f>VLOOKUP(D1014,'BBLM COMCHECK'!$A:$L,12,0)</f>
        <v>584</v>
      </c>
      <c r="AC1014" s="201">
        <f t="shared" si="103"/>
        <v>0</v>
      </c>
      <c r="AD1014" s="94"/>
      <c r="AE1014" s="201"/>
      <c r="AF1014" s="201"/>
      <c r="AG1014" s="201"/>
      <c r="AH1014" s="201"/>
      <c r="AI1014" s="94"/>
      <c r="AJ1014" s="94"/>
      <c r="AK1014" s="87" t="s">
        <v>377</v>
      </c>
      <c r="AL1014" s="87" t="str">
        <f t="shared" si="104"/>
        <v>2026-01-15|06021|1088243000|0||0|1</v>
      </c>
      <c r="AP1014" s="198"/>
      <c r="AQ1014" s="198"/>
      <c r="AR1014" s="198"/>
      <c r="BC1014" s="87"/>
      <c r="BD1014" s="89" t="s">
        <v>378</v>
      </c>
      <c r="BE1014" s="87"/>
    </row>
    <row r="1015" spans="1:57" ht="26.25" customHeight="1">
      <c r="A1015" s="87" t="s">
        <v>826</v>
      </c>
      <c r="B1015" s="87" t="s">
        <v>75</v>
      </c>
      <c r="C1015" s="87" t="s">
        <v>75</v>
      </c>
      <c r="D1015" s="92" t="s">
        <v>1580</v>
      </c>
      <c r="E1015" s="92" t="s">
        <v>82</v>
      </c>
      <c r="F1015" s="92" t="s">
        <v>1538</v>
      </c>
      <c r="G1015" s="93" t="s">
        <v>133</v>
      </c>
      <c r="H1015" s="93">
        <v>21</v>
      </c>
      <c r="I1015" s="94" t="s">
        <v>24</v>
      </c>
      <c r="J1015" s="148" t="s">
        <v>380</v>
      </c>
      <c r="K1015" s="93" t="s">
        <v>381</v>
      </c>
      <c r="L1015" s="94" t="s">
        <v>382</v>
      </c>
      <c r="M1015" s="94">
        <v>48</v>
      </c>
      <c r="N1015" s="95">
        <f t="shared" si="98"/>
        <v>0</v>
      </c>
      <c r="O1015" s="201">
        <f>IF(P1015&gt;0,VLOOKUP($D1015,'BBLM COMCHECK'!$A:$S,14,0),0)</f>
        <v>0</v>
      </c>
      <c r="P1015" s="202"/>
      <c r="Q1015" s="91">
        <f t="shared" si="99"/>
        <v>0</v>
      </c>
      <c r="R1015" s="201">
        <f>IF(S1015&gt;0,VLOOKUP($D1015,'BBLM COMCHECK'!$A:$S,15,0),0)</f>
        <v>0</v>
      </c>
      <c r="S1015" s="202"/>
      <c r="T1015" s="91">
        <f t="shared" si="100"/>
        <v>0</v>
      </c>
      <c r="U1015" s="201">
        <f>IF(V1015&gt;0,VLOOKUP($D1015,'BBLM COMCHECK'!$A:$Z,25,0),0)</f>
        <v>0</v>
      </c>
      <c r="V1015" s="202"/>
      <c r="W1015" s="91">
        <f t="shared" si="101"/>
        <v>0</v>
      </c>
      <c r="X1015" s="201">
        <f>IF(Y1015&gt;0,VLOOKUP($D1015,'BBLM COMCHECK'!$A:$Z,25,0),0)</f>
        <v>0</v>
      </c>
      <c r="Y1015" s="202"/>
      <c r="Z1015" s="91">
        <f t="shared" si="102"/>
        <v>0</v>
      </c>
      <c r="AA1015" s="203" t="str">
        <f>VLOOKUP(D1015,'BBLM COMCHECK'!$A:$I,9,0)</f>
        <v>order stop</v>
      </c>
      <c r="AB1015" s="204">
        <f>VLOOKUP(D1015,'BBLM COMCHECK'!$A:$L,12,0)</f>
        <v>41504</v>
      </c>
      <c r="AC1015" s="201">
        <f t="shared" si="103"/>
        <v>0</v>
      </c>
      <c r="AD1015" s="94"/>
      <c r="AE1015" s="201"/>
      <c r="AF1015" s="201"/>
      <c r="AG1015" s="201"/>
      <c r="AH1015" s="201"/>
      <c r="AI1015" s="94"/>
      <c r="AJ1015" s="94"/>
      <c r="AK1015" s="87" t="s">
        <v>383</v>
      </c>
      <c r="AL1015" s="87" t="str">
        <f t="shared" si="104"/>
        <v>2026-01-15|06021|1089271000|0||0|1</v>
      </c>
      <c r="AP1015" s="198"/>
      <c r="AQ1015" s="198"/>
      <c r="AR1015" s="198"/>
      <c r="BC1015" s="87"/>
      <c r="BD1015" s="89" t="s">
        <v>384</v>
      </c>
      <c r="BE1015" s="87"/>
    </row>
    <row r="1016" spans="1:57" ht="26.25" customHeight="1">
      <c r="A1016" s="87" t="s">
        <v>827</v>
      </c>
      <c r="B1016" s="87" t="s">
        <v>75</v>
      </c>
      <c r="C1016" s="87" t="s">
        <v>75</v>
      </c>
      <c r="D1016" s="92" t="s">
        <v>1581</v>
      </c>
      <c r="E1016" s="92" t="s">
        <v>82</v>
      </c>
      <c r="F1016" s="92" t="s">
        <v>1538</v>
      </c>
      <c r="G1016" s="93" t="s">
        <v>133</v>
      </c>
      <c r="H1016" s="93">
        <v>27</v>
      </c>
      <c r="I1016" s="94" t="s">
        <v>27</v>
      </c>
      <c r="J1016" s="148" t="s">
        <v>386</v>
      </c>
      <c r="K1016" s="93" t="s">
        <v>387</v>
      </c>
      <c r="L1016" s="94" t="s">
        <v>388</v>
      </c>
      <c r="M1016" s="94">
        <v>24</v>
      </c>
      <c r="N1016" s="95">
        <f t="shared" si="98"/>
        <v>0</v>
      </c>
      <c r="O1016" s="201">
        <f>IF(P1016&gt;0,VLOOKUP($D1016,'BBLM COMCHECK'!$A:$S,14,0),0)</f>
        <v>0</v>
      </c>
      <c r="P1016" s="202"/>
      <c r="Q1016" s="91">
        <f t="shared" si="99"/>
        <v>0</v>
      </c>
      <c r="R1016" s="201">
        <f>IF(S1016&gt;0,VLOOKUP($D1016,'BBLM COMCHECK'!$A:$S,15,0),0)</f>
        <v>0</v>
      </c>
      <c r="S1016" s="202"/>
      <c r="T1016" s="91">
        <f t="shared" si="100"/>
        <v>0</v>
      </c>
      <c r="U1016" s="201">
        <f>IF(V1016&gt;0,VLOOKUP($D1016,'BBLM COMCHECK'!$A:$Z,25,0),0)</f>
        <v>0</v>
      </c>
      <c r="V1016" s="202"/>
      <c r="W1016" s="91">
        <f t="shared" si="101"/>
        <v>0</v>
      </c>
      <c r="X1016" s="201">
        <f>IF(Y1016&gt;0,VLOOKUP($D1016,'BBLM COMCHECK'!$A:$Z,25,0),0)</f>
        <v>0</v>
      </c>
      <c r="Y1016" s="202"/>
      <c r="Z1016" s="91">
        <f t="shared" si="102"/>
        <v>0</v>
      </c>
      <c r="AA1016" s="203" t="str">
        <f>VLOOKUP(D1016,'BBLM COMCHECK'!$A:$I,9,0)</f>
        <v>normal</v>
      </c>
      <c r="AB1016" s="204">
        <f>VLOOKUP(D1016,'BBLM COMCHECK'!$A:$L,12,0)</f>
        <v>279</v>
      </c>
      <c r="AC1016" s="201">
        <f t="shared" si="103"/>
        <v>0</v>
      </c>
      <c r="AD1016" s="94"/>
      <c r="AE1016" s="201"/>
      <c r="AF1016" s="201"/>
      <c r="AG1016" s="201"/>
      <c r="AH1016" s="201"/>
      <c r="AI1016" s="94"/>
      <c r="AJ1016" s="94"/>
      <c r="AK1016" s="87" t="s">
        <v>389</v>
      </c>
      <c r="AL1016" s="87" t="str">
        <f t="shared" si="104"/>
        <v>2026-01-15|06021|1090446000|0||0|1</v>
      </c>
      <c r="AP1016" s="198"/>
      <c r="AQ1016" s="198"/>
      <c r="AR1016" s="198"/>
      <c r="BC1016" s="87"/>
      <c r="BD1016" s="89" t="s">
        <v>390</v>
      </c>
      <c r="BE1016" s="87"/>
    </row>
    <row r="1017" spans="1:57" ht="26.25" customHeight="1">
      <c r="A1017" s="87" t="s">
        <v>828</v>
      </c>
      <c r="B1017" s="87" t="s">
        <v>75</v>
      </c>
      <c r="C1017" s="87" t="s">
        <v>75</v>
      </c>
      <c r="D1017" s="92" t="s">
        <v>1582</v>
      </c>
      <c r="E1017" s="92" t="s">
        <v>82</v>
      </c>
      <c r="F1017" s="92" t="s">
        <v>1538</v>
      </c>
      <c r="G1017" s="93" t="s">
        <v>133</v>
      </c>
      <c r="H1017" s="93">
        <v>27</v>
      </c>
      <c r="I1017" s="94" t="s">
        <v>27</v>
      </c>
      <c r="J1017" s="148" t="s">
        <v>392</v>
      </c>
      <c r="K1017" s="93" t="s">
        <v>393</v>
      </c>
      <c r="L1017" s="94" t="s">
        <v>394</v>
      </c>
      <c r="M1017" s="94">
        <v>12</v>
      </c>
      <c r="N1017" s="95">
        <f t="shared" si="98"/>
        <v>0</v>
      </c>
      <c r="O1017" s="201">
        <f>IF(P1017&gt;0,VLOOKUP($D1017,'BBLM COMCHECK'!$A:$S,14,0),0)</f>
        <v>0</v>
      </c>
      <c r="P1017" s="202"/>
      <c r="Q1017" s="91">
        <f t="shared" si="99"/>
        <v>0</v>
      </c>
      <c r="R1017" s="201">
        <f>IF(S1017&gt;0,VLOOKUP($D1017,'BBLM COMCHECK'!$A:$S,15,0),0)</f>
        <v>0</v>
      </c>
      <c r="S1017" s="202"/>
      <c r="T1017" s="91">
        <f t="shared" si="100"/>
        <v>0</v>
      </c>
      <c r="U1017" s="201">
        <f>IF(V1017&gt;0,VLOOKUP($D1017,'BBLM COMCHECK'!$A:$Z,25,0),0)</f>
        <v>0</v>
      </c>
      <c r="V1017" s="202"/>
      <c r="W1017" s="91">
        <f t="shared" si="101"/>
        <v>0</v>
      </c>
      <c r="X1017" s="201">
        <f>IF(Y1017&gt;0,VLOOKUP($D1017,'BBLM COMCHECK'!$A:$Z,25,0),0)</f>
        <v>0</v>
      </c>
      <c r="Y1017" s="202"/>
      <c r="Z1017" s="91">
        <f t="shared" si="102"/>
        <v>0</v>
      </c>
      <c r="AA1017" s="203" t="str">
        <f>VLOOKUP(D1017,'BBLM COMCHECK'!$A:$I,9,0)</f>
        <v>normal</v>
      </c>
      <c r="AB1017" s="204">
        <f>VLOOKUP(D1017,'BBLM COMCHECK'!$A:$L,12,0)</f>
        <v>217</v>
      </c>
      <c r="AC1017" s="201">
        <f t="shared" si="103"/>
        <v>0</v>
      </c>
      <c r="AD1017" s="94"/>
      <c r="AE1017" s="201"/>
      <c r="AF1017" s="201"/>
      <c r="AG1017" s="201"/>
      <c r="AH1017" s="201"/>
      <c r="AI1017" s="94"/>
      <c r="AJ1017" s="94"/>
      <c r="AK1017" s="87" t="s">
        <v>395</v>
      </c>
      <c r="AL1017" s="87" t="str">
        <f t="shared" si="104"/>
        <v>2026-01-15|06021|1090872000|0||0|1</v>
      </c>
      <c r="AP1017" s="198"/>
      <c r="AQ1017" s="198"/>
      <c r="AR1017" s="198"/>
      <c r="BC1017" s="87"/>
      <c r="BD1017" s="89" t="s">
        <v>396</v>
      </c>
      <c r="BE1017" s="87"/>
    </row>
    <row r="1018" spans="1:57" ht="26.25" customHeight="1">
      <c r="A1018" s="87" t="s">
        <v>829</v>
      </c>
      <c r="B1018" s="87" t="s">
        <v>75</v>
      </c>
      <c r="C1018" s="87" t="s">
        <v>75</v>
      </c>
      <c r="D1018" s="92" t="s">
        <v>1583</v>
      </c>
      <c r="E1018" s="92" t="s">
        <v>82</v>
      </c>
      <c r="F1018" s="92" t="s">
        <v>1538</v>
      </c>
      <c r="G1018" s="93" t="s">
        <v>133</v>
      </c>
      <c r="H1018" s="93">
        <v>21</v>
      </c>
      <c r="I1018" s="94" t="s">
        <v>24</v>
      </c>
      <c r="J1018" s="148" t="s">
        <v>398</v>
      </c>
      <c r="K1018" s="93" t="s">
        <v>399</v>
      </c>
      <c r="L1018" s="94" t="s">
        <v>400</v>
      </c>
      <c r="M1018" s="94">
        <v>12</v>
      </c>
      <c r="N1018" s="95">
        <f t="shared" si="98"/>
        <v>0</v>
      </c>
      <c r="O1018" s="201">
        <f>IF(P1018&gt;0,VLOOKUP($D1018,'BBLM COMCHECK'!$A:$S,14,0),0)</f>
        <v>0</v>
      </c>
      <c r="P1018" s="202"/>
      <c r="Q1018" s="91">
        <f t="shared" si="99"/>
        <v>0</v>
      </c>
      <c r="R1018" s="201">
        <f>IF(S1018&gt;0,VLOOKUP($D1018,'BBLM COMCHECK'!$A:$S,15,0),0)</f>
        <v>0</v>
      </c>
      <c r="S1018" s="202"/>
      <c r="T1018" s="91">
        <f t="shared" si="100"/>
        <v>0</v>
      </c>
      <c r="U1018" s="201">
        <f>IF(V1018&gt;0,VLOOKUP($D1018,'BBLM COMCHECK'!$A:$Z,25,0),0)</f>
        <v>0</v>
      </c>
      <c r="V1018" s="202"/>
      <c r="W1018" s="91">
        <f t="shared" si="101"/>
        <v>0</v>
      </c>
      <c r="X1018" s="201">
        <f>IF(Y1018&gt;0,VLOOKUP($D1018,'BBLM COMCHECK'!$A:$Z,25,0),0)</f>
        <v>0</v>
      </c>
      <c r="Y1018" s="202"/>
      <c r="Z1018" s="91">
        <f t="shared" si="102"/>
        <v>0</v>
      </c>
      <c r="AA1018" s="203" t="str">
        <f>VLOOKUP(D1018,'BBLM COMCHECK'!$A:$I,9,0)</f>
        <v>order stop</v>
      </c>
      <c r="AB1018" s="204">
        <f>VLOOKUP(D1018,'BBLM COMCHECK'!$A:$L,12,0)</f>
        <v>6475</v>
      </c>
      <c r="AC1018" s="201">
        <f t="shared" si="103"/>
        <v>0</v>
      </c>
      <c r="AD1018" s="94"/>
      <c r="AE1018" s="201"/>
      <c r="AF1018" s="201"/>
      <c r="AG1018" s="201"/>
      <c r="AH1018" s="201"/>
      <c r="AI1018" s="94"/>
      <c r="AJ1018" s="94"/>
      <c r="AK1018" s="87" t="s">
        <v>401</v>
      </c>
      <c r="AL1018" s="87" t="str">
        <f t="shared" si="104"/>
        <v>2026-01-15|06021|1092661000|0||0|1</v>
      </c>
      <c r="AP1018" s="198"/>
      <c r="AQ1018" s="198"/>
      <c r="AR1018" s="198"/>
      <c r="BC1018" s="87"/>
      <c r="BD1018" s="89" t="s">
        <v>402</v>
      </c>
      <c r="BE1018" s="87"/>
    </row>
    <row r="1019" spans="1:57" ht="26.25" customHeight="1">
      <c r="A1019" s="87" t="s">
        <v>830</v>
      </c>
      <c r="B1019" s="87" t="s">
        <v>75</v>
      </c>
      <c r="C1019" s="87" t="s">
        <v>75</v>
      </c>
      <c r="D1019" s="92" t="s">
        <v>1584</v>
      </c>
      <c r="E1019" s="92" t="s">
        <v>82</v>
      </c>
      <c r="F1019" s="92" t="s">
        <v>1538</v>
      </c>
      <c r="G1019" s="93" t="s">
        <v>133</v>
      </c>
      <c r="H1019" s="93">
        <v>26</v>
      </c>
      <c r="I1019" s="94" t="s">
        <v>25</v>
      </c>
      <c r="J1019" s="148" t="s">
        <v>404</v>
      </c>
      <c r="K1019" s="93" t="s">
        <v>405</v>
      </c>
      <c r="L1019" s="94" t="s">
        <v>406</v>
      </c>
      <c r="M1019" s="94">
        <v>12</v>
      </c>
      <c r="N1019" s="95">
        <f t="shared" ref="N1019:N1082" si="105">VLOOKUP($A1019,$A$1:$Y$442,14,0)</f>
        <v>0</v>
      </c>
      <c r="O1019" s="201">
        <f>IF(P1019&gt;0,VLOOKUP($D1019,'BBLM COMCHECK'!$A:$S,14,0),0)</f>
        <v>0</v>
      </c>
      <c r="P1019" s="202"/>
      <c r="Q1019" s="91">
        <f t="shared" si="99"/>
        <v>0</v>
      </c>
      <c r="R1019" s="201">
        <f>IF(S1019&gt;0,VLOOKUP($D1019,'BBLM COMCHECK'!$A:$S,15,0),0)</f>
        <v>0</v>
      </c>
      <c r="S1019" s="202"/>
      <c r="T1019" s="91">
        <f t="shared" si="100"/>
        <v>0</v>
      </c>
      <c r="U1019" s="201">
        <f>IF(V1019&gt;0,VLOOKUP($D1019,'BBLM COMCHECK'!$A:$Z,25,0),0)</f>
        <v>0</v>
      </c>
      <c r="V1019" s="202"/>
      <c r="W1019" s="91">
        <f t="shared" si="101"/>
        <v>0</v>
      </c>
      <c r="X1019" s="201">
        <f>IF(Y1019&gt;0,VLOOKUP($D1019,'BBLM COMCHECK'!$A:$Z,25,0),0)</f>
        <v>0</v>
      </c>
      <c r="Y1019" s="202"/>
      <c r="Z1019" s="91">
        <f t="shared" si="102"/>
        <v>0</v>
      </c>
      <c r="AA1019" s="203" t="str">
        <f>VLOOKUP(D1019,'BBLM COMCHECK'!$A:$I,9,0)</f>
        <v>normal</v>
      </c>
      <c r="AB1019" s="204">
        <f>VLOOKUP(D1019,'BBLM COMCHECK'!$A:$L,12,0)</f>
        <v>37342</v>
      </c>
      <c r="AC1019" s="201">
        <f t="shared" si="103"/>
        <v>0</v>
      </c>
      <c r="AD1019" s="94"/>
      <c r="AE1019" s="201"/>
      <c r="AF1019" s="201"/>
      <c r="AG1019" s="201"/>
      <c r="AH1019" s="201"/>
      <c r="AI1019" s="94"/>
      <c r="AJ1019" s="94"/>
      <c r="AK1019" s="87" t="s">
        <v>407</v>
      </c>
      <c r="AL1019" s="87" t="str">
        <f t="shared" si="104"/>
        <v>2026-01-15|06021|1102123000|0||0|1</v>
      </c>
      <c r="AP1019" s="198"/>
      <c r="AQ1019" s="198"/>
      <c r="AR1019" s="198"/>
      <c r="BC1019" s="87"/>
      <c r="BD1019" s="89" t="s">
        <v>408</v>
      </c>
      <c r="BE1019" s="87"/>
    </row>
    <row r="1020" spans="1:57" ht="26.25" customHeight="1">
      <c r="A1020" s="87" t="s">
        <v>831</v>
      </c>
      <c r="B1020" s="87" t="s">
        <v>75</v>
      </c>
      <c r="C1020" s="87" t="s">
        <v>75</v>
      </c>
      <c r="D1020" s="92" t="s">
        <v>1585</v>
      </c>
      <c r="E1020" s="92" t="s">
        <v>82</v>
      </c>
      <c r="F1020" s="92" t="s">
        <v>1538</v>
      </c>
      <c r="G1020" s="93" t="s">
        <v>133</v>
      </c>
      <c r="H1020" s="93">
        <v>26</v>
      </c>
      <c r="I1020" s="94" t="s">
        <v>25</v>
      </c>
      <c r="J1020" s="148" t="s">
        <v>410</v>
      </c>
      <c r="K1020" s="93" t="s">
        <v>411</v>
      </c>
      <c r="L1020" s="94" t="s">
        <v>412</v>
      </c>
      <c r="M1020" s="94">
        <v>12</v>
      </c>
      <c r="N1020" s="95">
        <f t="shared" si="105"/>
        <v>0</v>
      </c>
      <c r="O1020" s="201">
        <f>IF(P1020&gt;0,VLOOKUP($D1020,'BBLM COMCHECK'!$A:$S,14,0),0)</f>
        <v>0</v>
      </c>
      <c r="P1020" s="202"/>
      <c r="Q1020" s="91">
        <f t="shared" si="99"/>
        <v>0</v>
      </c>
      <c r="R1020" s="201">
        <f>IF(S1020&gt;0,VLOOKUP($D1020,'BBLM COMCHECK'!$A:$S,15,0),0)</f>
        <v>0</v>
      </c>
      <c r="S1020" s="202"/>
      <c r="T1020" s="91">
        <f t="shared" si="100"/>
        <v>0</v>
      </c>
      <c r="U1020" s="201">
        <f>IF(V1020&gt;0,VLOOKUP($D1020,'BBLM COMCHECK'!$A:$Z,25,0),0)</f>
        <v>0</v>
      </c>
      <c r="V1020" s="202"/>
      <c r="W1020" s="91">
        <f t="shared" si="101"/>
        <v>0</v>
      </c>
      <c r="X1020" s="201">
        <f>IF(Y1020&gt;0,VLOOKUP($D1020,'BBLM COMCHECK'!$A:$Z,25,0),0)</f>
        <v>0</v>
      </c>
      <c r="Y1020" s="202"/>
      <c r="Z1020" s="91">
        <f t="shared" si="102"/>
        <v>0</v>
      </c>
      <c r="AA1020" s="203" t="str">
        <f>VLOOKUP(D1020,'BBLM COMCHECK'!$A:$I,9,0)</f>
        <v>normal</v>
      </c>
      <c r="AB1020" s="204">
        <f>VLOOKUP(D1020,'BBLM COMCHECK'!$A:$L,12,0)</f>
        <v>264</v>
      </c>
      <c r="AC1020" s="201">
        <f t="shared" si="103"/>
        <v>0</v>
      </c>
      <c r="AD1020" s="94"/>
      <c r="AE1020" s="201"/>
      <c r="AF1020" s="201"/>
      <c r="AG1020" s="201"/>
      <c r="AH1020" s="201"/>
      <c r="AI1020" s="94"/>
      <c r="AJ1020" s="94"/>
      <c r="AK1020" s="87" t="s">
        <v>413</v>
      </c>
      <c r="AL1020" s="87" t="str">
        <f t="shared" si="104"/>
        <v>2026-01-15|06021|1108244000|0||0|1</v>
      </c>
      <c r="AP1020" s="198"/>
      <c r="AQ1020" s="198"/>
      <c r="AR1020" s="198"/>
      <c r="BC1020" s="87"/>
      <c r="BD1020" s="89" t="s">
        <v>887</v>
      </c>
      <c r="BE1020" s="87"/>
    </row>
    <row r="1021" spans="1:57" ht="26.25" customHeight="1">
      <c r="A1021" s="87" t="s">
        <v>832</v>
      </c>
      <c r="B1021" s="87" t="s">
        <v>75</v>
      </c>
      <c r="C1021" s="87" t="s">
        <v>75</v>
      </c>
      <c r="D1021" s="92" t="s">
        <v>1586</v>
      </c>
      <c r="E1021" s="92" t="s">
        <v>82</v>
      </c>
      <c r="F1021" s="92" t="s">
        <v>1538</v>
      </c>
      <c r="G1021" s="93" t="s">
        <v>133</v>
      </c>
      <c r="H1021" s="93">
        <v>11</v>
      </c>
      <c r="I1021" s="94" t="s">
        <v>20</v>
      </c>
      <c r="J1021" s="148" t="s">
        <v>416</v>
      </c>
      <c r="K1021" s="93" t="s">
        <v>417</v>
      </c>
      <c r="L1021" s="94" t="s">
        <v>418</v>
      </c>
      <c r="M1021" s="94">
        <v>8</v>
      </c>
      <c r="N1021" s="95">
        <f t="shared" si="105"/>
        <v>0</v>
      </c>
      <c r="O1021" s="201">
        <f>IF(P1021&gt;0,VLOOKUP($D1021,'BBLM COMCHECK'!$A:$S,14,0),0)</f>
        <v>0</v>
      </c>
      <c r="P1021" s="202"/>
      <c r="Q1021" s="91">
        <f t="shared" si="99"/>
        <v>0</v>
      </c>
      <c r="R1021" s="201">
        <f>IF(S1021&gt;0,VLOOKUP($D1021,'BBLM COMCHECK'!$A:$S,15,0),0)</f>
        <v>0</v>
      </c>
      <c r="S1021" s="202"/>
      <c r="T1021" s="91">
        <f t="shared" si="100"/>
        <v>0</v>
      </c>
      <c r="U1021" s="201">
        <f>IF(V1021&gt;0,VLOOKUP($D1021,'BBLM COMCHECK'!$A:$Z,25,0),0)</f>
        <v>0</v>
      </c>
      <c r="V1021" s="202"/>
      <c r="W1021" s="91">
        <f t="shared" si="101"/>
        <v>0</v>
      </c>
      <c r="X1021" s="201">
        <f>IF(Y1021&gt;0,VLOOKUP($D1021,'BBLM COMCHECK'!$A:$Z,25,0),0)</f>
        <v>0</v>
      </c>
      <c r="Y1021" s="202"/>
      <c r="Z1021" s="91">
        <f t="shared" si="102"/>
        <v>0</v>
      </c>
      <c r="AA1021" s="203" t="str">
        <f>VLOOKUP(D1021,'BBLM COMCHECK'!$A:$I,9,0)</f>
        <v>normal</v>
      </c>
      <c r="AB1021" s="204">
        <f>VLOOKUP(D1021,'BBLM COMCHECK'!$A:$L,12,0)</f>
        <v>2512</v>
      </c>
      <c r="AC1021" s="201">
        <f t="shared" si="103"/>
        <v>0</v>
      </c>
      <c r="AD1021" s="94"/>
      <c r="AE1021" s="201"/>
      <c r="AF1021" s="201"/>
      <c r="AG1021" s="201"/>
      <c r="AH1021" s="201"/>
      <c r="AI1021" s="94"/>
      <c r="AJ1021" s="94"/>
      <c r="AK1021" s="87" t="s">
        <v>419</v>
      </c>
      <c r="AL1021" s="87" t="str">
        <f t="shared" si="104"/>
        <v>2026-01-15|06021|1114756000|0||0|1</v>
      </c>
      <c r="AP1021" s="198"/>
      <c r="AQ1021" s="198"/>
      <c r="AR1021" s="198"/>
      <c r="BC1021" s="87"/>
      <c r="BD1021" s="89" t="s">
        <v>420</v>
      </c>
      <c r="BE1021" s="87"/>
    </row>
    <row r="1022" spans="1:57" ht="26.25" customHeight="1">
      <c r="A1022" s="87" t="s">
        <v>833</v>
      </c>
      <c r="B1022" s="87" t="s">
        <v>75</v>
      </c>
      <c r="C1022" s="87" t="s">
        <v>75</v>
      </c>
      <c r="D1022" s="92" t="s">
        <v>1587</v>
      </c>
      <c r="E1022" s="92" t="s">
        <v>82</v>
      </c>
      <c r="F1022" s="92" t="s">
        <v>1538</v>
      </c>
      <c r="G1022" s="93" t="s">
        <v>133</v>
      </c>
      <c r="H1022" s="93">
        <v>21</v>
      </c>
      <c r="I1022" s="94" t="s">
        <v>24</v>
      </c>
      <c r="J1022" s="148" t="s">
        <v>422</v>
      </c>
      <c r="K1022" s="93" t="s">
        <v>423</v>
      </c>
      <c r="L1022" s="94" t="s">
        <v>424</v>
      </c>
      <c r="M1022" s="94">
        <v>36</v>
      </c>
      <c r="N1022" s="95">
        <f t="shared" si="105"/>
        <v>0</v>
      </c>
      <c r="O1022" s="201">
        <f>IF(P1022&gt;0,VLOOKUP($D1022,'BBLM COMCHECK'!$A:$S,14,0),0)</f>
        <v>0</v>
      </c>
      <c r="P1022" s="202"/>
      <c r="Q1022" s="91">
        <f t="shared" si="99"/>
        <v>0</v>
      </c>
      <c r="R1022" s="201">
        <f>IF(S1022&gt;0,VLOOKUP($D1022,'BBLM COMCHECK'!$A:$S,15,0),0)</f>
        <v>0</v>
      </c>
      <c r="S1022" s="202"/>
      <c r="T1022" s="91">
        <f t="shared" si="100"/>
        <v>0</v>
      </c>
      <c r="U1022" s="201">
        <f>IF(V1022&gt;0,VLOOKUP($D1022,'BBLM COMCHECK'!$A:$Z,25,0),0)</f>
        <v>0</v>
      </c>
      <c r="V1022" s="202"/>
      <c r="W1022" s="91">
        <f t="shared" si="101"/>
        <v>0</v>
      </c>
      <c r="X1022" s="201">
        <f>IF(Y1022&gt;0,VLOOKUP($D1022,'BBLM COMCHECK'!$A:$Z,25,0),0)</f>
        <v>0</v>
      </c>
      <c r="Y1022" s="202"/>
      <c r="Z1022" s="91">
        <f t="shared" si="102"/>
        <v>0</v>
      </c>
      <c r="AA1022" s="203" t="str">
        <f>VLOOKUP(D1022,'BBLM COMCHECK'!$A:$I,9,0)</f>
        <v>normal</v>
      </c>
      <c r="AB1022" s="204">
        <f>VLOOKUP(D1022,'BBLM COMCHECK'!$A:$L,12,0)</f>
        <v>11477</v>
      </c>
      <c r="AC1022" s="201">
        <f t="shared" si="103"/>
        <v>0</v>
      </c>
      <c r="AD1022" s="94"/>
      <c r="AE1022" s="201"/>
      <c r="AF1022" s="201"/>
      <c r="AG1022" s="201"/>
      <c r="AH1022" s="201"/>
      <c r="AI1022" s="94"/>
      <c r="AJ1022" s="94"/>
      <c r="AK1022" s="87" t="s">
        <v>425</v>
      </c>
      <c r="AL1022" s="87" t="str">
        <f t="shared" si="104"/>
        <v>2026-01-15|06021|1115338000|0||0|1</v>
      </c>
      <c r="AP1022" s="198"/>
      <c r="AQ1022" s="198"/>
      <c r="AR1022" s="198"/>
      <c r="BC1022" s="87"/>
      <c r="BD1022" s="89" t="s">
        <v>426</v>
      </c>
      <c r="BE1022" s="87"/>
    </row>
    <row r="1023" spans="1:57" ht="26.25" customHeight="1">
      <c r="A1023" s="87" t="s">
        <v>834</v>
      </c>
      <c r="B1023" s="87" t="s">
        <v>75</v>
      </c>
      <c r="C1023" s="87" t="s">
        <v>75</v>
      </c>
      <c r="D1023" s="92" t="s">
        <v>1588</v>
      </c>
      <c r="E1023" s="92" t="s">
        <v>82</v>
      </c>
      <c r="F1023" s="92" t="s">
        <v>1538</v>
      </c>
      <c r="G1023" s="93" t="s">
        <v>133</v>
      </c>
      <c r="H1023" s="93">
        <v>11</v>
      </c>
      <c r="I1023" s="94" t="s">
        <v>20</v>
      </c>
      <c r="J1023" s="148" t="s">
        <v>428</v>
      </c>
      <c r="K1023" s="93" t="s">
        <v>429</v>
      </c>
      <c r="L1023" s="94" t="s">
        <v>430</v>
      </c>
      <c r="M1023" s="94">
        <v>12</v>
      </c>
      <c r="N1023" s="95">
        <f t="shared" si="105"/>
        <v>0</v>
      </c>
      <c r="O1023" s="201">
        <f>IF(P1023&gt;0,VLOOKUP($D1023,'BBLM COMCHECK'!$A:$S,14,0),0)</f>
        <v>0</v>
      </c>
      <c r="P1023" s="202"/>
      <c r="Q1023" s="91">
        <f t="shared" si="99"/>
        <v>0</v>
      </c>
      <c r="R1023" s="201">
        <f>IF(S1023&gt;0,VLOOKUP($D1023,'BBLM COMCHECK'!$A:$S,15,0),0)</f>
        <v>0</v>
      </c>
      <c r="S1023" s="202"/>
      <c r="T1023" s="91">
        <f t="shared" si="100"/>
        <v>0</v>
      </c>
      <c r="U1023" s="201">
        <f>IF(V1023&gt;0,VLOOKUP($D1023,'BBLM COMCHECK'!$A:$Z,25,0),0)</f>
        <v>0</v>
      </c>
      <c r="V1023" s="202"/>
      <c r="W1023" s="91">
        <f t="shared" si="101"/>
        <v>0</v>
      </c>
      <c r="X1023" s="201">
        <f>IF(Y1023&gt;0,VLOOKUP($D1023,'BBLM COMCHECK'!$A:$Z,25,0),0)</f>
        <v>0</v>
      </c>
      <c r="Y1023" s="202"/>
      <c r="Z1023" s="91">
        <f t="shared" si="102"/>
        <v>0</v>
      </c>
      <c r="AA1023" s="203" t="str">
        <f>VLOOKUP(D1023,'BBLM COMCHECK'!$A:$I,9,0)</f>
        <v>normal</v>
      </c>
      <c r="AB1023" s="204">
        <f>VLOOKUP(D1023,'BBLM COMCHECK'!$A:$L,12,0)</f>
        <v>80</v>
      </c>
      <c r="AC1023" s="201">
        <f t="shared" si="103"/>
        <v>0</v>
      </c>
      <c r="AD1023" s="94"/>
      <c r="AE1023" s="201"/>
      <c r="AF1023" s="201"/>
      <c r="AG1023" s="201"/>
      <c r="AH1023" s="201"/>
      <c r="AI1023" s="94"/>
      <c r="AJ1023" s="94"/>
      <c r="AK1023" s="87" t="s">
        <v>431</v>
      </c>
      <c r="AL1023" s="87" t="str">
        <f t="shared" si="104"/>
        <v>2026-01-15|06021|1120170000|0||0|1</v>
      </c>
      <c r="AP1023" s="198"/>
      <c r="AQ1023" s="198"/>
      <c r="AR1023" s="198"/>
      <c r="BC1023" s="87"/>
      <c r="BD1023" s="89" t="s">
        <v>432</v>
      </c>
      <c r="BE1023" s="87"/>
    </row>
    <row r="1024" spans="1:57" ht="26.25" customHeight="1">
      <c r="A1024" s="87" t="s">
        <v>835</v>
      </c>
      <c r="B1024" s="87" t="s">
        <v>75</v>
      </c>
      <c r="C1024" s="87" t="s">
        <v>75</v>
      </c>
      <c r="D1024" s="92" t="s">
        <v>1589</v>
      </c>
      <c r="E1024" s="92" t="s">
        <v>82</v>
      </c>
      <c r="F1024" s="92" t="s">
        <v>1538</v>
      </c>
      <c r="G1024" s="93" t="s">
        <v>133</v>
      </c>
      <c r="H1024" s="93">
        <v>11</v>
      </c>
      <c r="I1024" s="94" t="s">
        <v>20</v>
      </c>
      <c r="J1024" s="148" t="s">
        <v>434</v>
      </c>
      <c r="K1024" s="93" t="s">
        <v>435</v>
      </c>
      <c r="L1024" s="94" t="s">
        <v>436</v>
      </c>
      <c r="M1024" s="94">
        <v>12</v>
      </c>
      <c r="N1024" s="95">
        <f t="shared" si="105"/>
        <v>0</v>
      </c>
      <c r="O1024" s="201">
        <f>IF(P1024&gt;0,VLOOKUP($D1024,'BBLM COMCHECK'!$A:$S,14,0),0)</f>
        <v>0</v>
      </c>
      <c r="P1024" s="202"/>
      <c r="Q1024" s="91">
        <f t="shared" si="99"/>
        <v>0</v>
      </c>
      <c r="R1024" s="201">
        <f>IF(S1024&gt;0,VLOOKUP($D1024,'BBLM COMCHECK'!$A:$S,15,0),0)</f>
        <v>0</v>
      </c>
      <c r="S1024" s="202"/>
      <c r="T1024" s="91">
        <f t="shared" si="100"/>
        <v>0</v>
      </c>
      <c r="U1024" s="201">
        <f>IF(V1024&gt;0,VLOOKUP($D1024,'BBLM COMCHECK'!$A:$Z,25,0),0)</f>
        <v>0</v>
      </c>
      <c r="V1024" s="202"/>
      <c r="W1024" s="91">
        <f t="shared" si="101"/>
        <v>0</v>
      </c>
      <c r="X1024" s="201">
        <f>IF(Y1024&gt;0,VLOOKUP($D1024,'BBLM COMCHECK'!$A:$Z,25,0),0)</f>
        <v>0</v>
      </c>
      <c r="Y1024" s="202"/>
      <c r="Z1024" s="91">
        <f t="shared" si="102"/>
        <v>0</v>
      </c>
      <c r="AA1024" s="203" t="str">
        <f>VLOOKUP(D1024,'BBLM COMCHECK'!$A:$I,9,0)</f>
        <v>normal</v>
      </c>
      <c r="AB1024" s="204">
        <f>VLOOKUP(D1024,'BBLM COMCHECK'!$A:$L,12,0)</f>
        <v>24</v>
      </c>
      <c r="AC1024" s="201">
        <f t="shared" si="103"/>
        <v>0</v>
      </c>
      <c r="AD1024" s="94"/>
      <c r="AE1024" s="201"/>
      <c r="AF1024" s="201"/>
      <c r="AG1024" s="201"/>
      <c r="AH1024" s="201"/>
      <c r="AI1024" s="94"/>
      <c r="AJ1024" s="94"/>
      <c r="AK1024" s="87" t="s">
        <v>437</v>
      </c>
      <c r="AL1024" s="87" t="str">
        <f t="shared" si="104"/>
        <v>2026-01-15|06021|1121051000|0||0|1</v>
      </c>
      <c r="AP1024" s="198"/>
      <c r="AQ1024" s="198"/>
      <c r="AR1024" s="198"/>
      <c r="BC1024" s="87"/>
      <c r="BD1024" s="89" t="s">
        <v>438</v>
      </c>
      <c r="BE1024" s="87"/>
    </row>
    <row r="1025" spans="1:57" ht="26.25" customHeight="1">
      <c r="A1025" s="87" t="s">
        <v>836</v>
      </c>
      <c r="B1025" s="87" t="s">
        <v>75</v>
      </c>
      <c r="C1025" s="87" t="s">
        <v>75</v>
      </c>
      <c r="D1025" s="92" t="s">
        <v>1590</v>
      </c>
      <c r="E1025" s="92" t="s">
        <v>82</v>
      </c>
      <c r="F1025" s="92" t="s">
        <v>1538</v>
      </c>
      <c r="G1025" s="93" t="s">
        <v>133</v>
      </c>
      <c r="H1025" s="93">
        <v>21</v>
      </c>
      <c r="I1025" s="94" t="s">
        <v>24</v>
      </c>
      <c r="J1025" s="148" t="s">
        <v>440</v>
      </c>
      <c r="K1025" s="93" t="s">
        <v>441</v>
      </c>
      <c r="L1025" s="94" t="s">
        <v>442</v>
      </c>
      <c r="M1025" s="94">
        <v>48</v>
      </c>
      <c r="N1025" s="95">
        <f t="shared" si="105"/>
        <v>0</v>
      </c>
      <c r="O1025" s="201">
        <f>IF(P1025&gt;0,VLOOKUP($D1025,'BBLM COMCHECK'!$A:$S,14,0),0)</f>
        <v>0</v>
      </c>
      <c r="P1025" s="202"/>
      <c r="Q1025" s="91">
        <f t="shared" si="99"/>
        <v>0</v>
      </c>
      <c r="R1025" s="201">
        <f>IF(S1025&gt;0,VLOOKUP($D1025,'BBLM COMCHECK'!$A:$S,15,0),0)</f>
        <v>0</v>
      </c>
      <c r="S1025" s="202"/>
      <c r="T1025" s="91">
        <f t="shared" si="100"/>
        <v>0</v>
      </c>
      <c r="U1025" s="201">
        <f>IF(V1025&gt;0,VLOOKUP($D1025,'BBLM COMCHECK'!$A:$Z,25,0),0)</f>
        <v>0</v>
      </c>
      <c r="V1025" s="202"/>
      <c r="W1025" s="91">
        <f t="shared" si="101"/>
        <v>0</v>
      </c>
      <c r="X1025" s="201">
        <f>IF(Y1025&gt;0,VLOOKUP($D1025,'BBLM COMCHECK'!$A:$Z,25,0),0)</f>
        <v>0</v>
      </c>
      <c r="Y1025" s="202"/>
      <c r="Z1025" s="91">
        <f t="shared" si="102"/>
        <v>0</v>
      </c>
      <c r="AA1025" s="203" t="str">
        <f>VLOOKUP(D1025,'BBLM COMCHECK'!$A:$I,9,0)</f>
        <v>order stop</v>
      </c>
      <c r="AB1025" s="204">
        <f>VLOOKUP(D1025,'BBLM COMCHECK'!$A:$L,12,0)</f>
        <v>25771</v>
      </c>
      <c r="AC1025" s="201">
        <f t="shared" si="103"/>
        <v>0</v>
      </c>
      <c r="AD1025" s="94"/>
      <c r="AE1025" s="201"/>
      <c r="AF1025" s="201"/>
      <c r="AG1025" s="201"/>
      <c r="AH1025" s="201"/>
      <c r="AI1025" s="94"/>
      <c r="AJ1025" s="94"/>
      <c r="AK1025" s="87" t="s">
        <v>443</v>
      </c>
      <c r="AL1025" s="87" t="str">
        <f t="shared" si="104"/>
        <v>2026-01-15|06021|1137122000|0||0|1</v>
      </c>
      <c r="AP1025" s="198"/>
      <c r="AQ1025" s="198"/>
      <c r="AR1025" s="198"/>
      <c r="BC1025" s="87"/>
      <c r="BD1025" s="89" t="s">
        <v>444</v>
      </c>
      <c r="BE1025" s="87"/>
    </row>
    <row r="1026" spans="1:57" ht="26.25" customHeight="1">
      <c r="A1026" s="87" t="s">
        <v>783</v>
      </c>
      <c r="B1026" s="87" t="s">
        <v>75</v>
      </c>
      <c r="C1026" s="87" t="s">
        <v>75</v>
      </c>
      <c r="D1026" s="92" t="s">
        <v>1591</v>
      </c>
      <c r="E1026" s="92" t="s">
        <v>83</v>
      </c>
      <c r="F1026" s="92" t="s">
        <v>1592</v>
      </c>
      <c r="G1026" s="93" t="s">
        <v>133</v>
      </c>
      <c r="H1026" s="93">
        <v>26</v>
      </c>
      <c r="I1026" s="94" t="s">
        <v>25</v>
      </c>
      <c r="J1026" s="148" t="s">
        <v>134</v>
      </c>
      <c r="K1026" s="93" t="s">
        <v>135</v>
      </c>
      <c r="L1026" s="94" t="s">
        <v>136</v>
      </c>
      <c r="M1026" s="94">
        <v>20</v>
      </c>
      <c r="N1026" s="95">
        <f t="shared" si="105"/>
        <v>0</v>
      </c>
      <c r="O1026" s="201">
        <f>IF(P1026&gt;0,VLOOKUP($D1026,'BBLM COMCHECK'!$A:$S,14,0),0)</f>
        <v>0</v>
      </c>
      <c r="P1026" s="202"/>
      <c r="Q1026" s="91">
        <f t="shared" si="99"/>
        <v>0</v>
      </c>
      <c r="R1026" s="201">
        <f>IF(S1026&gt;0,VLOOKUP($D1026,'BBLM COMCHECK'!$A:$S,15,0),0)</f>
        <v>0</v>
      </c>
      <c r="S1026" s="202"/>
      <c r="T1026" s="91">
        <f t="shared" si="100"/>
        <v>0</v>
      </c>
      <c r="U1026" s="201">
        <f>IF(V1026&gt;0,VLOOKUP($D1026,'BBLM COMCHECK'!$A:$Z,25,0),0)</f>
        <v>0</v>
      </c>
      <c r="V1026" s="202"/>
      <c r="W1026" s="91">
        <f t="shared" si="101"/>
        <v>0</v>
      </c>
      <c r="X1026" s="201">
        <f>IF(Y1026&gt;0,VLOOKUP($D1026,'BBLM COMCHECK'!$A:$Z,25,0),0)</f>
        <v>0</v>
      </c>
      <c r="Y1026" s="202"/>
      <c r="Z1026" s="91">
        <f t="shared" si="102"/>
        <v>0</v>
      </c>
      <c r="AA1026" s="203" t="str">
        <f>VLOOKUP(D1026,'BBLM COMCHECK'!$A:$I,9,0)</f>
        <v>normal</v>
      </c>
      <c r="AB1026" s="204">
        <f>VLOOKUP(D1026,'BBLM COMCHECK'!$A:$L,12,0)</f>
        <v>2670</v>
      </c>
      <c r="AC1026" s="201">
        <f t="shared" si="103"/>
        <v>0</v>
      </c>
      <c r="AD1026" s="94"/>
      <c r="AE1026" s="201"/>
      <c r="AF1026" s="201"/>
      <c r="AG1026" s="201"/>
      <c r="AH1026" s="201"/>
      <c r="AI1026" s="94"/>
      <c r="AJ1026" s="94"/>
      <c r="AK1026" s="87" t="s">
        <v>137</v>
      </c>
      <c r="AL1026" s="87" t="str">
        <f t="shared" si="104"/>
        <v>2026-01-15|06022|1002106000|0||0|1</v>
      </c>
      <c r="AP1026" s="198"/>
      <c r="AQ1026" s="198"/>
      <c r="AR1026" s="198"/>
      <c r="BC1026" s="87"/>
      <c r="BD1026" s="89" t="s">
        <v>138</v>
      </c>
      <c r="BE1026" s="87"/>
    </row>
    <row r="1027" spans="1:57" ht="26.25" customHeight="1">
      <c r="A1027" s="87" t="s">
        <v>785</v>
      </c>
      <c r="B1027" s="87" t="s">
        <v>75</v>
      </c>
      <c r="C1027" s="87" t="s">
        <v>75</v>
      </c>
      <c r="D1027" s="92" t="s">
        <v>1593</v>
      </c>
      <c r="E1027" s="92" t="s">
        <v>83</v>
      </c>
      <c r="F1027" s="92" t="s">
        <v>1592</v>
      </c>
      <c r="G1027" s="93" t="s">
        <v>133</v>
      </c>
      <c r="H1027" s="93">
        <v>21</v>
      </c>
      <c r="I1027" s="94" t="s">
        <v>24</v>
      </c>
      <c r="J1027" s="148" t="s">
        <v>140</v>
      </c>
      <c r="K1027" s="94"/>
      <c r="L1027" s="94" t="s">
        <v>141</v>
      </c>
      <c r="M1027" s="94">
        <v>24</v>
      </c>
      <c r="N1027" s="95">
        <f t="shared" si="105"/>
        <v>0</v>
      </c>
      <c r="O1027" s="201">
        <f>IF(P1027&gt;0,VLOOKUP($D1027,'BBLM COMCHECK'!$A:$S,14,0),0)</f>
        <v>0</v>
      </c>
      <c r="P1027" s="202"/>
      <c r="Q1027" s="91">
        <f t="shared" ref="Q1027:Q1090" si="106">IFERROR(O1027/P1027%,0)</f>
        <v>0</v>
      </c>
      <c r="R1027" s="201">
        <f>IF(S1027&gt;0,VLOOKUP($D1027,'BBLM COMCHECK'!$A:$S,15,0),0)</f>
        <v>0</v>
      </c>
      <c r="S1027" s="202"/>
      <c r="T1027" s="91">
        <f t="shared" ref="T1027:T1090" si="107">IFERROR(R1027/S1027%,0)</f>
        <v>0</v>
      </c>
      <c r="U1027" s="201">
        <f>IF(V1027&gt;0,VLOOKUP($D1027,'BBLM COMCHECK'!$A:$Z,25,0),0)</f>
        <v>0</v>
      </c>
      <c r="V1027" s="202"/>
      <c r="W1027" s="91">
        <f t="shared" ref="W1027:W1090" si="108">IFERROR(U1027/V1027%,0)</f>
        <v>0</v>
      </c>
      <c r="X1027" s="201">
        <f>IF(Y1027&gt;0,VLOOKUP($D1027,'BBLM COMCHECK'!$A:$Z,25,0),0)</f>
        <v>0</v>
      </c>
      <c r="Y1027" s="202"/>
      <c r="Z1027" s="91">
        <f t="shared" ref="Z1027:Z1090" si="109">IFERROR(X1027/Y1027%,0)</f>
        <v>0</v>
      </c>
      <c r="AA1027" s="203" t="str">
        <f>VLOOKUP(D1027,'BBLM COMCHECK'!$A:$I,9,0)</f>
        <v>normal</v>
      </c>
      <c r="AB1027" s="204">
        <f>VLOOKUP(D1027,'BBLM COMCHECK'!$A:$L,12,0)</f>
        <v>9884</v>
      </c>
      <c r="AC1027" s="201">
        <f t="shared" ref="AC1027:AC1090" si="110">IF(AB1027&lt;4,1,0)</f>
        <v>0</v>
      </c>
      <c r="AD1027" s="94"/>
      <c r="AE1027" s="201"/>
      <c r="AF1027" s="201"/>
      <c r="AG1027" s="201"/>
      <c r="AH1027" s="201"/>
      <c r="AI1027" s="94"/>
      <c r="AJ1027" s="94"/>
      <c r="AL1027" s="87" t="str">
        <f t="shared" ref="AL1027:AL1090" si="111">"2026-01-15|"&amp;E1027&amp;"|"&amp;J1027&amp;"|"&amp;X1027&amp;"|"&amp;Y1027&amp;"|"&amp;N1027&amp;"|"&amp;1</f>
        <v>2026-01-15|06022|1004890000|0||0|1</v>
      </c>
      <c r="AP1027" s="198"/>
      <c r="BC1027" s="87"/>
      <c r="BD1027" s="89" t="s">
        <v>142</v>
      </c>
      <c r="BE1027" s="87"/>
    </row>
    <row r="1028" spans="1:57" ht="26.25" customHeight="1">
      <c r="A1028" s="87" t="s">
        <v>786</v>
      </c>
      <c r="B1028" s="87" t="s">
        <v>75</v>
      </c>
      <c r="C1028" s="87" t="s">
        <v>75</v>
      </c>
      <c r="D1028" s="92" t="s">
        <v>1594</v>
      </c>
      <c r="E1028" s="92" t="s">
        <v>83</v>
      </c>
      <c r="F1028" s="92" t="s">
        <v>1592</v>
      </c>
      <c r="G1028" s="93" t="s">
        <v>133</v>
      </c>
      <c r="H1028" s="93">
        <v>21</v>
      </c>
      <c r="I1028" s="94" t="s">
        <v>24</v>
      </c>
      <c r="J1028" s="148" t="s">
        <v>144</v>
      </c>
      <c r="K1028" s="93" t="s">
        <v>145</v>
      </c>
      <c r="L1028" s="94" t="s">
        <v>146</v>
      </c>
      <c r="M1028" s="94">
        <v>20</v>
      </c>
      <c r="N1028" s="95">
        <f t="shared" si="105"/>
        <v>0</v>
      </c>
      <c r="O1028" s="201">
        <f>IF(P1028&gt;0,VLOOKUP($D1028,'BBLM COMCHECK'!$A:$S,14,0),0)</f>
        <v>0</v>
      </c>
      <c r="P1028" s="202"/>
      <c r="Q1028" s="91">
        <f t="shared" si="106"/>
        <v>0</v>
      </c>
      <c r="R1028" s="201">
        <f>IF(S1028&gt;0,VLOOKUP($D1028,'BBLM COMCHECK'!$A:$S,15,0),0)</f>
        <v>0</v>
      </c>
      <c r="S1028" s="202"/>
      <c r="T1028" s="91">
        <f t="shared" si="107"/>
        <v>0</v>
      </c>
      <c r="U1028" s="201">
        <f>IF(V1028&gt;0,VLOOKUP($D1028,'BBLM COMCHECK'!$A:$Z,25,0),0)</f>
        <v>0</v>
      </c>
      <c r="V1028" s="202"/>
      <c r="W1028" s="91">
        <f t="shared" si="108"/>
        <v>0</v>
      </c>
      <c r="X1028" s="201">
        <f>IF(Y1028&gt;0,VLOOKUP($D1028,'BBLM COMCHECK'!$A:$Z,25,0),0)</f>
        <v>0</v>
      </c>
      <c r="Y1028" s="202"/>
      <c r="Z1028" s="91">
        <f t="shared" si="109"/>
        <v>0</v>
      </c>
      <c r="AA1028" s="203" t="str">
        <f>VLOOKUP(D1028,'BBLM COMCHECK'!$A:$I,9,0)</f>
        <v>order stop</v>
      </c>
      <c r="AB1028" s="204">
        <f>VLOOKUP(D1028,'BBLM COMCHECK'!$A:$L,12,0)</f>
        <v>11050</v>
      </c>
      <c r="AC1028" s="201">
        <f t="shared" si="110"/>
        <v>0</v>
      </c>
      <c r="AD1028" s="94"/>
      <c r="AE1028" s="201"/>
      <c r="AF1028" s="201"/>
      <c r="AG1028" s="201"/>
      <c r="AH1028" s="201"/>
      <c r="AI1028" s="94"/>
      <c r="AJ1028" s="94"/>
      <c r="AK1028" s="87" t="s">
        <v>147</v>
      </c>
      <c r="AL1028" s="87" t="str">
        <f t="shared" si="111"/>
        <v>2026-01-15|06022|1004893000|0||0|1</v>
      </c>
      <c r="AP1028" s="198"/>
      <c r="AQ1028" s="198"/>
      <c r="AR1028" s="198"/>
      <c r="BC1028" s="87"/>
      <c r="BD1028" s="89" t="s">
        <v>148</v>
      </c>
      <c r="BE1028" s="87"/>
    </row>
    <row r="1029" spans="1:57" ht="26.25" customHeight="1">
      <c r="A1029" s="87" t="s">
        <v>787</v>
      </c>
      <c r="B1029" s="87" t="s">
        <v>75</v>
      </c>
      <c r="C1029" s="87" t="s">
        <v>75</v>
      </c>
      <c r="D1029" s="92" t="s">
        <v>1595</v>
      </c>
      <c r="E1029" s="92" t="s">
        <v>83</v>
      </c>
      <c r="F1029" s="92" t="s">
        <v>1592</v>
      </c>
      <c r="G1029" s="93" t="s">
        <v>133</v>
      </c>
      <c r="H1029" s="93">
        <v>21</v>
      </c>
      <c r="I1029" s="94" t="s">
        <v>24</v>
      </c>
      <c r="J1029" s="148" t="s">
        <v>150</v>
      </c>
      <c r="K1029" s="94"/>
      <c r="L1029" s="94" t="s">
        <v>151</v>
      </c>
      <c r="M1029" s="94">
        <v>10</v>
      </c>
      <c r="N1029" s="95">
        <f t="shared" si="105"/>
        <v>0</v>
      </c>
      <c r="O1029" s="201">
        <f>IF(P1029&gt;0,VLOOKUP($D1029,'BBLM COMCHECK'!$A:$S,14,0),0)</f>
        <v>0</v>
      </c>
      <c r="P1029" s="202"/>
      <c r="Q1029" s="91">
        <f t="shared" si="106"/>
        <v>0</v>
      </c>
      <c r="R1029" s="201">
        <f>IF(S1029&gt;0,VLOOKUP($D1029,'BBLM COMCHECK'!$A:$S,15,0),0)</f>
        <v>0</v>
      </c>
      <c r="S1029" s="202"/>
      <c r="T1029" s="91">
        <f t="shared" si="107"/>
        <v>0</v>
      </c>
      <c r="U1029" s="201">
        <f>IF(V1029&gt;0,VLOOKUP($D1029,'BBLM COMCHECK'!$A:$Z,25,0),0)</f>
        <v>0</v>
      </c>
      <c r="V1029" s="202"/>
      <c r="W1029" s="91">
        <f t="shared" si="108"/>
        <v>0</v>
      </c>
      <c r="X1029" s="201">
        <f>IF(Y1029&gt;0,VLOOKUP($D1029,'BBLM COMCHECK'!$A:$Z,25,0),0)</f>
        <v>0</v>
      </c>
      <c r="Y1029" s="202"/>
      <c r="Z1029" s="91">
        <f t="shared" si="109"/>
        <v>0</v>
      </c>
      <c r="AA1029" s="203" t="str">
        <f>VLOOKUP(D1029,'BBLM COMCHECK'!$A:$I,9,0)</f>
        <v>order stop</v>
      </c>
      <c r="AB1029" s="204">
        <f>VLOOKUP(D1029,'BBLM COMCHECK'!$A:$L,12,0)</f>
        <v>4446</v>
      </c>
      <c r="AC1029" s="201">
        <f t="shared" si="110"/>
        <v>0</v>
      </c>
      <c r="AD1029" s="94"/>
      <c r="AE1029" s="201"/>
      <c r="AF1029" s="201"/>
      <c r="AG1029" s="201"/>
      <c r="AH1029" s="201"/>
      <c r="AI1029" s="94"/>
      <c r="AJ1029" s="94"/>
      <c r="AL1029" s="87" t="str">
        <f t="shared" si="111"/>
        <v>2026-01-15|06022|1005725000|0||0|1</v>
      </c>
      <c r="AP1029" s="198"/>
      <c r="BC1029" s="87"/>
      <c r="BD1029" s="89" t="s">
        <v>152</v>
      </c>
      <c r="BE1029" s="87"/>
    </row>
    <row r="1030" spans="1:57" ht="26.25" customHeight="1">
      <c r="A1030" s="87" t="s">
        <v>788</v>
      </c>
      <c r="B1030" s="87" t="s">
        <v>75</v>
      </c>
      <c r="C1030" s="87" t="s">
        <v>75</v>
      </c>
      <c r="D1030" s="92" t="s">
        <v>1596</v>
      </c>
      <c r="E1030" s="92" t="s">
        <v>83</v>
      </c>
      <c r="F1030" s="92" t="s">
        <v>1592</v>
      </c>
      <c r="G1030" s="93" t="s">
        <v>133</v>
      </c>
      <c r="H1030" s="93">
        <v>21</v>
      </c>
      <c r="I1030" s="94" t="s">
        <v>24</v>
      </c>
      <c r="J1030" s="148" t="s">
        <v>154</v>
      </c>
      <c r="K1030" s="93" t="s">
        <v>155</v>
      </c>
      <c r="L1030" s="94" t="s">
        <v>156</v>
      </c>
      <c r="M1030" s="94">
        <v>10</v>
      </c>
      <c r="N1030" s="95">
        <f t="shared" si="105"/>
        <v>0</v>
      </c>
      <c r="O1030" s="201">
        <f>IF(P1030&gt;0,VLOOKUP($D1030,'BBLM COMCHECK'!$A:$S,14,0),0)</f>
        <v>0</v>
      </c>
      <c r="P1030" s="202"/>
      <c r="Q1030" s="91">
        <f t="shared" si="106"/>
        <v>0</v>
      </c>
      <c r="R1030" s="201">
        <f>IF(S1030&gt;0,VLOOKUP($D1030,'BBLM COMCHECK'!$A:$S,15,0),0)</f>
        <v>0</v>
      </c>
      <c r="S1030" s="202"/>
      <c r="T1030" s="91">
        <f t="shared" si="107"/>
        <v>0</v>
      </c>
      <c r="U1030" s="201">
        <f>IF(V1030&gt;0,VLOOKUP($D1030,'BBLM COMCHECK'!$A:$Z,25,0),0)</f>
        <v>0</v>
      </c>
      <c r="V1030" s="202"/>
      <c r="W1030" s="91">
        <f t="shared" si="108"/>
        <v>0</v>
      </c>
      <c r="X1030" s="201">
        <f>IF(Y1030&gt;0,VLOOKUP($D1030,'BBLM COMCHECK'!$A:$Z,25,0),0)</f>
        <v>0</v>
      </c>
      <c r="Y1030" s="202"/>
      <c r="Z1030" s="91">
        <f t="shared" si="109"/>
        <v>0</v>
      </c>
      <c r="AA1030" s="203" t="str">
        <f>VLOOKUP(D1030,'BBLM COMCHECK'!$A:$I,9,0)</f>
        <v>order stop</v>
      </c>
      <c r="AB1030" s="204">
        <f>VLOOKUP(D1030,'BBLM COMCHECK'!$A:$L,12,0)</f>
        <v>3829</v>
      </c>
      <c r="AC1030" s="201">
        <f t="shared" si="110"/>
        <v>0</v>
      </c>
      <c r="AD1030" s="94"/>
      <c r="AE1030" s="201"/>
      <c r="AF1030" s="201"/>
      <c r="AG1030" s="201"/>
      <c r="AH1030" s="201"/>
      <c r="AI1030" s="94"/>
      <c r="AJ1030" s="94"/>
      <c r="AK1030" s="87" t="s">
        <v>157</v>
      </c>
      <c r="AL1030" s="87" t="str">
        <f t="shared" si="111"/>
        <v>2026-01-15|06022|1005726000|0||0|1</v>
      </c>
      <c r="AP1030" s="198"/>
      <c r="AQ1030" s="198"/>
      <c r="AR1030" s="198"/>
      <c r="BC1030" s="87"/>
      <c r="BD1030" s="89" t="s">
        <v>158</v>
      </c>
      <c r="BE1030" s="87"/>
    </row>
    <row r="1031" spans="1:57" ht="26.25" customHeight="1">
      <c r="A1031" s="87" t="s">
        <v>789</v>
      </c>
      <c r="B1031" s="87" t="s">
        <v>75</v>
      </c>
      <c r="C1031" s="87" t="s">
        <v>75</v>
      </c>
      <c r="D1031" s="92" t="s">
        <v>1597</v>
      </c>
      <c r="E1031" s="92" t="s">
        <v>83</v>
      </c>
      <c r="F1031" s="92" t="s">
        <v>1592</v>
      </c>
      <c r="G1031" s="93" t="s">
        <v>133</v>
      </c>
      <c r="H1031" s="93">
        <v>21</v>
      </c>
      <c r="I1031" s="94" t="s">
        <v>24</v>
      </c>
      <c r="J1031" s="148" t="s">
        <v>160</v>
      </c>
      <c r="K1031" s="93" t="s">
        <v>161</v>
      </c>
      <c r="L1031" s="94" t="s">
        <v>162</v>
      </c>
      <c r="M1031" s="94">
        <v>10</v>
      </c>
      <c r="N1031" s="95">
        <f t="shared" si="105"/>
        <v>0</v>
      </c>
      <c r="O1031" s="201">
        <f>IF(P1031&gt;0,VLOOKUP($D1031,'BBLM COMCHECK'!$A:$S,14,0),0)</f>
        <v>0</v>
      </c>
      <c r="P1031" s="202"/>
      <c r="Q1031" s="91">
        <f t="shared" si="106"/>
        <v>0</v>
      </c>
      <c r="R1031" s="201">
        <f>IF(S1031&gt;0,VLOOKUP($D1031,'BBLM COMCHECK'!$A:$S,15,0),0)</f>
        <v>0</v>
      </c>
      <c r="S1031" s="202"/>
      <c r="T1031" s="91">
        <f t="shared" si="107"/>
        <v>0</v>
      </c>
      <c r="U1031" s="201">
        <f>IF(V1031&gt;0,VLOOKUP($D1031,'BBLM COMCHECK'!$A:$Z,25,0),0)</f>
        <v>0</v>
      </c>
      <c r="V1031" s="202"/>
      <c r="W1031" s="91">
        <f t="shared" si="108"/>
        <v>0</v>
      </c>
      <c r="X1031" s="201">
        <f>IF(Y1031&gt;0,VLOOKUP($D1031,'BBLM COMCHECK'!$A:$Z,25,0),0)</f>
        <v>0</v>
      </c>
      <c r="Y1031" s="202"/>
      <c r="Z1031" s="91">
        <f t="shared" si="109"/>
        <v>0</v>
      </c>
      <c r="AA1031" s="203" t="str">
        <f>VLOOKUP(D1031,'BBLM COMCHECK'!$A:$I,9,0)</f>
        <v>normal</v>
      </c>
      <c r="AB1031" s="204">
        <f>VLOOKUP(D1031,'BBLM COMCHECK'!$A:$L,12,0)</f>
        <v>5141</v>
      </c>
      <c r="AC1031" s="201">
        <f t="shared" si="110"/>
        <v>0</v>
      </c>
      <c r="AD1031" s="94"/>
      <c r="AE1031" s="201"/>
      <c r="AF1031" s="201"/>
      <c r="AG1031" s="201"/>
      <c r="AH1031" s="201"/>
      <c r="AI1031" s="94"/>
      <c r="AJ1031" s="94"/>
      <c r="AK1031" s="87" t="s">
        <v>163</v>
      </c>
      <c r="AL1031" s="87" t="str">
        <f t="shared" si="111"/>
        <v>2026-01-15|06022|1015940000|0||0|1</v>
      </c>
      <c r="AP1031" s="198"/>
      <c r="AQ1031" s="198"/>
      <c r="AR1031" s="198"/>
      <c r="BC1031" s="87"/>
      <c r="BD1031" s="89" t="s">
        <v>164</v>
      </c>
      <c r="BE1031" s="87"/>
    </row>
    <row r="1032" spans="1:57" ht="26.25" customHeight="1">
      <c r="A1032" s="87" t="s">
        <v>790</v>
      </c>
      <c r="B1032" s="87" t="s">
        <v>75</v>
      </c>
      <c r="C1032" s="87" t="s">
        <v>75</v>
      </c>
      <c r="D1032" s="92" t="s">
        <v>1598</v>
      </c>
      <c r="E1032" s="92" t="s">
        <v>83</v>
      </c>
      <c r="F1032" s="92" t="s">
        <v>1592</v>
      </c>
      <c r="G1032" s="93" t="s">
        <v>133</v>
      </c>
      <c r="H1032" s="93">
        <v>11</v>
      </c>
      <c r="I1032" s="94" t="s">
        <v>20</v>
      </c>
      <c r="J1032" s="148" t="s">
        <v>166</v>
      </c>
      <c r="K1032" s="93" t="s">
        <v>167</v>
      </c>
      <c r="L1032" s="94" t="s">
        <v>168</v>
      </c>
      <c r="M1032" s="94">
        <v>12</v>
      </c>
      <c r="N1032" s="95">
        <f t="shared" si="105"/>
        <v>0</v>
      </c>
      <c r="O1032" s="201">
        <f>IF(P1032&gt;0,VLOOKUP($D1032,'BBLM COMCHECK'!$A:$S,14,0),0)</f>
        <v>0</v>
      </c>
      <c r="P1032" s="202"/>
      <c r="Q1032" s="91">
        <f t="shared" si="106"/>
        <v>0</v>
      </c>
      <c r="R1032" s="201">
        <f>IF(S1032&gt;0,VLOOKUP($D1032,'BBLM COMCHECK'!$A:$S,15,0),0)</f>
        <v>0</v>
      </c>
      <c r="S1032" s="202"/>
      <c r="T1032" s="91">
        <f t="shared" si="107"/>
        <v>0</v>
      </c>
      <c r="U1032" s="201">
        <f>IF(V1032&gt;0,VLOOKUP($D1032,'BBLM COMCHECK'!$A:$Z,25,0),0)</f>
        <v>0</v>
      </c>
      <c r="V1032" s="202"/>
      <c r="W1032" s="91">
        <f t="shared" si="108"/>
        <v>0</v>
      </c>
      <c r="X1032" s="201">
        <f>IF(Y1032&gt;0,VLOOKUP($D1032,'BBLM COMCHECK'!$A:$Z,25,0),0)</f>
        <v>0</v>
      </c>
      <c r="Y1032" s="202"/>
      <c r="Z1032" s="91">
        <f t="shared" si="109"/>
        <v>0</v>
      </c>
      <c r="AA1032" s="203" t="str">
        <f>VLOOKUP(D1032,'BBLM COMCHECK'!$A:$I,9,0)</f>
        <v>normal</v>
      </c>
      <c r="AB1032" s="204">
        <f>VLOOKUP(D1032,'BBLM COMCHECK'!$A:$L,12,0)</f>
        <v>183</v>
      </c>
      <c r="AC1032" s="201">
        <f t="shared" si="110"/>
        <v>0</v>
      </c>
      <c r="AD1032" s="94"/>
      <c r="AE1032" s="201"/>
      <c r="AF1032" s="201"/>
      <c r="AG1032" s="201"/>
      <c r="AH1032" s="201"/>
      <c r="AI1032" s="94"/>
      <c r="AJ1032" s="94"/>
      <c r="AK1032" s="87" t="s">
        <v>169</v>
      </c>
      <c r="AL1032" s="87" t="str">
        <f t="shared" si="111"/>
        <v>2026-01-15|06022|1016172000|0||0|1</v>
      </c>
      <c r="AP1032" s="198"/>
      <c r="AQ1032" s="198"/>
      <c r="AR1032" s="198"/>
      <c r="BC1032" s="87"/>
      <c r="BD1032" s="89" t="s">
        <v>170</v>
      </c>
      <c r="BE1032" s="87"/>
    </row>
    <row r="1033" spans="1:57" ht="26.25" customHeight="1">
      <c r="A1033" s="87" t="s">
        <v>791</v>
      </c>
      <c r="B1033" s="87" t="s">
        <v>75</v>
      </c>
      <c r="C1033" s="87" t="s">
        <v>75</v>
      </c>
      <c r="D1033" s="92" t="s">
        <v>1599</v>
      </c>
      <c r="E1033" s="92" t="s">
        <v>83</v>
      </c>
      <c r="F1033" s="92" t="s">
        <v>1592</v>
      </c>
      <c r="G1033" s="93" t="s">
        <v>133</v>
      </c>
      <c r="H1033" s="93">
        <v>27</v>
      </c>
      <c r="I1033" s="94" t="s">
        <v>27</v>
      </c>
      <c r="J1033" s="148" t="s">
        <v>172</v>
      </c>
      <c r="K1033" s="93" t="s">
        <v>173</v>
      </c>
      <c r="L1033" s="94" t="s">
        <v>174</v>
      </c>
      <c r="M1033" s="94">
        <v>24</v>
      </c>
      <c r="N1033" s="95">
        <f t="shared" si="105"/>
        <v>0</v>
      </c>
      <c r="O1033" s="201">
        <f>IF(P1033&gt;0,VLOOKUP($D1033,'BBLM COMCHECK'!$A:$S,14,0),0)</f>
        <v>0</v>
      </c>
      <c r="P1033" s="202"/>
      <c r="Q1033" s="91">
        <f t="shared" si="106"/>
        <v>0</v>
      </c>
      <c r="R1033" s="201">
        <f>IF(S1033&gt;0,VLOOKUP($D1033,'BBLM COMCHECK'!$A:$S,15,0),0)</f>
        <v>0</v>
      </c>
      <c r="S1033" s="202"/>
      <c r="T1033" s="91">
        <f t="shared" si="107"/>
        <v>0</v>
      </c>
      <c r="U1033" s="201">
        <f>IF(V1033&gt;0,VLOOKUP($D1033,'BBLM COMCHECK'!$A:$Z,25,0),0)</f>
        <v>0</v>
      </c>
      <c r="V1033" s="202"/>
      <c r="W1033" s="91">
        <f t="shared" si="108"/>
        <v>0</v>
      </c>
      <c r="X1033" s="201">
        <f>IF(Y1033&gt;0,VLOOKUP($D1033,'BBLM COMCHECK'!$A:$Z,25,0),0)</f>
        <v>0</v>
      </c>
      <c r="Y1033" s="202"/>
      <c r="Z1033" s="91">
        <f t="shared" si="109"/>
        <v>0</v>
      </c>
      <c r="AA1033" s="203" t="str">
        <f>VLOOKUP(D1033,'BBLM COMCHECK'!$A:$I,9,0)</f>
        <v>normal</v>
      </c>
      <c r="AB1033" s="204">
        <f>VLOOKUP(D1033,'BBLM COMCHECK'!$A:$L,12,0)</f>
        <v>4022</v>
      </c>
      <c r="AC1033" s="201">
        <f t="shared" si="110"/>
        <v>0</v>
      </c>
      <c r="AD1033" s="94"/>
      <c r="AE1033" s="201"/>
      <c r="AF1033" s="201"/>
      <c r="AG1033" s="201"/>
      <c r="AH1033" s="201"/>
      <c r="AI1033" s="94"/>
      <c r="AJ1033" s="94"/>
      <c r="AK1033" s="87" t="s">
        <v>175</v>
      </c>
      <c r="AL1033" s="87" t="str">
        <f t="shared" si="111"/>
        <v>2026-01-15|06022|1017616000|0||0|1</v>
      </c>
      <c r="AP1033" s="198"/>
      <c r="AQ1033" s="198"/>
      <c r="AR1033" s="198"/>
      <c r="BC1033" s="87"/>
      <c r="BD1033" s="89" t="s">
        <v>176</v>
      </c>
      <c r="BE1033" s="87"/>
    </row>
    <row r="1034" spans="1:57" ht="26.25" customHeight="1">
      <c r="A1034" s="87" t="s">
        <v>792</v>
      </c>
      <c r="B1034" s="87" t="s">
        <v>75</v>
      </c>
      <c r="C1034" s="87" t="s">
        <v>75</v>
      </c>
      <c r="D1034" s="92" t="s">
        <v>1600</v>
      </c>
      <c r="E1034" s="92" t="s">
        <v>83</v>
      </c>
      <c r="F1034" s="92" t="s">
        <v>1592</v>
      </c>
      <c r="G1034" s="93" t="s">
        <v>133</v>
      </c>
      <c r="H1034" s="93">
        <v>21</v>
      </c>
      <c r="I1034" s="94" t="s">
        <v>24</v>
      </c>
      <c r="J1034" s="148" t="s">
        <v>178</v>
      </c>
      <c r="K1034" s="94"/>
      <c r="L1034" s="94" t="s">
        <v>179</v>
      </c>
      <c r="M1034" s="94">
        <v>1</v>
      </c>
      <c r="N1034" s="95">
        <f t="shared" si="105"/>
        <v>0</v>
      </c>
      <c r="O1034" s="201">
        <f>IF(P1034&gt;0,VLOOKUP($D1034,'BBLM COMCHECK'!$A:$S,14,0),0)</f>
        <v>0</v>
      </c>
      <c r="P1034" s="202"/>
      <c r="Q1034" s="91">
        <f t="shared" si="106"/>
        <v>0</v>
      </c>
      <c r="R1034" s="201">
        <f>IF(S1034&gt;0,VLOOKUP($D1034,'BBLM COMCHECK'!$A:$S,15,0),0)</f>
        <v>0</v>
      </c>
      <c r="S1034" s="202"/>
      <c r="T1034" s="91">
        <f t="shared" si="107"/>
        <v>0</v>
      </c>
      <c r="U1034" s="201">
        <f>IF(V1034&gt;0,VLOOKUP($D1034,'BBLM COMCHECK'!$A:$Z,25,0),0)</f>
        <v>0</v>
      </c>
      <c r="V1034" s="202"/>
      <c r="W1034" s="91">
        <f t="shared" si="108"/>
        <v>0</v>
      </c>
      <c r="X1034" s="201">
        <f>IF(Y1034&gt;0,VLOOKUP($D1034,'BBLM COMCHECK'!$A:$Z,25,0),0)</f>
        <v>0</v>
      </c>
      <c r="Y1034" s="202"/>
      <c r="Z1034" s="91">
        <f t="shared" si="109"/>
        <v>0</v>
      </c>
      <c r="AA1034" s="203" t="str">
        <f>VLOOKUP(D1034,'BBLM COMCHECK'!$A:$I,9,0)</f>
        <v>normal</v>
      </c>
      <c r="AB1034" s="204">
        <f>VLOOKUP(D1034,'BBLM COMCHECK'!$A:$L,12,0)</f>
        <v>702</v>
      </c>
      <c r="AC1034" s="201">
        <f t="shared" si="110"/>
        <v>0</v>
      </c>
      <c r="AD1034" s="94"/>
      <c r="AE1034" s="201"/>
      <c r="AF1034" s="201"/>
      <c r="AG1034" s="201"/>
      <c r="AH1034" s="201"/>
      <c r="AI1034" s="94"/>
      <c r="AJ1034" s="94"/>
      <c r="AL1034" s="87" t="str">
        <f t="shared" si="111"/>
        <v>2026-01-15|06022|1019929000|0||0|1</v>
      </c>
      <c r="AP1034" s="198"/>
      <c r="BC1034" s="87"/>
      <c r="BD1034" s="89" t="s">
        <v>180</v>
      </c>
      <c r="BE1034" s="87"/>
    </row>
    <row r="1035" spans="1:57" ht="26.25" customHeight="1">
      <c r="A1035" s="87" t="s">
        <v>793</v>
      </c>
      <c r="B1035" s="87" t="s">
        <v>75</v>
      </c>
      <c r="C1035" s="87" t="s">
        <v>75</v>
      </c>
      <c r="D1035" s="92" t="s">
        <v>1601</v>
      </c>
      <c r="E1035" s="92" t="s">
        <v>83</v>
      </c>
      <c r="F1035" s="92" t="s">
        <v>1592</v>
      </c>
      <c r="G1035" s="93" t="s">
        <v>133</v>
      </c>
      <c r="H1035" s="93">
        <v>21</v>
      </c>
      <c r="I1035" s="94" t="s">
        <v>24</v>
      </c>
      <c r="J1035" s="148" t="s">
        <v>182</v>
      </c>
      <c r="K1035" s="93" t="s">
        <v>183</v>
      </c>
      <c r="L1035" s="94" t="s">
        <v>184</v>
      </c>
      <c r="M1035" s="94">
        <v>1</v>
      </c>
      <c r="N1035" s="95">
        <f t="shared" si="105"/>
        <v>0</v>
      </c>
      <c r="O1035" s="201">
        <f>IF(P1035&gt;0,VLOOKUP($D1035,'BBLM COMCHECK'!$A:$S,14,0),0)</f>
        <v>0</v>
      </c>
      <c r="P1035" s="202"/>
      <c r="Q1035" s="91">
        <f t="shared" si="106"/>
        <v>0</v>
      </c>
      <c r="R1035" s="201">
        <f>IF(S1035&gt;0,VLOOKUP($D1035,'BBLM COMCHECK'!$A:$S,15,0),0)</f>
        <v>0</v>
      </c>
      <c r="S1035" s="202"/>
      <c r="T1035" s="91">
        <f t="shared" si="107"/>
        <v>0</v>
      </c>
      <c r="U1035" s="201">
        <f>IF(V1035&gt;0,VLOOKUP($D1035,'BBLM COMCHECK'!$A:$Z,25,0),0)</f>
        <v>0</v>
      </c>
      <c r="V1035" s="202"/>
      <c r="W1035" s="91">
        <f t="shared" si="108"/>
        <v>0</v>
      </c>
      <c r="X1035" s="201">
        <f>IF(Y1035&gt;0,VLOOKUP($D1035,'BBLM COMCHECK'!$A:$Z,25,0),0)</f>
        <v>0</v>
      </c>
      <c r="Y1035" s="202"/>
      <c r="Z1035" s="91">
        <f t="shared" si="109"/>
        <v>0</v>
      </c>
      <c r="AA1035" s="203" t="str">
        <f>VLOOKUP(D1035,'BBLM COMCHECK'!$A:$I,9,0)</f>
        <v>normal</v>
      </c>
      <c r="AB1035" s="204">
        <f>VLOOKUP(D1035,'BBLM COMCHECK'!$A:$L,12,0)</f>
        <v>808</v>
      </c>
      <c r="AC1035" s="201">
        <f t="shared" si="110"/>
        <v>0</v>
      </c>
      <c r="AD1035" s="94"/>
      <c r="AE1035" s="201"/>
      <c r="AF1035" s="201"/>
      <c r="AG1035" s="201"/>
      <c r="AH1035" s="201"/>
      <c r="AI1035" s="94"/>
      <c r="AJ1035" s="94"/>
      <c r="AK1035" s="87" t="s">
        <v>185</v>
      </c>
      <c r="AL1035" s="87" t="str">
        <f t="shared" si="111"/>
        <v>2026-01-15|06022|1023234000|0||0|1</v>
      </c>
      <c r="AP1035" s="198"/>
      <c r="AQ1035" s="198"/>
      <c r="AR1035" s="198"/>
      <c r="BC1035" s="87"/>
      <c r="BD1035" s="89" t="s">
        <v>186</v>
      </c>
      <c r="BE1035" s="87"/>
    </row>
    <row r="1036" spans="1:57" ht="26.25" customHeight="1">
      <c r="A1036" s="87" t="s">
        <v>794</v>
      </c>
      <c r="B1036" s="87" t="s">
        <v>75</v>
      </c>
      <c r="C1036" s="87" t="s">
        <v>75</v>
      </c>
      <c r="D1036" s="92" t="s">
        <v>1602</v>
      </c>
      <c r="E1036" s="92" t="s">
        <v>83</v>
      </c>
      <c r="F1036" s="92" t="s">
        <v>1592</v>
      </c>
      <c r="G1036" s="93" t="s">
        <v>133</v>
      </c>
      <c r="H1036" s="93">
        <v>27</v>
      </c>
      <c r="I1036" s="94" t="s">
        <v>27</v>
      </c>
      <c r="J1036" s="148" t="s">
        <v>188</v>
      </c>
      <c r="K1036" s="93" t="s">
        <v>189</v>
      </c>
      <c r="L1036" s="94" t="s">
        <v>190</v>
      </c>
      <c r="M1036" s="94">
        <v>1</v>
      </c>
      <c r="N1036" s="95">
        <f t="shared" si="105"/>
        <v>0</v>
      </c>
      <c r="O1036" s="201">
        <f>IF(P1036&gt;0,VLOOKUP($D1036,'BBLM COMCHECK'!$A:$S,14,0),0)</f>
        <v>0</v>
      </c>
      <c r="P1036" s="202"/>
      <c r="Q1036" s="91">
        <f t="shared" si="106"/>
        <v>0</v>
      </c>
      <c r="R1036" s="201">
        <f>IF(S1036&gt;0,VLOOKUP($D1036,'BBLM COMCHECK'!$A:$S,15,0),0)</f>
        <v>0</v>
      </c>
      <c r="S1036" s="202"/>
      <c r="T1036" s="91">
        <f t="shared" si="107"/>
        <v>0</v>
      </c>
      <c r="U1036" s="201">
        <f>IF(V1036&gt;0,VLOOKUP($D1036,'BBLM COMCHECK'!$A:$Z,25,0),0)</f>
        <v>0</v>
      </c>
      <c r="V1036" s="202"/>
      <c r="W1036" s="91">
        <f t="shared" si="108"/>
        <v>0</v>
      </c>
      <c r="X1036" s="201">
        <f>IF(Y1036&gt;0,VLOOKUP($D1036,'BBLM COMCHECK'!$A:$Z,25,0),0)</f>
        <v>0</v>
      </c>
      <c r="Y1036" s="202"/>
      <c r="Z1036" s="91">
        <f t="shared" si="109"/>
        <v>0</v>
      </c>
      <c r="AA1036" s="203" t="str">
        <f>VLOOKUP(D1036,'BBLM COMCHECK'!$A:$I,9,0)</f>
        <v>normal</v>
      </c>
      <c r="AB1036" s="204">
        <f>VLOOKUP(D1036,'BBLM COMCHECK'!$A:$L,12,0)</f>
        <v>3</v>
      </c>
      <c r="AC1036" s="201">
        <f t="shared" si="110"/>
        <v>1</v>
      </c>
      <c r="AD1036" s="94"/>
      <c r="AE1036" s="201"/>
      <c r="AF1036" s="201"/>
      <c r="AG1036" s="201"/>
      <c r="AH1036" s="201"/>
      <c r="AI1036" s="94"/>
      <c r="AJ1036" s="94"/>
      <c r="AK1036" s="87" t="s">
        <v>191</v>
      </c>
      <c r="AL1036" s="87" t="str">
        <f t="shared" si="111"/>
        <v>2026-01-15|06022|1025539000|0||0|1</v>
      </c>
      <c r="AP1036" s="198"/>
      <c r="AQ1036" s="198"/>
      <c r="AR1036" s="198"/>
      <c r="BC1036" s="87"/>
      <c r="BD1036" s="89" t="s">
        <v>192</v>
      </c>
      <c r="BE1036" s="87"/>
    </row>
    <row r="1037" spans="1:57" ht="26.25" customHeight="1">
      <c r="A1037" s="87" t="s">
        <v>795</v>
      </c>
      <c r="B1037" s="87" t="s">
        <v>75</v>
      </c>
      <c r="C1037" s="87" t="s">
        <v>75</v>
      </c>
      <c r="D1037" s="92" t="s">
        <v>1603</v>
      </c>
      <c r="E1037" s="92" t="s">
        <v>83</v>
      </c>
      <c r="F1037" s="92" t="s">
        <v>1592</v>
      </c>
      <c r="G1037" s="93" t="s">
        <v>133</v>
      </c>
      <c r="H1037" s="93">
        <v>11</v>
      </c>
      <c r="I1037" s="94" t="s">
        <v>20</v>
      </c>
      <c r="J1037" s="148" t="s">
        <v>194</v>
      </c>
      <c r="K1037" s="93" t="s">
        <v>195</v>
      </c>
      <c r="L1037" s="94" t="s">
        <v>196</v>
      </c>
      <c r="M1037" s="94">
        <v>8</v>
      </c>
      <c r="N1037" s="95">
        <f t="shared" si="105"/>
        <v>0</v>
      </c>
      <c r="O1037" s="201">
        <f>IF(P1037&gt;0,VLOOKUP($D1037,'BBLM COMCHECK'!$A:$S,14,0),0)</f>
        <v>0</v>
      </c>
      <c r="P1037" s="202"/>
      <c r="Q1037" s="91">
        <f t="shared" si="106"/>
        <v>0</v>
      </c>
      <c r="R1037" s="201">
        <f>IF(S1037&gt;0,VLOOKUP($D1037,'BBLM COMCHECK'!$A:$S,15,0),0)</f>
        <v>0</v>
      </c>
      <c r="S1037" s="202"/>
      <c r="T1037" s="91">
        <f t="shared" si="107"/>
        <v>0</v>
      </c>
      <c r="U1037" s="201">
        <f>IF(V1037&gt;0,VLOOKUP($D1037,'BBLM COMCHECK'!$A:$Z,25,0),0)</f>
        <v>0</v>
      </c>
      <c r="V1037" s="202"/>
      <c r="W1037" s="91">
        <f t="shared" si="108"/>
        <v>0</v>
      </c>
      <c r="X1037" s="201">
        <f>IF(Y1037&gt;0,VLOOKUP($D1037,'BBLM COMCHECK'!$A:$Z,25,0),0)</f>
        <v>0</v>
      </c>
      <c r="Y1037" s="202"/>
      <c r="Z1037" s="91">
        <f t="shared" si="109"/>
        <v>0</v>
      </c>
      <c r="AA1037" s="203" t="str">
        <f>VLOOKUP(D1037,'BBLM COMCHECK'!$A:$I,9,0)</f>
        <v>normal</v>
      </c>
      <c r="AB1037" s="204">
        <f>VLOOKUP(D1037,'BBLM COMCHECK'!$A:$L,12,0)</f>
        <v>507</v>
      </c>
      <c r="AC1037" s="201">
        <f t="shared" si="110"/>
        <v>0</v>
      </c>
      <c r="AD1037" s="94"/>
      <c r="AE1037" s="201"/>
      <c r="AF1037" s="201"/>
      <c r="AG1037" s="201"/>
      <c r="AH1037" s="201"/>
      <c r="AI1037" s="94"/>
      <c r="AJ1037" s="94"/>
      <c r="AK1037" s="87" t="s">
        <v>197</v>
      </c>
      <c r="AL1037" s="87" t="str">
        <f t="shared" si="111"/>
        <v>2026-01-15|06022|1032759000|0||0|1</v>
      </c>
      <c r="AP1037" s="198"/>
      <c r="AQ1037" s="198"/>
      <c r="AR1037" s="198"/>
      <c r="BC1037" s="87"/>
      <c r="BD1037" s="89" t="s">
        <v>198</v>
      </c>
      <c r="BE1037" s="87"/>
    </row>
    <row r="1038" spans="1:57" ht="26.25" customHeight="1">
      <c r="A1038" s="87" t="s">
        <v>796</v>
      </c>
      <c r="B1038" s="87" t="s">
        <v>75</v>
      </c>
      <c r="C1038" s="87" t="s">
        <v>75</v>
      </c>
      <c r="D1038" s="92" t="s">
        <v>1604</v>
      </c>
      <c r="E1038" s="92" t="s">
        <v>83</v>
      </c>
      <c r="F1038" s="92" t="s">
        <v>1592</v>
      </c>
      <c r="G1038" s="93" t="s">
        <v>133</v>
      </c>
      <c r="H1038" s="93">
        <v>21</v>
      </c>
      <c r="I1038" s="94" t="s">
        <v>24</v>
      </c>
      <c r="J1038" s="148" t="s">
        <v>200</v>
      </c>
      <c r="K1038" s="93" t="s">
        <v>201</v>
      </c>
      <c r="L1038" s="94" t="s">
        <v>202</v>
      </c>
      <c r="M1038" s="94">
        <v>20</v>
      </c>
      <c r="N1038" s="95">
        <f t="shared" si="105"/>
        <v>0</v>
      </c>
      <c r="O1038" s="201">
        <f>IF(P1038&gt;0,VLOOKUP($D1038,'BBLM COMCHECK'!$A:$S,14,0),0)</f>
        <v>0</v>
      </c>
      <c r="P1038" s="202"/>
      <c r="Q1038" s="91">
        <f t="shared" si="106"/>
        <v>0</v>
      </c>
      <c r="R1038" s="201">
        <f>IF(S1038&gt;0,VLOOKUP($D1038,'BBLM COMCHECK'!$A:$S,15,0),0)</f>
        <v>0</v>
      </c>
      <c r="S1038" s="202"/>
      <c r="T1038" s="91">
        <f t="shared" si="107"/>
        <v>0</v>
      </c>
      <c r="U1038" s="201">
        <f>IF(V1038&gt;0,VLOOKUP($D1038,'BBLM COMCHECK'!$A:$Z,25,0),0)</f>
        <v>0</v>
      </c>
      <c r="V1038" s="202"/>
      <c r="W1038" s="91">
        <f t="shared" si="108"/>
        <v>0</v>
      </c>
      <c r="X1038" s="201">
        <f>IF(Y1038&gt;0,VLOOKUP($D1038,'BBLM COMCHECK'!$A:$Z,25,0),0)</f>
        <v>0</v>
      </c>
      <c r="Y1038" s="202"/>
      <c r="Z1038" s="91">
        <f t="shared" si="109"/>
        <v>0</v>
      </c>
      <c r="AA1038" s="203" t="str">
        <f>VLOOKUP(D1038,'BBLM COMCHECK'!$A:$I,9,0)</f>
        <v>normal</v>
      </c>
      <c r="AB1038" s="204">
        <f>VLOOKUP(D1038,'BBLM COMCHECK'!$A:$L,12,0)</f>
        <v>1366</v>
      </c>
      <c r="AC1038" s="201">
        <f t="shared" si="110"/>
        <v>0</v>
      </c>
      <c r="AD1038" s="94"/>
      <c r="AE1038" s="201"/>
      <c r="AF1038" s="201"/>
      <c r="AG1038" s="201"/>
      <c r="AH1038" s="201"/>
      <c r="AI1038" s="94"/>
      <c r="AJ1038" s="94"/>
      <c r="AK1038" s="87" t="s">
        <v>203</v>
      </c>
      <c r="AL1038" s="87" t="str">
        <f t="shared" si="111"/>
        <v>2026-01-15|06022|1035433000|0||0|1</v>
      </c>
      <c r="AP1038" s="198"/>
      <c r="AQ1038" s="198"/>
      <c r="AR1038" s="198"/>
      <c r="BC1038" s="87"/>
      <c r="BD1038" s="89" t="s">
        <v>204</v>
      </c>
      <c r="BE1038" s="87"/>
    </row>
    <row r="1039" spans="1:57" ht="26.25" customHeight="1">
      <c r="A1039" s="87" t="s">
        <v>797</v>
      </c>
      <c r="B1039" s="87" t="s">
        <v>75</v>
      </c>
      <c r="C1039" s="87" t="s">
        <v>75</v>
      </c>
      <c r="D1039" s="92" t="s">
        <v>1605</v>
      </c>
      <c r="E1039" s="92" t="s">
        <v>83</v>
      </c>
      <c r="F1039" s="92" t="s">
        <v>1592</v>
      </c>
      <c r="G1039" s="93" t="s">
        <v>133</v>
      </c>
      <c r="H1039" s="93">
        <v>17</v>
      </c>
      <c r="I1039" s="94" t="s">
        <v>22</v>
      </c>
      <c r="J1039" s="148" t="s">
        <v>206</v>
      </c>
      <c r="K1039" s="93" t="s">
        <v>207</v>
      </c>
      <c r="L1039" s="94" t="s">
        <v>208</v>
      </c>
      <c r="M1039" s="94">
        <v>20</v>
      </c>
      <c r="N1039" s="95">
        <f t="shared" si="105"/>
        <v>0</v>
      </c>
      <c r="O1039" s="201">
        <f>IF(P1039&gt;0,VLOOKUP($D1039,'BBLM COMCHECK'!$A:$S,14,0),0)</f>
        <v>0</v>
      </c>
      <c r="P1039" s="202"/>
      <c r="Q1039" s="91">
        <f t="shared" si="106"/>
        <v>0</v>
      </c>
      <c r="R1039" s="201">
        <f>IF(S1039&gt;0,VLOOKUP($D1039,'BBLM COMCHECK'!$A:$S,15,0),0)</f>
        <v>0</v>
      </c>
      <c r="S1039" s="202"/>
      <c r="T1039" s="91">
        <f t="shared" si="107"/>
        <v>0</v>
      </c>
      <c r="U1039" s="201">
        <f>IF(V1039&gt;0,VLOOKUP($D1039,'BBLM COMCHECK'!$A:$Z,25,0),0)</f>
        <v>0</v>
      </c>
      <c r="V1039" s="202"/>
      <c r="W1039" s="91">
        <f t="shared" si="108"/>
        <v>0</v>
      </c>
      <c r="X1039" s="201">
        <f>IF(Y1039&gt;0,VLOOKUP($D1039,'BBLM COMCHECK'!$A:$Z,25,0),0)</f>
        <v>0</v>
      </c>
      <c r="Y1039" s="202"/>
      <c r="Z1039" s="91">
        <f t="shared" si="109"/>
        <v>0</v>
      </c>
      <c r="AA1039" s="203" t="str">
        <f>VLOOKUP(D1039,'BBLM COMCHECK'!$A:$I,9,0)</f>
        <v>order stop</v>
      </c>
      <c r="AB1039" s="204">
        <f>VLOOKUP(D1039,'BBLM COMCHECK'!$A:$L,12,0)</f>
        <v>5285</v>
      </c>
      <c r="AC1039" s="201">
        <f t="shared" si="110"/>
        <v>0</v>
      </c>
      <c r="AD1039" s="94"/>
      <c r="AE1039" s="201"/>
      <c r="AF1039" s="201"/>
      <c r="AG1039" s="201"/>
      <c r="AH1039" s="201"/>
      <c r="AI1039" s="94"/>
      <c r="AJ1039" s="94"/>
      <c r="AK1039" s="87" t="s">
        <v>209</v>
      </c>
      <c r="AL1039" s="87" t="str">
        <f t="shared" si="111"/>
        <v>2026-01-15|06022|1035633000|0||0|1</v>
      </c>
      <c r="AP1039" s="198"/>
      <c r="AQ1039" s="198"/>
      <c r="AR1039" s="198"/>
      <c r="BC1039" s="87"/>
      <c r="BD1039" s="89" t="s">
        <v>210</v>
      </c>
      <c r="BE1039" s="87"/>
    </row>
    <row r="1040" spans="1:57" ht="26.25" customHeight="1">
      <c r="A1040" s="87" t="s">
        <v>798</v>
      </c>
      <c r="B1040" s="87" t="s">
        <v>75</v>
      </c>
      <c r="C1040" s="87" t="s">
        <v>75</v>
      </c>
      <c r="D1040" s="92" t="s">
        <v>1606</v>
      </c>
      <c r="E1040" s="92" t="s">
        <v>83</v>
      </c>
      <c r="F1040" s="92" t="s">
        <v>1592</v>
      </c>
      <c r="G1040" s="93" t="s">
        <v>133</v>
      </c>
      <c r="H1040" s="93">
        <v>17</v>
      </c>
      <c r="I1040" s="94" t="s">
        <v>22</v>
      </c>
      <c r="J1040" s="148" t="s">
        <v>212</v>
      </c>
      <c r="K1040" s="93" t="s">
        <v>213</v>
      </c>
      <c r="L1040" s="94" t="s">
        <v>214</v>
      </c>
      <c r="M1040" s="94">
        <v>20</v>
      </c>
      <c r="N1040" s="95">
        <f t="shared" si="105"/>
        <v>0</v>
      </c>
      <c r="O1040" s="201">
        <f>IF(P1040&gt;0,VLOOKUP($D1040,'BBLM COMCHECK'!$A:$S,14,0),0)</f>
        <v>0</v>
      </c>
      <c r="P1040" s="202"/>
      <c r="Q1040" s="91">
        <f t="shared" si="106"/>
        <v>0</v>
      </c>
      <c r="R1040" s="201">
        <f>IF(S1040&gt;0,VLOOKUP($D1040,'BBLM COMCHECK'!$A:$S,15,0),0)</f>
        <v>0</v>
      </c>
      <c r="S1040" s="202"/>
      <c r="T1040" s="91">
        <f t="shared" si="107"/>
        <v>0</v>
      </c>
      <c r="U1040" s="201">
        <f>IF(V1040&gt;0,VLOOKUP($D1040,'BBLM COMCHECK'!$A:$Z,25,0),0)</f>
        <v>0</v>
      </c>
      <c r="V1040" s="202"/>
      <c r="W1040" s="91">
        <f t="shared" si="108"/>
        <v>0</v>
      </c>
      <c r="X1040" s="201">
        <f>IF(Y1040&gt;0,VLOOKUP($D1040,'BBLM COMCHECK'!$A:$Z,25,0),0)</f>
        <v>0</v>
      </c>
      <c r="Y1040" s="202"/>
      <c r="Z1040" s="91">
        <f t="shared" si="109"/>
        <v>0</v>
      </c>
      <c r="AA1040" s="203" t="str">
        <f>VLOOKUP(D1040,'BBLM COMCHECK'!$A:$I,9,0)</f>
        <v>order stop</v>
      </c>
      <c r="AB1040" s="204">
        <f>VLOOKUP(D1040,'BBLM COMCHECK'!$A:$L,12,0)</f>
        <v>2329</v>
      </c>
      <c r="AC1040" s="201">
        <f t="shared" si="110"/>
        <v>0</v>
      </c>
      <c r="AD1040" s="94"/>
      <c r="AE1040" s="201"/>
      <c r="AF1040" s="201"/>
      <c r="AG1040" s="201"/>
      <c r="AH1040" s="201"/>
      <c r="AI1040" s="94"/>
      <c r="AJ1040" s="94"/>
      <c r="AK1040" s="87" t="s">
        <v>215</v>
      </c>
      <c r="AL1040" s="87" t="str">
        <f t="shared" si="111"/>
        <v>2026-01-15|06022|1035634000|0||0|1</v>
      </c>
      <c r="AP1040" s="198"/>
      <c r="AQ1040" s="198"/>
      <c r="AR1040" s="198"/>
      <c r="BC1040" s="87"/>
      <c r="BD1040" s="89" t="s">
        <v>216</v>
      </c>
      <c r="BE1040" s="87"/>
    </row>
    <row r="1041" spans="1:57" ht="26.25" customHeight="1">
      <c r="A1041" s="87" t="s">
        <v>799</v>
      </c>
      <c r="B1041" s="87" t="s">
        <v>75</v>
      </c>
      <c r="C1041" s="87" t="s">
        <v>75</v>
      </c>
      <c r="D1041" s="92" t="s">
        <v>1607</v>
      </c>
      <c r="E1041" s="92" t="s">
        <v>83</v>
      </c>
      <c r="F1041" s="92" t="s">
        <v>1592</v>
      </c>
      <c r="G1041" s="93" t="s">
        <v>133</v>
      </c>
      <c r="H1041" s="93">
        <v>27</v>
      </c>
      <c r="I1041" s="94" t="s">
        <v>27</v>
      </c>
      <c r="J1041" s="148" t="s">
        <v>218</v>
      </c>
      <c r="K1041" s="93" t="s">
        <v>219</v>
      </c>
      <c r="L1041" s="94" t="s">
        <v>220</v>
      </c>
      <c r="M1041" s="94">
        <v>12</v>
      </c>
      <c r="N1041" s="95">
        <f t="shared" si="105"/>
        <v>0</v>
      </c>
      <c r="O1041" s="201">
        <f>IF(P1041&gt;0,VLOOKUP($D1041,'BBLM COMCHECK'!$A:$S,14,0),0)</f>
        <v>0</v>
      </c>
      <c r="P1041" s="202"/>
      <c r="Q1041" s="91">
        <f t="shared" si="106"/>
        <v>0</v>
      </c>
      <c r="R1041" s="201">
        <f>IF(S1041&gt;0,VLOOKUP($D1041,'BBLM COMCHECK'!$A:$S,15,0),0)</f>
        <v>0</v>
      </c>
      <c r="S1041" s="202"/>
      <c r="T1041" s="91">
        <f t="shared" si="107"/>
        <v>0</v>
      </c>
      <c r="U1041" s="201">
        <f>IF(V1041&gt;0,VLOOKUP($D1041,'BBLM COMCHECK'!$A:$Z,25,0),0)</f>
        <v>0</v>
      </c>
      <c r="V1041" s="202"/>
      <c r="W1041" s="91">
        <f t="shared" si="108"/>
        <v>0</v>
      </c>
      <c r="X1041" s="201">
        <f>IF(Y1041&gt;0,VLOOKUP($D1041,'BBLM COMCHECK'!$A:$Z,25,0),0)</f>
        <v>0</v>
      </c>
      <c r="Y1041" s="202"/>
      <c r="Z1041" s="91">
        <f t="shared" si="109"/>
        <v>0</v>
      </c>
      <c r="AA1041" s="203" t="str">
        <f>VLOOKUP(D1041,'BBLM COMCHECK'!$A:$I,9,0)</f>
        <v>normal</v>
      </c>
      <c r="AB1041" s="204">
        <f>VLOOKUP(D1041,'BBLM COMCHECK'!$A:$L,12,0)</f>
        <v>693</v>
      </c>
      <c r="AC1041" s="201">
        <f t="shared" si="110"/>
        <v>0</v>
      </c>
      <c r="AD1041" s="94"/>
      <c r="AE1041" s="201"/>
      <c r="AF1041" s="201"/>
      <c r="AG1041" s="201"/>
      <c r="AH1041" s="201"/>
      <c r="AI1041" s="94"/>
      <c r="AJ1041" s="94"/>
      <c r="AK1041" s="87" t="s">
        <v>221</v>
      </c>
      <c r="AL1041" s="87" t="str">
        <f t="shared" si="111"/>
        <v>2026-01-15|06022|1038886000|0||0|1</v>
      </c>
      <c r="AP1041" s="198"/>
      <c r="AQ1041" s="198"/>
      <c r="AR1041" s="198"/>
      <c r="BC1041" s="87"/>
      <c r="BD1041" s="89" t="s">
        <v>222</v>
      </c>
      <c r="BE1041" s="87"/>
    </row>
    <row r="1042" spans="1:57" ht="26.25" customHeight="1">
      <c r="A1042" s="87" t="s">
        <v>800</v>
      </c>
      <c r="B1042" s="87" t="s">
        <v>75</v>
      </c>
      <c r="C1042" s="87" t="s">
        <v>75</v>
      </c>
      <c r="D1042" s="92" t="s">
        <v>1608</v>
      </c>
      <c r="E1042" s="92" t="s">
        <v>83</v>
      </c>
      <c r="F1042" s="92" t="s">
        <v>1592</v>
      </c>
      <c r="G1042" s="93" t="s">
        <v>133</v>
      </c>
      <c r="H1042" s="93">
        <v>27</v>
      </c>
      <c r="I1042" s="94" t="s">
        <v>27</v>
      </c>
      <c r="J1042" s="148" t="s">
        <v>224</v>
      </c>
      <c r="K1042" s="93" t="s">
        <v>225</v>
      </c>
      <c r="L1042" s="94" t="s">
        <v>226</v>
      </c>
      <c r="M1042" s="94">
        <v>1</v>
      </c>
      <c r="N1042" s="95">
        <f t="shared" si="105"/>
        <v>0</v>
      </c>
      <c r="O1042" s="201">
        <f>IF(P1042&gt;0,VLOOKUP($D1042,'BBLM COMCHECK'!$A:$S,14,0),0)</f>
        <v>0</v>
      </c>
      <c r="P1042" s="202"/>
      <c r="Q1042" s="91">
        <f t="shared" si="106"/>
        <v>0</v>
      </c>
      <c r="R1042" s="201">
        <f>IF(S1042&gt;0,VLOOKUP($D1042,'BBLM COMCHECK'!$A:$S,15,0),0)</f>
        <v>0</v>
      </c>
      <c r="S1042" s="202"/>
      <c r="T1042" s="91">
        <f t="shared" si="107"/>
        <v>0</v>
      </c>
      <c r="U1042" s="201">
        <f>IF(V1042&gt;0,VLOOKUP($D1042,'BBLM COMCHECK'!$A:$Z,25,0),0)</f>
        <v>0</v>
      </c>
      <c r="V1042" s="202"/>
      <c r="W1042" s="91">
        <f t="shared" si="108"/>
        <v>0</v>
      </c>
      <c r="X1042" s="201">
        <f>IF(Y1042&gt;0,VLOOKUP($D1042,'BBLM COMCHECK'!$A:$Z,25,0),0)</f>
        <v>0</v>
      </c>
      <c r="Y1042" s="202"/>
      <c r="Z1042" s="91">
        <f t="shared" si="109"/>
        <v>0</v>
      </c>
      <c r="AA1042" s="203" t="str">
        <f>VLOOKUP(D1042,'BBLM COMCHECK'!$A:$I,9,0)</f>
        <v>order stop</v>
      </c>
      <c r="AB1042" s="204">
        <f>VLOOKUP(D1042,'BBLM COMCHECK'!$A:$L,12,0)</f>
        <v>186</v>
      </c>
      <c r="AC1042" s="201">
        <f t="shared" si="110"/>
        <v>0</v>
      </c>
      <c r="AD1042" s="94"/>
      <c r="AE1042" s="201"/>
      <c r="AF1042" s="201"/>
      <c r="AG1042" s="201"/>
      <c r="AH1042" s="201"/>
      <c r="AI1042" s="94"/>
      <c r="AJ1042" s="94"/>
      <c r="AK1042" s="87" t="s">
        <v>227</v>
      </c>
      <c r="AL1042" s="87" t="str">
        <f t="shared" si="111"/>
        <v>2026-01-15|06022|1038932000|0||0|1</v>
      </c>
      <c r="AP1042" s="198"/>
      <c r="AQ1042" s="198"/>
      <c r="AR1042" s="198"/>
      <c r="BC1042" s="87"/>
      <c r="BD1042" s="89" t="s">
        <v>228</v>
      </c>
      <c r="BE1042" s="87"/>
    </row>
    <row r="1043" spans="1:57" ht="26.25" customHeight="1">
      <c r="A1043" s="87" t="s">
        <v>801</v>
      </c>
      <c r="B1043" s="87" t="s">
        <v>75</v>
      </c>
      <c r="C1043" s="87" t="s">
        <v>75</v>
      </c>
      <c r="D1043" s="92" t="s">
        <v>1609</v>
      </c>
      <c r="E1043" s="92" t="s">
        <v>83</v>
      </c>
      <c r="F1043" s="92" t="s">
        <v>1592</v>
      </c>
      <c r="G1043" s="93" t="s">
        <v>133</v>
      </c>
      <c r="H1043" s="93">
        <v>26</v>
      </c>
      <c r="I1043" s="94" t="s">
        <v>25</v>
      </c>
      <c r="J1043" s="148" t="s">
        <v>230</v>
      </c>
      <c r="K1043" s="93" t="s">
        <v>231</v>
      </c>
      <c r="L1043" s="94" t="s">
        <v>232</v>
      </c>
      <c r="M1043" s="94">
        <v>12</v>
      </c>
      <c r="N1043" s="95">
        <f t="shared" si="105"/>
        <v>0</v>
      </c>
      <c r="O1043" s="201">
        <f>IF(P1043&gt;0,VLOOKUP($D1043,'BBLM COMCHECK'!$A:$S,14,0),0)</f>
        <v>0</v>
      </c>
      <c r="P1043" s="202"/>
      <c r="Q1043" s="91">
        <f t="shared" si="106"/>
        <v>0</v>
      </c>
      <c r="R1043" s="201">
        <f>IF(S1043&gt;0,VLOOKUP($D1043,'BBLM COMCHECK'!$A:$S,15,0),0)</f>
        <v>0</v>
      </c>
      <c r="S1043" s="202"/>
      <c r="T1043" s="91">
        <f t="shared" si="107"/>
        <v>0</v>
      </c>
      <c r="U1043" s="201">
        <f>IF(V1043&gt;0,VLOOKUP($D1043,'BBLM COMCHECK'!$A:$Z,25,0),0)</f>
        <v>0</v>
      </c>
      <c r="V1043" s="202"/>
      <c r="W1043" s="91">
        <f t="shared" si="108"/>
        <v>0</v>
      </c>
      <c r="X1043" s="201">
        <f>IF(Y1043&gt;0,VLOOKUP($D1043,'BBLM COMCHECK'!$A:$Z,25,0),0)</f>
        <v>0</v>
      </c>
      <c r="Y1043" s="202"/>
      <c r="Z1043" s="91">
        <f t="shared" si="109"/>
        <v>0</v>
      </c>
      <c r="AA1043" s="203" t="str">
        <f>VLOOKUP(D1043,'BBLM COMCHECK'!$A:$I,9,0)</f>
        <v>order stop</v>
      </c>
      <c r="AB1043" s="204">
        <f>VLOOKUP(D1043,'BBLM COMCHECK'!$A:$L,12,0)</f>
        <v>54648</v>
      </c>
      <c r="AC1043" s="201">
        <f t="shared" si="110"/>
        <v>0</v>
      </c>
      <c r="AD1043" s="94"/>
      <c r="AE1043" s="201"/>
      <c r="AF1043" s="201"/>
      <c r="AG1043" s="201"/>
      <c r="AH1043" s="201"/>
      <c r="AI1043" s="94"/>
      <c r="AJ1043" s="94"/>
      <c r="AK1043" s="87" t="s">
        <v>233</v>
      </c>
      <c r="AL1043" s="87" t="str">
        <f t="shared" si="111"/>
        <v>2026-01-15|06022|1055785000|0||0|1</v>
      </c>
      <c r="AP1043" s="198"/>
      <c r="AQ1043" s="198"/>
      <c r="AR1043" s="198"/>
      <c r="BC1043" s="87"/>
      <c r="BD1043" s="89" t="s">
        <v>234</v>
      </c>
      <c r="BE1043" s="87"/>
    </row>
    <row r="1044" spans="1:57" ht="26.25" customHeight="1">
      <c r="A1044" s="87" t="s">
        <v>802</v>
      </c>
      <c r="B1044" s="87" t="s">
        <v>75</v>
      </c>
      <c r="C1044" s="87" t="s">
        <v>75</v>
      </c>
      <c r="D1044" s="92" t="s">
        <v>1610</v>
      </c>
      <c r="E1044" s="92" t="s">
        <v>83</v>
      </c>
      <c r="F1044" s="92" t="s">
        <v>1592</v>
      </c>
      <c r="G1044" s="93" t="s">
        <v>133</v>
      </c>
      <c r="H1044" s="93">
        <v>27</v>
      </c>
      <c r="I1044" s="94" t="s">
        <v>27</v>
      </c>
      <c r="J1044" s="148" t="s">
        <v>236</v>
      </c>
      <c r="K1044" s="93" t="s">
        <v>237</v>
      </c>
      <c r="L1044" s="94" t="s">
        <v>238</v>
      </c>
      <c r="M1044" s="94">
        <v>12</v>
      </c>
      <c r="N1044" s="95">
        <f t="shared" si="105"/>
        <v>0</v>
      </c>
      <c r="O1044" s="201">
        <f>IF(P1044&gt;0,VLOOKUP($D1044,'BBLM COMCHECK'!$A:$S,14,0),0)</f>
        <v>0</v>
      </c>
      <c r="P1044" s="202"/>
      <c r="Q1044" s="91">
        <f t="shared" si="106"/>
        <v>0</v>
      </c>
      <c r="R1044" s="201">
        <f>IF(S1044&gt;0,VLOOKUP($D1044,'BBLM COMCHECK'!$A:$S,15,0),0)</f>
        <v>0</v>
      </c>
      <c r="S1044" s="202"/>
      <c r="T1044" s="91">
        <f t="shared" si="107"/>
        <v>0</v>
      </c>
      <c r="U1044" s="201">
        <f>IF(V1044&gt;0,VLOOKUP($D1044,'BBLM COMCHECK'!$A:$Z,25,0),0)</f>
        <v>0</v>
      </c>
      <c r="V1044" s="202"/>
      <c r="W1044" s="91">
        <f t="shared" si="108"/>
        <v>0</v>
      </c>
      <c r="X1044" s="201">
        <f>IF(Y1044&gt;0,VLOOKUP($D1044,'BBLM COMCHECK'!$A:$Z,25,0),0)</f>
        <v>0</v>
      </c>
      <c r="Y1044" s="202"/>
      <c r="Z1044" s="91">
        <f t="shared" si="109"/>
        <v>0</v>
      </c>
      <c r="AA1044" s="203" t="str">
        <f>VLOOKUP(D1044,'BBLM COMCHECK'!$A:$I,9,0)</f>
        <v>normal</v>
      </c>
      <c r="AB1044" s="204">
        <f>VLOOKUP(D1044,'BBLM COMCHECK'!$A:$L,12,0)</f>
        <v>389</v>
      </c>
      <c r="AC1044" s="201">
        <f t="shared" si="110"/>
        <v>0</v>
      </c>
      <c r="AD1044" s="94"/>
      <c r="AE1044" s="201"/>
      <c r="AF1044" s="201"/>
      <c r="AG1044" s="201"/>
      <c r="AH1044" s="201"/>
      <c r="AI1044" s="94"/>
      <c r="AJ1044" s="94"/>
      <c r="AK1044" s="87" t="s">
        <v>239</v>
      </c>
      <c r="AL1044" s="87" t="str">
        <f t="shared" si="111"/>
        <v>2026-01-15|06022|1058499000|0||0|1</v>
      </c>
      <c r="AP1044" s="198"/>
      <c r="AQ1044" s="198"/>
      <c r="AR1044" s="198"/>
      <c r="BC1044" s="87"/>
      <c r="BD1044" s="89" t="s">
        <v>240</v>
      </c>
      <c r="BE1044" s="87"/>
    </row>
    <row r="1045" spans="1:57" ht="26.25" customHeight="1">
      <c r="A1045" s="87" t="s">
        <v>803</v>
      </c>
      <c r="B1045" s="87" t="s">
        <v>75</v>
      </c>
      <c r="C1045" s="87" t="s">
        <v>75</v>
      </c>
      <c r="D1045" s="92" t="s">
        <v>1611</v>
      </c>
      <c r="E1045" s="92" t="s">
        <v>83</v>
      </c>
      <c r="F1045" s="92" t="s">
        <v>1592</v>
      </c>
      <c r="G1045" s="93" t="s">
        <v>133</v>
      </c>
      <c r="H1045" s="93">
        <v>11</v>
      </c>
      <c r="I1045" s="94" t="s">
        <v>20</v>
      </c>
      <c r="J1045" s="148" t="s">
        <v>242</v>
      </c>
      <c r="K1045" s="93" t="s">
        <v>243</v>
      </c>
      <c r="L1045" s="94" t="s">
        <v>244</v>
      </c>
      <c r="M1045" s="94">
        <v>16</v>
      </c>
      <c r="N1045" s="95">
        <f t="shared" si="105"/>
        <v>0</v>
      </c>
      <c r="O1045" s="201">
        <f>IF(P1045&gt;0,VLOOKUP($D1045,'BBLM COMCHECK'!$A:$S,14,0),0)</f>
        <v>0</v>
      </c>
      <c r="P1045" s="202"/>
      <c r="Q1045" s="91">
        <f t="shared" si="106"/>
        <v>0</v>
      </c>
      <c r="R1045" s="201">
        <f>IF(S1045&gt;0,VLOOKUP($D1045,'BBLM COMCHECK'!$A:$S,15,0),0)</f>
        <v>0</v>
      </c>
      <c r="S1045" s="202"/>
      <c r="T1045" s="91">
        <f t="shared" si="107"/>
        <v>0</v>
      </c>
      <c r="U1045" s="201">
        <f>IF(V1045&gt;0,VLOOKUP($D1045,'BBLM COMCHECK'!$A:$Z,25,0),0)</f>
        <v>0</v>
      </c>
      <c r="V1045" s="202"/>
      <c r="W1045" s="91">
        <f t="shared" si="108"/>
        <v>0</v>
      </c>
      <c r="X1045" s="201">
        <f>IF(Y1045&gt;0,VLOOKUP($D1045,'BBLM COMCHECK'!$A:$Z,25,0),0)</f>
        <v>0</v>
      </c>
      <c r="Y1045" s="202"/>
      <c r="Z1045" s="91">
        <f t="shared" si="109"/>
        <v>0</v>
      </c>
      <c r="AA1045" s="203" t="str">
        <f>VLOOKUP(D1045,'BBLM COMCHECK'!$A:$I,9,0)</f>
        <v>normal</v>
      </c>
      <c r="AB1045" s="204">
        <f>VLOOKUP(D1045,'BBLM COMCHECK'!$A:$L,12,0)</f>
        <v>607</v>
      </c>
      <c r="AC1045" s="201">
        <f t="shared" si="110"/>
        <v>0</v>
      </c>
      <c r="AD1045" s="94"/>
      <c r="AE1045" s="201"/>
      <c r="AF1045" s="201"/>
      <c r="AG1045" s="201"/>
      <c r="AH1045" s="201"/>
      <c r="AI1045" s="94"/>
      <c r="AJ1045" s="94"/>
      <c r="AK1045" s="87" t="s">
        <v>245</v>
      </c>
      <c r="AL1045" s="87" t="str">
        <f t="shared" si="111"/>
        <v>2026-01-15|06022|1064670000|0||0|1</v>
      </c>
      <c r="AP1045" s="198"/>
      <c r="AQ1045" s="198"/>
      <c r="AR1045" s="198"/>
      <c r="BC1045" s="87"/>
      <c r="BD1045" s="89" t="s">
        <v>246</v>
      </c>
      <c r="BE1045" s="87"/>
    </row>
    <row r="1046" spans="1:57" ht="26.25" customHeight="1">
      <c r="A1046" s="87" t="s">
        <v>804</v>
      </c>
      <c r="B1046" s="87" t="s">
        <v>75</v>
      </c>
      <c r="C1046" s="87" t="s">
        <v>75</v>
      </c>
      <c r="D1046" s="92" t="s">
        <v>1612</v>
      </c>
      <c r="E1046" s="92" t="s">
        <v>83</v>
      </c>
      <c r="F1046" s="92" t="s">
        <v>1592</v>
      </c>
      <c r="G1046" s="93" t="s">
        <v>133</v>
      </c>
      <c r="H1046" s="93">
        <v>11</v>
      </c>
      <c r="I1046" s="94" t="s">
        <v>20</v>
      </c>
      <c r="J1046" s="148" t="s">
        <v>248</v>
      </c>
      <c r="K1046" s="93" t="s">
        <v>249</v>
      </c>
      <c r="L1046" s="94" t="s">
        <v>250</v>
      </c>
      <c r="M1046" s="94">
        <v>28</v>
      </c>
      <c r="N1046" s="95">
        <f t="shared" si="105"/>
        <v>0</v>
      </c>
      <c r="O1046" s="201">
        <f>IF(P1046&gt;0,VLOOKUP($D1046,'BBLM COMCHECK'!$A:$S,14,0),0)</f>
        <v>0</v>
      </c>
      <c r="P1046" s="202"/>
      <c r="Q1046" s="91">
        <f t="shared" si="106"/>
        <v>0</v>
      </c>
      <c r="R1046" s="201">
        <f>IF(S1046&gt;0,VLOOKUP($D1046,'BBLM COMCHECK'!$A:$S,15,0),0)</f>
        <v>0</v>
      </c>
      <c r="S1046" s="202"/>
      <c r="T1046" s="91">
        <f t="shared" si="107"/>
        <v>0</v>
      </c>
      <c r="U1046" s="201">
        <f>IF(V1046&gt;0,VLOOKUP($D1046,'BBLM COMCHECK'!$A:$Z,25,0),0)</f>
        <v>0</v>
      </c>
      <c r="V1046" s="202"/>
      <c r="W1046" s="91">
        <f t="shared" si="108"/>
        <v>0</v>
      </c>
      <c r="X1046" s="201">
        <f>IF(Y1046&gt;0,VLOOKUP($D1046,'BBLM COMCHECK'!$A:$Z,25,0),0)</f>
        <v>0</v>
      </c>
      <c r="Y1046" s="202"/>
      <c r="Z1046" s="91">
        <f t="shared" si="109"/>
        <v>0</v>
      </c>
      <c r="AA1046" s="203" t="str">
        <f>VLOOKUP(D1046,'BBLM COMCHECK'!$A:$I,9,0)</f>
        <v>normal</v>
      </c>
      <c r="AB1046" s="204">
        <f>VLOOKUP(D1046,'BBLM COMCHECK'!$A:$L,12,0)</f>
        <v>11141</v>
      </c>
      <c r="AC1046" s="201">
        <f t="shared" si="110"/>
        <v>0</v>
      </c>
      <c r="AD1046" s="94"/>
      <c r="AE1046" s="201"/>
      <c r="AF1046" s="201"/>
      <c r="AG1046" s="201"/>
      <c r="AH1046" s="201"/>
      <c r="AI1046" s="94"/>
      <c r="AJ1046" s="94"/>
      <c r="AK1046" s="87" t="s">
        <v>251</v>
      </c>
      <c r="AL1046" s="87" t="str">
        <f t="shared" si="111"/>
        <v>2026-01-15|06022|1064680000|0||0|1</v>
      </c>
      <c r="AP1046" s="198"/>
      <c r="AQ1046" s="198"/>
      <c r="AR1046" s="198"/>
      <c r="BC1046" s="87"/>
      <c r="BD1046" s="89" t="s">
        <v>252</v>
      </c>
      <c r="BE1046" s="87"/>
    </row>
    <row r="1047" spans="1:57" ht="26.25" customHeight="1">
      <c r="A1047" s="87" t="s">
        <v>805</v>
      </c>
      <c r="B1047" s="87" t="s">
        <v>75</v>
      </c>
      <c r="C1047" s="87" t="s">
        <v>75</v>
      </c>
      <c r="D1047" s="92" t="s">
        <v>1613</v>
      </c>
      <c r="E1047" s="92" t="s">
        <v>83</v>
      </c>
      <c r="F1047" s="92" t="s">
        <v>1592</v>
      </c>
      <c r="G1047" s="93" t="s">
        <v>133</v>
      </c>
      <c r="H1047" s="93">
        <v>21</v>
      </c>
      <c r="I1047" s="94" t="s">
        <v>24</v>
      </c>
      <c r="J1047" s="148" t="s">
        <v>254</v>
      </c>
      <c r="K1047" s="93" t="s">
        <v>255</v>
      </c>
      <c r="L1047" s="94" t="s">
        <v>256</v>
      </c>
      <c r="M1047" s="94">
        <v>60</v>
      </c>
      <c r="N1047" s="95">
        <f t="shared" si="105"/>
        <v>0</v>
      </c>
      <c r="O1047" s="201">
        <f>IF(P1047&gt;0,VLOOKUP($D1047,'BBLM COMCHECK'!$A:$S,14,0),0)</f>
        <v>0</v>
      </c>
      <c r="P1047" s="202"/>
      <c r="Q1047" s="91">
        <f t="shared" si="106"/>
        <v>0</v>
      </c>
      <c r="R1047" s="201">
        <f>IF(S1047&gt;0,VLOOKUP($D1047,'BBLM COMCHECK'!$A:$S,15,0),0)</f>
        <v>0</v>
      </c>
      <c r="S1047" s="202"/>
      <c r="T1047" s="91">
        <f t="shared" si="107"/>
        <v>0</v>
      </c>
      <c r="U1047" s="201">
        <f>IF(V1047&gt;0,VLOOKUP($D1047,'BBLM COMCHECK'!$A:$Z,25,0),0)</f>
        <v>0</v>
      </c>
      <c r="V1047" s="202"/>
      <c r="W1047" s="91">
        <f t="shared" si="108"/>
        <v>0</v>
      </c>
      <c r="X1047" s="201">
        <f>IF(Y1047&gt;0,VLOOKUP($D1047,'BBLM COMCHECK'!$A:$Z,25,0),0)</f>
        <v>0</v>
      </c>
      <c r="Y1047" s="202"/>
      <c r="Z1047" s="91">
        <f t="shared" si="109"/>
        <v>0</v>
      </c>
      <c r="AA1047" s="203" t="str">
        <f>VLOOKUP(D1047,'BBLM COMCHECK'!$A:$I,9,0)</f>
        <v>order stop</v>
      </c>
      <c r="AB1047" s="204">
        <f>VLOOKUP(D1047,'BBLM COMCHECK'!$A:$L,12,0)</f>
        <v>2363</v>
      </c>
      <c r="AC1047" s="201">
        <f t="shared" si="110"/>
        <v>0</v>
      </c>
      <c r="AD1047" s="94"/>
      <c r="AE1047" s="201"/>
      <c r="AF1047" s="201"/>
      <c r="AG1047" s="201"/>
      <c r="AH1047" s="201"/>
      <c r="AI1047" s="94"/>
      <c r="AJ1047" s="94"/>
      <c r="AK1047" s="87" t="s">
        <v>257</v>
      </c>
      <c r="AL1047" s="87" t="str">
        <f t="shared" si="111"/>
        <v>2026-01-15|06022|1070906000|0||0|1</v>
      </c>
      <c r="AP1047" s="198"/>
      <c r="AQ1047" s="198"/>
      <c r="AR1047" s="198"/>
      <c r="BC1047" s="87"/>
      <c r="BD1047" s="89" t="s">
        <v>258</v>
      </c>
      <c r="BE1047" s="87"/>
    </row>
    <row r="1048" spans="1:57" ht="26.25" customHeight="1">
      <c r="A1048" s="87" t="s">
        <v>806</v>
      </c>
      <c r="B1048" s="87" t="s">
        <v>75</v>
      </c>
      <c r="C1048" s="87" t="s">
        <v>75</v>
      </c>
      <c r="D1048" s="92" t="s">
        <v>1614</v>
      </c>
      <c r="E1048" s="92" t="s">
        <v>83</v>
      </c>
      <c r="F1048" s="92" t="s">
        <v>1592</v>
      </c>
      <c r="G1048" s="93" t="s">
        <v>133</v>
      </c>
      <c r="H1048" s="93">
        <v>11</v>
      </c>
      <c r="I1048" s="94" t="s">
        <v>20</v>
      </c>
      <c r="J1048" s="148" t="s">
        <v>260</v>
      </c>
      <c r="K1048" s="93" t="s">
        <v>261</v>
      </c>
      <c r="L1048" s="94" t="s">
        <v>262</v>
      </c>
      <c r="M1048" s="94">
        <v>12</v>
      </c>
      <c r="N1048" s="95">
        <f t="shared" si="105"/>
        <v>0</v>
      </c>
      <c r="O1048" s="201">
        <f>IF(P1048&gt;0,VLOOKUP($D1048,'BBLM COMCHECK'!$A:$S,14,0),0)</f>
        <v>0</v>
      </c>
      <c r="P1048" s="202"/>
      <c r="Q1048" s="91">
        <f t="shared" si="106"/>
        <v>0</v>
      </c>
      <c r="R1048" s="201">
        <f>IF(S1048&gt;0,VLOOKUP($D1048,'BBLM COMCHECK'!$A:$S,15,0),0)</f>
        <v>0</v>
      </c>
      <c r="S1048" s="202"/>
      <c r="T1048" s="91">
        <f t="shared" si="107"/>
        <v>0</v>
      </c>
      <c r="U1048" s="201">
        <f>IF(V1048&gt;0,VLOOKUP($D1048,'BBLM COMCHECK'!$A:$Z,25,0),0)</f>
        <v>0</v>
      </c>
      <c r="V1048" s="202"/>
      <c r="W1048" s="91">
        <f t="shared" si="108"/>
        <v>0</v>
      </c>
      <c r="X1048" s="201">
        <f>IF(Y1048&gt;0,VLOOKUP($D1048,'BBLM COMCHECK'!$A:$Z,25,0),0)</f>
        <v>0</v>
      </c>
      <c r="Y1048" s="202"/>
      <c r="Z1048" s="91">
        <f t="shared" si="109"/>
        <v>0</v>
      </c>
      <c r="AA1048" s="203" t="str">
        <f>VLOOKUP(D1048,'BBLM COMCHECK'!$A:$I,9,0)</f>
        <v>normal</v>
      </c>
      <c r="AB1048" s="204">
        <f>VLOOKUP(D1048,'BBLM COMCHECK'!$A:$L,12,0)</f>
        <v>8482</v>
      </c>
      <c r="AC1048" s="201">
        <f t="shared" si="110"/>
        <v>0</v>
      </c>
      <c r="AD1048" s="94"/>
      <c r="AE1048" s="201"/>
      <c r="AF1048" s="201"/>
      <c r="AG1048" s="201"/>
      <c r="AH1048" s="201"/>
      <c r="AI1048" s="94"/>
      <c r="AJ1048" s="94"/>
      <c r="AK1048" s="87" t="s">
        <v>263</v>
      </c>
      <c r="AL1048" s="87" t="str">
        <f t="shared" si="111"/>
        <v>2026-01-15|06022|1071008000|0||0|1</v>
      </c>
      <c r="AP1048" s="198"/>
      <c r="AQ1048" s="198"/>
      <c r="AR1048" s="198"/>
      <c r="BC1048" s="87"/>
      <c r="BD1048" s="89" t="s">
        <v>264</v>
      </c>
      <c r="BE1048" s="87"/>
    </row>
    <row r="1049" spans="1:57" ht="26.25" customHeight="1">
      <c r="A1049" s="87" t="s">
        <v>807</v>
      </c>
      <c r="B1049" s="87" t="s">
        <v>75</v>
      </c>
      <c r="C1049" s="87" t="s">
        <v>75</v>
      </c>
      <c r="D1049" s="92" t="s">
        <v>1615</v>
      </c>
      <c r="E1049" s="92" t="s">
        <v>83</v>
      </c>
      <c r="F1049" s="92" t="s">
        <v>1592</v>
      </c>
      <c r="G1049" s="93" t="s">
        <v>133</v>
      </c>
      <c r="H1049" s="93">
        <v>11</v>
      </c>
      <c r="I1049" s="94" t="s">
        <v>20</v>
      </c>
      <c r="J1049" s="148" t="s">
        <v>266</v>
      </c>
      <c r="K1049" s="93" t="s">
        <v>267</v>
      </c>
      <c r="L1049" s="94" t="s">
        <v>268</v>
      </c>
      <c r="M1049" s="94">
        <v>9</v>
      </c>
      <c r="N1049" s="95">
        <f t="shared" si="105"/>
        <v>0</v>
      </c>
      <c r="O1049" s="201">
        <f>IF(P1049&gt;0,VLOOKUP($D1049,'BBLM COMCHECK'!$A:$S,14,0),0)</f>
        <v>0</v>
      </c>
      <c r="P1049" s="202"/>
      <c r="Q1049" s="91">
        <f t="shared" si="106"/>
        <v>0</v>
      </c>
      <c r="R1049" s="201">
        <f>IF(S1049&gt;0,VLOOKUP($D1049,'BBLM COMCHECK'!$A:$S,15,0),0)</f>
        <v>0</v>
      </c>
      <c r="S1049" s="202"/>
      <c r="T1049" s="91">
        <f t="shared" si="107"/>
        <v>0</v>
      </c>
      <c r="U1049" s="201">
        <f>IF(V1049&gt;0,VLOOKUP($D1049,'BBLM COMCHECK'!$A:$Z,25,0),0)</f>
        <v>0</v>
      </c>
      <c r="V1049" s="202"/>
      <c r="W1049" s="91">
        <f t="shared" si="108"/>
        <v>0</v>
      </c>
      <c r="X1049" s="201">
        <f>IF(Y1049&gt;0,VLOOKUP($D1049,'BBLM COMCHECK'!$A:$Z,25,0),0)</f>
        <v>0</v>
      </c>
      <c r="Y1049" s="202"/>
      <c r="Z1049" s="91">
        <f t="shared" si="109"/>
        <v>0</v>
      </c>
      <c r="AA1049" s="203" t="str">
        <f>VLOOKUP(D1049,'BBLM COMCHECK'!$A:$I,9,0)</f>
        <v>normal</v>
      </c>
      <c r="AB1049" s="204">
        <f>VLOOKUP(D1049,'BBLM COMCHECK'!$A:$L,12,0)</f>
        <v>3</v>
      </c>
      <c r="AC1049" s="201">
        <f t="shared" si="110"/>
        <v>1</v>
      </c>
      <c r="AD1049" s="94"/>
      <c r="AE1049" s="201"/>
      <c r="AF1049" s="201"/>
      <c r="AG1049" s="201"/>
      <c r="AH1049" s="201"/>
      <c r="AI1049" s="94"/>
      <c r="AJ1049" s="94"/>
      <c r="AK1049" s="87" t="s">
        <v>269</v>
      </c>
      <c r="AL1049" s="87" t="str">
        <f t="shared" si="111"/>
        <v>2026-01-15|06022|1071606000|0||0|1</v>
      </c>
      <c r="AP1049" s="198"/>
      <c r="AQ1049" s="198"/>
      <c r="AR1049" s="198"/>
      <c r="BC1049" s="87"/>
      <c r="BD1049" s="89" t="s">
        <v>270</v>
      </c>
      <c r="BE1049" s="87"/>
    </row>
    <row r="1050" spans="1:57" ht="26.25" customHeight="1">
      <c r="A1050" s="87" t="s">
        <v>808</v>
      </c>
      <c r="B1050" s="87" t="s">
        <v>75</v>
      </c>
      <c r="C1050" s="87" t="s">
        <v>75</v>
      </c>
      <c r="D1050" s="92" t="s">
        <v>1616</v>
      </c>
      <c r="E1050" s="92" t="s">
        <v>83</v>
      </c>
      <c r="F1050" s="92" t="s">
        <v>1592</v>
      </c>
      <c r="G1050" s="93" t="s">
        <v>133</v>
      </c>
      <c r="H1050" s="93">
        <v>11</v>
      </c>
      <c r="I1050" s="94" t="s">
        <v>20</v>
      </c>
      <c r="J1050" s="148" t="s">
        <v>272</v>
      </c>
      <c r="K1050" s="93" t="s">
        <v>273</v>
      </c>
      <c r="L1050" s="94" t="s">
        <v>274</v>
      </c>
      <c r="M1050" s="94">
        <v>24</v>
      </c>
      <c r="N1050" s="95">
        <f t="shared" si="105"/>
        <v>0</v>
      </c>
      <c r="O1050" s="201">
        <f>IF(P1050&gt;0,VLOOKUP($D1050,'BBLM COMCHECK'!$A:$S,14,0),0)</f>
        <v>0</v>
      </c>
      <c r="P1050" s="202"/>
      <c r="Q1050" s="91">
        <f t="shared" si="106"/>
        <v>0</v>
      </c>
      <c r="R1050" s="201">
        <f>IF(S1050&gt;0,VLOOKUP($D1050,'BBLM COMCHECK'!$A:$S,15,0),0)</f>
        <v>0</v>
      </c>
      <c r="S1050" s="202"/>
      <c r="T1050" s="91">
        <f t="shared" si="107"/>
        <v>0</v>
      </c>
      <c r="U1050" s="201">
        <f>IF(V1050&gt;0,VLOOKUP($D1050,'BBLM COMCHECK'!$A:$Z,25,0),0)</f>
        <v>0</v>
      </c>
      <c r="V1050" s="202"/>
      <c r="W1050" s="91">
        <f t="shared" si="108"/>
        <v>0</v>
      </c>
      <c r="X1050" s="201">
        <f>IF(Y1050&gt;0,VLOOKUP($D1050,'BBLM COMCHECK'!$A:$Z,25,0),0)</f>
        <v>0</v>
      </c>
      <c r="Y1050" s="202"/>
      <c r="Z1050" s="91">
        <f t="shared" si="109"/>
        <v>0</v>
      </c>
      <c r="AA1050" s="203" t="str">
        <f>VLOOKUP(D1050,'BBLM COMCHECK'!$A:$I,9,0)</f>
        <v>normal</v>
      </c>
      <c r="AB1050" s="204">
        <f>VLOOKUP(D1050,'BBLM COMCHECK'!$A:$L,12,0)</f>
        <v>26</v>
      </c>
      <c r="AC1050" s="201">
        <f t="shared" si="110"/>
        <v>0</v>
      </c>
      <c r="AD1050" s="94"/>
      <c r="AE1050" s="201"/>
      <c r="AF1050" s="201"/>
      <c r="AG1050" s="201"/>
      <c r="AH1050" s="201"/>
      <c r="AI1050" s="94"/>
      <c r="AJ1050" s="94"/>
      <c r="AK1050" s="87" t="s">
        <v>275</v>
      </c>
      <c r="AL1050" s="87" t="str">
        <f t="shared" si="111"/>
        <v>2026-01-15|06022|1072194000|0||0|1</v>
      </c>
      <c r="AP1050" s="198"/>
      <c r="AQ1050" s="198"/>
      <c r="AR1050" s="198"/>
      <c r="BC1050" s="87"/>
      <c r="BD1050" s="89" t="s">
        <v>276</v>
      </c>
      <c r="BE1050" s="87"/>
    </row>
    <row r="1051" spans="1:57" ht="26.25" customHeight="1">
      <c r="A1051" s="87" t="s">
        <v>809</v>
      </c>
      <c r="B1051" s="87" t="s">
        <v>75</v>
      </c>
      <c r="C1051" s="87" t="s">
        <v>75</v>
      </c>
      <c r="D1051" s="92" t="s">
        <v>1617</v>
      </c>
      <c r="E1051" s="92" t="s">
        <v>83</v>
      </c>
      <c r="F1051" s="92" t="s">
        <v>1592</v>
      </c>
      <c r="G1051" s="93" t="s">
        <v>133</v>
      </c>
      <c r="H1051" s="93">
        <v>26</v>
      </c>
      <c r="I1051" s="94" t="s">
        <v>25</v>
      </c>
      <c r="J1051" s="148" t="s">
        <v>278</v>
      </c>
      <c r="K1051" s="93" t="s">
        <v>279</v>
      </c>
      <c r="L1051" s="94" t="s">
        <v>280</v>
      </c>
      <c r="M1051" s="94">
        <v>20</v>
      </c>
      <c r="N1051" s="95">
        <f t="shared" si="105"/>
        <v>0</v>
      </c>
      <c r="O1051" s="201">
        <f>IF(P1051&gt;0,VLOOKUP($D1051,'BBLM COMCHECK'!$A:$S,14,0),0)</f>
        <v>0</v>
      </c>
      <c r="P1051" s="202"/>
      <c r="Q1051" s="91">
        <f t="shared" si="106"/>
        <v>0</v>
      </c>
      <c r="R1051" s="201">
        <f>IF(S1051&gt;0,VLOOKUP($D1051,'BBLM COMCHECK'!$A:$S,15,0),0)</f>
        <v>0</v>
      </c>
      <c r="S1051" s="202"/>
      <c r="T1051" s="91">
        <f t="shared" si="107"/>
        <v>0</v>
      </c>
      <c r="U1051" s="201">
        <f>IF(V1051&gt;0,VLOOKUP($D1051,'BBLM COMCHECK'!$A:$Z,25,0),0)</f>
        <v>0</v>
      </c>
      <c r="V1051" s="202"/>
      <c r="W1051" s="91">
        <f t="shared" si="108"/>
        <v>0</v>
      </c>
      <c r="X1051" s="201">
        <f>IF(Y1051&gt;0,VLOOKUP($D1051,'BBLM COMCHECK'!$A:$Z,25,0),0)</f>
        <v>0</v>
      </c>
      <c r="Y1051" s="202"/>
      <c r="Z1051" s="91">
        <f t="shared" si="109"/>
        <v>0</v>
      </c>
      <c r="AA1051" s="203" t="str">
        <f>VLOOKUP(D1051,'BBLM COMCHECK'!$A:$I,9,0)</f>
        <v>normal</v>
      </c>
      <c r="AB1051" s="204">
        <f>VLOOKUP(D1051,'BBLM COMCHECK'!$A:$L,12,0)</f>
        <v>1464</v>
      </c>
      <c r="AC1051" s="201">
        <f t="shared" si="110"/>
        <v>0</v>
      </c>
      <c r="AD1051" s="94"/>
      <c r="AE1051" s="201"/>
      <c r="AF1051" s="201"/>
      <c r="AG1051" s="201"/>
      <c r="AH1051" s="201"/>
      <c r="AI1051" s="94"/>
      <c r="AJ1051" s="94"/>
      <c r="AK1051" s="87" t="s">
        <v>281</v>
      </c>
      <c r="AL1051" s="87" t="str">
        <f t="shared" si="111"/>
        <v>2026-01-15|06022|1074674000|0||0|1</v>
      </c>
      <c r="AP1051" s="198"/>
      <c r="AQ1051" s="198"/>
      <c r="AR1051" s="198"/>
      <c r="BC1051" s="87"/>
      <c r="BD1051" s="89" t="s">
        <v>282</v>
      </c>
      <c r="BE1051" s="87"/>
    </row>
    <row r="1052" spans="1:57" ht="26.25" customHeight="1">
      <c r="A1052" s="87" t="s">
        <v>810</v>
      </c>
      <c r="B1052" s="87" t="s">
        <v>75</v>
      </c>
      <c r="C1052" s="87" t="s">
        <v>75</v>
      </c>
      <c r="D1052" s="92" t="s">
        <v>1618</v>
      </c>
      <c r="E1052" s="92" t="s">
        <v>83</v>
      </c>
      <c r="F1052" s="92" t="s">
        <v>1592</v>
      </c>
      <c r="G1052" s="93" t="s">
        <v>133</v>
      </c>
      <c r="H1052" s="93">
        <v>26</v>
      </c>
      <c r="I1052" s="94" t="s">
        <v>25</v>
      </c>
      <c r="J1052" s="148" t="s">
        <v>284</v>
      </c>
      <c r="K1052" s="93" t="s">
        <v>285</v>
      </c>
      <c r="L1052" s="94" t="s">
        <v>286</v>
      </c>
      <c r="M1052" s="94">
        <v>50</v>
      </c>
      <c r="N1052" s="95">
        <f t="shared" si="105"/>
        <v>0</v>
      </c>
      <c r="O1052" s="201">
        <f>IF(P1052&gt;0,VLOOKUP($D1052,'BBLM COMCHECK'!$A:$S,14,0),0)</f>
        <v>0</v>
      </c>
      <c r="P1052" s="202"/>
      <c r="Q1052" s="91">
        <f t="shared" si="106"/>
        <v>0</v>
      </c>
      <c r="R1052" s="201">
        <f>IF(S1052&gt;0,VLOOKUP($D1052,'BBLM COMCHECK'!$A:$S,15,0),0)</f>
        <v>0</v>
      </c>
      <c r="S1052" s="202"/>
      <c r="T1052" s="91">
        <f t="shared" si="107"/>
        <v>0</v>
      </c>
      <c r="U1052" s="201">
        <f>IF(V1052&gt;0,VLOOKUP($D1052,'BBLM COMCHECK'!$A:$Z,25,0),0)</f>
        <v>0</v>
      </c>
      <c r="V1052" s="202"/>
      <c r="W1052" s="91">
        <f t="shared" si="108"/>
        <v>0</v>
      </c>
      <c r="X1052" s="201">
        <f>IF(Y1052&gt;0,VLOOKUP($D1052,'BBLM COMCHECK'!$A:$Z,25,0),0)</f>
        <v>0</v>
      </c>
      <c r="Y1052" s="202"/>
      <c r="Z1052" s="91">
        <f t="shared" si="109"/>
        <v>0</v>
      </c>
      <c r="AA1052" s="203" t="str">
        <f>VLOOKUP(D1052,'BBLM COMCHECK'!$A:$I,9,0)</f>
        <v>normal</v>
      </c>
      <c r="AB1052" s="204">
        <f>VLOOKUP(D1052,'BBLM COMCHECK'!$A:$L,12,0)</f>
        <v>588</v>
      </c>
      <c r="AC1052" s="201">
        <f t="shared" si="110"/>
        <v>0</v>
      </c>
      <c r="AD1052" s="94"/>
      <c r="AE1052" s="201"/>
      <c r="AF1052" s="201"/>
      <c r="AG1052" s="201"/>
      <c r="AH1052" s="201"/>
      <c r="AI1052" s="94"/>
      <c r="AJ1052" s="94"/>
      <c r="AK1052" s="87" t="s">
        <v>287</v>
      </c>
      <c r="AL1052" s="87" t="str">
        <f t="shared" si="111"/>
        <v>2026-01-15|06022|1074883000|0||0|1</v>
      </c>
      <c r="AP1052" s="198"/>
      <c r="AQ1052" s="198"/>
      <c r="AR1052" s="198"/>
      <c r="BC1052" s="87"/>
      <c r="BD1052" s="89" t="s">
        <v>288</v>
      </c>
      <c r="BE1052" s="87"/>
    </row>
    <row r="1053" spans="1:57" ht="26.25" customHeight="1">
      <c r="A1053" s="87" t="s">
        <v>811</v>
      </c>
      <c r="B1053" s="87" t="s">
        <v>75</v>
      </c>
      <c r="C1053" s="87" t="s">
        <v>75</v>
      </c>
      <c r="D1053" s="92" t="s">
        <v>1619</v>
      </c>
      <c r="E1053" s="92" t="s">
        <v>83</v>
      </c>
      <c r="F1053" s="92" t="s">
        <v>1592</v>
      </c>
      <c r="G1053" s="93" t="s">
        <v>133</v>
      </c>
      <c r="H1053" s="93">
        <v>27</v>
      </c>
      <c r="I1053" s="94" t="s">
        <v>27</v>
      </c>
      <c r="J1053" s="148" t="s">
        <v>290</v>
      </c>
      <c r="K1053" s="93" t="s">
        <v>291</v>
      </c>
      <c r="L1053" s="94" t="s">
        <v>292</v>
      </c>
      <c r="M1053" s="94">
        <v>25</v>
      </c>
      <c r="N1053" s="95">
        <f t="shared" si="105"/>
        <v>0</v>
      </c>
      <c r="O1053" s="201">
        <f>IF(P1053&gt;0,VLOOKUP($D1053,'BBLM COMCHECK'!$A:$S,14,0),0)</f>
        <v>0</v>
      </c>
      <c r="P1053" s="202"/>
      <c r="Q1053" s="91">
        <f t="shared" si="106"/>
        <v>0</v>
      </c>
      <c r="R1053" s="201">
        <f>IF(S1053&gt;0,VLOOKUP($D1053,'BBLM COMCHECK'!$A:$S,15,0),0)</f>
        <v>0</v>
      </c>
      <c r="S1053" s="202"/>
      <c r="T1053" s="91">
        <f t="shared" si="107"/>
        <v>0</v>
      </c>
      <c r="U1053" s="201">
        <f>IF(V1053&gt;0,VLOOKUP($D1053,'BBLM COMCHECK'!$A:$Z,25,0),0)</f>
        <v>0</v>
      </c>
      <c r="V1053" s="202"/>
      <c r="W1053" s="91">
        <f t="shared" si="108"/>
        <v>0</v>
      </c>
      <c r="X1053" s="201">
        <f>IF(Y1053&gt;0,VLOOKUP($D1053,'BBLM COMCHECK'!$A:$Z,25,0),0)</f>
        <v>0</v>
      </c>
      <c r="Y1053" s="202"/>
      <c r="Z1053" s="91">
        <f t="shared" si="109"/>
        <v>0</v>
      </c>
      <c r="AA1053" s="203" t="str">
        <f>VLOOKUP(D1053,'BBLM COMCHECK'!$A:$I,9,0)</f>
        <v>order stop</v>
      </c>
      <c r="AB1053" s="204">
        <f>VLOOKUP(D1053,'BBLM COMCHECK'!$A:$L,12,0)</f>
        <v>325</v>
      </c>
      <c r="AC1053" s="201">
        <f t="shared" si="110"/>
        <v>0</v>
      </c>
      <c r="AD1053" s="94"/>
      <c r="AE1053" s="201"/>
      <c r="AF1053" s="201"/>
      <c r="AG1053" s="201"/>
      <c r="AH1053" s="201"/>
      <c r="AI1053" s="94"/>
      <c r="AJ1053" s="94"/>
      <c r="AK1053" s="87" t="s">
        <v>293</v>
      </c>
      <c r="AL1053" s="87" t="str">
        <f t="shared" si="111"/>
        <v>2026-01-15|06022|1075557000|0||0|1</v>
      </c>
      <c r="AP1053" s="198"/>
      <c r="AQ1053" s="198"/>
      <c r="AR1053" s="198"/>
      <c r="BC1053" s="87"/>
      <c r="BD1053" s="89" t="s">
        <v>294</v>
      </c>
      <c r="BE1053" s="87"/>
    </row>
    <row r="1054" spans="1:57" ht="26.25" customHeight="1">
      <c r="A1054" s="87" t="s">
        <v>812</v>
      </c>
      <c r="B1054" s="87" t="s">
        <v>75</v>
      </c>
      <c r="C1054" s="87" t="s">
        <v>75</v>
      </c>
      <c r="D1054" s="92" t="s">
        <v>1620</v>
      </c>
      <c r="E1054" s="92" t="s">
        <v>83</v>
      </c>
      <c r="F1054" s="92" t="s">
        <v>1592</v>
      </c>
      <c r="G1054" s="93" t="s">
        <v>133</v>
      </c>
      <c r="H1054" s="93">
        <v>26</v>
      </c>
      <c r="I1054" s="94" t="s">
        <v>25</v>
      </c>
      <c r="J1054" s="148" t="s">
        <v>296</v>
      </c>
      <c r="K1054" s="93" t="s">
        <v>297</v>
      </c>
      <c r="L1054" s="94" t="s">
        <v>298</v>
      </c>
      <c r="M1054" s="94">
        <v>12</v>
      </c>
      <c r="N1054" s="95">
        <f t="shared" si="105"/>
        <v>0</v>
      </c>
      <c r="O1054" s="201">
        <f>IF(P1054&gt;0,VLOOKUP($D1054,'BBLM COMCHECK'!$A:$S,14,0),0)</f>
        <v>0</v>
      </c>
      <c r="P1054" s="202"/>
      <c r="Q1054" s="91">
        <f t="shared" si="106"/>
        <v>0</v>
      </c>
      <c r="R1054" s="201">
        <f>IF(S1054&gt;0,VLOOKUP($D1054,'BBLM COMCHECK'!$A:$S,15,0),0)</f>
        <v>0</v>
      </c>
      <c r="S1054" s="202"/>
      <c r="T1054" s="91">
        <f t="shared" si="107"/>
        <v>0</v>
      </c>
      <c r="U1054" s="201">
        <f>IF(V1054&gt;0,VLOOKUP($D1054,'BBLM COMCHECK'!$A:$Z,25,0),0)</f>
        <v>0</v>
      </c>
      <c r="V1054" s="202"/>
      <c r="W1054" s="91">
        <f t="shared" si="108"/>
        <v>0</v>
      </c>
      <c r="X1054" s="201">
        <f>IF(Y1054&gt;0,VLOOKUP($D1054,'BBLM COMCHECK'!$A:$Z,25,0),0)</f>
        <v>0</v>
      </c>
      <c r="Y1054" s="202"/>
      <c r="Z1054" s="91">
        <f t="shared" si="109"/>
        <v>0</v>
      </c>
      <c r="AA1054" s="203" t="str">
        <f>VLOOKUP(D1054,'BBLM COMCHECK'!$A:$I,9,0)</f>
        <v>normal</v>
      </c>
      <c r="AB1054" s="204">
        <f>VLOOKUP(D1054,'BBLM COMCHECK'!$A:$L,12,0)</f>
        <v>4575</v>
      </c>
      <c r="AC1054" s="201">
        <f t="shared" si="110"/>
        <v>0</v>
      </c>
      <c r="AD1054" s="94"/>
      <c r="AE1054" s="201"/>
      <c r="AF1054" s="201"/>
      <c r="AG1054" s="201"/>
      <c r="AH1054" s="201"/>
      <c r="AI1054" s="94"/>
      <c r="AJ1054" s="94"/>
      <c r="AK1054" s="87" t="s">
        <v>299</v>
      </c>
      <c r="AL1054" s="87" t="str">
        <f t="shared" si="111"/>
        <v>2026-01-15|06022|1077236000|0||0|1</v>
      </c>
      <c r="AP1054" s="198"/>
      <c r="AQ1054" s="198"/>
      <c r="AR1054" s="198"/>
      <c r="BC1054" s="87"/>
      <c r="BD1054" s="89" t="s">
        <v>867</v>
      </c>
      <c r="BE1054" s="87"/>
    </row>
    <row r="1055" spans="1:57" ht="26.25" customHeight="1">
      <c r="A1055" s="87" t="s">
        <v>813</v>
      </c>
      <c r="B1055" s="87" t="s">
        <v>75</v>
      </c>
      <c r="C1055" s="87" t="s">
        <v>75</v>
      </c>
      <c r="D1055" s="92" t="s">
        <v>1621</v>
      </c>
      <c r="E1055" s="92" t="s">
        <v>83</v>
      </c>
      <c r="F1055" s="92" t="s">
        <v>1592</v>
      </c>
      <c r="G1055" s="93" t="s">
        <v>133</v>
      </c>
      <c r="H1055" s="93">
        <v>26</v>
      </c>
      <c r="I1055" s="94" t="s">
        <v>25</v>
      </c>
      <c r="J1055" s="148" t="s">
        <v>302</v>
      </c>
      <c r="K1055" s="93" t="s">
        <v>303</v>
      </c>
      <c r="L1055" s="94" t="s">
        <v>304</v>
      </c>
      <c r="M1055" s="94">
        <v>12</v>
      </c>
      <c r="N1055" s="95">
        <f t="shared" si="105"/>
        <v>0</v>
      </c>
      <c r="O1055" s="201">
        <f>IF(P1055&gt;0,VLOOKUP($D1055,'BBLM COMCHECK'!$A:$S,14,0),0)</f>
        <v>0</v>
      </c>
      <c r="P1055" s="202"/>
      <c r="Q1055" s="91">
        <f t="shared" si="106"/>
        <v>0</v>
      </c>
      <c r="R1055" s="201">
        <f>IF(S1055&gt;0,VLOOKUP($D1055,'BBLM COMCHECK'!$A:$S,15,0),0)</f>
        <v>0</v>
      </c>
      <c r="S1055" s="202"/>
      <c r="T1055" s="91">
        <f t="shared" si="107"/>
        <v>0</v>
      </c>
      <c r="U1055" s="201">
        <f>IF(V1055&gt;0,VLOOKUP($D1055,'BBLM COMCHECK'!$A:$Z,25,0),0)</f>
        <v>0</v>
      </c>
      <c r="V1055" s="202"/>
      <c r="W1055" s="91">
        <f t="shared" si="108"/>
        <v>0</v>
      </c>
      <c r="X1055" s="201">
        <f>IF(Y1055&gt;0,VLOOKUP($D1055,'BBLM COMCHECK'!$A:$Z,25,0),0)</f>
        <v>0</v>
      </c>
      <c r="Y1055" s="202"/>
      <c r="Z1055" s="91">
        <f t="shared" si="109"/>
        <v>0</v>
      </c>
      <c r="AA1055" s="203" t="str">
        <f>VLOOKUP(D1055,'BBLM COMCHECK'!$A:$I,9,0)</f>
        <v>normal</v>
      </c>
      <c r="AB1055" s="204">
        <f>VLOOKUP(D1055,'BBLM COMCHECK'!$A:$L,12,0)</f>
        <v>5298</v>
      </c>
      <c r="AC1055" s="201">
        <f t="shared" si="110"/>
        <v>0</v>
      </c>
      <c r="AD1055" s="94"/>
      <c r="AE1055" s="201"/>
      <c r="AF1055" s="201"/>
      <c r="AG1055" s="201"/>
      <c r="AH1055" s="201"/>
      <c r="AI1055" s="94"/>
      <c r="AJ1055" s="94"/>
      <c r="AK1055" s="87" t="s">
        <v>526</v>
      </c>
      <c r="AL1055" s="87" t="str">
        <f t="shared" si="111"/>
        <v>2026-01-15|06022|1077237000|0||0|1</v>
      </c>
      <c r="AP1055" s="198"/>
      <c r="AQ1055" s="198"/>
      <c r="AR1055" s="198"/>
      <c r="BC1055" s="87"/>
      <c r="BD1055" s="89" t="s">
        <v>306</v>
      </c>
      <c r="BE1055" s="87"/>
    </row>
    <row r="1056" spans="1:57" ht="26.25" customHeight="1">
      <c r="A1056" s="87" t="s">
        <v>814</v>
      </c>
      <c r="B1056" s="87" t="s">
        <v>75</v>
      </c>
      <c r="C1056" s="87" t="s">
        <v>75</v>
      </c>
      <c r="D1056" s="92" t="s">
        <v>1622</v>
      </c>
      <c r="E1056" s="92" t="s">
        <v>83</v>
      </c>
      <c r="F1056" s="92" t="s">
        <v>1592</v>
      </c>
      <c r="G1056" s="93" t="s">
        <v>133</v>
      </c>
      <c r="H1056" s="93">
        <v>26</v>
      </c>
      <c r="I1056" s="94" t="s">
        <v>25</v>
      </c>
      <c r="J1056" s="148" t="s">
        <v>308</v>
      </c>
      <c r="K1056" s="93" t="s">
        <v>309</v>
      </c>
      <c r="L1056" s="94" t="s">
        <v>310</v>
      </c>
      <c r="M1056" s="94">
        <v>12</v>
      </c>
      <c r="N1056" s="95">
        <f t="shared" si="105"/>
        <v>0</v>
      </c>
      <c r="O1056" s="201">
        <f>IF(P1056&gt;0,VLOOKUP($D1056,'BBLM COMCHECK'!$A:$S,14,0),0)</f>
        <v>0</v>
      </c>
      <c r="P1056" s="202"/>
      <c r="Q1056" s="91">
        <f t="shared" si="106"/>
        <v>0</v>
      </c>
      <c r="R1056" s="201">
        <f>IF(S1056&gt;0,VLOOKUP($D1056,'BBLM COMCHECK'!$A:$S,15,0),0)</f>
        <v>0</v>
      </c>
      <c r="S1056" s="202"/>
      <c r="T1056" s="91">
        <f t="shared" si="107"/>
        <v>0</v>
      </c>
      <c r="U1056" s="201">
        <f>IF(V1056&gt;0,VLOOKUP($D1056,'BBLM COMCHECK'!$A:$Z,25,0),0)</f>
        <v>0</v>
      </c>
      <c r="V1056" s="202"/>
      <c r="W1056" s="91">
        <f t="shared" si="108"/>
        <v>0</v>
      </c>
      <c r="X1056" s="201">
        <f>IF(Y1056&gt;0,VLOOKUP($D1056,'BBLM COMCHECK'!$A:$Z,25,0),0)</f>
        <v>0</v>
      </c>
      <c r="Y1056" s="202"/>
      <c r="Z1056" s="91">
        <f t="shared" si="109"/>
        <v>0</v>
      </c>
      <c r="AA1056" s="203" t="str">
        <f>VLOOKUP(D1056,'BBLM COMCHECK'!$A:$I,9,0)</f>
        <v>normal</v>
      </c>
      <c r="AB1056" s="204">
        <f>VLOOKUP(D1056,'BBLM COMCHECK'!$A:$L,12,0)</f>
        <v>524</v>
      </c>
      <c r="AC1056" s="201">
        <f t="shared" si="110"/>
        <v>0</v>
      </c>
      <c r="AD1056" s="94"/>
      <c r="AE1056" s="201"/>
      <c r="AF1056" s="201"/>
      <c r="AG1056" s="201"/>
      <c r="AH1056" s="201"/>
      <c r="AI1056" s="94"/>
      <c r="AJ1056" s="94"/>
      <c r="AK1056" s="87" t="s">
        <v>311</v>
      </c>
      <c r="AL1056" s="87" t="str">
        <f t="shared" si="111"/>
        <v>2026-01-15|06022|1082607000|0||0|1</v>
      </c>
      <c r="AP1056" s="198"/>
      <c r="AQ1056" s="198"/>
      <c r="AR1056" s="198"/>
      <c r="BC1056" s="87"/>
      <c r="BD1056" s="89" t="s">
        <v>312</v>
      </c>
      <c r="BE1056" s="87"/>
    </row>
    <row r="1057" spans="1:57" ht="26.25" customHeight="1">
      <c r="A1057" s="87" t="s">
        <v>815</v>
      </c>
      <c r="B1057" s="87" t="s">
        <v>75</v>
      </c>
      <c r="C1057" s="87" t="s">
        <v>75</v>
      </c>
      <c r="D1057" s="92" t="s">
        <v>1623</v>
      </c>
      <c r="E1057" s="92" t="s">
        <v>83</v>
      </c>
      <c r="F1057" s="92" t="s">
        <v>1592</v>
      </c>
      <c r="G1057" s="93" t="s">
        <v>133</v>
      </c>
      <c r="H1057" s="93">
        <v>26</v>
      </c>
      <c r="I1057" s="94" t="s">
        <v>25</v>
      </c>
      <c r="J1057" s="148" t="s">
        <v>314</v>
      </c>
      <c r="K1057" s="93" t="s">
        <v>315</v>
      </c>
      <c r="L1057" s="94" t="s">
        <v>316</v>
      </c>
      <c r="M1057" s="94">
        <v>24</v>
      </c>
      <c r="N1057" s="95">
        <f t="shared" si="105"/>
        <v>0</v>
      </c>
      <c r="O1057" s="201">
        <f>IF(P1057&gt;0,VLOOKUP($D1057,'BBLM COMCHECK'!$A:$S,14,0),0)</f>
        <v>0</v>
      </c>
      <c r="P1057" s="202"/>
      <c r="Q1057" s="91">
        <f t="shared" si="106"/>
        <v>0</v>
      </c>
      <c r="R1057" s="201">
        <f>IF(S1057&gt;0,VLOOKUP($D1057,'BBLM COMCHECK'!$A:$S,15,0),0)</f>
        <v>0</v>
      </c>
      <c r="S1057" s="202"/>
      <c r="T1057" s="91">
        <f t="shared" si="107"/>
        <v>0</v>
      </c>
      <c r="U1057" s="201">
        <f>IF(V1057&gt;0,VLOOKUP($D1057,'BBLM COMCHECK'!$A:$Z,25,0),0)</f>
        <v>0</v>
      </c>
      <c r="V1057" s="202"/>
      <c r="W1057" s="91">
        <f t="shared" si="108"/>
        <v>0</v>
      </c>
      <c r="X1057" s="201">
        <f>IF(Y1057&gt;0,VLOOKUP($D1057,'BBLM COMCHECK'!$A:$Z,25,0),0)</f>
        <v>0</v>
      </c>
      <c r="Y1057" s="202"/>
      <c r="Z1057" s="91">
        <f t="shared" si="109"/>
        <v>0</v>
      </c>
      <c r="AA1057" s="203" t="str">
        <f>VLOOKUP(D1057,'BBLM COMCHECK'!$A:$I,9,0)</f>
        <v>normal</v>
      </c>
      <c r="AB1057" s="204">
        <f>VLOOKUP(D1057,'BBLM COMCHECK'!$A:$L,12,0)</f>
        <v>818</v>
      </c>
      <c r="AC1057" s="201">
        <f t="shared" si="110"/>
        <v>0</v>
      </c>
      <c r="AD1057" s="94"/>
      <c r="AE1057" s="201"/>
      <c r="AF1057" s="201"/>
      <c r="AG1057" s="201"/>
      <c r="AH1057" s="201"/>
      <c r="AI1057" s="94"/>
      <c r="AJ1057" s="94"/>
      <c r="AK1057" s="87" t="s">
        <v>317</v>
      </c>
      <c r="AL1057" s="87" t="str">
        <f t="shared" si="111"/>
        <v>2026-01-15|06022|1082723000|0||0|1</v>
      </c>
      <c r="AP1057" s="198"/>
      <c r="AQ1057" s="198"/>
      <c r="AR1057" s="198"/>
      <c r="BC1057" s="87"/>
      <c r="BD1057" s="89" t="s">
        <v>318</v>
      </c>
      <c r="BE1057" s="87"/>
    </row>
    <row r="1058" spans="1:57" ht="26.25" customHeight="1">
      <c r="A1058" s="87" t="s">
        <v>816</v>
      </c>
      <c r="B1058" s="87" t="s">
        <v>75</v>
      </c>
      <c r="C1058" s="87" t="s">
        <v>75</v>
      </c>
      <c r="D1058" s="92" t="s">
        <v>1624</v>
      </c>
      <c r="E1058" s="92" t="s">
        <v>83</v>
      </c>
      <c r="F1058" s="92" t="s">
        <v>1592</v>
      </c>
      <c r="G1058" s="93" t="s">
        <v>133</v>
      </c>
      <c r="H1058" s="93">
        <v>27</v>
      </c>
      <c r="I1058" s="94" t="s">
        <v>27</v>
      </c>
      <c r="J1058" s="148" t="s">
        <v>320</v>
      </c>
      <c r="K1058" s="93" t="s">
        <v>321</v>
      </c>
      <c r="L1058" s="94" t="s">
        <v>322</v>
      </c>
      <c r="M1058" s="94">
        <v>30</v>
      </c>
      <c r="N1058" s="95">
        <f t="shared" si="105"/>
        <v>0</v>
      </c>
      <c r="O1058" s="201">
        <f>IF(P1058&gt;0,VLOOKUP($D1058,'BBLM COMCHECK'!$A:$S,14,0),0)</f>
        <v>0</v>
      </c>
      <c r="P1058" s="202"/>
      <c r="Q1058" s="91">
        <f t="shared" si="106"/>
        <v>0</v>
      </c>
      <c r="R1058" s="201">
        <f>IF(S1058&gt;0,VLOOKUP($D1058,'BBLM COMCHECK'!$A:$S,15,0),0)</f>
        <v>0</v>
      </c>
      <c r="S1058" s="202"/>
      <c r="T1058" s="91">
        <f t="shared" si="107"/>
        <v>0</v>
      </c>
      <c r="U1058" s="201">
        <f>IF(V1058&gt;0,VLOOKUP($D1058,'BBLM COMCHECK'!$A:$Z,25,0),0)</f>
        <v>0</v>
      </c>
      <c r="V1058" s="202"/>
      <c r="W1058" s="91">
        <f t="shared" si="108"/>
        <v>0</v>
      </c>
      <c r="X1058" s="201">
        <f>IF(Y1058&gt;0,VLOOKUP($D1058,'BBLM COMCHECK'!$A:$Z,25,0),0)</f>
        <v>0</v>
      </c>
      <c r="Y1058" s="202"/>
      <c r="Z1058" s="91">
        <f t="shared" si="109"/>
        <v>0</v>
      </c>
      <c r="AA1058" s="203" t="str">
        <f>VLOOKUP(D1058,'BBLM COMCHECK'!$A:$I,9,0)</f>
        <v>order stop</v>
      </c>
      <c r="AB1058" s="204">
        <f>VLOOKUP(D1058,'BBLM COMCHECK'!$A:$L,12,0)</f>
        <v>459</v>
      </c>
      <c r="AC1058" s="201">
        <f t="shared" si="110"/>
        <v>0</v>
      </c>
      <c r="AD1058" s="94"/>
      <c r="AE1058" s="201"/>
      <c r="AF1058" s="201"/>
      <c r="AG1058" s="201"/>
      <c r="AH1058" s="201"/>
      <c r="AI1058" s="94"/>
      <c r="AJ1058" s="94"/>
      <c r="AK1058" s="87" t="s">
        <v>323</v>
      </c>
      <c r="AL1058" s="87" t="str">
        <f t="shared" si="111"/>
        <v>2026-01-15|06022|1083898000|0||0|1</v>
      </c>
      <c r="AP1058" s="198"/>
      <c r="AQ1058" s="198"/>
      <c r="AR1058" s="198"/>
      <c r="BC1058" s="87"/>
      <c r="BD1058" s="89" t="s">
        <v>324</v>
      </c>
      <c r="BE1058" s="87"/>
    </row>
    <row r="1059" spans="1:57" ht="26.25" customHeight="1">
      <c r="A1059" s="87" t="s">
        <v>817</v>
      </c>
      <c r="B1059" s="87" t="s">
        <v>75</v>
      </c>
      <c r="C1059" s="87" t="s">
        <v>75</v>
      </c>
      <c r="D1059" s="92" t="s">
        <v>1625</v>
      </c>
      <c r="E1059" s="92" t="s">
        <v>83</v>
      </c>
      <c r="F1059" s="92" t="s">
        <v>1592</v>
      </c>
      <c r="G1059" s="93" t="s">
        <v>133</v>
      </c>
      <c r="H1059" s="93">
        <v>27</v>
      </c>
      <c r="I1059" s="94" t="s">
        <v>27</v>
      </c>
      <c r="J1059" s="148" t="s">
        <v>326</v>
      </c>
      <c r="K1059" s="93" t="s">
        <v>327</v>
      </c>
      <c r="L1059" s="94" t="s">
        <v>328</v>
      </c>
      <c r="M1059" s="94">
        <v>24</v>
      </c>
      <c r="N1059" s="95">
        <f t="shared" si="105"/>
        <v>0</v>
      </c>
      <c r="O1059" s="201">
        <f>IF(P1059&gt;0,VLOOKUP($D1059,'BBLM COMCHECK'!$A:$S,14,0),0)</f>
        <v>0</v>
      </c>
      <c r="P1059" s="202"/>
      <c r="Q1059" s="91">
        <f t="shared" si="106"/>
        <v>0</v>
      </c>
      <c r="R1059" s="201">
        <f>IF(S1059&gt;0,VLOOKUP($D1059,'BBLM COMCHECK'!$A:$S,15,0),0)</f>
        <v>0</v>
      </c>
      <c r="S1059" s="202"/>
      <c r="T1059" s="91">
        <f t="shared" si="107"/>
        <v>0</v>
      </c>
      <c r="U1059" s="201">
        <f>IF(V1059&gt;0,VLOOKUP($D1059,'BBLM COMCHECK'!$A:$Z,25,0),0)</f>
        <v>0</v>
      </c>
      <c r="V1059" s="202"/>
      <c r="W1059" s="91">
        <f t="shared" si="108"/>
        <v>0</v>
      </c>
      <c r="X1059" s="201">
        <f>IF(Y1059&gt;0,VLOOKUP($D1059,'BBLM COMCHECK'!$A:$Z,25,0),0)</f>
        <v>0</v>
      </c>
      <c r="Y1059" s="202"/>
      <c r="Z1059" s="91">
        <f t="shared" si="109"/>
        <v>0</v>
      </c>
      <c r="AA1059" s="203" t="str">
        <f>VLOOKUP(D1059,'BBLM COMCHECK'!$A:$I,9,0)</f>
        <v>normal</v>
      </c>
      <c r="AB1059" s="204">
        <f>VLOOKUP(D1059,'BBLM COMCHECK'!$A:$L,12,0)</f>
        <v>1267</v>
      </c>
      <c r="AC1059" s="201">
        <f t="shared" si="110"/>
        <v>0</v>
      </c>
      <c r="AD1059" s="94"/>
      <c r="AE1059" s="201"/>
      <c r="AF1059" s="201"/>
      <c r="AG1059" s="201"/>
      <c r="AH1059" s="201"/>
      <c r="AI1059" s="94"/>
      <c r="AJ1059" s="94"/>
      <c r="AK1059" s="87" t="s">
        <v>329</v>
      </c>
      <c r="AL1059" s="87" t="str">
        <f t="shared" si="111"/>
        <v>2026-01-15|06022|1083903000|0||0|1</v>
      </c>
      <c r="AP1059" s="198"/>
      <c r="AQ1059" s="198"/>
      <c r="AR1059" s="198"/>
      <c r="BC1059" s="87"/>
      <c r="BD1059" s="89" t="s">
        <v>330</v>
      </c>
      <c r="BE1059" s="87"/>
    </row>
    <row r="1060" spans="1:57" ht="26.25" customHeight="1">
      <c r="A1060" s="87" t="s">
        <v>818</v>
      </c>
      <c r="B1060" s="87" t="s">
        <v>75</v>
      </c>
      <c r="C1060" s="87" t="s">
        <v>75</v>
      </c>
      <c r="D1060" s="92" t="s">
        <v>1626</v>
      </c>
      <c r="E1060" s="92" t="s">
        <v>83</v>
      </c>
      <c r="F1060" s="92" t="s">
        <v>1592</v>
      </c>
      <c r="G1060" s="93" t="s">
        <v>133</v>
      </c>
      <c r="H1060" s="93">
        <v>17</v>
      </c>
      <c r="I1060" s="94" t="s">
        <v>22</v>
      </c>
      <c r="J1060" s="148" t="s">
        <v>332</v>
      </c>
      <c r="K1060" s="93" t="s">
        <v>333</v>
      </c>
      <c r="L1060" s="94" t="s">
        <v>334</v>
      </c>
      <c r="M1060" s="94">
        <v>60</v>
      </c>
      <c r="N1060" s="95">
        <f t="shared" si="105"/>
        <v>0</v>
      </c>
      <c r="O1060" s="201">
        <f>IF(P1060&gt;0,VLOOKUP($D1060,'BBLM COMCHECK'!$A:$S,14,0),0)</f>
        <v>0</v>
      </c>
      <c r="P1060" s="202"/>
      <c r="Q1060" s="91">
        <f t="shared" si="106"/>
        <v>0</v>
      </c>
      <c r="R1060" s="201">
        <f>IF(S1060&gt;0,VLOOKUP($D1060,'BBLM COMCHECK'!$A:$S,15,0),0)</f>
        <v>0</v>
      </c>
      <c r="S1060" s="202"/>
      <c r="T1060" s="91">
        <f t="shared" si="107"/>
        <v>0</v>
      </c>
      <c r="U1060" s="201">
        <f>IF(V1060&gt;0,VLOOKUP($D1060,'BBLM COMCHECK'!$A:$Z,25,0),0)</f>
        <v>0</v>
      </c>
      <c r="V1060" s="202"/>
      <c r="W1060" s="91">
        <f t="shared" si="108"/>
        <v>0</v>
      </c>
      <c r="X1060" s="201">
        <f>IF(Y1060&gt;0,VLOOKUP($D1060,'BBLM COMCHECK'!$A:$Z,25,0),0)</f>
        <v>0</v>
      </c>
      <c r="Y1060" s="202"/>
      <c r="Z1060" s="91">
        <f t="shared" si="109"/>
        <v>0</v>
      </c>
      <c r="AA1060" s="203" t="str">
        <f>VLOOKUP(D1060,'BBLM COMCHECK'!$A:$I,9,0)</f>
        <v>normal</v>
      </c>
      <c r="AB1060" s="204">
        <f>VLOOKUP(D1060,'BBLM COMCHECK'!$A:$L,12,0)</f>
        <v>12</v>
      </c>
      <c r="AC1060" s="201">
        <f t="shared" si="110"/>
        <v>0</v>
      </c>
      <c r="AD1060" s="94"/>
      <c r="AE1060" s="201"/>
      <c r="AF1060" s="201"/>
      <c r="AG1060" s="201"/>
      <c r="AH1060" s="201"/>
      <c r="AI1060" s="94"/>
      <c r="AJ1060" s="94"/>
      <c r="AK1060" s="87" t="s">
        <v>335</v>
      </c>
      <c r="AL1060" s="87" t="str">
        <f t="shared" si="111"/>
        <v>2026-01-15|06022|1084369000|0||0|1</v>
      </c>
      <c r="AP1060" s="198"/>
      <c r="AQ1060" s="198"/>
      <c r="AR1060" s="198"/>
      <c r="BC1060" s="87"/>
      <c r="BD1060" s="89" t="s">
        <v>336</v>
      </c>
      <c r="BE1060" s="87"/>
    </row>
    <row r="1061" spans="1:57" ht="26.25" customHeight="1">
      <c r="A1061" s="87" t="s">
        <v>819</v>
      </c>
      <c r="B1061" s="87" t="s">
        <v>75</v>
      </c>
      <c r="C1061" s="87" t="s">
        <v>75</v>
      </c>
      <c r="D1061" s="92" t="s">
        <v>1627</v>
      </c>
      <c r="E1061" s="92" t="s">
        <v>83</v>
      </c>
      <c r="F1061" s="92" t="s">
        <v>1592</v>
      </c>
      <c r="G1061" s="93" t="s">
        <v>133</v>
      </c>
      <c r="H1061" s="93">
        <v>17</v>
      </c>
      <c r="I1061" s="94" t="s">
        <v>22</v>
      </c>
      <c r="J1061" s="148" t="s">
        <v>338</v>
      </c>
      <c r="K1061" s="93" t="s">
        <v>339</v>
      </c>
      <c r="L1061" s="94" t="s">
        <v>340</v>
      </c>
      <c r="M1061" s="94">
        <v>40</v>
      </c>
      <c r="N1061" s="95">
        <f t="shared" si="105"/>
        <v>0</v>
      </c>
      <c r="O1061" s="201">
        <f>IF(P1061&gt;0,VLOOKUP($D1061,'BBLM COMCHECK'!$A:$S,14,0),0)</f>
        <v>0</v>
      </c>
      <c r="P1061" s="202"/>
      <c r="Q1061" s="91">
        <f t="shared" si="106"/>
        <v>0</v>
      </c>
      <c r="R1061" s="201">
        <f>IF(S1061&gt;0,VLOOKUP($D1061,'BBLM COMCHECK'!$A:$S,15,0),0)</f>
        <v>0</v>
      </c>
      <c r="S1061" s="202"/>
      <c r="T1061" s="91">
        <f t="shared" si="107"/>
        <v>0</v>
      </c>
      <c r="U1061" s="201">
        <f>IF(V1061&gt;0,VLOOKUP($D1061,'BBLM COMCHECK'!$A:$Z,25,0),0)</f>
        <v>0</v>
      </c>
      <c r="V1061" s="202"/>
      <c r="W1061" s="91">
        <f t="shared" si="108"/>
        <v>0</v>
      </c>
      <c r="X1061" s="201">
        <f>IF(Y1061&gt;0,VLOOKUP($D1061,'BBLM COMCHECK'!$A:$Z,25,0),0)</f>
        <v>0</v>
      </c>
      <c r="Y1061" s="202"/>
      <c r="Z1061" s="91">
        <f t="shared" si="109"/>
        <v>0</v>
      </c>
      <c r="AA1061" s="203" t="str">
        <f>VLOOKUP(D1061,'BBLM COMCHECK'!$A:$I,9,0)</f>
        <v>order stop</v>
      </c>
      <c r="AB1061" s="204">
        <f>VLOOKUP(D1061,'BBLM COMCHECK'!$A:$L,12,0)</f>
        <v>105443</v>
      </c>
      <c r="AC1061" s="201">
        <f t="shared" si="110"/>
        <v>0</v>
      </c>
      <c r="AD1061" s="94"/>
      <c r="AE1061" s="201"/>
      <c r="AF1061" s="201"/>
      <c r="AG1061" s="201"/>
      <c r="AH1061" s="201"/>
      <c r="AI1061" s="94"/>
      <c r="AJ1061" s="94"/>
      <c r="AK1061" s="87" t="s">
        <v>341</v>
      </c>
      <c r="AL1061" s="87" t="str">
        <f t="shared" si="111"/>
        <v>2026-01-15|06022|1088129000|0||0|1</v>
      </c>
      <c r="AP1061" s="198"/>
      <c r="AQ1061" s="198"/>
      <c r="AR1061" s="198"/>
      <c r="BC1061" s="87"/>
      <c r="BD1061" s="89" t="s">
        <v>342</v>
      </c>
      <c r="BE1061" s="87"/>
    </row>
    <row r="1062" spans="1:57" ht="26.25" customHeight="1">
      <c r="A1062" s="87" t="s">
        <v>820</v>
      </c>
      <c r="B1062" s="87" t="s">
        <v>75</v>
      </c>
      <c r="C1062" s="87" t="s">
        <v>75</v>
      </c>
      <c r="D1062" s="92" t="s">
        <v>1628</v>
      </c>
      <c r="E1062" s="92" t="s">
        <v>83</v>
      </c>
      <c r="F1062" s="92" t="s">
        <v>1592</v>
      </c>
      <c r="G1062" s="93" t="s">
        <v>133</v>
      </c>
      <c r="H1062" s="93">
        <v>17</v>
      </c>
      <c r="I1062" s="94" t="s">
        <v>22</v>
      </c>
      <c r="J1062" s="148" t="s">
        <v>344</v>
      </c>
      <c r="K1062" s="93" t="s">
        <v>345</v>
      </c>
      <c r="L1062" s="94" t="s">
        <v>346</v>
      </c>
      <c r="M1062" s="94">
        <v>40</v>
      </c>
      <c r="N1062" s="95">
        <f t="shared" si="105"/>
        <v>0</v>
      </c>
      <c r="O1062" s="201">
        <f>IF(P1062&gt;0,VLOOKUP($D1062,'BBLM COMCHECK'!$A:$S,14,0),0)</f>
        <v>0</v>
      </c>
      <c r="P1062" s="202"/>
      <c r="Q1062" s="91">
        <f t="shared" si="106"/>
        <v>0</v>
      </c>
      <c r="R1062" s="201">
        <f>IF(S1062&gt;0,VLOOKUP($D1062,'BBLM COMCHECK'!$A:$S,15,0),0)</f>
        <v>0</v>
      </c>
      <c r="S1062" s="202"/>
      <c r="T1062" s="91">
        <f t="shared" si="107"/>
        <v>0</v>
      </c>
      <c r="U1062" s="201">
        <f>IF(V1062&gt;0,VLOOKUP($D1062,'BBLM COMCHECK'!$A:$Z,25,0),0)</f>
        <v>0</v>
      </c>
      <c r="V1062" s="202"/>
      <c r="W1062" s="91">
        <f t="shared" si="108"/>
        <v>0</v>
      </c>
      <c r="X1062" s="201">
        <f>IF(Y1062&gt;0,VLOOKUP($D1062,'BBLM COMCHECK'!$A:$Z,25,0),0)</f>
        <v>0</v>
      </c>
      <c r="Y1062" s="202"/>
      <c r="Z1062" s="91">
        <f t="shared" si="109"/>
        <v>0</v>
      </c>
      <c r="AA1062" s="203" t="str">
        <f>VLOOKUP(D1062,'BBLM COMCHECK'!$A:$I,9,0)</f>
        <v>normal</v>
      </c>
      <c r="AB1062" s="204">
        <f>VLOOKUP(D1062,'BBLM COMCHECK'!$A:$L,12,0)</f>
        <v>60856</v>
      </c>
      <c r="AC1062" s="201">
        <f t="shared" si="110"/>
        <v>0</v>
      </c>
      <c r="AD1062" s="94"/>
      <c r="AE1062" s="201"/>
      <c r="AF1062" s="201"/>
      <c r="AG1062" s="201"/>
      <c r="AH1062" s="201"/>
      <c r="AI1062" s="94"/>
      <c r="AJ1062" s="94"/>
      <c r="AK1062" s="87" t="s">
        <v>347</v>
      </c>
      <c r="AL1062" s="87" t="str">
        <f t="shared" si="111"/>
        <v>2026-01-15|06022|1088134000|0||0|1</v>
      </c>
      <c r="AP1062" s="198"/>
      <c r="AQ1062" s="198"/>
      <c r="AR1062" s="198"/>
      <c r="BC1062" s="87"/>
      <c r="BD1062" s="89" t="s">
        <v>348</v>
      </c>
      <c r="BE1062" s="87"/>
    </row>
    <row r="1063" spans="1:57" ht="26.25" customHeight="1">
      <c r="A1063" s="87" t="s">
        <v>821</v>
      </c>
      <c r="B1063" s="87" t="s">
        <v>75</v>
      </c>
      <c r="C1063" s="87" t="s">
        <v>75</v>
      </c>
      <c r="D1063" s="92" t="s">
        <v>1629</v>
      </c>
      <c r="E1063" s="92" t="s">
        <v>83</v>
      </c>
      <c r="F1063" s="92" t="s">
        <v>1592</v>
      </c>
      <c r="G1063" s="93" t="s">
        <v>133</v>
      </c>
      <c r="H1063" s="93">
        <v>17</v>
      </c>
      <c r="I1063" s="94" t="s">
        <v>22</v>
      </c>
      <c r="J1063" s="148" t="s">
        <v>350</v>
      </c>
      <c r="K1063" s="93" t="s">
        <v>351</v>
      </c>
      <c r="L1063" s="94" t="s">
        <v>352</v>
      </c>
      <c r="M1063" s="94">
        <v>24</v>
      </c>
      <c r="N1063" s="95">
        <f t="shared" si="105"/>
        <v>0</v>
      </c>
      <c r="O1063" s="201">
        <f>IF(P1063&gt;0,VLOOKUP($D1063,'BBLM COMCHECK'!$A:$S,14,0),0)</f>
        <v>0</v>
      </c>
      <c r="P1063" s="202"/>
      <c r="Q1063" s="91">
        <f t="shared" si="106"/>
        <v>0</v>
      </c>
      <c r="R1063" s="201">
        <f>IF(S1063&gt;0,VLOOKUP($D1063,'BBLM COMCHECK'!$A:$S,15,0),0)</f>
        <v>0</v>
      </c>
      <c r="S1063" s="202"/>
      <c r="T1063" s="91">
        <f t="shared" si="107"/>
        <v>0</v>
      </c>
      <c r="U1063" s="201">
        <f>IF(V1063&gt;0,VLOOKUP($D1063,'BBLM COMCHECK'!$A:$Z,25,0),0)</f>
        <v>0</v>
      </c>
      <c r="V1063" s="202"/>
      <c r="W1063" s="91">
        <f t="shared" si="108"/>
        <v>0</v>
      </c>
      <c r="X1063" s="201">
        <f>IF(Y1063&gt;0,VLOOKUP($D1063,'BBLM COMCHECK'!$A:$Z,25,0),0)</f>
        <v>0</v>
      </c>
      <c r="Y1063" s="202"/>
      <c r="Z1063" s="91">
        <f t="shared" si="109"/>
        <v>0</v>
      </c>
      <c r="AA1063" s="203" t="str">
        <f>VLOOKUP(D1063,'BBLM COMCHECK'!$A:$I,9,0)</f>
        <v>normal</v>
      </c>
      <c r="AB1063" s="204">
        <f>VLOOKUP(D1063,'BBLM COMCHECK'!$A:$L,12,0)</f>
        <v>9778</v>
      </c>
      <c r="AC1063" s="201">
        <f t="shared" si="110"/>
        <v>0</v>
      </c>
      <c r="AD1063" s="94"/>
      <c r="AE1063" s="201"/>
      <c r="AF1063" s="201"/>
      <c r="AG1063" s="201"/>
      <c r="AH1063" s="201"/>
      <c r="AI1063" s="94"/>
      <c r="AJ1063" s="94"/>
      <c r="AK1063" s="87" t="s">
        <v>353</v>
      </c>
      <c r="AL1063" s="87" t="str">
        <f t="shared" si="111"/>
        <v>2026-01-15|06022|1088137000|0||0|1</v>
      </c>
      <c r="AP1063" s="198"/>
      <c r="AQ1063" s="198"/>
      <c r="AR1063" s="198"/>
      <c r="BC1063" s="87"/>
      <c r="BD1063" s="89" t="s">
        <v>354</v>
      </c>
      <c r="BE1063" s="87"/>
    </row>
    <row r="1064" spans="1:57" ht="26.25" customHeight="1">
      <c r="A1064" s="87" t="s">
        <v>822</v>
      </c>
      <c r="B1064" s="87" t="s">
        <v>75</v>
      </c>
      <c r="C1064" s="87" t="s">
        <v>75</v>
      </c>
      <c r="D1064" s="92" t="s">
        <v>1630</v>
      </c>
      <c r="E1064" s="92" t="s">
        <v>83</v>
      </c>
      <c r="F1064" s="92" t="s">
        <v>1592</v>
      </c>
      <c r="G1064" s="93" t="s">
        <v>133</v>
      </c>
      <c r="H1064" s="93">
        <v>17</v>
      </c>
      <c r="I1064" s="94" t="s">
        <v>22</v>
      </c>
      <c r="J1064" s="148" t="s">
        <v>356</v>
      </c>
      <c r="K1064" s="93" t="s">
        <v>357</v>
      </c>
      <c r="L1064" s="94" t="s">
        <v>358</v>
      </c>
      <c r="M1064" s="94">
        <v>40</v>
      </c>
      <c r="N1064" s="95">
        <f t="shared" si="105"/>
        <v>0</v>
      </c>
      <c r="O1064" s="201">
        <f>IF(P1064&gt;0,VLOOKUP($D1064,'BBLM COMCHECK'!$A:$S,14,0),0)</f>
        <v>0</v>
      </c>
      <c r="P1064" s="202"/>
      <c r="Q1064" s="91">
        <f t="shared" si="106"/>
        <v>0</v>
      </c>
      <c r="R1064" s="201">
        <f>IF(S1064&gt;0,VLOOKUP($D1064,'BBLM COMCHECK'!$A:$S,15,0),0)</f>
        <v>0</v>
      </c>
      <c r="S1064" s="202"/>
      <c r="T1064" s="91">
        <f t="shared" si="107"/>
        <v>0</v>
      </c>
      <c r="U1064" s="201">
        <f>IF(V1064&gt;0,VLOOKUP($D1064,'BBLM COMCHECK'!$A:$Z,25,0),0)</f>
        <v>0</v>
      </c>
      <c r="V1064" s="202"/>
      <c r="W1064" s="91">
        <f t="shared" si="108"/>
        <v>0</v>
      </c>
      <c r="X1064" s="201">
        <f>IF(Y1064&gt;0,VLOOKUP($D1064,'BBLM COMCHECK'!$A:$Z,25,0),0)</f>
        <v>0</v>
      </c>
      <c r="Y1064" s="202"/>
      <c r="Z1064" s="91">
        <f t="shared" si="109"/>
        <v>0</v>
      </c>
      <c r="AA1064" s="203" t="str">
        <f>VLOOKUP(D1064,'BBLM COMCHECK'!$A:$I,9,0)</f>
        <v>order stop</v>
      </c>
      <c r="AB1064" s="204">
        <f>VLOOKUP(D1064,'BBLM COMCHECK'!$A:$L,12,0)</f>
        <v>9098</v>
      </c>
      <c r="AC1064" s="201">
        <f t="shared" si="110"/>
        <v>0</v>
      </c>
      <c r="AD1064" s="94"/>
      <c r="AE1064" s="201"/>
      <c r="AF1064" s="201"/>
      <c r="AG1064" s="201"/>
      <c r="AH1064" s="201"/>
      <c r="AI1064" s="94"/>
      <c r="AJ1064" s="94"/>
      <c r="AK1064" s="87" t="s">
        <v>359</v>
      </c>
      <c r="AL1064" s="87" t="str">
        <f t="shared" si="111"/>
        <v>2026-01-15|06022|1088171000|0||0|1</v>
      </c>
      <c r="AP1064" s="198"/>
      <c r="AQ1064" s="198"/>
      <c r="AR1064" s="198"/>
      <c r="BC1064" s="87"/>
      <c r="BD1064" s="89" t="s">
        <v>360</v>
      </c>
      <c r="BE1064" s="87"/>
    </row>
    <row r="1065" spans="1:57" ht="26.25" customHeight="1">
      <c r="A1065" s="87" t="s">
        <v>823</v>
      </c>
      <c r="B1065" s="87" t="s">
        <v>75</v>
      </c>
      <c r="C1065" s="87" t="s">
        <v>75</v>
      </c>
      <c r="D1065" s="92" t="s">
        <v>1631</v>
      </c>
      <c r="E1065" s="92" t="s">
        <v>83</v>
      </c>
      <c r="F1065" s="92" t="s">
        <v>1592</v>
      </c>
      <c r="G1065" s="93" t="s">
        <v>133</v>
      </c>
      <c r="H1065" s="93">
        <v>17</v>
      </c>
      <c r="I1065" s="94" t="s">
        <v>22</v>
      </c>
      <c r="J1065" s="148" t="s">
        <v>362</v>
      </c>
      <c r="K1065" s="93" t="s">
        <v>363</v>
      </c>
      <c r="L1065" s="94" t="s">
        <v>364</v>
      </c>
      <c r="M1065" s="94">
        <v>40</v>
      </c>
      <c r="N1065" s="95">
        <f t="shared" si="105"/>
        <v>0</v>
      </c>
      <c r="O1065" s="201">
        <f>IF(P1065&gt;0,VLOOKUP($D1065,'BBLM COMCHECK'!$A:$S,14,0),0)</f>
        <v>0</v>
      </c>
      <c r="P1065" s="202"/>
      <c r="Q1065" s="91">
        <f t="shared" si="106"/>
        <v>0</v>
      </c>
      <c r="R1065" s="201">
        <f>IF(S1065&gt;0,VLOOKUP($D1065,'BBLM COMCHECK'!$A:$S,15,0),0)</f>
        <v>0</v>
      </c>
      <c r="S1065" s="202"/>
      <c r="T1065" s="91">
        <f t="shared" si="107"/>
        <v>0</v>
      </c>
      <c r="U1065" s="201">
        <f>IF(V1065&gt;0,VLOOKUP($D1065,'BBLM COMCHECK'!$A:$Z,25,0),0)</f>
        <v>0</v>
      </c>
      <c r="V1065" s="202"/>
      <c r="W1065" s="91">
        <f t="shared" si="108"/>
        <v>0</v>
      </c>
      <c r="X1065" s="201">
        <f>IF(Y1065&gt;0,VLOOKUP($D1065,'BBLM COMCHECK'!$A:$Z,25,0),0)</f>
        <v>0</v>
      </c>
      <c r="Y1065" s="202"/>
      <c r="Z1065" s="91">
        <f t="shared" si="109"/>
        <v>0</v>
      </c>
      <c r="AA1065" s="203" t="str">
        <f>VLOOKUP(D1065,'BBLM COMCHECK'!$A:$I,9,0)</f>
        <v>normal</v>
      </c>
      <c r="AB1065" s="204">
        <f>VLOOKUP(D1065,'BBLM COMCHECK'!$A:$L,12,0)</f>
        <v>2891</v>
      </c>
      <c r="AC1065" s="201">
        <f t="shared" si="110"/>
        <v>0</v>
      </c>
      <c r="AD1065" s="94"/>
      <c r="AE1065" s="201"/>
      <c r="AF1065" s="201"/>
      <c r="AG1065" s="201"/>
      <c r="AH1065" s="201"/>
      <c r="AI1065" s="94"/>
      <c r="AJ1065" s="94"/>
      <c r="AK1065" s="87" t="s">
        <v>365</v>
      </c>
      <c r="AL1065" s="87" t="str">
        <f t="shared" si="111"/>
        <v>2026-01-15|06022|1088175000|0||0|1</v>
      </c>
      <c r="AP1065" s="198"/>
      <c r="AQ1065" s="198"/>
      <c r="AR1065" s="198"/>
      <c r="BC1065" s="87"/>
      <c r="BD1065" s="89" t="s">
        <v>366</v>
      </c>
      <c r="BE1065" s="87"/>
    </row>
    <row r="1066" spans="1:57" ht="26.25" customHeight="1">
      <c r="A1066" s="87" t="s">
        <v>824</v>
      </c>
      <c r="B1066" s="87" t="s">
        <v>75</v>
      </c>
      <c r="C1066" s="87" t="s">
        <v>75</v>
      </c>
      <c r="D1066" s="92" t="s">
        <v>1632</v>
      </c>
      <c r="E1066" s="92" t="s">
        <v>83</v>
      </c>
      <c r="F1066" s="92" t="s">
        <v>1592</v>
      </c>
      <c r="G1066" s="93" t="s">
        <v>133</v>
      </c>
      <c r="H1066" s="93">
        <v>17</v>
      </c>
      <c r="I1066" s="94" t="s">
        <v>22</v>
      </c>
      <c r="J1066" s="148" t="s">
        <v>368</v>
      </c>
      <c r="K1066" s="93" t="s">
        <v>369</v>
      </c>
      <c r="L1066" s="94" t="s">
        <v>370</v>
      </c>
      <c r="M1066" s="94">
        <v>40</v>
      </c>
      <c r="N1066" s="95">
        <f t="shared" si="105"/>
        <v>0</v>
      </c>
      <c r="O1066" s="201">
        <f>IF(P1066&gt;0,VLOOKUP($D1066,'BBLM COMCHECK'!$A:$S,14,0),0)</f>
        <v>0</v>
      </c>
      <c r="P1066" s="202"/>
      <c r="Q1066" s="91">
        <f t="shared" si="106"/>
        <v>0</v>
      </c>
      <c r="R1066" s="201">
        <f>IF(S1066&gt;0,VLOOKUP($D1066,'BBLM COMCHECK'!$A:$S,15,0),0)</f>
        <v>0</v>
      </c>
      <c r="S1066" s="202"/>
      <c r="T1066" s="91">
        <f t="shared" si="107"/>
        <v>0</v>
      </c>
      <c r="U1066" s="201">
        <f>IF(V1066&gt;0,VLOOKUP($D1066,'BBLM COMCHECK'!$A:$Z,25,0),0)</f>
        <v>0</v>
      </c>
      <c r="V1066" s="202"/>
      <c r="W1066" s="91">
        <f t="shared" si="108"/>
        <v>0</v>
      </c>
      <c r="X1066" s="201">
        <f>IF(Y1066&gt;0,VLOOKUP($D1066,'BBLM COMCHECK'!$A:$Z,25,0),0)</f>
        <v>0</v>
      </c>
      <c r="Y1066" s="202"/>
      <c r="Z1066" s="91">
        <f t="shared" si="109"/>
        <v>0</v>
      </c>
      <c r="AA1066" s="203" t="str">
        <f>VLOOKUP(D1066,'BBLM COMCHECK'!$A:$I,9,0)</f>
        <v>order stop</v>
      </c>
      <c r="AB1066" s="204">
        <f>VLOOKUP(D1066,'BBLM COMCHECK'!$A:$L,12,0)</f>
        <v>4660</v>
      </c>
      <c r="AC1066" s="201">
        <f t="shared" si="110"/>
        <v>0</v>
      </c>
      <c r="AD1066" s="94"/>
      <c r="AE1066" s="201"/>
      <c r="AF1066" s="201"/>
      <c r="AG1066" s="201"/>
      <c r="AH1066" s="201"/>
      <c r="AI1066" s="94"/>
      <c r="AJ1066" s="94"/>
      <c r="AK1066" s="87" t="s">
        <v>371</v>
      </c>
      <c r="AL1066" s="87" t="str">
        <f t="shared" si="111"/>
        <v>2026-01-15|06022|1088200000|0||0|1</v>
      </c>
      <c r="AP1066" s="198"/>
      <c r="AQ1066" s="198"/>
      <c r="AR1066" s="198"/>
      <c r="BC1066" s="87"/>
      <c r="BD1066" s="89" t="s">
        <v>372</v>
      </c>
      <c r="BE1066" s="87"/>
    </row>
    <row r="1067" spans="1:57" ht="26.25" customHeight="1">
      <c r="A1067" s="87" t="s">
        <v>825</v>
      </c>
      <c r="B1067" s="87" t="s">
        <v>75</v>
      </c>
      <c r="C1067" s="87" t="s">
        <v>75</v>
      </c>
      <c r="D1067" s="92" t="s">
        <v>1633</v>
      </c>
      <c r="E1067" s="92" t="s">
        <v>83</v>
      </c>
      <c r="F1067" s="92" t="s">
        <v>1592</v>
      </c>
      <c r="G1067" s="93" t="s">
        <v>133</v>
      </c>
      <c r="H1067" s="93">
        <v>17</v>
      </c>
      <c r="I1067" s="94" t="s">
        <v>22</v>
      </c>
      <c r="J1067" s="148" t="s">
        <v>374</v>
      </c>
      <c r="K1067" s="93" t="s">
        <v>375</v>
      </c>
      <c r="L1067" s="94" t="s">
        <v>376</v>
      </c>
      <c r="M1067" s="94">
        <v>20</v>
      </c>
      <c r="N1067" s="95">
        <f t="shared" si="105"/>
        <v>0</v>
      </c>
      <c r="O1067" s="201">
        <f>IF(P1067&gt;0,VLOOKUP($D1067,'BBLM COMCHECK'!$A:$S,14,0),0)</f>
        <v>0</v>
      </c>
      <c r="P1067" s="202"/>
      <c r="Q1067" s="91">
        <f t="shared" si="106"/>
        <v>0</v>
      </c>
      <c r="R1067" s="201">
        <f>IF(S1067&gt;0,VLOOKUP($D1067,'BBLM COMCHECK'!$A:$S,15,0),0)</f>
        <v>0</v>
      </c>
      <c r="S1067" s="202"/>
      <c r="T1067" s="91">
        <f t="shared" si="107"/>
        <v>0</v>
      </c>
      <c r="U1067" s="201">
        <f>IF(V1067&gt;0,VLOOKUP($D1067,'BBLM COMCHECK'!$A:$Z,25,0),0)</f>
        <v>0</v>
      </c>
      <c r="V1067" s="202"/>
      <c r="W1067" s="91">
        <f t="shared" si="108"/>
        <v>0</v>
      </c>
      <c r="X1067" s="201">
        <f>IF(Y1067&gt;0,VLOOKUP($D1067,'BBLM COMCHECK'!$A:$Z,25,0),0)</f>
        <v>0</v>
      </c>
      <c r="Y1067" s="202"/>
      <c r="Z1067" s="91">
        <f t="shared" si="109"/>
        <v>0</v>
      </c>
      <c r="AA1067" s="203" t="str">
        <f>VLOOKUP(D1067,'BBLM COMCHECK'!$A:$I,9,0)</f>
        <v>normal</v>
      </c>
      <c r="AB1067" s="204">
        <f>VLOOKUP(D1067,'BBLM COMCHECK'!$A:$L,12,0)</f>
        <v>8089</v>
      </c>
      <c r="AC1067" s="201">
        <f t="shared" si="110"/>
        <v>0</v>
      </c>
      <c r="AD1067" s="94"/>
      <c r="AE1067" s="201"/>
      <c r="AF1067" s="201"/>
      <c r="AG1067" s="201"/>
      <c r="AH1067" s="201"/>
      <c r="AI1067" s="94"/>
      <c r="AJ1067" s="94"/>
      <c r="AK1067" s="87" t="s">
        <v>377</v>
      </c>
      <c r="AL1067" s="87" t="str">
        <f t="shared" si="111"/>
        <v>2026-01-15|06022|1088243000|0||0|1</v>
      </c>
      <c r="AP1067" s="198"/>
      <c r="AQ1067" s="198"/>
      <c r="AR1067" s="198"/>
      <c r="BC1067" s="87"/>
      <c r="BD1067" s="89" t="s">
        <v>378</v>
      </c>
      <c r="BE1067" s="87"/>
    </row>
    <row r="1068" spans="1:57" ht="26.25" customHeight="1">
      <c r="A1068" s="87" t="s">
        <v>826</v>
      </c>
      <c r="B1068" s="87" t="s">
        <v>75</v>
      </c>
      <c r="C1068" s="87" t="s">
        <v>75</v>
      </c>
      <c r="D1068" s="92" t="s">
        <v>1634</v>
      </c>
      <c r="E1068" s="92" t="s">
        <v>83</v>
      </c>
      <c r="F1068" s="92" t="s">
        <v>1592</v>
      </c>
      <c r="G1068" s="93" t="s">
        <v>133</v>
      </c>
      <c r="H1068" s="93">
        <v>21</v>
      </c>
      <c r="I1068" s="94" t="s">
        <v>24</v>
      </c>
      <c r="J1068" s="148" t="s">
        <v>380</v>
      </c>
      <c r="K1068" s="93" t="s">
        <v>381</v>
      </c>
      <c r="L1068" s="94" t="s">
        <v>382</v>
      </c>
      <c r="M1068" s="94">
        <v>48</v>
      </c>
      <c r="N1068" s="95">
        <f t="shared" si="105"/>
        <v>0</v>
      </c>
      <c r="O1068" s="201">
        <f>IF(P1068&gt;0,VLOOKUP($D1068,'BBLM COMCHECK'!$A:$S,14,0),0)</f>
        <v>0</v>
      </c>
      <c r="P1068" s="202"/>
      <c r="Q1068" s="91">
        <f t="shared" si="106"/>
        <v>0</v>
      </c>
      <c r="R1068" s="201">
        <f>IF(S1068&gt;0,VLOOKUP($D1068,'BBLM COMCHECK'!$A:$S,15,0),0)</f>
        <v>0</v>
      </c>
      <c r="S1068" s="202"/>
      <c r="T1068" s="91">
        <f t="shared" si="107"/>
        <v>0</v>
      </c>
      <c r="U1068" s="201">
        <f>IF(V1068&gt;0,VLOOKUP($D1068,'BBLM COMCHECK'!$A:$Z,25,0),0)</f>
        <v>0</v>
      </c>
      <c r="V1068" s="202"/>
      <c r="W1068" s="91">
        <f t="shared" si="108"/>
        <v>0</v>
      </c>
      <c r="X1068" s="201">
        <f>IF(Y1068&gt;0,VLOOKUP($D1068,'BBLM COMCHECK'!$A:$Z,25,0),0)</f>
        <v>0</v>
      </c>
      <c r="Y1068" s="202"/>
      <c r="Z1068" s="91">
        <f t="shared" si="109"/>
        <v>0</v>
      </c>
      <c r="AA1068" s="203" t="str">
        <f>VLOOKUP(D1068,'BBLM COMCHECK'!$A:$I,9,0)</f>
        <v>order stop</v>
      </c>
      <c r="AB1068" s="204">
        <f>VLOOKUP(D1068,'BBLM COMCHECK'!$A:$L,12,0)</f>
        <v>3349</v>
      </c>
      <c r="AC1068" s="201">
        <f t="shared" si="110"/>
        <v>0</v>
      </c>
      <c r="AD1068" s="94"/>
      <c r="AE1068" s="201"/>
      <c r="AF1068" s="201"/>
      <c r="AG1068" s="201"/>
      <c r="AH1068" s="201"/>
      <c r="AI1068" s="94"/>
      <c r="AJ1068" s="94"/>
      <c r="AK1068" s="87" t="s">
        <v>383</v>
      </c>
      <c r="AL1068" s="87" t="str">
        <f t="shared" si="111"/>
        <v>2026-01-15|06022|1089271000|0||0|1</v>
      </c>
      <c r="AP1068" s="198"/>
      <c r="AQ1068" s="198"/>
      <c r="AR1068" s="198"/>
      <c r="BC1068" s="87"/>
      <c r="BD1068" s="89" t="s">
        <v>384</v>
      </c>
      <c r="BE1068" s="87"/>
    </row>
    <row r="1069" spans="1:57" ht="26.25" customHeight="1">
      <c r="A1069" s="87" t="s">
        <v>827</v>
      </c>
      <c r="B1069" s="87" t="s">
        <v>75</v>
      </c>
      <c r="C1069" s="87" t="s">
        <v>75</v>
      </c>
      <c r="D1069" s="92" t="s">
        <v>1635</v>
      </c>
      <c r="E1069" s="92" t="s">
        <v>83</v>
      </c>
      <c r="F1069" s="92" t="s">
        <v>1592</v>
      </c>
      <c r="G1069" s="93" t="s">
        <v>133</v>
      </c>
      <c r="H1069" s="93">
        <v>27</v>
      </c>
      <c r="I1069" s="94" t="s">
        <v>27</v>
      </c>
      <c r="J1069" s="148" t="s">
        <v>386</v>
      </c>
      <c r="K1069" s="93" t="s">
        <v>387</v>
      </c>
      <c r="L1069" s="94" t="s">
        <v>388</v>
      </c>
      <c r="M1069" s="94">
        <v>24</v>
      </c>
      <c r="N1069" s="95">
        <f t="shared" si="105"/>
        <v>0</v>
      </c>
      <c r="O1069" s="201">
        <f>IF(P1069&gt;0,VLOOKUP($D1069,'BBLM COMCHECK'!$A:$S,14,0),0)</f>
        <v>0</v>
      </c>
      <c r="P1069" s="202"/>
      <c r="Q1069" s="91">
        <f t="shared" si="106"/>
        <v>0</v>
      </c>
      <c r="R1069" s="201">
        <f>IF(S1069&gt;0,VLOOKUP($D1069,'BBLM COMCHECK'!$A:$S,15,0),0)</f>
        <v>0</v>
      </c>
      <c r="S1069" s="202"/>
      <c r="T1069" s="91">
        <f t="shared" si="107"/>
        <v>0</v>
      </c>
      <c r="U1069" s="201">
        <f>IF(V1069&gt;0,VLOOKUP($D1069,'BBLM COMCHECK'!$A:$Z,25,0),0)</f>
        <v>0</v>
      </c>
      <c r="V1069" s="202"/>
      <c r="W1069" s="91">
        <f t="shared" si="108"/>
        <v>0</v>
      </c>
      <c r="X1069" s="201">
        <f>IF(Y1069&gt;0,VLOOKUP($D1069,'BBLM COMCHECK'!$A:$Z,25,0),0)</f>
        <v>0</v>
      </c>
      <c r="Y1069" s="202"/>
      <c r="Z1069" s="91">
        <f t="shared" si="109"/>
        <v>0</v>
      </c>
      <c r="AA1069" s="203" t="str">
        <f>VLOOKUP(D1069,'BBLM COMCHECK'!$A:$I,9,0)</f>
        <v>normal</v>
      </c>
      <c r="AB1069" s="204">
        <f>VLOOKUP(D1069,'BBLM COMCHECK'!$A:$L,12,0)</f>
        <v>2352</v>
      </c>
      <c r="AC1069" s="201">
        <f t="shared" si="110"/>
        <v>0</v>
      </c>
      <c r="AD1069" s="94"/>
      <c r="AE1069" s="201"/>
      <c r="AF1069" s="201"/>
      <c r="AG1069" s="201"/>
      <c r="AH1069" s="201"/>
      <c r="AI1069" s="94"/>
      <c r="AJ1069" s="94"/>
      <c r="AK1069" s="87" t="s">
        <v>389</v>
      </c>
      <c r="AL1069" s="87" t="str">
        <f t="shared" si="111"/>
        <v>2026-01-15|06022|1090446000|0||0|1</v>
      </c>
      <c r="AP1069" s="198"/>
      <c r="AQ1069" s="198"/>
      <c r="AR1069" s="198"/>
      <c r="BC1069" s="87"/>
      <c r="BD1069" s="89" t="s">
        <v>390</v>
      </c>
      <c r="BE1069" s="87"/>
    </row>
    <row r="1070" spans="1:57" ht="26.25" customHeight="1">
      <c r="A1070" s="87" t="s">
        <v>828</v>
      </c>
      <c r="B1070" s="87" t="s">
        <v>75</v>
      </c>
      <c r="C1070" s="87" t="s">
        <v>75</v>
      </c>
      <c r="D1070" s="92" t="s">
        <v>1636</v>
      </c>
      <c r="E1070" s="92" t="s">
        <v>83</v>
      </c>
      <c r="F1070" s="92" t="s">
        <v>1592</v>
      </c>
      <c r="G1070" s="93" t="s">
        <v>133</v>
      </c>
      <c r="H1070" s="93">
        <v>27</v>
      </c>
      <c r="I1070" s="94" t="s">
        <v>27</v>
      </c>
      <c r="J1070" s="148" t="s">
        <v>392</v>
      </c>
      <c r="K1070" s="93" t="s">
        <v>393</v>
      </c>
      <c r="L1070" s="94" t="s">
        <v>394</v>
      </c>
      <c r="M1070" s="94">
        <v>12</v>
      </c>
      <c r="N1070" s="95">
        <f t="shared" si="105"/>
        <v>0</v>
      </c>
      <c r="O1070" s="201">
        <f>IF(P1070&gt;0,VLOOKUP($D1070,'BBLM COMCHECK'!$A:$S,14,0),0)</f>
        <v>0</v>
      </c>
      <c r="P1070" s="202"/>
      <c r="Q1070" s="91">
        <f t="shared" si="106"/>
        <v>0</v>
      </c>
      <c r="R1070" s="201">
        <f>IF(S1070&gt;0,VLOOKUP($D1070,'BBLM COMCHECK'!$A:$S,15,0),0)</f>
        <v>0</v>
      </c>
      <c r="S1070" s="202"/>
      <c r="T1070" s="91">
        <f t="shared" si="107"/>
        <v>0</v>
      </c>
      <c r="U1070" s="201">
        <f>IF(V1070&gt;0,VLOOKUP($D1070,'BBLM COMCHECK'!$A:$Z,25,0),0)</f>
        <v>0</v>
      </c>
      <c r="V1070" s="202"/>
      <c r="W1070" s="91">
        <f t="shared" si="108"/>
        <v>0</v>
      </c>
      <c r="X1070" s="201">
        <f>IF(Y1070&gt;0,VLOOKUP($D1070,'BBLM COMCHECK'!$A:$Z,25,0),0)</f>
        <v>0</v>
      </c>
      <c r="Y1070" s="202"/>
      <c r="Z1070" s="91">
        <f t="shared" si="109"/>
        <v>0</v>
      </c>
      <c r="AA1070" s="203" t="str">
        <f>VLOOKUP(D1070,'BBLM COMCHECK'!$A:$I,9,0)</f>
        <v>normal</v>
      </c>
      <c r="AB1070" s="204">
        <f>VLOOKUP(D1070,'BBLM COMCHECK'!$A:$L,12,0)</f>
        <v>523</v>
      </c>
      <c r="AC1070" s="201">
        <f t="shared" si="110"/>
        <v>0</v>
      </c>
      <c r="AD1070" s="94"/>
      <c r="AE1070" s="201"/>
      <c r="AF1070" s="201"/>
      <c r="AG1070" s="201"/>
      <c r="AH1070" s="201"/>
      <c r="AI1070" s="94"/>
      <c r="AJ1070" s="94"/>
      <c r="AK1070" s="87" t="s">
        <v>395</v>
      </c>
      <c r="AL1070" s="87" t="str">
        <f t="shared" si="111"/>
        <v>2026-01-15|06022|1090872000|0||0|1</v>
      </c>
      <c r="AP1070" s="198"/>
      <c r="AQ1070" s="198"/>
      <c r="AR1070" s="198"/>
      <c r="BC1070" s="87"/>
      <c r="BD1070" s="89" t="s">
        <v>396</v>
      </c>
      <c r="BE1070" s="87"/>
    </row>
    <row r="1071" spans="1:57" ht="26.25" customHeight="1">
      <c r="A1071" s="87" t="s">
        <v>829</v>
      </c>
      <c r="B1071" s="87" t="s">
        <v>75</v>
      </c>
      <c r="C1071" s="87" t="s">
        <v>75</v>
      </c>
      <c r="D1071" s="92" t="s">
        <v>1637</v>
      </c>
      <c r="E1071" s="92" t="s">
        <v>83</v>
      </c>
      <c r="F1071" s="92" t="s">
        <v>1592</v>
      </c>
      <c r="G1071" s="93" t="s">
        <v>133</v>
      </c>
      <c r="H1071" s="93">
        <v>21</v>
      </c>
      <c r="I1071" s="94" t="s">
        <v>24</v>
      </c>
      <c r="J1071" s="148" t="s">
        <v>398</v>
      </c>
      <c r="K1071" s="93" t="s">
        <v>399</v>
      </c>
      <c r="L1071" s="94" t="s">
        <v>400</v>
      </c>
      <c r="M1071" s="94">
        <v>12</v>
      </c>
      <c r="N1071" s="95">
        <f t="shared" si="105"/>
        <v>0</v>
      </c>
      <c r="O1071" s="201">
        <f>IF(P1071&gt;0,VLOOKUP($D1071,'BBLM COMCHECK'!$A:$S,14,0),0)</f>
        <v>0</v>
      </c>
      <c r="P1071" s="202"/>
      <c r="Q1071" s="91">
        <f t="shared" si="106"/>
        <v>0</v>
      </c>
      <c r="R1071" s="201">
        <f>IF(S1071&gt;0,VLOOKUP($D1071,'BBLM COMCHECK'!$A:$S,15,0),0)</f>
        <v>0</v>
      </c>
      <c r="S1071" s="202"/>
      <c r="T1071" s="91">
        <f t="shared" si="107"/>
        <v>0</v>
      </c>
      <c r="U1071" s="201">
        <f>IF(V1071&gt;0,VLOOKUP($D1071,'BBLM COMCHECK'!$A:$Z,25,0),0)</f>
        <v>0</v>
      </c>
      <c r="V1071" s="202"/>
      <c r="W1071" s="91">
        <f t="shared" si="108"/>
        <v>0</v>
      </c>
      <c r="X1071" s="201">
        <f>IF(Y1071&gt;0,VLOOKUP($D1071,'BBLM COMCHECK'!$A:$Z,25,0),0)</f>
        <v>0</v>
      </c>
      <c r="Y1071" s="202"/>
      <c r="Z1071" s="91">
        <f t="shared" si="109"/>
        <v>0</v>
      </c>
      <c r="AA1071" s="203" t="str">
        <f>VLOOKUP(D1071,'BBLM COMCHECK'!$A:$I,9,0)</f>
        <v>order stop</v>
      </c>
      <c r="AB1071" s="204">
        <f>VLOOKUP(D1071,'BBLM COMCHECK'!$A:$L,12,0)</f>
        <v>540</v>
      </c>
      <c r="AC1071" s="201">
        <f t="shared" si="110"/>
        <v>0</v>
      </c>
      <c r="AD1071" s="94"/>
      <c r="AE1071" s="201"/>
      <c r="AF1071" s="201"/>
      <c r="AG1071" s="201"/>
      <c r="AH1071" s="201"/>
      <c r="AI1071" s="94"/>
      <c r="AJ1071" s="94"/>
      <c r="AK1071" s="87" t="s">
        <v>401</v>
      </c>
      <c r="AL1071" s="87" t="str">
        <f t="shared" si="111"/>
        <v>2026-01-15|06022|1092661000|0||0|1</v>
      </c>
      <c r="AP1071" s="198"/>
      <c r="AQ1071" s="198"/>
      <c r="AR1071" s="198"/>
      <c r="BC1071" s="87"/>
      <c r="BD1071" s="89" t="s">
        <v>402</v>
      </c>
      <c r="BE1071" s="87"/>
    </row>
    <row r="1072" spans="1:57" ht="26.25" customHeight="1">
      <c r="A1072" s="87" t="s">
        <v>830</v>
      </c>
      <c r="B1072" s="87" t="s">
        <v>75</v>
      </c>
      <c r="C1072" s="87" t="s">
        <v>75</v>
      </c>
      <c r="D1072" s="92" t="s">
        <v>1638</v>
      </c>
      <c r="E1072" s="92" t="s">
        <v>83</v>
      </c>
      <c r="F1072" s="92" t="s">
        <v>1592</v>
      </c>
      <c r="G1072" s="93" t="s">
        <v>133</v>
      </c>
      <c r="H1072" s="93">
        <v>26</v>
      </c>
      <c r="I1072" s="94" t="s">
        <v>25</v>
      </c>
      <c r="J1072" s="148" t="s">
        <v>404</v>
      </c>
      <c r="K1072" s="93" t="s">
        <v>405</v>
      </c>
      <c r="L1072" s="94" t="s">
        <v>406</v>
      </c>
      <c r="M1072" s="94">
        <v>12</v>
      </c>
      <c r="N1072" s="95">
        <f t="shared" si="105"/>
        <v>0</v>
      </c>
      <c r="O1072" s="201">
        <f>IF(P1072&gt;0,VLOOKUP($D1072,'BBLM COMCHECK'!$A:$S,14,0),0)</f>
        <v>0</v>
      </c>
      <c r="P1072" s="202"/>
      <c r="Q1072" s="91">
        <f t="shared" si="106"/>
        <v>0</v>
      </c>
      <c r="R1072" s="201">
        <f>IF(S1072&gt;0,VLOOKUP($D1072,'BBLM COMCHECK'!$A:$S,15,0),0)</f>
        <v>0</v>
      </c>
      <c r="S1072" s="202"/>
      <c r="T1072" s="91">
        <f t="shared" si="107"/>
        <v>0</v>
      </c>
      <c r="U1072" s="201">
        <f>IF(V1072&gt;0,VLOOKUP($D1072,'BBLM COMCHECK'!$A:$Z,25,0),0)</f>
        <v>0</v>
      </c>
      <c r="V1072" s="202"/>
      <c r="W1072" s="91">
        <f t="shared" si="108"/>
        <v>0</v>
      </c>
      <c r="X1072" s="201">
        <f>IF(Y1072&gt;0,VLOOKUP($D1072,'BBLM COMCHECK'!$A:$Z,25,0),0)</f>
        <v>0</v>
      </c>
      <c r="Y1072" s="202"/>
      <c r="Z1072" s="91">
        <f t="shared" si="109"/>
        <v>0</v>
      </c>
      <c r="AA1072" s="203" t="str">
        <f>VLOOKUP(D1072,'BBLM COMCHECK'!$A:$I,9,0)</f>
        <v>normal</v>
      </c>
      <c r="AB1072" s="204">
        <f>VLOOKUP(D1072,'BBLM COMCHECK'!$A:$L,12,0)</f>
        <v>65</v>
      </c>
      <c r="AC1072" s="201">
        <f t="shared" si="110"/>
        <v>0</v>
      </c>
      <c r="AD1072" s="94"/>
      <c r="AE1072" s="201"/>
      <c r="AF1072" s="201"/>
      <c r="AG1072" s="201"/>
      <c r="AH1072" s="201"/>
      <c r="AI1072" s="94"/>
      <c r="AJ1072" s="94"/>
      <c r="AK1072" s="87" t="s">
        <v>407</v>
      </c>
      <c r="AL1072" s="87" t="str">
        <f t="shared" si="111"/>
        <v>2026-01-15|06022|1102123000|0||0|1</v>
      </c>
      <c r="AP1072" s="198"/>
      <c r="AQ1072" s="198"/>
      <c r="AR1072" s="198"/>
      <c r="BC1072" s="87"/>
      <c r="BD1072" s="89" t="s">
        <v>408</v>
      </c>
      <c r="BE1072" s="87"/>
    </row>
    <row r="1073" spans="1:57" ht="26.25" customHeight="1">
      <c r="A1073" s="87" t="s">
        <v>831</v>
      </c>
      <c r="B1073" s="87" t="s">
        <v>75</v>
      </c>
      <c r="C1073" s="87" t="s">
        <v>75</v>
      </c>
      <c r="D1073" s="92" t="s">
        <v>1639</v>
      </c>
      <c r="E1073" s="92" t="s">
        <v>83</v>
      </c>
      <c r="F1073" s="92" t="s">
        <v>1592</v>
      </c>
      <c r="G1073" s="93" t="s">
        <v>133</v>
      </c>
      <c r="H1073" s="93">
        <v>26</v>
      </c>
      <c r="I1073" s="94" t="s">
        <v>25</v>
      </c>
      <c r="J1073" s="148" t="s">
        <v>410</v>
      </c>
      <c r="K1073" s="93" t="s">
        <v>411</v>
      </c>
      <c r="L1073" s="94" t="s">
        <v>412</v>
      </c>
      <c r="M1073" s="94">
        <v>12</v>
      </c>
      <c r="N1073" s="95">
        <f t="shared" si="105"/>
        <v>0</v>
      </c>
      <c r="O1073" s="201">
        <f>IF(P1073&gt;0,VLOOKUP($D1073,'BBLM COMCHECK'!$A:$S,14,0),0)</f>
        <v>0</v>
      </c>
      <c r="P1073" s="202"/>
      <c r="Q1073" s="91">
        <f t="shared" si="106"/>
        <v>0</v>
      </c>
      <c r="R1073" s="201">
        <f>IF(S1073&gt;0,VLOOKUP($D1073,'BBLM COMCHECK'!$A:$S,15,0),0)</f>
        <v>0</v>
      </c>
      <c r="S1073" s="202"/>
      <c r="T1073" s="91">
        <f t="shared" si="107"/>
        <v>0</v>
      </c>
      <c r="U1073" s="201">
        <f>IF(V1073&gt;0,VLOOKUP($D1073,'BBLM COMCHECK'!$A:$Z,25,0),0)</f>
        <v>0</v>
      </c>
      <c r="V1073" s="202"/>
      <c r="W1073" s="91">
        <f t="shared" si="108"/>
        <v>0</v>
      </c>
      <c r="X1073" s="201">
        <f>IF(Y1073&gt;0,VLOOKUP($D1073,'BBLM COMCHECK'!$A:$Z,25,0),0)</f>
        <v>0</v>
      </c>
      <c r="Y1073" s="202"/>
      <c r="Z1073" s="91">
        <f t="shared" si="109"/>
        <v>0</v>
      </c>
      <c r="AA1073" s="203" t="str">
        <f>VLOOKUP(D1073,'BBLM COMCHECK'!$A:$I,9,0)</f>
        <v>normal</v>
      </c>
      <c r="AB1073" s="204">
        <f>VLOOKUP(D1073,'BBLM COMCHECK'!$A:$L,12,0)</f>
        <v>939</v>
      </c>
      <c r="AC1073" s="201">
        <f t="shared" si="110"/>
        <v>0</v>
      </c>
      <c r="AD1073" s="94"/>
      <c r="AE1073" s="201"/>
      <c r="AF1073" s="201"/>
      <c r="AG1073" s="201"/>
      <c r="AH1073" s="201"/>
      <c r="AI1073" s="94"/>
      <c r="AJ1073" s="94"/>
      <c r="AK1073" s="87" t="s">
        <v>413</v>
      </c>
      <c r="AL1073" s="87" t="str">
        <f t="shared" si="111"/>
        <v>2026-01-15|06022|1108244000|0||0|1</v>
      </c>
      <c r="AP1073" s="198"/>
      <c r="AQ1073" s="198"/>
      <c r="AR1073" s="198"/>
      <c r="BC1073" s="87"/>
      <c r="BD1073" s="89" t="s">
        <v>887</v>
      </c>
      <c r="BE1073" s="87"/>
    </row>
    <row r="1074" spans="1:57" ht="26.25" customHeight="1">
      <c r="A1074" s="87" t="s">
        <v>832</v>
      </c>
      <c r="B1074" s="87" t="s">
        <v>75</v>
      </c>
      <c r="C1074" s="87" t="s">
        <v>75</v>
      </c>
      <c r="D1074" s="92" t="s">
        <v>1640</v>
      </c>
      <c r="E1074" s="92" t="s">
        <v>83</v>
      </c>
      <c r="F1074" s="92" t="s">
        <v>1592</v>
      </c>
      <c r="G1074" s="93" t="s">
        <v>133</v>
      </c>
      <c r="H1074" s="93">
        <v>11</v>
      </c>
      <c r="I1074" s="94" t="s">
        <v>20</v>
      </c>
      <c r="J1074" s="148" t="s">
        <v>416</v>
      </c>
      <c r="K1074" s="93" t="s">
        <v>417</v>
      </c>
      <c r="L1074" s="94" t="s">
        <v>418</v>
      </c>
      <c r="M1074" s="94">
        <v>8</v>
      </c>
      <c r="N1074" s="95">
        <f t="shared" si="105"/>
        <v>0</v>
      </c>
      <c r="O1074" s="201">
        <f>IF(P1074&gt;0,VLOOKUP($D1074,'BBLM COMCHECK'!$A:$S,14,0),0)</f>
        <v>0</v>
      </c>
      <c r="P1074" s="202"/>
      <c r="Q1074" s="91">
        <f t="shared" si="106"/>
        <v>0</v>
      </c>
      <c r="R1074" s="201">
        <f>IF(S1074&gt;0,VLOOKUP($D1074,'BBLM COMCHECK'!$A:$S,15,0),0)</f>
        <v>0</v>
      </c>
      <c r="S1074" s="202"/>
      <c r="T1074" s="91">
        <f t="shared" si="107"/>
        <v>0</v>
      </c>
      <c r="U1074" s="201">
        <f>IF(V1074&gt;0,VLOOKUP($D1074,'BBLM COMCHECK'!$A:$Z,25,0),0)</f>
        <v>0</v>
      </c>
      <c r="V1074" s="202"/>
      <c r="W1074" s="91">
        <f t="shared" si="108"/>
        <v>0</v>
      </c>
      <c r="X1074" s="201">
        <f>IF(Y1074&gt;0,VLOOKUP($D1074,'BBLM COMCHECK'!$A:$Z,25,0),0)</f>
        <v>0</v>
      </c>
      <c r="Y1074" s="202"/>
      <c r="Z1074" s="91">
        <f t="shared" si="109"/>
        <v>0</v>
      </c>
      <c r="AA1074" s="203" t="str">
        <f>VLOOKUP(D1074,'BBLM COMCHECK'!$A:$I,9,0)</f>
        <v>normal</v>
      </c>
      <c r="AB1074" s="204">
        <f>VLOOKUP(D1074,'BBLM COMCHECK'!$A:$L,12,0)</f>
        <v>4306</v>
      </c>
      <c r="AC1074" s="201">
        <f t="shared" si="110"/>
        <v>0</v>
      </c>
      <c r="AD1074" s="94"/>
      <c r="AE1074" s="201"/>
      <c r="AF1074" s="201"/>
      <c r="AG1074" s="201"/>
      <c r="AH1074" s="201"/>
      <c r="AI1074" s="94"/>
      <c r="AJ1074" s="94"/>
      <c r="AK1074" s="87" t="s">
        <v>419</v>
      </c>
      <c r="AL1074" s="87" t="str">
        <f t="shared" si="111"/>
        <v>2026-01-15|06022|1114756000|0||0|1</v>
      </c>
      <c r="AP1074" s="198"/>
      <c r="AQ1074" s="198"/>
      <c r="AR1074" s="198"/>
      <c r="BC1074" s="87"/>
      <c r="BD1074" s="89" t="s">
        <v>420</v>
      </c>
      <c r="BE1074" s="87"/>
    </row>
    <row r="1075" spans="1:57" ht="26.25" customHeight="1">
      <c r="A1075" s="87" t="s">
        <v>833</v>
      </c>
      <c r="B1075" s="87" t="s">
        <v>75</v>
      </c>
      <c r="C1075" s="87" t="s">
        <v>75</v>
      </c>
      <c r="D1075" s="92" t="s">
        <v>1641</v>
      </c>
      <c r="E1075" s="92" t="s">
        <v>83</v>
      </c>
      <c r="F1075" s="92" t="s">
        <v>1592</v>
      </c>
      <c r="G1075" s="93" t="s">
        <v>133</v>
      </c>
      <c r="H1075" s="93">
        <v>21</v>
      </c>
      <c r="I1075" s="94" t="s">
        <v>24</v>
      </c>
      <c r="J1075" s="148" t="s">
        <v>422</v>
      </c>
      <c r="K1075" s="93" t="s">
        <v>423</v>
      </c>
      <c r="L1075" s="94" t="s">
        <v>424</v>
      </c>
      <c r="M1075" s="94">
        <v>36</v>
      </c>
      <c r="N1075" s="95">
        <f t="shared" si="105"/>
        <v>0</v>
      </c>
      <c r="O1075" s="201">
        <f>IF(P1075&gt;0,VLOOKUP($D1075,'BBLM COMCHECK'!$A:$S,14,0),0)</f>
        <v>0</v>
      </c>
      <c r="P1075" s="202"/>
      <c r="Q1075" s="91">
        <f t="shared" si="106"/>
        <v>0</v>
      </c>
      <c r="R1075" s="201">
        <f>IF(S1075&gt;0,VLOOKUP($D1075,'BBLM COMCHECK'!$A:$S,15,0),0)</f>
        <v>0</v>
      </c>
      <c r="S1075" s="202"/>
      <c r="T1075" s="91">
        <f t="shared" si="107"/>
        <v>0</v>
      </c>
      <c r="U1075" s="201">
        <f>IF(V1075&gt;0,VLOOKUP($D1075,'BBLM COMCHECK'!$A:$Z,25,0),0)</f>
        <v>0</v>
      </c>
      <c r="V1075" s="202"/>
      <c r="W1075" s="91">
        <f t="shared" si="108"/>
        <v>0</v>
      </c>
      <c r="X1075" s="201">
        <f>IF(Y1075&gt;0,VLOOKUP($D1075,'BBLM COMCHECK'!$A:$Z,25,0),0)</f>
        <v>0</v>
      </c>
      <c r="Y1075" s="202"/>
      <c r="Z1075" s="91">
        <f t="shared" si="109"/>
        <v>0</v>
      </c>
      <c r="AA1075" s="203" t="str">
        <f>VLOOKUP(D1075,'BBLM COMCHECK'!$A:$I,9,0)</f>
        <v>normal</v>
      </c>
      <c r="AB1075" s="204">
        <f>VLOOKUP(D1075,'BBLM COMCHECK'!$A:$L,12,0)</f>
        <v>500</v>
      </c>
      <c r="AC1075" s="201">
        <f t="shared" si="110"/>
        <v>0</v>
      </c>
      <c r="AD1075" s="94"/>
      <c r="AE1075" s="201"/>
      <c r="AF1075" s="201"/>
      <c r="AG1075" s="201"/>
      <c r="AH1075" s="201"/>
      <c r="AI1075" s="94"/>
      <c r="AJ1075" s="94"/>
      <c r="AK1075" s="87" t="s">
        <v>425</v>
      </c>
      <c r="AL1075" s="87" t="str">
        <f t="shared" si="111"/>
        <v>2026-01-15|06022|1115338000|0||0|1</v>
      </c>
      <c r="AP1075" s="198"/>
      <c r="AQ1075" s="198"/>
      <c r="AR1075" s="198"/>
      <c r="BC1075" s="87"/>
      <c r="BD1075" s="89" t="s">
        <v>426</v>
      </c>
      <c r="BE1075" s="87"/>
    </row>
    <row r="1076" spans="1:57" ht="26.25" customHeight="1">
      <c r="A1076" s="87" t="s">
        <v>834</v>
      </c>
      <c r="B1076" s="87" t="s">
        <v>75</v>
      </c>
      <c r="C1076" s="87" t="s">
        <v>75</v>
      </c>
      <c r="D1076" s="92" t="s">
        <v>1642</v>
      </c>
      <c r="E1076" s="92" t="s">
        <v>83</v>
      </c>
      <c r="F1076" s="92" t="s">
        <v>1592</v>
      </c>
      <c r="G1076" s="93" t="s">
        <v>133</v>
      </c>
      <c r="H1076" s="93">
        <v>11</v>
      </c>
      <c r="I1076" s="94" t="s">
        <v>20</v>
      </c>
      <c r="J1076" s="148" t="s">
        <v>428</v>
      </c>
      <c r="K1076" s="93" t="s">
        <v>429</v>
      </c>
      <c r="L1076" s="94" t="s">
        <v>430</v>
      </c>
      <c r="M1076" s="94">
        <v>12</v>
      </c>
      <c r="N1076" s="95">
        <f t="shared" si="105"/>
        <v>0</v>
      </c>
      <c r="O1076" s="201">
        <f>IF(P1076&gt;0,VLOOKUP($D1076,'BBLM COMCHECK'!$A:$S,14,0),0)</f>
        <v>0</v>
      </c>
      <c r="P1076" s="202"/>
      <c r="Q1076" s="91">
        <f t="shared" si="106"/>
        <v>0</v>
      </c>
      <c r="R1076" s="201">
        <f>IF(S1076&gt;0,VLOOKUP($D1076,'BBLM COMCHECK'!$A:$S,15,0),0)</f>
        <v>0</v>
      </c>
      <c r="S1076" s="202"/>
      <c r="T1076" s="91">
        <f t="shared" si="107"/>
        <v>0</v>
      </c>
      <c r="U1076" s="201">
        <f>IF(V1076&gt;0,VLOOKUP($D1076,'BBLM COMCHECK'!$A:$Z,25,0),0)</f>
        <v>0</v>
      </c>
      <c r="V1076" s="202"/>
      <c r="W1076" s="91">
        <f t="shared" si="108"/>
        <v>0</v>
      </c>
      <c r="X1076" s="201">
        <f>IF(Y1076&gt;0,VLOOKUP($D1076,'BBLM COMCHECK'!$A:$Z,25,0),0)</f>
        <v>0</v>
      </c>
      <c r="Y1076" s="202"/>
      <c r="Z1076" s="91">
        <f t="shared" si="109"/>
        <v>0</v>
      </c>
      <c r="AA1076" s="203" t="str">
        <f>VLOOKUP(D1076,'BBLM COMCHECK'!$A:$I,9,0)</f>
        <v>normal</v>
      </c>
      <c r="AB1076" s="204">
        <f>VLOOKUP(D1076,'BBLM COMCHECK'!$A:$L,12,0)</f>
        <v>1170</v>
      </c>
      <c r="AC1076" s="201">
        <f t="shared" si="110"/>
        <v>0</v>
      </c>
      <c r="AD1076" s="94"/>
      <c r="AE1076" s="201"/>
      <c r="AF1076" s="201"/>
      <c r="AG1076" s="201"/>
      <c r="AH1076" s="201"/>
      <c r="AI1076" s="94"/>
      <c r="AJ1076" s="94"/>
      <c r="AK1076" s="87" t="s">
        <v>431</v>
      </c>
      <c r="AL1076" s="87" t="str">
        <f t="shared" si="111"/>
        <v>2026-01-15|06022|1120170000|0||0|1</v>
      </c>
      <c r="AP1076" s="198"/>
      <c r="AQ1076" s="198"/>
      <c r="AR1076" s="198"/>
      <c r="BC1076" s="87"/>
      <c r="BD1076" s="89" t="s">
        <v>432</v>
      </c>
      <c r="BE1076" s="87"/>
    </row>
    <row r="1077" spans="1:57" ht="26.25" customHeight="1">
      <c r="A1077" s="87" t="s">
        <v>835</v>
      </c>
      <c r="B1077" s="87" t="s">
        <v>75</v>
      </c>
      <c r="C1077" s="87" t="s">
        <v>75</v>
      </c>
      <c r="D1077" s="92" t="s">
        <v>1643</v>
      </c>
      <c r="E1077" s="92" t="s">
        <v>83</v>
      </c>
      <c r="F1077" s="92" t="s">
        <v>1592</v>
      </c>
      <c r="G1077" s="93" t="s">
        <v>133</v>
      </c>
      <c r="H1077" s="93">
        <v>11</v>
      </c>
      <c r="I1077" s="94" t="s">
        <v>20</v>
      </c>
      <c r="J1077" s="148" t="s">
        <v>434</v>
      </c>
      <c r="K1077" s="93" t="s">
        <v>435</v>
      </c>
      <c r="L1077" s="94" t="s">
        <v>436</v>
      </c>
      <c r="M1077" s="94">
        <v>12</v>
      </c>
      <c r="N1077" s="95">
        <f t="shared" si="105"/>
        <v>0</v>
      </c>
      <c r="O1077" s="201">
        <f>IF(P1077&gt;0,VLOOKUP($D1077,'BBLM COMCHECK'!$A:$S,14,0),0)</f>
        <v>0</v>
      </c>
      <c r="P1077" s="202"/>
      <c r="Q1077" s="91">
        <f t="shared" si="106"/>
        <v>0</v>
      </c>
      <c r="R1077" s="201">
        <f>IF(S1077&gt;0,VLOOKUP($D1077,'BBLM COMCHECK'!$A:$S,15,0),0)</f>
        <v>0</v>
      </c>
      <c r="S1077" s="202"/>
      <c r="T1077" s="91">
        <f t="shared" si="107"/>
        <v>0</v>
      </c>
      <c r="U1077" s="201">
        <f>IF(V1077&gt;0,VLOOKUP($D1077,'BBLM COMCHECK'!$A:$Z,25,0),0)</f>
        <v>0</v>
      </c>
      <c r="V1077" s="202"/>
      <c r="W1077" s="91">
        <f t="shared" si="108"/>
        <v>0</v>
      </c>
      <c r="X1077" s="201">
        <f>IF(Y1077&gt;0,VLOOKUP($D1077,'BBLM COMCHECK'!$A:$Z,25,0),0)</f>
        <v>0</v>
      </c>
      <c r="Y1077" s="202"/>
      <c r="Z1077" s="91">
        <f t="shared" si="109"/>
        <v>0</v>
      </c>
      <c r="AA1077" s="203" t="str">
        <f>VLOOKUP(D1077,'BBLM COMCHECK'!$A:$I,9,0)</f>
        <v>normal</v>
      </c>
      <c r="AB1077" s="204">
        <f>VLOOKUP(D1077,'BBLM COMCHECK'!$A:$L,12,0)</f>
        <v>807</v>
      </c>
      <c r="AC1077" s="201">
        <f t="shared" si="110"/>
        <v>0</v>
      </c>
      <c r="AD1077" s="94"/>
      <c r="AE1077" s="201"/>
      <c r="AF1077" s="201"/>
      <c r="AG1077" s="201"/>
      <c r="AH1077" s="201"/>
      <c r="AI1077" s="94"/>
      <c r="AJ1077" s="94"/>
      <c r="AK1077" s="87" t="s">
        <v>437</v>
      </c>
      <c r="AL1077" s="87" t="str">
        <f t="shared" si="111"/>
        <v>2026-01-15|06022|1121051000|0||0|1</v>
      </c>
      <c r="AP1077" s="198"/>
      <c r="AQ1077" s="198"/>
      <c r="AR1077" s="198"/>
      <c r="BC1077" s="87"/>
      <c r="BD1077" s="89" t="s">
        <v>438</v>
      </c>
      <c r="BE1077" s="87"/>
    </row>
    <row r="1078" spans="1:57" ht="26.25" customHeight="1">
      <c r="A1078" s="87" t="s">
        <v>836</v>
      </c>
      <c r="B1078" s="87" t="s">
        <v>75</v>
      </c>
      <c r="C1078" s="87" t="s">
        <v>75</v>
      </c>
      <c r="D1078" s="92" t="s">
        <v>1644</v>
      </c>
      <c r="E1078" s="92" t="s">
        <v>83</v>
      </c>
      <c r="F1078" s="92" t="s">
        <v>1592</v>
      </c>
      <c r="G1078" s="93" t="s">
        <v>133</v>
      </c>
      <c r="H1078" s="93">
        <v>21</v>
      </c>
      <c r="I1078" s="94" t="s">
        <v>24</v>
      </c>
      <c r="J1078" s="148" t="s">
        <v>440</v>
      </c>
      <c r="K1078" s="93" t="s">
        <v>441</v>
      </c>
      <c r="L1078" s="94" t="s">
        <v>442</v>
      </c>
      <c r="M1078" s="94">
        <v>48</v>
      </c>
      <c r="N1078" s="95">
        <f t="shared" si="105"/>
        <v>0</v>
      </c>
      <c r="O1078" s="201">
        <f>IF(P1078&gt;0,VLOOKUP($D1078,'BBLM COMCHECK'!$A:$S,14,0),0)</f>
        <v>0</v>
      </c>
      <c r="P1078" s="202"/>
      <c r="Q1078" s="91">
        <f t="shared" si="106"/>
        <v>0</v>
      </c>
      <c r="R1078" s="201">
        <f>IF(S1078&gt;0,VLOOKUP($D1078,'BBLM COMCHECK'!$A:$S,15,0),0)</f>
        <v>0</v>
      </c>
      <c r="S1078" s="202"/>
      <c r="T1078" s="91">
        <f t="shared" si="107"/>
        <v>0</v>
      </c>
      <c r="U1078" s="201">
        <f>IF(V1078&gt;0,VLOOKUP($D1078,'BBLM COMCHECK'!$A:$Z,25,0),0)</f>
        <v>0</v>
      </c>
      <c r="V1078" s="202"/>
      <c r="W1078" s="91">
        <f t="shared" si="108"/>
        <v>0</v>
      </c>
      <c r="X1078" s="201">
        <f>IF(Y1078&gt;0,VLOOKUP($D1078,'BBLM COMCHECK'!$A:$Z,25,0),0)</f>
        <v>0</v>
      </c>
      <c r="Y1078" s="202"/>
      <c r="Z1078" s="91">
        <f t="shared" si="109"/>
        <v>0</v>
      </c>
      <c r="AA1078" s="203" t="str">
        <f>VLOOKUP(D1078,'BBLM COMCHECK'!$A:$I,9,0)</f>
        <v>order stop</v>
      </c>
      <c r="AB1078" s="204">
        <f>VLOOKUP(D1078,'BBLM COMCHECK'!$A:$L,12,0)</f>
        <v>4525</v>
      </c>
      <c r="AC1078" s="201">
        <f t="shared" si="110"/>
        <v>0</v>
      </c>
      <c r="AD1078" s="94"/>
      <c r="AE1078" s="201"/>
      <c r="AF1078" s="201"/>
      <c r="AG1078" s="201"/>
      <c r="AH1078" s="201"/>
      <c r="AI1078" s="94"/>
      <c r="AJ1078" s="94"/>
      <c r="AK1078" s="87" t="s">
        <v>443</v>
      </c>
      <c r="AL1078" s="87" t="str">
        <f t="shared" si="111"/>
        <v>2026-01-15|06022|1137122000|0||0|1</v>
      </c>
      <c r="AP1078" s="198"/>
      <c r="AQ1078" s="198"/>
      <c r="AR1078" s="198"/>
      <c r="BC1078" s="87"/>
      <c r="BD1078" s="89" t="s">
        <v>444</v>
      </c>
      <c r="BE1078" s="87"/>
    </row>
    <row r="1079" spans="1:57" ht="26.25" customHeight="1">
      <c r="A1079" s="87" t="s">
        <v>783</v>
      </c>
      <c r="B1079" s="87" t="s">
        <v>75</v>
      </c>
      <c r="C1079" s="87" t="s">
        <v>75</v>
      </c>
      <c r="D1079" s="92" t="s">
        <v>1645</v>
      </c>
      <c r="E1079" s="92" t="s">
        <v>84</v>
      </c>
      <c r="F1079" s="92" t="s">
        <v>1646</v>
      </c>
      <c r="G1079" s="93" t="s">
        <v>133</v>
      </c>
      <c r="H1079" s="93">
        <v>26</v>
      </c>
      <c r="I1079" s="94" t="s">
        <v>25</v>
      </c>
      <c r="J1079" s="148" t="s">
        <v>134</v>
      </c>
      <c r="K1079" s="93" t="s">
        <v>135</v>
      </c>
      <c r="L1079" s="94" t="s">
        <v>136</v>
      </c>
      <c r="M1079" s="94">
        <v>20</v>
      </c>
      <c r="N1079" s="95">
        <f t="shared" si="105"/>
        <v>0</v>
      </c>
      <c r="O1079" s="201">
        <f>IF(P1079&gt;0,VLOOKUP($D1079,'BBLM COMCHECK'!$A:$S,14,0),0)</f>
        <v>0</v>
      </c>
      <c r="P1079" s="202"/>
      <c r="Q1079" s="91">
        <f t="shared" si="106"/>
        <v>0</v>
      </c>
      <c r="R1079" s="201">
        <f>IF(S1079&gt;0,VLOOKUP($D1079,'BBLM COMCHECK'!$A:$S,15,0),0)</f>
        <v>0</v>
      </c>
      <c r="S1079" s="202"/>
      <c r="T1079" s="91">
        <f t="shared" si="107"/>
        <v>0</v>
      </c>
      <c r="U1079" s="201">
        <f>IF(V1079&gt;0,VLOOKUP($D1079,'BBLM COMCHECK'!$A:$Z,25,0),0)</f>
        <v>0</v>
      </c>
      <c r="V1079" s="202"/>
      <c r="W1079" s="91">
        <f t="shared" si="108"/>
        <v>0</v>
      </c>
      <c r="X1079" s="201">
        <f>IF(Y1079&gt;0,VLOOKUP($D1079,'BBLM COMCHECK'!$A:$Z,25,0),0)</f>
        <v>0</v>
      </c>
      <c r="Y1079" s="202"/>
      <c r="Z1079" s="91">
        <f t="shared" si="109"/>
        <v>0</v>
      </c>
      <c r="AA1079" s="203" t="str">
        <f>VLOOKUP(D1079,'BBLM COMCHECK'!$A:$I,9,0)</f>
        <v>normal</v>
      </c>
      <c r="AB1079" s="204">
        <f>VLOOKUP(D1079,'BBLM COMCHECK'!$A:$L,12,0)</f>
        <v>843</v>
      </c>
      <c r="AC1079" s="201">
        <f t="shared" si="110"/>
        <v>0</v>
      </c>
      <c r="AD1079" s="94"/>
      <c r="AE1079" s="201"/>
      <c r="AF1079" s="201"/>
      <c r="AG1079" s="201"/>
      <c r="AH1079" s="201"/>
      <c r="AI1079" s="94"/>
      <c r="AJ1079" s="94"/>
      <c r="AK1079" s="87" t="s">
        <v>137</v>
      </c>
      <c r="AL1079" s="87" t="str">
        <f t="shared" si="111"/>
        <v>2026-01-15|06023|1002106000|0||0|1</v>
      </c>
      <c r="AP1079" s="198"/>
      <c r="AQ1079" s="198"/>
      <c r="AR1079" s="198"/>
      <c r="BC1079" s="87"/>
      <c r="BD1079" s="89" t="s">
        <v>138</v>
      </c>
      <c r="BE1079" s="87"/>
    </row>
    <row r="1080" spans="1:57" ht="26.25" customHeight="1">
      <c r="A1080" s="87" t="s">
        <v>785</v>
      </c>
      <c r="B1080" s="87" t="s">
        <v>75</v>
      </c>
      <c r="C1080" s="87" t="s">
        <v>75</v>
      </c>
      <c r="D1080" s="92" t="s">
        <v>1647</v>
      </c>
      <c r="E1080" s="92" t="s">
        <v>84</v>
      </c>
      <c r="F1080" s="92" t="s">
        <v>1646</v>
      </c>
      <c r="G1080" s="93" t="s">
        <v>133</v>
      </c>
      <c r="H1080" s="93">
        <v>21</v>
      </c>
      <c r="I1080" s="94" t="s">
        <v>24</v>
      </c>
      <c r="J1080" s="148" t="s">
        <v>140</v>
      </c>
      <c r="K1080" s="94"/>
      <c r="L1080" s="94" t="s">
        <v>141</v>
      </c>
      <c r="M1080" s="94">
        <v>24</v>
      </c>
      <c r="N1080" s="95">
        <f t="shared" si="105"/>
        <v>0</v>
      </c>
      <c r="O1080" s="201">
        <f>IF(P1080&gt;0,VLOOKUP($D1080,'BBLM COMCHECK'!$A:$S,14,0),0)</f>
        <v>0</v>
      </c>
      <c r="P1080" s="202"/>
      <c r="Q1080" s="91">
        <f t="shared" si="106"/>
        <v>0</v>
      </c>
      <c r="R1080" s="201">
        <f>IF(S1080&gt;0,VLOOKUP($D1080,'BBLM COMCHECK'!$A:$S,15,0),0)</f>
        <v>0</v>
      </c>
      <c r="S1080" s="202"/>
      <c r="T1080" s="91">
        <f t="shared" si="107"/>
        <v>0</v>
      </c>
      <c r="U1080" s="201">
        <f>IF(V1080&gt;0,VLOOKUP($D1080,'BBLM COMCHECK'!$A:$Z,25,0),0)</f>
        <v>0</v>
      </c>
      <c r="V1080" s="202"/>
      <c r="W1080" s="91">
        <f t="shared" si="108"/>
        <v>0</v>
      </c>
      <c r="X1080" s="201">
        <f>IF(Y1080&gt;0,VLOOKUP($D1080,'BBLM COMCHECK'!$A:$Z,25,0),0)</f>
        <v>0</v>
      </c>
      <c r="Y1080" s="202"/>
      <c r="Z1080" s="91">
        <f t="shared" si="109"/>
        <v>0</v>
      </c>
      <c r="AA1080" s="203" t="str">
        <f>VLOOKUP(D1080,'BBLM COMCHECK'!$A:$I,9,0)</f>
        <v>normal</v>
      </c>
      <c r="AB1080" s="204">
        <f>VLOOKUP(D1080,'BBLM COMCHECK'!$A:$L,12,0)</f>
        <v>1353</v>
      </c>
      <c r="AC1080" s="201">
        <f t="shared" si="110"/>
        <v>0</v>
      </c>
      <c r="AD1080" s="94"/>
      <c r="AE1080" s="201"/>
      <c r="AF1080" s="201"/>
      <c r="AG1080" s="201"/>
      <c r="AH1080" s="201"/>
      <c r="AI1080" s="94"/>
      <c r="AJ1080" s="94"/>
      <c r="AL1080" s="87" t="str">
        <f t="shared" si="111"/>
        <v>2026-01-15|06023|1004890000|0||0|1</v>
      </c>
      <c r="AP1080" s="198"/>
      <c r="BC1080" s="87"/>
      <c r="BD1080" s="89" t="s">
        <v>142</v>
      </c>
      <c r="BE1080" s="87"/>
    </row>
    <row r="1081" spans="1:57" ht="26.25" customHeight="1">
      <c r="A1081" s="87" t="s">
        <v>786</v>
      </c>
      <c r="B1081" s="87" t="s">
        <v>75</v>
      </c>
      <c r="C1081" s="87" t="s">
        <v>75</v>
      </c>
      <c r="D1081" s="92" t="s">
        <v>1648</v>
      </c>
      <c r="E1081" s="92" t="s">
        <v>84</v>
      </c>
      <c r="F1081" s="92" t="s">
        <v>1646</v>
      </c>
      <c r="G1081" s="93" t="s">
        <v>133</v>
      </c>
      <c r="H1081" s="93">
        <v>21</v>
      </c>
      <c r="I1081" s="94" t="s">
        <v>24</v>
      </c>
      <c r="J1081" s="148" t="s">
        <v>144</v>
      </c>
      <c r="K1081" s="93" t="s">
        <v>145</v>
      </c>
      <c r="L1081" s="94" t="s">
        <v>146</v>
      </c>
      <c r="M1081" s="94">
        <v>20</v>
      </c>
      <c r="N1081" s="95">
        <f t="shared" si="105"/>
        <v>0</v>
      </c>
      <c r="O1081" s="201">
        <f>IF(P1081&gt;0,VLOOKUP($D1081,'BBLM COMCHECK'!$A:$S,14,0),0)</f>
        <v>0</v>
      </c>
      <c r="P1081" s="202"/>
      <c r="Q1081" s="91">
        <f t="shared" si="106"/>
        <v>0</v>
      </c>
      <c r="R1081" s="201">
        <f>IF(S1081&gt;0,VLOOKUP($D1081,'BBLM COMCHECK'!$A:$S,15,0),0)</f>
        <v>0</v>
      </c>
      <c r="S1081" s="202"/>
      <c r="T1081" s="91">
        <f t="shared" si="107"/>
        <v>0</v>
      </c>
      <c r="U1081" s="201">
        <f>IF(V1081&gt;0,VLOOKUP($D1081,'BBLM COMCHECK'!$A:$Z,25,0),0)</f>
        <v>0</v>
      </c>
      <c r="V1081" s="202"/>
      <c r="W1081" s="91">
        <f t="shared" si="108"/>
        <v>0</v>
      </c>
      <c r="X1081" s="201">
        <f>IF(Y1081&gt;0,VLOOKUP($D1081,'BBLM COMCHECK'!$A:$Z,25,0),0)</f>
        <v>0</v>
      </c>
      <c r="Y1081" s="202"/>
      <c r="Z1081" s="91">
        <f t="shared" si="109"/>
        <v>0</v>
      </c>
      <c r="AA1081" s="203" t="str">
        <f>VLOOKUP(D1081,'BBLM COMCHECK'!$A:$I,9,0)</f>
        <v>order stop</v>
      </c>
      <c r="AB1081" s="204">
        <f>VLOOKUP(D1081,'BBLM COMCHECK'!$A:$L,12,0)</f>
        <v>5942</v>
      </c>
      <c r="AC1081" s="201">
        <f t="shared" si="110"/>
        <v>0</v>
      </c>
      <c r="AD1081" s="94"/>
      <c r="AE1081" s="201"/>
      <c r="AF1081" s="201"/>
      <c r="AG1081" s="201"/>
      <c r="AH1081" s="201"/>
      <c r="AI1081" s="94"/>
      <c r="AJ1081" s="94"/>
      <c r="AK1081" s="87" t="s">
        <v>147</v>
      </c>
      <c r="AL1081" s="87" t="str">
        <f t="shared" si="111"/>
        <v>2026-01-15|06023|1004893000|0||0|1</v>
      </c>
      <c r="AP1081" s="198"/>
      <c r="AQ1081" s="198"/>
      <c r="AR1081" s="198"/>
      <c r="BC1081" s="87"/>
      <c r="BD1081" s="89" t="s">
        <v>148</v>
      </c>
      <c r="BE1081" s="87"/>
    </row>
    <row r="1082" spans="1:57" ht="26.25" customHeight="1">
      <c r="A1082" s="87" t="s">
        <v>787</v>
      </c>
      <c r="B1082" s="87" t="s">
        <v>75</v>
      </c>
      <c r="C1082" s="87" t="s">
        <v>75</v>
      </c>
      <c r="D1082" s="92" t="s">
        <v>1649</v>
      </c>
      <c r="E1082" s="92" t="s">
        <v>84</v>
      </c>
      <c r="F1082" s="92" t="s">
        <v>1646</v>
      </c>
      <c r="G1082" s="93" t="s">
        <v>133</v>
      </c>
      <c r="H1082" s="93">
        <v>21</v>
      </c>
      <c r="I1082" s="94" t="s">
        <v>24</v>
      </c>
      <c r="J1082" s="148" t="s">
        <v>150</v>
      </c>
      <c r="K1082" s="94"/>
      <c r="L1082" s="94" t="s">
        <v>151</v>
      </c>
      <c r="M1082" s="94">
        <v>10</v>
      </c>
      <c r="N1082" s="95">
        <f t="shared" si="105"/>
        <v>0</v>
      </c>
      <c r="O1082" s="201">
        <f>IF(P1082&gt;0,VLOOKUP($D1082,'BBLM COMCHECK'!$A:$S,14,0),0)</f>
        <v>0</v>
      </c>
      <c r="P1082" s="202"/>
      <c r="Q1082" s="91">
        <f t="shared" si="106"/>
        <v>0</v>
      </c>
      <c r="R1082" s="201">
        <f>IF(S1082&gt;0,VLOOKUP($D1082,'BBLM COMCHECK'!$A:$S,15,0),0)</f>
        <v>0</v>
      </c>
      <c r="S1082" s="202"/>
      <c r="T1082" s="91">
        <f t="shared" si="107"/>
        <v>0</v>
      </c>
      <c r="U1082" s="201">
        <f>IF(V1082&gt;0,VLOOKUP($D1082,'BBLM COMCHECK'!$A:$Z,25,0),0)</f>
        <v>0</v>
      </c>
      <c r="V1082" s="202"/>
      <c r="W1082" s="91">
        <f t="shared" si="108"/>
        <v>0</v>
      </c>
      <c r="X1082" s="201">
        <f>IF(Y1082&gt;0,VLOOKUP($D1082,'BBLM COMCHECK'!$A:$Z,25,0),0)</f>
        <v>0</v>
      </c>
      <c r="Y1082" s="202"/>
      <c r="Z1082" s="91">
        <f t="shared" si="109"/>
        <v>0</v>
      </c>
      <c r="AA1082" s="203" t="str">
        <f>VLOOKUP(D1082,'BBLM COMCHECK'!$A:$I,9,0)</f>
        <v>order stop</v>
      </c>
      <c r="AB1082" s="204">
        <f>VLOOKUP(D1082,'BBLM COMCHECK'!$A:$L,12,0)</f>
        <v>2144</v>
      </c>
      <c r="AC1082" s="201">
        <f t="shared" si="110"/>
        <v>0</v>
      </c>
      <c r="AD1082" s="94"/>
      <c r="AE1082" s="201"/>
      <c r="AF1082" s="201"/>
      <c r="AG1082" s="201"/>
      <c r="AH1082" s="201"/>
      <c r="AI1082" s="94"/>
      <c r="AJ1082" s="94"/>
      <c r="AL1082" s="87" t="str">
        <f t="shared" si="111"/>
        <v>2026-01-15|06023|1005725000|0||0|1</v>
      </c>
      <c r="AP1082" s="198"/>
      <c r="BC1082" s="87"/>
      <c r="BD1082" s="89" t="s">
        <v>152</v>
      </c>
      <c r="BE1082" s="87"/>
    </row>
    <row r="1083" spans="1:57" ht="26.25" customHeight="1">
      <c r="A1083" s="87" t="s">
        <v>788</v>
      </c>
      <c r="B1083" s="87" t="s">
        <v>75</v>
      </c>
      <c r="C1083" s="87" t="s">
        <v>75</v>
      </c>
      <c r="D1083" s="92" t="s">
        <v>1650</v>
      </c>
      <c r="E1083" s="92" t="s">
        <v>84</v>
      </c>
      <c r="F1083" s="92" t="s">
        <v>1646</v>
      </c>
      <c r="G1083" s="93" t="s">
        <v>133</v>
      </c>
      <c r="H1083" s="93">
        <v>21</v>
      </c>
      <c r="I1083" s="94" t="s">
        <v>24</v>
      </c>
      <c r="J1083" s="148" t="s">
        <v>154</v>
      </c>
      <c r="K1083" s="93" t="s">
        <v>155</v>
      </c>
      <c r="L1083" s="94" t="s">
        <v>156</v>
      </c>
      <c r="M1083" s="94">
        <v>10</v>
      </c>
      <c r="N1083" s="95">
        <f t="shared" ref="N1083:N1146" si="112">VLOOKUP($A1083,$A$1:$Y$442,14,0)</f>
        <v>0</v>
      </c>
      <c r="O1083" s="201">
        <f>IF(P1083&gt;0,VLOOKUP($D1083,'BBLM COMCHECK'!$A:$S,14,0),0)</f>
        <v>0</v>
      </c>
      <c r="P1083" s="202"/>
      <c r="Q1083" s="91">
        <f t="shared" si="106"/>
        <v>0</v>
      </c>
      <c r="R1083" s="201">
        <f>IF(S1083&gt;0,VLOOKUP($D1083,'BBLM COMCHECK'!$A:$S,15,0),0)</f>
        <v>0</v>
      </c>
      <c r="S1083" s="202"/>
      <c r="T1083" s="91">
        <f t="shared" si="107"/>
        <v>0</v>
      </c>
      <c r="U1083" s="201">
        <f>IF(V1083&gt;0,VLOOKUP($D1083,'BBLM COMCHECK'!$A:$Z,25,0),0)</f>
        <v>0</v>
      </c>
      <c r="V1083" s="202"/>
      <c r="W1083" s="91">
        <f t="shared" si="108"/>
        <v>0</v>
      </c>
      <c r="X1083" s="201">
        <f>IF(Y1083&gt;0,VLOOKUP($D1083,'BBLM COMCHECK'!$A:$Z,25,0),0)</f>
        <v>0</v>
      </c>
      <c r="Y1083" s="202"/>
      <c r="Z1083" s="91">
        <f t="shared" si="109"/>
        <v>0</v>
      </c>
      <c r="AA1083" s="203" t="str">
        <f>VLOOKUP(D1083,'BBLM COMCHECK'!$A:$I,9,0)</f>
        <v>order stop</v>
      </c>
      <c r="AB1083" s="204">
        <f>VLOOKUP(D1083,'BBLM COMCHECK'!$A:$L,12,0)</f>
        <v>1957</v>
      </c>
      <c r="AC1083" s="201">
        <f t="shared" si="110"/>
        <v>0</v>
      </c>
      <c r="AD1083" s="94"/>
      <c r="AE1083" s="201"/>
      <c r="AF1083" s="201"/>
      <c r="AG1083" s="201"/>
      <c r="AH1083" s="201"/>
      <c r="AI1083" s="94"/>
      <c r="AJ1083" s="94"/>
      <c r="AK1083" s="87" t="s">
        <v>157</v>
      </c>
      <c r="AL1083" s="87" t="str">
        <f t="shared" si="111"/>
        <v>2026-01-15|06023|1005726000|0||0|1</v>
      </c>
      <c r="AP1083" s="198"/>
      <c r="AQ1083" s="198"/>
      <c r="AR1083" s="198"/>
      <c r="BC1083" s="87"/>
      <c r="BD1083" s="89" t="s">
        <v>158</v>
      </c>
      <c r="BE1083" s="87"/>
    </row>
    <row r="1084" spans="1:57" ht="26.25" customHeight="1">
      <c r="A1084" s="87" t="s">
        <v>789</v>
      </c>
      <c r="B1084" s="87" t="s">
        <v>75</v>
      </c>
      <c r="C1084" s="87" t="s">
        <v>75</v>
      </c>
      <c r="D1084" s="92" t="s">
        <v>1651</v>
      </c>
      <c r="E1084" s="92" t="s">
        <v>84</v>
      </c>
      <c r="F1084" s="92" t="s">
        <v>1646</v>
      </c>
      <c r="G1084" s="93" t="s">
        <v>133</v>
      </c>
      <c r="H1084" s="93">
        <v>21</v>
      </c>
      <c r="I1084" s="94" t="s">
        <v>24</v>
      </c>
      <c r="J1084" s="148" t="s">
        <v>160</v>
      </c>
      <c r="K1084" s="93" t="s">
        <v>161</v>
      </c>
      <c r="L1084" s="94" t="s">
        <v>162</v>
      </c>
      <c r="M1084" s="94">
        <v>10</v>
      </c>
      <c r="N1084" s="95">
        <f t="shared" si="112"/>
        <v>0</v>
      </c>
      <c r="O1084" s="201">
        <f>IF(P1084&gt;0,VLOOKUP($D1084,'BBLM COMCHECK'!$A:$S,14,0),0)</f>
        <v>0</v>
      </c>
      <c r="P1084" s="202"/>
      <c r="Q1084" s="91">
        <f t="shared" si="106"/>
        <v>0</v>
      </c>
      <c r="R1084" s="201">
        <f>IF(S1084&gt;0,VLOOKUP($D1084,'BBLM COMCHECK'!$A:$S,15,0),0)</f>
        <v>0</v>
      </c>
      <c r="S1084" s="202"/>
      <c r="T1084" s="91">
        <f t="shared" si="107"/>
        <v>0</v>
      </c>
      <c r="U1084" s="201">
        <f>IF(V1084&gt;0,VLOOKUP($D1084,'BBLM COMCHECK'!$A:$Z,25,0),0)</f>
        <v>0</v>
      </c>
      <c r="V1084" s="202"/>
      <c r="W1084" s="91">
        <f t="shared" si="108"/>
        <v>0</v>
      </c>
      <c r="X1084" s="201">
        <f>IF(Y1084&gt;0,VLOOKUP($D1084,'BBLM COMCHECK'!$A:$Z,25,0),0)</f>
        <v>0</v>
      </c>
      <c r="Y1084" s="202"/>
      <c r="Z1084" s="91">
        <f t="shared" si="109"/>
        <v>0</v>
      </c>
      <c r="AA1084" s="203" t="str">
        <f>VLOOKUP(D1084,'BBLM COMCHECK'!$A:$I,9,0)</f>
        <v>normal</v>
      </c>
      <c r="AB1084" s="204">
        <f>VLOOKUP(D1084,'BBLM COMCHECK'!$A:$L,12,0)</f>
        <v>2272</v>
      </c>
      <c r="AC1084" s="201">
        <f t="shared" si="110"/>
        <v>0</v>
      </c>
      <c r="AD1084" s="94"/>
      <c r="AE1084" s="201"/>
      <c r="AF1084" s="201"/>
      <c r="AG1084" s="201"/>
      <c r="AH1084" s="201"/>
      <c r="AI1084" s="94"/>
      <c r="AJ1084" s="94"/>
      <c r="AK1084" s="87" t="s">
        <v>163</v>
      </c>
      <c r="AL1084" s="87" t="str">
        <f t="shared" si="111"/>
        <v>2026-01-15|06023|1015940000|0||0|1</v>
      </c>
      <c r="AP1084" s="198"/>
      <c r="AQ1084" s="198"/>
      <c r="AR1084" s="198"/>
      <c r="BC1084" s="87"/>
      <c r="BD1084" s="89" t="s">
        <v>164</v>
      </c>
      <c r="BE1084" s="87"/>
    </row>
    <row r="1085" spans="1:57" ht="26.25" customHeight="1">
      <c r="A1085" s="87" t="s">
        <v>790</v>
      </c>
      <c r="B1085" s="87" t="s">
        <v>75</v>
      </c>
      <c r="C1085" s="87" t="s">
        <v>75</v>
      </c>
      <c r="D1085" s="92" t="s">
        <v>1652</v>
      </c>
      <c r="E1085" s="92" t="s">
        <v>84</v>
      </c>
      <c r="F1085" s="92" t="s">
        <v>1646</v>
      </c>
      <c r="G1085" s="93" t="s">
        <v>133</v>
      </c>
      <c r="H1085" s="93">
        <v>11</v>
      </c>
      <c r="I1085" s="94" t="s">
        <v>20</v>
      </c>
      <c r="J1085" s="148" t="s">
        <v>166</v>
      </c>
      <c r="K1085" s="93" t="s">
        <v>167</v>
      </c>
      <c r="L1085" s="94" t="s">
        <v>168</v>
      </c>
      <c r="M1085" s="94">
        <v>12</v>
      </c>
      <c r="N1085" s="95">
        <f t="shared" si="112"/>
        <v>0</v>
      </c>
      <c r="O1085" s="201">
        <f>IF(P1085&gt;0,VLOOKUP($D1085,'BBLM COMCHECK'!$A:$S,14,0),0)</f>
        <v>0</v>
      </c>
      <c r="P1085" s="202"/>
      <c r="Q1085" s="91">
        <f t="shared" si="106"/>
        <v>0</v>
      </c>
      <c r="R1085" s="201">
        <f>IF(S1085&gt;0,VLOOKUP($D1085,'BBLM COMCHECK'!$A:$S,15,0),0)</f>
        <v>0</v>
      </c>
      <c r="S1085" s="202"/>
      <c r="T1085" s="91">
        <f t="shared" si="107"/>
        <v>0</v>
      </c>
      <c r="U1085" s="201">
        <f>IF(V1085&gt;0,VLOOKUP($D1085,'BBLM COMCHECK'!$A:$Z,25,0),0)</f>
        <v>0</v>
      </c>
      <c r="V1085" s="202"/>
      <c r="W1085" s="91">
        <f t="shared" si="108"/>
        <v>0</v>
      </c>
      <c r="X1085" s="201">
        <f>IF(Y1085&gt;0,VLOOKUP($D1085,'BBLM COMCHECK'!$A:$Z,25,0),0)</f>
        <v>0</v>
      </c>
      <c r="Y1085" s="202"/>
      <c r="Z1085" s="91">
        <f t="shared" si="109"/>
        <v>0</v>
      </c>
      <c r="AA1085" s="203" t="str">
        <f>VLOOKUP(D1085,'BBLM COMCHECK'!$A:$I,9,0)</f>
        <v>normal</v>
      </c>
      <c r="AB1085" s="204">
        <f>VLOOKUP(D1085,'BBLM COMCHECK'!$A:$L,12,0)</f>
        <v>143</v>
      </c>
      <c r="AC1085" s="201">
        <f t="shared" si="110"/>
        <v>0</v>
      </c>
      <c r="AD1085" s="94"/>
      <c r="AE1085" s="201"/>
      <c r="AF1085" s="201"/>
      <c r="AG1085" s="201"/>
      <c r="AH1085" s="201"/>
      <c r="AI1085" s="94"/>
      <c r="AJ1085" s="94"/>
      <c r="AK1085" s="87" t="s">
        <v>169</v>
      </c>
      <c r="AL1085" s="87" t="str">
        <f t="shared" si="111"/>
        <v>2026-01-15|06023|1016172000|0||0|1</v>
      </c>
      <c r="AP1085" s="198"/>
      <c r="AQ1085" s="198"/>
      <c r="AR1085" s="198"/>
      <c r="BC1085" s="87"/>
      <c r="BD1085" s="89" t="s">
        <v>170</v>
      </c>
      <c r="BE1085" s="87"/>
    </row>
    <row r="1086" spans="1:57" ht="26.25" customHeight="1">
      <c r="A1086" s="87" t="s">
        <v>791</v>
      </c>
      <c r="B1086" s="87" t="s">
        <v>75</v>
      </c>
      <c r="C1086" s="87" t="s">
        <v>75</v>
      </c>
      <c r="D1086" s="92" t="s">
        <v>1653</v>
      </c>
      <c r="E1086" s="92" t="s">
        <v>84</v>
      </c>
      <c r="F1086" s="92" t="s">
        <v>1646</v>
      </c>
      <c r="G1086" s="93" t="s">
        <v>133</v>
      </c>
      <c r="H1086" s="93">
        <v>27</v>
      </c>
      <c r="I1086" s="94" t="s">
        <v>27</v>
      </c>
      <c r="J1086" s="148" t="s">
        <v>172</v>
      </c>
      <c r="K1086" s="93" t="s">
        <v>173</v>
      </c>
      <c r="L1086" s="94" t="s">
        <v>174</v>
      </c>
      <c r="M1086" s="94">
        <v>24</v>
      </c>
      <c r="N1086" s="95">
        <f t="shared" si="112"/>
        <v>0</v>
      </c>
      <c r="O1086" s="201">
        <f>IF(P1086&gt;0,VLOOKUP($D1086,'BBLM COMCHECK'!$A:$S,14,0),0)</f>
        <v>0</v>
      </c>
      <c r="P1086" s="202"/>
      <c r="Q1086" s="91">
        <f t="shared" si="106"/>
        <v>0</v>
      </c>
      <c r="R1086" s="201">
        <f>IF(S1086&gt;0,VLOOKUP($D1086,'BBLM COMCHECK'!$A:$S,15,0),0)</f>
        <v>0</v>
      </c>
      <c r="S1086" s="202"/>
      <c r="T1086" s="91">
        <f t="shared" si="107"/>
        <v>0</v>
      </c>
      <c r="U1086" s="201">
        <f>IF(V1086&gt;0,VLOOKUP($D1086,'BBLM COMCHECK'!$A:$Z,25,0),0)</f>
        <v>0</v>
      </c>
      <c r="V1086" s="202"/>
      <c r="W1086" s="91">
        <f t="shared" si="108"/>
        <v>0</v>
      </c>
      <c r="X1086" s="201">
        <f>IF(Y1086&gt;0,VLOOKUP($D1086,'BBLM COMCHECK'!$A:$Z,25,0),0)</f>
        <v>0</v>
      </c>
      <c r="Y1086" s="202"/>
      <c r="Z1086" s="91">
        <f t="shared" si="109"/>
        <v>0</v>
      </c>
      <c r="AA1086" s="203" t="str">
        <f>VLOOKUP(D1086,'BBLM COMCHECK'!$A:$I,9,0)</f>
        <v>normal</v>
      </c>
      <c r="AB1086" s="204">
        <f>VLOOKUP(D1086,'BBLM COMCHECK'!$A:$L,12,0)</f>
        <v>6663</v>
      </c>
      <c r="AC1086" s="201">
        <f t="shared" si="110"/>
        <v>0</v>
      </c>
      <c r="AD1086" s="94"/>
      <c r="AE1086" s="201"/>
      <c r="AF1086" s="201"/>
      <c r="AG1086" s="201"/>
      <c r="AH1086" s="201"/>
      <c r="AI1086" s="94"/>
      <c r="AJ1086" s="94"/>
      <c r="AK1086" s="87" t="s">
        <v>175</v>
      </c>
      <c r="AL1086" s="87" t="str">
        <f t="shared" si="111"/>
        <v>2026-01-15|06023|1017616000|0||0|1</v>
      </c>
      <c r="AP1086" s="198"/>
      <c r="AQ1086" s="198"/>
      <c r="AR1086" s="198"/>
      <c r="BC1086" s="87"/>
      <c r="BD1086" s="89" t="s">
        <v>176</v>
      </c>
      <c r="BE1086" s="87"/>
    </row>
    <row r="1087" spans="1:57" ht="26.25" customHeight="1">
      <c r="A1087" s="87" t="s">
        <v>792</v>
      </c>
      <c r="B1087" s="87" t="s">
        <v>75</v>
      </c>
      <c r="C1087" s="87" t="s">
        <v>75</v>
      </c>
      <c r="D1087" s="92" t="s">
        <v>1654</v>
      </c>
      <c r="E1087" s="92" t="s">
        <v>84</v>
      </c>
      <c r="F1087" s="92" t="s">
        <v>1646</v>
      </c>
      <c r="G1087" s="93" t="s">
        <v>133</v>
      </c>
      <c r="H1087" s="93">
        <v>21</v>
      </c>
      <c r="I1087" s="94" t="s">
        <v>24</v>
      </c>
      <c r="J1087" s="148" t="s">
        <v>178</v>
      </c>
      <c r="K1087" s="94"/>
      <c r="L1087" s="94" t="s">
        <v>179</v>
      </c>
      <c r="M1087" s="94">
        <v>1</v>
      </c>
      <c r="N1087" s="95">
        <f t="shared" si="112"/>
        <v>0</v>
      </c>
      <c r="O1087" s="201">
        <f>IF(P1087&gt;0,VLOOKUP($D1087,'BBLM COMCHECK'!$A:$S,14,0),0)</f>
        <v>0</v>
      </c>
      <c r="P1087" s="202"/>
      <c r="Q1087" s="91">
        <f t="shared" si="106"/>
        <v>0</v>
      </c>
      <c r="R1087" s="201">
        <f>IF(S1087&gt;0,VLOOKUP($D1087,'BBLM COMCHECK'!$A:$S,15,0),0)</f>
        <v>0</v>
      </c>
      <c r="S1087" s="202"/>
      <c r="T1087" s="91">
        <f t="shared" si="107"/>
        <v>0</v>
      </c>
      <c r="U1087" s="201">
        <f>IF(V1087&gt;0,VLOOKUP($D1087,'BBLM COMCHECK'!$A:$Z,25,0),0)</f>
        <v>0</v>
      </c>
      <c r="V1087" s="202"/>
      <c r="W1087" s="91">
        <f t="shared" si="108"/>
        <v>0</v>
      </c>
      <c r="X1087" s="201">
        <f>IF(Y1087&gt;0,VLOOKUP($D1087,'BBLM COMCHECK'!$A:$Z,25,0),0)</f>
        <v>0</v>
      </c>
      <c r="Y1087" s="202"/>
      <c r="Z1087" s="91">
        <f t="shared" si="109"/>
        <v>0</v>
      </c>
      <c r="AA1087" s="203" t="str">
        <f>VLOOKUP(D1087,'BBLM COMCHECK'!$A:$I,9,0)</f>
        <v>order stop</v>
      </c>
      <c r="AB1087" s="204">
        <f>VLOOKUP(D1087,'BBLM COMCHECK'!$A:$L,12,0)</f>
        <v>255</v>
      </c>
      <c r="AC1087" s="201">
        <f t="shared" si="110"/>
        <v>0</v>
      </c>
      <c r="AD1087" s="94"/>
      <c r="AE1087" s="201"/>
      <c r="AF1087" s="201"/>
      <c r="AG1087" s="201"/>
      <c r="AH1087" s="201"/>
      <c r="AI1087" s="94"/>
      <c r="AJ1087" s="94"/>
      <c r="AL1087" s="87" t="str">
        <f t="shared" si="111"/>
        <v>2026-01-15|06023|1019929000|0||0|1</v>
      </c>
      <c r="AP1087" s="198"/>
      <c r="BC1087" s="87"/>
      <c r="BD1087" s="89" t="s">
        <v>180</v>
      </c>
      <c r="BE1087" s="87"/>
    </row>
    <row r="1088" spans="1:57" ht="26.25" customHeight="1">
      <c r="A1088" s="87" t="s">
        <v>793</v>
      </c>
      <c r="B1088" s="87" t="s">
        <v>75</v>
      </c>
      <c r="C1088" s="87" t="s">
        <v>75</v>
      </c>
      <c r="D1088" s="92" t="s">
        <v>1655</v>
      </c>
      <c r="E1088" s="92" t="s">
        <v>84</v>
      </c>
      <c r="F1088" s="92" t="s">
        <v>1646</v>
      </c>
      <c r="G1088" s="93" t="s">
        <v>133</v>
      </c>
      <c r="H1088" s="93">
        <v>21</v>
      </c>
      <c r="I1088" s="94" t="s">
        <v>24</v>
      </c>
      <c r="J1088" s="148" t="s">
        <v>182</v>
      </c>
      <c r="K1088" s="93" t="s">
        <v>183</v>
      </c>
      <c r="L1088" s="94" t="s">
        <v>184</v>
      </c>
      <c r="M1088" s="94">
        <v>1</v>
      </c>
      <c r="N1088" s="95">
        <f t="shared" si="112"/>
        <v>0</v>
      </c>
      <c r="O1088" s="201">
        <f>IF(P1088&gt;0,VLOOKUP($D1088,'BBLM COMCHECK'!$A:$S,14,0),0)</f>
        <v>0</v>
      </c>
      <c r="P1088" s="202"/>
      <c r="Q1088" s="91">
        <f t="shared" si="106"/>
        <v>0</v>
      </c>
      <c r="R1088" s="201">
        <f>IF(S1088&gt;0,VLOOKUP($D1088,'BBLM COMCHECK'!$A:$S,15,0),0)</f>
        <v>0</v>
      </c>
      <c r="S1088" s="202"/>
      <c r="T1088" s="91">
        <f t="shared" si="107"/>
        <v>0</v>
      </c>
      <c r="U1088" s="201">
        <f>IF(V1088&gt;0,VLOOKUP($D1088,'BBLM COMCHECK'!$A:$Z,25,0),0)</f>
        <v>0</v>
      </c>
      <c r="V1088" s="202"/>
      <c r="W1088" s="91">
        <f t="shared" si="108"/>
        <v>0</v>
      </c>
      <c r="X1088" s="201">
        <f>IF(Y1088&gt;0,VLOOKUP($D1088,'BBLM COMCHECK'!$A:$Z,25,0),0)</f>
        <v>0</v>
      </c>
      <c r="Y1088" s="202"/>
      <c r="Z1088" s="91">
        <f t="shared" si="109"/>
        <v>0</v>
      </c>
      <c r="AA1088" s="203" t="str">
        <f>VLOOKUP(D1088,'BBLM COMCHECK'!$A:$I,9,0)</f>
        <v>order stop</v>
      </c>
      <c r="AB1088" s="204">
        <f>VLOOKUP(D1088,'BBLM COMCHECK'!$A:$L,12,0)</f>
        <v>219</v>
      </c>
      <c r="AC1088" s="201">
        <f t="shared" si="110"/>
        <v>0</v>
      </c>
      <c r="AD1088" s="94"/>
      <c r="AE1088" s="201"/>
      <c r="AF1088" s="201"/>
      <c r="AG1088" s="201"/>
      <c r="AH1088" s="201"/>
      <c r="AI1088" s="94"/>
      <c r="AJ1088" s="94"/>
      <c r="AK1088" s="87" t="s">
        <v>185</v>
      </c>
      <c r="AL1088" s="87" t="str">
        <f t="shared" si="111"/>
        <v>2026-01-15|06023|1023234000|0||0|1</v>
      </c>
      <c r="AP1088" s="198"/>
      <c r="AQ1088" s="198"/>
      <c r="AR1088" s="198"/>
      <c r="BC1088" s="87"/>
      <c r="BD1088" s="89" t="s">
        <v>186</v>
      </c>
      <c r="BE1088" s="87"/>
    </row>
    <row r="1089" spans="1:57" ht="26.25" customHeight="1">
      <c r="A1089" s="87" t="s">
        <v>794</v>
      </c>
      <c r="B1089" s="87" t="s">
        <v>75</v>
      </c>
      <c r="C1089" s="87" t="s">
        <v>75</v>
      </c>
      <c r="D1089" s="92" t="s">
        <v>1656</v>
      </c>
      <c r="E1089" s="92" t="s">
        <v>84</v>
      </c>
      <c r="F1089" s="92" t="s">
        <v>1646</v>
      </c>
      <c r="G1089" s="93" t="s">
        <v>133</v>
      </c>
      <c r="H1089" s="93">
        <v>27</v>
      </c>
      <c r="I1089" s="94" t="s">
        <v>27</v>
      </c>
      <c r="J1089" s="148" t="s">
        <v>188</v>
      </c>
      <c r="K1089" s="93" t="s">
        <v>189</v>
      </c>
      <c r="L1089" s="94" t="s">
        <v>190</v>
      </c>
      <c r="M1089" s="94">
        <v>1</v>
      </c>
      <c r="N1089" s="95">
        <f t="shared" si="112"/>
        <v>0</v>
      </c>
      <c r="O1089" s="201">
        <f>IF(P1089&gt;0,VLOOKUP($D1089,'BBLM COMCHECK'!$A:$S,14,0),0)</f>
        <v>0</v>
      </c>
      <c r="P1089" s="202"/>
      <c r="Q1089" s="91">
        <f t="shared" si="106"/>
        <v>0</v>
      </c>
      <c r="R1089" s="201">
        <f>IF(S1089&gt;0,VLOOKUP($D1089,'BBLM COMCHECK'!$A:$S,15,0),0)</f>
        <v>0</v>
      </c>
      <c r="S1089" s="202"/>
      <c r="T1089" s="91">
        <f t="shared" si="107"/>
        <v>0</v>
      </c>
      <c r="U1089" s="201">
        <f>IF(V1089&gt;0,VLOOKUP($D1089,'BBLM COMCHECK'!$A:$Z,25,0),0)</f>
        <v>0</v>
      </c>
      <c r="V1089" s="202"/>
      <c r="W1089" s="91">
        <f t="shared" si="108"/>
        <v>0</v>
      </c>
      <c r="X1089" s="201">
        <f>IF(Y1089&gt;0,VLOOKUP($D1089,'BBLM COMCHECK'!$A:$Z,25,0),0)</f>
        <v>0</v>
      </c>
      <c r="Y1089" s="202"/>
      <c r="Z1089" s="91">
        <f t="shared" si="109"/>
        <v>0</v>
      </c>
      <c r="AA1089" s="203" t="str">
        <f>VLOOKUP(D1089,'BBLM COMCHECK'!$A:$I,9,0)</f>
        <v>normal</v>
      </c>
      <c r="AB1089" s="204">
        <f>VLOOKUP(D1089,'BBLM COMCHECK'!$A:$L,12,0)</f>
        <v>24</v>
      </c>
      <c r="AC1089" s="201">
        <f t="shared" si="110"/>
        <v>0</v>
      </c>
      <c r="AD1089" s="94"/>
      <c r="AE1089" s="201"/>
      <c r="AF1089" s="201"/>
      <c r="AG1089" s="201"/>
      <c r="AH1089" s="201"/>
      <c r="AI1089" s="94"/>
      <c r="AJ1089" s="94"/>
      <c r="AK1089" s="87" t="s">
        <v>191</v>
      </c>
      <c r="AL1089" s="87" t="str">
        <f t="shared" si="111"/>
        <v>2026-01-15|06023|1025539000|0||0|1</v>
      </c>
      <c r="AP1089" s="198"/>
      <c r="AQ1089" s="198"/>
      <c r="AR1089" s="198"/>
      <c r="BC1089" s="87"/>
      <c r="BD1089" s="89" t="s">
        <v>192</v>
      </c>
      <c r="BE1089" s="87"/>
    </row>
    <row r="1090" spans="1:57" ht="26.25" customHeight="1">
      <c r="A1090" s="87" t="s">
        <v>795</v>
      </c>
      <c r="B1090" s="87" t="s">
        <v>75</v>
      </c>
      <c r="C1090" s="87" t="s">
        <v>75</v>
      </c>
      <c r="D1090" s="92" t="s">
        <v>1657</v>
      </c>
      <c r="E1090" s="92" t="s">
        <v>84</v>
      </c>
      <c r="F1090" s="92" t="s">
        <v>1646</v>
      </c>
      <c r="G1090" s="93" t="s">
        <v>133</v>
      </c>
      <c r="H1090" s="93">
        <v>11</v>
      </c>
      <c r="I1090" s="94" t="s">
        <v>20</v>
      </c>
      <c r="J1090" s="148" t="s">
        <v>194</v>
      </c>
      <c r="K1090" s="93" t="s">
        <v>195</v>
      </c>
      <c r="L1090" s="94" t="s">
        <v>196</v>
      </c>
      <c r="M1090" s="94">
        <v>8</v>
      </c>
      <c r="N1090" s="95">
        <f t="shared" si="112"/>
        <v>0</v>
      </c>
      <c r="O1090" s="201">
        <f>IF(P1090&gt;0,VLOOKUP($D1090,'BBLM COMCHECK'!$A:$S,14,0),0)</f>
        <v>0</v>
      </c>
      <c r="P1090" s="202"/>
      <c r="Q1090" s="91">
        <f t="shared" si="106"/>
        <v>0</v>
      </c>
      <c r="R1090" s="201">
        <f>IF(S1090&gt;0,VLOOKUP($D1090,'BBLM COMCHECK'!$A:$S,15,0),0)</f>
        <v>0</v>
      </c>
      <c r="S1090" s="202"/>
      <c r="T1090" s="91">
        <f t="shared" si="107"/>
        <v>0</v>
      </c>
      <c r="U1090" s="201">
        <f>IF(V1090&gt;0,VLOOKUP($D1090,'BBLM COMCHECK'!$A:$Z,25,0),0)</f>
        <v>0</v>
      </c>
      <c r="V1090" s="202"/>
      <c r="W1090" s="91">
        <f t="shared" si="108"/>
        <v>0</v>
      </c>
      <c r="X1090" s="201">
        <f>IF(Y1090&gt;0,VLOOKUP($D1090,'BBLM COMCHECK'!$A:$Z,25,0),0)</f>
        <v>0</v>
      </c>
      <c r="Y1090" s="202"/>
      <c r="Z1090" s="91">
        <f t="shared" si="109"/>
        <v>0</v>
      </c>
      <c r="AA1090" s="203" t="str">
        <f>VLOOKUP(D1090,'BBLM COMCHECK'!$A:$I,9,0)</f>
        <v>normal</v>
      </c>
      <c r="AB1090" s="204">
        <f>VLOOKUP(D1090,'BBLM COMCHECK'!$A:$L,12,0)</f>
        <v>216</v>
      </c>
      <c r="AC1090" s="201">
        <f t="shared" si="110"/>
        <v>0</v>
      </c>
      <c r="AD1090" s="94"/>
      <c r="AE1090" s="201"/>
      <c r="AF1090" s="201"/>
      <c r="AG1090" s="201"/>
      <c r="AH1090" s="201"/>
      <c r="AI1090" s="94"/>
      <c r="AJ1090" s="94"/>
      <c r="AK1090" s="87" t="s">
        <v>197</v>
      </c>
      <c r="AL1090" s="87" t="str">
        <f t="shared" si="111"/>
        <v>2026-01-15|06023|1032759000|0||0|1</v>
      </c>
      <c r="AP1090" s="198"/>
      <c r="AQ1090" s="198"/>
      <c r="AR1090" s="198"/>
      <c r="BC1090" s="87"/>
      <c r="BD1090" s="89" t="s">
        <v>198</v>
      </c>
      <c r="BE1090" s="87"/>
    </row>
    <row r="1091" spans="1:57" ht="26.25" customHeight="1">
      <c r="A1091" s="87" t="s">
        <v>796</v>
      </c>
      <c r="B1091" s="87" t="s">
        <v>75</v>
      </c>
      <c r="C1091" s="87" t="s">
        <v>75</v>
      </c>
      <c r="D1091" s="92" t="s">
        <v>1658</v>
      </c>
      <c r="E1091" s="92" t="s">
        <v>84</v>
      </c>
      <c r="F1091" s="92" t="s">
        <v>1646</v>
      </c>
      <c r="G1091" s="93" t="s">
        <v>133</v>
      </c>
      <c r="H1091" s="93">
        <v>21</v>
      </c>
      <c r="I1091" s="94" t="s">
        <v>24</v>
      </c>
      <c r="J1091" s="148" t="s">
        <v>200</v>
      </c>
      <c r="K1091" s="93" t="s">
        <v>201</v>
      </c>
      <c r="L1091" s="94" t="s">
        <v>202</v>
      </c>
      <c r="M1091" s="94">
        <v>20</v>
      </c>
      <c r="N1091" s="95">
        <f t="shared" si="112"/>
        <v>0</v>
      </c>
      <c r="O1091" s="201">
        <f>IF(P1091&gt;0,VLOOKUP($D1091,'BBLM COMCHECK'!$A:$S,14,0),0)</f>
        <v>0</v>
      </c>
      <c r="P1091" s="202"/>
      <c r="Q1091" s="91">
        <f t="shared" ref="Q1091:Q1154" si="113">IFERROR(O1091/P1091%,0)</f>
        <v>0</v>
      </c>
      <c r="R1091" s="201">
        <f>IF(S1091&gt;0,VLOOKUP($D1091,'BBLM COMCHECK'!$A:$S,15,0),0)</f>
        <v>0</v>
      </c>
      <c r="S1091" s="202"/>
      <c r="T1091" s="91">
        <f t="shared" ref="T1091:T1154" si="114">IFERROR(R1091/S1091%,0)</f>
        <v>0</v>
      </c>
      <c r="U1091" s="201">
        <f>IF(V1091&gt;0,VLOOKUP($D1091,'BBLM COMCHECK'!$A:$Z,25,0),0)</f>
        <v>0</v>
      </c>
      <c r="V1091" s="202"/>
      <c r="W1091" s="91">
        <f t="shared" ref="W1091:W1154" si="115">IFERROR(U1091/V1091%,0)</f>
        <v>0</v>
      </c>
      <c r="X1091" s="201">
        <f>IF(Y1091&gt;0,VLOOKUP($D1091,'BBLM COMCHECK'!$A:$Z,25,0),0)</f>
        <v>0</v>
      </c>
      <c r="Y1091" s="202"/>
      <c r="Z1091" s="91">
        <f t="shared" ref="Z1091:Z1154" si="116">IFERROR(X1091/Y1091%,0)</f>
        <v>0</v>
      </c>
      <c r="AA1091" s="203" t="str">
        <f>VLOOKUP(D1091,'BBLM COMCHECK'!$A:$I,9,0)</f>
        <v>normal</v>
      </c>
      <c r="AB1091" s="204">
        <f>VLOOKUP(D1091,'BBLM COMCHECK'!$A:$L,12,0)</f>
        <v>992</v>
      </c>
      <c r="AC1091" s="201">
        <f t="shared" ref="AC1091:AC1154" si="117">IF(AB1091&lt;4,1,0)</f>
        <v>0</v>
      </c>
      <c r="AD1091" s="94"/>
      <c r="AE1091" s="201"/>
      <c r="AF1091" s="201"/>
      <c r="AG1091" s="201"/>
      <c r="AH1091" s="201"/>
      <c r="AI1091" s="94"/>
      <c r="AJ1091" s="94"/>
      <c r="AK1091" s="87" t="s">
        <v>203</v>
      </c>
      <c r="AL1091" s="87" t="str">
        <f t="shared" ref="AL1091:AL1154" si="118">"2026-01-15|"&amp;E1091&amp;"|"&amp;J1091&amp;"|"&amp;X1091&amp;"|"&amp;Y1091&amp;"|"&amp;N1091&amp;"|"&amp;1</f>
        <v>2026-01-15|06023|1035433000|0||0|1</v>
      </c>
      <c r="AP1091" s="198"/>
      <c r="AQ1091" s="198"/>
      <c r="AR1091" s="198"/>
      <c r="BC1091" s="87"/>
      <c r="BD1091" s="89" t="s">
        <v>204</v>
      </c>
      <c r="BE1091" s="87"/>
    </row>
    <row r="1092" spans="1:57" ht="26.25" customHeight="1">
      <c r="A1092" s="87" t="s">
        <v>797</v>
      </c>
      <c r="B1092" s="87" t="s">
        <v>75</v>
      </c>
      <c r="C1092" s="87" t="s">
        <v>75</v>
      </c>
      <c r="D1092" s="92" t="s">
        <v>1659</v>
      </c>
      <c r="E1092" s="92" t="s">
        <v>84</v>
      </c>
      <c r="F1092" s="92" t="s">
        <v>1646</v>
      </c>
      <c r="G1092" s="93" t="s">
        <v>133</v>
      </c>
      <c r="H1092" s="93">
        <v>17</v>
      </c>
      <c r="I1092" s="94" t="s">
        <v>22</v>
      </c>
      <c r="J1092" s="148" t="s">
        <v>206</v>
      </c>
      <c r="K1092" s="93" t="s">
        <v>207</v>
      </c>
      <c r="L1092" s="94" t="s">
        <v>208</v>
      </c>
      <c r="M1092" s="94">
        <v>20</v>
      </c>
      <c r="N1092" s="95">
        <f t="shared" si="112"/>
        <v>0</v>
      </c>
      <c r="O1092" s="201">
        <f>IF(P1092&gt;0,VLOOKUP($D1092,'BBLM COMCHECK'!$A:$S,14,0),0)</f>
        <v>0</v>
      </c>
      <c r="P1092" s="202"/>
      <c r="Q1092" s="91">
        <f t="shared" si="113"/>
        <v>0</v>
      </c>
      <c r="R1092" s="201">
        <f>IF(S1092&gt;0,VLOOKUP($D1092,'BBLM COMCHECK'!$A:$S,15,0),0)</f>
        <v>0</v>
      </c>
      <c r="S1092" s="202"/>
      <c r="T1092" s="91">
        <f t="shared" si="114"/>
        <v>0</v>
      </c>
      <c r="U1092" s="201">
        <f>IF(V1092&gt;0,VLOOKUP($D1092,'BBLM COMCHECK'!$A:$Z,25,0),0)</f>
        <v>0</v>
      </c>
      <c r="V1092" s="202"/>
      <c r="W1092" s="91">
        <f t="shared" si="115"/>
        <v>0</v>
      </c>
      <c r="X1092" s="201">
        <f>IF(Y1092&gt;0,VLOOKUP($D1092,'BBLM COMCHECK'!$A:$Z,25,0),0)</f>
        <v>0</v>
      </c>
      <c r="Y1092" s="202"/>
      <c r="Z1092" s="91">
        <f t="shared" si="116"/>
        <v>0</v>
      </c>
      <c r="AA1092" s="203" t="str">
        <f>VLOOKUP(D1092,'BBLM COMCHECK'!$A:$I,9,0)</f>
        <v>order stop</v>
      </c>
      <c r="AB1092" s="204">
        <f>VLOOKUP(D1092,'BBLM COMCHECK'!$A:$L,12,0)</f>
        <v>735</v>
      </c>
      <c r="AC1092" s="201">
        <f t="shared" si="117"/>
        <v>0</v>
      </c>
      <c r="AD1092" s="94"/>
      <c r="AE1092" s="201"/>
      <c r="AF1092" s="201"/>
      <c r="AG1092" s="201"/>
      <c r="AH1092" s="201"/>
      <c r="AI1092" s="94"/>
      <c r="AJ1092" s="94"/>
      <c r="AK1092" s="87" t="s">
        <v>209</v>
      </c>
      <c r="AL1092" s="87" t="str">
        <f t="shared" si="118"/>
        <v>2026-01-15|06023|1035633000|0||0|1</v>
      </c>
      <c r="AP1092" s="198"/>
      <c r="AQ1092" s="198"/>
      <c r="AR1092" s="198"/>
      <c r="BC1092" s="87"/>
      <c r="BD1092" s="89" t="s">
        <v>210</v>
      </c>
      <c r="BE1092" s="87"/>
    </row>
    <row r="1093" spans="1:57" ht="26.25" customHeight="1">
      <c r="A1093" s="87" t="s">
        <v>798</v>
      </c>
      <c r="B1093" s="87" t="s">
        <v>75</v>
      </c>
      <c r="C1093" s="87" t="s">
        <v>75</v>
      </c>
      <c r="D1093" s="92" t="s">
        <v>1660</v>
      </c>
      <c r="E1093" s="92" t="s">
        <v>84</v>
      </c>
      <c r="F1093" s="92" t="s">
        <v>1646</v>
      </c>
      <c r="G1093" s="93" t="s">
        <v>133</v>
      </c>
      <c r="H1093" s="93">
        <v>17</v>
      </c>
      <c r="I1093" s="94" t="s">
        <v>22</v>
      </c>
      <c r="J1093" s="148" t="s">
        <v>212</v>
      </c>
      <c r="K1093" s="93" t="s">
        <v>213</v>
      </c>
      <c r="L1093" s="94" t="s">
        <v>214</v>
      </c>
      <c r="M1093" s="94">
        <v>20</v>
      </c>
      <c r="N1093" s="95">
        <f t="shared" si="112"/>
        <v>0</v>
      </c>
      <c r="O1093" s="201">
        <f>IF(P1093&gt;0,VLOOKUP($D1093,'BBLM COMCHECK'!$A:$S,14,0),0)</f>
        <v>0</v>
      </c>
      <c r="P1093" s="202"/>
      <c r="Q1093" s="91">
        <f t="shared" si="113"/>
        <v>0</v>
      </c>
      <c r="R1093" s="201">
        <f>IF(S1093&gt;0,VLOOKUP($D1093,'BBLM COMCHECK'!$A:$S,15,0),0)</f>
        <v>0</v>
      </c>
      <c r="S1093" s="202"/>
      <c r="T1093" s="91">
        <f t="shared" si="114"/>
        <v>0</v>
      </c>
      <c r="U1093" s="201">
        <f>IF(V1093&gt;0,VLOOKUP($D1093,'BBLM COMCHECK'!$A:$Z,25,0),0)</f>
        <v>0</v>
      </c>
      <c r="V1093" s="202"/>
      <c r="W1093" s="91">
        <f t="shared" si="115"/>
        <v>0</v>
      </c>
      <c r="X1093" s="201">
        <f>IF(Y1093&gt;0,VLOOKUP($D1093,'BBLM COMCHECK'!$A:$Z,25,0),0)</f>
        <v>0</v>
      </c>
      <c r="Y1093" s="202"/>
      <c r="Z1093" s="91">
        <f t="shared" si="116"/>
        <v>0</v>
      </c>
      <c r="AA1093" s="203" t="str">
        <f>VLOOKUP(D1093,'BBLM COMCHECK'!$A:$I,9,0)</f>
        <v>order stop</v>
      </c>
      <c r="AB1093" s="204">
        <f>VLOOKUP(D1093,'BBLM COMCHECK'!$A:$L,12,0)</f>
        <v>1489</v>
      </c>
      <c r="AC1093" s="201">
        <f t="shared" si="117"/>
        <v>0</v>
      </c>
      <c r="AD1093" s="94"/>
      <c r="AE1093" s="201"/>
      <c r="AF1093" s="201"/>
      <c r="AG1093" s="201"/>
      <c r="AH1093" s="201"/>
      <c r="AI1093" s="94"/>
      <c r="AJ1093" s="94"/>
      <c r="AK1093" s="87" t="s">
        <v>215</v>
      </c>
      <c r="AL1093" s="87" t="str">
        <f t="shared" si="118"/>
        <v>2026-01-15|06023|1035634000|0||0|1</v>
      </c>
      <c r="AP1093" s="198"/>
      <c r="AQ1093" s="198"/>
      <c r="AR1093" s="198"/>
      <c r="BC1093" s="87"/>
      <c r="BD1093" s="89" t="s">
        <v>216</v>
      </c>
      <c r="BE1093" s="87"/>
    </row>
    <row r="1094" spans="1:57" ht="26.25" customHeight="1">
      <c r="A1094" s="87" t="s">
        <v>799</v>
      </c>
      <c r="B1094" s="87" t="s">
        <v>75</v>
      </c>
      <c r="C1094" s="87" t="s">
        <v>75</v>
      </c>
      <c r="D1094" s="92" t="s">
        <v>1661</v>
      </c>
      <c r="E1094" s="92" t="s">
        <v>84</v>
      </c>
      <c r="F1094" s="92" t="s">
        <v>1646</v>
      </c>
      <c r="G1094" s="93" t="s">
        <v>133</v>
      </c>
      <c r="H1094" s="93">
        <v>27</v>
      </c>
      <c r="I1094" s="94" t="s">
        <v>27</v>
      </c>
      <c r="J1094" s="148" t="s">
        <v>218</v>
      </c>
      <c r="K1094" s="93" t="s">
        <v>219</v>
      </c>
      <c r="L1094" s="94" t="s">
        <v>220</v>
      </c>
      <c r="M1094" s="94">
        <v>12</v>
      </c>
      <c r="N1094" s="95">
        <f t="shared" si="112"/>
        <v>0</v>
      </c>
      <c r="O1094" s="201">
        <f>IF(P1094&gt;0,VLOOKUP($D1094,'BBLM COMCHECK'!$A:$S,14,0),0)</f>
        <v>0</v>
      </c>
      <c r="P1094" s="202"/>
      <c r="Q1094" s="91">
        <f t="shared" si="113"/>
        <v>0</v>
      </c>
      <c r="R1094" s="201">
        <f>IF(S1094&gt;0,VLOOKUP($D1094,'BBLM COMCHECK'!$A:$S,15,0),0)</f>
        <v>0</v>
      </c>
      <c r="S1094" s="202"/>
      <c r="T1094" s="91">
        <f t="shared" si="114"/>
        <v>0</v>
      </c>
      <c r="U1094" s="201">
        <f>IF(V1094&gt;0,VLOOKUP($D1094,'BBLM COMCHECK'!$A:$Z,25,0),0)</f>
        <v>0</v>
      </c>
      <c r="V1094" s="202"/>
      <c r="W1094" s="91">
        <f t="shared" si="115"/>
        <v>0</v>
      </c>
      <c r="X1094" s="201">
        <f>IF(Y1094&gt;0,VLOOKUP($D1094,'BBLM COMCHECK'!$A:$Z,25,0),0)</f>
        <v>0</v>
      </c>
      <c r="Y1094" s="202"/>
      <c r="Z1094" s="91">
        <f t="shared" si="116"/>
        <v>0</v>
      </c>
      <c r="AA1094" s="203" t="str">
        <f>VLOOKUP(D1094,'BBLM COMCHECK'!$A:$I,9,0)</f>
        <v>normal</v>
      </c>
      <c r="AB1094" s="204">
        <f>VLOOKUP(D1094,'BBLM COMCHECK'!$A:$L,12,0)</f>
        <v>139</v>
      </c>
      <c r="AC1094" s="201">
        <f t="shared" si="117"/>
        <v>0</v>
      </c>
      <c r="AD1094" s="94"/>
      <c r="AE1094" s="201"/>
      <c r="AF1094" s="201"/>
      <c r="AG1094" s="201"/>
      <c r="AH1094" s="201"/>
      <c r="AI1094" s="94"/>
      <c r="AJ1094" s="94"/>
      <c r="AK1094" s="87" t="s">
        <v>221</v>
      </c>
      <c r="AL1094" s="87" t="str">
        <f t="shared" si="118"/>
        <v>2026-01-15|06023|1038886000|0||0|1</v>
      </c>
      <c r="AP1094" s="198"/>
      <c r="AQ1094" s="198"/>
      <c r="AR1094" s="198"/>
      <c r="BC1094" s="87"/>
      <c r="BD1094" s="89" t="s">
        <v>222</v>
      </c>
      <c r="BE1094" s="87"/>
    </row>
    <row r="1095" spans="1:57" ht="26.25" customHeight="1">
      <c r="A1095" s="87" t="s">
        <v>800</v>
      </c>
      <c r="B1095" s="87" t="s">
        <v>75</v>
      </c>
      <c r="C1095" s="87" t="s">
        <v>75</v>
      </c>
      <c r="D1095" s="92" t="s">
        <v>1662</v>
      </c>
      <c r="E1095" s="92" t="s">
        <v>84</v>
      </c>
      <c r="F1095" s="92" t="s">
        <v>1646</v>
      </c>
      <c r="G1095" s="93" t="s">
        <v>133</v>
      </c>
      <c r="H1095" s="93">
        <v>27</v>
      </c>
      <c r="I1095" s="94" t="s">
        <v>27</v>
      </c>
      <c r="J1095" s="148" t="s">
        <v>224</v>
      </c>
      <c r="K1095" s="93" t="s">
        <v>225</v>
      </c>
      <c r="L1095" s="94" t="s">
        <v>226</v>
      </c>
      <c r="M1095" s="94">
        <v>1</v>
      </c>
      <c r="N1095" s="95">
        <f t="shared" si="112"/>
        <v>0</v>
      </c>
      <c r="O1095" s="201">
        <f>IF(P1095&gt;0,VLOOKUP($D1095,'BBLM COMCHECK'!$A:$S,14,0),0)</f>
        <v>0</v>
      </c>
      <c r="P1095" s="202"/>
      <c r="Q1095" s="91">
        <f t="shared" si="113"/>
        <v>0</v>
      </c>
      <c r="R1095" s="201">
        <f>IF(S1095&gt;0,VLOOKUP($D1095,'BBLM COMCHECK'!$A:$S,15,0),0)</f>
        <v>0</v>
      </c>
      <c r="S1095" s="202"/>
      <c r="T1095" s="91">
        <f t="shared" si="114"/>
        <v>0</v>
      </c>
      <c r="U1095" s="201">
        <f>IF(V1095&gt;0,VLOOKUP($D1095,'BBLM COMCHECK'!$A:$Z,25,0),0)</f>
        <v>0</v>
      </c>
      <c r="V1095" s="202"/>
      <c r="W1095" s="91">
        <f t="shared" si="115"/>
        <v>0</v>
      </c>
      <c r="X1095" s="201">
        <f>IF(Y1095&gt;0,VLOOKUP($D1095,'BBLM COMCHECK'!$A:$Z,25,0),0)</f>
        <v>0</v>
      </c>
      <c r="Y1095" s="202"/>
      <c r="Z1095" s="91">
        <f t="shared" si="116"/>
        <v>0</v>
      </c>
      <c r="AA1095" s="203" t="str">
        <f>VLOOKUP(D1095,'BBLM COMCHECK'!$A:$I,9,0)</f>
        <v>order stop</v>
      </c>
      <c r="AB1095" s="204">
        <f>VLOOKUP(D1095,'BBLM COMCHECK'!$A:$L,12,0)</f>
        <v>211</v>
      </c>
      <c r="AC1095" s="201">
        <f t="shared" si="117"/>
        <v>0</v>
      </c>
      <c r="AD1095" s="94"/>
      <c r="AE1095" s="201"/>
      <c r="AF1095" s="201"/>
      <c r="AG1095" s="201"/>
      <c r="AH1095" s="201"/>
      <c r="AI1095" s="94"/>
      <c r="AJ1095" s="94"/>
      <c r="AK1095" s="87" t="s">
        <v>227</v>
      </c>
      <c r="AL1095" s="87" t="str">
        <f t="shared" si="118"/>
        <v>2026-01-15|06023|1038932000|0||0|1</v>
      </c>
      <c r="AP1095" s="198"/>
      <c r="AQ1095" s="198"/>
      <c r="AR1095" s="198"/>
      <c r="BC1095" s="87"/>
      <c r="BD1095" s="89" t="s">
        <v>228</v>
      </c>
      <c r="BE1095" s="87"/>
    </row>
    <row r="1096" spans="1:57" ht="26.25" customHeight="1">
      <c r="A1096" s="87" t="s">
        <v>801</v>
      </c>
      <c r="B1096" s="87" t="s">
        <v>75</v>
      </c>
      <c r="C1096" s="87" t="s">
        <v>75</v>
      </c>
      <c r="D1096" s="92" t="s">
        <v>1663</v>
      </c>
      <c r="E1096" s="92" t="s">
        <v>84</v>
      </c>
      <c r="F1096" s="92" t="s">
        <v>1646</v>
      </c>
      <c r="G1096" s="93" t="s">
        <v>133</v>
      </c>
      <c r="H1096" s="93">
        <v>26</v>
      </c>
      <c r="I1096" s="94" t="s">
        <v>25</v>
      </c>
      <c r="J1096" s="148" t="s">
        <v>230</v>
      </c>
      <c r="K1096" s="93" t="s">
        <v>231</v>
      </c>
      <c r="L1096" s="94" t="s">
        <v>232</v>
      </c>
      <c r="M1096" s="94">
        <v>12</v>
      </c>
      <c r="N1096" s="95">
        <f t="shared" si="112"/>
        <v>0</v>
      </c>
      <c r="O1096" s="201">
        <f>IF(P1096&gt;0,VLOOKUP($D1096,'BBLM COMCHECK'!$A:$S,14,0),0)</f>
        <v>0</v>
      </c>
      <c r="P1096" s="202"/>
      <c r="Q1096" s="91">
        <f t="shared" si="113"/>
        <v>0</v>
      </c>
      <c r="R1096" s="201">
        <f>IF(S1096&gt;0,VLOOKUP($D1096,'BBLM COMCHECK'!$A:$S,15,0),0)</f>
        <v>0</v>
      </c>
      <c r="S1096" s="202"/>
      <c r="T1096" s="91">
        <f t="shared" si="114"/>
        <v>0</v>
      </c>
      <c r="U1096" s="201">
        <f>IF(V1096&gt;0,VLOOKUP($D1096,'BBLM COMCHECK'!$A:$Z,25,0),0)</f>
        <v>0</v>
      </c>
      <c r="V1096" s="202"/>
      <c r="W1096" s="91">
        <f t="shared" si="115"/>
        <v>0</v>
      </c>
      <c r="X1096" s="201">
        <f>IF(Y1096&gt;0,VLOOKUP($D1096,'BBLM COMCHECK'!$A:$Z,25,0),0)</f>
        <v>0</v>
      </c>
      <c r="Y1096" s="202"/>
      <c r="Z1096" s="91">
        <f t="shared" si="116"/>
        <v>0</v>
      </c>
      <c r="AA1096" s="203" t="str">
        <f>VLOOKUP(D1096,'BBLM COMCHECK'!$A:$I,9,0)</f>
        <v>order stop</v>
      </c>
      <c r="AB1096" s="204">
        <f>VLOOKUP(D1096,'BBLM COMCHECK'!$A:$L,12,0)</f>
        <v>16868</v>
      </c>
      <c r="AC1096" s="201">
        <f t="shared" si="117"/>
        <v>0</v>
      </c>
      <c r="AD1096" s="94"/>
      <c r="AE1096" s="201"/>
      <c r="AF1096" s="201"/>
      <c r="AG1096" s="201"/>
      <c r="AH1096" s="201"/>
      <c r="AI1096" s="94"/>
      <c r="AJ1096" s="94"/>
      <c r="AK1096" s="87" t="s">
        <v>233</v>
      </c>
      <c r="AL1096" s="87" t="str">
        <f t="shared" si="118"/>
        <v>2026-01-15|06023|1055785000|0||0|1</v>
      </c>
      <c r="AP1096" s="198"/>
      <c r="AQ1096" s="198"/>
      <c r="AR1096" s="198"/>
      <c r="BC1096" s="87"/>
      <c r="BD1096" s="89" t="s">
        <v>234</v>
      </c>
      <c r="BE1096" s="87"/>
    </row>
    <row r="1097" spans="1:57" ht="26.25" customHeight="1">
      <c r="A1097" s="87" t="s">
        <v>802</v>
      </c>
      <c r="B1097" s="87" t="s">
        <v>75</v>
      </c>
      <c r="C1097" s="87" t="s">
        <v>75</v>
      </c>
      <c r="D1097" s="92" t="s">
        <v>1664</v>
      </c>
      <c r="E1097" s="92" t="s">
        <v>84</v>
      </c>
      <c r="F1097" s="92" t="s">
        <v>1646</v>
      </c>
      <c r="G1097" s="93" t="s">
        <v>133</v>
      </c>
      <c r="H1097" s="93">
        <v>27</v>
      </c>
      <c r="I1097" s="94" t="s">
        <v>27</v>
      </c>
      <c r="J1097" s="148" t="s">
        <v>236</v>
      </c>
      <c r="K1097" s="93" t="s">
        <v>237</v>
      </c>
      <c r="L1097" s="94" t="s">
        <v>238</v>
      </c>
      <c r="M1097" s="94">
        <v>12</v>
      </c>
      <c r="N1097" s="95">
        <f t="shared" si="112"/>
        <v>0</v>
      </c>
      <c r="O1097" s="201">
        <f>IF(P1097&gt;0,VLOOKUP($D1097,'BBLM COMCHECK'!$A:$S,14,0),0)</f>
        <v>0</v>
      </c>
      <c r="P1097" s="202"/>
      <c r="Q1097" s="91">
        <f t="shared" si="113"/>
        <v>0</v>
      </c>
      <c r="R1097" s="201">
        <f>IF(S1097&gt;0,VLOOKUP($D1097,'BBLM COMCHECK'!$A:$S,15,0),0)</f>
        <v>0</v>
      </c>
      <c r="S1097" s="202"/>
      <c r="T1097" s="91">
        <f t="shared" si="114"/>
        <v>0</v>
      </c>
      <c r="U1097" s="201">
        <f>IF(V1097&gt;0,VLOOKUP($D1097,'BBLM COMCHECK'!$A:$Z,25,0),0)</f>
        <v>0</v>
      </c>
      <c r="V1097" s="202"/>
      <c r="W1097" s="91">
        <f t="shared" si="115"/>
        <v>0</v>
      </c>
      <c r="X1097" s="201">
        <f>IF(Y1097&gt;0,VLOOKUP($D1097,'BBLM COMCHECK'!$A:$Z,25,0),0)</f>
        <v>0</v>
      </c>
      <c r="Y1097" s="202"/>
      <c r="Z1097" s="91">
        <f t="shared" si="116"/>
        <v>0</v>
      </c>
      <c r="AA1097" s="203" t="str">
        <f>VLOOKUP(D1097,'BBLM COMCHECK'!$A:$I,9,0)</f>
        <v>normal</v>
      </c>
      <c r="AB1097" s="204">
        <f>VLOOKUP(D1097,'BBLM COMCHECK'!$A:$L,12,0)</f>
        <v>82</v>
      </c>
      <c r="AC1097" s="201">
        <f t="shared" si="117"/>
        <v>0</v>
      </c>
      <c r="AD1097" s="94"/>
      <c r="AE1097" s="201"/>
      <c r="AF1097" s="201"/>
      <c r="AG1097" s="201"/>
      <c r="AH1097" s="201"/>
      <c r="AI1097" s="94"/>
      <c r="AJ1097" s="94"/>
      <c r="AK1097" s="87" t="s">
        <v>239</v>
      </c>
      <c r="AL1097" s="87" t="str">
        <f t="shared" si="118"/>
        <v>2026-01-15|06023|1058499000|0||0|1</v>
      </c>
      <c r="AP1097" s="198"/>
      <c r="AQ1097" s="198"/>
      <c r="AR1097" s="198"/>
      <c r="BC1097" s="87"/>
      <c r="BD1097" s="89" t="s">
        <v>240</v>
      </c>
      <c r="BE1097" s="87"/>
    </row>
    <row r="1098" spans="1:57" ht="26.25" customHeight="1">
      <c r="A1098" s="87" t="s">
        <v>803</v>
      </c>
      <c r="B1098" s="87" t="s">
        <v>75</v>
      </c>
      <c r="C1098" s="87" t="s">
        <v>75</v>
      </c>
      <c r="D1098" s="92" t="s">
        <v>1665</v>
      </c>
      <c r="E1098" s="92" t="s">
        <v>84</v>
      </c>
      <c r="F1098" s="92" t="s">
        <v>1646</v>
      </c>
      <c r="G1098" s="93" t="s">
        <v>133</v>
      </c>
      <c r="H1098" s="93">
        <v>11</v>
      </c>
      <c r="I1098" s="94" t="s">
        <v>20</v>
      </c>
      <c r="J1098" s="148" t="s">
        <v>242</v>
      </c>
      <c r="K1098" s="93" t="s">
        <v>243</v>
      </c>
      <c r="L1098" s="94" t="s">
        <v>244</v>
      </c>
      <c r="M1098" s="94">
        <v>16</v>
      </c>
      <c r="N1098" s="95">
        <f t="shared" si="112"/>
        <v>0</v>
      </c>
      <c r="O1098" s="201">
        <f>IF(P1098&gt;0,VLOOKUP($D1098,'BBLM COMCHECK'!$A:$S,14,0),0)</f>
        <v>0</v>
      </c>
      <c r="P1098" s="202"/>
      <c r="Q1098" s="91">
        <f t="shared" si="113"/>
        <v>0</v>
      </c>
      <c r="R1098" s="201">
        <f>IF(S1098&gt;0,VLOOKUP($D1098,'BBLM COMCHECK'!$A:$S,15,0),0)</f>
        <v>0</v>
      </c>
      <c r="S1098" s="202"/>
      <c r="T1098" s="91">
        <f t="shared" si="114"/>
        <v>0</v>
      </c>
      <c r="U1098" s="201">
        <f>IF(V1098&gt;0,VLOOKUP($D1098,'BBLM COMCHECK'!$A:$Z,25,0),0)</f>
        <v>0</v>
      </c>
      <c r="V1098" s="202"/>
      <c r="W1098" s="91">
        <f t="shared" si="115"/>
        <v>0</v>
      </c>
      <c r="X1098" s="201">
        <f>IF(Y1098&gt;0,VLOOKUP($D1098,'BBLM COMCHECK'!$A:$Z,25,0),0)</f>
        <v>0</v>
      </c>
      <c r="Y1098" s="202"/>
      <c r="Z1098" s="91">
        <f t="shared" si="116"/>
        <v>0</v>
      </c>
      <c r="AA1098" s="203" t="str">
        <f>VLOOKUP(D1098,'BBLM COMCHECK'!$A:$I,9,0)</f>
        <v>normal</v>
      </c>
      <c r="AB1098" s="204">
        <f>VLOOKUP(D1098,'BBLM COMCHECK'!$A:$L,12,0)</f>
        <v>158</v>
      </c>
      <c r="AC1098" s="201">
        <f t="shared" si="117"/>
        <v>0</v>
      </c>
      <c r="AD1098" s="94"/>
      <c r="AE1098" s="201"/>
      <c r="AF1098" s="201"/>
      <c r="AG1098" s="201"/>
      <c r="AH1098" s="201"/>
      <c r="AI1098" s="94"/>
      <c r="AJ1098" s="94"/>
      <c r="AK1098" s="87" t="s">
        <v>245</v>
      </c>
      <c r="AL1098" s="87" t="str">
        <f t="shared" si="118"/>
        <v>2026-01-15|06023|1064670000|0||0|1</v>
      </c>
      <c r="AP1098" s="198"/>
      <c r="AQ1098" s="198"/>
      <c r="AR1098" s="198"/>
      <c r="BC1098" s="87"/>
      <c r="BD1098" s="89" t="s">
        <v>246</v>
      </c>
      <c r="BE1098" s="87"/>
    </row>
    <row r="1099" spans="1:57" ht="26.25" customHeight="1">
      <c r="A1099" s="87" t="s">
        <v>804</v>
      </c>
      <c r="B1099" s="87" t="s">
        <v>75</v>
      </c>
      <c r="C1099" s="87" t="s">
        <v>75</v>
      </c>
      <c r="D1099" s="92" t="s">
        <v>1666</v>
      </c>
      <c r="E1099" s="92" t="s">
        <v>84</v>
      </c>
      <c r="F1099" s="92" t="s">
        <v>1646</v>
      </c>
      <c r="G1099" s="93" t="s">
        <v>133</v>
      </c>
      <c r="H1099" s="93">
        <v>11</v>
      </c>
      <c r="I1099" s="94" t="s">
        <v>20</v>
      </c>
      <c r="J1099" s="148" t="s">
        <v>248</v>
      </c>
      <c r="K1099" s="93" t="s">
        <v>249</v>
      </c>
      <c r="L1099" s="94" t="s">
        <v>250</v>
      </c>
      <c r="M1099" s="94">
        <v>28</v>
      </c>
      <c r="N1099" s="95">
        <f t="shared" si="112"/>
        <v>0</v>
      </c>
      <c r="O1099" s="201">
        <f>IF(P1099&gt;0,VLOOKUP($D1099,'BBLM COMCHECK'!$A:$S,14,0),0)</f>
        <v>0</v>
      </c>
      <c r="P1099" s="202"/>
      <c r="Q1099" s="91">
        <f t="shared" si="113"/>
        <v>0</v>
      </c>
      <c r="R1099" s="201">
        <f>IF(S1099&gt;0,VLOOKUP($D1099,'BBLM COMCHECK'!$A:$S,15,0),0)</f>
        <v>0</v>
      </c>
      <c r="S1099" s="202"/>
      <c r="T1099" s="91">
        <f t="shared" si="114"/>
        <v>0</v>
      </c>
      <c r="U1099" s="201">
        <f>IF(V1099&gt;0,VLOOKUP($D1099,'BBLM COMCHECK'!$A:$Z,25,0),0)</f>
        <v>0</v>
      </c>
      <c r="V1099" s="202"/>
      <c r="W1099" s="91">
        <f t="shared" si="115"/>
        <v>0</v>
      </c>
      <c r="X1099" s="201">
        <f>IF(Y1099&gt;0,VLOOKUP($D1099,'BBLM COMCHECK'!$A:$Z,25,0),0)</f>
        <v>0</v>
      </c>
      <c r="Y1099" s="202"/>
      <c r="Z1099" s="91">
        <f t="shared" si="116"/>
        <v>0</v>
      </c>
      <c r="AA1099" s="203" t="str">
        <f>VLOOKUP(D1099,'BBLM COMCHECK'!$A:$I,9,0)</f>
        <v>normal</v>
      </c>
      <c r="AB1099" s="204">
        <f>VLOOKUP(D1099,'BBLM COMCHECK'!$A:$L,12,0)</f>
        <v>20</v>
      </c>
      <c r="AC1099" s="201">
        <f t="shared" si="117"/>
        <v>0</v>
      </c>
      <c r="AD1099" s="94"/>
      <c r="AE1099" s="201"/>
      <c r="AF1099" s="201"/>
      <c r="AG1099" s="201"/>
      <c r="AH1099" s="201"/>
      <c r="AI1099" s="94"/>
      <c r="AJ1099" s="94"/>
      <c r="AK1099" s="87" t="s">
        <v>251</v>
      </c>
      <c r="AL1099" s="87" t="str">
        <f t="shared" si="118"/>
        <v>2026-01-15|06023|1064680000|0||0|1</v>
      </c>
      <c r="AP1099" s="198"/>
      <c r="AQ1099" s="198"/>
      <c r="AR1099" s="198"/>
      <c r="BC1099" s="87"/>
      <c r="BD1099" s="89" t="s">
        <v>252</v>
      </c>
      <c r="BE1099" s="87"/>
    </row>
    <row r="1100" spans="1:57" ht="26.25" customHeight="1">
      <c r="A1100" s="87" t="s">
        <v>805</v>
      </c>
      <c r="B1100" s="87" t="s">
        <v>75</v>
      </c>
      <c r="C1100" s="87" t="s">
        <v>75</v>
      </c>
      <c r="D1100" s="92" t="s">
        <v>1667</v>
      </c>
      <c r="E1100" s="92" t="s">
        <v>84</v>
      </c>
      <c r="F1100" s="92" t="s">
        <v>1646</v>
      </c>
      <c r="G1100" s="93" t="s">
        <v>133</v>
      </c>
      <c r="H1100" s="93">
        <v>21</v>
      </c>
      <c r="I1100" s="94" t="s">
        <v>24</v>
      </c>
      <c r="J1100" s="148" t="s">
        <v>254</v>
      </c>
      <c r="K1100" s="93" t="s">
        <v>255</v>
      </c>
      <c r="L1100" s="94" t="s">
        <v>256</v>
      </c>
      <c r="M1100" s="94">
        <v>60</v>
      </c>
      <c r="N1100" s="95">
        <f t="shared" si="112"/>
        <v>0</v>
      </c>
      <c r="O1100" s="201">
        <f>IF(P1100&gt;0,VLOOKUP($D1100,'BBLM COMCHECK'!$A:$S,14,0),0)</f>
        <v>0</v>
      </c>
      <c r="P1100" s="202"/>
      <c r="Q1100" s="91">
        <f t="shared" si="113"/>
        <v>0</v>
      </c>
      <c r="R1100" s="201">
        <f>IF(S1100&gt;0,VLOOKUP($D1100,'BBLM COMCHECK'!$A:$S,15,0),0)</f>
        <v>0</v>
      </c>
      <c r="S1100" s="202"/>
      <c r="T1100" s="91">
        <f t="shared" si="114"/>
        <v>0</v>
      </c>
      <c r="U1100" s="201">
        <f>IF(V1100&gt;0,VLOOKUP($D1100,'BBLM COMCHECK'!$A:$Z,25,0),0)</f>
        <v>0</v>
      </c>
      <c r="V1100" s="202"/>
      <c r="W1100" s="91">
        <f t="shared" si="115"/>
        <v>0</v>
      </c>
      <c r="X1100" s="201">
        <f>IF(Y1100&gt;0,VLOOKUP($D1100,'BBLM COMCHECK'!$A:$Z,25,0),0)</f>
        <v>0</v>
      </c>
      <c r="Y1100" s="202"/>
      <c r="Z1100" s="91">
        <f t="shared" si="116"/>
        <v>0</v>
      </c>
      <c r="AA1100" s="203" t="str">
        <f>VLOOKUP(D1100,'BBLM COMCHECK'!$A:$I,9,0)</f>
        <v>order stop</v>
      </c>
      <c r="AB1100" s="204">
        <f>VLOOKUP(D1100,'BBLM COMCHECK'!$A:$L,12,0)</f>
        <v>86379</v>
      </c>
      <c r="AC1100" s="201">
        <f t="shared" si="117"/>
        <v>0</v>
      </c>
      <c r="AD1100" s="94"/>
      <c r="AE1100" s="201"/>
      <c r="AF1100" s="201"/>
      <c r="AG1100" s="201"/>
      <c r="AH1100" s="201"/>
      <c r="AI1100" s="94"/>
      <c r="AJ1100" s="94"/>
      <c r="AK1100" s="87" t="s">
        <v>257</v>
      </c>
      <c r="AL1100" s="87" t="str">
        <f t="shared" si="118"/>
        <v>2026-01-15|06023|1070906000|0||0|1</v>
      </c>
      <c r="AP1100" s="198"/>
      <c r="AQ1100" s="198"/>
      <c r="AR1100" s="198"/>
      <c r="BC1100" s="87"/>
      <c r="BD1100" s="89" t="s">
        <v>258</v>
      </c>
      <c r="BE1100" s="87"/>
    </row>
    <row r="1101" spans="1:57" ht="26.25" customHeight="1">
      <c r="A1101" s="87" t="s">
        <v>806</v>
      </c>
      <c r="B1101" s="87" t="s">
        <v>75</v>
      </c>
      <c r="C1101" s="87" t="s">
        <v>75</v>
      </c>
      <c r="D1101" s="92" t="s">
        <v>1668</v>
      </c>
      <c r="E1101" s="92" t="s">
        <v>84</v>
      </c>
      <c r="F1101" s="92" t="s">
        <v>1646</v>
      </c>
      <c r="G1101" s="93" t="s">
        <v>133</v>
      </c>
      <c r="H1101" s="93">
        <v>11</v>
      </c>
      <c r="I1101" s="94" t="s">
        <v>20</v>
      </c>
      <c r="J1101" s="148" t="s">
        <v>260</v>
      </c>
      <c r="K1101" s="93" t="s">
        <v>261</v>
      </c>
      <c r="L1101" s="94" t="s">
        <v>262</v>
      </c>
      <c r="M1101" s="94">
        <v>12</v>
      </c>
      <c r="N1101" s="95">
        <f t="shared" si="112"/>
        <v>0</v>
      </c>
      <c r="O1101" s="201">
        <f>IF(P1101&gt;0,VLOOKUP($D1101,'BBLM COMCHECK'!$A:$S,14,0),0)</f>
        <v>0</v>
      </c>
      <c r="P1101" s="202"/>
      <c r="Q1101" s="91">
        <f t="shared" si="113"/>
        <v>0</v>
      </c>
      <c r="R1101" s="201">
        <f>IF(S1101&gt;0,VLOOKUP($D1101,'BBLM COMCHECK'!$A:$S,15,0),0)</f>
        <v>0</v>
      </c>
      <c r="S1101" s="202"/>
      <c r="T1101" s="91">
        <f t="shared" si="114"/>
        <v>0</v>
      </c>
      <c r="U1101" s="201">
        <f>IF(V1101&gt;0,VLOOKUP($D1101,'BBLM COMCHECK'!$A:$Z,25,0),0)</f>
        <v>0</v>
      </c>
      <c r="V1101" s="202"/>
      <c r="W1101" s="91">
        <f t="shared" si="115"/>
        <v>0</v>
      </c>
      <c r="X1101" s="201">
        <f>IF(Y1101&gt;0,VLOOKUP($D1101,'BBLM COMCHECK'!$A:$Z,25,0),0)</f>
        <v>0</v>
      </c>
      <c r="Y1101" s="202"/>
      <c r="Z1101" s="91">
        <f t="shared" si="116"/>
        <v>0</v>
      </c>
      <c r="AA1101" s="203" t="str">
        <f>VLOOKUP(D1101,'BBLM COMCHECK'!$A:$I,9,0)</f>
        <v>normal</v>
      </c>
      <c r="AB1101" s="204">
        <f>VLOOKUP(D1101,'BBLM COMCHECK'!$A:$L,12,0)</f>
        <v>2475</v>
      </c>
      <c r="AC1101" s="201">
        <f t="shared" si="117"/>
        <v>0</v>
      </c>
      <c r="AD1101" s="94"/>
      <c r="AE1101" s="201"/>
      <c r="AF1101" s="201"/>
      <c r="AG1101" s="201"/>
      <c r="AH1101" s="201"/>
      <c r="AI1101" s="94"/>
      <c r="AJ1101" s="94"/>
      <c r="AK1101" s="87" t="s">
        <v>263</v>
      </c>
      <c r="AL1101" s="87" t="str">
        <f t="shared" si="118"/>
        <v>2026-01-15|06023|1071008000|0||0|1</v>
      </c>
      <c r="AP1101" s="198"/>
      <c r="AQ1101" s="198"/>
      <c r="AR1101" s="198"/>
      <c r="BC1101" s="87"/>
      <c r="BD1101" s="89" t="s">
        <v>264</v>
      </c>
      <c r="BE1101" s="87"/>
    </row>
    <row r="1102" spans="1:57" ht="26.25" customHeight="1">
      <c r="A1102" s="87" t="s">
        <v>807</v>
      </c>
      <c r="B1102" s="87" t="s">
        <v>75</v>
      </c>
      <c r="C1102" s="87" t="s">
        <v>75</v>
      </c>
      <c r="D1102" s="92" t="s">
        <v>1669</v>
      </c>
      <c r="E1102" s="92" t="s">
        <v>84</v>
      </c>
      <c r="F1102" s="92" t="s">
        <v>1646</v>
      </c>
      <c r="G1102" s="93" t="s">
        <v>133</v>
      </c>
      <c r="H1102" s="93">
        <v>11</v>
      </c>
      <c r="I1102" s="94" t="s">
        <v>20</v>
      </c>
      <c r="J1102" s="148" t="s">
        <v>266</v>
      </c>
      <c r="K1102" s="93" t="s">
        <v>267</v>
      </c>
      <c r="L1102" s="94" t="s">
        <v>268</v>
      </c>
      <c r="M1102" s="94">
        <v>9</v>
      </c>
      <c r="N1102" s="95">
        <f t="shared" si="112"/>
        <v>0</v>
      </c>
      <c r="O1102" s="201">
        <f>IF(P1102&gt;0,VLOOKUP($D1102,'BBLM COMCHECK'!$A:$S,14,0),0)</f>
        <v>0</v>
      </c>
      <c r="P1102" s="202"/>
      <c r="Q1102" s="91">
        <f t="shared" si="113"/>
        <v>0</v>
      </c>
      <c r="R1102" s="201">
        <f>IF(S1102&gt;0,VLOOKUP($D1102,'BBLM COMCHECK'!$A:$S,15,0),0)</f>
        <v>0</v>
      </c>
      <c r="S1102" s="202"/>
      <c r="T1102" s="91">
        <f t="shared" si="114"/>
        <v>0</v>
      </c>
      <c r="U1102" s="201">
        <f>IF(V1102&gt;0,VLOOKUP($D1102,'BBLM COMCHECK'!$A:$Z,25,0),0)</f>
        <v>0</v>
      </c>
      <c r="V1102" s="202"/>
      <c r="W1102" s="91">
        <f t="shared" si="115"/>
        <v>0</v>
      </c>
      <c r="X1102" s="201">
        <f>IF(Y1102&gt;0,VLOOKUP($D1102,'BBLM COMCHECK'!$A:$Z,25,0),0)</f>
        <v>0</v>
      </c>
      <c r="Y1102" s="202"/>
      <c r="Z1102" s="91">
        <f t="shared" si="116"/>
        <v>0</v>
      </c>
      <c r="AA1102" s="203" t="str">
        <f>VLOOKUP(D1102,'BBLM COMCHECK'!$A:$I,9,0)</f>
        <v>normal</v>
      </c>
      <c r="AB1102" s="204">
        <f>VLOOKUP(D1102,'BBLM COMCHECK'!$A:$L,12,0)</f>
        <v>0</v>
      </c>
      <c r="AC1102" s="201">
        <f t="shared" si="117"/>
        <v>1</v>
      </c>
      <c r="AD1102" s="94"/>
      <c r="AE1102" s="201"/>
      <c r="AF1102" s="201"/>
      <c r="AG1102" s="201"/>
      <c r="AH1102" s="201"/>
      <c r="AI1102" s="94"/>
      <c r="AJ1102" s="94"/>
      <c r="AK1102" s="87" t="s">
        <v>269</v>
      </c>
      <c r="AL1102" s="87" t="str">
        <f t="shared" si="118"/>
        <v>2026-01-15|06023|1071606000|0||0|1</v>
      </c>
      <c r="AP1102" s="198"/>
      <c r="AQ1102" s="198"/>
      <c r="AR1102" s="198"/>
      <c r="BC1102" s="87"/>
      <c r="BD1102" s="89" t="s">
        <v>270</v>
      </c>
      <c r="BE1102" s="87"/>
    </row>
    <row r="1103" spans="1:57" ht="26.25" customHeight="1">
      <c r="A1103" s="87" t="s">
        <v>808</v>
      </c>
      <c r="B1103" s="87" t="s">
        <v>75</v>
      </c>
      <c r="C1103" s="87" t="s">
        <v>75</v>
      </c>
      <c r="D1103" s="92" t="s">
        <v>1670</v>
      </c>
      <c r="E1103" s="92" t="s">
        <v>84</v>
      </c>
      <c r="F1103" s="92" t="s">
        <v>1646</v>
      </c>
      <c r="G1103" s="93" t="s">
        <v>133</v>
      </c>
      <c r="H1103" s="93">
        <v>11</v>
      </c>
      <c r="I1103" s="94" t="s">
        <v>20</v>
      </c>
      <c r="J1103" s="148" t="s">
        <v>272</v>
      </c>
      <c r="K1103" s="93" t="s">
        <v>273</v>
      </c>
      <c r="L1103" s="94" t="s">
        <v>274</v>
      </c>
      <c r="M1103" s="94">
        <v>24</v>
      </c>
      <c r="N1103" s="95">
        <f t="shared" si="112"/>
        <v>0</v>
      </c>
      <c r="O1103" s="201">
        <f>IF(P1103&gt;0,VLOOKUP($D1103,'BBLM COMCHECK'!$A:$S,14,0),0)</f>
        <v>0</v>
      </c>
      <c r="P1103" s="202"/>
      <c r="Q1103" s="91">
        <f t="shared" si="113"/>
        <v>0</v>
      </c>
      <c r="R1103" s="201">
        <f>IF(S1103&gt;0,VLOOKUP($D1103,'BBLM COMCHECK'!$A:$S,15,0),0)</f>
        <v>0</v>
      </c>
      <c r="S1103" s="202"/>
      <c r="T1103" s="91">
        <f t="shared" si="114"/>
        <v>0</v>
      </c>
      <c r="U1103" s="201">
        <f>IF(V1103&gt;0,VLOOKUP($D1103,'BBLM COMCHECK'!$A:$Z,25,0),0)</f>
        <v>0</v>
      </c>
      <c r="V1103" s="202"/>
      <c r="W1103" s="91">
        <f t="shared" si="115"/>
        <v>0</v>
      </c>
      <c r="X1103" s="201">
        <f>IF(Y1103&gt;0,VLOOKUP($D1103,'BBLM COMCHECK'!$A:$Z,25,0),0)</f>
        <v>0</v>
      </c>
      <c r="Y1103" s="202"/>
      <c r="Z1103" s="91">
        <f t="shared" si="116"/>
        <v>0</v>
      </c>
      <c r="AA1103" s="203" t="str">
        <f>VLOOKUP(D1103,'BBLM COMCHECK'!$A:$I,9,0)</f>
        <v>normal</v>
      </c>
      <c r="AB1103" s="204">
        <f>VLOOKUP(D1103,'BBLM COMCHECK'!$A:$L,12,0)</f>
        <v>0</v>
      </c>
      <c r="AC1103" s="201">
        <f t="shared" si="117"/>
        <v>1</v>
      </c>
      <c r="AD1103" s="94"/>
      <c r="AE1103" s="201"/>
      <c r="AF1103" s="201"/>
      <c r="AG1103" s="201"/>
      <c r="AH1103" s="201"/>
      <c r="AI1103" s="94"/>
      <c r="AJ1103" s="94"/>
      <c r="AK1103" s="87" t="s">
        <v>275</v>
      </c>
      <c r="AL1103" s="87" t="str">
        <f t="shared" si="118"/>
        <v>2026-01-15|06023|1072194000|0||0|1</v>
      </c>
      <c r="AP1103" s="198"/>
      <c r="AQ1103" s="198"/>
      <c r="AR1103" s="198"/>
      <c r="BC1103" s="87"/>
      <c r="BD1103" s="89" t="s">
        <v>276</v>
      </c>
      <c r="BE1103" s="87"/>
    </row>
    <row r="1104" spans="1:57" ht="26.25" customHeight="1">
      <c r="A1104" s="87" t="s">
        <v>809</v>
      </c>
      <c r="B1104" s="87" t="s">
        <v>75</v>
      </c>
      <c r="C1104" s="87" t="s">
        <v>75</v>
      </c>
      <c r="D1104" s="92" t="s">
        <v>1671</v>
      </c>
      <c r="E1104" s="92" t="s">
        <v>84</v>
      </c>
      <c r="F1104" s="92" t="s">
        <v>1646</v>
      </c>
      <c r="G1104" s="93" t="s">
        <v>133</v>
      </c>
      <c r="H1104" s="93">
        <v>26</v>
      </c>
      <c r="I1104" s="94" t="s">
        <v>25</v>
      </c>
      <c r="J1104" s="148" t="s">
        <v>278</v>
      </c>
      <c r="K1104" s="93" t="s">
        <v>279</v>
      </c>
      <c r="L1104" s="94" t="s">
        <v>280</v>
      </c>
      <c r="M1104" s="94">
        <v>20</v>
      </c>
      <c r="N1104" s="95">
        <f t="shared" si="112"/>
        <v>0</v>
      </c>
      <c r="O1104" s="201">
        <f>IF(P1104&gt;0,VLOOKUP($D1104,'BBLM COMCHECK'!$A:$S,14,0),0)</f>
        <v>0</v>
      </c>
      <c r="P1104" s="202"/>
      <c r="Q1104" s="91">
        <f t="shared" si="113"/>
        <v>0</v>
      </c>
      <c r="R1104" s="201">
        <f>IF(S1104&gt;0,VLOOKUP($D1104,'BBLM COMCHECK'!$A:$S,15,0),0)</f>
        <v>0</v>
      </c>
      <c r="S1104" s="202"/>
      <c r="T1104" s="91">
        <f t="shared" si="114"/>
        <v>0</v>
      </c>
      <c r="U1104" s="201">
        <f>IF(V1104&gt;0,VLOOKUP($D1104,'BBLM COMCHECK'!$A:$Z,25,0),0)</f>
        <v>0</v>
      </c>
      <c r="V1104" s="202"/>
      <c r="W1104" s="91">
        <f t="shared" si="115"/>
        <v>0</v>
      </c>
      <c r="X1104" s="201">
        <f>IF(Y1104&gt;0,VLOOKUP($D1104,'BBLM COMCHECK'!$A:$Z,25,0),0)</f>
        <v>0</v>
      </c>
      <c r="Y1104" s="202"/>
      <c r="Z1104" s="91">
        <f t="shared" si="116"/>
        <v>0</v>
      </c>
      <c r="AA1104" s="203" t="str">
        <f>VLOOKUP(D1104,'BBLM COMCHECK'!$A:$I,9,0)</f>
        <v>normal</v>
      </c>
      <c r="AB1104" s="204">
        <f>VLOOKUP(D1104,'BBLM COMCHECK'!$A:$L,12,0)</f>
        <v>1775</v>
      </c>
      <c r="AC1104" s="201">
        <f t="shared" si="117"/>
        <v>0</v>
      </c>
      <c r="AD1104" s="94"/>
      <c r="AE1104" s="201"/>
      <c r="AF1104" s="201"/>
      <c r="AG1104" s="201"/>
      <c r="AH1104" s="201"/>
      <c r="AI1104" s="94"/>
      <c r="AJ1104" s="94"/>
      <c r="AK1104" s="87" t="s">
        <v>281</v>
      </c>
      <c r="AL1104" s="87" t="str">
        <f t="shared" si="118"/>
        <v>2026-01-15|06023|1074674000|0||0|1</v>
      </c>
      <c r="AP1104" s="198"/>
      <c r="AQ1104" s="198"/>
      <c r="AR1104" s="198"/>
      <c r="BC1104" s="87"/>
      <c r="BD1104" s="89" t="s">
        <v>282</v>
      </c>
      <c r="BE1104" s="87"/>
    </row>
    <row r="1105" spans="1:57" ht="26.25" customHeight="1">
      <c r="A1105" s="87" t="s">
        <v>810</v>
      </c>
      <c r="B1105" s="87" t="s">
        <v>75</v>
      </c>
      <c r="C1105" s="87" t="s">
        <v>75</v>
      </c>
      <c r="D1105" s="92" t="s">
        <v>1672</v>
      </c>
      <c r="E1105" s="92" t="s">
        <v>84</v>
      </c>
      <c r="F1105" s="92" t="s">
        <v>1646</v>
      </c>
      <c r="G1105" s="93" t="s">
        <v>133</v>
      </c>
      <c r="H1105" s="93">
        <v>26</v>
      </c>
      <c r="I1105" s="94" t="s">
        <v>25</v>
      </c>
      <c r="J1105" s="148" t="s">
        <v>284</v>
      </c>
      <c r="K1105" s="93" t="s">
        <v>285</v>
      </c>
      <c r="L1105" s="94" t="s">
        <v>286</v>
      </c>
      <c r="M1105" s="94">
        <v>50</v>
      </c>
      <c r="N1105" s="95">
        <f t="shared" si="112"/>
        <v>0</v>
      </c>
      <c r="O1105" s="201">
        <f>IF(P1105&gt;0,VLOOKUP($D1105,'BBLM COMCHECK'!$A:$S,14,0),0)</f>
        <v>0</v>
      </c>
      <c r="P1105" s="202"/>
      <c r="Q1105" s="91">
        <f t="shared" si="113"/>
        <v>0</v>
      </c>
      <c r="R1105" s="201">
        <f>IF(S1105&gt;0,VLOOKUP($D1105,'BBLM COMCHECK'!$A:$S,15,0),0)</f>
        <v>0</v>
      </c>
      <c r="S1105" s="202"/>
      <c r="T1105" s="91">
        <f t="shared" si="114"/>
        <v>0</v>
      </c>
      <c r="U1105" s="201">
        <f>IF(V1105&gt;0,VLOOKUP($D1105,'BBLM COMCHECK'!$A:$Z,25,0),0)</f>
        <v>0</v>
      </c>
      <c r="V1105" s="202"/>
      <c r="W1105" s="91">
        <f t="shared" si="115"/>
        <v>0</v>
      </c>
      <c r="X1105" s="201">
        <f>IF(Y1105&gt;0,VLOOKUP($D1105,'BBLM COMCHECK'!$A:$Z,25,0),0)</f>
        <v>0</v>
      </c>
      <c r="Y1105" s="202"/>
      <c r="Z1105" s="91">
        <f t="shared" si="116"/>
        <v>0</v>
      </c>
      <c r="AA1105" s="203" t="str">
        <f>VLOOKUP(D1105,'BBLM COMCHECK'!$A:$I,9,0)</f>
        <v>normal</v>
      </c>
      <c r="AB1105" s="204">
        <f>VLOOKUP(D1105,'BBLM COMCHECK'!$A:$L,12,0)</f>
        <v>386</v>
      </c>
      <c r="AC1105" s="201">
        <f t="shared" si="117"/>
        <v>0</v>
      </c>
      <c r="AD1105" s="94"/>
      <c r="AE1105" s="201"/>
      <c r="AF1105" s="201"/>
      <c r="AG1105" s="201"/>
      <c r="AH1105" s="201"/>
      <c r="AI1105" s="94"/>
      <c r="AJ1105" s="94"/>
      <c r="AK1105" s="87" t="s">
        <v>287</v>
      </c>
      <c r="AL1105" s="87" t="str">
        <f t="shared" si="118"/>
        <v>2026-01-15|06023|1074883000|0||0|1</v>
      </c>
      <c r="AP1105" s="198"/>
      <c r="AQ1105" s="198"/>
      <c r="AR1105" s="198"/>
      <c r="BC1105" s="87"/>
      <c r="BD1105" s="89" t="s">
        <v>288</v>
      </c>
      <c r="BE1105" s="87"/>
    </row>
    <row r="1106" spans="1:57" ht="26.25" customHeight="1">
      <c r="A1106" s="87" t="s">
        <v>811</v>
      </c>
      <c r="B1106" s="87" t="s">
        <v>75</v>
      </c>
      <c r="C1106" s="87" t="s">
        <v>75</v>
      </c>
      <c r="D1106" s="92" t="s">
        <v>1673</v>
      </c>
      <c r="E1106" s="92" t="s">
        <v>84</v>
      </c>
      <c r="F1106" s="92" t="s">
        <v>1646</v>
      </c>
      <c r="G1106" s="93" t="s">
        <v>133</v>
      </c>
      <c r="H1106" s="93">
        <v>27</v>
      </c>
      <c r="I1106" s="94" t="s">
        <v>27</v>
      </c>
      <c r="J1106" s="148" t="s">
        <v>290</v>
      </c>
      <c r="K1106" s="93" t="s">
        <v>291</v>
      </c>
      <c r="L1106" s="94" t="s">
        <v>292</v>
      </c>
      <c r="M1106" s="94">
        <v>25</v>
      </c>
      <c r="N1106" s="95">
        <f t="shared" si="112"/>
        <v>0</v>
      </c>
      <c r="O1106" s="201">
        <f>IF(P1106&gt;0,VLOOKUP($D1106,'BBLM COMCHECK'!$A:$S,14,0),0)</f>
        <v>0</v>
      </c>
      <c r="P1106" s="202"/>
      <c r="Q1106" s="91">
        <f t="shared" si="113"/>
        <v>0</v>
      </c>
      <c r="R1106" s="201">
        <f>IF(S1106&gt;0,VLOOKUP($D1106,'BBLM COMCHECK'!$A:$S,15,0),0)</f>
        <v>0</v>
      </c>
      <c r="S1106" s="202"/>
      <c r="T1106" s="91">
        <f t="shared" si="114"/>
        <v>0</v>
      </c>
      <c r="U1106" s="201">
        <f>IF(V1106&gt;0,VLOOKUP($D1106,'BBLM COMCHECK'!$A:$Z,25,0),0)</f>
        <v>0</v>
      </c>
      <c r="V1106" s="202"/>
      <c r="W1106" s="91">
        <f t="shared" si="115"/>
        <v>0</v>
      </c>
      <c r="X1106" s="201">
        <f>IF(Y1106&gt;0,VLOOKUP($D1106,'BBLM COMCHECK'!$A:$Z,25,0),0)</f>
        <v>0</v>
      </c>
      <c r="Y1106" s="202"/>
      <c r="Z1106" s="91">
        <f t="shared" si="116"/>
        <v>0</v>
      </c>
      <c r="AA1106" s="203" t="str">
        <f>VLOOKUP(D1106,'BBLM COMCHECK'!$A:$I,9,0)</f>
        <v>order stop</v>
      </c>
      <c r="AB1106" s="204">
        <f>VLOOKUP(D1106,'BBLM COMCHECK'!$A:$L,12,0)</f>
        <v>603</v>
      </c>
      <c r="AC1106" s="201">
        <f t="shared" si="117"/>
        <v>0</v>
      </c>
      <c r="AD1106" s="94"/>
      <c r="AE1106" s="201"/>
      <c r="AF1106" s="201"/>
      <c r="AG1106" s="201"/>
      <c r="AH1106" s="201"/>
      <c r="AI1106" s="94"/>
      <c r="AJ1106" s="94"/>
      <c r="AK1106" s="87" t="s">
        <v>293</v>
      </c>
      <c r="AL1106" s="87" t="str">
        <f t="shared" si="118"/>
        <v>2026-01-15|06023|1075557000|0||0|1</v>
      </c>
      <c r="AP1106" s="198"/>
      <c r="AQ1106" s="198"/>
      <c r="AR1106" s="198"/>
      <c r="BC1106" s="87"/>
      <c r="BD1106" s="89" t="s">
        <v>294</v>
      </c>
      <c r="BE1106" s="87"/>
    </row>
    <row r="1107" spans="1:57" ht="26.25" customHeight="1">
      <c r="A1107" s="87" t="s">
        <v>812</v>
      </c>
      <c r="B1107" s="87" t="s">
        <v>75</v>
      </c>
      <c r="C1107" s="87" t="s">
        <v>75</v>
      </c>
      <c r="D1107" s="92" t="s">
        <v>1674</v>
      </c>
      <c r="E1107" s="92" t="s">
        <v>84</v>
      </c>
      <c r="F1107" s="92" t="s">
        <v>1646</v>
      </c>
      <c r="G1107" s="93" t="s">
        <v>133</v>
      </c>
      <c r="H1107" s="93">
        <v>26</v>
      </c>
      <c r="I1107" s="94" t="s">
        <v>25</v>
      </c>
      <c r="J1107" s="148" t="s">
        <v>296</v>
      </c>
      <c r="K1107" s="93" t="s">
        <v>297</v>
      </c>
      <c r="L1107" s="94" t="s">
        <v>298</v>
      </c>
      <c r="M1107" s="94">
        <v>12</v>
      </c>
      <c r="N1107" s="95">
        <f t="shared" si="112"/>
        <v>0</v>
      </c>
      <c r="O1107" s="201">
        <f>IF(P1107&gt;0,VLOOKUP($D1107,'BBLM COMCHECK'!$A:$S,14,0),0)</f>
        <v>0</v>
      </c>
      <c r="P1107" s="202"/>
      <c r="Q1107" s="91">
        <f t="shared" si="113"/>
        <v>0</v>
      </c>
      <c r="R1107" s="201">
        <f>IF(S1107&gt;0,VLOOKUP($D1107,'BBLM COMCHECK'!$A:$S,15,0),0)</f>
        <v>0</v>
      </c>
      <c r="S1107" s="202"/>
      <c r="T1107" s="91">
        <f t="shared" si="114"/>
        <v>0</v>
      </c>
      <c r="U1107" s="201">
        <f>IF(V1107&gt;0,VLOOKUP($D1107,'BBLM COMCHECK'!$A:$Z,25,0),0)</f>
        <v>0</v>
      </c>
      <c r="V1107" s="202"/>
      <c r="W1107" s="91">
        <f t="shared" si="115"/>
        <v>0</v>
      </c>
      <c r="X1107" s="201">
        <f>IF(Y1107&gt;0,VLOOKUP($D1107,'BBLM COMCHECK'!$A:$Z,25,0),0)</f>
        <v>0</v>
      </c>
      <c r="Y1107" s="202"/>
      <c r="Z1107" s="91">
        <f t="shared" si="116"/>
        <v>0</v>
      </c>
      <c r="AA1107" s="203" t="str">
        <f>VLOOKUP(D1107,'BBLM COMCHECK'!$A:$I,9,0)</f>
        <v>normal</v>
      </c>
      <c r="AB1107" s="204">
        <f>VLOOKUP(D1107,'BBLM COMCHECK'!$A:$L,12,0)</f>
        <v>4486</v>
      </c>
      <c r="AC1107" s="201">
        <f t="shared" si="117"/>
        <v>0</v>
      </c>
      <c r="AD1107" s="94"/>
      <c r="AE1107" s="201"/>
      <c r="AF1107" s="201"/>
      <c r="AG1107" s="201"/>
      <c r="AH1107" s="201"/>
      <c r="AI1107" s="94"/>
      <c r="AJ1107" s="94"/>
      <c r="AK1107" s="87" t="s">
        <v>299</v>
      </c>
      <c r="AL1107" s="87" t="str">
        <f t="shared" si="118"/>
        <v>2026-01-15|06023|1077236000|0||0|1</v>
      </c>
      <c r="AP1107" s="198"/>
      <c r="AQ1107" s="198"/>
      <c r="AR1107" s="198"/>
      <c r="BC1107" s="87"/>
      <c r="BD1107" s="89" t="s">
        <v>867</v>
      </c>
      <c r="BE1107" s="87"/>
    </row>
    <row r="1108" spans="1:57" ht="26.25" customHeight="1">
      <c r="A1108" s="87" t="s">
        <v>813</v>
      </c>
      <c r="B1108" s="87" t="s">
        <v>75</v>
      </c>
      <c r="C1108" s="87" t="s">
        <v>75</v>
      </c>
      <c r="D1108" s="92" t="s">
        <v>1675</v>
      </c>
      <c r="E1108" s="92" t="s">
        <v>84</v>
      </c>
      <c r="F1108" s="92" t="s">
        <v>1646</v>
      </c>
      <c r="G1108" s="93" t="s">
        <v>133</v>
      </c>
      <c r="H1108" s="93">
        <v>26</v>
      </c>
      <c r="I1108" s="94" t="s">
        <v>25</v>
      </c>
      <c r="J1108" s="148" t="s">
        <v>302</v>
      </c>
      <c r="K1108" s="93" t="s">
        <v>303</v>
      </c>
      <c r="L1108" s="94" t="s">
        <v>304</v>
      </c>
      <c r="M1108" s="94">
        <v>12</v>
      </c>
      <c r="N1108" s="95">
        <f t="shared" si="112"/>
        <v>0</v>
      </c>
      <c r="O1108" s="201">
        <f>IF(P1108&gt;0,VLOOKUP($D1108,'BBLM COMCHECK'!$A:$S,14,0),0)</f>
        <v>0</v>
      </c>
      <c r="P1108" s="202"/>
      <c r="Q1108" s="91">
        <f t="shared" si="113"/>
        <v>0</v>
      </c>
      <c r="R1108" s="201">
        <f>IF(S1108&gt;0,VLOOKUP($D1108,'BBLM COMCHECK'!$A:$S,15,0),0)</f>
        <v>0</v>
      </c>
      <c r="S1108" s="202"/>
      <c r="T1108" s="91">
        <f t="shared" si="114"/>
        <v>0</v>
      </c>
      <c r="U1108" s="201">
        <f>IF(V1108&gt;0,VLOOKUP($D1108,'BBLM COMCHECK'!$A:$Z,25,0),0)</f>
        <v>0</v>
      </c>
      <c r="V1108" s="202"/>
      <c r="W1108" s="91">
        <f t="shared" si="115"/>
        <v>0</v>
      </c>
      <c r="X1108" s="201">
        <f>IF(Y1108&gt;0,VLOOKUP($D1108,'BBLM COMCHECK'!$A:$Z,25,0),0)</f>
        <v>0</v>
      </c>
      <c r="Y1108" s="202"/>
      <c r="Z1108" s="91">
        <f t="shared" si="116"/>
        <v>0</v>
      </c>
      <c r="AA1108" s="203" t="str">
        <f>VLOOKUP(D1108,'BBLM COMCHECK'!$A:$I,9,0)</f>
        <v>normal</v>
      </c>
      <c r="AB1108" s="204">
        <f>VLOOKUP(D1108,'BBLM COMCHECK'!$A:$L,12,0)</f>
        <v>26989</v>
      </c>
      <c r="AC1108" s="201">
        <f t="shared" si="117"/>
        <v>0</v>
      </c>
      <c r="AD1108" s="94"/>
      <c r="AE1108" s="201"/>
      <c r="AF1108" s="201"/>
      <c r="AG1108" s="201"/>
      <c r="AH1108" s="201"/>
      <c r="AI1108" s="94"/>
      <c r="AJ1108" s="94"/>
      <c r="AK1108" s="87" t="s">
        <v>526</v>
      </c>
      <c r="AL1108" s="87" t="str">
        <f t="shared" si="118"/>
        <v>2026-01-15|06023|1077237000|0||0|1</v>
      </c>
      <c r="AP1108" s="198"/>
      <c r="AQ1108" s="198"/>
      <c r="AR1108" s="198"/>
      <c r="BC1108" s="87"/>
      <c r="BD1108" s="89" t="s">
        <v>306</v>
      </c>
      <c r="BE1108" s="87"/>
    </row>
    <row r="1109" spans="1:57" ht="26.25" customHeight="1">
      <c r="A1109" s="87" t="s">
        <v>814</v>
      </c>
      <c r="B1109" s="87" t="s">
        <v>75</v>
      </c>
      <c r="C1109" s="87" t="s">
        <v>75</v>
      </c>
      <c r="D1109" s="92" t="s">
        <v>1676</v>
      </c>
      <c r="E1109" s="92" t="s">
        <v>84</v>
      </c>
      <c r="F1109" s="92" t="s">
        <v>1646</v>
      </c>
      <c r="G1109" s="93" t="s">
        <v>133</v>
      </c>
      <c r="H1109" s="93">
        <v>26</v>
      </c>
      <c r="I1109" s="94" t="s">
        <v>25</v>
      </c>
      <c r="J1109" s="148" t="s">
        <v>308</v>
      </c>
      <c r="K1109" s="93" t="s">
        <v>309</v>
      </c>
      <c r="L1109" s="94" t="s">
        <v>310</v>
      </c>
      <c r="M1109" s="94">
        <v>12</v>
      </c>
      <c r="N1109" s="95">
        <f t="shared" si="112"/>
        <v>0</v>
      </c>
      <c r="O1109" s="201">
        <f>IF(P1109&gt;0,VLOOKUP($D1109,'BBLM COMCHECK'!$A:$S,14,0),0)</f>
        <v>0</v>
      </c>
      <c r="P1109" s="202"/>
      <c r="Q1109" s="91">
        <f t="shared" si="113"/>
        <v>0</v>
      </c>
      <c r="R1109" s="201">
        <f>IF(S1109&gt;0,VLOOKUP($D1109,'BBLM COMCHECK'!$A:$S,15,0),0)</f>
        <v>0</v>
      </c>
      <c r="S1109" s="202"/>
      <c r="T1109" s="91">
        <f t="shared" si="114"/>
        <v>0</v>
      </c>
      <c r="U1109" s="201">
        <f>IF(V1109&gt;0,VLOOKUP($D1109,'BBLM COMCHECK'!$A:$Z,25,0),0)</f>
        <v>0</v>
      </c>
      <c r="V1109" s="202"/>
      <c r="W1109" s="91">
        <f t="shared" si="115"/>
        <v>0</v>
      </c>
      <c r="X1109" s="201">
        <f>IF(Y1109&gt;0,VLOOKUP($D1109,'BBLM COMCHECK'!$A:$Z,25,0),0)</f>
        <v>0</v>
      </c>
      <c r="Y1109" s="202"/>
      <c r="Z1109" s="91">
        <f t="shared" si="116"/>
        <v>0</v>
      </c>
      <c r="AA1109" s="203" t="str">
        <f>VLOOKUP(D1109,'BBLM COMCHECK'!$A:$I,9,0)</f>
        <v>normal</v>
      </c>
      <c r="AB1109" s="204">
        <f>VLOOKUP(D1109,'BBLM COMCHECK'!$A:$L,12,0)</f>
        <v>528</v>
      </c>
      <c r="AC1109" s="201">
        <f t="shared" si="117"/>
        <v>0</v>
      </c>
      <c r="AD1109" s="94"/>
      <c r="AE1109" s="201"/>
      <c r="AF1109" s="201"/>
      <c r="AG1109" s="201"/>
      <c r="AH1109" s="201"/>
      <c r="AI1109" s="94"/>
      <c r="AJ1109" s="94"/>
      <c r="AK1109" s="87" t="s">
        <v>311</v>
      </c>
      <c r="AL1109" s="87" t="str">
        <f t="shared" si="118"/>
        <v>2026-01-15|06023|1082607000|0||0|1</v>
      </c>
      <c r="AP1109" s="198"/>
      <c r="AQ1109" s="198"/>
      <c r="AR1109" s="198"/>
      <c r="BC1109" s="87"/>
      <c r="BD1109" s="89" t="s">
        <v>312</v>
      </c>
      <c r="BE1109" s="87"/>
    </row>
    <row r="1110" spans="1:57" ht="26.25" customHeight="1">
      <c r="A1110" s="87" t="s">
        <v>815</v>
      </c>
      <c r="B1110" s="87" t="s">
        <v>75</v>
      </c>
      <c r="C1110" s="87" t="s">
        <v>75</v>
      </c>
      <c r="D1110" s="92" t="s">
        <v>1677</v>
      </c>
      <c r="E1110" s="92" t="s">
        <v>84</v>
      </c>
      <c r="F1110" s="92" t="s">
        <v>1646</v>
      </c>
      <c r="G1110" s="93" t="s">
        <v>133</v>
      </c>
      <c r="H1110" s="93">
        <v>26</v>
      </c>
      <c r="I1110" s="94" t="s">
        <v>25</v>
      </c>
      <c r="J1110" s="148" t="s">
        <v>314</v>
      </c>
      <c r="K1110" s="93" t="s">
        <v>315</v>
      </c>
      <c r="L1110" s="94" t="s">
        <v>316</v>
      </c>
      <c r="M1110" s="94">
        <v>24</v>
      </c>
      <c r="N1110" s="95">
        <f t="shared" si="112"/>
        <v>0</v>
      </c>
      <c r="O1110" s="201">
        <f>IF(P1110&gt;0,VLOOKUP($D1110,'BBLM COMCHECK'!$A:$S,14,0),0)</f>
        <v>0</v>
      </c>
      <c r="P1110" s="202"/>
      <c r="Q1110" s="91">
        <f t="shared" si="113"/>
        <v>0</v>
      </c>
      <c r="R1110" s="201">
        <f>IF(S1110&gt;0,VLOOKUP($D1110,'BBLM COMCHECK'!$A:$S,15,0),0)</f>
        <v>0</v>
      </c>
      <c r="S1110" s="202"/>
      <c r="T1110" s="91">
        <f t="shared" si="114"/>
        <v>0</v>
      </c>
      <c r="U1110" s="201">
        <f>IF(V1110&gt;0,VLOOKUP($D1110,'BBLM COMCHECK'!$A:$Z,25,0),0)</f>
        <v>0</v>
      </c>
      <c r="V1110" s="202"/>
      <c r="W1110" s="91">
        <f t="shared" si="115"/>
        <v>0</v>
      </c>
      <c r="X1110" s="201">
        <f>IF(Y1110&gt;0,VLOOKUP($D1110,'BBLM COMCHECK'!$A:$Z,25,0),0)</f>
        <v>0</v>
      </c>
      <c r="Y1110" s="202"/>
      <c r="Z1110" s="91">
        <f t="shared" si="116"/>
        <v>0</v>
      </c>
      <c r="AA1110" s="203" t="str">
        <f>VLOOKUP(D1110,'BBLM COMCHECK'!$A:$I,9,0)</f>
        <v>normal</v>
      </c>
      <c r="AB1110" s="204">
        <f>VLOOKUP(D1110,'BBLM COMCHECK'!$A:$L,12,0)</f>
        <v>9575</v>
      </c>
      <c r="AC1110" s="201">
        <f t="shared" si="117"/>
        <v>0</v>
      </c>
      <c r="AD1110" s="94"/>
      <c r="AE1110" s="201"/>
      <c r="AF1110" s="201"/>
      <c r="AG1110" s="201"/>
      <c r="AH1110" s="201"/>
      <c r="AI1110" s="94"/>
      <c r="AJ1110" s="94"/>
      <c r="AK1110" s="87" t="s">
        <v>317</v>
      </c>
      <c r="AL1110" s="87" t="str">
        <f t="shared" si="118"/>
        <v>2026-01-15|06023|1082723000|0||0|1</v>
      </c>
      <c r="AP1110" s="198"/>
      <c r="AQ1110" s="198"/>
      <c r="AR1110" s="198"/>
      <c r="BC1110" s="87"/>
      <c r="BD1110" s="89" t="s">
        <v>318</v>
      </c>
      <c r="BE1110" s="87"/>
    </row>
    <row r="1111" spans="1:57" ht="26.25" customHeight="1">
      <c r="A1111" s="87" t="s">
        <v>816</v>
      </c>
      <c r="B1111" s="87" t="s">
        <v>75</v>
      </c>
      <c r="C1111" s="87" t="s">
        <v>75</v>
      </c>
      <c r="D1111" s="92" t="s">
        <v>1678</v>
      </c>
      <c r="E1111" s="92" t="s">
        <v>84</v>
      </c>
      <c r="F1111" s="92" t="s">
        <v>1646</v>
      </c>
      <c r="G1111" s="93" t="s">
        <v>133</v>
      </c>
      <c r="H1111" s="93">
        <v>27</v>
      </c>
      <c r="I1111" s="94" t="s">
        <v>27</v>
      </c>
      <c r="J1111" s="148" t="s">
        <v>320</v>
      </c>
      <c r="K1111" s="93" t="s">
        <v>321</v>
      </c>
      <c r="L1111" s="94" t="s">
        <v>322</v>
      </c>
      <c r="M1111" s="94">
        <v>30</v>
      </c>
      <c r="N1111" s="95">
        <f t="shared" si="112"/>
        <v>0</v>
      </c>
      <c r="O1111" s="201">
        <f>IF(P1111&gt;0,VLOOKUP($D1111,'BBLM COMCHECK'!$A:$S,14,0),0)</f>
        <v>0</v>
      </c>
      <c r="P1111" s="202"/>
      <c r="Q1111" s="91">
        <f t="shared" si="113"/>
        <v>0</v>
      </c>
      <c r="R1111" s="201">
        <f>IF(S1111&gt;0,VLOOKUP($D1111,'BBLM COMCHECK'!$A:$S,15,0),0)</f>
        <v>0</v>
      </c>
      <c r="S1111" s="202"/>
      <c r="T1111" s="91">
        <f t="shared" si="114"/>
        <v>0</v>
      </c>
      <c r="U1111" s="201">
        <f>IF(V1111&gt;0,VLOOKUP($D1111,'BBLM COMCHECK'!$A:$Z,25,0),0)</f>
        <v>0</v>
      </c>
      <c r="V1111" s="202"/>
      <c r="W1111" s="91">
        <f t="shared" si="115"/>
        <v>0</v>
      </c>
      <c r="X1111" s="201">
        <f>IF(Y1111&gt;0,VLOOKUP($D1111,'BBLM COMCHECK'!$A:$Z,25,0),0)</f>
        <v>0</v>
      </c>
      <c r="Y1111" s="202"/>
      <c r="Z1111" s="91">
        <f t="shared" si="116"/>
        <v>0</v>
      </c>
      <c r="AA1111" s="203" t="str">
        <f>VLOOKUP(D1111,'BBLM COMCHECK'!$A:$I,9,0)</f>
        <v>order stop</v>
      </c>
      <c r="AB1111" s="204">
        <f>VLOOKUP(D1111,'BBLM COMCHECK'!$A:$L,12,0)</f>
        <v>320</v>
      </c>
      <c r="AC1111" s="201">
        <f t="shared" si="117"/>
        <v>0</v>
      </c>
      <c r="AD1111" s="94"/>
      <c r="AE1111" s="201"/>
      <c r="AF1111" s="201"/>
      <c r="AG1111" s="201"/>
      <c r="AH1111" s="201"/>
      <c r="AI1111" s="94"/>
      <c r="AJ1111" s="94"/>
      <c r="AK1111" s="87" t="s">
        <v>323</v>
      </c>
      <c r="AL1111" s="87" t="str">
        <f t="shared" si="118"/>
        <v>2026-01-15|06023|1083898000|0||0|1</v>
      </c>
      <c r="AP1111" s="198"/>
      <c r="AQ1111" s="198"/>
      <c r="AR1111" s="198"/>
      <c r="BC1111" s="87"/>
      <c r="BD1111" s="89" t="s">
        <v>324</v>
      </c>
      <c r="BE1111" s="87"/>
    </row>
    <row r="1112" spans="1:57" ht="26.25" customHeight="1">
      <c r="A1112" s="87" t="s">
        <v>817</v>
      </c>
      <c r="B1112" s="87" t="s">
        <v>75</v>
      </c>
      <c r="C1112" s="87" t="s">
        <v>75</v>
      </c>
      <c r="D1112" s="92" t="s">
        <v>1679</v>
      </c>
      <c r="E1112" s="92" t="s">
        <v>84</v>
      </c>
      <c r="F1112" s="92" t="s">
        <v>1646</v>
      </c>
      <c r="G1112" s="93" t="s">
        <v>133</v>
      </c>
      <c r="H1112" s="93">
        <v>27</v>
      </c>
      <c r="I1112" s="94" t="s">
        <v>27</v>
      </c>
      <c r="J1112" s="148" t="s">
        <v>326</v>
      </c>
      <c r="K1112" s="93" t="s">
        <v>327</v>
      </c>
      <c r="L1112" s="94" t="s">
        <v>328</v>
      </c>
      <c r="M1112" s="94">
        <v>24</v>
      </c>
      <c r="N1112" s="95">
        <f t="shared" si="112"/>
        <v>0</v>
      </c>
      <c r="O1112" s="201">
        <f>IF(P1112&gt;0,VLOOKUP($D1112,'BBLM COMCHECK'!$A:$S,14,0),0)</f>
        <v>0</v>
      </c>
      <c r="P1112" s="202"/>
      <c r="Q1112" s="91">
        <f t="shared" si="113"/>
        <v>0</v>
      </c>
      <c r="R1112" s="201">
        <f>IF(S1112&gt;0,VLOOKUP($D1112,'BBLM COMCHECK'!$A:$S,15,0),0)</f>
        <v>0</v>
      </c>
      <c r="S1112" s="202"/>
      <c r="T1112" s="91">
        <f t="shared" si="114"/>
        <v>0</v>
      </c>
      <c r="U1112" s="201">
        <f>IF(V1112&gt;0,VLOOKUP($D1112,'BBLM COMCHECK'!$A:$Z,25,0),0)</f>
        <v>0</v>
      </c>
      <c r="V1112" s="202"/>
      <c r="W1112" s="91">
        <f t="shared" si="115"/>
        <v>0</v>
      </c>
      <c r="X1112" s="201">
        <f>IF(Y1112&gt;0,VLOOKUP($D1112,'BBLM COMCHECK'!$A:$Z,25,0),0)</f>
        <v>0</v>
      </c>
      <c r="Y1112" s="202"/>
      <c r="Z1112" s="91">
        <f t="shared" si="116"/>
        <v>0</v>
      </c>
      <c r="AA1112" s="203" t="str">
        <f>VLOOKUP(D1112,'BBLM COMCHECK'!$A:$I,9,0)</f>
        <v>normal</v>
      </c>
      <c r="AB1112" s="204">
        <f>VLOOKUP(D1112,'BBLM COMCHECK'!$A:$L,12,0)</f>
        <v>209</v>
      </c>
      <c r="AC1112" s="201">
        <f t="shared" si="117"/>
        <v>0</v>
      </c>
      <c r="AD1112" s="94"/>
      <c r="AE1112" s="201"/>
      <c r="AF1112" s="201"/>
      <c r="AG1112" s="201"/>
      <c r="AH1112" s="201"/>
      <c r="AI1112" s="94"/>
      <c r="AJ1112" s="94"/>
      <c r="AK1112" s="87" t="s">
        <v>329</v>
      </c>
      <c r="AL1112" s="87" t="str">
        <f t="shared" si="118"/>
        <v>2026-01-15|06023|1083903000|0||0|1</v>
      </c>
      <c r="AP1112" s="198"/>
      <c r="AQ1112" s="198"/>
      <c r="AR1112" s="198"/>
      <c r="BC1112" s="87"/>
      <c r="BD1112" s="89" t="s">
        <v>330</v>
      </c>
      <c r="BE1112" s="87"/>
    </row>
    <row r="1113" spans="1:57" ht="26.25" customHeight="1">
      <c r="A1113" s="87" t="s">
        <v>818</v>
      </c>
      <c r="B1113" s="87" t="s">
        <v>75</v>
      </c>
      <c r="C1113" s="87" t="s">
        <v>75</v>
      </c>
      <c r="D1113" s="92" t="s">
        <v>1680</v>
      </c>
      <c r="E1113" s="92" t="s">
        <v>84</v>
      </c>
      <c r="F1113" s="92" t="s">
        <v>1646</v>
      </c>
      <c r="G1113" s="93" t="s">
        <v>133</v>
      </c>
      <c r="H1113" s="93">
        <v>17</v>
      </c>
      <c r="I1113" s="94" t="s">
        <v>22</v>
      </c>
      <c r="J1113" s="148" t="s">
        <v>332</v>
      </c>
      <c r="K1113" s="93" t="s">
        <v>333</v>
      </c>
      <c r="L1113" s="94" t="s">
        <v>334</v>
      </c>
      <c r="M1113" s="94">
        <v>60</v>
      </c>
      <c r="N1113" s="95">
        <f t="shared" si="112"/>
        <v>0</v>
      </c>
      <c r="O1113" s="201">
        <f>IF(P1113&gt;0,VLOOKUP($D1113,'BBLM COMCHECK'!$A:$S,14,0),0)</f>
        <v>0</v>
      </c>
      <c r="P1113" s="202"/>
      <c r="Q1113" s="91">
        <f t="shared" si="113"/>
        <v>0</v>
      </c>
      <c r="R1113" s="201">
        <f>IF(S1113&gt;0,VLOOKUP($D1113,'BBLM COMCHECK'!$A:$S,15,0),0)</f>
        <v>0</v>
      </c>
      <c r="S1113" s="202"/>
      <c r="T1113" s="91">
        <f t="shared" si="114"/>
        <v>0</v>
      </c>
      <c r="U1113" s="201">
        <f>IF(V1113&gt;0,VLOOKUP($D1113,'BBLM COMCHECK'!$A:$Z,25,0),0)</f>
        <v>0</v>
      </c>
      <c r="V1113" s="202"/>
      <c r="W1113" s="91">
        <f t="shared" si="115"/>
        <v>0</v>
      </c>
      <c r="X1113" s="201">
        <f>IF(Y1113&gt;0,VLOOKUP($D1113,'BBLM COMCHECK'!$A:$Z,25,0),0)</f>
        <v>0</v>
      </c>
      <c r="Y1113" s="202"/>
      <c r="Z1113" s="91">
        <f t="shared" si="116"/>
        <v>0</v>
      </c>
      <c r="AA1113" s="203" t="str">
        <f>VLOOKUP(D1113,'BBLM COMCHECK'!$A:$I,9,0)</f>
        <v>normal</v>
      </c>
      <c r="AB1113" s="204">
        <f>VLOOKUP(D1113,'BBLM COMCHECK'!$A:$L,12,0)</f>
        <v>634</v>
      </c>
      <c r="AC1113" s="201">
        <f t="shared" si="117"/>
        <v>0</v>
      </c>
      <c r="AD1113" s="94"/>
      <c r="AE1113" s="201"/>
      <c r="AF1113" s="201"/>
      <c r="AG1113" s="201"/>
      <c r="AH1113" s="201"/>
      <c r="AI1113" s="94"/>
      <c r="AJ1113" s="94"/>
      <c r="AK1113" s="87" t="s">
        <v>335</v>
      </c>
      <c r="AL1113" s="87" t="str">
        <f t="shared" si="118"/>
        <v>2026-01-15|06023|1084369000|0||0|1</v>
      </c>
      <c r="AP1113" s="198"/>
      <c r="AQ1113" s="198"/>
      <c r="AR1113" s="198"/>
      <c r="BC1113" s="87"/>
      <c r="BD1113" s="89" t="s">
        <v>336</v>
      </c>
      <c r="BE1113" s="87"/>
    </row>
    <row r="1114" spans="1:57" ht="26.25" customHeight="1">
      <c r="A1114" s="87" t="s">
        <v>819</v>
      </c>
      <c r="B1114" s="87" t="s">
        <v>75</v>
      </c>
      <c r="C1114" s="87" t="s">
        <v>75</v>
      </c>
      <c r="D1114" s="92" t="s">
        <v>1681</v>
      </c>
      <c r="E1114" s="92" t="s">
        <v>84</v>
      </c>
      <c r="F1114" s="92" t="s">
        <v>1646</v>
      </c>
      <c r="G1114" s="93" t="s">
        <v>133</v>
      </c>
      <c r="H1114" s="93">
        <v>17</v>
      </c>
      <c r="I1114" s="94" t="s">
        <v>22</v>
      </c>
      <c r="J1114" s="148" t="s">
        <v>338</v>
      </c>
      <c r="K1114" s="93" t="s">
        <v>339</v>
      </c>
      <c r="L1114" s="94" t="s">
        <v>340</v>
      </c>
      <c r="M1114" s="94">
        <v>40</v>
      </c>
      <c r="N1114" s="95">
        <f t="shared" si="112"/>
        <v>0</v>
      </c>
      <c r="O1114" s="201">
        <f>IF(P1114&gt;0,VLOOKUP($D1114,'BBLM COMCHECK'!$A:$S,14,0),0)</f>
        <v>0</v>
      </c>
      <c r="P1114" s="202"/>
      <c r="Q1114" s="91">
        <f t="shared" si="113"/>
        <v>0</v>
      </c>
      <c r="R1114" s="201">
        <f>IF(S1114&gt;0,VLOOKUP($D1114,'BBLM COMCHECK'!$A:$S,15,0),0)</f>
        <v>0</v>
      </c>
      <c r="S1114" s="202"/>
      <c r="T1114" s="91">
        <f t="shared" si="114"/>
        <v>0</v>
      </c>
      <c r="U1114" s="201">
        <f>IF(V1114&gt;0,VLOOKUP($D1114,'BBLM COMCHECK'!$A:$Z,25,0),0)</f>
        <v>0</v>
      </c>
      <c r="V1114" s="202"/>
      <c r="W1114" s="91">
        <f t="shared" si="115"/>
        <v>0</v>
      </c>
      <c r="X1114" s="201">
        <f>IF(Y1114&gt;0,VLOOKUP($D1114,'BBLM COMCHECK'!$A:$Z,25,0),0)</f>
        <v>0</v>
      </c>
      <c r="Y1114" s="202"/>
      <c r="Z1114" s="91">
        <f t="shared" si="116"/>
        <v>0</v>
      </c>
      <c r="AA1114" s="203" t="str">
        <f>VLOOKUP(D1114,'BBLM COMCHECK'!$A:$I,9,0)</f>
        <v>order stop</v>
      </c>
      <c r="AB1114" s="204">
        <f>VLOOKUP(D1114,'BBLM COMCHECK'!$A:$L,12,0)</f>
        <v>9123</v>
      </c>
      <c r="AC1114" s="201">
        <f t="shared" si="117"/>
        <v>0</v>
      </c>
      <c r="AD1114" s="94"/>
      <c r="AE1114" s="201"/>
      <c r="AF1114" s="201"/>
      <c r="AG1114" s="201"/>
      <c r="AH1114" s="201"/>
      <c r="AI1114" s="94"/>
      <c r="AJ1114" s="94"/>
      <c r="AK1114" s="87" t="s">
        <v>341</v>
      </c>
      <c r="AL1114" s="87" t="str">
        <f t="shared" si="118"/>
        <v>2026-01-15|06023|1088129000|0||0|1</v>
      </c>
      <c r="AP1114" s="198"/>
      <c r="AQ1114" s="198"/>
      <c r="AR1114" s="198"/>
      <c r="BC1114" s="87"/>
      <c r="BD1114" s="89" t="s">
        <v>342</v>
      </c>
      <c r="BE1114" s="87"/>
    </row>
    <row r="1115" spans="1:57" ht="26.25" customHeight="1">
      <c r="A1115" s="87" t="s">
        <v>820</v>
      </c>
      <c r="B1115" s="87" t="s">
        <v>75</v>
      </c>
      <c r="C1115" s="87" t="s">
        <v>75</v>
      </c>
      <c r="D1115" s="92" t="s">
        <v>1682</v>
      </c>
      <c r="E1115" s="92" t="s">
        <v>84</v>
      </c>
      <c r="F1115" s="92" t="s">
        <v>1646</v>
      </c>
      <c r="G1115" s="93" t="s">
        <v>133</v>
      </c>
      <c r="H1115" s="93">
        <v>17</v>
      </c>
      <c r="I1115" s="94" t="s">
        <v>22</v>
      </c>
      <c r="J1115" s="148" t="s">
        <v>344</v>
      </c>
      <c r="K1115" s="93" t="s">
        <v>345</v>
      </c>
      <c r="L1115" s="94" t="s">
        <v>346</v>
      </c>
      <c r="M1115" s="94">
        <v>40</v>
      </c>
      <c r="N1115" s="95">
        <f t="shared" si="112"/>
        <v>0</v>
      </c>
      <c r="O1115" s="201">
        <f>IF(P1115&gt;0,VLOOKUP($D1115,'BBLM COMCHECK'!$A:$S,14,0),0)</f>
        <v>0</v>
      </c>
      <c r="P1115" s="202"/>
      <c r="Q1115" s="91">
        <f t="shared" si="113"/>
        <v>0</v>
      </c>
      <c r="R1115" s="201">
        <f>IF(S1115&gt;0,VLOOKUP($D1115,'BBLM COMCHECK'!$A:$S,15,0),0)</f>
        <v>0</v>
      </c>
      <c r="S1115" s="202"/>
      <c r="T1115" s="91">
        <f t="shared" si="114"/>
        <v>0</v>
      </c>
      <c r="U1115" s="201">
        <f>IF(V1115&gt;0,VLOOKUP($D1115,'BBLM COMCHECK'!$A:$Z,25,0),0)</f>
        <v>0</v>
      </c>
      <c r="V1115" s="202"/>
      <c r="W1115" s="91">
        <f t="shared" si="115"/>
        <v>0</v>
      </c>
      <c r="X1115" s="201">
        <f>IF(Y1115&gt;0,VLOOKUP($D1115,'BBLM COMCHECK'!$A:$Z,25,0),0)</f>
        <v>0</v>
      </c>
      <c r="Y1115" s="202"/>
      <c r="Z1115" s="91">
        <f t="shared" si="116"/>
        <v>0</v>
      </c>
      <c r="AA1115" s="203" t="str">
        <f>VLOOKUP(D1115,'BBLM COMCHECK'!$A:$I,9,0)</f>
        <v>order stop</v>
      </c>
      <c r="AB1115" s="204">
        <f>VLOOKUP(D1115,'BBLM COMCHECK'!$A:$L,12,0)</f>
        <v>14391</v>
      </c>
      <c r="AC1115" s="201">
        <f t="shared" si="117"/>
        <v>0</v>
      </c>
      <c r="AD1115" s="94"/>
      <c r="AE1115" s="201"/>
      <c r="AF1115" s="201"/>
      <c r="AG1115" s="201"/>
      <c r="AH1115" s="201"/>
      <c r="AI1115" s="94"/>
      <c r="AJ1115" s="94"/>
      <c r="AK1115" s="87" t="s">
        <v>347</v>
      </c>
      <c r="AL1115" s="87" t="str">
        <f t="shared" si="118"/>
        <v>2026-01-15|06023|1088134000|0||0|1</v>
      </c>
      <c r="AP1115" s="198"/>
      <c r="AQ1115" s="198"/>
      <c r="AR1115" s="198"/>
      <c r="BC1115" s="87"/>
      <c r="BD1115" s="89" t="s">
        <v>348</v>
      </c>
      <c r="BE1115" s="87"/>
    </row>
    <row r="1116" spans="1:57" ht="26.25" customHeight="1">
      <c r="A1116" s="87" t="s">
        <v>821</v>
      </c>
      <c r="B1116" s="87" t="s">
        <v>75</v>
      </c>
      <c r="C1116" s="87" t="s">
        <v>75</v>
      </c>
      <c r="D1116" s="92" t="s">
        <v>1683</v>
      </c>
      <c r="E1116" s="92" t="s">
        <v>84</v>
      </c>
      <c r="F1116" s="92" t="s">
        <v>1646</v>
      </c>
      <c r="G1116" s="93" t="s">
        <v>133</v>
      </c>
      <c r="H1116" s="93">
        <v>17</v>
      </c>
      <c r="I1116" s="94" t="s">
        <v>22</v>
      </c>
      <c r="J1116" s="148" t="s">
        <v>350</v>
      </c>
      <c r="K1116" s="93" t="s">
        <v>351</v>
      </c>
      <c r="L1116" s="94" t="s">
        <v>352</v>
      </c>
      <c r="M1116" s="94">
        <v>24</v>
      </c>
      <c r="N1116" s="95">
        <f t="shared" si="112"/>
        <v>0</v>
      </c>
      <c r="O1116" s="201">
        <f>IF(P1116&gt;0,VLOOKUP($D1116,'BBLM COMCHECK'!$A:$S,14,0),0)</f>
        <v>0</v>
      </c>
      <c r="P1116" s="202"/>
      <c r="Q1116" s="91">
        <f t="shared" si="113"/>
        <v>0</v>
      </c>
      <c r="R1116" s="201">
        <f>IF(S1116&gt;0,VLOOKUP($D1116,'BBLM COMCHECK'!$A:$S,15,0),0)</f>
        <v>0</v>
      </c>
      <c r="S1116" s="202"/>
      <c r="T1116" s="91">
        <f t="shared" si="114"/>
        <v>0</v>
      </c>
      <c r="U1116" s="201">
        <f>IF(V1116&gt;0,VLOOKUP($D1116,'BBLM COMCHECK'!$A:$Z,25,0),0)</f>
        <v>0</v>
      </c>
      <c r="V1116" s="202"/>
      <c r="W1116" s="91">
        <f t="shared" si="115"/>
        <v>0</v>
      </c>
      <c r="X1116" s="201">
        <f>IF(Y1116&gt;0,VLOOKUP($D1116,'BBLM COMCHECK'!$A:$Z,25,0),0)</f>
        <v>0</v>
      </c>
      <c r="Y1116" s="202"/>
      <c r="Z1116" s="91">
        <f t="shared" si="116"/>
        <v>0</v>
      </c>
      <c r="AA1116" s="203" t="str">
        <f>VLOOKUP(D1116,'BBLM COMCHECK'!$A:$I,9,0)</f>
        <v>normal</v>
      </c>
      <c r="AB1116" s="204">
        <f>VLOOKUP(D1116,'BBLM COMCHECK'!$A:$L,12,0)</f>
        <v>4742</v>
      </c>
      <c r="AC1116" s="201">
        <f t="shared" si="117"/>
        <v>0</v>
      </c>
      <c r="AD1116" s="94"/>
      <c r="AE1116" s="201"/>
      <c r="AF1116" s="201"/>
      <c r="AG1116" s="201"/>
      <c r="AH1116" s="201"/>
      <c r="AI1116" s="94"/>
      <c r="AJ1116" s="94"/>
      <c r="AK1116" s="87" t="s">
        <v>353</v>
      </c>
      <c r="AL1116" s="87" t="str">
        <f t="shared" si="118"/>
        <v>2026-01-15|06023|1088137000|0||0|1</v>
      </c>
      <c r="AP1116" s="198"/>
      <c r="AQ1116" s="198"/>
      <c r="AR1116" s="198"/>
      <c r="BC1116" s="87"/>
      <c r="BD1116" s="89" t="s">
        <v>354</v>
      </c>
      <c r="BE1116" s="87"/>
    </row>
    <row r="1117" spans="1:57" ht="26.25" customHeight="1">
      <c r="A1117" s="87" t="s">
        <v>822</v>
      </c>
      <c r="B1117" s="87" t="s">
        <v>75</v>
      </c>
      <c r="C1117" s="87" t="s">
        <v>75</v>
      </c>
      <c r="D1117" s="92" t="s">
        <v>1684</v>
      </c>
      <c r="E1117" s="92" t="s">
        <v>84</v>
      </c>
      <c r="F1117" s="92" t="s">
        <v>1646</v>
      </c>
      <c r="G1117" s="93" t="s">
        <v>133</v>
      </c>
      <c r="H1117" s="93">
        <v>17</v>
      </c>
      <c r="I1117" s="94" t="s">
        <v>22</v>
      </c>
      <c r="J1117" s="148" t="s">
        <v>356</v>
      </c>
      <c r="K1117" s="93" t="s">
        <v>357</v>
      </c>
      <c r="L1117" s="94" t="s">
        <v>358</v>
      </c>
      <c r="M1117" s="94">
        <v>40</v>
      </c>
      <c r="N1117" s="95">
        <f t="shared" si="112"/>
        <v>0</v>
      </c>
      <c r="O1117" s="201">
        <f>IF(P1117&gt;0,VLOOKUP($D1117,'BBLM COMCHECK'!$A:$S,14,0),0)</f>
        <v>0</v>
      </c>
      <c r="P1117" s="202"/>
      <c r="Q1117" s="91">
        <f t="shared" si="113"/>
        <v>0</v>
      </c>
      <c r="R1117" s="201">
        <f>IF(S1117&gt;0,VLOOKUP($D1117,'BBLM COMCHECK'!$A:$S,15,0),0)</f>
        <v>0</v>
      </c>
      <c r="S1117" s="202"/>
      <c r="T1117" s="91">
        <f t="shared" si="114"/>
        <v>0</v>
      </c>
      <c r="U1117" s="201">
        <f>IF(V1117&gt;0,VLOOKUP($D1117,'BBLM COMCHECK'!$A:$Z,25,0),0)</f>
        <v>0</v>
      </c>
      <c r="V1117" s="202"/>
      <c r="W1117" s="91">
        <f t="shared" si="115"/>
        <v>0</v>
      </c>
      <c r="X1117" s="201">
        <f>IF(Y1117&gt;0,VLOOKUP($D1117,'BBLM COMCHECK'!$A:$Z,25,0),0)</f>
        <v>0</v>
      </c>
      <c r="Y1117" s="202"/>
      <c r="Z1117" s="91">
        <f t="shared" si="116"/>
        <v>0</v>
      </c>
      <c r="AA1117" s="203" t="str">
        <f>VLOOKUP(D1117,'BBLM COMCHECK'!$A:$I,9,0)</f>
        <v>order stop</v>
      </c>
      <c r="AB1117" s="204">
        <f>VLOOKUP(D1117,'BBLM COMCHECK'!$A:$L,12,0)</f>
        <v>3927</v>
      </c>
      <c r="AC1117" s="201">
        <f t="shared" si="117"/>
        <v>0</v>
      </c>
      <c r="AD1117" s="94"/>
      <c r="AE1117" s="201"/>
      <c r="AF1117" s="201"/>
      <c r="AG1117" s="201"/>
      <c r="AH1117" s="201"/>
      <c r="AI1117" s="94"/>
      <c r="AJ1117" s="94"/>
      <c r="AK1117" s="87" t="s">
        <v>359</v>
      </c>
      <c r="AL1117" s="87" t="str">
        <f t="shared" si="118"/>
        <v>2026-01-15|06023|1088171000|0||0|1</v>
      </c>
      <c r="AP1117" s="198"/>
      <c r="AQ1117" s="198"/>
      <c r="AR1117" s="198"/>
      <c r="BC1117" s="87"/>
      <c r="BD1117" s="89" t="s">
        <v>360</v>
      </c>
      <c r="BE1117" s="87"/>
    </row>
    <row r="1118" spans="1:57" ht="26.25" customHeight="1">
      <c r="A1118" s="87" t="s">
        <v>823</v>
      </c>
      <c r="B1118" s="87" t="s">
        <v>75</v>
      </c>
      <c r="C1118" s="87" t="s">
        <v>75</v>
      </c>
      <c r="D1118" s="92" t="s">
        <v>1685</v>
      </c>
      <c r="E1118" s="92" t="s">
        <v>84</v>
      </c>
      <c r="F1118" s="92" t="s">
        <v>1646</v>
      </c>
      <c r="G1118" s="93" t="s">
        <v>133</v>
      </c>
      <c r="H1118" s="93">
        <v>17</v>
      </c>
      <c r="I1118" s="94" t="s">
        <v>22</v>
      </c>
      <c r="J1118" s="148" t="s">
        <v>362</v>
      </c>
      <c r="K1118" s="93" t="s">
        <v>363</v>
      </c>
      <c r="L1118" s="94" t="s">
        <v>364</v>
      </c>
      <c r="M1118" s="94">
        <v>40</v>
      </c>
      <c r="N1118" s="95">
        <f t="shared" si="112"/>
        <v>0</v>
      </c>
      <c r="O1118" s="201">
        <f>IF(P1118&gt;0,VLOOKUP($D1118,'BBLM COMCHECK'!$A:$S,14,0),0)</f>
        <v>0</v>
      </c>
      <c r="P1118" s="202"/>
      <c r="Q1118" s="91">
        <f t="shared" si="113"/>
        <v>0</v>
      </c>
      <c r="R1118" s="201">
        <f>IF(S1118&gt;0,VLOOKUP($D1118,'BBLM COMCHECK'!$A:$S,15,0),0)</f>
        <v>0</v>
      </c>
      <c r="S1118" s="202"/>
      <c r="T1118" s="91">
        <f t="shared" si="114"/>
        <v>0</v>
      </c>
      <c r="U1118" s="201">
        <f>IF(V1118&gt;0,VLOOKUP($D1118,'BBLM COMCHECK'!$A:$Z,25,0),0)</f>
        <v>0</v>
      </c>
      <c r="V1118" s="202"/>
      <c r="W1118" s="91">
        <f t="shared" si="115"/>
        <v>0</v>
      </c>
      <c r="X1118" s="201">
        <f>IF(Y1118&gt;0,VLOOKUP($D1118,'BBLM COMCHECK'!$A:$Z,25,0),0)</f>
        <v>0</v>
      </c>
      <c r="Y1118" s="202"/>
      <c r="Z1118" s="91">
        <f t="shared" si="116"/>
        <v>0</v>
      </c>
      <c r="AA1118" s="203" t="str">
        <f>VLOOKUP(D1118,'BBLM COMCHECK'!$A:$I,9,0)</f>
        <v>normal</v>
      </c>
      <c r="AB1118" s="204">
        <f>VLOOKUP(D1118,'BBLM COMCHECK'!$A:$L,12,0)</f>
        <v>5487</v>
      </c>
      <c r="AC1118" s="201">
        <f t="shared" si="117"/>
        <v>0</v>
      </c>
      <c r="AD1118" s="94"/>
      <c r="AE1118" s="201"/>
      <c r="AF1118" s="201"/>
      <c r="AG1118" s="201"/>
      <c r="AH1118" s="201"/>
      <c r="AI1118" s="94"/>
      <c r="AJ1118" s="94"/>
      <c r="AK1118" s="87" t="s">
        <v>365</v>
      </c>
      <c r="AL1118" s="87" t="str">
        <f t="shared" si="118"/>
        <v>2026-01-15|06023|1088175000|0||0|1</v>
      </c>
      <c r="AP1118" s="198"/>
      <c r="AQ1118" s="198"/>
      <c r="AR1118" s="198"/>
      <c r="BC1118" s="87"/>
      <c r="BD1118" s="89" t="s">
        <v>366</v>
      </c>
      <c r="BE1118" s="87"/>
    </row>
    <row r="1119" spans="1:57" ht="26.25" customHeight="1">
      <c r="A1119" s="87" t="s">
        <v>824</v>
      </c>
      <c r="B1119" s="87" t="s">
        <v>75</v>
      </c>
      <c r="C1119" s="87" t="s">
        <v>75</v>
      </c>
      <c r="D1119" s="92" t="s">
        <v>1686</v>
      </c>
      <c r="E1119" s="92" t="s">
        <v>84</v>
      </c>
      <c r="F1119" s="92" t="s">
        <v>1646</v>
      </c>
      <c r="G1119" s="93" t="s">
        <v>133</v>
      </c>
      <c r="H1119" s="93">
        <v>17</v>
      </c>
      <c r="I1119" s="94" t="s">
        <v>22</v>
      </c>
      <c r="J1119" s="148" t="s">
        <v>368</v>
      </c>
      <c r="K1119" s="93" t="s">
        <v>369</v>
      </c>
      <c r="L1119" s="94" t="s">
        <v>370</v>
      </c>
      <c r="M1119" s="94">
        <v>40</v>
      </c>
      <c r="N1119" s="95">
        <f t="shared" si="112"/>
        <v>0</v>
      </c>
      <c r="O1119" s="201">
        <f>IF(P1119&gt;0,VLOOKUP($D1119,'BBLM COMCHECK'!$A:$S,14,0),0)</f>
        <v>0</v>
      </c>
      <c r="P1119" s="202"/>
      <c r="Q1119" s="91">
        <f t="shared" si="113"/>
        <v>0</v>
      </c>
      <c r="R1119" s="201">
        <f>IF(S1119&gt;0,VLOOKUP($D1119,'BBLM COMCHECK'!$A:$S,15,0),0)</f>
        <v>0</v>
      </c>
      <c r="S1119" s="202"/>
      <c r="T1119" s="91">
        <f t="shared" si="114"/>
        <v>0</v>
      </c>
      <c r="U1119" s="201">
        <f>IF(V1119&gt;0,VLOOKUP($D1119,'BBLM COMCHECK'!$A:$Z,25,0),0)</f>
        <v>0</v>
      </c>
      <c r="V1119" s="202"/>
      <c r="W1119" s="91">
        <f t="shared" si="115"/>
        <v>0</v>
      </c>
      <c r="X1119" s="201">
        <f>IF(Y1119&gt;0,VLOOKUP($D1119,'BBLM COMCHECK'!$A:$Z,25,0),0)</f>
        <v>0</v>
      </c>
      <c r="Y1119" s="202"/>
      <c r="Z1119" s="91">
        <f t="shared" si="116"/>
        <v>0</v>
      </c>
      <c r="AA1119" s="203" t="str">
        <f>VLOOKUP(D1119,'BBLM COMCHECK'!$A:$I,9,0)</f>
        <v>order stop</v>
      </c>
      <c r="AB1119" s="204">
        <f>VLOOKUP(D1119,'BBLM COMCHECK'!$A:$L,12,0)</f>
        <v>2434</v>
      </c>
      <c r="AC1119" s="201">
        <f t="shared" si="117"/>
        <v>0</v>
      </c>
      <c r="AD1119" s="94"/>
      <c r="AE1119" s="201"/>
      <c r="AF1119" s="201"/>
      <c r="AG1119" s="201"/>
      <c r="AH1119" s="201"/>
      <c r="AI1119" s="94"/>
      <c r="AJ1119" s="94"/>
      <c r="AK1119" s="87" t="s">
        <v>371</v>
      </c>
      <c r="AL1119" s="87" t="str">
        <f t="shared" si="118"/>
        <v>2026-01-15|06023|1088200000|0||0|1</v>
      </c>
      <c r="AP1119" s="198"/>
      <c r="AQ1119" s="198"/>
      <c r="AR1119" s="198"/>
      <c r="BC1119" s="87"/>
      <c r="BD1119" s="89" t="s">
        <v>372</v>
      </c>
      <c r="BE1119" s="87"/>
    </row>
    <row r="1120" spans="1:57" ht="26.25" customHeight="1">
      <c r="A1120" s="87" t="s">
        <v>825</v>
      </c>
      <c r="B1120" s="87" t="s">
        <v>75</v>
      </c>
      <c r="C1120" s="87" t="s">
        <v>75</v>
      </c>
      <c r="D1120" s="92" t="s">
        <v>1687</v>
      </c>
      <c r="E1120" s="92" t="s">
        <v>84</v>
      </c>
      <c r="F1120" s="92" t="s">
        <v>1646</v>
      </c>
      <c r="G1120" s="93" t="s">
        <v>133</v>
      </c>
      <c r="H1120" s="93">
        <v>17</v>
      </c>
      <c r="I1120" s="94" t="s">
        <v>22</v>
      </c>
      <c r="J1120" s="148" t="s">
        <v>374</v>
      </c>
      <c r="K1120" s="93" t="s">
        <v>375</v>
      </c>
      <c r="L1120" s="94" t="s">
        <v>376</v>
      </c>
      <c r="M1120" s="94">
        <v>20</v>
      </c>
      <c r="N1120" s="95">
        <f t="shared" si="112"/>
        <v>0</v>
      </c>
      <c r="O1120" s="201">
        <f>IF(P1120&gt;0,VLOOKUP($D1120,'BBLM COMCHECK'!$A:$S,14,0),0)</f>
        <v>0</v>
      </c>
      <c r="P1120" s="202"/>
      <c r="Q1120" s="91">
        <f t="shared" si="113"/>
        <v>0</v>
      </c>
      <c r="R1120" s="201">
        <f>IF(S1120&gt;0,VLOOKUP($D1120,'BBLM COMCHECK'!$A:$S,15,0),0)</f>
        <v>0</v>
      </c>
      <c r="S1120" s="202"/>
      <c r="T1120" s="91">
        <f t="shared" si="114"/>
        <v>0</v>
      </c>
      <c r="U1120" s="201">
        <f>IF(V1120&gt;0,VLOOKUP($D1120,'BBLM COMCHECK'!$A:$Z,25,0),0)</f>
        <v>0</v>
      </c>
      <c r="V1120" s="202"/>
      <c r="W1120" s="91">
        <f t="shared" si="115"/>
        <v>0</v>
      </c>
      <c r="X1120" s="201">
        <f>IF(Y1120&gt;0,VLOOKUP($D1120,'BBLM COMCHECK'!$A:$Z,25,0),0)</f>
        <v>0</v>
      </c>
      <c r="Y1120" s="202"/>
      <c r="Z1120" s="91">
        <f t="shared" si="116"/>
        <v>0</v>
      </c>
      <c r="AA1120" s="203" t="str">
        <f>VLOOKUP(D1120,'BBLM COMCHECK'!$A:$I,9,0)</f>
        <v>normal</v>
      </c>
      <c r="AB1120" s="204">
        <f>VLOOKUP(D1120,'BBLM COMCHECK'!$A:$L,12,0)</f>
        <v>10577</v>
      </c>
      <c r="AC1120" s="201">
        <f t="shared" si="117"/>
        <v>0</v>
      </c>
      <c r="AD1120" s="94"/>
      <c r="AE1120" s="201"/>
      <c r="AF1120" s="201"/>
      <c r="AG1120" s="201"/>
      <c r="AH1120" s="201"/>
      <c r="AI1120" s="94"/>
      <c r="AJ1120" s="94"/>
      <c r="AK1120" s="87" t="s">
        <v>377</v>
      </c>
      <c r="AL1120" s="87" t="str">
        <f t="shared" si="118"/>
        <v>2026-01-15|06023|1088243000|0||0|1</v>
      </c>
      <c r="AP1120" s="198"/>
      <c r="AQ1120" s="198"/>
      <c r="AR1120" s="198"/>
      <c r="BC1120" s="87"/>
      <c r="BD1120" s="89" t="s">
        <v>378</v>
      </c>
      <c r="BE1120" s="87"/>
    </row>
    <row r="1121" spans="1:57" ht="26.25" customHeight="1">
      <c r="A1121" s="87" t="s">
        <v>826</v>
      </c>
      <c r="B1121" s="87" t="s">
        <v>75</v>
      </c>
      <c r="C1121" s="87" t="s">
        <v>75</v>
      </c>
      <c r="D1121" s="92" t="s">
        <v>1688</v>
      </c>
      <c r="E1121" s="92" t="s">
        <v>84</v>
      </c>
      <c r="F1121" s="92" t="s">
        <v>1646</v>
      </c>
      <c r="G1121" s="93" t="s">
        <v>133</v>
      </c>
      <c r="H1121" s="93">
        <v>21</v>
      </c>
      <c r="I1121" s="94" t="s">
        <v>24</v>
      </c>
      <c r="J1121" s="148" t="s">
        <v>380</v>
      </c>
      <c r="K1121" s="93" t="s">
        <v>381</v>
      </c>
      <c r="L1121" s="94" t="s">
        <v>382</v>
      </c>
      <c r="M1121" s="94">
        <v>48</v>
      </c>
      <c r="N1121" s="95">
        <f t="shared" si="112"/>
        <v>0</v>
      </c>
      <c r="O1121" s="201">
        <f>IF(P1121&gt;0,VLOOKUP($D1121,'BBLM COMCHECK'!$A:$S,14,0),0)</f>
        <v>0</v>
      </c>
      <c r="P1121" s="202"/>
      <c r="Q1121" s="91">
        <f t="shared" si="113"/>
        <v>0</v>
      </c>
      <c r="R1121" s="201">
        <f>IF(S1121&gt;0,VLOOKUP($D1121,'BBLM COMCHECK'!$A:$S,15,0),0)</f>
        <v>0</v>
      </c>
      <c r="S1121" s="202"/>
      <c r="T1121" s="91">
        <f t="shared" si="114"/>
        <v>0</v>
      </c>
      <c r="U1121" s="201">
        <f>IF(V1121&gt;0,VLOOKUP($D1121,'BBLM COMCHECK'!$A:$Z,25,0),0)</f>
        <v>0</v>
      </c>
      <c r="V1121" s="202"/>
      <c r="W1121" s="91">
        <f t="shared" si="115"/>
        <v>0</v>
      </c>
      <c r="X1121" s="201">
        <f>IF(Y1121&gt;0,VLOOKUP($D1121,'BBLM COMCHECK'!$A:$Z,25,0),0)</f>
        <v>0</v>
      </c>
      <c r="Y1121" s="202"/>
      <c r="Z1121" s="91">
        <f t="shared" si="116"/>
        <v>0</v>
      </c>
      <c r="AA1121" s="203" t="str">
        <f>VLOOKUP(D1121,'BBLM COMCHECK'!$A:$I,9,0)</f>
        <v>order stop</v>
      </c>
      <c r="AB1121" s="204">
        <f>VLOOKUP(D1121,'BBLM COMCHECK'!$A:$L,12,0)</f>
        <v>43874</v>
      </c>
      <c r="AC1121" s="201">
        <f t="shared" si="117"/>
        <v>0</v>
      </c>
      <c r="AD1121" s="94"/>
      <c r="AE1121" s="201"/>
      <c r="AF1121" s="201"/>
      <c r="AG1121" s="201"/>
      <c r="AH1121" s="201"/>
      <c r="AI1121" s="94"/>
      <c r="AJ1121" s="94"/>
      <c r="AK1121" s="87" t="s">
        <v>383</v>
      </c>
      <c r="AL1121" s="87" t="str">
        <f t="shared" si="118"/>
        <v>2026-01-15|06023|1089271000|0||0|1</v>
      </c>
      <c r="AP1121" s="198"/>
      <c r="AQ1121" s="198"/>
      <c r="AR1121" s="198"/>
      <c r="BC1121" s="87"/>
      <c r="BD1121" s="89" t="s">
        <v>384</v>
      </c>
      <c r="BE1121" s="87"/>
    </row>
    <row r="1122" spans="1:57" ht="26.25" customHeight="1">
      <c r="A1122" s="87" t="s">
        <v>827</v>
      </c>
      <c r="B1122" s="87" t="s">
        <v>75</v>
      </c>
      <c r="C1122" s="87" t="s">
        <v>75</v>
      </c>
      <c r="D1122" s="92" t="s">
        <v>1689</v>
      </c>
      <c r="E1122" s="92" t="s">
        <v>84</v>
      </c>
      <c r="F1122" s="92" t="s">
        <v>1646</v>
      </c>
      <c r="G1122" s="93" t="s">
        <v>133</v>
      </c>
      <c r="H1122" s="93">
        <v>27</v>
      </c>
      <c r="I1122" s="94" t="s">
        <v>27</v>
      </c>
      <c r="J1122" s="148" t="s">
        <v>386</v>
      </c>
      <c r="K1122" s="93" t="s">
        <v>387</v>
      </c>
      <c r="L1122" s="94" t="s">
        <v>388</v>
      </c>
      <c r="M1122" s="94">
        <v>24</v>
      </c>
      <c r="N1122" s="95">
        <f t="shared" si="112"/>
        <v>0</v>
      </c>
      <c r="O1122" s="201">
        <f>IF(P1122&gt;0,VLOOKUP($D1122,'BBLM COMCHECK'!$A:$S,14,0),0)</f>
        <v>0</v>
      </c>
      <c r="P1122" s="202"/>
      <c r="Q1122" s="91">
        <f t="shared" si="113"/>
        <v>0</v>
      </c>
      <c r="R1122" s="201">
        <f>IF(S1122&gt;0,VLOOKUP($D1122,'BBLM COMCHECK'!$A:$S,15,0),0)</f>
        <v>0</v>
      </c>
      <c r="S1122" s="202"/>
      <c r="T1122" s="91">
        <f t="shared" si="114"/>
        <v>0</v>
      </c>
      <c r="U1122" s="201">
        <f>IF(V1122&gt;0,VLOOKUP($D1122,'BBLM COMCHECK'!$A:$Z,25,0),0)</f>
        <v>0</v>
      </c>
      <c r="V1122" s="202"/>
      <c r="W1122" s="91">
        <f t="shared" si="115"/>
        <v>0</v>
      </c>
      <c r="X1122" s="201">
        <f>IF(Y1122&gt;0,VLOOKUP($D1122,'BBLM COMCHECK'!$A:$Z,25,0),0)</f>
        <v>0</v>
      </c>
      <c r="Y1122" s="202"/>
      <c r="Z1122" s="91">
        <f t="shared" si="116"/>
        <v>0</v>
      </c>
      <c r="AA1122" s="203" t="str">
        <f>VLOOKUP(D1122,'BBLM COMCHECK'!$A:$I,9,0)</f>
        <v>normal</v>
      </c>
      <c r="AB1122" s="204">
        <f>VLOOKUP(D1122,'BBLM COMCHECK'!$A:$L,12,0)</f>
        <v>1079</v>
      </c>
      <c r="AC1122" s="201">
        <f t="shared" si="117"/>
        <v>0</v>
      </c>
      <c r="AD1122" s="94"/>
      <c r="AE1122" s="201"/>
      <c r="AF1122" s="201"/>
      <c r="AG1122" s="201"/>
      <c r="AH1122" s="201"/>
      <c r="AI1122" s="94"/>
      <c r="AJ1122" s="94"/>
      <c r="AK1122" s="87" t="s">
        <v>389</v>
      </c>
      <c r="AL1122" s="87" t="str">
        <f t="shared" si="118"/>
        <v>2026-01-15|06023|1090446000|0||0|1</v>
      </c>
      <c r="AP1122" s="198"/>
      <c r="AQ1122" s="198"/>
      <c r="AR1122" s="198"/>
      <c r="BC1122" s="87"/>
      <c r="BD1122" s="89" t="s">
        <v>390</v>
      </c>
      <c r="BE1122" s="87"/>
    </row>
    <row r="1123" spans="1:57" ht="26.25" customHeight="1">
      <c r="A1123" s="87" t="s">
        <v>828</v>
      </c>
      <c r="B1123" s="87" t="s">
        <v>75</v>
      </c>
      <c r="C1123" s="87" t="s">
        <v>75</v>
      </c>
      <c r="D1123" s="92" t="s">
        <v>1690</v>
      </c>
      <c r="E1123" s="92" t="s">
        <v>84</v>
      </c>
      <c r="F1123" s="92" t="s">
        <v>1646</v>
      </c>
      <c r="G1123" s="93" t="s">
        <v>133</v>
      </c>
      <c r="H1123" s="93">
        <v>27</v>
      </c>
      <c r="I1123" s="94" t="s">
        <v>27</v>
      </c>
      <c r="J1123" s="148" t="s">
        <v>392</v>
      </c>
      <c r="K1123" s="93" t="s">
        <v>393</v>
      </c>
      <c r="L1123" s="94" t="s">
        <v>394</v>
      </c>
      <c r="M1123" s="94">
        <v>12</v>
      </c>
      <c r="N1123" s="95">
        <f t="shared" si="112"/>
        <v>0</v>
      </c>
      <c r="O1123" s="201">
        <f>IF(P1123&gt;0,VLOOKUP($D1123,'BBLM COMCHECK'!$A:$S,14,0),0)</f>
        <v>0</v>
      </c>
      <c r="P1123" s="202"/>
      <c r="Q1123" s="91">
        <f t="shared" si="113"/>
        <v>0</v>
      </c>
      <c r="R1123" s="201">
        <f>IF(S1123&gt;0,VLOOKUP($D1123,'BBLM COMCHECK'!$A:$S,15,0),0)</f>
        <v>0</v>
      </c>
      <c r="S1123" s="202"/>
      <c r="T1123" s="91">
        <f t="shared" si="114"/>
        <v>0</v>
      </c>
      <c r="U1123" s="201">
        <f>IF(V1123&gt;0,VLOOKUP($D1123,'BBLM COMCHECK'!$A:$Z,25,0),0)</f>
        <v>0</v>
      </c>
      <c r="V1123" s="202"/>
      <c r="W1123" s="91">
        <f t="shared" si="115"/>
        <v>0</v>
      </c>
      <c r="X1123" s="201">
        <f>IF(Y1123&gt;0,VLOOKUP($D1123,'BBLM COMCHECK'!$A:$Z,25,0),0)</f>
        <v>0</v>
      </c>
      <c r="Y1123" s="202"/>
      <c r="Z1123" s="91">
        <f t="shared" si="116"/>
        <v>0</v>
      </c>
      <c r="AA1123" s="203" t="str">
        <f>VLOOKUP(D1123,'BBLM COMCHECK'!$A:$I,9,0)</f>
        <v>normal</v>
      </c>
      <c r="AB1123" s="204">
        <f>VLOOKUP(D1123,'BBLM COMCHECK'!$A:$L,12,0)</f>
        <v>458</v>
      </c>
      <c r="AC1123" s="201">
        <f t="shared" si="117"/>
        <v>0</v>
      </c>
      <c r="AD1123" s="94"/>
      <c r="AE1123" s="201"/>
      <c r="AF1123" s="201"/>
      <c r="AG1123" s="201"/>
      <c r="AH1123" s="201"/>
      <c r="AI1123" s="94"/>
      <c r="AJ1123" s="94"/>
      <c r="AK1123" s="87" t="s">
        <v>395</v>
      </c>
      <c r="AL1123" s="87" t="str">
        <f t="shared" si="118"/>
        <v>2026-01-15|06023|1090872000|0||0|1</v>
      </c>
      <c r="AP1123" s="198"/>
      <c r="AQ1123" s="198"/>
      <c r="AR1123" s="198"/>
      <c r="BC1123" s="87"/>
      <c r="BD1123" s="89" t="s">
        <v>396</v>
      </c>
      <c r="BE1123" s="87"/>
    </row>
    <row r="1124" spans="1:57" ht="26.25" customHeight="1">
      <c r="A1124" s="87" t="s">
        <v>829</v>
      </c>
      <c r="B1124" s="87" t="s">
        <v>75</v>
      </c>
      <c r="C1124" s="87" t="s">
        <v>75</v>
      </c>
      <c r="D1124" s="92" t="s">
        <v>1691</v>
      </c>
      <c r="E1124" s="92" t="s">
        <v>84</v>
      </c>
      <c r="F1124" s="92" t="s">
        <v>1646</v>
      </c>
      <c r="G1124" s="93" t="s">
        <v>133</v>
      </c>
      <c r="H1124" s="93">
        <v>21</v>
      </c>
      <c r="I1124" s="94" t="s">
        <v>24</v>
      </c>
      <c r="J1124" s="148" t="s">
        <v>398</v>
      </c>
      <c r="K1124" s="93" t="s">
        <v>399</v>
      </c>
      <c r="L1124" s="94" t="s">
        <v>400</v>
      </c>
      <c r="M1124" s="94">
        <v>12</v>
      </c>
      <c r="N1124" s="95">
        <f t="shared" si="112"/>
        <v>0</v>
      </c>
      <c r="O1124" s="201">
        <f>IF(P1124&gt;0,VLOOKUP($D1124,'BBLM COMCHECK'!$A:$S,14,0),0)</f>
        <v>0</v>
      </c>
      <c r="P1124" s="202"/>
      <c r="Q1124" s="91">
        <f t="shared" si="113"/>
        <v>0</v>
      </c>
      <c r="R1124" s="201">
        <f>IF(S1124&gt;0,VLOOKUP($D1124,'BBLM COMCHECK'!$A:$S,15,0),0)</f>
        <v>0</v>
      </c>
      <c r="S1124" s="202"/>
      <c r="T1124" s="91">
        <f t="shared" si="114"/>
        <v>0</v>
      </c>
      <c r="U1124" s="201">
        <f>IF(V1124&gt;0,VLOOKUP($D1124,'BBLM COMCHECK'!$A:$Z,25,0),0)</f>
        <v>0</v>
      </c>
      <c r="V1124" s="202"/>
      <c r="W1124" s="91">
        <f t="shared" si="115"/>
        <v>0</v>
      </c>
      <c r="X1124" s="201">
        <f>IF(Y1124&gt;0,VLOOKUP($D1124,'BBLM COMCHECK'!$A:$Z,25,0),0)</f>
        <v>0</v>
      </c>
      <c r="Y1124" s="202"/>
      <c r="Z1124" s="91">
        <f t="shared" si="116"/>
        <v>0</v>
      </c>
      <c r="AA1124" s="203" t="str">
        <f>VLOOKUP(D1124,'BBLM COMCHECK'!$A:$I,9,0)</f>
        <v>order stop</v>
      </c>
      <c r="AB1124" s="204">
        <f>VLOOKUP(D1124,'BBLM COMCHECK'!$A:$L,12,0)</f>
        <v>497</v>
      </c>
      <c r="AC1124" s="201">
        <f t="shared" si="117"/>
        <v>0</v>
      </c>
      <c r="AD1124" s="94"/>
      <c r="AE1124" s="201"/>
      <c r="AF1124" s="201"/>
      <c r="AG1124" s="201"/>
      <c r="AH1124" s="201"/>
      <c r="AI1124" s="94"/>
      <c r="AJ1124" s="94"/>
      <c r="AK1124" s="87" t="s">
        <v>401</v>
      </c>
      <c r="AL1124" s="87" t="str">
        <f t="shared" si="118"/>
        <v>2026-01-15|06023|1092661000|0||0|1</v>
      </c>
      <c r="AP1124" s="198"/>
      <c r="AQ1124" s="198"/>
      <c r="AR1124" s="198"/>
      <c r="BC1124" s="87"/>
      <c r="BD1124" s="89" t="s">
        <v>402</v>
      </c>
      <c r="BE1124" s="87"/>
    </row>
    <row r="1125" spans="1:57" ht="26.25" customHeight="1">
      <c r="A1125" s="87" t="s">
        <v>830</v>
      </c>
      <c r="B1125" s="87" t="s">
        <v>75</v>
      </c>
      <c r="C1125" s="87" t="s">
        <v>75</v>
      </c>
      <c r="D1125" s="92" t="s">
        <v>1692</v>
      </c>
      <c r="E1125" s="92" t="s">
        <v>84</v>
      </c>
      <c r="F1125" s="92" t="s">
        <v>1646</v>
      </c>
      <c r="G1125" s="93" t="s">
        <v>133</v>
      </c>
      <c r="H1125" s="93">
        <v>26</v>
      </c>
      <c r="I1125" s="94" t="s">
        <v>25</v>
      </c>
      <c r="J1125" s="148" t="s">
        <v>404</v>
      </c>
      <c r="K1125" s="93" t="s">
        <v>405</v>
      </c>
      <c r="L1125" s="94" t="s">
        <v>406</v>
      </c>
      <c r="M1125" s="94">
        <v>12</v>
      </c>
      <c r="N1125" s="95">
        <f t="shared" si="112"/>
        <v>0</v>
      </c>
      <c r="O1125" s="201">
        <f>IF(P1125&gt;0,VLOOKUP($D1125,'BBLM COMCHECK'!$A:$S,14,0),0)</f>
        <v>0</v>
      </c>
      <c r="P1125" s="202"/>
      <c r="Q1125" s="91">
        <f t="shared" si="113"/>
        <v>0</v>
      </c>
      <c r="R1125" s="201">
        <f>IF(S1125&gt;0,VLOOKUP($D1125,'BBLM COMCHECK'!$A:$S,15,0),0)</f>
        <v>0</v>
      </c>
      <c r="S1125" s="202"/>
      <c r="T1125" s="91">
        <f t="shared" si="114"/>
        <v>0</v>
      </c>
      <c r="U1125" s="201">
        <f>IF(V1125&gt;0,VLOOKUP($D1125,'BBLM COMCHECK'!$A:$Z,25,0),0)</f>
        <v>0</v>
      </c>
      <c r="V1125" s="202"/>
      <c r="W1125" s="91">
        <f t="shared" si="115"/>
        <v>0</v>
      </c>
      <c r="X1125" s="201">
        <f>IF(Y1125&gt;0,VLOOKUP($D1125,'BBLM COMCHECK'!$A:$Z,25,0),0)</f>
        <v>0</v>
      </c>
      <c r="Y1125" s="202"/>
      <c r="Z1125" s="91">
        <f t="shared" si="116"/>
        <v>0</v>
      </c>
      <c r="AA1125" s="203" t="str">
        <f>VLOOKUP(D1125,'BBLM COMCHECK'!$A:$I,9,0)</f>
        <v>normal</v>
      </c>
      <c r="AB1125" s="204">
        <f>VLOOKUP(D1125,'BBLM COMCHECK'!$A:$L,12,0)</f>
        <v>22469</v>
      </c>
      <c r="AC1125" s="201">
        <f t="shared" si="117"/>
        <v>0</v>
      </c>
      <c r="AD1125" s="94"/>
      <c r="AE1125" s="201"/>
      <c r="AF1125" s="201"/>
      <c r="AG1125" s="201"/>
      <c r="AH1125" s="201"/>
      <c r="AI1125" s="94"/>
      <c r="AJ1125" s="94"/>
      <c r="AK1125" s="87" t="s">
        <v>407</v>
      </c>
      <c r="AL1125" s="87" t="str">
        <f t="shared" si="118"/>
        <v>2026-01-15|06023|1102123000|0||0|1</v>
      </c>
      <c r="AP1125" s="198"/>
      <c r="AQ1125" s="198"/>
      <c r="AR1125" s="198"/>
      <c r="BC1125" s="87"/>
      <c r="BD1125" s="89" t="s">
        <v>408</v>
      </c>
      <c r="BE1125" s="87"/>
    </row>
    <row r="1126" spans="1:57" ht="26.25" customHeight="1">
      <c r="A1126" s="87" t="s">
        <v>831</v>
      </c>
      <c r="B1126" s="87" t="s">
        <v>75</v>
      </c>
      <c r="C1126" s="87" t="s">
        <v>75</v>
      </c>
      <c r="D1126" s="92" t="s">
        <v>1693</v>
      </c>
      <c r="E1126" s="92" t="s">
        <v>84</v>
      </c>
      <c r="F1126" s="92" t="s">
        <v>1646</v>
      </c>
      <c r="G1126" s="93" t="s">
        <v>133</v>
      </c>
      <c r="H1126" s="93">
        <v>26</v>
      </c>
      <c r="I1126" s="94" t="s">
        <v>25</v>
      </c>
      <c r="J1126" s="148" t="s">
        <v>410</v>
      </c>
      <c r="K1126" s="93" t="s">
        <v>411</v>
      </c>
      <c r="L1126" s="94" t="s">
        <v>412</v>
      </c>
      <c r="M1126" s="94">
        <v>12</v>
      </c>
      <c r="N1126" s="95">
        <f t="shared" si="112"/>
        <v>0</v>
      </c>
      <c r="O1126" s="201">
        <f>IF(P1126&gt;0,VLOOKUP($D1126,'BBLM COMCHECK'!$A:$S,14,0),0)</f>
        <v>0</v>
      </c>
      <c r="P1126" s="202"/>
      <c r="Q1126" s="91">
        <f t="shared" si="113"/>
        <v>0</v>
      </c>
      <c r="R1126" s="201">
        <f>IF(S1126&gt;0,VLOOKUP($D1126,'BBLM COMCHECK'!$A:$S,15,0),0)</f>
        <v>0</v>
      </c>
      <c r="S1126" s="202"/>
      <c r="T1126" s="91">
        <f t="shared" si="114"/>
        <v>0</v>
      </c>
      <c r="U1126" s="201">
        <f>IF(V1126&gt;0,VLOOKUP($D1126,'BBLM COMCHECK'!$A:$Z,25,0),0)</f>
        <v>0</v>
      </c>
      <c r="V1126" s="202"/>
      <c r="W1126" s="91">
        <f t="shared" si="115"/>
        <v>0</v>
      </c>
      <c r="X1126" s="201">
        <f>IF(Y1126&gt;0,VLOOKUP($D1126,'BBLM COMCHECK'!$A:$Z,25,0),0)</f>
        <v>0</v>
      </c>
      <c r="Y1126" s="202"/>
      <c r="Z1126" s="91">
        <f t="shared" si="116"/>
        <v>0</v>
      </c>
      <c r="AA1126" s="203" t="str">
        <f>VLOOKUP(D1126,'BBLM COMCHECK'!$A:$I,9,0)</f>
        <v>normal</v>
      </c>
      <c r="AB1126" s="204">
        <f>VLOOKUP(D1126,'BBLM COMCHECK'!$A:$L,12,0)</f>
        <v>1934</v>
      </c>
      <c r="AC1126" s="201">
        <f t="shared" si="117"/>
        <v>0</v>
      </c>
      <c r="AD1126" s="94"/>
      <c r="AE1126" s="201"/>
      <c r="AF1126" s="201"/>
      <c r="AG1126" s="201"/>
      <c r="AH1126" s="201"/>
      <c r="AI1126" s="94"/>
      <c r="AJ1126" s="94"/>
      <c r="AK1126" s="87" t="s">
        <v>413</v>
      </c>
      <c r="AL1126" s="87" t="str">
        <f t="shared" si="118"/>
        <v>2026-01-15|06023|1108244000|0||0|1</v>
      </c>
      <c r="AP1126" s="198"/>
      <c r="AQ1126" s="198"/>
      <c r="AR1126" s="198"/>
      <c r="BC1126" s="87"/>
      <c r="BD1126" s="89" t="s">
        <v>887</v>
      </c>
      <c r="BE1126" s="87"/>
    </row>
    <row r="1127" spans="1:57" ht="26.25" customHeight="1">
      <c r="A1127" s="87" t="s">
        <v>832</v>
      </c>
      <c r="B1127" s="87" t="s">
        <v>75</v>
      </c>
      <c r="C1127" s="87" t="s">
        <v>75</v>
      </c>
      <c r="D1127" s="92" t="s">
        <v>1694</v>
      </c>
      <c r="E1127" s="92" t="s">
        <v>84</v>
      </c>
      <c r="F1127" s="92" t="s">
        <v>1646</v>
      </c>
      <c r="G1127" s="93" t="s">
        <v>133</v>
      </c>
      <c r="H1127" s="93">
        <v>11</v>
      </c>
      <c r="I1127" s="94" t="s">
        <v>20</v>
      </c>
      <c r="J1127" s="148" t="s">
        <v>416</v>
      </c>
      <c r="K1127" s="93" t="s">
        <v>417</v>
      </c>
      <c r="L1127" s="94" t="s">
        <v>418</v>
      </c>
      <c r="M1127" s="94">
        <v>8</v>
      </c>
      <c r="N1127" s="95">
        <f t="shared" si="112"/>
        <v>0</v>
      </c>
      <c r="O1127" s="201">
        <f>IF(P1127&gt;0,VLOOKUP($D1127,'BBLM COMCHECK'!$A:$S,14,0),0)</f>
        <v>0</v>
      </c>
      <c r="P1127" s="202"/>
      <c r="Q1127" s="91">
        <f t="shared" si="113"/>
        <v>0</v>
      </c>
      <c r="R1127" s="201">
        <f>IF(S1127&gt;0,VLOOKUP($D1127,'BBLM COMCHECK'!$A:$S,15,0),0)</f>
        <v>0</v>
      </c>
      <c r="S1127" s="202"/>
      <c r="T1127" s="91">
        <f t="shared" si="114"/>
        <v>0</v>
      </c>
      <c r="U1127" s="201">
        <f>IF(V1127&gt;0,VLOOKUP($D1127,'BBLM COMCHECK'!$A:$Z,25,0),0)</f>
        <v>0</v>
      </c>
      <c r="V1127" s="202"/>
      <c r="W1127" s="91">
        <f t="shared" si="115"/>
        <v>0</v>
      </c>
      <c r="X1127" s="201">
        <f>IF(Y1127&gt;0,VLOOKUP($D1127,'BBLM COMCHECK'!$A:$Z,25,0),0)</f>
        <v>0</v>
      </c>
      <c r="Y1127" s="202"/>
      <c r="Z1127" s="91">
        <f t="shared" si="116"/>
        <v>0</v>
      </c>
      <c r="AA1127" s="203" t="str">
        <f>VLOOKUP(D1127,'BBLM COMCHECK'!$A:$I,9,0)</f>
        <v>normal</v>
      </c>
      <c r="AB1127" s="204">
        <f>VLOOKUP(D1127,'BBLM COMCHECK'!$A:$L,12,0)</f>
        <v>29</v>
      </c>
      <c r="AC1127" s="201">
        <f t="shared" si="117"/>
        <v>0</v>
      </c>
      <c r="AD1127" s="94"/>
      <c r="AE1127" s="201"/>
      <c r="AF1127" s="201"/>
      <c r="AG1127" s="201"/>
      <c r="AH1127" s="201"/>
      <c r="AI1127" s="94"/>
      <c r="AJ1127" s="94"/>
      <c r="AK1127" s="87" t="s">
        <v>419</v>
      </c>
      <c r="AL1127" s="87" t="str">
        <f t="shared" si="118"/>
        <v>2026-01-15|06023|1114756000|0||0|1</v>
      </c>
      <c r="AP1127" s="198"/>
      <c r="AQ1127" s="198"/>
      <c r="AR1127" s="198"/>
      <c r="BC1127" s="87"/>
      <c r="BD1127" s="89" t="s">
        <v>420</v>
      </c>
      <c r="BE1127" s="87"/>
    </row>
    <row r="1128" spans="1:57" ht="26.25" customHeight="1">
      <c r="A1128" s="87" t="s">
        <v>833</v>
      </c>
      <c r="B1128" s="87" t="s">
        <v>75</v>
      </c>
      <c r="C1128" s="87" t="s">
        <v>75</v>
      </c>
      <c r="D1128" s="92" t="s">
        <v>1695</v>
      </c>
      <c r="E1128" s="92" t="s">
        <v>84</v>
      </c>
      <c r="F1128" s="92" t="s">
        <v>1646</v>
      </c>
      <c r="G1128" s="93" t="s">
        <v>133</v>
      </c>
      <c r="H1128" s="93">
        <v>21</v>
      </c>
      <c r="I1128" s="94" t="s">
        <v>24</v>
      </c>
      <c r="J1128" s="148" t="s">
        <v>422</v>
      </c>
      <c r="K1128" s="93" t="s">
        <v>423</v>
      </c>
      <c r="L1128" s="94" t="s">
        <v>424</v>
      </c>
      <c r="M1128" s="94">
        <v>36</v>
      </c>
      <c r="N1128" s="95">
        <f t="shared" si="112"/>
        <v>0</v>
      </c>
      <c r="O1128" s="201">
        <f>IF(P1128&gt;0,VLOOKUP($D1128,'BBLM COMCHECK'!$A:$S,14,0),0)</f>
        <v>0</v>
      </c>
      <c r="P1128" s="202"/>
      <c r="Q1128" s="91">
        <f t="shared" si="113"/>
        <v>0</v>
      </c>
      <c r="R1128" s="201">
        <f>IF(S1128&gt;0,VLOOKUP($D1128,'BBLM COMCHECK'!$A:$S,15,0),0)</f>
        <v>0</v>
      </c>
      <c r="S1128" s="202"/>
      <c r="T1128" s="91">
        <f t="shared" si="114"/>
        <v>0</v>
      </c>
      <c r="U1128" s="201">
        <f>IF(V1128&gt;0,VLOOKUP($D1128,'BBLM COMCHECK'!$A:$Z,25,0),0)</f>
        <v>0</v>
      </c>
      <c r="V1128" s="202"/>
      <c r="W1128" s="91">
        <f t="shared" si="115"/>
        <v>0</v>
      </c>
      <c r="X1128" s="201">
        <f>IF(Y1128&gt;0,VLOOKUP($D1128,'BBLM COMCHECK'!$A:$Z,25,0),0)</f>
        <v>0</v>
      </c>
      <c r="Y1128" s="202"/>
      <c r="Z1128" s="91">
        <f t="shared" si="116"/>
        <v>0</v>
      </c>
      <c r="AA1128" s="203" t="str">
        <f>VLOOKUP(D1128,'BBLM COMCHECK'!$A:$I,9,0)</f>
        <v>normal</v>
      </c>
      <c r="AB1128" s="204">
        <f>VLOOKUP(D1128,'BBLM COMCHECK'!$A:$L,12,0)</f>
        <v>13863</v>
      </c>
      <c r="AC1128" s="201">
        <f t="shared" si="117"/>
        <v>0</v>
      </c>
      <c r="AD1128" s="94"/>
      <c r="AE1128" s="201"/>
      <c r="AF1128" s="201"/>
      <c r="AG1128" s="201"/>
      <c r="AH1128" s="201"/>
      <c r="AI1128" s="94"/>
      <c r="AJ1128" s="94"/>
      <c r="AK1128" s="87" t="s">
        <v>425</v>
      </c>
      <c r="AL1128" s="87" t="str">
        <f t="shared" si="118"/>
        <v>2026-01-15|06023|1115338000|0||0|1</v>
      </c>
      <c r="AP1128" s="198"/>
      <c r="AQ1128" s="198"/>
      <c r="AR1128" s="198"/>
      <c r="BC1128" s="87"/>
      <c r="BD1128" s="89" t="s">
        <v>426</v>
      </c>
      <c r="BE1128" s="87"/>
    </row>
    <row r="1129" spans="1:57" ht="26.25" customHeight="1">
      <c r="A1129" s="87" t="s">
        <v>834</v>
      </c>
      <c r="B1129" s="87" t="s">
        <v>75</v>
      </c>
      <c r="C1129" s="87" t="s">
        <v>75</v>
      </c>
      <c r="D1129" s="92" t="s">
        <v>1696</v>
      </c>
      <c r="E1129" s="92" t="s">
        <v>84</v>
      </c>
      <c r="F1129" s="92" t="s">
        <v>1646</v>
      </c>
      <c r="G1129" s="93" t="s">
        <v>133</v>
      </c>
      <c r="H1129" s="93">
        <v>11</v>
      </c>
      <c r="I1129" s="94" t="s">
        <v>20</v>
      </c>
      <c r="J1129" s="148" t="s">
        <v>428</v>
      </c>
      <c r="K1129" s="93" t="s">
        <v>429</v>
      </c>
      <c r="L1129" s="94" t="s">
        <v>430</v>
      </c>
      <c r="M1129" s="94">
        <v>12</v>
      </c>
      <c r="N1129" s="95">
        <f t="shared" si="112"/>
        <v>0</v>
      </c>
      <c r="O1129" s="201">
        <f>IF(P1129&gt;0,VLOOKUP($D1129,'BBLM COMCHECK'!$A:$S,14,0),0)</f>
        <v>0</v>
      </c>
      <c r="P1129" s="202"/>
      <c r="Q1129" s="91">
        <f t="shared" si="113"/>
        <v>0</v>
      </c>
      <c r="R1129" s="201">
        <f>IF(S1129&gt;0,VLOOKUP($D1129,'BBLM COMCHECK'!$A:$S,15,0),0)</f>
        <v>0</v>
      </c>
      <c r="S1129" s="202"/>
      <c r="T1129" s="91">
        <f t="shared" si="114"/>
        <v>0</v>
      </c>
      <c r="U1129" s="201">
        <f>IF(V1129&gt;0,VLOOKUP($D1129,'BBLM COMCHECK'!$A:$Z,25,0),0)</f>
        <v>0</v>
      </c>
      <c r="V1129" s="202"/>
      <c r="W1129" s="91">
        <f t="shared" si="115"/>
        <v>0</v>
      </c>
      <c r="X1129" s="201">
        <f>IF(Y1129&gt;0,VLOOKUP($D1129,'BBLM COMCHECK'!$A:$Z,25,0),0)</f>
        <v>0</v>
      </c>
      <c r="Y1129" s="202"/>
      <c r="Z1129" s="91">
        <f t="shared" si="116"/>
        <v>0</v>
      </c>
      <c r="AA1129" s="203" t="str">
        <f>VLOOKUP(D1129,'BBLM COMCHECK'!$A:$I,9,0)</f>
        <v>normal</v>
      </c>
      <c r="AB1129" s="204">
        <f>VLOOKUP(D1129,'BBLM COMCHECK'!$A:$L,12,0)</f>
        <v>121</v>
      </c>
      <c r="AC1129" s="201">
        <f t="shared" si="117"/>
        <v>0</v>
      </c>
      <c r="AD1129" s="94"/>
      <c r="AE1129" s="201"/>
      <c r="AF1129" s="201"/>
      <c r="AG1129" s="201"/>
      <c r="AH1129" s="201"/>
      <c r="AI1129" s="94"/>
      <c r="AJ1129" s="94"/>
      <c r="AK1129" s="87" t="s">
        <v>431</v>
      </c>
      <c r="AL1129" s="87" t="str">
        <f t="shared" si="118"/>
        <v>2026-01-15|06023|1120170000|0||0|1</v>
      </c>
      <c r="AP1129" s="198"/>
      <c r="AQ1129" s="198"/>
      <c r="AR1129" s="198"/>
      <c r="BC1129" s="87"/>
      <c r="BD1129" s="89" t="s">
        <v>432</v>
      </c>
      <c r="BE1129" s="87"/>
    </row>
    <row r="1130" spans="1:57" ht="26.25" customHeight="1">
      <c r="A1130" s="87" t="s">
        <v>835</v>
      </c>
      <c r="B1130" s="87" t="s">
        <v>75</v>
      </c>
      <c r="C1130" s="87" t="s">
        <v>75</v>
      </c>
      <c r="D1130" s="92" t="s">
        <v>1697</v>
      </c>
      <c r="E1130" s="92" t="s">
        <v>84</v>
      </c>
      <c r="F1130" s="92" t="s">
        <v>1646</v>
      </c>
      <c r="G1130" s="93" t="s">
        <v>133</v>
      </c>
      <c r="H1130" s="93">
        <v>11</v>
      </c>
      <c r="I1130" s="94" t="s">
        <v>20</v>
      </c>
      <c r="J1130" s="148" t="s">
        <v>434</v>
      </c>
      <c r="K1130" s="93" t="s">
        <v>435</v>
      </c>
      <c r="L1130" s="94" t="s">
        <v>436</v>
      </c>
      <c r="M1130" s="94">
        <v>12</v>
      </c>
      <c r="N1130" s="95">
        <f t="shared" si="112"/>
        <v>0</v>
      </c>
      <c r="O1130" s="201">
        <f>IF(P1130&gt;0,VLOOKUP($D1130,'BBLM COMCHECK'!$A:$S,14,0),0)</f>
        <v>0</v>
      </c>
      <c r="P1130" s="202"/>
      <c r="Q1130" s="91">
        <f t="shared" si="113"/>
        <v>0</v>
      </c>
      <c r="R1130" s="201">
        <f>IF(S1130&gt;0,VLOOKUP($D1130,'BBLM COMCHECK'!$A:$S,15,0),0)</f>
        <v>0</v>
      </c>
      <c r="S1130" s="202"/>
      <c r="T1130" s="91">
        <f t="shared" si="114"/>
        <v>0</v>
      </c>
      <c r="U1130" s="201">
        <f>IF(V1130&gt;0,VLOOKUP($D1130,'BBLM COMCHECK'!$A:$Z,25,0),0)</f>
        <v>0</v>
      </c>
      <c r="V1130" s="202"/>
      <c r="W1130" s="91">
        <f t="shared" si="115"/>
        <v>0</v>
      </c>
      <c r="X1130" s="201">
        <f>IF(Y1130&gt;0,VLOOKUP($D1130,'BBLM COMCHECK'!$A:$Z,25,0),0)</f>
        <v>0</v>
      </c>
      <c r="Y1130" s="202"/>
      <c r="Z1130" s="91">
        <f t="shared" si="116"/>
        <v>0</v>
      </c>
      <c r="AA1130" s="203" t="str">
        <f>VLOOKUP(D1130,'BBLM COMCHECK'!$A:$I,9,0)</f>
        <v>normal</v>
      </c>
      <c r="AB1130" s="204">
        <f>VLOOKUP(D1130,'BBLM COMCHECK'!$A:$L,12,0)</f>
        <v>83</v>
      </c>
      <c r="AC1130" s="201">
        <f t="shared" si="117"/>
        <v>0</v>
      </c>
      <c r="AD1130" s="94"/>
      <c r="AE1130" s="201"/>
      <c r="AF1130" s="201"/>
      <c r="AG1130" s="201"/>
      <c r="AH1130" s="201"/>
      <c r="AI1130" s="94"/>
      <c r="AJ1130" s="94"/>
      <c r="AK1130" s="87" t="s">
        <v>437</v>
      </c>
      <c r="AL1130" s="87" t="str">
        <f t="shared" si="118"/>
        <v>2026-01-15|06023|1121051000|0||0|1</v>
      </c>
      <c r="AP1130" s="198"/>
      <c r="AQ1130" s="198"/>
      <c r="AR1130" s="198"/>
      <c r="BC1130" s="87"/>
      <c r="BD1130" s="89" t="s">
        <v>438</v>
      </c>
      <c r="BE1130" s="87"/>
    </row>
    <row r="1131" spans="1:57" ht="26.25" customHeight="1">
      <c r="A1131" s="87" t="s">
        <v>836</v>
      </c>
      <c r="B1131" s="87" t="s">
        <v>75</v>
      </c>
      <c r="C1131" s="87" t="s">
        <v>75</v>
      </c>
      <c r="D1131" s="92" t="s">
        <v>1698</v>
      </c>
      <c r="E1131" s="92" t="s">
        <v>84</v>
      </c>
      <c r="F1131" s="92" t="s">
        <v>1646</v>
      </c>
      <c r="G1131" s="93" t="s">
        <v>133</v>
      </c>
      <c r="H1131" s="93">
        <v>21</v>
      </c>
      <c r="I1131" s="94" t="s">
        <v>24</v>
      </c>
      <c r="J1131" s="148" t="s">
        <v>440</v>
      </c>
      <c r="K1131" s="93" t="s">
        <v>441</v>
      </c>
      <c r="L1131" s="94" t="s">
        <v>442</v>
      </c>
      <c r="M1131" s="94">
        <v>48</v>
      </c>
      <c r="N1131" s="95">
        <f t="shared" si="112"/>
        <v>0</v>
      </c>
      <c r="O1131" s="201">
        <f>IF(P1131&gt;0,VLOOKUP($D1131,'BBLM COMCHECK'!$A:$S,14,0),0)</f>
        <v>0</v>
      </c>
      <c r="P1131" s="202"/>
      <c r="Q1131" s="91">
        <f t="shared" si="113"/>
        <v>0</v>
      </c>
      <c r="R1131" s="201">
        <f>IF(S1131&gt;0,VLOOKUP($D1131,'BBLM COMCHECK'!$A:$S,15,0),0)</f>
        <v>0</v>
      </c>
      <c r="S1131" s="202"/>
      <c r="T1131" s="91">
        <f t="shared" si="114"/>
        <v>0</v>
      </c>
      <c r="U1131" s="201">
        <f>IF(V1131&gt;0,VLOOKUP($D1131,'BBLM COMCHECK'!$A:$Z,25,0),0)</f>
        <v>0</v>
      </c>
      <c r="V1131" s="202"/>
      <c r="W1131" s="91">
        <f t="shared" si="115"/>
        <v>0</v>
      </c>
      <c r="X1131" s="201">
        <f>IF(Y1131&gt;0,VLOOKUP($D1131,'BBLM COMCHECK'!$A:$Z,25,0),0)</f>
        <v>0</v>
      </c>
      <c r="Y1131" s="202"/>
      <c r="Z1131" s="91">
        <f t="shared" si="116"/>
        <v>0</v>
      </c>
      <c r="AA1131" s="203" t="str">
        <f>VLOOKUP(D1131,'BBLM COMCHECK'!$A:$I,9,0)</f>
        <v>order stop</v>
      </c>
      <c r="AB1131" s="204">
        <f>VLOOKUP(D1131,'BBLM COMCHECK'!$A:$L,12,0)</f>
        <v>25064</v>
      </c>
      <c r="AC1131" s="201">
        <f t="shared" si="117"/>
        <v>0</v>
      </c>
      <c r="AD1131" s="94"/>
      <c r="AE1131" s="201"/>
      <c r="AF1131" s="201"/>
      <c r="AG1131" s="201"/>
      <c r="AH1131" s="201"/>
      <c r="AI1131" s="94"/>
      <c r="AJ1131" s="94"/>
      <c r="AK1131" s="87" t="s">
        <v>443</v>
      </c>
      <c r="AL1131" s="87" t="str">
        <f t="shared" si="118"/>
        <v>2026-01-15|06023|1137122000|0||0|1</v>
      </c>
      <c r="AP1131" s="198"/>
      <c r="AQ1131" s="198"/>
      <c r="AR1131" s="198"/>
      <c r="BC1131" s="87"/>
      <c r="BD1131" s="89" t="s">
        <v>444</v>
      </c>
      <c r="BE1131" s="87"/>
    </row>
    <row r="1132" spans="1:57" ht="26.25" customHeight="1">
      <c r="A1132" s="87" t="s">
        <v>783</v>
      </c>
      <c r="B1132" s="87" t="s">
        <v>75</v>
      </c>
      <c r="C1132" s="87" t="s">
        <v>75</v>
      </c>
      <c r="D1132" s="92" t="s">
        <v>1699</v>
      </c>
      <c r="E1132" s="92" t="s">
        <v>85</v>
      </c>
      <c r="F1132" s="92" t="s">
        <v>1700</v>
      </c>
      <c r="G1132" s="93" t="s">
        <v>133</v>
      </c>
      <c r="H1132" s="93">
        <v>26</v>
      </c>
      <c r="I1132" s="94" t="s">
        <v>25</v>
      </c>
      <c r="J1132" s="148" t="s">
        <v>134</v>
      </c>
      <c r="K1132" s="93" t="s">
        <v>135</v>
      </c>
      <c r="L1132" s="94" t="s">
        <v>136</v>
      </c>
      <c r="M1132" s="94">
        <v>20</v>
      </c>
      <c r="N1132" s="95">
        <f t="shared" si="112"/>
        <v>0</v>
      </c>
      <c r="O1132" s="201">
        <f>IF(P1132&gt;0,VLOOKUP($D1132,'BBLM COMCHECK'!$A:$S,14,0),0)</f>
        <v>0</v>
      </c>
      <c r="P1132" s="202"/>
      <c r="Q1132" s="91">
        <f t="shared" si="113"/>
        <v>0</v>
      </c>
      <c r="R1132" s="201">
        <f>IF(S1132&gt;0,VLOOKUP($D1132,'BBLM COMCHECK'!$A:$S,15,0),0)</f>
        <v>0</v>
      </c>
      <c r="S1132" s="202"/>
      <c r="T1132" s="91">
        <f t="shared" si="114"/>
        <v>0</v>
      </c>
      <c r="U1132" s="201">
        <f>IF(V1132&gt;0,VLOOKUP($D1132,'BBLM COMCHECK'!$A:$Z,25,0),0)</f>
        <v>0</v>
      </c>
      <c r="V1132" s="202"/>
      <c r="W1132" s="91">
        <f t="shared" si="115"/>
        <v>0</v>
      </c>
      <c r="X1132" s="201">
        <f>IF(Y1132&gt;0,VLOOKUP($D1132,'BBLM COMCHECK'!$A:$Z,25,0),0)</f>
        <v>0</v>
      </c>
      <c r="Y1132" s="202"/>
      <c r="Z1132" s="91">
        <f t="shared" si="116"/>
        <v>0</v>
      </c>
      <c r="AA1132" s="203" t="str">
        <f>VLOOKUP(D1132,'BBLM COMCHECK'!$A:$I,9,0)</f>
        <v>normal</v>
      </c>
      <c r="AB1132" s="204">
        <f>VLOOKUP(D1132,'BBLM COMCHECK'!$A:$L,12,0)</f>
        <v>766</v>
      </c>
      <c r="AC1132" s="201">
        <f t="shared" si="117"/>
        <v>0</v>
      </c>
      <c r="AD1132" s="94"/>
      <c r="AE1132" s="201"/>
      <c r="AF1132" s="201"/>
      <c r="AG1132" s="201"/>
      <c r="AH1132" s="201"/>
      <c r="AI1132" s="94"/>
      <c r="AJ1132" s="94"/>
      <c r="AK1132" s="87" t="s">
        <v>137</v>
      </c>
      <c r="AL1132" s="87" t="str">
        <f t="shared" si="118"/>
        <v>2026-01-15|06026|1002106000|0||0|1</v>
      </c>
      <c r="AP1132" s="198"/>
      <c r="AQ1132" s="198"/>
      <c r="AR1132" s="198"/>
      <c r="BC1132" s="87"/>
      <c r="BD1132" s="89" t="s">
        <v>138</v>
      </c>
      <c r="BE1132" s="87"/>
    </row>
    <row r="1133" spans="1:57" ht="26.25" customHeight="1">
      <c r="A1133" s="87" t="s">
        <v>785</v>
      </c>
      <c r="B1133" s="87" t="s">
        <v>75</v>
      </c>
      <c r="C1133" s="87" t="s">
        <v>75</v>
      </c>
      <c r="D1133" s="92" t="s">
        <v>1701</v>
      </c>
      <c r="E1133" s="92" t="s">
        <v>85</v>
      </c>
      <c r="F1133" s="92" t="s">
        <v>1700</v>
      </c>
      <c r="G1133" s="93" t="s">
        <v>133</v>
      </c>
      <c r="H1133" s="93">
        <v>21</v>
      </c>
      <c r="I1133" s="94" t="s">
        <v>24</v>
      </c>
      <c r="J1133" s="148" t="s">
        <v>140</v>
      </c>
      <c r="K1133" s="94"/>
      <c r="L1133" s="94" t="s">
        <v>141</v>
      </c>
      <c r="M1133" s="94">
        <v>24</v>
      </c>
      <c r="N1133" s="95">
        <f t="shared" si="112"/>
        <v>0</v>
      </c>
      <c r="O1133" s="201">
        <f>IF(P1133&gt;0,VLOOKUP($D1133,'BBLM COMCHECK'!$A:$S,14,0),0)</f>
        <v>0</v>
      </c>
      <c r="P1133" s="202"/>
      <c r="Q1133" s="91">
        <f t="shared" si="113"/>
        <v>0</v>
      </c>
      <c r="R1133" s="201">
        <f>IF(S1133&gt;0,VLOOKUP($D1133,'BBLM COMCHECK'!$A:$S,15,0),0)</f>
        <v>0</v>
      </c>
      <c r="S1133" s="202"/>
      <c r="T1133" s="91">
        <f t="shared" si="114"/>
        <v>0</v>
      </c>
      <c r="U1133" s="201">
        <f>IF(V1133&gt;0,VLOOKUP($D1133,'BBLM COMCHECK'!$A:$Z,25,0),0)</f>
        <v>0</v>
      </c>
      <c r="V1133" s="202"/>
      <c r="W1133" s="91">
        <f t="shared" si="115"/>
        <v>0</v>
      </c>
      <c r="X1133" s="201">
        <f>IF(Y1133&gt;0,VLOOKUP($D1133,'BBLM COMCHECK'!$A:$Z,25,0),0)</f>
        <v>0</v>
      </c>
      <c r="Y1133" s="202"/>
      <c r="Z1133" s="91">
        <f t="shared" si="116"/>
        <v>0</v>
      </c>
      <c r="AA1133" s="203" t="str">
        <f>VLOOKUP(D1133,'BBLM COMCHECK'!$A:$I,9,0)</f>
        <v>normal</v>
      </c>
      <c r="AB1133" s="204">
        <f>VLOOKUP(D1133,'BBLM COMCHECK'!$A:$L,12,0)</f>
        <v>4462</v>
      </c>
      <c r="AC1133" s="201">
        <f t="shared" si="117"/>
        <v>0</v>
      </c>
      <c r="AD1133" s="94"/>
      <c r="AE1133" s="201"/>
      <c r="AF1133" s="201"/>
      <c r="AG1133" s="201"/>
      <c r="AH1133" s="201"/>
      <c r="AI1133" s="94"/>
      <c r="AJ1133" s="94"/>
      <c r="AL1133" s="87" t="str">
        <f t="shared" si="118"/>
        <v>2026-01-15|06026|1004890000|0||0|1</v>
      </c>
      <c r="AP1133" s="198"/>
      <c r="BC1133" s="87"/>
      <c r="BD1133" s="89" t="s">
        <v>142</v>
      </c>
      <c r="BE1133" s="87"/>
    </row>
    <row r="1134" spans="1:57" ht="26.25" customHeight="1">
      <c r="A1134" s="87" t="s">
        <v>786</v>
      </c>
      <c r="B1134" s="87" t="s">
        <v>75</v>
      </c>
      <c r="C1134" s="87" t="s">
        <v>75</v>
      </c>
      <c r="D1134" s="92" t="s">
        <v>1702</v>
      </c>
      <c r="E1134" s="92" t="s">
        <v>85</v>
      </c>
      <c r="F1134" s="92" t="s">
        <v>1700</v>
      </c>
      <c r="G1134" s="93" t="s">
        <v>133</v>
      </c>
      <c r="H1134" s="93">
        <v>21</v>
      </c>
      <c r="I1134" s="94" t="s">
        <v>24</v>
      </c>
      <c r="J1134" s="148" t="s">
        <v>144</v>
      </c>
      <c r="K1134" s="93" t="s">
        <v>145</v>
      </c>
      <c r="L1134" s="94" t="s">
        <v>146</v>
      </c>
      <c r="M1134" s="94">
        <v>20</v>
      </c>
      <c r="N1134" s="95">
        <f t="shared" si="112"/>
        <v>0</v>
      </c>
      <c r="O1134" s="201">
        <f>IF(P1134&gt;0,VLOOKUP($D1134,'BBLM COMCHECK'!$A:$S,14,0),0)</f>
        <v>0</v>
      </c>
      <c r="P1134" s="202"/>
      <c r="Q1134" s="91">
        <f t="shared" si="113"/>
        <v>0</v>
      </c>
      <c r="R1134" s="201">
        <f>IF(S1134&gt;0,VLOOKUP($D1134,'BBLM COMCHECK'!$A:$S,15,0),0)</f>
        <v>0</v>
      </c>
      <c r="S1134" s="202"/>
      <c r="T1134" s="91">
        <f t="shared" si="114"/>
        <v>0</v>
      </c>
      <c r="U1134" s="201">
        <f>IF(V1134&gt;0,VLOOKUP($D1134,'BBLM COMCHECK'!$A:$Z,25,0),0)</f>
        <v>0</v>
      </c>
      <c r="V1134" s="202"/>
      <c r="W1134" s="91">
        <f t="shared" si="115"/>
        <v>0</v>
      </c>
      <c r="X1134" s="201">
        <f>IF(Y1134&gt;0,VLOOKUP($D1134,'BBLM COMCHECK'!$A:$Z,25,0),0)</f>
        <v>0</v>
      </c>
      <c r="Y1134" s="202"/>
      <c r="Z1134" s="91">
        <f t="shared" si="116"/>
        <v>0</v>
      </c>
      <c r="AA1134" s="203" t="str">
        <f>VLOOKUP(D1134,'BBLM COMCHECK'!$A:$I,9,0)</f>
        <v>order stop</v>
      </c>
      <c r="AB1134" s="204">
        <f>VLOOKUP(D1134,'BBLM COMCHECK'!$A:$L,12,0)</f>
        <v>3610</v>
      </c>
      <c r="AC1134" s="201">
        <f t="shared" si="117"/>
        <v>0</v>
      </c>
      <c r="AD1134" s="94"/>
      <c r="AE1134" s="201"/>
      <c r="AF1134" s="201"/>
      <c r="AG1134" s="201"/>
      <c r="AH1134" s="201"/>
      <c r="AI1134" s="94"/>
      <c r="AJ1134" s="94"/>
      <c r="AK1134" s="87" t="s">
        <v>147</v>
      </c>
      <c r="AL1134" s="87" t="str">
        <f t="shared" si="118"/>
        <v>2026-01-15|06026|1004893000|0||0|1</v>
      </c>
      <c r="AP1134" s="198"/>
      <c r="AQ1134" s="198"/>
      <c r="AR1134" s="198"/>
      <c r="BC1134" s="87"/>
      <c r="BD1134" s="89" t="s">
        <v>148</v>
      </c>
      <c r="BE1134" s="87"/>
    </row>
    <row r="1135" spans="1:57" ht="26.25" customHeight="1">
      <c r="A1135" s="87" t="s">
        <v>787</v>
      </c>
      <c r="B1135" s="87" t="s">
        <v>75</v>
      </c>
      <c r="C1135" s="87" t="s">
        <v>75</v>
      </c>
      <c r="D1135" s="92" t="s">
        <v>1703</v>
      </c>
      <c r="E1135" s="92" t="s">
        <v>85</v>
      </c>
      <c r="F1135" s="92" t="s">
        <v>1700</v>
      </c>
      <c r="G1135" s="93" t="s">
        <v>133</v>
      </c>
      <c r="H1135" s="93">
        <v>21</v>
      </c>
      <c r="I1135" s="94" t="s">
        <v>24</v>
      </c>
      <c r="J1135" s="148" t="s">
        <v>150</v>
      </c>
      <c r="K1135" s="94"/>
      <c r="L1135" s="94" t="s">
        <v>151</v>
      </c>
      <c r="M1135" s="94">
        <v>10</v>
      </c>
      <c r="N1135" s="95">
        <f t="shared" si="112"/>
        <v>0</v>
      </c>
      <c r="O1135" s="201">
        <f>IF(P1135&gt;0,VLOOKUP($D1135,'BBLM COMCHECK'!$A:$S,14,0),0)</f>
        <v>0</v>
      </c>
      <c r="P1135" s="202"/>
      <c r="Q1135" s="91">
        <f t="shared" si="113"/>
        <v>0</v>
      </c>
      <c r="R1135" s="201">
        <f>IF(S1135&gt;0,VLOOKUP($D1135,'BBLM COMCHECK'!$A:$S,15,0),0)</f>
        <v>0</v>
      </c>
      <c r="S1135" s="202"/>
      <c r="T1135" s="91">
        <f t="shared" si="114"/>
        <v>0</v>
      </c>
      <c r="U1135" s="201">
        <f>IF(V1135&gt;0,VLOOKUP($D1135,'BBLM COMCHECK'!$A:$Z,25,0),0)</f>
        <v>0</v>
      </c>
      <c r="V1135" s="202"/>
      <c r="W1135" s="91">
        <f t="shared" si="115"/>
        <v>0</v>
      </c>
      <c r="X1135" s="201">
        <f>IF(Y1135&gt;0,VLOOKUP($D1135,'BBLM COMCHECK'!$A:$Z,25,0),0)</f>
        <v>0</v>
      </c>
      <c r="Y1135" s="202"/>
      <c r="Z1135" s="91">
        <f t="shared" si="116"/>
        <v>0</v>
      </c>
      <c r="AA1135" s="203" t="str">
        <f>VLOOKUP(D1135,'BBLM COMCHECK'!$A:$I,9,0)</f>
        <v>order stop</v>
      </c>
      <c r="AB1135" s="204">
        <f>VLOOKUP(D1135,'BBLM COMCHECK'!$A:$L,12,0)</f>
        <v>1557</v>
      </c>
      <c r="AC1135" s="201">
        <f t="shared" si="117"/>
        <v>0</v>
      </c>
      <c r="AD1135" s="94"/>
      <c r="AE1135" s="201"/>
      <c r="AF1135" s="201"/>
      <c r="AG1135" s="201"/>
      <c r="AH1135" s="201"/>
      <c r="AI1135" s="94"/>
      <c r="AJ1135" s="94"/>
      <c r="AL1135" s="87" t="str">
        <f t="shared" si="118"/>
        <v>2026-01-15|06026|1005725000|0||0|1</v>
      </c>
      <c r="AP1135" s="198"/>
      <c r="BC1135" s="87"/>
      <c r="BD1135" s="89" t="s">
        <v>152</v>
      </c>
      <c r="BE1135" s="87"/>
    </row>
    <row r="1136" spans="1:57" ht="26.25" customHeight="1">
      <c r="A1136" s="87" t="s">
        <v>788</v>
      </c>
      <c r="B1136" s="87" t="s">
        <v>75</v>
      </c>
      <c r="C1136" s="87" t="s">
        <v>75</v>
      </c>
      <c r="D1136" s="92" t="s">
        <v>1704</v>
      </c>
      <c r="E1136" s="92" t="s">
        <v>85</v>
      </c>
      <c r="F1136" s="92" t="s">
        <v>1700</v>
      </c>
      <c r="G1136" s="93" t="s">
        <v>133</v>
      </c>
      <c r="H1136" s="93">
        <v>21</v>
      </c>
      <c r="I1136" s="94" t="s">
        <v>24</v>
      </c>
      <c r="J1136" s="148" t="s">
        <v>154</v>
      </c>
      <c r="K1136" s="93" t="s">
        <v>155</v>
      </c>
      <c r="L1136" s="94" t="s">
        <v>156</v>
      </c>
      <c r="M1136" s="94">
        <v>10</v>
      </c>
      <c r="N1136" s="95">
        <f t="shared" si="112"/>
        <v>0</v>
      </c>
      <c r="O1136" s="201">
        <f>IF(P1136&gt;0,VLOOKUP($D1136,'BBLM COMCHECK'!$A:$S,14,0),0)</f>
        <v>0</v>
      </c>
      <c r="P1136" s="202"/>
      <c r="Q1136" s="91">
        <f t="shared" si="113"/>
        <v>0</v>
      </c>
      <c r="R1136" s="201">
        <f>IF(S1136&gt;0,VLOOKUP($D1136,'BBLM COMCHECK'!$A:$S,15,0),0)</f>
        <v>0</v>
      </c>
      <c r="S1136" s="202"/>
      <c r="T1136" s="91">
        <f t="shared" si="114"/>
        <v>0</v>
      </c>
      <c r="U1136" s="201">
        <f>IF(V1136&gt;0,VLOOKUP($D1136,'BBLM COMCHECK'!$A:$Z,25,0),0)</f>
        <v>0</v>
      </c>
      <c r="V1136" s="202"/>
      <c r="W1136" s="91">
        <f t="shared" si="115"/>
        <v>0</v>
      </c>
      <c r="X1136" s="201">
        <f>IF(Y1136&gt;0,VLOOKUP($D1136,'BBLM COMCHECK'!$A:$Z,25,0),0)</f>
        <v>0</v>
      </c>
      <c r="Y1136" s="202"/>
      <c r="Z1136" s="91">
        <f t="shared" si="116"/>
        <v>0</v>
      </c>
      <c r="AA1136" s="203" t="str">
        <f>VLOOKUP(D1136,'BBLM COMCHECK'!$A:$I,9,0)</f>
        <v>order stop</v>
      </c>
      <c r="AB1136" s="204">
        <f>VLOOKUP(D1136,'BBLM COMCHECK'!$A:$L,12,0)</f>
        <v>448</v>
      </c>
      <c r="AC1136" s="201">
        <f t="shared" si="117"/>
        <v>0</v>
      </c>
      <c r="AD1136" s="94"/>
      <c r="AE1136" s="201"/>
      <c r="AF1136" s="201"/>
      <c r="AG1136" s="201"/>
      <c r="AH1136" s="201"/>
      <c r="AI1136" s="94"/>
      <c r="AJ1136" s="94"/>
      <c r="AK1136" s="87" t="s">
        <v>157</v>
      </c>
      <c r="AL1136" s="87" t="str">
        <f t="shared" si="118"/>
        <v>2026-01-15|06026|1005726000|0||0|1</v>
      </c>
      <c r="AP1136" s="198"/>
      <c r="AQ1136" s="198"/>
      <c r="AR1136" s="198"/>
      <c r="BC1136" s="87"/>
      <c r="BD1136" s="89" t="s">
        <v>158</v>
      </c>
      <c r="BE1136" s="87"/>
    </row>
    <row r="1137" spans="1:57" ht="26.25" customHeight="1">
      <c r="A1137" s="87" t="s">
        <v>789</v>
      </c>
      <c r="B1137" s="87" t="s">
        <v>75</v>
      </c>
      <c r="C1137" s="87" t="s">
        <v>75</v>
      </c>
      <c r="D1137" s="92" t="s">
        <v>1705</v>
      </c>
      <c r="E1137" s="92" t="s">
        <v>85</v>
      </c>
      <c r="F1137" s="92" t="s">
        <v>1700</v>
      </c>
      <c r="G1137" s="93" t="s">
        <v>133</v>
      </c>
      <c r="H1137" s="93">
        <v>21</v>
      </c>
      <c r="I1137" s="94" t="s">
        <v>24</v>
      </c>
      <c r="J1137" s="148" t="s">
        <v>160</v>
      </c>
      <c r="K1137" s="93" t="s">
        <v>161</v>
      </c>
      <c r="L1137" s="94" t="s">
        <v>162</v>
      </c>
      <c r="M1137" s="94">
        <v>10</v>
      </c>
      <c r="N1137" s="95">
        <f t="shared" si="112"/>
        <v>0</v>
      </c>
      <c r="O1137" s="201">
        <f>IF(P1137&gt;0,VLOOKUP($D1137,'BBLM COMCHECK'!$A:$S,14,0),0)</f>
        <v>0</v>
      </c>
      <c r="P1137" s="202"/>
      <c r="Q1137" s="91">
        <f t="shared" si="113"/>
        <v>0</v>
      </c>
      <c r="R1137" s="201">
        <f>IF(S1137&gt;0,VLOOKUP($D1137,'BBLM COMCHECK'!$A:$S,15,0),0)</f>
        <v>0</v>
      </c>
      <c r="S1137" s="202"/>
      <c r="T1137" s="91">
        <f t="shared" si="114"/>
        <v>0</v>
      </c>
      <c r="U1137" s="201">
        <f>IF(V1137&gt;0,VLOOKUP($D1137,'BBLM COMCHECK'!$A:$Z,25,0),0)</f>
        <v>0</v>
      </c>
      <c r="V1137" s="202"/>
      <c r="W1137" s="91">
        <f t="shared" si="115"/>
        <v>0</v>
      </c>
      <c r="X1137" s="201">
        <f>IF(Y1137&gt;0,VLOOKUP($D1137,'BBLM COMCHECK'!$A:$Z,25,0),0)</f>
        <v>0</v>
      </c>
      <c r="Y1137" s="202"/>
      <c r="Z1137" s="91">
        <f t="shared" si="116"/>
        <v>0</v>
      </c>
      <c r="AA1137" s="203" t="str">
        <f>VLOOKUP(D1137,'BBLM COMCHECK'!$A:$I,9,0)</f>
        <v>normal</v>
      </c>
      <c r="AB1137" s="204">
        <f>VLOOKUP(D1137,'BBLM COMCHECK'!$A:$L,12,0)</f>
        <v>2779</v>
      </c>
      <c r="AC1137" s="201">
        <f t="shared" si="117"/>
        <v>0</v>
      </c>
      <c r="AD1137" s="94"/>
      <c r="AE1137" s="201"/>
      <c r="AF1137" s="201"/>
      <c r="AG1137" s="201"/>
      <c r="AH1137" s="201"/>
      <c r="AI1137" s="94"/>
      <c r="AJ1137" s="94"/>
      <c r="AK1137" s="87" t="s">
        <v>163</v>
      </c>
      <c r="AL1137" s="87" t="str">
        <f t="shared" si="118"/>
        <v>2026-01-15|06026|1015940000|0||0|1</v>
      </c>
      <c r="AP1137" s="198"/>
      <c r="AQ1137" s="198"/>
      <c r="AR1137" s="198"/>
      <c r="BC1137" s="87"/>
      <c r="BD1137" s="89" t="s">
        <v>164</v>
      </c>
      <c r="BE1137" s="87"/>
    </row>
    <row r="1138" spans="1:57" ht="26.25" customHeight="1">
      <c r="A1138" s="87" t="s">
        <v>790</v>
      </c>
      <c r="B1138" s="87" t="s">
        <v>75</v>
      </c>
      <c r="C1138" s="87" t="s">
        <v>75</v>
      </c>
      <c r="D1138" s="92" t="s">
        <v>1706</v>
      </c>
      <c r="E1138" s="92" t="s">
        <v>85</v>
      </c>
      <c r="F1138" s="92" t="s">
        <v>1700</v>
      </c>
      <c r="G1138" s="93" t="s">
        <v>133</v>
      </c>
      <c r="H1138" s="93">
        <v>11</v>
      </c>
      <c r="I1138" s="94" t="s">
        <v>20</v>
      </c>
      <c r="J1138" s="148" t="s">
        <v>166</v>
      </c>
      <c r="K1138" s="93" t="s">
        <v>167</v>
      </c>
      <c r="L1138" s="94" t="s">
        <v>168</v>
      </c>
      <c r="M1138" s="94">
        <v>12</v>
      </c>
      <c r="N1138" s="95">
        <f t="shared" si="112"/>
        <v>0</v>
      </c>
      <c r="O1138" s="201">
        <f>IF(P1138&gt;0,VLOOKUP($D1138,'BBLM COMCHECK'!$A:$S,14,0),0)</f>
        <v>0</v>
      </c>
      <c r="P1138" s="202"/>
      <c r="Q1138" s="91">
        <f t="shared" si="113"/>
        <v>0</v>
      </c>
      <c r="R1138" s="201">
        <f>IF(S1138&gt;0,VLOOKUP($D1138,'BBLM COMCHECK'!$A:$S,15,0),0)</f>
        <v>0</v>
      </c>
      <c r="S1138" s="202"/>
      <c r="T1138" s="91">
        <f t="shared" si="114"/>
        <v>0</v>
      </c>
      <c r="U1138" s="201">
        <f>IF(V1138&gt;0,VLOOKUP($D1138,'BBLM COMCHECK'!$A:$Z,25,0),0)</f>
        <v>0</v>
      </c>
      <c r="V1138" s="202"/>
      <c r="W1138" s="91">
        <f t="shared" si="115"/>
        <v>0</v>
      </c>
      <c r="X1138" s="201">
        <f>IF(Y1138&gt;0,VLOOKUP($D1138,'BBLM COMCHECK'!$A:$Z,25,0),0)</f>
        <v>0</v>
      </c>
      <c r="Y1138" s="202"/>
      <c r="Z1138" s="91">
        <f t="shared" si="116"/>
        <v>0</v>
      </c>
      <c r="AA1138" s="203" t="str">
        <f>VLOOKUP(D1138,'BBLM COMCHECK'!$A:$I,9,0)</f>
        <v>normal</v>
      </c>
      <c r="AB1138" s="204">
        <f>VLOOKUP(D1138,'BBLM COMCHECK'!$A:$L,12,0)</f>
        <v>27</v>
      </c>
      <c r="AC1138" s="201">
        <f t="shared" si="117"/>
        <v>0</v>
      </c>
      <c r="AD1138" s="94"/>
      <c r="AE1138" s="201"/>
      <c r="AF1138" s="201"/>
      <c r="AG1138" s="201"/>
      <c r="AH1138" s="201"/>
      <c r="AI1138" s="94"/>
      <c r="AJ1138" s="94"/>
      <c r="AK1138" s="87" t="s">
        <v>169</v>
      </c>
      <c r="AL1138" s="87" t="str">
        <f t="shared" si="118"/>
        <v>2026-01-15|06026|1016172000|0||0|1</v>
      </c>
      <c r="AP1138" s="198"/>
      <c r="AQ1138" s="198"/>
      <c r="AR1138" s="198"/>
      <c r="BC1138" s="87"/>
      <c r="BD1138" s="89" t="s">
        <v>170</v>
      </c>
      <c r="BE1138" s="87"/>
    </row>
    <row r="1139" spans="1:57" ht="26.25" customHeight="1">
      <c r="A1139" s="87" t="s">
        <v>791</v>
      </c>
      <c r="B1139" s="87" t="s">
        <v>75</v>
      </c>
      <c r="C1139" s="87" t="s">
        <v>75</v>
      </c>
      <c r="D1139" s="92" t="s">
        <v>1707</v>
      </c>
      <c r="E1139" s="92" t="s">
        <v>85</v>
      </c>
      <c r="F1139" s="92" t="s">
        <v>1700</v>
      </c>
      <c r="G1139" s="93" t="s">
        <v>133</v>
      </c>
      <c r="H1139" s="93">
        <v>27</v>
      </c>
      <c r="I1139" s="94" t="s">
        <v>27</v>
      </c>
      <c r="J1139" s="148" t="s">
        <v>172</v>
      </c>
      <c r="K1139" s="93" t="s">
        <v>173</v>
      </c>
      <c r="L1139" s="94" t="s">
        <v>174</v>
      </c>
      <c r="M1139" s="94">
        <v>24</v>
      </c>
      <c r="N1139" s="95">
        <f t="shared" si="112"/>
        <v>0</v>
      </c>
      <c r="O1139" s="201">
        <f>IF(P1139&gt;0,VLOOKUP($D1139,'BBLM COMCHECK'!$A:$S,14,0),0)</f>
        <v>0</v>
      </c>
      <c r="P1139" s="202"/>
      <c r="Q1139" s="91">
        <f t="shared" si="113"/>
        <v>0</v>
      </c>
      <c r="R1139" s="201">
        <f>IF(S1139&gt;0,VLOOKUP($D1139,'BBLM COMCHECK'!$A:$S,15,0),0)</f>
        <v>0</v>
      </c>
      <c r="S1139" s="202"/>
      <c r="T1139" s="91">
        <f t="shared" si="114"/>
        <v>0</v>
      </c>
      <c r="U1139" s="201">
        <f>IF(V1139&gt;0,VLOOKUP($D1139,'BBLM COMCHECK'!$A:$Z,25,0),0)</f>
        <v>0</v>
      </c>
      <c r="V1139" s="202"/>
      <c r="W1139" s="91">
        <f t="shared" si="115"/>
        <v>0</v>
      </c>
      <c r="X1139" s="201">
        <f>IF(Y1139&gt;0,VLOOKUP($D1139,'BBLM COMCHECK'!$A:$Z,25,0),0)</f>
        <v>0</v>
      </c>
      <c r="Y1139" s="202"/>
      <c r="Z1139" s="91">
        <f t="shared" si="116"/>
        <v>0</v>
      </c>
      <c r="AA1139" s="203" t="str">
        <f>VLOOKUP(D1139,'BBLM COMCHECK'!$A:$I,9,0)</f>
        <v>normal</v>
      </c>
      <c r="AB1139" s="204">
        <f>VLOOKUP(D1139,'BBLM COMCHECK'!$A:$L,12,0)</f>
        <v>2535</v>
      </c>
      <c r="AC1139" s="201">
        <f t="shared" si="117"/>
        <v>0</v>
      </c>
      <c r="AD1139" s="94"/>
      <c r="AE1139" s="201"/>
      <c r="AF1139" s="201"/>
      <c r="AG1139" s="201"/>
      <c r="AH1139" s="201"/>
      <c r="AI1139" s="94"/>
      <c r="AJ1139" s="94"/>
      <c r="AK1139" s="87" t="s">
        <v>175</v>
      </c>
      <c r="AL1139" s="87" t="str">
        <f t="shared" si="118"/>
        <v>2026-01-15|06026|1017616000|0||0|1</v>
      </c>
      <c r="AP1139" s="198"/>
      <c r="AQ1139" s="198"/>
      <c r="AR1139" s="198"/>
      <c r="BC1139" s="87"/>
      <c r="BD1139" s="89" t="s">
        <v>176</v>
      </c>
      <c r="BE1139" s="87"/>
    </row>
    <row r="1140" spans="1:57" ht="26.25" customHeight="1">
      <c r="A1140" s="87" t="s">
        <v>792</v>
      </c>
      <c r="B1140" s="87" t="s">
        <v>75</v>
      </c>
      <c r="C1140" s="87" t="s">
        <v>75</v>
      </c>
      <c r="D1140" s="92" t="s">
        <v>1708</v>
      </c>
      <c r="E1140" s="92" t="s">
        <v>85</v>
      </c>
      <c r="F1140" s="92" t="s">
        <v>1700</v>
      </c>
      <c r="G1140" s="93" t="s">
        <v>133</v>
      </c>
      <c r="H1140" s="93">
        <v>21</v>
      </c>
      <c r="I1140" s="94" t="s">
        <v>24</v>
      </c>
      <c r="J1140" s="148" t="s">
        <v>178</v>
      </c>
      <c r="K1140" s="94"/>
      <c r="L1140" s="94" t="s">
        <v>179</v>
      </c>
      <c r="M1140" s="94">
        <v>1</v>
      </c>
      <c r="N1140" s="95">
        <f t="shared" si="112"/>
        <v>0</v>
      </c>
      <c r="O1140" s="201">
        <f>IF(P1140&gt;0,VLOOKUP($D1140,'BBLM COMCHECK'!$A:$S,14,0),0)</f>
        <v>0</v>
      </c>
      <c r="P1140" s="202"/>
      <c r="Q1140" s="91">
        <f t="shared" si="113"/>
        <v>0</v>
      </c>
      <c r="R1140" s="201">
        <f>IF(S1140&gt;0,VLOOKUP($D1140,'BBLM COMCHECK'!$A:$S,15,0),0)</f>
        <v>0</v>
      </c>
      <c r="S1140" s="202"/>
      <c r="T1140" s="91">
        <f t="shared" si="114"/>
        <v>0</v>
      </c>
      <c r="U1140" s="201">
        <f>IF(V1140&gt;0,VLOOKUP($D1140,'BBLM COMCHECK'!$A:$Z,25,0),0)</f>
        <v>0</v>
      </c>
      <c r="V1140" s="202"/>
      <c r="W1140" s="91">
        <f t="shared" si="115"/>
        <v>0</v>
      </c>
      <c r="X1140" s="201">
        <f>IF(Y1140&gt;0,VLOOKUP($D1140,'BBLM COMCHECK'!$A:$Z,25,0),0)</f>
        <v>0</v>
      </c>
      <c r="Y1140" s="202"/>
      <c r="Z1140" s="91">
        <f t="shared" si="116"/>
        <v>0</v>
      </c>
      <c r="AA1140" s="203" t="str">
        <f>VLOOKUP(D1140,'BBLM COMCHECK'!$A:$I,9,0)</f>
        <v>normal</v>
      </c>
      <c r="AB1140" s="204">
        <f>VLOOKUP(D1140,'BBLM COMCHECK'!$A:$L,12,0)</f>
        <v>391</v>
      </c>
      <c r="AC1140" s="201">
        <f t="shared" si="117"/>
        <v>0</v>
      </c>
      <c r="AD1140" s="94"/>
      <c r="AE1140" s="201"/>
      <c r="AF1140" s="201"/>
      <c r="AG1140" s="201"/>
      <c r="AH1140" s="201"/>
      <c r="AI1140" s="94"/>
      <c r="AJ1140" s="94"/>
      <c r="AL1140" s="87" t="str">
        <f t="shared" si="118"/>
        <v>2026-01-15|06026|1019929000|0||0|1</v>
      </c>
      <c r="AP1140" s="198"/>
      <c r="BC1140" s="87"/>
      <c r="BD1140" s="89" t="s">
        <v>180</v>
      </c>
      <c r="BE1140" s="87"/>
    </row>
    <row r="1141" spans="1:57" ht="26.25" customHeight="1">
      <c r="A1141" s="87" t="s">
        <v>793</v>
      </c>
      <c r="B1141" s="87" t="s">
        <v>75</v>
      </c>
      <c r="C1141" s="87" t="s">
        <v>75</v>
      </c>
      <c r="D1141" s="92" t="s">
        <v>1709</v>
      </c>
      <c r="E1141" s="92" t="s">
        <v>85</v>
      </c>
      <c r="F1141" s="92" t="s">
        <v>1700</v>
      </c>
      <c r="G1141" s="93" t="s">
        <v>133</v>
      </c>
      <c r="H1141" s="93">
        <v>21</v>
      </c>
      <c r="I1141" s="94" t="s">
        <v>24</v>
      </c>
      <c r="J1141" s="148" t="s">
        <v>182</v>
      </c>
      <c r="K1141" s="93" t="s">
        <v>183</v>
      </c>
      <c r="L1141" s="94" t="s">
        <v>184</v>
      </c>
      <c r="M1141" s="94">
        <v>1</v>
      </c>
      <c r="N1141" s="95">
        <f t="shared" si="112"/>
        <v>0</v>
      </c>
      <c r="O1141" s="201">
        <f>IF(P1141&gt;0,VLOOKUP($D1141,'BBLM COMCHECK'!$A:$S,14,0),0)</f>
        <v>0</v>
      </c>
      <c r="P1141" s="202"/>
      <c r="Q1141" s="91">
        <f t="shared" si="113"/>
        <v>0</v>
      </c>
      <c r="R1141" s="201">
        <f>IF(S1141&gt;0,VLOOKUP($D1141,'BBLM COMCHECK'!$A:$S,15,0),0)</f>
        <v>0</v>
      </c>
      <c r="S1141" s="202"/>
      <c r="T1141" s="91">
        <f t="shared" si="114"/>
        <v>0</v>
      </c>
      <c r="U1141" s="201">
        <f>IF(V1141&gt;0,VLOOKUP($D1141,'BBLM COMCHECK'!$A:$Z,25,0),0)</f>
        <v>0</v>
      </c>
      <c r="V1141" s="202"/>
      <c r="W1141" s="91">
        <f t="shared" si="115"/>
        <v>0</v>
      </c>
      <c r="X1141" s="201">
        <f>IF(Y1141&gt;0,VLOOKUP($D1141,'BBLM COMCHECK'!$A:$Z,25,0),0)</f>
        <v>0</v>
      </c>
      <c r="Y1141" s="202"/>
      <c r="Z1141" s="91">
        <f t="shared" si="116"/>
        <v>0</v>
      </c>
      <c r="AA1141" s="203" t="str">
        <f>VLOOKUP(D1141,'BBLM COMCHECK'!$A:$I,9,0)</f>
        <v>order stop</v>
      </c>
      <c r="AB1141" s="204">
        <f>VLOOKUP(D1141,'BBLM COMCHECK'!$A:$L,12,0)</f>
        <v>234</v>
      </c>
      <c r="AC1141" s="201">
        <f t="shared" si="117"/>
        <v>0</v>
      </c>
      <c r="AD1141" s="94"/>
      <c r="AE1141" s="201"/>
      <c r="AF1141" s="201"/>
      <c r="AG1141" s="201"/>
      <c r="AH1141" s="201"/>
      <c r="AI1141" s="94"/>
      <c r="AJ1141" s="94"/>
      <c r="AK1141" s="87" t="s">
        <v>185</v>
      </c>
      <c r="AL1141" s="87" t="str">
        <f t="shared" si="118"/>
        <v>2026-01-15|06026|1023234000|0||0|1</v>
      </c>
      <c r="AP1141" s="198"/>
      <c r="AQ1141" s="198"/>
      <c r="AR1141" s="198"/>
      <c r="BC1141" s="87"/>
      <c r="BD1141" s="89" t="s">
        <v>186</v>
      </c>
      <c r="BE1141" s="87"/>
    </row>
    <row r="1142" spans="1:57" ht="26.25" customHeight="1">
      <c r="A1142" s="87" t="s">
        <v>794</v>
      </c>
      <c r="B1142" s="87" t="s">
        <v>75</v>
      </c>
      <c r="C1142" s="87" t="s">
        <v>75</v>
      </c>
      <c r="D1142" s="92" t="s">
        <v>1710</v>
      </c>
      <c r="E1142" s="92" t="s">
        <v>85</v>
      </c>
      <c r="F1142" s="92" t="s">
        <v>1700</v>
      </c>
      <c r="G1142" s="93" t="s">
        <v>133</v>
      </c>
      <c r="H1142" s="93">
        <v>27</v>
      </c>
      <c r="I1142" s="94" t="s">
        <v>27</v>
      </c>
      <c r="J1142" s="148" t="s">
        <v>188</v>
      </c>
      <c r="K1142" s="93" t="s">
        <v>189</v>
      </c>
      <c r="L1142" s="94" t="s">
        <v>190</v>
      </c>
      <c r="M1142" s="94">
        <v>1</v>
      </c>
      <c r="N1142" s="95">
        <f t="shared" si="112"/>
        <v>0</v>
      </c>
      <c r="O1142" s="201">
        <f>IF(P1142&gt;0,VLOOKUP($D1142,'BBLM COMCHECK'!$A:$S,14,0),0)</f>
        <v>0</v>
      </c>
      <c r="P1142" s="202"/>
      <c r="Q1142" s="91">
        <f t="shared" si="113"/>
        <v>0</v>
      </c>
      <c r="R1142" s="201">
        <f>IF(S1142&gt;0,VLOOKUP($D1142,'BBLM COMCHECK'!$A:$S,15,0),0)</f>
        <v>0</v>
      </c>
      <c r="S1142" s="202"/>
      <c r="T1142" s="91">
        <f t="shared" si="114"/>
        <v>0</v>
      </c>
      <c r="U1142" s="201">
        <f>IF(V1142&gt;0,VLOOKUP($D1142,'BBLM COMCHECK'!$A:$Z,25,0),0)</f>
        <v>0</v>
      </c>
      <c r="V1142" s="202"/>
      <c r="W1142" s="91">
        <f t="shared" si="115"/>
        <v>0</v>
      </c>
      <c r="X1142" s="201">
        <f>IF(Y1142&gt;0,VLOOKUP($D1142,'BBLM COMCHECK'!$A:$Z,25,0),0)</f>
        <v>0</v>
      </c>
      <c r="Y1142" s="202"/>
      <c r="Z1142" s="91">
        <f t="shared" si="116"/>
        <v>0</v>
      </c>
      <c r="AA1142" s="203" t="str">
        <f>VLOOKUP(D1142,'BBLM COMCHECK'!$A:$I,9,0)</f>
        <v>normal</v>
      </c>
      <c r="AB1142" s="204">
        <f>VLOOKUP(D1142,'BBLM COMCHECK'!$A:$L,12,0)</f>
        <v>19</v>
      </c>
      <c r="AC1142" s="201">
        <f t="shared" si="117"/>
        <v>0</v>
      </c>
      <c r="AD1142" s="94"/>
      <c r="AE1142" s="201"/>
      <c r="AF1142" s="201"/>
      <c r="AG1142" s="201"/>
      <c r="AH1142" s="201"/>
      <c r="AI1142" s="94"/>
      <c r="AJ1142" s="94"/>
      <c r="AK1142" s="87" t="s">
        <v>191</v>
      </c>
      <c r="AL1142" s="87" t="str">
        <f t="shared" si="118"/>
        <v>2026-01-15|06026|1025539000|0||0|1</v>
      </c>
      <c r="AP1142" s="198"/>
      <c r="AQ1142" s="198"/>
      <c r="AR1142" s="198"/>
      <c r="BC1142" s="87"/>
      <c r="BD1142" s="89" t="s">
        <v>192</v>
      </c>
      <c r="BE1142" s="87"/>
    </row>
    <row r="1143" spans="1:57" ht="26.25" customHeight="1">
      <c r="A1143" s="87" t="s">
        <v>795</v>
      </c>
      <c r="B1143" s="87" t="s">
        <v>75</v>
      </c>
      <c r="C1143" s="87" t="s">
        <v>75</v>
      </c>
      <c r="D1143" s="92" t="s">
        <v>1711</v>
      </c>
      <c r="E1143" s="92" t="s">
        <v>85</v>
      </c>
      <c r="F1143" s="92" t="s">
        <v>1700</v>
      </c>
      <c r="G1143" s="93" t="s">
        <v>133</v>
      </c>
      <c r="H1143" s="93">
        <v>11</v>
      </c>
      <c r="I1143" s="94" t="s">
        <v>20</v>
      </c>
      <c r="J1143" s="148" t="s">
        <v>194</v>
      </c>
      <c r="K1143" s="93" t="s">
        <v>195</v>
      </c>
      <c r="L1143" s="94" t="s">
        <v>196</v>
      </c>
      <c r="M1143" s="94">
        <v>8</v>
      </c>
      <c r="N1143" s="95">
        <f t="shared" si="112"/>
        <v>0</v>
      </c>
      <c r="O1143" s="201">
        <f>IF(P1143&gt;0,VLOOKUP($D1143,'BBLM COMCHECK'!$A:$S,14,0),0)</f>
        <v>0</v>
      </c>
      <c r="P1143" s="202"/>
      <c r="Q1143" s="91">
        <f t="shared" si="113"/>
        <v>0</v>
      </c>
      <c r="R1143" s="201">
        <f>IF(S1143&gt;0,VLOOKUP($D1143,'BBLM COMCHECK'!$A:$S,15,0),0)</f>
        <v>0</v>
      </c>
      <c r="S1143" s="202"/>
      <c r="T1143" s="91">
        <f t="shared" si="114"/>
        <v>0</v>
      </c>
      <c r="U1143" s="201">
        <f>IF(V1143&gt;0,VLOOKUP($D1143,'BBLM COMCHECK'!$A:$Z,25,0),0)</f>
        <v>0</v>
      </c>
      <c r="V1143" s="202"/>
      <c r="W1143" s="91">
        <f t="shared" si="115"/>
        <v>0</v>
      </c>
      <c r="X1143" s="201">
        <f>IF(Y1143&gt;0,VLOOKUP($D1143,'BBLM COMCHECK'!$A:$Z,25,0),0)</f>
        <v>0</v>
      </c>
      <c r="Y1143" s="202"/>
      <c r="Z1143" s="91">
        <f t="shared" si="116"/>
        <v>0</v>
      </c>
      <c r="AA1143" s="203" t="str">
        <f>VLOOKUP(D1143,'BBLM COMCHECK'!$A:$I,9,0)</f>
        <v>normal</v>
      </c>
      <c r="AB1143" s="204">
        <f>VLOOKUP(D1143,'BBLM COMCHECK'!$A:$L,12,0)</f>
        <v>289</v>
      </c>
      <c r="AC1143" s="201">
        <f t="shared" si="117"/>
        <v>0</v>
      </c>
      <c r="AD1143" s="94"/>
      <c r="AE1143" s="201"/>
      <c r="AF1143" s="201"/>
      <c r="AG1143" s="201"/>
      <c r="AH1143" s="201"/>
      <c r="AI1143" s="94"/>
      <c r="AJ1143" s="94"/>
      <c r="AK1143" s="87" t="s">
        <v>197</v>
      </c>
      <c r="AL1143" s="87" t="str">
        <f t="shared" si="118"/>
        <v>2026-01-15|06026|1032759000|0||0|1</v>
      </c>
      <c r="AP1143" s="198"/>
      <c r="AQ1143" s="198"/>
      <c r="AR1143" s="198"/>
      <c r="BC1143" s="87"/>
      <c r="BD1143" s="89" t="s">
        <v>198</v>
      </c>
      <c r="BE1143" s="87"/>
    </row>
    <row r="1144" spans="1:57" ht="26.25" customHeight="1">
      <c r="A1144" s="87" t="s">
        <v>796</v>
      </c>
      <c r="B1144" s="87" t="s">
        <v>75</v>
      </c>
      <c r="C1144" s="87" t="s">
        <v>75</v>
      </c>
      <c r="D1144" s="92" t="s">
        <v>1712</v>
      </c>
      <c r="E1144" s="92" t="s">
        <v>85</v>
      </c>
      <c r="F1144" s="92" t="s">
        <v>1700</v>
      </c>
      <c r="G1144" s="93" t="s">
        <v>133</v>
      </c>
      <c r="H1144" s="93">
        <v>21</v>
      </c>
      <c r="I1144" s="94" t="s">
        <v>24</v>
      </c>
      <c r="J1144" s="148" t="s">
        <v>200</v>
      </c>
      <c r="K1144" s="93" t="s">
        <v>201</v>
      </c>
      <c r="L1144" s="94" t="s">
        <v>202</v>
      </c>
      <c r="M1144" s="94">
        <v>20</v>
      </c>
      <c r="N1144" s="95">
        <f t="shared" si="112"/>
        <v>0</v>
      </c>
      <c r="O1144" s="201">
        <f>IF(P1144&gt;0,VLOOKUP($D1144,'BBLM COMCHECK'!$A:$S,14,0),0)</f>
        <v>0</v>
      </c>
      <c r="P1144" s="202"/>
      <c r="Q1144" s="91">
        <f t="shared" si="113"/>
        <v>0</v>
      </c>
      <c r="R1144" s="201">
        <f>IF(S1144&gt;0,VLOOKUP($D1144,'BBLM COMCHECK'!$A:$S,15,0),0)</f>
        <v>0</v>
      </c>
      <c r="S1144" s="202"/>
      <c r="T1144" s="91">
        <f t="shared" si="114"/>
        <v>0</v>
      </c>
      <c r="U1144" s="201">
        <f>IF(V1144&gt;0,VLOOKUP($D1144,'BBLM COMCHECK'!$A:$Z,25,0),0)</f>
        <v>0</v>
      </c>
      <c r="V1144" s="202"/>
      <c r="W1144" s="91">
        <f t="shared" si="115"/>
        <v>0</v>
      </c>
      <c r="X1144" s="201">
        <f>IF(Y1144&gt;0,VLOOKUP($D1144,'BBLM COMCHECK'!$A:$Z,25,0),0)</f>
        <v>0</v>
      </c>
      <c r="Y1144" s="202"/>
      <c r="Z1144" s="91">
        <f t="shared" si="116"/>
        <v>0</v>
      </c>
      <c r="AA1144" s="203" t="str">
        <f>VLOOKUP(D1144,'BBLM COMCHECK'!$A:$I,9,0)</f>
        <v>normal</v>
      </c>
      <c r="AB1144" s="204">
        <f>VLOOKUP(D1144,'BBLM COMCHECK'!$A:$L,12,0)</f>
        <v>6038</v>
      </c>
      <c r="AC1144" s="201">
        <f t="shared" si="117"/>
        <v>0</v>
      </c>
      <c r="AD1144" s="94"/>
      <c r="AE1144" s="201"/>
      <c r="AF1144" s="201"/>
      <c r="AG1144" s="201"/>
      <c r="AH1144" s="201"/>
      <c r="AI1144" s="94"/>
      <c r="AJ1144" s="94"/>
      <c r="AK1144" s="87" t="s">
        <v>203</v>
      </c>
      <c r="AL1144" s="87" t="str">
        <f t="shared" si="118"/>
        <v>2026-01-15|06026|1035433000|0||0|1</v>
      </c>
      <c r="AP1144" s="198"/>
      <c r="AQ1144" s="198"/>
      <c r="AR1144" s="198"/>
      <c r="BC1144" s="87"/>
      <c r="BD1144" s="89" t="s">
        <v>204</v>
      </c>
      <c r="BE1144" s="87"/>
    </row>
    <row r="1145" spans="1:57" ht="26.25" customHeight="1">
      <c r="A1145" s="87" t="s">
        <v>797</v>
      </c>
      <c r="B1145" s="87" t="s">
        <v>75</v>
      </c>
      <c r="C1145" s="87" t="s">
        <v>75</v>
      </c>
      <c r="D1145" s="92" t="s">
        <v>1713</v>
      </c>
      <c r="E1145" s="92" t="s">
        <v>85</v>
      </c>
      <c r="F1145" s="92" t="s">
        <v>1700</v>
      </c>
      <c r="G1145" s="93" t="s">
        <v>133</v>
      </c>
      <c r="H1145" s="93">
        <v>17</v>
      </c>
      <c r="I1145" s="94" t="s">
        <v>22</v>
      </c>
      <c r="J1145" s="148" t="s">
        <v>206</v>
      </c>
      <c r="K1145" s="93" t="s">
        <v>207</v>
      </c>
      <c r="L1145" s="94" t="s">
        <v>208</v>
      </c>
      <c r="M1145" s="94">
        <v>20</v>
      </c>
      <c r="N1145" s="95">
        <f t="shared" si="112"/>
        <v>0</v>
      </c>
      <c r="O1145" s="201">
        <f>IF(P1145&gt;0,VLOOKUP($D1145,'BBLM COMCHECK'!$A:$S,14,0),0)</f>
        <v>0</v>
      </c>
      <c r="P1145" s="202"/>
      <c r="Q1145" s="91">
        <f t="shared" si="113"/>
        <v>0</v>
      </c>
      <c r="R1145" s="201">
        <f>IF(S1145&gt;0,VLOOKUP($D1145,'BBLM COMCHECK'!$A:$S,15,0),0)</f>
        <v>0</v>
      </c>
      <c r="S1145" s="202"/>
      <c r="T1145" s="91">
        <f t="shared" si="114"/>
        <v>0</v>
      </c>
      <c r="U1145" s="201">
        <f>IF(V1145&gt;0,VLOOKUP($D1145,'BBLM COMCHECK'!$A:$Z,25,0),0)</f>
        <v>0</v>
      </c>
      <c r="V1145" s="202"/>
      <c r="W1145" s="91">
        <f t="shared" si="115"/>
        <v>0</v>
      </c>
      <c r="X1145" s="201">
        <f>IF(Y1145&gt;0,VLOOKUP($D1145,'BBLM COMCHECK'!$A:$Z,25,0),0)</f>
        <v>0</v>
      </c>
      <c r="Y1145" s="202"/>
      <c r="Z1145" s="91">
        <f t="shared" si="116"/>
        <v>0</v>
      </c>
      <c r="AA1145" s="203" t="str">
        <f>VLOOKUP(D1145,'BBLM COMCHECK'!$A:$I,9,0)</f>
        <v>order stop</v>
      </c>
      <c r="AB1145" s="204">
        <f>VLOOKUP(D1145,'BBLM COMCHECK'!$A:$L,12,0)</f>
        <v>5343</v>
      </c>
      <c r="AC1145" s="201">
        <f t="shared" si="117"/>
        <v>0</v>
      </c>
      <c r="AD1145" s="94"/>
      <c r="AE1145" s="201"/>
      <c r="AF1145" s="201"/>
      <c r="AG1145" s="201"/>
      <c r="AH1145" s="201"/>
      <c r="AI1145" s="94"/>
      <c r="AJ1145" s="94"/>
      <c r="AK1145" s="87" t="s">
        <v>209</v>
      </c>
      <c r="AL1145" s="87" t="str">
        <f t="shared" si="118"/>
        <v>2026-01-15|06026|1035633000|0||0|1</v>
      </c>
      <c r="AP1145" s="198"/>
      <c r="AQ1145" s="198"/>
      <c r="AR1145" s="198"/>
      <c r="BC1145" s="87"/>
      <c r="BD1145" s="89" t="s">
        <v>210</v>
      </c>
      <c r="BE1145" s="87"/>
    </row>
    <row r="1146" spans="1:57" ht="26.25" customHeight="1">
      <c r="A1146" s="87" t="s">
        <v>798</v>
      </c>
      <c r="B1146" s="87" t="s">
        <v>75</v>
      </c>
      <c r="C1146" s="87" t="s">
        <v>75</v>
      </c>
      <c r="D1146" s="92" t="s">
        <v>1714</v>
      </c>
      <c r="E1146" s="92" t="s">
        <v>85</v>
      </c>
      <c r="F1146" s="92" t="s">
        <v>1700</v>
      </c>
      <c r="G1146" s="93" t="s">
        <v>133</v>
      </c>
      <c r="H1146" s="93">
        <v>17</v>
      </c>
      <c r="I1146" s="94" t="s">
        <v>22</v>
      </c>
      <c r="J1146" s="148" t="s">
        <v>212</v>
      </c>
      <c r="K1146" s="93" t="s">
        <v>213</v>
      </c>
      <c r="L1146" s="94" t="s">
        <v>214</v>
      </c>
      <c r="M1146" s="94">
        <v>20</v>
      </c>
      <c r="N1146" s="95">
        <f t="shared" si="112"/>
        <v>0</v>
      </c>
      <c r="O1146" s="201">
        <f>IF(P1146&gt;0,VLOOKUP($D1146,'BBLM COMCHECK'!$A:$S,14,0),0)</f>
        <v>0</v>
      </c>
      <c r="P1146" s="202"/>
      <c r="Q1146" s="91">
        <f t="shared" si="113"/>
        <v>0</v>
      </c>
      <c r="R1146" s="201">
        <f>IF(S1146&gt;0,VLOOKUP($D1146,'BBLM COMCHECK'!$A:$S,15,0),0)</f>
        <v>0</v>
      </c>
      <c r="S1146" s="202"/>
      <c r="T1146" s="91">
        <f t="shared" si="114"/>
        <v>0</v>
      </c>
      <c r="U1146" s="201">
        <f>IF(V1146&gt;0,VLOOKUP($D1146,'BBLM COMCHECK'!$A:$Z,25,0),0)</f>
        <v>0</v>
      </c>
      <c r="V1146" s="202"/>
      <c r="W1146" s="91">
        <f t="shared" si="115"/>
        <v>0</v>
      </c>
      <c r="X1146" s="201">
        <f>IF(Y1146&gt;0,VLOOKUP($D1146,'BBLM COMCHECK'!$A:$Z,25,0),0)</f>
        <v>0</v>
      </c>
      <c r="Y1146" s="202"/>
      <c r="Z1146" s="91">
        <f t="shared" si="116"/>
        <v>0</v>
      </c>
      <c r="AA1146" s="203" t="str">
        <f>VLOOKUP(D1146,'BBLM COMCHECK'!$A:$I,9,0)</f>
        <v>order stop</v>
      </c>
      <c r="AB1146" s="204">
        <f>VLOOKUP(D1146,'BBLM COMCHECK'!$A:$L,12,0)</f>
        <v>1793</v>
      </c>
      <c r="AC1146" s="201">
        <f t="shared" si="117"/>
        <v>0</v>
      </c>
      <c r="AD1146" s="94"/>
      <c r="AE1146" s="201"/>
      <c r="AF1146" s="201"/>
      <c r="AG1146" s="201"/>
      <c r="AH1146" s="201"/>
      <c r="AI1146" s="94"/>
      <c r="AJ1146" s="94"/>
      <c r="AK1146" s="87" t="s">
        <v>215</v>
      </c>
      <c r="AL1146" s="87" t="str">
        <f t="shared" si="118"/>
        <v>2026-01-15|06026|1035634000|0||0|1</v>
      </c>
      <c r="AP1146" s="198"/>
      <c r="AQ1146" s="198"/>
      <c r="AR1146" s="198"/>
      <c r="BC1146" s="87"/>
      <c r="BD1146" s="89" t="s">
        <v>216</v>
      </c>
      <c r="BE1146" s="87"/>
    </row>
    <row r="1147" spans="1:57" ht="26.25" customHeight="1">
      <c r="A1147" s="87" t="s">
        <v>799</v>
      </c>
      <c r="B1147" s="87" t="s">
        <v>75</v>
      </c>
      <c r="C1147" s="87" t="s">
        <v>75</v>
      </c>
      <c r="D1147" s="92" t="s">
        <v>1715</v>
      </c>
      <c r="E1147" s="92" t="s">
        <v>85</v>
      </c>
      <c r="F1147" s="92" t="s">
        <v>1700</v>
      </c>
      <c r="G1147" s="93" t="s">
        <v>133</v>
      </c>
      <c r="H1147" s="93">
        <v>27</v>
      </c>
      <c r="I1147" s="94" t="s">
        <v>27</v>
      </c>
      <c r="J1147" s="148" t="s">
        <v>218</v>
      </c>
      <c r="K1147" s="93" t="s">
        <v>219</v>
      </c>
      <c r="L1147" s="94" t="s">
        <v>220</v>
      </c>
      <c r="M1147" s="94">
        <v>12</v>
      </c>
      <c r="N1147" s="95">
        <f t="shared" ref="N1147:N1210" si="119">VLOOKUP($A1147,$A$1:$Y$442,14,0)</f>
        <v>0</v>
      </c>
      <c r="O1147" s="201">
        <f>IF(P1147&gt;0,VLOOKUP($D1147,'BBLM COMCHECK'!$A:$S,14,0),0)</f>
        <v>0</v>
      </c>
      <c r="P1147" s="202"/>
      <c r="Q1147" s="91">
        <f t="shared" si="113"/>
        <v>0</v>
      </c>
      <c r="R1147" s="201">
        <f>IF(S1147&gt;0,VLOOKUP($D1147,'BBLM COMCHECK'!$A:$S,15,0),0)</f>
        <v>0</v>
      </c>
      <c r="S1147" s="202"/>
      <c r="T1147" s="91">
        <f t="shared" si="114"/>
        <v>0</v>
      </c>
      <c r="U1147" s="201">
        <f>IF(V1147&gt;0,VLOOKUP($D1147,'BBLM COMCHECK'!$A:$Z,25,0),0)</f>
        <v>0</v>
      </c>
      <c r="V1147" s="202"/>
      <c r="W1147" s="91">
        <f t="shared" si="115"/>
        <v>0</v>
      </c>
      <c r="X1147" s="201">
        <f>IF(Y1147&gt;0,VLOOKUP($D1147,'BBLM COMCHECK'!$A:$Z,25,0),0)</f>
        <v>0</v>
      </c>
      <c r="Y1147" s="202"/>
      <c r="Z1147" s="91">
        <f t="shared" si="116"/>
        <v>0</v>
      </c>
      <c r="AA1147" s="203" t="str">
        <f>VLOOKUP(D1147,'BBLM COMCHECK'!$A:$I,9,0)</f>
        <v>normal</v>
      </c>
      <c r="AB1147" s="204">
        <f>VLOOKUP(D1147,'BBLM COMCHECK'!$A:$L,12,0)</f>
        <v>397</v>
      </c>
      <c r="AC1147" s="201">
        <f t="shared" si="117"/>
        <v>0</v>
      </c>
      <c r="AD1147" s="94"/>
      <c r="AE1147" s="201"/>
      <c r="AF1147" s="201"/>
      <c r="AG1147" s="201"/>
      <c r="AH1147" s="201"/>
      <c r="AI1147" s="94"/>
      <c r="AJ1147" s="94"/>
      <c r="AK1147" s="87" t="s">
        <v>221</v>
      </c>
      <c r="AL1147" s="87" t="str">
        <f t="shared" si="118"/>
        <v>2026-01-15|06026|1038886000|0||0|1</v>
      </c>
      <c r="AP1147" s="198"/>
      <c r="AQ1147" s="198"/>
      <c r="AR1147" s="198"/>
      <c r="BC1147" s="87"/>
      <c r="BD1147" s="89" t="s">
        <v>222</v>
      </c>
      <c r="BE1147" s="87"/>
    </row>
    <row r="1148" spans="1:57" ht="26.25" customHeight="1">
      <c r="A1148" s="87" t="s">
        <v>800</v>
      </c>
      <c r="B1148" s="87" t="s">
        <v>75</v>
      </c>
      <c r="C1148" s="87" t="s">
        <v>75</v>
      </c>
      <c r="D1148" s="92" t="s">
        <v>1716</v>
      </c>
      <c r="E1148" s="92" t="s">
        <v>85</v>
      </c>
      <c r="F1148" s="92" t="s">
        <v>1700</v>
      </c>
      <c r="G1148" s="93" t="s">
        <v>133</v>
      </c>
      <c r="H1148" s="93">
        <v>27</v>
      </c>
      <c r="I1148" s="94" t="s">
        <v>27</v>
      </c>
      <c r="J1148" s="148" t="s">
        <v>224</v>
      </c>
      <c r="K1148" s="93" t="s">
        <v>225</v>
      </c>
      <c r="L1148" s="94" t="s">
        <v>226</v>
      </c>
      <c r="M1148" s="94">
        <v>1</v>
      </c>
      <c r="N1148" s="95">
        <f t="shared" si="119"/>
        <v>0</v>
      </c>
      <c r="O1148" s="201">
        <f>IF(P1148&gt;0,VLOOKUP($D1148,'BBLM COMCHECK'!$A:$S,14,0),0)</f>
        <v>0</v>
      </c>
      <c r="P1148" s="202"/>
      <c r="Q1148" s="91">
        <f t="shared" si="113"/>
        <v>0</v>
      </c>
      <c r="R1148" s="201">
        <f>IF(S1148&gt;0,VLOOKUP($D1148,'BBLM COMCHECK'!$A:$S,15,0),0)</f>
        <v>0</v>
      </c>
      <c r="S1148" s="202"/>
      <c r="T1148" s="91">
        <f t="shared" si="114"/>
        <v>0</v>
      </c>
      <c r="U1148" s="201">
        <f>IF(V1148&gt;0,VLOOKUP($D1148,'BBLM COMCHECK'!$A:$Z,25,0),0)</f>
        <v>0</v>
      </c>
      <c r="V1148" s="202"/>
      <c r="W1148" s="91">
        <f t="shared" si="115"/>
        <v>0</v>
      </c>
      <c r="X1148" s="201">
        <f>IF(Y1148&gt;0,VLOOKUP($D1148,'BBLM COMCHECK'!$A:$Z,25,0),0)</f>
        <v>0</v>
      </c>
      <c r="Y1148" s="202"/>
      <c r="Z1148" s="91">
        <f t="shared" si="116"/>
        <v>0</v>
      </c>
      <c r="AA1148" s="203" t="str">
        <f>VLOOKUP(D1148,'BBLM COMCHECK'!$A:$I,9,0)</f>
        <v>order stop</v>
      </c>
      <c r="AB1148" s="204">
        <f>VLOOKUP(D1148,'BBLM COMCHECK'!$A:$L,12,0)</f>
        <v>208</v>
      </c>
      <c r="AC1148" s="201">
        <f t="shared" si="117"/>
        <v>0</v>
      </c>
      <c r="AD1148" s="94"/>
      <c r="AE1148" s="201"/>
      <c r="AF1148" s="201"/>
      <c r="AG1148" s="201"/>
      <c r="AH1148" s="201"/>
      <c r="AI1148" s="94"/>
      <c r="AJ1148" s="94"/>
      <c r="AK1148" s="87" t="s">
        <v>227</v>
      </c>
      <c r="AL1148" s="87" t="str">
        <f t="shared" si="118"/>
        <v>2026-01-15|06026|1038932000|0||0|1</v>
      </c>
      <c r="AP1148" s="198"/>
      <c r="AQ1148" s="198"/>
      <c r="AR1148" s="198"/>
      <c r="BC1148" s="87"/>
      <c r="BD1148" s="89" t="s">
        <v>228</v>
      </c>
      <c r="BE1148" s="87"/>
    </row>
    <row r="1149" spans="1:57" ht="26.25" customHeight="1">
      <c r="A1149" s="87" t="s">
        <v>801</v>
      </c>
      <c r="B1149" s="87" t="s">
        <v>75</v>
      </c>
      <c r="C1149" s="87" t="s">
        <v>75</v>
      </c>
      <c r="D1149" s="92" t="s">
        <v>1717</v>
      </c>
      <c r="E1149" s="92" t="s">
        <v>85</v>
      </c>
      <c r="F1149" s="92" t="s">
        <v>1700</v>
      </c>
      <c r="G1149" s="93" t="s">
        <v>133</v>
      </c>
      <c r="H1149" s="93">
        <v>26</v>
      </c>
      <c r="I1149" s="94" t="s">
        <v>25</v>
      </c>
      <c r="J1149" s="148" t="s">
        <v>230</v>
      </c>
      <c r="K1149" s="93" t="s">
        <v>231</v>
      </c>
      <c r="L1149" s="94" t="s">
        <v>232</v>
      </c>
      <c r="M1149" s="94">
        <v>12</v>
      </c>
      <c r="N1149" s="95">
        <f t="shared" si="119"/>
        <v>0</v>
      </c>
      <c r="O1149" s="201">
        <f>IF(P1149&gt;0,VLOOKUP($D1149,'BBLM COMCHECK'!$A:$S,14,0),0)</f>
        <v>0</v>
      </c>
      <c r="P1149" s="202"/>
      <c r="Q1149" s="91">
        <f t="shared" si="113"/>
        <v>0</v>
      </c>
      <c r="R1149" s="201">
        <f>IF(S1149&gt;0,VLOOKUP($D1149,'BBLM COMCHECK'!$A:$S,15,0),0)</f>
        <v>0</v>
      </c>
      <c r="S1149" s="202"/>
      <c r="T1149" s="91">
        <f t="shared" si="114"/>
        <v>0</v>
      </c>
      <c r="U1149" s="201">
        <f>IF(V1149&gt;0,VLOOKUP($D1149,'BBLM COMCHECK'!$A:$Z,25,0),0)</f>
        <v>0</v>
      </c>
      <c r="V1149" s="202"/>
      <c r="W1149" s="91">
        <f t="shared" si="115"/>
        <v>0</v>
      </c>
      <c r="X1149" s="201">
        <f>IF(Y1149&gt;0,VLOOKUP($D1149,'BBLM COMCHECK'!$A:$Z,25,0),0)</f>
        <v>0</v>
      </c>
      <c r="Y1149" s="202"/>
      <c r="Z1149" s="91">
        <f t="shared" si="116"/>
        <v>0</v>
      </c>
      <c r="AA1149" s="203" t="str">
        <f>VLOOKUP(D1149,'BBLM COMCHECK'!$A:$I,9,0)</f>
        <v>order stop</v>
      </c>
      <c r="AB1149" s="204">
        <f>VLOOKUP(D1149,'BBLM COMCHECK'!$A:$L,12,0)</f>
        <v>40421</v>
      </c>
      <c r="AC1149" s="201">
        <f t="shared" si="117"/>
        <v>0</v>
      </c>
      <c r="AD1149" s="94"/>
      <c r="AE1149" s="201"/>
      <c r="AF1149" s="201"/>
      <c r="AG1149" s="201"/>
      <c r="AH1149" s="201"/>
      <c r="AI1149" s="94"/>
      <c r="AJ1149" s="94"/>
      <c r="AK1149" s="87" t="s">
        <v>233</v>
      </c>
      <c r="AL1149" s="87" t="str">
        <f t="shared" si="118"/>
        <v>2026-01-15|06026|1055785000|0||0|1</v>
      </c>
      <c r="AP1149" s="198"/>
      <c r="AQ1149" s="198"/>
      <c r="AR1149" s="198"/>
      <c r="BC1149" s="87"/>
      <c r="BD1149" s="89" t="s">
        <v>234</v>
      </c>
      <c r="BE1149" s="87"/>
    </row>
    <row r="1150" spans="1:57" ht="26.25" customHeight="1">
      <c r="A1150" s="87" t="s">
        <v>802</v>
      </c>
      <c r="B1150" s="87" t="s">
        <v>75</v>
      </c>
      <c r="C1150" s="87" t="s">
        <v>75</v>
      </c>
      <c r="D1150" s="92" t="s">
        <v>1718</v>
      </c>
      <c r="E1150" s="92" t="s">
        <v>85</v>
      </c>
      <c r="F1150" s="92" t="s">
        <v>1700</v>
      </c>
      <c r="G1150" s="93" t="s">
        <v>133</v>
      </c>
      <c r="H1150" s="93">
        <v>27</v>
      </c>
      <c r="I1150" s="94" t="s">
        <v>27</v>
      </c>
      <c r="J1150" s="148" t="s">
        <v>236</v>
      </c>
      <c r="K1150" s="93" t="s">
        <v>237</v>
      </c>
      <c r="L1150" s="94" t="s">
        <v>238</v>
      </c>
      <c r="M1150" s="94">
        <v>12</v>
      </c>
      <c r="N1150" s="95">
        <f t="shared" si="119"/>
        <v>0</v>
      </c>
      <c r="O1150" s="201">
        <f>IF(P1150&gt;0,VLOOKUP($D1150,'BBLM COMCHECK'!$A:$S,14,0),0)</f>
        <v>0</v>
      </c>
      <c r="P1150" s="202"/>
      <c r="Q1150" s="91">
        <f t="shared" si="113"/>
        <v>0</v>
      </c>
      <c r="R1150" s="201">
        <f>IF(S1150&gt;0,VLOOKUP($D1150,'BBLM COMCHECK'!$A:$S,15,0),0)</f>
        <v>0</v>
      </c>
      <c r="S1150" s="202"/>
      <c r="T1150" s="91">
        <f t="shared" si="114"/>
        <v>0</v>
      </c>
      <c r="U1150" s="201">
        <f>IF(V1150&gt;0,VLOOKUP($D1150,'BBLM COMCHECK'!$A:$Z,25,0),0)</f>
        <v>0</v>
      </c>
      <c r="V1150" s="202"/>
      <c r="W1150" s="91">
        <f t="shared" si="115"/>
        <v>0</v>
      </c>
      <c r="X1150" s="201">
        <f>IF(Y1150&gt;0,VLOOKUP($D1150,'BBLM COMCHECK'!$A:$Z,25,0),0)</f>
        <v>0</v>
      </c>
      <c r="Y1150" s="202"/>
      <c r="Z1150" s="91">
        <f t="shared" si="116"/>
        <v>0</v>
      </c>
      <c r="AA1150" s="203" t="str">
        <f>VLOOKUP(D1150,'BBLM COMCHECK'!$A:$I,9,0)</f>
        <v>normal</v>
      </c>
      <c r="AB1150" s="204">
        <f>VLOOKUP(D1150,'BBLM COMCHECK'!$A:$L,12,0)</f>
        <v>697</v>
      </c>
      <c r="AC1150" s="201">
        <f t="shared" si="117"/>
        <v>0</v>
      </c>
      <c r="AD1150" s="94"/>
      <c r="AE1150" s="201"/>
      <c r="AF1150" s="201"/>
      <c r="AG1150" s="201"/>
      <c r="AH1150" s="201"/>
      <c r="AI1150" s="94"/>
      <c r="AJ1150" s="94"/>
      <c r="AK1150" s="87" t="s">
        <v>239</v>
      </c>
      <c r="AL1150" s="87" t="str">
        <f t="shared" si="118"/>
        <v>2026-01-15|06026|1058499000|0||0|1</v>
      </c>
      <c r="AP1150" s="198"/>
      <c r="AQ1150" s="198"/>
      <c r="AR1150" s="198"/>
      <c r="BC1150" s="87"/>
      <c r="BD1150" s="89" t="s">
        <v>240</v>
      </c>
      <c r="BE1150" s="87"/>
    </row>
    <row r="1151" spans="1:57" ht="26.25" customHeight="1">
      <c r="A1151" s="87" t="s">
        <v>803</v>
      </c>
      <c r="B1151" s="87" t="s">
        <v>75</v>
      </c>
      <c r="C1151" s="87" t="s">
        <v>75</v>
      </c>
      <c r="D1151" s="92" t="s">
        <v>1719</v>
      </c>
      <c r="E1151" s="92" t="s">
        <v>85</v>
      </c>
      <c r="F1151" s="92" t="s">
        <v>1700</v>
      </c>
      <c r="G1151" s="93" t="s">
        <v>133</v>
      </c>
      <c r="H1151" s="93">
        <v>11</v>
      </c>
      <c r="I1151" s="94" t="s">
        <v>20</v>
      </c>
      <c r="J1151" s="148" t="s">
        <v>242</v>
      </c>
      <c r="K1151" s="93" t="s">
        <v>243</v>
      </c>
      <c r="L1151" s="94" t="s">
        <v>244</v>
      </c>
      <c r="M1151" s="94">
        <v>16</v>
      </c>
      <c r="N1151" s="95">
        <f t="shared" si="119"/>
        <v>0</v>
      </c>
      <c r="O1151" s="201">
        <f>IF(P1151&gt;0,VLOOKUP($D1151,'BBLM COMCHECK'!$A:$S,14,0),0)</f>
        <v>0</v>
      </c>
      <c r="P1151" s="202"/>
      <c r="Q1151" s="91">
        <f t="shared" si="113"/>
        <v>0</v>
      </c>
      <c r="R1151" s="201">
        <f>IF(S1151&gt;0,VLOOKUP($D1151,'BBLM COMCHECK'!$A:$S,15,0),0)</f>
        <v>0</v>
      </c>
      <c r="S1151" s="202"/>
      <c r="T1151" s="91">
        <f t="shared" si="114"/>
        <v>0</v>
      </c>
      <c r="U1151" s="201">
        <f>IF(V1151&gt;0,VLOOKUP($D1151,'BBLM COMCHECK'!$A:$Z,25,0),0)</f>
        <v>0</v>
      </c>
      <c r="V1151" s="202"/>
      <c r="W1151" s="91">
        <f t="shared" si="115"/>
        <v>0</v>
      </c>
      <c r="X1151" s="201">
        <f>IF(Y1151&gt;0,VLOOKUP($D1151,'BBLM COMCHECK'!$A:$Z,25,0),0)</f>
        <v>0</v>
      </c>
      <c r="Y1151" s="202"/>
      <c r="Z1151" s="91">
        <f t="shared" si="116"/>
        <v>0</v>
      </c>
      <c r="AA1151" s="203" t="str">
        <f>VLOOKUP(D1151,'BBLM COMCHECK'!$A:$I,9,0)</f>
        <v>normal</v>
      </c>
      <c r="AB1151" s="204">
        <f>VLOOKUP(D1151,'BBLM COMCHECK'!$A:$L,12,0)</f>
        <v>1023</v>
      </c>
      <c r="AC1151" s="201">
        <f t="shared" si="117"/>
        <v>0</v>
      </c>
      <c r="AD1151" s="94"/>
      <c r="AE1151" s="201"/>
      <c r="AF1151" s="201"/>
      <c r="AG1151" s="201"/>
      <c r="AH1151" s="201"/>
      <c r="AI1151" s="94"/>
      <c r="AJ1151" s="94"/>
      <c r="AK1151" s="87" t="s">
        <v>245</v>
      </c>
      <c r="AL1151" s="87" t="str">
        <f t="shared" si="118"/>
        <v>2026-01-15|06026|1064670000|0||0|1</v>
      </c>
      <c r="AP1151" s="198"/>
      <c r="AQ1151" s="198"/>
      <c r="AR1151" s="198"/>
      <c r="BC1151" s="87"/>
      <c r="BD1151" s="89" t="s">
        <v>246</v>
      </c>
      <c r="BE1151" s="87"/>
    </row>
    <row r="1152" spans="1:57" ht="26.25" customHeight="1">
      <c r="A1152" s="87" t="s">
        <v>804</v>
      </c>
      <c r="B1152" s="87" t="s">
        <v>75</v>
      </c>
      <c r="C1152" s="87" t="s">
        <v>75</v>
      </c>
      <c r="D1152" s="92" t="s">
        <v>1720</v>
      </c>
      <c r="E1152" s="92" t="s">
        <v>85</v>
      </c>
      <c r="F1152" s="92" t="s">
        <v>1700</v>
      </c>
      <c r="G1152" s="93" t="s">
        <v>133</v>
      </c>
      <c r="H1152" s="93">
        <v>11</v>
      </c>
      <c r="I1152" s="94" t="s">
        <v>20</v>
      </c>
      <c r="J1152" s="148" t="s">
        <v>248</v>
      </c>
      <c r="K1152" s="93" t="s">
        <v>249</v>
      </c>
      <c r="L1152" s="94" t="s">
        <v>250</v>
      </c>
      <c r="M1152" s="94">
        <v>28</v>
      </c>
      <c r="N1152" s="95">
        <f t="shared" si="119"/>
        <v>0</v>
      </c>
      <c r="O1152" s="201">
        <f>IF(P1152&gt;0,VLOOKUP($D1152,'BBLM COMCHECK'!$A:$S,14,0),0)</f>
        <v>0</v>
      </c>
      <c r="P1152" s="202"/>
      <c r="Q1152" s="91">
        <f t="shared" si="113"/>
        <v>0</v>
      </c>
      <c r="R1152" s="201">
        <f>IF(S1152&gt;0,VLOOKUP($D1152,'BBLM COMCHECK'!$A:$S,15,0),0)</f>
        <v>0</v>
      </c>
      <c r="S1152" s="202"/>
      <c r="T1152" s="91">
        <f t="shared" si="114"/>
        <v>0</v>
      </c>
      <c r="U1152" s="201">
        <f>IF(V1152&gt;0,VLOOKUP($D1152,'BBLM COMCHECK'!$A:$Z,25,0),0)</f>
        <v>0</v>
      </c>
      <c r="V1152" s="202"/>
      <c r="W1152" s="91">
        <f t="shared" si="115"/>
        <v>0</v>
      </c>
      <c r="X1152" s="201">
        <f>IF(Y1152&gt;0,VLOOKUP($D1152,'BBLM COMCHECK'!$A:$Z,25,0),0)</f>
        <v>0</v>
      </c>
      <c r="Y1152" s="202"/>
      <c r="Z1152" s="91">
        <f t="shared" si="116"/>
        <v>0</v>
      </c>
      <c r="AA1152" s="203" t="str">
        <f>VLOOKUP(D1152,'BBLM COMCHECK'!$A:$I,9,0)</f>
        <v>normal</v>
      </c>
      <c r="AB1152" s="204">
        <f>VLOOKUP(D1152,'BBLM COMCHECK'!$A:$L,12,0)</f>
        <v>3643</v>
      </c>
      <c r="AC1152" s="201">
        <f t="shared" si="117"/>
        <v>0</v>
      </c>
      <c r="AD1152" s="94"/>
      <c r="AE1152" s="201"/>
      <c r="AF1152" s="201"/>
      <c r="AG1152" s="201"/>
      <c r="AH1152" s="201"/>
      <c r="AI1152" s="94"/>
      <c r="AJ1152" s="94"/>
      <c r="AK1152" s="87" t="s">
        <v>251</v>
      </c>
      <c r="AL1152" s="87" t="str">
        <f t="shared" si="118"/>
        <v>2026-01-15|06026|1064680000|0||0|1</v>
      </c>
      <c r="AP1152" s="198"/>
      <c r="AQ1152" s="198"/>
      <c r="AR1152" s="198"/>
      <c r="BC1152" s="87"/>
      <c r="BD1152" s="89" t="s">
        <v>252</v>
      </c>
      <c r="BE1152" s="87"/>
    </row>
    <row r="1153" spans="1:57" ht="26.25" customHeight="1">
      <c r="A1153" s="87" t="s">
        <v>805</v>
      </c>
      <c r="B1153" s="87" t="s">
        <v>75</v>
      </c>
      <c r="C1153" s="87" t="s">
        <v>75</v>
      </c>
      <c r="D1153" s="92" t="s">
        <v>1721</v>
      </c>
      <c r="E1153" s="92" t="s">
        <v>85</v>
      </c>
      <c r="F1153" s="92" t="s">
        <v>1700</v>
      </c>
      <c r="G1153" s="93" t="s">
        <v>133</v>
      </c>
      <c r="H1153" s="93">
        <v>21</v>
      </c>
      <c r="I1153" s="94" t="s">
        <v>24</v>
      </c>
      <c r="J1153" s="148" t="s">
        <v>254</v>
      </c>
      <c r="K1153" s="93" t="s">
        <v>255</v>
      </c>
      <c r="L1153" s="94" t="s">
        <v>256</v>
      </c>
      <c r="M1153" s="94">
        <v>60</v>
      </c>
      <c r="N1153" s="95">
        <f t="shared" si="119"/>
        <v>0</v>
      </c>
      <c r="O1153" s="201">
        <f>IF(P1153&gt;0,VLOOKUP($D1153,'BBLM COMCHECK'!$A:$S,14,0),0)</f>
        <v>0</v>
      </c>
      <c r="P1153" s="202"/>
      <c r="Q1153" s="91">
        <f t="shared" si="113"/>
        <v>0</v>
      </c>
      <c r="R1153" s="201">
        <f>IF(S1153&gt;0,VLOOKUP($D1153,'BBLM COMCHECK'!$A:$S,15,0),0)</f>
        <v>0</v>
      </c>
      <c r="S1153" s="202"/>
      <c r="T1153" s="91">
        <f t="shared" si="114"/>
        <v>0</v>
      </c>
      <c r="U1153" s="201">
        <f>IF(V1153&gt;0,VLOOKUP($D1153,'BBLM COMCHECK'!$A:$Z,25,0),0)</f>
        <v>0</v>
      </c>
      <c r="V1153" s="202"/>
      <c r="W1153" s="91">
        <f t="shared" si="115"/>
        <v>0</v>
      </c>
      <c r="X1153" s="201">
        <f>IF(Y1153&gt;0,VLOOKUP($D1153,'BBLM COMCHECK'!$A:$Z,25,0),0)</f>
        <v>0</v>
      </c>
      <c r="Y1153" s="202"/>
      <c r="Z1153" s="91">
        <f t="shared" si="116"/>
        <v>0</v>
      </c>
      <c r="AA1153" s="203" t="str">
        <f>VLOOKUP(D1153,'BBLM COMCHECK'!$A:$I,9,0)</f>
        <v>order stop</v>
      </c>
      <c r="AB1153" s="204">
        <f>VLOOKUP(D1153,'BBLM COMCHECK'!$A:$L,12,0)</f>
        <v>30988</v>
      </c>
      <c r="AC1153" s="201">
        <f t="shared" si="117"/>
        <v>0</v>
      </c>
      <c r="AD1153" s="94"/>
      <c r="AE1153" s="201"/>
      <c r="AF1153" s="201"/>
      <c r="AG1153" s="201"/>
      <c r="AH1153" s="201"/>
      <c r="AI1153" s="94"/>
      <c r="AJ1153" s="94"/>
      <c r="AK1153" s="87" t="s">
        <v>257</v>
      </c>
      <c r="AL1153" s="87" t="str">
        <f t="shared" si="118"/>
        <v>2026-01-15|06026|1070906000|0||0|1</v>
      </c>
      <c r="AP1153" s="198"/>
      <c r="AQ1153" s="198"/>
      <c r="AR1153" s="198"/>
      <c r="BC1153" s="87"/>
      <c r="BD1153" s="89" t="s">
        <v>258</v>
      </c>
      <c r="BE1153" s="87"/>
    </row>
    <row r="1154" spans="1:57" ht="26.25" customHeight="1">
      <c r="A1154" s="87" t="s">
        <v>806</v>
      </c>
      <c r="B1154" s="87" t="s">
        <v>75</v>
      </c>
      <c r="C1154" s="87" t="s">
        <v>75</v>
      </c>
      <c r="D1154" s="92" t="s">
        <v>1722</v>
      </c>
      <c r="E1154" s="92" t="s">
        <v>85</v>
      </c>
      <c r="F1154" s="92" t="s">
        <v>1700</v>
      </c>
      <c r="G1154" s="93" t="s">
        <v>133</v>
      </c>
      <c r="H1154" s="93">
        <v>11</v>
      </c>
      <c r="I1154" s="94" t="s">
        <v>20</v>
      </c>
      <c r="J1154" s="148" t="s">
        <v>260</v>
      </c>
      <c r="K1154" s="93" t="s">
        <v>261</v>
      </c>
      <c r="L1154" s="94" t="s">
        <v>262</v>
      </c>
      <c r="M1154" s="94">
        <v>12</v>
      </c>
      <c r="N1154" s="95">
        <f t="shared" si="119"/>
        <v>0</v>
      </c>
      <c r="O1154" s="201">
        <f>IF(P1154&gt;0,VLOOKUP($D1154,'BBLM COMCHECK'!$A:$S,14,0),0)</f>
        <v>0</v>
      </c>
      <c r="P1154" s="202"/>
      <c r="Q1154" s="91">
        <f t="shared" si="113"/>
        <v>0</v>
      </c>
      <c r="R1154" s="201">
        <f>IF(S1154&gt;0,VLOOKUP($D1154,'BBLM COMCHECK'!$A:$S,15,0),0)</f>
        <v>0</v>
      </c>
      <c r="S1154" s="202"/>
      <c r="T1154" s="91">
        <f t="shared" si="114"/>
        <v>0</v>
      </c>
      <c r="U1154" s="201">
        <f>IF(V1154&gt;0,VLOOKUP($D1154,'BBLM COMCHECK'!$A:$Z,25,0),0)</f>
        <v>0</v>
      </c>
      <c r="V1154" s="202"/>
      <c r="W1154" s="91">
        <f t="shared" si="115"/>
        <v>0</v>
      </c>
      <c r="X1154" s="201">
        <f>IF(Y1154&gt;0,VLOOKUP($D1154,'BBLM COMCHECK'!$A:$Z,25,0),0)</f>
        <v>0</v>
      </c>
      <c r="Y1154" s="202"/>
      <c r="Z1154" s="91">
        <f t="shared" si="116"/>
        <v>0</v>
      </c>
      <c r="AA1154" s="203" t="str">
        <f>VLOOKUP(D1154,'BBLM COMCHECK'!$A:$I,9,0)</f>
        <v>normal</v>
      </c>
      <c r="AB1154" s="204">
        <f>VLOOKUP(D1154,'BBLM COMCHECK'!$A:$L,12,0)</f>
        <v>4442</v>
      </c>
      <c r="AC1154" s="201">
        <f t="shared" si="117"/>
        <v>0</v>
      </c>
      <c r="AD1154" s="94"/>
      <c r="AE1154" s="201"/>
      <c r="AF1154" s="201"/>
      <c r="AG1154" s="201"/>
      <c r="AH1154" s="201"/>
      <c r="AI1154" s="94"/>
      <c r="AJ1154" s="94"/>
      <c r="AK1154" s="87" t="s">
        <v>263</v>
      </c>
      <c r="AL1154" s="87" t="str">
        <f t="shared" si="118"/>
        <v>2026-01-15|06026|1071008000|0||0|1</v>
      </c>
      <c r="AP1154" s="198"/>
      <c r="AQ1154" s="198"/>
      <c r="AR1154" s="198"/>
      <c r="BC1154" s="87"/>
      <c r="BD1154" s="89" t="s">
        <v>264</v>
      </c>
      <c r="BE1154" s="87"/>
    </row>
    <row r="1155" spans="1:57" ht="26.25" customHeight="1">
      <c r="A1155" s="87" t="s">
        <v>807</v>
      </c>
      <c r="B1155" s="87" t="s">
        <v>75</v>
      </c>
      <c r="C1155" s="87" t="s">
        <v>75</v>
      </c>
      <c r="D1155" s="92" t="s">
        <v>1723</v>
      </c>
      <c r="E1155" s="92" t="s">
        <v>85</v>
      </c>
      <c r="F1155" s="92" t="s">
        <v>1700</v>
      </c>
      <c r="G1155" s="93" t="s">
        <v>133</v>
      </c>
      <c r="H1155" s="93">
        <v>11</v>
      </c>
      <c r="I1155" s="94" t="s">
        <v>20</v>
      </c>
      <c r="J1155" s="148" t="s">
        <v>266</v>
      </c>
      <c r="K1155" s="93" t="s">
        <v>267</v>
      </c>
      <c r="L1155" s="94" t="s">
        <v>268</v>
      </c>
      <c r="M1155" s="94">
        <v>9</v>
      </c>
      <c r="N1155" s="95">
        <f t="shared" si="119"/>
        <v>0</v>
      </c>
      <c r="O1155" s="201">
        <f>IF(P1155&gt;0,VLOOKUP($D1155,'BBLM COMCHECK'!$A:$S,14,0),0)</f>
        <v>0</v>
      </c>
      <c r="P1155" s="202"/>
      <c r="Q1155" s="91">
        <f t="shared" ref="Q1155:Q1218" si="120">IFERROR(O1155/P1155%,0)</f>
        <v>0</v>
      </c>
      <c r="R1155" s="201">
        <f>IF(S1155&gt;0,VLOOKUP($D1155,'BBLM COMCHECK'!$A:$S,15,0),0)</f>
        <v>0</v>
      </c>
      <c r="S1155" s="202"/>
      <c r="T1155" s="91">
        <f t="shared" ref="T1155:T1218" si="121">IFERROR(R1155/S1155%,0)</f>
        <v>0</v>
      </c>
      <c r="U1155" s="201">
        <f>IF(V1155&gt;0,VLOOKUP($D1155,'BBLM COMCHECK'!$A:$Z,25,0),0)</f>
        <v>0</v>
      </c>
      <c r="V1155" s="202"/>
      <c r="W1155" s="91">
        <f t="shared" ref="W1155:W1218" si="122">IFERROR(U1155/V1155%,0)</f>
        <v>0</v>
      </c>
      <c r="X1155" s="201">
        <f>IF(Y1155&gt;0,VLOOKUP($D1155,'BBLM COMCHECK'!$A:$Z,25,0),0)</f>
        <v>0</v>
      </c>
      <c r="Y1155" s="202"/>
      <c r="Z1155" s="91">
        <f t="shared" ref="Z1155:Z1218" si="123">IFERROR(X1155/Y1155%,0)</f>
        <v>0</v>
      </c>
      <c r="AA1155" s="203" t="str">
        <f>VLOOKUP(D1155,'BBLM COMCHECK'!$A:$I,9,0)</f>
        <v>normal</v>
      </c>
      <c r="AB1155" s="204">
        <f>VLOOKUP(D1155,'BBLM COMCHECK'!$A:$L,12,0)</f>
        <v>5</v>
      </c>
      <c r="AC1155" s="201">
        <f t="shared" ref="AC1155:AC1218" si="124">IF(AB1155&lt;4,1,0)</f>
        <v>0</v>
      </c>
      <c r="AD1155" s="94"/>
      <c r="AE1155" s="201"/>
      <c r="AF1155" s="201"/>
      <c r="AG1155" s="201"/>
      <c r="AH1155" s="201"/>
      <c r="AI1155" s="94"/>
      <c r="AJ1155" s="94"/>
      <c r="AK1155" s="87" t="s">
        <v>269</v>
      </c>
      <c r="AL1155" s="87" t="str">
        <f t="shared" ref="AL1155:AL1218" si="125">"2026-01-15|"&amp;E1155&amp;"|"&amp;J1155&amp;"|"&amp;X1155&amp;"|"&amp;Y1155&amp;"|"&amp;N1155&amp;"|"&amp;1</f>
        <v>2026-01-15|06026|1071606000|0||0|1</v>
      </c>
      <c r="AP1155" s="198"/>
      <c r="AQ1155" s="198"/>
      <c r="AR1155" s="198"/>
      <c r="BC1155" s="87"/>
      <c r="BD1155" s="89" t="s">
        <v>270</v>
      </c>
      <c r="BE1155" s="87"/>
    </row>
    <row r="1156" spans="1:57" ht="26.25" customHeight="1">
      <c r="A1156" s="87" t="s">
        <v>808</v>
      </c>
      <c r="B1156" s="87" t="s">
        <v>75</v>
      </c>
      <c r="C1156" s="87" t="s">
        <v>75</v>
      </c>
      <c r="D1156" s="92" t="s">
        <v>1724</v>
      </c>
      <c r="E1156" s="92" t="s">
        <v>85</v>
      </c>
      <c r="F1156" s="92" t="s">
        <v>1700</v>
      </c>
      <c r="G1156" s="93" t="s">
        <v>133</v>
      </c>
      <c r="H1156" s="93">
        <v>11</v>
      </c>
      <c r="I1156" s="94" t="s">
        <v>20</v>
      </c>
      <c r="J1156" s="148" t="s">
        <v>272</v>
      </c>
      <c r="K1156" s="93" t="s">
        <v>273</v>
      </c>
      <c r="L1156" s="94" t="s">
        <v>274</v>
      </c>
      <c r="M1156" s="94">
        <v>24</v>
      </c>
      <c r="N1156" s="95">
        <f t="shared" si="119"/>
        <v>0</v>
      </c>
      <c r="O1156" s="201">
        <f>IF(P1156&gt;0,VLOOKUP($D1156,'BBLM COMCHECK'!$A:$S,14,0),0)</f>
        <v>0</v>
      </c>
      <c r="P1156" s="202"/>
      <c r="Q1156" s="91">
        <f t="shared" si="120"/>
        <v>0</v>
      </c>
      <c r="R1156" s="201">
        <f>IF(S1156&gt;0,VLOOKUP($D1156,'BBLM COMCHECK'!$A:$S,15,0),0)</f>
        <v>0</v>
      </c>
      <c r="S1156" s="202"/>
      <c r="T1156" s="91">
        <f t="shared" si="121"/>
        <v>0</v>
      </c>
      <c r="U1156" s="201">
        <f>IF(V1156&gt;0,VLOOKUP($D1156,'BBLM COMCHECK'!$A:$Z,25,0),0)</f>
        <v>0</v>
      </c>
      <c r="V1156" s="202"/>
      <c r="W1156" s="91">
        <f t="shared" si="122"/>
        <v>0</v>
      </c>
      <c r="X1156" s="201">
        <f>IF(Y1156&gt;0,VLOOKUP($D1156,'BBLM COMCHECK'!$A:$Z,25,0),0)</f>
        <v>0</v>
      </c>
      <c r="Y1156" s="202"/>
      <c r="Z1156" s="91">
        <f t="shared" si="123"/>
        <v>0</v>
      </c>
      <c r="AA1156" s="203" t="str">
        <f>VLOOKUP(D1156,'BBLM COMCHECK'!$A:$I,9,0)</f>
        <v>normal</v>
      </c>
      <c r="AB1156" s="204">
        <f>VLOOKUP(D1156,'BBLM COMCHECK'!$A:$L,12,0)</f>
        <v>0</v>
      </c>
      <c r="AC1156" s="201">
        <f t="shared" si="124"/>
        <v>1</v>
      </c>
      <c r="AD1156" s="94"/>
      <c r="AE1156" s="201"/>
      <c r="AF1156" s="201"/>
      <c r="AG1156" s="201"/>
      <c r="AH1156" s="201"/>
      <c r="AI1156" s="94"/>
      <c r="AJ1156" s="94"/>
      <c r="AK1156" s="87" t="s">
        <v>275</v>
      </c>
      <c r="AL1156" s="87" t="str">
        <f t="shared" si="125"/>
        <v>2026-01-15|06026|1072194000|0||0|1</v>
      </c>
      <c r="AP1156" s="198"/>
      <c r="AQ1156" s="198"/>
      <c r="AR1156" s="198"/>
      <c r="BC1156" s="87"/>
      <c r="BD1156" s="89" t="s">
        <v>276</v>
      </c>
      <c r="BE1156" s="87"/>
    </row>
    <row r="1157" spans="1:57" ht="26.25" customHeight="1">
      <c r="A1157" s="87" t="s">
        <v>809</v>
      </c>
      <c r="B1157" s="87" t="s">
        <v>75</v>
      </c>
      <c r="C1157" s="87" t="s">
        <v>75</v>
      </c>
      <c r="D1157" s="92" t="s">
        <v>1725</v>
      </c>
      <c r="E1157" s="92" t="s">
        <v>85</v>
      </c>
      <c r="F1157" s="92" t="s">
        <v>1700</v>
      </c>
      <c r="G1157" s="93" t="s">
        <v>133</v>
      </c>
      <c r="H1157" s="93">
        <v>26</v>
      </c>
      <c r="I1157" s="94" t="s">
        <v>25</v>
      </c>
      <c r="J1157" s="148" t="s">
        <v>278</v>
      </c>
      <c r="K1157" s="93" t="s">
        <v>279</v>
      </c>
      <c r="L1157" s="94" t="s">
        <v>280</v>
      </c>
      <c r="M1157" s="94">
        <v>20</v>
      </c>
      <c r="N1157" s="95">
        <f t="shared" si="119"/>
        <v>0</v>
      </c>
      <c r="O1157" s="201">
        <f>IF(P1157&gt;0,VLOOKUP($D1157,'BBLM COMCHECK'!$A:$S,14,0),0)</f>
        <v>0</v>
      </c>
      <c r="P1157" s="202"/>
      <c r="Q1157" s="91">
        <f t="shared" si="120"/>
        <v>0</v>
      </c>
      <c r="R1157" s="201">
        <f>IF(S1157&gt;0,VLOOKUP($D1157,'BBLM COMCHECK'!$A:$S,15,0),0)</f>
        <v>0</v>
      </c>
      <c r="S1157" s="202"/>
      <c r="T1157" s="91">
        <f t="shared" si="121"/>
        <v>0</v>
      </c>
      <c r="U1157" s="201">
        <f>IF(V1157&gt;0,VLOOKUP($D1157,'BBLM COMCHECK'!$A:$Z,25,0),0)</f>
        <v>0</v>
      </c>
      <c r="V1157" s="202"/>
      <c r="W1157" s="91">
        <f t="shared" si="122"/>
        <v>0</v>
      </c>
      <c r="X1157" s="201">
        <f>IF(Y1157&gt;0,VLOOKUP($D1157,'BBLM COMCHECK'!$A:$Z,25,0),0)</f>
        <v>0</v>
      </c>
      <c r="Y1157" s="202"/>
      <c r="Z1157" s="91">
        <f t="shared" si="123"/>
        <v>0</v>
      </c>
      <c r="AA1157" s="203" t="str">
        <f>VLOOKUP(D1157,'BBLM COMCHECK'!$A:$I,9,0)</f>
        <v>normal</v>
      </c>
      <c r="AB1157" s="204">
        <f>VLOOKUP(D1157,'BBLM COMCHECK'!$A:$L,12,0)</f>
        <v>1787</v>
      </c>
      <c r="AC1157" s="201">
        <f t="shared" si="124"/>
        <v>0</v>
      </c>
      <c r="AD1157" s="94"/>
      <c r="AE1157" s="201"/>
      <c r="AF1157" s="201"/>
      <c r="AG1157" s="201"/>
      <c r="AH1157" s="201"/>
      <c r="AI1157" s="94"/>
      <c r="AJ1157" s="94"/>
      <c r="AK1157" s="87" t="s">
        <v>281</v>
      </c>
      <c r="AL1157" s="87" t="str">
        <f t="shared" si="125"/>
        <v>2026-01-15|06026|1074674000|0||0|1</v>
      </c>
      <c r="AP1157" s="198"/>
      <c r="AQ1157" s="198"/>
      <c r="AR1157" s="198"/>
      <c r="BC1157" s="87"/>
      <c r="BD1157" s="89" t="s">
        <v>282</v>
      </c>
      <c r="BE1157" s="87"/>
    </row>
    <row r="1158" spans="1:57" ht="26.25" customHeight="1">
      <c r="A1158" s="87" t="s">
        <v>810</v>
      </c>
      <c r="B1158" s="87" t="s">
        <v>75</v>
      </c>
      <c r="C1158" s="87" t="s">
        <v>75</v>
      </c>
      <c r="D1158" s="92" t="s">
        <v>1726</v>
      </c>
      <c r="E1158" s="92" t="s">
        <v>85</v>
      </c>
      <c r="F1158" s="92" t="s">
        <v>1700</v>
      </c>
      <c r="G1158" s="93" t="s">
        <v>133</v>
      </c>
      <c r="H1158" s="93">
        <v>26</v>
      </c>
      <c r="I1158" s="94" t="s">
        <v>25</v>
      </c>
      <c r="J1158" s="148" t="s">
        <v>284</v>
      </c>
      <c r="K1158" s="93" t="s">
        <v>285</v>
      </c>
      <c r="L1158" s="94" t="s">
        <v>286</v>
      </c>
      <c r="M1158" s="94">
        <v>50</v>
      </c>
      <c r="N1158" s="95">
        <f t="shared" si="119"/>
        <v>0</v>
      </c>
      <c r="O1158" s="201">
        <f>IF(P1158&gt;0,VLOOKUP($D1158,'BBLM COMCHECK'!$A:$S,14,0),0)</f>
        <v>0</v>
      </c>
      <c r="P1158" s="202"/>
      <c r="Q1158" s="91">
        <f t="shared" si="120"/>
        <v>0</v>
      </c>
      <c r="R1158" s="201">
        <f>IF(S1158&gt;0,VLOOKUP($D1158,'BBLM COMCHECK'!$A:$S,15,0),0)</f>
        <v>0</v>
      </c>
      <c r="S1158" s="202"/>
      <c r="T1158" s="91">
        <f t="shared" si="121"/>
        <v>0</v>
      </c>
      <c r="U1158" s="201">
        <f>IF(V1158&gt;0,VLOOKUP($D1158,'BBLM COMCHECK'!$A:$Z,25,0),0)</f>
        <v>0</v>
      </c>
      <c r="V1158" s="202"/>
      <c r="W1158" s="91">
        <f t="shared" si="122"/>
        <v>0</v>
      </c>
      <c r="X1158" s="201">
        <f>IF(Y1158&gt;0,VLOOKUP($D1158,'BBLM COMCHECK'!$A:$Z,25,0),0)</f>
        <v>0</v>
      </c>
      <c r="Y1158" s="202"/>
      <c r="Z1158" s="91">
        <f t="shared" si="123"/>
        <v>0</v>
      </c>
      <c r="AA1158" s="203" t="str">
        <f>VLOOKUP(D1158,'BBLM COMCHECK'!$A:$I,9,0)</f>
        <v>normal</v>
      </c>
      <c r="AB1158" s="204">
        <f>VLOOKUP(D1158,'BBLM COMCHECK'!$A:$L,12,0)</f>
        <v>480</v>
      </c>
      <c r="AC1158" s="201">
        <f t="shared" si="124"/>
        <v>0</v>
      </c>
      <c r="AD1158" s="94"/>
      <c r="AE1158" s="201"/>
      <c r="AF1158" s="201"/>
      <c r="AG1158" s="201"/>
      <c r="AH1158" s="201"/>
      <c r="AI1158" s="94"/>
      <c r="AJ1158" s="94"/>
      <c r="AK1158" s="87" t="s">
        <v>287</v>
      </c>
      <c r="AL1158" s="87" t="str">
        <f t="shared" si="125"/>
        <v>2026-01-15|06026|1074883000|0||0|1</v>
      </c>
      <c r="AP1158" s="198"/>
      <c r="AQ1158" s="198"/>
      <c r="AR1158" s="198"/>
      <c r="BC1158" s="87"/>
      <c r="BD1158" s="89" t="s">
        <v>288</v>
      </c>
      <c r="BE1158" s="87"/>
    </row>
    <row r="1159" spans="1:57" ht="26.25" customHeight="1">
      <c r="A1159" s="87" t="s">
        <v>811</v>
      </c>
      <c r="B1159" s="87" t="s">
        <v>75</v>
      </c>
      <c r="C1159" s="87" t="s">
        <v>75</v>
      </c>
      <c r="D1159" s="92" t="s">
        <v>1727</v>
      </c>
      <c r="E1159" s="92" t="s">
        <v>85</v>
      </c>
      <c r="F1159" s="92" t="s">
        <v>1700</v>
      </c>
      <c r="G1159" s="93" t="s">
        <v>133</v>
      </c>
      <c r="H1159" s="93">
        <v>27</v>
      </c>
      <c r="I1159" s="94" t="s">
        <v>27</v>
      </c>
      <c r="J1159" s="148" t="s">
        <v>290</v>
      </c>
      <c r="K1159" s="93" t="s">
        <v>291</v>
      </c>
      <c r="L1159" s="94" t="s">
        <v>292</v>
      </c>
      <c r="M1159" s="94">
        <v>25</v>
      </c>
      <c r="N1159" s="95">
        <f t="shared" si="119"/>
        <v>0</v>
      </c>
      <c r="O1159" s="201">
        <f>IF(P1159&gt;0,VLOOKUP($D1159,'BBLM COMCHECK'!$A:$S,14,0),0)</f>
        <v>0</v>
      </c>
      <c r="P1159" s="202"/>
      <c r="Q1159" s="91">
        <f t="shared" si="120"/>
        <v>0</v>
      </c>
      <c r="R1159" s="201">
        <f>IF(S1159&gt;0,VLOOKUP($D1159,'BBLM COMCHECK'!$A:$S,15,0),0)</f>
        <v>0</v>
      </c>
      <c r="S1159" s="202"/>
      <c r="T1159" s="91">
        <f t="shared" si="121"/>
        <v>0</v>
      </c>
      <c r="U1159" s="201">
        <f>IF(V1159&gt;0,VLOOKUP($D1159,'BBLM COMCHECK'!$A:$Z,25,0),0)</f>
        <v>0</v>
      </c>
      <c r="V1159" s="202"/>
      <c r="W1159" s="91">
        <f t="shared" si="122"/>
        <v>0</v>
      </c>
      <c r="X1159" s="201">
        <f>IF(Y1159&gt;0,VLOOKUP($D1159,'BBLM COMCHECK'!$A:$Z,25,0),0)</f>
        <v>0</v>
      </c>
      <c r="Y1159" s="202"/>
      <c r="Z1159" s="91">
        <f t="shared" si="123"/>
        <v>0</v>
      </c>
      <c r="AA1159" s="203" t="str">
        <f>VLOOKUP(D1159,'BBLM COMCHECK'!$A:$I,9,0)</f>
        <v>order stop</v>
      </c>
      <c r="AB1159" s="204">
        <f>VLOOKUP(D1159,'BBLM COMCHECK'!$A:$L,12,0)</f>
        <v>221</v>
      </c>
      <c r="AC1159" s="201">
        <f t="shared" si="124"/>
        <v>0</v>
      </c>
      <c r="AD1159" s="94"/>
      <c r="AE1159" s="201"/>
      <c r="AF1159" s="201"/>
      <c r="AG1159" s="201"/>
      <c r="AH1159" s="201"/>
      <c r="AI1159" s="94"/>
      <c r="AJ1159" s="94"/>
      <c r="AK1159" s="87" t="s">
        <v>293</v>
      </c>
      <c r="AL1159" s="87" t="str">
        <f t="shared" si="125"/>
        <v>2026-01-15|06026|1075557000|0||0|1</v>
      </c>
      <c r="AP1159" s="198"/>
      <c r="AQ1159" s="198"/>
      <c r="AR1159" s="198"/>
      <c r="BC1159" s="87"/>
      <c r="BD1159" s="89" t="s">
        <v>294</v>
      </c>
      <c r="BE1159" s="87"/>
    </row>
    <row r="1160" spans="1:57" ht="26.25" customHeight="1">
      <c r="A1160" s="87" t="s">
        <v>812</v>
      </c>
      <c r="B1160" s="87" t="s">
        <v>75</v>
      </c>
      <c r="C1160" s="87" t="s">
        <v>75</v>
      </c>
      <c r="D1160" s="92" t="s">
        <v>1728</v>
      </c>
      <c r="E1160" s="92" t="s">
        <v>85</v>
      </c>
      <c r="F1160" s="92" t="s">
        <v>1700</v>
      </c>
      <c r="G1160" s="93" t="s">
        <v>133</v>
      </c>
      <c r="H1160" s="93">
        <v>26</v>
      </c>
      <c r="I1160" s="94" t="s">
        <v>25</v>
      </c>
      <c r="J1160" s="148" t="s">
        <v>296</v>
      </c>
      <c r="K1160" s="93" t="s">
        <v>297</v>
      </c>
      <c r="L1160" s="94" t="s">
        <v>298</v>
      </c>
      <c r="M1160" s="94">
        <v>12</v>
      </c>
      <c r="N1160" s="95">
        <f t="shared" si="119"/>
        <v>0</v>
      </c>
      <c r="O1160" s="201">
        <f>IF(P1160&gt;0,VLOOKUP($D1160,'BBLM COMCHECK'!$A:$S,14,0),0)</f>
        <v>0</v>
      </c>
      <c r="P1160" s="202"/>
      <c r="Q1160" s="91">
        <f t="shared" si="120"/>
        <v>0</v>
      </c>
      <c r="R1160" s="201">
        <f>IF(S1160&gt;0,VLOOKUP($D1160,'BBLM COMCHECK'!$A:$S,15,0),0)</f>
        <v>0</v>
      </c>
      <c r="S1160" s="202"/>
      <c r="T1160" s="91">
        <f t="shared" si="121"/>
        <v>0</v>
      </c>
      <c r="U1160" s="201">
        <f>IF(V1160&gt;0,VLOOKUP($D1160,'BBLM COMCHECK'!$A:$Z,25,0),0)</f>
        <v>0</v>
      </c>
      <c r="V1160" s="202"/>
      <c r="W1160" s="91">
        <f t="shared" si="122"/>
        <v>0</v>
      </c>
      <c r="X1160" s="201">
        <f>IF(Y1160&gt;0,VLOOKUP($D1160,'BBLM COMCHECK'!$A:$Z,25,0),0)</f>
        <v>0</v>
      </c>
      <c r="Y1160" s="202"/>
      <c r="Z1160" s="91">
        <f t="shared" si="123"/>
        <v>0</v>
      </c>
      <c r="AA1160" s="203" t="str">
        <f>VLOOKUP(D1160,'BBLM COMCHECK'!$A:$I,9,0)</f>
        <v>normal</v>
      </c>
      <c r="AB1160" s="204">
        <f>VLOOKUP(D1160,'BBLM COMCHECK'!$A:$L,12,0)</f>
        <v>843</v>
      </c>
      <c r="AC1160" s="201">
        <f t="shared" si="124"/>
        <v>0</v>
      </c>
      <c r="AD1160" s="94"/>
      <c r="AE1160" s="201"/>
      <c r="AF1160" s="201"/>
      <c r="AG1160" s="201"/>
      <c r="AH1160" s="201"/>
      <c r="AI1160" s="94"/>
      <c r="AJ1160" s="94"/>
      <c r="AK1160" s="87" t="s">
        <v>299</v>
      </c>
      <c r="AL1160" s="87" t="str">
        <f t="shared" si="125"/>
        <v>2026-01-15|06026|1077236000|0||0|1</v>
      </c>
      <c r="AP1160" s="198"/>
      <c r="AQ1160" s="198"/>
      <c r="AR1160" s="198"/>
      <c r="BC1160" s="87"/>
      <c r="BD1160" s="89" t="s">
        <v>867</v>
      </c>
      <c r="BE1160" s="87"/>
    </row>
    <row r="1161" spans="1:57" ht="26.25" customHeight="1">
      <c r="A1161" s="87" t="s">
        <v>813</v>
      </c>
      <c r="B1161" s="87" t="s">
        <v>75</v>
      </c>
      <c r="C1161" s="87" t="s">
        <v>75</v>
      </c>
      <c r="D1161" s="92" t="s">
        <v>1729</v>
      </c>
      <c r="E1161" s="92" t="s">
        <v>85</v>
      </c>
      <c r="F1161" s="92" t="s">
        <v>1700</v>
      </c>
      <c r="G1161" s="93" t="s">
        <v>133</v>
      </c>
      <c r="H1161" s="93">
        <v>26</v>
      </c>
      <c r="I1161" s="94" t="s">
        <v>25</v>
      </c>
      <c r="J1161" s="148" t="s">
        <v>302</v>
      </c>
      <c r="K1161" s="93" t="s">
        <v>303</v>
      </c>
      <c r="L1161" s="94" t="s">
        <v>304</v>
      </c>
      <c r="M1161" s="94">
        <v>12</v>
      </c>
      <c r="N1161" s="95">
        <f t="shared" si="119"/>
        <v>0</v>
      </c>
      <c r="O1161" s="201">
        <f>IF(P1161&gt;0,VLOOKUP($D1161,'BBLM COMCHECK'!$A:$S,14,0),0)</f>
        <v>0</v>
      </c>
      <c r="P1161" s="202"/>
      <c r="Q1161" s="91">
        <f t="shared" si="120"/>
        <v>0</v>
      </c>
      <c r="R1161" s="201">
        <f>IF(S1161&gt;0,VLOOKUP($D1161,'BBLM COMCHECK'!$A:$S,15,0),0)</f>
        <v>0</v>
      </c>
      <c r="S1161" s="202"/>
      <c r="T1161" s="91">
        <f t="shared" si="121"/>
        <v>0</v>
      </c>
      <c r="U1161" s="201">
        <f>IF(V1161&gt;0,VLOOKUP($D1161,'BBLM COMCHECK'!$A:$Z,25,0),0)</f>
        <v>0</v>
      </c>
      <c r="V1161" s="202"/>
      <c r="W1161" s="91">
        <f t="shared" si="122"/>
        <v>0</v>
      </c>
      <c r="X1161" s="201">
        <f>IF(Y1161&gt;0,VLOOKUP($D1161,'BBLM COMCHECK'!$A:$Z,25,0),0)</f>
        <v>0</v>
      </c>
      <c r="Y1161" s="202"/>
      <c r="Z1161" s="91">
        <f t="shared" si="123"/>
        <v>0</v>
      </c>
      <c r="AA1161" s="203" t="str">
        <f>VLOOKUP(D1161,'BBLM COMCHECK'!$A:$I,9,0)</f>
        <v>normal</v>
      </c>
      <c r="AB1161" s="204">
        <f>VLOOKUP(D1161,'BBLM COMCHECK'!$A:$L,12,0)</f>
        <v>17280</v>
      </c>
      <c r="AC1161" s="201">
        <f t="shared" si="124"/>
        <v>0</v>
      </c>
      <c r="AD1161" s="94"/>
      <c r="AE1161" s="201"/>
      <c r="AF1161" s="201"/>
      <c r="AG1161" s="201"/>
      <c r="AH1161" s="201"/>
      <c r="AI1161" s="94"/>
      <c r="AJ1161" s="94"/>
      <c r="AK1161" s="87" t="s">
        <v>526</v>
      </c>
      <c r="AL1161" s="87" t="str">
        <f t="shared" si="125"/>
        <v>2026-01-15|06026|1077237000|0||0|1</v>
      </c>
      <c r="AP1161" s="198"/>
      <c r="AQ1161" s="198"/>
      <c r="AR1161" s="198"/>
      <c r="BC1161" s="87"/>
      <c r="BD1161" s="89" t="s">
        <v>306</v>
      </c>
      <c r="BE1161" s="87"/>
    </row>
    <row r="1162" spans="1:57" ht="26.25" customHeight="1">
      <c r="A1162" s="87" t="s">
        <v>814</v>
      </c>
      <c r="B1162" s="87" t="s">
        <v>75</v>
      </c>
      <c r="C1162" s="87" t="s">
        <v>75</v>
      </c>
      <c r="D1162" s="92" t="s">
        <v>1730</v>
      </c>
      <c r="E1162" s="92" t="s">
        <v>85</v>
      </c>
      <c r="F1162" s="92" t="s">
        <v>1700</v>
      </c>
      <c r="G1162" s="93" t="s">
        <v>133</v>
      </c>
      <c r="H1162" s="93">
        <v>26</v>
      </c>
      <c r="I1162" s="94" t="s">
        <v>25</v>
      </c>
      <c r="J1162" s="148" t="s">
        <v>308</v>
      </c>
      <c r="K1162" s="93" t="s">
        <v>309</v>
      </c>
      <c r="L1162" s="94" t="s">
        <v>310</v>
      </c>
      <c r="M1162" s="94">
        <v>12</v>
      </c>
      <c r="N1162" s="95">
        <f t="shared" si="119"/>
        <v>0</v>
      </c>
      <c r="O1162" s="201">
        <f>IF(P1162&gt;0,VLOOKUP($D1162,'BBLM COMCHECK'!$A:$S,14,0),0)</f>
        <v>0</v>
      </c>
      <c r="P1162" s="202"/>
      <c r="Q1162" s="91">
        <f t="shared" si="120"/>
        <v>0</v>
      </c>
      <c r="R1162" s="201">
        <f>IF(S1162&gt;0,VLOOKUP($D1162,'BBLM COMCHECK'!$A:$S,15,0),0)</f>
        <v>0</v>
      </c>
      <c r="S1162" s="202"/>
      <c r="T1162" s="91">
        <f t="shared" si="121"/>
        <v>0</v>
      </c>
      <c r="U1162" s="201">
        <f>IF(V1162&gt;0,VLOOKUP($D1162,'BBLM COMCHECK'!$A:$Z,25,0),0)</f>
        <v>0</v>
      </c>
      <c r="V1162" s="202"/>
      <c r="W1162" s="91">
        <f t="shared" si="122"/>
        <v>0</v>
      </c>
      <c r="X1162" s="201">
        <f>IF(Y1162&gt;0,VLOOKUP($D1162,'BBLM COMCHECK'!$A:$Z,25,0),0)</f>
        <v>0</v>
      </c>
      <c r="Y1162" s="202"/>
      <c r="Z1162" s="91">
        <f t="shared" si="123"/>
        <v>0</v>
      </c>
      <c r="AA1162" s="203" t="str">
        <f>VLOOKUP(D1162,'BBLM COMCHECK'!$A:$I,9,0)</f>
        <v>normal</v>
      </c>
      <c r="AB1162" s="204">
        <f>VLOOKUP(D1162,'BBLM COMCHECK'!$A:$L,12,0)</f>
        <v>595</v>
      </c>
      <c r="AC1162" s="201">
        <f t="shared" si="124"/>
        <v>0</v>
      </c>
      <c r="AD1162" s="94"/>
      <c r="AE1162" s="201"/>
      <c r="AF1162" s="201"/>
      <c r="AG1162" s="201"/>
      <c r="AH1162" s="201"/>
      <c r="AI1162" s="94"/>
      <c r="AJ1162" s="94"/>
      <c r="AK1162" s="87" t="s">
        <v>311</v>
      </c>
      <c r="AL1162" s="87" t="str">
        <f t="shared" si="125"/>
        <v>2026-01-15|06026|1082607000|0||0|1</v>
      </c>
      <c r="AP1162" s="198"/>
      <c r="AQ1162" s="198"/>
      <c r="AR1162" s="198"/>
      <c r="BC1162" s="87"/>
      <c r="BD1162" s="89" t="s">
        <v>312</v>
      </c>
      <c r="BE1162" s="87"/>
    </row>
    <row r="1163" spans="1:57" ht="26.25" customHeight="1">
      <c r="A1163" s="87" t="s">
        <v>815</v>
      </c>
      <c r="B1163" s="87" t="s">
        <v>75</v>
      </c>
      <c r="C1163" s="87" t="s">
        <v>75</v>
      </c>
      <c r="D1163" s="92" t="s">
        <v>1731</v>
      </c>
      <c r="E1163" s="92" t="s">
        <v>85</v>
      </c>
      <c r="F1163" s="92" t="s">
        <v>1700</v>
      </c>
      <c r="G1163" s="93" t="s">
        <v>133</v>
      </c>
      <c r="H1163" s="93">
        <v>26</v>
      </c>
      <c r="I1163" s="94" t="s">
        <v>25</v>
      </c>
      <c r="J1163" s="148" t="s">
        <v>314</v>
      </c>
      <c r="K1163" s="93" t="s">
        <v>315</v>
      </c>
      <c r="L1163" s="94" t="s">
        <v>316</v>
      </c>
      <c r="M1163" s="94">
        <v>24</v>
      </c>
      <c r="N1163" s="95">
        <f t="shared" si="119"/>
        <v>0</v>
      </c>
      <c r="O1163" s="201">
        <f>IF(P1163&gt;0,VLOOKUP($D1163,'BBLM COMCHECK'!$A:$S,14,0),0)</f>
        <v>0</v>
      </c>
      <c r="P1163" s="202"/>
      <c r="Q1163" s="91">
        <f t="shared" si="120"/>
        <v>0</v>
      </c>
      <c r="R1163" s="201">
        <f>IF(S1163&gt;0,VLOOKUP($D1163,'BBLM COMCHECK'!$A:$S,15,0),0)</f>
        <v>0</v>
      </c>
      <c r="S1163" s="202"/>
      <c r="T1163" s="91">
        <f t="shared" si="121"/>
        <v>0</v>
      </c>
      <c r="U1163" s="201">
        <f>IF(V1163&gt;0,VLOOKUP($D1163,'BBLM COMCHECK'!$A:$Z,25,0),0)</f>
        <v>0</v>
      </c>
      <c r="V1163" s="202"/>
      <c r="W1163" s="91">
        <f t="shared" si="122"/>
        <v>0</v>
      </c>
      <c r="X1163" s="201">
        <f>IF(Y1163&gt;0,VLOOKUP($D1163,'BBLM COMCHECK'!$A:$Z,25,0),0)</f>
        <v>0</v>
      </c>
      <c r="Y1163" s="202"/>
      <c r="Z1163" s="91">
        <f t="shared" si="123"/>
        <v>0</v>
      </c>
      <c r="AA1163" s="203" t="str">
        <f>VLOOKUP(D1163,'BBLM COMCHECK'!$A:$I,9,0)</f>
        <v>normal</v>
      </c>
      <c r="AB1163" s="204">
        <f>VLOOKUP(D1163,'BBLM COMCHECK'!$A:$L,12,0)</f>
        <v>4561</v>
      </c>
      <c r="AC1163" s="201">
        <f t="shared" si="124"/>
        <v>0</v>
      </c>
      <c r="AD1163" s="94"/>
      <c r="AE1163" s="201"/>
      <c r="AF1163" s="201"/>
      <c r="AG1163" s="201"/>
      <c r="AH1163" s="201"/>
      <c r="AI1163" s="94"/>
      <c r="AJ1163" s="94"/>
      <c r="AK1163" s="87" t="s">
        <v>317</v>
      </c>
      <c r="AL1163" s="87" t="str">
        <f t="shared" si="125"/>
        <v>2026-01-15|06026|1082723000|0||0|1</v>
      </c>
      <c r="AP1163" s="198"/>
      <c r="AQ1163" s="198"/>
      <c r="AR1163" s="198"/>
      <c r="BC1163" s="87"/>
      <c r="BD1163" s="89" t="s">
        <v>318</v>
      </c>
      <c r="BE1163" s="87"/>
    </row>
    <row r="1164" spans="1:57" ht="26.25" customHeight="1">
      <c r="A1164" s="87" t="s">
        <v>816</v>
      </c>
      <c r="B1164" s="87" t="s">
        <v>75</v>
      </c>
      <c r="C1164" s="87" t="s">
        <v>75</v>
      </c>
      <c r="D1164" s="92" t="s">
        <v>1732</v>
      </c>
      <c r="E1164" s="92" t="s">
        <v>85</v>
      </c>
      <c r="F1164" s="92" t="s">
        <v>1700</v>
      </c>
      <c r="G1164" s="93" t="s">
        <v>133</v>
      </c>
      <c r="H1164" s="93">
        <v>27</v>
      </c>
      <c r="I1164" s="94" t="s">
        <v>27</v>
      </c>
      <c r="J1164" s="148" t="s">
        <v>320</v>
      </c>
      <c r="K1164" s="93" t="s">
        <v>321</v>
      </c>
      <c r="L1164" s="94" t="s">
        <v>322</v>
      </c>
      <c r="M1164" s="94">
        <v>30</v>
      </c>
      <c r="N1164" s="95">
        <f t="shared" si="119"/>
        <v>0</v>
      </c>
      <c r="O1164" s="201">
        <f>IF(P1164&gt;0,VLOOKUP($D1164,'BBLM COMCHECK'!$A:$S,14,0),0)</f>
        <v>0</v>
      </c>
      <c r="P1164" s="202"/>
      <c r="Q1164" s="91">
        <f t="shared" si="120"/>
        <v>0</v>
      </c>
      <c r="R1164" s="201">
        <f>IF(S1164&gt;0,VLOOKUP($D1164,'BBLM COMCHECK'!$A:$S,15,0),0)</f>
        <v>0</v>
      </c>
      <c r="S1164" s="202"/>
      <c r="T1164" s="91">
        <f t="shared" si="121"/>
        <v>0</v>
      </c>
      <c r="U1164" s="201">
        <f>IF(V1164&gt;0,VLOOKUP($D1164,'BBLM COMCHECK'!$A:$Z,25,0),0)</f>
        <v>0</v>
      </c>
      <c r="V1164" s="202"/>
      <c r="W1164" s="91">
        <f t="shared" si="122"/>
        <v>0</v>
      </c>
      <c r="X1164" s="201">
        <f>IF(Y1164&gt;0,VLOOKUP($D1164,'BBLM COMCHECK'!$A:$Z,25,0),0)</f>
        <v>0</v>
      </c>
      <c r="Y1164" s="202"/>
      <c r="Z1164" s="91">
        <f t="shared" si="123"/>
        <v>0</v>
      </c>
      <c r="AA1164" s="203" t="str">
        <f>VLOOKUP(D1164,'BBLM COMCHECK'!$A:$I,9,0)</f>
        <v>order stop</v>
      </c>
      <c r="AB1164" s="204">
        <f>VLOOKUP(D1164,'BBLM COMCHECK'!$A:$L,12,0)</f>
        <v>1</v>
      </c>
      <c r="AC1164" s="201">
        <f t="shared" si="124"/>
        <v>1</v>
      </c>
      <c r="AD1164" s="94"/>
      <c r="AE1164" s="201"/>
      <c r="AF1164" s="201"/>
      <c r="AG1164" s="201"/>
      <c r="AH1164" s="201"/>
      <c r="AI1164" s="94"/>
      <c r="AJ1164" s="94"/>
      <c r="AK1164" s="87" t="s">
        <v>323</v>
      </c>
      <c r="AL1164" s="87" t="str">
        <f t="shared" si="125"/>
        <v>2026-01-15|06026|1083898000|0||0|1</v>
      </c>
      <c r="AP1164" s="198"/>
      <c r="AQ1164" s="198"/>
      <c r="AR1164" s="198"/>
      <c r="BC1164" s="87"/>
      <c r="BD1164" s="89" t="s">
        <v>324</v>
      </c>
      <c r="BE1164" s="87"/>
    </row>
    <row r="1165" spans="1:57" ht="26.25" customHeight="1">
      <c r="A1165" s="87" t="s">
        <v>817</v>
      </c>
      <c r="B1165" s="87" t="s">
        <v>75</v>
      </c>
      <c r="C1165" s="87" t="s">
        <v>75</v>
      </c>
      <c r="D1165" s="92" t="s">
        <v>1733</v>
      </c>
      <c r="E1165" s="92" t="s">
        <v>85</v>
      </c>
      <c r="F1165" s="92" t="s">
        <v>1700</v>
      </c>
      <c r="G1165" s="93" t="s">
        <v>133</v>
      </c>
      <c r="H1165" s="93">
        <v>27</v>
      </c>
      <c r="I1165" s="94" t="s">
        <v>27</v>
      </c>
      <c r="J1165" s="148" t="s">
        <v>326</v>
      </c>
      <c r="K1165" s="93" t="s">
        <v>327</v>
      </c>
      <c r="L1165" s="94" t="s">
        <v>328</v>
      </c>
      <c r="M1165" s="94">
        <v>24</v>
      </c>
      <c r="N1165" s="95">
        <f t="shared" si="119"/>
        <v>0</v>
      </c>
      <c r="O1165" s="201">
        <f>IF(P1165&gt;0,VLOOKUP($D1165,'BBLM COMCHECK'!$A:$S,14,0),0)</f>
        <v>0</v>
      </c>
      <c r="P1165" s="202"/>
      <c r="Q1165" s="91">
        <f t="shared" si="120"/>
        <v>0</v>
      </c>
      <c r="R1165" s="201">
        <f>IF(S1165&gt;0,VLOOKUP($D1165,'BBLM COMCHECK'!$A:$S,15,0),0)</f>
        <v>0</v>
      </c>
      <c r="S1165" s="202"/>
      <c r="T1165" s="91">
        <f t="shared" si="121"/>
        <v>0</v>
      </c>
      <c r="U1165" s="201">
        <f>IF(V1165&gt;0,VLOOKUP($D1165,'BBLM COMCHECK'!$A:$Z,25,0),0)</f>
        <v>0</v>
      </c>
      <c r="V1165" s="202"/>
      <c r="W1165" s="91">
        <f t="shared" si="122"/>
        <v>0</v>
      </c>
      <c r="X1165" s="201">
        <f>IF(Y1165&gt;0,VLOOKUP($D1165,'BBLM COMCHECK'!$A:$Z,25,0),0)</f>
        <v>0</v>
      </c>
      <c r="Y1165" s="202"/>
      <c r="Z1165" s="91">
        <f t="shared" si="123"/>
        <v>0</v>
      </c>
      <c r="AA1165" s="203" t="str">
        <f>VLOOKUP(D1165,'BBLM COMCHECK'!$A:$I,9,0)</f>
        <v>normal</v>
      </c>
      <c r="AB1165" s="204">
        <f>VLOOKUP(D1165,'BBLM COMCHECK'!$A:$L,12,0)</f>
        <v>1472</v>
      </c>
      <c r="AC1165" s="201">
        <f t="shared" si="124"/>
        <v>0</v>
      </c>
      <c r="AD1165" s="94"/>
      <c r="AE1165" s="201"/>
      <c r="AF1165" s="201"/>
      <c r="AG1165" s="201"/>
      <c r="AH1165" s="201"/>
      <c r="AI1165" s="94"/>
      <c r="AJ1165" s="94"/>
      <c r="AK1165" s="87" t="s">
        <v>329</v>
      </c>
      <c r="AL1165" s="87" t="str">
        <f t="shared" si="125"/>
        <v>2026-01-15|06026|1083903000|0||0|1</v>
      </c>
      <c r="AP1165" s="198"/>
      <c r="AQ1165" s="198"/>
      <c r="AR1165" s="198"/>
      <c r="BC1165" s="87"/>
      <c r="BD1165" s="89" t="s">
        <v>330</v>
      </c>
      <c r="BE1165" s="87"/>
    </row>
    <row r="1166" spans="1:57" ht="26.25" customHeight="1">
      <c r="A1166" s="87" t="s">
        <v>818</v>
      </c>
      <c r="B1166" s="87" t="s">
        <v>75</v>
      </c>
      <c r="C1166" s="87" t="s">
        <v>75</v>
      </c>
      <c r="D1166" s="92" t="s">
        <v>1734</v>
      </c>
      <c r="E1166" s="92" t="s">
        <v>85</v>
      </c>
      <c r="F1166" s="92" t="s">
        <v>1700</v>
      </c>
      <c r="G1166" s="93" t="s">
        <v>133</v>
      </c>
      <c r="H1166" s="93">
        <v>17</v>
      </c>
      <c r="I1166" s="94" t="s">
        <v>22</v>
      </c>
      <c r="J1166" s="148" t="s">
        <v>332</v>
      </c>
      <c r="K1166" s="93" t="s">
        <v>333</v>
      </c>
      <c r="L1166" s="94" t="s">
        <v>334</v>
      </c>
      <c r="M1166" s="94">
        <v>60</v>
      </c>
      <c r="N1166" s="95">
        <f t="shared" si="119"/>
        <v>0</v>
      </c>
      <c r="O1166" s="201">
        <f>IF(P1166&gt;0,VLOOKUP($D1166,'BBLM COMCHECK'!$A:$S,14,0),0)</f>
        <v>0</v>
      </c>
      <c r="P1166" s="202"/>
      <c r="Q1166" s="91">
        <f t="shared" si="120"/>
        <v>0</v>
      </c>
      <c r="R1166" s="201">
        <f>IF(S1166&gt;0,VLOOKUP($D1166,'BBLM COMCHECK'!$A:$S,15,0),0)</f>
        <v>0</v>
      </c>
      <c r="S1166" s="202"/>
      <c r="T1166" s="91">
        <f t="shared" si="121"/>
        <v>0</v>
      </c>
      <c r="U1166" s="201">
        <f>IF(V1166&gt;0,VLOOKUP($D1166,'BBLM COMCHECK'!$A:$Z,25,0),0)</f>
        <v>0</v>
      </c>
      <c r="V1166" s="202"/>
      <c r="W1166" s="91">
        <f t="shared" si="122"/>
        <v>0</v>
      </c>
      <c r="X1166" s="201">
        <f>IF(Y1166&gt;0,VLOOKUP($D1166,'BBLM COMCHECK'!$A:$Z,25,0),0)</f>
        <v>0</v>
      </c>
      <c r="Y1166" s="202"/>
      <c r="Z1166" s="91">
        <f t="shared" si="123"/>
        <v>0</v>
      </c>
      <c r="AA1166" s="203" t="str">
        <f>VLOOKUP(D1166,'BBLM COMCHECK'!$A:$I,9,0)</f>
        <v>normal</v>
      </c>
      <c r="AB1166" s="204">
        <f>VLOOKUP(D1166,'BBLM COMCHECK'!$A:$L,12,0)</f>
        <v>192</v>
      </c>
      <c r="AC1166" s="201">
        <f t="shared" si="124"/>
        <v>0</v>
      </c>
      <c r="AD1166" s="94"/>
      <c r="AE1166" s="201"/>
      <c r="AF1166" s="201"/>
      <c r="AG1166" s="201"/>
      <c r="AH1166" s="201"/>
      <c r="AI1166" s="94"/>
      <c r="AJ1166" s="94"/>
      <c r="AK1166" s="87" t="s">
        <v>335</v>
      </c>
      <c r="AL1166" s="87" t="str">
        <f t="shared" si="125"/>
        <v>2026-01-15|06026|1084369000|0||0|1</v>
      </c>
      <c r="AP1166" s="198"/>
      <c r="AQ1166" s="198"/>
      <c r="AR1166" s="198"/>
      <c r="BC1166" s="87"/>
      <c r="BD1166" s="89" t="s">
        <v>336</v>
      </c>
      <c r="BE1166" s="87"/>
    </row>
    <row r="1167" spans="1:57" ht="26.25" customHeight="1">
      <c r="A1167" s="87" t="s">
        <v>819</v>
      </c>
      <c r="B1167" s="87" t="s">
        <v>75</v>
      </c>
      <c r="C1167" s="87" t="s">
        <v>75</v>
      </c>
      <c r="D1167" s="92" t="s">
        <v>1735</v>
      </c>
      <c r="E1167" s="92" t="s">
        <v>85</v>
      </c>
      <c r="F1167" s="92" t="s">
        <v>1700</v>
      </c>
      <c r="G1167" s="93" t="s">
        <v>133</v>
      </c>
      <c r="H1167" s="93">
        <v>17</v>
      </c>
      <c r="I1167" s="94" t="s">
        <v>22</v>
      </c>
      <c r="J1167" s="148" t="s">
        <v>338</v>
      </c>
      <c r="K1167" s="93" t="s">
        <v>339</v>
      </c>
      <c r="L1167" s="94" t="s">
        <v>340</v>
      </c>
      <c r="M1167" s="94">
        <v>40</v>
      </c>
      <c r="N1167" s="95">
        <f t="shared" si="119"/>
        <v>0</v>
      </c>
      <c r="O1167" s="201">
        <f>IF(P1167&gt;0,VLOOKUP($D1167,'BBLM COMCHECK'!$A:$S,14,0),0)</f>
        <v>0</v>
      </c>
      <c r="P1167" s="202"/>
      <c r="Q1167" s="91">
        <f t="shared" si="120"/>
        <v>0</v>
      </c>
      <c r="R1167" s="201">
        <f>IF(S1167&gt;0,VLOOKUP($D1167,'BBLM COMCHECK'!$A:$S,15,0),0)</f>
        <v>0</v>
      </c>
      <c r="S1167" s="202"/>
      <c r="T1167" s="91">
        <f t="shared" si="121"/>
        <v>0</v>
      </c>
      <c r="U1167" s="201">
        <f>IF(V1167&gt;0,VLOOKUP($D1167,'BBLM COMCHECK'!$A:$Z,25,0),0)</f>
        <v>0</v>
      </c>
      <c r="V1167" s="202"/>
      <c r="W1167" s="91">
        <f t="shared" si="122"/>
        <v>0</v>
      </c>
      <c r="X1167" s="201">
        <f>IF(Y1167&gt;0,VLOOKUP($D1167,'BBLM COMCHECK'!$A:$Z,25,0),0)</f>
        <v>0</v>
      </c>
      <c r="Y1167" s="202"/>
      <c r="Z1167" s="91">
        <f t="shared" si="123"/>
        <v>0</v>
      </c>
      <c r="AA1167" s="203" t="str">
        <f>VLOOKUP(D1167,'BBLM COMCHECK'!$A:$I,9,0)</f>
        <v>order stop</v>
      </c>
      <c r="AB1167" s="204">
        <f>VLOOKUP(D1167,'BBLM COMCHECK'!$A:$L,12,0)</f>
        <v>37784</v>
      </c>
      <c r="AC1167" s="201">
        <f t="shared" si="124"/>
        <v>0</v>
      </c>
      <c r="AD1167" s="94"/>
      <c r="AE1167" s="201"/>
      <c r="AF1167" s="201"/>
      <c r="AG1167" s="201"/>
      <c r="AH1167" s="201"/>
      <c r="AI1167" s="94"/>
      <c r="AJ1167" s="94"/>
      <c r="AK1167" s="87" t="s">
        <v>341</v>
      </c>
      <c r="AL1167" s="87" t="str">
        <f t="shared" si="125"/>
        <v>2026-01-15|06026|1088129000|0||0|1</v>
      </c>
      <c r="AP1167" s="198"/>
      <c r="AQ1167" s="198"/>
      <c r="AR1167" s="198"/>
      <c r="BC1167" s="87"/>
      <c r="BD1167" s="89" t="s">
        <v>342</v>
      </c>
      <c r="BE1167" s="87"/>
    </row>
    <row r="1168" spans="1:57" ht="26.25" customHeight="1">
      <c r="A1168" s="87" t="s">
        <v>820</v>
      </c>
      <c r="B1168" s="87" t="s">
        <v>75</v>
      </c>
      <c r="C1168" s="87" t="s">
        <v>75</v>
      </c>
      <c r="D1168" s="92" t="s">
        <v>1736</v>
      </c>
      <c r="E1168" s="92" t="s">
        <v>85</v>
      </c>
      <c r="F1168" s="92" t="s">
        <v>1700</v>
      </c>
      <c r="G1168" s="93" t="s">
        <v>133</v>
      </c>
      <c r="H1168" s="93">
        <v>17</v>
      </c>
      <c r="I1168" s="94" t="s">
        <v>22</v>
      </c>
      <c r="J1168" s="148" t="s">
        <v>344</v>
      </c>
      <c r="K1168" s="93" t="s">
        <v>345</v>
      </c>
      <c r="L1168" s="94" t="s">
        <v>346</v>
      </c>
      <c r="M1168" s="94">
        <v>40</v>
      </c>
      <c r="N1168" s="95">
        <f t="shared" si="119"/>
        <v>0</v>
      </c>
      <c r="O1168" s="201">
        <f>IF(P1168&gt;0,VLOOKUP($D1168,'BBLM COMCHECK'!$A:$S,14,0),0)</f>
        <v>0</v>
      </c>
      <c r="P1168" s="202"/>
      <c r="Q1168" s="91">
        <f t="shared" si="120"/>
        <v>0</v>
      </c>
      <c r="R1168" s="201">
        <f>IF(S1168&gt;0,VLOOKUP($D1168,'BBLM COMCHECK'!$A:$S,15,0),0)</f>
        <v>0</v>
      </c>
      <c r="S1168" s="202"/>
      <c r="T1168" s="91">
        <f t="shared" si="121"/>
        <v>0</v>
      </c>
      <c r="U1168" s="201">
        <f>IF(V1168&gt;0,VLOOKUP($D1168,'BBLM COMCHECK'!$A:$Z,25,0),0)</f>
        <v>0</v>
      </c>
      <c r="V1168" s="202"/>
      <c r="W1168" s="91">
        <f t="shared" si="122"/>
        <v>0</v>
      </c>
      <c r="X1168" s="201">
        <f>IF(Y1168&gt;0,VLOOKUP($D1168,'BBLM COMCHECK'!$A:$Z,25,0),0)</f>
        <v>0</v>
      </c>
      <c r="Y1168" s="202"/>
      <c r="Z1168" s="91">
        <f t="shared" si="123"/>
        <v>0</v>
      </c>
      <c r="AA1168" s="203" t="str">
        <f>VLOOKUP(D1168,'BBLM COMCHECK'!$A:$I,9,0)</f>
        <v>order stop</v>
      </c>
      <c r="AB1168" s="204">
        <f>VLOOKUP(D1168,'BBLM COMCHECK'!$A:$L,12,0)</f>
        <v>50382</v>
      </c>
      <c r="AC1168" s="201">
        <f t="shared" si="124"/>
        <v>0</v>
      </c>
      <c r="AD1168" s="94"/>
      <c r="AE1168" s="201"/>
      <c r="AF1168" s="201"/>
      <c r="AG1168" s="201"/>
      <c r="AH1168" s="201"/>
      <c r="AI1168" s="94"/>
      <c r="AJ1168" s="94"/>
      <c r="AK1168" s="87" t="s">
        <v>347</v>
      </c>
      <c r="AL1168" s="87" t="str">
        <f t="shared" si="125"/>
        <v>2026-01-15|06026|1088134000|0||0|1</v>
      </c>
      <c r="AP1168" s="198"/>
      <c r="AQ1168" s="198"/>
      <c r="AR1168" s="198"/>
      <c r="BC1168" s="87"/>
      <c r="BD1168" s="89" t="s">
        <v>348</v>
      </c>
      <c r="BE1168" s="87"/>
    </row>
    <row r="1169" spans="1:57" ht="26.25" customHeight="1">
      <c r="A1169" s="87" t="s">
        <v>821</v>
      </c>
      <c r="B1169" s="87" t="s">
        <v>75</v>
      </c>
      <c r="C1169" s="87" t="s">
        <v>75</v>
      </c>
      <c r="D1169" s="92" t="s">
        <v>1737</v>
      </c>
      <c r="E1169" s="92" t="s">
        <v>85</v>
      </c>
      <c r="F1169" s="92" t="s">
        <v>1700</v>
      </c>
      <c r="G1169" s="93" t="s">
        <v>133</v>
      </c>
      <c r="H1169" s="93">
        <v>17</v>
      </c>
      <c r="I1169" s="94" t="s">
        <v>22</v>
      </c>
      <c r="J1169" s="148" t="s">
        <v>350</v>
      </c>
      <c r="K1169" s="93" t="s">
        <v>351</v>
      </c>
      <c r="L1169" s="94" t="s">
        <v>352</v>
      </c>
      <c r="M1169" s="94">
        <v>24</v>
      </c>
      <c r="N1169" s="95">
        <f t="shared" si="119"/>
        <v>0</v>
      </c>
      <c r="O1169" s="201">
        <f>IF(P1169&gt;0,VLOOKUP($D1169,'BBLM COMCHECK'!$A:$S,14,0),0)</f>
        <v>0</v>
      </c>
      <c r="P1169" s="202"/>
      <c r="Q1169" s="91">
        <f t="shared" si="120"/>
        <v>0</v>
      </c>
      <c r="R1169" s="201">
        <f>IF(S1169&gt;0,VLOOKUP($D1169,'BBLM COMCHECK'!$A:$S,15,0),0)</f>
        <v>0</v>
      </c>
      <c r="S1169" s="202"/>
      <c r="T1169" s="91">
        <f t="shared" si="121"/>
        <v>0</v>
      </c>
      <c r="U1169" s="201">
        <f>IF(V1169&gt;0,VLOOKUP($D1169,'BBLM COMCHECK'!$A:$Z,25,0),0)</f>
        <v>0</v>
      </c>
      <c r="V1169" s="202"/>
      <c r="W1169" s="91">
        <f t="shared" si="122"/>
        <v>0</v>
      </c>
      <c r="X1169" s="201">
        <f>IF(Y1169&gt;0,VLOOKUP($D1169,'BBLM COMCHECK'!$A:$Z,25,0),0)</f>
        <v>0</v>
      </c>
      <c r="Y1169" s="202"/>
      <c r="Z1169" s="91">
        <f t="shared" si="123"/>
        <v>0</v>
      </c>
      <c r="AA1169" s="203" t="str">
        <f>VLOOKUP(D1169,'BBLM COMCHECK'!$A:$I,9,0)</f>
        <v>normal</v>
      </c>
      <c r="AB1169" s="204">
        <f>VLOOKUP(D1169,'BBLM COMCHECK'!$A:$L,12,0)</f>
        <v>3085</v>
      </c>
      <c r="AC1169" s="201">
        <f t="shared" si="124"/>
        <v>0</v>
      </c>
      <c r="AD1169" s="94"/>
      <c r="AE1169" s="201"/>
      <c r="AF1169" s="201"/>
      <c r="AG1169" s="201"/>
      <c r="AH1169" s="201"/>
      <c r="AI1169" s="94"/>
      <c r="AJ1169" s="94"/>
      <c r="AK1169" s="87" t="s">
        <v>353</v>
      </c>
      <c r="AL1169" s="87" t="str">
        <f t="shared" si="125"/>
        <v>2026-01-15|06026|1088137000|0||0|1</v>
      </c>
      <c r="AP1169" s="198"/>
      <c r="AQ1169" s="198"/>
      <c r="AR1169" s="198"/>
      <c r="BC1169" s="87"/>
      <c r="BD1169" s="89" t="s">
        <v>354</v>
      </c>
      <c r="BE1169" s="87"/>
    </row>
    <row r="1170" spans="1:57" ht="26.25" customHeight="1">
      <c r="A1170" s="87" t="s">
        <v>822</v>
      </c>
      <c r="B1170" s="87" t="s">
        <v>75</v>
      </c>
      <c r="C1170" s="87" t="s">
        <v>75</v>
      </c>
      <c r="D1170" s="92" t="s">
        <v>1738</v>
      </c>
      <c r="E1170" s="92" t="s">
        <v>85</v>
      </c>
      <c r="F1170" s="92" t="s">
        <v>1700</v>
      </c>
      <c r="G1170" s="93" t="s">
        <v>133</v>
      </c>
      <c r="H1170" s="93">
        <v>17</v>
      </c>
      <c r="I1170" s="94" t="s">
        <v>22</v>
      </c>
      <c r="J1170" s="148" t="s">
        <v>356</v>
      </c>
      <c r="K1170" s="93" t="s">
        <v>357</v>
      </c>
      <c r="L1170" s="94" t="s">
        <v>358</v>
      </c>
      <c r="M1170" s="94">
        <v>40</v>
      </c>
      <c r="N1170" s="95">
        <f t="shared" si="119"/>
        <v>0</v>
      </c>
      <c r="O1170" s="201">
        <f>IF(P1170&gt;0,VLOOKUP($D1170,'BBLM COMCHECK'!$A:$S,14,0),0)</f>
        <v>0</v>
      </c>
      <c r="P1170" s="202"/>
      <c r="Q1170" s="91">
        <f t="shared" si="120"/>
        <v>0</v>
      </c>
      <c r="R1170" s="201">
        <f>IF(S1170&gt;0,VLOOKUP($D1170,'BBLM COMCHECK'!$A:$S,15,0),0)</f>
        <v>0</v>
      </c>
      <c r="S1170" s="202"/>
      <c r="T1170" s="91">
        <f t="shared" si="121"/>
        <v>0</v>
      </c>
      <c r="U1170" s="201">
        <f>IF(V1170&gt;0,VLOOKUP($D1170,'BBLM COMCHECK'!$A:$Z,25,0),0)</f>
        <v>0</v>
      </c>
      <c r="V1170" s="202"/>
      <c r="W1170" s="91">
        <f t="shared" si="122"/>
        <v>0</v>
      </c>
      <c r="X1170" s="201">
        <f>IF(Y1170&gt;0,VLOOKUP($D1170,'BBLM COMCHECK'!$A:$Z,25,0),0)</f>
        <v>0</v>
      </c>
      <c r="Y1170" s="202"/>
      <c r="Z1170" s="91">
        <f t="shared" si="123"/>
        <v>0</v>
      </c>
      <c r="AA1170" s="203" t="str">
        <f>VLOOKUP(D1170,'BBLM COMCHECK'!$A:$I,9,0)</f>
        <v>order stop</v>
      </c>
      <c r="AB1170" s="204">
        <f>VLOOKUP(D1170,'BBLM COMCHECK'!$A:$L,12,0)</f>
        <v>5922</v>
      </c>
      <c r="AC1170" s="201">
        <f t="shared" si="124"/>
        <v>0</v>
      </c>
      <c r="AD1170" s="94"/>
      <c r="AE1170" s="201"/>
      <c r="AF1170" s="201"/>
      <c r="AG1170" s="201"/>
      <c r="AH1170" s="201"/>
      <c r="AI1170" s="94"/>
      <c r="AJ1170" s="94"/>
      <c r="AK1170" s="87" t="s">
        <v>359</v>
      </c>
      <c r="AL1170" s="87" t="str">
        <f t="shared" si="125"/>
        <v>2026-01-15|06026|1088171000|0||0|1</v>
      </c>
      <c r="AP1170" s="198"/>
      <c r="AQ1170" s="198"/>
      <c r="AR1170" s="198"/>
      <c r="BC1170" s="87"/>
      <c r="BD1170" s="89" t="s">
        <v>360</v>
      </c>
      <c r="BE1170" s="87"/>
    </row>
    <row r="1171" spans="1:57" ht="26.25" customHeight="1">
      <c r="A1171" s="87" t="s">
        <v>823</v>
      </c>
      <c r="B1171" s="87" t="s">
        <v>75</v>
      </c>
      <c r="C1171" s="87" t="s">
        <v>75</v>
      </c>
      <c r="D1171" s="92" t="s">
        <v>1739</v>
      </c>
      <c r="E1171" s="92" t="s">
        <v>85</v>
      </c>
      <c r="F1171" s="92" t="s">
        <v>1700</v>
      </c>
      <c r="G1171" s="93" t="s">
        <v>133</v>
      </c>
      <c r="H1171" s="93">
        <v>17</v>
      </c>
      <c r="I1171" s="94" t="s">
        <v>22</v>
      </c>
      <c r="J1171" s="148" t="s">
        <v>362</v>
      </c>
      <c r="K1171" s="93" t="s">
        <v>363</v>
      </c>
      <c r="L1171" s="94" t="s">
        <v>364</v>
      </c>
      <c r="M1171" s="94">
        <v>40</v>
      </c>
      <c r="N1171" s="95">
        <f t="shared" si="119"/>
        <v>0</v>
      </c>
      <c r="O1171" s="201">
        <f>IF(P1171&gt;0,VLOOKUP($D1171,'BBLM COMCHECK'!$A:$S,14,0),0)</f>
        <v>0</v>
      </c>
      <c r="P1171" s="202"/>
      <c r="Q1171" s="91">
        <f t="shared" si="120"/>
        <v>0</v>
      </c>
      <c r="R1171" s="201">
        <f>IF(S1171&gt;0,VLOOKUP($D1171,'BBLM COMCHECK'!$A:$S,15,0),0)</f>
        <v>0</v>
      </c>
      <c r="S1171" s="202"/>
      <c r="T1171" s="91">
        <f t="shared" si="121"/>
        <v>0</v>
      </c>
      <c r="U1171" s="201">
        <f>IF(V1171&gt;0,VLOOKUP($D1171,'BBLM COMCHECK'!$A:$Z,25,0),0)</f>
        <v>0</v>
      </c>
      <c r="V1171" s="202"/>
      <c r="W1171" s="91">
        <f t="shared" si="122"/>
        <v>0</v>
      </c>
      <c r="X1171" s="201">
        <f>IF(Y1171&gt;0,VLOOKUP($D1171,'BBLM COMCHECK'!$A:$Z,25,0),0)</f>
        <v>0</v>
      </c>
      <c r="Y1171" s="202"/>
      <c r="Z1171" s="91">
        <f t="shared" si="123"/>
        <v>0</v>
      </c>
      <c r="AA1171" s="203" t="str">
        <f>VLOOKUP(D1171,'BBLM COMCHECK'!$A:$I,9,0)</f>
        <v>normal</v>
      </c>
      <c r="AB1171" s="204">
        <f>VLOOKUP(D1171,'BBLM COMCHECK'!$A:$L,12,0)</f>
        <v>4961</v>
      </c>
      <c r="AC1171" s="201">
        <f t="shared" si="124"/>
        <v>0</v>
      </c>
      <c r="AD1171" s="94"/>
      <c r="AE1171" s="201"/>
      <c r="AF1171" s="201"/>
      <c r="AG1171" s="201"/>
      <c r="AH1171" s="201"/>
      <c r="AI1171" s="94"/>
      <c r="AJ1171" s="94"/>
      <c r="AK1171" s="87" t="s">
        <v>365</v>
      </c>
      <c r="AL1171" s="87" t="str">
        <f t="shared" si="125"/>
        <v>2026-01-15|06026|1088175000|0||0|1</v>
      </c>
      <c r="AP1171" s="198"/>
      <c r="AQ1171" s="198"/>
      <c r="AR1171" s="198"/>
      <c r="BC1171" s="87"/>
      <c r="BD1171" s="89" t="s">
        <v>366</v>
      </c>
      <c r="BE1171" s="87"/>
    </row>
    <row r="1172" spans="1:57" ht="26.25" customHeight="1">
      <c r="A1172" s="87" t="s">
        <v>824</v>
      </c>
      <c r="B1172" s="87" t="s">
        <v>75</v>
      </c>
      <c r="C1172" s="87" t="s">
        <v>75</v>
      </c>
      <c r="D1172" s="92" t="s">
        <v>1740</v>
      </c>
      <c r="E1172" s="92" t="s">
        <v>85</v>
      </c>
      <c r="F1172" s="92" t="s">
        <v>1700</v>
      </c>
      <c r="G1172" s="93" t="s">
        <v>133</v>
      </c>
      <c r="H1172" s="93">
        <v>17</v>
      </c>
      <c r="I1172" s="94" t="s">
        <v>22</v>
      </c>
      <c r="J1172" s="148" t="s">
        <v>368</v>
      </c>
      <c r="K1172" s="93" t="s">
        <v>369</v>
      </c>
      <c r="L1172" s="94" t="s">
        <v>370</v>
      </c>
      <c r="M1172" s="94">
        <v>40</v>
      </c>
      <c r="N1172" s="95">
        <f t="shared" si="119"/>
        <v>0</v>
      </c>
      <c r="O1172" s="201">
        <f>IF(P1172&gt;0,VLOOKUP($D1172,'BBLM COMCHECK'!$A:$S,14,0),0)</f>
        <v>0</v>
      </c>
      <c r="P1172" s="202"/>
      <c r="Q1172" s="91">
        <f t="shared" si="120"/>
        <v>0</v>
      </c>
      <c r="R1172" s="201">
        <f>IF(S1172&gt;0,VLOOKUP($D1172,'BBLM COMCHECK'!$A:$S,15,0),0)</f>
        <v>0</v>
      </c>
      <c r="S1172" s="202"/>
      <c r="T1172" s="91">
        <f t="shared" si="121"/>
        <v>0</v>
      </c>
      <c r="U1172" s="201">
        <f>IF(V1172&gt;0,VLOOKUP($D1172,'BBLM COMCHECK'!$A:$Z,25,0),0)</f>
        <v>0</v>
      </c>
      <c r="V1172" s="202"/>
      <c r="W1172" s="91">
        <f t="shared" si="122"/>
        <v>0</v>
      </c>
      <c r="X1172" s="201">
        <f>IF(Y1172&gt;0,VLOOKUP($D1172,'BBLM COMCHECK'!$A:$Z,25,0),0)</f>
        <v>0</v>
      </c>
      <c r="Y1172" s="202"/>
      <c r="Z1172" s="91">
        <f t="shared" si="123"/>
        <v>0</v>
      </c>
      <c r="AA1172" s="203" t="str">
        <f>VLOOKUP(D1172,'BBLM COMCHECK'!$A:$I,9,0)</f>
        <v>order stop</v>
      </c>
      <c r="AB1172" s="204">
        <f>VLOOKUP(D1172,'BBLM COMCHECK'!$A:$L,12,0)</f>
        <v>41217</v>
      </c>
      <c r="AC1172" s="201">
        <f t="shared" si="124"/>
        <v>0</v>
      </c>
      <c r="AD1172" s="94"/>
      <c r="AE1172" s="201"/>
      <c r="AF1172" s="201"/>
      <c r="AG1172" s="201"/>
      <c r="AH1172" s="201"/>
      <c r="AI1172" s="94"/>
      <c r="AJ1172" s="94"/>
      <c r="AK1172" s="87" t="s">
        <v>371</v>
      </c>
      <c r="AL1172" s="87" t="str">
        <f t="shared" si="125"/>
        <v>2026-01-15|06026|1088200000|0||0|1</v>
      </c>
      <c r="AP1172" s="198"/>
      <c r="AQ1172" s="198"/>
      <c r="AR1172" s="198"/>
      <c r="BC1172" s="87"/>
      <c r="BD1172" s="89" t="s">
        <v>372</v>
      </c>
      <c r="BE1172" s="87"/>
    </row>
    <row r="1173" spans="1:57" ht="26.25" customHeight="1">
      <c r="A1173" s="87" t="s">
        <v>825</v>
      </c>
      <c r="B1173" s="87" t="s">
        <v>75</v>
      </c>
      <c r="C1173" s="87" t="s">
        <v>75</v>
      </c>
      <c r="D1173" s="92" t="s">
        <v>1741</v>
      </c>
      <c r="E1173" s="92" t="s">
        <v>85</v>
      </c>
      <c r="F1173" s="92" t="s">
        <v>1700</v>
      </c>
      <c r="G1173" s="93" t="s">
        <v>133</v>
      </c>
      <c r="H1173" s="93">
        <v>17</v>
      </c>
      <c r="I1173" s="94" t="s">
        <v>22</v>
      </c>
      <c r="J1173" s="148" t="s">
        <v>374</v>
      </c>
      <c r="K1173" s="93" t="s">
        <v>375</v>
      </c>
      <c r="L1173" s="94" t="s">
        <v>376</v>
      </c>
      <c r="M1173" s="94">
        <v>20</v>
      </c>
      <c r="N1173" s="95">
        <f t="shared" si="119"/>
        <v>0</v>
      </c>
      <c r="O1173" s="201">
        <f>IF(P1173&gt;0,VLOOKUP($D1173,'BBLM COMCHECK'!$A:$S,14,0),0)</f>
        <v>0</v>
      </c>
      <c r="P1173" s="202"/>
      <c r="Q1173" s="91">
        <f t="shared" si="120"/>
        <v>0</v>
      </c>
      <c r="R1173" s="201">
        <f>IF(S1173&gt;0,VLOOKUP($D1173,'BBLM COMCHECK'!$A:$S,15,0),0)</f>
        <v>0</v>
      </c>
      <c r="S1173" s="202"/>
      <c r="T1173" s="91">
        <f t="shared" si="121"/>
        <v>0</v>
      </c>
      <c r="U1173" s="201">
        <f>IF(V1173&gt;0,VLOOKUP($D1173,'BBLM COMCHECK'!$A:$Z,25,0),0)</f>
        <v>0</v>
      </c>
      <c r="V1173" s="202"/>
      <c r="W1173" s="91">
        <f t="shared" si="122"/>
        <v>0</v>
      </c>
      <c r="X1173" s="201">
        <f>IF(Y1173&gt;0,VLOOKUP($D1173,'BBLM COMCHECK'!$A:$Z,25,0),0)</f>
        <v>0</v>
      </c>
      <c r="Y1173" s="202"/>
      <c r="Z1173" s="91">
        <f t="shared" si="123"/>
        <v>0</v>
      </c>
      <c r="AA1173" s="203" t="str">
        <f>VLOOKUP(D1173,'BBLM COMCHECK'!$A:$I,9,0)</f>
        <v>normal</v>
      </c>
      <c r="AB1173" s="204">
        <f>VLOOKUP(D1173,'BBLM COMCHECK'!$A:$L,12,0)</f>
        <v>7307</v>
      </c>
      <c r="AC1173" s="201">
        <f t="shared" si="124"/>
        <v>0</v>
      </c>
      <c r="AD1173" s="94"/>
      <c r="AE1173" s="201"/>
      <c r="AF1173" s="201"/>
      <c r="AG1173" s="201"/>
      <c r="AH1173" s="201"/>
      <c r="AI1173" s="94"/>
      <c r="AJ1173" s="94"/>
      <c r="AK1173" s="87" t="s">
        <v>377</v>
      </c>
      <c r="AL1173" s="87" t="str">
        <f t="shared" si="125"/>
        <v>2026-01-15|06026|1088243000|0||0|1</v>
      </c>
      <c r="AP1173" s="198"/>
      <c r="AQ1173" s="198"/>
      <c r="AR1173" s="198"/>
      <c r="BC1173" s="87"/>
      <c r="BD1173" s="89" t="s">
        <v>378</v>
      </c>
      <c r="BE1173" s="87"/>
    </row>
    <row r="1174" spans="1:57" ht="26.25" customHeight="1">
      <c r="A1174" s="87" t="s">
        <v>826</v>
      </c>
      <c r="B1174" s="87" t="s">
        <v>75</v>
      </c>
      <c r="C1174" s="87" t="s">
        <v>75</v>
      </c>
      <c r="D1174" s="92" t="s">
        <v>1742</v>
      </c>
      <c r="E1174" s="92" t="s">
        <v>85</v>
      </c>
      <c r="F1174" s="92" t="s">
        <v>1700</v>
      </c>
      <c r="G1174" s="93" t="s">
        <v>133</v>
      </c>
      <c r="H1174" s="93">
        <v>21</v>
      </c>
      <c r="I1174" s="94" t="s">
        <v>24</v>
      </c>
      <c r="J1174" s="148" t="s">
        <v>380</v>
      </c>
      <c r="K1174" s="93" t="s">
        <v>381</v>
      </c>
      <c r="L1174" s="94" t="s">
        <v>382</v>
      </c>
      <c r="M1174" s="94">
        <v>48</v>
      </c>
      <c r="N1174" s="95">
        <f t="shared" si="119"/>
        <v>0</v>
      </c>
      <c r="O1174" s="201">
        <f>IF(P1174&gt;0,VLOOKUP($D1174,'BBLM COMCHECK'!$A:$S,14,0),0)</f>
        <v>0</v>
      </c>
      <c r="P1174" s="202"/>
      <c r="Q1174" s="91">
        <f t="shared" si="120"/>
        <v>0</v>
      </c>
      <c r="R1174" s="201">
        <f>IF(S1174&gt;0,VLOOKUP($D1174,'BBLM COMCHECK'!$A:$S,15,0),0)</f>
        <v>0</v>
      </c>
      <c r="S1174" s="202"/>
      <c r="T1174" s="91">
        <f t="shared" si="121"/>
        <v>0</v>
      </c>
      <c r="U1174" s="201">
        <f>IF(V1174&gt;0,VLOOKUP($D1174,'BBLM COMCHECK'!$A:$Z,25,0),0)</f>
        <v>0</v>
      </c>
      <c r="V1174" s="202"/>
      <c r="W1174" s="91">
        <f t="shared" si="122"/>
        <v>0</v>
      </c>
      <c r="X1174" s="201">
        <f>IF(Y1174&gt;0,VLOOKUP($D1174,'BBLM COMCHECK'!$A:$Z,25,0),0)</f>
        <v>0</v>
      </c>
      <c r="Y1174" s="202"/>
      <c r="Z1174" s="91">
        <f t="shared" si="123"/>
        <v>0</v>
      </c>
      <c r="AA1174" s="203" t="str">
        <f>VLOOKUP(D1174,'BBLM COMCHECK'!$A:$I,9,0)</f>
        <v>order stop</v>
      </c>
      <c r="AB1174" s="204">
        <f>VLOOKUP(D1174,'BBLM COMCHECK'!$A:$L,12,0)</f>
        <v>28337</v>
      </c>
      <c r="AC1174" s="201">
        <f t="shared" si="124"/>
        <v>0</v>
      </c>
      <c r="AD1174" s="94"/>
      <c r="AE1174" s="201"/>
      <c r="AF1174" s="201"/>
      <c r="AG1174" s="201"/>
      <c r="AH1174" s="201"/>
      <c r="AI1174" s="94"/>
      <c r="AJ1174" s="94"/>
      <c r="AK1174" s="87" t="s">
        <v>383</v>
      </c>
      <c r="AL1174" s="87" t="str">
        <f t="shared" si="125"/>
        <v>2026-01-15|06026|1089271000|0||0|1</v>
      </c>
      <c r="AP1174" s="198"/>
      <c r="AQ1174" s="198"/>
      <c r="AR1174" s="198"/>
      <c r="BC1174" s="87"/>
      <c r="BD1174" s="89" t="s">
        <v>384</v>
      </c>
      <c r="BE1174" s="87"/>
    </row>
    <row r="1175" spans="1:57" ht="26.25" customHeight="1">
      <c r="A1175" s="87" t="s">
        <v>827</v>
      </c>
      <c r="B1175" s="87" t="s">
        <v>75</v>
      </c>
      <c r="C1175" s="87" t="s">
        <v>75</v>
      </c>
      <c r="D1175" s="92" t="s">
        <v>1743</v>
      </c>
      <c r="E1175" s="92" t="s">
        <v>85</v>
      </c>
      <c r="F1175" s="92" t="s">
        <v>1700</v>
      </c>
      <c r="G1175" s="93" t="s">
        <v>133</v>
      </c>
      <c r="H1175" s="93">
        <v>27</v>
      </c>
      <c r="I1175" s="94" t="s">
        <v>27</v>
      </c>
      <c r="J1175" s="148" t="s">
        <v>386</v>
      </c>
      <c r="K1175" s="93" t="s">
        <v>387</v>
      </c>
      <c r="L1175" s="94" t="s">
        <v>388</v>
      </c>
      <c r="M1175" s="94">
        <v>24</v>
      </c>
      <c r="N1175" s="95">
        <f t="shared" si="119"/>
        <v>0</v>
      </c>
      <c r="O1175" s="201">
        <f>IF(P1175&gt;0,VLOOKUP($D1175,'BBLM COMCHECK'!$A:$S,14,0),0)</f>
        <v>0</v>
      </c>
      <c r="P1175" s="202"/>
      <c r="Q1175" s="91">
        <f t="shared" si="120"/>
        <v>0</v>
      </c>
      <c r="R1175" s="201">
        <f>IF(S1175&gt;0,VLOOKUP($D1175,'BBLM COMCHECK'!$A:$S,15,0),0)</f>
        <v>0</v>
      </c>
      <c r="S1175" s="202"/>
      <c r="T1175" s="91">
        <f t="shared" si="121"/>
        <v>0</v>
      </c>
      <c r="U1175" s="201">
        <f>IF(V1175&gt;0,VLOOKUP($D1175,'BBLM COMCHECK'!$A:$Z,25,0),0)</f>
        <v>0</v>
      </c>
      <c r="V1175" s="202"/>
      <c r="W1175" s="91">
        <f t="shared" si="122"/>
        <v>0</v>
      </c>
      <c r="X1175" s="201">
        <f>IF(Y1175&gt;0,VLOOKUP($D1175,'BBLM COMCHECK'!$A:$Z,25,0),0)</f>
        <v>0</v>
      </c>
      <c r="Y1175" s="202"/>
      <c r="Z1175" s="91">
        <f t="shared" si="123"/>
        <v>0</v>
      </c>
      <c r="AA1175" s="203" t="str">
        <f>VLOOKUP(D1175,'BBLM COMCHECK'!$A:$I,9,0)</f>
        <v>normal</v>
      </c>
      <c r="AB1175" s="204">
        <f>VLOOKUP(D1175,'BBLM COMCHECK'!$A:$L,12,0)</f>
        <v>2299</v>
      </c>
      <c r="AC1175" s="201">
        <f t="shared" si="124"/>
        <v>0</v>
      </c>
      <c r="AD1175" s="94"/>
      <c r="AE1175" s="201"/>
      <c r="AF1175" s="201"/>
      <c r="AG1175" s="201"/>
      <c r="AH1175" s="201"/>
      <c r="AI1175" s="94"/>
      <c r="AJ1175" s="94"/>
      <c r="AK1175" s="87" t="s">
        <v>389</v>
      </c>
      <c r="AL1175" s="87" t="str">
        <f t="shared" si="125"/>
        <v>2026-01-15|06026|1090446000|0||0|1</v>
      </c>
      <c r="AP1175" s="198"/>
      <c r="AQ1175" s="198"/>
      <c r="AR1175" s="198"/>
      <c r="BC1175" s="87"/>
      <c r="BD1175" s="89" t="s">
        <v>390</v>
      </c>
      <c r="BE1175" s="87"/>
    </row>
    <row r="1176" spans="1:57" ht="26.25" customHeight="1">
      <c r="A1176" s="87" t="s">
        <v>828</v>
      </c>
      <c r="B1176" s="87" t="s">
        <v>75</v>
      </c>
      <c r="C1176" s="87" t="s">
        <v>75</v>
      </c>
      <c r="D1176" s="92" t="s">
        <v>1744</v>
      </c>
      <c r="E1176" s="92" t="s">
        <v>85</v>
      </c>
      <c r="F1176" s="92" t="s">
        <v>1700</v>
      </c>
      <c r="G1176" s="93" t="s">
        <v>133</v>
      </c>
      <c r="H1176" s="93">
        <v>27</v>
      </c>
      <c r="I1176" s="94" t="s">
        <v>27</v>
      </c>
      <c r="J1176" s="148" t="s">
        <v>392</v>
      </c>
      <c r="K1176" s="93" t="s">
        <v>393</v>
      </c>
      <c r="L1176" s="94" t="s">
        <v>394</v>
      </c>
      <c r="M1176" s="94">
        <v>12</v>
      </c>
      <c r="N1176" s="95">
        <f t="shared" si="119"/>
        <v>0</v>
      </c>
      <c r="O1176" s="201">
        <f>IF(P1176&gt;0,VLOOKUP($D1176,'BBLM COMCHECK'!$A:$S,14,0),0)</f>
        <v>0</v>
      </c>
      <c r="P1176" s="202"/>
      <c r="Q1176" s="91">
        <f t="shared" si="120"/>
        <v>0</v>
      </c>
      <c r="R1176" s="201">
        <f>IF(S1176&gt;0,VLOOKUP($D1176,'BBLM COMCHECK'!$A:$S,15,0),0)</f>
        <v>0</v>
      </c>
      <c r="S1176" s="202"/>
      <c r="T1176" s="91">
        <f t="shared" si="121"/>
        <v>0</v>
      </c>
      <c r="U1176" s="201">
        <f>IF(V1176&gt;0,VLOOKUP($D1176,'BBLM COMCHECK'!$A:$Z,25,0),0)</f>
        <v>0</v>
      </c>
      <c r="V1176" s="202"/>
      <c r="W1176" s="91">
        <f t="shared" si="122"/>
        <v>0</v>
      </c>
      <c r="X1176" s="201">
        <f>IF(Y1176&gt;0,VLOOKUP($D1176,'BBLM COMCHECK'!$A:$Z,25,0),0)</f>
        <v>0</v>
      </c>
      <c r="Y1176" s="202"/>
      <c r="Z1176" s="91">
        <f t="shared" si="123"/>
        <v>0</v>
      </c>
      <c r="AA1176" s="203" t="str">
        <f>VLOOKUP(D1176,'BBLM COMCHECK'!$A:$I,9,0)</f>
        <v>normal</v>
      </c>
      <c r="AB1176" s="204">
        <f>VLOOKUP(D1176,'BBLM COMCHECK'!$A:$L,12,0)</f>
        <v>89</v>
      </c>
      <c r="AC1176" s="201">
        <f t="shared" si="124"/>
        <v>0</v>
      </c>
      <c r="AD1176" s="94"/>
      <c r="AE1176" s="201"/>
      <c r="AF1176" s="201"/>
      <c r="AG1176" s="201"/>
      <c r="AH1176" s="201"/>
      <c r="AI1176" s="94"/>
      <c r="AJ1176" s="94"/>
      <c r="AK1176" s="87" t="s">
        <v>395</v>
      </c>
      <c r="AL1176" s="87" t="str">
        <f t="shared" si="125"/>
        <v>2026-01-15|06026|1090872000|0||0|1</v>
      </c>
      <c r="AP1176" s="198"/>
      <c r="AQ1176" s="198"/>
      <c r="AR1176" s="198"/>
      <c r="BC1176" s="87"/>
      <c r="BD1176" s="89" t="s">
        <v>396</v>
      </c>
      <c r="BE1176" s="87"/>
    </row>
    <row r="1177" spans="1:57" ht="26.25" customHeight="1">
      <c r="A1177" s="87" t="s">
        <v>829</v>
      </c>
      <c r="B1177" s="87" t="s">
        <v>75</v>
      </c>
      <c r="C1177" s="87" t="s">
        <v>75</v>
      </c>
      <c r="D1177" s="92" t="s">
        <v>1745</v>
      </c>
      <c r="E1177" s="92" t="s">
        <v>85</v>
      </c>
      <c r="F1177" s="92" t="s">
        <v>1700</v>
      </c>
      <c r="G1177" s="93" t="s">
        <v>133</v>
      </c>
      <c r="H1177" s="93">
        <v>21</v>
      </c>
      <c r="I1177" s="94" t="s">
        <v>24</v>
      </c>
      <c r="J1177" s="148" t="s">
        <v>398</v>
      </c>
      <c r="K1177" s="93" t="s">
        <v>399</v>
      </c>
      <c r="L1177" s="94" t="s">
        <v>400</v>
      </c>
      <c r="M1177" s="94">
        <v>12</v>
      </c>
      <c r="N1177" s="95">
        <f t="shared" si="119"/>
        <v>0</v>
      </c>
      <c r="O1177" s="201">
        <f>IF(P1177&gt;0,VLOOKUP($D1177,'BBLM COMCHECK'!$A:$S,14,0),0)</f>
        <v>0</v>
      </c>
      <c r="P1177" s="202"/>
      <c r="Q1177" s="91">
        <f t="shared" si="120"/>
        <v>0</v>
      </c>
      <c r="R1177" s="201">
        <f>IF(S1177&gt;0,VLOOKUP($D1177,'BBLM COMCHECK'!$A:$S,15,0),0)</f>
        <v>0</v>
      </c>
      <c r="S1177" s="202"/>
      <c r="T1177" s="91">
        <f t="shared" si="121"/>
        <v>0</v>
      </c>
      <c r="U1177" s="201">
        <f>IF(V1177&gt;0,VLOOKUP($D1177,'BBLM COMCHECK'!$A:$Z,25,0),0)</f>
        <v>0</v>
      </c>
      <c r="V1177" s="202"/>
      <c r="W1177" s="91">
        <f t="shared" si="122"/>
        <v>0</v>
      </c>
      <c r="X1177" s="201">
        <f>IF(Y1177&gt;0,VLOOKUP($D1177,'BBLM COMCHECK'!$A:$Z,25,0),0)</f>
        <v>0</v>
      </c>
      <c r="Y1177" s="202"/>
      <c r="Z1177" s="91">
        <f t="shared" si="123"/>
        <v>0</v>
      </c>
      <c r="AA1177" s="203" t="str">
        <f>VLOOKUP(D1177,'BBLM COMCHECK'!$A:$I,9,0)</f>
        <v>order stop</v>
      </c>
      <c r="AB1177" s="204">
        <f>VLOOKUP(D1177,'BBLM COMCHECK'!$A:$L,12,0)</f>
        <v>18943</v>
      </c>
      <c r="AC1177" s="201">
        <f t="shared" si="124"/>
        <v>0</v>
      </c>
      <c r="AD1177" s="94"/>
      <c r="AE1177" s="201"/>
      <c r="AF1177" s="201"/>
      <c r="AG1177" s="201"/>
      <c r="AH1177" s="201"/>
      <c r="AI1177" s="94"/>
      <c r="AJ1177" s="94"/>
      <c r="AK1177" s="87" t="s">
        <v>401</v>
      </c>
      <c r="AL1177" s="87" t="str">
        <f t="shared" si="125"/>
        <v>2026-01-15|06026|1092661000|0||0|1</v>
      </c>
      <c r="AP1177" s="198"/>
      <c r="AQ1177" s="198"/>
      <c r="AR1177" s="198"/>
      <c r="BC1177" s="87"/>
      <c r="BD1177" s="89" t="s">
        <v>402</v>
      </c>
      <c r="BE1177" s="87"/>
    </row>
    <row r="1178" spans="1:57" ht="26.25" customHeight="1">
      <c r="A1178" s="87" t="s">
        <v>830</v>
      </c>
      <c r="B1178" s="87" t="s">
        <v>75</v>
      </c>
      <c r="C1178" s="87" t="s">
        <v>75</v>
      </c>
      <c r="D1178" s="92" t="s">
        <v>1746</v>
      </c>
      <c r="E1178" s="92" t="s">
        <v>85</v>
      </c>
      <c r="F1178" s="92" t="s">
        <v>1700</v>
      </c>
      <c r="G1178" s="93" t="s">
        <v>133</v>
      </c>
      <c r="H1178" s="93">
        <v>26</v>
      </c>
      <c r="I1178" s="94" t="s">
        <v>25</v>
      </c>
      <c r="J1178" s="148" t="s">
        <v>404</v>
      </c>
      <c r="K1178" s="93" t="s">
        <v>405</v>
      </c>
      <c r="L1178" s="94" t="s">
        <v>406</v>
      </c>
      <c r="M1178" s="94">
        <v>12</v>
      </c>
      <c r="N1178" s="95">
        <f t="shared" si="119"/>
        <v>0</v>
      </c>
      <c r="O1178" s="201">
        <f>IF(P1178&gt;0,VLOOKUP($D1178,'BBLM COMCHECK'!$A:$S,14,0),0)</f>
        <v>0</v>
      </c>
      <c r="P1178" s="202"/>
      <c r="Q1178" s="91">
        <f t="shared" si="120"/>
        <v>0</v>
      </c>
      <c r="R1178" s="201">
        <f>IF(S1178&gt;0,VLOOKUP($D1178,'BBLM COMCHECK'!$A:$S,15,0),0)</f>
        <v>0</v>
      </c>
      <c r="S1178" s="202"/>
      <c r="T1178" s="91">
        <f t="shared" si="121"/>
        <v>0</v>
      </c>
      <c r="U1178" s="201">
        <f>IF(V1178&gt;0,VLOOKUP($D1178,'BBLM COMCHECK'!$A:$Z,25,0),0)</f>
        <v>0</v>
      </c>
      <c r="V1178" s="202"/>
      <c r="W1178" s="91">
        <f t="shared" si="122"/>
        <v>0</v>
      </c>
      <c r="X1178" s="201">
        <f>IF(Y1178&gt;0,VLOOKUP($D1178,'BBLM COMCHECK'!$A:$Z,25,0),0)</f>
        <v>0</v>
      </c>
      <c r="Y1178" s="202"/>
      <c r="Z1178" s="91">
        <f t="shared" si="123"/>
        <v>0</v>
      </c>
      <c r="AA1178" s="203" t="str">
        <f>VLOOKUP(D1178,'BBLM COMCHECK'!$A:$I,9,0)</f>
        <v>normal</v>
      </c>
      <c r="AB1178" s="204">
        <f>VLOOKUP(D1178,'BBLM COMCHECK'!$A:$L,12,0)</f>
        <v>22355</v>
      </c>
      <c r="AC1178" s="201">
        <f t="shared" si="124"/>
        <v>0</v>
      </c>
      <c r="AD1178" s="94"/>
      <c r="AE1178" s="201"/>
      <c r="AF1178" s="201"/>
      <c r="AG1178" s="201"/>
      <c r="AH1178" s="201"/>
      <c r="AI1178" s="94"/>
      <c r="AJ1178" s="94"/>
      <c r="AK1178" s="87" t="s">
        <v>407</v>
      </c>
      <c r="AL1178" s="87" t="str">
        <f t="shared" si="125"/>
        <v>2026-01-15|06026|1102123000|0||0|1</v>
      </c>
      <c r="AP1178" s="198"/>
      <c r="AQ1178" s="198"/>
      <c r="AR1178" s="198"/>
      <c r="BC1178" s="87"/>
      <c r="BD1178" s="89" t="s">
        <v>408</v>
      </c>
      <c r="BE1178" s="87"/>
    </row>
    <row r="1179" spans="1:57" ht="26.25" customHeight="1">
      <c r="A1179" s="87" t="s">
        <v>831</v>
      </c>
      <c r="B1179" s="87" t="s">
        <v>75</v>
      </c>
      <c r="C1179" s="87" t="s">
        <v>75</v>
      </c>
      <c r="D1179" s="92" t="s">
        <v>1747</v>
      </c>
      <c r="E1179" s="92" t="s">
        <v>85</v>
      </c>
      <c r="F1179" s="92" t="s">
        <v>1700</v>
      </c>
      <c r="G1179" s="93" t="s">
        <v>133</v>
      </c>
      <c r="H1179" s="93">
        <v>26</v>
      </c>
      <c r="I1179" s="94" t="s">
        <v>25</v>
      </c>
      <c r="J1179" s="148" t="s">
        <v>410</v>
      </c>
      <c r="K1179" s="93" t="s">
        <v>411</v>
      </c>
      <c r="L1179" s="94" t="s">
        <v>412</v>
      </c>
      <c r="M1179" s="94">
        <v>12</v>
      </c>
      <c r="N1179" s="95">
        <f t="shared" si="119"/>
        <v>0</v>
      </c>
      <c r="O1179" s="201">
        <f>IF(P1179&gt;0,VLOOKUP($D1179,'BBLM COMCHECK'!$A:$S,14,0),0)</f>
        <v>0</v>
      </c>
      <c r="P1179" s="202"/>
      <c r="Q1179" s="91">
        <f t="shared" si="120"/>
        <v>0</v>
      </c>
      <c r="R1179" s="201">
        <f>IF(S1179&gt;0,VLOOKUP($D1179,'BBLM COMCHECK'!$A:$S,15,0),0)</f>
        <v>0</v>
      </c>
      <c r="S1179" s="202"/>
      <c r="T1179" s="91">
        <f t="shared" si="121"/>
        <v>0</v>
      </c>
      <c r="U1179" s="201">
        <f>IF(V1179&gt;0,VLOOKUP($D1179,'BBLM COMCHECK'!$A:$Z,25,0),0)</f>
        <v>0</v>
      </c>
      <c r="V1179" s="202"/>
      <c r="W1179" s="91">
        <f t="shared" si="122"/>
        <v>0</v>
      </c>
      <c r="X1179" s="201">
        <f>IF(Y1179&gt;0,VLOOKUP($D1179,'BBLM COMCHECK'!$A:$Z,25,0),0)</f>
        <v>0</v>
      </c>
      <c r="Y1179" s="202"/>
      <c r="Z1179" s="91">
        <f t="shared" si="123"/>
        <v>0</v>
      </c>
      <c r="AA1179" s="203" t="str">
        <f>VLOOKUP(D1179,'BBLM COMCHECK'!$A:$I,9,0)</f>
        <v>normal</v>
      </c>
      <c r="AB1179" s="204">
        <f>VLOOKUP(D1179,'BBLM COMCHECK'!$A:$L,12,0)</f>
        <v>1300</v>
      </c>
      <c r="AC1179" s="201">
        <f t="shared" si="124"/>
        <v>0</v>
      </c>
      <c r="AD1179" s="94"/>
      <c r="AE1179" s="201"/>
      <c r="AF1179" s="201"/>
      <c r="AG1179" s="201"/>
      <c r="AH1179" s="201"/>
      <c r="AI1179" s="94"/>
      <c r="AJ1179" s="94"/>
      <c r="AK1179" s="87" t="s">
        <v>413</v>
      </c>
      <c r="AL1179" s="87" t="str">
        <f t="shared" si="125"/>
        <v>2026-01-15|06026|1108244000|0||0|1</v>
      </c>
      <c r="AP1179" s="198"/>
      <c r="AQ1179" s="198"/>
      <c r="AR1179" s="198"/>
      <c r="BC1179" s="87"/>
      <c r="BD1179" s="89" t="s">
        <v>887</v>
      </c>
      <c r="BE1179" s="87"/>
    </row>
    <row r="1180" spans="1:57" ht="26.25" customHeight="1">
      <c r="A1180" s="87" t="s">
        <v>832</v>
      </c>
      <c r="B1180" s="87" t="s">
        <v>75</v>
      </c>
      <c r="C1180" s="87" t="s">
        <v>75</v>
      </c>
      <c r="D1180" s="92" t="s">
        <v>1748</v>
      </c>
      <c r="E1180" s="92" t="s">
        <v>85</v>
      </c>
      <c r="F1180" s="92" t="s">
        <v>1700</v>
      </c>
      <c r="G1180" s="93" t="s">
        <v>133</v>
      </c>
      <c r="H1180" s="93">
        <v>11</v>
      </c>
      <c r="I1180" s="94" t="s">
        <v>20</v>
      </c>
      <c r="J1180" s="148" t="s">
        <v>416</v>
      </c>
      <c r="K1180" s="93" t="s">
        <v>417</v>
      </c>
      <c r="L1180" s="94" t="s">
        <v>418</v>
      </c>
      <c r="M1180" s="94">
        <v>8</v>
      </c>
      <c r="N1180" s="95">
        <f t="shared" si="119"/>
        <v>0</v>
      </c>
      <c r="O1180" s="201">
        <f>IF(P1180&gt;0,VLOOKUP($D1180,'BBLM COMCHECK'!$A:$S,14,0),0)</f>
        <v>0</v>
      </c>
      <c r="P1180" s="202"/>
      <c r="Q1180" s="91">
        <f t="shared" si="120"/>
        <v>0</v>
      </c>
      <c r="R1180" s="201">
        <f>IF(S1180&gt;0,VLOOKUP($D1180,'BBLM COMCHECK'!$A:$S,15,0),0)</f>
        <v>0</v>
      </c>
      <c r="S1180" s="202"/>
      <c r="T1180" s="91">
        <f t="shared" si="121"/>
        <v>0</v>
      </c>
      <c r="U1180" s="201">
        <f>IF(V1180&gt;0,VLOOKUP($D1180,'BBLM COMCHECK'!$A:$Z,25,0),0)</f>
        <v>0</v>
      </c>
      <c r="V1180" s="202"/>
      <c r="W1180" s="91">
        <f t="shared" si="122"/>
        <v>0</v>
      </c>
      <c r="X1180" s="201">
        <f>IF(Y1180&gt;0,VLOOKUP($D1180,'BBLM COMCHECK'!$A:$Z,25,0),0)</f>
        <v>0</v>
      </c>
      <c r="Y1180" s="202"/>
      <c r="Z1180" s="91">
        <f t="shared" si="123"/>
        <v>0</v>
      </c>
      <c r="AA1180" s="203" t="str">
        <f>VLOOKUP(D1180,'BBLM COMCHECK'!$A:$I,9,0)</f>
        <v>normal</v>
      </c>
      <c r="AB1180" s="204">
        <f>VLOOKUP(D1180,'BBLM COMCHECK'!$A:$L,12,0)</f>
        <v>2189</v>
      </c>
      <c r="AC1180" s="201">
        <f t="shared" si="124"/>
        <v>0</v>
      </c>
      <c r="AD1180" s="94"/>
      <c r="AE1180" s="201"/>
      <c r="AF1180" s="201"/>
      <c r="AG1180" s="201"/>
      <c r="AH1180" s="201"/>
      <c r="AI1180" s="94"/>
      <c r="AJ1180" s="94"/>
      <c r="AK1180" s="87" t="s">
        <v>419</v>
      </c>
      <c r="AL1180" s="87" t="str">
        <f t="shared" si="125"/>
        <v>2026-01-15|06026|1114756000|0||0|1</v>
      </c>
      <c r="AP1180" s="198"/>
      <c r="AQ1180" s="198"/>
      <c r="AR1180" s="198"/>
      <c r="BC1180" s="87"/>
      <c r="BD1180" s="89" t="s">
        <v>420</v>
      </c>
      <c r="BE1180" s="87"/>
    </row>
    <row r="1181" spans="1:57" ht="26.25" customHeight="1">
      <c r="A1181" s="87" t="s">
        <v>833</v>
      </c>
      <c r="B1181" s="87" t="s">
        <v>75</v>
      </c>
      <c r="C1181" s="87" t="s">
        <v>75</v>
      </c>
      <c r="D1181" s="92" t="s">
        <v>1749</v>
      </c>
      <c r="E1181" s="92" t="s">
        <v>85</v>
      </c>
      <c r="F1181" s="92" t="s">
        <v>1700</v>
      </c>
      <c r="G1181" s="93" t="s">
        <v>133</v>
      </c>
      <c r="H1181" s="93">
        <v>21</v>
      </c>
      <c r="I1181" s="94" t="s">
        <v>24</v>
      </c>
      <c r="J1181" s="148" t="s">
        <v>422</v>
      </c>
      <c r="K1181" s="93" t="s">
        <v>423</v>
      </c>
      <c r="L1181" s="94" t="s">
        <v>424</v>
      </c>
      <c r="M1181" s="94">
        <v>36</v>
      </c>
      <c r="N1181" s="95">
        <f t="shared" si="119"/>
        <v>0</v>
      </c>
      <c r="O1181" s="201">
        <f>IF(P1181&gt;0,VLOOKUP($D1181,'BBLM COMCHECK'!$A:$S,14,0),0)</f>
        <v>0</v>
      </c>
      <c r="P1181" s="202"/>
      <c r="Q1181" s="91">
        <f t="shared" si="120"/>
        <v>0</v>
      </c>
      <c r="R1181" s="201">
        <f>IF(S1181&gt;0,VLOOKUP($D1181,'BBLM COMCHECK'!$A:$S,15,0),0)</f>
        <v>0</v>
      </c>
      <c r="S1181" s="202"/>
      <c r="T1181" s="91">
        <f t="shared" si="121"/>
        <v>0</v>
      </c>
      <c r="U1181" s="201">
        <f>IF(V1181&gt;0,VLOOKUP($D1181,'BBLM COMCHECK'!$A:$Z,25,0),0)</f>
        <v>0</v>
      </c>
      <c r="V1181" s="202"/>
      <c r="W1181" s="91">
        <f t="shared" si="122"/>
        <v>0</v>
      </c>
      <c r="X1181" s="201">
        <f>IF(Y1181&gt;0,VLOOKUP($D1181,'BBLM COMCHECK'!$A:$Z,25,0),0)</f>
        <v>0</v>
      </c>
      <c r="Y1181" s="202"/>
      <c r="Z1181" s="91">
        <f t="shared" si="123"/>
        <v>0</v>
      </c>
      <c r="AA1181" s="203" t="str">
        <f>VLOOKUP(D1181,'BBLM COMCHECK'!$A:$I,9,0)</f>
        <v>normal</v>
      </c>
      <c r="AB1181" s="204">
        <f>VLOOKUP(D1181,'BBLM COMCHECK'!$A:$L,12,0)</f>
        <v>2882</v>
      </c>
      <c r="AC1181" s="201">
        <f t="shared" si="124"/>
        <v>0</v>
      </c>
      <c r="AD1181" s="94"/>
      <c r="AE1181" s="201"/>
      <c r="AF1181" s="201"/>
      <c r="AG1181" s="201"/>
      <c r="AH1181" s="201"/>
      <c r="AI1181" s="94"/>
      <c r="AJ1181" s="94"/>
      <c r="AK1181" s="87" t="s">
        <v>425</v>
      </c>
      <c r="AL1181" s="87" t="str">
        <f t="shared" si="125"/>
        <v>2026-01-15|06026|1115338000|0||0|1</v>
      </c>
      <c r="AP1181" s="198"/>
      <c r="AQ1181" s="198"/>
      <c r="AR1181" s="198"/>
      <c r="BC1181" s="87"/>
      <c r="BD1181" s="89" t="s">
        <v>426</v>
      </c>
      <c r="BE1181" s="87"/>
    </row>
    <row r="1182" spans="1:57" ht="26.25" customHeight="1">
      <c r="A1182" s="87" t="s">
        <v>834</v>
      </c>
      <c r="B1182" s="87" t="s">
        <v>75</v>
      </c>
      <c r="C1182" s="87" t="s">
        <v>75</v>
      </c>
      <c r="D1182" s="92" t="s">
        <v>1750</v>
      </c>
      <c r="E1182" s="92" t="s">
        <v>85</v>
      </c>
      <c r="F1182" s="92" t="s">
        <v>1700</v>
      </c>
      <c r="G1182" s="93" t="s">
        <v>133</v>
      </c>
      <c r="H1182" s="93">
        <v>11</v>
      </c>
      <c r="I1182" s="94" t="s">
        <v>20</v>
      </c>
      <c r="J1182" s="148" t="s">
        <v>428</v>
      </c>
      <c r="K1182" s="93" t="s">
        <v>429</v>
      </c>
      <c r="L1182" s="94" t="s">
        <v>430</v>
      </c>
      <c r="M1182" s="94">
        <v>12</v>
      </c>
      <c r="N1182" s="95">
        <f t="shared" si="119"/>
        <v>0</v>
      </c>
      <c r="O1182" s="201">
        <f>IF(P1182&gt;0,VLOOKUP($D1182,'BBLM COMCHECK'!$A:$S,14,0),0)</f>
        <v>0</v>
      </c>
      <c r="P1182" s="202"/>
      <c r="Q1182" s="91">
        <f t="shared" si="120"/>
        <v>0</v>
      </c>
      <c r="R1182" s="201">
        <f>IF(S1182&gt;0,VLOOKUP($D1182,'BBLM COMCHECK'!$A:$S,15,0),0)</f>
        <v>0</v>
      </c>
      <c r="S1182" s="202"/>
      <c r="T1182" s="91">
        <f t="shared" si="121"/>
        <v>0</v>
      </c>
      <c r="U1182" s="201">
        <f>IF(V1182&gt;0,VLOOKUP($D1182,'BBLM COMCHECK'!$A:$Z,25,0),0)</f>
        <v>0</v>
      </c>
      <c r="V1182" s="202"/>
      <c r="W1182" s="91">
        <f t="shared" si="122"/>
        <v>0</v>
      </c>
      <c r="X1182" s="201">
        <f>IF(Y1182&gt;0,VLOOKUP($D1182,'BBLM COMCHECK'!$A:$Z,25,0),0)</f>
        <v>0</v>
      </c>
      <c r="Y1182" s="202"/>
      <c r="Z1182" s="91">
        <f t="shared" si="123"/>
        <v>0</v>
      </c>
      <c r="AA1182" s="203" t="str">
        <f>VLOOKUP(D1182,'BBLM COMCHECK'!$A:$I,9,0)</f>
        <v>normal</v>
      </c>
      <c r="AB1182" s="204">
        <f>VLOOKUP(D1182,'BBLM COMCHECK'!$A:$L,12,0)</f>
        <v>1153</v>
      </c>
      <c r="AC1182" s="201">
        <f t="shared" si="124"/>
        <v>0</v>
      </c>
      <c r="AD1182" s="94"/>
      <c r="AE1182" s="201"/>
      <c r="AF1182" s="201"/>
      <c r="AG1182" s="201"/>
      <c r="AH1182" s="201"/>
      <c r="AI1182" s="94"/>
      <c r="AJ1182" s="94"/>
      <c r="AK1182" s="87" t="s">
        <v>431</v>
      </c>
      <c r="AL1182" s="87" t="str">
        <f t="shared" si="125"/>
        <v>2026-01-15|06026|1120170000|0||0|1</v>
      </c>
      <c r="AP1182" s="198"/>
      <c r="AQ1182" s="198"/>
      <c r="AR1182" s="198"/>
      <c r="BC1182" s="87"/>
      <c r="BD1182" s="89" t="s">
        <v>432</v>
      </c>
      <c r="BE1182" s="87"/>
    </row>
    <row r="1183" spans="1:57" ht="26.25" customHeight="1">
      <c r="A1183" s="87" t="s">
        <v>835</v>
      </c>
      <c r="B1183" s="87" t="s">
        <v>75</v>
      </c>
      <c r="C1183" s="87" t="s">
        <v>75</v>
      </c>
      <c r="D1183" s="92" t="s">
        <v>1751</v>
      </c>
      <c r="E1183" s="92" t="s">
        <v>85</v>
      </c>
      <c r="F1183" s="92" t="s">
        <v>1700</v>
      </c>
      <c r="G1183" s="93" t="s">
        <v>133</v>
      </c>
      <c r="H1183" s="93">
        <v>11</v>
      </c>
      <c r="I1183" s="94" t="s">
        <v>20</v>
      </c>
      <c r="J1183" s="148" t="s">
        <v>434</v>
      </c>
      <c r="K1183" s="93" t="s">
        <v>435</v>
      </c>
      <c r="L1183" s="94" t="s">
        <v>436</v>
      </c>
      <c r="M1183" s="94">
        <v>12</v>
      </c>
      <c r="N1183" s="95">
        <f t="shared" si="119"/>
        <v>0</v>
      </c>
      <c r="O1183" s="201">
        <f>IF(P1183&gt;0,VLOOKUP($D1183,'BBLM COMCHECK'!$A:$S,14,0),0)</f>
        <v>0</v>
      </c>
      <c r="P1183" s="202"/>
      <c r="Q1183" s="91">
        <f t="shared" si="120"/>
        <v>0</v>
      </c>
      <c r="R1183" s="201">
        <f>IF(S1183&gt;0,VLOOKUP($D1183,'BBLM COMCHECK'!$A:$S,15,0),0)</f>
        <v>0</v>
      </c>
      <c r="S1183" s="202"/>
      <c r="T1183" s="91">
        <f t="shared" si="121"/>
        <v>0</v>
      </c>
      <c r="U1183" s="201">
        <f>IF(V1183&gt;0,VLOOKUP($D1183,'BBLM COMCHECK'!$A:$Z,25,0),0)</f>
        <v>0</v>
      </c>
      <c r="V1183" s="202"/>
      <c r="W1183" s="91">
        <f t="shared" si="122"/>
        <v>0</v>
      </c>
      <c r="X1183" s="201">
        <f>IF(Y1183&gt;0,VLOOKUP($D1183,'BBLM COMCHECK'!$A:$Z,25,0),0)</f>
        <v>0</v>
      </c>
      <c r="Y1183" s="202"/>
      <c r="Z1183" s="91">
        <f t="shared" si="123"/>
        <v>0</v>
      </c>
      <c r="AA1183" s="203" t="str">
        <f>VLOOKUP(D1183,'BBLM COMCHECK'!$A:$I,9,0)</f>
        <v>normal</v>
      </c>
      <c r="AB1183" s="204">
        <f>VLOOKUP(D1183,'BBLM COMCHECK'!$A:$L,12,0)</f>
        <v>152</v>
      </c>
      <c r="AC1183" s="201">
        <f t="shared" si="124"/>
        <v>0</v>
      </c>
      <c r="AD1183" s="94"/>
      <c r="AE1183" s="201"/>
      <c r="AF1183" s="201"/>
      <c r="AG1183" s="201"/>
      <c r="AH1183" s="201"/>
      <c r="AI1183" s="94"/>
      <c r="AJ1183" s="94"/>
      <c r="AK1183" s="87" t="s">
        <v>437</v>
      </c>
      <c r="AL1183" s="87" t="str">
        <f t="shared" si="125"/>
        <v>2026-01-15|06026|1121051000|0||0|1</v>
      </c>
      <c r="AP1183" s="198"/>
      <c r="AQ1183" s="198"/>
      <c r="AR1183" s="198"/>
      <c r="BC1183" s="87"/>
      <c r="BD1183" s="89" t="s">
        <v>438</v>
      </c>
      <c r="BE1183" s="87"/>
    </row>
    <row r="1184" spans="1:57" ht="26.25" customHeight="1">
      <c r="A1184" s="87" t="s">
        <v>836</v>
      </c>
      <c r="B1184" s="87" t="s">
        <v>75</v>
      </c>
      <c r="C1184" s="87" t="s">
        <v>75</v>
      </c>
      <c r="D1184" s="92" t="s">
        <v>1752</v>
      </c>
      <c r="E1184" s="92" t="s">
        <v>85</v>
      </c>
      <c r="F1184" s="92" t="s">
        <v>1700</v>
      </c>
      <c r="G1184" s="93" t="s">
        <v>133</v>
      </c>
      <c r="H1184" s="93">
        <v>21</v>
      </c>
      <c r="I1184" s="94" t="s">
        <v>24</v>
      </c>
      <c r="J1184" s="148" t="s">
        <v>440</v>
      </c>
      <c r="K1184" s="93" t="s">
        <v>441</v>
      </c>
      <c r="L1184" s="94" t="s">
        <v>442</v>
      </c>
      <c r="M1184" s="94">
        <v>48</v>
      </c>
      <c r="N1184" s="95">
        <f t="shared" si="119"/>
        <v>0</v>
      </c>
      <c r="O1184" s="201">
        <f>IF(P1184&gt;0,VLOOKUP($D1184,'BBLM COMCHECK'!$A:$S,14,0),0)</f>
        <v>0</v>
      </c>
      <c r="P1184" s="202"/>
      <c r="Q1184" s="91">
        <f t="shared" si="120"/>
        <v>0</v>
      </c>
      <c r="R1184" s="201">
        <f>IF(S1184&gt;0,VLOOKUP($D1184,'BBLM COMCHECK'!$A:$S,15,0),0)</f>
        <v>0</v>
      </c>
      <c r="S1184" s="202"/>
      <c r="T1184" s="91">
        <f t="shared" si="121"/>
        <v>0</v>
      </c>
      <c r="U1184" s="201">
        <f>IF(V1184&gt;0,VLOOKUP($D1184,'BBLM COMCHECK'!$A:$Z,25,0),0)</f>
        <v>0</v>
      </c>
      <c r="V1184" s="202"/>
      <c r="W1184" s="91">
        <f t="shared" si="122"/>
        <v>0</v>
      </c>
      <c r="X1184" s="201">
        <f>IF(Y1184&gt;0,VLOOKUP($D1184,'BBLM COMCHECK'!$A:$Z,25,0),0)</f>
        <v>0</v>
      </c>
      <c r="Y1184" s="202"/>
      <c r="Z1184" s="91">
        <f t="shared" si="123"/>
        <v>0</v>
      </c>
      <c r="AA1184" s="203" t="str">
        <f>VLOOKUP(D1184,'BBLM COMCHECK'!$A:$I,9,0)</f>
        <v>order stop</v>
      </c>
      <c r="AB1184" s="204">
        <f>VLOOKUP(D1184,'BBLM COMCHECK'!$A:$L,12,0)</f>
        <v>176968</v>
      </c>
      <c r="AC1184" s="201">
        <f t="shared" si="124"/>
        <v>0</v>
      </c>
      <c r="AD1184" s="94"/>
      <c r="AE1184" s="201"/>
      <c r="AF1184" s="201"/>
      <c r="AG1184" s="201"/>
      <c r="AH1184" s="201"/>
      <c r="AI1184" s="94"/>
      <c r="AJ1184" s="94"/>
      <c r="AK1184" s="87" t="s">
        <v>443</v>
      </c>
      <c r="AL1184" s="87" t="str">
        <f t="shared" si="125"/>
        <v>2026-01-15|06026|1137122000|0||0|1</v>
      </c>
      <c r="AP1184" s="198"/>
      <c r="AQ1184" s="198"/>
      <c r="AR1184" s="198"/>
      <c r="BC1184" s="87"/>
      <c r="BD1184" s="89" t="s">
        <v>444</v>
      </c>
      <c r="BE1184" s="87"/>
    </row>
    <row r="1185" spans="1:57" ht="26.25" customHeight="1">
      <c r="A1185" s="87" t="s">
        <v>783</v>
      </c>
      <c r="B1185" s="87" t="s">
        <v>75</v>
      </c>
      <c r="C1185" s="87" t="s">
        <v>75</v>
      </c>
      <c r="D1185" s="92" t="s">
        <v>1753</v>
      </c>
      <c r="E1185" s="92" t="s">
        <v>86</v>
      </c>
      <c r="F1185" s="92" t="s">
        <v>1754</v>
      </c>
      <c r="G1185" s="93" t="s">
        <v>133</v>
      </c>
      <c r="H1185" s="93">
        <v>26</v>
      </c>
      <c r="I1185" s="94" t="s">
        <v>25</v>
      </c>
      <c r="J1185" s="148" t="s">
        <v>134</v>
      </c>
      <c r="K1185" s="93" t="s">
        <v>135</v>
      </c>
      <c r="L1185" s="94" t="s">
        <v>136</v>
      </c>
      <c r="M1185" s="94">
        <v>20</v>
      </c>
      <c r="N1185" s="95">
        <f t="shared" si="119"/>
        <v>0</v>
      </c>
      <c r="O1185" s="201">
        <f>IF(P1185&gt;0,VLOOKUP($D1185,'BBLM COMCHECK'!$A:$S,14,0),0)</f>
        <v>0</v>
      </c>
      <c r="P1185" s="202"/>
      <c r="Q1185" s="91">
        <f t="shared" si="120"/>
        <v>0</v>
      </c>
      <c r="R1185" s="201">
        <f>IF(S1185&gt;0,VLOOKUP($D1185,'BBLM COMCHECK'!$A:$S,15,0),0)</f>
        <v>0</v>
      </c>
      <c r="S1185" s="202"/>
      <c r="T1185" s="91">
        <f t="shared" si="121"/>
        <v>0</v>
      </c>
      <c r="U1185" s="201">
        <f>IF(V1185&gt;0,VLOOKUP($D1185,'BBLM COMCHECK'!$A:$Z,25,0),0)</f>
        <v>0</v>
      </c>
      <c r="V1185" s="202"/>
      <c r="W1185" s="91">
        <f t="shared" si="122"/>
        <v>0</v>
      </c>
      <c r="X1185" s="201">
        <f>IF(Y1185&gt;0,VLOOKUP($D1185,'BBLM COMCHECK'!$A:$Z,25,0),0)</f>
        <v>0</v>
      </c>
      <c r="Y1185" s="202"/>
      <c r="Z1185" s="91">
        <f t="shared" si="123"/>
        <v>0</v>
      </c>
      <c r="AA1185" s="203" t="str">
        <f>VLOOKUP(D1185,'BBLM COMCHECK'!$A:$I,9,0)</f>
        <v>normal</v>
      </c>
      <c r="AB1185" s="204">
        <f>VLOOKUP(D1185,'BBLM COMCHECK'!$A:$L,12,0)</f>
        <v>256</v>
      </c>
      <c r="AC1185" s="201">
        <f t="shared" si="124"/>
        <v>0</v>
      </c>
      <c r="AD1185" s="94"/>
      <c r="AE1185" s="201"/>
      <c r="AF1185" s="201"/>
      <c r="AG1185" s="201"/>
      <c r="AH1185" s="201"/>
      <c r="AI1185" s="94"/>
      <c r="AJ1185" s="94"/>
      <c r="AK1185" s="87" t="s">
        <v>137</v>
      </c>
      <c r="AL1185" s="87" t="str">
        <f t="shared" si="125"/>
        <v>2026-01-15|06030|1002106000|0||0|1</v>
      </c>
      <c r="AP1185" s="198"/>
      <c r="AQ1185" s="198"/>
      <c r="AR1185" s="198"/>
      <c r="BC1185" s="87"/>
      <c r="BD1185" s="89" t="s">
        <v>138</v>
      </c>
      <c r="BE1185" s="87"/>
    </row>
    <row r="1186" spans="1:57" ht="26.25" customHeight="1">
      <c r="A1186" s="87" t="s">
        <v>785</v>
      </c>
      <c r="B1186" s="87" t="s">
        <v>75</v>
      </c>
      <c r="C1186" s="87" t="s">
        <v>75</v>
      </c>
      <c r="D1186" s="92" t="s">
        <v>1755</v>
      </c>
      <c r="E1186" s="92" t="s">
        <v>86</v>
      </c>
      <c r="F1186" s="92" t="s">
        <v>1754</v>
      </c>
      <c r="G1186" s="93" t="s">
        <v>133</v>
      </c>
      <c r="H1186" s="93">
        <v>21</v>
      </c>
      <c r="I1186" s="94" t="s">
        <v>24</v>
      </c>
      <c r="J1186" s="148" t="s">
        <v>140</v>
      </c>
      <c r="K1186" s="94"/>
      <c r="L1186" s="94" t="s">
        <v>141</v>
      </c>
      <c r="M1186" s="94">
        <v>24</v>
      </c>
      <c r="N1186" s="95">
        <f t="shared" si="119"/>
        <v>0</v>
      </c>
      <c r="O1186" s="201">
        <f>IF(P1186&gt;0,VLOOKUP($D1186,'BBLM COMCHECK'!$A:$S,14,0),0)</f>
        <v>0</v>
      </c>
      <c r="P1186" s="202"/>
      <c r="Q1186" s="91">
        <f t="shared" si="120"/>
        <v>0</v>
      </c>
      <c r="R1186" s="201">
        <f>IF(S1186&gt;0,VLOOKUP($D1186,'BBLM COMCHECK'!$A:$S,15,0),0)</f>
        <v>0</v>
      </c>
      <c r="S1186" s="202"/>
      <c r="T1186" s="91">
        <f t="shared" si="121"/>
        <v>0</v>
      </c>
      <c r="U1186" s="201">
        <f>IF(V1186&gt;0,VLOOKUP($D1186,'BBLM COMCHECK'!$A:$Z,25,0),0)</f>
        <v>0</v>
      </c>
      <c r="V1186" s="202"/>
      <c r="W1186" s="91">
        <f t="shared" si="122"/>
        <v>0</v>
      </c>
      <c r="X1186" s="201">
        <f>IF(Y1186&gt;0,VLOOKUP($D1186,'BBLM COMCHECK'!$A:$Z,25,0),0)</f>
        <v>0</v>
      </c>
      <c r="Y1186" s="202"/>
      <c r="Z1186" s="91">
        <f t="shared" si="123"/>
        <v>0</v>
      </c>
      <c r="AA1186" s="203" t="str">
        <f>VLOOKUP(D1186,'BBLM COMCHECK'!$A:$I,9,0)</f>
        <v>normal</v>
      </c>
      <c r="AB1186" s="204">
        <f>VLOOKUP(D1186,'BBLM COMCHECK'!$A:$L,12,0)</f>
        <v>3650</v>
      </c>
      <c r="AC1186" s="201">
        <f t="shared" si="124"/>
        <v>0</v>
      </c>
      <c r="AD1186" s="94"/>
      <c r="AE1186" s="201"/>
      <c r="AF1186" s="201"/>
      <c r="AG1186" s="201"/>
      <c r="AH1186" s="201"/>
      <c r="AI1186" s="94"/>
      <c r="AJ1186" s="94"/>
      <c r="AL1186" s="87" t="str">
        <f t="shared" si="125"/>
        <v>2026-01-15|06030|1004890000|0||0|1</v>
      </c>
      <c r="AP1186" s="198"/>
      <c r="BC1186" s="87"/>
      <c r="BD1186" s="89" t="s">
        <v>142</v>
      </c>
      <c r="BE1186" s="87"/>
    </row>
    <row r="1187" spans="1:57" ht="26.25" customHeight="1">
      <c r="A1187" s="87" t="s">
        <v>786</v>
      </c>
      <c r="B1187" s="87" t="s">
        <v>75</v>
      </c>
      <c r="C1187" s="87" t="s">
        <v>75</v>
      </c>
      <c r="D1187" s="92" t="s">
        <v>1756</v>
      </c>
      <c r="E1187" s="92" t="s">
        <v>86</v>
      </c>
      <c r="F1187" s="92" t="s">
        <v>1754</v>
      </c>
      <c r="G1187" s="93" t="s">
        <v>133</v>
      </c>
      <c r="H1187" s="93">
        <v>21</v>
      </c>
      <c r="I1187" s="94" t="s">
        <v>24</v>
      </c>
      <c r="J1187" s="148" t="s">
        <v>144</v>
      </c>
      <c r="K1187" s="93" t="s">
        <v>145</v>
      </c>
      <c r="L1187" s="94" t="s">
        <v>146</v>
      </c>
      <c r="M1187" s="94">
        <v>20</v>
      </c>
      <c r="N1187" s="95">
        <f t="shared" si="119"/>
        <v>0</v>
      </c>
      <c r="O1187" s="201">
        <f>IF(P1187&gt;0,VLOOKUP($D1187,'BBLM COMCHECK'!$A:$S,14,0),0)</f>
        <v>0</v>
      </c>
      <c r="P1187" s="202"/>
      <c r="Q1187" s="91">
        <f t="shared" si="120"/>
        <v>0</v>
      </c>
      <c r="R1187" s="201">
        <f>IF(S1187&gt;0,VLOOKUP($D1187,'BBLM COMCHECK'!$A:$S,15,0),0)</f>
        <v>0</v>
      </c>
      <c r="S1187" s="202"/>
      <c r="T1187" s="91">
        <f t="shared" si="121"/>
        <v>0</v>
      </c>
      <c r="U1187" s="201">
        <f>IF(V1187&gt;0,VLOOKUP($D1187,'BBLM COMCHECK'!$A:$Z,25,0),0)</f>
        <v>0</v>
      </c>
      <c r="V1187" s="202"/>
      <c r="W1187" s="91">
        <f t="shared" si="122"/>
        <v>0</v>
      </c>
      <c r="X1187" s="201">
        <f>IF(Y1187&gt;0,VLOOKUP($D1187,'BBLM COMCHECK'!$A:$Z,25,0),0)</f>
        <v>0</v>
      </c>
      <c r="Y1187" s="202"/>
      <c r="Z1187" s="91">
        <f t="shared" si="123"/>
        <v>0</v>
      </c>
      <c r="AA1187" s="203" t="str">
        <f>VLOOKUP(D1187,'BBLM COMCHECK'!$A:$I,9,0)</f>
        <v>order stop</v>
      </c>
      <c r="AB1187" s="204">
        <f>VLOOKUP(D1187,'BBLM COMCHECK'!$A:$L,12,0)</f>
        <v>4882</v>
      </c>
      <c r="AC1187" s="201">
        <f t="shared" si="124"/>
        <v>0</v>
      </c>
      <c r="AD1187" s="94"/>
      <c r="AE1187" s="201"/>
      <c r="AF1187" s="201"/>
      <c r="AG1187" s="201"/>
      <c r="AH1187" s="201"/>
      <c r="AI1187" s="94"/>
      <c r="AJ1187" s="94"/>
      <c r="AK1187" s="87" t="s">
        <v>147</v>
      </c>
      <c r="AL1187" s="87" t="str">
        <f t="shared" si="125"/>
        <v>2026-01-15|06030|1004893000|0||0|1</v>
      </c>
      <c r="AP1187" s="198"/>
      <c r="AQ1187" s="198"/>
      <c r="AR1187" s="198"/>
      <c r="BC1187" s="87"/>
      <c r="BD1187" s="89" t="s">
        <v>148</v>
      </c>
      <c r="BE1187" s="87"/>
    </row>
    <row r="1188" spans="1:57" ht="26.25" customHeight="1">
      <c r="A1188" s="87" t="s">
        <v>787</v>
      </c>
      <c r="B1188" s="87" t="s">
        <v>75</v>
      </c>
      <c r="C1188" s="87" t="s">
        <v>75</v>
      </c>
      <c r="D1188" s="92" t="s">
        <v>1757</v>
      </c>
      <c r="E1188" s="92" t="s">
        <v>86</v>
      </c>
      <c r="F1188" s="92" t="s">
        <v>1754</v>
      </c>
      <c r="G1188" s="93" t="s">
        <v>133</v>
      </c>
      <c r="H1188" s="93">
        <v>21</v>
      </c>
      <c r="I1188" s="94" t="s">
        <v>24</v>
      </c>
      <c r="J1188" s="148" t="s">
        <v>150</v>
      </c>
      <c r="K1188" s="94"/>
      <c r="L1188" s="94" t="s">
        <v>151</v>
      </c>
      <c r="M1188" s="94">
        <v>10</v>
      </c>
      <c r="N1188" s="95">
        <f t="shared" si="119"/>
        <v>0</v>
      </c>
      <c r="O1188" s="201">
        <f>IF(P1188&gt;0,VLOOKUP($D1188,'BBLM COMCHECK'!$A:$S,14,0),0)</f>
        <v>0</v>
      </c>
      <c r="P1188" s="202"/>
      <c r="Q1188" s="91">
        <f t="shared" si="120"/>
        <v>0</v>
      </c>
      <c r="R1188" s="201">
        <f>IF(S1188&gt;0,VLOOKUP($D1188,'BBLM COMCHECK'!$A:$S,15,0),0)</f>
        <v>0</v>
      </c>
      <c r="S1188" s="202"/>
      <c r="T1188" s="91">
        <f t="shared" si="121"/>
        <v>0</v>
      </c>
      <c r="U1188" s="201">
        <f>IF(V1188&gt;0,VLOOKUP($D1188,'BBLM COMCHECK'!$A:$Z,25,0),0)</f>
        <v>0</v>
      </c>
      <c r="V1188" s="202"/>
      <c r="W1188" s="91">
        <f t="shared" si="122"/>
        <v>0</v>
      </c>
      <c r="X1188" s="201">
        <f>IF(Y1188&gt;0,VLOOKUP($D1188,'BBLM COMCHECK'!$A:$Z,25,0),0)</f>
        <v>0</v>
      </c>
      <c r="Y1188" s="202"/>
      <c r="Z1188" s="91">
        <f t="shared" si="123"/>
        <v>0</v>
      </c>
      <c r="AA1188" s="203" t="str">
        <f>VLOOKUP(D1188,'BBLM COMCHECK'!$A:$I,9,0)</f>
        <v>order stop</v>
      </c>
      <c r="AB1188" s="204">
        <f>VLOOKUP(D1188,'BBLM COMCHECK'!$A:$L,12,0)</f>
        <v>2542</v>
      </c>
      <c r="AC1188" s="201">
        <f t="shared" si="124"/>
        <v>0</v>
      </c>
      <c r="AD1188" s="94"/>
      <c r="AE1188" s="201"/>
      <c r="AF1188" s="201"/>
      <c r="AG1188" s="201"/>
      <c r="AH1188" s="201"/>
      <c r="AI1188" s="94"/>
      <c r="AJ1188" s="94"/>
      <c r="AL1188" s="87" t="str">
        <f t="shared" si="125"/>
        <v>2026-01-15|06030|1005725000|0||0|1</v>
      </c>
      <c r="AP1188" s="198"/>
      <c r="BC1188" s="87"/>
      <c r="BD1188" s="89" t="s">
        <v>152</v>
      </c>
      <c r="BE1188" s="87"/>
    </row>
    <row r="1189" spans="1:57" ht="26.25" customHeight="1">
      <c r="A1189" s="87" t="s">
        <v>788</v>
      </c>
      <c r="B1189" s="87" t="s">
        <v>75</v>
      </c>
      <c r="C1189" s="87" t="s">
        <v>75</v>
      </c>
      <c r="D1189" s="92" t="s">
        <v>1758</v>
      </c>
      <c r="E1189" s="92" t="s">
        <v>86</v>
      </c>
      <c r="F1189" s="92" t="s">
        <v>1754</v>
      </c>
      <c r="G1189" s="93" t="s">
        <v>133</v>
      </c>
      <c r="H1189" s="93">
        <v>21</v>
      </c>
      <c r="I1189" s="94" t="s">
        <v>24</v>
      </c>
      <c r="J1189" s="148" t="s">
        <v>154</v>
      </c>
      <c r="K1189" s="93" t="s">
        <v>155</v>
      </c>
      <c r="L1189" s="94" t="s">
        <v>156</v>
      </c>
      <c r="M1189" s="94">
        <v>10</v>
      </c>
      <c r="N1189" s="95">
        <f t="shared" si="119"/>
        <v>0</v>
      </c>
      <c r="O1189" s="201">
        <f>IF(P1189&gt;0,VLOOKUP($D1189,'BBLM COMCHECK'!$A:$S,14,0),0)</f>
        <v>0</v>
      </c>
      <c r="P1189" s="202"/>
      <c r="Q1189" s="91">
        <f t="shared" si="120"/>
        <v>0</v>
      </c>
      <c r="R1189" s="201">
        <f>IF(S1189&gt;0,VLOOKUP($D1189,'BBLM COMCHECK'!$A:$S,15,0),0)</f>
        <v>0</v>
      </c>
      <c r="S1189" s="202"/>
      <c r="T1189" s="91">
        <f t="shared" si="121"/>
        <v>0</v>
      </c>
      <c r="U1189" s="201">
        <f>IF(V1189&gt;0,VLOOKUP($D1189,'BBLM COMCHECK'!$A:$Z,25,0),0)</f>
        <v>0</v>
      </c>
      <c r="V1189" s="202"/>
      <c r="W1189" s="91">
        <f t="shared" si="122"/>
        <v>0</v>
      </c>
      <c r="X1189" s="201">
        <f>IF(Y1189&gt;0,VLOOKUP($D1189,'BBLM COMCHECK'!$A:$Z,25,0),0)</f>
        <v>0</v>
      </c>
      <c r="Y1189" s="202"/>
      <c r="Z1189" s="91">
        <f t="shared" si="123"/>
        <v>0</v>
      </c>
      <c r="AA1189" s="203" t="str">
        <f>VLOOKUP(D1189,'BBLM COMCHECK'!$A:$I,9,0)</f>
        <v>order stop</v>
      </c>
      <c r="AB1189" s="204">
        <f>VLOOKUP(D1189,'BBLM COMCHECK'!$A:$L,12,0)</f>
        <v>3066</v>
      </c>
      <c r="AC1189" s="201">
        <f t="shared" si="124"/>
        <v>0</v>
      </c>
      <c r="AD1189" s="94"/>
      <c r="AE1189" s="201"/>
      <c r="AF1189" s="201"/>
      <c r="AG1189" s="201"/>
      <c r="AH1189" s="201"/>
      <c r="AI1189" s="94"/>
      <c r="AJ1189" s="94"/>
      <c r="AK1189" s="87" t="s">
        <v>157</v>
      </c>
      <c r="AL1189" s="87" t="str">
        <f t="shared" si="125"/>
        <v>2026-01-15|06030|1005726000|0||0|1</v>
      </c>
      <c r="AP1189" s="198"/>
      <c r="AQ1189" s="198"/>
      <c r="AR1189" s="198"/>
      <c r="BC1189" s="87"/>
      <c r="BD1189" s="89" t="s">
        <v>158</v>
      </c>
      <c r="BE1189" s="87"/>
    </row>
    <row r="1190" spans="1:57" ht="26.25" customHeight="1">
      <c r="A1190" s="87" t="s">
        <v>789</v>
      </c>
      <c r="B1190" s="87" t="s">
        <v>75</v>
      </c>
      <c r="C1190" s="87" t="s">
        <v>75</v>
      </c>
      <c r="D1190" s="92" t="s">
        <v>1759</v>
      </c>
      <c r="E1190" s="92" t="s">
        <v>86</v>
      </c>
      <c r="F1190" s="92" t="s">
        <v>1754</v>
      </c>
      <c r="G1190" s="93" t="s">
        <v>133</v>
      </c>
      <c r="H1190" s="93">
        <v>21</v>
      </c>
      <c r="I1190" s="94" t="s">
        <v>24</v>
      </c>
      <c r="J1190" s="148" t="s">
        <v>160</v>
      </c>
      <c r="K1190" s="93" t="s">
        <v>161</v>
      </c>
      <c r="L1190" s="94" t="s">
        <v>162</v>
      </c>
      <c r="M1190" s="94">
        <v>10</v>
      </c>
      <c r="N1190" s="95">
        <f t="shared" si="119"/>
        <v>0</v>
      </c>
      <c r="O1190" s="201">
        <f>IF(P1190&gt;0,VLOOKUP($D1190,'BBLM COMCHECK'!$A:$S,14,0),0)</f>
        <v>0</v>
      </c>
      <c r="P1190" s="202"/>
      <c r="Q1190" s="91">
        <f t="shared" si="120"/>
        <v>0</v>
      </c>
      <c r="R1190" s="201">
        <f>IF(S1190&gt;0,VLOOKUP($D1190,'BBLM COMCHECK'!$A:$S,15,0),0)</f>
        <v>0</v>
      </c>
      <c r="S1190" s="202"/>
      <c r="T1190" s="91">
        <f t="shared" si="121"/>
        <v>0</v>
      </c>
      <c r="U1190" s="201">
        <f>IF(V1190&gt;0,VLOOKUP($D1190,'BBLM COMCHECK'!$A:$Z,25,0),0)</f>
        <v>0</v>
      </c>
      <c r="V1190" s="202"/>
      <c r="W1190" s="91">
        <f t="shared" si="122"/>
        <v>0</v>
      </c>
      <c r="X1190" s="201">
        <f>IF(Y1190&gt;0,VLOOKUP($D1190,'BBLM COMCHECK'!$A:$Z,25,0),0)</f>
        <v>0</v>
      </c>
      <c r="Y1190" s="202"/>
      <c r="Z1190" s="91">
        <f t="shared" si="123"/>
        <v>0</v>
      </c>
      <c r="AA1190" s="203" t="str">
        <f>VLOOKUP(D1190,'BBLM COMCHECK'!$A:$I,9,0)</f>
        <v>normal</v>
      </c>
      <c r="AB1190" s="204">
        <f>VLOOKUP(D1190,'BBLM COMCHECK'!$A:$L,12,0)</f>
        <v>2703</v>
      </c>
      <c r="AC1190" s="201">
        <f t="shared" si="124"/>
        <v>0</v>
      </c>
      <c r="AD1190" s="94"/>
      <c r="AE1190" s="201"/>
      <c r="AF1190" s="201"/>
      <c r="AG1190" s="201"/>
      <c r="AH1190" s="201"/>
      <c r="AI1190" s="94"/>
      <c r="AJ1190" s="94"/>
      <c r="AK1190" s="87" t="s">
        <v>163</v>
      </c>
      <c r="AL1190" s="87" t="str">
        <f t="shared" si="125"/>
        <v>2026-01-15|06030|1015940000|0||0|1</v>
      </c>
      <c r="AP1190" s="198"/>
      <c r="AQ1190" s="198"/>
      <c r="AR1190" s="198"/>
      <c r="BC1190" s="87"/>
      <c r="BD1190" s="89" t="s">
        <v>164</v>
      </c>
      <c r="BE1190" s="87"/>
    </row>
    <row r="1191" spans="1:57" ht="26.25" customHeight="1">
      <c r="A1191" s="87" t="s">
        <v>790</v>
      </c>
      <c r="B1191" s="87" t="s">
        <v>75</v>
      </c>
      <c r="C1191" s="87" t="s">
        <v>75</v>
      </c>
      <c r="D1191" s="92" t="s">
        <v>1760</v>
      </c>
      <c r="E1191" s="92" t="s">
        <v>86</v>
      </c>
      <c r="F1191" s="92" t="s">
        <v>1754</v>
      </c>
      <c r="G1191" s="93" t="s">
        <v>133</v>
      </c>
      <c r="H1191" s="93">
        <v>11</v>
      </c>
      <c r="I1191" s="94" t="s">
        <v>20</v>
      </c>
      <c r="J1191" s="148" t="s">
        <v>166</v>
      </c>
      <c r="K1191" s="93" t="s">
        <v>167</v>
      </c>
      <c r="L1191" s="94" t="s">
        <v>168</v>
      </c>
      <c r="M1191" s="94">
        <v>12</v>
      </c>
      <c r="N1191" s="95">
        <f t="shared" si="119"/>
        <v>0</v>
      </c>
      <c r="O1191" s="201">
        <f>IF(P1191&gt;0,VLOOKUP($D1191,'BBLM COMCHECK'!$A:$S,14,0),0)</f>
        <v>0</v>
      </c>
      <c r="P1191" s="202"/>
      <c r="Q1191" s="91">
        <f t="shared" si="120"/>
        <v>0</v>
      </c>
      <c r="R1191" s="201">
        <f>IF(S1191&gt;0,VLOOKUP($D1191,'BBLM COMCHECK'!$A:$S,15,0),0)</f>
        <v>0</v>
      </c>
      <c r="S1191" s="202"/>
      <c r="T1191" s="91">
        <f t="shared" si="121"/>
        <v>0</v>
      </c>
      <c r="U1191" s="201">
        <f>IF(V1191&gt;0,VLOOKUP($D1191,'BBLM COMCHECK'!$A:$Z,25,0),0)</f>
        <v>0</v>
      </c>
      <c r="V1191" s="202"/>
      <c r="W1191" s="91">
        <f t="shared" si="122"/>
        <v>0</v>
      </c>
      <c r="X1191" s="201">
        <f>IF(Y1191&gt;0,VLOOKUP($D1191,'BBLM COMCHECK'!$A:$Z,25,0),0)</f>
        <v>0</v>
      </c>
      <c r="Y1191" s="202"/>
      <c r="Z1191" s="91">
        <f t="shared" si="123"/>
        <v>0</v>
      </c>
      <c r="AA1191" s="203" t="str">
        <f>VLOOKUP(D1191,'BBLM COMCHECK'!$A:$I,9,0)</f>
        <v>normal</v>
      </c>
      <c r="AB1191" s="204">
        <f>VLOOKUP(D1191,'BBLM COMCHECK'!$A:$L,12,0)</f>
        <v>48</v>
      </c>
      <c r="AC1191" s="201">
        <f t="shared" si="124"/>
        <v>0</v>
      </c>
      <c r="AD1191" s="94"/>
      <c r="AE1191" s="201"/>
      <c r="AF1191" s="201"/>
      <c r="AG1191" s="201"/>
      <c r="AH1191" s="201"/>
      <c r="AI1191" s="94"/>
      <c r="AJ1191" s="94"/>
      <c r="AK1191" s="87" t="s">
        <v>169</v>
      </c>
      <c r="AL1191" s="87" t="str">
        <f t="shared" si="125"/>
        <v>2026-01-15|06030|1016172000|0||0|1</v>
      </c>
      <c r="AP1191" s="198"/>
      <c r="AQ1191" s="198"/>
      <c r="AR1191" s="198"/>
      <c r="BC1191" s="87"/>
      <c r="BD1191" s="89" t="s">
        <v>170</v>
      </c>
      <c r="BE1191" s="87"/>
    </row>
    <row r="1192" spans="1:57" ht="26.25" customHeight="1">
      <c r="A1192" s="87" t="s">
        <v>791</v>
      </c>
      <c r="B1192" s="87" t="s">
        <v>75</v>
      </c>
      <c r="C1192" s="87" t="s">
        <v>75</v>
      </c>
      <c r="D1192" s="92" t="s">
        <v>1761</v>
      </c>
      <c r="E1192" s="92" t="s">
        <v>86</v>
      </c>
      <c r="F1192" s="92" t="s">
        <v>1754</v>
      </c>
      <c r="G1192" s="93" t="s">
        <v>133</v>
      </c>
      <c r="H1192" s="93">
        <v>27</v>
      </c>
      <c r="I1192" s="94" t="s">
        <v>27</v>
      </c>
      <c r="J1192" s="148" t="s">
        <v>172</v>
      </c>
      <c r="K1192" s="93" t="s">
        <v>173</v>
      </c>
      <c r="L1192" s="94" t="s">
        <v>174</v>
      </c>
      <c r="M1192" s="94">
        <v>24</v>
      </c>
      <c r="N1192" s="95">
        <f t="shared" si="119"/>
        <v>0</v>
      </c>
      <c r="O1192" s="201">
        <f>IF(P1192&gt;0,VLOOKUP($D1192,'BBLM COMCHECK'!$A:$S,14,0),0)</f>
        <v>0</v>
      </c>
      <c r="P1192" s="202"/>
      <c r="Q1192" s="91">
        <f t="shared" si="120"/>
        <v>0</v>
      </c>
      <c r="R1192" s="201">
        <f>IF(S1192&gt;0,VLOOKUP($D1192,'BBLM COMCHECK'!$A:$S,15,0),0)</f>
        <v>0</v>
      </c>
      <c r="S1192" s="202"/>
      <c r="T1192" s="91">
        <f t="shared" si="121"/>
        <v>0</v>
      </c>
      <c r="U1192" s="201">
        <f>IF(V1192&gt;0,VLOOKUP($D1192,'BBLM COMCHECK'!$A:$Z,25,0),0)</f>
        <v>0</v>
      </c>
      <c r="V1192" s="202"/>
      <c r="W1192" s="91">
        <f t="shared" si="122"/>
        <v>0</v>
      </c>
      <c r="X1192" s="201">
        <f>IF(Y1192&gt;0,VLOOKUP($D1192,'BBLM COMCHECK'!$A:$Z,25,0),0)</f>
        <v>0</v>
      </c>
      <c r="Y1192" s="202"/>
      <c r="Z1192" s="91">
        <f t="shared" si="123"/>
        <v>0</v>
      </c>
      <c r="AA1192" s="203" t="str">
        <f>VLOOKUP(D1192,'BBLM COMCHECK'!$A:$I,9,0)</f>
        <v>normal</v>
      </c>
      <c r="AB1192" s="204">
        <f>VLOOKUP(D1192,'BBLM COMCHECK'!$A:$L,12,0)</f>
        <v>483</v>
      </c>
      <c r="AC1192" s="201">
        <f t="shared" si="124"/>
        <v>0</v>
      </c>
      <c r="AD1192" s="94"/>
      <c r="AE1192" s="201"/>
      <c r="AF1192" s="201"/>
      <c r="AG1192" s="201"/>
      <c r="AH1192" s="201"/>
      <c r="AI1192" s="94"/>
      <c r="AJ1192" s="94"/>
      <c r="AK1192" s="87" t="s">
        <v>175</v>
      </c>
      <c r="AL1192" s="87" t="str">
        <f t="shared" si="125"/>
        <v>2026-01-15|06030|1017616000|0||0|1</v>
      </c>
      <c r="AP1192" s="198"/>
      <c r="AQ1192" s="198"/>
      <c r="AR1192" s="198"/>
      <c r="BC1192" s="87"/>
      <c r="BD1192" s="89" t="s">
        <v>176</v>
      </c>
      <c r="BE1192" s="87"/>
    </row>
    <row r="1193" spans="1:57" ht="26.25" customHeight="1">
      <c r="A1193" s="87" t="s">
        <v>792</v>
      </c>
      <c r="B1193" s="87" t="s">
        <v>75</v>
      </c>
      <c r="C1193" s="87" t="s">
        <v>75</v>
      </c>
      <c r="D1193" s="92" t="s">
        <v>1762</v>
      </c>
      <c r="E1193" s="92" t="s">
        <v>86</v>
      </c>
      <c r="F1193" s="92" t="s">
        <v>1754</v>
      </c>
      <c r="G1193" s="93" t="s">
        <v>133</v>
      </c>
      <c r="H1193" s="93">
        <v>21</v>
      </c>
      <c r="I1193" s="94" t="s">
        <v>24</v>
      </c>
      <c r="J1193" s="148" t="s">
        <v>178</v>
      </c>
      <c r="K1193" s="94"/>
      <c r="L1193" s="94" t="s">
        <v>179</v>
      </c>
      <c r="M1193" s="94">
        <v>1</v>
      </c>
      <c r="N1193" s="95">
        <f t="shared" si="119"/>
        <v>0</v>
      </c>
      <c r="O1193" s="201">
        <f>IF(P1193&gt;0,VLOOKUP($D1193,'BBLM COMCHECK'!$A:$S,14,0),0)</f>
        <v>0</v>
      </c>
      <c r="P1193" s="202"/>
      <c r="Q1193" s="91">
        <f t="shared" si="120"/>
        <v>0</v>
      </c>
      <c r="R1193" s="201">
        <f>IF(S1193&gt;0,VLOOKUP($D1193,'BBLM COMCHECK'!$A:$S,15,0),0)</f>
        <v>0</v>
      </c>
      <c r="S1193" s="202"/>
      <c r="T1193" s="91">
        <f t="shared" si="121"/>
        <v>0</v>
      </c>
      <c r="U1193" s="201">
        <f>IF(V1193&gt;0,VLOOKUP($D1193,'BBLM COMCHECK'!$A:$Z,25,0),0)</f>
        <v>0</v>
      </c>
      <c r="V1193" s="202"/>
      <c r="W1193" s="91">
        <f t="shared" si="122"/>
        <v>0</v>
      </c>
      <c r="X1193" s="201">
        <f>IF(Y1193&gt;0,VLOOKUP($D1193,'BBLM COMCHECK'!$A:$Z,25,0),0)</f>
        <v>0</v>
      </c>
      <c r="Y1193" s="202"/>
      <c r="Z1193" s="91">
        <f t="shared" si="123"/>
        <v>0</v>
      </c>
      <c r="AA1193" s="203" t="str">
        <f>VLOOKUP(D1193,'BBLM COMCHECK'!$A:$I,9,0)</f>
        <v>order stop</v>
      </c>
      <c r="AB1193" s="204">
        <f>VLOOKUP(D1193,'BBLM COMCHECK'!$A:$L,12,0)</f>
        <v>473</v>
      </c>
      <c r="AC1193" s="201">
        <f t="shared" si="124"/>
        <v>0</v>
      </c>
      <c r="AD1193" s="94"/>
      <c r="AE1193" s="201"/>
      <c r="AF1193" s="201"/>
      <c r="AG1193" s="201"/>
      <c r="AH1193" s="201"/>
      <c r="AI1193" s="94"/>
      <c r="AJ1193" s="94"/>
      <c r="AL1193" s="87" t="str">
        <f t="shared" si="125"/>
        <v>2026-01-15|06030|1019929000|0||0|1</v>
      </c>
      <c r="AP1193" s="198"/>
      <c r="BC1193" s="87"/>
      <c r="BD1193" s="89" t="s">
        <v>180</v>
      </c>
      <c r="BE1193" s="87"/>
    </row>
    <row r="1194" spans="1:57" ht="26.25" customHeight="1">
      <c r="A1194" s="87" t="s">
        <v>793</v>
      </c>
      <c r="B1194" s="87" t="s">
        <v>75</v>
      </c>
      <c r="C1194" s="87" t="s">
        <v>75</v>
      </c>
      <c r="D1194" s="92" t="s">
        <v>1763</v>
      </c>
      <c r="E1194" s="92" t="s">
        <v>86</v>
      </c>
      <c r="F1194" s="92" t="s">
        <v>1754</v>
      </c>
      <c r="G1194" s="93" t="s">
        <v>133</v>
      </c>
      <c r="H1194" s="93">
        <v>21</v>
      </c>
      <c r="I1194" s="94" t="s">
        <v>24</v>
      </c>
      <c r="J1194" s="148" t="s">
        <v>182</v>
      </c>
      <c r="K1194" s="93" t="s">
        <v>183</v>
      </c>
      <c r="L1194" s="94" t="s">
        <v>184</v>
      </c>
      <c r="M1194" s="94">
        <v>1</v>
      </c>
      <c r="N1194" s="95">
        <f t="shared" si="119"/>
        <v>0</v>
      </c>
      <c r="O1194" s="201">
        <f>IF(P1194&gt;0,VLOOKUP($D1194,'BBLM COMCHECK'!$A:$S,14,0),0)</f>
        <v>0</v>
      </c>
      <c r="P1194" s="202"/>
      <c r="Q1194" s="91">
        <f t="shared" si="120"/>
        <v>0</v>
      </c>
      <c r="R1194" s="201">
        <f>IF(S1194&gt;0,VLOOKUP($D1194,'BBLM COMCHECK'!$A:$S,15,0),0)</f>
        <v>0</v>
      </c>
      <c r="S1194" s="202"/>
      <c r="T1194" s="91">
        <f t="shared" si="121"/>
        <v>0</v>
      </c>
      <c r="U1194" s="201">
        <f>IF(V1194&gt;0,VLOOKUP($D1194,'BBLM COMCHECK'!$A:$Z,25,0),0)</f>
        <v>0</v>
      </c>
      <c r="V1194" s="202"/>
      <c r="W1194" s="91">
        <f t="shared" si="122"/>
        <v>0</v>
      </c>
      <c r="X1194" s="201">
        <f>IF(Y1194&gt;0,VLOOKUP($D1194,'BBLM COMCHECK'!$A:$Z,25,0),0)</f>
        <v>0</v>
      </c>
      <c r="Y1194" s="202"/>
      <c r="Z1194" s="91">
        <f t="shared" si="123"/>
        <v>0</v>
      </c>
      <c r="AA1194" s="203" t="str">
        <f>VLOOKUP(D1194,'BBLM COMCHECK'!$A:$I,9,0)</f>
        <v>order stop</v>
      </c>
      <c r="AB1194" s="204">
        <f>VLOOKUP(D1194,'BBLM COMCHECK'!$A:$L,12,0)</f>
        <v>1191</v>
      </c>
      <c r="AC1194" s="201">
        <f t="shared" si="124"/>
        <v>0</v>
      </c>
      <c r="AD1194" s="94"/>
      <c r="AE1194" s="201"/>
      <c r="AF1194" s="201"/>
      <c r="AG1194" s="201"/>
      <c r="AH1194" s="201"/>
      <c r="AI1194" s="94"/>
      <c r="AJ1194" s="94"/>
      <c r="AK1194" s="87" t="s">
        <v>185</v>
      </c>
      <c r="AL1194" s="87" t="str">
        <f t="shared" si="125"/>
        <v>2026-01-15|06030|1023234000|0||0|1</v>
      </c>
      <c r="AP1194" s="198"/>
      <c r="AQ1194" s="198"/>
      <c r="AR1194" s="198"/>
      <c r="BC1194" s="87"/>
      <c r="BD1194" s="89" t="s">
        <v>186</v>
      </c>
      <c r="BE1194" s="87"/>
    </row>
    <row r="1195" spans="1:57" ht="26.25" customHeight="1">
      <c r="A1195" s="87" t="s">
        <v>794</v>
      </c>
      <c r="B1195" s="87" t="s">
        <v>75</v>
      </c>
      <c r="C1195" s="87" t="s">
        <v>75</v>
      </c>
      <c r="D1195" s="92" t="s">
        <v>1764</v>
      </c>
      <c r="E1195" s="92" t="s">
        <v>86</v>
      </c>
      <c r="F1195" s="92" t="s">
        <v>1754</v>
      </c>
      <c r="G1195" s="93" t="s">
        <v>133</v>
      </c>
      <c r="H1195" s="93">
        <v>27</v>
      </c>
      <c r="I1195" s="94" t="s">
        <v>27</v>
      </c>
      <c r="J1195" s="148" t="s">
        <v>188</v>
      </c>
      <c r="K1195" s="93" t="s">
        <v>189</v>
      </c>
      <c r="L1195" s="94" t="s">
        <v>190</v>
      </c>
      <c r="M1195" s="94">
        <v>1</v>
      </c>
      <c r="N1195" s="95">
        <f t="shared" si="119"/>
        <v>0</v>
      </c>
      <c r="O1195" s="201">
        <f>IF(P1195&gt;0,VLOOKUP($D1195,'BBLM COMCHECK'!$A:$S,14,0),0)</f>
        <v>0</v>
      </c>
      <c r="P1195" s="202"/>
      <c r="Q1195" s="91">
        <f t="shared" si="120"/>
        <v>0</v>
      </c>
      <c r="R1195" s="201">
        <f>IF(S1195&gt;0,VLOOKUP($D1195,'BBLM COMCHECK'!$A:$S,15,0),0)</f>
        <v>0</v>
      </c>
      <c r="S1195" s="202"/>
      <c r="T1195" s="91">
        <f t="shared" si="121"/>
        <v>0</v>
      </c>
      <c r="U1195" s="201">
        <f>IF(V1195&gt;0,VLOOKUP($D1195,'BBLM COMCHECK'!$A:$Z,25,0),0)</f>
        <v>0</v>
      </c>
      <c r="V1195" s="202"/>
      <c r="W1195" s="91">
        <f t="shared" si="122"/>
        <v>0</v>
      </c>
      <c r="X1195" s="201">
        <f>IF(Y1195&gt;0,VLOOKUP($D1195,'BBLM COMCHECK'!$A:$Z,25,0),0)</f>
        <v>0</v>
      </c>
      <c r="Y1195" s="202"/>
      <c r="Z1195" s="91">
        <f t="shared" si="123"/>
        <v>0</v>
      </c>
      <c r="AA1195" s="203" t="str">
        <f>VLOOKUP(D1195,'BBLM COMCHECK'!$A:$I,9,0)</f>
        <v>normal</v>
      </c>
      <c r="AB1195" s="204">
        <f>VLOOKUP(D1195,'BBLM COMCHECK'!$A:$L,12,0)</f>
        <v>2</v>
      </c>
      <c r="AC1195" s="201">
        <f t="shared" si="124"/>
        <v>1</v>
      </c>
      <c r="AD1195" s="94"/>
      <c r="AE1195" s="201"/>
      <c r="AF1195" s="201"/>
      <c r="AG1195" s="201"/>
      <c r="AH1195" s="201"/>
      <c r="AI1195" s="94"/>
      <c r="AJ1195" s="94"/>
      <c r="AK1195" s="87" t="s">
        <v>191</v>
      </c>
      <c r="AL1195" s="87" t="str">
        <f t="shared" si="125"/>
        <v>2026-01-15|06030|1025539000|0||0|1</v>
      </c>
      <c r="AP1195" s="198"/>
      <c r="AQ1195" s="198"/>
      <c r="AR1195" s="198"/>
      <c r="BC1195" s="87"/>
      <c r="BD1195" s="89" t="s">
        <v>192</v>
      </c>
      <c r="BE1195" s="87"/>
    </row>
    <row r="1196" spans="1:57" ht="26.25" customHeight="1">
      <c r="A1196" s="87" t="s">
        <v>795</v>
      </c>
      <c r="B1196" s="87" t="s">
        <v>75</v>
      </c>
      <c r="C1196" s="87" t="s">
        <v>75</v>
      </c>
      <c r="D1196" s="92" t="s">
        <v>1765</v>
      </c>
      <c r="E1196" s="92" t="s">
        <v>86</v>
      </c>
      <c r="F1196" s="92" t="s">
        <v>1754</v>
      </c>
      <c r="G1196" s="93" t="s">
        <v>133</v>
      </c>
      <c r="H1196" s="93">
        <v>11</v>
      </c>
      <c r="I1196" s="94" t="s">
        <v>20</v>
      </c>
      <c r="J1196" s="148" t="s">
        <v>194</v>
      </c>
      <c r="K1196" s="93" t="s">
        <v>195</v>
      </c>
      <c r="L1196" s="94" t="s">
        <v>196</v>
      </c>
      <c r="M1196" s="94">
        <v>8</v>
      </c>
      <c r="N1196" s="95">
        <f t="shared" si="119"/>
        <v>0</v>
      </c>
      <c r="O1196" s="201">
        <f>IF(P1196&gt;0,VLOOKUP($D1196,'BBLM COMCHECK'!$A:$S,14,0),0)</f>
        <v>0</v>
      </c>
      <c r="P1196" s="202"/>
      <c r="Q1196" s="91">
        <f t="shared" si="120"/>
        <v>0</v>
      </c>
      <c r="R1196" s="201">
        <f>IF(S1196&gt;0,VLOOKUP($D1196,'BBLM COMCHECK'!$A:$S,15,0),0)</f>
        <v>0</v>
      </c>
      <c r="S1196" s="202"/>
      <c r="T1196" s="91">
        <f t="shared" si="121"/>
        <v>0</v>
      </c>
      <c r="U1196" s="201">
        <f>IF(V1196&gt;0,VLOOKUP($D1196,'BBLM COMCHECK'!$A:$Z,25,0),0)</f>
        <v>0</v>
      </c>
      <c r="V1196" s="202"/>
      <c r="W1196" s="91">
        <f t="shared" si="122"/>
        <v>0</v>
      </c>
      <c r="X1196" s="201">
        <f>IF(Y1196&gt;0,VLOOKUP($D1196,'BBLM COMCHECK'!$A:$Z,25,0),0)</f>
        <v>0</v>
      </c>
      <c r="Y1196" s="202"/>
      <c r="Z1196" s="91">
        <f t="shared" si="123"/>
        <v>0</v>
      </c>
      <c r="AA1196" s="203" t="str">
        <f>VLOOKUP(D1196,'BBLM COMCHECK'!$A:$I,9,0)</f>
        <v>normal</v>
      </c>
      <c r="AB1196" s="204">
        <f>VLOOKUP(D1196,'BBLM COMCHECK'!$A:$L,12,0)</f>
        <v>120</v>
      </c>
      <c r="AC1196" s="201">
        <f t="shared" si="124"/>
        <v>0</v>
      </c>
      <c r="AD1196" s="94"/>
      <c r="AE1196" s="201"/>
      <c r="AF1196" s="201"/>
      <c r="AG1196" s="201"/>
      <c r="AH1196" s="201"/>
      <c r="AI1196" s="94"/>
      <c r="AJ1196" s="94"/>
      <c r="AK1196" s="87" t="s">
        <v>197</v>
      </c>
      <c r="AL1196" s="87" t="str">
        <f t="shared" si="125"/>
        <v>2026-01-15|06030|1032759000|0||0|1</v>
      </c>
      <c r="AP1196" s="198"/>
      <c r="AQ1196" s="198"/>
      <c r="AR1196" s="198"/>
      <c r="BC1196" s="87"/>
      <c r="BD1196" s="89" t="s">
        <v>198</v>
      </c>
      <c r="BE1196" s="87"/>
    </row>
    <row r="1197" spans="1:57" ht="26.25" customHeight="1">
      <c r="A1197" s="87" t="s">
        <v>796</v>
      </c>
      <c r="B1197" s="87" t="s">
        <v>75</v>
      </c>
      <c r="C1197" s="87" t="s">
        <v>75</v>
      </c>
      <c r="D1197" s="92" t="s">
        <v>1766</v>
      </c>
      <c r="E1197" s="92" t="s">
        <v>86</v>
      </c>
      <c r="F1197" s="92" t="s">
        <v>1754</v>
      </c>
      <c r="G1197" s="93" t="s">
        <v>133</v>
      </c>
      <c r="H1197" s="93">
        <v>21</v>
      </c>
      <c r="I1197" s="94" t="s">
        <v>24</v>
      </c>
      <c r="J1197" s="148" t="s">
        <v>200</v>
      </c>
      <c r="K1197" s="93" t="s">
        <v>201</v>
      </c>
      <c r="L1197" s="94" t="s">
        <v>202</v>
      </c>
      <c r="M1197" s="94">
        <v>20</v>
      </c>
      <c r="N1197" s="95">
        <f t="shared" si="119"/>
        <v>0</v>
      </c>
      <c r="O1197" s="201">
        <f>IF(P1197&gt;0,VLOOKUP($D1197,'BBLM COMCHECK'!$A:$S,14,0),0)</f>
        <v>0</v>
      </c>
      <c r="P1197" s="202"/>
      <c r="Q1197" s="91">
        <f t="shared" si="120"/>
        <v>0</v>
      </c>
      <c r="R1197" s="201">
        <f>IF(S1197&gt;0,VLOOKUP($D1197,'BBLM COMCHECK'!$A:$S,15,0),0)</f>
        <v>0</v>
      </c>
      <c r="S1197" s="202"/>
      <c r="T1197" s="91">
        <f t="shared" si="121"/>
        <v>0</v>
      </c>
      <c r="U1197" s="201">
        <f>IF(V1197&gt;0,VLOOKUP($D1197,'BBLM COMCHECK'!$A:$Z,25,0),0)</f>
        <v>0</v>
      </c>
      <c r="V1197" s="202"/>
      <c r="W1197" s="91">
        <f t="shared" si="122"/>
        <v>0</v>
      </c>
      <c r="X1197" s="201">
        <f>IF(Y1197&gt;0,VLOOKUP($D1197,'BBLM COMCHECK'!$A:$Z,25,0),0)</f>
        <v>0</v>
      </c>
      <c r="Y1197" s="202"/>
      <c r="Z1197" s="91">
        <f t="shared" si="123"/>
        <v>0</v>
      </c>
      <c r="AA1197" s="203" t="str">
        <f>VLOOKUP(D1197,'BBLM COMCHECK'!$A:$I,9,0)</f>
        <v>normal</v>
      </c>
      <c r="AB1197" s="204">
        <f>VLOOKUP(D1197,'BBLM COMCHECK'!$A:$L,12,0)</f>
        <v>3054</v>
      </c>
      <c r="AC1197" s="201">
        <f t="shared" si="124"/>
        <v>0</v>
      </c>
      <c r="AD1197" s="94"/>
      <c r="AE1197" s="201"/>
      <c r="AF1197" s="201"/>
      <c r="AG1197" s="201"/>
      <c r="AH1197" s="201"/>
      <c r="AI1197" s="94"/>
      <c r="AJ1197" s="94"/>
      <c r="AK1197" s="87" t="s">
        <v>203</v>
      </c>
      <c r="AL1197" s="87" t="str">
        <f t="shared" si="125"/>
        <v>2026-01-15|06030|1035433000|0||0|1</v>
      </c>
      <c r="AP1197" s="198"/>
      <c r="AQ1197" s="198"/>
      <c r="AR1197" s="198"/>
      <c r="BC1197" s="87"/>
      <c r="BD1197" s="89" t="s">
        <v>204</v>
      </c>
      <c r="BE1197" s="87"/>
    </row>
    <row r="1198" spans="1:57" ht="26.25" customHeight="1">
      <c r="A1198" s="87" t="s">
        <v>797</v>
      </c>
      <c r="B1198" s="87" t="s">
        <v>75</v>
      </c>
      <c r="C1198" s="87" t="s">
        <v>75</v>
      </c>
      <c r="D1198" s="92" t="s">
        <v>1767</v>
      </c>
      <c r="E1198" s="92" t="s">
        <v>86</v>
      </c>
      <c r="F1198" s="92" t="s">
        <v>1754</v>
      </c>
      <c r="G1198" s="93" t="s">
        <v>133</v>
      </c>
      <c r="H1198" s="93">
        <v>17</v>
      </c>
      <c r="I1198" s="94" t="s">
        <v>22</v>
      </c>
      <c r="J1198" s="148" t="s">
        <v>206</v>
      </c>
      <c r="K1198" s="93" t="s">
        <v>207</v>
      </c>
      <c r="L1198" s="94" t="s">
        <v>208</v>
      </c>
      <c r="M1198" s="94">
        <v>20</v>
      </c>
      <c r="N1198" s="95">
        <f t="shared" si="119"/>
        <v>0</v>
      </c>
      <c r="O1198" s="201">
        <f>IF(P1198&gt;0,VLOOKUP($D1198,'BBLM COMCHECK'!$A:$S,14,0),0)</f>
        <v>0</v>
      </c>
      <c r="P1198" s="202"/>
      <c r="Q1198" s="91">
        <f t="shared" si="120"/>
        <v>0</v>
      </c>
      <c r="R1198" s="201">
        <f>IF(S1198&gt;0,VLOOKUP($D1198,'BBLM COMCHECK'!$A:$S,15,0),0)</f>
        <v>0</v>
      </c>
      <c r="S1198" s="202"/>
      <c r="T1198" s="91">
        <f t="shared" si="121"/>
        <v>0</v>
      </c>
      <c r="U1198" s="201">
        <f>IF(V1198&gt;0,VLOOKUP($D1198,'BBLM COMCHECK'!$A:$Z,25,0),0)</f>
        <v>0</v>
      </c>
      <c r="V1198" s="202"/>
      <c r="W1198" s="91">
        <f t="shared" si="122"/>
        <v>0</v>
      </c>
      <c r="X1198" s="201">
        <f>IF(Y1198&gt;0,VLOOKUP($D1198,'BBLM COMCHECK'!$A:$Z,25,0),0)</f>
        <v>0</v>
      </c>
      <c r="Y1198" s="202"/>
      <c r="Z1198" s="91">
        <f t="shared" si="123"/>
        <v>0</v>
      </c>
      <c r="AA1198" s="203" t="str">
        <f>VLOOKUP(D1198,'BBLM COMCHECK'!$A:$I,9,0)</f>
        <v>order stop</v>
      </c>
      <c r="AB1198" s="204">
        <f>VLOOKUP(D1198,'BBLM COMCHECK'!$A:$L,12,0)</f>
        <v>3241</v>
      </c>
      <c r="AC1198" s="201">
        <f t="shared" si="124"/>
        <v>0</v>
      </c>
      <c r="AD1198" s="94"/>
      <c r="AE1198" s="201"/>
      <c r="AF1198" s="201"/>
      <c r="AG1198" s="201"/>
      <c r="AH1198" s="201"/>
      <c r="AI1198" s="94"/>
      <c r="AJ1198" s="94"/>
      <c r="AK1198" s="87" t="s">
        <v>209</v>
      </c>
      <c r="AL1198" s="87" t="str">
        <f t="shared" si="125"/>
        <v>2026-01-15|06030|1035633000|0||0|1</v>
      </c>
      <c r="AP1198" s="198"/>
      <c r="AQ1198" s="198"/>
      <c r="AR1198" s="198"/>
      <c r="BC1198" s="87"/>
      <c r="BD1198" s="89" t="s">
        <v>210</v>
      </c>
      <c r="BE1198" s="87"/>
    </row>
    <row r="1199" spans="1:57" ht="26.25" customHeight="1">
      <c r="A1199" s="87" t="s">
        <v>798</v>
      </c>
      <c r="B1199" s="87" t="s">
        <v>75</v>
      </c>
      <c r="C1199" s="87" t="s">
        <v>75</v>
      </c>
      <c r="D1199" s="92" t="s">
        <v>1768</v>
      </c>
      <c r="E1199" s="92" t="s">
        <v>86</v>
      </c>
      <c r="F1199" s="92" t="s">
        <v>1754</v>
      </c>
      <c r="G1199" s="93" t="s">
        <v>133</v>
      </c>
      <c r="H1199" s="93">
        <v>17</v>
      </c>
      <c r="I1199" s="94" t="s">
        <v>22</v>
      </c>
      <c r="J1199" s="148" t="s">
        <v>212</v>
      </c>
      <c r="K1199" s="93" t="s">
        <v>213</v>
      </c>
      <c r="L1199" s="94" t="s">
        <v>214</v>
      </c>
      <c r="M1199" s="94">
        <v>20</v>
      </c>
      <c r="N1199" s="95">
        <f t="shared" si="119"/>
        <v>0</v>
      </c>
      <c r="O1199" s="201">
        <f>IF(P1199&gt;0,VLOOKUP($D1199,'BBLM COMCHECK'!$A:$S,14,0),0)</f>
        <v>0</v>
      </c>
      <c r="P1199" s="202"/>
      <c r="Q1199" s="91">
        <f t="shared" si="120"/>
        <v>0</v>
      </c>
      <c r="R1199" s="201">
        <f>IF(S1199&gt;0,VLOOKUP($D1199,'BBLM COMCHECK'!$A:$S,15,0),0)</f>
        <v>0</v>
      </c>
      <c r="S1199" s="202"/>
      <c r="T1199" s="91">
        <f t="shared" si="121"/>
        <v>0</v>
      </c>
      <c r="U1199" s="201">
        <f>IF(V1199&gt;0,VLOOKUP($D1199,'BBLM COMCHECK'!$A:$Z,25,0),0)</f>
        <v>0</v>
      </c>
      <c r="V1199" s="202"/>
      <c r="W1199" s="91">
        <f t="shared" si="122"/>
        <v>0</v>
      </c>
      <c r="X1199" s="201">
        <f>IF(Y1199&gt;0,VLOOKUP($D1199,'BBLM COMCHECK'!$A:$Z,25,0),0)</f>
        <v>0</v>
      </c>
      <c r="Y1199" s="202"/>
      <c r="Z1199" s="91">
        <f t="shared" si="123"/>
        <v>0</v>
      </c>
      <c r="AA1199" s="203" t="str">
        <f>VLOOKUP(D1199,'BBLM COMCHECK'!$A:$I,9,0)</f>
        <v>order stop</v>
      </c>
      <c r="AB1199" s="204">
        <f>VLOOKUP(D1199,'BBLM COMCHECK'!$A:$L,12,0)</f>
        <v>1645</v>
      </c>
      <c r="AC1199" s="201">
        <f t="shared" si="124"/>
        <v>0</v>
      </c>
      <c r="AD1199" s="94"/>
      <c r="AE1199" s="201"/>
      <c r="AF1199" s="201"/>
      <c r="AG1199" s="201"/>
      <c r="AH1199" s="201"/>
      <c r="AI1199" s="94"/>
      <c r="AJ1199" s="94"/>
      <c r="AK1199" s="87" t="s">
        <v>215</v>
      </c>
      <c r="AL1199" s="87" t="str">
        <f t="shared" si="125"/>
        <v>2026-01-15|06030|1035634000|0||0|1</v>
      </c>
      <c r="AP1199" s="198"/>
      <c r="AQ1199" s="198"/>
      <c r="AR1199" s="198"/>
      <c r="BC1199" s="87"/>
      <c r="BD1199" s="89" t="s">
        <v>216</v>
      </c>
      <c r="BE1199" s="87"/>
    </row>
    <row r="1200" spans="1:57" ht="26.25" customHeight="1">
      <c r="A1200" s="87" t="s">
        <v>799</v>
      </c>
      <c r="B1200" s="87" t="s">
        <v>75</v>
      </c>
      <c r="C1200" s="87" t="s">
        <v>75</v>
      </c>
      <c r="D1200" s="92" t="s">
        <v>1769</v>
      </c>
      <c r="E1200" s="92" t="s">
        <v>86</v>
      </c>
      <c r="F1200" s="92" t="s">
        <v>1754</v>
      </c>
      <c r="G1200" s="93" t="s">
        <v>133</v>
      </c>
      <c r="H1200" s="93">
        <v>27</v>
      </c>
      <c r="I1200" s="94" t="s">
        <v>27</v>
      </c>
      <c r="J1200" s="148" t="s">
        <v>218</v>
      </c>
      <c r="K1200" s="93" t="s">
        <v>219</v>
      </c>
      <c r="L1200" s="94" t="s">
        <v>220</v>
      </c>
      <c r="M1200" s="94">
        <v>12</v>
      </c>
      <c r="N1200" s="95">
        <f t="shared" si="119"/>
        <v>0</v>
      </c>
      <c r="O1200" s="201">
        <f>IF(P1200&gt;0,VLOOKUP($D1200,'BBLM COMCHECK'!$A:$S,14,0),0)</f>
        <v>0</v>
      </c>
      <c r="P1200" s="202"/>
      <c r="Q1200" s="91">
        <f t="shared" si="120"/>
        <v>0</v>
      </c>
      <c r="R1200" s="201">
        <f>IF(S1200&gt;0,VLOOKUP($D1200,'BBLM COMCHECK'!$A:$S,15,0),0)</f>
        <v>0</v>
      </c>
      <c r="S1200" s="202"/>
      <c r="T1200" s="91">
        <f t="shared" si="121"/>
        <v>0</v>
      </c>
      <c r="U1200" s="201">
        <f>IF(V1200&gt;0,VLOOKUP($D1200,'BBLM COMCHECK'!$A:$Z,25,0),0)</f>
        <v>0</v>
      </c>
      <c r="V1200" s="202"/>
      <c r="W1200" s="91">
        <f t="shared" si="122"/>
        <v>0</v>
      </c>
      <c r="X1200" s="201">
        <f>IF(Y1200&gt;0,VLOOKUP($D1200,'BBLM COMCHECK'!$A:$Z,25,0),0)</f>
        <v>0</v>
      </c>
      <c r="Y1200" s="202"/>
      <c r="Z1200" s="91">
        <f t="shared" si="123"/>
        <v>0</v>
      </c>
      <c r="AA1200" s="203" t="str">
        <f>VLOOKUP(D1200,'BBLM COMCHECK'!$A:$I,9,0)</f>
        <v>normal</v>
      </c>
      <c r="AB1200" s="204">
        <f>VLOOKUP(D1200,'BBLM COMCHECK'!$A:$L,12,0)</f>
        <v>303</v>
      </c>
      <c r="AC1200" s="201">
        <f t="shared" si="124"/>
        <v>0</v>
      </c>
      <c r="AD1200" s="94"/>
      <c r="AE1200" s="201"/>
      <c r="AF1200" s="201"/>
      <c r="AG1200" s="201"/>
      <c r="AH1200" s="201"/>
      <c r="AI1200" s="94"/>
      <c r="AJ1200" s="94"/>
      <c r="AK1200" s="87" t="s">
        <v>221</v>
      </c>
      <c r="AL1200" s="87" t="str">
        <f t="shared" si="125"/>
        <v>2026-01-15|06030|1038886000|0||0|1</v>
      </c>
      <c r="AP1200" s="198"/>
      <c r="AQ1200" s="198"/>
      <c r="AR1200" s="198"/>
      <c r="BC1200" s="87"/>
      <c r="BD1200" s="89" t="s">
        <v>222</v>
      </c>
      <c r="BE1200" s="87"/>
    </row>
    <row r="1201" spans="1:57" ht="26.25" customHeight="1">
      <c r="A1201" s="87" t="s">
        <v>800</v>
      </c>
      <c r="B1201" s="87" t="s">
        <v>75</v>
      </c>
      <c r="C1201" s="87" t="s">
        <v>75</v>
      </c>
      <c r="D1201" s="92" t="s">
        <v>1770</v>
      </c>
      <c r="E1201" s="92" t="s">
        <v>86</v>
      </c>
      <c r="F1201" s="92" t="s">
        <v>1754</v>
      </c>
      <c r="G1201" s="93" t="s">
        <v>133</v>
      </c>
      <c r="H1201" s="93">
        <v>27</v>
      </c>
      <c r="I1201" s="94" t="s">
        <v>27</v>
      </c>
      <c r="J1201" s="148" t="s">
        <v>224</v>
      </c>
      <c r="K1201" s="93" t="s">
        <v>225</v>
      </c>
      <c r="L1201" s="94" t="s">
        <v>226</v>
      </c>
      <c r="M1201" s="94">
        <v>1</v>
      </c>
      <c r="N1201" s="95">
        <f t="shared" si="119"/>
        <v>0</v>
      </c>
      <c r="O1201" s="201">
        <f>IF(P1201&gt;0,VLOOKUP($D1201,'BBLM COMCHECK'!$A:$S,14,0),0)</f>
        <v>0</v>
      </c>
      <c r="P1201" s="202"/>
      <c r="Q1201" s="91">
        <f t="shared" si="120"/>
        <v>0</v>
      </c>
      <c r="R1201" s="201">
        <f>IF(S1201&gt;0,VLOOKUP($D1201,'BBLM COMCHECK'!$A:$S,15,0),0)</f>
        <v>0</v>
      </c>
      <c r="S1201" s="202"/>
      <c r="T1201" s="91">
        <f t="shared" si="121"/>
        <v>0</v>
      </c>
      <c r="U1201" s="201">
        <f>IF(V1201&gt;0,VLOOKUP($D1201,'BBLM COMCHECK'!$A:$Z,25,0),0)</f>
        <v>0</v>
      </c>
      <c r="V1201" s="202"/>
      <c r="W1201" s="91">
        <f t="shared" si="122"/>
        <v>0</v>
      </c>
      <c r="X1201" s="201">
        <f>IF(Y1201&gt;0,VLOOKUP($D1201,'BBLM COMCHECK'!$A:$Z,25,0),0)</f>
        <v>0</v>
      </c>
      <c r="Y1201" s="202"/>
      <c r="Z1201" s="91">
        <f t="shared" si="123"/>
        <v>0</v>
      </c>
      <c r="AA1201" s="203" t="str">
        <f>VLOOKUP(D1201,'BBLM COMCHECK'!$A:$I,9,0)</f>
        <v>order stop</v>
      </c>
      <c r="AB1201" s="204">
        <f>VLOOKUP(D1201,'BBLM COMCHECK'!$A:$L,12,0)</f>
        <v>394</v>
      </c>
      <c r="AC1201" s="201">
        <f t="shared" si="124"/>
        <v>0</v>
      </c>
      <c r="AD1201" s="94"/>
      <c r="AE1201" s="201"/>
      <c r="AF1201" s="201"/>
      <c r="AG1201" s="201"/>
      <c r="AH1201" s="201"/>
      <c r="AI1201" s="94"/>
      <c r="AJ1201" s="94"/>
      <c r="AK1201" s="87" t="s">
        <v>227</v>
      </c>
      <c r="AL1201" s="87" t="str">
        <f t="shared" si="125"/>
        <v>2026-01-15|06030|1038932000|0||0|1</v>
      </c>
      <c r="AP1201" s="198"/>
      <c r="AQ1201" s="198"/>
      <c r="AR1201" s="198"/>
      <c r="BC1201" s="87"/>
      <c r="BD1201" s="89" t="s">
        <v>228</v>
      </c>
      <c r="BE1201" s="87"/>
    </row>
    <row r="1202" spans="1:57" ht="26.25" customHeight="1">
      <c r="A1202" s="87" t="s">
        <v>801</v>
      </c>
      <c r="B1202" s="87" t="s">
        <v>75</v>
      </c>
      <c r="C1202" s="87" t="s">
        <v>75</v>
      </c>
      <c r="D1202" s="92" t="s">
        <v>1771</v>
      </c>
      <c r="E1202" s="92" t="s">
        <v>86</v>
      </c>
      <c r="F1202" s="92" t="s">
        <v>1754</v>
      </c>
      <c r="G1202" s="93" t="s">
        <v>133</v>
      </c>
      <c r="H1202" s="93">
        <v>26</v>
      </c>
      <c r="I1202" s="94" t="s">
        <v>25</v>
      </c>
      <c r="J1202" s="148" t="s">
        <v>230</v>
      </c>
      <c r="K1202" s="93" t="s">
        <v>231</v>
      </c>
      <c r="L1202" s="94" t="s">
        <v>232</v>
      </c>
      <c r="M1202" s="94">
        <v>12</v>
      </c>
      <c r="N1202" s="95">
        <f t="shared" si="119"/>
        <v>0</v>
      </c>
      <c r="O1202" s="201">
        <f>IF(P1202&gt;0,VLOOKUP($D1202,'BBLM COMCHECK'!$A:$S,14,0),0)</f>
        <v>0</v>
      </c>
      <c r="P1202" s="202"/>
      <c r="Q1202" s="91">
        <f t="shared" si="120"/>
        <v>0</v>
      </c>
      <c r="R1202" s="201">
        <f>IF(S1202&gt;0,VLOOKUP($D1202,'BBLM COMCHECK'!$A:$S,15,0),0)</f>
        <v>0</v>
      </c>
      <c r="S1202" s="202"/>
      <c r="T1202" s="91">
        <f t="shared" si="121"/>
        <v>0</v>
      </c>
      <c r="U1202" s="201">
        <f>IF(V1202&gt;0,VLOOKUP($D1202,'BBLM COMCHECK'!$A:$Z,25,0),0)</f>
        <v>0</v>
      </c>
      <c r="V1202" s="202"/>
      <c r="W1202" s="91">
        <f t="shared" si="122"/>
        <v>0</v>
      </c>
      <c r="X1202" s="201">
        <f>IF(Y1202&gt;0,VLOOKUP($D1202,'BBLM COMCHECK'!$A:$Z,25,0),0)</f>
        <v>0</v>
      </c>
      <c r="Y1202" s="202"/>
      <c r="Z1202" s="91">
        <f t="shared" si="123"/>
        <v>0</v>
      </c>
      <c r="AA1202" s="203" t="str">
        <f>VLOOKUP(D1202,'BBLM COMCHECK'!$A:$I,9,0)</f>
        <v>order stop</v>
      </c>
      <c r="AB1202" s="204">
        <f>VLOOKUP(D1202,'BBLM COMCHECK'!$A:$L,12,0)</f>
        <v>2985</v>
      </c>
      <c r="AC1202" s="201">
        <f t="shared" si="124"/>
        <v>0</v>
      </c>
      <c r="AD1202" s="94"/>
      <c r="AE1202" s="201"/>
      <c r="AF1202" s="201"/>
      <c r="AG1202" s="201"/>
      <c r="AH1202" s="201"/>
      <c r="AI1202" s="94"/>
      <c r="AJ1202" s="94"/>
      <c r="AK1202" s="87" t="s">
        <v>233</v>
      </c>
      <c r="AL1202" s="87" t="str">
        <f t="shared" si="125"/>
        <v>2026-01-15|06030|1055785000|0||0|1</v>
      </c>
      <c r="AP1202" s="198"/>
      <c r="AQ1202" s="198"/>
      <c r="AR1202" s="198"/>
      <c r="BC1202" s="87"/>
      <c r="BD1202" s="89" t="s">
        <v>234</v>
      </c>
      <c r="BE1202" s="87"/>
    </row>
    <row r="1203" spans="1:57" ht="26.25" customHeight="1">
      <c r="A1203" s="87" t="s">
        <v>802</v>
      </c>
      <c r="B1203" s="87" t="s">
        <v>75</v>
      </c>
      <c r="C1203" s="87" t="s">
        <v>75</v>
      </c>
      <c r="D1203" s="92" t="s">
        <v>1772</v>
      </c>
      <c r="E1203" s="92" t="s">
        <v>86</v>
      </c>
      <c r="F1203" s="92" t="s">
        <v>1754</v>
      </c>
      <c r="G1203" s="93" t="s">
        <v>133</v>
      </c>
      <c r="H1203" s="93">
        <v>27</v>
      </c>
      <c r="I1203" s="94" t="s">
        <v>27</v>
      </c>
      <c r="J1203" s="148" t="s">
        <v>236</v>
      </c>
      <c r="K1203" s="93" t="s">
        <v>237</v>
      </c>
      <c r="L1203" s="94" t="s">
        <v>238</v>
      </c>
      <c r="M1203" s="94">
        <v>12</v>
      </c>
      <c r="N1203" s="95">
        <f t="shared" si="119"/>
        <v>0</v>
      </c>
      <c r="O1203" s="201">
        <f>IF(P1203&gt;0,VLOOKUP($D1203,'BBLM COMCHECK'!$A:$S,14,0),0)</f>
        <v>0</v>
      </c>
      <c r="P1203" s="202"/>
      <c r="Q1203" s="91">
        <f t="shared" si="120"/>
        <v>0</v>
      </c>
      <c r="R1203" s="201">
        <f>IF(S1203&gt;0,VLOOKUP($D1203,'BBLM COMCHECK'!$A:$S,15,0),0)</f>
        <v>0</v>
      </c>
      <c r="S1203" s="202"/>
      <c r="T1203" s="91">
        <f t="shared" si="121"/>
        <v>0</v>
      </c>
      <c r="U1203" s="201">
        <f>IF(V1203&gt;0,VLOOKUP($D1203,'BBLM COMCHECK'!$A:$Z,25,0),0)</f>
        <v>0</v>
      </c>
      <c r="V1203" s="202"/>
      <c r="W1203" s="91">
        <f t="shared" si="122"/>
        <v>0</v>
      </c>
      <c r="X1203" s="201">
        <f>IF(Y1203&gt;0,VLOOKUP($D1203,'BBLM COMCHECK'!$A:$Z,25,0),0)</f>
        <v>0</v>
      </c>
      <c r="Y1203" s="202"/>
      <c r="Z1203" s="91">
        <f t="shared" si="123"/>
        <v>0</v>
      </c>
      <c r="AA1203" s="203" t="str">
        <f>VLOOKUP(D1203,'BBLM COMCHECK'!$A:$I,9,0)</f>
        <v>normal</v>
      </c>
      <c r="AB1203" s="204">
        <f>VLOOKUP(D1203,'BBLM COMCHECK'!$A:$L,12,0)</f>
        <v>158</v>
      </c>
      <c r="AC1203" s="201">
        <f t="shared" si="124"/>
        <v>0</v>
      </c>
      <c r="AD1203" s="94"/>
      <c r="AE1203" s="201"/>
      <c r="AF1203" s="201"/>
      <c r="AG1203" s="201"/>
      <c r="AH1203" s="201"/>
      <c r="AI1203" s="94"/>
      <c r="AJ1203" s="94"/>
      <c r="AK1203" s="87" t="s">
        <v>239</v>
      </c>
      <c r="AL1203" s="87" t="str">
        <f t="shared" si="125"/>
        <v>2026-01-15|06030|1058499000|0||0|1</v>
      </c>
      <c r="AP1203" s="198"/>
      <c r="AQ1203" s="198"/>
      <c r="AR1203" s="198"/>
      <c r="BC1203" s="87"/>
      <c r="BD1203" s="89" t="s">
        <v>240</v>
      </c>
      <c r="BE1203" s="87"/>
    </row>
    <row r="1204" spans="1:57" ht="26.25" customHeight="1">
      <c r="A1204" s="87" t="s">
        <v>803</v>
      </c>
      <c r="B1204" s="87" t="s">
        <v>75</v>
      </c>
      <c r="C1204" s="87" t="s">
        <v>75</v>
      </c>
      <c r="D1204" s="92" t="s">
        <v>1773</v>
      </c>
      <c r="E1204" s="92" t="s">
        <v>86</v>
      </c>
      <c r="F1204" s="92" t="s">
        <v>1754</v>
      </c>
      <c r="G1204" s="93" t="s">
        <v>133</v>
      </c>
      <c r="H1204" s="93">
        <v>11</v>
      </c>
      <c r="I1204" s="94" t="s">
        <v>20</v>
      </c>
      <c r="J1204" s="148" t="s">
        <v>242</v>
      </c>
      <c r="K1204" s="93" t="s">
        <v>243</v>
      </c>
      <c r="L1204" s="94" t="s">
        <v>244</v>
      </c>
      <c r="M1204" s="94">
        <v>16</v>
      </c>
      <c r="N1204" s="95">
        <f t="shared" si="119"/>
        <v>0</v>
      </c>
      <c r="O1204" s="201">
        <f>IF(P1204&gt;0,VLOOKUP($D1204,'BBLM COMCHECK'!$A:$S,14,0),0)</f>
        <v>0</v>
      </c>
      <c r="P1204" s="202"/>
      <c r="Q1204" s="91">
        <f t="shared" si="120"/>
        <v>0</v>
      </c>
      <c r="R1204" s="201">
        <f>IF(S1204&gt;0,VLOOKUP($D1204,'BBLM COMCHECK'!$A:$S,15,0),0)</f>
        <v>0</v>
      </c>
      <c r="S1204" s="202"/>
      <c r="T1204" s="91">
        <f t="shared" si="121"/>
        <v>0</v>
      </c>
      <c r="U1204" s="201">
        <f>IF(V1204&gt;0,VLOOKUP($D1204,'BBLM COMCHECK'!$A:$Z,25,0),0)</f>
        <v>0</v>
      </c>
      <c r="V1204" s="202"/>
      <c r="W1204" s="91">
        <f t="shared" si="122"/>
        <v>0</v>
      </c>
      <c r="X1204" s="201">
        <f>IF(Y1204&gt;0,VLOOKUP($D1204,'BBLM COMCHECK'!$A:$Z,25,0),0)</f>
        <v>0</v>
      </c>
      <c r="Y1204" s="202"/>
      <c r="Z1204" s="91">
        <f t="shared" si="123"/>
        <v>0</v>
      </c>
      <c r="AA1204" s="203" t="str">
        <f>VLOOKUP(D1204,'BBLM COMCHECK'!$A:$I,9,0)</f>
        <v>normal</v>
      </c>
      <c r="AB1204" s="204">
        <f>VLOOKUP(D1204,'BBLM COMCHECK'!$A:$L,12,0)</f>
        <v>346</v>
      </c>
      <c r="AC1204" s="201">
        <f t="shared" si="124"/>
        <v>0</v>
      </c>
      <c r="AD1204" s="94"/>
      <c r="AE1204" s="201"/>
      <c r="AF1204" s="201"/>
      <c r="AG1204" s="201"/>
      <c r="AH1204" s="201"/>
      <c r="AI1204" s="94"/>
      <c r="AJ1204" s="94"/>
      <c r="AK1204" s="87" t="s">
        <v>245</v>
      </c>
      <c r="AL1204" s="87" t="str">
        <f t="shared" si="125"/>
        <v>2026-01-15|06030|1064670000|0||0|1</v>
      </c>
      <c r="AP1204" s="198"/>
      <c r="AQ1204" s="198"/>
      <c r="AR1204" s="198"/>
      <c r="BC1204" s="87"/>
      <c r="BD1204" s="89" t="s">
        <v>246</v>
      </c>
      <c r="BE1204" s="87"/>
    </row>
    <row r="1205" spans="1:57" ht="26.25" customHeight="1">
      <c r="A1205" s="87" t="s">
        <v>804</v>
      </c>
      <c r="B1205" s="87" t="s">
        <v>75</v>
      </c>
      <c r="C1205" s="87" t="s">
        <v>75</v>
      </c>
      <c r="D1205" s="92" t="s">
        <v>1774</v>
      </c>
      <c r="E1205" s="92" t="s">
        <v>86</v>
      </c>
      <c r="F1205" s="92" t="s">
        <v>1754</v>
      </c>
      <c r="G1205" s="93" t="s">
        <v>133</v>
      </c>
      <c r="H1205" s="93">
        <v>11</v>
      </c>
      <c r="I1205" s="94" t="s">
        <v>20</v>
      </c>
      <c r="J1205" s="148" t="s">
        <v>248</v>
      </c>
      <c r="K1205" s="93" t="s">
        <v>249</v>
      </c>
      <c r="L1205" s="94" t="s">
        <v>250</v>
      </c>
      <c r="M1205" s="94">
        <v>28</v>
      </c>
      <c r="N1205" s="95">
        <f t="shared" si="119"/>
        <v>0</v>
      </c>
      <c r="O1205" s="201">
        <f>IF(P1205&gt;0,VLOOKUP($D1205,'BBLM COMCHECK'!$A:$S,14,0),0)</f>
        <v>0</v>
      </c>
      <c r="P1205" s="202"/>
      <c r="Q1205" s="91">
        <f t="shared" si="120"/>
        <v>0</v>
      </c>
      <c r="R1205" s="201">
        <f>IF(S1205&gt;0,VLOOKUP($D1205,'BBLM COMCHECK'!$A:$S,15,0),0)</f>
        <v>0</v>
      </c>
      <c r="S1205" s="202"/>
      <c r="T1205" s="91">
        <f t="shared" si="121"/>
        <v>0</v>
      </c>
      <c r="U1205" s="201">
        <f>IF(V1205&gt;0,VLOOKUP($D1205,'BBLM COMCHECK'!$A:$Z,25,0),0)</f>
        <v>0</v>
      </c>
      <c r="V1205" s="202"/>
      <c r="W1205" s="91">
        <f t="shared" si="122"/>
        <v>0</v>
      </c>
      <c r="X1205" s="201">
        <f>IF(Y1205&gt;0,VLOOKUP($D1205,'BBLM COMCHECK'!$A:$Z,25,0),0)</f>
        <v>0</v>
      </c>
      <c r="Y1205" s="202"/>
      <c r="Z1205" s="91">
        <f t="shared" si="123"/>
        <v>0</v>
      </c>
      <c r="AA1205" s="203" t="str">
        <f>VLOOKUP(D1205,'BBLM COMCHECK'!$A:$I,9,0)</f>
        <v>normal</v>
      </c>
      <c r="AB1205" s="204">
        <f>VLOOKUP(D1205,'BBLM COMCHECK'!$A:$L,12,0)</f>
        <v>85</v>
      </c>
      <c r="AC1205" s="201">
        <f t="shared" si="124"/>
        <v>0</v>
      </c>
      <c r="AD1205" s="94"/>
      <c r="AE1205" s="201"/>
      <c r="AF1205" s="201"/>
      <c r="AG1205" s="201"/>
      <c r="AH1205" s="201"/>
      <c r="AI1205" s="94"/>
      <c r="AJ1205" s="94"/>
      <c r="AK1205" s="87" t="s">
        <v>251</v>
      </c>
      <c r="AL1205" s="87" t="str">
        <f t="shared" si="125"/>
        <v>2026-01-15|06030|1064680000|0||0|1</v>
      </c>
      <c r="AP1205" s="198"/>
      <c r="AQ1205" s="198"/>
      <c r="AR1205" s="198"/>
      <c r="BC1205" s="87"/>
      <c r="BD1205" s="89" t="s">
        <v>252</v>
      </c>
      <c r="BE1205" s="87"/>
    </row>
    <row r="1206" spans="1:57" ht="26.25" customHeight="1">
      <c r="A1206" s="87" t="s">
        <v>805</v>
      </c>
      <c r="B1206" s="87" t="s">
        <v>75</v>
      </c>
      <c r="C1206" s="87" t="s">
        <v>75</v>
      </c>
      <c r="D1206" s="92" t="s">
        <v>1775</v>
      </c>
      <c r="E1206" s="92" t="s">
        <v>86</v>
      </c>
      <c r="F1206" s="92" t="s">
        <v>1754</v>
      </c>
      <c r="G1206" s="93" t="s">
        <v>133</v>
      </c>
      <c r="H1206" s="93">
        <v>21</v>
      </c>
      <c r="I1206" s="94" t="s">
        <v>24</v>
      </c>
      <c r="J1206" s="148" t="s">
        <v>254</v>
      </c>
      <c r="K1206" s="93" t="s">
        <v>255</v>
      </c>
      <c r="L1206" s="94" t="s">
        <v>256</v>
      </c>
      <c r="M1206" s="94">
        <v>60</v>
      </c>
      <c r="N1206" s="95">
        <f t="shared" si="119"/>
        <v>0</v>
      </c>
      <c r="O1206" s="201">
        <f>IF(P1206&gt;0,VLOOKUP($D1206,'BBLM COMCHECK'!$A:$S,14,0),0)</f>
        <v>0</v>
      </c>
      <c r="P1206" s="202"/>
      <c r="Q1206" s="91">
        <f t="shared" si="120"/>
        <v>0</v>
      </c>
      <c r="R1206" s="201">
        <f>IF(S1206&gt;0,VLOOKUP($D1206,'BBLM COMCHECK'!$A:$S,15,0),0)</f>
        <v>0</v>
      </c>
      <c r="S1206" s="202"/>
      <c r="T1206" s="91">
        <f t="shared" si="121"/>
        <v>0</v>
      </c>
      <c r="U1206" s="201">
        <f>IF(V1206&gt;0,VLOOKUP($D1206,'BBLM COMCHECK'!$A:$Z,25,0),0)</f>
        <v>0</v>
      </c>
      <c r="V1206" s="202"/>
      <c r="W1206" s="91">
        <f t="shared" si="122"/>
        <v>0</v>
      </c>
      <c r="X1206" s="201">
        <f>IF(Y1206&gt;0,VLOOKUP($D1206,'BBLM COMCHECK'!$A:$Z,25,0),0)</f>
        <v>0</v>
      </c>
      <c r="Y1206" s="202"/>
      <c r="Z1206" s="91">
        <f t="shared" si="123"/>
        <v>0</v>
      </c>
      <c r="AA1206" s="203" t="str">
        <f>VLOOKUP(D1206,'BBLM COMCHECK'!$A:$I,9,0)</f>
        <v>order stop</v>
      </c>
      <c r="AB1206" s="204">
        <f>VLOOKUP(D1206,'BBLM COMCHECK'!$A:$L,12,0)</f>
        <v>24120</v>
      </c>
      <c r="AC1206" s="201">
        <f t="shared" si="124"/>
        <v>0</v>
      </c>
      <c r="AD1206" s="94"/>
      <c r="AE1206" s="201"/>
      <c r="AF1206" s="201"/>
      <c r="AG1206" s="201"/>
      <c r="AH1206" s="201"/>
      <c r="AI1206" s="94"/>
      <c r="AJ1206" s="94"/>
      <c r="AK1206" s="87" t="s">
        <v>257</v>
      </c>
      <c r="AL1206" s="87" t="str">
        <f t="shared" si="125"/>
        <v>2026-01-15|06030|1070906000|0||0|1</v>
      </c>
      <c r="AP1206" s="198"/>
      <c r="AQ1206" s="198"/>
      <c r="AR1206" s="198"/>
      <c r="BC1206" s="87"/>
      <c r="BD1206" s="89" t="s">
        <v>258</v>
      </c>
      <c r="BE1206" s="87"/>
    </row>
    <row r="1207" spans="1:57" ht="26.25" customHeight="1">
      <c r="A1207" s="87" t="s">
        <v>806</v>
      </c>
      <c r="B1207" s="87" t="s">
        <v>75</v>
      </c>
      <c r="C1207" s="87" t="s">
        <v>75</v>
      </c>
      <c r="D1207" s="92" t="s">
        <v>1776</v>
      </c>
      <c r="E1207" s="92" t="s">
        <v>86</v>
      </c>
      <c r="F1207" s="92" t="s">
        <v>1754</v>
      </c>
      <c r="G1207" s="93" t="s">
        <v>133</v>
      </c>
      <c r="H1207" s="93">
        <v>11</v>
      </c>
      <c r="I1207" s="94" t="s">
        <v>20</v>
      </c>
      <c r="J1207" s="148" t="s">
        <v>260</v>
      </c>
      <c r="K1207" s="93" t="s">
        <v>261</v>
      </c>
      <c r="L1207" s="94" t="s">
        <v>262</v>
      </c>
      <c r="M1207" s="94">
        <v>12</v>
      </c>
      <c r="N1207" s="95">
        <f t="shared" si="119"/>
        <v>0</v>
      </c>
      <c r="O1207" s="201">
        <f>IF(P1207&gt;0,VLOOKUP($D1207,'BBLM COMCHECK'!$A:$S,14,0),0)</f>
        <v>0</v>
      </c>
      <c r="P1207" s="202"/>
      <c r="Q1207" s="91">
        <f t="shared" si="120"/>
        <v>0</v>
      </c>
      <c r="R1207" s="201">
        <f>IF(S1207&gt;0,VLOOKUP($D1207,'BBLM COMCHECK'!$A:$S,15,0),0)</f>
        <v>0</v>
      </c>
      <c r="S1207" s="202"/>
      <c r="T1207" s="91">
        <f t="shared" si="121"/>
        <v>0</v>
      </c>
      <c r="U1207" s="201">
        <f>IF(V1207&gt;0,VLOOKUP($D1207,'BBLM COMCHECK'!$A:$Z,25,0),0)</f>
        <v>0</v>
      </c>
      <c r="V1207" s="202"/>
      <c r="W1207" s="91">
        <f t="shared" si="122"/>
        <v>0</v>
      </c>
      <c r="X1207" s="201">
        <f>IF(Y1207&gt;0,VLOOKUP($D1207,'BBLM COMCHECK'!$A:$Z,25,0),0)</f>
        <v>0</v>
      </c>
      <c r="Y1207" s="202"/>
      <c r="Z1207" s="91">
        <f t="shared" si="123"/>
        <v>0</v>
      </c>
      <c r="AA1207" s="203" t="str">
        <f>VLOOKUP(D1207,'BBLM COMCHECK'!$A:$I,9,0)</f>
        <v>normal</v>
      </c>
      <c r="AB1207" s="204">
        <f>VLOOKUP(D1207,'BBLM COMCHECK'!$A:$L,12,0)</f>
        <v>14654</v>
      </c>
      <c r="AC1207" s="201">
        <f t="shared" si="124"/>
        <v>0</v>
      </c>
      <c r="AD1207" s="94"/>
      <c r="AE1207" s="201"/>
      <c r="AF1207" s="201"/>
      <c r="AG1207" s="201"/>
      <c r="AH1207" s="201"/>
      <c r="AI1207" s="94"/>
      <c r="AJ1207" s="94"/>
      <c r="AK1207" s="87" t="s">
        <v>263</v>
      </c>
      <c r="AL1207" s="87" t="str">
        <f t="shared" si="125"/>
        <v>2026-01-15|06030|1071008000|0||0|1</v>
      </c>
      <c r="AP1207" s="198"/>
      <c r="AQ1207" s="198"/>
      <c r="AR1207" s="198"/>
      <c r="BC1207" s="87"/>
      <c r="BD1207" s="89" t="s">
        <v>264</v>
      </c>
      <c r="BE1207" s="87"/>
    </row>
    <row r="1208" spans="1:57" ht="26.25" customHeight="1">
      <c r="A1208" s="87" t="s">
        <v>807</v>
      </c>
      <c r="B1208" s="87" t="s">
        <v>75</v>
      </c>
      <c r="C1208" s="87" t="s">
        <v>75</v>
      </c>
      <c r="D1208" s="92" t="s">
        <v>1777</v>
      </c>
      <c r="E1208" s="92" t="s">
        <v>86</v>
      </c>
      <c r="F1208" s="92" t="s">
        <v>1754</v>
      </c>
      <c r="G1208" s="93" t="s">
        <v>133</v>
      </c>
      <c r="H1208" s="93">
        <v>11</v>
      </c>
      <c r="I1208" s="94" t="s">
        <v>20</v>
      </c>
      <c r="J1208" s="148" t="s">
        <v>266</v>
      </c>
      <c r="K1208" s="93" t="s">
        <v>267</v>
      </c>
      <c r="L1208" s="94" t="s">
        <v>268</v>
      </c>
      <c r="M1208" s="94">
        <v>9</v>
      </c>
      <c r="N1208" s="95">
        <f t="shared" si="119"/>
        <v>0</v>
      </c>
      <c r="O1208" s="201">
        <f>IF(P1208&gt;0,VLOOKUP($D1208,'BBLM COMCHECK'!$A:$S,14,0),0)</f>
        <v>0</v>
      </c>
      <c r="P1208" s="202"/>
      <c r="Q1208" s="91">
        <f t="shared" si="120"/>
        <v>0</v>
      </c>
      <c r="R1208" s="201">
        <f>IF(S1208&gt;0,VLOOKUP($D1208,'BBLM COMCHECK'!$A:$S,15,0),0)</f>
        <v>0</v>
      </c>
      <c r="S1208" s="202"/>
      <c r="T1208" s="91">
        <f t="shared" si="121"/>
        <v>0</v>
      </c>
      <c r="U1208" s="201">
        <f>IF(V1208&gt;0,VLOOKUP($D1208,'BBLM COMCHECK'!$A:$Z,25,0),0)</f>
        <v>0</v>
      </c>
      <c r="V1208" s="202"/>
      <c r="W1208" s="91">
        <f t="shared" si="122"/>
        <v>0</v>
      </c>
      <c r="X1208" s="201">
        <f>IF(Y1208&gt;0,VLOOKUP($D1208,'BBLM COMCHECK'!$A:$Z,25,0),0)</f>
        <v>0</v>
      </c>
      <c r="Y1208" s="202"/>
      <c r="Z1208" s="91">
        <f t="shared" si="123"/>
        <v>0</v>
      </c>
      <c r="AA1208" s="203" t="str">
        <f>VLOOKUP(D1208,'BBLM COMCHECK'!$A:$I,9,0)</f>
        <v>normal</v>
      </c>
      <c r="AB1208" s="204">
        <f>VLOOKUP(D1208,'BBLM COMCHECK'!$A:$L,12,0)</f>
        <v>0</v>
      </c>
      <c r="AC1208" s="201">
        <f t="shared" si="124"/>
        <v>1</v>
      </c>
      <c r="AD1208" s="94"/>
      <c r="AE1208" s="201"/>
      <c r="AF1208" s="201"/>
      <c r="AG1208" s="201"/>
      <c r="AH1208" s="201"/>
      <c r="AI1208" s="94"/>
      <c r="AJ1208" s="94"/>
      <c r="AK1208" s="87" t="s">
        <v>269</v>
      </c>
      <c r="AL1208" s="87" t="str">
        <f t="shared" si="125"/>
        <v>2026-01-15|06030|1071606000|0||0|1</v>
      </c>
      <c r="AP1208" s="198"/>
      <c r="AQ1208" s="198"/>
      <c r="AR1208" s="198"/>
      <c r="BC1208" s="87"/>
      <c r="BD1208" s="89" t="s">
        <v>270</v>
      </c>
      <c r="BE1208" s="87"/>
    </row>
    <row r="1209" spans="1:57" ht="26.25" customHeight="1">
      <c r="A1209" s="87" t="s">
        <v>808</v>
      </c>
      <c r="B1209" s="87" t="s">
        <v>75</v>
      </c>
      <c r="C1209" s="87" t="s">
        <v>75</v>
      </c>
      <c r="D1209" s="92" t="s">
        <v>1778</v>
      </c>
      <c r="E1209" s="92" t="s">
        <v>86</v>
      </c>
      <c r="F1209" s="92" t="s">
        <v>1754</v>
      </c>
      <c r="G1209" s="93" t="s">
        <v>133</v>
      </c>
      <c r="H1209" s="93">
        <v>11</v>
      </c>
      <c r="I1209" s="94" t="s">
        <v>20</v>
      </c>
      <c r="J1209" s="148" t="s">
        <v>272</v>
      </c>
      <c r="K1209" s="93" t="s">
        <v>273</v>
      </c>
      <c r="L1209" s="94" t="s">
        <v>274</v>
      </c>
      <c r="M1209" s="94">
        <v>24</v>
      </c>
      <c r="N1209" s="95">
        <f t="shared" si="119"/>
        <v>0</v>
      </c>
      <c r="O1209" s="201">
        <f>IF(P1209&gt;0,VLOOKUP($D1209,'BBLM COMCHECK'!$A:$S,14,0),0)</f>
        <v>0</v>
      </c>
      <c r="P1209" s="202"/>
      <c r="Q1209" s="91">
        <f t="shared" si="120"/>
        <v>0</v>
      </c>
      <c r="R1209" s="201">
        <f>IF(S1209&gt;0,VLOOKUP($D1209,'BBLM COMCHECK'!$A:$S,15,0),0)</f>
        <v>0</v>
      </c>
      <c r="S1209" s="202"/>
      <c r="T1209" s="91">
        <f t="shared" si="121"/>
        <v>0</v>
      </c>
      <c r="U1209" s="201">
        <f>IF(V1209&gt;0,VLOOKUP($D1209,'BBLM COMCHECK'!$A:$Z,25,0),0)</f>
        <v>0</v>
      </c>
      <c r="V1209" s="202"/>
      <c r="W1209" s="91">
        <f t="shared" si="122"/>
        <v>0</v>
      </c>
      <c r="X1209" s="201">
        <f>IF(Y1209&gt;0,VLOOKUP($D1209,'BBLM COMCHECK'!$A:$Z,25,0),0)</f>
        <v>0</v>
      </c>
      <c r="Y1209" s="202"/>
      <c r="Z1209" s="91">
        <f t="shared" si="123"/>
        <v>0</v>
      </c>
      <c r="AA1209" s="203" t="str">
        <f>VLOOKUP(D1209,'BBLM COMCHECK'!$A:$I,9,0)</f>
        <v>normal</v>
      </c>
      <c r="AB1209" s="204">
        <f>VLOOKUP(D1209,'BBLM COMCHECK'!$A:$L,12,0)</f>
        <v>24</v>
      </c>
      <c r="AC1209" s="201">
        <f t="shared" si="124"/>
        <v>0</v>
      </c>
      <c r="AD1209" s="94"/>
      <c r="AE1209" s="201"/>
      <c r="AF1209" s="201"/>
      <c r="AG1209" s="201"/>
      <c r="AH1209" s="201"/>
      <c r="AI1209" s="94"/>
      <c r="AJ1209" s="94"/>
      <c r="AK1209" s="87" t="s">
        <v>275</v>
      </c>
      <c r="AL1209" s="87" t="str">
        <f t="shared" si="125"/>
        <v>2026-01-15|06030|1072194000|0||0|1</v>
      </c>
      <c r="AP1209" s="198"/>
      <c r="AQ1209" s="198"/>
      <c r="AR1209" s="198"/>
      <c r="BC1209" s="87"/>
      <c r="BD1209" s="89" t="s">
        <v>276</v>
      </c>
      <c r="BE1209" s="87"/>
    </row>
    <row r="1210" spans="1:57" ht="26.25" customHeight="1">
      <c r="A1210" s="87" t="s">
        <v>809</v>
      </c>
      <c r="B1210" s="87" t="s">
        <v>75</v>
      </c>
      <c r="C1210" s="87" t="s">
        <v>75</v>
      </c>
      <c r="D1210" s="92" t="s">
        <v>1779</v>
      </c>
      <c r="E1210" s="92" t="s">
        <v>86</v>
      </c>
      <c r="F1210" s="92" t="s">
        <v>1754</v>
      </c>
      <c r="G1210" s="93" t="s">
        <v>133</v>
      </c>
      <c r="H1210" s="93">
        <v>26</v>
      </c>
      <c r="I1210" s="94" t="s">
        <v>25</v>
      </c>
      <c r="J1210" s="148" t="s">
        <v>278</v>
      </c>
      <c r="K1210" s="93" t="s">
        <v>279</v>
      </c>
      <c r="L1210" s="94" t="s">
        <v>280</v>
      </c>
      <c r="M1210" s="94">
        <v>20</v>
      </c>
      <c r="N1210" s="95">
        <f t="shared" si="119"/>
        <v>0</v>
      </c>
      <c r="O1210" s="201">
        <f>IF(P1210&gt;0,VLOOKUP($D1210,'BBLM COMCHECK'!$A:$S,14,0),0)</f>
        <v>0</v>
      </c>
      <c r="P1210" s="202"/>
      <c r="Q1210" s="91">
        <f t="shared" si="120"/>
        <v>0</v>
      </c>
      <c r="R1210" s="201">
        <f>IF(S1210&gt;0,VLOOKUP($D1210,'BBLM COMCHECK'!$A:$S,15,0),0)</f>
        <v>0</v>
      </c>
      <c r="S1210" s="202"/>
      <c r="T1210" s="91">
        <f t="shared" si="121"/>
        <v>0</v>
      </c>
      <c r="U1210" s="201">
        <f>IF(V1210&gt;0,VLOOKUP($D1210,'BBLM COMCHECK'!$A:$Z,25,0),0)</f>
        <v>0</v>
      </c>
      <c r="V1210" s="202"/>
      <c r="W1210" s="91">
        <f t="shared" si="122"/>
        <v>0</v>
      </c>
      <c r="X1210" s="201">
        <f>IF(Y1210&gt;0,VLOOKUP($D1210,'BBLM COMCHECK'!$A:$Z,25,0),0)</f>
        <v>0</v>
      </c>
      <c r="Y1210" s="202"/>
      <c r="Z1210" s="91">
        <f t="shared" si="123"/>
        <v>0</v>
      </c>
      <c r="AA1210" s="203" t="str">
        <f>VLOOKUP(D1210,'BBLM COMCHECK'!$A:$I,9,0)</f>
        <v>normal</v>
      </c>
      <c r="AB1210" s="204">
        <f>VLOOKUP(D1210,'BBLM COMCHECK'!$A:$L,12,0)</f>
        <v>982</v>
      </c>
      <c r="AC1210" s="201">
        <f t="shared" si="124"/>
        <v>0</v>
      </c>
      <c r="AD1210" s="94"/>
      <c r="AE1210" s="201"/>
      <c r="AF1210" s="201"/>
      <c r="AG1210" s="201"/>
      <c r="AH1210" s="201"/>
      <c r="AI1210" s="94"/>
      <c r="AJ1210" s="94"/>
      <c r="AK1210" s="87" t="s">
        <v>281</v>
      </c>
      <c r="AL1210" s="87" t="str">
        <f t="shared" si="125"/>
        <v>2026-01-15|06030|1074674000|0||0|1</v>
      </c>
      <c r="AP1210" s="198"/>
      <c r="AQ1210" s="198"/>
      <c r="AR1210" s="198"/>
      <c r="BC1210" s="87"/>
      <c r="BD1210" s="89" t="s">
        <v>282</v>
      </c>
      <c r="BE1210" s="87"/>
    </row>
    <row r="1211" spans="1:57" ht="26.25" customHeight="1">
      <c r="A1211" s="87" t="s">
        <v>810</v>
      </c>
      <c r="B1211" s="87" t="s">
        <v>75</v>
      </c>
      <c r="C1211" s="87" t="s">
        <v>75</v>
      </c>
      <c r="D1211" s="92" t="s">
        <v>1780</v>
      </c>
      <c r="E1211" s="92" t="s">
        <v>86</v>
      </c>
      <c r="F1211" s="92" t="s">
        <v>1754</v>
      </c>
      <c r="G1211" s="93" t="s">
        <v>133</v>
      </c>
      <c r="H1211" s="93">
        <v>26</v>
      </c>
      <c r="I1211" s="94" t="s">
        <v>25</v>
      </c>
      <c r="J1211" s="148" t="s">
        <v>284</v>
      </c>
      <c r="K1211" s="93" t="s">
        <v>285</v>
      </c>
      <c r="L1211" s="94" t="s">
        <v>286</v>
      </c>
      <c r="M1211" s="94">
        <v>50</v>
      </c>
      <c r="N1211" s="95">
        <f t="shared" ref="N1211:N1274" si="126">VLOOKUP($A1211,$A$1:$Y$442,14,0)</f>
        <v>0</v>
      </c>
      <c r="O1211" s="201">
        <f>IF(P1211&gt;0,VLOOKUP($D1211,'BBLM COMCHECK'!$A:$S,14,0),0)</f>
        <v>0</v>
      </c>
      <c r="P1211" s="202"/>
      <c r="Q1211" s="91">
        <f t="shared" si="120"/>
        <v>0</v>
      </c>
      <c r="R1211" s="201">
        <f>IF(S1211&gt;0,VLOOKUP($D1211,'BBLM COMCHECK'!$A:$S,15,0),0)</f>
        <v>0</v>
      </c>
      <c r="S1211" s="202"/>
      <c r="T1211" s="91">
        <f t="shared" si="121"/>
        <v>0</v>
      </c>
      <c r="U1211" s="201">
        <f>IF(V1211&gt;0,VLOOKUP($D1211,'BBLM COMCHECK'!$A:$Z,25,0),0)</f>
        <v>0</v>
      </c>
      <c r="V1211" s="202"/>
      <c r="W1211" s="91">
        <f t="shared" si="122"/>
        <v>0</v>
      </c>
      <c r="X1211" s="201">
        <f>IF(Y1211&gt;0,VLOOKUP($D1211,'BBLM COMCHECK'!$A:$Z,25,0),0)</f>
        <v>0</v>
      </c>
      <c r="Y1211" s="202"/>
      <c r="Z1211" s="91">
        <f t="shared" si="123"/>
        <v>0</v>
      </c>
      <c r="AA1211" s="203" t="str">
        <f>VLOOKUP(D1211,'BBLM COMCHECK'!$A:$I,9,0)</f>
        <v>normal</v>
      </c>
      <c r="AB1211" s="204">
        <f>VLOOKUP(D1211,'BBLM COMCHECK'!$A:$L,12,0)</f>
        <v>201</v>
      </c>
      <c r="AC1211" s="201">
        <f t="shared" si="124"/>
        <v>0</v>
      </c>
      <c r="AD1211" s="94"/>
      <c r="AE1211" s="201"/>
      <c r="AF1211" s="201"/>
      <c r="AG1211" s="201"/>
      <c r="AH1211" s="201"/>
      <c r="AI1211" s="94"/>
      <c r="AJ1211" s="94"/>
      <c r="AK1211" s="87" t="s">
        <v>287</v>
      </c>
      <c r="AL1211" s="87" t="str">
        <f t="shared" si="125"/>
        <v>2026-01-15|06030|1074883000|0||0|1</v>
      </c>
      <c r="AP1211" s="198"/>
      <c r="AQ1211" s="198"/>
      <c r="AR1211" s="198"/>
      <c r="BC1211" s="87"/>
      <c r="BD1211" s="89" t="s">
        <v>288</v>
      </c>
      <c r="BE1211" s="87"/>
    </row>
    <row r="1212" spans="1:57" ht="26.25" customHeight="1">
      <c r="A1212" s="87" t="s">
        <v>811</v>
      </c>
      <c r="B1212" s="87" t="s">
        <v>75</v>
      </c>
      <c r="C1212" s="87" t="s">
        <v>75</v>
      </c>
      <c r="D1212" s="92" t="s">
        <v>1781</v>
      </c>
      <c r="E1212" s="92" t="s">
        <v>86</v>
      </c>
      <c r="F1212" s="92" t="s">
        <v>1754</v>
      </c>
      <c r="G1212" s="93" t="s">
        <v>133</v>
      </c>
      <c r="H1212" s="93">
        <v>27</v>
      </c>
      <c r="I1212" s="94" t="s">
        <v>27</v>
      </c>
      <c r="J1212" s="148" t="s">
        <v>290</v>
      </c>
      <c r="K1212" s="93" t="s">
        <v>291</v>
      </c>
      <c r="L1212" s="94" t="s">
        <v>292</v>
      </c>
      <c r="M1212" s="94">
        <v>25</v>
      </c>
      <c r="N1212" s="95">
        <f t="shared" si="126"/>
        <v>0</v>
      </c>
      <c r="O1212" s="201">
        <f>IF(P1212&gt;0,VLOOKUP($D1212,'BBLM COMCHECK'!$A:$S,14,0),0)</f>
        <v>0</v>
      </c>
      <c r="P1212" s="202"/>
      <c r="Q1212" s="91">
        <f t="shared" si="120"/>
        <v>0</v>
      </c>
      <c r="R1212" s="201">
        <f>IF(S1212&gt;0,VLOOKUP($D1212,'BBLM COMCHECK'!$A:$S,15,0),0)</f>
        <v>0</v>
      </c>
      <c r="S1212" s="202"/>
      <c r="T1212" s="91">
        <f t="shared" si="121"/>
        <v>0</v>
      </c>
      <c r="U1212" s="201">
        <f>IF(V1212&gt;0,VLOOKUP($D1212,'BBLM COMCHECK'!$A:$Z,25,0),0)</f>
        <v>0</v>
      </c>
      <c r="V1212" s="202"/>
      <c r="W1212" s="91">
        <f t="shared" si="122"/>
        <v>0</v>
      </c>
      <c r="X1212" s="201">
        <f>IF(Y1212&gt;0,VLOOKUP($D1212,'BBLM COMCHECK'!$A:$Z,25,0),0)</f>
        <v>0</v>
      </c>
      <c r="Y1212" s="202"/>
      <c r="Z1212" s="91">
        <f t="shared" si="123"/>
        <v>0</v>
      </c>
      <c r="AA1212" s="203" t="str">
        <f>VLOOKUP(D1212,'BBLM COMCHECK'!$A:$I,9,0)</f>
        <v>order stop</v>
      </c>
      <c r="AB1212" s="204">
        <f>VLOOKUP(D1212,'BBLM COMCHECK'!$A:$L,12,0)</f>
        <v>738</v>
      </c>
      <c r="AC1212" s="201">
        <f t="shared" si="124"/>
        <v>0</v>
      </c>
      <c r="AD1212" s="94"/>
      <c r="AE1212" s="201"/>
      <c r="AF1212" s="201"/>
      <c r="AG1212" s="201"/>
      <c r="AH1212" s="201"/>
      <c r="AI1212" s="94"/>
      <c r="AJ1212" s="94"/>
      <c r="AK1212" s="87" t="s">
        <v>293</v>
      </c>
      <c r="AL1212" s="87" t="str">
        <f t="shared" si="125"/>
        <v>2026-01-15|06030|1075557000|0||0|1</v>
      </c>
      <c r="AP1212" s="198"/>
      <c r="AQ1212" s="198"/>
      <c r="AR1212" s="198"/>
      <c r="BC1212" s="87"/>
      <c r="BD1212" s="89" t="s">
        <v>294</v>
      </c>
      <c r="BE1212" s="87"/>
    </row>
    <row r="1213" spans="1:57" ht="26.25" customHeight="1">
      <c r="A1213" s="87" t="s">
        <v>812</v>
      </c>
      <c r="B1213" s="87" t="s">
        <v>75</v>
      </c>
      <c r="C1213" s="87" t="s">
        <v>75</v>
      </c>
      <c r="D1213" s="92" t="s">
        <v>1782</v>
      </c>
      <c r="E1213" s="92" t="s">
        <v>86</v>
      </c>
      <c r="F1213" s="92" t="s">
        <v>1754</v>
      </c>
      <c r="G1213" s="93" t="s">
        <v>133</v>
      </c>
      <c r="H1213" s="93">
        <v>26</v>
      </c>
      <c r="I1213" s="94" t="s">
        <v>25</v>
      </c>
      <c r="J1213" s="148" t="s">
        <v>296</v>
      </c>
      <c r="K1213" s="93" t="s">
        <v>297</v>
      </c>
      <c r="L1213" s="94" t="s">
        <v>298</v>
      </c>
      <c r="M1213" s="94">
        <v>12</v>
      </c>
      <c r="N1213" s="95">
        <f t="shared" si="126"/>
        <v>0</v>
      </c>
      <c r="O1213" s="201">
        <f>IF(P1213&gt;0,VLOOKUP($D1213,'BBLM COMCHECK'!$A:$S,14,0),0)</f>
        <v>0</v>
      </c>
      <c r="P1213" s="202"/>
      <c r="Q1213" s="91">
        <f t="shared" si="120"/>
        <v>0</v>
      </c>
      <c r="R1213" s="201">
        <f>IF(S1213&gt;0,VLOOKUP($D1213,'BBLM COMCHECK'!$A:$S,15,0),0)</f>
        <v>0</v>
      </c>
      <c r="S1213" s="202"/>
      <c r="T1213" s="91">
        <f t="shared" si="121"/>
        <v>0</v>
      </c>
      <c r="U1213" s="201">
        <f>IF(V1213&gt;0,VLOOKUP($D1213,'BBLM COMCHECK'!$A:$Z,25,0),0)</f>
        <v>0</v>
      </c>
      <c r="V1213" s="202"/>
      <c r="W1213" s="91">
        <f t="shared" si="122"/>
        <v>0</v>
      </c>
      <c r="X1213" s="201">
        <f>IF(Y1213&gt;0,VLOOKUP($D1213,'BBLM COMCHECK'!$A:$Z,25,0),0)</f>
        <v>0</v>
      </c>
      <c r="Y1213" s="202"/>
      <c r="Z1213" s="91">
        <f t="shared" si="123"/>
        <v>0</v>
      </c>
      <c r="AA1213" s="203" t="str">
        <f>VLOOKUP(D1213,'BBLM COMCHECK'!$A:$I,9,0)</f>
        <v>normal</v>
      </c>
      <c r="AB1213" s="204">
        <f>VLOOKUP(D1213,'BBLM COMCHECK'!$A:$L,12,0)</f>
        <v>11908</v>
      </c>
      <c r="AC1213" s="201">
        <f t="shared" si="124"/>
        <v>0</v>
      </c>
      <c r="AD1213" s="94"/>
      <c r="AE1213" s="201"/>
      <c r="AF1213" s="201"/>
      <c r="AG1213" s="201"/>
      <c r="AH1213" s="201"/>
      <c r="AI1213" s="94"/>
      <c r="AJ1213" s="94"/>
      <c r="AK1213" s="87" t="s">
        <v>299</v>
      </c>
      <c r="AL1213" s="87" t="str">
        <f t="shared" si="125"/>
        <v>2026-01-15|06030|1077236000|0||0|1</v>
      </c>
      <c r="AP1213" s="198"/>
      <c r="AQ1213" s="198"/>
      <c r="AR1213" s="198"/>
      <c r="BC1213" s="87"/>
      <c r="BD1213" s="89" t="s">
        <v>867</v>
      </c>
      <c r="BE1213" s="87"/>
    </row>
    <row r="1214" spans="1:57" ht="26.25" customHeight="1">
      <c r="A1214" s="87" t="s">
        <v>813</v>
      </c>
      <c r="B1214" s="87" t="s">
        <v>75</v>
      </c>
      <c r="C1214" s="87" t="s">
        <v>75</v>
      </c>
      <c r="D1214" s="92" t="s">
        <v>1783</v>
      </c>
      <c r="E1214" s="92" t="s">
        <v>86</v>
      </c>
      <c r="F1214" s="92" t="s">
        <v>1754</v>
      </c>
      <c r="G1214" s="93" t="s">
        <v>133</v>
      </c>
      <c r="H1214" s="93">
        <v>26</v>
      </c>
      <c r="I1214" s="94" t="s">
        <v>25</v>
      </c>
      <c r="J1214" s="148" t="s">
        <v>302</v>
      </c>
      <c r="K1214" s="93" t="s">
        <v>303</v>
      </c>
      <c r="L1214" s="94" t="s">
        <v>304</v>
      </c>
      <c r="M1214" s="94">
        <v>12</v>
      </c>
      <c r="N1214" s="95">
        <f t="shared" si="126"/>
        <v>0</v>
      </c>
      <c r="O1214" s="201">
        <f>IF(P1214&gt;0,VLOOKUP($D1214,'BBLM COMCHECK'!$A:$S,14,0),0)</f>
        <v>0</v>
      </c>
      <c r="P1214" s="202"/>
      <c r="Q1214" s="91">
        <f t="shared" si="120"/>
        <v>0</v>
      </c>
      <c r="R1214" s="201">
        <f>IF(S1214&gt;0,VLOOKUP($D1214,'BBLM COMCHECK'!$A:$S,15,0),0)</f>
        <v>0</v>
      </c>
      <c r="S1214" s="202"/>
      <c r="T1214" s="91">
        <f t="shared" si="121"/>
        <v>0</v>
      </c>
      <c r="U1214" s="201">
        <f>IF(V1214&gt;0,VLOOKUP($D1214,'BBLM COMCHECK'!$A:$Z,25,0),0)</f>
        <v>0</v>
      </c>
      <c r="V1214" s="202"/>
      <c r="W1214" s="91">
        <f t="shared" si="122"/>
        <v>0</v>
      </c>
      <c r="X1214" s="201">
        <f>IF(Y1214&gt;0,VLOOKUP($D1214,'BBLM COMCHECK'!$A:$Z,25,0),0)</f>
        <v>0</v>
      </c>
      <c r="Y1214" s="202"/>
      <c r="Z1214" s="91">
        <f t="shared" si="123"/>
        <v>0</v>
      </c>
      <c r="AA1214" s="203" t="str">
        <f>VLOOKUP(D1214,'BBLM COMCHECK'!$A:$I,9,0)</f>
        <v>normal</v>
      </c>
      <c r="AB1214" s="204">
        <f>VLOOKUP(D1214,'BBLM COMCHECK'!$A:$L,12,0)</f>
        <v>886</v>
      </c>
      <c r="AC1214" s="201">
        <f t="shared" si="124"/>
        <v>0</v>
      </c>
      <c r="AD1214" s="94"/>
      <c r="AE1214" s="201"/>
      <c r="AF1214" s="201"/>
      <c r="AG1214" s="201"/>
      <c r="AH1214" s="201"/>
      <c r="AI1214" s="94"/>
      <c r="AJ1214" s="94"/>
      <c r="AK1214" s="87" t="s">
        <v>526</v>
      </c>
      <c r="AL1214" s="87" t="str">
        <f t="shared" si="125"/>
        <v>2026-01-15|06030|1077237000|0||0|1</v>
      </c>
      <c r="AP1214" s="198"/>
      <c r="AQ1214" s="198"/>
      <c r="AR1214" s="198"/>
      <c r="BC1214" s="87"/>
      <c r="BD1214" s="89" t="s">
        <v>306</v>
      </c>
      <c r="BE1214" s="87"/>
    </row>
    <row r="1215" spans="1:57" ht="26.25" customHeight="1">
      <c r="A1215" s="87" t="s">
        <v>814</v>
      </c>
      <c r="B1215" s="87" t="s">
        <v>75</v>
      </c>
      <c r="C1215" s="87" t="s">
        <v>75</v>
      </c>
      <c r="D1215" s="92" t="s">
        <v>1784</v>
      </c>
      <c r="E1215" s="92" t="s">
        <v>86</v>
      </c>
      <c r="F1215" s="92" t="s">
        <v>1754</v>
      </c>
      <c r="G1215" s="93" t="s">
        <v>133</v>
      </c>
      <c r="H1215" s="93">
        <v>26</v>
      </c>
      <c r="I1215" s="94" t="s">
        <v>25</v>
      </c>
      <c r="J1215" s="148" t="s">
        <v>308</v>
      </c>
      <c r="K1215" s="93" t="s">
        <v>309</v>
      </c>
      <c r="L1215" s="94" t="s">
        <v>310</v>
      </c>
      <c r="M1215" s="94">
        <v>12</v>
      </c>
      <c r="N1215" s="95">
        <f t="shared" si="126"/>
        <v>0</v>
      </c>
      <c r="O1215" s="201">
        <f>IF(P1215&gt;0,VLOOKUP($D1215,'BBLM COMCHECK'!$A:$S,14,0),0)</f>
        <v>0</v>
      </c>
      <c r="P1215" s="202"/>
      <c r="Q1215" s="91">
        <f t="shared" si="120"/>
        <v>0</v>
      </c>
      <c r="R1215" s="201">
        <f>IF(S1215&gt;0,VLOOKUP($D1215,'BBLM COMCHECK'!$A:$S,15,0),0)</f>
        <v>0</v>
      </c>
      <c r="S1215" s="202"/>
      <c r="T1215" s="91">
        <f t="shared" si="121"/>
        <v>0</v>
      </c>
      <c r="U1215" s="201">
        <f>IF(V1215&gt;0,VLOOKUP($D1215,'BBLM COMCHECK'!$A:$Z,25,0),0)</f>
        <v>0</v>
      </c>
      <c r="V1215" s="202"/>
      <c r="W1215" s="91">
        <f t="shared" si="122"/>
        <v>0</v>
      </c>
      <c r="X1215" s="201">
        <f>IF(Y1215&gt;0,VLOOKUP($D1215,'BBLM COMCHECK'!$A:$Z,25,0),0)</f>
        <v>0</v>
      </c>
      <c r="Y1215" s="202"/>
      <c r="Z1215" s="91">
        <f t="shared" si="123"/>
        <v>0</v>
      </c>
      <c r="AA1215" s="203" t="str">
        <f>VLOOKUP(D1215,'BBLM COMCHECK'!$A:$I,9,0)</f>
        <v>normal</v>
      </c>
      <c r="AB1215" s="204">
        <f>VLOOKUP(D1215,'BBLM COMCHECK'!$A:$L,12,0)</f>
        <v>0</v>
      </c>
      <c r="AC1215" s="201">
        <f t="shared" si="124"/>
        <v>1</v>
      </c>
      <c r="AD1215" s="94"/>
      <c r="AE1215" s="201"/>
      <c r="AF1215" s="201"/>
      <c r="AG1215" s="201"/>
      <c r="AH1215" s="201"/>
      <c r="AI1215" s="94"/>
      <c r="AJ1215" s="94"/>
      <c r="AK1215" s="87" t="s">
        <v>311</v>
      </c>
      <c r="AL1215" s="87" t="str">
        <f t="shared" si="125"/>
        <v>2026-01-15|06030|1082607000|0||0|1</v>
      </c>
      <c r="AP1215" s="198"/>
      <c r="AQ1215" s="198"/>
      <c r="AR1215" s="198"/>
      <c r="BC1215" s="87"/>
      <c r="BD1215" s="89" t="s">
        <v>312</v>
      </c>
      <c r="BE1215" s="87"/>
    </row>
    <row r="1216" spans="1:57" ht="26.25" customHeight="1">
      <c r="A1216" s="87" t="s">
        <v>815</v>
      </c>
      <c r="B1216" s="87" t="s">
        <v>75</v>
      </c>
      <c r="C1216" s="87" t="s">
        <v>75</v>
      </c>
      <c r="D1216" s="92" t="s">
        <v>1785</v>
      </c>
      <c r="E1216" s="92" t="s">
        <v>86</v>
      </c>
      <c r="F1216" s="92" t="s">
        <v>1754</v>
      </c>
      <c r="G1216" s="93" t="s">
        <v>133</v>
      </c>
      <c r="H1216" s="93">
        <v>26</v>
      </c>
      <c r="I1216" s="94" t="s">
        <v>25</v>
      </c>
      <c r="J1216" s="148" t="s">
        <v>314</v>
      </c>
      <c r="K1216" s="93" t="s">
        <v>315</v>
      </c>
      <c r="L1216" s="94" t="s">
        <v>316</v>
      </c>
      <c r="M1216" s="94">
        <v>24</v>
      </c>
      <c r="N1216" s="95">
        <f t="shared" si="126"/>
        <v>0</v>
      </c>
      <c r="O1216" s="201">
        <f>IF(P1216&gt;0,VLOOKUP($D1216,'BBLM COMCHECK'!$A:$S,14,0),0)</f>
        <v>0</v>
      </c>
      <c r="P1216" s="202"/>
      <c r="Q1216" s="91">
        <f t="shared" si="120"/>
        <v>0</v>
      </c>
      <c r="R1216" s="201">
        <f>IF(S1216&gt;0,VLOOKUP($D1216,'BBLM COMCHECK'!$A:$S,15,0),0)</f>
        <v>0</v>
      </c>
      <c r="S1216" s="202"/>
      <c r="T1216" s="91">
        <f t="shared" si="121"/>
        <v>0</v>
      </c>
      <c r="U1216" s="201">
        <f>IF(V1216&gt;0,VLOOKUP($D1216,'BBLM COMCHECK'!$A:$Z,25,0),0)</f>
        <v>0</v>
      </c>
      <c r="V1216" s="202"/>
      <c r="W1216" s="91">
        <f t="shared" si="122"/>
        <v>0</v>
      </c>
      <c r="X1216" s="201">
        <f>IF(Y1216&gt;0,VLOOKUP($D1216,'BBLM COMCHECK'!$A:$Z,25,0),0)</f>
        <v>0</v>
      </c>
      <c r="Y1216" s="202"/>
      <c r="Z1216" s="91">
        <f t="shared" si="123"/>
        <v>0</v>
      </c>
      <c r="AA1216" s="203" t="str">
        <f>VLOOKUP(D1216,'BBLM COMCHECK'!$A:$I,9,0)</f>
        <v>normal</v>
      </c>
      <c r="AB1216" s="204">
        <f>VLOOKUP(D1216,'BBLM COMCHECK'!$A:$L,12,0)</f>
        <v>11919</v>
      </c>
      <c r="AC1216" s="201">
        <f t="shared" si="124"/>
        <v>0</v>
      </c>
      <c r="AD1216" s="94"/>
      <c r="AE1216" s="201"/>
      <c r="AF1216" s="201"/>
      <c r="AG1216" s="201"/>
      <c r="AH1216" s="201"/>
      <c r="AI1216" s="94"/>
      <c r="AJ1216" s="94"/>
      <c r="AK1216" s="87" t="s">
        <v>317</v>
      </c>
      <c r="AL1216" s="87" t="str">
        <f t="shared" si="125"/>
        <v>2026-01-15|06030|1082723000|0||0|1</v>
      </c>
      <c r="AP1216" s="198"/>
      <c r="AQ1216" s="198"/>
      <c r="AR1216" s="198"/>
      <c r="BC1216" s="87"/>
      <c r="BD1216" s="89" t="s">
        <v>318</v>
      </c>
      <c r="BE1216" s="87"/>
    </row>
    <row r="1217" spans="1:57" ht="26.25" customHeight="1">
      <c r="A1217" s="87" t="s">
        <v>816</v>
      </c>
      <c r="B1217" s="87" t="s">
        <v>75</v>
      </c>
      <c r="C1217" s="87" t="s">
        <v>75</v>
      </c>
      <c r="D1217" s="92" t="s">
        <v>1786</v>
      </c>
      <c r="E1217" s="92" t="s">
        <v>86</v>
      </c>
      <c r="F1217" s="92" t="s">
        <v>1754</v>
      </c>
      <c r="G1217" s="93" t="s">
        <v>133</v>
      </c>
      <c r="H1217" s="93">
        <v>27</v>
      </c>
      <c r="I1217" s="94" t="s">
        <v>27</v>
      </c>
      <c r="J1217" s="148" t="s">
        <v>320</v>
      </c>
      <c r="K1217" s="93" t="s">
        <v>321</v>
      </c>
      <c r="L1217" s="94" t="s">
        <v>322</v>
      </c>
      <c r="M1217" s="94">
        <v>30</v>
      </c>
      <c r="N1217" s="95">
        <f t="shared" si="126"/>
        <v>0</v>
      </c>
      <c r="O1217" s="201">
        <f>IF(P1217&gt;0,VLOOKUP($D1217,'BBLM COMCHECK'!$A:$S,14,0),0)</f>
        <v>0</v>
      </c>
      <c r="P1217" s="202"/>
      <c r="Q1217" s="91">
        <f t="shared" si="120"/>
        <v>0</v>
      </c>
      <c r="R1217" s="201">
        <f>IF(S1217&gt;0,VLOOKUP($D1217,'BBLM COMCHECK'!$A:$S,15,0),0)</f>
        <v>0</v>
      </c>
      <c r="S1217" s="202"/>
      <c r="T1217" s="91">
        <f t="shared" si="121"/>
        <v>0</v>
      </c>
      <c r="U1217" s="201">
        <f>IF(V1217&gt;0,VLOOKUP($D1217,'BBLM COMCHECK'!$A:$Z,25,0),0)</f>
        <v>0</v>
      </c>
      <c r="V1217" s="202"/>
      <c r="W1217" s="91">
        <f t="shared" si="122"/>
        <v>0</v>
      </c>
      <c r="X1217" s="201">
        <f>IF(Y1217&gt;0,VLOOKUP($D1217,'BBLM COMCHECK'!$A:$Z,25,0),0)</f>
        <v>0</v>
      </c>
      <c r="Y1217" s="202"/>
      <c r="Z1217" s="91">
        <f t="shared" si="123"/>
        <v>0</v>
      </c>
      <c r="AA1217" s="203" t="str">
        <f>VLOOKUP(D1217,'BBLM COMCHECK'!$A:$I,9,0)</f>
        <v>order stop</v>
      </c>
      <c r="AB1217" s="204">
        <f>VLOOKUP(D1217,'BBLM COMCHECK'!$A:$L,12,0)</f>
        <v>37</v>
      </c>
      <c r="AC1217" s="201">
        <f t="shared" si="124"/>
        <v>0</v>
      </c>
      <c r="AD1217" s="94"/>
      <c r="AE1217" s="201"/>
      <c r="AF1217" s="201"/>
      <c r="AG1217" s="201"/>
      <c r="AH1217" s="201"/>
      <c r="AI1217" s="94"/>
      <c r="AJ1217" s="94"/>
      <c r="AK1217" s="87" t="s">
        <v>323</v>
      </c>
      <c r="AL1217" s="87" t="str">
        <f t="shared" si="125"/>
        <v>2026-01-15|06030|1083898000|0||0|1</v>
      </c>
      <c r="AP1217" s="198"/>
      <c r="AQ1217" s="198"/>
      <c r="AR1217" s="198"/>
      <c r="BC1217" s="87"/>
      <c r="BD1217" s="89" t="s">
        <v>324</v>
      </c>
      <c r="BE1217" s="87"/>
    </row>
    <row r="1218" spans="1:57" ht="26.25" customHeight="1">
      <c r="A1218" s="87" t="s">
        <v>817</v>
      </c>
      <c r="B1218" s="87" t="s">
        <v>75</v>
      </c>
      <c r="C1218" s="87" t="s">
        <v>75</v>
      </c>
      <c r="D1218" s="92" t="s">
        <v>1787</v>
      </c>
      <c r="E1218" s="92" t="s">
        <v>86</v>
      </c>
      <c r="F1218" s="92" t="s">
        <v>1754</v>
      </c>
      <c r="G1218" s="93" t="s">
        <v>133</v>
      </c>
      <c r="H1218" s="93">
        <v>27</v>
      </c>
      <c r="I1218" s="94" t="s">
        <v>27</v>
      </c>
      <c r="J1218" s="148" t="s">
        <v>326</v>
      </c>
      <c r="K1218" s="93" t="s">
        <v>327</v>
      </c>
      <c r="L1218" s="94" t="s">
        <v>328</v>
      </c>
      <c r="M1218" s="94">
        <v>24</v>
      </c>
      <c r="N1218" s="95">
        <f t="shared" si="126"/>
        <v>0</v>
      </c>
      <c r="O1218" s="201">
        <f>IF(P1218&gt;0,VLOOKUP($D1218,'BBLM COMCHECK'!$A:$S,14,0),0)</f>
        <v>0</v>
      </c>
      <c r="P1218" s="202"/>
      <c r="Q1218" s="91">
        <f t="shared" si="120"/>
        <v>0</v>
      </c>
      <c r="R1218" s="201">
        <f>IF(S1218&gt;0,VLOOKUP($D1218,'BBLM COMCHECK'!$A:$S,15,0),0)</f>
        <v>0</v>
      </c>
      <c r="S1218" s="202"/>
      <c r="T1218" s="91">
        <f t="shared" si="121"/>
        <v>0</v>
      </c>
      <c r="U1218" s="201">
        <f>IF(V1218&gt;0,VLOOKUP($D1218,'BBLM COMCHECK'!$A:$Z,25,0),0)</f>
        <v>0</v>
      </c>
      <c r="V1218" s="202"/>
      <c r="W1218" s="91">
        <f t="shared" si="122"/>
        <v>0</v>
      </c>
      <c r="X1218" s="201">
        <f>IF(Y1218&gt;0,VLOOKUP($D1218,'BBLM COMCHECK'!$A:$Z,25,0),0)</f>
        <v>0</v>
      </c>
      <c r="Y1218" s="202"/>
      <c r="Z1218" s="91">
        <f t="shared" si="123"/>
        <v>0</v>
      </c>
      <c r="AA1218" s="203" t="str">
        <f>VLOOKUP(D1218,'BBLM COMCHECK'!$A:$I,9,0)</f>
        <v>normal</v>
      </c>
      <c r="AB1218" s="204">
        <f>VLOOKUP(D1218,'BBLM COMCHECK'!$A:$L,12,0)</f>
        <v>952</v>
      </c>
      <c r="AC1218" s="201">
        <f t="shared" si="124"/>
        <v>0</v>
      </c>
      <c r="AD1218" s="94"/>
      <c r="AE1218" s="201"/>
      <c r="AF1218" s="201"/>
      <c r="AG1218" s="201"/>
      <c r="AH1218" s="201"/>
      <c r="AI1218" s="94"/>
      <c r="AJ1218" s="94"/>
      <c r="AK1218" s="87" t="s">
        <v>329</v>
      </c>
      <c r="AL1218" s="87" t="str">
        <f t="shared" si="125"/>
        <v>2026-01-15|06030|1083903000|0||0|1</v>
      </c>
      <c r="AP1218" s="198"/>
      <c r="AQ1218" s="198"/>
      <c r="AR1218" s="198"/>
      <c r="BC1218" s="87"/>
      <c r="BD1218" s="89" t="s">
        <v>330</v>
      </c>
      <c r="BE1218" s="87"/>
    </row>
    <row r="1219" spans="1:57" ht="26.25" customHeight="1">
      <c r="A1219" s="87" t="s">
        <v>818</v>
      </c>
      <c r="B1219" s="87" t="s">
        <v>75</v>
      </c>
      <c r="C1219" s="87" t="s">
        <v>75</v>
      </c>
      <c r="D1219" s="92" t="s">
        <v>1788</v>
      </c>
      <c r="E1219" s="92" t="s">
        <v>86</v>
      </c>
      <c r="F1219" s="92" t="s">
        <v>1754</v>
      </c>
      <c r="G1219" s="93" t="s">
        <v>133</v>
      </c>
      <c r="H1219" s="93">
        <v>17</v>
      </c>
      <c r="I1219" s="94" t="s">
        <v>22</v>
      </c>
      <c r="J1219" s="148" t="s">
        <v>332</v>
      </c>
      <c r="K1219" s="93" t="s">
        <v>333</v>
      </c>
      <c r="L1219" s="94" t="s">
        <v>334</v>
      </c>
      <c r="M1219" s="94">
        <v>60</v>
      </c>
      <c r="N1219" s="95">
        <f t="shared" si="126"/>
        <v>0</v>
      </c>
      <c r="O1219" s="201">
        <f>IF(P1219&gt;0,VLOOKUP($D1219,'BBLM COMCHECK'!$A:$S,14,0),0)</f>
        <v>0</v>
      </c>
      <c r="P1219" s="202"/>
      <c r="Q1219" s="91">
        <f t="shared" ref="Q1219:Q1282" si="127">IFERROR(O1219/P1219%,0)</f>
        <v>0</v>
      </c>
      <c r="R1219" s="201">
        <f>IF(S1219&gt;0,VLOOKUP($D1219,'BBLM COMCHECK'!$A:$S,15,0),0)</f>
        <v>0</v>
      </c>
      <c r="S1219" s="202"/>
      <c r="T1219" s="91">
        <f t="shared" ref="T1219:T1282" si="128">IFERROR(R1219/S1219%,0)</f>
        <v>0</v>
      </c>
      <c r="U1219" s="201">
        <f>IF(V1219&gt;0,VLOOKUP($D1219,'BBLM COMCHECK'!$A:$Z,25,0),0)</f>
        <v>0</v>
      </c>
      <c r="V1219" s="202"/>
      <c r="W1219" s="91">
        <f t="shared" ref="W1219:W1282" si="129">IFERROR(U1219/V1219%,0)</f>
        <v>0</v>
      </c>
      <c r="X1219" s="201">
        <f>IF(Y1219&gt;0,VLOOKUP($D1219,'BBLM COMCHECK'!$A:$Z,25,0),0)</f>
        <v>0</v>
      </c>
      <c r="Y1219" s="202"/>
      <c r="Z1219" s="91">
        <f t="shared" ref="Z1219:Z1282" si="130">IFERROR(X1219/Y1219%,0)</f>
        <v>0</v>
      </c>
      <c r="AA1219" s="203" t="str">
        <f>VLOOKUP(D1219,'BBLM COMCHECK'!$A:$I,9,0)</f>
        <v>normal</v>
      </c>
      <c r="AB1219" s="204">
        <f>VLOOKUP(D1219,'BBLM COMCHECK'!$A:$L,12,0)</f>
        <v>294</v>
      </c>
      <c r="AC1219" s="201">
        <f t="shared" ref="AC1219:AC1282" si="131">IF(AB1219&lt;4,1,0)</f>
        <v>0</v>
      </c>
      <c r="AD1219" s="94"/>
      <c r="AE1219" s="201"/>
      <c r="AF1219" s="201"/>
      <c r="AG1219" s="201"/>
      <c r="AH1219" s="201"/>
      <c r="AI1219" s="94"/>
      <c r="AJ1219" s="94"/>
      <c r="AK1219" s="87" t="s">
        <v>335</v>
      </c>
      <c r="AL1219" s="87" t="str">
        <f t="shared" ref="AL1219:AL1282" si="132">"2026-01-15|"&amp;E1219&amp;"|"&amp;J1219&amp;"|"&amp;X1219&amp;"|"&amp;Y1219&amp;"|"&amp;N1219&amp;"|"&amp;1</f>
        <v>2026-01-15|06030|1084369000|0||0|1</v>
      </c>
      <c r="AP1219" s="198"/>
      <c r="AQ1219" s="198"/>
      <c r="AR1219" s="198"/>
      <c r="BC1219" s="87"/>
      <c r="BD1219" s="89" t="s">
        <v>336</v>
      </c>
      <c r="BE1219" s="87"/>
    </row>
    <row r="1220" spans="1:57" ht="26.25" customHeight="1">
      <c r="A1220" s="87" t="s">
        <v>819</v>
      </c>
      <c r="B1220" s="87" t="s">
        <v>75</v>
      </c>
      <c r="C1220" s="87" t="s">
        <v>75</v>
      </c>
      <c r="D1220" s="92" t="s">
        <v>1789</v>
      </c>
      <c r="E1220" s="92" t="s">
        <v>86</v>
      </c>
      <c r="F1220" s="92" t="s">
        <v>1754</v>
      </c>
      <c r="G1220" s="93" t="s">
        <v>133</v>
      </c>
      <c r="H1220" s="93">
        <v>17</v>
      </c>
      <c r="I1220" s="94" t="s">
        <v>22</v>
      </c>
      <c r="J1220" s="148" t="s">
        <v>338</v>
      </c>
      <c r="K1220" s="93" t="s">
        <v>339</v>
      </c>
      <c r="L1220" s="94" t="s">
        <v>340</v>
      </c>
      <c r="M1220" s="94">
        <v>40</v>
      </c>
      <c r="N1220" s="95">
        <f t="shared" si="126"/>
        <v>0</v>
      </c>
      <c r="O1220" s="201">
        <f>IF(P1220&gt;0,VLOOKUP($D1220,'BBLM COMCHECK'!$A:$S,14,0),0)</f>
        <v>0</v>
      </c>
      <c r="P1220" s="202"/>
      <c r="Q1220" s="91">
        <f t="shared" si="127"/>
        <v>0</v>
      </c>
      <c r="R1220" s="201">
        <f>IF(S1220&gt;0,VLOOKUP($D1220,'BBLM COMCHECK'!$A:$S,15,0),0)</f>
        <v>0</v>
      </c>
      <c r="S1220" s="202"/>
      <c r="T1220" s="91">
        <f t="shared" si="128"/>
        <v>0</v>
      </c>
      <c r="U1220" s="201">
        <f>IF(V1220&gt;0,VLOOKUP($D1220,'BBLM COMCHECK'!$A:$Z,25,0),0)</f>
        <v>0</v>
      </c>
      <c r="V1220" s="202"/>
      <c r="W1220" s="91">
        <f t="shared" si="129"/>
        <v>0</v>
      </c>
      <c r="X1220" s="201">
        <f>IF(Y1220&gt;0,VLOOKUP($D1220,'BBLM COMCHECK'!$A:$Z,25,0),0)</f>
        <v>0</v>
      </c>
      <c r="Y1220" s="202"/>
      <c r="Z1220" s="91">
        <f t="shared" si="130"/>
        <v>0</v>
      </c>
      <c r="AA1220" s="203" t="str">
        <f>VLOOKUP(D1220,'BBLM COMCHECK'!$A:$I,9,0)</f>
        <v>order stop</v>
      </c>
      <c r="AB1220" s="204">
        <f>VLOOKUP(D1220,'BBLM COMCHECK'!$A:$L,12,0)</f>
        <v>28674</v>
      </c>
      <c r="AC1220" s="201">
        <f t="shared" si="131"/>
        <v>0</v>
      </c>
      <c r="AD1220" s="94"/>
      <c r="AE1220" s="201"/>
      <c r="AF1220" s="201"/>
      <c r="AG1220" s="201"/>
      <c r="AH1220" s="201"/>
      <c r="AI1220" s="94"/>
      <c r="AJ1220" s="94"/>
      <c r="AK1220" s="87" t="s">
        <v>341</v>
      </c>
      <c r="AL1220" s="87" t="str">
        <f t="shared" si="132"/>
        <v>2026-01-15|06030|1088129000|0||0|1</v>
      </c>
      <c r="AP1220" s="198"/>
      <c r="AQ1220" s="198"/>
      <c r="AR1220" s="198"/>
      <c r="BC1220" s="87"/>
      <c r="BD1220" s="89" t="s">
        <v>342</v>
      </c>
      <c r="BE1220" s="87"/>
    </row>
    <row r="1221" spans="1:57" ht="26.25" customHeight="1">
      <c r="A1221" s="87" t="s">
        <v>820</v>
      </c>
      <c r="B1221" s="87" t="s">
        <v>75</v>
      </c>
      <c r="C1221" s="87" t="s">
        <v>75</v>
      </c>
      <c r="D1221" s="92" t="s">
        <v>1790</v>
      </c>
      <c r="E1221" s="92" t="s">
        <v>86</v>
      </c>
      <c r="F1221" s="92" t="s">
        <v>1754</v>
      </c>
      <c r="G1221" s="93" t="s">
        <v>133</v>
      </c>
      <c r="H1221" s="93">
        <v>17</v>
      </c>
      <c r="I1221" s="94" t="s">
        <v>22</v>
      </c>
      <c r="J1221" s="148" t="s">
        <v>344</v>
      </c>
      <c r="K1221" s="93" t="s">
        <v>345</v>
      </c>
      <c r="L1221" s="94" t="s">
        <v>346</v>
      </c>
      <c r="M1221" s="94">
        <v>40</v>
      </c>
      <c r="N1221" s="95">
        <f t="shared" si="126"/>
        <v>0</v>
      </c>
      <c r="O1221" s="201">
        <f>IF(P1221&gt;0,VLOOKUP($D1221,'BBLM COMCHECK'!$A:$S,14,0),0)</f>
        <v>0</v>
      </c>
      <c r="P1221" s="202"/>
      <c r="Q1221" s="91">
        <f t="shared" si="127"/>
        <v>0</v>
      </c>
      <c r="R1221" s="201">
        <f>IF(S1221&gt;0,VLOOKUP($D1221,'BBLM COMCHECK'!$A:$S,15,0),0)</f>
        <v>0</v>
      </c>
      <c r="S1221" s="202"/>
      <c r="T1221" s="91">
        <f t="shared" si="128"/>
        <v>0</v>
      </c>
      <c r="U1221" s="201">
        <f>IF(V1221&gt;0,VLOOKUP($D1221,'BBLM COMCHECK'!$A:$Z,25,0),0)</f>
        <v>0</v>
      </c>
      <c r="V1221" s="202"/>
      <c r="W1221" s="91">
        <f t="shared" si="129"/>
        <v>0</v>
      </c>
      <c r="X1221" s="201">
        <f>IF(Y1221&gt;0,VLOOKUP($D1221,'BBLM COMCHECK'!$A:$Z,25,0),0)</f>
        <v>0</v>
      </c>
      <c r="Y1221" s="202"/>
      <c r="Z1221" s="91">
        <f t="shared" si="130"/>
        <v>0</v>
      </c>
      <c r="AA1221" s="203" t="str">
        <f>VLOOKUP(D1221,'BBLM COMCHECK'!$A:$I,9,0)</f>
        <v>order stop</v>
      </c>
      <c r="AB1221" s="204">
        <f>VLOOKUP(D1221,'BBLM COMCHECK'!$A:$L,12,0)</f>
        <v>6521</v>
      </c>
      <c r="AC1221" s="201">
        <f t="shared" si="131"/>
        <v>0</v>
      </c>
      <c r="AD1221" s="94"/>
      <c r="AE1221" s="201"/>
      <c r="AF1221" s="201"/>
      <c r="AG1221" s="201"/>
      <c r="AH1221" s="201"/>
      <c r="AI1221" s="94"/>
      <c r="AJ1221" s="94"/>
      <c r="AK1221" s="87" t="s">
        <v>347</v>
      </c>
      <c r="AL1221" s="87" t="str">
        <f t="shared" si="132"/>
        <v>2026-01-15|06030|1088134000|0||0|1</v>
      </c>
      <c r="AP1221" s="198"/>
      <c r="AQ1221" s="198"/>
      <c r="AR1221" s="198"/>
      <c r="BC1221" s="87"/>
      <c r="BD1221" s="89" t="s">
        <v>348</v>
      </c>
      <c r="BE1221" s="87"/>
    </row>
    <row r="1222" spans="1:57" ht="26.25" customHeight="1">
      <c r="A1222" s="87" t="s">
        <v>821</v>
      </c>
      <c r="B1222" s="87" t="s">
        <v>75</v>
      </c>
      <c r="C1222" s="87" t="s">
        <v>75</v>
      </c>
      <c r="D1222" s="92" t="s">
        <v>1791</v>
      </c>
      <c r="E1222" s="92" t="s">
        <v>86</v>
      </c>
      <c r="F1222" s="92" t="s">
        <v>1754</v>
      </c>
      <c r="G1222" s="93" t="s">
        <v>133</v>
      </c>
      <c r="H1222" s="93">
        <v>17</v>
      </c>
      <c r="I1222" s="94" t="s">
        <v>22</v>
      </c>
      <c r="J1222" s="148" t="s">
        <v>350</v>
      </c>
      <c r="K1222" s="93" t="s">
        <v>351</v>
      </c>
      <c r="L1222" s="94" t="s">
        <v>352</v>
      </c>
      <c r="M1222" s="94">
        <v>24</v>
      </c>
      <c r="N1222" s="95">
        <f t="shared" si="126"/>
        <v>0</v>
      </c>
      <c r="O1222" s="201">
        <f>IF(P1222&gt;0,VLOOKUP($D1222,'BBLM COMCHECK'!$A:$S,14,0),0)</f>
        <v>0</v>
      </c>
      <c r="P1222" s="202"/>
      <c r="Q1222" s="91">
        <f t="shared" si="127"/>
        <v>0</v>
      </c>
      <c r="R1222" s="201">
        <f>IF(S1222&gt;0,VLOOKUP($D1222,'BBLM COMCHECK'!$A:$S,15,0),0)</f>
        <v>0</v>
      </c>
      <c r="S1222" s="202"/>
      <c r="T1222" s="91">
        <f t="shared" si="128"/>
        <v>0</v>
      </c>
      <c r="U1222" s="201">
        <f>IF(V1222&gt;0,VLOOKUP($D1222,'BBLM COMCHECK'!$A:$Z,25,0),0)</f>
        <v>0</v>
      </c>
      <c r="V1222" s="202"/>
      <c r="W1222" s="91">
        <f t="shared" si="129"/>
        <v>0</v>
      </c>
      <c r="X1222" s="201">
        <f>IF(Y1222&gt;0,VLOOKUP($D1222,'BBLM COMCHECK'!$A:$Z,25,0),0)</f>
        <v>0</v>
      </c>
      <c r="Y1222" s="202"/>
      <c r="Z1222" s="91">
        <f t="shared" si="130"/>
        <v>0</v>
      </c>
      <c r="AA1222" s="203" t="str">
        <f>VLOOKUP(D1222,'BBLM COMCHECK'!$A:$I,9,0)</f>
        <v>normal</v>
      </c>
      <c r="AB1222" s="204">
        <f>VLOOKUP(D1222,'BBLM COMCHECK'!$A:$L,12,0)</f>
        <v>2615</v>
      </c>
      <c r="AC1222" s="201">
        <f t="shared" si="131"/>
        <v>0</v>
      </c>
      <c r="AD1222" s="94"/>
      <c r="AE1222" s="201"/>
      <c r="AF1222" s="201"/>
      <c r="AG1222" s="201"/>
      <c r="AH1222" s="201"/>
      <c r="AI1222" s="94"/>
      <c r="AJ1222" s="94"/>
      <c r="AK1222" s="87" t="s">
        <v>353</v>
      </c>
      <c r="AL1222" s="87" t="str">
        <f t="shared" si="132"/>
        <v>2026-01-15|06030|1088137000|0||0|1</v>
      </c>
      <c r="AP1222" s="198"/>
      <c r="AQ1222" s="198"/>
      <c r="AR1222" s="198"/>
      <c r="BC1222" s="87"/>
      <c r="BD1222" s="89" t="s">
        <v>354</v>
      </c>
      <c r="BE1222" s="87"/>
    </row>
    <row r="1223" spans="1:57" ht="26.25" customHeight="1">
      <c r="A1223" s="87" t="s">
        <v>822</v>
      </c>
      <c r="B1223" s="87" t="s">
        <v>75</v>
      </c>
      <c r="C1223" s="87" t="s">
        <v>75</v>
      </c>
      <c r="D1223" s="92" t="s">
        <v>1792</v>
      </c>
      <c r="E1223" s="92" t="s">
        <v>86</v>
      </c>
      <c r="F1223" s="92" t="s">
        <v>1754</v>
      </c>
      <c r="G1223" s="93" t="s">
        <v>133</v>
      </c>
      <c r="H1223" s="93">
        <v>17</v>
      </c>
      <c r="I1223" s="94" t="s">
        <v>22</v>
      </c>
      <c r="J1223" s="148" t="s">
        <v>356</v>
      </c>
      <c r="K1223" s="93" t="s">
        <v>357</v>
      </c>
      <c r="L1223" s="94" t="s">
        <v>358</v>
      </c>
      <c r="M1223" s="94">
        <v>40</v>
      </c>
      <c r="N1223" s="95">
        <f t="shared" si="126"/>
        <v>0</v>
      </c>
      <c r="O1223" s="201">
        <f>IF(P1223&gt;0,VLOOKUP($D1223,'BBLM COMCHECK'!$A:$S,14,0),0)</f>
        <v>0</v>
      </c>
      <c r="P1223" s="202"/>
      <c r="Q1223" s="91">
        <f t="shared" si="127"/>
        <v>0</v>
      </c>
      <c r="R1223" s="201">
        <f>IF(S1223&gt;0,VLOOKUP($D1223,'BBLM COMCHECK'!$A:$S,15,0),0)</f>
        <v>0</v>
      </c>
      <c r="S1223" s="202"/>
      <c r="T1223" s="91">
        <f t="shared" si="128"/>
        <v>0</v>
      </c>
      <c r="U1223" s="201">
        <f>IF(V1223&gt;0,VLOOKUP($D1223,'BBLM COMCHECK'!$A:$Z,25,0),0)</f>
        <v>0</v>
      </c>
      <c r="V1223" s="202"/>
      <c r="W1223" s="91">
        <f t="shared" si="129"/>
        <v>0</v>
      </c>
      <c r="X1223" s="201">
        <f>IF(Y1223&gt;0,VLOOKUP($D1223,'BBLM COMCHECK'!$A:$Z,25,0),0)</f>
        <v>0</v>
      </c>
      <c r="Y1223" s="202"/>
      <c r="Z1223" s="91">
        <f t="shared" si="130"/>
        <v>0</v>
      </c>
      <c r="AA1223" s="203" t="str">
        <f>VLOOKUP(D1223,'BBLM COMCHECK'!$A:$I,9,0)</f>
        <v>order stop</v>
      </c>
      <c r="AB1223" s="204">
        <f>VLOOKUP(D1223,'BBLM COMCHECK'!$A:$L,12,0)</f>
        <v>8189</v>
      </c>
      <c r="AC1223" s="201">
        <f t="shared" si="131"/>
        <v>0</v>
      </c>
      <c r="AD1223" s="94"/>
      <c r="AE1223" s="201"/>
      <c r="AF1223" s="201"/>
      <c r="AG1223" s="201"/>
      <c r="AH1223" s="201"/>
      <c r="AI1223" s="94"/>
      <c r="AJ1223" s="94"/>
      <c r="AK1223" s="87" t="s">
        <v>359</v>
      </c>
      <c r="AL1223" s="87" t="str">
        <f t="shared" si="132"/>
        <v>2026-01-15|06030|1088171000|0||0|1</v>
      </c>
      <c r="AP1223" s="198"/>
      <c r="AQ1223" s="198"/>
      <c r="AR1223" s="198"/>
      <c r="BC1223" s="87"/>
      <c r="BD1223" s="89" t="s">
        <v>360</v>
      </c>
      <c r="BE1223" s="87"/>
    </row>
    <row r="1224" spans="1:57" ht="26.25" customHeight="1">
      <c r="A1224" s="87" t="s">
        <v>823</v>
      </c>
      <c r="B1224" s="87" t="s">
        <v>75</v>
      </c>
      <c r="C1224" s="87" t="s">
        <v>75</v>
      </c>
      <c r="D1224" s="92" t="s">
        <v>1793</v>
      </c>
      <c r="E1224" s="92" t="s">
        <v>86</v>
      </c>
      <c r="F1224" s="92" t="s">
        <v>1754</v>
      </c>
      <c r="G1224" s="93" t="s">
        <v>133</v>
      </c>
      <c r="H1224" s="93">
        <v>17</v>
      </c>
      <c r="I1224" s="94" t="s">
        <v>22</v>
      </c>
      <c r="J1224" s="148" t="s">
        <v>362</v>
      </c>
      <c r="K1224" s="93" t="s">
        <v>363</v>
      </c>
      <c r="L1224" s="94" t="s">
        <v>364</v>
      </c>
      <c r="M1224" s="94">
        <v>40</v>
      </c>
      <c r="N1224" s="95">
        <f t="shared" si="126"/>
        <v>0</v>
      </c>
      <c r="O1224" s="201">
        <f>IF(P1224&gt;0,VLOOKUP($D1224,'BBLM COMCHECK'!$A:$S,14,0),0)</f>
        <v>0</v>
      </c>
      <c r="P1224" s="202"/>
      <c r="Q1224" s="91">
        <f t="shared" si="127"/>
        <v>0</v>
      </c>
      <c r="R1224" s="201">
        <f>IF(S1224&gt;0,VLOOKUP($D1224,'BBLM COMCHECK'!$A:$S,15,0),0)</f>
        <v>0</v>
      </c>
      <c r="S1224" s="202"/>
      <c r="T1224" s="91">
        <f t="shared" si="128"/>
        <v>0</v>
      </c>
      <c r="U1224" s="201">
        <f>IF(V1224&gt;0,VLOOKUP($D1224,'BBLM COMCHECK'!$A:$Z,25,0),0)</f>
        <v>0</v>
      </c>
      <c r="V1224" s="202"/>
      <c r="W1224" s="91">
        <f t="shared" si="129"/>
        <v>0</v>
      </c>
      <c r="X1224" s="201">
        <f>IF(Y1224&gt;0,VLOOKUP($D1224,'BBLM COMCHECK'!$A:$Z,25,0),0)</f>
        <v>0</v>
      </c>
      <c r="Y1224" s="202"/>
      <c r="Z1224" s="91">
        <f t="shared" si="130"/>
        <v>0</v>
      </c>
      <c r="AA1224" s="203" t="str">
        <f>VLOOKUP(D1224,'BBLM COMCHECK'!$A:$I,9,0)</f>
        <v>normal</v>
      </c>
      <c r="AB1224" s="204">
        <f>VLOOKUP(D1224,'BBLM COMCHECK'!$A:$L,12,0)</f>
        <v>2226</v>
      </c>
      <c r="AC1224" s="201">
        <f t="shared" si="131"/>
        <v>0</v>
      </c>
      <c r="AD1224" s="94"/>
      <c r="AE1224" s="201"/>
      <c r="AF1224" s="201"/>
      <c r="AG1224" s="201"/>
      <c r="AH1224" s="201"/>
      <c r="AI1224" s="94"/>
      <c r="AJ1224" s="94"/>
      <c r="AK1224" s="87" t="s">
        <v>365</v>
      </c>
      <c r="AL1224" s="87" t="str">
        <f t="shared" si="132"/>
        <v>2026-01-15|06030|1088175000|0||0|1</v>
      </c>
      <c r="AP1224" s="198"/>
      <c r="AQ1224" s="198"/>
      <c r="AR1224" s="198"/>
      <c r="BC1224" s="87"/>
      <c r="BD1224" s="89" t="s">
        <v>366</v>
      </c>
      <c r="BE1224" s="87"/>
    </row>
    <row r="1225" spans="1:57" ht="26.25" customHeight="1">
      <c r="A1225" s="87" t="s">
        <v>824</v>
      </c>
      <c r="B1225" s="87" t="s">
        <v>75</v>
      </c>
      <c r="C1225" s="87" t="s">
        <v>75</v>
      </c>
      <c r="D1225" s="92" t="s">
        <v>1794</v>
      </c>
      <c r="E1225" s="92" t="s">
        <v>86</v>
      </c>
      <c r="F1225" s="92" t="s">
        <v>1754</v>
      </c>
      <c r="G1225" s="93" t="s">
        <v>133</v>
      </c>
      <c r="H1225" s="93">
        <v>17</v>
      </c>
      <c r="I1225" s="94" t="s">
        <v>22</v>
      </c>
      <c r="J1225" s="148" t="s">
        <v>368</v>
      </c>
      <c r="K1225" s="93" t="s">
        <v>369</v>
      </c>
      <c r="L1225" s="94" t="s">
        <v>370</v>
      </c>
      <c r="M1225" s="94">
        <v>40</v>
      </c>
      <c r="N1225" s="95">
        <f t="shared" si="126"/>
        <v>0</v>
      </c>
      <c r="O1225" s="201">
        <f>IF(P1225&gt;0,VLOOKUP($D1225,'BBLM COMCHECK'!$A:$S,14,0),0)</f>
        <v>0</v>
      </c>
      <c r="P1225" s="202"/>
      <c r="Q1225" s="91">
        <f t="shared" si="127"/>
        <v>0</v>
      </c>
      <c r="R1225" s="201">
        <f>IF(S1225&gt;0,VLOOKUP($D1225,'BBLM COMCHECK'!$A:$S,15,0),0)</f>
        <v>0</v>
      </c>
      <c r="S1225" s="202"/>
      <c r="T1225" s="91">
        <f t="shared" si="128"/>
        <v>0</v>
      </c>
      <c r="U1225" s="201">
        <f>IF(V1225&gt;0,VLOOKUP($D1225,'BBLM COMCHECK'!$A:$Z,25,0),0)</f>
        <v>0</v>
      </c>
      <c r="V1225" s="202"/>
      <c r="W1225" s="91">
        <f t="shared" si="129"/>
        <v>0</v>
      </c>
      <c r="X1225" s="201">
        <f>IF(Y1225&gt;0,VLOOKUP($D1225,'BBLM COMCHECK'!$A:$Z,25,0),0)</f>
        <v>0</v>
      </c>
      <c r="Y1225" s="202"/>
      <c r="Z1225" s="91">
        <f t="shared" si="130"/>
        <v>0</v>
      </c>
      <c r="AA1225" s="203" t="str">
        <f>VLOOKUP(D1225,'BBLM COMCHECK'!$A:$I,9,0)</f>
        <v>order stop</v>
      </c>
      <c r="AB1225" s="204">
        <f>VLOOKUP(D1225,'BBLM COMCHECK'!$A:$L,12,0)</f>
        <v>15118</v>
      </c>
      <c r="AC1225" s="201">
        <f t="shared" si="131"/>
        <v>0</v>
      </c>
      <c r="AD1225" s="94"/>
      <c r="AE1225" s="201"/>
      <c r="AF1225" s="201"/>
      <c r="AG1225" s="201"/>
      <c r="AH1225" s="201"/>
      <c r="AI1225" s="94"/>
      <c r="AJ1225" s="94"/>
      <c r="AK1225" s="87" t="s">
        <v>371</v>
      </c>
      <c r="AL1225" s="87" t="str">
        <f t="shared" si="132"/>
        <v>2026-01-15|06030|1088200000|0||0|1</v>
      </c>
      <c r="AP1225" s="198"/>
      <c r="AQ1225" s="198"/>
      <c r="AR1225" s="198"/>
      <c r="BC1225" s="87"/>
      <c r="BD1225" s="89" t="s">
        <v>372</v>
      </c>
      <c r="BE1225" s="87"/>
    </row>
    <row r="1226" spans="1:57" ht="26.25" customHeight="1">
      <c r="A1226" s="87" t="s">
        <v>825</v>
      </c>
      <c r="B1226" s="87" t="s">
        <v>75</v>
      </c>
      <c r="C1226" s="87" t="s">
        <v>75</v>
      </c>
      <c r="D1226" s="92" t="s">
        <v>1795</v>
      </c>
      <c r="E1226" s="92" t="s">
        <v>86</v>
      </c>
      <c r="F1226" s="92" t="s">
        <v>1754</v>
      </c>
      <c r="G1226" s="93" t="s">
        <v>133</v>
      </c>
      <c r="H1226" s="93">
        <v>17</v>
      </c>
      <c r="I1226" s="94" t="s">
        <v>22</v>
      </c>
      <c r="J1226" s="148" t="s">
        <v>374</v>
      </c>
      <c r="K1226" s="93" t="s">
        <v>375</v>
      </c>
      <c r="L1226" s="94" t="s">
        <v>376</v>
      </c>
      <c r="M1226" s="94">
        <v>20</v>
      </c>
      <c r="N1226" s="95">
        <f t="shared" si="126"/>
        <v>0</v>
      </c>
      <c r="O1226" s="201">
        <f>IF(P1226&gt;0,VLOOKUP($D1226,'BBLM COMCHECK'!$A:$S,14,0),0)</f>
        <v>0</v>
      </c>
      <c r="P1226" s="202"/>
      <c r="Q1226" s="91">
        <f t="shared" si="127"/>
        <v>0</v>
      </c>
      <c r="R1226" s="201">
        <f>IF(S1226&gt;0,VLOOKUP($D1226,'BBLM COMCHECK'!$A:$S,15,0),0)</f>
        <v>0</v>
      </c>
      <c r="S1226" s="202"/>
      <c r="T1226" s="91">
        <f t="shared" si="128"/>
        <v>0</v>
      </c>
      <c r="U1226" s="201">
        <f>IF(V1226&gt;0,VLOOKUP($D1226,'BBLM COMCHECK'!$A:$Z,25,0),0)</f>
        <v>0</v>
      </c>
      <c r="V1226" s="202"/>
      <c r="W1226" s="91">
        <f t="shared" si="129"/>
        <v>0</v>
      </c>
      <c r="X1226" s="201">
        <f>IF(Y1226&gt;0,VLOOKUP($D1226,'BBLM COMCHECK'!$A:$Z,25,0),0)</f>
        <v>0</v>
      </c>
      <c r="Y1226" s="202"/>
      <c r="Z1226" s="91">
        <f t="shared" si="130"/>
        <v>0</v>
      </c>
      <c r="AA1226" s="203" t="str">
        <f>VLOOKUP(D1226,'BBLM COMCHECK'!$A:$I,9,0)</f>
        <v>normal</v>
      </c>
      <c r="AB1226" s="204">
        <f>VLOOKUP(D1226,'BBLM COMCHECK'!$A:$L,12,0)</f>
        <v>2079</v>
      </c>
      <c r="AC1226" s="201">
        <f t="shared" si="131"/>
        <v>0</v>
      </c>
      <c r="AD1226" s="94"/>
      <c r="AE1226" s="201"/>
      <c r="AF1226" s="201"/>
      <c r="AG1226" s="201"/>
      <c r="AH1226" s="201"/>
      <c r="AI1226" s="94"/>
      <c r="AJ1226" s="94"/>
      <c r="AK1226" s="87" t="s">
        <v>377</v>
      </c>
      <c r="AL1226" s="87" t="str">
        <f t="shared" si="132"/>
        <v>2026-01-15|06030|1088243000|0||0|1</v>
      </c>
      <c r="AP1226" s="198"/>
      <c r="AQ1226" s="198"/>
      <c r="AR1226" s="198"/>
      <c r="BC1226" s="87"/>
      <c r="BD1226" s="89" t="s">
        <v>378</v>
      </c>
      <c r="BE1226" s="87"/>
    </row>
    <row r="1227" spans="1:57" ht="26.25" customHeight="1">
      <c r="A1227" s="87" t="s">
        <v>826</v>
      </c>
      <c r="B1227" s="87" t="s">
        <v>75</v>
      </c>
      <c r="C1227" s="87" t="s">
        <v>75</v>
      </c>
      <c r="D1227" s="92" t="s">
        <v>1796</v>
      </c>
      <c r="E1227" s="92" t="s">
        <v>86</v>
      </c>
      <c r="F1227" s="92" t="s">
        <v>1754</v>
      </c>
      <c r="G1227" s="93" t="s">
        <v>133</v>
      </c>
      <c r="H1227" s="93">
        <v>21</v>
      </c>
      <c r="I1227" s="94" t="s">
        <v>24</v>
      </c>
      <c r="J1227" s="148" t="s">
        <v>380</v>
      </c>
      <c r="K1227" s="93" t="s">
        <v>381</v>
      </c>
      <c r="L1227" s="94" t="s">
        <v>382</v>
      </c>
      <c r="M1227" s="94">
        <v>48</v>
      </c>
      <c r="N1227" s="95">
        <f t="shared" si="126"/>
        <v>0</v>
      </c>
      <c r="O1227" s="201">
        <f>IF(P1227&gt;0,VLOOKUP($D1227,'BBLM COMCHECK'!$A:$S,14,0),0)</f>
        <v>0</v>
      </c>
      <c r="P1227" s="202"/>
      <c r="Q1227" s="91">
        <f t="shared" si="127"/>
        <v>0</v>
      </c>
      <c r="R1227" s="201">
        <f>IF(S1227&gt;0,VLOOKUP($D1227,'BBLM COMCHECK'!$A:$S,15,0),0)</f>
        <v>0</v>
      </c>
      <c r="S1227" s="202"/>
      <c r="T1227" s="91">
        <f t="shared" si="128"/>
        <v>0</v>
      </c>
      <c r="U1227" s="201">
        <f>IF(V1227&gt;0,VLOOKUP($D1227,'BBLM COMCHECK'!$A:$Z,25,0),0)</f>
        <v>0</v>
      </c>
      <c r="V1227" s="202"/>
      <c r="W1227" s="91">
        <f t="shared" si="129"/>
        <v>0</v>
      </c>
      <c r="X1227" s="201">
        <f>IF(Y1227&gt;0,VLOOKUP($D1227,'BBLM COMCHECK'!$A:$Z,25,0),0)</f>
        <v>0</v>
      </c>
      <c r="Y1227" s="202"/>
      <c r="Z1227" s="91">
        <f t="shared" si="130"/>
        <v>0</v>
      </c>
      <c r="AA1227" s="203" t="str">
        <f>VLOOKUP(D1227,'BBLM COMCHECK'!$A:$I,9,0)</f>
        <v>order stop</v>
      </c>
      <c r="AB1227" s="204">
        <f>VLOOKUP(D1227,'BBLM COMCHECK'!$A:$L,12,0)</f>
        <v>16849</v>
      </c>
      <c r="AC1227" s="201">
        <f t="shared" si="131"/>
        <v>0</v>
      </c>
      <c r="AD1227" s="94"/>
      <c r="AE1227" s="201"/>
      <c r="AF1227" s="201"/>
      <c r="AG1227" s="201"/>
      <c r="AH1227" s="201"/>
      <c r="AI1227" s="94"/>
      <c r="AJ1227" s="94"/>
      <c r="AK1227" s="87" t="s">
        <v>383</v>
      </c>
      <c r="AL1227" s="87" t="str">
        <f t="shared" si="132"/>
        <v>2026-01-15|06030|1089271000|0||0|1</v>
      </c>
      <c r="AP1227" s="198"/>
      <c r="AQ1227" s="198"/>
      <c r="AR1227" s="198"/>
      <c r="BC1227" s="87"/>
      <c r="BD1227" s="89" t="s">
        <v>384</v>
      </c>
      <c r="BE1227" s="87"/>
    </row>
    <row r="1228" spans="1:57" ht="26.25" customHeight="1">
      <c r="A1228" s="87" t="s">
        <v>827</v>
      </c>
      <c r="B1228" s="87" t="s">
        <v>75</v>
      </c>
      <c r="C1228" s="87" t="s">
        <v>75</v>
      </c>
      <c r="D1228" s="92" t="s">
        <v>1797</v>
      </c>
      <c r="E1228" s="92" t="s">
        <v>86</v>
      </c>
      <c r="F1228" s="92" t="s">
        <v>1754</v>
      </c>
      <c r="G1228" s="93" t="s">
        <v>133</v>
      </c>
      <c r="H1228" s="93">
        <v>27</v>
      </c>
      <c r="I1228" s="94" t="s">
        <v>27</v>
      </c>
      <c r="J1228" s="148" t="s">
        <v>386</v>
      </c>
      <c r="K1228" s="93" t="s">
        <v>387</v>
      </c>
      <c r="L1228" s="94" t="s">
        <v>388</v>
      </c>
      <c r="M1228" s="94">
        <v>24</v>
      </c>
      <c r="N1228" s="95">
        <f t="shared" si="126"/>
        <v>0</v>
      </c>
      <c r="O1228" s="201">
        <f>IF(P1228&gt;0,VLOOKUP($D1228,'BBLM COMCHECK'!$A:$S,14,0),0)</f>
        <v>0</v>
      </c>
      <c r="P1228" s="202"/>
      <c r="Q1228" s="91">
        <f t="shared" si="127"/>
        <v>0</v>
      </c>
      <c r="R1228" s="201">
        <f>IF(S1228&gt;0,VLOOKUP($D1228,'BBLM COMCHECK'!$A:$S,15,0),0)</f>
        <v>0</v>
      </c>
      <c r="S1228" s="202"/>
      <c r="T1228" s="91">
        <f t="shared" si="128"/>
        <v>0</v>
      </c>
      <c r="U1228" s="201">
        <f>IF(V1228&gt;0,VLOOKUP($D1228,'BBLM COMCHECK'!$A:$Z,25,0),0)</f>
        <v>0</v>
      </c>
      <c r="V1228" s="202"/>
      <c r="W1228" s="91">
        <f t="shared" si="129"/>
        <v>0</v>
      </c>
      <c r="X1228" s="201">
        <f>IF(Y1228&gt;0,VLOOKUP($D1228,'BBLM COMCHECK'!$A:$Z,25,0),0)</f>
        <v>0</v>
      </c>
      <c r="Y1228" s="202"/>
      <c r="Z1228" s="91">
        <f t="shared" si="130"/>
        <v>0</v>
      </c>
      <c r="AA1228" s="203" t="str">
        <f>VLOOKUP(D1228,'BBLM COMCHECK'!$A:$I,9,0)</f>
        <v>normal</v>
      </c>
      <c r="AB1228" s="204">
        <f>VLOOKUP(D1228,'BBLM COMCHECK'!$A:$L,12,0)</f>
        <v>2</v>
      </c>
      <c r="AC1228" s="201">
        <f t="shared" si="131"/>
        <v>1</v>
      </c>
      <c r="AD1228" s="94"/>
      <c r="AE1228" s="201"/>
      <c r="AF1228" s="201"/>
      <c r="AG1228" s="201"/>
      <c r="AH1228" s="201"/>
      <c r="AI1228" s="94"/>
      <c r="AJ1228" s="94"/>
      <c r="AK1228" s="87" t="s">
        <v>389</v>
      </c>
      <c r="AL1228" s="87" t="str">
        <f t="shared" si="132"/>
        <v>2026-01-15|06030|1090446000|0||0|1</v>
      </c>
      <c r="AP1228" s="198"/>
      <c r="AQ1228" s="198"/>
      <c r="AR1228" s="198"/>
      <c r="BC1228" s="87"/>
      <c r="BD1228" s="89" t="s">
        <v>390</v>
      </c>
      <c r="BE1228" s="87"/>
    </row>
    <row r="1229" spans="1:57" ht="26.25" customHeight="1">
      <c r="A1229" s="87" t="s">
        <v>828</v>
      </c>
      <c r="B1229" s="87" t="s">
        <v>75</v>
      </c>
      <c r="C1229" s="87" t="s">
        <v>75</v>
      </c>
      <c r="D1229" s="92" t="s">
        <v>1798</v>
      </c>
      <c r="E1229" s="92" t="s">
        <v>86</v>
      </c>
      <c r="F1229" s="92" t="s">
        <v>1754</v>
      </c>
      <c r="G1229" s="93" t="s">
        <v>133</v>
      </c>
      <c r="H1229" s="93">
        <v>27</v>
      </c>
      <c r="I1229" s="94" t="s">
        <v>27</v>
      </c>
      <c r="J1229" s="148" t="s">
        <v>392</v>
      </c>
      <c r="K1229" s="93" t="s">
        <v>393</v>
      </c>
      <c r="L1229" s="94" t="s">
        <v>394</v>
      </c>
      <c r="M1229" s="94">
        <v>12</v>
      </c>
      <c r="N1229" s="95">
        <f t="shared" si="126"/>
        <v>0</v>
      </c>
      <c r="O1229" s="201">
        <f>IF(P1229&gt;0,VLOOKUP($D1229,'BBLM COMCHECK'!$A:$S,14,0),0)</f>
        <v>0</v>
      </c>
      <c r="P1229" s="202"/>
      <c r="Q1229" s="91">
        <f t="shared" si="127"/>
        <v>0</v>
      </c>
      <c r="R1229" s="201">
        <f>IF(S1229&gt;0,VLOOKUP($D1229,'BBLM COMCHECK'!$A:$S,15,0),0)</f>
        <v>0</v>
      </c>
      <c r="S1229" s="202"/>
      <c r="T1229" s="91">
        <f t="shared" si="128"/>
        <v>0</v>
      </c>
      <c r="U1229" s="201">
        <f>IF(V1229&gt;0,VLOOKUP($D1229,'BBLM COMCHECK'!$A:$Z,25,0),0)</f>
        <v>0</v>
      </c>
      <c r="V1229" s="202"/>
      <c r="W1229" s="91">
        <f t="shared" si="129"/>
        <v>0</v>
      </c>
      <c r="X1229" s="201">
        <f>IF(Y1229&gt;0,VLOOKUP($D1229,'BBLM COMCHECK'!$A:$Z,25,0),0)</f>
        <v>0</v>
      </c>
      <c r="Y1229" s="202"/>
      <c r="Z1229" s="91">
        <f t="shared" si="130"/>
        <v>0</v>
      </c>
      <c r="AA1229" s="203" t="str">
        <f>VLOOKUP(D1229,'BBLM COMCHECK'!$A:$I,9,0)</f>
        <v>normal</v>
      </c>
      <c r="AB1229" s="204">
        <f>VLOOKUP(D1229,'BBLM COMCHECK'!$A:$L,12,0)</f>
        <v>282</v>
      </c>
      <c r="AC1229" s="201">
        <f t="shared" si="131"/>
        <v>0</v>
      </c>
      <c r="AD1229" s="94"/>
      <c r="AE1229" s="201"/>
      <c r="AF1229" s="201"/>
      <c r="AG1229" s="201"/>
      <c r="AH1229" s="201"/>
      <c r="AI1229" s="94"/>
      <c r="AJ1229" s="94"/>
      <c r="AK1229" s="87" t="s">
        <v>395</v>
      </c>
      <c r="AL1229" s="87" t="str">
        <f t="shared" si="132"/>
        <v>2026-01-15|06030|1090872000|0||0|1</v>
      </c>
      <c r="AP1229" s="198"/>
      <c r="AQ1229" s="198"/>
      <c r="AR1229" s="198"/>
      <c r="BC1229" s="87"/>
      <c r="BD1229" s="89" t="s">
        <v>396</v>
      </c>
      <c r="BE1229" s="87"/>
    </row>
    <row r="1230" spans="1:57" ht="26.25" customHeight="1">
      <c r="A1230" s="87" t="s">
        <v>829</v>
      </c>
      <c r="B1230" s="87" t="s">
        <v>75</v>
      </c>
      <c r="C1230" s="87" t="s">
        <v>75</v>
      </c>
      <c r="D1230" s="92" t="s">
        <v>1799</v>
      </c>
      <c r="E1230" s="92" t="s">
        <v>86</v>
      </c>
      <c r="F1230" s="92" t="s">
        <v>1754</v>
      </c>
      <c r="G1230" s="93" t="s">
        <v>133</v>
      </c>
      <c r="H1230" s="93">
        <v>21</v>
      </c>
      <c r="I1230" s="94" t="s">
        <v>24</v>
      </c>
      <c r="J1230" s="148" t="s">
        <v>398</v>
      </c>
      <c r="K1230" s="93" t="s">
        <v>399</v>
      </c>
      <c r="L1230" s="94" t="s">
        <v>400</v>
      </c>
      <c r="M1230" s="94">
        <v>12</v>
      </c>
      <c r="N1230" s="95">
        <f t="shared" si="126"/>
        <v>0</v>
      </c>
      <c r="O1230" s="201">
        <f>IF(P1230&gt;0,VLOOKUP($D1230,'BBLM COMCHECK'!$A:$S,14,0),0)</f>
        <v>0</v>
      </c>
      <c r="P1230" s="202"/>
      <c r="Q1230" s="91">
        <f t="shared" si="127"/>
        <v>0</v>
      </c>
      <c r="R1230" s="201">
        <f>IF(S1230&gt;0,VLOOKUP($D1230,'BBLM COMCHECK'!$A:$S,15,0),0)</f>
        <v>0</v>
      </c>
      <c r="S1230" s="202"/>
      <c r="T1230" s="91">
        <f t="shared" si="128"/>
        <v>0</v>
      </c>
      <c r="U1230" s="201">
        <f>IF(V1230&gt;0,VLOOKUP($D1230,'BBLM COMCHECK'!$A:$Z,25,0),0)</f>
        <v>0</v>
      </c>
      <c r="V1230" s="202"/>
      <c r="W1230" s="91">
        <f t="shared" si="129"/>
        <v>0</v>
      </c>
      <c r="X1230" s="201">
        <f>IF(Y1230&gt;0,VLOOKUP($D1230,'BBLM COMCHECK'!$A:$Z,25,0),0)</f>
        <v>0</v>
      </c>
      <c r="Y1230" s="202"/>
      <c r="Z1230" s="91">
        <f t="shared" si="130"/>
        <v>0</v>
      </c>
      <c r="AA1230" s="203" t="str">
        <f>VLOOKUP(D1230,'BBLM COMCHECK'!$A:$I,9,0)</f>
        <v>order stop</v>
      </c>
      <c r="AB1230" s="204">
        <f>VLOOKUP(D1230,'BBLM COMCHECK'!$A:$L,12,0)</f>
        <v>9813</v>
      </c>
      <c r="AC1230" s="201">
        <f t="shared" si="131"/>
        <v>0</v>
      </c>
      <c r="AD1230" s="94"/>
      <c r="AE1230" s="201"/>
      <c r="AF1230" s="201"/>
      <c r="AG1230" s="201"/>
      <c r="AH1230" s="201"/>
      <c r="AI1230" s="94"/>
      <c r="AJ1230" s="94"/>
      <c r="AK1230" s="87" t="s">
        <v>401</v>
      </c>
      <c r="AL1230" s="87" t="str">
        <f t="shared" si="132"/>
        <v>2026-01-15|06030|1092661000|0||0|1</v>
      </c>
      <c r="AP1230" s="198"/>
      <c r="AQ1230" s="198"/>
      <c r="AR1230" s="198"/>
      <c r="BC1230" s="87"/>
      <c r="BD1230" s="89" t="s">
        <v>402</v>
      </c>
      <c r="BE1230" s="87"/>
    </row>
    <row r="1231" spans="1:57" ht="26.25" customHeight="1">
      <c r="A1231" s="87" t="s">
        <v>830</v>
      </c>
      <c r="B1231" s="87" t="s">
        <v>75</v>
      </c>
      <c r="C1231" s="87" t="s">
        <v>75</v>
      </c>
      <c r="D1231" s="92" t="s">
        <v>1800</v>
      </c>
      <c r="E1231" s="92" t="s">
        <v>86</v>
      </c>
      <c r="F1231" s="92" t="s">
        <v>1754</v>
      </c>
      <c r="G1231" s="93" t="s">
        <v>133</v>
      </c>
      <c r="H1231" s="93">
        <v>26</v>
      </c>
      <c r="I1231" s="94" t="s">
        <v>25</v>
      </c>
      <c r="J1231" s="148" t="s">
        <v>404</v>
      </c>
      <c r="K1231" s="93" t="s">
        <v>405</v>
      </c>
      <c r="L1231" s="94" t="s">
        <v>406</v>
      </c>
      <c r="M1231" s="94">
        <v>12</v>
      </c>
      <c r="N1231" s="95">
        <f t="shared" si="126"/>
        <v>0</v>
      </c>
      <c r="O1231" s="201">
        <f>IF(P1231&gt;0,VLOOKUP($D1231,'BBLM COMCHECK'!$A:$S,14,0),0)</f>
        <v>0</v>
      </c>
      <c r="P1231" s="202"/>
      <c r="Q1231" s="91">
        <f t="shared" si="127"/>
        <v>0</v>
      </c>
      <c r="R1231" s="201">
        <f>IF(S1231&gt;0,VLOOKUP($D1231,'BBLM COMCHECK'!$A:$S,15,0),0)</f>
        <v>0</v>
      </c>
      <c r="S1231" s="202"/>
      <c r="T1231" s="91">
        <f t="shared" si="128"/>
        <v>0</v>
      </c>
      <c r="U1231" s="201">
        <f>IF(V1231&gt;0,VLOOKUP($D1231,'BBLM COMCHECK'!$A:$Z,25,0),0)</f>
        <v>0</v>
      </c>
      <c r="V1231" s="202"/>
      <c r="W1231" s="91">
        <f t="shared" si="129"/>
        <v>0</v>
      </c>
      <c r="X1231" s="201">
        <f>IF(Y1231&gt;0,VLOOKUP($D1231,'BBLM COMCHECK'!$A:$Z,25,0),0)</f>
        <v>0</v>
      </c>
      <c r="Y1231" s="202"/>
      <c r="Z1231" s="91">
        <f t="shared" si="130"/>
        <v>0</v>
      </c>
      <c r="AA1231" s="203" t="str">
        <f>VLOOKUP(D1231,'BBLM COMCHECK'!$A:$I,9,0)</f>
        <v>normal</v>
      </c>
      <c r="AB1231" s="204">
        <f>VLOOKUP(D1231,'BBLM COMCHECK'!$A:$L,12,0)</f>
        <v>12074</v>
      </c>
      <c r="AC1231" s="201">
        <f t="shared" si="131"/>
        <v>0</v>
      </c>
      <c r="AD1231" s="94"/>
      <c r="AE1231" s="201"/>
      <c r="AF1231" s="201"/>
      <c r="AG1231" s="201"/>
      <c r="AH1231" s="201"/>
      <c r="AI1231" s="94"/>
      <c r="AJ1231" s="94"/>
      <c r="AK1231" s="87" t="s">
        <v>407</v>
      </c>
      <c r="AL1231" s="87" t="str">
        <f t="shared" si="132"/>
        <v>2026-01-15|06030|1102123000|0||0|1</v>
      </c>
      <c r="AP1231" s="198"/>
      <c r="AQ1231" s="198"/>
      <c r="AR1231" s="198"/>
      <c r="BC1231" s="87"/>
      <c r="BD1231" s="89" t="s">
        <v>408</v>
      </c>
      <c r="BE1231" s="87"/>
    </row>
    <row r="1232" spans="1:57" ht="26.25" customHeight="1">
      <c r="A1232" s="87" t="s">
        <v>831</v>
      </c>
      <c r="B1232" s="87" t="s">
        <v>75</v>
      </c>
      <c r="C1232" s="87" t="s">
        <v>75</v>
      </c>
      <c r="D1232" s="92" t="s">
        <v>1801</v>
      </c>
      <c r="E1232" s="92" t="s">
        <v>86</v>
      </c>
      <c r="F1232" s="92" t="s">
        <v>1754</v>
      </c>
      <c r="G1232" s="93" t="s">
        <v>133</v>
      </c>
      <c r="H1232" s="93">
        <v>26</v>
      </c>
      <c r="I1232" s="94" t="s">
        <v>25</v>
      </c>
      <c r="J1232" s="148" t="s">
        <v>410</v>
      </c>
      <c r="K1232" s="93" t="s">
        <v>411</v>
      </c>
      <c r="L1232" s="94" t="s">
        <v>412</v>
      </c>
      <c r="M1232" s="94">
        <v>12</v>
      </c>
      <c r="N1232" s="95">
        <f t="shared" si="126"/>
        <v>0</v>
      </c>
      <c r="O1232" s="201">
        <f>IF(P1232&gt;0,VLOOKUP($D1232,'BBLM COMCHECK'!$A:$S,14,0),0)</f>
        <v>0</v>
      </c>
      <c r="P1232" s="202"/>
      <c r="Q1232" s="91">
        <f t="shared" si="127"/>
        <v>0</v>
      </c>
      <c r="R1232" s="201">
        <f>IF(S1232&gt;0,VLOOKUP($D1232,'BBLM COMCHECK'!$A:$S,15,0),0)</f>
        <v>0</v>
      </c>
      <c r="S1232" s="202"/>
      <c r="T1232" s="91">
        <f t="shared" si="128"/>
        <v>0</v>
      </c>
      <c r="U1232" s="201">
        <f>IF(V1232&gt;0,VLOOKUP($D1232,'BBLM COMCHECK'!$A:$Z,25,0),0)</f>
        <v>0</v>
      </c>
      <c r="V1232" s="202"/>
      <c r="W1232" s="91">
        <f t="shared" si="129"/>
        <v>0</v>
      </c>
      <c r="X1232" s="201">
        <f>IF(Y1232&gt;0,VLOOKUP($D1232,'BBLM COMCHECK'!$A:$Z,25,0),0)</f>
        <v>0</v>
      </c>
      <c r="Y1232" s="202"/>
      <c r="Z1232" s="91">
        <f t="shared" si="130"/>
        <v>0</v>
      </c>
      <c r="AA1232" s="203" t="str">
        <f>VLOOKUP(D1232,'BBLM COMCHECK'!$A:$I,9,0)</f>
        <v>normal</v>
      </c>
      <c r="AB1232" s="204">
        <f>VLOOKUP(D1232,'BBLM COMCHECK'!$A:$L,12,0)</f>
        <v>315</v>
      </c>
      <c r="AC1232" s="201">
        <f t="shared" si="131"/>
        <v>0</v>
      </c>
      <c r="AD1232" s="94"/>
      <c r="AE1232" s="201"/>
      <c r="AF1232" s="201"/>
      <c r="AG1232" s="201"/>
      <c r="AH1232" s="201"/>
      <c r="AI1232" s="94"/>
      <c r="AJ1232" s="94"/>
      <c r="AK1232" s="87" t="s">
        <v>413</v>
      </c>
      <c r="AL1232" s="87" t="str">
        <f t="shared" si="132"/>
        <v>2026-01-15|06030|1108244000|0||0|1</v>
      </c>
      <c r="AP1232" s="198"/>
      <c r="AQ1232" s="198"/>
      <c r="AR1232" s="198"/>
      <c r="BC1232" s="87"/>
      <c r="BD1232" s="89" t="s">
        <v>887</v>
      </c>
      <c r="BE1232" s="87"/>
    </row>
    <row r="1233" spans="1:57" ht="26.25" customHeight="1">
      <c r="A1233" s="87" t="s">
        <v>832</v>
      </c>
      <c r="B1233" s="87" t="s">
        <v>75</v>
      </c>
      <c r="C1233" s="87" t="s">
        <v>75</v>
      </c>
      <c r="D1233" s="92" t="s">
        <v>1802</v>
      </c>
      <c r="E1233" s="92" t="s">
        <v>86</v>
      </c>
      <c r="F1233" s="92" t="s">
        <v>1754</v>
      </c>
      <c r="G1233" s="93" t="s">
        <v>133</v>
      </c>
      <c r="H1233" s="93">
        <v>11</v>
      </c>
      <c r="I1233" s="94" t="s">
        <v>20</v>
      </c>
      <c r="J1233" s="148" t="s">
        <v>416</v>
      </c>
      <c r="K1233" s="93" t="s">
        <v>417</v>
      </c>
      <c r="L1233" s="94" t="s">
        <v>418</v>
      </c>
      <c r="M1233" s="94">
        <v>8</v>
      </c>
      <c r="N1233" s="95">
        <f t="shared" si="126"/>
        <v>0</v>
      </c>
      <c r="O1233" s="201">
        <f>IF(P1233&gt;0,VLOOKUP($D1233,'BBLM COMCHECK'!$A:$S,14,0),0)</f>
        <v>0</v>
      </c>
      <c r="P1233" s="202"/>
      <c r="Q1233" s="91">
        <f t="shared" si="127"/>
        <v>0</v>
      </c>
      <c r="R1233" s="201">
        <f>IF(S1233&gt;0,VLOOKUP($D1233,'BBLM COMCHECK'!$A:$S,15,0),0)</f>
        <v>0</v>
      </c>
      <c r="S1233" s="202"/>
      <c r="T1233" s="91">
        <f t="shared" si="128"/>
        <v>0</v>
      </c>
      <c r="U1233" s="201">
        <f>IF(V1233&gt;0,VLOOKUP($D1233,'BBLM COMCHECK'!$A:$Z,25,0),0)</f>
        <v>0</v>
      </c>
      <c r="V1233" s="202"/>
      <c r="W1233" s="91">
        <f t="shared" si="129"/>
        <v>0</v>
      </c>
      <c r="X1233" s="201">
        <f>IF(Y1233&gt;0,VLOOKUP($D1233,'BBLM COMCHECK'!$A:$Z,25,0),0)</f>
        <v>0</v>
      </c>
      <c r="Y1233" s="202"/>
      <c r="Z1233" s="91">
        <f t="shared" si="130"/>
        <v>0</v>
      </c>
      <c r="AA1233" s="203" t="str">
        <f>VLOOKUP(D1233,'BBLM COMCHECK'!$A:$I,9,0)</f>
        <v>normal</v>
      </c>
      <c r="AB1233" s="204">
        <f>VLOOKUP(D1233,'BBLM COMCHECK'!$A:$L,12,0)</f>
        <v>1728</v>
      </c>
      <c r="AC1233" s="201">
        <f t="shared" si="131"/>
        <v>0</v>
      </c>
      <c r="AD1233" s="94"/>
      <c r="AE1233" s="201"/>
      <c r="AF1233" s="201"/>
      <c r="AG1233" s="201"/>
      <c r="AH1233" s="201"/>
      <c r="AI1233" s="94"/>
      <c r="AJ1233" s="94"/>
      <c r="AK1233" s="87" t="s">
        <v>419</v>
      </c>
      <c r="AL1233" s="87" t="str">
        <f t="shared" si="132"/>
        <v>2026-01-15|06030|1114756000|0||0|1</v>
      </c>
      <c r="AP1233" s="198"/>
      <c r="AQ1233" s="198"/>
      <c r="AR1233" s="198"/>
      <c r="BC1233" s="87"/>
      <c r="BD1233" s="89" t="s">
        <v>420</v>
      </c>
      <c r="BE1233" s="87"/>
    </row>
    <row r="1234" spans="1:57" ht="26.25" customHeight="1">
      <c r="A1234" s="87" t="s">
        <v>833</v>
      </c>
      <c r="B1234" s="87" t="s">
        <v>75</v>
      </c>
      <c r="C1234" s="87" t="s">
        <v>75</v>
      </c>
      <c r="D1234" s="92" t="s">
        <v>1803</v>
      </c>
      <c r="E1234" s="92" t="s">
        <v>86</v>
      </c>
      <c r="F1234" s="92" t="s">
        <v>1754</v>
      </c>
      <c r="G1234" s="93" t="s">
        <v>133</v>
      </c>
      <c r="H1234" s="93">
        <v>21</v>
      </c>
      <c r="I1234" s="94" t="s">
        <v>24</v>
      </c>
      <c r="J1234" s="148" t="s">
        <v>422</v>
      </c>
      <c r="K1234" s="93" t="s">
        <v>423</v>
      </c>
      <c r="L1234" s="94" t="s">
        <v>424</v>
      </c>
      <c r="M1234" s="94">
        <v>36</v>
      </c>
      <c r="N1234" s="95">
        <f t="shared" si="126"/>
        <v>0</v>
      </c>
      <c r="O1234" s="201">
        <f>IF(P1234&gt;0,VLOOKUP($D1234,'BBLM COMCHECK'!$A:$S,14,0),0)</f>
        <v>0</v>
      </c>
      <c r="P1234" s="202"/>
      <c r="Q1234" s="91">
        <f t="shared" si="127"/>
        <v>0</v>
      </c>
      <c r="R1234" s="201">
        <f>IF(S1234&gt;0,VLOOKUP($D1234,'BBLM COMCHECK'!$A:$S,15,0),0)</f>
        <v>0</v>
      </c>
      <c r="S1234" s="202"/>
      <c r="T1234" s="91">
        <f t="shared" si="128"/>
        <v>0</v>
      </c>
      <c r="U1234" s="201">
        <f>IF(V1234&gt;0,VLOOKUP($D1234,'BBLM COMCHECK'!$A:$Z,25,0),0)</f>
        <v>0</v>
      </c>
      <c r="V1234" s="202"/>
      <c r="W1234" s="91">
        <f t="shared" si="129"/>
        <v>0</v>
      </c>
      <c r="X1234" s="201">
        <f>IF(Y1234&gt;0,VLOOKUP($D1234,'BBLM COMCHECK'!$A:$Z,25,0),0)</f>
        <v>0</v>
      </c>
      <c r="Y1234" s="202"/>
      <c r="Z1234" s="91">
        <f t="shared" si="130"/>
        <v>0</v>
      </c>
      <c r="AA1234" s="203" t="str">
        <f>VLOOKUP(D1234,'BBLM COMCHECK'!$A:$I,9,0)</f>
        <v>normal</v>
      </c>
      <c r="AB1234" s="204">
        <f>VLOOKUP(D1234,'BBLM COMCHECK'!$A:$L,12,0)</f>
        <v>2316</v>
      </c>
      <c r="AC1234" s="201">
        <f t="shared" si="131"/>
        <v>0</v>
      </c>
      <c r="AD1234" s="94"/>
      <c r="AE1234" s="201"/>
      <c r="AF1234" s="201"/>
      <c r="AG1234" s="201"/>
      <c r="AH1234" s="201"/>
      <c r="AI1234" s="94"/>
      <c r="AJ1234" s="94"/>
      <c r="AK1234" s="87" t="s">
        <v>425</v>
      </c>
      <c r="AL1234" s="87" t="str">
        <f t="shared" si="132"/>
        <v>2026-01-15|06030|1115338000|0||0|1</v>
      </c>
      <c r="AP1234" s="198"/>
      <c r="AQ1234" s="198"/>
      <c r="AR1234" s="198"/>
      <c r="BC1234" s="87"/>
      <c r="BD1234" s="89" t="s">
        <v>426</v>
      </c>
      <c r="BE1234" s="87"/>
    </row>
    <row r="1235" spans="1:57" ht="26.25" customHeight="1">
      <c r="A1235" s="87" t="s">
        <v>834</v>
      </c>
      <c r="B1235" s="87" t="s">
        <v>75</v>
      </c>
      <c r="C1235" s="87" t="s">
        <v>75</v>
      </c>
      <c r="D1235" s="92" t="s">
        <v>1804</v>
      </c>
      <c r="E1235" s="92" t="s">
        <v>86</v>
      </c>
      <c r="F1235" s="92" t="s">
        <v>1754</v>
      </c>
      <c r="G1235" s="93" t="s">
        <v>133</v>
      </c>
      <c r="H1235" s="93">
        <v>11</v>
      </c>
      <c r="I1235" s="94" t="s">
        <v>20</v>
      </c>
      <c r="J1235" s="148" t="s">
        <v>428</v>
      </c>
      <c r="K1235" s="93" t="s">
        <v>429</v>
      </c>
      <c r="L1235" s="94" t="s">
        <v>430</v>
      </c>
      <c r="M1235" s="94">
        <v>12</v>
      </c>
      <c r="N1235" s="95">
        <f t="shared" si="126"/>
        <v>0</v>
      </c>
      <c r="O1235" s="201">
        <f>IF(P1235&gt;0,VLOOKUP($D1235,'BBLM COMCHECK'!$A:$S,14,0),0)</f>
        <v>0</v>
      </c>
      <c r="P1235" s="202"/>
      <c r="Q1235" s="91">
        <f t="shared" si="127"/>
        <v>0</v>
      </c>
      <c r="R1235" s="201">
        <f>IF(S1235&gt;0,VLOOKUP($D1235,'BBLM COMCHECK'!$A:$S,15,0),0)</f>
        <v>0</v>
      </c>
      <c r="S1235" s="202"/>
      <c r="T1235" s="91">
        <f t="shared" si="128"/>
        <v>0</v>
      </c>
      <c r="U1235" s="201">
        <f>IF(V1235&gt;0,VLOOKUP($D1235,'BBLM COMCHECK'!$A:$Z,25,0),0)</f>
        <v>0</v>
      </c>
      <c r="V1235" s="202"/>
      <c r="W1235" s="91">
        <f t="shared" si="129"/>
        <v>0</v>
      </c>
      <c r="X1235" s="201">
        <f>IF(Y1235&gt;0,VLOOKUP($D1235,'BBLM COMCHECK'!$A:$Z,25,0),0)</f>
        <v>0</v>
      </c>
      <c r="Y1235" s="202"/>
      <c r="Z1235" s="91">
        <f t="shared" si="130"/>
        <v>0</v>
      </c>
      <c r="AA1235" s="203" t="str">
        <f>VLOOKUP(D1235,'BBLM COMCHECK'!$A:$I,9,0)</f>
        <v>normal</v>
      </c>
      <c r="AB1235" s="204">
        <f>VLOOKUP(D1235,'BBLM COMCHECK'!$A:$L,12,0)</f>
        <v>393</v>
      </c>
      <c r="AC1235" s="201">
        <f t="shared" si="131"/>
        <v>0</v>
      </c>
      <c r="AD1235" s="94"/>
      <c r="AE1235" s="201"/>
      <c r="AF1235" s="201"/>
      <c r="AG1235" s="201"/>
      <c r="AH1235" s="201"/>
      <c r="AI1235" s="94"/>
      <c r="AJ1235" s="94"/>
      <c r="AK1235" s="87" t="s">
        <v>431</v>
      </c>
      <c r="AL1235" s="87" t="str">
        <f t="shared" si="132"/>
        <v>2026-01-15|06030|1120170000|0||0|1</v>
      </c>
      <c r="AP1235" s="198"/>
      <c r="AQ1235" s="198"/>
      <c r="AR1235" s="198"/>
      <c r="BC1235" s="87"/>
      <c r="BD1235" s="89" t="s">
        <v>432</v>
      </c>
      <c r="BE1235" s="87"/>
    </row>
    <row r="1236" spans="1:57" ht="26.25" customHeight="1">
      <c r="A1236" s="87" t="s">
        <v>835</v>
      </c>
      <c r="B1236" s="87" t="s">
        <v>75</v>
      </c>
      <c r="C1236" s="87" t="s">
        <v>75</v>
      </c>
      <c r="D1236" s="92" t="s">
        <v>1805</v>
      </c>
      <c r="E1236" s="92" t="s">
        <v>86</v>
      </c>
      <c r="F1236" s="92" t="s">
        <v>1754</v>
      </c>
      <c r="G1236" s="93" t="s">
        <v>133</v>
      </c>
      <c r="H1236" s="93">
        <v>11</v>
      </c>
      <c r="I1236" s="94" t="s">
        <v>20</v>
      </c>
      <c r="J1236" s="148" t="s">
        <v>434</v>
      </c>
      <c r="K1236" s="93" t="s">
        <v>435</v>
      </c>
      <c r="L1236" s="94" t="s">
        <v>436</v>
      </c>
      <c r="M1236" s="94">
        <v>12</v>
      </c>
      <c r="N1236" s="95">
        <f t="shared" si="126"/>
        <v>0</v>
      </c>
      <c r="O1236" s="201">
        <f>IF(P1236&gt;0,VLOOKUP($D1236,'BBLM COMCHECK'!$A:$S,14,0),0)</f>
        <v>0</v>
      </c>
      <c r="P1236" s="202"/>
      <c r="Q1236" s="91">
        <f t="shared" si="127"/>
        <v>0</v>
      </c>
      <c r="R1236" s="201">
        <f>IF(S1236&gt;0,VLOOKUP($D1236,'BBLM COMCHECK'!$A:$S,15,0),0)</f>
        <v>0</v>
      </c>
      <c r="S1236" s="202"/>
      <c r="T1236" s="91">
        <f t="shared" si="128"/>
        <v>0</v>
      </c>
      <c r="U1236" s="201">
        <f>IF(V1236&gt;0,VLOOKUP($D1236,'BBLM COMCHECK'!$A:$Z,25,0),0)</f>
        <v>0</v>
      </c>
      <c r="V1236" s="202"/>
      <c r="W1236" s="91">
        <f t="shared" si="129"/>
        <v>0</v>
      </c>
      <c r="X1236" s="201">
        <f>IF(Y1236&gt;0,VLOOKUP($D1236,'BBLM COMCHECK'!$A:$Z,25,0),0)</f>
        <v>0</v>
      </c>
      <c r="Y1236" s="202"/>
      <c r="Z1236" s="91">
        <f t="shared" si="130"/>
        <v>0</v>
      </c>
      <c r="AA1236" s="203" t="str">
        <f>VLOOKUP(D1236,'BBLM COMCHECK'!$A:$I,9,0)</f>
        <v>normal</v>
      </c>
      <c r="AB1236" s="204">
        <f>VLOOKUP(D1236,'BBLM COMCHECK'!$A:$L,12,0)</f>
        <v>770</v>
      </c>
      <c r="AC1236" s="201">
        <f t="shared" si="131"/>
        <v>0</v>
      </c>
      <c r="AD1236" s="94"/>
      <c r="AE1236" s="201"/>
      <c r="AF1236" s="201"/>
      <c r="AG1236" s="201"/>
      <c r="AH1236" s="201"/>
      <c r="AI1236" s="94"/>
      <c r="AJ1236" s="94"/>
      <c r="AK1236" s="87" t="s">
        <v>437</v>
      </c>
      <c r="AL1236" s="87" t="str">
        <f t="shared" si="132"/>
        <v>2026-01-15|06030|1121051000|0||0|1</v>
      </c>
      <c r="AP1236" s="198"/>
      <c r="AQ1236" s="198"/>
      <c r="AR1236" s="198"/>
      <c r="BC1236" s="87"/>
      <c r="BD1236" s="89" t="s">
        <v>438</v>
      </c>
      <c r="BE1236" s="87"/>
    </row>
    <row r="1237" spans="1:57" ht="26.25" customHeight="1">
      <c r="A1237" s="87" t="s">
        <v>836</v>
      </c>
      <c r="B1237" s="87" t="s">
        <v>75</v>
      </c>
      <c r="C1237" s="87" t="s">
        <v>75</v>
      </c>
      <c r="D1237" s="92" t="s">
        <v>1806</v>
      </c>
      <c r="E1237" s="92" t="s">
        <v>86</v>
      </c>
      <c r="F1237" s="92" t="s">
        <v>1754</v>
      </c>
      <c r="G1237" s="93" t="s">
        <v>133</v>
      </c>
      <c r="H1237" s="93">
        <v>21</v>
      </c>
      <c r="I1237" s="94" t="s">
        <v>24</v>
      </c>
      <c r="J1237" s="148" t="s">
        <v>440</v>
      </c>
      <c r="K1237" s="93" t="s">
        <v>441</v>
      </c>
      <c r="L1237" s="94" t="s">
        <v>442</v>
      </c>
      <c r="M1237" s="94">
        <v>48</v>
      </c>
      <c r="N1237" s="95">
        <f t="shared" si="126"/>
        <v>0</v>
      </c>
      <c r="O1237" s="201">
        <f>IF(P1237&gt;0,VLOOKUP($D1237,'BBLM COMCHECK'!$A:$S,14,0),0)</f>
        <v>0</v>
      </c>
      <c r="P1237" s="202"/>
      <c r="Q1237" s="91">
        <f t="shared" si="127"/>
        <v>0</v>
      </c>
      <c r="R1237" s="201">
        <f>IF(S1237&gt;0,VLOOKUP($D1237,'BBLM COMCHECK'!$A:$S,15,0),0)</f>
        <v>0</v>
      </c>
      <c r="S1237" s="202"/>
      <c r="T1237" s="91">
        <f t="shared" si="128"/>
        <v>0</v>
      </c>
      <c r="U1237" s="201">
        <f>IF(V1237&gt;0,VLOOKUP($D1237,'BBLM COMCHECK'!$A:$Z,25,0),0)</f>
        <v>0</v>
      </c>
      <c r="V1237" s="202"/>
      <c r="W1237" s="91">
        <f t="shared" si="129"/>
        <v>0</v>
      </c>
      <c r="X1237" s="201">
        <f>IF(Y1237&gt;0,VLOOKUP($D1237,'BBLM COMCHECK'!$A:$Z,25,0),0)</f>
        <v>0</v>
      </c>
      <c r="Y1237" s="202"/>
      <c r="Z1237" s="91">
        <f t="shared" si="130"/>
        <v>0</v>
      </c>
      <c r="AA1237" s="203" t="str">
        <f>VLOOKUP(D1237,'BBLM COMCHECK'!$A:$I,9,0)</f>
        <v>order stop</v>
      </c>
      <c r="AB1237" s="204">
        <f>VLOOKUP(D1237,'BBLM COMCHECK'!$A:$L,12,0)</f>
        <v>39983</v>
      </c>
      <c r="AC1237" s="201">
        <f t="shared" si="131"/>
        <v>0</v>
      </c>
      <c r="AD1237" s="94"/>
      <c r="AE1237" s="201"/>
      <c r="AF1237" s="201"/>
      <c r="AG1237" s="201"/>
      <c r="AH1237" s="201"/>
      <c r="AI1237" s="94"/>
      <c r="AJ1237" s="94"/>
      <c r="AK1237" s="87" t="s">
        <v>443</v>
      </c>
      <c r="AL1237" s="87" t="str">
        <f t="shared" si="132"/>
        <v>2026-01-15|06030|1137122000|0||0|1</v>
      </c>
      <c r="AP1237" s="198"/>
      <c r="AQ1237" s="198"/>
      <c r="AR1237" s="198"/>
      <c r="BC1237" s="87"/>
      <c r="BD1237" s="89" t="s">
        <v>444</v>
      </c>
      <c r="BE1237" s="87"/>
    </row>
    <row r="1238" spans="1:57" ht="26.25" customHeight="1">
      <c r="A1238" s="87" t="s">
        <v>783</v>
      </c>
      <c r="B1238" s="87" t="s">
        <v>75</v>
      </c>
      <c r="C1238" s="87" t="s">
        <v>75</v>
      </c>
      <c r="D1238" s="92" t="s">
        <v>1807</v>
      </c>
      <c r="E1238" s="92" t="s">
        <v>87</v>
      </c>
      <c r="F1238" s="92" t="s">
        <v>1808</v>
      </c>
      <c r="G1238" s="93" t="s">
        <v>133</v>
      </c>
      <c r="H1238" s="93">
        <v>26</v>
      </c>
      <c r="I1238" s="94" t="s">
        <v>25</v>
      </c>
      <c r="J1238" s="148" t="s">
        <v>134</v>
      </c>
      <c r="K1238" s="93" t="s">
        <v>135</v>
      </c>
      <c r="L1238" s="94" t="s">
        <v>136</v>
      </c>
      <c r="M1238" s="94">
        <v>20</v>
      </c>
      <c r="N1238" s="95">
        <f t="shared" si="126"/>
        <v>0</v>
      </c>
      <c r="O1238" s="201">
        <f>IF(P1238&gt;0,VLOOKUP($D1238,'BBLM COMCHECK'!$A:$S,14,0),0)</f>
        <v>0</v>
      </c>
      <c r="P1238" s="202"/>
      <c r="Q1238" s="91">
        <f t="shared" si="127"/>
        <v>0</v>
      </c>
      <c r="R1238" s="201">
        <f>IF(S1238&gt;0,VLOOKUP($D1238,'BBLM COMCHECK'!$A:$S,15,0),0)</f>
        <v>0</v>
      </c>
      <c r="S1238" s="202"/>
      <c r="T1238" s="91">
        <f t="shared" si="128"/>
        <v>0</v>
      </c>
      <c r="U1238" s="201">
        <f>IF(V1238&gt;0,VLOOKUP($D1238,'BBLM COMCHECK'!$A:$Z,25,0),0)</f>
        <v>0</v>
      </c>
      <c r="V1238" s="202"/>
      <c r="W1238" s="91">
        <f t="shared" si="129"/>
        <v>0</v>
      </c>
      <c r="X1238" s="201">
        <f>IF(Y1238&gt;0,VLOOKUP($D1238,'BBLM COMCHECK'!$A:$Z,25,0),0)</f>
        <v>0</v>
      </c>
      <c r="Y1238" s="202"/>
      <c r="Z1238" s="91">
        <f t="shared" si="130"/>
        <v>0</v>
      </c>
      <c r="AA1238" s="203" t="str">
        <f>VLOOKUP(D1238,'BBLM COMCHECK'!$A:$I,9,0)</f>
        <v>normal</v>
      </c>
      <c r="AB1238" s="204">
        <f>VLOOKUP(D1238,'BBLM COMCHECK'!$A:$L,12,0)</f>
        <v>259</v>
      </c>
      <c r="AC1238" s="201">
        <f t="shared" si="131"/>
        <v>0</v>
      </c>
      <c r="AD1238" s="94"/>
      <c r="AE1238" s="201"/>
      <c r="AF1238" s="201"/>
      <c r="AG1238" s="201"/>
      <c r="AH1238" s="201"/>
      <c r="AI1238" s="94"/>
      <c r="AJ1238" s="94"/>
      <c r="AK1238" s="87" t="s">
        <v>137</v>
      </c>
      <c r="AL1238" s="87" t="str">
        <f t="shared" si="132"/>
        <v>2026-01-15|06034|1002106000|0||0|1</v>
      </c>
      <c r="AP1238" s="198"/>
      <c r="AQ1238" s="198"/>
      <c r="AR1238" s="198"/>
      <c r="BC1238" s="87"/>
      <c r="BD1238" s="89" t="s">
        <v>138</v>
      </c>
      <c r="BE1238" s="87"/>
    </row>
    <row r="1239" spans="1:57" ht="26.25" customHeight="1">
      <c r="A1239" s="87" t="s">
        <v>785</v>
      </c>
      <c r="B1239" s="87" t="s">
        <v>75</v>
      </c>
      <c r="C1239" s="87" t="s">
        <v>75</v>
      </c>
      <c r="D1239" s="92" t="s">
        <v>1809</v>
      </c>
      <c r="E1239" s="92" t="s">
        <v>87</v>
      </c>
      <c r="F1239" s="92" t="s">
        <v>1808</v>
      </c>
      <c r="G1239" s="93" t="s">
        <v>133</v>
      </c>
      <c r="H1239" s="93">
        <v>21</v>
      </c>
      <c r="I1239" s="94" t="s">
        <v>24</v>
      </c>
      <c r="J1239" s="148" t="s">
        <v>140</v>
      </c>
      <c r="K1239" s="94"/>
      <c r="L1239" s="94" t="s">
        <v>141</v>
      </c>
      <c r="M1239" s="94">
        <v>24</v>
      </c>
      <c r="N1239" s="95">
        <f t="shared" si="126"/>
        <v>0</v>
      </c>
      <c r="O1239" s="201">
        <f>IF(P1239&gt;0,VLOOKUP($D1239,'BBLM COMCHECK'!$A:$S,14,0),0)</f>
        <v>0</v>
      </c>
      <c r="P1239" s="202"/>
      <c r="Q1239" s="91">
        <f t="shared" si="127"/>
        <v>0</v>
      </c>
      <c r="R1239" s="201">
        <f>IF(S1239&gt;0,VLOOKUP($D1239,'BBLM COMCHECK'!$A:$S,15,0),0)</f>
        <v>0</v>
      </c>
      <c r="S1239" s="202"/>
      <c r="T1239" s="91">
        <f t="shared" si="128"/>
        <v>0</v>
      </c>
      <c r="U1239" s="201">
        <f>IF(V1239&gt;0,VLOOKUP($D1239,'BBLM COMCHECK'!$A:$Z,25,0),0)</f>
        <v>0</v>
      </c>
      <c r="V1239" s="202"/>
      <c r="W1239" s="91">
        <f t="shared" si="129"/>
        <v>0</v>
      </c>
      <c r="X1239" s="201">
        <f>IF(Y1239&gt;0,VLOOKUP($D1239,'BBLM COMCHECK'!$A:$Z,25,0),0)</f>
        <v>0</v>
      </c>
      <c r="Y1239" s="202"/>
      <c r="Z1239" s="91">
        <f t="shared" si="130"/>
        <v>0</v>
      </c>
      <c r="AA1239" s="203" t="str">
        <f>VLOOKUP(D1239,'BBLM COMCHECK'!$A:$I,9,0)</f>
        <v>normal</v>
      </c>
      <c r="AB1239" s="204">
        <f>VLOOKUP(D1239,'BBLM COMCHECK'!$A:$L,12,0)</f>
        <v>2825</v>
      </c>
      <c r="AC1239" s="201">
        <f t="shared" si="131"/>
        <v>0</v>
      </c>
      <c r="AD1239" s="94"/>
      <c r="AE1239" s="201"/>
      <c r="AF1239" s="201"/>
      <c r="AG1239" s="201"/>
      <c r="AH1239" s="201"/>
      <c r="AI1239" s="94"/>
      <c r="AJ1239" s="94"/>
      <c r="AL1239" s="87" t="str">
        <f t="shared" si="132"/>
        <v>2026-01-15|06034|1004890000|0||0|1</v>
      </c>
      <c r="AP1239" s="198"/>
      <c r="BC1239" s="87"/>
      <c r="BD1239" s="89" t="s">
        <v>142</v>
      </c>
      <c r="BE1239" s="87"/>
    </row>
    <row r="1240" spans="1:57" ht="26.25" customHeight="1">
      <c r="A1240" s="87" t="s">
        <v>786</v>
      </c>
      <c r="B1240" s="87" t="s">
        <v>75</v>
      </c>
      <c r="C1240" s="87" t="s">
        <v>75</v>
      </c>
      <c r="D1240" s="92" t="s">
        <v>1810</v>
      </c>
      <c r="E1240" s="92" t="s">
        <v>87</v>
      </c>
      <c r="F1240" s="92" t="s">
        <v>1808</v>
      </c>
      <c r="G1240" s="93" t="s">
        <v>133</v>
      </c>
      <c r="H1240" s="93">
        <v>21</v>
      </c>
      <c r="I1240" s="94" t="s">
        <v>24</v>
      </c>
      <c r="J1240" s="148" t="s">
        <v>144</v>
      </c>
      <c r="K1240" s="93" t="s">
        <v>145</v>
      </c>
      <c r="L1240" s="94" t="s">
        <v>146</v>
      </c>
      <c r="M1240" s="94">
        <v>20</v>
      </c>
      <c r="N1240" s="95">
        <f t="shared" si="126"/>
        <v>0</v>
      </c>
      <c r="O1240" s="201">
        <f>IF(P1240&gt;0,VLOOKUP($D1240,'BBLM COMCHECK'!$A:$S,14,0),0)</f>
        <v>0</v>
      </c>
      <c r="P1240" s="202"/>
      <c r="Q1240" s="91">
        <f t="shared" si="127"/>
        <v>0</v>
      </c>
      <c r="R1240" s="201">
        <f>IF(S1240&gt;0,VLOOKUP($D1240,'BBLM COMCHECK'!$A:$S,15,0),0)</f>
        <v>0</v>
      </c>
      <c r="S1240" s="202"/>
      <c r="T1240" s="91">
        <f t="shared" si="128"/>
        <v>0</v>
      </c>
      <c r="U1240" s="201">
        <f>IF(V1240&gt;0,VLOOKUP($D1240,'BBLM COMCHECK'!$A:$Z,25,0),0)</f>
        <v>0</v>
      </c>
      <c r="V1240" s="202"/>
      <c r="W1240" s="91">
        <f t="shared" si="129"/>
        <v>0</v>
      </c>
      <c r="X1240" s="201">
        <f>IF(Y1240&gt;0,VLOOKUP($D1240,'BBLM COMCHECK'!$A:$Z,25,0),0)</f>
        <v>0</v>
      </c>
      <c r="Y1240" s="202"/>
      <c r="Z1240" s="91">
        <f t="shared" si="130"/>
        <v>0</v>
      </c>
      <c r="AA1240" s="203" t="str">
        <f>VLOOKUP(D1240,'BBLM COMCHECK'!$A:$I,9,0)</f>
        <v>order stop</v>
      </c>
      <c r="AB1240" s="204">
        <f>VLOOKUP(D1240,'BBLM COMCHECK'!$A:$L,12,0)</f>
        <v>2838</v>
      </c>
      <c r="AC1240" s="201">
        <f t="shared" si="131"/>
        <v>0</v>
      </c>
      <c r="AD1240" s="94"/>
      <c r="AE1240" s="201"/>
      <c r="AF1240" s="201"/>
      <c r="AG1240" s="201"/>
      <c r="AH1240" s="201"/>
      <c r="AI1240" s="94"/>
      <c r="AJ1240" s="94"/>
      <c r="AK1240" s="87" t="s">
        <v>147</v>
      </c>
      <c r="AL1240" s="87" t="str">
        <f t="shared" si="132"/>
        <v>2026-01-15|06034|1004893000|0||0|1</v>
      </c>
      <c r="AP1240" s="198"/>
      <c r="AQ1240" s="198"/>
      <c r="AR1240" s="198"/>
      <c r="BC1240" s="87"/>
      <c r="BD1240" s="89" t="s">
        <v>148</v>
      </c>
      <c r="BE1240" s="87"/>
    </row>
    <row r="1241" spans="1:57" ht="26.25" customHeight="1">
      <c r="A1241" s="87" t="s">
        <v>787</v>
      </c>
      <c r="B1241" s="87" t="s">
        <v>75</v>
      </c>
      <c r="C1241" s="87" t="s">
        <v>75</v>
      </c>
      <c r="D1241" s="92" t="s">
        <v>1811</v>
      </c>
      <c r="E1241" s="92" t="s">
        <v>87</v>
      </c>
      <c r="F1241" s="92" t="s">
        <v>1808</v>
      </c>
      <c r="G1241" s="93" t="s">
        <v>133</v>
      </c>
      <c r="H1241" s="93">
        <v>21</v>
      </c>
      <c r="I1241" s="94" t="s">
        <v>24</v>
      </c>
      <c r="J1241" s="148" t="s">
        <v>150</v>
      </c>
      <c r="K1241" s="94"/>
      <c r="L1241" s="94" t="s">
        <v>151</v>
      </c>
      <c r="M1241" s="94">
        <v>10</v>
      </c>
      <c r="N1241" s="95">
        <f t="shared" si="126"/>
        <v>0</v>
      </c>
      <c r="O1241" s="201">
        <f>IF(P1241&gt;0,VLOOKUP($D1241,'BBLM COMCHECK'!$A:$S,14,0),0)</f>
        <v>0</v>
      </c>
      <c r="P1241" s="202"/>
      <c r="Q1241" s="91">
        <f t="shared" si="127"/>
        <v>0</v>
      </c>
      <c r="R1241" s="201">
        <f>IF(S1241&gt;0,VLOOKUP($D1241,'BBLM COMCHECK'!$A:$S,15,0),0)</f>
        <v>0</v>
      </c>
      <c r="S1241" s="202"/>
      <c r="T1241" s="91">
        <f t="shared" si="128"/>
        <v>0</v>
      </c>
      <c r="U1241" s="201">
        <f>IF(V1241&gt;0,VLOOKUP($D1241,'BBLM COMCHECK'!$A:$Z,25,0),0)</f>
        <v>0</v>
      </c>
      <c r="V1241" s="202"/>
      <c r="W1241" s="91">
        <f t="shared" si="129"/>
        <v>0</v>
      </c>
      <c r="X1241" s="201">
        <f>IF(Y1241&gt;0,VLOOKUP($D1241,'BBLM COMCHECK'!$A:$Z,25,0),0)</f>
        <v>0</v>
      </c>
      <c r="Y1241" s="202"/>
      <c r="Z1241" s="91">
        <f t="shared" si="130"/>
        <v>0</v>
      </c>
      <c r="AA1241" s="203" t="str">
        <f>VLOOKUP(D1241,'BBLM COMCHECK'!$A:$I,9,0)</f>
        <v>order stop</v>
      </c>
      <c r="AB1241" s="204">
        <f>VLOOKUP(D1241,'BBLM COMCHECK'!$A:$L,12,0)</f>
        <v>1393</v>
      </c>
      <c r="AC1241" s="201">
        <f t="shared" si="131"/>
        <v>0</v>
      </c>
      <c r="AD1241" s="94"/>
      <c r="AE1241" s="201"/>
      <c r="AF1241" s="201"/>
      <c r="AG1241" s="201"/>
      <c r="AH1241" s="201"/>
      <c r="AI1241" s="94"/>
      <c r="AJ1241" s="94"/>
      <c r="AL1241" s="87" t="str">
        <f t="shared" si="132"/>
        <v>2026-01-15|06034|1005725000|0||0|1</v>
      </c>
      <c r="AP1241" s="198"/>
      <c r="BC1241" s="87"/>
      <c r="BD1241" s="89" t="s">
        <v>152</v>
      </c>
      <c r="BE1241" s="87"/>
    </row>
    <row r="1242" spans="1:57" ht="26.25" customHeight="1">
      <c r="A1242" s="87" t="s">
        <v>788</v>
      </c>
      <c r="B1242" s="87" t="s">
        <v>75</v>
      </c>
      <c r="C1242" s="87" t="s">
        <v>75</v>
      </c>
      <c r="D1242" s="92" t="s">
        <v>1812</v>
      </c>
      <c r="E1242" s="92" t="s">
        <v>87</v>
      </c>
      <c r="F1242" s="92" t="s">
        <v>1808</v>
      </c>
      <c r="G1242" s="93" t="s">
        <v>133</v>
      </c>
      <c r="H1242" s="93">
        <v>21</v>
      </c>
      <c r="I1242" s="94" t="s">
        <v>24</v>
      </c>
      <c r="J1242" s="148" t="s">
        <v>154</v>
      </c>
      <c r="K1242" s="93" t="s">
        <v>155</v>
      </c>
      <c r="L1242" s="94" t="s">
        <v>156</v>
      </c>
      <c r="M1242" s="94">
        <v>10</v>
      </c>
      <c r="N1242" s="95">
        <f t="shared" si="126"/>
        <v>0</v>
      </c>
      <c r="O1242" s="201">
        <f>IF(P1242&gt;0,VLOOKUP($D1242,'BBLM COMCHECK'!$A:$S,14,0),0)</f>
        <v>0</v>
      </c>
      <c r="P1242" s="202"/>
      <c r="Q1242" s="91">
        <f t="shared" si="127"/>
        <v>0</v>
      </c>
      <c r="R1242" s="201">
        <f>IF(S1242&gt;0,VLOOKUP($D1242,'BBLM COMCHECK'!$A:$S,15,0),0)</f>
        <v>0</v>
      </c>
      <c r="S1242" s="202"/>
      <c r="T1242" s="91">
        <f t="shared" si="128"/>
        <v>0</v>
      </c>
      <c r="U1242" s="201">
        <f>IF(V1242&gt;0,VLOOKUP($D1242,'BBLM COMCHECK'!$A:$Z,25,0),0)</f>
        <v>0</v>
      </c>
      <c r="V1242" s="202"/>
      <c r="W1242" s="91">
        <f t="shared" si="129"/>
        <v>0</v>
      </c>
      <c r="X1242" s="201">
        <f>IF(Y1242&gt;0,VLOOKUP($D1242,'BBLM COMCHECK'!$A:$Z,25,0),0)</f>
        <v>0</v>
      </c>
      <c r="Y1242" s="202"/>
      <c r="Z1242" s="91">
        <f t="shared" si="130"/>
        <v>0</v>
      </c>
      <c r="AA1242" s="203" t="str">
        <f>VLOOKUP(D1242,'BBLM COMCHECK'!$A:$I,9,0)</f>
        <v>order stop</v>
      </c>
      <c r="AB1242" s="204">
        <f>VLOOKUP(D1242,'BBLM COMCHECK'!$A:$L,12,0)</f>
        <v>654</v>
      </c>
      <c r="AC1242" s="201">
        <f t="shared" si="131"/>
        <v>0</v>
      </c>
      <c r="AD1242" s="94"/>
      <c r="AE1242" s="201"/>
      <c r="AF1242" s="201"/>
      <c r="AG1242" s="201"/>
      <c r="AH1242" s="201"/>
      <c r="AI1242" s="94"/>
      <c r="AJ1242" s="94"/>
      <c r="AK1242" s="87" t="s">
        <v>157</v>
      </c>
      <c r="AL1242" s="87" t="str">
        <f t="shared" si="132"/>
        <v>2026-01-15|06034|1005726000|0||0|1</v>
      </c>
      <c r="AP1242" s="198"/>
      <c r="AQ1242" s="198"/>
      <c r="AR1242" s="198"/>
      <c r="BC1242" s="87"/>
      <c r="BD1242" s="89" t="s">
        <v>158</v>
      </c>
      <c r="BE1242" s="87"/>
    </row>
    <row r="1243" spans="1:57" ht="26.25" customHeight="1">
      <c r="A1243" s="87" t="s">
        <v>789</v>
      </c>
      <c r="B1243" s="87" t="s">
        <v>75</v>
      </c>
      <c r="C1243" s="87" t="s">
        <v>75</v>
      </c>
      <c r="D1243" s="92" t="s">
        <v>1813</v>
      </c>
      <c r="E1243" s="92" t="s">
        <v>87</v>
      </c>
      <c r="F1243" s="92" t="s">
        <v>1808</v>
      </c>
      <c r="G1243" s="93" t="s">
        <v>133</v>
      </c>
      <c r="H1243" s="93">
        <v>21</v>
      </c>
      <c r="I1243" s="94" t="s">
        <v>24</v>
      </c>
      <c r="J1243" s="148" t="s">
        <v>160</v>
      </c>
      <c r="K1243" s="93" t="s">
        <v>161</v>
      </c>
      <c r="L1243" s="94" t="s">
        <v>162</v>
      </c>
      <c r="M1243" s="94">
        <v>10</v>
      </c>
      <c r="N1243" s="95">
        <f t="shared" si="126"/>
        <v>0</v>
      </c>
      <c r="O1243" s="201">
        <f>IF(P1243&gt;0,VLOOKUP($D1243,'BBLM COMCHECK'!$A:$S,14,0),0)</f>
        <v>0</v>
      </c>
      <c r="P1243" s="202"/>
      <c r="Q1243" s="91">
        <f t="shared" si="127"/>
        <v>0</v>
      </c>
      <c r="R1243" s="201">
        <f>IF(S1243&gt;0,VLOOKUP($D1243,'BBLM COMCHECK'!$A:$S,15,0),0)</f>
        <v>0</v>
      </c>
      <c r="S1243" s="202"/>
      <c r="T1243" s="91">
        <f t="shared" si="128"/>
        <v>0</v>
      </c>
      <c r="U1243" s="201">
        <f>IF(V1243&gt;0,VLOOKUP($D1243,'BBLM COMCHECK'!$A:$Z,25,0),0)</f>
        <v>0</v>
      </c>
      <c r="V1243" s="202"/>
      <c r="W1243" s="91">
        <f t="shared" si="129"/>
        <v>0</v>
      </c>
      <c r="X1243" s="201">
        <f>IF(Y1243&gt;0,VLOOKUP($D1243,'BBLM COMCHECK'!$A:$Z,25,0),0)</f>
        <v>0</v>
      </c>
      <c r="Y1243" s="202"/>
      <c r="Z1243" s="91">
        <f t="shared" si="130"/>
        <v>0</v>
      </c>
      <c r="AA1243" s="203" t="str">
        <f>VLOOKUP(D1243,'BBLM COMCHECK'!$A:$I,9,0)</f>
        <v>normal</v>
      </c>
      <c r="AB1243" s="204">
        <f>VLOOKUP(D1243,'BBLM COMCHECK'!$A:$L,12,0)</f>
        <v>614</v>
      </c>
      <c r="AC1243" s="201">
        <f t="shared" si="131"/>
        <v>0</v>
      </c>
      <c r="AD1243" s="94"/>
      <c r="AE1243" s="201"/>
      <c r="AF1243" s="201"/>
      <c r="AG1243" s="201"/>
      <c r="AH1243" s="201"/>
      <c r="AI1243" s="94"/>
      <c r="AJ1243" s="94"/>
      <c r="AK1243" s="87" t="s">
        <v>163</v>
      </c>
      <c r="AL1243" s="87" t="str">
        <f t="shared" si="132"/>
        <v>2026-01-15|06034|1015940000|0||0|1</v>
      </c>
      <c r="AP1243" s="198"/>
      <c r="AQ1243" s="198"/>
      <c r="AR1243" s="198"/>
      <c r="BC1243" s="87"/>
      <c r="BD1243" s="89" t="s">
        <v>164</v>
      </c>
      <c r="BE1243" s="87"/>
    </row>
    <row r="1244" spans="1:57" ht="26.25" customHeight="1">
      <c r="A1244" s="87" t="s">
        <v>790</v>
      </c>
      <c r="B1244" s="87" t="s">
        <v>75</v>
      </c>
      <c r="C1244" s="87" t="s">
        <v>75</v>
      </c>
      <c r="D1244" s="92" t="s">
        <v>1814</v>
      </c>
      <c r="E1244" s="92" t="s">
        <v>87</v>
      </c>
      <c r="F1244" s="92" t="s">
        <v>1808</v>
      </c>
      <c r="G1244" s="93" t="s">
        <v>133</v>
      </c>
      <c r="H1244" s="93">
        <v>11</v>
      </c>
      <c r="I1244" s="94" t="s">
        <v>20</v>
      </c>
      <c r="J1244" s="148" t="s">
        <v>166</v>
      </c>
      <c r="K1244" s="93" t="s">
        <v>167</v>
      </c>
      <c r="L1244" s="94" t="s">
        <v>168</v>
      </c>
      <c r="M1244" s="94">
        <v>12</v>
      </c>
      <c r="N1244" s="95">
        <f t="shared" si="126"/>
        <v>0</v>
      </c>
      <c r="O1244" s="201">
        <f>IF(P1244&gt;0,VLOOKUP($D1244,'BBLM COMCHECK'!$A:$S,14,0),0)</f>
        <v>0</v>
      </c>
      <c r="P1244" s="202"/>
      <c r="Q1244" s="91">
        <f t="shared" si="127"/>
        <v>0</v>
      </c>
      <c r="R1244" s="201">
        <f>IF(S1244&gt;0,VLOOKUP($D1244,'BBLM COMCHECK'!$A:$S,15,0),0)</f>
        <v>0</v>
      </c>
      <c r="S1244" s="202"/>
      <c r="T1244" s="91">
        <f t="shared" si="128"/>
        <v>0</v>
      </c>
      <c r="U1244" s="201">
        <f>IF(V1244&gt;0,VLOOKUP($D1244,'BBLM COMCHECK'!$A:$Z,25,0),0)</f>
        <v>0</v>
      </c>
      <c r="V1244" s="202"/>
      <c r="W1244" s="91">
        <f t="shared" si="129"/>
        <v>0</v>
      </c>
      <c r="X1244" s="201">
        <f>IF(Y1244&gt;0,VLOOKUP($D1244,'BBLM COMCHECK'!$A:$Z,25,0),0)</f>
        <v>0</v>
      </c>
      <c r="Y1244" s="202"/>
      <c r="Z1244" s="91">
        <f t="shared" si="130"/>
        <v>0</v>
      </c>
      <c r="AA1244" s="203" t="str">
        <f>VLOOKUP(D1244,'BBLM COMCHECK'!$A:$I,9,0)</f>
        <v>normal</v>
      </c>
      <c r="AB1244" s="204">
        <f>VLOOKUP(D1244,'BBLM COMCHECK'!$A:$L,12,0)</f>
        <v>25</v>
      </c>
      <c r="AC1244" s="201">
        <f t="shared" si="131"/>
        <v>0</v>
      </c>
      <c r="AD1244" s="94"/>
      <c r="AE1244" s="201"/>
      <c r="AF1244" s="201"/>
      <c r="AG1244" s="201"/>
      <c r="AH1244" s="201"/>
      <c r="AI1244" s="94"/>
      <c r="AJ1244" s="94"/>
      <c r="AK1244" s="87" t="s">
        <v>169</v>
      </c>
      <c r="AL1244" s="87" t="str">
        <f t="shared" si="132"/>
        <v>2026-01-15|06034|1016172000|0||0|1</v>
      </c>
      <c r="AP1244" s="198"/>
      <c r="AQ1244" s="198"/>
      <c r="AR1244" s="198"/>
      <c r="BC1244" s="87"/>
      <c r="BD1244" s="89" t="s">
        <v>170</v>
      </c>
      <c r="BE1244" s="87"/>
    </row>
    <row r="1245" spans="1:57" ht="26.25" customHeight="1">
      <c r="A1245" s="87" t="s">
        <v>791</v>
      </c>
      <c r="B1245" s="87" t="s">
        <v>75</v>
      </c>
      <c r="C1245" s="87" t="s">
        <v>75</v>
      </c>
      <c r="D1245" s="92" t="s">
        <v>1815</v>
      </c>
      <c r="E1245" s="92" t="s">
        <v>87</v>
      </c>
      <c r="F1245" s="92" t="s">
        <v>1808</v>
      </c>
      <c r="G1245" s="93" t="s">
        <v>133</v>
      </c>
      <c r="H1245" s="93">
        <v>27</v>
      </c>
      <c r="I1245" s="94" t="s">
        <v>27</v>
      </c>
      <c r="J1245" s="148" t="s">
        <v>172</v>
      </c>
      <c r="K1245" s="93" t="s">
        <v>173</v>
      </c>
      <c r="L1245" s="94" t="s">
        <v>174</v>
      </c>
      <c r="M1245" s="94">
        <v>24</v>
      </c>
      <c r="N1245" s="95">
        <f t="shared" si="126"/>
        <v>0</v>
      </c>
      <c r="O1245" s="201">
        <f>IF(P1245&gt;0,VLOOKUP($D1245,'BBLM COMCHECK'!$A:$S,14,0),0)</f>
        <v>0</v>
      </c>
      <c r="P1245" s="202"/>
      <c r="Q1245" s="91">
        <f t="shared" si="127"/>
        <v>0</v>
      </c>
      <c r="R1245" s="201">
        <f>IF(S1245&gt;0,VLOOKUP($D1245,'BBLM COMCHECK'!$A:$S,15,0),0)</f>
        <v>0</v>
      </c>
      <c r="S1245" s="202"/>
      <c r="T1245" s="91">
        <f t="shared" si="128"/>
        <v>0</v>
      </c>
      <c r="U1245" s="201">
        <f>IF(V1245&gt;0,VLOOKUP($D1245,'BBLM COMCHECK'!$A:$Z,25,0),0)</f>
        <v>0</v>
      </c>
      <c r="V1245" s="202"/>
      <c r="W1245" s="91">
        <f t="shared" si="129"/>
        <v>0</v>
      </c>
      <c r="X1245" s="201">
        <f>IF(Y1245&gt;0,VLOOKUP($D1245,'BBLM COMCHECK'!$A:$Z,25,0),0)</f>
        <v>0</v>
      </c>
      <c r="Y1245" s="202"/>
      <c r="Z1245" s="91">
        <f t="shared" si="130"/>
        <v>0</v>
      </c>
      <c r="AA1245" s="203" t="str">
        <f>VLOOKUP(D1245,'BBLM COMCHECK'!$A:$I,9,0)</f>
        <v>normal</v>
      </c>
      <c r="AB1245" s="204">
        <f>VLOOKUP(D1245,'BBLM COMCHECK'!$A:$L,12,0)</f>
        <v>2171</v>
      </c>
      <c r="AC1245" s="201">
        <f t="shared" si="131"/>
        <v>0</v>
      </c>
      <c r="AD1245" s="94"/>
      <c r="AE1245" s="201"/>
      <c r="AF1245" s="201"/>
      <c r="AG1245" s="201"/>
      <c r="AH1245" s="201"/>
      <c r="AI1245" s="94"/>
      <c r="AJ1245" s="94"/>
      <c r="AK1245" s="87" t="s">
        <v>175</v>
      </c>
      <c r="AL1245" s="87" t="str">
        <f t="shared" si="132"/>
        <v>2026-01-15|06034|1017616000|0||0|1</v>
      </c>
      <c r="AP1245" s="198"/>
      <c r="AQ1245" s="198"/>
      <c r="AR1245" s="198"/>
      <c r="BC1245" s="87"/>
      <c r="BD1245" s="89" t="s">
        <v>176</v>
      </c>
      <c r="BE1245" s="87"/>
    </row>
    <row r="1246" spans="1:57" ht="26.25" customHeight="1">
      <c r="A1246" s="87" t="s">
        <v>792</v>
      </c>
      <c r="B1246" s="87" t="s">
        <v>75</v>
      </c>
      <c r="C1246" s="87" t="s">
        <v>75</v>
      </c>
      <c r="D1246" s="92" t="s">
        <v>1816</v>
      </c>
      <c r="E1246" s="92" t="s">
        <v>87</v>
      </c>
      <c r="F1246" s="92" t="s">
        <v>1808</v>
      </c>
      <c r="G1246" s="93" t="s">
        <v>133</v>
      </c>
      <c r="H1246" s="93">
        <v>21</v>
      </c>
      <c r="I1246" s="94" t="s">
        <v>24</v>
      </c>
      <c r="J1246" s="148" t="s">
        <v>178</v>
      </c>
      <c r="K1246" s="94"/>
      <c r="L1246" s="94" t="s">
        <v>179</v>
      </c>
      <c r="M1246" s="94">
        <v>1</v>
      </c>
      <c r="N1246" s="95">
        <f t="shared" si="126"/>
        <v>0</v>
      </c>
      <c r="O1246" s="201">
        <f>IF(P1246&gt;0,VLOOKUP($D1246,'BBLM COMCHECK'!$A:$S,14,0),0)</f>
        <v>0</v>
      </c>
      <c r="P1246" s="202"/>
      <c r="Q1246" s="91">
        <f t="shared" si="127"/>
        <v>0</v>
      </c>
      <c r="R1246" s="201">
        <f>IF(S1246&gt;0,VLOOKUP($D1246,'BBLM COMCHECK'!$A:$S,15,0),0)</f>
        <v>0</v>
      </c>
      <c r="S1246" s="202"/>
      <c r="T1246" s="91">
        <f t="shared" si="128"/>
        <v>0</v>
      </c>
      <c r="U1246" s="201">
        <f>IF(V1246&gt;0,VLOOKUP($D1246,'BBLM COMCHECK'!$A:$Z,25,0),0)</f>
        <v>0</v>
      </c>
      <c r="V1246" s="202"/>
      <c r="W1246" s="91">
        <f t="shared" si="129"/>
        <v>0</v>
      </c>
      <c r="X1246" s="201">
        <f>IF(Y1246&gt;0,VLOOKUP($D1246,'BBLM COMCHECK'!$A:$Z,25,0),0)</f>
        <v>0</v>
      </c>
      <c r="Y1246" s="202"/>
      <c r="Z1246" s="91">
        <f t="shared" si="130"/>
        <v>0</v>
      </c>
      <c r="AA1246" s="203" t="str">
        <f>VLOOKUP(D1246,'BBLM COMCHECK'!$A:$I,9,0)</f>
        <v>normal</v>
      </c>
      <c r="AB1246" s="204">
        <f>VLOOKUP(D1246,'BBLM COMCHECK'!$A:$L,12,0)</f>
        <v>166</v>
      </c>
      <c r="AC1246" s="201">
        <f t="shared" si="131"/>
        <v>0</v>
      </c>
      <c r="AD1246" s="94"/>
      <c r="AE1246" s="201"/>
      <c r="AF1246" s="201"/>
      <c r="AG1246" s="201"/>
      <c r="AH1246" s="201"/>
      <c r="AI1246" s="94"/>
      <c r="AJ1246" s="94"/>
      <c r="AL1246" s="87" t="str">
        <f t="shared" si="132"/>
        <v>2026-01-15|06034|1019929000|0||0|1</v>
      </c>
      <c r="AP1246" s="198"/>
      <c r="BC1246" s="87"/>
      <c r="BD1246" s="89" t="s">
        <v>180</v>
      </c>
      <c r="BE1246" s="87"/>
    </row>
    <row r="1247" spans="1:57" ht="26.25" customHeight="1">
      <c r="A1247" s="87" t="s">
        <v>793</v>
      </c>
      <c r="B1247" s="87" t="s">
        <v>75</v>
      </c>
      <c r="C1247" s="87" t="s">
        <v>75</v>
      </c>
      <c r="D1247" s="92" t="s">
        <v>1817</v>
      </c>
      <c r="E1247" s="92" t="s">
        <v>87</v>
      </c>
      <c r="F1247" s="92" t="s">
        <v>1808</v>
      </c>
      <c r="G1247" s="93" t="s">
        <v>133</v>
      </c>
      <c r="H1247" s="93">
        <v>21</v>
      </c>
      <c r="I1247" s="94" t="s">
        <v>24</v>
      </c>
      <c r="J1247" s="148" t="s">
        <v>182</v>
      </c>
      <c r="K1247" s="93" t="s">
        <v>183</v>
      </c>
      <c r="L1247" s="94" t="s">
        <v>184</v>
      </c>
      <c r="M1247" s="94">
        <v>1</v>
      </c>
      <c r="N1247" s="95">
        <f t="shared" si="126"/>
        <v>0</v>
      </c>
      <c r="O1247" s="201">
        <f>IF(P1247&gt;0,VLOOKUP($D1247,'BBLM COMCHECK'!$A:$S,14,0),0)</f>
        <v>0</v>
      </c>
      <c r="P1247" s="202"/>
      <c r="Q1247" s="91">
        <f t="shared" si="127"/>
        <v>0</v>
      </c>
      <c r="R1247" s="201">
        <f>IF(S1247&gt;0,VLOOKUP($D1247,'BBLM COMCHECK'!$A:$S,15,0),0)</f>
        <v>0</v>
      </c>
      <c r="S1247" s="202"/>
      <c r="T1247" s="91">
        <f t="shared" si="128"/>
        <v>0</v>
      </c>
      <c r="U1247" s="201">
        <f>IF(V1247&gt;0,VLOOKUP($D1247,'BBLM COMCHECK'!$A:$Z,25,0),0)</f>
        <v>0</v>
      </c>
      <c r="V1247" s="202"/>
      <c r="W1247" s="91">
        <f t="shared" si="129"/>
        <v>0</v>
      </c>
      <c r="X1247" s="201">
        <f>IF(Y1247&gt;0,VLOOKUP($D1247,'BBLM COMCHECK'!$A:$Z,25,0),0)</f>
        <v>0</v>
      </c>
      <c r="Y1247" s="202"/>
      <c r="Z1247" s="91">
        <f t="shared" si="130"/>
        <v>0</v>
      </c>
      <c r="AA1247" s="203" t="str">
        <f>VLOOKUP(D1247,'BBLM COMCHECK'!$A:$I,9,0)</f>
        <v>normal</v>
      </c>
      <c r="AB1247" s="204">
        <f>VLOOKUP(D1247,'BBLM COMCHECK'!$A:$L,12,0)</f>
        <v>191</v>
      </c>
      <c r="AC1247" s="201">
        <f t="shared" si="131"/>
        <v>0</v>
      </c>
      <c r="AD1247" s="94"/>
      <c r="AE1247" s="201"/>
      <c r="AF1247" s="201"/>
      <c r="AG1247" s="201"/>
      <c r="AH1247" s="201"/>
      <c r="AI1247" s="94"/>
      <c r="AJ1247" s="94"/>
      <c r="AK1247" s="87" t="s">
        <v>185</v>
      </c>
      <c r="AL1247" s="87" t="str">
        <f t="shared" si="132"/>
        <v>2026-01-15|06034|1023234000|0||0|1</v>
      </c>
      <c r="AP1247" s="198"/>
      <c r="AQ1247" s="198"/>
      <c r="AR1247" s="198"/>
      <c r="BC1247" s="87"/>
      <c r="BD1247" s="89" t="s">
        <v>186</v>
      </c>
      <c r="BE1247" s="87"/>
    </row>
    <row r="1248" spans="1:57" ht="26.25" customHeight="1">
      <c r="A1248" s="87" t="s">
        <v>794</v>
      </c>
      <c r="B1248" s="87" t="s">
        <v>75</v>
      </c>
      <c r="C1248" s="87" t="s">
        <v>75</v>
      </c>
      <c r="D1248" s="92" t="s">
        <v>1818</v>
      </c>
      <c r="E1248" s="92" t="s">
        <v>87</v>
      </c>
      <c r="F1248" s="92" t="s">
        <v>1808</v>
      </c>
      <c r="G1248" s="93" t="s">
        <v>133</v>
      </c>
      <c r="H1248" s="93">
        <v>27</v>
      </c>
      <c r="I1248" s="94" t="s">
        <v>27</v>
      </c>
      <c r="J1248" s="148" t="s">
        <v>188</v>
      </c>
      <c r="K1248" s="93" t="s">
        <v>189</v>
      </c>
      <c r="L1248" s="94" t="s">
        <v>190</v>
      </c>
      <c r="M1248" s="94">
        <v>1</v>
      </c>
      <c r="N1248" s="95">
        <f t="shared" si="126"/>
        <v>0</v>
      </c>
      <c r="O1248" s="201">
        <f>IF(P1248&gt;0,VLOOKUP($D1248,'BBLM COMCHECK'!$A:$S,14,0),0)</f>
        <v>0</v>
      </c>
      <c r="P1248" s="202"/>
      <c r="Q1248" s="91">
        <f t="shared" si="127"/>
        <v>0</v>
      </c>
      <c r="R1248" s="201">
        <f>IF(S1248&gt;0,VLOOKUP($D1248,'BBLM COMCHECK'!$A:$S,15,0),0)</f>
        <v>0</v>
      </c>
      <c r="S1248" s="202"/>
      <c r="T1248" s="91">
        <f t="shared" si="128"/>
        <v>0</v>
      </c>
      <c r="U1248" s="201">
        <f>IF(V1248&gt;0,VLOOKUP($D1248,'BBLM COMCHECK'!$A:$Z,25,0),0)</f>
        <v>0</v>
      </c>
      <c r="V1248" s="202"/>
      <c r="W1248" s="91">
        <f t="shared" si="129"/>
        <v>0</v>
      </c>
      <c r="X1248" s="201">
        <f>IF(Y1248&gt;0,VLOOKUP($D1248,'BBLM COMCHECK'!$A:$Z,25,0),0)</f>
        <v>0</v>
      </c>
      <c r="Y1248" s="202"/>
      <c r="Z1248" s="91">
        <f t="shared" si="130"/>
        <v>0</v>
      </c>
      <c r="AA1248" s="203" t="str">
        <f>VLOOKUP(D1248,'BBLM COMCHECK'!$A:$I,9,0)</f>
        <v>normal</v>
      </c>
      <c r="AB1248" s="204">
        <f>VLOOKUP(D1248,'BBLM COMCHECK'!$A:$L,12,0)</f>
        <v>6</v>
      </c>
      <c r="AC1248" s="201">
        <f t="shared" si="131"/>
        <v>0</v>
      </c>
      <c r="AD1248" s="94"/>
      <c r="AE1248" s="201"/>
      <c r="AF1248" s="201"/>
      <c r="AG1248" s="201"/>
      <c r="AH1248" s="201"/>
      <c r="AI1248" s="94"/>
      <c r="AJ1248" s="94"/>
      <c r="AK1248" s="87" t="s">
        <v>191</v>
      </c>
      <c r="AL1248" s="87" t="str">
        <f t="shared" si="132"/>
        <v>2026-01-15|06034|1025539000|0||0|1</v>
      </c>
      <c r="AP1248" s="198"/>
      <c r="AQ1248" s="198"/>
      <c r="AR1248" s="198"/>
      <c r="BC1248" s="87"/>
      <c r="BD1248" s="89" t="s">
        <v>192</v>
      </c>
      <c r="BE1248" s="87"/>
    </row>
    <row r="1249" spans="1:57" ht="26.25" customHeight="1">
      <c r="A1249" s="87" t="s">
        <v>795</v>
      </c>
      <c r="B1249" s="87" t="s">
        <v>75</v>
      </c>
      <c r="C1249" s="87" t="s">
        <v>75</v>
      </c>
      <c r="D1249" s="92" t="s">
        <v>1819</v>
      </c>
      <c r="E1249" s="92" t="s">
        <v>87</v>
      </c>
      <c r="F1249" s="92" t="s">
        <v>1808</v>
      </c>
      <c r="G1249" s="93" t="s">
        <v>133</v>
      </c>
      <c r="H1249" s="93">
        <v>11</v>
      </c>
      <c r="I1249" s="94" t="s">
        <v>20</v>
      </c>
      <c r="J1249" s="148" t="s">
        <v>194</v>
      </c>
      <c r="K1249" s="93" t="s">
        <v>195</v>
      </c>
      <c r="L1249" s="94" t="s">
        <v>196</v>
      </c>
      <c r="M1249" s="94">
        <v>8</v>
      </c>
      <c r="N1249" s="95">
        <f t="shared" si="126"/>
        <v>0</v>
      </c>
      <c r="O1249" s="201">
        <f>IF(P1249&gt;0,VLOOKUP($D1249,'BBLM COMCHECK'!$A:$S,14,0),0)</f>
        <v>0</v>
      </c>
      <c r="P1249" s="202"/>
      <c r="Q1249" s="91">
        <f t="shared" si="127"/>
        <v>0</v>
      </c>
      <c r="R1249" s="201">
        <f>IF(S1249&gt;0,VLOOKUP($D1249,'BBLM COMCHECK'!$A:$S,15,0),0)</f>
        <v>0</v>
      </c>
      <c r="S1249" s="202"/>
      <c r="T1249" s="91">
        <f t="shared" si="128"/>
        <v>0</v>
      </c>
      <c r="U1249" s="201">
        <f>IF(V1249&gt;0,VLOOKUP($D1249,'BBLM COMCHECK'!$A:$Z,25,0),0)</f>
        <v>0</v>
      </c>
      <c r="V1249" s="202"/>
      <c r="W1249" s="91">
        <f t="shared" si="129"/>
        <v>0</v>
      </c>
      <c r="X1249" s="201">
        <f>IF(Y1249&gt;0,VLOOKUP($D1249,'BBLM COMCHECK'!$A:$Z,25,0),0)</f>
        <v>0</v>
      </c>
      <c r="Y1249" s="202"/>
      <c r="Z1249" s="91">
        <f t="shared" si="130"/>
        <v>0</v>
      </c>
      <c r="AA1249" s="203" t="str">
        <f>VLOOKUP(D1249,'BBLM COMCHECK'!$A:$I,9,0)</f>
        <v>normal</v>
      </c>
      <c r="AB1249" s="204">
        <f>VLOOKUP(D1249,'BBLM COMCHECK'!$A:$L,12,0)</f>
        <v>92</v>
      </c>
      <c r="AC1249" s="201">
        <f t="shared" si="131"/>
        <v>0</v>
      </c>
      <c r="AD1249" s="94"/>
      <c r="AE1249" s="201"/>
      <c r="AF1249" s="201"/>
      <c r="AG1249" s="201"/>
      <c r="AH1249" s="201"/>
      <c r="AI1249" s="94"/>
      <c r="AJ1249" s="94"/>
      <c r="AK1249" s="87" t="s">
        <v>197</v>
      </c>
      <c r="AL1249" s="87" t="str">
        <f t="shared" si="132"/>
        <v>2026-01-15|06034|1032759000|0||0|1</v>
      </c>
      <c r="AP1249" s="198"/>
      <c r="AQ1249" s="198"/>
      <c r="AR1249" s="198"/>
      <c r="BC1249" s="87"/>
      <c r="BD1249" s="89" t="s">
        <v>198</v>
      </c>
      <c r="BE1249" s="87"/>
    </row>
    <row r="1250" spans="1:57" ht="26.25" customHeight="1">
      <c r="A1250" s="87" t="s">
        <v>796</v>
      </c>
      <c r="B1250" s="87" t="s">
        <v>75</v>
      </c>
      <c r="C1250" s="87" t="s">
        <v>75</v>
      </c>
      <c r="D1250" s="92" t="s">
        <v>1820</v>
      </c>
      <c r="E1250" s="92" t="s">
        <v>87</v>
      </c>
      <c r="F1250" s="92" t="s">
        <v>1808</v>
      </c>
      <c r="G1250" s="93" t="s">
        <v>133</v>
      </c>
      <c r="H1250" s="93">
        <v>21</v>
      </c>
      <c r="I1250" s="94" t="s">
        <v>24</v>
      </c>
      <c r="J1250" s="148" t="s">
        <v>200</v>
      </c>
      <c r="K1250" s="93" t="s">
        <v>201</v>
      </c>
      <c r="L1250" s="94" t="s">
        <v>202</v>
      </c>
      <c r="M1250" s="94">
        <v>20</v>
      </c>
      <c r="N1250" s="95">
        <f t="shared" si="126"/>
        <v>0</v>
      </c>
      <c r="O1250" s="201">
        <f>IF(P1250&gt;0,VLOOKUP($D1250,'BBLM COMCHECK'!$A:$S,14,0),0)</f>
        <v>0</v>
      </c>
      <c r="P1250" s="202"/>
      <c r="Q1250" s="91">
        <f t="shared" si="127"/>
        <v>0</v>
      </c>
      <c r="R1250" s="201">
        <f>IF(S1250&gt;0,VLOOKUP($D1250,'BBLM COMCHECK'!$A:$S,15,0),0)</f>
        <v>0</v>
      </c>
      <c r="S1250" s="202"/>
      <c r="T1250" s="91">
        <f t="shared" si="128"/>
        <v>0</v>
      </c>
      <c r="U1250" s="201">
        <f>IF(V1250&gt;0,VLOOKUP($D1250,'BBLM COMCHECK'!$A:$Z,25,0),0)</f>
        <v>0</v>
      </c>
      <c r="V1250" s="202"/>
      <c r="W1250" s="91">
        <f t="shared" si="129"/>
        <v>0</v>
      </c>
      <c r="X1250" s="201">
        <f>IF(Y1250&gt;0,VLOOKUP($D1250,'BBLM COMCHECK'!$A:$Z,25,0),0)</f>
        <v>0</v>
      </c>
      <c r="Y1250" s="202"/>
      <c r="Z1250" s="91">
        <f t="shared" si="130"/>
        <v>0</v>
      </c>
      <c r="AA1250" s="203" t="str">
        <f>VLOOKUP(D1250,'BBLM COMCHECK'!$A:$I,9,0)</f>
        <v>normal</v>
      </c>
      <c r="AB1250" s="204">
        <f>VLOOKUP(D1250,'BBLM COMCHECK'!$A:$L,12,0)</f>
        <v>833</v>
      </c>
      <c r="AC1250" s="201">
        <f t="shared" si="131"/>
        <v>0</v>
      </c>
      <c r="AD1250" s="94"/>
      <c r="AE1250" s="201"/>
      <c r="AF1250" s="201"/>
      <c r="AG1250" s="201"/>
      <c r="AH1250" s="201"/>
      <c r="AI1250" s="94"/>
      <c r="AJ1250" s="94"/>
      <c r="AK1250" s="87" t="s">
        <v>203</v>
      </c>
      <c r="AL1250" s="87" t="str">
        <f t="shared" si="132"/>
        <v>2026-01-15|06034|1035433000|0||0|1</v>
      </c>
      <c r="AP1250" s="198"/>
      <c r="AQ1250" s="198"/>
      <c r="AR1250" s="198"/>
      <c r="BC1250" s="87"/>
      <c r="BD1250" s="89" t="s">
        <v>204</v>
      </c>
      <c r="BE1250" s="87"/>
    </row>
    <row r="1251" spans="1:57" ht="26.25" customHeight="1">
      <c r="A1251" s="87" t="s">
        <v>797</v>
      </c>
      <c r="B1251" s="87" t="s">
        <v>75</v>
      </c>
      <c r="C1251" s="87" t="s">
        <v>75</v>
      </c>
      <c r="D1251" s="92" t="s">
        <v>1821</v>
      </c>
      <c r="E1251" s="92" t="s">
        <v>87</v>
      </c>
      <c r="F1251" s="92" t="s">
        <v>1808</v>
      </c>
      <c r="G1251" s="93" t="s">
        <v>133</v>
      </c>
      <c r="H1251" s="93">
        <v>17</v>
      </c>
      <c r="I1251" s="94" t="s">
        <v>22</v>
      </c>
      <c r="J1251" s="148" t="s">
        <v>206</v>
      </c>
      <c r="K1251" s="93" t="s">
        <v>207</v>
      </c>
      <c r="L1251" s="94" t="s">
        <v>208</v>
      </c>
      <c r="M1251" s="94">
        <v>20</v>
      </c>
      <c r="N1251" s="95">
        <f t="shared" si="126"/>
        <v>0</v>
      </c>
      <c r="O1251" s="201">
        <f>IF(P1251&gt;0,VLOOKUP($D1251,'BBLM COMCHECK'!$A:$S,14,0),0)</f>
        <v>0</v>
      </c>
      <c r="P1251" s="202"/>
      <c r="Q1251" s="91">
        <f t="shared" si="127"/>
        <v>0</v>
      </c>
      <c r="R1251" s="201">
        <f>IF(S1251&gt;0,VLOOKUP($D1251,'BBLM COMCHECK'!$A:$S,15,0),0)</f>
        <v>0</v>
      </c>
      <c r="S1251" s="202"/>
      <c r="T1251" s="91">
        <f t="shared" si="128"/>
        <v>0</v>
      </c>
      <c r="U1251" s="201">
        <f>IF(V1251&gt;0,VLOOKUP($D1251,'BBLM COMCHECK'!$A:$Z,25,0),0)</f>
        <v>0</v>
      </c>
      <c r="V1251" s="202"/>
      <c r="W1251" s="91">
        <f t="shared" si="129"/>
        <v>0</v>
      </c>
      <c r="X1251" s="201">
        <f>IF(Y1251&gt;0,VLOOKUP($D1251,'BBLM COMCHECK'!$A:$Z,25,0),0)</f>
        <v>0</v>
      </c>
      <c r="Y1251" s="202"/>
      <c r="Z1251" s="91">
        <f t="shared" si="130"/>
        <v>0</v>
      </c>
      <c r="AA1251" s="203" t="str">
        <f>VLOOKUP(D1251,'BBLM COMCHECK'!$A:$I,9,0)</f>
        <v>order stop</v>
      </c>
      <c r="AB1251" s="204">
        <f>VLOOKUP(D1251,'BBLM COMCHECK'!$A:$L,12,0)</f>
        <v>1495</v>
      </c>
      <c r="AC1251" s="201">
        <f t="shared" si="131"/>
        <v>0</v>
      </c>
      <c r="AD1251" s="94"/>
      <c r="AE1251" s="201"/>
      <c r="AF1251" s="201"/>
      <c r="AG1251" s="201"/>
      <c r="AH1251" s="201"/>
      <c r="AI1251" s="94"/>
      <c r="AJ1251" s="94"/>
      <c r="AK1251" s="87" t="s">
        <v>209</v>
      </c>
      <c r="AL1251" s="87" t="str">
        <f t="shared" si="132"/>
        <v>2026-01-15|06034|1035633000|0||0|1</v>
      </c>
      <c r="AP1251" s="198"/>
      <c r="AQ1251" s="198"/>
      <c r="AR1251" s="198"/>
      <c r="BC1251" s="87"/>
      <c r="BD1251" s="89" t="s">
        <v>210</v>
      </c>
      <c r="BE1251" s="87"/>
    </row>
    <row r="1252" spans="1:57" ht="26.25" customHeight="1">
      <c r="A1252" s="87" t="s">
        <v>798</v>
      </c>
      <c r="B1252" s="87" t="s">
        <v>75</v>
      </c>
      <c r="C1252" s="87" t="s">
        <v>75</v>
      </c>
      <c r="D1252" s="92" t="s">
        <v>1822</v>
      </c>
      <c r="E1252" s="92" t="s">
        <v>87</v>
      </c>
      <c r="F1252" s="92" t="s">
        <v>1808</v>
      </c>
      <c r="G1252" s="93" t="s">
        <v>133</v>
      </c>
      <c r="H1252" s="93">
        <v>17</v>
      </c>
      <c r="I1252" s="94" t="s">
        <v>22</v>
      </c>
      <c r="J1252" s="148" t="s">
        <v>212</v>
      </c>
      <c r="K1252" s="93" t="s">
        <v>213</v>
      </c>
      <c r="L1252" s="94" t="s">
        <v>214</v>
      </c>
      <c r="M1252" s="94">
        <v>20</v>
      </c>
      <c r="N1252" s="95">
        <f t="shared" si="126"/>
        <v>0</v>
      </c>
      <c r="O1252" s="201">
        <f>IF(P1252&gt;0,VLOOKUP($D1252,'BBLM COMCHECK'!$A:$S,14,0),0)</f>
        <v>0</v>
      </c>
      <c r="P1252" s="202"/>
      <c r="Q1252" s="91">
        <f t="shared" si="127"/>
        <v>0</v>
      </c>
      <c r="R1252" s="201">
        <f>IF(S1252&gt;0,VLOOKUP($D1252,'BBLM COMCHECK'!$A:$S,15,0),0)</f>
        <v>0</v>
      </c>
      <c r="S1252" s="202"/>
      <c r="T1252" s="91">
        <f t="shared" si="128"/>
        <v>0</v>
      </c>
      <c r="U1252" s="201">
        <f>IF(V1252&gt;0,VLOOKUP($D1252,'BBLM COMCHECK'!$A:$Z,25,0),0)</f>
        <v>0</v>
      </c>
      <c r="V1252" s="202"/>
      <c r="W1252" s="91">
        <f t="shared" si="129"/>
        <v>0</v>
      </c>
      <c r="X1252" s="201">
        <f>IF(Y1252&gt;0,VLOOKUP($D1252,'BBLM COMCHECK'!$A:$Z,25,0),0)</f>
        <v>0</v>
      </c>
      <c r="Y1252" s="202"/>
      <c r="Z1252" s="91">
        <f t="shared" si="130"/>
        <v>0</v>
      </c>
      <c r="AA1252" s="203" t="str">
        <f>VLOOKUP(D1252,'BBLM COMCHECK'!$A:$I,9,0)</f>
        <v>order stop</v>
      </c>
      <c r="AB1252" s="204">
        <f>VLOOKUP(D1252,'BBLM COMCHECK'!$A:$L,12,0)</f>
        <v>1872</v>
      </c>
      <c r="AC1252" s="201">
        <f t="shared" si="131"/>
        <v>0</v>
      </c>
      <c r="AD1252" s="94"/>
      <c r="AE1252" s="201"/>
      <c r="AF1252" s="201"/>
      <c r="AG1252" s="201"/>
      <c r="AH1252" s="201"/>
      <c r="AI1252" s="94"/>
      <c r="AJ1252" s="94"/>
      <c r="AK1252" s="87" t="s">
        <v>215</v>
      </c>
      <c r="AL1252" s="87" t="str">
        <f t="shared" si="132"/>
        <v>2026-01-15|06034|1035634000|0||0|1</v>
      </c>
      <c r="AP1252" s="198"/>
      <c r="AQ1252" s="198"/>
      <c r="AR1252" s="198"/>
      <c r="BC1252" s="87"/>
      <c r="BD1252" s="89" t="s">
        <v>216</v>
      </c>
      <c r="BE1252" s="87"/>
    </row>
    <row r="1253" spans="1:57" ht="26.25" customHeight="1">
      <c r="A1253" s="87" t="s">
        <v>799</v>
      </c>
      <c r="B1253" s="87" t="s">
        <v>75</v>
      </c>
      <c r="C1253" s="87" t="s">
        <v>75</v>
      </c>
      <c r="D1253" s="92" t="s">
        <v>1823</v>
      </c>
      <c r="E1253" s="92" t="s">
        <v>87</v>
      </c>
      <c r="F1253" s="92" t="s">
        <v>1808</v>
      </c>
      <c r="G1253" s="93" t="s">
        <v>133</v>
      </c>
      <c r="H1253" s="93">
        <v>27</v>
      </c>
      <c r="I1253" s="94" t="s">
        <v>27</v>
      </c>
      <c r="J1253" s="148" t="s">
        <v>218</v>
      </c>
      <c r="K1253" s="93" t="s">
        <v>219</v>
      </c>
      <c r="L1253" s="94" t="s">
        <v>220</v>
      </c>
      <c r="M1253" s="94">
        <v>12</v>
      </c>
      <c r="N1253" s="95">
        <f t="shared" si="126"/>
        <v>0</v>
      </c>
      <c r="O1253" s="201">
        <f>IF(P1253&gt;0,VLOOKUP($D1253,'BBLM COMCHECK'!$A:$S,14,0),0)</f>
        <v>0</v>
      </c>
      <c r="P1253" s="202"/>
      <c r="Q1253" s="91">
        <f t="shared" si="127"/>
        <v>0</v>
      </c>
      <c r="R1253" s="201">
        <f>IF(S1253&gt;0,VLOOKUP($D1253,'BBLM COMCHECK'!$A:$S,15,0),0)</f>
        <v>0</v>
      </c>
      <c r="S1253" s="202"/>
      <c r="T1253" s="91">
        <f t="shared" si="128"/>
        <v>0</v>
      </c>
      <c r="U1253" s="201">
        <f>IF(V1253&gt;0,VLOOKUP($D1253,'BBLM COMCHECK'!$A:$Z,25,0),0)</f>
        <v>0</v>
      </c>
      <c r="V1253" s="202"/>
      <c r="W1253" s="91">
        <f t="shared" si="129"/>
        <v>0</v>
      </c>
      <c r="X1253" s="201">
        <f>IF(Y1253&gt;0,VLOOKUP($D1253,'BBLM COMCHECK'!$A:$Z,25,0),0)</f>
        <v>0</v>
      </c>
      <c r="Y1253" s="202"/>
      <c r="Z1253" s="91">
        <f t="shared" si="130"/>
        <v>0</v>
      </c>
      <c r="AA1253" s="203" t="str">
        <f>VLOOKUP(D1253,'BBLM COMCHECK'!$A:$I,9,0)</f>
        <v>normal</v>
      </c>
      <c r="AB1253" s="204">
        <f>VLOOKUP(D1253,'BBLM COMCHECK'!$A:$L,12,0)</f>
        <v>186</v>
      </c>
      <c r="AC1253" s="201">
        <f t="shared" si="131"/>
        <v>0</v>
      </c>
      <c r="AD1253" s="94"/>
      <c r="AE1253" s="201"/>
      <c r="AF1253" s="201"/>
      <c r="AG1253" s="201"/>
      <c r="AH1253" s="201"/>
      <c r="AI1253" s="94"/>
      <c r="AJ1253" s="94"/>
      <c r="AK1253" s="87" t="s">
        <v>221</v>
      </c>
      <c r="AL1253" s="87" t="str">
        <f t="shared" si="132"/>
        <v>2026-01-15|06034|1038886000|0||0|1</v>
      </c>
      <c r="AP1253" s="198"/>
      <c r="AQ1253" s="198"/>
      <c r="AR1253" s="198"/>
      <c r="BC1253" s="87"/>
      <c r="BD1253" s="89" t="s">
        <v>222</v>
      </c>
      <c r="BE1253" s="87"/>
    </row>
    <row r="1254" spans="1:57" ht="26.25" customHeight="1">
      <c r="A1254" s="87" t="s">
        <v>800</v>
      </c>
      <c r="B1254" s="87" t="s">
        <v>75</v>
      </c>
      <c r="C1254" s="87" t="s">
        <v>75</v>
      </c>
      <c r="D1254" s="92" t="s">
        <v>1824</v>
      </c>
      <c r="E1254" s="92" t="s">
        <v>87</v>
      </c>
      <c r="F1254" s="92" t="s">
        <v>1808</v>
      </c>
      <c r="G1254" s="93" t="s">
        <v>133</v>
      </c>
      <c r="H1254" s="93">
        <v>27</v>
      </c>
      <c r="I1254" s="94" t="s">
        <v>27</v>
      </c>
      <c r="J1254" s="148" t="s">
        <v>224</v>
      </c>
      <c r="K1254" s="93" t="s">
        <v>225</v>
      </c>
      <c r="L1254" s="94" t="s">
        <v>226</v>
      </c>
      <c r="M1254" s="94">
        <v>1</v>
      </c>
      <c r="N1254" s="95">
        <f t="shared" si="126"/>
        <v>0</v>
      </c>
      <c r="O1254" s="201">
        <f>IF(P1254&gt;0,VLOOKUP($D1254,'BBLM COMCHECK'!$A:$S,14,0),0)</f>
        <v>0</v>
      </c>
      <c r="P1254" s="202"/>
      <c r="Q1254" s="91">
        <f t="shared" si="127"/>
        <v>0</v>
      </c>
      <c r="R1254" s="201">
        <f>IF(S1254&gt;0,VLOOKUP($D1254,'BBLM COMCHECK'!$A:$S,15,0),0)</f>
        <v>0</v>
      </c>
      <c r="S1254" s="202"/>
      <c r="T1254" s="91">
        <f t="shared" si="128"/>
        <v>0</v>
      </c>
      <c r="U1254" s="201">
        <f>IF(V1254&gt;0,VLOOKUP($D1254,'BBLM COMCHECK'!$A:$Z,25,0),0)</f>
        <v>0</v>
      </c>
      <c r="V1254" s="202"/>
      <c r="W1254" s="91">
        <f t="shared" si="129"/>
        <v>0</v>
      </c>
      <c r="X1254" s="201">
        <f>IF(Y1254&gt;0,VLOOKUP($D1254,'BBLM COMCHECK'!$A:$Z,25,0),0)</f>
        <v>0</v>
      </c>
      <c r="Y1254" s="202"/>
      <c r="Z1254" s="91">
        <f t="shared" si="130"/>
        <v>0</v>
      </c>
      <c r="AA1254" s="203" t="str">
        <f>VLOOKUP(D1254,'BBLM COMCHECK'!$A:$I,9,0)</f>
        <v>order stop</v>
      </c>
      <c r="AB1254" s="204">
        <f>VLOOKUP(D1254,'BBLM COMCHECK'!$A:$L,12,0)</f>
        <v>0</v>
      </c>
      <c r="AC1254" s="201">
        <f t="shared" si="131"/>
        <v>1</v>
      </c>
      <c r="AD1254" s="94"/>
      <c r="AE1254" s="201"/>
      <c r="AF1254" s="201"/>
      <c r="AG1254" s="201"/>
      <c r="AH1254" s="201"/>
      <c r="AI1254" s="94"/>
      <c r="AJ1254" s="94"/>
      <c r="AK1254" s="87" t="s">
        <v>227</v>
      </c>
      <c r="AL1254" s="87" t="str">
        <f t="shared" si="132"/>
        <v>2026-01-15|06034|1038932000|0||0|1</v>
      </c>
      <c r="AP1254" s="198"/>
      <c r="AQ1254" s="198"/>
      <c r="AR1254" s="198"/>
      <c r="BC1254" s="87"/>
      <c r="BD1254" s="89" t="s">
        <v>228</v>
      </c>
      <c r="BE1254" s="87"/>
    </row>
    <row r="1255" spans="1:57" ht="26.25" customHeight="1">
      <c r="A1255" s="87" t="s">
        <v>801</v>
      </c>
      <c r="B1255" s="87" t="s">
        <v>75</v>
      </c>
      <c r="C1255" s="87" t="s">
        <v>75</v>
      </c>
      <c r="D1255" s="92" t="s">
        <v>1825</v>
      </c>
      <c r="E1255" s="92" t="s">
        <v>87</v>
      </c>
      <c r="F1255" s="92" t="s">
        <v>1808</v>
      </c>
      <c r="G1255" s="93" t="s">
        <v>133</v>
      </c>
      <c r="H1255" s="93">
        <v>26</v>
      </c>
      <c r="I1255" s="94" t="s">
        <v>25</v>
      </c>
      <c r="J1255" s="148" t="s">
        <v>230</v>
      </c>
      <c r="K1255" s="93" t="s">
        <v>231</v>
      </c>
      <c r="L1255" s="94" t="s">
        <v>232</v>
      </c>
      <c r="M1255" s="94">
        <v>12</v>
      </c>
      <c r="N1255" s="95">
        <f t="shared" si="126"/>
        <v>0</v>
      </c>
      <c r="O1255" s="201">
        <f>IF(P1255&gt;0,VLOOKUP($D1255,'BBLM COMCHECK'!$A:$S,14,0),0)</f>
        <v>0</v>
      </c>
      <c r="P1255" s="202"/>
      <c r="Q1255" s="91">
        <f t="shared" si="127"/>
        <v>0</v>
      </c>
      <c r="R1255" s="201">
        <f>IF(S1255&gt;0,VLOOKUP($D1255,'BBLM COMCHECK'!$A:$S,15,0),0)</f>
        <v>0</v>
      </c>
      <c r="S1255" s="202"/>
      <c r="T1255" s="91">
        <f t="shared" si="128"/>
        <v>0</v>
      </c>
      <c r="U1255" s="201">
        <f>IF(V1255&gt;0,VLOOKUP($D1255,'BBLM COMCHECK'!$A:$Z,25,0),0)</f>
        <v>0</v>
      </c>
      <c r="V1255" s="202"/>
      <c r="W1255" s="91">
        <f t="shared" si="129"/>
        <v>0</v>
      </c>
      <c r="X1255" s="201">
        <f>IF(Y1255&gt;0,VLOOKUP($D1255,'BBLM COMCHECK'!$A:$Z,25,0),0)</f>
        <v>0</v>
      </c>
      <c r="Y1255" s="202"/>
      <c r="Z1255" s="91">
        <f t="shared" si="130"/>
        <v>0</v>
      </c>
      <c r="AA1255" s="203" t="str">
        <f>VLOOKUP(D1255,'BBLM COMCHECK'!$A:$I,9,0)</f>
        <v>order stop</v>
      </c>
      <c r="AB1255" s="204">
        <f>VLOOKUP(D1255,'BBLM COMCHECK'!$A:$L,12,0)</f>
        <v>1364</v>
      </c>
      <c r="AC1255" s="201">
        <f t="shared" si="131"/>
        <v>0</v>
      </c>
      <c r="AD1255" s="94"/>
      <c r="AE1255" s="201"/>
      <c r="AF1255" s="201"/>
      <c r="AG1255" s="201"/>
      <c r="AH1255" s="201"/>
      <c r="AI1255" s="94"/>
      <c r="AJ1255" s="94"/>
      <c r="AK1255" s="87" t="s">
        <v>233</v>
      </c>
      <c r="AL1255" s="87" t="str">
        <f t="shared" si="132"/>
        <v>2026-01-15|06034|1055785000|0||0|1</v>
      </c>
      <c r="AP1255" s="198"/>
      <c r="AQ1255" s="198"/>
      <c r="AR1255" s="198"/>
      <c r="BC1255" s="87"/>
      <c r="BD1255" s="89" t="s">
        <v>234</v>
      </c>
      <c r="BE1255" s="87"/>
    </row>
    <row r="1256" spans="1:57" ht="26.25" customHeight="1">
      <c r="A1256" s="87" t="s">
        <v>802</v>
      </c>
      <c r="B1256" s="87" t="s">
        <v>75</v>
      </c>
      <c r="C1256" s="87" t="s">
        <v>75</v>
      </c>
      <c r="D1256" s="92" t="s">
        <v>1826</v>
      </c>
      <c r="E1256" s="92" t="s">
        <v>87</v>
      </c>
      <c r="F1256" s="92" t="s">
        <v>1808</v>
      </c>
      <c r="G1256" s="93" t="s">
        <v>133</v>
      </c>
      <c r="H1256" s="93">
        <v>27</v>
      </c>
      <c r="I1256" s="94" t="s">
        <v>27</v>
      </c>
      <c r="J1256" s="148" t="s">
        <v>236</v>
      </c>
      <c r="K1256" s="93" t="s">
        <v>237</v>
      </c>
      <c r="L1256" s="94" t="s">
        <v>238</v>
      </c>
      <c r="M1256" s="94">
        <v>12</v>
      </c>
      <c r="N1256" s="95">
        <f t="shared" si="126"/>
        <v>0</v>
      </c>
      <c r="O1256" s="201">
        <f>IF(P1256&gt;0,VLOOKUP($D1256,'BBLM COMCHECK'!$A:$S,14,0),0)</f>
        <v>0</v>
      </c>
      <c r="P1256" s="202"/>
      <c r="Q1256" s="91">
        <f t="shared" si="127"/>
        <v>0</v>
      </c>
      <c r="R1256" s="201">
        <f>IF(S1256&gt;0,VLOOKUP($D1256,'BBLM COMCHECK'!$A:$S,15,0),0)</f>
        <v>0</v>
      </c>
      <c r="S1256" s="202"/>
      <c r="T1256" s="91">
        <f t="shared" si="128"/>
        <v>0</v>
      </c>
      <c r="U1256" s="201">
        <f>IF(V1256&gt;0,VLOOKUP($D1256,'BBLM COMCHECK'!$A:$Z,25,0),0)</f>
        <v>0</v>
      </c>
      <c r="V1256" s="202"/>
      <c r="W1256" s="91">
        <f t="shared" si="129"/>
        <v>0</v>
      </c>
      <c r="X1256" s="201">
        <f>IF(Y1256&gt;0,VLOOKUP($D1256,'BBLM COMCHECK'!$A:$Z,25,0),0)</f>
        <v>0</v>
      </c>
      <c r="Y1256" s="202"/>
      <c r="Z1256" s="91">
        <f t="shared" si="130"/>
        <v>0</v>
      </c>
      <c r="AA1256" s="203" t="str">
        <f>VLOOKUP(D1256,'BBLM COMCHECK'!$A:$I,9,0)</f>
        <v>normal</v>
      </c>
      <c r="AB1256" s="204">
        <f>VLOOKUP(D1256,'BBLM COMCHECK'!$A:$L,12,0)</f>
        <v>307</v>
      </c>
      <c r="AC1256" s="201">
        <f t="shared" si="131"/>
        <v>0</v>
      </c>
      <c r="AD1256" s="94"/>
      <c r="AE1256" s="201"/>
      <c r="AF1256" s="201"/>
      <c r="AG1256" s="201"/>
      <c r="AH1256" s="201"/>
      <c r="AI1256" s="94"/>
      <c r="AJ1256" s="94"/>
      <c r="AK1256" s="87" t="s">
        <v>239</v>
      </c>
      <c r="AL1256" s="87" t="str">
        <f t="shared" si="132"/>
        <v>2026-01-15|06034|1058499000|0||0|1</v>
      </c>
      <c r="AP1256" s="198"/>
      <c r="AQ1256" s="198"/>
      <c r="AR1256" s="198"/>
      <c r="BC1256" s="87"/>
      <c r="BD1256" s="89" t="s">
        <v>240</v>
      </c>
      <c r="BE1256" s="87"/>
    </row>
    <row r="1257" spans="1:57" ht="26.25" customHeight="1">
      <c r="A1257" s="87" t="s">
        <v>803</v>
      </c>
      <c r="B1257" s="87" t="s">
        <v>75</v>
      </c>
      <c r="C1257" s="87" t="s">
        <v>75</v>
      </c>
      <c r="D1257" s="92" t="s">
        <v>1827</v>
      </c>
      <c r="E1257" s="92" t="s">
        <v>87</v>
      </c>
      <c r="F1257" s="92" t="s">
        <v>1808</v>
      </c>
      <c r="G1257" s="93" t="s">
        <v>133</v>
      </c>
      <c r="H1257" s="93">
        <v>11</v>
      </c>
      <c r="I1257" s="94" t="s">
        <v>20</v>
      </c>
      <c r="J1257" s="148" t="s">
        <v>242</v>
      </c>
      <c r="K1257" s="93" t="s">
        <v>243</v>
      </c>
      <c r="L1257" s="94" t="s">
        <v>244</v>
      </c>
      <c r="M1257" s="94">
        <v>16</v>
      </c>
      <c r="N1257" s="95">
        <f t="shared" si="126"/>
        <v>0</v>
      </c>
      <c r="O1257" s="201">
        <f>IF(P1257&gt;0,VLOOKUP($D1257,'BBLM COMCHECK'!$A:$S,14,0),0)</f>
        <v>0</v>
      </c>
      <c r="P1257" s="202"/>
      <c r="Q1257" s="91">
        <f t="shared" si="127"/>
        <v>0</v>
      </c>
      <c r="R1257" s="201">
        <f>IF(S1257&gt;0,VLOOKUP($D1257,'BBLM COMCHECK'!$A:$S,15,0),0)</f>
        <v>0</v>
      </c>
      <c r="S1257" s="202"/>
      <c r="T1257" s="91">
        <f t="shared" si="128"/>
        <v>0</v>
      </c>
      <c r="U1257" s="201">
        <f>IF(V1257&gt;0,VLOOKUP($D1257,'BBLM COMCHECK'!$A:$Z,25,0),0)</f>
        <v>0</v>
      </c>
      <c r="V1257" s="202"/>
      <c r="W1257" s="91">
        <f t="shared" si="129"/>
        <v>0</v>
      </c>
      <c r="X1257" s="201">
        <f>IF(Y1257&gt;0,VLOOKUP($D1257,'BBLM COMCHECK'!$A:$Z,25,0),0)</f>
        <v>0</v>
      </c>
      <c r="Y1257" s="202"/>
      <c r="Z1257" s="91">
        <f t="shared" si="130"/>
        <v>0</v>
      </c>
      <c r="AA1257" s="203" t="str">
        <f>VLOOKUP(D1257,'BBLM COMCHECK'!$A:$I,9,0)</f>
        <v>normal</v>
      </c>
      <c r="AB1257" s="204">
        <f>VLOOKUP(D1257,'BBLM COMCHECK'!$A:$L,12,0)</f>
        <v>169</v>
      </c>
      <c r="AC1257" s="201">
        <f t="shared" si="131"/>
        <v>0</v>
      </c>
      <c r="AD1257" s="94"/>
      <c r="AE1257" s="201"/>
      <c r="AF1257" s="201"/>
      <c r="AG1257" s="201"/>
      <c r="AH1257" s="201"/>
      <c r="AI1257" s="94"/>
      <c r="AJ1257" s="94"/>
      <c r="AK1257" s="87" t="s">
        <v>245</v>
      </c>
      <c r="AL1257" s="87" t="str">
        <f t="shared" si="132"/>
        <v>2026-01-15|06034|1064670000|0||0|1</v>
      </c>
      <c r="AP1257" s="198"/>
      <c r="AQ1257" s="198"/>
      <c r="AR1257" s="198"/>
      <c r="BC1257" s="87"/>
      <c r="BD1257" s="89" t="s">
        <v>246</v>
      </c>
      <c r="BE1257" s="87"/>
    </row>
    <row r="1258" spans="1:57" ht="26.25" customHeight="1">
      <c r="A1258" s="87" t="s">
        <v>804</v>
      </c>
      <c r="B1258" s="87" t="s">
        <v>75</v>
      </c>
      <c r="C1258" s="87" t="s">
        <v>75</v>
      </c>
      <c r="D1258" s="92" t="s">
        <v>1828</v>
      </c>
      <c r="E1258" s="92" t="s">
        <v>87</v>
      </c>
      <c r="F1258" s="92" t="s">
        <v>1808</v>
      </c>
      <c r="G1258" s="93" t="s">
        <v>133</v>
      </c>
      <c r="H1258" s="93">
        <v>11</v>
      </c>
      <c r="I1258" s="94" t="s">
        <v>20</v>
      </c>
      <c r="J1258" s="148" t="s">
        <v>248</v>
      </c>
      <c r="K1258" s="93" t="s">
        <v>249</v>
      </c>
      <c r="L1258" s="94" t="s">
        <v>250</v>
      </c>
      <c r="M1258" s="94">
        <v>28</v>
      </c>
      <c r="N1258" s="95">
        <f t="shared" si="126"/>
        <v>0</v>
      </c>
      <c r="O1258" s="201">
        <f>IF(P1258&gt;0,VLOOKUP($D1258,'BBLM COMCHECK'!$A:$S,14,0),0)</f>
        <v>0</v>
      </c>
      <c r="P1258" s="202"/>
      <c r="Q1258" s="91">
        <f t="shared" si="127"/>
        <v>0</v>
      </c>
      <c r="R1258" s="201">
        <f>IF(S1258&gt;0,VLOOKUP($D1258,'BBLM COMCHECK'!$A:$S,15,0),0)</f>
        <v>0</v>
      </c>
      <c r="S1258" s="202"/>
      <c r="T1258" s="91">
        <f t="shared" si="128"/>
        <v>0</v>
      </c>
      <c r="U1258" s="201">
        <f>IF(V1258&gt;0,VLOOKUP($D1258,'BBLM COMCHECK'!$A:$Z,25,0),0)</f>
        <v>0</v>
      </c>
      <c r="V1258" s="202"/>
      <c r="W1258" s="91">
        <f t="shared" si="129"/>
        <v>0</v>
      </c>
      <c r="X1258" s="201">
        <f>IF(Y1258&gt;0,VLOOKUP($D1258,'BBLM COMCHECK'!$A:$Z,25,0),0)</f>
        <v>0</v>
      </c>
      <c r="Y1258" s="202"/>
      <c r="Z1258" s="91">
        <f t="shared" si="130"/>
        <v>0</v>
      </c>
      <c r="AA1258" s="203" t="str">
        <f>VLOOKUP(D1258,'BBLM COMCHECK'!$A:$I,9,0)</f>
        <v>normal</v>
      </c>
      <c r="AB1258" s="204">
        <f>VLOOKUP(D1258,'BBLM COMCHECK'!$A:$L,12,0)</f>
        <v>530</v>
      </c>
      <c r="AC1258" s="201">
        <f t="shared" si="131"/>
        <v>0</v>
      </c>
      <c r="AD1258" s="94"/>
      <c r="AE1258" s="201"/>
      <c r="AF1258" s="201"/>
      <c r="AG1258" s="201"/>
      <c r="AH1258" s="201"/>
      <c r="AI1258" s="94"/>
      <c r="AJ1258" s="94"/>
      <c r="AK1258" s="87" t="s">
        <v>251</v>
      </c>
      <c r="AL1258" s="87" t="str">
        <f t="shared" si="132"/>
        <v>2026-01-15|06034|1064680000|0||0|1</v>
      </c>
      <c r="AP1258" s="198"/>
      <c r="AQ1258" s="198"/>
      <c r="AR1258" s="198"/>
      <c r="BC1258" s="87"/>
      <c r="BD1258" s="89" t="s">
        <v>252</v>
      </c>
      <c r="BE1258" s="87"/>
    </row>
    <row r="1259" spans="1:57" ht="26.25" customHeight="1">
      <c r="A1259" s="87" t="s">
        <v>805</v>
      </c>
      <c r="B1259" s="87" t="s">
        <v>75</v>
      </c>
      <c r="C1259" s="87" t="s">
        <v>75</v>
      </c>
      <c r="D1259" s="92" t="s">
        <v>1829</v>
      </c>
      <c r="E1259" s="92" t="s">
        <v>87</v>
      </c>
      <c r="F1259" s="92" t="s">
        <v>1808</v>
      </c>
      <c r="G1259" s="93" t="s">
        <v>133</v>
      </c>
      <c r="H1259" s="93">
        <v>21</v>
      </c>
      <c r="I1259" s="94" t="s">
        <v>24</v>
      </c>
      <c r="J1259" s="148" t="s">
        <v>254</v>
      </c>
      <c r="K1259" s="93" t="s">
        <v>255</v>
      </c>
      <c r="L1259" s="94" t="s">
        <v>256</v>
      </c>
      <c r="M1259" s="94">
        <v>60</v>
      </c>
      <c r="N1259" s="95">
        <f t="shared" si="126"/>
        <v>0</v>
      </c>
      <c r="O1259" s="201">
        <f>IF(P1259&gt;0,VLOOKUP($D1259,'BBLM COMCHECK'!$A:$S,14,0),0)</f>
        <v>0</v>
      </c>
      <c r="P1259" s="202"/>
      <c r="Q1259" s="91">
        <f t="shared" si="127"/>
        <v>0</v>
      </c>
      <c r="R1259" s="201">
        <f>IF(S1259&gt;0,VLOOKUP($D1259,'BBLM COMCHECK'!$A:$S,15,0),0)</f>
        <v>0</v>
      </c>
      <c r="S1259" s="202"/>
      <c r="T1259" s="91">
        <f t="shared" si="128"/>
        <v>0</v>
      </c>
      <c r="U1259" s="201">
        <f>IF(V1259&gt;0,VLOOKUP($D1259,'BBLM COMCHECK'!$A:$Z,25,0),0)</f>
        <v>0</v>
      </c>
      <c r="V1259" s="202"/>
      <c r="W1259" s="91">
        <f t="shared" si="129"/>
        <v>0</v>
      </c>
      <c r="X1259" s="201">
        <f>IF(Y1259&gt;0,VLOOKUP($D1259,'BBLM COMCHECK'!$A:$Z,25,0),0)</f>
        <v>0</v>
      </c>
      <c r="Y1259" s="202"/>
      <c r="Z1259" s="91">
        <f t="shared" si="130"/>
        <v>0</v>
      </c>
      <c r="AA1259" s="203" t="str">
        <f>VLOOKUP(D1259,'BBLM COMCHECK'!$A:$I,9,0)</f>
        <v>order stop</v>
      </c>
      <c r="AB1259" s="204">
        <f>VLOOKUP(D1259,'BBLM COMCHECK'!$A:$L,12,0)</f>
        <v>46999</v>
      </c>
      <c r="AC1259" s="201">
        <f t="shared" si="131"/>
        <v>0</v>
      </c>
      <c r="AD1259" s="94"/>
      <c r="AE1259" s="201"/>
      <c r="AF1259" s="201"/>
      <c r="AG1259" s="201"/>
      <c r="AH1259" s="201"/>
      <c r="AI1259" s="94"/>
      <c r="AJ1259" s="94"/>
      <c r="AK1259" s="87" t="s">
        <v>257</v>
      </c>
      <c r="AL1259" s="87" t="str">
        <f t="shared" si="132"/>
        <v>2026-01-15|06034|1070906000|0||0|1</v>
      </c>
      <c r="AP1259" s="198"/>
      <c r="AQ1259" s="198"/>
      <c r="AR1259" s="198"/>
      <c r="BC1259" s="87"/>
      <c r="BD1259" s="89" t="s">
        <v>258</v>
      </c>
      <c r="BE1259" s="87"/>
    </row>
    <row r="1260" spans="1:57" ht="26.25" customHeight="1">
      <c r="A1260" s="87" t="s">
        <v>806</v>
      </c>
      <c r="B1260" s="87" t="s">
        <v>75</v>
      </c>
      <c r="C1260" s="87" t="s">
        <v>75</v>
      </c>
      <c r="D1260" s="92" t="s">
        <v>1830</v>
      </c>
      <c r="E1260" s="92" t="s">
        <v>87</v>
      </c>
      <c r="F1260" s="92" t="s">
        <v>1808</v>
      </c>
      <c r="G1260" s="93" t="s">
        <v>133</v>
      </c>
      <c r="H1260" s="93">
        <v>11</v>
      </c>
      <c r="I1260" s="94" t="s">
        <v>20</v>
      </c>
      <c r="J1260" s="148" t="s">
        <v>260</v>
      </c>
      <c r="K1260" s="93" t="s">
        <v>261</v>
      </c>
      <c r="L1260" s="94" t="s">
        <v>262</v>
      </c>
      <c r="M1260" s="94">
        <v>12</v>
      </c>
      <c r="N1260" s="95">
        <f t="shared" si="126"/>
        <v>0</v>
      </c>
      <c r="O1260" s="201">
        <f>IF(P1260&gt;0,VLOOKUP($D1260,'BBLM COMCHECK'!$A:$S,14,0),0)</f>
        <v>0</v>
      </c>
      <c r="P1260" s="202"/>
      <c r="Q1260" s="91">
        <f t="shared" si="127"/>
        <v>0</v>
      </c>
      <c r="R1260" s="201">
        <f>IF(S1260&gt;0,VLOOKUP($D1260,'BBLM COMCHECK'!$A:$S,15,0),0)</f>
        <v>0</v>
      </c>
      <c r="S1260" s="202"/>
      <c r="T1260" s="91">
        <f t="shared" si="128"/>
        <v>0</v>
      </c>
      <c r="U1260" s="201">
        <f>IF(V1260&gt;0,VLOOKUP($D1260,'BBLM COMCHECK'!$A:$Z,25,0),0)</f>
        <v>0</v>
      </c>
      <c r="V1260" s="202"/>
      <c r="W1260" s="91">
        <f t="shared" si="129"/>
        <v>0</v>
      </c>
      <c r="X1260" s="201">
        <f>IF(Y1260&gt;0,VLOOKUP($D1260,'BBLM COMCHECK'!$A:$Z,25,0),0)</f>
        <v>0</v>
      </c>
      <c r="Y1260" s="202"/>
      <c r="Z1260" s="91">
        <f t="shared" si="130"/>
        <v>0</v>
      </c>
      <c r="AA1260" s="203" t="str">
        <f>VLOOKUP(D1260,'BBLM COMCHECK'!$A:$I,9,0)</f>
        <v>normal</v>
      </c>
      <c r="AB1260" s="204">
        <f>VLOOKUP(D1260,'BBLM COMCHECK'!$A:$L,12,0)</f>
        <v>2412</v>
      </c>
      <c r="AC1260" s="201">
        <f t="shared" si="131"/>
        <v>0</v>
      </c>
      <c r="AD1260" s="94"/>
      <c r="AE1260" s="201"/>
      <c r="AF1260" s="201"/>
      <c r="AG1260" s="201"/>
      <c r="AH1260" s="201"/>
      <c r="AI1260" s="94"/>
      <c r="AJ1260" s="94"/>
      <c r="AK1260" s="87" t="s">
        <v>263</v>
      </c>
      <c r="AL1260" s="87" t="str">
        <f t="shared" si="132"/>
        <v>2026-01-15|06034|1071008000|0||0|1</v>
      </c>
      <c r="AP1260" s="198"/>
      <c r="AQ1260" s="198"/>
      <c r="AR1260" s="198"/>
      <c r="BC1260" s="87"/>
      <c r="BD1260" s="89" t="s">
        <v>264</v>
      </c>
      <c r="BE1260" s="87"/>
    </row>
    <row r="1261" spans="1:57" ht="26.25" customHeight="1">
      <c r="A1261" s="87" t="s">
        <v>807</v>
      </c>
      <c r="B1261" s="87" t="s">
        <v>75</v>
      </c>
      <c r="C1261" s="87" t="s">
        <v>75</v>
      </c>
      <c r="D1261" s="92" t="s">
        <v>1831</v>
      </c>
      <c r="E1261" s="92" t="s">
        <v>87</v>
      </c>
      <c r="F1261" s="92" t="s">
        <v>1808</v>
      </c>
      <c r="G1261" s="93" t="s">
        <v>133</v>
      </c>
      <c r="H1261" s="93">
        <v>11</v>
      </c>
      <c r="I1261" s="94" t="s">
        <v>20</v>
      </c>
      <c r="J1261" s="148" t="s">
        <v>266</v>
      </c>
      <c r="K1261" s="93" t="s">
        <v>267</v>
      </c>
      <c r="L1261" s="94" t="s">
        <v>268</v>
      </c>
      <c r="M1261" s="94">
        <v>9</v>
      </c>
      <c r="N1261" s="95">
        <f t="shared" si="126"/>
        <v>0</v>
      </c>
      <c r="O1261" s="201">
        <f>IF(P1261&gt;0,VLOOKUP($D1261,'BBLM COMCHECK'!$A:$S,14,0),0)</f>
        <v>0</v>
      </c>
      <c r="P1261" s="202"/>
      <c r="Q1261" s="91">
        <f t="shared" si="127"/>
        <v>0</v>
      </c>
      <c r="R1261" s="201">
        <f>IF(S1261&gt;0,VLOOKUP($D1261,'BBLM COMCHECK'!$A:$S,15,0),0)</f>
        <v>0</v>
      </c>
      <c r="S1261" s="202"/>
      <c r="T1261" s="91">
        <f t="shared" si="128"/>
        <v>0</v>
      </c>
      <c r="U1261" s="201">
        <f>IF(V1261&gt;0,VLOOKUP($D1261,'BBLM COMCHECK'!$A:$Z,25,0),0)</f>
        <v>0</v>
      </c>
      <c r="V1261" s="202"/>
      <c r="W1261" s="91">
        <f t="shared" si="129"/>
        <v>0</v>
      </c>
      <c r="X1261" s="201">
        <f>IF(Y1261&gt;0,VLOOKUP($D1261,'BBLM COMCHECK'!$A:$Z,25,0),0)</f>
        <v>0</v>
      </c>
      <c r="Y1261" s="202"/>
      <c r="Z1261" s="91">
        <f t="shared" si="130"/>
        <v>0</v>
      </c>
      <c r="AA1261" s="203" t="str">
        <f>VLOOKUP(D1261,'BBLM COMCHECK'!$A:$I,9,0)</f>
        <v>normal</v>
      </c>
      <c r="AB1261" s="204">
        <f>VLOOKUP(D1261,'BBLM COMCHECK'!$A:$L,12,0)</f>
        <v>81</v>
      </c>
      <c r="AC1261" s="201">
        <f t="shared" si="131"/>
        <v>0</v>
      </c>
      <c r="AD1261" s="94"/>
      <c r="AE1261" s="201"/>
      <c r="AF1261" s="201"/>
      <c r="AG1261" s="201"/>
      <c r="AH1261" s="201"/>
      <c r="AI1261" s="94"/>
      <c r="AJ1261" s="94"/>
      <c r="AK1261" s="87" t="s">
        <v>269</v>
      </c>
      <c r="AL1261" s="87" t="str">
        <f t="shared" si="132"/>
        <v>2026-01-15|06034|1071606000|0||0|1</v>
      </c>
      <c r="AP1261" s="198"/>
      <c r="AQ1261" s="198"/>
      <c r="AR1261" s="198"/>
      <c r="BC1261" s="87"/>
      <c r="BD1261" s="89" t="s">
        <v>270</v>
      </c>
      <c r="BE1261" s="87"/>
    </row>
    <row r="1262" spans="1:57" ht="26.25" customHeight="1">
      <c r="A1262" s="87" t="s">
        <v>808</v>
      </c>
      <c r="B1262" s="87" t="s">
        <v>75</v>
      </c>
      <c r="C1262" s="87" t="s">
        <v>75</v>
      </c>
      <c r="D1262" s="92" t="s">
        <v>1832</v>
      </c>
      <c r="E1262" s="92" t="s">
        <v>87</v>
      </c>
      <c r="F1262" s="92" t="s">
        <v>1808</v>
      </c>
      <c r="G1262" s="93" t="s">
        <v>133</v>
      </c>
      <c r="H1262" s="93">
        <v>11</v>
      </c>
      <c r="I1262" s="94" t="s">
        <v>20</v>
      </c>
      <c r="J1262" s="148" t="s">
        <v>272</v>
      </c>
      <c r="K1262" s="93" t="s">
        <v>273</v>
      </c>
      <c r="L1262" s="94" t="s">
        <v>274</v>
      </c>
      <c r="M1262" s="94">
        <v>24</v>
      </c>
      <c r="N1262" s="95">
        <f t="shared" si="126"/>
        <v>0</v>
      </c>
      <c r="O1262" s="201">
        <f>IF(P1262&gt;0,VLOOKUP($D1262,'BBLM COMCHECK'!$A:$S,14,0),0)</f>
        <v>0</v>
      </c>
      <c r="P1262" s="202"/>
      <c r="Q1262" s="91">
        <f t="shared" si="127"/>
        <v>0</v>
      </c>
      <c r="R1262" s="201">
        <f>IF(S1262&gt;0,VLOOKUP($D1262,'BBLM COMCHECK'!$A:$S,15,0),0)</f>
        <v>0</v>
      </c>
      <c r="S1262" s="202"/>
      <c r="T1262" s="91">
        <f t="shared" si="128"/>
        <v>0</v>
      </c>
      <c r="U1262" s="201">
        <f>IF(V1262&gt;0,VLOOKUP($D1262,'BBLM COMCHECK'!$A:$Z,25,0),0)</f>
        <v>0</v>
      </c>
      <c r="V1262" s="202"/>
      <c r="W1262" s="91">
        <f t="shared" si="129"/>
        <v>0</v>
      </c>
      <c r="X1262" s="201">
        <f>IF(Y1262&gt;0,VLOOKUP($D1262,'BBLM COMCHECK'!$A:$Z,25,0),0)</f>
        <v>0</v>
      </c>
      <c r="Y1262" s="202"/>
      <c r="Z1262" s="91">
        <f t="shared" si="130"/>
        <v>0</v>
      </c>
      <c r="AA1262" s="203" t="str">
        <f>VLOOKUP(D1262,'BBLM COMCHECK'!$A:$I,9,0)</f>
        <v>normal</v>
      </c>
      <c r="AB1262" s="204">
        <f>VLOOKUP(D1262,'BBLM COMCHECK'!$A:$L,12,0)</f>
        <v>149</v>
      </c>
      <c r="AC1262" s="201">
        <f t="shared" si="131"/>
        <v>0</v>
      </c>
      <c r="AD1262" s="94"/>
      <c r="AE1262" s="201"/>
      <c r="AF1262" s="201"/>
      <c r="AG1262" s="201"/>
      <c r="AH1262" s="201"/>
      <c r="AI1262" s="94"/>
      <c r="AJ1262" s="94"/>
      <c r="AK1262" s="87" t="s">
        <v>275</v>
      </c>
      <c r="AL1262" s="87" t="str">
        <f t="shared" si="132"/>
        <v>2026-01-15|06034|1072194000|0||0|1</v>
      </c>
      <c r="AP1262" s="198"/>
      <c r="AQ1262" s="198"/>
      <c r="AR1262" s="198"/>
      <c r="BC1262" s="87"/>
      <c r="BD1262" s="89" t="s">
        <v>276</v>
      </c>
      <c r="BE1262" s="87"/>
    </row>
    <row r="1263" spans="1:57" ht="26.25" customHeight="1">
      <c r="A1263" s="87" t="s">
        <v>809</v>
      </c>
      <c r="B1263" s="87" t="s">
        <v>75</v>
      </c>
      <c r="C1263" s="87" t="s">
        <v>75</v>
      </c>
      <c r="D1263" s="92" t="s">
        <v>1833</v>
      </c>
      <c r="E1263" s="92" t="s">
        <v>87</v>
      </c>
      <c r="F1263" s="92" t="s">
        <v>1808</v>
      </c>
      <c r="G1263" s="93" t="s">
        <v>133</v>
      </c>
      <c r="H1263" s="93">
        <v>26</v>
      </c>
      <c r="I1263" s="94" t="s">
        <v>25</v>
      </c>
      <c r="J1263" s="148" t="s">
        <v>278</v>
      </c>
      <c r="K1263" s="93" t="s">
        <v>279</v>
      </c>
      <c r="L1263" s="94" t="s">
        <v>280</v>
      </c>
      <c r="M1263" s="94">
        <v>20</v>
      </c>
      <c r="N1263" s="95">
        <f t="shared" si="126"/>
        <v>0</v>
      </c>
      <c r="O1263" s="201">
        <f>IF(P1263&gt;0,VLOOKUP($D1263,'BBLM COMCHECK'!$A:$S,14,0),0)</f>
        <v>0</v>
      </c>
      <c r="P1263" s="202"/>
      <c r="Q1263" s="91">
        <f t="shared" si="127"/>
        <v>0</v>
      </c>
      <c r="R1263" s="201">
        <f>IF(S1263&gt;0,VLOOKUP($D1263,'BBLM COMCHECK'!$A:$S,15,0),0)</f>
        <v>0</v>
      </c>
      <c r="S1263" s="202"/>
      <c r="T1263" s="91">
        <f t="shared" si="128"/>
        <v>0</v>
      </c>
      <c r="U1263" s="201">
        <f>IF(V1263&gt;0,VLOOKUP($D1263,'BBLM COMCHECK'!$A:$Z,25,0),0)</f>
        <v>0</v>
      </c>
      <c r="V1263" s="202"/>
      <c r="W1263" s="91">
        <f t="shared" si="129"/>
        <v>0</v>
      </c>
      <c r="X1263" s="201">
        <f>IF(Y1263&gt;0,VLOOKUP($D1263,'BBLM COMCHECK'!$A:$Z,25,0),0)</f>
        <v>0</v>
      </c>
      <c r="Y1263" s="202"/>
      <c r="Z1263" s="91">
        <f t="shared" si="130"/>
        <v>0</v>
      </c>
      <c r="AA1263" s="203" t="str">
        <f>VLOOKUP(D1263,'BBLM COMCHECK'!$A:$I,9,0)</f>
        <v>normal</v>
      </c>
      <c r="AB1263" s="204">
        <f>VLOOKUP(D1263,'BBLM COMCHECK'!$A:$L,12,0)</f>
        <v>1869</v>
      </c>
      <c r="AC1263" s="201">
        <f t="shared" si="131"/>
        <v>0</v>
      </c>
      <c r="AD1263" s="94"/>
      <c r="AE1263" s="201"/>
      <c r="AF1263" s="201"/>
      <c r="AG1263" s="201"/>
      <c r="AH1263" s="201"/>
      <c r="AI1263" s="94"/>
      <c r="AJ1263" s="94"/>
      <c r="AK1263" s="87" t="s">
        <v>281</v>
      </c>
      <c r="AL1263" s="87" t="str">
        <f t="shared" si="132"/>
        <v>2026-01-15|06034|1074674000|0||0|1</v>
      </c>
      <c r="AP1263" s="198"/>
      <c r="AQ1263" s="198"/>
      <c r="AR1263" s="198"/>
      <c r="BC1263" s="87"/>
      <c r="BD1263" s="89" t="s">
        <v>282</v>
      </c>
      <c r="BE1263" s="87"/>
    </row>
    <row r="1264" spans="1:57" ht="26.25" customHeight="1">
      <c r="A1264" s="87" t="s">
        <v>810</v>
      </c>
      <c r="B1264" s="87" t="s">
        <v>75</v>
      </c>
      <c r="C1264" s="87" t="s">
        <v>75</v>
      </c>
      <c r="D1264" s="92" t="s">
        <v>1834</v>
      </c>
      <c r="E1264" s="92" t="s">
        <v>87</v>
      </c>
      <c r="F1264" s="92" t="s">
        <v>1808</v>
      </c>
      <c r="G1264" s="93" t="s">
        <v>133</v>
      </c>
      <c r="H1264" s="93">
        <v>26</v>
      </c>
      <c r="I1264" s="94" t="s">
        <v>25</v>
      </c>
      <c r="J1264" s="148" t="s">
        <v>284</v>
      </c>
      <c r="K1264" s="93" t="s">
        <v>285</v>
      </c>
      <c r="L1264" s="94" t="s">
        <v>286</v>
      </c>
      <c r="M1264" s="94">
        <v>50</v>
      </c>
      <c r="N1264" s="95">
        <f t="shared" si="126"/>
        <v>0</v>
      </c>
      <c r="O1264" s="201">
        <f>IF(P1264&gt;0,VLOOKUP($D1264,'BBLM COMCHECK'!$A:$S,14,0),0)</f>
        <v>0</v>
      </c>
      <c r="P1264" s="202"/>
      <c r="Q1264" s="91">
        <f t="shared" si="127"/>
        <v>0</v>
      </c>
      <c r="R1264" s="201">
        <f>IF(S1264&gt;0,VLOOKUP($D1264,'BBLM COMCHECK'!$A:$S,15,0),0)</f>
        <v>0</v>
      </c>
      <c r="S1264" s="202"/>
      <c r="T1264" s="91">
        <f t="shared" si="128"/>
        <v>0</v>
      </c>
      <c r="U1264" s="201">
        <f>IF(V1264&gt;0,VLOOKUP($D1264,'BBLM COMCHECK'!$A:$Z,25,0),0)</f>
        <v>0</v>
      </c>
      <c r="V1264" s="202"/>
      <c r="W1264" s="91">
        <f t="shared" si="129"/>
        <v>0</v>
      </c>
      <c r="X1264" s="201">
        <f>IF(Y1264&gt;0,VLOOKUP($D1264,'BBLM COMCHECK'!$A:$Z,25,0),0)</f>
        <v>0</v>
      </c>
      <c r="Y1264" s="202"/>
      <c r="Z1264" s="91">
        <f t="shared" si="130"/>
        <v>0</v>
      </c>
      <c r="AA1264" s="203" t="str">
        <f>VLOOKUP(D1264,'BBLM COMCHECK'!$A:$I,9,0)</f>
        <v>normal</v>
      </c>
      <c r="AB1264" s="204">
        <f>VLOOKUP(D1264,'BBLM COMCHECK'!$A:$L,12,0)</f>
        <v>200</v>
      </c>
      <c r="AC1264" s="201">
        <f t="shared" si="131"/>
        <v>0</v>
      </c>
      <c r="AD1264" s="94"/>
      <c r="AE1264" s="201"/>
      <c r="AF1264" s="201"/>
      <c r="AG1264" s="201"/>
      <c r="AH1264" s="201"/>
      <c r="AI1264" s="94"/>
      <c r="AJ1264" s="94"/>
      <c r="AK1264" s="87" t="s">
        <v>287</v>
      </c>
      <c r="AL1264" s="87" t="str">
        <f t="shared" si="132"/>
        <v>2026-01-15|06034|1074883000|0||0|1</v>
      </c>
      <c r="AP1264" s="198"/>
      <c r="AQ1264" s="198"/>
      <c r="AR1264" s="198"/>
      <c r="BC1264" s="87"/>
      <c r="BD1264" s="89" t="s">
        <v>288</v>
      </c>
      <c r="BE1264" s="87"/>
    </row>
    <row r="1265" spans="1:57" ht="26.25" customHeight="1">
      <c r="A1265" s="87" t="s">
        <v>811</v>
      </c>
      <c r="B1265" s="87" t="s">
        <v>75</v>
      </c>
      <c r="C1265" s="87" t="s">
        <v>75</v>
      </c>
      <c r="D1265" s="92" t="s">
        <v>1835</v>
      </c>
      <c r="E1265" s="92" t="s">
        <v>87</v>
      </c>
      <c r="F1265" s="92" t="s">
        <v>1808</v>
      </c>
      <c r="G1265" s="93" t="s">
        <v>133</v>
      </c>
      <c r="H1265" s="93">
        <v>27</v>
      </c>
      <c r="I1265" s="94" t="s">
        <v>27</v>
      </c>
      <c r="J1265" s="148" t="s">
        <v>290</v>
      </c>
      <c r="K1265" s="93" t="s">
        <v>291</v>
      </c>
      <c r="L1265" s="94" t="s">
        <v>292</v>
      </c>
      <c r="M1265" s="94">
        <v>25</v>
      </c>
      <c r="N1265" s="95">
        <f t="shared" si="126"/>
        <v>0</v>
      </c>
      <c r="O1265" s="201">
        <f>IF(P1265&gt;0,VLOOKUP($D1265,'BBLM COMCHECK'!$A:$S,14,0),0)</f>
        <v>0</v>
      </c>
      <c r="P1265" s="202"/>
      <c r="Q1265" s="91">
        <f t="shared" si="127"/>
        <v>0</v>
      </c>
      <c r="R1265" s="201">
        <f>IF(S1265&gt;0,VLOOKUP($D1265,'BBLM COMCHECK'!$A:$S,15,0),0)</f>
        <v>0</v>
      </c>
      <c r="S1265" s="202"/>
      <c r="T1265" s="91">
        <f t="shared" si="128"/>
        <v>0</v>
      </c>
      <c r="U1265" s="201">
        <f>IF(V1265&gt;0,VLOOKUP($D1265,'BBLM COMCHECK'!$A:$Z,25,0),0)</f>
        <v>0</v>
      </c>
      <c r="V1265" s="202"/>
      <c r="W1265" s="91">
        <f t="shared" si="129"/>
        <v>0</v>
      </c>
      <c r="X1265" s="201">
        <f>IF(Y1265&gt;0,VLOOKUP($D1265,'BBLM COMCHECK'!$A:$Z,25,0),0)</f>
        <v>0</v>
      </c>
      <c r="Y1265" s="202"/>
      <c r="Z1265" s="91">
        <f t="shared" si="130"/>
        <v>0</v>
      </c>
      <c r="AA1265" s="203" t="str">
        <f>VLOOKUP(D1265,'BBLM COMCHECK'!$A:$I,9,0)</f>
        <v>order stop</v>
      </c>
      <c r="AB1265" s="204">
        <f>VLOOKUP(D1265,'BBLM COMCHECK'!$A:$L,12,0)</f>
        <v>704</v>
      </c>
      <c r="AC1265" s="201">
        <f t="shared" si="131"/>
        <v>0</v>
      </c>
      <c r="AD1265" s="94"/>
      <c r="AE1265" s="201"/>
      <c r="AF1265" s="201"/>
      <c r="AG1265" s="201"/>
      <c r="AH1265" s="201"/>
      <c r="AI1265" s="94"/>
      <c r="AJ1265" s="94"/>
      <c r="AK1265" s="87" t="s">
        <v>293</v>
      </c>
      <c r="AL1265" s="87" t="str">
        <f t="shared" si="132"/>
        <v>2026-01-15|06034|1075557000|0||0|1</v>
      </c>
      <c r="AP1265" s="198"/>
      <c r="AQ1265" s="198"/>
      <c r="AR1265" s="198"/>
      <c r="BC1265" s="87"/>
      <c r="BD1265" s="89" t="s">
        <v>294</v>
      </c>
      <c r="BE1265" s="87"/>
    </row>
    <row r="1266" spans="1:57" ht="26.25" customHeight="1">
      <c r="A1266" s="87" t="s">
        <v>812</v>
      </c>
      <c r="B1266" s="87" t="s">
        <v>75</v>
      </c>
      <c r="C1266" s="87" t="s">
        <v>75</v>
      </c>
      <c r="D1266" s="92" t="s">
        <v>1836</v>
      </c>
      <c r="E1266" s="92" t="s">
        <v>87</v>
      </c>
      <c r="F1266" s="92" t="s">
        <v>1808</v>
      </c>
      <c r="G1266" s="93" t="s">
        <v>133</v>
      </c>
      <c r="H1266" s="93">
        <v>26</v>
      </c>
      <c r="I1266" s="94" t="s">
        <v>25</v>
      </c>
      <c r="J1266" s="148" t="s">
        <v>296</v>
      </c>
      <c r="K1266" s="93" t="s">
        <v>297</v>
      </c>
      <c r="L1266" s="94" t="s">
        <v>298</v>
      </c>
      <c r="M1266" s="94">
        <v>12</v>
      </c>
      <c r="N1266" s="95">
        <f t="shared" si="126"/>
        <v>0</v>
      </c>
      <c r="O1266" s="201">
        <f>IF(P1266&gt;0,VLOOKUP($D1266,'BBLM COMCHECK'!$A:$S,14,0),0)</f>
        <v>0</v>
      </c>
      <c r="P1266" s="202"/>
      <c r="Q1266" s="91">
        <f t="shared" si="127"/>
        <v>0</v>
      </c>
      <c r="R1266" s="201">
        <f>IF(S1266&gt;0,VLOOKUP($D1266,'BBLM COMCHECK'!$A:$S,15,0),0)</f>
        <v>0</v>
      </c>
      <c r="S1266" s="202"/>
      <c r="T1266" s="91">
        <f t="shared" si="128"/>
        <v>0</v>
      </c>
      <c r="U1266" s="201">
        <f>IF(V1266&gt;0,VLOOKUP($D1266,'BBLM COMCHECK'!$A:$Z,25,0),0)</f>
        <v>0</v>
      </c>
      <c r="V1266" s="202"/>
      <c r="W1266" s="91">
        <f t="shared" si="129"/>
        <v>0</v>
      </c>
      <c r="X1266" s="201">
        <f>IF(Y1266&gt;0,VLOOKUP($D1266,'BBLM COMCHECK'!$A:$Z,25,0),0)</f>
        <v>0</v>
      </c>
      <c r="Y1266" s="202"/>
      <c r="Z1266" s="91">
        <f t="shared" si="130"/>
        <v>0</v>
      </c>
      <c r="AA1266" s="203" t="str">
        <f>VLOOKUP(D1266,'BBLM COMCHECK'!$A:$I,9,0)</f>
        <v>normal</v>
      </c>
      <c r="AB1266" s="204">
        <f>VLOOKUP(D1266,'BBLM COMCHECK'!$A:$L,12,0)</f>
        <v>6284</v>
      </c>
      <c r="AC1266" s="201">
        <f t="shared" si="131"/>
        <v>0</v>
      </c>
      <c r="AD1266" s="94"/>
      <c r="AE1266" s="201"/>
      <c r="AF1266" s="201"/>
      <c r="AG1266" s="201"/>
      <c r="AH1266" s="201"/>
      <c r="AI1266" s="94"/>
      <c r="AJ1266" s="94"/>
      <c r="AK1266" s="87" t="s">
        <v>299</v>
      </c>
      <c r="AL1266" s="87" t="str">
        <f t="shared" si="132"/>
        <v>2026-01-15|06034|1077236000|0||0|1</v>
      </c>
      <c r="AP1266" s="198"/>
      <c r="AQ1266" s="198"/>
      <c r="AR1266" s="198"/>
      <c r="BC1266" s="87"/>
      <c r="BD1266" s="89" t="s">
        <v>867</v>
      </c>
      <c r="BE1266" s="87"/>
    </row>
    <row r="1267" spans="1:57" ht="26.25" customHeight="1">
      <c r="A1267" s="87" t="s">
        <v>813</v>
      </c>
      <c r="B1267" s="87" t="s">
        <v>75</v>
      </c>
      <c r="C1267" s="87" t="s">
        <v>75</v>
      </c>
      <c r="D1267" s="92" t="s">
        <v>1837</v>
      </c>
      <c r="E1267" s="92" t="s">
        <v>87</v>
      </c>
      <c r="F1267" s="92" t="s">
        <v>1808</v>
      </c>
      <c r="G1267" s="93" t="s">
        <v>133</v>
      </c>
      <c r="H1267" s="93">
        <v>26</v>
      </c>
      <c r="I1267" s="94" t="s">
        <v>25</v>
      </c>
      <c r="J1267" s="148" t="s">
        <v>302</v>
      </c>
      <c r="K1267" s="93" t="s">
        <v>303</v>
      </c>
      <c r="L1267" s="94" t="s">
        <v>304</v>
      </c>
      <c r="M1267" s="94">
        <v>12</v>
      </c>
      <c r="N1267" s="95">
        <f t="shared" si="126"/>
        <v>0</v>
      </c>
      <c r="O1267" s="201">
        <f>IF(P1267&gt;0,VLOOKUP($D1267,'BBLM COMCHECK'!$A:$S,14,0),0)</f>
        <v>0</v>
      </c>
      <c r="P1267" s="202"/>
      <c r="Q1267" s="91">
        <f t="shared" si="127"/>
        <v>0</v>
      </c>
      <c r="R1267" s="201">
        <f>IF(S1267&gt;0,VLOOKUP($D1267,'BBLM COMCHECK'!$A:$S,15,0),0)</f>
        <v>0</v>
      </c>
      <c r="S1267" s="202"/>
      <c r="T1267" s="91">
        <f t="shared" si="128"/>
        <v>0</v>
      </c>
      <c r="U1267" s="201">
        <f>IF(V1267&gt;0,VLOOKUP($D1267,'BBLM COMCHECK'!$A:$Z,25,0),0)</f>
        <v>0</v>
      </c>
      <c r="V1267" s="202"/>
      <c r="W1267" s="91">
        <f t="shared" si="129"/>
        <v>0</v>
      </c>
      <c r="X1267" s="201">
        <f>IF(Y1267&gt;0,VLOOKUP($D1267,'BBLM COMCHECK'!$A:$Z,25,0),0)</f>
        <v>0</v>
      </c>
      <c r="Y1267" s="202"/>
      <c r="Z1267" s="91">
        <f t="shared" si="130"/>
        <v>0</v>
      </c>
      <c r="AA1267" s="203" t="str">
        <f>VLOOKUP(D1267,'BBLM COMCHECK'!$A:$I,9,0)</f>
        <v>normal</v>
      </c>
      <c r="AB1267" s="204">
        <f>VLOOKUP(D1267,'BBLM COMCHECK'!$A:$L,12,0)</f>
        <v>30753</v>
      </c>
      <c r="AC1267" s="201">
        <f t="shared" si="131"/>
        <v>0</v>
      </c>
      <c r="AD1267" s="94"/>
      <c r="AE1267" s="201"/>
      <c r="AF1267" s="201"/>
      <c r="AG1267" s="201"/>
      <c r="AH1267" s="201"/>
      <c r="AI1267" s="94"/>
      <c r="AJ1267" s="94"/>
      <c r="AK1267" s="87" t="s">
        <v>526</v>
      </c>
      <c r="AL1267" s="87" t="str">
        <f t="shared" si="132"/>
        <v>2026-01-15|06034|1077237000|0||0|1</v>
      </c>
      <c r="AP1267" s="198"/>
      <c r="AQ1267" s="198"/>
      <c r="AR1267" s="198"/>
      <c r="BC1267" s="87"/>
      <c r="BD1267" s="89" t="s">
        <v>306</v>
      </c>
      <c r="BE1267" s="87"/>
    </row>
    <row r="1268" spans="1:57" ht="26.25" customHeight="1">
      <c r="A1268" s="87" t="s">
        <v>814</v>
      </c>
      <c r="B1268" s="87" t="s">
        <v>75</v>
      </c>
      <c r="C1268" s="87" t="s">
        <v>75</v>
      </c>
      <c r="D1268" s="92" t="s">
        <v>1838</v>
      </c>
      <c r="E1268" s="92" t="s">
        <v>87</v>
      </c>
      <c r="F1268" s="92" t="s">
        <v>1808</v>
      </c>
      <c r="G1268" s="93" t="s">
        <v>133</v>
      </c>
      <c r="H1268" s="93">
        <v>26</v>
      </c>
      <c r="I1268" s="94" t="s">
        <v>25</v>
      </c>
      <c r="J1268" s="148" t="s">
        <v>308</v>
      </c>
      <c r="K1268" s="93" t="s">
        <v>309</v>
      </c>
      <c r="L1268" s="94" t="s">
        <v>310</v>
      </c>
      <c r="M1268" s="94">
        <v>12</v>
      </c>
      <c r="N1268" s="95">
        <f t="shared" si="126"/>
        <v>0</v>
      </c>
      <c r="O1268" s="201">
        <f>IF(P1268&gt;0,VLOOKUP($D1268,'BBLM COMCHECK'!$A:$S,14,0),0)</f>
        <v>0</v>
      </c>
      <c r="P1268" s="202"/>
      <c r="Q1268" s="91">
        <f t="shared" si="127"/>
        <v>0</v>
      </c>
      <c r="R1268" s="201">
        <f>IF(S1268&gt;0,VLOOKUP($D1268,'BBLM COMCHECK'!$A:$S,15,0),0)</f>
        <v>0</v>
      </c>
      <c r="S1268" s="202"/>
      <c r="T1268" s="91">
        <f t="shared" si="128"/>
        <v>0</v>
      </c>
      <c r="U1268" s="201">
        <f>IF(V1268&gt;0,VLOOKUP($D1268,'BBLM COMCHECK'!$A:$Z,25,0),0)</f>
        <v>0</v>
      </c>
      <c r="V1268" s="202"/>
      <c r="W1268" s="91">
        <f t="shared" si="129"/>
        <v>0</v>
      </c>
      <c r="X1268" s="201">
        <f>IF(Y1268&gt;0,VLOOKUP($D1268,'BBLM COMCHECK'!$A:$Z,25,0),0)</f>
        <v>0</v>
      </c>
      <c r="Y1268" s="202"/>
      <c r="Z1268" s="91">
        <f t="shared" si="130"/>
        <v>0</v>
      </c>
      <c r="AA1268" s="203" t="str">
        <f>VLOOKUP(D1268,'BBLM COMCHECK'!$A:$I,9,0)</f>
        <v>normal</v>
      </c>
      <c r="AB1268" s="204">
        <f>VLOOKUP(D1268,'BBLM COMCHECK'!$A:$L,12,0)</f>
        <v>544</v>
      </c>
      <c r="AC1268" s="201">
        <f t="shared" si="131"/>
        <v>0</v>
      </c>
      <c r="AD1268" s="94"/>
      <c r="AE1268" s="201"/>
      <c r="AF1268" s="201"/>
      <c r="AG1268" s="201"/>
      <c r="AH1268" s="201"/>
      <c r="AI1268" s="94"/>
      <c r="AJ1268" s="94"/>
      <c r="AK1268" s="87" t="s">
        <v>311</v>
      </c>
      <c r="AL1268" s="87" t="str">
        <f t="shared" si="132"/>
        <v>2026-01-15|06034|1082607000|0||0|1</v>
      </c>
      <c r="AP1268" s="198"/>
      <c r="AQ1268" s="198"/>
      <c r="AR1268" s="198"/>
      <c r="BC1268" s="87"/>
      <c r="BD1268" s="89" t="s">
        <v>312</v>
      </c>
      <c r="BE1268" s="87"/>
    </row>
    <row r="1269" spans="1:57" ht="26.25" customHeight="1">
      <c r="A1269" s="87" t="s">
        <v>815</v>
      </c>
      <c r="B1269" s="87" t="s">
        <v>75</v>
      </c>
      <c r="C1269" s="87" t="s">
        <v>75</v>
      </c>
      <c r="D1269" s="92" t="s">
        <v>1839</v>
      </c>
      <c r="E1269" s="92" t="s">
        <v>87</v>
      </c>
      <c r="F1269" s="92" t="s">
        <v>1808</v>
      </c>
      <c r="G1269" s="93" t="s">
        <v>133</v>
      </c>
      <c r="H1269" s="93">
        <v>26</v>
      </c>
      <c r="I1269" s="94" t="s">
        <v>25</v>
      </c>
      <c r="J1269" s="148" t="s">
        <v>314</v>
      </c>
      <c r="K1269" s="93" t="s">
        <v>315</v>
      </c>
      <c r="L1269" s="94" t="s">
        <v>316</v>
      </c>
      <c r="M1269" s="94">
        <v>24</v>
      </c>
      <c r="N1269" s="95">
        <f t="shared" si="126"/>
        <v>0</v>
      </c>
      <c r="O1269" s="201">
        <f>IF(P1269&gt;0,VLOOKUP($D1269,'BBLM COMCHECK'!$A:$S,14,0),0)</f>
        <v>0</v>
      </c>
      <c r="P1269" s="202"/>
      <c r="Q1269" s="91">
        <f t="shared" si="127"/>
        <v>0</v>
      </c>
      <c r="R1269" s="201">
        <f>IF(S1269&gt;0,VLOOKUP($D1269,'BBLM COMCHECK'!$A:$S,15,0),0)</f>
        <v>0</v>
      </c>
      <c r="S1269" s="202"/>
      <c r="T1269" s="91">
        <f t="shared" si="128"/>
        <v>0</v>
      </c>
      <c r="U1269" s="201">
        <f>IF(V1269&gt;0,VLOOKUP($D1269,'BBLM COMCHECK'!$A:$Z,25,0),0)</f>
        <v>0</v>
      </c>
      <c r="V1269" s="202"/>
      <c r="W1269" s="91">
        <f t="shared" si="129"/>
        <v>0</v>
      </c>
      <c r="X1269" s="201">
        <f>IF(Y1269&gt;0,VLOOKUP($D1269,'BBLM COMCHECK'!$A:$Z,25,0),0)</f>
        <v>0</v>
      </c>
      <c r="Y1269" s="202"/>
      <c r="Z1269" s="91">
        <f t="shared" si="130"/>
        <v>0</v>
      </c>
      <c r="AA1269" s="203" t="str">
        <f>VLOOKUP(D1269,'BBLM COMCHECK'!$A:$I,9,0)</f>
        <v>normal</v>
      </c>
      <c r="AB1269" s="204">
        <f>VLOOKUP(D1269,'BBLM COMCHECK'!$A:$L,12,0)</f>
        <v>19861</v>
      </c>
      <c r="AC1269" s="201">
        <f t="shared" si="131"/>
        <v>0</v>
      </c>
      <c r="AD1269" s="94"/>
      <c r="AE1269" s="201"/>
      <c r="AF1269" s="201"/>
      <c r="AG1269" s="201"/>
      <c r="AH1269" s="201"/>
      <c r="AI1269" s="94"/>
      <c r="AJ1269" s="94"/>
      <c r="AK1269" s="87" t="s">
        <v>317</v>
      </c>
      <c r="AL1269" s="87" t="str">
        <f t="shared" si="132"/>
        <v>2026-01-15|06034|1082723000|0||0|1</v>
      </c>
      <c r="AP1269" s="198"/>
      <c r="AQ1269" s="198"/>
      <c r="AR1269" s="198"/>
      <c r="BC1269" s="87"/>
      <c r="BD1269" s="89" t="s">
        <v>318</v>
      </c>
      <c r="BE1269" s="87"/>
    </row>
    <row r="1270" spans="1:57" ht="26.25" customHeight="1">
      <c r="A1270" s="87" t="s">
        <v>816</v>
      </c>
      <c r="B1270" s="87" t="s">
        <v>75</v>
      </c>
      <c r="C1270" s="87" t="s">
        <v>75</v>
      </c>
      <c r="D1270" s="92" t="s">
        <v>1840</v>
      </c>
      <c r="E1270" s="92" t="s">
        <v>87</v>
      </c>
      <c r="F1270" s="92" t="s">
        <v>1808</v>
      </c>
      <c r="G1270" s="93" t="s">
        <v>133</v>
      </c>
      <c r="H1270" s="93">
        <v>27</v>
      </c>
      <c r="I1270" s="94" t="s">
        <v>27</v>
      </c>
      <c r="J1270" s="148" t="s">
        <v>320</v>
      </c>
      <c r="K1270" s="93" t="s">
        <v>321</v>
      </c>
      <c r="L1270" s="94" t="s">
        <v>322</v>
      </c>
      <c r="M1270" s="94">
        <v>30</v>
      </c>
      <c r="N1270" s="95">
        <f t="shared" si="126"/>
        <v>0</v>
      </c>
      <c r="O1270" s="201">
        <f>IF(P1270&gt;0,VLOOKUP($D1270,'BBLM COMCHECK'!$A:$S,14,0),0)</f>
        <v>0</v>
      </c>
      <c r="P1270" s="202"/>
      <c r="Q1270" s="91">
        <f t="shared" si="127"/>
        <v>0</v>
      </c>
      <c r="R1270" s="201">
        <f>IF(S1270&gt;0,VLOOKUP($D1270,'BBLM COMCHECK'!$A:$S,15,0),0)</f>
        <v>0</v>
      </c>
      <c r="S1270" s="202"/>
      <c r="T1270" s="91">
        <f t="shared" si="128"/>
        <v>0</v>
      </c>
      <c r="U1270" s="201">
        <f>IF(V1270&gt;0,VLOOKUP($D1270,'BBLM COMCHECK'!$A:$Z,25,0),0)</f>
        <v>0</v>
      </c>
      <c r="V1270" s="202"/>
      <c r="W1270" s="91">
        <f t="shared" si="129"/>
        <v>0</v>
      </c>
      <c r="X1270" s="201">
        <f>IF(Y1270&gt;0,VLOOKUP($D1270,'BBLM COMCHECK'!$A:$Z,25,0),0)</f>
        <v>0</v>
      </c>
      <c r="Y1270" s="202"/>
      <c r="Z1270" s="91">
        <f t="shared" si="130"/>
        <v>0</v>
      </c>
      <c r="AA1270" s="203" t="str">
        <f>VLOOKUP(D1270,'BBLM COMCHECK'!$A:$I,9,0)</f>
        <v>order stop</v>
      </c>
      <c r="AB1270" s="204">
        <f>VLOOKUP(D1270,'BBLM COMCHECK'!$A:$L,12,0)</f>
        <v>25</v>
      </c>
      <c r="AC1270" s="201">
        <f t="shared" si="131"/>
        <v>0</v>
      </c>
      <c r="AD1270" s="94"/>
      <c r="AE1270" s="201"/>
      <c r="AF1270" s="201"/>
      <c r="AG1270" s="201"/>
      <c r="AH1270" s="201"/>
      <c r="AI1270" s="94"/>
      <c r="AJ1270" s="94"/>
      <c r="AK1270" s="87" t="s">
        <v>323</v>
      </c>
      <c r="AL1270" s="87" t="str">
        <f t="shared" si="132"/>
        <v>2026-01-15|06034|1083898000|0||0|1</v>
      </c>
      <c r="AP1270" s="198"/>
      <c r="AQ1270" s="198"/>
      <c r="AR1270" s="198"/>
      <c r="BC1270" s="87"/>
      <c r="BD1270" s="89" t="s">
        <v>324</v>
      </c>
      <c r="BE1270" s="87"/>
    </row>
    <row r="1271" spans="1:57" ht="26.25" customHeight="1">
      <c r="A1271" s="87" t="s">
        <v>817</v>
      </c>
      <c r="B1271" s="87" t="s">
        <v>75</v>
      </c>
      <c r="C1271" s="87" t="s">
        <v>75</v>
      </c>
      <c r="D1271" s="92" t="s">
        <v>1841</v>
      </c>
      <c r="E1271" s="92" t="s">
        <v>87</v>
      </c>
      <c r="F1271" s="92" t="s">
        <v>1808</v>
      </c>
      <c r="G1271" s="93" t="s">
        <v>133</v>
      </c>
      <c r="H1271" s="93">
        <v>27</v>
      </c>
      <c r="I1271" s="94" t="s">
        <v>27</v>
      </c>
      <c r="J1271" s="148" t="s">
        <v>326</v>
      </c>
      <c r="K1271" s="93" t="s">
        <v>327</v>
      </c>
      <c r="L1271" s="94" t="s">
        <v>328</v>
      </c>
      <c r="M1271" s="94">
        <v>24</v>
      </c>
      <c r="N1271" s="95">
        <f t="shared" si="126"/>
        <v>0</v>
      </c>
      <c r="O1271" s="201">
        <f>IF(P1271&gt;0,VLOOKUP($D1271,'BBLM COMCHECK'!$A:$S,14,0),0)</f>
        <v>0</v>
      </c>
      <c r="P1271" s="202"/>
      <c r="Q1271" s="91">
        <f t="shared" si="127"/>
        <v>0</v>
      </c>
      <c r="R1271" s="201">
        <f>IF(S1271&gt;0,VLOOKUP($D1271,'BBLM COMCHECK'!$A:$S,15,0),0)</f>
        <v>0</v>
      </c>
      <c r="S1271" s="202"/>
      <c r="T1271" s="91">
        <f t="shared" si="128"/>
        <v>0</v>
      </c>
      <c r="U1271" s="201">
        <f>IF(V1271&gt;0,VLOOKUP($D1271,'BBLM COMCHECK'!$A:$Z,25,0),0)</f>
        <v>0</v>
      </c>
      <c r="V1271" s="202"/>
      <c r="W1271" s="91">
        <f t="shared" si="129"/>
        <v>0</v>
      </c>
      <c r="X1271" s="201">
        <f>IF(Y1271&gt;0,VLOOKUP($D1271,'BBLM COMCHECK'!$A:$Z,25,0),0)</f>
        <v>0</v>
      </c>
      <c r="Y1271" s="202"/>
      <c r="Z1271" s="91">
        <f t="shared" si="130"/>
        <v>0</v>
      </c>
      <c r="AA1271" s="203" t="str">
        <f>VLOOKUP(D1271,'BBLM COMCHECK'!$A:$I,9,0)</f>
        <v>normal</v>
      </c>
      <c r="AB1271" s="204">
        <f>VLOOKUP(D1271,'BBLM COMCHECK'!$A:$L,12,0)</f>
        <v>1114</v>
      </c>
      <c r="AC1271" s="201">
        <f t="shared" si="131"/>
        <v>0</v>
      </c>
      <c r="AD1271" s="94"/>
      <c r="AE1271" s="201"/>
      <c r="AF1271" s="201"/>
      <c r="AG1271" s="201"/>
      <c r="AH1271" s="201"/>
      <c r="AI1271" s="94"/>
      <c r="AJ1271" s="94"/>
      <c r="AK1271" s="87" t="s">
        <v>329</v>
      </c>
      <c r="AL1271" s="87" t="str">
        <f t="shared" si="132"/>
        <v>2026-01-15|06034|1083903000|0||0|1</v>
      </c>
      <c r="AP1271" s="198"/>
      <c r="AQ1271" s="198"/>
      <c r="AR1271" s="198"/>
      <c r="BC1271" s="87"/>
      <c r="BD1271" s="89" t="s">
        <v>330</v>
      </c>
      <c r="BE1271" s="87"/>
    </row>
    <row r="1272" spans="1:57" ht="26.25" customHeight="1">
      <c r="A1272" s="87" t="s">
        <v>818</v>
      </c>
      <c r="B1272" s="87" t="s">
        <v>75</v>
      </c>
      <c r="C1272" s="87" t="s">
        <v>75</v>
      </c>
      <c r="D1272" s="92" t="s">
        <v>1842</v>
      </c>
      <c r="E1272" s="92" t="s">
        <v>87</v>
      </c>
      <c r="F1272" s="92" t="s">
        <v>1808</v>
      </c>
      <c r="G1272" s="93" t="s">
        <v>133</v>
      </c>
      <c r="H1272" s="93">
        <v>17</v>
      </c>
      <c r="I1272" s="94" t="s">
        <v>22</v>
      </c>
      <c r="J1272" s="148" t="s">
        <v>332</v>
      </c>
      <c r="K1272" s="93" t="s">
        <v>333</v>
      </c>
      <c r="L1272" s="94" t="s">
        <v>334</v>
      </c>
      <c r="M1272" s="94">
        <v>60</v>
      </c>
      <c r="N1272" s="95">
        <f t="shared" si="126"/>
        <v>0</v>
      </c>
      <c r="O1272" s="201">
        <f>IF(P1272&gt;0,VLOOKUP($D1272,'BBLM COMCHECK'!$A:$S,14,0),0)</f>
        <v>0</v>
      </c>
      <c r="P1272" s="202"/>
      <c r="Q1272" s="91">
        <f t="shared" si="127"/>
        <v>0</v>
      </c>
      <c r="R1272" s="201">
        <f>IF(S1272&gt;0,VLOOKUP($D1272,'BBLM COMCHECK'!$A:$S,15,0),0)</f>
        <v>0</v>
      </c>
      <c r="S1272" s="202"/>
      <c r="T1272" s="91">
        <f t="shared" si="128"/>
        <v>0</v>
      </c>
      <c r="U1272" s="201">
        <f>IF(V1272&gt;0,VLOOKUP($D1272,'BBLM COMCHECK'!$A:$Z,25,0),0)</f>
        <v>0</v>
      </c>
      <c r="V1272" s="202"/>
      <c r="W1272" s="91">
        <f t="shared" si="129"/>
        <v>0</v>
      </c>
      <c r="X1272" s="201">
        <f>IF(Y1272&gt;0,VLOOKUP($D1272,'BBLM COMCHECK'!$A:$Z,25,0),0)</f>
        <v>0</v>
      </c>
      <c r="Y1272" s="202"/>
      <c r="Z1272" s="91">
        <f t="shared" si="130"/>
        <v>0</v>
      </c>
      <c r="AA1272" s="203" t="str">
        <f>VLOOKUP(D1272,'BBLM COMCHECK'!$A:$I,9,0)</f>
        <v>normal</v>
      </c>
      <c r="AB1272" s="204">
        <f>VLOOKUP(D1272,'BBLM COMCHECK'!$A:$L,12,0)</f>
        <v>190</v>
      </c>
      <c r="AC1272" s="201">
        <f t="shared" si="131"/>
        <v>0</v>
      </c>
      <c r="AD1272" s="94"/>
      <c r="AE1272" s="201"/>
      <c r="AF1272" s="201"/>
      <c r="AG1272" s="201"/>
      <c r="AH1272" s="201"/>
      <c r="AI1272" s="94"/>
      <c r="AJ1272" s="94"/>
      <c r="AK1272" s="87" t="s">
        <v>335</v>
      </c>
      <c r="AL1272" s="87" t="str">
        <f t="shared" si="132"/>
        <v>2026-01-15|06034|1084369000|0||0|1</v>
      </c>
      <c r="AP1272" s="198"/>
      <c r="AQ1272" s="198"/>
      <c r="AR1272" s="198"/>
      <c r="BC1272" s="87"/>
      <c r="BD1272" s="89" t="s">
        <v>336</v>
      </c>
      <c r="BE1272" s="87"/>
    </row>
    <row r="1273" spans="1:57" ht="26.25" customHeight="1">
      <c r="A1273" s="87" t="s">
        <v>819</v>
      </c>
      <c r="B1273" s="87" t="s">
        <v>75</v>
      </c>
      <c r="C1273" s="87" t="s">
        <v>75</v>
      </c>
      <c r="D1273" s="92" t="s">
        <v>1843</v>
      </c>
      <c r="E1273" s="92" t="s">
        <v>87</v>
      </c>
      <c r="F1273" s="92" t="s">
        <v>1808</v>
      </c>
      <c r="G1273" s="93" t="s">
        <v>133</v>
      </c>
      <c r="H1273" s="93">
        <v>17</v>
      </c>
      <c r="I1273" s="94" t="s">
        <v>22</v>
      </c>
      <c r="J1273" s="148" t="s">
        <v>338</v>
      </c>
      <c r="K1273" s="93" t="s">
        <v>339</v>
      </c>
      <c r="L1273" s="94" t="s">
        <v>340</v>
      </c>
      <c r="M1273" s="94">
        <v>40</v>
      </c>
      <c r="N1273" s="95">
        <f t="shared" si="126"/>
        <v>0</v>
      </c>
      <c r="O1273" s="201">
        <f>IF(P1273&gt;0,VLOOKUP($D1273,'BBLM COMCHECK'!$A:$S,14,0),0)</f>
        <v>0</v>
      </c>
      <c r="P1273" s="202"/>
      <c r="Q1273" s="91">
        <f t="shared" si="127"/>
        <v>0</v>
      </c>
      <c r="R1273" s="201">
        <f>IF(S1273&gt;0,VLOOKUP($D1273,'BBLM COMCHECK'!$A:$S,15,0),0)</f>
        <v>0</v>
      </c>
      <c r="S1273" s="202"/>
      <c r="T1273" s="91">
        <f t="shared" si="128"/>
        <v>0</v>
      </c>
      <c r="U1273" s="201">
        <f>IF(V1273&gt;0,VLOOKUP($D1273,'BBLM COMCHECK'!$A:$Z,25,0),0)</f>
        <v>0</v>
      </c>
      <c r="V1273" s="202"/>
      <c r="W1273" s="91">
        <f t="shared" si="129"/>
        <v>0</v>
      </c>
      <c r="X1273" s="201">
        <f>IF(Y1273&gt;0,VLOOKUP($D1273,'BBLM COMCHECK'!$A:$Z,25,0),0)</f>
        <v>0</v>
      </c>
      <c r="Y1273" s="202"/>
      <c r="Z1273" s="91">
        <f t="shared" si="130"/>
        <v>0</v>
      </c>
      <c r="AA1273" s="203" t="str">
        <f>VLOOKUP(D1273,'BBLM COMCHECK'!$A:$I,9,0)</f>
        <v>order stop</v>
      </c>
      <c r="AB1273" s="204">
        <f>VLOOKUP(D1273,'BBLM COMCHECK'!$A:$L,12,0)</f>
        <v>14062</v>
      </c>
      <c r="AC1273" s="201">
        <f t="shared" si="131"/>
        <v>0</v>
      </c>
      <c r="AD1273" s="94"/>
      <c r="AE1273" s="201"/>
      <c r="AF1273" s="201"/>
      <c r="AG1273" s="201"/>
      <c r="AH1273" s="201"/>
      <c r="AI1273" s="94"/>
      <c r="AJ1273" s="94"/>
      <c r="AK1273" s="87" t="s">
        <v>341</v>
      </c>
      <c r="AL1273" s="87" t="str">
        <f t="shared" si="132"/>
        <v>2026-01-15|06034|1088129000|0||0|1</v>
      </c>
      <c r="AP1273" s="198"/>
      <c r="AQ1273" s="198"/>
      <c r="AR1273" s="198"/>
      <c r="BC1273" s="87"/>
      <c r="BD1273" s="89" t="s">
        <v>342</v>
      </c>
      <c r="BE1273" s="87"/>
    </row>
    <row r="1274" spans="1:57" ht="26.25" customHeight="1">
      <c r="A1274" s="87" t="s">
        <v>820</v>
      </c>
      <c r="B1274" s="87" t="s">
        <v>75</v>
      </c>
      <c r="C1274" s="87" t="s">
        <v>75</v>
      </c>
      <c r="D1274" s="92" t="s">
        <v>1844</v>
      </c>
      <c r="E1274" s="92" t="s">
        <v>87</v>
      </c>
      <c r="F1274" s="92" t="s">
        <v>1808</v>
      </c>
      <c r="G1274" s="93" t="s">
        <v>133</v>
      </c>
      <c r="H1274" s="93">
        <v>17</v>
      </c>
      <c r="I1274" s="94" t="s">
        <v>22</v>
      </c>
      <c r="J1274" s="148" t="s">
        <v>344</v>
      </c>
      <c r="K1274" s="93" t="s">
        <v>345</v>
      </c>
      <c r="L1274" s="94" t="s">
        <v>346</v>
      </c>
      <c r="M1274" s="94">
        <v>40</v>
      </c>
      <c r="N1274" s="95">
        <f t="shared" si="126"/>
        <v>0</v>
      </c>
      <c r="O1274" s="201">
        <f>IF(P1274&gt;0,VLOOKUP($D1274,'BBLM COMCHECK'!$A:$S,14,0),0)</f>
        <v>0</v>
      </c>
      <c r="P1274" s="202"/>
      <c r="Q1274" s="91">
        <f t="shared" si="127"/>
        <v>0</v>
      </c>
      <c r="R1274" s="201">
        <f>IF(S1274&gt;0,VLOOKUP($D1274,'BBLM COMCHECK'!$A:$S,15,0),0)</f>
        <v>0</v>
      </c>
      <c r="S1274" s="202"/>
      <c r="T1274" s="91">
        <f t="shared" si="128"/>
        <v>0</v>
      </c>
      <c r="U1274" s="201">
        <f>IF(V1274&gt;0,VLOOKUP($D1274,'BBLM COMCHECK'!$A:$Z,25,0),0)</f>
        <v>0</v>
      </c>
      <c r="V1274" s="202"/>
      <c r="W1274" s="91">
        <f t="shared" si="129"/>
        <v>0</v>
      </c>
      <c r="X1274" s="201">
        <f>IF(Y1274&gt;0,VLOOKUP($D1274,'BBLM COMCHECK'!$A:$Z,25,0),0)</f>
        <v>0</v>
      </c>
      <c r="Y1274" s="202"/>
      <c r="Z1274" s="91">
        <f t="shared" si="130"/>
        <v>0</v>
      </c>
      <c r="AA1274" s="203" t="str">
        <f>VLOOKUP(D1274,'BBLM COMCHECK'!$A:$I,9,0)</f>
        <v>order stop</v>
      </c>
      <c r="AB1274" s="204">
        <f>VLOOKUP(D1274,'BBLM COMCHECK'!$A:$L,12,0)</f>
        <v>8327</v>
      </c>
      <c r="AC1274" s="201">
        <f t="shared" si="131"/>
        <v>0</v>
      </c>
      <c r="AD1274" s="94"/>
      <c r="AE1274" s="201"/>
      <c r="AF1274" s="201"/>
      <c r="AG1274" s="201"/>
      <c r="AH1274" s="201"/>
      <c r="AI1274" s="94"/>
      <c r="AJ1274" s="94"/>
      <c r="AK1274" s="87" t="s">
        <v>347</v>
      </c>
      <c r="AL1274" s="87" t="str">
        <f t="shared" si="132"/>
        <v>2026-01-15|06034|1088134000|0||0|1</v>
      </c>
      <c r="AP1274" s="198"/>
      <c r="AQ1274" s="198"/>
      <c r="AR1274" s="198"/>
      <c r="BC1274" s="87"/>
      <c r="BD1274" s="89" t="s">
        <v>348</v>
      </c>
      <c r="BE1274" s="87"/>
    </row>
    <row r="1275" spans="1:57" ht="26.25" customHeight="1">
      <c r="A1275" s="87" t="s">
        <v>821</v>
      </c>
      <c r="B1275" s="87" t="s">
        <v>75</v>
      </c>
      <c r="C1275" s="87" t="s">
        <v>75</v>
      </c>
      <c r="D1275" s="92" t="s">
        <v>1845</v>
      </c>
      <c r="E1275" s="92" t="s">
        <v>87</v>
      </c>
      <c r="F1275" s="92" t="s">
        <v>1808</v>
      </c>
      <c r="G1275" s="93" t="s">
        <v>133</v>
      </c>
      <c r="H1275" s="93">
        <v>17</v>
      </c>
      <c r="I1275" s="94" t="s">
        <v>22</v>
      </c>
      <c r="J1275" s="148" t="s">
        <v>350</v>
      </c>
      <c r="K1275" s="93" t="s">
        <v>351</v>
      </c>
      <c r="L1275" s="94" t="s">
        <v>352</v>
      </c>
      <c r="M1275" s="94">
        <v>24</v>
      </c>
      <c r="N1275" s="95">
        <f t="shared" ref="N1275:N1338" si="133">VLOOKUP($A1275,$A$1:$Y$442,14,0)</f>
        <v>0</v>
      </c>
      <c r="O1275" s="201">
        <f>IF(P1275&gt;0,VLOOKUP($D1275,'BBLM COMCHECK'!$A:$S,14,0),0)</f>
        <v>0</v>
      </c>
      <c r="P1275" s="202"/>
      <c r="Q1275" s="91">
        <f t="shared" si="127"/>
        <v>0</v>
      </c>
      <c r="R1275" s="201">
        <f>IF(S1275&gt;0,VLOOKUP($D1275,'BBLM COMCHECK'!$A:$S,15,0),0)</f>
        <v>0</v>
      </c>
      <c r="S1275" s="202"/>
      <c r="T1275" s="91">
        <f t="shared" si="128"/>
        <v>0</v>
      </c>
      <c r="U1275" s="201">
        <f>IF(V1275&gt;0,VLOOKUP($D1275,'BBLM COMCHECK'!$A:$Z,25,0),0)</f>
        <v>0</v>
      </c>
      <c r="V1275" s="202"/>
      <c r="W1275" s="91">
        <f t="shared" si="129"/>
        <v>0</v>
      </c>
      <c r="X1275" s="201">
        <f>IF(Y1275&gt;0,VLOOKUP($D1275,'BBLM COMCHECK'!$A:$Z,25,0),0)</f>
        <v>0</v>
      </c>
      <c r="Y1275" s="202"/>
      <c r="Z1275" s="91">
        <f t="shared" si="130"/>
        <v>0</v>
      </c>
      <c r="AA1275" s="203" t="str">
        <f>VLOOKUP(D1275,'BBLM COMCHECK'!$A:$I,9,0)</f>
        <v>normal</v>
      </c>
      <c r="AB1275" s="204">
        <f>VLOOKUP(D1275,'BBLM COMCHECK'!$A:$L,12,0)</f>
        <v>5417</v>
      </c>
      <c r="AC1275" s="201">
        <f t="shared" si="131"/>
        <v>0</v>
      </c>
      <c r="AD1275" s="94"/>
      <c r="AE1275" s="201"/>
      <c r="AF1275" s="201"/>
      <c r="AG1275" s="201"/>
      <c r="AH1275" s="201"/>
      <c r="AI1275" s="94"/>
      <c r="AJ1275" s="94"/>
      <c r="AK1275" s="87" t="s">
        <v>353</v>
      </c>
      <c r="AL1275" s="87" t="str">
        <f t="shared" si="132"/>
        <v>2026-01-15|06034|1088137000|0||0|1</v>
      </c>
      <c r="AP1275" s="198"/>
      <c r="AQ1275" s="198"/>
      <c r="AR1275" s="198"/>
      <c r="BC1275" s="87"/>
      <c r="BD1275" s="89" t="s">
        <v>354</v>
      </c>
      <c r="BE1275" s="87"/>
    </row>
    <row r="1276" spans="1:57" ht="26.25" customHeight="1">
      <c r="A1276" s="87" t="s">
        <v>822</v>
      </c>
      <c r="B1276" s="87" t="s">
        <v>75</v>
      </c>
      <c r="C1276" s="87" t="s">
        <v>75</v>
      </c>
      <c r="D1276" s="92" t="s">
        <v>1846</v>
      </c>
      <c r="E1276" s="92" t="s">
        <v>87</v>
      </c>
      <c r="F1276" s="92" t="s">
        <v>1808</v>
      </c>
      <c r="G1276" s="93" t="s">
        <v>133</v>
      </c>
      <c r="H1276" s="93">
        <v>17</v>
      </c>
      <c r="I1276" s="94" t="s">
        <v>22</v>
      </c>
      <c r="J1276" s="148" t="s">
        <v>356</v>
      </c>
      <c r="K1276" s="93" t="s">
        <v>357</v>
      </c>
      <c r="L1276" s="94" t="s">
        <v>358</v>
      </c>
      <c r="M1276" s="94">
        <v>40</v>
      </c>
      <c r="N1276" s="95">
        <f t="shared" si="133"/>
        <v>0</v>
      </c>
      <c r="O1276" s="201">
        <f>IF(P1276&gt;0,VLOOKUP($D1276,'BBLM COMCHECK'!$A:$S,14,0),0)</f>
        <v>0</v>
      </c>
      <c r="P1276" s="202"/>
      <c r="Q1276" s="91">
        <f t="shared" si="127"/>
        <v>0</v>
      </c>
      <c r="R1276" s="201">
        <f>IF(S1276&gt;0,VLOOKUP($D1276,'BBLM COMCHECK'!$A:$S,15,0),0)</f>
        <v>0</v>
      </c>
      <c r="S1276" s="202"/>
      <c r="T1276" s="91">
        <f t="shared" si="128"/>
        <v>0</v>
      </c>
      <c r="U1276" s="201">
        <f>IF(V1276&gt;0,VLOOKUP($D1276,'BBLM COMCHECK'!$A:$Z,25,0),0)</f>
        <v>0</v>
      </c>
      <c r="V1276" s="202"/>
      <c r="W1276" s="91">
        <f t="shared" si="129"/>
        <v>0</v>
      </c>
      <c r="X1276" s="201">
        <f>IF(Y1276&gt;0,VLOOKUP($D1276,'BBLM COMCHECK'!$A:$Z,25,0),0)</f>
        <v>0</v>
      </c>
      <c r="Y1276" s="202"/>
      <c r="Z1276" s="91">
        <f t="shared" si="130"/>
        <v>0</v>
      </c>
      <c r="AA1276" s="203" t="str">
        <f>VLOOKUP(D1276,'BBLM COMCHECK'!$A:$I,9,0)</f>
        <v>order stop</v>
      </c>
      <c r="AB1276" s="204">
        <f>VLOOKUP(D1276,'BBLM COMCHECK'!$A:$L,12,0)</f>
        <v>561</v>
      </c>
      <c r="AC1276" s="201">
        <f t="shared" si="131"/>
        <v>0</v>
      </c>
      <c r="AD1276" s="94"/>
      <c r="AE1276" s="201"/>
      <c r="AF1276" s="201"/>
      <c r="AG1276" s="201"/>
      <c r="AH1276" s="201"/>
      <c r="AI1276" s="94"/>
      <c r="AJ1276" s="94"/>
      <c r="AK1276" s="87" t="s">
        <v>359</v>
      </c>
      <c r="AL1276" s="87" t="str">
        <f t="shared" si="132"/>
        <v>2026-01-15|06034|1088171000|0||0|1</v>
      </c>
      <c r="AP1276" s="198"/>
      <c r="AQ1276" s="198"/>
      <c r="AR1276" s="198"/>
      <c r="BC1276" s="87"/>
      <c r="BD1276" s="89" t="s">
        <v>360</v>
      </c>
      <c r="BE1276" s="87"/>
    </row>
    <row r="1277" spans="1:57" ht="26.25" customHeight="1">
      <c r="A1277" s="87" t="s">
        <v>823</v>
      </c>
      <c r="B1277" s="87" t="s">
        <v>75</v>
      </c>
      <c r="C1277" s="87" t="s">
        <v>75</v>
      </c>
      <c r="D1277" s="92" t="s">
        <v>1847</v>
      </c>
      <c r="E1277" s="92" t="s">
        <v>87</v>
      </c>
      <c r="F1277" s="92" t="s">
        <v>1808</v>
      </c>
      <c r="G1277" s="93" t="s">
        <v>133</v>
      </c>
      <c r="H1277" s="93">
        <v>17</v>
      </c>
      <c r="I1277" s="94" t="s">
        <v>22</v>
      </c>
      <c r="J1277" s="148" t="s">
        <v>362</v>
      </c>
      <c r="K1277" s="93" t="s">
        <v>363</v>
      </c>
      <c r="L1277" s="94" t="s">
        <v>364</v>
      </c>
      <c r="M1277" s="94">
        <v>40</v>
      </c>
      <c r="N1277" s="95">
        <f t="shared" si="133"/>
        <v>0</v>
      </c>
      <c r="O1277" s="201">
        <f>IF(P1277&gt;0,VLOOKUP($D1277,'BBLM COMCHECK'!$A:$S,14,0),0)</f>
        <v>0</v>
      </c>
      <c r="P1277" s="202"/>
      <c r="Q1277" s="91">
        <f t="shared" si="127"/>
        <v>0</v>
      </c>
      <c r="R1277" s="201">
        <f>IF(S1277&gt;0,VLOOKUP($D1277,'BBLM COMCHECK'!$A:$S,15,0),0)</f>
        <v>0</v>
      </c>
      <c r="S1277" s="202"/>
      <c r="T1277" s="91">
        <f t="shared" si="128"/>
        <v>0</v>
      </c>
      <c r="U1277" s="201">
        <f>IF(V1277&gt;0,VLOOKUP($D1277,'BBLM COMCHECK'!$A:$Z,25,0),0)</f>
        <v>0</v>
      </c>
      <c r="V1277" s="202"/>
      <c r="W1277" s="91">
        <f t="shared" si="129"/>
        <v>0</v>
      </c>
      <c r="X1277" s="201">
        <f>IF(Y1277&gt;0,VLOOKUP($D1277,'BBLM COMCHECK'!$A:$Z,25,0),0)</f>
        <v>0</v>
      </c>
      <c r="Y1277" s="202"/>
      <c r="Z1277" s="91">
        <f t="shared" si="130"/>
        <v>0</v>
      </c>
      <c r="AA1277" s="203" t="str">
        <f>VLOOKUP(D1277,'BBLM COMCHECK'!$A:$I,9,0)</f>
        <v>normal</v>
      </c>
      <c r="AB1277" s="204">
        <f>VLOOKUP(D1277,'BBLM COMCHECK'!$A:$L,12,0)</f>
        <v>871</v>
      </c>
      <c r="AC1277" s="201">
        <f t="shared" si="131"/>
        <v>0</v>
      </c>
      <c r="AD1277" s="94"/>
      <c r="AE1277" s="201"/>
      <c r="AF1277" s="201"/>
      <c r="AG1277" s="201"/>
      <c r="AH1277" s="201"/>
      <c r="AI1277" s="94"/>
      <c r="AJ1277" s="94"/>
      <c r="AK1277" s="87" t="s">
        <v>365</v>
      </c>
      <c r="AL1277" s="87" t="str">
        <f t="shared" si="132"/>
        <v>2026-01-15|06034|1088175000|0||0|1</v>
      </c>
      <c r="AP1277" s="198"/>
      <c r="AQ1277" s="198"/>
      <c r="AR1277" s="198"/>
      <c r="BC1277" s="87"/>
      <c r="BD1277" s="89" t="s">
        <v>366</v>
      </c>
      <c r="BE1277" s="87"/>
    </row>
    <row r="1278" spans="1:57" ht="26.25" customHeight="1">
      <c r="A1278" s="87" t="s">
        <v>824</v>
      </c>
      <c r="B1278" s="87" t="s">
        <v>75</v>
      </c>
      <c r="C1278" s="87" t="s">
        <v>75</v>
      </c>
      <c r="D1278" s="92" t="s">
        <v>1848</v>
      </c>
      <c r="E1278" s="92" t="s">
        <v>87</v>
      </c>
      <c r="F1278" s="92" t="s">
        <v>1808</v>
      </c>
      <c r="G1278" s="93" t="s">
        <v>133</v>
      </c>
      <c r="H1278" s="93">
        <v>17</v>
      </c>
      <c r="I1278" s="94" t="s">
        <v>22</v>
      </c>
      <c r="J1278" s="148" t="s">
        <v>368</v>
      </c>
      <c r="K1278" s="93" t="s">
        <v>369</v>
      </c>
      <c r="L1278" s="94" t="s">
        <v>370</v>
      </c>
      <c r="M1278" s="94">
        <v>40</v>
      </c>
      <c r="N1278" s="95">
        <f t="shared" si="133"/>
        <v>0</v>
      </c>
      <c r="O1278" s="201">
        <f>IF(P1278&gt;0,VLOOKUP($D1278,'BBLM COMCHECK'!$A:$S,14,0),0)</f>
        <v>0</v>
      </c>
      <c r="P1278" s="202"/>
      <c r="Q1278" s="91">
        <f t="shared" si="127"/>
        <v>0</v>
      </c>
      <c r="R1278" s="201">
        <f>IF(S1278&gt;0,VLOOKUP($D1278,'BBLM COMCHECK'!$A:$S,15,0),0)</f>
        <v>0</v>
      </c>
      <c r="S1278" s="202"/>
      <c r="T1278" s="91">
        <f t="shared" si="128"/>
        <v>0</v>
      </c>
      <c r="U1278" s="201">
        <f>IF(V1278&gt;0,VLOOKUP($D1278,'BBLM COMCHECK'!$A:$Z,25,0),0)</f>
        <v>0</v>
      </c>
      <c r="V1278" s="202"/>
      <c r="W1278" s="91">
        <f t="shared" si="129"/>
        <v>0</v>
      </c>
      <c r="X1278" s="201">
        <f>IF(Y1278&gt;0,VLOOKUP($D1278,'BBLM COMCHECK'!$A:$Z,25,0),0)</f>
        <v>0</v>
      </c>
      <c r="Y1278" s="202"/>
      <c r="Z1278" s="91">
        <f t="shared" si="130"/>
        <v>0</v>
      </c>
      <c r="AA1278" s="203" t="str">
        <f>VLOOKUP(D1278,'BBLM COMCHECK'!$A:$I,9,0)</f>
        <v>order stop</v>
      </c>
      <c r="AB1278" s="204">
        <f>VLOOKUP(D1278,'BBLM COMCHECK'!$A:$L,12,0)</f>
        <v>10157</v>
      </c>
      <c r="AC1278" s="201">
        <f t="shared" si="131"/>
        <v>0</v>
      </c>
      <c r="AD1278" s="94"/>
      <c r="AE1278" s="201"/>
      <c r="AF1278" s="201"/>
      <c r="AG1278" s="201"/>
      <c r="AH1278" s="201"/>
      <c r="AI1278" s="94"/>
      <c r="AJ1278" s="94"/>
      <c r="AK1278" s="87" t="s">
        <v>371</v>
      </c>
      <c r="AL1278" s="87" t="str">
        <f t="shared" si="132"/>
        <v>2026-01-15|06034|1088200000|0||0|1</v>
      </c>
      <c r="AP1278" s="198"/>
      <c r="AQ1278" s="198"/>
      <c r="AR1278" s="198"/>
      <c r="BC1278" s="87"/>
      <c r="BD1278" s="89" t="s">
        <v>372</v>
      </c>
      <c r="BE1278" s="87"/>
    </row>
    <row r="1279" spans="1:57" ht="26.25" customHeight="1">
      <c r="A1279" s="87" t="s">
        <v>825</v>
      </c>
      <c r="B1279" s="87" t="s">
        <v>75</v>
      </c>
      <c r="C1279" s="87" t="s">
        <v>75</v>
      </c>
      <c r="D1279" s="92" t="s">
        <v>1849</v>
      </c>
      <c r="E1279" s="92" t="s">
        <v>87</v>
      </c>
      <c r="F1279" s="92" t="s">
        <v>1808</v>
      </c>
      <c r="G1279" s="93" t="s">
        <v>133</v>
      </c>
      <c r="H1279" s="93">
        <v>17</v>
      </c>
      <c r="I1279" s="94" t="s">
        <v>22</v>
      </c>
      <c r="J1279" s="148" t="s">
        <v>374</v>
      </c>
      <c r="K1279" s="93" t="s">
        <v>375</v>
      </c>
      <c r="L1279" s="94" t="s">
        <v>376</v>
      </c>
      <c r="M1279" s="94">
        <v>20</v>
      </c>
      <c r="N1279" s="95">
        <f t="shared" si="133"/>
        <v>0</v>
      </c>
      <c r="O1279" s="201">
        <f>IF(P1279&gt;0,VLOOKUP($D1279,'BBLM COMCHECK'!$A:$S,14,0),0)</f>
        <v>0</v>
      </c>
      <c r="P1279" s="202"/>
      <c r="Q1279" s="91">
        <f t="shared" si="127"/>
        <v>0</v>
      </c>
      <c r="R1279" s="201">
        <f>IF(S1279&gt;0,VLOOKUP($D1279,'BBLM COMCHECK'!$A:$S,15,0),0)</f>
        <v>0</v>
      </c>
      <c r="S1279" s="202"/>
      <c r="T1279" s="91">
        <f t="shared" si="128"/>
        <v>0</v>
      </c>
      <c r="U1279" s="201">
        <f>IF(V1279&gt;0,VLOOKUP($D1279,'BBLM COMCHECK'!$A:$Z,25,0),0)</f>
        <v>0</v>
      </c>
      <c r="V1279" s="202"/>
      <c r="W1279" s="91">
        <f t="shared" si="129"/>
        <v>0</v>
      </c>
      <c r="X1279" s="201">
        <f>IF(Y1279&gt;0,VLOOKUP($D1279,'BBLM COMCHECK'!$A:$Z,25,0),0)</f>
        <v>0</v>
      </c>
      <c r="Y1279" s="202"/>
      <c r="Z1279" s="91">
        <f t="shared" si="130"/>
        <v>0</v>
      </c>
      <c r="AA1279" s="203" t="str">
        <f>VLOOKUP(D1279,'BBLM COMCHECK'!$A:$I,9,0)</f>
        <v>normal</v>
      </c>
      <c r="AB1279" s="204">
        <f>VLOOKUP(D1279,'BBLM COMCHECK'!$A:$L,12,0)</f>
        <v>3665</v>
      </c>
      <c r="AC1279" s="201">
        <f t="shared" si="131"/>
        <v>0</v>
      </c>
      <c r="AD1279" s="94"/>
      <c r="AE1279" s="201"/>
      <c r="AF1279" s="201"/>
      <c r="AG1279" s="201"/>
      <c r="AH1279" s="201"/>
      <c r="AI1279" s="94"/>
      <c r="AJ1279" s="94"/>
      <c r="AK1279" s="87" t="s">
        <v>377</v>
      </c>
      <c r="AL1279" s="87" t="str">
        <f t="shared" si="132"/>
        <v>2026-01-15|06034|1088243000|0||0|1</v>
      </c>
      <c r="AP1279" s="198"/>
      <c r="AQ1279" s="198"/>
      <c r="AR1279" s="198"/>
      <c r="BC1279" s="87"/>
      <c r="BD1279" s="89" t="s">
        <v>378</v>
      </c>
      <c r="BE1279" s="87"/>
    </row>
    <row r="1280" spans="1:57" ht="26.25" customHeight="1">
      <c r="A1280" s="87" t="s">
        <v>826</v>
      </c>
      <c r="B1280" s="87" t="s">
        <v>75</v>
      </c>
      <c r="C1280" s="87" t="s">
        <v>75</v>
      </c>
      <c r="D1280" s="92" t="s">
        <v>1850</v>
      </c>
      <c r="E1280" s="92" t="s">
        <v>87</v>
      </c>
      <c r="F1280" s="92" t="s">
        <v>1808</v>
      </c>
      <c r="G1280" s="93" t="s">
        <v>133</v>
      </c>
      <c r="H1280" s="93">
        <v>21</v>
      </c>
      <c r="I1280" s="94" t="s">
        <v>24</v>
      </c>
      <c r="J1280" s="148" t="s">
        <v>380</v>
      </c>
      <c r="K1280" s="93" t="s">
        <v>381</v>
      </c>
      <c r="L1280" s="94" t="s">
        <v>382</v>
      </c>
      <c r="M1280" s="94">
        <v>48</v>
      </c>
      <c r="N1280" s="95">
        <f t="shared" si="133"/>
        <v>0</v>
      </c>
      <c r="O1280" s="201">
        <f>IF(P1280&gt;0,VLOOKUP($D1280,'BBLM COMCHECK'!$A:$S,14,0),0)</f>
        <v>0</v>
      </c>
      <c r="P1280" s="202"/>
      <c r="Q1280" s="91">
        <f t="shared" si="127"/>
        <v>0</v>
      </c>
      <c r="R1280" s="201">
        <f>IF(S1280&gt;0,VLOOKUP($D1280,'BBLM COMCHECK'!$A:$S,15,0),0)</f>
        <v>0</v>
      </c>
      <c r="S1280" s="202"/>
      <c r="T1280" s="91">
        <f t="shared" si="128"/>
        <v>0</v>
      </c>
      <c r="U1280" s="201">
        <f>IF(V1280&gt;0,VLOOKUP($D1280,'BBLM COMCHECK'!$A:$Z,25,0),0)</f>
        <v>0</v>
      </c>
      <c r="V1280" s="202"/>
      <c r="W1280" s="91">
        <f t="shared" si="129"/>
        <v>0</v>
      </c>
      <c r="X1280" s="201">
        <f>IF(Y1280&gt;0,VLOOKUP($D1280,'BBLM COMCHECK'!$A:$Z,25,0),0)</f>
        <v>0</v>
      </c>
      <c r="Y1280" s="202"/>
      <c r="Z1280" s="91">
        <f t="shared" si="130"/>
        <v>0</v>
      </c>
      <c r="AA1280" s="203" t="str">
        <f>VLOOKUP(D1280,'BBLM COMCHECK'!$A:$I,9,0)</f>
        <v>order stop</v>
      </c>
      <c r="AB1280" s="204">
        <f>VLOOKUP(D1280,'BBLM COMCHECK'!$A:$L,12,0)</f>
        <v>14806</v>
      </c>
      <c r="AC1280" s="201">
        <f t="shared" si="131"/>
        <v>0</v>
      </c>
      <c r="AD1280" s="94"/>
      <c r="AE1280" s="201"/>
      <c r="AF1280" s="201"/>
      <c r="AG1280" s="201"/>
      <c r="AH1280" s="201"/>
      <c r="AI1280" s="94"/>
      <c r="AJ1280" s="94"/>
      <c r="AK1280" s="87" t="s">
        <v>383</v>
      </c>
      <c r="AL1280" s="87" t="str">
        <f t="shared" si="132"/>
        <v>2026-01-15|06034|1089271000|0||0|1</v>
      </c>
      <c r="AP1280" s="198"/>
      <c r="AQ1280" s="198"/>
      <c r="AR1280" s="198"/>
      <c r="BC1280" s="87"/>
      <c r="BD1280" s="89" t="s">
        <v>384</v>
      </c>
      <c r="BE1280" s="87"/>
    </row>
    <row r="1281" spans="1:57" ht="26.25" customHeight="1">
      <c r="A1281" s="87" t="s">
        <v>827</v>
      </c>
      <c r="B1281" s="87" t="s">
        <v>75</v>
      </c>
      <c r="C1281" s="87" t="s">
        <v>75</v>
      </c>
      <c r="D1281" s="92" t="s">
        <v>1851</v>
      </c>
      <c r="E1281" s="92" t="s">
        <v>87</v>
      </c>
      <c r="F1281" s="92" t="s">
        <v>1808</v>
      </c>
      <c r="G1281" s="93" t="s">
        <v>133</v>
      </c>
      <c r="H1281" s="93">
        <v>27</v>
      </c>
      <c r="I1281" s="94" t="s">
        <v>27</v>
      </c>
      <c r="J1281" s="148" t="s">
        <v>386</v>
      </c>
      <c r="K1281" s="93" t="s">
        <v>387</v>
      </c>
      <c r="L1281" s="94" t="s">
        <v>388</v>
      </c>
      <c r="M1281" s="94">
        <v>24</v>
      </c>
      <c r="N1281" s="95">
        <f t="shared" si="133"/>
        <v>0</v>
      </c>
      <c r="O1281" s="201">
        <f>IF(P1281&gt;0,VLOOKUP($D1281,'BBLM COMCHECK'!$A:$S,14,0),0)</f>
        <v>0</v>
      </c>
      <c r="P1281" s="202"/>
      <c r="Q1281" s="91">
        <f t="shared" si="127"/>
        <v>0</v>
      </c>
      <c r="R1281" s="201">
        <f>IF(S1281&gt;0,VLOOKUP($D1281,'BBLM COMCHECK'!$A:$S,15,0),0)</f>
        <v>0</v>
      </c>
      <c r="S1281" s="202"/>
      <c r="T1281" s="91">
        <f t="shared" si="128"/>
        <v>0</v>
      </c>
      <c r="U1281" s="201">
        <f>IF(V1281&gt;0,VLOOKUP($D1281,'BBLM COMCHECK'!$A:$Z,25,0),0)</f>
        <v>0</v>
      </c>
      <c r="V1281" s="202"/>
      <c r="W1281" s="91">
        <f t="shared" si="129"/>
        <v>0</v>
      </c>
      <c r="X1281" s="201">
        <f>IF(Y1281&gt;0,VLOOKUP($D1281,'BBLM COMCHECK'!$A:$Z,25,0),0)</f>
        <v>0</v>
      </c>
      <c r="Y1281" s="202"/>
      <c r="Z1281" s="91">
        <f t="shared" si="130"/>
        <v>0</v>
      </c>
      <c r="AA1281" s="203" t="str">
        <f>VLOOKUP(D1281,'BBLM COMCHECK'!$A:$I,9,0)</f>
        <v>normal</v>
      </c>
      <c r="AB1281" s="204">
        <f>VLOOKUP(D1281,'BBLM COMCHECK'!$A:$L,12,0)</f>
        <v>645</v>
      </c>
      <c r="AC1281" s="201">
        <f t="shared" si="131"/>
        <v>0</v>
      </c>
      <c r="AD1281" s="94"/>
      <c r="AE1281" s="201"/>
      <c r="AF1281" s="201"/>
      <c r="AG1281" s="201"/>
      <c r="AH1281" s="201"/>
      <c r="AI1281" s="94"/>
      <c r="AJ1281" s="94"/>
      <c r="AK1281" s="87" t="s">
        <v>389</v>
      </c>
      <c r="AL1281" s="87" t="str">
        <f t="shared" si="132"/>
        <v>2026-01-15|06034|1090446000|0||0|1</v>
      </c>
      <c r="AP1281" s="198"/>
      <c r="AQ1281" s="198"/>
      <c r="AR1281" s="198"/>
      <c r="BC1281" s="87"/>
      <c r="BD1281" s="89" t="s">
        <v>390</v>
      </c>
      <c r="BE1281" s="87"/>
    </row>
    <row r="1282" spans="1:57" ht="26.25" customHeight="1">
      <c r="A1282" s="87" t="s">
        <v>828</v>
      </c>
      <c r="B1282" s="87" t="s">
        <v>75</v>
      </c>
      <c r="C1282" s="87" t="s">
        <v>75</v>
      </c>
      <c r="D1282" s="92" t="s">
        <v>1852</v>
      </c>
      <c r="E1282" s="92" t="s">
        <v>87</v>
      </c>
      <c r="F1282" s="92" t="s">
        <v>1808</v>
      </c>
      <c r="G1282" s="93" t="s">
        <v>133</v>
      </c>
      <c r="H1282" s="93">
        <v>27</v>
      </c>
      <c r="I1282" s="94" t="s">
        <v>27</v>
      </c>
      <c r="J1282" s="148" t="s">
        <v>392</v>
      </c>
      <c r="K1282" s="93" t="s">
        <v>393</v>
      </c>
      <c r="L1282" s="94" t="s">
        <v>394</v>
      </c>
      <c r="M1282" s="94">
        <v>12</v>
      </c>
      <c r="N1282" s="95">
        <f t="shared" si="133"/>
        <v>0</v>
      </c>
      <c r="O1282" s="201">
        <f>IF(P1282&gt;0,VLOOKUP($D1282,'BBLM COMCHECK'!$A:$S,14,0),0)</f>
        <v>0</v>
      </c>
      <c r="P1282" s="202"/>
      <c r="Q1282" s="91">
        <f t="shared" si="127"/>
        <v>0</v>
      </c>
      <c r="R1282" s="201">
        <f>IF(S1282&gt;0,VLOOKUP($D1282,'BBLM COMCHECK'!$A:$S,15,0),0)</f>
        <v>0</v>
      </c>
      <c r="S1282" s="202"/>
      <c r="T1282" s="91">
        <f t="shared" si="128"/>
        <v>0</v>
      </c>
      <c r="U1282" s="201">
        <f>IF(V1282&gt;0,VLOOKUP($D1282,'BBLM COMCHECK'!$A:$Z,25,0),0)</f>
        <v>0</v>
      </c>
      <c r="V1282" s="202"/>
      <c r="W1282" s="91">
        <f t="shared" si="129"/>
        <v>0</v>
      </c>
      <c r="X1282" s="201">
        <f>IF(Y1282&gt;0,VLOOKUP($D1282,'BBLM COMCHECK'!$A:$Z,25,0),0)</f>
        <v>0</v>
      </c>
      <c r="Y1282" s="202"/>
      <c r="Z1282" s="91">
        <f t="shared" si="130"/>
        <v>0</v>
      </c>
      <c r="AA1282" s="203" t="str">
        <f>VLOOKUP(D1282,'BBLM COMCHECK'!$A:$I,9,0)</f>
        <v>normal</v>
      </c>
      <c r="AB1282" s="204">
        <f>VLOOKUP(D1282,'BBLM COMCHECK'!$A:$L,12,0)</f>
        <v>143</v>
      </c>
      <c r="AC1282" s="201">
        <f t="shared" si="131"/>
        <v>0</v>
      </c>
      <c r="AD1282" s="94"/>
      <c r="AE1282" s="201"/>
      <c r="AF1282" s="201"/>
      <c r="AG1282" s="201"/>
      <c r="AH1282" s="201"/>
      <c r="AI1282" s="94"/>
      <c r="AJ1282" s="94"/>
      <c r="AK1282" s="87" t="s">
        <v>395</v>
      </c>
      <c r="AL1282" s="87" t="str">
        <f t="shared" si="132"/>
        <v>2026-01-15|06034|1090872000|0||0|1</v>
      </c>
      <c r="AP1282" s="198"/>
      <c r="AQ1282" s="198"/>
      <c r="AR1282" s="198"/>
      <c r="BC1282" s="87"/>
      <c r="BD1282" s="89" t="s">
        <v>396</v>
      </c>
      <c r="BE1282" s="87"/>
    </row>
    <row r="1283" spans="1:57" ht="26.25" customHeight="1">
      <c r="A1283" s="87" t="s">
        <v>829</v>
      </c>
      <c r="B1283" s="87" t="s">
        <v>75</v>
      </c>
      <c r="C1283" s="87" t="s">
        <v>75</v>
      </c>
      <c r="D1283" s="92" t="s">
        <v>1853</v>
      </c>
      <c r="E1283" s="92" t="s">
        <v>87</v>
      </c>
      <c r="F1283" s="92" t="s">
        <v>1808</v>
      </c>
      <c r="G1283" s="93" t="s">
        <v>133</v>
      </c>
      <c r="H1283" s="93">
        <v>21</v>
      </c>
      <c r="I1283" s="94" t="s">
        <v>24</v>
      </c>
      <c r="J1283" s="148" t="s">
        <v>398</v>
      </c>
      <c r="K1283" s="93" t="s">
        <v>399</v>
      </c>
      <c r="L1283" s="94" t="s">
        <v>400</v>
      </c>
      <c r="M1283" s="94">
        <v>12</v>
      </c>
      <c r="N1283" s="95">
        <f t="shared" si="133"/>
        <v>0</v>
      </c>
      <c r="O1283" s="201">
        <f>IF(P1283&gt;0,VLOOKUP($D1283,'BBLM COMCHECK'!$A:$S,14,0),0)</f>
        <v>0</v>
      </c>
      <c r="P1283" s="202"/>
      <c r="Q1283" s="91">
        <f t="shared" ref="Q1283:Q1346" si="134">IFERROR(O1283/P1283%,0)</f>
        <v>0</v>
      </c>
      <c r="R1283" s="201">
        <f>IF(S1283&gt;0,VLOOKUP($D1283,'BBLM COMCHECK'!$A:$S,15,0),0)</f>
        <v>0</v>
      </c>
      <c r="S1283" s="202"/>
      <c r="T1283" s="91">
        <f t="shared" ref="T1283:T1346" si="135">IFERROR(R1283/S1283%,0)</f>
        <v>0</v>
      </c>
      <c r="U1283" s="201">
        <f>IF(V1283&gt;0,VLOOKUP($D1283,'BBLM COMCHECK'!$A:$Z,25,0),0)</f>
        <v>0</v>
      </c>
      <c r="V1283" s="202"/>
      <c r="W1283" s="91">
        <f t="shared" ref="W1283:W1346" si="136">IFERROR(U1283/V1283%,0)</f>
        <v>0</v>
      </c>
      <c r="X1283" s="201">
        <f>IF(Y1283&gt;0,VLOOKUP($D1283,'BBLM COMCHECK'!$A:$Z,25,0),0)</f>
        <v>0</v>
      </c>
      <c r="Y1283" s="202"/>
      <c r="Z1283" s="91">
        <f t="shared" ref="Z1283:Z1346" si="137">IFERROR(X1283/Y1283%,0)</f>
        <v>0</v>
      </c>
      <c r="AA1283" s="203" t="str">
        <f>VLOOKUP(D1283,'BBLM COMCHECK'!$A:$I,9,0)</f>
        <v>order stop</v>
      </c>
      <c r="AB1283" s="204">
        <f>VLOOKUP(D1283,'BBLM COMCHECK'!$A:$L,12,0)</f>
        <v>406</v>
      </c>
      <c r="AC1283" s="201">
        <f t="shared" ref="AC1283:AC1346" si="138">IF(AB1283&lt;4,1,0)</f>
        <v>0</v>
      </c>
      <c r="AD1283" s="94"/>
      <c r="AE1283" s="201"/>
      <c r="AF1283" s="201"/>
      <c r="AG1283" s="201"/>
      <c r="AH1283" s="201"/>
      <c r="AI1283" s="94"/>
      <c r="AJ1283" s="94"/>
      <c r="AK1283" s="87" t="s">
        <v>401</v>
      </c>
      <c r="AL1283" s="87" t="str">
        <f t="shared" ref="AL1283:AL1346" si="139">"2026-01-15|"&amp;E1283&amp;"|"&amp;J1283&amp;"|"&amp;X1283&amp;"|"&amp;Y1283&amp;"|"&amp;N1283&amp;"|"&amp;1</f>
        <v>2026-01-15|06034|1092661000|0||0|1</v>
      </c>
      <c r="AP1283" s="198"/>
      <c r="AQ1283" s="198"/>
      <c r="AR1283" s="198"/>
      <c r="BC1283" s="87"/>
      <c r="BD1283" s="89" t="s">
        <v>402</v>
      </c>
      <c r="BE1283" s="87"/>
    </row>
    <row r="1284" spans="1:57" ht="26.25" customHeight="1">
      <c r="A1284" s="87" t="s">
        <v>830</v>
      </c>
      <c r="B1284" s="87" t="s">
        <v>75</v>
      </c>
      <c r="C1284" s="87" t="s">
        <v>75</v>
      </c>
      <c r="D1284" s="92" t="s">
        <v>1854</v>
      </c>
      <c r="E1284" s="92" t="s">
        <v>87</v>
      </c>
      <c r="F1284" s="92" t="s">
        <v>1808</v>
      </c>
      <c r="G1284" s="93" t="s">
        <v>133</v>
      </c>
      <c r="H1284" s="93">
        <v>26</v>
      </c>
      <c r="I1284" s="94" t="s">
        <v>25</v>
      </c>
      <c r="J1284" s="148" t="s">
        <v>404</v>
      </c>
      <c r="K1284" s="93" t="s">
        <v>405</v>
      </c>
      <c r="L1284" s="94" t="s">
        <v>406</v>
      </c>
      <c r="M1284" s="94">
        <v>12</v>
      </c>
      <c r="N1284" s="95">
        <f t="shared" si="133"/>
        <v>0</v>
      </c>
      <c r="O1284" s="201">
        <f>IF(P1284&gt;0,VLOOKUP($D1284,'BBLM COMCHECK'!$A:$S,14,0),0)</f>
        <v>0</v>
      </c>
      <c r="P1284" s="202"/>
      <c r="Q1284" s="91">
        <f t="shared" si="134"/>
        <v>0</v>
      </c>
      <c r="R1284" s="201">
        <f>IF(S1284&gt;0,VLOOKUP($D1284,'BBLM COMCHECK'!$A:$S,15,0),0)</f>
        <v>0</v>
      </c>
      <c r="S1284" s="202"/>
      <c r="T1284" s="91">
        <f t="shared" si="135"/>
        <v>0</v>
      </c>
      <c r="U1284" s="201">
        <f>IF(V1284&gt;0,VLOOKUP($D1284,'BBLM COMCHECK'!$A:$Z,25,0),0)</f>
        <v>0</v>
      </c>
      <c r="V1284" s="202"/>
      <c r="W1284" s="91">
        <f t="shared" si="136"/>
        <v>0</v>
      </c>
      <c r="X1284" s="201">
        <f>IF(Y1284&gt;0,VLOOKUP($D1284,'BBLM COMCHECK'!$A:$Z,25,0),0)</f>
        <v>0</v>
      </c>
      <c r="Y1284" s="202"/>
      <c r="Z1284" s="91">
        <f t="shared" si="137"/>
        <v>0</v>
      </c>
      <c r="AA1284" s="203" t="str">
        <f>VLOOKUP(D1284,'BBLM COMCHECK'!$A:$I,9,0)</f>
        <v>normal</v>
      </c>
      <c r="AB1284" s="204">
        <f>VLOOKUP(D1284,'BBLM COMCHECK'!$A:$L,12,0)</f>
        <v>10476</v>
      </c>
      <c r="AC1284" s="201">
        <f t="shared" si="138"/>
        <v>0</v>
      </c>
      <c r="AD1284" s="94"/>
      <c r="AE1284" s="201"/>
      <c r="AF1284" s="201"/>
      <c r="AG1284" s="201"/>
      <c r="AH1284" s="201"/>
      <c r="AI1284" s="94"/>
      <c r="AJ1284" s="94"/>
      <c r="AK1284" s="87" t="s">
        <v>407</v>
      </c>
      <c r="AL1284" s="87" t="str">
        <f t="shared" si="139"/>
        <v>2026-01-15|06034|1102123000|0||0|1</v>
      </c>
      <c r="AP1284" s="198"/>
      <c r="AQ1284" s="198"/>
      <c r="AR1284" s="198"/>
      <c r="BC1284" s="87"/>
      <c r="BD1284" s="89" t="s">
        <v>408</v>
      </c>
      <c r="BE1284" s="87"/>
    </row>
    <row r="1285" spans="1:57" ht="26.25" customHeight="1">
      <c r="A1285" s="87" t="s">
        <v>831</v>
      </c>
      <c r="B1285" s="87" t="s">
        <v>75</v>
      </c>
      <c r="C1285" s="87" t="s">
        <v>75</v>
      </c>
      <c r="D1285" s="92" t="s">
        <v>1855</v>
      </c>
      <c r="E1285" s="92" t="s">
        <v>87</v>
      </c>
      <c r="F1285" s="92" t="s">
        <v>1808</v>
      </c>
      <c r="G1285" s="93" t="s">
        <v>133</v>
      </c>
      <c r="H1285" s="93">
        <v>26</v>
      </c>
      <c r="I1285" s="94" t="s">
        <v>25</v>
      </c>
      <c r="J1285" s="148" t="s">
        <v>410</v>
      </c>
      <c r="K1285" s="93" t="s">
        <v>411</v>
      </c>
      <c r="L1285" s="94" t="s">
        <v>412</v>
      </c>
      <c r="M1285" s="94">
        <v>12</v>
      </c>
      <c r="N1285" s="95">
        <f t="shared" si="133"/>
        <v>0</v>
      </c>
      <c r="O1285" s="201">
        <f>IF(P1285&gt;0,VLOOKUP($D1285,'BBLM COMCHECK'!$A:$S,14,0),0)</f>
        <v>0</v>
      </c>
      <c r="P1285" s="202"/>
      <c r="Q1285" s="91">
        <f t="shared" si="134"/>
        <v>0</v>
      </c>
      <c r="R1285" s="201">
        <f>IF(S1285&gt;0,VLOOKUP($D1285,'BBLM COMCHECK'!$A:$S,15,0),0)</f>
        <v>0</v>
      </c>
      <c r="S1285" s="202"/>
      <c r="T1285" s="91">
        <f t="shared" si="135"/>
        <v>0</v>
      </c>
      <c r="U1285" s="201">
        <f>IF(V1285&gt;0,VLOOKUP($D1285,'BBLM COMCHECK'!$A:$Z,25,0),0)</f>
        <v>0</v>
      </c>
      <c r="V1285" s="202"/>
      <c r="W1285" s="91">
        <f t="shared" si="136"/>
        <v>0</v>
      </c>
      <c r="X1285" s="201">
        <f>IF(Y1285&gt;0,VLOOKUP($D1285,'BBLM COMCHECK'!$A:$Z,25,0),0)</f>
        <v>0</v>
      </c>
      <c r="Y1285" s="202"/>
      <c r="Z1285" s="91">
        <f t="shared" si="137"/>
        <v>0</v>
      </c>
      <c r="AA1285" s="203" t="str">
        <f>VLOOKUP(D1285,'BBLM COMCHECK'!$A:$I,9,0)</f>
        <v>normal</v>
      </c>
      <c r="AB1285" s="204">
        <f>VLOOKUP(D1285,'BBLM COMCHECK'!$A:$L,12,0)</f>
        <v>443</v>
      </c>
      <c r="AC1285" s="201">
        <f t="shared" si="138"/>
        <v>0</v>
      </c>
      <c r="AD1285" s="94"/>
      <c r="AE1285" s="201"/>
      <c r="AF1285" s="201"/>
      <c r="AG1285" s="201"/>
      <c r="AH1285" s="201"/>
      <c r="AI1285" s="94"/>
      <c r="AJ1285" s="94"/>
      <c r="AK1285" s="87" t="s">
        <v>413</v>
      </c>
      <c r="AL1285" s="87" t="str">
        <f t="shared" si="139"/>
        <v>2026-01-15|06034|1108244000|0||0|1</v>
      </c>
      <c r="AP1285" s="198"/>
      <c r="AQ1285" s="198"/>
      <c r="AR1285" s="198"/>
      <c r="BC1285" s="87"/>
      <c r="BD1285" s="89" t="s">
        <v>887</v>
      </c>
      <c r="BE1285" s="87"/>
    </row>
    <row r="1286" spans="1:57" ht="26.25" customHeight="1">
      <c r="A1286" s="87" t="s">
        <v>832</v>
      </c>
      <c r="B1286" s="87" t="s">
        <v>75</v>
      </c>
      <c r="C1286" s="87" t="s">
        <v>75</v>
      </c>
      <c r="D1286" s="92" t="s">
        <v>1856</v>
      </c>
      <c r="E1286" s="92" t="s">
        <v>87</v>
      </c>
      <c r="F1286" s="92" t="s">
        <v>1808</v>
      </c>
      <c r="G1286" s="93" t="s">
        <v>133</v>
      </c>
      <c r="H1286" s="93">
        <v>11</v>
      </c>
      <c r="I1286" s="94" t="s">
        <v>20</v>
      </c>
      <c r="J1286" s="148" t="s">
        <v>416</v>
      </c>
      <c r="K1286" s="93" t="s">
        <v>417</v>
      </c>
      <c r="L1286" s="94" t="s">
        <v>418</v>
      </c>
      <c r="M1286" s="94">
        <v>8</v>
      </c>
      <c r="N1286" s="95">
        <f t="shared" si="133"/>
        <v>0</v>
      </c>
      <c r="O1286" s="201">
        <f>IF(P1286&gt;0,VLOOKUP($D1286,'BBLM COMCHECK'!$A:$S,14,0),0)</f>
        <v>0</v>
      </c>
      <c r="P1286" s="202"/>
      <c r="Q1286" s="91">
        <f t="shared" si="134"/>
        <v>0</v>
      </c>
      <c r="R1286" s="201">
        <f>IF(S1286&gt;0,VLOOKUP($D1286,'BBLM COMCHECK'!$A:$S,15,0),0)</f>
        <v>0</v>
      </c>
      <c r="S1286" s="202"/>
      <c r="T1286" s="91">
        <f t="shared" si="135"/>
        <v>0</v>
      </c>
      <c r="U1286" s="201">
        <f>IF(V1286&gt;0,VLOOKUP($D1286,'BBLM COMCHECK'!$A:$Z,25,0),0)</f>
        <v>0</v>
      </c>
      <c r="V1286" s="202"/>
      <c r="W1286" s="91">
        <f t="shared" si="136"/>
        <v>0</v>
      </c>
      <c r="X1286" s="201">
        <f>IF(Y1286&gt;0,VLOOKUP($D1286,'BBLM COMCHECK'!$A:$Z,25,0),0)</f>
        <v>0</v>
      </c>
      <c r="Y1286" s="202"/>
      <c r="Z1286" s="91">
        <f t="shared" si="137"/>
        <v>0</v>
      </c>
      <c r="AA1286" s="203" t="str">
        <f>VLOOKUP(D1286,'BBLM COMCHECK'!$A:$I,9,0)</f>
        <v>normal</v>
      </c>
      <c r="AB1286" s="204">
        <f>VLOOKUP(D1286,'BBLM COMCHECK'!$A:$L,12,0)</f>
        <v>416</v>
      </c>
      <c r="AC1286" s="201">
        <f t="shared" si="138"/>
        <v>0</v>
      </c>
      <c r="AD1286" s="94"/>
      <c r="AE1286" s="201"/>
      <c r="AF1286" s="201"/>
      <c r="AG1286" s="201"/>
      <c r="AH1286" s="201"/>
      <c r="AI1286" s="94"/>
      <c r="AJ1286" s="94"/>
      <c r="AK1286" s="87" t="s">
        <v>419</v>
      </c>
      <c r="AL1286" s="87" t="str">
        <f t="shared" si="139"/>
        <v>2026-01-15|06034|1114756000|0||0|1</v>
      </c>
      <c r="AP1286" s="198"/>
      <c r="AQ1286" s="198"/>
      <c r="AR1286" s="198"/>
      <c r="BC1286" s="87"/>
      <c r="BD1286" s="89" t="s">
        <v>420</v>
      </c>
      <c r="BE1286" s="87"/>
    </row>
    <row r="1287" spans="1:57" ht="26.25" customHeight="1">
      <c r="A1287" s="87" t="s">
        <v>833</v>
      </c>
      <c r="B1287" s="87" t="s">
        <v>75</v>
      </c>
      <c r="C1287" s="87" t="s">
        <v>75</v>
      </c>
      <c r="D1287" s="92" t="s">
        <v>1857</v>
      </c>
      <c r="E1287" s="92" t="s">
        <v>87</v>
      </c>
      <c r="F1287" s="92" t="s">
        <v>1808</v>
      </c>
      <c r="G1287" s="93" t="s">
        <v>133</v>
      </c>
      <c r="H1287" s="93">
        <v>21</v>
      </c>
      <c r="I1287" s="94" t="s">
        <v>24</v>
      </c>
      <c r="J1287" s="148" t="s">
        <v>422</v>
      </c>
      <c r="K1287" s="93" t="s">
        <v>423</v>
      </c>
      <c r="L1287" s="94" t="s">
        <v>424</v>
      </c>
      <c r="M1287" s="94">
        <v>36</v>
      </c>
      <c r="N1287" s="95">
        <f t="shared" si="133"/>
        <v>0</v>
      </c>
      <c r="O1287" s="201">
        <f>IF(P1287&gt;0,VLOOKUP($D1287,'BBLM COMCHECK'!$A:$S,14,0),0)</f>
        <v>0</v>
      </c>
      <c r="P1287" s="202"/>
      <c r="Q1287" s="91">
        <f t="shared" si="134"/>
        <v>0</v>
      </c>
      <c r="R1287" s="201">
        <f>IF(S1287&gt;0,VLOOKUP($D1287,'BBLM COMCHECK'!$A:$S,15,0),0)</f>
        <v>0</v>
      </c>
      <c r="S1287" s="202"/>
      <c r="T1287" s="91">
        <f t="shared" si="135"/>
        <v>0</v>
      </c>
      <c r="U1287" s="201">
        <f>IF(V1287&gt;0,VLOOKUP($D1287,'BBLM COMCHECK'!$A:$Z,25,0),0)</f>
        <v>0</v>
      </c>
      <c r="V1287" s="202"/>
      <c r="W1287" s="91">
        <f t="shared" si="136"/>
        <v>0</v>
      </c>
      <c r="X1287" s="201">
        <f>IF(Y1287&gt;0,VLOOKUP($D1287,'BBLM COMCHECK'!$A:$Z,25,0),0)</f>
        <v>0</v>
      </c>
      <c r="Y1287" s="202"/>
      <c r="Z1287" s="91">
        <f t="shared" si="137"/>
        <v>0</v>
      </c>
      <c r="AA1287" s="203" t="str">
        <f>VLOOKUP(D1287,'BBLM COMCHECK'!$A:$I,9,0)</f>
        <v>normal</v>
      </c>
      <c r="AB1287" s="204">
        <f>VLOOKUP(D1287,'BBLM COMCHECK'!$A:$L,12,0)</f>
        <v>13971</v>
      </c>
      <c r="AC1287" s="201">
        <f t="shared" si="138"/>
        <v>0</v>
      </c>
      <c r="AD1287" s="94"/>
      <c r="AE1287" s="201"/>
      <c r="AF1287" s="201"/>
      <c r="AG1287" s="201"/>
      <c r="AH1287" s="201"/>
      <c r="AI1287" s="94"/>
      <c r="AJ1287" s="94"/>
      <c r="AK1287" s="87" t="s">
        <v>425</v>
      </c>
      <c r="AL1287" s="87" t="str">
        <f t="shared" si="139"/>
        <v>2026-01-15|06034|1115338000|0||0|1</v>
      </c>
      <c r="AP1287" s="198"/>
      <c r="AQ1287" s="198"/>
      <c r="AR1287" s="198"/>
      <c r="BC1287" s="87"/>
      <c r="BD1287" s="89" t="s">
        <v>426</v>
      </c>
      <c r="BE1287" s="87"/>
    </row>
    <row r="1288" spans="1:57" ht="26.25" customHeight="1">
      <c r="A1288" s="87" t="s">
        <v>834</v>
      </c>
      <c r="B1288" s="87" t="s">
        <v>75</v>
      </c>
      <c r="C1288" s="87" t="s">
        <v>75</v>
      </c>
      <c r="D1288" s="92" t="s">
        <v>1858</v>
      </c>
      <c r="E1288" s="92" t="s">
        <v>87</v>
      </c>
      <c r="F1288" s="92" t="s">
        <v>1808</v>
      </c>
      <c r="G1288" s="93" t="s">
        <v>133</v>
      </c>
      <c r="H1288" s="93">
        <v>11</v>
      </c>
      <c r="I1288" s="94" t="s">
        <v>20</v>
      </c>
      <c r="J1288" s="148" t="s">
        <v>428</v>
      </c>
      <c r="K1288" s="93" t="s">
        <v>429</v>
      </c>
      <c r="L1288" s="94" t="s">
        <v>430</v>
      </c>
      <c r="M1288" s="94">
        <v>12</v>
      </c>
      <c r="N1288" s="95">
        <f t="shared" si="133"/>
        <v>0</v>
      </c>
      <c r="O1288" s="201">
        <f>IF(P1288&gt;0,VLOOKUP($D1288,'BBLM COMCHECK'!$A:$S,14,0),0)</f>
        <v>0</v>
      </c>
      <c r="P1288" s="202"/>
      <c r="Q1288" s="91">
        <f t="shared" si="134"/>
        <v>0</v>
      </c>
      <c r="R1288" s="201">
        <f>IF(S1288&gt;0,VLOOKUP($D1288,'BBLM COMCHECK'!$A:$S,15,0),0)</f>
        <v>0</v>
      </c>
      <c r="S1288" s="202"/>
      <c r="T1288" s="91">
        <f t="shared" si="135"/>
        <v>0</v>
      </c>
      <c r="U1288" s="201">
        <f>IF(V1288&gt;0,VLOOKUP($D1288,'BBLM COMCHECK'!$A:$Z,25,0),0)</f>
        <v>0</v>
      </c>
      <c r="V1288" s="202"/>
      <c r="W1288" s="91">
        <f t="shared" si="136"/>
        <v>0</v>
      </c>
      <c r="X1288" s="201">
        <f>IF(Y1288&gt;0,VLOOKUP($D1288,'BBLM COMCHECK'!$A:$Z,25,0),0)</f>
        <v>0</v>
      </c>
      <c r="Y1288" s="202"/>
      <c r="Z1288" s="91">
        <f t="shared" si="137"/>
        <v>0</v>
      </c>
      <c r="AA1288" s="203" t="str">
        <f>VLOOKUP(D1288,'BBLM COMCHECK'!$A:$I,9,0)</f>
        <v>normal</v>
      </c>
      <c r="AB1288" s="204">
        <f>VLOOKUP(D1288,'BBLM COMCHECK'!$A:$L,12,0)</f>
        <v>127</v>
      </c>
      <c r="AC1288" s="201">
        <f t="shared" si="138"/>
        <v>0</v>
      </c>
      <c r="AD1288" s="94"/>
      <c r="AE1288" s="201"/>
      <c r="AF1288" s="201"/>
      <c r="AG1288" s="201"/>
      <c r="AH1288" s="201"/>
      <c r="AI1288" s="94"/>
      <c r="AJ1288" s="94"/>
      <c r="AK1288" s="87" t="s">
        <v>431</v>
      </c>
      <c r="AL1288" s="87" t="str">
        <f t="shared" si="139"/>
        <v>2026-01-15|06034|1120170000|0||0|1</v>
      </c>
      <c r="AP1288" s="198"/>
      <c r="AQ1288" s="198"/>
      <c r="AR1288" s="198"/>
      <c r="BC1288" s="87"/>
      <c r="BD1288" s="89" t="s">
        <v>432</v>
      </c>
      <c r="BE1288" s="87"/>
    </row>
    <row r="1289" spans="1:57" ht="26.25" customHeight="1">
      <c r="A1289" s="87" t="s">
        <v>835</v>
      </c>
      <c r="B1289" s="87" t="s">
        <v>75</v>
      </c>
      <c r="C1289" s="87" t="s">
        <v>75</v>
      </c>
      <c r="D1289" s="92" t="s">
        <v>1859</v>
      </c>
      <c r="E1289" s="92" t="s">
        <v>87</v>
      </c>
      <c r="F1289" s="92" t="s">
        <v>1808</v>
      </c>
      <c r="G1289" s="93" t="s">
        <v>133</v>
      </c>
      <c r="H1289" s="93">
        <v>11</v>
      </c>
      <c r="I1289" s="94" t="s">
        <v>20</v>
      </c>
      <c r="J1289" s="148" t="s">
        <v>434</v>
      </c>
      <c r="K1289" s="93" t="s">
        <v>435</v>
      </c>
      <c r="L1289" s="94" t="s">
        <v>436</v>
      </c>
      <c r="M1289" s="94">
        <v>12</v>
      </c>
      <c r="N1289" s="95">
        <f t="shared" si="133"/>
        <v>0</v>
      </c>
      <c r="O1289" s="201">
        <f>IF(P1289&gt;0,VLOOKUP($D1289,'BBLM COMCHECK'!$A:$S,14,0),0)</f>
        <v>0</v>
      </c>
      <c r="P1289" s="202"/>
      <c r="Q1289" s="91">
        <f t="shared" si="134"/>
        <v>0</v>
      </c>
      <c r="R1289" s="201">
        <f>IF(S1289&gt;0,VLOOKUP($D1289,'BBLM COMCHECK'!$A:$S,15,0),0)</f>
        <v>0</v>
      </c>
      <c r="S1289" s="202"/>
      <c r="T1289" s="91">
        <f t="shared" si="135"/>
        <v>0</v>
      </c>
      <c r="U1289" s="201">
        <f>IF(V1289&gt;0,VLOOKUP($D1289,'BBLM COMCHECK'!$A:$Z,25,0),0)</f>
        <v>0</v>
      </c>
      <c r="V1289" s="202"/>
      <c r="W1289" s="91">
        <f t="shared" si="136"/>
        <v>0</v>
      </c>
      <c r="X1289" s="201">
        <f>IF(Y1289&gt;0,VLOOKUP($D1289,'BBLM COMCHECK'!$A:$Z,25,0),0)</f>
        <v>0</v>
      </c>
      <c r="Y1289" s="202"/>
      <c r="Z1289" s="91">
        <f t="shared" si="137"/>
        <v>0</v>
      </c>
      <c r="AA1289" s="203" t="str">
        <f>VLOOKUP(D1289,'BBLM COMCHECK'!$A:$I,9,0)</f>
        <v>normal</v>
      </c>
      <c r="AB1289" s="204">
        <f>VLOOKUP(D1289,'BBLM COMCHECK'!$A:$L,12,0)</f>
        <v>111</v>
      </c>
      <c r="AC1289" s="201">
        <f t="shared" si="138"/>
        <v>0</v>
      </c>
      <c r="AD1289" s="94"/>
      <c r="AE1289" s="201"/>
      <c r="AF1289" s="201"/>
      <c r="AG1289" s="201"/>
      <c r="AH1289" s="201"/>
      <c r="AI1289" s="94"/>
      <c r="AJ1289" s="94"/>
      <c r="AK1289" s="87" t="s">
        <v>437</v>
      </c>
      <c r="AL1289" s="87" t="str">
        <f t="shared" si="139"/>
        <v>2026-01-15|06034|1121051000|0||0|1</v>
      </c>
      <c r="AP1289" s="198"/>
      <c r="AQ1289" s="198"/>
      <c r="AR1289" s="198"/>
      <c r="BC1289" s="87"/>
      <c r="BD1289" s="89" t="s">
        <v>438</v>
      </c>
      <c r="BE1289" s="87"/>
    </row>
    <row r="1290" spans="1:57" ht="26.25" customHeight="1">
      <c r="A1290" s="87" t="s">
        <v>836</v>
      </c>
      <c r="B1290" s="87" t="s">
        <v>75</v>
      </c>
      <c r="C1290" s="87" t="s">
        <v>75</v>
      </c>
      <c r="D1290" s="92" t="s">
        <v>1860</v>
      </c>
      <c r="E1290" s="92" t="s">
        <v>87</v>
      </c>
      <c r="F1290" s="92" t="s">
        <v>1808</v>
      </c>
      <c r="G1290" s="93" t="s">
        <v>133</v>
      </c>
      <c r="H1290" s="93">
        <v>21</v>
      </c>
      <c r="I1290" s="94" t="s">
        <v>24</v>
      </c>
      <c r="J1290" s="148" t="s">
        <v>440</v>
      </c>
      <c r="K1290" s="93" t="s">
        <v>441</v>
      </c>
      <c r="L1290" s="94" t="s">
        <v>442</v>
      </c>
      <c r="M1290" s="94">
        <v>48</v>
      </c>
      <c r="N1290" s="95">
        <f t="shared" si="133"/>
        <v>0</v>
      </c>
      <c r="O1290" s="201">
        <f>IF(P1290&gt;0,VLOOKUP($D1290,'BBLM COMCHECK'!$A:$S,14,0),0)</f>
        <v>0</v>
      </c>
      <c r="P1290" s="202"/>
      <c r="Q1290" s="91">
        <f t="shared" si="134"/>
        <v>0</v>
      </c>
      <c r="R1290" s="201">
        <f>IF(S1290&gt;0,VLOOKUP($D1290,'BBLM COMCHECK'!$A:$S,15,0),0)</f>
        <v>0</v>
      </c>
      <c r="S1290" s="202"/>
      <c r="T1290" s="91">
        <f t="shared" si="135"/>
        <v>0</v>
      </c>
      <c r="U1290" s="201">
        <f>IF(V1290&gt;0,VLOOKUP($D1290,'BBLM COMCHECK'!$A:$Z,25,0),0)</f>
        <v>0</v>
      </c>
      <c r="V1290" s="202"/>
      <c r="W1290" s="91">
        <f t="shared" si="136"/>
        <v>0</v>
      </c>
      <c r="X1290" s="201">
        <f>IF(Y1290&gt;0,VLOOKUP($D1290,'BBLM COMCHECK'!$A:$Z,25,0),0)</f>
        <v>0</v>
      </c>
      <c r="Y1290" s="202"/>
      <c r="Z1290" s="91">
        <f t="shared" si="137"/>
        <v>0</v>
      </c>
      <c r="AA1290" s="203" t="str">
        <f>VLOOKUP(D1290,'BBLM COMCHECK'!$A:$I,9,0)</f>
        <v>order stop</v>
      </c>
      <c r="AB1290" s="204">
        <f>VLOOKUP(D1290,'BBLM COMCHECK'!$A:$L,12,0)</f>
        <v>34508</v>
      </c>
      <c r="AC1290" s="201">
        <f t="shared" si="138"/>
        <v>0</v>
      </c>
      <c r="AD1290" s="94"/>
      <c r="AE1290" s="201"/>
      <c r="AF1290" s="201"/>
      <c r="AG1290" s="201"/>
      <c r="AH1290" s="201"/>
      <c r="AI1290" s="94"/>
      <c r="AJ1290" s="94"/>
      <c r="AK1290" s="87" t="s">
        <v>443</v>
      </c>
      <c r="AL1290" s="87" t="str">
        <f t="shared" si="139"/>
        <v>2026-01-15|06034|1137122000|0||0|1</v>
      </c>
      <c r="AP1290" s="198"/>
      <c r="AQ1290" s="198"/>
      <c r="AR1290" s="198"/>
      <c r="BC1290" s="87"/>
      <c r="BD1290" s="89" t="s">
        <v>444</v>
      </c>
      <c r="BE1290" s="87"/>
    </row>
    <row r="1291" spans="1:57" ht="26.25" customHeight="1">
      <c r="A1291" s="87" t="s">
        <v>783</v>
      </c>
      <c r="B1291" s="87" t="s">
        <v>75</v>
      </c>
      <c r="C1291" s="87" t="s">
        <v>75</v>
      </c>
      <c r="D1291" s="92" t="s">
        <v>1861</v>
      </c>
      <c r="E1291" s="92" t="s">
        <v>88</v>
      </c>
      <c r="F1291" s="92" t="s">
        <v>1862</v>
      </c>
      <c r="G1291" s="93" t="s">
        <v>133</v>
      </c>
      <c r="H1291" s="93">
        <v>26</v>
      </c>
      <c r="I1291" s="94" t="s">
        <v>25</v>
      </c>
      <c r="J1291" s="148" t="s">
        <v>134</v>
      </c>
      <c r="K1291" s="93" t="s">
        <v>135</v>
      </c>
      <c r="L1291" s="94" t="s">
        <v>136</v>
      </c>
      <c r="M1291" s="94">
        <v>20</v>
      </c>
      <c r="N1291" s="95">
        <f t="shared" si="133"/>
        <v>0</v>
      </c>
      <c r="O1291" s="201">
        <f>IF(P1291&gt;0,VLOOKUP($D1291,'BBLM COMCHECK'!$A:$S,14,0),0)</f>
        <v>0</v>
      </c>
      <c r="P1291" s="202"/>
      <c r="Q1291" s="91">
        <f t="shared" si="134"/>
        <v>0</v>
      </c>
      <c r="R1291" s="201">
        <f>IF(S1291&gt;0,VLOOKUP($D1291,'BBLM COMCHECK'!$A:$S,15,0),0)</f>
        <v>0</v>
      </c>
      <c r="S1291" s="202"/>
      <c r="T1291" s="91">
        <f t="shared" si="135"/>
        <v>0</v>
      </c>
      <c r="U1291" s="201">
        <f>IF(V1291&gt;0,VLOOKUP($D1291,'BBLM COMCHECK'!$A:$Z,25,0),0)</f>
        <v>0</v>
      </c>
      <c r="V1291" s="202"/>
      <c r="W1291" s="91">
        <f t="shared" si="136"/>
        <v>0</v>
      </c>
      <c r="X1291" s="201">
        <f>IF(Y1291&gt;0,VLOOKUP($D1291,'BBLM COMCHECK'!$A:$Z,25,0),0)</f>
        <v>0</v>
      </c>
      <c r="Y1291" s="202"/>
      <c r="Z1291" s="91">
        <f t="shared" si="137"/>
        <v>0</v>
      </c>
      <c r="AA1291" s="203" t="str">
        <f>VLOOKUP(D1291,'BBLM COMCHECK'!$A:$I,9,0)</f>
        <v>normal</v>
      </c>
      <c r="AB1291" s="204">
        <f>VLOOKUP(D1291,'BBLM COMCHECK'!$A:$L,12,0)</f>
        <v>421</v>
      </c>
      <c r="AC1291" s="201">
        <f t="shared" si="138"/>
        <v>0</v>
      </c>
      <c r="AD1291" s="94"/>
      <c r="AE1291" s="201"/>
      <c r="AF1291" s="201"/>
      <c r="AG1291" s="201"/>
      <c r="AH1291" s="201"/>
      <c r="AI1291" s="94"/>
      <c r="AJ1291" s="94"/>
      <c r="AK1291" s="87" t="s">
        <v>137</v>
      </c>
      <c r="AL1291" s="87" t="str">
        <f t="shared" si="139"/>
        <v>2026-01-15|06039|1002106000|0||0|1</v>
      </c>
      <c r="AP1291" s="198"/>
      <c r="AQ1291" s="198"/>
      <c r="AR1291" s="198"/>
      <c r="BC1291" s="87"/>
      <c r="BD1291" s="89" t="s">
        <v>138</v>
      </c>
      <c r="BE1291" s="87"/>
    </row>
    <row r="1292" spans="1:57" ht="26.25" customHeight="1">
      <c r="A1292" s="87" t="s">
        <v>785</v>
      </c>
      <c r="B1292" s="87" t="s">
        <v>75</v>
      </c>
      <c r="C1292" s="87" t="s">
        <v>75</v>
      </c>
      <c r="D1292" s="92" t="s">
        <v>1863</v>
      </c>
      <c r="E1292" s="92" t="s">
        <v>88</v>
      </c>
      <c r="F1292" s="92" t="s">
        <v>1862</v>
      </c>
      <c r="G1292" s="93" t="s">
        <v>133</v>
      </c>
      <c r="H1292" s="93">
        <v>21</v>
      </c>
      <c r="I1292" s="94" t="s">
        <v>24</v>
      </c>
      <c r="J1292" s="148" t="s">
        <v>140</v>
      </c>
      <c r="K1292" s="94"/>
      <c r="L1292" s="94" t="s">
        <v>141</v>
      </c>
      <c r="M1292" s="94">
        <v>24</v>
      </c>
      <c r="N1292" s="95">
        <f t="shared" si="133"/>
        <v>0</v>
      </c>
      <c r="O1292" s="201">
        <f>IF(P1292&gt;0,VLOOKUP($D1292,'BBLM COMCHECK'!$A:$S,14,0),0)</f>
        <v>0</v>
      </c>
      <c r="P1292" s="202"/>
      <c r="Q1292" s="91">
        <f t="shared" si="134"/>
        <v>0</v>
      </c>
      <c r="R1292" s="201">
        <f>IF(S1292&gt;0,VLOOKUP($D1292,'BBLM COMCHECK'!$A:$S,15,0),0)</f>
        <v>0</v>
      </c>
      <c r="S1292" s="202"/>
      <c r="T1292" s="91">
        <f t="shared" si="135"/>
        <v>0</v>
      </c>
      <c r="U1292" s="201">
        <f>IF(V1292&gt;0,VLOOKUP($D1292,'BBLM COMCHECK'!$A:$Z,25,0),0)</f>
        <v>0</v>
      </c>
      <c r="V1292" s="202"/>
      <c r="W1292" s="91">
        <f t="shared" si="136"/>
        <v>0</v>
      </c>
      <c r="X1292" s="201">
        <f>IF(Y1292&gt;0,VLOOKUP($D1292,'BBLM COMCHECK'!$A:$Z,25,0),0)</f>
        <v>0</v>
      </c>
      <c r="Y1292" s="202"/>
      <c r="Z1292" s="91">
        <f t="shared" si="137"/>
        <v>0</v>
      </c>
      <c r="AA1292" s="203" t="str">
        <f>VLOOKUP(D1292,'BBLM COMCHECK'!$A:$I,9,0)</f>
        <v>normal</v>
      </c>
      <c r="AB1292" s="204">
        <f>VLOOKUP(D1292,'BBLM COMCHECK'!$A:$L,12,0)</f>
        <v>3719</v>
      </c>
      <c r="AC1292" s="201">
        <f t="shared" si="138"/>
        <v>0</v>
      </c>
      <c r="AD1292" s="94"/>
      <c r="AE1292" s="201"/>
      <c r="AF1292" s="201"/>
      <c r="AG1292" s="201"/>
      <c r="AH1292" s="201"/>
      <c r="AI1292" s="94"/>
      <c r="AJ1292" s="94"/>
      <c r="AL1292" s="87" t="str">
        <f t="shared" si="139"/>
        <v>2026-01-15|06039|1004890000|0||0|1</v>
      </c>
      <c r="AP1292" s="198"/>
      <c r="BC1292" s="87"/>
      <c r="BD1292" s="89" t="s">
        <v>142</v>
      </c>
      <c r="BE1292" s="87"/>
    </row>
    <row r="1293" spans="1:57" ht="26.25" customHeight="1">
      <c r="A1293" s="87" t="s">
        <v>786</v>
      </c>
      <c r="B1293" s="87" t="s">
        <v>75</v>
      </c>
      <c r="C1293" s="87" t="s">
        <v>75</v>
      </c>
      <c r="D1293" s="92" t="s">
        <v>1864</v>
      </c>
      <c r="E1293" s="92" t="s">
        <v>88</v>
      </c>
      <c r="F1293" s="92" t="s">
        <v>1862</v>
      </c>
      <c r="G1293" s="93" t="s">
        <v>133</v>
      </c>
      <c r="H1293" s="93">
        <v>21</v>
      </c>
      <c r="I1293" s="94" t="s">
        <v>24</v>
      </c>
      <c r="J1293" s="148" t="s">
        <v>144</v>
      </c>
      <c r="K1293" s="93" t="s">
        <v>145</v>
      </c>
      <c r="L1293" s="94" t="s">
        <v>146</v>
      </c>
      <c r="M1293" s="94">
        <v>20</v>
      </c>
      <c r="N1293" s="95">
        <f t="shared" si="133"/>
        <v>0</v>
      </c>
      <c r="O1293" s="201">
        <f>IF(P1293&gt;0,VLOOKUP($D1293,'BBLM COMCHECK'!$A:$S,14,0),0)</f>
        <v>0</v>
      </c>
      <c r="P1293" s="202"/>
      <c r="Q1293" s="91">
        <f t="shared" si="134"/>
        <v>0</v>
      </c>
      <c r="R1293" s="201">
        <f>IF(S1293&gt;0,VLOOKUP($D1293,'BBLM COMCHECK'!$A:$S,15,0),0)</f>
        <v>0</v>
      </c>
      <c r="S1293" s="202"/>
      <c r="T1293" s="91">
        <f t="shared" si="135"/>
        <v>0</v>
      </c>
      <c r="U1293" s="201">
        <f>IF(V1293&gt;0,VLOOKUP($D1293,'BBLM COMCHECK'!$A:$Z,25,0),0)</f>
        <v>0</v>
      </c>
      <c r="V1293" s="202"/>
      <c r="W1293" s="91">
        <f t="shared" si="136"/>
        <v>0</v>
      </c>
      <c r="X1293" s="201">
        <f>IF(Y1293&gt;0,VLOOKUP($D1293,'BBLM COMCHECK'!$A:$Z,25,0),0)</f>
        <v>0</v>
      </c>
      <c r="Y1293" s="202"/>
      <c r="Z1293" s="91">
        <f t="shared" si="137"/>
        <v>0</v>
      </c>
      <c r="AA1293" s="203" t="str">
        <f>VLOOKUP(D1293,'BBLM COMCHECK'!$A:$I,9,0)</f>
        <v>order stop</v>
      </c>
      <c r="AB1293" s="204">
        <f>VLOOKUP(D1293,'BBLM COMCHECK'!$A:$L,12,0)</f>
        <v>3255</v>
      </c>
      <c r="AC1293" s="201">
        <f t="shared" si="138"/>
        <v>0</v>
      </c>
      <c r="AD1293" s="94"/>
      <c r="AE1293" s="201"/>
      <c r="AF1293" s="201"/>
      <c r="AG1293" s="201"/>
      <c r="AH1293" s="201"/>
      <c r="AI1293" s="94"/>
      <c r="AJ1293" s="94"/>
      <c r="AK1293" s="87" t="s">
        <v>147</v>
      </c>
      <c r="AL1293" s="87" t="str">
        <f t="shared" si="139"/>
        <v>2026-01-15|06039|1004893000|0||0|1</v>
      </c>
      <c r="AP1293" s="198"/>
      <c r="AQ1293" s="198"/>
      <c r="AR1293" s="198"/>
      <c r="BC1293" s="87"/>
      <c r="BD1293" s="89" t="s">
        <v>148</v>
      </c>
      <c r="BE1293" s="87"/>
    </row>
    <row r="1294" spans="1:57" ht="26.25" customHeight="1">
      <c r="A1294" s="87" t="s">
        <v>787</v>
      </c>
      <c r="B1294" s="87" t="s">
        <v>75</v>
      </c>
      <c r="C1294" s="87" t="s">
        <v>75</v>
      </c>
      <c r="D1294" s="92" t="s">
        <v>1865</v>
      </c>
      <c r="E1294" s="92" t="s">
        <v>88</v>
      </c>
      <c r="F1294" s="92" t="s">
        <v>1862</v>
      </c>
      <c r="G1294" s="93" t="s">
        <v>133</v>
      </c>
      <c r="H1294" s="93">
        <v>21</v>
      </c>
      <c r="I1294" s="94" t="s">
        <v>24</v>
      </c>
      <c r="J1294" s="148" t="s">
        <v>150</v>
      </c>
      <c r="K1294" s="94"/>
      <c r="L1294" s="94" t="s">
        <v>151</v>
      </c>
      <c r="M1294" s="94">
        <v>10</v>
      </c>
      <c r="N1294" s="95">
        <f t="shared" si="133"/>
        <v>0</v>
      </c>
      <c r="O1294" s="201">
        <f>IF(P1294&gt;0,VLOOKUP($D1294,'BBLM COMCHECK'!$A:$S,14,0),0)</f>
        <v>0</v>
      </c>
      <c r="P1294" s="202"/>
      <c r="Q1294" s="91">
        <f t="shared" si="134"/>
        <v>0</v>
      </c>
      <c r="R1294" s="201">
        <f>IF(S1294&gt;0,VLOOKUP($D1294,'BBLM COMCHECK'!$A:$S,15,0),0)</f>
        <v>0</v>
      </c>
      <c r="S1294" s="202"/>
      <c r="T1294" s="91">
        <f t="shared" si="135"/>
        <v>0</v>
      </c>
      <c r="U1294" s="201">
        <f>IF(V1294&gt;0,VLOOKUP($D1294,'BBLM COMCHECK'!$A:$Z,25,0),0)</f>
        <v>0</v>
      </c>
      <c r="V1294" s="202"/>
      <c r="W1294" s="91">
        <f t="shared" si="136"/>
        <v>0</v>
      </c>
      <c r="X1294" s="201">
        <f>IF(Y1294&gt;0,VLOOKUP($D1294,'BBLM COMCHECK'!$A:$Z,25,0),0)</f>
        <v>0</v>
      </c>
      <c r="Y1294" s="202"/>
      <c r="Z1294" s="91">
        <f t="shared" si="137"/>
        <v>0</v>
      </c>
      <c r="AA1294" s="203" t="str">
        <f>VLOOKUP(D1294,'BBLM COMCHECK'!$A:$I,9,0)</f>
        <v>order stop</v>
      </c>
      <c r="AB1294" s="204">
        <f>VLOOKUP(D1294,'BBLM COMCHECK'!$A:$L,12,0)</f>
        <v>1734</v>
      </c>
      <c r="AC1294" s="201">
        <f t="shared" si="138"/>
        <v>0</v>
      </c>
      <c r="AD1294" s="94"/>
      <c r="AE1294" s="201"/>
      <c r="AF1294" s="201"/>
      <c r="AG1294" s="201"/>
      <c r="AH1294" s="201"/>
      <c r="AI1294" s="94"/>
      <c r="AJ1294" s="94"/>
      <c r="AL1294" s="87" t="str">
        <f t="shared" si="139"/>
        <v>2026-01-15|06039|1005725000|0||0|1</v>
      </c>
      <c r="AP1294" s="198"/>
      <c r="BC1294" s="87"/>
      <c r="BD1294" s="89" t="s">
        <v>152</v>
      </c>
      <c r="BE1294" s="87"/>
    </row>
    <row r="1295" spans="1:57" ht="26.25" customHeight="1">
      <c r="A1295" s="87" t="s">
        <v>788</v>
      </c>
      <c r="B1295" s="87" t="s">
        <v>75</v>
      </c>
      <c r="C1295" s="87" t="s">
        <v>75</v>
      </c>
      <c r="D1295" s="92" t="s">
        <v>1866</v>
      </c>
      <c r="E1295" s="92" t="s">
        <v>88</v>
      </c>
      <c r="F1295" s="92" t="s">
        <v>1862</v>
      </c>
      <c r="G1295" s="93" t="s">
        <v>133</v>
      </c>
      <c r="H1295" s="93">
        <v>21</v>
      </c>
      <c r="I1295" s="94" t="s">
        <v>24</v>
      </c>
      <c r="J1295" s="148" t="s">
        <v>154</v>
      </c>
      <c r="K1295" s="93" t="s">
        <v>155</v>
      </c>
      <c r="L1295" s="94" t="s">
        <v>156</v>
      </c>
      <c r="M1295" s="94">
        <v>10</v>
      </c>
      <c r="N1295" s="95">
        <f t="shared" si="133"/>
        <v>0</v>
      </c>
      <c r="O1295" s="201">
        <f>IF(P1295&gt;0,VLOOKUP($D1295,'BBLM COMCHECK'!$A:$S,14,0),0)</f>
        <v>0</v>
      </c>
      <c r="P1295" s="202"/>
      <c r="Q1295" s="91">
        <f t="shared" si="134"/>
        <v>0</v>
      </c>
      <c r="R1295" s="201">
        <f>IF(S1295&gt;0,VLOOKUP($D1295,'BBLM COMCHECK'!$A:$S,15,0),0)</f>
        <v>0</v>
      </c>
      <c r="S1295" s="202"/>
      <c r="T1295" s="91">
        <f t="shared" si="135"/>
        <v>0</v>
      </c>
      <c r="U1295" s="201">
        <f>IF(V1295&gt;0,VLOOKUP($D1295,'BBLM COMCHECK'!$A:$Z,25,0),0)</f>
        <v>0</v>
      </c>
      <c r="V1295" s="202"/>
      <c r="W1295" s="91">
        <f t="shared" si="136"/>
        <v>0</v>
      </c>
      <c r="X1295" s="201">
        <f>IF(Y1295&gt;0,VLOOKUP($D1295,'BBLM COMCHECK'!$A:$Z,25,0),0)</f>
        <v>0</v>
      </c>
      <c r="Y1295" s="202"/>
      <c r="Z1295" s="91">
        <f t="shared" si="137"/>
        <v>0</v>
      </c>
      <c r="AA1295" s="203" t="str">
        <f>VLOOKUP(D1295,'BBLM COMCHECK'!$A:$I,9,0)</f>
        <v>order stop</v>
      </c>
      <c r="AB1295" s="204">
        <f>VLOOKUP(D1295,'BBLM COMCHECK'!$A:$L,12,0)</f>
        <v>1615</v>
      </c>
      <c r="AC1295" s="201">
        <f t="shared" si="138"/>
        <v>0</v>
      </c>
      <c r="AD1295" s="94"/>
      <c r="AE1295" s="201"/>
      <c r="AF1295" s="201"/>
      <c r="AG1295" s="201"/>
      <c r="AH1295" s="201"/>
      <c r="AI1295" s="94"/>
      <c r="AJ1295" s="94"/>
      <c r="AK1295" s="87" t="s">
        <v>157</v>
      </c>
      <c r="AL1295" s="87" t="str">
        <f t="shared" si="139"/>
        <v>2026-01-15|06039|1005726000|0||0|1</v>
      </c>
      <c r="AP1295" s="198"/>
      <c r="AQ1295" s="198"/>
      <c r="AR1295" s="198"/>
      <c r="BC1295" s="87"/>
      <c r="BD1295" s="89" t="s">
        <v>158</v>
      </c>
      <c r="BE1295" s="87"/>
    </row>
    <row r="1296" spans="1:57" ht="26.25" customHeight="1">
      <c r="A1296" s="87" t="s">
        <v>789</v>
      </c>
      <c r="B1296" s="87" t="s">
        <v>75</v>
      </c>
      <c r="C1296" s="87" t="s">
        <v>75</v>
      </c>
      <c r="D1296" s="92" t="s">
        <v>1867</v>
      </c>
      <c r="E1296" s="92" t="s">
        <v>88</v>
      </c>
      <c r="F1296" s="92" t="s">
        <v>1862</v>
      </c>
      <c r="G1296" s="93" t="s">
        <v>133</v>
      </c>
      <c r="H1296" s="93">
        <v>21</v>
      </c>
      <c r="I1296" s="94" t="s">
        <v>24</v>
      </c>
      <c r="J1296" s="148" t="s">
        <v>160</v>
      </c>
      <c r="K1296" s="93" t="s">
        <v>161</v>
      </c>
      <c r="L1296" s="94" t="s">
        <v>162</v>
      </c>
      <c r="M1296" s="94">
        <v>10</v>
      </c>
      <c r="N1296" s="95">
        <f t="shared" si="133"/>
        <v>0</v>
      </c>
      <c r="O1296" s="201">
        <f>IF(P1296&gt;0,VLOOKUP($D1296,'BBLM COMCHECK'!$A:$S,14,0),0)</f>
        <v>0</v>
      </c>
      <c r="P1296" s="202"/>
      <c r="Q1296" s="91">
        <f t="shared" si="134"/>
        <v>0</v>
      </c>
      <c r="R1296" s="201">
        <f>IF(S1296&gt;0,VLOOKUP($D1296,'BBLM COMCHECK'!$A:$S,15,0),0)</f>
        <v>0</v>
      </c>
      <c r="S1296" s="202"/>
      <c r="T1296" s="91">
        <f t="shared" si="135"/>
        <v>0</v>
      </c>
      <c r="U1296" s="201">
        <f>IF(V1296&gt;0,VLOOKUP($D1296,'BBLM COMCHECK'!$A:$Z,25,0),0)</f>
        <v>0</v>
      </c>
      <c r="V1296" s="202"/>
      <c r="W1296" s="91">
        <f t="shared" si="136"/>
        <v>0</v>
      </c>
      <c r="X1296" s="201">
        <f>IF(Y1296&gt;0,VLOOKUP($D1296,'BBLM COMCHECK'!$A:$Z,25,0),0)</f>
        <v>0</v>
      </c>
      <c r="Y1296" s="202"/>
      <c r="Z1296" s="91">
        <f t="shared" si="137"/>
        <v>0</v>
      </c>
      <c r="AA1296" s="203" t="str">
        <f>VLOOKUP(D1296,'BBLM COMCHECK'!$A:$I,9,0)</f>
        <v>normal</v>
      </c>
      <c r="AB1296" s="204">
        <f>VLOOKUP(D1296,'BBLM COMCHECK'!$A:$L,12,0)</f>
        <v>1410</v>
      </c>
      <c r="AC1296" s="201">
        <f t="shared" si="138"/>
        <v>0</v>
      </c>
      <c r="AD1296" s="94"/>
      <c r="AE1296" s="201"/>
      <c r="AF1296" s="201"/>
      <c r="AG1296" s="201"/>
      <c r="AH1296" s="201"/>
      <c r="AI1296" s="94"/>
      <c r="AJ1296" s="94"/>
      <c r="AK1296" s="87" t="s">
        <v>163</v>
      </c>
      <c r="AL1296" s="87" t="str">
        <f t="shared" si="139"/>
        <v>2026-01-15|06039|1015940000|0||0|1</v>
      </c>
      <c r="AP1296" s="198"/>
      <c r="AQ1296" s="198"/>
      <c r="AR1296" s="198"/>
      <c r="BC1296" s="87"/>
      <c r="BD1296" s="89" t="s">
        <v>164</v>
      </c>
      <c r="BE1296" s="87"/>
    </row>
    <row r="1297" spans="1:57" ht="26.25" customHeight="1">
      <c r="A1297" s="87" t="s">
        <v>790</v>
      </c>
      <c r="B1297" s="87" t="s">
        <v>75</v>
      </c>
      <c r="C1297" s="87" t="s">
        <v>75</v>
      </c>
      <c r="D1297" s="92" t="s">
        <v>1868</v>
      </c>
      <c r="E1297" s="92" t="s">
        <v>88</v>
      </c>
      <c r="F1297" s="92" t="s">
        <v>1862</v>
      </c>
      <c r="G1297" s="93" t="s">
        <v>133</v>
      </c>
      <c r="H1297" s="93">
        <v>11</v>
      </c>
      <c r="I1297" s="94" t="s">
        <v>20</v>
      </c>
      <c r="J1297" s="148" t="s">
        <v>166</v>
      </c>
      <c r="K1297" s="93" t="s">
        <v>167</v>
      </c>
      <c r="L1297" s="94" t="s">
        <v>168</v>
      </c>
      <c r="M1297" s="94">
        <v>12</v>
      </c>
      <c r="N1297" s="95">
        <f t="shared" si="133"/>
        <v>0</v>
      </c>
      <c r="O1297" s="201">
        <f>IF(P1297&gt;0,VLOOKUP($D1297,'BBLM COMCHECK'!$A:$S,14,0),0)</f>
        <v>0</v>
      </c>
      <c r="P1297" s="202"/>
      <c r="Q1297" s="91">
        <f t="shared" si="134"/>
        <v>0</v>
      </c>
      <c r="R1297" s="201">
        <f>IF(S1297&gt;0,VLOOKUP($D1297,'BBLM COMCHECK'!$A:$S,15,0),0)</f>
        <v>0</v>
      </c>
      <c r="S1297" s="202"/>
      <c r="T1297" s="91">
        <f t="shared" si="135"/>
        <v>0</v>
      </c>
      <c r="U1297" s="201">
        <f>IF(V1297&gt;0,VLOOKUP($D1297,'BBLM COMCHECK'!$A:$Z,25,0),0)</f>
        <v>0</v>
      </c>
      <c r="V1297" s="202"/>
      <c r="W1297" s="91">
        <f t="shared" si="136"/>
        <v>0</v>
      </c>
      <c r="X1297" s="201">
        <f>IF(Y1297&gt;0,VLOOKUP($D1297,'BBLM COMCHECK'!$A:$Z,25,0),0)</f>
        <v>0</v>
      </c>
      <c r="Y1297" s="202"/>
      <c r="Z1297" s="91">
        <f t="shared" si="137"/>
        <v>0</v>
      </c>
      <c r="AA1297" s="203" t="str">
        <f>VLOOKUP(D1297,'BBLM COMCHECK'!$A:$I,9,0)</f>
        <v>normal</v>
      </c>
      <c r="AB1297" s="204">
        <f>VLOOKUP(D1297,'BBLM COMCHECK'!$A:$L,12,0)</f>
        <v>74</v>
      </c>
      <c r="AC1297" s="201">
        <f t="shared" si="138"/>
        <v>0</v>
      </c>
      <c r="AD1297" s="94"/>
      <c r="AE1297" s="201"/>
      <c r="AF1297" s="201"/>
      <c r="AG1297" s="201"/>
      <c r="AH1297" s="201"/>
      <c r="AI1297" s="94"/>
      <c r="AJ1297" s="94"/>
      <c r="AK1297" s="87" t="s">
        <v>169</v>
      </c>
      <c r="AL1297" s="87" t="str">
        <f t="shared" si="139"/>
        <v>2026-01-15|06039|1016172000|0||0|1</v>
      </c>
      <c r="AP1297" s="198"/>
      <c r="AQ1297" s="198"/>
      <c r="AR1297" s="198"/>
      <c r="BC1297" s="87"/>
      <c r="BD1297" s="89" t="s">
        <v>170</v>
      </c>
      <c r="BE1297" s="87"/>
    </row>
    <row r="1298" spans="1:57" ht="26.25" customHeight="1">
      <c r="A1298" s="87" t="s">
        <v>791</v>
      </c>
      <c r="B1298" s="87" t="s">
        <v>75</v>
      </c>
      <c r="C1298" s="87" t="s">
        <v>75</v>
      </c>
      <c r="D1298" s="92" t="s">
        <v>1869</v>
      </c>
      <c r="E1298" s="92" t="s">
        <v>88</v>
      </c>
      <c r="F1298" s="92" t="s">
        <v>1862</v>
      </c>
      <c r="G1298" s="93" t="s">
        <v>133</v>
      </c>
      <c r="H1298" s="93">
        <v>27</v>
      </c>
      <c r="I1298" s="94" t="s">
        <v>27</v>
      </c>
      <c r="J1298" s="148" t="s">
        <v>172</v>
      </c>
      <c r="K1298" s="93" t="s">
        <v>173</v>
      </c>
      <c r="L1298" s="94" t="s">
        <v>174</v>
      </c>
      <c r="M1298" s="94">
        <v>24</v>
      </c>
      <c r="N1298" s="95">
        <f t="shared" si="133"/>
        <v>0</v>
      </c>
      <c r="O1298" s="201">
        <f>IF(P1298&gt;0,VLOOKUP($D1298,'BBLM COMCHECK'!$A:$S,14,0),0)</f>
        <v>0</v>
      </c>
      <c r="P1298" s="202"/>
      <c r="Q1298" s="91">
        <f t="shared" si="134"/>
        <v>0</v>
      </c>
      <c r="R1298" s="201">
        <f>IF(S1298&gt;0,VLOOKUP($D1298,'BBLM COMCHECK'!$A:$S,15,0),0)</f>
        <v>0</v>
      </c>
      <c r="S1298" s="202"/>
      <c r="T1298" s="91">
        <f t="shared" si="135"/>
        <v>0</v>
      </c>
      <c r="U1298" s="201">
        <f>IF(V1298&gt;0,VLOOKUP($D1298,'BBLM COMCHECK'!$A:$Z,25,0),0)</f>
        <v>0</v>
      </c>
      <c r="V1298" s="202"/>
      <c r="W1298" s="91">
        <f t="shared" si="136"/>
        <v>0</v>
      </c>
      <c r="X1298" s="201">
        <f>IF(Y1298&gt;0,VLOOKUP($D1298,'BBLM COMCHECK'!$A:$Z,25,0),0)</f>
        <v>0</v>
      </c>
      <c r="Y1298" s="202"/>
      <c r="Z1298" s="91">
        <f t="shared" si="137"/>
        <v>0</v>
      </c>
      <c r="AA1298" s="203" t="str">
        <f>VLOOKUP(D1298,'BBLM COMCHECK'!$A:$I,9,0)</f>
        <v>normal</v>
      </c>
      <c r="AB1298" s="204">
        <f>VLOOKUP(D1298,'BBLM COMCHECK'!$A:$L,12,0)</f>
        <v>2407</v>
      </c>
      <c r="AC1298" s="201">
        <f t="shared" si="138"/>
        <v>0</v>
      </c>
      <c r="AD1298" s="94"/>
      <c r="AE1298" s="201"/>
      <c r="AF1298" s="201"/>
      <c r="AG1298" s="201"/>
      <c r="AH1298" s="201"/>
      <c r="AI1298" s="94"/>
      <c r="AJ1298" s="94"/>
      <c r="AK1298" s="87" t="s">
        <v>175</v>
      </c>
      <c r="AL1298" s="87" t="str">
        <f t="shared" si="139"/>
        <v>2026-01-15|06039|1017616000|0||0|1</v>
      </c>
      <c r="AP1298" s="198"/>
      <c r="AQ1298" s="198"/>
      <c r="AR1298" s="198"/>
      <c r="BC1298" s="87"/>
      <c r="BD1298" s="89" t="s">
        <v>176</v>
      </c>
      <c r="BE1298" s="87"/>
    </row>
    <row r="1299" spans="1:57" ht="26.25" customHeight="1">
      <c r="A1299" s="87" t="s">
        <v>792</v>
      </c>
      <c r="B1299" s="87" t="s">
        <v>75</v>
      </c>
      <c r="C1299" s="87" t="s">
        <v>75</v>
      </c>
      <c r="D1299" s="92" t="s">
        <v>1870</v>
      </c>
      <c r="E1299" s="92" t="s">
        <v>88</v>
      </c>
      <c r="F1299" s="92" t="s">
        <v>1862</v>
      </c>
      <c r="G1299" s="93" t="s">
        <v>133</v>
      </c>
      <c r="H1299" s="93">
        <v>21</v>
      </c>
      <c r="I1299" s="94" t="s">
        <v>24</v>
      </c>
      <c r="J1299" s="148" t="s">
        <v>178</v>
      </c>
      <c r="K1299" s="94"/>
      <c r="L1299" s="94" t="s">
        <v>179</v>
      </c>
      <c r="M1299" s="94">
        <v>1</v>
      </c>
      <c r="N1299" s="95">
        <f t="shared" si="133"/>
        <v>0</v>
      </c>
      <c r="O1299" s="201">
        <f>IF(P1299&gt;0,VLOOKUP($D1299,'BBLM COMCHECK'!$A:$S,14,0),0)</f>
        <v>0</v>
      </c>
      <c r="P1299" s="202"/>
      <c r="Q1299" s="91">
        <f t="shared" si="134"/>
        <v>0</v>
      </c>
      <c r="R1299" s="201">
        <f>IF(S1299&gt;0,VLOOKUP($D1299,'BBLM COMCHECK'!$A:$S,15,0),0)</f>
        <v>0</v>
      </c>
      <c r="S1299" s="202"/>
      <c r="T1299" s="91">
        <f t="shared" si="135"/>
        <v>0</v>
      </c>
      <c r="U1299" s="201">
        <f>IF(V1299&gt;0,VLOOKUP($D1299,'BBLM COMCHECK'!$A:$Z,25,0),0)</f>
        <v>0</v>
      </c>
      <c r="V1299" s="202"/>
      <c r="W1299" s="91">
        <f t="shared" si="136"/>
        <v>0</v>
      </c>
      <c r="X1299" s="201">
        <f>IF(Y1299&gt;0,VLOOKUP($D1299,'BBLM COMCHECK'!$A:$Z,25,0),0)</f>
        <v>0</v>
      </c>
      <c r="Y1299" s="202"/>
      <c r="Z1299" s="91">
        <f t="shared" si="137"/>
        <v>0</v>
      </c>
      <c r="AA1299" s="203" t="str">
        <f>VLOOKUP(D1299,'BBLM COMCHECK'!$A:$I,9,0)</f>
        <v>order stop</v>
      </c>
      <c r="AB1299" s="204">
        <f>VLOOKUP(D1299,'BBLM COMCHECK'!$A:$L,12,0)</f>
        <v>84</v>
      </c>
      <c r="AC1299" s="201">
        <f t="shared" si="138"/>
        <v>0</v>
      </c>
      <c r="AD1299" s="94"/>
      <c r="AE1299" s="201"/>
      <c r="AF1299" s="201"/>
      <c r="AG1299" s="201"/>
      <c r="AH1299" s="201"/>
      <c r="AI1299" s="94"/>
      <c r="AJ1299" s="94"/>
      <c r="AL1299" s="87" t="str">
        <f t="shared" si="139"/>
        <v>2026-01-15|06039|1019929000|0||0|1</v>
      </c>
      <c r="AP1299" s="198"/>
      <c r="BC1299" s="87"/>
      <c r="BD1299" s="89" t="s">
        <v>180</v>
      </c>
      <c r="BE1299" s="87"/>
    </row>
    <row r="1300" spans="1:57" ht="26.25" customHeight="1">
      <c r="A1300" s="87" t="s">
        <v>793</v>
      </c>
      <c r="B1300" s="87" t="s">
        <v>75</v>
      </c>
      <c r="C1300" s="87" t="s">
        <v>75</v>
      </c>
      <c r="D1300" s="92" t="s">
        <v>1871</v>
      </c>
      <c r="E1300" s="92" t="s">
        <v>88</v>
      </c>
      <c r="F1300" s="92" t="s">
        <v>1862</v>
      </c>
      <c r="G1300" s="93" t="s">
        <v>133</v>
      </c>
      <c r="H1300" s="93">
        <v>21</v>
      </c>
      <c r="I1300" s="94" t="s">
        <v>24</v>
      </c>
      <c r="J1300" s="148" t="s">
        <v>182</v>
      </c>
      <c r="K1300" s="93" t="s">
        <v>183</v>
      </c>
      <c r="L1300" s="94" t="s">
        <v>184</v>
      </c>
      <c r="M1300" s="94">
        <v>1</v>
      </c>
      <c r="N1300" s="95">
        <f t="shared" si="133"/>
        <v>0</v>
      </c>
      <c r="O1300" s="201">
        <f>IF(P1300&gt;0,VLOOKUP($D1300,'BBLM COMCHECK'!$A:$S,14,0),0)</f>
        <v>0</v>
      </c>
      <c r="P1300" s="202"/>
      <c r="Q1300" s="91">
        <f t="shared" si="134"/>
        <v>0</v>
      </c>
      <c r="R1300" s="201">
        <f>IF(S1300&gt;0,VLOOKUP($D1300,'BBLM COMCHECK'!$A:$S,15,0),0)</f>
        <v>0</v>
      </c>
      <c r="S1300" s="202"/>
      <c r="T1300" s="91">
        <f t="shared" si="135"/>
        <v>0</v>
      </c>
      <c r="U1300" s="201">
        <f>IF(V1300&gt;0,VLOOKUP($D1300,'BBLM COMCHECK'!$A:$Z,25,0),0)</f>
        <v>0</v>
      </c>
      <c r="V1300" s="202"/>
      <c r="W1300" s="91">
        <f t="shared" si="136"/>
        <v>0</v>
      </c>
      <c r="X1300" s="201">
        <f>IF(Y1300&gt;0,VLOOKUP($D1300,'BBLM COMCHECK'!$A:$Z,25,0),0)</f>
        <v>0</v>
      </c>
      <c r="Y1300" s="202"/>
      <c r="Z1300" s="91">
        <f t="shared" si="137"/>
        <v>0</v>
      </c>
      <c r="AA1300" s="203" t="str">
        <f>VLOOKUP(D1300,'BBLM COMCHECK'!$A:$I,9,0)</f>
        <v>normal</v>
      </c>
      <c r="AB1300" s="204">
        <f>VLOOKUP(D1300,'BBLM COMCHECK'!$A:$L,12,0)</f>
        <v>246</v>
      </c>
      <c r="AC1300" s="201">
        <f t="shared" si="138"/>
        <v>0</v>
      </c>
      <c r="AD1300" s="94"/>
      <c r="AE1300" s="201"/>
      <c r="AF1300" s="201"/>
      <c r="AG1300" s="201"/>
      <c r="AH1300" s="201"/>
      <c r="AI1300" s="94"/>
      <c r="AJ1300" s="94"/>
      <c r="AK1300" s="87" t="s">
        <v>185</v>
      </c>
      <c r="AL1300" s="87" t="str">
        <f t="shared" si="139"/>
        <v>2026-01-15|06039|1023234000|0||0|1</v>
      </c>
      <c r="AP1300" s="198"/>
      <c r="AQ1300" s="198"/>
      <c r="AR1300" s="198"/>
      <c r="BC1300" s="87"/>
      <c r="BD1300" s="89" t="s">
        <v>186</v>
      </c>
      <c r="BE1300" s="87"/>
    </row>
    <row r="1301" spans="1:57" ht="26.25" customHeight="1">
      <c r="A1301" s="87" t="s">
        <v>794</v>
      </c>
      <c r="B1301" s="87" t="s">
        <v>75</v>
      </c>
      <c r="C1301" s="87" t="s">
        <v>75</v>
      </c>
      <c r="D1301" s="92" t="s">
        <v>1872</v>
      </c>
      <c r="E1301" s="92" t="s">
        <v>88</v>
      </c>
      <c r="F1301" s="92" t="s">
        <v>1862</v>
      </c>
      <c r="G1301" s="93" t="s">
        <v>133</v>
      </c>
      <c r="H1301" s="93">
        <v>27</v>
      </c>
      <c r="I1301" s="94" t="s">
        <v>27</v>
      </c>
      <c r="J1301" s="148" t="s">
        <v>188</v>
      </c>
      <c r="K1301" s="93" t="s">
        <v>189</v>
      </c>
      <c r="L1301" s="94" t="s">
        <v>190</v>
      </c>
      <c r="M1301" s="94">
        <v>1</v>
      </c>
      <c r="N1301" s="95">
        <f t="shared" si="133"/>
        <v>0</v>
      </c>
      <c r="O1301" s="201">
        <f>IF(P1301&gt;0,VLOOKUP($D1301,'BBLM COMCHECK'!$A:$S,14,0),0)</f>
        <v>0</v>
      </c>
      <c r="P1301" s="202"/>
      <c r="Q1301" s="91">
        <f t="shared" si="134"/>
        <v>0</v>
      </c>
      <c r="R1301" s="201">
        <f>IF(S1301&gt;0,VLOOKUP($D1301,'BBLM COMCHECK'!$A:$S,15,0),0)</f>
        <v>0</v>
      </c>
      <c r="S1301" s="202"/>
      <c r="T1301" s="91">
        <f t="shared" si="135"/>
        <v>0</v>
      </c>
      <c r="U1301" s="201">
        <f>IF(V1301&gt;0,VLOOKUP($D1301,'BBLM COMCHECK'!$A:$Z,25,0),0)</f>
        <v>0</v>
      </c>
      <c r="V1301" s="202"/>
      <c r="W1301" s="91">
        <f t="shared" si="136"/>
        <v>0</v>
      </c>
      <c r="X1301" s="201">
        <f>IF(Y1301&gt;0,VLOOKUP($D1301,'BBLM COMCHECK'!$A:$Z,25,0),0)</f>
        <v>0</v>
      </c>
      <c r="Y1301" s="202"/>
      <c r="Z1301" s="91">
        <f t="shared" si="137"/>
        <v>0</v>
      </c>
      <c r="AA1301" s="203" t="str">
        <f>VLOOKUP(D1301,'BBLM COMCHECK'!$A:$I,9,0)</f>
        <v>normal</v>
      </c>
      <c r="AB1301" s="204">
        <f>VLOOKUP(D1301,'BBLM COMCHECK'!$A:$L,12,0)</f>
        <v>10</v>
      </c>
      <c r="AC1301" s="201">
        <f t="shared" si="138"/>
        <v>0</v>
      </c>
      <c r="AD1301" s="94"/>
      <c r="AE1301" s="201"/>
      <c r="AF1301" s="201"/>
      <c r="AG1301" s="201"/>
      <c r="AH1301" s="201"/>
      <c r="AI1301" s="94"/>
      <c r="AJ1301" s="94"/>
      <c r="AK1301" s="87" t="s">
        <v>191</v>
      </c>
      <c r="AL1301" s="87" t="str">
        <f t="shared" si="139"/>
        <v>2026-01-15|06039|1025539000|0||0|1</v>
      </c>
      <c r="AP1301" s="198"/>
      <c r="AQ1301" s="198"/>
      <c r="AR1301" s="198"/>
      <c r="BC1301" s="87"/>
      <c r="BD1301" s="89" t="s">
        <v>192</v>
      </c>
      <c r="BE1301" s="87"/>
    </row>
    <row r="1302" spans="1:57" ht="26.25" customHeight="1">
      <c r="A1302" s="87" t="s">
        <v>795</v>
      </c>
      <c r="B1302" s="87" t="s">
        <v>75</v>
      </c>
      <c r="C1302" s="87" t="s">
        <v>75</v>
      </c>
      <c r="D1302" s="92" t="s">
        <v>1873</v>
      </c>
      <c r="E1302" s="92" t="s">
        <v>88</v>
      </c>
      <c r="F1302" s="92" t="s">
        <v>1862</v>
      </c>
      <c r="G1302" s="93" t="s">
        <v>133</v>
      </c>
      <c r="H1302" s="93">
        <v>11</v>
      </c>
      <c r="I1302" s="94" t="s">
        <v>20</v>
      </c>
      <c r="J1302" s="148" t="s">
        <v>194</v>
      </c>
      <c r="K1302" s="93" t="s">
        <v>195</v>
      </c>
      <c r="L1302" s="94" t="s">
        <v>196</v>
      </c>
      <c r="M1302" s="94">
        <v>8</v>
      </c>
      <c r="N1302" s="95">
        <f t="shared" si="133"/>
        <v>0</v>
      </c>
      <c r="O1302" s="201">
        <f>IF(P1302&gt;0,VLOOKUP($D1302,'BBLM COMCHECK'!$A:$S,14,0),0)</f>
        <v>0</v>
      </c>
      <c r="P1302" s="202"/>
      <c r="Q1302" s="91">
        <f t="shared" si="134"/>
        <v>0</v>
      </c>
      <c r="R1302" s="201">
        <f>IF(S1302&gt;0,VLOOKUP($D1302,'BBLM COMCHECK'!$A:$S,15,0),0)</f>
        <v>0</v>
      </c>
      <c r="S1302" s="202"/>
      <c r="T1302" s="91">
        <f t="shared" si="135"/>
        <v>0</v>
      </c>
      <c r="U1302" s="201">
        <f>IF(V1302&gt;0,VLOOKUP($D1302,'BBLM COMCHECK'!$A:$Z,25,0),0)</f>
        <v>0</v>
      </c>
      <c r="V1302" s="202"/>
      <c r="W1302" s="91">
        <f t="shared" si="136"/>
        <v>0</v>
      </c>
      <c r="X1302" s="201">
        <f>IF(Y1302&gt;0,VLOOKUP($D1302,'BBLM COMCHECK'!$A:$Z,25,0),0)</f>
        <v>0</v>
      </c>
      <c r="Y1302" s="202"/>
      <c r="Z1302" s="91">
        <f t="shared" si="137"/>
        <v>0</v>
      </c>
      <c r="AA1302" s="203" t="str">
        <f>VLOOKUP(D1302,'BBLM COMCHECK'!$A:$I,9,0)</f>
        <v>normal</v>
      </c>
      <c r="AB1302" s="204">
        <f>VLOOKUP(D1302,'BBLM COMCHECK'!$A:$L,12,0)</f>
        <v>184</v>
      </c>
      <c r="AC1302" s="201">
        <f t="shared" si="138"/>
        <v>0</v>
      </c>
      <c r="AD1302" s="94"/>
      <c r="AE1302" s="201"/>
      <c r="AF1302" s="201"/>
      <c r="AG1302" s="201"/>
      <c r="AH1302" s="201"/>
      <c r="AI1302" s="94"/>
      <c r="AJ1302" s="94"/>
      <c r="AK1302" s="87" t="s">
        <v>197</v>
      </c>
      <c r="AL1302" s="87" t="str">
        <f t="shared" si="139"/>
        <v>2026-01-15|06039|1032759000|0||0|1</v>
      </c>
      <c r="AP1302" s="198"/>
      <c r="AQ1302" s="198"/>
      <c r="AR1302" s="198"/>
      <c r="BC1302" s="87"/>
      <c r="BD1302" s="89" t="s">
        <v>198</v>
      </c>
      <c r="BE1302" s="87"/>
    </row>
    <row r="1303" spans="1:57" ht="26.25" customHeight="1">
      <c r="A1303" s="87" t="s">
        <v>796</v>
      </c>
      <c r="B1303" s="87" t="s">
        <v>75</v>
      </c>
      <c r="C1303" s="87" t="s">
        <v>75</v>
      </c>
      <c r="D1303" s="92" t="s">
        <v>1874</v>
      </c>
      <c r="E1303" s="92" t="s">
        <v>88</v>
      </c>
      <c r="F1303" s="92" t="s">
        <v>1862</v>
      </c>
      <c r="G1303" s="93" t="s">
        <v>133</v>
      </c>
      <c r="H1303" s="93">
        <v>21</v>
      </c>
      <c r="I1303" s="94" t="s">
        <v>24</v>
      </c>
      <c r="J1303" s="148" t="s">
        <v>200</v>
      </c>
      <c r="K1303" s="93" t="s">
        <v>201</v>
      </c>
      <c r="L1303" s="94" t="s">
        <v>202</v>
      </c>
      <c r="M1303" s="94">
        <v>20</v>
      </c>
      <c r="N1303" s="95">
        <f t="shared" si="133"/>
        <v>0</v>
      </c>
      <c r="O1303" s="201">
        <f>IF(P1303&gt;0,VLOOKUP($D1303,'BBLM COMCHECK'!$A:$S,14,0),0)</f>
        <v>0</v>
      </c>
      <c r="P1303" s="202"/>
      <c r="Q1303" s="91">
        <f t="shared" si="134"/>
        <v>0</v>
      </c>
      <c r="R1303" s="201">
        <f>IF(S1303&gt;0,VLOOKUP($D1303,'BBLM COMCHECK'!$A:$S,15,0),0)</f>
        <v>0</v>
      </c>
      <c r="S1303" s="202"/>
      <c r="T1303" s="91">
        <f t="shared" si="135"/>
        <v>0</v>
      </c>
      <c r="U1303" s="201">
        <f>IF(V1303&gt;0,VLOOKUP($D1303,'BBLM COMCHECK'!$A:$Z,25,0),0)</f>
        <v>0</v>
      </c>
      <c r="V1303" s="202"/>
      <c r="W1303" s="91">
        <f t="shared" si="136"/>
        <v>0</v>
      </c>
      <c r="X1303" s="201">
        <f>IF(Y1303&gt;0,VLOOKUP($D1303,'BBLM COMCHECK'!$A:$Z,25,0),0)</f>
        <v>0</v>
      </c>
      <c r="Y1303" s="202"/>
      <c r="Z1303" s="91">
        <f t="shared" si="137"/>
        <v>0</v>
      </c>
      <c r="AA1303" s="203" t="str">
        <f>VLOOKUP(D1303,'BBLM COMCHECK'!$A:$I,9,0)</f>
        <v>normal</v>
      </c>
      <c r="AB1303" s="204">
        <f>VLOOKUP(D1303,'BBLM COMCHECK'!$A:$L,12,0)</f>
        <v>126</v>
      </c>
      <c r="AC1303" s="201">
        <f t="shared" si="138"/>
        <v>0</v>
      </c>
      <c r="AD1303" s="94"/>
      <c r="AE1303" s="201"/>
      <c r="AF1303" s="201"/>
      <c r="AG1303" s="201"/>
      <c r="AH1303" s="201"/>
      <c r="AI1303" s="94"/>
      <c r="AJ1303" s="94"/>
      <c r="AK1303" s="87" t="s">
        <v>203</v>
      </c>
      <c r="AL1303" s="87" t="str">
        <f t="shared" si="139"/>
        <v>2026-01-15|06039|1035433000|0||0|1</v>
      </c>
      <c r="AP1303" s="198"/>
      <c r="AQ1303" s="198"/>
      <c r="AR1303" s="198"/>
      <c r="BC1303" s="87"/>
      <c r="BD1303" s="89" t="s">
        <v>204</v>
      </c>
      <c r="BE1303" s="87"/>
    </row>
    <row r="1304" spans="1:57" ht="26.25" customHeight="1">
      <c r="A1304" s="87" t="s">
        <v>797</v>
      </c>
      <c r="B1304" s="87" t="s">
        <v>75</v>
      </c>
      <c r="C1304" s="87" t="s">
        <v>75</v>
      </c>
      <c r="D1304" s="92" t="s">
        <v>1875</v>
      </c>
      <c r="E1304" s="92" t="s">
        <v>88</v>
      </c>
      <c r="F1304" s="92" t="s">
        <v>1862</v>
      </c>
      <c r="G1304" s="93" t="s">
        <v>133</v>
      </c>
      <c r="H1304" s="93">
        <v>17</v>
      </c>
      <c r="I1304" s="94" t="s">
        <v>22</v>
      </c>
      <c r="J1304" s="148" t="s">
        <v>206</v>
      </c>
      <c r="K1304" s="93" t="s">
        <v>207</v>
      </c>
      <c r="L1304" s="94" t="s">
        <v>208</v>
      </c>
      <c r="M1304" s="94">
        <v>20</v>
      </c>
      <c r="N1304" s="95">
        <f t="shared" si="133"/>
        <v>0</v>
      </c>
      <c r="O1304" s="201">
        <f>IF(P1304&gt;0,VLOOKUP($D1304,'BBLM COMCHECK'!$A:$S,14,0),0)</f>
        <v>0</v>
      </c>
      <c r="P1304" s="202"/>
      <c r="Q1304" s="91">
        <f t="shared" si="134"/>
        <v>0</v>
      </c>
      <c r="R1304" s="201">
        <f>IF(S1304&gt;0,VLOOKUP($D1304,'BBLM COMCHECK'!$A:$S,15,0),0)</f>
        <v>0</v>
      </c>
      <c r="S1304" s="202"/>
      <c r="T1304" s="91">
        <f t="shared" si="135"/>
        <v>0</v>
      </c>
      <c r="U1304" s="201">
        <f>IF(V1304&gt;0,VLOOKUP($D1304,'BBLM COMCHECK'!$A:$Z,25,0),0)</f>
        <v>0</v>
      </c>
      <c r="V1304" s="202"/>
      <c r="W1304" s="91">
        <f t="shared" si="136"/>
        <v>0</v>
      </c>
      <c r="X1304" s="201">
        <f>IF(Y1304&gt;0,VLOOKUP($D1304,'BBLM COMCHECK'!$A:$Z,25,0),0)</f>
        <v>0</v>
      </c>
      <c r="Y1304" s="202"/>
      <c r="Z1304" s="91">
        <f t="shared" si="137"/>
        <v>0</v>
      </c>
      <c r="AA1304" s="203" t="str">
        <f>VLOOKUP(D1304,'BBLM COMCHECK'!$A:$I,9,0)</f>
        <v>order stop</v>
      </c>
      <c r="AB1304" s="204">
        <f>VLOOKUP(D1304,'BBLM COMCHECK'!$A:$L,12,0)</f>
        <v>3953</v>
      </c>
      <c r="AC1304" s="201">
        <f t="shared" si="138"/>
        <v>0</v>
      </c>
      <c r="AD1304" s="94"/>
      <c r="AE1304" s="201"/>
      <c r="AF1304" s="201"/>
      <c r="AG1304" s="201"/>
      <c r="AH1304" s="201"/>
      <c r="AI1304" s="94"/>
      <c r="AJ1304" s="94"/>
      <c r="AK1304" s="87" t="s">
        <v>209</v>
      </c>
      <c r="AL1304" s="87" t="str">
        <f t="shared" si="139"/>
        <v>2026-01-15|06039|1035633000|0||0|1</v>
      </c>
      <c r="AP1304" s="198"/>
      <c r="AQ1304" s="198"/>
      <c r="AR1304" s="198"/>
      <c r="BC1304" s="87"/>
      <c r="BD1304" s="89" t="s">
        <v>210</v>
      </c>
      <c r="BE1304" s="87"/>
    </row>
    <row r="1305" spans="1:57" ht="26.25" customHeight="1">
      <c r="A1305" s="87" t="s">
        <v>798</v>
      </c>
      <c r="B1305" s="87" t="s">
        <v>75</v>
      </c>
      <c r="C1305" s="87" t="s">
        <v>75</v>
      </c>
      <c r="D1305" s="92" t="s">
        <v>1876</v>
      </c>
      <c r="E1305" s="92" t="s">
        <v>88</v>
      </c>
      <c r="F1305" s="92" t="s">
        <v>1862</v>
      </c>
      <c r="G1305" s="93" t="s">
        <v>133</v>
      </c>
      <c r="H1305" s="93">
        <v>17</v>
      </c>
      <c r="I1305" s="94" t="s">
        <v>22</v>
      </c>
      <c r="J1305" s="148" t="s">
        <v>212</v>
      </c>
      <c r="K1305" s="93" t="s">
        <v>213</v>
      </c>
      <c r="L1305" s="94" t="s">
        <v>214</v>
      </c>
      <c r="M1305" s="94">
        <v>20</v>
      </c>
      <c r="N1305" s="95">
        <f t="shared" si="133"/>
        <v>0</v>
      </c>
      <c r="O1305" s="201">
        <f>IF(P1305&gt;0,VLOOKUP($D1305,'BBLM COMCHECK'!$A:$S,14,0),0)</f>
        <v>0</v>
      </c>
      <c r="P1305" s="202"/>
      <c r="Q1305" s="91">
        <f t="shared" si="134"/>
        <v>0</v>
      </c>
      <c r="R1305" s="201">
        <f>IF(S1305&gt;0,VLOOKUP($D1305,'BBLM COMCHECK'!$A:$S,15,0),0)</f>
        <v>0</v>
      </c>
      <c r="S1305" s="202"/>
      <c r="T1305" s="91">
        <f t="shared" si="135"/>
        <v>0</v>
      </c>
      <c r="U1305" s="201">
        <f>IF(V1305&gt;0,VLOOKUP($D1305,'BBLM COMCHECK'!$A:$Z,25,0),0)</f>
        <v>0</v>
      </c>
      <c r="V1305" s="202"/>
      <c r="W1305" s="91">
        <f t="shared" si="136"/>
        <v>0</v>
      </c>
      <c r="X1305" s="201">
        <f>IF(Y1305&gt;0,VLOOKUP($D1305,'BBLM COMCHECK'!$A:$Z,25,0),0)</f>
        <v>0</v>
      </c>
      <c r="Y1305" s="202"/>
      <c r="Z1305" s="91">
        <f t="shared" si="137"/>
        <v>0</v>
      </c>
      <c r="AA1305" s="203" t="str">
        <f>VLOOKUP(D1305,'BBLM COMCHECK'!$A:$I,9,0)</f>
        <v>order stop</v>
      </c>
      <c r="AB1305" s="204">
        <f>VLOOKUP(D1305,'BBLM COMCHECK'!$A:$L,12,0)</f>
        <v>2053</v>
      </c>
      <c r="AC1305" s="201">
        <f t="shared" si="138"/>
        <v>0</v>
      </c>
      <c r="AD1305" s="94"/>
      <c r="AE1305" s="201"/>
      <c r="AF1305" s="201"/>
      <c r="AG1305" s="201"/>
      <c r="AH1305" s="201"/>
      <c r="AI1305" s="94"/>
      <c r="AJ1305" s="94"/>
      <c r="AK1305" s="87" t="s">
        <v>215</v>
      </c>
      <c r="AL1305" s="87" t="str">
        <f t="shared" si="139"/>
        <v>2026-01-15|06039|1035634000|0||0|1</v>
      </c>
      <c r="AP1305" s="198"/>
      <c r="AQ1305" s="198"/>
      <c r="AR1305" s="198"/>
      <c r="BC1305" s="87"/>
      <c r="BD1305" s="89" t="s">
        <v>216</v>
      </c>
      <c r="BE1305" s="87"/>
    </row>
    <row r="1306" spans="1:57" ht="26.25" customHeight="1">
      <c r="A1306" s="87" t="s">
        <v>799</v>
      </c>
      <c r="B1306" s="87" t="s">
        <v>75</v>
      </c>
      <c r="C1306" s="87" t="s">
        <v>75</v>
      </c>
      <c r="D1306" s="92" t="s">
        <v>1877</v>
      </c>
      <c r="E1306" s="92" t="s">
        <v>88</v>
      </c>
      <c r="F1306" s="92" t="s">
        <v>1862</v>
      </c>
      <c r="G1306" s="93" t="s">
        <v>133</v>
      </c>
      <c r="H1306" s="93">
        <v>27</v>
      </c>
      <c r="I1306" s="94" t="s">
        <v>27</v>
      </c>
      <c r="J1306" s="148" t="s">
        <v>218</v>
      </c>
      <c r="K1306" s="93" t="s">
        <v>219</v>
      </c>
      <c r="L1306" s="94" t="s">
        <v>220</v>
      </c>
      <c r="M1306" s="94">
        <v>12</v>
      </c>
      <c r="N1306" s="95">
        <f t="shared" si="133"/>
        <v>0</v>
      </c>
      <c r="O1306" s="201">
        <f>IF(P1306&gt;0,VLOOKUP($D1306,'BBLM COMCHECK'!$A:$S,14,0),0)</f>
        <v>0</v>
      </c>
      <c r="P1306" s="202"/>
      <c r="Q1306" s="91">
        <f t="shared" si="134"/>
        <v>0</v>
      </c>
      <c r="R1306" s="201">
        <f>IF(S1306&gt;0,VLOOKUP($D1306,'BBLM COMCHECK'!$A:$S,15,0),0)</f>
        <v>0</v>
      </c>
      <c r="S1306" s="202"/>
      <c r="T1306" s="91">
        <f t="shared" si="135"/>
        <v>0</v>
      </c>
      <c r="U1306" s="201">
        <f>IF(V1306&gt;0,VLOOKUP($D1306,'BBLM COMCHECK'!$A:$Z,25,0),0)</f>
        <v>0</v>
      </c>
      <c r="V1306" s="202"/>
      <c r="W1306" s="91">
        <f t="shared" si="136"/>
        <v>0</v>
      </c>
      <c r="X1306" s="201">
        <f>IF(Y1306&gt;0,VLOOKUP($D1306,'BBLM COMCHECK'!$A:$Z,25,0),0)</f>
        <v>0</v>
      </c>
      <c r="Y1306" s="202"/>
      <c r="Z1306" s="91">
        <f t="shared" si="137"/>
        <v>0</v>
      </c>
      <c r="AA1306" s="203" t="str">
        <f>VLOOKUP(D1306,'BBLM COMCHECK'!$A:$I,9,0)</f>
        <v>normal</v>
      </c>
      <c r="AB1306" s="204">
        <f>VLOOKUP(D1306,'BBLM COMCHECK'!$A:$L,12,0)</f>
        <v>43</v>
      </c>
      <c r="AC1306" s="201">
        <f t="shared" si="138"/>
        <v>0</v>
      </c>
      <c r="AD1306" s="94"/>
      <c r="AE1306" s="201"/>
      <c r="AF1306" s="201"/>
      <c r="AG1306" s="201"/>
      <c r="AH1306" s="201"/>
      <c r="AI1306" s="94"/>
      <c r="AJ1306" s="94"/>
      <c r="AK1306" s="87" t="s">
        <v>221</v>
      </c>
      <c r="AL1306" s="87" t="str">
        <f t="shared" si="139"/>
        <v>2026-01-15|06039|1038886000|0||0|1</v>
      </c>
      <c r="AP1306" s="198"/>
      <c r="AQ1306" s="198"/>
      <c r="AR1306" s="198"/>
      <c r="BC1306" s="87"/>
      <c r="BD1306" s="89" t="s">
        <v>222</v>
      </c>
      <c r="BE1306" s="87"/>
    </row>
    <row r="1307" spans="1:57" ht="26.25" customHeight="1">
      <c r="A1307" s="87" t="s">
        <v>800</v>
      </c>
      <c r="B1307" s="87" t="s">
        <v>75</v>
      </c>
      <c r="C1307" s="87" t="s">
        <v>75</v>
      </c>
      <c r="D1307" s="92" t="s">
        <v>1878</v>
      </c>
      <c r="E1307" s="92" t="s">
        <v>88</v>
      </c>
      <c r="F1307" s="92" t="s">
        <v>1862</v>
      </c>
      <c r="G1307" s="93" t="s">
        <v>133</v>
      </c>
      <c r="H1307" s="93">
        <v>27</v>
      </c>
      <c r="I1307" s="94" t="s">
        <v>27</v>
      </c>
      <c r="J1307" s="148" t="s">
        <v>224</v>
      </c>
      <c r="K1307" s="93" t="s">
        <v>225</v>
      </c>
      <c r="L1307" s="94" t="s">
        <v>226</v>
      </c>
      <c r="M1307" s="94">
        <v>1</v>
      </c>
      <c r="N1307" s="95">
        <f t="shared" si="133"/>
        <v>0</v>
      </c>
      <c r="O1307" s="201">
        <f>IF(P1307&gt;0,VLOOKUP($D1307,'BBLM COMCHECK'!$A:$S,14,0),0)</f>
        <v>0</v>
      </c>
      <c r="P1307" s="202"/>
      <c r="Q1307" s="91">
        <f t="shared" si="134"/>
        <v>0</v>
      </c>
      <c r="R1307" s="201">
        <f>IF(S1307&gt;0,VLOOKUP($D1307,'BBLM COMCHECK'!$A:$S,15,0),0)</f>
        <v>0</v>
      </c>
      <c r="S1307" s="202"/>
      <c r="T1307" s="91">
        <f t="shared" si="135"/>
        <v>0</v>
      </c>
      <c r="U1307" s="201">
        <f>IF(V1307&gt;0,VLOOKUP($D1307,'BBLM COMCHECK'!$A:$Z,25,0),0)</f>
        <v>0</v>
      </c>
      <c r="V1307" s="202"/>
      <c r="W1307" s="91">
        <f t="shared" si="136"/>
        <v>0</v>
      </c>
      <c r="X1307" s="201">
        <f>IF(Y1307&gt;0,VLOOKUP($D1307,'BBLM COMCHECK'!$A:$Z,25,0),0)</f>
        <v>0</v>
      </c>
      <c r="Y1307" s="202"/>
      <c r="Z1307" s="91">
        <f t="shared" si="137"/>
        <v>0</v>
      </c>
      <c r="AA1307" s="203" t="str">
        <f>VLOOKUP(D1307,'BBLM COMCHECK'!$A:$I,9,0)</f>
        <v>order stop</v>
      </c>
      <c r="AB1307" s="204">
        <f>VLOOKUP(D1307,'BBLM COMCHECK'!$A:$L,12,0)</f>
        <v>160</v>
      </c>
      <c r="AC1307" s="201">
        <f t="shared" si="138"/>
        <v>0</v>
      </c>
      <c r="AD1307" s="94"/>
      <c r="AE1307" s="201"/>
      <c r="AF1307" s="201"/>
      <c r="AG1307" s="201"/>
      <c r="AH1307" s="201"/>
      <c r="AI1307" s="94"/>
      <c r="AJ1307" s="94"/>
      <c r="AK1307" s="87" t="s">
        <v>227</v>
      </c>
      <c r="AL1307" s="87" t="str">
        <f t="shared" si="139"/>
        <v>2026-01-15|06039|1038932000|0||0|1</v>
      </c>
      <c r="AP1307" s="198"/>
      <c r="AQ1307" s="198"/>
      <c r="AR1307" s="198"/>
      <c r="BC1307" s="87"/>
      <c r="BD1307" s="89" t="s">
        <v>228</v>
      </c>
      <c r="BE1307" s="87"/>
    </row>
    <row r="1308" spans="1:57" ht="26.25" customHeight="1">
      <c r="A1308" s="87" t="s">
        <v>801</v>
      </c>
      <c r="B1308" s="87" t="s">
        <v>75</v>
      </c>
      <c r="C1308" s="87" t="s">
        <v>75</v>
      </c>
      <c r="D1308" s="92" t="s">
        <v>1879</v>
      </c>
      <c r="E1308" s="92" t="s">
        <v>88</v>
      </c>
      <c r="F1308" s="92" t="s">
        <v>1862</v>
      </c>
      <c r="G1308" s="93" t="s">
        <v>133</v>
      </c>
      <c r="H1308" s="93">
        <v>26</v>
      </c>
      <c r="I1308" s="94" t="s">
        <v>25</v>
      </c>
      <c r="J1308" s="148" t="s">
        <v>230</v>
      </c>
      <c r="K1308" s="93" t="s">
        <v>231</v>
      </c>
      <c r="L1308" s="94" t="s">
        <v>232</v>
      </c>
      <c r="M1308" s="94">
        <v>12</v>
      </c>
      <c r="N1308" s="95">
        <f t="shared" si="133"/>
        <v>0</v>
      </c>
      <c r="O1308" s="201">
        <f>IF(P1308&gt;0,VLOOKUP($D1308,'BBLM COMCHECK'!$A:$S,14,0),0)</f>
        <v>0</v>
      </c>
      <c r="P1308" s="202"/>
      <c r="Q1308" s="91">
        <f t="shared" si="134"/>
        <v>0</v>
      </c>
      <c r="R1308" s="201">
        <f>IF(S1308&gt;0,VLOOKUP($D1308,'BBLM COMCHECK'!$A:$S,15,0),0)</f>
        <v>0</v>
      </c>
      <c r="S1308" s="202"/>
      <c r="T1308" s="91">
        <f t="shared" si="135"/>
        <v>0</v>
      </c>
      <c r="U1308" s="201">
        <f>IF(V1308&gt;0,VLOOKUP($D1308,'BBLM COMCHECK'!$A:$Z,25,0),0)</f>
        <v>0</v>
      </c>
      <c r="V1308" s="202"/>
      <c r="W1308" s="91">
        <f t="shared" si="136"/>
        <v>0</v>
      </c>
      <c r="X1308" s="201">
        <f>IF(Y1308&gt;0,VLOOKUP($D1308,'BBLM COMCHECK'!$A:$Z,25,0),0)</f>
        <v>0</v>
      </c>
      <c r="Y1308" s="202"/>
      <c r="Z1308" s="91">
        <f t="shared" si="137"/>
        <v>0</v>
      </c>
      <c r="AA1308" s="203" t="str">
        <f>VLOOKUP(D1308,'BBLM COMCHECK'!$A:$I,9,0)</f>
        <v>order stop</v>
      </c>
      <c r="AB1308" s="204">
        <f>VLOOKUP(D1308,'BBLM COMCHECK'!$A:$L,12,0)</f>
        <v>3464</v>
      </c>
      <c r="AC1308" s="201">
        <f t="shared" si="138"/>
        <v>0</v>
      </c>
      <c r="AD1308" s="94"/>
      <c r="AE1308" s="201"/>
      <c r="AF1308" s="201"/>
      <c r="AG1308" s="201"/>
      <c r="AH1308" s="201"/>
      <c r="AI1308" s="94"/>
      <c r="AJ1308" s="94"/>
      <c r="AK1308" s="87" t="s">
        <v>233</v>
      </c>
      <c r="AL1308" s="87" t="str">
        <f t="shared" si="139"/>
        <v>2026-01-15|06039|1055785000|0||0|1</v>
      </c>
      <c r="AP1308" s="198"/>
      <c r="AQ1308" s="198"/>
      <c r="AR1308" s="198"/>
      <c r="BC1308" s="87"/>
      <c r="BD1308" s="89" t="s">
        <v>234</v>
      </c>
      <c r="BE1308" s="87"/>
    </row>
    <row r="1309" spans="1:57" ht="26.25" customHeight="1">
      <c r="A1309" s="87" t="s">
        <v>802</v>
      </c>
      <c r="B1309" s="87" t="s">
        <v>75</v>
      </c>
      <c r="C1309" s="87" t="s">
        <v>75</v>
      </c>
      <c r="D1309" s="92" t="s">
        <v>1880</v>
      </c>
      <c r="E1309" s="92" t="s">
        <v>88</v>
      </c>
      <c r="F1309" s="92" t="s">
        <v>1862</v>
      </c>
      <c r="G1309" s="93" t="s">
        <v>133</v>
      </c>
      <c r="H1309" s="93">
        <v>27</v>
      </c>
      <c r="I1309" s="94" t="s">
        <v>27</v>
      </c>
      <c r="J1309" s="148" t="s">
        <v>236</v>
      </c>
      <c r="K1309" s="93" t="s">
        <v>237</v>
      </c>
      <c r="L1309" s="94" t="s">
        <v>238</v>
      </c>
      <c r="M1309" s="94">
        <v>12</v>
      </c>
      <c r="N1309" s="95">
        <f t="shared" si="133"/>
        <v>0</v>
      </c>
      <c r="O1309" s="201">
        <f>IF(P1309&gt;0,VLOOKUP($D1309,'BBLM COMCHECK'!$A:$S,14,0),0)</f>
        <v>0</v>
      </c>
      <c r="P1309" s="202"/>
      <c r="Q1309" s="91">
        <f t="shared" si="134"/>
        <v>0</v>
      </c>
      <c r="R1309" s="201">
        <f>IF(S1309&gt;0,VLOOKUP($D1309,'BBLM COMCHECK'!$A:$S,15,0),0)</f>
        <v>0</v>
      </c>
      <c r="S1309" s="202"/>
      <c r="T1309" s="91">
        <f t="shared" si="135"/>
        <v>0</v>
      </c>
      <c r="U1309" s="201">
        <f>IF(V1309&gt;0,VLOOKUP($D1309,'BBLM COMCHECK'!$A:$Z,25,0),0)</f>
        <v>0</v>
      </c>
      <c r="V1309" s="202"/>
      <c r="W1309" s="91">
        <f t="shared" si="136"/>
        <v>0</v>
      </c>
      <c r="X1309" s="201">
        <f>IF(Y1309&gt;0,VLOOKUP($D1309,'BBLM COMCHECK'!$A:$Z,25,0),0)</f>
        <v>0</v>
      </c>
      <c r="Y1309" s="202"/>
      <c r="Z1309" s="91">
        <f t="shared" si="137"/>
        <v>0</v>
      </c>
      <c r="AA1309" s="203" t="str">
        <f>VLOOKUP(D1309,'BBLM COMCHECK'!$A:$I,9,0)</f>
        <v>normal</v>
      </c>
      <c r="AB1309" s="204">
        <f>VLOOKUP(D1309,'BBLM COMCHECK'!$A:$L,12,0)</f>
        <v>305</v>
      </c>
      <c r="AC1309" s="201">
        <f t="shared" si="138"/>
        <v>0</v>
      </c>
      <c r="AD1309" s="94"/>
      <c r="AE1309" s="201"/>
      <c r="AF1309" s="201"/>
      <c r="AG1309" s="201"/>
      <c r="AH1309" s="201"/>
      <c r="AI1309" s="94"/>
      <c r="AJ1309" s="94"/>
      <c r="AK1309" s="87" t="s">
        <v>239</v>
      </c>
      <c r="AL1309" s="87" t="str">
        <f t="shared" si="139"/>
        <v>2026-01-15|06039|1058499000|0||0|1</v>
      </c>
      <c r="AP1309" s="198"/>
      <c r="AQ1309" s="198"/>
      <c r="AR1309" s="198"/>
      <c r="BC1309" s="87"/>
      <c r="BD1309" s="89" t="s">
        <v>240</v>
      </c>
      <c r="BE1309" s="87"/>
    </row>
    <row r="1310" spans="1:57" ht="26.25" customHeight="1">
      <c r="A1310" s="87" t="s">
        <v>803</v>
      </c>
      <c r="B1310" s="87" t="s">
        <v>75</v>
      </c>
      <c r="C1310" s="87" t="s">
        <v>75</v>
      </c>
      <c r="D1310" s="92" t="s">
        <v>1881</v>
      </c>
      <c r="E1310" s="92" t="s">
        <v>88</v>
      </c>
      <c r="F1310" s="92" t="s">
        <v>1862</v>
      </c>
      <c r="G1310" s="93" t="s">
        <v>133</v>
      </c>
      <c r="H1310" s="93">
        <v>11</v>
      </c>
      <c r="I1310" s="94" t="s">
        <v>20</v>
      </c>
      <c r="J1310" s="148" t="s">
        <v>242</v>
      </c>
      <c r="K1310" s="93" t="s">
        <v>243</v>
      </c>
      <c r="L1310" s="94" t="s">
        <v>244</v>
      </c>
      <c r="M1310" s="94">
        <v>16</v>
      </c>
      <c r="N1310" s="95">
        <f t="shared" si="133"/>
        <v>0</v>
      </c>
      <c r="O1310" s="201">
        <f>IF(P1310&gt;0,VLOOKUP($D1310,'BBLM COMCHECK'!$A:$S,14,0),0)</f>
        <v>0</v>
      </c>
      <c r="P1310" s="202"/>
      <c r="Q1310" s="91">
        <f t="shared" si="134"/>
        <v>0</v>
      </c>
      <c r="R1310" s="201">
        <f>IF(S1310&gt;0,VLOOKUP($D1310,'BBLM COMCHECK'!$A:$S,15,0),0)</f>
        <v>0</v>
      </c>
      <c r="S1310" s="202"/>
      <c r="T1310" s="91">
        <f t="shared" si="135"/>
        <v>0</v>
      </c>
      <c r="U1310" s="201">
        <f>IF(V1310&gt;0,VLOOKUP($D1310,'BBLM COMCHECK'!$A:$Z,25,0),0)</f>
        <v>0</v>
      </c>
      <c r="V1310" s="202"/>
      <c r="W1310" s="91">
        <f t="shared" si="136"/>
        <v>0</v>
      </c>
      <c r="X1310" s="201">
        <f>IF(Y1310&gt;0,VLOOKUP($D1310,'BBLM COMCHECK'!$A:$Z,25,0),0)</f>
        <v>0</v>
      </c>
      <c r="Y1310" s="202"/>
      <c r="Z1310" s="91">
        <f t="shared" si="137"/>
        <v>0</v>
      </c>
      <c r="AA1310" s="203" t="str">
        <f>VLOOKUP(D1310,'BBLM COMCHECK'!$A:$I,9,0)</f>
        <v>normal</v>
      </c>
      <c r="AB1310" s="204">
        <f>VLOOKUP(D1310,'BBLM COMCHECK'!$A:$L,12,0)</f>
        <v>90</v>
      </c>
      <c r="AC1310" s="201">
        <f t="shared" si="138"/>
        <v>0</v>
      </c>
      <c r="AD1310" s="94"/>
      <c r="AE1310" s="201"/>
      <c r="AF1310" s="201"/>
      <c r="AG1310" s="201"/>
      <c r="AH1310" s="201"/>
      <c r="AI1310" s="94"/>
      <c r="AJ1310" s="94"/>
      <c r="AK1310" s="87" t="s">
        <v>245</v>
      </c>
      <c r="AL1310" s="87" t="str">
        <f t="shared" si="139"/>
        <v>2026-01-15|06039|1064670000|0||0|1</v>
      </c>
      <c r="AP1310" s="198"/>
      <c r="AQ1310" s="198"/>
      <c r="AR1310" s="198"/>
      <c r="BC1310" s="87"/>
      <c r="BD1310" s="89" t="s">
        <v>246</v>
      </c>
      <c r="BE1310" s="87"/>
    </row>
    <row r="1311" spans="1:57" ht="26.25" customHeight="1">
      <c r="A1311" s="87" t="s">
        <v>804</v>
      </c>
      <c r="B1311" s="87" t="s">
        <v>75</v>
      </c>
      <c r="C1311" s="87" t="s">
        <v>75</v>
      </c>
      <c r="D1311" s="92" t="s">
        <v>1882</v>
      </c>
      <c r="E1311" s="92" t="s">
        <v>88</v>
      </c>
      <c r="F1311" s="92" t="s">
        <v>1862</v>
      </c>
      <c r="G1311" s="93" t="s">
        <v>133</v>
      </c>
      <c r="H1311" s="93">
        <v>11</v>
      </c>
      <c r="I1311" s="94" t="s">
        <v>20</v>
      </c>
      <c r="J1311" s="148" t="s">
        <v>248</v>
      </c>
      <c r="K1311" s="93" t="s">
        <v>249</v>
      </c>
      <c r="L1311" s="94" t="s">
        <v>250</v>
      </c>
      <c r="M1311" s="94">
        <v>28</v>
      </c>
      <c r="N1311" s="95">
        <f t="shared" si="133"/>
        <v>0</v>
      </c>
      <c r="O1311" s="201">
        <f>IF(P1311&gt;0,VLOOKUP($D1311,'BBLM COMCHECK'!$A:$S,14,0),0)</f>
        <v>0</v>
      </c>
      <c r="P1311" s="202"/>
      <c r="Q1311" s="91">
        <f t="shared" si="134"/>
        <v>0</v>
      </c>
      <c r="R1311" s="201">
        <f>IF(S1311&gt;0,VLOOKUP($D1311,'BBLM COMCHECK'!$A:$S,15,0),0)</f>
        <v>0</v>
      </c>
      <c r="S1311" s="202"/>
      <c r="T1311" s="91">
        <f t="shared" si="135"/>
        <v>0</v>
      </c>
      <c r="U1311" s="201">
        <f>IF(V1311&gt;0,VLOOKUP($D1311,'BBLM COMCHECK'!$A:$Z,25,0),0)</f>
        <v>0</v>
      </c>
      <c r="V1311" s="202"/>
      <c r="W1311" s="91">
        <f t="shared" si="136"/>
        <v>0</v>
      </c>
      <c r="X1311" s="201">
        <f>IF(Y1311&gt;0,VLOOKUP($D1311,'BBLM COMCHECK'!$A:$Z,25,0),0)</f>
        <v>0</v>
      </c>
      <c r="Y1311" s="202"/>
      <c r="Z1311" s="91">
        <f t="shared" si="137"/>
        <v>0</v>
      </c>
      <c r="AA1311" s="203" t="str">
        <f>VLOOKUP(D1311,'BBLM COMCHECK'!$A:$I,9,0)</f>
        <v>normal</v>
      </c>
      <c r="AB1311" s="204">
        <f>VLOOKUP(D1311,'BBLM COMCHECK'!$A:$L,12,0)</f>
        <v>1996</v>
      </c>
      <c r="AC1311" s="201">
        <f t="shared" si="138"/>
        <v>0</v>
      </c>
      <c r="AD1311" s="94"/>
      <c r="AE1311" s="201"/>
      <c r="AF1311" s="201"/>
      <c r="AG1311" s="201"/>
      <c r="AH1311" s="201"/>
      <c r="AI1311" s="94"/>
      <c r="AJ1311" s="94"/>
      <c r="AK1311" s="87" t="s">
        <v>251</v>
      </c>
      <c r="AL1311" s="87" t="str">
        <f t="shared" si="139"/>
        <v>2026-01-15|06039|1064680000|0||0|1</v>
      </c>
      <c r="AP1311" s="198"/>
      <c r="AQ1311" s="198"/>
      <c r="AR1311" s="198"/>
      <c r="BC1311" s="87"/>
      <c r="BD1311" s="89" t="s">
        <v>252</v>
      </c>
      <c r="BE1311" s="87"/>
    </row>
    <row r="1312" spans="1:57" ht="26.25" customHeight="1">
      <c r="A1312" s="87" t="s">
        <v>805</v>
      </c>
      <c r="B1312" s="87" t="s">
        <v>75</v>
      </c>
      <c r="C1312" s="87" t="s">
        <v>75</v>
      </c>
      <c r="D1312" s="92" t="s">
        <v>1883</v>
      </c>
      <c r="E1312" s="92" t="s">
        <v>88</v>
      </c>
      <c r="F1312" s="92" t="s">
        <v>1862</v>
      </c>
      <c r="G1312" s="93" t="s">
        <v>133</v>
      </c>
      <c r="H1312" s="93">
        <v>21</v>
      </c>
      <c r="I1312" s="94" t="s">
        <v>24</v>
      </c>
      <c r="J1312" s="148" t="s">
        <v>254</v>
      </c>
      <c r="K1312" s="93" t="s">
        <v>255</v>
      </c>
      <c r="L1312" s="94" t="s">
        <v>256</v>
      </c>
      <c r="M1312" s="94">
        <v>60</v>
      </c>
      <c r="N1312" s="95">
        <f t="shared" si="133"/>
        <v>0</v>
      </c>
      <c r="O1312" s="201">
        <f>IF(P1312&gt;0,VLOOKUP($D1312,'BBLM COMCHECK'!$A:$S,14,0),0)</f>
        <v>0</v>
      </c>
      <c r="P1312" s="202"/>
      <c r="Q1312" s="91">
        <f t="shared" si="134"/>
        <v>0</v>
      </c>
      <c r="R1312" s="201">
        <f>IF(S1312&gt;0,VLOOKUP($D1312,'BBLM COMCHECK'!$A:$S,15,0),0)</f>
        <v>0</v>
      </c>
      <c r="S1312" s="202"/>
      <c r="T1312" s="91">
        <f t="shared" si="135"/>
        <v>0</v>
      </c>
      <c r="U1312" s="201">
        <f>IF(V1312&gt;0,VLOOKUP($D1312,'BBLM COMCHECK'!$A:$Z,25,0),0)</f>
        <v>0</v>
      </c>
      <c r="V1312" s="202"/>
      <c r="W1312" s="91">
        <f t="shared" si="136"/>
        <v>0</v>
      </c>
      <c r="X1312" s="201">
        <f>IF(Y1312&gt;0,VLOOKUP($D1312,'BBLM COMCHECK'!$A:$Z,25,0),0)</f>
        <v>0</v>
      </c>
      <c r="Y1312" s="202"/>
      <c r="Z1312" s="91">
        <f t="shared" si="137"/>
        <v>0</v>
      </c>
      <c r="AA1312" s="203" t="str">
        <f>VLOOKUP(D1312,'BBLM COMCHECK'!$A:$I,9,0)</f>
        <v>order stop</v>
      </c>
      <c r="AB1312" s="204">
        <f>VLOOKUP(D1312,'BBLM COMCHECK'!$A:$L,12,0)</f>
        <v>86470</v>
      </c>
      <c r="AC1312" s="201">
        <f t="shared" si="138"/>
        <v>0</v>
      </c>
      <c r="AD1312" s="94"/>
      <c r="AE1312" s="201"/>
      <c r="AF1312" s="201"/>
      <c r="AG1312" s="201"/>
      <c r="AH1312" s="201"/>
      <c r="AI1312" s="94"/>
      <c r="AJ1312" s="94"/>
      <c r="AK1312" s="87" t="s">
        <v>257</v>
      </c>
      <c r="AL1312" s="87" t="str">
        <f t="shared" si="139"/>
        <v>2026-01-15|06039|1070906000|0||0|1</v>
      </c>
      <c r="AP1312" s="198"/>
      <c r="AQ1312" s="198"/>
      <c r="AR1312" s="198"/>
      <c r="BC1312" s="87"/>
      <c r="BD1312" s="89" t="s">
        <v>258</v>
      </c>
      <c r="BE1312" s="87"/>
    </row>
    <row r="1313" spans="1:57" ht="26.25" customHeight="1">
      <c r="A1313" s="87" t="s">
        <v>806</v>
      </c>
      <c r="B1313" s="87" t="s">
        <v>75</v>
      </c>
      <c r="C1313" s="87" t="s">
        <v>75</v>
      </c>
      <c r="D1313" s="92" t="s">
        <v>1884</v>
      </c>
      <c r="E1313" s="92" t="s">
        <v>88</v>
      </c>
      <c r="F1313" s="92" t="s">
        <v>1862</v>
      </c>
      <c r="G1313" s="93" t="s">
        <v>133</v>
      </c>
      <c r="H1313" s="93">
        <v>11</v>
      </c>
      <c r="I1313" s="94" t="s">
        <v>20</v>
      </c>
      <c r="J1313" s="148" t="s">
        <v>260</v>
      </c>
      <c r="K1313" s="93" t="s">
        <v>261</v>
      </c>
      <c r="L1313" s="94" t="s">
        <v>262</v>
      </c>
      <c r="M1313" s="94">
        <v>12</v>
      </c>
      <c r="N1313" s="95">
        <f t="shared" si="133"/>
        <v>0</v>
      </c>
      <c r="O1313" s="201">
        <f>IF(P1313&gt;0,VLOOKUP($D1313,'BBLM COMCHECK'!$A:$S,14,0),0)</f>
        <v>0</v>
      </c>
      <c r="P1313" s="202"/>
      <c r="Q1313" s="91">
        <f t="shared" si="134"/>
        <v>0</v>
      </c>
      <c r="R1313" s="201">
        <f>IF(S1313&gt;0,VLOOKUP($D1313,'BBLM COMCHECK'!$A:$S,15,0),0)</f>
        <v>0</v>
      </c>
      <c r="S1313" s="202"/>
      <c r="T1313" s="91">
        <f t="shared" si="135"/>
        <v>0</v>
      </c>
      <c r="U1313" s="201">
        <f>IF(V1313&gt;0,VLOOKUP($D1313,'BBLM COMCHECK'!$A:$Z,25,0),0)</f>
        <v>0</v>
      </c>
      <c r="V1313" s="202"/>
      <c r="W1313" s="91">
        <f t="shared" si="136"/>
        <v>0</v>
      </c>
      <c r="X1313" s="201">
        <f>IF(Y1313&gt;0,VLOOKUP($D1313,'BBLM COMCHECK'!$A:$Z,25,0),0)</f>
        <v>0</v>
      </c>
      <c r="Y1313" s="202"/>
      <c r="Z1313" s="91">
        <f t="shared" si="137"/>
        <v>0</v>
      </c>
      <c r="AA1313" s="203" t="str">
        <f>VLOOKUP(D1313,'BBLM COMCHECK'!$A:$I,9,0)</f>
        <v>normal</v>
      </c>
      <c r="AB1313" s="204">
        <f>VLOOKUP(D1313,'BBLM COMCHECK'!$A:$L,12,0)</f>
        <v>3509</v>
      </c>
      <c r="AC1313" s="201">
        <f t="shared" si="138"/>
        <v>0</v>
      </c>
      <c r="AD1313" s="94"/>
      <c r="AE1313" s="201"/>
      <c r="AF1313" s="201"/>
      <c r="AG1313" s="201"/>
      <c r="AH1313" s="201"/>
      <c r="AI1313" s="94"/>
      <c r="AJ1313" s="94"/>
      <c r="AK1313" s="87" t="s">
        <v>263</v>
      </c>
      <c r="AL1313" s="87" t="str">
        <f t="shared" si="139"/>
        <v>2026-01-15|06039|1071008000|0||0|1</v>
      </c>
      <c r="AP1313" s="198"/>
      <c r="AQ1313" s="198"/>
      <c r="AR1313" s="198"/>
      <c r="BC1313" s="87"/>
      <c r="BD1313" s="89" t="s">
        <v>264</v>
      </c>
      <c r="BE1313" s="87"/>
    </row>
    <row r="1314" spans="1:57" ht="26.25" customHeight="1">
      <c r="A1314" s="87" t="s">
        <v>807</v>
      </c>
      <c r="B1314" s="87" t="s">
        <v>75</v>
      </c>
      <c r="C1314" s="87" t="s">
        <v>75</v>
      </c>
      <c r="D1314" s="92" t="s">
        <v>1885</v>
      </c>
      <c r="E1314" s="92" t="s">
        <v>88</v>
      </c>
      <c r="F1314" s="92" t="s">
        <v>1862</v>
      </c>
      <c r="G1314" s="93" t="s">
        <v>133</v>
      </c>
      <c r="H1314" s="93">
        <v>11</v>
      </c>
      <c r="I1314" s="94" t="s">
        <v>20</v>
      </c>
      <c r="J1314" s="148" t="s">
        <v>266</v>
      </c>
      <c r="K1314" s="93" t="s">
        <v>267</v>
      </c>
      <c r="L1314" s="94" t="s">
        <v>268</v>
      </c>
      <c r="M1314" s="94">
        <v>9</v>
      </c>
      <c r="N1314" s="95">
        <f t="shared" si="133"/>
        <v>0</v>
      </c>
      <c r="O1314" s="201">
        <f>IF(P1314&gt;0,VLOOKUP($D1314,'BBLM COMCHECK'!$A:$S,14,0),0)</f>
        <v>0</v>
      </c>
      <c r="P1314" s="202"/>
      <c r="Q1314" s="91">
        <f t="shared" si="134"/>
        <v>0</v>
      </c>
      <c r="R1314" s="201">
        <f>IF(S1314&gt;0,VLOOKUP($D1314,'BBLM COMCHECK'!$A:$S,15,0),0)</f>
        <v>0</v>
      </c>
      <c r="S1314" s="202"/>
      <c r="T1314" s="91">
        <f t="shared" si="135"/>
        <v>0</v>
      </c>
      <c r="U1314" s="201">
        <f>IF(V1314&gt;0,VLOOKUP($D1314,'BBLM COMCHECK'!$A:$Z,25,0),0)</f>
        <v>0</v>
      </c>
      <c r="V1314" s="202"/>
      <c r="W1314" s="91">
        <f t="shared" si="136"/>
        <v>0</v>
      </c>
      <c r="X1314" s="201">
        <f>IF(Y1314&gt;0,VLOOKUP($D1314,'BBLM COMCHECK'!$A:$Z,25,0),0)</f>
        <v>0</v>
      </c>
      <c r="Y1314" s="202"/>
      <c r="Z1314" s="91">
        <f t="shared" si="137"/>
        <v>0</v>
      </c>
      <c r="AA1314" s="203" t="str">
        <f>VLOOKUP(D1314,'BBLM COMCHECK'!$A:$I,9,0)</f>
        <v>normal</v>
      </c>
      <c r="AB1314" s="204">
        <f>VLOOKUP(D1314,'BBLM COMCHECK'!$A:$L,12,0)</f>
        <v>0</v>
      </c>
      <c r="AC1314" s="201">
        <f t="shared" si="138"/>
        <v>1</v>
      </c>
      <c r="AD1314" s="94"/>
      <c r="AE1314" s="201"/>
      <c r="AF1314" s="201"/>
      <c r="AG1314" s="201"/>
      <c r="AH1314" s="201"/>
      <c r="AI1314" s="94"/>
      <c r="AJ1314" s="94"/>
      <c r="AK1314" s="87" t="s">
        <v>269</v>
      </c>
      <c r="AL1314" s="87" t="str">
        <f t="shared" si="139"/>
        <v>2026-01-15|06039|1071606000|0||0|1</v>
      </c>
      <c r="AP1314" s="198"/>
      <c r="AQ1314" s="198"/>
      <c r="AR1314" s="198"/>
      <c r="BC1314" s="87"/>
      <c r="BD1314" s="89" t="s">
        <v>270</v>
      </c>
      <c r="BE1314" s="87"/>
    </row>
    <row r="1315" spans="1:57" ht="26.25" customHeight="1">
      <c r="A1315" s="87" t="s">
        <v>808</v>
      </c>
      <c r="B1315" s="87" t="s">
        <v>75</v>
      </c>
      <c r="C1315" s="87" t="s">
        <v>75</v>
      </c>
      <c r="D1315" s="92" t="s">
        <v>1886</v>
      </c>
      <c r="E1315" s="92" t="s">
        <v>88</v>
      </c>
      <c r="F1315" s="92" t="s">
        <v>1862</v>
      </c>
      <c r="G1315" s="93" t="s">
        <v>133</v>
      </c>
      <c r="H1315" s="93">
        <v>11</v>
      </c>
      <c r="I1315" s="94" t="s">
        <v>20</v>
      </c>
      <c r="J1315" s="148" t="s">
        <v>272</v>
      </c>
      <c r="K1315" s="93" t="s">
        <v>273</v>
      </c>
      <c r="L1315" s="94" t="s">
        <v>274</v>
      </c>
      <c r="M1315" s="94">
        <v>24</v>
      </c>
      <c r="N1315" s="95">
        <f t="shared" si="133"/>
        <v>0</v>
      </c>
      <c r="O1315" s="201">
        <f>IF(P1315&gt;0,VLOOKUP($D1315,'BBLM COMCHECK'!$A:$S,14,0),0)</f>
        <v>0</v>
      </c>
      <c r="P1315" s="202"/>
      <c r="Q1315" s="91">
        <f t="shared" si="134"/>
        <v>0</v>
      </c>
      <c r="R1315" s="201">
        <f>IF(S1315&gt;0,VLOOKUP($D1315,'BBLM COMCHECK'!$A:$S,15,0),0)</f>
        <v>0</v>
      </c>
      <c r="S1315" s="202"/>
      <c r="T1315" s="91">
        <f t="shared" si="135"/>
        <v>0</v>
      </c>
      <c r="U1315" s="201">
        <f>IF(V1315&gt;0,VLOOKUP($D1315,'BBLM COMCHECK'!$A:$Z,25,0),0)</f>
        <v>0</v>
      </c>
      <c r="V1315" s="202"/>
      <c r="W1315" s="91">
        <f t="shared" si="136"/>
        <v>0</v>
      </c>
      <c r="X1315" s="201">
        <f>IF(Y1315&gt;0,VLOOKUP($D1315,'BBLM COMCHECK'!$A:$Z,25,0),0)</f>
        <v>0</v>
      </c>
      <c r="Y1315" s="202"/>
      <c r="Z1315" s="91">
        <f t="shared" si="137"/>
        <v>0</v>
      </c>
      <c r="AA1315" s="203" t="str">
        <f>VLOOKUP(D1315,'BBLM COMCHECK'!$A:$I,9,0)</f>
        <v>normal</v>
      </c>
      <c r="AB1315" s="204">
        <f>VLOOKUP(D1315,'BBLM COMCHECK'!$A:$L,12,0)</f>
        <v>179</v>
      </c>
      <c r="AC1315" s="201">
        <f t="shared" si="138"/>
        <v>0</v>
      </c>
      <c r="AD1315" s="94"/>
      <c r="AE1315" s="201"/>
      <c r="AF1315" s="201"/>
      <c r="AG1315" s="201"/>
      <c r="AH1315" s="201"/>
      <c r="AI1315" s="94"/>
      <c r="AJ1315" s="94"/>
      <c r="AK1315" s="87" t="s">
        <v>275</v>
      </c>
      <c r="AL1315" s="87" t="str">
        <f t="shared" si="139"/>
        <v>2026-01-15|06039|1072194000|0||0|1</v>
      </c>
      <c r="AP1315" s="198"/>
      <c r="AQ1315" s="198"/>
      <c r="AR1315" s="198"/>
      <c r="BC1315" s="87"/>
      <c r="BD1315" s="89" t="s">
        <v>276</v>
      </c>
      <c r="BE1315" s="87"/>
    </row>
    <row r="1316" spans="1:57" ht="26.25" customHeight="1">
      <c r="A1316" s="87" t="s">
        <v>809</v>
      </c>
      <c r="B1316" s="87" t="s">
        <v>75</v>
      </c>
      <c r="C1316" s="87" t="s">
        <v>75</v>
      </c>
      <c r="D1316" s="92" t="s">
        <v>1887</v>
      </c>
      <c r="E1316" s="92" t="s">
        <v>88</v>
      </c>
      <c r="F1316" s="92" t="s">
        <v>1862</v>
      </c>
      <c r="G1316" s="93" t="s">
        <v>133</v>
      </c>
      <c r="H1316" s="93">
        <v>26</v>
      </c>
      <c r="I1316" s="94" t="s">
        <v>25</v>
      </c>
      <c r="J1316" s="148" t="s">
        <v>278</v>
      </c>
      <c r="K1316" s="93" t="s">
        <v>279</v>
      </c>
      <c r="L1316" s="94" t="s">
        <v>280</v>
      </c>
      <c r="M1316" s="94">
        <v>20</v>
      </c>
      <c r="N1316" s="95">
        <f t="shared" si="133"/>
        <v>0</v>
      </c>
      <c r="O1316" s="201">
        <f>IF(P1316&gt;0,VLOOKUP($D1316,'BBLM COMCHECK'!$A:$S,14,0),0)</f>
        <v>0</v>
      </c>
      <c r="P1316" s="202"/>
      <c r="Q1316" s="91">
        <f t="shared" si="134"/>
        <v>0</v>
      </c>
      <c r="R1316" s="201">
        <f>IF(S1316&gt;0,VLOOKUP($D1316,'BBLM COMCHECK'!$A:$S,15,0),0)</f>
        <v>0</v>
      </c>
      <c r="S1316" s="202"/>
      <c r="T1316" s="91">
        <f t="shared" si="135"/>
        <v>0</v>
      </c>
      <c r="U1316" s="201">
        <f>IF(V1316&gt;0,VLOOKUP($D1316,'BBLM COMCHECK'!$A:$Z,25,0),0)</f>
        <v>0</v>
      </c>
      <c r="V1316" s="202"/>
      <c r="W1316" s="91">
        <f t="shared" si="136"/>
        <v>0</v>
      </c>
      <c r="X1316" s="201">
        <f>IF(Y1316&gt;0,VLOOKUP($D1316,'BBLM COMCHECK'!$A:$Z,25,0),0)</f>
        <v>0</v>
      </c>
      <c r="Y1316" s="202"/>
      <c r="Z1316" s="91">
        <f t="shared" si="137"/>
        <v>0</v>
      </c>
      <c r="AA1316" s="203" t="str">
        <f>VLOOKUP(D1316,'BBLM COMCHECK'!$A:$I,9,0)</f>
        <v>normal</v>
      </c>
      <c r="AB1316" s="204">
        <f>VLOOKUP(D1316,'BBLM COMCHECK'!$A:$L,12,0)</f>
        <v>779</v>
      </c>
      <c r="AC1316" s="201">
        <f t="shared" si="138"/>
        <v>0</v>
      </c>
      <c r="AD1316" s="94"/>
      <c r="AE1316" s="201"/>
      <c r="AF1316" s="201"/>
      <c r="AG1316" s="201"/>
      <c r="AH1316" s="201"/>
      <c r="AI1316" s="94"/>
      <c r="AJ1316" s="94"/>
      <c r="AK1316" s="87" t="s">
        <v>281</v>
      </c>
      <c r="AL1316" s="87" t="str">
        <f t="shared" si="139"/>
        <v>2026-01-15|06039|1074674000|0||0|1</v>
      </c>
      <c r="AP1316" s="198"/>
      <c r="AQ1316" s="198"/>
      <c r="AR1316" s="198"/>
      <c r="BC1316" s="87"/>
      <c r="BD1316" s="89" t="s">
        <v>282</v>
      </c>
      <c r="BE1316" s="87"/>
    </row>
    <row r="1317" spans="1:57" ht="26.25" customHeight="1">
      <c r="A1317" s="87" t="s">
        <v>810</v>
      </c>
      <c r="B1317" s="87" t="s">
        <v>75</v>
      </c>
      <c r="C1317" s="87" t="s">
        <v>75</v>
      </c>
      <c r="D1317" s="92" t="s">
        <v>1888</v>
      </c>
      <c r="E1317" s="92" t="s">
        <v>88</v>
      </c>
      <c r="F1317" s="92" t="s">
        <v>1862</v>
      </c>
      <c r="G1317" s="93" t="s">
        <v>133</v>
      </c>
      <c r="H1317" s="93">
        <v>26</v>
      </c>
      <c r="I1317" s="94" t="s">
        <v>25</v>
      </c>
      <c r="J1317" s="148" t="s">
        <v>284</v>
      </c>
      <c r="K1317" s="93" t="s">
        <v>285</v>
      </c>
      <c r="L1317" s="94" t="s">
        <v>286</v>
      </c>
      <c r="M1317" s="94">
        <v>50</v>
      </c>
      <c r="N1317" s="95">
        <f t="shared" si="133"/>
        <v>0</v>
      </c>
      <c r="O1317" s="201">
        <f>IF(P1317&gt;0,VLOOKUP($D1317,'BBLM COMCHECK'!$A:$S,14,0),0)</f>
        <v>0</v>
      </c>
      <c r="P1317" s="202"/>
      <c r="Q1317" s="91">
        <f t="shared" si="134"/>
        <v>0</v>
      </c>
      <c r="R1317" s="201">
        <f>IF(S1317&gt;0,VLOOKUP($D1317,'BBLM COMCHECK'!$A:$S,15,0),0)</f>
        <v>0</v>
      </c>
      <c r="S1317" s="202"/>
      <c r="T1317" s="91">
        <f t="shared" si="135"/>
        <v>0</v>
      </c>
      <c r="U1317" s="201">
        <f>IF(V1317&gt;0,VLOOKUP($D1317,'BBLM COMCHECK'!$A:$Z,25,0),0)</f>
        <v>0</v>
      </c>
      <c r="V1317" s="202"/>
      <c r="W1317" s="91">
        <f t="shared" si="136"/>
        <v>0</v>
      </c>
      <c r="X1317" s="201">
        <f>IF(Y1317&gt;0,VLOOKUP($D1317,'BBLM COMCHECK'!$A:$Z,25,0),0)</f>
        <v>0</v>
      </c>
      <c r="Y1317" s="202"/>
      <c r="Z1317" s="91">
        <f t="shared" si="137"/>
        <v>0</v>
      </c>
      <c r="AA1317" s="203" t="str">
        <f>VLOOKUP(D1317,'BBLM COMCHECK'!$A:$I,9,0)</f>
        <v>normal</v>
      </c>
      <c r="AB1317" s="204">
        <f>VLOOKUP(D1317,'BBLM COMCHECK'!$A:$L,12,0)</f>
        <v>0</v>
      </c>
      <c r="AC1317" s="201">
        <f t="shared" si="138"/>
        <v>1</v>
      </c>
      <c r="AD1317" s="94"/>
      <c r="AE1317" s="201"/>
      <c r="AF1317" s="201"/>
      <c r="AG1317" s="201"/>
      <c r="AH1317" s="201"/>
      <c r="AI1317" s="94"/>
      <c r="AJ1317" s="94"/>
      <c r="AK1317" s="87" t="s">
        <v>287</v>
      </c>
      <c r="AL1317" s="87" t="str">
        <f t="shared" si="139"/>
        <v>2026-01-15|06039|1074883000|0||0|1</v>
      </c>
      <c r="AP1317" s="198"/>
      <c r="AQ1317" s="198"/>
      <c r="AR1317" s="198"/>
      <c r="BC1317" s="87"/>
      <c r="BD1317" s="89" t="s">
        <v>288</v>
      </c>
      <c r="BE1317" s="87"/>
    </row>
    <row r="1318" spans="1:57" ht="26.25" customHeight="1">
      <c r="A1318" s="87" t="s">
        <v>811</v>
      </c>
      <c r="B1318" s="87" t="s">
        <v>75</v>
      </c>
      <c r="C1318" s="87" t="s">
        <v>75</v>
      </c>
      <c r="D1318" s="92" t="s">
        <v>1889</v>
      </c>
      <c r="E1318" s="92" t="s">
        <v>88</v>
      </c>
      <c r="F1318" s="92" t="s">
        <v>1862</v>
      </c>
      <c r="G1318" s="93" t="s">
        <v>133</v>
      </c>
      <c r="H1318" s="93">
        <v>27</v>
      </c>
      <c r="I1318" s="94" t="s">
        <v>27</v>
      </c>
      <c r="J1318" s="148" t="s">
        <v>290</v>
      </c>
      <c r="K1318" s="93" t="s">
        <v>291</v>
      </c>
      <c r="L1318" s="94" t="s">
        <v>292</v>
      </c>
      <c r="M1318" s="94">
        <v>25</v>
      </c>
      <c r="N1318" s="95">
        <f t="shared" si="133"/>
        <v>0</v>
      </c>
      <c r="O1318" s="201">
        <f>IF(P1318&gt;0,VLOOKUP($D1318,'BBLM COMCHECK'!$A:$S,14,0),0)</f>
        <v>0</v>
      </c>
      <c r="P1318" s="202"/>
      <c r="Q1318" s="91">
        <f t="shared" si="134"/>
        <v>0</v>
      </c>
      <c r="R1318" s="201">
        <f>IF(S1318&gt;0,VLOOKUP($D1318,'BBLM COMCHECK'!$A:$S,15,0),0)</f>
        <v>0</v>
      </c>
      <c r="S1318" s="202"/>
      <c r="T1318" s="91">
        <f t="shared" si="135"/>
        <v>0</v>
      </c>
      <c r="U1318" s="201">
        <f>IF(V1318&gt;0,VLOOKUP($D1318,'BBLM COMCHECK'!$A:$Z,25,0),0)</f>
        <v>0</v>
      </c>
      <c r="V1318" s="202"/>
      <c r="W1318" s="91">
        <f t="shared" si="136"/>
        <v>0</v>
      </c>
      <c r="X1318" s="201">
        <f>IF(Y1318&gt;0,VLOOKUP($D1318,'BBLM COMCHECK'!$A:$Z,25,0),0)</f>
        <v>0</v>
      </c>
      <c r="Y1318" s="202"/>
      <c r="Z1318" s="91">
        <f t="shared" si="137"/>
        <v>0</v>
      </c>
      <c r="AA1318" s="203" t="str">
        <f>VLOOKUP(D1318,'BBLM COMCHECK'!$A:$I,9,0)</f>
        <v>order stop</v>
      </c>
      <c r="AB1318" s="204">
        <f>VLOOKUP(D1318,'BBLM COMCHECK'!$A:$L,12,0)</f>
        <v>262</v>
      </c>
      <c r="AC1318" s="201">
        <f t="shared" si="138"/>
        <v>0</v>
      </c>
      <c r="AD1318" s="94"/>
      <c r="AE1318" s="201"/>
      <c r="AF1318" s="201"/>
      <c r="AG1318" s="201"/>
      <c r="AH1318" s="201"/>
      <c r="AI1318" s="94"/>
      <c r="AJ1318" s="94"/>
      <c r="AK1318" s="87" t="s">
        <v>293</v>
      </c>
      <c r="AL1318" s="87" t="str">
        <f t="shared" si="139"/>
        <v>2026-01-15|06039|1075557000|0||0|1</v>
      </c>
      <c r="AP1318" s="198"/>
      <c r="AQ1318" s="198"/>
      <c r="AR1318" s="198"/>
      <c r="BC1318" s="87"/>
      <c r="BD1318" s="89" t="s">
        <v>294</v>
      </c>
      <c r="BE1318" s="87"/>
    </row>
    <row r="1319" spans="1:57" ht="26.25" customHeight="1">
      <c r="A1319" s="87" t="s">
        <v>812</v>
      </c>
      <c r="B1319" s="87" t="s">
        <v>75</v>
      </c>
      <c r="C1319" s="87" t="s">
        <v>75</v>
      </c>
      <c r="D1319" s="92" t="s">
        <v>1890</v>
      </c>
      <c r="E1319" s="92" t="s">
        <v>88</v>
      </c>
      <c r="F1319" s="92" t="s">
        <v>1862</v>
      </c>
      <c r="G1319" s="93" t="s">
        <v>133</v>
      </c>
      <c r="H1319" s="93">
        <v>26</v>
      </c>
      <c r="I1319" s="94" t="s">
        <v>25</v>
      </c>
      <c r="J1319" s="148" t="s">
        <v>296</v>
      </c>
      <c r="K1319" s="93" t="s">
        <v>297</v>
      </c>
      <c r="L1319" s="94" t="s">
        <v>298</v>
      </c>
      <c r="M1319" s="94">
        <v>12</v>
      </c>
      <c r="N1319" s="95">
        <f t="shared" si="133"/>
        <v>0</v>
      </c>
      <c r="O1319" s="201">
        <f>IF(P1319&gt;0,VLOOKUP($D1319,'BBLM COMCHECK'!$A:$S,14,0),0)</f>
        <v>0</v>
      </c>
      <c r="P1319" s="202"/>
      <c r="Q1319" s="91">
        <f t="shared" si="134"/>
        <v>0</v>
      </c>
      <c r="R1319" s="201">
        <f>IF(S1319&gt;0,VLOOKUP($D1319,'BBLM COMCHECK'!$A:$S,15,0),0)</f>
        <v>0</v>
      </c>
      <c r="S1319" s="202"/>
      <c r="T1319" s="91">
        <f t="shared" si="135"/>
        <v>0</v>
      </c>
      <c r="U1319" s="201">
        <f>IF(V1319&gt;0,VLOOKUP($D1319,'BBLM COMCHECK'!$A:$Z,25,0),0)</f>
        <v>0</v>
      </c>
      <c r="V1319" s="202"/>
      <c r="W1319" s="91">
        <f t="shared" si="136"/>
        <v>0</v>
      </c>
      <c r="X1319" s="201">
        <f>IF(Y1319&gt;0,VLOOKUP($D1319,'BBLM COMCHECK'!$A:$Z,25,0),0)</f>
        <v>0</v>
      </c>
      <c r="Y1319" s="202"/>
      <c r="Z1319" s="91">
        <f t="shared" si="137"/>
        <v>0</v>
      </c>
      <c r="AA1319" s="203" t="str">
        <f>VLOOKUP(D1319,'BBLM COMCHECK'!$A:$I,9,0)</f>
        <v>normal</v>
      </c>
      <c r="AB1319" s="204">
        <f>VLOOKUP(D1319,'BBLM COMCHECK'!$A:$L,12,0)</f>
        <v>6673</v>
      </c>
      <c r="AC1319" s="201">
        <f t="shared" si="138"/>
        <v>0</v>
      </c>
      <c r="AD1319" s="94"/>
      <c r="AE1319" s="201"/>
      <c r="AF1319" s="201"/>
      <c r="AG1319" s="201"/>
      <c r="AH1319" s="201"/>
      <c r="AI1319" s="94"/>
      <c r="AJ1319" s="94"/>
      <c r="AK1319" s="87" t="s">
        <v>299</v>
      </c>
      <c r="AL1319" s="87" t="str">
        <f t="shared" si="139"/>
        <v>2026-01-15|06039|1077236000|0||0|1</v>
      </c>
      <c r="AP1319" s="198"/>
      <c r="AQ1319" s="198"/>
      <c r="AR1319" s="198"/>
      <c r="BC1319" s="87"/>
      <c r="BD1319" s="89" t="s">
        <v>867</v>
      </c>
      <c r="BE1319" s="87"/>
    </row>
    <row r="1320" spans="1:57" ht="26.25" customHeight="1">
      <c r="A1320" s="87" t="s">
        <v>813</v>
      </c>
      <c r="B1320" s="87" t="s">
        <v>75</v>
      </c>
      <c r="C1320" s="87" t="s">
        <v>75</v>
      </c>
      <c r="D1320" s="92" t="s">
        <v>1891</v>
      </c>
      <c r="E1320" s="92" t="s">
        <v>88</v>
      </c>
      <c r="F1320" s="92" t="s">
        <v>1862</v>
      </c>
      <c r="G1320" s="93" t="s">
        <v>133</v>
      </c>
      <c r="H1320" s="93">
        <v>26</v>
      </c>
      <c r="I1320" s="94" t="s">
        <v>25</v>
      </c>
      <c r="J1320" s="148" t="s">
        <v>302</v>
      </c>
      <c r="K1320" s="93" t="s">
        <v>303</v>
      </c>
      <c r="L1320" s="94" t="s">
        <v>304</v>
      </c>
      <c r="M1320" s="94">
        <v>12</v>
      </c>
      <c r="N1320" s="95">
        <f t="shared" si="133"/>
        <v>0</v>
      </c>
      <c r="O1320" s="201">
        <f>IF(P1320&gt;0,VLOOKUP($D1320,'BBLM COMCHECK'!$A:$S,14,0),0)</f>
        <v>0</v>
      </c>
      <c r="P1320" s="202"/>
      <c r="Q1320" s="91">
        <f t="shared" si="134"/>
        <v>0</v>
      </c>
      <c r="R1320" s="201">
        <f>IF(S1320&gt;0,VLOOKUP($D1320,'BBLM COMCHECK'!$A:$S,15,0),0)</f>
        <v>0</v>
      </c>
      <c r="S1320" s="202"/>
      <c r="T1320" s="91">
        <f t="shared" si="135"/>
        <v>0</v>
      </c>
      <c r="U1320" s="201">
        <f>IF(V1320&gt;0,VLOOKUP($D1320,'BBLM COMCHECK'!$A:$Z,25,0),0)</f>
        <v>0</v>
      </c>
      <c r="V1320" s="202"/>
      <c r="W1320" s="91">
        <f t="shared" si="136"/>
        <v>0</v>
      </c>
      <c r="X1320" s="201">
        <f>IF(Y1320&gt;0,VLOOKUP($D1320,'BBLM COMCHECK'!$A:$Z,25,0),0)</f>
        <v>0</v>
      </c>
      <c r="Y1320" s="202"/>
      <c r="Z1320" s="91">
        <f t="shared" si="137"/>
        <v>0</v>
      </c>
      <c r="AA1320" s="203" t="str">
        <f>VLOOKUP(D1320,'BBLM COMCHECK'!$A:$I,9,0)</f>
        <v>normal</v>
      </c>
      <c r="AB1320" s="204">
        <f>VLOOKUP(D1320,'BBLM COMCHECK'!$A:$L,12,0)</f>
        <v>24870</v>
      </c>
      <c r="AC1320" s="201">
        <f t="shared" si="138"/>
        <v>0</v>
      </c>
      <c r="AD1320" s="94"/>
      <c r="AE1320" s="201"/>
      <c r="AF1320" s="201"/>
      <c r="AG1320" s="201"/>
      <c r="AH1320" s="201"/>
      <c r="AI1320" s="94"/>
      <c r="AJ1320" s="94"/>
      <c r="AK1320" s="87" t="s">
        <v>526</v>
      </c>
      <c r="AL1320" s="87" t="str">
        <f t="shared" si="139"/>
        <v>2026-01-15|06039|1077237000|0||0|1</v>
      </c>
      <c r="AP1320" s="198"/>
      <c r="AQ1320" s="198"/>
      <c r="AR1320" s="198"/>
      <c r="BC1320" s="87"/>
      <c r="BD1320" s="89" t="s">
        <v>306</v>
      </c>
      <c r="BE1320" s="87"/>
    </row>
    <row r="1321" spans="1:57" ht="26.25" customHeight="1">
      <c r="A1321" s="87" t="s">
        <v>814</v>
      </c>
      <c r="B1321" s="87" t="s">
        <v>75</v>
      </c>
      <c r="C1321" s="87" t="s">
        <v>75</v>
      </c>
      <c r="D1321" s="92" t="s">
        <v>1892</v>
      </c>
      <c r="E1321" s="92" t="s">
        <v>88</v>
      </c>
      <c r="F1321" s="92" t="s">
        <v>1862</v>
      </c>
      <c r="G1321" s="93" t="s">
        <v>133</v>
      </c>
      <c r="H1321" s="93">
        <v>26</v>
      </c>
      <c r="I1321" s="94" t="s">
        <v>25</v>
      </c>
      <c r="J1321" s="148" t="s">
        <v>308</v>
      </c>
      <c r="K1321" s="93" t="s">
        <v>309</v>
      </c>
      <c r="L1321" s="94" t="s">
        <v>310</v>
      </c>
      <c r="M1321" s="94">
        <v>12</v>
      </c>
      <c r="N1321" s="95">
        <f t="shared" si="133"/>
        <v>0</v>
      </c>
      <c r="O1321" s="201">
        <f>IF(P1321&gt;0,VLOOKUP($D1321,'BBLM COMCHECK'!$A:$S,14,0),0)</f>
        <v>0</v>
      </c>
      <c r="P1321" s="202"/>
      <c r="Q1321" s="91">
        <f t="shared" si="134"/>
        <v>0</v>
      </c>
      <c r="R1321" s="201">
        <f>IF(S1321&gt;0,VLOOKUP($D1321,'BBLM COMCHECK'!$A:$S,15,0),0)</f>
        <v>0</v>
      </c>
      <c r="S1321" s="202"/>
      <c r="T1321" s="91">
        <f t="shared" si="135"/>
        <v>0</v>
      </c>
      <c r="U1321" s="201">
        <f>IF(V1321&gt;0,VLOOKUP($D1321,'BBLM COMCHECK'!$A:$Z,25,0),0)</f>
        <v>0</v>
      </c>
      <c r="V1321" s="202"/>
      <c r="W1321" s="91">
        <f t="shared" si="136"/>
        <v>0</v>
      </c>
      <c r="X1321" s="201">
        <f>IF(Y1321&gt;0,VLOOKUP($D1321,'BBLM COMCHECK'!$A:$Z,25,0),0)</f>
        <v>0</v>
      </c>
      <c r="Y1321" s="202"/>
      <c r="Z1321" s="91">
        <f t="shared" si="137"/>
        <v>0</v>
      </c>
      <c r="AA1321" s="203" t="str">
        <f>VLOOKUP(D1321,'BBLM COMCHECK'!$A:$I,9,0)</f>
        <v>normal</v>
      </c>
      <c r="AB1321" s="204">
        <f>VLOOKUP(D1321,'BBLM COMCHECK'!$A:$L,12,0)</f>
        <v>408</v>
      </c>
      <c r="AC1321" s="201">
        <f t="shared" si="138"/>
        <v>0</v>
      </c>
      <c r="AD1321" s="94"/>
      <c r="AE1321" s="201"/>
      <c r="AF1321" s="201"/>
      <c r="AG1321" s="201"/>
      <c r="AH1321" s="201"/>
      <c r="AI1321" s="94"/>
      <c r="AJ1321" s="94"/>
      <c r="AK1321" s="87" t="s">
        <v>311</v>
      </c>
      <c r="AL1321" s="87" t="str">
        <f t="shared" si="139"/>
        <v>2026-01-15|06039|1082607000|0||0|1</v>
      </c>
      <c r="AP1321" s="198"/>
      <c r="AQ1321" s="198"/>
      <c r="AR1321" s="198"/>
      <c r="BC1321" s="87"/>
      <c r="BD1321" s="89" t="s">
        <v>312</v>
      </c>
      <c r="BE1321" s="87"/>
    </row>
    <row r="1322" spans="1:57" ht="26.25" customHeight="1">
      <c r="A1322" s="87" t="s">
        <v>815</v>
      </c>
      <c r="B1322" s="87" t="s">
        <v>75</v>
      </c>
      <c r="C1322" s="87" t="s">
        <v>75</v>
      </c>
      <c r="D1322" s="92" t="s">
        <v>1893</v>
      </c>
      <c r="E1322" s="92" t="s">
        <v>88</v>
      </c>
      <c r="F1322" s="92" t="s">
        <v>1862</v>
      </c>
      <c r="G1322" s="93" t="s">
        <v>133</v>
      </c>
      <c r="H1322" s="93">
        <v>26</v>
      </c>
      <c r="I1322" s="94" t="s">
        <v>25</v>
      </c>
      <c r="J1322" s="148" t="s">
        <v>314</v>
      </c>
      <c r="K1322" s="93" t="s">
        <v>315</v>
      </c>
      <c r="L1322" s="94" t="s">
        <v>316</v>
      </c>
      <c r="M1322" s="94">
        <v>24</v>
      </c>
      <c r="N1322" s="95">
        <f t="shared" si="133"/>
        <v>0</v>
      </c>
      <c r="O1322" s="201">
        <f>IF(P1322&gt;0,VLOOKUP($D1322,'BBLM COMCHECK'!$A:$S,14,0),0)</f>
        <v>0</v>
      </c>
      <c r="P1322" s="202"/>
      <c r="Q1322" s="91">
        <f t="shared" si="134"/>
        <v>0</v>
      </c>
      <c r="R1322" s="201">
        <f>IF(S1322&gt;0,VLOOKUP($D1322,'BBLM COMCHECK'!$A:$S,15,0),0)</f>
        <v>0</v>
      </c>
      <c r="S1322" s="202"/>
      <c r="T1322" s="91">
        <f t="shared" si="135"/>
        <v>0</v>
      </c>
      <c r="U1322" s="201">
        <f>IF(V1322&gt;0,VLOOKUP($D1322,'BBLM COMCHECK'!$A:$Z,25,0),0)</f>
        <v>0</v>
      </c>
      <c r="V1322" s="202"/>
      <c r="W1322" s="91">
        <f t="shared" si="136"/>
        <v>0</v>
      </c>
      <c r="X1322" s="201">
        <f>IF(Y1322&gt;0,VLOOKUP($D1322,'BBLM COMCHECK'!$A:$Z,25,0),0)</f>
        <v>0</v>
      </c>
      <c r="Y1322" s="202"/>
      <c r="Z1322" s="91">
        <f t="shared" si="137"/>
        <v>0</v>
      </c>
      <c r="AA1322" s="203" t="str">
        <f>VLOOKUP(D1322,'BBLM COMCHECK'!$A:$I,9,0)</f>
        <v>normal</v>
      </c>
      <c r="AB1322" s="204">
        <f>VLOOKUP(D1322,'BBLM COMCHECK'!$A:$L,12,0)</f>
        <v>5673</v>
      </c>
      <c r="AC1322" s="201">
        <f t="shared" si="138"/>
        <v>0</v>
      </c>
      <c r="AD1322" s="94"/>
      <c r="AE1322" s="201"/>
      <c r="AF1322" s="201"/>
      <c r="AG1322" s="201"/>
      <c r="AH1322" s="201"/>
      <c r="AI1322" s="94"/>
      <c r="AJ1322" s="94"/>
      <c r="AK1322" s="87" t="s">
        <v>317</v>
      </c>
      <c r="AL1322" s="87" t="str">
        <f t="shared" si="139"/>
        <v>2026-01-15|06039|1082723000|0||0|1</v>
      </c>
      <c r="AP1322" s="198"/>
      <c r="AQ1322" s="198"/>
      <c r="AR1322" s="198"/>
      <c r="BC1322" s="87"/>
      <c r="BD1322" s="89" t="s">
        <v>318</v>
      </c>
      <c r="BE1322" s="87"/>
    </row>
    <row r="1323" spans="1:57" ht="26.25" customHeight="1">
      <c r="A1323" s="87" t="s">
        <v>816</v>
      </c>
      <c r="B1323" s="87" t="s">
        <v>75</v>
      </c>
      <c r="C1323" s="87" t="s">
        <v>75</v>
      </c>
      <c r="D1323" s="92" t="s">
        <v>1894</v>
      </c>
      <c r="E1323" s="92" t="s">
        <v>88</v>
      </c>
      <c r="F1323" s="92" t="s">
        <v>1862</v>
      </c>
      <c r="G1323" s="93" t="s">
        <v>133</v>
      </c>
      <c r="H1323" s="93">
        <v>27</v>
      </c>
      <c r="I1323" s="94" t="s">
        <v>27</v>
      </c>
      <c r="J1323" s="148" t="s">
        <v>320</v>
      </c>
      <c r="K1323" s="93" t="s">
        <v>321</v>
      </c>
      <c r="L1323" s="94" t="s">
        <v>322</v>
      </c>
      <c r="M1323" s="94">
        <v>30</v>
      </c>
      <c r="N1323" s="95">
        <f t="shared" si="133"/>
        <v>0</v>
      </c>
      <c r="O1323" s="201">
        <f>IF(P1323&gt;0,VLOOKUP($D1323,'BBLM COMCHECK'!$A:$S,14,0),0)</f>
        <v>0</v>
      </c>
      <c r="P1323" s="202"/>
      <c r="Q1323" s="91">
        <f t="shared" si="134"/>
        <v>0</v>
      </c>
      <c r="R1323" s="201">
        <f>IF(S1323&gt;0,VLOOKUP($D1323,'BBLM COMCHECK'!$A:$S,15,0),0)</f>
        <v>0</v>
      </c>
      <c r="S1323" s="202"/>
      <c r="T1323" s="91">
        <f t="shared" si="135"/>
        <v>0</v>
      </c>
      <c r="U1323" s="201">
        <f>IF(V1323&gt;0,VLOOKUP($D1323,'BBLM COMCHECK'!$A:$Z,25,0),0)</f>
        <v>0</v>
      </c>
      <c r="V1323" s="202"/>
      <c r="W1323" s="91">
        <f t="shared" si="136"/>
        <v>0</v>
      </c>
      <c r="X1323" s="201">
        <f>IF(Y1323&gt;0,VLOOKUP($D1323,'BBLM COMCHECK'!$A:$Z,25,0),0)</f>
        <v>0</v>
      </c>
      <c r="Y1323" s="202"/>
      <c r="Z1323" s="91">
        <f t="shared" si="137"/>
        <v>0</v>
      </c>
      <c r="AA1323" s="203" t="str">
        <f>VLOOKUP(D1323,'BBLM COMCHECK'!$A:$I,9,0)</f>
        <v>normal</v>
      </c>
      <c r="AB1323" s="204">
        <f>VLOOKUP(D1323,'BBLM COMCHECK'!$A:$L,12,0)</f>
        <v>315</v>
      </c>
      <c r="AC1323" s="201">
        <f t="shared" si="138"/>
        <v>0</v>
      </c>
      <c r="AD1323" s="94"/>
      <c r="AE1323" s="201"/>
      <c r="AF1323" s="201"/>
      <c r="AG1323" s="201"/>
      <c r="AH1323" s="201"/>
      <c r="AI1323" s="94"/>
      <c r="AJ1323" s="94"/>
      <c r="AK1323" s="87" t="s">
        <v>323</v>
      </c>
      <c r="AL1323" s="87" t="str">
        <f t="shared" si="139"/>
        <v>2026-01-15|06039|1083898000|0||0|1</v>
      </c>
      <c r="AP1323" s="198"/>
      <c r="AQ1323" s="198"/>
      <c r="AR1323" s="198"/>
      <c r="BC1323" s="87"/>
      <c r="BD1323" s="89" t="s">
        <v>324</v>
      </c>
      <c r="BE1323" s="87"/>
    </row>
    <row r="1324" spans="1:57" ht="26.25" customHeight="1">
      <c r="A1324" s="87" t="s">
        <v>817</v>
      </c>
      <c r="B1324" s="87" t="s">
        <v>75</v>
      </c>
      <c r="C1324" s="87" t="s">
        <v>75</v>
      </c>
      <c r="D1324" s="92" t="s">
        <v>1895</v>
      </c>
      <c r="E1324" s="92" t="s">
        <v>88</v>
      </c>
      <c r="F1324" s="92" t="s">
        <v>1862</v>
      </c>
      <c r="G1324" s="93" t="s">
        <v>133</v>
      </c>
      <c r="H1324" s="93">
        <v>27</v>
      </c>
      <c r="I1324" s="94" t="s">
        <v>27</v>
      </c>
      <c r="J1324" s="148" t="s">
        <v>326</v>
      </c>
      <c r="K1324" s="93" t="s">
        <v>327</v>
      </c>
      <c r="L1324" s="94" t="s">
        <v>328</v>
      </c>
      <c r="M1324" s="94">
        <v>24</v>
      </c>
      <c r="N1324" s="95">
        <f t="shared" si="133"/>
        <v>0</v>
      </c>
      <c r="O1324" s="201">
        <f>IF(P1324&gt;0,VLOOKUP($D1324,'BBLM COMCHECK'!$A:$S,14,0),0)</f>
        <v>0</v>
      </c>
      <c r="P1324" s="202"/>
      <c r="Q1324" s="91">
        <f t="shared" si="134"/>
        <v>0</v>
      </c>
      <c r="R1324" s="201">
        <f>IF(S1324&gt;0,VLOOKUP($D1324,'BBLM COMCHECK'!$A:$S,15,0),0)</f>
        <v>0</v>
      </c>
      <c r="S1324" s="202"/>
      <c r="T1324" s="91">
        <f t="shared" si="135"/>
        <v>0</v>
      </c>
      <c r="U1324" s="201">
        <f>IF(V1324&gt;0,VLOOKUP($D1324,'BBLM COMCHECK'!$A:$Z,25,0),0)</f>
        <v>0</v>
      </c>
      <c r="V1324" s="202"/>
      <c r="W1324" s="91">
        <f t="shared" si="136"/>
        <v>0</v>
      </c>
      <c r="X1324" s="201">
        <f>IF(Y1324&gt;0,VLOOKUP($D1324,'BBLM COMCHECK'!$A:$Z,25,0),0)</f>
        <v>0</v>
      </c>
      <c r="Y1324" s="202"/>
      <c r="Z1324" s="91">
        <f t="shared" si="137"/>
        <v>0</v>
      </c>
      <c r="AA1324" s="203" t="str">
        <f>VLOOKUP(D1324,'BBLM COMCHECK'!$A:$I,9,0)</f>
        <v>normal</v>
      </c>
      <c r="AB1324" s="204">
        <f>VLOOKUP(D1324,'BBLM COMCHECK'!$A:$L,12,0)</f>
        <v>347</v>
      </c>
      <c r="AC1324" s="201">
        <f t="shared" si="138"/>
        <v>0</v>
      </c>
      <c r="AD1324" s="94"/>
      <c r="AE1324" s="201"/>
      <c r="AF1324" s="201"/>
      <c r="AG1324" s="201"/>
      <c r="AH1324" s="201"/>
      <c r="AI1324" s="94"/>
      <c r="AJ1324" s="94"/>
      <c r="AK1324" s="87" t="s">
        <v>329</v>
      </c>
      <c r="AL1324" s="87" t="str">
        <f t="shared" si="139"/>
        <v>2026-01-15|06039|1083903000|0||0|1</v>
      </c>
      <c r="AP1324" s="198"/>
      <c r="AQ1324" s="198"/>
      <c r="AR1324" s="198"/>
      <c r="BC1324" s="87"/>
      <c r="BD1324" s="89" t="s">
        <v>330</v>
      </c>
      <c r="BE1324" s="87"/>
    </row>
    <row r="1325" spans="1:57" ht="26.25" customHeight="1">
      <c r="A1325" s="87" t="s">
        <v>818</v>
      </c>
      <c r="B1325" s="87" t="s">
        <v>75</v>
      </c>
      <c r="C1325" s="87" t="s">
        <v>75</v>
      </c>
      <c r="D1325" s="92" t="s">
        <v>1896</v>
      </c>
      <c r="E1325" s="92" t="s">
        <v>88</v>
      </c>
      <c r="F1325" s="92" t="s">
        <v>1862</v>
      </c>
      <c r="G1325" s="93" t="s">
        <v>133</v>
      </c>
      <c r="H1325" s="93">
        <v>17</v>
      </c>
      <c r="I1325" s="94" t="s">
        <v>22</v>
      </c>
      <c r="J1325" s="148" t="s">
        <v>332</v>
      </c>
      <c r="K1325" s="93" t="s">
        <v>333</v>
      </c>
      <c r="L1325" s="94" t="s">
        <v>334</v>
      </c>
      <c r="M1325" s="94">
        <v>60</v>
      </c>
      <c r="N1325" s="95">
        <f t="shared" si="133"/>
        <v>0</v>
      </c>
      <c r="O1325" s="201">
        <f>IF(P1325&gt;0,VLOOKUP($D1325,'BBLM COMCHECK'!$A:$S,14,0),0)</f>
        <v>0</v>
      </c>
      <c r="P1325" s="202"/>
      <c r="Q1325" s="91">
        <f t="shared" si="134"/>
        <v>0</v>
      </c>
      <c r="R1325" s="201">
        <f>IF(S1325&gt;0,VLOOKUP($D1325,'BBLM COMCHECK'!$A:$S,15,0),0)</f>
        <v>0</v>
      </c>
      <c r="S1325" s="202"/>
      <c r="T1325" s="91">
        <f t="shared" si="135"/>
        <v>0</v>
      </c>
      <c r="U1325" s="201">
        <f>IF(V1325&gt;0,VLOOKUP($D1325,'BBLM COMCHECK'!$A:$Z,25,0),0)</f>
        <v>0</v>
      </c>
      <c r="V1325" s="202"/>
      <c r="W1325" s="91">
        <f t="shared" si="136"/>
        <v>0</v>
      </c>
      <c r="X1325" s="201">
        <f>IF(Y1325&gt;0,VLOOKUP($D1325,'BBLM COMCHECK'!$A:$Z,25,0),0)</f>
        <v>0</v>
      </c>
      <c r="Y1325" s="202"/>
      <c r="Z1325" s="91">
        <f t="shared" si="137"/>
        <v>0</v>
      </c>
      <c r="AA1325" s="203" t="str">
        <f>VLOOKUP(D1325,'BBLM COMCHECK'!$A:$I,9,0)</f>
        <v>normal</v>
      </c>
      <c r="AB1325" s="204">
        <f>VLOOKUP(D1325,'BBLM COMCHECK'!$A:$L,12,0)</f>
        <v>180</v>
      </c>
      <c r="AC1325" s="201">
        <f t="shared" si="138"/>
        <v>0</v>
      </c>
      <c r="AD1325" s="94"/>
      <c r="AE1325" s="201"/>
      <c r="AF1325" s="201"/>
      <c r="AG1325" s="201"/>
      <c r="AH1325" s="201"/>
      <c r="AI1325" s="94"/>
      <c r="AJ1325" s="94"/>
      <c r="AK1325" s="87" t="s">
        <v>335</v>
      </c>
      <c r="AL1325" s="87" t="str">
        <f t="shared" si="139"/>
        <v>2026-01-15|06039|1084369000|0||0|1</v>
      </c>
      <c r="AP1325" s="198"/>
      <c r="AQ1325" s="198"/>
      <c r="AR1325" s="198"/>
      <c r="BC1325" s="87"/>
      <c r="BD1325" s="89" t="s">
        <v>336</v>
      </c>
      <c r="BE1325" s="87"/>
    </row>
    <row r="1326" spans="1:57" ht="26.25" customHeight="1">
      <c r="A1326" s="87" t="s">
        <v>819</v>
      </c>
      <c r="B1326" s="87" t="s">
        <v>75</v>
      </c>
      <c r="C1326" s="87" t="s">
        <v>75</v>
      </c>
      <c r="D1326" s="92" t="s">
        <v>1897</v>
      </c>
      <c r="E1326" s="92" t="s">
        <v>88</v>
      </c>
      <c r="F1326" s="92" t="s">
        <v>1862</v>
      </c>
      <c r="G1326" s="93" t="s">
        <v>133</v>
      </c>
      <c r="H1326" s="93">
        <v>17</v>
      </c>
      <c r="I1326" s="94" t="s">
        <v>22</v>
      </c>
      <c r="J1326" s="148" t="s">
        <v>338</v>
      </c>
      <c r="K1326" s="93" t="s">
        <v>339</v>
      </c>
      <c r="L1326" s="94" t="s">
        <v>340</v>
      </c>
      <c r="M1326" s="94">
        <v>40</v>
      </c>
      <c r="N1326" s="95">
        <f t="shared" si="133"/>
        <v>0</v>
      </c>
      <c r="O1326" s="201">
        <f>IF(P1326&gt;0,VLOOKUP($D1326,'BBLM COMCHECK'!$A:$S,14,0),0)</f>
        <v>0</v>
      </c>
      <c r="P1326" s="202"/>
      <c r="Q1326" s="91">
        <f t="shared" si="134"/>
        <v>0</v>
      </c>
      <c r="R1326" s="201">
        <f>IF(S1326&gt;0,VLOOKUP($D1326,'BBLM COMCHECK'!$A:$S,15,0),0)</f>
        <v>0</v>
      </c>
      <c r="S1326" s="202"/>
      <c r="T1326" s="91">
        <f t="shared" si="135"/>
        <v>0</v>
      </c>
      <c r="U1326" s="201">
        <f>IF(V1326&gt;0,VLOOKUP($D1326,'BBLM COMCHECK'!$A:$Z,25,0),0)</f>
        <v>0</v>
      </c>
      <c r="V1326" s="202"/>
      <c r="W1326" s="91">
        <f t="shared" si="136"/>
        <v>0</v>
      </c>
      <c r="X1326" s="201">
        <f>IF(Y1326&gt;0,VLOOKUP($D1326,'BBLM COMCHECK'!$A:$Z,25,0),0)</f>
        <v>0</v>
      </c>
      <c r="Y1326" s="202"/>
      <c r="Z1326" s="91">
        <f t="shared" si="137"/>
        <v>0</v>
      </c>
      <c r="AA1326" s="203" t="str">
        <f>VLOOKUP(D1326,'BBLM COMCHECK'!$A:$I,9,0)</f>
        <v>order stop</v>
      </c>
      <c r="AB1326" s="204">
        <f>VLOOKUP(D1326,'BBLM COMCHECK'!$A:$L,12,0)</f>
        <v>25433</v>
      </c>
      <c r="AC1326" s="201">
        <f t="shared" si="138"/>
        <v>0</v>
      </c>
      <c r="AD1326" s="94"/>
      <c r="AE1326" s="201"/>
      <c r="AF1326" s="201"/>
      <c r="AG1326" s="201"/>
      <c r="AH1326" s="201"/>
      <c r="AI1326" s="94"/>
      <c r="AJ1326" s="94"/>
      <c r="AK1326" s="87" t="s">
        <v>341</v>
      </c>
      <c r="AL1326" s="87" t="str">
        <f t="shared" si="139"/>
        <v>2026-01-15|06039|1088129000|0||0|1</v>
      </c>
      <c r="AP1326" s="198"/>
      <c r="AQ1326" s="198"/>
      <c r="AR1326" s="198"/>
      <c r="BC1326" s="87"/>
      <c r="BD1326" s="89" t="s">
        <v>342</v>
      </c>
      <c r="BE1326" s="87"/>
    </row>
    <row r="1327" spans="1:57" ht="26.25" customHeight="1">
      <c r="A1327" s="87" t="s">
        <v>820</v>
      </c>
      <c r="B1327" s="87" t="s">
        <v>75</v>
      </c>
      <c r="C1327" s="87" t="s">
        <v>75</v>
      </c>
      <c r="D1327" s="92" t="s">
        <v>1898</v>
      </c>
      <c r="E1327" s="92" t="s">
        <v>88</v>
      </c>
      <c r="F1327" s="92" t="s">
        <v>1862</v>
      </c>
      <c r="G1327" s="93" t="s">
        <v>133</v>
      </c>
      <c r="H1327" s="93">
        <v>17</v>
      </c>
      <c r="I1327" s="94" t="s">
        <v>22</v>
      </c>
      <c r="J1327" s="148" t="s">
        <v>344</v>
      </c>
      <c r="K1327" s="93" t="s">
        <v>345</v>
      </c>
      <c r="L1327" s="94" t="s">
        <v>346</v>
      </c>
      <c r="M1327" s="94">
        <v>40</v>
      </c>
      <c r="N1327" s="95">
        <f t="shared" si="133"/>
        <v>0</v>
      </c>
      <c r="O1327" s="201">
        <f>IF(P1327&gt;0,VLOOKUP($D1327,'BBLM COMCHECK'!$A:$S,14,0),0)</f>
        <v>0</v>
      </c>
      <c r="P1327" s="202"/>
      <c r="Q1327" s="91">
        <f t="shared" si="134"/>
        <v>0</v>
      </c>
      <c r="R1327" s="201">
        <f>IF(S1327&gt;0,VLOOKUP($D1327,'BBLM COMCHECK'!$A:$S,15,0),0)</f>
        <v>0</v>
      </c>
      <c r="S1327" s="202"/>
      <c r="T1327" s="91">
        <f t="shared" si="135"/>
        <v>0</v>
      </c>
      <c r="U1327" s="201">
        <f>IF(V1327&gt;0,VLOOKUP($D1327,'BBLM COMCHECK'!$A:$Z,25,0),0)</f>
        <v>0</v>
      </c>
      <c r="V1327" s="202"/>
      <c r="W1327" s="91">
        <f t="shared" si="136"/>
        <v>0</v>
      </c>
      <c r="X1327" s="201">
        <f>IF(Y1327&gt;0,VLOOKUP($D1327,'BBLM COMCHECK'!$A:$Z,25,0),0)</f>
        <v>0</v>
      </c>
      <c r="Y1327" s="202"/>
      <c r="Z1327" s="91">
        <f t="shared" si="137"/>
        <v>0</v>
      </c>
      <c r="AA1327" s="203" t="str">
        <f>VLOOKUP(D1327,'BBLM COMCHECK'!$A:$I,9,0)</f>
        <v>order stop</v>
      </c>
      <c r="AB1327" s="204">
        <f>VLOOKUP(D1327,'BBLM COMCHECK'!$A:$L,12,0)</f>
        <v>15503</v>
      </c>
      <c r="AC1327" s="201">
        <f t="shared" si="138"/>
        <v>0</v>
      </c>
      <c r="AD1327" s="94"/>
      <c r="AE1327" s="201"/>
      <c r="AF1327" s="201"/>
      <c r="AG1327" s="201"/>
      <c r="AH1327" s="201"/>
      <c r="AI1327" s="94"/>
      <c r="AJ1327" s="94"/>
      <c r="AK1327" s="87" t="s">
        <v>347</v>
      </c>
      <c r="AL1327" s="87" t="str">
        <f t="shared" si="139"/>
        <v>2026-01-15|06039|1088134000|0||0|1</v>
      </c>
      <c r="AP1327" s="198"/>
      <c r="AQ1327" s="198"/>
      <c r="AR1327" s="198"/>
      <c r="BC1327" s="87"/>
      <c r="BD1327" s="89" t="s">
        <v>348</v>
      </c>
      <c r="BE1327" s="87"/>
    </row>
    <row r="1328" spans="1:57" ht="26.25" customHeight="1">
      <c r="A1328" s="87" t="s">
        <v>821</v>
      </c>
      <c r="B1328" s="87" t="s">
        <v>75</v>
      </c>
      <c r="C1328" s="87" t="s">
        <v>75</v>
      </c>
      <c r="D1328" s="92" t="s">
        <v>1899</v>
      </c>
      <c r="E1328" s="92" t="s">
        <v>88</v>
      </c>
      <c r="F1328" s="92" t="s">
        <v>1862</v>
      </c>
      <c r="G1328" s="93" t="s">
        <v>133</v>
      </c>
      <c r="H1328" s="93">
        <v>17</v>
      </c>
      <c r="I1328" s="94" t="s">
        <v>22</v>
      </c>
      <c r="J1328" s="148" t="s">
        <v>350</v>
      </c>
      <c r="K1328" s="93" t="s">
        <v>351</v>
      </c>
      <c r="L1328" s="94" t="s">
        <v>352</v>
      </c>
      <c r="M1328" s="94">
        <v>24</v>
      </c>
      <c r="N1328" s="95">
        <f t="shared" si="133"/>
        <v>0</v>
      </c>
      <c r="O1328" s="201">
        <f>IF(P1328&gt;0,VLOOKUP($D1328,'BBLM COMCHECK'!$A:$S,14,0),0)</f>
        <v>0</v>
      </c>
      <c r="P1328" s="202"/>
      <c r="Q1328" s="91">
        <f t="shared" si="134"/>
        <v>0</v>
      </c>
      <c r="R1328" s="201">
        <f>IF(S1328&gt;0,VLOOKUP($D1328,'BBLM COMCHECK'!$A:$S,15,0),0)</f>
        <v>0</v>
      </c>
      <c r="S1328" s="202"/>
      <c r="T1328" s="91">
        <f t="shared" si="135"/>
        <v>0</v>
      </c>
      <c r="U1328" s="201">
        <f>IF(V1328&gt;0,VLOOKUP($D1328,'BBLM COMCHECK'!$A:$Z,25,0),0)</f>
        <v>0</v>
      </c>
      <c r="V1328" s="202"/>
      <c r="W1328" s="91">
        <f t="shared" si="136"/>
        <v>0</v>
      </c>
      <c r="X1328" s="201">
        <f>IF(Y1328&gt;0,VLOOKUP($D1328,'BBLM COMCHECK'!$A:$Z,25,0),0)</f>
        <v>0</v>
      </c>
      <c r="Y1328" s="202"/>
      <c r="Z1328" s="91">
        <f t="shared" si="137"/>
        <v>0</v>
      </c>
      <c r="AA1328" s="203" t="str">
        <f>VLOOKUP(D1328,'BBLM COMCHECK'!$A:$I,9,0)</f>
        <v>normal</v>
      </c>
      <c r="AB1328" s="204">
        <f>VLOOKUP(D1328,'BBLM COMCHECK'!$A:$L,12,0)</f>
        <v>4883</v>
      </c>
      <c r="AC1328" s="201">
        <f t="shared" si="138"/>
        <v>0</v>
      </c>
      <c r="AD1328" s="94"/>
      <c r="AE1328" s="201"/>
      <c r="AF1328" s="201"/>
      <c r="AG1328" s="201"/>
      <c r="AH1328" s="201"/>
      <c r="AI1328" s="94"/>
      <c r="AJ1328" s="94"/>
      <c r="AK1328" s="87" t="s">
        <v>353</v>
      </c>
      <c r="AL1328" s="87" t="str">
        <f t="shared" si="139"/>
        <v>2026-01-15|06039|1088137000|0||0|1</v>
      </c>
      <c r="AP1328" s="198"/>
      <c r="AQ1328" s="198"/>
      <c r="AR1328" s="198"/>
      <c r="BC1328" s="87"/>
      <c r="BD1328" s="89" t="s">
        <v>354</v>
      </c>
      <c r="BE1328" s="87"/>
    </row>
    <row r="1329" spans="1:57" ht="26.25" customHeight="1">
      <c r="A1329" s="87" t="s">
        <v>822</v>
      </c>
      <c r="B1329" s="87" t="s">
        <v>75</v>
      </c>
      <c r="C1329" s="87" t="s">
        <v>75</v>
      </c>
      <c r="D1329" s="92" t="s">
        <v>1900</v>
      </c>
      <c r="E1329" s="92" t="s">
        <v>88</v>
      </c>
      <c r="F1329" s="92" t="s">
        <v>1862</v>
      </c>
      <c r="G1329" s="93" t="s">
        <v>133</v>
      </c>
      <c r="H1329" s="93">
        <v>17</v>
      </c>
      <c r="I1329" s="94" t="s">
        <v>22</v>
      </c>
      <c r="J1329" s="148" t="s">
        <v>356</v>
      </c>
      <c r="K1329" s="93" t="s">
        <v>357</v>
      </c>
      <c r="L1329" s="94" t="s">
        <v>358</v>
      </c>
      <c r="M1329" s="94">
        <v>40</v>
      </c>
      <c r="N1329" s="95">
        <f t="shared" si="133"/>
        <v>0</v>
      </c>
      <c r="O1329" s="201">
        <f>IF(P1329&gt;0,VLOOKUP($D1329,'BBLM COMCHECK'!$A:$S,14,0),0)</f>
        <v>0</v>
      </c>
      <c r="P1329" s="202"/>
      <c r="Q1329" s="91">
        <f t="shared" si="134"/>
        <v>0</v>
      </c>
      <c r="R1329" s="201">
        <f>IF(S1329&gt;0,VLOOKUP($D1329,'BBLM COMCHECK'!$A:$S,15,0),0)</f>
        <v>0</v>
      </c>
      <c r="S1329" s="202"/>
      <c r="T1329" s="91">
        <f t="shared" si="135"/>
        <v>0</v>
      </c>
      <c r="U1329" s="201">
        <f>IF(V1329&gt;0,VLOOKUP($D1329,'BBLM COMCHECK'!$A:$Z,25,0),0)</f>
        <v>0</v>
      </c>
      <c r="V1329" s="202"/>
      <c r="W1329" s="91">
        <f t="shared" si="136"/>
        <v>0</v>
      </c>
      <c r="X1329" s="201">
        <f>IF(Y1329&gt;0,VLOOKUP($D1329,'BBLM COMCHECK'!$A:$Z,25,0),0)</f>
        <v>0</v>
      </c>
      <c r="Y1329" s="202"/>
      <c r="Z1329" s="91">
        <f t="shared" si="137"/>
        <v>0</v>
      </c>
      <c r="AA1329" s="203" t="str">
        <f>VLOOKUP(D1329,'BBLM COMCHECK'!$A:$I,9,0)</f>
        <v>order stop</v>
      </c>
      <c r="AB1329" s="204">
        <f>VLOOKUP(D1329,'BBLM COMCHECK'!$A:$L,12,0)</f>
        <v>416</v>
      </c>
      <c r="AC1329" s="201">
        <f t="shared" si="138"/>
        <v>0</v>
      </c>
      <c r="AD1329" s="94"/>
      <c r="AE1329" s="201"/>
      <c r="AF1329" s="201"/>
      <c r="AG1329" s="201"/>
      <c r="AH1329" s="201"/>
      <c r="AI1329" s="94"/>
      <c r="AJ1329" s="94"/>
      <c r="AK1329" s="87" t="s">
        <v>359</v>
      </c>
      <c r="AL1329" s="87" t="str">
        <f t="shared" si="139"/>
        <v>2026-01-15|06039|1088171000|0||0|1</v>
      </c>
      <c r="AP1329" s="198"/>
      <c r="AQ1329" s="198"/>
      <c r="AR1329" s="198"/>
      <c r="BC1329" s="87"/>
      <c r="BD1329" s="89" t="s">
        <v>360</v>
      </c>
      <c r="BE1329" s="87"/>
    </row>
    <row r="1330" spans="1:57" ht="26.25" customHeight="1">
      <c r="A1330" s="87" t="s">
        <v>823</v>
      </c>
      <c r="B1330" s="87" t="s">
        <v>75</v>
      </c>
      <c r="C1330" s="87" t="s">
        <v>75</v>
      </c>
      <c r="D1330" s="92" t="s">
        <v>1901</v>
      </c>
      <c r="E1330" s="92" t="s">
        <v>88</v>
      </c>
      <c r="F1330" s="92" t="s">
        <v>1862</v>
      </c>
      <c r="G1330" s="93" t="s">
        <v>133</v>
      </c>
      <c r="H1330" s="93">
        <v>17</v>
      </c>
      <c r="I1330" s="94" t="s">
        <v>22</v>
      </c>
      <c r="J1330" s="148" t="s">
        <v>362</v>
      </c>
      <c r="K1330" s="93" t="s">
        <v>363</v>
      </c>
      <c r="L1330" s="94" t="s">
        <v>364</v>
      </c>
      <c r="M1330" s="94">
        <v>40</v>
      </c>
      <c r="N1330" s="95">
        <f t="shared" si="133"/>
        <v>0</v>
      </c>
      <c r="O1330" s="201">
        <f>IF(P1330&gt;0,VLOOKUP($D1330,'BBLM COMCHECK'!$A:$S,14,0),0)</f>
        <v>0</v>
      </c>
      <c r="P1330" s="202"/>
      <c r="Q1330" s="91">
        <f t="shared" si="134"/>
        <v>0</v>
      </c>
      <c r="R1330" s="201">
        <f>IF(S1330&gt;0,VLOOKUP($D1330,'BBLM COMCHECK'!$A:$S,15,0),0)</f>
        <v>0</v>
      </c>
      <c r="S1330" s="202"/>
      <c r="T1330" s="91">
        <f t="shared" si="135"/>
        <v>0</v>
      </c>
      <c r="U1330" s="201">
        <f>IF(V1330&gt;0,VLOOKUP($D1330,'BBLM COMCHECK'!$A:$Z,25,0),0)</f>
        <v>0</v>
      </c>
      <c r="V1330" s="202"/>
      <c r="W1330" s="91">
        <f t="shared" si="136"/>
        <v>0</v>
      </c>
      <c r="X1330" s="201">
        <f>IF(Y1330&gt;0,VLOOKUP($D1330,'BBLM COMCHECK'!$A:$Z,25,0),0)</f>
        <v>0</v>
      </c>
      <c r="Y1330" s="202"/>
      <c r="Z1330" s="91">
        <f t="shared" si="137"/>
        <v>0</v>
      </c>
      <c r="AA1330" s="203" t="str">
        <f>VLOOKUP(D1330,'BBLM COMCHECK'!$A:$I,9,0)</f>
        <v>normal</v>
      </c>
      <c r="AB1330" s="204">
        <f>VLOOKUP(D1330,'BBLM COMCHECK'!$A:$L,12,0)</f>
        <v>9847</v>
      </c>
      <c r="AC1330" s="201">
        <f t="shared" si="138"/>
        <v>0</v>
      </c>
      <c r="AD1330" s="94"/>
      <c r="AE1330" s="201"/>
      <c r="AF1330" s="201"/>
      <c r="AG1330" s="201"/>
      <c r="AH1330" s="201"/>
      <c r="AI1330" s="94"/>
      <c r="AJ1330" s="94"/>
      <c r="AK1330" s="87" t="s">
        <v>365</v>
      </c>
      <c r="AL1330" s="87" t="str">
        <f t="shared" si="139"/>
        <v>2026-01-15|06039|1088175000|0||0|1</v>
      </c>
      <c r="AP1330" s="198"/>
      <c r="AQ1330" s="198"/>
      <c r="AR1330" s="198"/>
      <c r="BC1330" s="87"/>
      <c r="BD1330" s="89" t="s">
        <v>366</v>
      </c>
      <c r="BE1330" s="87"/>
    </row>
    <row r="1331" spans="1:57" ht="26.25" customHeight="1">
      <c r="A1331" s="87" t="s">
        <v>824</v>
      </c>
      <c r="B1331" s="87" t="s">
        <v>75</v>
      </c>
      <c r="C1331" s="87" t="s">
        <v>75</v>
      </c>
      <c r="D1331" s="92" t="s">
        <v>1902</v>
      </c>
      <c r="E1331" s="92" t="s">
        <v>88</v>
      </c>
      <c r="F1331" s="92" t="s">
        <v>1862</v>
      </c>
      <c r="G1331" s="93" t="s">
        <v>133</v>
      </c>
      <c r="H1331" s="93">
        <v>17</v>
      </c>
      <c r="I1331" s="94" t="s">
        <v>22</v>
      </c>
      <c r="J1331" s="148" t="s">
        <v>368</v>
      </c>
      <c r="K1331" s="93" t="s">
        <v>369</v>
      </c>
      <c r="L1331" s="94" t="s">
        <v>370</v>
      </c>
      <c r="M1331" s="94">
        <v>40</v>
      </c>
      <c r="N1331" s="95">
        <f t="shared" si="133"/>
        <v>0</v>
      </c>
      <c r="O1331" s="201">
        <f>IF(P1331&gt;0,VLOOKUP($D1331,'BBLM COMCHECK'!$A:$S,14,0),0)</f>
        <v>0</v>
      </c>
      <c r="P1331" s="202"/>
      <c r="Q1331" s="91">
        <f t="shared" si="134"/>
        <v>0</v>
      </c>
      <c r="R1331" s="201">
        <f>IF(S1331&gt;0,VLOOKUP($D1331,'BBLM COMCHECK'!$A:$S,15,0),0)</f>
        <v>0</v>
      </c>
      <c r="S1331" s="202"/>
      <c r="T1331" s="91">
        <f t="shared" si="135"/>
        <v>0</v>
      </c>
      <c r="U1331" s="201">
        <f>IF(V1331&gt;0,VLOOKUP($D1331,'BBLM COMCHECK'!$A:$Z,25,0),0)</f>
        <v>0</v>
      </c>
      <c r="V1331" s="202"/>
      <c r="W1331" s="91">
        <f t="shared" si="136"/>
        <v>0</v>
      </c>
      <c r="X1331" s="201">
        <f>IF(Y1331&gt;0,VLOOKUP($D1331,'BBLM COMCHECK'!$A:$Z,25,0),0)</f>
        <v>0</v>
      </c>
      <c r="Y1331" s="202"/>
      <c r="Z1331" s="91">
        <f t="shared" si="137"/>
        <v>0</v>
      </c>
      <c r="AA1331" s="203" t="str">
        <f>VLOOKUP(D1331,'BBLM COMCHECK'!$A:$I,9,0)</f>
        <v>order stop</v>
      </c>
      <c r="AB1331" s="204">
        <f>VLOOKUP(D1331,'BBLM COMCHECK'!$A:$L,12,0)</f>
        <v>20024</v>
      </c>
      <c r="AC1331" s="201">
        <f t="shared" si="138"/>
        <v>0</v>
      </c>
      <c r="AD1331" s="94"/>
      <c r="AE1331" s="201"/>
      <c r="AF1331" s="201"/>
      <c r="AG1331" s="201"/>
      <c r="AH1331" s="201"/>
      <c r="AI1331" s="94"/>
      <c r="AJ1331" s="94"/>
      <c r="AK1331" s="87" t="s">
        <v>371</v>
      </c>
      <c r="AL1331" s="87" t="str">
        <f t="shared" si="139"/>
        <v>2026-01-15|06039|1088200000|0||0|1</v>
      </c>
      <c r="AP1331" s="198"/>
      <c r="AQ1331" s="198"/>
      <c r="AR1331" s="198"/>
      <c r="BC1331" s="87"/>
      <c r="BD1331" s="89" t="s">
        <v>372</v>
      </c>
      <c r="BE1331" s="87"/>
    </row>
    <row r="1332" spans="1:57" ht="26.25" customHeight="1">
      <c r="A1332" s="87" t="s">
        <v>825</v>
      </c>
      <c r="B1332" s="87" t="s">
        <v>75</v>
      </c>
      <c r="C1332" s="87" t="s">
        <v>75</v>
      </c>
      <c r="D1332" s="92" t="s">
        <v>1903</v>
      </c>
      <c r="E1332" s="92" t="s">
        <v>88</v>
      </c>
      <c r="F1332" s="92" t="s">
        <v>1862</v>
      </c>
      <c r="G1332" s="93" t="s">
        <v>133</v>
      </c>
      <c r="H1332" s="93">
        <v>17</v>
      </c>
      <c r="I1332" s="94" t="s">
        <v>22</v>
      </c>
      <c r="J1332" s="148" t="s">
        <v>374</v>
      </c>
      <c r="K1332" s="93" t="s">
        <v>375</v>
      </c>
      <c r="L1332" s="94" t="s">
        <v>376</v>
      </c>
      <c r="M1332" s="94">
        <v>20</v>
      </c>
      <c r="N1332" s="95">
        <f t="shared" si="133"/>
        <v>0</v>
      </c>
      <c r="O1332" s="201">
        <f>IF(P1332&gt;0,VLOOKUP($D1332,'BBLM COMCHECK'!$A:$S,14,0),0)</f>
        <v>0</v>
      </c>
      <c r="P1332" s="202"/>
      <c r="Q1332" s="91">
        <f t="shared" si="134"/>
        <v>0</v>
      </c>
      <c r="R1332" s="201">
        <f>IF(S1332&gt;0,VLOOKUP($D1332,'BBLM COMCHECK'!$A:$S,15,0),0)</f>
        <v>0</v>
      </c>
      <c r="S1332" s="202"/>
      <c r="T1332" s="91">
        <f t="shared" si="135"/>
        <v>0</v>
      </c>
      <c r="U1332" s="201">
        <f>IF(V1332&gt;0,VLOOKUP($D1332,'BBLM COMCHECK'!$A:$Z,25,0),0)</f>
        <v>0</v>
      </c>
      <c r="V1332" s="202"/>
      <c r="W1332" s="91">
        <f t="shared" si="136"/>
        <v>0</v>
      </c>
      <c r="X1332" s="201">
        <f>IF(Y1332&gt;0,VLOOKUP($D1332,'BBLM COMCHECK'!$A:$Z,25,0),0)</f>
        <v>0</v>
      </c>
      <c r="Y1332" s="202"/>
      <c r="Z1332" s="91">
        <f t="shared" si="137"/>
        <v>0</v>
      </c>
      <c r="AA1332" s="203" t="str">
        <f>VLOOKUP(D1332,'BBLM COMCHECK'!$A:$I,9,0)</f>
        <v>normal</v>
      </c>
      <c r="AB1332" s="204">
        <f>VLOOKUP(D1332,'BBLM COMCHECK'!$A:$L,12,0)</f>
        <v>3411</v>
      </c>
      <c r="AC1332" s="201">
        <f t="shared" si="138"/>
        <v>0</v>
      </c>
      <c r="AD1332" s="94"/>
      <c r="AE1332" s="201"/>
      <c r="AF1332" s="201"/>
      <c r="AG1332" s="201"/>
      <c r="AH1332" s="201"/>
      <c r="AI1332" s="94"/>
      <c r="AJ1332" s="94"/>
      <c r="AK1332" s="87" t="s">
        <v>377</v>
      </c>
      <c r="AL1332" s="87" t="str">
        <f t="shared" si="139"/>
        <v>2026-01-15|06039|1088243000|0||0|1</v>
      </c>
      <c r="AP1332" s="198"/>
      <c r="AQ1332" s="198"/>
      <c r="AR1332" s="198"/>
      <c r="BC1332" s="87"/>
      <c r="BD1332" s="89" t="s">
        <v>378</v>
      </c>
      <c r="BE1332" s="87"/>
    </row>
    <row r="1333" spans="1:57" ht="26.25" customHeight="1">
      <c r="A1333" s="87" t="s">
        <v>826</v>
      </c>
      <c r="B1333" s="87" t="s">
        <v>75</v>
      </c>
      <c r="C1333" s="87" t="s">
        <v>75</v>
      </c>
      <c r="D1333" s="92" t="s">
        <v>1904</v>
      </c>
      <c r="E1333" s="92" t="s">
        <v>88</v>
      </c>
      <c r="F1333" s="92" t="s">
        <v>1862</v>
      </c>
      <c r="G1333" s="93" t="s">
        <v>133</v>
      </c>
      <c r="H1333" s="93">
        <v>21</v>
      </c>
      <c r="I1333" s="94" t="s">
        <v>24</v>
      </c>
      <c r="J1333" s="148" t="s">
        <v>380</v>
      </c>
      <c r="K1333" s="93" t="s">
        <v>381</v>
      </c>
      <c r="L1333" s="94" t="s">
        <v>382</v>
      </c>
      <c r="M1333" s="94">
        <v>48</v>
      </c>
      <c r="N1333" s="95">
        <f t="shared" si="133"/>
        <v>0</v>
      </c>
      <c r="O1333" s="201">
        <f>IF(P1333&gt;0,VLOOKUP($D1333,'BBLM COMCHECK'!$A:$S,14,0),0)</f>
        <v>0</v>
      </c>
      <c r="P1333" s="202"/>
      <c r="Q1333" s="91">
        <f t="shared" si="134"/>
        <v>0</v>
      </c>
      <c r="R1333" s="201">
        <f>IF(S1333&gt;0,VLOOKUP($D1333,'BBLM COMCHECK'!$A:$S,15,0),0)</f>
        <v>0</v>
      </c>
      <c r="S1333" s="202"/>
      <c r="T1333" s="91">
        <f t="shared" si="135"/>
        <v>0</v>
      </c>
      <c r="U1333" s="201">
        <f>IF(V1333&gt;0,VLOOKUP($D1333,'BBLM COMCHECK'!$A:$Z,25,0),0)</f>
        <v>0</v>
      </c>
      <c r="V1333" s="202"/>
      <c r="W1333" s="91">
        <f t="shared" si="136"/>
        <v>0</v>
      </c>
      <c r="X1333" s="201">
        <f>IF(Y1333&gt;0,VLOOKUP($D1333,'BBLM COMCHECK'!$A:$Z,25,0),0)</f>
        <v>0</v>
      </c>
      <c r="Y1333" s="202"/>
      <c r="Z1333" s="91">
        <f t="shared" si="137"/>
        <v>0</v>
      </c>
      <c r="AA1333" s="203" t="str">
        <f>VLOOKUP(D1333,'BBLM COMCHECK'!$A:$I,9,0)</f>
        <v>order stop</v>
      </c>
      <c r="AB1333" s="204">
        <f>VLOOKUP(D1333,'BBLM COMCHECK'!$A:$L,12,0)</f>
        <v>49840</v>
      </c>
      <c r="AC1333" s="201">
        <f t="shared" si="138"/>
        <v>0</v>
      </c>
      <c r="AD1333" s="94"/>
      <c r="AE1333" s="201"/>
      <c r="AF1333" s="201"/>
      <c r="AG1333" s="201"/>
      <c r="AH1333" s="201"/>
      <c r="AI1333" s="94"/>
      <c r="AJ1333" s="94"/>
      <c r="AK1333" s="87" t="s">
        <v>383</v>
      </c>
      <c r="AL1333" s="87" t="str">
        <f t="shared" si="139"/>
        <v>2026-01-15|06039|1089271000|0||0|1</v>
      </c>
      <c r="AP1333" s="198"/>
      <c r="AQ1333" s="198"/>
      <c r="AR1333" s="198"/>
      <c r="BC1333" s="87"/>
      <c r="BD1333" s="89" t="s">
        <v>384</v>
      </c>
      <c r="BE1333" s="87"/>
    </row>
    <row r="1334" spans="1:57" ht="26.25" customHeight="1">
      <c r="A1334" s="87" t="s">
        <v>827</v>
      </c>
      <c r="B1334" s="87" t="s">
        <v>75</v>
      </c>
      <c r="C1334" s="87" t="s">
        <v>75</v>
      </c>
      <c r="D1334" s="92" t="s">
        <v>1905</v>
      </c>
      <c r="E1334" s="92" t="s">
        <v>88</v>
      </c>
      <c r="F1334" s="92" t="s">
        <v>1862</v>
      </c>
      <c r="G1334" s="93" t="s">
        <v>133</v>
      </c>
      <c r="H1334" s="93">
        <v>27</v>
      </c>
      <c r="I1334" s="94" t="s">
        <v>27</v>
      </c>
      <c r="J1334" s="148" t="s">
        <v>386</v>
      </c>
      <c r="K1334" s="93" t="s">
        <v>387</v>
      </c>
      <c r="L1334" s="94" t="s">
        <v>388</v>
      </c>
      <c r="M1334" s="94">
        <v>24</v>
      </c>
      <c r="N1334" s="95">
        <f t="shared" si="133"/>
        <v>0</v>
      </c>
      <c r="O1334" s="201">
        <f>IF(P1334&gt;0,VLOOKUP($D1334,'BBLM COMCHECK'!$A:$S,14,0),0)</f>
        <v>0</v>
      </c>
      <c r="P1334" s="202"/>
      <c r="Q1334" s="91">
        <f t="shared" si="134"/>
        <v>0</v>
      </c>
      <c r="R1334" s="201">
        <f>IF(S1334&gt;0,VLOOKUP($D1334,'BBLM COMCHECK'!$A:$S,15,0),0)</f>
        <v>0</v>
      </c>
      <c r="S1334" s="202"/>
      <c r="T1334" s="91">
        <f t="shared" si="135"/>
        <v>0</v>
      </c>
      <c r="U1334" s="201">
        <f>IF(V1334&gt;0,VLOOKUP($D1334,'BBLM COMCHECK'!$A:$Z,25,0),0)</f>
        <v>0</v>
      </c>
      <c r="V1334" s="202"/>
      <c r="W1334" s="91">
        <f t="shared" si="136"/>
        <v>0</v>
      </c>
      <c r="X1334" s="201">
        <f>IF(Y1334&gt;0,VLOOKUP($D1334,'BBLM COMCHECK'!$A:$Z,25,0),0)</f>
        <v>0</v>
      </c>
      <c r="Y1334" s="202"/>
      <c r="Z1334" s="91">
        <f t="shared" si="137"/>
        <v>0</v>
      </c>
      <c r="AA1334" s="203" t="str">
        <f>VLOOKUP(D1334,'BBLM COMCHECK'!$A:$I,9,0)</f>
        <v>normal</v>
      </c>
      <c r="AB1334" s="204">
        <f>VLOOKUP(D1334,'BBLM COMCHECK'!$A:$L,12,0)</f>
        <v>658</v>
      </c>
      <c r="AC1334" s="201">
        <f t="shared" si="138"/>
        <v>0</v>
      </c>
      <c r="AD1334" s="94"/>
      <c r="AE1334" s="201"/>
      <c r="AF1334" s="201"/>
      <c r="AG1334" s="201"/>
      <c r="AH1334" s="201"/>
      <c r="AI1334" s="94"/>
      <c r="AJ1334" s="94"/>
      <c r="AK1334" s="87" t="s">
        <v>389</v>
      </c>
      <c r="AL1334" s="87" t="str">
        <f t="shared" si="139"/>
        <v>2026-01-15|06039|1090446000|0||0|1</v>
      </c>
      <c r="AP1334" s="198"/>
      <c r="AQ1334" s="198"/>
      <c r="AR1334" s="198"/>
      <c r="BC1334" s="87"/>
      <c r="BD1334" s="89" t="s">
        <v>390</v>
      </c>
      <c r="BE1334" s="87"/>
    </row>
    <row r="1335" spans="1:57" ht="26.25" customHeight="1">
      <c r="A1335" s="87" t="s">
        <v>828</v>
      </c>
      <c r="B1335" s="87" t="s">
        <v>75</v>
      </c>
      <c r="C1335" s="87" t="s">
        <v>75</v>
      </c>
      <c r="D1335" s="92" t="s">
        <v>1906</v>
      </c>
      <c r="E1335" s="92" t="s">
        <v>88</v>
      </c>
      <c r="F1335" s="92" t="s">
        <v>1862</v>
      </c>
      <c r="G1335" s="93" t="s">
        <v>133</v>
      </c>
      <c r="H1335" s="93">
        <v>27</v>
      </c>
      <c r="I1335" s="94" t="s">
        <v>27</v>
      </c>
      <c r="J1335" s="148" t="s">
        <v>392</v>
      </c>
      <c r="K1335" s="93" t="s">
        <v>393</v>
      </c>
      <c r="L1335" s="94" t="s">
        <v>394</v>
      </c>
      <c r="M1335" s="94">
        <v>12</v>
      </c>
      <c r="N1335" s="95">
        <f t="shared" si="133"/>
        <v>0</v>
      </c>
      <c r="O1335" s="201">
        <f>IF(P1335&gt;0,VLOOKUP($D1335,'BBLM COMCHECK'!$A:$S,14,0),0)</f>
        <v>0</v>
      </c>
      <c r="P1335" s="202"/>
      <c r="Q1335" s="91">
        <f t="shared" si="134"/>
        <v>0</v>
      </c>
      <c r="R1335" s="201">
        <f>IF(S1335&gt;0,VLOOKUP($D1335,'BBLM COMCHECK'!$A:$S,15,0),0)</f>
        <v>0</v>
      </c>
      <c r="S1335" s="202"/>
      <c r="T1335" s="91">
        <f t="shared" si="135"/>
        <v>0</v>
      </c>
      <c r="U1335" s="201">
        <f>IF(V1335&gt;0,VLOOKUP($D1335,'BBLM COMCHECK'!$A:$Z,25,0),0)</f>
        <v>0</v>
      </c>
      <c r="V1335" s="202"/>
      <c r="W1335" s="91">
        <f t="shared" si="136"/>
        <v>0</v>
      </c>
      <c r="X1335" s="201">
        <f>IF(Y1335&gt;0,VLOOKUP($D1335,'BBLM COMCHECK'!$A:$Z,25,0),0)</f>
        <v>0</v>
      </c>
      <c r="Y1335" s="202"/>
      <c r="Z1335" s="91">
        <f t="shared" si="137"/>
        <v>0</v>
      </c>
      <c r="AA1335" s="203" t="str">
        <f>VLOOKUP(D1335,'BBLM COMCHECK'!$A:$I,9,0)</f>
        <v>normal</v>
      </c>
      <c r="AB1335" s="204">
        <f>VLOOKUP(D1335,'BBLM COMCHECK'!$A:$L,12,0)</f>
        <v>313</v>
      </c>
      <c r="AC1335" s="201">
        <f t="shared" si="138"/>
        <v>0</v>
      </c>
      <c r="AD1335" s="94"/>
      <c r="AE1335" s="201"/>
      <c r="AF1335" s="201"/>
      <c r="AG1335" s="201"/>
      <c r="AH1335" s="201"/>
      <c r="AI1335" s="94"/>
      <c r="AJ1335" s="94"/>
      <c r="AK1335" s="87" t="s">
        <v>395</v>
      </c>
      <c r="AL1335" s="87" t="str">
        <f t="shared" si="139"/>
        <v>2026-01-15|06039|1090872000|0||0|1</v>
      </c>
      <c r="AP1335" s="198"/>
      <c r="AQ1335" s="198"/>
      <c r="AR1335" s="198"/>
      <c r="BC1335" s="87"/>
      <c r="BD1335" s="89" t="s">
        <v>396</v>
      </c>
      <c r="BE1335" s="87"/>
    </row>
    <row r="1336" spans="1:57" ht="26.25" customHeight="1">
      <c r="A1336" s="87" t="s">
        <v>829</v>
      </c>
      <c r="B1336" s="87" t="s">
        <v>75</v>
      </c>
      <c r="C1336" s="87" t="s">
        <v>75</v>
      </c>
      <c r="D1336" s="92" t="s">
        <v>1907</v>
      </c>
      <c r="E1336" s="92" t="s">
        <v>88</v>
      </c>
      <c r="F1336" s="92" t="s">
        <v>1862</v>
      </c>
      <c r="G1336" s="93" t="s">
        <v>133</v>
      </c>
      <c r="H1336" s="93">
        <v>21</v>
      </c>
      <c r="I1336" s="94" t="s">
        <v>24</v>
      </c>
      <c r="J1336" s="148" t="s">
        <v>398</v>
      </c>
      <c r="K1336" s="93" t="s">
        <v>399</v>
      </c>
      <c r="L1336" s="94" t="s">
        <v>400</v>
      </c>
      <c r="M1336" s="94">
        <v>12</v>
      </c>
      <c r="N1336" s="95">
        <f t="shared" si="133"/>
        <v>0</v>
      </c>
      <c r="O1336" s="201">
        <f>IF(P1336&gt;0,VLOOKUP($D1336,'BBLM COMCHECK'!$A:$S,14,0),0)</f>
        <v>0</v>
      </c>
      <c r="P1336" s="202"/>
      <c r="Q1336" s="91">
        <f t="shared" si="134"/>
        <v>0</v>
      </c>
      <c r="R1336" s="201">
        <f>IF(S1336&gt;0,VLOOKUP($D1336,'BBLM COMCHECK'!$A:$S,15,0),0)</f>
        <v>0</v>
      </c>
      <c r="S1336" s="202"/>
      <c r="T1336" s="91">
        <f t="shared" si="135"/>
        <v>0</v>
      </c>
      <c r="U1336" s="201">
        <f>IF(V1336&gt;0,VLOOKUP($D1336,'BBLM COMCHECK'!$A:$Z,25,0),0)</f>
        <v>0</v>
      </c>
      <c r="V1336" s="202"/>
      <c r="W1336" s="91">
        <f t="shared" si="136"/>
        <v>0</v>
      </c>
      <c r="X1336" s="201">
        <f>IF(Y1336&gt;0,VLOOKUP($D1336,'BBLM COMCHECK'!$A:$Z,25,0),0)</f>
        <v>0</v>
      </c>
      <c r="Y1336" s="202"/>
      <c r="Z1336" s="91">
        <f t="shared" si="137"/>
        <v>0</v>
      </c>
      <c r="AA1336" s="203" t="str">
        <f>VLOOKUP(D1336,'BBLM COMCHECK'!$A:$I,9,0)</f>
        <v>order stop</v>
      </c>
      <c r="AB1336" s="204">
        <f>VLOOKUP(D1336,'BBLM COMCHECK'!$A:$L,12,0)</f>
        <v>6835</v>
      </c>
      <c r="AC1336" s="201">
        <f t="shared" si="138"/>
        <v>0</v>
      </c>
      <c r="AD1336" s="94"/>
      <c r="AE1336" s="201"/>
      <c r="AF1336" s="201"/>
      <c r="AG1336" s="201"/>
      <c r="AH1336" s="201"/>
      <c r="AI1336" s="94"/>
      <c r="AJ1336" s="94"/>
      <c r="AK1336" s="87" t="s">
        <v>401</v>
      </c>
      <c r="AL1336" s="87" t="str">
        <f t="shared" si="139"/>
        <v>2026-01-15|06039|1092661000|0||0|1</v>
      </c>
      <c r="AP1336" s="198"/>
      <c r="AQ1336" s="198"/>
      <c r="AR1336" s="198"/>
      <c r="BC1336" s="87"/>
      <c r="BD1336" s="89" t="s">
        <v>402</v>
      </c>
      <c r="BE1336" s="87"/>
    </row>
    <row r="1337" spans="1:57" ht="26.25" customHeight="1">
      <c r="A1337" s="87" t="s">
        <v>830</v>
      </c>
      <c r="B1337" s="87" t="s">
        <v>75</v>
      </c>
      <c r="C1337" s="87" t="s">
        <v>75</v>
      </c>
      <c r="D1337" s="92" t="s">
        <v>1908</v>
      </c>
      <c r="E1337" s="92" t="s">
        <v>88</v>
      </c>
      <c r="F1337" s="92" t="s">
        <v>1862</v>
      </c>
      <c r="G1337" s="93" t="s">
        <v>133</v>
      </c>
      <c r="H1337" s="93">
        <v>26</v>
      </c>
      <c r="I1337" s="94" t="s">
        <v>25</v>
      </c>
      <c r="J1337" s="148" t="s">
        <v>404</v>
      </c>
      <c r="K1337" s="93" t="s">
        <v>405</v>
      </c>
      <c r="L1337" s="94" t="s">
        <v>406</v>
      </c>
      <c r="M1337" s="94">
        <v>12</v>
      </c>
      <c r="N1337" s="95">
        <f t="shared" si="133"/>
        <v>0</v>
      </c>
      <c r="O1337" s="201">
        <f>IF(P1337&gt;0,VLOOKUP($D1337,'BBLM COMCHECK'!$A:$S,14,0),0)</f>
        <v>0</v>
      </c>
      <c r="P1337" s="202"/>
      <c r="Q1337" s="91">
        <f t="shared" si="134"/>
        <v>0</v>
      </c>
      <c r="R1337" s="201">
        <f>IF(S1337&gt;0,VLOOKUP($D1337,'BBLM COMCHECK'!$A:$S,15,0),0)</f>
        <v>0</v>
      </c>
      <c r="S1337" s="202"/>
      <c r="T1337" s="91">
        <f t="shared" si="135"/>
        <v>0</v>
      </c>
      <c r="U1337" s="201">
        <f>IF(V1337&gt;0,VLOOKUP($D1337,'BBLM COMCHECK'!$A:$Z,25,0),0)</f>
        <v>0</v>
      </c>
      <c r="V1337" s="202"/>
      <c r="W1337" s="91">
        <f t="shared" si="136"/>
        <v>0</v>
      </c>
      <c r="X1337" s="201">
        <f>IF(Y1337&gt;0,VLOOKUP($D1337,'BBLM COMCHECK'!$A:$Z,25,0),0)</f>
        <v>0</v>
      </c>
      <c r="Y1337" s="202"/>
      <c r="Z1337" s="91">
        <f t="shared" si="137"/>
        <v>0</v>
      </c>
      <c r="AA1337" s="203" t="str">
        <f>VLOOKUP(D1337,'BBLM COMCHECK'!$A:$I,9,0)</f>
        <v>normal</v>
      </c>
      <c r="AB1337" s="204">
        <f>VLOOKUP(D1337,'BBLM COMCHECK'!$A:$L,12,0)</f>
        <v>11321</v>
      </c>
      <c r="AC1337" s="201">
        <f t="shared" si="138"/>
        <v>0</v>
      </c>
      <c r="AD1337" s="94"/>
      <c r="AE1337" s="201"/>
      <c r="AF1337" s="201"/>
      <c r="AG1337" s="201"/>
      <c r="AH1337" s="201"/>
      <c r="AI1337" s="94"/>
      <c r="AJ1337" s="94"/>
      <c r="AK1337" s="87" t="s">
        <v>407</v>
      </c>
      <c r="AL1337" s="87" t="str">
        <f t="shared" si="139"/>
        <v>2026-01-15|06039|1102123000|0||0|1</v>
      </c>
      <c r="AP1337" s="198"/>
      <c r="AQ1337" s="198"/>
      <c r="AR1337" s="198"/>
      <c r="BC1337" s="87"/>
      <c r="BD1337" s="89" t="s">
        <v>408</v>
      </c>
      <c r="BE1337" s="87"/>
    </row>
    <row r="1338" spans="1:57" ht="26.25" customHeight="1">
      <c r="A1338" s="87" t="s">
        <v>831</v>
      </c>
      <c r="B1338" s="87" t="s">
        <v>75</v>
      </c>
      <c r="C1338" s="87" t="s">
        <v>75</v>
      </c>
      <c r="D1338" s="92" t="s">
        <v>1909</v>
      </c>
      <c r="E1338" s="92" t="s">
        <v>88</v>
      </c>
      <c r="F1338" s="92" t="s">
        <v>1862</v>
      </c>
      <c r="G1338" s="93" t="s">
        <v>133</v>
      </c>
      <c r="H1338" s="93">
        <v>26</v>
      </c>
      <c r="I1338" s="94" t="s">
        <v>25</v>
      </c>
      <c r="J1338" s="148" t="s">
        <v>410</v>
      </c>
      <c r="K1338" s="93" t="s">
        <v>411</v>
      </c>
      <c r="L1338" s="94" t="s">
        <v>412</v>
      </c>
      <c r="M1338" s="94">
        <v>12</v>
      </c>
      <c r="N1338" s="95">
        <f t="shared" si="133"/>
        <v>0</v>
      </c>
      <c r="O1338" s="201">
        <f>IF(P1338&gt;0,VLOOKUP($D1338,'BBLM COMCHECK'!$A:$S,14,0),0)</f>
        <v>0</v>
      </c>
      <c r="P1338" s="202"/>
      <c r="Q1338" s="91">
        <f t="shared" si="134"/>
        <v>0</v>
      </c>
      <c r="R1338" s="201">
        <f>IF(S1338&gt;0,VLOOKUP($D1338,'BBLM COMCHECK'!$A:$S,15,0),0)</f>
        <v>0</v>
      </c>
      <c r="S1338" s="202"/>
      <c r="T1338" s="91">
        <f t="shared" si="135"/>
        <v>0</v>
      </c>
      <c r="U1338" s="201">
        <f>IF(V1338&gt;0,VLOOKUP($D1338,'BBLM COMCHECK'!$A:$Z,25,0),0)</f>
        <v>0</v>
      </c>
      <c r="V1338" s="202"/>
      <c r="W1338" s="91">
        <f t="shared" si="136"/>
        <v>0</v>
      </c>
      <c r="X1338" s="201">
        <f>IF(Y1338&gt;0,VLOOKUP($D1338,'BBLM COMCHECK'!$A:$Z,25,0),0)</f>
        <v>0</v>
      </c>
      <c r="Y1338" s="202"/>
      <c r="Z1338" s="91">
        <f t="shared" si="137"/>
        <v>0</v>
      </c>
      <c r="AA1338" s="203" t="str">
        <f>VLOOKUP(D1338,'BBLM COMCHECK'!$A:$I,9,0)</f>
        <v>normal</v>
      </c>
      <c r="AB1338" s="204">
        <f>VLOOKUP(D1338,'BBLM COMCHECK'!$A:$L,12,0)</f>
        <v>713</v>
      </c>
      <c r="AC1338" s="201">
        <f t="shared" si="138"/>
        <v>0</v>
      </c>
      <c r="AD1338" s="94"/>
      <c r="AE1338" s="201"/>
      <c r="AF1338" s="201"/>
      <c r="AG1338" s="201"/>
      <c r="AH1338" s="201"/>
      <c r="AI1338" s="94"/>
      <c r="AJ1338" s="94"/>
      <c r="AK1338" s="87" t="s">
        <v>413</v>
      </c>
      <c r="AL1338" s="87" t="str">
        <f t="shared" si="139"/>
        <v>2026-01-15|06039|1108244000|0||0|1</v>
      </c>
      <c r="AP1338" s="198"/>
      <c r="AQ1338" s="198"/>
      <c r="AR1338" s="198"/>
      <c r="BC1338" s="87"/>
      <c r="BD1338" s="89" t="s">
        <v>887</v>
      </c>
      <c r="BE1338" s="87"/>
    </row>
    <row r="1339" spans="1:57" ht="26.25" customHeight="1">
      <c r="A1339" s="87" t="s">
        <v>832</v>
      </c>
      <c r="B1339" s="87" t="s">
        <v>75</v>
      </c>
      <c r="C1339" s="87" t="s">
        <v>75</v>
      </c>
      <c r="D1339" s="92" t="s">
        <v>1910</v>
      </c>
      <c r="E1339" s="92" t="s">
        <v>88</v>
      </c>
      <c r="F1339" s="92" t="s">
        <v>1862</v>
      </c>
      <c r="G1339" s="93" t="s">
        <v>133</v>
      </c>
      <c r="H1339" s="93">
        <v>11</v>
      </c>
      <c r="I1339" s="94" t="s">
        <v>20</v>
      </c>
      <c r="J1339" s="148" t="s">
        <v>416</v>
      </c>
      <c r="K1339" s="93" t="s">
        <v>417</v>
      </c>
      <c r="L1339" s="94" t="s">
        <v>418</v>
      </c>
      <c r="M1339" s="94">
        <v>8</v>
      </c>
      <c r="N1339" s="95">
        <f t="shared" ref="N1339:N1402" si="140">VLOOKUP($A1339,$A$1:$Y$442,14,0)</f>
        <v>0</v>
      </c>
      <c r="O1339" s="201">
        <f>IF(P1339&gt;0,VLOOKUP($D1339,'BBLM COMCHECK'!$A:$S,14,0),0)</f>
        <v>0</v>
      </c>
      <c r="P1339" s="202"/>
      <c r="Q1339" s="91">
        <f t="shared" si="134"/>
        <v>0</v>
      </c>
      <c r="R1339" s="201">
        <f>IF(S1339&gt;0,VLOOKUP($D1339,'BBLM COMCHECK'!$A:$S,15,0),0)</f>
        <v>0</v>
      </c>
      <c r="S1339" s="202"/>
      <c r="T1339" s="91">
        <f t="shared" si="135"/>
        <v>0</v>
      </c>
      <c r="U1339" s="201">
        <f>IF(V1339&gt;0,VLOOKUP($D1339,'BBLM COMCHECK'!$A:$Z,25,0),0)</f>
        <v>0</v>
      </c>
      <c r="V1339" s="202"/>
      <c r="W1339" s="91">
        <f t="shared" si="136"/>
        <v>0</v>
      </c>
      <c r="X1339" s="201">
        <f>IF(Y1339&gt;0,VLOOKUP($D1339,'BBLM COMCHECK'!$A:$Z,25,0),0)</f>
        <v>0</v>
      </c>
      <c r="Y1339" s="202"/>
      <c r="Z1339" s="91">
        <f t="shared" si="137"/>
        <v>0</v>
      </c>
      <c r="AA1339" s="203" t="str">
        <f>VLOOKUP(D1339,'BBLM COMCHECK'!$A:$I,9,0)</f>
        <v>normal</v>
      </c>
      <c r="AB1339" s="204">
        <f>VLOOKUP(D1339,'BBLM COMCHECK'!$A:$L,12,0)</f>
        <v>8</v>
      </c>
      <c r="AC1339" s="201">
        <f t="shared" si="138"/>
        <v>0</v>
      </c>
      <c r="AD1339" s="94"/>
      <c r="AE1339" s="201"/>
      <c r="AF1339" s="201"/>
      <c r="AG1339" s="201"/>
      <c r="AH1339" s="201"/>
      <c r="AI1339" s="94"/>
      <c r="AJ1339" s="94"/>
      <c r="AK1339" s="87" t="s">
        <v>419</v>
      </c>
      <c r="AL1339" s="87" t="str">
        <f t="shared" si="139"/>
        <v>2026-01-15|06039|1114756000|0||0|1</v>
      </c>
      <c r="AP1339" s="198"/>
      <c r="AQ1339" s="198"/>
      <c r="AR1339" s="198"/>
      <c r="BC1339" s="87"/>
      <c r="BD1339" s="89" t="s">
        <v>420</v>
      </c>
      <c r="BE1339" s="87"/>
    </row>
    <row r="1340" spans="1:57" ht="26.25" customHeight="1">
      <c r="A1340" s="87" t="s">
        <v>833</v>
      </c>
      <c r="B1340" s="87" t="s">
        <v>75</v>
      </c>
      <c r="C1340" s="87" t="s">
        <v>75</v>
      </c>
      <c r="D1340" s="92" t="s">
        <v>1911</v>
      </c>
      <c r="E1340" s="92" t="s">
        <v>88</v>
      </c>
      <c r="F1340" s="92" t="s">
        <v>1862</v>
      </c>
      <c r="G1340" s="93" t="s">
        <v>133</v>
      </c>
      <c r="H1340" s="93">
        <v>21</v>
      </c>
      <c r="I1340" s="94" t="s">
        <v>24</v>
      </c>
      <c r="J1340" s="148" t="s">
        <v>422</v>
      </c>
      <c r="K1340" s="93" t="s">
        <v>423</v>
      </c>
      <c r="L1340" s="94" t="s">
        <v>424</v>
      </c>
      <c r="M1340" s="94">
        <v>36</v>
      </c>
      <c r="N1340" s="95">
        <f t="shared" si="140"/>
        <v>0</v>
      </c>
      <c r="O1340" s="201">
        <f>IF(P1340&gt;0,VLOOKUP($D1340,'BBLM COMCHECK'!$A:$S,14,0),0)</f>
        <v>0</v>
      </c>
      <c r="P1340" s="202"/>
      <c r="Q1340" s="91">
        <f t="shared" si="134"/>
        <v>0</v>
      </c>
      <c r="R1340" s="201">
        <f>IF(S1340&gt;0,VLOOKUP($D1340,'BBLM COMCHECK'!$A:$S,15,0),0)</f>
        <v>0</v>
      </c>
      <c r="S1340" s="202"/>
      <c r="T1340" s="91">
        <f t="shared" si="135"/>
        <v>0</v>
      </c>
      <c r="U1340" s="201">
        <f>IF(V1340&gt;0,VLOOKUP($D1340,'BBLM COMCHECK'!$A:$Z,25,0),0)</f>
        <v>0</v>
      </c>
      <c r="V1340" s="202"/>
      <c r="W1340" s="91">
        <f t="shared" si="136"/>
        <v>0</v>
      </c>
      <c r="X1340" s="201">
        <f>IF(Y1340&gt;0,VLOOKUP($D1340,'BBLM COMCHECK'!$A:$Z,25,0),0)</f>
        <v>0</v>
      </c>
      <c r="Y1340" s="202"/>
      <c r="Z1340" s="91">
        <f t="shared" si="137"/>
        <v>0</v>
      </c>
      <c r="AA1340" s="203" t="str">
        <f>VLOOKUP(D1340,'BBLM COMCHECK'!$A:$I,9,0)</f>
        <v>normal</v>
      </c>
      <c r="AB1340" s="204">
        <f>VLOOKUP(D1340,'BBLM COMCHECK'!$A:$L,12,0)</f>
        <v>10408</v>
      </c>
      <c r="AC1340" s="201">
        <f t="shared" si="138"/>
        <v>0</v>
      </c>
      <c r="AD1340" s="94"/>
      <c r="AE1340" s="201"/>
      <c r="AF1340" s="201"/>
      <c r="AG1340" s="201"/>
      <c r="AH1340" s="201"/>
      <c r="AI1340" s="94"/>
      <c r="AJ1340" s="94"/>
      <c r="AK1340" s="87" t="s">
        <v>425</v>
      </c>
      <c r="AL1340" s="87" t="str">
        <f t="shared" si="139"/>
        <v>2026-01-15|06039|1115338000|0||0|1</v>
      </c>
      <c r="AP1340" s="198"/>
      <c r="AQ1340" s="198"/>
      <c r="AR1340" s="198"/>
      <c r="BC1340" s="87"/>
      <c r="BD1340" s="89" t="s">
        <v>426</v>
      </c>
      <c r="BE1340" s="87"/>
    </row>
    <row r="1341" spans="1:57" ht="26.25" customHeight="1">
      <c r="A1341" s="87" t="s">
        <v>834</v>
      </c>
      <c r="B1341" s="87" t="s">
        <v>75</v>
      </c>
      <c r="C1341" s="87" t="s">
        <v>75</v>
      </c>
      <c r="D1341" s="92" t="s">
        <v>1912</v>
      </c>
      <c r="E1341" s="92" t="s">
        <v>88</v>
      </c>
      <c r="F1341" s="92" t="s">
        <v>1862</v>
      </c>
      <c r="G1341" s="93" t="s">
        <v>133</v>
      </c>
      <c r="H1341" s="93">
        <v>11</v>
      </c>
      <c r="I1341" s="94" t="s">
        <v>20</v>
      </c>
      <c r="J1341" s="148" t="s">
        <v>428</v>
      </c>
      <c r="K1341" s="93" t="s">
        <v>429</v>
      </c>
      <c r="L1341" s="94" t="s">
        <v>430</v>
      </c>
      <c r="M1341" s="94">
        <v>12</v>
      </c>
      <c r="N1341" s="95">
        <f t="shared" si="140"/>
        <v>0</v>
      </c>
      <c r="O1341" s="201">
        <f>IF(P1341&gt;0,VLOOKUP($D1341,'BBLM COMCHECK'!$A:$S,14,0),0)</f>
        <v>0</v>
      </c>
      <c r="P1341" s="202"/>
      <c r="Q1341" s="91">
        <f t="shared" si="134"/>
        <v>0</v>
      </c>
      <c r="R1341" s="201">
        <f>IF(S1341&gt;0,VLOOKUP($D1341,'BBLM COMCHECK'!$A:$S,15,0),0)</f>
        <v>0</v>
      </c>
      <c r="S1341" s="202"/>
      <c r="T1341" s="91">
        <f t="shared" si="135"/>
        <v>0</v>
      </c>
      <c r="U1341" s="201">
        <f>IF(V1341&gt;0,VLOOKUP($D1341,'BBLM COMCHECK'!$A:$Z,25,0),0)</f>
        <v>0</v>
      </c>
      <c r="V1341" s="202"/>
      <c r="W1341" s="91">
        <f t="shared" si="136"/>
        <v>0</v>
      </c>
      <c r="X1341" s="201">
        <f>IF(Y1341&gt;0,VLOOKUP($D1341,'BBLM COMCHECK'!$A:$Z,25,0),0)</f>
        <v>0</v>
      </c>
      <c r="Y1341" s="202"/>
      <c r="Z1341" s="91">
        <f t="shared" si="137"/>
        <v>0</v>
      </c>
      <c r="AA1341" s="203" t="str">
        <f>VLOOKUP(D1341,'BBLM COMCHECK'!$A:$I,9,0)</f>
        <v>normal</v>
      </c>
      <c r="AB1341" s="204">
        <f>VLOOKUP(D1341,'BBLM COMCHECK'!$A:$L,12,0)</f>
        <v>229</v>
      </c>
      <c r="AC1341" s="201">
        <f t="shared" si="138"/>
        <v>0</v>
      </c>
      <c r="AD1341" s="94"/>
      <c r="AE1341" s="201"/>
      <c r="AF1341" s="201"/>
      <c r="AG1341" s="201"/>
      <c r="AH1341" s="201"/>
      <c r="AI1341" s="94"/>
      <c r="AJ1341" s="94"/>
      <c r="AK1341" s="87" t="s">
        <v>431</v>
      </c>
      <c r="AL1341" s="87" t="str">
        <f t="shared" si="139"/>
        <v>2026-01-15|06039|1120170000|0||0|1</v>
      </c>
      <c r="AP1341" s="198"/>
      <c r="AQ1341" s="198"/>
      <c r="AR1341" s="198"/>
      <c r="BC1341" s="87"/>
      <c r="BD1341" s="89" t="s">
        <v>432</v>
      </c>
      <c r="BE1341" s="87"/>
    </row>
    <row r="1342" spans="1:57" ht="26.25" customHeight="1">
      <c r="A1342" s="87" t="s">
        <v>835</v>
      </c>
      <c r="B1342" s="87" t="s">
        <v>75</v>
      </c>
      <c r="C1342" s="87" t="s">
        <v>75</v>
      </c>
      <c r="D1342" s="92" t="s">
        <v>1913</v>
      </c>
      <c r="E1342" s="92" t="s">
        <v>88</v>
      </c>
      <c r="F1342" s="92" t="s">
        <v>1862</v>
      </c>
      <c r="G1342" s="93" t="s">
        <v>133</v>
      </c>
      <c r="H1342" s="93">
        <v>11</v>
      </c>
      <c r="I1342" s="94" t="s">
        <v>20</v>
      </c>
      <c r="J1342" s="148" t="s">
        <v>434</v>
      </c>
      <c r="K1342" s="93" t="s">
        <v>435</v>
      </c>
      <c r="L1342" s="94" t="s">
        <v>436</v>
      </c>
      <c r="M1342" s="94">
        <v>12</v>
      </c>
      <c r="N1342" s="95">
        <f t="shared" si="140"/>
        <v>0</v>
      </c>
      <c r="O1342" s="201">
        <f>IF(P1342&gt;0,VLOOKUP($D1342,'BBLM COMCHECK'!$A:$S,14,0),0)</f>
        <v>0</v>
      </c>
      <c r="P1342" s="202"/>
      <c r="Q1342" s="91">
        <f t="shared" si="134"/>
        <v>0</v>
      </c>
      <c r="R1342" s="201">
        <f>IF(S1342&gt;0,VLOOKUP($D1342,'BBLM COMCHECK'!$A:$S,15,0),0)</f>
        <v>0</v>
      </c>
      <c r="S1342" s="202"/>
      <c r="T1342" s="91">
        <f t="shared" si="135"/>
        <v>0</v>
      </c>
      <c r="U1342" s="201">
        <f>IF(V1342&gt;0,VLOOKUP($D1342,'BBLM COMCHECK'!$A:$Z,25,0),0)</f>
        <v>0</v>
      </c>
      <c r="V1342" s="202"/>
      <c r="W1342" s="91">
        <f t="shared" si="136"/>
        <v>0</v>
      </c>
      <c r="X1342" s="201">
        <f>IF(Y1342&gt;0,VLOOKUP($D1342,'BBLM COMCHECK'!$A:$Z,25,0),0)</f>
        <v>0</v>
      </c>
      <c r="Y1342" s="202"/>
      <c r="Z1342" s="91">
        <f t="shared" si="137"/>
        <v>0</v>
      </c>
      <c r="AA1342" s="203" t="str">
        <f>VLOOKUP(D1342,'BBLM COMCHECK'!$A:$I,9,0)</f>
        <v>normal</v>
      </c>
      <c r="AB1342" s="204">
        <f>VLOOKUP(D1342,'BBLM COMCHECK'!$A:$L,12,0)</f>
        <v>282</v>
      </c>
      <c r="AC1342" s="201">
        <f t="shared" si="138"/>
        <v>0</v>
      </c>
      <c r="AD1342" s="94"/>
      <c r="AE1342" s="201"/>
      <c r="AF1342" s="201"/>
      <c r="AG1342" s="201"/>
      <c r="AH1342" s="201"/>
      <c r="AI1342" s="94"/>
      <c r="AJ1342" s="94"/>
      <c r="AK1342" s="87" t="s">
        <v>437</v>
      </c>
      <c r="AL1342" s="87" t="str">
        <f t="shared" si="139"/>
        <v>2026-01-15|06039|1121051000|0||0|1</v>
      </c>
      <c r="AP1342" s="198"/>
      <c r="AQ1342" s="198"/>
      <c r="AR1342" s="198"/>
      <c r="BC1342" s="87"/>
      <c r="BD1342" s="89" t="s">
        <v>438</v>
      </c>
      <c r="BE1342" s="87"/>
    </row>
    <row r="1343" spans="1:57" ht="26.25" customHeight="1">
      <c r="A1343" s="87" t="s">
        <v>836</v>
      </c>
      <c r="B1343" s="87" t="s">
        <v>75</v>
      </c>
      <c r="C1343" s="87" t="s">
        <v>75</v>
      </c>
      <c r="D1343" s="92" t="s">
        <v>1914</v>
      </c>
      <c r="E1343" s="92" t="s">
        <v>88</v>
      </c>
      <c r="F1343" s="92" t="s">
        <v>1862</v>
      </c>
      <c r="G1343" s="93" t="s">
        <v>133</v>
      </c>
      <c r="H1343" s="93">
        <v>21</v>
      </c>
      <c r="I1343" s="94" t="s">
        <v>24</v>
      </c>
      <c r="J1343" s="148" t="s">
        <v>440</v>
      </c>
      <c r="K1343" s="93" t="s">
        <v>441</v>
      </c>
      <c r="L1343" s="94" t="s">
        <v>442</v>
      </c>
      <c r="M1343" s="94">
        <v>48</v>
      </c>
      <c r="N1343" s="95">
        <f t="shared" si="140"/>
        <v>0</v>
      </c>
      <c r="O1343" s="201">
        <f>IF(P1343&gt;0,VLOOKUP($D1343,'BBLM COMCHECK'!$A:$S,14,0),0)</f>
        <v>0</v>
      </c>
      <c r="P1343" s="202"/>
      <c r="Q1343" s="91">
        <f t="shared" si="134"/>
        <v>0</v>
      </c>
      <c r="R1343" s="201">
        <f>IF(S1343&gt;0,VLOOKUP($D1343,'BBLM COMCHECK'!$A:$S,15,0),0)</f>
        <v>0</v>
      </c>
      <c r="S1343" s="202"/>
      <c r="T1343" s="91">
        <f t="shared" si="135"/>
        <v>0</v>
      </c>
      <c r="U1343" s="201">
        <f>IF(V1343&gt;0,VLOOKUP($D1343,'BBLM COMCHECK'!$A:$Z,25,0),0)</f>
        <v>0</v>
      </c>
      <c r="V1343" s="202"/>
      <c r="W1343" s="91">
        <f t="shared" si="136"/>
        <v>0</v>
      </c>
      <c r="X1343" s="201">
        <f>IF(Y1343&gt;0,VLOOKUP($D1343,'BBLM COMCHECK'!$A:$Z,25,0),0)</f>
        <v>0</v>
      </c>
      <c r="Y1343" s="202"/>
      <c r="Z1343" s="91">
        <f t="shared" si="137"/>
        <v>0</v>
      </c>
      <c r="AA1343" s="203" t="str">
        <f>VLOOKUP(D1343,'BBLM COMCHECK'!$A:$I,9,0)</f>
        <v>order stop</v>
      </c>
      <c r="AB1343" s="204">
        <f>VLOOKUP(D1343,'BBLM COMCHECK'!$A:$L,12,0)</f>
        <v>45042</v>
      </c>
      <c r="AC1343" s="201">
        <f t="shared" si="138"/>
        <v>0</v>
      </c>
      <c r="AD1343" s="94"/>
      <c r="AE1343" s="201"/>
      <c r="AF1343" s="201"/>
      <c r="AG1343" s="201"/>
      <c r="AH1343" s="201"/>
      <c r="AI1343" s="94"/>
      <c r="AJ1343" s="94"/>
      <c r="AK1343" s="87" t="s">
        <v>443</v>
      </c>
      <c r="AL1343" s="87" t="str">
        <f t="shared" si="139"/>
        <v>2026-01-15|06039|1137122000|0||0|1</v>
      </c>
      <c r="AP1343" s="198"/>
      <c r="AQ1343" s="198"/>
      <c r="AR1343" s="198"/>
      <c r="BC1343" s="87"/>
      <c r="BD1343" s="89" t="s">
        <v>444</v>
      </c>
      <c r="BE1343" s="87"/>
    </row>
    <row r="1344" spans="1:57" ht="26.25" customHeight="1">
      <c r="A1344" s="87" t="s">
        <v>705</v>
      </c>
      <c r="B1344" s="87" t="s">
        <v>70</v>
      </c>
      <c r="C1344" s="87" t="s">
        <v>70</v>
      </c>
      <c r="D1344" s="92" t="s">
        <v>1915</v>
      </c>
      <c r="E1344" s="92" t="s">
        <v>71</v>
      </c>
      <c r="F1344" s="92" t="s">
        <v>775</v>
      </c>
      <c r="G1344" s="93" t="s">
        <v>133</v>
      </c>
      <c r="H1344" s="93">
        <v>26</v>
      </c>
      <c r="I1344" s="94" t="s">
        <v>25</v>
      </c>
      <c r="J1344" s="148" t="s">
        <v>134</v>
      </c>
      <c r="K1344" s="93" t="s">
        <v>135</v>
      </c>
      <c r="L1344" s="94" t="s">
        <v>136</v>
      </c>
      <c r="M1344" s="94">
        <v>20</v>
      </c>
      <c r="N1344" s="95">
        <f t="shared" si="140"/>
        <v>0</v>
      </c>
      <c r="O1344" s="201">
        <f>IF(P1344&gt;0,VLOOKUP($D1344,'BBLM COMCHECK'!$A:$S,14,0),0)</f>
        <v>0</v>
      </c>
      <c r="P1344" s="202"/>
      <c r="Q1344" s="91">
        <f t="shared" si="134"/>
        <v>0</v>
      </c>
      <c r="R1344" s="201">
        <f>IF(S1344&gt;0,VLOOKUP($D1344,'BBLM COMCHECK'!$A:$S,15,0),0)</f>
        <v>0</v>
      </c>
      <c r="S1344" s="202"/>
      <c r="T1344" s="91">
        <f t="shared" si="135"/>
        <v>0</v>
      </c>
      <c r="U1344" s="201">
        <f>IF(V1344&gt;0,VLOOKUP($D1344,'BBLM COMCHECK'!$A:$Z,25,0),0)</f>
        <v>0</v>
      </c>
      <c r="V1344" s="202"/>
      <c r="W1344" s="91">
        <f t="shared" si="136"/>
        <v>0</v>
      </c>
      <c r="X1344" s="201">
        <f>IF(Y1344&gt;0,VLOOKUP($D1344,'BBLM COMCHECK'!$A:$Z,25,0),0)</f>
        <v>0</v>
      </c>
      <c r="Y1344" s="202"/>
      <c r="Z1344" s="91">
        <f t="shared" si="137"/>
        <v>0</v>
      </c>
      <c r="AA1344" s="203" t="str">
        <f>VLOOKUP(D1344,'BBLM COMCHECK'!$A:$I,9,0)</f>
        <v>normal</v>
      </c>
      <c r="AB1344" s="204">
        <f>VLOOKUP(D1344,'BBLM COMCHECK'!$A:$L,12,0)</f>
        <v>468</v>
      </c>
      <c r="AC1344" s="201">
        <f t="shared" si="138"/>
        <v>0</v>
      </c>
      <c r="AD1344" s="94"/>
      <c r="AE1344" s="201"/>
      <c r="AF1344" s="201"/>
      <c r="AG1344" s="201"/>
      <c r="AH1344" s="201"/>
      <c r="AI1344" s="94"/>
      <c r="AJ1344" s="94"/>
      <c r="AK1344" s="87" t="s">
        <v>137</v>
      </c>
      <c r="AL1344" s="87" t="str">
        <f t="shared" si="139"/>
        <v>2026-01-15|06020|1002106000|0||0|1</v>
      </c>
      <c r="AP1344" s="198"/>
      <c r="AQ1344" s="198"/>
      <c r="AR1344" s="198"/>
      <c r="BC1344" s="87"/>
      <c r="BD1344" s="89" t="s">
        <v>138</v>
      </c>
      <c r="BE1344" s="87"/>
    </row>
    <row r="1345" spans="1:57" ht="26.25" customHeight="1">
      <c r="A1345" s="87" t="s">
        <v>707</v>
      </c>
      <c r="B1345" s="87" t="s">
        <v>70</v>
      </c>
      <c r="C1345" s="87" t="s">
        <v>70</v>
      </c>
      <c r="D1345" s="92" t="s">
        <v>1916</v>
      </c>
      <c r="E1345" s="92" t="s">
        <v>71</v>
      </c>
      <c r="F1345" s="93" t="s">
        <v>775</v>
      </c>
      <c r="G1345" s="93" t="s">
        <v>133</v>
      </c>
      <c r="H1345" s="93">
        <v>21</v>
      </c>
      <c r="I1345" s="94" t="s">
        <v>24</v>
      </c>
      <c r="J1345" s="148" t="s">
        <v>140</v>
      </c>
      <c r="K1345" s="94"/>
      <c r="L1345" s="94" t="s">
        <v>141</v>
      </c>
      <c r="M1345" s="94">
        <v>20</v>
      </c>
      <c r="N1345" s="95">
        <f t="shared" si="140"/>
        <v>0</v>
      </c>
      <c r="O1345" s="201">
        <f>IF(P1345&gt;0,VLOOKUP($D1345,'BBLM COMCHECK'!$A:$S,14,0),0)</f>
        <v>0</v>
      </c>
      <c r="P1345" s="202"/>
      <c r="Q1345" s="91">
        <f t="shared" si="134"/>
        <v>0</v>
      </c>
      <c r="R1345" s="201">
        <f>IF(S1345&gt;0,VLOOKUP($D1345,'BBLM COMCHECK'!$A:$S,15,0),0)</f>
        <v>0</v>
      </c>
      <c r="S1345" s="202"/>
      <c r="T1345" s="91">
        <f t="shared" si="135"/>
        <v>0</v>
      </c>
      <c r="U1345" s="201">
        <f>IF(V1345&gt;0,VLOOKUP($D1345,'BBLM COMCHECK'!$A:$Z,25,0),0)</f>
        <v>0</v>
      </c>
      <c r="V1345" s="202"/>
      <c r="W1345" s="91">
        <f t="shared" si="136"/>
        <v>0</v>
      </c>
      <c r="X1345" s="201">
        <f>IF(Y1345&gt;0,VLOOKUP($D1345,'BBLM COMCHECK'!$A:$Z,25,0),0)</f>
        <v>0</v>
      </c>
      <c r="Y1345" s="202"/>
      <c r="Z1345" s="91">
        <f t="shared" si="137"/>
        <v>0</v>
      </c>
      <c r="AA1345" s="203" t="str">
        <f>VLOOKUP(D1345,'BBLM COMCHECK'!$A:$I,9,0)</f>
        <v>normal</v>
      </c>
      <c r="AB1345" s="204">
        <f>VLOOKUP(D1345,'BBLM COMCHECK'!$A:$L,12,0)</f>
        <v>689</v>
      </c>
      <c r="AC1345" s="201">
        <f t="shared" si="138"/>
        <v>0</v>
      </c>
      <c r="AD1345" s="94"/>
      <c r="AE1345" s="201"/>
      <c r="AF1345" s="201"/>
      <c r="AG1345" s="201"/>
      <c r="AH1345" s="201"/>
      <c r="AI1345" s="94"/>
      <c r="AJ1345" s="94"/>
      <c r="AL1345" s="87" t="str">
        <f t="shared" si="139"/>
        <v>2026-01-15|06020|1004890000|0||0|1</v>
      </c>
      <c r="AP1345" s="198"/>
      <c r="BC1345" s="87"/>
      <c r="BD1345" s="89" t="s">
        <v>142</v>
      </c>
      <c r="BE1345" s="87"/>
    </row>
    <row r="1346" spans="1:57" ht="26.25" customHeight="1">
      <c r="A1346" s="87" t="s">
        <v>708</v>
      </c>
      <c r="B1346" s="87" t="s">
        <v>70</v>
      </c>
      <c r="C1346" s="87" t="s">
        <v>70</v>
      </c>
      <c r="D1346" s="92" t="s">
        <v>1917</v>
      </c>
      <c r="E1346" s="92" t="s">
        <v>71</v>
      </c>
      <c r="F1346" s="92" t="s">
        <v>775</v>
      </c>
      <c r="G1346" s="93" t="s">
        <v>133</v>
      </c>
      <c r="H1346" s="93">
        <v>21</v>
      </c>
      <c r="I1346" s="94" t="s">
        <v>24</v>
      </c>
      <c r="J1346" s="148" t="s">
        <v>144</v>
      </c>
      <c r="K1346" s="93" t="s">
        <v>145</v>
      </c>
      <c r="L1346" s="94" t="s">
        <v>146</v>
      </c>
      <c r="M1346" s="94">
        <v>20</v>
      </c>
      <c r="N1346" s="95">
        <f t="shared" si="140"/>
        <v>0</v>
      </c>
      <c r="O1346" s="201">
        <f>IF(P1346&gt;0,VLOOKUP($D1346,'BBLM COMCHECK'!$A:$S,14,0),0)</f>
        <v>0</v>
      </c>
      <c r="P1346" s="202"/>
      <c r="Q1346" s="91">
        <f t="shared" si="134"/>
        <v>0</v>
      </c>
      <c r="R1346" s="201">
        <f>IF(S1346&gt;0,VLOOKUP($D1346,'BBLM COMCHECK'!$A:$S,15,0),0)</f>
        <v>0</v>
      </c>
      <c r="S1346" s="202"/>
      <c r="T1346" s="91">
        <f t="shared" si="135"/>
        <v>0</v>
      </c>
      <c r="U1346" s="201">
        <f>IF(V1346&gt;0,VLOOKUP($D1346,'BBLM COMCHECK'!$A:$Z,25,0),0)</f>
        <v>0</v>
      </c>
      <c r="V1346" s="202"/>
      <c r="W1346" s="91">
        <f t="shared" si="136"/>
        <v>0</v>
      </c>
      <c r="X1346" s="201">
        <f>IF(Y1346&gt;0,VLOOKUP($D1346,'BBLM COMCHECK'!$A:$Z,25,0),0)</f>
        <v>0</v>
      </c>
      <c r="Y1346" s="202"/>
      <c r="Z1346" s="91">
        <f t="shared" si="137"/>
        <v>0</v>
      </c>
      <c r="AA1346" s="203" t="str">
        <f>VLOOKUP(D1346,'BBLM COMCHECK'!$A:$I,9,0)</f>
        <v>order stop</v>
      </c>
      <c r="AB1346" s="204">
        <f>VLOOKUP(D1346,'BBLM COMCHECK'!$A:$L,12,0)</f>
        <v>1906</v>
      </c>
      <c r="AC1346" s="201">
        <f t="shared" si="138"/>
        <v>0</v>
      </c>
      <c r="AD1346" s="94"/>
      <c r="AE1346" s="201"/>
      <c r="AF1346" s="201"/>
      <c r="AG1346" s="201"/>
      <c r="AH1346" s="201"/>
      <c r="AI1346" s="94"/>
      <c r="AJ1346" s="94"/>
      <c r="AK1346" s="87" t="s">
        <v>147</v>
      </c>
      <c r="AL1346" s="87" t="str">
        <f t="shared" si="139"/>
        <v>2026-01-15|06020|1004893000|0||0|1</v>
      </c>
      <c r="AP1346" s="198"/>
      <c r="AQ1346" s="198"/>
      <c r="AR1346" s="198"/>
      <c r="BC1346" s="87"/>
      <c r="BD1346" s="89" t="s">
        <v>148</v>
      </c>
      <c r="BE1346" s="87"/>
    </row>
    <row r="1347" spans="1:57" ht="26.25" customHeight="1">
      <c r="A1347" s="87" t="s">
        <v>709</v>
      </c>
      <c r="B1347" s="87" t="s">
        <v>70</v>
      </c>
      <c r="C1347" s="87" t="s">
        <v>70</v>
      </c>
      <c r="D1347" s="92" t="s">
        <v>1918</v>
      </c>
      <c r="E1347" s="92" t="s">
        <v>71</v>
      </c>
      <c r="F1347" s="93" t="s">
        <v>775</v>
      </c>
      <c r="G1347" s="93" t="s">
        <v>133</v>
      </c>
      <c r="H1347" s="93">
        <v>21</v>
      </c>
      <c r="I1347" s="94" t="s">
        <v>24</v>
      </c>
      <c r="J1347" s="148" t="s">
        <v>150</v>
      </c>
      <c r="K1347" s="94"/>
      <c r="L1347" s="94" t="s">
        <v>151</v>
      </c>
      <c r="M1347" s="94">
        <v>10</v>
      </c>
      <c r="N1347" s="95">
        <f t="shared" si="140"/>
        <v>0</v>
      </c>
      <c r="O1347" s="201">
        <f>IF(P1347&gt;0,VLOOKUP($D1347,'BBLM COMCHECK'!$A:$S,14,0),0)</f>
        <v>0</v>
      </c>
      <c r="P1347" s="202"/>
      <c r="Q1347" s="91">
        <f t="shared" ref="Q1347:Q1410" si="141">IFERROR(O1347/P1347%,0)</f>
        <v>0</v>
      </c>
      <c r="R1347" s="201">
        <f>IF(S1347&gt;0,VLOOKUP($D1347,'BBLM COMCHECK'!$A:$S,15,0),0)</f>
        <v>0</v>
      </c>
      <c r="S1347" s="202"/>
      <c r="T1347" s="91">
        <f t="shared" ref="T1347:T1410" si="142">IFERROR(R1347/S1347%,0)</f>
        <v>0</v>
      </c>
      <c r="U1347" s="201">
        <f>IF(V1347&gt;0,VLOOKUP($D1347,'BBLM COMCHECK'!$A:$Z,25,0),0)</f>
        <v>0</v>
      </c>
      <c r="V1347" s="202"/>
      <c r="W1347" s="91">
        <f t="shared" ref="W1347:W1410" si="143">IFERROR(U1347/V1347%,0)</f>
        <v>0</v>
      </c>
      <c r="X1347" s="201">
        <f>IF(Y1347&gt;0,VLOOKUP($D1347,'BBLM COMCHECK'!$A:$Z,25,0),0)</f>
        <v>0</v>
      </c>
      <c r="Y1347" s="202"/>
      <c r="Z1347" s="91">
        <f t="shared" ref="Z1347:Z1410" si="144">IFERROR(X1347/Y1347%,0)</f>
        <v>0</v>
      </c>
      <c r="AA1347" s="203" t="str">
        <f>VLOOKUP(D1347,'BBLM COMCHECK'!$A:$I,9,0)</f>
        <v>order stop</v>
      </c>
      <c r="AB1347" s="204">
        <f>VLOOKUP(D1347,'BBLM COMCHECK'!$A:$L,12,0)</f>
        <v>1575</v>
      </c>
      <c r="AC1347" s="201">
        <f t="shared" ref="AC1347:AC1410" si="145">IF(AB1347&lt;4,1,0)</f>
        <v>0</v>
      </c>
      <c r="AD1347" s="94"/>
      <c r="AE1347" s="201"/>
      <c r="AF1347" s="201"/>
      <c r="AG1347" s="201"/>
      <c r="AH1347" s="201"/>
      <c r="AI1347" s="94"/>
      <c r="AJ1347" s="94"/>
      <c r="AL1347" s="87" t="str">
        <f t="shared" ref="AL1347:AL1410" si="146">"2026-01-15|"&amp;E1347&amp;"|"&amp;J1347&amp;"|"&amp;X1347&amp;"|"&amp;Y1347&amp;"|"&amp;N1347&amp;"|"&amp;1</f>
        <v>2026-01-15|06020|1005725000|0||0|1</v>
      </c>
      <c r="AP1347" s="198"/>
      <c r="BC1347" s="87"/>
      <c r="BD1347" s="89" t="s">
        <v>152</v>
      </c>
      <c r="BE1347" s="87"/>
    </row>
    <row r="1348" spans="1:57" ht="26.25" customHeight="1">
      <c r="A1348" s="87" t="s">
        <v>710</v>
      </c>
      <c r="B1348" s="87" t="s">
        <v>70</v>
      </c>
      <c r="C1348" s="87" t="s">
        <v>70</v>
      </c>
      <c r="D1348" s="92" t="s">
        <v>1919</v>
      </c>
      <c r="E1348" s="92" t="s">
        <v>71</v>
      </c>
      <c r="F1348" s="92" t="s">
        <v>775</v>
      </c>
      <c r="G1348" s="93" t="s">
        <v>133</v>
      </c>
      <c r="H1348" s="93">
        <v>21</v>
      </c>
      <c r="I1348" s="94" t="s">
        <v>24</v>
      </c>
      <c r="J1348" s="148" t="s">
        <v>154</v>
      </c>
      <c r="K1348" s="93" t="s">
        <v>155</v>
      </c>
      <c r="L1348" s="94" t="s">
        <v>156</v>
      </c>
      <c r="M1348" s="94">
        <v>10</v>
      </c>
      <c r="N1348" s="95">
        <f t="shared" si="140"/>
        <v>0</v>
      </c>
      <c r="O1348" s="201">
        <f>IF(P1348&gt;0,VLOOKUP($D1348,'BBLM COMCHECK'!$A:$S,14,0),0)</f>
        <v>0</v>
      </c>
      <c r="P1348" s="202"/>
      <c r="Q1348" s="91">
        <f t="shared" si="141"/>
        <v>0</v>
      </c>
      <c r="R1348" s="201">
        <f>IF(S1348&gt;0,VLOOKUP($D1348,'BBLM COMCHECK'!$A:$S,15,0),0)</f>
        <v>0</v>
      </c>
      <c r="S1348" s="202"/>
      <c r="T1348" s="91">
        <f t="shared" si="142"/>
        <v>0</v>
      </c>
      <c r="U1348" s="201">
        <f>IF(V1348&gt;0,VLOOKUP($D1348,'BBLM COMCHECK'!$A:$Z,25,0),0)</f>
        <v>0</v>
      </c>
      <c r="V1348" s="202"/>
      <c r="W1348" s="91">
        <f t="shared" si="143"/>
        <v>0</v>
      </c>
      <c r="X1348" s="201">
        <f>IF(Y1348&gt;0,VLOOKUP($D1348,'BBLM COMCHECK'!$A:$Z,25,0),0)</f>
        <v>0</v>
      </c>
      <c r="Y1348" s="202"/>
      <c r="Z1348" s="91">
        <f t="shared" si="144"/>
        <v>0</v>
      </c>
      <c r="AA1348" s="203" t="str">
        <f>VLOOKUP(D1348,'BBLM COMCHECK'!$A:$I,9,0)</f>
        <v>order stop</v>
      </c>
      <c r="AB1348" s="204">
        <f>VLOOKUP(D1348,'BBLM COMCHECK'!$A:$L,12,0)</f>
        <v>959</v>
      </c>
      <c r="AC1348" s="201">
        <f t="shared" si="145"/>
        <v>0</v>
      </c>
      <c r="AD1348" s="94"/>
      <c r="AE1348" s="201"/>
      <c r="AF1348" s="201"/>
      <c r="AG1348" s="201"/>
      <c r="AH1348" s="201"/>
      <c r="AI1348" s="94"/>
      <c r="AJ1348" s="94"/>
      <c r="AK1348" s="87" t="s">
        <v>157</v>
      </c>
      <c r="AL1348" s="87" t="str">
        <f t="shared" si="146"/>
        <v>2026-01-15|06020|1005726000|0||0|1</v>
      </c>
      <c r="AP1348" s="198"/>
      <c r="AQ1348" s="198"/>
      <c r="AR1348" s="198"/>
      <c r="BC1348" s="87"/>
      <c r="BD1348" s="89" t="s">
        <v>158</v>
      </c>
      <c r="BE1348" s="87"/>
    </row>
    <row r="1349" spans="1:57" ht="26.25" customHeight="1">
      <c r="A1349" s="87" t="s">
        <v>711</v>
      </c>
      <c r="B1349" s="87" t="s">
        <v>70</v>
      </c>
      <c r="C1349" s="87" t="s">
        <v>70</v>
      </c>
      <c r="D1349" s="92" t="s">
        <v>1920</v>
      </c>
      <c r="E1349" s="92" t="s">
        <v>71</v>
      </c>
      <c r="F1349" s="92" t="s">
        <v>775</v>
      </c>
      <c r="G1349" s="93" t="s">
        <v>133</v>
      </c>
      <c r="H1349" s="93">
        <v>21</v>
      </c>
      <c r="I1349" s="94" t="s">
        <v>24</v>
      </c>
      <c r="J1349" s="148" t="s">
        <v>160</v>
      </c>
      <c r="K1349" s="93" t="s">
        <v>161</v>
      </c>
      <c r="L1349" s="94" t="s">
        <v>162</v>
      </c>
      <c r="M1349" s="94">
        <v>10</v>
      </c>
      <c r="N1349" s="95">
        <f t="shared" si="140"/>
        <v>0</v>
      </c>
      <c r="O1349" s="201">
        <f>IF(P1349&gt;0,VLOOKUP($D1349,'BBLM COMCHECK'!$A:$S,14,0),0)</f>
        <v>0</v>
      </c>
      <c r="P1349" s="202"/>
      <c r="Q1349" s="91">
        <f t="shared" si="141"/>
        <v>0</v>
      </c>
      <c r="R1349" s="201">
        <f>IF(S1349&gt;0,VLOOKUP($D1349,'BBLM COMCHECK'!$A:$S,15,0),0)</f>
        <v>0</v>
      </c>
      <c r="S1349" s="202"/>
      <c r="T1349" s="91">
        <f t="shared" si="142"/>
        <v>0</v>
      </c>
      <c r="U1349" s="201">
        <f>IF(V1349&gt;0,VLOOKUP($D1349,'BBLM COMCHECK'!$A:$Z,25,0),0)</f>
        <v>0</v>
      </c>
      <c r="V1349" s="202"/>
      <c r="W1349" s="91">
        <f t="shared" si="143"/>
        <v>0</v>
      </c>
      <c r="X1349" s="201">
        <f>IF(Y1349&gt;0,VLOOKUP($D1349,'BBLM COMCHECK'!$A:$Z,25,0),0)</f>
        <v>0</v>
      </c>
      <c r="Y1349" s="202"/>
      <c r="Z1349" s="91">
        <f t="shared" si="144"/>
        <v>0</v>
      </c>
      <c r="AA1349" s="203" t="str">
        <f>VLOOKUP(D1349,'BBLM COMCHECK'!$A:$I,9,0)</f>
        <v>normal</v>
      </c>
      <c r="AB1349" s="204">
        <f>VLOOKUP(D1349,'BBLM COMCHECK'!$A:$L,12,0)</f>
        <v>345</v>
      </c>
      <c r="AC1349" s="201">
        <f t="shared" si="145"/>
        <v>0</v>
      </c>
      <c r="AD1349" s="94"/>
      <c r="AE1349" s="201"/>
      <c r="AF1349" s="201"/>
      <c r="AG1349" s="201"/>
      <c r="AH1349" s="201"/>
      <c r="AI1349" s="94"/>
      <c r="AJ1349" s="94"/>
      <c r="AK1349" s="87" t="s">
        <v>163</v>
      </c>
      <c r="AL1349" s="87" t="str">
        <f t="shared" si="146"/>
        <v>2026-01-15|06020|1015940000|0||0|1</v>
      </c>
      <c r="AP1349" s="198"/>
      <c r="AQ1349" s="198"/>
      <c r="AR1349" s="198"/>
      <c r="BC1349" s="87"/>
      <c r="BD1349" s="89" t="s">
        <v>164</v>
      </c>
      <c r="BE1349" s="87"/>
    </row>
    <row r="1350" spans="1:57" ht="26.25" customHeight="1">
      <c r="A1350" s="87" t="s">
        <v>712</v>
      </c>
      <c r="B1350" s="87" t="s">
        <v>70</v>
      </c>
      <c r="C1350" s="87" t="s">
        <v>70</v>
      </c>
      <c r="D1350" s="92" t="s">
        <v>1921</v>
      </c>
      <c r="E1350" s="92" t="s">
        <v>71</v>
      </c>
      <c r="F1350" s="92" t="s">
        <v>775</v>
      </c>
      <c r="G1350" s="93" t="s">
        <v>133</v>
      </c>
      <c r="H1350" s="93">
        <v>11</v>
      </c>
      <c r="I1350" s="94" t="s">
        <v>20</v>
      </c>
      <c r="J1350" s="148" t="s">
        <v>166</v>
      </c>
      <c r="K1350" s="93" t="s">
        <v>167</v>
      </c>
      <c r="L1350" s="94" t="s">
        <v>168</v>
      </c>
      <c r="M1350" s="94">
        <v>12</v>
      </c>
      <c r="N1350" s="95">
        <f t="shared" si="140"/>
        <v>0</v>
      </c>
      <c r="O1350" s="201">
        <f>IF(P1350&gt;0,VLOOKUP($D1350,'BBLM COMCHECK'!$A:$S,14,0),0)</f>
        <v>0</v>
      </c>
      <c r="P1350" s="202"/>
      <c r="Q1350" s="91">
        <f t="shared" si="141"/>
        <v>0</v>
      </c>
      <c r="R1350" s="201">
        <f>IF(S1350&gt;0,VLOOKUP($D1350,'BBLM COMCHECK'!$A:$S,15,0),0)</f>
        <v>0</v>
      </c>
      <c r="S1350" s="202"/>
      <c r="T1350" s="91">
        <f t="shared" si="142"/>
        <v>0</v>
      </c>
      <c r="U1350" s="201">
        <f>IF(V1350&gt;0,VLOOKUP($D1350,'BBLM COMCHECK'!$A:$Z,25,0),0)</f>
        <v>0</v>
      </c>
      <c r="V1350" s="202"/>
      <c r="W1350" s="91">
        <f t="shared" si="143"/>
        <v>0</v>
      </c>
      <c r="X1350" s="201">
        <f>IF(Y1350&gt;0,VLOOKUP($D1350,'BBLM COMCHECK'!$A:$Z,25,0),0)</f>
        <v>0</v>
      </c>
      <c r="Y1350" s="202"/>
      <c r="Z1350" s="91">
        <f t="shared" si="144"/>
        <v>0</v>
      </c>
      <c r="AA1350" s="203" t="str">
        <f>VLOOKUP(D1350,'BBLM COMCHECK'!$A:$I,9,0)</f>
        <v>normal</v>
      </c>
      <c r="AB1350" s="204">
        <f>VLOOKUP(D1350,'BBLM COMCHECK'!$A:$L,12,0)</f>
        <v>14</v>
      </c>
      <c r="AC1350" s="201">
        <f t="shared" si="145"/>
        <v>0</v>
      </c>
      <c r="AD1350" s="94"/>
      <c r="AE1350" s="201"/>
      <c r="AF1350" s="201"/>
      <c r="AG1350" s="201"/>
      <c r="AH1350" s="201"/>
      <c r="AI1350" s="94"/>
      <c r="AJ1350" s="94"/>
      <c r="AK1350" s="87" t="s">
        <v>169</v>
      </c>
      <c r="AL1350" s="87" t="str">
        <f t="shared" si="146"/>
        <v>2026-01-15|06020|1016172000|0||0|1</v>
      </c>
      <c r="AP1350" s="198"/>
      <c r="AQ1350" s="198"/>
      <c r="AR1350" s="198"/>
      <c r="BC1350" s="87"/>
      <c r="BD1350" s="89" t="s">
        <v>170</v>
      </c>
      <c r="BE1350" s="87"/>
    </row>
    <row r="1351" spans="1:57" ht="26.25" customHeight="1">
      <c r="A1351" s="87" t="s">
        <v>713</v>
      </c>
      <c r="B1351" s="87" t="s">
        <v>70</v>
      </c>
      <c r="C1351" s="87" t="s">
        <v>70</v>
      </c>
      <c r="D1351" s="92" t="s">
        <v>1922</v>
      </c>
      <c r="E1351" s="92" t="s">
        <v>71</v>
      </c>
      <c r="F1351" s="92" t="s">
        <v>775</v>
      </c>
      <c r="G1351" s="93" t="s">
        <v>133</v>
      </c>
      <c r="H1351" s="93">
        <v>27</v>
      </c>
      <c r="I1351" s="94" t="s">
        <v>27</v>
      </c>
      <c r="J1351" s="148" t="s">
        <v>172</v>
      </c>
      <c r="K1351" s="93" t="s">
        <v>173</v>
      </c>
      <c r="L1351" s="94" t="s">
        <v>174</v>
      </c>
      <c r="M1351" s="94">
        <v>24</v>
      </c>
      <c r="N1351" s="95">
        <f t="shared" si="140"/>
        <v>0</v>
      </c>
      <c r="O1351" s="201">
        <f>IF(P1351&gt;0,VLOOKUP($D1351,'BBLM COMCHECK'!$A:$S,14,0),0)</f>
        <v>0</v>
      </c>
      <c r="P1351" s="202"/>
      <c r="Q1351" s="91">
        <f t="shared" si="141"/>
        <v>0</v>
      </c>
      <c r="R1351" s="201">
        <f>IF(S1351&gt;0,VLOOKUP($D1351,'BBLM COMCHECK'!$A:$S,15,0),0)</f>
        <v>0</v>
      </c>
      <c r="S1351" s="202"/>
      <c r="T1351" s="91">
        <f t="shared" si="142"/>
        <v>0</v>
      </c>
      <c r="U1351" s="201">
        <f>IF(V1351&gt;0,VLOOKUP($D1351,'BBLM COMCHECK'!$A:$Z,25,0),0)</f>
        <v>0</v>
      </c>
      <c r="V1351" s="202"/>
      <c r="W1351" s="91">
        <f t="shared" si="143"/>
        <v>0</v>
      </c>
      <c r="X1351" s="201">
        <f>IF(Y1351&gt;0,VLOOKUP($D1351,'BBLM COMCHECK'!$A:$Z,25,0),0)</f>
        <v>0</v>
      </c>
      <c r="Y1351" s="202"/>
      <c r="Z1351" s="91">
        <f t="shared" si="144"/>
        <v>0</v>
      </c>
      <c r="AA1351" s="203" t="str">
        <f>VLOOKUP(D1351,'BBLM COMCHECK'!$A:$I,9,0)</f>
        <v>normal</v>
      </c>
      <c r="AB1351" s="204">
        <f>VLOOKUP(D1351,'BBLM COMCHECK'!$A:$L,12,0)</f>
        <v>23878</v>
      </c>
      <c r="AC1351" s="201">
        <f t="shared" si="145"/>
        <v>0</v>
      </c>
      <c r="AD1351" s="94"/>
      <c r="AE1351" s="201"/>
      <c r="AF1351" s="201"/>
      <c r="AG1351" s="201"/>
      <c r="AH1351" s="201"/>
      <c r="AI1351" s="94"/>
      <c r="AJ1351" s="94"/>
      <c r="AK1351" s="87" t="s">
        <v>175</v>
      </c>
      <c r="AL1351" s="87" t="str">
        <f t="shared" si="146"/>
        <v>2026-01-15|06020|1017616000|0||0|1</v>
      </c>
      <c r="AP1351" s="198"/>
      <c r="AQ1351" s="198"/>
      <c r="AR1351" s="198"/>
      <c r="BC1351" s="87"/>
      <c r="BD1351" s="89" t="s">
        <v>176</v>
      </c>
      <c r="BE1351" s="87"/>
    </row>
    <row r="1352" spans="1:57" ht="26.25" customHeight="1">
      <c r="A1352" s="87" t="s">
        <v>714</v>
      </c>
      <c r="B1352" s="87" t="s">
        <v>70</v>
      </c>
      <c r="C1352" s="87" t="s">
        <v>70</v>
      </c>
      <c r="D1352" s="92" t="s">
        <v>1923</v>
      </c>
      <c r="E1352" s="92" t="s">
        <v>71</v>
      </c>
      <c r="F1352" s="93" t="s">
        <v>775</v>
      </c>
      <c r="G1352" s="93" t="s">
        <v>133</v>
      </c>
      <c r="H1352" s="93">
        <v>21</v>
      </c>
      <c r="I1352" s="94" t="s">
        <v>24</v>
      </c>
      <c r="J1352" s="148" t="s">
        <v>178</v>
      </c>
      <c r="K1352" s="94"/>
      <c r="L1352" s="94" t="s">
        <v>179</v>
      </c>
      <c r="M1352" s="94">
        <v>1</v>
      </c>
      <c r="N1352" s="95">
        <f t="shared" si="140"/>
        <v>0</v>
      </c>
      <c r="O1352" s="201">
        <f>IF(P1352&gt;0,VLOOKUP($D1352,'BBLM COMCHECK'!$A:$S,14,0),0)</f>
        <v>0</v>
      </c>
      <c r="P1352" s="202"/>
      <c r="Q1352" s="91">
        <f t="shared" si="141"/>
        <v>0</v>
      </c>
      <c r="R1352" s="201">
        <f>IF(S1352&gt;0,VLOOKUP($D1352,'BBLM COMCHECK'!$A:$S,15,0),0)</f>
        <v>0</v>
      </c>
      <c r="S1352" s="202"/>
      <c r="T1352" s="91">
        <f t="shared" si="142"/>
        <v>0</v>
      </c>
      <c r="U1352" s="201">
        <f>IF(V1352&gt;0,VLOOKUP($D1352,'BBLM COMCHECK'!$A:$Z,25,0),0)</f>
        <v>0</v>
      </c>
      <c r="V1352" s="202"/>
      <c r="W1352" s="91">
        <f t="shared" si="143"/>
        <v>0</v>
      </c>
      <c r="X1352" s="201">
        <f>IF(Y1352&gt;0,VLOOKUP($D1352,'BBLM COMCHECK'!$A:$Z,25,0),0)</f>
        <v>0</v>
      </c>
      <c r="Y1352" s="202"/>
      <c r="Z1352" s="91">
        <f t="shared" si="144"/>
        <v>0</v>
      </c>
      <c r="AA1352" s="203" t="str">
        <f>VLOOKUP(D1352,'BBLM COMCHECK'!$A:$I,9,0)</f>
        <v>normal</v>
      </c>
      <c r="AB1352" s="204">
        <f>VLOOKUP(D1352,'BBLM COMCHECK'!$A:$L,12,0)</f>
        <v>393</v>
      </c>
      <c r="AC1352" s="201">
        <f t="shared" si="145"/>
        <v>0</v>
      </c>
      <c r="AD1352" s="94"/>
      <c r="AE1352" s="201"/>
      <c r="AF1352" s="201"/>
      <c r="AG1352" s="201"/>
      <c r="AH1352" s="201"/>
      <c r="AI1352" s="94"/>
      <c r="AJ1352" s="94"/>
      <c r="AL1352" s="87" t="str">
        <f t="shared" si="146"/>
        <v>2026-01-15|06020|1019929000|0||0|1</v>
      </c>
      <c r="AP1352" s="198"/>
      <c r="BC1352" s="87"/>
      <c r="BD1352" s="89" t="s">
        <v>180</v>
      </c>
      <c r="BE1352" s="87"/>
    </row>
    <row r="1353" spans="1:57" ht="26.25" customHeight="1">
      <c r="A1353" s="87" t="s">
        <v>715</v>
      </c>
      <c r="B1353" s="87" t="s">
        <v>70</v>
      </c>
      <c r="C1353" s="87" t="s">
        <v>70</v>
      </c>
      <c r="D1353" s="92" t="s">
        <v>1924</v>
      </c>
      <c r="E1353" s="92" t="s">
        <v>71</v>
      </c>
      <c r="F1353" s="92" t="s">
        <v>775</v>
      </c>
      <c r="G1353" s="93" t="s">
        <v>133</v>
      </c>
      <c r="H1353" s="93">
        <v>21</v>
      </c>
      <c r="I1353" s="94" t="s">
        <v>24</v>
      </c>
      <c r="J1353" s="148" t="s">
        <v>182</v>
      </c>
      <c r="K1353" s="93" t="s">
        <v>183</v>
      </c>
      <c r="L1353" s="94" t="s">
        <v>184</v>
      </c>
      <c r="M1353" s="94">
        <v>1</v>
      </c>
      <c r="N1353" s="95">
        <f t="shared" si="140"/>
        <v>0</v>
      </c>
      <c r="O1353" s="201">
        <f>IF(P1353&gt;0,VLOOKUP($D1353,'BBLM COMCHECK'!$A:$S,14,0),0)</f>
        <v>0</v>
      </c>
      <c r="P1353" s="202"/>
      <c r="Q1353" s="91">
        <f t="shared" si="141"/>
        <v>0</v>
      </c>
      <c r="R1353" s="201">
        <f>IF(S1353&gt;0,VLOOKUP($D1353,'BBLM COMCHECK'!$A:$S,15,0),0)</f>
        <v>0</v>
      </c>
      <c r="S1353" s="202"/>
      <c r="T1353" s="91">
        <f t="shared" si="142"/>
        <v>0</v>
      </c>
      <c r="U1353" s="201">
        <f>IF(V1353&gt;0,VLOOKUP($D1353,'BBLM COMCHECK'!$A:$Z,25,0),0)</f>
        <v>0</v>
      </c>
      <c r="V1353" s="202"/>
      <c r="W1353" s="91">
        <f t="shared" si="143"/>
        <v>0</v>
      </c>
      <c r="X1353" s="201">
        <f>IF(Y1353&gt;0,VLOOKUP($D1353,'BBLM COMCHECK'!$A:$Z,25,0),0)</f>
        <v>0</v>
      </c>
      <c r="Y1353" s="202"/>
      <c r="Z1353" s="91">
        <f t="shared" si="144"/>
        <v>0</v>
      </c>
      <c r="AA1353" s="203" t="str">
        <f>VLOOKUP(D1353,'BBLM COMCHECK'!$A:$I,9,0)</f>
        <v>normal</v>
      </c>
      <c r="AB1353" s="204">
        <f>VLOOKUP(D1353,'BBLM COMCHECK'!$A:$L,12,0)</f>
        <v>0</v>
      </c>
      <c r="AC1353" s="201">
        <f t="shared" si="145"/>
        <v>1</v>
      </c>
      <c r="AD1353" s="94"/>
      <c r="AE1353" s="201"/>
      <c r="AF1353" s="201"/>
      <c r="AG1353" s="201"/>
      <c r="AH1353" s="201"/>
      <c r="AI1353" s="94"/>
      <c r="AJ1353" s="94"/>
      <c r="AK1353" s="87" t="s">
        <v>185</v>
      </c>
      <c r="AL1353" s="87" t="str">
        <f t="shared" si="146"/>
        <v>2026-01-15|06020|1023234000|0||0|1</v>
      </c>
      <c r="AP1353" s="198"/>
      <c r="AQ1353" s="198"/>
      <c r="AR1353" s="198"/>
      <c r="BC1353" s="87"/>
      <c r="BD1353" s="89" t="s">
        <v>186</v>
      </c>
      <c r="BE1353" s="87"/>
    </row>
    <row r="1354" spans="1:57" ht="26.25" customHeight="1">
      <c r="A1354" s="87" t="s">
        <v>716</v>
      </c>
      <c r="B1354" s="87" t="s">
        <v>70</v>
      </c>
      <c r="C1354" s="87" t="s">
        <v>70</v>
      </c>
      <c r="D1354" s="92" t="s">
        <v>1925</v>
      </c>
      <c r="E1354" s="92" t="s">
        <v>71</v>
      </c>
      <c r="F1354" s="92" t="s">
        <v>775</v>
      </c>
      <c r="G1354" s="93" t="s">
        <v>133</v>
      </c>
      <c r="H1354" s="93">
        <v>27</v>
      </c>
      <c r="I1354" s="94" t="s">
        <v>27</v>
      </c>
      <c r="J1354" s="148" t="s">
        <v>188</v>
      </c>
      <c r="K1354" s="93" t="s">
        <v>189</v>
      </c>
      <c r="L1354" s="94" t="s">
        <v>190</v>
      </c>
      <c r="M1354" s="94">
        <v>1</v>
      </c>
      <c r="N1354" s="95">
        <f t="shared" si="140"/>
        <v>0</v>
      </c>
      <c r="O1354" s="201">
        <f>IF(P1354&gt;0,VLOOKUP($D1354,'BBLM COMCHECK'!$A:$S,14,0),0)</f>
        <v>0</v>
      </c>
      <c r="P1354" s="202"/>
      <c r="Q1354" s="91">
        <f t="shared" si="141"/>
        <v>0</v>
      </c>
      <c r="R1354" s="201">
        <f>IF(S1354&gt;0,VLOOKUP($D1354,'BBLM COMCHECK'!$A:$S,15,0),0)</f>
        <v>0</v>
      </c>
      <c r="S1354" s="202"/>
      <c r="T1354" s="91">
        <f t="shared" si="142"/>
        <v>0</v>
      </c>
      <c r="U1354" s="201">
        <f>IF(V1354&gt;0,VLOOKUP($D1354,'BBLM COMCHECK'!$A:$Z,25,0),0)</f>
        <v>0</v>
      </c>
      <c r="V1354" s="202"/>
      <c r="W1354" s="91">
        <f t="shared" si="143"/>
        <v>0</v>
      </c>
      <c r="X1354" s="201">
        <f>IF(Y1354&gt;0,VLOOKUP($D1354,'BBLM COMCHECK'!$A:$Z,25,0),0)</f>
        <v>0</v>
      </c>
      <c r="Y1354" s="202"/>
      <c r="Z1354" s="91">
        <f t="shared" si="144"/>
        <v>0</v>
      </c>
      <c r="AA1354" s="203" t="str">
        <f>VLOOKUP(D1354,'BBLM COMCHECK'!$A:$I,9,0)</f>
        <v>normal</v>
      </c>
      <c r="AB1354" s="204">
        <f>VLOOKUP(D1354,'BBLM COMCHECK'!$A:$L,12,0)</f>
        <v>8</v>
      </c>
      <c r="AC1354" s="201">
        <f t="shared" si="145"/>
        <v>0</v>
      </c>
      <c r="AD1354" s="94"/>
      <c r="AE1354" s="201"/>
      <c r="AF1354" s="201"/>
      <c r="AG1354" s="201"/>
      <c r="AH1354" s="201"/>
      <c r="AI1354" s="94"/>
      <c r="AJ1354" s="94"/>
      <c r="AK1354" s="87" t="s">
        <v>191</v>
      </c>
      <c r="AL1354" s="87" t="str">
        <f t="shared" si="146"/>
        <v>2026-01-15|06020|1025539000|0||0|1</v>
      </c>
      <c r="AP1354" s="198"/>
      <c r="AQ1354" s="198"/>
      <c r="AR1354" s="198"/>
      <c r="BC1354" s="87"/>
      <c r="BD1354" s="89" t="s">
        <v>192</v>
      </c>
      <c r="BE1354" s="87"/>
    </row>
    <row r="1355" spans="1:57" ht="26.25" customHeight="1">
      <c r="A1355" s="87" t="s">
        <v>717</v>
      </c>
      <c r="B1355" s="87" t="s">
        <v>70</v>
      </c>
      <c r="C1355" s="87" t="s">
        <v>70</v>
      </c>
      <c r="D1355" s="92" t="s">
        <v>1926</v>
      </c>
      <c r="E1355" s="92" t="s">
        <v>71</v>
      </c>
      <c r="F1355" s="92" t="s">
        <v>775</v>
      </c>
      <c r="G1355" s="93" t="s">
        <v>133</v>
      </c>
      <c r="H1355" s="93">
        <v>21</v>
      </c>
      <c r="I1355" s="94" t="s">
        <v>24</v>
      </c>
      <c r="J1355" s="148" t="s">
        <v>200</v>
      </c>
      <c r="K1355" s="93" t="s">
        <v>201</v>
      </c>
      <c r="L1355" s="94" t="s">
        <v>202</v>
      </c>
      <c r="M1355" s="94">
        <v>20</v>
      </c>
      <c r="N1355" s="95">
        <f t="shared" si="140"/>
        <v>0</v>
      </c>
      <c r="O1355" s="201">
        <f>IF(P1355&gt;0,VLOOKUP($D1355,'BBLM COMCHECK'!$A:$S,14,0),0)</f>
        <v>0</v>
      </c>
      <c r="P1355" s="202"/>
      <c r="Q1355" s="91">
        <f t="shared" si="141"/>
        <v>0</v>
      </c>
      <c r="R1355" s="201">
        <f>IF(S1355&gt;0,VLOOKUP($D1355,'BBLM COMCHECK'!$A:$S,15,0),0)</f>
        <v>0</v>
      </c>
      <c r="S1355" s="202"/>
      <c r="T1355" s="91">
        <f t="shared" si="142"/>
        <v>0</v>
      </c>
      <c r="U1355" s="201">
        <f>IF(V1355&gt;0,VLOOKUP($D1355,'BBLM COMCHECK'!$A:$Z,25,0),0)</f>
        <v>0</v>
      </c>
      <c r="V1355" s="202"/>
      <c r="W1355" s="91">
        <f t="shared" si="143"/>
        <v>0</v>
      </c>
      <c r="X1355" s="201">
        <f>IF(Y1355&gt;0,VLOOKUP($D1355,'BBLM COMCHECK'!$A:$Z,25,0),0)</f>
        <v>0</v>
      </c>
      <c r="Y1355" s="202"/>
      <c r="Z1355" s="91">
        <f t="shared" si="144"/>
        <v>0</v>
      </c>
      <c r="AA1355" s="203" t="str">
        <f>VLOOKUP(D1355,'BBLM COMCHECK'!$A:$I,9,0)</f>
        <v>normal</v>
      </c>
      <c r="AB1355" s="204">
        <f>VLOOKUP(D1355,'BBLM COMCHECK'!$A:$L,12,0)</f>
        <v>1277</v>
      </c>
      <c r="AC1355" s="201">
        <f t="shared" si="145"/>
        <v>0</v>
      </c>
      <c r="AD1355" s="94"/>
      <c r="AE1355" s="201"/>
      <c r="AF1355" s="201"/>
      <c r="AG1355" s="201"/>
      <c r="AH1355" s="201"/>
      <c r="AI1355" s="94"/>
      <c r="AJ1355" s="94"/>
      <c r="AK1355" s="87" t="s">
        <v>203</v>
      </c>
      <c r="AL1355" s="87" t="str">
        <f t="shared" si="146"/>
        <v>2026-01-15|06020|1035433000|0||0|1</v>
      </c>
      <c r="AP1355" s="198"/>
      <c r="AQ1355" s="198"/>
      <c r="AR1355" s="198"/>
      <c r="BC1355" s="87"/>
      <c r="BD1355" s="89" t="s">
        <v>204</v>
      </c>
      <c r="BE1355" s="87"/>
    </row>
    <row r="1356" spans="1:57" ht="26.25" customHeight="1">
      <c r="A1356" s="87" t="s">
        <v>718</v>
      </c>
      <c r="B1356" s="87" t="s">
        <v>70</v>
      </c>
      <c r="C1356" s="87" t="s">
        <v>70</v>
      </c>
      <c r="D1356" s="92" t="s">
        <v>1927</v>
      </c>
      <c r="E1356" s="92" t="s">
        <v>71</v>
      </c>
      <c r="F1356" s="92" t="s">
        <v>775</v>
      </c>
      <c r="G1356" s="93" t="s">
        <v>133</v>
      </c>
      <c r="H1356" s="93">
        <v>17</v>
      </c>
      <c r="I1356" s="94" t="s">
        <v>22</v>
      </c>
      <c r="J1356" s="148" t="s">
        <v>206</v>
      </c>
      <c r="K1356" s="93" t="s">
        <v>207</v>
      </c>
      <c r="L1356" s="94" t="s">
        <v>208</v>
      </c>
      <c r="M1356" s="94">
        <v>20</v>
      </c>
      <c r="N1356" s="95">
        <f t="shared" si="140"/>
        <v>0</v>
      </c>
      <c r="O1356" s="201">
        <f>IF(P1356&gt;0,VLOOKUP($D1356,'BBLM COMCHECK'!$A:$S,14,0),0)</f>
        <v>0</v>
      </c>
      <c r="P1356" s="202"/>
      <c r="Q1356" s="91">
        <f t="shared" si="141"/>
        <v>0</v>
      </c>
      <c r="R1356" s="201">
        <f>IF(S1356&gt;0,VLOOKUP($D1356,'BBLM COMCHECK'!$A:$S,15,0),0)</f>
        <v>0</v>
      </c>
      <c r="S1356" s="202"/>
      <c r="T1356" s="91">
        <f t="shared" si="142"/>
        <v>0</v>
      </c>
      <c r="U1356" s="201">
        <f>IF(V1356&gt;0,VLOOKUP($D1356,'BBLM COMCHECK'!$A:$Z,25,0),0)</f>
        <v>0</v>
      </c>
      <c r="V1356" s="202"/>
      <c r="W1356" s="91">
        <f t="shared" si="143"/>
        <v>0</v>
      </c>
      <c r="X1356" s="201">
        <f>IF(Y1356&gt;0,VLOOKUP($D1356,'BBLM COMCHECK'!$A:$Z,25,0),0)</f>
        <v>0</v>
      </c>
      <c r="Y1356" s="202"/>
      <c r="Z1356" s="91">
        <f t="shared" si="144"/>
        <v>0</v>
      </c>
      <c r="AA1356" s="203" t="str">
        <f>VLOOKUP(D1356,'BBLM COMCHECK'!$A:$I,9,0)</f>
        <v>order stop</v>
      </c>
      <c r="AB1356" s="204">
        <f>VLOOKUP(D1356,'BBLM COMCHECK'!$A:$L,12,0)</f>
        <v>6962</v>
      </c>
      <c r="AC1356" s="201">
        <f t="shared" si="145"/>
        <v>0</v>
      </c>
      <c r="AD1356" s="94"/>
      <c r="AE1356" s="201"/>
      <c r="AF1356" s="201"/>
      <c r="AG1356" s="201"/>
      <c r="AH1356" s="201"/>
      <c r="AI1356" s="94"/>
      <c r="AJ1356" s="94"/>
      <c r="AK1356" s="87" t="s">
        <v>209</v>
      </c>
      <c r="AL1356" s="87" t="str">
        <f t="shared" si="146"/>
        <v>2026-01-15|06020|1035633000|0||0|1</v>
      </c>
      <c r="AP1356" s="198"/>
      <c r="AQ1356" s="198"/>
      <c r="AR1356" s="198"/>
      <c r="BC1356" s="87"/>
      <c r="BD1356" s="89" t="s">
        <v>210</v>
      </c>
      <c r="BE1356" s="87"/>
    </row>
    <row r="1357" spans="1:57" ht="26.25" customHeight="1">
      <c r="A1357" s="87" t="s">
        <v>719</v>
      </c>
      <c r="B1357" s="87" t="s">
        <v>70</v>
      </c>
      <c r="C1357" s="87" t="s">
        <v>70</v>
      </c>
      <c r="D1357" s="92" t="s">
        <v>1928</v>
      </c>
      <c r="E1357" s="92" t="s">
        <v>71</v>
      </c>
      <c r="F1357" s="92" t="s">
        <v>775</v>
      </c>
      <c r="G1357" s="93" t="s">
        <v>133</v>
      </c>
      <c r="H1357" s="93">
        <v>17</v>
      </c>
      <c r="I1357" s="94" t="s">
        <v>22</v>
      </c>
      <c r="J1357" s="148" t="s">
        <v>212</v>
      </c>
      <c r="K1357" s="93" t="s">
        <v>213</v>
      </c>
      <c r="L1357" s="94" t="s">
        <v>214</v>
      </c>
      <c r="M1357" s="94">
        <v>20</v>
      </c>
      <c r="N1357" s="95">
        <f t="shared" si="140"/>
        <v>0</v>
      </c>
      <c r="O1357" s="201">
        <f>IF(P1357&gt;0,VLOOKUP($D1357,'BBLM COMCHECK'!$A:$S,14,0),0)</f>
        <v>0</v>
      </c>
      <c r="P1357" s="202"/>
      <c r="Q1357" s="91">
        <f t="shared" si="141"/>
        <v>0</v>
      </c>
      <c r="R1357" s="201">
        <f>IF(S1357&gt;0,VLOOKUP($D1357,'BBLM COMCHECK'!$A:$S,15,0),0)</f>
        <v>0</v>
      </c>
      <c r="S1357" s="202"/>
      <c r="T1357" s="91">
        <f t="shared" si="142"/>
        <v>0</v>
      </c>
      <c r="U1357" s="201">
        <f>IF(V1357&gt;0,VLOOKUP($D1357,'BBLM COMCHECK'!$A:$Z,25,0),0)</f>
        <v>0</v>
      </c>
      <c r="V1357" s="202"/>
      <c r="W1357" s="91">
        <f t="shared" si="143"/>
        <v>0</v>
      </c>
      <c r="X1357" s="201">
        <f>IF(Y1357&gt;0,VLOOKUP($D1357,'BBLM COMCHECK'!$A:$Z,25,0),0)</f>
        <v>0</v>
      </c>
      <c r="Y1357" s="202"/>
      <c r="Z1357" s="91">
        <f t="shared" si="144"/>
        <v>0</v>
      </c>
      <c r="AA1357" s="203" t="str">
        <f>VLOOKUP(D1357,'BBLM COMCHECK'!$A:$I,9,0)</f>
        <v>order stop</v>
      </c>
      <c r="AB1357" s="204">
        <f>VLOOKUP(D1357,'BBLM COMCHECK'!$A:$L,12,0)</f>
        <v>876</v>
      </c>
      <c r="AC1357" s="201">
        <f t="shared" si="145"/>
        <v>0</v>
      </c>
      <c r="AD1357" s="94"/>
      <c r="AE1357" s="201"/>
      <c r="AF1357" s="201"/>
      <c r="AG1357" s="201"/>
      <c r="AH1357" s="201"/>
      <c r="AI1357" s="94"/>
      <c r="AJ1357" s="94"/>
      <c r="AK1357" s="87" t="s">
        <v>215</v>
      </c>
      <c r="AL1357" s="87" t="str">
        <f t="shared" si="146"/>
        <v>2026-01-15|06020|1035634000|0||0|1</v>
      </c>
      <c r="AP1357" s="198"/>
      <c r="AQ1357" s="198"/>
      <c r="AR1357" s="198"/>
      <c r="BC1357" s="87"/>
      <c r="BD1357" s="89" t="s">
        <v>216</v>
      </c>
      <c r="BE1357" s="87"/>
    </row>
    <row r="1358" spans="1:57" ht="26.25" customHeight="1">
      <c r="A1358" s="87" t="s">
        <v>720</v>
      </c>
      <c r="B1358" s="87" t="s">
        <v>70</v>
      </c>
      <c r="C1358" s="87" t="s">
        <v>70</v>
      </c>
      <c r="D1358" s="92" t="s">
        <v>1929</v>
      </c>
      <c r="E1358" s="92" t="s">
        <v>71</v>
      </c>
      <c r="F1358" s="92" t="s">
        <v>775</v>
      </c>
      <c r="G1358" s="93" t="s">
        <v>133</v>
      </c>
      <c r="H1358" s="93">
        <v>27</v>
      </c>
      <c r="I1358" s="94" t="s">
        <v>27</v>
      </c>
      <c r="J1358" s="148" t="s">
        <v>218</v>
      </c>
      <c r="K1358" s="93" t="s">
        <v>219</v>
      </c>
      <c r="L1358" s="94" t="s">
        <v>220</v>
      </c>
      <c r="M1358" s="94">
        <v>12</v>
      </c>
      <c r="N1358" s="95">
        <f t="shared" si="140"/>
        <v>0</v>
      </c>
      <c r="O1358" s="201">
        <f>IF(P1358&gt;0,VLOOKUP($D1358,'BBLM COMCHECK'!$A:$S,14,0),0)</f>
        <v>0</v>
      </c>
      <c r="P1358" s="202"/>
      <c r="Q1358" s="91">
        <f t="shared" si="141"/>
        <v>0</v>
      </c>
      <c r="R1358" s="201">
        <f>IF(S1358&gt;0,VLOOKUP($D1358,'BBLM COMCHECK'!$A:$S,15,0),0)</f>
        <v>0</v>
      </c>
      <c r="S1358" s="202"/>
      <c r="T1358" s="91">
        <f t="shared" si="142"/>
        <v>0</v>
      </c>
      <c r="U1358" s="201">
        <f>IF(V1358&gt;0,VLOOKUP($D1358,'BBLM COMCHECK'!$A:$Z,25,0),0)</f>
        <v>0</v>
      </c>
      <c r="V1358" s="202"/>
      <c r="W1358" s="91">
        <f t="shared" si="143"/>
        <v>0</v>
      </c>
      <c r="X1358" s="201">
        <f>IF(Y1358&gt;0,VLOOKUP($D1358,'BBLM COMCHECK'!$A:$Z,25,0),0)</f>
        <v>0</v>
      </c>
      <c r="Y1358" s="202"/>
      <c r="Z1358" s="91">
        <f t="shared" si="144"/>
        <v>0</v>
      </c>
      <c r="AA1358" s="203" t="str">
        <f>VLOOKUP(D1358,'BBLM COMCHECK'!$A:$I,9,0)</f>
        <v>normal</v>
      </c>
      <c r="AB1358" s="204">
        <f>VLOOKUP(D1358,'BBLM COMCHECK'!$A:$L,12,0)</f>
        <v>247</v>
      </c>
      <c r="AC1358" s="201">
        <f t="shared" si="145"/>
        <v>0</v>
      </c>
      <c r="AD1358" s="94"/>
      <c r="AE1358" s="201"/>
      <c r="AF1358" s="201"/>
      <c r="AG1358" s="201"/>
      <c r="AH1358" s="201"/>
      <c r="AI1358" s="94"/>
      <c r="AJ1358" s="94"/>
      <c r="AK1358" s="87" t="s">
        <v>221</v>
      </c>
      <c r="AL1358" s="87" t="str">
        <f t="shared" si="146"/>
        <v>2026-01-15|06020|1038886000|0||0|1</v>
      </c>
      <c r="AP1358" s="198"/>
      <c r="AQ1358" s="198"/>
      <c r="AR1358" s="198"/>
      <c r="BC1358" s="87"/>
      <c r="BD1358" s="89" t="s">
        <v>222</v>
      </c>
      <c r="BE1358" s="87"/>
    </row>
    <row r="1359" spans="1:57" ht="26.25" customHeight="1">
      <c r="A1359" s="87" t="s">
        <v>721</v>
      </c>
      <c r="B1359" s="87" t="s">
        <v>70</v>
      </c>
      <c r="C1359" s="87" t="s">
        <v>70</v>
      </c>
      <c r="D1359" s="92" t="s">
        <v>1930</v>
      </c>
      <c r="E1359" s="92" t="s">
        <v>71</v>
      </c>
      <c r="F1359" s="92" t="s">
        <v>775</v>
      </c>
      <c r="G1359" s="93" t="s">
        <v>133</v>
      </c>
      <c r="H1359" s="93">
        <v>26</v>
      </c>
      <c r="I1359" s="94" t="s">
        <v>25</v>
      </c>
      <c r="J1359" s="148" t="s">
        <v>230</v>
      </c>
      <c r="K1359" s="93" t="s">
        <v>231</v>
      </c>
      <c r="L1359" s="94" t="s">
        <v>232</v>
      </c>
      <c r="M1359" s="94">
        <v>12</v>
      </c>
      <c r="N1359" s="95">
        <f t="shared" si="140"/>
        <v>0</v>
      </c>
      <c r="O1359" s="201">
        <f>IF(P1359&gt;0,VLOOKUP($D1359,'BBLM COMCHECK'!$A:$S,14,0),0)</f>
        <v>0</v>
      </c>
      <c r="P1359" s="202"/>
      <c r="Q1359" s="91">
        <f t="shared" si="141"/>
        <v>0</v>
      </c>
      <c r="R1359" s="201">
        <f>IF(S1359&gt;0,VLOOKUP($D1359,'BBLM COMCHECK'!$A:$S,15,0),0)</f>
        <v>0</v>
      </c>
      <c r="S1359" s="202"/>
      <c r="T1359" s="91">
        <f t="shared" si="142"/>
        <v>0</v>
      </c>
      <c r="U1359" s="201">
        <f>IF(V1359&gt;0,VLOOKUP($D1359,'BBLM COMCHECK'!$A:$Z,25,0),0)</f>
        <v>0</v>
      </c>
      <c r="V1359" s="202"/>
      <c r="W1359" s="91">
        <f t="shared" si="143"/>
        <v>0</v>
      </c>
      <c r="X1359" s="201">
        <f>IF(Y1359&gt;0,VLOOKUP($D1359,'BBLM COMCHECK'!$A:$Z,25,0),0)</f>
        <v>0</v>
      </c>
      <c r="Y1359" s="202"/>
      <c r="Z1359" s="91">
        <f t="shared" si="144"/>
        <v>0</v>
      </c>
      <c r="AA1359" s="203" t="str">
        <f>VLOOKUP(D1359,'BBLM COMCHECK'!$A:$I,9,0)</f>
        <v>order stop</v>
      </c>
      <c r="AB1359" s="204">
        <f>VLOOKUP(D1359,'BBLM COMCHECK'!$A:$L,12,0)</f>
        <v>117</v>
      </c>
      <c r="AC1359" s="201">
        <f t="shared" si="145"/>
        <v>0</v>
      </c>
      <c r="AD1359" s="94"/>
      <c r="AE1359" s="201"/>
      <c r="AF1359" s="201"/>
      <c r="AG1359" s="201"/>
      <c r="AH1359" s="201"/>
      <c r="AI1359" s="94"/>
      <c r="AJ1359" s="94"/>
      <c r="AK1359" s="87" t="s">
        <v>233</v>
      </c>
      <c r="AL1359" s="87" t="str">
        <f t="shared" si="146"/>
        <v>2026-01-15|06020|1055785000|0||0|1</v>
      </c>
      <c r="AP1359" s="198"/>
      <c r="AQ1359" s="198"/>
      <c r="AR1359" s="198"/>
      <c r="BC1359" s="87"/>
      <c r="BD1359" s="89" t="s">
        <v>234</v>
      </c>
      <c r="BE1359" s="87"/>
    </row>
    <row r="1360" spans="1:57" ht="26.25" customHeight="1">
      <c r="A1360" s="87" t="s">
        <v>722</v>
      </c>
      <c r="B1360" s="87" t="s">
        <v>70</v>
      </c>
      <c r="C1360" s="87" t="s">
        <v>70</v>
      </c>
      <c r="D1360" s="92" t="s">
        <v>1931</v>
      </c>
      <c r="E1360" s="92" t="s">
        <v>71</v>
      </c>
      <c r="F1360" s="92" t="s">
        <v>775</v>
      </c>
      <c r="G1360" s="93" t="s">
        <v>133</v>
      </c>
      <c r="H1360" s="93">
        <v>27</v>
      </c>
      <c r="I1360" s="94" t="s">
        <v>27</v>
      </c>
      <c r="J1360" s="148" t="s">
        <v>236</v>
      </c>
      <c r="K1360" s="93" t="s">
        <v>237</v>
      </c>
      <c r="L1360" s="94" t="s">
        <v>238</v>
      </c>
      <c r="M1360" s="94">
        <v>12</v>
      </c>
      <c r="N1360" s="95">
        <f t="shared" si="140"/>
        <v>0</v>
      </c>
      <c r="O1360" s="201">
        <f>IF(P1360&gt;0,VLOOKUP($D1360,'BBLM COMCHECK'!$A:$S,14,0),0)</f>
        <v>0</v>
      </c>
      <c r="P1360" s="202"/>
      <c r="Q1360" s="91">
        <f t="shared" si="141"/>
        <v>0</v>
      </c>
      <c r="R1360" s="201">
        <f>IF(S1360&gt;0,VLOOKUP($D1360,'BBLM COMCHECK'!$A:$S,15,0),0)</f>
        <v>0</v>
      </c>
      <c r="S1360" s="202"/>
      <c r="T1360" s="91">
        <f t="shared" si="142"/>
        <v>0</v>
      </c>
      <c r="U1360" s="201">
        <f>IF(V1360&gt;0,VLOOKUP($D1360,'BBLM COMCHECK'!$A:$Z,25,0),0)</f>
        <v>0</v>
      </c>
      <c r="V1360" s="202"/>
      <c r="W1360" s="91">
        <f t="shared" si="143"/>
        <v>0</v>
      </c>
      <c r="X1360" s="201">
        <f>IF(Y1360&gt;0,VLOOKUP($D1360,'BBLM COMCHECK'!$A:$Z,25,0),0)</f>
        <v>0</v>
      </c>
      <c r="Y1360" s="202"/>
      <c r="Z1360" s="91">
        <f t="shared" si="144"/>
        <v>0</v>
      </c>
      <c r="AA1360" s="203" t="str">
        <f>VLOOKUP(D1360,'BBLM COMCHECK'!$A:$I,9,0)</f>
        <v>normal</v>
      </c>
      <c r="AB1360" s="204">
        <f>VLOOKUP(D1360,'BBLM COMCHECK'!$A:$L,12,0)</f>
        <v>48</v>
      </c>
      <c r="AC1360" s="201">
        <f t="shared" si="145"/>
        <v>0</v>
      </c>
      <c r="AD1360" s="94"/>
      <c r="AE1360" s="201"/>
      <c r="AF1360" s="201"/>
      <c r="AG1360" s="201"/>
      <c r="AH1360" s="201"/>
      <c r="AI1360" s="94"/>
      <c r="AJ1360" s="94"/>
      <c r="AK1360" s="87" t="s">
        <v>239</v>
      </c>
      <c r="AL1360" s="87" t="str">
        <f t="shared" si="146"/>
        <v>2026-01-15|06020|1058499000|0||0|1</v>
      </c>
      <c r="AP1360" s="198"/>
      <c r="AQ1360" s="198"/>
      <c r="AR1360" s="198"/>
      <c r="BC1360" s="87"/>
      <c r="BD1360" s="89" t="s">
        <v>240</v>
      </c>
      <c r="BE1360" s="87"/>
    </row>
    <row r="1361" spans="1:57" ht="26.25" customHeight="1">
      <c r="A1361" s="87" t="s">
        <v>728</v>
      </c>
      <c r="B1361" s="87" t="s">
        <v>70</v>
      </c>
      <c r="C1361" s="87" t="s">
        <v>70</v>
      </c>
      <c r="D1361" s="92" t="s">
        <v>1932</v>
      </c>
      <c r="E1361" s="92" t="s">
        <v>71</v>
      </c>
      <c r="F1361" s="92" t="s">
        <v>775</v>
      </c>
      <c r="G1361" s="93" t="s">
        <v>133</v>
      </c>
      <c r="H1361" s="93">
        <v>11</v>
      </c>
      <c r="I1361" s="94" t="s">
        <v>20</v>
      </c>
      <c r="J1361" s="148" t="s">
        <v>242</v>
      </c>
      <c r="K1361" s="93" t="s">
        <v>243</v>
      </c>
      <c r="L1361" s="94" t="s">
        <v>244</v>
      </c>
      <c r="M1361" s="94">
        <v>16</v>
      </c>
      <c r="N1361" s="95">
        <f t="shared" si="140"/>
        <v>0</v>
      </c>
      <c r="O1361" s="201">
        <f>IF(P1361&gt;0,VLOOKUP($D1361,'BBLM COMCHECK'!$A:$S,14,0),0)</f>
        <v>0</v>
      </c>
      <c r="P1361" s="202"/>
      <c r="Q1361" s="91">
        <f t="shared" si="141"/>
        <v>0</v>
      </c>
      <c r="R1361" s="201">
        <f>IF(S1361&gt;0,VLOOKUP($D1361,'BBLM COMCHECK'!$A:$S,15,0),0)</f>
        <v>0</v>
      </c>
      <c r="S1361" s="202"/>
      <c r="T1361" s="91">
        <f t="shared" si="142"/>
        <v>0</v>
      </c>
      <c r="U1361" s="201">
        <f>IF(V1361&gt;0,VLOOKUP($D1361,'BBLM COMCHECK'!$A:$Z,25,0),0)</f>
        <v>0</v>
      </c>
      <c r="V1361" s="202"/>
      <c r="W1361" s="91">
        <f t="shared" si="143"/>
        <v>0</v>
      </c>
      <c r="X1361" s="201">
        <f>IF(Y1361&gt;0,VLOOKUP($D1361,'BBLM COMCHECK'!$A:$Z,25,0),0)</f>
        <v>0</v>
      </c>
      <c r="Y1361" s="202"/>
      <c r="Z1361" s="91">
        <f t="shared" si="144"/>
        <v>0</v>
      </c>
      <c r="AA1361" s="203" t="str">
        <f>VLOOKUP(D1361,'BBLM COMCHECK'!$A:$I,9,0)</f>
        <v>normal</v>
      </c>
      <c r="AB1361" s="204">
        <f>VLOOKUP(D1361,'BBLM COMCHECK'!$A:$L,12,0)</f>
        <v>246</v>
      </c>
      <c r="AC1361" s="201">
        <f t="shared" si="145"/>
        <v>0</v>
      </c>
      <c r="AD1361" s="94"/>
      <c r="AE1361" s="201"/>
      <c r="AF1361" s="201"/>
      <c r="AG1361" s="201"/>
      <c r="AH1361" s="201"/>
      <c r="AI1361" s="94"/>
      <c r="AJ1361" s="94"/>
      <c r="AK1361" s="87" t="s">
        <v>245</v>
      </c>
      <c r="AL1361" s="87" t="str">
        <f t="shared" si="146"/>
        <v>2026-01-15|06020|1064670000|0||0|1</v>
      </c>
      <c r="AP1361" s="198"/>
      <c r="AQ1361" s="198"/>
      <c r="AR1361" s="198"/>
      <c r="BC1361" s="87"/>
      <c r="BD1361" s="89" t="s">
        <v>246</v>
      </c>
      <c r="BE1361" s="87"/>
    </row>
    <row r="1362" spans="1:57" ht="26.25" customHeight="1">
      <c r="A1362" s="87" t="s">
        <v>729</v>
      </c>
      <c r="B1362" s="87" t="s">
        <v>70</v>
      </c>
      <c r="C1362" s="87" t="s">
        <v>70</v>
      </c>
      <c r="D1362" s="92" t="s">
        <v>1933</v>
      </c>
      <c r="E1362" s="92" t="s">
        <v>71</v>
      </c>
      <c r="F1362" s="92" t="s">
        <v>775</v>
      </c>
      <c r="G1362" s="93" t="s">
        <v>133</v>
      </c>
      <c r="H1362" s="93">
        <v>11</v>
      </c>
      <c r="I1362" s="94" t="s">
        <v>20</v>
      </c>
      <c r="J1362" s="148" t="s">
        <v>248</v>
      </c>
      <c r="K1362" s="93" t="s">
        <v>249</v>
      </c>
      <c r="L1362" s="94" t="s">
        <v>250</v>
      </c>
      <c r="M1362" s="94">
        <v>28</v>
      </c>
      <c r="N1362" s="95">
        <f t="shared" si="140"/>
        <v>0</v>
      </c>
      <c r="O1362" s="201">
        <f>IF(P1362&gt;0,VLOOKUP($D1362,'BBLM COMCHECK'!$A:$S,14,0),0)</f>
        <v>0</v>
      </c>
      <c r="P1362" s="202"/>
      <c r="Q1362" s="91">
        <f t="shared" si="141"/>
        <v>0</v>
      </c>
      <c r="R1362" s="201">
        <f>IF(S1362&gt;0,VLOOKUP($D1362,'BBLM COMCHECK'!$A:$S,15,0),0)</f>
        <v>0</v>
      </c>
      <c r="S1362" s="202"/>
      <c r="T1362" s="91">
        <f t="shared" si="142"/>
        <v>0</v>
      </c>
      <c r="U1362" s="201">
        <f>IF(V1362&gt;0,VLOOKUP($D1362,'BBLM COMCHECK'!$A:$Z,25,0),0)</f>
        <v>0</v>
      </c>
      <c r="V1362" s="202"/>
      <c r="W1362" s="91">
        <f t="shared" si="143"/>
        <v>0</v>
      </c>
      <c r="X1362" s="201">
        <f>IF(Y1362&gt;0,VLOOKUP($D1362,'BBLM COMCHECK'!$A:$Z,25,0),0)</f>
        <v>0</v>
      </c>
      <c r="Y1362" s="202"/>
      <c r="Z1362" s="91">
        <f t="shared" si="144"/>
        <v>0</v>
      </c>
      <c r="AA1362" s="203" t="str">
        <f>VLOOKUP(D1362,'BBLM COMCHECK'!$A:$I,9,0)</f>
        <v>normal</v>
      </c>
      <c r="AB1362" s="204">
        <f>VLOOKUP(D1362,'BBLM COMCHECK'!$A:$L,12,0)</f>
        <v>13979</v>
      </c>
      <c r="AC1362" s="201">
        <f t="shared" si="145"/>
        <v>0</v>
      </c>
      <c r="AD1362" s="94"/>
      <c r="AE1362" s="201"/>
      <c r="AF1362" s="201"/>
      <c r="AG1362" s="201"/>
      <c r="AH1362" s="201"/>
      <c r="AI1362" s="94"/>
      <c r="AJ1362" s="94"/>
      <c r="AK1362" s="87" t="s">
        <v>251</v>
      </c>
      <c r="AL1362" s="87" t="str">
        <f t="shared" si="146"/>
        <v>2026-01-15|06020|1064680000|0||0|1</v>
      </c>
      <c r="AP1362" s="198"/>
      <c r="AQ1362" s="198"/>
      <c r="AR1362" s="198"/>
      <c r="BC1362" s="87"/>
      <c r="BD1362" s="89" t="s">
        <v>252</v>
      </c>
      <c r="BE1362" s="87"/>
    </row>
    <row r="1363" spans="1:57" ht="26.25" customHeight="1">
      <c r="A1363" s="87" t="s">
        <v>730</v>
      </c>
      <c r="B1363" s="87" t="s">
        <v>70</v>
      </c>
      <c r="C1363" s="87" t="s">
        <v>70</v>
      </c>
      <c r="D1363" s="92" t="s">
        <v>1934</v>
      </c>
      <c r="E1363" s="92" t="s">
        <v>71</v>
      </c>
      <c r="F1363" s="92" t="s">
        <v>775</v>
      </c>
      <c r="G1363" s="93" t="s">
        <v>133</v>
      </c>
      <c r="H1363" s="93">
        <v>21</v>
      </c>
      <c r="I1363" s="94" t="s">
        <v>24</v>
      </c>
      <c r="J1363" s="148" t="s">
        <v>254</v>
      </c>
      <c r="K1363" s="93" t="s">
        <v>255</v>
      </c>
      <c r="L1363" s="94" t="s">
        <v>256</v>
      </c>
      <c r="M1363" s="94">
        <v>60</v>
      </c>
      <c r="N1363" s="95">
        <f t="shared" si="140"/>
        <v>0</v>
      </c>
      <c r="O1363" s="201">
        <f>IF(P1363&gt;0,VLOOKUP($D1363,'BBLM COMCHECK'!$A:$S,14,0),0)</f>
        <v>0</v>
      </c>
      <c r="P1363" s="202"/>
      <c r="Q1363" s="91">
        <f t="shared" si="141"/>
        <v>0</v>
      </c>
      <c r="R1363" s="201">
        <f>IF(S1363&gt;0,VLOOKUP($D1363,'BBLM COMCHECK'!$A:$S,15,0),0)</f>
        <v>0</v>
      </c>
      <c r="S1363" s="202"/>
      <c r="T1363" s="91">
        <f t="shared" si="142"/>
        <v>0</v>
      </c>
      <c r="U1363" s="201">
        <f>IF(V1363&gt;0,VLOOKUP($D1363,'BBLM COMCHECK'!$A:$Z,25,0),0)</f>
        <v>0</v>
      </c>
      <c r="V1363" s="202"/>
      <c r="W1363" s="91">
        <f t="shared" si="143"/>
        <v>0</v>
      </c>
      <c r="X1363" s="201">
        <f>IF(Y1363&gt;0,VLOOKUP($D1363,'BBLM COMCHECK'!$A:$Z,25,0),0)</f>
        <v>0</v>
      </c>
      <c r="Y1363" s="202"/>
      <c r="Z1363" s="91">
        <f t="shared" si="144"/>
        <v>0</v>
      </c>
      <c r="AA1363" s="203" t="str">
        <f>VLOOKUP(D1363,'BBLM COMCHECK'!$A:$I,9,0)</f>
        <v>order stop</v>
      </c>
      <c r="AB1363" s="204">
        <f>VLOOKUP(D1363,'BBLM COMCHECK'!$A:$L,12,0)</f>
        <v>29972</v>
      </c>
      <c r="AC1363" s="201">
        <f t="shared" si="145"/>
        <v>0</v>
      </c>
      <c r="AD1363" s="94"/>
      <c r="AE1363" s="201"/>
      <c r="AF1363" s="201"/>
      <c r="AG1363" s="201"/>
      <c r="AH1363" s="201"/>
      <c r="AI1363" s="94"/>
      <c r="AJ1363" s="94"/>
      <c r="AK1363" s="87" t="s">
        <v>257</v>
      </c>
      <c r="AL1363" s="87" t="str">
        <f t="shared" si="146"/>
        <v>2026-01-15|06020|1070906000|0||0|1</v>
      </c>
      <c r="AP1363" s="198"/>
      <c r="AQ1363" s="198"/>
      <c r="AR1363" s="198"/>
      <c r="BC1363" s="87"/>
      <c r="BD1363" s="89" t="s">
        <v>258</v>
      </c>
      <c r="BE1363" s="87"/>
    </row>
    <row r="1364" spans="1:57" ht="26.25" customHeight="1">
      <c r="A1364" s="87" t="s">
        <v>731</v>
      </c>
      <c r="B1364" s="87" t="s">
        <v>70</v>
      </c>
      <c r="C1364" s="87" t="s">
        <v>70</v>
      </c>
      <c r="D1364" s="92" t="s">
        <v>1935</v>
      </c>
      <c r="E1364" s="92" t="s">
        <v>71</v>
      </c>
      <c r="F1364" s="92" t="s">
        <v>775</v>
      </c>
      <c r="G1364" s="93" t="s">
        <v>133</v>
      </c>
      <c r="H1364" s="93">
        <v>11</v>
      </c>
      <c r="I1364" s="94" t="s">
        <v>20</v>
      </c>
      <c r="J1364" s="148" t="s">
        <v>260</v>
      </c>
      <c r="K1364" s="93" t="s">
        <v>261</v>
      </c>
      <c r="L1364" s="94" t="s">
        <v>262</v>
      </c>
      <c r="M1364" s="94">
        <v>12</v>
      </c>
      <c r="N1364" s="95">
        <f t="shared" si="140"/>
        <v>0</v>
      </c>
      <c r="O1364" s="201">
        <f>IF(P1364&gt;0,VLOOKUP($D1364,'BBLM COMCHECK'!$A:$S,14,0),0)</f>
        <v>0</v>
      </c>
      <c r="P1364" s="202"/>
      <c r="Q1364" s="91">
        <f t="shared" si="141"/>
        <v>0</v>
      </c>
      <c r="R1364" s="201">
        <f>IF(S1364&gt;0,VLOOKUP($D1364,'BBLM COMCHECK'!$A:$S,15,0),0)</f>
        <v>0</v>
      </c>
      <c r="S1364" s="202"/>
      <c r="T1364" s="91">
        <f t="shared" si="142"/>
        <v>0</v>
      </c>
      <c r="U1364" s="201">
        <f>IF(V1364&gt;0,VLOOKUP($D1364,'BBLM COMCHECK'!$A:$Z,25,0),0)</f>
        <v>0</v>
      </c>
      <c r="V1364" s="202"/>
      <c r="W1364" s="91">
        <f t="shared" si="143"/>
        <v>0</v>
      </c>
      <c r="X1364" s="201">
        <f>IF(Y1364&gt;0,VLOOKUP($D1364,'BBLM COMCHECK'!$A:$Z,25,0),0)</f>
        <v>0</v>
      </c>
      <c r="Y1364" s="202"/>
      <c r="Z1364" s="91">
        <f t="shared" si="144"/>
        <v>0</v>
      </c>
      <c r="AA1364" s="203" t="str">
        <f>VLOOKUP(D1364,'BBLM COMCHECK'!$A:$I,9,0)</f>
        <v>normal</v>
      </c>
      <c r="AB1364" s="204">
        <f>VLOOKUP(D1364,'BBLM COMCHECK'!$A:$L,12,0)</f>
        <v>441</v>
      </c>
      <c r="AC1364" s="201">
        <f t="shared" si="145"/>
        <v>0</v>
      </c>
      <c r="AD1364" s="94"/>
      <c r="AE1364" s="201"/>
      <c r="AF1364" s="201"/>
      <c r="AG1364" s="201"/>
      <c r="AH1364" s="201"/>
      <c r="AI1364" s="94"/>
      <c r="AJ1364" s="94"/>
      <c r="AK1364" s="87" t="s">
        <v>263</v>
      </c>
      <c r="AL1364" s="87" t="str">
        <f t="shared" si="146"/>
        <v>2026-01-15|06020|1071008000|0||0|1</v>
      </c>
      <c r="AP1364" s="198"/>
      <c r="AQ1364" s="198"/>
      <c r="AR1364" s="198"/>
      <c r="BC1364" s="87"/>
      <c r="BD1364" s="89" t="s">
        <v>264</v>
      </c>
      <c r="BE1364" s="87"/>
    </row>
    <row r="1365" spans="1:57" ht="26.25" customHeight="1">
      <c r="A1365" s="87" t="s">
        <v>732</v>
      </c>
      <c r="B1365" s="87" t="s">
        <v>70</v>
      </c>
      <c r="C1365" s="87" t="s">
        <v>70</v>
      </c>
      <c r="D1365" s="92" t="s">
        <v>1936</v>
      </c>
      <c r="E1365" s="92" t="s">
        <v>71</v>
      </c>
      <c r="F1365" s="92" t="s">
        <v>775</v>
      </c>
      <c r="G1365" s="93" t="s">
        <v>133</v>
      </c>
      <c r="H1365" s="93">
        <v>11</v>
      </c>
      <c r="I1365" s="94" t="s">
        <v>20</v>
      </c>
      <c r="J1365" s="148" t="s">
        <v>266</v>
      </c>
      <c r="K1365" s="93" t="s">
        <v>267</v>
      </c>
      <c r="L1365" s="94" t="s">
        <v>268</v>
      </c>
      <c r="M1365" s="94">
        <v>9</v>
      </c>
      <c r="N1365" s="95">
        <f t="shared" si="140"/>
        <v>0</v>
      </c>
      <c r="O1365" s="201">
        <f>IF(P1365&gt;0,VLOOKUP($D1365,'BBLM COMCHECK'!$A:$S,14,0),0)</f>
        <v>0</v>
      </c>
      <c r="P1365" s="202"/>
      <c r="Q1365" s="91">
        <f t="shared" si="141"/>
        <v>0</v>
      </c>
      <c r="R1365" s="201">
        <f>IF(S1365&gt;0,VLOOKUP($D1365,'BBLM COMCHECK'!$A:$S,15,0),0)</f>
        <v>0</v>
      </c>
      <c r="S1365" s="202"/>
      <c r="T1365" s="91">
        <f t="shared" si="142"/>
        <v>0</v>
      </c>
      <c r="U1365" s="201">
        <f>IF(V1365&gt;0,VLOOKUP($D1365,'BBLM COMCHECK'!$A:$Z,25,0),0)</f>
        <v>0</v>
      </c>
      <c r="V1365" s="202"/>
      <c r="W1365" s="91">
        <f t="shared" si="143"/>
        <v>0</v>
      </c>
      <c r="X1365" s="201">
        <f>IF(Y1365&gt;0,VLOOKUP($D1365,'BBLM COMCHECK'!$A:$Z,25,0),0)</f>
        <v>0</v>
      </c>
      <c r="Y1365" s="202"/>
      <c r="Z1365" s="91">
        <f t="shared" si="144"/>
        <v>0</v>
      </c>
      <c r="AA1365" s="203" t="str">
        <f>VLOOKUP(D1365,'BBLM COMCHECK'!$A:$I,9,0)</f>
        <v>normal</v>
      </c>
      <c r="AB1365" s="204">
        <f>VLOOKUP(D1365,'BBLM COMCHECK'!$A:$L,12,0)</f>
        <v>0</v>
      </c>
      <c r="AC1365" s="201">
        <f t="shared" si="145"/>
        <v>1</v>
      </c>
      <c r="AD1365" s="94"/>
      <c r="AE1365" s="201"/>
      <c r="AF1365" s="201"/>
      <c r="AG1365" s="201"/>
      <c r="AH1365" s="201"/>
      <c r="AI1365" s="94"/>
      <c r="AJ1365" s="94"/>
      <c r="AK1365" s="87" t="s">
        <v>269</v>
      </c>
      <c r="AL1365" s="87" t="str">
        <f t="shared" si="146"/>
        <v>2026-01-15|06020|1071606000|0||0|1</v>
      </c>
      <c r="AP1365" s="198"/>
      <c r="AQ1365" s="198"/>
      <c r="AR1365" s="198"/>
      <c r="BC1365" s="87"/>
      <c r="BD1365" s="89" t="s">
        <v>270</v>
      </c>
      <c r="BE1365" s="87"/>
    </row>
    <row r="1366" spans="1:57" ht="26.25" customHeight="1">
      <c r="A1366" s="87" t="s">
        <v>733</v>
      </c>
      <c r="B1366" s="87" t="s">
        <v>70</v>
      </c>
      <c r="C1366" s="87" t="s">
        <v>70</v>
      </c>
      <c r="D1366" s="92" t="s">
        <v>1937</v>
      </c>
      <c r="E1366" s="92" t="s">
        <v>71</v>
      </c>
      <c r="F1366" s="92" t="s">
        <v>775</v>
      </c>
      <c r="G1366" s="93" t="s">
        <v>133</v>
      </c>
      <c r="H1366" s="93">
        <v>11</v>
      </c>
      <c r="I1366" s="94" t="s">
        <v>20</v>
      </c>
      <c r="J1366" s="148" t="s">
        <v>272</v>
      </c>
      <c r="K1366" s="93" t="s">
        <v>273</v>
      </c>
      <c r="L1366" s="94" t="s">
        <v>274</v>
      </c>
      <c r="M1366" s="94">
        <v>24</v>
      </c>
      <c r="N1366" s="95">
        <f t="shared" si="140"/>
        <v>0</v>
      </c>
      <c r="O1366" s="201">
        <f>IF(P1366&gt;0,VLOOKUP($D1366,'BBLM COMCHECK'!$A:$S,14,0),0)</f>
        <v>0</v>
      </c>
      <c r="P1366" s="202"/>
      <c r="Q1366" s="91">
        <f t="shared" si="141"/>
        <v>0</v>
      </c>
      <c r="R1366" s="201">
        <f>IF(S1366&gt;0,VLOOKUP($D1366,'BBLM COMCHECK'!$A:$S,15,0),0)</f>
        <v>0</v>
      </c>
      <c r="S1366" s="202"/>
      <c r="T1366" s="91">
        <f t="shared" si="142"/>
        <v>0</v>
      </c>
      <c r="U1366" s="201">
        <f>IF(V1366&gt;0,VLOOKUP($D1366,'BBLM COMCHECK'!$A:$Z,25,0),0)</f>
        <v>0</v>
      </c>
      <c r="V1366" s="202"/>
      <c r="W1366" s="91">
        <f t="shared" si="143"/>
        <v>0</v>
      </c>
      <c r="X1366" s="201">
        <f>IF(Y1366&gt;0,VLOOKUP($D1366,'BBLM COMCHECK'!$A:$Z,25,0),0)</f>
        <v>0</v>
      </c>
      <c r="Y1366" s="202"/>
      <c r="Z1366" s="91">
        <f t="shared" si="144"/>
        <v>0</v>
      </c>
      <c r="AA1366" s="203" t="str">
        <f>VLOOKUP(D1366,'BBLM COMCHECK'!$A:$I,9,0)</f>
        <v>normal</v>
      </c>
      <c r="AB1366" s="204">
        <f>VLOOKUP(D1366,'BBLM COMCHECK'!$A:$L,12,0)</f>
        <v>0</v>
      </c>
      <c r="AC1366" s="201">
        <f t="shared" si="145"/>
        <v>1</v>
      </c>
      <c r="AD1366" s="94"/>
      <c r="AE1366" s="201"/>
      <c r="AF1366" s="201"/>
      <c r="AG1366" s="201"/>
      <c r="AH1366" s="201"/>
      <c r="AI1366" s="94"/>
      <c r="AJ1366" s="94"/>
      <c r="AK1366" s="87" t="s">
        <v>275</v>
      </c>
      <c r="AL1366" s="87" t="str">
        <f t="shared" si="146"/>
        <v>2026-01-15|06020|1072194000|0||0|1</v>
      </c>
      <c r="AP1366" s="198"/>
      <c r="AQ1366" s="198"/>
      <c r="AR1366" s="198"/>
      <c r="BC1366" s="87"/>
      <c r="BD1366" s="89" t="s">
        <v>276</v>
      </c>
      <c r="BE1366" s="87"/>
    </row>
    <row r="1367" spans="1:57" ht="26.25" customHeight="1">
      <c r="A1367" s="87" t="s">
        <v>734</v>
      </c>
      <c r="B1367" s="87" t="s">
        <v>70</v>
      </c>
      <c r="C1367" s="87" t="s">
        <v>70</v>
      </c>
      <c r="D1367" s="92" t="s">
        <v>1938</v>
      </c>
      <c r="E1367" s="92" t="s">
        <v>71</v>
      </c>
      <c r="F1367" s="92" t="s">
        <v>775</v>
      </c>
      <c r="G1367" s="93" t="s">
        <v>133</v>
      </c>
      <c r="H1367" s="93">
        <v>26</v>
      </c>
      <c r="I1367" s="94" t="s">
        <v>25</v>
      </c>
      <c r="J1367" s="148" t="s">
        <v>278</v>
      </c>
      <c r="K1367" s="93" t="s">
        <v>279</v>
      </c>
      <c r="L1367" s="94" t="s">
        <v>280</v>
      </c>
      <c r="M1367" s="94">
        <v>20</v>
      </c>
      <c r="N1367" s="95">
        <f t="shared" si="140"/>
        <v>0</v>
      </c>
      <c r="O1367" s="201">
        <f>IF(P1367&gt;0,VLOOKUP($D1367,'BBLM COMCHECK'!$A:$S,14,0),0)</f>
        <v>0</v>
      </c>
      <c r="P1367" s="202"/>
      <c r="Q1367" s="91">
        <f t="shared" si="141"/>
        <v>0</v>
      </c>
      <c r="R1367" s="201">
        <f>IF(S1367&gt;0,VLOOKUP($D1367,'BBLM COMCHECK'!$A:$S,15,0),0)</f>
        <v>0</v>
      </c>
      <c r="S1367" s="202"/>
      <c r="T1367" s="91">
        <f t="shared" si="142"/>
        <v>0</v>
      </c>
      <c r="U1367" s="201">
        <f>IF(V1367&gt;0,VLOOKUP($D1367,'BBLM COMCHECK'!$A:$Z,25,0),0)</f>
        <v>0</v>
      </c>
      <c r="V1367" s="202"/>
      <c r="W1367" s="91">
        <f t="shared" si="143"/>
        <v>0</v>
      </c>
      <c r="X1367" s="201">
        <f>IF(Y1367&gt;0,VLOOKUP($D1367,'BBLM COMCHECK'!$A:$Z,25,0),0)</f>
        <v>0</v>
      </c>
      <c r="Y1367" s="202"/>
      <c r="Z1367" s="91">
        <f t="shared" si="144"/>
        <v>0</v>
      </c>
      <c r="AA1367" s="203" t="str">
        <f>VLOOKUP(D1367,'BBLM COMCHECK'!$A:$I,9,0)</f>
        <v>normal</v>
      </c>
      <c r="AB1367" s="204">
        <f>VLOOKUP(D1367,'BBLM COMCHECK'!$A:$L,12,0)</f>
        <v>201</v>
      </c>
      <c r="AC1367" s="201">
        <f t="shared" si="145"/>
        <v>0</v>
      </c>
      <c r="AD1367" s="94"/>
      <c r="AE1367" s="201"/>
      <c r="AF1367" s="201"/>
      <c r="AG1367" s="201"/>
      <c r="AH1367" s="201"/>
      <c r="AI1367" s="94"/>
      <c r="AJ1367" s="94"/>
      <c r="AK1367" s="87" t="s">
        <v>281</v>
      </c>
      <c r="AL1367" s="87" t="str">
        <f t="shared" si="146"/>
        <v>2026-01-15|06020|1074674000|0||0|1</v>
      </c>
      <c r="AP1367" s="198"/>
      <c r="AQ1367" s="198"/>
      <c r="AR1367" s="198"/>
      <c r="BC1367" s="87"/>
      <c r="BD1367" s="89" t="s">
        <v>282</v>
      </c>
      <c r="BE1367" s="87"/>
    </row>
    <row r="1368" spans="1:57" ht="26.25" customHeight="1">
      <c r="A1368" s="87" t="s">
        <v>735</v>
      </c>
      <c r="B1368" s="87" t="s">
        <v>70</v>
      </c>
      <c r="C1368" s="87" t="s">
        <v>70</v>
      </c>
      <c r="D1368" s="92" t="s">
        <v>1939</v>
      </c>
      <c r="E1368" s="92" t="s">
        <v>71</v>
      </c>
      <c r="F1368" s="92" t="s">
        <v>775</v>
      </c>
      <c r="G1368" s="93" t="s">
        <v>133</v>
      </c>
      <c r="H1368" s="93">
        <v>26</v>
      </c>
      <c r="I1368" s="94" t="s">
        <v>25</v>
      </c>
      <c r="J1368" s="148" t="s">
        <v>284</v>
      </c>
      <c r="K1368" s="93" t="s">
        <v>285</v>
      </c>
      <c r="L1368" s="94" t="s">
        <v>286</v>
      </c>
      <c r="M1368" s="94">
        <v>50</v>
      </c>
      <c r="N1368" s="95">
        <f t="shared" si="140"/>
        <v>0</v>
      </c>
      <c r="O1368" s="201">
        <f>IF(P1368&gt;0,VLOOKUP($D1368,'BBLM COMCHECK'!$A:$S,14,0),0)</f>
        <v>0</v>
      </c>
      <c r="P1368" s="202"/>
      <c r="Q1368" s="91">
        <f t="shared" si="141"/>
        <v>0</v>
      </c>
      <c r="R1368" s="201">
        <f>IF(S1368&gt;0,VLOOKUP($D1368,'BBLM COMCHECK'!$A:$S,15,0),0)</f>
        <v>0</v>
      </c>
      <c r="S1368" s="202"/>
      <c r="T1368" s="91">
        <f t="shared" si="142"/>
        <v>0</v>
      </c>
      <c r="U1368" s="201">
        <f>IF(V1368&gt;0,VLOOKUP($D1368,'BBLM COMCHECK'!$A:$Z,25,0),0)</f>
        <v>0</v>
      </c>
      <c r="V1368" s="202"/>
      <c r="W1368" s="91">
        <f t="shared" si="143"/>
        <v>0</v>
      </c>
      <c r="X1368" s="201">
        <f>IF(Y1368&gt;0,VLOOKUP($D1368,'BBLM COMCHECK'!$A:$Z,25,0),0)</f>
        <v>0</v>
      </c>
      <c r="Y1368" s="202"/>
      <c r="Z1368" s="91">
        <f t="shared" si="144"/>
        <v>0</v>
      </c>
      <c r="AA1368" s="203" t="str">
        <f>VLOOKUP(D1368,'BBLM COMCHECK'!$A:$I,9,0)</f>
        <v>normal</v>
      </c>
      <c r="AB1368" s="204">
        <f>VLOOKUP(D1368,'BBLM COMCHECK'!$A:$L,12,0)</f>
        <v>0</v>
      </c>
      <c r="AC1368" s="201">
        <f t="shared" si="145"/>
        <v>1</v>
      </c>
      <c r="AD1368" s="94"/>
      <c r="AE1368" s="201"/>
      <c r="AF1368" s="201"/>
      <c r="AG1368" s="201"/>
      <c r="AH1368" s="201"/>
      <c r="AI1368" s="94"/>
      <c r="AJ1368" s="94"/>
      <c r="AK1368" s="87" t="s">
        <v>287</v>
      </c>
      <c r="AL1368" s="87" t="str">
        <f t="shared" si="146"/>
        <v>2026-01-15|06020|1074883000|0||0|1</v>
      </c>
      <c r="AP1368" s="198"/>
      <c r="AQ1368" s="198"/>
      <c r="AR1368" s="198"/>
      <c r="BC1368" s="87"/>
      <c r="BD1368" s="89" t="s">
        <v>288</v>
      </c>
      <c r="BE1368" s="87"/>
    </row>
    <row r="1369" spans="1:57" ht="26.25" customHeight="1">
      <c r="A1369" s="87" t="s">
        <v>736</v>
      </c>
      <c r="B1369" s="87" t="s">
        <v>70</v>
      </c>
      <c r="C1369" s="87" t="s">
        <v>70</v>
      </c>
      <c r="D1369" s="92" t="s">
        <v>1940</v>
      </c>
      <c r="E1369" s="92" t="s">
        <v>71</v>
      </c>
      <c r="F1369" s="92" t="s">
        <v>775</v>
      </c>
      <c r="G1369" s="93" t="s">
        <v>133</v>
      </c>
      <c r="H1369" s="93">
        <v>27</v>
      </c>
      <c r="I1369" s="94" t="s">
        <v>27</v>
      </c>
      <c r="J1369" s="148" t="s">
        <v>290</v>
      </c>
      <c r="K1369" s="93" t="s">
        <v>291</v>
      </c>
      <c r="L1369" s="94" t="s">
        <v>292</v>
      </c>
      <c r="M1369" s="94">
        <v>25</v>
      </c>
      <c r="N1369" s="95">
        <f t="shared" si="140"/>
        <v>0</v>
      </c>
      <c r="O1369" s="201">
        <f>IF(P1369&gt;0,VLOOKUP($D1369,'BBLM COMCHECK'!$A:$S,14,0),0)</f>
        <v>0</v>
      </c>
      <c r="P1369" s="202"/>
      <c r="Q1369" s="91">
        <f t="shared" si="141"/>
        <v>0</v>
      </c>
      <c r="R1369" s="201">
        <f>IF(S1369&gt;0,VLOOKUP($D1369,'BBLM COMCHECK'!$A:$S,15,0),0)</f>
        <v>0</v>
      </c>
      <c r="S1369" s="202"/>
      <c r="T1369" s="91">
        <f t="shared" si="142"/>
        <v>0</v>
      </c>
      <c r="U1369" s="201">
        <f>IF(V1369&gt;0,VLOOKUP($D1369,'BBLM COMCHECK'!$A:$Z,25,0),0)</f>
        <v>0</v>
      </c>
      <c r="V1369" s="202"/>
      <c r="W1369" s="91">
        <f t="shared" si="143"/>
        <v>0</v>
      </c>
      <c r="X1369" s="201">
        <f>IF(Y1369&gt;0,VLOOKUP($D1369,'BBLM COMCHECK'!$A:$Z,25,0),0)</f>
        <v>0</v>
      </c>
      <c r="Y1369" s="202"/>
      <c r="Z1369" s="91">
        <f t="shared" si="144"/>
        <v>0</v>
      </c>
      <c r="AA1369" s="203" t="str">
        <f>VLOOKUP(D1369,'BBLM COMCHECK'!$A:$I,9,0)</f>
        <v>order stop</v>
      </c>
      <c r="AB1369" s="204">
        <f>VLOOKUP(D1369,'BBLM COMCHECK'!$A:$L,12,0)</f>
        <v>0</v>
      </c>
      <c r="AC1369" s="201">
        <f t="shared" si="145"/>
        <v>1</v>
      </c>
      <c r="AD1369" s="94"/>
      <c r="AE1369" s="201"/>
      <c r="AF1369" s="201"/>
      <c r="AG1369" s="201"/>
      <c r="AH1369" s="201"/>
      <c r="AI1369" s="94"/>
      <c r="AJ1369" s="94"/>
      <c r="AK1369" s="87" t="s">
        <v>293</v>
      </c>
      <c r="AL1369" s="87" t="str">
        <f t="shared" si="146"/>
        <v>2026-01-15|06020|1075557000|0||0|1</v>
      </c>
      <c r="AP1369" s="198"/>
      <c r="AQ1369" s="198"/>
      <c r="AR1369" s="198"/>
      <c r="BC1369" s="87"/>
      <c r="BD1369" s="89" t="s">
        <v>294</v>
      </c>
      <c r="BE1369" s="87"/>
    </row>
    <row r="1370" spans="1:57" ht="26.25" customHeight="1">
      <c r="A1370" s="87" t="s">
        <v>737</v>
      </c>
      <c r="B1370" s="87" t="s">
        <v>70</v>
      </c>
      <c r="C1370" s="87" t="s">
        <v>70</v>
      </c>
      <c r="D1370" s="92" t="s">
        <v>1941</v>
      </c>
      <c r="E1370" s="92" t="s">
        <v>71</v>
      </c>
      <c r="F1370" s="92" t="s">
        <v>775</v>
      </c>
      <c r="G1370" s="93" t="s">
        <v>133</v>
      </c>
      <c r="H1370" s="93">
        <v>26</v>
      </c>
      <c r="I1370" s="94" t="s">
        <v>25</v>
      </c>
      <c r="J1370" s="148" t="s">
        <v>296</v>
      </c>
      <c r="K1370" s="93" t="s">
        <v>297</v>
      </c>
      <c r="L1370" s="94" t="s">
        <v>298</v>
      </c>
      <c r="M1370" s="94">
        <v>12</v>
      </c>
      <c r="N1370" s="95">
        <f t="shared" si="140"/>
        <v>0</v>
      </c>
      <c r="O1370" s="201">
        <f>IF(P1370&gt;0,VLOOKUP($D1370,'BBLM COMCHECK'!$A:$S,14,0),0)</f>
        <v>0</v>
      </c>
      <c r="P1370" s="202"/>
      <c r="Q1370" s="91">
        <f t="shared" si="141"/>
        <v>0</v>
      </c>
      <c r="R1370" s="201">
        <f>IF(S1370&gt;0,VLOOKUP($D1370,'BBLM COMCHECK'!$A:$S,15,0),0)</f>
        <v>0</v>
      </c>
      <c r="S1370" s="202"/>
      <c r="T1370" s="91">
        <f t="shared" si="142"/>
        <v>0</v>
      </c>
      <c r="U1370" s="201">
        <f>IF(V1370&gt;0,VLOOKUP($D1370,'BBLM COMCHECK'!$A:$Z,25,0),0)</f>
        <v>0</v>
      </c>
      <c r="V1370" s="202"/>
      <c r="W1370" s="91">
        <f t="shared" si="143"/>
        <v>0</v>
      </c>
      <c r="X1370" s="201">
        <f>IF(Y1370&gt;0,VLOOKUP($D1370,'BBLM COMCHECK'!$A:$Z,25,0),0)</f>
        <v>0</v>
      </c>
      <c r="Y1370" s="202"/>
      <c r="Z1370" s="91">
        <f t="shared" si="144"/>
        <v>0</v>
      </c>
      <c r="AA1370" s="203" t="str">
        <f>VLOOKUP(D1370,'BBLM COMCHECK'!$A:$I,9,0)</f>
        <v>normal</v>
      </c>
      <c r="AB1370" s="204">
        <f>VLOOKUP(D1370,'BBLM COMCHECK'!$A:$L,12,0)</f>
        <v>2138</v>
      </c>
      <c r="AC1370" s="201">
        <f t="shared" si="145"/>
        <v>0</v>
      </c>
      <c r="AD1370" s="94"/>
      <c r="AE1370" s="201"/>
      <c r="AF1370" s="201"/>
      <c r="AG1370" s="201"/>
      <c r="AH1370" s="201"/>
      <c r="AI1370" s="94"/>
      <c r="AJ1370" s="94"/>
      <c r="AK1370" s="87" t="s">
        <v>299</v>
      </c>
      <c r="AL1370" s="87" t="str">
        <f t="shared" si="146"/>
        <v>2026-01-15|06020|1077236000|0||0|1</v>
      </c>
      <c r="AP1370" s="198"/>
      <c r="AQ1370" s="198"/>
      <c r="AR1370" s="198"/>
      <c r="BC1370" s="87"/>
      <c r="BD1370" s="89" t="s">
        <v>867</v>
      </c>
      <c r="BE1370" s="87"/>
    </row>
    <row r="1371" spans="1:57" ht="26.25" customHeight="1">
      <c r="A1371" s="87" t="s">
        <v>738</v>
      </c>
      <c r="B1371" s="87" t="s">
        <v>70</v>
      </c>
      <c r="C1371" s="87" t="s">
        <v>70</v>
      </c>
      <c r="D1371" s="92" t="s">
        <v>1942</v>
      </c>
      <c r="E1371" s="92" t="s">
        <v>71</v>
      </c>
      <c r="F1371" s="92" t="s">
        <v>775</v>
      </c>
      <c r="G1371" s="93" t="s">
        <v>133</v>
      </c>
      <c r="H1371" s="93">
        <v>26</v>
      </c>
      <c r="I1371" s="94" t="s">
        <v>25</v>
      </c>
      <c r="J1371" s="148" t="s">
        <v>302</v>
      </c>
      <c r="K1371" s="93" t="s">
        <v>303</v>
      </c>
      <c r="L1371" s="94" t="s">
        <v>304</v>
      </c>
      <c r="M1371" s="94">
        <v>12</v>
      </c>
      <c r="N1371" s="95">
        <f t="shared" si="140"/>
        <v>0</v>
      </c>
      <c r="O1371" s="201">
        <f>IF(P1371&gt;0,VLOOKUP($D1371,'BBLM COMCHECK'!$A:$S,14,0),0)</f>
        <v>0</v>
      </c>
      <c r="P1371" s="202"/>
      <c r="Q1371" s="91">
        <f t="shared" si="141"/>
        <v>0</v>
      </c>
      <c r="R1371" s="201">
        <f>IF(S1371&gt;0,VLOOKUP($D1371,'BBLM COMCHECK'!$A:$S,15,0),0)</f>
        <v>0</v>
      </c>
      <c r="S1371" s="202"/>
      <c r="T1371" s="91">
        <f t="shared" si="142"/>
        <v>0</v>
      </c>
      <c r="U1371" s="201">
        <f>IF(V1371&gt;0,VLOOKUP($D1371,'BBLM COMCHECK'!$A:$Z,25,0),0)</f>
        <v>0</v>
      </c>
      <c r="V1371" s="202"/>
      <c r="W1371" s="91">
        <f t="shared" si="143"/>
        <v>0</v>
      </c>
      <c r="X1371" s="201">
        <f>IF(Y1371&gt;0,VLOOKUP($D1371,'BBLM COMCHECK'!$A:$Z,25,0),0)</f>
        <v>0</v>
      </c>
      <c r="Y1371" s="202"/>
      <c r="Z1371" s="91">
        <f t="shared" si="144"/>
        <v>0</v>
      </c>
      <c r="AA1371" s="203" t="str">
        <f>VLOOKUP(D1371,'BBLM COMCHECK'!$A:$I,9,0)</f>
        <v>normal</v>
      </c>
      <c r="AB1371" s="204">
        <f>VLOOKUP(D1371,'BBLM COMCHECK'!$A:$L,12,0)</f>
        <v>8100</v>
      </c>
      <c r="AC1371" s="201">
        <f t="shared" si="145"/>
        <v>0</v>
      </c>
      <c r="AD1371" s="94"/>
      <c r="AE1371" s="201"/>
      <c r="AF1371" s="201"/>
      <c r="AG1371" s="201"/>
      <c r="AH1371" s="201"/>
      <c r="AI1371" s="94"/>
      <c r="AJ1371" s="94"/>
      <c r="AK1371" s="87" t="s">
        <v>526</v>
      </c>
      <c r="AL1371" s="87" t="str">
        <f t="shared" si="146"/>
        <v>2026-01-15|06020|1077237000|0||0|1</v>
      </c>
      <c r="AP1371" s="198"/>
      <c r="AQ1371" s="198"/>
      <c r="AR1371" s="198"/>
      <c r="BC1371" s="87"/>
      <c r="BD1371" s="89" t="s">
        <v>306</v>
      </c>
      <c r="BE1371" s="87"/>
    </row>
    <row r="1372" spans="1:57" ht="26.25" customHeight="1">
      <c r="A1372" s="87" t="s">
        <v>739</v>
      </c>
      <c r="B1372" s="87" t="s">
        <v>70</v>
      </c>
      <c r="C1372" s="87" t="s">
        <v>70</v>
      </c>
      <c r="D1372" s="92" t="s">
        <v>1943</v>
      </c>
      <c r="E1372" s="92" t="s">
        <v>71</v>
      </c>
      <c r="F1372" s="92" t="s">
        <v>775</v>
      </c>
      <c r="G1372" s="93" t="s">
        <v>133</v>
      </c>
      <c r="H1372" s="93">
        <v>26</v>
      </c>
      <c r="I1372" s="94" t="s">
        <v>25</v>
      </c>
      <c r="J1372" s="148" t="s">
        <v>308</v>
      </c>
      <c r="K1372" s="93" t="s">
        <v>309</v>
      </c>
      <c r="L1372" s="94" t="s">
        <v>310</v>
      </c>
      <c r="M1372" s="94">
        <v>12</v>
      </c>
      <c r="N1372" s="95">
        <f t="shared" si="140"/>
        <v>0</v>
      </c>
      <c r="O1372" s="201">
        <f>IF(P1372&gt;0,VLOOKUP($D1372,'BBLM COMCHECK'!$A:$S,14,0),0)</f>
        <v>0</v>
      </c>
      <c r="P1372" s="202"/>
      <c r="Q1372" s="91">
        <f t="shared" si="141"/>
        <v>0</v>
      </c>
      <c r="R1372" s="201">
        <f>IF(S1372&gt;0,VLOOKUP($D1372,'BBLM COMCHECK'!$A:$S,15,0),0)</f>
        <v>0</v>
      </c>
      <c r="S1372" s="202"/>
      <c r="T1372" s="91">
        <f t="shared" si="142"/>
        <v>0</v>
      </c>
      <c r="U1372" s="201">
        <f>IF(V1372&gt;0,VLOOKUP($D1372,'BBLM COMCHECK'!$A:$Z,25,0),0)</f>
        <v>0</v>
      </c>
      <c r="V1372" s="202"/>
      <c r="W1372" s="91">
        <f t="shared" si="143"/>
        <v>0</v>
      </c>
      <c r="X1372" s="201">
        <f>IF(Y1372&gt;0,VLOOKUP($D1372,'BBLM COMCHECK'!$A:$Z,25,0),0)</f>
        <v>0</v>
      </c>
      <c r="Y1372" s="202"/>
      <c r="Z1372" s="91">
        <f t="shared" si="144"/>
        <v>0</v>
      </c>
      <c r="AA1372" s="203" t="str">
        <f>VLOOKUP(D1372,'BBLM COMCHECK'!$A:$I,9,0)</f>
        <v>normal</v>
      </c>
      <c r="AB1372" s="204">
        <f>VLOOKUP(D1372,'BBLM COMCHECK'!$A:$L,12,0)</f>
        <v>862</v>
      </c>
      <c r="AC1372" s="201">
        <f t="shared" si="145"/>
        <v>0</v>
      </c>
      <c r="AD1372" s="94"/>
      <c r="AE1372" s="201"/>
      <c r="AF1372" s="201"/>
      <c r="AG1372" s="201"/>
      <c r="AH1372" s="201"/>
      <c r="AI1372" s="94"/>
      <c r="AJ1372" s="94"/>
      <c r="AK1372" s="87" t="s">
        <v>311</v>
      </c>
      <c r="AL1372" s="87" t="str">
        <f t="shared" si="146"/>
        <v>2026-01-15|06020|1082607000|0||0|1</v>
      </c>
      <c r="AP1372" s="198"/>
      <c r="AQ1372" s="198"/>
      <c r="AR1372" s="198"/>
      <c r="BC1372" s="87"/>
      <c r="BD1372" s="89" t="s">
        <v>312</v>
      </c>
      <c r="BE1372" s="87"/>
    </row>
    <row r="1373" spans="1:57" ht="26.25" customHeight="1">
      <c r="A1373" s="87" t="s">
        <v>740</v>
      </c>
      <c r="B1373" s="87" t="s">
        <v>70</v>
      </c>
      <c r="C1373" s="87" t="s">
        <v>70</v>
      </c>
      <c r="D1373" s="92" t="s">
        <v>1944</v>
      </c>
      <c r="E1373" s="92" t="s">
        <v>71</v>
      </c>
      <c r="F1373" s="92" t="s">
        <v>775</v>
      </c>
      <c r="G1373" s="93" t="s">
        <v>133</v>
      </c>
      <c r="H1373" s="93">
        <v>26</v>
      </c>
      <c r="I1373" s="94" t="s">
        <v>25</v>
      </c>
      <c r="J1373" s="148" t="s">
        <v>314</v>
      </c>
      <c r="K1373" s="93" t="s">
        <v>315</v>
      </c>
      <c r="L1373" s="94" t="s">
        <v>316</v>
      </c>
      <c r="M1373" s="94">
        <v>24</v>
      </c>
      <c r="N1373" s="95">
        <f t="shared" si="140"/>
        <v>0</v>
      </c>
      <c r="O1373" s="201">
        <f>IF(P1373&gt;0,VLOOKUP($D1373,'BBLM COMCHECK'!$A:$S,14,0),0)</f>
        <v>0</v>
      </c>
      <c r="P1373" s="202"/>
      <c r="Q1373" s="91">
        <f t="shared" si="141"/>
        <v>0</v>
      </c>
      <c r="R1373" s="201">
        <f>IF(S1373&gt;0,VLOOKUP($D1373,'BBLM COMCHECK'!$A:$S,15,0),0)</f>
        <v>0</v>
      </c>
      <c r="S1373" s="202"/>
      <c r="T1373" s="91">
        <f t="shared" si="142"/>
        <v>0</v>
      </c>
      <c r="U1373" s="201">
        <f>IF(V1373&gt;0,VLOOKUP($D1373,'BBLM COMCHECK'!$A:$Z,25,0),0)</f>
        <v>0</v>
      </c>
      <c r="V1373" s="202"/>
      <c r="W1373" s="91">
        <f t="shared" si="143"/>
        <v>0</v>
      </c>
      <c r="X1373" s="201">
        <f>IF(Y1373&gt;0,VLOOKUP($D1373,'BBLM COMCHECK'!$A:$Z,25,0),0)</f>
        <v>0</v>
      </c>
      <c r="Y1373" s="202"/>
      <c r="Z1373" s="91">
        <f t="shared" si="144"/>
        <v>0</v>
      </c>
      <c r="AA1373" s="203" t="str">
        <f>VLOOKUP(D1373,'BBLM COMCHECK'!$A:$I,9,0)</f>
        <v>normal</v>
      </c>
      <c r="AB1373" s="204">
        <f>VLOOKUP(D1373,'BBLM COMCHECK'!$A:$L,12,0)</f>
        <v>22056</v>
      </c>
      <c r="AC1373" s="201">
        <f t="shared" si="145"/>
        <v>0</v>
      </c>
      <c r="AD1373" s="94"/>
      <c r="AE1373" s="201"/>
      <c r="AF1373" s="201"/>
      <c r="AG1373" s="201"/>
      <c r="AH1373" s="201"/>
      <c r="AI1373" s="94"/>
      <c r="AJ1373" s="94"/>
      <c r="AK1373" s="87" t="s">
        <v>317</v>
      </c>
      <c r="AL1373" s="87" t="str">
        <f t="shared" si="146"/>
        <v>2026-01-15|06020|1082723000|0||0|1</v>
      </c>
      <c r="AP1373" s="198"/>
      <c r="AQ1373" s="198"/>
      <c r="AR1373" s="198"/>
      <c r="BC1373" s="87"/>
      <c r="BD1373" s="89" t="s">
        <v>318</v>
      </c>
      <c r="BE1373" s="87"/>
    </row>
    <row r="1374" spans="1:57" ht="26.25" customHeight="1">
      <c r="A1374" s="87" t="s">
        <v>741</v>
      </c>
      <c r="B1374" s="87" t="s">
        <v>70</v>
      </c>
      <c r="C1374" s="87" t="s">
        <v>70</v>
      </c>
      <c r="D1374" s="92" t="s">
        <v>1945</v>
      </c>
      <c r="E1374" s="92" t="s">
        <v>71</v>
      </c>
      <c r="F1374" s="92" t="s">
        <v>775</v>
      </c>
      <c r="G1374" s="93" t="s">
        <v>133</v>
      </c>
      <c r="H1374" s="93">
        <v>27</v>
      </c>
      <c r="I1374" s="94" t="s">
        <v>27</v>
      </c>
      <c r="J1374" s="148" t="s">
        <v>320</v>
      </c>
      <c r="K1374" s="93" t="s">
        <v>321</v>
      </c>
      <c r="L1374" s="94" t="s">
        <v>322</v>
      </c>
      <c r="M1374" s="94">
        <v>30</v>
      </c>
      <c r="N1374" s="95">
        <f t="shared" si="140"/>
        <v>0</v>
      </c>
      <c r="O1374" s="201">
        <f>IF(P1374&gt;0,VLOOKUP($D1374,'BBLM COMCHECK'!$A:$S,14,0),0)</f>
        <v>0</v>
      </c>
      <c r="P1374" s="202"/>
      <c r="Q1374" s="91">
        <f t="shared" si="141"/>
        <v>0</v>
      </c>
      <c r="R1374" s="201">
        <f>IF(S1374&gt;0,VLOOKUP($D1374,'BBLM COMCHECK'!$A:$S,15,0),0)</f>
        <v>0</v>
      </c>
      <c r="S1374" s="202"/>
      <c r="T1374" s="91">
        <f t="shared" si="142"/>
        <v>0</v>
      </c>
      <c r="U1374" s="201">
        <f>IF(V1374&gt;0,VLOOKUP($D1374,'BBLM COMCHECK'!$A:$Z,25,0),0)</f>
        <v>0</v>
      </c>
      <c r="V1374" s="202"/>
      <c r="W1374" s="91">
        <f t="shared" si="143"/>
        <v>0</v>
      </c>
      <c r="X1374" s="201">
        <f>IF(Y1374&gt;0,VLOOKUP($D1374,'BBLM COMCHECK'!$A:$Z,25,0),0)</f>
        <v>0</v>
      </c>
      <c r="Y1374" s="202"/>
      <c r="Z1374" s="91">
        <f t="shared" si="144"/>
        <v>0</v>
      </c>
      <c r="AA1374" s="203" t="str">
        <f>VLOOKUP(D1374,'BBLM COMCHECK'!$A:$I,9,0)</f>
        <v>order stop</v>
      </c>
      <c r="AB1374" s="204">
        <f>VLOOKUP(D1374,'BBLM COMCHECK'!$A:$L,12,0)</f>
        <v>0</v>
      </c>
      <c r="AC1374" s="201">
        <f t="shared" si="145"/>
        <v>1</v>
      </c>
      <c r="AD1374" s="94"/>
      <c r="AE1374" s="201"/>
      <c r="AF1374" s="201"/>
      <c r="AG1374" s="201"/>
      <c r="AH1374" s="201"/>
      <c r="AI1374" s="94"/>
      <c r="AJ1374" s="94"/>
      <c r="AK1374" s="87" t="s">
        <v>323</v>
      </c>
      <c r="AL1374" s="87" t="str">
        <f t="shared" si="146"/>
        <v>2026-01-15|06020|1083898000|0||0|1</v>
      </c>
      <c r="AP1374" s="198"/>
      <c r="AQ1374" s="198"/>
      <c r="AR1374" s="198"/>
      <c r="BC1374" s="87"/>
      <c r="BD1374" s="89" t="s">
        <v>324</v>
      </c>
      <c r="BE1374" s="87"/>
    </row>
    <row r="1375" spans="1:57" ht="26.25" customHeight="1">
      <c r="A1375" s="87" t="s">
        <v>742</v>
      </c>
      <c r="B1375" s="87" t="s">
        <v>70</v>
      </c>
      <c r="C1375" s="87" t="s">
        <v>70</v>
      </c>
      <c r="D1375" s="92" t="s">
        <v>1946</v>
      </c>
      <c r="E1375" s="92" t="s">
        <v>71</v>
      </c>
      <c r="F1375" s="92" t="s">
        <v>775</v>
      </c>
      <c r="G1375" s="93" t="s">
        <v>133</v>
      </c>
      <c r="H1375" s="93">
        <v>27</v>
      </c>
      <c r="I1375" s="94" t="s">
        <v>27</v>
      </c>
      <c r="J1375" s="148" t="s">
        <v>326</v>
      </c>
      <c r="K1375" s="93" t="s">
        <v>327</v>
      </c>
      <c r="L1375" s="94" t="s">
        <v>328</v>
      </c>
      <c r="M1375" s="94">
        <v>24</v>
      </c>
      <c r="N1375" s="95">
        <f t="shared" si="140"/>
        <v>0</v>
      </c>
      <c r="O1375" s="201">
        <f>IF(P1375&gt;0,VLOOKUP($D1375,'BBLM COMCHECK'!$A:$S,14,0),0)</f>
        <v>0</v>
      </c>
      <c r="P1375" s="202"/>
      <c r="Q1375" s="91">
        <f t="shared" si="141"/>
        <v>0</v>
      </c>
      <c r="R1375" s="201">
        <f>IF(S1375&gt;0,VLOOKUP($D1375,'BBLM COMCHECK'!$A:$S,15,0),0)</f>
        <v>0</v>
      </c>
      <c r="S1375" s="202"/>
      <c r="T1375" s="91">
        <f t="shared" si="142"/>
        <v>0</v>
      </c>
      <c r="U1375" s="201">
        <f>IF(V1375&gt;0,VLOOKUP($D1375,'BBLM COMCHECK'!$A:$Z,25,0),0)</f>
        <v>0</v>
      </c>
      <c r="V1375" s="202"/>
      <c r="W1375" s="91">
        <f t="shared" si="143"/>
        <v>0</v>
      </c>
      <c r="X1375" s="201">
        <f>IF(Y1375&gt;0,VLOOKUP($D1375,'BBLM COMCHECK'!$A:$Z,25,0),0)</f>
        <v>0</v>
      </c>
      <c r="Y1375" s="202"/>
      <c r="Z1375" s="91">
        <f t="shared" si="144"/>
        <v>0</v>
      </c>
      <c r="AA1375" s="203" t="str">
        <f>VLOOKUP(D1375,'BBLM COMCHECK'!$A:$I,9,0)</f>
        <v>normal</v>
      </c>
      <c r="AB1375" s="204">
        <f>VLOOKUP(D1375,'BBLM COMCHECK'!$A:$L,12,0)</f>
        <v>2592</v>
      </c>
      <c r="AC1375" s="201">
        <f t="shared" si="145"/>
        <v>0</v>
      </c>
      <c r="AD1375" s="94"/>
      <c r="AE1375" s="201"/>
      <c r="AF1375" s="201"/>
      <c r="AG1375" s="201"/>
      <c r="AH1375" s="201"/>
      <c r="AI1375" s="94"/>
      <c r="AJ1375" s="94"/>
      <c r="AK1375" s="87" t="s">
        <v>329</v>
      </c>
      <c r="AL1375" s="87" t="str">
        <f t="shared" si="146"/>
        <v>2026-01-15|06020|1083903000|0||0|1</v>
      </c>
      <c r="AP1375" s="198"/>
      <c r="AQ1375" s="198"/>
      <c r="AR1375" s="198"/>
      <c r="BC1375" s="87"/>
      <c r="BD1375" s="89" t="s">
        <v>330</v>
      </c>
      <c r="BE1375" s="87"/>
    </row>
    <row r="1376" spans="1:57" ht="26.25" customHeight="1">
      <c r="A1376" s="87" t="s">
        <v>743</v>
      </c>
      <c r="B1376" s="87" t="s">
        <v>70</v>
      </c>
      <c r="C1376" s="87" t="s">
        <v>70</v>
      </c>
      <c r="D1376" s="92" t="s">
        <v>1947</v>
      </c>
      <c r="E1376" s="92" t="s">
        <v>71</v>
      </c>
      <c r="F1376" s="92" t="s">
        <v>775</v>
      </c>
      <c r="G1376" s="93" t="s">
        <v>133</v>
      </c>
      <c r="H1376" s="93">
        <v>17</v>
      </c>
      <c r="I1376" s="94" t="s">
        <v>22</v>
      </c>
      <c r="J1376" s="148" t="s">
        <v>332</v>
      </c>
      <c r="K1376" s="93" t="s">
        <v>333</v>
      </c>
      <c r="L1376" s="94" t="s">
        <v>334</v>
      </c>
      <c r="M1376" s="94">
        <v>60</v>
      </c>
      <c r="N1376" s="95">
        <f t="shared" si="140"/>
        <v>0</v>
      </c>
      <c r="O1376" s="201">
        <f>IF(P1376&gt;0,VLOOKUP($D1376,'BBLM COMCHECK'!$A:$S,14,0),0)</f>
        <v>0</v>
      </c>
      <c r="P1376" s="202"/>
      <c r="Q1376" s="91">
        <f t="shared" si="141"/>
        <v>0</v>
      </c>
      <c r="R1376" s="201">
        <f>IF(S1376&gt;0,VLOOKUP($D1376,'BBLM COMCHECK'!$A:$S,15,0),0)</f>
        <v>0</v>
      </c>
      <c r="S1376" s="202"/>
      <c r="T1376" s="91">
        <f t="shared" si="142"/>
        <v>0</v>
      </c>
      <c r="U1376" s="201">
        <f>IF(V1376&gt;0,VLOOKUP($D1376,'BBLM COMCHECK'!$A:$Z,25,0),0)</f>
        <v>0</v>
      </c>
      <c r="V1376" s="202"/>
      <c r="W1376" s="91">
        <f t="shared" si="143"/>
        <v>0</v>
      </c>
      <c r="X1376" s="201">
        <f>IF(Y1376&gt;0,VLOOKUP($D1376,'BBLM COMCHECK'!$A:$Z,25,0),0)</f>
        <v>0</v>
      </c>
      <c r="Y1376" s="202"/>
      <c r="Z1376" s="91">
        <f t="shared" si="144"/>
        <v>0</v>
      </c>
      <c r="AA1376" s="203" t="str">
        <f>VLOOKUP(D1376,'BBLM COMCHECK'!$A:$I,9,0)</f>
        <v>normal</v>
      </c>
      <c r="AB1376" s="204">
        <f>VLOOKUP(D1376,'BBLM COMCHECK'!$A:$L,12,0)</f>
        <v>0</v>
      </c>
      <c r="AC1376" s="201">
        <f t="shared" si="145"/>
        <v>1</v>
      </c>
      <c r="AD1376" s="94"/>
      <c r="AE1376" s="201"/>
      <c r="AF1376" s="201"/>
      <c r="AG1376" s="201"/>
      <c r="AH1376" s="201"/>
      <c r="AI1376" s="94"/>
      <c r="AJ1376" s="94"/>
      <c r="AK1376" s="87" t="s">
        <v>335</v>
      </c>
      <c r="AL1376" s="87" t="str">
        <f t="shared" si="146"/>
        <v>2026-01-15|06020|1084369000|0||0|1</v>
      </c>
      <c r="AP1376" s="198"/>
      <c r="AQ1376" s="198"/>
      <c r="AR1376" s="198"/>
      <c r="BC1376" s="87"/>
      <c r="BD1376" s="89" t="s">
        <v>336</v>
      </c>
      <c r="BE1376" s="87"/>
    </row>
    <row r="1377" spans="1:57" ht="26.25" customHeight="1">
      <c r="A1377" s="87" t="s">
        <v>744</v>
      </c>
      <c r="B1377" s="87" t="s">
        <v>70</v>
      </c>
      <c r="C1377" s="87" t="s">
        <v>70</v>
      </c>
      <c r="D1377" s="92" t="s">
        <v>1948</v>
      </c>
      <c r="E1377" s="92" t="s">
        <v>71</v>
      </c>
      <c r="F1377" s="92" t="s">
        <v>775</v>
      </c>
      <c r="G1377" s="93" t="s">
        <v>133</v>
      </c>
      <c r="H1377" s="93">
        <v>17</v>
      </c>
      <c r="I1377" s="94" t="s">
        <v>22</v>
      </c>
      <c r="J1377" s="148" t="s">
        <v>350</v>
      </c>
      <c r="K1377" s="93" t="s">
        <v>351</v>
      </c>
      <c r="L1377" s="94" t="s">
        <v>352</v>
      </c>
      <c r="M1377" s="94">
        <v>24</v>
      </c>
      <c r="N1377" s="95">
        <f t="shared" si="140"/>
        <v>0</v>
      </c>
      <c r="O1377" s="201">
        <f>IF(P1377&gt;0,VLOOKUP($D1377,'BBLM COMCHECK'!$A:$S,14,0),0)</f>
        <v>0</v>
      </c>
      <c r="P1377" s="202"/>
      <c r="Q1377" s="91">
        <f t="shared" si="141"/>
        <v>0</v>
      </c>
      <c r="R1377" s="201">
        <f>IF(S1377&gt;0,VLOOKUP($D1377,'BBLM COMCHECK'!$A:$S,15,0),0)</f>
        <v>0</v>
      </c>
      <c r="S1377" s="202"/>
      <c r="T1377" s="91">
        <f t="shared" si="142"/>
        <v>0</v>
      </c>
      <c r="U1377" s="201">
        <f>IF(V1377&gt;0,VLOOKUP($D1377,'BBLM COMCHECK'!$A:$Z,25,0),0)</f>
        <v>0</v>
      </c>
      <c r="V1377" s="202"/>
      <c r="W1377" s="91">
        <f t="shared" si="143"/>
        <v>0</v>
      </c>
      <c r="X1377" s="201">
        <f>IF(Y1377&gt;0,VLOOKUP($D1377,'BBLM COMCHECK'!$A:$Z,25,0),0)</f>
        <v>0</v>
      </c>
      <c r="Y1377" s="202"/>
      <c r="Z1377" s="91">
        <f t="shared" si="144"/>
        <v>0</v>
      </c>
      <c r="AA1377" s="203" t="str">
        <f>VLOOKUP(D1377,'BBLM COMCHECK'!$A:$I,9,0)</f>
        <v>normal</v>
      </c>
      <c r="AB1377" s="204">
        <f>VLOOKUP(D1377,'BBLM COMCHECK'!$A:$L,12,0)</f>
        <v>3270</v>
      </c>
      <c r="AC1377" s="201">
        <f t="shared" si="145"/>
        <v>0</v>
      </c>
      <c r="AD1377" s="94"/>
      <c r="AE1377" s="201"/>
      <c r="AF1377" s="201"/>
      <c r="AG1377" s="201"/>
      <c r="AH1377" s="201"/>
      <c r="AI1377" s="94"/>
      <c r="AJ1377" s="94"/>
      <c r="AK1377" s="87" t="s">
        <v>353</v>
      </c>
      <c r="AL1377" s="87" t="str">
        <f t="shared" si="146"/>
        <v>2026-01-15|06020|1088137000|0||0|1</v>
      </c>
      <c r="AP1377" s="198"/>
      <c r="AQ1377" s="198"/>
      <c r="AR1377" s="198"/>
      <c r="BC1377" s="87"/>
      <c r="BD1377" s="89" t="s">
        <v>354</v>
      </c>
      <c r="BE1377" s="87"/>
    </row>
    <row r="1378" spans="1:57" ht="26.25" customHeight="1">
      <c r="A1378" s="87" t="s">
        <v>745</v>
      </c>
      <c r="B1378" s="87" t="s">
        <v>70</v>
      </c>
      <c r="C1378" s="87" t="s">
        <v>70</v>
      </c>
      <c r="D1378" s="92" t="s">
        <v>1949</v>
      </c>
      <c r="E1378" s="92" t="s">
        <v>71</v>
      </c>
      <c r="F1378" s="92" t="s">
        <v>775</v>
      </c>
      <c r="G1378" s="93" t="s">
        <v>133</v>
      </c>
      <c r="H1378" s="93">
        <v>17</v>
      </c>
      <c r="I1378" s="94" t="s">
        <v>22</v>
      </c>
      <c r="J1378" s="148" t="s">
        <v>356</v>
      </c>
      <c r="K1378" s="93" t="s">
        <v>357</v>
      </c>
      <c r="L1378" s="94" t="s">
        <v>358</v>
      </c>
      <c r="M1378" s="94">
        <v>40</v>
      </c>
      <c r="N1378" s="95">
        <f t="shared" si="140"/>
        <v>0</v>
      </c>
      <c r="O1378" s="201">
        <f>IF(P1378&gt;0,VLOOKUP($D1378,'BBLM COMCHECK'!$A:$S,14,0),0)</f>
        <v>0</v>
      </c>
      <c r="P1378" s="202"/>
      <c r="Q1378" s="91">
        <f t="shared" si="141"/>
        <v>0</v>
      </c>
      <c r="R1378" s="201">
        <f>IF(S1378&gt;0,VLOOKUP($D1378,'BBLM COMCHECK'!$A:$S,15,0),0)</f>
        <v>0</v>
      </c>
      <c r="S1378" s="202"/>
      <c r="T1378" s="91">
        <f t="shared" si="142"/>
        <v>0</v>
      </c>
      <c r="U1378" s="201">
        <f>IF(V1378&gt;0,VLOOKUP($D1378,'BBLM COMCHECK'!$A:$Z,25,0),0)</f>
        <v>0</v>
      </c>
      <c r="V1378" s="202"/>
      <c r="W1378" s="91">
        <f t="shared" si="143"/>
        <v>0</v>
      </c>
      <c r="X1378" s="201">
        <f>IF(Y1378&gt;0,VLOOKUP($D1378,'BBLM COMCHECK'!$A:$Z,25,0),0)</f>
        <v>0</v>
      </c>
      <c r="Y1378" s="202"/>
      <c r="Z1378" s="91">
        <f t="shared" si="144"/>
        <v>0</v>
      </c>
      <c r="AA1378" s="203" t="str">
        <f>VLOOKUP(D1378,'BBLM COMCHECK'!$A:$I,9,0)</f>
        <v>order stop</v>
      </c>
      <c r="AB1378" s="204">
        <f>VLOOKUP(D1378,'BBLM COMCHECK'!$A:$L,12,0)</f>
        <v>24376</v>
      </c>
      <c r="AC1378" s="201">
        <f t="shared" si="145"/>
        <v>0</v>
      </c>
      <c r="AD1378" s="94"/>
      <c r="AE1378" s="201"/>
      <c r="AF1378" s="201"/>
      <c r="AG1378" s="201"/>
      <c r="AH1378" s="201"/>
      <c r="AI1378" s="94"/>
      <c r="AJ1378" s="94"/>
      <c r="AK1378" s="87" t="s">
        <v>359</v>
      </c>
      <c r="AL1378" s="87" t="str">
        <f t="shared" si="146"/>
        <v>2026-01-15|06020|1088171000|0||0|1</v>
      </c>
      <c r="AP1378" s="198"/>
      <c r="AQ1378" s="198"/>
      <c r="AR1378" s="198"/>
      <c r="BC1378" s="87"/>
      <c r="BD1378" s="89" t="s">
        <v>360</v>
      </c>
      <c r="BE1378" s="87"/>
    </row>
    <row r="1379" spans="1:57" ht="26.25" customHeight="1">
      <c r="A1379" s="87" t="s">
        <v>746</v>
      </c>
      <c r="B1379" s="87" t="s">
        <v>70</v>
      </c>
      <c r="C1379" s="87" t="s">
        <v>70</v>
      </c>
      <c r="D1379" s="92" t="s">
        <v>1950</v>
      </c>
      <c r="E1379" s="92" t="s">
        <v>71</v>
      </c>
      <c r="F1379" s="92" t="s">
        <v>775</v>
      </c>
      <c r="G1379" s="93" t="s">
        <v>133</v>
      </c>
      <c r="H1379" s="93">
        <v>17</v>
      </c>
      <c r="I1379" s="94" t="s">
        <v>22</v>
      </c>
      <c r="J1379" s="148" t="s">
        <v>362</v>
      </c>
      <c r="K1379" s="93" t="s">
        <v>363</v>
      </c>
      <c r="L1379" s="94" t="s">
        <v>364</v>
      </c>
      <c r="M1379" s="94">
        <v>40</v>
      </c>
      <c r="N1379" s="95">
        <f t="shared" si="140"/>
        <v>0</v>
      </c>
      <c r="O1379" s="201">
        <f>IF(P1379&gt;0,VLOOKUP($D1379,'BBLM COMCHECK'!$A:$S,14,0),0)</f>
        <v>0</v>
      </c>
      <c r="P1379" s="202"/>
      <c r="Q1379" s="91">
        <f t="shared" si="141"/>
        <v>0</v>
      </c>
      <c r="R1379" s="201">
        <f>IF(S1379&gt;0,VLOOKUP($D1379,'BBLM COMCHECK'!$A:$S,15,0),0)</f>
        <v>0</v>
      </c>
      <c r="S1379" s="202"/>
      <c r="T1379" s="91">
        <f t="shared" si="142"/>
        <v>0</v>
      </c>
      <c r="U1379" s="201">
        <f>IF(V1379&gt;0,VLOOKUP($D1379,'BBLM COMCHECK'!$A:$Z,25,0),0)</f>
        <v>0</v>
      </c>
      <c r="V1379" s="202"/>
      <c r="W1379" s="91">
        <f t="shared" si="143"/>
        <v>0</v>
      </c>
      <c r="X1379" s="201">
        <f>IF(Y1379&gt;0,VLOOKUP($D1379,'BBLM COMCHECK'!$A:$Z,25,0),0)</f>
        <v>0</v>
      </c>
      <c r="Y1379" s="202"/>
      <c r="Z1379" s="91">
        <f t="shared" si="144"/>
        <v>0</v>
      </c>
      <c r="AA1379" s="203" t="str">
        <f>VLOOKUP(D1379,'BBLM COMCHECK'!$A:$I,9,0)</f>
        <v>normal</v>
      </c>
      <c r="AB1379" s="204">
        <f>VLOOKUP(D1379,'BBLM COMCHECK'!$A:$L,12,0)</f>
        <v>61961</v>
      </c>
      <c r="AC1379" s="201">
        <f t="shared" si="145"/>
        <v>0</v>
      </c>
      <c r="AD1379" s="94"/>
      <c r="AE1379" s="201"/>
      <c r="AF1379" s="201"/>
      <c r="AG1379" s="201"/>
      <c r="AH1379" s="201"/>
      <c r="AI1379" s="94"/>
      <c r="AJ1379" s="94"/>
      <c r="AK1379" s="87" t="s">
        <v>365</v>
      </c>
      <c r="AL1379" s="87" t="str">
        <f t="shared" si="146"/>
        <v>2026-01-15|06020|1088175000|0||0|1</v>
      </c>
      <c r="AP1379" s="198"/>
      <c r="AQ1379" s="198"/>
      <c r="AR1379" s="198"/>
      <c r="BC1379" s="87"/>
      <c r="BD1379" s="89" t="s">
        <v>366</v>
      </c>
      <c r="BE1379" s="87"/>
    </row>
    <row r="1380" spans="1:57" ht="26.25" customHeight="1">
      <c r="A1380" s="87" t="s">
        <v>747</v>
      </c>
      <c r="B1380" s="87" t="s">
        <v>70</v>
      </c>
      <c r="C1380" s="87" t="s">
        <v>70</v>
      </c>
      <c r="D1380" s="92" t="s">
        <v>1951</v>
      </c>
      <c r="E1380" s="92" t="s">
        <v>71</v>
      </c>
      <c r="F1380" s="92" t="s">
        <v>775</v>
      </c>
      <c r="G1380" s="93" t="s">
        <v>133</v>
      </c>
      <c r="H1380" s="93">
        <v>17</v>
      </c>
      <c r="I1380" s="94" t="s">
        <v>22</v>
      </c>
      <c r="J1380" s="148" t="s">
        <v>374</v>
      </c>
      <c r="K1380" s="93" t="s">
        <v>375</v>
      </c>
      <c r="L1380" s="94" t="s">
        <v>376</v>
      </c>
      <c r="M1380" s="94">
        <v>20</v>
      </c>
      <c r="N1380" s="95">
        <f t="shared" si="140"/>
        <v>0</v>
      </c>
      <c r="O1380" s="201">
        <f>IF(P1380&gt;0,VLOOKUP($D1380,'BBLM COMCHECK'!$A:$S,14,0),0)</f>
        <v>0</v>
      </c>
      <c r="P1380" s="202"/>
      <c r="Q1380" s="91">
        <f t="shared" si="141"/>
        <v>0</v>
      </c>
      <c r="R1380" s="201">
        <f>IF(S1380&gt;0,VLOOKUP($D1380,'BBLM COMCHECK'!$A:$S,15,0),0)</f>
        <v>0</v>
      </c>
      <c r="S1380" s="202"/>
      <c r="T1380" s="91">
        <f t="shared" si="142"/>
        <v>0</v>
      </c>
      <c r="U1380" s="201">
        <f>IF(V1380&gt;0,VLOOKUP($D1380,'BBLM COMCHECK'!$A:$Z,25,0),0)</f>
        <v>0</v>
      </c>
      <c r="V1380" s="202"/>
      <c r="W1380" s="91">
        <f t="shared" si="143"/>
        <v>0</v>
      </c>
      <c r="X1380" s="201">
        <f>IF(Y1380&gt;0,VLOOKUP($D1380,'BBLM COMCHECK'!$A:$Z,25,0),0)</f>
        <v>0</v>
      </c>
      <c r="Y1380" s="202"/>
      <c r="Z1380" s="91">
        <f t="shared" si="144"/>
        <v>0</v>
      </c>
      <c r="AA1380" s="203" t="str">
        <f>VLOOKUP(D1380,'BBLM COMCHECK'!$A:$I,9,0)</f>
        <v>normal</v>
      </c>
      <c r="AB1380" s="204">
        <f>VLOOKUP(D1380,'BBLM COMCHECK'!$A:$L,12,0)</f>
        <v>3522</v>
      </c>
      <c r="AC1380" s="201">
        <f t="shared" si="145"/>
        <v>0</v>
      </c>
      <c r="AD1380" s="94"/>
      <c r="AE1380" s="201"/>
      <c r="AF1380" s="201"/>
      <c r="AG1380" s="201"/>
      <c r="AH1380" s="201"/>
      <c r="AI1380" s="94"/>
      <c r="AJ1380" s="94"/>
      <c r="AK1380" s="87" t="s">
        <v>377</v>
      </c>
      <c r="AL1380" s="87" t="str">
        <f t="shared" si="146"/>
        <v>2026-01-15|06020|1088243000|0||0|1</v>
      </c>
      <c r="AP1380" s="198"/>
      <c r="AQ1380" s="198"/>
      <c r="AR1380" s="198"/>
      <c r="BC1380" s="87"/>
      <c r="BD1380" s="89" t="s">
        <v>378</v>
      </c>
      <c r="BE1380" s="87"/>
    </row>
    <row r="1381" spans="1:57" ht="26.25" customHeight="1">
      <c r="A1381" s="87" t="s">
        <v>748</v>
      </c>
      <c r="B1381" s="87" t="s">
        <v>70</v>
      </c>
      <c r="C1381" s="87" t="s">
        <v>70</v>
      </c>
      <c r="D1381" s="92" t="s">
        <v>1952</v>
      </c>
      <c r="E1381" s="92" t="s">
        <v>71</v>
      </c>
      <c r="F1381" s="92" t="s">
        <v>775</v>
      </c>
      <c r="G1381" s="93" t="s">
        <v>133</v>
      </c>
      <c r="H1381" s="93">
        <v>17</v>
      </c>
      <c r="I1381" s="94" t="s">
        <v>22</v>
      </c>
      <c r="J1381" s="148" t="s">
        <v>749</v>
      </c>
      <c r="K1381" s="93" t="s">
        <v>750</v>
      </c>
      <c r="L1381" s="94" t="s">
        <v>751</v>
      </c>
      <c r="M1381" s="94">
        <v>40</v>
      </c>
      <c r="N1381" s="95">
        <f t="shared" si="140"/>
        <v>0</v>
      </c>
      <c r="O1381" s="201">
        <f>IF(P1381&gt;0,VLOOKUP($D1381,'BBLM COMCHECK'!$A:$S,14,0),0)</f>
        <v>0</v>
      </c>
      <c r="P1381" s="202"/>
      <c r="Q1381" s="91">
        <f t="shared" si="141"/>
        <v>0</v>
      </c>
      <c r="R1381" s="201">
        <f>IF(S1381&gt;0,VLOOKUP($D1381,'BBLM COMCHECK'!$A:$S,15,0),0)</f>
        <v>0</v>
      </c>
      <c r="S1381" s="202"/>
      <c r="T1381" s="91">
        <f t="shared" si="142"/>
        <v>0</v>
      </c>
      <c r="U1381" s="201">
        <f>IF(V1381&gt;0,VLOOKUP($D1381,'BBLM COMCHECK'!$A:$Z,25,0),0)</f>
        <v>0</v>
      </c>
      <c r="V1381" s="202"/>
      <c r="W1381" s="91">
        <f t="shared" si="143"/>
        <v>0</v>
      </c>
      <c r="X1381" s="201">
        <f>IF(Y1381&gt;0,VLOOKUP($D1381,'BBLM COMCHECK'!$A:$Z,25,0),0)</f>
        <v>0</v>
      </c>
      <c r="Y1381" s="202"/>
      <c r="Z1381" s="91">
        <f t="shared" si="144"/>
        <v>0</v>
      </c>
      <c r="AA1381" s="203" t="str">
        <f>VLOOKUP(D1381,'BBLM COMCHECK'!$A:$I,9,0)</f>
        <v>normal</v>
      </c>
      <c r="AB1381" s="204">
        <f>VLOOKUP(D1381,'BBLM COMCHECK'!$A:$L,12,0)</f>
        <v>353</v>
      </c>
      <c r="AC1381" s="201">
        <f t="shared" si="145"/>
        <v>0</v>
      </c>
      <c r="AD1381" s="94"/>
      <c r="AE1381" s="201"/>
      <c r="AF1381" s="201"/>
      <c r="AG1381" s="201"/>
      <c r="AH1381" s="201"/>
      <c r="AI1381" s="94"/>
      <c r="AJ1381" s="94"/>
      <c r="AK1381" s="87" t="s">
        <v>752</v>
      </c>
      <c r="AL1381" s="87" t="str">
        <f t="shared" si="146"/>
        <v>2026-01-15|06020|1088263000|0||0|1</v>
      </c>
      <c r="AP1381" s="198"/>
      <c r="AQ1381" s="198"/>
      <c r="AR1381" s="198"/>
      <c r="BC1381" s="87"/>
      <c r="BD1381" s="89" t="s">
        <v>753</v>
      </c>
      <c r="BE1381" s="87"/>
    </row>
    <row r="1382" spans="1:57" ht="26.25" customHeight="1">
      <c r="A1382" s="87" t="s">
        <v>754</v>
      </c>
      <c r="B1382" s="87" t="s">
        <v>70</v>
      </c>
      <c r="C1382" s="87" t="s">
        <v>70</v>
      </c>
      <c r="D1382" s="92" t="s">
        <v>1953</v>
      </c>
      <c r="E1382" s="92" t="s">
        <v>71</v>
      </c>
      <c r="F1382" s="92" t="s">
        <v>775</v>
      </c>
      <c r="G1382" s="93" t="s">
        <v>133</v>
      </c>
      <c r="H1382" s="93">
        <v>17</v>
      </c>
      <c r="I1382" s="94" t="s">
        <v>22</v>
      </c>
      <c r="J1382" s="148" t="s">
        <v>638</v>
      </c>
      <c r="K1382" s="93" t="s">
        <v>639</v>
      </c>
      <c r="L1382" s="94" t="s">
        <v>640</v>
      </c>
      <c r="M1382" s="94">
        <v>40</v>
      </c>
      <c r="N1382" s="95">
        <f t="shared" si="140"/>
        <v>0</v>
      </c>
      <c r="O1382" s="201">
        <f>IF(P1382&gt;0,VLOOKUP($D1382,'BBLM COMCHECK'!$A:$S,14,0),0)</f>
        <v>0</v>
      </c>
      <c r="P1382" s="202"/>
      <c r="Q1382" s="91">
        <f t="shared" si="141"/>
        <v>0</v>
      </c>
      <c r="R1382" s="201">
        <f>IF(S1382&gt;0,VLOOKUP($D1382,'BBLM COMCHECK'!$A:$S,15,0),0)</f>
        <v>0</v>
      </c>
      <c r="S1382" s="202"/>
      <c r="T1382" s="91">
        <f t="shared" si="142"/>
        <v>0</v>
      </c>
      <c r="U1382" s="201">
        <f>IF(V1382&gt;0,VLOOKUP($D1382,'BBLM COMCHECK'!$A:$Z,25,0),0)</f>
        <v>0</v>
      </c>
      <c r="V1382" s="202"/>
      <c r="W1382" s="91">
        <f t="shared" si="143"/>
        <v>0</v>
      </c>
      <c r="X1382" s="201">
        <f>IF(Y1382&gt;0,VLOOKUP($D1382,'BBLM COMCHECK'!$A:$Z,25,0),0)</f>
        <v>0</v>
      </c>
      <c r="Y1382" s="202"/>
      <c r="Z1382" s="91">
        <f t="shared" si="144"/>
        <v>0</v>
      </c>
      <c r="AA1382" s="203" t="str">
        <f>VLOOKUP(D1382,'BBLM COMCHECK'!$A:$I,9,0)</f>
        <v>normal</v>
      </c>
      <c r="AB1382" s="204">
        <f>VLOOKUP(D1382,'BBLM COMCHECK'!$A:$L,12,0)</f>
        <v>1405</v>
      </c>
      <c r="AC1382" s="201">
        <f t="shared" si="145"/>
        <v>0</v>
      </c>
      <c r="AD1382" s="94"/>
      <c r="AE1382" s="201"/>
      <c r="AF1382" s="201"/>
      <c r="AG1382" s="201"/>
      <c r="AH1382" s="201"/>
      <c r="AI1382" s="94"/>
      <c r="AJ1382" s="94"/>
      <c r="AK1382" s="87" t="s">
        <v>641</v>
      </c>
      <c r="AL1382" s="87" t="str">
        <f t="shared" si="146"/>
        <v>2026-01-15|06020|1088264000|0||0|1</v>
      </c>
      <c r="AP1382" s="198"/>
      <c r="AQ1382" s="198"/>
      <c r="AR1382" s="198"/>
      <c r="BC1382" s="87"/>
      <c r="BD1382" s="89" t="s">
        <v>642</v>
      </c>
      <c r="BE1382" s="87"/>
    </row>
    <row r="1383" spans="1:57" ht="26.25" customHeight="1">
      <c r="A1383" s="87" t="s">
        <v>755</v>
      </c>
      <c r="B1383" s="87" t="s">
        <v>70</v>
      </c>
      <c r="C1383" s="87" t="s">
        <v>70</v>
      </c>
      <c r="D1383" s="92" t="s">
        <v>1954</v>
      </c>
      <c r="E1383" s="92" t="s">
        <v>71</v>
      </c>
      <c r="F1383" s="92" t="s">
        <v>775</v>
      </c>
      <c r="G1383" s="93" t="s">
        <v>133</v>
      </c>
      <c r="H1383" s="93">
        <v>17</v>
      </c>
      <c r="I1383" s="94" t="s">
        <v>22</v>
      </c>
      <c r="J1383" s="148" t="s">
        <v>593</v>
      </c>
      <c r="K1383" s="93" t="s">
        <v>594</v>
      </c>
      <c r="L1383" s="94" t="s">
        <v>595</v>
      </c>
      <c r="M1383" s="94">
        <v>40</v>
      </c>
      <c r="N1383" s="95">
        <f t="shared" si="140"/>
        <v>0</v>
      </c>
      <c r="O1383" s="201">
        <f>IF(P1383&gt;0,VLOOKUP($D1383,'BBLM COMCHECK'!$A:$S,14,0),0)</f>
        <v>0</v>
      </c>
      <c r="P1383" s="202"/>
      <c r="Q1383" s="91">
        <f t="shared" si="141"/>
        <v>0</v>
      </c>
      <c r="R1383" s="201">
        <f>IF(S1383&gt;0,VLOOKUP($D1383,'BBLM COMCHECK'!$A:$S,15,0),0)</f>
        <v>0</v>
      </c>
      <c r="S1383" s="202"/>
      <c r="T1383" s="91">
        <f t="shared" si="142"/>
        <v>0</v>
      </c>
      <c r="U1383" s="201">
        <f>IF(V1383&gt;0,VLOOKUP($D1383,'BBLM COMCHECK'!$A:$Z,25,0),0)</f>
        <v>0</v>
      </c>
      <c r="V1383" s="202"/>
      <c r="W1383" s="91">
        <f t="shared" si="143"/>
        <v>0</v>
      </c>
      <c r="X1383" s="201">
        <f>IF(Y1383&gt;0,VLOOKUP($D1383,'BBLM COMCHECK'!$A:$Z,25,0),0)</f>
        <v>0</v>
      </c>
      <c r="Y1383" s="202"/>
      <c r="Z1383" s="91">
        <f t="shared" si="144"/>
        <v>0</v>
      </c>
      <c r="AA1383" s="203" t="str">
        <f>VLOOKUP(D1383,'BBLM COMCHECK'!$A:$I,9,0)</f>
        <v>order stop</v>
      </c>
      <c r="AB1383" s="204">
        <f>VLOOKUP(D1383,'BBLM COMCHECK'!$A:$L,12,0)</f>
        <v>108412</v>
      </c>
      <c r="AC1383" s="201">
        <f t="shared" si="145"/>
        <v>0</v>
      </c>
      <c r="AD1383" s="94"/>
      <c r="AE1383" s="201"/>
      <c r="AF1383" s="201"/>
      <c r="AG1383" s="201"/>
      <c r="AH1383" s="201"/>
      <c r="AI1383" s="94"/>
      <c r="AJ1383" s="94"/>
      <c r="AK1383" s="87" t="s">
        <v>341</v>
      </c>
      <c r="AL1383" s="87" t="str">
        <f t="shared" si="146"/>
        <v>2026-01-15|06020|1088271000|0||0|1</v>
      </c>
      <c r="AP1383" s="198"/>
      <c r="AQ1383" s="198"/>
      <c r="AR1383" s="198"/>
      <c r="BC1383" s="87"/>
      <c r="BD1383" s="89" t="s">
        <v>342</v>
      </c>
      <c r="BE1383" s="87"/>
    </row>
    <row r="1384" spans="1:57" ht="26.25" customHeight="1">
      <c r="A1384" s="87" t="s">
        <v>757</v>
      </c>
      <c r="B1384" s="87" t="s">
        <v>70</v>
      </c>
      <c r="C1384" s="87" t="s">
        <v>70</v>
      </c>
      <c r="D1384" s="92" t="s">
        <v>1955</v>
      </c>
      <c r="E1384" s="92" t="s">
        <v>71</v>
      </c>
      <c r="F1384" s="92" t="s">
        <v>775</v>
      </c>
      <c r="G1384" s="93" t="s">
        <v>133</v>
      </c>
      <c r="H1384" s="93">
        <v>27</v>
      </c>
      <c r="I1384" s="94" t="s">
        <v>27</v>
      </c>
      <c r="J1384" s="148" t="s">
        <v>386</v>
      </c>
      <c r="K1384" s="93" t="s">
        <v>387</v>
      </c>
      <c r="L1384" s="94" t="s">
        <v>388</v>
      </c>
      <c r="M1384" s="94">
        <v>24</v>
      </c>
      <c r="N1384" s="95">
        <f t="shared" si="140"/>
        <v>0</v>
      </c>
      <c r="O1384" s="201">
        <f>IF(P1384&gt;0,VLOOKUP($D1384,'BBLM COMCHECK'!$A:$S,14,0),0)</f>
        <v>0</v>
      </c>
      <c r="P1384" s="202"/>
      <c r="Q1384" s="91">
        <f t="shared" si="141"/>
        <v>0</v>
      </c>
      <c r="R1384" s="201">
        <f>IF(S1384&gt;0,VLOOKUP($D1384,'BBLM COMCHECK'!$A:$S,15,0),0)</f>
        <v>0</v>
      </c>
      <c r="S1384" s="202"/>
      <c r="T1384" s="91">
        <f t="shared" si="142"/>
        <v>0</v>
      </c>
      <c r="U1384" s="201">
        <f>IF(V1384&gt;0,VLOOKUP($D1384,'BBLM COMCHECK'!$A:$Z,25,0),0)</f>
        <v>0</v>
      </c>
      <c r="V1384" s="202"/>
      <c r="W1384" s="91">
        <f t="shared" si="143"/>
        <v>0</v>
      </c>
      <c r="X1384" s="201">
        <f>IF(Y1384&gt;0,VLOOKUP($D1384,'BBLM COMCHECK'!$A:$Z,25,0),0)</f>
        <v>0</v>
      </c>
      <c r="Y1384" s="202"/>
      <c r="Z1384" s="91">
        <f t="shared" si="144"/>
        <v>0</v>
      </c>
      <c r="AA1384" s="203" t="str">
        <f>VLOOKUP(D1384,'BBLM COMCHECK'!$A:$I,9,0)</f>
        <v>normal</v>
      </c>
      <c r="AB1384" s="204">
        <f>VLOOKUP(D1384,'BBLM COMCHECK'!$A:$L,12,0)</f>
        <v>34206</v>
      </c>
      <c r="AC1384" s="201">
        <f t="shared" si="145"/>
        <v>0</v>
      </c>
      <c r="AD1384" s="94"/>
      <c r="AE1384" s="201"/>
      <c r="AF1384" s="201"/>
      <c r="AG1384" s="201"/>
      <c r="AH1384" s="201"/>
      <c r="AI1384" s="94"/>
      <c r="AJ1384" s="94"/>
      <c r="AK1384" s="87" t="s">
        <v>389</v>
      </c>
      <c r="AL1384" s="87" t="str">
        <f t="shared" si="146"/>
        <v>2026-01-15|06020|1090446000|0||0|1</v>
      </c>
      <c r="AP1384" s="198"/>
      <c r="AQ1384" s="198"/>
      <c r="AR1384" s="198"/>
      <c r="BC1384" s="87"/>
      <c r="BD1384" s="89" t="s">
        <v>390</v>
      </c>
      <c r="BE1384" s="87"/>
    </row>
    <row r="1385" spans="1:57" ht="26.25" customHeight="1">
      <c r="A1385" s="87" t="s">
        <v>758</v>
      </c>
      <c r="B1385" s="87" t="s">
        <v>70</v>
      </c>
      <c r="C1385" s="87" t="s">
        <v>70</v>
      </c>
      <c r="D1385" s="92" t="s">
        <v>1956</v>
      </c>
      <c r="E1385" s="92" t="s">
        <v>71</v>
      </c>
      <c r="F1385" s="92" t="s">
        <v>775</v>
      </c>
      <c r="G1385" s="93" t="s">
        <v>133</v>
      </c>
      <c r="H1385" s="93">
        <v>27</v>
      </c>
      <c r="I1385" s="94" t="s">
        <v>27</v>
      </c>
      <c r="J1385" s="148" t="s">
        <v>392</v>
      </c>
      <c r="K1385" s="93" t="s">
        <v>393</v>
      </c>
      <c r="L1385" s="94" t="s">
        <v>394</v>
      </c>
      <c r="M1385" s="94">
        <v>12</v>
      </c>
      <c r="N1385" s="95">
        <f t="shared" si="140"/>
        <v>0</v>
      </c>
      <c r="O1385" s="201">
        <f>IF(P1385&gt;0,VLOOKUP($D1385,'BBLM COMCHECK'!$A:$S,14,0),0)</f>
        <v>0</v>
      </c>
      <c r="P1385" s="202"/>
      <c r="Q1385" s="91">
        <f t="shared" si="141"/>
        <v>0</v>
      </c>
      <c r="R1385" s="201">
        <f>IF(S1385&gt;0,VLOOKUP($D1385,'BBLM COMCHECK'!$A:$S,15,0),0)</f>
        <v>0</v>
      </c>
      <c r="S1385" s="202"/>
      <c r="T1385" s="91">
        <f t="shared" si="142"/>
        <v>0</v>
      </c>
      <c r="U1385" s="201">
        <f>IF(V1385&gt;0,VLOOKUP($D1385,'BBLM COMCHECK'!$A:$Z,25,0),0)</f>
        <v>0</v>
      </c>
      <c r="V1385" s="202"/>
      <c r="W1385" s="91">
        <f t="shared" si="143"/>
        <v>0</v>
      </c>
      <c r="X1385" s="201">
        <f>IF(Y1385&gt;0,VLOOKUP($D1385,'BBLM COMCHECK'!$A:$Z,25,0),0)</f>
        <v>0</v>
      </c>
      <c r="Y1385" s="202"/>
      <c r="Z1385" s="91">
        <f t="shared" si="144"/>
        <v>0</v>
      </c>
      <c r="AA1385" s="203" t="str">
        <f>VLOOKUP(D1385,'BBLM COMCHECK'!$A:$I,9,0)</f>
        <v>normal</v>
      </c>
      <c r="AB1385" s="204">
        <f>VLOOKUP(D1385,'BBLM COMCHECK'!$A:$L,12,0)</f>
        <v>1767</v>
      </c>
      <c r="AC1385" s="201">
        <f t="shared" si="145"/>
        <v>0</v>
      </c>
      <c r="AD1385" s="94"/>
      <c r="AE1385" s="201"/>
      <c r="AF1385" s="201"/>
      <c r="AG1385" s="201"/>
      <c r="AH1385" s="201"/>
      <c r="AI1385" s="94"/>
      <c r="AJ1385" s="94"/>
      <c r="AK1385" s="87" t="s">
        <v>395</v>
      </c>
      <c r="AL1385" s="87" t="str">
        <f t="shared" si="146"/>
        <v>2026-01-15|06020|1090872000|0||0|1</v>
      </c>
      <c r="AP1385" s="198"/>
      <c r="AQ1385" s="198"/>
      <c r="AR1385" s="198"/>
      <c r="BC1385" s="87"/>
      <c r="BD1385" s="89" t="s">
        <v>396</v>
      </c>
      <c r="BE1385" s="87"/>
    </row>
    <row r="1386" spans="1:57" ht="26.25" customHeight="1">
      <c r="A1386" s="87" t="s">
        <v>759</v>
      </c>
      <c r="B1386" s="87" t="s">
        <v>70</v>
      </c>
      <c r="C1386" s="87" t="s">
        <v>70</v>
      </c>
      <c r="D1386" s="92" t="s">
        <v>1957</v>
      </c>
      <c r="E1386" s="92" t="s">
        <v>71</v>
      </c>
      <c r="F1386" s="92" t="s">
        <v>775</v>
      </c>
      <c r="G1386" s="93" t="s">
        <v>133</v>
      </c>
      <c r="H1386" s="93">
        <v>21</v>
      </c>
      <c r="I1386" s="94" t="s">
        <v>24</v>
      </c>
      <c r="J1386" s="148" t="s">
        <v>398</v>
      </c>
      <c r="K1386" s="93" t="s">
        <v>399</v>
      </c>
      <c r="L1386" s="94" t="s">
        <v>400</v>
      </c>
      <c r="M1386" s="94">
        <v>12</v>
      </c>
      <c r="N1386" s="95">
        <f t="shared" si="140"/>
        <v>0</v>
      </c>
      <c r="O1386" s="201">
        <f>IF(P1386&gt;0,VLOOKUP($D1386,'BBLM COMCHECK'!$A:$S,14,0),0)</f>
        <v>0</v>
      </c>
      <c r="P1386" s="202"/>
      <c r="Q1386" s="91">
        <f t="shared" si="141"/>
        <v>0</v>
      </c>
      <c r="R1386" s="201">
        <f>IF(S1386&gt;0,VLOOKUP($D1386,'BBLM COMCHECK'!$A:$S,15,0),0)</f>
        <v>0</v>
      </c>
      <c r="S1386" s="202"/>
      <c r="T1386" s="91">
        <f t="shared" si="142"/>
        <v>0</v>
      </c>
      <c r="U1386" s="201">
        <f>IF(V1386&gt;0,VLOOKUP($D1386,'BBLM COMCHECK'!$A:$Z,25,0),0)</f>
        <v>0</v>
      </c>
      <c r="V1386" s="202"/>
      <c r="W1386" s="91">
        <f t="shared" si="143"/>
        <v>0</v>
      </c>
      <c r="X1386" s="201">
        <f>IF(Y1386&gt;0,VLOOKUP($D1386,'BBLM COMCHECK'!$A:$Z,25,0),0)</f>
        <v>0</v>
      </c>
      <c r="Y1386" s="202"/>
      <c r="Z1386" s="91">
        <f t="shared" si="144"/>
        <v>0</v>
      </c>
      <c r="AA1386" s="203" t="str">
        <f>VLOOKUP(D1386,'BBLM COMCHECK'!$A:$I,9,0)</f>
        <v>order stop</v>
      </c>
      <c r="AB1386" s="204">
        <f>VLOOKUP(D1386,'BBLM COMCHECK'!$A:$L,12,0)</f>
        <v>28</v>
      </c>
      <c r="AC1386" s="201">
        <f t="shared" si="145"/>
        <v>0</v>
      </c>
      <c r="AD1386" s="94"/>
      <c r="AE1386" s="201"/>
      <c r="AF1386" s="201"/>
      <c r="AG1386" s="201"/>
      <c r="AH1386" s="201"/>
      <c r="AI1386" s="94"/>
      <c r="AJ1386" s="94"/>
      <c r="AK1386" s="87" t="s">
        <v>401</v>
      </c>
      <c r="AL1386" s="87" t="str">
        <f t="shared" si="146"/>
        <v>2026-01-15|06020|1092661000|0||0|1</v>
      </c>
      <c r="AP1386" s="198"/>
      <c r="AQ1386" s="198"/>
      <c r="AR1386" s="198"/>
      <c r="BC1386" s="87"/>
      <c r="BD1386" s="89" t="s">
        <v>402</v>
      </c>
      <c r="BE1386" s="87"/>
    </row>
    <row r="1387" spans="1:57" ht="26.25" customHeight="1">
      <c r="A1387" s="87" t="s">
        <v>760</v>
      </c>
      <c r="B1387" s="87" t="s">
        <v>70</v>
      </c>
      <c r="C1387" s="87" t="s">
        <v>70</v>
      </c>
      <c r="D1387" s="92" t="s">
        <v>1958</v>
      </c>
      <c r="E1387" s="92" t="s">
        <v>71</v>
      </c>
      <c r="F1387" s="92" t="s">
        <v>775</v>
      </c>
      <c r="G1387" s="93" t="s">
        <v>133</v>
      </c>
      <c r="H1387" s="93">
        <v>26</v>
      </c>
      <c r="I1387" s="94" t="s">
        <v>25</v>
      </c>
      <c r="J1387" s="148" t="s">
        <v>404</v>
      </c>
      <c r="K1387" s="93" t="s">
        <v>405</v>
      </c>
      <c r="L1387" s="94" t="s">
        <v>406</v>
      </c>
      <c r="M1387" s="94">
        <v>12</v>
      </c>
      <c r="N1387" s="95">
        <f t="shared" si="140"/>
        <v>0</v>
      </c>
      <c r="O1387" s="201">
        <f>IF(P1387&gt;0,VLOOKUP($D1387,'BBLM COMCHECK'!$A:$S,14,0),0)</f>
        <v>0</v>
      </c>
      <c r="P1387" s="202"/>
      <c r="Q1387" s="91">
        <f t="shared" si="141"/>
        <v>0</v>
      </c>
      <c r="R1387" s="201">
        <f>IF(S1387&gt;0,VLOOKUP($D1387,'BBLM COMCHECK'!$A:$S,15,0),0)</f>
        <v>0</v>
      </c>
      <c r="S1387" s="202"/>
      <c r="T1387" s="91">
        <f t="shared" si="142"/>
        <v>0</v>
      </c>
      <c r="U1387" s="201">
        <f>IF(V1387&gt;0,VLOOKUP($D1387,'BBLM COMCHECK'!$A:$Z,25,0),0)</f>
        <v>0</v>
      </c>
      <c r="V1387" s="202"/>
      <c r="W1387" s="91">
        <f t="shared" si="143"/>
        <v>0</v>
      </c>
      <c r="X1387" s="201">
        <f>IF(Y1387&gt;0,VLOOKUP($D1387,'BBLM COMCHECK'!$A:$Z,25,0),0)</f>
        <v>0</v>
      </c>
      <c r="Y1387" s="202"/>
      <c r="Z1387" s="91">
        <f t="shared" si="144"/>
        <v>0</v>
      </c>
      <c r="AA1387" s="203" t="str">
        <f>VLOOKUP(D1387,'BBLM COMCHECK'!$A:$I,9,0)</f>
        <v>normal</v>
      </c>
      <c r="AB1387" s="204">
        <f>VLOOKUP(D1387,'BBLM COMCHECK'!$A:$L,12,0)</f>
        <v>5289</v>
      </c>
      <c r="AC1387" s="201">
        <f t="shared" si="145"/>
        <v>0</v>
      </c>
      <c r="AD1387" s="94"/>
      <c r="AE1387" s="201"/>
      <c r="AF1387" s="201"/>
      <c r="AG1387" s="201"/>
      <c r="AH1387" s="201"/>
      <c r="AI1387" s="94"/>
      <c r="AJ1387" s="94"/>
      <c r="AK1387" s="87" t="s">
        <v>407</v>
      </c>
      <c r="AL1387" s="87" t="str">
        <f t="shared" si="146"/>
        <v>2026-01-15|06020|1102123000|0||0|1</v>
      </c>
      <c r="AP1387" s="198"/>
      <c r="AQ1387" s="198"/>
      <c r="AR1387" s="198"/>
      <c r="BC1387" s="87"/>
      <c r="BD1387" s="89" t="s">
        <v>408</v>
      </c>
      <c r="BE1387" s="87"/>
    </row>
    <row r="1388" spans="1:57" ht="26.25" customHeight="1">
      <c r="A1388" s="87" t="s">
        <v>761</v>
      </c>
      <c r="B1388" s="87" t="s">
        <v>70</v>
      </c>
      <c r="C1388" s="87" t="s">
        <v>70</v>
      </c>
      <c r="D1388" s="92" t="s">
        <v>1959</v>
      </c>
      <c r="E1388" s="92" t="s">
        <v>71</v>
      </c>
      <c r="F1388" s="92" t="s">
        <v>775</v>
      </c>
      <c r="G1388" s="93" t="s">
        <v>133</v>
      </c>
      <c r="H1388" s="93">
        <v>26</v>
      </c>
      <c r="I1388" s="94" t="s">
        <v>25</v>
      </c>
      <c r="J1388" s="148" t="s">
        <v>410</v>
      </c>
      <c r="K1388" s="93" t="s">
        <v>411</v>
      </c>
      <c r="L1388" s="94" t="s">
        <v>412</v>
      </c>
      <c r="M1388" s="94">
        <v>12</v>
      </c>
      <c r="N1388" s="95">
        <f t="shared" si="140"/>
        <v>0</v>
      </c>
      <c r="O1388" s="201">
        <f>IF(P1388&gt;0,VLOOKUP($D1388,'BBLM COMCHECK'!$A:$S,14,0),0)</f>
        <v>0</v>
      </c>
      <c r="P1388" s="202"/>
      <c r="Q1388" s="91">
        <f t="shared" si="141"/>
        <v>0</v>
      </c>
      <c r="R1388" s="201">
        <f>IF(S1388&gt;0,VLOOKUP($D1388,'BBLM COMCHECK'!$A:$S,15,0),0)</f>
        <v>0</v>
      </c>
      <c r="S1388" s="202"/>
      <c r="T1388" s="91">
        <f t="shared" si="142"/>
        <v>0</v>
      </c>
      <c r="U1388" s="201">
        <f>IF(V1388&gt;0,VLOOKUP($D1388,'BBLM COMCHECK'!$A:$Z,25,0),0)</f>
        <v>0</v>
      </c>
      <c r="V1388" s="202"/>
      <c r="W1388" s="91">
        <f t="shared" si="143"/>
        <v>0</v>
      </c>
      <c r="X1388" s="201">
        <f>IF(Y1388&gt;0,VLOOKUP($D1388,'BBLM COMCHECK'!$A:$Z,25,0),0)</f>
        <v>0</v>
      </c>
      <c r="Y1388" s="202"/>
      <c r="Z1388" s="91">
        <f t="shared" si="144"/>
        <v>0</v>
      </c>
      <c r="AA1388" s="203" t="str">
        <f>VLOOKUP(D1388,'BBLM COMCHECK'!$A:$I,9,0)</f>
        <v>normal</v>
      </c>
      <c r="AB1388" s="204">
        <f>VLOOKUP(D1388,'BBLM COMCHECK'!$A:$L,12,0)</f>
        <v>1428</v>
      </c>
      <c r="AC1388" s="201">
        <f t="shared" si="145"/>
        <v>0</v>
      </c>
      <c r="AD1388" s="94"/>
      <c r="AE1388" s="201"/>
      <c r="AF1388" s="201"/>
      <c r="AG1388" s="201"/>
      <c r="AH1388" s="201"/>
      <c r="AI1388" s="94"/>
      <c r="AJ1388" s="94"/>
      <c r="AK1388" s="87" t="s">
        <v>413</v>
      </c>
      <c r="AL1388" s="87" t="str">
        <f t="shared" si="146"/>
        <v>2026-01-15|06020|1108244000|0||0|1</v>
      </c>
      <c r="AP1388" s="198"/>
      <c r="AQ1388" s="198"/>
      <c r="AR1388" s="198"/>
      <c r="BC1388" s="87"/>
      <c r="BD1388" s="89" t="s">
        <v>887</v>
      </c>
      <c r="BE1388" s="87"/>
    </row>
    <row r="1389" spans="1:57" ht="26.25" customHeight="1">
      <c r="A1389" s="87" t="s">
        <v>762</v>
      </c>
      <c r="B1389" s="87" t="s">
        <v>70</v>
      </c>
      <c r="C1389" s="87" t="s">
        <v>70</v>
      </c>
      <c r="D1389" s="92" t="s">
        <v>1960</v>
      </c>
      <c r="E1389" s="92" t="s">
        <v>71</v>
      </c>
      <c r="F1389" s="92" t="s">
        <v>775</v>
      </c>
      <c r="G1389" s="93" t="s">
        <v>133</v>
      </c>
      <c r="H1389" s="93">
        <v>11</v>
      </c>
      <c r="I1389" s="94" t="s">
        <v>20</v>
      </c>
      <c r="J1389" s="148" t="s">
        <v>416</v>
      </c>
      <c r="K1389" s="93" t="s">
        <v>417</v>
      </c>
      <c r="L1389" s="94" t="s">
        <v>418</v>
      </c>
      <c r="M1389" s="94">
        <v>8</v>
      </c>
      <c r="N1389" s="95">
        <f t="shared" si="140"/>
        <v>0</v>
      </c>
      <c r="O1389" s="201">
        <f>IF(P1389&gt;0,VLOOKUP($D1389,'BBLM COMCHECK'!$A:$S,14,0),0)</f>
        <v>0</v>
      </c>
      <c r="P1389" s="202"/>
      <c r="Q1389" s="91">
        <f t="shared" si="141"/>
        <v>0</v>
      </c>
      <c r="R1389" s="201">
        <f>IF(S1389&gt;0,VLOOKUP($D1389,'BBLM COMCHECK'!$A:$S,15,0),0)</f>
        <v>0</v>
      </c>
      <c r="S1389" s="202"/>
      <c r="T1389" s="91">
        <f t="shared" si="142"/>
        <v>0</v>
      </c>
      <c r="U1389" s="201">
        <f>IF(V1389&gt;0,VLOOKUP($D1389,'BBLM COMCHECK'!$A:$Z,25,0),0)</f>
        <v>0</v>
      </c>
      <c r="V1389" s="202"/>
      <c r="W1389" s="91">
        <f t="shared" si="143"/>
        <v>0</v>
      </c>
      <c r="X1389" s="201">
        <f>IF(Y1389&gt;0,VLOOKUP($D1389,'BBLM COMCHECK'!$A:$Z,25,0),0)</f>
        <v>0</v>
      </c>
      <c r="Y1389" s="202"/>
      <c r="Z1389" s="91">
        <f t="shared" si="144"/>
        <v>0</v>
      </c>
      <c r="AA1389" s="203" t="str">
        <f>VLOOKUP(D1389,'BBLM COMCHECK'!$A:$I,9,0)</f>
        <v>normal</v>
      </c>
      <c r="AB1389" s="204">
        <f>VLOOKUP(D1389,'BBLM COMCHECK'!$A:$L,12,0)</f>
        <v>1245</v>
      </c>
      <c r="AC1389" s="201">
        <f t="shared" si="145"/>
        <v>0</v>
      </c>
      <c r="AD1389" s="94"/>
      <c r="AE1389" s="201"/>
      <c r="AF1389" s="201"/>
      <c r="AG1389" s="201"/>
      <c r="AH1389" s="201"/>
      <c r="AI1389" s="94"/>
      <c r="AJ1389" s="94"/>
      <c r="AK1389" s="87" t="s">
        <v>419</v>
      </c>
      <c r="AL1389" s="87" t="str">
        <f t="shared" si="146"/>
        <v>2026-01-15|06020|1114756000|0||0|1</v>
      </c>
      <c r="AP1389" s="198"/>
      <c r="AQ1389" s="198"/>
      <c r="AR1389" s="198"/>
      <c r="BC1389" s="87"/>
      <c r="BD1389" s="89" t="s">
        <v>420</v>
      </c>
      <c r="BE1389" s="87"/>
    </row>
    <row r="1390" spans="1:57" ht="26.25" customHeight="1">
      <c r="A1390" s="87" t="s">
        <v>763</v>
      </c>
      <c r="B1390" s="87" t="s">
        <v>70</v>
      </c>
      <c r="C1390" s="87" t="s">
        <v>70</v>
      </c>
      <c r="D1390" s="92" t="s">
        <v>1961</v>
      </c>
      <c r="E1390" s="92" t="s">
        <v>71</v>
      </c>
      <c r="F1390" s="92" t="s">
        <v>775</v>
      </c>
      <c r="G1390" s="93" t="s">
        <v>133</v>
      </c>
      <c r="H1390" s="93">
        <v>21</v>
      </c>
      <c r="I1390" s="94" t="s">
        <v>24</v>
      </c>
      <c r="J1390" s="148" t="s">
        <v>422</v>
      </c>
      <c r="K1390" s="93" t="s">
        <v>423</v>
      </c>
      <c r="L1390" s="94" t="s">
        <v>424</v>
      </c>
      <c r="M1390" s="94">
        <v>36</v>
      </c>
      <c r="N1390" s="95">
        <f t="shared" si="140"/>
        <v>0</v>
      </c>
      <c r="O1390" s="201">
        <f>IF(P1390&gt;0,VLOOKUP($D1390,'BBLM COMCHECK'!$A:$S,14,0),0)</f>
        <v>0</v>
      </c>
      <c r="P1390" s="202"/>
      <c r="Q1390" s="91">
        <f t="shared" si="141"/>
        <v>0</v>
      </c>
      <c r="R1390" s="201">
        <f>IF(S1390&gt;0,VLOOKUP($D1390,'BBLM COMCHECK'!$A:$S,15,0),0)</f>
        <v>0</v>
      </c>
      <c r="S1390" s="202"/>
      <c r="T1390" s="91">
        <f t="shared" si="142"/>
        <v>0</v>
      </c>
      <c r="U1390" s="201">
        <f>IF(V1390&gt;0,VLOOKUP($D1390,'BBLM COMCHECK'!$A:$Z,25,0),0)</f>
        <v>0</v>
      </c>
      <c r="V1390" s="202"/>
      <c r="W1390" s="91">
        <f t="shared" si="143"/>
        <v>0</v>
      </c>
      <c r="X1390" s="201">
        <f>IF(Y1390&gt;0,VLOOKUP($D1390,'BBLM COMCHECK'!$A:$Z,25,0),0)</f>
        <v>0</v>
      </c>
      <c r="Y1390" s="202"/>
      <c r="Z1390" s="91">
        <f t="shared" si="144"/>
        <v>0</v>
      </c>
      <c r="AA1390" s="203" t="str">
        <f>VLOOKUP(D1390,'BBLM COMCHECK'!$A:$I,9,0)</f>
        <v>normal</v>
      </c>
      <c r="AB1390" s="204">
        <f>VLOOKUP(D1390,'BBLM COMCHECK'!$A:$L,12,0)</f>
        <v>3641</v>
      </c>
      <c r="AC1390" s="201">
        <f t="shared" si="145"/>
        <v>0</v>
      </c>
      <c r="AD1390" s="94"/>
      <c r="AE1390" s="201"/>
      <c r="AF1390" s="201"/>
      <c r="AG1390" s="201"/>
      <c r="AH1390" s="201"/>
      <c r="AI1390" s="94"/>
      <c r="AJ1390" s="94"/>
      <c r="AK1390" s="87" t="s">
        <v>425</v>
      </c>
      <c r="AL1390" s="87" t="str">
        <f t="shared" si="146"/>
        <v>2026-01-15|06020|1115338000|0||0|1</v>
      </c>
      <c r="AP1390" s="198"/>
      <c r="AQ1390" s="198"/>
      <c r="AR1390" s="198"/>
      <c r="BC1390" s="87"/>
      <c r="BD1390" s="89" t="s">
        <v>426</v>
      </c>
      <c r="BE1390" s="87"/>
    </row>
    <row r="1391" spans="1:57" ht="26.25" customHeight="1">
      <c r="A1391" s="87" t="s">
        <v>770</v>
      </c>
      <c r="B1391" s="87" t="s">
        <v>70</v>
      </c>
      <c r="C1391" s="87" t="s">
        <v>70</v>
      </c>
      <c r="D1391" s="92" t="s">
        <v>1962</v>
      </c>
      <c r="E1391" s="92" t="s">
        <v>71</v>
      </c>
      <c r="F1391" s="92" t="s">
        <v>775</v>
      </c>
      <c r="G1391" s="93" t="s">
        <v>133</v>
      </c>
      <c r="H1391" s="93">
        <v>11</v>
      </c>
      <c r="I1391" s="94" t="s">
        <v>20</v>
      </c>
      <c r="J1391" s="148" t="s">
        <v>428</v>
      </c>
      <c r="K1391" s="93" t="s">
        <v>429</v>
      </c>
      <c r="L1391" s="94" t="s">
        <v>430</v>
      </c>
      <c r="M1391" s="94">
        <v>12</v>
      </c>
      <c r="N1391" s="95">
        <f t="shared" si="140"/>
        <v>0</v>
      </c>
      <c r="O1391" s="201">
        <f>IF(P1391&gt;0,VLOOKUP($D1391,'BBLM COMCHECK'!$A:$S,14,0),0)</f>
        <v>0</v>
      </c>
      <c r="P1391" s="202"/>
      <c r="Q1391" s="91">
        <f t="shared" si="141"/>
        <v>0</v>
      </c>
      <c r="R1391" s="201">
        <f>IF(S1391&gt;0,VLOOKUP($D1391,'BBLM COMCHECK'!$A:$S,15,0),0)</f>
        <v>0</v>
      </c>
      <c r="S1391" s="202"/>
      <c r="T1391" s="91">
        <f t="shared" si="142"/>
        <v>0</v>
      </c>
      <c r="U1391" s="201">
        <f>IF(V1391&gt;0,VLOOKUP($D1391,'BBLM COMCHECK'!$A:$Z,25,0),0)</f>
        <v>0</v>
      </c>
      <c r="V1391" s="202"/>
      <c r="W1391" s="91">
        <f t="shared" si="143"/>
        <v>0</v>
      </c>
      <c r="X1391" s="201">
        <f>IF(Y1391&gt;0,VLOOKUP($D1391,'BBLM COMCHECK'!$A:$Z,25,0),0)</f>
        <v>0</v>
      </c>
      <c r="Y1391" s="202"/>
      <c r="Z1391" s="91">
        <f t="shared" si="144"/>
        <v>0</v>
      </c>
      <c r="AA1391" s="203" t="str">
        <f>VLOOKUP(D1391,'BBLM COMCHECK'!$A:$I,9,0)</f>
        <v>normal</v>
      </c>
      <c r="AB1391" s="204">
        <f>VLOOKUP(D1391,'BBLM COMCHECK'!$A:$L,12,0)</f>
        <v>629</v>
      </c>
      <c r="AC1391" s="201">
        <f t="shared" si="145"/>
        <v>0</v>
      </c>
      <c r="AD1391" s="94"/>
      <c r="AE1391" s="201"/>
      <c r="AF1391" s="201"/>
      <c r="AG1391" s="201"/>
      <c r="AH1391" s="201"/>
      <c r="AI1391" s="94"/>
      <c r="AJ1391" s="94"/>
      <c r="AK1391" s="87" t="s">
        <v>431</v>
      </c>
      <c r="AL1391" s="87" t="str">
        <f t="shared" si="146"/>
        <v>2026-01-15|06020|1120170000|0||0|1</v>
      </c>
      <c r="AP1391" s="198"/>
      <c r="AQ1391" s="198"/>
      <c r="AR1391" s="198"/>
      <c r="BC1391" s="87"/>
      <c r="BD1391" s="89" t="s">
        <v>432</v>
      </c>
      <c r="BE1391" s="87"/>
    </row>
    <row r="1392" spans="1:57" ht="26.25" customHeight="1">
      <c r="A1392" s="87" t="s">
        <v>771</v>
      </c>
      <c r="B1392" s="87" t="s">
        <v>70</v>
      </c>
      <c r="C1392" s="87" t="s">
        <v>70</v>
      </c>
      <c r="D1392" s="92" t="s">
        <v>1963</v>
      </c>
      <c r="E1392" s="92" t="s">
        <v>71</v>
      </c>
      <c r="F1392" s="92" t="s">
        <v>775</v>
      </c>
      <c r="G1392" s="93" t="s">
        <v>133</v>
      </c>
      <c r="H1392" s="93">
        <v>11</v>
      </c>
      <c r="I1392" s="94" t="s">
        <v>20</v>
      </c>
      <c r="J1392" s="148" t="s">
        <v>434</v>
      </c>
      <c r="K1392" s="93" t="s">
        <v>435</v>
      </c>
      <c r="L1392" s="94" t="s">
        <v>436</v>
      </c>
      <c r="M1392" s="94">
        <v>12</v>
      </c>
      <c r="N1392" s="95">
        <f t="shared" si="140"/>
        <v>0</v>
      </c>
      <c r="O1392" s="201">
        <f>IF(P1392&gt;0,VLOOKUP($D1392,'BBLM COMCHECK'!$A:$S,14,0),0)</f>
        <v>0</v>
      </c>
      <c r="P1392" s="202"/>
      <c r="Q1392" s="91">
        <f t="shared" si="141"/>
        <v>0</v>
      </c>
      <c r="R1392" s="201">
        <f>IF(S1392&gt;0,VLOOKUP($D1392,'BBLM COMCHECK'!$A:$S,15,0),0)</f>
        <v>0</v>
      </c>
      <c r="S1392" s="202"/>
      <c r="T1392" s="91">
        <f t="shared" si="142"/>
        <v>0</v>
      </c>
      <c r="U1392" s="201">
        <f>IF(V1392&gt;0,VLOOKUP($D1392,'BBLM COMCHECK'!$A:$Z,25,0),0)</f>
        <v>0</v>
      </c>
      <c r="V1392" s="202"/>
      <c r="W1392" s="91">
        <f t="shared" si="143"/>
        <v>0</v>
      </c>
      <c r="X1392" s="201">
        <f>IF(Y1392&gt;0,VLOOKUP($D1392,'BBLM COMCHECK'!$A:$Z,25,0),0)</f>
        <v>0</v>
      </c>
      <c r="Y1392" s="202"/>
      <c r="Z1392" s="91">
        <f t="shared" si="144"/>
        <v>0</v>
      </c>
      <c r="AA1392" s="203" t="str">
        <f>VLOOKUP(D1392,'BBLM COMCHECK'!$A:$I,9,0)</f>
        <v>normal</v>
      </c>
      <c r="AB1392" s="204">
        <f>VLOOKUP(D1392,'BBLM COMCHECK'!$A:$L,12,0)</f>
        <v>18</v>
      </c>
      <c r="AC1392" s="201">
        <f t="shared" si="145"/>
        <v>0</v>
      </c>
      <c r="AD1392" s="94"/>
      <c r="AE1392" s="201"/>
      <c r="AF1392" s="201"/>
      <c r="AG1392" s="201"/>
      <c r="AH1392" s="201"/>
      <c r="AI1392" s="94"/>
      <c r="AJ1392" s="94"/>
      <c r="AK1392" s="87" t="s">
        <v>437</v>
      </c>
      <c r="AL1392" s="87" t="str">
        <f t="shared" si="146"/>
        <v>2026-01-15|06020|1121051000|0||0|1</v>
      </c>
      <c r="AP1392" s="198"/>
      <c r="AQ1392" s="198"/>
      <c r="AR1392" s="198"/>
      <c r="BC1392" s="87"/>
      <c r="BD1392" s="89" t="s">
        <v>438</v>
      </c>
      <c r="BE1392" s="87"/>
    </row>
    <row r="1393" spans="1:57" ht="26.25" customHeight="1">
      <c r="A1393" s="87" t="s">
        <v>772</v>
      </c>
      <c r="B1393" s="87" t="s">
        <v>70</v>
      </c>
      <c r="C1393" s="87" t="s">
        <v>70</v>
      </c>
      <c r="D1393" s="92" t="s">
        <v>1964</v>
      </c>
      <c r="E1393" s="92" t="s">
        <v>71</v>
      </c>
      <c r="F1393" s="92" t="s">
        <v>775</v>
      </c>
      <c r="G1393" s="93" t="s">
        <v>133</v>
      </c>
      <c r="H1393" s="93">
        <v>21</v>
      </c>
      <c r="I1393" s="94" t="s">
        <v>24</v>
      </c>
      <c r="J1393" s="148" t="s">
        <v>440</v>
      </c>
      <c r="K1393" s="93" t="s">
        <v>441</v>
      </c>
      <c r="L1393" s="94" t="s">
        <v>442</v>
      </c>
      <c r="M1393" s="94">
        <v>48</v>
      </c>
      <c r="N1393" s="95">
        <f t="shared" si="140"/>
        <v>0</v>
      </c>
      <c r="O1393" s="201">
        <f>IF(P1393&gt;0,VLOOKUP($D1393,'BBLM COMCHECK'!$A:$S,14,0),0)</f>
        <v>0</v>
      </c>
      <c r="P1393" s="202"/>
      <c r="Q1393" s="91">
        <f t="shared" si="141"/>
        <v>0</v>
      </c>
      <c r="R1393" s="201">
        <f>IF(S1393&gt;0,VLOOKUP($D1393,'BBLM COMCHECK'!$A:$S,15,0),0)</f>
        <v>0</v>
      </c>
      <c r="S1393" s="202"/>
      <c r="T1393" s="91">
        <f t="shared" si="142"/>
        <v>0</v>
      </c>
      <c r="U1393" s="201">
        <f>IF(V1393&gt;0,VLOOKUP($D1393,'BBLM COMCHECK'!$A:$Z,25,0),0)</f>
        <v>0</v>
      </c>
      <c r="V1393" s="202"/>
      <c r="W1393" s="91">
        <f t="shared" si="143"/>
        <v>0</v>
      </c>
      <c r="X1393" s="201">
        <f>IF(Y1393&gt;0,VLOOKUP($D1393,'BBLM COMCHECK'!$A:$Z,25,0),0)</f>
        <v>0</v>
      </c>
      <c r="Y1393" s="202"/>
      <c r="Z1393" s="91">
        <f t="shared" si="144"/>
        <v>0</v>
      </c>
      <c r="AA1393" s="203" t="str">
        <f>VLOOKUP(D1393,'BBLM COMCHECK'!$A:$I,9,0)</f>
        <v>order stop</v>
      </c>
      <c r="AB1393" s="204">
        <f>VLOOKUP(D1393,'BBLM COMCHECK'!$A:$L,12,0)</f>
        <v>8065</v>
      </c>
      <c r="AC1393" s="201">
        <f t="shared" si="145"/>
        <v>0</v>
      </c>
      <c r="AD1393" s="94"/>
      <c r="AE1393" s="201"/>
      <c r="AF1393" s="201"/>
      <c r="AG1393" s="201"/>
      <c r="AH1393" s="201"/>
      <c r="AI1393" s="94"/>
      <c r="AJ1393" s="94"/>
      <c r="AK1393" s="87" t="s">
        <v>443</v>
      </c>
      <c r="AL1393" s="87" t="str">
        <f t="shared" si="146"/>
        <v>2026-01-15|06020|1137122000|0||0|1</v>
      </c>
      <c r="AP1393" s="198"/>
      <c r="AQ1393" s="198"/>
      <c r="AR1393" s="198"/>
      <c r="BC1393" s="87"/>
      <c r="BD1393" s="89" t="s">
        <v>444</v>
      </c>
      <c r="BE1393" s="87"/>
    </row>
    <row r="1394" spans="1:57" ht="26.25" customHeight="1">
      <c r="A1394" s="87" t="s">
        <v>705</v>
      </c>
      <c r="B1394" s="87" t="s">
        <v>70</v>
      </c>
      <c r="C1394" s="87" t="s">
        <v>70</v>
      </c>
      <c r="D1394" s="92" t="s">
        <v>1965</v>
      </c>
      <c r="E1394" s="92" t="s">
        <v>72</v>
      </c>
      <c r="F1394" s="92" t="s">
        <v>782</v>
      </c>
      <c r="G1394" s="93" t="s">
        <v>133</v>
      </c>
      <c r="H1394" s="93">
        <v>26</v>
      </c>
      <c r="I1394" s="94" t="s">
        <v>25</v>
      </c>
      <c r="J1394" s="148" t="s">
        <v>134</v>
      </c>
      <c r="K1394" s="93" t="s">
        <v>135</v>
      </c>
      <c r="L1394" s="94" t="s">
        <v>136</v>
      </c>
      <c r="M1394" s="94">
        <v>20</v>
      </c>
      <c r="N1394" s="95">
        <f t="shared" si="140"/>
        <v>0</v>
      </c>
      <c r="O1394" s="201">
        <f>IF(P1394&gt;0,VLOOKUP($D1394,'BBLM COMCHECK'!$A:$S,14,0),0)</f>
        <v>0</v>
      </c>
      <c r="P1394" s="202"/>
      <c r="Q1394" s="91">
        <f t="shared" si="141"/>
        <v>0</v>
      </c>
      <c r="R1394" s="201">
        <f>IF(S1394&gt;0,VLOOKUP($D1394,'BBLM COMCHECK'!$A:$S,15,0),0)</f>
        <v>0</v>
      </c>
      <c r="S1394" s="202"/>
      <c r="T1394" s="91">
        <f t="shared" si="142"/>
        <v>0</v>
      </c>
      <c r="U1394" s="201">
        <f>IF(V1394&gt;0,VLOOKUP($D1394,'BBLM COMCHECK'!$A:$Z,25,0),0)</f>
        <v>0</v>
      </c>
      <c r="V1394" s="202"/>
      <c r="W1394" s="91">
        <f t="shared" si="143"/>
        <v>0</v>
      </c>
      <c r="X1394" s="201">
        <f>IF(Y1394&gt;0,VLOOKUP($D1394,'BBLM COMCHECK'!$A:$Z,25,0),0)</f>
        <v>0</v>
      </c>
      <c r="Y1394" s="202"/>
      <c r="Z1394" s="91">
        <f t="shared" si="144"/>
        <v>0</v>
      </c>
      <c r="AA1394" s="203" t="str">
        <f>VLOOKUP(D1394,'BBLM COMCHECK'!$A:$I,9,0)</f>
        <v>normal</v>
      </c>
      <c r="AB1394" s="204">
        <f>VLOOKUP(D1394,'BBLM COMCHECK'!$A:$L,12,0)</f>
        <v>1342</v>
      </c>
      <c r="AC1394" s="201">
        <f t="shared" si="145"/>
        <v>0</v>
      </c>
      <c r="AD1394" s="94"/>
      <c r="AE1394" s="201"/>
      <c r="AF1394" s="201"/>
      <c r="AG1394" s="201"/>
      <c r="AH1394" s="201"/>
      <c r="AI1394" s="94"/>
      <c r="AJ1394" s="94"/>
      <c r="AK1394" s="87" t="s">
        <v>137</v>
      </c>
      <c r="AL1394" s="87" t="str">
        <f t="shared" si="146"/>
        <v>2026-01-15|06032|1002106000|0||0|1</v>
      </c>
      <c r="AP1394" s="198"/>
      <c r="AQ1394" s="198"/>
      <c r="AR1394" s="198"/>
      <c r="BC1394" s="87"/>
      <c r="BD1394" s="89" t="s">
        <v>138</v>
      </c>
      <c r="BE1394" s="87"/>
    </row>
    <row r="1395" spans="1:57" ht="26.25" customHeight="1">
      <c r="A1395" s="87" t="s">
        <v>707</v>
      </c>
      <c r="B1395" s="87" t="s">
        <v>70</v>
      </c>
      <c r="C1395" s="87" t="s">
        <v>70</v>
      </c>
      <c r="D1395" s="92" t="s">
        <v>1966</v>
      </c>
      <c r="E1395" s="92" t="s">
        <v>72</v>
      </c>
      <c r="F1395" s="93" t="s">
        <v>782</v>
      </c>
      <c r="G1395" s="93" t="s">
        <v>133</v>
      </c>
      <c r="H1395" s="93">
        <v>21</v>
      </c>
      <c r="I1395" s="94" t="s">
        <v>24</v>
      </c>
      <c r="J1395" s="148" t="s">
        <v>140</v>
      </c>
      <c r="K1395" s="94"/>
      <c r="L1395" s="94" t="s">
        <v>141</v>
      </c>
      <c r="M1395" s="94">
        <v>20</v>
      </c>
      <c r="N1395" s="95">
        <f t="shared" si="140"/>
        <v>0</v>
      </c>
      <c r="O1395" s="201">
        <f>IF(P1395&gt;0,VLOOKUP($D1395,'BBLM COMCHECK'!$A:$S,14,0),0)</f>
        <v>0</v>
      </c>
      <c r="P1395" s="202"/>
      <c r="Q1395" s="91">
        <f t="shared" si="141"/>
        <v>0</v>
      </c>
      <c r="R1395" s="201">
        <f>IF(S1395&gt;0,VLOOKUP($D1395,'BBLM COMCHECK'!$A:$S,15,0),0)</f>
        <v>0</v>
      </c>
      <c r="S1395" s="202"/>
      <c r="T1395" s="91">
        <f t="shared" si="142"/>
        <v>0</v>
      </c>
      <c r="U1395" s="201">
        <f>IF(V1395&gt;0,VLOOKUP($D1395,'BBLM COMCHECK'!$A:$Z,25,0),0)</f>
        <v>0</v>
      </c>
      <c r="V1395" s="202"/>
      <c r="W1395" s="91">
        <f t="shared" si="143"/>
        <v>0</v>
      </c>
      <c r="X1395" s="201">
        <f>IF(Y1395&gt;0,VLOOKUP($D1395,'BBLM COMCHECK'!$A:$Z,25,0),0)</f>
        <v>0</v>
      </c>
      <c r="Y1395" s="202"/>
      <c r="Z1395" s="91">
        <f t="shared" si="144"/>
        <v>0</v>
      </c>
      <c r="AA1395" s="203" t="str">
        <f>VLOOKUP(D1395,'BBLM COMCHECK'!$A:$I,9,0)</f>
        <v>normal</v>
      </c>
      <c r="AB1395" s="204">
        <f>VLOOKUP(D1395,'BBLM COMCHECK'!$A:$L,12,0)</f>
        <v>10207</v>
      </c>
      <c r="AC1395" s="201">
        <f t="shared" si="145"/>
        <v>0</v>
      </c>
      <c r="AD1395" s="94"/>
      <c r="AE1395" s="201"/>
      <c r="AF1395" s="201"/>
      <c r="AG1395" s="201"/>
      <c r="AH1395" s="201"/>
      <c r="AI1395" s="94"/>
      <c r="AJ1395" s="94"/>
      <c r="AL1395" s="87" t="str">
        <f t="shared" si="146"/>
        <v>2026-01-15|06032|1004890000|0||0|1</v>
      </c>
      <c r="AP1395" s="198"/>
      <c r="BC1395" s="87"/>
      <c r="BD1395" s="89" t="s">
        <v>142</v>
      </c>
      <c r="BE1395" s="87"/>
    </row>
    <row r="1396" spans="1:57" ht="26.25" customHeight="1">
      <c r="A1396" s="87" t="s">
        <v>708</v>
      </c>
      <c r="B1396" s="87" t="s">
        <v>70</v>
      </c>
      <c r="C1396" s="87" t="s">
        <v>70</v>
      </c>
      <c r="D1396" s="92" t="s">
        <v>1967</v>
      </c>
      <c r="E1396" s="92" t="s">
        <v>72</v>
      </c>
      <c r="F1396" s="92" t="s">
        <v>782</v>
      </c>
      <c r="G1396" s="93" t="s">
        <v>133</v>
      </c>
      <c r="H1396" s="93">
        <v>21</v>
      </c>
      <c r="I1396" s="94" t="s">
        <v>24</v>
      </c>
      <c r="J1396" s="148" t="s">
        <v>144</v>
      </c>
      <c r="K1396" s="93" t="s">
        <v>145</v>
      </c>
      <c r="L1396" s="94" t="s">
        <v>146</v>
      </c>
      <c r="M1396" s="94">
        <v>20</v>
      </c>
      <c r="N1396" s="95">
        <f t="shared" si="140"/>
        <v>0</v>
      </c>
      <c r="O1396" s="201">
        <f>IF(P1396&gt;0,VLOOKUP($D1396,'BBLM COMCHECK'!$A:$S,14,0),0)</f>
        <v>0</v>
      </c>
      <c r="P1396" s="202"/>
      <c r="Q1396" s="91">
        <f t="shared" si="141"/>
        <v>0</v>
      </c>
      <c r="R1396" s="201">
        <f>IF(S1396&gt;0,VLOOKUP($D1396,'BBLM COMCHECK'!$A:$S,15,0),0)</f>
        <v>0</v>
      </c>
      <c r="S1396" s="202"/>
      <c r="T1396" s="91">
        <f t="shared" si="142"/>
        <v>0</v>
      </c>
      <c r="U1396" s="201">
        <f>IF(V1396&gt;0,VLOOKUP($D1396,'BBLM COMCHECK'!$A:$Z,25,0),0)</f>
        <v>0</v>
      </c>
      <c r="V1396" s="202"/>
      <c r="W1396" s="91">
        <f t="shared" si="143"/>
        <v>0</v>
      </c>
      <c r="X1396" s="201">
        <f>IF(Y1396&gt;0,VLOOKUP($D1396,'BBLM COMCHECK'!$A:$Z,25,0),0)</f>
        <v>0</v>
      </c>
      <c r="Y1396" s="202"/>
      <c r="Z1396" s="91">
        <f t="shared" si="144"/>
        <v>0</v>
      </c>
      <c r="AA1396" s="203" t="str">
        <f>VLOOKUP(D1396,'BBLM COMCHECK'!$A:$I,9,0)</f>
        <v>order stop</v>
      </c>
      <c r="AB1396" s="204">
        <f>VLOOKUP(D1396,'BBLM COMCHECK'!$A:$L,12,0)</f>
        <v>7617</v>
      </c>
      <c r="AC1396" s="201">
        <f t="shared" si="145"/>
        <v>0</v>
      </c>
      <c r="AD1396" s="94"/>
      <c r="AE1396" s="201"/>
      <c r="AF1396" s="201"/>
      <c r="AG1396" s="201"/>
      <c r="AH1396" s="201"/>
      <c r="AI1396" s="94"/>
      <c r="AJ1396" s="94"/>
      <c r="AK1396" s="87" t="s">
        <v>147</v>
      </c>
      <c r="AL1396" s="87" t="str">
        <f t="shared" si="146"/>
        <v>2026-01-15|06032|1004893000|0||0|1</v>
      </c>
      <c r="AP1396" s="198"/>
      <c r="AQ1396" s="198"/>
      <c r="AR1396" s="198"/>
      <c r="BC1396" s="87"/>
      <c r="BD1396" s="89" t="s">
        <v>148</v>
      </c>
      <c r="BE1396" s="87"/>
    </row>
    <row r="1397" spans="1:57" ht="26.25" customHeight="1">
      <c r="A1397" s="87" t="s">
        <v>709</v>
      </c>
      <c r="B1397" s="87" t="s">
        <v>70</v>
      </c>
      <c r="C1397" s="87" t="s">
        <v>70</v>
      </c>
      <c r="D1397" s="92" t="s">
        <v>1968</v>
      </c>
      <c r="E1397" s="92" t="s">
        <v>72</v>
      </c>
      <c r="F1397" s="93" t="s">
        <v>782</v>
      </c>
      <c r="G1397" s="93" t="s">
        <v>133</v>
      </c>
      <c r="H1397" s="93">
        <v>21</v>
      </c>
      <c r="I1397" s="94" t="s">
        <v>24</v>
      </c>
      <c r="J1397" s="148" t="s">
        <v>150</v>
      </c>
      <c r="K1397" s="94"/>
      <c r="L1397" s="94" t="s">
        <v>151</v>
      </c>
      <c r="M1397" s="94">
        <v>10</v>
      </c>
      <c r="N1397" s="95">
        <f t="shared" si="140"/>
        <v>0</v>
      </c>
      <c r="O1397" s="201">
        <f>IF(P1397&gt;0,VLOOKUP($D1397,'BBLM COMCHECK'!$A:$S,14,0),0)</f>
        <v>0</v>
      </c>
      <c r="P1397" s="202"/>
      <c r="Q1397" s="91">
        <f t="shared" si="141"/>
        <v>0</v>
      </c>
      <c r="R1397" s="201">
        <f>IF(S1397&gt;0,VLOOKUP($D1397,'BBLM COMCHECK'!$A:$S,15,0),0)</f>
        <v>0</v>
      </c>
      <c r="S1397" s="202"/>
      <c r="T1397" s="91">
        <f t="shared" si="142"/>
        <v>0</v>
      </c>
      <c r="U1397" s="201">
        <f>IF(V1397&gt;0,VLOOKUP($D1397,'BBLM COMCHECK'!$A:$Z,25,0),0)</f>
        <v>0</v>
      </c>
      <c r="V1397" s="202"/>
      <c r="W1397" s="91">
        <f t="shared" si="143"/>
        <v>0</v>
      </c>
      <c r="X1397" s="201">
        <f>IF(Y1397&gt;0,VLOOKUP($D1397,'BBLM COMCHECK'!$A:$Z,25,0),0)</f>
        <v>0</v>
      </c>
      <c r="Y1397" s="202"/>
      <c r="Z1397" s="91">
        <f t="shared" si="144"/>
        <v>0</v>
      </c>
      <c r="AA1397" s="203" t="str">
        <f>VLOOKUP(D1397,'BBLM COMCHECK'!$A:$I,9,0)</f>
        <v>order stop</v>
      </c>
      <c r="AB1397" s="204">
        <f>VLOOKUP(D1397,'BBLM COMCHECK'!$A:$L,12,0)</f>
        <v>7332</v>
      </c>
      <c r="AC1397" s="201">
        <f t="shared" si="145"/>
        <v>0</v>
      </c>
      <c r="AD1397" s="94"/>
      <c r="AE1397" s="201"/>
      <c r="AF1397" s="201"/>
      <c r="AG1397" s="201"/>
      <c r="AH1397" s="201"/>
      <c r="AI1397" s="94"/>
      <c r="AJ1397" s="94"/>
      <c r="AL1397" s="87" t="str">
        <f t="shared" si="146"/>
        <v>2026-01-15|06032|1005725000|0||0|1</v>
      </c>
      <c r="AP1397" s="198"/>
      <c r="BC1397" s="87"/>
      <c r="BD1397" s="89" t="s">
        <v>152</v>
      </c>
      <c r="BE1397" s="87"/>
    </row>
    <row r="1398" spans="1:57" ht="26.25" customHeight="1">
      <c r="A1398" s="87" t="s">
        <v>710</v>
      </c>
      <c r="B1398" s="87" t="s">
        <v>70</v>
      </c>
      <c r="C1398" s="87" t="s">
        <v>70</v>
      </c>
      <c r="D1398" s="92" t="s">
        <v>1969</v>
      </c>
      <c r="E1398" s="92" t="s">
        <v>72</v>
      </c>
      <c r="F1398" s="92" t="s">
        <v>782</v>
      </c>
      <c r="G1398" s="93" t="s">
        <v>133</v>
      </c>
      <c r="H1398" s="93">
        <v>21</v>
      </c>
      <c r="I1398" s="94" t="s">
        <v>24</v>
      </c>
      <c r="J1398" s="148" t="s">
        <v>154</v>
      </c>
      <c r="K1398" s="93" t="s">
        <v>155</v>
      </c>
      <c r="L1398" s="94" t="s">
        <v>156</v>
      </c>
      <c r="M1398" s="94">
        <v>10</v>
      </c>
      <c r="N1398" s="95">
        <f t="shared" si="140"/>
        <v>0</v>
      </c>
      <c r="O1398" s="201">
        <f>IF(P1398&gt;0,VLOOKUP($D1398,'BBLM COMCHECK'!$A:$S,14,0),0)</f>
        <v>0</v>
      </c>
      <c r="P1398" s="202"/>
      <c r="Q1398" s="91">
        <f t="shared" si="141"/>
        <v>0</v>
      </c>
      <c r="R1398" s="201">
        <f>IF(S1398&gt;0,VLOOKUP($D1398,'BBLM COMCHECK'!$A:$S,15,0),0)</f>
        <v>0</v>
      </c>
      <c r="S1398" s="202"/>
      <c r="T1398" s="91">
        <f t="shared" si="142"/>
        <v>0</v>
      </c>
      <c r="U1398" s="201">
        <f>IF(V1398&gt;0,VLOOKUP($D1398,'BBLM COMCHECK'!$A:$Z,25,0),0)</f>
        <v>0</v>
      </c>
      <c r="V1398" s="202"/>
      <c r="W1398" s="91">
        <f t="shared" si="143"/>
        <v>0</v>
      </c>
      <c r="X1398" s="201">
        <f>IF(Y1398&gt;0,VLOOKUP($D1398,'BBLM COMCHECK'!$A:$Z,25,0),0)</f>
        <v>0</v>
      </c>
      <c r="Y1398" s="202"/>
      <c r="Z1398" s="91">
        <f t="shared" si="144"/>
        <v>0</v>
      </c>
      <c r="AA1398" s="203" t="str">
        <f>VLOOKUP(D1398,'BBLM COMCHECK'!$A:$I,9,0)</f>
        <v>order stop</v>
      </c>
      <c r="AB1398" s="204">
        <f>VLOOKUP(D1398,'BBLM COMCHECK'!$A:$L,12,0)</f>
        <v>7891</v>
      </c>
      <c r="AC1398" s="201">
        <f t="shared" si="145"/>
        <v>0</v>
      </c>
      <c r="AD1398" s="94"/>
      <c r="AE1398" s="201"/>
      <c r="AF1398" s="201"/>
      <c r="AG1398" s="201"/>
      <c r="AH1398" s="201"/>
      <c r="AI1398" s="94"/>
      <c r="AJ1398" s="94"/>
      <c r="AK1398" s="87" t="s">
        <v>157</v>
      </c>
      <c r="AL1398" s="87" t="str">
        <f t="shared" si="146"/>
        <v>2026-01-15|06032|1005726000|0||0|1</v>
      </c>
      <c r="AP1398" s="198"/>
      <c r="AQ1398" s="198"/>
      <c r="AR1398" s="198"/>
      <c r="BC1398" s="87"/>
      <c r="BD1398" s="89" t="s">
        <v>158</v>
      </c>
      <c r="BE1398" s="87"/>
    </row>
    <row r="1399" spans="1:57" ht="26.25" customHeight="1">
      <c r="A1399" s="87" t="s">
        <v>711</v>
      </c>
      <c r="B1399" s="87" t="s">
        <v>70</v>
      </c>
      <c r="C1399" s="87" t="s">
        <v>70</v>
      </c>
      <c r="D1399" s="92" t="s">
        <v>1970</v>
      </c>
      <c r="E1399" s="92" t="s">
        <v>72</v>
      </c>
      <c r="F1399" s="92" t="s">
        <v>782</v>
      </c>
      <c r="G1399" s="93" t="s">
        <v>133</v>
      </c>
      <c r="H1399" s="93">
        <v>21</v>
      </c>
      <c r="I1399" s="94" t="s">
        <v>24</v>
      </c>
      <c r="J1399" s="148" t="s">
        <v>160</v>
      </c>
      <c r="K1399" s="93" t="s">
        <v>161</v>
      </c>
      <c r="L1399" s="94" t="s">
        <v>162</v>
      </c>
      <c r="M1399" s="94">
        <v>10</v>
      </c>
      <c r="N1399" s="95">
        <f t="shared" si="140"/>
        <v>0</v>
      </c>
      <c r="O1399" s="201">
        <f>IF(P1399&gt;0,VLOOKUP($D1399,'BBLM COMCHECK'!$A:$S,14,0),0)</f>
        <v>0</v>
      </c>
      <c r="P1399" s="202"/>
      <c r="Q1399" s="91">
        <f t="shared" si="141"/>
        <v>0</v>
      </c>
      <c r="R1399" s="201">
        <f>IF(S1399&gt;0,VLOOKUP($D1399,'BBLM COMCHECK'!$A:$S,15,0),0)</f>
        <v>0</v>
      </c>
      <c r="S1399" s="202"/>
      <c r="T1399" s="91">
        <f t="shared" si="142"/>
        <v>0</v>
      </c>
      <c r="U1399" s="201">
        <f>IF(V1399&gt;0,VLOOKUP($D1399,'BBLM COMCHECK'!$A:$Z,25,0),0)</f>
        <v>0</v>
      </c>
      <c r="V1399" s="202"/>
      <c r="W1399" s="91">
        <f t="shared" si="143"/>
        <v>0</v>
      </c>
      <c r="X1399" s="201">
        <f>IF(Y1399&gt;0,VLOOKUP($D1399,'BBLM COMCHECK'!$A:$Z,25,0),0)</f>
        <v>0</v>
      </c>
      <c r="Y1399" s="202"/>
      <c r="Z1399" s="91">
        <f t="shared" si="144"/>
        <v>0</v>
      </c>
      <c r="AA1399" s="203" t="str">
        <f>VLOOKUP(D1399,'BBLM COMCHECK'!$A:$I,9,0)</f>
        <v>normal</v>
      </c>
      <c r="AB1399" s="204">
        <f>VLOOKUP(D1399,'BBLM COMCHECK'!$A:$L,12,0)</f>
        <v>7369</v>
      </c>
      <c r="AC1399" s="201">
        <f t="shared" si="145"/>
        <v>0</v>
      </c>
      <c r="AD1399" s="94"/>
      <c r="AE1399" s="201"/>
      <c r="AF1399" s="201"/>
      <c r="AG1399" s="201"/>
      <c r="AH1399" s="201"/>
      <c r="AI1399" s="94"/>
      <c r="AJ1399" s="94"/>
      <c r="AK1399" s="87" t="s">
        <v>163</v>
      </c>
      <c r="AL1399" s="87" t="str">
        <f t="shared" si="146"/>
        <v>2026-01-15|06032|1015940000|0||0|1</v>
      </c>
      <c r="AP1399" s="198"/>
      <c r="AQ1399" s="198"/>
      <c r="AR1399" s="198"/>
      <c r="BC1399" s="87"/>
      <c r="BD1399" s="89" t="s">
        <v>164</v>
      </c>
      <c r="BE1399" s="87"/>
    </row>
    <row r="1400" spans="1:57" ht="26.25" customHeight="1">
      <c r="A1400" s="87" t="s">
        <v>712</v>
      </c>
      <c r="B1400" s="87" t="s">
        <v>70</v>
      </c>
      <c r="C1400" s="87" t="s">
        <v>70</v>
      </c>
      <c r="D1400" s="92" t="s">
        <v>1971</v>
      </c>
      <c r="E1400" s="92" t="s">
        <v>72</v>
      </c>
      <c r="F1400" s="92" t="s">
        <v>782</v>
      </c>
      <c r="G1400" s="93" t="s">
        <v>133</v>
      </c>
      <c r="H1400" s="93">
        <v>11</v>
      </c>
      <c r="I1400" s="94" t="s">
        <v>20</v>
      </c>
      <c r="J1400" s="148" t="s">
        <v>166</v>
      </c>
      <c r="K1400" s="93" t="s">
        <v>167</v>
      </c>
      <c r="L1400" s="94" t="s">
        <v>168</v>
      </c>
      <c r="M1400" s="94">
        <v>12</v>
      </c>
      <c r="N1400" s="95">
        <f t="shared" si="140"/>
        <v>0</v>
      </c>
      <c r="O1400" s="201">
        <f>IF(P1400&gt;0,VLOOKUP($D1400,'BBLM COMCHECK'!$A:$S,14,0),0)</f>
        <v>0</v>
      </c>
      <c r="P1400" s="202"/>
      <c r="Q1400" s="91">
        <f t="shared" si="141"/>
        <v>0</v>
      </c>
      <c r="R1400" s="201">
        <f>IF(S1400&gt;0,VLOOKUP($D1400,'BBLM COMCHECK'!$A:$S,15,0),0)</f>
        <v>0</v>
      </c>
      <c r="S1400" s="202"/>
      <c r="T1400" s="91">
        <f t="shared" si="142"/>
        <v>0</v>
      </c>
      <c r="U1400" s="201">
        <f>IF(V1400&gt;0,VLOOKUP($D1400,'BBLM COMCHECK'!$A:$Z,25,0),0)</f>
        <v>0</v>
      </c>
      <c r="V1400" s="202"/>
      <c r="W1400" s="91">
        <f t="shared" si="143"/>
        <v>0</v>
      </c>
      <c r="X1400" s="201">
        <f>IF(Y1400&gt;0,VLOOKUP($D1400,'BBLM COMCHECK'!$A:$Z,25,0),0)</f>
        <v>0</v>
      </c>
      <c r="Y1400" s="202"/>
      <c r="Z1400" s="91">
        <f t="shared" si="144"/>
        <v>0</v>
      </c>
      <c r="AA1400" s="203" t="str">
        <f>VLOOKUP(D1400,'BBLM COMCHECK'!$A:$I,9,0)</f>
        <v>normal</v>
      </c>
      <c r="AB1400" s="204">
        <f>VLOOKUP(D1400,'BBLM COMCHECK'!$A:$L,12,0)</f>
        <v>120</v>
      </c>
      <c r="AC1400" s="201">
        <f t="shared" si="145"/>
        <v>0</v>
      </c>
      <c r="AD1400" s="94"/>
      <c r="AE1400" s="201"/>
      <c r="AF1400" s="201"/>
      <c r="AG1400" s="201"/>
      <c r="AH1400" s="201"/>
      <c r="AI1400" s="94"/>
      <c r="AJ1400" s="94"/>
      <c r="AK1400" s="87" t="s">
        <v>169</v>
      </c>
      <c r="AL1400" s="87" t="str">
        <f t="shared" si="146"/>
        <v>2026-01-15|06032|1016172000|0||0|1</v>
      </c>
      <c r="AP1400" s="198"/>
      <c r="AQ1400" s="198"/>
      <c r="AR1400" s="198"/>
      <c r="BC1400" s="87"/>
      <c r="BD1400" s="89" t="s">
        <v>170</v>
      </c>
      <c r="BE1400" s="87"/>
    </row>
    <row r="1401" spans="1:57" ht="26.25" customHeight="1">
      <c r="A1401" s="87" t="s">
        <v>713</v>
      </c>
      <c r="B1401" s="87" t="s">
        <v>70</v>
      </c>
      <c r="C1401" s="87" t="s">
        <v>70</v>
      </c>
      <c r="D1401" s="92" t="s">
        <v>1972</v>
      </c>
      <c r="E1401" s="92" t="s">
        <v>72</v>
      </c>
      <c r="F1401" s="92" t="s">
        <v>782</v>
      </c>
      <c r="G1401" s="93" t="s">
        <v>133</v>
      </c>
      <c r="H1401" s="93">
        <v>27</v>
      </c>
      <c r="I1401" s="94" t="s">
        <v>27</v>
      </c>
      <c r="J1401" s="148" t="s">
        <v>172</v>
      </c>
      <c r="K1401" s="93" t="s">
        <v>173</v>
      </c>
      <c r="L1401" s="94" t="s">
        <v>174</v>
      </c>
      <c r="M1401" s="94">
        <v>24</v>
      </c>
      <c r="N1401" s="95">
        <f t="shared" si="140"/>
        <v>0</v>
      </c>
      <c r="O1401" s="201">
        <f>IF(P1401&gt;0,VLOOKUP($D1401,'BBLM COMCHECK'!$A:$S,14,0),0)</f>
        <v>0</v>
      </c>
      <c r="P1401" s="202"/>
      <c r="Q1401" s="91">
        <f t="shared" si="141"/>
        <v>0</v>
      </c>
      <c r="R1401" s="201">
        <f>IF(S1401&gt;0,VLOOKUP($D1401,'BBLM COMCHECK'!$A:$S,15,0),0)</f>
        <v>0</v>
      </c>
      <c r="S1401" s="202"/>
      <c r="T1401" s="91">
        <f t="shared" si="142"/>
        <v>0</v>
      </c>
      <c r="U1401" s="201">
        <f>IF(V1401&gt;0,VLOOKUP($D1401,'BBLM COMCHECK'!$A:$Z,25,0),0)</f>
        <v>0</v>
      </c>
      <c r="V1401" s="202"/>
      <c r="W1401" s="91">
        <f t="shared" si="143"/>
        <v>0</v>
      </c>
      <c r="X1401" s="201">
        <f>IF(Y1401&gt;0,VLOOKUP($D1401,'BBLM COMCHECK'!$A:$Z,25,0),0)</f>
        <v>0</v>
      </c>
      <c r="Y1401" s="202"/>
      <c r="Z1401" s="91">
        <f t="shared" si="144"/>
        <v>0</v>
      </c>
      <c r="AA1401" s="203" t="str">
        <f>VLOOKUP(D1401,'BBLM COMCHECK'!$A:$I,9,0)</f>
        <v>normal</v>
      </c>
      <c r="AB1401" s="204">
        <f>VLOOKUP(D1401,'BBLM COMCHECK'!$A:$L,12,0)</f>
        <v>937</v>
      </c>
      <c r="AC1401" s="201">
        <f t="shared" si="145"/>
        <v>0</v>
      </c>
      <c r="AD1401" s="94"/>
      <c r="AE1401" s="201"/>
      <c r="AF1401" s="201"/>
      <c r="AG1401" s="201"/>
      <c r="AH1401" s="201"/>
      <c r="AI1401" s="94"/>
      <c r="AJ1401" s="94"/>
      <c r="AK1401" s="87" t="s">
        <v>175</v>
      </c>
      <c r="AL1401" s="87" t="str">
        <f t="shared" si="146"/>
        <v>2026-01-15|06032|1017616000|0||0|1</v>
      </c>
      <c r="AP1401" s="198"/>
      <c r="AQ1401" s="198"/>
      <c r="AR1401" s="198"/>
      <c r="BC1401" s="87"/>
      <c r="BD1401" s="89" t="s">
        <v>176</v>
      </c>
      <c r="BE1401" s="87"/>
    </row>
    <row r="1402" spans="1:57" ht="26.25" customHeight="1">
      <c r="A1402" s="87" t="s">
        <v>714</v>
      </c>
      <c r="B1402" s="87" t="s">
        <v>70</v>
      </c>
      <c r="C1402" s="87" t="s">
        <v>70</v>
      </c>
      <c r="D1402" s="92" t="s">
        <v>1973</v>
      </c>
      <c r="E1402" s="92" t="s">
        <v>72</v>
      </c>
      <c r="F1402" s="93" t="s">
        <v>782</v>
      </c>
      <c r="G1402" s="93" t="s">
        <v>133</v>
      </c>
      <c r="H1402" s="93">
        <v>21</v>
      </c>
      <c r="I1402" s="94" t="s">
        <v>24</v>
      </c>
      <c r="J1402" s="148" t="s">
        <v>178</v>
      </c>
      <c r="K1402" s="94"/>
      <c r="L1402" s="94" t="s">
        <v>179</v>
      </c>
      <c r="M1402" s="94">
        <v>1</v>
      </c>
      <c r="N1402" s="95">
        <f t="shared" si="140"/>
        <v>0</v>
      </c>
      <c r="O1402" s="201">
        <f>IF(P1402&gt;0,VLOOKUP($D1402,'BBLM COMCHECK'!$A:$S,14,0),0)</f>
        <v>0</v>
      </c>
      <c r="P1402" s="202"/>
      <c r="Q1402" s="91">
        <f t="shared" si="141"/>
        <v>0</v>
      </c>
      <c r="R1402" s="201">
        <f>IF(S1402&gt;0,VLOOKUP($D1402,'BBLM COMCHECK'!$A:$S,15,0),0)</f>
        <v>0</v>
      </c>
      <c r="S1402" s="202"/>
      <c r="T1402" s="91">
        <f t="shared" si="142"/>
        <v>0</v>
      </c>
      <c r="U1402" s="201">
        <f>IF(V1402&gt;0,VLOOKUP($D1402,'BBLM COMCHECK'!$A:$Z,25,0),0)</f>
        <v>0</v>
      </c>
      <c r="V1402" s="202"/>
      <c r="W1402" s="91">
        <f t="shared" si="143"/>
        <v>0</v>
      </c>
      <c r="X1402" s="201">
        <f>IF(Y1402&gt;0,VLOOKUP($D1402,'BBLM COMCHECK'!$A:$Z,25,0),0)</f>
        <v>0</v>
      </c>
      <c r="Y1402" s="202"/>
      <c r="Z1402" s="91">
        <f t="shared" si="144"/>
        <v>0</v>
      </c>
      <c r="AA1402" s="203" t="str">
        <f>VLOOKUP(D1402,'BBLM COMCHECK'!$A:$I,9,0)</f>
        <v>order stop</v>
      </c>
      <c r="AB1402" s="204">
        <f>VLOOKUP(D1402,'BBLM COMCHECK'!$A:$L,12,0)</f>
        <v>429</v>
      </c>
      <c r="AC1402" s="201">
        <f t="shared" si="145"/>
        <v>0</v>
      </c>
      <c r="AD1402" s="94"/>
      <c r="AE1402" s="201"/>
      <c r="AF1402" s="201"/>
      <c r="AG1402" s="201"/>
      <c r="AH1402" s="201"/>
      <c r="AI1402" s="94"/>
      <c r="AJ1402" s="94"/>
      <c r="AL1402" s="87" t="str">
        <f t="shared" si="146"/>
        <v>2026-01-15|06032|1019929000|0||0|1</v>
      </c>
      <c r="AP1402" s="198"/>
      <c r="BC1402" s="87"/>
      <c r="BD1402" s="89" t="s">
        <v>180</v>
      </c>
      <c r="BE1402" s="87"/>
    </row>
    <row r="1403" spans="1:57" ht="26.25" customHeight="1">
      <c r="A1403" s="87" t="s">
        <v>715</v>
      </c>
      <c r="B1403" s="87" t="s">
        <v>70</v>
      </c>
      <c r="C1403" s="87" t="s">
        <v>70</v>
      </c>
      <c r="D1403" s="92" t="s">
        <v>1974</v>
      </c>
      <c r="E1403" s="92" t="s">
        <v>72</v>
      </c>
      <c r="F1403" s="92" t="s">
        <v>782</v>
      </c>
      <c r="G1403" s="93" t="s">
        <v>133</v>
      </c>
      <c r="H1403" s="93">
        <v>21</v>
      </c>
      <c r="I1403" s="94" t="s">
        <v>24</v>
      </c>
      <c r="J1403" s="148" t="s">
        <v>182</v>
      </c>
      <c r="K1403" s="93" t="s">
        <v>183</v>
      </c>
      <c r="L1403" s="94" t="s">
        <v>184</v>
      </c>
      <c r="M1403" s="94">
        <v>1</v>
      </c>
      <c r="N1403" s="95">
        <f t="shared" ref="N1403:N1461" si="147">VLOOKUP($A1403,$A$1:$Y$442,14,0)</f>
        <v>0</v>
      </c>
      <c r="O1403" s="201">
        <f>IF(P1403&gt;0,VLOOKUP($D1403,'BBLM COMCHECK'!$A:$S,14,0),0)</f>
        <v>0</v>
      </c>
      <c r="P1403" s="202"/>
      <c r="Q1403" s="91">
        <f t="shared" si="141"/>
        <v>0</v>
      </c>
      <c r="R1403" s="201">
        <f>IF(S1403&gt;0,VLOOKUP($D1403,'BBLM COMCHECK'!$A:$S,15,0),0)</f>
        <v>0</v>
      </c>
      <c r="S1403" s="202"/>
      <c r="T1403" s="91">
        <f t="shared" si="142"/>
        <v>0</v>
      </c>
      <c r="U1403" s="201">
        <f>IF(V1403&gt;0,VLOOKUP($D1403,'BBLM COMCHECK'!$A:$Z,25,0),0)</f>
        <v>0</v>
      </c>
      <c r="V1403" s="202"/>
      <c r="W1403" s="91">
        <f t="shared" si="143"/>
        <v>0</v>
      </c>
      <c r="X1403" s="201">
        <f>IF(Y1403&gt;0,VLOOKUP($D1403,'BBLM COMCHECK'!$A:$Z,25,0),0)</f>
        <v>0</v>
      </c>
      <c r="Y1403" s="202"/>
      <c r="Z1403" s="91">
        <f t="shared" si="144"/>
        <v>0</v>
      </c>
      <c r="AA1403" s="203" t="str">
        <f>VLOOKUP(D1403,'BBLM COMCHECK'!$A:$I,9,0)</f>
        <v>order stop</v>
      </c>
      <c r="AB1403" s="204">
        <f>VLOOKUP(D1403,'BBLM COMCHECK'!$A:$L,12,0)</f>
        <v>501</v>
      </c>
      <c r="AC1403" s="201">
        <f t="shared" si="145"/>
        <v>0</v>
      </c>
      <c r="AD1403" s="94"/>
      <c r="AE1403" s="201"/>
      <c r="AF1403" s="201"/>
      <c r="AG1403" s="201"/>
      <c r="AH1403" s="201"/>
      <c r="AI1403" s="94"/>
      <c r="AJ1403" s="94"/>
      <c r="AK1403" s="87" t="s">
        <v>185</v>
      </c>
      <c r="AL1403" s="87" t="str">
        <f t="shared" si="146"/>
        <v>2026-01-15|06032|1023234000|0||0|1</v>
      </c>
      <c r="AP1403" s="198"/>
      <c r="AQ1403" s="198"/>
      <c r="AR1403" s="198"/>
      <c r="BC1403" s="87"/>
      <c r="BD1403" s="89" t="s">
        <v>186</v>
      </c>
      <c r="BE1403" s="87"/>
    </row>
    <row r="1404" spans="1:57" ht="26.25" customHeight="1">
      <c r="A1404" s="87" t="s">
        <v>716</v>
      </c>
      <c r="B1404" s="87" t="s">
        <v>70</v>
      </c>
      <c r="C1404" s="87" t="s">
        <v>70</v>
      </c>
      <c r="D1404" s="92" t="s">
        <v>1975</v>
      </c>
      <c r="E1404" s="92" t="s">
        <v>72</v>
      </c>
      <c r="F1404" s="92" t="s">
        <v>782</v>
      </c>
      <c r="G1404" s="93" t="s">
        <v>133</v>
      </c>
      <c r="H1404" s="93">
        <v>27</v>
      </c>
      <c r="I1404" s="94" t="s">
        <v>27</v>
      </c>
      <c r="J1404" s="148" t="s">
        <v>188</v>
      </c>
      <c r="K1404" s="93" t="s">
        <v>189</v>
      </c>
      <c r="L1404" s="94" t="s">
        <v>190</v>
      </c>
      <c r="M1404" s="94">
        <v>1</v>
      </c>
      <c r="N1404" s="95">
        <f t="shared" si="147"/>
        <v>0</v>
      </c>
      <c r="O1404" s="201">
        <f>IF(P1404&gt;0,VLOOKUP($D1404,'BBLM COMCHECK'!$A:$S,14,0),0)</f>
        <v>0</v>
      </c>
      <c r="P1404" s="202"/>
      <c r="Q1404" s="91">
        <f t="shared" si="141"/>
        <v>0</v>
      </c>
      <c r="R1404" s="201">
        <f>IF(S1404&gt;0,VLOOKUP($D1404,'BBLM COMCHECK'!$A:$S,15,0),0)</f>
        <v>0</v>
      </c>
      <c r="S1404" s="202"/>
      <c r="T1404" s="91">
        <f t="shared" si="142"/>
        <v>0</v>
      </c>
      <c r="U1404" s="201">
        <f>IF(V1404&gt;0,VLOOKUP($D1404,'BBLM COMCHECK'!$A:$Z,25,0),0)</f>
        <v>0</v>
      </c>
      <c r="V1404" s="202"/>
      <c r="W1404" s="91">
        <f t="shared" si="143"/>
        <v>0</v>
      </c>
      <c r="X1404" s="201">
        <f>IF(Y1404&gt;0,VLOOKUP($D1404,'BBLM COMCHECK'!$A:$Z,25,0),0)</f>
        <v>0</v>
      </c>
      <c r="Y1404" s="202"/>
      <c r="Z1404" s="91">
        <f t="shared" si="144"/>
        <v>0</v>
      </c>
      <c r="AA1404" s="203" t="str">
        <f>VLOOKUP(D1404,'BBLM COMCHECK'!$A:$I,9,0)</f>
        <v>normal</v>
      </c>
      <c r="AB1404" s="204">
        <f>VLOOKUP(D1404,'BBLM COMCHECK'!$A:$L,12,0)</f>
        <v>128</v>
      </c>
      <c r="AC1404" s="201">
        <f t="shared" si="145"/>
        <v>0</v>
      </c>
      <c r="AD1404" s="94"/>
      <c r="AE1404" s="201"/>
      <c r="AF1404" s="201"/>
      <c r="AG1404" s="201"/>
      <c r="AH1404" s="201"/>
      <c r="AI1404" s="94"/>
      <c r="AJ1404" s="94"/>
      <c r="AK1404" s="87" t="s">
        <v>191</v>
      </c>
      <c r="AL1404" s="87" t="str">
        <f t="shared" si="146"/>
        <v>2026-01-15|06032|1025539000|0||0|1</v>
      </c>
      <c r="AP1404" s="198"/>
      <c r="AQ1404" s="198"/>
      <c r="AR1404" s="198"/>
      <c r="BC1404" s="87"/>
      <c r="BD1404" s="89" t="s">
        <v>192</v>
      </c>
      <c r="BE1404" s="87"/>
    </row>
    <row r="1405" spans="1:57" ht="26.25" customHeight="1">
      <c r="A1405" s="87" t="s">
        <v>773</v>
      </c>
      <c r="B1405" s="87" t="s">
        <v>70</v>
      </c>
      <c r="C1405" s="87" t="s">
        <v>70</v>
      </c>
      <c r="D1405" s="92" t="s">
        <v>1976</v>
      </c>
      <c r="E1405" s="92" t="s">
        <v>72</v>
      </c>
      <c r="F1405" s="92" t="s">
        <v>782</v>
      </c>
      <c r="G1405" s="93" t="s">
        <v>133</v>
      </c>
      <c r="H1405" s="93">
        <v>11</v>
      </c>
      <c r="I1405" s="94" t="s">
        <v>20</v>
      </c>
      <c r="J1405" s="148" t="s">
        <v>194</v>
      </c>
      <c r="K1405" s="93" t="s">
        <v>195</v>
      </c>
      <c r="L1405" s="94" t="s">
        <v>196</v>
      </c>
      <c r="M1405" s="94">
        <v>8</v>
      </c>
      <c r="N1405" s="95">
        <f t="shared" si="147"/>
        <v>0</v>
      </c>
      <c r="O1405" s="201">
        <f>IF(P1405&gt;0,VLOOKUP($D1405,'BBLM COMCHECK'!$A:$S,14,0),0)</f>
        <v>0</v>
      </c>
      <c r="P1405" s="202"/>
      <c r="Q1405" s="91">
        <f t="shared" si="141"/>
        <v>0</v>
      </c>
      <c r="R1405" s="201">
        <f>IF(S1405&gt;0,VLOOKUP($D1405,'BBLM COMCHECK'!$A:$S,15,0),0)</f>
        <v>0</v>
      </c>
      <c r="S1405" s="202"/>
      <c r="T1405" s="91">
        <f t="shared" si="142"/>
        <v>0</v>
      </c>
      <c r="U1405" s="201">
        <f>IF(V1405&gt;0,VLOOKUP($D1405,'BBLM COMCHECK'!$A:$Z,25,0),0)</f>
        <v>0</v>
      </c>
      <c r="V1405" s="202"/>
      <c r="W1405" s="91">
        <f t="shared" si="143"/>
        <v>0</v>
      </c>
      <c r="X1405" s="201">
        <f>IF(Y1405&gt;0,VLOOKUP($D1405,'BBLM COMCHECK'!$A:$Z,25,0),0)</f>
        <v>0</v>
      </c>
      <c r="Y1405" s="202"/>
      <c r="Z1405" s="91">
        <f t="shared" si="144"/>
        <v>0</v>
      </c>
      <c r="AA1405" s="203" t="str">
        <f>VLOOKUP(D1405,'BBLM COMCHECK'!$A:$I,9,0)</f>
        <v>normal</v>
      </c>
      <c r="AB1405" s="204">
        <f>VLOOKUP(D1405,'BBLM COMCHECK'!$A:$L,12,0)</f>
        <v>130</v>
      </c>
      <c r="AC1405" s="201">
        <f t="shared" si="145"/>
        <v>0</v>
      </c>
      <c r="AD1405" s="94"/>
      <c r="AE1405" s="201"/>
      <c r="AF1405" s="201"/>
      <c r="AG1405" s="201"/>
      <c r="AH1405" s="201"/>
      <c r="AI1405" s="94"/>
      <c r="AJ1405" s="94"/>
      <c r="AK1405" s="87" t="s">
        <v>197</v>
      </c>
      <c r="AL1405" s="87" t="str">
        <f t="shared" si="146"/>
        <v>2026-01-15|06032|1032759000|0||0|1</v>
      </c>
      <c r="AP1405" s="198"/>
      <c r="AQ1405" s="198"/>
      <c r="AR1405" s="198"/>
      <c r="BC1405" s="87"/>
      <c r="BD1405" s="89" t="s">
        <v>198</v>
      </c>
      <c r="BE1405" s="87"/>
    </row>
    <row r="1406" spans="1:57" ht="26.25" customHeight="1">
      <c r="A1406" s="87" t="s">
        <v>717</v>
      </c>
      <c r="B1406" s="87" t="s">
        <v>70</v>
      </c>
      <c r="C1406" s="87" t="s">
        <v>70</v>
      </c>
      <c r="D1406" s="92" t="s">
        <v>1977</v>
      </c>
      <c r="E1406" s="92" t="s">
        <v>72</v>
      </c>
      <c r="F1406" s="92" t="s">
        <v>782</v>
      </c>
      <c r="G1406" s="93" t="s">
        <v>133</v>
      </c>
      <c r="H1406" s="93">
        <v>21</v>
      </c>
      <c r="I1406" s="94" t="s">
        <v>24</v>
      </c>
      <c r="J1406" s="148" t="s">
        <v>200</v>
      </c>
      <c r="K1406" s="93" t="s">
        <v>201</v>
      </c>
      <c r="L1406" s="94" t="s">
        <v>202</v>
      </c>
      <c r="M1406" s="94">
        <v>20</v>
      </c>
      <c r="N1406" s="95">
        <f t="shared" si="147"/>
        <v>0</v>
      </c>
      <c r="O1406" s="201">
        <f>IF(P1406&gt;0,VLOOKUP($D1406,'BBLM COMCHECK'!$A:$S,14,0),0)</f>
        <v>0</v>
      </c>
      <c r="P1406" s="202"/>
      <c r="Q1406" s="91">
        <f t="shared" si="141"/>
        <v>0</v>
      </c>
      <c r="R1406" s="201">
        <f>IF(S1406&gt;0,VLOOKUP($D1406,'BBLM COMCHECK'!$A:$S,15,0),0)</f>
        <v>0</v>
      </c>
      <c r="S1406" s="202"/>
      <c r="T1406" s="91">
        <f t="shared" si="142"/>
        <v>0</v>
      </c>
      <c r="U1406" s="201">
        <f>IF(V1406&gt;0,VLOOKUP($D1406,'BBLM COMCHECK'!$A:$Z,25,0),0)</f>
        <v>0</v>
      </c>
      <c r="V1406" s="202"/>
      <c r="W1406" s="91">
        <f t="shared" si="143"/>
        <v>0</v>
      </c>
      <c r="X1406" s="201">
        <f>IF(Y1406&gt;0,VLOOKUP($D1406,'BBLM COMCHECK'!$A:$Z,25,0),0)</f>
        <v>0</v>
      </c>
      <c r="Y1406" s="202"/>
      <c r="Z1406" s="91">
        <f t="shared" si="144"/>
        <v>0</v>
      </c>
      <c r="AA1406" s="203" t="str">
        <f>VLOOKUP(D1406,'BBLM COMCHECK'!$A:$I,9,0)</f>
        <v>normal</v>
      </c>
      <c r="AB1406" s="204">
        <f>VLOOKUP(D1406,'BBLM COMCHECK'!$A:$L,12,0)</f>
        <v>30</v>
      </c>
      <c r="AC1406" s="201">
        <f t="shared" si="145"/>
        <v>0</v>
      </c>
      <c r="AD1406" s="94"/>
      <c r="AE1406" s="201"/>
      <c r="AF1406" s="201"/>
      <c r="AG1406" s="201"/>
      <c r="AH1406" s="201"/>
      <c r="AI1406" s="94"/>
      <c r="AJ1406" s="94"/>
      <c r="AK1406" s="87" t="s">
        <v>203</v>
      </c>
      <c r="AL1406" s="87" t="str">
        <f t="shared" si="146"/>
        <v>2026-01-15|06032|1035433000|0||0|1</v>
      </c>
      <c r="AP1406" s="198"/>
      <c r="AQ1406" s="198"/>
      <c r="AR1406" s="198"/>
      <c r="BC1406" s="87"/>
      <c r="BD1406" s="89" t="s">
        <v>204</v>
      </c>
      <c r="BE1406" s="87"/>
    </row>
    <row r="1407" spans="1:57" ht="26.25" customHeight="1">
      <c r="A1407" s="87" t="s">
        <v>718</v>
      </c>
      <c r="B1407" s="87" t="s">
        <v>70</v>
      </c>
      <c r="C1407" s="87" t="s">
        <v>70</v>
      </c>
      <c r="D1407" s="92" t="s">
        <v>1978</v>
      </c>
      <c r="E1407" s="92" t="s">
        <v>72</v>
      </c>
      <c r="F1407" s="92" t="s">
        <v>782</v>
      </c>
      <c r="G1407" s="93" t="s">
        <v>133</v>
      </c>
      <c r="H1407" s="93">
        <v>17</v>
      </c>
      <c r="I1407" s="94" t="s">
        <v>22</v>
      </c>
      <c r="J1407" s="148" t="s">
        <v>206</v>
      </c>
      <c r="K1407" s="93" t="s">
        <v>207</v>
      </c>
      <c r="L1407" s="94" t="s">
        <v>208</v>
      </c>
      <c r="M1407" s="94">
        <v>20</v>
      </c>
      <c r="N1407" s="95">
        <f t="shared" si="147"/>
        <v>0</v>
      </c>
      <c r="O1407" s="201">
        <f>IF(P1407&gt;0,VLOOKUP($D1407,'BBLM COMCHECK'!$A:$S,14,0),0)</f>
        <v>0</v>
      </c>
      <c r="P1407" s="202"/>
      <c r="Q1407" s="91">
        <f t="shared" si="141"/>
        <v>0</v>
      </c>
      <c r="R1407" s="201">
        <f>IF(S1407&gt;0,VLOOKUP($D1407,'BBLM COMCHECK'!$A:$S,15,0),0)</f>
        <v>0</v>
      </c>
      <c r="S1407" s="202"/>
      <c r="T1407" s="91">
        <f t="shared" si="142"/>
        <v>0</v>
      </c>
      <c r="U1407" s="201">
        <f>IF(V1407&gt;0,VLOOKUP($D1407,'BBLM COMCHECK'!$A:$Z,25,0),0)</f>
        <v>0</v>
      </c>
      <c r="V1407" s="202"/>
      <c r="W1407" s="91">
        <f t="shared" si="143"/>
        <v>0</v>
      </c>
      <c r="X1407" s="201">
        <f>IF(Y1407&gt;0,VLOOKUP($D1407,'BBLM COMCHECK'!$A:$Z,25,0),0)</f>
        <v>0</v>
      </c>
      <c r="Y1407" s="202"/>
      <c r="Z1407" s="91">
        <f t="shared" si="144"/>
        <v>0</v>
      </c>
      <c r="AA1407" s="203" t="str">
        <f>VLOOKUP(D1407,'BBLM COMCHECK'!$A:$I,9,0)</f>
        <v>order stop</v>
      </c>
      <c r="AB1407" s="204">
        <f>VLOOKUP(D1407,'BBLM COMCHECK'!$A:$L,12,0)</f>
        <v>2343</v>
      </c>
      <c r="AC1407" s="201">
        <f t="shared" si="145"/>
        <v>0</v>
      </c>
      <c r="AD1407" s="94"/>
      <c r="AE1407" s="201"/>
      <c r="AF1407" s="201"/>
      <c r="AG1407" s="201"/>
      <c r="AH1407" s="201"/>
      <c r="AI1407" s="94"/>
      <c r="AJ1407" s="94"/>
      <c r="AK1407" s="87" t="s">
        <v>209</v>
      </c>
      <c r="AL1407" s="87" t="str">
        <f t="shared" si="146"/>
        <v>2026-01-15|06032|1035633000|0||0|1</v>
      </c>
      <c r="AP1407" s="198"/>
      <c r="AQ1407" s="198"/>
      <c r="AR1407" s="198"/>
      <c r="BC1407" s="87"/>
      <c r="BD1407" s="89" t="s">
        <v>210</v>
      </c>
      <c r="BE1407" s="87"/>
    </row>
    <row r="1408" spans="1:57" ht="26.25" customHeight="1">
      <c r="A1408" s="87" t="s">
        <v>719</v>
      </c>
      <c r="B1408" s="87" t="s">
        <v>70</v>
      </c>
      <c r="C1408" s="87" t="s">
        <v>70</v>
      </c>
      <c r="D1408" s="92" t="s">
        <v>1979</v>
      </c>
      <c r="E1408" s="92" t="s">
        <v>72</v>
      </c>
      <c r="F1408" s="92" t="s">
        <v>782</v>
      </c>
      <c r="G1408" s="93" t="s">
        <v>133</v>
      </c>
      <c r="H1408" s="93">
        <v>17</v>
      </c>
      <c r="I1408" s="94" t="s">
        <v>22</v>
      </c>
      <c r="J1408" s="148" t="s">
        <v>212</v>
      </c>
      <c r="K1408" s="93" t="s">
        <v>213</v>
      </c>
      <c r="L1408" s="94" t="s">
        <v>214</v>
      </c>
      <c r="M1408" s="94">
        <v>20</v>
      </c>
      <c r="N1408" s="95">
        <f t="shared" si="147"/>
        <v>0</v>
      </c>
      <c r="O1408" s="201">
        <f>IF(P1408&gt;0,VLOOKUP($D1408,'BBLM COMCHECK'!$A:$S,14,0),0)</f>
        <v>0</v>
      </c>
      <c r="P1408" s="202"/>
      <c r="Q1408" s="91">
        <f t="shared" si="141"/>
        <v>0</v>
      </c>
      <c r="R1408" s="201">
        <f>IF(S1408&gt;0,VLOOKUP($D1408,'BBLM COMCHECK'!$A:$S,15,0),0)</f>
        <v>0</v>
      </c>
      <c r="S1408" s="202"/>
      <c r="T1408" s="91">
        <f t="shared" si="142"/>
        <v>0</v>
      </c>
      <c r="U1408" s="201">
        <f>IF(V1408&gt;0,VLOOKUP($D1408,'BBLM COMCHECK'!$A:$Z,25,0),0)</f>
        <v>0</v>
      </c>
      <c r="V1408" s="202"/>
      <c r="W1408" s="91">
        <f t="shared" si="143"/>
        <v>0</v>
      </c>
      <c r="X1408" s="201">
        <f>IF(Y1408&gt;0,VLOOKUP($D1408,'BBLM COMCHECK'!$A:$Z,25,0),0)</f>
        <v>0</v>
      </c>
      <c r="Y1408" s="202"/>
      <c r="Z1408" s="91">
        <f t="shared" si="144"/>
        <v>0</v>
      </c>
      <c r="AA1408" s="203" t="str">
        <f>VLOOKUP(D1408,'BBLM COMCHECK'!$A:$I,9,0)</f>
        <v>order stop</v>
      </c>
      <c r="AB1408" s="204">
        <f>VLOOKUP(D1408,'BBLM COMCHECK'!$A:$L,12,0)</f>
        <v>1037</v>
      </c>
      <c r="AC1408" s="201">
        <f t="shared" si="145"/>
        <v>0</v>
      </c>
      <c r="AD1408" s="94"/>
      <c r="AE1408" s="201"/>
      <c r="AF1408" s="201"/>
      <c r="AG1408" s="201"/>
      <c r="AH1408" s="201"/>
      <c r="AI1408" s="94"/>
      <c r="AJ1408" s="94"/>
      <c r="AK1408" s="87" t="s">
        <v>215</v>
      </c>
      <c r="AL1408" s="87" t="str">
        <f t="shared" si="146"/>
        <v>2026-01-15|06032|1035634000|0||0|1</v>
      </c>
      <c r="AP1408" s="198"/>
      <c r="AQ1408" s="198"/>
      <c r="AR1408" s="198"/>
      <c r="BC1408" s="87"/>
      <c r="BD1408" s="89" t="s">
        <v>216</v>
      </c>
      <c r="BE1408" s="87"/>
    </row>
    <row r="1409" spans="1:57" ht="26.25" customHeight="1">
      <c r="A1409" s="87" t="s">
        <v>720</v>
      </c>
      <c r="B1409" s="87" t="s">
        <v>70</v>
      </c>
      <c r="C1409" s="87" t="s">
        <v>70</v>
      </c>
      <c r="D1409" s="92" t="s">
        <v>1980</v>
      </c>
      <c r="E1409" s="92" t="s">
        <v>72</v>
      </c>
      <c r="F1409" s="92" t="s">
        <v>782</v>
      </c>
      <c r="G1409" s="93" t="s">
        <v>133</v>
      </c>
      <c r="H1409" s="93">
        <v>27</v>
      </c>
      <c r="I1409" s="94" t="s">
        <v>27</v>
      </c>
      <c r="J1409" s="148" t="s">
        <v>218</v>
      </c>
      <c r="K1409" s="93" t="s">
        <v>219</v>
      </c>
      <c r="L1409" s="94" t="s">
        <v>220</v>
      </c>
      <c r="M1409" s="94">
        <v>12</v>
      </c>
      <c r="N1409" s="95">
        <f t="shared" si="147"/>
        <v>0</v>
      </c>
      <c r="O1409" s="201">
        <f>IF(P1409&gt;0,VLOOKUP($D1409,'BBLM COMCHECK'!$A:$S,14,0),0)</f>
        <v>0</v>
      </c>
      <c r="P1409" s="202"/>
      <c r="Q1409" s="91">
        <f t="shared" si="141"/>
        <v>0</v>
      </c>
      <c r="R1409" s="201">
        <f>IF(S1409&gt;0,VLOOKUP($D1409,'BBLM COMCHECK'!$A:$S,15,0),0)</f>
        <v>0</v>
      </c>
      <c r="S1409" s="202"/>
      <c r="T1409" s="91">
        <f t="shared" si="142"/>
        <v>0</v>
      </c>
      <c r="U1409" s="201">
        <f>IF(V1409&gt;0,VLOOKUP($D1409,'BBLM COMCHECK'!$A:$Z,25,0),0)</f>
        <v>0</v>
      </c>
      <c r="V1409" s="202"/>
      <c r="W1409" s="91">
        <f t="shared" si="143"/>
        <v>0</v>
      </c>
      <c r="X1409" s="201">
        <f>IF(Y1409&gt;0,VLOOKUP($D1409,'BBLM COMCHECK'!$A:$Z,25,0),0)</f>
        <v>0</v>
      </c>
      <c r="Y1409" s="202"/>
      <c r="Z1409" s="91">
        <f t="shared" si="144"/>
        <v>0</v>
      </c>
      <c r="AA1409" s="203" t="str">
        <f>VLOOKUP(D1409,'BBLM COMCHECK'!$A:$I,9,0)</f>
        <v>normal</v>
      </c>
      <c r="AB1409" s="204">
        <f>VLOOKUP(D1409,'BBLM COMCHECK'!$A:$L,12,0)</f>
        <v>1558</v>
      </c>
      <c r="AC1409" s="201">
        <f t="shared" si="145"/>
        <v>0</v>
      </c>
      <c r="AD1409" s="94"/>
      <c r="AE1409" s="201"/>
      <c r="AF1409" s="201"/>
      <c r="AG1409" s="201"/>
      <c r="AH1409" s="201"/>
      <c r="AI1409" s="94"/>
      <c r="AJ1409" s="94"/>
      <c r="AK1409" s="87" t="s">
        <v>221</v>
      </c>
      <c r="AL1409" s="87" t="str">
        <f t="shared" si="146"/>
        <v>2026-01-15|06032|1038886000|0||0|1</v>
      </c>
      <c r="AP1409" s="198"/>
      <c r="AQ1409" s="198"/>
      <c r="AR1409" s="198"/>
      <c r="BC1409" s="87"/>
      <c r="BD1409" s="89" t="s">
        <v>222</v>
      </c>
      <c r="BE1409" s="87"/>
    </row>
    <row r="1410" spans="1:57" ht="26.25" customHeight="1">
      <c r="A1410" s="87" t="s">
        <v>776</v>
      </c>
      <c r="B1410" s="87" t="s">
        <v>70</v>
      </c>
      <c r="C1410" s="87" t="s">
        <v>70</v>
      </c>
      <c r="D1410" s="92" t="s">
        <v>1981</v>
      </c>
      <c r="E1410" s="92" t="s">
        <v>72</v>
      </c>
      <c r="F1410" s="92" t="s">
        <v>782</v>
      </c>
      <c r="G1410" s="93" t="s">
        <v>133</v>
      </c>
      <c r="H1410" s="93">
        <v>27</v>
      </c>
      <c r="I1410" s="94" t="s">
        <v>27</v>
      </c>
      <c r="J1410" s="148" t="s">
        <v>224</v>
      </c>
      <c r="K1410" s="93" t="s">
        <v>225</v>
      </c>
      <c r="L1410" s="94" t="s">
        <v>226</v>
      </c>
      <c r="M1410" s="94">
        <v>1</v>
      </c>
      <c r="N1410" s="95">
        <f t="shared" si="147"/>
        <v>0</v>
      </c>
      <c r="O1410" s="201">
        <f>IF(P1410&gt;0,VLOOKUP($D1410,'BBLM COMCHECK'!$A:$S,14,0),0)</f>
        <v>0</v>
      </c>
      <c r="P1410" s="202"/>
      <c r="Q1410" s="91">
        <f t="shared" si="141"/>
        <v>0</v>
      </c>
      <c r="R1410" s="201">
        <f>IF(S1410&gt;0,VLOOKUP($D1410,'BBLM COMCHECK'!$A:$S,15,0),0)</f>
        <v>0</v>
      </c>
      <c r="S1410" s="202"/>
      <c r="T1410" s="91">
        <f t="shared" si="142"/>
        <v>0</v>
      </c>
      <c r="U1410" s="201">
        <f>IF(V1410&gt;0,VLOOKUP($D1410,'BBLM COMCHECK'!$A:$Z,25,0),0)</f>
        <v>0</v>
      </c>
      <c r="V1410" s="202"/>
      <c r="W1410" s="91">
        <f t="shared" si="143"/>
        <v>0</v>
      </c>
      <c r="X1410" s="201">
        <f>IF(Y1410&gt;0,VLOOKUP($D1410,'BBLM COMCHECK'!$A:$Z,25,0),0)</f>
        <v>0</v>
      </c>
      <c r="Y1410" s="202"/>
      <c r="Z1410" s="91">
        <f t="shared" si="144"/>
        <v>0</v>
      </c>
      <c r="AA1410" s="203" t="str">
        <f>VLOOKUP(D1410,'BBLM COMCHECK'!$A:$I,9,0)</f>
        <v>order stop</v>
      </c>
      <c r="AB1410" s="204">
        <f>VLOOKUP(D1410,'BBLM COMCHECK'!$A:$L,12,0)</f>
        <v>5978</v>
      </c>
      <c r="AC1410" s="201">
        <f t="shared" si="145"/>
        <v>0</v>
      </c>
      <c r="AD1410" s="94"/>
      <c r="AE1410" s="201"/>
      <c r="AF1410" s="201"/>
      <c r="AG1410" s="201"/>
      <c r="AH1410" s="201"/>
      <c r="AI1410" s="94"/>
      <c r="AJ1410" s="94"/>
      <c r="AK1410" s="87" t="s">
        <v>227</v>
      </c>
      <c r="AL1410" s="87" t="str">
        <f t="shared" si="146"/>
        <v>2026-01-15|06032|1038932000|0||0|1</v>
      </c>
      <c r="AP1410" s="198"/>
      <c r="AQ1410" s="198"/>
      <c r="AR1410" s="198"/>
      <c r="BC1410" s="87"/>
      <c r="BD1410" s="89" t="s">
        <v>228</v>
      </c>
      <c r="BE1410" s="87"/>
    </row>
    <row r="1411" spans="1:57" ht="26.25" customHeight="1">
      <c r="A1411" s="87" t="s">
        <v>721</v>
      </c>
      <c r="B1411" s="87" t="s">
        <v>70</v>
      </c>
      <c r="C1411" s="87" t="s">
        <v>70</v>
      </c>
      <c r="D1411" s="92" t="s">
        <v>1982</v>
      </c>
      <c r="E1411" s="92" t="s">
        <v>72</v>
      </c>
      <c r="F1411" s="92" t="s">
        <v>782</v>
      </c>
      <c r="G1411" s="93" t="s">
        <v>133</v>
      </c>
      <c r="H1411" s="93">
        <v>26</v>
      </c>
      <c r="I1411" s="94" t="s">
        <v>25</v>
      </c>
      <c r="J1411" s="148" t="s">
        <v>230</v>
      </c>
      <c r="K1411" s="93" t="s">
        <v>231</v>
      </c>
      <c r="L1411" s="94" t="s">
        <v>232</v>
      </c>
      <c r="M1411" s="94">
        <v>12</v>
      </c>
      <c r="N1411" s="95">
        <f t="shared" si="147"/>
        <v>0</v>
      </c>
      <c r="O1411" s="201">
        <f>IF(P1411&gt;0,VLOOKUP($D1411,'BBLM COMCHECK'!$A:$S,14,0),0)</f>
        <v>0</v>
      </c>
      <c r="P1411" s="202"/>
      <c r="Q1411" s="91">
        <f t="shared" ref="Q1411:Q1474" si="148">IFERROR(O1411/P1411%,0)</f>
        <v>0</v>
      </c>
      <c r="R1411" s="201">
        <f>IF(S1411&gt;0,VLOOKUP($D1411,'BBLM COMCHECK'!$A:$S,15,0),0)</f>
        <v>0</v>
      </c>
      <c r="S1411" s="202"/>
      <c r="T1411" s="91">
        <f t="shared" ref="T1411:T1474" si="149">IFERROR(R1411/S1411%,0)</f>
        <v>0</v>
      </c>
      <c r="U1411" s="201">
        <f>IF(V1411&gt;0,VLOOKUP($D1411,'BBLM COMCHECK'!$A:$Z,25,0),0)</f>
        <v>0</v>
      </c>
      <c r="V1411" s="202"/>
      <c r="W1411" s="91">
        <f t="shared" ref="W1411:W1474" si="150">IFERROR(U1411/V1411%,0)</f>
        <v>0</v>
      </c>
      <c r="X1411" s="201">
        <f>IF(Y1411&gt;0,VLOOKUP($D1411,'BBLM COMCHECK'!$A:$Z,25,0),0)</f>
        <v>0</v>
      </c>
      <c r="Y1411" s="202"/>
      <c r="Z1411" s="91">
        <f t="shared" ref="Z1411:Z1474" si="151">IFERROR(X1411/Y1411%,0)</f>
        <v>0</v>
      </c>
      <c r="AA1411" s="203" t="str">
        <f>VLOOKUP(D1411,'BBLM COMCHECK'!$A:$I,9,0)</f>
        <v>order stop</v>
      </c>
      <c r="AB1411" s="204">
        <f>VLOOKUP(D1411,'BBLM COMCHECK'!$A:$L,12,0)</f>
        <v>5644</v>
      </c>
      <c r="AC1411" s="201">
        <f t="shared" ref="AC1411:AC1474" si="152">IF(AB1411&lt;4,1,0)</f>
        <v>0</v>
      </c>
      <c r="AD1411" s="94"/>
      <c r="AE1411" s="201"/>
      <c r="AF1411" s="201"/>
      <c r="AG1411" s="201"/>
      <c r="AH1411" s="201"/>
      <c r="AI1411" s="94"/>
      <c r="AJ1411" s="94"/>
      <c r="AK1411" s="87" t="s">
        <v>233</v>
      </c>
      <c r="AL1411" s="87" t="str">
        <f t="shared" ref="AL1411:AL1474" si="153">"2026-01-15|"&amp;E1411&amp;"|"&amp;J1411&amp;"|"&amp;X1411&amp;"|"&amp;Y1411&amp;"|"&amp;N1411&amp;"|"&amp;1</f>
        <v>2026-01-15|06032|1055785000|0||0|1</v>
      </c>
      <c r="AP1411" s="198"/>
      <c r="AQ1411" s="198"/>
      <c r="AR1411" s="198"/>
      <c r="BC1411" s="87"/>
      <c r="BD1411" s="89" t="s">
        <v>234</v>
      </c>
      <c r="BE1411" s="87"/>
    </row>
    <row r="1412" spans="1:57" ht="26.25" customHeight="1">
      <c r="A1412" s="87" t="s">
        <v>722</v>
      </c>
      <c r="B1412" s="87" t="s">
        <v>70</v>
      </c>
      <c r="C1412" s="87" t="s">
        <v>70</v>
      </c>
      <c r="D1412" s="92" t="s">
        <v>1983</v>
      </c>
      <c r="E1412" s="92" t="s">
        <v>72</v>
      </c>
      <c r="F1412" s="92" t="s">
        <v>782</v>
      </c>
      <c r="G1412" s="93" t="s">
        <v>133</v>
      </c>
      <c r="H1412" s="93">
        <v>27</v>
      </c>
      <c r="I1412" s="94" t="s">
        <v>27</v>
      </c>
      <c r="J1412" s="148" t="s">
        <v>236</v>
      </c>
      <c r="K1412" s="93" t="s">
        <v>237</v>
      </c>
      <c r="L1412" s="94" t="s">
        <v>238</v>
      </c>
      <c r="M1412" s="94">
        <v>12</v>
      </c>
      <c r="N1412" s="95">
        <f t="shared" si="147"/>
        <v>0</v>
      </c>
      <c r="O1412" s="201">
        <f>IF(P1412&gt;0,VLOOKUP($D1412,'BBLM COMCHECK'!$A:$S,14,0),0)</f>
        <v>0</v>
      </c>
      <c r="P1412" s="202"/>
      <c r="Q1412" s="91">
        <f t="shared" si="148"/>
        <v>0</v>
      </c>
      <c r="R1412" s="201">
        <f>IF(S1412&gt;0,VLOOKUP($D1412,'BBLM COMCHECK'!$A:$S,15,0),0)</f>
        <v>0</v>
      </c>
      <c r="S1412" s="202"/>
      <c r="T1412" s="91">
        <f t="shared" si="149"/>
        <v>0</v>
      </c>
      <c r="U1412" s="201">
        <f>IF(V1412&gt;0,VLOOKUP($D1412,'BBLM COMCHECK'!$A:$Z,25,0),0)</f>
        <v>0</v>
      </c>
      <c r="V1412" s="202"/>
      <c r="W1412" s="91">
        <f t="shared" si="150"/>
        <v>0</v>
      </c>
      <c r="X1412" s="201">
        <f>IF(Y1412&gt;0,VLOOKUP($D1412,'BBLM COMCHECK'!$A:$Z,25,0),0)</f>
        <v>0</v>
      </c>
      <c r="Y1412" s="202"/>
      <c r="Z1412" s="91">
        <f t="shared" si="151"/>
        <v>0</v>
      </c>
      <c r="AA1412" s="203" t="str">
        <f>VLOOKUP(D1412,'BBLM COMCHECK'!$A:$I,9,0)</f>
        <v>normal</v>
      </c>
      <c r="AB1412" s="204">
        <f>VLOOKUP(D1412,'BBLM COMCHECK'!$A:$L,12,0)</f>
        <v>1334</v>
      </c>
      <c r="AC1412" s="201">
        <f t="shared" si="152"/>
        <v>0</v>
      </c>
      <c r="AD1412" s="94"/>
      <c r="AE1412" s="201"/>
      <c r="AF1412" s="201"/>
      <c r="AG1412" s="201"/>
      <c r="AH1412" s="201"/>
      <c r="AI1412" s="94"/>
      <c r="AJ1412" s="94"/>
      <c r="AK1412" s="87" t="s">
        <v>239</v>
      </c>
      <c r="AL1412" s="87" t="str">
        <f t="shared" si="153"/>
        <v>2026-01-15|06032|1058499000|0||0|1</v>
      </c>
      <c r="AP1412" s="198"/>
      <c r="AQ1412" s="198"/>
      <c r="AR1412" s="198"/>
      <c r="BC1412" s="87"/>
      <c r="BD1412" s="89" t="s">
        <v>240</v>
      </c>
      <c r="BE1412" s="87"/>
    </row>
    <row r="1413" spans="1:57" ht="26.25" customHeight="1">
      <c r="A1413" s="87" t="s">
        <v>728</v>
      </c>
      <c r="B1413" s="87" t="s">
        <v>70</v>
      </c>
      <c r="C1413" s="87" t="s">
        <v>70</v>
      </c>
      <c r="D1413" s="92" t="s">
        <v>1984</v>
      </c>
      <c r="E1413" s="92" t="s">
        <v>72</v>
      </c>
      <c r="F1413" s="92" t="s">
        <v>782</v>
      </c>
      <c r="G1413" s="93" t="s">
        <v>133</v>
      </c>
      <c r="H1413" s="93">
        <v>11</v>
      </c>
      <c r="I1413" s="94" t="s">
        <v>20</v>
      </c>
      <c r="J1413" s="148" t="s">
        <v>242</v>
      </c>
      <c r="K1413" s="93" t="s">
        <v>243</v>
      </c>
      <c r="L1413" s="94" t="s">
        <v>244</v>
      </c>
      <c r="M1413" s="94">
        <v>16</v>
      </c>
      <c r="N1413" s="95">
        <f t="shared" si="147"/>
        <v>0</v>
      </c>
      <c r="O1413" s="201">
        <f>IF(P1413&gt;0,VLOOKUP($D1413,'BBLM COMCHECK'!$A:$S,14,0),0)</f>
        <v>0</v>
      </c>
      <c r="P1413" s="202"/>
      <c r="Q1413" s="91">
        <f t="shared" si="148"/>
        <v>0</v>
      </c>
      <c r="R1413" s="201">
        <f>IF(S1413&gt;0,VLOOKUP($D1413,'BBLM COMCHECK'!$A:$S,15,0),0)</f>
        <v>0</v>
      </c>
      <c r="S1413" s="202"/>
      <c r="T1413" s="91">
        <f t="shared" si="149"/>
        <v>0</v>
      </c>
      <c r="U1413" s="201">
        <f>IF(V1413&gt;0,VLOOKUP($D1413,'BBLM COMCHECK'!$A:$Z,25,0),0)</f>
        <v>0</v>
      </c>
      <c r="V1413" s="202"/>
      <c r="W1413" s="91">
        <f t="shared" si="150"/>
        <v>0</v>
      </c>
      <c r="X1413" s="201">
        <f>IF(Y1413&gt;0,VLOOKUP($D1413,'BBLM COMCHECK'!$A:$Z,25,0),0)</f>
        <v>0</v>
      </c>
      <c r="Y1413" s="202"/>
      <c r="Z1413" s="91">
        <f t="shared" si="151"/>
        <v>0</v>
      </c>
      <c r="AA1413" s="203" t="str">
        <f>VLOOKUP(D1413,'BBLM COMCHECK'!$A:$I,9,0)</f>
        <v>normal</v>
      </c>
      <c r="AB1413" s="204">
        <f>VLOOKUP(D1413,'BBLM COMCHECK'!$A:$L,12,0)</f>
        <v>186</v>
      </c>
      <c r="AC1413" s="201">
        <f t="shared" si="152"/>
        <v>0</v>
      </c>
      <c r="AD1413" s="94"/>
      <c r="AE1413" s="201"/>
      <c r="AF1413" s="201"/>
      <c r="AG1413" s="201"/>
      <c r="AH1413" s="201"/>
      <c r="AI1413" s="94"/>
      <c r="AJ1413" s="94"/>
      <c r="AK1413" s="87" t="s">
        <v>245</v>
      </c>
      <c r="AL1413" s="87" t="str">
        <f t="shared" si="153"/>
        <v>2026-01-15|06032|1064670000|0||0|1</v>
      </c>
      <c r="AP1413" s="198"/>
      <c r="AQ1413" s="198"/>
      <c r="AR1413" s="198"/>
      <c r="BC1413" s="87"/>
      <c r="BD1413" s="89" t="s">
        <v>246</v>
      </c>
      <c r="BE1413" s="87"/>
    </row>
    <row r="1414" spans="1:57" ht="26.25" customHeight="1">
      <c r="A1414" s="87" t="s">
        <v>729</v>
      </c>
      <c r="B1414" s="87" t="s">
        <v>70</v>
      </c>
      <c r="C1414" s="87" t="s">
        <v>70</v>
      </c>
      <c r="D1414" s="92" t="s">
        <v>1985</v>
      </c>
      <c r="E1414" s="92" t="s">
        <v>72</v>
      </c>
      <c r="F1414" s="92" t="s">
        <v>782</v>
      </c>
      <c r="G1414" s="93" t="s">
        <v>133</v>
      </c>
      <c r="H1414" s="93">
        <v>11</v>
      </c>
      <c r="I1414" s="94" t="s">
        <v>20</v>
      </c>
      <c r="J1414" s="148" t="s">
        <v>248</v>
      </c>
      <c r="K1414" s="93" t="s">
        <v>249</v>
      </c>
      <c r="L1414" s="94" t="s">
        <v>250</v>
      </c>
      <c r="M1414" s="94">
        <v>28</v>
      </c>
      <c r="N1414" s="95">
        <f t="shared" si="147"/>
        <v>0</v>
      </c>
      <c r="O1414" s="201">
        <f>IF(P1414&gt;0,VLOOKUP($D1414,'BBLM COMCHECK'!$A:$S,14,0),0)</f>
        <v>0</v>
      </c>
      <c r="P1414" s="202"/>
      <c r="Q1414" s="91">
        <f t="shared" si="148"/>
        <v>0</v>
      </c>
      <c r="R1414" s="201">
        <f>IF(S1414&gt;0,VLOOKUP($D1414,'BBLM COMCHECK'!$A:$S,15,0),0)</f>
        <v>0</v>
      </c>
      <c r="S1414" s="202"/>
      <c r="T1414" s="91">
        <f t="shared" si="149"/>
        <v>0</v>
      </c>
      <c r="U1414" s="201">
        <f>IF(V1414&gt;0,VLOOKUP($D1414,'BBLM COMCHECK'!$A:$Z,25,0),0)</f>
        <v>0</v>
      </c>
      <c r="V1414" s="202"/>
      <c r="W1414" s="91">
        <f t="shared" si="150"/>
        <v>0</v>
      </c>
      <c r="X1414" s="201">
        <f>IF(Y1414&gt;0,VLOOKUP($D1414,'BBLM COMCHECK'!$A:$Z,25,0),0)</f>
        <v>0</v>
      </c>
      <c r="Y1414" s="202"/>
      <c r="Z1414" s="91">
        <f t="shared" si="151"/>
        <v>0</v>
      </c>
      <c r="AA1414" s="203" t="str">
        <f>VLOOKUP(D1414,'BBLM COMCHECK'!$A:$I,9,0)</f>
        <v>normal</v>
      </c>
      <c r="AB1414" s="204">
        <f>VLOOKUP(D1414,'BBLM COMCHECK'!$A:$L,12,0)</f>
        <v>5910</v>
      </c>
      <c r="AC1414" s="201">
        <f t="shared" si="152"/>
        <v>0</v>
      </c>
      <c r="AD1414" s="94"/>
      <c r="AE1414" s="201"/>
      <c r="AF1414" s="201"/>
      <c r="AG1414" s="201"/>
      <c r="AH1414" s="201"/>
      <c r="AI1414" s="94"/>
      <c r="AJ1414" s="94"/>
      <c r="AK1414" s="87" t="s">
        <v>251</v>
      </c>
      <c r="AL1414" s="87" t="str">
        <f t="shared" si="153"/>
        <v>2026-01-15|06032|1064680000|0||0|1</v>
      </c>
      <c r="AP1414" s="198"/>
      <c r="AQ1414" s="198"/>
      <c r="AR1414" s="198"/>
      <c r="BC1414" s="87"/>
      <c r="BD1414" s="89" t="s">
        <v>252</v>
      </c>
      <c r="BE1414" s="87"/>
    </row>
    <row r="1415" spans="1:57" ht="26.25" customHeight="1">
      <c r="A1415" s="87" t="s">
        <v>730</v>
      </c>
      <c r="B1415" s="87" t="s">
        <v>70</v>
      </c>
      <c r="C1415" s="87" t="s">
        <v>70</v>
      </c>
      <c r="D1415" s="92" t="s">
        <v>1986</v>
      </c>
      <c r="E1415" s="92" t="s">
        <v>72</v>
      </c>
      <c r="F1415" s="92" t="s">
        <v>782</v>
      </c>
      <c r="G1415" s="93" t="s">
        <v>133</v>
      </c>
      <c r="H1415" s="93">
        <v>21</v>
      </c>
      <c r="I1415" s="94" t="s">
        <v>24</v>
      </c>
      <c r="J1415" s="148" t="s">
        <v>254</v>
      </c>
      <c r="K1415" s="93" t="s">
        <v>255</v>
      </c>
      <c r="L1415" s="94" t="s">
        <v>256</v>
      </c>
      <c r="M1415" s="94">
        <v>60</v>
      </c>
      <c r="N1415" s="95">
        <f t="shared" si="147"/>
        <v>0</v>
      </c>
      <c r="O1415" s="201">
        <f>IF(P1415&gt;0,VLOOKUP($D1415,'BBLM COMCHECK'!$A:$S,14,0),0)</f>
        <v>0</v>
      </c>
      <c r="P1415" s="202"/>
      <c r="Q1415" s="91">
        <f t="shared" si="148"/>
        <v>0</v>
      </c>
      <c r="R1415" s="201">
        <f>IF(S1415&gt;0,VLOOKUP($D1415,'BBLM COMCHECK'!$A:$S,15,0),0)</f>
        <v>0</v>
      </c>
      <c r="S1415" s="202"/>
      <c r="T1415" s="91">
        <f t="shared" si="149"/>
        <v>0</v>
      </c>
      <c r="U1415" s="201">
        <f>IF(V1415&gt;0,VLOOKUP($D1415,'BBLM COMCHECK'!$A:$Z,25,0),0)</f>
        <v>0</v>
      </c>
      <c r="V1415" s="202"/>
      <c r="W1415" s="91">
        <f t="shared" si="150"/>
        <v>0</v>
      </c>
      <c r="X1415" s="201">
        <f>IF(Y1415&gt;0,VLOOKUP($D1415,'BBLM COMCHECK'!$A:$Z,25,0),0)</f>
        <v>0</v>
      </c>
      <c r="Y1415" s="202"/>
      <c r="Z1415" s="91">
        <f t="shared" si="151"/>
        <v>0</v>
      </c>
      <c r="AA1415" s="203" t="str">
        <f>VLOOKUP(D1415,'BBLM COMCHECK'!$A:$I,9,0)</f>
        <v>order stop</v>
      </c>
      <c r="AB1415" s="204">
        <f>VLOOKUP(D1415,'BBLM COMCHECK'!$A:$L,12,0)</f>
        <v>34758</v>
      </c>
      <c r="AC1415" s="201">
        <f t="shared" si="152"/>
        <v>0</v>
      </c>
      <c r="AD1415" s="94"/>
      <c r="AE1415" s="201"/>
      <c r="AF1415" s="201"/>
      <c r="AG1415" s="201"/>
      <c r="AH1415" s="201"/>
      <c r="AI1415" s="94"/>
      <c r="AJ1415" s="94"/>
      <c r="AK1415" s="87" t="s">
        <v>257</v>
      </c>
      <c r="AL1415" s="87" t="str">
        <f t="shared" si="153"/>
        <v>2026-01-15|06032|1070906000|0||0|1</v>
      </c>
      <c r="AP1415" s="198"/>
      <c r="AQ1415" s="198"/>
      <c r="AR1415" s="198"/>
      <c r="BC1415" s="87"/>
      <c r="BD1415" s="89" t="s">
        <v>258</v>
      </c>
      <c r="BE1415" s="87"/>
    </row>
    <row r="1416" spans="1:57" ht="26.25" customHeight="1">
      <c r="A1416" s="87" t="s">
        <v>731</v>
      </c>
      <c r="B1416" s="87" t="s">
        <v>70</v>
      </c>
      <c r="C1416" s="87" t="s">
        <v>70</v>
      </c>
      <c r="D1416" s="92" t="s">
        <v>1987</v>
      </c>
      <c r="E1416" s="92" t="s">
        <v>72</v>
      </c>
      <c r="F1416" s="92" t="s">
        <v>782</v>
      </c>
      <c r="G1416" s="93" t="s">
        <v>133</v>
      </c>
      <c r="H1416" s="93">
        <v>11</v>
      </c>
      <c r="I1416" s="94" t="s">
        <v>20</v>
      </c>
      <c r="J1416" s="148" t="s">
        <v>260</v>
      </c>
      <c r="K1416" s="93" t="s">
        <v>261</v>
      </c>
      <c r="L1416" s="94" t="s">
        <v>262</v>
      </c>
      <c r="M1416" s="94">
        <v>12</v>
      </c>
      <c r="N1416" s="95">
        <f t="shared" si="147"/>
        <v>0</v>
      </c>
      <c r="O1416" s="201">
        <f>IF(P1416&gt;0,VLOOKUP($D1416,'BBLM COMCHECK'!$A:$S,14,0),0)</f>
        <v>0</v>
      </c>
      <c r="P1416" s="202"/>
      <c r="Q1416" s="91">
        <f t="shared" si="148"/>
        <v>0</v>
      </c>
      <c r="R1416" s="201">
        <f>IF(S1416&gt;0,VLOOKUP($D1416,'BBLM COMCHECK'!$A:$S,15,0),0)</f>
        <v>0</v>
      </c>
      <c r="S1416" s="202"/>
      <c r="T1416" s="91">
        <f t="shared" si="149"/>
        <v>0</v>
      </c>
      <c r="U1416" s="201">
        <f>IF(V1416&gt;0,VLOOKUP($D1416,'BBLM COMCHECK'!$A:$Z,25,0),0)</f>
        <v>0</v>
      </c>
      <c r="V1416" s="202"/>
      <c r="W1416" s="91">
        <f t="shared" si="150"/>
        <v>0</v>
      </c>
      <c r="X1416" s="201">
        <f>IF(Y1416&gt;0,VLOOKUP($D1416,'BBLM COMCHECK'!$A:$Z,25,0),0)</f>
        <v>0</v>
      </c>
      <c r="Y1416" s="202"/>
      <c r="Z1416" s="91">
        <f t="shared" si="151"/>
        <v>0</v>
      </c>
      <c r="AA1416" s="203" t="str">
        <f>VLOOKUP(D1416,'BBLM COMCHECK'!$A:$I,9,0)</f>
        <v>normal</v>
      </c>
      <c r="AB1416" s="204">
        <f>VLOOKUP(D1416,'BBLM COMCHECK'!$A:$L,12,0)</f>
        <v>256</v>
      </c>
      <c r="AC1416" s="201">
        <f t="shared" si="152"/>
        <v>0</v>
      </c>
      <c r="AD1416" s="94"/>
      <c r="AE1416" s="201"/>
      <c r="AF1416" s="201"/>
      <c r="AG1416" s="201"/>
      <c r="AH1416" s="201"/>
      <c r="AI1416" s="94"/>
      <c r="AJ1416" s="94"/>
      <c r="AK1416" s="87" t="s">
        <v>263</v>
      </c>
      <c r="AL1416" s="87" t="str">
        <f t="shared" si="153"/>
        <v>2026-01-15|06032|1071008000|0||0|1</v>
      </c>
      <c r="AP1416" s="198"/>
      <c r="AQ1416" s="198"/>
      <c r="AR1416" s="198"/>
      <c r="BC1416" s="87"/>
      <c r="BD1416" s="89" t="s">
        <v>264</v>
      </c>
      <c r="BE1416" s="87"/>
    </row>
    <row r="1417" spans="1:57" ht="26.25" customHeight="1">
      <c r="A1417" s="87" t="s">
        <v>732</v>
      </c>
      <c r="B1417" s="87" t="s">
        <v>70</v>
      </c>
      <c r="C1417" s="87" t="s">
        <v>70</v>
      </c>
      <c r="D1417" s="92" t="s">
        <v>1988</v>
      </c>
      <c r="E1417" s="92" t="s">
        <v>72</v>
      </c>
      <c r="F1417" s="92" t="s">
        <v>782</v>
      </c>
      <c r="G1417" s="93" t="s">
        <v>133</v>
      </c>
      <c r="H1417" s="93">
        <v>11</v>
      </c>
      <c r="I1417" s="94" t="s">
        <v>20</v>
      </c>
      <c r="J1417" s="148" t="s">
        <v>266</v>
      </c>
      <c r="K1417" s="93" t="s">
        <v>267</v>
      </c>
      <c r="L1417" s="94" t="s">
        <v>268</v>
      </c>
      <c r="M1417" s="94">
        <v>9</v>
      </c>
      <c r="N1417" s="95">
        <f t="shared" si="147"/>
        <v>0</v>
      </c>
      <c r="O1417" s="201">
        <f>IF(P1417&gt;0,VLOOKUP($D1417,'BBLM COMCHECK'!$A:$S,14,0),0)</f>
        <v>0</v>
      </c>
      <c r="P1417" s="202"/>
      <c r="Q1417" s="91">
        <f t="shared" si="148"/>
        <v>0</v>
      </c>
      <c r="R1417" s="201">
        <f>IF(S1417&gt;0,VLOOKUP($D1417,'BBLM COMCHECK'!$A:$S,15,0),0)</f>
        <v>0</v>
      </c>
      <c r="S1417" s="202"/>
      <c r="T1417" s="91">
        <f t="shared" si="149"/>
        <v>0</v>
      </c>
      <c r="U1417" s="201">
        <f>IF(V1417&gt;0,VLOOKUP($D1417,'BBLM COMCHECK'!$A:$Z,25,0),0)</f>
        <v>0</v>
      </c>
      <c r="V1417" s="202"/>
      <c r="W1417" s="91">
        <f t="shared" si="150"/>
        <v>0</v>
      </c>
      <c r="X1417" s="201">
        <f>IF(Y1417&gt;0,VLOOKUP($D1417,'BBLM COMCHECK'!$A:$Z,25,0),0)</f>
        <v>0</v>
      </c>
      <c r="Y1417" s="202"/>
      <c r="Z1417" s="91">
        <f t="shared" si="151"/>
        <v>0</v>
      </c>
      <c r="AA1417" s="203" t="str">
        <f>VLOOKUP(D1417,'BBLM COMCHECK'!$A:$I,9,0)</f>
        <v>normal</v>
      </c>
      <c r="AB1417" s="204">
        <f>VLOOKUP(D1417,'BBLM COMCHECK'!$A:$L,12,0)</f>
        <v>0</v>
      </c>
      <c r="AC1417" s="201">
        <f t="shared" si="152"/>
        <v>1</v>
      </c>
      <c r="AD1417" s="94"/>
      <c r="AE1417" s="201"/>
      <c r="AF1417" s="201"/>
      <c r="AG1417" s="201"/>
      <c r="AH1417" s="201"/>
      <c r="AI1417" s="94"/>
      <c r="AJ1417" s="94"/>
      <c r="AK1417" s="87" t="s">
        <v>269</v>
      </c>
      <c r="AL1417" s="87" t="str">
        <f t="shared" si="153"/>
        <v>2026-01-15|06032|1071606000|0||0|1</v>
      </c>
      <c r="AP1417" s="198"/>
      <c r="AQ1417" s="198"/>
      <c r="AR1417" s="198"/>
      <c r="BC1417" s="87"/>
      <c r="BD1417" s="89" t="s">
        <v>270</v>
      </c>
      <c r="BE1417" s="87"/>
    </row>
    <row r="1418" spans="1:57" ht="26.25" customHeight="1">
      <c r="A1418" s="87" t="s">
        <v>733</v>
      </c>
      <c r="B1418" s="87" t="s">
        <v>70</v>
      </c>
      <c r="C1418" s="87" t="s">
        <v>70</v>
      </c>
      <c r="D1418" s="92" t="s">
        <v>1989</v>
      </c>
      <c r="E1418" s="92" t="s">
        <v>72</v>
      </c>
      <c r="F1418" s="92" t="s">
        <v>782</v>
      </c>
      <c r="G1418" s="93" t="s">
        <v>133</v>
      </c>
      <c r="H1418" s="93">
        <v>11</v>
      </c>
      <c r="I1418" s="94" t="s">
        <v>20</v>
      </c>
      <c r="J1418" s="148" t="s">
        <v>272</v>
      </c>
      <c r="K1418" s="93" t="s">
        <v>273</v>
      </c>
      <c r="L1418" s="94" t="s">
        <v>274</v>
      </c>
      <c r="M1418" s="94">
        <v>24</v>
      </c>
      <c r="N1418" s="95">
        <f t="shared" si="147"/>
        <v>0</v>
      </c>
      <c r="O1418" s="201">
        <f>IF(P1418&gt;0,VLOOKUP($D1418,'BBLM COMCHECK'!$A:$S,14,0),0)</f>
        <v>0</v>
      </c>
      <c r="P1418" s="202"/>
      <c r="Q1418" s="91">
        <f t="shared" si="148"/>
        <v>0</v>
      </c>
      <c r="R1418" s="201">
        <f>IF(S1418&gt;0,VLOOKUP($D1418,'BBLM COMCHECK'!$A:$S,15,0),0)</f>
        <v>0</v>
      </c>
      <c r="S1418" s="202"/>
      <c r="T1418" s="91">
        <f t="shared" si="149"/>
        <v>0</v>
      </c>
      <c r="U1418" s="201">
        <f>IF(V1418&gt;0,VLOOKUP($D1418,'BBLM COMCHECK'!$A:$Z,25,0),0)</f>
        <v>0</v>
      </c>
      <c r="V1418" s="202"/>
      <c r="W1418" s="91">
        <f t="shared" si="150"/>
        <v>0</v>
      </c>
      <c r="X1418" s="201">
        <f>IF(Y1418&gt;0,VLOOKUP($D1418,'BBLM COMCHECK'!$A:$Z,25,0),0)</f>
        <v>0</v>
      </c>
      <c r="Y1418" s="202"/>
      <c r="Z1418" s="91">
        <f t="shared" si="151"/>
        <v>0</v>
      </c>
      <c r="AA1418" s="203" t="str">
        <f>VLOOKUP(D1418,'BBLM COMCHECK'!$A:$I,9,0)</f>
        <v>normal</v>
      </c>
      <c r="AB1418" s="204">
        <f>VLOOKUP(D1418,'BBLM COMCHECK'!$A:$L,12,0)</f>
        <v>0</v>
      </c>
      <c r="AC1418" s="201">
        <f t="shared" si="152"/>
        <v>1</v>
      </c>
      <c r="AD1418" s="94"/>
      <c r="AE1418" s="201"/>
      <c r="AF1418" s="201"/>
      <c r="AG1418" s="201"/>
      <c r="AH1418" s="201"/>
      <c r="AI1418" s="94"/>
      <c r="AJ1418" s="94"/>
      <c r="AK1418" s="87" t="s">
        <v>275</v>
      </c>
      <c r="AL1418" s="87" t="str">
        <f t="shared" si="153"/>
        <v>2026-01-15|06032|1072194000|0||0|1</v>
      </c>
      <c r="AP1418" s="198"/>
      <c r="AQ1418" s="198"/>
      <c r="AR1418" s="198"/>
      <c r="BC1418" s="87"/>
      <c r="BD1418" s="89" t="s">
        <v>276</v>
      </c>
      <c r="BE1418" s="87"/>
    </row>
    <row r="1419" spans="1:57" ht="26.25" customHeight="1">
      <c r="A1419" s="87" t="s">
        <v>734</v>
      </c>
      <c r="B1419" s="87" t="s">
        <v>70</v>
      </c>
      <c r="C1419" s="87" t="s">
        <v>70</v>
      </c>
      <c r="D1419" s="92" t="s">
        <v>1990</v>
      </c>
      <c r="E1419" s="92" t="s">
        <v>72</v>
      </c>
      <c r="F1419" s="92" t="s">
        <v>782</v>
      </c>
      <c r="G1419" s="93" t="s">
        <v>133</v>
      </c>
      <c r="H1419" s="93">
        <v>26</v>
      </c>
      <c r="I1419" s="94" t="s">
        <v>25</v>
      </c>
      <c r="J1419" s="148" t="s">
        <v>278</v>
      </c>
      <c r="K1419" s="93" t="s">
        <v>279</v>
      </c>
      <c r="L1419" s="94" t="s">
        <v>280</v>
      </c>
      <c r="M1419" s="94">
        <v>20</v>
      </c>
      <c r="N1419" s="95">
        <f t="shared" si="147"/>
        <v>0</v>
      </c>
      <c r="O1419" s="201">
        <f>IF(P1419&gt;0,VLOOKUP($D1419,'BBLM COMCHECK'!$A:$S,14,0),0)</f>
        <v>0</v>
      </c>
      <c r="P1419" s="202"/>
      <c r="Q1419" s="91">
        <f t="shared" si="148"/>
        <v>0</v>
      </c>
      <c r="R1419" s="201">
        <f>IF(S1419&gt;0,VLOOKUP($D1419,'BBLM COMCHECK'!$A:$S,15,0),0)</f>
        <v>0</v>
      </c>
      <c r="S1419" s="202"/>
      <c r="T1419" s="91">
        <f t="shared" si="149"/>
        <v>0</v>
      </c>
      <c r="U1419" s="201">
        <f>IF(V1419&gt;0,VLOOKUP($D1419,'BBLM COMCHECK'!$A:$Z,25,0),0)</f>
        <v>0</v>
      </c>
      <c r="V1419" s="202"/>
      <c r="W1419" s="91">
        <f t="shared" si="150"/>
        <v>0</v>
      </c>
      <c r="X1419" s="201">
        <f>IF(Y1419&gt;0,VLOOKUP($D1419,'BBLM COMCHECK'!$A:$Z,25,0),0)</f>
        <v>0</v>
      </c>
      <c r="Y1419" s="202"/>
      <c r="Z1419" s="91">
        <f t="shared" si="151"/>
        <v>0</v>
      </c>
      <c r="AA1419" s="203" t="str">
        <f>VLOOKUP(D1419,'BBLM COMCHECK'!$A:$I,9,0)</f>
        <v>normal</v>
      </c>
      <c r="AB1419" s="204">
        <f>VLOOKUP(D1419,'BBLM COMCHECK'!$A:$L,12,0)</f>
        <v>101</v>
      </c>
      <c r="AC1419" s="201">
        <f t="shared" si="152"/>
        <v>0</v>
      </c>
      <c r="AD1419" s="94"/>
      <c r="AE1419" s="201"/>
      <c r="AF1419" s="201"/>
      <c r="AG1419" s="201"/>
      <c r="AH1419" s="201"/>
      <c r="AI1419" s="94"/>
      <c r="AJ1419" s="94"/>
      <c r="AK1419" s="87" t="s">
        <v>281</v>
      </c>
      <c r="AL1419" s="87" t="str">
        <f t="shared" si="153"/>
        <v>2026-01-15|06032|1074674000|0||0|1</v>
      </c>
      <c r="AP1419" s="198"/>
      <c r="AQ1419" s="198"/>
      <c r="AR1419" s="198"/>
      <c r="BC1419" s="87"/>
      <c r="BD1419" s="89" t="s">
        <v>282</v>
      </c>
      <c r="BE1419" s="87"/>
    </row>
    <row r="1420" spans="1:57" ht="26.25" customHeight="1">
      <c r="A1420" s="87" t="s">
        <v>735</v>
      </c>
      <c r="B1420" s="87" t="s">
        <v>70</v>
      </c>
      <c r="C1420" s="87" t="s">
        <v>70</v>
      </c>
      <c r="D1420" s="92" t="s">
        <v>1991</v>
      </c>
      <c r="E1420" s="92" t="s">
        <v>72</v>
      </c>
      <c r="F1420" s="92" t="s">
        <v>782</v>
      </c>
      <c r="G1420" s="93" t="s">
        <v>133</v>
      </c>
      <c r="H1420" s="93">
        <v>26</v>
      </c>
      <c r="I1420" s="94" t="s">
        <v>25</v>
      </c>
      <c r="J1420" s="148" t="s">
        <v>284</v>
      </c>
      <c r="K1420" s="93" t="s">
        <v>285</v>
      </c>
      <c r="L1420" s="94" t="s">
        <v>286</v>
      </c>
      <c r="M1420" s="94">
        <v>50</v>
      </c>
      <c r="N1420" s="95">
        <f t="shared" si="147"/>
        <v>0</v>
      </c>
      <c r="O1420" s="201">
        <f>IF(P1420&gt;0,VLOOKUP($D1420,'BBLM COMCHECK'!$A:$S,14,0),0)</f>
        <v>0</v>
      </c>
      <c r="P1420" s="202"/>
      <c r="Q1420" s="91">
        <f t="shared" si="148"/>
        <v>0</v>
      </c>
      <c r="R1420" s="201">
        <f>IF(S1420&gt;0,VLOOKUP($D1420,'BBLM COMCHECK'!$A:$S,15,0),0)</f>
        <v>0</v>
      </c>
      <c r="S1420" s="202"/>
      <c r="T1420" s="91">
        <f t="shared" si="149"/>
        <v>0</v>
      </c>
      <c r="U1420" s="201">
        <f>IF(V1420&gt;0,VLOOKUP($D1420,'BBLM COMCHECK'!$A:$Z,25,0),0)</f>
        <v>0</v>
      </c>
      <c r="V1420" s="202"/>
      <c r="W1420" s="91">
        <f t="shared" si="150"/>
        <v>0</v>
      </c>
      <c r="X1420" s="201">
        <f>IF(Y1420&gt;0,VLOOKUP($D1420,'BBLM COMCHECK'!$A:$Z,25,0),0)</f>
        <v>0</v>
      </c>
      <c r="Y1420" s="202"/>
      <c r="Z1420" s="91">
        <f t="shared" si="151"/>
        <v>0</v>
      </c>
      <c r="AA1420" s="203" t="str">
        <f>VLOOKUP(D1420,'BBLM COMCHECK'!$A:$I,9,0)</f>
        <v>normal</v>
      </c>
      <c r="AB1420" s="204">
        <f>VLOOKUP(D1420,'BBLM COMCHECK'!$A:$L,12,0)</f>
        <v>99</v>
      </c>
      <c r="AC1420" s="201">
        <f t="shared" si="152"/>
        <v>0</v>
      </c>
      <c r="AD1420" s="94"/>
      <c r="AE1420" s="201"/>
      <c r="AF1420" s="201"/>
      <c r="AG1420" s="201"/>
      <c r="AH1420" s="201"/>
      <c r="AI1420" s="94"/>
      <c r="AJ1420" s="94"/>
      <c r="AK1420" s="87" t="s">
        <v>287</v>
      </c>
      <c r="AL1420" s="87" t="str">
        <f t="shared" si="153"/>
        <v>2026-01-15|06032|1074883000|0||0|1</v>
      </c>
      <c r="AP1420" s="198"/>
      <c r="AQ1420" s="198"/>
      <c r="AR1420" s="198"/>
      <c r="BC1420" s="87"/>
      <c r="BD1420" s="89" t="s">
        <v>288</v>
      </c>
      <c r="BE1420" s="87"/>
    </row>
    <row r="1421" spans="1:57" ht="26.25" customHeight="1">
      <c r="A1421" s="87" t="s">
        <v>736</v>
      </c>
      <c r="B1421" s="87" t="s">
        <v>70</v>
      </c>
      <c r="C1421" s="87" t="s">
        <v>70</v>
      </c>
      <c r="D1421" s="92" t="s">
        <v>1992</v>
      </c>
      <c r="E1421" s="92" t="s">
        <v>72</v>
      </c>
      <c r="F1421" s="92" t="s">
        <v>782</v>
      </c>
      <c r="G1421" s="93" t="s">
        <v>133</v>
      </c>
      <c r="H1421" s="93">
        <v>27</v>
      </c>
      <c r="I1421" s="94" t="s">
        <v>27</v>
      </c>
      <c r="J1421" s="148" t="s">
        <v>290</v>
      </c>
      <c r="K1421" s="93" t="s">
        <v>291</v>
      </c>
      <c r="L1421" s="94" t="s">
        <v>292</v>
      </c>
      <c r="M1421" s="94">
        <v>25</v>
      </c>
      <c r="N1421" s="95">
        <f t="shared" si="147"/>
        <v>0</v>
      </c>
      <c r="O1421" s="201">
        <f>IF(P1421&gt;0,VLOOKUP($D1421,'BBLM COMCHECK'!$A:$S,14,0),0)</f>
        <v>0</v>
      </c>
      <c r="P1421" s="202"/>
      <c r="Q1421" s="91">
        <f t="shared" si="148"/>
        <v>0</v>
      </c>
      <c r="R1421" s="201">
        <f>IF(S1421&gt;0,VLOOKUP($D1421,'BBLM COMCHECK'!$A:$S,15,0),0)</f>
        <v>0</v>
      </c>
      <c r="S1421" s="202"/>
      <c r="T1421" s="91">
        <f t="shared" si="149"/>
        <v>0</v>
      </c>
      <c r="U1421" s="201">
        <f>IF(V1421&gt;0,VLOOKUP($D1421,'BBLM COMCHECK'!$A:$Z,25,0),0)</f>
        <v>0</v>
      </c>
      <c r="V1421" s="202"/>
      <c r="W1421" s="91">
        <f t="shared" si="150"/>
        <v>0</v>
      </c>
      <c r="X1421" s="201">
        <f>IF(Y1421&gt;0,VLOOKUP($D1421,'BBLM COMCHECK'!$A:$Z,25,0),0)</f>
        <v>0</v>
      </c>
      <c r="Y1421" s="202"/>
      <c r="Z1421" s="91">
        <f t="shared" si="151"/>
        <v>0</v>
      </c>
      <c r="AA1421" s="203" t="str">
        <f>VLOOKUP(D1421,'BBLM COMCHECK'!$A:$I,9,0)</f>
        <v>order stop</v>
      </c>
      <c r="AB1421" s="204">
        <f>VLOOKUP(D1421,'BBLM COMCHECK'!$A:$L,12,0)</f>
        <v>72</v>
      </c>
      <c r="AC1421" s="201">
        <f t="shared" si="152"/>
        <v>0</v>
      </c>
      <c r="AD1421" s="94"/>
      <c r="AE1421" s="201"/>
      <c r="AF1421" s="201"/>
      <c r="AG1421" s="201"/>
      <c r="AH1421" s="201"/>
      <c r="AI1421" s="94"/>
      <c r="AJ1421" s="94"/>
      <c r="AK1421" s="87" t="s">
        <v>293</v>
      </c>
      <c r="AL1421" s="87" t="str">
        <f t="shared" si="153"/>
        <v>2026-01-15|06032|1075557000|0||0|1</v>
      </c>
      <c r="AP1421" s="198"/>
      <c r="AQ1421" s="198"/>
      <c r="AR1421" s="198"/>
      <c r="BC1421" s="87"/>
      <c r="BD1421" s="89" t="s">
        <v>294</v>
      </c>
      <c r="BE1421" s="87"/>
    </row>
    <row r="1422" spans="1:57" ht="26.25" customHeight="1">
      <c r="A1422" s="87" t="s">
        <v>737</v>
      </c>
      <c r="B1422" s="87" t="s">
        <v>70</v>
      </c>
      <c r="C1422" s="87" t="s">
        <v>70</v>
      </c>
      <c r="D1422" s="92" t="s">
        <v>1993</v>
      </c>
      <c r="E1422" s="92" t="s">
        <v>72</v>
      </c>
      <c r="F1422" s="92" t="s">
        <v>782</v>
      </c>
      <c r="G1422" s="93" t="s">
        <v>133</v>
      </c>
      <c r="H1422" s="93">
        <v>26</v>
      </c>
      <c r="I1422" s="94" t="s">
        <v>25</v>
      </c>
      <c r="J1422" s="148" t="s">
        <v>296</v>
      </c>
      <c r="K1422" s="93" t="s">
        <v>297</v>
      </c>
      <c r="L1422" s="94" t="s">
        <v>298</v>
      </c>
      <c r="M1422" s="94">
        <v>12</v>
      </c>
      <c r="N1422" s="95">
        <f t="shared" si="147"/>
        <v>0</v>
      </c>
      <c r="O1422" s="201">
        <f>IF(P1422&gt;0,VLOOKUP($D1422,'BBLM COMCHECK'!$A:$S,14,0),0)</f>
        <v>0</v>
      </c>
      <c r="P1422" s="202"/>
      <c r="Q1422" s="91">
        <f t="shared" si="148"/>
        <v>0</v>
      </c>
      <c r="R1422" s="201">
        <f>IF(S1422&gt;0,VLOOKUP($D1422,'BBLM COMCHECK'!$A:$S,15,0),0)</f>
        <v>0</v>
      </c>
      <c r="S1422" s="202"/>
      <c r="T1422" s="91">
        <f t="shared" si="149"/>
        <v>0</v>
      </c>
      <c r="U1422" s="201">
        <f>IF(V1422&gt;0,VLOOKUP($D1422,'BBLM COMCHECK'!$A:$Z,25,0),0)</f>
        <v>0</v>
      </c>
      <c r="V1422" s="202"/>
      <c r="W1422" s="91">
        <f t="shared" si="150"/>
        <v>0</v>
      </c>
      <c r="X1422" s="201">
        <f>IF(Y1422&gt;0,VLOOKUP($D1422,'BBLM COMCHECK'!$A:$Z,25,0),0)</f>
        <v>0</v>
      </c>
      <c r="Y1422" s="202"/>
      <c r="Z1422" s="91">
        <f t="shared" si="151"/>
        <v>0</v>
      </c>
      <c r="AA1422" s="203" t="str">
        <f>VLOOKUP(D1422,'BBLM COMCHECK'!$A:$I,9,0)</f>
        <v>normal</v>
      </c>
      <c r="AB1422" s="204">
        <f>VLOOKUP(D1422,'BBLM COMCHECK'!$A:$L,12,0)</f>
        <v>600</v>
      </c>
      <c r="AC1422" s="201">
        <f t="shared" si="152"/>
        <v>0</v>
      </c>
      <c r="AD1422" s="94"/>
      <c r="AE1422" s="201"/>
      <c r="AF1422" s="201"/>
      <c r="AG1422" s="201"/>
      <c r="AH1422" s="201"/>
      <c r="AI1422" s="94"/>
      <c r="AJ1422" s="94"/>
      <c r="AK1422" s="87" t="s">
        <v>299</v>
      </c>
      <c r="AL1422" s="87" t="str">
        <f t="shared" si="153"/>
        <v>2026-01-15|06032|1077236000|0||0|1</v>
      </c>
      <c r="AP1422" s="198"/>
      <c r="AQ1422" s="198"/>
      <c r="AR1422" s="198"/>
      <c r="BC1422" s="87"/>
      <c r="BD1422" s="89" t="s">
        <v>867</v>
      </c>
      <c r="BE1422" s="87"/>
    </row>
    <row r="1423" spans="1:57" ht="26.25" customHeight="1">
      <c r="A1423" s="87" t="s">
        <v>738</v>
      </c>
      <c r="B1423" s="87" t="s">
        <v>70</v>
      </c>
      <c r="C1423" s="87" t="s">
        <v>70</v>
      </c>
      <c r="D1423" s="92" t="s">
        <v>1994</v>
      </c>
      <c r="E1423" s="92" t="s">
        <v>72</v>
      </c>
      <c r="F1423" s="92" t="s">
        <v>782</v>
      </c>
      <c r="G1423" s="93" t="s">
        <v>133</v>
      </c>
      <c r="H1423" s="93">
        <v>26</v>
      </c>
      <c r="I1423" s="94" t="s">
        <v>25</v>
      </c>
      <c r="J1423" s="148" t="s">
        <v>302</v>
      </c>
      <c r="K1423" s="93" t="s">
        <v>303</v>
      </c>
      <c r="L1423" s="94" t="s">
        <v>304</v>
      </c>
      <c r="M1423" s="94">
        <v>12</v>
      </c>
      <c r="N1423" s="95">
        <f t="shared" si="147"/>
        <v>0</v>
      </c>
      <c r="O1423" s="201">
        <f>IF(P1423&gt;0,VLOOKUP($D1423,'BBLM COMCHECK'!$A:$S,14,0),0)</f>
        <v>0</v>
      </c>
      <c r="P1423" s="202"/>
      <c r="Q1423" s="91">
        <f t="shared" si="148"/>
        <v>0</v>
      </c>
      <c r="R1423" s="201">
        <f>IF(S1423&gt;0,VLOOKUP($D1423,'BBLM COMCHECK'!$A:$S,15,0),0)</f>
        <v>0</v>
      </c>
      <c r="S1423" s="202"/>
      <c r="T1423" s="91">
        <f t="shared" si="149"/>
        <v>0</v>
      </c>
      <c r="U1423" s="201">
        <f>IF(V1423&gt;0,VLOOKUP($D1423,'BBLM COMCHECK'!$A:$Z,25,0),0)</f>
        <v>0</v>
      </c>
      <c r="V1423" s="202"/>
      <c r="W1423" s="91">
        <f t="shared" si="150"/>
        <v>0</v>
      </c>
      <c r="X1423" s="201">
        <f>IF(Y1423&gt;0,VLOOKUP($D1423,'BBLM COMCHECK'!$A:$Z,25,0),0)</f>
        <v>0</v>
      </c>
      <c r="Y1423" s="202"/>
      <c r="Z1423" s="91">
        <f t="shared" si="151"/>
        <v>0</v>
      </c>
      <c r="AA1423" s="203" t="str">
        <f>VLOOKUP(D1423,'BBLM COMCHECK'!$A:$I,9,0)</f>
        <v>normal</v>
      </c>
      <c r="AB1423" s="204">
        <f>VLOOKUP(D1423,'BBLM COMCHECK'!$A:$L,12,0)</f>
        <v>35</v>
      </c>
      <c r="AC1423" s="201">
        <f t="shared" si="152"/>
        <v>0</v>
      </c>
      <c r="AD1423" s="94"/>
      <c r="AE1423" s="201"/>
      <c r="AF1423" s="201"/>
      <c r="AG1423" s="201"/>
      <c r="AH1423" s="201"/>
      <c r="AI1423" s="94"/>
      <c r="AJ1423" s="94"/>
      <c r="AK1423" s="87" t="s">
        <v>526</v>
      </c>
      <c r="AL1423" s="87" t="str">
        <f t="shared" si="153"/>
        <v>2026-01-15|06032|1077237000|0||0|1</v>
      </c>
      <c r="AP1423" s="198"/>
      <c r="AQ1423" s="198"/>
      <c r="AR1423" s="198"/>
      <c r="BC1423" s="87"/>
      <c r="BD1423" s="89" t="s">
        <v>306</v>
      </c>
      <c r="BE1423" s="87"/>
    </row>
    <row r="1424" spans="1:57" ht="26.25" customHeight="1">
      <c r="A1424" s="87" t="s">
        <v>739</v>
      </c>
      <c r="B1424" s="87" t="s">
        <v>70</v>
      </c>
      <c r="C1424" s="87" t="s">
        <v>70</v>
      </c>
      <c r="D1424" s="92" t="s">
        <v>1995</v>
      </c>
      <c r="E1424" s="92" t="s">
        <v>72</v>
      </c>
      <c r="F1424" s="92" t="s">
        <v>782</v>
      </c>
      <c r="G1424" s="93" t="s">
        <v>133</v>
      </c>
      <c r="H1424" s="93">
        <v>26</v>
      </c>
      <c r="I1424" s="94" t="s">
        <v>25</v>
      </c>
      <c r="J1424" s="148" t="s">
        <v>308</v>
      </c>
      <c r="K1424" s="93" t="s">
        <v>309</v>
      </c>
      <c r="L1424" s="94" t="s">
        <v>310</v>
      </c>
      <c r="M1424" s="94">
        <v>12</v>
      </c>
      <c r="N1424" s="95">
        <f t="shared" si="147"/>
        <v>0</v>
      </c>
      <c r="O1424" s="201">
        <f>IF(P1424&gt;0,VLOOKUP($D1424,'BBLM COMCHECK'!$A:$S,14,0),0)</f>
        <v>0</v>
      </c>
      <c r="P1424" s="202"/>
      <c r="Q1424" s="91">
        <f t="shared" si="148"/>
        <v>0</v>
      </c>
      <c r="R1424" s="201">
        <f>IF(S1424&gt;0,VLOOKUP($D1424,'BBLM COMCHECK'!$A:$S,15,0),0)</f>
        <v>0</v>
      </c>
      <c r="S1424" s="202"/>
      <c r="T1424" s="91">
        <f t="shared" si="149"/>
        <v>0</v>
      </c>
      <c r="U1424" s="201">
        <f>IF(V1424&gt;0,VLOOKUP($D1424,'BBLM COMCHECK'!$A:$Z,25,0),0)</f>
        <v>0</v>
      </c>
      <c r="V1424" s="202"/>
      <c r="W1424" s="91">
        <f t="shared" si="150"/>
        <v>0</v>
      </c>
      <c r="X1424" s="201">
        <f>IF(Y1424&gt;0,VLOOKUP($D1424,'BBLM COMCHECK'!$A:$Z,25,0),0)</f>
        <v>0</v>
      </c>
      <c r="Y1424" s="202"/>
      <c r="Z1424" s="91">
        <f t="shared" si="151"/>
        <v>0</v>
      </c>
      <c r="AA1424" s="203" t="str">
        <f>VLOOKUP(D1424,'BBLM COMCHECK'!$A:$I,9,0)</f>
        <v>normal</v>
      </c>
      <c r="AB1424" s="204">
        <f>VLOOKUP(D1424,'BBLM COMCHECK'!$A:$L,12,0)</f>
        <v>8313</v>
      </c>
      <c r="AC1424" s="201">
        <f t="shared" si="152"/>
        <v>0</v>
      </c>
      <c r="AD1424" s="94"/>
      <c r="AE1424" s="201"/>
      <c r="AF1424" s="201"/>
      <c r="AG1424" s="201"/>
      <c r="AH1424" s="201"/>
      <c r="AI1424" s="94"/>
      <c r="AJ1424" s="94"/>
      <c r="AK1424" s="87" t="s">
        <v>311</v>
      </c>
      <c r="AL1424" s="87" t="str">
        <f t="shared" si="153"/>
        <v>2026-01-15|06032|1082607000|0||0|1</v>
      </c>
      <c r="AP1424" s="198"/>
      <c r="AQ1424" s="198"/>
      <c r="AR1424" s="198"/>
      <c r="BC1424" s="87"/>
      <c r="BD1424" s="89" t="s">
        <v>312</v>
      </c>
      <c r="BE1424" s="87"/>
    </row>
    <row r="1425" spans="1:57" ht="26.25" customHeight="1">
      <c r="A1425" s="87" t="s">
        <v>740</v>
      </c>
      <c r="B1425" s="87" t="s">
        <v>70</v>
      </c>
      <c r="C1425" s="87" t="s">
        <v>70</v>
      </c>
      <c r="D1425" s="92" t="s">
        <v>1996</v>
      </c>
      <c r="E1425" s="92" t="s">
        <v>72</v>
      </c>
      <c r="F1425" s="92" t="s">
        <v>782</v>
      </c>
      <c r="G1425" s="93" t="s">
        <v>133</v>
      </c>
      <c r="H1425" s="93">
        <v>26</v>
      </c>
      <c r="I1425" s="94" t="s">
        <v>25</v>
      </c>
      <c r="J1425" s="148" t="s">
        <v>314</v>
      </c>
      <c r="K1425" s="93" t="s">
        <v>315</v>
      </c>
      <c r="L1425" s="94" t="s">
        <v>316</v>
      </c>
      <c r="M1425" s="94">
        <v>24</v>
      </c>
      <c r="N1425" s="95">
        <f t="shared" si="147"/>
        <v>0</v>
      </c>
      <c r="O1425" s="201">
        <f>IF(P1425&gt;0,VLOOKUP($D1425,'BBLM COMCHECK'!$A:$S,14,0),0)</f>
        <v>0</v>
      </c>
      <c r="P1425" s="202"/>
      <c r="Q1425" s="91">
        <f t="shared" si="148"/>
        <v>0</v>
      </c>
      <c r="R1425" s="201">
        <f>IF(S1425&gt;0,VLOOKUP($D1425,'BBLM COMCHECK'!$A:$S,15,0),0)</f>
        <v>0</v>
      </c>
      <c r="S1425" s="202"/>
      <c r="T1425" s="91">
        <f t="shared" si="149"/>
        <v>0</v>
      </c>
      <c r="U1425" s="201">
        <f>IF(V1425&gt;0,VLOOKUP($D1425,'BBLM COMCHECK'!$A:$Z,25,0),0)</f>
        <v>0</v>
      </c>
      <c r="V1425" s="202"/>
      <c r="W1425" s="91">
        <f t="shared" si="150"/>
        <v>0</v>
      </c>
      <c r="X1425" s="201">
        <f>IF(Y1425&gt;0,VLOOKUP($D1425,'BBLM COMCHECK'!$A:$Z,25,0),0)</f>
        <v>0</v>
      </c>
      <c r="Y1425" s="202"/>
      <c r="Z1425" s="91">
        <f t="shared" si="151"/>
        <v>0</v>
      </c>
      <c r="AA1425" s="203" t="str">
        <f>VLOOKUP(D1425,'BBLM COMCHECK'!$A:$I,9,0)</f>
        <v>normal</v>
      </c>
      <c r="AB1425" s="204">
        <f>VLOOKUP(D1425,'BBLM COMCHECK'!$A:$L,12,0)</f>
        <v>10925</v>
      </c>
      <c r="AC1425" s="201">
        <f t="shared" si="152"/>
        <v>0</v>
      </c>
      <c r="AD1425" s="94"/>
      <c r="AE1425" s="201"/>
      <c r="AF1425" s="201"/>
      <c r="AG1425" s="201"/>
      <c r="AH1425" s="201"/>
      <c r="AI1425" s="94"/>
      <c r="AJ1425" s="94"/>
      <c r="AK1425" s="87" t="s">
        <v>317</v>
      </c>
      <c r="AL1425" s="87" t="str">
        <f t="shared" si="153"/>
        <v>2026-01-15|06032|1082723000|0||0|1</v>
      </c>
      <c r="AP1425" s="198"/>
      <c r="AQ1425" s="198"/>
      <c r="AR1425" s="198"/>
      <c r="BC1425" s="87"/>
      <c r="BD1425" s="89" t="s">
        <v>318</v>
      </c>
      <c r="BE1425" s="87"/>
    </row>
    <row r="1426" spans="1:57" ht="26.25" customHeight="1">
      <c r="A1426" s="87" t="s">
        <v>741</v>
      </c>
      <c r="B1426" s="87" t="s">
        <v>70</v>
      </c>
      <c r="C1426" s="87" t="s">
        <v>70</v>
      </c>
      <c r="D1426" s="92" t="s">
        <v>1997</v>
      </c>
      <c r="E1426" s="92" t="s">
        <v>72</v>
      </c>
      <c r="F1426" s="92" t="s">
        <v>782</v>
      </c>
      <c r="G1426" s="93" t="s">
        <v>133</v>
      </c>
      <c r="H1426" s="93">
        <v>27</v>
      </c>
      <c r="I1426" s="94" t="s">
        <v>27</v>
      </c>
      <c r="J1426" s="148" t="s">
        <v>320</v>
      </c>
      <c r="K1426" s="93" t="s">
        <v>321</v>
      </c>
      <c r="L1426" s="94" t="s">
        <v>322</v>
      </c>
      <c r="M1426" s="94">
        <v>30</v>
      </c>
      <c r="N1426" s="95">
        <f t="shared" si="147"/>
        <v>0</v>
      </c>
      <c r="O1426" s="201">
        <f>IF(P1426&gt;0,VLOOKUP($D1426,'BBLM COMCHECK'!$A:$S,14,0),0)</f>
        <v>0</v>
      </c>
      <c r="P1426" s="202"/>
      <c r="Q1426" s="91">
        <f t="shared" si="148"/>
        <v>0</v>
      </c>
      <c r="R1426" s="201">
        <f>IF(S1426&gt;0,VLOOKUP($D1426,'BBLM COMCHECK'!$A:$S,15,0),0)</f>
        <v>0</v>
      </c>
      <c r="S1426" s="202"/>
      <c r="T1426" s="91">
        <f t="shared" si="149"/>
        <v>0</v>
      </c>
      <c r="U1426" s="201">
        <f>IF(V1426&gt;0,VLOOKUP($D1426,'BBLM COMCHECK'!$A:$Z,25,0),0)</f>
        <v>0</v>
      </c>
      <c r="V1426" s="202"/>
      <c r="W1426" s="91">
        <f t="shared" si="150"/>
        <v>0</v>
      </c>
      <c r="X1426" s="201">
        <f>IF(Y1426&gt;0,VLOOKUP($D1426,'BBLM COMCHECK'!$A:$Z,25,0),0)</f>
        <v>0</v>
      </c>
      <c r="Y1426" s="202"/>
      <c r="Z1426" s="91">
        <f t="shared" si="151"/>
        <v>0</v>
      </c>
      <c r="AA1426" s="203" t="str">
        <f>VLOOKUP(D1426,'BBLM COMCHECK'!$A:$I,9,0)</f>
        <v>order stop</v>
      </c>
      <c r="AB1426" s="204">
        <f>VLOOKUP(D1426,'BBLM COMCHECK'!$A:$L,12,0)</f>
        <v>256</v>
      </c>
      <c r="AC1426" s="201">
        <f t="shared" si="152"/>
        <v>0</v>
      </c>
      <c r="AD1426" s="94"/>
      <c r="AE1426" s="201"/>
      <c r="AF1426" s="201"/>
      <c r="AG1426" s="201"/>
      <c r="AH1426" s="201"/>
      <c r="AI1426" s="94"/>
      <c r="AJ1426" s="94"/>
      <c r="AK1426" s="87" t="s">
        <v>323</v>
      </c>
      <c r="AL1426" s="87" t="str">
        <f t="shared" si="153"/>
        <v>2026-01-15|06032|1083898000|0||0|1</v>
      </c>
      <c r="AP1426" s="198"/>
      <c r="AQ1426" s="198"/>
      <c r="AR1426" s="198"/>
      <c r="BC1426" s="87"/>
      <c r="BD1426" s="89" t="s">
        <v>324</v>
      </c>
      <c r="BE1426" s="87"/>
    </row>
    <row r="1427" spans="1:57" ht="26.25" customHeight="1">
      <c r="A1427" s="87" t="s">
        <v>742</v>
      </c>
      <c r="B1427" s="87" t="s">
        <v>70</v>
      </c>
      <c r="C1427" s="87" t="s">
        <v>70</v>
      </c>
      <c r="D1427" s="92" t="s">
        <v>1998</v>
      </c>
      <c r="E1427" s="92" t="s">
        <v>72</v>
      </c>
      <c r="F1427" s="92" t="s">
        <v>782</v>
      </c>
      <c r="G1427" s="93" t="s">
        <v>133</v>
      </c>
      <c r="H1427" s="93">
        <v>27</v>
      </c>
      <c r="I1427" s="94" t="s">
        <v>27</v>
      </c>
      <c r="J1427" s="148" t="s">
        <v>326</v>
      </c>
      <c r="K1427" s="93" t="s">
        <v>327</v>
      </c>
      <c r="L1427" s="94" t="s">
        <v>328</v>
      </c>
      <c r="M1427" s="94">
        <v>24</v>
      </c>
      <c r="N1427" s="95">
        <f t="shared" si="147"/>
        <v>0</v>
      </c>
      <c r="O1427" s="201">
        <f>IF(P1427&gt;0,VLOOKUP($D1427,'BBLM COMCHECK'!$A:$S,14,0),0)</f>
        <v>0</v>
      </c>
      <c r="P1427" s="202"/>
      <c r="Q1427" s="91">
        <f t="shared" si="148"/>
        <v>0</v>
      </c>
      <c r="R1427" s="201">
        <f>IF(S1427&gt;0,VLOOKUP($D1427,'BBLM COMCHECK'!$A:$S,15,0),0)</f>
        <v>0</v>
      </c>
      <c r="S1427" s="202"/>
      <c r="T1427" s="91">
        <f t="shared" si="149"/>
        <v>0</v>
      </c>
      <c r="U1427" s="201">
        <f>IF(V1427&gt;0,VLOOKUP($D1427,'BBLM COMCHECK'!$A:$Z,25,0),0)</f>
        <v>0</v>
      </c>
      <c r="V1427" s="202"/>
      <c r="W1427" s="91">
        <f t="shared" si="150"/>
        <v>0</v>
      </c>
      <c r="X1427" s="201">
        <f>IF(Y1427&gt;0,VLOOKUP($D1427,'BBLM COMCHECK'!$A:$Z,25,0),0)</f>
        <v>0</v>
      </c>
      <c r="Y1427" s="202"/>
      <c r="Z1427" s="91">
        <f t="shared" si="151"/>
        <v>0</v>
      </c>
      <c r="AA1427" s="203" t="str">
        <f>VLOOKUP(D1427,'BBLM COMCHECK'!$A:$I,9,0)</f>
        <v>normal</v>
      </c>
      <c r="AB1427" s="204">
        <f>VLOOKUP(D1427,'BBLM COMCHECK'!$A:$L,12,0)</f>
        <v>120</v>
      </c>
      <c r="AC1427" s="201">
        <f t="shared" si="152"/>
        <v>0</v>
      </c>
      <c r="AD1427" s="94"/>
      <c r="AE1427" s="201"/>
      <c r="AF1427" s="201"/>
      <c r="AG1427" s="201"/>
      <c r="AH1427" s="201"/>
      <c r="AI1427" s="94"/>
      <c r="AJ1427" s="94"/>
      <c r="AK1427" s="87" t="s">
        <v>329</v>
      </c>
      <c r="AL1427" s="87" t="str">
        <f t="shared" si="153"/>
        <v>2026-01-15|06032|1083903000|0||0|1</v>
      </c>
      <c r="AP1427" s="198"/>
      <c r="AQ1427" s="198"/>
      <c r="AR1427" s="198"/>
      <c r="BC1427" s="87"/>
      <c r="BD1427" s="89" t="s">
        <v>330</v>
      </c>
      <c r="BE1427" s="87"/>
    </row>
    <row r="1428" spans="1:57" ht="26.25" customHeight="1">
      <c r="A1428" s="87" t="s">
        <v>743</v>
      </c>
      <c r="B1428" s="87" t="s">
        <v>70</v>
      </c>
      <c r="C1428" s="87" t="s">
        <v>70</v>
      </c>
      <c r="D1428" s="92" t="s">
        <v>1999</v>
      </c>
      <c r="E1428" s="92" t="s">
        <v>72</v>
      </c>
      <c r="F1428" s="92" t="s">
        <v>782</v>
      </c>
      <c r="G1428" s="93" t="s">
        <v>133</v>
      </c>
      <c r="H1428" s="93">
        <v>17</v>
      </c>
      <c r="I1428" s="94" t="s">
        <v>22</v>
      </c>
      <c r="J1428" s="148" t="s">
        <v>332</v>
      </c>
      <c r="K1428" s="93" t="s">
        <v>333</v>
      </c>
      <c r="L1428" s="94" t="s">
        <v>334</v>
      </c>
      <c r="M1428" s="94">
        <v>60</v>
      </c>
      <c r="N1428" s="95">
        <f t="shared" si="147"/>
        <v>0</v>
      </c>
      <c r="O1428" s="201">
        <f>IF(P1428&gt;0,VLOOKUP($D1428,'BBLM COMCHECK'!$A:$S,14,0),0)</f>
        <v>0</v>
      </c>
      <c r="P1428" s="202"/>
      <c r="Q1428" s="91">
        <f t="shared" si="148"/>
        <v>0</v>
      </c>
      <c r="R1428" s="201">
        <f>IF(S1428&gt;0,VLOOKUP($D1428,'BBLM COMCHECK'!$A:$S,15,0),0)</f>
        <v>0</v>
      </c>
      <c r="S1428" s="202"/>
      <c r="T1428" s="91">
        <f t="shared" si="149"/>
        <v>0</v>
      </c>
      <c r="U1428" s="201">
        <f>IF(V1428&gt;0,VLOOKUP($D1428,'BBLM COMCHECK'!$A:$Z,25,0),0)</f>
        <v>0</v>
      </c>
      <c r="V1428" s="202"/>
      <c r="W1428" s="91">
        <f t="shared" si="150"/>
        <v>0</v>
      </c>
      <c r="X1428" s="201">
        <f>IF(Y1428&gt;0,VLOOKUP($D1428,'BBLM COMCHECK'!$A:$Z,25,0),0)</f>
        <v>0</v>
      </c>
      <c r="Y1428" s="202"/>
      <c r="Z1428" s="91">
        <f t="shared" si="151"/>
        <v>0</v>
      </c>
      <c r="AA1428" s="203" t="str">
        <f>VLOOKUP(D1428,'BBLM COMCHECK'!$A:$I,9,0)</f>
        <v>normal</v>
      </c>
      <c r="AB1428" s="204">
        <f>VLOOKUP(D1428,'BBLM COMCHECK'!$A:$L,12,0)</f>
        <v>2</v>
      </c>
      <c r="AC1428" s="201">
        <f t="shared" si="152"/>
        <v>1</v>
      </c>
      <c r="AD1428" s="94"/>
      <c r="AE1428" s="201"/>
      <c r="AF1428" s="201"/>
      <c r="AG1428" s="201"/>
      <c r="AH1428" s="201"/>
      <c r="AI1428" s="94"/>
      <c r="AJ1428" s="94"/>
      <c r="AK1428" s="87" t="s">
        <v>335</v>
      </c>
      <c r="AL1428" s="87" t="str">
        <f t="shared" si="153"/>
        <v>2026-01-15|06032|1084369000|0||0|1</v>
      </c>
      <c r="AP1428" s="198"/>
      <c r="AQ1428" s="198"/>
      <c r="AR1428" s="198"/>
      <c r="BC1428" s="87"/>
      <c r="BD1428" s="89" t="s">
        <v>336</v>
      </c>
      <c r="BE1428" s="87"/>
    </row>
    <row r="1429" spans="1:57" ht="26.25" customHeight="1">
      <c r="A1429" s="87" t="s">
        <v>744</v>
      </c>
      <c r="B1429" s="87" t="s">
        <v>70</v>
      </c>
      <c r="C1429" s="87" t="s">
        <v>70</v>
      </c>
      <c r="D1429" s="92" t="s">
        <v>2000</v>
      </c>
      <c r="E1429" s="92" t="s">
        <v>72</v>
      </c>
      <c r="F1429" s="92" t="s">
        <v>782</v>
      </c>
      <c r="G1429" s="93" t="s">
        <v>133</v>
      </c>
      <c r="H1429" s="93">
        <v>17</v>
      </c>
      <c r="I1429" s="94" t="s">
        <v>22</v>
      </c>
      <c r="J1429" s="148" t="s">
        <v>350</v>
      </c>
      <c r="K1429" s="93" t="s">
        <v>351</v>
      </c>
      <c r="L1429" s="94" t="s">
        <v>352</v>
      </c>
      <c r="M1429" s="94">
        <v>24</v>
      </c>
      <c r="N1429" s="95">
        <f t="shared" si="147"/>
        <v>0</v>
      </c>
      <c r="O1429" s="201">
        <f>IF(P1429&gt;0,VLOOKUP($D1429,'BBLM COMCHECK'!$A:$S,14,0),0)</f>
        <v>0</v>
      </c>
      <c r="P1429" s="202"/>
      <c r="Q1429" s="91">
        <f t="shared" si="148"/>
        <v>0</v>
      </c>
      <c r="R1429" s="201">
        <f>IF(S1429&gt;0,VLOOKUP($D1429,'BBLM COMCHECK'!$A:$S,15,0),0)</f>
        <v>0</v>
      </c>
      <c r="S1429" s="202"/>
      <c r="T1429" s="91">
        <f t="shared" si="149"/>
        <v>0</v>
      </c>
      <c r="U1429" s="201">
        <f>IF(V1429&gt;0,VLOOKUP($D1429,'BBLM COMCHECK'!$A:$Z,25,0),0)</f>
        <v>0</v>
      </c>
      <c r="V1429" s="202"/>
      <c r="W1429" s="91">
        <f t="shared" si="150"/>
        <v>0</v>
      </c>
      <c r="X1429" s="201">
        <f>IF(Y1429&gt;0,VLOOKUP($D1429,'BBLM COMCHECK'!$A:$Z,25,0),0)</f>
        <v>0</v>
      </c>
      <c r="Y1429" s="202"/>
      <c r="Z1429" s="91">
        <f t="shared" si="151"/>
        <v>0</v>
      </c>
      <c r="AA1429" s="203" t="str">
        <f>VLOOKUP(D1429,'BBLM COMCHECK'!$A:$I,9,0)</f>
        <v>normal</v>
      </c>
      <c r="AB1429" s="204">
        <f>VLOOKUP(D1429,'BBLM COMCHECK'!$A:$L,12,0)</f>
        <v>3558</v>
      </c>
      <c r="AC1429" s="201">
        <f t="shared" si="152"/>
        <v>0</v>
      </c>
      <c r="AD1429" s="94"/>
      <c r="AE1429" s="201"/>
      <c r="AF1429" s="201"/>
      <c r="AG1429" s="201"/>
      <c r="AH1429" s="201"/>
      <c r="AI1429" s="94"/>
      <c r="AJ1429" s="94"/>
      <c r="AK1429" s="87" t="s">
        <v>353</v>
      </c>
      <c r="AL1429" s="87" t="str">
        <f t="shared" si="153"/>
        <v>2026-01-15|06032|1088137000|0||0|1</v>
      </c>
      <c r="AP1429" s="198"/>
      <c r="AQ1429" s="198"/>
      <c r="AR1429" s="198"/>
      <c r="BC1429" s="87"/>
      <c r="BD1429" s="89" t="s">
        <v>354</v>
      </c>
      <c r="BE1429" s="87"/>
    </row>
    <row r="1430" spans="1:57" ht="26.25" customHeight="1">
      <c r="A1430" s="87" t="s">
        <v>745</v>
      </c>
      <c r="B1430" s="87" t="s">
        <v>70</v>
      </c>
      <c r="C1430" s="87" t="s">
        <v>70</v>
      </c>
      <c r="D1430" s="92" t="s">
        <v>2001</v>
      </c>
      <c r="E1430" s="92" t="s">
        <v>72</v>
      </c>
      <c r="F1430" s="92" t="s">
        <v>782</v>
      </c>
      <c r="G1430" s="93" t="s">
        <v>133</v>
      </c>
      <c r="H1430" s="93">
        <v>17</v>
      </c>
      <c r="I1430" s="94" t="s">
        <v>22</v>
      </c>
      <c r="J1430" s="148" t="s">
        <v>356</v>
      </c>
      <c r="K1430" s="93" t="s">
        <v>357</v>
      </c>
      <c r="L1430" s="94" t="s">
        <v>358</v>
      </c>
      <c r="M1430" s="94">
        <v>40</v>
      </c>
      <c r="N1430" s="95">
        <f t="shared" si="147"/>
        <v>0</v>
      </c>
      <c r="O1430" s="201">
        <f>IF(P1430&gt;0,VLOOKUP($D1430,'BBLM COMCHECK'!$A:$S,14,0),0)</f>
        <v>0</v>
      </c>
      <c r="P1430" s="202"/>
      <c r="Q1430" s="91">
        <f t="shared" si="148"/>
        <v>0</v>
      </c>
      <c r="R1430" s="201">
        <f>IF(S1430&gt;0,VLOOKUP($D1430,'BBLM COMCHECK'!$A:$S,15,0),0)</f>
        <v>0</v>
      </c>
      <c r="S1430" s="202"/>
      <c r="T1430" s="91">
        <f t="shared" si="149"/>
        <v>0</v>
      </c>
      <c r="U1430" s="201">
        <f>IF(V1430&gt;0,VLOOKUP($D1430,'BBLM COMCHECK'!$A:$Z,25,0),0)</f>
        <v>0</v>
      </c>
      <c r="V1430" s="202"/>
      <c r="W1430" s="91">
        <f t="shared" si="150"/>
        <v>0</v>
      </c>
      <c r="X1430" s="201">
        <f>IF(Y1430&gt;0,VLOOKUP($D1430,'BBLM COMCHECK'!$A:$Z,25,0),0)</f>
        <v>0</v>
      </c>
      <c r="Y1430" s="202"/>
      <c r="Z1430" s="91">
        <f t="shared" si="151"/>
        <v>0</v>
      </c>
      <c r="AA1430" s="203" t="str">
        <f>VLOOKUP(D1430,'BBLM COMCHECK'!$A:$I,9,0)</f>
        <v>order stop</v>
      </c>
      <c r="AB1430" s="204">
        <f>VLOOKUP(D1430,'BBLM COMCHECK'!$A:$L,12,0)</f>
        <v>148323</v>
      </c>
      <c r="AC1430" s="201">
        <f t="shared" si="152"/>
        <v>0</v>
      </c>
      <c r="AD1430" s="94"/>
      <c r="AE1430" s="201"/>
      <c r="AF1430" s="201"/>
      <c r="AG1430" s="201"/>
      <c r="AH1430" s="201"/>
      <c r="AI1430" s="94"/>
      <c r="AJ1430" s="94"/>
      <c r="AK1430" s="87" t="s">
        <v>359</v>
      </c>
      <c r="AL1430" s="87" t="str">
        <f t="shared" si="153"/>
        <v>2026-01-15|06032|1088171000|0||0|1</v>
      </c>
      <c r="AP1430" s="198"/>
      <c r="AQ1430" s="198"/>
      <c r="AR1430" s="198"/>
      <c r="BC1430" s="87"/>
      <c r="BD1430" s="89" t="s">
        <v>360</v>
      </c>
      <c r="BE1430" s="87"/>
    </row>
    <row r="1431" spans="1:57" ht="26.25" customHeight="1">
      <c r="A1431" s="87" t="s">
        <v>746</v>
      </c>
      <c r="B1431" s="87" t="s">
        <v>70</v>
      </c>
      <c r="C1431" s="87" t="s">
        <v>70</v>
      </c>
      <c r="D1431" s="92" t="s">
        <v>2002</v>
      </c>
      <c r="E1431" s="92" t="s">
        <v>72</v>
      </c>
      <c r="F1431" s="92" t="s">
        <v>782</v>
      </c>
      <c r="G1431" s="93" t="s">
        <v>133</v>
      </c>
      <c r="H1431" s="93">
        <v>17</v>
      </c>
      <c r="I1431" s="94" t="s">
        <v>22</v>
      </c>
      <c r="J1431" s="148" t="s">
        <v>362</v>
      </c>
      <c r="K1431" s="93" t="s">
        <v>363</v>
      </c>
      <c r="L1431" s="94" t="s">
        <v>364</v>
      </c>
      <c r="M1431" s="94">
        <v>40</v>
      </c>
      <c r="N1431" s="95">
        <f t="shared" si="147"/>
        <v>0</v>
      </c>
      <c r="O1431" s="201">
        <f>IF(P1431&gt;0,VLOOKUP($D1431,'BBLM COMCHECK'!$A:$S,14,0),0)</f>
        <v>0</v>
      </c>
      <c r="P1431" s="202"/>
      <c r="Q1431" s="91">
        <f t="shared" si="148"/>
        <v>0</v>
      </c>
      <c r="R1431" s="201">
        <f>IF(S1431&gt;0,VLOOKUP($D1431,'BBLM COMCHECK'!$A:$S,15,0),0)</f>
        <v>0</v>
      </c>
      <c r="S1431" s="202"/>
      <c r="T1431" s="91">
        <f t="shared" si="149"/>
        <v>0</v>
      </c>
      <c r="U1431" s="201">
        <f>IF(V1431&gt;0,VLOOKUP($D1431,'BBLM COMCHECK'!$A:$Z,25,0),0)</f>
        <v>0</v>
      </c>
      <c r="V1431" s="202"/>
      <c r="W1431" s="91">
        <f t="shared" si="150"/>
        <v>0</v>
      </c>
      <c r="X1431" s="201">
        <f>IF(Y1431&gt;0,VLOOKUP($D1431,'BBLM COMCHECK'!$A:$Z,25,0),0)</f>
        <v>0</v>
      </c>
      <c r="Y1431" s="202"/>
      <c r="Z1431" s="91">
        <f t="shared" si="151"/>
        <v>0</v>
      </c>
      <c r="AA1431" s="203" t="str">
        <f>VLOOKUP(D1431,'BBLM COMCHECK'!$A:$I,9,0)</f>
        <v>normal</v>
      </c>
      <c r="AB1431" s="204">
        <f>VLOOKUP(D1431,'BBLM COMCHECK'!$A:$L,12,0)</f>
        <v>43382</v>
      </c>
      <c r="AC1431" s="201">
        <f t="shared" si="152"/>
        <v>0</v>
      </c>
      <c r="AD1431" s="94"/>
      <c r="AE1431" s="201"/>
      <c r="AF1431" s="201"/>
      <c r="AG1431" s="201"/>
      <c r="AH1431" s="201"/>
      <c r="AI1431" s="94"/>
      <c r="AJ1431" s="94"/>
      <c r="AK1431" s="87" t="s">
        <v>365</v>
      </c>
      <c r="AL1431" s="87" t="str">
        <f t="shared" si="153"/>
        <v>2026-01-15|06032|1088175000|0||0|1</v>
      </c>
      <c r="AP1431" s="198"/>
      <c r="AQ1431" s="198"/>
      <c r="AR1431" s="198"/>
      <c r="BC1431" s="87"/>
      <c r="BD1431" s="89" t="s">
        <v>366</v>
      </c>
      <c r="BE1431" s="87"/>
    </row>
    <row r="1432" spans="1:57" ht="26.25" customHeight="1">
      <c r="A1432" s="87" t="s">
        <v>747</v>
      </c>
      <c r="B1432" s="87" t="s">
        <v>70</v>
      </c>
      <c r="C1432" s="87" t="s">
        <v>70</v>
      </c>
      <c r="D1432" s="92" t="s">
        <v>2003</v>
      </c>
      <c r="E1432" s="92" t="s">
        <v>72</v>
      </c>
      <c r="F1432" s="92" t="s">
        <v>782</v>
      </c>
      <c r="G1432" s="93" t="s">
        <v>133</v>
      </c>
      <c r="H1432" s="93">
        <v>17</v>
      </c>
      <c r="I1432" s="94" t="s">
        <v>22</v>
      </c>
      <c r="J1432" s="148" t="s">
        <v>374</v>
      </c>
      <c r="K1432" s="93" t="s">
        <v>375</v>
      </c>
      <c r="L1432" s="94" t="s">
        <v>376</v>
      </c>
      <c r="M1432" s="94">
        <v>20</v>
      </c>
      <c r="N1432" s="95">
        <f t="shared" si="147"/>
        <v>0</v>
      </c>
      <c r="O1432" s="201">
        <f>IF(P1432&gt;0,VLOOKUP($D1432,'BBLM COMCHECK'!$A:$S,14,0),0)</f>
        <v>0</v>
      </c>
      <c r="P1432" s="202"/>
      <c r="Q1432" s="91">
        <f t="shared" si="148"/>
        <v>0</v>
      </c>
      <c r="R1432" s="201">
        <f>IF(S1432&gt;0,VLOOKUP($D1432,'BBLM COMCHECK'!$A:$S,15,0),0)</f>
        <v>0</v>
      </c>
      <c r="S1432" s="202"/>
      <c r="T1432" s="91">
        <f t="shared" si="149"/>
        <v>0</v>
      </c>
      <c r="U1432" s="201">
        <f>IF(V1432&gt;0,VLOOKUP($D1432,'BBLM COMCHECK'!$A:$Z,25,0),0)</f>
        <v>0</v>
      </c>
      <c r="V1432" s="202"/>
      <c r="W1432" s="91">
        <f t="shared" si="150"/>
        <v>0</v>
      </c>
      <c r="X1432" s="201">
        <f>IF(Y1432&gt;0,VLOOKUP($D1432,'BBLM COMCHECK'!$A:$Z,25,0),0)</f>
        <v>0</v>
      </c>
      <c r="Y1432" s="202"/>
      <c r="Z1432" s="91">
        <f t="shared" si="151"/>
        <v>0</v>
      </c>
      <c r="AA1432" s="203" t="str">
        <f>VLOOKUP(D1432,'BBLM COMCHECK'!$A:$I,9,0)</f>
        <v>normal</v>
      </c>
      <c r="AB1432" s="204">
        <f>VLOOKUP(D1432,'BBLM COMCHECK'!$A:$L,12,0)</f>
        <v>769</v>
      </c>
      <c r="AC1432" s="201">
        <f t="shared" si="152"/>
        <v>0</v>
      </c>
      <c r="AD1432" s="94"/>
      <c r="AE1432" s="201"/>
      <c r="AF1432" s="201"/>
      <c r="AG1432" s="201"/>
      <c r="AH1432" s="201"/>
      <c r="AI1432" s="94"/>
      <c r="AJ1432" s="94"/>
      <c r="AK1432" s="87" t="s">
        <v>377</v>
      </c>
      <c r="AL1432" s="87" t="str">
        <f t="shared" si="153"/>
        <v>2026-01-15|06032|1088243000|0||0|1</v>
      </c>
      <c r="AP1432" s="198"/>
      <c r="AQ1432" s="198"/>
      <c r="AR1432" s="198"/>
      <c r="BC1432" s="87"/>
      <c r="BD1432" s="89" t="s">
        <v>378</v>
      </c>
      <c r="BE1432" s="87"/>
    </row>
    <row r="1433" spans="1:57" ht="26.25" customHeight="1">
      <c r="A1433" s="87" t="s">
        <v>748</v>
      </c>
      <c r="B1433" s="87" t="s">
        <v>70</v>
      </c>
      <c r="C1433" s="87" t="s">
        <v>70</v>
      </c>
      <c r="D1433" s="92" t="s">
        <v>2004</v>
      </c>
      <c r="E1433" s="92" t="s">
        <v>72</v>
      </c>
      <c r="F1433" s="92" t="s">
        <v>782</v>
      </c>
      <c r="G1433" s="93" t="s">
        <v>133</v>
      </c>
      <c r="H1433" s="93">
        <v>17</v>
      </c>
      <c r="I1433" s="94" t="s">
        <v>22</v>
      </c>
      <c r="J1433" s="148" t="s">
        <v>749</v>
      </c>
      <c r="K1433" s="93" t="s">
        <v>750</v>
      </c>
      <c r="L1433" s="94" t="s">
        <v>751</v>
      </c>
      <c r="M1433" s="94">
        <v>40</v>
      </c>
      <c r="N1433" s="95">
        <f t="shared" si="147"/>
        <v>0</v>
      </c>
      <c r="O1433" s="201">
        <f>IF(P1433&gt;0,VLOOKUP($D1433,'BBLM COMCHECK'!$A:$S,14,0),0)</f>
        <v>0</v>
      </c>
      <c r="P1433" s="202"/>
      <c r="Q1433" s="91">
        <f t="shared" si="148"/>
        <v>0</v>
      </c>
      <c r="R1433" s="201">
        <f>IF(S1433&gt;0,VLOOKUP($D1433,'BBLM COMCHECK'!$A:$S,15,0),0)</f>
        <v>0</v>
      </c>
      <c r="S1433" s="202"/>
      <c r="T1433" s="91">
        <f t="shared" si="149"/>
        <v>0</v>
      </c>
      <c r="U1433" s="201">
        <f>IF(V1433&gt;0,VLOOKUP($D1433,'BBLM COMCHECK'!$A:$Z,25,0),0)</f>
        <v>0</v>
      </c>
      <c r="V1433" s="202"/>
      <c r="W1433" s="91">
        <f t="shared" si="150"/>
        <v>0</v>
      </c>
      <c r="X1433" s="201">
        <f>IF(Y1433&gt;0,VLOOKUP($D1433,'BBLM COMCHECK'!$A:$Z,25,0),0)</f>
        <v>0</v>
      </c>
      <c r="Y1433" s="202"/>
      <c r="Z1433" s="91">
        <f t="shared" si="151"/>
        <v>0</v>
      </c>
      <c r="AA1433" s="203" t="str">
        <f>VLOOKUP(D1433,'BBLM COMCHECK'!$A:$I,9,0)</f>
        <v>normal</v>
      </c>
      <c r="AB1433" s="204">
        <f>VLOOKUP(D1433,'BBLM COMCHECK'!$A:$L,12,0)</f>
        <v>1440</v>
      </c>
      <c r="AC1433" s="201">
        <f t="shared" si="152"/>
        <v>0</v>
      </c>
      <c r="AD1433" s="94"/>
      <c r="AE1433" s="201"/>
      <c r="AF1433" s="201"/>
      <c r="AG1433" s="201"/>
      <c r="AH1433" s="201"/>
      <c r="AI1433" s="94"/>
      <c r="AJ1433" s="94"/>
      <c r="AK1433" s="87" t="s">
        <v>752</v>
      </c>
      <c r="AL1433" s="87" t="str">
        <f t="shared" si="153"/>
        <v>2026-01-15|06032|1088263000|0||0|1</v>
      </c>
      <c r="AP1433" s="198"/>
      <c r="AQ1433" s="198"/>
      <c r="AR1433" s="198"/>
      <c r="BC1433" s="87"/>
      <c r="BD1433" s="89" t="s">
        <v>753</v>
      </c>
      <c r="BE1433" s="87"/>
    </row>
    <row r="1434" spans="1:57" ht="26.25" customHeight="1">
      <c r="A1434" s="87" t="s">
        <v>755</v>
      </c>
      <c r="B1434" s="87" t="s">
        <v>70</v>
      </c>
      <c r="C1434" s="87" t="s">
        <v>70</v>
      </c>
      <c r="D1434" s="92" t="s">
        <v>2005</v>
      </c>
      <c r="E1434" s="92" t="s">
        <v>72</v>
      </c>
      <c r="F1434" s="92" t="s">
        <v>782</v>
      </c>
      <c r="G1434" s="93" t="s">
        <v>133</v>
      </c>
      <c r="H1434" s="93">
        <v>17</v>
      </c>
      <c r="I1434" s="94" t="s">
        <v>22</v>
      </c>
      <c r="J1434" s="148" t="s">
        <v>593</v>
      </c>
      <c r="K1434" s="93" t="s">
        <v>594</v>
      </c>
      <c r="L1434" s="94" t="s">
        <v>595</v>
      </c>
      <c r="M1434" s="94">
        <v>40</v>
      </c>
      <c r="N1434" s="95">
        <f t="shared" si="147"/>
        <v>0</v>
      </c>
      <c r="O1434" s="201">
        <f>IF(P1434&gt;0,VLOOKUP($D1434,'BBLM COMCHECK'!$A:$S,14,0),0)</f>
        <v>0</v>
      </c>
      <c r="P1434" s="202"/>
      <c r="Q1434" s="91">
        <f t="shared" si="148"/>
        <v>0</v>
      </c>
      <c r="R1434" s="201">
        <f>IF(S1434&gt;0,VLOOKUP($D1434,'BBLM COMCHECK'!$A:$S,15,0),0)</f>
        <v>0</v>
      </c>
      <c r="S1434" s="202"/>
      <c r="T1434" s="91">
        <f t="shared" si="149"/>
        <v>0</v>
      </c>
      <c r="U1434" s="201">
        <f>IF(V1434&gt;0,VLOOKUP($D1434,'BBLM COMCHECK'!$A:$Z,25,0),0)</f>
        <v>0</v>
      </c>
      <c r="V1434" s="202"/>
      <c r="W1434" s="91">
        <f t="shared" si="150"/>
        <v>0</v>
      </c>
      <c r="X1434" s="201">
        <f>IF(Y1434&gt;0,VLOOKUP($D1434,'BBLM COMCHECK'!$A:$Z,25,0),0)</f>
        <v>0</v>
      </c>
      <c r="Y1434" s="202"/>
      <c r="Z1434" s="91">
        <f t="shared" si="151"/>
        <v>0</v>
      </c>
      <c r="AA1434" s="203" t="str">
        <f>VLOOKUP(D1434,'BBLM COMCHECK'!$A:$I,9,0)</f>
        <v>order stop</v>
      </c>
      <c r="AB1434" s="204">
        <f>VLOOKUP(D1434,'BBLM COMCHECK'!$A:$L,12,0)</f>
        <v>34698</v>
      </c>
      <c r="AC1434" s="201">
        <f t="shared" si="152"/>
        <v>0</v>
      </c>
      <c r="AD1434" s="94"/>
      <c r="AE1434" s="201"/>
      <c r="AF1434" s="201"/>
      <c r="AG1434" s="201"/>
      <c r="AH1434" s="201"/>
      <c r="AI1434" s="94"/>
      <c r="AJ1434" s="94"/>
      <c r="AK1434" s="87" t="s">
        <v>341</v>
      </c>
      <c r="AL1434" s="87" t="str">
        <f t="shared" si="153"/>
        <v>2026-01-15|06032|1088271000|0||0|1</v>
      </c>
      <c r="AP1434" s="198"/>
      <c r="AQ1434" s="198"/>
      <c r="AR1434" s="198"/>
      <c r="BC1434" s="87"/>
      <c r="BD1434" s="89" t="s">
        <v>342</v>
      </c>
      <c r="BE1434" s="87"/>
    </row>
    <row r="1435" spans="1:57" ht="26.25" customHeight="1">
      <c r="A1435" s="87" t="s">
        <v>778</v>
      </c>
      <c r="B1435" s="87" t="s">
        <v>70</v>
      </c>
      <c r="C1435" s="87" t="s">
        <v>70</v>
      </c>
      <c r="D1435" s="92" t="s">
        <v>2006</v>
      </c>
      <c r="E1435" s="92" t="s">
        <v>72</v>
      </c>
      <c r="F1435" s="92" t="s">
        <v>782</v>
      </c>
      <c r="G1435" s="93" t="s">
        <v>133</v>
      </c>
      <c r="H1435" s="93">
        <v>21</v>
      </c>
      <c r="I1435" s="94" t="s">
        <v>24</v>
      </c>
      <c r="J1435" s="148" t="s">
        <v>380</v>
      </c>
      <c r="K1435" s="93" t="s">
        <v>381</v>
      </c>
      <c r="L1435" s="94" t="s">
        <v>382</v>
      </c>
      <c r="M1435" s="94">
        <v>48</v>
      </c>
      <c r="N1435" s="95">
        <f t="shared" si="147"/>
        <v>0</v>
      </c>
      <c r="O1435" s="201">
        <f>IF(P1435&gt;0,VLOOKUP($D1435,'BBLM COMCHECK'!$A:$S,14,0),0)</f>
        <v>0</v>
      </c>
      <c r="P1435" s="202"/>
      <c r="Q1435" s="91">
        <f t="shared" si="148"/>
        <v>0</v>
      </c>
      <c r="R1435" s="201">
        <f>IF(S1435&gt;0,VLOOKUP($D1435,'BBLM COMCHECK'!$A:$S,15,0),0)</f>
        <v>0</v>
      </c>
      <c r="S1435" s="202"/>
      <c r="T1435" s="91">
        <f t="shared" si="149"/>
        <v>0</v>
      </c>
      <c r="U1435" s="201">
        <f>IF(V1435&gt;0,VLOOKUP($D1435,'BBLM COMCHECK'!$A:$Z,25,0),0)</f>
        <v>0</v>
      </c>
      <c r="V1435" s="202"/>
      <c r="W1435" s="91">
        <f t="shared" si="150"/>
        <v>0</v>
      </c>
      <c r="X1435" s="201">
        <f>IF(Y1435&gt;0,VLOOKUP($D1435,'BBLM COMCHECK'!$A:$Z,25,0),0)</f>
        <v>0</v>
      </c>
      <c r="Y1435" s="202"/>
      <c r="Z1435" s="91">
        <f t="shared" si="151"/>
        <v>0</v>
      </c>
      <c r="AA1435" s="203" t="str">
        <f>VLOOKUP(D1435,'BBLM COMCHECK'!$A:$I,9,0)</f>
        <v>order stop</v>
      </c>
      <c r="AB1435" s="204">
        <f>VLOOKUP(D1435,'BBLM COMCHECK'!$A:$L,12,0)</f>
        <v>431</v>
      </c>
      <c r="AC1435" s="201">
        <f t="shared" si="152"/>
        <v>0</v>
      </c>
      <c r="AD1435" s="94"/>
      <c r="AE1435" s="201"/>
      <c r="AF1435" s="201"/>
      <c r="AG1435" s="201"/>
      <c r="AH1435" s="201"/>
      <c r="AI1435" s="94"/>
      <c r="AJ1435" s="94"/>
      <c r="AK1435" s="87" t="s">
        <v>383</v>
      </c>
      <c r="AL1435" s="87" t="str">
        <f t="shared" si="153"/>
        <v>2026-01-15|06032|1089271000|0||0|1</v>
      </c>
      <c r="AP1435" s="198"/>
      <c r="AQ1435" s="198"/>
      <c r="AR1435" s="198"/>
      <c r="BC1435" s="87"/>
      <c r="BD1435" s="89" t="s">
        <v>384</v>
      </c>
      <c r="BE1435" s="87"/>
    </row>
    <row r="1436" spans="1:57" ht="26.25" customHeight="1">
      <c r="A1436" s="87" t="s">
        <v>757</v>
      </c>
      <c r="B1436" s="87" t="s">
        <v>70</v>
      </c>
      <c r="C1436" s="87" t="s">
        <v>70</v>
      </c>
      <c r="D1436" s="92" t="s">
        <v>2007</v>
      </c>
      <c r="E1436" s="92" t="s">
        <v>72</v>
      </c>
      <c r="F1436" s="92" t="s">
        <v>782</v>
      </c>
      <c r="G1436" s="93" t="s">
        <v>133</v>
      </c>
      <c r="H1436" s="93">
        <v>27</v>
      </c>
      <c r="I1436" s="94" t="s">
        <v>27</v>
      </c>
      <c r="J1436" s="148" t="s">
        <v>386</v>
      </c>
      <c r="K1436" s="93" t="s">
        <v>387</v>
      </c>
      <c r="L1436" s="94" t="s">
        <v>388</v>
      </c>
      <c r="M1436" s="94">
        <v>24</v>
      </c>
      <c r="N1436" s="95">
        <f t="shared" si="147"/>
        <v>0</v>
      </c>
      <c r="O1436" s="201">
        <f>IF(P1436&gt;0,VLOOKUP($D1436,'BBLM COMCHECK'!$A:$S,14,0),0)</f>
        <v>0</v>
      </c>
      <c r="P1436" s="202"/>
      <c r="Q1436" s="91">
        <f t="shared" si="148"/>
        <v>0</v>
      </c>
      <c r="R1436" s="201">
        <f>IF(S1436&gt;0,VLOOKUP($D1436,'BBLM COMCHECK'!$A:$S,15,0),0)</f>
        <v>0</v>
      </c>
      <c r="S1436" s="202"/>
      <c r="T1436" s="91">
        <f t="shared" si="149"/>
        <v>0</v>
      </c>
      <c r="U1436" s="201">
        <f>IF(V1436&gt;0,VLOOKUP($D1436,'BBLM COMCHECK'!$A:$Z,25,0),0)</f>
        <v>0</v>
      </c>
      <c r="V1436" s="202"/>
      <c r="W1436" s="91">
        <f t="shared" si="150"/>
        <v>0</v>
      </c>
      <c r="X1436" s="201">
        <f>IF(Y1436&gt;0,VLOOKUP($D1436,'BBLM COMCHECK'!$A:$Z,25,0),0)</f>
        <v>0</v>
      </c>
      <c r="Y1436" s="202"/>
      <c r="Z1436" s="91">
        <f t="shared" si="151"/>
        <v>0</v>
      </c>
      <c r="AA1436" s="203" t="str">
        <f>VLOOKUP(D1436,'BBLM COMCHECK'!$A:$I,9,0)</f>
        <v>normal</v>
      </c>
      <c r="AB1436" s="204">
        <f>VLOOKUP(D1436,'BBLM COMCHECK'!$A:$L,12,0)</f>
        <v>110329</v>
      </c>
      <c r="AC1436" s="201">
        <f t="shared" si="152"/>
        <v>0</v>
      </c>
      <c r="AD1436" s="94"/>
      <c r="AE1436" s="201"/>
      <c r="AF1436" s="201"/>
      <c r="AG1436" s="201"/>
      <c r="AH1436" s="201"/>
      <c r="AI1436" s="94"/>
      <c r="AJ1436" s="94"/>
      <c r="AK1436" s="87" t="s">
        <v>389</v>
      </c>
      <c r="AL1436" s="87" t="str">
        <f t="shared" si="153"/>
        <v>2026-01-15|06032|1090446000|0||0|1</v>
      </c>
      <c r="AP1436" s="198"/>
      <c r="AQ1436" s="198"/>
      <c r="AR1436" s="198"/>
      <c r="BC1436" s="87"/>
      <c r="BD1436" s="89" t="s">
        <v>390</v>
      </c>
      <c r="BE1436" s="87"/>
    </row>
    <row r="1437" spans="1:57" ht="26.25" customHeight="1">
      <c r="A1437" s="87" t="s">
        <v>758</v>
      </c>
      <c r="B1437" s="87" t="s">
        <v>70</v>
      </c>
      <c r="C1437" s="87" t="s">
        <v>70</v>
      </c>
      <c r="D1437" s="92" t="s">
        <v>2008</v>
      </c>
      <c r="E1437" s="92" t="s">
        <v>72</v>
      </c>
      <c r="F1437" s="92" t="s">
        <v>782</v>
      </c>
      <c r="G1437" s="93" t="s">
        <v>133</v>
      </c>
      <c r="H1437" s="93">
        <v>27</v>
      </c>
      <c r="I1437" s="94" t="s">
        <v>27</v>
      </c>
      <c r="J1437" s="148" t="s">
        <v>392</v>
      </c>
      <c r="K1437" s="93" t="s">
        <v>393</v>
      </c>
      <c r="L1437" s="94" t="s">
        <v>394</v>
      </c>
      <c r="M1437" s="94">
        <v>12</v>
      </c>
      <c r="N1437" s="95">
        <f t="shared" si="147"/>
        <v>0</v>
      </c>
      <c r="O1437" s="201">
        <f>IF(P1437&gt;0,VLOOKUP($D1437,'BBLM COMCHECK'!$A:$S,14,0),0)</f>
        <v>0</v>
      </c>
      <c r="P1437" s="202"/>
      <c r="Q1437" s="91">
        <f t="shared" si="148"/>
        <v>0</v>
      </c>
      <c r="R1437" s="201">
        <f>IF(S1437&gt;0,VLOOKUP($D1437,'BBLM COMCHECK'!$A:$S,15,0),0)</f>
        <v>0</v>
      </c>
      <c r="S1437" s="202"/>
      <c r="T1437" s="91">
        <f t="shared" si="149"/>
        <v>0</v>
      </c>
      <c r="U1437" s="201">
        <f>IF(V1437&gt;0,VLOOKUP($D1437,'BBLM COMCHECK'!$A:$Z,25,0),0)</f>
        <v>0</v>
      </c>
      <c r="V1437" s="202"/>
      <c r="W1437" s="91">
        <f t="shared" si="150"/>
        <v>0</v>
      </c>
      <c r="X1437" s="201">
        <f>IF(Y1437&gt;0,VLOOKUP($D1437,'BBLM COMCHECK'!$A:$Z,25,0),0)</f>
        <v>0</v>
      </c>
      <c r="Y1437" s="202"/>
      <c r="Z1437" s="91">
        <f t="shared" si="151"/>
        <v>0</v>
      </c>
      <c r="AA1437" s="203" t="str">
        <f>VLOOKUP(D1437,'BBLM COMCHECK'!$A:$I,9,0)</f>
        <v>normal</v>
      </c>
      <c r="AB1437" s="204">
        <f>VLOOKUP(D1437,'BBLM COMCHECK'!$A:$L,12,0)</f>
        <v>208</v>
      </c>
      <c r="AC1437" s="201">
        <f t="shared" si="152"/>
        <v>0</v>
      </c>
      <c r="AD1437" s="94"/>
      <c r="AE1437" s="201"/>
      <c r="AF1437" s="201"/>
      <c r="AG1437" s="201"/>
      <c r="AH1437" s="201"/>
      <c r="AI1437" s="94"/>
      <c r="AJ1437" s="94"/>
      <c r="AK1437" s="87" t="s">
        <v>395</v>
      </c>
      <c r="AL1437" s="87" t="str">
        <f t="shared" si="153"/>
        <v>2026-01-15|06032|1090872000|0||0|1</v>
      </c>
      <c r="AP1437" s="198"/>
      <c r="AQ1437" s="198"/>
      <c r="AR1437" s="198"/>
      <c r="BC1437" s="87"/>
      <c r="BD1437" s="89" t="s">
        <v>396</v>
      </c>
      <c r="BE1437" s="87"/>
    </row>
    <row r="1438" spans="1:57" ht="26.25" customHeight="1">
      <c r="A1438" s="87" t="s">
        <v>759</v>
      </c>
      <c r="B1438" s="87" t="s">
        <v>70</v>
      </c>
      <c r="C1438" s="87" t="s">
        <v>70</v>
      </c>
      <c r="D1438" s="92" t="s">
        <v>2009</v>
      </c>
      <c r="E1438" s="92" t="s">
        <v>72</v>
      </c>
      <c r="F1438" s="92" t="s">
        <v>782</v>
      </c>
      <c r="G1438" s="93" t="s">
        <v>133</v>
      </c>
      <c r="H1438" s="93">
        <v>21</v>
      </c>
      <c r="I1438" s="94" t="s">
        <v>24</v>
      </c>
      <c r="J1438" s="148" t="s">
        <v>398</v>
      </c>
      <c r="K1438" s="93" t="s">
        <v>399</v>
      </c>
      <c r="L1438" s="94" t="s">
        <v>400</v>
      </c>
      <c r="M1438" s="94">
        <v>12</v>
      </c>
      <c r="N1438" s="95">
        <f t="shared" si="147"/>
        <v>0</v>
      </c>
      <c r="O1438" s="201">
        <f>IF(P1438&gt;0,VLOOKUP($D1438,'BBLM COMCHECK'!$A:$S,14,0),0)</f>
        <v>0</v>
      </c>
      <c r="P1438" s="202"/>
      <c r="Q1438" s="91">
        <f t="shared" si="148"/>
        <v>0</v>
      </c>
      <c r="R1438" s="201">
        <f>IF(S1438&gt;0,VLOOKUP($D1438,'BBLM COMCHECK'!$A:$S,15,0),0)</f>
        <v>0</v>
      </c>
      <c r="S1438" s="202"/>
      <c r="T1438" s="91">
        <f t="shared" si="149"/>
        <v>0</v>
      </c>
      <c r="U1438" s="201">
        <f>IF(V1438&gt;0,VLOOKUP($D1438,'BBLM COMCHECK'!$A:$Z,25,0),0)</f>
        <v>0</v>
      </c>
      <c r="V1438" s="202"/>
      <c r="W1438" s="91">
        <f t="shared" si="150"/>
        <v>0</v>
      </c>
      <c r="X1438" s="201">
        <f>IF(Y1438&gt;0,VLOOKUP($D1438,'BBLM COMCHECK'!$A:$Z,25,0),0)</f>
        <v>0</v>
      </c>
      <c r="Y1438" s="202"/>
      <c r="Z1438" s="91">
        <f t="shared" si="151"/>
        <v>0</v>
      </c>
      <c r="AA1438" s="203" t="str">
        <f>VLOOKUP(D1438,'BBLM COMCHECK'!$A:$I,9,0)</f>
        <v>order stop</v>
      </c>
      <c r="AB1438" s="204">
        <f>VLOOKUP(D1438,'BBLM COMCHECK'!$A:$L,12,0)</f>
        <v>24</v>
      </c>
      <c r="AC1438" s="201">
        <f t="shared" si="152"/>
        <v>0</v>
      </c>
      <c r="AD1438" s="94"/>
      <c r="AE1438" s="201"/>
      <c r="AF1438" s="201"/>
      <c r="AG1438" s="201"/>
      <c r="AH1438" s="201"/>
      <c r="AI1438" s="94"/>
      <c r="AJ1438" s="94"/>
      <c r="AK1438" s="87" t="s">
        <v>401</v>
      </c>
      <c r="AL1438" s="87" t="str">
        <f t="shared" si="153"/>
        <v>2026-01-15|06032|1092661000|0||0|1</v>
      </c>
      <c r="AP1438" s="198"/>
      <c r="AQ1438" s="198"/>
      <c r="AR1438" s="198"/>
      <c r="BC1438" s="87"/>
      <c r="BD1438" s="89" t="s">
        <v>402</v>
      </c>
      <c r="BE1438" s="87"/>
    </row>
    <row r="1439" spans="1:57" ht="26.25" customHeight="1">
      <c r="A1439" s="87" t="s">
        <v>760</v>
      </c>
      <c r="B1439" s="87" t="s">
        <v>70</v>
      </c>
      <c r="C1439" s="87" t="s">
        <v>70</v>
      </c>
      <c r="D1439" s="92" t="s">
        <v>2010</v>
      </c>
      <c r="E1439" s="92" t="s">
        <v>72</v>
      </c>
      <c r="F1439" s="92" t="s">
        <v>782</v>
      </c>
      <c r="G1439" s="93" t="s">
        <v>133</v>
      </c>
      <c r="H1439" s="93">
        <v>26</v>
      </c>
      <c r="I1439" s="94" t="s">
        <v>25</v>
      </c>
      <c r="J1439" s="148" t="s">
        <v>404</v>
      </c>
      <c r="K1439" s="93" t="s">
        <v>405</v>
      </c>
      <c r="L1439" s="94" t="s">
        <v>406</v>
      </c>
      <c r="M1439" s="94">
        <v>12</v>
      </c>
      <c r="N1439" s="95">
        <f t="shared" si="147"/>
        <v>0</v>
      </c>
      <c r="O1439" s="201">
        <f>IF(P1439&gt;0,VLOOKUP($D1439,'BBLM COMCHECK'!$A:$S,14,0),0)</f>
        <v>0</v>
      </c>
      <c r="P1439" s="202"/>
      <c r="Q1439" s="91">
        <f t="shared" si="148"/>
        <v>0</v>
      </c>
      <c r="R1439" s="201">
        <f>IF(S1439&gt;0,VLOOKUP($D1439,'BBLM COMCHECK'!$A:$S,15,0),0)</f>
        <v>0</v>
      </c>
      <c r="S1439" s="202"/>
      <c r="T1439" s="91">
        <f t="shared" si="149"/>
        <v>0</v>
      </c>
      <c r="U1439" s="201">
        <f>IF(V1439&gt;0,VLOOKUP($D1439,'BBLM COMCHECK'!$A:$Z,25,0),0)</f>
        <v>0</v>
      </c>
      <c r="V1439" s="202"/>
      <c r="W1439" s="91">
        <f t="shared" si="150"/>
        <v>0</v>
      </c>
      <c r="X1439" s="201">
        <f>IF(Y1439&gt;0,VLOOKUP($D1439,'BBLM COMCHECK'!$A:$Z,25,0),0)</f>
        <v>0</v>
      </c>
      <c r="Y1439" s="202"/>
      <c r="Z1439" s="91">
        <f t="shared" si="151"/>
        <v>0</v>
      </c>
      <c r="AA1439" s="203" t="str">
        <f>VLOOKUP(D1439,'BBLM COMCHECK'!$A:$I,9,0)</f>
        <v>normal</v>
      </c>
      <c r="AB1439" s="204">
        <f>VLOOKUP(D1439,'BBLM COMCHECK'!$A:$L,12,0)</f>
        <v>91</v>
      </c>
      <c r="AC1439" s="201">
        <f t="shared" si="152"/>
        <v>0</v>
      </c>
      <c r="AD1439" s="94"/>
      <c r="AE1439" s="201"/>
      <c r="AF1439" s="201"/>
      <c r="AG1439" s="201"/>
      <c r="AH1439" s="201"/>
      <c r="AI1439" s="94"/>
      <c r="AJ1439" s="94"/>
      <c r="AK1439" s="87" t="s">
        <v>407</v>
      </c>
      <c r="AL1439" s="87" t="str">
        <f t="shared" si="153"/>
        <v>2026-01-15|06032|1102123000|0||0|1</v>
      </c>
      <c r="AP1439" s="198"/>
      <c r="AQ1439" s="198"/>
      <c r="AR1439" s="198"/>
      <c r="BC1439" s="87"/>
      <c r="BD1439" s="89" t="s">
        <v>408</v>
      </c>
      <c r="BE1439" s="87"/>
    </row>
    <row r="1440" spans="1:57" ht="26.25" customHeight="1">
      <c r="A1440" s="87" t="s">
        <v>761</v>
      </c>
      <c r="B1440" s="87" t="s">
        <v>70</v>
      </c>
      <c r="C1440" s="87" t="s">
        <v>70</v>
      </c>
      <c r="D1440" s="92" t="s">
        <v>2011</v>
      </c>
      <c r="E1440" s="92" t="s">
        <v>72</v>
      </c>
      <c r="F1440" s="92" t="s">
        <v>782</v>
      </c>
      <c r="G1440" s="93" t="s">
        <v>133</v>
      </c>
      <c r="H1440" s="93">
        <v>26</v>
      </c>
      <c r="I1440" s="94" t="s">
        <v>25</v>
      </c>
      <c r="J1440" s="148" t="s">
        <v>410</v>
      </c>
      <c r="K1440" s="93" t="s">
        <v>411</v>
      </c>
      <c r="L1440" s="94" t="s">
        <v>412</v>
      </c>
      <c r="M1440" s="94">
        <v>12</v>
      </c>
      <c r="N1440" s="95">
        <f t="shared" si="147"/>
        <v>0</v>
      </c>
      <c r="O1440" s="201">
        <f>IF(P1440&gt;0,VLOOKUP($D1440,'BBLM COMCHECK'!$A:$S,14,0),0)</f>
        <v>0</v>
      </c>
      <c r="P1440" s="202"/>
      <c r="Q1440" s="91">
        <f t="shared" si="148"/>
        <v>0</v>
      </c>
      <c r="R1440" s="201">
        <f>IF(S1440&gt;0,VLOOKUP($D1440,'BBLM COMCHECK'!$A:$S,15,0),0)</f>
        <v>0</v>
      </c>
      <c r="S1440" s="202"/>
      <c r="T1440" s="91">
        <f t="shared" si="149"/>
        <v>0</v>
      </c>
      <c r="U1440" s="201">
        <f>IF(V1440&gt;0,VLOOKUP($D1440,'BBLM COMCHECK'!$A:$Z,25,0),0)</f>
        <v>0</v>
      </c>
      <c r="V1440" s="202"/>
      <c r="W1440" s="91">
        <f t="shared" si="150"/>
        <v>0</v>
      </c>
      <c r="X1440" s="201">
        <f>IF(Y1440&gt;0,VLOOKUP($D1440,'BBLM COMCHECK'!$A:$Z,25,0),0)</f>
        <v>0</v>
      </c>
      <c r="Y1440" s="202"/>
      <c r="Z1440" s="91">
        <f t="shared" si="151"/>
        <v>0</v>
      </c>
      <c r="AA1440" s="203" t="str">
        <f>VLOOKUP(D1440,'BBLM COMCHECK'!$A:$I,9,0)</f>
        <v>normal</v>
      </c>
      <c r="AB1440" s="204">
        <f>VLOOKUP(D1440,'BBLM COMCHECK'!$A:$L,12,0)</f>
        <v>1240</v>
      </c>
      <c r="AC1440" s="201">
        <f t="shared" si="152"/>
        <v>0</v>
      </c>
      <c r="AD1440" s="94"/>
      <c r="AE1440" s="201"/>
      <c r="AF1440" s="201"/>
      <c r="AG1440" s="201"/>
      <c r="AH1440" s="201"/>
      <c r="AI1440" s="94"/>
      <c r="AJ1440" s="94"/>
      <c r="AK1440" s="87" t="s">
        <v>413</v>
      </c>
      <c r="AL1440" s="87" t="str">
        <f t="shared" si="153"/>
        <v>2026-01-15|06032|1108244000|0||0|1</v>
      </c>
      <c r="AP1440" s="198"/>
      <c r="AQ1440" s="198"/>
      <c r="AR1440" s="198"/>
      <c r="BC1440" s="87"/>
      <c r="BD1440" s="89" t="s">
        <v>887</v>
      </c>
      <c r="BE1440" s="87"/>
    </row>
    <row r="1441" spans="1:57" ht="26.25" customHeight="1">
      <c r="A1441" s="87" t="s">
        <v>762</v>
      </c>
      <c r="B1441" s="87" t="s">
        <v>70</v>
      </c>
      <c r="C1441" s="87" t="s">
        <v>70</v>
      </c>
      <c r="D1441" s="92" t="s">
        <v>2012</v>
      </c>
      <c r="E1441" s="92" t="s">
        <v>72</v>
      </c>
      <c r="F1441" s="92" t="s">
        <v>782</v>
      </c>
      <c r="G1441" s="93" t="s">
        <v>133</v>
      </c>
      <c r="H1441" s="93">
        <v>11</v>
      </c>
      <c r="I1441" s="94" t="s">
        <v>20</v>
      </c>
      <c r="J1441" s="148" t="s">
        <v>416</v>
      </c>
      <c r="K1441" s="93" t="s">
        <v>417</v>
      </c>
      <c r="L1441" s="94" t="s">
        <v>418</v>
      </c>
      <c r="M1441" s="94">
        <v>8</v>
      </c>
      <c r="N1441" s="95">
        <f t="shared" si="147"/>
        <v>0</v>
      </c>
      <c r="O1441" s="201">
        <f>IF(P1441&gt;0,VLOOKUP($D1441,'BBLM COMCHECK'!$A:$S,14,0),0)</f>
        <v>0</v>
      </c>
      <c r="P1441" s="202"/>
      <c r="Q1441" s="91">
        <f t="shared" si="148"/>
        <v>0</v>
      </c>
      <c r="R1441" s="201">
        <f>IF(S1441&gt;0,VLOOKUP($D1441,'BBLM COMCHECK'!$A:$S,15,0),0)</f>
        <v>0</v>
      </c>
      <c r="S1441" s="202"/>
      <c r="T1441" s="91">
        <f t="shared" si="149"/>
        <v>0</v>
      </c>
      <c r="U1441" s="201">
        <f>IF(V1441&gt;0,VLOOKUP($D1441,'BBLM COMCHECK'!$A:$Z,25,0),0)</f>
        <v>0</v>
      </c>
      <c r="V1441" s="202"/>
      <c r="W1441" s="91">
        <f t="shared" si="150"/>
        <v>0</v>
      </c>
      <c r="X1441" s="201">
        <f>IF(Y1441&gt;0,VLOOKUP($D1441,'BBLM COMCHECK'!$A:$Z,25,0),0)</f>
        <v>0</v>
      </c>
      <c r="Y1441" s="202"/>
      <c r="Z1441" s="91">
        <f t="shared" si="151"/>
        <v>0</v>
      </c>
      <c r="AA1441" s="203" t="str">
        <f>VLOOKUP(D1441,'BBLM COMCHECK'!$A:$I,9,0)</f>
        <v>normal</v>
      </c>
      <c r="AB1441" s="204">
        <f>VLOOKUP(D1441,'BBLM COMCHECK'!$A:$L,12,0)</f>
        <v>1166</v>
      </c>
      <c r="AC1441" s="201">
        <f t="shared" si="152"/>
        <v>0</v>
      </c>
      <c r="AD1441" s="94"/>
      <c r="AE1441" s="201"/>
      <c r="AF1441" s="201"/>
      <c r="AG1441" s="201"/>
      <c r="AH1441" s="201"/>
      <c r="AI1441" s="94"/>
      <c r="AJ1441" s="94"/>
      <c r="AK1441" s="87" t="s">
        <v>419</v>
      </c>
      <c r="AL1441" s="87" t="str">
        <f t="shared" si="153"/>
        <v>2026-01-15|06032|1114756000|0||0|1</v>
      </c>
      <c r="AP1441" s="198"/>
      <c r="AQ1441" s="198"/>
      <c r="AR1441" s="198"/>
      <c r="BC1441" s="87"/>
      <c r="BD1441" s="89" t="s">
        <v>420</v>
      </c>
      <c r="BE1441" s="87"/>
    </row>
    <row r="1442" spans="1:57" ht="26.25" customHeight="1">
      <c r="A1442" s="87" t="s">
        <v>763</v>
      </c>
      <c r="B1442" s="87" t="s">
        <v>70</v>
      </c>
      <c r="C1442" s="87" t="s">
        <v>70</v>
      </c>
      <c r="D1442" s="92" t="s">
        <v>2013</v>
      </c>
      <c r="E1442" s="92" t="s">
        <v>72</v>
      </c>
      <c r="F1442" s="92" t="s">
        <v>782</v>
      </c>
      <c r="G1442" s="93" t="s">
        <v>133</v>
      </c>
      <c r="H1442" s="93">
        <v>21</v>
      </c>
      <c r="I1442" s="94" t="s">
        <v>24</v>
      </c>
      <c r="J1442" s="148" t="s">
        <v>422</v>
      </c>
      <c r="K1442" s="93" t="s">
        <v>423</v>
      </c>
      <c r="L1442" s="94" t="s">
        <v>424</v>
      </c>
      <c r="M1442" s="94">
        <v>36</v>
      </c>
      <c r="N1442" s="95">
        <f t="shared" si="147"/>
        <v>0</v>
      </c>
      <c r="O1442" s="201">
        <f>IF(P1442&gt;0,VLOOKUP($D1442,'BBLM COMCHECK'!$A:$S,14,0),0)</f>
        <v>0</v>
      </c>
      <c r="P1442" s="202"/>
      <c r="Q1442" s="91">
        <f t="shared" si="148"/>
        <v>0</v>
      </c>
      <c r="R1442" s="201">
        <f>IF(S1442&gt;0,VLOOKUP($D1442,'BBLM COMCHECK'!$A:$S,15,0),0)</f>
        <v>0</v>
      </c>
      <c r="S1442" s="202"/>
      <c r="T1442" s="91">
        <f t="shared" si="149"/>
        <v>0</v>
      </c>
      <c r="U1442" s="201">
        <f>IF(V1442&gt;0,VLOOKUP($D1442,'BBLM COMCHECK'!$A:$Z,25,0),0)</f>
        <v>0</v>
      </c>
      <c r="V1442" s="202"/>
      <c r="W1442" s="91">
        <f t="shared" si="150"/>
        <v>0</v>
      </c>
      <c r="X1442" s="201">
        <f>IF(Y1442&gt;0,VLOOKUP($D1442,'BBLM COMCHECK'!$A:$Z,25,0),0)</f>
        <v>0</v>
      </c>
      <c r="Y1442" s="202"/>
      <c r="Z1442" s="91">
        <f t="shared" si="151"/>
        <v>0</v>
      </c>
      <c r="AA1442" s="203" t="str">
        <f>VLOOKUP(D1442,'BBLM COMCHECK'!$A:$I,9,0)</f>
        <v>normal</v>
      </c>
      <c r="AB1442" s="204">
        <f>VLOOKUP(D1442,'BBLM COMCHECK'!$A:$L,12,0)</f>
        <v>17459</v>
      </c>
      <c r="AC1442" s="201">
        <f t="shared" si="152"/>
        <v>0</v>
      </c>
      <c r="AD1442" s="94"/>
      <c r="AE1442" s="201"/>
      <c r="AF1442" s="201"/>
      <c r="AG1442" s="201"/>
      <c r="AH1442" s="201"/>
      <c r="AI1442" s="94"/>
      <c r="AJ1442" s="94"/>
      <c r="AK1442" s="87" t="s">
        <v>425</v>
      </c>
      <c r="AL1442" s="87" t="str">
        <f t="shared" si="153"/>
        <v>2026-01-15|06032|1115338000|0||0|1</v>
      </c>
      <c r="AP1442" s="198"/>
      <c r="AQ1442" s="198"/>
      <c r="AR1442" s="198"/>
      <c r="BC1442" s="87"/>
      <c r="BD1442" s="89" t="s">
        <v>426</v>
      </c>
      <c r="BE1442" s="87"/>
    </row>
    <row r="1443" spans="1:57" ht="26.25" customHeight="1">
      <c r="A1443" s="87" t="s">
        <v>770</v>
      </c>
      <c r="B1443" s="87" t="s">
        <v>70</v>
      </c>
      <c r="C1443" s="87" t="s">
        <v>70</v>
      </c>
      <c r="D1443" s="92" t="s">
        <v>2014</v>
      </c>
      <c r="E1443" s="92" t="s">
        <v>72</v>
      </c>
      <c r="F1443" s="92" t="s">
        <v>782</v>
      </c>
      <c r="G1443" s="93" t="s">
        <v>133</v>
      </c>
      <c r="H1443" s="93">
        <v>11</v>
      </c>
      <c r="I1443" s="94" t="s">
        <v>20</v>
      </c>
      <c r="J1443" s="148" t="s">
        <v>428</v>
      </c>
      <c r="K1443" s="93" t="s">
        <v>429</v>
      </c>
      <c r="L1443" s="94" t="s">
        <v>430</v>
      </c>
      <c r="M1443" s="94">
        <v>12</v>
      </c>
      <c r="N1443" s="95">
        <f t="shared" si="147"/>
        <v>0</v>
      </c>
      <c r="O1443" s="201">
        <f>IF(P1443&gt;0,VLOOKUP($D1443,'BBLM COMCHECK'!$A:$S,14,0),0)</f>
        <v>0</v>
      </c>
      <c r="P1443" s="202"/>
      <c r="Q1443" s="91">
        <f t="shared" si="148"/>
        <v>0</v>
      </c>
      <c r="R1443" s="201">
        <f>IF(S1443&gt;0,VLOOKUP($D1443,'BBLM COMCHECK'!$A:$S,15,0),0)</f>
        <v>0</v>
      </c>
      <c r="S1443" s="202"/>
      <c r="T1443" s="91">
        <f t="shared" si="149"/>
        <v>0</v>
      </c>
      <c r="U1443" s="201">
        <f>IF(V1443&gt;0,VLOOKUP($D1443,'BBLM COMCHECK'!$A:$Z,25,0),0)</f>
        <v>0</v>
      </c>
      <c r="V1443" s="202"/>
      <c r="W1443" s="91">
        <f t="shared" si="150"/>
        <v>0</v>
      </c>
      <c r="X1443" s="201">
        <f>IF(Y1443&gt;0,VLOOKUP($D1443,'BBLM COMCHECK'!$A:$Z,25,0),0)</f>
        <v>0</v>
      </c>
      <c r="Y1443" s="202"/>
      <c r="Z1443" s="91">
        <f t="shared" si="151"/>
        <v>0</v>
      </c>
      <c r="AA1443" s="203" t="str">
        <f>VLOOKUP(D1443,'BBLM COMCHECK'!$A:$I,9,0)</f>
        <v>normal</v>
      </c>
      <c r="AB1443" s="204">
        <f>VLOOKUP(D1443,'BBLM COMCHECK'!$A:$L,12,0)</f>
        <v>132</v>
      </c>
      <c r="AC1443" s="201">
        <f t="shared" si="152"/>
        <v>0</v>
      </c>
      <c r="AD1443" s="94"/>
      <c r="AE1443" s="201"/>
      <c r="AF1443" s="201"/>
      <c r="AG1443" s="201"/>
      <c r="AH1443" s="201"/>
      <c r="AI1443" s="94"/>
      <c r="AJ1443" s="94"/>
      <c r="AK1443" s="87" t="s">
        <v>431</v>
      </c>
      <c r="AL1443" s="87" t="str">
        <f t="shared" si="153"/>
        <v>2026-01-15|06032|1120170000|0||0|1</v>
      </c>
      <c r="AP1443" s="198"/>
      <c r="AQ1443" s="198"/>
      <c r="AR1443" s="198"/>
      <c r="BC1443" s="87"/>
      <c r="BD1443" s="89" t="s">
        <v>432</v>
      </c>
      <c r="BE1443" s="87"/>
    </row>
    <row r="1444" spans="1:57" ht="26.25" customHeight="1">
      <c r="A1444" s="87" t="s">
        <v>771</v>
      </c>
      <c r="B1444" s="87" t="s">
        <v>70</v>
      </c>
      <c r="C1444" s="87" t="s">
        <v>70</v>
      </c>
      <c r="D1444" s="92" t="s">
        <v>2015</v>
      </c>
      <c r="E1444" s="92" t="s">
        <v>72</v>
      </c>
      <c r="F1444" s="92" t="s">
        <v>782</v>
      </c>
      <c r="G1444" s="93" t="s">
        <v>133</v>
      </c>
      <c r="H1444" s="93">
        <v>11</v>
      </c>
      <c r="I1444" s="94" t="s">
        <v>20</v>
      </c>
      <c r="J1444" s="148" t="s">
        <v>434</v>
      </c>
      <c r="K1444" s="93" t="s">
        <v>435</v>
      </c>
      <c r="L1444" s="94" t="s">
        <v>436</v>
      </c>
      <c r="M1444" s="94">
        <v>12</v>
      </c>
      <c r="N1444" s="95">
        <f t="shared" si="147"/>
        <v>0</v>
      </c>
      <c r="O1444" s="201">
        <f>IF(P1444&gt;0,VLOOKUP($D1444,'BBLM COMCHECK'!$A:$S,14,0),0)</f>
        <v>0</v>
      </c>
      <c r="P1444" s="202"/>
      <c r="Q1444" s="91">
        <f t="shared" si="148"/>
        <v>0</v>
      </c>
      <c r="R1444" s="201">
        <f>IF(S1444&gt;0,VLOOKUP($D1444,'BBLM COMCHECK'!$A:$S,15,0),0)</f>
        <v>0</v>
      </c>
      <c r="S1444" s="202"/>
      <c r="T1444" s="91">
        <f t="shared" si="149"/>
        <v>0</v>
      </c>
      <c r="U1444" s="201">
        <f>IF(V1444&gt;0,VLOOKUP($D1444,'BBLM COMCHECK'!$A:$Z,25,0),0)</f>
        <v>0</v>
      </c>
      <c r="V1444" s="202"/>
      <c r="W1444" s="91">
        <f t="shared" si="150"/>
        <v>0</v>
      </c>
      <c r="X1444" s="201">
        <f>IF(Y1444&gt;0,VLOOKUP($D1444,'BBLM COMCHECK'!$A:$Z,25,0),0)</f>
        <v>0</v>
      </c>
      <c r="Y1444" s="202"/>
      <c r="Z1444" s="91">
        <f t="shared" si="151"/>
        <v>0</v>
      </c>
      <c r="AA1444" s="203" t="str">
        <f>VLOOKUP(D1444,'BBLM COMCHECK'!$A:$I,9,0)</f>
        <v>normal</v>
      </c>
      <c r="AB1444" s="204">
        <f>VLOOKUP(D1444,'BBLM COMCHECK'!$A:$L,12,0)</f>
        <v>627</v>
      </c>
      <c r="AC1444" s="201">
        <f t="shared" si="152"/>
        <v>0</v>
      </c>
      <c r="AD1444" s="94"/>
      <c r="AE1444" s="201"/>
      <c r="AF1444" s="201"/>
      <c r="AG1444" s="201"/>
      <c r="AH1444" s="201"/>
      <c r="AI1444" s="94"/>
      <c r="AJ1444" s="94"/>
      <c r="AK1444" s="87" t="s">
        <v>437</v>
      </c>
      <c r="AL1444" s="87" t="str">
        <f t="shared" si="153"/>
        <v>2026-01-15|06032|1121051000|0||0|1</v>
      </c>
      <c r="AP1444" s="198"/>
      <c r="AQ1444" s="198"/>
      <c r="AR1444" s="198"/>
      <c r="BC1444" s="87"/>
      <c r="BD1444" s="89" t="s">
        <v>438</v>
      </c>
      <c r="BE1444" s="87"/>
    </row>
    <row r="1445" spans="1:57" ht="26.25" customHeight="1">
      <c r="A1445" s="87" t="s">
        <v>772</v>
      </c>
      <c r="B1445" s="87" t="s">
        <v>70</v>
      </c>
      <c r="C1445" s="87" t="s">
        <v>70</v>
      </c>
      <c r="D1445" s="92" t="s">
        <v>2016</v>
      </c>
      <c r="E1445" s="92" t="s">
        <v>72</v>
      </c>
      <c r="F1445" s="92" t="s">
        <v>782</v>
      </c>
      <c r="G1445" s="93" t="s">
        <v>133</v>
      </c>
      <c r="H1445" s="93">
        <v>21</v>
      </c>
      <c r="I1445" s="94" t="s">
        <v>24</v>
      </c>
      <c r="J1445" s="148" t="s">
        <v>440</v>
      </c>
      <c r="K1445" s="93" t="s">
        <v>441</v>
      </c>
      <c r="L1445" s="94" t="s">
        <v>442</v>
      </c>
      <c r="M1445" s="94">
        <v>48</v>
      </c>
      <c r="N1445" s="95">
        <f t="shared" si="147"/>
        <v>0</v>
      </c>
      <c r="O1445" s="201">
        <f>IF(P1445&gt;0,VLOOKUP($D1445,'BBLM COMCHECK'!$A:$S,14,0),0)</f>
        <v>0</v>
      </c>
      <c r="P1445" s="202"/>
      <c r="Q1445" s="91">
        <f t="shared" si="148"/>
        <v>0</v>
      </c>
      <c r="R1445" s="201">
        <f>IF(S1445&gt;0,VLOOKUP($D1445,'BBLM COMCHECK'!$A:$S,15,0),0)</f>
        <v>0</v>
      </c>
      <c r="S1445" s="202"/>
      <c r="T1445" s="91">
        <f t="shared" si="149"/>
        <v>0</v>
      </c>
      <c r="U1445" s="201">
        <f>IF(V1445&gt;0,VLOOKUP($D1445,'BBLM COMCHECK'!$A:$Z,25,0),0)</f>
        <v>0</v>
      </c>
      <c r="V1445" s="202"/>
      <c r="W1445" s="91">
        <f t="shared" si="150"/>
        <v>0</v>
      </c>
      <c r="X1445" s="201">
        <f>IF(Y1445&gt;0,VLOOKUP($D1445,'BBLM COMCHECK'!$A:$Z,25,0),0)</f>
        <v>0</v>
      </c>
      <c r="Y1445" s="202"/>
      <c r="Z1445" s="91">
        <f t="shared" si="151"/>
        <v>0</v>
      </c>
      <c r="AA1445" s="203" t="str">
        <f>VLOOKUP(D1445,'BBLM COMCHECK'!$A:$I,9,0)</f>
        <v>order stop</v>
      </c>
      <c r="AB1445" s="204">
        <f>VLOOKUP(D1445,'BBLM COMCHECK'!$A:$L,12,0)</f>
        <v>5189</v>
      </c>
      <c r="AC1445" s="201">
        <f t="shared" si="152"/>
        <v>0</v>
      </c>
      <c r="AD1445" s="94"/>
      <c r="AE1445" s="201"/>
      <c r="AF1445" s="201"/>
      <c r="AG1445" s="201"/>
      <c r="AH1445" s="201"/>
      <c r="AI1445" s="94"/>
      <c r="AJ1445" s="94"/>
      <c r="AK1445" s="87" t="s">
        <v>443</v>
      </c>
      <c r="AL1445" s="87" t="str">
        <f t="shared" si="153"/>
        <v>2026-01-15|06032|1137122000|0||0|1</v>
      </c>
      <c r="AP1445" s="198"/>
      <c r="AQ1445" s="198"/>
      <c r="AR1445" s="198"/>
      <c r="BC1445" s="87"/>
      <c r="BD1445" s="89" t="s">
        <v>444</v>
      </c>
      <c r="BE1445" s="87"/>
    </row>
    <row r="1446" spans="1:57" ht="26.25" customHeight="1">
      <c r="A1446" s="87" t="s">
        <v>643</v>
      </c>
      <c r="B1446" s="87" t="s">
        <v>66</v>
      </c>
      <c r="C1446" s="87" t="s">
        <v>66</v>
      </c>
      <c r="D1446" s="92" t="s">
        <v>2017</v>
      </c>
      <c r="E1446" s="92" t="s">
        <v>67</v>
      </c>
      <c r="F1446" s="92" t="s">
        <v>630</v>
      </c>
      <c r="G1446" s="93" t="s">
        <v>133</v>
      </c>
      <c r="H1446" s="93">
        <v>26</v>
      </c>
      <c r="I1446" s="94" t="s">
        <v>25</v>
      </c>
      <c r="J1446" s="148" t="s">
        <v>134</v>
      </c>
      <c r="K1446" s="93" t="s">
        <v>135</v>
      </c>
      <c r="L1446" s="94" t="s">
        <v>136</v>
      </c>
      <c r="M1446" s="94">
        <v>20</v>
      </c>
      <c r="N1446" s="95">
        <f t="shared" si="147"/>
        <v>0</v>
      </c>
      <c r="O1446" s="201">
        <f>IF(P1446&gt;0,VLOOKUP($D1446,'BBLM COMCHECK'!$A:$S,14,0),0)</f>
        <v>0</v>
      </c>
      <c r="P1446" s="202"/>
      <c r="Q1446" s="91">
        <f t="shared" si="148"/>
        <v>0</v>
      </c>
      <c r="R1446" s="201">
        <f>IF(S1446&gt;0,VLOOKUP($D1446,'BBLM COMCHECK'!$A:$S,15,0),0)</f>
        <v>0</v>
      </c>
      <c r="S1446" s="202"/>
      <c r="T1446" s="91">
        <f t="shared" si="149"/>
        <v>0</v>
      </c>
      <c r="U1446" s="201">
        <f>IF(V1446&gt;0,VLOOKUP($D1446,'BBLM COMCHECK'!$A:$Z,25,0),0)</f>
        <v>0</v>
      </c>
      <c r="V1446" s="202"/>
      <c r="W1446" s="91">
        <f t="shared" si="150"/>
        <v>0</v>
      </c>
      <c r="X1446" s="201">
        <f>IF(Y1446&gt;0,VLOOKUP($D1446,'BBLM COMCHECK'!$A:$Z,25,0),0)</f>
        <v>0</v>
      </c>
      <c r="Y1446" s="202"/>
      <c r="Z1446" s="91">
        <f t="shared" si="151"/>
        <v>0</v>
      </c>
      <c r="AA1446" s="203" t="str">
        <f>VLOOKUP(D1446,'BBLM COMCHECK'!$A:$I,9,0)</f>
        <v>normal</v>
      </c>
      <c r="AB1446" s="204">
        <f>VLOOKUP(D1446,'BBLM COMCHECK'!$A:$L,12,0)</f>
        <v>17</v>
      </c>
      <c r="AC1446" s="201">
        <f t="shared" si="152"/>
        <v>0</v>
      </c>
      <c r="AD1446" s="94"/>
      <c r="AE1446" s="201"/>
      <c r="AF1446" s="201"/>
      <c r="AG1446" s="201"/>
      <c r="AH1446" s="201"/>
      <c r="AI1446" s="94"/>
      <c r="AJ1446" s="94"/>
      <c r="AK1446" s="87" t="s">
        <v>137</v>
      </c>
      <c r="AL1446" s="87" t="str">
        <f t="shared" si="153"/>
        <v>2026-01-15|06010|1002106000|0||0|1</v>
      </c>
      <c r="AP1446" s="198"/>
      <c r="AQ1446" s="198"/>
      <c r="AR1446" s="198"/>
      <c r="BC1446" s="87"/>
      <c r="BD1446" s="89" t="s">
        <v>138</v>
      </c>
      <c r="BE1446" s="87"/>
    </row>
    <row r="1447" spans="1:57" ht="26.25" customHeight="1">
      <c r="A1447" s="87" t="s">
        <v>645</v>
      </c>
      <c r="B1447" s="87" t="s">
        <v>66</v>
      </c>
      <c r="C1447" s="87" t="s">
        <v>66</v>
      </c>
      <c r="D1447" s="92" t="s">
        <v>2018</v>
      </c>
      <c r="E1447" s="92" t="s">
        <v>67</v>
      </c>
      <c r="F1447" s="93" t="s">
        <v>630</v>
      </c>
      <c r="G1447" s="93" t="s">
        <v>133</v>
      </c>
      <c r="H1447" s="93">
        <v>21</v>
      </c>
      <c r="I1447" s="94" t="s">
        <v>24</v>
      </c>
      <c r="J1447" s="148" t="s">
        <v>140</v>
      </c>
      <c r="K1447" s="94"/>
      <c r="L1447" s="94" t="s">
        <v>141</v>
      </c>
      <c r="M1447" s="94">
        <v>20</v>
      </c>
      <c r="N1447" s="95">
        <f t="shared" si="147"/>
        <v>0</v>
      </c>
      <c r="O1447" s="201">
        <f>IF(P1447&gt;0,VLOOKUP($D1447,'BBLM COMCHECK'!$A:$S,14,0),0)</f>
        <v>0</v>
      </c>
      <c r="P1447" s="202"/>
      <c r="Q1447" s="91">
        <f t="shared" si="148"/>
        <v>0</v>
      </c>
      <c r="R1447" s="201">
        <f>IF(S1447&gt;0,VLOOKUP($D1447,'BBLM COMCHECK'!$A:$S,15,0),0)</f>
        <v>0</v>
      </c>
      <c r="S1447" s="202"/>
      <c r="T1447" s="91">
        <f t="shared" si="149"/>
        <v>0</v>
      </c>
      <c r="U1447" s="201">
        <f>IF(V1447&gt;0,VLOOKUP($D1447,'BBLM COMCHECK'!$A:$Z,25,0),0)</f>
        <v>0</v>
      </c>
      <c r="V1447" s="202"/>
      <c r="W1447" s="91">
        <f t="shared" si="150"/>
        <v>0</v>
      </c>
      <c r="X1447" s="201">
        <f>IF(Y1447&gt;0,VLOOKUP($D1447,'BBLM COMCHECK'!$A:$Z,25,0),0)</f>
        <v>0</v>
      </c>
      <c r="Y1447" s="202"/>
      <c r="Z1447" s="91">
        <f t="shared" si="151"/>
        <v>0</v>
      </c>
      <c r="AA1447" s="203" t="str">
        <f>VLOOKUP(D1447,'BBLM COMCHECK'!$A:$I,9,0)</f>
        <v>normal</v>
      </c>
      <c r="AB1447" s="204">
        <f>VLOOKUP(D1447,'BBLM COMCHECK'!$A:$L,12,0)</f>
        <v>959</v>
      </c>
      <c r="AC1447" s="201">
        <f t="shared" si="152"/>
        <v>0</v>
      </c>
      <c r="AD1447" s="94"/>
      <c r="AE1447" s="201"/>
      <c r="AF1447" s="201"/>
      <c r="AG1447" s="201"/>
      <c r="AH1447" s="201"/>
      <c r="AI1447" s="94"/>
      <c r="AJ1447" s="94"/>
      <c r="AL1447" s="87" t="str">
        <f t="shared" si="153"/>
        <v>2026-01-15|06010|1004890000|0||0|1</v>
      </c>
      <c r="AP1447" s="198"/>
      <c r="BC1447" s="87"/>
      <c r="BD1447" s="89" t="s">
        <v>142</v>
      </c>
      <c r="BE1447" s="87"/>
    </row>
    <row r="1448" spans="1:57" ht="26.25" customHeight="1">
      <c r="A1448" s="87" t="s">
        <v>646</v>
      </c>
      <c r="B1448" s="87" t="s">
        <v>66</v>
      </c>
      <c r="C1448" s="87" t="s">
        <v>66</v>
      </c>
      <c r="D1448" s="92" t="s">
        <v>2019</v>
      </c>
      <c r="E1448" s="92" t="s">
        <v>67</v>
      </c>
      <c r="F1448" s="92" t="s">
        <v>630</v>
      </c>
      <c r="G1448" s="93" t="s">
        <v>133</v>
      </c>
      <c r="H1448" s="93">
        <v>21</v>
      </c>
      <c r="I1448" s="94" t="s">
        <v>24</v>
      </c>
      <c r="J1448" s="148" t="s">
        <v>144</v>
      </c>
      <c r="K1448" s="93" t="s">
        <v>145</v>
      </c>
      <c r="L1448" s="94" t="s">
        <v>146</v>
      </c>
      <c r="M1448" s="94">
        <v>20</v>
      </c>
      <c r="N1448" s="95">
        <f t="shared" si="147"/>
        <v>0</v>
      </c>
      <c r="O1448" s="201">
        <f>IF(P1448&gt;0,VLOOKUP($D1448,'BBLM COMCHECK'!$A:$S,14,0),0)</f>
        <v>0</v>
      </c>
      <c r="P1448" s="202"/>
      <c r="Q1448" s="91">
        <f t="shared" si="148"/>
        <v>0</v>
      </c>
      <c r="R1448" s="201">
        <f>IF(S1448&gt;0,VLOOKUP($D1448,'BBLM COMCHECK'!$A:$S,15,0),0)</f>
        <v>0</v>
      </c>
      <c r="S1448" s="202"/>
      <c r="T1448" s="91">
        <f t="shared" si="149"/>
        <v>0</v>
      </c>
      <c r="U1448" s="201">
        <f>IF(V1448&gt;0,VLOOKUP($D1448,'BBLM COMCHECK'!$A:$Z,25,0),0)</f>
        <v>0</v>
      </c>
      <c r="V1448" s="202"/>
      <c r="W1448" s="91">
        <f t="shared" si="150"/>
        <v>0</v>
      </c>
      <c r="X1448" s="201">
        <f>IF(Y1448&gt;0,VLOOKUP($D1448,'BBLM COMCHECK'!$A:$Z,25,0),0)</f>
        <v>0</v>
      </c>
      <c r="Y1448" s="202"/>
      <c r="Z1448" s="91">
        <f t="shared" si="151"/>
        <v>0</v>
      </c>
      <c r="AA1448" s="203" t="str">
        <f>VLOOKUP(D1448,'BBLM COMCHECK'!$A:$I,9,0)</f>
        <v>order stop</v>
      </c>
      <c r="AB1448" s="204">
        <f>VLOOKUP(D1448,'BBLM COMCHECK'!$A:$L,12,0)</f>
        <v>2795</v>
      </c>
      <c r="AC1448" s="201">
        <f t="shared" si="152"/>
        <v>0</v>
      </c>
      <c r="AD1448" s="94"/>
      <c r="AE1448" s="201"/>
      <c r="AF1448" s="201"/>
      <c r="AG1448" s="201"/>
      <c r="AH1448" s="201"/>
      <c r="AI1448" s="94"/>
      <c r="AJ1448" s="94"/>
      <c r="AK1448" s="87" t="s">
        <v>147</v>
      </c>
      <c r="AL1448" s="87" t="str">
        <f t="shared" si="153"/>
        <v>2026-01-15|06010|1004893000|0||0|1</v>
      </c>
      <c r="AP1448" s="198"/>
      <c r="AQ1448" s="198"/>
      <c r="AR1448" s="198"/>
      <c r="BC1448" s="87"/>
      <c r="BD1448" s="89" t="s">
        <v>148</v>
      </c>
      <c r="BE1448" s="87"/>
    </row>
    <row r="1449" spans="1:57" ht="26.25" customHeight="1">
      <c r="A1449" s="87" t="s">
        <v>647</v>
      </c>
      <c r="B1449" s="87" t="s">
        <v>66</v>
      </c>
      <c r="C1449" s="87" t="s">
        <v>66</v>
      </c>
      <c r="D1449" s="92" t="s">
        <v>2020</v>
      </c>
      <c r="E1449" s="92" t="s">
        <v>67</v>
      </c>
      <c r="F1449" s="93" t="s">
        <v>630</v>
      </c>
      <c r="G1449" s="93" t="s">
        <v>133</v>
      </c>
      <c r="H1449" s="93">
        <v>21</v>
      </c>
      <c r="I1449" s="94" t="s">
        <v>24</v>
      </c>
      <c r="J1449" s="148" t="s">
        <v>150</v>
      </c>
      <c r="K1449" s="94"/>
      <c r="L1449" s="94" t="s">
        <v>151</v>
      </c>
      <c r="M1449" s="94">
        <v>10</v>
      </c>
      <c r="N1449" s="95">
        <f t="shared" si="147"/>
        <v>0</v>
      </c>
      <c r="O1449" s="201">
        <f>IF(P1449&gt;0,VLOOKUP($D1449,'BBLM COMCHECK'!$A:$S,14,0),0)</f>
        <v>0</v>
      </c>
      <c r="P1449" s="202"/>
      <c r="Q1449" s="91">
        <f t="shared" si="148"/>
        <v>0</v>
      </c>
      <c r="R1449" s="201">
        <f>IF(S1449&gt;0,VLOOKUP($D1449,'BBLM COMCHECK'!$A:$S,15,0),0)</f>
        <v>0</v>
      </c>
      <c r="S1449" s="202"/>
      <c r="T1449" s="91">
        <f t="shared" si="149"/>
        <v>0</v>
      </c>
      <c r="U1449" s="201">
        <f>IF(V1449&gt;0,VLOOKUP($D1449,'BBLM COMCHECK'!$A:$Z,25,0),0)</f>
        <v>0</v>
      </c>
      <c r="V1449" s="202"/>
      <c r="W1449" s="91">
        <f t="shared" si="150"/>
        <v>0</v>
      </c>
      <c r="X1449" s="201">
        <f>IF(Y1449&gt;0,VLOOKUP($D1449,'BBLM COMCHECK'!$A:$Z,25,0),0)</f>
        <v>0</v>
      </c>
      <c r="Y1449" s="202"/>
      <c r="Z1449" s="91">
        <f t="shared" si="151"/>
        <v>0</v>
      </c>
      <c r="AA1449" s="203" t="str">
        <f>VLOOKUP(D1449,'BBLM COMCHECK'!$A:$I,9,0)</f>
        <v>order stop</v>
      </c>
      <c r="AB1449" s="204">
        <f>VLOOKUP(D1449,'BBLM COMCHECK'!$A:$L,12,0)</f>
        <v>243</v>
      </c>
      <c r="AC1449" s="201">
        <f t="shared" si="152"/>
        <v>0</v>
      </c>
      <c r="AD1449" s="94"/>
      <c r="AE1449" s="201"/>
      <c r="AF1449" s="201"/>
      <c r="AG1449" s="201"/>
      <c r="AH1449" s="201"/>
      <c r="AI1449" s="94"/>
      <c r="AJ1449" s="94"/>
      <c r="AL1449" s="87" t="str">
        <f t="shared" si="153"/>
        <v>2026-01-15|06010|1005725000|0||0|1</v>
      </c>
      <c r="AP1449" s="198"/>
      <c r="BC1449" s="87"/>
      <c r="BD1449" s="89" t="s">
        <v>152</v>
      </c>
      <c r="BE1449" s="87"/>
    </row>
    <row r="1450" spans="1:57" ht="26.25" customHeight="1">
      <c r="A1450" s="87" t="s">
        <v>648</v>
      </c>
      <c r="B1450" s="87" t="s">
        <v>66</v>
      </c>
      <c r="C1450" s="87" t="s">
        <v>66</v>
      </c>
      <c r="D1450" s="92" t="s">
        <v>2021</v>
      </c>
      <c r="E1450" s="92" t="s">
        <v>67</v>
      </c>
      <c r="F1450" s="92" t="s">
        <v>630</v>
      </c>
      <c r="G1450" s="93" t="s">
        <v>133</v>
      </c>
      <c r="H1450" s="93">
        <v>21</v>
      </c>
      <c r="I1450" s="94" t="s">
        <v>24</v>
      </c>
      <c r="J1450" s="148" t="s">
        <v>154</v>
      </c>
      <c r="K1450" s="93" t="s">
        <v>155</v>
      </c>
      <c r="L1450" s="94" t="s">
        <v>156</v>
      </c>
      <c r="M1450" s="94">
        <v>10</v>
      </c>
      <c r="N1450" s="95">
        <f t="shared" si="147"/>
        <v>0</v>
      </c>
      <c r="O1450" s="201">
        <f>IF(P1450&gt;0,VLOOKUP($D1450,'BBLM COMCHECK'!$A:$S,14,0),0)</f>
        <v>0</v>
      </c>
      <c r="P1450" s="202"/>
      <c r="Q1450" s="91">
        <f t="shared" si="148"/>
        <v>0</v>
      </c>
      <c r="R1450" s="201">
        <f>IF(S1450&gt;0,VLOOKUP($D1450,'BBLM COMCHECK'!$A:$S,15,0),0)</f>
        <v>0</v>
      </c>
      <c r="S1450" s="202"/>
      <c r="T1450" s="91">
        <f t="shared" si="149"/>
        <v>0</v>
      </c>
      <c r="U1450" s="201">
        <f>IF(V1450&gt;0,VLOOKUP($D1450,'BBLM COMCHECK'!$A:$Z,25,0),0)</f>
        <v>0</v>
      </c>
      <c r="V1450" s="202"/>
      <c r="W1450" s="91">
        <f t="shared" si="150"/>
        <v>0</v>
      </c>
      <c r="X1450" s="201">
        <f>IF(Y1450&gt;0,VLOOKUP($D1450,'BBLM COMCHECK'!$A:$Z,25,0),0)</f>
        <v>0</v>
      </c>
      <c r="Y1450" s="202"/>
      <c r="Z1450" s="91">
        <f t="shared" si="151"/>
        <v>0</v>
      </c>
      <c r="AA1450" s="203" t="str">
        <f>VLOOKUP(D1450,'BBLM COMCHECK'!$A:$I,9,0)</f>
        <v>order stop</v>
      </c>
      <c r="AB1450" s="204">
        <f>VLOOKUP(D1450,'BBLM COMCHECK'!$A:$L,12,0)</f>
        <v>330</v>
      </c>
      <c r="AC1450" s="201">
        <f t="shared" si="152"/>
        <v>0</v>
      </c>
      <c r="AD1450" s="94"/>
      <c r="AE1450" s="201"/>
      <c r="AF1450" s="201"/>
      <c r="AG1450" s="201"/>
      <c r="AH1450" s="201"/>
      <c r="AI1450" s="94"/>
      <c r="AJ1450" s="94"/>
      <c r="AK1450" s="87" t="s">
        <v>157</v>
      </c>
      <c r="AL1450" s="87" t="str">
        <f t="shared" si="153"/>
        <v>2026-01-15|06010|1005726000|0||0|1</v>
      </c>
      <c r="AP1450" s="198"/>
      <c r="AQ1450" s="198"/>
      <c r="AR1450" s="198"/>
      <c r="BC1450" s="87"/>
      <c r="BD1450" s="89" t="s">
        <v>158</v>
      </c>
      <c r="BE1450" s="87"/>
    </row>
    <row r="1451" spans="1:57" ht="26.25" customHeight="1">
      <c r="A1451" s="87" t="s">
        <v>649</v>
      </c>
      <c r="B1451" s="87" t="s">
        <v>66</v>
      </c>
      <c r="C1451" s="87" t="s">
        <v>66</v>
      </c>
      <c r="D1451" s="92" t="s">
        <v>2022</v>
      </c>
      <c r="E1451" s="92" t="s">
        <v>67</v>
      </c>
      <c r="F1451" s="92" t="s">
        <v>630</v>
      </c>
      <c r="G1451" s="93" t="s">
        <v>133</v>
      </c>
      <c r="H1451" s="93">
        <v>21</v>
      </c>
      <c r="I1451" s="94" t="s">
        <v>24</v>
      </c>
      <c r="J1451" s="148" t="s">
        <v>160</v>
      </c>
      <c r="K1451" s="93" t="s">
        <v>161</v>
      </c>
      <c r="L1451" s="94" t="s">
        <v>162</v>
      </c>
      <c r="M1451" s="94">
        <v>10</v>
      </c>
      <c r="N1451" s="95">
        <f t="shared" si="147"/>
        <v>0</v>
      </c>
      <c r="O1451" s="201">
        <f>IF(P1451&gt;0,VLOOKUP($D1451,'BBLM COMCHECK'!$A:$S,14,0),0)</f>
        <v>0</v>
      </c>
      <c r="P1451" s="202"/>
      <c r="Q1451" s="91">
        <f t="shared" si="148"/>
        <v>0</v>
      </c>
      <c r="R1451" s="201">
        <f>IF(S1451&gt;0,VLOOKUP($D1451,'BBLM COMCHECK'!$A:$S,15,0),0)</f>
        <v>0</v>
      </c>
      <c r="S1451" s="202"/>
      <c r="T1451" s="91">
        <f t="shared" si="149"/>
        <v>0</v>
      </c>
      <c r="U1451" s="201">
        <f>IF(V1451&gt;0,VLOOKUP($D1451,'BBLM COMCHECK'!$A:$Z,25,0),0)</f>
        <v>0</v>
      </c>
      <c r="V1451" s="202"/>
      <c r="W1451" s="91">
        <f t="shared" si="150"/>
        <v>0</v>
      </c>
      <c r="X1451" s="201">
        <f>IF(Y1451&gt;0,VLOOKUP($D1451,'BBLM COMCHECK'!$A:$Z,25,0),0)</f>
        <v>0</v>
      </c>
      <c r="Y1451" s="202"/>
      <c r="Z1451" s="91">
        <f t="shared" si="151"/>
        <v>0</v>
      </c>
      <c r="AA1451" s="203" t="str">
        <f>VLOOKUP(D1451,'BBLM COMCHECK'!$A:$I,9,0)</f>
        <v>normal</v>
      </c>
      <c r="AB1451" s="204">
        <f>VLOOKUP(D1451,'BBLM COMCHECK'!$A:$L,12,0)</f>
        <v>639</v>
      </c>
      <c r="AC1451" s="201">
        <f t="shared" si="152"/>
        <v>0</v>
      </c>
      <c r="AD1451" s="94"/>
      <c r="AE1451" s="201"/>
      <c r="AF1451" s="201"/>
      <c r="AG1451" s="201"/>
      <c r="AH1451" s="201"/>
      <c r="AI1451" s="94"/>
      <c r="AJ1451" s="94"/>
      <c r="AK1451" s="87" t="s">
        <v>163</v>
      </c>
      <c r="AL1451" s="87" t="str">
        <f t="shared" si="153"/>
        <v>2026-01-15|06010|1015940000|0||0|1</v>
      </c>
      <c r="AP1451" s="198"/>
      <c r="AQ1451" s="198"/>
      <c r="AR1451" s="198"/>
      <c r="BC1451" s="87"/>
      <c r="BD1451" s="89" t="s">
        <v>164</v>
      </c>
      <c r="BE1451" s="87"/>
    </row>
    <row r="1452" spans="1:57" ht="26.25" customHeight="1">
      <c r="A1452" s="87" t="s">
        <v>650</v>
      </c>
      <c r="B1452" s="87" t="s">
        <v>66</v>
      </c>
      <c r="C1452" s="87" t="s">
        <v>66</v>
      </c>
      <c r="D1452" s="92" t="s">
        <v>2023</v>
      </c>
      <c r="E1452" s="92" t="s">
        <v>67</v>
      </c>
      <c r="F1452" s="92" t="s">
        <v>630</v>
      </c>
      <c r="G1452" s="93" t="s">
        <v>133</v>
      </c>
      <c r="H1452" s="93">
        <v>11</v>
      </c>
      <c r="I1452" s="94" t="s">
        <v>20</v>
      </c>
      <c r="J1452" s="148" t="s">
        <v>166</v>
      </c>
      <c r="K1452" s="93" t="s">
        <v>167</v>
      </c>
      <c r="L1452" s="94" t="s">
        <v>168</v>
      </c>
      <c r="M1452" s="94">
        <v>12</v>
      </c>
      <c r="N1452" s="95">
        <f t="shared" si="147"/>
        <v>0</v>
      </c>
      <c r="O1452" s="201">
        <f>IF(P1452&gt;0,VLOOKUP($D1452,'BBLM COMCHECK'!$A:$S,14,0),0)</f>
        <v>0</v>
      </c>
      <c r="P1452" s="202"/>
      <c r="Q1452" s="91">
        <f t="shared" si="148"/>
        <v>0</v>
      </c>
      <c r="R1452" s="201">
        <f>IF(S1452&gt;0,VLOOKUP($D1452,'BBLM COMCHECK'!$A:$S,15,0),0)</f>
        <v>0</v>
      </c>
      <c r="S1452" s="202"/>
      <c r="T1452" s="91">
        <f t="shared" si="149"/>
        <v>0</v>
      </c>
      <c r="U1452" s="201">
        <f>IF(V1452&gt;0,VLOOKUP($D1452,'BBLM COMCHECK'!$A:$Z,25,0),0)</f>
        <v>0</v>
      </c>
      <c r="V1452" s="202"/>
      <c r="W1452" s="91">
        <f t="shared" si="150"/>
        <v>0</v>
      </c>
      <c r="X1452" s="201">
        <f>IF(Y1452&gt;0,VLOOKUP($D1452,'BBLM COMCHECK'!$A:$Z,25,0),0)</f>
        <v>0</v>
      </c>
      <c r="Y1452" s="202"/>
      <c r="Z1452" s="91">
        <f t="shared" si="151"/>
        <v>0</v>
      </c>
      <c r="AA1452" s="203" t="str">
        <f>VLOOKUP(D1452,'BBLM COMCHECK'!$A:$I,9,0)</f>
        <v>normal</v>
      </c>
      <c r="AB1452" s="204">
        <f>VLOOKUP(D1452,'BBLM COMCHECK'!$A:$L,12,0)</f>
        <v>67</v>
      </c>
      <c r="AC1452" s="201">
        <f t="shared" si="152"/>
        <v>0</v>
      </c>
      <c r="AD1452" s="94"/>
      <c r="AE1452" s="201"/>
      <c r="AF1452" s="201"/>
      <c r="AG1452" s="201"/>
      <c r="AH1452" s="201"/>
      <c r="AI1452" s="94"/>
      <c r="AJ1452" s="94"/>
      <c r="AK1452" s="87" t="s">
        <v>169</v>
      </c>
      <c r="AL1452" s="87" t="str">
        <f t="shared" si="153"/>
        <v>2026-01-15|06010|1016172000|0||0|1</v>
      </c>
      <c r="AP1452" s="198"/>
      <c r="AQ1452" s="198"/>
      <c r="AR1452" s="198"/>
      <c r="BC1452" s="87"/>
      <c r="BD1452" s="89" t="s">
        <v>170</v>
      </c>
      <c r="BE1452" s="87"/>
    </row>
    <row r="1453" spans="1:57" ht="26.25" customHeight="1">
      <c r="A1453" s="87" t="s">
        <v>651</v>
      </c>
      <c r="B1453" s="87" t="s">
        <v>66</v>
      </c>
      <c r="C1453" s="87" t="s">
        <v>66</v>
      </c>
      <c r="D1453" s="92" t="s">
        <v>2024</v>
      </c>
      <c r="E1453" s="92" t="s">
        <v>67</v>
      </c>
      <c r="F1453" s="92" t="s">
        <v>630</v>
      </c>
      <c r="G1453" s="93" t="s">
        <v>133</v>
      </c>
      <c r="H1453" s="93">
        <v>27</v>
      </c>
      <c r="I1453" s="94" t="s">
        <v>27</v>
      </c>
      <c r="J1453" s="148" t="s">
        <v>172</v>
      </c>
      <c r="K1453" s="93" t="s">
        <v>173</v>
      </c>
      <c r="L1453" s="94" t="s">
        <v>174</v>
      </c>
      <c r="M1453" s="94">
        <v>24</v>
      </c>
      <c r="N1453" s="95">
        <f t="shared" si="147"/>
        <v>0</v>
      </c>
      <c r="O1453" s="201">
        <f>IF(P1453&gt;0,VLOOKUP($D1453,'BBLM COMCHECK'!$A:$S,14,0),0)</f>
        <v>0</v>
      </c>
      <c r="P1453" s="202"/>
      <c r="Q1453" s="91">
        <f t="shared" si="148"/>
        <v>0</v>
      </c>
      <c r="R1453" s="201">
        <f>IF(S1453&gt;0,VLOOKUP($D1453,'BBLM COMCHECK'!$A:$S,15,0),0)</f>
        <v>0</v>
      </c>
      <c r="S1453" s="202"/>
      <c r="T1453" s="91">
        <f t="shared" si="149"/>
        <v>0</v>
      </c>
      <c r="U1453" s="201">
        <f>IF(V1453&gt;0,VLOOKUP($D1453,'BBLM COMCHECK'!$A:$Z,25,0),0)</f>
        <v>0</v>
      </c>
      <c r="V1453" s="202"/>
      <c r="W1453" s="91">
        <f t="shared" si="150"/>
        <v>0</v>
      </c>
      <c r="X1453" s="201">
        <f>IF(Y1453&gt;0,VLOOKUP($D1453,'BBLM COMCHECK'!$A:$Z,25,0),0)</f>
        <v>0</v>
      </c>
      <c r="Y1453" s="202"/>
      <c r="Z1453" s="91">
        <f t="shared" si="151"/>
        <v>0</v>
      </c>
      <c r="AA1453" s="203" t="str">
        <f>VLOOKUP(D1453,'BBLM COMCHECK'!$A:$I,9,0)</f>
        <v>normal</v>
      </c>
      <c r="AB1453" s="204">
        <f>VLOOKUP(D1453,'BBLM COMCHECK'!$A:$L,12,0)</f>
        <v>1039</v>
      </c>
      <c r="AC1453" s="201">
        <f t="shared" si="152"/>
        <v>0</v>
      </c>
      <c r="AD1453" s="94"/>
      <c r="AE1453" s="201"/>
      <c r="AF1453" s="201"/>
      <c r="AG1453" s="201"/>
      <c r="AH1453" s="201"/>
      <c r="AI1453" s="94"/>
      <c r="AJ1453" s="94"/>
      <c r="AK1453" s="87" t="s">
        <v>175</v>
      </c>
      <c r="AL1453" s="87" t="str">
        <f t="shared" si="153"/>
        <v>2026-01-15|06010|1017616000|0||0|1</v>
      </c>
      <c r="AP1453" s="198"/>
      <c r="AQ1453" s="198"/>
      <c r="AR1453" s="198"/>
      <c r="BC1453" s="87"/>
      <c r="BD1453" s="89" t="s">
        <v>176</v>
      </c>
      <c r="BE1453" s="87"/>
    </row>
    <row r="1454" spans="1:57" ht="26.25" customHeight="1">
      <c r="A1454" s="87" t="s">
        <v>652</v>
      </c>
      <c r="B1454" s="87" t="s">
        <v>66</v>
      </c>
      <c r="C1454" s="87" t="s">
        <v>66</v>
      </c>
      <c r="D1454" s="92" t="s">
        <v>2025</v>
      </c>
      <c r="E1454" s="92" t="s">
        <v>67</v>
      </c>
      <c r="F1454" s="93" t="s">
        <v>630</v>
      </c>
      <c r="G1454" s="93" t="s">
        <v>133</v>
      </c>
      <c r="H1454" s="93">
        <v>21</v>
      </c>
      <c r="I1454" s="94" t="s">
        <v>24</v>
      </c>
      <c r="J1454" s="148" t="s">
        <v>178</v>
      </c>
      <c r="K1454" s="94"/>
      <c r="L1454" s="94" t="s">
        <v>179</v>
      </c>
      <c r="M1454" s="94">
        <v>1</v>
      </c>
      <c r="N1454" s="95">
        <f t="shared" si="147"/>
        <v>0</v>
      </c>
      <c r="O1454" s="201">
        <f>IF(P1454&gt;0,VLOOKUP($D1454,'BBLM COMCHECK'!$A:$S,14,0),0)</f>
        <v>0</v>
      </c>
      <c r="P1454" s="202"/>
      <c r="Q1454" s="91">
        <f t="shared" si="148"/>
        <v>0</v>
      </c>
      <c r="R1454" s="201">
        <f>IF(S1454&gt;0,VLOOKUP($D1454,'BBLM COMCHECK'!$A:$S,15,0),0)</f>
        <v>0</v>
      </c>
      <c r="S1454" s="202"/>
      <c r="T1454" s="91">
        <f t="shared" si="149"/>
        <v>0</v>
      </c>
      <c r="U1454" s="201">
        <f>IF(V1454&gt;0,VLOOKUP($D1454,'BBLM COMCHECK'!$A:$Z,25,0),0)</f>
        <v>0</v>
      </c>
      <c r="V1454" s="202"/>
      <c r="W1454" s="91">
        <f t="shared" si="150"/>
        <v>0</v>
      </c>
      <c r="X1454" s="201">
        <f>IF(Y1454&gt;0,VLOOKUP($D1454,'BBLM COMCHECK'!$A:$Z,25,0),0)</f>
        <v>0</v>
      </c>
      <c r="Y1454" s="202"/>
      <c r="Z1454" s="91">
        <f t="shared" si="151"/>
        <v>0</v>
      </c>
      <c r="AA1454" s="203" t="str">
        <f>VLOOKUP(D1454,'BBLM COMCHECK'!$A:$I,9,0)</f>
        <v>normal</v>
      </c>
      <c r="AB1454" s="204">
        <f>VLOOKUP(D1454,'BBLM COMCHECK'!$A:$L,12,0)</f>
        <v>65</v>
      </c>
      <c r="AC1454" s="201">
        <f t="shared" si="152"/>
        <v>0</v>
      </c>
      <c r="AD1454" s="94"/>
      <c r="AE1454" s="201"/>
      <c r="AF1454" s="201"/>
      <c r="AG1454" s="201"/>
      <c r="AH1454" s="201"/>
      <c r="AI1454" s="94"/>
      <c r="AJ1454" s="94"/>
      <c r="AL1454" s="87" t="str">
        <f t="shared" si="153"/>
        <v>2026-01-15|06010|1019929000|0||0|1</v>
      </c>
      <c r="AP1454" s="198"/>
      <c r="BC1454" s="87"/>
      <c r="BD1454" s="89" t="s">
        <v>180</v>
      </c>
      <c r="BE1454" s="87"/>
    </row>
    <row r="1455" spans="1:57" ht="26.25" customHeight="1">
      <c r="A1455" s="87" t="s">
        <v>653</v>
      </c>
      <c r="B1455" s="87" t="s">
        <v>66</v>
      </c>
      <c r="C1455" s="87" t="s">
        <v>66</v>
      </c>
      <c r="D1455" s="92" t="s">
        <v>2026</v>
      </c>
      <c r="E1455" s="92" t="s">
        <v>67</v>
      </c>
      <c r="F1455" s="92" t="s">
        <v>630</v>
      </c>
      <c r="G1455" s="93" t="s">
        <v>133</v>
      </c>
      <c r="H1455" s="93">
        <v>21</v>
      </c>
      <c r="I1455" s="94" t="s">
        <v>24</v>
      </c>
      <c r="J1455" s="148" t="s">
        <v>182</v>
      </c>
      <c r="K1455" s="93" t="s">
        <v>183</v>
      </c>
      <c r="L1455" s="94" t="s">
        <v>184</v>
      </c>
      <c r="M1455" s="94">
        <v>1</v>
      </c>
      <c r="N1455" s="95">
        <f t="shared" si="147"/>
        <v>0</v>
      </c>
      <c r="O1455" s="201">
        <f>IF(P1455&gt;0,VLOOKUP($D1455,'BBLM COMCHECK'!$A:$S,14,0),0)</f>
        <v>0</v>
      </c>
      <c r="P1455" s="202"/>
      <c r="Q1455" s="91">
        <f t="shared" si="148"/>
        <v>0</v>
      </c>
      <c r="R1455" s="201">
        <f>IF(S1455&gt;0,VLOOKUP($D1455,'BBLM COMCHECK'!$A:$S,15,0),0)</f>
        <v>0</v>
      </c>
      <c r="S1455" s="202"/>
      <c r="T1455" s="91">
        <f t="shared" si="149"/>
        <v>0</v>
      </c>
      <c r="U1455" s="201">
        <f>IF(V1455&gt;0,VLOOKUP($D1455,'BBLM COMCHECK'!$A:$Z,25,0),0)</f>
        <v>0</v>
      </c>
      <c r="V1455" s="202"/>
      <c r="W1455" s="91">
        <f t="shared" si="150"/>
        <v>0</v>
      </c>
      <c r="X1455" s="201">
        <f>IF(Y1455&gt;0,VLOOKUP($D1455,'BBLM COMCHECK'!$A:$Z,25,0),0)</f>
        <v>0</v>
      </c>
      <c r="Y1455" s="202"/>
      <c r="Z1455" s="91">
        <f t="shared" si="151"/>
        <v>0</v>
      </c>
      <c r="AA1455" s="203" t="str">
        <f>VLOOKUP(D1455,'BBLM COMCHECK'!$A:$I,9,0)</f>
        <v>normal</v>
      </c>
      <c r="AB1455" s="204">
        <f>VLOOKUP(D1455,'BBLM COMCHECK'!$A:$L,12,0)</f>
        <v>286</v>
      </c>
      <c r="AC1455" s="201">
        <f t="shared" si="152"/>
        <v>0</v>
      </c>
      <c r="AD1455" s="94"/>
      <c r="AE1455" s="201"/>
      <c r="AF1455" s="201"/>
      <c r="AG1455" s="201"/>
      <c r="AH1455" s="201"/>
      <c r="AI1455" s="94"/>
      <c r="AJ1455" s="94"/>
      <c r="AK1455" s="87" t="s">
        <v>185</v>
      </c>
      <c r="AL1455" s="87" t="str">
        <f t="shared" si="153"/>
        <v>2026-01-15|06010|1023234000|0||0|1</v>
      </c>
      <c r="AP1455" s="198"/>
      <c r="AQ1455" s="198"/>
      <c r="AR1455" s="198"/>
      <c r="BC1455" s="87"/>
      <c r="BD1455" s="89" t="s">
        <v>186</v>
      </c>
      <c r="BE1455" s="87"/>
    </row>
    <row r="1456" spans="1:57" ht="26.25" customHeight="1">
      <c r="A1456" s="87" t="s">
        <v>654</v>
      </c>
      <c r="B1456" s="87" t="s">
        <v>66</v>
      </c>
      <c r="C1456" s="87" t="s">
        <v>66</v>
      </c>
      <c r="D1456" s="92" t="s">
        <v>2027</v>
      </c>
      <c r="E1456" s="92" t="s">
        <v>67</v>
      </c>
      <c r="F1456" s="92" t="s">
        <v>630</v>
      </c>
      <c r="G1456" s="93" t="s">
        <v>133</v>
      </c>
      <c r="H1456" s="93">
        <v>27</v>
      </c>
      <c r="I1456" s="94" t="s">
        <v>27</v>
      </c>
      <c r="J1456" s="148" t="s">
        <v>188</v>
      </c>
      <c r="K1456" s="93" t="s">
        <v>189</v>
      </c>
      <c r="L1456" s="94" t="s">
        <v>190</v>
      </c>
      <c r="M1456" s="94">
        <v>1</v>
      </c>
      <c r="N1456" s="95">
        <f t="shared" si="147"/>
        <v>0</v>
      </c>
      <c r="O1456" s="201">
        <f>IF(P1456&gt;0,VLOOKUP($D1456,'BBLM COMCHECK'!$A:$S,14,0),0)</f>
        <v>0</v>
      </c>
      <c r="P1456" s="202"/>
      <c r="Q1456" s="91">
        <f t="shared" si="148"/>
        <v>0</v>
      </c>
      <c r="R1456" s="201">
        <f>IF(S1456&gt;0,VLOOKUP($D1456,'BBLM COMCHECK'!$A:$S,15,0),0)</f>
        <v>0</v>
      </c>
      <c r="S1456" s="202"/>
      <c r="T1456" s="91">
        <f t="shared" si="149"/>
        <v>0</v>
      </c>
      <c r="U1456" s="201">
        <f>IF(V1456&gt;0,VLOOKUP($D1456,'BBLM COMCHECK'!$A:$Z,25,0),0)</f>
        <v>0</v>
      </c>
      <c r="V1456" s="202"/>
      <c r="W1456" s="91">
        <f t="shared" si="150"/>
        <v>0</v>
      </c>
      <c r="X1456" s="201">
        <f>IF(Y1456&gt;0,VLOOKUP($D1456,'BBLM COMCHECK'!$A:$Z,25,0),0)</f>
        <v>0</v>
      </c>
      <c r="Y1456" s="202"/>
      <c r="Z1456" s="91">
        <f t="shared" si="151"/>
        <v>0</v>
      </c>
      <c r="AA1456" s="203" t="str">
        <f>VLOOKUP(D1456,'BBLM COMCHECK'!$A:$I,9,0)</f>
        <v>normal</v>
      </c>
      <c r="AB1456" s="204">
        <f>VLOOKUP(D1456,'BBLM COMCHECK'!$A:$L,12,0)</f>
        <v>30</v>
      </c>
      <c r="AC1456" s="201">
        <f t="shared" si="152"/>
        <v>0</v>
      </c>
      <c r="AD1456" s="94"/>
      <c r="AE1456" s="201"/>
      <c r="AF1456" s="201"/>
      <c r="AG1456" s="201"/>
      <c r="AH1456" s="201"/>
      <c r="AI1456" s="94"/>
      <c r="AJ1456" s="94"/>
      <c r="AK1456" s="87" t="s">
        <v>191</v>
      </c>
      <c r="AL1456" s="87" t="str">
        <f t="shared" si="153"/>
        <v>2026-01-15|06010|1025539000|0||0|1</v>
      </c>
      <c r="AP1456" s="198"/>
      <c r="AQ1456" s="198"/>
      <c r="AR1456" s="198"/>
      <c r="BC1456" s="87"/>
      <c r="BD1456" s="89" t="s">
        <v>192</v>
      </c>
      <c r="BE1456" s="87"/>
    </row>
    <row r="1457" spans="1:57" ht="26.25" customHeight="1">
      <c r="A1457" s="87" t="s">
        <v>655</v>
      </c>
      <c r="B1457" s="87" t="s">
        <v>66</v>
      </c>
      <c r="C1457" s="87" t="s">
        <v>66</v>
      </c>
      <c r="D1457" s="92" t="s">
        <v>2028</v>
      </c>
      <c r="E1457" s="92" t="s">
        <v>67</v>
      </c>
      <c r="F1457" s="92" t="s">
        <v>630</v>
      </c>
      <c r="G1457" s="93" t="s">
        <v>133</v>
      </c>
      <c r="H1457" s="93">
        <v>11</v>
      </c>
      <c r="I1457" s="94" t="s">
        <v>20</v>
      </c>
      <c r="J1457" s="148" t="s">
        <v>194</v>
      </c>
      <c r="K1457" s="93" t="s">
        <v>195</v>
      </c>
      <c r="L1457" s="94" t="s">
        <v>196</v>
      </c>
      <c r="M1457" s="94">
        <v>8</v>
      </c>
      <c r="N1457" s="95">
        <f t="shared" si="147"/>
        <v>0</v>
      </c>
      <c r="O1457" s="201">
        <f>IF(P1457&gt;0,VLOOKUP($D1457,'BBLM COMCHECK'!$A:$S,14,0),0)</f>
        <v>0</v>
      </c>
      <c r="P1457" s="202"/>
      <c r="Q1457" s="91">
        <f t="shared" si="148"/>
        <v>0</v>
      </c>
      <c r="R1457" s="201">
        <f>IF(S1457&gt;0,VLOOKUP($D1457,'BBLM COMCHECK'!$A:$S,15,0),0)</f>
        <v>0</v>
      </c>
      <c r="S1457" s="202"/>
      <c r="T1457" s="91">
        <f t="shared" si="149"/>
        <v>0</v>
      </c>
      <c r="U1457" s="201">
        <f>IF(V1457&gt;0,VLOOKUP($D1457,'BBLM COMCHECK'!$A:$Z,25,0),0)</f>
        <v>0</v>
      </c>
      <c r="V1457" s="202"/>
      <c r="W1457" s="91">
        <f t="shared" si="150"/>
        <v>0</v>
      </c>
      <c r="X1457" s="201">
        <f>IF(Y1457&gt;0,VLOOKUP($D1457,'BBLM COMCHECK'!$A:$Z,25,0),0)</f>
        <v>0</v>
      </c>
      <c r="Y1457" s="202"/>
      <c r="Z1457" s="91">
        <f t="shared" si="151"/>
        <v>0</v>
      </c>
      <c r="AA1457" s="203" t="str">
        <f>VLOOKUP(D1457,'BBLM COMCHECK'!$A:$I,9,0)</f>
        <v>normal</v>
      </c>
      <c r="AB1457" s="204">
        <f>VLOOKUP(D1457,'BBLM COMCHECK'!$A:$L,12,0)</f>
        <v>49</v>
      </c>
      <c r="AC1457" s="201">
        <f t="shared" si="152"/>
        <v>0</v>
      </c>
      <c r="AD1457" s="94"/>
      <c r="AE1457" s="201"/>
      <c r="AF1457" s="201"/>
      <c r="AG1457" s="201"/>
      <c r="AH1457" s="201"/>
      <c r="AI1457" s="94"/>
      <c r="AJ1457" s="94"/>
      <c r="AK1457" s="87" t="s">
        <v>197</v>
      </c>
      <c r="AL1457" s="87" t="str">
        <f t="shared" si="153"/>
        <v>2026-01-15|06010|1032759000|0||0|1</v>
      </c>
      <c r="AP1457" s="198"/>
      <c r="AQ1457" s="198"/>
      <c r="AR1457" s="198"/>
      <c r="BC1457" s="87"/>
      <c r="BD1457" s="89" t="s">
        <v>198</v>
      </c>
      <c r="BE1457" s="87"/>
    </row>
    <row r="1458" spans="1:57" ht="26.25" customHeight="1">
      <c r="A1458" s="87" t="s">
        <v>656</v>
      </c>
      <c r="B1458" s="87" t="s">
        <v>66</v>
      </c>
      <c r="C1458" s="87" t="s">
        <v>66</v>
      </c>
      <c r="D1458" s="92" t="s">
        <v>2029</v>
      </c>
      <c r="E1458" s="92" t="s">
        <v>67</v>
      </c>
      <c r="F1458" s="92" t="s">
        <v>630</v>
      </c>
      <c r="G1458" s="93" t="s">
        <v>133</v>
      </c>
      <c r="H1458" s="93">
        <v>21</v>
      </c>
      <c r="I1458" s="94" t="s">
        <v>24</v>
      </c>
      <c r="J1458" s="148" t="s">
        <v>200</v>
      </c>
      <c r="K1458" s="93" t="s">
        <v>201</v>
      </c>
      <c r="L1458" s="94" t="s">
        <v>202</v>
      </c>
      <c r="M1458" s="94">
        <v>20</v>
      </c>
      <c r="N1458" s="95">
        <f t="shared" si="147"/>
        <v>0</v>
      </c>
      <c r="O1458" s="201">
        <f>IF(P1458&gt;0,VLOOKUP($D1458,'BBLM COMCHECK'!$A:$S,14,0),0)</f>
        <v>0</v>
      </c>
      <c r="P1458" s="202"/>
      <c r="Q1458" s="91">
        <f t="shared" si="148"/>
        <v>0</v>
      </c>
      <c r="R1458" s="201">
        <f>IF(S1458&gt;0,VLOOKUP($D1458,'BBLM COMCHECK'!$A:$S,15,0),0)</f>
        <v>0</v>
      </c>
      <c r="S1458" s="202"/>
      <c r="T1458" s="91">
        <f t="shared" si="149"/>
        <v>0</v>
      </c>
      <c r="U1458" s="201">
        <f>IF(V1458&gt;0,VLOOKUP($D1458,'BBLM COMCHECK'!$A:$Z,25,0),0)</f>
        <v>0</v>
      </c>
      <c r="V1458" s="202"/>
      <c r="W1458" s="91">
        <f t="shared" si="150"/>
        <v>0</v>
      </c>
      <c r="X1458" s="201">
        <f>IF(Y1458&gt;0,VLOOKUP($D1458,'BBLM COMCHECK'!$A:$Z,25,0),0)</f>
        <v>0</v>
      </c>
      <c r="Y1458" s="202"/>
      <c r="Z1458" s="91">
        <f t="shared" si="151"/>
        <v>0</v>
      </c>
      <c r="AA1458" s="203" t="str">
        <f>VLOOKUP(D1458,'BBLM COMCHECK'!$A:$I,9,0)</f>
        <v>normal</v>
      </c>
      <c r="AB1458" s="204">
        <f>VLOOKUP(D1458,'BBLM COMCHECK'!$A:$L,12,0)</f>
        <v>62</v>
      </c>
      <c r="AC1458" s="201">
        <f t="shared" si="152"/>
        <v>0</v>
      </c>
      <c r="AD1458" s="94"/>
      <c r="AE1458" s="201"/>
      <c r="AF1458" s="201"/>
      <c r="AG1458" s="201"/>
      <c r="AH1458" s="201"/>
      <c r="AI1458" s="94"/>
      <c r="AJ1458" s="94"/>
      <c r="AK1458" s="87" t="s">
        <v>203</v>
      </c>
      <c r="AL1458" s="87" t="str">
        <f t="shared" si="153"/>
        <v>2026-01-15|06010|1035433000|0||0|1</v>
      </c>
      <c r="AP1458" s="198"/>
      <c r="AQ1458" s="198"/>
      <c r="AR1458" s="198"/>
      <c r="BC1458" s="87"/>
      <c r="BD1458" s="89" t="s">
        <v>204</v>
      </c>
      <c r="BE1458" s="87"/>
    </row>
    <row r="1459" spans="1:57" ht="26.25" customHeight="1">
      <c r="A1459" s="87" t="s">
        <v>657</v>
      </c>
      <c r="B1459" s="87" t="s">
        <v>66</v>
      </c>
      <c r="C1459" s="87" t="s">
        <v>66</v>
      </c>
      <c r="D1459" s="92" t="s">
        <v>2030</v>
      </c>
      <c r="E1459" s="92" t="s">
        <v>67</v>
      </c>
      <c r="F1459" s="92" t="s">
        <v>630</v>
      </c>
      <c r="G1459" s="93" t="s">
        <v>133</v>
      </c>
      <c r="H1459" s="93">
        <v>17</v>
      </c>
      <c r="I1459" s="94" t="s">
        <v>22</v>
      </c>
      <c r="J1459" s="148" t="s">
        <v>206</v>
      </c>
      <c r="K1459" s="93" t="s">
        <v>207</v>
      </c>
      <c r="L1459" s="94" t="s">
        <v>208</v>
      </c>
      <c r="M1459" s="94">
        <v>20</v>
      </c>
      <c r="N1459" s="95">
        <f t="shared" si="147"/>
        <v>0</v>
      </c>
      <c r="O1459" s="201">
        <f>IF(P1459&gt;0,VLOOKUP($D1459,'BBLM COMCHECK'!$A:$S,14,0),0)</f>
        <v>0</v>
      </c>
      <c r="P1459" s="202"/>
      <c r="Q1459" s="91">
        <f t="shared" si="148"/>
        <v>0</v>
      </c>
      <c r="R1459" s="201">
        <f>IF(S1459&gt;0,VLOOKUP($D1459,'BBLM COMCHECK'!$A:$S,15,0),0)</f>
        <v>0</v>
      </c>
      <c r="S1459" s="202"/>
      <c r="T1459" s="91">
        <f t="shared" si="149"/>
        <v>0</v>
      </c>
      <c r="U1459" s="201">
        <f>IF(V1459&gt;0,VLOOKUP($D1459,'BBLM COMCHECK'!$A:$Z,25,0),0)</f>
        <v>0</v>
      </c>
      <c r="V1459" s="202"/>
      <c r="W1459" s="91">
        <f t="shared" si="150"/>
        <v>0</v>
      </c>
      <c r="X1459" s="201">
        <f>IF(Y1459&gt;0,VLOOKUP($D1459,'BBLM COMCHECK'!$A:$Z,25,0),0)</f>
        <v>0</v>
      </c>
      <c r="Y1459" s="202"/>
      <c r="Z1459" s="91">
        <f t="shared" si="151"/>
        <v>0</v>
      </c>
      <c r="AA1459" s="203" t="str">
        <f>VLOOKUP(D1459,'BBLM COMCHECK'!$A:$I,9,0)</f>
        <v>order stop</v>
      </c>
      <c r="AB1459" s="204">
        <f>VLOOKUP(D1459,'BBLM COMCHECK'!$A:$L,12,0)</f>
        <v>2427</v>
      </c>
      <c r="AC1459" s="201">
        <f t="shared" si="152"/>
        <v>0</v>
      </c>
      <c r="AD1459" s="94"/>
      <c r="AE1459" s="201"/>
      <c r="AF1459" s="201"/>
      <c r="AG1459" s="201"/>
      <c r="AH1459" s="201"/>
      <c r="AI1459" s="94"/>
      <c r="AJ1459" s="94"/>
      <c r="AK1459" s="87" t="s">
        <v>209</v>
      </c>
      <c r="AL1459" s="87" t="str">
        <f t="shared" si="153"/>
        <v>2026-01-15|06010|1035633000|0||0|1</v>
      </c>
      <c r="AP1459" s="198"/>
      <c r="AQ1459" s="198"/>
      <c r="AR1459" s="198"/>
      <c r="BC1459" s="87"/>
      <c r="BD1459" s="89" t="s">
        <v>210</v>
      </c>
      <c r="BE1459" s="87"/>
    </row>
    <row r="1460" spans="1:57" ht="26.25" customHeight="1">
      <c r="A1460" s="87" t="s">
        <v>658</v>
      </c>
      <c r="B1460" s="87" t="s">
        <v>66</v>
      </c>
      <c r="C1460" s="87" t="s">
        <v>66</v>
      </c>
      <c r="D1460" s="92" t="s">
        <v>2031</v>
      </c>
      <c r="E1460" s="92" t="s">
        <v>67</v>
      </c>
      <c r="F1460" s="92" t="s">
        <v>630</v>
      </c>
      <c r="G1460" s="93" t="s">
        <v>133</v>
      </c>
      <c r="H1460" s="93">
        <v>17</v>
      </c>
      <c r="I1460" s="94" t="s">
        <v>22</v>
      </c>
      <c r="J1460" s="148" t="s">
        <v>212</v>
      </c>
      <c r="K1460" s="93" t="s">
        <v>213</v>
      </c>
      <c r="L1460" s="94" t="s">
        <v>214</v>
      </c>
      <c r="M1460" s="94">
        <v>20</v>
      </c>
      <c r="N1460" s="95">
        <f t="shared" si="147"/>
        <v>0</v>
      </c>
      <c r="O1460" s="201">
        <f>IF(P1460&gt;0,VLOOKUP($D1460,'BBLM COMCHECK'!$A:$S,14,0),0)</f>
        <v>0</v>
      </c>
      <c r="P1460" s="202"/>
      <c r="Q1460" s="91">
        <f t="shared" si="148"/>
        <v>0</v>
      </c>
      <c r="R1460" s="201">
        <f>IF(S1460&gt;0,VLOOKUP($D1460,'BBLM COMCHECK'!$A:$S,15,0),0)</f>
        <v>0</v>
      </c>
      <c r="S1460" s="202"/>
      <c r="T1460" s="91">
        <f t="shared" si="149"/>
        <v>0</v>
      </c>
      <c r="U1460" s="201">
        <f>IF(V1460&gt;0,VLOOKUP($D1460,'BBLM COMCHECK'!$A:$Z,25,0),0)</f>
        <v>0</v>
      </c>
      <c r="V1460" s="202"/>
      <c r="W1460" s="91">
        <f t="shared" si="150"/>
        <v>0</v>
      </c>
      <c r="X1460" s="201">
        <f>IF(Y1460&gt;0,VLOOKUP($D1460,'BBLM COMCHECK'!$A:$Z,25,0),0)</f>
        <v>0</v>
      </c>
      <c r="Y1460" s="202"/>
      <c r="Z1460" s="91">
        <f t="shared" si="151"/>
        <v>0</v>
      </c>
      <c r="AA1460" s="203" t="str">
        <f>VLOOKUP(D1460,'BBLM COMCHECK'!$A:$I,9,0)</f>
        <v>order stop</v>
      </c>
      <c r="AB1460" s="204">
        <f>VLOOKUP(D1460,'BBLM COMCHECK'!$A:$L,12,0)</f>
        <v>2302</v>
      </c>
      <c r="AC1460" s="201">
        <f t="shared" si="152"/>
        <v>0</v>
      </c>
      <c r="AD1460" s="94"/>
      <c r="AE1460" s="201"/>
      <c r="AF1460" s="201"/>
      <c r="AG1460" s="201"/>
      <c r="AH1460" s="201"/>
      <c r="AI1460" s="94"/>
      <c r="AJ1460" s="94"/>
      <c r="AK1460" s="87" t="s">
        <v>215</v>
      </c>
      <c r="AL1460" s="87" t="str">
        <f t="shared" si="153"/>
        <v>2026-01-15|06010|1035634000|0||0|1</v>
      </c>
      <c r="AP1460" s="198"/>
      <c r="AQ1460" s="198"/>
      <c r="AR1460" s="198"/>
      <c r="BC1460" s="87"/>
      <c r="BD1460" s="89" t="s">
        <v>216</v>
      </c>
      <c r="BE1460" s="87"/>
    </row>
    <row r="1461" spans="1:57" ht="26.25" customHeight="1">
      <c r="A1461" s="87" t="s">
        <v>659</v>
      </c>
      <c r="B1461" s="87" t="s">
        <v>66</v>
      </c>
      <c r="C1461" s="87" t="s">
        <v>66</v>
      </c>
      <c r="D1461" s="92" t="s">
        <v>2032</v>
      </c>
      <c r="E1461" s="92" t="s">
        <v>67</v>
      </c>
      <c r="F1461" s="92" t="s">
        <v>630</v>
      </c>
      <c r="G1461" s="93" t="s">
        <v>133</v>
      </c>
      <c r="H1461" s="93">
        <v>27</v>
      </c>
      <c r="I1461" s="94" t="s">
        <v>27</v>
      </c>
      <c r="J1461" s="97" t="s">
        <v>218</v>
      </c>
      <c r="K1461" s="93" t="s">
        <v>219</v>
      </c>
      <c r="L1461" s="96" t="s">
        <v>220</v>
      </c>
      <c r="M1461" s="94">
        <v>12</v>
      </c>
      <c r="N1461" s="95">
        <f t="shared" si="147"/>
        <v>0</v>
      </c>
      <c r="O1461" s="201">
        <f>IF(P1461&gt;0,VLOOKUP($D1461,'BBLM COMCHECK'!$A:$S,14,0),0)</f>
        <v>0</v>
      </c>
      <c r="P1461" s="202"/>
      <c r="Q1461" s="91">
        <f t="shared" si="148"/>
        <v>0</v>
      </c>
      <c r="R1461" s="201">
        <f>IF(S1461&gt;0,VLOOKUP($D1461,'BBLM COMCHECK'!$A:$S,15,0),0)</f>
        <v>0</v>
      </c>
      <c r="S1461" s="202"/>
      <c r="T1461" s="91">
        <f t="shared" si="149"/>
        <v>0</v>
      </c>
      <c r="U1461" s="201">
        <f>IF(V1461&gt;0,VLOOKUP($D1461,'BBLM COMCHECK'!$A:$Z,25,0),0)</f>
        <v>0</v>
      </c>
      <c r="V1461" s="202"/>
      <c r="W1461" s="91">
        <f t="shared" si="150"/>
        <v>0</v>
      </c>
      <c r="X1461" s="201">
        <f>IF(Y1461&gt;0,VLOOKUP($D1461,'BBLM COMCHECK'!$A:$Z,25,0),0)</f>
        <v>0</v>
      </c>
      <c r="Y1461" s="202"/>
      <c r="Z1461" s="91">
        <f t="shared" si="151"/>
        <v>0</v>
      </c>
      <c r="AA1461" s="203" t="str">
        <f>VLOOKUP(D1461,'BBLM COMCHECK'!$A:$I,9,0)</f>
        <v>normal</v>
      </c>
      <c r="AB1461" s="204">
        <f>VLOOKUP(D1461,'BBLM COMCHECK'!$A:$L,12,0)</f>
        <v>95</v>
      </c>
      <c r="AC1461" s="201">
        <f t="shared" si="152"/>
        <v>0</v>
      </c>
      <c r="AD1461" s="94"/>
      <c r="AE1461" s="201"/>
      <c r="AF1461" s="201"/>
      <c r="AG1461" s="201"/>
      <c r="AH1461" s="201"/>
      <c r="AI1461" s="94"/>
      <c r="AJ1461" s="94"/>
      <c r="AK1461" s="87" t="s">
        <v>221</v>
      </c>
      <c r="AL1461" s="87" t="str">
        <f t="shared" si="153"/>
        <v>2026-01-15|06010|1038886000|0||0|1</v>
      </c>
      <c r="AP1461" s="198"/>
      <c r="AQ1461" s="198"/>
      <c r="AR1461" s="198"/>
      <c r="BC1461" s="87"/>
      <c r="BD1461" s="89" t="s">
        <v>222</v>
      </c>
      <c r="BE1461" s="87"/>
    </row>
    <row r="1462" spans="1:57" ht="26.25" customHeight="1">
      <c r="A1462" s="87" t="s">
        <v>660</v>
      </c>
      <c r="B1462" s="87" t="s">
        <v>66</v>
      </c>
      <c r="C1462" s="87" t="s">
        <v>66</v>
      </c>
      <c r="D1462" s="92" t="s">
        <v>2033</v>
      </c>
      <c r="E1462" s="92" t="s">
        <v>67</v>
      </c>
      <c r="F1462" s="92" t="s">
        <v>630</v>
      </c>
      <c r="G1462" s="93" t="s">
        <v>133</v>
      </c>
      <c r="H1462" s="93">
        <v>27</v>
      </c>
      <c r="I1462" s="94" t="s">
        <v>27</v>
      </c>
      <c r="J1462" s="148" t="s">
        <v>224</v>
      </c>
      <c r="K1462" s="93" t="s">
        <v>225</v>
      </c>
      <c r="L1462" s="94" t="s">
        <v>226</v>
      </c>
      <c r="M1462" s="94">
        <v>1</v>
      </c>
      <c r="N1462" s="95"/>
      <c r="O1462" s="201">
        <f>IF(P1462&gt;0,VLOOKUP($D1462,'BBLM COMCHECK'!$A:$S,14,0),0)</f>
        <v>0</v>
      </c>
      <c r="P1462" s="202"/>
      <c r="Q1462" s="91">
        <f t="shared" si="148"/>
        <v>0</v>
      </c>
      <c r="R1462" s="201">
        <f>IF(S1462&gt;0,VLOOKUP($D1462,'BBLM COMCHECK'!$A:$S,15,0),0)</f>
        <v>0</v>
      </c>
      <c r="S1462" s="202"/>
      <c r="T1462" s="91">
        <f t="shared" si="149"/>
        <v>0</v>
      </c>
      <c r="U1462" s="201">
        <f>IF(V1462&gt;0,VLOOKUP($D1462,'BBLM COMCHECK'!$A:$Z,25,0),0)</f>
        <v>0</v>
      </c>
      <c r="V1462" s="202"/>
      <c r="W1462" s="91">
        <f t="shared" si="150"/>
        <v>0</v>
      </c>
      <c r="X1462" s="201">
        <f>IF(Y1462&gt;0,VLOOKUP($D1462,'BBLM COMCHECK'!$A:$Z,25,0),0)</f>
        <v>0</v>
      </c>
      <c r="Y1462" s="202"/>
      <c r="Z1462" s="91">
        <f t="shared" si="151"/>
        <v>0</v>
      </c>
      <c r="AA1462" s="203" t="str">
        <f>VLOOKUP(D1462,'BBLM COMCHECK'!$A:$I,9,0)</f>
        <v>order stop</v>
      </c>
      <c r="AB1462" s="204">
        <f>VLOOKUP(D1462,'BBLM COMCHECK'!$A:$L,12,0)</f>
        <v>0</v>
      </c>
      <c r="AC1462" s="201">
        <f t="shared" si="152"/>
        <v>1</v>
      </c>
      <c r="AD1462" s="94"/>
      <c r="AE1462" s="201"/>
      <c r="AF1462" s="201"/>
      <c r="AG1462" s="201"/>
      <c r="AH1462" s="201"/>
      <c r="AI1462" s="94"/>
      <c r="AJ1462" s="94"/>
      <c r="AK1462" s="87" t="s">
        <v>227</v>
      </c>
      <c r="AL1462" s="87" t="str">
        <f t="shared" si="153"/>
        <v>2026-01-15|06010|1038932000|0|||1</v>
      </c>
      <c r="AP1462" s="198"/>
      <c r="AQ1462" s="198"/>
      <c r="AR1462" s="198"/>
      <c r="BC1462" s="87"/>
      <c r="BD1462" s="89" t="s">
        <v>228</v>
      </c>
      <c r="BE1462" s="87"/>
    </row>
    <row r="1463" spans="1:57" ht="26.25" customHeight="1">
      <c r="A1463" s="87" t="s">
        <v>661</v>
      </c>
      <c r="B1463" s="87" t="s">
        <v>66</v>
      </c>
      <c r="C1463" s="87" t="s">
        <v>66</v>
      </c>
      <c r="D1463" s="92" t="s">
        <v>2034</v>
      </c>
      <c r="E1463" s="92" t="s">
        <v>67</v>
      </c>
      <c r="F1463" s="92" t="s">
        <v>630</v>
      </c>
      <c r="G1463" s="93" t="s">
        <v>133</v>
      </c>
      <c r="H1463" s="93">
        <v>26</v>
      </c>
      <c r="I1463" s="94" t="s">
        <v>25</v>
      </c>
      <c r="J1463" s="148" t="s">
        <v>230</v>
      </c>
      <c r="K1463" s="93" t="s">
        <v>231</v>
      </c>
      <c r="L1463" s="94" t="s">
        <v>232</v>
      </c>
      <c r="M1463" s="94">
        <v>12</v>
      </c>
      <c r="N1463" s="95">
        <f t="shared" ref="N1463:N1502" si="154">VLOOKUP($A1463,$A$1:$Y$442,14,0)</f>
        <v>0</v>
      </c>
      <c r="O1463" s="201">
        <f>IF(P1463&gt;0,VLOOKUP($D1463,'BBLM COMCHECK'!$A:$S,14,0),0)</f>
        <v>0</v>
      </c>
      <c r="P1463" s="202"/>
      <c r="Q1463" s="91">
        <f t="shared" si="148"/>
        <v>0</v>
      </c>
      <c r="R1463" s="201">
        <f>IF(S1463&gt;0,VLOOKUP($D1463,'BBLM COMCHECK'!$A:$S,15,0),0)</f>
        <v>0</v>
      </c>
      <c r="S1463" s="202"/>
      <c r="T1463" s="91">
        <f t="shared" si="149"/>
        <v>0</v>
      </c>
      <c r="U1463" s="201">
        <f>IF(V1463&gt;0,VLOOKUP($D1463,'BBLM COMCHECK'!$A:$Z,25,0),0)</f>
        <v>0</v>
      </c>
      <c r="V1463" s="202"/>
      <c r="W1463" s="91">
        <f t="shared" si="150"/>
        <v>0</v>
      </c>
      <c r="X1463" s="201">
        <f>IF(Y1463&gt;0,VLOOKUP($D1463,'BBLM COMCHECK'!$A:$Z,25,0),0)</f>
        <v>0</v>
      </c>
      <c r="Y1463" s="202"/>
      <c r="Z1463" s="91">
        <f t="shared" si="151"/>
        <v>0</v>
      </c>
      <c r="AA1463" s="203" t="str">
        <f>VLOOKUP(D1463,'BBLM COMCHECK'!$A:$I,9,0)</f>
        <v>order stop</v>
      </c>
      <c r="AB1463" s="204">
        <f>VLOOKUP(D1463,'BBLM COMCHECK'!$A:$L,12,0)</f>
        <v>13845</v>
      </c>
      <c r="AC1463" s="201">
        <f t="shared" si="152"/>
        <v>0</v>
      </c>
      <c r="AD1463" s="94"/>
      <c r="AE1463" s="201"/>
      <c r="AF1463" s="201"/>
      <c r="AG1463" s="201"/>
      <c r="AH1463" s="201"/>
      <c r="AI1463" s="94"/>
      <c r="AJ1463" s="94"/>
      <c r="AK1463" s="87" t="s">
        <v>233</v>
      </c>
      <c r="AL1463" s="87" t="str">
        <f t="shared" si="153"/>
        <v>2026-01-15|06010|1055785000|0||0|1</v>
      </c>
      <c r="AP1463" s="198"/>
      <c r="AQ1463" s="198"/>
      <c r="AR1463" s="198"/>
      <c r="BC1463" s="87"/>
      <c r="BD1463" s="89" t="s">
        <v>234</v>
      </c>
      <c r="BE1463" s="87"/>
    </row>
    <row r="1464" spans="1:57" ht="26.25" customHeight="1">
      <c r="A1464" s="87" t="s">
        <v>662</v>
      </c>
      <c r="B1464" s="87" t="s">
        <v>66</v>
      </c>
      <c r="C1464" s="87" t="s">
        <v>66</v>
      </c>
      <c r="D1464" s="92" t="s">
        <v>2035</v>
      </c>
      <c r="E1464" s="92" t="s">
        <v>67</v>
      </c>
      <c r="F1464" s="92" t="s">
        <v>630</v>
      </c>
      <c r="G1464" s="93" t="s">
        <v>133</v>
      </c>
      <c r="H1464" s="93">
        <v>27</v>
      </c>
      <c r="I1464" s="94" t="s">
        <v>27</v>
      </c>
      <c r="J1464" s="148" t="s">
        <v>236</v>
      </c>
      <c r="K1464" s="93" t="s">
        <v>237</v>
      </c>
      <c r="L1464" s="94" t="s">
        <v>238</v>
      </c>
      <c r="M1464" s="94">
        <v>12</v>
      </c>
      <c r="N1464" s="95">
        <f t="shared" si="154"/>
        <v>0</v>
      </c>
      <c r="O1464" s="201">
        <f>IF(P1464&gt;0,VLOOKUP($D1464,'BBLM COMCHECK'!$A:$S,14,0),0)</f>
        <v>0</v>
      </c>
      <c r="P1464" s="202"/>
      <c r="Q1464" s="91">
        <f t="shared" si="148"/>
        <v>0</v>
      </c>
      <c r="R1464" s="201">
        <f>IF(S1464&gt;0,VLOOKUP($D1464,'BBLM COMCHECK'!$A:$S,15,0),0)</f>
        <v>0</v>
      </c>
      <c r="S1464" s="202"/>
      <c r="T1464" s="91">
        <f t="shared" si="149"/>
        <v>0</v>
      </c>
      <c r="U1464" s="201">
        <f>IF(V1464&gt;0,VLOOKUP($D1464,'BBLM COMCHECK'!$A:$Z,25,0),0)</f>
        <v>0</v>
      </c>
      <c r="V1464" s="202"/>
      <c r="W1464" s="91">
        <f t="shared" si="150"/>
        <v>0</v>
      </c>
      <c r="X1464" s="201">
        <f>IF(Y1464&gt;0,VLOOKUP($D1464,'BBLM COMCHECK'!$A:$Z,25,0),0)</f>
        <v>0</v>
      </c>
      <c r="Y1464" s="202"/>
      <c r="Z1464" s="91">
        <f t="shared" si="151"/>
        <v>0</v>
      </c>
      <c r="AA1464" s="203" t="str">
        <f>VLOOKUP(D1464,'BBLM COMCHECK'!$A:$I,9,0)</f>
        <v>normal</v>
      </c>
      <c r="AB1464" s="204">
        <f>VLOOKUP(D1464,'BBLM COMCHECK'!$A:$L,12,0)</f>
        <v>943</v>
      </c>
      <c r="AC1464" s="201">
        <f t="shared" si="152"/>
        <v>0</v>
      </c>
      <c r="AD1464" s="94"/>
      <c r="AE1464" s="201"/>
      <c r="AF1464" s="201"/>
      <c r="AG1464" s="201"/>
      <c r="AH1464" s="201"/>
      <c r="AI1464" s="94"/>
      <c r="AJ1464" s="94"/>
      <c r="AK1464" s="87" t="s">
        <v>239</v>
      </c>
      <c r="AL1464" s="87" t="str">
        <f t="shared" si="153"/>
        <v>2026-01-15|06010|1058499000|0||0|1</v>
      </c>
      <c r="AP1464" s="198"/>
      <c r="AQ1464" s="198"/>
      <c r="AR1464" s="198"/>
      <c r="BC1464" s="87"/>
      <c r="BD1464" s="89" t="s">
        <v>240</v>
      </c>
      <c r="BE1464" s="87"/>
    </row>
    <row r="1465" spans="1:57" ht="26.25" customHeight="1">
      <c r="A1465" s="87" t="s">
        <v>663</v>
      </c>
      <c r="B1465" s="87" t="s">
        <v>66</v>
      </c>
      <c r="C1465" s="87" t="s">
        <v>66</v>
      </c>
      <c r="D1465" s="92" t="s">
        <v>2036</v>
      </c>
      <c r="E1465" s="92" t="s">
        <v>67</v>
      </c>
      <c r="F1465" s="92" t="s">
        <v>630</v>
      </c>
      <c r="G1465" s="93" t="s">
        <v>133</v>
      </c>
      <c r="H1465" s="93">
        <v>11</v>
      </c>
      <c r="I1465" s="94" t="s">
        <v>20</v>
      </c>
      <c r="J1465" s="148" t="s">
        <v>242</v>
      </c>
      <c r="K1465" s="93" t="s">
        <v>243</v>
      </c>
      <c r="L1465" s="94" t="s">
        <v>244</v>
      </c>
      <c r="M1465" s="94">
        <v>16</v>
      </c>
      <c r="N1465" s="95">
        <f t="shared" si="154"/>
        <v>0</v>
      </c>
      <c r="O1465" s="201">
        <f>IF(P1465&gt;0,VLOOKUP($D1465,'BBLM COMCHECK'!$A:$S,14,0),0)</f>
        <v>0</v>
      </c>
      <c r="P1465" s="202"/>
      <c r="Q1465" s="91">
        <f t="shared" si="148"/>
        <v>0</v>
      </c>
      <c r="R1465" s="201">
        <f>IF(S1465&gt;0,VLOOKUP($D1465,'BBLM COMCHECK'!$A:$S,15,0),0)</f>
        <v>0</v>
      </c>
      <c r="S1465" s="202"/>
      <c r="T1465" s="91">
        <f t="shared" si="149"/>
        <v>0</v>
      </c>
      <c r="U1465" s="201">
        <f>IF(V1465&gt;0,VLOOKUP($D1465,'BBLM COMCHECK'!$A:$Z,25,0),0)</f>
        <v>0</v>
      </c>
      <c r="V1465" s="202"/>
      <c r="W1465" s="91">
        <f t="shared" si="150"/>
        <v>0</v>
      </c>
      <c r="X1465" s="201">
        <f>IF(Y1465&gt;0,VLOOKUP($D1465,'BBLM COMCHECK'!$A:$Z,25,0),0)</f>
        <v>0</v>
      </c>
      <c r="Y1465" s="202"/>
      <c r="Z1465" s="91">
        <f t="shared" si="151"/>
        <v>0</v>
      </c>
      <c r="AA1465" s="203" t="str">
        <f>VLOOKUP(D1465,'BBLM COMCHECK'!$A:$I,9,0)</f>
        <v>normal</v>
      </c>
      <c r="AB1465" s="204">
        <f>VLOOKUP(D1465,'BBLM COMCHECK'!$A:$L,12,0)</f>
        <v>0</v>
      </c>
      <c r="AC1465" s="201">
        <f t="shared" si="152"/>
        <v>1</v>
      </c>
      <c r="AD1465" s="94"/>
      <c r="AE1465" s="201"/>
      <c r="AF1465" s="201"/>
      <c r="AG1465" s="201"/>
      <c r="AH1465" s="201"/>
      <c r="AI1465" s="94"/>
      <c r="AJ1465" s="94"/>
      <c r="AK1465" s="87" t="s">
        <v>245</v>
      </c>
      <c r="AL1465" s="87" t="str">
        <f t="shared" si="153"/>
        <v>2026-01-15|06010|1064670000|0||0|1</v>
      </c>
      <c r="AP1465" s="198"/>
      <c r="AQ1465" s="198"/>
      <c r="AR1465" s="198"/>
      <c r="BC1465" s="87"/>
      <c r="BD1465" s="89" t="s">
        <v>246</v>
      </c>
      <c r="BE1465" s="87"/>
    </row>
    <row r="1466" spans="1:57" ht="26.25" customHeight="1">
      <c r="A1466" s="87" t="s">
        <v>664</v>
      </c>
      <c r="B1466" s="87" t="s">
        <v>66</v>
      </c>
      <c r="C1466" s="87" t="s">
        <v>66</v>
      </c>
      <c r="D1466" s="92" t="s">
        <v>2037</v>
      </c>
      <c r="E1466" s="92" t="s">
        <v>67</v>
      </c>
      <c r="F1466" s="92" t="s">
        <v>630</v>
      </c>
      <c r="G1466" s="93" t="s">
        <v>133</v>
      </c>
      <c r="H1466" s="93">
        <v>11</v>
      </c>
      <c r="I1466" s="94" t="s">
        <v>20</v>
      </c>
      <c r="J1466" s="148" t="s">
        <v>248</v>
      </c>
      <c r="K1466" s="93" t="s">
        <v>249</v>
      </c>
      <c r="L1466" s="94" t="s">
        <v>250</v>
      </c>
      <c r="M1466" s="94">
        <v>28</v>
      </c>
      <c r="N1466" s="95">
        <f t="shared" si="154"/>
        <v>0</v>
      </c>
      <c r="O1466" s="201">
        <f>IF(P1466&gt;0,VLOOKUP($D1466,'BBLM COMCHECK'!$A:$S,14,0),0)</f>
        <v>0</v>
      </c>
      <c r="P1466" s="202"/>
      <c r="Q1466" s="91">
        <f t="shared" si="148"/>
        <v>0</v>
      </c>
      <c r="R1466" s="201">
        <f>IF(S1466&gt;0,VLOOKUP($D1466,'BBLM COMCHECK'!$A:$S,15,0),0)</f>
        <v>0</v>
      </c>
      <c r="S1466" s="202"/>
      <c r="T1466" s="91">
        <f t="shared" si="149"/>
        <v>0</v>
      </c>
      <c r="U1466" s="201">
        <f>IF(V1466&gt;0,VLOOKUP($D1466,'BBLM COMCHECK'!$A:$Z,25,0),0)</f>
        <v>0</v>
      </c>
      <c r="V1466" s="202"/>
      <c r="W1466" s="91">
        <f t="shared" si="150"/>
        <v>0</v>
      </c>
      <c r="X1466" s="201">
        <f>IF(Y1466&gt;0,VLOOKUP($D1466,'BBLM COMCHECK'!$A:$Z,25,0),0)</f>
        <v>0</v>
      </c>
      <c r="Y1466" s="202"/>
      <c r="Z1466" s="91">
        <f t="shared" si="151"/>
        <v>0</v>
      </c>
      <c r="AA1466" s="203" t="str">
        <f>VLOOKUP(D1466,'BBLM COMCHECK'!$A:$I,9,0)</f>
        <v>normal</v>
      </c>
      <c r="AB1466" s="204">
        <f>VLOOKUP(D1466,'BBLM COMCHECK'!$A:$L,12,0)</f>
        <v>817</v>
      </c>
      <c r="AC1466" s="201">
        <f t="shared" si="152"/>
        <v>0</v>
      </c>
      <c r="AD1466" s="94"/>
      <c r="AE1466" s="201"/>
      <c r="AF1466" s="201"/>
      <c r="AG1466" s="201"/>
      <c r="AH1466" s="201"/>
      <c r="AI1466" s="94"/>
      <c r="AJ1466" s="94"/>
      <c r="AK1466" s="87" t="s">
        <v>251</v>
      </c>
      <c r="AL1466" s="87" t="str">
        <f t="shared" si="153"/>
        <v>2026-01-15|06010|1064680000|0||0|1</v>
      </c>
      <c r="AP1466" s="198"/>
      <c r="AQ1466" s="198"/>
      <c r="AR1466" s="198"/>
      <c r="BC1466" s="87"/>
      <c r="BD1466" s="89" t="s">
        <v>252</v>
      </c>
      <c r="BE1466" s="87"/>
    </row>
    <row r="1467" spans="1:57" ht="26.25" customHeight="1">
      <c r="A1467" s="87" t="s">
        <v>665</v>
      </c>
      <c r="B1467" s="87" t="s">
        <v>66</v>
      </c>
      <c r="C1467" s="87" t="s">
        <v>66</v>
      </c>
      <c r="D1467" s="92" t="s">
        <v>2038</v>
      </c>
      <c r="E1467" s="92" t="s">
        <v>67</v>
      </c>
      <c r="F1467" s="92" t="s">
        <v>630</v>
      </c>
      <c r="G1467" s="93" t="s">
        <v>133</v>
      </c>
      <c r="H1467" s="93">
        <v>21</v>
      </c>
      <c r="I1467" s="94" t="s">
        <v>24</v>
      </c>
      <c r="J1467" s="148" t="s">
        <v>254</v>
      </c>
      <c r="K1467" s="93" t="s">
        <v>255</v>
      </c>
      <c r="L1467" s="94" t="s">
        <v>256</v>
      </c>
      <c r="M1467" s="94">
        <v>60</v>
      </c>
      <c r="N1467" s="95">
        <f t="shared" si="154"/>
        <v>0</v>
      </c>
      <c r="O1467" s="201">
        <f>IF(P1467&gt;0,VLOOKUP($D1467,'BBLM COMCHECK'!$A:$S,14,0),0)</f>
        <v>0</v>
      </c>
      <c r="P1467" s="202"/>
      <c r="Q1467" s="91">
        <f t="shared" si="148"/>
        <v>0</v>
      </c>
      <c r="R1467" s="201">
        <f>IF(S1467&gt;0,VLOOKUP($D1467,'BBLM COMCHECK'!$A:$S,15,0),0)</f>
        <v>0</v>
      </c>
      <c r="S1467" s="202"/>
      <c r="T1467" s="91">
        <f t="shared" si="149"/>
        <v>0</v>
      </c>
      <c r="U1467" s="201">
        <f>IF(V1467&gt;0,VLOOKUP($D1467,'BBLM COMCHECK'!$A:$Z,25,0),0)</f>
        <v>0</v>
      </c>
      <c r="V1467" s="202"/>
      <c r="W1467" s="91">
        <f t="shared" si="150"/>
        <v>0</v>
      </c>
      <c r="X1467" s="201">
        <f>IF(Y1467&gt;0,VLOOKUP($D1467,'BBLM COMCHECK'!$A:$Z,25,0),0)</f>
        <v>0</v>
      </c>
      <c r="Y1467" s="202"/>
      <c r="Z1467" s="91">
        <f t="shared" si="151"/>
        <v>0</v>
      </c>
      <c r="AA1467" s="203" t="str">
        <f>VLOOKUP(D1467,'BBLM COMCHECK'!$A:$I,9,0)</f>
        <v>order stop</v>
      </c>
      <c r="AB1467" s="204">
        <f>VLOOKUP(D1467,'BBLM COMCHECK'!$A:$L,12,0)</f>
        <v>150</v>
      </c>
      <c r="AC1467" s="201">
        <f t="shared" si="152"/>
        <v>0</v>
      </c>
      <c r="AD1467" s="94"/>
      <c r="AE1467" s="201"/>
      <c r="AF1467" s="201"/>
      <c r="AG1467" s="201"/>
      <c r="AH1467" s="201"/>
      <c r="AI1467" s="94"/>
      <c r="AJ1467" s="94"/>
      <c r="AK1467" s="87" t="s">
        <v>257</v>
      </c>
      <c r="AL1467" s="87" t="str">
        <f t="shared" si="153"/>
        <v>2026-01-15|06010|1070906000|0||0|1</v>
      </c>
      <c r="AP1467" s="198"/>
      <c r="AQ1467" s="198"/>
      <c r="AR1467" s="198"/>
      <c r="BC1467" s="87"/>
      <c r="BD1467" s="89" t="s">
        <v>258</v>
      </c>
      <c r="BE1467" s="87"/>
    </row>
    <row r="1468" spans="1:57" ht="26.25" customHeight="1">
      <c r="A1468" s="87" t="s">
        <v>666</v>
      </c>
      <c r="B1468" s="87" t="s">
        <v>66</v>
      </c>
      <c r="C1468" s="87" t="s">
        <v>66</v>
      </c>
      <c r="D1468" s="92" t="s">
        <v>2039</v>
      </c>
      <c r="E1468" s="92" t="s">
        <v>67</v>
      </c>
      <c r="F1468" s="92" t="s">
        <v>630</v>
      </c>
      <c r="G1468" s="93" t="s">
        <v>133</v>
      </c>
      <c r="H1468" s="93">
        <v>11</v>
      </c>
      <c r="I1468" s="94" t="s">
        <v>20</v>
      </c>
      <c r="J1468" s="148" t="s">
        <v>260</v>
      </c>
      <c r="K1468" s="93" t="s">
        <v>261</v>
      </c>
      <c r="L1468" s="94" t="s">
        <v>262</v>
      </c>
      <c r="M1468" s="94">
        <v>12</v>
      </c>
      <c r="N1468" s="95">
        <f t="shared" si="154"/>
        <v>0</v>
      </c>
      <c r="O1468" s="201">
        <f>IF(P1468&gt;0,VLOOKUP($D1468,'BBLM COMCHECK'!$A:$S,14,0),0)</f>
        <v>0</v>
      </c>
      <c r="P1468" s="202"/>
      <c r="Q1468" s="91">
        <f t="shared" si="148"/>
        <v>0</v>
      </c>
      <c r="R1468" s="201">
        <f>IF(S1468&gt;0,VLOOKUP($D1468,'BBLM COMCHECK'!$A:$S,15,0),0)</f>
        <v>0</v>
      </c>
      <c r="S1468" s="202"/>
      <c r="T1468" s="91">
        <f t="shared" si="149"/>
        <v>0</v>
      </c>
      <c r="U1468" s="201">
        <f>IF(V1468&gt;0,VLOOKUP($D1468,'BBLM COMCHECK'!$A:$Z,25,0),0)</f>
        <v>0</v>
      </c>
      <c r="V1468" s="202"/>
      <c r="W1468" s="91">
        <f t="shared" si="150"/>
        <v>0</v>
      </c>
      <c r="X1468" s="201">
        <f>IF(Y1468&gt;0,VLOOKUP($D1468,'BBLM COMCHECK'!$A:$Z,25,0),0)</f>
        <v>0</v>
      </c>
      <c r="Y1468" s="202"/>
      <c r="Z1468" s="91">
        <f t="shared" si="151"/>
        <v>0</v>
      </c>
      <c r="AA1468" s="203" t="str">
        <f>VLOOKUP(D1468,'BBLM COMCHECK'!$A:$I,9,0)</f>
        <v>normal</v>
      </c>
      <c r="AB1468" s="204">
        <f>VLOOKUP(D1468,'BBLM COMCHECK'!$A:$L,12,0)</f>
        <v>3332</v>
      </c>
      <c r="AC1468" s="201">
        <f t="shared" si="152"/>
        <v>0</v>
      </c>
      <c r="AD1468" s="94"/>
      <c r="AE1468" s="201"/>
      <c r="AF1468" s="201"/>
      <c r="AG1468" s="201"/>
      <c r="AH1468" s="201"/>
      <c r="AI1468" s="94"/>
      <c r="AJ1468" s="94"/>
      <c r="AK1468" s="87" t="s">
        <v>263</v>
      </c>
      <c r="AL1468" s="87" t="str">
        <f t="shared" si="153"/>
        <v>2026-01-15|06010|1071008000|0||0|1</v>
      </c>
      <c r="AP1468" s="198"/>
      <c r="AQ1468" s="198"/>
      <c r="AR1468" s="198"/>
      <c r="BC1468" s="87"/>
      <c r="BD1468" s="89" t="s">
        <v>264</v>
      </c>
      <c r="BE1468" s="87"/>
    </row>
    <row r="1469" spans="1:57" ht="26.25" customHeight="1">
      <c r="A1469" s="87" t="s">
        <v>667</v>
      </c>
      <c r="B1469" s="87" t="s">
        <v>66</v>
      </c>
      <c r="C1469" s="87" t="s">
        <v>66</v>
      </c>
      <c r="D1469" s="92" t="s">
        <v>2040</v>
      </c>
      <c r="E1469" s="92" t="s">
        <v>67</v>
      </c>
      <c r="F1469" s="92" t="s">
        <v>630</v>
      </c>
      <c r="G1469" s="93" t="s">
        <v>133</v>
      </c>
      <c r="H1469" s="93">
        <v>11</v>
      </c>
      <c r="I1469" s="94" t="s">
        <v>20</v>
      </c>
      <c r="J1469" s="148" t="s">
        <v>266</v>
      </c>
      <c r="K1469" s="93" t="s">
        <v>267</v>
      </c>
      <c r="L1469" s="94" t="s">
        <v>268</v>
      </c>
      <c r="M1469" s="94">
        <v>9</v>
      </c>
      <c r="N1469" s="95">
        <f t="shared" si="154"/>
        <v>0</v>
      </c>
      <c r="O1469" s="201">
        <f>IF(P1469&gt;0,VLOOKUP($D1469,'BBLM COMCHECK'!$A:$S,14,0),0)</f>
        <v>0</v>
      </c>
      <c r="P1469" s="202"/>
      <c r="Q1469" s="91">
        <f t="shared" si="148"/>
        <v>0</v>
      </c>
      <c r="R1469" s="201">
        <f>IF(S1469&gt;0,VLOOKUP($D1469,'BBLM COMCHECK'!$A:$S,15,0),0)</f>
        <v>0</v>
      </c>
      <c r="S1469" s="202"/>
      <c r="T1469" s="91">
        <f t="shared" si="149"/>
        <v>0</v>
      </c>
      <c r="U1469" s="201">
        <f>IF(V1469&gt;0,VLOOKUP($D1469,'BBLM COMCHECK'!$A:$Z,25,0),0)</f>
        <v>0</v>
      </c>
      <c r="V1469" s="202"/>
      <c r="W1469" s="91">
        <f t="shared" si="150"/>
        <v>0</v>
      </c>
      <c r="X1469" s="201">
        <f>IF(Y1469&gt;0,VLOOKUP($D1469,'BBLM COMCHECK'!$A:$Z,25,0),0)</f>
        <v>0</v>
      </c>
      <c r="Y1469" s="202"/>
      <c r="Z1469" s="91">
        <f t="shared" si="151"/>
        <v>0</v>
      </c>
      <c r="AA1469" s="203" t="str">
        <f>VLOOKUP(D1469,'BBLM COMCHECK'!$A:$I,9,0)</f>
        <v>normal</v>
      </c>
      <c r="AB1469" s="204">
        <f>VLOOKUP(D1469,'BBLM COMCHECK'!$A:$L,12,0)</f>
        <v>1</v>
      </c>
      <c r="AC1469" s="201">
        <f t="shared" si="152"/>
        <v>1</v>
      </c>
      <c r="AD1469" s="94"/>
      <c r="AE1469" s="201"/>
      <c r="AF1469" s="201"/>
      <c r="AG1469" s="201"/>
      <c r="AH1469" s="201"/>
      <c r="AI1469" s="94"/>
      <c r="AJ1469" s="94"/>
      <c r="AK1469" s="87" t="s">
        <v>269</v>
      </c>
      <c r="AL1469" s="87" t="str">
        <f t="shared" si="153"/>
        <v>2026-01-15|06010|1071606000|0||0|1</v>
      </c>
      <c r="AP1469" s="198"/>
      <c r="AQ1469" s="198"/>
      <c r="AR1469" s="198"/>
      <c r="BC1469" s="87"/>
      <c r="BD1469" s="89" t="s">
        <v>270</v>
      </c>
      <c r="BE1469" s="87"/>
    </row>
    <row r="1470" spans="1:57" ht="26.25" customHeight="1">
      <c r="A1470" s="87" t="s">
        <v>668</v>
      </c>
      <c r="B1470" s="87" t="s">
        <v>66</v>
      </c>
      <c r="C1470" s="87" t="s">
        <v>66</v>
      </c>
      <c r="D1470" s="92" t="s">
        <v>2041</v>
      </c>
      <c r="E1470" s="92" t="s">
        <v>67</v>
      </c>
      <c r="F1470" s="92" t="s">
        <v>630</v>
      </c>
      <c r="G1470" s="93" t="s">
        <v>133</v>
      </c>
      <c r="H1470" s="93">
        <v>11</v>
      </c>
      <c r="I1470" s="94" t="s">
        <v>20</v>
      </c>
      <c r="J1470" s="97" t="s">
        <v>272</v>
      </c>
      <c r="K1470" s="93" t="s">
        <v>273</v>
      </c>
      <c r="L1470" s="94" t="s">
        <v>274</v>
      </c>
      <c r="M1470" s="94">
        <v>24</v>
      </c>
      <c r="N1470" s="95">
        <f t="shared" si="154"/>
        <v>0</v>
      </c>
      <c r="O1470" s="201">
        <f>IF(P1470&gt;0,VLOOKUP($D1470,'BBLM COMCHECK'!$A:$S,14,0),0)</f>
        <v>0</v>
      </c>
      <c r="P1470" s="202"/>
      <c r="Q1470" s="91">
        <f t="shared" si="148"/>
        <v>0</v>
      </c>
      <c r="R1470" s="201">
        <f>IF(S1470&gt;0,VLOOKUP($D1470,'BBLM COMCHECK'!$A:$S,15,0),0)</f>
        <v>0</v>
      </c>
      <c r="S1470" s="202"/>
      <c r="T1470" s="91">
        <f t="shared" si="149"/>
        <v>0</v>
      </c>
      <c r="U1470" s="201">
        <f>IF(V1470&gt;0,VLOOKUP($D1470,'BBLM COMCHECK'!$A:$Z,25,0),0)</f>
        <v>0</v>
      </c>
      <c r="V1470" s="202"/>
      <c r="W1470" s="91">
        <f t="shared" si="150"/>
        <v>0</v>
      </c>
      <c r="X1470" s="201">
        <f>IF(Y1470&gt;0,VLOOKUP($D1470,'BBLM COMCHECK'!$A:$Z,25,0),0)</f>
        <v>0</v>
      </c>
      <c r="Y1470" s="202"/>
      <c r="Z1470" s="91">
        <f t="shared" si="151"/>
        <v>0</v>
      </c>
      <c r="AA1470" s="203" t="str">
        <f>VLOOKUP(D1470,'BBLM COMCHECK'!$A:$I,9,0)</f>
        <v>normal</v>
      </c>
      <c r="AB1470" s="204">
        <f>VLOOKUP(D1470,'BBLM COMCHECK'!$A:$L,12,0)</f>
        <v>0</v>
      </c>
      <c r="AC1470" s="201">
        <f t="shared" si="152"/>
        <v>1</v>
      </c>
      <c r="AD1470" s="94"/>
      <c r="AE1470" s="201"/>
      <c r="AF1470" s="201"/>
      <c r="AG1470" s="201"/>
      <c r="AH1470" s="201"/>
      <c r="AI1470" s="94"/>
      <c r="AJ1470" s="94"/>
      <c r="AK1470" s="87" t="s">
        <v>275</v>
      </c>
      <c r="AL1470" s="87" t="str">
        <f t="shared" si="153"/>
        <v>2026-01-15|06010|1072194000|0||0|1</v>
      </c>
      <c r="AP1470" s="198"/>
      <c r="AQ1470" s="198"/>
      <c r="AR1470" s="198"/>
      <c r="BC1470" s="87"/>
      <c r="BD1470" s="89" t="s">
        <v>276</v>
      </c>
      <c r="BE1470" s="87"/>
    </row>
    <row r="1471" spans="1:57" ht="26.25" customHeight="1">
      <c r="A1471" s="87" t="s">
        <v>669</v>
      </c>
      <c r="B1471" s="87" t="s">
        <v>66</v>
      </c>
      <c r="C1471" s="87" t="s">
        <v>66</v>
      </c>
      <c r="D1471" s="92" t="s">
        <v>2042</v>
      </c>
      <c r="E1471" s="92" t="s">
        <v>67</v>
      </c>
      <c r="F1471" s="92" t="s">
        <v>630</v>
      </c>
      <c r="G1471" s="93" t="s">
        <v>133</v>
      </c>
      <c r="H1471" s="93">
        <v>26</v>
      </c>
      <c r="I1471" s="94" t="s">
        <v>25</v>
      </c>
      <c r="J1471" s="148" t="s">
        <v>278</v>
      </c>
      <c r="K1471" s="93" t="s">
        <v>279</v>
      </c>
      <c r="L1471" s="94" t="s">
        <v>280</v>
      </c>
      <c r="M1471" s="94">
        <v>20</v>
      </c>
      <c r="N1471" s="95">
        <f t="shared" si="154"/>
        <v>0</v>
      </c>
      <c r="O1471" s="201">
        <f>IF(P1471&gt;0,VLOOKUP($D1471,'BBLM COMCHECK'!$A:$S,14,0),0)</f>
        <v>0</v>
      </c>
      <c r="P1471" s="202"/>
      <c r="Q1471" s="91">
        <f t="shared" si="148"/>
        <v>0</v>
      </c>
      <c r="R1471" s="201">
        <f>IF(S1471&gt;0,VLOOKUP($D1471,'BBLM COMCHECK'!$A:$S,15,0),0)</f>
        <v>0</v>
      </c>
      <c r="S1471" s="202"/>
      <c r="T1471" s="91">
        <f t="shared" si="149"/>
        <v>0</v>
      </c>
      <c r="U1471" s="201">
        <f>IF(V1471&gt;0,VLOOKUP($D1471,'BBLM COMCHECK'!$A:$Z,25,0),0)</f>
        <v>0</v>
      </c>
      <c r="V1471" s="202"/>
      <c r="W1471" s="91">
        <f t="shared" si="150"/>
        <v>0</v>
      </c>
      <c r="X1471" s="201">
        <f>IF(Y1471&gt;0,VLOOKUP($D1471,'BBLM COMCHECK'!$A:$Z,25,0),0)</f>
        <v>0</v>
      </c>
      <c r="Y1471" s="202"/>
      <c r="Z1471" s="91">
        <f t="shared" si="151"/>
        <v>0</v>
      </c>
      <c r="AA1471" s="203" t="str">
        <f>VLOOKUP(D1471,'BBLM COMCHECK'!$A:$I,9,0)</f>
        <v>normal</v>
      </c>
      <c r="AB1471" s="204">
        <f>VLOOKUP(D1471,'BBLM COMCHECK'!$A:$L,12,0)</f>
        <v>1193</v>
      </c>
      <c r="AC1471" s="201">
        <f t="shared" si="152"/>
        <v>0</v>
      </c>
      <c r="AD1471" s="94"/>
      <c r="AE1471" s="201"/>
      <c r="AF1471" s="201"/>
      <c r="AG1471" s="201"/>
      <c r="AH1471" s="201"/>
      <c r="AI1471" s="94"/>
      <c r="AJ1471" s="94"/>
      <c r="AK1471" s="87" t="s">
        <v>281</v>
      </c>
      <c r="AL1471" s="87" t="str">
        <f t="shared" si="153"/>
        <v>2026-01-15|06010|1074674000|0||0|1</v>
      </c>
      <c r="AP1471" s="198"/>
      <c r="AQ1471" s="198"/>
      <c r="AR1471" s="198"/>
      <c r="BC1471" s="87"/>
      <c r="BD1471" s="89" t="s">
        <v>282</v>
      </c>
      <c r="BE1471" s="87"/>
    </row>
    <row r="1472" spans="1:57" ht="26.25" customHeight="1">
      <c r="A1472" s="87" t="s">
        <v>670</v>
      </c>
      <c r="B1472" s="87" t="s">
        <v>66</v>
      </c>
      <c r="C1472" s="87" t="s">
        <v>66</v>
      </c>
      <c r="D1472" s="92" t="s">
        <v>2043</v>
      </c>
      <c r="E1472" s="92" t="s">
        <v>67</v>
      </c>
      <c r="F1472" s="92" t="s">
        <v>630</v>
      </c>
      <c r="G1472" s="93" t="s">
        <v>133</v>
      </c>
      <c r="H1472" s="93">
        <v>26</v>
      </c>
      <c r="I1472" s="94" t="s">
        <v>25</v>
      </c>
      <c r="J1472" s="97" t="s">
        <v>284</v>
      </c>
      <c r="K1472" s="93" t="s">
        <v>285</v>
      </c>
      <c r="L1472" s="94" t="s">
        <v>286</v>
      </c>
      <c r="M1472" s="94">
        <v>50</v>
      </c>
      <c r="N1472" s="95">
        <f t="shared" si="154"/>
        <v>0</v>
      </c>
      <c r="O1472" s="201">
        <f>IF(P1472&gt;0,VLOOKUP($D1472,'BBLM COMCHECK'!$A:$S,14,0),0)</f>
        <v>0</v>
      </c>
      <c r="P1472" s="202"/>
      <c r="Q1472" s="91">
        <f t="shared" si="148"/>
        <v>0</v>
      </c>
      <c r="R1472" s="201">
        <f>IF(S1472&gt;0,VLOOKUP($D1472,'BBLM COMCHECK'!$A:$S,15,0),0)</f>
        <v>0</v>
      </c>
      <c r="S1472" s="202"/>
      <c r="T1472" s="91">
        <f t="shared" si="149"/>
        <v>0</v>
      </c>
      <c r="U1472" s="201">
        <f>IF(V1472&gt;0,VLOOKUP($D1472,'BBLM COMCHECK'!$A:$Z,25,0),0)</f>
        <v>0</v>
      </c>
      <c r="V1472" s="202"/>
      <c r="W1472" s="91">
        <f t="shared" si="150"/>
        <v>0</v>
      </c>
      <c r="X1472" s="201">
        <f>IF(Y1472&gt;0,VLOOKUP($D1472,'BBLM COMCHECK'!$A:$Z,25,0),0)</f>
        <v>0</v>
      </c>
      <c r="Y1472" s="202"/>
      <c r="Z1472" s="91">
        <f t="shared" si="151"/>
        <v>0</v>
      </c>
      <c r="AA1472" s="203" t="str">
        <f>VLOOKUP(D1472,'BBLM COMCHECK'!$A:$I,9,0)</f>
        <v>normal</v>
      </c>
      <c r="AB1472" s="204">
        <f>VLOOKUP(D1472,'BBLM COMCHECK'!$A:$L,12,0)</f>
        <v>1959</v>
      </c>
      <c r="AC1472" s="201">
        <f t="shared" si="152"/>
        <v>0</v>
      </c>
      <c r="AD1472" s="94"/>
      <c r="AE1472" s="201"/>
      <c r="AF1472" s="201"/>
      <c r="AG1472" s="201"/>
      <c r="AH1472" s="201"/>
      <c r="AI1472" s="94"/>
      <c r="AJ1472" s="94"/>
      <c r="AK1472" s="87" t="s">
        <v>287</v>
      </c>
      <c r="AL1472" s="87" t="str">
        <f t="shared" si="153"/>
        <v>2026-01-15|06010|1074883000|0||0|1</v>
      </c>
      <c r="AP1472" s="198"/>
      <c r="AQ1472" s="198"/>
      <c r="AR1472" s="198"/>
      <c r="BC1472" s="87"/>
      <c r="BD1472" s="89" t="s">
        <v>288</v>
      </c>
      <c r="BE1472" s="87"/>
    </row>
    <row r="1473" spans="1:57" ht="26.25" customHeight="1">
      <c r="A1473" s="87" t="s">
        <v>671</v>
      </c>
      <c r="B1473" s="87" t="s">
        <v>66</v>
      </c>
      <c r="C1473" s="87" t="s">
        <v>66</v>
      </c>
      <c r="D1473" s="92" t="s">
        <v>2044</v>
      </c>
      <c r="E1473" s="92" t="s">
        <v>67</v>
      </c>
      <c r="F1473" s="92" t="s">
        <v>630</v>
      </c>
      <c r="G1473" s="93" t="s">
        <v>133</v>
      </c>
      <c r="H1473" s="93">
        <v>27</v>
      </c>
      <c r="I1473" s="94" t="s">
        <v>27</v>
      </c>
      <c r="J1473" s="148" t="s">
        <v>290</v>
      </c>
      <c r="K1473" s="93" t="s">
        <v>291</v>
      </c>
      <c r="L1473" s="94" t="s">
        <v>292</v>
      </c>
      <c r="M1473" s="94">
        <v>25</v>
      </c>
      <c r="N1473" s="95">
        <f t="shared" si="154"/>
        <v>0</v>
      </c>
      <c r="O1473" s="201">
        <f>IF(P1473&gt;0,VLOOKUP($D1473,'BBLM COMCHECK'!$A:$S,14,0),0)</f>
        <v>0</v>
      </c>
      <c r="P1473" s="202"/>
      <c r="Q1473" s="91">
        <f t="shared" si="148"/>
        <v>0</v>
      </c>
      <c r="R1473" s="201">
        <f>IF(S1473&gt;0,VLOOKUP($D1473,'BBLM COMCHECK'!$A:$S,15,0),0)</f>
        <v>0</v>
      </c>
      <c r="S1473" s="202"/>
      <c r="T1473" s="91">
        <f t="shared" si="149"/>
        <v>0</v>
      </c>
      <c r="U1473" s="201">
        <f>IF(V1473&gt;0,VLOOKUP($D1473,'BBLM COMCHECK'!$A:$Z,25,0),0)</f>
        <v>0</v>
      </c>
      <c r="V1473" s="202"/>
      <c r="W1473" s="91">
        <f t="shared" si="150"/>
        <v>0</v>
      </c>
      <c r="X1473" s="201">
        <f>IF(Y1473&gt;0,VLOOKUP($D1473,'BBLM COMCHECK'!$A:$Z,25,0),0)</f>
        <v>0</v>
      </c>
      <c r="Y1473" s="202"/>
      <c r="Z1473" s="91">
        <f t="shared" si="151"/>
        <v>0</v>
      </c>
      <c r="AA1473" s="203" t="str">
        <f>VLOOKUP(D1473,'BBLM COMCHECK'!$A:$I,9,0)</f>
        <v>order stop</v>
      </c>
      <c r="AB1473" s="204">
        <f>VLOOKUP(D1473,'BBLM COMCHECK'!$A:$L,12,0)</f>
        <v>17</v>
      </c>
      <c r="AC1473" s="201">
        <f t="shared" si="152"/>
        <v>0</v>
      </c>
      <c r="AD1473" s="94"/>
      <c r="AE1473" s="201"/>
      <c r="AF1473" s="201"/>
      <c r="AG1473" s="201"/>
      <c r="AH1473" s="201"/>
      <c r="AI1473" s="94"/>
      <c r="AJ1473" s="94"/>
      <c r="AK1473" s="87" t="s">
        <v>293</v>
      </c>
      <c r="AL1473" s="87" t="str">
        <f t="shared" si="153"/>
        <v>2026-01-15|06010|1075557000|0||0|1</v>
      </c>
      <c r="AP1473" s="198"/>
      <c r="AQ1473" s="198"/>
      <c r="AR1473" s="198"/>
      <c r="BC1473" s="87"/>
      <c r="BD1473" s="89" t="s">
        <v>294</v>
      </c>
      <c r="BE1473" s="87"/>
    </row>
    <row r="1474" spans="1:57" ht="26.25" customHeight="1">
      <c r="A1474" s="87" t="s">
        <v>672</v>
      </c>
      <c r="B1474" s="87" t="s">
        <v>66</v>
      </c>
      <c r="C1474" s="87" t="s">
        <v>66</v>
      </c>
      <c r="D1474" s="92" t="s">
        <v>2045</v>
      </c>
      <c r="E1474" s="92" t="s">
        <v>67</v>
      </c>
      <c r="F1474" s="92" t="s">
        <v>630</v>
      </c>
      <c r="G1474" s="93" t="s">
        <v>133</v>
      </c>
      <c r="H1474" s="93">
        <v>26</v>
      </c>
      <c r="I1474" s="94" t="s">
        <v>25</v>
      </c>
      <c r="J1474" s="148" t="s">
        <v>296</v>
      </c>
      <c r="K1474" s="93" t="s">
        <v>297</v>
      </c>
      <c r="L1474" s="94" t="s">
        <v>298</v>
      </c>
      <c r="M1474" s="94">
        <v>12</v>
      </c>
      <c r="N1474" s="95">
        <f t="shared" si="154"/>
        <v>0</v>
      </c>
      <c r="O1474" s="201">
        <f>IF(P1474&gt;0,VLOOKUP($D1474,'BBLM COMCHECK'!$A:$S,14,0),0)</f>
        <v>0</v>
      </c>
      <c r="P1474" s="202"/>
      <c r="Q1474" s="91">
        <f t="shared" si="148"/>
        <v>0</v>
      </c>
      <c r="R1474" s="201">
        <f>IF(S1474&gt;0,VLOOKUP($D1474,'BBLM COMCHECK'!$A:$S,15,0),0)</f>
        <v>0</v>
      </c>
      <c r="S1474" s="202"/>
      <c r="T1474" s="91">
        <f t="shared" si="149"/>
        <v>0</v>
      </c>
      <c r="U1474" s="201">
        <f>IF(V1474&gt;0,VLOOKUP($D1474,'BBLM COMCHECK'!$A:$Z,25,0),0)</f>
        <v>0</v>
      </c>
      <c r="V1474" s="202"/>
      <c r="W1474" s="91">
        <f t="shared" si="150"/>
        <v>0</v>
      </c>
      <c r="X1474" s="201">
        <f>IF(Y1474&gt;0,VLOOKUP($D1474,'BBLM COMCHECK'!$A:$Z,25,0),0)</f>
        <v>0</v>
      </c>
      <c r="Y1474" s="202"/>
      <c r="Z1474" s="91">
        <f t="shared" si="151"/>
        <v>0</v>
      </c>
      <c r="AA1474" s="203" t="str">
        <f>VLOOKUP(D1474,'BBLM COMCHECK'!$A:$I,9,0)</f>
        <v>normal</v>
      </c>
      <c r="AB1474" s="204">
        <f>VLOOKUP(D1474,'BBLM COMCHECK'!$A:$L,12,0)</f>
        <v>2</v>
      </c>
      <c r="AC1474" s="201">
        <f t="shared" si="152"/>
        <v>1</v>
      </c>
      <c r="AD1474" s="94"/>
      <c r="AE1474" s="201"/>
      <c r="AF1474" s="201"/>
      <c r="AG1474" s="201"/>
      <c r="AH1474" s="201"/>
      <c r="AI1474" s="94"/>
      <c r="AJ1474" s="94"/>
      <c r="AK1474" s="87" t="s">
        <v>299</v>
      </c>
      <c r="AL1474" s="87" t="str">
        <f t="shared" si="153"/>
        <v>2026-01-15|06010|1077236000|0||0|1</v>
      </c>
      <c r="AP1474" s="198"/>
      <c r="AQ1474" s="198"/>
      <c r="AR1474" s="198"/>
      <c r="BC1474" s="87"/>
      <c r="BD1474" s="89" t="s">
        <v>867</v>
      </c>
      <c r="BE1474" s="87"/>
    </row>
    <row r="1475" spans="1:57" ht="26.25" customHeight="1">
      <c r="A1475" s="87" t="s">
        <v>673</v>
      </c>
      <c r="B1475" s="87" t="s">
        <v>66</v>
      </c>
      <c r="C1475" s="87" t="s">
        <v>66</v>
      </c>
      <c r="D1475" s="92" t="s">
        <v>2046</v>
      </c>
      <c r="E1475" s="92" t="s">
        <v>67</v>
      </c>
      <c r="F1475" s="92" t="s">
        <v>630</v>
      </c>
      <c r="G1475" s="93" t="s">
        <v>133</v>
      </c>
      <c r="H1475" s="93">
        <v>26</v>
      </c>
      <c r="I1475" s="94" t="s">
        <v>25</v>
      </c>
      <c r="J1475" s="148" t="s">
        <v>302</v>
      </c>
      <c r="K1475" s="93" t="s">
        <v>303</v>
      </c>
      <c r="L1475" s="94" t="s">
        <v>304</v>
      </c>
      <c r="M1475" s="94">
        <v>12</v>
      </c>
      <c r="N1475" s="95">
        <f t="shared" si="154"/>
        <v>0</v>
      </c>
      <c r="O1475" s="201">
        <f>IF(P1475&gt;0,VLOOKUP($D1475,'BBLM COMCHECK'!$A:$S,14,0),0)</f>
        <v>0</v>
      </c>
      <c r="P1475" s="202"/>
      <c r="Q1475" s="91">
        <f t="shared" ref="Q1475:Q1538" si="155">IFERROR(O1475/P1475%,0)</f>
        <v>0</v>
      </c>
      <c r="R1475" s="201">
        <f>IF(S1475&gt;0,VLOOKUP($D1475,'BBLM COMCHECK'!$A:$S,15,0),0)</f>
        <v>0</v>
      </c>
      <c r="S1475" s="202"/>
      <c r="T1475" s="91">
        <f t="shared" ref="T1475:T1538" si="156">IFERROR(R1475/S1475%,0)</f>
        <v>0</v>
      </c>
      <c r="U1475" s="201">
        <f>IF(V1475&gt;0,VLOOKUP($D1475,'BBLM COMCHECK'!$A:$Z,25,0),0)</f>
        <v>0</v>
      </c>
      <c r="V1475" s="202"/>
      <c r="W1475" s="91">
        <f t="shared" ref="W1475:W1538" si="157">IFERROR(U1475/V1475%,0)</f>
        <v>0</v>
      </c>
      <c r="X1475" s="201">
        <f>IF(Y1475&gt;0,VLOOKUP($D1475,'BBLM COMCHECK'!$A:$Z,25,0),0)</f>
        <v>0</v>
      </c>
      <c r="Y1475" s="202"/>
      <c r="Z1475" s="91">
        <f t="shared" ref="Z1475:Z1538" si="158">IFERROR(X1475/Y1475%,0)</f>
        <v>0</v>
      </c>
      <c r="AA1475" s="203" t="str">
        <f>VLOOKUP(D1475,'BBLM COMCHECK'!$A:$I,9,0)</f>
        <v>normal</v>
      </c>
      <c r="AB1475" s="204">
        <f>VLOOKUP(D1475,'BBLM COMCHECK'!$A:$L,12,0)</f>
        <v>0</v>
      </c>
      <c r="AC1475" s="201">
        <f t="shared" ref="AC1475:AC1538" si="159">IF(AB1475&lt;4,1,0)</f>
        <v>1</v>
      </c>
      <c r="AD1475" s="94"/>
      <c r="AE1475" s="201"/>
      <c r="AF1475" s="201"/>
      <c r="AG1475" s="201"/>
      <c r="AH1475" s="201"/>
      <c r="AI1475" s="94"/>
      <c r="AJ1475" s="94"/>
      <c r="AK1475" s="87" t="s">
        <v>526</v>
      </c>
      <c r="AL1475" s="87" t="str">
        <f t="shared" ref="AL1475:AL1538" si="160">"2026-01-15|"&amp;E1475&amp;"|"&amp;J1475&amp;"|"&amp;X1475&amp;"|"&amp;Y1475&amp;"|"&amp;N1475&amp;"|"&amp;1</f>
        <v>2026-01-15|06010|1077237000|0||0|1</v>
      </c>
      <c r="AP1475" s="198"/>
      <c r="AQ1475" s="198"/>
      <c r="AR1475" s="198"/>
      <c r="BC1475" s="87"/>
      <c r="BD1475" s="89" t="s">
        <v>306</v>
      </c>
      <c r="BE1475" s="87"/>
    </row>
    <row r="1476" spans="1:57" ht="26.25" customHeight="1">
      <c r="A1476" s="87" t="s">
        <v>674</v>
      </c>
      <c r="B1476" s="87" t="s">
        <v>66</v>
      </c>
      <c r="C1476" s="87" t="s">
        <v>66</v>
      </c>
      <c r="D1476" s="92" t="s">
        <v>2047</v>
      </c>
      <c r="E1476" s="92" t="s">
        <v>67</v>
      </c>
      <c r="F1476" s="92" t="s">
        <v>630</v>
      </c>
      <c r="G1476" s="93" t="s">
        <v>133</v>
      </c>
      <c r="H1476" s="93">
        <v>26</v>
      </c>
      <c r="I1476" s="94" t="s">
        <v>25</v>
      </c>
      <c r="J1476" s="148" t="s">
        <v>308</v>
      </c>
      <c r="K1476" s="93" t="s">
        <v>309</v>
      </c>
      <c r="L1476" s="94" t="s">
        <v>310</v>
      </c>
      <c r="M1476" s="94">
        <v>12</v>
      </c>
      <c r="N1476" s="95">
        <f t="shared" si="154"/>
        <v>0</v>
      </c>
      <c r="O1476" s="201">
        <f>IF(P1476&gt;0,VLOOKUP($D1476,'BBLM COMCHECK'!$A:$S,14,0),0)</f>
        <v>0</v>
      </c>
      <c r="P1476" s="202"/>
      <c r="Q1476" s="91">
        <f t="shared" si="155"/>
        <v>0</v>
      </c>
      <c r="R1476" s="201">
        <f>IF(S1476&gt;0,VLOOKUP($D1476,'BBLM COMCHECK'!$A:$S,15,0),0)</f>
        <v>0</v>
      </c>
      <c r="S1476" s="202"/>
      <c r="T1476" s="91">
        <f t="shared" si="156"/>
        <v>0</v>
      </c>
      <c r="U1476" s="201">
        <f>IF(V1476&gt;0,VLOOKUP($D1476,'BBLM COMCHECK'!$A:$Z,25,0),0)</f>
        <v>0</v>
      </c>
      <c r="V1476" s="202"/>
      <c r="W1476" s="91">
        <f t="shared" si="157"/>
        <v>0</v>
      </c>
      <c r="X1476" s="201">
        <f>IF(Y1476&gt;0,VLOOKUP($D1476,'BBLM COMCHECK'!$A:$Z,25,0),0)</f>
        <v>0</v>
      </c>
      <c r="Y1476" s="202"/>
      <c r="Z1476" s="91">
        <f t="shared" si="158"/>
        <v>0</v>
      </c>
      <c r="AA1476" s="203" t="str">
        <f>VLOOKUP(D1476,'BBLM COMCHECK'!$A:$I,9,0)</f>
        <v>normal</v>
      </c>
      <c r="AB1476" s="204">
        <f>VLOOKUP(D1476,'BBLM COMCHECK'!$A:$L,12,0)</f>
        <v>527</v>
      </c>
      <c r="AC1476" s="201">
        <f t="shared" si="159"/>
        <v>0</v>
      </c>
      <c r="AD1476" s="94"/>
      <c r="AE1476" s="201"/>
      <c r="AF1476" s="201"/>
      <c r="AG1476" s="201"/>
      <c r="AH1476" s="201"/>
      <c r="AI1476" s="94"/>
      <c r="AJ1476" s="94"/>
      <c r="AK1476" s="87" t="s">
        <v>311</v>
      </c>
      <c r="AL1476" s="87" t="str">
        <f t="shared" si="160"/>
        <v>2026-01-15|06010|1082607000|0||0|1</v>
      </c>
      <c r="AP1476" s="198"/>
      <c r="AQ1476" s="198"/>
      <c r="AR1476" s="198"/>
      <c r="BC1476" s="87"/>
      <c r="BD1476" s="89" t="s">
        <v>312</v>
      </c>
      <c r="BE1476" s="87"/>
    </row>
    <row r="1477" spans="1:57" ht="26.25" customHeight="1">
      <c r="A1477" s="87" t="s">
        <v>675</v>
      </c>
      <c r="B1477" s="87" t="s">
        <v>66</v>
      </c>
      <c r="C1477" s="87" t="s">
        <v>66</v>
      </c>
      <c r="D1477" s="92" t="s">
        <v>2048</v>
      </c>
      <c r="E1477" s="92" t="s">
        <v>67</v>
      </c>
      <c r="F1477" s="92" t="s">
        <v>630</v>
      </c>
      <c r="G1477" s="93" t="s">
        <v>133</v>
      </c>
      <c r="H1477" s="93">
        <v>26</v>
      </c>
      <c r="I1477" s="94" t="s">
        <v>25</v>
      </c>
      <c r="J1477" s="148" t="s">
        <v>314</v>
      </c>
      <c r="K1477" s="93" t="s">
        <v>315</v>
      </c>
      <c r="L1477" s="94" t="s">
        <v>316</v>
      </c>
      <c r="M1477" s="94">
        <v>24</v>
      </c>
      <c r="N1477" s="95">
        <f t="shared" si="154"/>
        <v>0</v>
      </c>
      <c r="O1477" s="201">
        <f>IF(P1477&gt;0,VLOOKUP($D1477,'BBLM COMCHECK'!$A:$S,14,0),0)</f>
        <v>0</v>
      </c>
      <c r="P1477" s="202"/>
      <c r="Q1477" s="91">
        <f t="shared" si="155"/>
        <v>0</v>
      </c>
      <c r="R1477" s="201">
        <f>IF(S1477&gt;0,VLOOKUP($D1477,'BBLM COMCHECK'!$A:$S,15,0),0)</f>
        <v>0</v>
      </c>
      <c r="S1477" s="202"/>
      <c r="T1477" s="91">
        <f t="shared" si="156"/>
        <v>0</v>
      </c>
      <c r="U1477" s="201">
        <f>IF(V1477&gt;0,VLOOKUP($D1477,'BBLM COMCHECK'!$A:$Z,25,0),0)</f>
        <v>0</v>
      </c>
      <c r="V1477" s="202"/>
      <c r="W1477" s="91">
        <f t="shared" si="157"/>
        <v>0</v>
      </c>
      <c r="X1477" s="201">
        <f>IF(Y1477&gt;0,VLOOKUP($D1477,'BBLM COMCHECK'!$A:$Z,25,0),0)</f>
        <v>0</v>
      </c>
      <c r="Y1477" s="202"/>
      <c r="Z1477" s="91">
        <f t="shared" si="158"/>
        <v>0</v>
      </c>
      <c r="AA1477" s="203" t="str">
        <f>VLOOKUP(D1477,'BBLM COMCHECK'!$A:$I,9,0)</f>
        <v>normal</v>
      </c>
      <c r="AB1477" s="204">
        <f>VLOOKUP(D1477,'BBLM COMCHECK'!$A:$L,12,0)</f>
        <v>1313</v>
      </c>
      <c r="AC1477" s="201">
        <f t="shared" si="159"/>
        <v>0</v>
      </c>
      <c r="AD1477" s="94"/>
      <c r="AE1477" s="201"/>
      <c r="AF1477" s="201"/>
      <c r="AG1477" s="201"/>
      <c r="AH1477" s="201"/>
      <c r="AI1477" s="94"/>
      <c r="AJ1477" s="94"/>
      <c r="AK1477" s="87" t="s">
        <v>317</v>
      </c>
      <c r="AL1477" s="87" t="str">
        <f t="shared" si="160"/>
        <v>2026-01-15|06010|1082723000|0||0|1</v>
      </c>
      <c r="AP1477" s="198"/>
      <c r="AQ1477" s="198"/>
      <c r="AR1477" s="198"/>
      <c r="BC1477" s="87"/>
      <c r="BD1477" s="89" t="s">
        <v>318</v>
      </c>
      <c r="BE1477" s="87"/>
    </row>
    <row r="1478" spans="1:57" ht="26.25" customHeight="1">
      <c r="A1478" s="87" t="s">
        <v>676</v>
      </c>
      <c r="B1478" s="87" t="s">
        <v>66</v>
      </c>
      <c r="C1478" s="87" t="s">
        <v>66</v>
      </c>
      <c r="D1478" s="92" t="s">
        <v>2049</v>
      </c>
      <c r="E1478" s="92" t="s">
        <v>67</v>
      </c>
      <c r="F1478" s="92" t="s">
        <v>630</v>
      </c>
      <c r="G1478" s="93" t="s">
        <v>133</v>
      </c>
      <c r="H1478" s="93">
        <v>27</v>
      </c>
      <c r="I1478" s="94" t="s">
        <v>27</v>
      </c>
      <c r="J1478" s="148" t="s">
        <v>320</v>
      </c>
      <c r="K1478" s="93" t="s">
        <v>321</v>
      </c>
      <c r="L1478" s="94" t="s">
        <v>322</v>
      </c>
      <c r="M1478" s="94">
        <v>30</v>
      </c>
      <c r="N1478" s="95">
        <f t="shared" si="154"/>
        <v>0</v>
      </c>
      <c r="O1478" s="201">
        <f>IF(P1478&gt;0,VLOOKUP($D1478,'BBLM COMCHECK'!$A:$S,14,0),0)</f>
        <v>0</v>
      </c>
      <c r="P1478" s="202"/>
      <c r="Q1478" s="91">
        <f t="shared" si="155"/>
        <v>0</v>
      </c>
      <c r="R1478" s="201">
        <f>IF(S1478&gt;0,VLOOKUP($D1478,'BBLM COMCHECK'!$A:$S,15,0),0)</f>
        <v>0</v>
      </c>
      <c r="S1478" s="202"/>
      <c r="T1478" s="91">
        <f t="shared" si="156"/>
        <v>0</v>
      </c>
      <c r="U1478" s="201">
        <f>IF(V1478&gt;0,VLOOKUP($D1478,'BBLM COMCHECK'!$A:$Z,25,0),0)</f>
        <v>0</v>
      </c>
      <c r="V1478" s="202"/>
      <c r="W1478" s="91">
        <f t="shared" si="157"/>
        <v>0</v>
      </c>
      <c r="X1478" s="201">
        <f>IF(Y1478&gt;0,VLOOKUP($D1478,'BBLM COMCHECK'!$A:$Z,25,0),0)</f>
        <v>0</v>
      </c>
      <c r="Y1478" s="202"/>
      <c r="Z1478" s="91">
        <f t="shared" si="158"/>
        <v>0</v>
      </c>
      <c r="AA1478" s="203" t="str">
        <f>VLOOKUP(D1478,'BBLM COMCHECK'!$A:$I,9,0)</f>
        <v>normal</v>
      </c>
      <c r="AB1478" s="204">
        <f>VLOOKUP(D1478,'BBLM COMCHECK'!$A:$L,12,0)</f>
        <v>123</v>
      </c>
      <c r="AC1478" s="201">
        <f t="shared" si="159"/>
        <v>0</v>
      </c>
      <c r="AD1478" s="94"/>
      <c r="AE1478" s="201"/>
      <c r="AF1478" s="201"/>
      <c r="AG1478" s="201"/>
      <c r="AH1478" s="201"/>
      <c r="AI1478" s="94"/>
      <c r="AJ1478" s="94"/>
      <c r="AK1478" s="87" t="s">
        <v>323</v>
      </c>
      <c r="AL1478" s="87" t="str">
        <f t="shared" si="160"/>
        <v>2026-01-15|06010|1083898000|0||0|1</v>
      </c>
      <c r="AP1478" s="198"/>
      <c r="AQ1478" s="198"/>
      <c r="AR1478" s="198"/>
      <c r="BC1478" s="87"/>
      <c r="BD1478" s="89" t="s">
        <v>324</v>
      </c>
      <c r="BE1478" s="87"/>
    </row>
    <row r="1479" spans="1:57" ht="26.25" customHeight="1">
      <c r="A1479" s="87" t="s">
        <v>677</v>
      </c>
      <c r="B1479" s="87" t="s">
        <v>66</v>
      </c>
      <c r="C1479" s="87" t="s">
        <v>66</v>
      </c>
      <c r="D1479" s="92" t="s">
        <v>2050</v>
      </c>
      <c r="E1479" s="92" t="s">
        <v>67</v>
      </c>
      <c r="F1479" s="92" t="s">
        <v>630</v>
      </c>
      <c r="G1479" s="93" t="s">
        <v>133</v>
      </c>
      <c r="H1479" s="93">
        <v>27</v>
      </c>
      <c r="I1479" s="94" t="s">
        <v>27</v>
      </c>
      <c r="J1479" s="148" t="s">
        <v>326</v>
      </c>
      <c r="K1479" s="93" t="s">
        <v>327</v>
      </c>
      <c r="L1479" s="94" t="s">
        <v>328</v>
      </c>
      <c r="M1479" s="94">
        <v>24</v>
      </c>
      <c r="N1479" s="95">
        <f t="shared" si="154"/>
        <v>0</v>
      </c>
      <c r="O1479" s="201">
        <f>IF(P1479&gt;0,VLOOKUP($D1479,'BBLM COMCHECK'!$A:$S,14,0),0)</f>
        <v>0</v>
      </c>
      <c r="P1479" s="202"/>
      <c r="Q1479" s="91">
        <f t="shared" si="155"/>
        <v>0</v>
      </c>
      <c r="R1479" s="201">
        <f>IF(S1479&gt;0,VLOOKUP($D1479,'BBLM COMCHECK'!$A:$S,15,0),0)</f>
        <v>0</v>
      </c>
      <c r="S1479" s="202"/>
      <c r="T1479" s="91">
        <f t="shared" si="156"/>
        <v>0</v>
      </c>
      <c r="U1479" s="201">
        <f>IF(V1479&gt;0,VLOOKUP($D1479,'BBLM COMCHECK'!$A:$Z,25,0),0)</f>
        <v>0</v>
      </c>
      <c r="V1479" s="202"/>
      <c r="W1479" s="91">
        <f t="shared" si="157"/>
        <v>0</v>
      </c>
      <c r="X1479" s="201">
        <f>IF(Y1479&gt;0,VLOOKUP($D1479,'BBLM COMCHECK'!$A:$Z,25,0),0)</f>
        <v>0</v>
      </c>
      <c r="Y1479" s="202"/>
      <c r="Z1479" s="91">
        <f t="shared" si="158"/>
        <v>0</v>
      </c>
      <c r="AA1479" s="203" t="str">
        <f>VLOOKUP(D1479,'BBLM COMCHECK'!$A:$I,9,0)</f>
        <v>normal</v>
      </c>
      <c r="AB1479" s="204">
        <f>VLOOKUP(D1479,'BBLM COMCHECK'!$A:$L,12,0)</f>
        <v>122</v>
      </c>
      <c r="AC1479" s="201">
        <f t="shared" si="159"/>
        <v>0</v>
      </c>
      <c r="AD1479" s="94"/>
      <c r="AE1479" s="201"/>
      <c r="AF1479" s="201"/>
      <c r="AG1479" s="201"/>
      <c r="AH1479" s="201"/>
      <c r="AI1479" s="94"/>
      <c r="AJ1479" s="94"/>
      <c r="AK1479" s="87" t="s">
        <v>329</v>
      </c>
      <c r="AL1479" s="87" t="str">
        <f t="shared" si="160"/>
        <v>2026-01-15|06010|1083903000|0||0|1</v>
      </c>
      <c r="AP1479" s="198"/>
      <c r="AQ1479" s="198"/>
      <c r="AR1479" s="198"/>
      <c r="BC1479" s="87"/>
      <c r="BD1479" s="89" t="s">
        <v>330</v>
      </c>
      <c r="BE1479" s="87"/>
    </row>
    <row r="1480" spans="1:57" ht="26.25" customHeight="1">
      <c r="A1480" s="87" t="s">
        <v>678</v>
      </c>
      <c r="B1480" s="87" t="s">
        <v>66</v>
      </c>
      <c r="C1480" s="87" t="s">
        <v>66</v>
      </c>
      <c r="D1480" s="92" t="s">
        <v>2051</v>
      </c>
      <c r="E1480" s="92" t="s">
        <v>67</v>
      </c>
      <c r="F1480" s="92" t="s">
        <v>630</v>
      </c>
      <c r="G1480" s="93" t="s">
        <v>133</v>
      </c>
      <c r="H1480" s="93">
        <v>17</v>
      </c>
      <c r="I1480" s="94" t="s">
        <v>22</v>
      </c>
      <c r="J1480" s="148" t="s">
        <v>332</v>
      </c>
      <c r="K1480" s="93" t="s">
        <v>333</v>
      </c>
      <c r="L1480" s="94" t="s">
        <v>334</v>
      </c>
      <c r="M1480" s="94">
        <v>60</v>
      </c>
      <c r="N1480" s="95">
        <f t="shared" si="154"/>
        <v>0</v>
      </c>
      <c r="O1480" s="201">
        <f>IF(P1480&gt;0,VLOOKUP($D1480,'BBLM COMCHECK'!$A:$S,14,0),0)</f>
        <v>0</v>
      </c>
      <c r="P1480" s="202"/>
      <c r="Q1480" s="91">
        <f t="shared" si="155"/>
        <v>0</v>
      </c>
      <c r="R1480" s="201">
        <f>IF(S1480&gt;0,VLOOKUP($D1480,'BBLM COMCHECK'!$A:$S,15,0),0)</f>
        <v>0</v>
      </c>
      <c r="S1480" s="202"/>
      <c r="T1480" s="91">
        <f t="shared" si="156"/>
        <v>0</v>
      </c>
      <c r="U1480" s="201">
        <f>IF(V1480&gt;0,VLOOKUP($D1480,'BBLM COMCHECK'!$A:$Z,25,0),0)</f>
        <v>0</v>
      </c>
      <c r="V1480" s="202"/>
      <c r="W1480" s="91">
        <f t="shared" si="157"/>
        <v>0</v>
      </c>
      <c r="X1480" s="201">
        <f>IF(Y1480&gt;0,VLOOKUP($D1480,'BBLM COMCHECK'!$A:$Z,25,0),0)</f>
        <v>0</v>
      </c>
      <c r="Y1480" s="202"/>
      <c r="Z1480" s="91">
        <f t="shared" si="158"/>
        <v>0</v>
      </c>
      <c r="AA1480" s="203" t="str">
        <f>VLOOKUP(D1480,'BBLM COMCHECK'!$A:$I,9,0)</f>
        <v>normal</v>
      </c>
      <c r="AB1480" s="204">
        <f>VLOOKUP(D1480,'BBLM COMCHECK'!$A:$L,12,0)</f>
        <v>0</v>
      </c>
      <c r="AC1480" s="201">
        <f t="shared" si="159"/>
        <v>1</v>
      </c>
      <c r="AD1480" s="94"/>
      <c r="AE1480" s="201"/>
      <c r="AF1480" s="201"/>
      <c r="AG1480" s="201"/>
      <c r="AH1480" s="201"/>
      <c r="AI1480" s="94"/>
      <c r="AJ1480" s="94"/>
      <c r="AK1480" s="87" t="s">
        <v>335</v>
      </c>
      <c r="AL1480" s="87" t="str">
        <f t="shared" si="160"/>
        <v>2026-01-15|06010|1084369000|0||0|1</v>
      </c>
      <c r="AP1480" s="198"/>
      <c r="AQ1480" s="198"/>
      <c r="AR1480" s="198"/>
      <c r="BC1480" s="87"/>
      <c r="BD1480" s="89" t="s">
        <v>336</v>
      </c>
      <c r="BE1480" s="87"/>
    </row>
    <row r="1481" spans="1:57" ht="26.25" customHeight="1">
      <c r="A1481" s="87" t="s">
        <v>680</v>
      </c>
      <c r="B1481" s="87" t="s">
        <v>66</v>
      </c>
      <c r="C1481" s="87" t="s">
        <v>66</v>
      </c>
      <c r="D1481" s="92" t="s">
        <v>2052</v>
      </c>
      <c r="E1481" s="92" t="s">
        <v>67</v>
      </c>
      <c r="F1481" s="92" t="s">
        <v>630</v>
      </c>
      <c r="G1481" s="93" t="s">
        <v>133</v>
      </c>
      <c r="H1481" s="93">
        <v>17</v>
      </c>
      <c r="I1481" s="94" t="s">
        <v>22</v>
      </c>
      <c r="J1481" s="148" t="s">
        <v>350</v>
      </c>
      <c r="K1481" s="93" t="s">
        <v>351</v>
      </c>
      <c r="L1481" s="94" t="s">
        <v>352</v>
      </c>
      <c r="M1481" s="94">
        <v>24</v>
      </c>
      <c r="N1481" s="95">
        <f t="shared" si="154"/>
        <v>0</v>
      </c>
      <c r="O1481" s="201">
        <f>IF(P1481&gt;0,VLOOKUP($D1481,'BBLM COMCHECK'!$A:$S,14,0),0)</f>
        <v>0</v>
      </c>
      <c r="P1481" s="202"/>
      <c r="Q1481" s="91">
        <f t="shared" si="155"/>
        <v>0</v>
      </c>
      <c r="R1481" s="201">
        <f>IF(S1481&gt;0,VLOOKUP($D1481,'BBLM COMCHECK'!$A:$S,15,0),0)</f>
        <v>0</v>
      </c>
      <c r="S1481" s="202"/>
      <c r="T1481" s="91">
        <f t="shared" si="156"/>
        <v>0</v>
      </c>
      <c r="U1481" s="201">
        <f>IF(V1481&gt;0,VLOOKUP($D1481,'BBLM COMCHECK'!$A:$Z,25,0),0)</f>
        <v>0</v>
      </c>
      <c r="V1481" s="202"/>
      <c r="W1481" s="91">
        <f t="shared" si="157"/>
        <v>0</v>
      </c>
      <c r="X1481" s="201">
        <f>IF(Y1481&gt;0,VLOOKUP($D1481,'BBLM COMCHECK'!$A:$Z,25,0),0)</f>
        <v>0</v>
      </c>
      <c r="Y1481" s="202"/>
      <c r="Z1481" s="91">
        <f t="shared" si="158"/>
        <v>0</v>
      </c>
      <c r="AA1481" s="203" t="str">
        <f>VLOOKUP(D1481,'BBLM COMCHECK'!$A:$I,9,0)</f>
        <v>normal</v>
      </c>
      <c r="AB1481" s="204">
        <f>VLOOKUP(D1481,'BBLM COMCHECK'!$A:$L,12,0)</f>
        <v>307</v>
      </c>
      <c r="AC1481" s="201">
        <f t="shared" si="159"/>
        <v>0</v>
      </c>
      <c r="AD1481" s="94"/>
      <c r="AE1481" s="201"/>
      <c r="AF1481" s="201"/>
      <c r="AG1481" s="201"/>
      <c r="AH1481" s="201"/>
      <c r="AI1481" s="94"/>
      <c r="AJ1481" s="94"/>
      <c r="AK1481" s="87" t="s">
        <v>353</v>
      </c>
      <c r="AL1481" s="87" t="str">
        <f t="shared" si="160"/>
        <v>2026-01-15|06010|1088137000|0||0|1</v>
      </c>
      <c r="AP1481" s="198"/>
      <c r="AQ1481" s="198"/>
      <c r="AR1481" s="198"/>
      <c r="BC1481" s="87"/>
      <c r="BD1481" s="89" t="s">
        <v>354</v>
      </c>
      <c r="BE1481" s="87"/>
    </row>
    <row r="1482" spans="1:57" ht="26.25" customHeight="1">
      <c r="A1482" s="87" t="s">
        <v>681</v>
      </c>
      <c r="B1482" s="87" t="s">
        <v>66</v>
      </c>
      <c r="C1482" s="87" t="s">
        <v>66</v>
      </c>
      <c r="D1482" s="92" t="s">
        <v>2053</v>
      </c>
      <c r="E1482" s="92" t="s">
        <v>67</v>
      </c>
      <c r="F1482" s="92" t="s">
        <v>630</v>
      </c>
      <c r="G1482" s="93" t="s">
        <v>133</v>
      </c>
      <c r="H1482" s="93">
        <v>17</v>
      </c>
      <c r="I1482" s="94" t="s">
        <v>22</v>
      </c>
      <c r="J1482" s="148" t="s">
        <v>356</v>
      </c>
      <c r="K1482" s="93" t="s">
        <v>357</v>
      </c>
      <c r="L1482" s="94" t="s">
        <v>358</v>
      </c>
      <c r="M1482" s="94">
        <v>40</v>
      </c>
      <c r="N1482" s="95">
        <f t="shared" si="154"/>
        <v>0</v>
      </c>
      <c r="O1482" s="201">
        <f>IF(P1482&gt;0,VLOOKUP($D1482,'BBLM COMCHECK'!$A:$S,14,0),0)</f>
        <v>0</v>
      </c>
      <c r="P1482" s="202"/>
      <c r="Q1482" s="91">
        <f t="shared" si="155"/>
        <v>0</v>
      </c>
      <c r="R1482" s="201">
        <f>IF(S1482&gt;0,VLOOKUP($D1482,'BBLM COMCHECK'!$A:$S,15,0),0)</f>
        <v>0</v>
      </c>
      <c r="S1482" s="202"/>
      <c r="T1482" s="91">
        <f t="shared" si="156"/>
        <v>0</v>
      </c>
      <c r="U1482" s="201">
        <f>IF(V1482&gt;0,VLOOKUP($D1482,'BBLM COMCHECK'!$A:$Z,25,0),0)</f>
        <v>0</v>
      </c>
      <c r="V1482" s="202"/>
      <c r="W1482" s="91">
        <f t="shared" si="157"/>
        <v>0</v>
      </c>
      <c r="X1482" s="201">
        <f>IF(Y1482&gt;0,VLOOKUP($D1482,'BBLM COMCHECK'!$A:$Z,25,0),0)</f>
        <v>0</v>
      </c>
      <c r="Y1482" s="202"/>
      <c r="Z1482" s="91">
        <f t="shared" si="158"/>
        <v>0</v>
      </c>
      <c r="AA1482" s="203" t="str">
        <f>VLOOKUP(D1482,'BBLM COMCHECK'!$A:$I,9,0)</f>
        <v>order stop</v>
      </c>
      <c r="AB1482" s="204">
        <f>VLOOKUP(D1482,'BBLM COMCHECK'!$A:$L,12,0)</f>
        <v>74787</v>
      </c>
      <c r="AC1482" s="201">
        <f t="shared" si="159"/>
        <v>0</v>
      </c>
      <c r="AD1482" s="94"/>
      <c r="AE1482" s="201"/>
      <c r="AF1482" s="201"/>
      <c r="AG1482" s="201"/>
      <c r="AH1482" s="201"/>
      <c r="AI1482" s="94"/>
      <c r="AJ1482" s="94"/>
      <c r="AK1482" s="87" t="s">
        <v>359</v>
      </c>
      <c r="AL1482" s="87" t="str">
        <f t="shared" si="160"/>
        <v>2026-01-15|06010|1088171000|0||0|1</v>
      </c>
      <c r="AP1482" s="198"/>
      <c r="AQ1482" s="198"/>
      <c r="AR1482" s="198"/>
      <c r="BC1482" s="87"/>
      <c r="BD1482" s="89" t="s">
        <v>360</v>
      </c>
      <c r="BE1482" s="87"/>
    </row>
    <row r="1483" spans="1:57" ht="26.25" customHeight="1">
      <c r="A1483" s="87" t="s">
        <v>682</v>
      </c>
      <c r="B1483" s="87" t="s">
        <v>66</v>
      </c>
      <c r="C1483" s="87" t="s">
        <v>66</v>
      </c>
      <c r="D1483" s="92" t="s">
        <v>2054</v>
      </c>
      <c r="E1483" s="92" t="s">
        <v>67</v>
      </c>
      <c r="F1483" s="92" t="s">
        <v>630</v>
      </c>
      <c r="G1483" s="93" t="s">
        <v>133</v>
      </c>
      <c r="H1483" s="93">
        <v>17</v>
      </c>
      <c r="I1483" s="94" t="s">
        <v>22</v>
      </c>
      <c r="J1483" s="148" t="s">
        <v>362</v>
      </c>
      <c r="K1483" s="93" t="s">
        <v>363</v>
      </c>
      <c r="L1483" s="94" t="s">
        <v>364</v>
      </c>
      <c r="M1483" s="94">
        <v>40</v>
      </c>
      <c r="N1483" s="95">
        <f t="shared" si="154"/>
        <v>0</v>
      </c>
      <c r="O1483" s="201">
        <f>IF(P1483&gt;0,VLOOKUP($D1483,'BBLM COMCHECK'!$A:$S,14,0),0)</f>
        <v>0</v>
      </c>
      <c r="P1483" s="202"/>
      <c r="Q1483" s="91">
        <f t="shared" si="155"/>
        <v>0</v>
      </c>
      <c r="R1483" s="201">
        <f>IF(S1483&gt;0,VLOOKUP($D1483,'BBLM COMCHECK'!$A:$S,15,0),0)</f>
        <v>0</v>
      </c>
      <c r="S1483" s="202"/>
      <c r="T1483" s="91">
        <f t="shared" si="156"/>
        <v>0</v>
      </c>
      <c r="U1483" s="201">
        <f>IF(V1483&gt;0,VLOOKUP($D1483,'BBLM COMCHECK'!$A:$Z,25,0),0)</f>
        <v>0</v>
      </c>
      <c r="V1483" s="202"/>
      <c r="W1483" s="91">
        <f t="shared" si="157"/>
        <v>0</v>
      </c>
      <c r="X1483" s="201">
        <f>IF(Y1483&gt;0,VLOOKUP($D1483,'BBLM COMCHECK'!$A:$Z,25,0),0)</f>
        <v>0</v>
      </c>
      <c r="Y1483" s="202"/>
      <c r="Z1483" s="91">
        <f t="shared" si="158"/>
        <v>0</v>
      </c>
      <c r="AA1483" s="203" t="str">
        <f>VLOOKUP(D1483,'BBLM COMCHECK'!$A:$I,9,0)</f>
        <v>normal</v>
      </c>
      <c r="AB1483" s="204">
        <f>VLOOKUP(D1483,'BBLM COMCHECK'!$A:$L,12,0)</f>
        <v>1466</v>
      </c>
      <c r="AC1483" s="201">
        <f t="shared" si="159"/>
        <v>0</v>
      </c>
      <c r="AD1483" s="94"/>
      <c r="AE1483" s="201"/>
      <c r="AF1483" s="201"/>
      <c r="AG1483" s="201"/>
      <c r="AH1483" s="201"/>
      <c r="AI1483" s="94"/>
      <c r="AJ1483" s="94"/>
      <c r="AK1483" s="87" t="s">
        <v>365</v>
      </c>
      <c r="AL1483" s="87" t="str">
        <f t="shared" si="160"/>
        <v>2026-01-15|06010|1088175000|0||0|1</v>
      </c>
      <c r="AP1483" s="198"/>
      <c r="AQ1483" s="198"/>
      <c r="AR1483" s="198"/>
      <c r="BC1483" s="87"/>
      <c r="BD1483" s="89" t="s">
        <v>366</v>
      </c>
      <c r="BE1483" s="87"/>
    </row>
    <row r="1484" spans="1:57" ht="26.25" customHeight="1">
      <c r="A1484" s="87" t="s">
        <v>684</v>
      </c>
      <c r="B1484" s="87" t="s">
        <v>66</v>
      </c>
      <c r="C1484" s="87" t="s">
        <v>66</v>
      </c>
      <c r="D1484" s="92" t="s">
        <v>2055</v>
      </c>
      <c r="E1484" s="92" t="s">
        <v>67</v>
      </c>
      <c r="F1484" s="92" t="s">
        <v>630</v>
      </c>
      <c r="G1484" s="93" t="s">
        <v>133</v>
      </c>
      <c r="H1484" s="93">
        <v>17</v>
      </c>
      <c r="I1484" s="94" t="s">
        <v>22</v>
      </c>
      <c r="J1484" s="148" t="s">
        <v>374</v>
      </c>
      <c r="K1484" s="93" t="s">
        <v>375</v>
      </c>
      <c r="L1484" s="94" t="s">
        <v>376</v>
      </c>
      <c r="M1484" s="94">
        <v>20</v>
      </c>
      <c r="N1484" s="95">
        <f t="shared" si="154"/>
        <v>0</v>
      </c>
      <c r="O1484" s="201">
        <f>IF(P1484&gt;0,VLOOKUP($D1484,'BBLM COMCHECK'!$A:$S,14,0),0)</f>
        <v>0</v>
      </c>
      <c r="P1484" s="202"/>
      <c r="Q1484" s="91">
        <f t="shared" si="155"/>
        <v>0</v>
      </c>
      <c r="R1484" s="201">
        <f>IF(S1484&gt;0,VLOOKUP($D1484,'BBLM COMCHECK'!$A:$S,15,0),0)</f>
        <v>0</v>
      </c>
      <c r="S1484" s="202"/>
      <c r="T1484" s="91">
        <f t="shared" si="156"/>
        <v>0</v>
      </c>
      <c r="U1484" s="201">
        <f>IF(V1484&gt;0,VLOOKUP($D1484,'BBLM COMCHECK'!$A:$Z,25,0),0)</f>
        <v>0</v>
      </c>
      <c r="V1484" s="202"/>
      <c r="W1484" s="91">
        <f t="shared" si="157"/>
        <v>0</v>
      </c>
      <c r="X1484" s="201">
        <f>IF(Y1484&gt;0,VLOOKUP($D1484,'BBLM COMCHECK'!$A:$Z,25,0),0)</f>
        <v>0</v>
      </c>
      <c r="Y1484" s="202"/>
      <c r="Z1484" s="91">
        <f t="shared" si="158"/>
        <v>0</v>
      </c>
      <c r="AA1484" s="203" t="str">
        <f>VLOOKUP(D1484,'BBLM COMCHECK'!$A:$I,9,0)</f>
        <v>normal</v>
      </c>
      <c r="AB1484" s="204">
        <f>VLOOKUP(D1484,'BBLM COMCHECK'!$A:$L,12,0)</f>
        <v>0</v>
      </c>
      <c r="AC1484" s="201">
        <f t="shared" si="159"/>
        <v>1</v>
      </c>
      <c r="AD1484" s="94"/>
      <c r="AE1484" s="201"/>
      <c r="AF1484" s="201"/>
      <c r="AG1484" s="201"/>
      <c r="AH1484" s="201"/>
      <c r="AI1484" s="94"/>
      <c r="AJ1484" s="94"/>
      <c r="AK1484" s="87" t="s">
        <v>377</v>
      </c>
      <c r="AL1484" s="87" t="str">
        <f t="shared" si="160"/>
        <v>2026-01-15|06010|1088243000|0||0|1</v>
      </c>
      <c r="AP1484" s="198"/>
      <c r="AQ1484" s="198"/>
      <c r="AR1484" s="198"/>
      <c r="BC1484" s="87"/>
      <c r="BD1484" s="89" t="s">
        <v>378</v>
      </c>
      <c r="BE1484" s="87"/>
    </row>
    <row r="1485" spans="1:57" ht="26.25" customHeight="1">
      <c r="A1485" s="87" t="s">
        <v>685</v>
      </c>
      <c r="B1485" s="87" t="s">
        <v>66</v>
      </c>
      <c r="C1485" s="87" t="s">
        <v>66</v>
      </c>
      <c r="D1485" s="92" t="s">
        <v>2056</v>
      </c>
      <c r="E1485" s="92" t="s">
        <v>67</v>
      </c>
      <c r="F1485" s="92" t="s">
        <v>630</v>
      </c>
      <c r="G1485" s="93" t="s">
        <v>133</v>
      </c>
      <c r="H1485" s="93">
        <v>17</v>
      </c>
      <c r="I1485" s="94" t="s">
        <v>22</v>
      </c>
      <c r="J1485" s="148" t="s">
        <v>593</v>
      </c>
      <c r="K1485" s="93" t="s">
        <v>594</v>
      </c>
      <c r="L1485" s="94" t="s">
        <v>595</v>
      </c>
      <c r="M1485" s="94">
        <v>40</v>
      </c>
      <c r="N1485" s="95">
        <f t="shared" si="154"/>
        <v>0</v>
      </c>
      <c r="O1485" s="201">
        <f>IF(P1485&gt;0,VLOOKUP($D1485,'BBLM COMCHECK'!$A:$S,14,0),0)</f>
        <v>0</v>
      </c>
      <c r="P1485" s="202"/>
      <c r="Q1485" s="91">
        <f t="shared" si="155"/>
        <v>0</v>
      </c>
      <c r="R1485" s="201">
        <f>IF(S1485&gt;0,VLOOKUP($D1485,'BBLM COMCHECK'!$A:$S,15,0),0)</f>
        <v>0</v>
      </c>
      <c r="S1485" s="202"/>
      <c r="T1485" s="91">
        <f t="shared" si="156"/>
        <v>0</v>
      </c>
      <c r="U1485" s="201">
        <f>IF(V1485&gt;0,VLOOKUP($D1485,'BBLM COMCHECK'!$A:$Z,25,0),0)</f>
        <v>0</v>
      </c>
      <c r="V1485" s="202"/>
      <c r="W1485" s="91">
        <f t="shared" si="157"/>
        <v>0</v>
      </c>
      <c r="X1485" s="201">
        <f>IF(Y1485&gt;0,VLOOKUP($D1485,'BBLM COMCHECK'!$A:$Z,25,0),0)</f>
        <v>0</v>
      </c>
      <c r="Y1485" s="202"/>
      <c r="Z1485" s="91">
        <f t="shared" si="158"/>
        <v>0</v>
      </c>
      <c r="AA1485" s="203" t="str">
        <f>VLOOKUP(D1485,'BBLM COMCHECK'!$A:$I,9,0)</f>
        <v>order stop</v>
      </c>
      <c r="AB1485" s="204">
        <f>VLOOKUP(D1485,'BBLM COMCHECK'!$A:$L,12,0)</f>
        <v>1746</v>
      </c>
      <c r="AC1485" s="201">
        <f t="shared" si="159"/>
        <v>0</v>
      </c>
      <c r="AD1485" s="94"/>
      <c r="AE1485" s="201"/>
      <c r="AF1485" s="201"/>
      <c r="AG1485" s="201"/>
      <c r="AH1485" s="201"/>
      <c r="AI1485" s="94"/>
      <c r="AJ1485" s="94"/>
      <c r="AK1485" s="87" t="s">
        <v>341</v>
      </c>
      <c r="AL1485" s="87" t="str">
        <f t="shared" si="160"/>
        <v>2026-01-15|06010|1088271000|0||0|1</v>
      </c>
      <c r="AP1485" s="198"/>
      <c r="AQ1485" s="198"/>
      <c r="AR1485" s="198"/>
      <c r="BC1485" s="87"/>
      <c r="BD1485" s="89" t="s">
        <v>342</v>
      </c>
      <c r="BE1485" s="87"/>
    </row>
    <row r="1486" spans="1:57" ht="26.25" customHeight="1">
      <c r="A1486" s="87" t="s">
        <v>686</v>
      </c>
      <c r="B1486" s="87" t="s">
        <v>66</v>
      </c>
      <c r="C1486" s="87" t="s">
        <v>66</v>
      </c>
      <c r="D1486" s="92" t="s">
        <v>2057</v>
      </c>
      <c r="E1486" s="92" t="s">
        <v>67</v>
      </c>
      <c r="F1486" s="92" t="s">
        <v>630</v>
      </c>
      <c r="G1486" s="93" t="s">
        <v>133</v>
      </c>
      <c r="H1486" s="93">
        <v>21</v>
      </c>
      <c r="I1486" s="94" t="s">
        <v>24</v>
      </c>
      <c r="J1486" s="148" t="s">
        <v>380</v>
      </c>
      <c r="K1486" s="93" t="s">
        <v>381</v>
      </c>
      <c r="L1486" s="94" t="s">
        <v>382</v>
      </c>
      <c r="M1486" s="94">
        <v>48</v>
      </c>
      <c r="N1486" s="95">
        <f t="shared" si="154"/>
        <v>0</v>
      </c>
      <c r="O1486" s="201">
        <f>IF(P1486&gt;0,VLOOKUP($D1486,'BBLM COMCHECK'!$A:$S,14,0),0)</f>
        <v>0</v>
      </c>
      <c r="P1486" s="202"/>
      <c r="Q1486" s="91">
        <f t="shared" si="155"/>
        <v>0</v>
      </c>
      <c r="R1486" s="201">
        <f>IF(S1486&gt;0,VLOOKUP($D1486,'BBLM COMCHECK'!$A:$S,15,0),0)</f>
        <v>0</v>
      </c>
      <c r="S1486" s="202"/>
      <c r="T1486" s="91">
        <f t="shared" si="156"/>
        <v>0</v>
      </c>
      <c r="U1486" s="201">
        <f>IF(V1486&gt;0,VLOOKUP($D1486,'BBLM COMCHECK'!$A:$Z,25,0),0)</f>
        <v>0</v>
      </c>
      <c r="V1486" s="202"/>
      <c r="W1486" s="91">
        <f t="shared" si="157"/>
        <v>0</v>
      </c>
      <c r="X1486" s="201">
        <f>IF(Y1486&gt;0,VLOOKUP($D1486,'BBLM COMCHECK'!$A:$Z,25,0),0)</f>
        <v>0</v>
      </c>
      <c r="Y1486" s="202"/>
      <c r="Z1486" s="91">
        <f t="shared" si="158"/>
        <v>0</v>
      </c>
      <c r="AA1486" s="203" t="str">
        <f>VLOOKUP(D1486,'BBLM COMCHECK'!$A:$I,9,0)</f>
        <v>order stop</v>
      </c>
      <c r="AB1486" s="204">
        <f>VLOOKUP(D1486,'BBLM COMCHECK'!$A:$L,12,0)</f>
        <v>40013</v>
      </c>
      <c r="AC1486" s="201">
        <f t="shared" si="159"/>
        <v>0</v>
      </c>
      <c r="AD1486" s="94"/>
      <c r="AE1486" s="201"/>
      <c r="AF1486" s="201"/>
      <c r="AG1486" s="201"/>
      <c r="AH1486" s="201"/>
      <c r="AI1486" s="94"/>
      <c r="AJ1486" s="94"/>
      <c r="AK1486" s="87" t="s">
        <v>383</v>
      </c>
      <c r="AL1486" s="87" t="str">
        <f t="shared" si="160"/>
        <v>2026-01-15|06010|1089271000|0||0|1</v>
      </c>
      <c r="AP1486" s="198"/>
      <c r="AQ1486" s="198"/>
      <c r="AR1486" s="198"/>
      <c r="BC1486" s="87"/>
      <c r="BD1486" s="89" t="s">
        <v>384</v>
      </c>
      <c r="BE1486" s="87"/>
    </row>
    <row r="1487" spans="1:57" ht="26.25" customHeight="1">
      <c r="A1487" s="87" t="s">
        <v>687</v>
      </c>
      <c r="B1487" s="87" t="s">
        <v>66</v>
      </c>
      <c r="C1487" s="87" t="s">
        <v>66</v>
      </c>
      <c r="D1487" s="92" t="s">
        <v>2058</v>
      </c>
      <c r="E1487" s="92" t="s">
        <v>67</v>
      </c>
      <c r="F1487" s="92" t="s">
        <v>630</v>
      </c>
      <c r="G1487" s="93" t="s">
        <v>133</v>
      </c>
      <c r="H1487" s="93">
        <v>27</v>
      </c>
      <c r="I1487" s="94" t="s">
        <v>27</v>
      </c>
      <c r="J1487" s="148" t="s">
        <v>386</v>
      </c>
      <c r="K1487" s="93" t="s">
        <v>387</v>
      </c>
      <c r="L1487" s="94" t="s">
        <v>388</v>
      </c>
      <c r="M1487" s="94">
        <v>24</v>
      </c>
      <c r="N1487" s="95">
        <f t="shared" si="154"/>
        <v>0</v>
      </c>
      <c r="O1487" s="201">
        <f>IF(P1487&gt;0,VLOOKUP($D1487,'BBLM COMCHECK'!$A:$S,14,0),0)</f>
        <v>0</v>
      </c>
      <c r="P1487" s="202"/>
      <c r="Q1487" s="91">
        <f t="shared" si="155"/>
        <v>0</v>
      </c>
      <c r="R1487" s="201">
        <f>IF(S1487&gt;0,VLOOKUP($D1487,'BBLM COMCHECK'!$A:$S,15,0),0)</f>
        <v>0</v>
      </c>
      <c r="S1487" s="202"/>
      <c r="T1487" s="91">
        <f t="shared" si="156"/>
        <v>0</v>
      </c>
      <c r="U1487" s="201">
        <f>IF(V1487&gt;0,VLOOKUP($D1487,'BBLM COMCHECK'!$A:$Z,25,0),0)</f>
        <v>0</v>
      </c>
      <c r="V1487" s="202"/>
      <c r="W1487" s="91">
        <f t="shared" si="157"/>
        <v>0</v>
      </c>
      <c r="X1487" s="201">
        <f>IF(Y1487&gt;0,VLOOKUP($D1487,'BBLM COMCHECK'!$A:$Z,25,0),0)</f>
        <v>0</v>
      </c>
      <c r="Y1487" s="202"/>
      <c r="Z1487" s="91">
        <f t="shared" si="158"/>
        <v>0</v>
      </c>
      <c r="AA1487" s="203" t="str">
        <f>VLOOKUP(D1487,'BBLM COMCHECK'!$A:$I,9,0)</f>
        <v>normal</v>
      </c>
      <c r="AB1487" s="204">
        <f>VLOOKUP(D1487,'BBLM COMCHECK'!$A:$L,12,0)</f>
        <v>23</v>
      </c>
      <c r="AC1487" s="201">
        <f t="shared" si="159"/>
        <v>0</v>
      </c>
      <c r="AD1487" s="94"/>
      <c r="AE1487" s="201"/>
      <c r="AF1487" s="201"/>
      <c r="AG1487" s="201"/>
      <c r="AH1487" s="201"/>
      <c r="AI1487" s="94"/>
      <c r="AJ1487" s="94"/>
      <c r="AK1487" s="87" t="s">
        <v>389</v>
      </c>
      <c r="AL1487" s="87" t="str">
        <f t="shared" si="160"/>
        <v>2026-01-15|06010|1090446000|0||0|1</v>
      </c>
      <c r="AP1487" s="198"/>
      <c r="AQ1487" s="198"/>
      <c r="AR1487" s="198"/>
      <c r="BC1487" s="87"/>
      <c r="BD1487" s="89" t="s">
        <v>390</v>
      </c>
      <c r="BE1487" s="87"/>
    </row>
    <row r="1488" spans="1:57" ht="26.25" customHeight="1">
      <c r="A1488" s="87" t="s">
        <v>688</v>
      </c>
      <c r="B1488" s="87" t="s">
        <v>66</v>
      </c>
      <c r="C1488" s="87" t="s">
        <v>66</v>
      </c>
      <c r="D1488" s="92" t="s">
        <v>2059</v>
      </c>
      <c r="E1488" s="92" t="s">
        <v>67</v>
      </c>
      <c r="F1488" s="92" t="s">
        <v>630</v>
      </c>
      <c r="G1488" s="93" t="s">
        <v>133</v>
      </c>
      <c r="H1488" s="93">
        <v>27</v>
      </c>
      <c r="I1488" s="94" t="s">
        <v>27</v>
      </c>
      <c r="J1488" s="148" t="s">
        <v>392</v>
      </c>
      <c r="K1488" s="93" t="s">
        <v>393</v>
      </c>
      <c r="L1488" s="94" t="s">
        <v>394</v>
      </c>
      <c r="M1488" s="94">
        <v>12</v>
      </c>
      <c r="N1488" s="95">
        <f t="shared" si="154"/>
        <v>0</v>
      </c>
      <c r="O1488" s="201">
        <f>IF(P1488&gt;0,VLOOKUP($D1488,'BBLM COMCHECK'!$A:$S,14,0),0)</f>
        <v>0</v>
      </c>
      <c r="P1488" s="202"/>
      <c r="Q1488" s="91">
        <f t="shared" si="155"/>
        <v>0</v>
      </c>
      <c r="R1488" s="201">
        <f>IF(S1488&gt;0,VLOOKUP($D1488,'BBLM COMCHECK'!$A:$S,15,0),0)</f>
        <v>0</v>
      </c>
      <c r="S1488" s="202"/>
      <c r="T1488" s="91">
        <f t="shared" si="156"/>
        <v>0</v>
      </c>
      <c r="U1488" s="201">
        <f>IF(V1488&gt;0,VLOOKUP($D1488,'BBLM COMCHECK'!$A:$Z,25,0),0)</f>
        <v>0</v>
      </c>
      <c r="V1488" s="202"/>
      <c r="W1488" s="91">
        <f t="shared" si="157"/>
        <v>0</v>
      </c>
      <c r="X1488" s="201">
        <f>IF(Y1488&gt;0,VLOOKUP($D1488,'BBLM COMCHECK'!$A:$Z,25,0),0)</f>
        <v>0</v>
      </c>
      <c r="Y1488" s="202"/>
      <c r="Z1488" s="91">
        <f t="shared" si="158"/>
        <v>0</v>
      </c>
      <c r="AA1488" s="203" t="str">
        <f>VLOOKUP(D1488,'BBLM COMCHECK'!$A:$I,9,0)</f>
        <v>normal</v>
      </c>
      <c r="AB1488" s="204">
        <f>VLOOKUP(D1488,'BBLM COMCHECK'!$A:$L,12,0)</f>
        <v>458</v>
      </c>
      <c r="AC1488" s="201">
        <f t="shared" si="159"/>
        <v>0</v>
      </c>
      <c r="AD1488" s="94"/>
      <c r="AE1488" s="201"/>
      <c r="AF1488" s="201"/>
      <c r="AG1488" s="201"/>
      <c r="AH1488" s="201"/>
      <c r="AI1488" s="94"/>
      <c r="AJ1488" s="94"/>
      <c r="AK1488" s="87" t="s">
        <v>395</v>
      </c>
      <c r="AL1488" s="87" t="str">
        <f t="shared" si="160"/>
        <v>2026-01-15|06010|1090872000|0||0|1</v>
      </c>
      <c r="AP1488" s="198"/>
      <c r="AQ1488" s="198"/>
      <c r="AR1488" s="198"/>
      <c r="BC1488" s="87"/>
      <c r="BD1488" s="89" t="s">
        <v>396</v>
      </c>
      <c r="BE1488" s="87"/>
    </row>
    <row r="1489" spans="1:57" ht="26.25" customHeight="1">
      <c r="A1489" s="87" t="s">
        <v>689</v>
      </c>
      <c r="B1489" s="87" t="s">
        <v>66</v>
      </c>
      <c r="C1489" s="87" t="s">
        <v>66</v>
      </c>
      <c r="D1489" s="92" t="s">
        <v>2060</v>
      </c>
      <c r="E1489" s="92" t="s">
        <v>67</v>
      </c>
      <c r="F1489" s="92" t="s">
        <v>630</v>
      </c>
      <c r="G1489" s="93" t="s">
        <v>133</v>
      </c>
      <c r="H1489" s="93">
        <v>21</v>
      </c>
      <c r="I1489" s="94" t="s">
        <v>24</v>
      </c>
      <c r="J1489" s="148" t="s">
        <v>398</v>
      </c>
      <c r="K1489" s="93" t="s">
        <v>399</v>
      </c>
      <c r="L1489" s="94" t="s">
        <v>400</v>
      </c>
      <c r="M1489" s="94">
        <v>12</v>
      </c>
      <c r="N1489" s="95">
        <f t="shared" si="154"/>
        <v>0</v>
      </c>
      <c r="O1489" s="201">
        <f>IF(P1489&gt;0,VLOOKUP($D1489,'BBLM COMCHECK'!$A:$S,14,0),0)</f>
        <v>0</v>
      </c>
      <c r="P1489" s="202"/>
      <c r="Q1489" s="91">
        <f t="shared" si="155"/>
        <v>0</v>
      </c>
      <c r="R1489" s="201">
        <f>IF(S1489&gt;0,VLOOKUP($D1489,'BBLM COMCHECK'!$A:$S,15,0),0)</f>
        <v>0</v>
      </c>
      <c r="S1489" s="202"/>
      <c r="T1489" s="91">
        <f t="shared" si="156"/>
        <v>0</v>
      </c>
      <c r="U1489" s="201">
        <f>IF(V1489&gt;0,VLOOKUP($D1489,'BBLM COMCHECK'!$A:$Z,25,0),0)</f>
        <v>0</v>
      </c>
      <c r="V1489" s="202"/>
      <c r="W1489" s="91">
        <f t="shared" si="157"/>
        <v>0</v>
      </c>
      <c r="X1489" s="201">
        <f>IF(Y1489&gt;0,VLOOKUP($D1489,'BBLM COMCHECK'!$A:$Z,25,0),0)</f>
        <v>0</v>
      </c>
      <c r="Y1489" s="202"/>
      <c r="Z1489" s="91">
        <f t="shared" si="158"/>
        <v>0</v>
      </c>
      <c r="AA1489" s="203" t="str">
        <f>VLOOKUP(D1489,'BBLM COMCHECK'!$A:$I,9,0)</f>
        <v>order stop</v>
      </c>
      <c r="AB1489" s="204">
        <f>VLOOKUP(D1489,'BBLM COMCHECK'!$A:$L,12,0)</f>
        <v>2430</v>
      </c>
      <c r="AC1489" s="201">
        <f t="shared" si="159"/>
        <v>0</v>
      </c>
      <c r="AD1489" s="94"/>
      <c r="AE1489" s="201"/>
      <c r="AF1489" s="201"/>
      <c r="AG1489" s="201"/>
      <c r="AH1489" s="201"/>
      <c r="AI1489" s="94"/>
      <c r="AJ1489" s="94"/>
      <c r="AK1489" s="87" t="s">
        <v>401</v>
      </c>
      <c r="AL1489" s="87" t="str">
        <f t="shared" si="160"/>
        <v>2026-01-15|06010|1092661000|0||0|1</v>
      </c>
      <c r="AP1489" s="198"/>
      <c r="AQ1489" s="198"/>
      <c r="AR1489" s="198"/>
      <c r="BC1489" s="87"/>
      <c r="BD1489" s="89" t="s">
        <v>402</v>
      </c>
      <c r="BE1489" s="87"/>
    </row>
    <row r="1490" spans="1:57" ht="26.25" customHeight="1">
      <c r="A1490" s="87" t="s">
        <v>690</v>
      </c>
      <c r="B1490" s="87" t="s">
        <v>66</v>
      </c>
      <c r="C1490" s="87" t="s">
        <v>66</v>
      </c>
      <c r="D1490" s="92" t="s">
        <v>2061</v>
      </c>
      <c r="E1490" s="92" t="s">
        <v>67</v>
      </c>
      <c r="F1490" s="92" t="s">
        <v>630</v>
      </c>
      <c r="G1490" s="93" t="s">
        <v>133</v>
      </c>
      <c r="H1490" s="93">
        <v>26</v>
      </c>
      <c r="I1490" s="94" t="s">
        <v>25</v>
      </c>
      <c r="J1490" s="148" t="s">
        <v>404</v>
      </c>
      <c r="K1490" s="93" t="s">
        <v>405</v>
      </c>
      <c r="L1490" s="94" t="s">
        <v>406</v>
      </c>
      <c r="M1490" s="94">
        <v>12</v>
      </c>
      <c r="N1490" s="95">
        <f t="shared" si="154"/>
        <v>0</v>
      </c>
      <c r="O1490" s="201">
        <f>IF(P1490&gt;0,VLOOKUP($D1490,'BBLM COMCHECK'!$A:$S,14,0),0)</f>
        <v>0</v>
      </c>
      <c r="P1490" s="202"/>
      <c r="Q1490" s="91">
        <f t="shared" si="155"/>
        <v>0</v>
      </c>
      <c r="R1490" s="201">
        <f>IF(S1490&gt;0,VLOOKUP($D1490,'BBLM COMCHECK'!$A:$S,15,0),0)</f>
        <v>0</v>
      </c>
      <c r="S1490" s="202"/>
      <c r="T1490" s="91">
        <f t="shared" si="156"/>
        <v>0</v>
      </c>
      <c r="U1490" s="201">
        <f>IF(V1490&gt;0,VLOOKUP($D1490,'BBLM COMCHECK'!$A:$Z,25,0),0)</f>
        <v>0</v>
      </c>
      <c r="V1490" s="202"/>
      <c r="W1490" s="91">
        <f t="shared" si="157"/>
        <v>0</v>
      </c>
      <c r="X1490" s="201">
        <f>IF(Y1490&gt;0,VLOOKUP($D1490,'BBLM COMCHECK'!$A:$Z,25,0),0)</f>
        <v>0</v>
      </c>
      <c r="Y1490" s="202"/>
      <c r="Z1490" s="91">
        <f t="shared" si="158"/>
        <v>0</v>
      </c>
      <c r="AA1490" s="203" t="str">
        <f>VLOOKUP(D1490,'BBLM COMCHECK'!$A:$I,9,0)</f>
        <v>normal</v>
      </c>
      <c r="AB1490" s="204">
        <f>VLOOKUP(D1490,'BBLM COMCHECK'!$A:$L,12,0)</f>
        <v>201</v>
      </c>
      <c r="AC1490" s="201">
        <f t="shared" si="159"/>
        <v>0</v>
      </c>
      <c r="AD1490" s="94"/>
      <c r="AE1490" s="201"/>
      <c r="AF1490" s="201"/>
      <c r="AG1490" s="201"/>
      <c r="AH1490" s="201"/>
      <c r="AI1490" s="94"/>
      <c r="AJ1490" s="94"/>
      <c r="AK1490" s="87" t="s">
        <v>407</v>
      </c>
      <c r="AL1490" s="87" t="str">
        <f t="shared" si="160"/>
        <v>2026-01-15|06010|1102123000|0||0|1</v>
      </c>
      <c r="AP1490" s="198"/>
      <c r="AQ1490" s="198"/>
      <c r="AR1490" s="198"/>
      <c r="BC1490" s="87"/>
      <c r="BD1490" s="89" t="s">
        <v>408</v>
      </c>
      <c r="BE1490" s="87"/>
    </row>
    <row r="1491" spans="1:57" ht="26.25" customHeight="1">
      <c r="A1491" s="87" t="s">
        <v>691</v>
      </c>
      <c r="B1491" s="87" t="s">
        <v>66</v>
      </c>
      <c r="C1491" s="87" t="s">
        <v>66</v>
      </c>
      <c r="D1491" s="92" t="s">
        <v>2062</v>
      </c>
      <c r="E1491" s="92" t="s">
        <v>67</v>
      </c>
      <c r="F1491" s="92" t="s">
        <v>630</v>
      </c>
      <c r="G1491" s="93" t="s">
        <v>133</v>
      </c>
      <c r="H1491" s="93">
        <v>26</v>
      </c>
      <c r="I1491" s="94" t="s">
        <v>25</v>
      </c>
      <c r="J1491" s="148" t="s">
        <v>410</v>
      </c>
      <c r="K1491" s="93" t="s">
        <v>411</v>
      </c>
      <c r="L1491" s="94" t="s">
        <v>412</v>
      </c>
      <c r="M1491" s="94">
        <v>12</v>
      </c>
      <c r="N1491" s="95">
        <f t="shared" si="154"/>
        <v>0</v>
      </c>
      <c r="O1491" s="201">
        <f>IF(P1491&gt;0,VLOOKUP($D1491,'BBLM COMCHECK'!$A:$S,14,0),0)</f>
        <v>0</v>
      </c>
      <c r="P1491" s="202"/>
      <c r="Q1491" s="91">
        <f t="shared" si="155"/>
        <v>0</v>
      </c>
      <c r="R1491" s="201">
        <f>IF(S1491&gt;0,VLOOKUP($D1491,'BBLM COMCHECK'!$A:$S,15,0),0)</f>
        <v>0</v>
      </c>
      <c r="S1491" s="202"/>
      <c r="T1491" s="91">
        <f t="shared" si="156"/>
        <v>0</v>
      </c>
      <c r="U1491" s="201">
        <f>IF(V1491&gt;0,VLOOKUP($D1491,'BBLM COMCHECK'!$A:$Z,25,0),0)</f>
        <v>0</v>
      </c>
      <c r="V1491" s="202"/>
      <c r="W1491" s="91">
        <f t="shared" si="157"/>
        <v>0</v>
      </c>
      <c r="X1491" s="201">
        <f>IF(Y1491&gt;0,VLOOKUP($D1491,'BBLM COMCHECK'!$A:$Z,25,0),0)</f>
        <v>0</v>
      </c>
      <c r="Y1491" s="202"/>
      <c r="Z1491" s="91">
        <f t="shared" si="158"/>
        <v>0</v>
      </c>
      <c r="AA1491" s="203" t="str">
        <f>VLOOKUP(D1491,'BBLM COMCHECK'!$A:$I,9,0)</f>
        <v>normal</v>
      </c>
      <c r="AB1491" s="204">
        <f>VLOOKUP(D1491,'BBLM COMCHECK'!$A:$L,12,0)</f>
        <v>1397</v>
      </c>
      <c r="AC1491" s="201">
        <f t="shared" si="159"/>
        <v>0</v>
      </c>
      <c r="AD1491" s="94"/>
      <c r="AE1491" s="201"/>
      <c r="AF1491" s="201"/>
      <c r="AG1491" s="201"/>
      <c r="AH1491" s="201"/>
      <c r="AI1491" s="94"/>
      <c r="AJ1491" s="94"/>
      <c r="AK1491" s="87" t="s">
        <v>413</v>
      </c>
      <c r="AL1491" s="87" t="str">
        <f t="shared" si="160"/>
        <v>2026-01-15|06010|1108244000|0||0|1</v>
      </c>
      <c r="AP1491" s="198"/>
      <c r="AQ1491" s="198"/>
      <c r="AR1491" s="198"/>
      <c r="BC1491" s="87"/>
      <c r="BD1491" s="89" t="s">
        <v>887</v>
      </c>
      <c r="BE1491" s="87"/>
    </row>
    <row r="1492" spans="1:57" ht="26.25" customHeight="1">
      <c r="A1492" s="87" t="s">
        <v>692</v>
      </c>
      <c r="B1492" s="87" t="s">
        <v>66</v>
      </c>
      <c r="C1492" s="87" t="s">
        <v>66</v>
      </c>
      <c r="D1492" s="92" t="s">
        <v>2063</v>
      </c>
      <c r="E1492" s="92" t="s">
        <v>67</v>
      </c>
      <c r="F1492" s="92" t="s">
        <v>630</v>
      </c>
      <c r="G1492" s="93" t="s">
        <v>133</v>
      </c>
      <c r="H1492" s="93">
        <v>11</v>
      </c>
      <c r="I1492" s="94" t="s">
        <v>20</v>
      </c>
      <c r="J1492" s="148" t="s">
        <v>416</v>
      </c>
      <c r="K1492" s="93" t="s">
        <v>417</v>
      </c>
      <c r="L1492" s="94" t="s">
        <v>418</v>
      </c>
      <c r="M1492" s="94">
        <v>8</v>
      </c>
      <c r="N1492" s="95">
        <f t="shared" si="154"/>
        <v>0</v>
      </c>
      <c r="O1492" s="201">
        <f>IF(P1492&gt;0,VLOOKUP($D1492,'BBLM COMCHECK'!$A:$S,14,0),0)</f>
        <v>0</v>
      </c>
      <c r="P1492" s="202"/>
      <c r="Q1492" s="91">
        <f t="shared" si="155"/>
        <v>0</v>
      </c>
      <c r="R1492" s="201">
        <f>IF(S1492&gt;0,VLOOKUP($D1492,'BBLM COMCHECK'!$A:$S,15,0),0)</f>
        <v>0</v>
      </c>
      <c r="S1492" s="202"/>
      <c r="T1492" s="91">
        <f t="shared" si="156"/>
        <v>0</v>
      </c>
      <c r="U1492" s="201">
        <f>IF(V1492&gt;0,VLOOKUP($D1492,'BBLM COMCHECK'!$A:$Z,25,0),0)</f>
        <v>0</v>
      </c>
      <c r="V1492" s="202"/>
      <c r="W1492" s="91">
        <f t="shared" si="157"/>
        <v>0</v>
      </c>
      <c r="X1492" s="201">
        <f>IF(Y1492&gt;0,VLOOKUP($D1492,'BBLM COMCHECK'!$A:$Z,25,0),0)</f>
        <v>0</v>
      </c>
      <c r="Y1492" s="202"/>
      <c r="Z1492" s="91">
        <f t="shared" si="158"/>
        <v>0</v>
      </c>
      <c r="AA1492" s="203" t="str">
        <f>VLOOKUP(D1492,'BBLM COMCHECK'!$A:$I,9,0)</f>
        <v>normal</v>
      </c>
      <c r="AB1492" s="204">
        <f>VLOOKUP(D1492,'BBLM COMCHECK'!$A:$L,12,0)</f>
        <v>347</v>
      </c>
      <c r="AC1492" s="201">
        <f t="shared" si="159"/>
        <v>0</v>
      </c>
      <c r="AD1492" s="94"/>
      <c r="AE1492" s="201"/>
      <c r="AF1492" s="201"/>
      <c r="AG1492" s="201"/>
      <c r="AH1492" s="201"/>
      <c r="AI1492" s="94"/>
      <c r="AJ1492" s="94"/>
      <c r="AK1492" s="87" t="s">
        <v>419</v>
      </c>
      <c r="AL1492" s="87" t="str">
        <f t="shared" si="160"/>
        <v>2026-01-15|06010|1114756000|0||0|1</v>
      </c>
      <c r="AP1492" s="198"/>
      <c r="AQ1492" s="198"/>
      <c r="AR1492" s="198"/>
      <c r="BC1492" s="87"/>
      <c r="BD1492" s="89" t="s">
        <v>420</v>
      </c>
      <c r="BE1492" s="87"/>
    </row>
    <row r="1493" spans="1:57" ht="26.25" customHeight="1">
      <c r="A1493" s="87" t="s">
        <v>693</v>
      </c>
      <c r="B1493" s="87" t="s">
        <v>66</v>
      </c>
      <c r="C1493" s="87" t="s">
        <v>66</v>
      </c>
      <c r="D1493" s="92" t="s">
        <v>2064</v>
      </c>
      <c r="E1493" s="92" t="s">
        <v>67</v>
      </c>
      <c r="F1493" s="92" t="s">
        <v>630</v>
      </c>
      <c r="G1493" s="93" t="s">
        <v>133</v>
      </c>
      <c r="H1493" s="93">
        <v>21</v>
      </c>
      <c r="I1493" s="94" t="s">
        <v>24</v>
      </c>
      <c r="J1493" s="148" t="s">
        <v>422</v>
      </c>
      <c r="K1493" s="93" t="s">
        <v>423</v>
      </c>
      <c r="L1493" s="94" t="s">
        <v>424</v>
      </c>
      <c r="M1493" s="94">
        <v>36</v>
      </c>
      <c r="N1493" s="95">
        <f t="shared" si="154"/>
        <v>0</v>
      </c>
      <c r="O1493" s="201">
        <f>IF(P1493&gt;0,VLOOKUP($D1493,'BBLM COMCHECK'!$A:$S,14,0),0)</f>
        <v>0</v>
      </c>
      <c r="P1493" s="202"/>
      <c r="Q1493" s="91">
        <f t="shared" si="155"/>
        <v>0</v>
      </c>
      <c r="R1493" s="201">
        <f>IF(S1493&gt;0,VLOOKUP($D1493,'BBLM COMCHECK'!$A:$S,15,0),0)</f>
        <v>0</v>
      </c>
      <c r="S1493" s="202"/>
      <c r="T1493" s="91">
        <f t="shared" si="156"/>
        <v>0</v>
      </c>
      <c r="U1493" s="201">
        <f>IF(V1493&gt;0,VLOOKUP($D1493,'BBLM COMCHECK'!$A:$Z,25,0),0)</f>
        <v>0</v>
      </c>
      <c r="V1493" s="202"/>
      <c r="W1493" s="91">
        <f t="shared" si="157"/>
        <v>0</v>
      </c>
      <c r="X1493" s="201">
        <f>IF(Y1493&gt;0,VLOOKUP($D1493,'BBLM COMCHECK'!$A:$Z,25,0),0)</f>
        <v>0</v>
      </c>
      <c r="Y1493" s="202"/>
      <c r="Z1493" s="91">
        <f t="shared" si="158"/>
        <v>0</v>
      </c>
      <c r="AA1493" s="203" t="str">
        <f>VLOOKUP(D1493,'BBLM COMCHECK'!$A:$I,9,0)</f>
        <v>normal</v>
      </c>
      <c r="AB1493" s="204">
        <f>VLOOKUP(D1493,'BBLM COMCHECK'!$A:$L,12,0)</f>
        <v>2502</v>
      </c>
      <c r="AC1493" s="201">
        <f t="shared" si="159"/>
        <v>0</v>
      </c>
      <c r="AD1493" s="94"/>
      <c r="AE1493" s="201"/>
      <c r="AF1493" s="201"/>
      <c r="AG1493" s="201"/>
      <c r="AH1493" s="201"/>
      <c r="AI1493" s="94"/>
      <c r="AJ1493" s="94"/>
      <c r="AK1493" s="87" t="s">
        <v>425</v>
      </c>
      <c r="AL1493" s="87" t="str">
        <f t="shared" si="160"/>
        <v>2026-01-15|06010|1115338000|0||0|1</v>
      </c>
      <c r="AP1493" s="198"/>
      <c r="AQ1493" s="198"/>
      <c r="AR1493" s="198"/>
      <c r="BC1493" s="87"/>
      <c r="BD1493" s="89" t="s">
        <v>426</v>
      </c>
      <c r="BE1493" s="87"/>
    </row>
    <row r="1494" spans="1:57" ht="26.25" customHeight="1">
      <c r="A1494" s="87" t="s">
        <v>694</v>
      </c>
      <c r="B1494" s="87" t="s">
        <v>66</v>
      </c>
      <c r="C1494" s="87" t="s">
        <v>66</v>
      </c>
      <c r="D1494" s="92" t="s">
        <v>2065</v>
      </c>
      <c r="E1494" s="92" t="s">
        <v>67</v>
      </c>
      <c r="F1494" s="92" t="s">
        <v>630</v>
      </c>
      <c r="G1494" s="93" t="s">
        <v>133</v>
      </c>
      <c r="H1494" s="93">
        <v>11</v>
      </c>
      <c r="I1494" s="94" t="s">
        <v>20</v>
      </c>
      <c r="J1494" s="148" t="s">
        <v>428</v>
      </c>
      <c r="K1494" s="93" t="s">
        <v>429</v>
      </c>
      <c r="L1494" s="94" t="s">
        <v>430</v>
      </c>
      <c r="M1494" s="94">
        <v>12</v>
      </c>
      <c r="N1494" s="95">
        <f t="shared" si="154"/>
        <v>0</v>
      </c>
      <c r="O1494" s="201">
        <f>IF(P1494&gt;0,VLOOKUP($D1494,'BBLM COMCHECK'!$A:$S,14,0),0)</f>
        <v>0</v>
      </c>
      <c r="P1494" s="202"/>
      <c r="Q1494" s="91">
        <f t="shared" si="155"/>
        <v>0</v>
      </c>
      <c r="R1494" s="201">
        <f>IF(S1494&gt;0,VLOOKUP($D1494,'BBLM COMCHECK'!$A:$S,15,0),0)</f>
        <v>0</v>
      </c>
      <c r="S1494" s="202"/>
      <c r="T1494" s="91">
        <f t="shared" si="156"/>
        <v>0</v>
      </c>
      <c r="U1494" s="201">
        <f>IF(V1494&gt;0,VLOOKUP($D1494,'BBLM COMCHECK'!$A:$Z,25,0),0)</f>
        <v>0</v>
      </c>
      <c r="V1494" s="202"/>
      <c r="W1494" s="91">
        <f t="shared" si="157"/>
        <v>0</v>
      </c>
      <c r="X1494" s="201">
        <f>IF(Y1494&gt;0,VLOOKUP($D1494,'BBLM COMCHECK'!$A:$Z,25,0),0)</f>
        <v>0</v>
      </c>
      <c r="Y1494" s="202"/>
      <c r="Z1494" s="91">
        <f t="shared" si="158"/>
        <v>0</v>
      </c>
      <c r="AA1494" s="203" t="str">
        <f>VLOOKUP(D1494,'BBLM COMCHECK'!$A:$I,9,0)</f>
        <v>normal</v>
      </c>
      <c r="AB1494" s="204">
        <f>VLOOKUP(D1494,'BBLM COMCHECK'!$A:$L,12,0)</f>
        <v>0</v>
      </c>
      <c r="AC1494" s="201">
        <f t="shared" si="159"/>
        <v>1</v>
      </c>
      <c r="AD1494" s="94"/>
      <c r="AE1494" s="201"/>
      <c r="AF1494" s="201"/>
      <c r="AG1494" s="201"/>
      <c r="AH1494" s="201"/>
      <c r="AI1494" s="94"/>
      <c r="AJ1494" s="94"/>
      <c r="AK1494" s="87" t="s">
        <v>431</v>
      </c>
      <c r="AL1494" s="87" t="str">
        <f t="shared" si="160"/>
        <v>2026-01-15|06010|1120170000|0||0|1</v>
      </c>
      <c r="AP1494" s="198"/>
      <c r="AQ1494" s="198"/>
      <c r="AR1494" s="198"/>
      <c r="BC1494" s="87"/>
      <c r="BD1494" s="89" t="s">
        <v>432</v>
      </c>
      <c r="BE1494" s="87"/>
    </row>
    <row r="1495" spans="1:57" ht="26.25" customHeight="1">
      <c r="A1495" s="87" t="s">
        <v>695</v>
      </c>
      <c r="B1495" s="87" t="s">
        <v>66</v>
      </c>
      <c r="C1495" s="87" t="s">
        <v>66</v>
      </c>
      <c r="D1495" s="92" t="s">
        <v>2066</v>
      </c>
      <c r="E1495" s="92" t="s">
        <v>67</v>
      </c>
      <c r="F1495" s="92" t="s">
        <v>630</v>
      </c>
      <c r="G1495" s="93" t="s">
        <v>133</v>
      </c>
      <c r="H1495" s="93">
        <v>11</v>
      </c>
      <c r="I1495" s="94" t="s">
        <v>20</v>
      </c>
      <c r="J1495" s="97" t="s">
        <v>434</v>
      </c>
      <c r="K1495" s="93" t="s">
        <v>435</v>
      </c>
      <c r="L1495" s="94" t="s">
        <v>436</v>
      </c>
      <c r="M1495" s="94">
        <v>12</v>
      </c>
      <c r="N1495" s="95">
        <f t="shared" si="154"/>
        <v>0</v>
      </c>
      <c r="O1495" s="201">
        <f>IF(P1495&gt;0,VLOOKUP($D1495,'BBLM COMCHECK'!$A:$S,14,0),0)</f>
        <v>0</v>
      </c>
      <c r="P1495" s="202"/>
      <c r="Q1495" s="91">
        <f t="shared" si="155"/>
        <v>0</v>
      </c>
      <c r="R1495" s="201">
        <f>IF(S1495&gt;0,VLOOKUP($D1495,'BBLM COMCHECK'!$A:$S,15,0),0)</f>
        <v>0</v>
      </c>
      <c r="S1495" s="202"/>
      <c r="T1495" s="91">
        <f t="shared" si="156"/>
        <v>0</v>
      </c>
      <c r="U1495" s="201">
        <f>IF(V1495&gt;0,VLOOKUP($D1495,'BBLM COMCHECK'!$A:$Z,25,0),0)</f>
        <v>0</v>
      </c>
      <c r="V1495" s="202"/>
      <c r="W1495" s="91">
        <f t="shared" si="157"/>
        <v>0</v>
      </c>
      <c r="X1495" s="201">
        <f>IF(Y1495&gt;0,VLOOKUP($D1495,'BBLM COMCHECK'!$A:$Z,25,0),0)</f>
        <v>0</v>
      </c>
      <c r="Y1495" s="202"/>
      <c r="Z1495" s="91">
        <f t="shared" si="158"/>
        <v>0</v>
      </c>
      <c r="AA1495" s="203" t="str">
        <f>VLOOKUP(D1495,'BBLM COMCHECK'!$A:$I,9,0)</f>
        <v>normal</v>
      </c>
      <c r="AB1495" s="204">
        <f>VLOOKUP(D1495,'BBLM COMCHECK'!$A:$L,12,0)</f>
        <v>0</v>
      </c>
      <c r="AC1495" s="201">
        <f t="shared" si="159"/>
        <v>1</v>
      </c>
      <c r="AD1495" s="94"/>
      <c r="AE1495" s="201"/>
      <c r="AF1495" s="201"/>
      <c r="AG1495" s="201"/>
      <c r="AH1495" s="201"/>
      <c r="AI1495" s="94"/>
      <c r="AJ1495" s="94"/>
      <c r="AK1495" s="87" t="s">
        <v>437</v>
      </c>
      <c r="AL1495" s="87" t="str">
        <f t="shared" si="160"/>
        <v>2026-01-15|06010|1121051000|0||0|1</v>
      </c>
      <c r="AP1495" s="198"/>
      <c r="AQ1495" s="198"/>
      <c r="AR1495" s="198"/>
      <c r="BC1495" s="87"/>
      <c r="BD1495" s="89" t="s">
        <v>438</v>
      </c>
      <c r="BE1495" s="87"/>
    </row>
    <row r="1496" spans="1:57" ht="26.25" customHeight="1">
      <c r="A1496" s="87" t="s">
        <v>696</v>
      </c>
      <c r="B1496" s="87" t="s">
        <v>66</v>
      </c>
      <c r="C1496" s="87" t="s">
        <v>66</v>
      </c>
      <c r="D1496" s="92" t="s">
        <v>2067</v>
      </c>
      <c r="E1496" s="92" t="s">
        <v>67</v>
      </c>
      <c r="F1496" s="92" t="s">
        <v>630</v>
      </c>
      <c r="G1496" s="93" t="s">
        <v>133</v>
      </c>
      <c r="H1496" s="93">
        <v>21</v>
      </c>
      <c r="I1496" s="94" t="s">
        <v>24</v>
      </c>
      <c r="J1496" s="148" t="s">
        <v>440</v>
      </c>
      <c r="K1496" s="93" t="s">
        <v>441</v>
      </c>
      <c r="L1496" s="94" t="s">
        <v>442</v>
      </c>
      <c r="M1496" s="94">
        <v>48</v>
      </c>
      <c r="N1496" s="95">
        <f t="shared" si="154"/>
        <v>0</v>
      </c>
      <c r="O1496" s="201">
        <f>IF(P1496&gt;0,VLOOKUP($D1496,'BBLM COMCHECK'!$A:$S,14,0),0)</f>
        <v>0</v>
      </c>
      <c r="P1496" s="202"/>
      <c r="Q1496" s="91">
        <f t="shared" si="155"/>
        <v>0</v>
      </c>
      <c r="R1496" s="201">
        <f>IF(S1496&gt;0,VLOOKUP($D1496,'BBLM COMCHECK'!$A:$S,15,0),0)</f>
        <v>0</v>
      </c>
      <c r="S1496" s="202"/>
      <c r="T1496" s="91">
        <f t="shared" si="156"/>
        <v>0</v>
      </c>
      <c r="U1496" s="201">
        <f>IF(V1496&gt;0,VLOOKUP($D1496,'BBLM COMCHECK'!$A:$Z,25,0),0)</f>
        <v>0</v>
      </c>
      <c r="V1496" s="202"/>
      <c r="W1496" s="91">
        <f t="shared" si="157"/>
        <v>0</v>
      </c>
      <c r="X1496" s="201">
        <f>IF(Y1496&gt;0,VLOOKUP($D1496,'BBLM COMCHECK'!$A:$Z,25,0),0)</f>
        <v>0</v>
      </c>
      <c r="Y1496" s="202"/>
      <c r="Z1496" s="91">
        <f t="shared" si="158"/>
        <v>0</v>
      </c>
      <c r="AA1496" s="203" t="str">
        <f>VLOOKUP(D1496,'BBLM COMCHECK'!$A:$I,9,0)</f>
        <v>order stop</v>
      </c>
      <c r="AB1496" s="204">
        <f>VLOOKUP(D1496,'BBLM COMCHECK'!$A:$L,12,0)</f>
        <v>1099</v>
      </c>
      <c r="AC1496" s="201">
        <f t="shared" si="159"/>
        <v>0</v>
      </c>
      <c r="AD1496" s="94"/>
      <c r="AE1496" s="201"/>
      <c r="AF1496" s="201"/>
      <c r="AG1496" s="201"/>
      <c r="AH1496" s="201"/>
      <c r="AI1496" s="94"/>
      <c r="AJ1496" s="94"/>
      <c r="AK1496" s="87" t="s">
        <v>443</v>
      </c>
      <c r="AL1496" s="87" t="str">
        <f t="shared" si="160"/>
        <v>2026-01-15|06010|1137122000|0||0|1</v>
      </c>
      <c r="AP1496" s="198"/>
      <c r="AQ1496" s="198"/>
      <c r="AR1496" s="198"/>
      <c r="BC1496" s="87"/>
      <c r="BD1496" s="89" t="s">
        <v>444</v>
      </c>
      <c r="BE1496" s="87"/>
    </row>
    <row r="1497" spans="1:57" ht="26.25" customHeight="1">
      <c r="A1497" s="87" t="s">
        <v>643</v>
      </c>
      <c r="B1497" s="87" t="s">
        <v>66</v>
      </c>
      <c r="C1497" s="87" t="s">
        <v>66</v>
      </c>
      <c r="D1497" s="92" t="s">
        <v>2068</v>
      </c>
      <c r="E1497" s="92" t="s">
        <v>68</v>
      </c>
      <c r="F1497" s="92" t="s">
        <v>2069</v>
      </c>
      <c r="G1497" s="93" t="s">
        <v>133</v>
      </c>
      <c r="H1497" s="93">
        <v>26</v>
      </c>
      <c r="I1497" s="94" t="s">
        <v>25</v>
      </c>
      <c r="J1497" s="148" t="s">
        <v>134</v>
      </c>
      <c r="K1497" s="93" t="s">
        <v>135</v>
      </c>
      <c r="L1497" s="94" t="s">
        <v>136</v>
      </c>
      <c r="M1497" s="94">
        <v>20</v>
      </c>
      <c r="N1497" s="95">
        <f t="shared" si="154"/>
        <v>0</v>
      </c>
      <c r="O1497" s="201">
        <f>IF(P1497&gt;0,VLOOKUP($D1497,'BBLM COMCHECK'!$A:$S,14,0),0)</f>
        <v>0</v>
      </c>
      <c r="P1497" s="202"/>
      <c r="Q1497" s="91">
        <f t="shared" si="155"/>
        <v>0</v>
      </c>
      <c r="R1497" s="201">
        <f>IF(S1497&gt;0,VLOOKUP($D1497,'BBLM COMCHECK'!$A:$S,15,0),0)</f>
        <v>0</v>
      </c>
      <c r="S1497" s="202"/>
      <c r="T1497" s="91">
        <f t="shared" si="156"/>
        <v>0</v>
      </c>
      <c r="U1497" s="201">
        <f>IF(V1497&gt;0,VLOOKUP($D1497,'BBLM COMCHECK'!$A:$Z,25,0),0)</f>
        <v>0</v>
      </c>
      <c r="V1497" s="202"/>
      <c r="W1497" s="91">
        <f t="shared" si="157"/>
        <v>0</v>
      </c>
      <c r="X1497" s="201">
        <f>IF(Y1497&gt;0,VLOOKUP($D1497,'BBLM COMCHECK'!$A:$Z,25,0),0)</f>
        <v>0</v>
      </c>
      <c r="Y1497" s="202"/>
      <c r="Z1497" s="91">
        <f t="shared" si="158"/>
        <v>0</v>
      </c>
      <c r="AA1497" s="203" t="str">
        <f>VLOOKUP(D1497,'BBLM COMCHECK'!$A:$I,9,0)</f>
        <v>normal</v>
      </c>
      <c r="AB1497" s="204">
        <f>VLOOKUP(D1497,'BBLM COMCHECK'!$A:$L,12,0)</f>
        <v>178</v>
      </c>
      <c r="AC1497" s="201">
        <f t="shared" si="159"/>
        <v>0</v>
      </c>
      <c r="AD1497" s="94"/>
      <c r="AE1497" s="201"/>
      <c r="AF1497" s="201"/>
      <c r="AG1497" s="201"/>
      <c r="AH1497" s="201"/>
      <c r="AI1497" s="94"/>
      <c r="AJ1497" s="94"/>
      <c r="AK1497" s="87" t="s">
        <v>137</v>
      </c>
      <c r="AL1497" s="87" t="str">
        <f t="shared" si="160"/>
        <v>2026-01-15|06015|1002106000|0||0|1</v>
      </c>
      <c r="AP1497" s="198"/>
      <c r="AQ1497" s="198"/>
      <c r="AR1497" s="198"/>
      <c r="BC1497" s="87"/>
      <c r="BD1497" s="89" t="s">
        <v>138</v>
      </c>
      <c r="BE1497" s="87"/>
    </row>
    <row r="1498" spans="1:57" ht="26.25" customHeight="1">
      <c r="A1498" s="87" t="s">
        <v>645</v>
      </c>
      <c r="B1498" s="87" t="s">
        <v>66</v>
      </c>
      <c r="C1498" s="87" t="s">
        <v>66</v>
      </c>
      <c r="D1498" s="92" t="s">
        <v>2070</v>
      </c>
      <c r="E1498" s="92" t="s">
        <v>68</v>
      </c>
      <c r="F1498" s="93" t="s">
        <v>2069</v>
      </c>
      <c r="G1498" s="93" t="s">
        <v>133</v>
      </c>
      <c r="H1498" s="93">
        <v>21</v>
      </c>
      <c r="I1498" s="94" t="s">
        <v>24</v>
      </c>
      <c r="J1498" s="148" t="s">
        <v>140</v>
      </c>
      <c r="K1498" s="94"/>
      <c r="L1498" s="94" t="s">
        <v>141</v>
      </c>
      <c r="M1498" s="94">
        <v>20</v>
      </c>
      <c r="N1498" s="95">
        <f t="shared" si="154"/>
        <v>0</v>
      </c>
      <c r="O1498" s="201">
        <f>IF(P1498&gt;0,VLOOKUP($D1498,'BBLM COMCHECK'!$A:$S,14,0),0)</f>
        <v>0</v>
      </c>
      <c r="P1498" s="202"/>
      <c r="Q1498" s="91">
        <f t="shared" si="155"/>
        <v>0</v>
      </c>
      <c r="R1498" s="201">
        <f>IF(S1498&gt;0,VLOOKUP($D1498,'BBLM COMCHECK'!$A:$S,15,0),0)</f>
        <v>0</v>
      </c>
      <c r="S1498" s="202"/>
      <c r="T1498" s="91">
        <f t="shared" si="156"/>
        <v>0</v>
      </c>
      <c r="U1498" s="201">
        <f>IF(V1498&gt;0,VLOOKUP($D1498,'BBLM COMCHECK'!$A:$Z,25,0),0)</f>
        <v>0</v>
      </c>
      <c r="V1498" s="202"/>
      <c r="W1498" s="91">
        <f t="shared" si="157"/>
        <v>0</v>
      </c>
      <c r="X1498" s="201">
        <f>IF(Y1498&gt;0,VLOOKUP($D1498,'BBLM COMCHECK'!$A:$Z,25,0),0)</f>
        <v>0</v>
      </c>
      <c r="Y1498" s="202"/>
      <c r="Z1498" s="91">
        <f t="shared" si="158"/>
        <v>0</v>
      </c>
      <c r="AA1498" s="203" t="str">
        <f>VLOOKUP(D1498,'BBLM COMCHECK'!$A:$I,9,0)</f>
        <v>normal</v>
      </c>
      <c r="AB1498" s="204">
        <f>VLOOKUP(D1498,'BBLM COMCHECK'!$A:$L,12,0)</f>
        <v>22</v>
      </c>
      <c r="AC1498" s="201">
        <f t="shared" si="159"/>
        <v>0</v>
      </c>
      <c r="AD1498" s="94"/>
      <c r="AE1498" s="201"/>
      <c r="AF1498" s="201"/>
      <c r="AG1498" s="201"/>
      <c r="AH1498" s="201"/>
      <c r="AI1498" s="94"/>
      <c r="AJ1498" s="94"/>
      <c r="AL1498" s="87" t="str">
        <f t="shared" si="160"/>
        <v>2026-01-15|06015|1004890000|0||0|1</v>
      </c>
      <c r="AP1498" s="198"/>
      <c r="BC1498" s="87"/>
      <c r="BD1498" s="89" t="s">
        <v>142</v>
      </c>
      <c r="BE1498" s="87"/>
    </row>
    <row r="1499" spans="1:57" ht="26.25" customHeight="1">
      <c r="A1499" s="87" t="s">
        <v>646</v>
      </c>
      <c r="B1499" s="87" t="s">
        <v>66</v>
      </c>
      <c r="C1499" s="87" t="s">
        <v>66</v>
      </c>
      <c r="D1499" s="92" t="s">
        <v>2071</v>
      </c>
      <c r="E1499" s="92" t="s">
        <v>68</v>
      </c>
      <c r="F1499" s="92" t="s">
        <v>2069</v>
      </c>
      <c r="G1499" s="93" t="s">
        <v>133</v>
      </c>
      <c r="H1499" s="93">
        <v>21</v>
      </c>
      <c r="I1499" s="94" t="s">
        <v>24</v>
      </c>
      <c r="J1499" s="148" t="s">
        <v>144</v>
      </c>
      <c r="K1499" s="93" t="s">
        <v>145</v>
      </c>
      <c r="L1499" s="94" t="s">
        <v>146</v>
      </c>
      <c r="M1499" s="94">
        <v>20</v>
      </c>
      <c r="N1499" s="95">
        <f t="shared" si="154"/>
        <v>0</v>
      </c>
      <c r="O1499" s="201">
        <f>IF(P1499&gt;0,VLOOKUP($D1499,'BBLM COMCHECK'!$A:$S,14,0),0)</f>
        <v>0</v>
      </c>
      <c r="P1499" s="202"/>
      <c r="Q1499" s="91">
        <f t="shared" si="155"/>
        <v>0</v>
      </c>
      <c r="R1499" s="201">
        <f>IF(S1499&gt;0,VLOOKUP($D1499,'BBLM COMCHECK'!$A:$S,15,0),0)</f>
        <v>0</v>
      </c>
      <c r="S1499" s="202"/>
      <c r="T1499" s="91">
        <f t="shared" si="156"/>
        <v>0</v>
      </c>
      <c r="U1499" s="201">
        <f>IF(V1499&gt;0,VLOOKUP($D1499,'BBLM COMCHECK'!$A:$Z,25,0),0)</f>
        <v>0</v>
      </c>
      <c r="V1499" s="202"/>
      <c r="W1499" s="91">
        <f t="shared" si="157"/>
        <v>0</v>
      </c>
      <c r="X1499" s="201">
        <f>IF(Y1499&gt;0,VLOOKUP($D1499,'BBLM COMCHECK'!$A:$Z,25,0),0)</f>
        <v>0</v>
      </c>
      <c r="Y1499" s="202"/>
      <c r="Z1499" s="91">
        <f t="shared" si="158"/>
        <v>0</v>
      </c>
      <c r="AA1499" s="203" t="str">
        <f>VLOOKUP(D1499,'BBLM COMCHECK'!$A:$I,9,0)</f>
        <v>order stop</v>
      </c>
      <c r="AB1499" s="204">
        <f>VLOOKUP(D1499,'BBLM COMCHECK'!$A:$L,12,0)</f>
        <v>1772</v>
      </c>
      <c r="AC1499" s="201">
        <f t="shared" si="159"/>
        <v>0</v>
      </c>
      <c r="AD1499" s="94"/>
      <c r="AE1499" s="201"/>
      <c r="AF1499" s="201"/>
      <c r="AG1499" s="201"/>
      <c r="AH1499" s="201"/>
      <c r="AI1499" s="94"/>
      <c r="AJ1499" s="94"/>
      <c r="AK1499" s="87" t="s">
        <v>147</v>
      </c>
      <c r="AL1499" s="87" t="str">
        <f t="shared" si="160"/>
        <v>2026-01-15|06015|1004893000|0||0|1</v>
      </c>
      <c r="AP1499" s="198"/>
      <c r="AQ1499" s="198"/>
      <c r="AR1499" s="198"/>
      <c r="BC1499" s="87"/>
      <c r="BD1499" s="89" t="s">
        <v>148</v>
      </c>
      <c r="BE1499" s="87"/>
    </row>
    <row r="1500" spans="1:57" ht="26.25" customHeight="1">
      <c r="A1500" s="87" t="s">
        <v>647</v>
      </c>
      <c r="B1500" s="87" t="s">
        <v>66</v>
      </c>
      <c r="C1500" s="87" t="s">
        <v>66</v>
      </c>
      <c r="D1500" s="92" t="s">
        <v>2072</v>
      </c>
      <c r="E1500" s="92" t="s">
        <v>68</v>
      </c>
      <c r="F1500" s="93" t="s">
        <v>2069</v>
      </c>
      <c r="G1500" s="93" t="s">
        <v>133</v>
      </c>
      <c r="H1500" s="93">
        <v>21</v>
      </c>
      <c r="I1500" s="94" t="s">
        <v>24</v>
      </c>
      <c r="J1500" s="148" t="s">
        <v>150</v>
      </c>
      <c r="K1500" s="94"/>
      <c r="L1500" s="94" t="s">
        <v>151</v>
      </c>
      <c r="M1500" s="94">
        <v>10</v>
      </c>
      <c r="N1500" s="95">
        <f t="shared" si="154"/>
        <v>0</v>
      </c>
      <c r="O1500" s="201">
        <f>IF(P1500&gt;0,VLOOKUP($D1500,'BBLM COMCHECK'!$A:$S,14,0),0)</f>
        <v>0</v>
      </c>
      <c r="P1500" s="202"/>
      <c r="Q1500" s="91">
        <f t="shared" si="155"/>
        <v>0</v>
      </c>
      <c r="R1500" s="201">
        <f>IF(S1500&gt;0,VLOOKUP($D1500,'BBLM COMCHECK'!$A:$S,15,0),0)</f>
        <v>0</v>
      </c>
      <c r="S1500" s="202"/>
      <c r="T1500" s="91">
        <f t="shared" si="156"/>
        <v>0</v>
      </c>
      <c r="U1500" s="201">
        <f>IF(V1500&gt;0,VLOOKUP($D1500,'BBLM COMCHECK'!$A:$Z,25,0),0)</f>
        <v>0</v>
      </c>
      <c r="V1500" s="202"/>
      <c r="W1500" s="91">
        <f t="shared" si="157"/>
        <v>0</v>
      </c>
      <c r="X1500" s="201">
        <f>IF(Y1500&gt;0,VLOOKUP($D1500,'BBLM COMCHECK'!$A:$Z,25,0),0)</f>
        <v>0</v>
      </c>
      <c r="Y1500" s="202"/>
      <c r="Z1500" s="91">
        <f t="shared" si="158"/>
        <v>0</v>
      </c>
      <c r="AA1500" s="203" t="str">
        <f>VLOOKUP(D1500,'BBLM COMCHECK'!$A:$I,9,0)</f>
        <v>order stop</v>
      </c>
      <c r="AB1500" s="204">
        <f>VLOOKUP(D1500,'BBLM COMCHECK'!$A:$L,12,0)</f>
        <v>55</v>
      </c>
      <c r="AC1500" s="201">
        <f t="shared" si="159"/>
        <v>0</v>
      </c>
      <c r="AD1500" s="94"/>
      <c r="AE1500" s="201"/>
      <c r="AF1500" s="201"/>
      <c r="AG1500" s="201"/>
      <c r="AH1500" s="201"/>
      <c r="AI1500" s="94"/>
      <c r="AJ1500" s="94"/>
      <c r="AL1500" s="87" t="str">
        <f t="shared" si="160"/>
        <v>2026-01-15|06015|1005725000|0||0|1</v>
      </c>
      <c r="AP1500" s="198"/>
      <c r="BC1500" s="87"/>
      <c r="BD1500" s="89" t="s">
        <v>152</v>
      </c>
      <c r="BE1500" s="87"/>
    </row>
    <row r="1501" spans="1:57" ht="26.25" customHeight="1">
      <c r="A1501" s="87" t="s">
        <v>648</v>
      </c>
      <c r="B1501" s="87" t="s">
        <v>66</v>
      </c>
      <c r="C1501" s="87" t="s">
        <v>66</v>
      </c>
      <c r="D1501" s="92" t="s">
        <v>2073</v>
      </c>
      <c r="E1501" s="92" t="s">
        <v>68</v>
      </c>
      <c r="F1501" s="92" t="s">
        <v>2069</v>
      </c>
      <c r="G1501" s="93" t="s">
        <v>133</v>
      </c>
      <c r="H1501" s="93">
        <v>21</v>
      </c>
      <c r="I1501" s="94" t="s">
        <v>24</v>
      </c>
      <c r="J1501" s="148" t="s">
        <v>154</v>
      </c>
      <c r="K1501" s="93" t="s">
        <v>155</v>
      </c>
      <c r="L1501" s="94" t="s">
        <v>156</v>
      </c>
      <c r="M1501" s="94">
        <v>10</v>
      </c>
      <c r="N1501" s="95">
        <f t="shared" si="154"/>
        <v>0</v>
      </c>
      <c r="O1501" s="201">
        <f>IF(P1501&gt;0,VLOOKUP($D1501,'BBLM COMCHECK'!$A:$S,14,0),0)</f>
        <v>0</v>
      </c>
      <c r="P1501" s="202"/>
      <c r="Q1501" s="91">
        <f t="shared" si="155"/>
        <v>0</v>
      </c>
      <c r="R1501" s="201">
        <f>IF(S1501&gt;0,VLOOKUP($D1501,'BBLM COMCHECK'!$A:$S,15,0),0)</f>
        <v>0</v>
      </c>
      <c r="S1501" s="202"/>
      <c r="T1501" s="91">
        <f t="shared" si="156"/>
        <v>0</v>
      </c>
      <c r="U1501" s="201">
        <f>IF(V1501&gt;0,VLOOKUP($D1501,'BBLM COMCHECK'!$A:$Z,25,0),0)</f>
        <v>0</v>
      </c>
      <c r="V1501" s="202"/>
      <c r="W1501" s="91">
        <f t="shared" si="157"/>
        <v>0</v>
      </c>
      <c r="X1501" s="201">
        <f>IF(Y1501&gt;0,VLOOKUP($D1501,'BBLM COMCHECK'!$A:$Z,25,0),0)</f>
        <v>0</v>
      </c>
      <c r="Y1501" s="202"/>
      <c r="Z1501" s="91">
        <f t="shared" si="158"/>
        <v>0</v>
      </c>
      <c r="AA1501" s="203" t="str">
        <f>VLOOKUP(D1501,'BBLM COMCHECK'!$A:$I,9,0)</f>
        <v>order stop</v>
      </c>
      <c r="AB1501" s="204">
        <f>VLOOKUP(D1501,'BBLM COMCHECK'!$A:$L,12,0)</f>
        <v>-6</v>
      </c>
      <c r="AC1501" s="201">
        <f t="shared" si="159"/>
        <v>1</v>
      </c>
      <c r="AD1501" s="94"/>
      <c r="AE1501" s="201"/>
      <c r="AF1501" s="201"/>
      <c r="AG1501" s="201"/>
      <c r="AH1501" s="201"/>
      <c r="AI1501" s="94"/>
      <c r="AJ1501" s="94"/>
      <c r="AK1501" s="87" t="s">
        <v>157</v>
      </c>
      <c r="AL1501" s="87" t="str">
        <f t="shared" si="160"/>
        <v>2026-01-15|06015|1005726000|0||0|1</v>
      </c>
      <c r="AP1501" s="198"/>
      <c r="AQ1501" s="198"/>
      <c r="AR1501" s="198"/>
      <c r="BC1501" s="87"/>
      <c r="BD1501" s="89" t="s">
        <v>158</v>
      </c>
      <c r="BE1501" s="87"/>
    </row>
    <row r="1502" spans="1:57" ht="26.25" customHeight="1">
      <c r="A1502" s="87" t="s">
        <v>649</v>
      </c>
      <c r="B1502" s="87" t="s">
        <v>66</v>
      </c>
      <c r="C1502" s="87" t="s">
        <v>66</v>
      </c>
      <c r="D1502" s="92" t="s">
        <v>2074</v>
      </c>
      <c r="E1502" s="92" t="s">
        <v>68</v>
      </c>
      <c r="F1502" s="92" t="s">
        <v>2069</v>
      </c>
      <c r="G1502" s="93" t="s">
        <v>133</v>
      </c>
      <c r="H1502" s="93">
        <v>21</v>
      </c>
      <c r="I1502" s="94" t="s">
        <v>24</v>
      </c>
      <c r="J1502" s="148" t="s">
        <v>160</v>
      </c>
      <c r="K1502" s="93" t="s">
        <v>161</v>
      </c>
      <c r="L1502" s="94" t="s">
        <v>162</v>
      </c>
      <c r="M1502" s="94">
        <v>10</v>
      </c>
      <c r="N1502" s="95">
        <f t="shared" si="154"/>
        <v>0</v>
      </c>
      <c r="O1502" s="201">
        <f>IF(P1502&gt;0,VLOOKUP($D1502,'BBLM COMCHECK'!$A:$S,14,0),0)</f>
        <v>0</v>
      </c>
      <c r="P1502" s="202"/>
      <c r="Q1502" s="91">
        <f t="shared" si="155"/>
        <v>0</v>
      </c>
      <c r="R1502" s="201">
        <f>IF(S1502&gt;0,VLOOKUP($D1502,'BBLM COMCHECK'!$A:$S,15,0),0)</f>
        <v>0</v>
      </c>
      <c r="S1502" s="202"/>
      <c r="T1502" s="91">
        <f t="shared" si="156"/>
        <v>0</v>
      </c>
      <c r="U1502" s="201">
        <f>IF(V1502&gt;0,VLOOKUP($D1502,'BBLM COMCHECK'!$A:$Z,25,0),0)</f>
        <v>0</v>
      </c>
      <c r="V1502" s="202"/>
      <c r="W1502" s="91">
        <f t="shared" si="157"/>
        <v>0</v>
      </c>
      <c r="X1502" s="201">
        <f>IF(Y1502&gt;0,VLOOKUP($D1502,'BBLM COMCHECK'!$A:$Z,25,0),0)</f>
        <v>0</v>
      </c>
      <c r="Y1502" s="202"/>
      <c r="Z1502" s="91">
        <f t="shared" si="158"/>
        <v>0</v>
      </c>
      <c r="AA1502" s="203" t="str">
        <f>VLOOKUP(D1502,'BBLM COMCHECK'!$A:$I,9,0)</f>
        <v>normal</v>
      </c>
      <c r="AB1502" s="204">
        <f>VLOOKUP(D1502,'BBLM COMCHECK'!$A:$L,12,0)</f>
        <v>422</v>
      </c>
      <c r="AC1502" s="201">
        <f t="shared" si="159"/>
        <v>0</v>
      </c>
      <c r="AD1502" s="94"/>
      <c r="AE1502" s="201"/>
      <c r="AF1502" s="201"/>
      <c r="AG1502" s="201"/>
      <c r="AH1502" s="201"/>
      <c r="AI1502" s="94"/>
      <c r="AJ1502" s="94"/>
      <c r="AK1502" s="87" t="s">
        <v>163</v>
      </c>
      <c r="AL1502" s="87" t="str">
        <f t="shared" si="160"/>
        <v>2026-01-15|06015|1015940000|0||0|1</v>
      </c>
      <c r="AP1502" s="198"/>
      <c r="AQ1502" s="198"/>
      <c r="AR1502" s="198"/>
      <c r="BC1502" s="87"/>
      <c r="BD1502" s="89" t="s">
        <v>164</v>
      </c>
      <c r="BE1502" s="87"/>
    </row>
    <row r="1503" spans="1:57" ht="26.25" customHeight="1">
      <c r="A1503" s="87" t="s">
        <v>650</v>
      </c>
      <c r="B1503" s="87" t="s">
        <v>66</v>
      </c>
      <c r="C1503" s="87" t="s">
        <v>66</v>
      </c>
      <c r="D1503" s="92" t="s">
        <v>2075</v>
      </c>
      <c r="E1503" s="92" t="s">
        <v>68</v>
      </c>
      <c r="F1503" s="92" t="s">
        <v>2069</v>
      </c>
      <c r="G1503" s="93" t="s">
        <v>133</v>
      </c>
      <c r="H1503" s="93">
        <v>11</v>
      </c>
      <c r="I1503" s="94" t="s">
        <v>20</v>
      </c>
      <c r="J1503" s="148" t="s">
        <v>166</v>
      </c>
      <c r="K1503" s="93" t="s">
        <v>167</v>
      </c>
      <c r="L1503" s="94" t="s">
        <v>168</v>
      </c>
      <c r="M1503" s="94">
        <v>12</v>
      </c>
      <c r="N1503" s="95"/>
      <c r="O1503" s="201">
        <f>IF(P1503&gt;0,VLOOKUP($D1503,'BBLM COMCHECK'!$A:$S,14,0),0)</f>
        <v>0</v>
      </c>
      <c r="P1503" s="202"/>
      <c r="Q1503" s="91">
        <f t="shared" si="155"/>
        <v>0</v>
      </c>
      <c r="R1503" s="201">
        <f>IF(S1503&gt;0,VLOOKUP($D1503,'BBLM COMCHECK'!$A:$S,15,0),0)</f>
        <v>0</v>
      </c>
      <c r="S1503" s="202"/>
      <c r="T1503" s="91">
        <f t="shared" si="156"/>
        <v>0</v>
      </c>
      <c r="U1503" s="201">
        <f>IF(V1503&gt;0,VLOOKUP($D1503,'BBLM COMCHECK'!$A:$Z,25,0),0)</f>
        <v>0</v>
      </c>
      <c r="V1503" s="202"/>
      <c r="W1503" s="91">
        <f t="shared" si="157"/>
        <v>0</v>
      </c>
      <c r="X1503" s="201">
        <f>IF(Y1503&gt;0,VLOOKUP($D1503,'BBLM COMCHECK'!$A:$Z,25,0),0)</f>
        <v>0</v>
      </c>
      <c r="Y1503" s="202"/>
      <c r="Z1503" s="91">
        <f t="shared" si="158"/>
        <v>0</v>
      </c>
      <c r="AA1503" s="203" t="str">
        <f>VLOOKUP(D1503,'BBLM COMCHECK'!$A:$I,9,0)</f>
        <v>normal</v>
      </c>
      <c r="AB1503" s="204">
        <f>VLOOKUP(D1503,'BBLM COMCHECK'!$A:$L,12,0)</f>
        <v>0</v>
      </c>
      <c r="AC1503" s="201">
        <f t="shared" si="159"/>
        <v>1</v>
      </c>
      <c r="AD1503" s="94"/>
      <c r="AE1503" s="201"/>
      <c r="AF1503" s="201"/>
      <c r="AG1503" s="201"/>
      <c r="AH1503" s="201"/>
      <c r="AI1503" s="94"/>
      <c r="AJ1503" s="94"/>
      <c r="AK1503" s="87" t="s">
        <v>169</v>
      </c>
      <c r="AL1503" s="87" t="str">
        <f t="shared" si="160"/>
        <v>2026-01-15|06015|1016172000|0|||1</v>
      </c>
      <c r="AP1503" s="198"/>
      <c r="AQ1503" s="198"/>
      <c r="AR1503" s="198"/>
      <c r="BC1503" s="87"/>
      <c r="BD1503" s="89" t="s">
        <v>170</v>
      </c>
      <c r="BE1503" s="87"/>
    </row>
    <row r="1504" spans="1:57" ht="26.25" customHeight="1">
      <c r="A1504" s="87" t="s">
        <v>651</v>
      </c>
      <c r="B1504" s="87" t="s">
        <v>66</v>
      </c>
      <c r="C1504" s="87" t="s">
        <v>66</v>
      </c>
      <c r="D1504" s="92" t="s">
        <v>2076</v>
      </c>
      <c r="E1504" s="92" t="s">
        <v>68</v>
      </c>
      <c r="F1504" s="92" t="s">
        <v>2069</v>
      </c>
      <c r="G1504" s="93" t="s">
        <v>133</v>
      </c>
      <c r="H1504" s="93">
        <v>27</v>
      </c>
      <c r="I1504" s="94" t="s">
        <v>27</v>
      </c>
      <c r="J1504" s="148" t="s">
        <v>172</v>
      </c>
      <c r="K1504" s="93" t="s">
        <v>173</v>
      </c>
      <c r="L1504" s="94" t="s">
        <v>174</v>
      </c>
      <c r="M1504" s="94">
        <v>24</v>
      </c>
      <c r="N1504" s="95">
        <f t="shared" ref="N1504:N1535" si="161">VLOOKUP($A1504,$A$1:$Y$442,14,0)</f>
        <v>0</v>
      </c>
      <c r="O1504" s="201">
        <f>IF(P1504&gt;0,VLOOKUP($D1504,'BBLM COMCHECK'!$A:$S,14,0),0)</f>
        <v>0</v>
      </c>
      <c r="P1504" s="202"/>
      <c r="Q1504" s="91">
        <f t="shared" si="155"/>
        <v>0</v>
      </c>
      <c r="R1504" s="201">
        <f>IF(S1504&gt;0,VLOOKUP($D1504,'BBLM COMCHECK'!$A:$S,15,0),0)</f>
        <v>0</v>
      </c>
      <c r="S1504" s="202"/>
      <c r="T1504" s="91">
        <f t="shared" si="156"/>
        <v>0</v>
      </c>
      <c r="U1504" s="201">
        <f>IF(V1504&gt;0,VLOOKUP($D1504,'BBLM COMCHECK'!$A:$Z,25,0),0)</f>
        <v>0</v>
      </c>
      <c r="V1504" s="202"/>
      <c r="W1504" s="91">
        <f t="shared" si="157"/>
        <v>0</v>
      </c>
      <c r="X1504" s="201">
        <f>IF(Y1504&gt;0,VLOOKUP($D1504,'BBLM COMCHECK'!$A:$Z,25,0),0)</f>
        <v>0</v>
      </c>
      <c r="Y1504" s="202"/>
      <c r="Z1504" s="91">
        <f t="shared" si="158"/>
        <v>0</v>
      </c>
      <c r="AA1504" s="203" t="str">
        <f>VLOOKUP(D1504,'BBLM COMCHECK'!$A:$I,9,0)</f>
        <v>normal</v>
      </c>
      <c r="AB1504" s="204">
        <f>VLOOKUP(D1504,'BBLM COMCHECK'!$A:$L,12,0)</f>
        <v>1881</v>
      </c>
      <c r="AC1504" s="201">
        <f t="shared" si="159"/>
        <v>0</v>
      </c>
      <c r="AD1504" s="94"/>
      <c r="AE1504" s="201"/>
      <c r="AF1504" s="201"/>
      <c r="AG1504" s="201"/>
      <c r="AH1504" s="201"/>
      <c r="AI1504" s="94"/>
      <c r="AJ1504" s="94"/>
      <c r="AK1504" s="87" t="s">
        <v>175</v>
      </c>
      <c r="AL1504" s="87" t="str">
        <f t="shared" si="160"/>
        <v>2026-01-15|06015|1017616000|0||0|1</v>
      </c>
      <c r="AP1504" s="198"/>
      <c r="AQ1504" s="198"/>
      <c r="AR1504" s="198"/>
      <c r="BC1504" s="87"/>
      <c r="BD1504" s="89" t="s">
        <v>176</v>
      </c>
      <c r="BE1504" s="87"/>
    </row>
    <row r="1505" spans="1:57" ht="26.25" customHeight="1">
      <c r="A1505" s="87" t="s">
        <v>652</v>
      </c>
      <c r="B1505" s="87" t="s">
        <v>66</v>
      </c>
      <c r="C1505" s="87" t="s">
        <v>66</v>
      </c>
      <c r="D1505" s="92" t="s">
        <v>2077</v>
      </c>
      <c r="E1505" s="92" t="s">
        <v>68</v>
      </c>
      <c r="F1505" s="93" t="s">
        <v>2069</v>
      </c>
      <c r="G1505" s="93" t="s">
        <v>133</v>
      </c>
      <c r="H1505" s="93">
        <v>21</v>
      </c>
      <c r="I1505" s="94" t="s">
        <v>24</v>
      </c>
      <c r="J1505" s="148" t="s">
        <v>178</v>
      </c>
      <c r="K1505" s="94"/>
      <c r="L1505" s="94" t="s">
        <v>179</v>
      </c>
      <c r="M1505" s="94">
        <v>1</v>
      </c>
      <c r="N1505" s="95">
        <f t="shared" si="161"/>
        <v>0</v>
      </c>
      <c r="O1505" s="201">
        <f>IF(P1505&gt;0,VLOOKUP($D1505,'BBLM COMCHECK'!$A:$S,14,0),0)</f>
        <v>0</v>
      </c>
      <c r="P1505" s="202"/>
      <c r="Q1505" s="91">
        <f t="shared" si="155"/>
        <v>0</v>
      </c>
      <c r="R1505" s="201">
        <f>IF(S1505&gt;0,VLOOKUP($D1505,'BBLM COMCHECK'!$A:$S,15,0),0)</f>
        <v>0</v>
      </c>
      <c r="S1505" s="202"/>
      <c r="T1505" s="91">
        <f t="shared" si="156"/>
        <v>0</v>
      </c>
      <c r="U1505" s="201">
        <f>IF(V1505&gt;0,VLOOKUP($D1505,'BBLM COMCHECK'!$A:$Z,25,0),0)</f>
        <v>0</v>
      </c>
      <c r="V1505" s="202"/>
      <c r="W1505" s="91">
        <f t="shared" si="157"/>
        <v>0</v>
      </c>
      <c r="X1505" s="201">
        <f>IF(Y1505&gt;0,VLOOKUP($D1505,'BBLM COMCHECK'!$A:$Z,25,0),0)</f>
        <v>0</v>
      </c>
      <c r="Y1505" s="202"/>
      <c r="Z1505" s="91">
        <f t="shared" si="158"/>
        <v>0</v>
      </c>
      <c r="AA1505" s="203" t="str">
        <f>VLOOKUP(D1505,'BBLM COMCHECK'!$A:$I,9,0)</f>
        <v>order stop</v>
      </c>
      <c r="AB1505" s="204">
        <f>VLOOKUP(D1505,'BBLM COMCHECK'!$A:$L,12,0)</f>
        <v>17</v>
      </c>
      <c r="AC1505" s="201">
        <f t="shared" si="159"/>
        <v>0</v>
      </c>
      <c r="AD1505" s="94"/>
      <c r="AE1505" s="201"/>
      <c r="AF1505" s="201"/>
      <c r="AG1505" s="201"/>
      <c r="AH1505" s="201"/>
      <c r="AI1505" s="94"/>
      <c r="AJ1505" s="94"/>
      <c r="AL1505" s="87" t="str">
        <f t="shared" si="160"/>
        <v>2026-01-15|06015|1019929000|0||0|1</v>
      </c>
      <c r="AP1505" s="198"/>
      <c r="BC1505" s="87"/>
      <c r="BD1505" s="89" t="s">
        <v>180</v>
      </c>
      <c r="BE1505" s="87"/>
    </row>
    <row r="1506" spans="1:57" ht="26.25" customHeight="1">
      <c r="A1506" s="87" t="s">
        <v>653</v>
      </c>
      <c r="B1506" s="87" t="s">
        <v>66</v>
      </c>
      <c r="C1506" s="87" t="s">
        <v>66</v>
      </c>
      <c r="D1506" s="92" t="s">
        <v>2078</v>
      </c>
      <c r="E1506" s="92" t="s">
        <v>68</v>
      </c>
      <c r="F1506" s="92" t="s">
        <v>2069</v>
      </c>
      <c r="G1506" s="93" t="s">
        <v>133</v>
      </c>
      <c r="H1506" s="93">
        <v>21</v>
      </c>
      <c r="I1506" s="94" t="s">
        <v>24</v>
      </c>
      <c r="J1506" s="148" t="s">
        <v>182</v>
      </c>
      <c r="K1506" s="93" t="s">
        <v>183</v>
      </c>
      <c r="L1506" s="94" t="s">
        <v>184</v>
      </c>
      <c r="M1506" s="94">
        <v>1</v>
      </c>
      <c r="N1506" s="95">
        <f t="shared" si="161"/>
        <v>0</v>
      </c>
      <c r="O1506" s="201">
        <f>IF(P1506&gt;0,VLOOKUP($D1506,'BBLM COMCHECK'!$A:$S,14,0),0)</f>
        <v>0</v>
      </c>
      <c r="P1506" s="202"/>
      <c r="Q1506" s="91">
        <f t="shared" si="155"/>
        <v>0</v>
      </c>
      <c r="R1506" s="201">
        <f>IF(S1506&gt;0,VLOOKUP($D1506,'BBLM COMCHECK'!$A:$S,15,0),0)</f>
        <v>0</v>
      </c>
      <c r="S1506" s="202"/>
      <c r="T1506" s="91">
        <f t="shared" si="156"/>
        <v>0</v>
      </c>
      <c r="U1506" s="201">
        <f>IF(V1506&gt;0,VLOOKUP($D1506,'BBLM COMCHECK'!$A:$Z,25,0),0)</f>
        <v>0</v>
      </c>
      <c r="V1506" s="202"/>
      <c r="W1506" s="91">
        <f t="shared" si="157"/>
        <v>0</v>
      </c>
      <c r="X1506" s="201">
        <f>IF(Y1506&gt;0,VLOOKUP($D1506,'BBLM COMCHECK'!$A:$Z,25,0),0)</f>
        <v>0</v>
      </c>
      <c r="Y1506" s="202"/>
      <c r="Z1506" s="91">
        <f t="shared" si="158"/>
        <v>0</v>
      </c>
      <c r="AA1506" s="203" t="str">
        <f>VLOOKUP(D1506,'BBLM COMCHECK'!$A:$I,9,0)</f>
        <v>order stop</v>
      </c>
      <c r="AB1506" s="204">
        <f>VLOOKUP(D1506,'BBLM COMCHECK'!$A:$L,12,0)</f>
        <v>43</v>
      </c>
      <c r="AC1506" s="201">
        <f t="shared" si="159"/>
        <v>0</v>
      </c>
      <c r="AD1506" s="94"/>
      <c r="AE1506" s="201"/>
      <c r="AF1506" s="201"/>
      <c r="AG1506" s="201"/>
      <c r="AH1506" s="201"/>
      <c r="AI1506" s="94"/>
      <c r="AJ1506" s="94"/>
      <c r="AK1506" s="87" t="s">
        <v>185</v>
      </c>
      <c r="AL1506" s="87" t="str">
        <f t="shared" si="160"/>
        <v>2026-01-15|06015|1023234000|0||0|1</v>
      </c>
      <c r="AP1506" s="198"/>
      <c r="AQ1506" s="198"/>
      <c r="AR1506" s="198"/>
      <c r="BC1506" s="87"/>
      <c r="BD1506" s="89" t="s">
        <v>186</v>
      </c>
      <c r="BE1506" s="87"/>
    </row>
    <row r="1507" spans="1:57" ht="26.25" customHeight="1">
      <c r="A1507" s="87" t="s">
        <v>654</v>
      </c>
      <c r="B1507" s="87" t="s">
        <v>66</v>
      </c>
      <c r="C1507" s="87" t="s">
        <v>66</v>
      </c>
      <c r="D1507" s="92" t="s">
        <v>2079</v>
      </c>
      <c r="E1507" s="92" t="s">
        <v>68</v>
      </c>
      <c r="F1507" s="92" t="s">
        <v>2069</v>
      </c>
      <c r="G1507" s="93" t="s">
        <v>133</v>
      </c>
      <c r="H1507" s="93">
        <v>27</v>
      </c>
      <c r="I1507" s="94" t="s">
        <v>27</v>
      </c>
      <c r="J1507" s="148" t="s">
        <v>188</v>
      </c>
      <c r="K1507" s="93" t="s">
        <v>189</v>
      </c>
      <c r="L1507" s="94" t="s">
        <v>190</v>
      </c>
      <c r="M1507" s="94">
        <v>1</v>
      </c>
      <c r="N1507" s="95">
        <f t="shared" si="161"/>
        <v>0</v>
      </c>
      <c r="O1507" s="201">
        <f>IF(P1507&gt;0,VLOOKUP($D1507,'BBLM COMCHECK'!$A:$S,14,0),0)</f>
        <v>0</v>
      </c>
      <c r="P1507" s="202"/>
      <c r="Q1507" s="91">
        <f t="shared" si="155"/>
        <v>0</v>
      </c>
      <c r="R1507" s="201">
        <f>IF(S1507&gt;0,VLOOKUP($D1507,'BBLM COMCHECK'!$A:$S,15,0),0)</f>
        <v>0</v>
      </c>
      <c r="S1507" s="202"/>
      <c r="T1507" s="91">
        <f t="shared" si="156"/>
        <v>0</v>
      </c>
      <c r="U1507" s="201">
        <f>IF(V1507&gt;0,VLOOKUP($D1507,'BBLM COMCHECK'!$A:$Z,25,0),0)</f>
        <v>0</v>
      </c>
      <c r="V1507" s="202"/>
      <c r="W1507" s="91">
        <f t="shared" si="157"/>
        <v>0</v>
      </c>
      <c r="X1507" s="201">
        <f>IF(Y1507&gt;0,VLOOKUP($D1507,'BBLM COMCHECK'!$A:$Z,25,0),0)</f>
        <v>0</v>
      </c>
      <c r="Y1507" s="202"/>
      <c r="Z1507" s="91">
        <f t="shared" si="158"/>
        <v>0</v>
      </c>
      <c r="AA1507" s="203" t="str">
        <f>VLOOKUP(D1507,'BBLM COMCHECK'!$A:$I,9,0)</f>
        <v>order stop</v>
      </c>
      <c r="AB1507" s="204">
        <f>VLOOKUP(D1507,'BBLM COMCHECK'!$A:$L,12,0)</f>
        <v>0</v>
      </c>
      <c r="AC1507" s="201">
        <f t="shared" si="159"/>
        <v>1</v>
      </c>
      <c r="AD1507" s="94"/>
      <c r="AE1507" s="201"/>
      <c r="AF1507" s="201"/>
      <c r="AG1507" s="201"/>
      <c r="AH1507" s="201"/>
      <c r="AI1507" s="94"/>
      <c r="AJ1507" s="94"/>
      <c r="AK1507" s="87" t="s">
        <v>191</v>
      </c>
      <c r="AL1507" s="87" t="str">
        <f t="shared" si="160"/>
        <v>2026-01-15|06015|1025539000|0||0|1</v>
      </c>
      <c r="AP1507" s="198"/>
      <c r="AQ1507" s="198"/>
      <c r="AR1507" s="198"/>
      <c r="BC1507" s="87"/>
      <c r="BD1507" s="89" t="s">
        <v>192</v>
      </c>
      <c r="BE1507" s="87"/>
    </row>
    <row r="1508" spans="1:57" ht="26.25" customHeight="1">
      <c r="A1508" s="87" t="s">
        <v>655</v>
      </c>
      <c r="B1508" s="87" t="s">
        <v>66</v>
      </c>
      <c r="C1508" s="87" t="s">
        <v>66</v>
      </c>
      <c r="D1508" s="92" t="s">
        <v>2080</v>
      </c>
      <c r="E1508" s="92" t="s">
        <v>68</v>
      </c>
      <c r="F1508" s="92" t="s">
        <v>2069</v>
      </c>
      <c r="G1508" s="93" t="s">
        <v>133</v>
      </c>
      <c r="H1508" s="93">
        <v>11</v>
      </c>
      <c r="I1508" s="94" t="s">
        <v>20</v>
      </c>
      <c r="J1508" s="148" t="s">
        <v>194</v>
      </c>
      <c r="K1508" s="93" t="s">
        <v>195</v>
      </c>
      <c r="L1508" s="94" t="s">
        <v>196</v>
      </c>
      <c r="M1508" s="94">
        <v>8</v>
      </c>
      <c r="N1508" s="95">
        <f t="shared" si="161"/>
        <v>0</v>
      </c>
      <c r="O1508" s="201">
        <f>IF(P1508&gt;0,VLOOKUP($D1508,'BBLM COMCHECK'!$A:$S,14,0),0)</f>
        <v>0</v>
      </c>
      <c r="P1508" s="202"/>
      <c r="Q1508" s="91">
        <f t="shared" si="155"/>
        <v>0</v>
      </c>
      <c r="R1508" s="201">
        <f>IF(S1508&gt;0,VLOOKUP($D1508,'BBLM COMCHECK'!$A:$S,15,0),0)</f>
        <v>0</v>
      </c>
      <c r="S1508" s="202"/>
      <c r="T1508" s="91">
        <f t="shared" si="156"/>
        <v>0</v>
      </c>
      <c r="U1508" s="201">
        <f>IF(V1508&gt;0,VLOOKUP($D1508,'BBLM COMCHECK'!$A:$Z,25,0),0)</f>
        <v>0</v>
      </c>
      <c r="V1508" s="202"/>
      <c r="W1508" s="91">
        <f t="shared" si="157"/>
        <v>0</v>
      </c>
      <c r="X1508" s="201">
        <f>IF(Y1508&gt;0,VLOOKUP($D1508,'BBLM COMCHECK'!$A:$Z,25,0),0)</f>
        <v>0</v>
      </c>
      <c r="Y1508" s="202"/>
      <c r="Z1508" s="91">
        <f t="shared" si="158"/>
        <v>0</v>
      </c>
      <c r="AA1508" s="203" t="str">
        <f>VLOOKUP(D1508,'BBLM COMCHECK'!$A:$I,9,0)</f>
        <v>normal</v>
      </c>
      <c r="AB1508" s="204">
        <f>VLOOKUP(D1508,'BBLM COMCHECK'!$A:$L,12,0)</f>
        <v>535</v>
      </c>
      <c r="AC1508" s="201">
        <f t="shared" si="159"/>
        <v>0</v>
      </c>
      <c r="AD1508" s="94"/>
      <c r="AE1508" s="201"/>
      <c r="AF1508" s="201"/>
      <c r="AG1508" s="201"/>
      <c r="AH1508" s="201"/>
      <c r="AI1508" s="94"/>
      <c r="AJ1508" s="94"/>
      <c r="AK1508" s="87" t="s">
        <v>197</v>
      </c>
      <c r="AL1508" s="87" t="str">
        <f t="shared" si="160"/>
        <v>2026-01-15|06015|1032759000|0||0|1</v>
      </c>
      <c r="AP1508" s="198"/>
      <c r="AQ1508" s="198"/>
      <c r="AR1508" s="198"/>
      <c r="BC1508" s="87"/>
      <c r="BD1508" s="89" t="s">
        <v>198</v>
      </c>
      <c r="BE1508" s="87"/>
    </row>
    <row r="1509" spans="1:57" ht="26.25" customHeight="1">
      <c r="A1509" s="87" t="s">
        <v>656</v>
      </c>
      <c r="B1509" s="87" t="s">
        <v>66</v>
      </c>
      <c r="C1509" s="87" t="s">
        <v>66</v>
      </c>
      <c r="D1509" s="92" t="s">
        <v>2081</v>
      </c>
      <c r="E1509" s="92" t="s">
        <v>68</v>
      </c>
      <c r="F1509" s="92" t="s">
        <v>2069</v>
      </c>
      <c r="G1509" s="93" t="s">
        <v>133</v>
      </c>
      <c r="H1509" s="93">
        <v>21</v>
      </c>
      <c r="I1509" s="94" t="s">
        <v>24</v>
      </c>
      <c r="J1509" s="148" t="s">
        <v>200</v>
      </c>
      <c r="K1509" s="93" t="s">
        <v>201</v>
      </c>
      <c r="L1509" s="94" t="s">
        <v>202</v>
      </c>
      <c r="M1509" s="94">
        <v>20</v>
      </c>
      <c r="N1509" s="95">
        <f t="shared" si="161"/>
        <v>0</v>
      </c>
      <c r="O1509" s="201">
        <f>IF(P1509&gt;0,VLOOKUP($D1509,'BBLM COMCHECK'!$A:$S,14,0),0)</f>
        <v>0</v>
      </c>
      <c r="P1509" s="202"/>
      <c r="Q1509" s="91">
        <f t="shared" si="155"/>
        <v>0</v>
      </c>
      <c r="R1509" s="201">
        <f>IF(S1509&gt;0,VLOOKUP($D1509,'BBLM COMCHECK'!$A:$S,15,0),0)</f>
        <v>0</v>
      </c>
      <c r="S1509" s="202"/>
      <c r="T1509" s="91">
        <f t="shared" si="156"/>
        <v>0</v>
      </c>
      <c r="U1509" s="201">
        <f>IF(V1509&gt;0,VLOOKUP($D1509,'BBLM COMCHECK'!$A:$Z,25,0),0)</f>
        <v>0</v>
      </c>
      <c r="V1509" s="202"/>
      <c r="W1509" s="91">
        <f t="shared" si="157"/>
        <v>0</v>
      </c>
      <c r="X1509" s="201">
        <f>IF(Y1509&gt;0,VLOOKUP($D1509,'BBLM COMCHECK'!$A:$Z,25,0),0)</f>
        <v>0</v>
      </c>
      <c r="Y1509" s="202"/>
      <c r="Z1509" s="91">
        <f t="shared" si="158"/>
        <v>0</v>
      </c>
      <c r="AA1509" s="203" t="str">
        <f>VLOOKUP(D1509,'BBLM COMCHECK'!$A:$I,9,0)</f>
        <v>normal</v>
      </c>
      <c r="AB1509" s="204">
        <f>VLOOKUP(D1509,'BBLM COMCHECK'!$A:$L,12,0)</f>
        <v>40</v>
      </c>
      <c r="AC1509" s="201">
        <f t="shared" si="159"/>
        <v>0</v>
      </c>
      <c r="AD1509" s="94"/>
      <c r="AE1509" s="201"/>
      <c r="AF1509" s="201"/>
      <c r="AG1509" s="201"/>
      <c r="AH1509" s="201"/>
      <c r="AI1509" s="94"/>
      <c r="AJ1509" s="94"/>
      <c r="AK1509" s="87" t="s">
        <v>203</v>
      </c>
      <c r="AL1509" s="87" t="str">
        <f t="shared" si="160"/>
        <v>2026-01-15|06015|1035433000|0||0|1</v>
      </c>
      <c r="AP1509" s="198"/>
      <c r="AQ1509" s="198"/>
      <c r="AR1509" s="198"/>
      <c r="BC1509" s="87"/>
      <c r="BD1509" s="89" t="s">
        <v>204</v>
      </c>
      <c r="BE1509" s="87"/>
    </row>
    <row r="1510" spans="1:57" ht="26.25" customHeight="1">
      <c r="A1510" s="87" t="s">
        <v>657</v>
      </c>
      <c r="B1510" s="87" t="s">
        <v>66</v>
      </c>
      <c r="C1510" s="87" t="s">
        <v>66</v>
      </c>
      <c r="D1510" s="92" t="s">
        <v>2082</v>
      </c>
      <c r="E1510" s="92" t="s">
        <v>68</v>
      </c>
      <c r="F1510" s="92" t="s">
        <v>2069</v>
      </c>
      <c r="G1510" s="93" t="s">
        <v>133</v>
      </c>
      <c r="H1510" s="93">
        <v>17</v>
      </c>
      <c r="I1510" s="94" t="s">
        <v>22</v>
      </c>
      <c r="J1510" s="148" t="s">
        <v>206</v>
      </c>
      <c r="K1510" s="93" t="s">
        <v>207</v>
      </c>
      <c r="L1510" s="94" t="s">
        <v>208</v>
      </c>
      <c r="M1510" s="94">
        <v>20</v>
      </c>
      <c r="N1510" s="95">
        <f t="shared" si="161"/>
        <v>0</v>
      </c>
      <c r="O1510" s="201">
        <f>IF(P1510&gt;0,VLOOKUP($D1510,'BBLM COMCHECK'!$A:$S,14,0),0)</f>
        <v>0</v>
      </c>
      <c r="P1510" s="202"/>
      <c r="Q1510" s="91">
        <f t="shared" si="155"/>
        <v>0</v>
      </c>
      <c r="R1510" s="201">
        <f>IF(S1510&gt;0,VLOOKUP($D1510,'BBLM COMCHECK'!$A:$S,15,0),0)</f>
        <v>0</v>
      </c>
      <c r="S1510" s="202"/>
      <c r="T1510" s="91">
        <f t="shared" si="156"/>
        <v>0</v>
      </c>
      <c r="U1510" s="201">
        <f>IF(V1510&gt;0,VLOOKUP($D1510,'BBLM COMCHECK'!$A:$Z,25,0),0)</f>
        <v>0</v>
      </c>
      <c r="V1510" s="202"/>
      <c r="W1510" s="91">
        <f t="shared" si="157"/>
        <v>0</v>
      </c>
      <c r="X1510" s="201">
        <f>IF(Y1510&gt;0,VLOOKUP($D1510,'BBLM COMCHECK'!$A:$Z,25,0),0)</f>
        <v>0</v>
      </c>
      <c r="Y1510" s="202"/>
      <c r="Z1510" s="91">
        <f t="shared" si="158"/>
        <v>0</v>
      </c>
      <c r="AA1510" s="203" t="str">
        <f>VLOOKUP(D1510,'BBLM COMCHECK'!$A:$I,9,0)</f>
        <v>order stop</v>
      </c>
      <c r="AB1510" s="204">
        <f>VLOOKUP(D1510,'BBLM COMCHECK'!$A:$L,12,0)</f>
        <v>50</v>
      </c>
      <c r="AC1510" s="201">
        <f t="shared" si="159"/>
        <v>0</v>
      </c>
      <c r="AD1510" s="94"/>
      <c r="AE1510" s="201"/>
      <c r="AF1510" s="201"/>
      <c r="AG1510" s="201"/>
      <c r="AH1510" s="201"/>
      <c r="AI1510" s="94"/>
      <c r="AJ1510" s="94"/>
      <c r="AK1510" s="87" t="s">
        <v>209</v>
      </c>
      <c r="AL1510" s="87" t="str">
        <f t="shared" si="160"/>
        <v>2026-01-15|06015|1035633000|0||0|1</v>
      </c>
      <c r="AP1510" s="198"/>
      <c r="AQ1510" s="198"/>
      <c r="AR1510" s="198"/>
      <c r="BC1510" s="87"/>
      <c r="BD1510" s="89" t="s">
        <v>210</v>
      </c>
      <c r="BE1510" s="87"/>
    </row>
    <row r="1511" spans="1:57" ht="26.25" customHeight="1">
      <c r="A1511" s="87" t="s">
        <v>658</v>
      </c>
      <c r="B1511" s="87" t="s">
        <v>66</v>
      </c>
      <c r="C1511" s="87" t="s">
        <v>66</v>
      </c>
      <c r="D1511" s="92" t="s">
        <v>2083</v>
      </c>
      <c r="E1511" s="92" t="s">
        <v>68</v>
      </c>
      <c r="F1511" s="92" t="s">
        <v>2069</v>
      </c>
      <c r="G1511" s="93" t="s">
        <v>133</v>
      </c>
      <c r="H1511" s="93">
        <v>17</v>
      </c>
      <c r="I1511" s="94" t="s">
        <v>22</v>
      </c>
      <c r="J1511" s="148" t="s">
        <v>212</v>
      </c>
      <c r="K1511" s="93" t="s">
        <v>213</v>
      </c>
      <c r="L1511" s="94" t="s">
        <v>214</v>
      </c>
      <c r="M1511" s="94">
        <v>20</v>
      </c>
      <c r="N1511" s="95">
        <f t="shared" si="161"/>
        <v>0</v>
      </c>
      <c r="O1511" s="201">
        <f>IF(P1511&gt;0,VLOOKUP($D1511,'BBLM COMCHECK'!$A:$S,14,0),0)</f>
        <v>0</v>
      </c>
      <c r="P1511" s="202"/>
      <c r="Q1511" s="91">
        <f t="shared" si="155"/>
        <v>0</v>
      </c>
      <c r="R1511" s="201">
        <f>IF(S1511&gt;0,VLOOKUP($D1511,'BBLM COMCHECK'!$A:$S,15,0),0)</f>
        <v>0</v>
      </c>
      <c r="S1511" s="202"/>
      <c r="T1511" s="91">
        <f t="shared" si="156"/>
        <v>0</v>
      </c>
      <c r="U1511" s="201">
        <f>IF(V1511&gt;0,VLOOKUP($D1511,'BBLM COMCHECK'!$A:$Z,25,0),0)</f>
        <v>0</v>
      </c>
      <c r="V1511" s="202"/>
      <c r="W1511" s="91">
        <f t="shared" si="157"/>
        <v>0</v>
      </c>
      <c r="X1511" s="201">
        <f>IF(Y1511&gt;0,VLOOKUP($D1511,'BBLM COMCHECK'!$A:$Z,25,0),0)</f>
        <v>0</v>
      </c>
      <c r="Y1511" s="202"/>
      <c r="Z1511" s="91">
        <f t="shared" si="158"/>
        <v>0</v>
      </c>
      <c r="AA1511" s="203" t="str">
        <f>VLOOKUP(D1511,'BBLM COMCHECK'!$A:$I,9,0)</f>
        <v>order stop</v>
      </c>
      <c r="AB1511" s="204">
        <f>VLOOKUP(D1511,'BBLM COMCHECK'!$A:$L,12,0)</f>
        <v>81</v>
      </c>
      <c r="AC1511" s="201">
        <f t="shared" si="159"/>
        <v>0</v>
      </c>
      <c r="AD1511" s="94"/>
      <c r="AE1511" s="201"/>
      <c r="AF1511" s="201"/>
      <c r="AG1511" s="201"/>
      <c r="AH1511" s="201"/>
      <c r="AI1511" s="94"/>
      <c r="AJ1511" s="94"/>
      <c r="AK1511" s="87" t="s">
        <v>215</v>
      </c>
      <c r="AL1511" s="87" t="str">
        <f t="shared" si="160"/>
        <v>2026-01-15|06015|1035634000|0||0|1</v>
      </c>
      <c r="AP1511" s="198"/>
      <c r="AQ1511" s="198"/>
      <c r="AR1511" s="198"/>
      <c r="BC1511" s="87"/>
      <c r="BD1511" s="89" t="s">
        <v>216</v>
      </c>
      <c r="BE1511" s="87"/>
    </row>
    <row r="1512" spans="1:57" ht="26.25" customHeight="1">
      <c r="A1512" s="87" t="s">
        <v>659</v>
      </c>
      <c r="B1512" s="87" t="s">
        <v>66</v>
      </c>
      <c r="C1512" s="87" t="s">
        <v>66</v>
      </c>
      <c r="D1512" s="92" t="s">
        <v>2084</v>
      </c>
      <c r="E1512" s="92" t="s">
        <v>68</v>
      </c>
      <c r="F1512" s="92" t="s">
        <v>2069</v>
      </c>
      <c r="G1512" s="93" t="s">
        <v>133</v>
      </c>
      <c r="H1512" s="93">
        <v>27</v>
      </c>
      <c r="I1512" s="94" t="s">
        <v>27</v>
      </c>
      <c r="J1512" s="97" t="s">
        <v>218</v>
      </c>
      <c r="K1512" s="93" t="s">
        <v>219</v>
      </c>
      <c r="L1512" s="96" t="s">
        <v>220</v>
      </c>
      <c r="M1512" s="94">
        <v>12</v>
      </c>
      <c r="N1512" s="95">
        <f t="shared" si="161"/>
        <v>0</v>
      </c>
      <c r="O1512" s="201">
        <f>IF(P1512&gt;0,VLOOKUP($D1512,'BBLM COMCHECK'!$A:$S,14,0),0)</f>
        <v>0</v>
      </c>
      <c r="P1512" s="202"/>
      <c r="Q1512" s="91">
        <f t="shared" si="155"/>
        <v>0</v>
      </c>
      <c r="R1512" s="201">
        <f>IF(S1512&gt;0,VLOOKUP($D1512,'BBLM COMCHECK'!$A:$S,15,0),0)</f>
        <v>0</v>
      </c>
      <c r="S1512" s="202"/>
      <c r="T1512" s="91">
        <f t="shared" si="156"/>
        <v>0</v>
      </c>
      <c r="U1512" s="201">
        <f>IF(V1512&gt;0,VLOOKUP($D1512,'BBLM COMCHECK'!$A:$Z,25,0),0)</f>
        <v>0</v>
      </c>
      <c r="V1512" s="202"/>
      <c r="W1512" s="91">
        <f t="shared" si="157"/>
        <v>0</v>
      </c>
      <c r="X1512" s="201">
        <f>IF(Y1512&gt;0,VLOOKUP($D1512,'BBLM COMCHECK'!$A:$Z,25,0),0)</f>
        <v>0</v>
      </c>
      <c r="Y1512" s="202"/>
      <c r="Z1512" s="91">
        <f t="shared" si="158"/>
        <v>0</v>
      </c>
      <c r="AA1512" s="203" t="str">
        <f>VLOOKUP(D1512,'BBLM COMCHECK'!$A:$I,9,0)</f>
        <v>normal</v>
      </c>
      <c r="AB1512" s="204">
        <f>VLOOKUP(D1512,'BBLM COMCHECK'!$A:$L,12,0)</f>
        <v>892</v>
      </c>
      <c r="AC1512" s="201">
        <f t="shared" si="159"/>
        <v>0</v>
      </c>
      <c r="AD1512" s="94"/>
      <c r="AE1512" s="201"/>
      <c r="AF1512" s="201"/>
      <c r="AG1512" s="201"/>
      <c r="AH1512" s="201"/>
      <c r="AI1512" s="94"/>
      <c r="AJ1512" s="94"/>
      <c r="AK1512" s="87" t="s">
        <v>221</v>
      </c>
      <c r="AL1512" s="87" t="str">
        <f t="shared" si="160"/>
        <v>2026-01-15|06015|1038886000|0||0|1</v>
      </c>
      <c r="AP1512" s="198"/>
      <c r="AQ1512" s="198"/>
      <c r="AR1512" s="198"/>
      <c r="BC1512" s="87"/>
      <c r="BD1512" s="89" t="s">
        <v>222</v>
      </c>
      <c r="BE1512" s="87"/>
    </row>
    <row r="1513" spans="1:57" ht="26.25" customHeight="1">
      <c r="A1513" s="87" t="s">
        <v>660</v>
      </c>
      <c r="B1513" s="87" t="s">
        <v>66</v>
      </c>
      <c r="C1513" s="87" t="s">
        <v>66</v>
      </c>
      <c r="D1513" s="92" t="s">
        <v>2085</v>
      </c>
      <c r="E1513" s="92" t="s">
        <v>68</v>
      </c>
      <c r="F1513" s="92" t="s">
        <v>2069</v>
      </c>
      <c r="G1513" s="93" t="s">
        <v>133</v>
      </c>
      <c r="H1513" s="93">
        <v>27</v>
      </c>
      <c r="I1513" s="94" t="s">
        <v>27</v>
      </c>
      <c r="J1513" s="148" t="s">
        <v>224</v>
      </c>
      <c r="K1513" s="93" t="s">
        <v>225</v>
      </c>
      <c r="L1513" s="94" t="s">
        <v>226</v>
      </c>
      <c r="M1513" s="94">
        <v>1</v>
      </c>
      <c r="N1513" s="95">
        <f t="shared" si="161"/>
        <v>0</v>
      </c>
      <c r="O1513" s="201">
        <f>IF(P1513&gt;0,VLOOKUP($D1513,'BBLM COMCHECK'!$A:$S,14,0),0)</f>
        <v>0</v>
      </c>
      <c r="P1513" s="202"/>
      <c r="Q1513" s="91">
        <f t="shared" si="155"/>
        <v>0</v>
      </c>
      <c r="R1513" s="201">
        <f>IF(S1513&gt;0,VLOOKUP($D1513,'BBLM COMCHECK'!$A:$S,15,0),0)</f>
        <v>0</v>
      </c>
      <c r="S1513" s="202"/>
      <c r="T1513" s="91">
        <f t="shared" si="156"/>
        <v>0</v>
      </c>
      <c r="U1513" s="201">
        <f>IF(V1513&gt;0,VLOOKUP($D1513,'BBLM COMCHECK'!$A:$Z,25,0),0)</f>
        <v>0</v>
      </c>
      <c r="V1513" s="202"/>
      <c r="W1513" s="91">
        <f t="shared" si="157"/>
        <v>0</v>
      </c>
      <c r="X1513" s="201">
        <f>IF(Y1513&gt;0,VLOOKUP($D1513,'BBLM COMCHECK'!$A:$Z,25,0),0)</f>
        <v>0</v>
      </c>
      <c r="Y1513" s="202"/>
      <c r="Z1513" s="91">
        <f t="shared" si="158"/>
        <v>0</v>
      </c>
      <c r="AA1513" s="203" t="str">
        <f>VLOOKUP(D1513,'BBLM COMCHECK'!$A:$I,9,0)</f>
        <v>normal</v>
      </c>
      <c r="AB1513" s="204">
        <f>VLOOKUP(D1513,'BBLM COMCHECK'!$A:$L,12,0)</f>
        <v>51</v>
      </c>
      <c r="AC1513" s="201">
        <f t="shared" si="159"/>
        <v>0</v>
      </c>
      <c r="AD1513" s="94"/>
      <c r="AE1513" s="201"/>
      <c r="AF1513" s="201"/>
      <c r="AG1513" s="201"/>
      <c r="AH1513" s="201"/>
      <c r="AI1513" s="94"/>
      <c r="AJ1513" s="94"/>
      <c r="AK1513" s="87" t="s">
        <v>227</v>
      </c>
      <c r="AL1513" s="87" t="str">
        <f t="shared" si="160"/>
        <v>2026-01-15|06015|1038932000|0||0|1</v>
      </c>
      <c r="AP1513" s="198"/>
      <c r="AQ1513" s="198"/>
      <c r="AR1513" s="198"/>
      <c r="BC1513" s="87"/>
      <c r="BD1513" s="89" t="s">
        <v>228</v>
      </c>
      <c r="BE1513" s="87"/>
    </row>
    <row r="1514" spans="1:57" ht="26.25" customHeight="1">
      <c r="A1514" s="87" t="s">
        <v>661</v>
      </c>
      <c r="B1514" s="87" t="s">
        <v>66</v>
      </c>
      <c r="C1514" s="87" t="s">
        <v>66</v>
      </c>
      <c r="D1514" s="92" t="s">
        <v>2086</v>
      </c>
      <c r="E1514" s="92" t="s">
        <v>68</v>
      </c>
      <c r="F1514" s="92" t="s">
        <v>2069</v>
      </c>
      <c r="G1514" s="93" t="s">
        <v>133</v>
      </c>
      <c r="H1514" s="93">
        <v>26</v>
      </c>
      <c r="I1514" s="94" t="s">
        <v>25</v>
      </c>
      <c r="J1514" s="148" t="s">
        <v>230</v>
      </c>
      <c r="K1514" s="93" t="s">
        <v>231</v>
      </c>
      <c r="L1514" s="94" t="s">
        <v>232</v>
      </c>
      <c r="M1514" s="94">
        <v>12</v>
      </c>
      <c r="N1514" s="95">
        <f t="shared" si="161"/>
        <v>0</v>
      </c>
      <c r="O1514" s="201">
        <f>IF(P1514&gt;0,VLOOKUP($D1514,'BBLM COMCHECK'!$A:$S,14,0),0)</f>
        <v>0</v>
      </c>
      <c r="P1514" s="202"/>
      <c r="Q1514" s="91">
        <f t="shared" si="155"/>
        <v>0</v>
      </c>
      <c r="R1514" s="201">
        <f>IF(S1514&gt;0,VLOOKUP($D1514,'BBLM COMCHECK'!$A:$S,15,0),0)</f>
        <v>0</v>
      </c>
      <c r="S1514" s="202"/>
      <c r="T1514" s="91">
        <f t="shared" si="156"/>
        <v>0</v>
      </c>
      <c r="U1514" s="201">
        <f>IF(V1514&gt;0,VLOOKUP($D1514,'BBLM COMCHECK'!$A:$Z,25,0),0)</f>
        <v>0</v>
      </c>
      <c r="V1514" s="202"/>
      <c r="W1514" s="91">
        <f t="shared" si="157"/>
        <v>0</v>
      </c>
      <c r="X1514" s="201">
        <f>IF(Y1514&gt;0,VLOOKUP($D1514,'BBLM COMCHECK'!$A:$Z,25,0),0)</f>
        <v>0</v>
      </c>
      <c r="Y1514" s="202"/>
      <c r="Z1514" s="91">
        <f t="shared" si="158"/>
        <v>0</v>
      </c>
      <c r="AA1514" s="203" t="str">
        <f>VLOOKUP(D1514,'BBLM COMCHECK'!$A:$I,9,0)</f>
        <v>order stop</v>
      </c>
      <c r="AB1514" s="204">
        <f>VLOOKUP(D1514,'BBLM COMCHECK'!$A:$L,12,0)</f>
        <v>-48</v>
      </c>
      <c r="AC1514" s="201">
        <f t="shared" si="159"/>
        <v>1</v>
      </c>
      <c r="AD1514" s="94"/>
      <c r="AE1514" s="201"/>
      <c r="AF1514" s="201"/>
      <c r="AG1514" s="201"/>
      <c r="AH1514" s="201"/>
      <c r="AI1514" s="94"/>
      <c r="AJ1514" s="94"/>
      <c r="AK1514" s="87" t="s">
        <v>233</v>
      </c>
      <c r="AL1514" s="87" t="str">
        <f t="shared" si="160"/>
        <v>2026-01-15|06015|1055785000|0||0|1</v>
      </c>
      <c r="AP1514" s="198"/>
      <c r="AQ1514" s="198"/>
      <c r="AR1514" s="198"/>
      <c r="BC1514" s="87"/>
      <c r="BD1514" s="89" t="s">
        <v>234</v>
      </c>
      <c r="BE1514" s="87"/>
    </row>
    <row r="1515" spans="1:57" ht="26.25" customHeight="1">
      <c r="A1515" s="87" t="s">
        <v>662</v>
      </c>
      <c r="B1515" s="87" t="s">
        <v>66</v>
      </c>
      <c r="C1515" s="87" t="s">
        <v>66</v>
      </c>
      <c r="D1515" s="92" t="s">
        <v>2087</v>
      </c>
      <c r="E1515" s="92" t="s">
        <v>68</v>
      </c>
      <c r="F1515" s="92" t="s">
        <v>2069</v>
      </c>
      <c r="G1515" s="93" t="s">
        <v>133</v>
      </c>
      <c r="H1515" s="93">
        <v>27</v>
      </c>
      <c r="I1515" s="94" t="s">
        <v>27</v>
      </c>
      <c r="J1515" s="148" t="s">
        <v>236</v>
      </c>
      <c r="K1515" s="93" t="s">
        <v>237</v>
      </c>
      <c r="L1515" s="94" t="s">
        <v>238</v>
      </c>
      <c r="M1515" s="94">
        <v>12</v>
      </c>
      <c r="N1515" s="95">
        <f t="shared" si="161"/>
        <v>0</v>
      </c>
      <c r="O1515" s="201">
        <f>IF(P1515&gt;0,VLOOKUP($D1515,'BBLM COMCHECK'!$A:$S,14,0),0)</f>
        <v>0</v>
      </c>
      <c r="P1515" s="202"/>
      <c r="Q1515" s="91">
        <f t="shared" si="155"/>
        <v>0</v>
      </c>
      <c r="R1515" s="201">
        <f>IF(S1515&gt;0,VLOOKUP($D1515,'BBLM COMCHECK'!$A:$S,15,0),0)</f>
        <v>0</v>
      </c>
      <c r="S1515" s="202"/>
      <c r="T1515" s="91">
        <f t="shared" si="156"/>
        <v>0</v>
      </c>
      <c r="U1515" s="201">
        <f>IF(V1515&gt;0,VLOOKUP($D1515,'BBLM COMCHECK'!$A:$Z,25,0),0)</f>
        <v>0</v>
      </c>
      <c r="V1515" s="202"/>
      <c r="W1515" s="91">
        <f t="shared" si="157"/>
        <v>0</v>
      </c>
      <c r="X1515" s="201">
        <f>IF(Y1515&gt;0,VLOOKUP($D1515,'BBLM COMCHECK'!$A:$Z,25,0),0)</f>
        <v>0</v>
      </c>
      <c r="Y1515" s="202"/>
      <c r="Z1515" s="91">
        <f t="shared" si="158"/>
        <v>0</v>
      </c>
      <c r="AA1515" s="203" t="str">
        <f>VLOOKUP(D1515,'BBLM COMCHECK'!$A:$I,9,0)</f>
        <v>normal</v>
      </c>
      <c r="AB1515" s="204">
        <f>VLOOKUP(D1515,'BBLM COMCHECK'!$A:$L,12,0)</f>
        <v>996</v>
      </c>
      <c r="AC1515" s="201">
        <f t="shared" si="159"/>
        <v>0</v>
      </c>
      <c r="AD1515" s="94"/>
      <c r="AE1515" s="201"/>
      <c r="AF1515" s="201"/>
      <c r="AG1515" s="201"/>
      <c r="AH1515" s="201"/>
      <c r="AI1515" s="94"/>
      <c r="AJ1515" s="94"/>
      <c r="AK1515" s="87" t="s">
        <v>239</v>
      </c>
      <c r="AL1515" s="87" t="str">
        <f t="shared" si="160"/>
        <v>2026-01-15|06015|1058499000|0||0|1</v>
      </c>
      <c r="AP1515" s="198"/>
      <c r="AQ1515" s="198"/>
      <c r="AR1515" s="198"/>
      <c r="BC1515" s="87"/>
      <c r="BD1515" s="89" t="s">
        <v>240</v>
      </c>
      <c r="BE1515" s="87"/>
    </row>
    <row r="1516" spans="1:57" ht="26.25" customHeight="1">
      <c r="A1516" s="87" t="s">
        <v>663</v>
      </c>
      <c r="B1516" s="87" t="s">
        <v>66</v>
      </c>
      <c r="C1516" s="87" t="s">
        <v>66</v>
      </c>
      <c r="D1516" s="92" t="s">
        <v>2088</v>
      </c>
      <c r="E1516" s="92" t="s">
        <v>68</v>
      </c>
      <c r="F1516" s="92" t="s">
        <v>2069</v>
      </c>
      <c r="G1516" s="93" t="s">
        <v>133</v>
      </c>
      <c r="H1516" s="93">
        <v>11</v>
      </c>
      <c r="I1516" s="94" t="s">
        <v>20</v>
      </c>
      <c r="J1516" s="148" t="s">
        <v>242</v>
      </c>
      <c r="K1516" s="93" t="s">
        <v>243</v>
      </c>
      <c r="L1516" s="94" t="s">
        <v>244</v>
      </c>
      <c r="M1516" s="94">
        <v>16</v>
      </c>
      <c r="N1516" s="95">
        <f t="shared" si="161"/>
        <v>0</v>
      </c>
      <c r="O1516" s="201">
        <f>IF(P1516&gt;0,VLOOKUP($D1516,'BBLM COMCHECK'!$A:$S,14,0),0)</f>
        <v>0</v>
      </c>
      <c r="P1516" s="202"/>
      <c r="Q1516" s="91">
        <f t="shared" si="155"/>
        <v>0</v>
      </c>
      <c r="R1516" s="201">
        <f>IF(S1516&gt;0,VLOOKUP($D1516,'BBLM COMCHECK'!$A:$S,15,0),0)</f>
        <v>0</v>
      </c>
      <c r="S1516" s="202"/>
      <c r="T1516" s="91">
        <f t="shared" si="156"/>
        <v>0</v>
      </c>
      <c r="U1516" s="201">
        <f>IF(V1516&gt;0,VLOOKUP($D1516,'BBLM COMCHECK'!$A:$Z,25,0),0)</f>
        <v>0</v>
      </c>
      <c r="V1516" s="202"/>
      <c r="W1516" s="91">
        <f t="shared" si="157"/>
        <v>0</v>
      </c>
      <c r="X1516" s="201">
        <f>IF(Y1516&gt;0,VLOOKUP($D1516,'BBLM COMCHECK'!$A:$Z,25,0),0)</f>
        <v>0</v>
      </c>
      <c r="Y1516" s="202"/>
      <c r="Z1516" s="91">
        <f t="shared" si="158"/>
        <v>0</v>
      </c>
      <c r="AA1516" s="203" t="str">
        <f>VLOOKUP(D1516,'BBLM COMCHECK'!$A:$I,9,0)</f>
        <v>normal</v>
      </c>
      <c r="AB1516" s="204">
        <f>VLOOKUP(D1516,'BBLM COMCHECK'!$A:$L,12,0)</f>
        <v>518</v>
      </c>
      <c r="AC1516" s="201">
        <f t="shared" si="159"/>
        <v>0</v>
      </c>
      <c r="AD1516" s="94"/>
      <c r="AE1516" s="201"/>
      <c r="AF1516" s="201"/>
      <c r="AG1516" s="201"/>
      <c r="AH1516" s="201"/>
      <c r="AI1516" s="94"/>
      <c r="AJ1516" s="94"/>
      <c r="AK1516" s="87" t="s">
        <v>245</v>
      </c>
      <c r="AL1516" s="87" t="str">
        <f t="shared" si="160"/>
        <v>2026-01-15|06015|1064670000|0||0|1</v>
      </c>
      <c r="AP1516" s="198"/>
      <c r="AQ1516" s="198"/>
      <c r="AR1516" s="198"/>
      <c r="BC1516" s="87"/>
      <c r="BD1516" s="89" t="s">
        <v>246</v>
      </c>
      <c r="BE1516" s="87"/>
    </row>
    <row r="1517" spans="1:57" ht="26.25" customHeight="1">
      <c r="A1517" s="87" t="s">
        <v>664</v>
      </c>
      <c r="B1517" s="87" t="s">
        <v>66</v>
      </c>
      <c r="C1517" s="87" t="s">
        <v>66</v>
      </c>
      <c r="D1517" s="92" t="s">
        <v>2089</v>
      </c>
      <c r="E1517" s="92" t="s">
        <v>68</v>
      </c>
      <c r="F1517" s="92" t="s">
        <v>2069</v>
      </c>
      <c r="G1517" s="93" t="s">
        <v>133</v>
      </c>
      <c r="H1517" s="93">
        <v>11</v>
      </c>
      <c r="I1517" s="94" t="s">
        <v>20</v>
      </c>
      <c r="J1517" s="148" t="s">
        <v>248</v>
      </c>
      <c r="K1517" s="93" t="s">
        <v>249</v>
      </c>
      <c r="L1517" s="94" t="s">
        <v>250</v>
      </c>
      <c r="M1517" s="94">
        <v>28</v>
      </c>
      <c r="N1517" s="95">
        <f t="shared" si="161"/>
        <v>0</v>
      </c>
      <c r="O1517" s="201">
        <f>IF(P1517&gt;0,VLOOKUP($D1517,'BBLM COMCHECK'!$A:$S,14,0),0)</f>
        <v>0</v>
      </c>
      <c r="P1517" s="202"/>
      <c r="Q1517" s="91">
        <f t="shared" si="155"/>
        <v>0</v>
      </c>
      <c r="R1517" s="201">
        <f>IF(S1517&gt;0,VLOOKUP($D1517,'BBLM COMCHECK'!$A:$S,15,0),0)</f>
        <v>0</v>
      </c>
      <c r="S1517" s="202"/>
      <c r="T1517" s="91">
        <f t="shared" si="156"/>
        <v>0</v>
      </c>
      <c r="U1517" s="201">
        <f>IF(V1517&gt;0,VLOOKUP($D1517,'BBLM COMCHECK'!$A:$Z,25,0),0)</f>
        <v>0</v>
      </c>
      <c r="V1517" s="202"/>
      <c r="W1517" s="91">
        <f t="shared" si="157"/>
        <v>0</v>
      </c>
      <c r="X1517" s="201">
        <f>IF(Y1517&gt;0,VLOOKUP($D1517,'BBLM COMCHECK'!$A:$Z,25,0),0)</f>
        <v>0</v>
      </c>
      <c r="Y1517" s="202"/>
      <c r="Z1517" s="91">
        <f t="shared" si="158"/>
        <v>0</v>
      </c>
      <c r="AA1517" s="203" t="str">
        <f>VLOOKUP(D1517,'BBLM COMCHECK'!$A:$I,9,0)</f>
        <v>normal</v>
      </c>
      <c r="AB1517" s="204">
        <f>VLOOKUP(D1517,'BBLM COMCHECK'!$A:$L,12,0)</f>
        <v>9891</v>
      </c>
      <c r="AC1517" s="201">
        <f t="shared" si="159"/>
        <v>0</v>
      </c>
      <c r="AD1517" s="94"/>
      <c r="AE1517" s="201"/>
      <c r="AF1517" s="201"/>
      <c r="AG1517" s="201"/>
      <c r="AH1517" s="201"/>
      <c r="AI1517" s="94"/>
      <c r="AJ1517" s="94"/>
      <c r="AK1517" s="87" t="s">
        <v>251</v>
      </c>
      <c r="AL1517" s="87" t="str">
        <f t="shared" si="160"/>
        <v>2026-01-15|06015|1064680000|0||0|1</v>
      </c>
      <c r="AP1517" s="198"/>
      <c r="AQ1517" s="198"/>
      <c r="AR1517" s="198"/>
      <c r="BC1517" s="87"/>
      <c r="BD1517" s="89" t="s">
        <v>252</v>
      </c>
      <c r="BE1517" s="87"/>
    </row>
    <row r="1518" spans="1:57" ht="26.25" customHeight="1">
      <c r="A1518" s="87" t="s">
        <v>665</v>
      </c>
      <c r="B1518" s="87" t="s">
        <v>66</v>
      </c>
      <c r="C1518" s="87" t="s">
        <v>66</v>
      </c>
      <c r="D1518" s="92" t="s">
        <v>2090</v>
      </c>
      <c r="E1518" s="92" t="s">
        <v>68</v>
      </c>
      <c r="F1518" s="92" t="s">
        <v>2069</v>
      </c>
      <c r="G1518" s="93" t="s">
        <v>133</v>
      </c>
      <c r="H1518" s="93">
        <v>21</v>
      </c>
      <c r="I1518" s="94" t="s">
        <v>24</v>
      </c>
      <c r="J1518" s="148" t="s">
        <v>254</v>
      </c>
      <c r="K1518" s="93" t="s">
        <v>255</v>
      </c>
      <c r="L1518" s="94" t="s">
        <v>256</v>
      </c>
      <c r="M1518" s="94">
        <v>60</v>
      </c>
      <c r="N1518" s="95">
        <f t="shared" si="161"/>
        <v>0</v>
      </c>
      <c r="O1518" s="201">
        <f>IF(P1518&gt;0,VLOOKUP($D1518,'BBLM COMCHECK'!$A:$S,14,0),0)</f>
        <v>0</v>
      </c>
      <c r="P1518" s="202"/>
      <c r="Q1518" s="91">
        <f t="shared" si="155"/>
        <v>0</v>
      </c>
      <c r="R1518" s="201">
        <f>IF(S1518&gt;0,VLOOKUP($D1518,'BBLM COMCHECK'!$A:$S,15,0),0)</f>
        <v>0</v>
      </c>
      <c r="S1518" s="202"/>
      <c r="T1518" s="91">
        <f t="shared" si="156"/>
        <v>0</v>
      </c>
      <c r="U1518" s="201">
        <f>IF(V1518&gt;0,VLOOKUP($D1518,'BBLM COMCHECK'!$A:$Z,25,0),0)</f>
        <v>0</v>
      </c>
      <c r="V1518" s="202"/>
      <c r="W1518" s="91">
        <f t="shared" si="157"/>
        <v>0</v>
      </c>
      <c r="X1518" s="201">
        <f>IF(Y1518&gt;0,VLOOKUP($D1518,'BBLM COMCHECK'!$A:$Z,25,0),0)</f>
        <v>0</v>
      </c>
      <c r="Y1518" s="202"/>
      <c r="Z1518" s="91">
        <f t="shared" si="158"/>
        <v>0</v>
      </c>
      <c r="AA1518" s="203" t="str">
        <f>VLOOKUP(D1518,'BBLM COMCHECK'!$A:$I,9,0)</f>
        <v>order stop</v>
      </c>
      <c r="AB1518" s="204">
        <f>VLOOKUP(D1518,'BBLM COMCHECK'!$A:$L,12,0)</f>
        <v>145</v>
      </c>
      <c r="AC1518" s="201">
        <f t="shared" si="159"/>
        <v>0</v>
      </c>
      <c r="AD1518" s="94"/>
      <c r="AE1518" s="201"/>
      <c r="AF1518" s="201"/>
      <c r="AG1518" s="201"/>
      <c r="AH1518" s="201"/>
      <c r="AI1518" s="94"/>
      <c r="AJ1518" s="94"/>
      <c r="AK1518" s="87" t="s">
        <v>257</v>
      </c>
      <c r="AL1518" s="87" t="str">
        <f t="shared" si="160"/>
        <v>2026-01-15|06015|1070906000|0||0|1</v>
      </c>
      <c r="AP1518" s="198"/>
      <c r="AQ1518" s="198"/>
      <c r="AR1518" s="198"/>
      <c r="BC1518" s="87"/>
      <c r="BD1518" s="89" t="s">
        <v>258</v>
      </c>
      <c r="BE1518" s="87"/>
    </row>
    <row r="1519" spans="1:57" ht="26.25" customHeight="1">
      <c r="A1519" s="87" t="s">
        <v>666</v>
      </c>
      <c r="B1519" s="87" t="s">
        <v>66</v>
      </c>
      <c r="C1519" s="87" t="s">
        <v>66</v>
      </c>
      <c r="D1519" s="92" t="s">
        <v>2091</v>
      </c>
      <c r="E1519" s="92" t="s">
        <v>68</v>
      </c>
      <c r="F1519" s="92" t="s">
        <v>2069</v>
      </c>
      <c r="G1519" s="93" t="s">
        <v>133</v>
      </c>
      <c r="H1519" s="93">
        <v>11</v>
      </c>
      <c r="I1519" s="94" t="s">
        <v>20</v>
      </c>
      <c r="J1519" s="148" t="s">
        <v>260</v>
      </c>
      <c r="K1519" s="93" t="s">
        <v>261</v>
      </c>
      <c r="L1519" s="94" t="s">
        <v>262</v>
      </c>
      <c r="M1519" s="94">
        <v>12</v>
      </c>
      <c r="N1519" s="95">
        <f t="shared" si="161"/>
        <v>0</v>
      </c>
      <c r="O1519" s="201">
        <f>IF(P1519&gt;0,VLOOKUP($D1519,'BBLM COMCHECK'!$A:$S,14,0),0)</f>
        <v>0</v>
      </c>
      <c r="P1519" s="202"/>
      <c r="Q1519" s="91">
        <f t="shared" si="155"/>
        <v>0</v>
      </c>
      <c r="R1519" s="201">
        <f>IF(S1519&gt;0,VLOOKUP($D1519,'BBLM COMCHECK'!$A:$S,15,0),0)</f>
        <v>0</v>
      </c>
      <c r="S1519" s="202"/>
      <c r="T1519" s="91">
        <f t="shared" si="156"/>
        <v>0</v>
      </c>
      <c r="U1519" s="201">
        <f>IF(V1519&gt;0,VLOOKUP($D1519,'BBLM COMCHECK'!$A:$Z,25,0),0)</f>
        <v>0</v>
      </c>
      <c r="V1519" s="202"/>
      <c r="W1519" s="91">
        <f t="shared" si="157"/>
        <v>0</v>
      </c>
      <c r="X1519" s="201">
        <f>IF(Y1519&gt;0,VLOOKUP($D1519,'BBLM COMCHECK'!$A:$Z,25,0),0)</f>
        <v>0</v>
      </c>
      <c r="Y1519" s="202"/>
      <c r="Z1519" s="91">
        <f t="shared" si="158"/>
        <v>0</v>
      </c>
      <c r="AA1519" s="203" t="str">
        <f>VLOOKUP(D1519,'BBLM COMCHECK'!$A:$I,9,0)</f>
        <v>normal</v>
      </c>
      <c r="AB1519" s="204">
        <f>VLOOKUP(D1519,'BBLM COMCHECK'!$A:$L,12,0)</f>
        <v>7922</v>
      </c>
      <c r="AC1519" s="201">
        <f t="shared" si="159"/>
        <v>0</v>
      </c>
      <c r="AD1519" s="94"/>
      <c r="AE1519" s="201"/>
      <c r="AF1519" s="201"/>
      <c r="AG1519" s="201"/>
      <c r="AH1519" s="201"/>
      <c r="AI1519" s="94"/>
      <c r="AJ1519" s="94"/>
      <c r="AK1519" s="87" t="s">
        <v>263</v>
      </c>
      <c r="AL1519" s="87" t="str">
        <f t="shared" si="160"/>
        <v>2026-01-15|06015|1071008000|0||0|1</v>
      </c>
      <c r="AP1519" s="198"/>
      <c r="AQ1519" s="198"/>
      <c r="AR1519" s="198"/>
      <c r="BC1519" s="87"/>
      <c r="BD1519" s="89" t="s">
        <v>264</v>
      </c>
      <c r="BE1519" s="87"/>
    </row>
    <row r="1520" spans="1:57" ht="26.25" customHeight="1">
      <c r="A1520" s="87" t="s">
        <v>667</v>
      </c>
      <c r="B1520" s="87" t="s">
        <v>66</v>
      </c>
      <c r="C1520" s="87" t="s">
        <v>66</v>
      </c>
      <c r="D1520" s="92" t="s">
        <v>2092</v>
      </c>
      <c r="E1520" s="92" t="s">
        <v>68</v>
      </c>
      <c r="F1520" s="92" t="s">
        <v>2069</v>
      </c>
      <c r="G1520" s="93" t="s">
        <v>133</v>
      </c>
      <c r="H1520" s="93">
        <v>11</v>
      </c>
      <c r="I1520" s="94" t="s">
        <v>20</v>
      </c>
      <c r="J1520" s="148" t="s">
        <v>266</v>
      </c>
      <c r="K1520" s="93" t="s">
        <v>267</v>
      </c>
      <c r="L1520" s="94" t="s">
        <v>268</v>
      </c>
      <c r="M1520" s="94">
        <v>9</v>
      </c>
      <c r="N1520" s="95">
        <f t="shared" si="161"/>
        <v>0</v>
      </c>
      <c r="O1520" s="201">
        <f>IF(P1520&gt;0,VLOOKUP($D1520,'BBLM COMCHECK'!$A:$S,14,0),0)</f>
        <v>0</v>
      </c>
      <c r="P1520" s="202"/>
      <c r="Q1520" s="91">
        <f t="shared" si="155"/>
        <v>0</v>
      </c>
      <c r="R1520" s="201">
        <f>IF(S1520&gt;0,VLOOKUP($D1520,'BBLM COMCHECK'!$A:$S,15,0),0)</f>
        <v>0</v>
      </c>
      <c r="S1520" s="202"/>
      <c r="T1520" s="91">
        <f t="shared" si="156"/>
        <v>0</v>
      </c>
      <c r="U1520" s="201">
        <f>IF(V1520&gt;0,VLOOKUP($D1520,'BBLM COMCHECK'!$A:$Z,25,0),0)</f>
        <v>0</v>
      </c>
      <c r="V1520" s="202"/>
      <c r="W1520" s="91">
        <f t="shared" si="157"/>
        <v>0</v>
      </c>
      <c r="X1520" s="201">
        <f>IF(Y1520&gt;0,VLOOKUP($D1520,'BBLM COMCHECK'!$A:$Z,25,0),0)</f>
        <v>0</v>
      </c>
      <c r="Y1520" s="202"/>
      <c r="Z1520" s="91">
        <f t="shared" si="158"/>
        <v>0</v>
      </c>
      <c r="AA1520" s="203" t="str">
        <f>VLOOKUP(D1520,'BBLM COMCHECK'!$A:$I,9,0)</f>
        <v>normal</v>
      </c>
      <c r="AB1520" s="204">
        <f>VLOOKUP(D1520,'BBLM COMCHECK'!$A:$L,12,0)</f>
        <v>0</v>
      </c>
      <c r="AC1520" s="201">
        <f t="shared" si="159"/>
        <v>1</v>
      </c>
      <c r="AD1520" s="94"/>
      <c r="AE1520" s="201"/>
      <c r="AF1520" s="201"/>
      <c r="AG1520" s="201"/>
      <c r="AH1520" s="201"/>
      <c r="AI1520" s="94"/>
      <c r="AJ1520" s="94"/>
      <c r="AK1520" s="87" t="s">
        <v>269</v>
      </c>
      <c r="AL1520" s="87" t="str">
        <f t="shared" si="160"/>
        <v>2026-01-15|06015|1071606000|0||0|1</v>
      </c>
      <c r="AP1520" s="198"/>
      <c r="AQ1520" s="198"/>
      <c r="AR1520" s="198"/>
      <c r="BC1520" s="87"/>
      <c r="BD1520" s="89" t="s">
        <v>270</v>
      </c>
      <c r="BE1520" s="87"/>
    </row>
    <row r="1521" spans="1:57" ht="26.25" customHeight="1">
      <c r="A1521" s="87" t="s">
        <v>668</v>
      </c>
      <c r="B1521" s="87" t="s">
        <v>66</v>
      </c>
      <c r="C1521" s="87" t="s">
        <v>66</v>
      </c>
      <c r="D1521" s="92" t="s">
        <v>2093</v>
      </c>
      <c r="E1521" s="92" t="s">
        <v>68</v>
      </c>
      <c r="F1521" s="92" t="s">
        <v>2069</v>
      </c>
      <c r="G1521" s="93" t="s">
        <v>133</v>
      </c>
      <c r="H1521" s="93">
        <v>11</v>
      </c>
      <c r="I1521" s="94" t="s">
        <v>20</v>
      </c>
      <c r="J1521" s="97" t="s">
        <v>272</v>
      </c>
      <c r="K1521" s="93" t="s">
        <v>273</v>
      </c>
      <c r="L1521" s="94" t="s">
        <v>274</v>
      </c>
      <c r="M1521" s="94">
        <v>24</v>
      </c>
      <c r="N1521" s="95">
        <f t="shared" si="161"/>
        <v>0</v>
      </c>
      <c r="O1521" s="201">
        <f>IF(P1521&gt;0,VLOOKUP($D1521,'BBLM COMCHECK'!$A:$S,14,0),0)</f>
        <v>0</v>
      </c>
      <c r="P1521" s="202"/>
      <c r="Q1521" s="91">
        <f t="shared" si="155"/>
        <v>0</v>
      </c>
      <c r="R1521" s="201">
        <f>IF(S1521&gt;0,VLOOKUP($D1521,'BBLM COMCHECK'!$A:$S,15,0),0)</f>
        <v>0</v>
      </c>
      <c r="S1521" s="202"/>
      <c r="T1521" s="91">
        <f t="shared" si="156"/>
        <v>0</v>
      </c>
      <c r="U1521" s="201">
        <f>IF(V1521&gt;0,VLOOKUP($D1521,'BBLM COMCHECK'!$A:$Z,25,0),0)</f>
        <v>0</v>
      </c>
      <c r="V1521" s="202"/>
      <c r="W1521" s="91">
        <f t="shared" si="157"/>
        <v>0</v>
      </c>
      <c r="X1521" s="201">
        <f>IF(Y1521&gt;0,VLOOKUP($D1521,'BBLM COMCHECK'!$A:$Z,25,0),0)</f>
        <v>0</v>
      </c>
      <c r="Y1521" s="202"/>
      <c r="Z1521" s="91">
        <f t="shared" si="158"/>
        <v>0</v>
      </c>
      <c r="AA1521" s="203" t="str">
        <f>VLOOKUP(D1521,'BBLM COMCHECK'!$A:$I,9,0)</f>
        <v>normal</v>
      </c>
      <c r="AB1521" s="204">
        <f>VLOOKUP(D1521,'BBLM COMCHECK'!$A:$L,12,0)</f>
        <v>74</v>
      </c>
      <c r="AC1521" s="201">
        <f t="shared" si="159"/>
        <v>0</v>
      </c>
      <c r="AD1521" s="94"/>
      <c r="AE1521" s="201"/>
      <c r="AF1521" s="201"/>
      <c r="AG1521" s="201"/>
      <c r="AH1521" s="201"/>
      <c r="AI1521" s="94"/>
      <c r="AJ1521" s="94"/>
      <c r="AK1521" s="87" t="s">
        <v>275</v>
      </c>
      <c r="AL1521" s="87" t="str">
        <f t="shared" si="160"/>
        <v>2026-01-15|06015|1072194000|0||0|1</v>
      </c>
      <c r="AP1521" s="198"/>
      <c r="AQ1521" s="198"/>
      <c r="AR1521" s="198"/>
      <c r="BC1521" s="87"/>
      <c r="BD1521" s="89" t="s">
        <v>276</v>
      </c>
      <c r="BE1521" s="87"/>
    </row>
    <row r="1522" spans="1:57" ht="26.25" customHeight="1">
      <c r="A1522" s="87" t="s">
        <v>669</v>
      </c>
      <c r="B1522" s="87" t="s">
        <v>66</v>
      </c>
      <c r="C1522" s="87" t="s">
        <v>66</v>
      </c>
      <c r="D1522" s="92" t="s">
        <v>2094</v>
      </c>
      <c r="E1522" s="92" t="s">
        <v>68</v>
      </c>
      <c r="F1522" s="92" t="s">
        <v>2069</v>
      </c>
      <c r="G1522" s="93" t="s">
        <v>133</v>
      </c>
      <c r="H1522" s="93">
        <v>26</v>
      </c>
      <c r="I1522" s="94" t="s">
        <v>25</v>
      </c>
      <c r="J1522" s="148" t="s">
        <v>278</v>
      </c>
      <c r="K1522" s="93" t="s">
        <v>279</v>
      </c>
      <c r="L1522" s="94" t="s">
        <v>280</v>
      </c>
      <c r="M1522" s="94">
        <v>20</v>
      </c>
      <c r="N1522" s="95">
        <f t="shared" si="161"/>
        <v>0</v>
      </c>
      <c r="O1522" s="201">
        <f>IF(P1522&gt;0,VLOOKUP($D1522,'BBLM COMCHECK'!$A:$S,14,0),0)</f>
        <v>0</v>
      </c>
      <c r="P1522" s="202"/>
      <c r="Q1522" s="91">
        <f t="shared" si="155"/>
        <v>0</v>
      </c>
      <c r="R1522" s="201">
        <f>IF(S1522&gt;0,VLOOKUP($D1522,'BBLM COMCHECK'!$A:$S,15,0),0)</f>
        <v>0</v>
      </c>
      <c r="S1522" s="202"/>
      <c r="T1522" s="91">
        <f t="shared" si="156"/>
        <v>0</v>
      </c>
      <c r="U1522" s="201">
        <f>IF(V1522&gt;0,VLOOKUP($D1522,'BBLM COMCHECK'!$A:$Z,25,0),0)</f>
        <v>0</v>
      </c>
      <c r="V1522" s="202"/>
      <c r="W1522" s="91">
        <f t="shared" si="157"/>
        <v>0</v>
      </c>
      <c r="X1522" s="201">
        <f>IF(Y1522&gt;0,VLOOKUP($D1522,'BBLM COMCHECK'!$A:$Z,25,0),0)</f>
        <v>0</v>
      </c>
      <c r="Y1522" s="202"/>
      <c r="Z1522" s="91">
        <f t="shared" si="158"/>
        <v>0</v>
      </c>
      <c r="AA1522" s="203" t="str">
        <f>VLOOKUP(D1522,'BBLM COMCHECK'!$A:$I,9,0)</f>
        <v>normal</v>
      </c>
      <c r="AB1522" s="204">
        <f>VLOOKUP(D1522,'BBLM COMCHECK'!$A:$L,12,0)</f>
        <v>144</v>
      </c>
      <c r="AC1522" s="201">
        <f t="shared" si="159"/>
        <v>0</v>
      </c>
      <c r="AD1522" s="94"/>
      <c r="AE1522" s="201"/>
      <c r="AF1522" s="201"/>
      <c r="AG1522" s="201"/>
      <c r="AH1522" s="201"/>
      <c r="AI1522" s="94"/>
      <c r="AJ1522" s="94"/>
      <c r="AK1522" s="87" t="s">
        <v>281</v>
      </c>
      <c r="AL1522" s="87" t="str">
        <f t="shared" si="160"/>
        <v>2026-01-15|06015|1074674000|0||0|1</v>
      </c>
      <c r="AP1522" s="198"/>
      <c r="AQ1522" s="198"/>
      <c r="AR1522" s="198"/>
      <c r="BC1522" s="87"/>
      <c r="BD1522" s="89" t="s">
        <v>282</v>
      </c>
      <c r="BE1522" s="87"/>
    </row>
    <row r="1523" spans="1:57" ht="26.25" customHeight="1">
      <c r="A1523" s="87" t="s">
        <v>670</v>
      </c>
      <c r="B1523" s="87" t="s">
        <v>66</v>
      </c>
      <c r="C1523" s="87" t="s">
        <v>66</v>
      </c>
      <c r="D1523" s="92" t="s">
        <v>2095</v>
      </c>
      <c r="E1523" s="92" t="s">
        <v>68</v>
      </c>
      <c r="F1523" s="92" t="s">
        <v>2069</v>
      </c>
      <c r="G1523" s="93" t="s">
        <v>133</v>
      </c>
      <c r="H1523" s="93">
        <v>26</v>
      </c>
      <c r="I1523" s="94" t="s">
        <v>25</v>
      </c>
      <c r="J1523" s="97" t="s">
        <v>284</v>
      </c>
      <c r="K1523" s="93" t="s">
        <v>285</v>
      </c>
      <c r="L1523" s="94" t="s">
        <v>286</v>
      </c>
      <c r="M1523" s="94">
        <v>50</v>
      </c>
      <c r="N1523" s="95">
        <f t="shared" si="161"/>
        <v>0</v>
      </c>
      <c r="O1523" s="201">
        <f>IF(P1523&gt;0,VLOOKUP($D1523,'BBLM COMCHECK'!$A:$S,14,0),0)</f>
        <v>0</v>
      </c>
      <c r="P1523" s="202"/>
      <c r="Q1523" s="91">
        <f t="shared" si="155"/>
        <v>0</v>
      </c>
      <c r="R1523" s="201">
        <f>IF(S1523&gt;0,VLOOKUP($D1523,'BBLM COMCHECK'!$A:$S,15,0),0)</f>
        <v>0</v>
      </c>
      <c r="S1523" s="202"/>
      <c r="T1523" s="91">
        <f t="shared" si="156"/>
        <v>0</v>
      </c>
      <c r="U1523" s="201">
        <f>IF(V1523&gt;0,VLOOKUP($D1523,'BBLM COMCHECK'!$A:$Z,25,0),0)</f>
        <v>0</v>
      </c>
      <c r="V1523" s="202"/>
      <c r="W1523" s="91">
        <f t="shared" si="157"/>
        <v>0</v>
      </c>
      <c r="X1523" s="201">
        <f>IF(Y1523&gt;0,VLOOKUP($D1523,'BBLM COMCHECK'!$A:$Z,25,0),0)</f>
        <v>0</v>
      </c>
      <c r="Y1523" s="202"/>
      <c r="Z1523" s="91">
        <f t="shared" si="158"/>
        <v>0</v>
      </c>
      <c r="AA1523" s="203" t="str">
        <f>VLOOKUP(D1523,'BBLM COMCHECK'!$A:$I,9,0)</f>
        <v>normal</v>
      </c>
      <c r="AB1523" s="204">
        <f>VLOOKUP(D1523,'BBLM COMCHECK'!$A:$L,12,0)</f>
        <v>549</v>
      </c>
      <c r="AC1523" s="201">
        <f t="shared" si="159"/>
        <v>0</v>
      </c>
      <c r="AD1523" s="94"/>
      <c r="AE1523" s="201"/>
      <c r="AF1523" s="201"/>
      <c r="AG1523" s="201"/>
      <c r="AH1523" s="201"/>
      <c r="AI1523" s="94"/>
      <c r="AJ1523" s="94"/>
      <c r="AK1523" s="87" t="s">
        <v>287</v>
      </c>
      <c r="AL1523" s="87" t="str">
        <f t="shared" si="160"/>
        <v>2026-01-15|06015|1074883000|0||0|1</v>
      </c>
      <c r="AP1523" s="198"/>
      <c r="AQ1523" s="198"/>
      <c r="AR1523" s="198"/>
      <c r="BC1523" s="87"/>
      <c r="BD1523" s="89" t="s">
        <v>288</v>
      </c>
      <c r="BE1523" s="87"/>
    </row>
    <row r="1524" spans="1:57" ht="26.25" customHeight="1">
      <c r="A1524" s="87" t="s">
        <v>671</v>
      </c>
      <c r="B1524" s="87" t="s">
        <v>66</v>
      </c>
      <c r="C1524" s="87" t="s">
        <v>66</v>
      </c>
      <c r="D1524" s="92" t="s">
        <v>2096</v>
      </c>
      <c r="E1524" s="92" t="s">
        <v>68</v>
      </c>
      <c r="F1524" s="92" t="s">
        <v>2069</v>
      </c>
      <c r="G1524" s="93" t="s">
        <v>133</v>
      </c>
      <c r="H1524" s="93">
        <v>27</v>
      </c>
      <c r="I1524" s="94" t="s">
        <v>27</v>
      </c>
      <c r="J1524" s="148" t="s">
        <v>290</v>
      </c>
      <c r="K1524" s="93" t="s">
        <v>291</v>
      </c>
      <c r="L1524" s="94" t="s">
        <v>292</v>
      </c>
      <c r="M1524" s="94">
        <v>25</v>
      </c>
      <c r="N1524" s="95">
        <f t="shared" si="161"/>
        <v>0</v>
      </c>
      <c r="O1524" s="201">
        <f>IF(P1524&gt;0,VLOOKUP($D1524,'BBLM COMCHECK'!$A:$S,14,0),0)</f>
        <v>0</v>
      </c>
      <c r="P1524" s="202"/>
      <c r="Q1524" s="91">
        <f t="shared" si="155"/>
        <v>0</v>
      </c>
      <c r="R1524" s="201">
        <f>IF(S1524&gt;0,VLOOKUP($D1524,'BBLM COMCHECK'!$A:$S,15,0),0)</f>
        <v>0</v>
      </c>
      <c r="S1524" s="202"/>
      <c r="T1524" s="91">
        <f t="shared" si="156"/>
        <v>0</v>
      </c>
      <c r="U1524" s="201">
        <f>IF(V1524&gt;0,VLOOKUP($D1524,'BBLM COMCHECK'!$A:$Z,25,0),0)</f>
        <v>0</v>
      </c>
      <c r="V1524" s="202"/>
      <c r="W1524" s="91">
        <f t="shared" si="157"/>
        <v>0</v>
      </c>
      <c r="X1524" s="201">
        <f>IF(Y1524&gt;0,VLOOKUP($D1524,'BBLM COMCHECK'!$A:$Z,25,0),0)</f>
        <v>0</v>
      </c>
      <c r="Y1524" s="202"/>
      <c r="Z1524" s="91">
        <f t="shared" si="158"/>
        <v>0</v>
      </c>
      <c r="AA1524" s="203" t="str">
        <f>VLOOKUP(D1524,'BBLM COMCHECK'!$A:$I,9,0)</f>
        <v>order stop</v>
      </c>
      <c r="AB1524" s="204">
        <f>VLOOKUP(D1524,'BBLM COMCHECK'!$A:$L,12,0)</f>
        <v>0</v>
      </c>
      <c r="AC1524" s="201">
        <f t="shared" si="159"/>
        <v>1</v>
      </c>
      <c r="AD1524" s="94"/>
      <c r="AE1524" s="201"/>
      <c r="AF1524" s="201"/>
      <c r="AG1524" s="201"/>
      <c r="AH1524" s="201"/>
      <c r="AI1524" s="94"/>
      <c r="AJ1524" s="94"/>
      <c r="AK1524" s="87" t="s">
        <v>293</v>
      </c>
      <c r="AL1524" s="87" t="str">
        <f t="shared" si="160"/>
        <v>2026-01-15|06015|1075557000|0||0|1</v>
      </c>
      <c r="AP1524" s="198"/>
      <c r="AQ1524" s="198"/>
      <c r="AR1524" s="198"/>
      <c r="BC1524" s="87"/>
      <c r="BD1524" s="89" t="s">
        <v>294</v>
      </c>
      <c r="BE1524" s="87"/>
    </row>
    <row r="1525" spans="1:57" ht="26.25" customHeight="1">
      <c r="A1525" s="87" t="s">
        <v>672</v>
      </c>
      <c r="B1525" s="87" t="s">
        <v>66</v>
      </c>
      <c r="C1525" s="87" t="s">
        <v>66</v>
      </c>
      <c r="D1525" s="92" t="s">
        <v>2097</v>
      </c>
      <c r="E1525" s="92" t="s">
        <v>68</v>
      </c>
      <c r="F1525" s="92" t="s">
        <v>2069</v>
      </c>
      <c r="G1525" s="93" t="s">
        <v>133</v>
      </c>
      <c r="H1525" s="93">
        <v>26</v>
      </c>
      <c r="I1525" s="94" t="s">
        <v>25</v>
      </c>
      <c r="J1525" s="148" t="s">
        <v>296</v>
      </c>
      <c r="K1525" s="93" t="s">
        <v>297</v>
      </c>
      <c r="L1525" s="94" t="s">
        <v>298</v>
      </c>
      <c r="M1525" s="94">
        <v>12</v>
      </c>
      <c r="N1525" s="95">
        <f t="shared" si="161"/>
        <v>0</v>
      </c>
      <c r="O1525" s="201">
        <f>IF(P1525&gt;0,VLOOKUP($D1525,'BBLM COMCHECK'!$A:$S,14,0),0)</f>
        <v>0</v>
      </c>
      <c r="P1525" s="202"/>
      <c r="Q1525" s="91">
        <f t="shared" si="155"/>
        <v>0</v>
      </c>
      <c r="R1525" s="201">
        <f>IF(S1525&gt;0,VLOOKUP($D1525,'BBLM COMCHECK'!$A:$S,15,0),0)</f>
        <v>0</v>
      </c>
      <c r="S1525" s="202"/>
      <c r="T1525" s="91">
        <f t="shared" si="156"/>
        <v>0</v>
      </c>
      <c r="U1525" s="201">
        <f>IF(V1525&gt;0,VLOOKUP($D1525,'BBLM COMCHECK'!$A:$Z,25,0),0)</f>
        <v>0</v>
      </c>
      <c r="V1525" s="202"/>
      <c r="W1525" s="91">
        <f t="shared" si="157"/>
        <v>0</v>
      </c>
      <c r="X1525" s="201">
        <f>IF(Y1525&gt;0,VLOOKUP($D1525,'BBLM COMCHECK'!$A:$Z,25,0),0)</f>
        <v>0</v>
      </c>
      <c r="Y1525" s="202"/>
      <c r="Z1525" s="91">
        <f t="shared" si="158"/>
        <v>0</v>
      </c>
      <c r="AA1525" s="203" t="str">
        <f>VLOOKUP(D1525,'BBLM COMCHECK'!$A:$I,9,0)</f>
        <v>normal</v>
      </c>
      <c r="AB1525" s="204">
        <f>VLOOKUP(D1525,'BBLM COMCHECK'!$A:$L,12,0)</f>
        <v>79</v>
      </c>
      <c r="AC1525" s="201">
        <f t="shared" si="159"/>
        <v>0</v>
      </c>
      <c r="AD1525" s="94"/>
      <c r="AE1525" s="201"/>
      <c r="AF1525" s="201"/>
      <c r="AG1525" s="201"/>
      <c r="AH1525" s="201"/>
      <c r="AI1525" s="94"/>
      <c r="AJ1525" s="94"/>
      <c r="AK1525" s="87" t="s">
        <v>299</v>
      </c>
      <c r="AL1525" s="87" t="str">
        <f t="shared" si="160"/>
        <v>2026-01-15|06015|1077236000|0||0|1</v>
      </c>
      <c r="AP1525" s="198"/>
      <c r="AQ1525" s="198"/>
      <c r="AR1525" s="198"/>
      <c r="BC1525" s="87"/>
      <c r="BD1525" s="89" t="s">
        <v>867</v>
      </c>
      <c r="BE1525" s="87"/>
    </row>
    <row r="1526" spans="1:57" ht="26.25" customHeight="1">
      <c r="A1526" s="87" t="s">
        <v>673</v>
      </c>
      <c r="B1526" s="87" t="s">
        <v>66</v>
      </c>
      <c r="C1526" s="87" t="s">
        <v>66</v>
      </c>
      <c r="D1526" s="92" t="s">
        <v>2098</v>
      </c>
      <c r="E1526" s="92" t="s">
        <v>68</v>
      </c>
      <c r="F1526" s="92" t="s">
        <v>2069</v>
      </c>
      <c r="G1526" s="93" t="s">
        <v>133</v>
      </c>
      <c r="H1526" s="93">
        <v>26</v>
      </c>
      <c r="I1526" s="94" t="s">
        <v>25</v>
      </c>
      <c r="J1526" s="148" t="s">
        <v>302</v>
      </c>
      <c r="K1526" s="93" t="s">
        <v>303</v>
      </c>
      <c r="L1526" s="94" t="s">
        <v>304</v>
      </c>
      <c r="M1526" s="94">
        <v>12</v>
      </c>
      <c r="N1526" s="95">
        <f t="shared" si="161"/>
        <v>0</v>
      </c>
      <c r="O1526" s="201">
        <f>IF(P1526&gt;0,VLOOKUP($D1526,'BBLM COMCHECK'!$A:$S,14,0),0)</f>
        <v>0</v>
      </c>
      <c r="P1526" s="202"/>
      <c r="Q1526" s="91">
        <f t="shared" si="155"/>
        <v>0</v>
      </c>
      <c r="R1526" s="201">
        <f>IF(S1526&gt;0,VLOOKUP($D1526,'BBLM COMCHECK'!$A:$S,15,0),0)</f>
        <v>0</v>
      </c>
      <c r="S1526" s="202"/>
      <c r="T1526" s="91">
        <f t="shared" si="156"/>
        <v>0</v>
      </c>
      <c r="U1526" s="201">
        <f>IF(V1526&gt;0,VLOOKUP($D1526,'BBLM COMCHECK'!$A:$Z,25,0),0)</f>
        <v>0</v>
      </c>
      <c r="V1526" s="202"/>
      <c r="W1526" s="91">
        <f t="shared" si="157"/>
        <v>0</v>
      </c>
      <c r="X1526" s="201">
        <f>IF(Y1526&gt;0,VLOOKUP($D1526,'BBLM COMCHECK'!$A:$Z,25,0),0)</f>
        <v>0</v>
      </c>
      <c r="Y1526" s="202"/>
      <c r="Z1526" s="91">
        <f t="shared" si="158"/>
        <v>0</v>
      </c>
      <c r="AA1526" s="203" t="str">
        <f>VLOOKUP(D1526,'BBLM COMCHECK'!$A:$I,9,0)</f>
        <v>normal</v>
      </c>
      <c r="AB1526" s="204">
        <f>VLOOKUP(D1526,'BBLM COMCHECK'!$A:$L,12,0)</f>
        <v>502</v>
      </c>
      <c r="AC1526" s="201">
        <f t="shared" si="159"/>
        <v>0</v>
      </c>
      <c r="AD1526" s="94"/>
      <c r="AE1526" s="201"/>
      <c r="AF1526" s="201"/>
      <c r="AG1526" s="201"/>
      <c r="AH1526" s="201"/>
      <c r="AI1526" s="94"/>
      <c r="AJ1526" s="94"/>
      <c r="AK1526" s="87" t="s">
        <v>526</v>
      </c>
      <c r="AL1526" s="87" t="str">
        <f t="shared" si="160"/>
        <v>2026-01-15|06015|1077237000|0||0|1</v>
      </c>
      <c r="AP1526" s="198"/>
      <c r="AQ1526" s="198"/>
      <c r="AR1526" s="198"/>
      <c r="BC1526" s="87"/>
      <c r="BD1526" s="89" t="s">
        <v>306</v>
      </c>
      <c r="BE1526" s="87"/>
    </row>
    <row r="1527" spans="1:57" ht="26.25" customHeight="1">
      <c r="A1527" s="87" t="s">
        <v>674</v>
      </c>
      <c r="B1527" s="87" t="s">
        <v>66</v>
      </c>
      <c r="C1527" s="87" t="s">
        <v>66</v>
      </c>
      <c r="D1527" s="92" t="s">
        <v>2099</v>
      </c>
      <c r="E1527" s="92" t="s">
        <v>68</v>
      </c>
      <c r="F1527" s="92" t="s">
        <v>2069</v>
      </c>
      <c r="G1527" s="93" t="s">
        <v>133</v>
      </c>
      <c r="H1527" s="93">
        <v>26</v>
      </c>
      <c r="I1527" s="94" t="s">
        <v>25</v>
      </c>
      <c r="J1527" s="148" t="s">
        <v>308</v>
      </c>
      <c r="K1527" s="93" t="s">
        <v>309</v>
      </c>
      <c r="L1527" s="94" t="s">
        <v>310</v>
      </c>
      <c r="M1527" s="94">
        <v>12</v>
      </c>
      <c r="N1527" s="95">
        <f t="shared" si="161"/>
        <v>0</v>
      </c>
      <c r="O1527" s="201">
        <f>IF(P1527&gt;0,VLOOKUP($D1527,'BBLM COMCHECK'!$A:$S,14,0),0)</f>
        <v>0</v>
      </c>
      <c r="P1527" s="202"/>
      <c r="Q1527" s="91">
        <f t="shared" si="155"/>
        <v>0</v>
      </c>
      <c r="R1527" s="201">
        <f>IF(S1527&gt;0,VLOOKUP($D1527,'BBLM COMCHECK'!$A:$S,15,0),0)</f>
        <v>0</v>
      </c>
      <c r="S1527" s="202"/>
      <c r="T1527" s="91">
        <f t="shared" si="156"/>
        <v>0</v>
      </c>
      <c r="U1527" s="201">
        <f>IF(V1527&gt;0,VLOOKUP($D1527,'BBLM COMCHECK'!$A:$Z,25,0),0)</f>
        <v>0</v>
      </c>
      <c r="V1527" s="202"/>
      <c r="W1527" s="91">
        <f t="shared" si="157"/>
        <v>0</v>
      </c>
      <c r="X1527" s="201">
        <f>IF(Y1527&gt;0,VLOOKUP($D1527,'BBLM COMCHECK'!$A:$Z,25,0),0)</f>
        <v>0</v>
      </c>
      <c r="Y1527" s="202"/>
      <c r="Z1527" s="91">
        <f t="shared" si="158"/>
        <v>0</v>
      </c>
      <c r="AA1527" s="203" t="str">
        <f>VLOOKUP(D1527,'BBLM COMCHECK'!$A:$I,9,0)</f>
        <v>normal</v>
      </c>
      <c r="AB1527" s="204">
        <f>VLOOKUP(D1527,'BBLM COMCHECK'!$A:$L,12,0)</f>
        <v>0</v>
      </c>
      <c r="AC1527" s="201">
        <f t="shared" si="159"/>
        <v>1</v>
      </c>
      <c r="AD1527" s="94"/>
      <c r="AE1527" s="201"/>
      <c r="AF1527" s="201"/>
      <c r="AG1527" s="201"/>
      <c r="AH1527" s="201"/>
      <c r="AI1527" s="94"/>
      <c r="AJ1527" s="94"/>
      <c r="AK1527" s="87" t="s">
        <v>311</v>
      </c>
      <c r="AL1527" s="87" t="str">
        <f t="shared" si="160"/>
        <v>2026-01-15|06015|1082607000|0||0|1</v>
      </c>
      <c r="AP1527" s="198"/>
      <c r="AQ1527" s="198"/>
      <c r="AR1527" s="198"/>
      <c r="BC1527" s="87"/>
      <c r="BD1527" s="89" t="s">
        <v>312</v>
      </c>
      <c r="BE1527" s="87"/>
    </row>
    <row r="1528" spans="1:57" ht="26.25" customHeight="1">
      <c r="A1528" s="87" t="s">
        <v>675</v>
      </c>
      <c r="B1528" s="87" t="s">
        <v>66</v>
      </c>
      <c r="C1528" s="87" t="s">
        <v>66</v>
      </c>
      <c r="D1528" s="92" t="s">
        <v>2100</v>
      </c>
      <c r="E1528" s="92" t="s">
        <v>68</v>
      </c>
      <c r="F1528" s="92" t="s">
        <v>2069</v>
      </c>
      <c r="G1528" s="93" t="s">
        <v>133</v>
      </c>
      <c r="H1528" s="93">
        <v>26</v>
      </c>
      <c r="I1528" s="94" t="s">
        <v>25</v>
      </c>
      <c r="J1528" s="148" t="s">
        <v>314</v>
      </c>
      <c r="K1528" s="93" t="s">
        <v>315</v>
      </c>
      <c r="L1528" s="94" t="s">
        <v>316</v>
      </c>
      <c r="M1528" s="94">
        <v>24</v>
      </c>
      <c r="N1528" s="95">
        <f t="shared" si="161"/>
        <v>0</v>
      </c>
      <c r="O1528" s="201">
        <f>IF(P1528&gt;0,VLOOKUP($D1528,'BBLM COMCHECK'!$A:$S,14,0),0)</f>
        <v>0</v>
      </c>
      <c r="P1528" s="202"/>
      <c r="Q1528" s="91">
        <f t="shared" si="155"/>
        <v>0</v>
      </c>
      <c r="R1528" s="201">
        <f>IF(S1528&gt;0,VLOOKUP($D1528,'BBLM COMCHECK'!$A:$S,15,0),0)</f>
        <v>0</v>
      </c>
      <c r="S1528" s="202"/>
      <c r="T1528" s="91">
        <f t="shared" si="156"/>
        <v>0</v>
      </c>
      <c r="U1528" s="201">
        <f>IF(V1528&gt;0,VLOOKUP($D1528,'BBLM COMCHECK'!$A:$Z,25,0),0)</f>
        <v>0</v>
      </c>
      <c r="V1528" s="202"/>
      <c r="W1528" s="91">
        <f t="shared" si="157"/>
        <v>0</v>
      </c>
      <c r="X1528" s="201">
        <f>IF(Y1528&gt;0,VLOOKUP($D1528,'BBLM COMCHECK'!$A:$Z,25,0),0)</f>
        <v>0</v>
      </c>
      <c r="Y1528" s="202"/>
      <c r="Z1528" s="91">
        <f t="shared" si="158"/>
        <v>0</v>
      </c>
      <c r="AA1528" s="203" t="str">
        <f>VLOOKUP(D1528,'BBLM COMCHECK'!$A:$I,9,0)</f>
        <v>normal</v>
      </c>
      <c r="AB1528" s="204">
        <f>VLOOKUP(D1528,'BBLM COMCHECK'!$A:$L,12,0)</f>
        <v>751</v>
      </c>
      <c r="AC1528" s="201">
        <f t="shared" si="159"/>
        <v>0</v>
      </c>
      <c r="AD1528" s="94"/>
      <c r="AE1528" s="201"/>
      <c r="AF1528" s="201"/>
      <c r="AG1528" s="201"/>
      <c r="AH1528" s="201"/>
      <c r="AI1528" s="94"/>
      <c r="AJ1528" s="94"/>
      <c r="AK1528" s="87" t="s">
        <v>317</v>
      </c>
      <c r="AL1528" s="87" t="str">
        <f t="shared" si="160"/>
        <v>2026-01-15|06015|1082723000|0||0|1</v>
      </c>
      <c r="AP1528" s="198"/>
      <c r="AQ1528" s="198"/>
      <c r="AR1528" s="198"/>
      <c r="BC1528" s="87"/>
      <c r="BD1528" s="89" t="s">
        <v>318</v>
      </c>
      <c r="BE1528" s="87"/>
    </row>
    <row r="1529" spans="1:57" ht="26.25" customHeight="1">
      <c r="A1529" s="87" t="s">
        <v>676</v>
      </c>
      <c r="B1529" s="87" t="s">
        <v>66</v>
      </c>
      <c r="C1529" s="87" t="s">
        <v>66</v>
      </c>
      <c r="D1529" s="92" t="s">
        <v>2101</v>
      </c>
      <c r="E1529" s="92" t="s">
        <v>68</v>
      </c>
      <c r="F1529" s="92" t="s">
        <v>2069</v>
      </c>
      <c r="G1529" s="93" t="s">
        <v>133</v>
      </c>
      <c r="H1529" s="93">
        <v>27</v>
      </c>
      <c r="I1529" s="94" t="s">
        <v>27</v>
      </c>
      <c r="J1529" s="148" t="s">
        <v>320</v>
      </c>
      <c r="K1529" s="93" t="s">
        <v>321</v>
      </c>
      <c r="L1529" s="94" t="s">
        <v>322</v>
      </c>
      <c r="M1529" s="94">
        <v>30</v>
      </c>
      <c r="N1529" s="95">
        <f t="shared" si="161"/>
        <v>0</v>
      </c>
      <c r="O1529" s="201">
        <f>IF(P1529&gt;0,VLOOKUP($D1529,'BBLM COMCHECK'!$A:$S,14,0),0)</f>
        <v>0</v>
      </c>
      <c r="P1529" s="202"/>
      <c r="Q1529" s="91">
        <f t="shared" si="155"/>
        <v>0</v>
      </c>
      <c r="R1529" s="201">
        <f>IF(S1529&gt;0,VLOOKUP($D1529,'BBLM COMCHECK'!$A:$S,15,0),0)</f>
        <v>0</v>
      </c>
      <c r="S1529" s="202"/>
      <c r="T1529" s="91">
        <f t="shared" si="156"/>
        <v>0</v>
      </c>
      <c r="U1529" s="201">
        <f>IF(V1529&gt;0,VLOOKUP($D1529,'BBLM COMCHECK'!$A:$Z,25,0),0)</f>
        <v>0</v>
      </c>
      <c r="V1529" s="202"/>
      <c r="W1529" s="91">
        <f t="shared" si="157"/>
        <v>0</v>
      </c>
      <c r="X1529" s="201">
        <f>IF(Y1529&gt;0,VLOOKUP($D1529,'BBLM COMCHECK'!$A:$Z,25,0),0)</f>
        <v>0</v>
      </c>
      <c r="Y1529" s="202"/>
      <c r="Z1529" s="91">
        <f t="shared" si="158"/>
        <v>0</v>
      </c>
      <c r="AA1529" s="203" t="str">
        <f>VLOOKUP(D1529,'BBLM COMCHECK'!$A:$I,9,0)</f>
        <v>order stop</v>
      </c>
      <c r="AB1529" s="204">
        <f>VLOOKUP(D1529,'BBLM COMCHECK'!$A:$L,12,0)</f>
        <v>443</v>
      </c>
      <c r="AC1529" s="201">
        <f t="shared" si="159"/>
        <v>0</v>
      </c>
      <c r="AD1529" s="94"/>
      <c r="AE1529" s="201"/>
      <c r="AF1529" s="201"/>
      <c r="AG1529" s="201"/>
      <c r="AH1529" s="201"/>
      <c r="AI1529" s="94"/>
      <c r="AJ1529" s="94"/>
      <c r="AK1529" s="87" t="s">
        <v>323</v>
      </c>
      <c r="AL1529" s="87" t="str">
        <f t="shared" si="160"/>
        <v>2026-01-15|06015|1083898000|0||0|1</v>
      </c>
      <c r="AP1529" s="198"/>
      <c r="AQ1529" s="198"/>
      <c r="AR1529" s="198"/>
      <c r="BC1529" s="87"/>
      <c r="BD1529" s="89" t="s">
        <v>324</v>
      </c>
      <c r="BE1529" s="87"/>
    </row>
    <row r="1530" spans="1:57" ht="26.25" customHeight="1">
      <c r="A1530" s="87" t="s">
        <v>677</v>
      </c>
      <c r="B1530" s="87" t="s">
        <v>66</v>
      </c>
      <c r="C1530" s="87" t="s">
        <v>66</v>
      </c>
      <c r="D1530" s="92" t="s">
        <v>2102</v>
      </c>
      <c r="E1530" s="92" t="s">
        <v>68</v>
      </c>
      <c r="F1530" s="92" t="s">
        <v>2069</v>
      </c>
      <c r="G1530" s="93" t="s">
        <v>133</v>
      </c>
      <c r="H1530" s="93">
        <v>27</v>
      </c>
      <c r="I1530" s="94" t="s">
        <v>27</v>
      </c>
      <c r="J1530" s="148" t="s">
        <v>326</v>
      </c>
      <c r="K1530" s="93" t="s">
        <v>327</v>
      </c>
      <c r="L1530" s="94" t="s">
        <v>328</v>
      </c>
      <c r="M1530" s="94">
        <v>24</v>
      </c>
      <c r="N1530" s="95">
        <f t="shared" si="161"/>
        <v>0</v>
      </c>
      <c r="O1530" s="201">
        <f>IF(P1530&gt;0,VLOOKUP($D1530,'BBLM COMCHECK'!$A:$S,14,0),0)</f>
        <v>0</v>
      </c>
      <c r="P1530" s="202"/>
      <c r="Q1530" s="91">
        <f t="shared" si="155"/>
        <v>0</v>
      </c>
      <c r="R1530" s="201">
        <f>IF(S1530&gt;0,VLOOKUP($D1530,'BBLM COMCHECK'!$A:$S,15,0),0)</f>
        <v>0</v>
      </c>
      <c r="S1530" s="202"/>
      <c r="T1530" s="91">
        <f t="shared" si="156"/>
        <v>0</v>
      </c>
      <c r="U1530" s="201">
        <f>IF(V1530&gt;0,VLOOKUP($D1530,'BBLM COMCHECK'!$A:$Z,25,0),0)</f>
        <v>0</v>
      </c>
      <c r="V1530" s="202"/>
      <c r="W1530" s="91">
        <f t="shared" si="157"/>
        <v>0</v>
      </c>
      <c r="X1530" s="201">
        <f>IF(Y1530&gt;0,VLOOKUP($D1530,'BBLM COMCHECK'!$A:$Z,25,0),0)</f>
        <v>0</v>
      </c>
      <c r="Y1530" s="202"/>
      <c r="Z1530" s="91">
        <f t="shared" si="158"/>
        <v>0</v>
      </c>
      <c r="AA1530" s="203" t="str">
        <f>VLOOKUP(D1530,'BBLM COMCHECK'!$A:$I,9,0)</f>
        <v>normal</v>
      </c>
      <c r="AB1530" s="204">
        <f>VLOOKUP(D1530,'BBLM COMCHECK'!$A:$L,12,0)</f>
        <v>1423</v>
      </c>
      <c r="AC1530" s="201">
        <f t="shared" si="159"/>
        <v>0</v>
      </c>
      <c r="AD1530" s="94"/>
      <c r="AE1530" s="201"/>
      <c r="AF1530" s="201"/>
      <c r="AG1530" s="201"/>
      <c r="AH1530" s="201"/>
      <c r="AI1530" s="94"/>
      <c r="AJ1530" s="94"/>
      <c r="AK1530" s="87" t="s">
        <v>329</v>
      </c>
      <c r="AL1530" s="87" t="str">
        <f t="shared" si="160"/>
        <v>2026-01-15|06015|1083903000|0||0|1</v>
      </c>
      <c r="AP1530" s="198"/>
      <c r="AQ1530" s="198"/>
      <c r="AR1530" s="198"/>
      <c r="BC1530" s="87"/>
      <c r="BD1530" s="89" t="s">
        <v>330</v>
      </c>
      <c r="BE1530" s="87"/>
    </row>
    <row r="1531" spans="1:57" ht="26.25" customHeight="1">
      <c r="A1531" s="87" t="s">
        <v>678</v>
      </c>
      <c r="B1531" s="87" t="s">
        <v>66</v>
      </c>
      <c r="C1531" s="87" t="s">
        <v>66</v>
      </c>
      <c r="D1531" s="92" t="s">
        <v>2103</v>
      </c>
      <c r="E1531" s="92" t="s">
        <v>68</v>
      </c>
      <c r="F1531" s="92" t="s">
        <v>2069</v>
      </c>
      <c r="G1531" s="93" t="s">
        <v>133</v>
      </c>
      <c r="H1531" s="93">
        <v>17</v>
      </c>
      <c r="I1531" s="94" t="s">
        <v>22</v>
      </c>
      <c r="J1531" s="148" t="s">
        <v>332</v>
      </c>
      <c r="K1531" s="93" t="s">
        <v>333</v>
      </c>
      <c r="L1531" s="94" t="s">
        <v>334</v>
      </c>
      <c r="M1531" s="94">
        <v>60</v>
      </c>
      <c r="N1531" s="95">
        <f t="shared" si="161"/>
        <v>0</v>
      </c>
      <c r="O1531" s="201">
        <f>IF(P1531&gt;0,VLOOKUP($D1531,'BBLM COMCHECK'!$A:$S,14,0),0)</f>
        <v>0</v>
      </c>
      <c r="P1531" s="202"/>
      <c r="Q1531" s="91">
        <f t="shared" si="155"/>
        <v>0</v>
      </c>
      <c r="R1531" s="201">
        <f>IF(S1531&gt;0,VLOOKUP($D1531,'BBLM COMCHECK'!$A:$S,15,0),0)</f>
        <v>0</v>
      </c>
      <c r="S1531" s="202"/>
      <c r="T1531" s="91">
        <f t="shared" si="156"/>
        <v>0</v>
      </c>
      <c r="U1531" s="201">
        <f>IF(V1531&gt;0,VLOOKUP($D1531,'BBLM COMCHECK'!$A:$Z,25,0),0)</f>
        <v>0</v>
      </c>
      <c r="V1531" s="202"/>
      <c r="W1531" s="91">
        <f t="shared" si="157"/>
        <v>0</v>
      </c>
      <c r="X1531" s="201">
        <f>IF(Y1531&gt;0,VLOOKUP($D1531,'BBLM COMCHECK'!$A:$Z,25,0),0)</f>
        <v>0</v>
      </c>
      <c r="Y1531" s="202"/>
      <c r="Z1531" s="91">
        <f t="shared" si="158"/>
        <v>0</v>
      </c>
      <c r="AA1531" s="203" t="str">
        <f>VLOOKUP(D1531,'BBLM COMCHECK'!$A:$I,9,0)</f>
        <v>normal</v>
      </c>
      <c r="AB1531" s="204">
        <f>VLOOKUP(D1531,'BBLM COMCHECK'!$A:$L,12,0)</f>
        <v>16</v>
      </c>
      <c r="AC1531" s="201">
        <f t="shared" si="159"/>
        <v>0</v>
      </c>
      <c r="AD1531" s="94"/>
      <c r="AE1531" s="201"/>
      <c r="AF1531" s="201"/>
      <c r="AG1531" s="201"/>
      <c r="AH1531" s="201"/>
      <c r="AI1531" s="94"/>
      <c r="AJ1531" s="94"/>
      <c r="AK1531" s="87" t="s">
        <v>335</v>
      </c>
      <c r="AL1531" s="87" t="str">
        <f t="shared" si="160"/>
        <v>2026-01-15|06015|1084369000|0||0|1</v>
      </c>
      <c r="AP1531" s="198"/>
      <c r="AQ1531" s="198"/>
      <c r="AR1531" s="198"/>
      <c r="BC1531" s="87"/>
      <c r="BD1531" s="89" t="s">
        <v>336</v>
      </c>
      <c r="BE1531" s="87"/>
    </row>
    <row r="1532" spans="1:57" ht="26.25" customHeight="1">
      <c r="A1532" s="87" t="s">
        <v>679</v>
      </c>
      <c r="B1532" s="87" t="s">
        <v>66</v>
      </c>
      <c r="C1532" s="87" t="s">
        <v>66</v>
      </c>
      <c r="D1532" s="92" t="s">
        <v>2104</v>
      </c>
      <c r="E1532" s="92" t="s">
        <v>68</v>
      </c>
      <c r="F1532" s="92" t="s">
        <v>2069</v>
      </c>
      <c r="G1532" s="93" t="s">
        <v>133</v>
      </c>
      <c r="H1532" s="93">
        <v>17</v>
      </c>
      <c r="I1532" s="94" t="s">
        <v>22</v>
      </c>
      <c r="J1532" s="148" t="s">
        <v>344</v>
      </c>
      <c r="K1532" s="93" t="s">
        <v>345</v>
      </c>
      <c r="L1532" s="94" t="s">
        <v>346</v>
      </c>
      <c r="M1532" s="94">
        <v>40</v>
      </c>
      <c r="N1532" s="95">
        <f t="shared" si="161"/>
        <v>0</v>
      </c>
      <c r="O1532" s="201">
        <f>IF(P1532&gt;0,VLOOKUP($D1532,'BBLM COMCHECK'!$A:$S,14,0),0)</f>
        <v>0</v>
      </c>
      <c r="P1532" s="202"/>
      <c r="Q1532" s="91">
        <f t="shared" si="155"/>
        <v>0</v>
      </c>
      <c r="R1532" s="201">
        <f>IF(S1532&gt;0,VLOOKUP($D1532,'BBLM COMCHECK'!$A:$S,15,0),0)</f>
        <v>0</v>
      </c>
      <c r="S1532" s="202"/>
      <c r="T1532" s="91">
        <f t="shared" si="156"/>
        <v>0</v>
      </c>
      <c r="U1532" s="201">
        <f>IF(V1532&gt;0,VLOOKUP($D1532,'BBLM COMCHECK'!$A:$Z,25,0),0)</f>
        <v>0</v>
      </c>
      <c r="V1532" s="202"/>
      <c r="W1532" s="91">
        <f t="shared" si="157"/>
        <v>0</v>
      </c>
      <c r="X1532" s="201">
        <f>IF(Y1532&gt;0,VLOOKUP($D1532,'BBLM COMCHECK'!$A:$Z,25,0),0)</f>
        <v>0</v>
      </c>
      <c r="Y1532" s="202"/>
      <c r="Z1532" s="91">
        <f t="shared" si="158"/>
        <v>0</v>
      </c>
      <c r="AA1532" s="203" t="str">
        <f>VLOOKUP(D1532,'BBLM COMCHECK'!$A:$I,9,0)</f>
        <v>order stop</v>
      </c>
      <c r="AB1532" s="204">
        <f>VLOOKUP(D1532,'BBLM COMCHECK'!$A:$L,12,0)</f>
        <v>890</v>
      </c>
      <c r="AC1532" s="201">
        <f t="shared" si="159"/>
        <v>0</v>
      </c>
      <c r="AD1532" s="94"/>
      <c r="AE1532" s="201"/>
      <c r="AF1532" s="201"/>
      <c r="AG1532" s="201"/>
      <c r="AH1532" s="201"/>
      <c r="AI1532" s="94"/>
      <c r="AJ1532" s="94"/>
      <c r="AK1532" s="87" t="s">
        <v>347</v>
      </c>
      <c r="AL1532" s="87" t="str">
        <f t="shared" si="160"/>
        <v>2026-01-15|06015|1088134000|0||0|1</v>
      </c>
      <c r="AP1532" s="198"/>
      <c r="AQ1532" s="198"/>
      <c r="AR1532" s="198"/>
      <c r="BC1532" s="87"/>
      <c r="BD1532" s="89" t="s">
        <v>348</v>
      </c>
      <c r="BE1532" s="87"/>
    </row>
    <row r="1533" spans="1:57" ht="26.25" customHeight="1">
      <c r="A1533" s="87" t="s">
        <v>680</v>
      </c>
      <c r="B1533" s="87" t="s">
        <v>66</v>
      </c>
      <c r="C1533" s="87" t="s">
        <v>66</v>
      </c>
      <c r="D1533" s="92" t="s">
        <v>2105</v>
      </c>
      <c r="E1533" s="92" t="s">
        <v>68</v>
      </c>
      <c r="F1533" s="92" t="s">
        <v>2069</v>
      </c>
      <c r="G1533" s="93" t="s">
        <v>133</v>
      </c>
      <c r="H1533" s="93">
        <v>17</v>
      </c>
      <c r="I1533" s="94" t="s">
        <v>22</v>
      </c>
      <c r="J1533" s="148" t="s">
        <v>350</v>
      </c>
      <c r="K1533" s="93" t="s">
        <v>351</v>
      </c>
      <c r="L1533" s="94" t="s">
        <v>352</v>
      </c>
      <c r="M1533" s="94">
        <v>24</v>
      </c>
      <c r="N1533" s="95">
        <f t="shared" si="161"/>
        <v>0</v>
      </c>
      <c r="O1533" s="201">
        <f>IF(P1533&gt;0,VLOOKUP($D1533,'BBLM COMCHECK'!$A:$S,14,0),0)</f>
        <v>0</v>
      </c>
      <c r="P1533" s="202"/>
      <c r="Q1533" s="91">
        <f t="shared" si="155"/>
        <v>0</v>
      </c>
      <c r="R1533" s="201">
        <f>IF(S1533&gt;0,VLOOKUP($D1533,'BBLM COMCHECK'!$A:$S,15,0),0)</f>
        <v>0</v>
      </c>
      <c r="S1533" s="202"/>
      <c r="T1533" s="91">
        <f t="shared" si="156"/>
        <v>0</v>
      </c>
      <c r="U1533" s="201">
        <f>IF(V1533&gt;0,VLOOKUP($D1533,'BBLM COMCHECK'!$A:$Z,25,0),0)</f>
        <v>0</v>
      </c>
      <c r="V1533" s="202"/>
      <c r="W1533" s="91">
        <f t="shared" si="157"/>
        <v>0</v>
      </c>
      <c r="X1533" s="201">
        <f>IF(Y1533&gt;0,VLOOKUP($D1533,'BBLM COMCHECK'!$A:$Z,25,0),0)</f>
        <v>0</v>
      </c>
      <c r="Y1533" s="202"/>
      <c r="Z1533" s="91">
        <f t="shared" si="158"/>
        <v>0</v>
      </c>
      <c r="AA1533" s="203" t="str">
        <f>VLOOKUP(D1533,'BBLM COMCHECK'!$A:$I,9,0)</f>
        <v>normal</v>
      </c>
      <c r="AB1533" s="204">
        <f>VLOOKUP(D1533,'BBLM COMCHECK'!$A:$L,12,0)</f>
        <v>2041</v>
      </c>
      <c r="AC1533" s="201">
        <f t="shared" si="159"/>
        <v>0</v>
      </c>
      <c r="AD1533" s="94"/>
      <c r="AE1533" s="201"/>
      <c r="AF1533" s="201"/>
      <c r="AG1533" s="201"/>
      <c r="AH1533" s="201"/>
      <c r="AI1533" s="94"/>
      <c r="AJ1533" s="94"/>
      <c r="AK1533" s="87" t="s">
        <v>353</v>
      </c>
      <c r="AL1533" s="87" t="str">
        <f t="shared" si="160"/>
        <v>2026-01-15|06015|1088137000|0||0|1</v>
      </c>
      <c r="AP1533" s="198"/>
      <c r="AQ1533" s="198"/>
      <c r="AR1533" s="198"/>
      <c r="BC1533" s="87"/>
      <c r="BD1533" s="89" t="s">
        <v>354</v>
      </c>
      <c r="BE1533" s="87"/>
    </row>
    <row r="1534" spans="1:57" ht="26.25" customHeight="1">
      <c r="A1534" s="87" t="s">
        <v>681</v>
      </c>
      <c r="B1534" s="87" t="s">
        <v>66</v>
      </c>
      <c r="C1534" s="87" t="s">
        <v>66</v>
      </c>
      <c r="D1534" s="92" t="s">
        <v>2106</v>
      </c>
      <c r="E1534" s="92" t="s">
        <v>68</v>
      </c>
      <c r="F1534" s="92" t="s">
        <v>2069</v>
      </c>
      <c r="G1534" s="93" t="s">
        <v>133</v>
      </c>
      <c r="H1534" s="93">
        <v>17</v>
      </c>
      <c r="I1534" s="94" t="s">
        <v>22</v>
      </c>
      <c r="J1534" s="148" t="s">
        <v>356</v>
      </c>
      <c r="K1534" s="93" t="s">
        <v>357</v>
      </c>
      <c r="L1534" s="94" t="s">
        <v>358</v>
      </c>
      <c r="M1534" s="94">
        <v>40</v>
      </c>
      <c r="N1534" s="95">
        <f t="shared" si="161"/>
        <v>0</v>
      </c>
      <c r="O1534" s="201">
        <f>IF(P1534&gt;0,VLOOKUP($D1534,'BBLM COMCHECK'!$A:$S,14,0),0)</f>
        <v>0</v>
      </c>
      <c r="P1534" s="202"/>
      <c r="Q1534" s="91">
        <f t="shared" si="155"/>
        <v>0</v>
      </c>
      <c r="R1534" s="201">
        <f>IF(S1534&gt;0,VLOOKUP($D1534,'BBLM COMCHECK'!$A:$S,15,0),0)</f>
        <v>0</v>
      </c>
      <c r="S1534" s="202"/>
      <c r="T1534" s="91">
        <f t="shared" si="156"/>
        <v>0</v>
      </c>
      <c r="U1534" s="201">
        <f>IF(V1534&gt;0,VLOOKUP($D1534,'BBLM COMCHECK'!$A:$Z,25,0),0)</f>
        <v>0</v>
      </c>
      <c r="V1534" s="202"/>
      <c r="W1534" s="91">
        <f t="shared" si="157"/>
        <v>0</v>
      </c>
      <c r="X1534" s="201">
        <f>IF(Y1534&gt;0,VLOOKUP($D1534,'BBLM COMCHECK'!$A:$Z,25,0),0)</f>
        <v>0</v>
      </c>
      <c r="Y1534" s="202"/>
      <c r="Z1534" s="91">
        <f t="shared" si="158"/>
        <v>0</v>
      </c>
      <c r="AA1534" s="203" t="str">
        <f>VLOOKUP(D1534,'BBLM COMCHECK'!$A:$I,9,0)</f>
        <v>order stop</v>
      </c>
      <c r="AB1534" s="204">
        <f>VLOOKUP(D1534,'BBLM COMCHECK'!$A:$L,12,0)</f>
        <v>1278</v>
      </c>
      <c r="AC1534" s="201">
        <f t="shared" si="159"/>
        <v>0</v>
      </c>
      <c r="AD1534" s="94"/>
      <c r="AE1534" s="201"/>
      <c r="AF1534" s="201"/>
      <c r="AG1534" s="201"/>
      <c r="AH1534" s="201"/>
      <c r="AI1534" s="94"/>
      <c r="AJ1534" s="94"/>
      <c r="AK1534" s="87" t="s">
        <v>359</v>
      </c>
      <c r="AL1534" s="87" t="str">
        <f t="shared" si="160"/>
        <v>2026-01-15|06015|1088171000|0||0|1</v>
      </c>
      <c r="AP1534" s="198"/>
      <c r="AQ1534" s="198"/>
      <c r="AR1534" s="198"/>
      <c r="BC1534" s="87"/>
      <c r="BD1534" s="89" t="s">
        <v>360</v>
      </c>
      <c r="BE1534" s="87"/>
    </row>
    <row r="1535" spans="1:57" ht="26.25" customHeight="1">
      <c r="A1535" s="87" t="s">
        <v>682</v>
      </c>
      <c r="B1535" s="87" t="s">
        <v>66</v>
      </c>
      <c r="C1535" s="87" t="s">
        <v>66</v>
      </c>
      <c r="D1535" s="92" t="s">
        <v>2107</v>
      </c>
      <c r="E1535" s="92" t="s">
        <v>68</v>
      </c>
      <c r="F1535" s="92" t="s">
        <v>2069</v>
      </c>
      <c r="G1535" s="93" t="s">
        <v>133</v>
      </c>
      <c r="H1535" s="93">
        <v>17</v>
      </c>
      <c r="I1535" s="94" t="s">
        <v>22</v>
      </c>
      <c r="J1535" s="148" t="s">
        <v>362</v>
      </c>
      <c r="K1535" s="93" t="s">
        <v>363</v>
      </c>
      <c r="L1535" s="94" t="s">
        <v>364</v>
      </c>
      <c r="M1535" s="94">
        <v>40</v>
      </c>
      <c r="N1535" s="95">
        <f t="shared" si="161"/>
        <v>0</v>
      </c>
      <c r="O1535" s="201">
        <f>IF(P1535&gt;0,VLOOKUP($D1535,'BBLM COMCHECK'!$A:$S,14,0),0)</f>
        <v>0</v>
      </c>
      <c r="P1535" s="202"/>
      <c r="Q1535" s="91">
        <f t="shared" si="155"/>
        <v>0</v>
      </c>
      <c r="R1535" s="201">
        <f>IF(S1535&gt;0,VLOOKUP($D1535,'BBLM COMCHECK'!$A:$S,15,0),0)</f>
        <v>0</v>
      </c>
      <c r="S1535" s="202"/>
      <c r="T1535" s="91">
        <f t="shared" si="156"/>
        <v>0</v>
      </c>
      <c r="U1535" s="201">
        <f>IF(V1535&gt;0,VLOOKUP($D1535,'BBLM COMCHECK'!$A:$Z,25,0),0)</f>
        <v>0</v>
      </c>
      <c r="V1535" s="202"/>
      <c r="W1535" s="91">
        <f t="shared" si="157"/>
        <v>0</v>
      </c>
      <c r="X1535" s="201">
        <f>IF(Y1535&gt;0,VLOOKUP($D1535,'BBLM COMCHECK'!$A:$Z,25,0),0)</f>
        <v>0</v>
      </c>
      <c r="Y1535" s="202"/>
      <c r="Z1535" s="91">
        <f t="shared" si="158"/>
        <v>0</v>
      </c>
      <c r="AA1535" s="203" t="str">
        <f>VLOOKUP(D1535,'BBLM COMCHECK'!$A:$I,9,0)</f>
        <v>normal</v>
      </c>
      <c r="AB1535" s="204">
        <f>VLOOKUP(D1535,'BBLM COMCHECK'!$A:$L,12,0)</f>
        <v>3320</v>
      </c>
      <c r="AC1535" s="201">
        <f t="shared" si="159"/>
        <v>0</v>
      </c>
      <c r="AD1535" s="94"/>
      <c r="AE1535" s="201"/>
      <c r="AF1535" s="201"/>
      <c r="AG1535" s="201"/>
      <c r="AH1535" s="201"/>
      <c r="AI1535" s="94"/>
      <c r="AJ1535" s="94"/>
      <c r="AK1535" s="87" t="s">
        <v>365</v>
      </c>
      <c r="AL1535" s="87" t="str">
        <f t="shared" si="160"/>
        <v>2026-01-15|06015|1088175000|0||0|1</v>
      </c>
      <c r="AP1535" s="198"/>
      <c r="AQ1535" s="198"/>
      <c r="AR1535" s="198"/>
      <c r="BC1535" s="87"/>
      <c r="BD1535" s="89" t="s">
        <v>366</v>
      </c>
      <c r="BE1535" s="87"/>
    </row>
    <row r="1536" spans="1:57" ht="26.25" customHeight="1">
      <c r="A1536" s="87" t="s">
        <v>683</v>
      </c>
      <c r="B1536" s="87" t="s">
        <v>66</v>
      </c>
      <c r="C1536" s="87" t="s">
        <v>66</v>
      </c>
      <c r="D1536" s="92" t="s">
        <v>2108</v>
      </c>
      <c r="E1536" s="92" t="s">
        <v>68</v>
      </c>
      <c r="F1536" s="92" t="s">
        <v>2069</v>
      </c>
      <c r="G1536" s="93" t="s">
        <v>133</v>
      </c>
      <c r="H1536" s="93">
        <v>17</v>
      </c>
      <c r="I1536" s="94" t="s">
        <v>22</v>
      </c>
      <c r="J1536" s="148" t="s">
        <v>368</v>
      </c>
      <c r="K1536" s="93" t="s">
        <v>369</v>
      </c>
      <c r="L1536" s="94" t="s">
        <v>370</v>
      </c>
      <c r="M1536" s="94">
        <v>40</v>
      </c>
      <c r="N1536" s="95">
        <f t="shared" ref="N1536:N1569" si="162">VLOOKUP($A1536,$A$1:$Y$442,14,0)</f>
        <v>0</v>
      </c>
      <c r="O1536" s="201">
        <f>IF(P1536&gt;0,VLOOKUP($D1536,'BBLM COMCHECK'!$A:$S,14,0),0)</f>
        <v>0</v>
      </c>
      <c r="P1536" s="202"/>
      <c r="Q1536" s="91">
        <f t="shared" si="155"/>
        <v>0</v>
      </c>
      <c r="R1536" s="201">
        <f>IF(S1536&gt;0,VLOOKUP($D1536,'BBLM COMCHECK'!$A:$S,15,0),0)</f>
        <v>0</v>
      </c>
      <c r="S1536" s="202"/>
      <c r="T1536" s="91">
        <f t="shared" si="156"/>
        <v>0</v>
      </c>
      <c r="U1536" s="201">
        <f>IF(V1536&gt;0,VLOOKUP($D1536,'BBLM COMCHECK'!$A:$Z,25,0),0)</f>
        <v>0</v>
      </c>
      <c r="V1536" s="202"/>
      <c r="W1536" s="91">
        <f t="shared" si="157"/>
        <v>0</v>
      </c>
      <c r="X1536" s="201">
        <f>IF(Y1536&gt;0,VLOOKUP($D1536,'BBLM COMCHECK'!$A:$Z,25,0),0)</f>
        <v>0</v>
      </c>
      <c r="Y1536" s="202"/>
      <c r="Z1536" s="91">
        <f t="shared" si="158"/>
        <v>0</v>
      </c>
      <c r="AA1536" s="203" t="str">
        <f>VLOOKUP(D1536,'BBLM COMCHECK'!$A:$I,9,0)</f>
        <v>order stop</v>
      </c>
      <c r="AB1536" s="204">
        <f>VLOOKUP(D1536,'BBLM COMCHECK'!$A:$L,12,0)</f>
        <v>10770</v>
      </c>
      <c r="AC1536" s="201">
        <f t="shared" si="159"/>
        <v>0</v>
      </c>
      <c r="AD1536" s="94"/>
      <c r="AE1536" s="201"/>
      <c r="AF1536" s="201"/>
      <c r="AG1536" s="201"/>
      <c r="AH1536" s="201"/>
      <c r="AI1536" s="94"/>
      <c r="AJ1536" s="94"/>
      <c r="AK1536" s="87" t="s">
        <v>371</v>
      </c>
      <c r="AL1536" s="87" t="str">
        <f t="shared" si="160"/>
        <v>2026-01-15|06015|1088200000|0||0|1</v>
      </c>
      <c r="AP1536" s="198"/>
      <c r="AQ1536" s="198"/>
      <c r="AR1536" s="198"/>
      <c r="BC1536" s="87"/>
      <c r="BD1536" s="89" t="s">
        <v>372</v>
      </c>
      <c r="BE1536" s="87"/>
    </row>
    <row r="1537" spans="1:57" ht="26.25" customHeight="1">
      <c r="A1537" s="87" t="s">
        <v>684</v>
      </c>
      <c r="B1537" s="87" t="s">
        <v>66</v>
      </c>
      <c r="C1537" s="87" t="s">
        <v>66</v>
      </c>
      <c r="D1537" s="92" t="s">
        <v>2109</v>
      </c>
      <c r="E1537" s="92" t="s">
        <v>68</v>
      </c>
      <c r="F1537" s="92" t="s">
        <v>2069</v>
      </c>
      <c r="G1537" s="93" t="s">
        <v>133</v>
      </c>
      <c r="H1537" s="93">
        <v>17</v>
      </c>
      <c r="I1537" s="94" t="s">
        <v>22</v>
      </c>
      <c r="J1537" s="148" t="s">
        <v>374</v>
      </c>
      <c r="K1537" s="93" t="s">
        <v>375</v>
      </c>
      <c r="L1537" s="94" t="s">
        <v>376</v>
      </c>
      <c r="M1537" s="94">
        <v>20</v>
      </c>
      <c r="N1537" s="95">
        <f t="shared" si="162"/>
        <v>0</v>
      </c>
      <c r="O1537" s="201">
        <f>IF(P1537&gt;0,VLOOKUP($D1537,'BBLM COMCHECK'!$A:$S,14,0),0)</f>
        <v>0</v>
      </c>
      <c r="P1537" s="202"/>
      <c r="Q1537" s="91">
        <f t="shared" si="155"/>
        <v>0</v>
      </c>
      <c r="R1537" s="201">
        <f>IF(S1537&gt;0,VLOOKUP($D1537,'BBLM COMCHECK'!$A:$S,15,0),0)</f>
        <v>0</v>
      </c>
      <c r="S1537" s="202"/>
      <c r="T1537" s="91">
        <f t="shared" si="156"/>
        <v>0</v>
      </c>
      <c r="U1537" s="201">
        <f>IF(V1537&gt;0,VLOOKUP($D1537,'BBLM COMCHECK'!$A:$Z,25,0),0)</f>
        <v>0</v>
      </c>
      <c r="V1537" s="202"/>
      <c r="W1537" s="91">
        <f t="shared" si="157"/>
        <v>0</v>
      </c>
      <c r="X1537" s="201">
        <f>IF(Y1537&gt;0,VLOOKUP($D1537,'BBLM COMCHECK'!$A:$Z,25,0),0)</f>
        <v>0</v>
      </c>
      <c r="Y1537" s="202"/>
      <c r="Z1537" s="91">
        <f t="shared" si="158"/>
        <v>0</v>
      </c>
      <c r="AA1537" s="203" t="str">
        <f>VLOOKUP(D1537,'BBLM COMCHECK'!$A:$I,9,0)</f>
        <v>normal</v>
      </c>
      <c r="AB1537" s="204">
        <f>VLOOKUP(D1537,'BBLM COMCHECK'!$A:$L,12,0)</f>
        <v>3697</v>
      </c>
      <c r="AC1537" s="201">
        <f t="shared" si="159"/>
        <v>0</v>
      </c>
      <c r="AD1537" s="94"/>
      <c r="AE1537" s="201"/>
      <c r="AF1537" s="201"/>
      <c r="AG1537" s="201"/>
      <c r="AH1537" s="201"/>
      <c r="AI1537" s="94"/>
      <c r="AJ1537" s="94"/>
      <c r="AK1537" s="87" t="s">
        <v>377</v>
      </c>
      <c r="AL1537" s="87" t="str">
        <f t="shared" si="160"/>
        <v>2026-01-15|06015|1088243000|0||0|1</v>
      </c>
      <c r="AP1537" s="198"/>
      <c r="AQ1537" s="198"/>
      <c r="AR1537" s="198"/>
      <c r="BC1537" s="87"/>
      <c r="BD1537" s="89" t="s">
        <v>378</v>
      </c>
      <c r="BE1537" s="87"/>
    </row>
    <row r="1538" spans="1:57" ht="26.25" customHeight="1">
      <c r="A1538" s="87" t="s">
        <v>685</v>
      </c>
      <c r="B1538" s="87" t="s">
        <v>66</v>
      </c>
      <c r="C1538" s="87" t="s">
        <v>66</v>
      </c>
      <c r="D1538" s="92" t="s">
        <v>2110</v>
      </c>
      <c r="E1538" s="92" t="s">
        <v>68</v>
      </c>
      <c r="F1538" s="92" t="s">
        <v>2069</v>
      </c>
      <c r="G1538" s="93" t="s">
        <v>133</v>
      </c>
      <c r="H1538" s="93">
        <v>17</v>
      </c>
      <c r="I1538" s="94" t="s">
        <v>22</v>
      </c>
      <c r="J1538" s="148" t="s">
        <v>593</v>
      </c>
      <c r="K1538" s="93" t="s">
        <v>594</v>
      </c>
      <c r="L1538" s="94" t="s">
        <v>595</v>
      </c>
      <c r="M1538" s="94">
        <v>40</v>
      </c>
      <c r="N1538" s="95">
        <f t="shared" si="162"/>
        <v>0</v>
      </c>
      <c r="O1538" s="201">
        <f>IF(P1538&gt;0,VLOOKUP($D1538,'BBLM COMCHECK'!$A:$S,14,0),0)</f>
        <v>0</v>
      </c>
      <c r="P1538" s="202"/>
      <c r="Q1538" s="91">
        <f t="shared" si="155"/>
        <v>0</v>
      </c>
      <c r="R1538" s="201">
        <f>IF(S1538&gt;0,VLOOKUP($D1538,'BBLM COMCHECK'!$A:$S,15,0),0)</f>
        <v>0</v>
      </c>
      <c r="S1538" s="202"/>
      <c r="T1538" s="91">
        <f t="shared" si="156"/>
        <v>0</v>
      </c>
      <c r="U1538" s="201">
        <f>IF(V1538&gt;0,VLOOKUP($D1538,'BBLM COMCHECK'!$A:$Z,25,0),0)</f>
        <v>0</v>
      </c>
      <c r="V1538" s="202"/>
      <c r="W1538" s="91">
        <f t="shared" si="157"/>
        <v>0</v>
      </c>
      <c r="X1538" s="201">
        <f>IF(Y1538&gt;0,VLOOKUP($D1538,'BBLM COMCHECK'!$A:$Z,25,0),0)</f>
        <v>0</v>
      </c>
      <c r="Y1538" s="202"/>
      <c r="Z1538" s="91">
        <f t="shared" si="158"/>
        <v>0</v>
      </c>
      <c r="AA1538" s="203" t="str">
        <f>VLOOKUP(D1538,'BBLM COMCHECK'!$A:$I,9,0)</f>
        <v>order stop</v>
      </c>
      <c r="AB1538" s="204">
        <f>VLOOKUP(D1538,'BBLM COMCHECK'!$A:$L,12,0)</f>
        <v>14090</v>
      </c>
      <c r="AC1538" s="201">
        <f t="shared" si="159"/>
        <v>0</v>
      </c>
      <c r="AD1538" s="94"/>
      <c r="AE1538" s="201"/>
      <c r="AF1538" s="201"/>
      <c r="AG1538" s="201"/>
      <c r="AH1538" s="201"/>
      <c r="AI1538" s="94"/>
      <c r="AJ1538" s="94"/>
      <c r="AK1538" s="87" t="s">
        <v>341</v>
      </c>
      <c r="AL1538" s="87" t="str">
        <f t="shared" si="160"/>
        <v>2026-01-15|06015|1088271000|0||0|1</v>
      </c>
      <c r="AP1538" s="198"/>
      <c r="AQ1538" s="198"/>
      <c r="AR1538" s="198"/>
      <c r="BC1538" s="87"/>
      <c r="BD1538" s="89" t="s">
        <v>342</v>
      </c>
      <c r="BE1538" s="87"/>
    </row>
    <row r="1539" spans="1:57" ht="26.25" customHeight="1">
      <c r="A1539" s="87" t="s">
        <v>686</v>
      </c>
      <c r="B1539" s="87" t="s">
        <v>66</v>
      </c>
      <c r="C1539" s="87" t="s">
        <v>66</v>
      </c>
      <c r="D1539" s="92" t="s">
        <v>2111</v>
      </c>
      <c r="E1539" s="92" t="s">
        <v>68</v>
      </c>
      <c r="F1539" s="92" t="s">
        <v>2069</v>
      </c>
      <c r="G1539" s="93" t="s">
        <v>133</v>
      </c>
      <c r="H1539" s="93">
        <v>21</v>
      </c>
      <c r="I1539" s="94" t="s">
        <v>24</v>
      </c>
      <c r="J1539" s="148" t="s">
        <v>380</v>
      </c>
      <c r="K1539" s="93" t="s">
        <v>381</v>
      </c>
      <c r="L1539" s="94" t="s">
        <v>382</v>
      </c>
      <c r="M1539" s="94">
        <v>48</v>
      </c>
      <c r="N1539" s="95">
        <f t="shared" si="162"/>
        <v>0</v>
      </c>
      <c r="O1539" s="201">
        <f>IF(P1539&gt;0,VLOOKUP($D1539,'BBLM COMCHECK'!$A:$S,14,0),0)</f>
        <v>0</v>
      </c>
      <c r="P1539" s="202"/>
      <c r="Q1539" s="91">
        <f t="shared" ref="Q1539:Q1602" si="163">IFERROR(O1539/P1539%,0)</f>
        <v>0</v>
      </c>
      <c r="R1539" s="201">
        <f>IF(S1539&gt;0,VLOOKUP($D1539,'BBLM COMCHECK'!$A:$S,15,0),0)</f>
        <v>0</v>
      </c>
      <c r="S1539" s="202"/>
      <c r="T1539" s="91">
        <f t="shared" ref="T1539:T1602" si="164">IFERROR(R1539/S1539%,0)</f>
        <v>0</v>
      </c>
      <c r="U1539" s="201">
        <f>IF(V1539&gt;0,VLOOKUP($D1539,'BBLM COMCHECK'!$A:$Z,25,0),0)</f>
        <v>0</v>
      </c>
      <c r="V1539" s="202"/>
      <c r="W1539" s="91">
        <f t="shared" ref="W1539:W1602" si="165">IFERROR(U1539/V1539%,0)</f>
        <v>0</v>
      </c>
      <c r="X1539" s="201">
        <f>IF(Y1539&gt;0,VLOOKUP($D1539,'BBLM COMCHECK'!$A:$Z,25,0),0)</f>
        <v>0</v>
      </c>
      <c r="Y1539" s="202"/>
      <c r="Z1539" s="91">
        <f t="shared" ref="Z1539:Z1602" si="166">IFERROR(X1539/Y1539%,0)</f>
        <v>0</v>
      </c>
      <c r="AA1539" s="203" t="str">
        <f>VLOOKUP(D1539,'BBLM COMCHECK'!$A:$I,9,0)</f>
        <v>order stop</v>
      </c>
      <c r="AB1539" s="204">
        <f>VLOOKUP(D1539,'BBLM COMCHECK'!$A:$L,12,0)</f>
        <v>4260</v>
      </c>
      <c r="AC1539" s="201">
        <f t="shared" ref="AC1539:AC1602" si="167">IF(AB1539&lt;4,1,0)</f>
        <v>0</v>
      </c>
      <c r="AD1539" s="94"/>
      <c r="AE1539" s="201"/>
      <c r="AF1539" s="201"/>
      <c r="AG1539" s="201"/>
      <c r="AH1539" s="201"/>
      <c r="AI1539" s="94"/>
      <c r="AJ1539" s="94"/>
      <c r="AK1539" s="87" t="s">
        <v>383</v>
      </c>
      <c r="AL1539" s="87" t="str">
        <f t="shared" ref="AL1539:AL1602" si="168">"2026-01-15|"&amp;E1539&amp;"|"&amp;J1539&amp;"|"&amp;X1539&amp;"|"&amp;Y1539&amp;"|"&amp;N1539&amp;"|"&amp;1</f>
        <v>2026-01-15|06015|1089271000|0||0|1</v>
      </c>
      <c r="AP1539" s="198"/>
      <c r="AQ1539" s="198"/>
      <c r="AR1539" s="198"/>
      <c r="BC1539" s="87"/>
      <c r="BD1539" s="89" t="s">
        <v>384</v>
      </c>
      <c r="BE1539" s="87"/>
    </row>
    <row r="1540" spans="1:57" ht="26.25" customHeight="1">
      <c r="A1540" s="87" t="s">
        <v>687</v>
      </c>
      <c r="B1540" s="87" t="s">
        <v>66</v>
      </c>
      <c r="C1540" s="87" t="s">
        <v>66</v>
      </c>
      <c r="D1540" s="92" t="s">
        <v>2112</v>
      </c>
      <c r="E1540" s="92" t="s">
        <v>68</v>
      </c>
      <c r="F1540" s="92" t="s">
        <v>2069</v>
      </c>
      <c r="G1540" s="93" t="s">
        <v>133</v>
      </c>
      <c r="H1540" s="93">
        <v>27</v>
      </c>
      <c r="I1540" s="94" t="s">
        <v>27</v>
      </c>
      <c r="J1540" s="148" t="s">
        <v>386</v>
      </c>
      <c r="K1540" s="93" t="s">
        <v>387</v>
      </c>
      <c r="L1540" s="94" t="s">
        <v>388</v>
      </c>
      <c r="M1540" s="94">
        <v>24</v>
      </c>
      <c r="N1540" s="95">
        <f t="shared" si="162"/>
        <v>0</v>
      </c>
      <c r="O1540" s="201">
        <f>IF(P1540&gt;0,VLOOKUP($D1540,'BBLM COMCHECK'!$A:$S,14,0),0)</f>
        <v>0</v>
      </c>
      <c r="P1540" s="202"/>
      <c r="Q1540" s="91">
        <f t="shared" si="163"/>
        <v>0</v>
      </c>
      <c r="R1540" s="201">
        <f>IF(S1540&gt;0,VLOOKUP($D1540,'BBLM COMCHECK'!$A:$S,15,0),0)</f>
        <v>0</v>
      </c>
      <c r="S1540" s="202"/>
      <c r="T1540" s="91">
        <f t="shared" si="164"/>
        <v>0</v>
      </c>
      <c r="U1540" s="201">
        <f>IF(V1540&gt;0,VLOOKUP($D1540,'BBLM COMCHECK'!$A:$Z,25,0),0)</f>
        <v>0</v>
      </c>
      <c r="V1540" s="202"/>
      <c r="W1540" s="91">
        <f t="shared" si="165"/>
        <v>0</v>
      </c>
      <c r="X1540" s="201">
        <f>IF(Y1540&gt;0,VLOOKUP($D1540,'BBLM COMCHECK'!$A:$Z,25,0),0)</f>
        <v>0</v>
      </c>
      <c r="Y1540" s="202"/>
      <c r="Z1540" s="91">
        <f t="shared" si="166"/>
        <v>0</v>
      </c>
      <c r="AA1540" s="203" t="str">
        <f>VLOOKUP(D1540,'BBLM COMCHECK'!$A:$I,9,0)</f>
        <v>normal</v>
      </c>
      <c r="AB1540" s="204">
        <f>VLOOKUP(D1540,'BBLM COMCHECK'!$A:$L,12,0)</f>
        <v>198</v>
      </c>
      <c r="AC1540" s="201">
        <f t="shared" si="167"/>
        <v>0</v>
      </c>
      <c r="AD1540" s="94"/>
      <c r="AE1540" s="201"/>
      <c r="AF1540" s="201"/>
      <c r="AG1540" s="201"/>
      <c r="AH1540" s="201"/>
      <c r="AI1540" s="94"/>
      <c r="AJ1540" s="94"/>
      <c r="AK1540" s="87" t="s">
        <v>389</v>
      </c>
      <c r="AL1540" s="87" t="str">
        <f t="shared" si="168"/>
        <v>2026-01-15|06015|1090446000|0||0|1</v>
      </c>
      <c r="AP1540" s="198"/>
      <c r="AQ1540" s="198"/>
      <c r="AR1540" s="198"/>
      <c r="BC1540" s="87"/>
      <c r="BD1540" s="89" t="s">
        <v>390</v>
      </c>
      <c r="BE1540" s="87"/>
    </row>
    <row r="1541" spans="1:57" ht="26.25" customHeight="1">
      <c r="A1541" s="87" t="s">
        <v>688</v>
      </c>
      <c r="B1541" s="87" t="s">
        <v>66</v>
      </c>
      <c r="C1541" s="87" t="s">
        <v>66</v>
      </c>
      <c r="D1541" s="92" t="s">
        <v>2113</v>
      </c>
      <c r="E1541" s="92" t="s">
        <v>68</v>
      </c>
      <c r="F1541" s="92" t="s">
        <v>2069</v>
      </c>
      <c r="G1541" s="93" t="s">
        <v>133</v>
      </c>
      <c r="H1541" s="93">
        <v>27</v>
      </c>
      <c r="I1541" s="94" t="s">
        <v>27</v>
      </c>
      <c r="J1541" s="148" t="s">
        <v>392</v>
      </c>
      <c r="K1541" s="93" t="s">
        <v>393</v>
      </c>
      <c r="L1541" s="94" t="s">
        <v>394</v>
      </c>
      <c r="M1541" s="94">
        <v>12</v>
      </c>
      <c r="N1541" s="95">
        <f t="shared" si="162"/>
        <v>0</v>
      </c>
      <c r="O1541" s="201">
        <f>IF(P1541&gt;0,VLOOKUP($D1541,'BBLM COMCHECK'!$A:$S,14,0),0)</f>
        <v>0</v>
      </c>
      <c r="P1541" s="202"/>
      <c r="Q1541" s="91">
        <f t="shared" si="163"/>
        <v>0</v>
      </c>
      <c r="R1541" s="201">
        <f>IF(S1541&gt;0,VLOOKUP($D1541,'BBLM COMCHECK'!$A:$S,15,0),0)</f>
        <v>0</v>
      </c>
      <c r="S1541" s="202"/>
      <c r="T1541" s="91">
        <f t="shared" si="164"/>
        <v>0</v>
      </c>
      <c r="U1541" s="201">
        <f>IF(V1541&gt;0,VLOOKUP($D1541,'BBLM COMCHECK'!$A:$Z,25,0),0)</f>
        <v>0</v>
      </c>
      <c r="V1541" s="202"/>
      <c r="W1541" s="91">
        <f t="shared" si="165"/>
        <v>0</v>
      </c>
      <c r="X1541" s="201">
        <f>IF(Y1541&gt;0,VLOOKUP($D1541,'BBLM COMCHECK'!$A:$Z,25,0),0)</f>
        <v>0</v>
      </c>
      <c r="Y1541" s="202"/>
      <c r="Z1541" s="91">
        <f t="shared" si="166"/>
        <v>0</v>
      </c>
      <c r="AA1541" s="203" t="str">
        <f>VLOOKUP(D1541,'BBLM COMCHECK'!$A:$I,9,0)</f>
        <v>normal</v>
      </c>
      <c r="AB1541" s="204">
        <f>VLOOKUP(D1541,'BBLM COMCHECK'!$A:$L,12,0)</f>
        <v>1613</v>
      </c>
      <c r="AC1541" s="201">
        <f t="shared" si="167"/>
        <v>0</v>
      </c>
      <c r="AD1541" s="94"/>
      <c r="AE1541" s="201"/>
      <c r="AF1541" s="201"/>
      <c r="AG1541" s="201"/>
      <c r="AH1541" s="201"/>
      <c r="AI1541" s="94"/>
      <c r="AJ1541" s="94"/>
      <c r="AK1541" s="87" t="s">
        <v>395</v>
      </c>
      <c r="AL1541" s="87" t="str">
        <f t="shared" si="168"/>
        <v>2026-01-15|06015|1090872000|0||0|1</v>
      </c>
      <c r="AP1541" s="198"/>
      <c r="AQ1541" s="198"/>
      <c r="AR1541" s="198"/>
      <c r="BC1541" s="87"/>
      <c r="BD1541" s="89" t="s">
        <v>396</v>
      </c>
      <c r="BE1541" s="87"/>
    </row>
    <row r="1542" spans="1:57" ht="26.25" customHeight="1">
      <c r="A1542" s="87" t="s">
        <v>689</v>
      </c>
      <c r="B1542" s="87" t="s">
        <v>66</v>
      </c>
      <c r="C1542" s="87" t="s">
        <v>66</v>
      </c>
      <c r="D1542" s="92" t="s">
        <v>2114</v>
      </c>
      <c r="E1542" s="92" t="s">
        <v>68</v>
      </c>
      <c r="F1542" s="92" t="s">
        <v>2069</v>
      </c>
      <c r="G1542" s="93" t="s">
        <v>133</v>
      </c>
      <c r="H1542" s="93">
        <v>21</v>
      </c>
      <c r="I1542" s="94" t="s">
        <v>24</v>
      </c>
      <c r="J1542" s="148" t="s">
        <v>398</v>
      </c>
      <c r="K1542" s="93" t="s">
        <v>399</v>
      </c>
      <c r="L1542" s="94" t="s">
        <v>400</v>
      </c>
      <c r="M1542" s="94">
        <v>12</v>
      </c>
      <c r="N1542" s="95">
        <f t="shared" si="162"/>
        <v>0</v>
      </c>
      <c r="O1542" s="201">
        <f>IF(P1542&gt;0,VLOOKUP($D1542,'BBLM COMCHECK'!$A:$S,14,0),0)</f>
        <v>0</v>
      </c>
      <c r="P1542" s="202"/>
      <c r="Q1542" s="91">
        <f t="shared" si="163"/>
        <v>0</v>
      </c>
      <c r="R1542" s="201">
        <f>IF(S1542&gt;0,VLOOKUP($D1542,'BBLM COMCHECK'!$A:$S,15,0),0)</f>
        <v>0</v>
      </c>
      <c r="S1542" s="202"/>
      <c r="T1542" s="91">
        <f t="shared" si="164"/>
        <v>0</v>
      </c>
      <c r="U1542" s="201">
        <f>IF(V1542&gt;0,VLOOKUP($D1542,'BBLM COMCHECK'!$A:$Z,25,0),0)</f>
        <v>0</v>
      </c>
      <c r="V1542" s="202"/>
      <c r="W1542" s="91">
        <f t="shared" si="165"/>
        <v>0</v>
      </c>
      <c r="X1542" s="201">
        <f>IF(Y1542&gt;0,VLOOKUP($D1542,'BBLM COMCHECK'!$A:$Z,25,0),0)</f>
        <v>0</v>
      </c>
      <c r="Y1542" s="202"/>
      <c r="Z1542" s="91">
        <f t="shared" si="166"/>
        <v>0</v>
      </c>
      <c r="AA1542" s="203" t="str">
        <f>VLOOKUP(D1542,'BBLM COMCHECK'!$A:$I,9,0)</f>
        <v>order stop</v>
      </c>
      <c r="AB1542" s="204">
        <f>VLOOKUP(D1542,'BBLM COMCHECK'!$A:$L,12,0)</f>
        <v>83</v>
      </c>
      <c r="AC1542" s="201">
        <f t="shared" si="167"/>
        <v>0</v>
      </c>
      <c r="AD1542" s="94"/>
      <c r="AE1542" s="201"/>
      <c r="AF1542" s="201"/>
      <c r="AG1542" s="201"/>
      <c r="AH1542" s="201"/>
      <c r="AI1542" s="94"/>
      <c r="AJ1542" s="94"/>
      <c r="AK1542" s="87" t="s">
        <v>401</v>
      </c>
      <c r="AL1542" s="87" t="str">
        <f t="shared" si="168"/>
        <v>2026-01-15|06015|1092661000|0||0|1</v>
      </c>
      <c r="AP1542" s="198"/>
      <c r="AQ1542" s="198"/>
      <c r="AR1542" s="198"/>
      <c r="BC1542" s="87"/>
      <c r="BD1542" s="89" t="s">
        <v>402</v>
      </c>
      <c r="BE1542" s="87"/>
    </row>
    <row r="1543" spans="1:57" ht="26.25" customHeight="1">
      <c r="A1543" s="87" t="s">
        <v>690</v>
      </c>
      <c r="B1543" s="87" t="s">
        <v>66</v>
      </c>
      <c r="C1543" s="87" t="s">
        <v>66</v>
      </c>
      <c r="D1543" s="92" t="s">
        <v>2115</v>
      </c>
      <c r="E1543" s="92" t="s">
        <v>68</v>
      </c>
      <c r="F1543" s="92" t="s">
        <v>2069</v>
      </c>
      <c r="G1543" s="93" t="s">
        <v>133</v>
      </c>
      <c r="H1543" s="93">
        <v>26</v>
      </c>
      <c r="I1543" s="94" t="s">
        <v>25</v>
      </c>
      <c r="J1543" s="148" t="s">
        <v>404</v>
      </c>
      <c r="K1543" s="93" t="s">
        <v>405</v>
      </c>
      <c r="L1543" s="94" t="s">
        <v>406</v>
      </c>
      <c r="M1543" s="94">
        <v>12</v>
      </c>
      <c r="N1543" s="95">
        <f t="shared" si="162"/>
        <v>0</v>
      </c>
      <c r="O1543" s="201">
        <f>IF(P1543&gt;0,VLOOKUP($D1543,'BBLM COMCHECK'!$A:$S,14,0),0)</f>
        <v>0</v>
      </c>
      <c r="P1543" s="202"/>
      <c r="Q1543" s="91">
        <f t="shared" si="163"/>
        <v>0</v>
      </c>
      <c r="R1543" s="201">
        <f>IF(S1543&gt;0,VLOOKUP($D1543,'BBLM COMCHECK'!$A:$S,15,0),0)</f>
        <v>0</v>
      </c>
      <c r="S1543" s="202"/>
      <c r="T1543" s="91">
        <f t="shared" si="164"/>
        <v>0</v>
      </c>
      <c r="U1543" s="201">
        <f>IF(V1543&gt;0,VLOOKUP($D1543,'BBLM COMCHECK'!$A:$Z,25,0),0)</f>
        <v>0</v>
      </c>
      <c r="V1543" s="202"/>
      <c r="W1543" s="91">
        <f t="shared" si="165"/>
        <v>0</v>
      </c>
      <c r="X1543" s="201">
        <f>IF(Y1543&gt;0,VLOOKUP($D1543,'BBLM COMCHECK'!$A:$Z,25,0),0)</f>
        <v>0</v>
      </c>
      <c r="Y1543" s="202"/>
      <c r="Z1543" s="91">
        <f t="shared" si="166"/>
        <v>0</v>
      </c>
      <c r="AA1543" s="203" t="str">
        <f>VLOOKUP(D1543,'BBLM COMCHECK'!$A:$I,9,0)</f>
        <v>normal</v>
      </c>
      <c r="AB1543" s="204">
        <f>VLOOKUP(D1543,'BBLM COMCHECK'!$A:$L,12,0)</f>
        <v>863</v>
      </c>
      <c r="AC1543" s="201">
        <f t="shared" si="167"/>
        <v>0</v>
      </c>
      <c r="AD1543" s="94"/>
      <c r="AE1543" s="201"/>
      <c r="AF1543" s="201"/>
      <c r="AG1543" s="201"/>
      <c r="AH1543" s="201"/>
      <c r="AI1543" s="94"/>
      <c r="AJ1543" s="94"/>
      <c r="AK1543" s="87" t="s">
        <v>407</v>
      </c>
      <c r="AL1543" s="87" t="str">
        <f t="shared" si="168"/>
        <v>2026-01-15|06015|1102123000|0||0|1</v>
      </c>
      <c r="AP1543" s="198"/>
      <c r="AQ1543" s="198"/>
      <c r="AR1543" s="198"/>
      <c r="BC1543" s="87"/>
      <c r="BD1543" s="89" t="s">
        <v>408</v>
      </c>
      <c r="BE1543" s="87"/>
    </row>
    <row r="1544" spans="1:57" ht="26.25" customHeight="1">
      <c r="A1544" s="87" t="s">
        <v>691</v>
      </c>
      <c r="B1544" s="87" t="s">
        <v>66</v>
      </c>
      <c r="C1544" s="87" t="s">
        <v>66</v>
      </c>
      <c r="D1544" s="92" t="s">
        <v>2116</v>
      </c>
      <c r="E1544" s="92" t="s">
        <v>68</v>
      </c>
      <c r="F1544" s="92" t="s">
        <v>2069</v>
      </c>
      <c r="G1544" s="93" t="s">
        <v>133</v>
      </c>
      <c r="H1544" s="93">
        <v>26</v>
      </c>
      <c r="I1544" s="94" t="s">
        <v>25</v>
      </c>
      <c r="J1544" s="148" t="s">
        <v>410</v>
      </c>
      <c r="K1544" s="93" t="s">
        <v>411</v>
      </c>
      <c r="L1544" s="94" t="s">
        <v>412</v>
      </c>
      <c r="M1544" s="94">
        <v>12</v>
      </c>
      <c r="N1544" s="95">
        <f t="shared" si="162"/>
        <v>0</v>
      </c>
      <c r="O1544" s="201">
        <f>IF(P1544&gt;0,VLOOKUP($D1544,'BBLM COMCHECK'!$A:$S,14,0),0)</f>
        <v>0</v>
      </c>
      <c r="P1544" s="202"/>
      <c r="Q1544" s="91">
        <f t="shared" si="163"/>
        <v>0</v>
      </c>
      <c r="R1544" s="201">
        <f>IF(S1544&gt;0,VLOOKUP($D1544,'BBLM COMCHECK'!$A:$S,15,0),0)</f>
        <v>0</v>
      </c>
      <c r="S1544" s="202"/>
      <c r="T1544" s="91">
        <f t="shared" si="164"/>
        <v>0</v>
      </c>
      <c r="U1544" s="201">
        <f>IF(V1544&gt;0,VLOOKUP($D1544,'BBLM COMCHECK'!$A:$Z,25,0),0)</f>
        <v>0</v>
      </c>
      <c r="V1544" s="202"/>
      <c r="W1544" s="91">
        <f t="shared" si="165"/>
        <v>0</v>
      </c>
      <c r="X1544" s="201">
        <f>IF(Y1544&gt;0,VLOOKUP($D1544,'BBLM COMCHECK'!$A:$Z,25,0),0)</f>
        <v>0</v>
      </c>
      <c r="Y1544" s="202"/>
      <c r="Z1544" s="91">
        <f t="shared" si="166"/>
        <v>0</v>
      </c>
      <c r="AA1544" s="203" t="str">
        <f>VLOOKUP(D1544,'BBLM COMCHECK'!$A:$I,9,0)</f>
        <v>normal</v>
      </c>
      <c r="AB1544" s="204">
        <f>VLOOKUP(D1544,'BBLM COMCHECK'!$A:$L,12,0)</f>
        <v>6191</v>
      </c>
      <c r="AC1544" s="201">
        <f t="shared" si="167"/>
        <v>0</v>
      </c>
      <c r="AD1544" s="94"/>
      <c r="AE1544" s="201"/>
      <c r="AF1544" s="201"/>
      <c r="AG1544" s="201"/>
      <c r="AH1544" s="201"/>
      <c r="AI1544" s="94"/>
      <c r="AJ1544" s="94"/>
      <c r="AK1544" s="87" t="s">
        <v>413</v>
      </c>
      <c r="AL1544" s="87" t="str">
        <f t="shared" si="168"/>
        <v>2026-01-15|06015|1108244000|0||0|1</v>
      </c>
      <c r="AP1544" s="198"/>
      <c r="AQ1544" s="198"/>
      <c r="AR1544" s="198"/>
      <c r="BC1544" s="87"/>
      <c r="BD1544" s="89" t="s">
        <v>887</v>
      </c>
      <c r="BE1544" s="87"/>
    </row>
    <row r="1545" spans="1:57" ht="26.25" customHeight="1">
      <c r="A1545" s="87" t="s">
        <v>692</v>
      </c>
      <c r="B1545" s="87" t="s">
        <v>66</v>
      </c>
      <c r="C1545" s="87" t="s">
        <v>66</v>
      </c>
      <c r="D1545" s="92" t="s">
        <v>2117</v>
      </c>
      <c r="E1545" s="92" t="s">
        <v>68</v>
      </c>
      <c r="F1545" s="92" t="s">
        <v>2069</v>
      </c>
      <c r="G1545" s="93" t="s">
        <v>133</v>
      </c>
      <c r="H1545" s="93">
        <v>11</v>
      </c>
      <c r="I1545" s="94" t="s">
        <v>20</v>
      </c>
      <c r="J1545" s="148" t="s">
        <v>416</v>
      </c>
      <c r="K1545" s="93" t="s">
        <v>417</v>
      </c>
      <c r="L1545" s="94" t="s">
        <v>418</v>
      </c>
      <c r="M1545" s="94">
        <v>8</v>
      </c>
      <c r="N1545" s="95">
        <f t="shared" si="162"/>
        <v>0</v>
      </c>
      <c r="O1545" s="201">
        <f>IF(P1545&gt;0,VLOOKUP($D1545,'BBLM COMCHECK'!$A:$S,14,0),0)</f>
        <v>0</v>
      </c>
      <c r="P1545" s="202"/>
      <c r="Q1545" s="91">
        <f t="shared" si="163"/>
        <v>0</v>
      </c>
      <c r="R1545" s="201">
        <f>IF(S1545&gt;0,VLOOKUP($D1545,'BBLM COMCHECK'!$A:$S,15,0),0)</f>
        <v>0</v>
      </c>
      <c r="S1545" s="202"/>
      <c r="T1545" s="91">
        <f t="shared" si="164"/>
        <v>0</v>
      </c>
      <c r="U1545" s="201">
        <f>IF(V1545&gt;0,VLOOKUP($D1545,'BBLM COMCHECK'!$A:$Z,25,0),0)</f>
        <v>0</v>
      </c>
      <c r="V1545" s="202"/>
      <c r="W1545" s="91">
        <f t="shared" si="165"/>
        <v>0</v>
      </c>
      <c r="X1545" s="201">
        <f>IF(Y1545&gt;0,VLOOKUP($D1545,'BBLM COMCHECK'!$A:$Z,25,0),0)</f>
        <v>0</v>
      </c>
      <c r="Y1545" s="202"/>
      <c r="Z1545" s="91">
        <f t="shared" si="166"/>
        <v>0</v>
      </c>
      <c r="AA1545" s="203" t="str">
        <f>VLOOKUP(D1545,'BBLM COMCHECK'!$A:$I,9,0)</f>
        <v>normal</v>
      </c>
      <c r="AB1545" s="204">
        <f>VLOOKUP(D1545,'BBLM COMCHECK'!$A:$L,12,0)</f>
        <v>989</v>
      </c>
      <c r="AC1545" s="201">
        <f t="shared" si="167"/>
        <v>0</v>
      </c>
      <c r="AD1545" s="94"/>
      <c r="AE1545" s="201"/>
      <c r="AF1545" s="201"/>
      <c r="AG1545" s="201"/>
      <c r="AH1545" s="201"/>
      <c r="AI1545" s="94"/>
      <c r="AJ1545" s="94"/>
      <c r="AK1545" s="87" t="s">
        <v>419</v>
      </c>
      <c r="AL1545" s="87" t="str">
        <f t="shared" si="168"/>
        <v>2026-01-15|06015|1114756000|0||0|1</v>
      </c>
      <c r="AP1545" s="198"/>
      <c r="AQ1545" s="198"/>
      <c r="AR1545" s="198"/>
      <c r="BC1545" s="87"/>
      <c r="BD1545" s="89" t="s">
        <v>420</v>
      </c>
      <c r="BE1545" s="87"/>
    </row>
    <row r="1546" spans="1:57" ht="26.25" customHeight="1">
      <c r="A1546" s="87" t="s">
        <v>693</v>
      </c>
      <c r="B1546" s="87" t="s">
        <v>66</v>
      </c>
      <c r="C1546" s="87" t="s">
        <v>66</v>
      </c>
      <c r="D1546" s="92" t="s">
        <v>2118</v>
      </c>
      <c r="E1546" s="92" t="s">
        <v>68</v>
      </c>
      <c r="F1546" s="92" t="s">
        <v>2069</v>
      </c>
      <c r="G1546" s="93" t="s">
        <v>133</v>
      </c>
      <c r="H1546" s="93">
        <v>21</v>
      </c>
      <c r="I1546" s="94" t="s">
        <v>24</v>
      </c>
      <c r="J1546" s="148" t="s">
        <v>422</v>
      </c>
      <c r="K1546" s="93" t="s">
        <v>423</v>
      </c>
      <c r="L1546" s="94" t="s">
        <v>424</v>
      </c>
      <c r="M1546" s="94">
        <v>36</v>
      </c>
      <c r="N1546" s="95">
        <f t="shared" si="162"/>
        <v>0</v>
      </c>
      <c r="O1546" s="201">
        <f>IF(P1546&gt;0,VLOOKUP($D1546,'BBLM COMCHECK'!$A:$S,14,0),0)</f>
        <v>0</v>
      </c>
      <c r="P1546" s="202"/>
      <c r="Q1546" s="91">
        <f t="shared" si="163"/>
        <v>0</v>
      </c>
      <c r="R1546" s="201">
        <f>IF(S1546&gt;0,VLOOKUP($D1546,'BBLM COMCHECK'!$A:$S,15,0),0)</f>
        <v>0</v>
      </c>
      <c r="S1546" s="202"/>
      <c r="T1546" s="91">
        <f t="shared" si="164"/>
        <v>0</v>
      </c>
      <c r="U1546" s="201">
        <f>IF(V1546&gt;0,VLOOKUP($D1546,'BBLM COMCHECK'!$A:$Z,25,0),0)</f>
        <v>0</v>
      </c>
      <c r="V1546" s="202"/>
      <c r="W1546" s="91">
        <f t="shared" si="165"/>
        <v>0</v>
      </c>
      <c r="X1546" s="201">
        <f>IF(Y1546&gt;0,VLOOKUP($D1546,'BBLM COMCHECK'!$A:$Z,25,0),0)</f>
        <v>0</v>
      </c>
      <c r="Y1546" s="202"/>
      <c r="Z1546" s="91">
        <f t="shared" si="166"/>
        <v>0</v>
      </c>
      <c r="AA1546" s="203" t="str">
        <f>VLOOKUP(D1546,'BBLM COMCHECK'!$A:$I,9,0)</f>
        <v>normal</v>
      </c>
      <c r="AB1546" s="204">
        <f>VLOOKUP(D1546,'BBLM COMCHECK'!$A:$L,12,0)</f>
        <v>28975</v>
      </c>
      <c r="AC1546" s="201">
        <f t="shared" si="167"/>
        <v>0</v>
      </c>
      <c r="AD1546" s="94"/>
      <c r="AE1546" s="201"/>
      <c r="AF1546" s="201"/>
      <c r="AG1546" s="201"/>
      <c r="AH1546" s="201"/>
      <c r="AI1546" s="94"/>
      <c r="AJ1546" s="94"/>
      <c r="AK1546" s="87" t="s">
        <v>425</v>
      </c>
      <c r="AL1546" s="87" t="str">
        <f t="shared" si="168"/>
        <v>2026-01-15|06015|1115338000|0||0|1</v>
      </c>
      <c r="AP1546" s="198"/>
      <c r="AQ1546" s="198"/>
      <c r="AR1546" s="198"/>
      <c r="BC1546" s="87"/>
      <c r="BD1546" s="89" t="s">
        <v>426</v>
      </c>
      <c r="BE1546" s="87"/>
    </row>
    <row r="1547" spans="1:57" ht="26.25" customHeight="1">
      <c r="A1547" s="87" t="s">
        <v>694</v>
      </c>
      <c r="B1547" s="87" t="s">
        <v>66</v>
      </c>
      <c r="C1547" s="87" t="s">
        <v>66</v>
      </c>
      <c r="D1547" s="92" t="s">
        <v>2119</v>
      </c>
      <c r="E1547" s="92" t="s">
        <v>68</v>
      </c>
      <c r="F1547" s="92" t="s">
        <v>2069</v>
      </c>
      <c r="G1547" s="93" t="s">
        <v>133</v>
      </c>
      <c r="H1547" s="93">
        <v>11</v>
      </c>
      <c r="I1547" s="94" t="s">
        <v>20</v>
      </c>
      <c r="J1547" s="148" t="s">
        <v>428</v>
      </c>
      <c r="K1547" s="93" t="s">
        <v>429</v>
      </c>
      <c r="L1547" s="94" t="s">
        <v>430</v>
      </c>
      <c r="M1547" s="94">
        <v>12</v>
      </c>
      <c r="N1547" s="95">
        <f t="shared" si="162"/>
        <v>0</v>
      </c>
      <c r="O1547" s="201">
        <f>IF(P1547&gt;0,VLOOKUP($D1547,'BBLM COMCHECK'!$A:$S,14,0),0)</f>
        <v>0</v>
      </c>
      <c r="P1547" s="202"/>
      <c r="Q1547" s="91">
        <f t="shared" si="163"/>
        <v>0</v>
      </c>
      <c r="R1547" s="201">
        <f>IF(S1547&gt;0,VLOOKUP($D1547,'BBLM COMCHECK'!$A:$S,15,0),0)</f>
        <v>0</v>
      </c>
      <c r="S1547" s="202"/>
      <c r="T1547" s="91">
        <f t="shared" si="164"/>
        <v>0</v>
      </c>
      <c r="U1547" s="201">
        <f>IF(V1547&gt;0,VLOOKUP($D1547,'BBLM COMCHECK'!$A:$Z,25,0),0)</f>
        <v>0</v>
      </c>
      <c r="V1547" s="202"/>
      <c r="W1547" s="91">
        <f t="shared" si="165"/>
        <v>0</v>
      </c>
      <c r="X1547" s="201">
        <f>IF(Y1547&gt;0,VLOOKUP($D1547,'BBLM COMCHECK'!$A:$Z,25,0),0)</f>
        <v>0</v>
      </c>
      <c r="Y1547" s="202"/>
      <c r="Z1547" s="91">
        <f t="shared" si="166"/>
        <v>0</v>
      </c>
      <c r="AA1547" s="203" t="str">
        <f>VLOOKUP(D1547,'BBLM COMCHECK'!$A:$I,9,0)</f>
        <v>normal</v>
      </c>
      <c r="AB1547" s="204">
        <f>VLOOKUP(D1547,'BBLM COMCHECK'!$A:$L,12,0)</f>
        <v>135</v>
      </c>
      <c r="AC1547" s="201">
        <f t="shared" si="167"/>
        <v>0</v>
      </c>
      <c r="AD1547" s="94"/>
      <c r="AE1547" s="201"/>
      <c r="AF1547" s="201"/>
      <c r="AG1547" s="201"/>
      <c r="AH1547" s="201"/>
      <c r="AI1547" s="94"/>
      <c r="AJ1547" s="94"/>
      <c r="AK1547" s="87" t="s">
        <v>431</v>
      </c>
      <c r="AL1547" s="87" t="str">
        <f t="shared" si="168"/>
        <v>2026-01-15|06015|1120170000|0||0|1</v>
      </c>
      <c r="AP1547" s="198"/>
      <c r="AQ1547" s="198"/>
      <c r="AR1547" s="198"/>
      <c r="BC1547" s="87"/>
      <c r="BD1547" s="89" t="s">
        <v>432</v>
      </c>
      <c r="BE1547" s="87"/>
    </row>
    <row r="1548" spans="1:57" ht="26.25" customHeight="1">
      <c r="A1548" s="87" t="s">
        <v>695</v>
      </c>
      <c r="B1548" s="87" t="s">
        <v>66</v>
      </c>
      <c r="C1548" s="87" t="s">
        <v>66</v>
      </c>
      <c r="D1548" s="92" t="s">
        <v>2120</v>
      </c>
      <c r="E1548" s="92" t="s">
        <v>68</v>
      </c>
      <c r="F1548" s="92" t="s">
        <v>2069</v>
      </c>
      <c r="G1548" s="93" t="s">
        <v>133</v>
      </c>
      <c r="H1548" s="93">
        <v>11</v>
      </c>
      <c r="I1548" s="94" t="s">
        <v>20</v>
      </c>
      <c r="J1548" s="97" t="s">
        <v>434</v>
      </c>
      <c r="K1548" s="93" t="s">
        <v>435</v>
      </c>
      <c r="L1548" s="94" t="s">
        <v>436</v>
      </c>
      <c r="M1548" s="94">
        <v>12</v>
      </c>
      <c r="N1548" s="95">
        <f t="shared" si="162"/>
        <v>0</v>
      </c>
      <c r="O1548" s="201">
        <f>IF(P1548&gt;0,VLOOKUP($D1548,'BBLM COMCHECK'!$A:$S,14,0),0)</f>
        <v>0</v>
      </c>
      <c r="P1548" s="202"/>
      <c r="Q1548" s="91">
        <f t="shared" si="163"/>
        <v>0</v>
      </c>
      <c r="R1548" s="201">
        <f>IF(S1548&gt;0,VLOOKUP($D1548,'BBLM COMCHECK'!$A:$S,15,0),0)</f>
        <v>0</v>
      </c>
      <c r="S1548" s="202"/>
      <c r="T1548" s="91">
        <f t="shared" si="164"/>
        <v>0</v>
      </c>
      <c r="U1548" s="201">
        <f>IF(V1548&gt;0,VLOOKUP($D1548,'BBLM COMCHECK'!$A:$Z,25,0),0)</f>
        <v>0</v>
      </c>
      <c r="V1548" s="202"/>
      <c r="W1548" s="91">
        <f t="shared" si="165"/>
        <v>0</v>
      </c>
      <c r="X1548" s="201">
        <f>IF(Y1548&gt;0,VLOOKUP($D1548,'BBLM COMCHECK'!$A:$Z,25,0),0)</f>
        <v>0</v>
      </c>
      <c r="Y1548" s="202"/>
      <c r="Z1548" s="91">
        <f t="shared" si="166"/>
        <v>0</v>
      </c>
      <c r="AA1548" s="203" t="str">
        <f>VLOOKUP(D1548,'BBLM COMCHECK'!$A:$I,9,0)</f>
        <v>normal</v>
      </c>
      <c r="AB1548" s="204">
        <f>VLOOKUP(D1548,'BBLM COMCHECK'!$A:$L,12,0)</f>
        <v>169</v>
      </c>
      <c r="AC1548" s="201">
        <f t="shared" si="167"/>
        <v>0</v>
      </c>
      <c r="AD1548" s="94"/>
      <c r="AE1548" s="201"/>
      <c r="AF1548" s="201"/>
      <c r="AG1548" s="201"/>
      <c r="AH1548" s="201"/>
      <c r="AI1548" s="94"/>
      <c r="AJ1548" s="94"/>
      <c r="AK1548" s="87" t="s">
        <v>437</v>
      </c>
      <c r="AL1548" s="87" t="str">
        <f t="shared" si="168"/>
        <v>2026-01-15|06015|1121051000|0||0|1</v>
      </c>
      <c r="AP1548" s="198"/>
      <c r="AQ1548" s="198"/>
      <c r="AR1548" s="198"/>
      <c r="BC1548" s="87"/>
      <c r="BD1548" s="89" t="s">
        <v>438</v>
      </c>
      <c r="BE1548" s="87"/>
    </row>
    <row r="1549" spans="1:57" ht="26.25" customHeight="1">
      <c r="A1549" s="87" t="s">
        <v>696</v>
      </c>
      <c r="B1549" s="87" t="s">
        <v>66</v>
      </c>
      <c r="C1549" s="87" t="s">
        <v>66</v>
      </c>
      <c r="D1549" s="92" t="s">
        <v>2121</v>
      </c>
      <c r="E1549" s="92" t="s">
        <v>68</v>
      </c>
      <c r="F1549" s="92" t="s">
        <v>2069</v>
      </c>
      <c r="G1549" s="93" t="s">
        <v>133</v>
      </c>
      <c r="H1549" s="93">
        <v>21</v>
      </c>
      <c r="I1549" s="94" t="s">
        <v>24</v>
      </c>
      <c r="J1549" s="148" t="s">
        <v>440</v>
      </c>
      <c r="K1549" s="93" t="s">
        <v>441</v>
      </c>
      <c r="L1549" s="94" t="s">
        <v>442</v>
      </c>
      <c r="M1549" s="94">
        <v>48</v>
      </c>
      <c r="N1549" s="95">
        <f t="shared" si="162"/>
        <v>0</v>
      </c>
      <c r="O1549" s="201">
        <f>IF(P1549&gt;0,VLOOKUP($D1549,'BBLM COMCHECK'!$A:$S,14,0),0)</f>
        <v>0</v>
      </c>
      <c r="P1549" s="202"/>
      <c r="Q1549" s="91">
        <f t="shared" si="163"/>
        <v>0</v>
      </c>
      <c r="R1549" s="201">
        <f>IF(S1549&gt;0,VLOOKUP($D1549,'BBLM COMCHECK'!$A:$S,15,0),0)</f>
        <v>0</v>
      </c>
      <c r="S1549" s="202"/>
      <c r="T1549" s="91">
        <f t="shared" si="164"/>
        <v>0</v>
      </c>
      <c r="U1549" s="201">
        <f>IF(V1549&gt;0,VLOOKUP($D1549,'BBLM COMCHECK'!$A:$Z,25,0),0)</f>
        <v>0</v>
      </c>
      <c r="V1549" s="202"/>
      <c r="W1549" s="91">
        <f t="shared" si="165"/>
        <v>0</v>
      </c>
      <c r="X1549" s="201">
        <f>IF(Y1549&gt;0,VLOOKUP($D1549,'BBLM COMCHECK'!$A:$Z,25,0),0)</f>
        <v>0</v>
      </c>
      <c r="Y1549" s="202"/>
      <c r="Z1549" s="91">
        <f t="shared" si="166"/>
        <v>0</v>
      </c>
      <c r="AA1549" s="203" t="str">
        <f>VLOOKUP(D1549,'BBLM COMCHECK'!$A:$I,9,0)</f>
        <v>order stop</v>
      </c>
      <c r="AB1549" s="204">
        <f>VLOOKUP(D1549,'BBLM COMCHECK'!$A:$L,12,0)</f>
        <v>10815</v>
      </c>
      <c r="AC1549" s="201">
        <f t="shared" si="167"/>
        <v>0</v>
      </c>
      <c r="AD1549" s="94"/>
      <c r="AE1549" s="201"/>
      <c r="AF1549" s="201"/>
      <c r="AG1549" s="201"/>
      <c r="AH1549" s="201"/>
      <c r="AI1549" s="94"/>
      <c r="AJ1549" s="94"/>
      <c r="AK1549" s="87" t="s">
        <v>443</v>
      </c>
      <c r="AL1549" s="87" t="str">
        <f t="shared" si="168"/>
        <v>2026-01-15|06015|1137122000|0||0|1</v>
      </c>
      <c r="AP1549" s="198"/>
      <c r="AQ1549" s="198"/>
      <c r="AR1549" s="198"/>
      <c r="BC1549" s="87"/>
      <c r="BD1549" s="89" t="s">
        <v>444</v>
      </c>
      <c r="BE1549" s="87"/>
    </row>
    <row r="1550" spans="1:57" ht="26.25" customHeight="1">
      <c r="A1550" s="87" t="s">
        <v>643</v>
      </c>
      <c r="B1550" s="87" t="s">
        <v>66</v>
      </c>
      <c r="C1550" s="87" t="s">
        <v>66</v>
      </c>
      <c r="D1550" s="92" t="s">
        <v>2122</v>
      </c>
      <c r="E1550" s="92" t="s">
        <v>69</v>
      </c>
      <c r="F1550" s="92" t="s">
        <v>699</v>
      </c>
      <c r="G1550" s="93" t="s">
        <v>133</v>
      </c>
      <c r="H1550" s="93">
        <v>26</v>
      </c>
      <c r="I1550" s="94" t="s">
        <v>25</v>
      </c>
      <c r="J1550" s="148" t="s">
        <v>134</v>
      </c>
      <c r="K1550" s="93" t="s">
        <v>135</v>
      </c>
      <c r="L1550" s="94" t="s">
        <v>136</v>
      </c>
      <c r="M1550" s="94">
        <v>20</v>
      </c>
      <c r="N1550" s="95">
        <f t="shared" si="162"/>
        <v>0</v>
      </c>
      <c r="O1550" s="201">
        <f>IF(P1550&gt;0,VLOOKUP($D1550,'BBLM COMCHECK'!$A:$S,14,0),0)</f>
        <v>0</v>
      </c>
      <c r="P1550" s="202"/>
      <c r="Q1550" s="91">
        <f t="shared" si="163"/>
        <v>0</v>
      </c>
      <c r="R1550" s="201">
        <f>IF(S1550&gt;0,VLOOKUP($D1550,'BBLM COMCHECK'!$A:$S,15,0),0)</f>
        <v>0</v>
      </c>
      <c r="S1550" s="202"/>
      <c r="T1550" s="91">
        <f t="shared" si="164"/>
        <v>0</v>
      </c>
      <c r="U1550" s="201">
        <f>IF(V1550&gt;0,VLOOKUP($D1550,'BBLM COMCHECK'!$A:$Z,25,0),0)</f>
        <v>0</v>
      </c>
      <c r="V1550" s="202"/>
      <c r="W1550" s="91">
        <f t="shared" si="165"/>
        <v>0</v>
      </c>
      <c r="X1550" s="201">
        <f>IF(Y1550&gt;0,VLOOKUP($D1550,'BBLM COMCHECK'!$A:$Z,25,0),0)</f>
        <v>0</v>
      </c>
      <c r="Y1550" s="202"/>
      <c r="Z1550" s="91">
        <f t="shared" si="166"/>
        <v>0</v>
      </c>
      <c r="AA1550" s="203" t="str">
        <f>VLOOKUP(D1550,'BBLM COMCHECK'!$A:$I,9,0)</f>
        <v>normal</v>
      </c>
      <c r="AB1550" s="204">
        <f>VLOOKUP(D1550,'BBLM COMCHECK'!$A:$L,12,0)</f>
        <v>1741</v>
      </c>
      <c r="AC1550" s="201">
        <f t="shared" si="167"/>
        <v>0</v>
      </c>
      <c r="AD1550" s="94"/>
      <c r="AE1550" s="201"/>
      <c r="AF1550" s="201"/>
      <c r="AG1550" s="201"/>
      <c r="AH1550" s="201"/>
      <c r="AI1550" s="94"/>
      <c r="AJ1550" s="94"/>
      <c r="AK1550" s="87" t="s">
        <v>137</v>
      </c>
      <c r="AL1550" s="87" t="str">
        <f t="shared" si="168"/>
        <v>2026-01-15|06031|1002106000|0||0|1</v>
      </c>
      <c r="AP1550" s="198"/>
      <c r="AQ1550" s="198"/>
      <c r="AR1550" s="198"/>
      <c r="BC1550" s="87"/>
      <c r="BD1550" s="89" t="s">
        <v>138</v>
      </c>
      <c r="BE1550" s="87"/>
    </row>
    <row r="1551" spans="1:57" ht="26.25" customHeight="1">
      <c r="A1551" s="87" t="s">
        <v>645</v>
      </c>
      <c r="B1551" s="87" t="s">
        <v>66</v>
      </c>
      <c r="C1551" s="87" t="s">
        <v>66</v>
      </c>
      <c r="D1551" s="92" t="s">
        <v>2123</v>
      </c>
      <c r="E1551" s="92" t="s">
        <v>69</v>
      </c>
      <c r="F1551" s="93" t="s">
        <v>699</v>
      </c>
      <c r="G1551" s="93" t="s">
        <v>133</v>
      </c>
      <c r="H1551" s="93">
        <v>21</v>
      </c>
      <c r="I1551" s="94" t="s">
        <v>24</v>
      </c>
      <c r="J1551" s="148" t="s">
        <v>140</v>
      </c>
      <c r="K1551" s="94"/>
      <c r="L1551" s="94" t="s">
        <v>141</v>
      </c>
      <c r="M1551" s="94">
        <v>20</v>
      </c>
      <c r="N1551" s="95">
        <f t="shared" si="162"/>
        <v>0</v>
      </c>
      <c r="O1551" s="201">
        <f>IF(P1551&gt;0,VLOOKUP($D1551,'BBLM COMCHECK'!$A:$S,14,0),0)</f>
        <v>0</v>
      </c>
      <c r="P1551" s="202"/>
      <c r="Q1551" s="91">
        <f t="shared" si="163"/>
        <v>0</v>
      </c>
      <c r="R1551" s="201">
        <f>IF(S1551&gt;0,VLOOKUP($D1551,'BBLM COMCHECK'!$A:$S,15,0),0)</f>
        <v>0</v>
      </c>
      <c r="S1551" s="202"/>
      <c r="T1551" s="91">
        <f t="shared" si="164"/>
        <v>0</v>
      </c>
      <c r="U1551" s="201">
        <f>IF(V1551&gt;0,VLOOKUP($D1551,'BBLM COMCHECK'!$A:$Z,25,0),0)</f>
        <v>0</v>
      </c>
      <c r="V1551" s="202"/>
      <c r="W1551" s="91">
        <f t="shared" si="165"/>
        <v>0</v>
      </c>
      <c r="X1551" s="201">
        <f>IF(Y1551&gt;0,VLOOKUP($D1551,'BBLM COMCHECK'!$A:$Z,25,0),0)</f>
        <v>0</v>
      </c>
      <c r="Y1551" s="202"/>
      <c r="Z1551" s="91">
        <f t="shared" si="166"/>
        <v>0</v>
      </c>
      <c r="AA1551" s="203" t="str">
        <f>VLOOKUP(D1551,'BBLM COMCHECK'!$A:$I,9,0)</f>
        <v>normal</v>
      </c>
      <c r="AB1551" s="204">
        <f>VLOOKUP(D1551,'BBLM COMCHECK'!$A:$L,12,0)</f>
        <v>1857</v>
      </c>
      <c r="AC1551" s="201">
        <f t="shared" si="167"/>
        <v>0</v>
      </c>
      <c r="AD1551" s="94"/>
      <c r="AE1551" s="201"/>
      <c r="AF1551" s="201"/>
      <c r="AG1551" s="201"/>
      <c r="AH1551" s="201"/>
      <c r="AI1551" s="94"/>
      <c r="AJ1551" s="94"/>
      <c r="AL1551" s="87" t="str">
        <f t="shared" si="168"/>
        <v>2026-01-15|06031|1004890000|0||0|1</v>
      </c>
      <c r="AP1551" s="198"/>
      <c r="BC1551" s="87"/>
      <c r="BD1551" s="89" t="s">
        <v>142</v>
      </c>
      <c r="BE1551" s="87"/>
    </row>
    <row r="1552" spans="1:57" ht="26.25" customHeight="1">
      <c r="A1552" s="87" t="s">
        <v>646</v>
      </c>
      <c r="B1552" s="87" t="s">
        <v>66</v>
      </c>
      <c r="C1552" s="87" t="s">
        <v>66</v>
      </c>
      <c r="D1552" s="92" t="s">
        <v>2124</v>
      </c>
      <c r="E1552" s="92" t="s">
        <v>69</v>
      </c>
      <c r="F1552" s="92" t="s">
        <v>699</v>
      </c>
      <c r="G1552" s="93" t="s">
        <v>133</v>
      </c>
      <c r="H1552" s="93">
        <v>21</v>
      </c>
      <c r="I1552" s="94" t="s">
        <v>24</v>
      </c>
      <c r="J1552" s="148" t="s">
        <v>144</v>
      </c>
      <c r="K1552" s="93" t="s">
        <v>145</v>
      </c>
      <c r="L1552" s="94" t="s">
        <v>146</v>
      </c>
      <c r="M1552" s="94">
        <v>20</v>
      </c>
      <c r="N1552" s="95">
        <f t="shared" si="162"/>
        <v>0</v>
      </c>
      <c r="O1552" s="201">
        <f>IF(P1552&gt;0,VLOOKUP($D1552,'BBLM COMCHECK'!$A:$S,14,0),0)</f>
        <v>0</v>
      </c>
      <c r="P1552" s="202"/>
      <c r="Q1552" s="91">
        <f t="shared" si="163"/>
        <v>0</v>
      </c>
      <c r="R1552" s="201">
        <f>IF(S1552&gt;0,VLOOKUP($D1552,'BBLM COMCHECK'!$A:$S,15,0),0)</f>
        <v>0</v>
      </c>
      <c r="S1552" s="202"/>
      <c r="T1552" s="91">
        <f t="shared" si="164"/>
        <v>0</v>
      </c>
      <c r="U1552" s="201">
        <f>IF(V1552&gt;0,VLOOKUP($D1552,'BBLM COMCHECK'!$A:$Z,25,0),0)</f>
        <v>0</v>
      </c>
      <c r="V1552" s="202"/>
      <c r="W1552" s="91">
        <f t="shared" si="165"/>
        <v>0</v>
      </c>
      <c r="X1552" s="201">
        <f>IF(Y1552&gt;0,VLOOKUP($D1552,'BBLM COMCHECK'!$A:$Z,25,0),0)</f>
        <v>0</v>
      </c>
      <c r="Y1552" s="202"/>
      <c r="Z1552" s="91">
        <f t="shared" si="166"/>
        <v>0</v>
      </c>
      <c r="AA1552" s="203" t="str">
        <f>VLOOKUP(D1552,'BBLM COMCHECK'!$A:$I,9,0)</f>
        <v>order stop</v>
      </c>
      <c r="AB1552" s="204">
        <f>VLOOKUP(D1552,'BBLM COMCHECK'!$A:$L,12,0)</f>
        <v>219</v>
      </c>
      <c r="AC1552" s="201">
        <f t="shared" si="167"/>
        <v>0</v>
      </c>
      <c r="AD1552" s="94"/>
      <c r="AE1552" s="201"/>
      <c r="AF1552" s="201"/>
      <c r="AG1552" s="201"/>
      <c r="AH1552" s="201"/>
      <c r="AI1552" s="94"/>
      <c r="AJ1552" s="94"/>
      <c r="AK1552" s="87" t="s">
        <v>147</v>
      </c>
      <c r="AL1552" s="87" t="str">
        <f t="shared" si="168"/>
        <v>2026-01-15|06031|1004893000|0||0|1</v>
      </c>
      <c r="AP1552" s="198"/>
      <c r="AQ1552" s="198"/>
      <c r="AR1552" s="198"/>
      <c r="BC1552" s="87"/>
      <c r="BD1552" s="89" t="s">
        <v>148</v>
      </c>
      <c r="BE1552" s="87"/>
    </row>
    <row r="1553" spans="1:57" ht="26.25" customHeight="1">
      <c r="A1553" s="87" t="s">
        <v>647</v>
      </c>
      <c r="B1553" s="87" t="s">
        <v>66</v>
      </c>
      <c r="C1553" s="87" t="s">
        <v>66</v>
      </c>
      <c r="D1553" s="92" t="s">
        <v>2125</v>
      </c>
      <c r="E1553" s="92" t="s">
        <v>69</v>
      </c>
      <c r="F1553" s="93" t="s">
        <v>699</v>
      </c>
      <c r="G1553" s="93" t="s">
        <v>133</v>
      </c>
      <c r="H1553" s="93">
        <v>21</v>
      </c>
      <c r="I1553" s="94" t="s">
        <v>24</v>
      </c>
      <c r="J1553" s="148" t="s">
        <v>150</v>
      </c>
      <c r="K1553" s="94"/>
      <c r="L1553" s="94" t="s">
        <v>151</v>
      </c>
      <c r="M1553" s="94">
        <v>10</v>
      </c>
      <c r="N1553" s="95">
        <f t="shared" si="162"/>
        <v>0</v>
      </c>
      <c r="O1553" s="201">
        <f>IF(P1553&gt;0,VLOOKUP($D1553,'BBLM COMCHECK'!$A:$S,14,0),0)</f>
        <v>0</v>
      </c>
      <c r="P1553" s="202"/>
      <c r="Q1553" s="91">
        <f t="shared" si="163"/>
        <v>0</v>
      </c>
      <c r="R1553" s="201">
        <f>IF(S1553&gt;0,VLOOKUP($D1553,'BBLM COMCHECK'!$A:$S,15,0),0)</f>
        <v>0</v>
      </c>
      <c r="S1553" s="202"/>
      <c r="T1553" s="91">
        <f t="shared" si="164"/>
        <v>0</v>
      </c>
      <c r="U1553" s="201">
        <f>IF(V1553&gt;0,VLOOKUP($D1553,'BBLM COMCHECK'!$A:$Z,25,0),0)</f>
        <v>0</v>
      </c>
      <c r="V1553" s="202"/>
      <c r="W1553" s="91">
        <f t="shared" si="165"/>
        <v>0</v>
      </c>
      <c r="X1553" s="201">
        <f>IF(Y1553&gt;0,VLOOKUP($D1553,'BBLM COMCHECK'!$A:$Z,25,0),0)</f>
        <v>0</v>
      </c>
      <c r="Y1553" s="202"/>
      <c r="Z1553" s="91">
        <f t="shared" si="166"/>
        <v>0</v>
      </c>
      <c r="AA1553" s="203" t="str">
        <f>VLOOKUP(D1553,'BBLM COMCHECK'!$A:$I,9,0)</f>
        <v>order stop</v>
      </c>
      <c r="AB1553" s="204">
        <f>VLOOKUP(D1553,'BBLM COMCHECK'!$A:$L,12,0)</f>
        <v>0</v>
      </c>
      <c r="AC1553" s="201">
        <f t="shared" si="167"/>
        <v>1</v>
      </c>
      <c r="AD1553" s="94"/>
      <c r="AE1553" s="201"/>
      <c r="AF1553" s="201"/>
      <c r="AG1553" s="201"/>
      <c r="AH1553" s="201"/>
      <c r="AI1553" s="94"/>
      <c r="AJ1553" s="94"/>
      <c r="AL1553" s="87" t="str">
        <f t="shared" si="168"/>
        <v>2026-01-15|06031|1005725000|0||0|1</v>
      </c>
      <c r="AP1553" s="198"/>
      <c r="BC1553" s="87"/>
      <c r="BD1553" s="89" t="s">
        <v>152</v>
      </c>
      <c r="BE1553" s="87"/>
    </row>
    <row r="1554" spans="1:57" ht="26.25" customHeight="1">
      <c r="A1554" s="87" t="s">
        <v>648</v>
      </c>
      <c r="B1554" s="87" t="s">
        <v>66</v>
      </c>
      <c r="C1554" s="87" t="s">
        <v>66</v>
      </c>
      <c r="D1554" s="92" t="s">
        <v>2126</v>
      </c>
      <c r="E1554" s="92" t="s">
        <v>69</v>
      </c>
      <c r="F1554" s="92" t="s">
        <v>699</v>
      </c>
      <c r="G1554" s="93" t="s">
        <v>133</v>
      </c>
      <c r="H1554" s="93">
        <v>21</v>
      </c>
      <c r="I1554" s="94" t="s">
        <v>24</v>
      </c>
      <c r="J1554" s="148" t="s">
        <v>154</v>
      </c>
      <c r="K1554" s="93" t="s">
        <v>155</v>
      </c>
      <c r="L1554" s="94" t="s">
        <v>156</v>
      </c>
      <c r="M1554" s="94">
        <v>10</v>
      </c>
      <c r="N1554" s="95">
        <f t="shared" si="162"/>
        <v>0</v>
      </c>
      <c r="O1554" s="201">
        <f>IF(P1554&gt;0,VLOOKUP($D1554,'BBLM COMCHECK'!$A:$S,14,0),0)</f>
        <v>0</v>
      </c>
      <c r="P1554" s="202"/>
      <c r="Q1554" s="91">
        <f t="shared" si="163"/>
        <v>0</v>
      </c>
      <c r="R1554" s="201">
        <f>IF(S1554&gt;0,VLOOKUP($D1554,'BBLM COMCHECK'!$A:$S,15,0),0)</f>
        <v>0</v>
      </c>
      <c r="S1554" s="202"/>
      <c r="T1554" s="91">
        <f t="shared" si="164"/>
        <v>0</v>
      </c>
      <c r="U1554" s="201">
        <f>IF(V1554&gt;0,VLOOKUP($D1554,'BBLM COMCHECK'!$A:$Z,25,0),0)</f>
        <v>0</v>
      </c>
      <c r="V1554" s="202"/>
      <c r="W1554" s="91">
        <f t="shared" si="165"/>
        <v>0</v>
      </c>
      <c r="X1554" s="201">
        <f>IF(Y1554&gt;0,VLOOKUP($D1554,'BBLM COMCHECK'!$A:$Z,25,0),0)</f>
        <v>0</v>
      </c>
      <c r="Y1554" s="202"/>
      <c r="Z1554" s="91">
        <f t="shared" si="166"/>
        <v>0</v>
      </c>
      <c r="AA1554" s="203" t="str">
        <f>VLOOKUP(D1554,'BBLM COMCHECK'!$A:$I,9,0)</f>
        <v>normal</v>
      </c>
      <c r="AB1554" s="204">
        <f>VLOOKUP(D1554,'BBLM COMCHECK'!$A:$L,12,0)</f>
        <v>435</v>
      </c>
      <c r="AC1554" s="201">
        <f t="shared" si="167"/>
        <v>0</v>
      </c>
      <c r="AD1554" s="94"/>
      <c r="AE1554" s="201"/>
      <c r="AF1554" s="201"/>
      <c r="AG1554" s="201"/>
      <c r="AH1554" s="201"/>
      <c r="AI1554" s="94"/>
      <c r="AJ1554" s="94"/>
      <c r="AK1554" s="87" t="s">
        <v>157</v>
      </c>
      <c r="AL1554" s="87" t="str">
        <f t="shared" si="168"/>
        <v>2026-01-15|06031|1005726000|0||0|1</v>
      </c>
      <c r="AP1554" s="198"/>
      <c r="AQ1554" s="198"/>
      <c r="AR1554" s="198"/>
      <c r="BC1554" s="87"/>
      <c r="BD1554" s="89" t="s">
        <v>158</v>
      </c>
      <c r="BE1554" s="87"/>
    </row>
    <row r="1555" spans="1:57" ht="26.25" customHeight="1">
      <c r="A1555" s="87" t="s">
        <v>649</v>
      </c>
      <c r="B1555" s="87" t="s">
        <v>66</v>
      </c>
      <c r="C1555" s="87" t="s">
        <v>66</v>
      </c>
      <c r="D1555" s="92" t="s">
        <v>2127</v>
      </c>
      <c r="E1555" s="92" t="s">
        <v>69</v>
      </c>
      <c r="F1555" s="92" t="s">
        <v>699</v>
      </c>
      <c r="G1555" s="93" t="s">
        <v>133</v>
      </c>
      <c r="H1555" s="93">
        <v>21</v>
      </c>
      <c r="I1555" s="94" t="s">
        <v>24</v>
      </c>
      <c r="J1555" s="148" t="s">
        <v>160</v>
      </c>
      <c r="K1555" s="93" t="s">
        <v>161</v>
      </c>
      <c r="L1555" s="94" t="s">
        <v>162</v>
      </c>
      <c r="M1555" s="94">
        <v>10</v>
      </c>
      <c r="N1555" s="95">
        <f t="shared" si="162"/>
        <v>0</v>
      </c>
      <c r="O1555" s="201">
        <f>IF(P1555&gt;0,VLOOKUP($D1555,'BBLM COMCHECK'!$A:$S,14,0),0)</f>
        <v>0</v>
      </c>
      <c r="P1555" s="202"/>
      <c r="Q1555" s="91">
        <f t="shared" si="163"/>
        <v>0</v>
      </c>
      <c r="R1555" s="201">
        <f>IF(S1555&gt;0,VLOOKUP($D1555,'BBLM COMCHECK'!$A:$S,15,0),0)</f>
        <v>0</v>
      </c>
      <c r="S1555" s="202"/>
      <c r="T1555" s="91">
        <f t="shared" si="164"/>
        <v>0</v>
      </c>
      <c r="U1555" s="201">
        <f>IF(V1555&gt;0,VLOOKUP($D1555,'BBLM COMCHECK'!$A:$Z,25,0),0)</f>
        <v>0</v>
      </c>
      <c r="V1555" s="202"/>
      <c r="W1555" s="91">
        <f t="shared" si="165"/>
        <v>0</v>
      </c>
      <c r="X1555" s="201">
        <f>IF(Y1555&gt;0,VLOOKUP($D1555,'BBLM COMCHECK'!$A:$Z,25,0),0)</f>
        <v>0</v>
      </c>
      <c r="Y1555" s="202"/>
      <c r="Z1555" s="91">
        <f t="shared" si="166"/>
        <v>0</v>
      </c>
      <c r="AA1555" s="203" t="str">
        <f>VLOOKUP(D1555,'BBLM COMCHECK'!$A:$I,9,0)</f>
        <v>normal</v>
      </c>
      <c r="AB1555" s="204">
        <f>VLOOKUP(D1555,'BBLM COMCHECK'!$A:$L,12,0)</f>
        <v>455</v>
      </c>
      <c r="AC1555" s="201">
        <f t="shared" si="167"/>
        <v>0</v>
      </c>
      <c r="AD1555" s="94"/>
      <c r="AE1555" s="201"/>
      <c r="AF1555" s="201"/>
      <c r="AG1555" s="201"/>
      <c r="AH1555" s="201"/>
      <c r="AI1555" s="94"/>
      <c r="AJ1555" s="94"/>
      <c r="AK1555" s="87" t="s">
        <v>163</v>
      </c>
      <c r="AL1555" s="87" t="str">
        <f t="shared" si="168"/>
        <v>2026-01-15|06031|1015940000|0||0|1</v>
      </c>
      <c r="AP1555" s="198"/>
      <c r="AQ1555" s="198"/>
      <c r="AR1555" s="198"/>
      <c r="BC1555" s="87"/>
      <c r="BD1555" s="89" t="s">
        <v>164</v>
      </c>
      <c r="BE1555" s="87"/>
    </row>
    <row r="1556" spans="1:57" ht="26.25" customHeight="1">
      <c r="A1556" s="87" t="s">
        <v>650</v>
      </c>
      <c r="B1556" s="87" t="s">
        <v>66</v>
      </c>
      <c r="C1556" s="87" t="s">
        <v>66</v>
      </c>
      <c r="D1556" s="92" t="s">
        <v>2128</v>
      </c>
      <c r="E1556" s="92" t="s">
        <v>69</v>
      </c>
      <c r="F1556" s="92" t="s">
        <v>699</v>
      </c>
      <c r="G1556" s="93" t="s">
        <v>133</v>
      </c>
      <c r="H1556" s="93">
        <v>11</v>
      </c>
      <c r="I1556" s="94" t="s">
        <v>20</v>
      </c>
      <c r="J1556" s="148" t="s">
        <v>166</v>
      </c>
      <c r="K1556" s="93" t="s">
        <v>167</v>
      </c>
      <c r="L1556" s="94" t="s">
        <v>168</v>
      </c>
      <c r="M1556" s="94">
        <v>12</v>
      </c>
      <c r="N1556" s="95">
        <f t="shared" si="162"/>
        <v>0</v>
      </c>
      <c r="O1556" s="201">
        <f>IF(P1556&gt;0,VLOOKUP($D1556,'BBLM COMCHECK'!$A:$S,14,0),0)</f>
        <v>0</v>
      </c>
      <c r="P1556" s="202"/>
      <c r="Q1556" s="91">
        <f t="shared" si="163"/>
        <v>0</v>
      </c>
      <c r="R1556" s="201">
        <f>IF(S1556&gt;0,VLOOKUP($D1556,'BBLM COMCHECK'!$A:$S,15,0),0)</f>
        <v>0</v>
      </c>
      <c r="S1556" s="202"/>
      <c r="T1556" s="91">
        <f t="shared" si="164"/>
        <v>0</v>
      </c>
      <c r="U1556" s="201">
        <f>IF(V1556&gt;0,VLOOKUP($D1556,'BBLM COMCHECK'!$A:$Z,25,0),0)</f>
        <v>0</v>
      </c>
      <c r="V1556" s="202"/>
      <c r="W1556" s="91">
        <f t="shared" si="165"/>
        <v>0</v>
      </c>
      <c r="X1556" s="201">
        <f>IF(Y1556&gt;0,VLOOKUP($D1556,'BBLM COMCHECK'!$A:$Z,25,0),0)</f>
        <v>0</v>
      </c>
      <c r="Y1556" s="202"/>
      <c r="Z1556" s="91">
        <f t="shared" si="166"/>
        <v>0</v>
      </c>
      <c r="AA1556" s="203" t="str">
        <f>VLOOKUP(D1556,'BBLM COMCHECK'!$A:$I,9,0)</f>
        <v>normal</v>
      </c>
      <c r="AB1556" s="204">
        <f>VLOOKUP(D1556,'BBLM COMCHECK'!$A:$L,12,0)</f>
        <v>78</v>
      </c>
      <c r="AC1556" s="201">
        <f t="shared" si="167"/>
        <v>0</v>
      </c>
      <c r="AD1556" s="94"/>
      <c r="AE1556" s="201"/>
      <c r="AF1556" s="201"/>
      <c r="AG1556" s="201"/>
      <c r="AH1556" s="201"/>
      <c r="AI1556" s="94"/>
      <c r="AJ1556" s="94"/>
      <c r="AK1556" s="87" t="s">
        <v>169</v>
      </c>
      <c r="AL1556" s="87" t="str">
        <f t="shared" si="168"/>
        <v>2026-01-15|06031|1016172000|0||0|1</v>
      </c>
      <c r="AP1556" s="198"/>
      <c r="AQ1556" s="198"/>
      <c r="AR1556" s="198"/>
      <c r="BC1556" s="87"/>
      <c r="BD1556" s="89" t="s">
        <v>170</v>
      </c>
      <c r="BE1556" s="87"/>
    </row>
    <row r="1557" spans="1:57" ht="26.25" customHeight="1">
      <c r="A1557" s="87" t="s">
        <v>651</v>
      </c>
      <c r="B1557" s="87" t="s">
        <v>66</v>
      </c>
      <c r="C1557" s="87" t="s">
        <v>66</v>
      </c>
      <c r="D1557" s="92" t="s">
        <v>2129</v>
      </c>
      <c r="E1557" s="92" t="s">
        <v>69</v>
      </c>
      <c r="F1557" s="92" t="s">
        <v>699</v>
      </c>
      <c r="G1557" s="93" t="s">
        <v>133</v>
      </c>
      <c r="H1557" s="93">
        <v>27</v>
      </c>
      <c r="I1557" s="94" t="s">
        <v>27</v>
      </c>
      <c r="J1557" s="148" t="s">
        <v>172</v>
      </c>
      <c r="K1557" s="93" t="s">
        <v>173</v>
      </c>
      <c r="L1557" s="94" t="s">
        <v>174</v>
      </c>
      <c r="M1557" s="94">
        <v>24</v>
      </c>
      <c r="N1557" s="95">
        <f t="shared" si="162"/>
        <v>0</v>
      </c>
      <c r="O1557" s="201">
        <f>IF(P1557&gt;0,VLOOKUP($D1557,'BBLM COMCHECK'!$A:$S,14,0),0)</f>
        <v>0</v>
      </c>
      <c r="P1557" s="202"/>
      <c r="Q1557" s="91">
        <f t="shared" si="163"/>
        <v>0</v>
      </c>
      <c r="R1557" s="201">
        <f>IF(S1557&gt;0,VLOOKUP($D1557,'BBLM COMCHECK'!$A:$S,15,0),0)</f>
        <v>0</v>
      </c>
      <c r="S1557" s="202"/>
      <c r="T1557" s="91">
        <f t="shared" si="164"/>
        <v>0</v>
      </c>
      <c r="U1557" s="201">
        <f>IF(V1557&gt;0,VLOOKUP($D1557,'BBLM COMCHECK'!$A:$Z,25,0),0)</f>
        <v>0</v>
      </c>
      <c r="V1557" s="202"/>
      <c r="W1557" s="91">
        <f t="shared" si="165"/>
        <v>0</v>
      </c>
      <c r="X1557" s="201">
        <f>IF(Y1557&gt;0,VLOOKUP($D1557,'BBLM COMCHECK'!$A:$Z,25,0),0)</f>
        <v>0</v>
      </c>
      <c r="Y1557" s="202"/>
      <c r="Z1557" s="91">
        <f t="shared" si="166"/>
        <v>0</v>
      </c>
      <c r="AA1557" s="203" t="str">
        <f>VLOOKUP(D1557,'BBLM COMCHECK'!$A:$I,9,0)</f>
        <v>normal</v>
      </c>
      <c r="AB1557" s="204">
        <f>VLOOKUP(D1557,'BBLM COMCHECK'!$A:$L,12,0)</f>
        <v>306</v>
      </c>
      <c r="AC1557" s="201">
        <f t="shared" si="167"/>
        <v>0</v>
      </c>
      <c r="AD1557" s="94"/>
      <c r="AE1557" s="201"/>
      <c r="AF1557" s="201"/>
      <c r="AG1557" s="201"/>
      <c r="AH1557" s="201"/>
      <c r="AI1557" s="94"/>
      <c r="AJ1557" s="94"/>
      <c r="AK1557" s="87" t="s">
        <v>175</v>
      </c>
      <c r="AL1557" s="87" t="str">
        <f t="shared" si="168"/>
        <v>2026-01-15|06031|1017616000|0||0|1</v>
      </c>
      <c r="AP1557" s="198"/>
      <c r="AQ1557" s="198"/>
      <c r="AR1557" s="198"/>
      <c r="BC1557" s="87"/>
      <c r="BD1557" s="89" t="s">
        <v>176</v>
      </c>
      <c r="BE1557" s="87"/>
    </row>
    <row r="1558" spans="1:57" ht="26.25" customHeight="1">
      <c r="A1558" s="87" t="s">
        <v>652</v>
      </c>
      <c r="B1558" s="87" t="s">
        <v>66</v>
      </c>
      <c r="C1558" s="87" t="s">
        <v>66</v>
      </c>
      <c r="D1558" s="92" t="s">
        <v>2130</v>
      </c>
      <c r="E1558" s="92" t="s">
        <v>69</v>
      </c>
      <c r="F1558" s="93" t="s">
        <v>699</v>
      </c>
      <c r="G1558" s="93" t="s">
        <v>133</v>
      </c>
      <c r="H1558" s="93">
        <v>21</v>
      </c>
      <c r="I1558" s="94" t="s">
        <v>24</v>
      </c>
      <c r="J1558" s="148" t="s">
        <v>178</v>
      </c>
      <c r="K1558" s="94"/>
      <c r="L1558" s="94" t="s">
        <v>179</v>
      </c>
      <c r="M1558" s="94">
        <v>1</v>
      </c>
      <c r="N1558" s="95">
        <f t="shared" si="162"/>
        <v>0</v>
      </c>
      <c r="O1558" s="201">
        <f>IF(P1558&gt;0,VLOOKUP($D1558,'BBLM COMCHECK'!$A:$S,14,0),0)</f>
        <v>0</v>
      </c>
      <c r="P1558" s="202"/>
      <c r="Q1558" s="91">
        <f t="shared" si="163"/>
        <v>0</v>
      </c>
      <c r="R1558" s="201">
        <f>IF(S1558&gt;0,VLOOKUP($D1558,'BBLM COMCHECK'!$A:$S,15,0),0)</f>
        <v>0</v>
      </c>
      <c r="S1558" s="202"/>
      <c r="T1558" s="91">
        <f t="shared" si="164"/>
        <v>0</v>
      </c>
      <c r="U1558" s="201">
        <f>IF(V1558&gt;0,VLOOKUP($D1558,'BBLM COMCHECK'!$A:$Z,25,0),0)</f>
        <v>0</v>
      </c>
      <c r="V1558" s="202"/>
      <c r="W1558" s="91">
        <f t="shared" si="165"/>
        <v>0</v>
      </c>
      <c r="X1558" s="201">
        <f>IF(Y1558&gt;0,VLOOKUP($D1558,'BBLM COMCHECK'!$A:$Z,25,0),0)</f>
        <v>0</v>
      </c>
      <c r="Y1558" s="202"/>
      <c r="Z1558" s="91">
        <f t="shared" si="166"/>
        <v>0</v>
      </c>
      <c r="AA1558" s="203" t="str">
        <f>VLOOKUP(D1558,'BBLM COMCHECK'!$A:$I,9,0)</f>
        <v>order stop</v>
      </c>
      <c r="AB1558" s="204">
        <f>VLOOKUP(D1558,'BBLM COMCHECK'!$A:$L,12,0)</f>
        <v>0</v>
      </c>
      <c r="AC1558" s="201">
        <f t="shared" si="167"/>
        <v>1</v>
      </c>
      <c r="AD1558" s="94"/>
      <c r="AE1558" s="201"/>
      <c r="AF1558" s="201"/>
      <c r="AG1558" s="201"/>
      <c r="AH1558" s="201"/>
      <c r="AI1558" s="94"/>
      <c r="AJ1558" s="94"/>
      <c r="AL1558" s="87" t="str">
        <f t="shared" si="168"/>
        <v>2026-01-15|06031|1019929000|0||0|1</v>
      </c>
      <c r="AP1558" s="198"/>
      <c r="BC1558" s="87"/>
      <c r="BD1558" s="89" t="s">
        <v>180</v>
      </c>
      <c r="BE1558" s="87"/>
    </row>
    <row r="1559" spans="1:57" ht="26.25" customHeight="1">
      <c r="A1559" s="87" t="s">
        <v>653</v>
      </c>
      <c r="B1559" s="87" t="s">
        <v>66</v>
      </c>
      <c r="C1559" s="87" t="s">
        <v>66</v>
      </c>
      <c r="D1559" s="92" t="s">
        <v>2131</v>
      </c>
      <c r="E1559" s="92" t="s">
        <v>69</v>
      </c>
      <c r="F1559" s="92" t="s">
        <v>699</v>
      </c>
      <c r="G1559" s="93" t="s">
        <v>133</v>
      </c>
      <c r="H1559" s="93">
        <v>21</v>
      </c>
      <c r="I1559" s="94" t="s">
        <v>24</v>
      </c>
      <c r="J1559" s="148" t="s">
        <v>182</v>
      </c>
      <c r="K1559" s="93" t="s">
        <v>183</v>
      </c>
      <c r="L1559" s="94" t="s">
        <v>184</v>
      </c>
      <c r="M1559" s="94">
        <v>1</v>
      </c>
      <c r="N1559" s="95">
        <f t="shared" si="162"/>
        <v>0</v>
      </c>
      <c r="O1559" s="201">
        <f>IF(P1559&gt;0,VLOOKUP($D1559,'BBLM COMCHECK'!$A:$S,14,0),0)</f>
        <v>0</v>
      </c>
      <c r="P1559" s="202"/>
      <c r="Q1559" s="91">
        <f t="shared" si="163"/>
        <v>0</v>
      </c>
      <c r="R1559" s="201">
        <f>IF(S1559&gt;0,VLOOKUP($D1559,'BBLM COMCHECK'!$A:$S,15,0),0)</f>
        <v>0</v>
      </c>
      <c r="S1559" s="202"/>
      <c r="T1559" s="91">
        <f t="shared" si="164"/>
        <v>0</v>
      </c>
      <c r="U1559" s="201">
        <f>IF(V1559&gt;0,VLOOKUP($D1559,'BBLM COMCHECK'!$A:$Z,25,0),0)</f>
        <v>0</v>
      </c>
      <c r="V1559" s="202"/>
      <c r="W1559" s="91">
        <f t="shared" si="165"/>
        <v>0</v>
      </c>
      <c r="X1559" s="201">
        <f>IF(Y1559&gt;0,VLOOKUP($D1559,'BBLM COMCHECK'!$A:$Z,25,0),0)</f>
        <v>0</v>
      </c>
      <c r="Y1559" s="202"/>
      <c r="Z1559" s="91">
        <f t="shared" si="166"/>
        <v>0</v>
      </c>
      <c r="AA1559" s="203" t="str">
        <f>VLOOKUP(D1559,'BBLM COMCHECK'!$A:$I,9,0)</f>
        <v>normal</v>
      </c>
      <c r="AB1559" s="204">
        <f>VLOOKUP(D1559,'BBLM COMCHECK'!$A:$L,12,0)</f>
        <v>237</v>
      </c>
      <c r="AC1559" s="201">
        <f t="shared" si="167"/>
        <v>0</v>
      </c>
      <c r="AD1559" s="94"/>
      <c r="AE1559" s="201"/>
      <c r="AF1559" s="201"/>
      <c r="AG1559" s="201"/>
      <c r="AH1559" s="201"/>
      <c r="AI1559" s="94"/>
      <c r="AJ1559" s="94"/>
      <c r="AK1559" s="87" t="s">
        <v>185</v>
      </c>
      <c r="AL1559" s="87" t="str">
        <f t="shared" si="168"/>
        <v>2026-01-15|06031|1023234000|0||0|1</v>
      </c>
      <c r="AP1559" s="198"/>
      <c r="AQ1559" s="198"/>
      <c r="AR1559" s="198"/>
      <c r="BC1559" s="87"/>
      <c r="BD1559" s="89" t="s">
        <v>186</v>
      </c>
      <c r="BE1559" s="87"/>
    </row>
    <row r="1560" spans="1:57" ht="26.25" customHeight="1">
      <c r="A1560" s="87" t="s">
        <v>654</v>
      </c>
      <c r="B1560" s="87" t="s">
        <v>66</v>
      </c>
      <c r="C1560" s="87" t="s">
        <v>66</v>
      </c>
      <c r="D1560" s="92" t="s">
        <v>2132</v>
      </c>
      <c r="E1560" s="92" t="s">
        <v>69</v>
      </c>
      <c r="F1560" s="92" t="s">
        <v>699</v>
      </c>
      <c r="G1560" s="93" t="s">
        <v>133</v>
      </c>
      <c r="H1560" s="93">
        <v>27</v>
      </c>
      <c r="I1560" s="94" t="s">
        <v>27</v>
      </c>
      <c r="J1560" s="148" t="s">
        <v>188</v>
      </c>
      <c r="K1560" s="93" t="s">
        <v>189</v>
      </c>
      <c r="L1560" s="94" t="s">
        <v>190</v>
      </c>
      <c r="M1560" s="94">
        <v>1</v>
      </c>
      <c r="N1560" s="95">
        <f t="shared" si="162"/>
        <v>0</v>
      </c>
      <c r="O1560" s="201">
        <f>IF(P1560&gt;0,VLOOKUP($D1560,'BBLM COMCHECK'!$A:$S,14,0),0)</f>
        <v>0</v>
      </c>
      <c r="P1560" s="202"/>
      <c r="Q1560" s="91">
        <f t="shared" si="163"/>
        <v>0</v>
      </c>
      <c r="R1560" s="201">
        <f>IF(S1560&gt;0,VLOOKUP($D1560,'BBLM COMCHECK'!$A:$S,15,0),0)</f>
        <v>0</v>
      </c>
      <c r="S1560" s="202"/>
      <c r="T1560" s="91">
        <f t="shared" si="164"/>
        <v>0</v>
      </c>
      <c r="U1560" s="201">
        <f>IF(V1560&gt;0,VLOOKUP($D1560,'BBLM COMCHECK'!$A:$Z,25,0),0)</f>
        <v>0</v>
      </c>
      <c r="V1560" s="202"/>
      <c r="W1560" s="91">
        <f t="shared" si="165"/>
        <v>0</v>
      </c>
      <c r="X1560" s="201">
        <f>IF(Y1560&gt;0,VLOOKUP($D1560,'BBLM COMCHECK'!$A:$Z,25,0),0)</f>
        <v>0</v>
      </c>
      <c r="Y1560" s="202"/>
      <c r="Z1560" s="91">
        <f t="shared" si="166"/>
        <v>0</v>
      </c>
      <c r="AA1560" s="203" t="str">
        <f>VLOOKUP(D1560,'BBLM COMCHECK'!$A:$I,9,0)</f>
        <v>normal</v>
      </c>
      <c r="AB1560" s="204">
        <f>VLOOKUP(D1560,'BBLM COMCHECK'!$A:$L,12,0)</f>
        <v>13</v>
      </c>
      <c r="AC1560" s="201">
        <f t="shared" si="167"/>
        <v>0</v>
      </c>
      <c r="AD1560" s="94"/>
      <c r="AE1560" s="201"/>
      <c r="AF1560" s="201"/>
      <c r="AG1560" s="201"/>
      <c r="AH1560" s="201"/>
      <c r="AI1560" s="94"/>
      <c r="AJ1560" s="94"/>
      <c r="AK1560" s="87" t="s">
        <v>191</v>
      </c>
      <c r="AL1560" s="87" t="str">
        <f t="shared" si="168"/>
        <v>2026-01-15|06031|1025539000|0||0|1</v>
      </c>
      <c r="AP1560" s="198"/>
      <c r="AQ1560" s="198"/>
      <c r="AR1560" s="198"/>
      <c r="BC1560" s="87"/>
      <c r="BD1560" s="89" t="s">
        <v>192</v>
      </c>
      <c r="BE1560" s="87"/>
    </row>
    <row r="1561" spans="1:57" ht="26.25" customHeight="1">
      <c r="A1561" s="87" t="s">
        <v>655</v>
      </c>
      <c r="B1561" s="87" t="s">
        <v>66</v>
      </c>
      <c r="C1561" s="87" t="s">
        <v>66</v>
      </c>
      <c r="D1561" s="92" t="s">
        <v>2133</v>
      </c>
      <c r="E1561" s="92" t="s">
        <v>69</v>
      </c>
      <c r="F1561" s="92" t="s">
        <v>699</v>
      </c>
      <c r="G1561" s="93" t="s">
        <v>133</v>
      </c>
      <c r="H1561" s="93">
        <v>11</v>
      </c>
      <c r="I1561" s="94" t="s">
        <v>20</v>
      </c>
      <c r="J1561" s="148" t="s">
        <v>194</v>
      </c>
      <c r="K1561" s="93" t="s">
        <v>195</v>
      </c>
      <c r="L1561" s="94" t="s">
        <v>196</v>
      </c>
      <c r="M1561" s="94">
        <v>8</v>
      </c>
      <c r="N1561" s="95">
        <f t="shared" si="162"/>
        <v>0</v>
      </c>
      <c r="O1561" s="201">
        <f>IF(P1561&gt;0,VLOOKUP($D1561,'BBLM COMCHECK'!$A:$S,14,0),0)</f>
        <v>0</v>
      </c>
      <c r="P1561" s="202"/>
      <c r="Q1561" s="91">
        <f t="shared" si="163"/>
        <v>0</v>
      </c>
      <c r="R1561" s="201">
        <f>IF(S1561&gt;0,VLOOKUP($D1561,'BBLM COMCHECK'!$A:$S,15,0),0)</f>
        <v>0</v>
      </c>
      <c r="S1561" s="202"/>
      <c r="T1561" s="91">
        <f t="shared" si="164"/>
        <v>0</v>
      </c>
      <c r="U1561" s="201">
        <f>IF(V1561&gt;0,VLOOKUP($D1561,'BBLM COMCHECK'!$A:$Z,25,0),0)</f>
        <v>0</v>
      </c>
      <c r="V1561" s="202"/>
      <c r="W1561" s="91">
        <f t="shared" si="165"/>
        <v>0</v>
      </c>
      <c r="X1561" s="201">
        <f>IF(Y1561&gt;0,VLOOKUP($D1561,'BBLM COMCHECK'!$A:$Z,25,0),0)</f>
        <v>0</v>
      </c>
      <c r="Y1561" s="202"/>
      <c r="Z1561" s="91">
        <f t="shared" si="166"/>
        <v>0</v>
      </c>
      <c r="AA1561" s="203" t="str">
        <f>VLOOKUP(D1561,'BBLM COMCHECK'!$A:$I,9,0)</f>
        <v>normal</v>
      </c>
      <c r="AB1561" s="204">
        <f>VLOOKUP(D1561,'BBLM COMCHECK'!$A:$L,12,0)</f>
        <v>32</v>
      </c>
      <c r="AC1561" s="201">
        <f t="shared" si="167"/>
        <v>0</v>
      </c>
      <c r="AD1561" s="94"/>
      <c r="AE1561" s="201"/>
      <c r="AF1561" s="201"/>
      <c r="AG1561" s="201"/>
      <c r="AH1561" s="201"/>
      <c r="AI1561" s="94"/>
      <c r="AJ1561" s="94"/>
      <c r="AK1561" s="87" t="s">
        <v>197</v>
      </c>
      <c r="AL1561" s="87" t="str">
        <f t="shared" si="168"/>
        <v>2026-01-15|06031|1032759000|0||0|1</v>
      </c>
      <c r="AP1561" s="198"/>
      <c r="AQ1561" s="198"/>
      <c r="AR1561" s="198"/>
      <c r="BC1561" s="87"/>
      <c r="BD1561" s="89" t="s">
        <v>198</v>
      </c>
      <c r="BE1561" s="87"/>
    </row>
    <row r="1562" spans="1:57" ht="26.25" customHeight="1">
      <c r="A1562" s="87" t="s">
        <v>656</v>
      </c>
      <c r="B1562" s="87" t="s">
        <v>66</v>
      </c>
      <c r="C1562" s="87" t="s">
        <v>66</v>
      </c>
      <c r="D1562" s="92" t="s">
        <v>2134</v>
      </c>
      <c r="E1562" s="92" t="s">
        <v>69</v>
      </c>
      <c r="F1562" s="92" t="s">
        <v>699</v>
      </c>
      <c r="G1562" s="93" t="s">
        <v>133</v>
      </c>
      <c r="H1562" s="93">
        <v>21</v>
      </c>
      <c r="I1562" s="94" t="s">
        <v>24</v>
      </c>
      <c r="J1562" s="148" t="s">
        <v>200</v>
      </c>
      <c r="K1562" s="93" t="s">
        <v>201</v>
      </c>
      <c r="L1562" s="94" t="s">
        <v>202</v>
      </c>
      <c r="M1562" s="94">
        <v>20</v>
      </c>
      <c r="N1562" s="95">
        <f t="shared" si="162"/>
        <v>0</v>
      </c>
      <c r="O1562" s="201">
        <f>IF(P1562&gt;0,VLOOKUP($D1562,'BBLM COMCHECK'!$A:$S,14,0),0)</f>
        <v>0</v>
      </c>
      <c r="P1562" s="202"/>
      <c r="Q1562" s="91">
        <f t="shared" si="163"/>
        <v>0</v>
      </c>
      <c r="R1562" s="201">
        <f>IF(S1562&gt;0,VLOOKUP($D1562,'BBLM COMCHECK'!$A:$S,15,0),0)</f>
        <v>0</v>
      </c>
      <c r="S1562" s="202"/>
      <c r="T1562" s="91">
        <f t="shared" si="164"/>
        <v>0</v>
      </c>
      <c r="U1562" s="201">
        <f>IF(V1562&gt;0,VLOOKUP($D1562,'BBLM COMCHECK'!$A:$Z,25,0),0)</f>
        <v>0</v>
      </c>
      <c r="V1562" s="202"/>
      <c r="W1562" s="91">
        <f t="shared" si="165"/>
        <v>0</v>
      </c>
      <c r="X1562" s="201">
        <f>IF(Y1562&gt;0,VLOOKUP($D1562,'BBLM COMCHECK'!$A:$Z,25,0),0)</f>
        <v>0</v>
      </c>
      <c r="Y1562" s="202"/>
      <c r="Z1562" s="91">
        <f t="shared" si="166"/>
        <v>0</v>
      </c>
      <c r="AA1562" s="203" t="str">
        <f>VLOOKUP(D1562,'BBLM COMCHECK'!$A:$I,9,0)</f>
        <v>normal</v>
      </c>
      <c r="AB1562" s="204">
        <f>VLOOKUP(D1562,'BBLM COMCHECK'!$A:$L,12,0)</f>
        <v>1126</v>
      </c>
      <c r="AC1562" s="201">
        <f t="shared" si="167"/>
        <v>0</v>
      </c>
      <c r="AD1562" s="94"/>
      <c r="AE1562" s="201"/>
      <c r="AF1562" s="201"/>
      <c r="AG1562" s="201"/>
      <c r="AH1562" s="201"/>
      <c r="AI1562" s="94"/>
      <c r="AJ1562" s="94"/>
      <c r="AK1562" s="87" t="s">
        <v>203</v>
      </c>
      <c r="AL1562" s="87" t="str">
        <f t="shared" si="168"/>
        <v>2026-01-15|06031|1035433000|0||0|1</v>
      </c>
      <c r="AP1562" s="198"/>
      <c r="AQ1562" s="198"/>
      <c r="AR1562" s="198"/>
      <c r="BC1562" s="87"/>
      <c r="BD1562" s="89" t="s">
        <v>204</v>
      </c>
      <c r="BE1562" s="87"/>
    </row>
    <row r="1563" spans="1:57" ht="26.25" customHeight="1">
      <c r="A1563" s="87" t="s">
        <v>657</v>
      </c>
      <c r="B1563" s="87" t="s">
        <v>66</v>
      </c>
      <c r="C1563" s="87" t="s">
        <v>66</v>
      </c>
      <c r="D1563" s="92" t="s">
        <v>2135</v>
      </c>
      <c r="E1563" s="92" t="s">
        <v>69</v>
      </c>
      <c r="F1563" s="92" t="s">
        <v>699</v>
      </c>
      <c r="G1563" s="93" t="s">
        <v>133</v>
      </c>
      <c r="H1563" s="93">
        <v>17</v>
      </c>
      <c r="I1563" s="94" t="s">
        <v>22</v>
      </c>
      <c r="J1563" s="148" t="s">
        <v>206</v>
      </c>
      <c r="K1563" s="93" t="s">
        <v>207</v>
      </c>
      <c r="L1563" s="94" t="s">
        <v>208</v>
      </c>
      <c r="M1563" s="94">
        <v>20</v>
      </c>
      <c r="N1563" s="95">
        <f t="shared" si="162"/>
        <v>0</v>
      </c>
      <c r="O1563" s="201">
        <f>IF(P1563&gt;0,VLOOKUP($D1563,'BBLM COMCHECK'!$A:$S,14,0),0)</f>
        <v>0</v>
      </c>
      <c r="P1563" s="202"/>
      <c r="Q1563" s="91">
        <f t="shared" si="163"/>
        <v>0</v>
      </c>
      <c r="R1563" s="201">
        <f>IF(S1563&gt;0,VLOOKUP($D1563,'BBLM COMCHECK'!$A:$S,15,0),0)</f>
        <v>0</v>
      </c>
      <c r="S1563" s="202"/>
      <c r="T1563" s="91">
        <f t="shared" si="164"/>
        <v>0</v>
      </c>
      <c r="U1563" s="201">
        <f>IF(V1563&gt;0,VLOOKUP($D1563,'BBLM COMCHECK'!$A:$Z,25,0),0)</f>
        <v>0</v>
      </c>
      <c r="V1563" s="202"/>
      <c r="W1563" s="91">
        <f t="shared" si="165"/>
        <v>0</v>
      </c>
      <c r="X1563" s="201">
        <f>IF(Y1563&gt;0,VLOOKUP($D1563,'BBLM COMCHECK'!$A:$Z,25,0),0)</f>
        <v>0</v>
      </c>
      <c r="Y1563" s="202"/>
      <c r="Z1563" s="91">
        <f t="shared" si="166"/>
        <v>0</v>
      </c>
      <c r="AA1563" s="203" t="str">
        <f>VLOOKUP(D1563,'BBLM COMCHECK'!$A:$I,9,0)</f>
        <v>order stop</v>
      </c>
      <c r="AB1563" s="204">
        <f>VLOOKUP(D1563,'BBLM COMCHECK'!$A:$L,12,0)</f>
        <v>43</v>
      </c>
      <c r="AC1563" s="201">
        <f t="shared" si="167"/>
        <v>0</v>
      </c>
      <c r="AD1563" s="94"/>
      <c r="AE1563" s="201"/>
      <c r="AF1563" s="201"/>
      <c r="AG1563" s="201"/>
      <c r="AH1563" s="201"/>
      <c r="AI1563" s="94"/>
      <c r="AJ1563" s="94"/>
      <c r="AK1563" s="87" t="s">
        <v>209</v>
      </c>
      <c r="AL1563" s="87" t="str">
        <f t="shared" si="168"/>
        <v>2026-01-15|06031|1035633000|0||0|1</v>
      </c>
      <c r="AP1563" s="198"/>
      <c r="AQ1563" s="198"/>
      <c r="AR1563" s="198"/>
      <c r="BC1563" s="87"/>
      <c r="BD1563" s="89" t="s">
        <v>210</v>
      </c>
      <c r="BE1563" s="87"/>
    </row>
    <row r="1564" spans="1:57" ht="26.25" customHeight="1">
      <c r="A1564" s="87" t="s">
        <v>658</v>
      </c>
      <c r="B1564" s="87" t="s">
        <v>66</v>
      </c>
      <c r="C1564" s="87" t="s">
        <v>66</v>
      </c>
      <c r="D1564" s="92" t="s">
        <v>2136</v>
      </c>
      <c r="E1564" s="92" t="s">
        <v>69</v>
      </c>
      <c r="F1564" s="92" t="s">
        <v>699</v>
      </c>
      <c r="G1564" s="93" t="s">
        <v>133</v>
      </c>
      <c r="H1564" s="93">
        <v>17</v>
      </c>
      <c r="I1564" s="94" t="s">
        <v>22</v>
      </c>
      <c r="J1564" s="148" t="s">
        <v>212</v>
      </c>
      <c r="K1564" s="93" t="s">
        <v>213</v>
      </c>
      <c r="L1564" s="94" t="s">
        <v>214</v>
      </c>
      <c r="M1564" s="94">
        <v>20</v>
      </c>
      <c r="N1564" s="95">
        <f t="shared" si="162"/>
        <v>0</v>
      </c>
      <c r="O1564" s="201">
        <f>IF(P1564&gt;0,VLOOKUP($D1564,'BBLM COMCHECK'!$A:$S,14,0),0)</f>
        <v>0</v>
      </c>
      <c r="P1564" s="202"/>
      <c r="Q1564" s="91">
        <f t="shared" si="163"/>
        <v>0</v>
      </c>
      <c r="R1564" s="201">
        <f>IF(S1564&gt;0,VLOOKUP($D1564,'BBLM COMCHECK'!$A:$S,15,0),0)</f>
        <v>0</v>
      </c>
      <c r="S1564" s="202"/>
      <c r="T1564" s="91">
        <f t="shared" si="164"/>
        <v>0</v>
      </c>
      <c r="U1564" s="201">
        <f>IF(V1564&gt;0,VLOOKUP($D1564,'BBLM COMCHECK'!$A:$Z,25,0),0)</f>
        <v>0</v>
      </c>
      <c r="V1564" s="202"/>
      <c r="W1564" s="91">
        <f t="shared" si="165"/>
        <v>0</v>
      </c>
      <c r="X1564" s="201">
        <f>IF(Y1564&gt;0,VLOOKUP($D1564,'BBLM COMCHECK'!$A:$Z,25,0),0)</f>
        <v>0</v>
      </c>
      <c r="Y1564" s="202"/>
      <c r="Z1564" s="91">
        <f t="shared" si="166"/>
        <v>0</v>
      </c>
      <c r="AA1564" s="203" t="str">
        <f>VLOOKUP(D1564,'BBLM COMCHECK'!$A:$I,9,0)</f>
        <v>order stop</v>
      </c>
      <c r="AB1564" s="204">
        <f>VLOOKUP(D1564,'BBLM COMCHECK'!$A:$L,12,0)</f>
        <v>1054</v>
      </c>
      <c r="AC1564" s="201">
        <f t="shared" si="167"/>
        <v>0</v>
      </c>
      <c r="AD1564" s="94"/>
      <c r="AE1564" s="201"/>
      <c r="AF1564" s="201"/>
      <c r="AG1564" s="201"/>
      <c r="AH1564" s="201"/>
      <c r="AI1564" s="94"/>
      <c r="AJ1564" s="94"/>
      <c r="AK1564" s="87" t="s">
        <v>215</v>
      </c>
      <c r="AL1564" s="87" t="str">
        <f t="shared" si="168"/>
        <v>2026-01-15|06031|1035634000|0||0|1</v>
      </c>
      <c r="AP1564" s="198"/>
      <c r="AQ1564" s="198"/>
      <c r="AR1564" s="198"/>
      <c r="BC1564" s="87"/>
      <c r="BD1564" s="89" t="s">
        <v>216</v>
      </c>
      <c r="BE1564" s="87"/>
    </row>
    <row r="1565" spans="1:57" ht="26.25" customHeight="1">
      <c r="A1565" s="87" t="s">
        <v>659</v>
      </c>
      <c r="B1565" s="87" t="s">
        <v>66</v>
      </c>
      <c r="C1565" s="87" t="s">
        <v>66</v>
      </c>
      <c r="D1565" s="92" t="s">
        <v>2137</v>
      </c>
      <c r="E1565" s="92" t="s">
        <v>69</v>
      </c>
      <c r="F1565" s="92" t="s">
        <v>699</v>
      </c>
      <c r="G1565" s="93" t="s">
        <v>133</v>
      </c>
      <c r="H1565" s="93">
        <v>27</v>
      </c>
      <c r="I1565" s="94" t="s">
        <v>27</v>
      </c>
      <c r="J1565" s="148" t="s">
        <v>218</v>
      </c>
      <c r="K1565" s="93" t="s">
        <v>219</v>
      </c>
      <c r="L1565" s="94" t="s">
        <v>220</v>
      </c>
      <c r="M1565" s="94">
        <v>12</v>
      </c>
      <c r="N1565" s="95">
        <f t="shared" si="162"/>
        <v>0</v>
      </c>
      <c r="O1565" s="201">
        <f>IF(P1565&gt;0,VLOOKUP($D1565,'BBLM COMCHECK'!$A:$S,14,0),0)</f>
        <v>0</v>
      </c>
      <c r="P1565" s="202"/>
      <c r="Q1565" s="91">
        <f t="shared" si="163"/>
        <v>0</v>
      </c>
      <c r="R1565" s="201">
        <f>IF(S1565&gt;0,VLOOKUP($D1565,'BBLM COMCHECK'!$A:$S,15,0),0)</f>
        <v>0</v>
      </c>
      <c r="S1565" s="202"/>
      <c r="T1565" s="91">
        <f t="shared" si="164"/>
        <v>0</v>
      </c>
      <c r="U1565" s="201">
        <f>IF(V1565&gt;0,VLOOKUP($D1565,'BBLM COMCHECK'!$A:$Z,25,0),0)</f>
        <v>0</v>
      </c>
      <c r="V1565" s="202"/>
      <c r="W1565" s="91">
        <f t="shared" si="165"/>
        <v>0</v>
      </c>
      <c r="X1565" s="201">
        <f>IF(Y1565&gt;0,VLOOKUP($D1565,'BBLM COMCHECK'!$A:$Z,25,0),0)</f>
        <v>0</v>
      </c>
      <c r="Y1565" s="202"/>
      <c r="Z1565" s="91">
        <f t="shared" si="166"/>
        <v>0</v>
      </c>
      <c r="AA1565" s="203" t="str">
        <f>VLOOKUP(D1565,'BBLM COMCHECK'!$A:$I,9,0)</f>
        <v>normal</v>
      </c>
      <c r="AB1565" s="204">
        <f>VLOOKUP(D1565,'BBLM COMCHECK'!$A:$L,12,0)</f>
        <v>367</v>
      </c>
      <c r="AC1565" s="201">
        <f t="shared" si="167"/>
        <v>0</v>
      </c>
      <c r="AD1565" s="94"/>
      <c r="AE1565" s="201"/>
      <c r="AF1565" s="201"/>
      <c r="AG1565" s="201"/>
      <c r="AH1565" s="201"/>
      <c r="AI1565" s="94"/>
      <c r="AJ1565" s="94"/>
      <c r="AK1565" s="87" t="s">
        <v>221</v>
      </c>
      <c r="AL1565" s="87" t="str">
        <f t="shared" si="168"/>
        <v>2026-01-15|06031|1038886000|0||0|1</v>
      </c>
      <c r="AP1565" s="198"/>
      <c r="AQ1565" s="198"/>
      <c r="AR1565" s="198"/>
      <c r="BC1565" s="87"/>
      <c r="BD1565" s="89" t="s">
        <v>222</v>
      </c>
      <c r="BE1565" s="87"/>
    </row>
    <row r="1566" spans="1:57" ht="26.25" customHeight="1">
      <c r="A1566" s="87" t="s">
        <v>660</v>
      </c>
      <c r="B1566" s="87" t="s">
        <v>66</v>
      </c>
      <c r="C1566" s="87" t="s">
        <v>66</v>
      </c>
      <c r="D1566" s="92" t="s">
        <v>2138</v>
      </c>
      <c r="E1566" s="92" t="s">
        <v>69</v>
      </c>
      <c r="F1566" s="92" t="s">
        <v>699</v>
      </c>
      <c r="G1566" s="93" t="s">
        <v>133</v>
      </c>
      <c r="H1566" s="93">
        <v>27</v>
      </c>
      <c r="I1566" s="94" t="s">
        <v>27</v>
      </c>
      <c r="J1566" s="148" t="s">
        <v>224</v>
      </c>
      <c r="K1566" s="93" t="s">
        <v>225</v>
      </c>
      <c r="L1566" s="94" t="s">
        <v>226</v>
      </c>
      <c r="M1566" s="94">
        <v>1</v>
      </c>
      <c r="N1566" s="95">
        <f t="shared" si="162"/>
        <v>0</v>
      </c>
      <c r="O1566" s="201">
        <f>IF(P1566&gt;0,VLOOKUP($D1566,'BBLM COMCHECK'!$A:$S,14,0),0)</f>
        <v>0</v>
      </c>
      <c r="P1566" s="202"/>
      <c r="Q1566" s="91">
        <f t="shared" si="163"/>
        <v>0</v>
      </c>
      <c r="R1566" s="201">
        <f>IF(S1566&gt;0,VLOOKUP($D1566,'BBLM COMCHECK'!$A:$S,15,0),0)</f>
        <v>0</v>
      </c>
      <c r="S1566" s="202"/>
      <c r="T1566" s="91">
        <f t="shared" si="164"/>
        <v>0</v>
      </c>
      <c r="U1566" s="201">
        <f>IF(V1566&gt;0,VLOOKUP($D1566,'BBLM COMCHECK'!$A:$Z,25,0),0)</f>
        <v>0</v>
      </c>
      <c r="V1566" s="202"/>
      <c r="W1566" s="91">
        <f t="shared" si="165"/>
        <v>0</v>
      </c>
      <c r="X1566" s="201">
        <f>IF(Y1566&gt;0,VLOOKUP($D1566,'BBLM COMCHECK'!$A:$Z,25,0),0)</f>
        <v>0</v>
      </c>
      <c r="Y1566" s="202"/>
      <c r="Z1566" s="91">
        <f t="shared" si="166"/>
        <v>0</v>
      </c>
      <c r="AA1566" s="203" t="str">
        <f>VLOOKUP(D1566,'BBLM COMCHECK'!$A:$I,9,0)</f>
        <v>order stop</v>
      </c>
      <c r="AB1566" s="204">
        <f>VLOOKUP(D1566,'BBLM COMCHECK'!$A:$L,12,0)</f>
        <v>615</v>
      </c>
      <c r="AC1566" s="201">
        <f t="shared" si="167"/>
        <v>0</v>
      </c>
      <c r="AD1566" s="94"/>
      <c r="AE1566" s="201"/>
      <c r="AF1566" s="201"/>
      <c r="AG1566" s="201"/>
      <c r="AH1566" s="201"/>
      <c r="AI1566" s="94"/>
      <c r="AJ1566" s="94"/>
      <c r="AK1566" s="87" t="s">
        <v>227</v>
      </c>
      <c r="AL1566" s="87" t="str">
        <f t="shared" si="168"/>
        <v>2026-01-15|06031|1038932000|0||0|1</v>
      </c>
      <c r="AP1566" s="198"/>
      <c r="AQ1566" s="198"/>
      <c r="AR1566" s="198"/>
      <c r="BC1566" s="87"/>
      <c r="BD1566" s="89" t="s">
        <v>228</v>
      </c>
      <c r="BE1566" s="87"/>
    </row>
    <row r="1567" spans="1:57" ht="26.25" customHeight="1">
      <c r="A1567" s="87" t="s">
        <v>661</v>
      </c>
      <c r="B1567" s="87" t="s">
        <v>66</v>
      </c>
      <c r="C1567" s="87" t="s">
        <v>66</v>
      </c>
      <c r="D1567" s="92" t="s">
        <v>2139</v>
      </c>
      <c r="E1567" s="92" t="s">
        <v>69</v>
      </c>
      <c r="F1567" s="92" t="s">
        <v>699</v>
      </c>
      <c r="G1567" s="93" t="s">
        <v>133</v>
      </c>
      <c r="H1567" s="93">
        <v>26</v>
      </c>
      <c r="I1567" s="94" t="s">
        <v>25</v>
      </c>
      <c r="J1567" s="148" t="s">
        <v>230</v>
      </c>
      <c r="K1567" s="93" t="s">
        <v>231</v>
      </c>
      <c r="L1567" s="94" t="s">
        <v>232</v>
      </c>
      <c r="M1567" s="94">
        <v>12</v>
      </c>
      <c r="N1567" s="95">
        <f t="shared" si="162"/>
        <v>0</v>
      </c>
      <c r="O1567" s="201">
        <f>IF(P1567&gt;0,VLOOKUP($D1567,'BBLM COMCHECK'!$A:$S,14,0),0)</f>
        <v>0</v>
      </c>
      <c r="P1567" s="202"/>
      <c r="Q1567" s="91">
        <f t="shared" si="163"/>
        <v>0</v>
      </c>
      <c r="R1567" s="201">
        <f>IF(S1567&gt;0,VLOOKUP($D1567,'BBLM COMCHECK'!$A:$S,15,0),0)</f>
        <v>0</v>
      </c>
      <c r="S1567" s="202"/>
      <c r="T1567" s="91">
        <f t="shared" si="164"/>
        <v>0</v>
      </c>
      <c r="U1567" s="201">
        <f>IF(V1567&gt;0,VLOOKUP($D1567,'BBLM COMCHECK'!$A:$Z,25,0),0)</f>
        <v>0</v>
      </c>
      <c r="V1567" s="202"/>
      <c r="W1567" s="91">
        <f t="shared" si="165"/>
        <v>0</v>
      </c>
      <c r="X1567" s="201">
        <f>IF(Y1567&gt;0,VLOOKUP($D1567,'BBLM COMCHECK'!$A:$Z,25,0),0)</f>
        <v>0</v>
      </c>
      <c r="Y1567" s="202"/>
      <c r="Z1567" s="91">
        <f t="shared" si="166"/>
        <v>0</v>
      </c>
      <c r="AA1567" s="203" t="str">
        <f>VLOOKUP(D1567,'BBLM COMCHECK'!$A:$I,9,0)</f>
        <v>order stop</v>
      </c>
      <c r="AB1567" s="204">
        <f>VLOOKUP(D1567,'BBLM COMCHECK'!$A:$L,12,0)</f>
        <v>0</v>
      </c>
      <c r="AC1567" s="201">
        <f t="shared" si="167"/>
        <v>1</v>
      </c>
      <c r="AD1567" s="94"/>
      <c r="AE1567" s="201"/>
      <c r="AF1567" s="201"/>
      <c r="AG1567" s="201"/>
      <c r="AH1567" s="201"/>
      <c r="AI1567" s="94"/>
      <c r="AJ1567" s="94"/>
      <c r="AK1567" s="87" t="s">
        <v>233</v>
      </c>
      <c r="AL1567" s="87" t="str">
        <f t="shared" si="168"/>
        <v>2026-01-15|06031|1055785000|0||0|1</v>
      </c>
      <c r="AP1567" s="198"/>
      <c r="AQ1567" s="198"/>
      <c r="AR1567" s="198"/>
      <c r="BC1567" s="87"/>
      <c r="BD1567" s="89" t="s">
        <v>234</v>
      </c>
      <c r="BE1567" s="87"/>
    </row>
    <row r="1568" spans="1:57" ht="26.25" customHeight="1">
      <c r="A1568" s="87" t="s">
        <v>662</v>
      </c>
      <c r="B1568" s="87" t="s">
        <v>66</v>
      </c>
      <c r="C1568" s="87" t="s">
        <v>66</v>
      </c>
      <c r="D1568" s="92" t="s">
        <v>2140</v>
      </c>
      <c r="E1568" s="92" t="s">
        <v>69</v>
      </c>
      <c r="F1568" s="92" t="s">
        <v>699</v>
      </c>
      <c r="G1568" s="93" t="s">
        <v>133</v>
      </c>
      <c r="H1568" s="93">
        <v>27</v>
      </c>
      <c r="I1568" s="94" t="s">
        <v>27</v>
      </c>
      <c r="J1568" s="148" t="s">
        <v>236</v>
      </c>
      <c r="K1568" s="93" t="s">
        <v>237</v>
      </c>
      <c r="L1568" s="94" t="s">
        <v>238</v>
      </c>
      <c r="M1568" s="94">
        <v>12</v>
      </c>
      <c r="N1568" s="95">
        <f t="shared" si="162"/>
        <v>0</v>
      </c>
      <c r="O1568" s="201">
        <f>IF(P1568&gt;0,VLOOKUP($D1568,'BBLM COMCHECK'!$A:$S,14,0),0)</f>
        <v>0</v>
      </c>
      <c r="P1568" s="202"/>
      <c r="Q1568" s="91">
        <f t="shared" si="163"/>
        <v>0</v>
      </c>
      <c r="R1568" s="201">
        <f>IF(S1568&gt;0,VLOOKUP($D1568,'BBLM COMCHECK'!$A:$S,15,0),0)</f>
        <v>0</v>
      </c>
      <c r="S1568" s="202"/>
      <c r="T1568" s="91">
        <f t="shared" si="164"/>
        <v>0</v>
      </c>
      <c r="U1568" s="201">
        <f>IF(V1568&gt;0,VLOOKUP($D1568,'BBLM COMCHECK'!$A:$Z,25,0),0)</f>
        <v>0</v>
      </c>
      <c r="V1568" s="202"/>
      <c r="W1568" s="91">
        <f t="shared" si="165"/>
        <v>0</v>
      </c>
      <c r="X1568" s="201">
        <f>IF(Y1568&gt;0,VLOOKUP($D1568,'BBLM COMCHECK'!$A:$Z,25,0),0)</f>
        <v>0</v>
      </c>
      <c r="Y1568" s="202"/>
      <c r="Z1568" s="91">
        <f t="shared" si="166"/>
        <v>0</v>
      </c>
      <c r="AA1568" s="203" t="str">
        <f>VLOOKUP(D1568,'BBLM COMCHECK'!$A:$I,9,0)</f>
        <v>normal</v>
      </c>
      <c r="AB1568" s="204">
        <f>VLOOKUP(D1568,'BBLM COMCHECK'!$A:$L,12,0)</f>
        <v>609</v>
      </c>
      <c r="AC1568" s="201">
        <f t="shared" si="167"/>
        <v>0</v>
      </c>
      <c r="AD1568" s="94"/>
      <c r="AE1568" s="201"/>
      <c r="AF1568" s="201"/>
      <c r="AG1568" s="201"/>
      <c r="AH1568" s="201"/>
      <c r="AI1568" s="94"/>
      <c r="AJ1568" s="94"/>
      <c r="AK1568" s="87" t="s">
        <v>239</v>
      </c>
      <c r="AL1568" s="87" t="str">
        <f t="shared" si="168"/>
        <v>2026-01-15|06031|1058499000|0||0|1</v>
      </c>
      <c r="AP1568" s="198"/>
      <c r="AQ1568" s="198"/>
      <c r="AR1568" s="198"/>
      <c r="BC1568" s="87"/>
      <c r="BD1568" s="89" t="s">
        <v>240</v>
      </c>
      <c r="BE1568" s="87"/>
    </row>
    <row r="1569" spans="1:57" ht="26.25" customHeight="1">
      <c r="A1569" s="87" t="s">
        <v>663</v>
      </c>
      <c r="B1569" s="87" t="s">
        <v>66</v>
      </c>
      <c r="C1569" s="87" t="s">
        <v>66</v>
      </c>
      <c r="D1569" s="92" t="s">
        <v>2141</v>
      </c>
      <c r="E1569" s="92" t="s">
        <v>69</v>
      </c>
      <c r="F1569" s="92" t="s">
        <v>699</v>
      </c>
      <c r="G1569" s="93" t="s">
        <v>133</v>
      </c>
      <c r="H1569" s="93">
        <v>11</v>
      </c>
      <c r="I1569" s="94" t="s">
        <v>20</v>
      </c>
      <c r="J1569" s="148" t="s">
        <v>242</v>
      </c>
      <c r="K1569" s="93" t="s">
        <v>243</v>
      </c>
      <c r="L1569" s="94" t="s">
        <v>244</v>
      </c>
      <c r="M1569" s="94">
        <v>16</v>
      </c>
      <c r="N1569" s="95">
        <f t="shared" si="162"/>
        <v>0</v>
      </c>
      <c r="O1569" s="201">
        <f>IF(P1569&gt;0,VLOOKUP($D1569,'BBLM COMCHECK'!$A:$S,14,0),0)</f>
        <v>0</v>
      </c>
      <c r="P1569" s="202"/>
      <c r="Q1569" s="91">
        <f t="shared" si="163"/>
        <v>0</v>
      </c>
      <c r="R1569" s="201">
        <f>IF(S1569&gt;0,VLOOKUP($D1569,'BBLM COMCHECK'!$A:$S,15,0),0)</f>
        <v>0</v>
      </c>
      <c r="S1569" s="202"/>
      <c r="T1569" s="91">
        <f t="shared" si="164"/>
        <v>0</v>
      </c>
      <c r="U1569" s="201">
        <f>IF(V1569&gt;0,VLOOKUP($D1569,'BBLM COMCHECK'!$A:$Z,25,0),0)</f>
        <v>0</v>
      </c>
      <c r="V1569" s="202"/>
      <c r="W1569" s="91">
        <f t="shared" si="165"/>
        <v>0</v>
      </c>
      <c r="X1569" s="201">
        <f>IF(Y1569&gt;0,VLOOKUP($D1569,'BBLM COMCHECK'!$A:$Z,25,0),0)</f>
        <v>0</v>
      </c>
      <c r="Y1569" s="202"/>
      <c r="Z1569" s="91">
        <f t="shared" si="166"/>
        <v>0</v>
      </c>
      <c r="AA1569" s="203" t="str">
        <f>VLOOKUP(D1569,'BBLM COMCHECK'!$A:$I,9,0)</f>
        <v>normal</v>
      </c>
      <c r="AB1569" s="204">
        <f>VLOOKUP(D1569,'BBLM COMCHECK'!$A:$L,12,0)</f>
        <v>14</v>
      </c>
      <c r="AC1569" s="201">
        <f t="shared" si="167"/>
        <v>0</v>
      </c>
      <c r="AD1569" s="94"/>
      <c r="AE1569" s="201"/>
      <c r="AF1569" s="201"/>
      <c r="AG1569" s="201"/>
      <c r="AH1569" s="201"/>
      <c r="AI1569" s="94"/>
      <c r="AJ1569" s="94"/>
      <c r="AK1569" s="87" t="s">
        <v>245</v>
      </c>
      <c r="AL1569" s="87" t="str">
        <f t="shared" si="168"/>
        <v>2026-01-15|06031|1064670000|0||0|1</v>
      </c>
      <c r="AP1569" s="198"/>
      <c r="AQ1569" s="198"/>
      <c r="AR1569" s="198"/>
      <c r="BC1569" s="87"/>
      <c r="BD1569" s="89" t="s">
        <v>246</v>
      </c>
      <c r="BE1569" s="87"/>
    </row>
    <row r="1570" spans="1:57" ht="26.25" customHeight="1">
      <c r="A1570" s="87" t="s">
        <v>664</v>
      </c>
      <c r="B1570" s="87" t="s">
        <v>66</v>
      </c>
      <c r="C1570" s="87" t="s">
        <v>66</v>
      </c>
      <c r="D1570" s="92" t="s">
        <v>2142</v>
      </c>
      <c r="E1570" s="92" t="s">
        <v>69</v>
      </c>
      <c r="F1570" s="92" t="s">
        <v>699</v>
      </c>
      <c r="G1570" s="93" t="s">
        <v>133</v>
      </c>
      <c r="H1570" s="93">
        <v>11</v>
      </c>
      <c r="I1570" s="94" t="s">
        <v>20</v>
      </c>
      <c r="J1570" s="148" t="s">
        <v>248</v>
      </c>
      <c r="K1570" s="93" t="s">
        <v>249</v>
      </c>
      <c r="L1570" s="94" t="s">
        <v>250</v>
      </c>
      <c r="M1570" s="94">
        <v>28</v>
      </c>
      <c r="N1570" s="95"/>
      <c r="O1570" s="201">
        <f>IF(P1570&gt;0,VLOOKUP($D1570,'BBLM COMCHECK'!$A:$S,14,0),0)</f>
        <v>0</v>
      </c>
      <c r="P1570" s="202"/>
      <c r="Q1570" s="91">
        <f t="shared" si="163"/>
        <v>0</v>
      </c>
      <c r="R1570" s="201">
        <f>IF(S1570&gt;0,VLOOKUP($D1570,'BBLM COMCHECK'!$A:$S,15,0),0)</f>
        <v>0</v>
      </c>
      <c r="S1570" s="202"/>
      <c r="T1570" s="91">
        <f t="shared" si="164"/>
        <v>0</v>
      </c>
      <c r="U1570" s="201">
        <f>IF(V1570&gt;0,VLOOKUP($D1570,'BBLM COMCHECK'!$A:$Z,25,0),0)</f>
        <v>0</v>
      </c>
      <c r="V1570" s="202"/>
      <c r="W1570" s="91">
        <f t="shared" si="165"/>
        <v>0</v>
      </c>
      <c r="X1570" s="201">
        <f>IF(Y1570&gt;0,VLOOKUP($D1570,'BBLM COMCHECK'!$A:$Z,25,0),0)</f>
        <v>0</v>
      </c>
      <c r="Y1570" s="202"/>
      <c r="Z1570" s="91">
        <f t="shared" si="166"/>
        <v>0</v>
      </c>
      <c r="AA1570" s="203" t="str">
        <f>VLOOKUP(D1570,'BBLM COMCHECK'!$A:$I,9,0)</f>
        <v>normal</v>
      </c>
      <c r="AB1570" s="204">
        <f>VLOOKUP(D1570,'BBLM COMCHECK'!$A:$L,12,0)</f>
        <v>7</v>
      </c>
      <c r="AC1570" s="201">
        <f t="shared" si="167"/>
        <v>0</v>
      </c>
      <c r="AD1570" s="94"/>
      <c r="AE1570" s="201"/>
      <c r="AF1570" s="201"/>
      <c r="AG1570" s="201"/>
      <c r="AH1570" s="201"/>
      <c r="AI1570" s="94"/>
      <c r="AJ1570" s="94"/>
      <c r="AK1570" s="87" t="s">
        <v>251</v>
      </c>
      <c r="AL1570" s="87" t="str">
        <f t="shared" si="168"/>
        <v>2026-01-15|06031|1064680000|0|||1</v>
      </c>
      <c r="AP1570" s="198"/>
      <c r="AQ1570" s="198"/>
      <c r="AR1570" s="198"/>
      <c r="BC1570" s="87"/>
      <c r="BD1570" s="89" t="s">
        <v>252</v>
      </c>
      <c r="BE1570" s="87"/>
    </row>
    <row r="1571" spans="1:57" ht="26.25" customHeight="1">
      <c r="A1571" s="87" t="s">
        <v>665</v>
      </c>
      <c r="B1571" s="87" t="s">
        <v>66</v>
      </c>
      <c r="C1571" s="87" t="s">
        <v>66</v>
      </c>
      <c r="D1571" s="92" t="s">
        <v>2143</v>
      </c>
      <c r="E1571" s="92" t="s">
        <v>69</v>
      </c>
      <c r="F1571" s="92" t="s">
        <v>699</v>
      </c>
      <c r="G1571" s="93" t="s">
        <v>133</v>
      </c>
      <c r="H1571" s="93">
        <v>21</v>
      </c>
      <c r="I1571" s="94" t="s">
        <v>24</v>
      </c>
      <c r="J1571" s="148" t="s">
        <v>254</v>
      </c>
      <c r="K1571" s="93" t="s">
        <v>255</v>
      </c>
      <c r="L1571" s="94" t="s">
        <v>256</v>
      </c>
      <c r="M1571" s="94">
        <v>60</v>
      </c>
      <c r="N1571" s="95">
        <f t="shared" ref="N1571:N1634" si="169">VLOOKUP($A1571,$A$1:$Y$442,14,0)</f>
        <v>0</v>
      </c>
      <c r="O1571" s="201">
        <f>IF(P1571&gt;0,VLOOKUP($D1571,'BBLM COMCHECK'!$A:$S,14,0),0)</f>
        <v>0</v>
      </c>
      <c r="P1571" s="202"/>
      <c r="Q1571" s="91">
        <f t="shared" si="163"/>
        <v>0</v>
      </c>
      <c r="R1571" s="201">
        <f>IF(S1571&gt;0,VLOOKUP($D1571,'BBLM COMCHECK'!$A:$S,15,0),0)</f>
        <v>0</v>
      </c>
      <c r="S1571" s="202"/>
      <c r="T1571" s="91">
        <f t="shared" si="164"/>
        <v>0</v>
      </c>
      <c r="U1571" s="201">
        <f>IF(V1571&gt;0,VLOOKUP($D1571,'BBLM COMCHECK'!$A:$Z,25,0),0)</f>
        <v>0</v>
      </c>
      <c r="V1571" s="202"/>
      <c r="W1571" s="91">
        <f t="shared" si="165"/>
        <v>0</v>
      </c>
      <c r="X1571" s="201">
        <f>IF(Y1571&gt;0,VLOOKUP($D1571,'BBLM COMCHECK'!$A:$Z,25,0),0)</f>
        <v>0</v>
      </c>
      <c r="Y1571" s="202"/>
      <c r="Z1571" s="91">
        <f t="shared" si="166"/>
        <v>0</v>
      </c>
      <c r="AA1571" s="203" t="str">
        <f>VLOOKUP(D1571,'BBLM COMCHECK'!$A:$I,9,0)</f>
        <v>order stop</v>
      </c>
      <c r="AB1571" s="204">
        <f>VLOOKUP(D1571,'BBLM COMCHECK'!$A:$L,12,0)</f>
        <v>10126</v>
      </c>
      <c r="AC1571" s="201">
        <f t="shared" si="167"/>
        <v>0</v>
      </c>
      <c r="AD1571" s="94"/>
      <c r="AE1571" s="201"/>
      <c r="AF1571" s="201"/>
      <c r="AG1571" s="201"/>
      <c r="AH1571" s="201"/>
      <c r="AI1571" s="94"/>
      <c r="AJ1571" s="94"/>
      <c r="AK1571" s="87" t="s">
        <v>257</v>
      </c>
      <c r="AL1571" s="87" t="str">
        <f t="shared" si="168"/>
        <v>2026-01-15|06031|1070906000|0||0|1</v>
      </c>
      <c r="AP1571" s="198"/>
      <c r="AQ1571" s="198"/>
      <c r="AR1571" s="198"/>
      <c r="BC1571" s="87"/>
      <c r="BD1571" s="89" t="s">
        <v>258</v>
      </c>
      <c r="BE1571" s="87"/>
    </row>
    <row r="1572" spans="1:57" ht="26.25" customHeight="1">
      <c r="A1572" s="87" t="s">
        <v>666</v>
      </c>
      <c r="B1572" s="87" t="s">
        <v>66</v>
      </c>
      <c r="C1572" s="87" t="s">
        <v>66</v>
      </c>
      <c r="D1572" s="92" t="s">
        <v>2144</v>
      </c>
      <c r="E1572" s="92" t="s">
        <v>69</v>
      </c>
      <c r="F1572" s="92" t="s">
        <v>699</v>
      </c>
      <c r="G1572" s="93" t="s">
        <v>133</v>
      </c>
      <c r="H1572" s="93">
        <v>11</v>
      </c>
      <c r="I1572" s="94" t="s">
        <v>20</v>
      </c>
      <c r="J1572" s="148" t="s">
        <v>260</v>
      </c>
      <c r="K1572" s="93" t="s">
        <v>261</v>
      </c>
      <c r="L1572" s="94" t="s">
        <v>262</v>
      </c>
      <c r="M1572" s="94">
        <v>12</v>
      </c>
      <c r="N1572" s="95">
        <f t="shared" si="169"/>
        <v>0</v>
      </c>
      <c r="O1572" s="201">
        <f>IF(P1572&gt;0,VLOOKUP($D1572,'BBLM COMCHECK'!$A:$S,14,0),0)</f>
        <v>0</v>
      </c>
      <c r="P1572" s="202"/>
      <c r="Q1572" s="91">
        <f t="shared" si="163"/>
        <v>0</v>
      </c>
      <c r="R1572" s="201">
        <f>IF(S1572&gt;0,VLOOKUP($D1572,'BBLM COMCHECK'!$A:$S,15,0),0)</f>
        <v>0</v>
      </c>
      <c r="S1572" s="202"/>
      <c r="T1572" s="91">
        <f t="shared" si="164"/>
        <v>0</v>
      </c>
      <c r="U1572" s="201">
        <f>IF(V1572&gt;0,VLOOKUP($D1572,'BBLM COMCHECK'!$A:$Z,25,0),0)</f>
        <v>0</v>
      </c>
      <c r="V1572" s="202"/>
      <c r="W1572" s="91">
        <f t="shared" si="165"/>
        <v>0</v>
      </c>
      <c r="X1572" s="201">
        <f>IF(Y1572&gt;0,VLOOKUP($D1572,'BBLM COMCHECK'!$A:$Z,25,0),0)</f>
        <v>0</v>
      </c>
      <c r="Y1572" s="202"/>
      <c r="Z1572" s="91">
        <f t="shared" si="166"/>
        <v>0</v>
      </c>
      <c r="AA1572" s="203" t="str">
        <f>VLOOKUP(D1572,'BBLM COMCHECK'!$A:$I,9,0)</f>
        <v>normal</v>
      </c>
      <c r="AB1572" s="204">
        <f>VLOOKUP(D1572,'BBLM COMCHECK'!$A:$L,12,0)</f>
        <v>0</v>
      </c>
      <c r="AC1572" s="201">
        <f t="shared" si="167"/>
        <v>1</v>
      </c>
      <c r="AD1572" s="94"/>
      <c r="AE1572" s="201"/>
      <c r="AF1572" s="201"/>
      <c r="AG1572" s="201"/>
      <c r="AH1572" s="201"/>
      <c r="AI1572" s="94"/>
      <c r="AJ1572" s="94"/>
      <c r="AK1572" s="87" t="s">
        <v>263</v>
      </c>
      <c r="AL1572" s="87" t="str">
        <f t="shared" si="168"/>
        <v>2026-01-15|06031|1071008000|0||0|1</v>
      </c>
      <c r="AP1572" s="198"/>
      <c r="AQ1572" s="198"/>
      <c r="AR1572" s="198"/>
      <c r="BC1572" s="87"/>
      <c r="BD1572" s="89" t="s">
        <v>264</v>
      </c>
      <c r="BE1572" s="87"/>
    </row>
    <row r="1573" spans="1:57" ht="26.25" customHeight="1">
      <c r="A1573" s="87" t="s">
        <v>667</v>
      </c>
      <c r="B1573" s="87" t="s">
        <v>66</v>
      </c>
      <c r="C1573" s="87" t="s">
        <v>66</v>
      </c>
      <c r="D1573" s="92" t="s">
        <v>2145</v>
      </c>
      <c r="E1573" s="92" t="s">
        <v>69</v>
      </c>
      <c r="F1573" s="92" t="s">
        <v>699</v>
      </c>
      <c r="G1573" s="93" t="s">
        <v>133</v>
      </c>
      <c r="H1573" s="93">
        <v>11</v>
      </c>
      <c r="I1573" s="94" t="s">
        <v>20</v>
      </c>
      <c r="J1573" s="148" t="s">
        <v>266</v>
      </c>
      <c r="K1573" s="93" t="s">
        <v>267</v>
      </c>
      <c r="L1573" s="94" t="s">
        <v>268</v>
      </c>
      <c r="M1573" s="94">
        <v>9</v>
      </c>
      <c r="N1573" s="95">
        <f t="shared" si="169"/>
        <v>0</v>
      </c>
      <c r="O1573" s="201">
        <f>IF(P1573&gt;0,VLOOKUP($D1573,'BBLM COMCHECK'!$A:$S,14,0),0)</f>
        <v>0</v>
      </c>
      <c r="P1573" s="202"/>
      <c r="Q1573" s="91">
        <f t="shared" si="163"/>
        <v>0</v>
      </c>
      <c r="R1573" s="201">
        <f>IF(S1573&gt;0,VLOOKUP($D1573,'BBLM COMCHECK'!$A:$S,15,0),0)</f>
        <v>0</v>
      </c>
      <c r="S1573" s="202"/>
      <c r="T1573" s="91">
        <f t="shared" si="164"/>
        <v>0</v>
      </c>
      <c r="U1573" s="201">
        <f>IF(V1573&gt;0,VLOOKUP($D1573,'BBLM COMCHECK'!$A:$Z,25,0),0)</f>
        <v>0</v>
      </c>
      <c r="V1573" s="202"/>
      <c r="W1573" s="91">
        <f t="shared" si="165"/>
        <v>0</v>
      </c>
      <c r="X1573" s="201">
        <f>IF(Y1573&gt;0,VLOOKUP($D1573,'BBLM COMCHECK'!$A:$Z,25,0),0)</f>
        <v>0</v>
      </c>
      <c r="Y1573" s="202"/>
      <c r="Z1573" s="91">
        <f t="shared" si="166"/>
        <v>0</v>
      </c>
      <c r="AA1573" s="203" t="str">
        <f>VLOOKUP(D1573,'BBLM COMCHECK'!$A:$I,9,0)</f>
        <v>normal</v>
      </c>
      <c r="AB1573" s="204">
        <f>VLOOKUP(D1573,'BBLM COMCHECK'!$A:$L,12,0)</f>
        <v>0</v>
      </c>
      <c r="AC1573" s="201">
        <f t="shared" si="167"/>
        <v>1</v>
      </c>
      <c r="AD1573" s="94"/>
      <c r="AE1573" s="201"/>
      <c r="AF1573" s="201"/>
      <c r="AG1573" s="201"/>
      <c r="AH1573" s="201"/>
      <c r="AI1573" s="94"/>
      <c r="AJ1573" s="94"/>
      <c r="AK1573" s="87" t="s">
        <v>269</v>
      </c>
      <c r="AL1573" s="87" t="str">
        <f t="shared" si="168"/>
        <v>2026-01-15|06031|1071606000|0||0|1</v>
      </c>
      <c r="AP1573" s="198"/>
      <c r="AQ1573" s="198"/>
      <c r="AR1573" s="198"/>
      <c r="BC1573" s="87"/>
      <c r="BD1573" s="89" t="s">
        <v>270</v>
      </c>
      <c r="BE1573" s="87"/>
    </row>
    <row r="1574" spans="1:57" ht="26.25" customHeight="1">
      <c r="A1574" s="87" t="s">
        <v>668</v>
      </c>
      <c r="B1574" s="87" t="s">
        <v>66</v>
      </c>
      <c r="C1574" s="87" t="s">
        <v>66</v>
      </c>
      <c r="D1574" s="92" t="s">
        <v>2146</v>
      </c>
      <c r="E1574" s="92" t="s">
        <v>69</v>
      </c>
      <c r="F1574" s="92" t="s">
        <v>699</v>
      </c>
      <c r="G1574" s="93" t="s">
        <v>133</v>
      </c>
      <c r="H1574" s="93">
        <v>11</v>
      </c>
      <c r="I1574" s="94" t="s">
        <v>20</v>
      </c>
      <c r="J1574" s="148" t="s">
        <v>272</v>
      </c>
      <c r="K1574" s="93" t="s">
        <v>273</v>
      </c>
      <c r="L1574" s="94" t="s">
        <v>274</v>
      </c>
      <c r="M1574" s="94">
        <v>24</v>
      </c>
      <c r="N1574" s="95">
        <f t="shared" si="169"/>
        <v>0</v>
      </c>
      <c r="O1574" s="201">
        <f>IF(P1574&gt;0,VLOOKUP($D1574,'BBLM COMCHECK'!$A:$S,14,0),0)</f>
        <v>0</v>
      </c>
      <c r="P1574" s="202"/>
      <c r="Q1574" s="91">
        <f t="shared" si="163"/>
        <v>0</v>
      </c>
      <c r="R1574" s="201">
        <f>IF(S1574&gt;0,VLOOKUP($D1574,'BBLM COMCHECK'!$A:$S,15,0),0)</f>
        <v>0</v>
      </c>
      <c r="S1574" s="202"/>
      <c r="T1574" s="91">
        <f t="shared" si="164"/>
        <v>0</v>
      </c>
      <c r="U1574" s="201">
        <f>IF(V1574&gt;0,VLOOKUP($D1574,'BBLM COMCHECK'!$A:$Z,25,0),0)</f>
        <v>0</v>
      </c>
      <c r="V1574" s="202"/>
      <c r="W1574" s="91">
        <f t="shared" si="165"/>
        <v>0</v>
      </c>
      <c r="X1574" s="201">
        <f>IF(Y1574&gt;0,VLOOKUP($D1574,'BBLM COMCHECK'!$A:$Z,25,0),0)</f>
        <v>0</v>
      </c>
      <c r="Y1574" s="202"/>
      <c r="Z1574" s="91">
        <f t="shared" si="166"/>
        <v>0</v>
      </c>
      <c r="AA1574" s="203" t="str">
        <f>VLOOKUP(D1574,'BBLM COMCHECK'!$A:$I,9,0)</f>
        <v>normal</v>
      </c>
      <c r="AB1574" s="204">
        <f>VLOOKUP(D1574,'BBLM COMCHECK'!$A:$L,12,0)</f>
        <v>39</v>
      </c>
      <c r="AC1574" s="201">
        <f t="shared" si="167"/>
        <v>0</v>
      </c>
      <c r="AD1574" s="94"/>
      <c r="AE1574" s="201"/>
      <c r="AF1574" s="201"/>
      <c r="AG1574" s="201"/>
      <c r="AH1574" s="201"/>
      <c r="AI1574" s="94"/>
      <c r="AJ1574" s="94"/>
      <c r="AK1574" s="87" t="s">
        <v>275</v>
      </c>
      <c r="AL1574" s="87" t="str">
        <f t="shared" si="168"/>
        <v>2026-01-15|06031|1072194000|0||0|1</v>
      </c>
      <c r="AP1574" s="198"/>
      <c r="AQ1574" s="198"/>
      <c r="AR1574" s="198"/>
      <c r="BC1574" s="87"/>
      <c r="BD1574" s="89" t="s">
        <v>276</v>
      </c>
      <c r="BE1574" s="87"/>
    </row>
    <row r="1575" spans="1:57" ht="26.25" customHeight="1">
      <c r="A1575" s="87" t="s">
        <v>669</v>
      </c>
      <c r="B1575" s="87" t="s">
        <v>66</v>
      </c>
      <c r="C1575" s="87" t="s">
        <v>66</v>
      </c>
      <c r="D1575" s="92" t="s">
        <v>2147</v>
      </c>
      <c r="E1575" s="92" t="s">
        <v>69</v>
      </c>
      <c r="F1575" s="92" t="s">
        <v>699</v>
      </c>
      <c r="G1575" s="93" t="s">
        <v>133</v>
      </c>
      <c r="H1575" s="93">
        <v>26</v>
      </c>
      <c r="I1575" s="94" t="s">
        <v>25</v>
      </c>
      <c r="J1575" s="148" t="s">
        <v>278</v>
      </c>
      <c r="K1575" s="93" t="s">
        <v>279</v>
      </c>
      <c r="L1575" s="94" t="s">
        <v>280</v>
      </c>
      <c r="M1575" s="94">
        <v>20</v>
      </c>
      <c r="N1575" s="95">
        <f t="shared" si="169"/>
        <v>0</v>
      </c>
      <c r="O1575" s="201">
        <f>IF(P1575&gt;0,VLOOKUP($D1575,'BBLM COMCHECK'!$A:$S,14,0),0)</f>
        <v>0</v>
      </c>
      <c r="P1575" s="202"/>
      <c r="Q1575" s="91">
        <f t="shared" si="163"/>
        <v>0</v>
      </c>
      <c r="R1575" s="201">
        <f>IF(S1575&gt;0,VLOOKUP($D1575,'BBLM COMCHECK'!$A:$S,15,0),0)</f>
        <v>0</v>
      </c>
      <c r="S1575" s="202"/>
      <c r="T1575" s="91">
        <f t="shared" si="164"/>
        <v>0</v>
      </c>
      <c r="U1575" s="201">
        <f>IF(V1575&gt;0,VLOOKUP($D1575,'BBLM COMCHECK'!$A:$Z,25,0),0)</f>
        <v>0</v>
      </c>
      <c r="V1575" s="202"/>
      <c r="W1575" s="91">
        <f t="shared" si="165"/>
        <v>0</v>
      </c>
      <c r="X1575" s="201">
        <f>IF(Y1575&gt;0,VLOOKUP($D1575,'BBLM COMCHECK'!$A:$Z,25,0),0)</f>
        <v>0</v>
      </c>
      <c r="Y1575" s="202"/>
      <c r="Z1575" s="91">
        <f t="shared" si="166"/>
        <v>0</v>
      </c>
      <c r="AA1575" s="203" t="str">
        <f>VLOOKUP(D1575,'BBLM COMCHECK'!$A:$I,9,0)</f>
        <v>normal</v>
      </c>
      <c r="AB1575" s="204">
        <f>VLOOKUP(D1575,'BBLM COMCHECK'!$A:$L,12,0)</f>
        <v>71</v>
      </c>
      <c r="AC1575" s="201">
        <f t="shared" si="167"/>
        <v>0</v>
      </c>
      <c r="AD1575" s="94"/>
      <c r="AE1575" s="201"/>
      <c r="AF1575" s="201"/>
      <c r="AG1575" s="201"/>
      <c r="AH1575" s="201"/>
      <c r="AI1575" s="94"/>
      <c r="AJ1575" s="94"/>
      <c r="AK1575" s="87" t="s">
        <v>281</v>
      </c>
      <c r="AL1575" s="87" t="str">
        <f t="shared" si="168"/>
        <v>2026-01-15|06031|1074674000|0||0|1</v>
      </c>
      <c r="AP1575" s="198"/>
      <c r="AQ1575" s="198"/>
      <c r="AR1575" s="198"/>
      <c r="BC1575" s="87"/>
      <c r="BD1575" s="89" t="s">
        <v>282</v>
      </c>
      <c r="BE1575" s="87"/>
    </row>
    <row r="1576" spans="1:57" ht="26.25" customHeight="1">
      <c r="A1576" s="87" t="s">
        <v>670</v>
      </c>
      <c r="B1576" s="87" t="s">
        <v>66</v>
      </c>
      <c r="C1576" s="87" t="s">
        <v>66</v>
      </c>
      <c r="D1576" s="92" t="s">
        <v>2148</v>
      </c>
      <c r="E1576" s="92" t="s">
        <v>69</v>
      </c>
      <c r="F1576" s="92" t="s">
        <v>699</v>
      </c>
      <c r="G1576" s="93" t="s">
        <v>133</v>
      </c>
      <c r="H1576" s="93">
        <v>26</v>
      </c>
      <c r="I1576" s="94" t="s">
        <v>25</v>
      </c>
      <c r="J1576" s="148" t="s">
        <v>284</v>
      </c>
      <c r="K1576" s="93" t="s">
        <v>285</v>
      </c>
      <c r="L1576" s="94" t="s">
        <v>286</v>
      </c>
      <c r="M1576" s="94">
        <v>50</v>
      </c>
      <c r="N1576" s="95">
        <f t="shared" si="169"/>
        <v>0</v>
      </c>
      <c r="O1576" s="201">
        <f>IF(P1576&gt;0,VLOOKUP($D1576,'BBLM COMCHECK'!$A:$S,14,0),0)</f>
        <v>0</v>
      </c>
      <c r="P1576" s="202"/>
      <c r="Q1576" s="91">
        <f t="shared" si="163"/>
        <v>0</v>
      </c>
      <c r="R1576" s="201">
        <f>IF(S1576&gt;0,VLOOKUP($D1576,'BBLM COMCHECK'!$A:$S,15,0),0)</f>
        <v>0</v>
      </c>
      <c r="S1576" s="202"/>
      <c r="T1576" s="91">
        <f t="shared" si="164"/>
        <v>0</v>
      </c>
      <c r="U1576" s="201">
        <f>IF(V1576&gt;0,VLOOKUP($D1576,'BBLM COMCHECK'!$A:$Z,25,0),0)</f>
        <v>0</v>
      </c>
      <c r="V1576" s="202"/>
      <c r="W1576" s="91">
        <f t="shared" si="165"/>
        <v>0</v>
      </c>
      <c r="X1576" s="201">
        <f>IF(Y1576&gt;0,VLOOKUP($D1576,'BBLM COMCHECK'!$A:$Z,25,0),0)</f>
        <v>0</v>
      </c>
      <c r="Y1576" s="202"/>
      <c r="Z1576" s="91">
        <f t="shared" si="166"/>
        <v>0</v>
      </c>
      <c r="AA1576" s="203" t="str">
        <f>VLOOKUP(D1576,'BBLM COMCHECK'!$A:$I,9,0)</f>
        <v>normal</v>
      </c>
      <c r="AB1576" s="204">
        <f>VLOOKUP(D1576,'BBLM COMCHECK'!$A:$L,12,0)</f>
        <v>58</v>
      </c>
      <c r="AC1576" s="201">
        <f t="shared" si="167"/>
        <v>0</v>
      </c>
      <c r="AD1576" s="94"/>
      <c r="AE1576" s="201"/>
      <c r="AF1576" s="201"/>
      <c r="AG1576" s="201"/>
      <c r="AH1576" s="201"/>
      <c r="AI1576" s="94"/>
      <c r="AJ1576" s="94"/>
      <c r="AK1576" s="87" t="s">
        <v>287</v>
      </c>
      <c r="AL1576" s="87" t="str">
        <f t="shared" si="168"/>
        <v>2026-01-15|06031|1074883000|0||0|1</v>
      </c>
      <c r="AP1576" s="198"/>
      <c r="AQ1576" s="198"/>
      <c r="AR1576" s="198"/>
      <c r="BC1576" s="87"/>
      <c r="BD1576" s="89" t="s">
        <v>288</v>
      </c>
      <c r="BE1576" s="87"/>
    </row>
    <row r="1577" spans="1:57" ht="26.25" customHeight="1">
      <c r="A1577" s="87" t="s">
        <v>671</v>
      </c>
      <c r="B1577" s="87" t="s">
        <v>66</v>
      </c>
      <c r="C1577" s="87" t="s">
        <v>66</v>
      </c>
      <c r="D1577" s="92" t="s">
        <v>2149</v>
      </c>
      <c r="E1577" s="92" t="s">
        <v>69</v>
      </c>
      <c r="F1577" s="92" t="s">
        <v>699</v>
      </c>
      <c r="G1577" s="93" t="s">
        <v>133</v>
      </c>
      <c r="H1577" s="93">
        <v>27</v>
      </c>
      <c r="I1577" s="94" t="s">
        <v>27</v>
      </c>
      <c r="J1577" s="148" t="s">
        <v>290</v>
      </c>
      <c r="K1577" s="93" t="s">
        <v>291</v>
      </c>
      <c r="L1577" s="94" t="s">
        <v>292</v>
      </c>
      <c r="M1577" s="94">
        <v>25</v>
      </c>
      <c r="N1577" s="95">
        <f t="shared" si="169"/>
        <v>0</v>
      </c>
      <c r="O1577" s="201">
        <f>IF(P1577&gt;0,VLOOKUP($D1577,'BBLM COMCHECK'!$A:$S,14,0),0)</f>
        <v>0</v>
      </c>
      <c r="P1577" s="202"/>
      <c r="Q1577" s="91">
        <f t="shared" si="163"/>
        <v>0</v>
      </c>
      <c r="R1577" s="201">
        <f>IF(S1577&gt;0,VLOOKUP($D1577,'BBLM COMCHECK'!$A:$S,15,0),0)</f>
        <v>0</v>
      </c>
      <c r="S1577" s="202"/>
      <c r="T1577" s="91">
        <f t="shared" si="164"/>
        <v>0</v>
      </c>
      <c r="U1577" s="201">
        <f>IF(V1577&gt;0,VLOOKUP($D1577,'BBLM COMCHECK'!$A:$Z,25,0),0)</f>
        <v>0</v>
      </c>
      <c r="V1577" s="202"/>
      <c r="W1577" s="91">
        <f t="shared" si="165"/>
        <v>0</v>
      </c>
      <c r="X1577" s="201">
        <f>IF(Y1577&gt;0,VLOOKUP($D1577,'BBLM COMCHECK'!$A:$Z,25,0),0)</f>
        <v>0</v>
      </c>
      <c r="Y1577" s="202"/>
      <c r="Z1577" s="91">
        <f t="shared" si="166"/>
        <v>0</v>
      </c>
      <c r="AA1577" s="203" t="str">
        <f>VLOOKUP(D1577,'BBLM COMCHECK'!$A:$I,9,0)</f>
        <v>order stop</v>
      </c>
      <c r="AB1577" s="204">
        <f>VLOOKUP(D1577,'BBLM COMCHECK'!$A:$L,12,0)</f>
        <v>544</v>
      </c>
      <c r="AC1577" s="201">
        <f t="shared" si="167"/>
        <v>0</v>
      </c>
      <c r="AD1577" s="94"/>
      <c r="AE1577" s="201"/>
      <c r="AF1577" s="201"/>
      <c r="AG1577" s="201"/>
      <c r="AH1577" s="201"/>
      <c r="AI1577" s="94"/>
      <c r="AJ1577" s="94"/>
      <c r="AK1577" s="87" t="s">
        <v>293</v>
      </c>
      <c r="AL1577" s="87" t="str">
        <f t="shared" si="168"/>
        <v>2026-01-15|06031|1075557000|0||0|1</v>
      </c>
      <c r="AP1577" s="198"/>
      <c r="AQ1577" s="198"/>
      <c r="AR1577" s="198"/>
      <c r="BC1577" s="87"/>
      <c r="BD1577" s="89" t="s">
        <v>294</v>
      </c>
      <c r="BE1577" s="87"/>
    </row>
    <row r="1578" spans="1:57" ht="26.25" customHeight="1">
      <c r="A1578" s="87" t="s">
        <v>672</v>
      </c>
      <c r="B1578" s="87" t="s">
        <v>66</v>
      </c>
      <c r="C1578" s="87" t="s">
        <v>66</v>
      </c>
      <c r="D1578" s="92" t="s">
        <v>2150</v>
      </c>
      <c r="E1578" s="92" t="s">
        <v>69</v>
      </c>
      <c r="F1578" s="92" t="s">
        <v>699</v>
      </c>
      <c r="G1578" s="93" t="s">
        <v>133</v>
      </c>
      <c r="H1578" s="93">
        <v>26</v>
      </c>
      <c r="I1578" s="94" t="s">
        <v>25</v>
      </c>
      <c r="J1578" s="148" t="s">
        <v>296</v>
      </c>
      <c r="K1578" s="93" t="s">
        <v>297</v>
      </c>
      <c r="L1578" s="94" t="s">
        <v>298</v>
      </c>
      <c r="M1578" s="94">
        <v>12</v>
      </c>
      <c r="N1578" s="95">
        <f t="shared" si="169"/>
        <v>0</v>
      </c>
      <c r="O1578" s="201">
        <f>IF(P1578&gt;0,VLOOKUP($D1578,'BBLM COMCHECK'!$A:$S,14,0),0)</f>
        <v>0</v>
      </c>
      <c r="P1578" s="202"/>
      <c r="Q1578" s="91">
        <f t="shared" si="163"/>
        <v>0</v>
      </c>
      <c r="R1578" s="201">
        <f>IF(S1578&gt;0,VLOOKUP($D1578,'BBLM COMCHECK'!$A:$S,15,0),0)</f>
        <v>0</v>
      </c>
      <c r="S1578" s="202"/>
      <c r="T1578" s="91">
        <f t="shared" si="164"/>
        <v>0</v>
      </c>
      <c r="U1578" s="201">
        <f>IF(V1578&gt;0,VLOOKUP($D1578,'BBLM COMCHECK'!$A:$Z,25,0),0)</f>
        <v>0</v>
      </c>
      <c r="V1578" s="202"/>
      <c r="W1578" s="91">
        <f t="shared" si="165"/>
        <v>0</v>
      </c>
      <c r="X1578" s="201">
        <f>IF(Y1578&gt;0,VLOOKUP($D1578,'BBLM COMCHECK'!$A:$Z,25,0),0)</f>
        <v>0</v>
      </c>
      <c r="Y1578" s="202"/>
      <c r="Z1578" s="91">
        <f t="shared" si="166"/>
        <v>0</v>
      </c>
      <c r="AA1578" s="203" t="str">
        <f>VLOOKUP(D1578,'BBLM COMCHECK'!$A:$I,9,0)</f>
        <v>normal</v>
      </c>
      <c r="AB1578" s="204">
        <f>VLOOKUP(D1578,'BBLM COMCHECK'!$A:$L,12,0)</f>
        <v>56</v>
      </c>
      <c r="AC1578" s="201">
        <f t="shared" si="167"/>
        <v>0</v>
      </c>
      <c r="AD1578" s="94"/>
      <c r="AE1578" s="201"/>
      <c r="AF1578" s="201"/>
      <c r="AG1578" s="201"/>
      <c r="AH1578" s="201"/>
      <c r="AI1578" s="94"/>
      <c r="AJ1578" s="94"/>
      <c r="AK1578" s="87" t="s">
        <v>299</v>
      </c>
      <c r="AL1578" s="87" t="str">
        <f t="shared" si="168"/>
        <v>2026-01-15|06031|1077236000|0||0|1</v>
      </c>
      <c r="AP1578" s="198"/>
      <c r="AQ1578" s="198"/>
      <c r="AR1578" s="198"/>
      <c r="BC1578" s="87"/>
      <c r="BD1578" s="89" t="s">
        <v>867</v>
      </c>
      <c r="BE1578" s="87"/>
    </row>
    <row r="1579" spans="1:57" ht="26.25" customHeight="1">
      <c r="A1579" s="87" t="s">
        <v>673</v>
      </c>
      <c r="B1579" s="87" t="s">
        <v>66</v>
      </c>
      <c r="C1579" s="87" t="s">
        <v>66</v>
      </c>
      <c r="D1579" s="92" t="s">
        <v>2151</v>
      </c>
      <c r="E1579" s="92" t="s">
        <v>69</v>
      </c>
      <c r="F1579" s="92" t="s">
        <v>699</v>
      </c>
      <c r="G1579" s="93" t="s">
        <v>133</v>
      </c>
      <c r="H1579" s="93">
        <v>26</v>
      </c>
      <c r="I1579" s="94" t="s">
        <v>25</v>
      </c>
      <c r="J1579" s="148" t="s">
        <v>302</v>
      </c>
      <c r="K1579" s="93" t="s">
        <v>303</v>
      </c>
      <c r="L1579" s="94" t="s">
        <v>304</v>
      </c>
      <c r="M1579" s="94">
        <v>12</v>
      </c>
      <c r="N1579" s="95">
        <f t="shared" si="169"/>
        <v>0</v>
      </c>
      <c r="O1579" s="201">
        <f>IF(P1579&gt;0,VLOOKUP($D1579,'BBLM COMCHECK'!$A:$S,14,0),0)</f>
        <v>0</v>
      </c>
      <c r="P1579" s="202"/>
      <c r="Q1579" s="91">
        <f t="shared" si="163"/>
        <v>0</v>
      </c>
      <c r="R1579" s="201">
        <f>IF(S1579&gt;0,VLOOKUP($D1579,'BBLM COMCHECK'!$A:$S,15,0),0)</f>
        <v>0</v>
      </c>
      <c r="S1579" s="202"/>
      <c r="T1579" s="91">
        <f t="shared" si="164"/>
        <v>0</v>
      </c>
      <c r="U1579" s="201">
        <f>IF(V1579&gt;0,VLOOKUP($D1579,'BBLM COMCHECK'!$A:$Z,25,0),0)</f>
        <v>0</v>
      </c>
      <c r="V1579" s="202"/>
      <c r="W1579" s="91">
        <f t="shared" si="165"/>
        <v>0</v>
      </c>
      <c r="X1579" s="201">
        <f>IF(Y1579&gt;0,VLOOKUP($D1579,'BBLM COMCHECK'!$A:$Z,25,0),0)</f>
        <v>0</v>
      </c>
      <c r="Y1579" s="202"/>
      <c r="Z1579" s="91">
        <f t="shared" si="166"/>
        <v>0</v>
      </c>
      <c r="AA1579" s="203" t="str">
        <f>VLOOKUP(D1579,'BBLM COMCHECK'!$A:$I,9,0)</f>
        <v>normal</v>
      </c>
      <c r="AB1579" s="204">
        <f>VLOOKUP(D1579,'BBLM COMCHECK'!$A:$L,12,0)</f>
        <v>195</v>
      </c>
      <c r="AC1579" s="201">
        <f t="shared" si="167"/>
        <v>0</v>
      </c>
      <c r="AD1579" s="94"/>
      <c r="AE1579" s="201"/>
      <c r="AF1579" s="201"/>
      <c r="AG1579" s="201"/>
      <c r="AH1579" s="201"/>
      <c r="AI1579" s="94"/>
      <c r="AJ1579" s="94"/>
      <c r="AK1579" s="87" t="s">
        <v>526</v>
      </c>
      <c r="AL1579" s="87" t="str">
        <f t="shared" si="168"/>
        <v>2026-01-15|06031|1077237000|0||0|1</v>
      </c>
      <c r="AP1579" s="198"/>
      <c r="AQ1579" s="198"/>
      <c r="AR1579" s="198"/>
      <c r="BC1579" s="87"/>
      <c r="BD1579" s="89" t="s">
        <v>306</v>
      </c>
      <c r="BE1579" s="87"/>
    </row>
    <row r="1580" spans="1:57" ht="26.25" customHeight="1">
      <c r="A1580" s="87" t="s">
        <v>674</v>
      </c>
      <c r="B1580" s="87" t="s">
        <v>66</v>
      </c>
      <c r="C1580" s="87" t="s">
        <v>66</v>
      </c>
      <c r="D1580" s="92" t="s">
        <v>2152</v>
      </c>
      <c r="E1580" s="92" t="s">
        <v>69</v>
      </c>
      <c r="F1580" s="92" t="s">
        <v>699</v>
      </c>
      <c r="G1580" s="93" t="s">
        <v>133</v>
      </c>
      <c r="H1580" s="93">
        <v>26</v>
      </c>
      <c r="I1580" s="94" t="s">
        <v>25</v>
      </c>
      <c r="J1580" s="148" t="s">
        <v>308</v>
      </c>
      <c r="K1580" s="93" t="s">
        <v>309</v>
      </c>
      <c r="L1580" s="94" t="s">
        <v>310</v>
      </c>
      <c r="M1580" s="94">
        <v>12</v>
      </c>
      <c r="N1580" s="95">
        <f t="shared" si="169"/>
        <v>0</v>
      </c>
      <c r="O1580" s="201">
        <f>IF(P1580&gt;0,VLOOKUP($D1580,'BBLM COMCHECK'!$A:$S,14,0),0)</f>
        <v>0</v>
      </c>
      <c r="P1580" s="202"/>
      <c r="Q1580" s="91">
        <f t="shared" si="163"/>
        <v>0</v>
      </c>
      <c r="R1580" s="201">
        <f>IF(S1580&gt;0,VLOOKUP($D1580,'BBLM COMCHECK'!$A:$S,15,0),0)</f>
        <v>0</v>
      </c>
      <c r="S1580" s="202"/>
      <c r="T1580" s="91">
        <f t="shared" si="164"/>
        <v>0</v>
      </c>
      <c r="U1580" s="201">
        <f>IF(V1580&gt;0,VLOOKUP($D1580,'BBLM COMCHECK'!$A:$Z,25,0),0)</f>
        <v>0</v>
      </c>
      <c r="V1580" s="202"/>
      <c r="W1580" s="91">
        <f t="shared" si="165"/>
        <v>0</v>
      </c>
      <c r="X1580" s="201">
        <f>IF(Y1580&gt;0,VLOOKUP($D1580,'BBLM COMCHECK'!$A:$Z,25,0),0)</f>
        <v>0</v>
      </c>
      <c r="Y1580" s="202"/>
      <c r="Z1580" s="91">
        <f t="shared" si="166"/>
        <v>0</v>
      </c>
      <c r="AA1580" s="203" t="str">
        <f>VLOOKUP(D1580,'BBLM COMCHECK'!$A:$I,9,0)</f>
        <v>normal</v>
      </c>
      <c r="AB1580" s="204">
        <f>VLOOKUP(D1580,'BBLM COMCHECK'!$A:$L,12,0)</f>
        <v>16</v>
      </c>
      <c r="AC1580" s="201">
        <f t="shared" si="167"/>
        <v>0</v>
      </c>
      <c r="AD1580" s="94"/>
      <c r="AE1580" s="201"/>
      <c r="AF1580" s="201"/>
      <c r="AG1580" s="201"/>
      <c r="AH1580" s="201"/>
      <c r="AI1580" s="94"/>
      <c r="AJ1580" s="94"/>
      <c r="AK1580" s="87" t="s">
        <v>311</v>
      </c>
      <c r="AL1580" s="87" t="str">
        <f t="shared" si="168"/>
        <v>2026-01-15|06031|1082607000|0||0|1</v>
      </c>
      <c r="AP1580" s="198"/>
      <c r="AQ1580" s="198"/>
      <c r="AR1580" s="198"/>
      <c r="BC1580" s="87"/>
      <c r="BD1580" s="89" t="s">
        <v>312</v>
      </c>
      <c r="BE1580" s="87"/>
    </row>
    <row r="1581" spans="1:57" ht="26.25" customHeight="1">
      <c r="A1581" s="87" t="s">
        <v>675</v>
      </c>
      <c r="B1581" s="87" t="s">
        <v>66</v>
      </c>
      <c r="C1581" s="87" t="s">
        <v>66</v>
      </c>
      <c r="D1581" s="92" t="s">
        <v>2153</v>
      </c>
      <c r="E1581" s="92" t="s">
        <v>69</v>
      </c>
      <c r="F1581" s="92" t="s">
        <v>699</v>
      </c>
      <c r="G1581" s="93" t="s">
        <v>133</v>
      </c>
      <c r="H1581" s="93">
        <v>26</v>
      </c>
      <c r="I1581" s="94" t="s">
        <v>25</v>
      </c>
      <c r="J1581" s="148" t="s">
        <v>314</v>
      </c>
      <c r="K1581" s="93" t="s">
        <v>315</v>
      </c>
      <c r="L1581" s="94" t="s">
        <v>316</v>
      </c>
      <c r="M1581" s="94">
        <v>24</v>
      </c>
      <c r="N1581" s="95">
        <f t="shared" si="169"/>
        <v>0</v>
      </c>
      <c r="O1581" s="201">
        <f>IF(P1581&gt;0,VLOOKUP($D1581,'BBLM COMCHECK'!$A:$S,14,0),0)</f>
        <v>0</v>
      </c>
      <c r="P1581" s="202"/>
      <c r="Q1581" s="91">
        <f t="shared" si="163"/>
        <v>0</v>
      </c>
      <c r="R1581" s="201">
        <f>IF(S1581&gt;0,VLOOKUP($D1581,'BBLM COMCHECK'!$A:$S,15,0),0)</f>
        <v>0</v>
      </c>
      <c r="S1581" s="202"/>
      <c r="T1581" s="91">
        <f t="shared" si="164"/>
        <v>0</v>
      </c>
      <c r="U1581" s="201">
        <f>IF(V1581&gt;0,VLOOKUP($D1581,'BBLM COMCHECK'!$A:$Z,25,0),0)</f>
        <v>0</v>
      </c>
      <c r="V1581" s="202"/>
      <c r="W1581" s="91">
        <f t="shared" si="165"/>
        <v>0</v>
      </c>
      <c r="X1581" s="201">
        <f>IF(Y1581&gt;0,VLOOKUP($D1581,'BBLM COMCHECK'!$A:$Z,25,0),0)</f>
        <v>0</v>
      </c>
      <c r="Y1581" s="202"/>
      <c r="Z1581" s="91">
        <f t="shared" si="166"/>
        <v>0</v>
      </c>
      <c r="AA1581" s="203" t="str">
        <f>VLOOKUP(D1581,'BBLM COMCHECK'!$A:$I,9,0)</f>
        <v>normal</v>
      </c>
      <c r="AB1581" s="204">
        <f>VLOOKUP(D1581,'BBLM COMCHECK'!$A:$L,12,0)</f>
        <v>1310</v>
      </c>
      <c r="AC1581" s="201">
        <f t="shared" si="167"/>
        <v>0</v>
      </c>
      <c r="AD1581" s="94"/>
      <c r="AE1581" s="201"/>
      <c r="AF1581" s="201"/>
      <c r="AG1581" s="201"/>
      <c r="AH1581" s="201"/>
      <c r="AI1581" s="94"/>
      <c r="AJ1581" s="94"/>
      <c r="AK1581" s="87" t="s">
        <v>317</v>
      </c>
      <c r="AL1581" s="87" t="str">
        <f t="shared" si="168"/>
        <v>2026-01-15|06031|1082723000|0||0|1</v>
      </c>
      <c r="AP1581" s="198"/>
      <c r="AQ1581" s="198"/>
      <c r="AR1581" s="198"/>
      <c r="BC1581" s="87"/>
      <c r="BD1581" s="89" t="s">
        <v>318</v>
      </c>
      <c r="BE1581" s="87"/>
    </row>
    <row r="1582" spans="1:57" ht="26.25" customHeight="1">
      <c r="A1582" s="87" t="s">
        <v>676</v>
      </c>
      <c r="B1582" s="87" t="s">
        <v>66</v>
      </c>
      <c r="C1582" s="87" t="s">
        <v>66</v>
      </c>
      <c r="D1582" s="92" t="s">
        <v>2154</v>
      </c>
      <c r="E1582" s="92" t="s">
        <v>69</v>
      </c>
      <c r="F1582" s="92" t="s">
        <v>699</v>
      </c>
      <c r="G1582" s="93" t="s">
        <v>133</v>
      </c>
      <c r="H1582" s="93">
        <v>27</v>
      </c>
      <c r="I1582" s="94" t="s">
        <v>27</v>
      </c>
      <c r="J1582" s="148" t="s">
        <v>320</v>
      </c>
      <c r="K1582" s="93" t="s">
        <v>321</v>
      </c>
      <c r="L1582" s="94" t="s">
        <v>322</v>
      </c>
      <c r="M1582" s="94">
        <v>30</v>
      </c>
      <c r="N1582" s="95">
        <f t="shared" si="169"/>
        <v>0</v>
      </c>
      <c r="O1582" s="201">
        <f>IF(P1582&gt;0,VLOOKUP($D1582,'BBLM COMCHECK'!$A:$S,14,0),0)</f>
        <v>0</v>
      </c>
      <c r="P1582" s="202"/>
      <c r="Q1582" s="91">
        <f t="shared" si="163"/>
        <v>0</v>
      </c>
      <c r="R1582" s="201">
        <f>IF(S1582&gt;0,VLOOKUP($D1582,'BBLM COMCHECK'!$A:$S,15,0),0)</f>
        <v>0</v>
      </c>
      <c r="S1582" s="202"/>
      <c r="T1582" s="91">
        <f t="shared" si="164"/>
        <v>0</v>
      </c>
      <c r="U1582" s="201">
        <f>IF(V1582&gt;0,VLOOKUP($D1582,'BBLM COMCHECK'!$A:$Z,25,0),0)</f>
        <v>0</v>
      </c>
      <c r="V1582" s="202"/>
      <c r="W1582" s="91">
        <f t="shared" si="165"/>
        <v>0</v>
      </c>
      <c r="X1582" s="201">
        <f>IF(Y1582&gt;0,VLOOKUP($D1582,'BBLM COMCHECK'!$A:$Z,25,0),0)</f>
        <v>0</v>
      </c>
      <c r="Y1582" s="202"/>
      <c r="Z1582" s="91">
        <f t="shared" si="166"/>
        <v>0</v>
      </c>
      <c r="AA1582" s="203" t="str">
        <f>VLOOKUP(D1582,'BBLM COMCHECK'!$A:$I,9,0)</f>
        <v>order stop</v>
      </c>
      <c r="AB1582" s="204">
        <f>VLOOKUP(D1582,'BBLM COMCHECK'!$A:$L,12,0)</f>
        <v>0</v>
      </c>
      <c r="AC1582" s="201">
        <f t="shared" si="167"/>
        <v>1</v>
      </c>
      <c r="AD1582" s="94"/>
      <c r="AE1582" s="201"/>
      <c r="AF1582" s="201"/>
      <c r="AG1582" s="201"/>
      <c r="AH1582" s="201"/>
      <c r="AI1582" s="94"/>
      <c r="AJ1582" s="94"/>
      <c r="AK1582" s="87" t="s">
        <v>323</v>
      </c>
      <c r="AL1582" s="87" t="str">
        <f t="shared" si="168"/>
        <v>2026-01-15|06031|1083898000|0||0|1</v>
      </c>
      <c r="AP1582" s="198"/>
      <c r="AQ1582" s="198"/>
      <c r="AR1582" s="198"/>
      <c r="BC1582" s="87"/>
      <c r="BD1582" s="89" t="s">
        <v>324</v>
      </c>
      <c r="BE1582" s="87"/>
    </row>
    <row r="1583" spans="1:57" ht="26.25" customHeight="1">
      <c r="A1583" s="87" t="s">
        <v>677</v>
      </c>
      <c r="B1583" s="87" t="s">
        <v>66</v>
      </c>
      <c r="C1583" s="87" t="s">
        <v>66</v>
      </c>
      <c r="D1583" s="92" t="s">
        <v>2155</v>
      </c>
      <c r="E1583" s="92" t="s">
        <v>69</v>
      </c>
      <c r="F1583" s="92" t="s">
        <v>699</v>
      </c>
      <c r="G1583" s="93" t="s">
        <v>133</v>
      </c>
      <c r="H1583" s="93">
        <v>27</v>
      </c>
      <c r="I1583" s="94" t="s">
        <v>27</v>
      </c>
      <c r="J1583" s="148" t="s">
        <v>326</v>
      </c>
      <c r="K1583" s="93" t="s">
        <v>327</v>
      </c>
      <c r="L1583" s="94" t="s">
        <v>328</v>
      </c>
      <c r="M1583" s="94">
        <v>24</v>
      </c>
      <c r="N1583" s="95">
        <f t="shared" si="169"/>
        <v>0</v>
      </c>
      <c r="O1583" s="201">
        <f>IF(P1583&gt;0,VLOOKUP($D1583,'BBLM COMCHECK'!$A:$S,14,0),0)</f>
        <v>0</v>
      </c>
      <c r="P1583" s="202"/>
      <c r="Q1583" s="91">
        <f t="shared" si="163"/>
        <v>0</v>
      </c>
      <c r="R1583" s="201">
        <f>IF(S1583&gt;0,VLOOKUP($D1583,'BBLM COMCHECK'!$A:$S,15,0),0)</f>
        <v>0</v>
      </c>
      <c r="S1583" s="202"/>
      <c r="T1583" s="91">
        <f t="shared" si="164"/>
        <v>0</v>
      </c>
      <c r="U1583" s="201">
        <f>IF(V1583&gt;0,VLOOKUP($D1583,'BBLM COMCHECK'!$A:$Z,25,0),0)</f>
        <v>0</v>
      </c>
      <c r="V1583" s="202"/>
      <c r="W1583" s="91">
        <f t="shared" si="165"/>
        <v>0</v>
      </c>
      <c r="X1583" s="201">
        <f>IF(Y1583&gt;0,VLOOKUP($D1583,'BBLM COMCHECK'!$A:$Z,25,0),0)</f>
        <v>0</v>
      </c>
      <c r="Y1583" s="202"/>
      <c r="Z1583" s="91">
        <f t="shared" si="166"/>
        <v>0</v>
      </c>
      <c r="AA1583" s="203" t="str">
        <f>VLOOKUP(D1583,'BBLM COMCHECK'!$A:$I,9,0)</f>
        <v>normal</v>
      </c>
      <c r="AB1583" s="204">
        <f>VLOOKUP(D1583,'BBLM COMCHECK'!$A:$L,12,0)</f>
        <v>513</v>
      </c>
      <c r="AC1583" s="201">
        <f t="shared" si="167"/>
        <v>0</v>
      </c>
      <c r="AD1583" s="94"/>
      <c r="AE1583" s="201"/>
      <c r="AF1583" s="201"/>
      <c r="AG1583" s="201"/>
      <c r="AH1583" s="201"/>
      <c r="AI1583" s="94"/>
      <c r="AJ1583" s="94"/>
      <c r="AK1583" s="87" t="s">
        <v>329</v>
      </c>
      <c r="AL1583" s="87" t="str">
        <f t="shared" si="168"/>
        <v>2026-01-15|06031|1083903000|0||0|1</v>
      </c>
      <c r="AP1583" s="198"/>
      <c r="AQ1583" s="198"/>
      <c r="AR1583" s="198"/>
      <c r="BC1583" s="87"/>
      <c r="BD1583" s="89" t="s">
        <v>330</v>
      </c>
      <c r="BE1583" s="87"/>
    </row>
    <row r="1584" spans="1:57" ht="26.25" customHeight="1">
      <c r="A1584" s="87" t="s">
        <v>679</v>
      </c>
      <c r="B1584" s="87" t="s">
        <v>66</v>
      </c>
      <c r="C1584" s="87" t="s">
        <v>66</v>
      </c>
      <c r="D1584" s="92" t="s">
        <v>2156</v>
      </c>
      <c r="E1584" s="92" t="s">
        <v>69</v>
      </c>
      <c r="F1584" s="92" t="s">
        <v>699</v>
      </c>
      <c r="G1584" s="93" t="s">
        <v>133</v>
      </c>
      <c r="H1584" s="93">
        <v>17</v>
      </c>
      <c r="I1584" s="94" t="s">
        <v>22</v>
      </c>
      <c r="J1584" s="148" t="s">
        <v>344</v>
      </c>
      <c r="K1584" s="93" t="s">
        <v>345</v>
      </c>
      <c r="L1584" s="94" t="s">
        <v>346</v>
      </c>
      <c r="M1584" s="94">
        <v>40</v>
      </c>
      <c r="N1584" s="95">
        <f t="shared" si="169"/>
        <v>0</v>
      </c>
      <c r="O1584" s="201">
        <f>IF(P1584&gt;0,VLOOKUP($D1584,'BBLM COMCHECK'!$A:$S,14,0),0)</f>
        <v>0</v>
      </c>
      <c r="P1584" s="202"/>
      <c r="Q1584" s="91">
        <f t="shared" si="163"/>
        <v>0</v>
      </c>
      <c r="R1584" s="201">
        <f>IF(S1584&gt;0,VLOOKUP($D1584,'BBLM COMCHECK'!$A:$S,15,0),0)</f>
        <v>0</v>
      </c>
      <c r="S1584" s="202"/>
      <c r="T1584" s="91">
        <f t="shared" si="164"/>
        <v>0</v>
      </c>
      <c r="U1584" s="201">
        <f>IF(V1584&gt;0,VLOOKUP($D1584,'BBLM COMCHECK'!$A:$Z,25,0),0)</f>
        <v>0</v>
      </c>
      <c r="V1584" s="202"/>
      <c r="W1584" s="91">
        <f t="shared" si="165"/>
        <v>0</v>
      </c>
      <c r="X1584" s="201">
        <f>IF(Y1584&gt;0,VLOOKUP($D1584,'BBLM COMCHECK'!$A:$Z,25,0),0)</f>
        <v>0</v>
      </c>
      <c r="Y1584" s="202"/>
      <c r="Z1584" s="91">
        <f t="shared" si="166"/>
        <v>0</v>
      </c>
      <c r="AA1584" s="203" t="str">
        <f>VLOOKUP(D1584,'BBLM COMCHECK'!$A:$I,9,0)</f>
        <v>order stop</v>
      </c>
      <c r="AB1584" s="204">
        <f>VLOOKUP(D1584,'BBLM COMCHECK'!$A:$L,12,0)</f>
        <v>9232</v>
      </c>
      <c r="AC1584" s="201">
        <f t="shared" si="167"/>
        <v>0</v>
      </c>
      <c r="AD1584" s="94"/>
      <c r="AE1584" s="201"/>
      <c r="AF1584" s="201"/>
      <c r="AG1584" s="201"/>
      <c r="AH1584" s="201"/>
      <c r="AI1584" s="94"/>
      <c r="AJ1584" s="94"/>
      <c r="AK1584" s="87" t="s">
        <v>347</v>
      </c>
      <c r="AL1584" s="87" t="str">
        <f t="shared" si="168"/>
        <v>2026-01-15|06031|1088134000|0||0|1</v>
      </c>
      <c r="AP1584" s="198"/>
      <c r="AQ1584" s="198"/>
      <c r="AR1584" s="198"/>
      <c r="BC1584" s="87"/>
      <c r="BD1584" s="89" t="s">
        <v>348</v>
      </c>
      <c r="BE1584" s="87"/>
    </row>
    <row r="1585" spans="1:57" ht="26.25" customHeight="1">
      <c r="A1585" s="87" t="s">
        <v>680</v>
      </c>
      <c r="B1585" s="87" t="s">
        <v>66</v>
      </c>
      <c r="C1585" s="87" t="s">
        <v>66</v>
      </c>
      <c r="D1585" s="92" t="s">
        <v>2157</v>
      </c>
      <c r="E1585" s="92" t="s">
        <v>69</v>
      </c>
      <c r="F1585" s="92" t="s">
        <v>699</v>
      </c>
      <c r="G1585" s="93" t="s">
        <v>133</v>
      </c>
      <c r="H1585" s="93">
        <v>17</v>
      </c>
      <c r="I1585" s="94" t="s">
        <v>22</v>
      </c>
      <c r="J1585" s="148" t="s">
        <v>350</v>
      </c>
      <c r="K1585" s="93" t="s">
        <v>351</v>
      </c>
      <c r="L1585" s="94" t="s">
        <v>352</v>
      </c>
      <c r="M1585" s="94">
        <v>24</v>
      </c>
      <c r="N1585" s="95">
        <f t="shared" si="169"/>
        <v>0</v>
      </c>
      <c r="O1585" s="201">
        <f>IF(P1585&gt;0,VLOOKUP($D1585,'BBLM COMCHECK'!$A:$S,14,0),0)</f>
        <v>0</v>
      </c>
      <c r="P1585" s="202"/>
      <c r="Q1585" s="91">
        <f t="shared" si="163"/>
        <v>0</v>
      </c>
      <c r="R1585" s="201">
        <f>IF(S1585&gt;0,VLOOKUP($D1585,'BBLM COMCHECK'!$A:$S,15,0),0)</f>
        <v>0</v>
      </c>
      <c r="S1585" s="202"/>
      <c r="T1585" s="91">
        <f t="shared" si="164"/>
        <v>0</v>
      </c>
      <c r="U1585" s="201">
        <f>IF(V1585&gt;0,VLOOKUP($D1585,'BBLM COMCHECK'!$A:$Z,25,0),0)</f>
        <v>0</v>
      </c>
      <c r="V1585" s="202"/>
      <c r="W1585" s="91">
        <f t="shared" si="165"/>
        <v>0</v>
      </c>
      <c r="X1585" s="201">
        <f>IF(Y1585&gt;0,VLOOKUP($D1585,'BBLM COMCHECK'!$A:$Z,25,0),0)</f>
        <v>0</v>
      </c>
      <c r="Y1585" s="202"/>
      <c r="Z1585" s="91">
        <f t="shared" si="166"/>
        <v>0</v>
      </c>
      <c r="AA1585" s="203" t="str">
        <f>VLOOKUP(D1585,'BBLM COMCHECK'!$A:$I,9,0)</f>
        <v>normal</v>
      </c>
      <c r="AB1585" s="204">
        <f>VLOOKUP(D1585,'BBLM COMCHECK'!$A:$L,12,0)</f>
        <v>1689</v>
      </c>
      <c r="AC1585" s="201">
        <f t="shared" si="167"/>
        <v>0</v>
      </c>
      <c r="AD1585" s="94"/>
      <c r="AE1585" s="201"/>
      <c r="AF1585" s="201"/>
      <c r="AG1585" s="201"/>
      <c r="AH1585" s="201"/>
      <c r="AI1585" s="94"/>
      <c r="AJ1585" s="94"/>
      <c r="AK1585" s="87" t="s">
        <v>353</v>
      </c>
      <c r="AL1585" s="87" t="str">
        <f t="shared" si="168"/>
        <v>2026-01-15|06031|1088137000|0||0|1</v>
      </c>
      <c r="AP1585" s="198"/>
      <c r="AQ1585" s="198"/>
      <c r="AR1585" s="198"/>
      <c r="BC1585" s="87"/>
      <c r="BD1585" s="89" t="s">
        <v>354</v>
      </c>
      <c r="BE1585" s="87"/>
    </row>
    <row r="1586" spans="1:57" ht="26.25" customHeight="1">
      <c r="A1586" s="87" t="s">
        <v>681</v>
      </c>
      <c r="B1586" s="87" t="s">
        <v>66</v>
      </c>
      <c r="C1586" s="87" t="s">
        <v>66</v>
      </c>
      <c r="D1586" s="92" t="s">
        <v>2158</v>
      </c>
      <c r="E1586" s="92" t="s">
        <v>69</v>
      </c>
      <c r="F1586" s="92" t="s">
        <v>699</v>
      </c>
      <c r="G1586" s="93" t="s">
        <v>133</v>
      </c>
      <c r="H1586" s="93">
        <v>17</v>
      </c>
      <c r="I1586" s="94" t="s">
        <v>22</v>
      </c>
      <c r="J1586" s="148" t="s">
        <v>356</v>
      </c>
      <c r="K1586" s="93" t="s">
        <v>357</v>
      </c>
      <c r="L1586" s="94" t="s">
        <v>358</v>
      </c>
      <c r="M1586" s="94">
        <v>40</v>
      </c>
      <c r="N1586" s="95">
        <f t="shared" si="169"/>
        <v>0</v>
      </c>
      <c r="O1586" s="201">
        <f>IF(P1586&gt;0,VLOOKUP($D1586,'BBLM COMCHECK'!$A:$S,14,0),0)</f>
        <v>0</v>
      </c>
      <c r="P1586" s="202"/>
      <c r="Q1586" s="91">
        <f t="shared" si="163"/>
        <v>0</v>
      </c>
      <c r="R1586" s="201">
        <f>IF(S1586&gt;0,VLOOKUP($D1586,'BBLM COMCHECK'!$A:$S,15,0),0)</f>
        <v>0</v>
      </c>
      <c r="S1586" s="202"/>
      <c r="T1586" s="91">
        <f t="shared" si="164"/>
        <v>0</v>
      </c>
      <c r="U1586" s="201">
        <f>IF(V1586&gt;0,VLOOKUP($D1586,'BBLM COMCHECK'!$A:$Z,25,0),0)</f>
        <v>0</v>
      </c>
      <c r="V1586" s="202"/>
      <c r="W1586" s="91">
        <f t="shared" si="165"/>
        <v>0</v>
      </c>
      <c r="X1586" s="201">
        <f>IF(Y1586&gt;0,VLOOKUP($D1586,'BBLM COMCHECK'!$A:$Z,25,0),0)</f>
        <v>0</v>
      </c>
      <c r="Y1586" s="202"/>
      <c r="Z1586" s="91">
        <f t="shared" si="166"/>
        <v>0</v>
      </c>
      <c r="AA1586" s="203" t="str">
        <f>VLOOKUP(D1586,'BBLM COMCHECK'!$A:$I,9,0)</f>
        <v>order stop</v>
      </c>
      <c r="AB1586" s="204">
        <f>VLOOKUP(D1586,'BBLM COMCHECK'!$A:$L,12,0)</f>
        <v>997</v>
      </c>
      <c r="AC1586" s="201">
        <f t="shared" si="167"/>
        <v>0</v>
      </c>
      <c r="AD1586" s="94"/>
      <c r="AE1586" s="201"/>
      <c r="AF1586" s="201"/>
      <c r="AG1586" s="201"/>
      <c r="AH1586" s="201"/>
      <c r="AI1586" s="94"/>
      <c r="AJ1586" s="94"/>
      <c r="AK1586" s="87" t="s">
        <v>359</v>
      </c>
      <c r="AL1586" s="87" t="str">
        <f t="shared" si="168"/>
        <v>2026-01-15|06031|1088171000|0||0|1</v>
      </c>
      <c r="AP1586" s="198"/>
      <c r="AQ1586" s="198"/>
      <c r="AR1586" s="198"/>
      <c r="BC1586" s="87"/>
      <c r="BD1586" s="89" t="s">
        <v>360</v>
      </c>
      <c r="BE1586" s="87"/>
    </row>
    <row r="1587" spans="1:57" ht="26.25" customHeight="1">
      <c r="A1587" s="87" t="s">
        <v>682</v>
      </c>
      <c r="B1587" s="87" t="s">
        <v>66</v>
      </c>
      <c r="C1587" s="87" t="s">
        <v>66</v>
      </c>
      <c r="D1587" s="92" t="s">
        <v>2159</v>
      </c>
      <c r="E1587" s="92" t="s">
        <v>69</v>
      </c>
      <c r="F1587" s="92" t="s">
        <v>699</v>
      </c>
      <c r="G1587" s="93" t="s">
        <v>133</v>
      </c>
      <c r="H1587" s="93">
        <v>17</v>
      </c>
      <c r="I1587" s="94" t="s">
        <v>22</v>
      </c>
      <c r="J1587" s="148" t="s">
        <v>362</v>
      </c>
      <c r="K1587" s="93" t="s">
        <v>363</v>
      </c>
      <c r="L1587" s="94" t="s">
        <v>364</v>
      </c>
      <c r="M1587" s="94">
        <v>40</v>
      </c>
      <c r="N1587" s="95">
        <f t="shared" si="169"/>
        <v>0</v>
      </c>
      <c r="O1587" s="201">
        <f>IF(P1587&gt;0,VLOOKUP($D1587,'BBLM COMCHECK'!$A:$S,14,0),0)</f>
        <v>0</v>
      </c>
      <c r="P1587" s="202"/>
      <c r="Q1587" s="91">
        <f t="shared" si="163"/>
        <v>0</v>
      </c>
      <c r="R1587" s="201">
        <f>IF(S1587&gt;0,VLOOKUP($D1587,'BBLM COMCHECK'!$A:$S,15,0),0)</f>
        <v>0</v>
      </c>
      <c r="S1587" s="202"/>
      <c r="T1587" s="91">
        <f t="shared" si="164"/>
        <v>0</v>
      </c>
      <c r="U1587" s="201">
        <f>IF(V1587&gt;0,VLOOKUP($D1587,'BBLM COMCHECK'!$A:$Z,25,0),0)</f>
        <v>0</v>
      </c>
      <c r="V1587" s="202"/>
      <c r="W1587" s="91">
        <f t="shared" si="165"/>
        <v>0</v>
      </c>
      <c r="X1587" s="201">
        <f>IF(Y1587&gt;0,VLOOKUP($D1587,'BBLM COMCHECK'!$A:$Z,25,0),0)</f>
        <v>0</v>
      </c>
      <c r="Y1587" s="202"/>
      <c r="Z1587" s="91">
        <f t="shared" si="166"/>
        <v>0</v>
      </c>
      <c r="AA1587" s="203" t="str">
        <f>VLOOKUP(D1587,'BBLM COMCHECK'!$A:$I,9,0)</f>
        <v>normal</v>
      </c>
      <c r="AB1587" s="204">
        <f>VLOOKUP(D1587,'BBLM COMCHECK'!$A:$L,12,0)</f>
        <v>305</v>
      </c>
      <c r="AC1587" s="201">
        <f t="shared" si="167"/>
        <v>0</v>
      </c>
      <c r="AD1587" s="94"/>
      <c r="AE1587" s="201"/>
      <c r="AF1587" s="201"/>
      <c r="AG1587" s="201"/>
      <c r="AH1587" s="201"/>
      <c r="AI1587" s="94"/>
      <c r="AJ1587" s="94"/>
      <c r="AK1587" s="87" t="s">
        <v>365</v>
      </c>
      <c r="AL1587" s="87" t="str">
        <f t="shared" si="168"/>
        <v>2026-01-15|06031|1088175000|0||0|1</v>
      </c>
      <c r="AP1587" s="198"/>
      <c r="AQ1587" s="198"/>
      <c r="AR1587" s="198"/>
      <c r="BC1587" s="87"/>
      <c r="BD1587" s="89" t="s">
        <v>366</v>
      </c>
      <c r="BE1587" s="87"/>
    </row>
    <row r="1588" spans="1:57" ht="26.25" customHeight="1">
      <c r="A1588" s="87" t="s">
        <v>683</v>
      </c>
      <c r="B1588" s="87" t="s">
        <v>66</v>
      </c>
      <c r="C1588" s="87" t="s">
        <v>66</v>
      </c>
      <c r="D1588" s="92" t="s">
        <v>2160</v>
      </c>
      <c r="E1588" s="92" t="s">
        <v>69</v>
      </c>
      <c r="F1588" s="92" t="s">
        <v>699</v>
      </c>
      <c r="G1588" s="93" t="s">
        <v>133</v>
      </c>
      <c r="H1588" s="93">
        <v>17</v>
      </c>
      <c r="I1588" s="94" t="s">
        <v>22</v>
      </c>
      <c r="J1588" s="148" t="s">
        <v>368</v>
      </c>
      <c r="K1588" s="93" t="s">
        <v>369</v>
      </c>
      <c r="L1588" s="94" t="s">
        <v>370</v>
      </c>
      <c r="M1588" s="94">
        <v>40</v>
      </c>
      <c r="N1588" s="95">
        <f t="shared" si="169"/>
        <v>0</v>
      </c>
      <c r="O1588" s="201">
        <f>IF(P1588&gt;0,VLOOKUP($D1588,'BBLM COMCHECK'!$A:$S,14,0),0)</f>
        <v>0</v>
      </c>
      <c r="P1588" s="202"/>
      <c r="Q1588" s="91">
        <f t="shared" si="163"/>
        <v>0</v>
      </c>
      <c r="R1588" s="201">
        <f>IF(S1588&gt;0,VLOOKUP($D1588,'BBLM COMCHECK'!$A:$S,15,0),0)</f>
        <v>0</v>
      </c>
      <c r="S1588" s="202"/>
      <c r="T1588" s="91">
        <f t="shared" si="164"/>
        <v>0</v>
      </c>
      <c r="U1588" s="201">
        <f>IF(V1588&gt;0,VLOOKUP($D1588,'BBLM COMCHECK'!$A:$Z,25,0),0)</f>
        <v>0</v>
      </c>
      <c r="V1588" s="202"/>
      <c r="W1588" s="91">
        <f t="shared" si="165"/>
        <v>0</v>
      </c>
      <c r="X1588" s="201">
        <f>IF(Y1588&gt;0,VLOOKUP($D1588,'BBLM COMCHECK'!$A:$Z,25,0),0)</f>
        <v>0</v>
      </c>
      <c r="Y1588" s="202"/>
      <c r="Z1588" s="91">
        <f t="shared" si="166"/>
        <v>0</v>
      </c>
      <c r="AA1588" s="203" t="str">
        <f>VLOOKUP(D1588,'BBLM COMCHECK'!$A:$I,9,0)</f>
        <v>order stop</v>
      </c>
      <c r="AB1588" s="204">
        <f>VLOOKUP(D1588,'BBLM COMCHECK'!$A:$L,12,0)</f>
        <v>19623</v>
      </c>
      <c r="AC1588" s="201">
        <f t="shared" si="167"/>
        <v>0</v>
      </c>
      <c r="AD1588" s="94"/>
      <c r="AE1588" s="201"/>
      <c r="AF1588" s="201"/>
      <c r="AG1588" s="201"/>
      <c r="AH1588" s="201"/>
      <c r="AI1588" s="94"/>
      <c r="AJ1588" s="94"/>
      <c r="AK1588" s="87" t="s">
        <v>371</v>
      </c>
      <c r="AL1588" s="87" t="str">
        <f t="shared" si="168"/>
        <v>2026-01-15|06031|1088200000|0||0|1</v>
      </c>
      <c r="AP1588" s="198"/>
      <c r="AQ1588" s="198"/>
      <c r="AR1588" s="198"/>
      <c r="BC1588" s="87"/>
      <c r="BD1588" s="89" t="s">
        <v>372</v>
      </c>
      <c r="BE1588" s="87"/>
    </row>
    <row r="1589" spans="1:57" ht="26.25" customHeight="1">
      <c r="A1589" s="87" t="s">
        <v>684</v>
      </c>
      <c r="B1589" s="87" t="s">
        <v>66</v>
      </c>
      <c r="C1589" s="87" t="s">
        <v>66</v>
      </c>
      <c r="D1589" s="92" t="s">
        <v>2161</v>
      </c>
      <c r="E1589" s="92" t="s">
        <v>69</v>
      </c>
      <c r="F1589" s="92" t="s">
        <v>699</v>
      </c>
      <c r="G1589" s="93" t="s">
        <v>133</v>
      </c>
      <c r="H1589" s="93">
        <v>17</v>
      </c>
      <c r="I1589" s="94" t="s">
        <v>22</v>
      </c>
      <c r="J1589" s="148" t="s">
        <v>374</v>
      </c>
      <c r="K1589" s="93" t="s">
        <v>375</v>
      </c>
      <c r="L1589" s="94" t="s">
        <v>376</v>
      </c>
      <c r="M1589" s="94">
        <v>20</v>
      </c>
      <c r="N1589" s="95">
        <f t="shared" si="169"/>
        <v>0</v>
      </c>
      <c r="O1589" s="201">
        <f>IF(P1589&gt;0,VLOOKUP($D1589,'BBLM COMCHECK'!$A:$S,14,0),0)</f>
        <v>0</v>
      </c>
      <c r="P1589" s="202"/>
      <c r="Q1589" s="91">
        <f t="shared" si="163"/>
        <v>0</v>
      </c>
      <c r="R1589" s="201">
        <f>IF(S1589&gt;0,VLOOKUP($D1589,'BBLM COMCHECK'!$A:$S,15,0),0)</f>
        <v>0</v>
      </c>
      <c r="S1589" s="202"/>
      <c r="T1589" s="91">
        <f t="shared" si="164"/>
        <v>0</v>
      </c>
      <c r="U1589" s="201">
        <f>IF(V1589&gt;0,VLOOKUP($D1589,'BBLM COMCHECK'!$A:$Z,25,0),0)</f>
        <v>0</v>
      </c>
      <c r="V1589" s="202"/>
      <c r="W1589" s="91">
        <f t="shared" si="165"/>
        <v>0</v>
      </c>
      <c r="X1589" s="201">
        <f>IF(Y1589&gt;0,VLOOKUP($D1589,'BBLM COMCHECK'!$A:$Z,25,0),0)</f>
        <v>0</v>
      </c>
      <c r="Y1589" s="202"/>
      <c r="Z1589" s="91">
        <f t="shared" si="166"/>
        <v>0</v>
      </c>
      <c r="AA1589" s="203" t="str">
        <f>VLOOKUP(D1589,'BBLM COMCHECK'!$A:$I,9,0)</f>
        <v>normal</v>
      </c>
      <c r="AB1589" s="204">
        <f>VLOOKUP(D1589,'BBLM COMCHECK'!$A:$L,12,0)</f>
        <v>1562</v>
      </c>
      <c r="AC1589" s="201">
        <f t="shared" si="167"/>
        <v>0</v>
      </c>
      <c r="AD1589" s="94"/>
      <c r="AE1589" s="201"/>
      <c r="AF1589" s="201"/>
      <c r="AG1589" s="201"/>
      <c r="AH1589" s="201"/>
      <c r="AI1589" s="94"/>
      <c r="AJ1589" s="94"/>
      <c r="AK1589" s="87" t="s">
        <v>377</v>
      </c>
      <c r="AL1589" s="87" t="str">
        <f t="shared" si="168"/>
        <v>2026-01-15|06031|1088243000|0||0|1</v>
      </c>
      <c r="AP1589" s="198"/>
      <c r="AQ1589" s="198"/>
      <c r="AR1589" s="198"/>
      <c r="BC1589" s="87"/>
      <c r="BD1589" s="89" t="s">
        <v>378</v>
      </c>
      <c r="BE1589" s="87"/>
    </row>
    <row r="1590" spans="1:57" ht="26.25" customHeight="1">
      <c r="A1590" s="87" t="s">
        <v>636</v>
      </c>
      <c r="B1590" s="87" t="s">
        <v>66</v>
      </c>
      <c r="C1590" s="87" t="s">
        <v>66</v>
      </c>
      <c r="D1590" s="92" t="s">
        <v>2162</v>
      </c>
      <c r="E1590" s="92" t="s">
        <v>69</v>
      </c>
      <c r="F1590" s="92" t="s">
        <v>699</v>
      </c>
      <c r="G1590" s="93" t="s">
        <v>133</v>
      </c>
      <c r="H1590" s="93">
        <v>17</v>
      </c>
      <c r="I1590" s="94" t="s">
        <v>22</v>
      </c>
      <c r="J1590" s="148" t="s">
        <v>638</v>
      </c>
      <c r="K1590" s="93" t="s">
        <v>639</v>
      </c>
      <c r="L1590" s="94" t="s">
        <v>640</v>
      </c>
      <c r="M1590" s="94">
        <v>40</v>
      </c>
      <c r="N1590" s="95">
        <f t="shared" si="169"/>
        <v>0</v>
      </c>
      <c r="O1590" s="201">
        <f>IF(P1590&gt;0,VLOOKUP($D1590,'BBLM COMCHECK'!$A:$S,14,0),0)</f>
        <v>0</v>
      </c>
      <c r="P1590" s="202"/>
      <c r="Q1590" s="91">
        <f t="shared" si="163"/>
        <v>0</v>
      </c>
      <c r="R1590" s="201">
        <f>IF(S1590&gt;0,VLOOKUP($D1590,'BBLM COMCHECK'!$A:$S,15,0),0)</f>
        <v>0</v>
      </c>
      <c r="S1590" s="202"/>
      <c r="T1590" s="91">
        <f t="shared" si="164"/>
        <v>0</v>
      </c>
      <c r="U1590" s="201">
        <f>IF(V1590&gt;0,VLOOKUP($D1590,'BBLM COMCHECK'!$A:$Z,25,0),0)</f>
        <v>0</v>
      </c>
      <c r="V1590" s="202"/>
      <c r="W1590" s="91">
        <f t="shared" si="165"/>
        <v>0</v>
      </c>
      <c r="X1590" s="201">
        <f>IF(Y1590&gt;0,VLOOKUP($D1590,'BBLM COMCHECK'!$A:$Z,25,0),0)</f>
        <v>0</v>
      </c>
      <c r="Y1590" s="202"/>
      <c r="Z1590" s="91">
        <f t="shared" si="166"/>
        <v>0</v>
      </c>
      <c r="AA1590" s="203" t="str">
        <f>VLOOKUP(D1590,'BBLM COMCHECK'!$A:$I,9,0)</f>
        <v>normal</v>
      </c>
      <c r="AB1590" s="204">
        <f>VLOOKUP(D1590,'BBLM COMCHECK'!$A:$L,12,0)</f>
        <v>0</v>
      </c>
      <c r="AC1590" s="201">
        <f t="shared" si="167"/>
        <v>1</v>
      </c>
      <c r="AD1590" s="94"/>
      <c r="AE1590" s="201"/>
      <c r="AF1590" s="201"/>
      <c r="AG1590" s="201"/>
      <c r="AH1590" s="201"/>
      <c r="AI1590" s="94"/>
      <c r="AJ1590" s="94"/>
      <c r="AK1590" s="87" t="s">
        <v>641</v>
      </c>
      <c r="AL1590" s="87" t="str">
        <f t="shared" si="168"/>
        <v>2026-01-15|06031|1088264000|0||0|1</v>
      </c>
      <c r="AP1590" s="198"/>
      <c r="AQ1590" s="198"/>
      <c r="AR1590" s="198"/>
      <c r="BC1590" s="87"/>
      <c r="BD1590" s="89" t="s">
        <v>642</v>
      </c>
      <c r="BE1590" s="87"/>
    </row>
    <row r="1591" spans="1:57" ht="26.25" customHeight="1">
      <c r="A1591" s="87" t="s">
        <v>685</v>
      </c>
      <c r="B1591" s="87" t="s">
        <v>66</v>
      </c>
      <c r="C1591" s="87" t="s">
        <v>66</v>
      </c>
      <c r="D1591" s="92" t="s">
        <v>2163</v>
      </c>
      <c r="E1591" s="92" t="s">
        <v>69</v>
      </c>
      <c r="F1591" s="92" t="s">
        <v>699</v>
      </c>
      <c r="G1591" s="93" t="s">
        <v>133</v>
      </c>
      <c r="H1591" s="93">
        <v>17</v>
      </c>
      <c r="I1591" s="94" t="s">
        <v>22</v>
      </c>
      <c r="J1591" s="148" t="s">
        <v>593</v>
      </c>
      <c r="K1591" s="93" t="s">
        <v>594</v>
      </c>
      <c r="L1591" s="94" t="s">
        <v>595</v>
      </c>
      <c r="M1591" s="94">
        <v>40</v>
      </c>
      <c r="N1591" s="95">
        <f t="shared" si="169"/>
        <v>0</v>
      </c>
      <c r="O1591" s="201">
        <f>IF(P1591&gt;0,VLOOKUP($D1591,'BBLM COMCHECK'!$A:$S,14,0),0)</f>
        <v>0</v>
      </c>
      <c r="P1591" s="202"/>
      <c r="Q1591" s="91">
        <f t="shared" si="163"/>
        <v>0</v>
      </c>
      <c r="R1591" s="201">
        <f>IF(S1591&gt;0,VLOOKUP($D1591,'BBLM COMCHECK'!$A:$S,15,0),0)</f>
        <v>0</v>
      </c>
      <c r="S1591" s="202"/>
      <c r="T1591" s="91">
        <f t="shared" si="164"/>
        <v>0</v>
      </c>
      <c r="U1591" s="201">
        <f>IF(V1591&gt;0,VLOOKUP($D1591,'BBLM COMCHECK'!$A:$Z,25,0),0)</f>
        <v>0</v>
      </c>
      <c r="V1591" s="202"/>
      <c r="W1591" s="91">
        <f t="shared" si="165"/>
        <v>0</v>
      </c>
      <c r="X1591" s="201">
        <f>IF(Y1591&gt;0,VLOOKUP($D1591,'BBLM COMCHECK'!$A:$Z,25,0),0)</f>
        <v>0</v>
      </c>
      <c r="Y1591" s="202"/>
      <c r="Z1591" s="91">
        <f t="shared" si="166"/>
        <v>0</v>
      </c>
      <c r="AA1591" s="203" t="str">
        <f>VLOOKUP(D1591,'BBLM COMCHECK'!$A:$I,9,0)</f>
        <v>order stop</v>
      </c>
      <c r="AB1591" s="204">
        <f>VLOOKUP(D1591,'BBLM COMCHECK'!$A:$L,12,0)</f>
        <v>15696</v>
      </c>
      <c r="AC1591" s="201">
        <f t="shared" si="167"/>
        <v>0</v>
      </c>
      <c r="AD1591" s="94"/>
      <c r="AE1591" s="201"/>
      <c r="AF1591" s="201"/>
      <c r="AG1591" s="201"/>
      <c r="AH1591" s="201"/>
      <c r="AI1591" s="94"/>
      <c r="AJ1591" s="94"/>
      <c r="AK1591" s="87" t="s">
        <v>341</v>
      </c>
      <c r="AL1591" s="87" t="str">
        <f t="shared" si="168"/>
        <v>2026-01-15|06031|1088271000|0||0|1</v>
      </c>
      <c r="AP1591" s="198"/>
      <c r="AQ1591" s="198"/>
      <c r="AR1591" s="198"/>
      <c r="BC1591" s="87"/>
      <c r="BD1591" s="89" t="s">
        <v>342</v>
      </c>
      <c r="BE1591" s="87"/>
    </row>
    <row r="1592" spans="1:57" ht="26.25" customHeight="1">
      <c r="A1592" s="87" t="s">
        <v>686</v>
      </c>
      <c r="B1592" s="87" t="s">
        <v>66</v>
      </c>
      <c r="C1592" s="87" t="s">
        <v>66</v>
      </c>
      <c r="D1592" s="92" t="s">
        <v>2164</v>
      </c>
      <c r="E1592" s="92" t="s">
        <v>69</v>
      </c>
      <c r="F1592" s="92" t="s">
        <v>699</v>
      </c>
      <c r="G1592" s="93" t="s">
        <v>133</v>
      </c>
      <c r="H1592" s="93">
        <v>21</v>
      </c>
      <c r="I1592" s="94" t="s">
        <v>24</v>
      </c>
      <c r="J1592" s="148" t="s">
        <v>380</v>
      </c>
      <c r="K1592" s="93" t="s">
        <v>381</v>
      </c>
      <c r="L1592" s="94" t="s">
        <v>382</v>
      </c>
      <c r="M1592" s="94">
        <v>48</v>
      </c>
      <c r="N1592" s="95">
        <f t="shared" si="169"/>
        <v>0</v>
      </c>
      <c r="O1592" s="201">
        <f>IF(P1592&gt;0,VLOOKUP($D1592,'BBLM COMCHECK'!$A:$S,14,0),0)</f>
        <v>0</v>
      </c>
      <c r="P1592" s="202"/>
      <c r="Q1592" s="91">
        <f t="shared" si="163"/>
        <v>0</v>
      </c>
      <c r="R1592" s="201">
        <f>IF(S1592&gt;0,VLOOKUP($D1592,'BBLM COMCHECK'!$A:$S,15,0),0)</f>
        <v>0</v>
      </c>
      <c r="S1592" s="202"/>
      <c r="T1592" s="91">
        <f t="shared" si="164"/>
        <v>0</v>
      </c>
      <c r="U1592" s="201">
        <f>IF(V1592&gt;0,VLOOKUP($D1592,'BBLM COMCHECK'!$A:$Z,25,0),0)</f>
        <v>0</v>
      </c>
      <c r="V1592" s="202"/>
      <c r="W1592" s="91">
        <f t="shared" si="165"/>
        <v>0</v>
      </c>
      <c r="X1592" s="201">
        <f>IF(Y1592&gt;0,VLOOKUP($D1592,'BBLM COMCHECK'!$A:$Z,25,0),0)</f>
        <v>0</v>
      </c>
      <c r="Y1592" s="202"/>
      <c r="Z1592" s="91">
        <f t="shared" si="166"/>
        <v>0</v>
      </c>
      <c r="AA1592" s="203" t="str">
        <f>VLOOKUP(D1592,'BBLM COMCHECK'!$A:$I,9,0)</f>
        <v>order stop</v>
      </c>
      <c r="AB1592" s="204">
        <f>VLOOKUP(D1592,'BBLM COMCHECK'!$A:$L,12,0)</f>
        <v>9282</v>
      </c>
      <c r="AC1592" s="201">
        <f t="shared" si="167"/>
        <v>0</v>
      </c>
      <c r="AD1592" s="94"/>
      <c r="AE1592" s="201"/>
      <c r="AF1592" s="201"/>
      <c r="AG1592" s="201"/>
      <c r="AH1592" s="201"/>
      <c r="AI1592" s="94"/>
      <c r="AJ1592" s="94"/>
      <c r="AK1592" s="87" t="s">
        <v>383</v>
      </c>
      <c r="AL1592" s="87" t="str">
        <f t="shared" si="168"/>
        <v>2026-01-15|06031|1089271000|0||0|1</v>
      </c>
      <c r="AP1592" s="198"/>
      <c r="AQ1592" s="198"/>
      <c r="AR1592" s="198"/>
      <c r="BC1592" s="87"/>
      <c r="BD1592" s="89" t="s">
        <v>384</v>
      </c>
      <c r="BE1592" s="87"/>
    </row>
    <row r="1593" spans="1:57" ht="26.25" customHeight="1">
      <c r="A1593" s="87" t="s">
        <v>687</v>
      </c>
      <c r="B1593" s="87" t="s">
        <v>66</v>
      </c>
      <c r="C1593" s="87" t="s">
        <v>66</v>
      </c>
      <c r="D1593" s="92" t="s">
        <v>2165</v>
      </c>
      <c r="E1593" s="92" t="s">
        <v>69</v>
      </c>
      <c r="F1593" s="92" t="s">
        <v>699</v>
      </c>
      <c r="G1593" s="93" t="s">
        <v>133</v>
      </c>
      <c r="H1593" s="93">
        <v>27</v>
      </c>
      <c r="I1593" s="94" t="s">
        <v>27</v>
      </c>
      <c r="J1593" s="148" t="s">
        <v>386</v>
      </c>
      <c r="K1593" s="93" t="s">
        <v>387</v>
      </c>
      <c r="L1593" s="94" t="s">
        <v>388</v>
      </c>
      <c r="M1593" s="94">
        <v>24</v>
      </c>
      <c r="N1593" s="95">
        <f t="shared" si="169"/>
        <v>0</v>
      </c>
      <c r="O1593" s="201">
        <f>IF(P1593&gt;0,VLOOKUP($D1593,'BBLM COMCHECK'!$A:$S,14,0),0)</f>
        <v>0</v>
      </c>
      <c r="P1593" s="202"/>
      <c r="Q1593" s="91">
        <f t="shared" si="163"/>
        <v>0</v>
      </c>
      <c r="R1593" s="201">
        <f>IF(S1593&gt;0,VLOOKUP($D1593,'BBLM COMCHECK'!$A:$S,15,0),0)</f>
        <v>0</v>
      </c>
      <c r="S1593" s="202"/>
      <c r="T1593" s="91">
        <f t="shared" si="164"/>
        <v>0</v>
      </c>
      <c r="U1593" s="201">
        <f>IF(V1593&gt;0,VLOOKUP($D1593,'BBLM COMCHECK'!$A:$Z,25,0),0)</f>
        <v>0</v>
      </c>
      <c r="V1593" s="202"/>
      <c r="W1593" s="91">
        <f t="shared" si="165"/>
        <v>0</v>
      </c>
      <c r="X1593" s="201">
        <f>IF(Y1593&gt;0,VLOOKUP($D1593,'BBLM COMCHECK'!$A:$Z,25,0),0)</f>
        <v>0</v>
      </c>
      <c r="Y1593" s="202"/>
      <c r="Z1593" s="91">
        <f t="shared" si="166"/>
        <v>0</v>
      </c>
      <c r="AA1593" s="203" t="str">
        <f>VLOOKUP(D1593,'BBLM COMCHECK'!$A:$I,9,0)</f>
        <v>normal</v>
      </c>
      <c r="AB1593" s="204">
        <f>VLOOKUP(D1593,'BBLM COMCHECK'!$A:$L,12,0)</f>
        <v>106</v>
      </c>
      <c r="AC1593" s="201">
        <f t="shared" si="167"/>
        <v>0</v>
      </c>
      <c r="AD1593" s="94"/>
      <c r="AE1593" s="201"/>
      <c r="AF1593" s="201"/>
      <c r="AG1593" s="201"/>
      <c r="AH1593" s="201"/>
      <c r="AI1593" s="94"/>
      <c r="AJ1593" s="94"/>
      <c r="AK1593" s="87" t="s">
        <v>389</v>
      </c>
      <c r="AL1593" s="87" t="str">
        <f t="shared" si="168"/>
        <v>2026-01-15|06031|1090446000|0||0|1</v>
      </c>
      <c r="AP1593" s="198"/>
      <c r="AQ1593" s="198"/>
      <c r="AR1593" s="198"/>
      <c r="BC1593" s="87"/>
      <c r="BD1593" s="89" t="s">
        <v>390</v>
      </c>
      <c r="BE1593" s="87"/>
    </row>
    <row r="1594" spans="1:57" ht="26.25" customHeight="1">
      <c r="A1594" s="87" t="s">
        <v>688</v>
      </c>
      <c r="B1594" s="87" t="s">
        <v>66</v>
      </c>
      <c r="C1594" s="87" t="s">
        <v>66</v>
      </c>
      <c r="D1594" s="92" t="s">
        <v>2166</v>
      </c>
      <c r="E1594" s="92" t="s">
        <v>69</v>
      </c>
      <c r="F1594" s="92" t="s">
        <v>699</v>
      </c>
      <c r="G1594" s="93" t="s">
        <v>133</v>
      </c>
      <c r="H1594" s="93">
        <v>27</v>
      </c>
      <c r="I1594" s="94" t="s">
        <v>27</v>
      </c>
      <c r="J1594" s="148" t="s">
        <v>392</v>
      </c>
      <c r="K1594" s="93" t="s">
        <v>393</v>
      </c>
      <c r="L1594" s="94" t="s">
        <v>394</v>
      </c>
      <c r="M1594" s="94">
        <v>12</v>
      </c>
      <c r="N1594" s="95">
        <f t="shared" si="169"/>
        <v>0</v>
      </c>
      <c r="O1594" s="201">
        <f>IF(P1594&gt;0,VLOOKUP($D1594,'BBLM COMCHECK'!$A:$S,14,0),0)</f>
        <v>0</v>
      </c>
      <c r="P1594" s="202"/>
      <c r="Q1594" s="91">
        <f t="shared" si="163"/>
        <v>0</v>
      </c>
      <c r="R1594" s="201">
        <f>IF(S1594&gt;0,VLOOKUP($D1594,'BBLM COMCHECK'!$A:$S,15,0),0)</f>
        <v>0</v>
      </c>
      <c r="S1594" s="202"/>
      <c r="T1594" s="91">
        <f t="shared" si="164"/>
        <v>0</v>
      </c>
      <c r="U1594" s="201">
        <f>IF(V1594&gt;0,VLOOKUP($D1594,'BBLM COMCHECK'!$A:$Z,25,0),0)</f>
        <v>0</v>
      </c>
      <c r="V1594" s="202"/>
      <c r="W1594" s="91">
        <f t="shared" si="165"/>
        <v>0</v>
      </c>
      <c r="X1594" s="201">
        <f>IF(Y1594&gt;0,VLOOKUP($D1594,'BBLM COMCHECK'!$A:$Z,25,0),0)</f>
        <v>0</v>
      </c>
      <c r="Y1594" s="202"/>
      <c r="Z1594" s="91">
        <f t="shared" si="166"/>
        <v>0</v>
      </c>
      <c r="AA1594" s="203" t="str">
        <f>VLOOKUP(D1594,'BBLM COMCHECK'!$A:$I,9,0)</f>
        <v>normal</v>
      </c>
      <c r="AB1594" s="204">
        <f>VLOOKUP(D1594,'BBLM COMCHECK'!$A:$L,12,0)</f>
        <v>185</v>
      </c>
      <c r="AC1594" s="201">
        <f t="shared" si="167"/>
        <v>0</v>
      </c>
      <c r="AD1594" s="94"/>
      <c r="AE1594" s="201"/>
      <c r="AF1594" s="201"/>
      <c r="AG1594" s="201"/>
      <c r="AH1594" s="201"/>
      <c r="AI1594" s="94"/>
      <c r="AJ1594" s="94"/>
      <c r="AK1594" s="87" t="s">
        <v>395</v>
      </c>
      <c r="AL1594" s="87" t="str">
        <f t="shared" si="168"/>
        <v>2026-01-15|06031|1090872000|0||0|1</v>
      </c>
      <c r="AP1594" s="198"/>
      <c r="AQ1594" s="198"/>
      <c r="AR1594" s="198"/>
      <c r="BC1594" s="87"/>
      <c r="BD1594" s="89" t="s">
        <v>396</v>
      </c>
      <c r="BE1594" s="87"/>
    </row>
    <row r="1595" spans="1:57" ht="26.25" customHeight="1">
      <c r="A1595" s="87" t="s">
        <v>689</v>
      </c>
      <c r="B1595" s="87" t="s">
        <v>66</v>
      </c>
      <c r="C1595" s="87" t="s">
        <v>66</v>
      </c>
      <c r="D1595" s="92" t="s">
        <v>2167</v>
      </c>
      <c r="E1595" s="92" t="s">
        <v>69</v>
      </c>
      <c r="F1595" s="92" t="s">
        <v>699</v>
      </c>
      <c r="G1595" s="93" t="s">
        <v>133</v>
      </c>
      <c r="H1595" s="93">
        <v>21</v>
      </c>
      <c r="I1595" s="94" t="s">
        <v>24</v>
      </c>
      <c r="J1595" s="148" t="s">
        <v>398</v>
      </c>
      <c r="K1595" s="93" t="s">
        <v>399</v>
      </c>
      <c r="L1595" s="94" t="s">
        <v>400</v>
      </c>
      <c r="M1595" s="94">
        <v>12</v>
      </c>
      <c r="N1595" s="95">
        <f t="shared" si="169"/>
        <v>0</v>
      </c>
      <c r="O1595" s="201">
        <f>IF(P1595&gt;0,VLOOKUP($D1595,'BBLM COMCHECK'!$A:$S,14,0),0)</f>
        <v>0</v>
      </c>
      <c r="P1595" s="202"/>
      <c r="Q1595" s="91">
        <f t="shared" si="163"/>
        <v>0</v>
      </c>
      <c r="R1595" s="201">
        <f>IF(S1595&gt;0,VLOOKUP($D1595,'BBLM COMCHECK'!$A:$S,15,0),0)</f>
        <v>0</v>
      </c>
      <c r="S1595" s="202"/>
      <c r="T1595" s="91">
        <f t="shared" si="164"/>
        <v>0</v>
      </c>
      <c r="U1595" s="201">
        <f>IF(V1595&gt;0,VLOOKUP($D1595,'BBLM COMCHECK'!$A:$Z,25,0),0)</f>
        <v>0</v>
      </c>
      <c r="V1595" s="202"/>
      <c r="W1595" s="91">
        <f t="shared" si="165"/>
        <v>0</v>
      </c>
      <c r="X1595" s="201">
        <f>IF(Y1595&gt;0,VLOOKUP($D1595,'BBLM COMCHECK'!$A:$Z,25,0),0)</f>
        <v>0</v>
      </c>
      <c r="Y1595" s="202"/>
      <c r="Z1595" s="91">
        <f t="shared" si="166"/>
        <v>0</v>
      </c>
      <c r="AA1595" s="203" t="str">
        <f>VLOOKUP(D1595,'BBLM COMCHECK'!$A:$I,9,0)</f>
        <v>order stop</v>
      </c>
      <c r="AB1595" s="204">
        <f>VLOOKUP(D1595,'BBLM COMCHECK'!$A:$L,12,0)</f>
        <v>4245</v>
      </c>
      <c r="AC1595" s="201">
        <f t="shared" si="167"/>
        <v>0</v>
      </c>
      <c r="AD1595" s="94"/>
      <c r="AE1595" s="201"/>
      <c r="AF1595" s="201"/>
      <c r="AG1595" s="201"/>
      <c r="AH1595" s="201"/>
      <c r="AI1595" s="94"/>
      <c r="AJ1595" s="94"/>
      <c r="AK1595" s="87" t="s">
        <v>401</v>
      </c>
      <c r="AL1595" s="87" t="str">
        <f t="shared" si="168"/>
        <v>2026-01-15|06031|1092661000|0||0|1</v>
      </c>
      <c r="AP1595" s="198"/>
      <c r="AQ1595" s="198"/>
      <c r="AR1595" s="198"/>
      <c r="BC1595" s="87"/>
      <c r="BD1595" s="89" t="s">
        <v>402</v>
      </c>
      <c r="BE1595" s="87"/>
    </row>
    <row r="1596" spans="1:57" ht="26.25" customHeight="1">
      <c r="A1596" s="87" t="s">
        <v>690</v>
      </c>
      <c r="B1596" s="87" t="s">
        <v>66</v>
      </c>
      <c r="C1596" s="87" t="s">
        <v>66</v>
      </c>
      <c r="D1596" s="92" t="s">
        <v>2168</v>
      </c>
      <c r="E1596" s="92" t="s">
        <v>69</v>
      </c>
      <c r="F1596" s="92" t="s">
        <v>699</v>
      </c>
      <c r="G1596" s="93" t="s">
        <v>133</v>
      </c>
      <c r="H1596" s="93">
        <v>26</v>
      </c>
      <c r="I1596" s="94" t="s">
        <v>25</v>
      </c>
      <c r="J1596" s="148" t="s">
        <v>404</v>
      </c>
      <c r="K1596" s="93" t="s">
        <v>405</v>
      </c>
      <c r="L1596" s="94" t="s">
        <v>406</v>
      </c>
      <c r="M1596" s="94">
        <v>12</v>
      </c>
      <c r="N1596" s="95">
        <f t="shared" si="169"/>
        <v>0</v>
      </c>
      <c r="O1596" s="201">
        <f>IF(P1596&gt;0,VLOOKUP($D1596,'BBLM COMCHECK'!$A:$S,14,0),0)</f>
        <v>0</v>
      </c>
      <c r="P1596" s="202"/>
      <c r="Q1596" s="91">
        <f t="shared" si="163"/>
        <v>0</v>
      </c>
      <c r="R1596" s="201">
        <f>IF(S1596&gt;0,VLOOKUP($D1596,'BBLM COMCHECK'!$A:$S,15,0),0)</f>
        <v>0</v>
      </c>
      <c r="S1596" s="202"/>
      <c r="T1596" s="91">
        <f t="shared" si="164"/>
        <v>0</v>
      </c>
      <c r="U1596" s="201">
        <f>IF(V1596&gt;0,VLOOKUP($D1596,'BBLM COMCHECK'!$A:$Z,25,0),0)</f>
        <v>0</v>
      </c>
      <c r="V1596" s="202"/>
      <c r="W1596" s="91">
        <f t="shared" si="165"/>
        <v>0</v>
      </c>
      <c r="X1596" s="201">
        <f>IF(Y1596&gt;0,VLOOKUP($D1596,'BBLM COMCHECK'!$A:$Z,25,0),0)</f>
        <v>0</v>
      </c>
      <c r="Y1596" s="202"/>
      <c r="Z1596" s="91">
        <f t="shared" si="166"/>
        <v>0</v>
      </c>
      <c r="AA1596" s="203" t="str">
        <f>VLOOKUP(D1596,'BBLM COMCHECK'!$A:$I,9,0)</f>
        <v>normal</v>
      </c>
      <c r="AB1596" s="204">
        <f>VLOOKUP(D1596,'BBLM COMCHECK'!$A:$L,12,0)</f>
        <v>0</v>
      </c>
      <c r="AC1596" s="201">
        <f t="shared" si="167"/>
        <v>1</v>
      </c>
      <c r="AD1596" s="94"/>
      <c r="AE1596" s="201"/>
      <c r="AF1596" s="201"/>
      <c r="AG1596" s="201"/>
      <c r="AH1596" s="201"/>
      <c r="AI1596" s="94"/>
      <c r="AJ1596" s="94"/>
      <c r="AK1596" s="87" t="s">
        <v>407</v>
      </c>
      <c r="AL1596" s="87" t="str">
        <f t="shared" si="168"/>
        <v>2026-01-15|06031|1102123000|0||0|1</v>
      </c>
      <c r="AP1596" s="198"/>
      <c r="AQ1596" s="198"/>
      <c r="AR1596" s="198"/>
      <c r="BC1596" s="87"/>
      <c r="BD1596" s="89" t="s">
        <v>408</v>
      </c>
      <c r="BE1596" s="87"/>
    </row>
    <row r="1597" spans="1:57" ht="26.25" customHeight="1">
      <c r="A1597" s="87" t="s">
        <v>691</v>
      </c>
      <c r="B1597" s="87" t="s">
        <v>66</v>
      </c>
      <c r="C1597" s="87" t="s">
        <v>66</v>
      </c>
      <c r="D1597" s="92" t="s">
        <v>2169</v>
      </c>
      <c r="E1597" s="92" t="s">
        <v>69</v>
      </c>
      <c r="F1597" s="92" t="s">
        <v>699</v>
      </c>
      <c r="G1597" s="93" t="s">
        <v>133</v>
      </c>
      <c r="H1597" s="93">
        <v>26</v>
      </c>
      <c r="I1597" s="94" t="s">
        <v>25</v>
      </c>
      <c r="J1597" s="148" t="s">
        <v>410</v>
      </c>
      <c r="K1597" s="93" t="s">
        <v>411</v>
      </c>
      <c r="L1597" s="94" t="s">
        <v>412</v>
      </c>
      <c r="M1597" s="94">
        <v>12</v>
      </c>
      <c r="N1597" s="95">
        <f t="shared" si="169"/>
        <v>0</v>
      </c>
      <c r="O1597" s="201">
        <f>IF(P1597&gt;0,VLOOKUP($D1597,'BBLM COMCHECK'!$A:$S,14,0),0)</f>
        <v>0</v>
      </c>
      <c r="P1597" s="202"/>
      <c r="Q1597" s="91">
        <f t="shared" si="163"/>
        <v>0</v>
      </c>
      <c r="R1597" s="201">
        <f>IF(S1597&gt;0,VLOOKUP($D1597,'BBLM COMCHECK'!$A:$S,15,0),0)</f>
        <v>0</v>
      </c>
      <c r="S1597" s="202"/>
      <c r="T1597" s="91">
        <f t="shared" si="164"/>
        <v>0</v>
      </c>
      <c r="U1597" s="201">
        <f>IF(V1597&gt;0,VLOOKUP($D1597,'BBLM COMCHECK'!$A:$Z,25,0),0)</f>
        <v>0</v>
      </c>
      <c r="V1597" s="202"/>
      <c r="W1597" s="91">
        <f t="shared" si="165"/>
        <v>0</v>
      </c>
      <c r="X1597" s="201">
        <f>IF(Y1597&gt;0,VLOOKUP($D1597,'BBLM COMCHECK'!$A:$Z,25,0),0)</f>
        <v>0</v>
      </c>
      <c r="Y1597" s="202"/>
      <c r="Z1597" s="91">
        <f t="shared" si="166"/>
        <v>0</v>
      </c>
      <c r="AA1597" s="203" t="str">
        <f>VLOOKUP(D1597,'BBLM COMCHECK'!$A:$I,9,0)</f>
        <v>normal</v>
      </c>
      <c r="AB1597" s="204">
        <f>VLOOKUP(D1597,'BBLM COMCHECK'!$A:$L,12,0)</f>
        <v>121</v>
      </c>
      <c r="AC1597" s="201">
        <f t="shared" si="167"/>
        <v>0</v>
      </c>
      <c r="AD1597" s="94"/>
      <c r="AE1597" s="201"/>
      <c r="AF1597" s="201"/>
      <c r="AG1597" s="201"/>
      <c r="AH1597" s="201"/>
      <c r="AI1597" s="94"/>
      <c r="AJ1597" s="94"/>
      <c r="AK1597" s="87" t="s">
        <v>413</v>
      </c>
      <c r="AL1597" s="87" t="str">
        <f t="shared" si="168"/>
        <v>2026-01-15|06031|1108244000|0||0|1</v>
      </c>
      <c r="AP1597" s="198"/>
      <c r="AQ1597" s="198"/>
      <c r="AR1597" s="198"/>
      <c r="BC1597" s="87"/>
      <c r="BD1597" s="89" t="s">
        <v>887</v>
      </c>
      <c r="BE1597" s="87"/>
    </row>
    <row r="1598" spans="1:57" ht="26.25" customHeight="1">
      <c r="A1598" s="87" t="s">
        <v>692</v>
      </c>
      <c r="B1598" s="87" t="s">
        <v>66</v>
      </c>
      <c r="C1598" s="87" t="s">
        <v>66</v>
      </c>
      <c r="D1598" s="92" t="s">
        <v>2170</v>
      </c>
      <c r="E1598" s="92" t="s">
        <v>69</v>
      </c>
      <c r="F1598" s="92" t="s">
        <v>699</v>
      </c>
      <c r="G1598" s="93" t="s">
        <v>133</v>
      </c>
      <c r="H1598" s="93">
        <v>11</v>
      </c>
      <c r="I1598" s="94" t="s">
        <v>20</v>
      </c>
      <c r="J1598" s="148" t="s">
        <v>416</v>
      </c>
      <c r="K1598" s="93" t="s">
        <v>417</v>
      </c>
      <c r="L1598" s="94" t="s">
        <v>418</v>
      </c>
      <c r="M1598" s="94">
        <v>8</v>
      </c>
      <c r="N1598" s="95">
        <f t="shared" si="169"/>
        <v>0</v>
      </c>
      <c r="O1598" s="201">
        <f>IF(P1598&gt;0,VLOOKUP($D1598,'BBLM COMCHECK'!$A:$S,14,0),0)</f>
        <v>0</v>
      </c>
      <c r="P1598" s="202"/>
      <c r="Q1598" s="91">
        <f t="shared" si="163"/>
        <v>0</v>
      </c>
      <c r="R1598" s="201">
        <f>IF(S1598&gt;0,VLOOKUP($D1598,'BBLM COMCHECK'!$A:$S,15,0),0)</f>
        <v>0</v>
      </c>
      <c r="S1598" s="202"/>
      <c r="T1598" s="91">
        <f t="shared" si="164"/>
        <v>0</v>
      </c>
      <c r="U1598" s="201">
        <f>IF(V1598&gt;0,VLOOKUP($D1598,'BBLM COMCHECK'!$A:$Z,25,0),0)</f>
        <v>0</v>
      </c>
      <c r="V1598" s="202"/>
      <c r="W1598" s="91">
        <f t="shared" si="165"/>
        <v>0</v>
      </c>
      <c r="X1598" s="201">
        <f>IF(Y1598&gt;0,VLOOKUP($D1598,'BBLM COMCHECK'!$A:$Z,25,0),0)</f>
        <v>0</v>
      </c>
      <c r="Y1598" s="202"/>
      <c r="Z1598" s="91">
        <f t="shared" si="166"/>
        <v>0</v>
      </c>
      <c r="AA1598" s="203" t="str">
        <f>VLOOKUP(D1598,'BBLM COMCHECK'!$A:$I,9,0)</f>
        <v>normal</v>
      </c>
      <c r="AB1598" s="204">
        <f>VLOOKUP(D1598,'BBLM COMCHECK'!$A:$L,12,0)</f>
        <v>130</v>
      </c>
      <c r="AC1598" s="201">
        <f t="shared" si="167"/>
        <v>0</v>
      </c>
      <c r="AD1598" s="94"/>
      <c r="AE1598" s="201"/>
      <c r="AF1598" s="201"/>
      <c r="AG1598" s="201"/>
      <c r="AH1598" s="201"/>
      <c r="AI1598" s="94"/>
      <c r="AJ1598" s="94"/>
      <c r="AK1598" s="87" t="s">
        <v>419</v>
      </c>
      <c r="AL1598" s="87" t="str">
        <f t="shared" si="168"/>
        <v>2026-01-15|06031|1114756000|0||0|1</v>
      </c>
      <c r="AP1598" s="198"/>
      <c r="AQ1598" s="198"/>
      <c r="AR1598" s="198"/>
      <c r="BC1598" s="87"/>
      <c r="BD1598" s="89" t="s">
        <v>420</v>
      </c>
      <c r="BE1598" s="87"/>
    </row>
    <row r="1599" spans="1:57" ht="26.25" customHeight="1">
      <c r="A1599" s="87" t="s">
        <v>694</v>
      </c>
      <c r="B1599" s="87" t="s">
        <v>66</v>
      </c>
      <c r="C1599" s="87" t="s">
        <v>66</v>
      </c>
      <c r="D1599" s="92" t="s">
        <v>2171</v>
      </c>
      <c r="E1599" s="92" t="s">
        <v>69</v>
      </c>
      <c r="F1599" s="92" t="s">
        <v>699</v>
      </c>
      <c r="G1599" s="93" t="s">
        <v>133</v>
      </c>
      <c r="H1599" s="93">
        <v>11</v>
      </c>
      <c r="I1599" s="94" t="s">
        <v>20</v>
      </c>
      <c r="J1599" s="148" t="s">
        <v>428</v>
      </c>
      <c r="K1599" s="93" t="s">
        <v>429</v>
      </c>
      <c r="L1599" s="94" t="s">
        <v>430</v>
      </c>
      <c r="M1599" s="94">
        <v>12</v>
      </c>
      <c r="N1599" s="95">
        <f t="shared" si="169"/>
        <v>0</v>
      </c>
      <c r="O1599" s="201">
        <f>IF(P1599&gt;0,VLOOKUP($D1599,'BBLM COMCHECK'!$A:$S,14,0),0)</f>
        <v>0</v>
      </c>
      <c r="P1599" s="202"/>
      <c r="Q1599" s="91">
        <f t="shared" si="163"/>
        <v>0</v>
      </c>
      <c r="R1599" s="201">
        <f>IF(S1599&gt;0,VLOOKUP($D1599,'BBLM COMCHECK'!$A:$S,15,0),0)</f>
        <v>0</v>
      </c>
      <c r="S1599" s="202"/>
      <c r="T1599" s="91">
        <f t="shared" si="164"/>
        <v>0</v>
      </c>
      <c r="U1599" s="201">
        <f>IF(V1599&gt;0,VLOOKUP($D1599,'BBLM COMCHECK'!$A:$Z,25,0),0)</f>
        <v>0</v>
      </c>
      <c r="V1599" s="202"/>
      <c r="W1599" s="91">
        <f t="shared" si="165"/>
        <v>0</v>
      </c>
      <c r="X1599" s="201">
        <f>IF(Y1599&gt;0,VLOOKUP($D1599,'BBLM COMCHECK'!$A:$Z,25,0),0)</f>
        <v>0</v>
      </c>
      <c r="Y1599" s="202"/>
      <c r="Z1599" s="91">
        <f t="shared" si="166"/>
        <v>0</v>
      </c>
      <c r="AA1599" s="203" t="str">
        <f>VLOOKUP(D1599,'BBLM COMCHECK'!$A:$I,9,0)</f>
        <v>normal</v>
      </c>
      <c r="AB1599" s="204">
        <f>VLOOKUP(D1599,'BBLM COMCHECK'!$A:$L,12,0)</f>
        <v>88</v>
      </c>
      <c r="AC1599" s="201">
        <f t="shared" si="167"/>
        <v>0</v>
      </c>
      <c r="AD1599" s="94"/>
      <c r="AE1599" s="201"/>
      <c r="AF1599" s="201"/>
      <c r="AG1599" s="201"/>
      <c r="AH1599" s="201"/>
      <c r="AI1599" s="94"/>
      <c r="AJ1599" s="94"/>
      <c r="AK1599" s="87" t="s">
        <v>431</v>
      </c>
      <c r="AL1599" s="87" t="str">
        <f t="shared" si="168"/>
        <v>2026-01-15|06031|1120170000|0||0|1</v>
      </c>
      <c r="AP1599" s="198"/>
      <c r="AQ1599" s="198"/>
      <c r="AR1599" s="198"/>
      <c r="BC1599" s="87"/>
      <c r="BD1599" s="89" t="s">
        <v>432</v>
      </c>
      <c r="BE1599" s="87"/>
    </row>
    <row r="1600" spans="1:57" ht="26.25" customHeight="1">
      <c r="A1600" s="87" t="s">
        <v>695</v>
      </c>
      <c r="B1600" s="87" t="s">
        <v>66</v>
      </c>
      <c r="C1600" s="87" t="s">
        <v>66</v>
      </c>
      <c r="D1600" s="92" t="s">
        <v>2172</v>
      </c>
      <c r="E1600" s="92" t="s">
        <v>69</v>
      </c>
      <c r="F1600" s="92" t="s">
        <v>699</v>
      </c>
      <c r="G1600" s="93" t="s">
        <v>133</v>
      </c>
      <c r="H1600" s="93">
        <v>11</v>
      </c>
      <c r="I1600" s="94" t="s">
        <v>20</v>
      </c>
      <c r="J1600" s="148" t="s">
        <v>434</v>
      </c>
      <c r="K1600" s="93" t="s">
        <v>435</v>
      </c>
      <c r="L1600" s="94" t="s">
        <v>436</v>
      </c>
      <c r="M1600" s="94">
        <v>12</v>
      </c>
      <c r="N1600" s="95">
        <f t="shared" si="169"/>
        <v>0</v>
      </c>
      <c r="O1600" s="201">
        <f>IF(P1600&gt;0,VLOOKUP($D1600,'BBLM COMCHECK'!$A:$S,14,0),0)</f>
        <v>0</v>
      </c>
      <c r="P1600" s="202"/>
      <c r="Q1600" s="91">
        <f t="shared" si="163"/>
        <v>0</v>
      </c>
      <c r="R1600" s="201">
        <f>IF(S1600&gt;0,VLOOKUP($D1600,'BBLM COMCHECK'!$A:$S,15,0),0)</f>
        <v>0</v>
      </c>
      <c r="S1600" s="202"/>
      <c r="T1600" s="91">
        <f t="shared" si="164"/>
        <v>0</v>
      </c>
      <c r="U1600" s="201">
        <f>IF(V1600&gt;0,VLOOKUP($D1600,'BBLM COMCHECK'!$A:$Z,25,0),0)</f>
        <v>0</v>
      </c>
      <c r="V1600" s="202"/>
      <c r="W1600" s="91">
        <f t="shared" si="165"/>
        <v>0</v>
      </c>
      <c r="X1600" s="201">
        <f>IF(Y1600&gt;0,VLOOKUP($D1600,'BBLM COMCHECK'!$A:$Z,25,0),0)</f>
        <v>0</v>
      </c>
      <c r="Y1600" s="202"/>
      <c r="Z1600" s="91">
        <f t="shared" si="166"/>
        <v>0</v>
      </c>
      <c r="AA1600" s="203" t="str">
        <f>VLOOKUP(D1600,'BBLM COMCHECK'!$A:$I,9,0)</f>
        <v>normal</v>
      </c>
      <c r="AB1600" s="204">
        <f>VLOOKUP(D1600,'BBLM COMCHECK'!$A:$L,12,0)</f>
        <v>24</v>
      </c>
      <c r="AC1600" s="201">
        <f t="shared" si="167"/>
        <v>0</v>
      </c>
      <c r="AD1600" s="94"/>
      <c r="AE1600" s="201"/>
      <c r="AF1600" s="201"/>
      <c r="AG1600" s="201"/>
      <c r="AH1600" s="201"/>
      <c r="AI1600" s="94"/>
      <c r="AJ1600" s="94"/>
      <c r="AK1600" s="87" t="s">
        <v>437</v>
      </c>
      <c r="AL1600" s="87" t="str">
        <f t="shared" si="168"/>
        <v>2026-01-15|06031|1121051000|0||0|1</v>
      </c>
      <c r="AP1600" s="198"/>
      <c r="AQ1600" s="198"/>
      <c r="AR1600" s="198"/>
      <c r="BC1600" s="87"/>
      <c r="BD1600" s="89" t="s">
        <v>438</v>
      </c>
      <c r="BE1600" s="87"/>
    </row>
    <row r="1601" spans="1:57" ht="26.25" customHeight="1">
      <c r="A1601" s="87" t="s">
        <v>696</v>
      </c>
      <c r="B1601" s="87" t="s">
        <v>66</v>
      </c>
      <c r="C1601" s="87" t="s">
        <v>66</v>
      </c>
      <c r="D1601" s="92" t="s">
        <v>2173</v>
      </c>
      <c r="E1601" s="92" t="s">
        <v>69</v>
      </c>
      <c r="F1601" s="92" t="s">
        <v>699</v>
      </c>
      <c r="G1601" s="93" t="s">
        <v>133</v>
      </c>
      <c r="H1601" s="93">
        <v>21</v>
      </c>
      <c r="I1601" s="94" t="s">
        <v>24</v>
      </c>
      <c r="J1601" s="148" t="s">
        <v>440</v>
      </c>
      <c r="K1601" s="93" t="s">
        <v>441</v>
      </c>
      <c r="L1601" s="94" t="s">
        <v>442</v>
      </c>
      <c r="M1601" s="94">
        <v>48</v>
      </c>
      <c r="N1601" s="95">
        <f t="shared" si="169"/>
        <v>0</v>
      </c>
      <c r="O1601" s="201">
        <f>IF(P1601&gt;0,VLOOKUP($D1601,'BBLM COMCHECK'!$A:$S,14,0),0)</f>
        <v>0</v>
      </c>
      <c r="P1601" s="202"/>
      <c r="Q1601" s="91">
        <f t="shared" si="163"/>
        <v>0</v>
      </c>
      <c r="R1601" s="201">
        <f>IF(S1601&gt;0,VLOOKUP($D1601,'BBLM COMCHECK'!$A:$S,15,0),0)</f>
        <v>0</v>
      </c>
      <c r="S1601" s="202"/>
      <c r="T1601" s="91">
        <f t="shared" si="164"/>
        <v>0</v>
      </c>
      <c r="U1601" s="201">
        <f>IF(V1601&gt;0,VLOOKUP($D1601,'BBLM COMCHECK'!$A:$Z,25,0),0)</f>
        <v>0</v>
      </c>
      <c r="V1601" s="202"/>
      <c r="W1601" s="91">
        <f t="shared" si="165"/>
        <v>0</v>
      </c>
      <c r="X1601" s="201">
        <f>IF(Y1601&gt;0,VLOOKUP($D1601,'BBLM COMCHECK'!$A:$Z,25,0),0)</f>
        <v>0</v>
      </c>
      <c r="Y1601" s="202"/>
      <c r="Z1601" s="91">
        <f t="shared" si="166"/>
        <v>0</v>
      </c>
      <c r="AA1601" s="203" t="str">
        <f>VLOOKUP(D1601,'BBLM COMCHECK'!$A:$I,9,0)</f>
        <v>order stop</v>
      </c>
      <c r="AB1601" s="204">
        <f>VLOOKUP(D1601,'BBLM COMCHECK'!$A:$L,12,0)</f>
        <v>7155</v>
      </c>
      <c r="AC1601" s="201">
        <f t="shared" si="167"/>
        <v>0</v>
      </c>
      <c r="AD1601" s="94"/>
      <c r="AE1601" s="201"/>
      <c r="AF1601" s="201"/>
      <c r="AG1601" s="201"/>
      <c r="AH1601" s="201"/>
      <c r="AI1601" s="94"/>
      <c r="AJ1601" s="94"/>
      <c r="AK1601" s="87" t="s">
        <v>443</v>
      </c>
      <c r="AL1601" s="87" t="str">
        <f t="shared" si="168"/>
        <v>2026-01-15|06031|1137122000|0||0|1</v>
      </c>
      <c r="AP1601" s="198"/>
      <c r="AQ1601" s="198"/>
      <c r="AR1601" s="198"/>
      <c r="BC1601" s="87"/>
      <c r="BD1601" s="89" t="s">
        <v>444</v>
      </c>
      <c r="BE1601" s="87"/>
    </row>
    <row r="1602" spans="1:57" ht="26.25" customHeight="1">
      <c r="A1602" s="87" t="s">
        <v>550</v>
      </c>
      <c r="B1602" s="87" t="s">
        <v>63</v>
      </c>
      <c r="C1602" s="87" t="s">
        <v>63</v>
      </c>
      <c r="D1602" s="92" t="s">
        <v>2174</v>
      </c>
      <c r="E1602" s="92" t="s">
        <v>64</v>
      </c>
      <c r="F1602" s="92" t="s">
        <v>614</v>
      </c>
      <c r="G1602" s="93" t="s">
        <v>133</v>
      </c>
      <c r="H1602" s="93">
        <v>26</v>
      </c>
      <c r="I1602" s="94" t="s">
        <v>25</v>
      </c>
      <c r="J1602" s="148" t="s">
        <v>134</v>
      </c>
      <c r="K1602" s="93" t="s">
        <v>135</v>
      </c>
      <c r="L1602" s="94" t="s">
        <v>136</v>
      </c>
      <c r="M1602" s="94">
        <v>20</v>
      </c>
      <c r="N1602" s="95">
        <f t="shared" si="169"/>
        <v>0</v>
      </c>
      <c r="O1602" s="201">
        <f>IF(P1602&gt;0,VLOOKUP($D1602,'BBLM COMCHECK'!$A:$S,14,0),0)</f>
        <v>0</v>
      </c>
      <c r="P1602" s="202"/>
      <c r="Q1602" s="91">
        <f t="shared" si="163"/>
        <v>0</v>
      </c>
      <c r="R1602" s="201">
        <f>IF(S1602&gt;0,VLOOKUP($D1602,'BBLM COMCHECK'!$A:$S,15,0),0)</f>
        <v>0</v>
      </c>
      <c r="S1602" s="202"/>
      <c r="T1602" s="91">
        <f t="shared" si="164"/>
        <v>0</v>
      </c>
      <c r="U1602" s="201">
        <f>IF(V1602&gt;0,VLOOKUP($D1602,'BBLM COMCHECK'!$A:$Z,25,0),0)</f>
        <v>0</v>
      </c>
      <c r="V1602" s="202"/>
      <c r="W1602" s="91">
        <f t="shared" si="165"/>
        <v>0</v>
      </c>
      <c r="X1602" s="201">
        <f>IF(Y1602&gt;0,VLOOKUP($D1602,'BBLM COMCHECK'!$A:$Z,25,0),0)</f>
        <v>0</v>
      </c>
      <c r="Y1602" s="202"/>
      <c r="Z1602" s="91">
        <f t="shared" si="166"/>
        <v>0</v>
      </c>
      <c r="AA1602" s="203" t="str">
        <f>VLOOKUP(D1602,'BBLM COMCHECK'!$A:$I,9,0)</f>
        <v>normal</v>
      </c>
      <c r="AB1602" s="204">
        <f>VLOOKUP(D1602,'BBLM COMCHECK'!$A:$L,12,0)</f>
        <v>137</v>
      </c>
      <c r="AC1602" s="201">
        <f t="shared" si="167"/>
        <v>0</v>
      </c>
      <c r="AD1602" s="94"/>
      <c r="AE1602" s="201"/>
      <c r="AF1602" s="201"/>
      <c r="AG1602" s="201"/>
      <c r="AH1602" s="201"/>
      <c r="AI1602" s="94"/>
      <c r="AJ1602" s="94"/>
      <c r="AK1602" s="87" t="s">
        <v>137</v>
      </c>
      <c r="AL1602" s="87" t="str">
        <f t="shared" si="168"/>
        <v>2026-01-15|06033|1002106000|0||0|1</v>
      </c>
      <c r="AP1602" s="198"/>
      <c r="AQ1602" s="198"/>
      <c r="AR1602" s="198"/>
      <c r="BC1602" s="87"/>
      <c r="BD1602" s="89" t="s">
        <v>138</v>
      </c>
      <c r="BE1602" s="87"/>
    </row>
    <row r="1603" spans="1:57" ht="26.25" customHeight="1">
      <c r="A1603" s="87" t="s">
        <v>552</v>
      </c>
      <c r="B1603" s="87" t="s">
        <v>63</v>
      </c>
      <c r="C1603" s="87" t="s">
        <v>63</v>
      </c>
      <c r="D1603" s="92" t="s">
        <v>2175</v>
      </c>
      <c r="E1603" s="92" t="s">
        <v>64</v>
      </c>
      <c r="F1603" s="93" t="s">
        <v>614</v>
      </c>
      <c r="G1603" s="93" t="s">
        <v>133</v>
      </c>
      <c r="H1603" s="93">
        <v>21</v>
      </c>
      <c r="I1603" s="94" t="s">
        <v>24</v>
      </c>
      <c r="J1603" s="148" t="s">
        <v>140</v>
      </c>
      <c r="K1603" s="94"/>
      <c r="L1603" s="94" t="s">
        <v>141</v>
      </c>
      <c r="M1603" s="94">
        <v>20</v>
      </c>
      <c r="N1603" s="95">
        <f t="shared" si="169"/>
        <v>0</v>
      </c>
      <c r="O1603" s="201">
        <f>IF(P1603&gt;0,VLOOKUP($D1603,'BBLM COMCHECK'!$A:$S,14,0),0)</f>
        <v>0</v>
      </c>
      <c r="P1603" s="202"/>
      <c r="Q1603" s="91">
        <f t="shared" ref="Q1603:Q1666" si="170">IFERROR(O1603/P1603%,0)</f>
        <v>0</v>
      </c>
      <c r="R1603" s="201">
        <f>IF(S1603&gt;0,VLOOKUP($D1603,'BBLM COMCHECK'!$A:$S,15,0),0)</f>
        <v>0</v>
      </c>
      <c r="S1603" s="202"/>
      <c r="T1603" s="91">
        <f t="shared" ref="T1603:T1666" si="171">IFERROR(R1603/S1603%,0)</f>
        <v>0</v>
      </c>
      <c r="U1603" s="201">
        <f>IF(V1603&gt;0,VLOOKUP($D1603,'BBLM COMCHECK'!$A:$Z,25,0),0)</f>
        <v>0</v>
      </c>
      <c r="V1603" s="202"/>
      <c r="W1603" s="91">
        <f t="shared" ref="W1603:W1666" si="172">IFERROR(U1603/V1603%,0)</f>
        <v>0</v>
      </c>
      <c r="X1603" s="201">
        <f>IF(Y1603&gt;0,VLOOKUP($D1603,'BBLM COMCHECK'!$A:$Z,25,0),0)</f>
        <v>0</v>
      </c>
      <c r="Y1603" s="202"/>
      <c r="Z1603" s="91">
        <f t="shared" ref="Z1603:Z1666" si="173">IFERROR(X1603/Y1603%,0)</f>
        <v>0</v>
      </c>
      <c r="AA1603" s="203" t="str">
        <f>VLOOKUP(D1603,'BBLM COMCHECK'!$A:$I,9,0)</f>
        <v>normal</v>
      </c>
      <c r="AB1603" s="204">
        <f>VLOOKUP(D1603,'BBLM COMCHECK'!$A:$L,12,0)</f>
        <v>99</v>
      </c>
      <c r="AC1603" s="201">
        <f t="shared" ref="AC1603:AC1666" si="174">IF(AB1603&lt;4,1,0)</f>
        <v>0</v>
      </c>
      <c r="AD1603" s="94"/>
      <c r="AE1603" s="201"/>
      <c r="AF1603" s="201"/>
      <c r="AG1603" s="201"/>
      <c r="AH1603" s="201"/>
      <c r="AI1603" s="94"/>
      <c r="AJ1603" s="94"/>
      <c r="AL1603" s="87" t="str">
        <f t="shared" ref="AL1603:AL1666" si="175">"2026-01-15|"&amp;E1603&amp;"|"&amp;J1603&amp;"|"&amp;X1603&amp;"|"&amp;Y1603&amp;"|"&amp;N1603&amp;"|"&amp;1</f>
        <v>2026-01-15|06033|1004890000|0||0|1</v>
      </c>
      <c r="AP1603" s="198"/>
      <c r="BC1603" s="87"/>
      <c r="BD1603" s="89" t="s">
        <v>142</v>
      </c>
      <c r="BE1603" s="87"/>
    </row>
    <row r="1604" spans="1:57" ht="26.25" customHeight="1">
      <c r="A1604" s="87" t="s">
        <v>553</v>
      </c>
      <c r="B1604" s="87" t="s">
        <v>63</v>
      </c>
      <c r="C1604" s="87" t="s">
        <v>63</v>
      </c>
      <c r="D1604" s="92" t="s">
        <v>2176</v>
      </c>
      <c r="E1604" s="92" t="s">
        <v>64</v>
      </c>
      <c r="F1604" s="92" t="s">
        <v>614</v>
      </c>
      <c r="G1604" s="93" t="s">
        <v>133</v>
      </c>
      <c r="H1604" s="93">
        <v>21</v>
      </c>
      <c r="I1604" s="94" t="s">
        <v>24</v>
      </c>
      <c r="J1604" s="148" t="s">
        <v>144</v>
      </c>
      <c r="K1604" s="93" t="s">
        <v>145</v>
      </c>
      <c r="L1604" s="94" t="s">
        <v>146</v>
      </c>
      <c r="M1604" s="94">
        <v>20</v>
      </c>
      <c r="N1604" s="95">
        <f t="shared" si="169"/>
        <v>0</v>
      </c>
      <c r="O1604" s="201">
        <f>IF(P1604&gt;0,VLOOKUP($D1604,'BBLM COMCHECK'!$A:$S,14,0),0)</f>
        <v>0</v>
      </c>
      <c r="P1604" s="202"/>
      <c r="Q1604" s="91">
        <f t="shared" si="170"/>
        <v>0</v>
      </c>
      <c r="R1604" s="201">
        <f>IF(S1604&gt;0,VLOOKUP($D1604,'BBLM COMCHECK'!$A:$S,15,0),0)</f>
        <v>0</v>
      </c>
      <c r="S1604" s="202"/>
      <c r="T1604" s="91">
        <f t="shared" si="171"/>
        <v>0</v>
      </c>
      <c r="U1604" s="201">
        <f>IF(V1604&gt;0,VLOOKUP($D1604,'BBLM COMCHECK'!$A:$Z,25,0),0)</f>
        <v>0</v>
      </c>
      <c r="V1604" s="202"/>
      <c r="W1604" s="91">
        <f t="shared" si="172"/>
        <v>0</v>
      </c>
      <c r="X1604" s="201">
        <f>IF(Y1604&gt;0,VLOOKUP($D1604,'BBLM COMCHECK'!$A:$Z,25,0),0)</f>
        <v>0</v>
      </c>
      <c r="Y1604" s="202"/>
      <c r="Z1604" s="91">
        <f t="shared" si="173"/>
        <v>0</v>
      </c>
      <c r="AA1604" s="203" t="str">
        <f>VLOOKUP(D1604,'BBLM COMCHECK'!$A:$I,9,0)</f>
        <v>order stop</v>
      </c>
      <c r="AB1604" s="204">
        <f>VLOOKUP(D1604,'BBLM COMCHECK'!$A:$L,12,0)</f>
        <v>19</v>
      </c>
      <c r="AC1604" s="201">
        <f t="shared" si="174"/>
        <v>0</v>
      </c>
      <c r="AD1604" s="94"/>
      <c r="AE1604" s="201"/>
      <c r="AF1604" s="201"/>
      <c r="AG1604" s="201"/>
      <c r="AH1604" s="201"/>
      <c r="AI1604" s="94"/>
      <c r="AJ1604" s="94"/>
      <c r="AK1604" s="87" t="s">
        <v>147</v>
      </c>
      <c r="AL1604" s="87" t="str">
        <f t="shared" si="175"/>
        <v>2026-01-15|06033|1004893000|0||0|1</v>
      </c>
      <c r="AP1604" s="198"/>
      <c r="AQ1604" s="198"/>
      <c r="AR1604" s="198"/>
      <c r="BC1604" s="87"/>
      <c r="BD1604" s="89" t="s">
        <v>148</v>
      </c>
      <c r="BE1604" s="87"/>
    </row>
    <row r="1605" spans="1:57" ht="26.25" customHeight="1">
      <c r="A1605" s="87" t="s">
        <v>554</v>
      </c>
      <c r="B1605" s="87" t="s">
        <v>63</v>
      </c>
      <c r="C1605" s="87" t="s">
        <v>63</v>
      </c>
      <c r="D1605" s="92" t="s">
        <v>2177</v>
      </c>
      <c r="E1605" s="92" t="s">
        <v>64</v>
      </c>
      <c r="F1605" s="93" t="s">
        <v>614</v>
      </c>
      <c r="G1605" s="93" t="s">
        <v>133</v>
      </c>
      <c r="H1605" s="93">
        <v>21</v>
      </c>
      <c r="I1605" s="94" t="s">
        <v>24</v>
      </c>
      <c r="J1605" s="148" t="s">
        <v>150</v>
      </c>
      <c r="K1605" s="94"/>
      <c r="L1605" s="94" t="s">
        <v>151</v>
      </c>
      <c r="M1605" s="94">
        <v>10</v>
      </c>
      <c r="N1605" s="95">
        <f t="shared" si="169"/>
        <v>0</v>
      </c>
      <c r="O1605" s="201">
        <f>IF(P1605&gt;0,VLOOKUP($D1605,'BBLM COMCHECK'!$A:$S,14,0),0)</f>
        <v>0</v>
      </c>
      <c r="P1605" s="202"/>
      <c r="Q1605" s="91">
        <f t="shared" si="170"/>
        <v>0</v>
      </c>
      <c r="R1605" s="201">
        <f>IF(S1605&gt;0,VLOOKUP($D1605,'BBLM COMCHECK'!$A:$S,15,0),0)</f>
        <v>0</v>
      </c>
      <c r="S1605" s="202"/>
      <c r="T1605" s="91">
        <f t="shared" si="171"/>
        <v>0</v>
      </c>
      <c r="U1605" s="201">
        <f>IF(V1605&gt;0,VLOOKUP($D1605,'BBLM COMCHECK'!$A:$Z,25,0),0)</f>
        <v>0</v>
      </c>
      <c r="V1605" s="202"/>
      <c r="W1605" s="91">
        <f t="shared" si="172"/>
        <v>0</v>
      </c>
      <c r="X1605" s="201">
        <f>IF(Y1605&gt;0,VLOOKUP($D1605,'BBLM COMCHECK'!$A:$Z,25,0),0)</f>
        <v>0</v>
      </c>
      <c r="Y1605" s="202"/>
      <c r="Z1605" s="91">
        <f t="shared" si="173"/>
        <v>0</v>
      </c>
      <c r="AA1605" s="203" t="str">
        <f>VLOOKUP(D1605,'BBLM COMCHECK'!$A:$I,9,0)</f>
        <v>order stop</v>
      </c>
      <c r="AB1605" s="204">
        <f>VLOOKUP(D1605,'BBLM COMCHECK'!$A:$L,12,0)</f>
        <v>0</v>
      </c>
      <c r="AC1605" s="201">
        <f t="shared" si="174"/>
        <v>1</v>
      </c>
      <c r="AD1605" s="94"/>
      <c r="AE1605" s="201"/>
      <c r="AF1605" s="201"/>
      <c r="AG1605" s="201"/>
      <c r="AH1605" s="201"/>
      <c r="AI1605" s="94"/>
      <c r="AJ1605" s="94"/>
      <c r="AL1605" s="87" t="str">
        <f t="shared" si="175"/>
        <v>2026-01-15|06033|1005725000|0||0|1</v>
      </c>
      <c r="AP1605" s="198"/>
      <c r="BC1605" s="87"/>
      <c r="BD1605" s="89" t="s">
        <v>152</v>
      </c>
      <c r="BE1605" s="87"/>
    </row>
    <row r="1606" spans="1:57" ht="26.25" customHeight="1">
      <c r="A1606" s="87" t="s">
        <v>555</v>
      </c>
      <c r="B1606" s="87" t="s">
        <v>63</v>
      </c>
      <c r="C1606" s="87" t="s">
        <v>63</v>
      </c>
      <c r="D1606" s="92" t="s">
        <v>2178</v>
      </c>
      <c r="E1606" s="92" t="s">
        <v>64</v>
      </c>
      <c r="F1606" s="92" t="s">
        <v>614</v>
      </c>
      <c r="G1606" s="93" t="s">
        <v>133</v>
      </c>
      <c r="H1606" s="93">
        <v>21</v>
      </c>
      <c r="I1606" s="94" t="s">
        <v>24</v>
      </c>
      <c r="J1606" s="148" t="s">
        <v>154</v>
      </c>
      <c r="K1606" s="93" t="s">
        <v>155</v>
      </c>
      <c r="L1606" s="94" t="s">
        <v>156</v>
      </c>
      <c r="M1606" s="94">
        <v>10</v>
      </c>
      <c r="N1606" s="95">
        <f t="shared" si="169"/>
        <v>0</v>
      </c>
      <c r="O1606" s="201">
        <f>IF(P1606&gt;0,VLOOKUP($D1606,'BBLM COMCHECK'!$A:$S,14,0),0)</f>
        <v>0</v>
      </c>
      <c r="P1606" s="202"/>
      <c r="Q1606" s="91">
        <f t="shared" si="170"/>
        <v>0</v>
      </c>
      <c r="R1606" s="201">
        <f>IF(S1606&gt;0,VLOOKUP($D1606,'BBLM COMCHECK'!$A:$S,15,0),0)</f>
        <v>0</v>
      </c>
      <c r="S1606" s="202"/>
      <c r="T1606" s="91">
        <f t="shared" si="171"/>
        <v>0</v>
      </c>
      <c r="U1606" s="201">
        <f>IF(V1606&gt;0,VLOOKUP($D1606,'BBLM COMCHECK'!$A:$Z,25,0),0)</f>
        <v>0</v>
      </c>
      <c r="V1606" s="202"/>
      <c r="W1606" s="91">
        <f t="shared" si="172"/>
        <v>0</v>
      </c>
      <c r="X1606" s="201">
        <f>IF(Y1606&gt;0,VLOOKUP($D1606,'BBLM COMCHECK'!$A:$Z,25,0),0)</f>
        <v>0</v>
      </c>
      <c r="Y1606" s="202"/>
      <c r="Z1606" s="91">
        <f t="shared" si="173"/>
        <v>0</v>
      </c>
      <c r="AA1606" s="203" t="str">
        <f>VLOOKUP(D1606,'BBLM COMCHECK'!$A:$I,9,0)</f>
        <v>normal</v>
      </c>
      <c r="AB1606" s="204">
        <f>VLOOKUP(D1606,'BBLM COMCHECK'!$A:$L,12,0)</f>
        <v>0</v>
      </c>
      <c r="AC1606" s="201">
        <f t="shared" si="174"/>
        <v>1</v>
      </c>
      <c r="AD1606" s="94"/>
      <c r="AE1606" s="201"/>
      <c r="AF1606" s="201"/>
      <c r="AG1606" s="201"/>
      <c r="AH1606" s="201"/>
      <c r="AI1606" s="94"/>
      <c r="AJ1606" s="94"/>
      <c r="AK1606" s="87" t="s">
        <v>157</v>
      </c>
      <c r="AL1606" s="87" t="str">
        <f t="shared" si="175"/>
        <v>2026-01-15|06033|1005726000|0||0|1</v>
      </c>
      <c r="AP1606" s="198"/>
      <c r="AQ1606" s="198"/>
      <c r="AR1606" s="198"/>
      <c r="BC1606" s="87"/>
      <c r="BD1606" s="89" t="s">
        <v>158</v>
      </c>
      <c r="BE1606" s="87"/>
    </row>
    <row r="1607" spans="1:57" ht="26.25" customHeight="1">
      <c r="A1607" s="87" t="s">
        <v>556</v>
      </c>
      <c r="B1607" s="87" t="s">
        <v>63</v>
      </c>
      <c r="C1607" s="87" t="s">
        <v>63</v>
      </c>
      <c r="D1607" s="92" t="s">
        <v>2179</v>
      </c>
      <c r="E1607" s="92" t="s">
        <v>64</v>
      </c>
      <c r="F1607" s="92" t="s">
        <v>614</v>
      </c>
      <c r="G1607" s="93" t="s">
        <v>133</v>
      </c>
      <c r="H1607" s="93">
        <v>21</v>
      </c>
      <c r="I1607" s="94" t="s">
        <v>24</v>
      </c>
      <c r="J1607" s="148" t="s">
        <v>160</v>
      </c>
      <c r="K1607" s="93" t="s">
        <v>161</v>
      </c>
      <c r="L1607" s="94" t="s">
        <v>162</v>
      </c>
      <c r="M1607" s="94">
        <v>10</v>
      </c>
      <c r="N1607" s="95">
        <f t="shared" si="169"/>
        <v>0</v>
      </c>
      <c r="O1607" s="201">
        <f>IF(P1607&gt;0,VLOOKUP($D1607,'BBLM COMCHECK'!$A:$S,14,0),0)</f>
        <v>0</v>
      </c>
      <c r="P1607" s="202"/>
      <c r="Q1607" s="91">
        <f t="shared" si="170"/>
        <v>0</v>
      </c>
      <c r="R1607" s="201">
        <f>IF(S1607&gt;0,VLOOKUP($D1607,'BBLM COMCHECK'!$A:$S,15,0),0)</f>
        <v>0</v>
      </c>
      <c r="S1607" s="202"/>
      <c r="T1607" s="91">
        <f t="shared" si="171"/>
        <v>0</v>
      </c>
      <c r="U1607" s="201">
        <f>IF(V1607&gt;0,VLOOKUP($D1607,'BBLM COMCHECK'!$A:$Z,25,0),0)</f>
        <v>0</v>
      </c>
      <c r="V1607" s="202"/>
      <c r="W1607" s="91">
        <f t="shared" si="172"/>
        <v>0</v>
      </c>
      <c r="X1607" s="201">
        <f>IF(Y1607&gt;0,VLOOKUP($D1607,'BBLM COMCHECK'!$A:$Z,25,0),0)</f>
        <v>0</v>
      </c>
      <c r="Y1607" s="202"/>
      <c r="Z1607" s="91">
        <f t="shared" si="173"/>
        <v>0</v>
      </c>
      <c r="AA1607" s="203" t="str">
        <f>VLOOKUP(D1607,'BBLM COMCHECK'!$A:$I,9,0)</f>
        <v>normal</v>
      </c>
      <c r="AB1607" s="204">
        <f>VLOOKUP(D1607,'BBLM COMCHECK'!$A:$L,12,0)</f>
        <v>351</v>
      </c>
      <c r="AC1607" s="201">
        <f t="shared" si="174"/>
        <v>0</v>
      </c>
      <c r="AD1607" s="94"/>
      <c r="AE1607" s="201"/>
      <c r="AF1607" s="201"/>
      <c r="AG1607" s="201"/>
      <c r="AH1607" s="201"/>
      <c r="AI1607" s="94"/>
      <c r="AJ1607" s="94"/>
      <c r="AK1607" s="87" t="s">
        <v>163</v>
      </c>
      <c r="AL1607" s="87" t="str">
        <f t="shared" si="175"/>
        <v>2026-01-15|06033|1015940000|0||0|1</v>
      </c>
      <c r="AP1607" s="198"/>
      <c r="AQ1607" s="198"/>
      <c r="AR1607" s="198"/>
      <c r="BC1607" s="87"/>
      <c r="BD1607" s="89" t="s">
        <v>164</v>
      </c>
      <c r="BE1607" s="87"/>
    </row>
    <row r="1608" spans="1:57" ht="26.25" customHeight="1">
      <c r="A1608" s="87" t="s">
        <v>557</v>
      </c>
      <c r="B1608" s="87" t="s">
        <v>63</v>
      </c>
      <c r="C1608" s="87" t="s">
        <v>63</v>
      </c>
      <c r="D1608" s="92" t="s">
        <v>2180</v>
      </c>
      <c r="E1608" s="92" t="s">
        <v>64</v>
      </c>
      <c r="F1608" s="92" t="s">
        <v>614</v>
      </c>
      <c r="G1608" s="93" t="s">
        <v>133</v>
      </c>
      <c r="H1608" s="93">
        <v>11</v>
      </c>
      <c r="I1608" s="94" t="s">
        <v>20</v>
      </c>
      <c r="J1608" s="148" t="s">
        <v>166</v>
      </c>
      <c r="K1608" s="93" t="s">
        <v>167</v>
      </c>
      <c r="L1608" s="94" t="s">
        <v>168</v>
      </c>
      <c r="M1608" s="94">
        <v>12</v>
      </c>
      <c r="N1608" s="95">
        <f t="shared" si="169"/>
        <v>0</v>
      </c>
      <c r="O1608" s="201">
        <f>IF(P1608&gt;0,VLOOKUP($D1608,'BBLM COMCHECK'!$A:$S,14,0),0)</f>
        <v>0</v>
      </c>
      <c r="P1608" s="202"/>
      <c r="Q1608" s="91">
        <f t="shared" si="170"/>
        <v>0</v>
      </c>
      <c r="R1608" s="201">
        <f>IF(S1608&gt;0,VLOOKUP($D1608,'BBLM COMCHECK'!$A:$S,15,0),0)</f>
        <v>0</v>
      </c>
      <c r="S1608" s="202"/>
      <c r="T1608" s="91">
        <f t="shared" si="171"/>
        <v>0</v>
      </c>
      <c r="U1608" s="201">
        <f>IF(V1608&gt;0,VLOOKUP($D1608,'BBLM COMCHECK'!$A:$Z,25,0),0)</f>
        <v>0</v>
      </c>
      <c r="V1608" s="202"/>
      <c r="W1608" s="91">
        <f t="shared" si="172"/>
        <v>0</v>
      </c>
      <c r="X1608" s="201">
        <f>IF(Y1608&gt;0,VLOOKUP($D1608,'BBLM COMCHECK'!$A:$Z,25,0),0)</f>
        <v>0</v>
      </c>
      <c r="Y1608" s="202"/>
      <c r="Z1608" s="91">
        <f t="shared" si="173"/>
        <v>0</v>
      </c>
      <c r="AA1608" s="203" t="str">
        <f>VLOOKUP(D1608,'BBLM COMCHECK'!$A:$I,9,0)</f>
        <v>normal</v>
      </c>
      <c r="AB1608" s="204">
        <f>VLOOKUP(D1608,'BBLM COMCHECK'!$A:$L,12,0)</f>
        <v>168</v>
      </c>
      <c r="AC1608" s="201">
        <f t="shared" si="174"/>
        <v>0</v>
      </c>
      <c r="AD1608" s="94"/>
      <c r="AE1608" s="201"/>
      <c r="AF1608" s="201"/>
      <c r="AG1608" s="201"/>
      <c r="AH1608" s="201"/>
      <c r="AI1608" s="94"/>
      <c r="AJ1608" s="94"/>
      <c r="AK1608" s="87" t="s">
        <v>169</v>
      </c>
      <c r="AL1608" s="87" t="str">
        <f t="shared" si="175"/>
        <v>2026-01-15|06033|1016172000|0||0|1</v>
      </c>
      <c r="AP1608" s="198"/>
      <c r="AQ1608" s="198"/>
      <c r="AR1608" s="198"/>
      <c r="BC1608" s="87"/>
      <c r="BD1608" s="89" t="s">
        <v>170</v>
      </c>
      <c r="BE1608" s="87"/>
    </row>
    <row r="1609" spans="1:57" ht="26.25" customHeight="1">
      <c r="A1609" s="87" t="s">
        <v>558</v>
      </c>
      <c r="B1609" s="87" t="s">
        <v>63</v>
      </c>
      <c r="C1609" s="87" t="s">
        <v>63</v>
      </c>
      <c r="D1609" s="92" t="s">
        <v>2181</v>
      </c>
      <c r="E1609" s="92" t="s">
        <v>64</v>
      </c>
      <c r="F1609" s="92" t="s">
        <v>614</v>
      </c>
      <c r="G1609" s="93" t="s">
        <v>133</v>
      </c>
      <c r="H1609" s="93">
        <v>27</v>
      </c>
      <c r="I1609" s="94" t="s">
        <v>27</v>
      </c>
      <c r="J1609" s="148" t="s">
        <v>172</v>
      </c>
      <c r="K1609" s="93" t="s">
        <v>173</v>
      </c>
      <c r="L1609" s="94" t="s">
        <v>174</v>
      </c>
      <c r="M1609" s="94">
        <v>24</v>
      </c>
      <c r="N1609" s="95">
        <f t="shared" si="169"/>
        <v>0</v>
      </c>
      <c r="O1609" s="201">
        <f>IF(P1609&gt;0,VLOOKUP($D1609,'BBLM COMCHECK'!$A:$S,14,0),0)</f>
        <v>0</v>
      </c>
      <c r="P1609" s="202"/>
      <c r="Q1609" s="91">
        <f t="shared" si="170"/>
        <v>0</v>
      </c>
      <c r="R1609" s="201">
        <f>IF(S1609&gt;0,VLOOKUP($D1609,'BBLM COMCHECK'!$A:$S,15,0),0)</f>
        <v>0</v>
      </c>
      <c r="S1609" s="202"/>
      <c r="T1609" s="91">
        <f t="shared" si="171"/>
        <v>0</v>
      </c>
      <c r="U1609" s="201">
        <f>IF(V1609&gt;0,VLOOKUP($D1609,'BBLM COMCHECK'!$A:$Z,25,0),0)</f>
        <v>0</v>
      </c>
      <c r="V1609" s="202"/>
      <c r="W1609" s="91">
        <f t="shared" si="172"/>
        <v>0</v>
      </c>
      <c r="X1609" s="201">
        <f>IF(Y1609&gt;0,VLOOKUP($D1609,'BBLM COMCHECK'!$A:$Z,25,0),0)</f>
        <v>0</v>
      </c>
      <c r="Y1609" s="202"/>
      <c r="Z1609" s="91">
        <f t="shared" si="173"/>
        <v>0</v>
      </c>
      <c r="AA1609" s="203" t="str">
        <f>VLOOKUP(D1609,'BBLM COMCHECK'!$A:$I,9,0)</f>
        <v>normal</v>
      </c>
      <c r="AB1609" s="204">
        <f>VLOOKUP(D1609,'BBLM COMCHECK'!$A:$L,12,0)</f>
        <v>8588</v>
      </c>
      <c r="AC1609" s="201">
        <f t="shared" si="174"/>
        <v>0</v>
      </c>
      <c r="AD1609" s="94"/>
      <c r="AE1609" s="201"/>
      <c r="AF1609" s="201"/>
      <c r="AG1609" s="201"/>
      <c r="AH1609" s="201"/>
      <c r="AI1609" s="94"/>
      <c r="AJ1609" s="94"/>
      <c r="AK1609" s="87" t="s">
        <v>175</v>
      </c>
      <c r="AL1609" s="87" t="str">
        <f t="shared" si="175"/>
        <v>2026-01-15|06033|1017616000|0||0|1</v>
      </c>
      <c r="AP1609" s="198"/>
      <c r="AQ1609" s="198"/>
      <c r="AR1609" s="198"/>
      <c r="BC1609" s="87"/>
      <c r="BD1609" s="89" t="s">
        <v>176</v>
      </c>
      <c r="BE1609" s="87"/>
    </row>
    <row r="1610" spans="1:57" ht="26.25" customHeight="1">
      <c r="A1610" s="87" t="s">
        <v>559</v>
      </c>
      <c r="B1610" s="87" t="s">
        <v>63</v>
      </c>
      <c r="C1610" s="87" t="s">
        <v>63</v>
      </c>
      <c r="D1610" s="92" t="s">
        <v>2182</v>
      </c>
      <c r="E1610" s="92" t="s">
        <v>64</v>
      </c>
      <c r="F1610" s="93" t="s">
        <v>614</v>
      </c>
      <c r="G1610" s="93" t="s">
        <v>133</v>
      </c>
      <c r="H1610" s="93">
        <v>21</v>
      </c>
      <c r="I1610" s="94" t="s">
        <v>24</v>
      </c>
      <c r="J1610" s="148" t="s">
        <v>178</v>
      </c>
      <c r="K1610" s="94"/>
      <c r="L1610" s="94" t="s">
        <v>179</v>
      </c>
      <c r="M1610" s="94">
        <v>1</v>
      </c>
      <c r="N1610" s="95">
        <f t="shared" si="169"/>
        <v>0</v>
      </c>
      <c r="O1610" s="201">
        <f>IF(P1610&gt;0,VLOOKUP($D1610,'BBLM COMCHECK'!$A:$S,14,0),0)</f>
        <v>0</v>
      </c>
      <c r="P1610" s="202"/>
      <c r="Q1610" s="91">
        <f t="shared" si="170"/>
        <v>0</v>
      </c>
      <c r="R1610" s="201">
        <f>IF(S1610&gt;0,VLOOKUP($D1610,'BBLM COMCHECK'!$A:$S,15,0),0)</f>
        <v>0</v>
      </c>
      <c r="S1610" s="202"/>
      <c r="T1610" s="91">
        <f t="shared" si="171"/>
        <v>0</v>
      </c>
      <c r="U1610" s="201">
        <f>IF(V1610&gt;0,VLOOKUP($D1610,'BBLM COMCHECK'!$A:$Z,25,0),0)</f>
        <v>0</v>
      </c>
      <c r="V1610" s="202"/>
      <c r="W1610" s="91">
        <f t="shared" si="172"/>
        <v>0</v>
      </c>
      <c r="X1610" s="201">
        <f>IF(Y1610&gt;0,VLOOKUP($D1610,'BBLM COMCHECK'!$A:$Z,25,0),0)</f>
        <v>0</v>
      </c>
      <c r="Y1610" s="202"/>
      <c r="Z1610" s="91">
        <f t="shared" si="173"/>
        <v>0</v>
      </c>
      <c r="AA1610" s="203" t="str">
        <f>VLOOKUP(D1610,'BBLM COMCHECK'!$A:$I,9,0)</f>
        <v>normal</v>
      </c>
      <c r="AB1610" s="204">
        <f>VLOOKUP(D1610,'BBLM COMCHECK'!$A:$L,12,0)</f>
        <v>32</v>
      </c>
      <c r="AC1610" s="201">
        <f t="shared" si="174"/>
        <v>0</v>
      </c>
      <c r="AD1610" s="94"/>
      <c r="AE1610" s="201"/>
      <c r="AF1610" s="201"/>
      <c r="AG1610" s="201"/>
      <c r="AH1610" s="201"/>
      <c r="AI1610" s="94"/>
      <c r="AJ1610" s="94"/>
      <c r="AL1610" s="87" t="str">
        <f t="shared" si="175"/>
        <v>2026-01-15|06033|1019929000|0||0|1</v>
      </c>
      <c r="AP1610" s="198"/>
      <c r="BC1610" s="87"/>
      <c r="BD1610" s="89" t="s">
        <v>180</v>
      </c>
      <c r="BE1610" s="87"/>
    </row>
    <row r="1611" spans="1:57" ht="26.25" customHeight="1">
      <c r="A1611" s="87" t="s">
        <v>560</v>
      </c>
      <c r="B1611" s="87" t="s">
        <v>63</v>
      </c>
      <c r="C1611" s="87" t="s">
        <v>63</v>
      </c>
      <c r="D1611" s="92" t="s">
        <v>2183</v>
      </c>
      <c r="E1611" s="92" t="s">
        <v>64</v>
      </c>
      <c r="F1611" s="92" t="s">
        <v>614</v>
      </c>
      <c r="G1611" s="93" t="s">
        <v>133</v>
      </c>
      <c r="H1611" s="93">
        <v>21</v>
      </c>
      <c r="I1611" s="94" t="s">
        <v>24</v>
      </c>
      <c r="J1611" s="148" t="s">
        <v>182</v>
      </c>
      <c r="K1611" s="93" t="s">
        <v>183</v>
      </c>
      <c r="L1611" s="94" t="s">
        <v>184</v>
      </c>
      <c r="M1611" s="94">
        <v>1</v>
      </c>
      <c r="N1611" s="95">
        <f t="shared" si="169"/>
        <v>0</v>
      </c>
      <c r="O1611" s="201">
        <f>IF(P1611&gt;0,VLOOKUP($D1611,'BBLM COMCHECK'!$A:$S,14,0),0)</f>
        <v>0</v>
      </c>
      <c r="P1611" s="202"/>
      <c r="Q1611" s="91">
        <f t="shared" si="170"/>
        <v>0</v>
      </c>
      <c r="R1611" s="201">
        <f>IF(S1611&gt;0,VLOOKUP($D1611,'BBLM COMCHECK'!$A:$S,15,0),0)</f>
        <v>0</v>
      </c>
      <c r="S1611" s="202"/>
      <c r="T1611" s="91">
        <f t="shared" si="171"/>
        <v>0</v>
      </c>
      <c r="U1611" s="201">
        <f>IF(V1611&gt;0,VLOOKUP($D1611,'BBLM COMCHECK'!$A:$Z,25,0),0)</f>
        <v>0</v>
      </c>
      <c r="V1611" s="202"/>
      <c r="W1611" s="91">
        <f t="shared" si="172"/>
        <v>0</v>
      </c>
      <c r="X1611" s="201">
        <f>IF(Y1611&gt;0,VLOOKUP($D1611,'BBLM COMCHECK'!$A:$Z,25,0),0)</f>
        <v>0</v>
      </c>
      <c r="Y1611" s="202"/>
      <c r="Z1611" s="91">
        <f t="shared" si="173"/>
        <v>0</v>
      </c>
      <c r="AA1611" s="203" t="str">
        <f>VLOOKUP(D1611,'BBLM COMCHECK'!$A:$I,9,0)</f>
        <v>normal</v>
      </c>
      <c r="AB1611" s="204">
        <f>VLOOKUP(D1611,'BBLM COMCHECK'!$A:$L,12,0)</f>
        <v>0</v>
      </c>
      <c r="AC1611" s="201">
        <f t="shared" si="174"/>
        <v>1</v>
      </c>
      <c r="AD1611" s="94"/>
      <c r="AE1611" s="201"/>
      <c r="AF1611" s="201"/>
      <c r="AG1611" s="201"/>
      <c r="AH1611" s="201"/>
      <c r="AI1611" s="94"/>
      <c r="AJ1611" s="94"/>
      <c r="AK1611" s="87" t="s">
        <v>185</v>
      </c>
      <c r="AL1611" s="87" t="str">
        <f t="shared" si="175"/>
        <v>2026-01-15|06033|1023234000|0||0|1</v>
      </c>
      <c r="AP1611" s="198"/>
      <c r="AQ1611" s="198"/>
      <c r="AR1611" s="198"/>
      <c r="BC1611" s="87"/>
      <c r="BD1611" s="89" t="s">
        <v>186</v>
      </c>
      <c r="BE1611" s="87"/>
    </row>
    <row r="1612" spans="1:57" ht="26.25" customHeight="1">
      <c r="A1612" s="87" t="s">
        <v>561</v>
      </c>
      <c r="B1612" s="87" t="s">
        <v>63</v>
      </c>
      <c r="C1612" s="87" t="s">
        <v>63</v>
      </c>
      <c r="D1612" s="92" t="s">
        <v>2184</v>
      </c>
      <c r="E1612" s="92" t="s">
        <v>64</v>
      </c>
      <c r="F1612" s="92" t="s">
        <v>614</v>
      </c>
      <c r="G1612" s="93" t="s">
        <v>133</v>
      </c>
      <c r="H1612" s="93">
        <v>27</v>
      </c>
      <c r="I1612" s="94" t="s">
        <v>27</v>
      </c>
      <c r="J1612" s="148" t="s">
        <v>188</v>
      </c>
      <c r="K1612" s="93" t="s">
        <v>189</v>
      </c>
      <c r="L1612" s="94" t="s">
        <v>190</v>
      </c>
      <c r="M1612" s="94">
        <v>1</v>
      </c>
      <c r="N1612" s="95">
        <f t="shared" si="169"/>
        <v>0</v>
      </c>
      <c r="O1612" s="201">
        <f>IF(P1612&gt;0,VLOOKUP($D1612,'BBLM COMCHECK'!$A:$S,14,0),0)</f>
        <v>0</v>
      </c>
      <c r="P1612" s="202"/>
      <c r="Q1612" s="91">
        <f t="shared" si="170"/>
        <v>0</v>
      </c>
      <c r="R1612" s="201">
        <f>IF(S1612&gt;0,VLOOKUP($D1612,'BBLM COMCHECK'!$A:$S,15,0),0)</f>
        <v>0</v>
      </c>
      <c r="S1612" s="202"/>
      <c r="T1612" s="91">
        <f t="shared" si="171"/>
        <v>0</v>
      </c>
      <c r="U1612" s="201">
        <f>IF(V1612&gt;0,VLOOKUP($D1612,'BBLM COMCHECK'!$A:$Z,25,0),0)</f>
        <v>0</v>
      </c>
      <c r="V1612" s="202"/>
      <c r="W1612" s="91">
        <f t="shared" si="172"/>
        <v>0</v>
      </c>
      <c r="X1612" s="201">
        <f>IF(Y1612&gt;0,VLOOKUP($D1612,'BBLM COMCHECK'!$A:$Z,25,0),0)</f>
        <v>0</v>
      </c>
      <c r="Y1612" s="202"/>
      <c r="Z1612" s="91">
        <f t="shared" si="173"/>
        <v>0</v>
      </c>
      <c r="AA1612" s="203" t="str">
        <f>VLOOKUP(D1612,'BBLM COMCHECK'!$A:$I,9,0)</f>
        <v>normal</v>
      </c>
      <c r="AB1612" s="204">
        <f>VLOOKUP(D1612,'BBLM COMCHECK'!$A:$L,12,0)</f>
        <v>52</v>
      </c>
      <c r="AC1612" s="201">
        <f t="shared" si="174"/>
        <v>0</v>
      </c>
      <c r="AD1612" s="94"/>
      <c r="AE1612" s="201"/>
      <c r="AF1612" s="201"/>
      <c r="AG1612" s="201"/>
      <c r="AH1612" s="201"/>
      <c r="AI1612" s="94"/>
      <c r="AJ1612" s="94"/>
      <c r="AK1612" s="87" t="s">
        <v>191</v>
      </c>
      <c r="AL1612" s="87" t="str">
        <f t="shared" si="175"/>
        <v>2026-01-15|06033|1025539000|0||0|1</v>
      </c>
      <c r="AP1612" s="198"/>
      <c r="AQ1612" s="198"/>
      <c r="AR1612" s="198"/>
      <c r="BC1612" s="87"/>
      <c r="BD1612" s="89" t="s">
        <v>192</v>
      </c>
      <c r="BE1612" s="87"/>
    </row>
    <row r="1613" spans="1:57" ht="26.25" customHeight="1">
      <c r="A1613" s="87" t="s">
        <v>562</v>
      </c>
      <c r="B1613" s="87" t="s">
        <v>63</v>
      </c>
      <c r="C1613" s="87" t="s">
        <v>63</v>
      </c>
      <c r="D1613" s="92" t="s">
        <v>2185</v>
      </c>
      <c r="E1613" s="92" t="s">
        <v>64</v>
      </c>
      <c r="F1613" s="92" t="s">
        <v>614</v>
      </c>
      <c r="G1613" s="93" t="s">
        <v>133</v>
      </c>
      <c r="H1613" s="93">
        <v>11</v>
      </c>
      <c r="I1613" s="94" t="s">
        <v>20</v>
      </c>
      <c r="J1613" s="148" t="s">
        <v>194</v>
      </c>
      <c r="K1613" s="93" t="s">
        <v>195</v>
      </c>
      <c r="L1613" s="94" t="s">
        <v>196</v>
      </c>
      <c r="M1613" s="94">
        <v>8</v>
      </c>
      <c r="N1613" s="95">
        <f t="shared" si="169"/>
        <v>0</v>
      </c>
      <c r="O1613" s="201">
        <f>IF(P1613&gt;0,VLOOKUP($D1613,'BBLM COMCHECK'!$A:$S,14,0),0)</f>
        <v>0</v>
      </c>
      <c r="P1613" s="202"/>
      <c r="Q1613" s="91">
        <f t="shared" si="170"/>
        <v>0</v>
      </c>
      <c r="R1613" s="201">
        <f>IF(S1613&gt;0,VLOOKUP($D1613,'BBLM COMCHECK'!$A:$S,15,0),0)</f>
        <v>0</v>
      </c>
      <c r="S1613" s="202"/>
      <c r="T1613" s="91">
        <f t="shared" si="171"/>
        <v>0</v>
      </c>
      <c r="U1613" s="201">
        <f>IF(V1613&gt;0,VLOOKUP($D1613,'BBLM COMCHECK'!$A:$Z,25,0),0)</f>
        <v>0</v>
      </c>
      <c r="V1613" s="202"/>
      <c r="W1613" s="91">
        <f t="shared" si="172"/>
        <v>0</v>
      </c>
      <c r="X1613" s="201">
        <f>IF(Y1613&gt;0,VLOOKUP($D1613,'BBLM COMCHECK'!$A:$Z,25,0),0)</f>
        <v>0</v>
      </c>
      <c r="Y1613" s="202"/>
      <c r="Z1613" s="91">
        <f t="shared" si="173"/>
        <v>0</v>
      </c>
      <c r="AA1613" s="203" t="str">
        <f>VLOOKUP(D1613,'BBLM COMCHECK'!$A:$I,9,0)</f>
        <v>normal</v>
      </c>
      <c r="AB1613" s="204">
        <f>VLOOKUP(D1613,'BBLM COMCHECK'!$A:$L,12,0)</f>
        <v>92</v>
      </c>
      <c r="AC1613" s="201">
        <f t="shared" si="174"/>
        <v>0</v>
      </c>
      <c r="AD1613" s="94"/>
      <c r="AE1613" s="201"/>
      <c r="AF1613" s="201"/>
      <c r="AG1613" s="201"/>
      <c r="AH1613" s="201"/>
      <c r="AI1613" s="94"/>
      <c r="AJ1613" s="94"/>
      <c r="AK1613" s="87" t="s">
        <v>197</v>
      </c>
      <c r="AL1613" s="87" t="str">
        <f t="shared" si="175"/>
        <v>2026-01-15|06033|1032759000|0||0|1</v>
      </c>
      <c r="AP1613" s="198"/>
      <c r="AQ1613" s="198"/>
      <c r="AR1613" s="198"/>
      <c r="BC1613" s="87"/>
      <c r="BD1613" s="89" t="s">
        <v>198</v>
      </c>
      <c r="BE1613" s="87"/>
    </row>
    <row r="1614" spans="1:57" ht="26.25" customHeight="1">
      <c r="A1614" s="87" t="s">
        <v>563</v>
      </c>
      <c r="B1614" s="87" t="s">
        <v>63</v>
      </c>
      <c r="C1614" s="87" t="s">
        <v>63</v>
      </c>
      <c r="D1614" s="92" t="s">
        <v>2186</v>
      </c>
      <c r="E1614" s="92" t="s">
        <v>64</v>
      </c>
      <c r="F1614" s="92" t="s">
        <v>614</v>
      </c>
      <c r="G1614" s="93" t="s">
        <v>133</v>
      </c>
      <c r="H1614" s="93">
        <v>21</v>
      </c>
      <c r="I1614" s="94" t="s">
        <v>24</v>
      </c>
      <c r="J1614" s="148" t="s">
        <v>200</v>
      </c>
      <c r="K1614" s="93" t="s">
        <v>201</v>
      </c>
      <c r="L1614" s="94" t="s">
        <v>202</v>
      </c>
      <c r="M1614" s="94">
        <v>20</v>
      </c>
      <c r="N1614" s="95">
        <f t="shared" si="169"/>
        <v>0</v>
      </c>
      <c r="O1614" s="201">
        <f>IF(P1614&gt;0,VLOOKUP($D1614,'BBLM COMCHECK'!$A:$S,14,0),0)</f>
        <v>0</v>
      </c>
      <c r="P1614" s="202"/>
      <c r="Q1614" s="91">
        <f t="shared" si="170"/>
        <v>0</v>
      </c>
      <c r="R1614" s="201">
        <f>IF(S1614&gt;0,VLOOKUP($D1614,'BBLM COMCHECK'!$A:$S,15,0),0)</f>
        <v>0</v>
      </c>
      <c r="S1614" s="202"/>
      <c r="T1614" s="91">
        <f t="shared" si="171"/>
        <v>0</v>
      </c>
      <c r="U1614" s="201">
        <f>IF(V1614&gt;0,VLOOKUP($D1614,'BBLM COMCHECK'!$A:$Z,25,0),0)</f>
        <v>0</v>
      </c>
      <c r="V1614" s="202"/>
      <c r="W1614" s="91">
        <f t="shared" si="172"/>
        <v>0</v>
      </c>
      <c r="X1614" s="201">
        <f>IF(Y1614&gt;0,VLOOKUP($D1614,'BBLM COMCHECK'!$A:$Z,25,0),0)</f>
        <v>0</v>
      </c>
      <c r="Y1614" s="202"/>
      <c r="Z1614" s="91">
        <f t="shared" si="173"/>
        <v>0</v>
      </c>
      <c r="AA1614" s="203" t="str">
        <f>VLOOKUP(D1614,'BBLM COMCHECK'!$A:$I,9,0)</f>
        <v>normal</v>
      </c>
      <c r="AB1614" s="204">
        <f>VLOOKUP(D1614,'BBLM COMCHECK'!$A:$L,12,0)</f>
        <v>102</v>
      </c>
      <c r="AC1614" s="201">
        <f t="shared" si="174"/>
        <v>0</v>
      </c>
      <c r="AD1614" s="94"/>
      <c r="AE1614" s="201"/>
      <c r="AF1614" s="201"/>
      <c r="AG1614" s="201"/>
      <c r="AH1614" s="201"/>
      <c r="AI1614" s="94"/>
      <c r="AJ1614" s="94"/>
      <c r="AK1614" s="87" t="s">
        <v>203</v>
      </c>
      <c r="AL1614" s="87" t="str">
        <f t="shared" si="175"/>
        <v>2026-01-15|06033|1035433000|0||0|1</v>
      </c>
      <c r="AP1614" s="198"/>
      <c r="AQ1614" s="198"/>
      <c r="AR1614" s="198"/>
      <c r="BC1614" s="87"/>
      <c r="BD1614" s="89" t="s">
        <v>204</v>
      </c>
      <c r="BE1614" s="87"/>
    </row>
    <row r="1615" spans="1:57" ht="26.25" customHeight="1">
      <c r="A1615" s="87" t="s">
        <v>566</v>
      </c>
      <c r="B1615" s="87" t="s">
        <v>63</v>
      </c>
      <c r="C1615" s="87" t="s">
        <v>63</v>
      </c>
      <c r="D1615" s="92" t="s">
        <v>2187</v>
      </c>
      <c r="E1615" s="92" t="s">
        <v>64</v>
      </c>
      <c r="F1615" s="92" t="s">
        <v>614</v>
      </c>
      <c r="G1615" s="93" t="s">
        <v>133</v>
      </c>
      <c r="H1615" s="93">
        <v>27</v>
      </c>
      <c r="I1615" s="94" t="s">
        <v>27</v>
      </c>
      <c r="J1615" s="148" t="s">
        <v>218</v>
      </c>
      <c r="K1615" s="93" t="s">
        <v>219</v>
      </c>
      <c r="L1615" s="94" t="s">
        <v>220</v>
      </c>
      <c r="M1615" s="94">
        <v>12</v>
      </c>
      <c r="N1615" s="95">
        <f t="shared" si="169"/>
        <v>0</v>
      </c>
      <c r="O1615" s="201">
        <f>IF(P1615&gt;0,VLOOKUP($D1615,'BBLM COMCHECK'!$A:$S,14,0),0)</f>
        <v>0</v>
      </c>
      <c r="P1615" s="202"/>
      <c r="Q1615" s="91">
        <f t="shared" si="170"/>
        <v>0</v>
      </c>
      <c r="R1615" s="201">
        <f>IF(S1615&gt;0,VLOOKUP($D1615,'BBLM COMCHECK'!$A:$S,15,0),0)</f>
        <v>0</v>
      </c>
      <c r="S1615" s="202"/>
      <c r="T1615" s="91">
        <f t="shared" si="171"/>
        <v>0</v>
      </c>
      <c r="U1615" s="201">
        <f>IF(V1615&gt;0,VLOOKUP($D1615,'BBLM COMCHECK'!$A:$Z,25,0),0)</f>
        <v>0</v>
      </c>
      <c r="V1615" s="202"/>
      <c r="W1615" s="91">
        <f t="shared" si="172"/>
        <v>0</v>
      </c>
      <c r="X1615" s="201">
        <f>IF(Y1615&gt;0,VLOOKUP($D1615,'BBLM COMCHECK'!$A:$Z,25,0),0)</f>
        <v>0</v>
      </c>
      <c r="Y1615" s="202"/>
      <c r="Z1615" s="91">
        <f t="shared" si="173"/>
        <v>0</v>
      </c>
      <c r="AA1615" s="203" t="str">
        <f>VLOOKUP(D1615,'BBLM COMCHECK'!$A:$I,9,0)</f>
        <v>normal</v>
      </c>
      <c r="AB1615" s="204">
        <f>VLOOKUP(D1615,'BBLM COMCHECK'!$A:$L,12,0)</f>
        <v>0</v>
      </c>
      <c r="AC1615" s="201">
        <f t="shared" si="174"/>
        <v>1</v>
      </c>
      <c r="AD1615" s="94"/>
      <c r="AE1615" s="201"/>
      <c r="AF1615" s="201"/>
      <c r="AG1615" s="201"/>
      <c r="AH1615" s="201"/>
      <c r="AI1615" s="94"/>
      <c r="AJ1615" s="94"/>
      <c r="AK1615" s="87" t="s">
        <v>221</v>
      </c>
      <c r="AL1615" s="87" t="str">
        <f t="shared" si="175"/>
        <v>2026-01-15|06033|1038886000|0||0|1</v>
      </c>
      <c r="AP1615" s="198"/>
      <c r="AQ1615" s="198"/>
      <c r="AR1615" s="198"/>
      <c r="BC1615" s="87"/>
      <c r="BD1615" s="89" t="s">
        <v>222</v>
      </c>
      <c r="BE1615" s="87"/>
    </row>
    <row r="1616" spans="1:57" ht="26.25" customHeight="1">
      <c r="A1616" s="87" t="s">
        <v>567</v>
      </c>
      <c r="B1616" s="87" t="s">
        <v>63</v>
      </c>
      <c r="C1616" s="87" t="s">
        <v>63</v>
      </c>
      <c r="D1616" s="92" t="s">
        <v>2188</v>
      </c>
      <c r="E1616" s="92" t="s">
        <v>64</v>
      </c>
      <c r="F1616" s="92" t="s">
        <v>614</v>
      </c>
      <c r="G1616" s="93" t="s">
        <v>133</v>
      </c>
      <c r="H1616" s="93">
        <v>27</v>
      </c>
      <c r="I1616" s="94" t="s">
        <v>27</v>
      </c>
      <c r="J1616" s="148" t="s">
        <v>224</v>
      </c>
      <c r="K1616" s="93" t="s">
        <v>225</v>
      </c>
      <c r="L1616" s="94" t="s">
        <v>226</v>
      </c>
      <c r="M1616" s="94">
        <v>1</v>
      </c>
      <c r="N1616" s="95">
        <f t="shared" si="169"/>
        <v>0</v>
      </c>
      <c r="O1616" s="201">
        <f>IF(P1616&gt;0,VLOOKUP($D1616,'BBLM COMCHECK'!$A:$S,14,0),0)</f>
        <v>0</v>
      </c>
      <c r="P1616" s="202"/>
      <c r="Q1616" s="91">
        <f t="shared" si="170"/>
        <v>0</v>
      </c>
      <c r="R1616" s="201">
        <f>IF(S1616&gt;0,VLOOKUP($D1616,'BBLM COMCHECK'!$A:$S,15,0),0)</f>
        <v>0</v>
      </c>
      <c r="S1616" s="202"/>
      <c r="T1616" s="91">
        <f t="shared" si="171"/>
        <v>0</v>
      </c>
      <c r="U1616" s="201">
        <f>IF(V1616&gt;0,VLOOKUP($D1616,'BBLM COMCHECK'!$A:$Z,25,0),0)</f>
        <v>0</v>
      </c>
      <c r="V1616" s="202"/>
      <c r="W1616" s="91">
        <f t="shared" si="172"/>
        <v>0</v>
      </c>
      <c r="X1616" s="201">
        <f>IF(Y1616&gt;0,VLOOKUP($D1616,'BBLM COMCHECK'!$A:$Z,25,0),0)</f>
        <v>0</v>
      </c>
      <c r="Y1616" s="202"/>
      <c r="Z1616" s="91">
        <f t="shared" si="173"/>
        <v>0</v>
      </c>
      <c r="AA1616" s="203" t="str">
        <f>VLOOKUP(D1616,'BBLM COMCHECK'!$A:$I,9,0)</f>
        <v>order stop</v>
      </c>
      <c r="AB1616" s="204">
        <f>VLOOKUP(D1616,'BBLM COMCHECK'!$A:$L,12,0)</f>
        <v>0</v>
      </c>
      <c r="AC1616" s="201">
        <f t="shared" si="174"/>
        <v>1</v>
      </c>
      <c r="AD1616" s="94"/>
      <c r="AE1616" s="201"/>
      <c r="AF1616" s="201"/>
      <c r="AG1616" s="201"/>
      <c r="AH1616" s="201"/>
      <c r="AI1616" s="94"/>
      <c r="AJ1616" s="94"/>
      <c r="AK1616" s="87" t="s">
        <v>227</v>
      </c>
      <c r="AL1616" s="87" t="str">
        <f t="shared" si="175"/>
        <v>2026-01-15|06033|1038932000|0||0|1</v>
      </c>
      <c r="AP1616" s="198"/>
      <c r="AQ1616" s="198"/>
      <c r="AR1616" s="198"/>
      <c r="BC1616" s="87"/>
      <c r="BD1616" s="89" t="s">
        <v>228</v>
      </c>
      <c r="BE1616" s="87"/>
    </row>
    <row r="1617" spans="1:57" ht="26.25" customHeight="1">
      <c r="A1617" s="87" t="s">
        <v>568</v>
      </c>
      <c r="B1617" s="87" t="s">
        <v>63</v>
      </c>
      <c r="C1617" s="87" t="s">
        <v>63</v>
      </c>
      <c r="D1617" s="92" t="s">
        <v>2189</v>
      </c>
      <c r="E1617" s="92" t="s">
        <v>64</v>
      </c>
      <c r="F1617" s="92" t="s">
        <v>614</v>
      </c>
      <c r="G1617" s="93" t="s">
        <v>133</v>
      </c>
      <c r="H1617" s="93">
        <v>26</v>
      </c>
      <c r="I1617" s="94" t="s">
        <v>25</v>
      </c>
      <c r="J1617" s="148" t="s">
        <v>230</v>
      </c>
      <c r="K1617" s="93" t="s">
        <v>231</v>
      </c>
      <c r="L1617" s="94" t="s">
        <v>232</v>
      </c>
      <c r="M1617" s="94">
        <v>12</v>
      </c>
      <c r="N1617" s="95">
        <f t="shared" si="169"/>
        <v>0</v>
      </c>
      <c r="O1617" s="201">
        <f>IF(P1617&gt;0,VLOOKUP($D1617,'BBLM COMCHECK'!$A:$S,14,0),0)</f>
        <v>0</v>
      </c>
      <c r="P1617" s="202"/>
      <c r="Q1617" s="91">
        <f t="shared" si="170"/>
        <v>0</v>
      </c>
      <c r="R1617" s="201">
        <f>IF(S1617&gt;0,VLOOKUP($D1617,'BBLM COMCHECK'!$A:$S,15,0),0)</f>
        <v>0</v>
      </c>
      <c r="S1617" s="202"/>
      <c r="T1617" s="91">
        <f t="shared" si="171"/>
        <v>0</v>
      </c>
      <c r="U1617" s="201">
        <f>IF(V1617&gt;0,VLOOKUP($D1617,'BBLM COMCHECK'!$A:$Z,25,0),0)</f>
        <v>0</v>
      </c>
      <c r="V1617" s="202"/>
      <c r="W1617" s="91">
        <f t="shared" si="172"/>
        <v>0</v>
      </c>
      <c r="X1617" s="201">
        <f>IF(Y1617&gt;0,VLOOKUP($D1617,'BBLM COMCHECK'!$A:$Z,25,0),0)</f>
        <v>0</v>
      </c>
      <c r="Y1617" s="202"/>
      <c r="Z1617" s="91">
        <f t="shared" si="173"/>
        <v>0</v>
      </c>
      <c r="AA1617" s="203" t="str">
        <f>VLOOKUP(D1617,'BBLM COMCHECK'!$A:$I,9,0)</f>
        <v>order stop</v>
      </c>
      <c r="AB1617" s="204">
        <f>VLOOKUP(D1617,'BBLM COMCHECK'!$A:$L,12,0)</f>
        <v>128</v>
      </c>
      <c r="AC1617" s="201">
        <f t="shared" si="174"/>
        <v>0</v>
      </c>
      <c r="AD1617" s="94"/>
      <c r="AE1617" s="201"/>
      <c r="AF1617" s="201"/>
      <c r="AG1617" s="201"/>
      <c r="AH1617" s="201"/>
      <c r="AI1617" s="94"/>
      <c r="AJ1617" s="94"/>
      <c r="AK1617" s="87" t="s">
        <v>233</v>
      </c>
      <c r="AL1617" s="87" t="str">
        <f t="shared" si="175"/>
        <v>2026-01-15|06033|1055785000|0||0|1</v>
      </c>
      <c r="AP1617" s="198"/>
      <c r="AQ1617" s="198"/>
      <c r="AR1617" s="198"/>
      <c r="BC1617" s="87"/>
      <c r="BD1617" s="89" t="s">
        <v>234</v>
      </c>
      <c r="BE1617" s="87"/>
    </row>
    <row r="1618" spans="1:57" ht="26.25" customHeight="1">
      <c r="A1618" s="87" t="s">
        <v>569</v>
      </c>
      <c r="B1618" s="87" t="s">
        <v>63</v>
      </c>
      <c r="C1618" s="87" t="s">
        <v>63</v>
      </c>
      <c r="D1618" s="92" t="s">
        <v>2190</v>
      </c>
      <c r="E1618" s="92" t="s">
        <v>64</v>
      </c>
      <c r="F1618" s="92" t="s">
        <v>614</v>
      </c>
      <c r="G1618" s="93" t="s">
        <v>133</v>
      </c>
      <c r="H1618" s="93">
        <v>27</v>
      </c>
      <c r="I1618" s="94" t="s">
        <v>27</v>
      </c>
      <c r="J1618" s="148" t="s">
        <v>236</v>
      </c>
      <c r="K1618" s="93" t="s">
        <v>237</v>
      </c>
      <c r="L1618" s="94" t="s">
        <v>238</v>
      </c>
      <c r="M1618" s="94">
        <v>12</v>
      </c>
      <c r="N1618" s="95">
        <f t="shared" si="169"/>
        <v>0</v>
      </c>
      <c r="O1618" s="201">
        <f>IF(P1618&gt;0,VLOOKUP($D1618,'BBLM COMCHECK'!$A:$S,14,0),0)</f>
        <v>0</v>
      </c>
      <c r="P1618" s="202"/>
      <c r="Q1618" s="91">
        <f t="shared" si="170"/>
        <v>0</v>
      </c>
      <c r="R1618" s="201">
        <f>IF(S1618&gt;0,VLOOKUP($D1618,'BBLM COMCHECK'!$A:$S,15,0),0)</f>
        <v>0</v>
      </c>
      <c r="S1618" s="202"/>
      <c r="T1618" s="91">
        <f t="shared" si="171"/>
        <v>0</v>
      </c>
      <c r="U1618" s="201">
        <f>IF(V1618&gt;0,VLOOKUP($D1618,'BBLM COMCHECK'!$A:$Z,25,0),0)</f>
        <v>0</v>
      </c>
      <c r="V1618" s="202"/>
      <c r="W1618" s="91">
        <f t="shared" si="172"/>
        <v>0</v>
      </c>
      <c r="X1618" s="201">
        <f>IF(Y1618&gt;0,VLOOKUP($D1618,'BBLM COMCHECK'!$A:$Z,25,0),0)</f>
        <v>0</v>
      </c>
      <c r="Y1618" s="202"/>
      <c r="Z1618" s="91">
        <f t="shared" si="173"/>
        <v>0</v>
      </c>
      <c r="AA1618" s="203" t="str">
        <f>VLOOKUP(D1618,'BBLM COMCHECK'!$A:$I,9,0)</f>
        <v>normal</v>
      </c>
      <c r="AB1618" s="204">
        <f>VLOOKUP(D1618,'BBLM COMCHECK'!$A:$L,12,0)</f>
        <v>3009</v>
      </c>
      <c r="AC1618" s="201">
        <f t="shared" si="174"/>
        <v>0</v>
      </c>
      <c r="AD1618" s="94"/>
      <c r="AE1618" s="201"/>
      <c r="AF1618" s="201"/>
      <c r="AG1618" s="201"/>
      <c r="AH1618" s="201"/>
      <c r="AI1618" s="94"/>
      <c r="AJ1618" s="94"/>
      <c r="AK1618" s="87" t="s">
        <v>239</v>
      </c>
      <c r="AL1618" s="87" t="str">
        <f t="shared" si="175"/>
        <v>2026-01-15|06033|1058499000|0||0|1</v>
      </c>
      <c r="AP1618" s="198"/>
      <c r="AQ1618" s="198"/>
      <c r="AR1618" s="198"/>
      <c r="BC1618" s="87"/>
      <c r="BD1618" s="89" t="s">
        <v>240</v>
      </c>
      <c r="BE1618" s="87"/>
    </row>
    <row r="1619" spans="1:57" ht="26.25" customHeight="1">
      <c r="A1619" s="87" t="s">
        <v>570</v>
      </c>
      <c r="B1619" s="87" t="s">
        <v>63</v>
      </c>
      <c r="C1619" s="87" t="s">
        <v>63</v>
      </c>
      <c r="D1619" s="92" t="s">
        <v>2191</v>
      </c>
      <c r="E1619" s="92" t="s">
        <v>64</v>
      </c>
      <c r="F1619" s="92" t="s">
        <v>614</v>
      </c>
      <c r="G1619" s="93" t="s">
        <v>133</v>
      </c>
      <c r="H1619" s="93">
        <v>11</v>
      </c>
      <c r="I1619" s="94" t="s">
        <v>20</v>
      </c>
      <c r="J1619" s="148" t="s">
        <v>242</v>
      </c>
      <c r="K1619" s="93" t="s">
        <v>243</v>
      </c>
      <c r="L1619" s="94" t="s">
        <v>244</v>
      </c>
      <c r="M1619" s="94">
        <v>16</v>
      </c>
      <c r="N1619" s="95">
        <f t="shared" si="169"/>
        <v>0</v>
      </c>
      <c r="O1619" s="201">
        <f>IF(P1619&gt;0,VLOOKUP($D1619,'BBLM COMCHECK'!$A:$S,14,0),0)</f>
        <v>0</v>
      </c>
      <c r="P1619" s="202"/>
      <c r="Q1619" s="91">
        <f t="shared" si="170"/>
        <v>0</v>
      </c>
      <c r="R1619" s="201">
        <f>IF(S1619&gt;0,VLOOKUP($D1619,'BBLM COMCHECK'!$A:$S,15,0),0)</f>
        <v>0</v>
      </c>
      <c r="S1619" s="202"/>
      <c r="T1619" s="91">
        <f t="shared" si="171"/>
        <v>0</v>
      </c>
      <c r="U1619" s="201">
        <f>IF(V1619&gt;0,VLOOKUP($D1619,'BBLM COMCHECK'!$A:$Z,25,0),0)</f>
        <v>0</v>
      </c>
      <c r="V1619" s="202"/>
      <c r="W1619" s="91">
        <f t="shared" si="172"/>
        <v>0</v>
      </c>
      <c r="X1619" s="201">
        <f>IF(Y1619&gt;0,VLOOKUP($D1619,'BBLM COMCHECK'!$A:$Z,25,0),0)</f>
        <v>0</v>
      </c>
      <c r="Y1619" s="202"/>
      <c r="Z1619" s="91">
        <f t="shared" si="173"/>
        <v>0</v>
      </c>
      <c r="AA1619" s="203" t="str">
        <f>VLOOKUP(D1619,'BBLM COMCHECK'!$A:$I,9,0)</f>
        <v>normal</v>
      </c>
      <c r="AB1619" s="204">
        <f>VLOOKUP(D1619,'BBLM COMCHECK'!$A:$L,12,0)</f>
        <v>150</v>
      </c>
      <c r="AC1619" s="201">
        <f t="shared" si="174"/>
        <v>0</v>
      </c>
      <c r="AD1619" s="94"/>
      <c r="AE1619" s="201"/>
      <c r="AF1619" s="201"/>
      <c r="AG1619" s="201"/>
      <c r="AH1619" s="201"/>
      <c r="AI1619" s="94"/>
      <c r="AJ1619" s="94"/>
      <c r="AK1619" s="87" t="s">
        <v>245</v>
      </c>
      <c r="AL1619" s="87" t="str">
        <f t="shared" si="175"/>
        <v>2026-01-15|06033|1064670000|0||0|1</v>
      </c>
      <c r="AP1619" s="198"/>
      <c r="AQ1619" s="198"/>
      <c r="AR1619" s="198"/>
      <c r="BC1619" s="87"/>
      <c r="BD1619" s="89" t="s">
        <v>246</v>
      </c>
      <c r="BE1619" s="87"/>
    </row>
    <row r="1620" spans="1:57" ht="26.25" customHeight="1">
      <c r="A1620" s="87" t="s">
        <v>571</v>
      </c>
      <c r="B1620" s="87" t="s">
        <v>63</v>
      </c>
      <c r="C1620" s="87" t="s">
        <v>63</v>
      </c>
      <c r="D1620" s="92" t="s">
        <v>2192</v>
      </c>
      <c r="E1620" s="92" t="s">
        <v>64</v>
      </c>
      <c r="F1620" s="92" t="s">
        <v>614</v>
      </c>
      <c r="G1620" s="93" t="s">
        <v>133</v>
      </c>
      <c r="H1620" s="93">
        <v>11</v>
      </c>
      <c r="I1620" s="94" t="s">
        <v>20</v>
      </c>
      <c r="J1620" s="148" t="s">
        <v>248</v>
      </c>
      <c r="K1620" s="93" t="s">
        <v>249</v>
      </c>
      <c r="L1620" s="94" t="s">
        <v>250</v>
      </c>
      <c r="M1620" s="94">
        <v>28</v>
      </c>
      <c r="N1620" s="95">
        <f t="shared" si="169"/>
        <v>0</v>
      </c>
      <c r="O1620" s="201">
        <f>IF(P1620&gt;0,VLOOKUP($D1620,'BBLM COMCHECK'!$A:$S,14,0),0)</f>
        <v>0</v>
      </c>
      <c r="P1620" s="202"/>
      <c r="Q1620" s="91">
        <f t="shared" si="170"/>
        <v>0</v>
      </c>
      <c r="R1620" s="201">
        <f>IF(S1620&gt;0,VLOOKUP($D1620,'BBLM COMCHECK'!$A:$S,15,0),0)</f>
        <v>0</v>
      </c>
      <c r="S1620" s="202"/>
      <c r="T1620" s="91">
        <f t="shared" si="171"/>
        <v>0</v>
      </c>
      <c r="U1620" s="201">
        <f>IF(V1620&gt;0,VLOOKUP($D1620,'BBLM COMCHECK'!$A:$Z,25,0),0)</f>
        <v>0</v>
      </c>
      <c r="V1620" s="202"/>
      <c r="W1620" s="91">
        <f t="shared" si="172"/>
        <v>0</v>
      </c>
      <c r="X1620" s="201">
        <f>IF(Y1620&gt;0,VLOOKUP($D1620,'BBLM COMCHECK'!$A:$Z,25,0),0)</f>
        <v>0</v>
      </c>
      <c r="Y1620" s="202"/>
      <c r="Z1620" s="91">
        <f t="shared" si="173"/>
        <v>0</v>
      </c>
      <c r="AA1620" s="203" t="str">
        <f>VLOOKUP(D1620,'BBLM COMCHECK'!$A:$I,9,0)</f>
        <v>normal</v>
      </c>
      <c r="AB1620" s="204">
        <f>VLOOKUP(D1620,'BBLM COMCHECK'!$A:$L,12,0)</f>
        <v>3266</v>
      </c>
      <c r="AC1620" s="201">
        <f t="shared" si="174"/>
        <v>0</v>
      </c>
      <c r="AD1620" s="94"/>
      <c r="AE1620" s="201"/>
      <c r="AF1620" s="201"/>
      <c r="AG1620" s="201"/>
      <c r="AH1620" s="201"/>
      <c r="AI1620" s="94"/>
      <c r="AJ1620" s="94"/>
      <c r="AK1620" s="87" t="s">
        <v>251</v>
      </c>
      <c r="AL1620" s="87" t="str">
        <f t="shared" si="175"/>
        <v>2026-01-15|06033|1064680000|0||0|1</v>
      </c>
      <c r="AP1620" s="198"/>
      <c r="AQ1620" s="198"/>
      <c r="AR1620" s="198"/>
      <c r="BC1620" s="87"/>
      <c r="BD1620" s="89" t="s">
        <v>252</v>
      </c>
      <c r="BE1620" s="87"/>
    </row>
    <row r="1621" spans="1:57" ht="26.25" customHeight="1">
      <c r="A1621" s="87" t="s">
        <v>572</v>
      </c>
      <c r="B1621" s="87" t="s">
        <v>63</v>
      </c>
      <c r="C1621" s="87" t="s">
        <v>63</v>
      </c>
      <c r="D1621" s="92" t="s">
        <v>2193</v>
      </c>
      <c r="E1621" s="92" t="s">
        <v>64</v>
      </c>
      <c r="F1621" s="92" t="s">
        <v>614</v>
      </c>
      <c r="G1621" s="93" t="s">
        <v>133</v>
      </c>
      <c r="H1621" s="93">
        <v>21</v>
      </c>
      <c r="I1621" s="94" t="s">
        <v>24</v>
      </c>
      <c r="J1621" s="148" t="s">
        <v>254</v>
      </c>
      <c r="K1621" s="93" t="s">
        <v>255</v>
      </c>
      <c r="L1621" s="94" t="s">
        <v>256</v>
      </c>
      <c r="M1621" s="94">
        <v>60</v>
      </c>
      <c r="N1621" s="95">
        <f t="shared" si="169"/>
        <v>0</v>
      </c>
      <c r="O1621" s="201">
        <f>IF(P1621&gt;0,VLOOKUP($D1621,'BBLM COMCHECK'!$A:$S,14,0),0)</f>
        <v>0</v>
      </c>
      <c r="P1621" s="202"/>
      <c r="Q1621" s="91">
        <f t="shared" si="170"/>
        <v>0</v>
      </c>
      <c r="R1621" s="201">
        <f>IF(S1621&gt;0,VLOOKUP($D1621,'BBLM COMCHECK'!$A:$S,15,0),0)</f>
        <v>0</v>
      </c>
      <c r="S1621" s="202"/>
      <c r="T1621" s="91">
        <f t="shared" si="171"/>
        <v>0</v>
      </c>
      <c r="U1621" s="201">
        <f>IF(V1621&gt;0,VLOOKUP($D1621,'BBLM COMCHECK'!$A:$Z,25,0),0)</f>
        <v>0</v>
      </c>
      <c r="V1621" s="202"/>
      <c r="W1621" s="91">
        <f t="shared" si="172"/>
        <v>0</v>
      </c>
      <c r="X1621" s="201">
        <f>IF(Y1621&gt;0,VLOOKUP($D1621,'BBLM COMCHECK'!$A:$Z,25,0),0)</f>
        <v>0</v>
      </c>
      <c r="Y1621" s="202"/>
      <c r="Z1621" s="91">
        <f t="shared" si="173"/>
        <v>0</v>
      </c>
      <c r="AA1621" s="203" t="str">
        <f>VLOOKUP(D1621,'BBLM COMCHECK'!$A:$I,9,0)</f>
        <v>order stop</v>
      </c>
      <c r="AB1621" s="204">
        <f>VLOOKUP(D1621,'BBLM COMCHECK'!$A:$L,12,0)</f>
        <v>25689</v>
      </c>
      <c r="AC1621" s="201">
        <f t="shared" si="174"/>
        <v>0</v>
      </c>
      <c r="AD1621" s="94"/>
      <c r="AE1621" s="201"/>
      <c r="AF1621" s="201"/>
      <c r="AG1621" s="201"/>
      <c r="AH1621" s="201"/>
      <c r="AI1621" s="94"/>
      <c r="AJ1621" s="94"/>
      <c r="AK1621" s="87" t="s">
        <v>257</v>
      </c>
      <c r="AL1621" s="87" t="str">
        <f t="shared" si="175"/>
        <v>2026-01-15|06033|1070906000|0||0|1</v>
      </c>
      <c r="AP1621" s="198"/>
      <c r="AQ1621" s="198"/>
      <c r="AR1621" s="198"/>
      <c r="BC1621" s="87"/>
      <c r="BD1621" s="89" t="s">
        <v>258</v>
      </c>
      <c r="BE1621" s="87"/>
    </row>
    <row r="1622" spans="1:57" ht="26.25" customHeight="1">
      <c r="A1622" s="87" t="s">
        <v>573</v>
      </c>
      <c r="B1622" s="87" t="s">
        <v>63</v>
      </c>
      <c r="C1622" s="87" t="s">
        <v>63</v>
      </c>
      <c r="D1622" s="92" t="s">
        <v>2194</v>
      </c>
      <c r="E1622" s="92" t="s">
        <v>64</v>
      </c>
      <c r="F1622" s="92" t="s">
        <v>614</v>
      </c>
      <c r="G1622" s="93" t="s">
        <v>133</v>
      </c>
      <c r="H1622" s="93">
        <v>11</v>
      </c>
      <c r="I1622" s="94" t="s">
        <v>20</v>
      </c>
      <c r="J1622" s="148" t="s">
        <v>260</v>
      </c>
      <c r="K1622" s="93" t="s">
        <v>261</v>
      </c>
      <c r="L1622" s="94" t="s">
        <v>262</v>
      </c>
      <c r="M1622" s="94">
        <v>12</v>
      </c>
      <c r="N1622" s="95">
        <f t="shared" si="169"/>
        <v>0</v>
      </c>
      <c r="O1622" s="201">
        <f>IF(P1622&gt;0,VLOOKUP($D1622,'BBLM COMCHECK'!$A:$S,14,0),0)</f>
        <v>0</v>
      </c>
      <c r="P1622" s="202"/>
      <c r="Q1622" s="91">
        <f t="shared" si="170"/>
        <v>0</v>
      </c>
      <c r="R1622" s="201">
        <f>IF(S1622&gt;0,VLOOKUP($D1622,'BBLM COMCHECK'!$A:$S,15,0),0)</f>
        <v>0</v>
      </c>
      <c r="S1622" s="202"/>
      <c r="T1622" s="91">
        <f t="shared" si="171"/>
        <v>0</v>
      </c>
      <c r="U1622" s="201">
        <f>IF(V1622&gt;0,VLOOKUP($D1622,'BBLM COMCHECK'!$A:$Z,25,0),0)</f>
        <v>0</v>
      </c>
      <c r="V1622" s="202"/>
      <c r="W1622" s="91">
        <f t="shared" si="172"/>
        <v>0</v>
      </c>
      <c r="X1622" s="201">
        <f>IF(Y1622&gt;0,VLOOKUP($D1622,'BBLM COMCHECK'!$A:$Z,25,0),0)</f>
        <v>0</v>
      </c>
      <c r="Y1622" s="202"/>
      <c r="Z1622" s="91">
        <f t="shared" si="173"/>
        <v>0</v>
      </c>
      <c r="AA1622" s="203" t="str">
        <f>VLOOKUP(D1622,'BBLM COMCHECK'!$A:$I,9,0)</f>
        <v>normal</v>
      </c>
      <c r="AB1622" s="204">
        <f>VLOOKUP(D1622,'BBLM COMCHECK'!$A:$L,12,0)</f>
        <v>8244</v>
      </c>
      <c r="AC1622" s="201">
        <f t="shared" si="174"/>
        <v>0</v>
      </c>
      <c r="AD1622" s="94"/>
      <c r="AE1622" s="201"/>
      <c r="AF1622" s="201"/>
      <c r="AG1622" s="201"/>
      <c r="AH1622" s="201"/>
      <c r="AI1622" s="94"/>
      <c r="AJ1622" s="94"/>
      <c r="AK1622" s="87" t="s">
        <v>263</v>
      </c>
      <c r="AL1622" s="87" t="str">
        <f t="shared" si="175"/>
        <v>2026-01-15|06033|1071008000|0||0|1</v>
      </c>
      <c r="AP1622" s="198"/>
      <c r="AQ1622" s="198"/>
      <c r="AR1622" s="198"/>
      <c r="BC1622" s="87"/>
      <c r="BD1622" s="89" t="s">
        <v>264</v>
      </c>
      <c r="BE1622" s="87"/>
    </row>
    <row r="1623" spans="1:57" ht="26.25" customHeight="1">
      <c r="A1623" s="87" t="s">
        <v>574</v>
      </c>
      <c r="B1623" s="87" t="s">
        <v>63</v>
      </c>
      <c r="C1623" s="87" t="s">
        <v>63</v>
      </c>
      <c r="D1623" s="92" t="s">
        <v>2195</v>
      </c>
      <c r="E1623" s="92" t="s">
        <v>64</v>
      </c>
      <c r="F1623" s="92" t="s">
        <v>614</v>
      </c>
      <c r="G1623" s="93" t="s">
        <v>133</v>
      </c>
      <c r="H1623" s="93">
        <v>11</v>
      </c>
      <c r="I1623" s="94" t="s">
        <v>20</v>
      </c>
      <c r="J1623" s="148" t="s">
        <v>266</v>
      </c>
      <c r="K1623" s="93" t="s">
        <v>267</v>
      </c>
      <c r="L1623" s="94" t="s">
        <v>268</v>
      </c>
      <c r="M1623" s="94">
        <v>9</v>
      </c>
      <c r="N1623" s="95">
        <f t="shared" si="169"/>
        <v>0</v>
      </c>
      <c r="O1623" s="201">
        <f>IF(P1623&gt;0,VLOOKUP($D1623,'BBLM COMCHECK'!$A:$S,14,0),0)</f>
        <v>0</v>
      </c>
      <c r="P1623" s="202"/>
      <c r="Q1623" s="91">
        <f t="shared" si="170"/>
        <v>0</v>
      </c>
      <c r="R1623" s="201">
        <f>IF(S1623&gt;0,VLOOKUP($D1623,'BBLM COMCHECK'!$A:$S,15,0),0)</f>
        <v>0</v>
      </c>
      <c r="S1623" s="202"/>
      <c r="T1623" s="91">
        <f t="shared" si="171"/>
        <v>0</v>
      </c>
      <c r="U1623" s="201">
        <f>IF(V1623&gt;0,VLOOKUP($D1623,'BBLM COMCHECK'!$A:$Z,25,0),0)</f>
        <v>0</v>
      </c>
      <c r="V1623" s="202"/>
      <c r="W1623" s="91">
        <f t="shared" si="172"/>
        <v>0</v>
      </c>
      <c r="X1623" s="201">
        <f>IF(Y1623&gt;0,VLOOKUP($D1623,'BBLM COMCHECK'!$A:$Z,25,0),0)</f>
        <v>0</v>
      </c>
      <c r="Y1623" s="202"/>
      <c r="Z1623" s="91">
        <f t="shared" si="173"/>
        <v>0</v>
      </c>
      <c r="AA1623" s="203" t="str">
        <f>VLOOKUP(D1623,'BBLM COMCHECK'!$A:$I,9,0)</f>
        <v>normal</v>
      </c>
      <c r="AB1623" s="204">
        <f>VLOOKUP(D1623,'BBLM COMCHECK'!$A:$L,12,0)</f>
        <v>124</v>
      </c>
      <c r="AC1623" s="201">
        <f t="shared" si="174"/>
        <v>0</v>
      </c>
      <c r="AD1623" s="94"/>
      <c r="AE1623" s="201"/>
      <c r="AF1623" s="201"/>
      <c r="AG1623" s="201"/>
      <c r="AH1623" s="201"/>
      <c r="AI1623" s="94"/>
      <c r="AJ1623" s="94"/>
      <c r="AK1623" s="87" t="s">
        <v>269</v>
      </c>
      <c r="AL1623" s="87" t="str">
        <f t="shared" si="175"/>
        <v>2026-01-15|06033|1071606000|0||0|1</v>
      </c>
      <c r="AP1623" s="198"/>
      <c r="AQ1623" s="198"/>
      <c r="AR1623" s="198"/>
      <c r="BC1623" s="87"/>
      <c r="BD1623" s="89" t="s">
        <v>270</v>
      </c>
      <c r="BE1623" s="87"/>
    </row>
    <row r="1624" spans="1:57" ht="26.25" customHeight="1">
      <c r="A1624" s="87" t="s">
        <v>575</v>
      </c>
      <c r="B1624" s="87" t="s">
        <v>63</v>
      </c>
      <c r="C1624" s="87" t="s">
        <v>63</v>
      </c>
      <c r="D1624" s="92" t="s">
        <v>2196</v>
      </c>
      <c r="E1624" s="92" t="s">
        <v>64</v>
      </c>
      <c r="F1624" s="92" t="s">
        <v>614</v>
      </c>
      <c r="G1624" s="93" t="s">
        <v>133</v>
      </c>
      <c r="H1624" s="93">
        <v>11</v>
      </c>
      <c r="I1624" s="94" t="s">
        <v>20</v>
      </c>
      <c r="J1624" s="148" t="s">
        <v>272</v>
      </c>
      <c r="K1624" s="93" t="s">
        <v>273</v>
      </c>
      <c r="L1624" s="94" t="s">
        <v>274</v>
      </c>
      <c r="M1624" s="94">
        <v>24</v>
      </c>
      <c r="N1624" s="95">
        <f t="shared" si="169"/>
        <v>0</v>
      </c>
      <c r="O1624" s="201">
        <f>IF(P1624&gt;0,VLOOKUP($D1624,'BBLM COMCHECK'!$A:$S,14,0),0)</f>
        <v>0</v>
      </c>
      <c r="P1624" s="202"/>
      <c r="Q1624" s="91">
        <f t="shared" si="170"/>
        <v>0</v>
      </c>
      <c r="R1624" s="201">
        <f>IF(S1624&gt;0,VLOOKUP($D1624,'BBLM COMCHECK'!$A:$S,15,0),0)</f>
        <v>0</v>
      </c>
      <c r="S1624" s="202"/>
      <c r="T1624" s="91">
        <f t="shared" si="171"/>
        <v>0</v>
      </c>
      <c r="U1624" s="201">
        <f>IF(V1624&gt;0,VLOOKUP($D1624,'BBLM COMCHECK'!$A:$Z,25,0),0)</f>
        <v>0</v>
      </c>
      <c r="V1624" s="202"/>
      <c r="W1624" s="91">
        <f t="shared" si="172"/>
        <v>0</v>
      </c>
      <c r="X1624" s="201">
        <f>IF(Y1624&gt;0,VLOOKUP($D1624,'BBLM COMCHECK'!$A:$Z,25,0),0)</f>
        <v>0</v>
      </c>
      <c r="Y1624" s="202"/>
      <c r="Z1624" s="91">
        <f t="shared" si="173"/>
        <v>0</v>
      </c>
      <c r="AA1624" s="203" t="str">
        <f>VLOOKUP(D1624,'BBLM COMCHECK'!$A:$I,9,0)</f>
        <v>normal</v>
      </c>
      <c r="AB1624" s="204">
        <f>VLOOKUP(D1624,'BBLM COMCHECK'!$A:$L,12,0)</f>
        <v>24</v>
      </c>
      <c r="AC1624" s="201">
        <f t="shared" si="174"/>
        <v>0</v>
      </c>
      <c r="AD1624" s="94"/>
      <c r="AE1624" s="201"/>
      <c r="AF1624" s="201"/>
      <c r="AG1624" s="201"/>
      <c r="AH1624" s="201"/>
      <c r="AI1624" s="94"/>
      <c r="AJ1624" s="94"/>
      <c r="AK1624" s="87" t="s">
        <v>275</v>
      </c>
      <c r="AL1624" s="87" t="str">
        <f t="shared" si="175"/>
        <v>2026-01-15|06033|1072194000|0||0|1</v>
      </c>
      <c r="AP1624" s="198"/>
      <c r="AQ1624" s="198"/>
      <c r="AR1624" s="198"/>
      <c r="BC1624" s="87"/>
      <c r="BD1624" s="89" t="s">
        <v>276</v>
      </c>
      <c r="BE1624" s="87"/>
    </row>
    <row r="1625" spans="1:57" ht="26.25" customHeight="1">
      <c r="A1625" s="87" t="s">
        <v>576</v>
      </c>
      <c r="B1625" s="87" t="s">
        <v>63</v>
      </c>
      <c r="C1625" s="87" t="s">
        <v>63</v>
      </c>
      <c r="D1625" s="92" t="s">
        <v>2197</v>
      </c>
      <c r="E1625" s="92" t="s">
        <v>64</v>
      </c>
      <c r="F1625" s="92" t="s">
        <v>614</v>
      </c>
      <c r="G1625" s="93" t="s">
        <v>133</v>
      </c>
      <c r="H1625" s="93">
        <v>26</v>
      </c>
      <c r="I1625" s="94" t="s">
        <v>25</v>
      </c>
      <c r="J1625" s="148" t="s">
        <v>278</v>
      </c>
      <c r="K1625" s="93" t="s">
        <v>279</v>
      </c>
      <c r="L1625" s="94" t="s">
        <v>280</v>
      </c>
      <c r="M1625" s="94">
        <v>20</v>
      </c>
      <c r="N1625" s="95">
        <f t="shared" si="169"/>
        <v>0</v>
      </c>
      <c r="O1625" s="201">
        <f>IF(P1625&gt;0,VLOOKUP($D1625,'BBLM COMCHECK'!$A:$S,14,0),0)</f>
        <v>0</v>
      </c>
      <c r="P1625" s="202"/>
      <c r="Q1625" s="91">
        <f t="shared" si="170"/>
        <v>0</v>
      </c>
      <c r="R1625" s="201">
        <f>IF(S1625&gt;0,VLOOKUP($D1625,'BBLM COMCHECK'!$A:$S,15,0),0)</f>
        <v>0</v>
      </c>
      <c r="S1625" s="202"/>
      <c r="T1625" s="91">
        <f t="shared" si="171"/>
        <v>0</v>
      </c>
      <c r="U1625" s="201">
        <f>IF(V1625&gt;0,VLOOKUP($D1625,'BBLM COMCHECK'!$A:$Z,25,0),0)</f>
        <v>0</v>
      </c>
      <c r="V1625" s="202"/>
      <c r="W1625" s="91">
        <f t="shared" si="172"/>
        <v>0</v>
      </c>
      <c r="X1625" s="201">
        <f>IF(Y1625&gt;0,VLOOKUP($D1625,'BBLM COMCHECK'!$A:$Z,25,0),0)</f>
        <v>0</v>
      </c>
      <c r="Y1625" s="202"/>
      <c r="Z1625" s="91">
        <f t="shared" si="173"/>
        <v>0</v>
      </c>
      <c r="AA1625" s="203" t="str">
        <f>VLOOKUP(D1625,'BBLM COMCHECK'!$A:$I,9,0)</f>
        <v>normal</v>
      </c>
      <c r="AB1625" s="204">
        <f>VLOOKUP(D1625,'BBLM COMCHECK'!$A:$L,12,0)</f>
        <v>317</v>
      </c>
      <c r="AC1625" s="201">
        <f t="shared" si="174"/>
        <v>0</v>
      </c>
      <c r="AD1625" s="94"/>
      <c r="AE1625" s="201"/>
      <c r="AF1625" s="201"/>
      <c r="AG1625" s="201"/>
      <c r="AH1625" s="201"/>
      <c r="AI1625" s="94"/>
      <c r="AJ1625" s="94"/>
      <c r="AK1625" s="87" t="s">
        <v>281</v>
      </c>
      <c r="AL1625" s="87" t="str">
        <f t="shared" si="175"/>
        <v>2026-01-15|06033|1074674000|0||0|1</v>
      </c>
      <c r="AP1625" s="198"/>
      <c r="AQ1625" s="198"/>
      <c r="AR1625" s="198"/>
      <c r="BC1625" s="87"/>
      <c r="BD1625" s="89" t="s">
        <v>282</v>
      </c>
      <c r="BE1625" s="87"/>
    </row>
    <row r="1626" spans="1:57" ht="26.25" customHeight="1">
      <c r="A1626" s="87" t="s">
        <v>577</v>
      </c>
      <c r="B1626" s="87" t="s">
        <v>63</v>
      </c>
      <c r="C1626" s="87" t="s">
        <v>63</v>
      </c>
      <c r="D1626" s="92" t="s">
        <v>2198</v>
      </c>
      <c r="E1626" s="92" t="s">
        <v>64</v>
      </c>
      <c r="F1626" s="92" t="s">
        <v>614</v>
      </c>
      <c r="G1626" s="93" t="s">
        <v>133</v>
      </c>
      <c r="H1626" s="93">
        <v>26</v>
      </c>
      <c r="I1626" s="94" t="s">
        <v>25</v>
      </c>
      <c r="J1626" s="148" t="s">
        <v>284</v>
      </c>
      <c r="K1626" s="93" t="s">
        <v>285</v>
      </c>
      <c r="L1626" s="94" t="s">
        <v>286</v>
      </c>
      <c r="M1626" s="94">
        <v>50</v>
      </c>
      <c r="N1626" s="95">
        <f t="shared" si="169"/>
        <v>0</v>
      </c>
      <c r="O1626" s="201">
        <f>IF(P1626&gt;0,VLOOKUP($D1626,'BBLM COMCHECK'!$A:$S,14,0),0)</f>
        <v>0</v>
      </c>
      <c r="P1626" s="202"/>
      <c r="Q1626" s="91">
        <f t="shared" si="170"/>
        <v>0</v>
      </c>
      <c r="R1626" s="201">
        <f>IF(S1626&gt;0,VLOOKUP($D1626,'BBLM COMCHECK'!$A:$S,15,0),0)</f>
        <v>0</v>
      </c>
      <c r="S1626" s="202"/>
      <c r="T1626" s="91">
        <f t="shared" si="171"/>
        <v>0</v>
      </c>
      <c r="U1626" s="201">
        <f>IF(V1626&gt;0,VLOOKUP($D1626,'BBLM COMCHECK'!$A:$Z,25,0),0)</f>
        <v>0</v>
      </c>
      <c r="V1626" s="202"/>
      <c r="W1626" s="91">
        <f t="shared" si="172"/>
        <v>0</v>
      </c>
      <c r="X1626" s="201">
        <f>IF(Y1626&gt;0,VLOOKUP($D1626,'BBLM COMCHECK'!$A:$Z,25,0),0)</f>
        <v>0</v>
      </c>
      <c r="Y1626" s="202"/>
      <c r="Z1626" s="91">
        <f t="shared" si="173"/>
        <v>0</v>
      </c>
      <c r="AA1626" s="203" t="str">
        <f>VLOOKUP(D1626,'BBLM COMCHECK'!$A:$I,9,0)</f>
        <v>normal</v>
      </c>
      <c r="AB1626" s="204">
        <f>VLOOKUP(D1626,'BBLM COMCHECK'!$A:$L,12,0)</f>
        <v>38</v>
      </c>
      <c r="AC1626" s="201">
        <f t="shared" si="174"/>
        <v>0</v>
      </c>
      <c r="AD1626" s="94"/>
      <c r="AE1626" s="201"/>
      <c r="AF1626" s="201"/>
      <c r="AG1626" s="201"/>
      <c r="AH1626" s="201"/>
      <c r="AI1626" s="94"/>
      <c r="AJ1626" s="94"/>
      <c r="AK1626" s="87" t="s">
        <v>287</v>
      </c>
      <c r="AL1626" s="87" t="str">
        <f t="shared" si="175"/>
        <v>2026-01-15|06033|1074883000|0||0|1</v>
      </c>
      <c r="AP1626" s="198"/>
      <c r="AQ1626" s="198"/>
      <c r="AR1626" s="198"/>
      <c r="BC1626" s="87"/>
      <c r="BD1626" s="89" t="s">
        <v>288</v>
      </c>
      <c r="BE1626" s="87"/>
    </row>
    <row r="1627" spans="1:57" ht="26.25" customHeight="1">
      <c r="A1627" s="87" t="s">
        <v>578</v>
      </c>
      <c r="B1627" s="87" t="s">
        <v>63</v>
      </c>
      <c r="C1627" s="87" t="s">
        <v>63</v>
      </c>
      <c r="D1627" s="92" t="s">
        <v>2199</v>
      </c>
      <c r="E1627" s="92" t="s">
        <v>64</v>
      </c>
      <c r="F1627" s="92" t="s">
        <v>614</v>
      </c>
      <c r="G1627" s="93" t="s">
        <v>133</v>
      </c>
      <c r="H1627" s="93">
        <v>27</v>
      </c>
      <c r="I1627" s="94" t="s">
        <v>27</v>
      </c>
      <c r="J1627" s="148" t="s">
        <v>290</v>
      </c>
      <c r="K1627" s="93" t="s">
        <v>291</v>
      </c>
      <c r="L1627" s="94" t="s">
        <v>292</v>
      </c>
      <c r="M1627" s="94">
        <v>25</v>
      </c>
      <c r="N1627" s="95">
        <f t="shared" si="169"/>
        <v>0</v>
      </c>
      <c r="O1627" s="201">
        <f>IF(P1627&gt;0,VLOOKUP($D1627,'BBLM COMCHECK'!$A:$S,14,0),0)</f>
        <v>0</v>
      </c>
      <c r="P1627" s="202"/>
      <c r="Q1627" s="91">
        <f t="shared" si="170"/>
        <v>0</v>
      </c>
      <c r="R1627" s="201">
        <f>IF(S1627&gt;0,VLOOKUP($D1627,'BBLM COMCHECK'!$A:$S,15,0),0)</f>
        <v>0</v>
      </c>
      <c r="S1627" s="202"/>
      <c r="T1627" s="91">
        <f t="shared" si="171"/>
        <v>0</v>
      </c>
      <c r="U1627" s="201">
        <f>IF(V1627&gt;0,VLOOKUP($D1627,'BBLM COMCHECK'!$A:$Z,25,0),0)</f>
        <v>0</v>
      </c>
      <c r="V1627" s="202"/>
      <c r="W1627" s="91">
        <f t="shared" si="172"/>
        <v>0</v>
      </c>
      <c r="X1627" s="201">
        <f>IF(Y1627&gt;0,VLOOKUP($D1627,'BBLM COMCHECK'!$A:$Z,25,0),0)</f>
        <v>0</v>
      </c>
      <c r="Y1627" s="202"/>
      <c r="Z1627" s="91">
        <f t="shared" si="173"/>
        <v>0</v>
      </c>
      <c r="AA1627" s="203" t="str">
        <f>VLOOKUP(D1627,'BBLM COMCHECK'!$A:$I,9,0)</f>
        <v>order stop</v>
      </c>
      <c r="AB1627" s="204">
        <f>VLOOKUP(D1627,'BBLM COMCHECK'!$A:$L,12,0)</f>
        <v>1197</v>
      </c>
      <c r="AC1627" s="201">
        <f t="shared" si="174"/>
        <v>0</v>
      </c>
      <c r="AD1627" s="94"/>
      <c r="AE1627" s="201"/>
      <c r="AF1627" s="201"/>
      <c r="AG1627" s="201"/>
      <c r="AH1627" s="201"/>
      <c r="AI1627" s="94"/>
      <c r="AJ1627" s="94"/>
      <c r="AK1627" s="87" t="s">
        <v>293</v>
      </c>
      <c r="AL1627" s="87" t="str">
        <f t="shared" si="175"/>
        <v>2026-01-15|06033|1075557000|0||0|1</v>
      </c>
      <c r="AP1627" s="198"/>
      <c r="AQ1627" s="198"/>
      <c r="AR1627" s="198"/>
      <c r="BC1627" s="87"/>
      <c r="BD1627" s="89" t="s">
        <v>294</v>
      </c>
      <c r="BE1627" s="87"/>
    </row>
    <row r="1628" spans="1:57" ht="26.25" customHeight="1">
      <c r="A1628" s="87" t="s">
        <v>579</v>
      </c>
      <c r="B1628" s="87" t="s">
        <v>63</v>
      </c>
      <c r="C1628" s="87" t="s">
        <v>63</v>
      </c>
      <c r="D1628" s="92" t="s">
        <v>2200</v>
      </c>
      <c r="E1628" s="92" t="s">
        <v>64</v>
      </c>
      <c r="F1628" s="92" t="s">
        <v>614</v>
      </c>
      <c r="G1628" s="93" t="s">
        <v>133</v>
      </c>
      <c r="H1628" s="93">
        <v>26</v>
      </c>
      <c r="I1628" s="94" t="s">
        <v>25</v>
      </c>
      <c r="J1628" s="148" t="s">
        <v>296</v>
      </c>
      <c r="K1628" s="93" t="s">
        <v>297</v>
      </c>
      <c r="L1628" s="94" t="s">
        <v>298</v>
      </c>
      <c r="M1628" s="94">
        <v>12</v>
      </c>
      <c r="N1628" s="95">
        <f t="shared" si="169"/>
        <v>0</v>
      </c>
      <c r="O1628" s="201">
        <f>IF(P1628&gt;0,VLOOKUP($D1628,'BBLM COMCHECK'!$A:$S,14,0),0)</f>
        <v>0</v>
      </c>
      <c r="P1628" s="202"/>
      <c r="Q1628" s="91">
        <f t="shared" si="170"/>
        <v>0</v>
      </c>
      <c r="R1628" s="201">
        <f>IF(S1628&gt;0,VLOOKUP($D1628,'BBLM COMCHECK'!$A:$S,15,0),0)</f>
        <v>0</v>
      </c>
      <c r="S1628" s="202"/>
      <c r="T1628" s="91">
        <f t="shared" si="171"/>
        <v>0</v>
      </c>
      <c r="U1628" s="201">
        <f>IF(V1628&gt;0,VLOOKUP($D1628,'BBLM COMCHECK'!$A:$Z,25,0),0)</f>
        <v>0</v>
      </c>
      <c r="V1628" s="202"/>
      <c r="W1628" s="91">
        <f t="shared" si="172"/>
        <v>0</v>
      </c>
      <c r="X1628" s="201">
        <f>IF(Y1628&gt;0,VLOOKUP($D1628,'BBLM COMCHECK'!$A:$Z,25,0),0)</f>
        <v>0</v>
      </c>
      <c r="Y1628" s="202"/>
      <c r="Z1628" s="91">
        <f t="shared" si="173"/>
        <v>0</v>
      </c>
      <c r="AA1628" s="203" t="str">
        <f>VLOOKUP(D1628,'BBLM COMCHECK'!$A:$I,9,0)</f>
        <v>normal</v>
      </c>
      <c r="AB1628" s="204">
        <f>VLOOKUP(D1628,'BBLM COMCHECK'!$A:$L,12,0)</f>
        <v>2</v>
      </c>
      <c r="AC1628" s="201">
        <f t="shared" si="174"/>
        <v>1</v>
      </c>
      <c r="AD1628" s="94"/>
      <c r="AE1628" s="201"/>
      <c r="AF1628" s="201"/>
      <c r="AG1628" s="201"/>
      <c r="AH1628" s="201"/>
      <c r="AI1628" s="94"/>
      <c r="AJ1628" s="94"/>
      <c r="AK1628" s="87" t="s">
        <v>299</v>
      </c>
      <c r="AL1628" s="87" t="str">
        <f t="shared" si="175"/>
        <v>2026-01-15|06033|1077236000|0||0|1</v>
      </c>
      <c r="AP1628" s="198"/>
      <c r="AQ1628" s="198"/>
      <c r="AR1628" s="198"/>
      <c r="BC1628" s="87"/>
      <c r="BD1628" s="89" t="s">
        <v>867</v>
      </c>
      <c r="BE1628" s="87"/>
    </row>
    <row r="1629" spans="1:57" ht="26.25" customHeight="1">
      <c r="A1629" s="87" t="s">
        <v>580</v>
      </c>
      <c r="B1629" s="87" t="s">
        <v>63</v>
      </c>
      <c r="C1629" s="87" t="s">
        <v>63</v>
      </c>
      <c r="D1629" s="92" t="s">
        <v>2201</v>
      </c>
      <c r="E1629" s="92" t="s">
        <v>64</v>
      </c>
      <c r="F1629" s="92" t="s">
        <v>614</v>
      </c>
      <c r="G1629" s="93" t="s">
        <v>133</v>
      </c>
      <c r="H1629" s="93">
        <v>26</v>
      </c>
      <c r="I1629" s="94" t="s">
        <v>25</v>
      </c>
      <c r="J1629" s="148" t="s">
        <v>302</v>
      </c>
      <c r="K1629" s="93" t="s">
        <v>303</v>
      </c>
      <c r="L1629" s="94" t="s">
        <v>304</v>
      </c>
      <c r="M1629" s="94">
        <v>12</v>
      </c>
      <c r="N1629" s="95">
        <f t="shared" si="169"/>
        <v>0</v>
      </c>
      <c r="O1629" s="201">
        <f>IF(P1629&gt;0,VLOOKUP($D1629,'BBLM COMCHECK'!$A:$S,14,0),0)</f>
        <v>0</v>
      </c>
      <c r="P1629" s="202"/>
      <c r="Q1629" s="91">
        <f t="shared" si="170"/>
        <v>0</v>
      </c>
      <c r="R1629" s="201">
        <f>IF(S1629&gt;0,VLOOKUP($D1629,'BBLM COMCHECK'!$A:$S,15,0),0)</f>
        <v>0</v>
      </c>
      <c r="S1629" s="202"/>
      <c r="T1629" s="91">
        <f t="shared" si="171"/>
        <v>0</v>
      </c>
      <c r="U1629" s="201">
        <f>IF(V1629&gt;0,VLOOKUP($D1629,'BBLM COMCHECK'!$A:$Z,25,0),0)</f>
        <v>0</v>
      </c>
      <c r="V1629" s="202"/>
      <c r="W1629" s="91">
        <f t="shared" si="172"/>
        <v>0</v>
      </c>
      <c r="X1629" s="201">
        <f>IF(Y1629&gt;0,VLOOKUP($D1629,'BBLM COMCHECK'!$A:$Z,25,0),0)</f>
        <v>0</v>
      </c>
      <c r="Y1629" s="202"/>
      <c r="Z1629" s="91">
        <f t="shared" si="173"/>
        <v>0</v>
      </c>
      <c r="AA1629" s="203" t="str">
        <f>VLOOKUP(D1629,'BBLM COMCHECK'!$A:$I,9,0)</f>
        <v>normal</v>
      </c>
      <c r="AB1629" s="204">
        <f>VLOOKUP(D1629,'BBLM COMCHECK'!$A:$L,12,0)</f>
        <v>1365</v>
      </c>
      <c r="AC1629" s="201">
        <f t="shared" si="174"/>
        <v>0</v>
      </c>
      <c r="AD1629" s="94"/>
      <c r="AE1629" s="201"/>
      <c r="AF1629" s="201"/>
      <c r="AG1629" s="201"/>
      <c r="AH1629" s="201"/>
      <c r="AI1629" s="94"/>
      <c r="AJ1629" s="94"/>
      <c r="AK1629" s="87" t="s">
        <v>526</v>
      </c>
      <c r="AL1629" s="87" t="str">
        <f t="shared" si="175"/>
        <v>2026-01-15|06033|1077237000|0||0|1</v>
      </c>
      <c r="AP1629" s="198"/>
      <c r="AQ1629" s="198"/>
      <c r="AR1629" s="198"/>
      <c r="BC1629" s="87"/>
      <c r="BD1629" s="89" t="s">
        <v>306</v>
      </c>
      <c r="BE1629" s="87"/>
    </row>
    <row r="1630" spans="1:57" ht="26.25" customHeight="1">
      <c r="A1630" s="87" t="s">
        <v>581</v>
      </c>
      <c r="B1630" s="87" t="s">
        <v>63</v>
      </c>
      <c r="C1630" s="87" t="s">
        <v>63</v>
      </c>
      <c r="D1630" s="92" t="s">
        <v>2202</v>
      </c>
      <c r="E1630" s="92" t="s">
        <v>64</v>
      </c>
      <c r="F1630" s="92" t="s">
        <v>614</v>
      </c>
      <c r="G1630" s="93" t="s">
        <v>133</v>
      </c>
      <c r="H1630" s="93">
        <v>26</v>
      </c>
      <c r="I1630" s="94" t="s">
        <v>25</v>
      </c>
      <c r="J1630" s="148" t="s">
        <v>308</v>
      </c>
      <c r="K1630" s="93" t="s">
        <v>309</v>
      </c>
      <c r="L1630" s="94" t="s">
        <v>310</v>
      </c>
      <c r="M1630" s="94">
        <v>12</v>
      </c>
      <c r="N1630" s="95">
        <f t="shared" si="169"/>
        <v>0</v>
      </c>
      <c r="O1630" s="201">
        <f>IF(P1630&gt;0,VLOOKUP($D1630,'BBLM COMCHECK'!$A:$S,14,0),0)</f>
        <v>0</v>
      </c>
      <c r="P1630" s="202"/>
      <c r="Q1630" s="91">
        <f t="shared" si="170"/>
        <v>0</v>
      </c>
      <c r="R1630" s="201">
        <f>IF(S1630&gt;0,VLOOKUP($D1630,'BBLM COMCHECK'!$A:$S,15,0),0)</f>
        <v>0</v>
      </c>
      <c r="S1630" s="202"/>
      <c r="T1630" s="91">
        <f t="shared" si="171"/>
        <v>0</v>
      </c>
      <c r="U1630" s="201">
        <f>IF(V1630&gt;0,VLOOKUP($D1630,'BBLM COMCHECK'!$A:$Z,25,0),0)</f>
        <v>0</v>
      </c>
      <c r="V1630" s="202"/>
      <c r="W1630" s="91">
        <f t="shared" si="172"/>
        <v>0</v>
      </c>
      <c r="X1630" s="201">
        <f>IF(Y1630&gt;0,VLOOKUP($D1630,'BBLM COMCHECK'!$A:$Z,25,0),0)</f>
        <v>0</v>
      </c>
      <c r="Y1630" s="202"/>
      <c r="Z1630" s="91">
        <f t="shared" si="173"/>
        <v>0</v>
      </c>
      <c r="AA1630" s="203" t="str">
        <f>VLOOKUP(D1630,'BBLM COMCHECK'!$A:$I,9,0)</f>
        <v>normal</v>
      </c>
      <c r="AB1630" s="204">
        <f>VLOOKUP(D1630,'BBLM COMCHECK'!$A:$L,12,0)</f>
        <v>1</v>
      </c>
      <c r="AC1630" s="201">
        <f t="shared" si="174"/>
        <v>1</v>
      </c>
      <c r="AD1630" s="94"/>
      <c r="AE1630" s="201"/>
      <c r="AF1630" s="201"/>
      <c r="AG1630" s="201"/>
      <c r="AH1630" s="201"/>
      <c r="AI1630" s="94"/>
      <c r="AJ1630" s="94"/>
      <c r="AK1630" s="87" t="s">
        <v>311</v>
      </c>
      <c r="AL1630" s="87" t="str">
        <f t="shared" si="175"/>
        <v>2026-01-15|06033|1082607000|0||0|1</v>
      </c>
      <c r="AP1630" s="198"/>
      <c r="AQ1630" s="198"/>
      <c r="AR1630" s="198"/>
      <c r="BC1630" s="87"/>
      <c r="BD1630" s="89" t="s">
        <v>312</v>
      </c>
      <c r="BE1630" s="87"/>
    </row>
    <row r="1631" spans="1:57" ht="26.25" customHeight="1">
      <c r="A1631" s="87" t="s">
        <v>582</v>
      </c>
      <c r="B1631" s="87" t="s">
        <v>63</v>
      </c>
      <c r="C1631" s="87" t="s">
        <v>63</v>
      </c>
      <c r="D1631" s="92" t="s">
        <v>2203</v>
      </c>
      <c r="E1631" s="92" t="s">
        <v>64</v>
      </c>
      <c r="F1631" s="92" t="s">
        <v>614</v>
      </c>
      <c r="G1631" s="93" t="s">
        <v>133</v>
      </c>
      <c r="H1631" s="93">
        <v>26</v>
      </c>
      <c r="I1631" s="94" t="s">
        <v>25</v>
      </c>
      <c r="J1631" s="148" t="s">
        <v>314</v>
      </c>
      <c r="K1631" s="93" t="s">
        <v>315</v>
      </c>
      <c r="L1631" s="94" t="s">
        <v>316</v>
      </c>
      <c r="M1631" s="94">
        <v>24</v>
      </c>
      <c r="N1631" s="95">
        <f t="shared" si="169"/>
        <v>0</v>
      </c>
      <c r="O1631" s="201">
        <f>IF(P1631&gt;0,VLOOKUP($D1631,'BBLM COMCHECK'!$A:$S,14,0),0)</f>
        <v>0</v>
      </c>
      <c r="P1631" s="202"/>
      <c r="Q1631" s="91">
        <f t="shared" si="170"/>
        <v>0</v>
      </c>
      <c r="R1631" s="201">
        <f>IF(S1631&gt;0,VLOOKUP($D1631,'BBLM COMCHECK'!$A:$S,15,0),0)</f>
        <v>0</v>
      </c>
      <c r="S1631" s="202"/>
      <c r="T1631" s="91">
        <f t="shared" si="171"/>
        <v>0</v>
      </c>
      <c r="U1631" s="201">
        <f>IF(V1631&gt;0,VLOOKUP($D1631,'BBLM COMCHECK'!$A:$Z,25,0),0)</f>
        <v>0</v>
      </c>
      <c r="V1631" s="202"/>
      <c r="W1631" s="91">
        <f t="shared" si="172"/>
        <v>0</v>
      </c>
      <c r="X1631" s="201">
        <f>IF(Y1631&gt;0,VLOOKUP($D1631,'BBLM COMCHECK'!$A:$Z,25,0),0)</f>
        <v>0</v>
      </c>
      <c r="Y1631" s="202"/>
      <c r="Z1631" s="91">
        <f t="shared" si="173"/>
        <v>0</v>
      </c>
      <c r="AA1631" s="203" t="str">
        <f>VLOOKUP(D1631,'BBLM COMCHECK'!$A:$I,9,0)</f>
        <v>normal</v>
      </c>
      <c r="AB1631" s="204">
        <f>VLOOKUP(D1631,'BBLM COMCHECK'!$A:$L,12,0)</f>
        <v>69</v>
      </c>
      <c r="AC1631" s="201">
        <f t="shared" si="174"/>
        <v>0</v>
      </c>
      <c r="AD1631" s="94"/>
      <c r="AE1631" s="201"/>
      <c r="AF1631" s="201"/>
      <c r="AG1631" s="201"/>
      <c r="AH1631" s="201"/>
      <c r="AI1631" s="94"/>
      <c r="AJ1631" s="94"/>
      <c r="AK1631" s="87" t="s">
        <v>317</v>
      </c>
      <c r="AL1631" s="87" t="str">
        <f t="shared" si="175"/>
        <v>2026-01-15|06033|1082723000|0||0|1</v>
      </c>
      <c r="AP1631" s="198"/>
      <c r="AQ1631" s="198"/>
      <c r="AR1631" s="198"/>
      <c r="BC1631" s="87"/>
      <c r="BD1631" s="89" t="s">
        <v>318</v>
      </c>
      <c r="BE1631" s="87"/>
    </row>
    <row r="1632" spans="1:57" ht="26.25" customHeight="1">
      <c r="A1632" s="87" t="s">
        <v>583</v>
      </c>
      <c r="B1632" s="87" t="s">
        <v>63</v>
      </c>
      <c r="C1632" s="87" t="s">
        <v>63</v>
      </c>
      <c r="D1632" s="92" t="s">
        <v>2204</v>
      </c>
      <c r="E1632" s="92" t="s">
        <v>64</v>
      </c>
      <c r="F1632" s="92" t="s">
        <v>614</v>
      </c>
      <c r="G1632" s="93" t="s">
        <v>133</v>
      </c>
      <c r="H1632" s="93">
        <v>27</v>
      </c>
      <c r="I1632" s="94" t="s">
        <v>27</v>
      </c>
      <c r="J1632" s="148" t="s">
        <v>320</v>
      </c>
      <c r="K1632" s="93" t="s">
        <v>321</v>
      </c>
      <c r="L1632" s="94" t="s">
        <v>322</v>
      </c>
      <c r="M1632" s="94">
        <v>30</v>
      </c>
      <c r="N1632" s="95">
        <f t="shared" si="169"/>
        <v>0</v>
      </c>
      <c r="O1632" s="201">
        <f>IF(P1632&gt;0,VLOOKUP($D1632,'BBLM COMCHECK'!$A:$S,14,0),0)</f>
        <v>0</v>
      </c>
      <c r="P1632" s="202"/>
      <c r="Q1632" s="91">
        <f t="shared" si="170"/>
        <v>0</v>
      </c>
      <c r="R1632" s="201">
        <f>IF(S1632&gt;0,VLOOKUP($D1632,'BBLM COMCHECK'!$A:$S,15,0),0)</f>
        <v>0</v>
      </c>
      <c r="S1632" s="202"/>
      <c r="T1632" s="91">
        <f t="shared" si="171"/>
        <v>0</v>
      </c>
      <c r="U1632" s="201">
        <f>IF(V1632&gt;0,VLOOKUP($D1632,'BBLM COMCHECK'!$A:$Z,25,0),0)</f>
        <v>0</v>
      </c>
      <c r="V1632" s="202"/>
      <c r="W1632" s="91">
        <f t="shared" si="172"/>
        <v>0</v>
      </c>
      <c r="X1632" s="201">
        <f>IF(Y1632&gt;0,VLOOKUP($D1632,'BBLM COMCHECK'!$A:$Z,25,0),0)</f>
        <v>0</v>
      </c>
      <c r="Y1632" s="202"/>
      <c r="Z1632" s="91">
        <f t="shared" si="173"/>
        <v>0</v>
      </c>
      <c r="AA1632" s="203" t="str">
        <f>VLOOKUP(D1632,'BBLM COMCHECK'!$A:$I,9,0)</f>
        <v>order stop</v>
      </c>
      <c r="AB1632" s="204">
        <f>VLOOKUP(D1632,'BBLM COMCHECK'!$A:$L,12,0)</f>
        <v>598</v>
      </c>
      <c r="AC1632" s="201">
        <f t="shared" si="174"/>
        <v>0</v>
      </c>
      <c r="AD1632" s="94"/>
      <c r="AE1632" s="201"/>
      <c r="AF1632" s="201"/>
      <c r="AG1632" s="201"/>
      <c r="AH1632" s="201"/>
      <c r="AI1632" s="94"/>
      <c r="AJ1632" s="94"/>
      <c r="AK1632" s="87" t="s">
        <v>323</v>
      </c>
      <c r="AL1632" s="87" t="str">
        <f t="shared" si="175"/>
        <v>2026-01-15|06033|1083898000|0||0|1</v>
      </c>
      <c r="AP1632" s="198"/>
      <c r="AQ1632" s="198"/>
      <c r="AR1632" s="198"/>
      <c r="BC1632" s="87"/>
      <c r="BD1632" s="89" t="s">
        <v>324</v>
      </c>
      <c r="BE1632" s="87"/>
    </row>
    <row r="1633" spans="1:57" ht="26.25" customHeight="1">
      <c r="A1633" s="87" t="s">
        <v>584</v>
      </c>
      <c r="B1633" s="87" t="s">
        <v>63</v>
      </c>
      <c r="C1633" s="87" t="s">
        <v>63</v>
      </c>
      <c r="D1633" s="92" t="s">
        <v>2205</v>
      </c>
      <c r="E1633" s="92" t="s">
        <v>64</v>
      </c>
      <c r="F1633" s="92" t="s">
        <v>614</v>
      </c>
      <c r="G1633" s="93" t="s">
        <v>133</v>
      </c>
      <c r="H1633" s="93">
        <v>27</v>
      </c>
      <c r="I1633" s="94" t="s">
        <v>27</v>
      </c>
      <c r="J1633" s="148" t="s">
        <v>326</v>
      </c>
      <c r="K1633" s="93" t="s">
        <v>327</v>
      </c>
      <c r="L1633" s="94" t="s">
        <v>328</v>
      </c>
      <c r="M1633" s="94">
        <v>24</v>
      </c>
      <c r="N1633" s="95">
        <f t="shared" si="169"/>
        <v>0</v>
      </c>
      <c r="O1633" s="201">
        <f>IF(P1633&gt;0,VLOOKUP($D1633,'BBLM COMCHECK'!$A:$S,14,0),0)</f>
        <v>0</v>
      </c>
      <c r="P1633" s="202"/>
      <c r="Q1633" s="91">
        <f t="shared" si="170"/>
        <v>0</v>
      </c>
      <c r="R1633" s="201">
        <f>IF(S1633&gt;0,VLOOKUP($D1633,'BBLM COMCHECK'!$A:$S,15,0),0)</f>
        <v>0</v>
      </c>
      <c r="S1633" s="202"/>
      <c r="T1633" s="91">
        <f t="shared" si="171"/>
        <v>0</v>
      </c>
      <c r="U1633" s="201">
        <f>IF(V1633&gt;0,VLOOKUP($D1633,'BBLM COMCHECK'!$A:$Z,25,0),0)</f>
        <v>0</v>
      </c>
      <c r="V1633" s="202"/>
      <c r="W1633" s="91">
        <f t="shared" si="172"/>
        <v>0</v>
      </c>
      <c r="X1633" s="201">
        <f>IF(Y1633&gt;0,VLOOKUP($D1633,'BBLM COMCHECK'!$A:$Z,25,0),0)</f>
        <v>0</v>
      </c>
      <c r="Y1633" s="202"/>
      <c r="Z1633" s="91">
        <f t="shared" si="173"/>
        <v>0</v>
      </c>
      <c r="AA1633" s="203" t="str">
        <f>VLOOKUP(D1633,'BBLM COMCHECK'!$A:$I,9,0)</f>
        <v>normal</v>
      </c>
      <c r="AB1633" s="204">
        <f>VLOOKUP(D1633,'BBLM COMCHECK'!$A:$L,12,0)</f>
        <v>12</v>
      </c>
      <c r="AC1633" s="201">
        <f t="shared" si="174"/>
        <v>0</v>
      </c>
      <c r="AD1633" s="94"/>
      <c r="AE1633" s="201"/>
      <c r="AF1633" s="201"/>
      <c r="AG1633" s="201"/>
      <c r="AH1633" s="201"/>
      <c r="AI1633" s="94"/>
      <c r="AJ1633" s="94"/>
      <c r="AK1633" s="87" t="s">
        <v>329</v>
      </c>
      <c r="AL1633" s="87" t="str">
        <f t="shared" si="175"/>
        <v>2026-01-15|06033|1083903000|0||0|1</v>
      </c>
      <c r="AP1633" s="198"/>
      <c r="AQ1633" s="198"/>
      <c r="AR1633" s="198"/>
      <c r="BC1633" s="87"/>
      <c r="BD1633" s="89" t="s">
        <v>330</v>
      </c>
      <c r="BE1633" s="87"/>
    </row>
    <row r="1634" spans="1:57" ht="26.25" customHeight="1">
      <c r="A1634" s="87" t="s">
        <v>585</v>
      </c>
      <c r="B1634" s="87" t="s">
        <v>63</v>
      </c>
      <c r="C1634" s="87" t="s">
        <v>63</v>
      </c>
      <c r="D1634" s="92" t="s">
        <v>2206</v>
      </c>
      <c r="E1634" s="92" t="s">
        <v>64</v>
      </c>
      <c r="F1634" s="92" t="s">
        <v>614</v>
      </c>
      <c r="G1634" s="93" t="s">
        <v>133</v>
      </c>
      <c r="H1634" s="93">
        <v>17</v>
      </c>
      <c r="I1634" s="94" t="s">
        <v>22</v>
      </c>
      <c r="J1634" s="148" t="s">
        <v>332</v>
      </c>
      <c r="K1634" s="93" t="s">
        <v>333</v>
      </c>
      <c r="L1634" s="94" t="s">
        <v>334</v>
      </c>
      <c r="M1634" s="94">
        <v>60</v>
      </c>
      <c r="N1634" s="95">
        <f t="shared" si="169"/>
        <v>0</v>
      </c>
      <c r="O1634" s="201">
        <f>IF(P1634&gt;0,VLOOKUP($D1634,'BBLM COMCHECK'!$A:$S,14,0),0)</f>
        <v>0</v>
      </c>
      <c r="P1634" s="202"/>
      <c r="Q1634" s="91">
        <f t="shared" si="170"/>
        <v>0</v>
      </c>
      <c r="R1634" s="201">
        <f>IF(S1634&gt;0,VLOOKUP($D1634,'BBLM COMCHECK'!$A:$S,15,0),0)</f>
        <v>0</v>
      </c>
      <c r="S1634" s="202"/>
      <c r="T1634" s="91">
        <f t="shared" si="171"/>
        <v>0</v>
      </c>
      <c r="U1634" s="201">
        <f>IF(V1634&gt;0,VLOOKUP($D1634,'BBLM COMCHECK'!$A:$Z,25,0),0)</f>
        <v>0</v>
      </c>
      <c r="V1634" s="202"/>
      <c r="W1634" s="91">
        <f t="shared" si="172"/>
        <v>0</v>
      </c>
      <c r="X1634" s="201">
        <f>IF(Y1634&gt;0,VLOOKUP($D1634,'BBLM COMCHECK'!$A:$Z,25,0),0)</f>
        <v>0</v>
      </c>
      <c r="Y1634" s="202"/>
      <c r="Z1634" s="91">
        <f t="shared" si="173"/>
        <v>0</v>
      </c>
      <c r="AA1634" s="203" t="str">
        <f>VLOOKUP(D1634,'BBLM COMCHECK'!$A:$I,9,0)</f>
        <v>normal</v>
      </c>
      <c r="AB1634" s="204">
        <f>VLOOKUP(D1634,'BBLM COMCHECK'!$A:$L,12,0)</f>
        <v>0</v>
      </c>
      <c r="AC1634" s="201">
        <f t="shared" si="174"/>
        <v>1</v>
      </c>
      <c r="AD1634" s="94"/>
      <c r="AE1634" s="201"/>
      <c r="AF1634" s="201"/>
      <c r="AG1634" s="201"/>
      <c r="AH1634" s="201"/>
      <c r="AI1634" s="94"/>
      <c r="AJ1634" s="94"/>
      <c r="AK1634" s="87" t="s">
        <v>335</v>
      </c>
      <c r="AL1634" s="87" t="str">
        <f t="shared" si="175"/>
        <v>2026-01-15|06033|1084369000|0||0|1</v>
      </c>
      <c r="AP1634" s="198"/>
      <c r="AQ1634" s="198"/>
      <c r="AR1634" s="198"/>
      <c r="BC1634" s="87"/>
      <c r="BD1634" s="89" t="s">
        <v>336</v>
      </c>
      <c r="BE1634" s="87"/>
    </row>
    <row r="1635" spans="1:57" ht="26.25" customHeight="1">
      <c r="A1635" s="87" t="s">
        <v>586</v>
      </c>
      <c r="B1635" s="87" t="s">
        <v>63</v>
      </c>
      <c r="C1635" s="87" t="s">
        <v>63</v>
      </c>
      <c r="D1635" s="92" t="s">
        <v>2207</v>
      </c>
      <c r="E1635" s="92" t="s">
        <v>64</v>
      </c>
      <c r="F1635" s="92" t="s">
        <v>614</v>
      </c>
      <c r="G1635" s="93" t="s">
        <v>133</v>
      </c>
      <c r="H1635" s="93">
        <v>17</v>
      </c>
      <c r="I1635" s="94" t="s">
        <v>22</v>
      </c>
      <c r="J1635" s="148" t="s">
        <v>344</v>
      </c>
      <c r="K1635" s="93" t="s">
        <v>345</v>
      </c>
      <c r="L1635" s="94" t="s">
        <v>346</v>
      </c>
      <c r="M1635" s="94">
        <v>40</v>
      </c>
      <c r="N1635" s="95">
        <f t="shared" ref="N1635:N1698" si="176">VLOOKUP($A1635,$A$1:$Y$442,14,0)</f>
        <v>0</v>
      </c>
      <c r="O1635" s="201">
        <f>IF(P1635&gt;0,VLOOKUP($D1635,'BBLM COMCHECK'!$A:$S,14,0),0)</f>
        <v>0</v>
      </c>
      <c r="P1635" s="202"/>
      <c r="Q1635" s="91">
        <f t="shared" si="170"/>
        <v>0</v>
      </c>
      <c r="R1635" s="201">
        <f>IF(S1635&gt;0,VLOOKUP($D1635,'BBLM COMCHECK'!$A:$S,15,0),0)</f>
        <v>0</v>
      </c>
      <c r="S1635" s="202"/>
      <c r="T1635" s="91">
        <f t="shared" si="171"/>
        <v>0</v>
      </c>
      <c r="U1635" s="201">
        <f>IF(V1635&gt;0,VLOOKUP($D1635,'BBLM COMCHECK'!$A:$Z,25,0),0)</f>
        <v>0</v>
      </c>
      <c r="V1635" s="202"/>
      <c r="W1635" s="91">
        <f t="shared" si="172"/>
        <v>0</v>
      </c>
      <c r="X1635" s="201">
        <f>IF(Y1635&gt;0,VLOOKUP($D1635,'BBLM COMCHECK'!$A:$Z,25,0),0)</f>
        <v>0</v>
      </c>
      <c r="Y1635" s="202"/>
      <c r="Z1635" s="91">
        <f t="shared" si="173"/>
        <v>0</v>
      </c>
      <c r="AA1635" s="203" t="str">
        <f>VLOOKUP(D1635,'BBLM COMCHECK'!$A:$I,9,0)</f>
        <v>order stop</v>
      </c>
      <c r="AB1635" s="204">
        <f>VLOOKUP(D1635,'BBLM COMCHECK'!$A:$L,12,0)</f>
        <v>3823</v>
      </c>
      <c r="AC1635" s="201">
        <f t="shared" si="174"/>
        <v>0</v>
      </c>
      <c r="AD1635" s="94"/>
      <c r="AE1635" s="201"/>
      <c r="AF1635" s="201"/>
      <c r="AG1635" s="201"/>
      <c r="AH1635" s="201"/>
      <c r="AI1635" s="94"/>
      <c r="AJ1635" s="94"/>
      <c r="AK1635" s="87" t="s">
        <v>347</v>
      </c>
      <c r="AL1635" s="87" t="str">
        <f t="shared" si="175"/>
        <v>2026-01-15|06033|1088134000|0||0|1</v>
      </c>
      <c r="AP1635" s="198"/>
      <c r="AQ1635" s="198"/>
      <c r="AR1635" s="198"/>
      <c r="BC1635" s="87"/>
      <c r="BD1635" s="89" t="s">
        <v>348</v>
      </c>
      <c r="BE1635" s="87"/>
    </row>
    <row r="1636" spans="1:57" ht="26.25" customHeight="1">
      <c r="A1636" s="87" t="s">
        <v>587</v>
      </c>
      <c r="B1636" s="87" t="s">
        <v>63</v>
      </c>
      <c r="C1636" s="87" t="s">
        <v>63</v>
      </c>
      <c r="D1636" s="92" t="s">
        <v>2208</v>
      </c>
      <c r="E1636" s="92" t="s">
        <v>64</v>
      </c>
      <c r="F1636" s="92" t="s">
        <v>614</v>
      </c>
      <c r="G1636" s="93" t="s">
        <v>133</v>
      </c>
      <c r="H1636" s="93">
        <v>17</v>
      </c>
      <c r="I1636" s="94" t="s">
        <v>22</v>
      </c>
      <c r="J1636" s="148" t="s">
        <v>350</v>
      </c>
      <c r="K1636" s="93" t="s">
        <v>351</v>
      </c>
      <c r="L1636" s="94" t="s">
        <v>352</v>
      </c>
      <c r="M1636" s="94">
        <v>24</v>
      </c>
      <c r="N1636" s="95">
        <f t="shared" si="176"/>
        <v>0</v>
      </c>
      <c r="O1636" s="201">
        <f>IF(P1636&gt;0,VLOOKUP($D1636,'BBLM COMCHECK'!$A:$S,14,0),0)</f>
        <v>0</v>
      </c>
      <c r="P1636" s="202"/>
      <c r="Q1636" s="91">
        <f t="shared" si="170"/>
        <v>0</v>
      </c>
      <c r="R1636" s="201">
        <f>IF(S1636&gt;0,VLOOKUP($D1636,'BBLM COMCHECK'!$A:$S,15,0),0)</f>
        <v>0</v>
      </c>
      <c r="S1636" s="202"/>
      <c r="T1636" s="91">
        <f t="shared" si="171"/>
        <v>0</v>
      </c>
      <c r="U1636" s="201">
        <f>IF(V1636&gt;0,VLOOKUP($D1636,'BBLM COMCHECK'!$A:$Z,25,0),0)</f>
        <v>0</v>
      </c>
      <c r="V1636" s="202"/>
      <c r="W1636" s="91">
        <f t="shared" si="172"/>
        <v>0</v>
      </c>
      <c r="X1636" s="201">
        <f>IF(Y1636&gt;0,VLOOKUP($D1636,'BBLM COMCHECK'!$A:$Z,25,0),0)</f>
        <v>0</v>
      </c>
      <c r="Y1636" s="202"/>
      <c r="Z1636" s="91">
        <f t="shared" si="173"/>
        <v>0</v>
      </c>
      <c r="AA1636" s="203" t="str">
        <f>VLOOKUP(D1636,'BBLM COMCHECK'!$A:$I,9,0)</f>
        <v>normal</v>
      </c>
      <c r="AB1636" s="204">
        <f>VLOOKUP(D1636,'BBLM COMCHECK'!$A:$L,12,0)</f>
        <v>645</v>
      </c>
      <c r="AC1636" s="201">
        <f t="shared" si="174"/>
        <v>0</v>
      </c>
      <c r="AD1636" s="94"/>
      <c r="AE1636" s="201"/>
      <c r="AF1636" s="201"/>
      <c r="AG1636" s="201"/>
      <c r="AH1636" s="201"/>
      <c r="AI1636" s="94"/>
      <c r="AJ1636" s="94"/>
      <c r="AK1636" s="87" t="s">
        <v>353</v>
      </c>
      <c r="AL1636" s="87" t="str">
        <f t="shared" si="175"/>
        <v>2026-01-15|06033|1088137000|0||0|1</v>
      </c>
      <c r="AP1636" s="198"/>
      <c r="AQ1636" s="198"/>
      <c r="AR1636" s="198"/>
      <c r="BC1636" s="87"/>
      <c r="BD1636" s="89" t="s">
        <v>354</v>
      </c>
      <c r="BE1636" s="87"/>
    </row>
    <row r="1637" spans="1:57" ht="26.25" customHeight="1">
      <c r="A1637" s="87" t="s">
        <v>588</v>
      </c>
      <c r="B1637" s="87" t="s">
        <v>63</v>
      </c>
      <c r="C1637" s="87" t="s">
        <v>63</v>
      </c>
      <c r="D1637" s="92" t="s">
        <v>2209</v>
      </c>
      <c r="E1637" s="92" t="s">
        <v>64</v>
      </c>
      <c r="F1637" s="92" t="s">
        <v>614</v>
      </c>
      <c r="G1637" s="93" t="s">
        <v>133</v>
      </c>
      <c r="H1637" s="93">
        <v>17</v>
      </c>
      <c r="I1637" s="94" t="s">
        <v>22</v>
      </c>
      <c r="J1637" s="148" t="s">
        <v>356</v>
      </c>
      <c r="K1637" s="93" t="s">
        <v>357</v>
      </c>
      <c r="L1637" s="94" t="s">
        <v>358</v>
      </c>
      <c r="M1637" s="94">
        <v>40</v>
      </c>
      <c r="N1637" s="95">
        <f t="shared" si="176"/>
        <v>0</v>
      </c>
      <c r="O1637" s="201">
        <f>IF(P1637&gt;0,VLOOKUP($D1637,'BBLM COMCHECK'!$A:$S,14,0),0)</f>
        <v>0</v>
      </c>
      <c r="P1637" s="202"/>
      <c r="Q1637" s="91">
        <f t="shared" si="170"/>
        <v>0</v>
      </c>
      <c r="R1637" s="201">
        <f>IF(S1637&gt;0,VLOOKUP($D1637,'BBLM COMCHECK'!$A:$S,15,0),0)</f>
        <v>0</v>
      </c>
      <c r="S1637" s="202"/>
      <c r="T1637" s="91">
        <f t="shared" si="171"/>
        <v>0</v>
      </c>
      <c r="U1637" s="201">
        <f>IF(V1637&gt;0,VLOOKUP($D1637,'BBLM COMCHECK'!$A:$Z,25,0),0)</f>
        <v>0</v>
      </c>
      <c r="V1637" s="202"/>
      <c r="W1637" s="91">
        <f t="shared" si="172"/>
        <v>0</v>
      </c>
      <c r="X1637" s="201">
        <f>IF(Y1637&gt;0,VLOOKUP($D1637,'BBLM COMCHECK'!$A:$Z,25,0),0)</f>
        <v>0</v>
      </c>
      <c r="Y1637" s="202"/>
      <c r="Z1637" s="91">
        <f t="shared" si="173"/>
        <v>0</v>
      </c>
      <c r="AA1637" s="203" t="str">
        <f>VLOOKUP(D1637,'BBLM COMCHECK'!$A:$I,9,0)</f>
        <v>order stop</v>
      </c>
      <c r="AB1637" s="204">
        <f>VLOOKUP(D1637,'BBLM COMCHECK'!$A:$L,12,0)</f>
        <v>3955</v>
      </c>
      <c r="AC1637" s="201">
        <f t="shared" si="174"/>
        <v>0</v>
      </c>
      <c r="AD1637" s="94"/>
      <c r="AE1637" s="201"/>
      <c r="AF1637" s="201"/>
      <c r="AG1637" s="201"/>
      <c r="AH1637" s="201"/>
      <c r="AI1637" s="94"/>
      <c r="AJ1637" s="94"/>
      <c r="AK1637" s="87" t="s">
        <v>359</v>
      </c>
      <c r="AL1637" s="87" t="str">
        <f t="shared" si="175"/>
        <v>2026-01-15|06033|1088171000|0||0|1</v>
      </c>
      <c r="AP1637" s="198"/>
      <c r="AQ1637" s="198"/>
      <c r="AR1637" s="198"/>
      <c r="BC1637" s="87"/>
      <c r="BD1637" s="89" t="s">
        <v>360</v>
      </c>
      <c r="BE1637" s="87"/>
    </row>
    <row r="1638" spans="1:57" ht="26.25" customHeight="1">
      <c r="A1638" s="87" t="s">
        <v>589</v>
      </c>
      <c r="B1638" s="87" t="s">
        <v>63</v>
      </c>
      <c r="C1638" s="87" t="s">
        <v>63</v>
      </c>
      <c r="D1638" s="92" t="s">
        <v>2210</v>
      </c>
      <c r="E1638" s="92" t="s">
        <v>64</v>
      </c>
      <c r="F1638" s="92" t="s">
        <v>614</v>
      </c>
      <c r="G1638" s="93" t="s">
        <v>133</v>
      </c>
      <c r="H1638" s="93">
        <v>17</v>
      </c>
      <c r="I1638" s="94" t="s">
        <v>22</v>
      </c>
      <c r="J1638" s="148" t="s">
        <v>362</v>
      </c>
      <c r="K1638" s="93" t="s">
        <v>363</v>
      </c>
      <c r="L1638" s="94" t="s">
        <v>364</v>
      </c>
      <c r="M1638" s="94">
        <v>40</v>
      </c>
      <c r="N1638" s="95">
        <f t="shared" si="176"/>
        <v>0</v>
      </c>
      <c r="O1638" s="201">
        <f>IF(P1638&gt;0,VLOOKUP($D1638,'BBLM COMCHECK'!$A:$S,14,0),0)</f>
        <v>0</v>
      </c>
      <c r="P1638" s="202"/>
      <c r="Q1638" s="91">
        <f t="shared" si="170"/>
        <v>0</v>
      </c>
      <c r="R1638" s="201">
        <f>IF(S1638&gt;0,VLOOKUP($D1638,'BBLM COMCHECK'!$A:$S,15,0),0)</f>
        <v>0</v>
      </c>
      <c r="S1638" s="202"/>
      <c r="T1638" s="91">
        <f t="shared" si="171"/>
        <v>0</v>
      </c>
      <c r="U1638" s="201">
        <f>IF(V1638&gt;0,VLOOKUP($D1638,'BBLM COMCHECK'!$A:$Z,25,0),0)</f>
        <v>0</v>
      </c>
      <c r="V1638" s="202"/>
      <c r="W1638" s="91">
        <f t="shared" si="172"/>
        <v>0</v>
      </c>
      <c r="X1638" s="201">
        <f>IF(Y1638&gt;0,VLOOKUP($D1638,'BBLM COMCHECK'!$A:$Z,25,0),0)</f>
        <v>0</v>
      </c>
      <c r="Y1638" s="202"/>
      <c r="Z1638" s="91">
        <f t="shared" si="173"/>
        <v>0</v>
      </c>
      <c r="AA1638" s="203" t="str">
        <f>VLOOKUP(D1638,'BBLM COMCHECK'!$A:$I,9,0)</f>
        <v>normal</v>
      </c>
      <c r="AB1638" s="204">
        <f>VLOOKUP(D1638,'BBLM COMCHECK'!$A:$L,12,0)</f>
        <v>8211</v>
      </c>
      <c r="AC1638" s="201">
        <f t="shared" si="174"/>
        <v>0</v>
      </c>
      <c r="AD1638" s="94"/>
      <c r="AE1638" s="201"/>
      <c r="AF1638" s="201"/>
      <c r="AG1638" s="201"/>
      <c r="AH1638" s="201"/>
      <c r="AI1638" s="94"/>
      <c r="AJ1638" s="94"/>
      <c r="AK1638" s="87" t="s">
        <v>365</v>
      </c>
      <c r="AL1638" s="87" t="str">
        <f t="shared" si="175"/>
        <v>2026-01-15|06033|1088175000|0||0|1</v>
      </c>
      <c r="AP1638" s="198"/>
      <c r="AQ1638" s="198"/>
      <c r="AR1638" s="198"/>
      <c r="BC1638" s="87"/>
      <c r="BD1638" s="89" t="s">
        <v>366</v>
      </c>
      <c r="BE1638" s="87"/>
    </row>
    <row r="1639" spans="1:57" ht="26.25" customHeight="1">
      <c r="A1639" s="87" t="s">
        <v>590</v>
      </c>
      <c r="B1639" s="87" t="s">
        <v>63</v>
      </c>
      <c r="C1639" s="87" t="s">
        <v>63</v>
      </c>
      <c r="D1639" s="92" t="s">
        <v>2211</v>
      </c>
      <c r="E1639" s="92" t="s">
        <v>64</v>
      </c>
      <c r="F1639" s="92" t="s">
        <v>614</v>
      </c>
      <c r="G1639" s="93" t="s">
        <v>133</v>
      </c>
      <c r="H1639" s="93">
        <v>17</v>
      </c>
      <c r="I1639" s="94" t="s">
        <v>22</v>
      </c>
      <c r="J1639" s="148" t="s">
        <v>368</v>
      </c>
      <c r="K1639" s="93" t="s">
        <v>369</v>
      </c>
      <c r="L1639" s="94" t="s">
        <v>370</v>
      </c>
      <c r="M1639" s="94">
        <v>40</v>
      </c>
      <c r="N1639" s="95">
        <f t="shared" si="176"/>
        <v>0</v>
      </c>
      <c r="O1639" s="201">
        <f>IF(P1639&gt;0,VLOOKUP($D1639,'BBLM COMCHECK'!$A:$S,14,0),0)</f>
        <v>0</v>
      </c>
      <c r="P1639" s="202"/>
      <c r="Q1639" s="91">
        <f t="shared" si="170"/>
        <v>0</v>
      </c>
      <c r="R1639" s="201">
        <f>IF(S1639&gt;0,VLOOKUP($D1639,'BBLM COMCHECK'!$A:$S,15,0),0)</f>
        <v>0</v>
      </c>
      <c r="S1639" s="202"/>
      <c r="T1639" s="91">
        <f t="shared" si="171"/>
        <v>0</v>
      </c>
      <c r="U1639" s="201">
        <f>IF(V1639&gt;0,VLOOKUP($D1639,'BBLM COMCHECK'!$A:$Z,25,0),0)</f>
        <v>0</v>
      </c>
      <c r="V1639" s="202"/>
      <c r="W1639" s="91">
        <f t="shared" si="172"/>
        <v>0</v>
      </c>
      <c r="X1639" s="201">
        <f>IF(Y1639&gt;0,VLOOKUP($D1639,'BBLM COMCHECK'!$A:$Z,25,0),0)</f>
        <v>0</v>
      </c>
      <c r="Y1639" s="202"/>
      <c r="Z1639" s="91">
        <f t="shared" si="173"/>
        <v>0</v>
      </c>
      <c r="AA1639" s="203" t="str">
        <f>VLOOKUP(D1639,'BBLM COMCHECK'!$A:$I,9,0)</f>
        <v>order stop</v>
      </c>
      <c r="AB1639" s="204">
        <f>VLOOKUP(D1639,'BBLM COMCHECK'!$A:$L,12,0)</f>
        <v>6094</v>
      </c>
      <c r="AC1639" s="201">
        <f t="shared" si="174"/>
        <v>0</v>
      </c>
      <c r="AD1639" s="94"/>
      <c r="AE1639" s="201"/>
      <c r="AF1639" s="201"/>
      <c r="AG1639" s="201"/>
      <c r="AH1639" s="201"/>
      <c r="AI1639" s="94"/>
      <c r="AJ1639" s="94"/>
      <c r="AK1639" s="87" t="s">
        <v>371</v>
      </c>
      <c r="AL1639" s="87" t="str">
        <f t="shared" si="175"/>
        <v>2026-01-15|06033|1088200000|0||0|1</v>
      </c>
      <c r="AP1639" s="198"/>
      <c r="AQ1639" s="198"/>
      <c r="AR1639" s="198"/>
      <c r="BC1639" s="87"/>
      <c r="BD1639" s="89" t="s">
        <v>372</v>
      </c>
      <c r="BE1639" s="87"/>
    </row>
    <row r="1640" spans="1:57" ht="26.25" customHeight="1">
      <c r="A1640" s="87" t="s">
        <v>591</v>
      </c>
      <c r="B1640" s="87" t="s">
        <v>63</v>
      </c>
      <c r="C1640" s="87" t="s">
        <v>63</v>
      </c>
      <c r="D1640" s="92" t="s">
        <v>2212</v>
      </c>
      <c r="E1640" s="92" t="s">
        <v>64</v>
      </c>
      <c r="F1640" s="92" t="s">
        <v>614</v>
      </c>
      <c r="G1640" s="93" t="s">
        <v>133</v>
      </c>
      <c r="H1640" s="93">
        <v>17</v>
      </c>
      <c r="I1640" s="94" t="s">
        <v>22</v>
      </c>
      <c r="J1640" s="148" t="s">
        <v>374</v>
      </c>
      <c r="K1640" s="93" t="s">
        <v>375</v>
      </c>
      <c r="L1640" s="94" t="s">
        <v>376</v>
      </c>
      <c r="M1640" s="94">
        <v>20</v>
      </c>
      <c r="N1640" s="95">
        <f t="shared" si="176"/>
        <v>0</v>
      </c>
      <c r="O1640" s="201">
        <f>IF(P1640&gt;0,VLOOKUP($D1640,'BBLM COMCHECK'!$A:$S,14,0),0)</f>
        <v>0</v>
      </c>
      <c r="P1640" s="202"/>
      <c r="Q1640" s="91">
        <f t="shared" si="170"/>
        <v>0</v>
      </c>
      <c r="R1640" s="201">
        <f>IF(S1640&gt;0,VLOOKUP($D1640,'BBLM COMCHECK'!$A:$S,15,0),0)</f>
        <v>0</v>
      </c>
      <c r="S1640" s="202"/>
      <c r="T1640" s="91">
        <f t="shared" si="171"/>
        <v>0</v>
      </c>
      <c r="U1640" s="201">
        <f>IF(V1640&gt;0,VLOOKUP($D1640,'BBLM COMCHECK'!$A:$Z,25,0),0)</f>
        <v>0</v>
      </c>
      <c r="V1640" s="202"/>
      <c r="W1640" s="91">
        <f t="shared" si="172"/>
        <v>0</v>
      </c>
      <c r="X1640" s="201">
        <f>IF(Y1640&gt;0,VLOOKUP($D1640,'BBLM COMCHECK'!$A:$Z,25,0),0)</f>
        <v>0</v>
      </c>
      <c r="Y1640" s="202"/>
      <c r="Z1640" s="91">
        <f t="shared" si="173"/>
        <v>0</v>
      </c>
      <c r="AA1640" s="203" t="str">
        <f>VLOOKUP(D1640,'BBLM COMCHECK'!$A:$I,9,0)</f>
        <v>normal</v>
      </c>
      <c r="AB1640" s="204">
        <f>VLOOKUP(D1640,'BBLM COMCHECK'!$A:$L,12,0)</f>
        <v>1569</v>
      </c>
      <c r="AC1640" s="201">
        <f t="shared" si="174"/>
        <v>0</v>
      </c>
      <c r="AD1640" s="94"/>
      <c r="AE1640" s="201"/>
      <c r="AF1640" s="201"/>
      <c r="AG1640" s="201"/>
      <c r="AH1640" s="201"/>
      <c r="AI1640" s="94"/>
      <c r="AJ1640" s="94"/>
      <c r="AK1640" s="87" t="s">
        <v>377</v>
      </c>
      <c r="AL1640" s="87" t="str">
        <f t="shared" si="175"/>
        <v>2026-01-15|06033|1088243000|0||0|1</v>
      </c>
      <c r="AP1640" s="198"/>
      <c r="AQ1640" s="198"/>
      <c r="AR1640" s="198"/>
      <c r="BC1640" s="87"/>
      <c r="BD1640" s="89" t="s">
        <v>378</v>
      </c>
      <c r="BE1640" s="87"/>
    </row>
    <row r="1641" spans="1:57" ht="26.25" customHeight="1">
      <c r="A1641" s="87" t="s">
        <v>592</v>
      </c>
      <c r="B1641" s="87" t="s">
        <v>63</v>
      </c>
      <c r="C1641" s="87" t="s">
        <v>63</v>
      </c>
      <c r="D1641" s="92" t="s">
        <v>2213</v>
      </c>
      <c r="E1641" s="92" t="s">
        <v>64</v>
      </c>
      <c r="F1641" s="92" t="s">
        <v>614</v>
      </c>
      <c r="G1641" s="93" t="s">
        <v>133</v>
      </c>
      <c r="H1641" s="93">
        <v>17</v>
      </c>
      <c r="I1641" s="94" t="s">
        <v>22</v>
      </c>
      <c r="J1641" s="148" t="s">
        <v>593</v>
      </c>
      <c r="K1641" s="93" t="s">
        <v>594</v>
      </c>
      <c r="L1641" s="94" t="s">
        <v>595</v>
      </c>
      <c r="M1641" s="94">
        <v>40</v>
      </c>
      <c r="N1641" s="95">
        <f t="shared" si="176"/>
        <v>0</v>
      </c>
      <c r="O1641" s="201">
        <f>IF(P1641&gt;0,VLOOKUP($D1641,'BBLM COMCHECK'!$A:$S,14,0),0)</f>
        <v>0</v>
      </c>
      <c r="P1641" s="202"/>
      <c r="Q1641" s="91">
        <f t="shared" si="170"/>
        <v>0</v>
      </c>
      <c r="R1641" s="201">
        <f>IF(S1641&gt;0,VLOOKUP($D1641,'BBLM COMCHECK'!$A:$S,15,0),0)</f>
        <v>0</v>
      </c>
      <c r="S1641" s="202"/>
      <c r="T1641" s="91">
        <f t="shared" si="171"/>
        <v>0</v>
      </c>
      <c r="U1641" s="201">
        <f>IF(V1641&gt;0,VLOOKUP($D1641,'BBLM COMCHECK'!$A:$Z,25,0),0)</f>
        <v>0</v>
      </c>
      <c r="V1641" s="202"/>
      <c r="W1641" s="91">
        <f t="shared" si="172"/>
        <v>0</v>
      </c>
      <c r="X1641" s="201">
        <f>IF(Y1641&gt;0,VLOOKUP($D1641,'BBLM COMCHECK'!$A:$Z,25,0),0)</f>
        <v>0</v>
      </c>
      <c r="Y1641" s="202"/>
      <c r="Z1641" s="91">
        <f t="shared" si="173"/>
        <v>0</v>
      </c>
      <c r="AA1641" s="203" t="str">
        <f>VLOOKUP(D1641,'BBLM COMCHECK'!$A:$I,9,0)</f>
        <v>order stop</v>
      </c>
      <c r="AB1641" s="204">
        <f>VLOOKUP(D1641,'BBLM COMCHECK'!$A:$L,12,0)</f>
        <v>3749</v>
      </c>
      <c r="AC1641" s="201">
        <f t="shared" si="174"/>
        <v>0</v>
      </c>
      <c r="AD1641" s="94"/>
      <c r="AE1641" s="201"/>
      <c r="AF1641" s="201"/>
      <c r="AG1641" s="201"/>
      <c r="AH1641" s="201"/>
      <c r="AI1641" s="94"/>
      <c r="AJ1641" s="94"/>
      <c r="AK1641" s="87" t="s">
        <v>341</v>
      </c>
      <c r="AL1641" s="87" t="str">
        <f t="shared" si="175"/>
        <v>2026-01-15|06033|1088271000|0||0|1</v>
      </c>
      <c r="AP1641" s="198"/>
      <c r="AQ1641" s="198"/>
      <c r="AR1641" s="198"/>
      <c r="BC1641" s="87"/>
      <c r="BD1641" s="89" t="s">
        <v>342</v>
      </c>
      <c r="BE1641" s="87"/>
    </row>
    <row r="1642" spans="1:57" ht="26.25" customHeight="1">
      <c r="A1642" s="87" t="s">
        <v>602</v>
      </c>
      <c r="B1642" s="87" t="s">
        <v>63</v>
      </c>
      <c r="C1642" s="87" t="s">
        <v>63</v>
      </c>
      <c r="D1642" s="92" t="s">
        <v>2214</v>
      </c>
      <c r="E1642" s="92" t="s">
        <v>64</v>
      </c>
      <c r="F1642" s="92" t="s">
        <v>614</v>
      </c>
      <c r="G1642" s="93" t="s">
        <v>133</v>
      </c>
      <c r="H1642" s="93">
        <v>27</v>
      </c>
      <c r="I1642" s="94" t="s">
        <v>27</v>
      </c>
      <c r="J1642" s="148" t="s">
        <v>386</v>
      </c>
      <c r="K1642" s="93" t="s">
        <v>387</v>
      </c>
      <c r="L1642" s="94" t="s">
        <v>388</v>
      </c>
      <c r="M1642" s="94">
        <v>24</v>
      </c>
      <c r="N1642" s="95">
        <f t="shared" si="176"/>
        <v>0</v>
      </c>
      <c r="O1642" s="201">
        <f>IF(P1642&gt;0,VLOOKUP($D1642,'BBLM COMCHECK'!$A:$S,14,0),0)</f>
        <v>0</v>
      </c>
      <c r="P1642" s="202"/>
      <c r="Q1642" s="91">
        <f t="shared" si="170"/>
        <v>0</v>
      </c>
      <c r="R1642" s="201">
        <f>IF(S1642&gt;0,VLOOKUP($D1642,'BBLM COMCHECK'!$A:$S,15,0),0)</f>
        <v>0</v>
      </c>
      <c r="S1642" s="202"/>
      <c r="T1642" s="91">
        <f t="shared" si="171"/>
        <v>0</v>
      </c>
      <c r="U1642" s="201">
        <f>IF(V1642&gt;0,VLOOKUP($D1642,'BBLM COMCHECK'!$A:$Z,25,0),0)</f>
        <v>0</v>
      </c>
      <c r="V1642" s="202"/>
      <c r="W1642" s="91">
        <f t="shared" si="172"/>
        <v>0</v>
      </c>
      <c r="X1642" s="201">
        <f>IF(Y1642&gt;0,VLOOKUP($D1642,'BBLM COMCHECK'!$A:$Z,25,0),0)</f>
        <v>0</v>
      </c>
      <c r="Y1642" s="202"/>
      <c r="Z1642" s="91">
        <f t="shared" si="173"/>
        <v>0</v>
      </c>
      <c r="AA1642" s="203" t="str">
        <f>VLOOKUP(D1642,'BBLM COMCHECK'!$A:$I,9,0)</f>
        <v>normal</v>
      </c>
      <c r="AB1642" s="204">
        <f>VLOOKUP(D1642,'BBLM COMCHECK'!$A:$L,12,0)</f>
        <v>47</v>
      </c>
      <c r="AC1642" s="201">
        <f t="shared" si="174"/>
        <v>0</v>
      </c>
      <c r="AD1642" s="94"/>
      <c r="AE1642" s="201"/>
      <c r="AF1642" s="201"/>
      <c r="AG1642" s="201"/>
      <c r="AH1642" s="201"/>
      <c r="AI1642" s="94"/>
      <c r="AJ1642" s="94"/>
      <c r="AK1642" s="87" t="s">
        <v>389</v>
      </c>
      <c r="AL1642" s="87" t="str">
        <f t="shared" si="175"/>
        <v>2026-01-15|06033|1090446000|0||0|1</v>
      </c>
      <c r="AP1642" s="198"/>
      <c r="AQ1642" s="198"/>
      <c r="AR1642" s="198"/>
      <c r="BC1642" s="87"/>
      <c r="BD1642" s="89" t="s">
        <v>390</v>
      </c>
      <c r="BE1642" s="87"/>
    </row>
    <row r="1643" spans="1:57" ht="26.25" customHeight="1">
      <c r="A1643" s="87" t="s">
        <v>603</v>
      </c>
      <c r="B1643" s="87" t="s">
        <v>63</v>
      </c>
      <c r="C1643" s="87" t="s">
        <v>63</v>
      </c>
      <c r="D1643" s="92" t="s">
        <v>2215</v>
      </c>
      <c r="E1643" s="92" t="s">
        <v>64</v>
      </c>
      <c r="F1643" s="92" t="s">
        <v>614</v>
      </c>
      <c r="G1643" s="93" t="s">
        <v>133</v>
      </c>
      <c r="H1643" s="93">
        <v>27</v>
      </c>
      <c r="I1643" s="94" t="s">
        <v>27</v>
      </c>
      <c r="J1643" s="148" t="s">
        <v>392</v>
      </c>
      <c r="K1643" s="93" t="s">
        <v>393</v>
      </c>
      <c r="L1643" s="94" t="s">
        <v>394</v>
      </c>
      <c r="M1643" s="94">
        <v>12</v>
      </c>
      <c r="N1643" s="95">
        <f t="shared" si="176"/>
        <v>0</v>
      </c>
      <c r="O1643" s="201">
        <f>IF(P1643&gt;0,VLOOKUP($D1643,'BBLM COMCHECK'!$A:$S,14,0),0)</f>
        <v>0</v>
      </c>
      <c r="P1643" s="202"/>
      <c r="Q1643" s="91">
        <f t="shared" si="170"/>
        <v>0</v>
      </c>
      <c r="R1643" s="201">
        <f>IF(S1643&gt;0,VLOOKUP($D1643,'BBLM COMCHECK'!$A:$S,15,0),0)</f>
        <v>0</v>
      </c>
      <c r="S1643" s="202"/>
      <c r="T1643" s="91">
        <f t="shared" si="171"/>
        <v>0</v>
      </c>
      <c r="U1643" s="201">
        <f>IF(V1643&gt;0,VLOOKUP($D1643,'BBLM COMCHECK'!$A:$Z,25,0),0)</f>
        <v>0</v>
      </c>
      <c r="V1643" s="202"/>
      <c r="W1643" s="91">
        <f t="shared" si="172"/>
        <v>0</v>
      </c>
      <c r="X1643" s="201">
        <f>IF(Y1643&gt;0,VLOOKUP($D1643,'BBLM COMCHECK'!$A:$Z,25,0),0)</f>
        <v>0</v>
      </c>
      <c r="Y1643" s="202"/>
      <c r="Z1643" s="91">
        <f t="shared" si="173"/>
        <v>0</v>
      </c>
      <c r="AA1643" s="203" t="str">
        <f>VLOOKUP(D1643,'BBLM COMCHECK'!$A:$I,9,0)</f>
        <v>normal</v>
      </c>
      <c r="AB1643" s="204">
        <f>VLOOKUP(D1643,'BBLM COMCHECK'!$A:$L,12,0)</f>
        <v>880</v>
      </c>
      <c r="AC1643" s="201">
        <f t="shared" si="174"/>
        <v>0</v>
      </c>
      <c r="AD1643" s="94"/>
      <c r="AE1643" s="201"/>
      <c r="AF1643" s="201"/>
      <c r="AG1643" s="201"/>
      <c r="AH1643" s="201"/>
      <c r="AI1643" s="94"/>
      <c r="AJ1643" s="94"/>
      <c r="AK1643" s="87" t="s">
        <v>395</v>
      </c>
      <c r="AL1643" s="87" t="str">
        <f t="shared" si="175"/>
        <v>2026-01-15|06033|1090872000|0||0|1</v>
      </c>
      <c r="AP1643" s="198"/>
      <c r="AQ1643" s="198"/>
      <c r="AR1643" s="198"/>
      <c r="BC1643" s="87"/>
      <c r="BD1643" s="89" t="s">
        <v>396</v>
      </c>
      <c r="BE1643" s="87"/>
    </row>
    <row r="1644" spans="1:57" ht="26.25" customHeight="1">
      <c r="A1644" s="87" t="s">
        <v>604</v>
      </c>
      <c r="B1644" s="87" t="s">
        <v>63</v>
      </c>
      <c r="C1644" s="87" t="s">
        <v>63</v>
      </c>
      <c r="D1644" s="92" t="s">
        <v>2216</v>
      </c>
      <c r="E1644" s="92" t="s">
        <v>64</v>
      </c>
      <c r="F1644" s="92" t="s">
        <v>614</v>
      </c>
      <c r="G1644" s="93" t="s">
        <v>133</v>
      </c>
      <c r="H1644" s="93">
        <v>21</v>
      </c>
      <c r="I1644" s="94" t="s">
        <v>24</v>
      </c>
      <c r="J1644" s="148" t="s">
        <v>398</v>
      </c>
      <c r="K1644" s="93" t="s">
        <v>399</v>
      </c>
      <c r="L1644" s="94" t="s">
        <v>400</v>
      </c>
      <c r="M1644" s="94">
        <v>12</v>
      </c>
      <c r="N1644" s="95">
        <f t="shared" si="176"/>
        <v>0</v>
      </c>
      <c r="O1644" s="201">
        <f>IF(P1644&gt;0,VLOOKUP($D1644,'BBLM COMCHECK'!$A:$S,14,0),0)</f>
        <v>0</v>
      </c>
      <c r="P1644" s="202"/>
      <c r="Q1644" s="91">
        <f t="shared" si="170"/>
        <v>0</v>
      </c>
      <c r="R1644" s="201">
        <f>IF(S1644&gt;0,VLOOKUP($D1644,'BBLM COMCHECK'!$A:$S,15,0),0)</f>
        <v>0</v>
      </c>
      <c r="S1644" s="202"/>
      <c r="T1644" s="91">
        <f t="shared" si="171"/>
        <v>0</v>
      </c>
      <c r="U1644" s="201">
        <f>IF(V1644&gt;0,VLOOKUP($D1644,'BBLM COMCHECK'!$A:$Z,25,0),0)</f>
        <v>0</v>
      </c>
      <c r="V1644" s="202"/>
      <c r="W1644" s="91">
        <f t="shared" si="172"/>
        <v>0</v>
      </c>
      <c r="X1644" s="201">
        <f>IF(Y1644&gt;0,VLOOKUP($D1644,'BBLM COMCHECK'!$A:$Z,25,0),0)</f>
        <v>0</v>
      </c>
      <c r="Y1644" s="202"/>
      <c r="Z1644" s="91">
        <f t="shared" si="173"/>
        <v>0</v>
      </c>
      <c r="AA1644" s="203" t="str">
        <f>VLOOKUP(D1644,'BBLM COMCHECK'!$A:$I,9,0)</f>
        <v>order stop</v>
      </c>
      <c r="AB1644" s="204">
        <f>VLOOKUP(D1644,'BBLM COMCHECK'!$A:$L,12,0)</f>
        <v>1761</v>
      </c>
      <c r="AC1644" s="201">
        <f t="shared" si="174"/>
        <v>0</v>
      </c>
      <c r="AD1644" s="94"/>
      <c r="AE1644" s="201"/>
      <c r="AF1644" s="201"/>
      <c r="AG1644" s="201"/>
      <c r="AH1644" s="201"/>
      <c r="AI1644" s="94"/>
      <c r="AJ1644" s="94"/>
      <c r="AK1644" s="87" t="s">
        <v>401</v>
      </c>
      <c r="AL1644" s="87" t="str">
        <f t="shared" si="175"/>
        <v>2026-01-15|06033|1092661000|0||0|1</v>
      </c>
      <c r="AP1644" s="198"/>
      <c r="AQ1644" s="198"/>
      <c r="AR1644" s="198"/>
      <c r="BC1644" s="87"/>
      <c r="BD1644" s="89" t="s">
        <v>402</v>
      </c>
      <c r="BE1644" s="87"/>
    </row>
    <row r="1645" spans="1:57" ht="26.25" customHeight="1">
      <c r="A1645" s="87" t="s">
        <v>605</v>
      </c>
      <c r="B1645" s="87" t="s">
        <v>63</v>
      </c>
      <c r="C1645" s="87" t="s">
        <v>63</v>
      </c>
      <c r="D1645" s="92" t="s">
        <v>2217</v>
      </c>
      <c r="E1645" s="92" t="s">
        <v>64</v>
      </c>
      <c r="F1645" s="92" t="s">
        <v>614</v>
      </c>
      <c r="G1645" s="93" t="s">
        <v>133</v>
      </c>
      <c r="H1645" s="93">
        <v>26</v>
      </c>
      <c r="I1645" s="94" t="s">
        <v>25</v>
      </c>
      <c r="J1645" s="148" t="s">
        <v>404</v>
      </c>
      <c r="K1645" s="93" t="s">
        <v>405</v>
      </c>
      <c r="L1645" s="94" t="s">
        <v>406</v>
      </c>
      <c r="M1645" s="94">
        <v>12</v>
      </c>
      <c r="N1645" s="95">
        <f t="shared" si="176"/>
        <v>0</v>
      </c>
      <c r="O1645" s="201">
        <f>IF(P1645&gt;0,VLOOKUP($D1645,'BBLM COMCHECK'!$A:$S,14,0),0)</f>
        <v>0</v>
      </c>
      <c r="P1645" s="202"/>
      <c r="Q1645" s="91">
        <f t="shared" si="170"/>
        <v>0</v>
      </c>
      <c r="R1645" s="201">
        <f>IF(S1645&gt;0,VLOOKUP($D1645,'BBLM COMCHECK'!$A:$S,15,0),0)</f>
        <v>0</v>
      </c>
      <c r="S1645" s="202"/>
      <c r="T1645" s="91">
        <f t="shared" si="171"/>
        <v>0</v>
      </c>
      <c r="U1645" s="201">
        <f>IF(V1645&gt;0,VLOOKUP($D1645,'BBLM COMCHECK'!$A:$Z,25,0),0)</f>
        <v>0</v>
      </c>
      <c r="V1645" s="202"/>
      <c r="W1645" s="91">
        <f t="shared" si="172"/>
        <v>0</v>
      </c>
      <c r="X1645" s="201">
        <f>IF(Y1645&gt;0,VLOOKUP($D1645,'BBLM COMCHECK'!$A:$Z,25,0),0)</f>
        <v>0</v>
      </c>
      <c r="Y1645" s="202"/>
      <c r="Z1645" s="91">
        <f t="shared" si="173"/>
        <v>0</v>
      </c>
      <c r="AA1645" s="203" t="str">
        <f>VLOOKUP(D1645,'BBLM COMCHECK'!$A:$I,9,0)</f>
        <v>normal</v>
      </c>
      <c r="AB1645" s="204">
        <f>VLOOKUP(D1645,'BBLM COMCHECK'!$A:$L,12,0)</f>
        <v>286</v>
      </c>
      <c r="AC1645" s="201">
        <f t="shared" si="174"/>
        <v>0</v>
      </c>
      <c r="AD1645" s="94"/>
      <c r="AE1645" s="201"/>
      <c r="AF1645" s="201"/>
      <c r="AG1645" s="201"/>
      <c r="AH1645" s="201"/>
      <c r="AI1645" s="94"/>
      <c r="AJ1645" s="94"/>
      <c r="AK1645" s="87" t="s">
        <v>407</v>
      </c>
      <c r="AL1645" s="87" t="str">
        <f t="shared" si="175"/>
        <v>2026-01-15|06033|1102123000|0||0|1</v>
      </c>
      <c r="AP1645" s="198"/>
      <c r="AQ1645" s="198"/>
      <c r="AR1645" s="198"/>
      <c r="BC1645" s="87"/>
      <c r="BD1645" s="89" t="s">
        <v>408</v>
      </c>
      <c r="BE1645" s="87"/>
    </row>
    <row r="1646" spans="1:57" ht="26.25" customHeight="1">
      <c r="A1646" s="87" t="s">
        <v>606</v>
      </c>
      <c r="B1646" s="87" t="s">
        <v>63</v>
      </c>
      <c r="C1646" s="87" t="s">
        <v>63</v>
      </c>
      <c r="D1646" s="92" t="s">
        <v>2218</v>
      </c>
      <c r="E1646" s="92" t="s">
        <v>64</v>
      </c>
      <c r="F1646" s="92" t="s">
        <v>614</v>
      </c>
      <c r="G1646" s="93" t="s">
        <v>133</v>
      </c>
      <c r="H1646" s="93">
        <v>26</v>
      </c>
      <c r="I1646" s="94" t="s">
        <v>25</v>
      </c>
      <c r="J1646" s="148" t="s">
        <v>410</v>
      </c>
      <c r="K1646" s="93" t="s">
        <v>411</v>
      </c>
      <c r="L1646" s="94" t="s">
        <v>412</v>
      </c>
      <c r="M1646" s="94">
        <v>12</v>
      </c>
      <c r="N1646" s="95">
        <f t="shared" si="176"/>
        <v>0</v>
      </c>
      <c r="O1646" s="201">
        <f>IF(P1646&gt;0,VLOOKUP($D1646,'BBLM COMCHECK'!$A:$S,14,0),0)</f>
        <v>0</v>
      </c>
      <c r="P1646" s="202"/>
      <c r="Q1646" s="91">
        <f t="shared" si="170"/>
        <v>0</v>
      </c>
      <c r="R1646" s="201">
        <f>IF(S1646&gt;0,VLOOKUP($D1646,'BBLM COMCHECK'!$A:$S,15,0),0)</f>
        <v>0</v>
      </c>
      <c r="S1646" s="202"/>
      <c r="T1646" s="91">
        <f t="shared" si="171"/>
        <v>0</v>
      </c>
      <c r="U1646" s="201">
        <f>IF(V1646&gt;0,VLOOKUP($D1646,'BBLM COMCHECK'!$A:$Z,25,0),0)</f>
        <v>0</v>
      </c>
      <c r="V1646" s="202"/>
      <c r="W1646" s="91">
        <f t="shared" si="172"/>
        <v>0</v>
      </c>
      <c r="X1646" s="201">
        <f>IF(Y1646&gt;0,VLOOKUP($D1646,'BBLM COMCHECK'!$A:$Z,25,0),0)</f>
        <v>0</v>
      </c>
      <c r="Y1646" s="202"/>
      <c r="Z1646" s="91">
        <f t="shared" si="173"/>
        <v>0</v>
      </c>
      <c r="AA1646" s="203" t="str">
        <f>VLOOKUP(D1646,'BBLM COMCHECK'!$A:$I,9,0)</f>
        <v>normal</v>
      </c>
      <c r="AB1646" s="204">
        <f>VLOOKUP(D1646,'BBLM COMCHECK'!$A:$L,12,0)</f>
        <v>7</v>
      </c>
      <c r="AC1646" s="201">
        <f t="shared" si="174"/>
        <v>0</v>
      </c>
      <c r="AD1646" s="94"/>
      <c r="AE1646" s="201"/>
      <c r="AF1646" s="201"/>
      <c r="AG1646" s="201"/>
      <c r="AH1646" s="201"/>
      <c r="AI1646" s="94"/>
      <c r="AJ1646" s="94"/>
      <c r="AK1646" s="87" t="s">
        <v>413</v>
      </c>
      <c r="AL1646" s="87" t="str">
        <f t="shared" si="175"/>
        <v>2026-01-15|06033|1108244000|0||0|1</v>
      </c>
      <c r="AP1646" s="198"/>
      <c r="AQ1646" s="198"/>
      <c r="AR1646" s="198"/>
      <c r="BC1646" s="87"/>
      <c r="BD1646" s="89" t="s">
        <v>887</v>
      </c>
      <c r="BE1646" s="87"/>
    </row>
    <row r="1647" spans="1:57" ht="26.25" customHeight="1">
      <c r="A1647" s="87" t="s">
        <v>607</v>
      </c>
      <c r="B1647" s="87" t="s">
        <v>63</v>
      </c>
      <c r="C1647" s="87" t="s">
        <v>63</v>
      </c>
      <c r="D1647" s="92" t="s">
        <v>2219</v>
      </c>
      <c r="E1647" s="92" t="s">
        <v>64</v>
      </c>
      <c r="F1647" s="92" t="s">
        <v>614</v>
      </c>
      <c r="G1647" s="93" t="s">
        <v>133</v>
      </c>
      <c r="H1647" s="93">
        <v>11</v>
      </c>
      <c r="I1647" s="94" t="s">
        <v>20</v>
      </c>
      <c r="J1647" s="148" t="s">
        <v>416</v>
      </c>
      <c r="K1647" s="93" t="s">
        <v>417</v>
      </c>
      <c r="L1647" s="94" t="s">
        <v>418</v>
      </c>
      <c r="M1647" s="94">
        <v>8</v>
      </c>
      <c r="N1647" s="95">
        <f t="shared" si="176"/>
        <v>0</v>
      </c>
      <c r="O1647" s="201">
        <f>IF(P1647&gt;0,VLOOKUP($D1647,'BBLM COMCHECK'!$A:$S,14,0),0)</f>
        <v>0</v>
      </c>
      <c r="P1647" s="202"/>
      <c r="Q1647" s="91">
        <f t="shared" si="170"/>
        <v>0</v>
      </c>
      <c r="R1647" s="201">
        <f>IF(S1647&gt;0,VLOOKUP($D1647,'BBLM COMCHECK'!$A:$S,15,0),0)</f>
        <v>0</v>
      </c>
      <c r="S1647" s="202"/>
      <c r="T1647" s="91">
        <f t="shared" si="171"/>
        <v>0</v>
      </c>
      <c r="U1647" s="201">
        <f>IF(V1647&gt;0,VLOOKUP($D1647,'BBLM COMCHECK'!$A:$Z,25,0),0)</f>
        <v>0</v>
      </c>
      <c r="V1647" s="202"/>
      <c r="W1647" s="91">
        <f t="shared" si="172"/>
        <v>0</v>
      </c>
      <c r="X1647" s="201">
        <f>IF(Y1647&gt;0,VLOOKUP($D1647,'BBLM COMCHECK'!$A:$Z,25,0),0)</f>
        <v>0</v>
      </c>
      <c r="Y1647" s="202"/>
      <c r="Z1647" s="91">
        <f t="shared" si="173"/>
        <v>0</v>
      </c>
      <c r="AA1647" s="203" t="str">
        <f>VLOOKUP(D1647,'BBLM COMCHECK'!$A:$I,9,0)</f>
        <v>normal</v>
      </c>
      <c r="AB1647" s="204">
        <f>VLOOKUP(D1647,'BBLM COMCHECK'!$A:$L,12,0)</f>
        <v>1653</v>
      </c>
      <c r="AC1647" s="201">
        <f t="shared" si="174"/>
        <v>0</v>
      </c>
      <c r="AD1647" s="94"/>
      <c r="AE1647" s="201"/>
      <c r="AF1647" s="201"/>
      <c r="AG1647" s="201"/>
      <c r="AH1647" s="201"/>
      <c r="AI1647" s="94"/>
      <c r="AJ1647" s="94"/>
      <c r="AK1647" s="87" t="s">
        <v>419</v>
      </c>
      <c r="AL1647" s="87" t="str">
        <f t="shared" si="175"/>
        <v>2026-01-15|06033|1114756000|0||0|1</v>
      </c>
      <c r="AP1647" s="198"/>
      <c r="AQ1647" s="198"/>
      <c r="AR1647" s="198"/>
      <c r="BC1647" s="87"/>
      <c r="BD1647" s="89" t="s">
        <v>420</v>
      </c>
      <c r="BE1647" s="87"/>
    </row>
    <row r="1648" spans="1:57" ht="26.25" customHeight="1">
      <c r="A1648" s="87" t="s">
        <v>608</v>
      </c>
      <c r="B1648" s="87" t="s">
        <v>63</v>
      </c>
      <c r="C1648" s="87" t="s">
        <v>63</v>
      </c>
      <c r="D1648" s="92" t="s">
        <v>2220</v>
      </c>
      <c r="E1648" s="92" t="s">
        <v>64</v>
      </c>
      <c r="F1648" s="92" t="s">
        <v>614</v>
      </c>
      <c r="G1648" s="93" t="s">
        <v>133</v>
      </c>
      <c r="H1648" s="93">
        <v>21</v>
      </c>
      <c r="I1648" s="94" t="s">
        <v>24</v>
      </c>
      <c r="J1648" s="148" t="s">
        <v>422</v>
      </c>
      <c r="K1648" s="93" t="s">
        <v>423</v>
      </c>
      <c r="L1648" s="94" t="s">
        <v>424</v>
      </c>
      <c r="M1648" s="94">
        <v>36</v>
      </c>
      <c r="N1648" s="95">
        <f t="shared" si="176"/>
        <v>0</v>
      </c>
      <c r="O1648" s="201">
        <f>IF(P1648&gt;0,VLOOKUP($D1648,'BBLM COMCHECK'!$A:$S,14,0),0)</f>
        <v>0</v>
      </c>
      <c r="P1648" s="202"/>
      <c r="Q1648" s="91">
        <f t="shared" si="170"/>
        <v>0</v>
      </c>
      <c r="R1648" s="201">
        <f>IF(S1648&gt;0,VLOOKUP($D1648,'BBLM COMCHECK'!$A:$S,15,0),0)</f>
        <v>0</v>
      </c>
      <c r="S1648" s="202"/>
      <c r="T1648" s="91">
        <f t="shared" si="171"/>
        <v>0</v>
      </c>
      <c r="U1648" s="201">
        <f>IF(V1648&gt;0,VLOOKUP($D1648,'BBLM COMCHECK'!$A:$Z,25,0),0)</f>
        <v>0</v>
      </c>
      <c r="V1648" s="202"/>
      <c r="W1648" s="91">
        <f t="shared" si="172"/>
        <v>0</v>
      </c>
      <c r="X1648" s="201">
        <f>IF(Y1648&gt;0,VLOOKUP($D1648,'BBLM COMCHECK'!$A:$Z,25,0),0)</f>
        <v>0</v>
      </c>
      <c r="Y1648" s="202"/>
      <c r="Z1648" s="91">
        <f t="shared" si="173"/>
        <v>0</v>
      </c>
      <c r="AA1648" s="203" t="str">
        <f>VLOOKUP(D1648,'BBLM COMCHECK'!$A:$I,9,0)</f>
        <v>normal</v>
      </c>
      <c r="AB1648" s="204">
        <f>VLOOKUP(D1648,'BBLM COMCHECK'!$A:$L,12,0)</f>
        <v>1964</v>
      </c>
      <c r="AC1648" s="201">
        <f t="shared" si="174"/>
        <v>0</v>
      </c>
      <c r="AD1648" s="94"/>
      <c r="AE1648" s="201"/>
      <c r="AF1648" s="201"/>
      <c r="AG1648" s="201"/>
      <c r="AH1648" s="201"/>
      <c r="AI1648" s="94"/>
      <c r="AJ1648" s="94"/>
      <c r="AK1648" s="87" t="s">
        <v>425</v>
      </c>
      <c r="AL1648" s="87" t="str">
        <f t="shared" si="175"/>
        <v>2026-01-15|06033|1115338000|0||0|1</v>
      </c>
      <c r="AP1648" s="198"/>
      <c r="AQ1648" s="198"/>
      <c r="AR1648" s="198"/>
      <c r="BC1648" s="87"/>
      <c r="BD1648" s="89" t="s">
        <v>426</v>
      </c>
      <c r="BE1648" s="87"/>
    </row>
    <row r="1649" spans="1:57" ht="26.25" customHeight="1">
      <c r="A1649" s="87" t="s">
        <v>609</v>
      </c>
      <c r="B1649" s="87" t="s">
        <v>63</v>
      </c>
      <c r="C1649" s="87" t="s">
        <v>63</v>
      </c>
      <c r="D1649" s="92" t="s">
        <v>2221</v>
      </c>
      <c r="E1649" s="92" t="s">
        <v>64</v>
      </c>
      <c r="F1649" s="92" t="s">
        <v>614</v>
      </c>
      <c r="G1649" s="93" t="s">
        <v>133</v>
      </c>
      <c r="H1649" s="93">
        <v>11</v>
      </c>
      <c r="I1649" s="94" t="s">
        <v>20</v>
      </c>
      <c r="J1649" s="148" t="s">
        <v>428</v>
      </c>
      <c r="K1649" s="93" t="s">
        <v>429</v>
      </c>
      <c r="L1649" s="94" t="s">
        <v>430</v>
      </c>
      <c r="M1649" s="94">
        <v>12</v>
      </c>
      <c r="N1649" s="95">
        <f t="shared" si="176"/>
        <v>0</v>
      </c>
      <c r="O1649" s="201">
        <f>IF(P1649&gt;0,VLOOKUP($D1649,'BBLM COMCHECK'!$A:$S,14,0),0)</f>
        <v>0</v>
      </c>
      <c r="P1649" s="202"/>
      <c r="Q1649" s="91">
        <f t="shared" si="170"/>
        <v>0</v>
      </c>
      <c r="R1649" s="201">
        <f>IF(S1649&gt;0,VLOOKUP($D1649,'BBLM COMCHECK'!$A:$S,15,0),0)</f>
        <v>0</v>
      </c>
      <c r="S1649" s="202"/>
      <c r="T1649" s="91">
        <f t="shared" si="171"/>
        <v>0</v>
      </c>
      <c r="U1649" s="201">
        <f>IF(V1649&gt;0,VLOOKUP($D1649,'BBLM COMCHECK'!$A:$Z,25,0),0)</f>
        <v>0</v>
      </c>
      <c r="V1649" s="202"/>
      <c r="W1649" s="91">
        <f t="shared" si="172"/>
        <v>0</v>
      </c>
      <c r="X1649" s="201">
        <f>IF(Y1649&gt;0,VLOOKUP($D1649,'BBLM COMCHECK'!$A:$Z,25,0),0)</f>
        <v>0</v>
      </c>
      <c r="Y1649" s="202"/>
      <c r="Z1649" s="91">
        <f t="shared" si="173"/>
        <v>0</v>
      </c>
      <c r="AA1649" s="203" t="str">
        <f>VLOOKUP(D1649,'BBLM COMCHECK'!$A:$I,9,0)</f>
        <v>normal</v>
      </c>
      <c r="AB1649" s="204">
        <f>VLOOKUP(D1649,'BBLM COMCHECK'!$A:$L,12,0)</f>
        <v>530</v>
      </c>
      <c r="AC1649" s="201">
        <f t="shared" si="174"/>
        <v>0</v>
      </c>
      <c r="AD1649" s="94"/>
      <c r="AE1649" s="201"/>
      <c r="AF1649" s="201"/>
      <c r="AG1649" s="201"/>
      <c r="AH1649" s="201"/>
      <c r="AI1649" s="94"/>
      <c r="AJ1649" s="94"/>
      <c r="AK1649" s="87" t="s">
        <v>431</v>
      </c>
      <c r="AL1649" s="87" t="str">
        <f t="shared" si="175"/>
        <v>2026-01-15|06033|1120170000|0||0|1</v>
      </c>
      <c r="AP1649" s="198"/>
      <c r="AQ1649" s="198"/>
      <c r="AR1649" s="198"/>
      <c r="BC1649" s="87"/>
      <c r="BD1649" s="89" t="s">
        <v>432</v>
      </c>
      <c r="BE1649" s="87"/>
    </row>
    <row r="1650" spans="1:57" ht="26.25" customHeight="1">
      <c r="A1650" s="87" t="s">
        <v>610</v>
      </c>
      <c r="B1650" s="87" t="s">
        <v>63</v>
      </c>
      <c r="C1650" s="87" t="s">
        <v>63</v>
      </c>
      <c r="D1650" s="92" t="s">
        <v>2222</v>
      </c>
      <c r="E1650" s="92" t="s">
        <v>64</v>
      </c>
      <c r="F1650" s="92" t="s">
        <v>614</v>
      </c>
      <c r="G1650" s="93" t="s">
        <v>133</v>
      </c>
      <c r="H1650" s="93">
        <v>11</v>
      </c>
      <c r="I1650" s="94" t="s">
        <v>20</v>
      </c>
      <c r="J1650" s="148" t="s">
        <v>434</v>
      </c>
      <c r="K1650" s="93" t="s">
        <v>435</v>
      </c>
      <c r="L1650" s="94" t="s">
        <v>436</v>
      </c>
      <c r="M1650" s="94">
        <v>12</v>
      </c>
      <c r="N1650" s="95">
        <f t="shared" si="176"/>
        <v>0</v>
      </c>
      <c r="O1650" s="201">
        <f>IF(P1650&gt;0,VLOOKUP($D1650,'BBLM COMCHECK'!$A:$S,14,0),0)</f>
        <v>0</v>
      </c>
      <c r="P1650" s="202"/>
      <c r="Q1650" s="91">
        <f t="shared" si="170"/>
        <v>0</v>
      </c>
      <c r="R1650" s="201">
        <f>IF(S1650&gt;0,VLOOKUP($D1650,'BBLM COMCHECK'!$A:$S,15,0),0)</f>
        <v>0</v>
      </c>
      <c r="S1650" s="202"/>
      <c r="T1650" s="91">
        <f t="shared" si="171"/>
        <v>0</v>
      </c>
      <c r="U1650" s="201">
        <f>IF(V1650&gt;0,VLOOKUP($D1650,'BBLM COMCHECK'!$A:$Z,25,0),0)</f>
        <v>0</v>
      </c>
      <c r="V1650" s="202"/>
      <c r="W1650" s="91">
        <f t="shared" si="172"/>
        <v>0</v>
      </c>
      <c r="X1650" s="201">
        <f>IF(Y1650&gt;0,VLOOKUP($D1650,'BBLM COMCHECK'!$A:$Z,25,0),0)</f>
        <v>0</v>
      </c>
      <c r="Y1650" s="202"/>
      <c r="Z1650" s="91">
        <f t="shared" si="173"/>
        <v>0</v>
      </c>
      <c r="AA1650" s="203" t="str">
        <f>VLOOKUP(D1650,'BBLM COMCHECK'!$A:$I,9,0)</f>
        <v>normal</v>
      </c>
      <c r="AB1650" s="204">
        <f>VLOOKUP(D1650,'BBLM COMCHECK'!$A:$L,12,0)</f>
        <v>230</v>
      </c>
      <c r="AC1650" s="201">
        <f t="shared" si="174"/>
        <v>0</v>
      </c>
      <c r="AD1650" s="94"/>
      <c r="AE1650" s="201"/>
      <c r="AF1650" s="201"/>
      <c r="AG1650" s="201"/>
      <c r="AH1650" s="201"/>
      <c r="AI1650" s="94"/>
      <c r="AJ1650" s="94"/>
      <c r="AK1650" s="87" t="s">
        <v>437</v>
      </c>
      <c r="AL1650" s="87" t="str">
        <f t="shared" si="175"/>
        <v>2026-01-15|06033|1121051000|0||0|1</v>
      </c>
      <c r="AP1650" s="198"/>
      <c r="AQ1650" s="198"/>
      <c r="AR1650" s="198"/>
      <c r="BC1650" s="87"/>
      <c r="BD1650" s="89" t="s">
        <v>438</v>
      </c>
      <c r="BE1650" s="87"/>
    </row>
    <row r="1651" spans="1:57" ht="26.25" customHeight="1">
      <c r="A1651" s="87" t="s">
        <v>611</v>
      </c>
      <c r="B1651" s="87" t="s">
        <v>63</v>
      </c>
      <c r="C1651" s="87" t="s">
        <v>63</v>
      </c>
      <c r="D1651" s="92" t="s">
        <v>2223</v>
      </c>
      <c r="E1651" s="92" t="s">
        <v>64</v>
      </c>
      <c r="F1651" s="92" t="s">
        <v>614</v>
      </c>
      <c r="G1651" s="93" t="s">
        <v>133</v>
      </c>
      <c r="H1651" s="93">
        <v>21</v>
      </c>
      <c r="I1651" s="94" t="s">
        <v>24</v>
      </c>
      <c r="J1651" s="148" t="s">
        <v>440</v>
      </c>
      <c r="K1651" s="93" t="s">
        <v>441</v>
      </c>
      <c r="L1651" s="94" t="s">
        <v>442</v>
      </c>
      <c r="M1651" s="94">
        <v>48</v>
      </c>
      <c r="N1651" s="95">
        <f t="shared" si="176"/>
        <v>0</v>
      </c>
      <c r="O1651" s="201">
        <f>IF(P1651&gt;0,VLOOKUP($D1651,'BBLM COMCHECK'!$A:$S,14,0),0)</f>
        <v>0</v>
      </c>
      <c r="P1651" s="202"/>
      <c r="Q1651" s="91">
        <f t="shared" si="170"/>
        <v>0</v>
      </c>
      <c r="R1651" s="201">
        <f>IF(S1651&gt;0,VLOOKUP($D1651,'BBLM COMCHECK'!$A:$S,15,0),0)</f>
        <v>0</v>
      </c>
      <c r="S1651" s="202"/>
      <c r="T1651" s="91">
        <f t="shared" si="171"/>
        <v>0</v>
      </c>
      <c r="U1651" s="201">
        <f>IF(V1651&gt;0,VLOOKUP($D1651,'BBLM COMCHECK'!$A:$Z,25,0),0)</f>
        <v>0</v>
      </c>
      <c r="V1651" s="202"/>
      <c r="W1651" s="91">
        <f t="shared" si="172"/>
        <v>0</v>
      </c>
      <c r="X1651" s="201">
        <f>IF(Y1651&gt;0,VLOOKUP($D1651,'BBLM COMCHECK'!$A:$Z,25,0),0)</f>
        <v>0</v>
      </c>
      <c r="Y1651" s="202"/>
      <c r="Z1651" s="91">
        <f t="shared" si="173"/>
        <v>0</v>
      </c>
      <c r="AA1651" s="203" t="str">
        <f>VLOOKUP(D1651,'BBLM COMCHECK'!$A:$I,9,0)</f>
        <v>order stop</v>
      </c>
      <c r="AB1651" s="204">
        <f>VLOOKUP(D1651,'BBLM COMCHECK'!$A:$L,12,0)</f>
        <v>510</v>
      </c>
      <c r="AC1651" s="201">
        <f t="shared" si="174"/>
        <v>0</v>
      </c>
      <c r="AD1651" s="94"/>
      <c r="AE1651" s="201"/>
      <c r="AF1651" s="201"/>
      <c r="AG1651" s="201"/>
      <c r="AH1651" s="201"/>
      <c r="AI1651" s="94"/>
      <c r="AJ1651" s="94"/>
      <c r="AK1651" s="87" t="s">
        <v>443</v>
      </c>
      <c r="AL1651" s="87" t="str">
        <f t="shared" si="175"/>
        <v>2026-01-15|06033|1137122000|0||0|1</v>
      </c>
      <c r="AP1651" s="198"/>
      <c r="AQ1651" s="198"/>
      <c r="AR1651" s="198"/>
      <c r="BC1651" s="87"/>
      <c r="BD1651" s="89" t="s">
        <v>444</v>
      </c>
      <c r="BE1651" s="87"/>
    </row>
    <row r="1652" spans="1:57" ht="26.25" customHeight="1">
      <c r="A1652" s="87" t="s">
        <v>494</v>
      </c>
      <c r="B1652" s="87" t="s">
        <v>60</v>
      </c>
      <c r="C1652" s="87" t="s">
        <v>60</v>
      </c>
      <c r="D1652" s="92" t="s">
        <v>2224</v>
      </c>
      <c r="E1652" s="92" t="s">
        <v>61</v>
      </c>
      <c r="F1652" s="92" t="s">
        <v>2225</v>
      </c>
      <c r="G1652" s="93" t="s">
        <v>133</v>
      </c>
      <c r="H1652" s="93">
        <v>26</v>
      </c>
      <c r="I1652" s="94" t="s">
        <v>25</v>
      </c>
      <c r="J1652" s="148" t="s">
        <v>134</v>
      </c>
      <c r="K1652" s="93" t="s">
        <v>135</v>
      </c>
      <c r="L1652" s="94" t="s">
        <v>136</v>
      </c>
      <c r="M1652" s="94">
        <v>20</v>
      </c>
      <c r="N1652" s="95">
        <f t="shared" si="176"/>
        <v>0</v>
      </c>
      <c r="O1652" s="201">
        <f>IF(P1652&gt;0,VLOOKUP($D1652,'BBLM COMCHECK'!$A:$S,14,0),0)</f>
        <v>0</v>
      </c>
      <c r="P1652" s="202"/>
      <c r="Q1652" s="91">
        <f t="shared" si="170"/>
        <v>0</v>
      </c>
      <c r="R1652" s="201">
        <f>IF(S1652&gt;0,VLOOKUP($D1652,'BBLM COMCHECK'!$A:$S,15,0),0)</f>
        <v>0</v>
      </c>
      <c r="S1652" s="202"/>
      <c r="T1652" s="91">
        <f t="shared" si="171"/>
        <v>0</v>
      </c>
      <c r="U1652" s="201">
        <f>IF(V1652&gt;0,VLOOKUP($D1652,'BBLM COMCHECK'!$A:$Z,25,0),0)</f>
        <v>0</v>
      </c>
      <c r="V1652" s="202"/>
      <c r="W1652" s="91">
        <f t="shared" si="172"/>
        <v>0</v>
      </c>
      <c r="X1652" s="201">
        <f>IF(Y1652&gt;0,VLOOKUP($D1652,'BBLM COMCHECK'!$A:$Z,25,0),0)</f>
        <v>0</v>
      </c>
      <c r="Y1652" s="202"/>
      <c r="Z1652" s="91">
        <f t="shared" si="173"/>
        <v>0</v>
      </c>
      <c r="AA1652" s="203" t="str">
        <f>VLOOKUP(D1652,'BBLM COMCHECK'!$A:$I,9,0)</f>
        <v>normal</v>
      </c>
      <c r="AB1652" s="204">
        <f>VLOOKUP(D1652,'BBLM COMCHECK'!$A:$L,12,0)</f>
        <v>143</v>
      </c>
      <c r="AC1652" s="201">
        <f t="shared" si="174"/>
        <v>0</v>
      </c>
      <c r="AD1652" s="94"/>
      <c r="AE1652" s="201"/>
      <c r="AF1652" s="201"/>
      <c r="AG1652" s="201"/>
      <c r="AH1652" s="201"/>
      <c r="AI1652" s="94"/>
      <c r="AJ1652" s="94"/>
      <c r="AK1652" s="87" t="s">
        <v>137</v>
      </c>
      <c r="AL1652" s="87" t="str">
        <f t="shared" si="175"/>
        <v>2026-01-15|06027|1002106000|0||0|1</v>
      </c>
      <c r="AP1652" s="198"/>
      <c r="AQ1652" s="198"/>
      <c r="AR1652" s="198"/>
      <c r="BC1652" s="87"/>
      <c r="BD1652" s="89" t="s">
        <v>138</v>
      </c>
      <c r="BE1652" s="87"/>
    </row>
    <row r="1653" spans="1:57" ht="26.25" customHeight="1">
      <c r="A1653" s="87" t="s">
        <v>496</v>
      </c>
      <c r="B1653" s="87" t="s">
        <v>60</v>
      </c>
      <c r="C1653" s="87" t="s">
        <v>60</v>
      </c>
      <c r="D1653" s="92" t="s">
        <v>2226</v>
      </c>
      <c r="E1653" s="92" t="s">
        <v>61</v>
      </c>
      <c r="F1653" s="93" t="s">
        <v>2225</v>
      </c>
      <c r="G1653" s="93" t="s">
        <v>133</v>
      </c>
      <c r="H1653" s="93">
        <v>21</v>
      </c>
      <c r="I1653" s="94" t="s">
        <v>24</v>
      </c>
      <c r="J1653" s="148" t="s">
        <v>140</v>
      </c>
      <c r="K1653" s="94"/>
      <c r="L1653" s="94" t="s">
        <v>141</v>
      </c>
      <c r="M1653" s="94">
        <v>20</v>
      </c>
      <c r="N1653" s="95">
        <f t="shared" si="176"/>
        <v>0</v>
      </c>
      <c r="O1653" s="201">
        <f>IF(P1653&gt;0,VLOOKUP($D1653,'BBLM COMCHECK'!$A:$S,14,0),0)</f>
        <v>0</v>
      </c>
      <c r="P1653" s="202"/>
      <c r="Q1653" s="91">
        <f t="shared" si="170"/>
        <v>0</v>
      </c>
      <c r="R1653" s="201">
        <f>IF(S1653&gt;0,VLOOKUP($D1653,'BBLM COMCHECK'!$A:$S,15,0),0)</f>
        <v>0</v>
      </c>
      <c r="S1653" s="202"/>
      <c r="T1653" s="91">
        <f t="shared" si="171"/>
        <v>0</v>
      </c>
      <c r="U1653" s="201">
        <f>IF(V1653&gt;0,VLOOKUP($D1653,'BBLM COMCHECK'!$A:$Z,25,0),0)</f>
        <v>0</v>
      </c>
      <c r="V1653" s="202"/>
      <c r="W1653" s="91">
        <f t="shared" si="172"/>
        <v>0</v>
      </c>
      <c r="X1653" s="201">
        <f>IF(Y1653&gt;0,VLOOKUP($D1653,'BBLM COMCHECK'!$A:$Z,25,0),0)</f>
        <v>0</v>
      </c>
      <c r="Y1653" s="202"/>
      <c r="Z1653" s="91">
        <f t="shared" si="173"/>
        <v>0</v>
      </c>
      <c r="AA1653" s="203" t="str">
        <f>VLOOKUP(D1653,'BBLM COMCHECK'!$A:$I,9,0)</f>
        <v>normal</v>
      </c>
      <c r="AB1653" s="204">
        <f>VLOOKUP(D1653,'BBLM COMCHECK'!$A:$L,12,0)</f>
        <v>12551</v>
      </c>
      <c r="AC1653" s="201">
        <f t="shared" si="174"/>
        <v>0</v>
      </c>
      <c r="AD1653" s="94"/>
      <c r="AE1653" s="201"/>
      <c r="AF1653" s="201"/>
      <c r="AG1653" s="201"/>
      <c r="AH1653" s="201"/>
      <c r="AI1653" s="94"/>
      <c r="AJ1653" s="94"/>
      <c r="AL1653" s="87" t="str">
        <f t="shared" si="175"/>
        <v>2026-01-15|06027|1004890000|0||0|1</v>
      </c>
      <c r="AP1653" s="198"/>
      <c r="BC1653" s="87"/>
      <c r="BD1653" s="89" t="s">
        <v>142</v>
      </c>
      <c r="BE1653" s="87"/>
    </row>
    <row r="1654" spans="1:57" ht="26.25" customHeight="1">
      <c r="A1654" s="87" t="s">
        <v>497</v>
      </c>
      <c r="B1654" s="87" t="s">
        <v>60</v>
      </c>
      <c r="C1654" s="87" t="s">
        <v>60</v>
      </c>
      <c r="D1654" s="92" t="s">
        <v>2227</v>
      </c>
      <c r="E1654" s="92" t="s">
        <v>61</v>
      </c>
      <c r="F1654" s="92" t="s">
        <v>2225</v>
      </c>
      <c r="G1654" s="93" t="s">
        <v>133</v>
      </c>
      <c r="H1654" s="93">
        <v>21</v>
      </c>
      <c r="I1654" s="94" t="s">
        <v>24</v>
      </c>
      <c r="J1654" s="148" t="s">
        <v>144</v>
      </c>
      <c r="K1654" s="93" t="s">
        <v>145</v>
      </c>
      <c r="L1654" s="94" t="s">
        <v>146</v>
      </c>
      <c r="M1654" s="94">
        <v>20</v>
      </c>
      <c r="N1654" s="95">
        <f t="shared" si="176"/>
        <v>0</v>
      </c>
      <c r="O1654" s="201">
        <f>IF(P1654&gt;0,VLOOKUP($D1654,'BBLM COMCHECK'!$A:$S,14,0),0)</f>
        <v>0</v>
      </c>
      <c r="P1654" s="202"/>
      <c r="Q1654" s="91">
        <f t="shared" si="170"/>
        <v>0</v>
      </c>
      <c r="R1654" s="201">
        <f>IF(S1654&gt;0,VLOOKUP($D1654,'BBLM COMCHECK'!$A:$S,15,0),0)</f>
        <v>0</v>
      </c>
      <c r="S1654" s="202"/>
      <c r="T1654" s="91">
        <f t="shared" si="171"/>
        <v>0</v>
      </c>
      <c r="U1654" s="201">
        <f>IF(V1654&gt;0,VLOOKUP($D1654,'BBLM COMCHECK'!$A:$Z,25,0),0)</f>
        <v>0</v>
      </c>
      <c r="V1654" s="202"/>
      <c r="W1654" s="91">
        <f t="shared" si="172"/>
        <v>0</v>
      </c>
      <c r="X1654" s="201">
        <f>IF(Y1654&gt;0,VLOOKUP($D1654,'BBLM COMCHECK'!$A:$Z,25,0),0)</f>
        <v>0</v>
      </c>
      <c r="Y1654" s="202"/>
      <c r="Z1654" s="91">
        <f t="shared" si="173"/>
        <v>0</v>
      </c>
      <c r="AA1654" s="203" t="str">
        <f>VLOOKUP(D1654,'BBLM COMCHECK'!$A:$I,9,0)</f>
        <v>order stop</v>
      </c>
      <c r="AB1654" s="204">
        <f>VLOOKUP(D1654,'BBLM COMCHECK'!$A:$L,12,0)</f>
        <v>8628</v>
      </c>
      <c r="AC1654" s="201">
        <f t="shared" si="174"/>
        <v>0</v>
      </c>
      <c r="AD1654" s="94"/>
      <c r="AE1654" s="201"/>
      <c r="AF1654" s="201"/>
      <c r="AG1654" s="201"/>
      <c r="AH1654" s="201"/>
      <c r="AI1654" s="94"/>
      <c r="AJ1654" s="94"/>
      <c r="AK1654" s="87" t="s">
        <v>147</v>
      </c>
      <c r="AL1654" s="87" t="str">
        <f t="shared" si="175"/>
        <v>2026-01-15|06027|1004893000|0||0|1</v>
      </c>
      <c r="AP1654" s="198"/>
      <c r="AQ1654" s="198"/>
      <c r="AR1654" s="198"/>
      <c r="BC1654" s="87"/>
      <c r="BD1654" s="89" t="s">
        <v>148</v>
      </c>
      <c r="BE1654" s="87"/>
    </row>
    <row r="1655" spans="1:57" ht="26.25" customHeight="1">
      <c r="A1655" s="87" t="s">
        <v>498</v>
      </c>
      <c r="B1655" s="87" t="s">
        <v>60</v>
      </c>
      <c r="C1655" s="87" t="s">
        <v>60</v>
      </c>
      <c r="D1655" s="92" t="s">
        <v>2228</v>
      </c>
      <c r="E1655" s="92" t="s">
        <v>61</v>
      </c>
      <c r="F1655" s="93" t="s">
        <v>2225</v>
      </c>
      <c r="G1655" s="93" t="s">
        <v>133</v>
      </c>
      <c r="H1655" s="93">
        <v>21</v>
      </c>
      <c r="I1655" s="94" t="s">
        <v>24</v>
      </c>
      <c r="J1655" s="148" t="s">
        <v>150</v>
      </c>
      <c r="K1655" s="94"/>
      <c r="L1655" s="94" t="s">
        <v>151</v>
      </c>
      <c r="M1655" s="94">
        <v>10</v>
      </c>
      <c r="N1655" s="95">
        <f t="shared" si="176"/>
        <v>0</v>
      </c>
      <c r="O1655" s="201">
        <f>IF(P1655&gt;0,VLOOKUP($D1655,'BBLM COMCHECK'!$A:$S,14,0),0)</f>
        <v>0</v>
      </c>
      <c r="P1655" s="202"/>
      <c r="Q1655" s="91">
        <f t="shared" si="170"/>
        <v>0</v>
      </c>
      <c r="R1655" s="201">
        <f>IF(S1655&gt;0,VLOOKUP($D1655,'BBLM COMCHECK'!$A:$S,15,0),0)</f>
        <v>0</v>
      </c>
      <c r="S1655" s="202"/>
      <c r="T1655" s="91">
        <f t="shared" si="171"/>
        <v>0</v>
      </c>
      <c r="U1655" s="201">
        <f>IF(V1655&gt;0,VLOOKUP($D1655,'BBLM COMCHECK'!$A:$Z,25,0),0)</f>
        <v>0</v>
      </c>
      <c r="V1655" s="202"/>
      <c r="W1655" s="91">
        <f t="shared" si="172"/>
        <v>0</v>
      </c>
      <c r="X1655" s="201">
        <f>IF(Y1655&gt;0,VLOOKUP($D1655,'BBLM COMCHECK'!$A:$Z,25,0),0)</f>
        <v>0</v>
      </c>
      <c r="Y1655" s="202"/>
      <c r="Z1655" s="91">
        <f t="shared" si="173"/>
        <v>0</v>
      </c>
      <c r="AA1655" s="203" t="str">
        <f>VLOOKUP(D1655,'BBLM COMCHECK'!$A:$I,9,0)</f>
        <v>order stop</v>
      </c>
      <c r="AB1655" s="204">
        <f>VLOOKUP(D1655,'BBLM COMCHECK'!$A:$L,12,0)</f>
        <v>2426</v>
      </c>
      <c r="AC1655" s="201">
        <f t="shared" si="174"/>
        <v>0</v>
      </c>
      <c r="AD1655" s="94"/>
      <c r="AE1655" s="201"/>
      <c r="AF1655" s="201"/>
      <c r="AG1655" s="201"/>
      <c r="AH1655" s="201"/>
      <c r="AI1655" s="94"/>
      <c r="AJ1655" s="94"/>
      <c r="AL1655" s="87" t="str">
        <f t="shared" si="175"/>
        <v>2026-01-15|06027|1005725000|0||0|1</v>
      </c>
      <c r="AP1655" s="198"/>
      <c r="BC1655" s="87"/>
      <c r="BD1655" s="89" t="s">
        <v>152</v>
      </c>
      <c r="BE1655" s="87"/>
    </row>
    <row r="1656" spans="1:57" ht="26.25" customHeight="1">
      <c r="A1656" s="87" t="s">
        <v>499</v>
      </c>
      <c r="B1656" s="87" t="s">
        <v>60</v>
      </c>
      <c r="C1656" s="87" t="s">
        <v>60</v>
      </c>
      <c r="D1656" s="92" t="s">
        <v>2229</v>
      </c>
      <c r="E1656" s="92" t="s">
        <v>61</v>
      </c>
      <c r="F1656" s="92" t="s">
        <v>2225</v>
      </c>
      <c r="G1656" s="93" t="s">
        <v>133</v>
      </c>
      <c r="H1656" s="93">
        <v>21</v>
      </c>
      <c r="I1656" s="94" t="s">
        <v>24</v>
      </c>
      <c r="J1656" s="148" t="s">
        <v>154</v>
      </c>
      <c r="K1656" s="93" t="s">
        <v>155</v>
      </c>
      <c r="L1656" s="94" t="s">
        <v>156</v>
      </c>
      <c r="M1656" s="94">
        <v>10</v>
      </c>
      <c r="N1656" s="95">
        <f t="shared" si="176"/>
        <v>0</v>
      </c>
      <c r="O1656" s="201">
        <f>IF(P1656&gt;0,VLOOKUP($D1656,'BBLM COMCHECK'!$A:$S,14,0),0)</f>
        <v>0</v>
      </c>
      <c r="P1656" s="202"/>
      <c r="Q1656" s="91">
        <f t="shared" si="170"/>
        <v>0</v>
      </c>
      <c r="R1656" s="201">
        <f>IF(S1656&gt;0,VLOOKUP($D1656,'BBLM COMCHECK'!$A:$S,15,0),0)</f>
        <v>0</v>
      </c>
      <c r="S1656" s="202"/>
      <c r="T1656" s="91">
        <f t="shared" si="171"/>
        <v>0</v>
      </c>
      <c r="U1656" s="201">
        <f>IF(V1656&gt;0,VLOOKUP($D1656,'BBLM COMCHECK'!$A:$Z,25,0),0)</f>
        <v>0</v>
      </c>
      <c r="V1656" s="202"/>
      <c r="W1656" s="91">
        <f t="shared" si="172"/>
        <v>0</v>
      </c>
      <c r="X1656" s="201">
        <f>IF(Y1656&gt;0,VLOOKUP($D1656,'BBLM COMCHECK'!$A:$Z,25,0),0)</f>
        <v>0</v>
      </c>
      <c r="Y1656" s="202"/>
      <c r="Z1656" s="91">
        <f t="shared" si="173"/>
        <v>0</v>
      </c>
      <c r="AA1656" s="203" t="str">
        <f>VLOOKUP(D1656,'BBLM COMCHECK'!$A:$I,9,0)</f>
        <v>order stop</v>
      </c>
      <c r="AB1656" s="204">
        <f>VLOOKUP(D1656,'BBLM COMCHECK'!$A:$L,12,0)</f>
        <v>726</v>
      </c>
      <c r="AC1656" s="201">
        <f t="shared" si="174"/>
        <v>0</v>
      </c>
      <c r="AD1656" s="94"/>
      <c r="AE1656" s="201"/>
      <c r="AF1656" s="201"/>
      <c r="AG1656" s="201"/>
      <c r="AH1656" s="201"/>
      <c r="AI1656" s="94"/>
      <c r="AJ1656" s="94"/>
      <c r="AK1656" s="87" t="s">
        <v>157</v>
      </c>
      <c r="AL1656" s="87" t="str">
        <f t="shared" si="175"/>
        <v>2026-01-15|06027|1005726000|0||0|1</v>
      </c>
      <c r="AP1656" s="198"/>
      <c r="AQ1656" s="198"/>
      <c r="AR1656" s="198"/>
      <c r="BC1656" s="87"/>
      <c r="BD1656" s="89" t="s">
        <v>158</v>
      </c>
      <c r="BE1656" s="87"/>
    </row>
    <row r="1657" spans="1:57" ht="26.25" customHeight="1">
      <c r="A1657" s="87" t="s">
        <v>500</v>
      </c>
      <c r="B1657" s="87" t="s">
        <v>60</v>
      </c>
      <c r="C1657" s="87" t="s">
        <v>60</v>
      </c>
      <c r="D1657" s="92" t="s">
        <v>2230</v>
      </c>
      <c r="E1657" s="92" t="s">
        <v>61</v>
      </c>
      <c r="F1657" s="92" t="s">
        <v>2225</v>
      </c>
      <c r="G1657" s="93" t="s">
        <v>133</v>
      </c>
      <c r="H1657" s="93">
        <v>21</v>
      </c>
      <c r="I1657" s="94" t="s">
        <v>24</v>
      </c>
      <c r="J1657" s="148" t="s">
        <v>160</v>
      </c>
      <c r="K1657" s="93" t="s">
        <v>161</v>
      </c>
      <c r="L1657" s="94" t="s">
        <v>162</v>
      </c>
      <c r="M1657" s="94">
        <v>10</v>
      </c>
      <c r="N1657" s="95">
        <f t="shared" si="176"/>
        <v>0</v>
      </c>
      <c r="O1657" s="201">
        <f>IF(P1657&gt;0,VLOOKUP($D1657,'BBLM COMCHECK'!$A:$S,14,0),0)</f>
        <v>0</v>
      </c>
      <c r="P1657" s="202"/>
      <c r="Q1657" s="91">
        <f t="shared" si="170"/>
        <v>0</v>
      </c>
      <c r="R1657" s="201">
        <f>IF(S1657&gt;0,VLOOKUP($D1657,'BBLM COMCHECK'!$A:$S,15,0),0)</f>
        <v>0</v>
      </c>
      <c r="S1657" s="202"/>
      <c r="T1657" s="91">
        <f t="shared" si="171"/>
        <v>0</v>
      </c>
      <c r="U1657" s="201">
        <f>IF(V1657&gt;0,VLOOKUP($D1657,'BBLM COMCHECK'!$A:$Z,25,0),0)</f>
        <v>0</v>
      </c>
      <c r="V1657" s="202"/>
      <c r="W1657" s="91">
        <f t="shared" si="172"/>
        <v>0</v>
      </c>
      <c r="X1657" s="201">
        <f>IF(Y1657&gt;0,VLOOKUP($D1657,'BBLM COMCHECK'!$A:$Z,25,0),0)</f>
        <v>0</v>
      </c>
      <c r="Y1657" s="202"/>
      <c r="Z1657" s="91">
        <f t="shared" si="173"/>
        <v>0</v>
      </c>
      <c r="AA1657" s="203" t="str">
        <f>VLOOKUP(D1657,'BBLM COMCHECK'!$A:$I,9,0)</f>
        <v>normal</v>
      </c>
      <c r="AB1657" s="204">
        <f>VLOOKUP(D1657,'BBLM COMCHECK'!$A:$L,12,0)</f>
        <v>302</v>
      </c>
      <c r="AC1657" s="201">
        <f t="shared" si="174"/>
        <v>0</v>
      </c>
      <c r="AD1657" s="94"/>
      <c r="AE1657" s="201"/>
      <c r="AF1657" s="201"/>
      <c r="AG1657" s="201"/>
      <c r="AH1657" s="201"/>
      <c r="AI1657" s="94"/>
      <c r="AJ1657" s="94"/>
      <c r="AK1657" s="87" t="s">
        <v>163</v>
      </c>
      <c r="AL1657" s="87" t="str">
        <f t="shared" si="175"/>
        <v>2026-01-15|06027|1015940000|0||0|1</v>
      </c>
      <c r="AP1657" s="198"/>
      <c r="AQ1657" s="198"/>
      <c r="AR1657" s="198"/>
      <c r="BC1657" s="87"/>
      <c r="BD1657" s="89" t="s">
        <v>164</v>
      </c>
      <c r="BE1657" s="87"/>
    </row>
    <row r="1658" spans="1:57" ht="26.25" customHeight="1">
      <c r="A1658" s="87" t="s">
        <v>501</v>
      </c>
      <c r="B1658" s="87" t="s">
        <v>60</v>
      </c>
      <c r="C1658" s="87" t="s">
        <v>60</v>
      </c>
      <c r="D1658" s="92" t="s">
        <v>2231</v>
      </c>
      <c r="E1658" s="92" t="s">
        <v>61</v>
      </c>
      <c r="F1658" s="92" t="s">
        <v>2225</v>
      </c>
      <c r="G1658" s="93" t="s">
        <v>133</v>
      </c>
      <c r="H1658" s="93">
        <v>11</v>
      </c>
      <c r="I1658" s="94" t="s">
        <v>20</v>
      </c>
      <c r="J1658" s="148" t="s">
        <v>166</v>
      </c>
      <c r="K1658" s="93" t="s">
        <v>167</v>
      </c>
      <c r="L1658" s="94" t="s">
        <v>168</v>
      </c>
      <c r="M1658" s="94">
        <v>12</v>
      </c>
      <c r="N1658" s="95">
        <f t="shared" si="176"/>
        <v>0</v>
      </c>
      <c r="O1658" s="201">
        <f>IF(P1658&gt;0,VLOOKUP($D1658,'BBLM COMCHECK'!$A:$S,14,0),0)</f>
        <v>0</v>
      </c>
      <c r="P1658" s="202"/>
      <c r="Q1658" s="91">
        <f t="shared" si="170"/>
        <v>0</v>
      </c>
      <c r="R1658" s="201">
        <f>IF(S1658&gt;0,VLOOKUP($D1658,'BBLM COMCHECK'!$A:$S,15,0),0)</f>
        <v>0</v>
      </c>
      <c r="S1658" s="202"/>
      <c r="T1658" s="91">
        <f t="shared" si="171"/>
        <v>0</v>
      </c>
      <c r="U1658" s="201">
        <f>IF(V1658&gt;0,VLOOKUP($D1658,'BBLM COMCHECK'!$A:$Z,25,0),0)</f>
        <v>0</v>
      </c>
      <c r="V1658" s="202"/>
      <c r="W1658" s="91">
        <f t="shared" si="172"/>
        <v>0</v>
      </c>
      <c r="X1658" s="201">
        <f>IF(Y1658&gt;0,VLOOKUP($D1658,'BBLM COMCHECK'!$A:$Z,25,0),0)</f>
        <v>0</v>
      </c>
      <c r="Y1658" s="202"/>
      <c r="Z1658" s="91">
        <f t="shared" si="173"/>
        <v>0</v>
      </c>
      <c r="AA1658" s="203" t="str">
        <f>VLOOKUP(D1658,'BBLM COMCHECK'!$A:$I,9,0)</f>
        <v>normal</v>
      </c>
      <c r="AB1658" s="204">
        <f>VLOOKUP(D1658,'BBLM COMCHECK'!$A:$L,12,0)</f>
        <v>47</v>
      </c>
      <c r="AC1658" s="201">
        <f t="shared" si="174"/>
        <v>0</v>
      </c>
      <c r="AD1658" s="94"/>
      <c r="AE1658" s="201"/>
      <c r="AF1658" s="201"/>
      <c r="AG1658" s="201"/>
      <c r="AH1658" s="201"/>
      <c r="AI1658" s="94"/>
      <c r="AJ1658" s="94"/>
      <c r="AK1658" s="87" t="s">
        <v>169</v>
      </c>
      <c r="AL1658" s="87" t="str">
        <f t="shared" si="175"/>
        <v>2026-01-15|06027|1016172000|0||0|1</v>
      </c>
      <c r="AP1658" s="198"/>
      <c r="AQ1658" s="198"/>
      <c r="AR1658" s="198"/>
      <c r="BC1658" s="87"/>
      <c r="BD1658" s="89" t="s">
        <v>170</v>
      </c>
      <c r="BE1658" s="87"/>
    </row>
    <row r="1659" spans="1:57" ht="26.25" customHeight="1">
      <c r="A1659" s="87" t="s">
        <v>502</v>
      </c>
      <c r="B1659" s="87" t="s">
        <v>60</v>
      </c>
      <c r="C1659" s="87" t="s">
        <v>60</v>
      </c>
      <c r="D1659" s="92" t="s">
        <v>2232</v>
      </c>
      <c r="E1659" s="92" t="s">
        <v>61</v>
      </c>
      <c r="F1659" s="92" t="s">
        <v>2225</v>
      </c>
      <c r="G1659" s="93" t="s">
        <v>133</v>
      </c>
      <c r="H1659" s="93">
        <v>27</v>
      </c>
      <c r="I1659" s="94" t="s">
        <v>27</v>
      </c>
      <c r="J1659" s="148" t="s">
        <v>172</v>
      </c>
      <c r="K1659" s="93" t="s">
        <v>173</v>
      </c>
      <c r="L1659" s="94" t="s">
        <v>174</v>
      </c>
      <c r="M1659" s="94">
        <v>24</v>
      </c>
      <c r="N1659" s="95">
        <f t="shared" si="176"/>
        <v>0</v>
      </c>
      <c r="O1659" s="201">
        <f>IF(P1659&gt;0,VLOOKUP($D1659,'BBLM COMCHECK'!$A:$S,14,0),0)</f>
        <v>0</v>
      </c>
      <c r="P1659" s="202"/>
      <c r="Q1659" s="91">
        <f t="shared" si="170"/>
        <v>0</v>
      </c>
      <c r="R1659" s="201">
        <f>IF(S1659&gt;0,VLOOKUP($D1659,'BBLM COMCHECK'!$A:$S,15,0),0)</f>
        <v>0</v>
      </c>
      <c r="S1659" s="202"/>
      <c r="T1659" s="91">
        <f t="shared" si="171"/>
        <v>0</v>
      </c>
      <c r="U1659" s="201">
        <f>IF(V1659&gt;0,VLOOKUP($D1659,'BBLM COMCHECK'!$A:$Z,25,0),0)</f>
        <v>0</v>
      </c>
      <c r="V1659" s="202"/>
      <c r="W1659" s="91">
        <f t="shared" si="172"/>
        <v>0</v>
      </c>
      <c r="X1659" s="201">
        <f>IF(Y1659&gt;0,VLOOKUP($D1659,'BBLM COMCHECK'!$A:$Z,25,0),0)</f>
        <v>0</v>
      </c>
      <c r="Y1659" s="202"/>
      <c r="Z1659" s="91">
        <f t="shared" si="173"/>
        <v>0</v>
      </c>
      <c r="AA1659" s="203" t="str">
        <f>VLOOKUP(D1659,'BBLM COMCHECK'!$A:$I,9,0)</f>
        <v>normal</v>
      </c>
      <c r="AB1659" s="204">
        <f>VLOOKUP(D1659,'BBLM COMCHECK'!$A:$L,12,0)</f>
        <v>49262</v>
      </c>
      <c r="AC1659" s="201">
        <f t="shared" si="174"/>
        <v>0</v>
      </c>
      <c r="AD1659" s="94"/>
      <c r="AE1659" s="201"/>
      <c r="AF1659" s="201"/>
      <c r="AG1659" s="201"/>
      <c r="AH1659" s="201"/>
      <c r="AI1659" s="94"/>
      <c r="AJ1659" s="94"/>
      <c r="AK1659" s="87" t="s">
        <v>175</v>
      </c>
      <c r="AL1659" s="87" t="str">
        <f t="shared" si="175"/>
        <v>2026-01-15|06027|1017616000|0||0|1</v>
      </c>
      <c r="AP1659" s="198"/>
      <c r="AQ1659" s="198"/>
      <c r="AR1659" s="198"/>
      <c r="BC1659" s="87"/>
      <c r="BD1659" s="89" t="s">
        <v>176</v>
      </c>
      <c r="BE1659" s="87"/>
    </row>
    <row r="1660" spans="1:57" ht="26.25" customHeight="1">
      <c r="A1660" s="87" t="s">
        <v>503</v>
      </c>
      <c r="B1660" s="87" t="s">
        <v>60</v>
      </c>
      <c r="C1660" s="87" t="s">
        <v>60</v>
      </c>
      <c r="D1660" s="92" t="s">
        <v>2233</v>
      </c>
      <c r="E1660" s="92" t="s">
        <v>61</v>
      </c>
      <c r="F1660" s="93" t="s">
        <v>2225</v>
      </c>
      <c r="G1660" s="93" t="s">
        <v>133</v>
      </c>
      <c r="H1660" s="93">
        <v>21</v>
      </c>
      <c r="I1660" s="94" t="s">
        <v>24</v>
      </c>
      <c r="J1660" s="148" t="s">
        <v>178</v>
      </c>
      <c r="K1660" s="94"/>
      <c r="L1660" s="94" t="s">
        <v>179</v>
      </c>
      <c r="M1660" s="94">
        <v>1</v>
      </c>
      <c r="N1660" s="95">
        <f t="shared" si="176"/>
        <v>0</v>
      </c>
      <c r="O1660" s="201">
        <f>IF(P1660&gt;0,VLOOKUP($D1660,'BBLM COMCHECK'!$A:$S,14,0),0)</f>
        <v>0</v>
      </c>
      <c r="P1660" s="202"/>
      <c r="Q1660" s="91">
        <f t="shared" si="170"/>
        <v>0</v>
      </c>
      <c r="R1660" s="201">
        <f>IF(S1660&gt;0,VLOOKUP($D1660,'BBLM COMCHECK'!$A:$S,15,0),0)</f>
        <v>0</v>
      </c>
      <c r="S1660" s="202"/>
      <c r="T1660" s="91">
        <f t="shared" si="171"/>
        <v>0</v>
      </c>
      <c r="U1660" s="201">
        <f>IF(V1660&gt;0,VLOOKUP($D1660,'BBLM COMCHECK'!$A:$Z,25,0),0)</f>
        <v>0</v>
      </c>
      <c r="V1660" s="202"/>
      <c r="W1660" s="91">
        <f t="shared" si="172"/>
        <v>0</v>
      </c>
      <c r="X1660" s="201">
        <f>IF(Y1660&gt;0,VLOOKUP($D1660,'BBLM COMCHECK'!$A:$Z,25,0),0)</f>
        <v>0</v>
      </c>
      <c r="Y1660" s="202"/>
      <c r="Z1660" s="91">
        <f t="shared" si="173"/>
        <v>0</v>
      </c>
      <c r="AA1660" s="203" t="str">
        <f>VLOOKUP(D1660,'BBLM COMCHECK'!$A:$I,9,0)</f>
        <v>order stop</v>
      </c>
      <c r="AB1660" s="204">
        <f>VLOOKUP(D1660,'BBLM COMCHECK'!$A:$L,12,0)</f>
        <v>146</v>
      </c>
      <c r="AC1660" s="201">
        <f t="shared" si="174"/>
        <v>0</v>
      </c>
      <c r="AD1660" s="94"/>
      <c r="AE1660" s="201"/>
      <c r="AF1660" s="201"/>
      <c r="AG1660" s="201"/>
      <c r="AH1660" s="201"/>
      <c r="AI1660" s="94"/>
      <c r="AJ1660" s="94"/>
      <c r="AL1660" s="87" t="str">
        <f t="shared" si="175"/>
        <v>2026-01-15|06027|1019929000|0||0|1</v>
      </c>
      <c r="AP1660" s="198"/>
      <c r="BC1660" s="87"/>
      <c r="BD1660" s="89" t="s">
        <v>180</v>
      </c>
      <c r="BE1660" s="87"/>
    </row>
    <row r="1661" spans="1:57" ht="26.25" customHeight="1">
      <c r="A1661" s="87" t="s">
        <v>504</v>
      </c>
      <c r="B1661" s="87" t="s">
        <v>60</v>
      </c>
      <c r="C1661" s="87" t="s">
        <v>60</v>
      </c>
      <c r="D1661" s="92" t="s">
        <v>2234</v>
      </c>
      <c r="E1661" s="92" t="s">
        <v>61</v>
      </c>
      <c r="F1661" s="92" t="s">
        <v>2225</v>
      </c>
      <c r="G1661" s="93" t="s">
        <v>133</v>
      </c>
      <c r="H1661" s="93">
        <v>21</v>
      </c>
      <c r="I1661" s="94" t="s">
        <v>24</v>
      </c>
      <c r="J1661" s="148" t="s">
        <v>182</v>
      </c>
      <c r="K1661" s="93" t="s">
        <v>183</v>
      </c>
      <c r="L1661" s="94" t="s">
        <v>184</v>
      </c>
      <c r="M1661" s="94">
        <v>1</v>
      </c>
      <c r="N1661" s="95">
        <f t="shared" si="176"/>
        <v>0</v>
      </c>
      <c r="O1661" s="201">
        <f>IF(P1661&gt;0,VLOOKUP($D1661,'BBLM COMCHECK'!$A:$S,14,0),0)</f>
        <v>0</v>
      </c>
      <c r="P1661" s="202"/>
      <c r="Q1661" s="91">
        <f t="shared" si="170"/>
        <v>0</v>
      </c>
      <c r="R1661" s="201">
        <f>IF(S1661&gt;0,VLOOKUP($D1661,'BBLM COMCHECK'!$A:$S,15,0),0)</f>
        <v>0</v>
      </c>
      <c r="S1661" s="202"/>
      <c r="T1661" s="91">
        <f t="shared" si="171"/>
        <v>0</v>
      </c>
      <c r="U1661" s="201">
        <f>IF(V1661&gt;0,VLOOKUP($D1661,'BBLM COMCHECK'!$A:$Z,25,0),0)</f>
        <v>0</v>
      </c>
      <c r="V1661" s="202"/>
      <c r="W1661" s="91">
        <f t="shared" si="172"/>
        <v>0</v>
      </c>
      <c r="X1661" s="201">
        <f>IF(Y1661&gt;0,VLOOKUP($D1661,'BBLM COMCHECK'!$A:$Z,25,0),0)</f>
        <v>0</v>
      </c>
      <c r="Y1661" s="202"/>
      <c r="Z1661" s="91">
        <f t="shared" si="173"/>
        <v>0</v>
      </c>
      <c r="AA1661" s="203" t="str">
        <f>VLOOKUP(D1661,'BBLM COMCHECK'!$A:$I,9,0)</f>
        <v>order stop</v>
      </c>
      <c r="AB1661" s="204">
        <f>VLOOKUP(D1661,'BBLM COMCHECK'!$A:$L,12,0)</f>
        <v>364</v>
      </c>
      <c r="AC1661" s="201">
        <f t="shared" si="174"/>
        <v>0</v>
      </c>
      <c r="AD1661" s="94"/>
      <c r="AE1661" s="201"/>
      <c r="AF1661" s="201"/>
      <c r="AG1661" s="201"/>
      <c r="AH1661" s="201"/>
      <c r="AI1661" s="94"/>
      <c r="AJ1661" s="94"/>
      <c r="AK1661" s="87" t="s">
        <v>185</v>
      </c>
      <c r="AL1661" s="87" t="str">
        <f t="shared" si="175"/>
        <v>2026-01-15|06027|1023234000|0||0|1</v>
      </c>
      <c r="AP1661" s="198"/>
      <c r="AQ1661" s="198"/>
      <c r="AR1661" s="198"/>
      <c r="BC1661" s="87"/>
      <c r="BD1661" s="89" t="s">
        <v>186</v>
      </c>
      <c r="BE1661" s="87"/>
    </row>
    <row r="1662" spans="1:57" ht="26.25" customHeight="1">
      <c r="A1662" s="87" t="s">
        <v>505</v>
      </c>
      <c r="B1662" s="87" t="s">
        <v>60</v>
      </c>
      <c r="C1662" s="87" t="s">
        <v>60</v>
      </c>
      <c r="D1662" s="92" t="s">
        <v>2235</v>
      </c>
      <c r="E1662" s="92" t="s">
        <v>61</v>
      </c>
      <c r="F1662" s="92" t="s">
        <v>2225</v>
      </c>
      <c r="G1662" s="93" t="s">
        <v>133</v>
      </c>
      <c r="H1662" s="93">
        <v>27</v>
      </c>
      <c r="I1662" s="94" t="s">
        <v>27</v>
      </c>
      <c r="J1662" s="148" t="s">
        <v>188</v>
      </c>
      <c r="K1662" s="93" t="s">
        <v>189</v>
      </c>
      <c r="L1662" s="94" t="s">
        <v>190</v>
      </c>
      <c r="M1662" s="94">
        <v>1</v>
      </c>
      <c r="N1662" s="95">
        <f t="shared" si="176"/>
        <v>0</v>
      </c>
      <c r="O1662" s="201">
        <f>IF(P1662&gt;0,VLOOKUP($D1662,'BBLM COMCHECK'!$A:$S,14,0),0)</f>
        <v>0</v>
      </c>
      <c r="P1662" s="202"/>
      <c r="Q1662" s="91">
        <f t="shared" si="170"/>
        <v>0</v>
      </c>
      <c r="R1662" s="201">
        <f>IF(S1662&gt;0,VLOOKUP($D1662,'BBLM COMCHECK'!$A:$S,15,0),0)</f>
        <v>0</v>
      </c>
      <c r="S1662" s="202"/>
      <c r="T1662" s="91">
        <f t="shared" si="171"/>
        <v>0</v>
      </c>
      <c r="U1662" s="201">
        <f>IF(V1662&gt;0,VLOOKUP($D1662,'BBLM COMCHECK'!$A:$Z,25,0),0)</f>
        <v>0</v>
      </c>
      <c r="V1662" s="202"/>
      <c r="W1662" s="91">
        <f t="shared" si="172"/>
        <v>0</v>
      </c>
      <c r="X1662" s="201">
        <f>IF(Y1662&gt;0,VLOOKUP($D1662,'BBLM COMCHECK'!$A:$Z,25,0),0)</f>
        <v>0</v>
      </c>
      <c r="Y1662" s="202"/>
      <c r="Z1662" s="91">
        <f t="shared" si="173"/>
        <v>0</v>
      </c>
      <c r="AA1662" s="203" t="str">
        <f>VLOOKUP(D1662,'BBLM COMCHECK'!$A:$I,9,0)</f>
        <v>normal</v>
      </c>
      <c r="AB1662" s="204">
        <f>VLOOKUP(D1662,'BBLM COMCHECK'!$A:$L,12,0)</f>
        <v>36</v>
      </c>
      <c r="AC1662" s="201">
        <f t="shared" si="174"/>
        <v>0</v>
      </c>
      <c r="AD1662" s="94"/>
      <c r="AE1662" s="201"/>
      <c r="AF1662" s="201"/>
      <c r="AG1662" s="201"/>
      <c r="AH1662" s="201"/>
      <c r="AI1662" s="94"/>
      <c r="AJ1662" s="94"/>
      <c r="AK1662" s="87" t="s">
        <v>191</v>
      </c>
      <c r="AL1662" s="87" t="str">
        <f t="shared" si="175"/>
        <v>2026-01-15|06027|1025539000|0||0|1</v>
      </c>
      <c r="AP1662" s="198"/>
      <c r="AQ1662" s="198"/>
      <c r="AR1662" s="198"/>
      <c r="BC1662" s="87"/>
      <c r="BD1662" s="89" t="s">
        <v>192</v>
      </c>
      <c r="BE1662" s="87"/>
    </row>
    <row r="1663" spans="1:57" ht="26.25" customHeight="1">
      <c r="A1663" s="87" t="s">
        <v>506</v>
      </c>
      <c r="B1663" s="87" t="s">
        <v>60</v>
      </c>
      <c r="C1663" s="87" t="s">
        <v>60</v>
      </c>
      <c r="D1663" s="92" t="s">
        <v>2236</v>
      </c>
      <c r="E1663" s="92" t="s">
        <v>61</v>
      </c>
      <c r="F1663" s="92" t="s">
        <v>2225</v>
      </c>
      <c r="G1663" s="93" t="s">
        <v>133</v>
      </c>
      <c r="H1663" s="93">
        <v>11</v>
      </c>
      <c r="I1663" s="94" t="s">
        <v>20</v>
      </c>
      <c r="J1663" s="148" t="s">
        <v>194</v>
      </c>
      <c r="K1663" s="93" t="s">
        <v>195</v>
      </c>
      <c r="L1663" s="94" t="s">
        <v>196</v>
      </c>
      <c r="M1663" s="94">
        <v>8</v>
      </c>
      <c r="N1663" s="95">
        <f t="shared" si="176"/>
        <v>0</v>
      </c>
      <c r="O1663" s="201">
        <f>IF(P1663&gt;0,VLOOKUP($D1663,'BBLM COMCHECK'!$A:$S,14,0),0)</f>
        <v>0</v>
      </c>
      <c r="P1663" s="202"/>
      <c r="Q1663" s="91">
        <f t="shared" si="170"/>
        <v>0</v>
      </c>
      <c r="R1663" s="201">
        <f>IF(S1663&gt;0,VLOOKUP($D1663,'BBLM COMCHECK'!$A:$S,15,0),0)</f>
        <v>0</v>
      </c>
      <c r="S1663" s="202"/>
      <c r="T1663" s="91">
        <f t="shared" si="171"/>
        <v>0</v>
      </c>
      <c r="U1663" s="201">
        <f>IF(V1663&gt;0,VLOOKUP($D1663,'BBLM COMCHECK'!$A:$Z,25,0),0)</f>
        <v>0</v>
      </c>
      <c r="V1663" s="202"/>
      <c r="W1663" s="91">
        <f t="shared" si="172"/>
        <v>0</v>
      </c>
      <c r="X1663" s="201">
        <f>IF(Y1663&gt;0,VLOOKUP($D1663,'BBLM COMCHECK'!$A:$Z,25,0),0)</f>
        <v>0</v>
      </c>
      <c r="Y1663" s="202"/>
      <c r="Z1663" s="91">
        <f t="shared" si="173"/>
        <v>0</v>
      </c>
      <c r="AA1663" s="203" t="str">
        <f>VLOOKUP(D1663,'BBLM COMCHECK'!$A:$I,9,0)</f>
        <v>normal</v>
      </c>
      <c r="AB1663" s="204">
        <f>VLOOKUP(D1663,'BBLM COMCHECK'!$A:$L,12,0)</f>
        <v>167</v>
      </c>
      <c r="AC1663" s="201">
        <f t="shared" si="174"/>
        <v>0</v>
      </c>
      <c r="AD1663" s="94"/>
      <c r="AE1663" s="201"/>
      <c r="AF1663" s="201"/>
      <c r="AG1663" s="201"/>
      <c r="AH1663" s="201"/>
      <c r="AI1663" s="94"/>
      <c r="AJ1663" s="94"/>
      <c r="AK1663" s="87" t="s">
        <v>197</v>
      </c>
      <c r="AL1663" s="87" t="str">
        <f t="shared" si="175"/>
        <v>2026-01-15|06027|1032759000|0||0|1</v>
      </c>
      <c r="AP1663" s="198"/>
      <c r="AQ1663" s="198"/>
      <c r="AR1663" s="198"/>
      <c r="BC1663" s="87"/>
      <c r="BD1663" s="89" t="s">
        <v>198</v>
      </c>
      <c r="BE1663" s="87"/>
    </row>
    <row r="1664" spans="1:57" ht="26.25" customHeight="1">
      <c r="A1664" s="87" t="s">
        <v>507</v>
      </c>
      <c r="B1664" s="87" t="s">
        <v>60</v>
      </c>
      <c r="C1664" s="87" t="s">
        <v>60</v>
      </c>
      <c r="D1664" s="92" t="s">
        <v>2237</v>
      </c>
      <c r="E1664" s="92" t="s">
        <v>61</v>
      </c>
      <c r="F1664" s="92" t="s">
        <v>2225</v>
      </c>
      <c r="G1664" s="93" t="s">
        <v>133</v>
      </c>
      <c r="H1664" s="93">
        <v>21</v>
      </c>
      <c r="I1664" s="94" t="s">
        <v>24</v>
      </c>
      <c r="J1664" s="148" t="s">
        <v>200</v>
      </c>
      <c r="K1664" s="93" t="s">
        <v>201</v>
      </c>
      <c r="L1664" s="94" t="s">
        <v>202</v>
      </c>
      <c r="M1664" s="94">
        <v>20</v>
      </c>
      <c r="N1664" s="95">
        <f t="shared" si="176"/>
        <v>0</v>
      </c>
      <c r="O1664" s="201">
        <f>IF(P1664&gt;0,VLOOKUP($D1664,'BBLM COMCHECK'!$A:$S,14,0),0)</f>
        <v>0</v>
      </c>
      <c r="P1664" s="202"/>
      <c r="Q1664" s="91">
        <f t="shared" si="170"/>
        <v>0</v>
      </c>
      <c r="R1664" s="201">
        <f>IF(S1664&gt;0,VLOOKUP($D1664,'BBLM COMCHECK'!$A:$S,15,0),0)</f>
        <v>0</v>
      </c>
      <c r="S1664" s="202"/>
      <c r="T1664" s="91">
        <f t="shared" si="171"/>
        <v>0</v>
      </c>
      <c r="U1664" s="201">
        <f>IF(V1664&gt;0,VLOOKUP($D1664,'BBLM COMCHECK'!$A:$Z,25,0),0)</f>
        <v>0</v>
      </c>
      <c r="V1664" s="202"/>
      <c r="W1664" s="91">
        <f t="shared" si="172"/>
        <v>0</v>
      </c>
      <c r="X1664" s="201">
        <f>IF(Y1664&gt;0,VLOOKUP($D1664,'BBLM COMCHECK'!$A:$Z,25,0),0)</f>
        <v>0</v>
      </c>
      <c r="Y1664" s="202"/>
      <c r="Z1664" s="91">
        <f t="shared" si="173"/>
        <v>0</v>
      </c>
      <c r="AA1664" s="203" t="str">
        <f>VLOOKUP(D1664,'BBLM COMCHECK'!$A:$I,9,0)</f>
        <v>normal</v>
      </c>
      <c r="AB1664" s="204">
        <f>VLOOKUP(D1664,'BBLM COMCHECK'!$A:$L,12,0)</f>
        <v>226</v>
      </c>
      <c r="AC1664" s="201">
        <f t="shared" si="174"/>
        <v>0</v>
      </c>
      <c r="AD1664" s="94"/>
      <c r="AE1664" s="201"/>
      <c r="AF1664" s="201"/>
      <c r="AG1664" s="201"/>
      <c r="AH1664" s="201"/>
      <c r="AI1664" s="94"/>
      <c r="AJ1664" s="94"/>
      <c r="AK1664" s="87" t="s">
        <v>203</v>
      </c>
      <c r="AL1664" s="87" t="str">
        <f t="shared" si="175"/>
        <v>2026-01-15|06027|1035433000|0||0|1</v>
      </c>
      <c r="AP1664" s="198"/>
      <c r="AQ1664" s="198"/>
      <c r="AR1664" s="198"/>
      <c r="BC1664" s="87"/>
      <c r="BD1664" s="89" t="s">
        <v>204</v>
      </c>
      <c r="BE1664" s="87"/>
    </row>
    <row r="1665" spans="1:57" ht="26.25" customHeight="1">
      <c r="A1665" s="87" t="s">
        <v>508</v>
      </c>
      <c r="B1665" s="87" t="s">
        <v>60</v>
      </c>
      <c r="C1665" s="87" t="s">
        <v>60</v>
      </c>
      <c r="D1665" s="92" t="s">
        <v>2238</v>
      </c>
      <c r="E1665" s="92" t="s">
        <v>61</v>
      </c>
      <c r="F1665" s="92" t="s">
        <v>2225</v>
      </c>
      <c r="G1665" s="93" t="s">
        <v>133</v>
      </c>
      <c r="H1665" s="93">
        <v>17</v>
      </c>
      <c r="I1665" s="94" t="s">
        <v>22</v>
      </c>
      <c r="J1665" s="148" t="s">
        <v>206</v>
      </c>
      <c r="K1665" s="93" t="s">
        <v>207</v>
      </c>
      <c r="L1665" s="94" t="s">
        <v>208</v>
      </c>
      <c r="M1665" s="94">
        <v>20</v>
      </c>
      <c r="N1665" s="95">
        <f t="shared" si="176"/>
        <v>0</v>
      </c>
      <c r="O1665" s="201">
        <f>IF(P1665&gt;0,VLOOKUP($D1665,'BBLM COMCHECK'!$A:$S,14,0),0)</f>
        <v>0</v>
      </c>
      <c r="P1665" s="202"/>
      <c r="Q1665" s="91">
        <f t="shared" si="170"/>
        <v>0</v>
      </c>
      <c r="R1665" s="201">
        <f>IF(S1665&gt;0,VLOOKUP($D1665,'BBLM COMCHECK'!$A:$S,15,0),0)</f>
        <v>0</v>
      </c>
      <c r="S1665" s="202"/>
      <c r="T1665" s="91">
        <f t="shared" si="171"/>
        <v>0</v>
      </c>
      <c r="U1665" s="201">
        <f>IF(V1665&gt;0,VLOOKUP($D1665,'BBLM COMCHECK'!$A:$Z,25,0),0)</f>
        <v>0</v>
      </c>
      <c r="V1665" s="202"/>
      <c r="W1665" s="91">
        <f t="shared" si="172"/>
        <v>0</v>
      </c>
      <c r="X1665" s="201">
        <f>IF(Y1665&gt;0,VLOOKUP($D1665,'BBLM COMCHECK'!$A:$Z,25,0),0)</f>
        <v>0</v>
      </c>
      <c r="Y1665" s="202"/>
      <c r="Z1665" s="91">
        <f t="shared" si="173"/>
        <v>0</v>
      </c>
      <c r="AA1665" s="203" t="str">
        <f>VLOOKUP(D1665,'BBLM COMCHECK'!$A:$I,9,0)</f>
        <v>order stop</v>
      </c>
      <c r="AB1665" s="204">
        <f>VLOOKUP(D1665,'BBLM COMCHECK'!$A:$L,12,0)</f>
        <v>1067</v>
      </c>
      <c r="AC1665" s="201">
        <f t="shared" si="174"/>
        <v>0</v>
      </c>
      <c r="AD1665" s="94"/>
      <c r="AE1665" s="201"/>
      <c r="AF1665" s="201"/>
      <c r="AG1665" s="201"/>
      <c r="AH1665" s="201"/>
      <c r="AI1665" s="94"/>
      <c r="AJ1665" s="94"/>
      <c r="AK1665" s="87" t="s">
        <v>209</v>
      </c>
      <c r="AL1665" s="87" t="str">
        <f t="shared" si="175"/>
        <v>2026-01-15|06027|1035633000|0||0|1</v>
      </c>
      <c r="AP1665" s="198"/>
      <c r="AQ1665" s="198"/>
      <c r="AR1665" s="198"/>
      <c r="BC1665" s="87"/>
      <c r="BD1665" s="89" t="s">
        <v>210</v>
      </c>
      <c r="BE1665" s="87"/>
    </row>
    <row r="1666" spans="1:57" ht="26.25" customHeight="1">
      <c r="A1666" s="87" t="s">
        <v>509</v>
      </c>
      <c r="B1666" s="87" t="s">
        <v>60</v>
      </c>
      <c r="C1666" s="87" t="s">
        <v>60</v>
      </c>
      <c r="D1666" s="92" t="s">
        <v>2239</v>
      </c>
      <c r="E1666" s="92" t="s">
        <v>61</v>
      </c>
      <c r="F1666" s="92" t="s">
        <v>2225</v>
      </c>
      <c r="G1666" s="93" t="s">
        <v>133</v>
      </c>
      <c r="H1666" s="93">
        <v>17</v>
      </c>
      <c r="I1666" s="94" t="s">
        <v>22</v>
      </c>
      <c r="J1666" s="148" t="s">
        <v>212</v>
      </c>
      <c r="K1666" s="93" t="s">
        <v>213</v>
      </c>
      <c r="L1666" s="94" t="s">
        <v>214</v>
      </c>
      <c r="M1666" s="94">
        <v>20</v>
      </c>
      <c r="N1666" s="95">
        <f t="shared" si="176"/>
        <v>0</v>
      </c>
      <c r="O1666" s="201">
        <f>IF(P1666&gt;0,VLOOKUP($D1666,'BBLM COMCHECK'!$A:$S,14,0),0)</f>
        <v>0</v>
      </c>
      <c r="P1666" s="202"/>
      <c r="Q1666" s="91">
        <f t="shared" si="170"/>
        <v>0</v>
      </c>
      <c r="R1666" s="201">
        <f>IF(S1666&gt;0,VLOOKUP($D1666,'BBLM COMCHECK'!$A:$S,15,0),0)</f>
        <v>0</v>
      </c>
      <c r="S1666" s="202"/>
      <c r="T1666" s="91">
        <f t="shared" si="171"/>
        <v>0</v>
      </c>
      <c r="U1666" s="201">
        <f>IF(V1666&gt;0,VLOOKUP($D1666,'BBLM COMCHECK'!$A:$Z,25,0),0)</f>
        <v>0</v>
      </c>
      <c r="V1666" s="202"/>
      <c r="W1666" s="91">
        <f t="shared" si="172"/>
        <v>0</v>
      </c>
      <c r="X1666" s="201">
        <f>IF(Y1666&gt;0,VLOOKUP($D1666,'BBLM COMCHECK'!$A:$Z,25,0),0)</f>
        <v>0</v>
      </c>
      <c r="Y1666" s="202"/>
      <c r="Z1666" s="91">
        <f t="shared" si="173"/>
        <v>0</v>
      </c>
      <c r="AA1666" s="203" t="str">
        <f>VLOOKUP(D1666,'BBLM COMCHECK'!$A:$I,9,0)</f>
        <v>order stop</v>
      </c>
      <c r="AB1666" s="204">
        <f>VLOOKUP(D1666,'BBLM COMCHECK'!$A:$L,12,0)</f>
        <v>278</v>
      </c>
      <c r="AC1666" s="201">
        <f t="shared" si="174"/>
        <v>0</v>
      </c>
      <c r="AD1666" s="94"/>
      <c r="AE1666" s="201"/>
      <c r="AF1666" s="201"/>
      <c r="AG1666" s="201"/>
      <c r="AH1666" s="201"/>
      <c r="AI1666" s="94"/>
      <c r="AJ1666" s="94"/>
      <c r="AK1666" s="87" t="s">
        <v>215</v>
      </c>
      <c r="AL1666" s="87" t="str">
        <f t="shared" si="175"/>
        <v>2026-01-15|06027|1035634000|0||0|1</v>
      </c>
      <c r="AP1666" s="198"/>
      <c r="AQ1666" s="198"/>
      <c r="AR1666" s="198"/>
      <c r="BC1666" s="87"/>
      <c r="BD1666" s="89" t="s">
        <v>216</v>
      </c>
      <c r="BE1666" s="87"/>
    </row>
    <row r="1667" spans="1:57" ht="26.25" customHeight="1">
      <c r="A1667" s="87" t="s">
        <v>510</v>
      </c>
      <c r="B1667" s="87" t="s">
        <v>60</v>
      </c>
      <c r="C1667" s="87" t="s">
        <v>60</v>
      </c>
      <c r="D1667" s="92" t="s">
        <v>2240</v>
      </c>
      <c r="E1667" s="92" t="s">
        <v>61</v>
      </c>
      <c r="F1667" s="92" t="s">
        <v>2225</v>
      </c>
      <c r="G1667" s="93" t="s">
        <v>133</v>
      </c>
      <c r="H1667" s="93">
        <v>27</v>
      </c>
      <c r="I1667" s="94" t="s">
        <v>27</v>
      </c>
      <c r="J1667" s="148" t="s">
        <v>218</v>
      </c>
      <c r="K1667" s="93" t="s">
        <v>219</v>
      </c>
      <c r="L1667" s="94" t="s">
        <v>220</v>
      </c>
      <c r="M1667" s="94">
        <v>12</v>
      </c>
      <c r="N1667" s="95">
        <f t="shared" si="176"/>
        <v>0</v>
      </c>
      <c r="O1667" s="201">
        <f>IF(P1667&gt;0,VLOOKUP($D1667,'BBLM COMCHECK'!$A:$S,14,0),0)</f>
        <v>0</v>
      </c>
      <c r="P1667" s="202"/>
      <c r="Q1667" s="91">
        <f t="shared" ref="Q1667:Q1730" si="177">IFERROR(O1667/P1667%,0)</f>
        <v>0</v>
      </c>
      <c r="R1667" s="201">
        <f>IF(S1667&gt;0,VLOOKUP($D1667,'BBLM COMCHECK'!$A:$S,15,0),0)</f>
        <v>0</v>
      </c>
      <c r="S1667" s="202"/>
      <c r="T1667" s="91">
        <f t="shared" ref="T1667:T1730" si="178">IFERROR(R1667/S1667%,0)</f>
        <v>0</v>
      </c>
      <c r="U1667" s="201">
        <f>IF(V1667&gt;0,VLOOKUP($D1667,'BBLM COMCHECK'!$A:$Z,25,0),0)</f>
        <v>0</v>
      </c>
      <c r="V1667" s="202"/>
      <c r="W1667" s="91">
        <f t="shared" ref="W1667:W1730" si="179">IFERROR(U1667/V1667%,0)</f>
        <v>0</v>
      </c>
      <c r="X1667" s="201">
        <f>IF(Y1667&gt;0,VLOOKUP($D1667,'BBLM COMCHECK'!$A:$Z,25,0),0)</f>
        <v>0</v>
      </c>
      <c r="Y1667" s="202"/>
      <c r="Z1667" s="91">
        <f t="shared" ref="Z1667:Z1730" si="180">IFERROR(X1667/Y1667%,0)</f>
        <v>0</v>
      </c>
      <c r="AA1667" s="203" t="str">
        <f>VLOOKUP(D1667,'BBLM COMCHECK'!$A:$I,9,0)</f>
        <v>normal</v>
      </c>
      <c r="AB1667" s="204">
        <f>VLOOKUP(D1667,'BBLM COMCHECK'!$A:$L,12,0)</f>
        <v>359</v>
      </c>
      <c r="AC1667" s="201">
        <f t="shared" ref="AC1667:AC1730" si="181">IF(AB1667&lt;4,1,0)</f>
        <v>0</v>
      </c>
      <c r="AD1667" s="94"/>
      <c r="AE1667" s="201"/>
      <c r="AF1667" s="201"/>
      <c r="AG1667" s="201"/>
      <c r="AH1667" s="201"/>
      <c r="AI1667" s="94"/>
      <c r="AJ1667" s="94"/>
      <c r="AK1667" s="87" t="s">
        <v>221</v>
      </c>
      <c r="AL1667" s="87" t="str">
        <f t="shared" ref="AL1667:AL1730" si="182">"2026-01-15|"&amp;E1667&amp;"|"&amp;J1667&amp;"|"&amp;X1667&amp;"|"&amp;Y1667&amp;"|"&amp;N1667&amp;"|"&amp;1</f>
        <v>2026-01-15|06027|1038886000|0||0|1</v>
      </c>
      <c r="AP1667" s="198"/>
      <c r="AQ1667" s="198"/>
      <c r="AR1667" s="198"/>
      <c r="BC1667" s="87"/>
      <c r="BD1667" s="89" t="s">
        <v>222</v>
      </c>
      <c r="BE1667" s="87"/>
    </row>
    <row r="1668" spans="1:57" ht="26.25" customHeight="1">
      <c r="A1668" s="87" t="s">
        <v>511</v>
      </c>
      <c r="B1668" s="87" t="s">
        <v>60</v>
      </c>
      <c r="C1668" s="87" t="s">
        <v>60</v>
      </c>
      <c r="D1668" s="92" t="s">
        <v>2241</v>
      </c>
      <c r="E1668" s="92" t="s">
        <v>61</v>
      </c>
      <c r="F1668" s="92" t="s">
        <v>2225</v>
      </c>
      <c r="G1668" s="93" t="s">
        <v>133</v>
      </c>
      <c r="H1668" s="93">
        <v>27</v>
      </c>
      <c r="I1668" s="94" t="s">
        <v>27</v>
      </c>
      <c r="J1668" s="148" t="s">
        <v>224</v>
      </c>
      <c r="K1668" s="93" t="s">
        <v>225</v>
      </c>
      <c r="L1668" s="94" t="s">
        <v>226</v>
      </c>
      <c r="M1668" s="94">
        <v>1</v>
      </c>
      <c r="N1668" s="95">
        <f t="shared" si="176"/>
        <v>0</v>
      </c>
      <c r="O1668" s="201">
        <f>IF(P1668&gt;0,VLOOKUP($D1668,'BBLM COMCHECK'!$A:$S,14,0),0)</f>
        <v>0</v>
      </c>
      <c r="P1668" s="202"/>
      <c r="Q1668" s="91">
        <f t="shared" si="177"/>
        <v>0</v>
      </c>
      <c r="R1668" s="201">
        <f>IF(S1668&gt;0,VLOOKUP($D1668,'BBLM COMCHECK'!$A:$S,15,0),0)</f>
        <v>0</v>
      </c>
      <c r="S1668" s="202"/>
      <c r="T1668" s="91">
        <f t="shared" si="178"/>
        <v>0</v>
      </c>
      <c r="U1668" s="201">
        <f>IF(V1668&gt;0,VLOOKUP($D1668,'BBLM COMCHECK'!$A:$Z,25,0),0)</f>
        <v>0</v>
      </c>
      <c r="V1668" s="202"/>
      <c r="W1668" s="91">
        <f t="shared" si="179"/>
        <v>0</v>
      </c>
      <c r="X1668" s="201">
        <f>IF(Y1668&gt;0,VLOOKUP($D1668,'BBLM COMCHECK'!$A:$Z,25,0),0)</f>
        <v>0</v>
      </c>
      <c r="Y1668" s="202"/>
      <c r="Z1668" s="91">
        <f t="shared" si="180"/>
        <v>0</v>
      </c>
      <c r="AA1668" s="203" t="str">
        <f>VLOOKUP(D1668,'BBLM COMCHECK'!$A:$I,9,0)</f>
        <v>order stop</v>
      </c>
      <c r="AB1668" s="204">
        <f>VLOOKUP(D1668,'BBLM COMCHECK'!$A:$L,12,0)</f>
        <v>386</v>
      </c>
      <c r="AC1668" s="201">
        <f t="shared" si="181"/>
        <v>0</v>
      </c>
      <c r="AD1668" s="94"/>
      <c r="AE1668" s="201"/>
      <c r="AF1668" s="201"/>
      <c r="AG1668" s="201"/>
      <c r="AH1668" s="201"/>
      <c r="AI1668" s="94"/>
      <c r="AJ1668" s="94"/>
      <c r="AK1668" s="87" t="s">
        <v>227</v>
      </c>
      <c r="AL1668" s="87" t="str">
        <f t="shared" si="182"/>
        <v>2026-01-15|06027|1038932000|0||0|1</v>
      </c>
      <c r="AP1668" s="198"/>
      <c r="AQ1668" s="198"/>
      <c r="AR1668" s="198"/>
      <c r="BC1668" s="87"/>
      <c r="BD1668" s="89" t="s">
        <v>228</v>
      </c>
      <c r="BE1668" s="87"/>
    </row>
    <row r="1669" spans="1:57" ht="26.25" customHeight="1">
      <c r="A1669" s="87" t="s">
        <v>512</v>
      </c>
      <c r="B1669" s="87" t="s">
        <v>60</v>
      </c>
      <c r="C1669" s="87" t="s">
        <v>60</v>
      </c>
      <c r="D1669" s="92" t="s">
        <v>2242</v>
      </c>
      <c r="E1669" s="92" t="s">
        <v>61</v>
      </c>
      <c r="F1669" s="92" t="s">
        <v>2225</v>
      </c>
      <c r="G1669" s="93" t="s">
        <v>133</v>
      </c>
      <c r="H1669" s="93">
        <v>26</v>
      </c>
      <c r="I1669" s="94" t="s">
        <v>25</v>
      </c>
      <c r="J1669" s="148" t="s">
        <v>230</v>
      </c>
      <c r="K1669" s="93" t="s">
        <v>231</v>
      </c>
      <c r="L1669" s="94" t="s">
        <v>232</v>
      </c>
      <c r="M1669" s="94">
        <v>12</v>
      </c>
      <c r="N1669" s="95">
        <f t="shared" si="176"/>
        <v>0</v>
      </c>
      <c r="O1669" s="201">
        <f>IF(P1669&gt;0,VLOOKUP($D1669,'BBLM COMCHECK'!$A:$S,14,0),0)</f>
        <v>0</v>
      </c>
      <c r="P1669" s="202"/>
      <c r="Q1669" s="91">
        <f t="shared" si="177"/>
        <v>0</v>
      </c>
      <c r="R1669" s="201">
        <f>IF(S1669&gt;0,VLOOKUP($D1669,'BBLM COMCHECK'!$A:$S,15,0),0)</f>
        <v>0</v>
      </c>
      <c r="S1669" s="202"/>
      <c r="T1669" s="91">
        <f t="shared" si="178"/>
        <v>0</v>
      </c>
      <c r="U1669" s="201">
        <f>IF(V1669&gt;0,VLOOKUP($D1669,'BBLM COMCHECK'!$A:$Z,25,0),0)</f>
        <v>0</v>
      </c>
      <c r="V1669" s="202"/>
      <c r="W1669" s="91">
        <f t="shared" si="179"/>
        <v>0</v>
      </c>
      <c r="X1669" s="201">
        <f>IF(Y1669&gt;0,VLOOKUP($D1669,'BBLM COMCHECK'!$A:$Z,25,0),0)</f>
        <v>0</v>
      </c>
      <c r="Y1669" s="202"/>
      <c r="Z1669" s="91">
        <f t="shared" si="180"/>
        <v>0</v>
      </c>
      <c r="AA1669" s="203" t="str">
        <f>VLOOKUP(D1669,'BBLM COMCHECK'!$A:$I,9,0)</f>
        <v>order stop</v>
      </c>
      <c r="AB1669" s="204">
        <f>VLOOKUP(D1669,'BBLM COMCHECK'!$A:$L,12,0)</f>
        <v>3532</v>
      </c>
      <c r="AC1669" s="201">
        <f t="shared" si="181"/>
        <v>0</v>
      </c>
      <c r="AD1669" s="94"/>
      <c r="AE1669" s="201"/>
      <c r="AF1669" s="201"/>
      <c r="AG1669" s="201"/>
      <c r="AH1669" s="201"/>
      <c r="AI1669" s="94"/>
      <c r="AJ1669" s="94"/>
      <c r="AK1669" s="87" t="s">
        <v>233</v>
      </c>
      <c r="AL1669" s="87" t="str">
        <f t="shared" si="182"/>
        <v>2026-01-15|06027|1055785000|0||0|1</v>
      </c>
      <c r="AP1669" s="198"/>
      <c r="AQ1669" s="198"/>
      <c r="AR1669" s="198"/>
      <c r="BC1669" s="87"/>
      <c r="BD1669" s="89" t="s">
        <v>234</v>
      </c>
      <c r="BE1669" s="87"/>
    </row>
    <row r="1670" spans="1:57" ht="26.25" customHeight="1">
      <c r="A1670" s="87" t="s">
        <v>513</v>
      </c>
      <c r="B1670" s="87" t="s">
        <v>60</v>
      </c>
      <c r="C1670" s="87" t="s">
        <v>60</v>
      </c>
      <c r="D1670" s="92" t="s">
        <v>2243</v>
      </c>
      <c r="E1670" s="92" t="s">
        <v>61</v>
      </c>
      <c r="F1670" s="92" t="s">
        <v>2225</v>
      </c>
      <c r="G1670" s="93" t="s">
        <v>133</v>
      </c>
      <c r="H1670" s="93">
        <v>27</v>
      </c>
      <c r="I1670" s="94" t="s">
        <v>27</v>
      </c>
      <c r="J1670" s="148" t="s">
        <v>236</v>
      </c>
      <c r="K1670" s="93" t="s">
        <v>237</v>
      </c>
      <c r="L1670" s="94" t="s">
        <v>238</v>
      </c>
      <c r="M1670" s="94">
        <v>12</v>
      </c>
      <c r="N1670" s="95">
        <f t="shared" si="176"/>
        <v>0</v>
      </c>
      <c r="O1670" s="201">
        <f>IF(P1670&gt;0,VLOOKUP($D1670,'BBLM COMCHECK'!$A:$S,14,0),0)</f>
        <v>0</v>
      </c>
      <c r="P1670" s="202"/>
      <c r="Q1670" s="91">
        <f t="shared" si="177"/>
        <v>0</v>
      </c>
      <c r="R1670" s="201">
        <f>IF(S1670&gt;0,VLOOKUP($D1670,'BBLM COMCHECK'!$A:$S,15,0),0)</f>
        <v>0</v>
      </c>
      <c r="S1670" s="202"/>
      <c r="T1670" s="91">
        <f t="shared" si="178"/>
        <v>0</v>
      </c>
      <c r="U1670" s="201">
        <f>IF(V1670&gt;0,VLOOKUP($D1670,'BBLM COMCHECK'!$A:$Z,25,0),0)</f>
        <v>0</v>
      </c>
      <c r="V1670" s="202"/>
      <c r="W1670" s="91">
        <f t="shared" si="179"/>
        <v>0</v>
      </c>
      <c r="X1670" s="201">
        <f>IF(Y1670&gt;0,VLOOKUP($D1670,'BBLM COMCHECK'!$A:$Z,25,0),0)</f>
        <v>0</v>
      </c>
      <c r="Y1670" s="202"/>
      <c r="Z1670" s="91">
        <f t="shared" si="180"/>
        <v>0</v>
      </c>
      <c r="AA1670" s="203" t="str">
        <f>VLOOKUP(D1670,'BBLM COMCHECK'!$A:$I,9,0)</f>
        <v>normal</v>
      </c>
      <c r="AB1670" s="204">
        <f>VLOOKUP(D1670,'BBLM COMCHECK'!$A:$L,12,0)</f>
        <v>343</v>
      </c>
      <c r="AC1670" s="201">
        <f t="shared" si="181"/>
        <v>0</v>
      </c>
      <c r="AD1670" s="94"/>
      <c r="AE1670" s="201"/>
      <c r="AF1670" s="201"/>
      <c r="AG1670" s="201"/>
      <c r="AH1670" s="201"/>
      <c r="AI1670" s="94"/>
      <c r="AJ1670" s="94"/>
      <c r="AK1670" s="87" t="s">
        <v>239</v>
      </c>
      <c r="AL1670" s="87" t="str">
        <f t="shared" si="182"/>
        <v>2026-01-15|06027|1058499000|0||0|1</v>
      </c>
      <c r="AP1670" s="198"/>
      <c r="AQ1670" s="198"/>
      <c r="AR1670" s="198"/>
      <c r="BC1670" s="87"/>
      <c r="BD1670" s="89" t="s">
        <v>240</v>
      </c>
      <c r="BE1670" s="87"/>
    </row>
    <row r="1671" spans="1:57" ht="26.25" customHeight="1">
      <c r="A1671" s="87" t="s">
        <v>514</v>
      </c>
      <c r="B1671" s="87" t="s">
        <v>60</v>
      </c>
      <c r="C1671" s="87" t="s">
        <v>60</v>
      </c>
      <c r="D1671" s="92" t="s">
        <v>2244</v>
      </c>
      <c r="E1671" s="92" t="s">
        <v>61</v>
      </c>
      <c r="F1671" s="92" t="s">
        <v>2225</v>
      </c>
      <c r="G1671" s="93" t="s">
        <v>133</v>
      </c>
      <c r="H1671" s="93">
        <v>11</v>
      </c>
      <c r="I1671" s="94" t="s">
        <v>20</v>
      </c>
      <c r="J1671" s="148" t="s">
        <v>242</v>
      </c>
      <c r="K1671" s="93" t="s">
        <v>243</v>
      </c>
      <c r="L1671" s="94" t="s">
        <v>244</v>
      </c>
      <c r="M1671" s="94">
        <v>16</v>
      </c>
      <c r="N1671" s="95">
        <f t="shared" si="176"/>
        <v>0</v>
      </c>
      <c r="O1671" s="201">
        <f>IF(P1671&gt;0,VLOOKUP($D1671,'BBLM COMCHECK'!$A:$S,14,0),0)</f>
        <v>0</v>
      </c>
      <c r="P1671" s="202"/>
      <c r="Q1671" s="91">
        <f t="shared" si="177"/>
        <v>0</v>
      </c>
      <c r="R1671" s="201">
        <f>IF(S1671&gt;0,VLOOKUP($D1671,'BBLM COMCHECK'!$A:$S,15,0),0)</f>
        <v>0</v>
      </c>
      <c r="S1671" s="202"/>
      <c r="T1671" s="91">
        <f t="shared" si="178"/>
        <v>0</v>
      </c>
      <c r="U1671" s="201">
        <f>IF(V1671&gt;0,VLOOKUP($D1671,'BBLM COMCHECK'!$A:$Z,25,0),0)</f>
        <v>0</v>
      </c>
      <c r="V1671" s="202"/>
      <c r="W1671" s="91">
        <f t="shared" si="179"/>
        <v>0</v>
      </c>
      <c r="X1671" s="201">
        <f>IF(Y1671&gt;0,VLOOKUP($D1671,'BBLM COMCHECK'!$A:$Z,25,0),0)</f>
        <v>0</v>
      </c>
      <c r="Y1671" s="202"/>
      <c r="Z1671" s="91">
        <f t="shared" si="180"/>
        <v>0</v>
      </c>
      <c r="AA1671" s="203" t="str">
        <f>VLOOKUP(D1671,'BBLM COMCHECK'!$A:$I,9,0)</f>
        <v>normal</v>
      </c>
      <c r="AB1671" s="204">
        <f>VLOOKUP(D1671,'BBLM COMCHECK'!$A:$L,12,0)</f>
        <v>491</v>
      </c>
      <c r="AC1671" s="201">
        <f t="shared" si="181"/>
        <v>0</v>
      </c>
      <c r="AD1671" s="94"/>
      <c r="AE1671" s="201"/>
      <c r="AF1671" s="201"/>
      <c r="AG1671" s="201"/>
      <c r="AH1671" s="201"/>
      <c r="AI1671" s="94"/>
      <c r="AJ1671" s="94"/>
      <c r="AK1671" s="87" t="s">
        <v>245</v>
      </c>
      <c r="AL1671" s="87" t="str">
        <f t="shared" si="182"/>
        <v>2026-01-15|06027|1064670000|0||0|1</v>
      </c>
      <c r="AP1671" s="198"/>
      <c r="AQ1671" s="198"/>
      <c r="AR1671" s="198"/>
      <c r="BC1671" s="87"/>
      <c r="BD1671" s="89" t="s">
        <v>246</v>
      </c>
      <c r="BE1671" s="87"/>
    </row>
    <row r="1672" spans="1:57" ht="26.25" customHeight="1">
      <c r="A1672" s="87" t="s">
        <v>516</v>
      </c>
      <c r="B1672" s="87" t="s">
        <v>60</v>
      </c>
      <c r="C1672" s="87" t="s">
        <v>60</v>
      </c>
      <c r="D1672" s="92" t="s">
        <v>2245</v>
      </c>
      <c r="E1672" s="92" t="s">
        <v>61</v>
      </c>
      <c r="F1672" s="92" t="s">
        <v>2225</v>
      </c>
      <c r="G1672" s="93" t="s">
        <v>133</v>
      </c>
      <c r="H1672" s="93">
        <v>11</v>
      </c>
      <c r="I1672" s="94" t="s">
        <v>20</v>
      </c>
      <c r="J1672" s="148" t="s">
        <v>248</v>
      </c>
      <c r="K1672" s="93" t="s">
        <v>249</v>
      </c>
      <c r="L1672" s="94" t="s">
        <v>250</v>
      </c>
      <c r="M1672" s="94">
        <v>28</v>
      </c>
      <c r="N1672" s="95">
        <f t="shared" si="176"/>
        <v>0</v>
      </c>
      <c r="O1672" s="201">
        <f>IF(P1672&gt;0,VLOOKUP($D1672,'BBLM COMCHECK'!$A:$S,14,0),0)</f>
        <v>0</v>
      </c>
      <c r="P1672" s="202"/>
      <c r="Q1672" s="91">
        <f t="shared" si="177"/>
        <v>0</v>
      </c>
      <c r="R1672" s="201">
        <f>IF(S1672&gt;0,VLOOKUP($D1672,'BBLM COMCHECK'!$A:$S,15,0),0)</f>
        <v>0</v>
      </c>
      <c r="S1672" s="202"/>
      <c r="T1672" s="91">
        <f t="shared" si="178"/>
        <v>0</v>
      </c>
      <c r="U1672" s="201">
        <f>IF(V1672&gt;0,VLOOKUP($D1672,'BBLM COMCHECK'!$A:$Z,25,0),0)</f>
        <v>0</v>
      </c>
      <c r="V1672" s="202"/>
      <c r="W1672" s="91">
        <f t="shared" si="179"/>
        <v>0</v>
      </c>
      <c r="X1672" s="201">
        <f>IF(Y1672&gt;0,VLOOKUP($D1672,'BBLM COMCHECK'!$A:$Z,25,0),0)</f>
        <v>0</v>
      </c>
      <c r="Y1672" s="202"/>
      <c r="Z1672" s="91">
        <f t="shared" si="180"/>
        <v>0</v>
      </c>
      <c r="AA1672" s="203" t="str">
        <f>VLOOKUP(D1672,'BBLM COMCHECK'!$A:$I,9,0)</f>
        <v>normal</v>
      </c>
      <c r="AB1672" s="204">
        <f>VLOOKUP(D1672,'BBLM COMCHECK'!$A:$L,12,0)</f>
        <v>20267</v>
      </c>
      <c r="AC1672" s="201">
        <f t="shared" si="181"/>
        <v>0</v>
      </c>
      <c r="AD1672" s="94"/>
      <c r="AE1672" s="201"/>
      <c r="AF1672" s="201"/>
      <c r="AG1672" s="201"/>
      <c r="AH1672" s="201"/>
      <c r="AI1672" s="94"/>
      <c r="AJ1672" s="94"/>
      <c r="AK1672" s="87" t="s">
        <v>251</v>
      </c>
      <c r="AL1672" s="87" t="str">
        <f t="shared" si="182"/>
        <v>2026-01-15|06027|1064680000|0||0|1</v>
      </c>
      <c r="AP1672" s="198"/>
      <c r="AQ1672" s="198"/>
      <c r="AR1672" s="198"/>
      <c r="BC1672" s="87"/>
      <c r="BD1672" s="89" t="s">
        <v>252</v>
      </c>
      <c r="BE1672" s="87"/>
    </row>
    <row r="1673" spans="1:57" ht="26.25" customHeight="1">
      <c r="A1673" s="87" t="s">
        <v>517</v>
      </c>
      <c r="B1673" s="87" t="s">
        <v>60</v>
      </c>
      <c r="C1673" s="87" t="s">
        <v>60</v>
      </c>
      <c r="D1673" s="92" t="s">
        <v>2246</v>
      </c>
      <c r="E1673" s="92" t="s">
        <v>61</v>
      </c>
      <c r="F1673" s="92" t="s">
        <v>2225</v>
      </c>
      <c r="G1673" s="93" t="s">
        <v>133</v>
      </c>
      <c r="H1673" s="93">
        <v>21</v>
      </c>
      <c r="I1673" s="94" t="s">
        <v>24</v>
      </c>
      <c r="J1673" s="148" t="s">
        <v>254</v>
      </c>
      <c r="K1673" s="93" t="s">
        <v>255</v>
      </c>
      <c r="L1673" s="94" t="s">
        <v>256</v>
      </c>
      <c r="M1673" s="94">
        <v>60</v>
      </c>
      <c r="N1673" s="95">
        <f t="shared" si="176"/>
        <v>0</v>
      </c>
      <c r="O1673" s="201">
        <f>IF(P1673&gt;0,VLOOKUP($D1673,'BBLM COMCHECK'!$A:$S,14,0),0)</f>
        <v>0</v>
      </c>
      <c r="P1673" s="202"/>
      <c r="Q1673" s="91">
        <f t="shared" si="177"/>
        <v>0</v>
      </c>
      <c r="R1673" s="201">
        <f>IF(S1673&gt;0,VLOOKUP($D1673,'BBLM COMCHECK'!$A:$S,15,0),0)</f>
        <v>0</v>
      </c>
      <c r="S1673" s="202"/>
      <c r="T1673" s="91">
        <f t="shared" si="178"/>
        <v>0</v>
      </c>
      <c r="U1673" s="201">
        <f>IF(V1673&gt;0,VLOOKUP($D1673,'BBLM COMCHECK'!$A:$Z,25,0),0)</f>
        <v>0</v>
      </c>
      <c r="V1673" s="202"/>
      <c r="W1673" s="91">
        <f t="shared" si="179"/>
        <v>0</v>
      </c>
      <c r="X1673" s="201">
        <f>IF(Y1673&gt;0,VLOOKUP($D1673,'BBLM COMCHECK'!$A:$Z,25,0),0)</f>
        <v>0</v>
      </c>
      <c r="Y1673" s="202"/>
      <c r="Z1673" s="91">
        <f t="shared" si="180"/>
        <v>0</v>
      </c>
      <c r="AA1673" s="203" t="str">
        <f>VLOOKUP(D1673,'BBLM COMCHECK'!$A:$I,9,0)</f>
        <v>order stop</v>
      </c>
      <c r="AB1673" s="204">
        <f>VLOOKUP(D1673,'BBLM COMCHECK'!$A:$L,12,0)</f>
        <v>19320</v>
      </c>
      <c r="AC1673" s="201">
        <f t="shared" si="181"/>
        <v>0</v>
      </c>
      <c r="AD1673" s="94"/>
      <c r="AE1673" s="201"/>
      <c r="AF1673" s="201"/>
      <c r="AG1673" s="201"/>
      <c r="AH1673" s="201"/>
      <c r="AI1673" s="94"/>
      <c r="AJ1673" s="94"/>
      <c r="AK1673" s="87" t="s">
        <v>257</v>
      </c>
      <c r="AL1673" s="87" t="str">
        <f t="shared" si="182"/>
        <v>2026-01-15|06027|1070906000|0||0|1</v>
      </c>
      <c r="AP1673" s="198"/>
      <c r="AQ1673" s="198"/>
      <c r="AR1673" s="198"/>
      <c r="BC1673" s="87"/>
      <c r="BD1673" s="89" t="s">
        <v>258</v>
      </c>
      <c r="BE1673" s="87"/>
    </row>
    <row r="1674" spans="1:57" ht="26.25" customHeight="1">
      <c r="A1674" s="87" t="s">
        <v>518</v>
      </c>
      <c r="B1674" s="87" t="s">
        <v>60</v>
      </c>
      <c r="C1674" s="87" t="s">
        <v>60</v>
      </c>
      <c r="D1674" s="92" t="s">
        <v>2247</v>
      </c>
      <c r="E1674" s="92" t="s">
        <v>61</v>
      </c>
      <c r="F1674" s="92" t="s">
        <v>2225</v>
      </c>
      <c r="G1674" s="93" t="s">
        <v>133</v>
      </c>
      <c r="H1674" s="93">
        <v>11</v>
      </c>
      <c r="I1674" s="94" t="s">
        <v>20</v>
      </c>
      <c r="J1674" s="148" t="s">
        <v>260</v>
      </c>
      <c r="K1674" s="93" t="s">
        <v>261</v>
      </c>
      <c r="L1674" s="94" t="s">
        <v>262</v>
      </c>
      <c r="M1674" s="94">
        <v>12</v>
      </c>
      <c r="N1674" s="95">
        <f t="shared" si="176"/>
        <v>0</v>
      </c>
      <c r="O1674" s="201">
        <f>IF(P1674&gt;0,VLOOKUP($D1674,'BBLM COMCHECK'!$A:$S,14,0),0)</f>
        <v>0</v>
      </c>
      <c r="P1674" s="202"/>
      <c r="Q1674" s="91">
        <f t="shared" si="177"/>
        <v>0</v>
      </c>
      <c r="R1674" s="201">
        <f>IF(S1674&gt;0,VLOOKUP($D1674,'BBLM COMCHECK'!$A:$S,15,0),0)</f>
        <v>0</v>
      </c>
      <c r="S1674" s="202"/>
      <c r="T1674" s="91">
        <f t="shared" si="178"/>
        <v>0</v>
      </c>
      <c r="U1674" s="201">
        <f>IF(V1674&gt;0,VLOOKUP($D1674,'BBLM COMCHECK'!$A:$Z,25,0),0)</f>
        <v>0</v>
      </c>
      <c r="V1674" s="202"/>
      <c r="W1674" s="91">
        <f t="shared" si="179"/>
        <v>0</v>
      </c>
      <c r="X1674" s="201">
        <f>IF(Y1674&gt;0,VLOOKUP($D1674,'BBLM COMCHECK'!$A:$Z,25,0),0)</f>
        <v>0</v>
      </c>
      <c r="Y1674" s="202"/>
      <c r="Z1674" s="91">
        <f t="shared" si="180"/>
        <v>0</v>
      </c>
      <c r="AA1674" s="203" t="str">
        <f>VLOOKUP(D1674,'BBLM COMCHECK'!$A:$I,9,0)</f>
        <v>normal</v>
      </c>
      <c r="AB1674" s="204">
        <f>VLOOKUP(D1674,'BBLM COMCHECK'!$A:$L,12,0)</f>
        <v>37</v>
      </c>
      <c r="AC1674" s="201">
        <f t="shared" si="181"/>
        <v>0</v>
      </c>
      <c r="AD1674" s="94"/>
      <c r="AE1674" s="201"/>
      <c r="AF1674" s="201"/>
      <c r="AG1674" s="201"/>
      <c r="AH1674" s="201"/>
      <c r="AI1674" s="94"/>
      <c r="AJ1674" s="94"/>
      <c r="AK1674" s="87" t="s">
        <v>263</v>
      </c>
      <c r="AL1674" s="87" t="str">
        <f t="shared" si="182"/>
        <v>2026-01-15|06027|1071008000|0||0|1</v>
      </c>
      <c r="AP1674" s="198"/>
      <c r="AQ1674" s="198"/>
      <c r="AR1674" s="198"/>
      <c r="BC1674" s="87"/>
      <c r="BD1674" s="89" t="s">
        <v>264</v>
      </c>
      <c r="BE1674" s="87"/>
    </row>
    <row r="1675" spans="1:57" ht="26.25" customHeight="1">
      <c r="A1675" s="87" t="s">
        <v>519</v>
      </c>
      <c r="B1675" s="87" t="s">
        <v>60</v>
      </c>
      <c r="C1675" s="87" t="s">
        <v>60</v>
      </c>
      <c r="D1675" s="92" t="s">
        <v>2248</v>
      </c>
      <c r="E1675" s="92" t="s">
        <v>61</v>
      </c>
      <c r="F1675" s="92" t="s">
        <v>2225</v>
      </c>
      <c r="G1675" s="93" t="s">
        <v>133</v>
      </c>
      <c r="H1675" s="93">
        <v>11</v>
      </c>
      <c r="I1675" s="94" t="s">
        <v>20</v>
      </c>
      <c r="J1675" s="148" t="s">
        <v>266</v>
      </c>
      <c r="K1675" s="93" t="s">
        <v>267</v>
      </c>
      <c r="L1675" s="94" t="s">
        <v>268</v>
      </c>
      <c r="M1675" s="94">
        <v>9</v>
      </c>
      <c r="N1675" s="95">
        <f t="shared" si="176"/>
        <v>0</v>
      </c>
      <c r="O1675" s="201">
        <f>IF(P1675&gt;0,VLOOKUP($D1675,'BBLM COMCHECK'!$A:$S,14,0),0)</f>
        <v>0</v>
      </c>
      <c r="P1675" s="202"/>
      <c r="Q1675" s="91">
        <f t="shared" si="177"/>
        <v>0</v>
      </c>
      <c r="R1675" s="201">
        <f>IF(S1675&gt;0,VLOOKUP($D1675,'BBLM COMCHECK'!$A:$S,15,0),0)</f>
        <v>0</v>
      </c>
      <c r="S1675" s="202"/>
      <c r="T1675" s="91">
        <f t="shared" si="178"/>
        <v>0</v>
      </c>
      <c r="U1675" s="201">
        <f>IF(V1675&gt;0,VLOOKUP($D1675,'BBLM COMCHECK'!$A:$Z,25,0),0)</f>
        <v>0</v>
      </c>
      <c r="V1675" s="202"/>
      <c r="W1675" s="91">
        <f t="shared" si="179"/>
        <v>0</v>
      </c>
      <c r="X1675" s="201">
        <f>IF(Y1675&gt;0,VLOOKUP($D1675,'BBLM COMCHECK'!$A:$Z,25,0),0)</f>
        <v>0</v>
      </c>
      <c r="Y1675" s="202"/>
      <c r="Z1675" s="91">
        <f t="shared" si="180"/>
        <v>0</v>
      </c>
      <c r="AA1675" s="203" t="str">
        <f>VLOOKUP(D1675,'BBLM COMCHECK'!$A:$I,9,0)</f>
        <v>normal</v>
      </c>
      <c r="AB1675" s="204">
        <f>VLOOKUP(D1675,'BBLM COMCHECK'!$A:$L,12,0)</f>
        <v>0</v>
      </c>
      <c r="AC1675" s="201">
        <f t="shared" si="181"/>
        <v>1</v>
      </c>
      <c r="AD1675" s="94"/>
      <c r="AE1675" s="201"/>
      <c r="AF1675" s="201"/>
      <c r="AG1675" s="201"/>
      <c r="AH1675" s="201"/>
      <c r="AI1675" s="94"/>
      <c r="AJ1675" s="94"/>
      <c r="AK1675" s="87" t="s">
        <v>269</v>
      </c>
      <c r="AL1675" s="87" t="str">
        <f t="shared" si="182"/>
        <v>2026-01-15|06027|1071606000|0||0|1</v>
      </c>
      <c r="AP1675" s="198"/>
      <c r="AQ1675" s="198"/>
      <c r="AR1675" s="198"/>
      <c r="BC1675" s="87"/>
      <c r="BD1675" s="89" t="s">
        <v>270</v>
      </c>
      <c r="BE1675" s="87"/>
    </row>
    <row r="1676" spans="1:57" ht="26.25" customHeight="1">
      <c r="A1676" s="87" t="s">
        <v>520</v>
      </c>
      <c r="B1676" s="87" t="s">
        <v>60</v>
      </c>
      <c r="C1676" s="87" t="s">
        <v>60</v>
      </c>
      <c r="D1676" s="92" t="s">
        <v>2249</v>
      </c>
      <c r="E1676" s="92" t="s">
        <v>61</v>
      </c>
      <c r="F1676" s="92" t="s">
        <v>2225</v>
      </c>
      <c r="G1676" s="93" t="s">
        <v>133</v>
      </c>
      <c r="H1676" s="93">
        <v>11</v>
      </c>
      <c r="I1676" s="94" t="s">
        <v>20</v>
      </c>
      <c r="J1676" s="148" t="s">
        <v>272</v>
      </c>
      <c r="K1676" s="93" t="s">
        <v>273</v>
      </c>
      <c r="L1676" s="94" t="s">
        <v>274</v>
      </c>
      <c r="M1676" s="94">
        <v>24</v>
      </c>
      <c r="N1676" s="95">
        <f t="shared" si="176"/>
        <v>0</v>
      </c>
      <c r="O1676" s="201">
        <f>IF(P1676&gt;0,VLOOKUP($D1676,'BBLM COMCHECK'!$A:$S,14,0),0)</f>
        <v>0</v>
      </c>
      <c r="P1676" s="202"/>
      <c r="Q1676" s="91">
        <f t="shared" si="177"/>
        <v>0</v>
      </c>
      <c r="R1676" s="201">
        <f>IF(S1676&gt;0,VLOOKUP($D1676,'BBLM COMCHECK'!$A:$S,15,0),0)</f>
        <v>0</v>
      </c>
      <c r="S1676" s="202"/>
      <c r="T1676" s="91">
        <f t="shared" si="178"/>
        <v>0</v>
      </c>
      <c r="U1676" s="201">
        <f>IF(V1676&gt;0,VLOOKUP($D1676,'BBLM COMCHECK'!$A:$Z,25,0),0)</f>
        <v>0</v>
      </c>
      <c r="V1676" s="202"/>
      <c r="W1676" s="91">
        <f t="shared" si="179"/>
        <v>0</v>
      </c>
      <c r="X1676" s="201">
        <f>IF(Y1676&gt;0,VLOOKUP($D1676,'BBLM COMCHECK'!$A:$Z,25,0),0)</f>
        <v>0</v>
      </c>
      <c r="Y1676" s="202"/>
      <c r="Z1676" s="91">
        <f t="shared" si="180"/>
        <v>0</v>
      </c>
      <c r="AA1676" s="203" t="str">
        <f>VLOOKUP(D1676,'BBLM COMCHECK'!$A:$I,9,0)</f>
        <v>normal</v>
      </c>
      <c r="AB1676" s="204">
        <f>VLOOKUP(D1676,'BBLM COMCHECK'!$A:$L,12,0)</f>
        <v>2</v>
      </c>
      <c r="AC1676" s="201">
        <f t="shared" si="181"/>
        <v>1</v>
      </c>
      <c r="AD1676" s="94"/>
      <c r="AE1676" s="201"/>
      <c r="AF1676" s="201"/>
      <c r="AG1676" s="201"/>
      <c r="AH1676" s="201"/>
      <c r="AI1676" s="94"/>
      <c r="AJ1676" s="94"/>
      <c r="AK1676" s="87" t="s">
        <v>275</v>
      </c>
      <c r="AL1676" s="87" t="str">
        <f t="shared" si="182"/>
        <v>2026-01-15|06027|1072194000|0||0|1</v>
      </c>
      <c r="AP1676" s="198"/>
      <c r="AQ1676" s="198"/>
      <c r="AR1676" s="198"/>
      <c r="BC1676" s="87"/>
      <c r="BD1676" s="89" t="s">
        <v>276</v>
      </c>
      <c r="BE1676" s="87"/>
    </row>
    <row r="1677" spans="1:57" ht="26.25" customHeight="1">
      <c r="A1677" s="87" t="s">
        <v>521</v>
      </c>
      <c r="B1677" s="87" t="s">
        <v>60</v>
      </c>
      <c r="C1677" s="87" t="s">
        <v>60</v>
      </c>
      <c r="D1677" s="92" t="s">
        <v>2250</v>
      </c>
      <c r="E1677" s="92" t="s">
        <v>61</v>
      </c>
      <c r="F1677" s="92" t="s">
        <v>2225</v>
      </c>
      <c r="G1677" s="93" t="s">
        <v>133</v>
      </c>
      <c r="H1677" s="93">
        <v>26</v>
      </c>
      <c r="I1677" s="94" t="s">
        <v>25</v>
      </c>
      <c r="J1677" s="148" t="s">
        <v>278</v>
      </c>
      <c r="K1677" s="93" t="s">
        <v>279</v>
      </c>
      <c r="L1677" s="94" t="s">
        <v>280</v>
      </c>
      <c r="M1677" s="94">
        <v>20</v>
      </c>
      <c r="N1677" s="95">
        <f t="shared" si="176"/>
        <v>0</v>
      </c>
      <c r="O1677" s="201">
        <f>IF(P1677&gt;0,VLOOKUP($D1677,'BBLM COMCHECK'!$A:$S,14,0),0)</f>
        <v>0</v>
      </c>
      <c r="P1677" s="202"/>
      <c r="Q1677" s="91">
        <f t="shared" si="177"/>
        <v>0</v>
      </c>
      <c r="R1677" s="201">
        <f>IF(S1677&gt;0,VLOOKUP($D1677,'BBLM COMCHECK'!$A:$S,15,0),0)</f>
        <v>0</v>
      </c>
      <c r="S1677" s="202"/>
      <c r="T1677" s="91">
        <f t="shared" si="178"/>
        <v>0</v>
      </c>
      <c r="U1677" s="201">
        <f>IF(V1677&gt;0,VLOOKUP($D1677,'BBLM COMCHECK'!$A:$Z,25,0),0)</f>
        <v>0</v>
      </c>
      <c r="V1677" s="202"/>
      <c r="W1677" s="91">
        <f t="shared" si="179"/>
        <v>0</v>
      </c>
      <c r="X1677" s="201">
        <f>IF(Y1677&gt;0,VLOOKUP($D1677,'BBLM COMCHECK'!$A:$Z,25,0),0)</f>
        <v>0</v>
      </c>
      <c r="Y1677" s="202"/>
      <c r="Z1677" s="91">
        <f t="shared" si="180"/>
        <v>0</v>
      </c>
      <c r="AA1677" s="203" t="str">
        <f>VLOOKUP(D1677,'BBLM COMCHECK'!$A:$I,9,0)</f>
        <v>normal</v>
      </c>
      <c r="AB1677" s="204">
        <f>VLOOKUP(D1677,'BBLM COMCHECK'!$A:$L,12,0)</f>
        <v>1188</v>
      </c>
      <c r="AC1677" s="201">
        <f t="shared" si="181"/>
        <v>0</v>
      </c>
      <c r="AD1677" s="94"/>
      <c r="AE1677" s="201"/>
      <c r="AF1677" s="201"/>
      <c r="AG1677" s="201"/>
      <c r="AH1677" s="201"/>
      <c r="AI1677" s="94"/>
      <c r="AJ1677" s="94"/>
      <c r="AK1677" s="87" t="s">
        <v>281</v>
      </c>
      <c r="AL1677" s="87" t="str">
        <f t="shared" si="182"/>
        <v>2026-01-15|06027|1074674000|0||0|1</v>
      </c>
      <c r="AP1677" s="198"/>
      <c r="AQ1677" s="198"/>
      <c r="AR1677" s="198"/>
      <c r="BC1677" s="87"/>
      <c r="BD1677" s="89" t="s">
        <v>282</v>
      </c>
      <c r="BE1677" s="87"/>
    </row>
    <row r="1678" spans="1:57" ht="26.25" customHeight="1">
      <c r="A1678" s="87" t="s">
        <v>522</v>
      </c>
      <c r="B1678" s="87" t="s">
        <v>60</v>
      </c>
      <c r="C1678" s="87" t="s">
        <v>60</v>
      </c>
      <c r="D1678" s="92" t="s">
        <v>2251</v>
      </c>
      <c r="E1678" s="92" t="s">
        <v>61</v>
      </c>
      <c r="F1678" s="92" t="s">
        <v>2225</v>
      </c>
      <c r="G1678" s="93" t="s">
        <v>133</v>
      </c>
      <c r="H1678" s="93">
        <v>26</v>
      </c>
      <c r="I1678" s="94" t="s">
        <v>25</v>
      </c>
      <c r="J1678" s="148" t="s">
        <v>284</v>
      </c>
      <c r="K1678" s="93" t="s">
        <v>285</v>
      </c>
      <c r="L1678" s="94" t="s">
        <v>286</v>
      </c>
      <c r="M1678" s="94">
        <v>50</v>
      </c>
      <c r="N1678" s="95">
        <f t="shared" si="176"/>
        <v>0</v>
      </c>
      <c r="O1678" s="201">
        <f>IF(P1678&gt;0,VLOOKUP($D1678,'BBLM COMCHECK'!$A:$S,14,0),0)</f>
        <v>0</v>
      </c>
      <c r="P1678" s="202"/>
      <c r="Q1678" s="91">
        <f t="shared" si="177"/>
        <v>0</v>
      </c>
      <c r="R1678" s="201">
        <f>IF(S1678&gt;0,VLOOKUP($D1678,'BBLM COMCHECK'!$A:$S,15,0),0)</f>
        <v>0</v>
      </c>
      <c r="S1678" s="202"/>
      <c r="T1678" s="91">
        <f t="shared" si="178"/>
        <v>0</v>
      </c>
      <c r="U1678" s="201">
        <f>IF(V1678&gt;0,VLOOKUP($D1678,'BBLM COMCHECK'!$A:$Z,25,0),0)</f>
        <v>0</v>
      </c>
      <c r="V1678" s="202"/>
      <c r="W1678" s="91">
        <f t="shared" si="179"/>
        <v>0</v>
      </c>
      <c r="X1678" s="201">
        <f>IF(Y1678&gt;0,VLOOKUP($D1678,'BBLM COMCHECK'!$A:$Z,25,0),0)</f>
        <v>0</v>
      </c>
      <c r="Y1678" s="202"/>
      <c r="Z1678" s="91">
        <f t="shared" si="180"/>
        <v>0</v>
      </c>
      <c r="AA1678" s="203" t="str">
        <f>VLOOKUP(D1678,'BBLM COMCHECK'!$A:$I,9,0)</f>
        <v>normal</v>
      </c>
      <c r="AB1678" s="204">
        <f>VLOOKUP(D1678,'BBLM COMCHECK'!$A:$L,12,0)</f>
        <v>4656</v>
      </c>
      <c r="AC1678" s="201">
        <f t="shared" si="181"/>
        <v>0</v>
      </c>
      <c r="AD1678" s="94"/>
      <c r="AE1678" s="201"/>
      <c r="AF1678" s="201"/>
      <c r="AG1678" s="201"/>
      <c r="AH1678" s="201"/>
      <c r="AI1678" s="94"/>
      <c r="AJ1678" s="94"/>
      <c r="AK1678" s="87" t="s">
        <v>287</v>
      </c>
      <c r="AL1678" s="87" t="str">
        <f t="shared" si="182"/>
        <v>2026-01-15|06027|1074883000|0||0|1</v>
      </c>
      <c r="AP1678" s="198"/>
      <c r="AQ1678" s="198"/>
      <c r="AR1678" s="198"/>
      <c r="BC1678" s="87"/>
      <c r="BD1678" s="89" t="s">
        <v>288</v>
      </c>
      <c r="BE1678" s="87"/>
    </row>
    <row r="1679" spans="1:57" ht="26.25" customHeight="1">
      <c r="A1679" s="87" t="s">
        <v>523</v>
      </c>
      <c r="B1679" s="87" t="s">
        <v>60</v>
      </c>
      <c r="C1679" s="87" t="s">
        <v>60</v>
      </c>
      <c r="D1679" s="92" t="s">
        <v>2252</v>
      </c>
      <c r="E1679" s="92" t="s">
        <v>61</v>
      </c>
      <c r="F1679" s="92" t="s">
        <v>2225</v>
      </c>
      <c r="G1679" s="93" t="s">
        <v>133</v>
      </c>
      <c r="H1679" s="93">
        <v>27</v>
      </c>
      <c r="I1679" s="94" t="s">
        <v>27</v>
      </c>
      <c r="J1679" s="148" t="s">
        <v>290</v>
      </c>
      <c r="K1679" s="93" t="s">
        <v>291</v>
      </c>
      <c r="L1679" s="94" t="s">
        <v>292</v>
      </c>
      <c r="M1679" s="94">
        <v>25</v>
      </c>
      <c r="N1679" s="95">
        <f t="shared" si="176"/>
        <v>0</v>
      </c>
      <c r="O1679" s="201">
        <f>IF(P1679&gt;0,VLOOKUP($D1679,'BBLM COMCHECK'!$A:$S,14,0),0)</f>
        <v>0</v>
      </c>
      <c r="P1679" s="202"/>
      <c r="Q1679" s="91">
        <f t="shared" si="177"/>
        <v>0</v>
      </c>
      <c r="R1679" s="201">
        <f>IF(S1679&gt;0,VLOOKUP($D1679,'BBLM COMCHECK'!$A:$S,15,0),0)</f>
        <v>0</v>
      </c>
      <c r="S1679" s="202"/>
      <c r="T1679" s="91">
        <f t="shared" si="178"/>
        <v>0</v>
      </c>
      <c r="U1679" s="201">
        <f>IF(V1679&gt;0,VLOOKUP($D1679,'BBLM COMCHECK'!$A:$Z,25,0),0)</f>
        <v>0</v>
      </c>
      <c r="V1679" s="202"/>
      <c r="W1679" s="91">
        <f t="shared" si="179"/>
        <v>0</v>
      </c>
      <c r="X1679" s="201">
        <f>IF(Y1679&gt;0,VLOOKUP($D1679,'BBLM COMCHECK'!$A:$Z,25,0),0)</f>
        <v>0</v>
      </c>
      <c r="Y1679" s="202"/>
      <c r="Z1679" s="91">
        <f t="shared" si="180"/>
        <v>0</v>
      </c>
      <c r="AA1679" s="203" t="str">
        <f>VLOOKUP(D1679,'BBLM COMCHECK'!$A:$I,9,0)</f>
        <v>order stop</v>
      </c>
      <c r="AB1679" s="204">
        <f>VLOOKUP(D1679,'BBLM COMCHECK'!$A:$L,12,0)</f>
        <v>350</v>
      </c>
      <c r="AC1679" s="201">
        <f t="shared" si="181"/>
        <v>0</v>
      </c>
      <c r="AD1679" s="94"/>
      <c r="AE1679" s="201"/>
      <c r="AF1679" s="201"/>
      <c r="AG1679" s="201"/>
      <c r="AH1679" s="201"/>
      <c r="AI1679" s="94"/>
      <c r="AJ1679" s="94"/>
      <c r="AK1679" s="87" t="s">
        <v>293</v>
      </c>
      <c r="AL1679" s="87" t="str">
        <f t="shared" si="182"/>
        <v>2026-01-15|06027|1075557000|0||0|1</v>
      </c>
      <c r="AP1679" s="198"/>
      <c r="AQ1679" s="198"/>
      <c r="AR1679" s="198"/>
      <c r="BC1679" s="87"/>
      <c r="BD1679" s="89" t="s">
        <v>294</v>
      </c>
      <c r="BE1679" s="87"/>
    </row>
    <row r="1680" spans="1:57" ht="26.25" customHeight="1">
      <c r="A1680" s="87" t="s">
        <v>524</v>
      </c>
      <c r="B1680" s="87" t="s">
        <v>60</v>
      </c>
      <c r="C1680" s="87" t="s">
        <v>60</v>
      </c>
      <c r="D1680" s="92" t="s">
        <v>2253</v>
      </c>
      <c r="E1680" s="92" t="s">
        <v>61</v>
      </c>
      <c r="F1680" s="92" t="s">
        <v>2225</v>
      </c>
      <c r="G1680" s="93" t="s">
        <v>133</v>
      </c>
      <c r="H1680" s="93">
        <v>26</v>
      </c>
      <c r="I1680" s="94" t="s">
        <v>25</v>
      </c>
      <c r="J1680" s="148" t="s">
        <v>296</v>
      </c>
      <c r="K1680" s="93" t="s">
        <v>297</v>
      </c>
      <c r="L1680" s="94" t="s">
        <v>298</v>
      </c>
      <c r="M1680" s="94">
        <v>12</v>
      </c>
      <c r="N1680" s="95">
        <f t="shared" si="176"/>
        <v>0</v>
      </c>
      <c r="O1680" s="201">
        <f>IF(P1680&gt;0,VLOOKUP($D1680,'BBLM COMCHECK'!$A:$S,14,0),0)</f>
        <v>0</v>
      </c>
      <c r="P1680" s="202"/>
      <c r="Q1680" s="91">
        <f t="shared" si="177"/>
        <v>0</v>
      </c>
      <c r="R1680" s="201">
        <f>IF(S1680&gt;0,VLOOKUP($D1680,'BBLM COMCHECK'!$A:$S,15,0),0)</f>
        <v>0</v>
      </c>
      <c r="S1680" s="202"/>
      <c r="T1680" s="91">
        <f t="shared" si="178"/>
        <v>0</v>
      </c>
      <c r="U1680" s="201">
        <f>IF(V1680&gt;0,VLOOKUP($D1680,'BBLM COMCHECK'!$A:$Z,25,0),0)</f>
        <v>0</v>
      </c>
      <c r="V1680" s="202"/>
      <c r="W1680" s="91">
        <f t="shared" si="179"/>
        <v>0</v>
      </c>
      <c r="X1680" s="201">
        <f>IF(Y1680&gt;0,VLOOKUP($D1680,'BBLM COMCHECK'!$A:$Z,25,0),0)</f>
        <v>0</v>
      </c>
      <c r="Y1680" s="202"/>
      <c r="Z1680" s="91">
        <f t="shared" si="180"/>
        <v>0</v>
      </c>
      <c r="AA1680" s="203" t="str">
        <f>VLOOKUP(D1680,'BBLM COMCHECK'!$A:$I,9,0)</f>
        <v>normal</v>
      </c>
      <c r="AB1680" s="204">
        <f>VLOOKUP(D1680,'BBLM COMCHECK'!$A:$L,12,0)</f>
        <v>4222</v>
      </c>
      <c r="AC1680" s="201">
        <f t="shared" si="181"/>
        <v>0</v>
      </c>
      <c r="AD1680" s="94"/>
      <c r="AE1680" s="201"/>
      <c r="AF1680" s="201"/>
      <c r="AG1680" s="201"/>
      <c r="AH1680" s="201"/>
      <c r="AI1680" s="94"/>
      <c r="AJ1680" s="94"/>
      <c r="AK1680" s="87" t="s">
        <v>299</v>
      </c>
      <c r="AL1680" s="87" t="str">
        <f t="shared" si="182"/>
        <v>2026-01-15|06027|1077236000|0||0|1</v>
      </c>
      <c r="AP1680" s="198"/>
      <c r="AQ1680" s="198"/>
      <c r="AR1680" s="198"/>
      <c r="BC1680" s="87"/>
      <c r="BD1680" s="89" t="s">
        <v>867</v>
      </c>
      <c r="BE1680" s="87"/>
    </row>
    <row r="1681" spans="1:57" ht="26.25" customHeight="1">
      <c r="A1681" s="87" t="s">
        <v>525</v>
      </c>
      <c r="B1681" s="87" t="s">
        <v>60</v>
      </c>
      <c r="C1681" s="87" t="s">
        <v>60</v>
      </c>
      <c r="D1681" s="92" t="s">
        <v>2254</v>
      </c>
      <c r="E1681" s="92" t="s">
        <v>61</v>
      </c>
      <c r="F1681" s="92" t="s">
        <v>2225</v>
      </c>
      <c r="G1681" s="93" t="s">
        <v>133</v>
      </c>
      <c r="H1681" s="93">
        <v>26</v>
      </c>
      <c r="I1681" s="94" t="s">
        <v>25</v>
      </c>
      <c r="J1681" s="148" t="s">
        <v>302</v>
      </c>
      <c r="K1681" s="93" t="s">
        <v>303</v>
      </c>
      <c r="L1681" s="94" t="s">
        <v>304</v>
      </c>
      <c r="M1681" s="94">
        <v>12</v>
      </c>
      <c r="N1681" s="95">
        <f t="shared" si="176"/>
        <v>0</v>
      </c>
      <c r="O1681" s="201">
        <f>IF(P1681&gt;0,VLOOKUP($D1681,'BBLM COMCHECK'!$A:$S,14,0),0)</f>
        <v>0</v>
      </c>
      <c r="P1681" s="202"/>
      <c r="Q1681" s="91">
        <f t="shared" si="177"/>
        <v>0</v>
      </c>
      <c r="R1681" s="201">
        <f>IF(S1681&gt;0,VLOOKUP($D1681,'BBLM COMCHECK'!$A:$S,15,0),0)</f>
        <v>0</v>
      </c>
      <c r="S1681" s="202"/>
      <c r="T1681" s="91">
        <f t="shared" si="178"/>
        <v>0</v>
      </c>
      <c r="U1681" s="201">
        <f>IF(V1681&gt;0,VLOOKUP($D1681,'BBLM COMCHECK'!$A:$Z,25,0),0)</f>
        <v>0</v>
      </c>
      <c r="V1681" s="202"/>
      <c r="W1681" s="91">
        <f t="shared" si="179"/>
        <v>0</v>
      </c>
      <c r="X1681" s="201">
        <f>IF(Y1681&gt;0,VLOOKUP($D1681,'BBLM COMCHECK'!$A:$Z,25,0),0)</f>
        <v>0</v>
      </c>
      <c r="Y1681" s="202"/>
      <c r="Z1681" s="91">
        <f t="shared" si="180"/>
        <v>0</v>
      </c>
      <c r="AA1681" s="203" t="str">
        <f>VLOOKUP(D1681,'BBLM COMCHECK'!$A:$I,9,0)</f>
        <v>normal</v>
      </c>
      <c r="AB1681" s="204">
        <f>VLOOKUP(D1681,'BBLM COMCHECK'!$A:$L,12,0)</f>
        <v>46019</v>
      </c>
      <c r="AC1681" s="201">
        <f t="shared" si="181"/>
        <v>0</v>
      </c>
      <c r="AD1681" s="94"/>
      <c r="AE1681" s="201"/>
      <c r="AF1681" s="201"/>
      <c r="AG1681" s="201"/>
      <c r="AH1681" s="201"/>
      <c r="AI1681" s="94"/>
      <c r="AJ1681" s="94"/>
      <c r="AK1681" s="87" t="s">
        <v>526</v>
      </c>
      <c r="AL1681" s="87" t="str">
        <f t="shared" si="182"/>
        <v>2026-01-15|06027|1077237000|0||0|1</v>
      </c>
      <c r="AP1681" s="198"/>
      <c r="AQ1681" s="198"/>
      <c r="AR1681" s="198"/>
      <c r="BC1681" s="87"/>
      <c r="BD1681" s="89" t="s">
        <v>306</v>
      </c>
      <c r="BE1681" s="87"/>
    </row>
    <row r="1682" spans="1:57" ht="26.25" customHeight="1">
      <c r="A1682" s="87" t="s">
        <v>527</v>
      </c>
      <c r="B1682" s="87" t="s">
        <v>60</v>
      </c>
      <c r="C1682" s="87" t="s">
        <v>60</v>
      </c>
      <c r="D1682" s="92" t="s">
        <v>2255</v>
      </c>
      <c r="E1682" s="92" t="s">
        <v>61</v>
      </c>
      <c r="F1682" s="92" t="s">
        <v>2225</v>
      </c>
      <c r="G1682" s="93" t="s">
        <v>133</v>
      </c>
      <c r="H1682" s="93">
        <v>26</v>
      </c>
      <c r="I1682" s="94" t="s">
        <v>25</v>
      </c>
      <c r="J1682" s="148" t="s">
        <v>308</v>
      </c>
      <c r="K1682" s="93" t="s">
        <v>309</v>
      </c>
      <c r="L1682" s="94" t="s">
        <v>310</v>
      </c>
      <c r="M1682" s="94">
        <v>12</v>
      </c>
      <c r="N1682" s="95">
        <f t="shared" si="176"/>
        <v>0</v>
      </c>
      <c r="O1682" s="201">
        <f>IF(P1682&gt;0,VLOOKUP($D1682,'BBLM COMCHECK'!$A:$S,14,0),0)</f>
        <v>0</v>
      </c>
      <c r="P1682" s="202"/>
      <c r="Q1682" s="91">
        <f t="shared" si="177"/>
        <v>0</v>
      </c>
      <c r="R1682" s="201">
        <f>IF(S1682&gt;0,VLOOKUP($D1682,'BBLM COMCHECK'!$A:$S,15,0),0)</f>
        <v>0</v>
      </c>
      <c r="S1682" s="202"/>
      <c r="T1682" s="91">
        <f t="shared" si="178"/>
        <v>0</v>
      </c>
      <c r="U1682" s="201">
        <f>IF(V1682&gt;0,VLOOKUP($D1682,'BBLM COMCHECK'!$A:$Z,25,0),0)</f>
        <v>0</v>
      </c>
      <c r="V1682" s="202"/>
      <c r="W1682" s="91">
        <f t="shared" si="179"/>
        <v>0</v>
      </c>
      <c r="X1682" s="201">
        <f>IF(Y1682&gt;0,VLOOKUP($D1682,'BBLM COMCHECK'!$A:$Z,25,0),0)</f>
        <v>0</v>
      </c>
      <c r="Y1682" s="202"/>
      <c r="Z1682" s="91">
        <f t="shared" si="180"/>
        <v>0</v>
      </c>
      <c r="AA1682" s="203" t="str">
        <f>VLOOKUP(D1682,'BBLM COMCHECK'!$A:$I,9,0)</f>
        <v>normal</v>
      </c>
      <c r="AB1682" s="204">
        <f>VLOOKUP(D1682,'BBLM COMCHECK'!$A:$L,12,0)</f>
        <v>0</v>
      </c>
      <c r="AC1682" s="201">
        <f t="shared" si="181"/>
        <v>1</v>
      </c>
      <c r="AD1682" s="94"/>
      <c r="AE1682" s="201"/>
      <c r="AF1682" s="201"/>
      <c r="AG1682" s="201"/>
      <c r="AH1682" s="201"/>
      <c r="AI1682" s="94"/>
      <c r="AJ1682" s="94"/>
      <c r="AK1682" s="87" t="s">
        <v>311</v>
      </c>
      <c r="AL1682" s="87" t="str">
        <f t="shared" si="182"/>
        <v>2026-01-15|06027|1082607000|0||0|1</v>
      </c>
      <c r="AP1682" s="198"/>
      <c r="AQ1682" s="198"/>
      <c r="AR1682" s="198"/>
      <c r="BC1682" s="87"/>
      <c r="BD1682" s="89" t="s">
        <v>312</v>
      </c>
      <c r="BE1682" s="87"/>
    </row>
    <row r="1683" spans="1:57" ht="26.25" customHeight="1">
      <c r="A1683" s="87" t="s">
        <v>528</v>
      </c>
      <c r="B1683" s="87" t="s">
        <v>60</v>
      </c>
      <c r="C1683" s="87" t="s">
        <v>60</v>
      </c>
      <c r="D1683" s="92" t="s">
        <v>2256</v>
      </c>
      <c r="E1683" s="92" t="s">
        <v>61</v>
      </c>
      <c r="F1683" s="92" t="s">
        <v>2225</v>
      </c>
      <c r="G1683" s="93" t="s">
        <v>133</v>
      </c>
      <c r="H1683" s="93">
        <v>26</v>
      </c>
      <c r="I1683" s="94" t="s">
        <v>25</v>
      </c>
      <c r="J1683" s="148" t="s">
        <v>314</v>
      </c>
      <c r="K1683" s="93" t="s">
        <v>315</v>
      </c>
      <c r="L1683" s="94" t="s">
        <v>316</v>
      </c>
      <c r="M1683" s="94">
        <v>24</v>
      </c>
      <c r="N1683" s="95">
        <f t="shared" si="176"/>
        <v>0</v>
      </c>
      <c r="O1683" s="201">
        <f>IF(P1683&gt;0,VLOOKUP($D1683,'BBLM COMCHECK'!$A:$S,14,0),0)</f>
        <v>0</v>
      </c>
      <c r="P1683" s="202"/>
      <c r="Q1683" s="91">
        <f t="shared" si="177"/>
        <v>0</v>
      </c>
      <c r="R1683" s="201">
        <f>IF(S1683&gt;0,VLOOKUP($D1683,'BBLM COMCHECK'!$A:$S,15,0),0)</f>
        <v>0</v>
      </c>
      <c r="S1683" s="202"/>
      <c r="T1683" s="91">
        <f t="shared" si="178"/>
        <v>0</v>
      </c>
      <c r="U1683" s="201">
        <f>IF(V1683&gt;0,VLOOKUP($D1683,'BBLM COMCHECK'!$A:$Z,25,0),0)</f>
        <v>0</v>
      </c>
      <c r="V1683" s="202"/>
      <c r="W1683" s="91">
        <f t="shared" si="179"/>
        <v>0</v>
      </c>
      <c r="X1683" s="201">
        <f>IF(Y1683&gt;0,VLOOKUP($D1683,'BBLM COMCHECK'!$A:$Z,25,0),0)</f>
        <v>0</v>
      </c>
      <c r="Y1683" s="202"/>
      <c r="Z1683" s="91">
        <f t="shared" si="180"/>
        <v>0</v>
      </c>
      <c r="AA1683" s="203" t="str">
        <f>VLOOKUP(D1683,'BBLM COMCHECK'!$A:$I,9,0)</f>
        <v>normal</v>
      </c>
      <c r="AB1683" s="204">
        <f>VLOOKUP(D1683,'BBLM COMCHECK'!$A:$L,12,0)</f>
        <v>1097</v>
      </c>
      <c r="AC1683" s="201">
        <f t="shared" si="181"/>
        <v>0</v>
      </c>
      <c r="AD1683" s="94"/>
      <c r="AE1683" s="201"/>
      <c r="AF1683" s="201"/>
      <c r="AG1683" s="201"/>
      <c r="AH1683" s="201"/>
      <c r="AI1683" s="94"/>
      <c r="AJ1683" s="94"/>
      <c r="AK1683" s="87" t="s">
        <v>317</v>
      </c>
      <c r="AL1683" s="87" t="str">
        <f t="shared" si="182"/>
        <v>2026-01-15|06027|1082723000|0||0|1</v>
      </c>
      <c r="AP1683" s="198"/>
      <c r="AQ1683" s="198"/>
      <c r="AR1683" s="198"/>
      <c r="BC1683" s="87"/>
      <c r="BD1683" s="89" t="s">
        <v>318</v>
      </c>
      <c r="BE1683" s="87"/>
    </row>
    <row r="1684" spans="1:57" ht="26.25" customHeight="1">
      <c r="A1684" s="87" t="s">
        <v>529</v>
      </c>
      <c r="B1684" s="87" t="s">
        <v>60</v>
      </c>
      <c r="C1684" s="87" t="s">
        <v>60</v>
      </c>
      <c r="D1684" s="92" t="s">
        <v>2257</v>
      </c>
      <c r="E1684" s="92" t="s">
        <v>61</v>
      </c>
      <c r="F1684" s="92" t="s">
        <v>2225</v>
      </c>
      <c r="G1684" s="93" t="s">
        <v>133</v>
      </c>
      <c r="H1684" s="93">
        <v>27</v>
      </c>
      <c r="I1684" s="94" t="s">
        <v>27</v>
      </c>
      <c r="J1684" s="148" t="s">
        <v>320</v>
      </c>
      <c r="K1684" s="93" t="s">
        <v>321</v>
      </c>
      <c r="L1684" s="94" t="s">
        <v>322</v>
      </c>
      <c r="M1684" s="94">
        <v>30</v>
      </c>
      <c r="N1684" s="95">
        <f t="shared" si="176"/>
        <v>0</v>
      </c>
      <c r="O1684" s="201">
        <f>IF(P1684&gt;0,VLOOKUP($D1684,'BBLM COMCHECK'!$A:$S,14,0),0)</f>
        <v>0</v>
      </c>
      <c r="P1684" s="202"/>
      <c r="Q1684" s="91">
        <f t="shared" si="177"/>
        <v>0</v>
      </c>
      <c r="R1684" s="201">
        <f>IF(S1684&gt;0,VLOOKUP($D1684,'BBLM COMCHECK'!$A:$S,15,0),0)</f>
        <v>0</v>
      </c>
      <c r="S1684" s="202"/>
      <c r="T1684" s="91">
        <f t="shared" si="178"/>
        <v>0</v>
      </c>
      <c r="U1684" s="201">
        <f>IF(V1684&gt;0,VLOOKUP($D1684,'BBLM COMCHECK'!$A:$Z,25,0),0)</f>
        <v>0</v>
      </c>
      <c r="V1684" s="202"/>
      <c r="W1684" s="91">
        <f t="shared" si="179"/>
        <v>0</v>
      </c>
      <c r="X1684" s="201">
        <f>IF(Y1684&gt;0,VLOOKUP($D1684,'BBLM COMCHECK'!$A:$Z,25,0),0)</f>
        <v>0</v>
      </c>
      <c r="Y1684" s="202"/>
      <c r="Z1684" s="91">
        <f t="shared" si="180"/>
        <v>0</v>
      </c>
      <c r="AA1684" s="203" t="str">
        <f>VLOOKUP(D1684,'BBLM COMCHECK'!$A:$I,9,0)</f>
        <v>normal</v>
      </c>
      <c r="AB1684" s="204">
        <f>VLOOKUP(D1684,'BBLM COMCHECK'!$A:$L,12,0)</f>
        <v>511</v>
      </c>
      <c r="AC1684" s="201">
        <f t="shared" si="181"/>
        <v>0</v>
      </c>
      <c r="AD1684" s="94"/>
      <c r="AE1684" s="201"/>
      <c r="AF1684" s="201"/>
      <c r="AG1684" s="201"/>
      <c r="AH1684" s="201"/>
      <c r="AI1684" s="94"/>
      <c r="AJ1684" s="94"/>
      <c r="AK1684" s="87" t="s">
        <v>323</v>
      </c>
      <c r="AL1684" s="87" t="str">
        <f t="shared" si="182"/>
        <v>2026-01-15|06027|1083898000|0||0|1</v>
      </c>
      <c r="AP1684" s="198"/>
      <c r="AQ1684" s="198"/>
      <c r="AR1684" s="198"/>
      <c r="BC1684" s="87"/>
      <c r="BD1684" s="89" t="s">
        <v>324</v>
      </c>
      <c r="BE1684" s="87"/>
    </row>
    <row r="1685" spans="1:57" ht="26.25" customHeight="1">
      <c r="A1685" s="87" t="s">
        <v>530</v>
      </c>
      <c r="B1685" s="87" t="s">
        <v>60</v>
      </c>
      <c r="C1685" s="87" t="s">
        <v>60</v>
      </c>
      <c r="D1685" s="92" t="s">
        <v>2258</v>
      </c>
      <c r="E1685" s="92" t="s">
        <v>61</v>
      </c>
      <c r="F1685" s="92" t="s">
        <v>2225</v>
      </c>
      <c r="G1685" s="93" t="s">
        <v>133</v>
      </c>
      <c r="H1685" s="93">
        <v>27</v>
      </c>
      <c r="I1685" s="94" t="s">
        <v>27</v>
      </c>
      <c r="J1685" s="148" t="s">
        <v>326</v>
      </c>
      <c r="K1685" s="93" t="s">
        <v>327</v>
      </c>
      <c r="L1685" s="94" t="s">
        <v>328</v>
      </c>
      <c r="M1685" s="94">
        <v>24</v>
      </c>
      <c r="N1685" s="95">
        <f t="shared" si="176"/>
        <v>0</v>
      </c>
      <c r="O1685" s="201">
        <f>IF(P1685&gt;0,VLOOKUP($D1685,'BBLM COMCHECK'!$A:$S,14,0),0)</f>
        <v>0</v>
      </c>
      <c r="P1685" s="202"/>
      <c r="Q1685" s="91">
        <f t="shared" si="177"/>
        <v>0</v>
      </c>
      <c r="R1685" s="201">
        <f>IF(S1685&gt;0,VLOOKUP($D1685,'BBLM COMCHECK'!$A:$S,15,0),0)</f>
        <v>0</v>
      </c>
      <c r="S1685" s="202"/>
      <c r="T1685" s="91">
        <f t="shared" si="178"/>
        <v>0</v>
      </c>
      <c r="U1685" s="201">
        <f>IF(V1685&gt;0,VLOOKUP($D1685,'BBLM COMCHECK'!$A:$Z,25,0),0)</f>
        <v>0</v>
      </c>
      <c r="V1685" s="202"/>
      <c r="W1685" s="91">
        <f t="shared" si="179"/>
        <v>0</v>
      </c>
      <c r="X1685" s="201">
        <f>IF(Y1685&gt;0,VLOOKUP($D1685,'BBLM COMCHECK'!$A:$Z,25,0),0)</f>
        <v>0</v>
      </c>
      <c r="Y1685" s="202"/>
      <c r="Z1685" s="91">
        <f t="shared" si="180"/>
        <v>0</v>
      </c>
      <c r="AA1685" s="203" t="str">
        <f>VLOOKUP(D1685,'BBLM COMCHECK'!$A:$I,9,0)</f>
        <v>normal</v>
      </c>
      <c r="AB1685" s="204">
        <f>VLOOKUP(D1685,'BBLM COMCHECK'!$A:$L,12,0)</f>
        <v>17</v>
      </c>
      <c r="AC1685" s="201">
        <f t="shared" si="181"/>
        <v>0</v>
      </c>
      <c r="AD1685" s="94"/>
      <c r="AE1685" s="201"/>
      <c r="AF1685" s="201"/>
      <c r="AG1685" s="201"/>
      <c r="AH1685" s="201"/>
      <c r="AI1685" s="94"/>
      <c r="AJ1685" s="94"/>
      <c r="AK1685" s="87" t="s">
        <v>329</v>
      </c>
      <c r="AL1685" s="87" t="str">
        <f t="shared" si="182"/>
        <v>2026-01-15|06027|1083903000|0||0|1</v>
      </c>
      <c r="AP1685" s="198"/>
      <c r="AQ1685" s="198"/>
      <c r="AR1685" s="198"/>
      <c r="BC1685" s="87"/>
      <c r="BD1685" s="89" t="s">
        <v>330</v>
      </c>
      <c r="BE1685" s="87"/>
    </row>
    <row r="1686" spans="1:57" ht="26.25" customHeight="1">
      <c r="A1686" s="87" t="s">
        <v>531</v>
      </c>
      <c r="B1686" s="87" t="s">
        <v>60</v>
      </c>
      <c r="C1686" s="87" t="s">
        <v>60</v>
      </c>
      <c r="D1686" s="92" t="s">
        <v>2259</v>
      </c>
      <c r="E1686" s="92" t="s">
        <v>61</v>
      </c>
      <c r="F1686" s="92" t="s">
        <v>2225</v>
      </c>
      <c r="G1686" s="93" t="s">
        <v>133</v>
      </c>
      <c r="H1686" s="93">
        <v>17</v>
      </c>
      <c r="I1686" s="94" t="s">
        <v>22</v>
      </c>
      <c r="J1686" s="148" t="s">
        <v>332</v>
      </c>
      <c r="K1686" s="93" t="s">
        <v>333</v>
      </c>
      <c r="L1686" s="94" t="s">
        <v>334</v>
      </c>
      <c r="M1686" s="94">
        <v>60</v>
      </c>
      <c r="N1686" s="95">
        <f t="shared" si="176"/>
        <v>0</v>
      </c>
      <c r="O1686" s="201">
        <f>IF(P1686&gt;0,VLOOKUP($D1686,'BBLM COMCHECK'!$A:$S,14,0),0)</f>
        <v>0</v>
      </c>
      <c r="P1686" s="202"/>
      <c r="Q1686" s="91">
        <f t="shared" si="177"/>
        <v>0</v>
      </c>
      <c r="R1686" s="201">
        <f>IF(S1686&gt;0,VLOOKUP($D1686,'BBLM COMCHECK'!$A:$S,15,0),0)</f>
        <v>0</v>
      </c>
      <c r="S1686" s="202"/>
      <c r="T1686" s="91">
        <f t="shared" si="178"/>
        <v>0</v>
      </c>
      <c r="U1686" s="201">
        <f>IF(V1686&gt;0,VLOOKUP($D1686,'BBLM COMCHECK'!$A:$Z,25,0),0)</f>
        <v>0</v>
      </c>
      <c r="V1686" s="202"/>
      <c r="W1686" s="91">
        <f t="shared" si="179"/>
        <v>0</v>
      </c>
      <c r="X1686" s="201">
        <f>IF(Y1686&gt;0,VLOOKUP($D1686,'BBLM COMCHECK'!$A:$Z,25,0),0)</f>
        <v>0</v>
      </c>
      <c r="Y1686" s="202"/>
      <c r="Z1686" s="91">
        <f t="shared" si="180"/>
        <v>0</v>
      </c>
      <c r="AA1686" s="203" t="str">
        <f>VLOOKUP(D1686,'BBLM COMCHECK'!$A:$I,9,0)</f>
        <v>normal</v>
      </c>
      <c r="AB1686" s="204">
        <f>VLOOKUP(D1686,'BBLM COMCHECK'!$A:$L,12,0)</f>
        <v>238</v>
      </c>
      <c r="AC1686" s="201">
        <f t="shared" si="181"/>
        <v>0</v>
      </c>
      <c r="AD1686" s="94"/>
      <c r="AE1686" s="201"/>
      <c r="AF1686" s="201"/>
      <c r="AG1686" s="201"/>
      <c r="AH1686" s="201"/>
      <c r="AI1686" s="94"/>
      <c r="AJ1686" s="94"/>
      <c r="AK1686" s="87" t="s">
        <v>335</v>
      </c>
      <c r="AL1686" s="87" t="str">
        <f t="shared" si="182"/>
        <v>2026-01-15|06027|1084369000|0||0|1</v>
      </c>
      <c r="AP1686" s="198"/>
      <c r="AQ1686" s="198"/>
      <c r="AR1686" s="198"/>
      <c r="BC1686" s="87"/>
      <c r="BD1686" s="89" t="s">
        <v>336</v>
      </c>
      <c r="BE1686" s="87"/>
    </row>
    <row r="1687" spans="1:57" ht="26.25" customHeight="1">
      <c r="A1687" s="87" t="s">
        <v>532</v>
      </c>
      <c r="B1687" s="87" t="s">
        <v>60</v>
      </c>
      <c r="C1687" s="87" t="s">
        <v>60</v>
      </c>
      <c r="D1687" s="92" t="s">
        <v>2260</v>
      </c>
      <c r="E1687" s="92" t="s">
        <v>61</v>
      </c>
      <c r="F1687" s="92" t="s">
        <v>2225</v>
      </c>
      <c r="G1687" s="93" t="s">
        <v>133</v>
      </c>
      <c r="H1687" s="93">
        <v>17</v>
      </c>
      <c r="I1687" s="94" t="s">
        <v>22</v>
      </c>
      <c r="J1687" s="148" t="s">
        <v>338</v>
      </c>
      <c r="K1687" s="93" t="s">
        <v>339</v>
      </c>
      <c r="L1687" s="94" t="s">
        <v>340</v>
      </c>
      <c r="M1687" s="94">
        <v>40</v>
      </c>
      <c r="N1687" s="95">
        <f t="shared" si="176"/>
        <v>0</v>
      </c>
      <c r="O1687" s="201">
        <f>IF(P1687&gt;0,VLOOKUP($D1687,'BBLM COMCHECK'!$A:$S,14,0),0)</f>
        <v>0</v>
      </c>
      <c r="P1687" s="202"/>
      <c r="Q1687" s="91">
        <f t="shared" si="177"/>
        <v>0</v>
      </c>
      <c r="R1687" s="201">
        <f>IF(S1687&gt;0,VLOOKUP($D1687,'BBLM COMCHECK'!$A:$S,15,0),0)</f>
        <v>0</v>
      </c>
      <c r="S1687" s="202"/>
      <c r="T1687" s="91">
        <f t="shared" si="178"/>
        <v>0</v>
      </c>
      <c r="U1687" s="201">
        <f>IF(V1687&gt;0,VLOOKUP($D1687,'BBLM COMCHECK'!$A:$Z,25,0),0)</f>
        <v>0</v>
      </c>
      <c r="V1687" s="202"/>
      <c r="W1687" s="91">
        <f t="shared" si="179"/>
        <v>0</v>
      </c>
      <c r="X1687" s="201">
        <f>IF(Y1687&gt;0,VLOOKUP($D1687,'BBLM COMCHECK'!$A:$Z,25,0),0)</f>
        <v>0</v>
      </c>
      <c r="Y1687" s="202"/>
      <c r="Z1687" s="91">
        <f t="shared" si="180"/>
        <v>0</v>
      </c>
      <c r="AA1687" s="203" t="str">
        <f>VLOOKUP(D1687,'BBLM COMCHECK'!$A:$I,9,0)</f>
        <v>order stop</v>
      </c>
      <c r="AB1687" s="204">
        <f>VLOOKUP(D1687,'BBLM COMCHECK'!$A:$L,12,0)</f>
        <v>18785</v>
      </c>
      <c r="AC1687" s="201">
        <f t="shared" si="181"/>
        <v>0</v>
      </c>
      <c r="AD1687" s="94"/>
      <c r="AE1687" s="201"/>
      <c r="AF1687" s="201"/>
      <c r="AG1687" s="201"/>
      <c r="AH1687" s="201"/>
      <c r="AI1687" s="94"/>
      <c r="AJ1687" s="94"/>
      <c r="AK1687" s="87" t="s">
        <v>341</v>
      </c>
      <c r="AL1687" s="87" t="str">
        <f t="shared" si="182"/>
        <v>2026-01-15|06027|1088129000|0||0|1</v>
      </c>
      <c r="AP1687" s="198"/>
      <c r="AQ1687" s="198"/>
      <c r="AR1687" s="198"/>
      <c r="BC1687" s="87"/>
      <c r="BD1687" s="89" t="s">
        <v>342</v>
      </c>
      <c r="BE1687" s="87"/>
    </row>
    <row r="1688" spans="1:57" ht="26.25" customHeight="1">
      <c r="A1688" s="87" t="s">
        <v>533</v>
      </c>
      <c r="B1688" s="87" t="s">
        <v>60</v>
      </c>
      <c r="C1688" s="87" t="s">
        <v>60</v>
      </c>
      <c r="D1688" s="92" t="s">
        <v>2261</v>
      </c>
      <c r="E1688" s="92" t="s">
        <v>61</v>
      </c>
      <c r="F1688" s="92" t="s">
        <v>2225</v>
      </c>
      <c r="G1688" s="93" t="s">
        <v>133</v>
      </c>
      <c r="H1688" s="93">
        <v>17</v>
      </c>
      <c r="I1688" s="94" t="s">
        <v>22</v>
      </c>
      <c r="J1688" s="148" t="s">
        <v>344</v>
      </c>
      <c r="K1688" s="93" t="s">
        <v>345</v>
      </c>
      <c r="L1688" s="94" t="s">
        <v>346</v>
      </c>
      <c r="M1688" s="94">
        <v>40</v>
      </c>
      <c r="N1688" s="95">
        <f t="shared" si="176"/>
        <v>0</v>
      </c>
      <c r="O1688" s="201">
        <f>IF(P1688&gt;0,VLOOKUP($D1688,'BBLM COMCHECK'!$A:$S,14,0),0)</f>
        <v>0</v>
      </c>
      <c r="P1688" s="202"/>
      <c r="Q1688" s="91">
        <f t="shared" si="177"/>
        <v>0</v>
      </c>
      <c r="R1688" s="201">
        <f>IF(S1688&gt;0,VLOOKUP($D1688,'BBLM COMCHECK'!$A:$S,15,0),0)</f>
        <v>0</v>
      </c>
      <c r="S1688" s="202"/>
      <c r="T1688" s="91">
        <f t="shared" si="178"/>
        <v>0</v>
      </c>
      <c r="U1688" s="201">
        <f>IF(V1688&gt;0,VLOOKUP($D1688,'BBLM COMCHECK'!$A:$Z,25,0),0)</f>
        <v>0</v>
      </c>
      <c r="V1688" s="202"/>
      <c r="W1688" s="91">
        <f t="shared" si="179"/>
        <v>0</v>
      </c>
      <c r="X1688" s="201">
        <f>IF(Y1688&gt;0,VLOOKUP($D1688,'BBLM COMCHECK'!$A:$Z,25,0),0)</f>
        <v>0</v>
      </c>
      <c r="Y1688" s="202"/>
      <c r="Z1688" s="91">
        <f t="shared" si="180"/>
        <v>0</v>
      </c>
      <c r="AA1688" s="203" t="str">
        <f>VLOOKUP(D1688,'BBLM COMCHECK'!$A:$I,9,0)</f>
        <v>order stop</v>
      </c>
      <c r="AB1688" s="204">
        <f>VLOOKUP(D1688,'BBLM COMCHECK'!$A:$L,12,0)</f>
        <v>2799</v>
      </c>
      <c r="AC1688" s="201">
        <f t="shared" si="181"/>
        <v>0</v>
      </c>
      <c r="AD1688" s="94"/>
      <c r="AE1688" s="201"/>
      <c r="AF1688" s="201"/>
      <c r="AG1688" s="201"/>
      <c r="AH1688" s="201"/>
      <c r="AI1688" s="94"/>
      <c r="AJ1688" s="94"/>
      <c r="AK1688" s="87" t="s">
        <v>347</v>
      </c>
      <c r="AL1688" s="87" t="str">
        <f t="shared" si="182"/>
        <v>2026-01-15|06027|1088134000|0||0|1</v>
      </c>
      <c r="AP1688" s="198"/>
      <c r="AQ1688" s="198"/>
      <c r="AR1688" s="198"/>
      <c r="BC1688" s="87"/>
      <c r="BD1688" s="89" t="s">
        <v>348</v>
      </c>
      <c r="BE1688" s="87"/>
    </row>
    <row r="1689" spans="1:57" ht="26.25" customHeight="1">
      <c r="A1689" s="87" t="s">
        <v>534</v>
      </c>
      <c r="B1689" s="87" t="s">
        <v>60</v>
      </c>
      <c r="C1689" s="87" t="s">
        <v>60</v>
      </c>
      <c r="D1689" s="92" t="s">
        <v>2262</v>
      </c>
      <c r="E1689" s="92" t="s">
        <v>61</v>
      </c>
      <c r="F1689" s="92" t="s">
        <v>2225</v>
      </c>
      <c r="G1689" s="93" t="s">
        <v>133</v>
      </c>
      <c r="H1689" s="93">
        <v>17</v>
      </c>
      <c r="I1689" s="94" t="s">
        <v>22</v>
      </c>
      <c r="J1689" s="148" t="s">
        <v>350</v>
      </c>
      <c r="K1689" s="93" t="s">
        <v>351</v>
      </c>
      <c r="L1689" s="94" t="s">
        <v>352</v>
      </c>
      <c r="M1689" s="94">
        <v>24</v>
      </c>
      <c r="N1689" s="95">
        <f t="shared" si="176"/>
        <v>0</v>
      </c>
      <c r="O1689" s="201">
        <f>IF(P1689&gt;0,VLOOKUP($D1689,'BBLM COMCHECK'!$A:$S,14,0),0)</f>
        <v>0</v>
      </c>
      <c r="P1689" s="202"/>
      <c r="Q1689" s="91">
        <f t="shared" si="177"/>
        <v>0</v>
      </c>
      <c r="R1689" s="201">
        <f>IF(S1689&gt;0,VLOOKUP($D1689,'BBLM COMCHECK'!$A:$S,15,0),0)</f>
        <v>0</v>
      </c>
      <c r="S1689" s="202"/>
      <c r="T1689" s="91">
        <f t="shared" si="178"/>
        <v>0</v>
      </c>
      <c r="U1689" s="201">
        <f>IF(V1689&gt;0,VLOOKUP($D1689,'BBLM COMCHECK'!$A:$Z,25,0),0)</f>
        <v>0</v>
      </c>
      <c r="V1689" s="202"/>
      <c r="W1689" s="91">
        <f t="shared" si="179"/>
        <v>0</v>
      </c>
      <c r="X1689" s="201">
        <f>IF(Y1689&gt;0,VLOOKUP($D1689,'BBLM COMCHECK'!$A:$Z,25,0),0)</f>
        <v>0</v>
      </c>
      <c r="Y1689" s="202"/>
      <c r="Z1689" s="91">
        <f t="shared" si="180"/>
        <v>0</v>
      </c>
      <c r="AA1689" s="203" t="str">
        <f>VLOOKUP(D1689,'BBLM COMCHECK'!$A:$I,9,0)</f>
        <v>normal</v>
      </c>
      <c r="AB1689" s="204">
        <f>VLOOKUP(D1689,'BBLM COMCHECK'!$A:$L,12,0)</f>
        <v>8866</v>
      </c>
      <c r="AC1689" s="201">
        <f t="shared" si="181"/>
        <v>0</v>
      </c>
      <c r="AD1689" s="94"/>
      <c r="AE1689" s="201"/>
      <c r="AF1689" s="201"/>
      <c r="AG1689" s="201"/>
      <c r="AH1689" s="201"/>
      <c r="AI1689" s="94"/>
      <c r="AJ1689" s="94"/>
      <c r="AK1689" s="87" t="s">
        <v>353</v>
      </c>
      <c r="AL1689" s="87" t="str">
        <f t="shared" si="182"/>
        <v>2026-01-15|06027|1088137000|0||0|1</v>
      </c>
      <c r="AP1689" s="198"/>
      <c r="AQ1689" s="198"/>
      <c r="AR1689" s="198"/>
      <c r="BC1689" s="87"/>
      <c r="BD1689" s="89" t="s">
        <v>354</v>
      </c>
      <c r="BE1689" s="87"/>
    </row>
    <row r="1690" spans="1:57" ht="26.25" customHeight="1">
      <c r="A1690" s="87" t="s">
        <v>535</v>
      </c>
      <c r="B1690" s="87" t="s">
        <v>60</v>
      </c>
      <c r="C1690" s="87" t="s">
        <v>60</v>
      </c>
      <c r="D1690" s="92" t="s">
        <v>2263</v>
      </c>
      <c r="E1690" s="92" t="s">
        <v>61</v>
      </c>
      <c r="F1690" s="92" t="s">
        <v>2225</v>
      </c>
      <c r="G1690" s="93" t="s">
        <v>133</v>
      </c>
      <c r="H1690" s="93">
        <v>17</v>
      </c>
      <c r="I1690" s="94" t="s">
        <v>22</v>
      </c>
      <c r="J1690" s="148" t="s">
        <v>356</v>
      </c>
      <c r="K1690" s="93" t="s">
        <v>357</v>
      </c>
      <c r="L1690" s="94" t="s">
        <v>358</v>
      </c>
      <c r="M1690" s="94">
        <v>40</v>
      </c>
      <c r="N1690" s="95">
        <f t="shared" si="176"/>
        <v>0</v>
      </c>
      <c r="O1690" s="201">
        <f>IF(P1690&gt;0,VLOOKUP($D1690,'BBLM COMCHECK'!$A:$S,14,0),0)</f>
        <v>0</v>
      </c>
      <c r="P1690" s="202"/>
      <c r="Q1690" s="91">
        <f t="shared" si="177"/>
        <v>0</v>
      </c>
      <c r="R1690" s="201">
        <f>IF(S1690&gt;0,VLOOKUP($D1690,'BBLM COMCHECK'!$A:$S,15,0),0)</f>
        <v>0</v>
      </c>
      <c r="S1690" s="202"/>
      <c r="T1690" s="91">
        <f t="shared" si="178"/>
        <v>0</v>
      </c>
      <c r="U1690" s="201">
        <f>IF(V1690&gt;0,VLOOKUP($D1690,'BBLM COMCHECK'!$A:$Z,25,0),0)</f>
        <v>0</v>
      </c>
      <c r="V1690" s="202"/>
      <c r="W1690" s="91">
        <f t="shared" si="179"/>
        <v>0</v>
      </c>
      <c r="X1690" s="201">
        <f>IF(Y1690&gt;0,VLOOKUP($D1690,'BBLM COMCHECK'!$A:$Z,25,0),0)</f>
        <v>0</v>
      </c>
      <c r="Y1690" s="202"/>
      <c r="Z1690" s="91">
        <f t="shared" si="180"/>
        <v>0</v>
      </c>
      <c r="AA1690" s="203" t="str">
        <f>VLOOKUP(D1690,'BBLM COMCHECK'!$A:$I,9,0)</f>
        <v>order stop</v>
      </c>
      <c r="AB1690" s="204">
        <f>VLOOKUP(D1690,'BBLM COMCHECK'!$A:$L,12,0)</f>
        <v>6433</v>
      </c>
      <c r="AC1690" s="201">
        <f t="shared" si="181"/>
        <v>0</v>
      </c>
      <c r="AD1690" s="94"/>
      <c r="AE1690" s="201"/>
      <c r="AF1690" s="201"/>
      <c r="AG1690" s="201"/>
      <c r="AH1690" s="201"/>
      <c r="AI1690" s="94"/>
      <c r="AJ1690" s="94"/>
      <c r="AK1690" s="87" t="s">
        <v>359</v>
      </c>
      <c r="AL1690" s="87" t="str">
        <f t="shared" si="182"/>
        <v>2026-01-15|06027|1088171000|0||0|1</v>
      </c>
      <c r="AP1690" s="198"/>
      <c r="AQ1690" s="198"/>
      <c r="AR1690" s="198"/>
      <c r="BC1690" s="87"/>
      <c r="BD1690" s="89" t="s">
        <v>360</v>
      </c>
      <c r="BE1690" s="87"/>
    </row>
    <row r="1691" spans="1:57" ht="26.25" customHeight="1">
      <c r="A1691" s="87" t="s">
        <v>536</v>
      </c>
      <c r="B1691" s="87" t="s">
        <v>60</v>
      </c>
      <c r="C1691" s="87" t="s">
        <v>60</v>
      </c>
      <c r="D1691" s="92" t="s">
        <v>2264</v>
      </c>
      <c r="E1691" s="92" t="s">
        <v>61</v>
      </c>
      <c r="F1691" s="92" t="s">
        <v>2225</v>
      </c>
      <c r="G1691" s="93" t="s">
        <v>133</v>
      </c>
      <c r="H1691" s="93">
        <v>17</v>
      </c>
      <c r="I1691" s="94" t="s">
        <v>22</v>
      </c>
      <c r="J1691" s="148" t="s">
        <v>362</v>
      </c>
      <c r="K1691" s="93" t="s">
        <v>363</v>
      </c>
      <c r="L1691" s="94" t="s">
        <v>364</v>
      </c>
      <c r="M1691" s="94">
        <v>40</v>
      </c>
      <c r="N1691" s="95">
        <f t="shared" si="176"/>
        <v>0</v>
      </c>
      <c r="O1691" s="201">
        <f>IF(P1691&gt;0,VLOOKUP($D1691,'BBLM COMCHECK'!$A:$S,14,0),0)</f>
        <v>0</v>
      </c>
      <c r="P1691" s="202"/>
      <c r="Q1691" s="91">
        <f t="shared" si="177"/>
        <v>0</v>
      </c>
      <c r="R1691" s="201">
        <f>IF(S1691&gt;0,VLOOKUP($D1691,'BBLM COMCHECK'!$A:$S,15,0),0)</f>
        <v>0</v>
      </c>
      <c r="S1691" s="202"/>
      <c r="T1691" s="91">
        <f t="shared" si="178"/>
        <v>0</v>
      </c>
      <c r="U1691" s="201">
        <f>IF(V1691&gt;0,VLOOKUP($D1691,'BBLM COMCHECK'!$A:$Z,25,0),0)</f>
        <v>0</v>
      </c>
      <c r="V1691" s="202"/>
      <c r="W1691" s="91">
        <f t="shared" si="179"/>
        <v>0</v>
      </c>
      <c r="X1691" s="201">
        <f>IF(Y1691&gt;0,VLOOKUP($D1691,'BBLM COMCHECK'!$A:$Z,25,0),0)</f>
        <v>0</v>
      </c>
      <c r="Y1691" s="202"/>
      <c r="Z1691" s="91">
        <f t="shared" si="180"/>
        <v>0</v>
      </c>
      <c r="AA1691" s="203" t="str">
        <f>VLOOKUP(D1691,'BBLM COMCHECK'!$A:$I,9,0)</f>
        <v>normal</v>
      </c>
      <c r="AB1691" s="204">
        <f>VLOOKUP(D1691,'BBLM COMCHECK'!$A:$L,12,0)</f>
        <v>2121</v>
      </c>
      <c r="AC1691" s="201">
        <f t="shared" si="181"/>
        <v>0</v>
      </c>
      <c r="AD1691" s="94"/>
      <c r="AE1691" s="201"/>
      <c r="AF1691" s="201"/>
      <c r="AG1691" s="201"/>
      <c r="AH1691" s="201"/>
      <c r="AI1691" s="94"/>
      <c r="AJ1691" s="94"/>
      <c r="AK1691" s="87" t="s">
        <v>365</v>
      </c>
      <c r="AL1691" s="87" t="str">
        <f t="shared" si="182"/>
        <v>2026-01-15|06027|1088175000|0||0|1</v>
      </c>
      <c r="AP1691" s="198"/>
      <c r="AQ1691" s="198"/>
      <c r="AR1691" s="198"/>
      <c r="BC1691" s="87"/>
      <c r="BD1691" s="89" t="s">
        <v>366</v>
      </c>
      <c r="BE1691" s="87"/>
    </row>
    <row r="1692" spans="1:57" ht="26.25" customHeight="1">
      <c r="A1692" s="87" t="s">
        <v>537</v>
      </c>
      <c r="B1692" s="87" t="s">
        <v>60</v>
      </c>
      <c r="C1692" s="87" t="s">
        <v>60</v>
      </c>
      <c r="D1692" s="92" t="s">
        <v>2265</v>
      </c>
      <c r="E1692" s="92" t="s">
        <v>61</v>
      </c>
      <c r="F1692" s="92" t="s">
        <v>2225</v>
      </c>
      <c r="G1692" s="93" t="s">
        <v>133</v>
      </c>
      <c r="H1692" s="93">
        <v>17</v>
      </c>
      <c r="I1692" s="94" t="s">
        <v>22</v>
      </c>
      <c r="J1692" s="148" t="s">
        <v>368</v>
      </c>
      <c r="K1692" s="93" t="s">
        <v>369</v>
      </c>
      <c r="L1692" s="94" t="s">
        <v>370</v>
      </c>
      <c r="M1692" s="94">
        <v>40</v>
      </c>
      <c r="N1692" s="95">
        <f t="shared" si="176"/>
        <v>0</v>
      </c>
      <c r="O1692" s="201">
        <f>IF(P1692&gt;0,VLOOKUP($D1692,'BBLM COMCHECK'!$A:$S,14,0),0)</f>
        <v>0</v>
      </c>
      <c r="P1692" s="202"/>
      <c r="Q1692" s="91">
        <f t="shared" si="177"/>
        <v>0</v>
      </c>
      <c r="R1692" s="201">
        <f>IF(S1692&gt;0,VLOOKUP($D1692,'BBLM COMCHECK'!$A:$S,15,0),0)</f>
        <v>0</v>
      </c>
      <c r="S1692" s="202"/>
      <c r="T1692" s="91">
        <f t="shared" si="178"/>
        <v>0</v>
      </c>
      <c r="U1692" s="201">
        <f>IF(V1692&gt;0,VLOOKUP($D1692,'BBLM COMCHECK'!$A:$Z,25,0),0)</f>
        <v>0</v>
      </c>
      <c r="V1692" s="202"/>
      <c r="W1692" s="91">
        <f t="shared" si="179"/>
        <v>0</v>
      </c>
      <c r="X1692" s="201">
        <f>IF(Y1692&gt;0,VLOOKUP($D1692,'BBLM COMCHECK'!$A:$Z,25,0),0)</f>
        <v>0</v>
      </c>
      <c r="Y1692" s="202"/>
      <c r="Z1692" s="91">
        <f t="shared" si="180"/>
        <v>0</v>
      </c>
      <c r="AA1692" s="203" t="str">
        <f>VLOOKUP(D1692,'BBLM COMCHECK'!$A:$I,9,0)</f>
        <v>order stop</v>
      </c>
      <c r="AB1692" s="204">
        <f>VLOOKUP(D1692,'BBLM COMCHECK'!$A:$L,12,0)</f>
        <v>21779</v>
      </c>
      <c r="AC1692" s="201">
        <f t="shared" si="181"/>
        <v>0</v>
      </c>
      <c r="AD1692" s="94"/>
      <c r="AE1692" s="201"/>
      <c r="AF1692" s="201"/>
      <c r="AG1692" s="201"/>
      <c r="AH1692" s="201"/>
      <c r="AI1692" s="94"/>
      <c r="AJ1692" s="94"/>
      <c r="AK1692" s="87" t="s">
        <v>371</v>
      </c>
      <c r="AL1692" s="87" t="str">
        <f t="shared" si="182"/>
        <v>2026-01-15|06027|1088200000|0||0|1</v>
      </c>
      <c r="AP1692" s="198"/>
      <c r="AQ1692" s="198"/>
      <c r="AR1692" s="198"/>
      <c r="BC1692" s="87"/>
      <c r="BD1692" s="89" t="s">
        <v>372</v>
      </c>
      <c r="BE1692" s="87"/>
    </row>
    <row r="1693" spans="1:57" ht="26.25" customHeight="1">
      <c r="A1693" s="87" t="s">
        <v>538</v>
      </c>
      <c r="B1693" s="87" t="s">
        <v>60</v>
      </c>
      <c r="C1693" s="87" t="s">
        <v>60</v>
      </c>
      <c r="D1693" s="92" t="s">
        <v>2266</v>
      </c>
      <c r="E1693" s="92" t="s">
        <v>61</v>
      </c>
      <c r="F1693" s="92" t="s">
        <v>2225</v>
      </c>
      <c r="G1693" s="93" t="s">
        <v>133</v>
      </c>
      <c r="H1693" s="93">
        <v>17</v>
      </c>
      <c r="I1693" s="94" t="s">
        <v>22</v>
      </c>
      <c r="J1693" s="148" t="s">
        <v>374</v>
      </c>
      <c r="K1693" s="93" t="s">
        <v>375</v>
      </c>
      <c r="L1693" s="94" t="s">
        <v>376</v>
      </c>
      <c r="M1693" s="94">
        <v>20</v>
      </c>
      <c r="N1693" s="95">
        <f t="shared" si="176"/>
        <v>0</v>
      </c>
      <c r="O1693" s="201">
        <f>IF(P1693&gt;0,VLOOKUP($D1693,'BBLM COMCHECK'!$A:$S,14,0),0)</f>
        <v>0</v>
      </c>
      <c r="P1693" s="202"/>
      <c r="Q1693" s="91">
        <f t="shared" si="177"/>
        <v>0</v>
      </c>
      <c r="R1693" s="201">
        <f>IF(S1693&gt;0,VLOOKUP($D1693,'BBLM COMCHECK'!$A:$S,15,0),0)</f>
        <v>0</v>
      </c>
      <c r="S1693" s="202"/>
      <c r="T1693" s="91">
        <f t="shared" si="178"/>
        <v>0</v>
      </c>
      <c r="U1693" s="201">
        <f>IF(V1693&gt;0,VLOOKUP($D1693,'BBLM COMCHECK'!$A:$Z,25,0),0)</f>
        <v>0</v>
      </c>
      <c r="V1693" s="202"/>
      <c r="W1693" s="91">
        <f t="shared" si="179"/>
        <v>0</v>
      </c>
      <c r="X1693" s="201">
        <f>IF(Y1693&gt;0,VLOOKUP($D1693,'BBLM COMCHECK'!$A:$Z,25,0),0)</f>
        <v>0</v>
      </c>
      <c r="Y1693" s="202"/>
      <c r="Z1693" s="91">
        <f t="shared" si="180"/>
        <v>0</v>
      </c>
      <c r="AA1693" s="203" t="str">
        <f>VLOOKUP(D1693,'BBLM COMCHECK'!$A:$I,9,0)</f>
        <v>normal</v>
      </c>
      <c r="AB1693" s="204">
        <f>VLOOKUP(D1693,'BBLM COMCHECK'!$A:$L,12,0)</f>
        <v>1485</v>
      </c>
      <c r="AC1693" s="201">
        <f t="shared" si="181"/>
        <v>0</v>
      </c>
      <c r="AD1693" s="94"/>
      <c r="AE1693" s="201"/>
      <c r="AF1693" s="201"/>
      <c r="AG1693" s="201"/>
      <c r="AH1693" s="201"/>
      <c r="AI1693" s="94"/>
      <c r="AJ1693" s="94"/>
      <c r="AK1693" s="87" t="s">
        <v>377</v>
      </c>
      <c r="AL1693" s="87" t="str">
        <f t="shared" si="182"/>
        <v>2026-01-15|06027|1088243000|0||0|1</v>
      </c>
      <c r="AP1693" s="198"/>
      <c r="AQ1693" s="198"/>
      <c r="AR1693" s="198"/>
      <c r="BC1693" s="87"/>
      <c r="BD1693" s="89" t="s">
        <v>378</v>
      </c>
      <c r="BE1693" s="87"/>
    </row>
    <row r="1694" spans="1:57" ht="26.25" customHeight="1">
      <c r="A1694" s="87" t="s">
        <v>539</v>
      </c>
      <c r="B1694" s="87" t="s">
        <v>60</v>
      </c>
      <c r="C1694" s="87" t="s">
        <v>60</v>
      </c>
      <c r="D1694" s="92" t="s">
        <v>2267</v>
      </c>
      <c r="E1694" s="92" t="s">
        <v>61</v>
      </c>
      <c r="F1694" s="92" t="s">
        <v>2225</v>
      </c>
      <c r="G1694" s="93" t="s">
        <v>133</v>
      </c>
      <c r="H1694" s="93">
        <v>21</v>
      </c>
      <c r="I1694" s="94" t="s">
        <v>24</v>
      </c>
      <c r="J1694" s="148" t="s">
        <v>380</v>
      </c>
      <c r="K1694" s="93" t="s">
        <v>381</v>
      </c>
      <c r="L1694" s="94" t="s">
        <v>382</v>
      </c>
      <c r="M1694" s="94">
        <v>48</v>
      </c>
      <c r="N1694" s="95">
        <f t="shared" si="176"/>
        <v>0</v>
      </c>
      <c r="O1694" s="201">
        <f>IF(P1694&gt;0,VLOOKUP($D1694,'BBLM COMCHECK'!$A:$S,14,0),0)</f>
        <v>0</v>
      </c>
      <c r="P1694" s="202"/>
      <c r="Q1694" s="91">
        <f t="shared" si="177"/>
        <v>0</v>
      </c>
      <c r="R1694" s="201">
        <f>IF(S1694&gt;0,VLOOKUP($D1694,'BBLM COMCHECK'!$A:$S,15,0),0)</f>
        <v>0</v>
      </c>
      <c r="S1694" s="202"/>
      <c r="T1694" s="91">
        <f t="shared" si="178"/>
        <v>0</v>
      </c>
      <c r="U1694" s="201">
        <f>IF(V1694&gt;0,VLOOKUP($D1694,'BBLM COMCHECK'!$A:$Z,25,0),0)</f>
        <v>0</v>
      </c>
      <c r="V1694" s="202"/>
      <c r="W1694" s="91">
        <f t="shared" si="179"/>
        <v>0</v>
      </c>
      <c r="X1694" s="201">
        <f>IF(Y1694&gt;0,VLOOKUP($D1694,'BBLM COMCHECK'!$A:$Z,25,0),0)</f>
        <v>0</v>
      </c>
      <c r="Y1694" s="202"/>
      <c r="Z1694" s="91">
        <f t="shared" si="180"/>
        <v>0</v>
      </c>
      <c r="AA1694" s="203" t="str">
        <f>VLOOKUP(D1694,'BBLM COMCHECK'!$A:$I,9,0)</f>
        <v>order stop</v>
      </c>
      <c r="AB1694" s="204">
        <f>VLOOKUP(D1694,'BBLM COMCHECK'!$A:$L,12,0)</f>
        <v>20595</v>
      </c>
      <c r="AC1694" s="201">
        <f t="shared" si="181"/>
        <v>0</v>
      </c>
      <c r="AD1694" s="94"/>
      <c r="AE1694" s="201"/>
      <c r="AF1694" s="201"/>
      <c r="AG1694" s="201"/>
      <c r="AH1694" s="201"/>
      <c r="AI1694" s="94"/>
      <c r="AJ1694" s="94"/>
      <c r="AK1694" s="87" t="s">
        <v>383</v>
      </c>
      <c r="AL1694" s="87" t="str">
        <f t="shared" si="182"/>
        <v>2026-01-15|06027|1089271000|0||0|1</v>
      </c>
      <c r="AP1694" s="198"/>
      <c r="AQ1694" s="198"/>
      <c r="AR1694" s="198"/>
      <c r="BC1694" s="87"/>
      <c r="BD1694" s="89" t="s">
        <v>384</v>
      </c>
      <c r="BE1694" s="87"/>
    </row>
    <row r="1695" spans="1:57" ht="26.25" customHeight="1">
      <c r="A1695" s="87" t="s">
        <v>540</v>
      </c>
      <c r="B1695" s="87" t="s">
        <v>60</v>
      </c>
      <c r="C1695" s="87" t="s">
        <v>60</v>
      </c>
      <c r="D1695" s="92" t="s">
        <v>2268</v>
      </c>
      <c r="E1695" s="92" t="s">
        <v>61</v>
      </c>
      <c r="F1695" s="92" t="s">
        <v>2225</v>
      </c>
      <c r="G1695" s="93" t="s">
        <v>133</v>
      </c>
      <c r="H1695" s="93">
        <v>27</v>
      </c>
      <c r="I1695" s="94" t="s">
        <v>27</v>
      </c>
      <c r="J1695" s="148" t="s">
        <v>386</v>
      </c>
      <c r="K1695" s="93" t="s">
        <v>387</v>
      </c>
      <c r="L1695" s="94" t="s">
        <v>388</v>
      </c>
      <c r="M1695" s="94">
        <v>24</v>
      </c>
      <c r="N1695" s="95">
        <f t="shared" si="176"/>
        <v>0</v>
      </c>
      <c r="O1695" s="201">
        <f>IF(P1695&gt;0,VLOOKUP($D1695,'BBLM COMCHECK'!$A:$S,14,0),0)</f>
        <v>0</v>
      </c>
      <c r="P1695" s="202"/>
      <c r="Q1695" s="91">
        <f t="shared" si="177"/>
        <v>0</v>
      </c>
      <c r="R1695" s="201">
        <f>IF(S1695&gt;0,VLOOKUP($D1695,'BBLM COMCHECK'!$A:$S,15,0),0)</f>
        <v>0</v>
      </c>
      <c r="S1695" s="202"/>
      <c r="T1695" s="91">
        <f t="shared" si="178"/>
        <v>0</v>
      </c>
      <c r="U1695" s="201">
        <f>IF(V1695&gt;0,VLOOKUP($D1695,'BBLM COMCHECK'!$A:$Z,25,0),0)</f>
        <v>0</v>
      </c>
      <c r="V1695" s="202"/>
      <c r="W1695" s="91">
        <f t="shared" si="179"/>
        <v>0</v>
      </c>
      <c r="X1695" s="201">
        <f>IF(Y1695&gt;0,VLOOKUP($D1695,'BBLM COMCHECK'!$A:$Z,25,0),0)</f>
        <v>0</v>
      </c>
      <c r="Y1695" s="202"/>
      <c r="Z1695" s="91">
        <f t="shared" si="180"/>
        <v>0</v>
      </c>
      <c r="AA1695" s="203" t="str">
        <f>VLOOKUP(D1695,'BBLM COMCHECK'!$A:$I,9,0)</f>
        <v>normal</v>
      </c>
      <c r="AB1695" s="204">
        <f>VLOOKUP(D1695,'BBLM COMCHECK'!$A:$L,12,0)</f>
        <v>5013</v>
      </c>
      <c r="AC1695" s="201">
        <f t="shared" si="181"/>
        <v>0</v>
      </c>
      <c r="AD1695" s="94"/>
      <c r="AE1695" s="201"/>
      <c r="AF1695" s="201"/>
      <c r="AG1695" s="201"/>
      <c r="AH1695" s="201"/>
      <c r="AI1695" s="94"/>
      <c r="AJ1695" s="94"/>
      <c r="AK1695" s="87" t="s">
        <v>389</v>
      </c>
      <c r="AL1695" s="87" t="str">
        <f t="shared" si="182"/>
        <v>2026-01-15|06027|1090446000|0||0|1</v>
      </c>
      <c r="AP1695" s="198"/>
      <c r="AQ1695" s="198"/>
      <c r="AR1695" s="198"/>
      <c r="BC1695" s="87"/>
      <c r="BD1695" s="89" t="s">
        <v>390</v>
      </c>
      <c r="BE1695" s="87"/>
    </row>
    <row r="1696" spans="1:57" ht="26.25" customHeight="1">
      <c r="A1696" s="87" t="s">
        <v>541</v>
      </c>
      <c r="B1696" s="87" t="s">
        <v>60</v>
      </c>
      <c r="C1696" s="87" t="s">
        <v>60</v>
      </c>
      <c r="D1696" s="92" t="s">
        <v>2269</v>
      </c>
      <c r="E1696" s="92" t="s">
        <v>61</v>
      </c>
      <c r="F1696" s="92" t="s">
        <v>2225</v>
      </c>
      <c r="G1696" s="93" t="s">
        <v>133</v>
      </c>
      <c r="H1696" s="93">
        <v>27</v>
      </c>
      <c r="I1696" s="94" t="s">
        <v>27</v>
      </c>
      <c r="J1696" s="148" t="s">
        <v>392</v>
      </c>
      <c r="K1696" s="93" t="s">
        <v>393</v>
      </c>
      <c r="L1696" s="94" t="s">
        <v>394</v>
      </c>
      <c r="M1696" s="94">
        <v>12</v>
      </c>
      <c r="N1696" s="95">
        <f t="shared" si="176"/>
        <v>0</v>
      </c>
      <c r="O1696" s="201">
        <f>IF(P1696&gt;0,VLOOKUP($D1696,'BBLM COMCHECK'!$A:$S,14,0),0)</f>
        <v>0</v>
      </c>
      <c r="P1696" s="202"/>
      <c r="Q1696" s="91">
        <f t="shared" si="177"/>
        <v>0</v>
      </c>
      <c r="R1696" s="201">
        <f>IF(S1696&gt;0,VLOOKUP($D1696,'BBLM COMCHECK'!$A:$S,15,0),0)</f>
        <v>0</v>
      </c>
      <c r="S1696" s="202"/>
      <c r="T1696" s="91">
        <f t="shared" si="178"/>
        <v>0</v>
      </c>
      <c r="U1696" s="201">
        <f>IF(V1696&gt;0,VLOOKUP($D1696,'BBLM COMCHECK'!$A:$Z,25,0),0)</f>
        <v>0</v>
      </c>
      <c r="V1696" s="202"/>
      <c r="W1696" s="91">
        <f t="shared" si="179"/>
        <v>0</v>
      </c>
      <c r="X1696" s="201">
        <f>IF(Y1696&gt;0,VLOOKUP($D1696,'BBLM COMCHECK'!$A:$Z,25,0),0)</f>
        <v>0</v>
      </c>
      <c r="Y1696" s="202"/>
      <c r="Z1696" s="91">
        <f t="shared" si="180"/>
        <v>0</v>
      </c>
      <c r="AA1696" s="203" t="str">
        <f>VLOOKUP(D1696,'BBLM COMCHECK'!$A:$I,9,0)</f>
        <v>normal</v>
      </c>
      <c r="AB1696" s="204">
        <f>VLOOKUP(D1696,'BBLM COMCHECK'!$A:$L,12,0)</f>
        <v>446</v>
      </c>
      <c r="AC1696" s="201">
        <f t="shared" si="181"/>
        <v>0</v>
      </c>
      <c r="AD1696" s="94"/>
      <c r="AE1696" s="201"/>
      <c r="AF1696" s="201"/>
      <c r="AG1696" s="201"/>
      <c r="AH1696" s="201"/>
      <c r="AI1696" s="94"/>
      <c r="AJ1696" s="94"/>
      <c r="AK1696" s="87" t="s">
        <v>395</v>
      </c>
      <c r="AL1696" s="87" t="str">
        <f t="shared" si="182"/>
        <v>2026-01-15|06027|1090872000|0||0|1</v>
      </c>
      <c r="AP1696" s="198"/>
      <c r="AQ1696" s="198"/>
      <c r="AR1696" s="198"/>
      <c r="BC1696" s="87"/>
      <c r="BD1696" s="89" t="s">
        <v>396</v>
      </c>
      <c r="BE1696" s="87"/>
    </row>
    <row r="1697" spans="1:57" ht="26.25" customHeight="1">
      <c r="A1697" s="87" t="s">
        <v>542</v>
      </c>
      <c r="B1697" s="87" t="s">
        <v>60</v>
      </c>
      <c r="C1697" s="87" t="s">
        <v>60</v>
      </c>
      <c r="D1697" s="92" t="s">
        <v>2270</v>
      </c>
      <c r="E1697" s="92" t="s">
        <v>61</v>
      </c>
      <c r="F1697" s="92" t="s">
        <v>2225</v>
      </c>
      <c r="G1697" s="93" t="s">
        <v>133</v>
      </c>
      <c r="H1697" s="93">
        <v>21</v>
      </c>
      <c r="I1697" s="94" t="s">
        <v>24</v>
      </c>
      <c r="J1697" s="148" t="s">
        <v>398</v>
      </c>
      <c r="K1697" s="93" t="s">
        <v>399</v>
      </c>
      <c r="L1697" s="94" t="s">
        <v>400</v>
      </c>
      <c r="M1697" s="94">
        <v>12</v>
      </c>
      <c r="N1697" s="95">
        <f t="shared" si="176"/>
        <v>0</v>
      </c>
      <c r="O1697" s="201">
        <f>IF(P1697&gt;0,VLOOKUP($D1697,'BBLM COMCHECK'!$A:$S,14,0),0)</f>
        <v>0</v>
      </c>
      <c r="P1697" s="202"/>
      <c r="Q1697" s="91">
        <f t="shared" si="177"/>
        <v>0</v>
      </c>
      <c r="R1697" s="201">
        <f>IF(S1697&gt;0,VLOOKUP($D1697,'BBLM COMCHECK'!$A:$S,15,0),0)</f>
        <v>0</v>
      </c>
      <c r="S1697" s="202"/>
      <c r="T1697" s="91">
        <f t="shared" si="178"/>
        <v>0</v>
      </c>
      <c r="U1697" s="201">
        <f>IF(V1697&gt;0,VLOOKUP($D1697,'BBLM COMCHECK'!$A:$Z,25,0),0)</f>
        <v>0</v>
      </c>
      <c r="V1697" s="202"/>
      <c r="W1697" s="91">
        <f t="shared" si="179"/>
        <v>0</v>
      </c>
      <c r="X1697" s="201">
        <f>IF(Y1697&gt;0,VLOOKUP($D1697,'BBLM COMCHECK'!$A:$Z,25,0),0)</f>
        <v>0</v>
      </c>
      <c r="Y1697" s="202"/>
      <c r="Z1697" s="91">
        <f t="shared" si="180"/>
        <v>0</v>
      </c>
      <c r="AA1697" s="203" t="str">
        <f>VLOOKUP(D1697,'BBLM COMCHECK'!$A:$I,9,0)</f>
        <v>order stop</v>
      </c>
      <c r="AB1697" s="204">
        <f>VLOOKUP(D1697,'BBLM COMCHECK'!$A:$L,12,0)</f>
        <v>8825</v>
      </c>
      <c r="AC1697" s="201">
        <f t="shared" si="181"/>
        <v>0</v>
      </c>
      <c r="AD1697" s="94"/>
      <c r="AE1697" s="201"/>
      <c r="AF1697" s="201"/>
      <c r="AG1697" s="201"/>
      <c r="AH1697" s="201"/>
      <c r="AI1697" s="94"/>
      <c r="AJ1697" s="94"/>
      <c r="AK1697" s="87" t="s">
        <v>401</v>
      </c>
      <c r="AL1697" s="87" t="str">
        <f t="shared" si="182"/>
        <v>2026-01-15|06027|1092661000|0||0|1</v>
      </c>
      <c r="AP1697" s="198"/>
      <c r="AQ1697" s="198"/>
      <c r="AR1697" s="198"/>
      <c r="BC1697" s="87"/>
      <c r="BD1697" s="89" t="s">
        <v>402</v>
      </c>
      <c r="BE1697" s="87"/>
    </row>
    <row r="1698" spans="1:57" ht="26.25" customHeight="1">
      <c r="A1698" s="87" t="s">
        <v>543</v>
      </c>
      <c r="B1698" s="87" t="s">
        <v>60</v>
      </c>
      <c r="C1698" s="87" t="s">
        <v>60</v>
      </c>
      <c r="D1698" s="92" t="s">
        <v>2271</v>
      </c>
      <c r="E1698" s="92" t="s">
        <v>61</v>
      </c>
      <c r="F1698" s="92" t="s">
        <v>2225</v>
      </c>
      <c r="G1698" s="93" t="s">
        <v>133</v>
      </c>
      <c r="H1698" s="93">
        <v>26</v>
      </c>
      <c r="I1698" s="94" t="s">
        <v>25</v>
      </c>
      <c r="J1698" s="148" t="s">
        <v>404</v>
      </c>
      <c r="K1698" s="93" t="s">
        <v>405</v>
      </c>
      <c r="L1698" s="94" t="s">
        <v>406</v>
      </c>
      <c r="M1698" s="94">
        <v>12</v>
      </c>
      <c r="N1698" s="95">
        <f t="shared" si="176"/>
        <v>0</v>
      </c>
      <c r="O1698" s="201">
        <f>IF(P1698&gt;0,VLOOKUP($D1698,'BBLM COMCHECK'!$A:$S,14,0),0)</f>
        <v>0</v>
      </c>
      <c r="P1698" s="202"/>
      <c r="Q1698" s="91">
        <f t="shared" si="177"/>
        <v>0</v>
      </c>
      <c r="R1698" s="201">
        <f>IF(S1698&gt;0,VLOOKUP($D1698,'BBLM COMCHECK'!$A:$S,15,0),0)</f>
        <v>0</v>
      </c>
      <c r="S1698" s="202"/>
      <c r="T1698" s="91">
        <f t="shared" si="178"/>
        <v>0</v>
      </c>
      <c r="U1698" s="201">
        <f>IF(V1698&gt;0,VLOOKUP($D1698,'BBLM COMCHECK'!$A:$Z,25,0),0)</f>
        <v>0</v>
      </c>
      <c r="V1698" s="202"/>
      <c r="W1698" s="91">
        <f t="shared" si="179"/>
        <v>0</v>
      </c>
      <c r="X1698" s="201">
        <f>IF(Y1698&gt;0,VLOOKUP($D1698,'BBLM COMCHECK'!$A:$Z,25,0),0)</f>
        <v>0</v>
      </c>
      <c r="Y1698" s="202"/>
      <c r="Z1698" s="91">
        <f t="shared" si="180"/>
        <v>0</v>
      </c>
      <c r="AA1698" s="203" t="str">
        <f>VLOOKUP(D1698,'BBLM COMCHECK'!$A:$I,9,0)</f>
        <v>normal</v>
      </c>
      <c r="AB1698" s="204">
        <f>VLOOKUP(D1698,'BBLM COMCHECK'!$A:$L,12,0)</f>
        <v>23812</v>
      </c>
      <c r="AC1698" s="201">
        <f t="shared" si="181"/>
        <v>0</v>
      </c>
      <c r="AD1698" s="94"/>
      <c r="AE1698" s="201"/>
      <c r="AF1698" s="201"/>
      <c r="AG1698" s="201"/>
      <c r="AH1698" s="201"/>
      <c r="AI1698" s="94"/>
      <c r="AJ1698" s="94"/>
      <c r="AK1698" s="87" t="s">
        <v>407</v>
      </c>
      <c r="AL1698" s="87" t="str">
        <f t="shared" si="182"/>
        <v>2026-01-15|06027|1102123000|0||0|1</v>
      </c>
      <c r="AP1698" s="198"/>
      <c r="AQ1698" s="198"/>
      <c r="AR1698" s="198"/>
      <c r="BC1698" s="87"/>
      <c r="BD1698" s="89" t="s">
        <v>408</v>
      </c>
      <c r="BE1698" s="87"/>
    </row>
    <row r="1699" spans="1:57" ht="26.25" customHeight="1">
      <c r="A1699" s="87" t="s">
        <v>544</v>
      </c>
      <c r="B1699" s="87" t="s">
        <v>60</v>
      </c>
      <c r="C1699" s="87" t="s">
        <v>60</v>
      </c>
      <c r="D1699" s="92" t="s">
        <v>2272</v>
      </c>
      <c r="E1699" s="92" t="s">
        <v>61</v>
      </c>
      <c r="F1699" s="92" t="s">
        <v>2225</v>
      </c>
      <c r="G1699" s="93" t="s">
        <v>133</v>
      </c>
      <c r="H1699" s="93">
        <v>26</v>
      </c>
      <c r="I1699" s="94" t="s">
        <v>25</v>
      </c>
      <c r="J1699" s="148" t="s">
        <v>410</v>
      </c>
      <c r="K1699" s="93" t="s">
        <v>411</v>
      </c>
      <c r="L1699" s="94" t="s">
        <v>412</v>
      </c>
      <c r="M1699" s="94">
        <v>12</v>
      </c>
      <c r="N1699" s="95">
        <f t="shared" ref="N1699:N1762" si="183">VLOOKUP($A1699,$A$1:$Y$442,14,0)</f>
        <v>0</v>
      </c>
      <c r="O1699" s="201">
        <f>IF(P1699&gt;0,VLOOKUP($D1699,'BBLM COMCHECK'!$A:$S,14,0),0)</f>
        <v>0</v>
      </c>
      <c r="P1699" s="202"/>
      <c r="Q1699" s="91">
        <f t="shared" si="177"/>
        <v>0</v>
      </c>
      <c r="R1699" s="201">
        <f>IF(S1699&gt;0,VLOOKUP($D1699,'BBLM COMCHECK'!$A:$S,15,0),0)</f>
        <v>0</v>
      </c>
      <c r="S1699" s="202"/>
      <c r="T1699" s="91">
        <f t="shared" si="178"/>
        <v>0</v>
      </c>
      <c r="U1699" s="201">
        <f>IF(V1699&gt;0,VLOOKUP($D1699,'BBLM COMCHECK'!$A:$Z,25,0),0)</f>
        <v>0</v>
      </c>
      <c r="V1699" s="202"/>
      <c r="W1699" s="91">
        <f t="shared" si="179"/>
        <v>0</v>
      </c>
      <c r="X1699" s="201">
        <f>IF(Y1699&gt;0,VLOOKUP($D1699,'BBLM COMCHECK'!$A:$Z,25,0),0)</f>
        <v>0</v>
      </c>
      <c r="Y1699" s="202"/>
      <c r="Z1699" s="91">
        <f t="shared" si="180"/>
        <v>0</v>
      </c>
      <c r="AA1699" s="203" t="str">
        <f>VLOOKUP(D1699,'BBLM COMCHECK'!$A:$I,9,0)</f>
        <v>normal</v>
      </c>
      <c r="AB1699" s="204">
        <f>VLOOKUP(D1699,'BBLM COMCHECK'!$A:$L,12,0)</f>
        <v>809</v>
      </c>
      <c r="AC1699" s="201">
        <f t="shared" si="181"/>
        <v>0</v>
      </c>
      <c r="AD1699" s="94"/>
      <c r="AE1699" s="201"/>
      <c r="AF1699" s="201"/>
      <c r="AG1699" s="201"/>
      <c r="AH1699" s="201"/>
      <c r="AI1699" s="94"/>
      <c r="AJ1699" s="94"/>
      <c r="AK1699" s="87" t="s">
        <v>413</v>
      </c>
      <c r="AL1699" s="87" t="str">
        <f t="shared" si="182"/>
        <v>2026-01-15|06027|1108244000|0||0|1</v>
      </c>
      <c r="AP1699" s="198"/>
      <c r="AQ1699" s="198"/>
      <c r="AR1699" s="198"/>
      <c r="BC1699" s="87"/>
      <c r="BD1699" s="89" t="s">
        <v>887</v>
      </c>
      <c r="BE1699" s="87"/>
    </row>
    <row r="1700" spans="1:57" ht="26.25" customHeight="1">
      <c r="A1700" s="87" t="s">
        <v>545</v>
      </c>
      <c r="B1700" s="87" t="s">
        <v>60</v>
      </c>
      <c r="C1700" s="87" t="s">
        <v>60</v>
      </c>
      <c r="D1700" s="92" t="s">
        <v>2273</v>
      </c>
      <c r="E1700" s="92" t="s">
        <v>61</v>
      </c>
      <c r="F1700" s="92" t="s">
        <v>2225</v>
      </c>
      <c r="G1700" s="93" t="s">
        <v>133</v>
      </c>
      <c r="H1700" s="93">
        <v>11</v>
      </c>
      <c r="I1700" s="94" t="s">
        <v>20</v>
      </c>
      <c r="J1700" s="148" t="s">
        <v>416</v>
      </c>
      <c r="K1700" s="93" t="s">
        <v>417</v>
      </c>
      <c r="L1700" s="94" t="s">
        <v>418</v>
      </c>
      <c r="M1700" s="94">
        <v>8</v>
      </c>
      <c r="N1700" s="95">
        <f t="shared" si="183"/>
        <v>0</v>
      </c>
      <c r="O1700" s="201">
        <f>IF(P1700&gt;0,VLOOKUP($D1700,'BBLM COMCHECK'!$A:$S,14,0),0)</f>
        <v>0</v>
      </c>
      <c r="P1700" s="202"/>
      <c r="Q1700" s="91">
        <f t="shared" si="177"/>
        <v>0</v>
      </c>
      <c r="R1700" s="201">
        <f>IF(S1700&gt;0,VLOOKUP($D1700,'BBLM COMCHECK'!$A:$S,15,0),0)</f>
        <v>0</v>
      </c>
      <c r="S1700" s="202"/>
      <c r="T1700" s="91">
        <f t="shared" si="178"/>
        <v>0</v>
      </c>
      <c r="U1700" s="201">
        <f>IF(V1700&gt;0,VLOOKUP($D1700,'BBLM COMCHECK'!$A:$Z,25,0),0)</f>
        <v>0</v>
      </c>
      <c r="V1700" s="202"/>
      <c r="W1700" s="91">
        <f t="shared" si="179"/>
        <v>0</v>
      </c>
      <c r="X1700" s="201">
        <f>IF(Y1700&gt;0,VLOOKUP($D1700,'BBLM COMCHECK'!$A:$Z,25,0),0)</f>
        <v>0</v>
      </c>
      <c r="Y1700" s="202"/>
      <c r="Z1700" s="91">
        <f t="shared" si="180"/>
        <v>0</v>
      </c>
      <c r="AA1700" s="203" t="str">
        <f>VLOOKUP(D1700,'BBLM COMCHECK'!$A:$I,9,0)</f>
        <v>normal</v>
      </c>
      <c r="AB1700" s="204">
        <f>VLOOKUP(D1700,'BBLM COMCHECK'!$A:$L,12,0)</f>
        <v>258</v>
      </c>
      <c r="AC1700" s="201">
        <f t="shared" si="181"/>
        <v>0</v>
      </c>
      <c r="AD1700" s="94"/>
      <c r="AE1700" s="201"/>
      <c r="AF1700" s="201"/>
      <c r="AG1700" s="201"/>
      <c r="AH1700" s="201"/>
      <c r="AI1700" s="94"/>
      <c r="AJ1700" s="94"/>
      <c r="AK1700" s="87" t="s">
        <v>419</v>
      </c>
      <c r="AL1700" s="87" t="str">
        <f t="shared" si="182"/>
        <v>2026-01-15|06027|1114756000|0||0|1</v>
      </c>
      <c r="AP1700" s="198"/>
      <c r="AQ1700" s="198"/>
      <c r="AR1700" s="198"/>
      <c r="BC1700" s="87"/>
      <c r="BD1700" s="89" t="s">
        <v>420</v>
      </c>
      <c r="BE1700" s="87"/>
    </row>
    <row r="1701" spans="1:57" ht="26.25" customHeight="1">
      <c r="A1701" s="87" t="s">
        <v>546</v>
      </c>
      <c r="B1701" s="87" t="s">
        <v>60</v>
      </c>
      <c r="C1701" s="87" t="s">
        <v>60</v>
      </c>
      <c r="D1701" s="92" t="s">
        <v>2274</v>
      </c>
      <c r="E1701" s="92" t="s">
        <v>61</v>
      </c>
      <c r="F1701" s="92" t="s">
        <v>2225</v>
      </c>
      <c r="G1701" s="93" t="s">
        <v>133</v>
      </c>
      <c r="H1701" s="93">
        <v>21</v>
      </c>
      <c r="I1701" s="94" t="s">
        <v>24</v>
      </c>
      <c r="J1701" s="148" t="s">
        <v>422</v>
      </c>
      <c r="K1701" s="93" t="s">
        <v>423</v>
      </c>
      <c r="L1701" s="94" t="s">
        <v>424</v>
      </c>
      <c r="M1701" s="94">
        <v>36</v>
      </c>
      <c r="N1701" s="95">
        <f t="shared" si="183"/>
        <v>0</v>
      </c>
      <c r="O1701" s="201">
        <f>IF(P1701&gt;0,VLOOKUP($D1701,'BBLM COMCHECK'!$A:$S,14,0),0)</f>
        <v>0</v>
      </c>
      <c r="P1701" s="202"/>
      <c r="Q1701" s="91">
        <f t="shared" si="177"/>
        <v>0</v>
      </c>
      <c r="R1701" s="201">
        <f>IF(S1701&gt;0,VLOOKUP($D1701,'BBLM COMCHECK'!$A:$S,15,0),0)</f>
        <v>0</v>
      </c>
      <c r="S1701" s="202"/>
      <c r="T1701" s="91">
        <f t="shared" si="178"/>
        <v>0</v>
      </c>
      <c r="U1701" s="201">
        <f>IF(V1701&gt;0,VLOOKUP($D1701,'BBLM COMCHECK'!$A:$Z,25,0),0)</f>
        <v>0</v>
      </c>
      <c r="V1701" s="202"/>
      <c r="W1701" s="91">
        <f t="shared" si="179"/>
        <v>0</v>
      </c>
      <c r="X1701" s="201">
        <f>IF(Y1701&gt;0,VLOOKUP($D1701,'BBLM COMCHECK'!$A:$Z,25,0),0)</f>
        <v>0</v>
      </c>
      <c r="Y1701" s="202"/>
      <c r="Z1701" s="91">
        <f t="shared" si="180"/>
        <v>0</v>
      </c>
      <c r="AA1701" s="203" t="str">
        <f>VLOOKUP(D1701,'BBLM COMCHECK'!$A:$I,9,0)</f>
        <v>normal</v>
      </c>
      <c r="AB1701" s="204">
        <f>VLOOKUP(D1701,'BBLM COMCHECK'!$A:$L,12,0)</f>
        <v>2381</v>
      </c>
      <c r="AC1701" s="201">
        <f t="shared" si="181"/>
        <v>0</v>
      </c>
      <c r="AD1701" s="94"/>
      <c r="AE1701" s="201"/>
      <c r="AF1701" s="201"/>
      <c r="AG1701" s="201"/>
      <c r="AH1701" s="201"/>
      <c r="AI1701" s="94"/>
      <c r="AJ1701" s="94"/>
      <c r="AK1701" s="87" t="s">
        <v>425</v>
      </c>
      <c r="AL1701" s="87" t="str">
        <f t="shared" si="182"/>
        <v>2026-01-15|06027|1115338000|0||0|1</v>
      </c>
      <c r="AP1701" s="198"/>
      <c r="AQ1701" s="198"/>
      <c r="AR1701" s="198"/>
      <c r="BC1701" s="87"/>
      <c r="BD1701" s="89" t="s">
        <v>426</v>
      </c>
      <c r="BE1701" s="87"/>
    </row>
    <row r="1702" spans="1:57" ht="26.25" customHeight="1">
      <c r="A1702" s="87" t="s">
        <v>547</v>
      </c>
      <c r="B1702" s="87" t="s">
        <v>60</v>
      </c>
      <c r="C1702" s="87" t="s">
        <v>60</v>
      </c>
      <c r="D1702" s="92" t="s">
        <v>2275</v>
      </c>
      <c r="E1702" s="92" t="s">
        <v>61</v>
      </c>
      <c r="F1702" s="92" t="s">
        <v>2225</v>
      </c>
      <c r="G1702" s="93" t="s">
        <v>133</v>
      </c>
      <c r="H1702" s="93">
        <v>11</v>
      </c>
      <c r="I1702" s="94" t="s">
        <v>20</v>
      </c>
      <c r="J1702" s="148" t="s">
        <v>428</v>
      </c>
      <c r="K1702" s="93" t="s">
        <v>429</v>
      </c>
      <c r="L1702" s="94" t="s">
        <v>430</v>
      </c>
      <c r="M1702" s="94">
        <v>12</v>
      </c>
      <c r="N1702" s="95">
        <f t="shared" si="183"/>
        <v>0</v>
      </c>
      <c r="O1702" s="201">
        <f>IF(P1702&gt;0,VLOOKUP($D1702,'BBLM COMCHECK'!$A:$S,14,0),0)</f>
        <v>0</v>
      </c>
      <c r="P1702" s="202"/>
      <c r="Q1702" s="91">
        <f t="shared" si="177"/>
        <v>0</v>
      </c>
      <c r="R1702" s="201">
        <f>IF(S1702&gt;0,VLOOKUP($D1702,'BBLM COMCHECK'!$A:$S,15,0),0)</f>
        <v>0</v>
      </c>
      <c r="S1702" s="202"/>
      <c r="T1702" s="91">
        <f t="shared" si="178"/>
        <v>0</v>
      </c>
      <c r="U1702" s="201">
        <f>IF(V1702&gt;0,VLOOKUP($D1702,'BBLM COMCHECK'!$A:$Z,25,0),0)</f>
        <v>0</v>
      </c>
      <c r="V1702" s="202"/>
      <c r="W1702" s="91">
        <f t="shared" si="179"/>
        <v>0</v>
      </c>
      <c r="X1702" s="201">
        <f>IF(Y1702&gt;0,VLOOKUP($D1702,'BBLM COMCHECK'!$A:$Z,25,0),0)</f>
        <v>0</v>
      </c>
      <c r="Y1702" s="202"/>
      <c r="Z1702" s="91">
        <f t="shared" si="180"/>
        <v>0</v>
      </c>
      <c r="AA1702" s="203" t="str">
        <f>VLOOKUP(D1702,'BBLM COMCHECK'!$A:$I,9,0)</f>
        <v>normal</v>
      </c>
      <c r="AB1702" s="204">
        <f>VLOOKUP(D1702,'BBLM COMCHECK'!$A:$L,12,0)</f>
        <v>0</v>
      </c>
      <c r="AC1702" s="201">
        <f t="shared" si="181"/>
        <v>1</v>
      </c>
      <c r="AD1702" s="94"/>
      <c r="AE1702" s="201"/>
      <c r="AF1702" s="201"/>
      <c r="AG1702" s="201"/>
      <c r="AH1702" s="201"/>
      <c r="AI1702" s="94"/>
      <c r="AJ1702" s="94"/>
      <c r="AK1702" s="87" t="s">
        <v>431</v>
      </c>
      <c r="AL1702" s="87" t="str">
        <f t="shared" si="182"/>
        <v>2026-01-15|06027|1120170000|0||0|1</v>
      </c>
      <c r="AP1702" s="198"/>
      <c r="AQ1702" s="198"/>
      <c r="AR1702" s="198"/>
      <c r="BC1702" s="87"/>
      <c r="BD1702" s="89" t="s">
        <v>432</v>
      </c>
      <c r="BE1702" s="87"/>
    </row>
    <row r="1703" spans="1:57" ht="26.25" customHeight="1">
      <c r="A1703" s="87" t="s">
        <v>548</v>
      </c>
      <c r="B1703" s="87" t="s">
        <v>60</v>
      </c>
      <c r="C1703" s="87" t="s">
        <v>60</v>
      </c>
      <c r="D1703" s="92" t="s">
        <v>2276</v>
      </c>
      <c r="E1703" s="92" t="s">
        <v>61</v>
      </c>
      <c r="F1703" s="92" t="s">
        <v>2225</v>
      </c>
      <c r="G1703" s="93" t="s">
        <v>133</v>
      </c>
      <c r="H1703" s="93">
        <v>11</v>
      </c>
      <c r="I1703" s="94" t="s">
        <v>20</v>
      </c>
      <c r="J1703" s="148" t="s">
        <v>434</v>
      </c>
      <c r="K1703" s="93" t="s">
        <v>435</v>
      </c>
      <c r="L1703" s="94" t="s">
        <v>436</v>
      </c>
      <c r="M1703" s="94">
        <v>12</v>
      </c>
      <c r="N1703" s="95">
        <f t="shared" si="183"/>
        <v>0</v>
      </c>
      <c r="O1703" s="201">
        <f>IF(P1703&gt;0,VLOOKUP($D1703,'BBLM COMCHECK'!$A:$S,14,0),0)</f>
        <v>0</v>
      </c>
      <c r="P1703" s="202"/>
      <c r="Q1703" s="91">
        <f t="shared" si="177"/>
        <v>0</v>
      </c>
      <c r="R1703" s="201">
        <f>IF(S1703&gt;0,VLOOKUP($D1703,'BBLM COMCHECK'!$A:$S,15,0),0)</f>
        <v>0</v>
      </c>
      <c r="S1703" s="202"/>
      <c r="T1703" s="91">
        <f t="shared" si="178"/>
        <v>0</v>
      </c>
      <c r="U1703" s="201">
        <f>IF(V1703&gt;0,VLOOKUP($D1703,'BBLM COMCHECK'!$A:$Z,25,0),0)</f>
        <v>0</v>
      </c>
      <c r="V1703" s="202"/>
      <c r="W1703" s="91">
        <f t="shared" si="179"/>
        <v>0</v>
      </c>
      <c r="X1703" s="201">
        <f>IF(Y1703&gt;0,VLOOKUP($D1703,'BBLM COMCHECK'!$A:$Z,25,0),0)</f>
        <v>0</v>
      </c>
      <c r="Y1703" s="202"/>
      <c r="Z1703" s="91">
        <f t="shared" si="180"/>
        <v>0</v>
      </c>
      <c r="AA1703" s="203" t="str">
        <f>VLOOKUP(D1703,'BBLM COMCHECK'!$A:$I,9,0)</f>
        <v>normal</v>
      </c>
      <c r="AB1703" s="204">
        <f>VLOOKUP(D1703,'BBLM COMCHECK'!$A:$L,12,0)</f>
        <v>140</v>
      </c>
      <c r="AC1703" s="201">
        <f t="shared" si="181"/>
        <v>0</v>
      </c>
      <c r="AD1703" s="94"/>
      <c r="AE1703" s="201"/>
      <c r="AF1703" s="201"/>
      <c r="AG1703" s="201"/>
      <c r="AH1703" s="201"/>
      <c r="AI1703" s="94"/>
      <c r="AJ1703" s="94"/>
      <c r="AK1703" s="87" t="s">
        <v>437</v>
      </c>
      <c r="AL1703" s="87" t="str">
        <f t="shared" si="182"/>
        <v>2026-01-15|06027|1121051000|0||0|1</v>
      </c>
      <c r="AP1703" s="198"/>
      <c r="AQ1703" s="198"/>
      <c r="AR1703" s="198"/>
      <c r="BC1703" s="87"/>
      <c r="BD1703" s="89" t="s">
        <v>438</v>
      </c>
      <c r="BE1703" s="87"/>
    </row>
    <row r="1704" spans="1:57" ht="26.25" customHeight="1">
      <c r="A1704" s="87" t="s">
        <v>549</v>
      </c>
      <c r="B1704" s="87" t="s">
        <v>60</v>
      </c>
      <c r="C1704" s="87" t="s">
        <v>60</v>
      </c>
      <c r="D1704" s="92" t="s">
        <v>2277</v>
      </c>
      <c r="E1704" s="92" t="s">
        <v>61</v>
      </c>
      <c r="F1704" s="92" t="s">
        <v>2225</v>
      </c>
      <c r="G1704" s="93" t="s">
        <v>133</v>
      </c>
      <c r="H1704" s="93">
        <v>21</v>
      </c>
      <c r="I1704" s="94" t="s">
        <v>24</v>
      </c>
      <c r="J1704" s="148" t="s">
        <v>440</v>
      </c>
      <c r="K1704" s="93" t="s">
        <v>441</v>
      </c>
      <c r="L1704" s="94" t="s">
        <v>442</v>
      </c>
      <c r="M1704" s="94">
        <v>48</v>
      </c>
      <c r="N1704" s="95">
        <f t="shared" si="183"/>
        <v>0</v>
      </c>
      <c r="O1704" s="201">
        <f>IF(P1704&gt;0,VLOOKUP($D1704,'BBLM COMCHECK'!$A:$S,14,0),0)</f>
        <v>0</v>
      </c>
      <c r="P1704" s="202"/>
      <c r="Q1704" s="91">
        <f t="shared" si="177"/>
        <v>0</v>
      </c>
      <c r="R1704" s="201">
        <f>IF(S1704&gt;0,VLOOKUP($D1704,'BBLM COMCHECK'!$A:$S,15,0),0)</f>
        <v>0</v>
      </c>
      <c r="S1704" s="202"/>
      <c r="T1704" s="91">
        <f t="shared" si="178"/>
        <v>0</v>
      </c>
      <c r="U1704" s="201">
        <f>IF(V1704&gt;0,VLOOKUP($D1704,'BBLM COMCHECK'!$A:$Z,25,0),0)</f>
        <v>0</v>
      </c>
      <c r="V1704" s="202"/>
      <c r="W1704" s="91">
        <f t="shared" si="179"/>
        <v>0</v>
      </c>
      <c r="X1704" s="201">
        <f>IF(Y1704&gt;0,VLOOKUP($D1704,'BBLM COMCHECK'!$A:$Z,25,0),0)</f>
        <v>0</v>
      </c>
      <c r="Y1704" s="202"/>
      <c r="Z1704" s="91">
        <f t="shared" si="180"/>
        <v>0</v>
      </c>
      <c r="AA1704" s="203" t="str">
        <f>VLOOKUP(D1704,'BBLM COMCHECK'!$A:$I,9,0)</f>
        <v>order stop</v>
      </c>
      <c r="AB1704" s="204">
        <f>VLOOKUP(D1704,'BBLM COMCHECK'!$A:$L,12,0)</f>
        <v>69558</v>
      </c>
      <c r="AC1704" s="201">
        <f t="shared" si="181"/>
        <v>0</v>
      </c>
      <c r="AD1704" s="94"/>
      <c r="AE1704" s="201"/>
      <c r="AF1704" s="201"/>
      <c r="AG1704" s="201"/>
      <c r="AH1704" s="201"/>
      <c r="AI1704" s="94"/>
      <c r="AJ1704" s="94"/>
      <c r="AK1704" s="87" t="s">
        <v>443</v>
      </c>
      <c r="AL1704" s="87" t="str">
        <f t="shared" si="182"/>
        <v>2026-01-15|06027|1137122000|0||0|1</v>
      </c>
      <c r="AP1704" s="198"/>
      <c r="AQ1704" s="198"/>
      <c r="AR1704" s="198"/>
      <c r="BC1704" s="87"/>
      <c r="BD1704" s="89" t="s">
        <v>444</v>
      </c>
      <c r="BE1704" s="87"/>
    </row>
    <row r="1705" spans="1:57" ht="26.25" customHeight="1">
      <c r="A1705" s="87" t="s">
        <v>494</v>
      </c>
      <c r="B1705" s="87" t="s">
        <v>60</v>
      </c>
      <c r="C1705" s="87" t="s">
        <v>60</v>
      </c>
      <c r="D1705" s="92" t="s">
        <v>2278</v>
      </c>
      <c r="E1705" s="92" t="s">
        <v>62</v>
      </c>
      <c r="F1705" s="92" t="s">
        <v>2279</v>
      </c>
      <c r="G1705" s="93" t="s">
        <v>133</v>
      </c>
      <c r="H1705" s="93">
        <v>26</v>
      </c>
      <c r="I1705" s="94" t="s">
        <v>25</v>
      </c>
      <c r="J1705" s="148" t="s">
        <v>134</v>
      </c>
      <c r="K1705" s="93" t="s">
        <v>135</v>
      </c>
      <c r="L1705" s="94" t="s">
        <v>136</v>
      </c>
      <c r="M1705" s="94">
        <v>20</v>
      </c>
      <c r="N1705" s="95">
        <f t="shared" si="183"/>
        <v>0</v>
      </c>
      <c r="O1705" s="201">
        <f>IF(P1705&gt;0,VLOOKUP($D1705,'BBLM COMCHECK'!$A:$S,14,0),0)</f>
        <v>0</v>
      </c>
      <c r="P1705" s="202"/>
      <c r="Q1705" s="91">
        <f t="shared" si="177"/>
        <v>0</v>
      </c>
      <c r="R1705" s="201">
        <f>IF(S1705&gt;0,VLOOKUP($D1705,'BBLM COMCHECK'!$A:$S,15,0),0)</f>
        <v>0</v>
      </c>
      <c r="S1705" s="202"/>
      <c r="T1705" s="91">
        <f t="shared" si="178"/>
        <v>0</v>
      </c>
      <c r="U1705" s="201">
        <f>IF(V1705&gt;0,VLOOKUP($D1705,'BBLM COMCHECK'!$A:$Z,25,0),0)</f>
        <v>0</v>
      </c>
      <c r="V1705" s="202"/>
      <c r="W1705" s="91">
        <f t="shared" si="179"/>
        <v>0</v>
      </c>
      <c r="X1705" s="201">
        <f>IF(Y1705&gt;0,VLOOKUP($D1705,'BBLM COMCHECK'!$A:$Z,25,0),0)</f>
        <v>0</v>
      </c>
      <c r="Y1705" s="202"/>
      <c r="Z1705" s="91">
        <f t="shared" si="180"/>
        <v>0</v>
      </c>
      <c r="AA1705" s="203" t="str">
        <f>VLOOKUP(D1705,'BBLM COMCHECK'!$A:$I,9,0)</f>
        <v>normal</v>
      </c>
      <c r="AB1705" s="204">
        <f>VLOOKUP(D1705,'BBLM COMCHECK'!$A:$L,12,0)</f>
        <v>84</v>
      </c>
      <c r="AC1705" s="201">
        <f t="shared" si="181"/>
        <v>0</v>
      </c>
      <c r="AD1705" s="94"/>
      <c r="AE1705" s="201"/>
      <c r="AF1705" s="201"/>
      <c r="AG1705" s="201"/>
      <c r="AH1705" s="201"/>
      <c r="AI1705" s="94"/>
      <c r="AJ1705" s="94"/>
      <c r="AK1705" s="87" t="s">
        <v>137</v>
      </c>
      <c r="AL1705" s="87" t="str">
        <f t="shared" si="182"/>
        <v>2026-01-15|06036|1002106000|0||0|1</v>
      </c>
      <c r="AP1705" s="198"/>
      <c r="AQ1705" s="198"/>
      <c r="AR1705" s="198"/>
      <c r="BC1705" s="87"/>
      <c r="BD1705" s="89" t="s">
        <v>138</v>
      </c>
      <c r="BE1705" s="87"/>
    </row>
    <row r="1706" spans="1:57" ht="26.25" customHeight="1">
      <c r="A1706" s="87" t="s">
        <v>496</v>
      </c>
      <c r="B1706" s="87" t="s">
        <v>60</v>
      </c>
      <c r="C1706" s="87" t="s">
        <v>60</v>
      </c>
      <c r="D1706" s="92" t="s">
        <v>2280</v>
      </c>
      <c r="E1706" s="92" t="s">
        <v>62</v>
      </c>
      <c r="F1706" s="93" t="s">
        <v>2279</v>
      </c>
      <c r="G1706" s="93" t="s">
        <v>133</v>
      </c>
      <c r="H1706" s="93">
        <v>21</v>
      </c>
      <c r="I1706" s="94" t="s">
        <v>24</v>
      </c>
      <c r="J1706" s="148" t="s">
        <v>140</v>
      </c>
      <c r="K1706" s="94"/>
      <c r="L1706" s="94" t="s">
        <v>141</v>
      </c>
      <c r="M1706" s="94">
        <v>20</v>
      </c>
      <c r="N1706" s="95">
        <f t="shared" si="183"/>
        <v>0</v>
      </c>
      <c r="O1706" s="201">
        <f>IF(P1706&gt;0,VLOOKUP($D1706,'BBLM COMCHECK'!$A:$S,14,0),0)</f>
        <v>0</v>
      </c>
      <c r="P1706" s="202"/>
      <c r="Q1706" s="91">
        <f t="shared" si="177"/>
        <v>0</v>
      </c>
      <c r="R1706" s="201">
        <f>IF(S1706&gt;0,VLOOKUP($D1706,'BBLM COMCHECK'!$A:$S,15,0),0)</f>
        <v>0</v>
      </c>
      <c r="S1706" s="202"/>
      <c r="T1706" s="91">
        <f t="shared" si="178"/>
        <v>0</v>
      </c>
      <c r="U1706" s="201">
        <f>IF(V1706&gt;0,VLOOKUP($D1706,'BBLM COMCHECK'!$A:$Z,25,0),0)</f>
        <v>0</v>
      </c>
      <c r="V1706" s="202"/>
      <c r="W1706" s="91">
        <f t="shared" si="179"/>
        <v>0</v>
      </c>
      <c r="X1706" s="201">
        <f>IF(Y1706&gt;0,VLOOKUP($D1706,'BBLM COMCHECK'!$A:$Z,25,0),0)</f>
        <v>0</v>
      </c>
      <c r="Y1706" s="202"/>
      <c r="Z1706" s="91">
        <f t="shared" si="180"/>
        <v>0</v>
      </c>
      <c r="AA1706" s="203" t="str">
        <f>VLOOKUP(D1706,'BBLM COMCHECK'!$A:$I,9,0)</f>
        <v>normal</v>
      </c>
      <c r="AB1706" s="204">
        <f>VLOOKUP(D1706,'BBLM COMCHECK'!$A:$L,12,0)</f>
        <v>603</v>
      </c>
      <c r="AC1706" s="201">
        <f t="shared" si="181"/>
        <v>0</v>
      </c>
      <c r="AD1706" s="94"/>
      <c r="AE1706" s="201"/>
      <c r="AF1706" s="201"/>
      <c r="AG1706" s="201"/>
      <c r="AH1706" s="201"/>
      <c r="AI1706" s="94"/>
      <c r="AJ1706" s="94"/>
      <c r="AL1706" s="87" t="str">
        <f t="shared" si="182"/>
        <v>2026-01-15|06036|1004890000|0||0|1</v>
      </c>
      <c r="AP1706" s="198"/>
      <c r="BC1706" s="87"/>
      <c r="BD1706" s="89" t="s">
        <v>142</v>
      </c>
      <c r="BE1706" s="87"/>
    </row>
    <row r="1707" spans="1:57" ht="26.25" customHeight="1">
      <c r="A1707" s="87" t="s">
        <v>497</v>
      </c>
      <c r="B1707" s="87" t="s">
        <v>60</v>
      </c>
      <c r="C1707" s="87" t="s">
        <v>60</v>
      </c>
      <c r="D1707" s="92" t="s">
        <v>2281</v>
      </c>
      <c r="E1707" s="92" t="s">
        <v>62</v>
      </c>
      <c r="F1707" s="92" t="s">
        <v>2279</v>
      </c>
      <c r="G1707" s="93" t="s">
        <v>133</v>
      </c>
      <c r="H1707" s="93">
        <v>21</v>
      </c>
      <c r="I1707" s="94" t="s">
        <v>24</v>
      </c>
      <c r="J1707" s="148" t="s">
        <v>144</v>
      </c>
      <c r="K1707" s="93" t="s">
        <v>145</v>
      </c>
      <c r="L1707" s="94" t="s">
        <v>146</v>
      </c>
      <c r="M1707" s="94">
        <v>20</v>
      </c>
      <c r="N1707" s="95">
        <f t="shared" si="183"/>
        <v>0</v>
      </c>
      <c r="O1707" s="201">
        <f>IF(P1707&gt;0,VLOOKUP($D1707,'BBLM COMCHECK'!$A:$S,14,0),0)</f>
        <v>0</v>
      </c>
      <c r="P1707" s="202"/>
      <c r="Q1707" s="91">
        <f t="shared" si="177"/>
        <v>0</v>
      </c>
      <c r="R1707" s="201">
        <f>IF(S1707&gt;0,VLOOKUP($D1707,'BBLM COMCHECK'!$A:$S,15,0),0)</f>
        <v>0</v>
      </c>
      <c r="S1707" s="202"/>
      <c r="T1707" s="91">
        <f t="shared" si="178"/>
        <v>0</v>
      </c>
      <c r="U1707" s="201">
        <f>IF(V1707&gt;0,VLOOKUP($D1707,'BBLM COMCHECK'!$A:$Z,25,0),0)</f>
        <v>0</v>
      </c>
      <c r="V1707" s="202"/>
      <c r="W1707" s="91">
        <f t="shared" si="179"/>
        <v>0</v>
      </c>
      <c r="X1707" s="201">
        <f>IF(Y1707&gt;0,VLOOKUP($D1707,'BBLM COMCHECK'!$A:$Z,25,0),0)</f>
        <v>0</v>
      </c>
      <c r="Y1707" s="202"/>
      <c r="Z1707" s="91">
        <f t="shared" si="180"/>
        <v>0</v>
      </c>
      <c r="AA1707" s="203" t="str">
        <f>VLOOKUP(D1707,'BBLM COMCHECK'!$A:$I,9,0)</f>
        <v>order stop</v>
      </c>
      <c r="AB1707" s="204">
        <f>VLOOKUP(D1707,'BBLM COMCHECK'!$A:$L,12,0)</f>
        <v>67</v>
      </c>
      <c r="AC1707" s="201">
        <f t="shared" si="181"/>
        <v>0</v>
      </c>
      <c r="AD1707" s="94"/>
      <c r="AE1707" s="201"/>
      <c r="AF1707" s="201"/>
      <c r="AG1707" s="201"/>
      <c r="AH1707" s="201"/>
      <c r="AI1707" s="94"/>
      <c r="AJ1707" s="94"/>
      <c r="AK1707" s="87" t="s">
        <v>147</v>
      </c>
      <c r="AL1707" s="87" t="str">
        <f t="shared" si="182"/>
        <v>2026-01-15|06036|1004893000|0||0|1</v>
      </c>
      <c r="AP1707" s="198"/>
      <c r="AQ1707" s="198"/>
      <c r="AR1707" s="198"/>
      <c r="BC1707" s="87"/>
      <c r="BD1707" s="89" t="s">
        <v>148</v>
      </c>
      <c r="BE1707" s="87"/>
    </row>
    <row r="1708" spans="1:57" ht="26.25" customHeight="1">
      <c r="A1708" s="87" t="s">
        <v>498</v>
      </c>
      <c r="B1708" s="87" t="s">
        <v>60</v>
      </c>
      <c r="C1708" s="87" t="s">
        <v>60</v>
      </c>
      <c r="D1708" s="92" t="s">
        <v>2282</v>
      </c>
      <c r="E1708" s="92" t="s">
        <v>62</v>
      </c>
      <c r="F1708" s="93" t="s">
        <v>2279</v>
      </c>
      <c r="G1708" s="93" t="s">
        <v>133</v>
      </c>
      <c r="H1708" s="93">
        <v>21</v>
      </c>
      <c r="I1708" s="94" t="s">
        <v>24</v>
      </c>
      <c r="J1708" s="148" t="s">
        <v>150</v>
      </c>
      <c r="K1708" s="94"/>
      <c r="L1708" s="94" t="s">
        <v>151</v>
      </c>
      <c r="M1708" s="94">
        <v>10</v>
      </c>
      <c r="N1708" s="95">
        <f t="shared" si="183"/>
        <v>0</v>
      </c>
      <c r="O1708" s="201">
        <f>IF(P1708&gt;0,VLOOKUP($D1708,'BBLM COMCHECK'!$A:$S,14,0),0)</f>
        <v>0</v>
      </c>
      <c r="P1708" s="202"/>
      <c r="Q1708" s="91">
        <f t="shared" si="177"/>
        <v>0</v>
      </c>
      <c r="R1708" s="201">
        <f>IF(S1708&gt;0,VLOOKUP($D1708,'BBLM COMCHECK'!$A:$S,15,0),0)</f>
        <v>0</v>
      </c>
      <c r="S1708" s="202"/>
      <c r="T1708" s="91">
        <f t="shared" si="178"/>
        <v>0</v>
      </c>
      <c r="U1708" s="201">
        <f>IF(V1708&gt;0,VLOOKUP($D1708,'BBLM COMCHECK'!$A:$Z,25,0),0)</f>
        <v>0</v>
      </c>
      <c r="V1708" s="202"/>
      <c r="W1708" s="91">
        <f t="shared" si="179"/>
        <v>0</v>
      </c>
      <c r="X1708" s="201">
        <f>IF(Y1708&gt;0,VLOOKUP($D1708,'BBLM COMCHECK'!$A:$Z,25,0),0)</f>
        <v>0</v>
      </c>
      <c r="Y1708" s="202"/>
      <c r="Z1708" s="91">
        <f t="shared" si="180"/>
        <v>0</v>
      </c>
      <c r="AA1708" s="203" t="str">
        <f>VLOOKUP(D1708,'BBLM COMCHECK'!$A:$I,9,0)</f>
        <v>order stop</v>
      </c>
      <c r="AB1708" s="204">
        <f>VLOOKUP(D1708,'BBLM COMCHECK'!$A:$L,12,0)</f>
        <v>1193</v>
      </c>
      <c r="AC1708" s="201">
        <f t="shared" si="181"/>
        <v>0</v>
      </c>
      <c r="AD1708" s="94"/>
      <c r="AE1708" s="201"/>
      <c r="AF1708" s="201"/>
      <c r="AG1708" s="201"/>
      <c r="AH1708" s="201"/>
      <c r="AI1708" s="94"/>
      <c r="AJ1708" s="94"/>
      <c r="AL1708" s="87" t="str">
        <f t="shared" si="182"/>
        <v>2026-01-15|06036|1005725000|0||0|1</v>
      </c>
      <c r="AP1708" s="198"/>
      <c r="BC1708" s="87"/>
      <c r="BD1708" s="89" t="s">
        <v>152</v>
      </c>
      <c r="BE1708" s="87"/>
    </row>
    <row r="1709" spans="1:57" ht="26.25" customHeight="1">
      <c r="A1709" s="87" t="s">
        <v>499</v>
      </c>
      <c r="B1709" s="87" t="s">
        <v>60</v>
      </c>
      <c r="C1709" s="87" t="s">
        <v>60</v>
      </c>
      <c r="D1709" s="92" t="s">
        <v>2283</v>
      </c>
      <c r="E1709" s="92" t="s">
        <v>62</v>
      </c>
      <c r="F1709" s="92" t="s">
        <v>2279</v>
      </c>
      <c r="G1709" s="93" t="s">
        <v>133</v>
      </c>
      <c r="H1709" s="93">
        <v>21</v>
      </c>
      <c r="I1709" s="94" t="s">
        <v>24</v>
      </c>
      <c r="J1709" s="148" t="s">
        <v>154</v>
      </c>
      <c r="K1709" s="93" t="s">
        <v>155</v>
      </c>
      <c r="L1709" s="94" t="s">
        <v>156</v>
      </c>
      <c r="M1709" s="94">
        <v>10</v>
      </c>
      <c r="N1709" s="95">
        <f t="shared" si="183"/>
        <v>0</v>
      </c>
      <c r="O1709" s="201">
        <f>IF(P1709&gt;0,VLOOKUP($D1709,'BBLM COMCHECK'!$A:$S,14,0),0)</f>
        <v>0</v>
      </c>
      <c r="P1709" s="202"/>
      <c r="Q1709" s="91">
        <f t="shared" si="177"/>
        <v>0</v>
      </c>
      <c r="R1709" s="201">
        <f>IF(S1709&gt;0,VLOOKUP($D1709,'BBLM COMCHECK'!$A:$S,15,0),0)</f>
        <v>0</v>
      </c>
      <c r="S1709" s="202"/>
      <c r="T1709" s="91">
        <f t="shared" si="178"/>
        <v>0</v>
      </c>
      <c r="U1709" s="201">
        <f>IF(V1709&gt;0,VLOOKUP($D1709,'BBLM COMCHECK'!$A:$Z,25,0),0)</f>
        <v>0</v>
      </c>
      <c r="V1709" s="202"/>
      <c r="W1709" s="91">
        <f t="shared" si="179"/>
        <v>0</v>
      </c>
      <c r="X1709" s="201">
        <f>IF(Y1709&gt;0,VLOOKUP($D1709,'BBLM COMCHECK'!$A:$Z,25,0),0)</f>
        <v>0</v>
      </c>
      <c r="Y1709" s="202"/>
      <c r="Z1709" s="91">
        <f t="shared" si="180"/>
        <v>0</v>
      </c>
      <c r="AA1709" s="203" t="str">
        <f>VLOOKUP(D1709,'BBLM COMCHECK'!$A:$I,9,0)</f>
        <v>order stop</v>
      </c>
      <c r="AB1709" s="204">
        <f>VLOOKUP(D1709,'BBLM COMCHECK'!$A:$L,12,0)</f>
        <v>1273</v>
      </c>
      <c r="AC1709" s="201">
        <f t="shared" si="181"/>
        <v>0</v>
      </c>
      <c r="AD1709" s="94"/>
      <c r="AE1709" s="201"/>
      <c r="AF1709" s="201"/>
      <c r="AG1709" s="201"/>
      <c r="AH1709" s="201"/>
      <c r="AI1709" s="94"/>
      <c r="AJ1709" s="94"/>
      <c r="AK1709" s="87" t="s">
        <v>157</v>
      </c>
      <c r="AL1709" s="87" t="str">
        <f t="shared" si="182"/>
        <v>2026-01-15|06036|1005726000|0||0|1</v>
      </c>
      <c r="AP1709" s="198"/>
      <c r="AQ1709" s="198"/>
      <c r="AR1709" s="198"/>
      <c r="BC1709" s="87"/>
      <c r="BD1709" s="89" t="s">
        <v>158</v>
      </c>
      <c r="BE1709" s="87"/>
    </row>
    <row r="1710" spans="1:57" ht="26.25" customHeight="1">
      <c r="A1710" s="87" t="s">
        <v>500</v>
      </c>
      <c r="B1710" s="87" t="s">
        <v>60</v>
      </c>
      <c r="C1710" s="87" t="s">
        <v>60</v>
      </c>
      <c r="D1710" s="92" t="s">
        <v>2284</v>
      </c>
      <c r="E1710" s="92" t="s">
        <v>62</v>
      </c>
      <c r="F1710" s="92" t="s">
        <v>2279</v>
      </c>
      <c r="G1710" s="93" t="s">
        <v>133</v>
      </c>
      <c r="H1710" s="93">
        <v>21</v>
      </c>
      <c r="I1710" s="94" t="s">
        <v>24</v>
      </c>
      <c r="J1710" s="148" t="s">
        <v>160</v>
      </c>
      <c r="K1710" s="93" t="s">
        <v>161</v>
      </c>
      <c r="L1710" s="94" t="s">
        <v>162</v>
      </c>
      <c r="M1710" s="94">
        <v>10</v>
      </c>
      <c r="N1710" s="95">
        <f t="shared" si="183"/>
        <v>0</v>
      </c>
      <c r="O1710" s="201">
        <f>IF(P1710&gt;0,VLOOKUP($D1710,'BBLM COMCHECK'!$A:$S,14,0),0)</f>
        <v>0</v>
      </c>
      <c r="P1710" s="202"/>
      <c r="Q1710" s="91">
        <f t="shared" si="177"/>
        <v>0</v>
      </c>
      <c r="R1710" s="201">
        <f>IF(S1710&gt;0,VLOOKUP($D1710,'BBLM COMCHECK'!$A:$S,15,0),0)</f>
        <v>0</v>
      </c>
      <c r="S1710" s="202"/>
      <c r="T1710" s="91">
        <f t="shared" si="178"/>
        <v>0</v>
      </c>
      <c r="U1710" s="201">
        <f>IF(V1710&gt;0,VLOOKUP($D1710,'BBLM COMCHECK'!$A:$Z,25,0),0)</f>
        <v>0</v>
      </c>
      <c r="V1710" s="202"/>
      <c r="W1710" s="91">
        <f t="shared" si="179"/>
        <v>0</v>
      </c>
      <c r="X1710" s="201">
        <f>IF(Y1710&gt;0,VLOOKUP($D1710,'BBLM COMCHECK'!$A:$Z,25,0),0)</f>
        <v>0</v>
      </c>
      <c r="Y1710" s="202"/>
      <c r="Z1710" s="91">
        <f t="shared" si="180"/>
        <v>0</v>
      </c>
      <c r="AA1710" s="203" t="str">
        <f>VLOOKUP(D1710,'BBLM COMCHECK'!$A:$I,9,0)</f>
        <v>normal</v>
      </c>
      <c r="AB1710" s="204">
        <f>VLOOKUP(D1710,'BBLM COMCHECK'!$A:$L,12,0)</f>
        <v>903</v>
      </c>
      <c r="AC1710" s="201">
        <f t="shared" si="181"/>
        <v>0</v>
      </c>
      <c r="AD1710" s="94"/>
      <c r="AE1710" s="201"/>
      <c r="AF1710" s="201"/>
      <c r="AG1710" s="201"/>
      <c r="AH1710" s="201"/>
      <c r="AI1710" s="94"/>
      <c r="AJ1710" s="94"/>
      <c r="AK1710" s="87" t="s">
        <v>163</v>
      </c>
      <c r="AL1710" s="87" t="str">
        <f t="shared" si="182"/>
        <v>2026-01-15|06036|1015940000|0||0|1</v>
      </c>
      <c r="AP1710" s="198"/>
      <c r="AQ1710" s="198"/>
      <c r="AR1710" s="198"/>
      <c r="BC1710" s="87"/>
      <c r="BD1710" s="89" t="s">
        <v>164</v>
      </c>
      <c r="BE1710" s="87"/>
    </row>
    <row r="1711" spans="1:57" ht="26.25" customHeight="1">
      <c r="A1711" s="87" t="s">
        <v>501</v>
      </c>
      <c r="B1711" s="87" t="s">
        <v>60</v>
      </c>
      <c r="C1711" s="87" t="s">
        <v>60</v>
      </c>
      <c r="D1711" s="92" t="s">
        <v>2285</v>
      </c>
      <c r="E1711" s="92" t="s">
        <v>62</v>
      </c>
      <c r="F1711" s="92" t="s">
        <v>2279</v>
      </c>
      <c r="G1711" s="93" t="s">
        <v>133</v>
      </c>
      <c r="H1711" s="93">
        <v>11</v>
      </c>
      <c r="I1711" s="94" t="s">
        <v>20</v>
      </c>
      <c r="J1711" s="148" t="s">
        <v>166</v>
      </c>
      <c r="K1711" s="93" t="s">
        <v>167</v>
      </c>
      <c r="L1711" s="94" t="s">
        <v>168</v>
      </c>
      <c r="M1711" s="94">
        <v>12</v>
      </c>
      <c r="N1711" s="95">
        <f t="shared" si="183"/>
        <v>0</v>
      </c>
      <c r="O1711" s="201">
        <f>IF(P1711&gt;0,VLOOKUP($D1711,'BBLM COMCHECK'!$A:$S,14,0),0)</f>
        <v>0</v>
      </c>
      <c r="P1711" s="202"/>
      <c r="Q1711" s="91">
        <f t="shared" si="177"/>
        <v>0</v>
      </c>
      <c r="R1711" s="201">
        <f>IF(S1711&gt;0,VLOOKUP($D1711,'BBLM COMCHECK'!$A:$S,15,0),0)</f>
        <v>0</v>
      </c>
      <c r="S1711" s="202"/>
      <c r="T1711" s="91">
        <f t="shared" si="178"/>
        <v>0</v>
      </c>
      <c r="U1711" s="201">
        <f>IF(V1711&gt;0,VLOOKUP($D1711,'BBLM COMCHECK'!$A:$Z,25,0),0)</f>
        <v>0</v>
      </c>
      <c r="V1711" s="202"/>
      <c r="W1711" s="91">
        <f t="shared" si="179"/>
        <v>0</v>
      </c>
      <c r="X1711" s="201">
        <f>IF(Y1711&gt;0,VLOOKUP($D1711,'BBLM COMCHECK'!$A:$Z,25,0),0)</f>
        <v>0</v>
      </c>
      <c r="Y1711" s="202"/>
      <c r="Z1711" s="91">
        <f t="shared" si="180"/>
        <v>0</v>
      </c>
      <c r="AA1711" s="203" t="str">
        <f>VLOOKUP(D1711,'BBLM COMCHECK'!$A:$I,9,0)</f>
        <v>normal</v>
      </c>
      <c r="AB1711" s="204">
        <f>VLOOKUP(D1711,'BBLM COMCHECK'!$A:$L,12,0)</f>
        <v>12</v>
      </c>
      <c r="AC1711" s="201">
        <f t="shared" si="181"/>
        <v>0</v>
      </c>
      <c r="AD1711" s="94"/>
      <c r="AE1711" s="201"/>
      <c r="AF1711" s="201"/>
      <c r="AG1711" s="201"/>
      <c r="AH1711" s="201"/>
      <c r="AI1711" s="94"/>
      <c r="AJ1711" s="94"/>
      <c r="AK1711" s="87" t="s">
        <v>169</v>
      </c>
      <c r="AL1711" s="87" t="str">
        <f t="shared" si="182"/>
        <v>2026-01-15|06036|1016172000|0||0|1</v>
      </c>
      <c r="AP1711" s="198"/>
      <c r="AQ1711" s="198"/>
      <c r="AR1711" s="198"/>
      <c r="BC1711" s="87"/>
      <c r="BD1711" s="89" t="s">
        <v>170</v>
      </c>
      <c r="BE1711" s="87"/>
    </row>
    <row r="1712" spans="1:57" ht="26.25" customHeight="1">
      <c r="A1712" s="87" t="s">
        <v>502</v>
      </c>
      <c r="B1712" s="87" t="s">
        <v>60</v>
      </c>
      <c r="C1712" s="87" t="s">
        <v>60</v>
      </c>
      <c r="D1712" s="92" t="s">
        <v>2286</v>
      </c>
      <c r="E1712" s="92" t="s">
        <v>62</v>
      </c>
      <c r="F1712" s="92" t="s">
        <v>2279</v>
      </c>
      <c r="G1712" s="93" t="s">
        <v>133</v>
      </c>
      <c r="H1712" s="93">
        <v>27</v>
      </c>
      <c r="I1712" s="94" t="s">
        <v>27</v>
      </c>
      <c r="J1712" s="148" t="s">
        <v>172</v>
      </c>
      <c r="K1712" s="93" t="s">
        <v>173</v>
      </c>
      <c r="L1712" s="94" t="s">
        <v>174</v>
      </c>
      <c r="M1712" s="94">
        <v>24</v>
      </c>
      <c r="N1712" s="95">
        <f t="shared" si="183"/>
        <v>0</v>
      </c>
      <c r="O1712" s="201">
        <f>IF(P1712&gt;0,VLOOKUP($D1712,'BBLM COMCHECK'!$A:$S,14,0),0)</f>
        <v>0</v>
      </c>
      <c r="P1712" s="202"/>
      <c r="Q1712" s="91">
        <f t="shared" si="177"/>
        <v>0</v>
      </c>
      <c r="R1712" s="201">
        <f>IF(S1712&gt;0,VLOOKUP($D1712,'BBLM COMCHECK'!$A:$S,15,0),0)</f>
        <v>0</v>
      </c>
      <c r="S1712" s="202"/>
      <c r="T1712" s="91">
        <f t="shared" si="178"/>
        <v>0</v>
      </c>
      <c r="U1712" s="201">
        <f>IF(V1712&gt;0,VLOOKUP($D1712,'BBLM COMCHECK'!$A:$Z,25,0),0)</f>
        <v>0</v>
      </c>
      <c r="V1712" s="202"/>
      <c r="W1712" s="91">
        <f t="shared" si="179"/>
        <v>0</v>
      </c>
      <c r="X1712" s="201">
        <f>IF(Y1712&gt;0,VLOOKUP($D1712,'BBLM COMCHECK'!$A:$Z,25,0),0)</f>
        <v>0</v>
      </c>
      <c r="Y1712" s="202"/>
      <c r="Z1712" s="91">
        <f t="shared" si="180"/>
        <v>0</v>
      </c>
      <c r="AA1712" s="203" t="str">
        <f>VLOOKUP(D1712,'BBLM COMCHECK'!$A:$I,9,0)</f>
        <v>normal</v>
      </c>
      <c r="AB1712" s="204">
        <f>VLOOKUP(D1712,'BBLM COMCHECK'!$A:$L,12,0)</f>
        <v>4576</v>
      </c>
      <c r="AC1712" s="201">
        <f t="shared" si="181"/>
        <v>0</v>
      </c>
      <c r="AD1712" s="94"/>
      <c r="AE1712" s="201"/>
      <c r="AF1712" s="201"/>
      <c r="AG1712" s="201"/>
      <c r="AH1712" s="201"/>
      <c r="AI1712" s="94"/>
      <c r="AJ1712" s="94"/>
      <c r="AK1712" s="87" t="s">
        <v>175</v>
      </c>
      <c r="AL1712" s="87" t="str">
        <f t="shared" si="182"/>
        <v>2026-01-15|06036|1017616000|0||0|1</v>
      </c>
      <c r="AP1712" s="198"/>
      <c r="AQ1712" s="198"/>
      <c r="AR1712" s="198"/>
      <c r="BC1712" s="87"/>
      <c r="BD1712" s="89" t="s">
        <v>176</v>
      </c>
      <c r="BE1712" s="87"/>
    </row>
    <row r="1713" spans="1:57" ht="26.25" customHeight="1">
      <c r="A1713" s="87" t="s">
        <v>503</v>
      </c>
      <c r="B1713" s="87" t="s">
        <v>60</v>
      </c>
      <c r="C1713" s="87" t="s">
        <v>60</v>
      </c>
      <c r="D1713" s="92" t="s">
        <v>2287</v>
      </c>
      <c r="E1713" s="92" t="s">
        <v>62</v>
      </c>
      <c r="F1713" s="93" t="s">
        <v>2279</v>
      </c>
      <c r="G1713" s="93" t="s">
        <v>133</v>
      </c>
      <c r="H1713" s="93">
        <v>21</v>
      </c>
      <c r="I1713" s="94" t="s">
        <v>24</v>
      </c>
      <c r="J1713" s="148" t="s">
        <v>178</v>
      </c>
      <c r="K1713" s="94"/>
      <c r="L1713" s="94" t="s">
        <v>179</v>
      </c>
      <c r="M1713" s="94">
        <v>1</v>
      </c>
      <c r="N1713" s="95">
        <f t="shared" si="183"/>
        <v>0</v>
      </c>
      <c r="O1713" s="201">
        <f>IF(P1713&gt;0,VLOOKUP($D1713,'BBLM COMCHECK'!$A:$S,14,0),0)</f>
        <v>0</v>
      </c>
      <c r="P1713" s="202"/>
      <c r="Q1713" s="91">
        <f t="shared" si="177"/>
        <v>0</v>
      </c>
      <c r="R1713" s="201">
        <f>IF(S1713&gt;0,VLOOKUP($D1713,'BBLM COMCHECK'!$A:$S,15,0),0)</f>
        <v>0</v>
      </c>
      <c r="S1713" s="202"/>
      <c r="T1713" s="91">
        <f t="shared" si="178"/>
        <v>0</v>
      </c>
      <c r="U1713" s="201">
        <f>IF(V1713&gt;0,VLOOKUP($D1713,'BBLM COMCHECK'!$A:$Z,25,0),0)</f>
        <v>0</v>
      </c>
      <c r="V1713" s="202"/>
      <c r="W1713" s="91">
        <f t="shared" si="179"/>
        <v>0</v>
      </c>
      <c r="X1713" s="201">
        <f>IF(Y1713&gt;0,VLOOKUP($D1713,'BBLM COMCHECK'!$A:$Z,25,0),0)</f>
        <v>0</v>
      </c>
      <c r="Y1713" s="202"/>
      <c r="Z1713" s="91">
        <f t="shared" si="180"/>
        <v>0</v>
      </c>
      <c r="AA1713" s="203" t="str">
        <f>VLOOKUP(D1713,'BBLM COMCHECK'!$A:$I,9,0)</f>
        <v>normal</v>
      </c>
      <c r="AB1713" s="204">
        <f>VLOOKUP(D1713,'BBLM COMCHECK'!$A:$L,12,0)</f>
        <v>363</v>
      </c>
      <c r="AC1713" s="201">
        <f t="shared" si="181"/>
        <v>0</v>
      </c>
      <c r="AD1713" s="94"/>
      <c r="AE1713" s="201"/>
      <c r="AF1713" s="201"/>
      <c r="AG1713" s="201"/>
      <c r="AH1713" s="201"/>
      <c r="AI1713" s="94"/>
      <c r="AJ1713" s="94"/>
      <c r="AL1713" s="87" t="str">
        <f t="shared" si="182"/>
        <v>2026-01-15|06036|1019929000|0||0|1</v>
      </c>
      <c r="AP1713" s="198"/>
      <c r="BC1713" s="87"/>
      <c r="BD1713" s="89" t="s">
        <v>180</v>
      </c>
      <c r="BE1713" s="87"/>
    </row>
    <row r="1714" spans="1:57" ht="26.25" customHeight="1">
      <c r="A1714" s="87" t="s">
        <v>504</v>
      </c>
      <c r="B1714" s="87" t="s">
        <v>60</v>
      </c>
      <c r="C1714" s="87" t="s">
        <v>60</v>
      </c>
      <c r="D1714" s="92" t="s">
        <v>2288</v>
      </c>
      <c r="E1714" s="92" t="s">
        <v>62</v>
      </c>
      <c r="F1714" s="92" t="s">
        <v>2279</v>
      </c>
      <c r="G1714" s="93" t="s">
        <v>133</v>
      </c>
      <c r="H1714" s="93">
        <v>21</v>
      </c>
      <c r="I1714" s="94" t="s">
        <v>24</v>
      </c>
      <c r="J1714" s="148" t="s">
        <v>182</v>
      </c>
      <c r="K1714" s="93" t="s">
        <v>183</v>
      </c>
      <c r="L1714" s="94" t="s">
        <v>184</v>
      </c>
      <c r="M1714" s="94">
        <v>1</v>
      </c>
      <c r="N1714" s="95">
        <f t="shared" si="183"/>
        <v>0</v>
      </c>
      <c r="O1714" s="201">
        <f>IF(P1714&gt;0,VLOOKUP($D1714,'BBLM COMCHECK'!$A:$S,14,0),0)</f>
        <v>0</v>
      </c>
      <c r="P1714" s="202"/>
      <c r="Q1714" s="91">
        <f t="shared" si="177"/>
        <v>0</v>
      </c>
      <c r="R1714" s="201">
        <f>IF(S1714&gt;0,VLOOKUP($D1714,'BBLM COMCHECK'!$A:$S,15,0),0)</f>
        <v>0</v>
      </c>
      <c r="S1714" s="202"/>
      <c r="T1714" s="91">
        <f t="shared" si="178"/>
        <v>0</v>
      </c>
      <c r="U1714" s="201">
        <f>IF(V1714&gt;0,VLOOKUP($D1714,'BBLM COMCHECK'!$A:$Z,25,0),0)</f>
        <v>0</v>
      </c>
      <c r="V1714" s="202"/>
      <c r="W1714" s="91">
        <f t="shared" si="179"/>
        <v>0</v>
      </c>
      <c r="X1714" s="201">
        <f>IF(Y1714&gt;0,VLOOKUP($D1714,'BBLM COMCHECK'!$A:$Z,25,0),0)</f>
        <v>0</v>
      </c>
      <c r="Y1714" s="202"/>
      <c r="Z1714" s="91">
        <f t="shared" si="180"/>
        <v>0</v>
      </c>
      <c r="AA1714" s="203" t="str">
        <f>VLOOKUP(D1714,'BBLM COMCHECK'!$A:$I,9,0)</f>
        <v>order stop</v>
      </c>
      <c r="AB1714" s="204">
        <f>VLOOKUP(D1714,'BBLM COMCHECK'!$A:$L,12,0)</f>
        <v>77</v>
      </c>
      <c r="AC1714" s="201">
        <f t="shared" si="181"/>
        <v>0</v>
      </c>
      <c r="AD1714" s="94"/>
      <c r="AE1714" s="201"/>
      <c r="AF1714" s="201"/>
      <c r="AG1714" s="201"/>
      <c r="AH1714" s="201"/>
      <c r="AI1714" s="94"/>
      <c r="AJ1714" s="94"/>
      <c r="AK1714" s="87" t="s">
        <v>185</v>
      </c>
      <c r="AL1714" s="87" t="str">
        <f t="shared" si="182"/>
        <v>2026-01-15|06036|1023234000|0||0|1</v>
      </c>
      <c r="AP1714" s="198"/>
      <c r="AQ1714" s="198"/>
      <c r="AR1714" s="198"/>
      <c r="BC1714" s="87"/>
      <c r="BD1714" s="89" t="s">
        <v>186</v>
      </c>
      <c r="BE1714" s="87"/>
    </row>
    <row r="1715" spans="1:57" ht="26.25" customHeight="1">
      <c r="A1715" s="87" t="s">
        <v>505</v>
      </c>
      <c r="B1715" s="87" t="s">
        <v>60</v>
      </c>
      <c r="C1715" s="87" t="s">
        <v>60</v>
      </c>
      <c r="D1715" s="92" t="s">
        <v>2289</v>
      </c>
      <c r="E1715" s="92" t="s">
        <v>62</v>
      </c>
      <c r="F1715" s="92" t="s">
        <v>2279</v>
      </c>
      <c r="G1715" s="93" t="s">
        <v>133</v>
      </c>
      <c r="H1715" s="93">
        <v>27</v>
      </c>
      <c r="I1715" s="94" t="s">
        <v>27</v>
      </c>
      <c r="J1715" s="148" t="s">
        <v>188</v>
      </c>
      <c r="K1715" s="93" t="s">
        <v>189</v>
      </c>
      <c r="L1715" s="94" t="s">
        <v>190</v>
      </c>
      <c r="M1715" s="94">
        <v>1</v>
      </c>
      <c r="N1715" s="95">
        <f t="shared" si="183"/>
        <v>0</v>
      </c>
      <c r="O1715" s="201">
        <f>IF(P1715&gt;0,VLOOKUP($D1715,'BBLM COMCHECK'!$A:$S,14,0),0)</f>
        <v>0</v>
      </c>
      <c r="P1715" s="202"/>
      <c r="Q1715" s="91">
        <f t="shared" si="177"/>
        <v>0</v>
      </c>
      <c r="R1715" s="201">
        <f>IF(S1715&gt;0,VLOOKUP($D1715,'BBLM COMCHECK'!$A:$S,15,0),0)</f>
        <v>0</v>
      </c>
      <c r="S1715" s="202"/>
      <c r="T1715" s="91">
        <f t="shared" si="178"/>
        <v>0</v>
      </c>
      <c r="U1715" s="201">
        <f>IF(V1715&gt;0,VLOOKUP($D1715,'BBLM COMCHECK'!$A:$Z,25,0),0)</f>
        <v>0</v>
      </c>
      <c r="V1715" s="202"/>
      <c r="W1715" s="91">
        <f t="shared" si="179"/>
        <v>0</v>
      </c>
      <c r="X1715" s="201">
        <f>IF(Y1715&gt;0,VLOOKUP($D1715,'BBLM COMCHECK'!$A:$Z,25,0),0)</f>
        <v>0</v>
      </c>
      <c r="Y1715" s="202"/>
      <c r="Z1715" s="91">
        <f t="shared" si="180"/>
        <v>0</v>
      </c>
      <c r="AA1715" s="203" t="str">
        <f>VLOOKUP(D1715,'BBLM COMCHECK'!$A:$I,9,0)</f>
        <v>normal</v>
      </c>
      <c r="AB1715" s="204">
        <f>VLOOKUP(D1715,'BBLM COMCHECK'!$A:$L,12,0)</f>
        <v>21</v>
      </c>
      <c r="AC1715" s="201">
        <f t="shared" si="181"/>
        <v>0</v>
      </c>
      <c r="AD1715" s="94"/>
      <c r="AE1715" s="201"/>
      <c r="AF1715" s="201"/>
      <c r="AG1715" s="201"/>
      <c r="AH1715" s="201"/>
      <c r="AI1715" s="94"/>
      <c r="AJ1715" s="94"/>
      <c r="AK1715" s="87" t="s">
        <v>191</v>
      </c>
      <c r="AL1715" s="87" t="str">
        <f t="shared" si="182"/>
        <v>2026-01-15|06036|1025539000|0||0|1</v>
      </c>
      <c r="AP1715" s="198"/>
      <c r="AQ1715" s="198"/>
      <c r="AR1715" s="198"/>
      <c r="BC1715" s="87"/>
      <c r="BD1715" s="89" t="s">
        <v>192</v>
      </c>
      <c r="BE1715" s="87"/>
    </row>
    <row r="1716" spans="1:57" ht="26.25" customHeight="1">
      <c r="A1716" s="87" t="s">
        <v>506</v>
      </c>
      <c r="B1716" s="87" t="s">
        <v>60</v>
      </c>
      <c r="C1716" s="87" t="s">
        <v>60</v>
      </c>
      <c r="D1716" s="92" t="s">
        <v>2290</v>
      </c>
      <c r="E1716" s="92" t="s">
        <v>62</v>
      </c>
      <c r="F1716" s="92" t="s">
        <v>2279</v>
      </c>
      <c r="G1716" s="93" t="s">
        <v>133</v>
      </c>
      <c r="H1716" s="93">
        <v>11</v>
      </c>
      <c r="I1716" s="94" t="s">
        <v>20</v>
      </c>
      <c r="J1716" s="148" t="s">
        <v>194</v>
      </c>
      <c r="K1716" s="93" t="s">
        <v>195</v>
      </c>
      <c r="L1716" s="94" t="s">
        <v>196</v>
      </c>
      <c r="M1716" s="94">
        <v>8</v>
      </c>
      <c r="N1716" s="95">
        <f t="shared" si="183"/>
        <v>0</v>
      </c>
      <c r="O1716" s="201">
        <f>IF(P1716&gt;0,VLOOKUP($D1716,'BBLM COMCHECK'!$A:$S,14,0),0)</f>
        <v>0</v>
      </c>
      <c r="P1716" s="202"/>
      <c r="Q1716" s="91">
        <f t="shared" si="177"/>
        <v>0</v>
      </c>
      <c r="R1716" s="201">
        <f>IF(S1716&gt;0,VLOOKUP($D1716,'BBLM COMCHECK'!$A:$S,15,0),0)</f>
        <v>0</v>
      </c>
      <c r="S1716" s="202"/>
      <c r="T1716" s="91">
        <f t="shared" si="178"/>
        <v>0</v>
      </c>
      <c r="U1716" s="201">
        <f>IF(V1716&gt;0,VLOOKUP($D1716,'BBLM COMCHECK'!$A:$Z,25,0),0)</f>
        <v>0</v>
      </c>
      <c r="V1716" s="202"/>
      <c r="W1716" s="91">
        <f t="shared" si="179"/>
        <v>0</v>
      </c>
      <c r="X1716" s="201">
        <f>IF(Y1716&gt;0,VLOOKUP($D1716,'BBLM COMCHECK'!$A:$Z,25,0),0)</f>
        <v>0</v>
      </c>
      <c r="Y1716" s="202"/>
      <c r="Z1716" s="91">
        <f t="shared" si="180"/>
        <v>0</v>
      </c>
      <c r="AA1716" s="203" t="str">
        <f>VLOOKUP(D1716,'BBLM COMCHECK'!$A:$I,9,0)</f>
        <v>normal</v>
      </c>
      <c r="AB1716" s="204">
        <f>VLOOKUP(D1716,'BBLM COMCHECK'!$A:$L,12,0)</f>
        <v>251</v>
      </c>
      <c r="AC1716" s="201">
        <f t="shared" si="181"/>
        <v>0</v>
      </c>
      <c r="AD1716" s="94"/>
      <c r="AE1716" s="201"/>
      <c r="AF1716" s="201"/>
      <c r="AG1716" s="201"/>
      <c r="AH1716" s="201"/>
      <c r="AI1716" s="94"/>
      <c r="AJ1716" s="94"/>
      <c r="AK1716" s="87" t="s">
        <v>197</v>
      </c>
      <c r="AL1716" s="87" t="str">
        <f t="shared" si="182"/>
        <v>2026-01-15|06036|1032759000|0||0|1</v>
      </c>
      <c r="AP1716" s="198"/>
      <c r="AQ1716" s="198"/>
      <c r="AR1716" s="198"/>
      <c r="BC1716" s="87"/>
      <c r="BD1716" s="89" t="s">
        <v>198</v>
      </c>
      <c r="BE1716" s="87"/>
    </row>
    <row r="1717" spans="1:57" ht="26.25" customHeight="1">
      <c r="A1717" s="87" t="s">
        <v>507</v>
      </c>
      <c r="B1717" s="87" t="s">
        <v>60</v>
      </c>
      <c r="C1717" s="87" t="s">
        <v>60</v>
      </c>
      <c r="D1717" s="92" t="s">
        <v>2291</v>
      </c>
      <c r="E1717" s="92" t="s">
        <v>62</v>
      </c>
      <c r="F1717" s="92" t="s">
        <v>2279</v>
      </c>
      <c r="G1717" s="93" t="s">
        <v>133</v>
      </c>
      <c r="H1717" s="93">
        <v>21</v>
      </c>
      <c r="I1717" s="94" t="s">
        <v>24</v>
      </c>
      <c r="J1717" s="148" t="s">
        <v>200</v>
      </c>
      <c r="K1717" s="93" t="s">
        <v>201</v>
      </c>
      <c r="L1717" s="94" t="s">
        <v>202</v>
      </c>
      <c r="M1717" s="94">
        <v>20</v>
      </c>
      <c r="N1717" s="95">
        <f t="shared" si="183"/>
        <v>0</v>
      </c>
      <c r="O1717" s="201">
        <f>IF(P1717&gt;0,VLOOKUP($D1717,'BBLM COMCHECK'!$A:$S,14,0),0)</f>
        <v>0</v>
      </c>
      <c r="P1717" s="202"/>
      <c r="Q1717" s="91">
        <f t="shared" si="177"/>
        <v>0</v>
      </c>
      <c r="R1717" s="201">
        <f>IF(S1717&gt;0,VLOOKUP($D1717,'BBLM COMCHECK'!$A:$S,15,0),0)</f>
        <v>0</v>
      </c>
      <c r="S1717" s="202"/>
      <c r="T1717" s="91">
        <f t="shared" si="178"/>
        <v>0</v>
      </c>
      <c r="U1717" s="201">
        <f>IF(V1717&gt;0,VLOOKUP($D1717,'BBLM COMCHECK'!$A:$Z,25,0),0)</f>
        <v>0</v>
      </c>
      <c r="V1717" s="202"/>
      <c r="W1717" s="91">
        <f t="shared" si="179"/>
        <v>0</v>
      </c>
      <c r="X1717" s="201">
        <f>IF(Y1717&gt;0,VLOOKUP($D1717,'BBLM COMCHECK'!$A:$Z,25,0),0)</f>
        <v>0</v>
      </c>
      <c r="Y1717" s="202"/>
      <c r="Z1717" s="91">
        <f t="shared" si="180"/>
        <v>0</v>
      </c>
      <c r="AA1717" s="203" t="str">
        <f>VLOOKUP(D1717,'BBLM COMCHECK'!$A:$I,9,0)</f>
        <v>normal</v>
      </c>
      <c r="AB1717" s="204">
        <f>VLOOKUP(D1717,'BBLM COMCHECK'!$A:$L,12,0)</f>
        <v>1754</v>
      </c>
      <c r="AC1717" s="201">
        <f t="shared" si="181"/>
        <v>0</v>
      </c>
      <c r="AD1717" s="94"/>
      <c r="AE1717" s="201"/>
      <c r="AF1717" s="201"/>
      <c r="AG1717" s="201"/>
      <c r="AH1717" s="201"/>
      <c r="AI1717" s="94"/>
      <c r="AJ1717" s="94"/>
      <c r="AK1717" s="87" t="s">
        <v>203</v>
      </c>
      <c r="AL1717" s="87" t="str">
        <f t="shared" si="182"/>
        <v>2026-01-15|06036|1035433000|0||0|1</v>
      </c>
      <c r="AP1717" s="198"/>
      <c r="AQ1717" s="198"/>
      <c r="AR1717" s="198"/>
      <c r="BC1717" s="87"/>
      <c r="BD1717" s="89" t="s">
        <v>204</v>
      </c>
      <c r="BE1717" s="87"/>
    </row>
    <row r="1718" spans="1:57" ht="26.25" customHeight="1">
      <c r="A1718" s="87" t="s">
        <v>508</v>
      </c>
      <c r="B1718" s="87" t="s">
        <v>60</v>
      </c>
      <c r="C1718" s="87" t="s">
        <v>60</v>
      </c>
      <c r="D1718" s="92" t="s">
        <v>2292</v>
      </c>
      <c r="E1718" s="92" t="s">
        <v>62</v>
      </c>
      <c r="F1718" s="92" t="s">
        <v>2279</v>
      </c>
      <c r="G1718" s="93" t="s">
        <v>133</v>
      </c>
      <c r="H1718" s="93">
        <v>17</v>
      </c>
      <c r="I1718" s="94" t="s">
        <v>22</v>
      </c>
      <c r="J1718" s="148" t="s">
        <v>206</v>
      </c>
      <c r="K1718" s="93" t="s">
        <v>207</v>
      </c>
      <c r="L1718" s="94" t="s">
        <v>208</v>
      </c>
      <c r="M1718" s="94">
        <v>20</v>
      </c>
      <c r="N1718" s="95">
        <f t="shared" si="183"/>
        <v>0</v>
      </c>
      <c r="O1718" s="201">
        <f>IF(P1718&gt;0,VLOOKUP($D1718,'BBLM COMCHECK'!$A:$S,14,0),0)</f>
        <v>0</v>
      </c>
      <c r="P1718" s="202"/>
      <c r="Q1718" s="91">
        <f t="shared" si="177"/>
        <v>0</v>
      </c>
      <c r="R1718" s="201">
        <f>IF(S1718&gt;0,VLOOKUP($D1718,'BBLM COMCHECK'!$A:$S,15,0),0)</f>
        <v>0</v>
      </c>
      <c r="S1718" s="202"/>
      <c r="T1718" s="91">
        <f t="shared" si="178"/>
        <v>0</v>
      </c>
      <c r="U1718" s="201">
        <f>IF(V1718&gt;0,VLOOKUP($D1718,'BBLM COMCHECK'!$A:$Z,25,0),0)</f>
        <v>0</v>
      </c>
      <c r="V1718" s="202"/>
      <c r="W1718" s="91">
        <f t="shared" si="179"/>
        <v>0</v>
      </c>
      <c r="X1718" s="201">
        <f>IF(Y1718&gt;0,VLOOKUP($D1718,'BBLM COMCHECK'!$A:$Z,25,0),0)</f>
        <v>0</v>
      </c>
      <c r="Y1718" s="202"/>
      <c r="Z1718" s="91">
        <f t="shared" si="180"/>
        <v>0</v>
      </c>
      <c r="AA1718" s="203" t="str">
        <f>VLOOKUP(D1718,'BBLM COMCHECK'!$A:$I,9,0)</f>
        <v>order stop</v>
      </c>
      <c r="AB1718" s="204">
        <f>VLOOKUP(D1718,'BBLM COMCHECK'!$A:$L,12,0)</f>
        <v>1523</v>
      </c>
      <c r="AC1718" s="201">
        <f t="shared" si="181"/>
        <v>0</v>
      </c>
      <c r="AD1718" s="94"/>
      <c r="AE1718" s="201"/>
      <c r="AF1718" s="201"/>
      <c r="AG1718" s="201"/>
      <c r="AH1718" s="201"/>
      <c r="AI1718" s="94"/>
      <c r="AJ1718" s="94"/>
      <c r="AK1718" s="87" t="s">
        <v>209</v>
      </c>
      <c r="AL1718" s="87" t="str">
        <f t="shared" si="182"/>
        <v>2026-01-15|06036|1035633000|0||0|1</v>
      </c>
      <c r="AP1718" s="198"/>
      <c r="AQ1718" s="198"/>
      <c r="AR1718" s="198"/>
      <c r="BC1718" s="87"/>
      <c r="BD1718" s="89" t="s">
        <v>210</v>
      </c>
      <c r="BE1718" s="87"/>
    </row>
    <row r="1719" spans="1:57" ht="26.25" customHeight="1">
      <c r="A1719" s="87" t="s">
        <v>509</v>
      </c>
      <c r="B1719" s="87" t="s">
        <v>60</v>
      </c>
      <c r="C1719" s="87" t="s">
        <v>60</v>
      </c>
      <c r="D1719" s="92" t="s">
        <v>2293</v>
      </c>
      <c r="E1719" s="92" t="s">
        <v>62</v>
      </c>
      <c r="F1719" s="92" t="s">
        <v>2279</v>
      </c>
      <c r="G1719" s="93" t="s">
        <v>133</v>
      </c>
      <c r="H1719" s="93">
        <v>17</v>
      </c>
      <c r="I1719" s="94" t="s">
        <v>22</v>
      </c>
      <c r="J1719" s="148" t="s">
        <v>212</v>
      </c>
      <c r="K1719" s="93" t="s">
        <v>213</v>
      </c>
      <c r="L1719" s="94" t="s">
        <v>214</v>
      </c>
      <c r="M1719" s="94">
        <v>20</v>
      </c>
      <c r="N1719" s="95">
        <f t="shared" si="183"/>
        <v>0</v>
      </c>
      <c r="O1719" s="201">
        <f>IF(P1719&gt;0,VLOOKUP($D1719,'BBLM COMCHECK'!$A:$S,14,0),0)</f>
        <v>0</v>
      </c>
      <c r="P1719" s="202"/>
      <c r="Q1719" s="91">
        <f t="shared" si="177"/>
        <v>0</v>
      </c>
      <c r="R1719" s="201">
        <f>IF(S1719&gt;0,VLOOKUP($D1719,'BBLM COMCHECK'!$A:$S,15,0),0)</f>
        <v>0</v>
      </c>
      <c r="S1719" s="202"/>
      <c r="T1719" s="91">
        <f t="shared" si="178"/>
        <v>0</v>
      </c>
      <c r="U1719" s="201">
        <f>IF(V1719&gt;0,VLOOKUP($D1719,'BBLM COMCHECK'!$A:$Z,25,0),0)</f>
        <v>0</v>
      </c>
      <c r="V1719" s="202"/>
      <c r="W1719" s="91">
        <f t="shared" si="179"/>
        <v>0</v>
      </c>
      <c r="X1719" s="201">
        <f>IF(Y1719&gt;0,VLOOKUP($D1719,'BBLM COMCHECK'!$A:$Z,25,0),0)</f>
        <v>0</v>
      </c>
      <c r="Y1719" s="202"/>
      <c r="Z1719" s="91">
        <f t="shared" si="180"/>
        <v>0</v>
      </c>
      <c r="AA1719" s="203" t="str">
        <f>VLOOKUP(D1719,'BBLM COMCHECK'!$A:$I,9,0)</f>
        <v>order stop</v>
      </c>
      <c r="AB1719" s="204">
        <f>VLOOKUP(D1719,'BBLM COMCHECK'!$A:$L,12,0)</f>
        <v>162</v>
      </c>
      <c r="AC1719" s="201">
        <f t="shared" si="181"/>
        <v>0</v>
      </c>
      <c r="AD1719" s="94"/>
      <c r="AE1719" s="201"/>
      <c r="AF1719" s="201"/>
      <c r="AG1719" s="201"/>
      <c r="AH1719" s="201"/>
      <c r="AI1719" s="94"/>
      <c r="AJ1719" s="94"/>
      <c r="AK1719" s="87" t="s">
        <v>215</v>
      </c>
      <c r="AL1719" s="87" t="str">
        <f t="shared" si="182"/>
        <v>2026-01-15|06036|1035634000|0||0|1</v>
      </c>
      <c r="AP1719" s="198"/>
      <c r="AQ1719" s="198"/>
      <c r="AR1719" s="198"/>
      <c r="BC1719" s="87"/>
      <c r="BD1719" s="89" t="s">
        <v>216</v>
      </c>
      <c r="BE1719" s="87"/>
    </row>
    <row r="1720" spans="1:57" ht="26.25" customHeight="1">
      <c r="A1720" s="87" t="s">
        <v>510</v>
      </c>
      <c r="B1720" s="87" t="s">
        <v>60</v>
      </c>
      <c r="C1720" s="87" t="s">
        <v>60</v>
      </c>
      <c r="D1720" s="92" t="s">
        <v>2294</v>
      </c>
      <c r="E1720" s="92" t="s">
        <v>62</v>
      </c>
      <c r="F1720" s="92" t="s">
        <v>2279</v>
      </c>
      <c r="G1720" s="93" t="s">
        <v>133</v>
      </c>
      <c r="H1720" s="93">
        <v>27</v>
      </c>
      <c r="I1720" s="94" t="s">
        <v>27</v>
      </c>
      <c r="J1720" s="148" t="s">
        <v>218</v>
      </c>
      <c r="K1720" s="93" t="s">
        <v>219</v>
      </c>
      <c r="L1720" s="94" t="s">
        <v>220</v>
      </c>
      <c r="M1720" s="94">
        <v>12</v>
      </c>
      <c r="N1720" s="95">
        <f t="shared" si="183"/>
        <v>0</v>
      </c>
      <c r="O1720" s="201">
        <f>IF(P1720&gt;0,VLOOKUP($D1720,'BBLM COMCHECK'!$A:$S,14,0),0)</f>
        <v>0</v>
      </c>
      <c r="P1720" s="202"/>
      <c r="Q1720" s="91">
        <f t="shared" si="177"/>
        <v>0</v>
      </c>
      <c r="R1720" s="201">
        <f>IF(S1720&gt;0,VLOOKUP($D1720,'BBLM COMCHECK'!$A:$S,15,0),0)</f>
        <v>0</v>
      </c>
      <c r="S1720" s="202"/>
      <c r="T1720" s="91">
        <f t="shared" si="178"/>
        <v>0</v>
      </c>
      <c r="U1720" s="201">
        <f>IF(V1720&gt;0,VLOOKUP($D1720,'BBLM COMCHECK'!$A:$Z,25,0),0)</f>
        <v>0</v>
      </c>
      <c r="V1720" s="202"/>
      <c r="W1720" s="91">
        <f t="shared" si="179"/>
        <v>0</v>
      </c>
      <c r="X1720" s="201">
        <f>IF(Y1720&gt;0,VLOOKUP($D1720,'BBLM COMCHECK'!$A:$Z,25,0),0)</f>
        <v>0</v>
      </c>
      <c r="Y1720" s="202"/>
      <c r="Z1720" s="91">
        <f t="shared" si="180"/>
        <v>0</v>
      </c>
      <c r="AA1720" s="203" t="str">
        <f>VLOOKUP(D1720,'BBLM COMCHECK'!$A:$I,9,0)</f>
        <v>normal</v>
      </c>
      <c r="AB1720" s="204">
        <f>VLOOKUP(D1720,'BBLM COMCHECK'!$A:$L,12,0)</f>
        <v>229</v>
      </c>
      <c r="AC1720" s="201">
        <f t="shared" si="181"/>
        <v>0</v>
      </c>
      <c r="AD1720" s="94"/>
      <c r="AE1720" s="201"/>
      <c r="AF1720" s="201"/>
      <c r="AG1720" s="201"/>
      <c r="AH1720" s="201"/>
      <c r="AI1720" s="94"/>
      <c r="AJ1720" s="94"/>
      <c r="AK1720" s="87" t="s">
        <v>221</v>
      </c>
      <c r="AL1720" s="87" t="str">
        <f t="shared" si="182"/>
        <v>2026-01-15|06036|1038886000|0||0|1</v>
      </c>
      <c r="AP1720" s="198"/>
      <c r="AQ1720" s="198"/>
      <c r="AR1720" s="198"/>
      <c r="BC1720" s="87"/>
      <c r="BD1720" s="89" t="s">
        <v>222</v>
      </c>
      <c r="BE1720" s="87"/>
    </row>
    <row r="1721" spans="1:57" ht="26.25" customHeight="1">
      <c r="A1721" s="87" t="s">
        <v>511</v>
      </c>
      <c r="B1721" s="87" t="s">
        <v>60</v>
      </c>
      <c r="C1721" s="87" t="s">
        <v>60</v>
      </c>
      <c r="D1721" s="92" t="s">
        <v>2295</v>
      </c>
      <c r="E1721" s="92" t="s">
        <v>62</v>
      </c>
      <c r="F1721" s="92" t="s">
        <v>2279</v>
      </c>
      <c r="G1721" s="93" t="s">
        <v>133</v>
      </c>
      <c r="H1721" s="93">
        <v>27</v>
      </c>
      <c r="I1721" s="94" t="s">
        <v>27</v>
      </c>
      <c r="J1721" s="148" t="s">
        <v>224</v>
      </c>
      <c r="K1721" s="93" t="s">
        <v>225</v>
      </c>
      <c r="L1721" s="94" t="s">
        <v>226</v>
      </c>
      <c r="M1721" s="94">
        <v>1</v>
      </c>
      <c r="N1721" s="95">
        <f t="shared" si="183"/>
        <v>0</v>
      </c>
      <c r="O1721" s="201">
        <f>IF(P1721&gt;0,VLOOKUP($D1721,'BBLM COMCHECK'!$A:$S,14,0),0)</f>
        <v>0</v>
      </c>
      <c r="P1721" s="202"/>
      <c r="Q1721" s="91">
        <f t="shared" si="177"/>
        <v>0</v>
      </c>
      <c r="R1721" s="201">
        <f>IF(S1721&gt;0,VLOOKUP($D1721,'BBLM COMCHECK'!$A:$S,15,0),0)</f>
        <v>0</v>
      </c>
      <c r="S1721" s="202"/>
      <c r="T1721" s="91">
        <f t="shared" si="178"/>
        <v>0</v>
      </c>
      <c r="U1721" s="201">
        <f>IF(V1721&gt;0,VLOOKUP($D1721,'BBLM COMCHECK'!$A:$Z,25,0),0)</f>
        <v>0</v>
      </c>
      <c r="V1721" s="202"/>
      <c r="W1721" s="91">
        <f t="shared" si="179"/>
        <v>0</v>
      </c>
      <c r="X1721" s="201">
        <f>IF(Y1721&gt;0,VLOOKUP($D1721,'BBLM COMCHECK'!$A:$Z,25,0),0)</f>
        <v>0</v>
      </c>
      <c r="Y1721" s="202"/>
      <c r="Z1721" s="91">
        <f t="shared" si="180"/>
        <v>0</v>
      </c>
      <c r="AA1721" s="203" t="str">
        <f>VLOOKUP(D1721,'BBLM COMCHECK'!$A:$I,9,0)</f>
        <v>order stop</v>
      </c>
      <c r="AB1721" s="204">
        <f>VLOOKUP(D1721,'BBLM COMCHECK'!$A:$L,12,0)</f>
        <v>176</v>
      </c>
      <c r="AC1721" s="201">
        <f t="shared" si="181"/>
        <v>0</v>
      </c>
      <c r="AD1721" s="94"/>
      <c r="AE1721" s="201"/>
      <c r="AF1721" s="201"/>
      <c r="AG1721" s="201"/>
      <c r="AH1721" s="201"/>
      <c r="AI1721" s="94"/>
      <c r="AJ1721" s="94"/>
      <c r="AK1721" s="87" t="s">
        <v>227</v>
      </c>
      <c r="AL1721" s="87" t="str">
        <f t="shared" si="182"/>
        <v>2026-01-15|06036|1038932000|0||0|1</v>
      </c>
      <c r="AP1721" s="198"/>
      <c r="AQ1721" s="198"/>
      <c r="AR1721" s="198"/>
      <c r="BC1721" s="87"/>
      <c r="BD1721" s="89" t="s">
        <v>228</v>
      </c>
      <c r="BE1721" s="87"/>
    </row>
    <row r="1722" spans="1:57" ht="26.25" customHeight="1">
      <c r="A1722" s="87" t="s">
        <v>512</v>
      </c>
      <c r="B1722" s="87" t="s">
        <v>60</v>
      </c>
      <c r="C1722" s="87" t="s">
        <v>60</v>
      </c>
      <c r="D1722" s="92" t="s">
        <v>2296</v>
      </c>
      <c r="E1722" s="92" t="s">
        <v>62</v>
      </c>
      <c r="F1722" s="92" t="s">
        <v>2279</v>
      </c>
      <c r="G1722" s="93" t="s">
        <v>133</v>
      </c>
      <c r="H1722" s="93">
        <v>26</v>
      </c>
      <c r="I1722" s="94" t="s">
        <v>25</v>
      </c>
      <c r="J1722" s="148" t="s">
        <v>230</v>
      </c>
      <c r="K1722" s="93" t="s">
        <v>231</v>
      </c>
      <c r="L1722" s="94" t="s">
        <v>232</v>
      </c>
      <c r="M1722" s="94">
        <v>12</v>
      </c>
      <c r="N1722" s="95">
        <f t="shared" si="183"/>
        <v>0</v>
      </c>
      <c r="O1722" s="201">
        <f>IF(P1722&gt;0,VLOOKUP($D1722,'BBLM COMCHECK'!$A:$S,14,0),0)</f>
        <v>0</v>
      </c>
      <c r="P1722" s="202"/>
      <c r="Q1722" s="91">
        <f t="shared" si="177"/>
        <v>0</v>
      </c>
      <c r="R1722" s="201">
        <f>IF(S1722&gt;0,VLOOKUP($D1722,'BBLM COMCHECK'!$A:$S,15,0),0)</f>
        <v>0</v>
      </c>
      <c r="S1722" s="202"/>
      <c r="T1722" s="91">
        <f t="shared" si="178"/>
        <v>0</v>
      </c>
      <c r="U1722" s="201">
        <f>IF(V1722&gt;0,VLOOKUP($D1722,'BBLM COMCHECK'!$A:$Z,25,0),0)</f>
        <v>0</v>
      </c>
      <c r="V1722" s="202"/>
      <c r="W1722" s="91">
        <f t="shared" si="179"/>
        <v>0</v>
      </c>
      <c r="X1722" s="201">
        <f>IF(Y1722&gt;0,VLOOKUP($D1722,'BBLM COMCHECK'!$A:$Z,25,0),0)</f>
        <v>0</v>
      </c>
      <c r="Y1722" s="202"/>
      <c r="Z1722" s="91">
        <f t="shared" si="180"/>
        <v>0</v>
      </c>
      <c r="AA1722" s="203" t="str">
        <f>VLOOKUP(D1722,'BBLM COMCHECK'!$A:$I,9,0)</f>
        <v>order stop</v>
      </c>
      <c r="AB1722" s="204">
        <f>VLOOKUP(D1722,'BBLM COMCHECK'!$A:$L,12,0)</f>
        <v>2445</v>
      </c>
      <c r="AC1722" s="201">
        <f t="shared" si="181"/>
        <v>0</v>
      </c>
      <c r="AD1722" s="94"/>
      <c r="AE1722" s="201"/>
      <c r="AF1722" s="201"/>
      <c r="AG1722" s="201"/>
      <c r="AH1722" s="201"/>
      <c r="AI1722" s="94"/>
      <c r="AJ1722" s="94"/>
      <c r="AK1722" s="87" t="s">
        <v>233</v>
      </c>
      <c r="AL1722" s="87" t="str">
        <f t="shared" si="182"/>
        <v>2026-01-15|06036|1055785000|0||0|1</v>
      </c>
      <c r="AP1722" s="198"/>
      <c r="AQ1722" s="198"/>
      <c r="AR1722" s="198"/>
      <c r="BC1722" s="87"/>
      <c r="BD1722" s="89" t="s">
        <v>234</v>
      </c>
      <c r="BE1722" s="87"/>
    </row>
    <row r="1723" spans="1:57" ht="26.25" customHeight="1">
      <c r="A1723" s="87" t="s">
        <v>513</v>
      </c>
      <c r="B1723" s="87" t="s">
        <v>60</v>
      </c>
      <c r="C1723" s="87" t="s">
        <v>60</v>
      </c>
      <c r="D1723" s="92" t="s">
        <v>2297</v>
      </c>
      <c r="E1723" s="92" t="s">
        <v>62</v>
      </c>
      <c r="F1723" s="92" t="s">
        <v>2279</v>
      </c>
      <c r="G1723" s="93" t="s">
        <v>133</v>
      </c>
      <c r="H1723" s="93">
        <v>27</v>
      </c>
      <c r="I1723" s="94" t="s">
        <v>27</v>
      </c>
      <c r="J1723" s="148" t="s">
        <v>236</v>
      </c>
      <c r="K1723" s="93" t="s">
        <v>237</v>
      </c>
      <c r="L1723" s="94" t="s">
        <v>238</v>
      </c>
      <c r="M1723" s="94">
        <v>12</v>
      </c>
      <c r="N1723" s="95">
        <f t="shared" si="183"/>
        <v>0</v>
      </c>
      <c r="O1723" s="201">
        <f>IF(P1723&gt;0,VLOOKUP($D1723,'BBLM COMCHECK'!$A:$S,14,0),0)</f>
        <v>0</v>
      </c>
      <c r="P1723" s="202"/>
      <c r="Q1723" s="91">
        <f t="shared" si="177"/>
        <v>0</v>
      </c>
      <c r="R1723" s="201">
        <f>IF(S1723&gt;0,VLOOKUP($D1723,'BBLM COMCHECK'!$A:$S,15,0),0)</f>
        <v>0</v>
      </c>
      <c r="S1723" s="202"/>
      <c r="T1723" s="91">
        <f t="shared" si="178"/>
        <v>0</v>
      </c>
      <c r="U1723" s="201">
        <f>IF(V1723&gt;0,VLOOKUP($D1723,'BBLM COMCHECK'!$A:$Z,25,0),0)</f>
        <v>0</v>
      </c>
      <c r="V1723" s="202"/>
      <c r="W1723" s="91">
        <f t="shared" si="179"/>
        <v>0</v>
      </c>
      <c r="X1723" s="201">
        <f>IF(Y1723&gt;0,VLOOKUP($D1723,'BBLM COMCHECK'!$A:$Z,25,0),0)</f>
        <v>0</v>
      </c>
      <c r="Y1723" s="202"/>
      <c r="Z1723" s="91">
        <f t="shared" si="180"/>
        <v>0</v>
      </c>
      <c r="AA1723" s="203" t="str">
        <f>VLOOKUP(D1723,'BBLM COMCHECK'!$A:$I,9,0)</f>
        <v>normal</v>
      </c>
      <c r="AB1723" s="204">
        <f>VLOOKUP(D1723,'BBLM COMCHECK'!$A:$L,12,0)</f>
        <v>1480</v>
      </c>
      <c r="AC1723" s="201">
        <f t="shared" si="181"/>
        <v>0</v>
      </c>
      <c r="AD1723" s="94"/>
      <c r="AE1723" s="201"/>
      <c r="AF1723" s="201"/>
      <c r="AG1723" s="201"/>
      <c r="AH1723" s="201"/>
      <c r="AI1723" s="94"/>
      <c r="AJ1723" s="94"/>
      <c r="AK1723" s="87" t="s">
        <v>239</v>
      </c>
      <c r="AL1723" s="87" t="str">
        <f t="shared" si="182"/>
        <v>2026-01-15|06036|1058499000|0||0|1</v>
      </c>
      <c r="AP1723" s="198"/>
      <c r="AQ1723" s="198"/>
      <c r="AR1723" s="198"/>
      <c r="BC1723" s="87"/>
      <c r="BD1723" s="89" t="s">
        <v>240</v>
      </c>
      <c r="BE1723" s="87"/>
    </row>
    <row r="1724" spans="1:57" ht="26.25" customHeight="1">
      <c r="A1724" s="87" t="s">
        <v>514</v>
      </c>
      <c r="B1724" s="87" t="s">
        <v>60</v>
      </c>
      <c r="C1724" s="87" t="s">
        <v>60</v>
      </c>
      <c r="D1724" s="92" t="s">
        <v>2298</v>
      </c>
      <c r="E1724" s="92" t="s">
        <v>62</v>
      </c>
      <c r="F1724" s="92" t="s">
        <v>2279</v>
      </c>
      <c r="G1724" s="93" t="s">
        <v>133</v>
      </c>
      <c r="H1724" s="93">
        <v>11</v>
      </c>
      <c r="I1724" s="94" t="s">
        <v>20</v>
      </c>
      <c r="J1724" s="148" t="s">
        <v>242</v>
      </c>
      <c r="K1724" s="93" t="s">
        <v>243</v>
      </c>
      <c r="L1724" s="94" t="s">
        <v>244</v>
      </c>
      <c r="M1724" s="94">
        <v>16</v>
      </c>
      <c r="N1724" s="95">
        <f t="shared" si="183"/>
        <v>0</v>
      </c>
      <c r="O1724" s="201">
        <f>IF(P1724&gt;0,VLOOKUP($D1724,'BBLM COMCHECK'!$A:$S,14,0),0)</f>
        <v>0</v>
      </c>
      <c r="P1724" s="202"/>
      <c r="Q1724" s="91">
        <f t="shared" si="177"/>
        <v>0</v>
      </c>
      <c r="R1724" s="201">
        <f>IF(S1724&gt;0,VLOOKUP($D1724,'BBLM COMCHECK'!$A:$S,15,0),0)</f>
        <v>0</v>
      </c>
      <c r="S1724" s="202"/>
      <c r="T1724" s="91">
        <f t="shared" si="178"/>
        <v>0</v>
      </c>
      <c r="U1724" s="201">
        <f>IF(V1724&gt;0,VLOOKUP($D1724,'BBLM COMCHECK'!$A:$Z,25,0),0)</f>
        <v>0</v>
      </c>
      <c r="V1724" s="202"/>
      <c r="W1724" s="91">
        <f t="shared" si="179"/>
        <v>0</v>
      </c>
      <c r="X1724" s="201">
        <f>IF(Y1724&gt;0,VLOOKUP($D1724,'BBLM COMCHECK'!$A:$Z,25,0),0)</f>
        <v>0</v>
      </c>
      <c r="Y1724" s="202"/>
      <c r="Z1724" s="91">
        <f t="shared" si="180"/>
        <v>0</v>
      </c>
      <c r="AA1724" s="203" t="str">
        <f>VLOOKUP(D1724,'BBLM COMCHECK'!$A:$I,9,0)</f>
        <v>normal</v>
      </c>
      <c r="AB1724" s="204">
        <f>VLOOKUP(D1724,'BBLM COMCHECK'!$A:$L,12,0)</f>
        <v>12</v>
      </c>
      <c r="AC1724" s="201">
        <f t="shared" si="181"/>
        <v>0</v>
      </c>
      <c r="AD1724" s="94"/>
      <c r="AE1724" s="201"/>
      <c r="AF1724" s="201"/>
      <c r="AG1724" s="201"/>
      <c r="AH1724" s="201"/>
      <c r="AI1724" s="94"/>
      <c r="AJ1724" s="94"/>
      <c r="AK1724" s="87" t="s">
        <v>245</v>
      </c>
      <c r="AL1724" s="87" t="str">
        <f t="shared" si="182"/>
        <v>2026-01-15|06036|1064670000|0||0|1</v>
      </c>
      <c r="AP1724" s="198"/>
      <c r="AQ1724" s="198"/>
      <c r="AR1724" s="198"/>
      <c r="BC1724" s="87"/>
      <c r="BD1724" s="89" t="s">
        <v>246</v>
      </c>
      <c r="BE1724" s="87"/>
    </row>
    <row r="1725" spans="1:57" ht="26.25" customHeight="1">
      <c r="A1725" s="87" t="s">
        <v>516</v>
      </c>
      <c r="B1725" s="87" t="s">
        <v>60</v>
      </c>
      <c r="C1725" s="87" t="s">
        <v>60</v>
      </c>
      <c r="D1725" s="92" t="s">
        <v>2299</v>
      </c>
      <c r="E1725" s="92" t="s">
        <v>62</v>
      </c>
      <c r="F1725" s="92" t="s">
        <v>2279</v>
      </c>
      <c r="G1725" s="93" t="s">
        <v>133</v>
      </c>
      <c r="H1725" s="93">
        <v>11</v>
      </c>
      <c r="I1725" s="94" t="s">
        <v>20</v>
      </c>
      <c r="J1725" s="148" t="s">
        <v>248</v>
      </c>
      <c r="K1725" s="93" t="s">
        <v>249</v>
      </c>
      <c r="L1725" s="94" t="s">
        <v>250</v>
      </c>
      <c r="M1725" s="94">
        <v>28</v>
      </c>
      <c r="N1725" s="95">
        <f t="shared" si="183"/>
        <v>0</v>
      </c>
      <c r="O1725" s="201">
        <f>IF(P1725&gt;0,VLOOKUP($D1725,'BBLM COMCHECK'!$A:$S,14,0),0)</f>
        <v>0</v>
      </c>
      <c r="P1725" s="202"/>
      <c r="Q1725" s="91">
        <f t="shared" si="177"/>
        <v>0</v>
      </c>
      <c r="R1725" s="201">
        <f>IF(S1725&gt;0,VLOOKUP($D1725,'BBLM COMCHECK'!$A:$S,15,0),0)</f>
        <v>0</v>
      </c>
      <c r="S1725" s="202"/>
      <c r="T1725" s="91">
        <f t="shared" si="178"/>
        <v>0</v>
      </c>
      <c r="U1725" s="201">
        <f>IF(V1725&gt;0,VLOOKUP($D1725,'BBLM COMCHECK'!$A:$Z,25,0),0)</f>
        <v>0</v>
      </c>
      <c r="V1725" s="202"/>
      <c r="W1725" s="91">
        <f t="shared" si="179"/>
        <v>0</v>
      </c>
      <c r="X1725" s="201">
        <f>IF(Y1725&gt;0,VLOOKUP($D1725,'BBLM COMCHECK'!$A:$Z,25,0),0)</f>
        <v>0</v>
      </c>
      <c r="Y1725" s="202"/>
      <c r="Z1725" s="91">
        <f t="shared" si="180"/>
        <v>0</v>
      </c>
      <c r="AA1725" s="203" t="str">
        <f>VLOOKUP(D1725,'BBLM COMCHECK'!$A:$I,9,0)</f>
        <v>normal</v>
      </c>
      <c r="AB1725" s="204">
        <f>VLOOKUP(D1725,'BBLM COMCHECK'!$A:$L,12,0)</f>
        <v>7810</v>
      </c>
      <c r="AC1725" s="201">
        <f t="shared" si="181"/>
        <v>0</v>
      </c>
      <c r="AD1725" s="94"/>
      <c r="AE1725" s="201"/>
      <c r="AF1725" s="201"/>
      <c r="AG1725" s="201"/>
      <c r="AH1725" s="201"/>
      <c r="AI1725" s="94"/>
      <c r="AJ1725" s="94"/>
      <c r="AK1725" s="87" t="s">
        <v>251</v>
      </c>
      <c r="AL1725" s="87" t="str">
        <f t="shared" si="182"/>
        <v>2026-01-15|06036|1064680000|0||0|1</v>
      </c>
      <c r="AP1725" s="198"/>
      <c r="AQ1725" s="198"/>
      <c r="AR1725" s="198"/>
      <c r="BC1725" s="87"/>
      <c r="BD1725" s="89" t="s">
        <v>252</v>
      </c>
      <c r="BE1725" s="87"/>
    </row>
    <row r="1726" spans="1:57" ht="26.25" customHeight="1">
      <c r="A1726" s="87" t="s">
        <v>517</v>
      </c>
      <c r="B1726" s="87" t="s">
        <v>60</v>
      </c>
      <c r="C1726" s="87" t="s">
        <v>60</v>
      </c>
      <c r="D1726" s="92" t="s">
        <v>2300</v>
      </c>
      <c r="E1726" s="92" t="s">
        <v>62</v>
      </c>
      <c r="F1726" s="92" t="s">
        <v>2279</v>
      </c>
      <c r="G1726" s="93" t="s">
        <v>133</v>
      </c>
      <c r="H1726" s="93">
        <v>21</v>
      </c>
      <c r="I1726" s="94" t="s">
        <v>24</v>
      </c>
      <c r="J1726" s="148" t="s">
        <v>254</v>
      </c>
      <c r="K1726" s="93" t="s">
        <v>255</v>
      </c>
      <c r="L1726" s="94" t="s">
        <v>256</v>
      </c>
      <c r="M1726" s="94">
        <v>60</v>
      </c>
      <c r="N1726" s="95">
        <f t="shared" si="183"/>
        <v>0</v>
      </c>
      <c r="O1726" s="201">
        <f>IF(P1726&gt;0,VLOOKUP($D1726,'BBLM COMCHECK'!$A:$S,14,0),0)</f>
        <v>0</v>
      </c>
      <c r="P1726" s="202"/>
      <c r="Q1726" s="91">
        <f t="shared" si="177"/>
        <v>0</v>
      </c>
      <c r="R1726" s="201">
        <f>IF(S1726&gt;0,VLOOKUP($D1726,'BBLM COMCHECK'!$A:$S,15,0),0)</f>
        <v>0</v>
      </c>
      <c r="S1726" s="202"/>
      <c r="T1726" s="91">
        <f t="shared" si="178"/>
        <v>0</v>
      </c>
      <c r="U1726" s="201">
        <f>IF(V1726&gt;0,VLOOKUP($D1726,'BBLM COMCHECK'!$A:$Z,25,0),0)</f>
        <v>0</v>
      </c>
      <c r="V1726" s="202"/>
      <c r="W1726" s="91">
        <f t="shared" si="179"/>
        <v>0</v>
      </c>
      <c r="X1726" s="201">
        <f>IF(Y1726&gt;0,VLOOKUP($D1726,'BBLM COMCHECK'!$A:$Z,25,0),0)</f>
        <v>0</v>
      </c>
      <c r="Y1726" s="202"/>
      <c r="Z1726" s="91">
        <f t="shared" si="180"/>
        <v>0</v>
      </c>
      <c r="AA1726" s="203" t="str">
        <f>VLOOKUP(D1726,'BBLM COMCHECK'!$A:$I,9,0)</f>
        <v>order stop</v>
      </c>
      <c r="AB1726" s="204">
        <f>VLOOKUP(D1726,'BBLM COMCHECK'!$A:$L,12,0)</f>
        <v>3597</v>
      </c>
      <c r="AC1726" s="201">
        <f t="shared" si="181"/>
        <v>0</v>
      </c>
      <c r="AD1726" s="94"/>
      <c r="AE1726" s="201"/>
      <c r="AF1726" s="201"/>
      <c r="AG1726" s="201"/>
      <c r="AH1726" s="201"/>
      <c r="AI1726" s="94"/>
      <c r="AJ1726" s="94"/>
      <c r="AK1726" s="87" t="s">
        <v>257</v>
      </c>
      <c r="AL1726" s="87" t="str">
        <f t="shared" si="182"/>
        <v>2026-01-15|06036|1070906000|0||0|1</v>
      </c>
      <c r="AP1726" s="198"/>
      <c r="AQ1726" s="198"/>
      <c r="AR1726" s="198"/>
      <c r="BC1726" s="87"/>
      <c r="BD1726" s="89" t="s">
        <v>258</v>
      </c>
      <c r="BE1726" s="87"/>
    </row>
    <row r="1727" spans="1:57" ht="26.25" customHeight="1">
      <c r="A1727" s="87" t="s">
        <v>518</v>
      </c>
      <c r="B1727" s="87" t="s">
        <v>60</v>
      </c>
      <c r="C1727" s="87" t="s">
        <v>60</v>
      </c>
      <c r="D1727" s="92" t="s">
        <v>2301</v>
      </c>
      <c r="E1727" s="92" t="s">
        <v>62</v>
      </c>
      <c r="F1727" s="92" t="s">
        <v>2279</v>
      </c>
      <c r="G1727" s="93" t="s">
        <v>133</v>
      </c>
      <c r="H1727" s="93">
        <v>11</v>
      </c>
      <c r="I1727" s="94" t="s">
        <v>20</v>
      </c>
      <c r="J1727" s="148" t="s">
        <v>260</v>
      </c>
      <c r="K1727" s="93" t="s">
        <v>261</v>
      </c>
      <c r="L1727" s="94" t="s">
        <v>262</v>
      </c>
      <c r="M1727" s="94">
        <v>12</v>
      </c>
      <c r="N1727" s="95">
        <f t="shared" si="183"/>
        <v>0</v>
      </c>
      <c r="O1727" s="201">
        <f>IF(P1727&gt;0,VLOOKUP($D1727,'BBLM COMCHECK'!$A:$S,14,0),0)</f>
        <v>0</v>
      </c>
      <c r="P1727" s="202"/>
      <c r="Q1727" s="91">
        <f t="shared" si="177"/>
        <v>0</v>
      </c>
      <c r="R1727" s="201">
        <f>IF(S1727&gt;0,VLOOKUP($D1727,'BBLM COMCHECK'!$A:$S,15,0),0)</f>
        <v>0</v>
      </c>
      <c r="S1727" s="202"/>
      <c r="T1727" s="91">
        <f t="shared" si="178"/>
        <v>0</v>
      </c>
      <c r="U1727" s="201">
        <f>IF(V1727&gt;0,VLOOKUP($D1727,'BBLM COMCHECK'!$A:$Z,25,0),0)</f>
        <v>0</v>
      </c>
      <c r="V1727" s="202"/>
      <c r="W1727" s="91">
        <f t="shared" si="179"/>
        <v>0</v>
      </c>
      <c r="X1727" s="201">
        <f>IF(Y1727&gt;0,VLOOKUP($D1727,'BBLM COMCHECK'!$A:$Z,25,0),0)</f>
        <v>0</v>
      </c>
      <c r="Y1727" s="202"/>
      <c r="Z1727" s="91">
        <f t="shared" si="180"/>
        <v>0</v>
      </c>
      <c r="AA1727" s="203" t="str">
        <f>VLOOKUP(D1727,'BBLM COMCHECK'!$A:$I,9,0)</f>
        <v>normal</v>
      </c>
      <c r="AB1727" s="204">
        <f>VLOOKUP(D1727,'BBLM COMCHECK'!$A:$L,12,0)</f>
        <v>1167</v>
      </c>
      <c r="AC1727" s="201">
        <f t="shared" si="181"/>
        <v>0</v>
      </c>
      <c r="AD1727" s="94"/>
      <c r="AE1727" s="201"/>
      <c r="AF1727" s="201"/>
      <c r="AG1727" s="201"/>
      <c r="AH1727" s="201"/>
      <c r="AI1727" s="94"/>
      <c r="AJ1727" s="94"/>
      <c r="AK1727" s="87" t="s">
        <v>263</v>
      </c>
      <c r="AL1727" s="87" t="str">
        <f t="shared" si="182"/>
        <v>2026-01-15|06036|1071008000|0||0|1</v>
      </c>
      <c r="AP1727" s="198"/>
      <c r="AQ1727" s="198"/>
      <c r="AR1727" s="198"/>
      <c r="BC1727" s="87"/>
      <c r="BD1727" s="89" t="s">
        <v>264</v>
      </c>
      <c r="BE1727" s="87"/>
    </row>
    <row r="1728" spans="1:57" ht="26.25" customHeight="1">
      <c r="A1728" s="87" t="s">
        <v>519</v>
      </c>
      <c r="B1728" s="87" t="s">
        <v>60</v>
      </c>
      <c r="C1728" s="87" t="s">
        <v>60</v>
      </c>
      <c r="D1728" s="92" t="s">
        <v>2302</v>
      </c>
      <c r="E1728" s="92" t="s">
        <v>62</v>
      </c>
      <c r="F1728" s="92" t="s">
        <v>2279</v>
      </c>
      <c r="G1728" s="93" t="s">
        <v>133</v>
      </c>
      <c r="H1728" s="93">
        <v>11</v>
      </c>
      <c r="I1728" s="94" t="s">
        <v>20</v>
      </c>
      <c r="J1728" s="148" t="s">
        <v>266</v>
      </c>
      <c r="K1728" s="93" t="s">
        <v>267</v>
      </c>
      <c r="L1728" s="94" t="s">
        <v>268</v>
      </c>
      <c r="M1728" s="94">
        <v>9</v>
      </c>
      <c r="N1728" s="95">
        <f t="shared" si="183"/>
        <v>0</v>
      </c>
      <c r="O1728" s="201">
        <f>IF(P1728&gt;0,VLOOKUP($D1728,'BBLM COMCHECK'!$A:$S,14,0),0)</f>
        <v>0</v>
      </c>
      <c r="P1728" s="202"/>
      <c r="Q1728" s="91">
        <f t="shared" si="177"/>
        <v>0</v>
      </c>
      <c r="R1728" s="201">
        <f>IF(S1728&gt;0,VLOOKUP($D1728,'BBLM COMCHECK'!$A:$S,15,0),0)</f>
        <v>0</v>
      </c>
      <c r="S1728" s="202"/>
      <c r="T1728" s="91">
        <f t="shared" si="178"/>
        <v>0</v>
      </c>
      <c r="U1728" s="201">
        <f>IF(V1728&gt;0,VLOOKUP($D1728,'BBLM COMCHECK'!$A:$Z,25,0),0)</f>
        <v>0</v>
      </c>
      <c r="V1728" s="202"/>
      <c r="W1728" s="91">
        <f t="shared" si="179"/>
        <v>0</v>
      </c>
      <c r="X1728" s="201">
        <f>IF(Y1728&gt;0,VLOOKUP($D1728,'BBLM COMCHECK'!$A:$Z,25,0),0)</f>
        <v>0</v>
      </c>
      <c r="Y1728" s="202"/>
      <c r="Z1728" s="91">
        <f t="shared" si="180"/>
        <v>0</v>
      </c>
      <c r="AA1728" s="203" t="str">
        <f>VLOOKUP(D1728,'BBLM COMCHECK'!$A:$I,9,0)</f>
        <v>normal</v>
      </c>
      <c r="AB1728" s="204">
        <f>VLOOKUP(D1728,'BBLM COMCHECK'!$A:$L,12,0)</f>
        <v>0</v>
      </c>
      <c r="AC1728" s="201">
        <f t="shared" si="181"/>
        <v>1</v>
      </c>
      <c r="AD1728" s="94"/>
      <c r="AE1728" s="201"/>
      <c r="AF1728" s="201"/>
      <c r="AG1728" s="201"/>
      <c r="AH1728" s="201"/>
      <c r="AI1728" s="94"/>
      <c r="AJ1728" s="94"/>
      <c r="AK1728" s="87" t="s">
        <v>269</v>
      </c>
      <c r="AL1728" s="87" t="str">
        <f t="shared" si="182"/>
        <v>2026-01-15|06036|1071606000|0||0|1</v>
      </c>
      <c r="AP1728" s="198"/>
      <c r="AQ1728" s="198"/>
      <c r="AR1728" s="198"/>
      <c r="BC1728" s="87"/>
      <c r="BD1728" s="89" t="s">
        <v>270</v>
      </c>
      <c r="BE1728" s="87"/>
    </row>
    <row r="1729" spans="1:57" ht="26.25" customHeight="1">
      <c r="A1729" s="87" t="s">
        <v>520</v>
      </c>
      <c r="B1729" s="87" t="s">
        <v>60</v>
      </c>
      <c r="C1729" s="87" t="s">
        <v>60</v>
      </c>
      <c r="D1729" s="92" t="s">
        <v>2303</v>
      </c>
      <c r="E1729" s="92" t="s">
        <v>62</v>
      </c>
      <c r="F1729" s="92" t="s">
        <v>2279</v>
      </c>
      <c r="G1729" s="93" t="s">
        <v>133</v>
      </c>
      <c r="H1729" s="93">
        <v>11</v>
      </c>
      <c r="I1729" s="94" t="s">
        <v>20</v>
      </c>
      <c r="J1729" s="148" t="s">
        <v>272</v>
      </c>
      <c r="K1729" s="93" t="s">
        <v>273</v>
      </c>
      <c r="L1729" s="94" t="s">
        <v>274</v>
      </c>
      <c r="M1729" s="94">
        <v>24</v>
      </c>
      <c r="N1729" s="95">
        <f t="shared" si="183"/>
        <v>0</v>
      </c>
      <c r="O1729" s="201">
        <f>IF(P1729&gt;0,VLOOKUP($D1729,'BBLM COMCHECK'!$A:$S,14,0),0)</f>
        <v>0</v>
      </c>
      <c r="P1729" s="202"/>
      <c r="Q1729" s="91">
        <f t="shared" si="177"/>
        <v>0</v>
      </c>
      <c r="R1729" s="201">
        <f>IF(S1729&gt;0,VLOOKUP($D1729,'BBLM COMCHECK'!$A:$S,15,0),0)</f>
        <v>0</v>
      </c>
      <c r="S1729" s="202"/>
      <c r="T1729" s="91">
        <f t="shared" si="178"/>
        <v>0</v>
      </c>
      <c r="U1729" s="201">
        <f>IF(V1729&gt;0,VLOOKUP($D1729,'BBLM COMCHECK'!$A:$Z,25,0),0)</f>
        <v>0</v>
      </c>
      <c r="V1729" s="202"/>
      <c r="W1729" s="91">
        <f t="shared" si="179"/>
        <v>0</v>
      </c>
      <c r="X1729" s="201">
        <f>IF(Y1729&gt;0,VLOOKUP($D1729,'BBLM COMCHECK'!$A:$Z,25,0),0)</f>
        <v>0</v>
      </c>
      <c r="Y1729" s="202"/>
      <c r="Z1729" s="91">
        <f t="shared" si="180"/>
        <v>0</v>
      </c>
      <c r="AA1729" s="203" t="str">
        <f>VLOOKUP(D1729,'BBLM COMCHECK'!$A:$I,9,0)</f>
        <v>normal</v>
      </c>
      <c r="AB1729" s="204">
        <f>VLOOKUP(D1729,'BBLM COMCHECK'!$A:$L,12,0)</f>
        <v>0</v>
      </c>
      <c r="AC1729" s="201">
        <f t="shared" si="181"/>
        <v>1</v>
      </c>
      <c r="AD1729" s="94"/>
      <c r="AE1729" s="201"/>
      <c r="AF1729" s="201"/>
      <c r="AG1729" s="201"/>
      <c r="AH1729" s="201"/>
      <c r="AI1729" s="94"/>
      <c r="AJ1729" s="94"/>
      <c r="AK1729" s="87" t="s">
        <v>275</v>
      </c>
      <c r="AL1729" s="87" t="str">
        <f t="shared" si="182"/>
        <v>2026-01-15|06036|1072194000|0||0|1</v>
      </c>
      <c r="AP1729" s="198"/>
      <c r="AQ1729" s="198"/>
      <c r="AR1729" s="198"/>
      <c r="BC1729" s="87"/>
      <c r="BD1729" s="89" t="s">
        <v>276</v>
      </c>
      <c r="BE1729" s="87"/>
    </row>
    <row r="1730" spans="1:57" ht="26.25" customHeight="1">
      <c r="A1730" s="87" t="s">
        <v>521</v>
      </c>
      <c r="B1730" s="87" t="s">
        <v>60</v>
      </c>
      <c r="C1730" s="87" t="s">
        <v>60</v>
      </c>
      <c r="D1730" s="92" t="s">
        <v>2304</v>
      </c>
      <c r="E1730" s="92" t="s">
        <v>62</v>
      </c>
      <c r="F1730" s="92" t="s">
        <v>2279</v>
      </c>
      <c r="G1730" s="93" t="s">
        <v>133</v>
      </c>
      <c r="H1730" s="93">
        <v>26</v>
      </c>
      <c r="I1730" s="94" t="s">
        <v>25</v>
      </c>
      <c r="J1730" s="148" t="s">
        <v>278</v>
      </c>
      <c r="K1730" s="93" t="s">
        <v>279</v>
      </c>
      <c r="L1730" s="94" t="s">
        <v>280</v>
      </c>
      <c r="M1730" s="94">
        <v>20</v>
      </c>
      <c r="N1730" s="95">
        <f t="shared" si="183"/>
        <v>0</v>
      </c>
      <c r="O1730" s="201">
        <f>IF(P1730&gt;0,VLOOKUP($D1730,'BBLM COMCHECK'!$A:$S,14,0),0)</f>
        <v>0</v>
      </c>
      <c r="P1730" s="202"/>
      <c r="Q1730" s="91">
        <f t="shared" si="177"/>
        <v>0</v>
      </c>
      <c r="R1730" s="201">
        <f>IF(S1730&gt;0,VLOOKUP($D1730,'BBLM COMCHECK'!$A:$S,15,0),0)</f>
        <v>0</v>
      </c>
      <c r="S1730" s="202"/>
      <c r="T1730" s="91">
        <f t="shared" si="178"/>
        <v>0</v>
      </c>
      <c r="U1730" s="201">
        <f>IF(V1730&gt;0,VLOOKUP($D1730,'BBLM COMCHECK'!$A:$Z,25,0),0)</f>
        <v>0</v>
      </c>
      <c r="V1730" s="202"/>
      <c r="W1730" s="91">
        <f t="shared" si="179"/>
        <v>0</v>
      </c>
      <c r="X1730" s="201">
        <f>IF(Y1730&gt;0,VLOOKUP($D1730,'BBLM COMCHECK'!$A:$Z,25,0),0)</f>
        <v>0</v>
      </c>
      <c r="Y1730" s="202"/>
      <c r="Z1730" s="91">
        <f t="shared" si="180"/>
        <v>0</v>
      </c>
      <c r="AA1730" s="203" t="str">
        <f>VLOOKUP(D1730,'BBLM COMCHECK'!$A:$I,9,0)</f>
        <v>normal</v>
      </c>
      <c r="AB1730" s="204">
        <f>VLOOKUP(D1730,'BBLM COMCHECK'!$A:$L,12,0)</f>
        <v>433</v>
      </c>
      <c r="AC1730" s="201">
        <f t="shared" si="181"/>
        <v>0</v>
      </c>
      <c r="AD1730" s="94"/>
      <c r="AE1730" s="201"/>
      <c r="AF1730" s="201"/>
      <c r="AG1730" s="201"/>
      <c r="AH1730" s="201"/>
      <c r="AI1730" s="94"/>
      <c r="AJ1730" s="94"/>
      <c r="AK1730" s="87" t="s">
        <v>281</v>
      </c>
      <c r="AL1730" s="87" t="str">
        <f t="shared" si="182"/>
        <v>2026-01-15|06036|1074674000|0||0|1</v>
      </c>
      <c r="AP1730" s="198"/>
      <c r="AQ1730" s="198"/>
      <c r="AR1730" s="198"/>
      <c r="BC1730" s="87"/>
      <c r="BD1730" s="89" t="s">
        <v>282</v>
      </c>
      <c r="BE1730" s="87"/>
    </row>
    <row r="1731" spans="1:57" ht="26.25" customHeight="1">
      <c r="A1731" s="87" t="s">
        <v>522</v>
      </c>
      <c r="B1731" s="87" t="s">
        <v>60</v>
      </c>
      <c r="C1731" s="87" t="s">
        <v>60</v>
      </c>
      <c r="D1731" s="92" t="s">
        <v>2305</v>
      </c>
      <c r="E1731" s="92" t="s">
        <v>62</v>
      </c>
      <c r="F1731" s="92" t="s">
        <v>2279</v>
      </c>
      <c r="G1731" s="93" t="s">
        <v>133</v>
      </c>
      <c r="H1731" s="93">
        <v>26</v>
      </c>
      <c r="I1731" s="94" t="s">
        <v>25</v>
      </c>
      <c r="J1731" s="148" t="s">
        <v>284</v>
      </c>
      <c r="K1731" s="93" t="s">
        <v>285</v>
      </c>
      <c r="L1731" s="94" t="s">
        <v>286</v>
      </c>
      <c r="M1731" s="94">
        <v>50</v>
      </c>
      <c r="N1731" s="95">
        <f t="shared" si="183"/>
        <v>0</v>
      </c>
      <c r="O1731" s="201">
        <f>IF(P1731&gt;0,VLOOKUP($D1731,'BBLM COMCHECK'!$A:$S,14,0),0)</f>
        <v>0</v>
      </c>
      <c r="P1731" s="202"/>
      <c r="Q1731" s="91">
        <f t="shared" ref="Q1731:Q1794" si="184">IFERROR(O1731/P1731%,0)</f>
        <v>0</v>
      </c>
      <c r="R1731" s="201">
        <f>IF(S1731&gt;0,VLOOKUP($D1731,'BBLM COMCHECK'!$A:$S,15,0),0)</f>
        <v>0</v>
      </c>
      <c r="S1731" s="202"/>
      <c r="T1731" s="91">
        <f t="shared" ref="T1731:T1794" si="185">IFERROR(R1731/S1731%,0)</f>
        <v>0</v>
      </c>
      <c r="U1731" s="201">
        <f>IF(V1731&gt;0,VLOOKUP($D1731,'BBLM COMCHECK'!$A:$Z,25,0),0)</f>
        <v>0</v>
      </c>
      <c r="V1731" s="202"/>
      <c r="W1731" s="91">
        <f t="shared" ref="W1731:W1794" si="186">IFERROR(U1731/V1731%,0)</f>
        <v>0</v>
      </c>
      <c r="X1731" s="201">
        <f>IF(Y1731&gt;0,VLOOKUP($D1731,'BBLM COMCHECK'!$A:$Z,25,0),0)</f>
        <v>0</v>
      </c>
      <c r="Y1731" s="202"/>
      <c r="Z1731" s="91">
        <f t="shared" ref="Z1731:Z1794" si="187">IFERROR(X1731/Y1731%,0)</f>
        <v>0</v>
      </c>
      <c r="AA1731" s="203" t="str">
        <f>VLOOKUP(D1731,'BBLM COMCHECK'!$A:$I,9,0)</f>
        <v>normal</v>
      </c>
      <c r="AB1731" s="204">
        <f>VLOOKUP(D1731,'BBLM COMCHECK'!$A:$L,12,0)</f>
        <v>958</v>
      </c>
      <c r="AC1731" s="201">
        <f t="shared" ref="AC1731:AC1794" si="188">IF(AB1731&lt;4,1,0)</f>
        <v>0</v>
      </c>
      <c r="AD1731" s="94"/>
      <c r="AE1731" s="201"/>
      <c r="AF1731" s="201"/>
      <c r="AG1731" s="201"/>
      <c r="AH1731" s="201"/>
      <c r="AI1731" s="94"/>
      <c r="AJ1731" s="94"/>
      <c r="AK1731" s="87" t="s">
        <v>287</v>
      </c>
      <c r="AL1731" s="87" t="str">
        <f t="shared" ref="AL1731:AL1794" si="189">"2026-01-15|"&amp;E1731&amp;"|"&amp;J1731&amp;"|"&amp;X1731&amp;"|"&amp;Y1731&amp;"|"&amp;N1731&amp;"|"&amp;1</f>
        <v>2026-01-15|06036|1074883000|0||0|1</v>
      </c>
      <c r="AP1731" s="198"/>
      <c r="AQ1731" s="198"/>
      <c r="AR1731" s="198"/>
      <c r="BC1731" s="87"/>
      <c r="BD1731" s="89" t="s">
        <v>288</v>
      </c>
      <c r="BE1731" s="87"/>
    </row>
    <row r="1732" spans="1:57" ht="26.25" customHeight="1">
      <c r="A1732" s="87" t="s">
        <v>523</v>
      </c>
      <c r="B1732" s="87" t="s">
        <v>60</v>
      </c>
      <c r="C1732" s="87" t="s">
        <v>60</v>
      </c>
      <c r="D1732" s="92" t="s">
        <v>2306</v>
      </c>
      <c r="E1732" s="92" t="s">
        <v>62</v>
      </c>
      <c r="F1732" s="92" t="s">
        <v>2279</v>
      </c>
      <c r="G1732" s="93" t="s">
        <v>133</v>
      </c>
      <c r="H1732" s="93">
        <v>27</v>
      </c>
      <c r="I1732" s="94" t="s">
        <v>27</v>
      </c>
      <c r="J1732" s="148" t="s">
        <v>290</v>
      </c>
      <c r="K1732" s="93" t="s">
        <v>291</v>
      </c>
      <c r="L1732" s="94" t="s">
        <v>292</v>
      </c>
      <c r="M1732" s="94">
        <v>25</v>
      </c>
      <c r="N1732" s="95">
        <f t="shared" si="183"/>
        <v>0</v>
      </c>
      <c r="O1732" s="201">
        <f>IF(P1732&gt;0,VLOOKUP($D1732,'BBLM COMCHECK'!$A:$S,14,0),0)</f>
        <v>0</v>
      </c>
      <c r="P1732" s="202"/>
      <c r="Q1732" s="91">
        <f t="shared" si="184"/>
        <v>0</v>
      </c>
      <c r="R1732" s="201">
        <f>IF(S1732&gt;0,VLOOKUP($D1732,'BBLM COMCHECK'!$A:$S,15,0),0)</f>
        <v>0</v>
      </c>
      <c r="S1732" s="202"/>
      <c r="T1732" s="91">
        <f t="shared" si="185"/>
        <v>0</v>
      </c>
      <c r="U1732" s="201">
        <f>IF(V1732&gt;0,VLOOKUP($D1732,'BBLM COMCHECK'!$A:$Z,25,0),0)</f>
        <v>0</v>
      </c>
      <c r="V1732" s="202"/>
      <c r="W1732" s="91">
        <f t="shared" si="186"/>
        <v>0</v>
      </c>
      <c r="X1732" s="201">
        <f>IF(Y1732&gt;0,VLOOKUP($D1732,'BBLM COMCHECK'!$A:$Z,25,0),0)</f>
        <v>0</v>
      </c>
      <c r="Y1732" s="202"/>
      <c r="Z1732" s="91">
        <f t="shared" si="187"/>
        <v>0</v>
      </c>
      <c r="AA1732" s="203" t="str">
        <f>VLOOKUP(D1732,'BBLM COMCHECK'!$A:$I,9,0)</f>
        <v>order stop</v>
      </c>
      <c r="AB1732" s="204">
        <f>VLOOKUP(D1732,'BBLM COMCHECK'!$A:$L,12,0)</f>
        <v>464</v>
      </c>
      <c r="AC1732" s="201">
        <f t="shared" si="188"/>
        <v>0</v>
      </c>
      <c r="AD1732" s="94"/>
      <c r="AE1732" s="201"/>
      <c r="AF1732" s="201"/>
      <c r="AG1732" s="201"/>
      <c r="AH1732" s="201"/>
      <c r="AI1732" s="94"/>
      <c r="AJ1732" s="94"/>
      <c r="AK1732" s="87" t="s">
        <v>293</v>
      </c>
      <c r="AL1732" s="87" t="str">
        <f t="shared" si="189"/>
        <v>2026-01-15|06036|1075557000|0||0|1</v>
      </c>
      <c r="AP1732" s="198"/>
      <c r="AQ1732" s="198"/>
      <c r="AR1732" s="198"/>
      <c r="BC1732" s="87"/>
      <c r="BD1732" s="89" t="s">
        <v>294</v>
      </c>
      <c r="BE1732" s="87"/>
    </row>
    <row r="1733" spans="1:57" ht="26.25" customHeight="1">
      <c r="A1733" s="87" t="s">
        <v>524</v>
      </c>
      <c r="B1733" s="87" t="s">
        <v>60</v>
      </c>
      <c r="C1733" s="87" t="s">
        <v>60</v>
      </c>
      <c r="D1733" s="92" t="s">
        <v>2307</v>
      </c>
      <c r="E1733" s="92" t="s">
        <v>62</v>
      </c>
      <c r="F1733" s="92" t="s">
        <v>2279</v>
      </c>
      <c r="G1733" s="93" t="s">
        <v>133</v>
      </c>
      <c r="H1733" s="93">
        <v>26</v>
      </c>
      <c r="I1733" s="94" t="s">
        <v>25</v>
      </c>
      <c r="J1733" s="148" t="s">
        <v>296</v>
      </c>
      <c r="K1733" s="93" t="s">
        <v>297</v>
      </c>
      <c r="L1733" s="94" t="s">
        <v>298</v>
      </c>
      <c r="M1733" s="94">
        <v>12</v>
      </c>
      <c r="N1733" s="95">
        <f t="shared" si="183"/>
        <v>0</v>
      </c>
      <c r="O1733" s="201">
        <f>IF(P1733&gt;0,VLOOKUP($D1733,'BBLM COMCHECK'!$A:$S,14,0),0)</f>
        <v>0</v>
      </c>
      <c r="P1733" s="202"/>
      <c r="Q1733" s="91">
        <f t="shared" si="184"/>
        <v>0</v>
      </c>
      <c r="R1733" s="201">
        <f>IF(S1733&gt;0,VLOOKUP($D1733,'BBLM COMCHECK'!$A:$S,15,0),0)</f>
        <v>0</v>
      </c>
      <c r="S1733" s="202"/>
      <c r="T1733" s="91">
        <f t="shared" si="185"/>
        <v>0</v>
      </c>
      <c r="U1733" s="201">
        <f>IF(V1733&gt;0,VLOOKUP($D1733,'BBLM COMCHECK'!$A:$Z,25,0),0)</f>
        <v>0</v>
      </c>
      <c r="V1733" s="202"/>
      <c r="W1733" s="91">
        <f t="shared" si="186"/>
        <v>0</v>
      </c>
      <c r="X1733" s="201">
        <f>IF(Y1733&gt;0,VLOOKUP($D1733,'BBLM COMCHECK'!$A:$Z,25,0),0)</f>
        <v>0</v>
      </c>
      <c r="Y1733" s="202"/>
      <c r="Z1733" s="91">
        <f t="shared" si="187"/>
        <v>0</v>
      </c>
      <c r="AA1733" s="203" t="str">
        <f>VLOOKUP(D1733,'BBLM COMCHECK'!$A:$I,9,0)</f>
        <v>normal</v>
      </c>
      <c r="AB1733" s="204">
        <f>VLOOKUP(D1733,'BBLM COMCHECK'!$A:$L,12,0)</f>
        <v>10670</v>
      </c>
      <c r="AC1733" s="201">
        <f t="shared" si="188"/>
        <v>0</v>
      </c>
      <c r="AD1733" s="94"/>
      <c r="AE1733" s="201"/>
      <c r="AF1733" s="201"/>
      <c r="AG1733" s="201"/>
      <c r="AH1733" s="201"/>
      <c r="AI1733" s="94"/>
      <c r="AJ1733" s="94"/>
      <c r="AK1733" s="87" t="s">
        <v>299</v>
      </c>
      <c r="AL1733" s="87" t="str">
        <f t="shared" si="189"/>
        <v>2026-01-15|06036|1077236000|0||0|1</v>
      </c>
      <c r="AP1733" s="198"/>
      <c r="AQ1733" s="198"/>
      <c r="AR1733" s="198"/>
      <c r="BC1733" s="87"/>
      <c r="BD1733" s="89" t="s">
        <v>867</v>
      </c>
      <c r="BE1733" s="87"/>
    </row>
    <row r="1734" spans="1:57" ht="26.25" customHeight="1">
      <c r="A1734" s="87" t="s">
        <v>525</v>
      </c>
      <c r="B1734" s="87" t="s">
        <v>60</v>
      </c>
      <c r="C1734" s="87" t="s">
        <v>60</v>
      </c>
      <c r="D1734" s="92" t="s">
        <v>2308</v>
      </c>
      <c r="E1734" s="92" t="s">
        <v>62</v>
      </c>
      <c r="F1734" s="92" t="s">
        <v>2279</v>
      </c>
      <c r="G1734" s="93" t="s">
        <v>133</v>
      </c>
      <c r="H1734" s="93">
        <v>26</v>
      </c>
      <c r="I1734" s="94" t="s">
        <v>25</v>
      </c>
      <c r="J1734" s="148" t="s">
        <v>302</v>
      </c>
      <c r="K1734" s="93" t="s">
        <v>303</v>
      </c>
      <c r="L1734" s="94" t="s">
        <v>304</v>
      </c>
      <c r="M1734" s="94">
        <v>12</v>
      </c>
      <c r="N1734" s="95">
        <f t="shared" si="183"/>
        <v>0</v>
      </c>
      <c r="O1734" s="201">
        <f>IF(P1734&gt;0,VLOOKUP($D1734,'BBLM COMCHECK'!$A:$S,14,0),0)</f>
        <v>0</v>
      </c>
      <c r="P1734" s="202"/>
      <c r="Q1734" s="91">
        <f t="shared" si="184"/>
        <v>0</v>
      </c>
      <c r="R1734" s="201">
        <f>IF(S1734&gt;0,VLOOKUP($D1734,'BBLM COMCHECK'!$A:$S,15,0),0)</f>
        <v>0</v>
      </c>
      <c r="S1734" s="202"/>
      <c r="T1734" s="91">
        <f t="shared" si="185"/>
        <v>0</v>
      </c>
      <c r="U1734" s="201">
        <f>IF(V1734&gt;0,VLOOKUP($D1734,'BBLM COMCHECK'!$A:$Z,25,0),0)</f>
        <v>0</v>
      </c>
      <c r="V1734" s="202"/>
      <c r="W1734" s="91">
        <f t="shared" si="186"/>
        <v>0</v>
      </c>
      <c r="X1734" s="201">
        <f>IF(Y1734&gt;0,VLOOKUP($D1734,'BBLM COMCHECK'!$A:$Z,25,0),0)</f>
        <v>0</v>
      </c>
      <c r="Y1734" s="202"/>
      <c r="Z1734" s="91">
        <f t="shared" si="187"/>
        <v>0</v>
      </c>
      <c r="AA1734" s="203" t="str">
        <f>VLOOKUP(D1734,'BBLM COMCHECK'!$A:$I,9,0)</f>
        <v>normal</v>
      </c>
      <c r="AB1734" s="204">
        <f>VLOOKUP(D1734,'BBLM COMCHECK'!$A:$L,12,0)</f>
        <v>33515</v>
      </c>
      <c r="AC1734" s="201">
        <f t="shared" si="188"/>
        <v>0</v>
      </c>
      <c r="AD1734" s="94"/>
      <c r="AE1734" s="201"/>
      <c r="AF1734" s="201"/>
      <c r="AG1734" s="201"/>
      <c r="AH1734" s="201"/>
      <c r="AI1734" s="94"/>
      <c r="AJ1734" s="94"/>
      <c r="AK1734" s="87" t="s">
        <v>526</v>
      </c>
      <c r="AL1734" s="87" t="str">
        <f t="shared" si="189"/>
        <v>2026-01-15|06036|1077237000|0||0|1</v>
      </c>
      <c r="AP1734" s="198"/>
      <c r="AQ1734" s="198"/>
      <c r="AR1734" s="198"/>
      <c r="BC1734" s="87"/>
      <c r="BD1734" s="89" t="s">
        <v>306</v>
      </c>
      <c r="BE1734" s="87"/>
    </row>
    <row r="1735" spans="1:57" ht="26.25" customHeight="1">
      <c r="A1735" s="87" t="s">
        <v>527</v>
      </c>
      <c r="B1735" s="87" t="s">
        <v>60</v>
      </c>
      <c r="C1735" s="87" t="s">
        <v>60</v>
      </c>
      <c r="D1735" s="92" t="s">
        <v>2309</v>
      </c>
      <c r="E1735" s="92" t="s">
        <v>62</v>
      </c>
      <c r="F1735" s="92" t="s">
        <v>2279</v>
      </c>
      <c r="G1735" s="93" t="s">
        <v>133</v>
      </c>
      <c r="H1735" s="93">
        <v>26</v>
      </c>
      <c r="I1735" s="94" t="s">
        <v>25</v>
      </c>
      <c r="J1735" s="148" t="s">
        <v>308</v>
      </c>
      <c r="K1735" s="93" t="s">
        <v>309</v>
      </c>
      <c r="L1735" s="94" t="s">
        <v>310</v>
      </c>
      <c r="M1735" s="94">
        <v>12</v>
      </c>
      <c r="N1735" s="95">
        <f t="shared" si="183"/>
        <v>0</v>
      </c>
      <c r="O1735" s="201">
        <f>IF(P1735&gt;0,VLOOKUP($D1735,'BBLM COMCHECK'!$A:$S,14,0),0)</f>
        <v>0</v>
      </c>
      <c r="P1735" s="202"/>
      <c r="Q1735" s="91">
        <f t="shared" si="184"/>
        <v>0</v>
      </c>
      <c r="R1735" s="201">
        <f>IF(S1735&gt;0,VLOOKUP($D1735,'BBLM COMCHECK'!$A:$S,15,0),0)</f>
        <v>0</v>
      </c>
      <c r="S1735" s="202"/>
      <c r="T1735" s="91">
        <f t="shared" si="185"/>
        <v>0</v>
      </c>
      <c r="U1735" s="201">
        <f>IF(V1735&gt;0,VLOOKUP($D1735,'BBLM COMCHECK'!$A:$Z,25,0),0)</f>
        <v>0</v>
      </c>
      <c r="V1735" s="202"/>
      <c r="W1735" s="91">
        <f t="shared" si="186"/>
        <v>0</v>
      </c>
      <c r="X1735" s="201">
        <f>IF(Y1735&gt;0,VLOOKUP($D1735,'BBLM COMCHECK'!$A:$Z,25,0),0)</f>
        <v>0</v>
      </c>
      <c r="Y1735" s="202"/>
      <c r="Z1735" s="91">
        <f t="shared" si="187"/>
        <v>0</v>
      </c>
      <c r="AA1735" s="203" t="str">
        <f>VLOOKUP(D1735,'BBLM COMCHECK'!$A:$I,9,0)</f>
        <v>normal</v>
      </c>
      <c r="AB1735" s="204">
        <f>VLOOKUP(D1735,'BBLM COMCHECK'!$A:$L,12,0)</f>
        <v>0</v>
      </c>
      <c r="AC1735" s="201">
        <f t="shared" si="188"/>
        <v>1</v>
      </c>
      <c r="AD1735" s="94"/>
      <c r="AE1735" s="201"/>
      <c r="AF1735" s="201"/>
      <c r="AG1735" s="201"/>
      <c r="AH1735" s="201"/>
      <c r="AI1735" s="94"/>
      <c r="AJ1735" s="94"/>
      <c r="AK1735" s="87" t="s">
        <v>311</v>
      </c>
      <c r="AL1735" s="87" t="str">
        <f t="shared" si="189"/>
        <v>2026-01-15|06036|1082607000|0||0|1</v>
      </c>
      <c r="AP1735" s="198"/>
      <c r="AQ1735" s="198"/>
      <c r="AR1735" s="198"/>
      <c r="BC1735" s="87"/>
      <c r="BD1735" s="89" t="s">
        <v>312</v>
      </c>
      <c r="BE1735" s="87"/>
    </row>
    <row r="1736" spans="1:57" ht="26.25" customHeight="1">
      <c r="A1736" s="87" t="s">
        <v>528</v>
      </c>
      <c r="B1736" s="87" t="s">
        <v>60</v>
      </c>
      <c r="C1736" s="87" t="s">
        <v>60</v>
      </c>
      <c r="D1736" s="92" t="s">
        <v>2310</v>
      </c>
      <c r="E1736" s="92" t="s">
        <v>62</v>
      </c>
      <c r="F1736" s="92" t="s">
        <v>2279</v>
      </c>
      <c r="G1736" s="93" t="s">
        <v>133</v>
      </c>
      <c r="H1736" s="93">
        <v>26</v>
      </c>
      <c r="I1736" s="94" t="s">
        <v>25</v>
      </c>
      <c r="J1736" s="148" t="s">
        <v>314</v>
      </c>
      <c r="K1736" s="93" t="s">
        <v>315</v>
      </c>
      <c r="L1736" s="94" t="s">
        <v>316</v>
      </c>
      <c r="M1736" s="94">
        <v>24</v>
      </c>
      <c r="N1736" s="95">
        <f t="shared" si="183"/>
        <v>0</v>
      </c>
      <c r="O1736" s="201">
        <f>IF(P1736&gt;0,VLOOKUP($D1736,'BBLM COMCHECK'!$A:$S,14,0),0)</f>
        <v>0</v>
      </c>
      <c r="P1736" s="202"/>
      <c r="Q1736" s="91">
        <f t="shared" si="184"/>
        <v>0</v>
      </c>
      <c r="R1736" s="201">
        <f>IF(S1736&gt;0,VLOOKUP($D1736,'BBLM COMCHECK'!$A:$S,15,0),0)</f>
        <v>0</v>
      </c>
      <c r="S1736" s="202"/>
      <c r="T1736" s="91">
        <f t="shared" si="185"/>
        <v>0</v>
      </c>
      <c r="U1736" s="201">
        <f>IF(V1736&gt;0,VLOOKUP($D1736,'BBLM COMCHECK'!$A:$Z,25,0),0)</f>
        <v>0</v>
      </c>
      <c r="V1736" s="202"/>
      <c r="W1736" s="91">
        <f t="shared" si="186"/>
        <v>0</v>
      </c>
      <c r="X1736" s="201">
        <f>IF(Y1736&gt;0,VLOOKUP($D1736,'BBLM COMCHECK'!$A:$Z,25,0),0)</f>
        <v>0</v>
      </c>
      <c r="Y1736" s="202"/>
      <c r="Z1736" s="91">
        <f t="shared" si="187"/>
        <v>0</v>
      </c>
      <c r="AA1736" s="203" t="str">
        <f>VLOOKUP(D1736,'BBLM COMCHECK'!$A:$I,9,0)</f>
        <v>normal</v>
      </c>
      <c r="AB1736" s="204">
        <f>VLOOKUP(D1736,'BBLM COMCHECK'!$A:$L,12,0)</f>
        <v>85</v>
      </c>
      <c r="AC1736" s="201">
        <f t="shared" si="188"/>
        <v>0</v>
      </c>
      <c r="AD1736" s="94"/>
      <c r="AE1736" s="201"/>
      <c r="AF1736" s="201"/>
      <c r="AG1736" s="201"/>
      <c r="AH1736" s="201"/>
      <c r="AI1736" s="94"/>
      <c r="AJ1736" s="94"/>
      <c r="AK1736" s="87" t="s">
        <v>317</v>
      </c>
      <c r="AL1736" s="87" t="str">
        <f t="shared" si="189"/>
        <v>2026-01-15|06036|1082723000|0||0|1</v>
      </c>
      <c r="AP1736" s="198"/>
      <c r="AQ1736" s="198"/>
      <c r="AR1736" s="198"/>
      <c r="BC1736" s="87"/>
      <c r="BD1736" s="89" t="s">
        <v>318</v>
      </c>
      <c r="BE1736" s="87"/>
    </row>
    <row r="1737" spans="1:57" ht="26.25" customHeight="1">
      <c r="A1737" s="87" t="s">
        <v>529</v>
      </c>
      <c r="B1737" s="87" t="s">
        <v>60</v>
      </c>
      <c r="C1737" s="87" t="s">
        <v>60</v>
      </c>
      <c r="D1737" s="92" t="s">
        <v>2311</v>
      </c>
      <c r="E1737" s="92" t="s">
        <v>62</v>
      </c>
      <c r="F1737" s="92" t="s">
        <v>2279</v>
      </c>
      <c r="G1737" s="93" t="s">
        <v>133</v>
      </c>
      <c r="H1737" s="93">
        <v>27</v>
      </c>
      <c r="I1737" s="94" t="s">
        <v>27</v>
      </c>
      <c r="J1737" s="148" t="s">
        <v>320</v>
      </c>
      <c r="K1737" s="93" t="s">
        <v>321</v>
      </c>
      <c r="L1737" s="94" t="s">
        <v>322</v>
      </c>
      <c r="M1737" s="94">
        <v>30</v>
      </c>
      <c r="N1737" s="95">
        <f t="shared" si="183"/>
        <v>0</v>
      </c>
      <c r="O1737" s="201">
        <f>IF(P1737&gt;0,VLOOKUP($D1737,'BBLM COMCHECK'!$A:$S,14,0),0)</f>
        <v>0</v>
      </c>
      <c r="P1737" s="202"/>
      <c r="Q1737" s="91">
        <f t="shared" si="184"/>
        <v>0</v>
      </c>
      <c r="R1737" s="201">
        <f>IF(S1737&gt;0,VLOOKUP($D1737,'BBLM COMCHECK'!$A:$S,15,0),0)</f>
        <v>0</v>
      </c>
      <c r="S1737" s="202"/>
      <c r="T1737" s="91">
        <f t="shared" si="185"/>
        <v>0</v>
      </c>
      <c r="U1737" s="201">
        <f>IF(V1737&gt;0,VLOOKUP($D1737,'BBLM COMCHECK'!$A:$Z,25,0),0)</f>
        <v>0</v>
      </c>
      <c r="V1737" s="202"/>
      <c r="W1737" s="91">
        <f t="shared" si="186"/>
        <v>0</v>
      </c>
      <c r="X1737" s="201">
        <f>IF(Y1737&gt;0,VLOOKUP($D1737,'BBLM COMCHECK'!$A:$Z,25,0),0)</f>
        <v>0</v>
      </c>
      <c r="Y1737" s="202"/>
      <c r="Z1737" s="91">
        <f t="shared" si="187"/>
        <v>0</v>
      </c>
      <c r="AA1737" s="203" t="str">
        <f>VLOOKUP(D1737,'BBLM COMCHECK'!$A:$I,9,0)</f>
        <v>order stop</v>
      </c>
      <c r="AB1737" s="204">
        <f>VLOOKUP(D1737,'BBLM COMCHECK'!$A:$L,12,0)</f>
        <v>10</v>
      </c>
      <c r="AC1737" s="201">
        <f t="shared" si="188"/>
        <v>0</v>
      </c>
      <c r="AD1737" s="94"/>
      <c r="AE1737" s="201"/>
      <c r="AF1737" s="201"/>
      <c r="AG1737" s="201"/>
      <c r="AH1737" s="201"/>
      <c r="AI1737" s="94"/>
      <c r="AJ1737" s="94"/>
      <c r="AK1737" s="87" t="s">
        <v>323</v>
      </c>
      <c r="AL1737" s="87" t="str">
        <f t="shared" si="189"/>
        <v>2026-01-15|06036|1083898000|0||0|1</v>
      </c>
      <c r="AP1737" s="198"/>
      <c r="AQ1737" s="198"/>
      <c r="AR1737" s="198"/>
      <c r="BC1737" s="87"/>
      <c r="BD1737" s="89" t="s">
        <v>324</v>
      </c>
      <c r="BE1737" s="87"/>
    </row>
    <row r="1738" spans="1:57" ht="26.25" customHeight="1">
      <c r="A1738" s="87" t="s">
        <v>530</v>
      </c>
      <c r="B1738" s="87" t="s">
        <v>60</v>
      </c>
      <c r="C1738" s="87" t="s">
        <v>60</v>
      </c>
      <c r="D1738" s="92" t="s">
        <v>2312</v>
      </c>
      <c r="E1738" s="92" t="s">
        <v>62</v>
      </c>
      <c r="F1738" s="92" t="s">
        <v>2279</v>
      </c>
      <c r="G1738" s="93" t="s">
        <v>133</v>
      </c>
      <c r="H1738" s="93">
        <v>27</v>
      </c>
      <c r="I1738" s="94" t="s">
        <v>27</v>
      </c>
      <c r="J1738" s="148" t="s">
        <v>326</v>
      </c>
      <c r="K1738" s="93" t="s">
        <v>327</v>
      </c>
      <c r="L1738" s="94" t="s">
        <v>328</v>
      </c>
      <c r="M1738" s="94">
        <v>24</v>
      </c>
      <c r="N1738" s="95">
        <f t="shared" si="183"/>
        <v>0</v>
      </c>
      <c r="O1738" s="201">
        <f>IF(P1738&gt;0,VLOOKUP($D1738,'BBLM COMCHECK'!$A:$S,14,0),0)</f>
        <v>0</v>
      </c>
      <c r="P1738" s="202"/>
      <c r="Q1738" s="91">
        <f t="shared" si="184"/>
        <v>0</v>
      </c>
      <c r="R1738" s="201">
        <f>IF(S1738&gt;0,VLOOKUP($D1738,'BBLM COMCHECK'!$A:$S,15,0),0)</f>
        <v>0</v>
      </c>
      <c r="S1738" s="202"/>
      <c r="T1738" s="91">
        <f t="shared" si="185"/>
        <v>0</v>
      </c>
      <c r="U1738" s="201">
        <f>IF(V1738&gt;0,VLOOKUP($D1738,'BBLM COMCHECK'!$A:$Z,25,0),0)</f>
        <v>0</v>
      </c>
      <c r="V1738" s="202"/>
      <c r="W1738" s="91">
        <f t="shared" si="186"/>
        <v>0</v>
      </c>
      <c r="X1738" s="201">
        <f>IF(Y1738&gt;0,VLOOKUP($D1738,'BBLM COMCHECK'!$A:$Z,25,0),0)</f>
        <v>0</v>
      </c>
      <c r="Y1738" s="202"/>
      <c r="Z1738" s="91">
        <f t="shared" si="187"/>
        <v>0</v>
      </c>
      <c r="AA1738" s="203" t="str">
        <f>VLOOKUP(D1738,'BBLM COMCHECK'!$A:$I,9,0)</f>
        <v>normal</v>
      </c>
      <c r="AB1738" s="204">
        <f>VLOOKUP(D1738,'BBLM COMCHECK'!$A:$L,12,0)</f>
        <v>118</v>
      </c>
      <c r="AC1738" s="201">
        <f t="shared" si="188"/>
        <v>0</v>
      </c>
      <c r="AD1738" s="94"/>
      <c r="AE1738" s="201"/>
      <c r="AF1738" s="201"/>
      <c r="AG1738" s="201"/>
      <c r="AH1738" s="201"/>
      <c r="AI1738" s="94"/>
      <c r="AJ1738" s="94"/>
      <c r="AK1738" s="87" t="s">
        <v>329</v>
      </c>
      <c r="AL1738" s="87" t="str">
        <f t="shared" si="189"/>
        <v>2026-01-15|06036|1083903000|0||0|1</v>
      </c>
      <c r="AP1738" s="198"/>
      <c r="AQ1738" s="198"/>
      <c r="AR1738" s="198"/>
      <c r="BC1738" s="87"/>
      <c r="BD1738" s="89" t="s">
        <v>330</v>
      </c>
      <c r="BE1738" s="87"/>
    </row>
    <row r="1739" spans="1:57" ht="26.25" customHeight="1">
      <c r="A1739" s="87" t="s">
        <v>531</v>
      </c>
      <c r="B1739" s="87" t="s">
        <v>60</v>
      </c>
      <c r="C1739" s="87" t="s">
        <v>60</v>
      </c>
      <c r="D1739" s="92" t="s">
        <v>2313</v>
      </c>
      <c r="E1739" s="92" t="s">
        <v>62</v>
      </c>
      <c r="F1739" s="92" t="s">
        <v>2279</v>
      </c>
      <c r="G1739" s="93" t="s">
        <v>133</v>
      </c>
      <c r="H1739" s="93">
        <v>17</v>
      </c>
      <c r="I1739" s="94" t="s">
        <v>22</v>
      </c>
      <c r="J1739" s="148" t="s">
        <v>332</v>
      </c>
      <c r="K1739" s="93" t="s">
        <v>333</v>
      </c>
      <c r="L1739" s="94" t="s">
        <v>334</v>
      </c>
      <c r="M1739" s="94">
        <v>60</v>
      </c>
      <c r="N1739" s="95">
        <f t="shared" si="183"/>
        <v>0</v>
      </c>
      <c r="O1739" s="201">
        <f>IF(P1739&gt;0,VLOOKUP($D1739,'BBLM COMCHECK'!$A:$S,14,0),0)</f>
        <v>0</v>
      </c>
      <c r="P1739" s="202"/>
      <c r="Q1739" s="91">
        <f t="shared" si="184"/>
        <v>0</v>
      </c>
      <c r="R1739" s="201">
        <f>IF(S1739&gt;0,VLOOKUP($D1739,'BBLM COMCHECK'!$A:$S,15,0),0)</f>
        <v>0</v>
      </c>
      <c r="S1739" s="202"/>
      <c r="T1739" s="91">
        <f t="shared" si="185"/>
        <v>0</v>
      </c>
      <c r="U1739" s="201">
        <f>IF(V1739&gt;0,VLOOKUP($D1739,'BBLM COMCHECK'!$A:$Z,25,0),0)</f>
        <v>0</v>
      </c>
      <c r="V1739" s="202"/>
      <c r="W1739" s="91">
        <f t="shared" si="186"/>
        <v>0</v>
      </c>
      <c r="X1739" s="201">
        <f>IF(Y1739&gt;0,VLOOKUP($D1739,'BBLM COMCHECK'!$A:$Z,25,0),0)</f>
        <v>0</v>
      </c>
      <c r="Y1739" s="202"/>
      <c r="Z1739" s="91">
        <f t="shared" si="187"/>
        <v>0</v>
      </c>
      <c r="AA1739" s="203" t="str">
        <f>VLOOKUP(D1739,'BBLM COMCHECK'!$A:$I,9,0)</f>
        <v>normal</v>
      </c>
      <c r="AB1739" s="204">
        <f>VLOOKUP(D1739,'BBLM COMCHECK'!$A:$L,12,0)</f>
        <v>300</v>
      </c>
      <c r="AC1739" s="201">
        <f t="shared" si="188"/>
        <v>0</v>
      </c>
      <c r="AD1739" s="94"/>
      <c r="AE1739" s="201"/>
      <c r="AF1739" s="201"/>
      <c r="AG1739" s="201"/>
      <c r="AH1739" s="201"/>
      <c r="AI1739" s="94"/>
      <c r="AJ1739" s="94"/>
      <c r="AK1739" s="87" t="s">
        <v>335</v>
      </c>
      <c r="AL1739" s="87" t="str">
        <f t="shared" si="189"/>
        <v>2026-01-15|06036|1084369000|0||0|1</v>
      </c>
      <c r="AP1739" s="198"/>
      <c r="AQ1739" s="198"/>
      <c r="AR1739" s="198"/>
      <c r="BC1739" s="87"/>
      <c r="BD1739" s="89" t="s">
        <v>336</v>
      </c>
      <c r="BE1739" s="87"/>
    </row>
    <row r="1740" spans="1:57" ht="26.25" customHeight="1">
      <c r="A1740" s="87" t="s">
        <v>532</v>
      </c>
      <c r="B1740" s="87" t="s">
        <v>60</v>
      </c>
      <c r="C1740" s="87" t="s">
        <v>60</v>
      </c>
      <c r="D1740" s="92" t="s">
        <v>2314</v>
      </c>
      <c r="E1740" s="92" t="s">
        <v>62</v>
      </c>
      <c r="F1740" s="92" t="s">
        <v>2279</v>
      </c>
      <c r="G1740" s="93" t="s">
        <v>133</v>
      </c>
      <c r="H1740" s="93">
        <v>17</v>
      </c>
      <c r="I1740" s="94" t="s">
        <v>22</v>
      </c>
      <c r="J1740" s="148" t="s">
        <v>338</v>
      </c>
      <c r="K1740" s="93" t="s">
        <v>339</v>
      </c>
      <c r="L1740" s="94" t="s">
        <v>340</v>
      </c>
      <c r="M1740" s="94">
        <v>40</v>
      </c>
      <c r="N1740" s="95">
        <f t="shared" si="183"/>
        <v>0</v>
      </c>
      <c r="O1740" s="201">
        <f>IF(P1740&gt;0,VLOOKUP($D1740,'BBLM COMCHECK'!$A:$S,14,0),0)</f>
        <v>0</v>
      </c>
      <c r="P1740" s="202"/>
      <c r="Q1740" s="91">
        <f t="shared" si="184"/>
        <v>0</v>
      </c>
      <c r="R1740" s="201">
        <f>IF(S1740&gt;0,VLOOKUP($D1740,'BBLM COMCHECK'!$A:$S,15,0),0)</f>
        <v>0</v>
      </c>
      <c r="S1740" s="202"/>
      <c r="T1740" s="91">
        <f t="shared" si="185"/>
        <v>0</v>
      </c>
      <c r="U1740" s="201">
        <f>IF(V1740&gt;0,VLOOKUP($D1740,'BBLM COMCHECK'!$A:$Z,25,0),0)</f>
        <v>0</v>
      </c>
      <c r="V1740" s="202"/>
      <c r="W1740" s="91">
        <f t="shared" si="186"/>
        <v>0</v>
      </c>
      <c r="X1740" s="201">
        <f>IF(Y1740&gt;0,VLOOKUP($D1740,'BBLM COMCHECK'!$A:$Z,25,0),0)</f>
        <v>0</v>
      </c>
      <c r="Y1740" s="202"/>
      <c r="Z1740" s="91">
        <f t="shared" si="187"/>
        <v>0</v>
      </c>
      <c r="AA1740" s="203" t="str">
        <f>VLOOKUP(D1740,'BBLM COMCHECK'!$A:$I,9,0)</f>
        <v>order stop</v>
      </c>
      <c r="AB1740" s="204">
        <f>VLOOKUP(D1740,'BBLM COMCHECK'!$A:$L,12,0)</f>
        <v>58230</v>
      </c>
      <c r="AC1740" s="201">
        <f t="shared" si="188"/>
        <v>0</v>
      </c>
      <c r="AD1740" s="94"/>
      <c r="AE1740" s="201"/>
      <c r="AF1740" s="201"/>
      <c r="AG1740" s="201"/>
      <c r="AH1740" s="201"/>
      <c r="AI1740" s="94"/>
      <c r="AJ1740" s="94"/>
      <c r="AK1740" s="87" t="s">
        <v>341</v>
      </c>
      <c r="AL1740" s="87" t="str">
        <f t="shared" si="189"/>
        <v>2026-01-15|06036|1088129000|0||0|1</v>
      </c>
      <c r="AP1740" s="198"/>
      <c r="AQ1740" s="198"/>
      <c r="AR1740" s="198"/>
      <c r="BC1740" s="87"/>
      <c r="BD1740" s="89" t="s">
        <v>342</v>
      </c>
      <c r="BE1740" s="87"/>
    </row>
    <row r="1741" spans="1:57" ht="26.25" customHeight="1">
      <c r="A1741" s="87" t="s">
        <v>533</v>
      </c>
      <c r="B1741" s="87" t="s">
        <v>60</v>
      </c>
      <c r="C1741" s="87" t="s">
        <v>60</v>
      </c>
      <c r="D1741" s="92" t="s">
        <v>2315</v>
      </c>
      <c r="E1741" s="92" t="s">
        <v>62</v>
      </c>
      <c r="F1741" s="92" t="s">
        <v>2279</v>
      </c>
      <c r="G1741" s="93" t="s">
        <v>133</v>
      </c>
      <c r="H1741" s="93">
        <v>17</v>
      </c>
      <c r="I1741" s="94" t="s">
        <v>22</v>
      </c>
      <c r="J1741" s="148" t="s">
        <v>344</v>
      </c>
      <c r="K1741" s="93" t="s">
        <v>345</v>
      </c>
      <c r="L1741" s="94" t="s">
        <v>346</v>
      </c>
      <c r="M1741" s="94">
        <v>40</v>
      </c>
      <c r="N1741" s="95">
        <f t="shared" si="183"/>
        <v>0</v>
      </c>
      <c r="O1741" s="201">
        <f>IF(P1741&gt;0,VLOOKUP($D1741,'BBLM COMCHECK'!$A:$S,14,0),0)</f>
        <v>0</v>
      </c>
      <c r="P1741" s="202"/>
      <c r="Q1741" s="91">
        <f t="shared" si="184"/>
        <v>0</v>
      </c>
      <c r="R1741" s="201">
        <f>IF(S1741&gt;0,VLOOKUP($D1741,'BBLM COMCHECK'!$A:$S,15,0),0)</f>
        <v>0</v>
      </c>
      <c r="S1741" s="202"/>
      <c r="T1741" s="91">
        <f t="shared" si="185"/>
        <v>0</v>
      </c>
      <c r="U1741" s="201">
        <f>IF(V1741&gt;0,VLOOKUP($D1741,'BBLM COMCHECK'!$A:$Z,25,0),0)</f>
        <v>0</v>
      </c>
      <c r="V1741" s="202"/>
      <c r="W1741" s="91">
        <f t="shared" si="186"/>
        <v>0</v>
      </c>
      <c r="X1741" s="201">
        <f>IF(Y1741&gt;0,VLOOKUP($D1741,'BBLM COMCHECK'!$A:$Z,25,0),0)</f>
        <v>0</v>
      </c>
      <c r="Y1741" s="202"/>
      <c r="Z1741" s="91">
        <f t="shared" si="187"/>
        <v>0</v>
      </c>
      <c r="AA1741" s="203" t="str">
        <f>VLOOKUP(D1741,'BBLM COMCHECK'!$A:$I,9,0)</f>
        <v>order stop</v>
      </c>
      <c r="AB1741" s="204">
        <f>VLOOKUP(D1741,'BBLM COMCHECK'!$A:$L,12,0)</f>
        <v>10723</v>
      </c>
      <c r="AC1741" s="201">
        <f t="shared" si="188"/>
        <v>0</v>
      </c>
      <c r="AD1741" s="94"/>
      <c r="AE1741" s="201"/>
      <c r="AF1741" s="201"/>
      <c r="AG1741" s="201"/>
      <c r="AH1741" s="201"/>
      <c r="AI1741" s="94"/>
      <c r="AJ1741" s="94"/>
      <c r="AK1741" s="87" t="s">
        <v>347</v>
      </c>
      <c r="AL1741" s="87" t="str">
        <f t="shared" si="189"/>
        <v>2026-01-15|06036|1088134000|0||0|1</v>
      </c>
      <c r="AP1741" s="198"/>
      <c r="AQ1741" s="198"/>
      <c r="AR1741" s="198"/>
      <c r="BC1741" s="87"/>
      <c r="BD1741" s="89" t="s">
        <v>348</v>
      </c>
      <c r="BE1741" s="87"/>
    </row>
    <row r="1742" spans="1:57" ht="26.25" customHeight="1">
      <c r="A1742" s="87" t="s">
        <v>534</v>
      </c>
      <c r="B1742" s="87" t="s">
        <v>60</v>
      </c>
      <c r="C1742" s="87" t="s">
        <v>60</v>
      </c>
      <c r="D1742" s="92" t="s">
        <v>2316</v>
      </c>
      <c r="E1742" s="92" t="s">
        <v>62</v>
      </c>
      <c r="F1742" s="92" t="s">
        <v>2279</v>
      </c>
      <c r="G1742" s="93" t="s">
        <v>133</v>
      </c>
      <c r="H1742" s="93">
        <v>17</v>
      </c>
      <c r="I1742" s="94" t="s">
        <v>22</v>
      </c>
      <c r="J1742" s="148" t="s">
        <v>350</v>
      </c>
      <c r="K1742" s="93" t="s">
        <v>351</v>
      </c>
      <c r="L1742" s="94" t="s">
        <v>352</v>
      </c>
      <c r="M1742" s="94">
        <v>24</v>
      </c>
      <c r="N1742" s="95">
        <f t="shared" si="183"/>
        <v>0</v>
      </c>
      <c r="O1742" s="201">
        <f>IF(P1742&gt;0,VLOOKUP($D1742,'BBLM COMCHECK'!$A:$S,14,0),0)</f>
        <v>0</v>
      </c>
      <c r="P1742" s="202"/>
      <c r="Q1742" s="91">
        <f t="shared" si="184"/>
        <v>0</v>
      </c>
      <c r="R1742" s="201">
        <f>IF(S1742&gt;0,VLOOKUP($D1742,'BBLM COMCHECK'!$A:$S,15,0),0)</f>
        <v>0</v>
      </c>
      <c r="S1742" s="202"/>
      <c r="T1742" s="91">
        <f t="shared" si="185"/>
        <v>0</v>
      </c>
      <c r="U1742" s="201">
        <f>IF(V1742&gt;0,VLOOKUP($D1742,'BBLM COMCHECK'!$A:$Z,25,0),0)</f>
        <v>0</v>
      </c>
      <c r="V1742" s="202"/>
      <c r="W1742" s="91">
        <f t="shared" si="186"/>
        <v>0</v>
      </c>
      <c r="X1742" s="201">
        <f>IF(Y1742&gt;0,VLOOKUP($D1742,'BBLM COMCHECK'!$A:$Z,25,0),0)</f>
        <v>0</v>
      </c>
      <c r="Y1742" s="202"/>
      <c r="Z1742" s="91">
        <f t="shared" si="187"/>
        <v>0</v>
      </c>
      <c r="AA1742" s="203" t="str">
        <f>VLOOKUP(D1742,'BBLM COMCHECK'!$A:$I,9,0)</f>
        <v>normal</v>
      </c>
      <c r="AB1742" s="204">
        <f>VLOOKUP(D1742,'BBLM COMCHECK'!$A:$L,12,0)</f>
        <v>259</v>
      </c>
      <c r="AC1742" s="201">
        <f t="shared" si="188"/>
        <v>0</v>
      </c>
      <c r="AD1742" s="94"/>
      <c r="AE1742" s="201"/>
      <c r="AF1742" s="201"/>
      <c r="AG1742" s="201"/>
      <c r="AH1742" s="201"/>
      <c r="AI1742" s="94"/>
      <c r="AJ1742" s="94"/>
      <c r="AK1742" s="87" t="s">
        <v>353</v>
      </c>
      <c r="AL1742" s="87" t="str">
        <f t="shared" si="189"/>
        <v>2026-01-15|06036|1088137000|0||0|1</v>
      </c>
      <c r="AP1742" s="198"/>
      <c r="AQ1742" s="198"/>
      <c r="AR1742" s="198"/>
      <c r="BC1742" s="87"/>
      <c r="BD1742" s="89" t="s">
        <v>354</v>
      </c>
      <c r="BE1742" s="87"/>
    </row>
    <row r="1743" spans="1:57" ht="26.25" customHeight="1">
      <c r="A1743" s="87" t="s">
        <v>535</v>
      </c>
      <c r="B1743" s="87" t="s">
        <v>60</v>
      </c>
      <c r="C1743" s="87" t="s">
        <v>60</v>
      </c>
      <c r="D1743" s="92" t="s">
        <v>2317</v>
      </c>
      <c r="E1743" s="92" t="s">
        <v>62</v>
      </c>
      <c r="F1743" s="92" t="s">
        <v>2279</v>
      </c>
      <c r="G1743" s="93" t="s">
        <v>133</v>
      </c>
      <c r="H1743" s="93">
        <v>17</v>
      </c>
      <c r="I1743" s="94" t="s">
        <v>22</v>
      </c>
      <c r="J1743" s="148" t="s">
        <v>356</v>
      </c>
      <c r="K1743" s="93" t="s">
        <v>357</v>
      </c>
      <c r="L1743" s="94" t="s">
        <v>358</v>
      </c>
      <c r="M1743" s="94">
        <v>40</v>
      </c>
      <c r="N1743" s="95">
        <f t="shared" si="183"/>
        <v>0</v>
      </c>
      <c r="O1743" s="201">
        <f>IF(P1743&gt;0,VLOOKUP($D1743,'BBLM COMCHECK'!$A:$S,14,0),0)</f>
        <v>0</v>
      </c>
      <c r="P1743" s="202"/>
      <c r="Q1743" s="91">
        <f t="shared" si="184"/>
        <v>0</v>
      </c>
      <c r="R1743" s="201">
        <f>IF(S1743&gt;0,VLOOKUP($D1743,'BBLM COMCHECK'!$A:$S,15,0),0)</f>
        <v>0</v>
      </c>
      <c r="S1743" s="202"/>
      <c r="T1743" s="91">
        <f t="shared" si="185"/>
        <v>0</v>
      </c>
      <c r="U1743" s="201">
        <f>IF(V1743&gt;0,VLOOKUP($D1743,'BBLM COMCHECK'!$A:$Z,25,0),0)</f>
        <v>0</v>
      </c>
      <c r="V1743" s="202"/>
      <c r="W1743" s="91">
        <f t="shared" si="186"/>
        <v>0</v>
      </c>
      <c r="X1743" s="201">
        <f>IF(Y1743&gt;0,VLOOKUP($D1743,'BBLM COMCHECK'!$A:$Z,25,0),0)</f>
        <v>0</v>
      </c>
      <c r="Y1743" s="202"/>
      <c r="Z1743" s="91">
        <f t="shared" si="187"/>
        <v>0</v>
      </c>
      <c r="AA1743" s="203" t="str">
        <f>VLOOKUP(D1743,'BBLM COMCHECK'!$A:$I,9,0)</f>
        <v>order stop</v>
      </c>
      <c r="AB1743" s="204">
        <f>VLOOKUP(D1743,'BBLM COMCHECK'!$A:$L,12,0)</f>
        <v>0</v>
      </c>
      <c r="AC1743" s="201">
        <f t="shared" si="188"/>
        <v>1</v>
      </c>
      <c r="AD1743" s="94"/>
      <c r="AE1743" s="201"/>
      <c r="AF1743" s="201"/>
      <c r="AG1743" s="201"/>
      <c r="AH1743" s="201"/>
      <c r="AI1743" s="94"/>
      <c r="AJ1743" s="94"/>
      <c r="AK1743" s="87" t="s">
        <v>359</v>
      </c>
      <c r="AL1743" s="87" t="str">
        <f t="shared" si="189"/>
        <v>2026-01-15|06036|1088171000|0||0|1</v>
      </c>
      <c r="AP1743" s="198"/>
      <c r="AQ1743" s="198"/>
      <c r="AR1743" s="198"/>
      <c r="BC1743" s="87"/>
      <c r="BD1743" s="89" t="s">
        <v>360</v>
      </c>
      <c r="BE1743" s="87"/>
    </row>
    <row r="1744" spans="1:57" ht="26.25" customHeight="1">
      <c r="A1744" s="87" t="s">
        <v>536</v>
      </c>
      <c r="B1744" s="87" t="s">
        <v>60</v>
      </c>
      <c r="C1744" s="87" t="s">
        <v>60</v>
      </c>
      <c r="D1744" s="92" t="s">
        <v>2318</v>
      </c>
      <c r="E1744" s="92" t="s">
        <v>62</v>
      </c>
      <c r="F1744" s="92" t="s">
        <v>2279</v>
      </c>
      <c r="G1744" s="93" t="s">
        <v>133</v>
      </c>
      <c r="H1744" s="93">
        <v>17</v>
      </c>
      <c r="I1744" s="94" t="s">
        <v>22</v>
      </c>
      <c r="J1744" s="148" t="s">
        <v>362</v>
      </c>
      <c r="K1744" s="93" t="s">
        <v>363</v>
      </c>
      <c r="L1744" s="94" t="s">
        <v>364</v>
      </c>
      <c r="M1744" s="94">
        <v>40</v>
      </c>
      <c r="N1744" s="95">
        <f t="shared" si="183"/>
        <v>0</v>
      </c>
      <c r="O1744" s="201">
        <f>IF(P1744&gt;0,VLOOKUP($D1744,'BBLM COMCHECK'!$A:$S,14,0),0)</f>
        <v>0</v>
      </c>
      <c r="P1744" s="202"/>
      <c r="Q1744" s="91">
        <f t="shared" si="184"/>
        <v>0</v>
      </c>
      <c r="R1744" s="201">
        <f>IF(S1744&gt;0,VLOOKUP($D1744,'BBLM COMCHECK'!$A:$S,15,0),0)</f>
        <v>0</v>
      </c>
      <c r="S1744" s="202"/>
      <c r="T1744" s="91">
        <f t="shared" si="185"/>
        <v>0</v>
      </c>
      <c r="U1744" s="201">
        <f>IF(V1744&gt;0,VLOOKUP($D1744,'BBLM COMCHECK'!$A:$Z,25,0),0)</f>
        <v>0</v>
      </c>
      <c r="V1744" s="202"/>
      <c r="W1744" s="91">
        <f t="shared" si="186"/>
        <v>0</v>
      </c>
      <c r="X1744" s="201">
        <f>IF(Y1744&gt;0,VLOOKUP($D1744,'BBLM COMCHECK'!$A:$Z,25,0),0)</f>
        <v>0</v>
      </c>
      <c r="Y1744" s="202"/>
      <c r="Z1744" s="91">
        <f t="shared" si="187"/>
        <v>0</v>
      </c>
      <c r="AA1744" s="203" t="str">
        <f>VLOOKUP(D1744,'BBLM COMCHECK'!$A:$I,9,0)</f>
        <v>normal</v>
      </c>
      <c r="AB1744" s="204">
        <f>VLOOKUP(D1744,'BBLM COMCHECK'!$A:$L,12,0)</f>
        <v>72</v>
      </c>
      <c r="AC1744" s="201">
        <f t="shared" si="188"/>
        <v>0</v>
      </c>
      <c r="AD1744" s="94"/>
      <c r="AE1744" s="201"/>
      <c r="AF1744" s="201"/>
      <c r="AG1744" s="201"/>
      <c r="AH1744" s="201"/>
      <c r="AI1744" s="94"/>
      <c r="AJ1744" s="94"/>
      <c r="AK1744" s="87" t="s">
        <v>365</v>
      </c>
      <c r="AL1744" s="87" t="str">
        <f t="shared" si="189"/>
        <v>2026-01-15|06036|1088175000|0||0|1</v>
      </c>
      <c r="AP1744" s="198"/>
      <c r="AQ1744" s="198"/>
      <c r="AR1744" s="198"/>
      <c r="BC1744" s="87"/>
      <c r="BD1744" s="89" t="s">
        <v>366</v>
      </c>
      <c r="BE1744" s="87"/>
    </row>
    <row r="1745" spans="1:57" ht="26.25" customHeight="1">
      <c r="A1745" s="87" t="s">
        <v>537</v>
      </c>
      <c r="B1745" s="87" t="s">
        <v>60</v>
      </c>
      <c r="C1745" s="87" t="s">
        <v>60</v>
      </c>
      <c r="D1745" s="92" t="s">
        <v>2319</v>
      </c>
      <c r="E1745" s="92" t="s">
        <v>62</v>
      </c>
      <c r="F1745" s="92" t="s">
        <v>2279</v>
      </c>
      <c r="G1745" s="93" t="s">
        <v>133</v>
      </c>
      <c r="H1745" s="93">
        <v>17</v>
      </c>
      <c r="I1745" s="94" t="s">
        <v>22</v>
      </c>
      <c r="J1745" s="148" t="s">
        <v>368</v>
      </c>
      <c r="K1745" s="93" t="s">
        <v>369</v>
      </c>
      <c r="L1745" s="94" t="s">
        <v>370</v>
      </c>
      <c r="M1745" s="94">
        <v>40</v>
      </c>
      <c r="N1745" s="95">
        <f t="shared" si="183"/>
        <v>0</v>
      </c>
      <c r="O1745" s="201">
        <f>IF(P1745&gt;0,VLOOKUP($D1745,'BBLM COMCHECK'!$A:$S,14,0),0)</f>
        <v>0</v>
      </c>
      <c r="P1745" s="202"/>
      <c r="Q1745" s="91">
        <f t="shared" si="184"/>
        <v>0</v>
      </c>
      <c r="R1745" s="201">
        <f>IF(S1745&gt;0,VLOOKUP($D1745,'BBLM COMCHECK'!$A:$S,15,0),0)</f>
        <v>0</v>
      </c>
      <c r="S1745" s="202"/>
      <c r="T1745" s="91">
        <f t="shared" si="185"/>
        <v>0</v>
      </c>
      <c r="U1745" s="201">
        <f>IF(V1745&gt;0,VLOOKUP($D1745,'BBLM COMCHECK'!$A:$Z,25,0),0)</f>
        <v>0</v>
      </c>
      <c r="V1745" s="202"/>
      <c r="W1745" s="91">
        <f t="shared" si="186"/>
        <v>0</v>
      </c>
      <c r="X1745" s="201">
        <f>IF(Y1745&gt;0,VLOOKUP($D1745,'BBLM COMCHECK'!$A:$Z,25,0),0)</f>
        <v>0</v>
      </c>
      <c r="Y1745" s="202"/>
      <c r="Z1745" s="91">
        <f t="shared" si="187"/>
        <v>0</v>
      </c>
      <c r="AA1745" s="203" t="str">
        <f>VLOOKUP(D1745,'BBLM COMCHECK'!$A:$I,9,0)</f>
        <v>normal</v>
      </c>
      <c r="AB1745" s="204">
        <f>VLOOKUP(D1745,'BBLM COMCHECK'!$A:$L,12,0)</f>
        <v>32361</v>
      </c>
      <c r="AC1745" s="201">
        <f t="shared" si="188"/>
        <v>0</v>
      </c>
      <c r="AD1745" s="94"/>
      <c r="AE1745" s="201"/>
      <c r="AF1745" s="201"/>
      <c r="AG1745" s="201"/>
      <c r="AH1745" s="201"/>
      <c r="AI1745" s="94"/>
      <c r="AJ1745" s="94"/>
      <c r="AK1745" s="87" t="s">
        <v>371</v>
      </c>
      <c r="AL1745" s="87" t="str">
        <f t="shared" si="189"/>
        <v>2026-01-15|06036|1088200000|0||0|1</v>
      </c>
      <c r="AP1745" s="198"/>
      <c r="AQ1745" s="198"/>
      <c r="AR1745" s="198"/>
      <c r="BC1745" s="87"/>
      <c r="BD1745" s="89" t="s">
        <v>372</v>
      </c>
      <c r="BE1745" s="87"/>
    </row>
    <row r="1746" spans="1:57" ht="26.25" customHeight="1">
      <c r="A1746" s="87" t="s">
        <v>538</v>
      </c>
      <c r="B1746" s="87" t="s">
        <v>60</v>
      </c>
      <c r="C1746" s="87" t="s">
        <v>60</v>
      </c>
      <c r="D1746" s="92" t="s">
        <v>2320</v>
      </c>
      <c r="E1746" s="92" t="s">
        <v>62</v>
      </c>
      <c r="F1746" s="92" t="s">
        <v>2279</v>
      </c>
      <c r="G1746" s="93" t="s">
        <v>133</v>
      </c>
      <c r="H1746" s="93">
        <v>17</v>
      </c>
      <c r="I1746" s="94" t="s">
        <v>22</v>
      </c>
      <c r="J1746" s="148" t="s">
        <v>374</v>
      </c>
      <c r="K1746" s="93" t="s">
        <v>375</v>
      </c>
      <c r="L1746" s="94" t="s">
        <v>376</v>
      </c>
      <c r="M1746" s="94">
        <v>20</v>
      </c>
      <c r="N1746" s="95">
        <f t="shared" si="183"/>
        <v>0</v>
      </c>
      <c r="O1746" s="201">
        <f>IF(P1746&gt;0,VLOOKUP($D1746,'BBLM COMCHECK'!$A:$S,14,0),0)</f>
        <v>0</v>
      </c>
      <c r="P1746" s="202"/>
      <c r="Q1746" s="91">
        <f t="shared" si="184"/>
        <v>0</v>
      </c>
      <c r="R1746" s="201">
        <f>IF(S1746&gt;0,VLOOKUP($D1746,'BBLM COMCHECK'!$A:$S,15,0),0)</f>
        <v>0</v>
      </c>
      <c r="S1746" s="202"/>
      <c r="T1746" s="91">
        <f t="shared" si="185"/>
        <v>0</v>
      </c>
      <c r="U1746" s="201">
        <f>IF(V1746&gt;0,VLOOKUP($D1746,'BBLM COMCHECK'!$A:$Z,25,0),0)</f>
        <v>0</v>
      </c>
      <c r="V1746" s="202"/>
      <c r="W1746" s="91">
        <f t="shared" si="186"/>
        <v>0</v>
      </c>
      <c r="X1746" s="201">
        <f>IF(Y1746&gt;0,VLOOKUP($D1746,'BBLM COMCHECK'!$A:$Z,25,0),0)</f>
        <v>0</v>
      </c>
      <c r="Y1746" s="202"/>
      <c r="Z1746" s="91">
        <f t="shared" si="187"/>
        <v>0</v>
      </c>
      <c r="AA1746" s="203" t="str">
        <f>VLOOKUP(D1746,'BBLM COMCHECK'!$A:$I,9,0)</f>
        <v>normal</v>
      </c>
      <c r="AB1746" s="204">
        <f>VLOOKUP(D1746,'BBLM COMCHECK'!$A:$L,12,0)</f>
        <v>6061</v>
      </c>
      <c r="AC1746" s="201">
        <f t="shared" si="188"/>
        <v>0</v>
      </c>
      <c r="AD1746" s="94"/>
      <c r="AE1746" s="201"/>
      <c r="AF1746" s="201"/>
      <c r="AG1746" s="201"/>
      <c r="AH1746" s="201"/>
      <c r="AI1746" s="94"/>
      <c r="AJ1746" s="94"/>
      <c r="AK1746" s="87" t="s">
        <v>377</v>
      </c>
      <c r="AL1746" s="87" t="str">
        <f t="shared" si="189"/>
        <v>2026-01-15|06036|1088243000|0||0|1</v>
      </c>
      <c r="AP1746" s="198"/>
      <c r="AQ1746" s="198"/>
      <c r="AR1746" s="198"/>
      <c r="BC1746" s="87"/>
      <c r="BD1746" s="89" t="s">
        <v>378</v>
      </c>
      <c r="BE1746" s="87"/>
    </row>
    <row r="1747" spans="1:57" ht="26.25" customHeight="1">
      <c r="A1747" s="87" t="s">
        <v>539</v>
      </c>
      <c r="B1747" s="87" t="s">
        <v>60</v>
      </c>
      <c r="C1747" s="87" t="s">
        <v>60</v>
      </c>
      <c r="D1747" s="92" t="s">
        <v>2321</v>
      </c>
      <c r="E1747" s="92" t="s">
        <v>62</v>
      </c>
      <c r="F1747" s="92" t="s">
        <v>2279</v>
      </c>
      <c r="G1747" s="93" t="s">
        <v>133</v>
      </c>
      <c r="H1747" s="93">
        <v>21</v>
      </c>
      <c r="I1747" s="94" t="s">
        <v>24</v>
      </c>
      <c r="J1747" s="148" t="s">
        <v>380</v>
      </c>
      <c r="K1747" s="93" t="s">
        <v>381</v>
      </c>
      <c r="L1747" s="94" t="s">
        <v>382</v>
      </c>
      <c r="M1747" s="94">
        <v>48</v>
      </c>
      <c r="N1747" s="95">
        <f t="shared" si="183"/>
        <v>0</v>
      </c>
      <c r="O1747" s="201">
        <f>IF(P1747&gt;0,VLOOKUP($D1747,'BBLM COMCHECK'!$A:$S,14,0),0)</f>
        <v>0</v>
      </c>
      <c r="P1747" s="202"/>
      <c r="Q1747" s="91">
        <f t="shared" si="184"/>
        <v>0</v>
      </c>
      <c r="R1747" s="201">
        <f>IF(S1747&gt;0,VLOOKUP($D1747,'BBLM COMCHECK'!$A:$S,15,0),0)</f>
        <v>0</v>
      </c>
      <c r="S1747" s="202"/>
      <c r="T1747" s="91">
        <f t="shared" si="185"/>
        <v>0</v>
      </c>
      <c r="U1747" s="201">
        <f>IF(V1747&gt;0,VLOOKUP($D1747,'BBLM COMCHECK'!$A:$Z,25,0),0)</f>
        <v>0</v>
      </c>
      <c r="V1747" s="202"/>
      <c r="W1747" s="91">
        <f t="shared" si="186"/>
        <v>0</v>
      </c>
      <c r="X1747" s="201">
        <f>IF(Y1747&gt;0,VLOOKUP($D1747,'BBLM COMCHECK'!$A:$Z,25,0),0)</f>
        <v>0</v>
      </c>
      <c r="Y1747" s="202"/>
      <c r="Z1747" s="91">
        <f t="shared" si="187"/>
        <v>0</v>
      </c>
      <c r="AA1747" s="203" t="str">
        <f>VLOOKUP(D1747,'BBLM COMCHECK'!$A:$I,9,0)</f>
        <v>order stop</v>
      </c>
      <c r="AB1747" s="204">
        <f>VLOOKUP(D1747,'BBLM COMCHECK'!$A:$L,12,0)</f>
        <v>55679</v>
      </c>
      <c r="AC1747" s="201">
        <f t="shared" si="188"/>
        <v>0</v>
      </c>
      <c r="AD1747" s="94"/>
      <c r="AE1747" s="201"/>
      <c r="AF1747" s="201"/>
      <c r="AG1747" s="201"/>
      <c r="AH1747" s="201"/>
      <c r="AI1747" s="94"/>
      <c r="AJ1747" s="94"/>
      <c r="AK1747" s="87" t="s">
        <v>383</v>
      </c>
      <c r="AL1747" s="87" t="str">
        <f t="shared" si="189"/>
        <v>2026-01-15|06036|1089271000|0||0|1</v>
      </c>
      <c r="AP1747" s="198"/>
      <c r="AQ1747" s="198"/>
      <c r="AR1747" s="198"/>
      <c r="BC1747" s="87"/>
      <c r="BD1747" s="89" t="s">
        <v>384</v>
      </c>
      <c r="BE1747" s="87"/>
    </row>
    <row r="1748" spans="1:57" ht="26.25" customHeight="1">
      <c r="A1748" s="87" t="s">
        <v>540</v>
      </c>
      <c r="B1748" s="87" t="s">
        <v>60</v>
      </c>
      <c r="C1748" s="87" t="s">
        <v>60</v>
      </c>
      <c r="D1748" s="92" t="s">
        <v>2322</v>
      </c>
      <c r="E1748" s="92" t="s">
        <v>62</v>
      </c>
      <c r="F1748" s="92" t="s">
        <v>2279</v>
      </c>
      <c r="G1748" s="93" t="s">
        <v>133</v>
      </c>
      <c r="H1748" s="93">
        <v>27</v>
      </c>
      <c r="I1748" s="94" t="s">
        <v>27</v>
      </c>
      <c r="J1748" s="148" t="s">
        <v>386</v>
      </c>
      <c r="K1748" s="93" t="s">
        <v>387</v>
      </c>
      <c r="L1748" s="94" t="s">
        <v>388</v>
      </c>
      <c r="M1748" s="94">
        <v>24</v>
      </c>
      <c r="N1748" s="95">
        <f t="shared" si="183"/>
        <v>0</v>
      </c>
      <c r="O1748" s="201">
        <f>IF(P1748&gt;0,VLOOKUP($D1748,'BBLM COMCHECK'!$A:$S,14,0),0)</f>
        <v>0</v>
      </c>
      <c r="P1748" s="202"/>
      <c r="Q1748" s="91">
        <f t="shared" si="184"/>
        <v>0</v>
      </c>
      <c r="R1748" s="201">
        <f>IF(S1748&gt;0,VLOOKUP($D1748,'BBLM COMCHECK'!$A:$S,15,0),0)</f>
        <v>0</v>
      </c>
      <c r="S1748" s="202"/>
      <c r="T1748" s="91">
        <f t="shared" si="185"/>
        <v>0</v>
      </c>
      <c r="U1748" s="201">
        <f>IF(V1748&gt;0,VLOOKUP($D1748,'BBLM COMCHECK'!$A:$Z,25,0),0)</f>
        <v>0</v>
      </c>
      <c r="V1748" s="202"/>
      <c r="W1748" s="91">
        <f t="shared" si="186"/>
        <v>0</v>
      </c>
      <c r="X1748" s="201">
        <f>IF(Y1748&gt;0,VLOOKUP($D1748,'BBLM COMCHECK'!$A:$Z,25,0),0)</f>
        <v>0</v>
      </c>
      <c r="Y1748" s="202"/>
      <c r="Z1748" s="91">
        <f t="shared" si="187"/>
        <v>0</v>
      </c>
      <c r="AA1748" s="203" t="str">
        <f>VLOOKUP(D1748,'BBLM COMCHECK'!$A:$I,9,0)</f>
        <v>normal</v>
      </c>
      <c r="AB1748" s="204">
        <f>VLOOKUP(D1748,'BBLM COMCHECK'!$A:$L,12,0)</f>
        <v>28646</v>
      </c>
      <c r="AC1748" s="201">
        <f t="shared" si="188"/>
        <v>0</v>
      </c>
      <c r="AD1748" s="94"/>
      <c r="AE1748" s="201"/>
      <c r="AF1748" s="201"/>
      <c r="AG1748" s="201"/>
      <c r="AH1748" s="201"/>
      <c r="AI1748" s="94"/>
      <c r="AJ1748" s="94"/>
      <c r="AK1748" s="87" t="s">
        <v>389</v>
      </c>
      <c r="AL1748" s="87" t="str">
        <f t="shared" si="189"/>
        <v>2026-01-15|06036|1090446000|0||0|1</v>
      </c>
      <c r="AP1748" s="198"/>
      <c r="AQ1748" s="198"/>
      <c r="AR1748" s="198"/>
      <c r="BC1748" s="87"/>
      <c r="BD1748" s="89" t="s">
        <v>390</v>
      </c>
      <c r="BE1748" s="87"/>
    </row>
    <row r="1749" spans="1:57" ht="26.25" customHeight="1">
      <c r="A1749" s="87" t="s">
        <v>541</v>
      </c>
      <c r="B1749" s="87" t="s">
        <v>60</v>
      </c>
      <c r="C1749" s="87" t="s">
        <v>60</v>
      </c>
      <c r="D1749" s="92" t="s">
        <v>2323</v>
      </c>
      <c r="E1749" s="92" t="s">
        <v>62</v>
      </c>
      <c r="F1749" s="92" t="s">
        <v>2279</v>
      </c>
      <c r="G1749" s="93" t="s">
        <v>133</v>
      </c>
      <c r="H1749" s="93">
        <v>27</v>
      </c>
      <c r="I1749" s="94" t="s">
        <v>27</v>
      </c>
      <c r="J1749" s="148" t="s">
        <v>392</v>
      </c>
      <c r="K1749" s="93" t="s">
        <v>393</v>
      </c>
      <c r="L1749" s="94" t="s">
        <v>394</v>
      </c>
      <c r="M1749" s="94">
        <v>12</v>
      </c>
      <c r="N1749" s="95">
        <f t="shared" si="183"/>
        <v>0</v>
      </c>
      <c r="O1749" s="201">
        <f>IF(P1749&gt;0,VLOOKUP($D1749,'BBLM COMCHECK'!$A:$S,14,0),0)</f>
        <v>0</v>
      </c>
      <c r="P1749" s="202"/>
      <c r="Q1749" s="91">
        <f t="shared" si="184"/>
        <v>0</v>
      </c>
      <c r="R1749" s="201">
        <f>IF(S1749&gt;0,VLOOKUP($D1749,'BBLM COMCHECK'!$A:$S,15,0),0)</f>
        <v>0</v>
      </c>
      <c r="S1749" s="202"/>
      <c r="T1749" s="91">
        <f t="shared" si="185"/>
        <v>0</v>
      </c>
      <c r="U1749" s="201">
        <f>IF(V1749&gt;0,VLOOKUP($D1749,'BBLM COMCHECK'!$A:$Z,25,0),0)</f>
        <v>0</v>
      </c>
      <c r="V1749" s="202"/>
      <c r="W1749" s="91">
        <f t="shared" si="186"/>
        <v>0</v>
      </c>
      <c r="X1749" s="201">
        <f>IF(Y1749&gt;0,VLOOKUP($D1749,'BBLM COMCHECK'!$A:$Z,25,0),0)</f>
        <v>0</v>
      </c>
      <c r="Y1749" s="202"/>
      <c r="Z1749" s="91">
        <f t="shared" si="187"/>
        <v>0</v>
      </c>
      <c r="AA1749" s="203" t="str">
        <f>VLOOKUP(D1749,'BBLM COMCHECK'!$A:$I,9,0)</f>
        <v>normal</v>
      </c>
      <c r="AB1749" s="204">
        <f>VLOOKUP(D1749,'BBLM COMCHECK'!$A:$L,12,0)</f>
        <v>1111</v>
      </c>
      <c r="AC1749" s="201">
        <f t="shared" si="188"/>
        <v>0</v>
      </c>
      <c r="AD1749" s="94"/>
      <c r="AE1749" s="201"/>
      <c r="AF1749" s="201"/>
      <c r="AG1749" s="201"/>
      <c r="AH1749" s="201"/>
      <c r="AI1749" s="94"/>
      <c r="AJ1749" s="94"/>
      <c r="AK1749" s="87" t="s">
        <v>395</v>
      </c>
      <c r="AL1749" s="87" t="str">
        <f t="shared" si="189"/>
        <v>2026-01-15|06036|1090872000|0||0|1</v>
      </c>
      <c r="AP1749" s="198"/>
      <c r="AQ1749" s="198"/>
      <c r="AR1749" s="198"/>
      <c r="BC1749" s="87"/>
      <c r="BD1749" s="89" t="s">
        <v>396</v>
      </c>
      <c r="BE1749" s="87"/>
    </row>
    <row r="1750" spans="1:57" ht="26.25" customHeight="1">
      <c r="A1750" s="87" t="s">
        <v>542</v>
      </c>
      <c r="B1750" s="87" t="s">
        <v>60</v>
      </c>
      <c r="C1750" s="87" t="s">
        <v>60</v>
      </c>
      <c r="D1750" s="92" t="s">
        <v>2324</v>
      </c>
      <c r="E1750" s="92" t="s">
        <v>62</v>
      </c>
      <c r="F1750" s="92" t="s">
        <v>2279</v>
      </c>
      <c r="G1750" s="93" t="s">
        <v>133</v>
      </c>
      <c r="H1750" s="93">
        <v>21</v>
      </c>
      <c r="I1750" s="94" t="s">
        <v>24</v>
      </c>
      <c r="J1750" s="148" t="s">
        <v>398</v>
      </c>
      <c r="K1750" s="93" t="s">
        <v>399</v>
      </c>
      <c r="L1750" s="94" t="s">
        <v>400</v>
      </c>
      <c r="M1750" s="94">
        <v>12</v>
      </c>
      <c r="N1750" s="95">
        <f t="shared" si="183"/>
        <v>0</v>
      </c>
      <c r="O1750" s="201">
        <f>IF(P1750&gt;0,VLOOKUP($D1750,'BBLM COMCHECK'!$A:$S,14,0),0)</f>
        <v>0</v>
      </c>
      <c r="P1750" s="202"/>
      <c r="Q1750" s="91">
        <f t="shared" si="184"/>
        <v>0</v>
      </c>
      <c r="R1750" s="201">
        <f>IF(S1750&gt;0,VLOOKUP($D1750,'BBLM COMCHECK'!$A:$S,15,0),0)</f>
        <v>0</v>
      </c>
      <c r="S1750" s="202"/>
      <c r="T1750" s="91">
        <f t="shared" si="185"/>
        <v>0</v>
      </c>
      <c r="U1750" s="201">
        <f>IF(V1750&gt;0,VLOOKUP($D1750,'BBLM COMCHECK'!$A:$Z,25,0),0)</f>
        <v>0</v>
      </c>
      <c r="V1750" s="202"/>
      <c r="W1750" s="91">
        <f t="shared" si="186"/>
        <v>0</v>
      </c>
      <c r="X1750" s="201">
        <f>IF(Y1750&gt;0,VLOOKUP($D1750,'BBLM COMCHECK'!$A:$Z,25,0),0)</f>
        <v>0</v>
      </c>
      <c r="Y1750" s="202"/>
      <c r="Z1750" s="91">
        <f t="shared" si="187"/>
        <v>0</v>
      </c>
      <c r="AA1750" s="203" t="str">
        <f>VLOOKUP(D1750,'BBLM COMCHECK'!$A:$I,9,0)</f>
        <v>order stop</v>
      </c>
      <c r="AB1750" s="204">
        <f>VLOOKUP(D1750,'BBLM COMCHECK'!$A:$L,12,0)</f>
        <v>4694</v>
      </c>
      <c r="AC1750" s="201">
        <f t="shared" si="188"/>
        <v>0</v>
      </c>
      <c r="AD1750" s="94"/>
      <c r="AE1750" s="201"/>
      <c r="AF1750" s="201"/>
      <c r="AG1750" s="201"/>
      <c r="AH1750" s="201"/>
      <c r="AI1750" s="94"/>
      <c r="AJ1750" s="94"/>
      <c r="AK1750" s="87" t="s">
        <v>401</v>
      </c>
      <c r="AL1750" s="87" t="str">
        <f t="shared" si="189"/>
        <v>2026-01-15|06036|1092661000|0||0|1</v>
      </c>
      <c r="AP1750" s="198"/>
      <c r="AQ1750" s="198"/>
      <c r="AR1750" s="198"/>
      <c r="BC1750" s="87"/>
      <c r="BD1750" s="89" t="s">
        <v>402</v>
      </c>
      <c r="BE1750" s="87"/>
    </row>
    <row r="1751" spans="1:57" ht="26.25" customHeight="1">
      <c r="A1751" s="87" t="s">
        <v>543</v>
      </c>
      <c r="B1751" s="87" t="s">
        <v>60</v>
      </c>
      <c r="C1751" s="87" t="s">
        <v>60</v>
      </c>
      <c r="D1751" s="92" t="s">
        <v>2325</v>
      </c>
      <c r="E1751" s="92" t="s">
        <v>62</v>
      </c>
      <c r="F1751" s="92" t="s">
        <v>2279</v>
      </c>
      <c r="G1751" s="93" t="s">
        <v>133</v>
      </c>
      <c r="H1751" s="93">
        <v>26</v>
      </c>
      <c r="I1751" s="94" t="s">
        <v>25</v>
      </c>
      <c r="J1751" s="148" t="s">
        <v>404</v>
      </c>
      <c r="K1751" s="93" t="s">
        <v>405</v>
      </c>
      <c r="L1751" s="94" t="s">
        <v>406</v>
      </c>
      <c r="M1751" s="94">
        <v>12</v>
      </c>
      <c r="N1751" s="95">
        <f t="shared" si="183"/>
        <v>0</v>
      </c>
      <c r="O1751" s="201">
        <f>IF(P1751&gt;0,VLOOKUP($D1751,'BBLM COMCHECK'!$A:$S,14,0),0)</f>
        <v>0</v>
      </c>
      <c r="P1751" s="202"/>
      <c r="Q1751" s="91">
        <f t="shared" si="184"/>
        <v>0</v>
      </c>
      <c r="R1751" s="201">
        <f>IF(S1751&gt;0,VLOOKUP($D1751,'BBLM COMCHECK'!$A:$S,15,0),0)</f>
        <v>0</v>
      </c>
      <c r="S1751" s="202"/>
      <c r="T1751" s="91">
        <f t="shared" si="185"/>
        <v>0</v>
      </c>
      <c r="U1751" s="201">
        <f>IF(V1751&gt;0,VLOOKUP($D1751,'BBLM COMCHECK'!$A:$Z,25,0),0)</f>
        <v>0</v>
      </c>
      <c r="V1751" s="202"/>
      <c r="W1751" s="91">
        <f t="shared" si="186"/>
        <v>0</v>
      </c>
      <c r="X1751" s="201">
        <f>IF(Y1751&gt;0,VLOOKUP($D1751,'BBLM COMCHECK'!$A:$Z,25,0),0)</f>
        <v>0</v>
      </c>
      <c r="Y1751" s="202"/>
      <c r="Z1751" s="91">
        <f t="shared" si="187"/>
        <v>0</v>
      </c>
      <c r="AA1751" s="203" t="str">
        <f>VLOOKUP(D1751,'BBLM COMCHECK'!$A:$I,9,0)</f>
        <v>normal</v>
      </c>
      <c r="AB1751" s="204">
        <f>VLOOKUP(D1751,'BBLM COMCHECK'!$A:$L,12,0)</f>
        <v>22750</v>
      </c>
      <c r="AC1751" s="201">
        <f t="shared" si="188"/>
        <v>0</v>
      </c>
      <c r="AD1751" s="94"/>
      <c r="AE1751" s="201"/>
      <c r="AF1751" s="201"/>
      <c r="AG1751" s="201"/>
      <c r="AH1751" s="201"/>
      <c r="AI1751" s="94"/>
      <c r="AJ1751" s="94"/>
      <c r="AK1751" s="87" t="s">
        <v>407</v>
      </c>
      <c r="AL1751" s="87" t="str">
        <f t="shared" si="189"/>
        <v>2026-01-15|06036|1102123000|0||0|1</v>
      </c>
      <c r="AP1751" s="198"/>
      <c r="AQ1751" s="198"/>
      <c r="AR1751" s="198"/>
      <c r="BC1751" s="87"/>
      <c r="BD1751" s="89" t="s">
        <v>408</v>
      </c>
      <c r="BE1751" s="87"/>
    </row>
    <row r="1752" spans="1:57" ht="26.25" customHeight="1">
      <c r="A1752" s="87" t="s">
        <v>544</v>
      </c>
      <c r="B1752" s="87" t="s">
        <v>60</v>
      </c>
      <c r="C1752" s="87" t="s">
        <v>60</v>
      </c>
      <c r="D1752" s="92" t="s">
        <v>2326</v>
      </c>
      <c r="E1752" s="92" t="s">
        <v>62</v>
      </c>
      <c r="F1752" s="92" t="s">
        <v>2279</v>
      </c>
      <c r="G1752" s="93" t="s">
        <v>133</v>
      </c>
      <c r="H1752" s="93">
        <v>26</v>
      </c>
      <c r="I1752" s="94" t="s">
        <v>25</v>
      </c>
      <c r="J1752" s="148" t="s">
        <v>410</v>
      </c>
      <c r="K1752" s="93" t="s">
        <v>411</v>
      </c>
      <c r="L1752" s="94" t="s">
        <v>412</v>
      </c>
      <c r="M1752" s="94">
        <v>12</v>
      </c>
      <c r="N1752" s="95">
        <f t="shared" si="183"/>
        <v>0</v>
      </c>
      <c r="O1752" s="201">
        <f>IF(P1752&gt;0,VLOOKUP($D1752,'BBLM COMCHECK'!$A:$S,14,0),0)</f>
        <v>0</v>
      </c>
      <c r="P1752" s="202"/>
      <c r="Q1752" s="91">
        <f t="shared" si="184"/>
        <v>0</v>
      </c>
      <c r="R1752" s="201">
        <f>IF(S1752&gt;0,VLOOKUP($D1752,'BBLM COMCHECK'!$A:$S,15,0),0)</f>
        <v>0</v>
      </c>
      <c r="S1752" s="202"/>
      <c r="T1752" s="91">
        <f t="shared" si="185"/>
        <v>0</v>
      </c>
      <c r="U1752" s="201">
        <f>IF(V1752&gt;0,VLOOKUP($D1752,'BBLM COMCHECK'!$A:$Z,25,0),0)</f>
        <v>0</v>
      </c>
      <c r="V1752" s="202"/>
      <c r="W1752" s="91">
        <f t="shared" si="186"/>
        <v>0</v>
      </c>
      <c r="X1752" s="201">
        <f>IF(Y1752&gt;0,VLOOKUP($D1752,'BBLM COMCHECK'!$A:$Z,25,0),0)</f>
        <v>0</v>
      </c>
      <c r="Y1752" s="202"/>
      <c r="Z1752" s="91">
        <f t="shared" si="187"/>
        <v>0</v>
      </c>
      <c r="AA1752" s="203" t="str">
        <f>VLOOKUP(D1752,'BBLM COMCHECK'!$A:$I,9,0)</f>
        <v>normal</v>
      </c>
      <c r="AB1752" s="204">
        <f>VLOOKUP(D1752,'BBLM COMCHECK'!$A:$L,12,0)</f>
        <v>1090</v>
      </c>
      <c r="AC1752" s="201">
        <f t="shared" si="188"/>
        <v>0</v>
      </c>
      <c r="AD1752" s="94"/>
      <c r="AE1752" s="201"/>
      <c r="AF1752" s="201"/>
      <c r="AG1752" s="201"/>
      <c r="AH1752" s="201"/>
      <c r="AI1752" s="94"/>
      <c r="AJ1752" s="94"/>
      <c r="AK1752" s="87" t="s">
        <v>413</v>
      </c>
      <c r="AL1752" s="87" t="str">
        <f t="shared" si="189"/>
        <v>2026-01-15|06036|1108244000|0||0|1</v>
      </c>
      <c r="AP1752" s="198"/>
      <c r="AQ1752" s="198"/>
      <c r="AR1752" s="198"/>
      <c r="BC1752" s="87"/>
      <c r="BD1752" s="89" t="s">
        <v>887</v>
      </c>
      <c r="BE1752" s="87"/>
    </row>
    <row r="1753" spans="1:57" ht="26.25" customHeight="1">
      <c r="A1753" s="87" t="s">
        <v>545</v>
      </c>
      <c r="B1753" s="87" t="s">
        <v>60</v>
      </c>
      <c r="C1753" s="87" t="s">
        <v>60</v>
      </c>
      <c r="D1753" s="92" t="s">
        <v>2327</v>
      </c>
      <c r="E1753" s="92" t="s">
        <v>62</v>
      </c>
      <c r="F1753" s="92" t="s">
        <v>2279</v>
      </c>
      <c r="G1753" s="93" t="s">
        <v>133</v>
      </c>
      <c r="H1753" s="93">
        <v>11</v>
      </c>
      <c r="I1753" s="94" t="s">
        <v>20</v>
      </c>
      <c r="J1753" s="148" t="s">
        <v>416</v>
      </c>
      <c r="K1753" s="93" t="s">
        <v>417</v>
      </c>
      <c r="L1753" s="94" t="s">
        <v>418</v>
      </c>
      <c r="M1753" s="94">
        <v>8</v>
      </c>
      <c r="N1753" s="95">
        <f t="shared" si="183"/>
        <v>0</v>
      </c>
      <c r="O1753" s="201">
        <f>IF(P1753&gt;0,VLOOKUP($D1753,'BBLM COMCHECK'!$A:$S,14,0),0)</f>
        <v>0</v>
      </c>
      <c r="P1753" s="202"/>
      <c r="Q1753" s="91">
        <f t="shared" si="184"/>
        <v>0</v>
      </c>
      <c r="R1753" s="201">
        <f>IF(S1753&gt;0,VLOOKUP($D1753,'BBLM COMCHECK'!$A:$S,15,0),0)</f>
        <v>0</v>
      </c>
      <c r="S1753" s="202"/>
      <c r="T1753" s="91">
        <f t="shared" si="185"/>
        <v>0</v>
      </c>
      <c r="U1753" s="201">
        <f>IF(V1753&gt;0,VLOOKUP($D1753,'BBLM COMCHECK'!$A:$Z,25,0),0)</f>
        <v>0</v>
      </c>
      <c r="V1753" s="202"/>
      <c r="W1753" s="91">
        <f t="shared" si="186"/>
        <v>0</v>
      </c>
      <c r="X1753" s="201">
        <f>IF(Y1753&gt;0,VLOOKUP($D1753,'BBLM COMCHECK'!$A:$Z,25,0),0)</f>
        <v>0</v>
      </c>
      <c r="Y1753" s="202"/>
      <c r="Z1753" s="91">
        <f t="shared" si="187"/>
        <v>0</v>
      </c>
      <c r="AA1753" s="203" t="str">
        <f>VLOOKUP(D1753,'BBLM COMCHECK'!$A:$I,9,0)</f>
        <v>normal</v>
      </c>
      <c r="AB1753" s="204">
        <f>VLOOKUP(D1753,'BBLM COMCHECK'!$A:$L,12,0)</f>
        <v>698</v>
      </c>
      <c r="AC1753" s="201">
        <f t="shared" si="188"/>
        <v>0</v>
      </c>
      <c r="AD1753" s="94"/>
      <c r="AE1753" s="201"/>
      <c r="AF1753" s="201"/>
      <c r="AG1753" s="201"/>
      <c r="AH1753" s="201"/>
      <c r="AI1753" s="94"/>
      <c r="AJ1753" s="94"/>
      <c r="AK1753" s="87" t="s">
        <v>419</v>
      </c>
      <c r="AL1753" s="87" t="str">
        <f t="shared" si="189"/>
        <v>2026-01-15|06036|1114756000|0||0|1</v>
      </c>
      <c r="AP1753" s="198"/>
      <c r="AQ1753" s="198"/>
      <c r="AR1753" s="198"/>
      <c r="BC1753" s="87"/>
      <c r="BD1753" s="89" t="s">
        <v>420</v>
      </c>
      <c r="BE1753" s="87"/>
    </row>
    <row r="1754" spans="1:57" ht="26.25" customHeight="1">
      <c r="A1754" s="87" t="s">
        <v>546</v>
      </c>
      <c r="B1754" s="87" t="s">
        <v>60</v>
      </c>
      <c r="C1754" s="87" t="s">
        <v>60</v>
      </c>
      <c r="D1754" s="92" t="s">
        <v>2328</v>
      </c>
      <c r="E1754" s="92" t="s">
        <v>62</v>
      </c>
      <c r="F1754" s="92" t="s">
        <v>2279</v>
      </c>
      <c r="G1754" s="93" t="s">
        <v>133</v>
      </c>
      <c r="H1754" s="93">
        <v>21</v>
      </c>
      <c r="I1754" s="94" t="s">
        <v>24</v>
      </c>
      <c r="J1754" s="148" t="s">
        <v>422</v>
      </c>
      <c r="K1754" s="93" t="s">
        <v>423</v>
      </c>
      <c r="L1754" s="94" t="s">
        <v>424</v>
      </c>
      <c r="M1754" s="94">
        <v>36</v>
      </c>
      <c r="N1754" s="95">
        <f t="shared" si="183"/>
        <v>0</v>
      </c>
      <c r="O1754" s="201">
        <f>IF(P1754&gt;0,VLOOKUP($D1754,'BBLM COMCHECK'!$A:$S,14,0),0)</f>
        <v>0</v>
      </c>
      <c r="P1754" s="202"/>
      <c r="Q1754" s="91">
        <f t="shared" si="184"/>
        <v>0</v>
      </c>
      <c r="R1754" s="201">
        <f>IF(S1754&gt;0,VLOOKUP($D1754,'BBLM COMCHECK'!$A:$S,15,0),0)</f>
        <v>0</v>
      </c>
      <c r="S1754" s="202"/>
      <c r="T1754" s="91">
        <f t="shared" si="185"/>
        <v>0</v>
      </c>
      <c r="U1754" s="201">
        <f>IF(V1754&gt;0,VLOOKUP($D1754,'BBLM COMCHECK'!$A:$Z,25,0),0)</f>
        <v>0</v>
      </c>
      <c r="V1754" s="202"/>
      <c r="W1754" s="91">
        <f t="shared" si="186"/>
        <v>0</v>
      </c>
      <c r="X1754" s="201">
        <f>IF(Y1754&gt;0,VLOOKUP($D1754,'BBLM COMCHECK'!$A:$Z,25,0),0)</f>
        <v>0</v>
      </c>
      <c r="Y1754" s="202"/>
      <c r="Z1754" s="91">
        <f t="shared" si="187"/>
        <v>0</v>
      </c>
      <c r="AA1754" s="203" t="str">
        <f>VLOOKUP(D1754,'BBLM COMCHECK'!$A:$I,9,0)</f>
        <v>normal</v>
      </c>
      <c r="AB1754" s="204">
        <f>VLOOKUP(D1754,'BBLM COMCHECK'!$A:$L,12,0)</f>
        <v>8906</v>
      </c>
      <c r="AC1754" s="201">
        <f t="shared" si="188"/>
        <v>0</v>
      </c>
      <c r="AD1754" s="94"/>
      <c r="AE1754" s="201"/>
      <c r="AF1754" s="201"/>
      <c r="AG1754" s="201"/>
      <c r="AH1754" s="201"/>
      <c r="AI1754" s="94"/>
      <c r="AJ1754" s="94"/>
      <c r="AK1754" s="87" t="s">
        <v>425</v>
      </c>
      <c r="AL1754" s="87" t="str">
        <f t="shared" si="189"/>
        <v>2026-01-15|06036|1115338000|0||0|1</v>
      </c>
      <c r="AP1754" s="198"/>
      <c r="AQ1754" s="198"/>
      <c r="AR1754" s="198"/>
      <c r="BC1754" s="87"/>
      <c r="BD1754" s="89" t="s">
        <v>426</v>
      </c>
      <c r="BE1754" s="87"/>
    </row>
    <row r="1755" spans="1:57" ht="26.25" customHeight="1">
      <c r="A1755" s="87" t="s">
        <v>547</v>
      </c>
      <c r="B1755" s="87" t="s">
        <v>60</v>
      </c>
      <c r="C1755" s="87" t="s">
        <v>60</v>
      </c>
      <c r="D1755" s="92" t="s">
        <v>2329</v>
      </c>
      <c r="E1755" s="92" t="s">
        <v>62</v>
      </c>
      <c r="F1755" s="92" t="s">
        <v>2279</v>
      </c>
      <c r="G1755" s="93" t="s">
        <v>133</v>
      </c>
      <c r="H1755" s="93">
        <v>11</v>
      </c>
      <c r="I1755" s="94" t="s">
        <v>20</v>
      </c>
      <c r="J1755" s="148" t="s">
        <v>428</v>
      </c>
      <c r="K1755" s="93" t="s">
        <v>429</v>
      </c>
      <c r="L1755" s="94" t="s">
        <v>430</v>
      </c>
      <c r="M1755" s="94">
        <v>12</v>
      </c>
      <c r="N1755" s="95">
        <f t="shared" si="183"/>
        <v>0</v>
      </c>
      <c r="O1755" s="201">
        <f>IF(P1755&gt;0,VLOOKUP($D1755,'BBLM COMCHECK'!$A:$S,14,0),0)</f>
        <v>0</v>
      </c>
      <c r="P1755" s="202"/>
      <c r="Q1755" s="91">
        <f t="shared" si="184"/>
        <v>0</v>
      </c>
      <c r="R1755" s="201">
        <f>IF(S1755&gt;0,VLOOKUP($D1755,'BBLM COMCHECK'!$A:$S,15,0),0)</f>
        <v>0</v>
      </c>
      <c r="S1755" s="202"/>
      <c r="T1755" s="91">
        <f t="shared" si="185"/>
        <v>0</v>
      </c>
      <c r="U1755" s="201">
        <f>IF(V1755&gt;0,VLOOKUP($D1755,'BBLM COMCHECK'!$A:$Z,25,0),0)</f>
        <v>0</v>
      </c>
      <c r="V1755" s="202"/>
      <c r="W1755" s="91">
        <f t="shared" si="186"/>
        <v>0</v>
      </c>
      <c r="X1755" s="201">
        <f>IF(Y1755&gt;0,VLOOKUP($D1755,'BBLM COMCHECK'!$A:$Z,25,0),0)</f>
        <v>0</v>
      </c>
      <c r="Y1755" s="202"/>
      <c r="Z1755" s="91">
        <f t="shared" si="187"/>
        <v>0</v>
      </c>
      <c r="AA1755" s="203" t="str">
        <f>VLOOKUP(D1755,'BBLM COMCHECK'!$A:$I,9,0)</f>
        <v>normal</v>
      </c>
      <c r="AB1755" s="204">
        <f>VLOOKUP(D1755,'BBLM COMCHECK'!$A:$L,12,0)</f>
        <v>189</v>
      </c>
      <c r="AC1755" s="201">
        <f t="shared" si="188"/>
        <v>0</v>
      </c>
      <c r="AD1755" s="94"/>
      <c r="AE1755" s="201"/>
      <c r="AF1755" s="201"/>
      <c r="AG1755" s="201"/>
      <c r="AH1755" s="201"/>
      <c r="AI1755" s="94"/>
      <c r="AJ1755" s="94"/>
      <c r="AK1755" s="87" t="s">
        <v>431</v>
      </c>
      <c r="AL1755" s="87" t="str">
        <f t="shared" si="189"/>
        <v>2026-01-15|06036|1120170000|0||0|1</v>
      </c>
      <c r="AP1755" s="198"/>
      <c r="AQ1755" s="198"/>
      <c r="AR1755" s="198"/>
      <c r="BC1755" s="87"/>
      <c r="BD1755" s="89" t="s">
        <v>432</v>
      </c>
      <c r="BE1755" s="87"/>
    </row>
    <row r="1756" spans="1:57" ht="26.25" customHeight="1">
      <c r="A1756" s="87" t="s">
        <v>548</v>
      </c>
      <c r="B1756" s="87" t="s">
        <v>60</v>
      </c>
      <c r="C1756" s="87" t="s">
        <v>60</v>
      </c>
      <c r="D1756" s="92" t="s">
        <v>2330</v>
      </c>
      <c r="E1756" s="92" t="s">
        <v>62</v>
      </c>
      <c r="F1756" s="92" t="s">
        <v>2279</v>
      </c>
      <c r="G1756" s="93" t="s">
        <v>133</v>
      </c>
      <c r="H1756" s="93">
        <v>11</v>
      </c>
      <c r="I1756" s="94" t="s">
        <v>20</v>
      </c>
      <c r="J1756" s="148" t="s">
        <v>434</v>
      </c>
      <c r="K1756" s="93" t="s">
        <v>435</v>
      </c>
      <c r="L1756" s="94" t="s">
        <v>436</v>
      </c>
      <c r="M1756" s="94">
        <v>12</v>
      </c>
      <c r="N1756" s="95">
        <f t="shared" si="183"/>
        <v>0</v>
      </c>
      <c r="O1756" s="201">
        <f>IF(P1756&gt;0,VLOOKUP($D1756,'BBLM COMCHECK'!$A:$S,14,0),0)</f>
        <v>0</v>
      </c>
      <c r="P1756" s="202"/>
      <c r="Q1756" s="91">
        <f t="shared" si="184"/>
        <v>0</v>
      </c>
      <c r="R1756" s="201">
        <f>IF(S1756&gt;0,VLOOKUP($D1756,'BBLM COMCHECK'!$A:$S,15,0),0)</f>
        <v>0</v>
      </c>
      <c r="S1756" s="202"/>
      <c r="T1756" s="91">
        <f t="shared" si="185"/>
        <v>0</v>
      </c>
      <c r="U1756" s="201">
        <f>IF(V1756&gt;0,VLOOKUP($D1756,'BBLM COMCHECK'!$A:$Z,25,0),0)</f>
        <v>0</v>
      </c>
      <c r="V1756" s="202"/>
      <c r="W1756" s="91">
        <f t="shared" si="186"/>
        <v>0</v>
      </c>
      <c r="X1756" s="201">
        <f>IF(Y1756&gt;0,VLOOKUP($D1756,'BBLM COMCHECK'!$A:$Z,25,0),0)</f>
        <v>0</v>
      </c>
      <c r="Y1756" s="202"/>
      <c r="Z1756" s="91">
        <f t="shared" si="187"/>
        <v>0</v>
      </c>
      <c r="AA1756" s="203" t="str">
        <f>VLOOKUP(D1756,'BBLM COMCHECK'!$A:$I,9,0)</f>
        <v>normal</v>
      </c>
      <c r="AB1756" s="204">
        <f>VLOOKUP(D1756,'BBLM COMCHECK'!$A:$L,12,0)</f>
        <v>171</v>
      </c>
      <c r="AC1756" s="201">
        <f t="shared" si="188"/>
        <v>0</v>
      </c>
      <c r="AD1756" s="94"/>
      <c r="AE1756" s="201"/>
      <c r="AF1756" s="201"/>
      <c r="AG1756" s="201"/>
      <c r="AH1756" s="201"/>
      <c r="AI1756" s="94"/>
      <c r="AJ1756" s="94"/>
      <c r="AK1756" s="87" t="s">
        <v>437</v>
      </c>
      <c r="AL1756" s="87" t="str">
        <f t="shared" si="189"/>
        <v>2026-01-15|06036|1121051000|0||0|1</v>
      </c>
      <c r="AP1756" s="198"/>
      <c r="AQ1756" s="198"/>
      <c r="AR1756" s="198"/>
      <c r="BC1756" s="87"/>
      <c r="BD1756" s="89" t="s">
        <v>438</v>
      </c>
      <c r="BE1756" s="87"/>
    </row>
    <row r="1757" spans="1:57" ht="26.25" customHeight="1">
      <c r="A1757" s="87" t="s">
        <v>549</v>
      </c>
      <c r="B1757" s="87" t="s">
        <v>60</v>
      </c>
      <c r="C1757" s="87" t="s">
        <v>60</v>
      </c>
      <c r="D1757" s="92" t="s">
        <v>2331</v>
      </c>
      <c r="E1757" s="92" t="s">
        <v>62</v>
      </c>
      <c r="F1757" s="92" t="s">
        <v>2279</v>
      </c>
      <c r="G1757" s="93" t="s">
        <v>133</v>
      </c>
      <c r="H1757" s="93">
        <v>21</v>
      </c>
      <c r="I1757" s="94" t="s">
        <v>24</v>
      </c>
      <c r="J1757" s="148" t="s">
        <v>440</v>
      </c>
      <c r="K1757" s="93" t="s">
        <v>441</v>
      </c>
      <c r="L1757" s="94" t="s">
        <v>442</v>
      </c>
      <c r="M1757" s="94">
        <v>48</v>
      </c>
      <c r="N1757" s="95">
        <f t="shared" si="183"/>
        <v>0</v>
      </c>
      <c r="O1757" s="201">
        <f>IF(P1757&gt;0,VLOOKUP($D1757,'BBLM COMCHECK'!$A:$S,14,0),0)</f>
        <v>0</v>
      </c>
      <c r="P1757" s="202"/>
      <c r="Q1757" s="91">
        <f t="shared" si="184"/>
        <v>0</v>
      </c>
      <c r="R1757" s="201">
        <f>IF(S1757&gt;0,VLOOKUP($D1757,'BBLM COMCHECK'!$A:$S,15,0),0)</f>
        <v>0</v>
      </c>
      <c r="S1757" s="202"/>
      <c r="T1757" s="91">
        <f t="shared" si="185"/>
        <v>0</v>
      </c>
      <c r="U1757" s="201">
        <f>IF(V1757&gt;0,VLOOKUP($D1757,'BBLM COMCHECK'!$A:$Z,25,0),0)</f>
        <v>0</v>
      </c>
      <c r="V1757" s="202"/>
      <c r="W1757" s="91">
        <f t="shared" si="186"/>
        <v>0</v>
      </c>
      <c r="X1757" s="201">
        <f>IF(Y1757&gt;0,VLOOKUP($D1757,'BBLM COMCHECK'!$A:$Z,25,0),0)</f>
        <v>0</v>
      </c>
      <c r="Y1757" s="202"/>
      <c r="Z1757" s="91">
        <f t="shared" si="187"/>
        <v>0</v>
      </c>
      <c r="AA1757" s="203" t="str">
        <f>VLOOKUP(D1757,'BBLM COMCHECK'!$A:$I,9,0)</f>
        <v>order stop</v>
      </c>
      <c r="AB1757" s="204">
        <f>VLOOKUP(D1757,'BBLM COMCHECK'!$A:$L,12,0)</f>
        <v>17936</v>
      </c>
      <c r="AC1757" s="201">
        <f t="shared" si="188"/>
        <v>0</v>
      </c>
      <c r="AD1757" s="94"/>
      <c r="AE1757" s="201"/>
      <c r="AF1757" s="201"/>
      <c r="AG1757" s="201"/>
      <c r="AH1757" s="201"/>
      <c r="AI1757" s="94"/>
      <c r="AJ1757" s="94"/>
      <c r="AK1757" s="87" t="s">
        <v>443</v>
      </c>
      <c r="AL1757" s="87" t="str">
        <f t="shared" si="189"/>
        <v>2026-01-15|06036|1137122000|0||0|1</v>
      </c>
      <c r="AP1757" s="198"/>
      <c r="AQ1757" s="198"/>
      <c r="AR1757" s="198"/>
      <c r="BC1757" s="87"/>
      <c r="BD1757" s="89" t="s">
        <v>444</v>
      </c>
      <c r="BE1757" s="87"/>
    </row>
    <row r="1758" spans="1:57" ht="26.25" customHeight="1">
      <c r="A1758" s="87" t="s">
        <v>139</v>
      </c>
      <c r="B1758" s="87" t="s">
        <v>35</v>
      </c>
      <c r="C1758" s="87" t="s">
        <v>35</v>
      </c>
      <c r="D1758" s="92" t="s">
        <v>2332</v>
      </c>
      <c r="E1758" s="92" t="s">
        <v>37</v>
      </c>
      <c r="F1758" s="93" t="s">
        <v>447</v>
      </c>
      <c r="G1758" s="93" t="s">
        <v>133</v>
      </c>
      <c r="H1758" s="93">
        <v>21</v>
      </c>
      <c r="I1758" s="94" t="s">
        <v>24</v>
      </c>
      <c r="J1758" s="148" t="s">
        <v>140</v>
      </c>
      <c r="K1758" s="94"/>
      <c r="L1758" s="94" t="s">
        <v>141</v>
      </c>
      <c r="M1758" s="94">
        <v>20</v>
      </c>
      <c r="N1758" s="95">
        <f t="shared" si="183"/>
        <v>0</v>
      </c>
      <c r="O1758" s="201">
        <f>IF(P1758&gt;0,VLOOKUP($D1758,'BBLM COMCHECK'!$A:$S,14,0),0)</f>
        <v>0</v>
      </c>
      <c r="P1758" s="202"/>
      <c r="Q1758" s="91">
        <f t="shared" si="184"/>
        <v>0</v>
      </c>
      <c r="R1758" s="201">
        <f>IF(S1758&gt;0,VLOOKUP($D1758,'BBLM COMCHECK'!$A:$S,15,0),0)</f>
        <v>0</v>
      </c>
      <c r="S1758" s="202"/>
      <c r="T1758" s="91">
        <f t="shared" si="185"/>
        <v>0</v>
      </c>
      <c r="U1758" s="201">
        <f>IF(V1758&gt;0,VLOOKUP($D1758,'BBLM COMCHECK'!$A:$Z,25,0),0)</f>
        <v>0</v>
      </c>
      <c r="V1758" s="202"/>
      <c r="W1758" s="91">
        <f t="shared" si="186"/>
        <v>0</v>
      </c>
      <c r="X1758" s="201">
        <f>IF(Y1758&gt;0,VLOOKUP($D1758,'BBLM COMCHECK'!$A:$Z,25,0),0)</f>
        <v>0</v>
      </c>
      <c r="Y1758" s="202"/>
      <c r="Z1758" s="91">
        <f t="shared" si="187"/>
        <v>0</v>
      </c>
      <c r="AA1758" s="203" t="str">
        <f>VLOOKUP(D1758,'BBLM COMCHECK'!$A:$I,9,0)</f>
        <v>normal</v>
      </c>
      <c r="AB1758" s="204">
        <f>VLOOKUP(D1758,'BBLM COMCHECK'!$A:$L,12,0)</f>
        <v>25</v>
      </c>
      <c r="AC1758" s="201">
        <f t="shared" si="188"/>
        <v>0</v>
      </c>
      <c r="AD1758" s="94"/>
      <c r="AE1758" s="201"/>
      <c r="AF1758" s="201"/>
      <c r="AG1758" s="201"/>
      <c r="AH1758" s="201"/>
      <c r="AI1758" s="94"/>
      <c r="AJ1758" s="94"/>
      <c r="AL1758" s="87" t="str">
        <f t="shared" si="189"/>
        <v>2026-01-15|06009|1004890000|0||0|1</v>
      </c>
      <c r="AP1758" s="198"/>
      <c r="BC1758" s="87"/>
      <c r="BD1758" s="89" t="s">
        <v>142</v>
      </c>
      <c r="BE1758" s="87"/>
    </row>
    <row r="1759" spans="1:57" ht="26.25" customHeight="1">
      <c r="A1759" s="87" t="s">
        <v>143</v>
      </c>
      <c r="B1759" s="87" t="s">
        <v>35</v>
      </c>
      <c r="C1759" s="87" t="s">
        <v>35</v>
      </c>
      <c r="D1759" s="92" t="s">
        <v>2333</v>
      </c>
      <c r="E1759" s="92" t="s">
        <v>37</v>
      </c>
      <c r="F1759" s="92" t="s">
        <v>447</v>
      </c>
      <c r="G1759" s="93" t="s">
        <v>133</v>
      </c>
      <c r="H1759" s="93">
        <v>21</v>
      </c>
      <c r="I1759" s="94" t="s">
        <v>24</v>
      </c>
      <c r="J1759" s="148" t="s">
        <v>144</v>
      </c>
      <c r="K1759" s="93" t="s">
        <v>145</v>
      </c>
      <c r="L1759" s="94" t="s">
        <v>146</v>
      </c>
      <c r="M1759" s="94">
        <v>20</v>
      </c>
      <c r="N1759" s="95">
        <f t="shared" si="183"/>
        <v>0</v>
      </c>
      <c r="O1759" s="201">
        <f>IF(P1759&gt;0,VLOOKUP($D1759,'BBLM COMCHECK'!$A:$S,14,0),0)</f>
        <v>0</v>
      </c>
      <c r="P1759" s="202"/>
      <c r="Q1759" s="91">
        <f t="shared" si="184"/>
        <v>0</v>
      </c>
      <c r="R1759" s="201">
        <f>IF(S1759&gt;0,VLOOKUP($D1759,'BBLM COMCHECK'!$A:$S,15,0),0)</f>
        <v>0</v>
      </c>
      <c r="S1759" s="202"/>
      <c r="T1759" s="91">
        <f t="shared" si="185"/>
        <v>0</v>
      </c>
      <c r="U1759" s="201">
        <f>IF(V1759&gt;0,VLOOKUP($D1759,'BBLM COMCHECK'!$A:$Z,25,0),0)</f>
        <v>0</v>
      </c>
      <c r="V1759" s="202"/>
      <c r="W1759" s="91">
        <f t="shared" si="186"/>
        <v>0</v>
      </c>
      <c r="X1759" s="201">
        <f>IF(Y1759&gt;0,VLOOKUP($D1759,'BBLM COMCHECK'!$A:$Z,25,0),0)</f>
        <v>0</v>
      </c>
      <c r="Y1759" s="202"/>
      <c r="Z1759" s="91">
        <f t="shared" si="187"/>
        <v>0</v>
      </c>
      <c r="AA1759" s="203" t="str">
        <f>VLOOKUP(D1759,'BBLM COMCHECK'!$A:$I,9,0)</f>
        <v>normal</v>
      </c>
      <c r="AB1759" s="204">
        <f>VLOOKUP(D1759,'BBLM COMCHECK'!$A:$L,12,0)</f>
        <v>4695</v>
      </c>
      <c r="AC1759" s="201">
        <f t="shared" si="188"/>
        <v>0</v>
      </c>
      <c r="AD1759" s="94"/>
      <c r="AE1759" s="201"/>
      <c r="AF1759" s="201"/>
      <c r="AG1759" s="201"/>
      <c r="AH1759" s="201"/>
      <c r="AI1759" s="94"/>
      <c r="AJ1759" s="94"/>
      <c r="AK1759" s="87" t="s">
        <v>147</v>
      </c>
      <c r="AL1759" s="87" t="str">
        <f t="shared" si="189"/>
        <v>2026-01-15|06009|1004893000|0||0|1</v>
      </c>
      <c r="AP1759" s="198"/>
      <c r="AQ1759" s="198"/>
      <c r="AR1759" s="198"/>
      <c r="BC1759" s="87"/>
      <c r="BD1759" s="89" t="s">
        <v>148</v>
      </c>
      <c r="BE1759" s="87"/>
    </row>
    <row r="1760" spans="1:57" ht="26.25" customHeight="1">
      <c r="A1760" s="87" t="s">
        <v>149</v>
      </c>
      <c r="B1760" s="87" t="s">
        <v>35</v>
      </c>
      <c r="C1760" s="87" t="s">
        <v>35</v>
      </c>
      <c r="D1760" s="92" t="s">
        <v>2334</v>
      </c>
      <c r="E1760" s="92" t="s">
        <v>37</v>
      </c>
      <c r="F1760" s="93" t="s">
        <v>447</v>
      </c>
      <c r="G1760" s="93" t="s">
        <v>133</v>
      </c>
      <c r="H1760" s="93">
        <v>21</v>
      </c>
      <c r="I1760" s="94" t="s">
        <v>24</v>
      </c>
      <c r="J1760" s="148" t="s">
        <v>150</v>
      </c>
      <c r="K1760" s="94"/>
      <c r="L1760" s="94" t="s">
        <v>151</v>
      </c>
      <c r="M1760" s="94">
        <v>10</v>
      </c>
      <c r="N1760" s="95">
        <f t="shared" si="183"/>
        <v>0</v>
      </c>
      <c r="O1760" s="201">
        <f>IF(P1760&gt;0,VLOOKUP($D1760,'BBLM COMCHECK'!$A:$S,14,0),0)</f>
        <v>0</v>
      </c>
      <c r="P1760" s="202"/>
      <c r="Q1760" s="91">
        <f t="shared" si="184"/>
        <v>0</v>
      </c>
      <c r="R1760" s="201">
        <f>IF(S1760&gt;0,VLOOKUP($D1760,'BBLM COMCHECK'!$A:$S,15,0),0)</f>
        <v>0</v>
      </c>
      <c r="S1760" s="202"/>
      <c r="T1760" s="91">
        <f t="shared" si="185"/>
        <v>0</v>
      </c>
      <c r="U1760" s="201">
        <f>IF(V1760&gt;0,VLOOKUP($D1760,'BBLM COMCHECK'!$A:$Z,25,0),0)</f>
        <v>0</v>
      </c>
      <c r="V1760" s="202"/>
      <c r="W1760" s="91">
        <f t="shared" si="186"/>
        <v>0</v>
      </c>
      <c r="X1760" s="201">
        <f>IF(Y1760&gt;0,VLOOKUP($D1760,'BBLM COMCHECK'!$A:$Z,25,0),0)</f>
        <v>0</v>
      </c>
      <c r="Y1760" s="202"/>
      <c r="Z1760" s="91">
        <f t="shared" si="187"/>
        <v>0</v>
      </c>
      <c r="AA1760" s="203" t="str">
        <f>VLOOKUP(D1760,'BBLM COMCHECK'!$A:$I,9,0)</f>
        <v>normal</v>
      </c>
      <c r="AB1760" s="204">
        <f>VLOOKUP(D1760,'BBLM COMCHECK'!$A:$L,12,0)</f>
        <v>1142</v>
      </c>
      <c r="AC1760" s="201">
        <f t="shared" si="188"/>
        <v>0</v>
      </c>
      <c r="AD1760" s="94"/>
      <c r="AE1760" s="201"/>
      <c r="AF1760" s="201"/>
      <c r="AG1760" s="201"/>
      <c r="AH1760" s="201"/>
      <c r="AI1760" s="94"/>
      <c r="AJ1760" s="94"/>
      <c r="AL1760" s="87" t="str">
        <f t="shared" si="189"/>
        <v>2026-01-15|06009|1005725000|0||0|1</v>
      </c>
      <c r="AP1760" s="198"/>
      <c r="BC1760" s="87"/>
      <c r="BD1760" s="89" t="s">
        <v>152</v>
      </c>
      <c r="BE1760" s="87"/>
    </row>
    <row r="1761" spans="1:57" ht="26.25" customHeight="1">
      <c r="A1761" s="87" t="s">
        <v>153</v>
      </c>
      <c r="B1761" s="87" t="s">
        <v>35</v>
      </c>
      <c r="C1761" s="87" t="s">
        <v>35</v>
      </c>
      <c r="D1761" s="92" t="s">
        <v>2335</v>
      </c>
      <c r="E1761" s="92" t="s">
        <v>37</v>
      </c>
      <c r="F1761" s="92" t="s">
        <v>447</v>
      </c>
      <c r="G1761" s="93" t="s">
        <v>133</v>
      </c>
      <c r="H1761" s="93">
        <v>21</v>
      </c>
      <c r="I1761" s="94" t="s">
        <v>24</v>
      </c>
      <c r="J1761" s="148" t="s">
        <v>154</v>
      </c>
      <c r="K1761" s="93" t="s">
        <v>155</v>
      </c>
      <c r="L1761" s="94" t="s">
        <v>156</v>
      </c>
      <c r="M1761" s="94">
        <v>10</v>
      </c>
      <c r="N1761" s="95">
        <f t="shared" si="183"/>
        <v>0</v>
      </c>
      <c r="O1761" s="201">
        <f>IF(P1761&gt;0,VLOOKUP($D1761,'BBLM COMCHECK'!$A:$S,14,0),0)</f>
        <v>0</v>
      </c>
      <c r="P1761" s="202"/>
      <c r="Q1761" s="91">
        <f t="shared" si="184"/>
        <v>0</v>
      </c>
      <c r="R1761" s="201">
        <f>IF(S1761&gt;0,VLOOKUP($D1761,'BBLM COMCHECK'!$A:$S,15,0),0)</f>
        <v>0</v>
      </c>
      <c r="S1761" s="202"/>
      <c r="T1761" s="91">
        <f t="shared" si="185"/>
        <v>0</v>
      </c>
      <c r="U1761" s="201">
        <f>IF(V1761&gt;0,VLOOKUP($D1761,'BBLM COMCHECK'!$A:$Z,25,0),0)</f>
        <v>0</v>
      </c>
      <c r="V1761" s="202"/>
      <c r="W1761" s="91">
        <f t="shared" si="186"/>
        <v>0</v>
      </c>
      <c r="X1761" s="201">
        <f>IF(Y1761&gt;0,VLOOKUP($D1761,'BBLM COMCHECK'!$A:$Z,25,0),0)</f>
        <v>0</v>
      </c>
      <c r="Y1761" s="202"/>
      <c r="Z1761" s="91">
        <f t="shared" si="187"/>
        <v>0</v>
      </c>
      <c r="AA1761" s="203" t="str">
        <f>VLOOKUP(D1761,'BBLM COMCHECK'!$A:$I,9,0)</f>
        <v>normal</v>
      </c>
      <c r="AB1761" s="204">
        <f>VLOOKUP(D1761,'BBLM COMCHECK'!$A:$L,12,0)</f>
        <v>783</v>
      </c>
      <c r="AC1761" s="201">
        <f t="shared" si="188"/>
        <v>0</v>
      </c>
      <c r="AD1761" s="94"/>
      <c r="AE1761" s="201"/>
      <c r="AF1761" s="201"/>
      <c r="AG1761" s="201"/>
      <c r="AH1761" s="201"/>
      <c r="AI1761" s="94"/>
      <c r="AJ1761" s="94"/>
      <c r="AK1761" s="87" t="s">
        <v>157</v>
      </c>
      <c r="AL1761" s="87" t="str">
        <f t="shared" si="189"/>
        <v>2026-01-15|06009|1005726000|0||0|1</v>
      </c>
      <c r="AP1761" s="198"/>
      <c r="AQ1761" s="198"/>
      <c r="AR1761" s="198"/>
      <c r="BC1761" s="87"/>
      <c r="BD1761" s="89" t="s">
        <v>158</v>
      </c>
      <c r="BE1761" s="87"/>
    </row>
    <row r="1762" spans="1:57" ht="26.25" customHeight="1">
      <c r="A1762" s="87" t="s">
        <v>159</v>
      </c>
      <c r="B1762" s="87" t="s">
        <v>35</v>
      </c>
      <c r="C1762" s="87" t="s">
        <v>35</v>
      </c>
      <c r="D1762" s="92" t="s">
        <v>2336</v>
      </c>
      <c r="E1762" s="92" t="s">
        <v>37</v>
      </c>
      <c r="F1762" s="92" t="s">
        <v>447</v>
      </c>
      <c r="G1762" s="93" t="s">
        <v>133</v>
      </c>
      <c r="H1762" s="93">
        <v>21</v>
      </c>
      <c r="I1762" s="94" t="s">
        <v>24</v>
      </c>
      <c r="J1762" s="148" t="s">
        <v>160</v>
      </c>
      <c r="K1762" s="93" t="s">
        <v>161</v>
      </c>
      <c r="L1762" s="94" t="s">
        <v>162</v>
      </c>
      <c r="M1762" s="94">
        <v>10</v>
      </c>
      <c r="N1762" s="95">
        <f t="shared" si="183"/>
        <v>0</v>
      </c>
      <c r="O1762" s="201">
        <f>IF(P1762&gt;0,VLOOKUP($D1762,'BBLM COMCHECK'!$A:$S,14,0),0)</f>
        <v>0</v>
      </c>
      <c r="P1762" s="202"/>
      <c r="Q1762" s="91">
        <f t="shared" si="184"/>
        <v>0</v>
      </c>
      <c r="R1762" s="201">
        <f>IF(S1762&gt;0,VLOOKUP($D1762,'BBLM COMCHECK'!$A:$S,15,0),0)</f>
        <v>0</v>
      </c>
      <c r="S1762" s="202"/>
      <c r="T1762" s="91">
        <f t="shared" si="185"/>
        <v>0</v>
      </c>
      <c r="U1762" s="201">
        <f>IF(V1762&gt;0,VLOOKUP($D1762,'BBLM COMCHECK'!$A:$Z,25,0),0)</f>
        <v>0</v>
      </c>
      <c r="V1762" s="202"/>
      <c r="W1762" s="91">
        <f t="shared" si="186"/>
        <v>0</v>
      </c>
      <c r="X1762" s="201">
        <f>IF(Y1762&gt;0,VLOOKUP($D1762,'BBLM COMCHECK'!$A:$Z,25,0),0)</f>
        <v>0</v>
      </c>
      <c r="Y1762" s="202"/>
      <c r="Z1762" s="91">
        <f t="shared" si="187"/>
        <v>0</v>
      </c>
      <c r="AA1762" s="203" t="str">
        <f>VLOOKUP(D1762,'BBLM COMCHECK'!$A:$I,9,0)</f>
        <v>normal</v>
      </c>
      <c r="AB1762" s="204">
        <f>VLOOKUP(D1762,'BBLM COMCHECK'!$A:$L,12,0)</f>
        <v>629</v>
      </c>
      <c r="AC1762" s="201">
        <f t="shared" si="188"/>
        <v>0</v>
      </c>
      <c r="AD1762" s="94"/>
      <c r="AE1762" s="201"/>
      <c r="AF1762" s="201"/>
      <c r="AG1762" s="201"/>
      <c r="AH1762" s="201"/>
      <c r="AI1762" s="94"/>
      <c r="AJ1762" s="94"/>
      <c r="AK1762" s="87" t="s">
        <v>163</v>
      </c>
      <c r="AL1762" s="87" t="str">
        <f t="shared" si="189"/>
        <v>2026-01-15|06009|1015940000|0||0|1</v>
      </c>
      <c r="AP1762" s="198"/>
      <c r="AQ1762" s="198"/>
      <c r="AR1762" s="198"/>
      <c r="BC1762" s="87"/>
      <c r="BD1762" s="89" t="s">
        <v>164</v>
      </c>
      <c r="BE1762" s="87"/>
    </row>
    <row r="1763" spans="1:57" ht="26.25" customHeight="1">
      <c r="A1763" s="87" t="s">
        <v>165</v>
      </c>
      <c r="B1763" s="87" t="s">
        <v>35</v>
      </c>
      <c r="C1763" s="87" t="s">
        <v>35</v>
      </c>
      <c r="D1763" s="92" t="s">
        <v>2337</v>
      </c>
      <c r="E1763" s="92" t="s">
        <v>37</v>
      </c>
      <c r="F1763" s="92" t="s">
        <v>447</v>
      </c>
      <c r="G1763" s="93" t="s">
        <v>133</v>
      </c>
      <c r="H1763" s="93">
        <v>11</v>
      </c>
      <c r="I1763" s="94" t="s">
        <v>20</v>
      </c>
      <c r="J1763" s="148" t="s">
        <v>166</v>
      </c>
      <c r="K1763" s="93" t="s">
        <v>167</v>
      </c>
      <c r="L1763" s="94" t="s">
        <v>168</v>
      </c>
      <c r="M1763" s="94">
        <v>12</v>
      </c>
      <c r="N1763" s="95">
        <f t="shared" ref="N1763:N1826" si="190">VLOOKUP($A1763,$A$1:$Y$442,14,0)</f>
        <v>0</v>
      </c>
      <c r="O1763" s="201">
        <f>IF(P1763&gt;0,VLOOKUP($D1763,'BBLM COMCHECK'!$A:$S,14,0),0)</f>
        <v>0</v>
      </c>
      <c r="P1763" s="202"/>
      <c r="Q1763" s="91">
        <f t="shared" si="184"/>
        <v>0</v>
      </c>
      <c r="R1763" s="201">
        <f>IF(S1763&gt;0,VLOOKUP($D1763,'BBLM COMCHECK'!$A:$S,15,0),0)</f>
        <v>0</v>
      </c>
      <c r="S1763" s="202"/>
      <c r="T1763" s="91">
        <f t="shared" si="185"/>
        <v>0</v>
      </c>
      <c r="U1763" s="201">
        <f>IF(V1763&gt;0,VLOOKUP($D1763,'BBLM COMCHECK'!$A:$Z,25,0),0)</f>
        <v>0</v>
      </c>
      <c r="V1763" s="202"/>
      <c r="W1763" s="91">
        <f t="shared" si="186"/>
        <v>0</v>
      </c>
      <c r="X1763" s="201">
        <f>IF(Y1763&gt;0,VLOOKUP($D1763,'BBLM COMCHECK'!$A:$Z,25,0),0)</f>
        <v>0</v>
      </c>
      <c r="Y1763" s="202"/>
      <c r="Z1763" s="91">
        <f t="shared" si="187"/>
        <v>0</v>
      </c>
      <c r="AA1763" s="203" t="str">
        <f>VLOOKUP(D1763,'BBLM COMCHECK'!$A:$I,9,0)</f>
        <v>normal</v>
      </c>
      <c r="AB1763" s="204">
        <f>VLOOKUP(D1763,'BBLM COMCHECK'!$A:$L,12,0)</f>
        <v>775</v>
      </c>
      <c r="AC1763" s="201">
        <f t="shared" si="188"/>
        <v>0</v>
      </c>
      <c r="AD1763" s="94"/>
      <c r="AE1763" s="201"/>
      <c r="AF1763" s="201"/>
      <c r="AG1763" s="201"/>
      <c r="AH1763" s="201"/>
      <c r="AI1763" s="94"/>
      <c r="AJ1763" s="94"/>
      <c r="AK1763" s="87" t="s">
        <v>169</v>
      </c>
      <c r="AL1763" s="87" t="str">
        <f t="shared" si="189"/>
        <v>2026-01-15|06009|1016172000|0||0|1</v>
      </c>
      <c r="AP1763" s="198"/>
      <c r="AQ1763" s="198"/>
      <c r="AR1763" s="198"/>
      <c r="BC1763" s="87"/>
      <c r="BD1763" s="89" t="s">
        <v>170</v>
      </c>
      <c r="BE1763" s="87"/>
    </row>
    <row r="1764" spans="1:57" ht="26.25" customHeight="1">
      <c r="A1764" s="87" t="s">
        <v>171</v>
      </c>
      <c r="B1764" s="87" t="s">
        <v>35</v>
      </c>
      <c r="C1764" s="87" t="s">
        <v>35</v>
      </c>
      <c r="D1764" s="92" t="s">
        <v>2338</v>
      </c>
      <c r="E1764" s="92" t="s">
        <v>37</v>
      </c>
      <c r="F1764" s="92" t="s">
        <v>447</v>
      </c>
      <c r="G1764" s="93" t="s">
        <v>133</v>
      </c>
      <c r="H1764" s="93">
        <v>27</v>
      </c>
      <c r="I1764" s="94" t="s">
        <v>27</v>
      </c>
      <c r="J1764" s="148" t="s">
        <v>172</v>
      </c>
      <c r="K1764" s="93" t="s">
        <v>173</v>
      </c>
      <c r="L1764" s="94" t="s">
        <v>174</v>
      </c>
      <c r="M1764" s="94">
        <v>24</v>
      </c>
      <c r="N1764" s="95">
        <f t="shared" si="190"/>
        <v>0</v>
      </c>
      <c r="O1764" s="201">
        <f>IF(P1764&gt;0,VLOOKUP($D1764,'BBLM COMCHECK'!$A:$S,14,0),0)</f>
        <v>0</v>
      </c>
      <c r="P1764" s="202"/>
      <c r="Q1764" s="91">
        <f t="shared" si="184"/>
        <v>0</v>
      </c>
      <c r="R1764" s="201">
        <f>IF(S1764&gt;0,VLOOKUP($D1764,'BBLM COMCHECK'!$A:$S,15,0),0)</f>
        <v>0</v>
      </c>
      <c r="S1764" s="202"/>
      <c r="T1764" s="91">
        <f t="shared" si="185"/>
        <v>0</v>
      </c>
      <c r="U1764" s="201">
        <f>IF(V1764&gt;0,VLOOKUP($D1764,'BBLM COMCHECK'!$A:$Z,25,0),0)</f>
        <v>0</v>
      </c>
      <c r="V1764" s="202"/>
      <c r="W1764" s="91">
        <f t="shared" si="186"/>
        <v>0</v>
      </c>
      <c r="X1764" s="201">
        <f>IF(Y1764&gt;0,VLOOKUP($D1764,'BBLM COMCHECK'!$A:$Z,25,0),0)</f>
        <v>0</v>
      </c>
      <c r="Y1764" s="202"/>
      <c r="Z1764" s="91">
        <f t="shared" si="187"/>
        <v>0</v>
      </c>
      <c r="AA1764" s="203" t="str">
        <f>VLOOKUP(D1764,'BBLM COMCHECK'!$A:$I,9,0)</f>
        <v>normal</v>
      </c>
      <c r="AB1764" s="204">
        <f>VLOOKUP(D1764,'BBLM COMCHECK'!$A:$L,12,0)</f>
        <v>2622</v>
      </c>
      <c r="AC1764" s="201">
        <f t="shared" si="188"/>
        <v>0</v>
      </c>
      <c r="AD1764" s="94"/>
      <c r="AE1764" s="201"/>
      <c r="AF1764" s="201"/>
      <c r="AG1764" s="201"/>
      <c r="AH1764" s="201"/>
      <c r="AI1764" s="94"/>
      <c r="AJ1764" s="94"/>
      <c r="AK1764" s="87" t="s">
        <v>175</v>
      </c>
      <c r="AL1764" s="87" t="str">
        <f t="shared" si="189"/>
        <v>2026-01-15|06009|1017616000|0||0|1</v>
      </c>
      <c r="AP1764" s="198"/>
      <c r="AQ1764" s="198"/>
      <c r="AR1764" s="198"/>
      <c r="BC1764" s="87"/>
      <c r="BD1764" s="89" t="s">
        <v>176</v>
      </c>
      <c r="BE1764" s="87"/>
    </row>
    <row r="1765" spans="1:57" ht="26.25" customHeight="1">
      <c r="A1765" s="87" t="s">
        <v>177</v>
      </c>
      <c r="B1765" s="87" t="s">
        <v>35</v>
      </c>
      <c r="C1765" s="87" t="s">
        <v>35</v>
      </c>
      <c r="D1765" s="92" t="s">
        <v>2339</v>
      </c>
      <c r="E1765" s="92" t="s">
        <v>37</v>
      </c>
      <c r="F1765" s="93" t="s">
        <v>447</v>
      </c>
      <c r="G1765" s="93" t="s">
        <v>133</v>
      </c>
      <c r="H1765" s="93">
        <v>21</v>
      </c>
      <c r="I1765" s="94" t="s">
        <v>24</v>
      </c>
      <c r="J1765" s="148" t="s">
        <v>178</v>
      </c>
      <c r="K1765" s="94"/>
      <c r="L1765" s="94" t="s">
        <v>179</v>
      </c>
      <c r="M1765" s="94">
        <v>1</v>
      </c>
      <c r="N1765" s="95">
        <f t="shared" si="190"/>
        <v>0</v>
      </c>
      <c r="O1765" s="201">
        <f>IF(P1765&gt;0,VLOOKUP($D1765,'BBLM COMCHECK'!$A:$S,14,0),0)</f>
        <v>0</v>
      </c>
      <c r="P1765" s="202"/>
      <c r="Q1765" s="91">
        <f t="shared" si="184"/>
        <v>0</v>
      </c>
      <c r="R1765" s="201">
        <f>IF(S1765&gt;0,VLOOKUP($D1765,'BBLM COMCHECK'!$A:$S,15,0),0)</f>
        <v>0</v>
      </c>
      <c r="S1765" s="202"/>
      <c r="T1765" s="91">
        <f t="shared" si="185"/>
        <v>0</v>
      </c>
      <c r="U1765" s="201">
        <f>IF(V1765&gt;0,VLOOKUP($D1765,'BBLM COMCHECK'!$A:$Z,25,0),0)</f>
        <v>0</v>
      </c>
      <c r="V1765" s="202"/>
      <c r="W1765" s="91">
        <f t="shared" si="186"/>
        <v>0</v>
      </c>
      <c r="X1765" s="201">
        <f>IF(Y1765&gt;0,VLOOKUP($D1765,'BBLM COMCHECK'!$A:$Z,25,0),0)</f>
        <v>0</v>
      </c>
      <c r="Y1765" s="202"/>
      <c r="Z1765" s="91">
        <f t="shared" si="187"/>
        <v>0</v>
      </c>
      <c r="AA1765" s="203" t="str">
        <f>VLOOKUP(D1765,'BBLM COMCHECK'!$A:$I,9,0)</f>
        <v>normal</v>
      </c>
      <c r="AB1765" s="204">
        <f>VLOOKUP(D1765,'BBLM COMCHECK'!$A:$L,12,0)</f>
        <v>8</v>
      </c>
      <c r="AC1765" s="201">
        <f t="shared" si="188"/>
        <v>0</v>
      </c>
      <c r="AD1765" s="94"/>
      <c r="AE1765" s="201"/>
      <c r="AF1765" s="201"/>
      <c r="AG1765" s="201"/>
      <c r="AH1765" s="201"/>
      <c r="AI1765" s="94"/>
      <c r="AJ1765" s="94"/>
      <c r="AL1765" s="87" t="str">
        <f t="shared" si="189"/>
        <v>2026-01-15|06009|1019929000|0||0|1</v>
      </c>
      <c r="AP1765" s="198"/>
      <c r="BC1765" s="87"/>
      <c r="BD1765" s="89" t="s">
        <v>180</v>
      </c>
      <c r="BE1765" s="87"/>
    </row>
    <row r="1766" spans="1:57" ht="26.25" customHeight="1">
      <c r="A1766" s="87" t="s">
        <v>181</v>
      </c>
      <c r="B1766" s="87" t="s">
        <v>35</v>
      </c>
      <c r="C1766" s="87" t="s">
        <v>35</v>
      </c>
      <c r="D1766" s="92" t="s">
        <v>2340</v>
      </c>
      <c r="E1766" s="92" t="s">
        <v>37</v>
      </c>
      <c r="F1766" s="92" t="s">
        <v>447</v>
      </c>
      <c r="G1766" s="93" t="s">
        <v>133</v>
      </c>
      <c r="H1766" s="93">
        <v>21</v>
      </c>
      <c r="I1766" s="94" t="s">
        <v>24</v>
      </c>
      <c r="J1766" s="148" t="s">
        <v>182</v>
      </c>
      <c r="K1766" s="93" t="s">
        <v>183</v>
      </c>
      <c r="L1766" s="94" t="s">
        <v>184</v>
      </c>
      <c r="M1766" s="94">
        <v>1</v>
      </c>
      <c r="N1766" s="95">
        <f t="shared" si="190"/>
        <v>0</v>
      </c>
      <c r="O1766" s="201">
        <f>IF(P1766&gt;0,VLOOKUP($D1766,'BBLM COMCHECK'!$A:$S,14,0),0)</f>
        <v>0</v>
      </c>
      <c r="P1766" s="202"/>
      <c r="Q1766" s="91">
        <f t="shared" si="184"/>
        <v>0</v>
      </c>
      <c r="R1766" s="201">
        <f>IF(S1766&gt;0,VLOOKUP($D1766,'BBLM COMCHECK'!$A:$S,15,0),0)</f>
        <v>0</v>
      </c>
      <c r="S1766" s="202"/>
      <c r="T1766" s="91">
        <f t="shared" si="185"/>
        <v>0</v>
      </c>
      <c r="U1766" s="201">
        <f>IF(V1766&gt;0,VLOOKUP($D1766,'BBLM COMCHECK'!$A:$Z,25,0),0)</f>
        <v>0</v>
      </c>
      <c r="V1766" s="202"/>
      <c r="W1766" s="91">
        <f t="shared" si="186"/>
        <v>0</v>
      </c>
      <c r="X1766" s="201">
        <f>IF(Y1766&gt;0,VLOOKUP($D1766,'BBLM COMCHECK'!$A:$Z,25,0),0)</f>
        <v>0</v>
      </c>
      <c r="Y1766" s="202"/>
      <c r="Z1766" s="91">
        <f t="shared" si="187"/>
        <v>0</v>
      </c>
      <c r="AA1766" s="203" t="str">
        <f>VLOOKUP(D1766,'BBLM COMCHECK'!$A:$I,9,0)</f>
        <v>normal</v>
      </c>
      <c r="AB1766" s="204">
        <f>VLOOKUP(D1766,'BBLM COMCHECK'!$A:$L,12,0)</f>
        <v>48</v>
      </c>
      <c r="AC1766" s="201">
        <f t="shared" si="188"/>
        <v>0</v>
      </c>
      <c r="AD1766" s="94"/>
      <c r="AE1766" s="201"/>
      <c r="AF1766" s="201"/>
      <c r="AG1766" s="201"/>
      <c r="AH1766" s="201"/>
      <c r="AI1766" s="94"/>
      <c r="AJ1766" s="94"/>
      <c r="AK1766" s="87" t="s">
        <v>185</v>
      </c>
      <c r="AL1766" s="87" t="str">
        <f t="shared" si="189"/>
        <v>2026-01-15|06009|1023234000|0||0|1</v>
      </c>
      <c r="AP1766" s="198"/>
      <c r="AQ1766" s="198"/>
      <c r="AR1766" s="198"/>
      <c r="BC1766" s="87"/>
      <c r="BD1766" s="89" t="s">
        <v>186</v>
      </c>
      <c r="BE1766" s="87"/>
    </row>
    <row r="1767" spans="1:57" ht="26.25" customHeight="1">
      <c r="A1767" s="87" t="s">
        <v>187</v>
      </c>
      <c r="B1767" s="87" t="s">
        <v>35</v>
      </c>
      <c r="C1767" s="87" t="s">
        <v>35</v>
      </c>
      <c r="D1767" s="92" t="s">
        <v>2341</v>
      </c>
      <c r="E1767" s="92" t="s">
        <v>37</v>
      </c>
      <c r="F1767" s="92" t="s">
        <v>447</v>
      </c>
      <c r="G1767" s="93" t="s">
        <v>133</v>
      </c>
      <c r="H1767" s="93">
        <v>27</v>
      </c>
      <c r="I1767" s="94" t="s">
        <v>27</v>
      </c>
      <c r="J1767" s="148" t="s">
        <v>188</v>
      </c>
      <c r="K1767" s="93" t="s">
        <v>189</v>
      </c>
      <c r="L1767" s="94" t="s">
        <v>190</v>
      </c>
      <c r="M1767" s="94">
        <v>1</v>
      </c>
      <c r="N1767" s="95">
        <f t="shared" si="190"/>
        <v>0</v>
      </c>
      <c r="O1767" s="201">
        <f>IF(P1767&gt;0,VLOOKUP($D1767,'BBLM COMCHECK'!$A:$S,14,0),0)</f>
        <v>0</v>
      </c>
      <c r="P1767" s="202"/>
      <c r="Q1767" s="91">
        <f t="shared" si="184"/>
        <v>0</v>
      </c>
      <c r="R1767" s="201">
        <f>IF(S1767&gt;0,VLOOKUP($D1767,'BBLM COMCHECK'!$A:$S,15,0),0)</f>
        <v>0</v>
      </c>
      <c r="S1767" s="202"/>
      <c r="T1767" s="91">
        <f t="shared" si="185"/>
        <v>0</v>
      </c>
      <c r="U1767" s="201">
        <f>IF(V1767&gt;0,VLOOKUP($D1767,'BBLM COMCHECK'!$A:$Z,25,0),0)</f>
        <v>0</v>
      </c>
      <c r="V1767" s="202"/>
      <c r="W1767" s="91">
        <f t="shared" si="186"/>
        <v>0</v>
      </c>
      <c r="X1767" s="201">
        <f>IF(Y1767&gt;0,VLOOKUP($D1767,'BBLM COMCHECK'!$A:$Z,25,0),0)</f>
        <v>0</v>
      </c>
      <c r="Y1767" s="202"/>
      <c r="Z1767" s="91">
        <f t="shared" si="187"/>
        <v>0</v>
      </c>
      <c r="AA1767" s="203" t="str">
        <f>VLOOKUP(D1767,'BBLM COMCHECK'!$A:$I,9,0)</f>
        <v>normal</v>
      </c>
      <c r="AB1767" s="204">
        <f>VLOOKUP(D1767,'BBLM COMCHECK'!$A:$L,12,0)</f>
        <v>27</v>
      </c>
      <c r="AC1767" s="201">
        <f t="shared" si="188"/>
        <v>0</v>
      </c>
      <c r="AD1767" s="94"/>
      <c r="AE1767" s="201"/>
      <c r="AF1767" s="201"/>
      <c r="AG1767" s="201"/>
      <c r="AH1767" s="201"/>
      <c r="AI1767" s="94"/>
      <c r="AJ1767" s="94"/>
      <c r="AK1767" s="87" t="s">
        <v>191</v>
      </c>
      <c r="AL1767" s="87" t="str">
        <f t="shared" si="189"/>
        <v>2026-01-15|06009|1025539000|0||0|1</v>
      </c>
      <c r="AP1767" s="198"/>
      <c r="AQ1767" s="198"/>
      <c r="AR1767" s="198"/>
      <c r="BC1767" s="87"/>
      <c r="BD1767" s="89" t="s">
        <v>192</v>
      </c>
      <c r="BE1767" s="87"/>
    </row>
    <row r="1768" spans="1:57" ht="26.25" customHeight="1">
      <c r="A1768" s="87" t="s">
        <v>193</v>
      </c>
      <c r="B1768" s="87" t="s">
        <v>35</v>
      </c>
      <c r="C1768" s="87" t="s">
        <v>35</v>
      </c>
      <c r="D1768" s="92" t="s">
        <v>2342</v>
      </c>
      <c r="E1768" s="92" t="s">
        <v>37</v>
      </c>
      <c r="F1768" s="92" t="s">
        <v>447</v>
      </c>
      <c r="G1768" s="93" t="s">
        <v>133</v>
      </c>
      <c r="H1768" s="93">
        <v>11</v>
      </c>
      <c r="I1768" s="94" t="s">
        <v>20</v>
      </c>
      <c r="J1768" s="148" t="s">
        <v>194</v>
      </c>
      <c r="K1768" s="93" t="s">
        <v>195</v>
      </c>
      <c r="L1768" s="94" t="s">
        <v>196</v>
      </c>
      <c r="M1768" s="94">
        <v>8</v>
      </c>
      <c r="N1768" s="95">
        <f t="shared" si="190"/>
        <v>0</v>
      </c>
      <c r="O1768" s="201">
        <f>IF(P1768&gt;0,VLOOKUP($D1768,'BBLM COMCHECK'!$A:$S,14,0),0)</f>
        <v>0</v>
      </c>
      <c r="P1768" s="202"/>
      <c r="Q1768" s="91">
        <f t="shared" si="184"/>
        <v>0</v>
      </c>
      <c r="R1768" s="201">
        <f>IF(S1768&gt;0,VLOOKUP($D1768,'BBLM COMCHECK'!$A:$S,15,0),0)</f>
        <v>0</v>
      </c>
      <c r="S1768" s="202"/>
      <c r="T1768" s="91">
        <f t="shared" si="185"/>
        <v>0</v>
      </c>
      <c r="U1768" s="201">
        <f>IF(V1768&gt;0,VLOOKUP($D1768,'BBLM COMCHECK'!$A:$Z,25,0),0)</f>
        <v>0</v>
      </c>
      <c r="V1768" s="202"/>
      <c r="W1768" s="91">
        <f t="shared" si="186"/>
        <v>0</v>
      </c>
      <c r="X1768" s="201">
        <f>IF(Y1768&gt;0,VLOOKUP($D1768,'BBLM COMCHECK'!$A:$Z,25,0),0)</f>
        <v>0</v>
      </c>
      <c r="Y1768" s="202"/>
      <c r="Z1768" s="91">
        <f t="shared" si="187"/>
        <v>0</v>
      </c>
      <c r="AA1768" s="203" t="str">
        <f>VLOOKUP(D1768,'BBLM COMCHECK'!$A:$I,9,0)</f>
        <v>normal</v>
      </c>
      <c r="AB1768" s="204">
        <f>VLOOKUP(D1768,'BBLM COMCHECK'!$A:$L,12,0)</f>
        <v>27</v>
      </c>
      <c r="AC1768" s="201">
        <f t="shared" si="188"/>
        <v>0</v>
      </c>
      <c r="AD1768" s="94"/>
      <c r="AE1768" s="201"/>
      <c r="AF1768" s="201"/>
      <c r="AG1768" s="201"/>
      <c r="AH1768" s="201"/>
      <c r="AI1768" s="94"/>
      <c r="AJ1768" s="94"/>
      <c r="AK1768" s="87" t="s">
        <v>197</v>
      </c>
      <c r="AL1768" s="87" t="str">
        <f t="shared" si="189"/>
        <v>2026-01-15|06009|1032759000|0||0|1</v>
      </c>
      <c r="AP1768" s="198"/>
      <c r="AQ1768" s="198"/>
      <c r="AR1768" s="198"/>
      <c r="BC1768" s="87"/>
      <c r="BD1768" s="89" t="s">
        <v>198</v>
      </c>
      <c r="BE1768" s="87"/>
    </row>
    <row r="1769" spans="1:57" ht="26.25" customHeight="1">
      <c r="A1769" s="87" t="s">
        <v>199</v>
      </c>
      <c r="B1769" s="87" t="s">
        <v>35</v>
      </c>
      <c r="C1769" s="87" t="s">
        <v>35</v>
      </c>
      <c r="D1769" s="92" t="s">
        <v>2343</v>
      </c>
      <c r="E1769" s="92" t="s">
        <v>37</v>
      </c>
      <c r="F1769" s="92" t="s">
        <v>447</v>
      </c>
      <c r="G1769" s="93" t="s">
        <v>133</v>
      </c>
      <c r="H1769" s="93">
        <v>21</v>
      </c>
      <c r="I1769" s="94" t="s">
        <v>24</v>
      </c>
      <c r="J1769" s="148" t="s">
        <v>200</v>
      </c>
      <c r="K1769" s="93" t="s">
        <v>201</v>
      </c>
      <c r="L1769" s="94" t="s">
        <v>202</v>
      </c>
      <c r="M1769" s="94">
        <v>20</v>
      </c>
      <c r="N1769" s="95">
        <f t="shared" si="190"/>
        <v>0</v>
      </c>
      <c r="O1769" s="201">
        <f>IF(P1769&gt;0,VLOOKUP($D1769,'BBLM COMCHECK'!$A:$S,14,0),0)</f>
        <v>0</v>
      </c>
      <c r="P1769" s="202"/>
      <c r="Q1769" s="91">
        <f t="shared" si="184"/>
        <v>0</v>
      </c>
      <c r="R1769" s="201">
        <f>IF(S1769&gt;0,VLOOKUP($D1769,'BBLM COMCHECK'!$A:$S,15,0),0)</f>
        <v>0</v>
      </c>
      <c r="S1769" s="202"/>
      <c r="T1769" s="91">
        <f t="shared" si="185"/>
        <v>0</v>
      </c>
      <c r="U1769" s="201">
        <f>IF(V1769&gt;0,VLOOKUP($D1769,'BBLM COMCHECK'!$A:$Z,25,0),0)</f>
        <v>0</v>
      </c>
      <c r="V1769" s="202"/>
      <c r="W1769" s="91">
        <f t="shared" si="186"/>
        <v>0</v>
      </c>
      <c r="X1769" s="201">
        <f>IF(Y1769&gt;0,VLOOKUP($D1769,'BBLM COMCHECK'!$A:$Z,25,0),0)</f>
        <v>0</v>
      </c>
      <c r="Y1769" s="202"/>
      <c r="Z1769" s="91">
        <f t="shared" si="187"/>
        <v>0</v>
      </c>
      <c r="AA1769" s="203" t="str">
        <f>VLOOKUP(D1769,'BBLM COMCHECK'!$A:$I,9,0)</f>
        <v>normal</v>
      </c>
      <c r="AB1769" s="204">
        <f>VLOOKUP(D1769,'BBLM COMCHECK'!$A:$L,12,0)</f>
        <v>1225</v>
      </c>
      <c r="AC1769" s="201">
        <f t="shared" si="188"/>
        <v>0</v>
      </c>
      <c r="AD1769" s="94"/>
      <c r="AE1769" s="201"/>
      <c r="AF1769" s="201"/>
      <c r="AG1769" s="201"/>
      <c r="AH1769" s="201"/>
      <c r="AI1769" s="94"/>
      <c r="AJ1769" s="94"/>
      <c r="AK1769" s="87" t="s">
        <v>203</v>
      </c>
      <c r="AL1769" s="87" t="str">
        <f t="shared" si="189"/>
        <v>2026-01-15|06009|1035433000|0||0|1</v>
      </c>
      <c r="AP1769" s="198"/>
      <c r="AQ1769" s="198"/>
      <c r="AR1769" s="198"/>
      <c r="BC1769" s="87"/>
      <c r="BD1769" s="89" t="s">
        <v>204</v>
      </c>
      <c r="BE1769" s="87"/>
    </row>
    <row r="1770" spans="1:57" ht="26.25" customHeight="1">
      <c r="A1770" s="87" t="s">
        <v>205</v>
      </c>
      <c r="B1770" s="87" t="s">
        <v>35</v>
      </c>
      <c r="C1770" s="87" t="s">
        <v>35</v>
      </c>
      <c r="D1770" s="92" t="s">
        <v>2344</v>
      </c>
      <c r="E1770" s="92" t="s">
        <v>37</v>
      </c>
      <c r="F1770" s="92" t="s">
        <v>447</v>
      </c>
      <c r="G1770" s="93" t="s">
        <v>133</v>
      </c>
      <c r="H1770" s="93">
        <v>17</v>
      </c>
      <c r="I1770" s="94" t="s">
        <v>22</v>
      </c>
      <c r="J1770" s="148" t="s">
        <v>206</v>
      </c>
      <c r="K1770" s="93" t="s">
        <v>207</v>
      </c>
      <c r="L1770" s="94" t="s">
        <v>208</v>
      </c>
      <c r="M1770" s="94">
        <v>20</v>
      </c>
      <c r="N1770" s="95">
        <f t="shared" si="190"/>
        <v>0</v>
      </c>
      <c r="O1770" s="201">
        <f>IF(P1770&gt;0,VLOOKUP($D1770,'BBLM COMCHECK'!$A:$S,14,0),0)</f>
        <v>0</v>
      </c>
      <c r="P1770" s="202"/>
      <c r="Q1770" s="91">
        <f t="shared" si="184"/>
        <v>0</v>
      </c>
      <c r="R1770" s="201">
        <f>IF(S1770&gt;0,VLOOKUP($D1770,'BBLM COMCHECK'!$A:$S,15,0),0)</f>
        <v>0</v>
      </c>
      <c r="S1770" s="202"/>
      <c r="T1770" s="91">
        <f t="shared" si="185"/>
        <v>0</v>
      </c>
      <c r="U1770" s="201">
        <f>IF(V1770&gt;0,VLOOKUP($D1770,'BBLM COMCHECK'!$A:$Z,25,0),0)</f>
        <v>0</v>
      </c>
      <c r="V1770" s="202"/>
      <c r="W1770" s="91">
        <f t="shared" si="186"/>
        <v>0</v>
      </c>
      <c r="X1770" s="201">
        <f>IF(Y1770&gt;0,VLOOKUP($D1770,'BBLM COMCHECK'!$A:$Z,25,0),0)</f>
        <v>0</v>
      </c>
      <c r="Y1770" s="202"/>
      <c r="Z1770" s="91">
        <f t="shared" si="187"/>
        <v>0</v>
      </c>
      <c r="AA1770" s="203" t="str">
        <f>VLOOKUP(D1770,'BBLM COMCHECK'!$A:$I,9,0)</f>
        <v>order stop</v>
      </c>
      <c r="AB1770" s="204">
        <f>VLOOKUP(D1770,'BBLM COMCHECK'!$A:$L,12,0)</f>
        <v>3799</v>
      </c>
      <c r="AC1770" s="201">
        <f t="shared" si="188"/>
        <v>0</v>
      </c>
      <c r="AD1770" s="94"/>
      <c r="AE1770" s="201"/>
      <c r="AF1770" s="201"/>
      <c r="AG1770" s="201"/>
      <c r="AH1770" s="201"/>
      <c r="AI1770" s="94"/>
      <c r="AJ1770" s="94"/>
      <c r="AK1770" s="87" t="s">
        <v>209</v>
      </c>
      <c r="AL1770" s="87" t="str">
        <f t="shared" si="189"/>
        <v>2026-01-15|06009|1035633000|0||0|1</v>
      </c>
      <c r="AP1770" s="198"/>
      <c r="AQ1770" s="198"/>
      <c r="AR1770" s="198"/>
      <c r="BC1770" s="87"/>
      <c r="BD1770" s="89" t="s">
        <v>210</v>
      </c>
      <c r="BE1770" s="87"/>
    </row>
    <row r="1771" spans="1:57" ht="26.25" customHeight="1">
      <c r="A1771" s="87" t="s">
        <v>211</v>
      </c>
      <c r="B1771" s="87" t="s">
        <v>35</v>
      </c>
      <c r="C1771" s="87" t="s">
        <v>35</v>
      </c>
      <c r="D1771" s="92" t="s">
        <v>2345</v>
      </c>
      <c r="E1771" s="92" t="s">
        <v>37</v>
      </c>
      <c r="F1771" s="92" t="s">
        <v>447</v>
      </c>
      <c r="G1771" s="93" t="s">
        <v>133</v>
      </c>
      <c r="H1771" s="93">
        <v>17</v>
      </c>
      <c r="I1771" s="94" t="s">
        <v>22</v>
      </c>
      <c r="J1771" s="148" t="s">
        <v>212</v>
      </c>
      <c r="K1771" s="93" t="s">
        <v>213</v>
      </c>
      <c r="L1771" s="94" t="s">
        <v>214</v>
      </c>
      <c r="M1771" s="94">
        <v>20</v>
      </c>
      <c r="N1771" s="95">
        <f t="shared" si="190"/>
        <v>0</v>
      </c>
      <c r="O1771" s="201">
        <f>IF(P1771&gt;0,VLOOKUP($D1771,'BBLM COMCHECK'!$A:$S,14,0),0)</f>
        <v>0</v>
      </c>
      <c r="P1771" s="202"/>
      <c r="Q1771" s="91">
        <f t="shared" si="184"/>
        <v>0</v>
      </c>
      <c r="R1771" s="201">
        <f>IF(S1771&gt;0,VLOOKUP($D1771,'BBLM COMCHECK'!$A:$S,15,0),0)</f>
        <v>0</v>
      </c>
      <c r="S1771" s="202"/>
      <c r="T1771" s="91">
        <f t="shared" si="185"/>
        <v>0</v>
      </c>
      <c r="U1771" s="201">
        <f>IF(V1771&gt;0,VLOOKUP($D1771,'BBLM COMCHECK'!$A:$Z,25,0),0)</f>
        <v>0</v>
      </c>
      <c r="V1771" s="202"/>
      <c r="W1771" s="91">
        <f t="shared" si="186"/>
        <v>0</v>
      </c>
      <c r="X1771" s="201">
        <f>IF(Y1771&gt;0,VLOOKUP($D1771,'BBLM COMCHECK'!$A:$Z,25,0),0)</f>
        <v>0</v>
      </c>
      <c r="Y1771" s="202"/>
      <c r="Z1771" s="91">
        <f t="shared" si="187"/>
        <v>0</v>
      </c>
      <c r="AA1771" s="203" t="str">
        <f>VLOOKUP(D1771,'BBLM COMCHECK'!$A:$I,9,0)</f>
        <v>order stop</v>
      </c>
      <c r="AB1771" s="204">
        <f>VLOOKUP(D1771,'BBLM COMCHECK'!$A:$L,12,0)</f>
        <v>1044</v>
      </c>
      <c r="AC1771" s="201">
        <f t="shared" si="188"/>
        <v>0</v>
      </c>
      <c r="AD1771" s="94"/>
      <c r="AE1771" s="201"/>
      <c r="AF1771" s="201"/>
      <c r="AG1771" s="201"/>
      <c r="AH1771" s="201"/>
      <c r="AI1771" s="94"/>
      <c r="AJ1771" s="94"/>
      <c r="AK1771" s="87" t="s">
        <v>215</v>
      </c>
      <c r="AL1771" s="87" t="str">
        <f t="shared" si="189"/>
        <v>2026-01-15|06009|1035634000|0||0|1</v>
      </c>
      <c r="AP1771" s="198"/>
      <c r="AQ1771" s="198"/>
      <c r="AR1771" s="198"/>
      <c r="BC1771" s="87"/>
      <c r="BD1771" s="89" t="s">
        <v>216</v>
      </c>
      <c r="BE1771" s="87"/>
    </row>
    <row r="1772" spans="1:57" ht="26.25" customHeight="1">
      <c r="A1772" s="87" t="s">
        <v>217</v>
      </c>
      <c r="B1772" s="87" t="s">
        <v>35</v>
      </c>
      <c r="C1772" s="87" t="s">
        <v>35</v>
      </c>
      <c r="D1772" s="92" t="s">
        <v>2346</v>
      </c>
      <c r="E1772" s="92" t="s">
        <v>37</v>
      </c>
      <c r="F1772" s="92" t="s">
        <v>447</v>
      </c>
      <c r="G1772" s="93" t="s">
        <v>133</v>
      </c>
      <c r="H1772" s="93">
        <v>27</v>
      </c>
      <c r="I1772" s="94" t="s">
        <v>27</v>
      </c>
      <c r="J1772" s="97" t="s">
        <v>218</v>
      </c>
      <c r="K1772" s="93" t="s">
        <v>219</v>
      </c>
      <c r="L1772" s="96" t="s">
        <v>220</v>
      </c>
      <c r="M1772" s="94">
        <v>12</v>
      </c>
      <c r="N1772" s="95">
        <f t="shared" si="190"/>
        <v>0</v>
      </c>
      <c r="O1772" s="201">
        <f>IF(P1772&gt;0,VLOOKUP($D1772,'BBLM COMCHECK'!$A:$S,14,0),0)</f>
        <v>0</v>
      </c>
      <c r="P1772" s="202"/>
      <c r="Q1772" s="91">
        <f t="shared" si="184"/>
        <v>0</v>
      </c>
      <c r="R1772" s="201">
        <f>IF(S1772&gt;0,VLOOKUP($D1772,'BBLM COMCHECK'!$A:$S,15,0),0)</f>
        <v>0</v>
      </c>
      <c r="S1772" s="202"/>
      <c r="T1772" s="91">
        <f t="shared" si="185"/>
        <v>0</v>
      </c>
      <c r="U1772" s="201">
        <f>IF(V1772&gt;0,VLOOKUP($D1772,'BBLM COMCHECK'!$A:$Z,25,0),0)</f>
        <v>0</v>
      </c>
      <c r="V1772" s="202"/>
      <c r="W1772" s="91">
        <f t="shared" si="186"/>
        <v>0</v>
      </c>
      <c r="X1772" s="201">
        <f>IF(Y1772&gt;0,VLOOKUP($D1772,'BBLM COMCHECK'!$A:$Z,25,0),0)</f>
        <v>0</v>
      </c>
      <c r="Y1772" s="202"/>
      <c r="Z1772" s="91">
        <f t="shared" si="187"/>
        <v>0</v>
      </c>
      <c r="AA1772" s="203" t="str">
        <f>VLOOKUP(D1772,'BBLM COMCHECK'!$A:$I,9,0)</f>
        <v>normal</v>
      </c>
      <c r="AB1772" s="204">
        <f>VLOOKUP(D1772,'BBLM COMCHECK'!$A:$L,12,0)</f>
        <v>564</v>
      </c>
      <c r="AC1772" s="201">
        <f t="shared" si="188"/>
        <v>0</v>
      </c>
      <c r="AD1772" s="94"/>
      <c r="AE1772" s="201"/>
      <c r="AF1772" s="201"/>
      <c r="AG1772" s="201"/>
      <c r="AH1772" s="201"/>
      <c r="AI1772" s="94"/>
      <c r="AJ1772" s="94"/>
      <c r="AK1772" s="87" t="s">
        <v>221</v>
      </c>
      <c r="AL1772" s="87" t="str">
        <f t="shared" si="189"/>
        <v>2026-01-15|06009|1038886000|0||0|1</v>
      </c>
      <c r="AP1772" s="198"/>
      <c r="AQ1772" s="198"/>
      <c r="AR1772" s="198"/>
      <c r="BC1772" s="87"/>
      <c r="BD1772" s="89" t="s">
        <v>222</v>
      </c>
      <c r="BE1772" s="87"/>
    </row>
    <row r="1773" spans="1:57" ht="26.25" customHeight="1">
      <c r="A1773" s="87" t="s">
        <v>223</v>
      </c>
      <c r="B1773" s="87" t="s">
        <v>35</v>
      </c>
      <c r="C1773" s="87" t="s">
        <v>35</v>
      </c>
      <c r="D1773" s="92" t="s">
        <v>2347</v>
      </c>
      <c r="E1773" s="92" t="s">
        <v>37</v>
      </c>
      <c r="F1773" s="92" t="s">
        <v>447</v>
      </c>
      <c r="G1773" s="93" t="s">
        <v>133</v>
      </c>
      <c r="H1773" s="93">
        <v>27</v>
      </c>
      <c r="I1773" s="94" t="s">
        <v>27</v>
      </c>
      <c r="J1773" s="148" t="s">
        <v>224</v>
      </c>
      <c r="K1773" s="93" t="s">
        <v>225</v>
      </c>
      <c r="L1773" s="94" t="s">
        <v>226</v>
      </c>
      <c r="M1773" s="94">
        <v>1</v>
      </c>
      <c r="N1773" s="95">
        <f t="shared" si="190"/>
        <v>0</v>
      </c>
      <c r="O1773" s="201">
        <f>IF(P1773&gt;0,VLOOKUP($D1773,'BBLM COMCHECK'!$A:$S,14,0),0)</f>
        <v>0</v>
      </c>
      <c r="P1773" s="202"/>
      <c r="Q1773" s="91">
        <f t="shared" si="184"/>
        <v>0</v>
      </c>
      <c r="R1773" s="201">
        <f>IF(S1773&gt;0,VLOOKUP($D1773,'BBLM COMCHECK'!$A:$S,15,0),0)</f>
        <v>0</v>
      </c>
      <c r="S1773" s="202"/>
      <c r="T1773" s="91">
        <f t="shared" si="185"/>
        <v>0</v>
      </c>
      <c r="U1773" s="201">
        <f>IF(V1773&gt;0,VLOOKUP($D1773,'BBLM COMCHECK'!$A:$Z,25,0),0)</f>
        <v>0</v>
      </c>
      <c r="V1773" s="202"/>
      <c r="W1773" s="91">
        <f t="shared" si="186"/>
        <v>0</v>
      </c>
      <c r="X1773" s="201">
        <f>IF(Y1773&gt;0,VLOOKUP($D1773,'BBLM COMCHECK'!$A:$Z,25,0),0)</f>
        <v>0</v>
      </c>
      <c r="Y1773" s="202"/>
      <c r="Z1773" s="91">
        <f t="shared" si="187"/>
        <v>0</v>
      </c>
      <c r="AA1773" s="203" t="str">
        <f>VLOOKUP(D1773,'BBLM COMCHECK'!$A:$I,9,0)</f>
        <v>normal</v>
      </c>
      <c r="AB1773" s="204">
        <f>VLOOKUP(D1773,'BBLM COMCHECK'!$A:$L,12,0)</f>
        <v>298</v>
      </c>
      <c r="AC1773" s="201">
        <f t="shared" si="188"/>
        <v>0</v>
      </c>
      <c r="AD1773" s="94"/>
      <c r="AE1773" s="201"/>
      <c r="AF1773" s="201"/>
      <c r="AG1773" s="201"/>
      <c r="AH1773" s="201"/>
      <c r="AI1773" s="94"/>
      <c r="AJ1773" s="94"/>
      <c r="AK1773" s="87" t="s">
        <v>227</v>
      </c>
      <c r="AL1773" s="87" t="str">
        <f t="shared" si="189"/>
        <v>2026-01-15|06009|1038932000|0||0|1</v>
      </c>
      <c r="AP1773" s="198"/>
      <c r="AQ1773" s="198"/>
      <c r="AR1773" s="198"/>
      <c r="BC1773" s="87"/>
      <c r="BD1773" s="89" t="s">
        <v>228</v>
      </c>
      <c r="BE1773" s="87"/>
    </row>
    <row r="1774" spans="1:57" ht="26.25" customHeight="1">
      <c r="A1774" s="87" t="s">
        <v>229</v>
      </c>
      <c r="B1774" s="87" t="s">
        <v>35</v>
      </c>
      <c r="C1774" s="87" t="s">
        <v>35</v>
      </c>
      <c r="D1774" s="92" t="s">
        <v>2348</v>
      </c>
      <c r="E1774" s="92" t="s">
        <v>37</v>
      </c>
      <c r="F1774" s="92" t="s">
        <v>447</v>
      </c>
      <c r="G1774" s="93" t="s">
        <v>133</v>
      </c>
      <c r="H1774" s="93">
        <v>26</v>
      </c>
      <c r="I1774" s="94" t="s">
        <v>25</v>
      </c>
      <c r="J1774" s="148" t="s">
        <v>230</v>
      </c>
      <c r="K1774" s="93" t="s">
        <v>231</v>
      </c>
      <c r="L1774" s="94" t="s">
        <v>232</v>
      </c>
      <c r="M1774" s="94">
        <v>12</v>
      </c>
      <c r="N1774" s="95">
        <f t="shared" si="190"/>
        <v>0</v>
      </c>
      <c r="O1774" s="201">
        <f>IF(P1774&gt;0,VLOOKUP($D1774,'BBLM COMCHECK'!$A:$S,14,0),0)</f>
        <v>0</v>
      </c>
      <c r="P1774" s="202"/>
      <c r="Q1774" s="91">
        <f t="shared" si="184"/>
        <v>0</v>
      </c>
      <c r="R1774" s="201">
        <f>IF(S1774&gt;0,VLOOKUP($D1774,'BBLM COMCHECK'!$A:$S,15,0),0)</f>
        <v>0</v>
      </c>
      <c r="S1774" s="202"/>
      <c r="T1774" s="91">
        <f t="shared" si="185"/>
        <v>0</v>
      </c>
      <c r="U1774" s="201">
        <f>IF(V1774&gt;0,VLOOKUP($D1774,'BBLM COMCHECK'!$A:$Z,25,0),0)</f>
        <v>0</v>
      </c>
      <c r="V1774" s="202"/>
      <c r="W1774" s="91">
        <f t="shared" si="186"/>
        <v>0</v>
      </c>
      <c r="X1774" s="201">
        <f>IF(Y1774&gt;0,VLOOKUP($D1774,'BBLM COMCHECK'!$A:$Z,25,0),0)</f>
        <v>0</v>
      </c>
      <c r="Y1774" s="202"/>
      <c r="Z1774" s="91">
        <f t="shared" si="187"/>
        <v>0</v>
      </c>
      <c r="AA1774" s="203" t="str">
        <f>VLOOKUP(D1774,'BBLM COMCHECK'!$A:$I,9,0)</f>
        <v>normal</v>
      </c>
      <c r="AB1774" s="204">
        <f>VLOOKUP(D1774,'BBLM COMCHECK'!$A:$L,12,0)</f>
        <v>6579</v>
      </c>
      <c r="AC1774" s="201">
        <f t="shared" si="188"/>
        <v>0</v>
      </c>
      <c r="AD1774" s="94"/>
      <c r="AE1774" s="201"/>
      <c r="AF1774" s="201"/>
      <c r="AG1774" s="201"/>
      <c r="AH1774" s="201"/>
      <c r="AI1774" s="94"/>
      <c r="AJ1774" s="94"/>
      <c r="AK1774" s="87" t="s">
        <v>233</v>
      </c>
      <c r="AL1774" s="87" t="str">
        <f t="shared" si="189"/>
        <v>2026-01-15|06009|1055785000|0||0|1</v>
      </c>
      <c r="AP1774" s="198"/>
      <c r="AQ1774" s="198"/>
      <c r="AR1774" s="198"/>
      <c r="BC1774" s="87"/>
      <c r="BD1774" s="89" t="s">
        <v>234</v>
      </c>
      <c r="BE1774" s="87"/>
    </row>
    <row r="1775" spans="1:57" ht="26.25" customHeight="1">
      <c r="A1775" s="87" t="s">
        <v>235</v>
      </c>
      <c r="B1775" s="87" t="s">
        <v>35</v>
      </c>
      <c r="C1775" s="87" t="s">
        <v>35</v>
      </c>
      <c r="D1775" s="92" t="s">
        <v>2349</v>
      </c>
      <c r="E1775" s="92" t="s">
        <v>37</v>
      </c>
      <c r="F1775" s="92" t="s">
        <v>447</v>
      </c>
      <c r="G1775" s="93" t="s">
        <v>133</v>
      </c>
      <c r="H1775" s="93">
        <v>27</v>
      </c>
      <c r="I1775" s="94" t="s">
        <v>27</v>
      </c>
      <c r="J1775" s="148" t="s">
        <v>236</v>
      </c>
      <c r="K1775" s="93" t="s">
        <v>237</v>
      </c>
      <c r="L1775" s="94" t="s">
        <v>238</v>
      </c>
      <c r="M1775" s="94">
        <v>12</v>
      </c>
      <c r="N1775" s="95">
        <f t="shared" si="190"/>
        <v>0</v>
      </c>
      <c r="O1775" s="201">
        <f>IF(P1775&gt;0,VLOOKUP($D1775,'BBLM COMCHECK'!$A:$S,14,0),0)</f>
        <v>0</v>
      </c>
      <c r="P1775" s="202"/>
      <c r="Q1775" s="91">
        <f t="shared" si="184"/>
        <v>0</v>
      </c>
      <c r="R1775" s="201">
        <f>IF(S1775&gt;0,VLOOKUP($D1775,'BBLM COMCHECK'!$A:$S,15,0),0)</f>
        <v>0</v>
      </c>
      <c r="S1775" s="202"/>
      <c r="T1775" s="91">
        <f t="shared" si="185"/>
        <v>0</v>
      </c>
      <c r="U1775" s="201">
        <f>IF(V1775&gt;0,VLOOKUP($D1775,'BBLM COMCHECK'!$A:$Z,25,0),0)</f>
        <v>0</v>
      </c>
      <c r="V1775" s="202"/>
      <c r="W1775" s="91">
        <f t="shared" si="186"/>
        <v>0</v>
      </c>
      <c r="X1775" s="201">
        <f>IF(Y1775&gt;0,VLOOKUP($D1775,'BBLM COMCHECK'!$A:$Z,25,0),0)</f>
        <v>0</v>
      </c>
      <c r="Y1775" s="202"/>
      <c r="Z1775" s="91">
        <f t="shared" si="187"/>
        <v>0</v>
      </c>
      <c r="AA1775" s="203" t="str">
        <f>VLOOKUP(D1775,'BBLM COMCHECK'!$A:$I,9,0)</f>
        <v>normal</v>
      </c>
      <c r="AB1775" s="204">
        <f>VLOOKUP(D1775,'BBLM COMCHECK'!$A:$L,12,0)</f>
        <v>1971</v>
      </c>
      <c r="AC1775" s="201">
        <f t="shared" si="188"/>
        <v>0</v>
      </c>
      <c r="AD1775" s="94"/>
      <c r="AE1775" s="201"/>
      <c r="AF1775" s="201"/>
      <c r="AG1775" s="201"/>
      <c r="AH1775" s="201"/>
      <c r="AI1775" s="94"/>
      <c r="AJ1775" s="94"/>
      <c r="AK1775" s="87" t="s">
        <v>239</v>
      </c>
      <c r="AL1775" s="87" t="str">
        <f t="shared" si="189"/>
        <v>2026-01-15|06009|1058499000|0||0|1</v>
      </c>
      <c r="AP1775" s="198"/>
      <c r="AQ1775" s="198"/>
      <c r="AR1775" s="198"/>
      <c r="BC1775" s="87"/>
      <c r="BD1775" s="89" t="s">
        <v>240</v>
      </c>
      <c r="BE1775" s="87"/>
    </row>
    <row r="1776" spans="1:57" ht="26.25" customHeight="1">
      <c r="A1776" s="87" t="s">
        <v>247</v>
      </c>
      <c r="B1776" s="87" t="s">
        <v>35</v>
      </c>
      <c r="C1776" s="87" t="s">
        <v>35</v>
      </c>
      <c r="D1776" s="92" t="s">
        <v>2350</v>
      </c>
      <c r="E1776" s="92" t="s">
        <v>37</v>
      </c>
      <c r="F1776" s="92" t="s">
        <v>447</v>
      </c>
      <c r="G1776" s="93" t="s">
        <v>133</v>
      </c>
      <c r="H1776" s="93">
        <v>11</v>
      </c>
      <c r="I1776" s="94" t="s">
        <v>20</v>
      </c>
      <c r="J1776" s="148" t="s">
        <v>248</v>
      </c>
      <c r="K1776" s="93" t="s">
        <v>249</v>
      </c>
      <c r="L1776" s="94" t="s">
        <v>250</v>
      </c>
      <c r="M1776" s="94">
        <v>28</v>
      </c>
      <c r="N1776" s="95">
        <f t="shared" si="190"/>
        <v>0</v>
      </c>
      <c r="O1776" s="201">
        <f>IF(P1776&gt;0,VLOOKUP($D1776,'BBLM COMCHECK'!$A:$S,14,0),0)</f>
        <v>0</v>
      </c>
      <c r="P1776" s="202"/>
      <c r="Q1776" s="91">
        <f t="shared" si="184"/>
        <v>0</v>
      </c>
      <c r="R1776" s="201">
        <f>IF(S1776&gt;0,VLOOKUP($D1776,'BBLM COMCHECK'!$A:$S,15,0),0)</f>
        <v>0</v>
      </c>
      <c r="S1776" s="202"/>
      <c r="T1776" s="91">
        <f t="shared" si="185"/>
        <v>0</v>
      </c>
      <c r="U1776" s="201">
        <f>IF(V1776&gt;0,VLOOKUP($D1776,'BBLM COMCHECK'!$A:$Z,25,0),0)</f>
        <v>0</v>
      </c>
      <c r="V1776" s="202"/>
      <c r="W1776" s="91">
        <f t="shared" si="186"/>
        <v>0</v>
      </c>
      <c r="X1776" s="201">
        <f>IF(Y1776&gt;0,VLOOKUP($D1776,'BBLM COMCHECK'!$A:$Z,25,0),0)</f>
        <v>0</v>
      </c>
      <c r="Y1776" s="202"/>
      <c r="Z1776" s="91">
        <f t="shared" si="187"/>
        <v>0</v>
      </c>
      <c r="AA1776" s="203" t="str">
        <f>VLOOKUP(D1776,'BBLM COMCHECK'!$A:$I,9,0)</f>
        <v>normal</v>
      </c>
      <c r="AB1776" s="204">
        <f>VLOOKUP(D1776,'BBLM COMCHECK'!$A:$L,12,0)</f>
        <v>13119</v>
      </c>
      <c r="AC1776" s="201">
        <f t="shared" si="188"/>
        <v>0</v>
      </c>
      <c r="AD1776" s="94"/>
      <c r="AE1776" s="201"/>
      <c r="AF1776" s="201"/>
      <c r="AG1776" s="201"/>
      <c r="AH1776" s="201"/>
      <c r="AI1776" s="94"/>
      <c r="AJ1776" s="94"/>
      <c r="AK1776" s="87" t="s">
        <v>251</v>
      </c>
      <c r="AL1776" s="87" t="str">
        <f t="shared" si="189"/>
        <v>2026-01-15|06009|1064680000|0||0|1</v>
      </c>
      <c r="AP1776" s="198"/>
      <c r="AQ1776" s="198"/>
      <c r="AR1776" s="198"/>
      <c r="BC1776" s="87"/>
      <c r="BD1776" s="89" t="s">
        <v>252</v>
      </c>
      <c r="BE1776" s="87"/>
    </row>
    <row r="1777" spans="1:57" ht="26.25" customHeight="1">
      <c r="A1777" s="87" t="s">
        <v>253</v>
      </c>
      <c r="B1777" s="87" t="s">
        <v>35</v>
      </c>
      <c r="C1777" s="87" t="s">
        <v>35</v>
      </c>
      <c r="D1777" s="92" t="s">
        <v>2351</v>
      </c>
      <c r="E1777" s="92" t="s">
        <v>37</v>
      </c>
      <c r="F1777" s="92" t="s">
        <v>447</v>
      </c>
      <c r="G1777" s="93" t="s">
        <v>133</v>
      </c>
      <c r="H1777" s="93">
        <v>21</v>
      </c>
      <c r="I1777" s="94" t="s">
        <v>24</v>
      </c>
      <c r="J1777" s="148" t="s">
        <v>254</v>
      </c>
      <c r="K1777" s="93" t="s">
        <v>255</v>
      </c>
      <c r="L1777" s="94" t="s">
        <v>256</v>
      </c>
      <c r="M1777" s="94">
        <v>60</v>
      </c>
      <c r="N1777" s="95">
        <f t="shared" si="190"/>
        <v>0</v>
      </c>
      <c r="O1777" s="201">
        <f>IF(P1777&gt;0,VLOOKUP($D1777,'BBLM COMCHECK'!$A:$S,14,0),0)</f>
        <v>0</v>
      </c>
      <c r="P1777" s="202"/>
      <c r="Q1777" s="91">
        <f t="shared" si="184"/>
        <v>0</v>
      </c>
      <c r="R1777" s="201">
        <f>IF(S1777&gt;0,VLOOKUP($D1777,'BBLM COMCHECK'!$A:$S,15,0),0)</f>
        <v>0</v>
      </c>
      <c r="S1777" s="202"/>
      <c r="T1777" s="91">
        <f t="shared" si="185"/>
        <v>0</v>
      </c>
      <c r="U1777" s="201">
        <f>IF(V1777&gt;0,VLOOKUP($D1777,'BBLM COMCHECK'!$A:$Z,25,0),0)</f>
        <v>0</v>
      </c>
      <c r="V1777" s="202"/>
      <c r="W1777" s="91">
        <f t="shared" si="186"/>
        <v>0</v>
      </c>
      <c r="X1777" s="201">
        <f>IF(Y1777&gt;0,VLOOKUP($D1777,'BBLM COMCHECK'!$A:$Z,25,0),0)</f>
        <v>0</v>
      </c>
      <c r="Y1777" s="202"/>
      <c r="Z1777" s="91">
        <f t="shared" si="187"/>
        <v>0</v>
      </c>
      <c r="AA1777" s="203" t="str">
        <f>VLOOKUP(D1777,'BBLM COMCHECK'!$A:$I,9,0)</f>
        <v>normal</v>
      </c>
      <c r="AB1777" s="204">
        <f>VLOOKUP(D1777,'BBLM COMCHECK'!$A:$L,12,0)</f>
        <v>8095</v>
      </c>
      <c r="AC1777" s="201">
        <f t="shared" si="188"/>
        <v>0</v>
      </c>
      <c r="AD1777" s="94"/>
      <c r="AE1777" s="201"/>
      <c r="AF1777" s="201"/>
      <c r="AG1777" s="201"/>
      <c r="AH1777" s="201"/>
      <c r="AI1777" s="94"/>
      <c r="AJ1777" s="94"/>
      <c r="AK1777" s="87" t="s">
        <v>257</v>
      </c>
      <c r="AL1777" s="87" t="str">
        <f t="shared" si="189"/>
        <v>2026-01-15|06009|1070906000|0||0|1</v>
      </c>
      <c r="AP1777" s="198"/>
      <c r="AQ1777" s="198"/>
      <c r="AR1777" s="198"/>
      <c r="BC1777" s="87"/>
      <c r="BD1777" s="89" t="s">
        <v>258</v>
      </c>
      <c r="BE1777" s="87"/>
    </row>
    <row r="1778" spans="1:57" ht="26.25" customHeight="1">
      <c r="A1778" s="87" t="s">
        <v>259</v>
      </c>
      <c r="B1778" s="87" t="s">
        <v>35</v>
      </c>
      <c r="C1778" s="87" t="s">
        <v>35</v>
      </c>
      <c r="D1778" s="92" t="s">
        <v>2352</v>
      </c>
      <c r="E1778" s="92" t="s">
        <v>37</v>
      </c>
      <c r="F1778" s="92" t="s">
        <v>447</v>
      </c>
      <c r="G1778" s="93" t="s">
        <v>133</v>
      </c>
      <c r="H1778" s="93">
        <v>11</v>
      </c>
      <c r="I1778" s="94" t="s">
        <v>20</v>
      </c>
      <c r="J1778" s="148" t="s">
        <v>260</v>
      </c>
      <c r="K1778" s="93" t="s">
        <v>261</v>
      </c>
      <c r="L1778" s="94" t="s">
        <v>262</v>
      </c>
      <c r="M1778" s="94">
        <v>12</v>
      </c>
      <c r="N1778" s="95">
        <f t="shared" si="190"/>
        <v>0</v>
      </c>
      <c r="O1778" s="201">
        <f>IF(P1778&gt;0,VLOOKUP($D1778,'BBLM COMCHECK'!$A:$S,14,0),0)</f>
        <v>0</v>
      </c>
      <c r="P1778" s="202"/>
      <c r="Q1778" s="91">
        <f t="shared" si="184"/>
        <v>0</v>
      </c>
      <c r="R1778" s="201">
        <f>IF(S1778&gt;0,VLOOKUP($D1778,'BBLM COMCHECK'!$A:$S,15,0),0)</f>
        <v>0</v>
      </c>
      <c r="S1778" s="202"/>
      <c r="T1778" s="91">
        <f t="shared" si="185"/>
        <v>0</v>
      </c>
      <c r="U1778" s="201">
        <f>IF(V1778&gt;0,VLOOKUP($D1778,'BBLM COMCHECK'!$A:$Z,25,0),0)</f>
        <v>0</v>
      </c>
      <c r="V1778" s="202"/>
      <c r="W1778" s="91">
        <f t="shared" si="186"/>
        <v>0</v>
      </c>
      <c r="X1778" s="201">
        <f>IF(Y1778&gt;0,VLOOKUP($D1778,'BBLM COMCHECK'!$A:$Z,25,0),0)</f>
        <v>0</v>
      </c>
      <c r="Y1778" s="202"/>
      <c r="Z1778" s="91">
        <f t="shared" si="187"/>
        <v>0</v>
      </c>
      <c r="AA1778" s="203" t="str">
        <f>VLOOKUP(D1778,'BBLM COMCHECK'!$A:$I,9,0)</f>
        <v>normal</v>
      </c>
      <c r="AB1778" s="204">
        <f>VLOOKUP(D1778,'BBLM COMCHECK'!$A:$L,12,0)</f>
        <v>851</v>
      </c>
      <c r="AC1778" s="201">
        <f t="shared" si="188"/>
        <v>0</v>
      </c>
      <c r="AD1778" s="94"/>
      <c r="AE1778" s="201"/>
      <c r="AF1778" s="201"/>
      <c r="AG1778" s="201"/>
      <c r="AH1778" s="201"/>
      <c r="AI1778" s="94"/>
      <c r="AJ1778" s="94"/>
      <c r="AK1778" s="87" t="s">
        <v>263</v>
      </c>
      <c r="AL1778" s="87" t="str">
        <f t="shared" si="189"/>
        <v>2026-01-15|06009|1071008000|0||0|1</v>
      </c>
      <c r="AP1778" s="198"/>
      <c r="AQ1778" s="198"/>
      <c r="AR1778" s="198"/>
      <c r="BC1778" s="87"/>
      <c r="BD1778" s="89" t="s">
        <v>264</v>
      </c>
      <c r="BE1778" s="87"/>
    </row>
    <row r="1779" spans="1:57" ht="26.25" customHeight="1">
      <c r="A1779" s="87" t="s">
        <v>271</v>
      </c>
      <c r="B1779" s="87" t="s">
        <v>35</v>
      </c>
      <c r="C1779" s="87" t="s">
        <v>35</v>
      </c>
      <c r="D1779" s="92" t="s">
        <v>2353</v>
      </c>
      <c r="E1779" s="92" t="s">
        <v>37</v>
      </c>
      <c r="F1779" s="92" t="s">
        <v>447</v>
      </c>
      <c r="G1779" s="93" t="s">
        <v>133</v>
      </c>
      <c r="H1779" s="93">
        <v>11</v>
      </c>
      <c r="I1779" s="94" t="s">
        <v>20</v>
      </c>
      <c r="J1779" s="97" t="s">
        <v>272</v>
      </c>
      <c r="K1779" s="93" t="s">
        <v>273</v>
      </c>
      <c r="L1779" s="94" t="s">
        <v>274</v>
      </c>
      <c r="M1779" s="94">
        <v>24</v>
      </c>
      <c r="N1779" s="95">
        <f t="shared" si="190"/>
        <v>0</v>
      </c>
      <c r="O1779" s="201">
        <f>IF(P1779&gt;0,VLOOKUP($D1779,'BBLM COMCHECK'!$A:$S,14,0),0)</f>
        <v>0</v>
      </c>
      <c r="P1779" s="202"/>
      <c r="Q1779" s="91">
        <f t="shared" si="184"/>
        <v>0</v>
      </c>
      <c r="R1779" s="201">
        <f>IF(S1779&gt;0,VLOOKUP($D1779,'BBLM COMCHECK'!$A:$S,15,0),0)</f>
        <v>0</v>
      </c>
      <c r="S1779" s="202"/>
      <c r="T1779" s="91">
        <f t="shared" si="185"/>
        <v>0</v>
      </c>
      <c r="U1779" s="201">
        <f>IF(V1779&gt;0,VLOOKUP($D1779,'BBLM COMCHECK'!$A:$Z,25,0),0)</f>
        <v>0</v>
      </c>
      <c r="V1779" s="202"/>
      <c r="W1779" s="91">
        <f t="shared" si="186"/>
        <v>0</v>
      </c>
      <c r="X1779" s="201">
        <f>IF(Y1779&gt;0,VLOOKUP($D1779,'BBLM COMCHECK'!$A:$Z,25,0),0)</f>
        <v>0</v>
      </c>
      <c r="Y1779" s="202"/>
      <c r="Z1779" s="91">
        <f t="shared" si="187"/>
        <v>0</v>
      </c>
      <c r="AA1779" s="203" t="str">
        <f>VLOOKUP(D1779,'BBLM COMCHECK'!$A:$I,9,0)</f>
        <v>normal</v>
      </c>
      <c r="AB1779" s="204">
        <f>VLOOKUP(D1779,'BBLM COMCHECK'!$A:$L,12,0)</f>
        <v>0</v>
      </c>
      <c r="AC1779" s="201">
        <f t="shared" si="188"/>
        <v>1</v>
      </c>
      <c r="AD1779" s="94"/>
      <c r="AE1779" s="201"/>
      <c r="AF1779" s="201"/>
      <c r="AG1779" s="201"/>
      <c r="AH1779" s="201"/>
      <c r="AI1779" s="94"/>
      <c r="AJ1779" s="94"/>
      <c r="AK1779" s="87" t="s">
        <v>275</v>
      </c>
      <c r="AL1779" s="87" t="str">
        <f t="shared" si="189"/>
        <v>2026-01-15|06009|1072194000|0||0|1</v>
      </c>
      <c r="AP1779" s="198"/>
      <c r="AQ1779" s="198"/>
      <c r="AR1779" s="198"/>
      <c r="BC1779" s="87"/>
      <c r="BD1779" s="89" t="s">
        <v>276</v>
      </c>
      <c r="BE1779" s="87"/>
    </row>
    <row r="1780" spans="1:57" ht="26.25" customHeight="1">
      <c r="A1780" s="87" t="s">
        <v>277</v>
      </c>
      <c r="B1780" s="87" t="s">
        <v>35</v>
      </c>
      <c r="C1780" s="87" t="s">
        <v>35</v>
      </c>
      <c r="D1780" s="92" t="s">
        <v>2354</v>
      </c>
      <c r="E1780" s="92" t="s">
        <v>37</v>
      </c>
      <c r="F1780" s="92" t="s">
        <v>447</v>
      </c>
      <c r="G1780" s="93" t="s">
        <v>133</v>
      </c>
      <c r="H1780" s="93">
        <v>26</v>
      </c>
      <c r="I1780" s="94" t="s">
        <v>25</v>
      </c>
      <c r="J1780" s="148" t="s">
        <v>278</v>
      </c>
      <c r="K1780" s="93" t="s">
        <v>279</v>
      </c>
      <c r="L1780" s="94" t="s">
        <v>280</v>
      </c>
      <c r="M1780" s="94">
        <v>20</v>
      </c>
      <c r="N1780" s="95">
        <f t="shared" si="190"/>
        <v>0</v>
      </c>
      <c r="O1780" s="201">
        <f>IF(P1780&gt;0,VLOOKUP($D1780,'BBLM COMCHECK'!$A:$S,14,0),0)</f>
        <v>0</v>
      </c>
      <c r="P1780" s="202"/>
      <c r="Q1780" s="91">
        <f t="shared" si="184"/>
        <v>0</v>
      </c>
      <c r="R1780" s="201">
        <f>IF(S1780&gt;0,VLOOKUP($D1780,'BBLM COMCHECK'!$A:$S,15,0),0)</f>
        <v>0</v>
      </c>
      <c r="S1780" s="202"/>
      <c r="T1780" s="91">
        <f t="shared" si="185"/>
        <v>0</v>
      </c>
      <c r="U1780" s="201">
        <f>IF(V1780&gt;0,VLOOKUP($D1780,'BBLM COMCHECK'!$A:$Z,25,0),0)</f>
        <v>0</v>
      </c>
      <c r="V1780" s="202"/>
      <c r="W1780" s="91">
        <f t="shared" si="186"/>
        <v>0</v>
      </c>
      <c r="X1780" s="201">
        <f>IF(Y1780&gt;0,VLOOKUP($D1780,'BBLM COMCHECK'!$A:$Z,25,0),0)</f>
        <v>0</v>
      </c>
      <c r="Y1780" s="202"/>
      <c r="Z1780" s="91">
        <f t="shared" si="187"/>
        <v>0</v>
      </c>
      <c r="AA1780" s="203" t="str">
        <f>VLOOKUP(D1780,'BBLM COMCHECK'!$A:$I,9,0)</f>
        <v>normal</v>
      </c>
      <c r="AB1780" s="204">
        <f>VLOOKUP(D1780,'BBLM COMCHECK'!$A:$L,12,0)</f>
        <v>1177</v>
      </c>
      <c r="AC1780" s="201">
        <f t="shared" si="188"/>
        <v>0</v>
      </c>
      <c r="AD1780" s="94"/>
      <c r="AE1780" s="201"/>
      <c r="AF1780" s="201"/>
      <c r="AG1780" s="201"/>
      <c r="AH1780" s="201"/>
      <c r="AI1780" s="94"/>
      <c r="AJ1780" s="94"/>
      <c r="AK1780" s="87" t="s">
        <v>281</v>
      </c>
      <c r="AL1780" s="87" t="str">
        <f t="shared" si="189"/>
        <v>2026-01-15|06009|1074674000|0||0|1</v>
      </c>
      <c r="AP1780" s="198"/>
      <c r="AQ1780" s="198"/>
      <c r="AR1780" s="198"/>
      <c r="BC1780" s="87"/>
      <c r="BD1780" s="89" t="s">
        <v>282</v>
      </c>
      <c r="BE1780" s="87"/>
    </row>
    <row r="1781" spans="1:57" ht="26.25" customHeight="1">
      <c r="A1781" s="87" t="s">
        <v>283</v>
      </c>
      <c r="B1781" s="87" t="s">
        <v>35</v>
      </c>
      <c r="C1781" s="87" t="s">
        <v>35</v>
      </c>
      <c r="D1781" s="92" t="s">
        <v>2355</v>
      </c>
      <c r="E1781" s="92" t="s">
        <v>37</v>
      </c>
      <c r="F1781" s="92" t="s">
        <v>447</v>
      </c>
      <c r="G1781" s="93" t="s">
        <v>133</v>
      </c>
      <c r="H1781" s="93">
        <v>26</v>
      </c>
      <c r="I1781" s="94" t="s">
        <v>25</v>
      </c>
      <c r="J1781" s="97" t="s">
        <v>284</v>
      </c>
      <c r="K1781" s="93" t="s">
        <v>285</v>
      </c>
      <c r="L1781" s="94" t="s">
        <v>286</v>
      </c>
      <c r="M1781" s="94">
        <v>50</v>
      </c>
      <c r="N1781" s="95">
        <f t="shared" si="190"/>
        <v>0</v>
      </c>
      <c r="O1781" s="201">
        <f>IF(P1781&gt;0,VLOOKUP($D1781,'BBLM COMCHECK'!$A:$S,14,0),0)</f>
        <v>0</v>
      </c>
      <c r="P1781" s="202"/>
      <c r="Q1781" s="91">
        <f t="shared" si="184"/>
        <v>0</v>
      </c>
      <c r="R1781" s="201">
        <f>IF(S1781&gt;0,VLOOKUP($D1781,'BBLM COMCHECK'!$A:$S,15,0),0)</f>
        <v>0</v>
      </c>
      <c r="S1781" s="202"/>
      <c r="T1781" s="91">
        <f t="shared" si="185"/>
        <v>0</v>
      </c>
      <c r="U1781" s="201">
        <f>IF(V1781&gt;0,VLOOKUP($D1781,'BBLM COMCHECK'!$A:$Z,25,0),0)</f>
        <v>0</v>
      </c>
      <c r="V1781" s="202"/>
      <c r="W1781" s="91">
        <f t="shared" si="186"/>
        <v>0</v>
      </c>
      <c r="X1781" s="201">
        <f>IF(Y1781&gt;0,VLOOKUP($D1781,'BBLM COMCHECK'!$A:$Z,25,0),0)</f>
        <v>0</v>
      </c>
      <c r="Y1781" s="202"/>
      <c r="Z1781" s="91">
        <f t="shared" si="187"/>
        <v>0</v>
      </c>
      <c r="AA1781" s="203" t="str">
        <f>VLOOKUP(D1781,'BBLM COMCHECK'!$A:$I,9,0)</f>
        <v>normal</v>
      </c>
      <c r="AB1781" s="204">
        <f>VLOOKUP(D1781,'BBLM COMCHECK'!$A:$L,12,0)</f>
        <v>184</v>
      </c>
      <c r="AC1781" s="201">
        <f t="shared" si="188"/>
        <v>0</v>
      </c>
      <c r="AD1781" s="94"/>
      <c r="AE1781" s="201"/>
      <c r="AF1781" s="201"/>
      <c r="AG1781" s="201"/>
      <c r="AH1781" s="201"/>
      <c r="AI1781" s="94"/>
      <c r="AJ1781" s="94"/>
      <c r="AK1781" s="87" t="s">
        <v>287</v>
      </c>
      <c r="AL1781" s="87" t="str">
        <f t="shared" si="189"/>
        <v>2026-01-15|06009|1074883000|0||0|1</v>
      </c>
      <c r="AP1781" s="198"/>
      <c r="AQ1781" s="198"/>
      <c r="AR1781" s="198"/>
      <c r="BC1781" s="87"/>
      <c r="BD1781" s="89" t="s">
        <v>288</v>
      </c>
      <c r="BE1781" s="87"/>
    </row>
    <row r="1782" spans="1:57" ht="26.25" customHeight="1">
      <c r="A1782" s="87" t="s">
        <v>289</v>
      </c>
      <c r="B1782" s="87" t="s">
        <v>35</v>
      </c>
      <c r="C1782" s="87" t="s">
        <v>35</v>
      </c>
      <c r="D1782" s="92" t="s">
        <v>2356</v>
      </c>
      <c r="E1782" s="92" t="s">
        <v>37</v>
      </c>
      <c r="F1782" s="92" t="s">
        <v>447</v>
      </c>
      <c r="G1782" s="93" t="s">
        <v>133</v>
      </c>
      <c r="H1782" s="93">
        <v>27</v>
      </c>
      <c r="I1782" s="94" t="s">
        <v>27</v>
      </c>
      <c r="J1782" s="148" t="s">
        <v>290</v>
      </c>
      <c r="K1782" s="93" t="s">
        <v>291</v>
      </c>
      <c r="L1782" s="94" t="s">
        <v>292</v>
      </c>
      <c r="M1782" s="94">
        <v>25</v>
      </c>
      <c r="N1782" s="95">
        <f t="shared" si="190"/>
        <v>0</v>
      </c>
      <c r="O1782" s="201">
        <f>IF(P1782&gt;0,VLOOKUP($D1782,'BBLM COMCHECK'!$A:$S,14,0),0)</f>
        <v>0</v>
      </c>
      <c r="P1782" s="202"/>
      <c r="Q1782" s="91">
        <f t="shared" si="184"/>
        <v>0</v>
      </c>
      <c r="R1782" s="201">
        <f>IF(S1782&gt;0,VLOOKUP($D1782,'BBLM COMCHECK'!$A:$S,15,0),0)</f>
        <v>0</v>
      </c>
      <c r="S1782" s="202"/>
      <c r="T1782" s="91">
        <f t="shared" si="185"/>
        <v>0</v>
      </c>
      <c r="U1782" s="201">
        <f>IF(V1782&gt;0,VLOOKUP($D1782,'BBLM COMCHECK'!$A:$Z,25,0),0)</f>
        <v>0</v>
      </c>
      <c r="V1782" s="202"/>
      <c r="W1782" s="91">
        <f t="shared" si="186"/>
        <v>0</v>
      </c>
      <c r="X1782" s="201">
        <f>IF(Y1782&gt;0,VLOOKUP($D1782,'BBLM COMCHECK'!$A:$Z,25,0),0)</f>
        <v>0</v>
      </c>
      <c r="Y1782" s="202"/>
      <c r="Z1782" s="91">
        <f t="shared" si="187"/>
        <v>0</v>
      </c>
      <c r="AA1782" s="203" t="str">
        <f>VLOOKUP(D1782,'BBLM COMCHECK'!$A:$I,9,0)</f>
        <v>normal</v>
      </c>
      <c r="AB1782" s="204">
        <f>VLOOKUP(D1782,'BBLM COMCHECK'!$A:$L,12,0)</f>
        <v>78</v>
      </c>
      <c r="AC1782" s="201">
        <f t="shared" si="188"/>
        <v>0</v>
      </c>
      <c r="AD1782" s="94"/>
      <c r="AE1782" s="201"/>
      <c r="AF1782" s="201"/>
      <c r="AG1782" s="201"/>
      <c r="AH1782" s="201"/>
      <c r="AI1782" s="94"/>
      <c r="AJ1782" s="94"/>
      <c r="AK1782" s="87" t="s">
        <v>293</v>
      </c>
      <c r="AL1782" s="87" t="str">
        <f t="shared" si="189"/>
        <v>2026-01-15|06009|1075557000|0||0|1</v>
      </c>
      <c r="AP1782" s="198"/>
      <c r="AQ1782" s="198"/>
      <c r="AR1782" s="198"/>
      <c r="BC1782" s="87"/>
      <c r="BD1782" s="89" t="s">
        <v>294</v>
      </c>
      <c r="BE1782" s="87"/>
    </row>
    <row r="1783" spans="1:57" ht="26.25" customHeight="1">
      <c r="A1783" s="87" t="s">
        <v>295</v>
      </c>
      <c r="B1783" s="87" t="s">
        <v>35</v>
      </c>
      <c r="C1783" s="87" t="s">
        <v>35</v>
      </c>
      <c r="D1783" s="92" t="s">
        <v>2357</v>
      </c>
      <c r="E1783" s="92" t="s">
        <v>37</v>
      </c>
      <c r="F1783" s="92" t="s">
        <v>447</v>
      </c>
      <c r="G1783" s="93" t="s">
        <v>133</v>
      </c>
      <c r="H1783" s="93">
        <v>26</v>
      </c>
      <c r="I1783" s="94" t="s">
        <v>25</v>
      </c>
      <c r="J1783" s="148" t="s">
        <v>296</v>
      </c>
      <c r="K1783" s="93" t="s">
        <v>297</v>
      </c>
      <c r="L1783" s="94" t="s">
        <v>298</v>
      </c>
      <c r="M1783" s="94">
        <v>12</v>
      </c>
      <c r="N1783" s="95">
        <f t="shared" si="190"/>
        <v>0</v>
      </c>
      <c r="O1783" s="201">
        <f>IF(P1783&gt;0,VLOOKUP($D1783,'BBLM COMCHECK'!$A:$S,14,0),0)</f>
        <v>0</v>
      </c>
      <c r="P1783" s="202"/>
      <c r="Q1783" s="91">
        <f t="shared" si="184"/>
        <v>0</v>
      </c>
      <c r="R1783" s="201">
        <f>IF(S1783&gt;0,VLOOKUP($D1783,'BBLM COMCHECK'!$A:$S,15,0),0)</f>
        <v>0</v>
      </c>
      <c r="S1783" s="202"/>
      <c r="T1783" s="91">
        <f t="shared" si="185"/>
        <v>0</v>
      </c>
      <c r="U1783" s="201">
        <f>IF(V1783&gt;0,VLOOKUP($D1783,'BBLM COMCHECK'!$A:$Z,25,0),0)</f>
        <v>0</v>
      </c>
      <c r="V1783" s="202"/>
      <c r="W1783" s="91">
        <f t="shared" si="186"/>
        <v>0</v>
      </c>
      <c r="X1783" s="201">
        <f>IF(Y1783&gt;0,VLOOKUP($D1783,'BBLM COMCHECK'!$A:$Z,25,0),0)</f>
        <v>0</v>
      </c>
      <c r="Y1783" s="202"/>
      <c r="Z1783" s="91">
        <f t="shared" si="187"/>
        <v>0</v>
      </c>
      <c r="AA1783" s="203" t="str">
        <f>VLOOKUP(D1783,'BBLM COMCHECK'!$A:$I,9,0)</f>
        <v>normal</v>
      </c>
      <c r="AB1783" s="204">
        <f>VLOOKUP(D1783,'BBLM COMCHECK'!$A:$L,12,0)</f>
        <v>3154</v>
      </c>
      <c r="AC1783" s="201">
        <f t="shared" si="188"/>
        <v>0</v>
      </c>
      <c r="AD1783" s="94"/>
      <c r="AE1783" s="201"/>
      <c r="AF1783" s="201"/>
      <c r="AG1783" s="201"/>
      <c r="AH1783" s="201"/>
      <c r="AI1783" s="94"/>
      <c r="AJ1783" s="94"/>
      <c r="AK1783" s="87" t="s">
        <v>299</v>
      </c>
      <c r="AL1783" s="87" t="str">
        <f t="shared" si="189"/>
        <v>2026-01-15|06009|1077236000|0||0|1</v>
      </c>
      <c r="AP1783" s="198"/>
      <c r="AQ1783" s="198"/>
      <c r="AR1783" s="198"/>
      <c r="BC1783" s="87"/>
      <c r="BD1783" s="89" t="s">
        <v>867</v>
      </c>
      <c r="BE1783" s="87"/>
    </row>
    <row r="1784" spans="1:57" ht="26.25" customHeight="1">
      <c r="A1784" s="87" t="s">
        <v>301</v>
      </c>
      <c r="B1784" s="87" t="s">
        <v>35</v>
      </c>
      <c r="C1784" s="87" t="s">
        <v>35</v>
      </c>
      <c r="D1784" s="92" t="s">
        <v>2358</v>
      </c>
      <c r="E1784" s="92" t="s">
        <v>37</v>
      </c>
      <c r="F1784" s="92" t="s">
        <v>447</v>
      </c>
      <c r="G1784" s="93" t="s">
        <v>133</v>
      </c>
      <c r="H1784" s="93">
        <v>26</v>
      </c>
      <c r="I1784" s="94" t="s">
        <v>25</v>
      </c>
      <c r="J1784" s="148" t="s">
        <v>302</v>
      </c>
      <c r="K1784" s="93" t="s">
        <v>303</v>
      </c>
      <c r="L1784" s="94" t="s">
        <v>304</v>
      </c>
      <c r="M1784" s="94">
        <v>12</v>
      </c>
      <c r="N1784" s="95">
        <f t="shared" si="190"/>
        <v>0</v>
      </c>
      <c r="O1784" s="201">
        <f>IF(P1784&gt;0,VLOOKUP($D1784,'BBLM COMCHECK'!$A:$S,14,0),0)</f>
        <v>0</v>
      </c>
      <c r="P1784" s="202"/>
      <c r="Q1784" s="91">
        <f t="shared" si="184"/>
        <v>0</v>
      </c>
      <c r="R1784" s="201">
        <f>IF(S1784&gt;0,VLOOKUP($D1784,'BBLM COMCHECK'!$A:$S,15,0),0)</f>
        <v>0</v>
      </c>
      <c r="S1784" s="202"/>
      <c r="T1784" s="91">
        <f t="shared" si="185"/>
        <v>0</v>
      </c>
      <c r="U1784" s="201">
        <f>IF(V1784&gt;0,VLOOKUP($D1784,'BBLM COMCHECK'!$A:$Z,25,0),0)</f>
        <v>0</v>
      </c>
      <c r="V1784" s="202"/>
      <c r="W1784" s="91">
        <f t="shared" si="186"/>
        <v>0</v>
      </c>
      <c r="X1784" s="201">
        <f>IF(Y1784&gt;0,VLOOKUP($D1784,'BBLM COMCHECK'!$A:$Z,25,0),0)</f>
        <v>0</v>
      </c>
      <c r="Y1784" s="202"/>
      <c r="Z1784" s="91">
        <f t="shared" si="187"/>
        <v>0</v>
      </c>
      <c r="AA1784" s="203" t="str">
        <f>VLOOKUP(D1784,'BBLM COMCHECK'!$A:$I,9,0)</f>
        <v>normal</v>
      </c>
      <c r="AB1784" s="204">
        <f>VLOOKUP(D1784,'BBLM COMCHECK'!$A:$L,12,0)</f>
        <v>11266</v>
      </c>
      <c r="AC1784" s="201">
        <f t="shared" si="188"/>
        <v>0</v>
      </c>
      <c r="AD1784" s="94"/>
      <c r="AE1784" s="201"/>
      <c r="AF1784" s="201"/>
      <c r="AG1784" s="201"/>
      <c r="AH1784" s="201"/>
      <c r="AI1784" s="94"/>
      <c r="AJ1784" s="94"/>
      <c r="AK1784" s="87" t="s">
        <v>526</v>
      </c>
      <c r="AL1784" s="87" t="str">
        <f t="shared" si="189"/>
        <v>2026-01-15|06009|1077237000|0||0|1</v>
      </c>
      <c r="AP1784" s="198"/>
      <c r="AQ1784" s="198"/>
      <c r="AR1784" s="198"/>
      <c r="BC1784" s="87"/>
      <c r="BD1784" s="89" t="s">
        <v>306</v>
      </c>
      <c r="BE1784" s="87"/>
    </row>
    <row r="1785" spans="1:57" ht="26.25" customHeight="1">
      <c r="A1785" s="87" t="s">
        <v>307</v>
      </c>
      <c r="B1785" s="87" t="s">
        <v>35</v>
      </c>
      <c r="C1785" s="87" t="s">
        <v>35</v>
      </c>
      <c r="D1785" s="92" t="s">
        <v>2359</v>
      </c>
      <c r="E1785" s="92" t="s">
        <v>37</v>
      </c>
      <c r="F1785" s="92" t="s">
        <v>447</v>
      </c>
      <c r="G1785" s="93" t="s">
        <v>133</v>
      </c>
      <c r="H1785" s="93">
        <v>26</v>
      </c>
      <c r="I1785" s="94" t="s">
        <v>25</v>
      </c>
      <c r="J1785" s="148" t="s">
        <v>308</v>
      </c>
      <c r="K1785" s="93" t="s">
        <v>309</v>
      </c>
      <c r="L1785" s="94" t="s">
        <v>310</v>
      </c>
      <c r="M1785" s="94">
        <v>12</v>
      </c>
      <c r="N1785" s="95">
        <f t="shared" si="190"/>
        <v>0</v>
      </c>
      <c r="O1785" s="201">
        <f>IF(P1785&gt;0,VLOOKUP($D1785,'BBLM COMCHECK'!$A:$S,14,0),0)</f>
        <v>0</v>
      </c>
      <c r="P1785" s="202"/>
      <c r="Q1785" s="91">
        <f t="shared" si="184"/>
        <v>0</v>
      </c>
      <c r="R1785" s="201">
        <f>IF(S1785&gt;0,VLOOKUP($D1785,'BBLM COMCHECK'!$A:$S,15,0),0)</f>
        <v>0</v>
      </c>
      <c r="S1785" s="202"/>
      <c r="T1785" s="91">
        <f t="shared" si="185"/>
        <v>0</v>
      </c>
      <c r="U1785" s="201">
        <f>IF(V1785&gt;0,VLOOKUP($D1785,'BBLM COMCHECK'!$A:$Z,25,0),0)</f>
        <v>0</v>
      </c>
      <c r="V1785" s="202"/>
      <c r="W1785" s="91">
        <f t="shared" si="186"/>
        <v>0</v>
      </c>
      <c r="X1785" s="201">
        <f>IF(Y1785&gt;0,VLOOKUP($D1785,'BBLM COMCHECK'!$A:$Z,25,0),0)</f>
        <v>0</v>
      </c>
      <c r="Y1785" s="202"/>
      <c r="Z1785" s="91">
        <f t="shared" si="187"/>
        <v>0</v>
      </c>
      <c r="AA1785" s="203" t="str">
        <f>VLOOKUP(D1785,'BBLM COMCHECK'!$A:$I,9,0)</f>
        <v>normal</v>
      </c>
      <c r="AB1785" s="204">
        <f>VLOOKUP(D1785,'BBLM COMCHECK'!$A:$L,12,0)</f>
        <v>4124</v>
      </c>
      <c r="AC1785" s="201">
        <f t="shared" si="188"/>
        <v>0</v>
      </c>
      <c r="AD1785" s="94"/>
      <c r="AE1785" s="201"/>
      <c r="AF1785" s="201"/>
      <c r="AG1785" s="201"/>
      <c r="AH1785" s="201"/>
      <c r="AI1785" s="94"/>
      <c r="AJ1785" s="94"/>
      <c r="AK1785" s="87" t="s">
        <v>311</v>
      </c>
      <c r="AL1785" s="87" t="str">
        <f t="shared" si="189"/>
        <v>2026-01-15|06009|1082607000|0||0|1</v>
      </c>
      <c r="AP1785" s="198"/>
      <c r="AQ1785" s="198"/>
      <c r="AR1785" s="198"/>
      <c r="BC1785" s="87"/>
      <c r="BD1785" s="89" t="s">
        <v>312</v>
      </c>
      <c r="BE1785" s="87"/>
    </row>
    <row r="1786" spans="1:57" ht="26.25" customHeight="1">
      <c r="A1786" s="87" t="s">
        <v>313</v>
      </c>
      <c r="B1786" s="87" t="s">
        <v>35</v>
      </c>
      <c r="C1786" s="87" t="s">
        <v>35</v>
      </c>
      <c r="D1786" s="92" t="s">
        <v>2360</v>
      </c>
      <c r="E1786" s="92" t="s">
        <v>37</v>
      </c>
      <c r="F1786" s="92" t="s">
        <v>447</v>
      </c>
      <c r="G1786" s="93" t="s">
        <v>133</v>
      </c>
      <c r="H1786" s="93">
        <v>26</v>
      </c>
      <c r="I1786" s="94" t="s">
        <v>25</v>
      </c>
      <c r="J1786" s="148" t="s">
        <v>314</v>
      </c>
      <c r="K1786" s="93" t="s">
        <v>315</v>
      </c>
      <c r="L1786" s="94" t="s">
        <v>316</v>
      </c>
      <c r="M1786" s="94">
        <v>24</v>
      </c>
      <c r="N1786" s="95">
        <f t="shared" si="190"/>
        <v>0</v>
      </c>
      <c r="O1786" s="201">
        <f>IF(P1786&gt;0,VLOOKUP($D1786,'BBLM COMCHECK'!$A:$S,14,0),0)</f>
        <v>0</v>
      </c>
      <c r="P1786" s="202"/>
      <c r="Q1786" s="91">
        <f t="shared" si="184"/>
        <v>0</v>
      </c>
      <c r="R1786" s="201">
        <f>IF(S1786&gt;0,VLOOKUP($D1786,'BBLM COMCHECK'!$A:$S,15,0),0)</f>
        <v>0</v>
      </c>
      <c r="S1786" s="202"/>
      <c r="T1786" s="91">
        <f t="shared" si="185"/>
        <v>0</v>
      </c>
      <c r="U1786" s="201">
        <f>IF(V1786&gt;0,VLOOKUP($D1786,'BBLM COMCHECK'!$A:$Z,25,0),0)</f>
        <v>0</v>
      </c>
      <c r="V1786" s="202"/>
      <c r="W1786" s="91">
        <f t="shared" si="186"/>
        <v>0</v>
      </c>
      <c r="X1786" s="201">
        <f>IF(Y1786&gt;0,VLOOKUP($D1786,'BBLM COMCHECK'!$A:$Z,25,0),0)</f>
        <v>0</v>
      </c>
      <c r="Y1786" s="202"/>
      <c r="Z1786" s="91">
        <f t="shared" si="187"/>
        <v>0</v>
      </c>
      <c r="AA1786" s="203" t="str">
        <f>VLOOKUP(D1786,'BBLM COMCHECK'!$A:$I,9,0)</f>
        <v>normal</v>
      </c>
      <c r="AB1786" s="204">
        <f>VLOOKUP(D1786,'BBLM COMCHECK'!$A:$L,12,0)</f>
        <v>7481</v>
      </c>
      <c r="AC1786" s="201">
        <f t="shared" si="188"/>
        <v>0</v>
      </c>
      <c r="AD1786" s="94"/>
      <c r="AE1786" s="201"/>
      <c r="AF1786" s="201"/>
      <c r="AG1786" s="201"/>
      <c r="AH1786" s="201"/>
      <c r="AI1786" s="94"/>
      <c r="AJ1786" s="94"/>
      <c r="AK1786" s="87" t="s">
        <v>317</v>
      </c>
      <c r="AL1786" s="87" t="str">
        <f t="shared" si="189"/>
        <v>2026-01-15|06009|1082723000|0||0|1</v>
      </c>
      <c r="AP1786" s="198"/>
      <c r="AQ1786" s="198"/>
      <c r="AR1786" s="198"/>
      <c r="BC1786" s="87"/>
      <c r="BD1786" s="89" t="s">
        <v>318</v>
      </c>
      <c r="BE1786" s="87"/>
    </row>
    <row r="1787" spans="1:57" ht="26.25" customHeight="1">
      <c r="A1787" s="87" t="s">
        <v>319</v>
      </c>
      <c r="B1787" s="87" t="s">
        <v>35</v>
      </c>
      <c r="C1787" s="87" t="s">
        <v>35</v>
      </c>
      <c r="D1787" s="92" t="s">
        <v>2361</v>
      </c>
      <c r="E1787" s="92" t="s">
        <v>37</v>
      </c>
      <c r="F1787" s="92" t="s">
        <v>447</v>
      </c>
      <c r="G1787" s="93" t="s">
        <v>133</v>
      </c>
      <c r="H1787" s="93">
        <v>27</v>
      </c>
      <c r="I1787" s="94" t="s">
        <v>27</v>
      </c>
      <c r="J1787" s="148" t="s">
        <v>320</v>
      </c>
      <c r="K1787" s="93" t="s">
        <v>321</v>
      </c>
      <c r="L1787" s="94" t="s">
        <v>322</v>
      </c>
      <c r="M1787" s="94">
        <v>30</v>
      </c>
      <c r="N1787" s="95">
        <f t="shared" si="190"/>
        <v>0</v>
      </c>
      <c r="O1787" s="201">
        <f>IF(P1787&gt;0,VLOOKUP($D1787,'BBLM COMCHECK'!$A:$S,14,0),0)</f>
        <v>0</v>
      </c>
      <c r="P1787" s="202"/>
      <c r="Q1787" s="91">
        <f t="shared" si="184"/>
        <v>0</v>
      </c>
      <c r="R1787" s="201">
        <f>IF(S1787&gt;0,VLOOKUP($D1787,'BBLM COMCHECK'!$A:$S,15,0),0)</f>
        <v>0</v>
      </c>
      <c r="S1787" s="202"/>
      <c r="T1787" s="91">
        <f t="shared" si="185"/>
        <v>0</v>
      </c>
      <c r="U1787" s="201">
        <f>IF(V1787&gt;0,VLOOKUP($D1787,'BBLM COMCHECK'!$A:$Z,25,0),0)</f>
        <v>0</v>
      </c>
      <c r="V1787" s="202"/>
      <c r="W1787" s="91">
        <f t="shared" si="186"/>
        <v>0</v>
      </c>
      <c r="X1787" s="201">
        <f>IF(Y1787&gt;0,VLOOKUP($D1787,'BBLM COMCHECK'!$A:$Z,25,0),0)</f>
        <v>0</v>
      </c>
      <c r="Y1787" s="202"/>
      <c r="Z1787" s="91">
        <f t="shared" si="187"/>
        <v>0</v>
      </c>
      <c r="AA1787" s="203" t="str">
        <f>VLOOKUP(D1787,'BBLM COMCHECK'!$A:$I,9,0)</f>
        <v>normal</v>
      </c>
      <c r="AB1787" s="204">
        <f>VLOOKUP(D1787,'BBLM COMCHECK'!$A:$L,12,0)</f>
        <v>493</v>
      </c>
      <c r="AC1787" s="201">
        <f t="shared" si="188"/>
        <v>0</v>
      </c>
      <c r="AD1787" s="94"/>
      <c r="AE1787" s="201"/>
      <c r="AF1787" s="201"/>
      <c r="AG1787" s="201"/>
      <c r="AH1787" s="201"/>
      <c r="AI1787" s="94"/>
      <c r="AJ1787" s="94"/>
      <c r="AK1787" s="87" t="s">
        <v>323</v>
      </c>
      <c r="AL1787" s="87" t="str">
        <f t="shared" si="189"/>
        <v>2026-01-15|06009|1083898000|0||0|1</v>
      </c>
      <c r="AP1787" s="198"/>
      <c r="AQ1787" s="198"/>
      <c r="AR1787" s="198"/>
      <c r="BC1787" s="87"/>
      <c r="BD1787" s="89" t="s">
        <v>324</v>
      </c>
      <c r="BE1787" s="87"/>
    </row>
    <row r="1788" spans="1:57" ht="26.25" customHeight="1">
      <c r="A1788" s="87" t="s">
        <v>325</v>
      </c>
      <c r="B1788" s="87" t="s">
        <v>35</v>
      </c>
      <c r="C1788" s="87" t="s">
        <v>35</v>
      </c>
      <c r="D1788" s="92" t="s">
        <v>2362</v>
      </c>
      <c r="E1788" s="92" t="s">
        <v>37</v>
      </c>
      <c r="F1788" s="92" t="s">
        <v>447</v>
      </c>
      <c r="G1788" s="93" t="s">
        <v>133</v>
      </c>
      <c r="H1788" s="93">
        <v>27</v>
      </c>
      <c r="I1788" s="94" t="s">
        <v>27</v>
      </c>
      <c r="J1788" s="148" t="s">
        <v>326</v>
      </c>
      <c r="K1788" s="93" t="s">
        <v>327</v>
      </c>
      <c r="L1788" s="94" t="s">
        <v>328</v>
      </c>
      <c r="M1788" s="94">
        <v>24</v>
      </c>
      <c r="N1788" s="95">
        <f t="shared" si="190"/>
        <v>0</v>
      </c>
      <c r="O1788" s="201">
        <f>IF(P1788&gt;0,VLOOKUP($D1788,'BBLM COMCHECK'!$A:$S,14,0),0)</f>
        <v>0</v>
      </c>
      <c r="P1788" s="202"/>
      <c r="Q1788" s="91">
        <f t="shared" si="184"/>
        <v>0</v>
      </c>
      <c r="R1788" s="201">
        <f>IF(S1788&gt;0,VLOOKUP($D1788,'BBLM COMCHECK'!$A:$S,15,0),0)</f>
        <v>0</v>
      </c>
      <c r="S1788" s="202"/>
      <c r="T1788" s="91">
        <f t="shared" si="185"/>
        <v>0</v>
      </c>
      <c r="U1788" s="201">
        <f>IF(V1788&gt;0,VLOOKUP($D1788,'BBLM COMCHECK'!$A:$Z,25,0),0)</f>
        <v>0</v>
      </c>
      <c r="V1788" s="202"/>
      <c r="W1788" s="91">
        <f t="shared" si="186"/>
        <v>0</v>
      </c>
      <c r="X1788" s="201">
        <f>IF(Y1788&gt;0,VLOOKUP($D1788,'BBLM COMCHECK'!$A:$Z,25,0),0)</f>
        <v>0</v>
      </c>
      <c r="Y1788" s="202"/>
      <c r="Z1788" s="91">
        <f t="shared" si="187"/>
        <v>0</v>
      </c>
      <c r="AA1788" s="203" t="str">
        <f>VLOOKUP(D1788,'BBLM COMCHECK'!$A:$I,9,0)</f>
        <v>normal</v>
      </c>
      <c r="AB1788" s="204">
        <f>VLOOKUP(D1788,'BBLM COMCHECK'!$A:$L,12,0)</f>
        <v>839</v>
      </c>
      <c r="AC1788" s="201">
        <f t="shared" si="188"/>
        <v>0</v>
      </c>
      <c r="AD1788" s="94"/>
      <c r="AE1788" s="201"/>
      <c r="AF1788" s="201"/>
      <c r="AG1788" s="201"/>
      <c r="AH1788" s="201"/>
      <c r="AI1788" s="94"/>
      <c r="AJ1788" s="94"/>
      <c r="AK1788" s="87" t="s">
        <v>329</v>
      </c>
      <c r="AL1788" s="87" t="str">
        <f t="shared" si="189"/>
        <v>2026-01-15|06009|1083903000|0||0|1</v>
      </c>
      <c r="AP1788" s="198"/>
      <c r="AQ1788" s="198"/>
      <c r="AR1788" s="198"/>
      <c r="BC1788" s="87"/>
      <c r="BD1788" s="89" t="s">
        <v>330</v>
      </c>
      <c r="BE1788" s="87"/>
    </row>
    <row r="1789" spans="1:57" ht="26.25" customHeight="1">
      <c r="A1789" s="87" t="s">
        <v>331</v>
      </c>
      <c r="B1789" s="87" t="s">
        <v>35</v>
      </c>
      <c r="C1789" s="87" t="s">
        <v>35</v>
      </c>
      <c r="D1789" s="92" t="s">
        <v>2363</v>
      </c>
      <c r="E1789" s="92" t="s">
        <v>37</v>
      </c>
      <c r="F1789" s="92" t="s">
        <v>447</v>
      </c>
      <c r="G1789" s="93" t="s">
        <v>133</v>
      </c>
      <c r="H1789" s="93">
        <v>17</v>
      </c>
      <c r="I1789" s="94" t="s">
        <v>22</v>
      </c>
      <c r="J1789" s="148" t="s">
        <v>332</v>
      </c>
      <c r="K1789" s="93" t="s">
        <v>333</v>
      </c>
      <c r="L1789" s="94" t="s">
        <v>334</v>
      </c>
      <c r="M1789" s="94">
        <v>60</v>
      </c>
      <c r="N1789" s="95">
        <f t="shared" si="190"/>
        <v>0</v>
      </c>
      <c r="O1789" s="201">
        <f>IF(P1789&gt;0,VLOOKUP($D1789,'BBLM COMCHECK'!$A:$S,14,0),0)</f>
        <v>0</v>
      </c>
      <c r="P1789" s="202"/>
      <c r="Q1789" s="91">
        <f t="shared" si="184"/>
        <v>0</v>
      </c>
      <c r="R1789" s="201">
        <f>IF(S1789&gt;0,VLOOKUP($D1789,'BBLM COMCHECK'!$A:$S,15,0),0)</f>
        <v>0</v>
      </c>
      <c r="S1789" s="202"/>
      <c r="T1789" s="91">
        <f t="shared" si="185"/>
        <v>0</v>
      </c>
      <c r="U1789" s="201">
        <f>IF(V1789&gt;0,VLOOKUP($D1789,'BBLM COMCHECK'!$A:$Z,25,0),0)</f>
        <v>0</v>
      </c>
      <c r="V1789" s="202"/>
      <c r="W1789" s="91">
        <f t="shared" si="186"/>
        <v>0</v>
      </c>
      <c r="X1789" s="201">
        <f>IF(Y1789&gt;0,VLOOKUP($D1789,'BBLM COMCHECK'!$A:$Z,25,0),0)</f>
        <v>0</v>
      </c>
      <c r="Y1789" s="202"/>
      <c r="Z1789" s="91">
        <f t="shared" si="187"/>
        <v>0</v>
      </c>
      <c r="AA1789" s="203" t="str">
        <f>VLOOKUP(D1789,'BBLM COMCHECK'!$A:$I,9,0)</f>
        <v>normal</v>
      </c>
      <c r="AB1789" s="204">
        <f>VLOOKUP(D1789,'BBLM COMCHECK'!$A:$L,12,0)</f>
        <v>0</v>
      </c>
      <c r="AC1789" s="201">
        <f t="shared" si="188"/>
        <v>1</v>
      </c>
      <c r="AD1789" s="94"/>
      <c r="AE1789" s="201"/>
      <c r="AF1789" s="201"/>
      <c r="AG1789" s="201"/>
      <c r="AH1789" s="201"/>
      <c r="AI1789" s="94"/>
      <c r="AJ1789" s="94"/>
      <c r="AK1789" s="87" t="s">
        <v>335</v>
      </c>
      <c r="AL1789" s="87" t="str">
        <f t="shared" si="189"/>
        <v>2026-01-15|06009|1084369000|0||0|1</v>
      </c>
      <c r="AP1789" s="198"/>
      <c r="AQ1789" s="198"/>
      <c r="AR1789" s="198"/>
      <c r="BC1789" s="87"/>
      <c r="BD1789" s="89" t="s">
        <v>336</v>
      </c>
      <c r="BE1789" s="87"/>
    </row>
    <row r="1790" spans="1:57" ht="26.25" customHeight="1">
      <c r="A1790" s="87" t="s">
        <v>337</v>
      </c>
      <c r="B1790" s="87" t="s">
        <v>35</v>
      </c>
      <c r="C1790" s="87" t="s">
        <v>35</v>
      </c>
      <c r="D1790" s="92" t="s">
        <v>2364</v>
      </c>
      <c r="E1790" s="92" t="s">
        <v>37</v>
      </c>
      <c r="F1790" s="92" t="s">
        <v>447</v>
      </c>
      <c r="G1790" s="93" t="s">
        <v>133</v>
      </c>
      <c r="H1790" s="93">
        <v>17</v>
      </c>
      <c r="I1790" s="94" t="s">
        <v>22</v>
      </c>
      <c r="J1790" s="148" t="s">
        <v>338</v>
      </c>
      <c r="K1790" s="93" t="s">
        <v>339</v>
      </c>
      <c r="L1790" s="94" t="s">
        <v>340</v>
      </c>
      <c r="M1790" s="94">
        <v>40</v>
      </c>
      <c r="N1790" s="95">
        <f t="shared" si="190"/>
        <v>0</v>
      </c>
      <c r="O1790" s="201">
        <f>IF(P1790&gt;0,VLOOKUP($D1790,'BBLM COMCHECK'!$A:$S,14,0),0)</f>
        <v>0</v>
      </c>
      <c r="P1790" s="202"/>
      <c r="Q1790" s="91">
        <f t="shared" si="184"/>
        <v>0</v>
      </c>
      <c r="R1790" s="201">
        <f>IF(S1790&gt;0,VLOOKUP($D1790,'BBLM COMCHECK'!$A:$S,15,0),0)</f>
        <v>0</v>
      </c>
      <c r="S1790" s="202"/>
      <c r="T1790" s="91">
        <f t="shared" si="185"/>
        <v>0</v>
      </c>
      <c r="U1790" s="201">
        <f>IF(V1790&gt;0,VLOOKUP($D1790,'BBLM COMCHECK'!$A:$Z,25,0),0)</f>
        <v>0</v>
      </c>
      <c r="V1790" s="202"/>
      <c r="W1790" s="91">
        <f t="shared" si="186"/>
        <v>0</v>
      </c>
      <c r="X1790" s="201">
        <f>IF(Y1790&gt;0,VLOOKUP($D1790,'BBLM COMCHECK'!$A:$Z,25,0),0)</f>
        <v>0</v>
      </c>
      <c r="Y1790" s="202"/>
      <c r="Z1790" s="91">
        <f t="shared" si="187"/>
        <v>0</v>
      </c>
      <c r="AA1790" s="203" t="str">
        <f>VLOOKUP(D1790,'BBLM COMCHECK'!$A:$I,9,0)</f>
        <v>normal</v>
      </c>
      <c r="AB1790" s="204">
        <f>VLOOKUP(D1790,'BBLM COMCHECK'!$A:$L,12,0)</f>
        <v>698</v>
      </c>
      <c r="AC1790" s="201">
        <f t="shared" si="188"/>
        <v>0</v>
      </c>
      <c r="AD1790" s="94"/>
      <c r="AE1790" s="201"/>
      <c r="AF1790" s="201"/>
      <c r="AG1790" s="201"/>
      <c r="AH1790" s="201"/>
      <c r="AI1790" s="94"/>
      <c r="AJ1790" s="94"/>
      <c r="AK1790" s="87" t="s">
        <v>341</v>
      </c>
      <c r="AL1790" s="87" t="str">
        <f t="shared" si="189"/>
        <v>2026-01-15|06009|1088129000|0||0|1</v>
      </c>
      <c r="AP1790" s="198"/>
      <c r="AQ1790" s="198"/>
      <c r="AR1790" s="198"/>
      <c r="BC1790" s="87"/>
      <c r="BD1790" s="89" t="s">
        <v>342</v>
      </c>
      <c r="BE1790" s="87"/>
    </row>
    <row r="1791" spans="1:57" ht="26.25" customHeight="1">
      <c r="A1791" s="87" t="s">
        <v>343</v>
      </c>
      <c r="B1791" s="87" t="s">
        <v>35</v>
      </c>
      <c r="C1791" s="87" t="s">
        <v>35</v>
      </c>
      <c r="D1791" s="92" t="s">
        <v>2365</v>
      </c>
      <c r="E1791" s="92" t="s">
        <v>37</v>
      </c>
      <c r="F1791" s="92" t="s">
        <v>447</v>
      </c>
      <c r="G1791" s="93" t="s">
        <v>133</v>
      </c>
      <c r="H1791" s="93">
        <v>17</v>
      </c>
      <c r="I1791" s="94" t="s">
        <v>22</v>
      </c>
      <c r="J1791" s="148" t="s">
        <v>344</v>
      </c>
      <c r="K1791" s="93" t="s">
        <v>345</v>
      </c>
      <c r="L1791" s="94" t="s">
        <v>346</v>
      </c>
      <c r="M1791" s="94">
        <v>40</v>
      </c>
      <c r="N1791" s="95">
        <f t="shared" si="190"/>
        <v>0</v>
      </c>
      <c r="O1791" s="201">
        <f>IF(P1791&gt;0,VLOOKUP($D1791,'BBLM COMCHECK'!$A:$S,14,0),0)</f>
        <v>0</v>
      </c>
      <c r="P1791" s="202"/>
      <c r="Q1791" s="91">
        <f t="shared" si="184"/>
        <v>0</v>
      </c>
      <c r="R1791" s="201">
        <f>IF(S1791&gt;0,VLOOKUP($D1791,'BBLM COMCHECK'!$A:$S,15,0),0)</f>
        <v>0</v>
      </c>
      <c r="S1791" s="202"/>
      <c r="T1791" s="91">
        <f t="shared" si="185"/>
        <v>0</v>
      </c>
      <c r="U1791" s="201">
        <f>IF(V1791&gt;0,VLOOKUP($D1791,'BBLM COMCHECK'!$A:$Z,25,0),0)</f>
        <v>0</v>
      </c>
      <c r="V1791" s="202"/>
      <c r="W1791" s="91">
        <f t="shared" si="186"/>
        <v>0</v>
      </c>
      <c r="X1791" s="201">
        <f>IF(Y1791&gt;0,VLOOKUP($D1791,'BBLM COMCHECK'!$A:$Z,25,0),0)</f>
        <v>0</v>
      </c>
      <c r="Y1791" s="202"/>
      <c r="Z1791" s="91">
        <f t="shared" si="187"/>
        <v>0</v>
      </c>
      <c r="AA1791" s="203" t="str">
        <f>VLOOKUP(D1791,'BBLM COMCHECK'!$A:$I,9,0)</f>
        <v>normal</v>
      </c>
      <c r="AB1791" s="204">
        <f>VLOOKUP(D1791,'BBLM COMCHECK'!$A:$L,12,0)</f>
        <v>89</v>
      </c>
      <c r="AC1791" s="201">
        <f t="shared" si="188"/>
        <v>0</v>
      </c>
      <c r="AD1791" s="94"/>
      <c r="AE1791" s="201"/>
      <c r="AF1791" s="201"/>
      <c r="AG1791" s="201"/>
      <c r="AH1791" s="201"/>
      <c r="AI1791" s="94"/>
      <c r="AJ1791" s="94"/>
      <c r="AK1791" s="87" t="s">
        <v>347</v>
      </c>
      <c r="AL1791" s="87" t="str">
        <f t="shared" si="189"/>
        <v>2026-01-15|06009|1088134000|0||0|1</v>
      </c>
      <c r="AP1791" s="198"/>
      <c r="AQ1791" s="198"/>
      <c r="AR1791" s="198"/>
      <c r="BC1791" s="87"/>
      <c r="BD1791" s="89" t="s">
        <v>348</v>
      </c>
      <c r="BE1791" s="87"/>
    </row>
    <row r="1792" spans="1:57" ht="26.25" customHeight="1">
      <c r="A1792" s="87" t="s">
        <v>349</v>
      </c>
      <c r="B1792" s="87" t="s">
        <v>35</v>
      </c>
      <c r="C1792" s="87" t="s">
        <v>35</v>
      </c>
      <c r="D1792" s="92" t="s">
        <v>2366</v>
      </c>
      <c r="E1792" s="92" t="s">
        <v>37</v>
      </c>
      <c r="F1792" s="92" t="s">
        <v>447</v>
      </c>
      <c r="G1792" s="93" t="s">
        <v>133</v>
      </c>
      <c r="H1792" s="93">
        <v>17</v>
      </c>
      <c r="I1792" s="94" t="s">
        <v>22</v>
      </c>
      <c r="J1792" s="148" t="s">
        <v>350</v>
      </c>
      <c r="K1792" s="93" t="s">
        <v>351</v>
      </c>
      <c r="L1792" s="94" t="s">
        <v>352</v>
      </c>
      <c r="M1792" s="94">
        <v>24</v>
      </c>
      <c r="N1792" s="95">
        <f t="shared" si="190"/>
        <v>0</v>
      </c>
      <c r="O1792" s="201">
        <f>IF(P1792&gt;0,VLOOKUP($D1792,'BBLM COMCHECK'!$A:$S,14,0),0)</f>
        <v>0</v>
      </c>
      <c r="P1792" s="202"/>
      <c r="Q1792" s="91">
        <f t="shared" si="184"/>
        <v>0</v>
      </c>
      <c r="R1792" s="201">
        <f>IF(S1792&gt;0,VLOOKUP($D1792,'BBLM COMCHECK'!$A:$S,15,0),0)</f>
        <v>0</v>
      </c>
      <c r="S1792" s="202"/>
      <c r="T1792" s="91">
        <f t="shared" si="185"/>
        <v>0</v>
      </c>
      <c r="U1792" s="201">
        <f>IF(V1792&gt;0,VLOOKUP($D1792,'BBLM COMCHECK'!$A:$Z,25,0),0)</f>
        <v>0</v>
      </c>
      <c r="V1792" s="202"/>
      <c r="W1792" s="91">
        <f t="shared" si="186"/>
        <v>0</v>
      </c>
      <c r="X1792" s="201">
        <f>IF(Y1792&gt;0,VLOOKUP($D1792,'BBLM COMCHECK'!$A:$Z,25,0),0)</f>
        <v>0</v>
      </c>
      <c r="Y1792" s="202"/>
      <c r="Z1792" s="91">
        <f t="shared" si="187"/>
        <v>0</v>
      </c>
      <c r="AA1792" s="203" t="str">
        <f>VLOOKUP(D1792,'BBLM COMCHECK'!$A:$I,9,0)</f>
        <v>normal</v>
      </c>
      <c r="AB1792" s="204">
        <f>VLOOKUP(D1792,'BBLM COMCHECK'!$A:$L,12,0)</f>
        <v>0</v>
      </c>
      <c r="AC1792" s="201">
        <f t="shared" si="188"/>
        <v>1</v>
      </c>
      <c r="AD1792" s="94"/>
      <c r="AE1792" s="201"/>
      <c r="AF1792" s="201"/>
      <c r="AG1792" s="201"/>
      <c r="AH1792" s="201"/>
      <c r="AI1792" s="94"/>
      <c r="AJ1792" s="94"/>
      <c r="AK1792" s="87" t="s">
        <v>353</v>
      </c>
      <c r="AL1792" s="87" t="str">
        <f t="shared" si="189"/>
        <v>2026-01-15|06009|1088137000|0||0|1</v>
      </c>
      <c r="AP1792" s="198"/>
      <c r="AQ1792" s="198"/>
      <c r="AR1792" s="198"/>
      <c r="BC1792" s="87"/>
      <c r="BD1792" s="89" t="s">
        <v>354</v>
      </c>
      <c r="BE1792" s="87"/>
    </row>
    <row r="1793" spans="1:57" ht="26.25" customHeight="1">
      <c r="A1793" s="87" t="s">
        <v>355</v>
      </c>
      <c r="B1793" s="87" t="s">
        <v>35</v>
      </c>
      <c r="C1793" s="87" t="s">
        <v>35</v>
      </c>
      <c r="D1793" s="92" t="s">
        <v>2367</v>
      </c>
      <c r="E1793" s="92" t="s">
        <v>37</v>
      </c>
      <c r="F1793" s="92" t="s">
        <v>447</v>
      </c>
      <c r="G1793" s="93" t="s">
        <v>133</v>
      </c>
      <c r="H1793" s="93">
        <v>17</v>
      </c>
      <c r="I1793" s="94" t="s">
        <v>22</v>
      </c>
      <c r="J1793" s="148" t="s">
        <v>356</v>
      </c>
      <c r="K1793" s="93" t="s">
        <v>357</v>
      </c>
      <c r="L1793" s="94" t="s">
        <v>358</v>
      </c>
      <c r="M1793" s="94">
        <v>40</v>
      </c>
      <c r="N1793" s="95">
        <f t="shared" si="190"/>
        <v>0</v>
      </c>
      <c r="O1793" s="201">
        <f>IF(P1793&gt;0,VLOOKUP($D1793,'BBLM COMCHECK'!$A:$S,14,0),0)</f>
        <v>0</v>
      </c>
      <c r="P1793" s="202"/>
      <c r="Q1793" s="91">
        <f t="shared" si="184"/>
        <v>0</v>
      </c>
      <c r="R1793" s="201">
        <f>IF(S1793&gt;0,VLOOKUP($D1793,'BBLM COMCHECK'!$A:$S,15,0),0)</f>
        <v>0</v>
      </c>
      <c r="S1793" s="202"/>
      <c r="T1793" s="91">
        <f t="shared" si="185"/>
        <v>0</v>
      </c>
      <c r="U1793" s="201">
        <f>IF(V1793&gt;0,VLOOKUP($D1793,'BBLM COMCHECK'!$A:$Z,25,0),0)</f>
        <v>0</v>
      </c>
      <c r="V1793" s="202"/>
      <c r="W1793" s="91">
        <f t="shared" si="186"/>
        <v>0</v>
      </c>
      <c r="X1793" s="201">
        <f>IF(Y1793&gt;0,VLOOKUP($D1793,'BBLM COMCHECK'!$A:$Z,25,0),0)</f>
        <v>0</v>
      </c>
      <c r="Y1793" s="202"/>
      <c r="Z1793" s="91">
        <f t="shared" si="187"/>
        <v>0</v>
      </c>
      <c r="AA1793" s="203" t="str">
        <f>VLOOKUP(D1793,'BBLM COMCHECK'!$A:$I,9,0)</f>
        <v>normal</v>
      </c>
      <c r="AB1793" s="204">
        <f>VLOOKUP(D1793,'BBLM COMCHECK'!$A:$L,12,0)</f>
        <v>7203</v>
      </c>
      <c r="AC1793" s="201">
        <f t="shared" si="188"/>
        <v>0</v>
      </c>
      <c r="AD1793" s="94"/>
      <c r="AE1793" s="201"/>
      <c r="AF1793" s="201"/>
      <c r="AG1793" s="201"/>
      <c r="AH1793" s="201"/>
      <c r="AI1793" s="94"/>
      <c r="AJ1793" s="94"/>
      <c r="AK1793" s="87" t="s">
        <v>359</v>
      </c>
      <c r="AL1793" s="87" t="str">
        <f t="shared" si="189"/>
        <v>2026-01-15|06009|1088171000|0||0|1</v>
      </c>
      <c r="AP1793" s="198"/>
      <c r="AQ1793" s="198"/>
      <c r="AR1793" s="198"/>
      <c r="BC1793" s="87"/>
      <c r="BD1793" s="89" t="s">
        <v>360</v>
      </c>
      <c r="BE1793" s="87"/>
    </row>
    <row r="1794" spans="1:57" ht="26.25" customHeight="1">
      <c r="A1794" s="87" t="s">
        <v>361</v>
      </c>
      <c r="B1794" s="87" t="s">
        <v>35</v>
      </c>
      <c r="C1794" s="87" t="s">
        <v>35</v>
      </c>
      <c r="D1794" s="92" t="s">
        <v>2368</v>
      </c>
      <c r="E1794" s="92" t="s">
        <v>37</v>
      </c>
      <c r="F1794" s="92" t="s">
        <v>447</v>
      </c>
      <c r="G1794" s="93" t="s">
        <v>133</v>
      </c>
      <c r="H1794" s="93">
        <v>17</v>
      </c>
      <c r="I1794" s="94" t="s">
        <v>22</v>
      </c>
      <c r="J1794" s="148" t="s">
        <v>362</v>
      </c>
      <c r="K1794" s="93" t="s">
        <v>363</v>
      </c>
      <c r="L1794" s="94" t="s">
        <v>364</v>
      </c>
      <c r="M1794" s="94">
        <v>40</v>
      </c>
      <c r="N1794" s="95">
        <f t="shared" si="190"/>
        <v>0</v>
      </c>
      <c r="O1794" s="201">
        <f>IF(P1794&gt;0,VLOOKUP($D1794,'BBLM COMCHECK'!$A:$S,14,0),0)</f>
        <v>0</v>
      </c>
      <c r="P1794" s="202"/>
      <c r="Q1794" s="91">
        <f t="shared" si="184"/>
        <v>0</v>
      </c>
      <c r="R1794" s="201">
        <f>IF(S1794&gt;0,VLOOKUP($D1794,'BBLM COMCHECK'!$A:$S,15,0),0)</f>
        <v>0</v>
      </c>
      <c r="S1794" s="202"/>
      <c r="T1794" s="91">
        <f t="shared" si="185"/>
        <v>0</v>
      </c>
      <c r="U1794" s="201">
        <f>IF(V1794&gt;0,VLOOKUP($D1794,'BBLM COMCHECK'!$A:$Z,25,0),0)</f>
        <v>0</v>
      </c>
      <c r="V1794" s="202"/>
      <c r="W1794" s="91">
        <f t="shared" si="186"/>
        <v>0</v>
      </c>
      <c r="X1794" s="201">
        <f>IF(Y1794&gt;0,VLOOKUP($D1794,'BBLM COMCHECK'!$A:$Z,25,0),0)</f>
        <v>0</v>
      </c>
      <c r="Y1794" s="202"/>
      <c r="Z1794" s="91">
        <f t="shared" si="187"/>
        <v>0</v>
      </c>
      <c r="AA1794" s="203" t="str">
        <f>VLOOKUP(D1794,'BBLM COMCHECK'!$A:$I,9,0)</f>
        <v>normal</v>
      </c>
      <c r="AB1794" s="204">
        <f>VLOOKUP(D1794,'BBLM COMCHECK'!$A:$L,12,0)</f>
        <v>16991</v>
      </c>
      <c r="AC1794" s="201">
        <f t="shared" si="188"/>
        <v>0</v>
      </c>
      <c r="AD1794" s="94"/>
      <c r="AE1794" s="201"/>
      <c r="AF1794" s="201"/>
      <c r="AG1794" s="201"/>
      <c r="AH1794" s="201"/>
      <c r="AI1794" s="94"/>
      <c r="AJ1794" s="94"/>
      <c r="AK1794" s="87" t="s">
        <v>365</v>
      </c>
      <c r="AL1794" s="87" t="str">
        <f t="shared" si="189"/>
        <v>2026-01-15|06009|1088175000|0||0|1</v>
      </c>
      <c r="AP1794" s="198"/>
      <c r="AQ1794" s="198"/>
      <c r="AR1794" s="198"/>
      <c r="BC1794" s="87"/>
      <c r="BD1794" s="89" t="s">
        <v>366</v>
      </c>
      <c r="BE1794" s="87"/>
    </row>
    <row r="1795" spans="1:57" ht="26.25" customHeight="1">
      <c r="A1795" s="87" t="s">
        <v>367</v>
      </c>
      <c r="B1795" s="87" t="s">
        <v>35</v>
      </c>
      <c r="C1795" s="87" t="s">
        <v>35</v>
      </c>
      <c r="D1795" s="92" t="s">
        <v>2369</v>
      </c>
      <c r="E1795" s="92" t="s">
        <v>37</v>
      </c>
      <c r="F1795" s="92" t="s">
        <v>447</v>
      </c>
      <c r="G1795" s="93" t="s">
        <v>133</v>
      </c>
      <c r="H1795" s="93">
        <v>17</v>
      </c>
      <c r="I1795" s="94" t="s">
        <v>22</v>
      </c>
      <c r="J1795" s="148" t="s">
        <v>368</v>
      </c>
      <c r="K1795" s="93" t="s">
        <v>369</v>
      </c>
      <c r="L1795" s="94" t="s">
        <v>370</v>
      </c>
      <c r="M1795" s="94">
        <v>40</v>
      </c>
      <c r="N1795" s="95">
        <f t="shared" si="190"/>
        <v>0</v>
      </c>
      <c r="O1795" s="201">
        <f>IF(P1795&gt;0,VLOOKUP($D1795,'BBLM COMCHECK'!$A:$S,14,0),0)</f>
        <v>0</v>
      </c>
      <c r="P1795" s="202"/>
      <c r="Q1795" s="91">
        <f t="shared" ref="Q1795:Q1858" si="191">IFERROR(O1795/P1795%,0)</f>
        <v>0</v>
      </c>
      <c r="R1795" s="201">
        <f>IF(S1795&gt;0,VLOOKUP($D1795,'BBLM COMCHECK'!$A:$S,15,0),0)</f>
        <v>0</v>
      </c>
      <c r="S1795" s="202"/>
      <c r="T1795" s="91">
        <f t="shared" ref="T1795:T1858" si="192">IFERROR(R1795/S1795%,0)</f>
        <v>0</v>
      </c>
      <c r="U1795" s="201">
        <f>IF(V1795&gt;0,VLOOKUP($D1795,'BBLM COMCHECK'!$A:$Z,25,0),0)</f>
        <v>0</v>
      </c>
      <c r="V1795" s="202"/>
      <c r="W1795" s="91">
        <f t="shared" ref="W1795:W1858" si="193">IFERROR(U1795/V1795%,0)</f>
        <v>0</v>
      </c>
      <c r="X1795" s="201">
        <f>IF(Y1795&gt;0,VLOOKUP($D1795,'BBLM COMCHECK'!$A:$Z,25,0),0)</f>
        <v>0</v>
      </c>
      <c r="Y1795" s="202"/>
      <c r="Z1795" s="91">
        <f t="shared" ref="Z1795:Z1858" si="194">IFERROR(X1795/Y1795%,0)</f>
        <v>0</v>
      </c>
      <c r="AA1795" s="203" t="str">
        <f>VLOOKUP(D1795,'BBLM COMCHECK'!$A:$I,9,0)</f>
        <v>normal</v>
      </c>
      <c r="AB1795" s="204">
        <f>VLOOKUP(D1795,'BBLM COMCHECK'!$A:$L,12,0)</f>
        <v>42</v>
      </c>
      <c r="AC1795" s="201">
        <f t="shared" ref="AC1795:AC1858" si="195">IF(AB1795&lt;4,1,0)</f>
        <v>0</v>
      </c>
      <c r="AD1795" s="94"/>
      <c r="AE1795" s="201"/>
      <c r="AF1795" s="201"/>
      <c r="AG1795" s="201"/>
      <c r="AH1795" s="201"/>
      <c r="AI1795" s="94"/>
      <c r="AJ1795" s="94"/>
      <c r="AK1795" s="87" t="s">
        <v>371</v>
      </c>
      <c r="AL1795" s="87" t="str">
        <f t="shared" ref="AL1795:AL1858" si="196">"2026-01-15|"&amp;E1795&amp;"|"&amp;J1795&amp;"|"&amp;X1795&amp;"|"&amp;Y1795&amp;"|"&amp;N1795&amp;"|"&amp;1</f>
        <v>2026-01-15|06009|1088200000|0||0|1</v>
      </c>
      <c r="AP1795" s="198"/>
      <c r="AQ1795" s="198"/>
      <c r="AR1795" s="198"/>
      <c r="BC1795" s="87"/>
      <c r="BD1795" s="89" t="s">
        <v>372</v>
      </c>
      <c r="BE1795" s="87"/>
    </row>
    <row r="1796" spans="1:57" ht="26.25" customHeight="1">
      <c r="A1796" s="87" t="s">
        <v>373</v>
      </c>
      <c r="B1796" s="87" t="s">
        <v>35</v>
      </c>
      <c r="C1796" s="87" t="s">
        <v>35</v>
      </c>
      <c r="D1796" s="92" t="s">
        <v>2370</v>
      </c>
      <c r="E1796" s="92" t="s">
        <v>37</v>
      </c>
      <c r="F1796" s="92" t="s">
        <v>447</v>
      </c>
      <c r="G1796" s="93" t="s">
        <v>133</v>
      </c>
      <c r="H1796" s="93">
        <v>17</v>
      </c>
      <c r="I1796" s="94" t="s">
        <v>22</v>
      </c>
      <c r="J1796" s="148" t="s">
        <v>374</v>
      </c>
      <c r="K1796" s="93" t="s">
        <v>375</v>
      </c>
      <c r="L1796" s="94" t="s">
        <v>376</v>
      </c>
      <c r="M1796" s="94">
        <v>20</v>
      </c>
      <c r="N1796" s="95">
        <f t="shared" si="190"/>
        <v>0</v>
      </c>
      <c r="O1796" s="201">
        <f>IF(P1796&gt;0,VLOOKUP($D1796,'BBLM COMCHECK'!$A:$S,14,0),0)</f>
        <v>0</v>
      </c>
      <c r="P1796" s="202"/>
      <c r="Q1796" s="91">
        <f t="shared" si="191"/>
        <v>0</v>
      </c>
      <c r="R1796" s="201">
        <f>IF(S1796&gt;0,VLOOKUP($D1796,'BBLM COMCHECK'!$A:$S,15,0),0)</f>
        <v>0</v>
      </c>
      <c r="S1796" s="202"/>
      <c r="T1796" s="91">
        <f t="shared" si="192"/>
        <v>0</v>
      </c>
      <c r="U1796" s="201">
        <f>IF(V1796&gt;0,VLOOKUP($D1796,'BBLM COMCHECK'!$A:$Z,25,0),0)</f>
        <v>0</v>
      </c>
      <c r="V1796" s="202"/>
      <c r="W1796" s="91">
        <f t="shared" si="193"/>
        <v>0</v>
      </c>
      <c r="X1796" s="201">
        <f>IF(Y1796&gt;0,VLOOKUP($D1796,'BBLM COMCHECK'!$A:$Z,25,0),0)</f>
        <v>0</v>
      </c>
      <c r="Y1796" s="202"/>
      <c r="Z1796" s="91">
        <f t="shared" si="194"/>
        <v>0</v>
      </c>
      <c r="AA1796" s="203" t="str">
        <f>VLOOKUP(D1796,'BBLM COMCHECK'!$A:$I,9,0)</f>
        <v>normal</v>
      </c>
      <c r="AB1796" s="204">
        <f>VLOOKUP(D1796,'BBLM COMCHECK'!$A:$L,12,0)</f>
        <v>61</v>
      </c>
      <c r="AC1796" s="201">
        <f t="shared" si="195"/>
        <v>0</v>
      </c>
      <c r="AD1796" s="94"/>
      <c r="AE1796" s="201"/>
      <c r="AF1796" s="201"/>
      <c r="AG1796" s="201"/>
      <c r="AH1796" s="201"/>
      <c r="AI1796" s="94"/>
      <c r="AJ1796" s="94"/>
      <c r="AK1796" s="87" t="s">
        <v>377</v>
      </c>
      <c r="AL1796" s="87" t="str">
        <f t="shared" si="196"/>
        <v>2026-01-15|06009|1088243000|0||0|1</v>
      </c>
      <c r="AP1796" s="198"/>
      <c r="AQ1796" s="198"/>
      <c r="AR1796" s="198"/>
      <c r="BC1796" s="87"/>
      <c r="BD1796" s="89" t="s">
        <v>378</v>
      </c>
      <c r="BE1796" s="87"/>
    </row>
    <row r="1797" spans="1:57" ht="26.25" customHeight="1">
      <c r="A1797" s="87" t="s">
        <v>379</v>
      </c>
      <c r="B1797" s="87" t="s">
        <v>35</v>
      </c>
      <c r="C1797" s="87" t="s">
        <v>35</v>
      </c>
      <c r="D1797" s="92" t="s">
        <v>2371</v>
      </c>
      <c r="E1797" s="92" t="s">
        <v>37</v>
      </c>
      <c r="F1797" s="92" t="s">
        <v>447</v>
      </c>
      <c r="G1797" s="93" t="s">
        <v>133</v>
      </c>
      <c r="H1797" s="93">
        <v>21</v>
      </c>
      <c r="I1797" s="94" t="s">
        <v>24</v>
      </c>
      <c r="J1797" s="148" t="s">
        <v>380</v>
      </c>
      <c r="K1797" s="93" t="s">
        <v>381</v>
      </c>
      <c r="L1797" s="94" t="s">
        <v>382</v>
      </c>
      <c r="M1797" s="94">
        <v>48</v>
      </c>
      <c r="N1797" s="95">
        <f t="shared" si="190"/>
        <v>0</v>
      </c>
      <c r="O1797" s="201">
        <f>IF(P1797&gt;0,VLOOKUP($D1797,'BBLM COMCHECK'!$A:$S,14,0),0)</f>
        <v>0</v>
      </c>
      <c r="P1797" s="202"/>
      <c r="Q1797" s="91">
        <f t="shared" si="191"/>
        <v>0</v>
      </c>
      <c r="R1797" s="201">
        <f>IF(S1797&gt;0,VLOOKUP($D1797,'BBLM COMCHECK'!$A:$S,15,0),0)</f>
        <v>0</v>
      </c>
      <c r="S1797" s="202"/>
      <c r="T1797" s="91">
        <f t="shared" si="192"/>
        <v>0</v>
      </c>
      <c r="U1797" s="201">
        <f>IF(V1797&gt;0,VLOOKUP($D1797,'BBLM COMCHECK'!$A:$Z,25,0),0)</f>
        <v>0</v>
      </c>
      <c r="V1797" s="202"/>
      <c r="W1797" s="91">
        <f t="shared" si="193"/>
        <v>0</v>
      </c>
      <c r="X1797" s="201">
        <f>IF(Y1797&gt;0,VLOOKUP($D1797,'BBLM COMCHECK'!$A:$Z,25,0),0)</f>
        <v>0</v>
      </c>
      <c r="Y1797" s="202"/>
      <c r="Z1797" s="91">
        <f t="shared" si="194"/>
        <v>0</v>
      </c>
      <c r="AA1797" s="203" t="str">
        <f>VLOOKUP(D1797,'BBLM COMCHECK'!$A:$I,9,0)</f>
        <v>normal</v>
      </c>
      <c r="AB1797" s="204">
        <f>VLOOKUP(D1797,'BBLM COMCHECK'!$A:$L,12,0)</f>
        <v>3893</v>
      </c>
      <c r="AC1797" s="201">
        <f t="shared" si="195"/>
        <v>0</v>
      </c>
      <c r="AD1797" s="94"/>
      <c r="AE1797" s="201"/>
      <c r="AF1797" s="201"/>
      <c r="AG1797" s="201"/>
      <c r="AH1797" s="201"/>
      <c r="AI1797" s="94"/>
      <c r="AJ1797" s="94"/>
      <c r="AK1797" s="87" t="s">
        <v>383</v>
      </c>
      <c r="AL1797" s="87" t="str">
        <f t="shared" si="196"/>
        <v>2026-01-15|06009|1089271000|0||0|1</v>
      </c>
      <c r="AP1797" s="198"/>
      <c r="AQ1797" s="198"/>
      <c r="AR1797" s="198"/>
      <c r="BC1797" s="87"/>
      <c r="BD1797" s="89" t="s">
        <v>384</v>
      </c>
      <c r="BE1797" s="87"/>
    </row>
    <row r="1798" spans="1:57" ht="26.25" customHeight="1">
      <c r="A1798" s="87" t="s">
        <v>385</v>
      </c>
      <c r="B1798" s="87" t="s">
        <v>35</v>
      </c>
      <c r="C1798" s="87" t="s">
        <v>35</v>
      </c>
      <c r="D1798" s="92" t="s">
        <v>2372</v>
      </c>
      <c r="E1798" s="92" t="s">
        <v>37</v>
      </c>
      <c r="F1798" s="92" t="s">
        <v>447</v>
      </c>
      <c r="G1798" s="93" t="s">
        <v>133</v>
      </c>
      <c r="H1798" s="93">
        <v>27</v>
      </c>
      <c r="I1798" s="94" t="s">
        <v>27</v>
      </c>
      <c r="J1798" s="148" t="s">
        <v>386</v>
      </c>
      <c r="K1798" s="93" t="s">
        <v>387</v>
      </c>
      <c r="L1798" s="94" t="s">
        <v>388</v>
      </c>
      <c r="M1798" s="94">
        <v>24</v>
      </c>
      <c r="N1798" s="95">
        <f t="shared" si="190"/>
        <v>0</v>
      </c>
      <c r="O1798" s="201">
        <f>IF(P1798&gt;0,VLOOKUP($D1798,'BBLM COMCHECK'!$A:$S,14,0),0)</f>
        <v>0</v>
      </c>
      <c r="P1798" s="202"/>
      <c r="Q1798" s="91">
        <f t="shared" si="191"/>
        <v>0</v>
      </c>
      <c r="R1798" s="201">
        <f>IF(S1798&gt;0,VLOOKUP($D1798,'BBLM COMCHECK'!$A:$S,15,0),0)</f>
        <v>0</v>
      </c>
      <c r="S1798" s="202"/>
      <c r="T1798" s="91">
        <f t="shared" si="192"/>
        <v>0</v>
      </c>
      <c r="U1798" s="201">
        <f>IF(V1798&gt;0,VLOOKUP($D1798,'BBLM COMCHECK'!$A:$Z,25,0),0)</f>
        <v>0</v>
      </c>
      <c r="V1798" s="202"/>
      <c r="W1798" s="91">
        <f t="shared" si="193"/>
        <v>0</v>
      </c>
      <c r="X1798" s="201">
        <f>IF(Y1798&gt;0,VLOOKUP($D1798,'BBLM COMCHECK'!$A:$Z,25,0),0)</f>
        <v>0</v>
      </c>
      <c r="Y1798" s="202"/>
      <c r="Z1798" s="91">
        <f t="shared" si="194"/>
        <v>0</v>
      </c>
      <c r="AA1798" s="203" t="str">
        <f>VLOOKUP(D1798,'BBLM COMCHECK'!$A:$I,9,0)</f>
        <v>normal</v>
      </c>
      <c r="AB1798" s="204">
        <f>VLOOKUP(D1798,'BBLM COMCHECK'!$A:$L,12,0)</f>
        <v>3078</v>
      </c>
      <c r="AC1798" s="201">
        <f t="shared" si="195"/>
        <v>0</v>
      </c>
      <c r="AD1798" s="94"/>
      <c r="AE1798" s="201"/>
      <c r="AF1798" s="201"/>
      <c r="AG1798" s="201"/>
      <c r="AH1798" s="201"/>
      <c r="AI1798" s="94"/>
      <c r="AJ1798" s="94"/>
      <c r="AK1798" s="87" t="s">
        <v>389</v>
      </c>
      <c r="AL1798" s="87" t="str">
        <f t="shared" si="196"/>
        <v>2026-01-15|06009|1090446000|0||0|1</v>
      </c>
      <c r="AP1798" s="198"/>
      <c r="AQ1798" s="198"/>
      <c r="AR1798" s="198"/>
      <c r="BC1798" s="87"/>
      <c r="BD1798" s="89" t="s">
        <v>390</v>
      </c>
      <c r="BE1798" s="87"/>
    </row>
    <row r="1799" spans="1:57" ht="26.25" customHeight="1">
      <c r="A1799" s="87" t="s">
        <v>391</v>
      </c>
      <c r="B1799" s="87" t="s">
        <v>35</v>
      </c>
      <c r="C1799" s="87" t="s">
        <v>35</v>
      </c>
      <c r="D1799" s="92" t="s">
        <v>2373</v>
      </c>
      <c r="E1799" s="92" t="s">
        <v>37</v>
      </c>
      <c r="F1799" s="92" t="s">
        <v>447</v>
      </c>
      <c r="G1799" s="93" t="s">
        <v>133</v>
      </c>
      <c r="H1799" s="93">
        <v>27</v>
      </c>
      <c r="I1799" s="94" t="s">
        <v>27</v>
      </c>
      <c r="J1799" s="148" t="s">
        <v>392</v>
      </c>
      <c r="K1799" s="93" t="s">
        <v>393</v>
      </c>
      <c r="L1799" s="94" t="s">
        <v>394</v>
      </c>
      <c r="M1799" s="94">
        <v>12</v>
      </c>
      <c r="N1799" s="95">
        <f t="shared" si="190"/>
        <v>0</v>
      </c>
      <c r="O1799" s="201">
        <f>IF(P1799&gt;0,VLOOKUP($D1799,'BBLM COMCHECK'!$A:$S,14,0),0)</f>
        <v>0</v>
      </c>
      <c r="P1799" s="202"/>
      <c r="Q1799" s="91">
        <f t="shared" si="191"/>
        <v>0</v>
      </c>
      <c r="R1799" s="201">
        <f>IF(S1799&gt;0,VLOOKUP($D1799,'BBLM COMCHECK'!$A:$S,15,0),0)</f>
        <v>0</v>
      </c>
      <c r="S1799" s="202"/>
      <c r="T1799" s="91">
        <f t="shared" si="192"/>
        <v>0</v>
      </c>
      <c r="U1799" s="201">
        <f>IF(V1799&gt;0,VLOOKUP($D1799,'BBLM COMCHECK'!$A:$Z,25,0),0)</f>
        <v>0</v>
      </c>
      <c r="V1799" s="202"/>
      <c r="W1799" s="91">
        <f t="shared" si="193"/>
        <v>0</v>
      </c>
      <c r="X1799" s="201">
        <f>IF(Y1799&gt;0,VLOOKUP($D1799,'BBLM COMCHECK'!$A:$Z,25,0),0)</f>
        <v>0</v>
      </c>
      <c r="Y1799" s="202"/>
      <c r="Z1799" s="91">
        <f t="shared" si="194"/>
        <v>0</v>
      </c>
      <c r="AA1799" s="203" t="str">
        <f>VLOOKUP(D1799,'BBLM COMCHECK'!$A:$I,9,0)</f>
        <v>normal</v>
      </c>
      <c r="AB1799" s="204">
        <f>VLOOKUP(D1799,'BBLM COMCHECK'!$A:$L,12,0)</f>
        <v>461</v>
      </c>
      <c r="AC1799" s="201">
        <f t="shared" si="195"/>
        <v>0</v>
      </c>
      <c r="AD1799" s="94"/>
      <c r="AE1799" s="201"/>
      <c r="AF1799" s="201"/>
      <c r="AG1799" s="201"/>
      <c r="AH1799" s="201"/>
      <c r="AI1799" s="94"/>
      <c r="AJ1799" s="94"/>
      <c r="AK1799" s="87" t="s">
        <v>395</v>
      </c>
      <c r="AL1799" s="87" t="str">
        <f t="shared" si="196"/>
        <v>2026-01-15|06009|1090872000|0||0|1</v>
      </c>
      <c r="AP1799" s="198"/>
      <c r="AQ1799" s="198"/>
      <c r="AR1799" s="198"/>
      <c r="BC1799" s="87"/>
      <c r="BD1799" s="89" t="s">
        <v>396</v>
      </c>
      <c r="BE1799" s="87"/>
    </row>
    <row r="1800" spans="1:57" ht="26.25" customHeight="1">
      <c r="A1800" s="87" t="s">
        <v>397</v>
      </c>
      <c r="B1800" s="87" t="s">
        <v>35</v>
      </c>
      <c r="C1800" s="87" t="s">
        <v>35</v>
      </c>
      <c r="D1800" s="92" t="s">
        <v>2374</v>
      </c>
      <c r="E1800" s="92" t="s">
        <v>37</v>
      </c>
      <c r="F1800" s="92" t="s">
        <v>447</v>
      </c>
      <c r="G1800" s="93" t="s">
        <v>133</v>
      </c>
      <c r="H1800" s="93">
        <v>21</v>
      </c>
      <c r="I1800" s="94" t="s">
        <v>24</v>
      </c>
      <c r="J1800" s="148" t="s">
        <v>398</v>
      </c>
      <c r="K1800" s="93" t="s">
        <v>399</v>
      </c>
      <c r="L1800" s="94" t="s">
        <v>400</v>
      </c>
      <c r="M1800" s="94">
        <v>12</v>
      </c>
      <c r="N1800" s="95">
        <f t="shared" si="190"/>
        <v>0</v>
      </c>
      <c r="O1800" s="201">
        <f>IF(P1800&gt;0,VLOOKUP($D1800,'BBLM COMCHECK'!$A:$S,14,0),0)</f>
        <v>0</v>
      </c>
      <c r="P1800" s="202"/>
      <c r="Q1800" s="91">
        <f t="shared" si="191"/>
        <v>0</v>
      </c>
      <c r="R1800" s="201">
        <f>IF(S1800&gt;0,VLOOKUP($D1800,'BBLM COMCHECK'!$A:$S,15,0),0)</f>
        <v>0</v>
      </c>
      <c r="S1800" s="202"/>
      <c r="T1800" s="91">
        <f t="shared" si="192"/>
        <v>0</v>
      </c>
      <c r="U1800" s="201">
        <f>IF(V1800&gt;0,VLOOKUP($D1800,'BBLM COMCHECK'!$A:$Z,25,0),0)</f>
        <v>0</v>
      </c>
      <c r="V1800" s="202"/>
      <c r="W1800" s="91">
        <f t="shared" si="193"/>
        <v>0</v>
      </c>
      <c r="X1800" s="201">
        <f>IF(Y1800&gt;0,VLOOKUP($D1800,'BBLM COMCHECK'!$A:$Z,25,0),0)</f>
        <v>0</v>
      </c>
      <c r="Y1800" s="202"/>
      <c r="Z1800" s="91">
        <f t="shared" si="194"/>
        <v>0</v>
      </c>
      <c r="AA1800" s="203" t="str">
        <f>VLOOKUP(D1800,'BBLM COMCHECK'!$A:$I,9,0)</f>
        <v>normal</v>
      </c>
      <c r="AB1800" s="204">
        <f>VLOOKUP(D1800,'BBLM COMCHECK'!$A:$L,12,0)</f>
        <v>11230</v>
      </c>
      <c r="AC1800" s="201">
        <f t="shared" si="195"/>
        <v>0</v>
      </c>
      <c r="AD1800" s="94"/>
      <c r="AE1800" s="201"/>
      <c r="AF1800" s="201"/>
      <c r="AG1800" s="201"/>
      <c r="AH1800" s="201"/>
      <c r="AI1800" s="94"/>
      <c r="AJ1800" s="94"/>
      <c r="AK1800" s="87" t="s">
        <v>401</v>
      </c>
      <c r="AL1800" s="87" t="str">
        <f t="shared" si="196"/>
        <v>2026-01-15|06009|1092661000|0||0|1</v>
      </c>
      <c r="AP1800" s="198"/>
      <c r="AQ1800" s="198"/>
      <c r="AR1800" s="198"/>
      <c r="BC1800" s="87"/>
      <c r="BD1800" s="89" t="s">
        <v>402</v>
      </c>
      <c r="BE1800" s="87"/>
    </row>
    <row r="1801" spans="1:57" ht="26.25" customHeight="1">
      <c r="A1801" s="87" t="s">
        <v>403</v>
      </c>
      <c r="B1801" s="87" t="s">
        <v>35</v>
      </c>
      <c r="C1801" s="87" t="s">
        <v>35</v>
      </c>
      <c r="D1801" s="92" t="s">
        <v>2375</v>
      </c>
      <c r="E1801" s="92" t="s">
        <v>37</v>
      </c>
      <c r="F1801" s="92" t="s">
        <v>447</v>
      </c>
      <c r="G1801" s="93" t="s">
        <v>133</v>
      </c>
      <c r="H1801" s="93">
        <v>26</v>
      </c>
      <c r="I1801" s="94" t="s">
        <v>25</v>
      </c>
      <c r="J1801" s="148" t="s">
        <v>404</v>
      </c>
      <c r="K1801" s="93" t="s">
        <v>405</v>
      </c>
      <c r="L1801" s="94" t="s">
        <v>406</v>
      </c>
      <c r="M1801" s="94">
        <v>12</v>
      </c>
      <c r="N1801" s="95">
        <f t="shared" si="190"/>
        <v>0</v>
      </c>
      <c r="O1801" s="201">
        <f>IF(P1801&gt;0,VLOOKUP($D1801,'BBLM COMCHECK'!$A:$S,14,0),0)</f>
        <v>0</v>
      </c>
      <c r="P1801" s="202"/>
      <c r="Q1801" s="91">
        <f t="shared" si="191"/>
        <v>0</v>
      </c>
      <c r="R1801" s="201">
        <f>IF(S1801&gt;0,VLOOKUP($D1801,'BBLM COMCHECK'!$A:$S,15,0),0)</f>
        <v>0</v>
      </c>
      <c r="S1801" s="202"/>
      <c r="T1801" s="91">
        <f t="shared" si="192"/>
        <v>0</v>
      </c>
      <c r="U1801" s="201">
        <f>IF(V1801&gt;0,VLOOKUP($D1801,'BBLM COMCHECK'!$A:$Z,25,0),0)</f>
        <v>0</v>
      </c>
      <c r="V1801" s="202"/>
      <c r="W1801" s="91">
        <f t="shared" si="193"/>
        <v>0</v>
      </c>
      <c r="X1801" s="201">
        <f>IF(Y1801&gt;0,VLOOKUP($D1801,'BBLM COMCHECK'!$A:$Z,25,0),0)</f>
        <v>0</v>
      </c>
      <c r="Y1801" s="202"/>
      <c r="Z1801" s="91">
        <f t="shared" si="194"/>
        <v>0</v>
      </c>
      <c r="AA1801" s="203" t="str">
        <f>VLOOKUP(D1801,'BBLM COMCHECK'!$A:$I,9,0)</f>
        <v>normal</v>
      </c>
      <c r="AB1801" s="204">
        <f>VLOOKUP(D1801,'BBLM COMCHECK'!$A:$L,12,0)</f>
        <v>2051</v>
      </c>
      <c r="AC1801" s="201">
        <f t="shared" si="195"/>
        <v>0</v>
      </c>
      <c r="AD1801" s="94"/>
      <c r="AE1801" s="201"/>
      <c r="AF1801" s="201"/>
      <c r="AG1801" s="201"/>
      <c r="AH1801" s="201"/>
      <c r="AI1801" s="94"/>
      <c r="AJ1801" s="94"/>
      <c r="AK1801" s="87" t="s">
        <v>407</v>
      </c>
      <c r="AL1801" s="87" t="str">
        <f t="shared" si="196"/>
        <v>2026-01-15|06009|1102123000|0||0|1</v>
      </c>
      <c r="AP1801" s="198"/>
      <c r="AQ1801" s="198"/>
      <c r="AR1801" s="198"/>
      <c r="BC1801" s="87"/>
      <c r="BD1801" s="89" t="s">
        <v>408</v>
      </c>
      <c r="BE1801" s="87"/>
    </row>
    <row r="1802" spans="1:57" ht="26.25" customHeight="1">
      <c r="A1802" s="87" t="s">
        <v>409</v>
      </c>
      <c r="B1802" s="87" t="s">
        <v>35</v>
      </c>
      <c r="C1802" s="87" t="s">
        <v>35</v>
      </c>
      <c r="D1802" s="92" t="s">
        <v>2376</v>
      </c>
      <c r="E1802" s="92" t="s">
        <v>37</v>
      </c>
      <c r="F1802" s="92" t="s">
        <v>447</v>
      </c>
      <c r="G1802" s="93" t="s">
        <v>133</v>
      </c>
      <c r="H1802" s="93">
        <v>26</v>
      </c>
      <c r="I1802" s="94" t="s">
        <v>25</v>
      </c>
      <c r="J1802" s="148" t="s">
        <v>410</v>
      </c>
      <c r="K1802" s="93" t="s">
        <v>411</v>
      </c>
      <c r="L1802" s="94" t="s">
        <v>412</v>
      </c>
      <c r="M1802" s="94">
        <v>12</v>
      </c>
      <c r="N1802" s="95">
        <f t="shared" si="190"/>
        <v>0</v>
      </c>
      <c r="O1802" s="201">
        <f>IF(P1802&gt;0,VLOOKUP($D1802,'BBLM COMCHECK'!$A:$S,14,0),0)</f>
        <v>0</v>
      </c>
      <c r="P1802" s="202"/>
      <c r="Q1802" s="91">
        <f t="shared" si="191"/>
        <v>0</v>
      </c>
      <c r="R1802" s="201">
        <f>IF(S1802&gt;0,VLOOKUP($D1802,'BBLM COMCHECK'!$A:$S,15,0),0)</f>
        <v>0</v>
      </c>
      <c r="S1802" s="202"/>
      <c r="T1802" s="91">
        <f t="shared" si="192"/>
        <v>0</v>
      </c>
      <c r="U1802" s="201">
        <f>IF(V1802&gt;0,VLOOKUP($D1802,'BBLM COMCHECK'!$A:$Z,25,0),0)</f>
        <v>0</v>
      </c>
      <c r="V1802" s="202"/>
      <c r="W1802" s="91">
        <f t="shared" si="193"/>
        <v>0</v>
      </c>
      <c r="X1802" s="201">
        <f>IF(Y1802&gt;0,VLOOKUP($D1802,'BBLM COMCHECK'!$A:$Z,25,0),0)</f>
        <v>0</v>
      </c>
      <c r="Y1802" s="202"/>
      <c r="Z1802" s="91">
        <f t="shared" si="194"/>
        <v>0</v>
      </c>
      <c r="AA1802" s="203" t="str">
        <f>VLOOKUP(D1802,'BBLM COMCHECK'!$A:$I,9,0)</f>
        <v>normal</v>
      </c>
      <c r="AB1802" s="204">
        <f>VLOOKUP(D1802,'BBLM COMCHECK'!$A:$L,12,0)</f>
        <v>1415</v>
      </c>
      <c r="AC1802" s="201">
        <f t="shared" si="195"/>
        <v>0</v>
      </c>
      <c r="AD1802" s="94"/>
      <c r="AE1802" s="201"/>
      <c r="AF1802" s="201"/>
      <c r="AG1802" s="201"/>
      <c r="AH1802" s="201"/>
      <c r="AI1802" s="94"/>
      <c r="AJ1802" s="94"/>
      <c r="AK1802" s="87" t="s">
        <v>413</v>
      </c>
      <c r="AL1802" s="87" t="str">
        <f t="shared" si="196"/>
        <v>2026-01-15|06009|1108244000|0||0|1</v>
      </c>
      <c r="AP1802" s="198"/>
      <c r="AQ1802" s="198"/>
      <c r="AR1802" s="198"/>
      <c r="BC1802" s="87"/>
      <c r="BD1802" s="89" t="s">
        <v>887</v>
      </c>
      <c r="BE1802" s="87"/>
    </row>
    <row r="1803" spans="1:57" ht="26.25" customHeight="1">
      <c r="A1803" s="87" t="s">
        <v>415</v>
      </c>
      <c r="B1803" s="87" t="s">
        <v>35</v>
      </c>
      <c r="C1803" s="87" t="s">
        <v>35</v>
      </c>
      <c r="D1803" s="92" t="s">
        <v>2377</v>
      </c>
      <c r="E1803" s="92" t="s">
        <v>37</v>
      </c>
      <c r="F1803" s="92" t="s">
        <v>447</v>
      </c>
      <c r="G1803" s="93" t="s">
        <v>133</v>
      </c>
      <c r="H1803" s="93">
        <v>11</v>
      </c>
      <c r="I1803" s="94" t="s">
        <v>20</v>
      </c>
      <c r="J1803" s="148" t="s">
        <v>416</v>
      </c>
      <c r="K1803" s="93" t="s">
        <v>417</v>
      </c>
      <c r="L1803" s="94" t="s">
        <v>418</v>
      </c>
      <c r="M1803" s="94">
        <v>8</v>
      </c>
      <c r="N1803" s="95">
        <f t="shared" si="190"/>
        <v>0</v>
      </c>
      <c r="O1803" s="201">
        <f>IF(P1803&gt;0,VLOOKUP($D1803,'BBLM COMCHECK'!$A:$S,14,0),0)</f>
        <v>0</v>
      </c>
      <c r="P1803" s="202"/>
      <c r="Q1803" s="91">
        <f t="shared" si="191"/>
        <v>0</v>
      </c>
      <c r="R1803" s="201">
        <f>IF(S1803&gt;0,VLOOKUP($D1803,'BBLM COMCHECK'!$A:$S,15,0),0)</f>
        <v>0</v>
      </c>
      <c r="S1803" s="202"/>
      <c r="T1803" s="91">
        <f t="shared" si="192"/>
        <v>0</v>
      </c>
      <c r="U1803" s="201">
        <f>IF(V1803&gt;0,VLOOKUP($D1803,'BBLM COMCHECK'!$A:$Z,25,0),0)</f>
        <v>0</v>
      </c>
      <c r="V1803" s="202"/>
      <c r="W1803" s="91">
        <f t="shared" si="193"/>
        <v>0</v>
      </c>
      <c r="X1803" s="201">
        <f>IF(Y1803&gt;0,VLOOKUP($D1803,'BBLM COMCHECK'!$A:$Z,25,0),0)</f>
        <v>0</v>
      </c>
      <c r="Y1803" s="202"/>
      <c r="Z1803" s="91">
        <f t="shared" si="194"/>
        <v>0</v>
      </c>
      <c r="AA1803" s="203" t="str">
        <f>VLOOKUP(D1803,'BBLM COMCHECK'!$A:$I,9,0)</f>
        <v>normal</v>
      </c>
      <c r="AB1803" s="204">
        <f>VLOOKUP(D1803,'BBLM COMCHECK'!$A:$L,12,0)</f>
        <v>2229</v>
      </c>
      <c r="AC1803" s="201">
        <f t="shared" si="195"/>
        <v>0</v>
      </c>
      <c r="AD1803" s="94"/>
      <c r="AE1803" s="201"/>
      <c r="AF1803" s="201"/>
      <c r="AG1803" s="201"/>
      <c r="AH1803" s="201"/>
      <c r="AI1803" s="94"/>
      <c r="AJ1803" s="94"/>
      <c r="AK1803" s="87" t="s">
        <v>419</v>
      </c>
      <c r="AL1803" s="87" t="str">
        <f t="shared" si="196"/>
        <v>2026-01-15|06009|1114756000|0||0|1</v>
      </c>
      <c r="AP1803" s="198"/>
      <c r="AQ1803" s="198"/>
      <c r="AR1803" s="198"/>
      <c r="BC1803" s="87"/>
      <c r="BD1803" s="89" t="s">
        <v>420</v>
      </c>
      <c r="BE1803" s="87"/>
    </row>
    <row r="1804" spans="1:57" ht="26.25" customHeight="1">
      <c r="A1804" s="87" t="s">
        <v>421</v>
      </c>
      <c r="B1804" s="87" t="s">
        <v>35</v>
      </c>
      <c r="C1804" s="87" t="s">
        <v>35</v>
      </c>
      <c r="D1804" s="92" t="s">
        <v>2378</v>
      </c>
      <c r="E1804" s="92" t="s">
        <v>37</v>
      </c>
      <c r="F1804" s="92" t="s">
        <v>447</v>
      </c>
      <c r="G1804" s="93" t="s">
        <v>133</v>
      </c>
      <c r="H1804" s="93">
        <v>21</v>
      </c>
      <c r="I1804" s="94" t="s">
        <v>24</v>
      </c>
      <c r="J1804" s="148" t="s">
        <v>422</v>
      </c>
      <c r="K1804" s="93" t="s">
        <v>423</v>
      </c>
      <c r="L1804" s="94" t="s">
        <v>424</v>
      </c>
      <c r="M1804" s="94">
        <v>36</v>
      </c>
      <c r="N1804" s="95">
        <f t="shared" si="190"/>
        <v>0</v>
      </c>
      <c r="O1804" s="201">
        <f>IF(P1804&gt;0,VLOOKUP($D1804,'BBLM COMCHECK'!$A:$S,14,0),0)</f>
        <v>0</v>
      </c>
      <c r="P1804" s="202"/>
      <c r="Q1804" s="91">
        <f t="shared" si="191"/>
        <v>0</v>
      </c>
      <c r="R1804" s="201">
        <f>IF(S1804&gt;0,VLOOKUP($D1804,'BBLM COMCHECK'!$A:$S,15,0),0)</f>
        <v>0</v>
      </c>
      <c r="S1804" s="202"/>
      <c r="T1804" s="91">
        <f t="shared" si="192"/>
        <v>0</v>
      </c>
      <c r="U1804" s="201">
        <f>IF(V1804&gt;0,VLOOKUP($D1804,'BBLM COMCHECK'!$A:$Z,25,0),0)</f>
        <v>0</v>
      </c>
      <c r="V1804" s="202"/>
      <c r="W1804" s="91">
        <f t="shared" si="193"/>
        <v>0</v>
      </c>
      <c r="X1804" s="201">
        <f>IF(Y1804&gt;0,VLOOKUP($D1804,'BBLM COMCHECK'!$A:$Z,25,0),0)</f>
        <v>0</v>
      </c>
      <c r="Y1804" s="202"/>
      <c r="Z1804" s="91">
        <f t="shared" si="194"/>
        <v>0</v>
      </c>
      <c r="AA1804" s="203" t="str">
        <f>VLOOKUP(D1804,'BBLM COMCHECK'!$A:$I,9,0)</f>
        <v>normal</v>
      </c>
      <c r="AB1804" s="204">
        <f>VLOOKUP(D1804,'BBLM COMCHECK'!$A:$L,12,0)</f>
        <v>1477</v>
      </c>
      <c r="AC1804" s="201">
        <f t="shared" si="195"/>
        <v>0</v>
      </c>
      <c r="AD1804" s="94"/>
      <c r="AE1804" s="201"/>
      <c r="AF1804" s="201"/>
      <c r="AG1804" s="201"/>
      <c r="AH1804" s="201"/>
      <c r="AI1804" s="94"/>
      <c r="AJ1804" s="94"/>
      <c r="AK1804" s="87" t="s">
        <v>425</v>
      </c>
      <c r="AL1804" s="87" t="str">
        <f t="shared" si="196"/>
        <v>2026-01-15|06009|1115338000|0||0|1</v>
      </c>
      <c r="AP1804" s="198"/>
      <c r="AQ1804" s="198"/>
      <c r="AR1804" s="198"/>
      <c r="BC1804" s="87"/>
      <c r="BD1804" s="89" t="s">
        <v>426</v>
      </c>
      <c r="BE1804" s="87"/>
    </row>
    <row r="1805" spans="1:57" ht="26.25" customHeight="1">
      <c r="A1805" s="87" t="s">
        <v>433</v>
      </c>
      <c r="B1805" s="87" t="s">
        <v>35</v>
      </c>
      <c r="C1805" s="87" t="s">
        <v>35</v>
      </c>
      <c r="D1805" s="92" t="s">
        <v>2379</v>
      </c>
      <c r="E1805" s="92" t="s">
        <v>37</v>
      </c>
      <c r="F1805" s="92" t="s">
        <v>447</v>
      </c>
      <c r="G1805" s="93" t="s">
        <v>133</v>
      </c>
      <c r="H1805" s="93">
        <v>11</v>
      </c>
      <c r="I1805" s="94" t="s">
        <v>20</v>
      </c>
      <c r="J1805" s="97" t="s">
        <v>434</v>
      </c>
      <c r="K1805" s="93" t="s">
        <v>435</v>
      </c>
      <c r="L1805" s="94" t="s">
        <v>436</v>
      </c>
      <c r="M1805" s="94">
        <v>12</v>
      </c>
      <c r="N1805" s="95">
        <f t="shared" si="190"/>
        <v>0</v>
      </c>
      <c r="O1805" s="201">
        <f>IF(P1805&gt;0,VLOOKUP($D1805,'BBLM COMCHECK'!$A:$S,14,0),0)</f>
        <v>0</v>
      </c>
      <c r="P1805" s="202"/>
      <c r="Q1805" s="91">
        <f t="shared" si="191"/>
        <v>0</v>
      </c>
      <c r="R1805" s="201">
        <f>IF(S1805&gt;0,VLOOKUP($D1805,'BBLM COMCHECK'!$A:$S,15,0),0)</f>
        <v>0</v>
      </c>
      <c r="S1805" s="202"/>
      <c r="T1805" s="91">
        <f t="shared" si="192"/>
        <v>0</v>
      </c>
      <c r="U1805" s="201">
        <f>IF(V1805&gt;0,VLOOKUP($D1805,'BBLM COMCHECK'!$A:$Z,25,0),0)</f>
        <v>0</v>
      </c>
      <c r="V1805" s="202"/>
      <c r="W1805" s="91">
        <f t="shared" si="193"/>
        <v>0</v>
      </c>
      <c r="X1805" s="201">
        <f>IF(Y1805&gt;0,VLOOKUP($D1805,'BBLM COMCHECK'!$A:$Z,25,0),0)</f>
        <v>0</v>
      </c>
      <c r="Y1805" s="202"/>
      <c r="Z1805" s="91">
        <f t="shared" si="194"/>
        <v>0</v>
      </c>
      <c r="AA1805" s="203" t="str">
        <f>VLOOKUP(D1805,'BBLM COMCHECK'!$A:$I,9,0)</f>
        <v>normal</v>
      </c>
      <c r="AB1805" s="204">
        <f>VLOOKUP(D1805,'BBLM COMCHECK'!$A:$L,12,0)</f>
        <v>471</v>
      </c>
      <c r="AC1805" s="201">
        <f t="shared" si="195"/>
        <v>0</v>
      </c>
      <c r="AD1805" s="94"/>
      <c r="AE1805" s="201"/>
      <c r="AF1805" s="201"/>
      <c r="AG1805" s="201"/>
      <c r="AH1805" s="201"/>
      <c r="AI1805" s="94"/>
      <c r="AJ1805" s="94"/>
      <c r="AK1805" s="87" t="s">
        <v>437</v>
      </c>
      <c r="AL1805" s="87" t="str">
        <f t="shared" si="196"/>
        <v>2026-01-15|06009|1121051000|0||0|1</v>
      </c>
      <c r="AP1805" s="198"/>
      <c r="AQ1805" s="198"/>
      <c r="AR1805" s="198"/>
      <c r="BC1805" s="87"/>
      <c r="BD1805" s="89" t="s">
        <v>438</v>
      </c>
      <c r="BE1805" s="87"/>
    </row>
    <row r="1806" spans="1:57" ht="26.25" customHeight="1">
      <c r="A1806" s="87" t="s">
        <v>439</v>
      </c>
      <c r="B1806" s="87" t="s">
        <v>35</v>
      </c>
      <c r="C1806" s="87" t="s">
        <v>35</v>
      </c>
      <c r="D1806" s="92" t="s">
        <v>2380</v>
      </c>
      <c r="E1806" s="92" t="s">
        <v>37</v>
      </c>
      <c r="F1806" s="92" t="s">
        <v>447</v>
      </c>
      <c r="G1806" s="93" t="s">
        <v>133</v>
      </c>
      <c r="H1806" s="93">
        <v>21</v>
      </c>
      <c r="I1806" s="94" t="s">
        <v>24</v>
      </c>
      <c r="J1806" s="148" t="s">
        <v>440</v>
      </c>
      <c r="K1806" s="93" t="s">
        <v>441</v>
      </c>
      <c r="L1806" s="94" t="s">
        <v>442</v>
      </c>
      <c r="M1806" s="94">
        <v>48</v>
      </c>
      <c r="N1806" s="95">
        <f t="shared" si="190"/>
        <v>0</v>
      </c>
      <c r="O1806" s="201">
        <f>IF(P1806&gt;0,VLOOKUP($D1806,'BBLM COMCHECK'!$A:$S,14,0),0)</f>
        <v>0</v>
      </c>
      <c r="P1806" s="202"/>
      <c r="Q1806" s="91">
        <f t="shared" si="191"/>
        <v>0</v>
      </c>
      <c r="R1806" s="201">
        <f>IF(S1806&gt;0,VLOOKUP($D1806,'BBLM COMCHECK'!$A:$S,15,0),0)</f>
        <v>0</v>
      </c>
      <c r="S1806" s="202"/>
      <c r="T1806" s="91">
        <f t="shared" si="192"/>
        <v>0</v>
      </c>
      <c r="U1806" s="201">
        <f>IF(V1806&gt;0,VLOOKUP($D1806,'BBLM COMCHECK'!$A:$Z,25,0),0)</f>
        <v>0</v>
      </c>
      <c r="V1806" s="202"/>
      <c r="W1806" s="91">
        <f t="shared" si="193"/>
        <v>0</v>
      </c>
      <c r="X1806" s="201">
        <f>IF(Y1806&gt;0,VLOOKUP($D1806,'BBLM COMCHECK'!$A:$Z,25,0),0)</f>
        <v>0</v>
      </c>
      <c r="Y1806" s="202"/>
      <c r="Z1806" s="91">
        <f t="shared" si="194"/>
        <v>0</v>
      </c>
      <c r="AA1806" s="203" t="str">
        <f>VLOOKUP(D1806,'BBLM COMCHECK'!$A:$I,9,0)</f>
        <v>normal</v>
      </c>
      <c r="AB1806" s="204">
        <f>VLOOKUP(D1806,'BBLM COMCHECK'!$A:$L,12,0)</f>
        <v>2555</v>
      </c>
      <c r="AC1806" s="201">
        <f t="shared" si="195"/>
        <v>0</v>
      </c>
      <c r="AD1806" s="94"/>
      <c r="AE1806" s="201"/>
      <c r="AF1806" s="201"/>
      <c r="AG1806" s="201"/>
      <c r="AH1806" s="201"/>
      <c r="AI1806" s="94"/>
      <c r="AJ1806" s="94"/>
      <c r="AK1806" s="87" t="s">
        <v>443</v>
      </c>
      <c r="AL1806" s="87" t="str">
        <f t="shared" si="196"/>
        <v>2026-01-15|06009|1137122000|0||0|1</v>
      </c>
      <c r="AP1806" s="198"/>
      <c r="AQ1806" s="198"/>
      <c r="AR1806" s="198"/>
      <c r="BC1806" s="87"/>
      <c r="BD1806" s="89" t="s">
        <v>444</v>
      </c>
      <c r="BE1806" s="87"/>
    </row>
    <row r="1807" spans="1:57" ht="26.25" customHeight="1">
      <c r="A1807" s="87" t="s">
        <v>130</v>
      </c>
      <c r="B1807" s="87" t="s">
        <v>35</v>
      </c>
      <c r="C1807" s="87" t="s">
        <v>35</v>
      </c>
      <c r="D1807" s="92" t="s">
        <v>2381</v>
      </c>
      <c r="E1807" s="92" t="s">
        <v>38</v>
      </c>
      <c r="F1807" s="92" t="s">
        <v>2382</v>
      </c>
      <c r="G1807" s="93" t="s">
        <v>133</v>
      </c>
      <c r="H1807" s="93">
        <v>26</v>
      </c>
      <c r="I1807" s="94" t="s">
        <v>25</v>
      </c>
      <c r="J1807" s="148" t="s">
        <v>134</v>
      </c>
      <c r="K1807" s="93" t="s">
        <v>135</v>
      </c>
      <c r="L1807" s="94" t="s">
        <v>136</v>
      </c>
      <c r="M1807" s="94">
        <v>20</v>
      </c>
      <c r="N1807" s="95">
        <f t="shared" si="190"/>
        <v>0</v>
      </c>
      <c r="O1807" s="201">
        <f>IF(P1807&gt;0,VLOOKUP($D1807,'BBLM COMCHECK'!$A:$S,14,0),0)</f>
        <v>0</v>
      </c>
      <c r="P1807" s="202"/>
      <c r="Q1807" s="91">
        <f t="shared" si="191"/>
        <v>0</v>
      </c>
      <c r="R1807" s="201">
        <f>IF(S1807&gt;0,VLOOKUP($D1807,'BBLM COMCHECK'!$A:$S,15,0),0)</f>
        <v>0</v>
      </c>
      <c r="S1807" s="202"/>
      <c r="T1807" s="91">
        <f t="shared" si="192"/>
        <v>0</v>
      </c>
      <c r="U1807" s="201">
        <f>IF(V1807&gt;0,VLOOKUP($D1807,'BBLM COMCHECK'!$A:$Z,25,0),0)</f>
        <v>0</v>
      </c>
      <c r="V1807" s="202"/>
      <c r="W1807" s="91">
        <f t="shared" si="193"/>
        <v>0</v>
      </c>
      <c r="X1807" s="201">
        <f>IF(Y1807&gt;0,VLOOKUP($D1807,'BBLM COMCHECK'!$A:$Z,25,0),0)</f>
        <v>0</v>
      </c>
      <c r="Y1807" s="202"/>
      <c r="Z1807" s="91">
        <f t="shared" si="194"/>
        <v>0</v>
      </c>
      <c r="AA1807" s="203" t="str">
        <f>VLOOKUP(D1807,'BBLM COMCHECK'!$A:$I,9,0)</f>
        <v>normal</v>
      </c>
      <c r="AB1807" s="204">
        <f>VLOOKUP(D1807,'BBLM COMCHECK'!$A:$L,12,0)</f>
        <v>577</v>
      </c>
      <c r="AC1807" s="201">
        <f t="shared" si="195"/>
        <v>0</v>
      </c>
      <c r="AD1807" s="94"/>
      <c r="AE1807" s="201"/>
      <c r="AF1807" s="201"/>
      <c r="AG1807" s="201"/>
      <c r="AH1807" s="201"/>
      <c r="AI1807" s="94"/>
      <c r="AJ1807" s="94"/>
      <c r="AK1807" s="87" t="s">
        <v>137</v>
      </c>
      <c r="AL1807" s="87" t="str">
        <f t="shared" si="196"/>
        <v>2026-01-15|06028|1002106000|0||0|1</v>
      </c>
      <c r="AP1807" s="198"/>
      <c r="AQ1807" s="198"/>
      <c r="AR1807" s="198"/>
      <c r="BC1807" s="87"/>
      <c r="BD1807" s="89" t="s">
        <v>138</v>
      </c>
      <c r="BE1807" s="87"/>
    </row>
    <row r="1808" spans="1:57" ht="26.25" customHeight="1">
      <c r="A1808" s="87" t="s">
        <v>139</v>
      </c>
      <c r="B1808" s="87" t="s">
        <v>35</v>
      </c>
      <c r="C1808" s="87" t="s">
        <v>35</v>
      </c>
      <c r="D1808" s="92" t="s">
        <v>2383</v>
      </c>
      <c r="E1808" s="92" t="s">
        <v>38</v>
      </c>
      <c r="F1808" s="93" t="s">
        <v>2382</v>
      </c>
      <c r="G1808" s="93" t="s">
        <v>133</v>
      </c>
      <c r="H1808" s="93">
        <v>21</v>
      </c>
      <c r="I1808" s="94" t="s">
        <v>24</v>
      </c>
      <c r="J1808" s="148" t="s">
        <v>140</v>
      </c>
      <c r="K1808" s="94"/>
      <c r="L1808" s="94" t="s">
        <v>141</v>
      </c>
      <c r="M1808" s="94">
        <v>20</v>
      </c>
      <c r="N1808" s="95">
        <f t="shared" si="190"/>
        <v>0</v>
      </c>
      <c r="O1808" s="201">
        <f>IF(P1808&gt;0,VLOOKUP($D1808,'BBLM COMCHECK'!$A:$S,14,0),0)</f>
        <v>0</v>
      </c>
      <c r="P1808" s="202"/>
      <c r="Q1808" s="91">
        <f t="shared" si="191"/>
        <v>0</v>
      </c>
      <c r="R1808" s="201">
        <f>IF(S1808&gt;0,VLOOKUP($D1808,'BBLM COMCHECK'!$A:$S,15,0),0)</f>
        <v>0</v>
      </c>
      <c r="S1808" s="202"/>
      <c r="T1808" s="91">
        <f t="shared" si="192"/>
        <v>0</v>
      </c>
      <c r="U1808" s="201">
        <f>IF(V1808&gt;0,VLOOKUP($D1808,'BBLM COMCHECK'!$A:$Z,25,0),0)</f>
        <v>0</v>
      </c>
      <c r="V1808" s="202"/>
      <c r="W1808" s="91">
        <f t="shared" si="193"/>
        <v>0</v>
      </c>
      <c r="X1808" s="201">
        <f>IF(Y1808&gt;0,VLOOKUP($D1808,'BBLM COMCHECK'!$A:$Z,25,0),0)</f>
        <v>0</v>
      </c>
      <c r="Y1808" s="202"/>
      <c r="Z1808" s="91">
        <f t="shared" si="194"/>
        <v>0</v>
      </c>
      <c r="AA1808" s="203" t="str">
        <f>VLOOKUP(D1808,'BBLM COMCHECK'!$A:$I,9,0)</f>
        <v>normal</v>
      </c>
      <c r="AB1808" s="204">
        <f>VLOOKUP(D1808,'BBLM COMCHECK'!$A:$L,12,0)</f>
        <v>50</v>
      </c>
      <c r="AC1808" s="201">
        <f t="shared" si="195"/>
        <v>0</v>
      </c>
      <c r="AD1808" s="94"/>
      <c r="AE1808" s="201"/>
      <c r="AF1808" s="201"/>
      <c r="AG1808" s="201"/>
      <c r="AH1808" s="201"/>
      <c r="AI1808" s="94"/>
      <c r="AJ1808" s="94"/>
      <c r="AL1808" s="87" t="str">
        <f t="shared" si="196"/>
        <v>2026-01-15|06028|1004890000|0||0|1</v>
      </c>
      <c r="AP1808" s="198"/>
      <c r="BC1808" s="87"/>
      <c r="BD1808" s="89" t="s">
        <v>142</v>
      </c>
      <c r="BE1808" s="87"/>
    </row>
    <row r="1809" spans="1:57" ht="26.25" customHeight="1">
      <c r="A1809" s="87" t="s">
        <v>143</v>
      </c>
      <c r="B1809" s="87" t="s">
        <v>35</v>
      </c>
      <c r="C1809" s="87" t="s">
        <v>35</v>
      </c>
      <c r="D1809" s="92" t="s">
        <v>2384</v>
      </c>
      <c r="E1809" s="92" t="s">
        <v>38</v>
      </c>
      <c r="F1809" s="92" t="s">
        <v>2382</v>
      </c>
      <c r="G1809" s="93" t="s">
        <v>133</v>
      </c>
      <c r="H1809" s="93">
        <v>21</v>
      </c>
      <c r="I1809" s="94" t="s">
        <v>24</v>
      </c>
      <c r="J1809" s="148" t="s">
        <v>144</v>
      </c>
      <c r="K1809" s="93" t="s">
        <v>145</v>
      </c>
      <c r="L1809" s="94" t="s">
        <v>146</v>
      </c>
      <c r="M1809" s="94">
        <v>20</v>
      </c>
      <c r="N1809" s="95">
        <f t="shared" si="190"/>
        <v>0</v>
      </c>
      <c r="O1809" s="201">
        <f>IF(P1809&gt;0,VLOOKUP($D1809,'BBLM COMCHECK'!$A:$S,14,0),0)</f>
        <v>0</v>
      </c>
      <c r="P1809" s="202"/>
      <c r="Q1809" s="91">
        <f t="shared" si="191"/>
        <v>0</v>
      </c>
      <c r="R1809" s="201">
        <f>IF(S1809&gt;0,VLOOKUP($D1809,'BBLM COMCHECK'!$A:$S,15,0),0)</f>
        <v>0</v>
      </c>
      <c r="S1809" s="202"/>
      <c r="T1809" s="91">
        <f t="shared" si="192"/>
        <v>0</v>
      </c>
      <c r="U1809" s="201">
        <f>IF(V1809&gt;0,VLOOKUP($D1809,'BBLM COMCHECK'!$A:$Z,25,0),0)</f>
        <v>0</v>
      </c>
      <c r="V1809" s="202"/>
      <c r="W1809" s="91">
        <f t="shared" si="193"/>
        <v>0</v>
      </c>
      <c r="X1809" s="201">
        <f>IF(Y1809&gt;0,VLOOKUP($D1809,'BBLM COMCHECK'!$A:$Z,25,0),0)</f>
        <v>0</v>
      </c>
      <c r="Y1809" s="202"/>
      <c r="Z1809" s="91">
        <f t="shared" si="194"/>
        <v>0</v>
      </c>
      <c r="AA1809" s="203" t="str">
        <f>VLOOKUP(D1809,'BBLM COMCHECK'!$A:$I,9,0)</f>
        <v>order stop</v>
      </c>
      <c r="AB1809" s="204">
        <f>VLOOKUP(D1809,'BBLM COMCHECK'!$A:$L,12,0)</f>
        <v>1210</v>
      </c>
      <c r="AC1809" s="201">
        <f t="shared" si="195"/>
        <v>0</v>
      </c>
      <c r="AD1809" s="94"/>
      <c r="AE1809" s="201"/>
      <c r="AF1809" s="201"/>
      <c r="AG1809" s="201"/>
      <c r="AH1809" s="201"/>
      <c r="AI1809" s="94"/>
      <c r="AJ1809" s="94"/>
      <c r="AK1809" s="87" t="s">
        <v>147</v>
      </c>
      <c r="AL1809" s="87" t="str">
        <f t="shared" si="196"/>
        <v>2026-01-15|06028|1004893000|0||0|1</v>
      </c>
      <c r="AP1809" s="198"/>
      <c r="AQ1809" s="198"/>
      <c r="AR1809" s="198"/>
      <c r="BC1809" s="87"/>
      <c r="BD1809" s="89" t="s">
        <v>148</v>
      </c>
      <c r="BE1809" s="87"/>
    </row>
    <row r="1810" spans="1:57" ht="26.25" customHeight="1">
      <c r="A1810" s="87" t="s">
        <v>149</v>
      </c>
      <c r="B1810" s="87" t="s">
        <v>35</v>
      </c>
      <c r="C1810" s="87" t="s">
        <v>35</v>
      </c>
      <c r="D1810" s="92" t="s">
        <v>2385</v>
      </c>
      <c r="E1810" s="92" t="s">
        <v>38</v>
      </c>
      <c r="F1810" s="93" t="s">
        <v>2382</v>
      </c>
      <c r="G1810" s="93" t="s">
        <v>133</v>
      </c>
      <c r="H1810" s="93">
        <v>21</v>
      </c>
      <c r="I1810" s="94" t="s">
        <v>24</v>
      </c>
      <c r="J1810" s="148" t="s">
        <v>150</v>
      </c>
      <c r="K1810" s="94"/>
      <c r="L1810" s="94" t="s">
        <v>151</v>
      </c>
      <c r="M1810" s="94">
        <v>10</v>
      </c>
      <c r="N1810" s="95">
        <f t="shared" si="190"/>
        <v>0</v>
      </c>
      <c r="O1810" s="201">
        <f>IF(P1810&gt;0,VLOOKUP($D1810,'BBLM COMCHECK'!$A:$S,14,0),0)</f>
        <v>0</v>
      </c>
      <c r="P1810" s="202"/>
      <c r="Q1810" s="91">
        <f t="shared" si="191"/>
        <v>0</v>
      </c>
      <c r="R1810" s="201">
        <f>IF(S1810&gt;0,VLOOKUP($D1810,'BBLM COMCHECK'!$A:$S,15,0),0)</f>
        <v>0</v>
      </c>
      <c r="S1810" s="202"/>
      <c r="T1810" s="91">
        <f t="shared" si="192"/>
        <v>0</v>
      </c>
      <c r="U1810" s="201">
        <f>IF(V1810&gt;0,VLOOKUP($D1810,'BBLM COMCHECK'!$A:$Z,25,0),0)</f>
        <v>0</v>
      </c>
      <c r="V1810" s="202"/>
      <c r="W1810" s="91">
        <f t="shared" si="193"/>
        <v>0</v>
      </c>
      <c r="X1810" s="201">
        <f>IF(Y1810&gt;0,VLOOKUP($D1810,'BBLM COMCHECK'!$A:$Z,25,0),0)</f>
        <v>0</v>
      </c>
      <c r="Y1810" s="202"/>
      <c r="Z1810" s="91">
        <f t="shared" si="194"/>
        <v>0</v>
      </c>
      <c r="AA1810" s="203" t="str">
        <f>VLOOKUP(D1810,'BBLM COMCHECK'!$A:$I,9,0)</f>
        <v>order stop</v>
      </c>
      <c r="AB1810" s="204">
        <f>VLOOKUP(D1810,'BBLM COMCHECK'!$A:$L,12,0)</f>
        <v>134</v>
      </c>
      <c r="AC1810" s="201">
        <f t="shared" si="195"/>
        <v>0</v>
      </c>
      <c r="AD1810" s="94"/>
      <c r="AE1810" s="201"/>
      <c r="AF1810" s="201"/>
      <c r="AG1810" s="201"/>
      <c r="AH1810" s="201"/>
      <c r="AI1810" s="94"/>
      <c r="AJ1810" s="94"/>
      <c r="AL1810" s="87" t="str">
        <f t="shared" si="196"/>
        <v>2026-01-15|06028|1005725000|0||0|1</v>
      </c>
      <c r="AP1810" s="198"/>
      <c r="BC1810" s="87"/>
      <c r="BD1810" s="89" t="s">
        <v>152</v>
      </c>
      <c r="BE1810" s="87"/>
    </row>
    <row r="1811" spans="1:57" ht="26.25" customHeight="1">
      <c r="A1811" s="87" t="s">
        <v>153</v>
      </c>
      <c r="B1811" s="87" t="s">
        <v>35</v>
      </c>
      <c r="C1811" s="87" t="s">
        <v>35</v>
      </c>
      <c r="D1811" s="92" t="s">
        <v>2386</v>
      </c>
      <c r="E1811" s="92" t="s">
        <v>38</v>
      </c>
      <c r="F1811" s="92" t="s">
        <v>2382</v>
      </c>
      <c r="G1811" s="93" t="s">
        <v>133</v>
      </c>
      <c r="H1811" s="93">
        <v>21</v>
      </c>
      <c r="I1811" s="94" t="s">
        <v>24</v>
      </c>
      <c r="J1811" s="148" t="s">
        <v>154</v>
      </c>
      <c r="K1811" s="93" t="s">
        <v>155</v>
      </c>
      <c r="L1811" s="94" t="s">
        <v>156</v>
      </c>
      <c r="M1811" s="94">
        <v>10</v>
      </c>
      <c r="N1811" s="95">
        <f t="shared" si="190"/>
        <v>0</v>
      </c>
      <c r="O1811" s="201">
        <f>IF(P1811&gt;0,VLOOKUP($D1811,'BBLM COMCHECK'!$A:$S,14,0),0)</f>
        <v>0</v>
      </c>
      <c r="P1811" s="202"/>
      <c r="Q1811" s="91">
        <f t="shared" si="191"/>
        <v>0</v>
      </c>
      <c r="R1811" s="201">
        <f>IF(S1811&gt;0,VLOOKUP($D1811,'BBLM COMCHECK'!$A:$S,15,0),0)</f>
        <v>0</v>
      </c>
      <c r="S1811" s="202"/>
      <c r="T1811" s="91">
        <f t="shared" si="192"/>
        <v>0</v>
      </c>
      <c r="U1811" s="201">
        <f>IF(V1811&gt;0,VLOOKUP($D1811,'BBLM COMCHECK'!$A:$Z,25,0),0)</f>
        <v>0</v>
      </c>
      <c r="V1811" s="202"/>
      <c r="W1811" s="91">
        <f t="shared" si="193"/>
        <v>0</v>
      </c>
      <c r="X1811" s="201">
        <f>IF(Y1811&gt;0,VLOOKUP($D1811,'BBLM COMCHECK'!$A:$Z,25,0),0)</f>
        <v>0</v>
      </c>
      <c r="Y1811" s="202"/>
      <c r="Z1811" s="91">
        <f t="shared" si="194"/>
        <v>0</v>
      </c>
      <c r="AA1811" s="203" t="str">
        <f>VLOOKUP(D1811,'BBLM COMCHECK'!$A:$I,9,0)</f>
        <v>order stop</v>
      </c>
      <c r="AB1811" s="204">
        <f>VLOOKUP(D1811,'BBLM COMCHECK'!$A:$L,12,0)</f>
        <v>43</v>
      </c>
      <c r="AC1811" s="201">
        <f t="shared" si="195"/>
        <v>0</v>
      </c>
      <c r="AD1811" s="94"/>
      <c r="AE1811" s="201"/>
      <c r="AF1811" s="201"/>
      <c r="AG1811" s="201"/>
      <c r="AH1811" s="201"/>
      <c r="AI1811" s="94"/>
      <c r="AJ1811" s="94"/>
      <c r="AK1811" s="87" t="s">
        <v>157</v>
      </c>
      <c r="AL1811" s="87" t="str">
        <f t="shared" si="196"/>
        <v>2026-01-15|06028|1005726000|0||0|1</v>
      </c>
      <c r="AP1811" s="198"/>
      <c r="AQ1811" s="198"/>
      <c r="AR1811" s="198"/>
      <c r="BC1811" s="87"/>
      <c r="BD1811" s="89" t="s">
        <v>158</v>
      </c>
      <c r="BE1811" s="87"/>
    </row>
    <row r="1812" spans="1:57" ht="26.25" customHeight="1">
      <c r="A1812" s="87" t="s">
        <v>159</v>
      </c>
      <c r="B1812" s="87" t="s">
        <v>35</v>
      </c>
      <c r="C1812" s="87" t="s">
        <v>35</v>
      </c>
      <c r="D1812" s="92" t="s">
        <v>2387</v>
      </c>
      <c r="E1812" s="92" t="s">
        <v>38</v>
      </c>
      <c r="F1812" s="92" t="s">
        <v>2382</v>
      </c>
      <c r="G1812" s="93" t="s">
        <v>133</v>
      </c>
      <c r="H1812" s="93">
        <v>21</v>
      </c>
      <c r="I1812" s="94" t="s">
        <v>24</v>
      </c>
      <c r="J1812" s="148" t="s">
        <v>160</v>
      </c>
      <c r="K1812" s="93" t="s">
        <v>161</v>
      </c>
      <c r="L1812" s="94" t="s">
        <v>162</v>
      </c>
      <c r="M1812" s="94">
        <v>10</v>
      </c>
      <c r="N1812" s="95">
        <f t="shared" si="190"/>
        <v>0</v>
      </c>
      <c r="O1812" s="201">
        <f>IF(P1812&gt;0,VLOOKUP($D1812,'BBLM COMCHECK'!$A:$S,14,0),0)</f>
        <v>0</v>
      </c>
      <c r="P1812" s="202"/>
      <c r="Q1812" s="91">
        <f t="shared" si="191"/>
        <v>0</v>
      </c>
      <c r="R1812" s="201">
        <f>IF(S1812&gt;0,VLOOKUP($D1812,'BBLM COMCHECK'!$A:$S,15,0),0)</f>
        <v>0</v>
      </c>
      <c r="S1812" s="202"/>
      <c r="T1812" s="91">
        <f t="shared" si="192"/>
        <v>0</v>
      </c>
      <c r="U1812" s="201">
        <f>IF(V1812&gt;0,VLOOKUP($D1812,'BBLM COMCHECK'!$A:$Z,25,0),0)</f>
        <v>0</v>
      </c>
      <c r="V1812" s="202"/>
      <c r="W1812" s="91">
        <f t="shared" si="193"/>
        <v>0</v>
      </c>
      <c r="X1812" s="201">
        <f>IF(Y1812&gt;0,VLOOKUP($D1812,'BBLM COMCHECK'!$A:$Z,25,0),0)</f>
        <v>0</v>
      </c>
      <c r="Y1812" s="202"/>
      <c r="Z1812" s="91">
        <f t="shared" si="194"/>
        <v>0</v>
      </c>
      <c r="AA1812" s="203" t="str">
        <f>VLOOKUP(D1812,'BBLM COMCHECK'!$A:$I,9,0)</f>
        <v>normal</v>
      </c>
      <c r="AB1812" s="204">
        <f>VLOOKUP(D1812,'BBLM COMCHECK'!$A:$L,12,0)</f>
        <v>424</v>
      </c>
      <c r="AC1812" s="201">
        <f t="shared" si="195"/>
        <v>0</v>
      </c>
      <c r="AD1812" s="94"/>
      <c r="AE1812" s="201"/>
      <c r="AF1812" s="201"/>
      <c r="AG1812" s="201"/>
      <c r="AH1812" s="201"/>
      <c r="AI1812" s="94"/>
      <c r="AJ1812" s="94"/>
      <c r="AK1812" s="87" t="s">
        <v>163</v>
      </c>
      <c r="AL1812" s="87" t="str">
        <f t="shared" si="196"/>
        <v>2026-01-15|06028|1015940000|0||0|1</v>
      </c>
      <c r="AP1812" s="198"/>
      <c r="AQ1812" s="198"/>
      <c r="AR1812" s="198"/>
      <c r="BC1812" s="87"/>
      <c r="BD1812" s="89" t="s">
        <v>164</v>
      </c>
      <c r="BE1812" s="87"/>
    </row>
    <row r="1813" spans="1:57" ht="26.25" customHeight="1">
      <c r="A1813" s="87" t="s">
        <v>165</v>
      </c>
      <c r="B1813" s="87" t="s">
        <v>35</v>
      </c>
      <c r="C1813" s="87" t="s">
        <v>35</v>
      </c>
      <c r="D1813" s="92" t="s">
        <v>2388</v>
      </c>
      <c r="E1813" s="92" t="s">
        <v>38</v>
      </c>
      <c r="F1813" s="92" t="s">
        <v>2382</v>
      </c>
      <c r="G1813" s="93" t="s">
        <v>133</v>
      </c>
      <c r="H1813" s="93">
        <v>11</v>
      </c>
      <c r="I1813" s="94" t="s">
        <v>20</v>
      </c>
      <c r="J1813" s="148" t="s">
        <v>166</v>
      </c>
      <c r="K1813" s="93" t="s">
        <v>167</v>
      </c>
      <c r="L1813" s="94" t="s">
        <v>168</v>
      </c>
      <c r="M1813" s="94">
        <v>12</v>
      </c>
      <c r="N1813" s="95">
        <f t="shared" si="190"/>
        <v>0</v>
      </c>
      <c r="O1813" s="201">
        <f>IF(P1813&gt;0,VLOOKUP($D1813,'BBLM COMCHECK'!$A:$S,14,0),0)</f>
        <v>0</v>
      </c>
      <c r="P1813" s="202"/>
      <c r="Q1813" s="91">
        <f t="shared" si="191"/>
        <v>0</v>
      </c>
      <c r="R1813" s="201">
        <f>IF(S1813&gt;0,VLOOKUP($D1813,'BBLM COMCHECK'!$A:$S,15,0),0)</f>
        <v>0</v>
      </c>
      <c r="S1813" s="202"/>
      <c r="T1813" s="91">
        <f t="shared" si="192"/>
        <v>0</v>
      </c>
      <c r="U1813" s="201">
        <f>IF(V1813&gt;0,VLOOKUP($D1813,'BBLM COMCHECK'!$A:$Z,25,0),0)</f>
        <v>0</v>
      </c>
      <c r="V1813" s="202"/>
      <c r="W1813" s="91">
        <f t="shared" si="193"/>
        <v>0</v>
      </c>
      <c r="X1813" s="201">
        <f>IF(Y1813&gt;0,VLOOKUP($D1813,'BBLM COMCHECK'!$A:$Z,25,0),0)</f>
        <v>0</v>
      </c>
      <c r="Y1813" s="202"/>
      <c r="Z1813" s="91">
        <f t="shared" si="194"/>
        <v>0</v>
      </c>
      <c r="AA1813" s="203" t="str">
        <f>VLOOKUP(D1813,'BBLM COMCHECK'!$A:$I,9,0)</f>
        <v>normal</v>
      </c>
      <c r="AB1813" s="204">
        <f>VLOOKUP(D1813,'BBLM COMCHECK'!$A:$L,12,0)</f>
        <v>64</v>
      </c>
      <c r="AC1813" s="201">
        <f t="shared" si="195"/>
        <v>0</v>
      </c>
      <c r="AD1813" s="94"/>
      <c r="AE1813" s="201"/>
      <c r="AF1813" s="201"/>
      <c r="AG1813" s="201"/>
      <c r="AH1813" s="201"/>
      <c r="AI1813" s="94"/>
      <c r="AJ1813" s="94"/>
      <c r="AK1813" s="87" t="s">
        <v>169</v>
      </c>
      <c r="AL1813" s="87" t="str">
        <f t="shared" si="196"/>
        <v>2026-01-15|06028|1016172000|0||0|1</v>
      </c>
      <c r="AP1813" s="198"/>
      <c r="AQ1813" s="198"/>
      <c r="AR1813" s="198"/>
      <c r="BC1813" s="87"/>
      <c r="BD1813" s="89" t="s">
        <v>170</v>
      </c>
      <c r="BE1813" s="87"/>
    </row>
    <row r="1814" spans="1:57" ht="26.25" customHeight="1">
      <c r="A1814" s="87" t="s">
        <v>171</v>
      </c>
      <c r="B1814" s="87" t="s">
        <v>35</v>
      </c>
      <c r="C1814" s="87" t="s">
        <v>35</v>
      </c>
      <c r="D1814" s="92" t="s">
        <v>2389</v>
      </c>
      <c r="E1814" s="92" t="s">
        <v>38</v>
      </c>
      <c r="F1814" s="92" t="s">
        <v>2382</v>
      </c>
      <c r="G1814" s="93" t="s">
        <v>133</v>
      </c>
      <c r="H1814" s="93">
        <v>27</v>
      </c>
      <c r="I1814" s="94" t="s">
        <v>27</v>
      </c>
      <c r="J1814" s="148" t="s">
        <v>172</v>
      </c>
      <c r="K1814" s="93" t="s">
        <v>173</v>
      </c>
      <c r="L1814" s="94" t="s">
        <v>174</v>
      </c>
      <c r="M1814" s="94">
        <v>24</v>
      </c>
      <c r="N1814" s="95">
        <f t="shared" si="190"/>
        <v>0</v>
      </c>
      <c r="O1814" s="201">
        <f>IF(P1814&gt;0,VLOOKUP($D1814,'BBLM COMCHECK'!$A:$S,14,0),0)</f>
        <v>0</v>
      </c>
      <c r="P1814" s="202"/>
      <c r="Q1814" s="91">
        <f t="shared" si="191"/>
        <v>0</v>
      </c>
      <c r="R1814" s="201">
        <f>IF(S1814&gt;0,VLOOKUP($D1814,'BBLM COMCHECK'!$A:$S,15,0),0)</f>
        <v>0</v>
      </c>
      <c r="S1814" s="202"/>
      <c r="T1814" s="91">
        <f t="shared" si="192"/>
        <v>0</v>
      </c>
      <c r="U1814" s="201">
        <f>IF(V1814&gt;0,VLOOKUP($D1814,'BBLM COMCHECK'!$A:$Z,25,0),0)</f>
        <v>0</v>
      </c>
      <c r="V1814" s="202"/>
      <c r="W1814" s="91">
        <f t="shared" si="193"/>
        <v>0</v>
      </c>
      <c r="X1814" s="201">
        <f>IF(Y1814&gt;0,VLOOKUP($D1814,'BBLM COMCHECK'!$A:$Z,25,0),0)</f>
        <v>0</v>
      </c>
      <c r="Y1814" s="202"/>
      <c r="Z1814" s="91">
        <f t="shared" si="194"/>
        <v>0</v>
      </c>
      <c r="AA1814" s="203" t="str">
        <f>VLOOKUP(D1814,'BBLM COMCHECK'!$A:$I,9,0)</f>
        <v>normal</v>
      </c>
      <c r="AB1814" s="204">
        <f>VLOOKUP(D1814,'BBLM COMCHECK'!$A:$L,12,0)</f>
        <v>5606</v>
      </c>
      <c r="AC1814" s="201">
        <f t="shared" si="195"/>
        <v>0</v>
      </c>
      <c r="AD1814" s="94"/>
      <c r="AE1814" s="201"/>
      <c r="AF1814" s="201"/>
      <c r="AG1814" s="201"/>
      <c r="AH1814" s="201"/>
      <c r="AI1814" s="94"/>
      <c r="AJ1814" s="94"/>
      <c r="AK1814" s="87" t="s">
        <v>175</v>
      </c>
      <c r="AL1814" s="87" t="str">
        <f t="shared" si="196"/>
        <v>2026-01-15|06028|1017616000|0||0|1</v>
      </c>
      <c r="AP1814" s="198"/>
      <c r="AQ1814" s="198"/>
      <c r="AR1814" s="198"/>
      <c r="BC1814" s="87"/>
      <c r="BD1814" s="89" t="s">
        <v>176</v>
      </c>
      <c r="BE1814" s="87"/>
    </row>
    <row r="1815" spans="1:57" ht="26.25" customHeight="1">
      <c r="A1815" s="87" t="s">
        <v>177</v>
      </c>
      <c r="B1815" s="87" t="s">
        <v>35</v>
      </c>
      <c r="C1815" s="87" t="s">
        <v>35</v>
      </c>
      <c r="D1815" s="92" t="s">
        <v>2390</v>
      </c>
      <c r="E1815" s="92" t="s">
        <v>38</v>
      </c>
      <c r="F1815" s="93" t="s">
        <v>2382</v>
      </c>
      <c r="G1815" s="93" t="s">
        <v>133</v>
      </c>
      <c r="H1815" s="93">
        <v>21</v>
      </c>
      <c r="I1815" s="94" t="s">
        <v>24</v>
      </c>
      <c r="J1815" s="148" t="s">
        <v>178</v>
      </c>
      <c r="K1815" s="94"/>
      <c r="L1815" s="94" t="s">
        <v>179</v>
      </c>
      <c r="M1815" s="94">
        <v>1</v>
      </c>
      <c r="N1815" s="95">
        <f t="shared" si="190"/>
        <v>0</v>
      </c>
      <c r="O1815" s="201">
        <f>IF(P1815&gt;0,VLOOKUP($D1815,'BBLM COMCHECK'!$A:$S,14,0),0)</f>
        <v>0</v>
      </c>
      <c r="P1815" s="202"/>
      <c r="Q1815" s="91">
        <f t="shared" si="191"/>
        <v>0</v>
      </c>
      <c r="R1815" s="201">
        <f>IF(S1815&gt;0,VLOOKUP($D1815,'BBLM COMCHECK'!$A:$S,15,0),0)</f>
        <v>0</v>
      </c>
      <c r="S1815" s="202"/>
      <c r="T1815" s="91">
        <f t="shared" si="192"/>
        <v>0</v>
      </c>
      <c r="U1815" s="201">
        <f>IF(V1815&gt;0,VLOOKUP($D1815,'BBLM COMCHECK'!$A:$Z,25,0),0)</f>
        <v>0</v>
      </c>
      <c r="V1815" s="202"/>
      <c r="W1815" s="91">
        <f t="shared" si="193"/>
        <v>0</v>
      </c>
      <c r="X1815" s="201">
        <f>IF(Y1815&gt;0,VLOOKUP($D1815,'BBLM COMCHECK'!$A:$Z,25,0),0)</f>
        <v>0</v>
      </c>
      <c r="Y1815" s="202"/>
      <c r="Z1815" s="91">
        <f t="shared" si="194"/>
        <v>0</v>
      </c>
      <c r="AA1815" s="203" t="str">
        <f>VLOOKUP(D1815,'BBLM COMCHECK'!$A:$I,9,0)</f>
        <v>order stop</v>
      </c>
      <c r="AB1815" s="204">
        <f>VLOOKUP(D1815,'BBLM COMCHECK'!$A:$L,12,0)</f>
        <v>85</v>
      </c>
      <c r="AC1815" s="201">
        <f t="shared" si="195"/>
        <v>0</v>
      </c>
      <c r="AD1815" s="94"/>
      <c r="AE1815" s="201"/>
      <c r="AF1815" s="201"/>
      <c r="AG1815" s="201"/>
      <c r="AH1815" s="201"/>
      <c r="AI1815" s="94"/>
      <c r="AJ1815" s="94"/>
      <c r="AL1815" s="87" t="str">
        <f t="shared" si="196"/>
        <v>2026-01-15|06028|1019929000|0||0|1</v>
      </c>
      <c r="AP1815" s="198"/>
      <c r="BC1815" s="87"/>
      <c r="BD1815" s="89" t="s">
        <v>180</v>
      </c>
      <c r="BE1815" s="87"/>
    </row>
    <row r="1816" spans="1:57" ht="26.25" customHeight="1">
      <c r="A1816" s="87" t="s">
        <v>181</v>
      </c>
      <c r="B1816" s="87" t="s">
        <v>35</v>
      </c>
      <c r="C1816" s="87" t="s">
        <v>35</v>
      </c>
      <c r="D1816" s="92" t="s">
        <v>2391</v>
      </c>
      <c r="E1816" s="92" t="s">
        <v>38</v>
      </c>
      <c r="F1816" s="92" t="s">
        <v>2382</v>
      </c>
      <c r="G1816" s="93" t="s">
        <v>133</v>
      </c>
      <c r="H1816" s="93">
        <v>21</v>
      </c>
      <c r="I1816" s="94" t="s">
        <v>24</v>
      </c>
      <c r="J1816" s="148" t="s">
        <v>182</v>
      </c>
      <c r="K1816" s="93" t="s">
        <v>183</v>
      </c>
      <c r="L1816" s="94" t="s">
        <v>184</v>
      </c>
      <c r="M1816" s="94">
        <v>1</v>
      </c>
      <c r="N1816" s="95">
        <f t="shared" si="190"/>
        <v>0</v>
      </c>
      <c r="O1816" s="201">
        <f>IF(P1816&gt;0,VLOOKUP($D1816,'BBLM COMCHECK'!$A:$S,14,0),0)</f>
        <v>0</v>
      </c>
      <c r="P1816" s="202"/>
      <c r="Q1816" s="91">
        <f t="shared" si="191"/>
        <v>0</v>
      </c>
      <c r="R1816" s="201">
        <f>IF(S1816&gt;0,VLOOKUP($D1816,'BBLM COMCHECK'!$A:$S,15,0),0)</f>
        <v>0</v>
      </c>
      <c r="S1816" s="202"/>
      <c r="T1816" s="91">
        <f t="shared" si="192"/>
        <v>0</v>
      </c>
      <c r="U1816" s="201">
        <f>IF(V1816&gt;0,VLOOKUP($D1816,'BBLM COMCHECK'!$A:$Z,25,0),0)</f>
        <v>0</v>
      </c>
      <c r="V1816" s="202"/>
      <c r="W1816" s="91">
        <f t="shared" si="193"/>
        <v>0</v>
      </c>
      <c r="X1816" s="201">
        <f>IF(Y1816&gt;0,VLOOKUP($D1816,'BBLM COMCHECK'!$A:$Z,25,0),0)</f>
        <v>0</v>
      </c>
      <c r="Y1816" s="202"/>
      <c r="Z1816" s="91">
        <f t="shared" si="194"/>
        <v>0</v>
      </c>
      <c r="AA1816" s="203" t="str">
        <f>VLOOKUP(D1816,'BBLM COMCHECK'!$A:$I,9,0)</f>
        <v>normal</v>
      </c>
      <c r="AB1816" s="204">
        <f>VLOOKUP(D1816,'BBLM COMCHECK'!$A:$L,12,0)</f>
        <v>10</v>
      </c>
      <c r="AC1816" s="201">
        <f t="shared" si="195"/>
        <v>0</v>
      </c>
      <c r="AD1816" s="94"/>
      <c r="AE1816" s="201"/>
      <c r="AF1816" s="201"/>
      <c r="AG1816" s="201"/>
      <c r="AH1816" s="201"/>
      <c r="AI1816" s="94"/>
      <c r="AJ1816" s="94"/>
      <c r="AK1816" s="87" t="s">
        <v>185</v>
      </c>
      <c r="AL1816" s="87" t="str">
        <f t="shared" si="196"/>
        <v>2026-01-15|06028|1023234000|0||0|1</v>
      </c>
      <c r="AP1816" s="198"/>
      <c r="AQ1816" s="198"/>
      <c r="AR1816" s="198"/>
      <c r="BC1816" s="87"/>
      <c r="BD1816" s="89" t="s">
        <v>186</v>
      </c>
      <c r="BE1816" s="87"/>
    </row>
    <row r="1817" spans="1:57" ht="26.25" customHeight="1">
      <c r="A1817" s="87" t="s">
        <v>187</v>
      </c>
      <c r="B1817" s="87" t="s">
        <v>35</v>
      </c>
      <c r="C1817" s="87" t="s">
        <v>35</v>
      </c>
      <c r="D1817" s="92" t="s">
        <v>2392</v>
      </c>
      <c r="E1817" s="92" t="s">
        <v>38</v>
      </c>
      <c r="F1817" s="92" t="s">
        <v>2382</v>
      </c>
      <c r="G1817" s="93" t="s">
        <v>133</v>
      </c>
      <c r="H1817" s="93">
        <v>27</v>
      </c>
      <c r="I1817" s="94" t="s">
        <v>27</v>
      </c>
      <c r="J1817" s="148" t="s">
        <v>188</v>
      </c>
      <c r="K1817" s="93" t="s">
        <v>189</v>
      </c>
      <c r="L1817" s="94" t="s">
        <v>190</v>
      </c>
      <c r="M1817" s="94">
        <v>1</v>
      </c>
      <c r="N1817" s="95">
        <f t="shared" si="190"/>
        <v>0</v>
      </c>
      <c r="O1817" s="201">
        <f>IF(P1817&gt;0,VLOOKUP($D1817,'BBLM COMCHECK'!$A:$S,14,0),0)</f>
        <v>0</v>
      </c>
      <c r="P1817" s="202"/>
      <c r="Q1817" s="91">
        <f t="shared" si="191"/>
        <v>0</v>
      </c>
      <c r="R1817" s="201">
        <f>IF(S1817&gt;0,VLOOKUP($D1817,'BBLM COMCHECK'!$A:$S,15,0),0)</f>
        <v>0</v>
      </c>
      <c r="S1817" s="202"/>
      <c r="T1817" s="91">
        <f t="shared" si="192"/>
        <v>0</v>
      </c>
      <c r="U1817" s="201">
        <f>IF(V1817&gt;0,VLOOKUP($D1817,'BBLM COMCHECK'!$A:$Z,25,0),0)</f>
        <v>0</v>
      </c>
      <c r="V1817" s="202"/>
      <c r="W1817" s="91">
        <f t="shared" si="193"/>
        <v>0</v>
      </c>
      <c r="X1817" s="201">
        <f>IF(Y1817&gt;0,VLOOKUP($D1817,'BBLM COMCHECK'!$A:$Z,25,0),0)</f>
        <v>0</v>
      </c>
      <c r="Y1817" s="202"/>
      <c r="Z1817" s="91">
        <f t="shared" si="194"/>
        <v>0</v>
      </c>
      <c r="AA1817" s="203" t="str">
        <f>VLOOKUP(D1817,'BBLM COMCHECK'!$A:$I,9,0)</f>
        <v>normal</v>
      </c>
      <c r="AB1817" s="204">
        <f>VLOOKUP(D1817,'BBLM COMCHECK'!$A:$L,12,0)</f>
        <v>6</v>
      </c>
      <c r="AC1817" s="201">
        <f t="shared" si="195"/>
        <v>0</v>
      </c>
      <c r="AD1817" s="94"/>
      <c r="AE1817" s="201"/>
      <c r="AF1817" s="201"/>
      <c r="AG1817" s="201"/>
      <c r="AH1817" s="201"/>
      <c r="AI1817" s="94"/>
      <c r="AJ1817" s="94"/>
      <c r="AK1817" s="87" t="s">
        <v>191</v>
      </c>
      <c r="AL1817" s="87" t="str">
        <f t="shared" si="196"/>
        <v>2026-01-15|06028|1025539000|0||0|1</v>
      </c>
      <c r="AP1817" s="198"/>
      <c r="AQ1817" s="198"/>
      <c r="AR1817" s="198"/>
      <c r="BC1817" s="87"/>
      <c r="BD1817" s="89" t="s">
        <v>192</v>
      </c>
      <c r="BE1817" s="87"/>
    </row>
    <row r="1818" spans="1:57" ht="26.25" customHeight="1">
      <c r="A1818" s="87" t="s">
        <v>193</v>
      </c>
      <c r="B1818" s="87" t="s">
        <v>35</v>
      </c>
      <c r="C1818" s="87" t="s">
        <v>35</v>
      </c>
      <c r="D1818" s="92" t="s">
        <v>2393</v>
      </c>
      <c r="E1818" s="92" t="s">
        <v>38</v>
      </c>
      <c r="F1818" s="92" t="s">
        <v>2382</v>
      </c>
      <c r="G1818" s="93" t="s">
        <v>133</v>
      </c>
      <c r="H1818" s="93">
        <v>11</v>
      </c>
      <c r="I1818" s="94" t="s">
        <v>20</v>
      </c>
      <c r="J1818" s="148" t="s">
        <v>194</v>
      </c>
      <c r="K1818" s="93" t="s">
        <v>195</v>
      </c>
      <c r="L1818" s="94" t="s">
        <v>196</v>
      </c>
      <c r="M1818" s="94">
        <v>8</v>
      </c>
      <c r="N1818" s="95">
        <f t="shared" si="190"/>
        <v>0</v>
      </c>
      <c r="O1818" s="201">
        <f>IF(P1818&gt;0,VLOOKUP($D1818,'BBLM COMCHECK'!$A:$S,14,0),0)</f>
        <v>0</v>
      </c>
      <c r="P1818" s="202"/>
      <c r="Q1818" s="91">
        <f t="shared" si="191"/>
        <v>0</v>
      </c>
      <c r="R1818" s="201">
        <f>IF(S1818&gt;0,VLOOKUP($D1818,'BBLM COMCHECK'!$A:$S,15,0),0)</f>
        <v>0</v>
      </c>
      <c r="S1818" s="202"/>
      <c r="T1818" s="91">
        <f t="shared" si="192"/>
        <v>0</v>
      </c>
      <c r="U1818" s="201">
        <f>IF(V1818&gt;0,VLOOKUP($D1818,'BBLM COMCHECK'!$A:$Z,25,0),0)</f>
        <v>0</v>
      </c>
      <c r="V1818" s="202"/>
      <c r="W1818" s="91">
        <f t="shared" si="193"/>
        <v>0</v>
      </c>
      <c r="X1818" s="201">
        <f>IF(Y1818&gt;0,VLOOKUP($D1818,'BBLM COMCHECK'!$A:$Z,25,0),0)</f>
        <v>0</v>
      </c>
      <c r="Y1818" s="202"/>
      <c r="Z1818" s="91">
        <f t="shared" si="194"/>
        <v>0</v>
      </c>
      <c r="AA1818" s="203" t="str">
        <f>VLOOKUP(D1818,'BBLM COMCHECK'!$A:$I,9,0)</f>
        <v>normal</v>
      </c>
      <c r="AB1818" s="204">
        <f>VLOOKUP(D1818,'BBLM COMCHECK'!$A:$L,12,0)</f>
        <v>381</v>
      </c>
      <c r="AC1818" s="201">
        <f t="shared" si="195"/>
        <v>0</v>
      </c>
      <c r="AD1818" s="94"/>
      <c r="AE1818" s="201"/>
      <c r="AF1818" s="201"/>
      <c r="AG1818" s="201"/>
      <c r="AH1818" s="201"/>
      <c r="AI1818" s="94"/>
      <c r="AJ1818" s="94"/>
      <c r="AK1818" s="87" t="s">
        <v>197</v>
      </c>
      <c r="AL1818" s="87" t="str">
        <f t="shared" si="196"/>
        <v>2026-01-15|06028|1032759000|0||0|1</v>
      </c>
      <c r="AP1818" s="198"/>
      <c r="AQ1818" s="198"/>
      <c r="AR1818" s="198"/>
      <c r="BC1818" s="87"/>
      <c r="BD1818" s="89" t="s">
        <v>198</v>
      </c>
      <c r="BE1818" s="87"/>
    </row>
    <row r="1819" spans="1:57" ht="26.25" customHeight="1">
      <c r="A1819" s="87" t="s">
        <v>199</v>
      </c>
      <c r="B1819" s="87" t="s">
        <v>35</v>
      </c>
      <c r="C1819" s="87" t="s">
        <v>35</v>
      </c>
      <c r="D1819" s="92" t="s">
        <v>2394</v>
      </c>
      <c r="E1819" s="92" t="s">
        <v>38</v>
      </c>
      <c r="F1819" s="92" t="s">
        <v>2382</v>
      </c>
      <c r="G1819" s="93" t="s">
        <v>133</v>
      </c>
      <c r="H1819" s="93">
        <v>21</v>
      </c>
      <c r="I1819" s="94" t="s">
        <v>24</v>
      </c>
      <c r="J1819" s="148" t="s">
        <v>200</v>
      </c>
      <c r="K1819" s="93" t="s">
        <v>201</v>
      </c>
      <c r="L1819" s="94" t="s">
        <v>202</v>
      </c>
      <c r="M1819" s="94">
        <v>20</v>
      </c>
      <c r="N1819" s="95">
        <f t="shared" si="190"/>
        <v>0</v>
      </c>
      <c r="O1819" s="201">
        <f>IF(P1819&gt;0,VLOOKUP($D1819,'BBLM COMCHECK'!$A:$S,14,0),0)</f>
        <v>0</v>
      </c>
      <c r="P1819" s="202"/>
      <c r="Q1819" s="91">
        <f t="shared" si="191"/>
        <v>0</v>
      </c>
      <c r="R1819" s="201">
        <f>IF(S1819&gt;0,VLOOKUP($D1819,'BBLM COMCHECK'!$A:$S,15,0),0)</f>
        <v>0</v>
      </c>
      <c r="S1819" s="202"/>
      <c r="T1819" s="91">
        <f t="shared" si="192"/>
        <v>0</v>
      </c>
      <c r="U1819" s="201">
        <f>IF(V1819&gt;0,VLOOKUP($D1819,'BBLM COMCHECK'!$A:$Z,25,0),0)</f>
        <v>0</v>
      </c>
      <c r="V1819" s="202"/>
      <c r="W1819" s="91">
        <f t="shared" si="193"/>
        <v>0</v>
      </c>
      <c r="X1819" s="201">
        <f>IF(Y1819&gt;0,VLOOKUP($D1819,'BBLM COMCHECK'!$A:$Z,25,0),0)</f>
        <v>0</v>
      </c>
      <c r="Y1819" s="202"/>
      <c r="Z1819" s="91">
        <f t="shared" si="194"/>
        <v>0</v>
      </c>
      <c r="AA1819" s="203" t="str">
        <f>VLOOKUP(D1819,'BBLM COMCHECK'!$A:$I,9,0)</f>
        <v>normal</v>
      </c>
      <c r="AB1819" s="204">
        <f>VLOOKUP(D1819,'BBLM COMCHECK'!$A:$L,12,0)</f>
        <v>231</v>
      </c>
      <c r="AC1819" s="201">
        <f t="shared" si="195"/>
        <v>0</v>
      </c>
      <c r="AD1819" s="94"/>
      <c r="AE1819" s="201"/>
      <c r="AF1819" s="201"/>
      <c r="AG1819" s="201"/>
      <c r="AH1819" s="201"/>
      <c r="AI1819" s="94"/>
      <c r="AJ1819" s="94"/>
      <c r="AK1819" s="87" t="s">
        <v>203</v>
      </c>
      <c r="AL1819" s="87" t="str">
        <f t="shared" si="196"/>
        <v>2026-01-15|06028|1035433000|0||0|1</v>
      </c>
      <c r="AP1819" s="198"/>
      <c r="AQ1819" s="198"/>
      <c r="AR1819" s="198"/>
      <c r="BC1819" s="87"/>
      <c r="BD1819" s="89" t="s">
        <v>204</v>
      </c>
      <c r="BE1819" s="87"/>
    </row>
    <row r="1820" spans="1:57" ht="26.25" customHeight="1">
      <c r="A1820" s="87" t="s">
        <v>205</v>
      </c>
      <c r="B1820" s="87" t="s">
        <v>35</v>
      </c>
      <c r="C1820" s="87" t="s">
        <v>35</v>
      </c>
      <c r="D1820" s="92" t="s">
        <v>2395</v>
      </c>
      <c r="E1820" s="92" t="s">
        <v>38</v>
      </c>
      <c r="F1820" s="92" t="s">
        <v>2382</v>
      </c>
      <c r="G1820" s="93" t="s">
        <v>133</v>
      </c>
      <c r="H1820" s="93">
        <v>17</v>
      </c>
      <c r="I1820" s="94" t="s">
        <v>22</v>
      </c>
      <c r="J1820" s="148" t="s">
        <v>206</v>
      </c>
      <c r="K1820" s="93" t="s">
        <v>207</v>
      </c>
      <c r="L1820" s="94" t="s">
        <v>208</v>
      </c>
      <c r="M1820" s="94">
        <v>20</v>
      </c>
      <c r="N1820" s="95">
        <f t="shared" si="190"/>
        <v>0</v>
      </c>
      <c r="O1820" s="201">
        <f>IF(P1820&gt;0,VLOOKUP($D1820,'BBLM COMCHECK'!$A:$S,14,0),0)</f>
        <v>0</v>
      </c>
      <c r="P1820" s="202"/>
      <c r="Q1820" s="91">
        <f t="shared" si="191"/>
        <v>0</v>
      </c>
      <c r="R1820" s="201">
        <f>IF(S1820&gt;0,VLOOKUP($D1820,'BBLM COMCHECK'!$A:$S,15,0),0)</f>
        <v>0</v>
      </c>
      <c r="S1820" s="202"/>
      <c r="T1820" s="91">
        <f t="shared" si="192"/>
        <v>0</v>
      </c>
      <c r="U1820" s="201">
        <f>IF(V1820&gt;0,VLOOKUP($D1820,'BBLM COMCHECK'!$A:$Z,25,0),0)</f>
        <v>0</v>
      </c>
      <c r="V1820" s="202"/>
      <c r="W1820" s="91">
        <f t="shared" si="193"/>
        <v>0</v>
      </c>
      <c r="X1820" s="201">
        <f>IF(Y1820&gt;0,VLOOKUP($D1820,'BBLM COMCHECK'!$A:$Z,25,0),0)</f>
        <v>0</v>
      </c>
      <c r="Y1820" s="202"/>
      <c r="Z1820" s="91">
        <f t="shared" si="194"/>
        <v>0</v>
      </c>
      <c r="AA1820" s="203" t="str">
        <f>VLOOKUP(D1820,'BBLM COMCHECK'!$A:$I,9,0)</f>
        <v>order stop</v>
      </c>
      <c r="AB1820" s="204">
        <f>VLOOKUP(D1820,'BBLM COMCHECK'!$A:$L,12,0)</f>
        <v>2890</v>
      </c>
      <c r="AC1820" s="201">
        <f t="shared" si="195"/>
        <v>0</v>
      </c>
      <c r="AD1820" s="94"/>
      <c r="AE1820" s="201"/>
      <c r="AF1820" s="201"/>
      <c r="AG1820" s="201"/>
      <c r="AH1820" s="201"/>
      <c r="AI1820" s="94"/>
      <c r="AJ1820" s="94"/>
      <c r="AK1820" s="87" t="s">
        <v>209</v>
      </c>
      <c r="AL1820" s="87" t="str">
        <f t="shared" si="196"/>
        <v>2026-01-15|06028|1035633000|0||0|1</v>
      </c>
      <c r="AP1820" s="198"/>
      <c r="AQ1820" s="198"/>
      <c r="AR1820" s="198"/>
      <c r="BC1820" s="87"/>
      <c r="BD1820" s="89" t="s">
        <v>210</v>
      </c>
      <c r="BE1820" s="87"/>
    </row>
    <row r="1821" spans="1:57" ht="26.25" customHeight="1">
      <c r="A1821" s="87" t="s">
        <v>211</v>
      </c>
      <c r="B1821" s="87" t="s">
        <v>35</v>
      </c>
      <c r="C1821" s="87" t="s">
        <v>35</v>
      </c>
      <c r="D1821" s="92" t="s">
        <v>2396</v>
      </c>
      <c r="E1821" s="92" t="s">
        <v>38</v>
      </c>
      <c r="F1821" s="92" t="s">
        <v>2382</v>
      </c>
      <c r="G1821" s="93" t="s">
        <v>133</v>
      </c>
      <c r="H1821" s="93">
        <v>17</v>
      </c>
      <c r="I1821" s="94" t="s">
        <v>22</v>
      </c>
      <c r="J1821" s="148" t="s">
        <v>212</v>
      </c>
      <c r="K1821" s="93" t="s">
        <v>213</v>
      </c>
      <c r="L1821" s="94" t="s">
        <v>214</v>
      </c>
      <c r="M1821" s="94">
        <v>20</v>
      </c>
      <c r="N1821" s="95">
        <f t="shared" si="190"/>
        <v>0</v>
      </c>
      <c r="O1821" s="201">
        <f>IF(P1821&gt;0,VLOOKUP($D1821,'BBLM COMCHECK'!$A:$S,14,0),0)</f>
        <v>0</v>
      </c>
      <c r="P1821" s="202"/>
      <c r="Q1821" s="91">
        <f t="shared" si="191"/>
        <v>0</v>
      </c>
      <c r="R1821" s="201">
        <f>IF(S1821&gt;0,VLOOKUP($D1821,'BBLM COMCHECK'!$A:$S,15,0),0)</f>
        <v>0</v>
      </c>
      <c r="S1821" s="202"/>
      <c r="T1821" s="91">
        <f t="shared" si="192"/>
        <v>0</v>
      </c>
      <c r="U1821" s="201">
        <f>IF(V1821&gt;0,VLOOKUP($D1821,'BBLM COMCHECK'!$A:$Z,25,0),0)</f>
        <v>0</v>
      </c>
      <c r="V1821" s="202"/>
      <c r="W1821" s="91">
        <f t="shared" si="193"/>
        <v>0</v>
      </c>
      <c r="X1821" s="201">
        <f>IF(Y1821&gt;0,VLOOKUP($D1821,'BBLM COMCHECK'!$A:$Z,25,0),0)</f>
        <v>0</v>
      </c>
      <c r="Y1821" s="202"/>
      <c r="Z1821" s="91">
        <f t="shared" si="194"/>
        <v>0</v>
      </c>
      <c r="AA1821" s="203" t="str">
        <f>VLOOKUP(D1821,'BBLM COMCHECK'!$A:$I,9,0)</f>
        <v>order stop</v>
      </c>
      <c r="AB1821" s="204">
        <f>VLOOKUP(D1821,'BBLM COMCHECK'!$A:$L,12,0)</f>
        <v>650</v>
      </c>
      <c r="AC1821" s="201">
        <f t="shared" si="195"/>
        <v>0</v>
      </c>
      <c r="AD1821" s="94"/>
      <c r="AE1821" s="201"/>
      <c r="AF1821" s="201"/>
      <c r="AG1821" s="201"/>
      <c r="AH1821" s="201"/>
      <c r="AI1821" s="94"/>
      <c r="AJ1821" s="94"/>
      <c r="AK1821" s="87" t="s">
        <v>215</v>
      </c>
      <c r="AL1821" s="87" t="str">
        <f t="shared" si="196"/>
        <v>2026-01-15|06028|1035634000|0||0|1</v>
      </c>
      <c r="AP1821" s="198"/>
      <c r="AQ1821" s="198"/>
      <c r="AR1821" s="198"/>
      <c r="BC1821" s="87"/>
      <c r="BD1821" s="89" t="s">
        <v>216</v>
      </c>
      <c r="BE1821" s="87"/>
    </row>
    <row r="1822" spans="1:57" ht="26.25" customHeight="1">
      <c r="A1822" s="87" t="s">
        <v>217</v>
      </c>
      <c r="B1822" s="87" t="s">
        <v>35</v>
      </c>
      <c r="C1822" s="87" t="s">
        <v>35</v>
      </c>
      <c r="D1822" s="92" t="s">
        <v>2397</v>
      </c>
      <c r="E1822" s="92" t="s">
        <v>38</v>
      </c>
      <c r="F1822" s="92" t="s">
        <v>2382</v>
      </c>
      <c r="G1822" s="93" t="s">
        <v>133</v>
      </c>
      <c r="H1822" s="93">
        <v>27</v>
      </c>
      <c r="I1822" s="94" t="s">
        <v>27</v>
      </c>
      <c r="J1822" s="148" t="s">
        <v>218</v>
      </c>
      <c r="K1822" s="93" t="s">
        <v>219</v>
      </c>
      <c r="L1822" s="94" t="s">
        <v>220</v>
      </c>
      <c r="M1822" s="94">
        <v>12</v>
      </c>
      <c r="N1822" s="95">
        <f t="shared" si="190"/>
        <v>0</v>
      </c>
      <c r="O1822" s="201">
        <f>IF(P1822&gt;0,VLOOKUP($D1822,'BBLM COMCHECK'!$A:$S,14,0),0)</f>
        <v>0</v>
      </c>
      <c r="P1822" s="202"/>
      <c r="Q1822" s="91">
        <f t="shared" si="191"/>
        <v>0</v>
      </c>
      <c r="R1822" s="201">
        <f>IF(S1822&gt;0,VLOOKUP($D1822,'BBLM COMCHECK'!$A:$S,15,0),0)</f>
        <v>0</v>
      </c>
      <c r="S1822" s="202"/>
      <c r="T1822" s="91">
        <f t="shared" si="192"/>
        <v>0</v>
      </c>
      <c r="U1822" s="201">
        <f>IF(V1822&gt;0,VLOOKUP($D1822,'BBLM COMCHECK'!$A:$Z,25,0),0)</f>
        <v>0</v>
      </c>
      <c r="V1822" s="202"/>
      <c r="W1822" s="91">
        <f t="shared" si="193"/>
        <v>0</v>
      </c>
      <c r="X1822" s="201">
        <f>IF(Y1822&gt;0,VLOOKUP($D1822,'BBLM COMCHECK'!$A:$Z,25,0),0)</f>
        <v>0</v>
      </c>
      <c r="Y1822" s="202"/>
      <c r="Z1822" s="91">
        <f t="shared" si="194"/>
        <v>0</v>
      </c>
      <c r="AA1822" s="203" t="str">
        <f>VLOOKUP(D1822,'BBLM COMCHECK'!$A:$I,9,0)</f>
        <v>normal</v>
      </c>
      <c r="AB1822" s="204">
        <f>VLOOKUP(D1822,'BBLM COMCHECK'!$A:$L,12,0)</f>
        <v>825</v>
      </c>
      <c r="AC1822" s="201">
        <f t="shared" si="195"/>
        <v>0</v>
      </c>
      <c r="AD1822" s="94"/>
      <c r="AE1822" s="201"/>
      <c r="AF1822" s="201"/>
      <c r="AG1822" s="201"/>
      <c r="AH1822" s="201"/>
      <c r="AI1822" s="94"/>
      <c r="AJ1822" s="94"/>
      <c r="AK1822" s="87" t="s">
        <v>221</v>
      </c>
      <c r="AL1822" s="87" t="str">
        <f t="shared" si="196"/>
        <v>2026-01-15|06028|1038886000|0||0|1</v>
      </c>
      <c r="AP1822" s="198"/>
      <c r="AQ1822" s="198"/>
      <c r="AR1822" s="198"/>
      <c r="BC1822" s="87"/>
      <c r="BD1822" s="89" t="s">
        <v>222</v>
      </c>
      <c r="BE1822" s="87"/>
    </row>
    <row r="1823" spans="1:57" ht="26.25" customHeight="1">
      <c r="A1823" s="87" t="s">
        <v>223</v>
      </c>
      <c r="B1823" s="87" t="s">
        <v>35</v>
      </c>
      <c r="C1823" s="87" t="s">
        <v>35</v>
      </c>
      <c r="D1823" s="92" t="s">
        <v>2398</v>
      </c>
      <c r="E1823" s="92" t="s">
        <v>38</v>
      </c>
      <c r="F1823" s="92" t="s">
        <v>2382</v>
      </c>
      <c r="G1823" s="93" t="s">
        <v>133</v>
      </c>
      <c r="H1823" s="93">
        <v>27</v>
      </c>
      <c r="I1823" s="94" t="s">
        <v>27</v>
      </c>
      <c r="J1823" s="148" t="s">
        <v>224</v>
      </c>
      <c r="K1823" s="93" t="s">
        <v>225</v>
      </c>
      <c r="L1823" s="94" t="s">
        <v>226</v>
      </c>
      <c r="M1823" s="94">
        <v>1</v>
      </c>
      <c r="N1823" s="95">
        <f t="shared" si="190"/>
        <v>0</v>
      </c>
      <c r="O1823" s="201">
        <f>IF(P1823&gt;0,VLOOKUP($D1823,'BBLM COMCHECK'!$A:$S,14,0),0)</f>
        <v>0</v>
      </c>
      <c r="P1823" s="202"/>
      <c r="Q1823" s="91">
        <f t="shared" si="191"/>
        <v>0</v>
      </c>
      <c r="R1823" s="201">
        <f>IF(S1823&gt;0,VLOOKUP($D1823,'BBLM COMCHECK'!$A:$S,15,0),0)</f>
        <v>0</v>
      </c>
      <c r="S1823" s="202"/>
      <c r="T1823" s="91">
        <f t="shared" si="192"/>
        <v>0</v>
      </c>
      <c r="U1823" s="201">
        <f>IF(V1823&gt;0,VLOOKUP($D1823,'BBLM COMCHECK'!$A:$Z,25,0),0)</f>
        <v>0</v>
      </c>
      <c r="V1823" s="202"/>
      <c r="W1823" s="91">
        <f t="shared" si="193"/>
        <v>0</v>
      </c>
      <c r="X1823" s="201">
        <f>IF(Y1823&gt;0,VLOOKUP($D1823,'BBLM COMCHECK'!$A:$Z,25,0),0)</f>
        <v>0</v>
      </c>
      <c r="Y1823" s="202"/>
      <c r="Z1823" s="91">
        <f t="shared" si="194"/>
        <v>0</v>
      </c>
      <c r="AA1823" s="203" t="str">
        <f>VLOOKUP(D1823,'BBLM COMCHECK'!$A:$I,9,0)</f>
        <v>order stop</v>
      </c>
      <c r="AB1823" s="204">
        <f>VLOOKUP(D1823,'BBLM COMCHECK'!$A:$L,12,0)</f>
        <v>56</v>
      </c>
      <c r="AC1823" s="201">
        <f t="shared" si="195"/>
        <v>0</v>
      </c>
      <c r="AD1823" s="94"/>
      <c r="AE1823" s="201"/>
      <c r="AF1823" s="201"/>
      <c r="AG1823" s="201"/>
      <c r="AH1823" s="201"/>
      <c r="AI1823" s="94"/>
      <c r="AJ1823" s="94"/>
      <c r="AK1823" s="87" t="s">
        <v>227</v>
      </c>
      <c r="AL1823" s="87" t="str">
        <f t="shared" si="196"/>
        <v>2026-01-15|06028|1038932000|0||0|1</v>
      </c>
      <c r="AP1823" s="198"/>
      <c r="AQ1823" s="198"/>
      <c r="AR1823" s="198"/>
      <c r="BC1823" s="87"/>
      <c r="BD1823" s="89" t="s">
        <v>228</v>
      </c>
      <c r="BE1823" s="87"/>
    </row>
    <row r="1824" spans="1:57" ht="26.25" customHeight="1">
      <c r="A1824" s="87" t="s">
        <v>229</v>
      </c>
      <c r="B1824" s="87" t="s">
        <v>35</v>
      </c>
      <c r="C1824" s="87" t="s">
        <v>35</v>
      </c>
      <c r="D1824" s="92" t="s">
        <v>2399</v>
      </c>
      <c r="E1824" s="92" t="s">
        <v>38</v>
      </c>
      <c r="F1824" s="92" t="s">
        <v>2382</v>
      </c>
      <c r="G1824" s="93" t="s">
        <v>133</v>
      </c>
      <c r="H1824" s="93">
        <v>26</v>
      </c>
      <c r="I1824" s="94" t="s">
        <v>25</v>
      </c>
      <c r="J1824" s="148" t="s">
        <v>230</v>
      </c>
      <c r="K1824" s="93" t="s">
        <v>231</v>
      </c>
      <c r="L1824" s="94" t="s">
        <v>232</v>
      </c>
      <c r="M1824" s="94">
        <v>12</v>
      </c>
      <c r="N1824" s="95">
        <f t="shared" si="190"/>
        <v>0</v>
      </c>
      <c r="O1824" s="201">
        <f>IF(P1824&gt;0,VLOOKUP($D1824,'BBLM COMCHECK'!$A:$S,14,0),0)</f>
        <v>0</v>
      </c>
      <c r="P1824" s="202"/>
      <c r="Q1824" s="91">
        <f t="shared" si="191"/>
        <v>0</v>
      </c>
      <c r="R1824" s="201">
        <f>IF(S1824&gt;0,VLOOKUP($D1824,'BBLM COMCHECK'!$A:$S,15,0),0)</f>
        <v>0</v>
      </c>
      <c r="S1824" s="202"/>
      <c r="T1824" s="91">
        <f t="shared" si="192"/>
        <v>0</v>
      </c>
      <c r="U1824" s="201">
        <f>IF(V1824&gt;0,VLOOKUP($D1824,'BBLM COMCHECK'!$A:$Z,25,0),0)</f>
        <v>0</v>
      </c>
      <c r="V1824" s="202"/>
      <c r="W1824" s="91">
        <f t="shared" si="193"/>
        <v>0</v>
      </c>
      <c r="X1824" s="201">
        <f>IF(Y1824&gt;0,VLOOKUP($D1824,'BBLM COMCHECK'!$A:$Z,25,0),0)</f>
        <v>0</v>
      </c>
      <c r="Y1824" s="202"/>
      <c r="Z1824" s="91">
        <f t="shared" si="194"/>
        <v>0</v>
      </c>
      <c r="AA1824" s="203" t="str">
        <f>VLOOKUP(D1824,'BBLM COMCHECK'!$A:$I,9,0)</f>
        <v>order stop</v>
      </c>
      <c r="AB1824" s="204">
        <f>VLOOKUP(D1824,'BBLM COMCHECK'!$A:$L,12,0)</f>
        <v>6222</v>
      </c>
      <c r="AC1824" s="201">
        <f t="shared" si="195"/>
        <v>0</v>
      </c>
      <c r="AD1824" s="94"/>
      <c r="AE1824" s="201"/>
      <c r="AF1824" s="201"/>
      <c r="AG1824" s="201"/>
      <c r="AH1824" s="201"/>
      <c r="AI1824" s="94"/>
      <c r="AJ1824" s="94"/>
      <c r="AK1824" s="87" t="s">
        <v>233</v>
      </c>
      <c r="AL1824" s="87" t="str">
        <f t="shared" si="196"/>
        <v>2026-01-15|06028|1055785000|0||0|1</v>
      </c>
      <c r="AP1824" s="198"/>
      <c r="AQ1824" s="198"/>
      <c r="AR1824" s="198"/>
      <c r="BC1824" s="87"/>
      <c r="BD1824" s="89" t="s">
        <v>234</v>
      </c>
      <c r="BE1824" s="87"/>
    </row>
    <row r="1825" spans="1:57" ht="26.25" customHeight="1">
      <c r="A1825" s="87" t="s">
        <v>235</v>
      </c>
      <c r="B1825" s="87" t="s">
        <v>35</v>
      </c>
      <c r="C1825" s="87" t="s">
        <v>35</v>
      </c>
      <c r="D1825" s="92" t="s">
        <v>2400</v>
      </c>
      <c r="E1825" s="92" t="s">
        <v>38</v>
      </c>
      <c r="F1825" s="92" t="s">
        <v>2382</v>
      </c>
      <c r="G1825" s="93" t="s">
        <v>133</v>
      </c>
      <c r="H1825" s="93">
        <v>27</v>
      </c>
      <c r="I1825" s="94" t="s">
        <v>27</v>
      </c>
      <c r="J1825" s="148" t="s">
        <v>236</v>
      </c>
      <c r="K1825" s="93" t="s">
        <v>237</v>
      </c>
      <c r="L1825" s="94" t="s">
        <v>238</v>
      </c>
      <c r="M1825" s="94">
        <v>12</v>
      </c>
      <c r="N1825" s="95">
        <f t="shared" si="190"/>
        <v>0</v>
      </c>
      <c r="O1825" s="201">
        <f>IF(P1825&gt;0,VLOOKUP($D1825,'BBLM COMCHECK'!$A:$S,14,0),0)</f>
        <v>0</v>
      </c>
      <c r="P1825" s="202"/>
      <c r="Q1825" s="91">
        <f t="shared" si="191"/>
        <v>0</v>
      </c>
      <c r="R1825" s="201">
        <f>IF(S1825&gt;0,VLOOKUP($D1825,'BBLM COMCHECK'!$A:$S,15,0),0)</f>
        <v>0</v>
      </c>
      <c r="S1825" s="202"/>
      <c r="T1825" s="91">
        <f t="shared" si="192"/>
        <v>0</v>
      </c>
      <c r="U1825" s="201">
        <f>IF(V1825&gt;0,VLOOKUP($D1825,'BBLM COMCHECK'!$A:$Z,25,0),0)</f>
        <v>0</v>
      </c>
      <c r="V1825" s="202"/>
      <c r="W1825" s="91">
        <f t="shared" si="193"/>
        <v>0</v>
      </c>
      <c r="X1825" s="201">
        <f>IF(Y1825&gt;0,VLOOKUP($D1825,'BBLM COMCHECK'!$A:$Z,25,0),0)</f>
        <v>0</v>
      </c>
      <c r="Y1825" s="202"/>
      <c r="Z1825" s="91">
        <f t="shared" si="194"/>
        <v>0</v>
      </c>
      <c r="AA1825" s="203" t="str">
        <f>VLOOKUP(D1825,'BBLM COMCHECK'!$A:$I,9,0)</f>
        <v>normal</v>
      </c>
      <c r="AB1825" s="204">
        <f>VLOOKUP(D1825,'BBLM COMCHECK'!$A:$L,12,0)</f>
        <v>1485</v>
      </c>
      <c r="AC1825" s="201">
        <f t="shared" si="195"/>
        <v>0</v>
      </c>
      <c r="AD1825" s="94"/>
      <c r="AE1825" s="201"/>
      <c r="AF1825" s="201"/>
      <c r="AG1825" s="201"/>
      <c r="AH1825" s="201"/>
      <c r="AI1825" s="94"/>
      <c r="AJ1825" s="94"/>
      <c r="AK1825" s="87" t="s">
        <v>239</v>
      </c>
      <c r="AL1825" s="87" t="str">
        <f t="shared" si="196"/>
        <v>2026-01-15|06028|1058499000|0||0|1</v>
      </c>
      <c r="AP1825" s="198"/>
      <c r="AQ1825" s="198"/>
      <c r="AR1825" s="198"/>
      <c r="BC1825" s="87"/>
      <c r="BD1825" s="89" t="s">
        <v>240</v>
      </c>
      <c r="BE1825" s="87"/>
    </row>
    <row r="1826" spans="1:57" ht="26.25" customHeight="1">
      <c r="A1826" s="87" t="s">
        <v>241</v>
      </c>
      <c r="B1826" s="87" t="s">
        <v>35</v>
      </c>
      <c r="C1826" s="87" t="s">
        <v>35</v>
      </c>
      <c r="D1826" s="92" t="s">
        <v>2401</v>
      </c>
      <c r="E1826" s="92" t="s">
        <v>38</v>
      </c>
      <c r="F1826" s="92" t="s">
        <v>2382</v>
      </c>
      <c r="G1826" s="93" t="s">
        <v>133</v>
      </c>
      <c r="H1826" s="93">
        <v>11</v>
      </c>
      <c r="I1826" s="94" t="s">
        <v>20</v>
      </c>
      <c r="J1826" s="148" t="s">
        <v>242</v>
      </c>
      <c r="K1826" s="93" t="s">
        <v>243</v>
      </c>
      <c r="L1826" s="94" t="s">
        <v>244</v>
      </c>
      <c r="M1826" s="94">
        <v>16</v>
      </c>
      <c r="N1826" s="95">
        <f t="shared" si="190"/>
        <v>0</v>
      </c>
      <c r="O1826" s="201">
        <f>IF(P1826&gt;0,VLOOKUP($D1826,'BBLM COMCHECK'!$A:$S,14,0),0)</f>
        <v>0</v>
      </c>
      <c r="P1826" s="202"/>
      <c r="Q1826" s="91">
        <f t="shared" si="191"/>
        <v>0</v>
      </c>
      <c r="R1826" s="201">
        <f>IF(S1826&gt;0,VLOOKUP($D1826,'BBLM COMCHECK'!$A:$S,15,0),0)</f>
        <v>0</v>
      </c>
      <c r="S1826" s="202"/>
      <c r="T1826" s="91">
        <f t="shared" si="192"/>
        <v>0</v>
      </c>
      <c r="U1826" s="201">
        <f>IF(V1826&gt;0,VLOOKUP($D1826,'BBLM COMCHECK'!$A:$Z,25,0),0)</f>
        <v>0</v>
      </c>
      <c r="V1826" s="202"/>
      <c r="W1826" s="91">
        <f t="shared" si="193"/>
        <v>0</v>
      </c>
      <c r="X1826" s="201">
        <f>IF(Y1826&gt;0,VLOOKUP($D1826,'BBLM COMCHECK'!$A:$Z,25,0),0)</f>
        <v>0</v>
      </c>
      <c r="Y1826" s="202"/>
      <c r="Z1826" s="91">
        <f t="shared" si="194"/>
        <v>0</v>
      </c>
      <c r="AA1826" s="203" t="str">
        <f>VLOOKUP(D1826,'BBLM COMCHECK'!$A:$I,9,0)</f>
        <v>normal</v>
      </c>
      <c r="AB1826" s="204">
        <f>VLOOKUP(D1826,'BBLM COMCHECK'!$A:$L,12,0)</f>
        <v>434</v>
      </c>
      <c r="AC1826" s="201">
        <f t="shared" si="195"/>
        <v>0</v>
      </c>
      <c r="AD1826" s="94"/>
      <c r="AE1826" s="201"/>
      <c r="AF1826" s="201"/>
      <c r="AG1826" s="201"/>
      <c r="AH1826" s="201"/>
      <c r="AI1826" s="94"/>
      <c r="AJ1826" s="94"/>
      <c r="AK1826" s="87" t="s">
        <v>245</v>
      </c>
      <c r="AL1826" s="87" t="str">
        <f t="shared" si="196"/>
        <v>2026-01-15|06028|1064670000|0||0|1</v>
      </c>
      <c r="AP1826" s="198"/>
      <c r="AQ1826" s="198"/>
      <c r="AR1826" s="198"/>
      <c r="BC1826" s="87"/>
      <c r="BD1826" s="89" t="s">
        <v>246</v>
      </c>
      <c r="BE1826" s="87"/>
    </row>
    <row r="1827" spans="1:57" ht="26.25" customHeight="1">
      <c r="A1827" s="87" t="s">
        <v>247</v>
      </c>
      <c r="B1827" s="87" t="s">
        <v>35</v>
      </c>
      <c r="C1827" s="87" t="s">
        <v>35</v>
      </c>
      <c r="D1827" s="92" t="s">
        <v>2402</v>
      </c>
      <c r="E1827" s="92" t="s">
        <v>38</v>
      </c>
      <c r="F1827" s="92" t="s">
        <v>2382</v>
      </c>
      <c r="G1827" s="93" t="s">
        <v>133</v>
      </c>
      <c r="H1827" s="93">
        <v>11</v>
      </c>
      <c r="I1827" s="94" t="s">
        <v>20</v>
      </c>
      <c r="J1827" s="148" t="s">
        <v>248</v>
      </c>
      <c r="K1827" s="93" t="s">
        <v>249</v>
      </c>
      <c r="L1827" s="94" t="s">
        <v>250</v>
      </c>
      <c r="M1827" s="94">
        <v>28</v>
      </c>
      <c r="N1827" s="95">
        <f t="shared" ref="N1827:N1890" si="197">VLOOKUP($A1827,$A$1:$Y$442,14,0)</f>
        <v>0</v>
      </c>
      <c r="O1827" s="201">
        <f>IF(P1827&gt;0,VLOOKUP($D1827,'BBLM COMCHECK'!$A:$S,14,0),0)</f>
        <v>0</v>
      </c>
      <c r="P1827" s="202"/>
      <c r="Q1827" s="91">
        <f t="shared" si="191"/>
        <v>0</v>
      </c>
      <c r="R1827" s="201">
        <f>IF(S1827&gt;0,VLOOKUP($D1827,'BBLM COMCHECK'!$A:$S,15,0),0)</f>
        <v>0</v>
      </c>
      <c r="S1827" s="202"/>
      <c r="T1827" s="91">
        <f t="shared" si="192"/>
        <v>0</v>
      </c>
      <c r="U1827" s="201">
        <f>IF(V1827&gt;0,VLOOKUP($D1827,'BBLM COMCHECK'!$A:$Z,25,0),0)</f>
        <v>0</v>
      </c>
      <c r="V1827" s="202"/>
      <c r="W1827" s="91">
        <f t="shared" si="193"/>
        <v>0</v>
      </c>
      <c r="X1827" s="201">
        <f>IF(Y1827&gt;0,VLOOKUP($D1827,'BBLM COMCHECK'!$A:$Z,25,0),0)</f>
        <v>0</v>
      </c>
      <c r="Y1827" s="202"/>
      <c r="Z1827" s="91">
        <f t="shared" si="194"/>
        <v>0</v>
      </c>
      <c r="AA1827" s="203" t="str">
        <f>VLOOKUP(D1827,'BBLM COMCHECK'!$A:$I,9,0)</f>
        <v>normal</v>
      </c>
      <c r="AB1827" s="204">
        <f>VLOOKUP(D1827,'BBLM COMCHECK'!$A:$L,12,0)</f>
        <v>2691</v>
      </c>
      <c r="AC1827" s="201">
        <f t="shared" si="195"/>
        <v>0</v>
      </c>
      <c r="AD1827" s="94"/>
      <c r="AE1827" s="201"/>
      <c r="AF1827" s="201"/>
      <c r="AG1827" s="201"/>
      <c r="AH1827" s="201"/>
      <c r="AI1827" s="94"/>
      <c r="AJ1827" s="94"/>
      <c r="AK1827" s="87" t="s">
        <v>251</v>
      </c>
      <c r="AL1827" s="87" t="str">
        <f t="shared" si="196"/>
        <v>2026-01-15|06028|1064680000|0||0|1</v>
      </c>
      <c r="AP1827" s="198"/>
      <c r="AQ1827" s="198"/>
      <c r="AR1827" s="198"/>
      <c r="BC1827" s="87"/>
      <c r="BD1827" s="89" t="s">
        <v>252</v>
      </c>
      <c r="BE1827" s="87"/>
    </row>
    <row r="1828" spans="1:57" ht="26.25" customHeight="1">
      <c r="A1828" s="87" t="s">
        <v>253</v>
      </c>
      <c r="B1828" s="87" t="s">
        <v>35</v>
      </c>
      <c r="C1828" s="87" t="s">
        <v>35</v>
      </c>
      <c r="D1828" s="92" t="s">
        <v>2403</v>
      </c>
      <c r="E1828" s="92" t="s">
        <v>38</v>
      </c>
      <c r="F1828" s="92" t="s">
        <v>2382</v>
      </c>
      <c r="G1828" s="93" t="s">
        <v>133</v>
      </c>
      <c r="H1828" s="93">
        <v>21</v>
      </c>
      <c r="I1828" s="94" t="s">
        <v>24</v>
      </c>
      <c r="J1828" s="148" t="s">
        <v>254</v>
      </c>
      <c r="K1828" s="93" t="s">
        <v>255</v>
      </c>
      <c r="L1828" s="94" t="s">
        <v>256</v>
      </c>
      <c r="M1828" s="94">
        <v>60</v>
      </c>
      <c r="N1828" s="95">
        <f t="shared" si="197"/>
        <v>0</v>
      </c>
      <c r="O1828" s="201">
        <f>IF(P1828&gt;0,VLOOKUP($D1828,'BBLM COMCHECK'!$A:$S,14,0),0)</f>
        <v>0</v>
      </c>
      <c r="P1828" s="202"/>
      <c r="Q1828" s="91">
        <f t="shared" si="191"/>
        <v>0</v>
      </c>
      <c r="R1828" s="201">
        <f>IF(S1828&gt;0,VLOOKUP($D1828,'BBLM COMCHECK'!$A:$S,15,0),0)</f>
        <v>0</v>
      </c>
      <c r="S1828" s="202"/>
      <c r="T1828" s="91">
        <f t="shared" si="192"/>
        <v>0</v>
      </c>
      <c r="U1828" s="201">
        <f>IF(V1828&gt;0,VLOOKUP($D1828,'BBLM COMCHECK'!$A:$Z,25,0),0)</f>
        <v>0</v>
      </c>
      <c r="V1828" s="202"/>
      <c r="W1828" s="91">
        <f t="shared" si="193"/>
        <v>0</v>
      </c>
      <c r="X1828" s="201">
        <f>IF(Y1828&gt;0,VLOOKUP($D1828,'BBLM COMCHECK'!$A:$Z,25,0),0)</f>
        <v>0</v>
      </c>
      <c r="Y1828" s="202"/>
      <c r="Z1828" s="91">
        <f t="shared" si="194"/>
        <v>0</v>
      </c>
      <c r="AA1828" s="203" t="str">
        <f>VLOOKUP(D1828,'BBLM COMCHECK'!$A:$I,9,0)</f>
        <v>order stop</v>
      </c>
      <c r="AB1828" s="204">
        <f>VLOOKUP(D1828,'BBLM COMCHECK'!$A:$L,12,0)</f>
        <v>15186</v>
      </c>
      <c r="AC1828" s="201">
        <f t="shared" si="195"/>
        <v>0</v>
      </c>
      <c r="AD1828" s="94"/>
      <c r="AE1828" s="201"/>
      <c r="AF1828" s="201"/>
      <c r="AG1828" s="201"/>
      <c r="AH1828" s="201"/>
      <c r="AI1828" s="94"/>
      <c r="AJ1828" s="94"/>
      <c r="AK1828" s="87" t="s">
        <v>257</v>
      </c>
      <c r="AL1828" s="87" t="str">
        <f t="shared" si="196"/>
        <v>2026-01-15|06028|1070906000|0||0|1</v>
      </c>
      <c r="AP1828" s="198"/>
      <c r="AQ1828" s="198"/>
      <c r="AR1828" s="198"/>
      <c r="BC1828" s="87"/>
      <c r="BD1828" s="89" t="s">
        <v>258</v>
      </c>
      <c r="BE1828" s="87"/>
    </row>
    <row r="1829" spans="1:57" ht="26.25" customHeight="1">
      <c r="A1829" s="87" t="s">
        <v>259</v>
      </c>
      <c r="B1829" s="87" t="s">
        <v>35</v>
      </c>
      <c r="C1829" s="87" t="s">
        <v>35</v>
      </c>
      <c r="D1829" s="92" t="s">
        <v>2404</v>
      </c>
      <c r="E1829" s="92" t="s">
        <v>38</v>
      </c>
      <c r="F1829" s="92" t="s">
        <v>2382</v>
      </c>
      <c r="G1829" s="93" t="s">
        <v>133</v>
      </c>
      <c r="H1829" s="93">
        <v>11</v>
      </c>
      <c r="I1829" s="94" t="s">
        <v>20</v>
      </c>
      <c r="J1829" s="148" t="s">
        <v>260</v>
      </c>
      <c r="K1829" s="93" t="s">
        <v>261</v>
      </c>
      <c r="L1829" s="94" t="s">
        <v>262</v>
      </c>
      <c r="M1829" s="94">
        <v>12</v>
      </c>
      <c r="N1829" s="95">
        <f t="shared" si="197"/>
        <v>0</v>
      </c>
      <c r="O1829" s="201">
        <f>IF(P1829&gt;0,VLOOKUP($D1829,'BBLM COMCHECK'!$A:$S,14,0),0)</f>
        <v>0</v>
      </c>
      <c r="P1829" s="202"/>
      <c r="Q1829" s="91">
        <f t="shared" si="191"/>
        <v>0</v>
      </c>
      <c r="R1829" s="201">
        <f>IF(S1829&gt;0,VLOOKUP($D1829,'BBLM COMCHECK'!$A:$S,15,0),0)</f>
        <v>0</v>
      </c>
      <c r="S1829" s="202"/>
      <c r="T1829" s="91">
        <f t="shared" si="192"/>
        <v>0</v>
      </c>
      <c r="U1829" s="201">
        <f>IF(V1829&gt;0,VLOOKUP($D1829,'BBLM COMCHECK'!$A:$Z,25,0),0)</f>
        <v>0</v>
      </c>
      <c r="V1829" s="202"/>
      <c r="W1829" s="91">
        <f t="shared" si="193"/>
        <v>0</v>
      </c>
      <c r="X1829" s="201">
        <f>IF(Y1829&gt;0,VLOOKUP($D1829,'BBLM COMCHECK'!$A:$Z,25,0),0)</f>
        <v>0</v>
      </c>
      <c r="Y1829" s="202"/>
      <c r="Z1829" s="91">
        <f t="shared" si="194"/>
        <v>0</v>
      </c>
      <c r="AA1829" s="203" t="str">
        <f>VLOOKUP(D1829,'BBLM COMCHECK'!$A:$I,9,0)</f>
        <v>normal</v>
      </c>
      <c r="AB1829" s="204">
        <f>VLOOKUP(D1829,'BBLM COMCHECK'!$A:$L,12,0)</f>
        <v>1535</v>
      </c>
      <c r="AC1829" s="201">
        <f t="shared" si="195"/>
        <v>0</v>
      </c>
      <c r="AD1829" s="94"/>
      <c r="AE1829" s="201"/>
      <c r="AF1829" s="201"/>
      <c r="AG1829" s="201"/>
      <c r="AH1829" s="201"/>
      <c r="AI1829" s="94"/>
      <c r="AJ1829" s="94"/>
      <c r="AK1829" s="87" t="s">
        <v>263</v>
      </c>
      <c r="AL1829" s="87" t="str">
        <f t="shared" si="196"/>
        <v>2026-01-15|06028|1071008000|0||0|1</v>
      </c>
      <c r="AP1829" s="198"/>
      <c r="AQ1829" s="198"/>
      <c r="AR1829" s="198"/>
      <c r="BC1829" s="87"/>
      <c r="BD1829" s="89" t="s">
        <v>264</v>
      </c>
      <c r="BE1829" s="87"/>
    </row>
    <row r="1830" spans="1:57" ht="26.25" customHeight="1">
      <c r="A1830" s="87" t="s">
        <v>265</v>
      </c>
      <c r="B1830" s="87" t="s">
        <v>35</v>
      </c>
      <c r="C1830" s="87" t="s">
        <v>35</v>
      </c>
      <c r="D1830" s="92" t="s">
        <v>2405</v>
      </c>
      <c r="E1830" s="92" t="s">
        <v>38</v>
      </c>
      <c r="F1830" s="92" t="s">
        <v>2382</v>
      </c>
      <c r="G1830" s="93" t="s">
        <v>133</v>
      </c>
      <c r="H1830" s="93">
        <v>11</v>
      </c>
      <c r="I1830" s="94" t="s">
        <v>20</v>
      </c>
      <c r="J1830" s="148" t="s">
        <v>266</v>
      </c>
      <c r="K1830" s="93" t="s">
        <v>267</v>
      </c>
      <c r="L1830" s="94" t="s">
        <v>268</v>
      </c>
      <c r="M1830" s="94">
        <v>9</v>
      </c>
      <c r="N1830" s="95">
        <f t="shared" si="197"/>
        <v>0</v>
      </c>
      <c r="O1830" s="201">
        <f>IF(P1830&gt;0,VLOOKUP($D1830,'BBLM COMCHECK'!$A:$S,14,0),0)</f>
        <v>0</v>
      </c>
      <c r="P1830" s="202"/>
      <c r="Q1830" s="91">
        <f t="shared" si="191"/>
        <v>0</v>
      </c>
      <c r="R1830" s="201">
        <f>IF(S1830&gt;0,VLOOKUP($D1830,'BBLM COMCHECK'!$A:$S,15,0),0)</f>
        <v>0</v>
      </c>
      <c r="S1830" s="202"/>
      <c r="T1830" s="91">
        <f t="shared" si="192"/>
        <v>0</v>
      </c>
      <c r="U1830" s="201">
        <f>IF(V1830&gt;0,VLOOKUP($D1830,'BBLM COMCHECK'!$A:$Z,25,0),0)</f>
        <v>0</v>
      </c>
      <c r="V1830" s="202"/>
      <c r="W1830" s="91">
        <f t="shared" si="193"/>
        <v>0</v>
      </c>
      <c r="X1830" s="201">
        <f>IF(Y1830&gt;0,VLOOKUP($D1830,'BBLM COMCHECK'!$A:$Z,25,0),0)</f>
        <v>0</v>
      </c>
      <c r="Y1830" s="202"/>
      <c r="Z1830" s="91">
        <f t="shared" si="194"/>
        <v>0</v>
      </c>
      <c r="AA1830" s="203" t="str">
        <f>VLOOKUP(D1830,'BBLM COMCHECK'!$A:$I,9,0)</f>
        <v>normal</v>
      </c>
      <c r="AB1830" s="204">
        <f>VLOOKUP(D1830,'BBLM COMCHECK'!$A:$L,12,0)</f>
        <v>7</v>
      </c>
      <c r="AC1830" s="201">
        <f t="shared" si="195"/>
        <v>0</v>
      </c>
      <c r="AD1830" s="94"/>
      <c r="AE1830" s="201"/>
      <c r="AF1830" s="201"/>
      <c r="AG1830" s="201"/>
      <c r="AH1830" s="201"/>
      <c r="AI1830" s="94"/>
      <c r="AJ1830" s="94"/>
      <c r="AK1830" s="87" t="s">
        <v>269</v>
      </c>
      <c r="AL1830" s="87" t="str">
        <f t="shared" si="196"/>
        <v>2026-01-15|06028|1071606000|0||0|1</v>
      </c>
      <c r="AP1830" s="198"/>
      <c r="AQ1830" s="198"/>
      <c r="AR1830" s="198"/>
      <c r="BC1830" s="87"/>
      <c r="BD1830" s="89" t="s">
        <v>270</v>
      </c>
      <c r="BE1830" s="87"/>
    </row>
    <row r="1831" spans="1:57" ht="26.25" customHeight="1">
      <c r="A1831" s="87" t="s">
        <v>271</v>
      </c>
      <c r="B1831" s="87" t="s">
        <v>35</v>
      </c>
      <c r="C1831" s="87" t="s">
        <v>35</v>
      </c>
      <c r="D1831" s="92" t="s">
        <v>2406</v>
      </c>
      <c r="E1831" s="92" t="s">
        <v>38</v>
      </c>
      <c r="F1831" s="92" t="s">
        <v>2382</v>
      </c>
      <c r="G1831" s="93" t="s">
        <v>133</v>
      </c>
      <c r="H1831" s="93">
        <v>11</v>
      </c>
      <c r="I1831" s="94" t="s">
        <v>20</v>
      </c>
      <c r="J1831" s="148" t="s">
        <v>272</v>
      </c>
      <c r="K1831" s="93" t="s">
        <v>273</v>
      </c>
      <c r="L1831" s="94" t="s">
        <v>274</v>
      </c>
      <c r="M1831" s="94">
        <v>24</v>
      </c>
      <c r="N1831" s="95">
        <f t="shared" si="197"/>
        <v>0</v>
      </c>
      <c r="O1831" s="201">
        <f>IF(P1831&gt;0,VLOOKUP($D1831,'BBLM COMCHECK'!$A:$S,14,0),0)</f>
        <v>0</v>
      </c>
      <c r="P1831" s="202"/>
      <c r="Q1831" s="91">
        <f t="shared" si="191"/>
        <v>0</v>
      </c>
      <c r="R1831" s="201">
        <f>IF(S1831&gt;0,VLOOKUP($D1831,'BBLM COMCHECK'!$A:$S,15,0),0)</f>
        <v>0</v>
      </c>
      <c r="S1831" s="202"/>
      <c r="T1831" s="91">
        <f t="shared" si="192"/>
        <v>0</v>
      </c>
      <c r="U1831" s="201">
        <f>IF(V1831&gt;0,VLOOKUP($D1831,'BBLM COMCHECK'!$A:$Z,25,0),0)</f>
        <v>0</v>
      </c>
      <c r="V1831" s="202"/>
      <c r="W1831" s="91">
        <f t="shared" si="193"/>
        <v>0</v>
      </c>
      <c r="X1831" s="201">
        <f>IF(Y1831&gt;0,VLOOKUP($D1831,'BBLM COMCHECK'!$A:$Z,25,0),0)</f>
        <v>0</v>
      </c>
      <c r="Y1831" s="202"/>
      <c r="Z1831" s="91">
        <f t="shared" si="194"/>
        <v>0</v>
      </c>
      <c r="AA1831" s="203" t="str">
        <f>VLOOKUP(D1831,'BBLM COMCHECK'!$A:$I,9,0)</f>
        <v>normal</v>
      </c>
      <c r="AB1831" s="204">
        <f>VLOOKUP(D1831,'BBLM COMCHECK'!$A:$L,12,0)</f>
        <v>211</v>
      </c>
      <c r="AC1831" s="201">
        <f t="shared" si="195"/>
        <v>0</v>
      </c>
      <c r="AD1831" s="94"/>
      <c r="AE1831" s="201"/>
      <c r="AF1831" s="201"/>
      <c r="AG1831" s="201"/>
      <c r="AH1831" s="201"/>
      <c r="AI1831" s="94"/>
      <c r="AJ1831" s="94"/>
      <c r="AK1831" s="87" t="s">
        <v>275</v>
      </c>
      <c r="AL1831" s="87" t="str">
        <f t="shared" si="196"/>
        <v>2026-01-15|06028|1072194000|0||0|1</v>
      </c>
      <c r="AP1831" s="198"/>
      <c r="AQ1831" s="198"/>
      <c r="AR1831" s="198"/>
      <c r="BC1831" s="87"/>
      <c r="BD1831" s="89" t="s">
        <v>276</v>
      </c>
      <c r="BE1831" s="87"/>
    </row>
    <row r="1832" spans="1:57" ht="26.25" customHeight="1">
      <c r="A1832" s="87" t="s">
        <v>277</v>
      </c>
      <c r="B1832" s="87" t="s">
        <v>35</v>
      </c>
      <c r="C1832" s="87" t="s">
        <v>35</v>
      </c>
      <c r="D1832" s="92" t="s">
        <v>2407</v>
      </c>
      <c r="E1832" s="92" t="s">
        <v>38</v>
      </c>
      <c r="F1832" s="92" t="s">
        <v>2382</v>
      </c>
      <c r="G1832" s="93" t="s">
        <v>133</v>
      </c>
      <c r="H1832" s="93">
        <v>26</v>
      </c>
      <c r="I1832" s="94" t="s">
        <v>25</v>
      </c>
      <c r="J1832" s="148" t="s">
        <v>278</v>
      </c>
      <c r="K1832" s="93" t="s">
        <v>279</v>
      </c>
      <c r="L1832" s="94" t="s">
        <v>280</v>
      </c>
      <c r="M1832" s="94">
        <v>20</v>
      </c>
      <c r="N1832" s="95">
        <f t="shared" si="197"/>
        <v>0</v>
      </c>
      <c r="O1832" s="201">
        <f>IF(P1832&gt;0,VLOOKUP($D1832,'BBLM COMCHECK'!$A:$S,14,0),0)</f>
        <v>0</v>
      </c>
      <c r="P1832" s="202"/>
      <c r="Q1832" s="91">
        <f t="shared" si="191"/>
        <v>0</v>
      </c>
      <c r="R1832" s="201">
        <f>IF(S1832&gt;0,VLOOKUP($D1832,'BBLM COMCHECK'!$A:$S,15,0),0)</f>
        <v>0</v>
      </c>
      <c r="S1832" s="202"/>
      <c r="T1832" s="91">
        <f t="shared" si="192"/>
        <v>0</v>
      </c>
      <c r="U1832" s="201">
        <f>IF(V1832&gt;0,VLOOKUP($D1832,'BBLM COMCHECK'!$A:$Z,25,0),0)</f>
        <v>0</v>
      </c>
      <c r="V1832" s="202"/>
      <c r="W1832" s="91">
        <f t="shared" si="193"/>
        <v>0</v>
      </c>
      <c r="X1832" s="201">
        <f>IF(Y1832&gt;0,VLOOKUP($D1832,'BBLM COMCHECK'!$A:$Z,25,0),0)</f>
        <v>0</v>
      </c>
      <c r="Y1832" s="202"/>
      <c r="Z1832" s="91">
        <f t="shared" si="194"/>
        <v>0</v>
      </c>
      <c r="AA1832" s="203" t="str">
        <f>VLOOKUP(D1832,'BBLM COMCHECK'!$A:$I,9,0)</f>
        <v>normal</v>
      </c>
      <c r="AB1832" s="204">
        <f>VLOOKUP(D1832,'BBLM COMCHECK'!$A:$L,12,0)</f>
        <v>476</v>
      </c>
      <c r="AC1832" s="201">
        <f t="shared" si="195"/>
        <v>0</v>
      </c>
      <c r="AD1832" s="94"/>
      <c r="AE1832" s="201"/>
      <c r="AF1832" s="201"/>
      <c r="AG1832" s="201"/>
      <c r="AH1832" s="201"/>
      <c r="AI1832" s="94"/>
      <c r="AJ1832" s="94"/>
      <c r="AK1832" s="87" t="s">
        <v>281</v>
      </c>
      <c r="AL1832" s="87" t="str">
        <f t="shared" si="196"/>
        <v>2026-01-15|06028|1074674000|0||0|1</v>
      </c>
      <c r="AP1832" s="198"/>
      <c r="AQ1832" s="198"/>
      <c r="AR1832" s="198"/>
      <c r="BC1832" s="87"/>
      <c r="BD1832" s="89" t="s">
        <v>282</v>
      </c>
      <c r="BE1832" s="87"/>
    </row>
    <row r="1833" spans="1:57" ht="26.25" customHeight="1">
      <c r="A1833" s="87" t="s">
        <v>283</v>
      </c>
      <c r="B1833" s="87" t="s">
        <v>35</v>
      </c>
      <c r="C1833" s="87" t="s">
        <v>35</v>
      </c>
      <c r="D1833" s="92" t="s">
        <v>2408</v>
      </c>
      <c r="E1833" s="92" t="s">
        <v>38</v>
      </c>
      <c r="F1833" s="92" t="s">
        <v>2382</v>
      </c>
      <c r="G1833" s="93" t="s">
        <v>133</v>
      </c>
      <c r="H1833" s="93">
        <v>26</v>
      </c>
      <c r="I1833" s="94" t="s">
        <v>25</v>
      </c>
      <c r="J1833" s="148" t="s">
        <v>284</v>
      </c>
      <c r="K1833" s="93" t="s">
        <v>285</v>
      </c>
      <c r="L1833" s="94" t="s">
        <v>286</v>
      </c>
      <c r="M1833" s="94">
        <v>50</v>
      </c>
      <c r="N1833" s="95">
        <f t="shared" si="197"/>
        <v>0</v>
      </c>
      <c r="O1833" s="201">
        <f>IF(P1833&gt;0,VLOOKUP($D1833,'BBLM COMCHECK'!$A:$S,14,0),0)</f>
        <v>0</v>
      </c>
      <c r="P1833" s="202"/>
      <c r="Q1833" s="91">
        <f t="shared" si="191"/>
        <v>0</v>
      </c>
      <c r="R1833" s="201">
        <f>IF(S1833&gt;0,VLOOKUP($D1833,'BBLM COMCHECK'!$A:$S,15,0),0)</f>
        <v>0</v>
      </c>
      <c r="S1833" s="202"/>
      <c r="T1833" s="91">
        <f t="shared" si="192"/>
        <v>0</v>
      </c>
      <c r="U1833" s="201">
        <f>IF(V1833&gt;0,VLOOKUP($D1833,'BBLM COMCHECK'!$A:$Z,25,0),0)</f>
        <v>0</v>
      </c>
      <c r="V1833" s="202"/>
      <c r="W1833" s="91">
        <f t="shared" si="193"/>
        <v>0</v>
      </c>
      <c r="X1833" s="201">
        <f>IF(Y1833&gt;0,VLOOKUP($D1833,'BBLM COMCHECK'!$A:$Z,25,0),0)</f>
        <v>0</v>
      </c>
      <c r="Y1833" s="202"/>
      <c r="Z1833" s="91">
        <f t="shared" si="194"/>
        <v>0</v>
      </c>
      <c r="AA1833" s="203" t="str">
        <f>VLOOKUP(D1833,'BBLM COMCHECK'!$A:$I,9,0)</f>
        <v>normal</v>
      </c>
      <c r="AB1833" s="204">
        <f>VLOOKUP(D1833,'BBLM COMCHECK'!$A:$L,12,0)</f>
        <v>71</v>
      </c>
      <c r="AC1833" s="201">
        <f t="shared" si="195"/>
        <v>0</v>
      </c>
      <c r="AD1833" s="94"/>
      <c r="AE1833" s="201"/>
      <c r="AF1833" s="201"/>
      <c r="AG1833" s="201"/>
      <c r="AH1833" s="201"/>
      <c r="AI1833" s="94"/>
      <c r="AJ1833" s="94"/>
      <c r="AK1833" s="87" t="s">
        <v>287</v>
      </c>
      <c r="AL1833" s="87" t="str">
        <f t="shared" si="196"/>
        <v>2026-01-15|06028|1074883000|0||0|1</v>
      </c>
      <c r="AP1833" s="198"/>
      <c r="AQ1833" s="198"/>
      <c r="AR1833" s="198"/>
      <c r="BC1833" s="87"/>
      <c r="BD1833" s="89" t="s">
        <v>288</v>
      </c>
      <c r="BE1833" s="87"/>
    </row>
    <row r="1834" spans="1:57" ht="26.25" customHeight="1">
      <c r="A1834" s="87" t="s">
        <v>289</v>
      </c>
      <c r="B1834" s="87" t="s">
        <v>35</v>
      </c>
      <c r="C1834" s="87" t="s">
        <v>35</v>
      </c>
      <c r="D1834" s="92" t="s">
        <v>2409</v>
      </c>
      <c r="E1834" s="92" t="s">
        <v>38</v>
      </c>
      <c r="F1834" s="92" t="s">
        <v>2382</v>
      </c>
      <c r="G1834" s="93" t="s">
        <v>133</v>
      </c>
      <c r="H1834" s="93">
        <v>27</v>
      </c>
      <c r="I1834" s="94" t="s">
        <v>27</v>
      </c>
      <c r="J1834" s="148" t="s">
        <v>290</v>
      </c>
      <c r="K1834" s="93" t="s">
        <v>291</v>
      </c>
      <c r="L1834" s="94" t="s">
        <v>292</v>
      </c>
      <c r="M1834" s="94">
        <v>25</v>
      </c>
      <c r="N1834" s="95">
        <f t="shared" si="197"/>
        <v>0</v>
      </c>
      <c r="O1834" s="201">
        <f>IF(P1834&gt;0,VLOOKUP($D1834,'BBLM COMCHECK'!$A:$S,14,0),0)</f>
        <v>0</v>
      </c>
      <c r="P1834" s="202"/>
      <c r="Q1834" s="91">
        <f t="shared" si="191"/>
        <v>0</v>
      </c>
      <c r="R1834" s="201">
        <f>IF(S1834&gt;0,VLOOKUP($D1834,'BBLM COMCHECK'!$A:$S,15,0),0)</f>
        <v>0</v>
      </c>
      <c r="S1834" s="202"/>
      <c r="T1834" s="91">
        <f t="shared" si="192"/>
        <v>0</v>
      </c>
      <c r="U1834" s="201">
        <f>IF(V1834&gt;0,VLOOKUP($D1834,'BBLM COMCHECK'!$A:$Z,25,0),0)</f>
        <v>0</v>
      </c>
      <c r="V1834" s="202"/>
      <c r="W1834" s="91">
        <f t="shared" si="193"/>
        <v>0</v>
      </c>
      <c r="X1834" s="201">
        <f>IF(Y1834&gt;0,VLOOKUP($D1834,'BBLM COMCHECK'!$A:$Z,25,0),0)</f>
        <v>0</v>
      </c>
      <c r="Y1834" s="202"/>
      <c r="Z1834" s="91">
        <f t="shared" si="194"/>
        <v>0</v>
      </c>
      <c r="AA1834" s="203" t="str">
        <f>VLOOKUP(D1834,'BBLM COMCHECK'!$A:$I,9,0)</f>
        <v>order stop</v>
      </c>
      <c r="AB1834" s="204">
        <f>VLOOKUP(D1834,'BBLM COMCHECK'!$A:$L,12,0)</f>
        <v>0</v>
      </c>
      <c r="AC1834" s="201">
        <f t="shared" si="195"/>
        <v>1</v>
      </c>
      <c r="AD1834" s="94"/>
      <c r="AE1834" s="201"/>
      <c r="AF1834" s="201"/>
      <c r="AG1834" s="201"/>
      <c r="AH1834" s="201"/>
      <c r="AI1834" s="94"/>
      <c r="AJ1834" s="94"/>
      <c r="AK1834" s="87" t="s">
        <v>293</v>
      </c>
      <c r="AL1834" s="87" t="str">
        <f t="shared" si="196"/>
        <v>2026-01-15|06028|1075557000|0||0|1</v>
      </c>
      <c r="AP1834" s="198"/>
      <c r="AQ1834" s="198"/>
      <c r="AR1834" s="198"/>
      <c r="BC1834" s="87"/>
      <c r="BD1834" s="89" t="s">
        <v>294</v>
      </c>
      <c r="BE1834" s="87"/>
    </row>
    <row r="1835" spans="1:57" ht="26.25" customHeight="1">
      <c r="A1835" s="87" t="s">
        <v>295</v>
      </c>
      <c r="B1835" s="87" t="s">
        <v>35</v>
      </c>
      <c r="C1835" s="87" t="s">
        <v>35</v>
      </c>
      <c r="D1835" s="92" t="s">
        <v>2410</v>
      </c>
      <c r="E1835" s="92" t="s">
        <v>38</v>
      </c>
      <c r="F1835" s="92" t="s">
        <v>2382</v>
      </c>
      <c r="G1835" s="93" t="s">
        <v>133</v>
      </c>
      <c r="H1835" s="93">
        <v>26</v>
      </c>
      <c r="I1835" s="94" t="s">
        <v>25</v>
      </c>
      <c r="J1835" s="148" t="s">
        <v>296</v>
      </c>
      <c r="K1835" s="93" t="s">
        <v>297</v>
      </c>
      <c r="L1835" s="94" t="s">
        <v>298</v>
      </c>
      <c r="M1835" s="94">
        <v>12</v>
      </c>
      <c r="N1835" s="95">
        <f t="shared" si="197"/>
        <v>0</v>
      </c>
      <c r="O1835" s="201">
        <f>IF(P1835&gt;0,VLOOKUP($D1835,'BBLM COMCHECK'!$A:$S,14,0),0)</f>
        <v>0</v>
      </c>
      <c r="P1835" s="202"/>
      <c r="Q1835" s="91">
        <f t="shared" si="191"/>
        <v>0</v>
      </c>
      <c r="R1835" s="201">
        <f>IF(S1835&gt;0,VLOOKUP($D1835,'BBLM COMCHECK'!$A:$S,15,0),0)</f>
        <v>0</v>
      </c>
      <c r="S1835" s="202"/>
      <c r="T1835" s="91">
        <f t="shared" si="192"/>
        <v>0</v>
      </c>
      <c r="U1835" s="201">
        <f>IF(V1835&gt;0,VLOOKUP($D1835,'BBLM COMCHECK'!$A:$Z,25,0),0)</f>
        <v>0</v>
      </c>
      <c r="V1835" s="202"/>
      <c r="W1835" s="91">
        <f t="shared" si="193"/>
        <v>0</v>
      </c>
      <c r="X1835" s="201">
        <f>IF(Y1835&gt;0,VLOOKUP($D1835,'BBLM COMCHECK'!$A:$Z,25,0),0)</f>
        <v>0</v>
      </c>
      <c r="Y1835" s="202"/>
      <c r="Z1835" s="91">
        <f t="shared" si="194"/>
        <v>0</v>
      </c>
      <c r="AA1835" s="203" t="str">
        <f>VLOOKUP(D1835,'BBLM COMCHECK'!$A:$I,9,0)</f>
        <v>normal</v>
      </c>
      <c r="AB1835" s="204">
        <f>VLOOKUP(D1835,'BBLM COMCHECK'!$A:$L,12,0)</f>
        <v>4277</v>
      </c>
      <c r="AC1835" s="201">
        <f t="shared" si="195"/>
        <v>0</v>
      </c>
      <c r="AD1835" s="94"/>
      <c r="AE1835" s="201"/>
      <c r="AF1835" s="201"/>
      <c r="AG1835" s="201"/>
      <c r="AH1835" s="201"/>
      <c r="AI1835" s="94"/>
      <c r="AJ1835" s="94"/>
      <c r="AK1835" s="87" t="s">
        <v>299</v>
      </c>
      <c r="AL1835" s="87" t="str">
        <f t="shared" si="196"/>
        <v>2026-01-15|06028|1077236000|0||0|1</v>
      </c>
      <c r="AP1835" s="198"/>
      <c r="AQ1835" s="198"/>
      <c r="AR1835" s="198"/>
      <c r="BC1835" s="87"/>
      <c r="BD1835" s="89" t="s">
        <v>867</v>
      </c>
      <c r="BE1835" s="87"/>
    </row>
    <row r="1836" spans="1:57" ht="26.25" customHeight="1">
      <c r="A1836" s="87" t="s">
        <v>301</v>
      </c>
      <c r="B1836" s="87" t="s">
        <v>35</v>
      </c>
      <c r="C1836" s="87" t="s">
        <v>35</v>
      </c>
      <c r="D1836" s="92" t="s">
        <v>2411</v>
      </c>
      <c r="E1836" s="92" t="s">
        <v>38</v>
      </c>
      <c r="F1836" s="92" t="s">
        <v>2382</v>
      </c>
      <c r="G1836" s="93" t="s">
        <v>133</v>
      </c>
      <c r="H1836" s="93">
        <v>26</v>
      </c>
      <c r="I1836" s="94" t="s">
        <v>25</v>
      </c>
      <c r="J1836" s="148" t="s">
        <v>302</v>
      </c>
      <c r="K1836" s="93" t="s">
        <v>303</v>
      </c>
      <c r="L1836" s="94" t="s">
        <v>304</v>
      </c>
      <c r="M1836" s="94">
        <v>12</v>
      </c>
      <c r="N1836" s="95">
        <f t="shared" si="197"/>
        <v>0</v>
      </c>
      <c r="O1836" s="201">
        <f>IF(P1836&gt;0,VLOOKUP($D1836,'BBLM COMCHECK'!$A:$S,14,0),0)</f>
        <v>0</v>
      </c>
      <c r="P1836" s="202"/>
      <c r="Q1836" s="91">
        <f t="shared" si="191"/>
        <v>0</v>
      </c>
      <c r="R1836" s="201">
        <f>IF(S1836&gt;0,VLOOKUP($D1836,'BBLM COMCHECK'!$A:$S,15,0),0)</f>
        <v>0</v>
      </c>
      <c r="S1836" s="202"/>
      <c r="T1836" s="91">
        <f t="shared" si="192"/>
        <v>0</v>
      </c>
      <c r="U1836" s="201">
        <f>IF(V1836&gt;0,VLOOKUP($D1836,'BBLM COMCHECK'!$A:$Z,25,0),0)</f>
        <v>0</v>
      </c>
      <c r="V1836" s="202"/>
      <c r="W1836" s="91">
        <f t="shared" si="193"/>
        <v>0</v>
      </c>
      <c r="X1836" s="201">
        <f>IF(Y1836&gt;0,VLOOKUP($D1836,'BBLM COMCHECK'!$A:$Z,25,0),0)</f>
        <v>0</v>
      </c>
      <c r="Y1836" s="202"/>
      <c r="Z1836" s="91">
        <f t="shared" si="194"/>
        <v>0</v>
      </c>
      <c r="AA1836" s="203" t="str">
        <f>VLOOKUP(D1836,'BBLM COMCHECK'!$A:$I,9,0)</f>
        <v>normal</v>
      </c>
      <c r="AB1836" s="204">
        <f>VLOOKUP(D1836,'BBLM COMCHECK'!$A:$L,12,0)</f>
        <v>10528</v>
      </c>
      <c r="AC1836" s="201">
        <f t="shared" si="195"/>
        <v>0</v>
      </c>
      <c r="AD1836" s="94"/>
      <c r="AE1836" s="201"/>
      <c r="AF1836" s="201"/>
      <c r="AG1836" s="201"/>
      <c r="AH1836" s="201"/>
      <c r="AI1836" s="94"/>
      <c r="AJ1836" s="94"/>
      <c r="AK1836" s="87" t="s">
        <v>526</v>
      </c>
      <c r="AL1836" s="87" t="str">
        <f t="shared" si="196"/>
        <v>2026-01-15|06028|1077237000|0||0|1</v>
      </c>
      <c r="AP1836" s="198"/>
      <c r="AQ1836" s="198"/>
      <c r="AR1836" s="198"/>
      <c r="BC1836" s="87"/>
      <c r="BD1836" s="89" t="s">
        <v>306</v>
      </c>
      <c r="BE1836" s="87"/>
    </row>
    <row r="1837" spans="1:57" ht="26.25" customHeight="1">
      <c r="A1837" s="87" t="s">
        <v>307</v>
      </c>
      <c r="B1837" s="87" t="s">
        <v>35</v>
      </c>
      <c r="C1837" s="87" t="s">
        <v>35</v>
      </c>
      <c r="D1837" s="92" t="s">
        <v>2412</v>
      </c>
      <c r="E1837" s="92" t="s">
        <v>38</v>
      </c>
      <c r="F1837" s="92" t="s">
        <v>2382</v>
      </c>
      <c r="G1837" s="93" t="s">
        <v>133</v>
      </c>
      <c r="H1837" s="93">
        <v>26</v>
      </c>
      <c r="I1837" s="94" t="s">
        <v>25</v>
      </c>
      <c r="J1837" s="148" t="s">
        <v>308</v>
      </c>
      <c r="K1837" s="93" t="s">
        <v>309</v>
      </c>
      <c r="L1837" s="94" t="s">
        <v>310</v>
      </c>
      <c r="M1837" s="94">
        <v>12</v>
      </c>
      <c r="N1837" s="95">
        <f t="shared" si="197"/>
        <v>0</v>
      </c>
      <c r="O1837" s="201">
        <f>IF(P1837&gt;0,VLOOKUP($D1837,'BBLM COMCHECK'!$A:$S,14,0),0)</f>
        <v>0</v>
      </c>
      <c r="P1837" s="202"/>
      <c r="Q1837" s="91">
        <f t="shared" si="191"/>
        <v>0</v>
      </c>
      <c r="R1837" s="201">
        <f>IF(S1837&gt;0,VLOOKUP($D1837,'BBLM COMCHECK'!$A:$S,15,0),0)</f>
        <v>0</v>
      </c>
      <c r="S1837" s="202"/>
      <c r="T1837" s="91">
        <f t="shared" si="192"/>
        <v>0</v>
      </c>
      <c r="U1837" s="201">
        <f>IF(V1837&gt;0,VLOOKUP($D1837,'BBLM COMCHECK'!$A:$Z,25,0),0)</f>
        <v>0</v>
      </c>
      <c r="V1837" s="202"/>
      <c r="W1837" s="91">
        <f t="shared" si="193"/>
        <v>0</v>
      </c>
      <c r="X1837" s="201">
        <f>IF(Y1837&gt;0,VLOOKUP($D1837,'BBLM COMCHECK'!$A:$Z,25,0),0)</f>
        <v>0</v>
      </c>
      <c r="Y1837" s="202"/>
      <c r="Z1837" s="91">
        <f t="shared" si="194"/>
        <v>0</v>
      </c>
      <c r="AA1837" s="203" t="str">
        <f>VLOOKUP(D1837,'BBLM COMCHECK'!$A:$I,9,0)</f>
        <v>normal</v>
      </c>
      <c r="AB1837" s="204">
        <f>VLOOKUP(D1837,'BBLM COMCHECK'!$A:$L,12,0)</f>
        <v>0</v>
      </c>
      <c r="AC1837" s="201">
        <f t="shared" si="195"/>
        <v>1</v>
      </c>
      <c r="AD1837" s="94"/>
      <c r="AE1837" s="201"/>
      <c r="AF1837" s="201"/>
      <c r="AG1837" s="201"/>
      <c r="AH1837" s="201"/>
      <c r="AI1837" s="94"/>
      <c r="AJ1837" s="94"/>
      <c r="AK1837" s="87" t="s">
        <v>311</v>
      </c>
      <c r="AL1837" s="87" t="str">
        <f t="shared" si="196"/>
        <v>2026-01-15|06028|1082607000|0||0|1</v>
      </c>
      <c r="AP1837" s="198"/>
      <c r="AQ1837" s="198"/>
      <c r="AR1837" s="198"/>
      <c r="BC1837" s="87"/>
      <c r="BD1837" s="89" t="s">
        <v>312</v>
      </c>
      <c r="BE1837" s="87"/>
    </row>
    <row r="1838" spans="1:57" ht="26.25" customHeight="1">
      <c r="A1838" s="87" t="s">
        <v>313</v>
      </c>
      <c r="B1838" s="87" t="s">
        <v>35</v>
      </c>
      <c r="C1838" s="87" t="s">
        <v>35</v>
      </c>
      <c r="D1838" s="92" t="s">
        <v>2413</v>
      </c>
      <c r="E1838" s="92" t="s">
        <v>38</v>
      </c>
      <c r="F1838" s="92" t="s">
        <v>2382</v>
      </c>
      <c r="G1838" s="93" t="s">
        <v>133</v>
      </c>
      <c r="H1838" s="93">
        <v>26</v>
      </c>
      <c r="I1838" s="94" t="s">
        <v>25</v>
      </c>
      <c r="J1838" s="148" t="s">
        <v>314</v>
      </c>
      <c r="K1838" s="93" t="s">
        <v>315</v>
      </c>
      <c r="L1838" s="94" t="s">
        <v>316</v>
      </c>
      <c r="M1838" s="94">
        <v>24</v>
      </c>
      <c r="N1838" s="95">
        <f t="shared" si="197"/>
        <v>0</v>
      </c>
      <c r="O1838" s="201">
        <f>IF(P1838&gt;0,VLOOKUP($D1838,'BBLM COMCHECK'!$A:$S,14,0),0)</f>
        <v>0</v>
      </c>
      <c r="P1838" s="202"/>
      <c r="Q1838" s="91">
        <f t="shared" si="191"/>
        <v>0</v>
      </c>
      <c r="R1838" s="201">
        <f>IF(S1838&gt;0,VLOOKUP($D1838,'BBLM COMCHECK'!$A:$S,15,0),0)</f>
        <v>0</v>
      </c>
      <c r="S1838" s="202"/>
      <c r="T1838" s="91">
        <f t="shared" si="192"/>
        <v>0</v>
      </c>
      <c r="U1838" s="201">
        <f>IF(V1838&gt;0,VLOOKUP($D1838,'BBLM COMCHECK'!$A:$Z,25,0),0)</f>
        <v>0</v>
      </c>
      <c r="V1838" s="202"/>
      <c r="W1838" s="91">
        <f t="shared" si="193"/>
        <v>0</v>
      </c>
      <c r="X1838" s="201">
        <f>IF(Y1838&gt;0,VLOOKUP($D1838,'BBLM COMCHECK'!$A:$Z,25,0),0)</f>
        <v>0</v>
      </c>
      <c r="Y1838" s="202"/>
      <c r="Z1838" s="91">
        <f t="shared" si="194"/>
        <v>0</v>
      </c>
      <c r="AA1838" s="203" t="str">
        <f>VLOOKUP(D1838,'BBLM COMCHECK'!$A:$I,9,0)</f>
        <v>normal</v>
      </c>
      <c r="AB1838" s="204">
        <f>VLOOKUP(D1838,'BBLM COMCHECK'!$A:$L,12,0)</f>
        <v>4197</v>
      </c>
      <c r="AC1838" s="201">
        <f t="shared" si="195"/>
        <v>0</v>
      </c>
      <c r="AD1838" s="94"/>
      <c r="AE1838" s="201"/>
      <c r="AF1838" s="201"/>
      <c r="AG1838" s="201"/>
      <c r="AH1838" s="201"/>
      <c r="AI1838" s="94"/>
      <c r="AJ1838" s="94"/>
      <c r="AK1838" s="87" t="s">
        <v>317</v>
      </c>
      <c r="AL1838" s="87" t="str">
        <f t="shared" si="196"/>
        <v>2026-01-15|06028|1082723000|0||0|1</v>
      </c>
      <c r="AP1838" s="198"/>
      <c r="AQ1838" s="198"/>
      <c r="AR1838" s="198"/>
      <c r="BC1838" s="87"/>
      <c r="BD1838" s="89" t="s">
        <v>318</v>
      </c>
      <c r="BE1838" s="87"/>
    </row>
    <row r="1839" spans="1:57" ht="26.25" customHeight="1">
      <c r="A1839" s="87" t="s">
        <v>319</v>
      </c>
      <c r="B1839" s="87" t="s">
        <v>35</v>
      </c>
      <c r="C1839" s="87" t="s">
        <v>35</v>
      </c>
      <c r="D1839" s="92" t="s">
        <v>2414</v>
      </c>
      <c r="E1839" s="92" t="s">
        <v>38</v>
      </c>
      <c r="F1839" s="92" t="s">
        <v>2382</v>
      </c>
      <c r="G1839" s="93" t="s">
        <v>133</v>
      </c>
      <c r="H1839" s="93">
        <v>27</v>
      </c>
      <c r="I1839" s="94" t="s">
        <v>27</v>
      </c>
      <c r="J1839" s="148" t="s">
        <v>320</v>
      </c>
      <c r="K1839" s="93" t="s">
        <v>321</v>
      </c>
      <c r="L1839" s="94" t="s">
        <v>322</v>
      </c>
      <c r="M1839" s="94">
        <v>30</v>
      </c>
      <c r="N1839" s="95">
        <f t="shared" si="197"/>
        <v>0</v>
      </c>
      <c r="O1839" s="201">
        <f>IF(P1839&gt;0,VLOOKUP($D1839,'BBLM COMCHECK'!$A:$S,14,0),0)</f>
        <v>0</v>
      </c>
      <c r="P1839" s="202"/>
      <c r="Q1839" s="91">
        <f t="shared" si="191"/>
        <v>0</v>
      </c>
      <c r="R1839" s="201">
        <f>IF(S1839&gt;0,VLOOKUP($D1839,'BBLM COMCHECK'!$A:$S,15,0),0)</f>
        <v>0</v>
      </c>
      <c r="S1839" s="202"/>
      <c r="T1839" s="91">
        <f t="shared" si="192"/>
        <v>0</v>
      </c>
      <c r="U1839" s="201">
        <f>IF(V1839&gt;0,VLOOKUP($D1839,'BBLM COMCHECK'!$A:$Z,25,0),0)</f>
        <v>0</v>
      </c>
      <c r="V1839" s="202"/>
      <c r="W1839" s="91">
        <f t="shared" si="193"/>
        <v>0</v>
      </c>
      <c r="X1839" s="201">
        <f>IF(Y1839&gt;0,VLOOKUP($D1839,'BBLM COMCHECK'!$A:$Z,25,0),0)</f>
        <v>0</v>
      </c>
      <c r="Y1839" s="202"/>
      <c r="Z1839" s="91">
        <f t="shared" si="194"/>
        <v>0</v>
      </c>
      <c r="AA1839" s="203" t="str">
        <f>VLOOKUP(D1839,'BBLM COMCHECK'!$A:$I,9,0)</f>
        <v>order stop</v>
      </c>
      <c r="AB1839" s="204">
        <f>VLOOKUP(D1839,'BBLM COMCHECK'!$A:$L,12,0)</f>
        <v>271</v>
      </c>
      <c r="AC1839" s="201">
        <f t="shared" si="195"/>
        <v>0</v>
      </c>
      <c r="AD1839" s="94"/>
      <c r="AE1839" s="201"/>
      <c r="AF1839" s="201"/>
      <c r="AG1839" s="201"/>
      <c r="AH1839" s="201"/>
      <c r="AI1839" s="94"/>
      <c r="AJ1839" s="94"/>
      <c r="AK1839" s="87" t="s">
        <v>323</v>
      </c>
      <c r="AL1839" s="87" t="str">
        <f t="shared" si="196"/>
        <v>2026-01-15|06028|1083898000|0||0|1</v>
      </c>
      <c r="AP1839" s="198"/>
      <c r="AQ1839" s="198"/>
      <c r="AR1839" s="198"/>
      <c r="BC1839" s="87"/>
      <c r="BD1839" s="89" t="s">
        <v>324</v>
      </c>
      <c r="BE1839" s="87"/>
    </row>
    <row r="1840" spans="1:57" ht="26.25" customHeight="1">
      <c r="A1840" s="87" t="s">
        <v>325</v>
      </c>
      <c r="B1840" s="87" t="s">
        <v>35</v>
      </c>
      <c r="C1840" s="87" t="s">
        <v>35</v>
      </c>
      <c r="D1840" s="92" t="s">
        <v>2415</v>
      </c>
      <c r="E1840" s="92" t="s">
        <v>38</v>
      </c>
      <c r="F1840" s="92" t="s">
        <v>2382</v>
      </c>
      <c r="G1840" s="93" t="s">
        <v>133</v>
      </c>
      <c r="H1840" s="93">
        <v>27</v>
      </c>
      <c r="I1840" s="94" t="s">
        <v>27</v>
      </c>
      <c r="J1840" s="148" t="s">
        <v>326</v>
      </c>
      <c r="K1840" s="93" t="s">
        <v>327</v>
      </c>
      <c r="L1840" s="94" t="s">
        <v>328</v>
      </c>
      <c r="M1840" s="94">
        <v>24</v>
      </c>
      <c r="N1840" s="95">
        <f t="shared" si="197"/>
        <v>0</v>
      </c>
      <c r="O1840" s="201">
        <f>IF(P1840&gt;0,VLOOKUP($D1840,'BBLM COMCHECK'!$A:$S,14,0),0)</f>
        <v>0</v>
      </c>
      <c r="P1840" s="202"/>
      <c r="Q1840" s="91">
        <f t="shared" si="191"/>
        <v>0</v>
      </c>
      <c r="R1840" s="201">
        <f>IF(S1840&gt;0,VLOOKUP($D1840,'BBLM COMCHECK'!$A:$S,15,0),0)</f>
        <v>0</v>
      </c>
      <c r="S1840" s="202"/>
      <c r="T1840" s="91">
        <f t="shared" si="192"/>
        <v>0</v>
      </c>
      <c r="U1840" s="201">
        <f>IF(V1840&gt;0,VLOOKUP($D1840,'BBLM COMCHECK'!$A:$Z,25,0),0)</f>
        <v>0</v>
      </c>
      <c r="V1840" s="202"/>
      <c r="W1840" s="91">
        <f t="shared" si="193"/>
        <v>0</v>
      </c>
      <c r="X1840" s="201">
        <f>IF(Y1840&gt;0,VLOOKUP($D1840,'BBLM COMCHECK'!$A:$Z,25,0),0)</f>
        <v>0</v>
      </c>
      <c r="Y1840" s="202"/>
      <c r="Z1840" s="91">
        <f t="shared" si="194"/>
        <v>0</v>
      </c>
      <c r="AA1840" s="203" t="str">
        <f>VLOOKUP(D1840,'BBLM COMCHECK'!$A:$I,9,0)</f>
        <v>normal</v>
      </c>
      <c r="AB1840" s="204">
        <f>VLOOKUP(D1840,'BBLM COMCHECK'!$A:$L,12,0)</f>
        <v>1070</v>
      </c>
      <c r="AC1840" s="201">
        <f t="shared" si="195"/>
        <v>0</v>
      </c>
      <c r="AD1840" s="94"/>
      <c r="AE1840" s="201"/>
      <c r="AF1840" s="201"/>
      <c r="AG1840" s="201"/>
      <c r="AH1840" s="201"/>
      <c r="AI1840" s="94"/>
      <c r="AJ1840" s="94"/>
      <c r="AK1840" s="87" t="s">
        <v>329</v>
      </c>
      <c r="AL1840" s="87" t="str">
        <f t="shared" si="196"/>
        <v>2026-01-15|06028|1083903000|0||0|1</v>
      </c>
      <c r="AP1840" s="198"/>
      <c r="AQ1840" s="198"/>
      <c r="AR1840" s="198"/>
      <c r="BC1840" s="87"/>
      <c r="BD1840" s="89" t="s">
        <v>330</v>
      </c>
      <c r="BE1840" s="87"/>
    </row>
    <row r="1841" spans="1:57" ht="26.25" customHeight="1">
      <c r="A1841" s="87" t="s">
        <v>331</v>
      </c>
      <c r="B1841" s="87" t="s">
        <v>35</v>
      </c>
      <c r="C1841" s="87" t="s">
        <v>35</v>
      </c>
      <c r="D1841" s="92" t="s">
        <v>2416</v>
      </c>
      <c r="E1841" s="92" t="s">
        <v>38</v>
      </c>
      <c r="F1841" s="92" t="s">
        <v>2382</v>
      </c>
      <c r="G1841" s="93" t="s">
        <v>133</v>
      </c>
      <c r="H1841" s="93">
        <v>17</v>
      </c>
      <c r="I1841" s="94" t="s">
        <v>22</v>
      </c>
      <c r="J1841" s="148" t="s">
        <v>332</v>
      </c>
      <c r="K1841" s="93" t="s">
        <v>333</v>
      </c>
      <c r="L1841" s="94" t="s">
        <v>334</v>
      </c>
      <c r="M1841" s="94">
        <v>60</v>
      </c>
      <c r="N1841" s="95">
        <f t="shared" si="197"/>
        <v>0</v>
      </c>
      <c r="O1841" s="201">
        <f>IF(P1841&gt;0,VLOOKUP($D1841,'BBLM COMCHECK'!$A:$S,14,0),0)</f>
        <v>0</v>
      </c>
      <c r="P1841" s="202"/>
      <c r="Q1841" s="91">
        <f t="shared" si="191"/>
        <v>0</v>
      </c>
      <c r="R1841" s="201">
        <f>IF(S1841&gt;0,VLOOKUP($D1841,'BBLM COMCHECK'!$A:$S,15,0),0)</f>
        <v>0</v>
      </c>
      <c r="S1841" s="202"/>
      <c r="T1841" s="91">
        <f t="shared" si="192"/>
        <v>0</v>
      </c>
      <c r="U1841" s="201">
        <f>IF(V1841&gt;0,VLOOKUP($D1841,'BBLM COMCHECK'!$A:$Z,25,0),0)</f>
        <v>0</v>
      </c>
      <c r="V1841" s="202"/>
      <c r="W1841" s="91">
        <f t="shared" si="193"/>
        <v>0</v>
      </c>
      <c r="X1841" s="201">
        <f>IF(Y1841&gt;0,VLOOKUP($D1841,'BBLM COMCHECK'!$A:$Z,25,0),0)</f>
        <v>0</v>
      </c>
      <c r="Y1841" s="202"/>
      <c r="Z1841" s="91">
        <f t="shared" si="194"/>
        <v>0</v>
      </c>
      <c r="AA1841" s="203" t="str">
        <f>VLOOKUP(D1841,'BBLM COMCHECK'!$A:$I,9,0)</f>
        <v>normal</v>
      </c>
      <c r="AB1841" s="204">
        <f>VLOOKUP(D1841,'BBLM COMCHECK'!$A:$L,12,0)</f>
        <v>1249</v>
      </c>
      <c r="AC1841" s="201">
        <f t="shared" si="195"/>
        <v>0</v>
      </c>
      <c r="AD1841" s="94"/>
      <c r="AE1841" s="201"/>
      <c r="AF1841" s="201"/>
      <c r="AG1841" s="201"/>
      <c r="AH1841" s="201"/>
      <c r="AI1841" s="94"/>
      <c r="AJ1841" s="94"/>
      <c r="AK1841" s="87" t="s">
        <v>335</v>
      </c>
      <c r="AL1841" s="87" t="str">
        <f t="shared" si="196"/>
        <v>2026-01-15|06028|1084369000|0||0|1</v>
      </c>
      <c r="AP1841" s="198"/>
      <c r="AQ1841" s="198"/>
      <c r="AR1841" s="198"/>
      <c r="BC1841" s="87"/>
      <c r="BD1841" s="89" t="s">
        <v>336</v>
      </c>
      <c r="BE1841" s="87"/>
    </row>
    <row r="1842" spans="1:57" ht="26.25" customHeight="1">
      <c r="A1842" s="87" t="s">
        <v>337</v>
      </c>
      <c r="B1842" s="87" t="s">
        <v>35</v>
      </c>
      <c r="C1842" s="87" t="s">
        <v>35</v>
      </c>
      <c r="D1842" s="92" t="s">
        <v>2417</v>
      </c>
      <c r="E1842" s="92" t="s">
        <v>38</v>
      </c>
      <c r="F1842" s="92" t="s">
        <v>2382</v>
      </c>
      <c r="G1842" s="93" t="s">
        <v>133</v>
      </c>
      <c r="H1842" s="93">
        <v>17</v>
      </c>
      <c r="I1842" s="94" t="s">
        <v>22</v>
      </c>
      <c r="J1842" s="148" t="s">
        <v>338</v>
      </c>
      <c r="K1842" s="93" t="s">
        <v>339</v>
      </c>
      <c r="L1842" s="94" t="s">
        <v>340</v>
      </c>
      <c r="M1842" s="94">
        <v>40</v>
      </c>
      <c r="N1842" s="95">
        <f t="shared" si="197"/>
        <v>0</v>
      </c>
      <c r="O1842" s="201">
        <f>IF(P1842&gt;0,VLOOKUP($D1842,'BBLM COMCHECK'!$A:$S,14,0),0)</f>
        <v>0</v>
      </c>
      <c r="P1842" s="202"/>
      <c r="Q1842" s="91">
        <f t="shared" si="191"/>
        <v>0</v>
      </c>
      <c r="R1842" s="201">
        <f>IF(S1842&gt;0,VLOOKUP($D1842,'BBLM COMCHECK'!$A:$S,15,0),0)</f>
        <v>0</v>
      </c>
      <c r="S1842" s="202"/>
      <c r="T1842" s="91">
        <f t="shared" si="192"/>
        <v>0</v>
      </c>
      <c r="U1842" s="201">
        <f>IF(V1842&gt;0,VLOOKUP($D1842,'BBLM COMCHECK'!$A:$Z,25,0),0)</f>
        <v>0</v>
      </c>
      <c r="V1842" s="202"/>
      <c r="W1842" s="91">
        <f t="shared" si="193"/>
        <v>0</v>
      </c>
      <c r="X1842" s="201">
        <f>IF(Y1842&gt;0,VLOOKUP($D1842,'BBLM COMCHECK'!$A:$Z,25,0),0)</f>
        <v>0</v>
      </c>
      <c r="Y1842" s="202"/>
      <c r="Z1842" s="91">
        <f t="shared" si="194"/>
        <v>0</v>
      </c>
      <c r="AA1842" s="203" t="str">
        <f>VLOOKUP(D1842,'BBLM COMCHECK'!$A:$I,9,0)</f>
        <v>order stop</v>
      </c>
      <c r="AB1842" s="204">
        <f>VLOOKUP(D1842,'BBLM COMCHECK'!$A:$L,12,0)</f>
        <v>321400</v>
      </c>
      <c r="AC1842" s="201">
        <f t="shared" si="195"/>
        <v>0</v>
      </c>
      <c r="AD1842" s="94"/>
      <c r="AE1842" s="201"/>
      <c r="AF1842" s="201"/>
      <c r="AG1842" s="201"/>
      <c r="AH1842" s="201"/>
      <c r="AI1842" s="94"/>
      <c r="AJ1842" s="94"/>
      <c r="AK1842" s="87" t="s">
        <v>341</v>
      </c>
      <c r="AL1842" s="87" t="str">
        <f t="shared" si="196"/>
        <v>2026-01-15|06028|1088129000|0||0|1</v>
      </c>
      <c r="AP1842" s="198"/>
      <c r="AQ1842" s="198"/>
      <c r="AR1842" s="198"/>
      <c r="BC1842" s="87"/>
      <c r="BD1842" s="89" t="s">
        <v>342</v>
      </c>
      <c r="BE1842" s="87"/>
    </row>
    <row r="1843" spans="1:57" ht="26.25" customHeight="1">
      <c r="A1843" s="87" t="s">
        <v>343</v>
      </c>
      <c r="B1843" s="87" t="s">
        <v>35</v>
      </c>
      <c r="C1843" s="87" t="s">
        <v>35</v>
      </c>
      <c r="D1843" s="92" t="s">
        <v>2418</v>
      </c>
      <c r="E1843" s="92" t="s">
        <v>38</v>
      </c>
      <c r="F1843" s="92" t="s">
        <v>2382</v>
      </c>
      <c r="G1843" s="93" t="s">
        <v>133</v>
      </c>
      <c r="H1843" s="93">
        <v>17</v>
      </c>
      <c r="I1843" s="94" t="s">
        <v>22</v>
      </c>
      <c r="J1843" s="148" t="s">
        <v>344</v>
      </c>
      <c r="K1843" s="93" t="s">
        <v>345</v>
      </c>
      <c r="L1843" s="94" t="s">
        <v>346</v>
      </c>
      <c r="M1843" s="94">
        <v>40</v>
      </c>
      <c r="N1843" s="95">
        <f t="shared" si="197"/>
        <v>0</v>
      </c>
      <c r="O1843" s="201">
        <f>IF(P1843&gt;0,VLOOKUP($D1843,'BBLM COMCHECK'!$A:$S,14,0),0)</f>
        <v>0</v>
      </c>
      <c r="P1843" s="202"/>
      <c r="Q1843" s="91">
        <f t="shared" si="191"/>
        <v>0</v>
      </c>
      <c r="R1843" s="201">
        <f>IF(S1843&gt;0,VLOOKUP($D1843,'BBLM COMCHECK'!$A:$S,15,0),0)</f>
        <v>0</v>
      </c>
      <c r="S1843" s="202"/>
      <c r="T1843" s="91">
        <f t="shared" si="192"/>
        <v>0</v>
      </c>
      <c r="U1843" s="201">
        <f>IF(V1843&gt;0,VLOOKUP($D1843,'BBLM COMCHECK'!$A:$Z,25,0),0)</f>
        <v>0</v>
      </c>
      <c r="V1843" s="202"/>
      <c r="W1843" s="91">
        <f t="shared" si="193"/>
        <v>0</v>
      </c>
      <c r="X1843" s="201">
        <f>IF(Y1843&gt;0,VLOOKUP($D1843,'BBLM COMCHECK'!$A:$Z,25,0),0)</f>
        <v>0</v>
      </c>
      <c r="Y1843" s="202"/>
      <c r="Z1843" s="91">
        <f t="shared" si="194"/>
        <v>0</v>
      </c>
      <c r="AA1843" s="203" t="str">
        <f>VLOOKUP(D1843,'BBLM COMCHECK'!$A:$I,9,0)</f>
        <v>order stop</v>
      </c>
      <c r="AB1843" s="204">
        <f>VLOOKUP(D1843,'BBLM COMCHECK'!$A:$L,12,0)</f>
        <v>2626</v>
      </c>
      <c r="AC1843" s="201">
        <f t="shared" si="195"/>
        <v>0</v>
      </c>
      <c r="AD1843" s="94"/>
      <c r="AE1843" s="201"/>
      <c r="AF1843" s="201"/>
      <c r="AG1843" s="201"/>
      <c r="AH1843" s="201"/>
      <c r="AI1843" s="94"/>
      <c r="AJ1843" s="94"/>
      <c r="AK1843" s="87" t="s">
        <v>347</v>
      </c>
      <c r="AL1843" s="87" t="str">
        <f t="shared" si="196"/>
        <v>2026-01-15|06028|1088134000|0||0|1</v>
      </c>
      <c r="AP1843" s="198"/>
      <c r="AQ1843" s="198"/>
      <c r="AR1843" s="198"/>
      <c r="BC1843" s="87"/>
      <c r="BD1843" s="89" t="s">
        <v>348</v>
      </c>
      <c r="BE1843" s="87"/>
    </row>
    <row r="1844" spans="1:57" ht="26.25" customHeight="1">
      <c r="A1844" s="87" t="s">
        <v>349</v>
      </c>
      <c r="B1844" s="87" t="s">
        <v>35</v>
      </c>
      <c r="C1844" s="87" t="s">
        <v>35</v>
      </c>
      <c r="D1844" s="92" t="s">
        <v>2419</v>
      </c>
      <c r="E1844" s="92" t="s">
        <v>38</v>
      </c>
      <c r="F1844" s="92" t="s">
        <v>2382</v>
      </c>
      <c r="G1844" s="93" t="s">
        <v>133</v>
      </c>
      <c r="H1844" s="93">
        <v>17</v>
      </c>
      <c r="I1844" s="94" t="s">
        <v>22</v>
      </c>
      <c r="J1844" s="148" t="s">
        <v>350</v>
      </c>
      <c r="K1844" s="93" t="s">
        <v>351</v>
      </c>
      <c r="L1844" s="94" t="s">
        <v>352</v>
      </c>
      <c r="M1844" s="94">
        <v>24</v>
      </c>
      <c r="N1844" s="95">
        <f t="shared" si="197"/>
        <v>0</v>
      </c>
      <c r="O1844" s="201">
        <f>IF(P1844&gt;0,VLOOKUP($D1844,'BBLM COMCHECK'!$A:$S,14,0),0)</f>
        <v>0</v>
      </c>
      <c r="P1844" s="202"/>
      <c r="Q1844" s="91">
        <f t="shared" si="191"/>
        <v>0</v>
      </c>
      <c r="R1844" s="201">
        <f>IF(S1844&gt;0,VLOOKUP($D1844,'BBLM COMCHECK'!$A:$S,15,0),0)</f>
        <v>0</v>
      </c>
      <c r="S1844" s="202"/>
      <c r="T1844" s="91">
        <f t="shared" si="192"/>
        <v>0</v>
      </c>
      <c r="U1844" s="201">
        <f>IF(V1844&gt;0,VLOOKUP($D1844,'BBLM COMCHECK'!$A:$Z,25,0),0)</f>
        <v>0</v>
      </c>
      <c r="V1844" s="202"/>
      <c r="W1844" s="91">
        <f t="shared" si="193"/>
        <v>0</v>
      </c>
      <c r="X1844" s="201">
        <f>IF(Y1844&gt;0,VLOOKUP($D1844,'BBLM COMCHECK'!$A:$Z,25,0),0)</f>
        <v>0</v>
      </c>
      <c r="Y1844" s="202"/>
      <c r="Z1844" s="91">
        <f t="shared" si="194"/>
        <v>0</v>
      </c>
      <c r="AA1844" s="203" t="str">
        <f>VLOOKUP(D1844,'BBLM COMCHECK'!$A:$I,9,0)</f>
        <v>normal</v>
      </c>
      <c r="AB1844" s="204">
        <f>VLOOKUP(D1844,'BBLM COMCHECK'!$A:$L,12,0)</f>
        <v>2091</v>
      </c>
      <c r="AC1844" s="201">
        <f t="shared" si="195"/>
        <v>0</v>
      </c>
      <c r="AD1844" s="94"/>
      <c r="AE1844" s="201"/>
      <c r="AF1844" s="201"/>
      <c r="AG1844" s="201"/>
      <c r="AH1844" s="201"/>
      <c r="AI1844" s="94"/>
      <c r="AJ1844" s="94"/>
      <c r="AK1844" s="87" t="s">
        <v>353</v>
      </c>
      <c r="AL1844" s="87" t="str">
        <f t="shared" si="196"/>
        <v>2026-01-15|06028|1088137000|0||0|1</v>
      </c>
      <c r="AP1844" s="198"/>
      <c r="AQ1844" s="198"/>
      <c r="AR1844" s="198"/>
      <c r="BC1844" s="87"/>
      <c r="BD1844" s="89" t="s">
        <v>354</v>
      </c>
      <c r="BE1844" s="87"/>
    </row>
    <row r="1845" spans="1:57" ht="26.25" customHeight="1">
      <c r="A1845" s="87" t="s">
        <v>355</v>
      </c>
      <c r="B1845" s="87" t="s">
        <v>35</v>
      </c>
      <c r="C1845" s="87" t="s">
        <v>35</v>
      </c>
      <c r="D1845" s="92" t="s">
        <v>2420</v>
      </c>
      <c r="E1845" s="92" t="s">
        <v>38</v>
      </c>
      <c r="F1845" s="92" t="s">
        <v>2382</v>
      </c>
      <c r="G1845" s="93" t="s">
        <v>133</v>
      </c>
      <c r="H1845" s="93">
        <v>17</v>
      </c>
      <c r="I1845" s="94" t="s">
        <v>22</v>
      </c>
      <c r="J1845" s="148" t="s">
        <v>356</v>
      </c>
      <c r="K1845" s="93" t="s">
        <v>357</v>
      </c>
      <c r="L1845" s="94" t="s">
        <v>358</v>
      </c>
      <c r="M1845" s="94">
        <v>40</v>
      </c>
      <c r="N1845" s="95">
        <f t="shared" si="197"/>
        <v>0</v>
      </c>
      <c r="O1845" s="201">
        <f>IF(P1845&gt;0,VLOOKUP($D1845,'BBLM COMCHECK'!$A:$S,14,0),0)</f>
        <v>0</v>
      </c>
      <c r="P1845" s="202"/>
      <c r="Q1845" s="91">
        <f t="shared" si="191"/>
        <v>0</v>
      </c>
      <c r="R1845" s="201">
        <f>IF(S1845&gt;0,VLOOKUP($D1845,'BBLM COMCHECK'!$A:$S,15,0),0)</f>
        <v>0</v>
      </c>
      <c r="S1845" s="202"/>
      <c r="T1845" s="91">
        <f t="shared" si="192"/>
        <v>0</v>
      </c>
      <c r="U1845" s="201">
        <f>IF(V1845&gt;0,VLOOKUP($D1845,'BBLM COMCHECK'!$A:$Z,25,0),0)</f>
        <v>0</v>
      </c>
      <c r="V1845" s="202"/>
      <c r="W1845" s="91">
        <f t="shared" si="193"/>
        <v>0</v>
      </c>
      <c r="X1845" s="201">
        <f>IF(Y1845&gt;0,VLOOKUP($D1845,'BBLM COMCHECK'!$A:$Z,25,0),0)</f>
        <v>0</v>
      </c>
      <c r="Y1845" s="202"/>
      <c r="Z1845" s="91">
        <f t="shared" si="194"/>
        <v>0</v>
      </c>
      <c r="AA1845" s="203" t="str">
        <f>VLOOKUP(D1845,'BBLM COMCHECK'!$A:$I,9,0)</f>
        <v>order stop</v>
      </c>
      <c r="AB1845" s="204">
        <f>VLOOKUP(D1845,'BBLM COMCHECK'!$A:$L,12,0)</f>
        <v>42961</v>
      </c>
      <c r="AC1845" s="201">
        <f t="shared" si="195"/>
        <v>0</v>
      </c>
      <c r="AD1845" s="94"/>
      <c r="AE1845" s="201"/>
      <c r="AF1845" s="201"/>
      <c r="AG1845" s="201"/>
      <c r="AH1845" s="201"/>
      <c r="AI1845" s="94"/>
      <c r="AJ1845" s="94"/>
      <c r="AK1845" s="87" t="s">
        <v>359</v>
      </c>
      <c r="AL1845" s="87" t="str">
        <f t="shared" si="196"/>
        <v>2026-01-15|06028|1088171000|0||0|1</v>
      </c>
      <c r="AP1845" s="198"/>
      <c r="AQ1845" s="198"/>
      <c r="AR1845" s="198"/>
      <c r="BC1845" s="87"/>
      <c r="BD1845" s="89" t="s">
        <v>360</v>
      </c>
      <c r="BE1845" s="87"/>
    </row>
    <row r="1846" spans="1:57" ht="26.25" customHeight="1">
      <c r="A1846" s="87" t="s">
        <v>361</v>
      </c>
      <c r="B1846" s="87" t="s">
        <v>35</v>
      </c>
      <c r="C1846" s="87" t="s">
        <v>35</v>
      </c>
      <c r="D1846" s="92" t="s">
        <v>2421</v>
      </c>
      <c r="E1846" s="92" t="s">
        <v>38</v>
      </c>
      <c r="F1846" s="92" t="s">
        <v>2382</v>
      </c>
      <c r="G1846" s="93" t="s">
        <v>133</v>
      </c>
      <c r="H1846" s="93">
        <v>17</v>
      </c>
      <c r="I1846" s="94" t="s">
        <v>22</v>
      </c>
      <c r="J1846" s="148" t="s">
        <v>362</v>
      </c>
      <c r="K1846" s="93" t="s">
        <v>363</v>
      </c>
      <c r="L1846" s="94" t="s">
        <v>364</v>
      </c>
      <c r="M1846" s="94">
        <v>40</v>
      </c>
      <c r="N1846" s="95">
        <f t="shared" si="197"/>
        <v>0</v>
      </c>
      <c r="O1846" s="201">
        <f>IF(P1846&gt;0,VLOOKUP($D1846,'BBLM COMCHECK'!$A:$S,14,0),0)</f>
        <v>0</v>
      </c>
      <c r="P1846" s="202"/>
      <c r="Q1846" s="91">
        <f t="shared" si="191"/>
        <v>0</v>
      </c>
      <c r="R1846" s="201">
        <f>IF(S1846&gt;0,VLOOKUP($D1846,'BBLM COMCHECK'!$A:$S,15,0),0)</f>
        <v>0</v>
      </c>
      <c r="S1846" s="202"/>
      <c r="T1846" s="91">
        <f t="shared" si="192"/>
        <v>0</v>
      </c>
      <c r="U1846" s="201">
        <f>IF(V1846&gt;0,VLOOKUP($D1846,'BBLM COMCHECK'!$A:$Z,25,0),0)</f>
        <v>0</v>
      </c>
      <c r="V1846" s="202"/>
      <c r="W1846" s="91">
        <f t="shared" si="193"/>
        <v>0</v>
      </c>
      <c r="X1846" s="201">
        <f>IF(Y1846&gt;0,VLOOKUP($D1846,'BBLM COMCHECK'!$A:$Z,25,0),0)</f>
        <v>0</v>
      </c>
      <c r="Y1846" s="202"/>
      <c r="Z1846" s="91">
        <f t="shared" si="194"/>
        <v>0</v>
      </c>
      <c r="AA1846" s="203" t="str">
        <f>VLOOKUP(D1846,'BBLM COMCHECK'!$A:$I,9,0)</f>
        <v>normal</v>
      </c>
      <c r="AB1846" s="204">
        <f>VLOOKUP(D1846,'BBLM COMCHECK'!$A:$L,12,0)</f>
        <v>754</v>
      </c>
      <c r="AC1846" s="201">
        <f t="shared" si="195"/>
        <v>0</v>
      </c>
      <c r="AD1846" s="94"/>
      <c r="AE1846" s="201"/>
      <c r="AF1846" s="201"/>
      <c r="AG1846" s="201"/>
      <c r="AH1846" s="201"/>
      <c r="AI1846" s="94"/>
      <c r="AJ1846" s="94"/>
      <c r="AK1846" s="87" t="s">
        <v>365</v>
      </c>
      <c r="AL1846" s="87" t="str">
        <f t="shared" si="196"/>
        <v>2026-01-15|06028|1088175000|0||0|1</v>
      </c>
      <c r="AP1846" s="198"/>
      <c r="AQ1846" s="198"/>
      <c r="AR1846" s="198"/>
      <c r="BC1846" s="87"/>
      <c r="BD1846" s="89" t="s">
        <v>366</v>
      </c>
      <c r="BE1846" s="87"/>
    </row>
    <row r="1847" spans="1:57" ht="26.25" customHeight="1">
      <c r="A1847" s="87" t="s">
        <v>367</v>
      </c>
      <c r="B1847" s="87" t="s">
        <v>35</v>
      </c>
      <c r="C1847" s="87" t="s">
        <v>35</v>
      </c>
      <c r="D1847" s="92" t="s">
        <v>2422</v>
      </c>
      <c r="E1847" s="92" t="s">
        <v>38</v>
      </c>
      <c r="F1847" s="92" t="s">
        <v>2382</v>
      </c>
      <c r="G1847" s="93" t="s">
        <v>133</v>
      </c>
      <c r="H1847" s="93">
        <v>17</v>
      </c>
      <c r="I1847" s="94" t="s">
        <v>22</v>
      </c>
      <c r="J1847" s="148" t="s">
        <v>368</v>
      </c>
      <c r="K1847" s="93" t="s">
        <v>369</v>
      </c>
      <c r="L1847" s="94" t="s">
        <v>370</v>
      </c>
      <c r="M1847" s="94">
        <v>40</v>
      </c>
      <c r="N1847" s="95">
        <f t="shared" si="197"/>
        <v>0</v>
      </c>
      <c r="O1847" s="201">
        <f>IF(P1847&gt;0,VLOOKUP($D1847,'BBLM COMCHECK'!$A:$S,14,0),0)</f>
        <v>0</v>
      </c>
      <c r="P1847" s="202"/>
      <c r="Q1847" s="91">
        <f t="shared" si="191"/>
        <v>0</v>
      </c>
      <c r="R1847" s="201">
        <f>IF(S1847&gt;0,VLOOKUP($D1847,'BBLM COMCHECK'!$A:$S,15,0),0)</f>
        <v>0</v>
      </c>
      <c r="S1847" s="202"/>
      <c r="T1847" s="91">
        <f t="shared" si="192"/>
        <v>0</v>
      </c>
      <c r="U1847" s="201">
        <f>IF(V1847&gt;0,VLOOKUP($D1847,'BBLM COMCHECK'!$A:$Z,25,0),0)</f>
        <v>0</v>
      </c>
      <c r="V1847" s="202"/>
      <c r="W1847" s="91">
        <f t="shared" si="193"/>
        <v>0</v>
      </c>
      <c r="X1847" s="201">
        <f>IF(Y1847&gt;0,VLOOKUP($D1847,'BBLM COMCHECK'!$A:$Z,25,0),0)</f>
        <v>0</v>
      </c>
      <c r="Y1847" s="202"/>
      <c r="Z1847" s="91">
        <f t="shared" si="194"/>
        <v>0</v>
      </c>
      <c r="AA1847" s="203" t="str">
        <f>VLOOKUP(D1847,'BBLM COMCHECK'!$A:$I,9,0)</f>
        <v>order stop</v>
      </c>
      <c r="AB1847" s="204">
        <f>VLOOKUP(D1847,'BBLM COMCHECK'!$A:$L,12,0)</f>
        <v>2015</v>
      </c>
      <c r="AC1847" s="201">
        <f t="shared" si="195"/>
        <v>0</v>
      </c>
      <c r="AD1847" s="94"/>
      <c r="AE1847" s="201"/>
      <c r="AF1847" s="201"/>
      <c r="AG1847" s="201"/>
      <c r="AH1847" s="201"/>
      <c r="AI1847" s="94"/>
      <c r="AJ1847" s="94"/>
      <c r="AK1847" s="87" t="s">
        <v>371</v>
      </c>
      <c r="AL1847" s="87" t="str">
        <f t="shared" si="196"/>
        <v>2026-01-15|06028|1088200000|0||0|1</v>
      </c>
      <c r="AP1847" s="198"/>
      <c r="AQ1847" s="198"/>
      <c r="AR1847" s="198"/>
      <c r="BC1847" s="87"/>
      <c r="BD1847" s="89" t="s">
        <v>372</v>
      </c>
      <c r="BE1847" s="87"/>
    </row>
    <row r="1848" spans="1:57" ht="26.25" customHeight="1">
      <c r="A1848" s="87" t="s">
        <v>373</v>
      </c>
      <c r="B1848" s="87" t="s">
        <v>35</v>
      </c>
      <c r="C1848" s="87" t="s">
        <v>35</v>
      </c>
      <c r="D1848" s="92" t="s">
        <v>2423</v>
      </c>
      <c r="E1848" s="92" t="s">
        <v>38</v>
      </c>
      <c r="F1848" s="92" t="s">
        <v>2382</v>
      </c>
      <c r="G1848" s="93" t="s">
        <v>133</v>
      </c>
      <c r="H1848" s="93">
        <v>17</v>
      </c>
      <c r="I1848" s="94" t="s">
        <v>22</v>
      </c>
      <c r="J1848" s="148" t="s">
        <v>374</v>
      </c>
      <c r="K1848" s="93" t="s">
        <v>375</v>
      </c>
      <c r="L1848" s="94" t="s">
        <v>376</v>
      </c>
      <c r="M1848" s="94">
        <v>20</v>
      </c>
      <c r="N1848" s="95">
        <f t="shared" si="197"/>
        <v>0</v>
      </c>
      <c r="O1848" s="201">
        <f>IF(P1848&gt;0,VLOOKUP($D1848,'BBLM COMCHECK'!$A:$S,14,0),0)</f>
        <v>0</v>
      </c>
      <c r="P1848" s="202"/>
      <c r="Q1848" s="91">
        <f t="shared" si="191"/>
        <v>0</v>
      </c>
      <c r="R1848" s="201">
        <f>IF(S1848&gt;0,VLOOKUP($D1848,'BBLM COMCHECK'!$A:$S,15,0),0)</f>
        <v>0</v>
      </c>
      <c r="S1848" s="202"/>
      <c r="T1848" s="91">
        <f t="shared" si="192"/>
        <v>0</v>
      </c>
      <c r="U1848" s="201">
        <f>IF(V1848&gt;0,VLOOKUP($D1848,'BBLM COMCHECK'!$A:$Z,25,0),0)</f>
        <v>0</v>
      </c>
      <c r="V1848" s="202"/>
      <c r="W1848" s="91">
        <f t="shared" si="193"/>
        <v>0</v>
      </c>
      <c r="X1848" s="201">
        <f>IF(Y1848&gt;0,VLOOKUP($D1848,'BBLM COMCHECK'!$A:$Z,25,0),0)</f>
        <v>0</v>
      </c>
      <c r="Y1848" s="202"/>
      <c r="Z1848" s="91">
        <f t="shared" si="194"/>
        <v>0</v>
      </c>
      <c r="AA1848" s="203" t="str">
        <f>VLOOKUP(D1848,'BBLM COMCHECK'!$A:$I,9,0)</f>
        <v>normal</v>
      </c>
      <c r="AB1848" s="204">
        <f>VLOOKUP(D1848,'BBLM COMCHECK'!$A:$L,12,0)</f>
        <v>3390</v>
      </c>
      <c r="AC1848" s="201">
        <f t="shared" si="195"/>
        <v>0</v>
      </c>
      <c r="AD1848" s="94"/>
      <c r="AE1848" s="201"/>
      <c r="AF1848" s="201"/>
      <c r="AG1848" s="201"/>
      <c r="AH1848" s="201"/>
      <c r="AI1848" s="94"/>
      <c r="AJ1848" s="94"/>
      <c r="AK1848" s="87" t="s">
        <v>377</v>
      </c>
      <c r="AL1848" s="87" t="str">
        <f t="shared" si="196"/>
        <v>2026-01-15|06028|1088243000|0||0|1</v>
      </c>
      <c r="AP1848" s="198"/>
      <c r="AQ1848" s="198"/>
      <c r="AR1848" s="198"/>
      <c r="BC1848" s="87"/>
      <c r="BD1848" s="89" t="s">
        <v>378</v>
      </c>
      <c r="BE1848" s="87"/>
    </row>
    <row r="1849" spans="1:57" ht="26.25" customHeight="1">
      <c r="A1849" s="87" t="s">
        <v>379</v>
      </c>
      <c r="B1849" s="87" t="s">
        <v>35</v>
      </c>
      <c r="C1849" s="87" t="s">
        <v>35</v>
      </c>
      <c r="D1849" s="92" t="s">
        <v>2424</v>
      </c>
      <c r="E1849" s="92" t="s">
        <v>38</v>
      </c>
      <c r="F1849" s="92" t="s">
        <v>2382</v>
      </c>
      <c r="G1849" s="93" t="s">
        <v>133</v>
      </c>
      <c r="H1849" s="93">
        <v>21</v>
      </c>
      <c r="I1849" s="94" t="s">
        <v>24</v>
      </c>
      <c r="J1849" s="148" t="s">
        <v>380</v>
      </c>
      <c r="K1849" s="93" t="s">
        <v>381</v>
      </c>
      <c r="L1849" s="94" t="s">
        <v>382</v>
      </c>
      <c r="M1849" s="94">
        <v>48</v>
      </c>
      <c r="N1849" s="95">
        <f t="shared" si="197"/>
        <v>0</v>
      </c>
      <c r="O1849" s="201">
        <f>IF(P1849&gt;0,VLOOKUP($D1849,'BBLM COMCHECK'!$A:$S,14,0),0)</f>
        <v>0</v>
      </c>
      <c r="P1849" s="202"/>
      <c r="Q1849" s="91">
        <f t="shared" si="191"/>
        <v>0</v>
      </c>
      <c r="R1849" s="201">
        <f>IF(S1849&gt;0,VLOOKUP($D1849,'BBLM COMCHECK'!$A:$S,15,0),0)</f>
        <v>0</v>
      </c>
      <c r="S1849" s="202"/>
      <c r="T1849" s="91">
        <f t="shared" si="192"/>
        <v>0</v>
      </c>
      <c r="U1849" s="201">
        <f>IF(V1849&gt;0,VLOOKUP($D1849,'BBLM COMCHECK'!$A:$Z,25,0),0)</f>
        <v>0</v>
      </c>
      <c r="V1849" s="202"/>
      <c r="W1849" s="91">
        <f t="shared" si="193"/>
        <v>0</v>
      </c>
      <c r="X1849" s="201">
        <f>IF(Y1849&gt;0,VLOOKUP($D1849,'BBLM COMCHECK'!$A:$Z,25,0),0)</f>
        <v>0</v>
      </c>
      <c r="Y1849" s="202"/>
      <c r="Z1849" s="91">
        <f t="shared" si="194"/>
        <v>0</v>
      </c>
      <c r="AA1849" s="203" t="str">
        <f>VLOOKUP(D1849,'BBLM COMCHECK'!$A:$I,9,0)</f>
        <v>order stop</v>
      </c>
      <c r="AB1849" s="204">
        <f>VLOOKUP(D1849,'BBLM COMCHECK'!$A:$L,12,0)</f>
        <v>310</v>
      </c>
      <c r="AC1849" s="201">
        <f t="shared" si="195"/>
        <v>0</v>
      </c>
      <c r="AD1849" s="94"/>
      <c r="AE1849" s="201"/>
      <c r="AF1849" s="201"/>
      <c r="AG1849" s="201"/>
      <c r="AH1849" s="201"/>
      <c r="AI1849" s="94"/>
      <c r="AJ1849" s="94"/>
      <c r="AK1849" s="87" t="s">
        <v>383</v>
      </c>
      <c r="AL1849" s="87" t="str">
        <f t="shared" si="196"/>
        <v>2026-01-15|06028|1089271000|0||0|1</v>
      </c>
      <c r="AP1849" s="198"/>
      <c r="AQ1849" s="198"/>
      <c r="AR1849" s="198"/>
      <c r="BC1849" s="87"/>
      <c r="BD1849" s="89" t="s">
        <v>384</v>
      </c>
      <c r="BE1849" s="87"/>
    </row>
    <row r="1850" spans="1:57" ht="26.25" customHeight="1">
      <c r="A1850" s="87" t="s">
        <v>385</v>
      </c>
      <c r="B1850" s="87" t="s">
        <v>35</v>
      </c>
      <c r="C1850" s="87" t="s">
        <v>35</v>
      </c>
      <c r="D1850" s="92" t="s">
        <v>2425</v>
      </c>
      <c r="E1850" s="92" t="s">
        <v>38</v>
      </c>
      <c r="F1850" s="92" t="s">
        <v>2382</v>
      </c>
      <c r="G1850" s="93" t="s">
        <v>133</v>
      </c>
      <c r="H1850" s="93">
        <v>27</v>
      </c>
      <c r="I1850" s="94" t="s">
        <v>27</v>
      </c>
      <c r="J1850" s="148" t="s">
        <v>386</v>
      </c>
      <c r="K1850" s="93" t="s">
        <v>387</v>
      </c>
      <c r="L1850" s="94" t="s">
        <v>388</v>
      </c>
      <c r="M1850" s="94">
        <v>24</v>
      </c>
      <c r="N1850" s="95">
        <f t="shared" si="197"/>
        <v>0</v>
      </c>
      <c r="O1850" s="201">
        <f>IF(P1850&gt;0,VLOOKUP($D1850,'BBLM COMCHECK'!$A:$S,14,0),0)</f>
        <v>0</v>
      </c>
      <c r="P1850" s="202"/>
      <c r="Q1850" s="91">
        <f t="shared" si="191"/>
        <v>0</v>
      </c>
      <c r="R1850" s="201">
        <f>IF(S1850&gt;0,VLOOKUP($D1850,'BBLM COMCHECK'!$A:$S,15,0),0)</f>
        <v>0</v>
      </c>
      <c r="S1850" s="202"/>
      <c r="T1850" s="91">
        <f t="shared" si="192"/>
        <v>0</v>
      </c>
      <c r="U1850" s="201">
        <f>IF(V1850&gt;0,VLOOKUP($D1850,'BBLM COMCHECK'!$A:$Z,25,0),0)</f>
        <v>0</v>
      </c>
      <c r="V1850" s="202"/>
      <c r="W1850" s="91">
        <f t="shared" si="193"/>
        <v>0</v>
      </c>
      <c r="X1850" s="201">
        <f>IF(Y1850&gt;0,VLOOKUP($D1850,'BBLM COMCHECK'!$A:$Z,25,0),0)</f>
        <v>0</v>
      </c>
      <c r="Y1850" s="202"/>
      <c r="Z1850" s="91">
        <f t="shared" si="194"/>
        <v>0</v>
      </c>
      <c r="AA1850" s="203" t="str">
        <f>VLOOKUP(D1850,'BBLM COMCHECK'!$A:$I,9,0)</f>
        <v>normal</v>
      </c>
      <c r="AB1850" s="204">
        <f>VLOOKUP(D1850,'BBLM COMCHECK'!$A:$L,12,0)</f>
        <v>13495</v>
      </c>
      <c r="AC1850" s="201">
        <f t="shared" si="195"/>
        <v>0</v>
      </c>
      <c r="AD1850" s="94"/>
      <c r="AE1850" s="201"/>
      <c r="AF1850" s="201"/>
      <c r="AG1850" s="201"/>
      <c r="AH1850" s="201"/>
      <c r="AI1850" s="94"/>
      <c r="AJ1850" s="94"/>
      <c r="AK1850" s="87" t="s">
        <v>389</v>
      </c>
      <c r="AL1850" s="87" t="str">
        <f t="shared" si="196"/>
        <v>2026-01-15|06028|1090446000|0||0|1</v>
      </c>
      <c r="AP1850" s="198"/>
      <c r="AQ1850" s="198"/>
      <c r="AR1850" s="198"/>
      <c r="BC1850" s="87"/>
      <c r="BD1850" s="89" t="s">
        <v>390</v>
      </c>
      <c r="BE1850" s="87"/>
    </row>
    <row r="1851" spans="1:57" ht="26.25" customHeight="1">
      <c r="A1851" s="87" t="s">
        <v>391</v>
      </c>
      <c r="B1851" s="87" t="s">
        <v>35</v>
      </c>
      <c r="C1851" s="87" t="s">
        <v>35</v>
      </c>
      <c r="D1851" s="92" t="s">
        <v>2426</v>
      </c>
      <c r="E1851" s="92" t="s">
        <v>38</v>
      </c>
      <c r="F1851" s="92" t="s">
        <v>2382</v>
      </c>
      <c r="G1851" s="93" t="s">
        <v>133</v>
      </c>
      <c r="H1851" s="93">
        <v>27</v>
      </c>
      <c r="I1851" s="94" t="s">
        <v>27</v>
      </c>
      <c r="J1851" s="148" t="s">
        <v>392</v>
      </c>
      <c r="K1851" s="93" t="s">
        <v>393</v>
      </c>
      <c r="L1851" s="94" t="s">
        <v>394</v>
      </c>
      <c r="M1851" s="94">
        <v>12</v>
      </c>
      <c r="N1851" s="95">
        <f t="shared" si="197"/>
        <v>0</v>
      </c>
      <c r="O1851" s="201">
        <f>IF(P1851&gt;0,VLOOKUP($D1851,'BBLM COMCHECK'!$A:$S,14,0),0)</f>
        <v>0</v>
      </c>
      <c r="P1851" s="202"/>
      <c r="Q1851" s="91">
        <f t="shared" si="191"/>
        <v>0</v>
      </c>
      <c r="R1851" s="201">
        <f>IF(S1851&gt;0,VLOOKUP($D1851,'BBLM COMCHECK'!$A:$S,15,0),0)</f>
        <v>0</v>
      </c>
      <c r="S1851" s="202"/>
      <c r="T1851" s="91">
        <f t="shared" si="192"/>
        <v>0</v>
      </c>
      <c r="U1851" s="201">
        <f>IF(V1851&gt;0,VLOOKUP($D1851,'BBLM COMCHECK'!$A:$Z,25,0),0)</f>
        <v>0</v>
      </c>
      <c r="V1851" s="202"/>
      <c r="W1851" s="91">
        <f t="shared" si="193"/>
        <v>0</v>
      </c>
      <c r="X1851" s="201">
        <f>IF(Y1851&gt;0,VLOOKUP($D1851,'BBLM COMCHECK'!$A:$Z,25,0),0)</f>
        <v>0</v>
      </c>
      <c r="Y1851" s="202"/>
      <c r="Z1851" s="91">
        <f t="shared" si="194"/>
        <v>0</v>
      </c>
      <c r="AA1851" s="203" t="str">
        <f>VLOOKUP(D1851,'BBLM COMCHECK'!$A:$I,9,0)</f>
        <v>normal</v>
      </c>
      <c r="AB1851" s="204">
        <f>VLOOKUP(D1851,'BBLM COMCHECK'!$A:$L,12,0)</f>
        <v>1010</v>
      </c>
      <c r="AC1851" s="201">
        <f t="shared" si="195"/>
        <v>0</v>
      </c>
      <c r="AD1851" s="94"/>
      <c r="AE1851" s="201"/>
      <c r="AF1851" s="201"/>
      <c r="AG1851" s="201"/>
      <c r="AH1851" s="201"/>
      <c r="AI1851" s="94"/>
      <c r="AJ1851" s="94"/>
      <c r="AK1851" s="87" t="s">
        <v>395</v>
      </c>
      <c r="AL1851" s="87" t="str">
        <f t="shared" si="196"/>
        <v>2026-01-15|06028|1090872000|0||0|1</v>
      </c>
      <c r="AP1851" s="198"/>
      <c r="AQ1851" s="198"/>
      <c r="AR1851" s="198"/>
      <c r="BC1851" s="87"/>
      <c r="BD1851" s="89" t="s">
        <v>396</v>
      </c>
      <c r="BE1851" s="87"/>
    </row>
    <row r="1852" spans="1:57" ht="26.25" customHeight="1">
      <c r="A1852" s="87" t="s">
        <v>397</v>
      </c>
      <c r="B1852" s="87" t="s">
        <v>35</v>
      </c>
      <c r="C1852" s="87" t="s">
        <v>35</v>
      </c>
      <c r="D1852" s="92" t="s">
        <v>2427</v>
      </c>
      <c r="E1852" s="92" t="s">
        <v>38</v>
      </c>
      <c r="F1852" s="92" t="s">
        <v>2382</v>
      </c>
      <c r="G1852" s="93" t="s">
        <v>133</v>
      </c>
      <c r="H1852" s="93">
        <v>21</v>
      </c>
      <c r="I1852" s="94" t="s">
        <v>24</v>
      </c>
      <c r="J1852" s="148" t="s">
        <v>398</v>
      </c>
      <c r="K1852" s="93" t="s">
        <v>399</v>
      </c>
      <c r="L1852" s="94" t="s">
        <v>400</v>
      </c>
      <c r="M1852" s="94">
        <v>12</v>
      </c>
      <c r="N1852" s="95">
        <f t="shared" si="197"/>
        <v>0</v>
      </c>
      <c r="O1852" s="201">
        <f>IF(P1852&gt;0,VLOOKUP($D1852,'BBLM COMCHECK'!$A:$S,14,0),0)</f>
        <v>0</v>
      </c>
      <c r="P1852" s="202"/>
      <c r="Q1852" s="91">
        <f t="shared" si="191"/>
        <v>0</v>
      </c>
      <c r="R1852" s="201">
        <f>IF(S1852&gt;0,VLOOKUP($D1852,'BBLM COMCHECK'!$A:$S,15,0),0)</f>
        <v>0</v>
      </c>
      <c r="S1852" s="202"/>
      <c r="T1852" s="91">
        <f t="shared" si="192"/>
        <v>0</v>
      </c>
      <c r="U1852" s="201">
        <f>IF(V1852&gt;0,VLOOKUP($D1852,'BBLM COMCHECK'!$A:$Z,25,0),0)</f>
        <v>0</v>
      </c>
      <c r="V1852" s="202"/>
      <c r="W1852" s="91">
        <f t="shared" si="193"/>
        <v>0</v>
      </c>
      <c r="X1852" s="201">
        <f>IF(Y1852&gt;0,VLOOKUP($D1852,'BBLM COMCHECK'!$A:$Z,25,0),0)</f>
        <v>0</v>
      </c>
      <c r="Y1852" s="202"/>
      <c r="Z1852" s="91">
        <f t="shared" si="194"/>
        <v>0</v>
      </c>
      <c r="AA1852" s="203" t="str">
        <f>VLOOKUP(D1852,'BBLM COMCHECK'!$A:$I,9,0)</f>
        <v>order stop</v>
      </c>
      <c r="AB1852" s="204">
        <f>VLOOKUP(D1852,'BBLM COMCHECK'!$A:$L,12,0)</f>
        <v>147</v>
      </c>
      <c r="AC1852" s="201">
        <f t="shared" si="195"/>
        <v>0</v>
      </c>
      <c r="AD1852" s="94"/>
      <c r="AE1852" s="201"/>
      <c r="AF1852" s="201"/>
      <c r="AG1852" s="201"/>
      <c r="AH1852" s="201"/>
      <c r="AI1852" s="94"/>
      <c r="AJ1852" s="94"/>
      <c r="AK1852" s="87" t="s">
        <v>401</v>
      </c>
      <c r="AL1852" s="87" t="str">
        <f t="shared" si="196"/>
        <v>2026-01-15|06028|1092661000|0||0|1</v>
      </c>
      <c r="AP1852" s="198"/>
      <c r="AQ1852" s="198"/>
      <c r="AR1852" s="198"/>
      <c r="BC1852" s="87"/>
      <c r="BD1852" s="89" t="s">
        <v>402</v>
      </c>
      <c r="BE1852" s="87"/>
    </row>
    <row r="1853" spans="1:57" ht="26.25" customHeight="1">
      <c r="A1853" s="87" t="s">
        <v>403</v>
      </c>
      <c r="B1853" s="87" t="s">
        <v>35</v>
      </c>
      <c r="C1853" s="87" t="s">
        <v>35</v>
      </c>
      <c r="D1853" s="92" t="s">
        <v>2428</v>
      </c>
      <c r="E1853" s="92" t="s">
        <v>38</v>
      </c>
      <c r="F1853" s="92" t="s">
        <v>2382</v>
      </c>
      <c r="G1853" s="93" t="s">
        <v>133</v>
      </c>
      <c r="H1853" s="93">
        <v>26</v>
      </c>
      <c r="I1853" s="94" t="s">
        <v>25</v>
      </c>
      <c r="J1853" s="148" t="s">
        <v>404</v>
      </c>
      <c r="K1853" s="93" t="s">
        <v>405</v>
      </c>
      <c r="L1853" s="94" t="s">
        <v>406</v>
      </c>
      <c r="M1853" s="94">
        <v>12</v>
      </c>
      <c r="N1853" s="95">
        <f t="shared" si="197"/>
        <v>0</v>
      </c>
      <c r="O1853" s="201">
        <f>IF(P1853&gt;0,VLOOKUP($D1853,'BBLM COMCHECK'!$A:$S,14,0),0)</f>
        <v>0</v>
      </c>
      <c r="P1853" s="202"/>
      <c r="Q1853" s="91">
        <f t="shared" si="191"/>
        <v>0</v>
      </c>
      <c r="R1853" s="201">
        <f>IF(S1853&gt;0,VLOOKUP($D1853,'BBLM COMCHECK'!$A:$S,15,0),0)</f>
        <v>0</v>
      </c>
      <c r="S1853" s="202"/>
      <c r="T1853" s="91">
        <f t="shared" si="192"/>
        <v>0</v>
      </c>
      <c r="U1853" s="201">
        <f>IF(V1853&gt;0,VLOOKUP($D1853,'BBLM COMCHECK'!$A:$Z,25,0),0)</f>
        <v>0</v>
      </c>
      <c r="V1853" s="202"/>
      <c r="W1853" s="91">
        <f t="shared" si="193"/>
        <v>0</v>
      </c>
      <c r="X1853" s="201">
        <f>IF(Y1853&gt;0,VLOOKUP($D1853,'BBLM COMCHECK'!$A:$Z,25,0),0)</f>
        <v>0</v>
      </c>
      <c r="Y1853" s="202"/>
      <c r="Z1853" s="91">
        <f t="shared" si="194"/>
        <v>0</v>
      </c>
      <c r="AA1853" s="203" t="str">
        <f>VLOOKUP(D1853,'BBLM COMCHECK'!$A:$I,9,0)</f>
        <v>normal</v>
      </c>
      <c r="AB1853" s="204">
        <f>VLOOKUP(D1853,'BBLM COMCHECK'!$A:$L,12,0)</f>
        <v>706</v>
      </c>
      <c r="AC1853" s="201">
        <f t="shared" si="195"/>
        <v>0</v>
      </c>
      <c r="AD1853" s="94"/>
      <c r="AE1853" s="201"/>
      <c r="AF1853" s="201"/>
      <c r="AG1853" s="201"/>
      <c r="AH1853" s="201"/>
      <c r="AI1853" s="94"/>
      <c r="AJ1853" s="94"/>
      <c r="AK1853" s="87" t="s">
        <v>407</v>
      </c>
      <c r="AL1853" s="87" t="str">
        <f t="shared" si="196"/>
        <v>2026-01-15|06028|1102123000|0||0|1</v>
      </c>
      <c r="AP1853" s="198"/>
      <c r="AQ1853" s="198"/>
      <c r="AR1853" s="198"/>
      <c r="BC1853" s="87"/>
      <c r="BD1853" s="89" t="s">
        <v>408</v>
      </c>
      <c r="BE1853" s="87"/>
    </row>
    <row r="1854" spans="1:57" ht="26.25" customHeight="1">
      <c r="A1854" s="87" t="s">
        <v>409</v>
      </c>
      <c r="B1854" s="87" t="s">
        <v>35</v>
      </c>
      <c r="C1854" s="87" t="s">
        <v>35</v>
      </c>
      <c r="D1854" s="92" t="s">
        <v>2429</v>
      </c>
      <c r="E1854" s="92" t="s">
        <v>38</v>
      </c>
      <c r="F1854" s="92" t="s">
        <v>2382</v>
      </c>
      <c r="G1854" s="93" t="s">
        <v>133</v>
      </c>
      <c r="H1854" s="93">
        <v>26</v>
      </c>
      <c r="I1854" s="94" t="s">
        <v>25</v>
      </c>
      <c r="J1854" s="148" t="s">
        <v>410</v>
      </c>
      <c r="K1854" s="93" t="s">
        <v>411</v>
      </c>
      <c r="L1854" s="94" t="s">
        <v>412</v>
      </c>
      <c r="M1854" s="94">
        <v>12</v>
      </c>
      <c r="N1854" s="95">
        <f t="shared" si="197"/>
        <v>0</v>
      </c>
      <c r="O1854" s="201">
        <f>IF(P1854&gt;0,VLOOKUP($D1854,'BBLM COMCHECK'!$A:$S,14,0),0)</f>
        <v>0</v>
      </c>
      <c r="P1854" s="202"/>
      <c r="Q1854" s="91">
        <f t="shared" si="191"/>
        <v>0</v>
      </c>
      <c r="R1854" s="201">
        <f>IF(S1854&gt;0,VLOOKUP($D1854,'BBLM COMCHECK'!$A:$S,15,0),0)</f>
        <v>0</v>
      </c>
      <c r="S1854" s="202"/>
      <c r="T1854" s="91">
        <f t="shared" si="192"/>
        <v>0</v>
      </c>
      <c r="U1854" s="201">
        <f>IF(V1854&gt;0,VLOOKUP($D1854,'BBLM COMCHECK'!$A:$Z,25,0),0)</f>
        <v>0</v>
      </c>
      <c r="V1854" s="202"/>
      <c r="W1854" s="91">
        <f t="shared" si="193"/>
        <v>0</v>
      </c>
      <c r="X1854" s="201">
        <f>IF(Y1854&gt;0,VLOOKUP($D1854,'BBLM COMCHECK'!$A:$Z,25,0),0)</f>
        <v>0</v>
      </c>
      <c r="Y1854" s="202"/>
      <c r="Z1854" s="91">
        <f t="shared" si="194"/>
        <v>0</v>
      </c>
      <c r="AA1854" s="203" t="str">
        <f>VLOOKUP(D1854,'BBLM COMCHECK'!$A:$I,9,0)</f>
        <v>normal</v>
      </c>
      <c r="AB1854" s="204">
        <f>VLOOKUP(D1854,'BBLM COMCHECK'!$A:$L,12,0)</f>
        <v>2150</v>
      </c>
      <c r="AC1854" s="201">
        <f t="shared" si="195"/>
        <v>0</v>
      </c>
      <c r="AD1854" s="94"/>
      <c r="AE1854" s="201"/>
      <c r="AF1854" s="201"/>
      <c r="AG1854" s="201"/>
      <c r="AH1854" s="201"/>
      <c r="AI1854" s="94"/>
      <c r="AJ1854" s="94"/>
      <c r="AK1854" s="87" t="s">
        <v>413</v>
      </c>
      <c r="AL1854" s="87" t="str">
        <f t="shared" si="196"/>
        <v>2026-01-15|06028|1108244000|0||0|1</v>
      </c>
      <c r="AP1854" s="198"/>
      <c r="AQ1854" s="198"/>
      <c r="AR1854" s="198"/>
      <c r="BC1854" s="87"/>
      <c r="BD1854" s="89" t="s">
        <v>887</v>
      </c>
      <c r="BE1854" s="87"/>
    </row>
    <row r="1855" spans="1:57" ht="26.25" customHeight="1">
      <c r="A1855" s="87" t="s">
        <v>415</v>
      </c>
      <c r="B1855" s="87" t="s">
        <v>35</v>
      </c>
      <c r="C1855" s="87" t="s">
        <v>35</v>
      </c>
      <c r="D1855" s="92" t="s">
        <v>2430</v>
      </c>
      <c r="E1855" s="92" t="s">
        <v>38</v>
      </c>
      <c r="F1855" s="92" t="s">
        <v>2382</v>
      </c>
      <c r="G1855" s="93" t="s">
        <v>133</v>
      </c>
      <c r="H1855" s="93">
        <v>11</v>
      </c>
      <c r="I1855" s="94" t="s">
        <v>20</v>
      </c>
      <c r="J1855" s="148" t="s">
        <v>416</v>
      </c>
      <c r="K1855" s="93" t="s">
        <v>417</v>
      </c>
      <c r="L1855" s="94" t="s">
        <v>418</v>
      </c>
      <c r="M1855" s="94">
        <v>8</v>
      </c>
      <c r="N1855" s="95">
        <f t="shared" si="197"/>
        <v>0</v>
      </c>
      <c r="O1855" s="201">
        <f>IF(P1855&gt;0,VLOOKUP($D1855,'BBLM COMCHECK'!$A:$S,14,0),0)</f>
        <v>0</v>
      </c>
      <c r="P1855" s="202"/>
      <c r="Q1855" s="91">
        <f t="shared" si="191"/>
        <v>0</v>
      </c>
      <c r="R1855" s="201">
        <f>IF(S1855&gt;0,VLOOKUP($D1855,'BBLM COMCHECK'!$A:$S,15,0),0)</f>
        <v>0</v>
      </c>
      <c r="S1855" s="202"/>
      <c r="T1855" s="91">
        <f t="shared" si="192"/>
        <v>0</v>
      </c>
      <c r="U1855" s="201">
        <f>IF(V1855&gt;0,VLOOKUP($D1855,'BBLM COMCHECK'!$A:$Z,25,0),0)</f>
        <v>0</v>
      </c>
      <c r="V1855" s="202"/>
      <c r="W1855" s="91">
        <f t="shared" si="193"/>
        <v>0</v>
      </c>
      <c r="X1855" s="201">
        <f>IF(Y1855&gt;0,VLOOKUP($D1855,'BBLM COMCHECK'!$A:$Z,25,0),0)</f>
        <v>0</v>
      </c>
      <c r="Y1855" s="202"/>
      <c r="Z1855" s="91">
        <f t="shared" si="194"/>
        <v>0</v>
      </c>
      <c r="AA1855" s="203" t="str">
        <f>VLOOKUP(D1855,'BBLM COMCHECK'!$A:$I,9,0)</f>
        <v>normal</v>
      </c>
      <c r="AB1855" s="204">
        <f>VLOOKUP(D1855,'BBLM COMCHECK'!$A:$L,12,0)</f>
        <v>240</v>
      </c>
      <c r="AC1855" s="201">
        <f t="shared" si="195"/>
        <v>0</v>
      </c>
      <c r="AD1855" s="94"/>
      <c r="AE1855" s="201"/>
      <c r="AF1855" s="201"/>
      <c r="AG1855" s="201"/>
      <c r="AH1855" s="201"/>
      <c r="AI1855" s="94"/>
      <c r="AJ1855" s="94"/>
      <c r="AK1855" s="87" t="s">
        <v>419</v>
      </c>
      <c r="AL1855" s="87" t="str">
        <f t="shared" si="196"/>
        <v>2026-01-15|06028|1114756000|0||0|1</v>
      </c>
      <c r="AP1855" s="198"/>
      <c r="AQ1855" s="198"/>
      <c r="AR1855" s="198"/>
      <c r="BC1855" s="87"/>
      <c r="BD1855" s="89" t="s">
        <v>420</v>
      </c>
      <c r="BE1855" s="87"/>
    </row>
    <row r="1856" spans="1:57" ht="26.25" customHeight="1">
      <c r="A1856" s="87" t="s">
        <v>421</v>
      </c>
      <c r="B1856" s="87" t="s">
        <v>35</v>
      </c>
      <c r="C1856" s="87" t="s">
        <v>35</v>
      </c>
      <c r="D1856" s="92" t="s">
        <v>2431</v>
      </c>
      <c r="E1856" s="92" t="s">
        <v>38</v>
      </c>
      <c r="F1856" s="92" t="s">
        <v>2382</v>
      </c>
      <c r="G1856" s="93" t="s">
        <v>133</v>
      </c>
      <c r="H1856" s="93">
        <v>21</v>
      </c>
      <c r="I1856" s="94" t="s">
        <v>24</v>
      </c>
      <c r="J1856" s="148" t="s">
        <v>422</v>
      </c>
      <c r="K1856" s="93" t="s">
        <v>423</v>
      </c>
      <c r="L1856" s="94" t="s">
        <v>424</v>
      </c>
      <c r="M1856" s="94">
        <v>36</v>
      </c>
      <c r="N1856" s="95">
        <f t="shared" si="197"/>
        <v>0</v>
      </c>
      <c r="O1856" s="201">
        <f>IF(P1856&gt;0,VLOOKUP($D1856,'BBLM COMCHECK'!$A:$S,14,0),0)</f>
        <v>0</v>
      </c>
      <c r="P1856" s="202"/>
      <c r="Q1856" s="91">
        <f t="shared" si="191"/>
        <v>0</v>
      </c>
      <c r="R1856" s="201">
        <f>IF(S1856&gt;0,VLOOKUP($D1856,'BBLM COMCHECK'!$A:$S,15,0),0)</f>
        <v>0</v>
      </c>
      <c r="S1856" s="202"/>
      <c r="T1856" s="91">
        <f t="shared" si="192"/>
        <v>0</v>
      </c>
      <c r="U1856" s="201">
        <f>IF(V1856&gt;0,VLOOKUP($D1856,'BBLM COMCHECK'!$A:$Z,25,0),0)</f>
        <v>0</v>
      </c>
      <c r="V1856" s="202"/>
      <c r="W1856" s="91">
        <f t="shared" si="193"/>
        <v>0</v>
      </c>
      <c r="X1856" s="201">
        <f>IF(Y1856&gt;0,VLOOKUP($D1856,'BBLM COMCHECK'!$A:$Z,25,0),0)</f>
        <v>0</v>
      </c>
      <c r="Y1856" s="202"/>
      <c r="Z1856" s="91">
        <f t="shared" si="194"/>
        <v>0</v>
      </c>
      <c r="AA1856" s="203" t="str">
        <f>VLOOKUP(D1856,'BBLM COMCHECK'!$A:$I,9,0)</f>
        <v>normal</v>
      </c>
      <c r="AB1856" s="204">
        <f>VLOOKUP(D1856,'BBLM COMCHECK'!$A:$L,12,0)</f>
        <v>7143</v>
      </c>
      <c r="AC1856" s="201">
        <f t="shared" si="195"/>
        <v>0</v>
      </c>
      <c r="AD1856" s="94"/>
      <c r="AE1856" s="201"/>
      <c r="AF1856" s="201"/>
      <c r="AG1856" s="201"/>
      <c r="AH1856" s="201"/>
      <c r="AI1856" s="94"/>
      <c r="AJ1856" s="94"/>
      <c r="AK1856" s="87" t="s">
        <v>425</v>
      </c>
      <c r="AL1856" s="87" t="str">
        <f t="shared" si="196"/>
        <v>2026-01-15|06028|1115338000|0||0|1</v>
      </c>
      <c r="AP1856" s="198"/>
      <c r="AQ1856" s="198"/>
      <c r="AR1856" s="198"/>
      <c r="BC1856" s="87"/>
      <c r="BD1856" s="89" t="s">
        <v>426</v>
      </c>
      <c r="BE1856" s="87"/>
    </row>
    <row r="1857" spans="1:57" ht="26.25" customHeight="1">
      <c r="A1857" s="87" t="s">
        <v>427</v>
      </c>
      <c r="B1857" s="87" t="s">
        <v>35</v>
      </c>
      <c r="C1857" s="87" t="s">
        <v>35</v>
      </c>
      <c r="D1857" s="92" t="s">
        <v>2432</v>
      </c>
      <c r="E1857" s="92" t="s">
        <v>38</v>
      </c>
      <c r="F1857" s="92" t="s">
        <v>2382</v>
      </c>
      <c r="G1857" s="93" t="s">
        <v>133</v>
      </c>
      <c r="H1857" s="93">
        <v>11</v>
      </c>
      <c r="I1857" s="94" t="s">
        <v>20</v>
      </c>
      <c r="J1857" s="148" t="s">
        <v>428</v>
      </c>
      <c r="K1857" s="93" t="s">
        <v>429</v>
      </c>
      <c r="L1857" s="94" t="s">
        <v>430</v>
      </c>
      <c r="M1857" s="94">
        <v>12</v>
      </c>
      <c r="N1857" s="95">
        <f t="shared" si="197"/>
        <v>0</v>
      </c>
      <c r="O1857" s="201">
        <f>IF(P1857&gt;0,VLOOKUP($D1857,'BBLM COMCHECK'!$A:$S,14,0),0)</f>
        <v>0</v>
      </c>
      <c r="P1857" s="202"/>
      <c r="Q1857" s="91">
        <f t="shared" si="191"/>
        <v>0</v>
      </c>
      <c r="R1857" s="201">
        <f>IF(S1857&gt;0,VLOOKUP($D1857,'BBLM COMCHECK'!$A:$S,15,0),0)</f>
        <v>0</v>
      </c>
      <c r="S1857" s="202"/>
      <c r="T1857" s="91">
        <f t="shared" si="192"/>
        <v>0</v>
      </c>
      <c r="U1857" s="201">
        <f>IF(V1857&gt;0,VLOOKUP($D1857,'BBLM COMCHECK'!$A:$Z,25,0),0)</f>
        <v>0</v>
      </c>
      <c r="V1857" s="202"/>
      <c r="W1857" s="91">
        <f t="shared" si="193"/>
        <v>0</v>
      </c>
      <c r="X1857" s="201">
        <f>IF(Y1857&gt;0,VLOOKUP($D1857,'BBLM COMCHECK'!$A:$Z,25,0),0)</f>
        <v>0</v>
      </c>
      <c r="Y1857" s="202"/>
      <c r="Z1857" s="91">
        <f t="shared" si="194"/>
        <v>0</v>
      </c>
      <c r="AA1857" s="203" t="str">
        <f>VLOOKUP(D1857,'BBLM COMCHECK'!$A:$I,9,0)</f>
        <v>normal</v>
      </c>
      <c r="AB1857" s="204">
        <f>VLOOKUP(D1857,'BBLM COMCHECK'!$A:$L,12,0)</f>
        <v>250</v>
      </c>
      <c r="AC1857" s="201">
        <f t="shared" si="195"/>
        <v>0</v>
      </c>
      <c r="AD1857" s="94"/>
      <c r="AE1857" s="201"/>
      <c r="AF1857" s="201"/>
      <c r="AG1857" s="201"/>
      <c r="AH1857" s="201"/>
      <c r="AI1857" s="94"/>
      <c r="AJ1857" s="94"/>
      <c r="AK1857" s="87" t="s">
        <v>431</v>
      </c>
      <c r="AL1857" s="87" t="str">
        <f t="shared" si="196"/>
        <v>2026-01-15|06028|1120170000|0||0|1</v>
      </c>
      <c r="AP1857" s="198"/>
      <c r="AQ1857" s="198"/>
      <c r="AR1857" s="198"/>
      <c r="BC1857" s="87"/>
      <c r="BD1857" s="89" t="s">
        <v>432</v>
      </c>
      <c r="BE1857" s="87"/>
    </row>
    <row r="1858" spans="1:57" ht="26.25" customHeight="1">
      <c r="A1858" s="87" t="s">
        <v>433</v>
      </c>
      <c r="B1858" s="87" t="s">
        <v>35</v>
      </c>
      <c r="C1858" s="87" t="s">
        <v>35</v>
      </c>
      <c r="D1858" s="92" t="s">
        <v>2433</v>
      </c>
      <c r="E1858" s="92" t="s">
        <v>38</v>
      </c>
      <c r="F1858" s="92" t="s">
        <v>2382</v>
      </c>
      <c r="G1858" s="93" t="s">
        <v>133</v>
      </c>
      <c r="H1858" s="93">
        <v>11</v>
      </c>
      <c r="I1858" s="94" t="s">
        <v>20</v>
      </c>
      <c r="J1858" s="148" t="s">
        <v>434</v>
      </c>
      <c r="K1858" s="93" t="s">
        <v>435</v>
      </c>
      <c r="L1858" s="94" t="s">
        <v>436</v>
      </c>
      <c r="M1858" s="94">
        <v>12</v>
      </c>
      <c r="N1858" s="95">
        <f t="shared" si="197"/>
        <v>0</v>
      </c>
      <c r="O1858" s="201">
        <f>IF(P1858&gt;0,VLOOKUP($D1858,'BBLM COMCHECK'!$A:$S,14,0),0)</f>
        <v>0</v>
      </c>
      <c r="P1858" s="202"/>
      <c r="Q1858" s="91">
        <f t="shared" si="191"/>
        <v>0</v>
      </c>
      <c r="R1858" s="201">
        <f>IF(S1858&gt;0,VLOOKUP($D1858,'BBLM COMCHECK'!$A:$S,15,0),0)</f>
        <v>0</v>
      </c>
      <c r="S1858" s="202"/>
      <c r="T1858" s="91">
        <f t="shared" si="192"/>
        <v>0</v>
      </c>
      <c r="U1858" s="201">
        <f>IF(V1858&gt;0,VLOOKUP($D1858,'BBLM COMCHECK'!$A:$Z,25,0),0)</f>
        <v>0</v>
      </c>
      <c r="V1858" s="202"/>
      <c r="W1858" s="91">
        <f t="shared" si="193"/>
        <v>0</v>
      </c>
      <c r="X1858" s="201">
        <f>IF(Y1858&gt;0,VLOOKUP($D1858,'BBLM COMCHECK'!$A:$Z,25,0),0)</f>
        <v>0</v>
      </c>
      <c r="Y1858" s="202"/>
      <c r="Z1858" s="91">
        <f t="shared" si="194"/>
        <v>0</v>
      </c>
      <c r="AA1858" s="203" t="str">
        <f>VLOOKUP(D1858,'BBLM COMCHECK'!$A:$I,9,0)</f>
        <v>normal</v>
      </c>
      <c r="AB1858" s="204">
        <f>VLOOKUP(D1858,'BBLM COMCHECK'!$A:$L,12,0)</f>
        <v>42</v>
      </c>
      <c r="AC1858" s="201">
        <f t="shared" si="195"/>
        <v>0</v>
      </c>
      <c r="AD1858" s="94"/>
      <c r="AE1858" s="201"/>
      <c r="AF1858" s="201"/>
      <c r="AG1858" s="201"/>
      <c r="AH1858" s="201"/>
      <c r="AI1858" s="94"/>
      <c r="AJ1858" s="94"/>
      <c r="AK1858" s="87" t="s">
        <v>437</v>
      </c>
      <c r="AL1858" s="87" t="str">
        <f t="shared" si="196"/>
        <v>2026-01-15|06028|1121051000|0||0|1</v>
      </c>
      <c r="AP1858" s="198"/>
      <c r="AQ1858" s="198"/>
      <c r="AR1858" s="198"/>
      <c r="BC1858" s="87"/>
      <c r="BD1858" s="89" t="s">
        <v>438</v>
      </c>
      <c r="BE1858" s="87"/>
    </row>
    <row r="1859" spans="1:57" ht="26.25" customHeight="1">
      <c r="A1859" s="87" t="s">
        <v>439</v>
      </c>
      <c r="B1859" s="87" t="s">
        <v>35</v>
      </c>
      <c r="C1859" s="87" t="s">
        <v>35</v>
      </c>
      <c r="D1859" s="92" t="s">
        <v>2434</v>
      </c>
      <c r="E1859" s="92" t="s">
        <v>38</v>
      </c>
      <c r="F1859" s="92" t="s">
        <v>2382</v>
      </c>
      <c r="G1859" s="93" t="s">
        <v>133</v>
      </c>
      <c r="H1859" s="93">
        <v>21</v>
      </c>
      <c r="I1859" s="94" t="s">
        <v>24</v>
      </c>
      <c r="J1859" s="148" t="s">
        <v>440</v>
      </c>
      <c r="K1859" s="93" t="s">
        <v>441</v>
      </c>
      <c r="L1859" s="94" t="s">
        <v>442</v>
      </c>
      <c r="M1859" s="94">
        <v>48</v>
      </c>
      <c r="N1859" s="95">
        <f t="shared" si="197"/>
        <v>0</v>
      </c>
      <c r="O1859" s="201">
        <f>IF(P1859&gt;0,VLOOKUP($D1859,'BBLM COMCHECK'!$A:$S,14,0),0)</f>
        <v>0</v>
      </c>
      <c r="P1859" s="202"/>
      <c r="Q1859" s="91">
        <f t="shared" ref="Q1859:Q1922" si="198">IFERROR(O1859/P1859%,0)</f>
        <v>0</v>
      </c>
      <c r="R1859" s="201">
        <f>IF(S1859&gt;0,VLOOKUP($D1859,'BBLM COMCHECK'!$A:$S,15,0),0)</f>
        <v>0</v>
      </c>
      <c r="S1859" s="202"/>
      <c r="T1859" s="91">
        <f t="shared" ref="T1859:T1922" si="199">IFERROR(R1859/S1859%,0)</f>
        <v>0</v>
      </c>
      <c r="U1859" s="201">
        <f>IF(V1859&gt;0,VLOOKUP($D1859,'BBLM COMCHECK'!$A:$Z,25,0),0)</f>
        <v>0</v>
      </c>
      <c r="V1859" s="202"/>
      <c r="W1859" s="91">
        <f t="shared" ref="W1859:W1922" si="200">IFERROR(U1859/V1859%,0)</f>
        <v>0</v>
      </c>
      <c r="X1859" s="201">
        <f>IF(Y1859&gt;0,VLOOKUP($D1859,'BBLM COMCHECK'!$A:$Z,25,0),0)</f>
        <v>0</v>
      </c>
      <c r="Y1859" s="202"/>
      <c r="Z1859" s="91">
        <f t="shared" ref="Z1859:Z1922" si="201">IFERROR(X1859/Y1859%,0)</f>
        <v>0</v>
      </c>
      <c r="AA1859" s="203" t="str">
        <f>VLOOKUP(D1859,'BBLM COMCHECK'!$A:$I,9,0)</f>
        <v>order stop</v>
      </c>
      <c r="AB1859" s="204">
        <f>VLOOKUP(D1859,'BBLM COMCHECK'!$A:$L,12,0)</f>
        <v>24369</v>
      </c>
      <c r="AC1859" s="201">
        <f t="shared" ref="AC1859:AC1922" si="202">IF(AB1859&lt;4,1,0)</f>
        <v>0</v>
      </c>
      <c r="AD1859" s="94"/>
      <c r="AE1859" s="201"/>
      <c r="AF1859" s="201"/>
      <c r="AG1859" s="201"/>
      <c r="AH1859" s="201"/>
      <c r="AI1859" s="94"/>
      <c r="AJ1859" s="94"/>
      <c r="AK1859" s="87" t="s">
        <v>443</v>
      </c>
      <c r="AL1859" s="87" t="str">
        <f t="shared" ref="AL1859:AL1909" si="203">"2026-01-15|"&amp;E1859&amp;"|"&amp;J1859&amp;"|"&amp;X1859&amp;"|"&amp;Y1859&amp;"|"&amp;N1859&amp;"|"&amp;1</f>
        <v>2026-01-15|06028|1137122000|0||0|1</v>
      </c>
      <c r="AP1859" s="198"/>
      <c r="AQ1859" s="198"/>
      <c r="AR1859" s="198"/>
      <c r="BC1859" s="87"/>
      <c r="BD1859" s="89" t="s">
        <v>444</v>
      </c>
      <c r="BE1859" s="87"/>
    </row>
    <row r="1860" spans="1:57" ht="26.25" customHeight="1">
      <c r="A1860" s="87" t="s">
        <v>139</v>
      </c>
      <c r="B1860" s="87" t="s">
        <v>35</v>
      </c>
      <c r="C1860" s="87" t="s">
        <v>35</v>
      </c>
      <c r="D1860" s="92" t="s">
        <v>2435</v>
      </c>
      <c r="E1860" s="92" t="s">
        <v>39</v>
      </c>
      <c r="F1860" s="93" t="s">
        <v>474</v>
      </c>
      <c r="G1860" s="93" t="s">
        <v>133</v>
      </c>
      <c r="H1860" s="93">
        <v>21</v>
      </c>
      <c r="I1860" s="94" t="s">
        <v>24</v>
      </c>
      <c r="J1860" s="148" t="s">
        <v>140</v>
      </c>
      <c r="K1860" s="94"/>
      <c r="L1860" s="94" t="s">
        <v>141</v>
      </c>
      <c r="M1860" s="94">
        <v>20</v>
      </c>
      <c r="N1860" s="95">
        <f t="shared" si="197"/>
        <v>0</v>
      </c>
      <c r="O1860" s="201">
        <f>IF(P1860&gt;0,VLOOKUP($D1860,'BBLM COMCHECK'!$A:$S,14,0),0)</f>
        <v>0</v>
      </c>
      <c r="P1860" s="202"/>
      <c r="Q1860" s="91">
        <f t="shared" si="198"/>
        <v>0</v>
      </c>
      <c r="R1860" s="201">
        <f>IF(S1860&gt;0,VLOOKUP($D1860,'BBLM COMCHECK'!$A:$S,15,0),0)</f>
        <v>0</v>
      </c>
      <c r="S1860" s="202"/>
      <c r="T1860" s="91">
        <f t="shared" si="199"/>
        <v>0</v>
      </c>
      <c r="U1860" s="201">
        <f>IF(V1860&gt;0,VLOOKUP($D1860,'BBLM COMCHECK'!$A:$Z,25,0),0)</f>
        <v>0</v>
      </c>
      <c r="V1860" s="202"/>
      <c r="W1860" s="91">
        <f t="shared" si="200"/>
        <v>0</v>
      </c>
      <c r="X1860" s="201">
        <f>IF(Y1860&gt;0,VLOOKUP($D1860,'BBLM COMCHECK'!$A:$Z,25,0),0)</f>
        <v>0</v>
      </c>
      <c r="Y1860" s="202"/>
      <c r="Z1860" s="91">
        <f t="shared" si="201"/>
        <v>0</v>
      </c>
      <c r="AA1860" s="203" t="str">
        <f>VLOOKUP(D1860,'BBLM COMCHECK'!$A:$I,9,0)</f>
        <v>normal</v>
      </c>
      <c r="AB1860" s="204">
        <f>VLOOKUP(D1860,'BBLM COMCHECK'!$A:$L,12,0)</f>
        <v>5840</v>
      </c>
      <c r="AC1860" s="201">
        <f t="shared" si="202"/>
        <v>0</v>
      </c>
      <c r="AD1860" s="94"/>
      <c r="AE1860" s="201"/>
      <c r="AF1860" s="201"/>
      <c r="AG1860" s="201"/>
      <c r="AH1860" s="201"/>
      <c r="AI1860" s="94"/>
      <c r="AJ1860" s="94"/>
      <c r="AL1860" s="87" t="str">
        <f t="shared" si="203"/>
        <v>2026-01-15|06037|1004890000|0||0|1</v>
      </c>
      <c r="AP1860" s="198"/>
      <c r="BC1860" s="87"/>
      <c r="BD1860" s="89" t="s">
        <v>142</v>
      </c>
      <c r="BE1860" s="87"/>
    </row>
    <row r="1861" spans="1:57" ht="26.25" customHeight="1">
      <c r="A1861" s="87" t="s">
        <v>143</v>
      </c>
      <c r="B1861" s="87" t="s">
        <v>35</v>
      </c>
      <c r="C1861" s="87" t="s">
        <v>35</v>
      </c>
      <c r="D1861" s="92" t="s">
        <v>2436</v>
      </c>
      <c r="E1861" s="92" t="s">
        <v>39</v>
      </c>
      <c r="F1861" s="92" t="s">
        <v>474</v>
      </c>
      <c r="G1861" s="93" t="s">
        <v>133</v>
      </c>
      <c r="H1861" s="93">
        <v>21</v>
      </c>
      <c r="I1861" s="94" t="s">
        <v>24</v>
      </c>
      <c r="J1861" s="148" t="s">
        <v>144</v>
      </c>
      <c r="K1861" s="93" t="s">
        <v>145</v>
      </c>
      <c r="L1861" s="94" t="s">
        <v>146</v>
      </c>
      <c r="M1861" s="94">
        <v>20</v>
      </c>
      <c r="N1861" s="95">
        <f t="shared" si="197"/>
        <v>0</v>
      </c>
      <c r="O1861" s="201">
        <f>IF(P1861&gt;0,VLOOKUP($D1861,'BBLM COMCHECK'!$A:$S,14,0),0)</f>
        <v>0</v>
      </c>
      <c r="P1861" s="202"/>
      <c r="Q1861" s="91">
        <f t="shared" si="198"/>
        <v>0</v>
      </c>
      <c r="R1861" s="201">
        <f>IF(S1861&gt;0,VLOOKUP($D1861,'BBLM COMCHECK'!$A:$S,15,0),0)</f>
        <v>0</v>
      </c>
      <c r="S1861" s="202"/>
      <c r="T1861" s="91">
        <f t="shared" si="199"/>
        <v>0</v>
      </c>
      <c r="U1861" s="201">
        <f>IF(V1861&gt;0,VLOOKUP($D1861,'BBLM COMCHECK'!$A:$Z,25,0),0)</f>
        <v>0</v>
      </c>
      <c r="V1861" s="202"/>
      <c r="W1861" s="91">
        <f t="shared" si="200"/>
        <v>0</v>
      </c>
      <c r="X1861" s="201">
        <f>IF(Y1861&gt;0,VLOOKUP($D1861,'BBLM COMCHECK'!$A:$Z,25,0),0)</f>
        <v>0</v>
      </c>
      <c r="Y1861" s="202"/>
      <c r="Z1861" s="91">
        <f t="shared" si="201"/>
        <v>0</v>
      </c>
      <c r="AA1861" s="203" t="str">
        <f>VLOOKUP(D1861,'BBLM COMCHECK'!$A:$I,9,0)</f>
        <v>order stop</v>
      </c>
      <c r="AB1861" s="204">
        <f>VLOOKUP(D1861,'BBLM COMCHECK'!$A:$L,12,0)</f>
        <v>6789</v>
      </c>
      <c r="AC1861" s="201">
        <f t="shared" si="202"/>
        <v>0</v>
      </c>
      <c r="AD1861" s="94"/>
      <c r="AE1861" s="201"/>
      <c r="AF1861" s="201"/>
      <c r="AG1861" s="201"/>
      <c r="AH1861" s="201"/>
      <c r="AI1861" s="94"/>
      <c r="AJ1861" s="94"/>
      <c r="AK1861" s="87" t="s">
        <v>147</v>
      </c>
      <c r="AL1861" s="87" t="str">
        <f t="shared" si="203"/>
        <v>2026-01-15|06037|1004893000|0||0|1</v>
      </c>
      <c r="AP1861" s="198"/>
      <c r="AQ1861" s="198"/>
      <c r="AR1861" s="198"/>
      <c r="BC1861" s="87"/>
      <c r="BD1861" s="89" t="s">
        <v>148</v>
      </c>
      <c r="BE1861" s="87"/>
    </row>
    <row r="1862" spans="1:57" ht="26.25" customHeight="1">
      <c r="A1862" s="87" t="s">
        <v>149</v>
      </c>
      <c r="B1862" s="87" t="s">
        <v>35</v>
      </c>
      <c r="C1862" s="87" t="s">
        <v>35</v>
      </c>
      <c r="D1862" s="92" t="s">
        <v>2437</v>
      </c>
      <c r="E1862" s="92" t="s">
        <v>39</v>
      </c>
      <c r="F1862" s="93" t="s">
        <v>474</v>
      </c>
      <c r="G1862" s="93" t="s">
        <v>133</v>
      </c>
      <c r="H1862" s="93">
        <v>21</v>
      </c>
      <c r="I1862" s="94" t="s">
        <v>24</v>
      </c>
      <c r="J1862" s="148" t="s">
        <v>150</v>
      </c>
      <c r="K1862" s="94"/>
      <c r="L1862" s="94" t="s">
        <v>151</v>
      </c>
      <c r="M1862" s="94">
        <v>10</v>
      </c>
      <c r="N1862" s="95">
        <f t="shared" si="197"/>
        <v>0</v>
      </c>
      <c r="O1862" s="201">
        <f>IF(P1862&gt;0,VLOOKUP($D1862,'BBLM COMCHECK'!$A:$S,14,0),0)</f>
        <v>0</v>
      </c>
      <c r="P1862" s="202"/>
      <c r="Q1862" s="91">
        <f t="shared" si="198"/>
        <v>0</v>
      </c>
      <c r="R1862" s="201">
        <f>IF(S1862&gt;0,VLOOKUP($D1862,'BBLM COMCHECK'!$A:$S,15,0),0)</f>
        <v>0</v>
      </c>
      <c r="S1862" s="202"/>
      <c r="T1862" s="91">
        <f t="shared" si="199"/>
        <v>0</v>
      </c>
      <c r="U1862" s="201">
        <f>IF(V1862&gt;0,VLOOKUP($D1862,'BBLM COMCHECK'!$A:$Z,25,0),0)</f>
        <v>0</v>
      </c>
      <c r="V1862" s="202"/>
      <c r="W1862" s="91">
        <f t="shared" si="200"/>
        <v>0</v>
      </c>
      <c r="X1862" s="201">
        <f>IF(Y1862&gt;0,VLOOKUP($D1862,'BBLM COMCHECK'!$A:$Z,25,0),0)</f>
        <v>0</v>
      </c>
      <c r="Y1862" s="202"/>
      <c r="Z1862" s="91">
        <f t="shared" si="201"/>
        <v>0</v>
      </c>
      <c r="AA1862" s="203" t="str">
        <f>VLOOKUP(D1862,'BBLM COMCHECK'!$A:$I,9,0)</f>
        <v>order stop</v>
      </c>
      <c r="AB1862" s="204">
        <f>VLOOKUP(D1862,'BBLM COMCHECK'!$A:$L,12,0)</f>
        <v>3102</v>
      </c>
      <c r="AC1862" s="201">
        <f t="shared" si="202"/>
        <v>0</v>
      </c>
      <c r="AD1862" s="94"/>
      <c r="AE1862" s="201"/>
      <c r="AF1862" s="201"/>
      <c r="AG1862" s="201"/>
      <c r="AH1862" s="201"/>
      <c r="AI1862" s="94"/>
      <c r="AJ1862" s="94"/>
      <c r="AL1862" s="87" t="str">
        <f t="shared" si="203"/>
        <v>2026-01-15|06037|1005725000|0||0|1</v>
      </c>
      <c r="AP1862" s="198"/>
      <c r="BC1862" s="87"/>
      <c r="BD1862" s="89" t="s">
        <v>152</v>
      </c>
      <c r="BE1862" s="87"/>
    </row>
    <row r="1863" spans="1:57" ht="26.25" customHeight="1">
      <c r="A1863" s="87" t="s">
        <v>153</v>
      </c>
      <c r="B1863" s="87" t="s">
        <v>35</v>
      </c>
      <c r="C1863" s="87" t="s">
        <v>35</v>
      </c>
      <c r="D1863" s="92" t="s">
        <v>2438</v>
      </c>
      <c r="E1863" s="92" t="s">
        <v>39</v>
      </c>
      <c r="F1863" s="92" t="s">
        <v>474</v>
      </c>
      <c r="G1863" s="93" t="s">
        <v>133</v>
      </c>
      <c r="H1863" s="93">
        <v>21</v>
      </c>
      <c r="I1863" s="94" t="s">
        <v>24</v>
      </c>
      <c r="J1863" s="148" t="s">
        <v>154</v>
      </c>
      <c r="K1863" s="93" t="s">
        <v>155</v>
      </c>
      <c r="L1863" s="94" t="s">
        <v>156</v>
      </c>
      <c r="M1863" s="94">
        <v>10</v>
      </c>
      <c r="N1863" s="95">
        <f t="shared" si="197"/>
        <v>0</v>
      </c>
      <c r="O1863" s="201">
        <f>IF(P1863&gt;0,VLOOKUP($D1863,'BBLM COMCHECK'!$A:$S,14,0),0)</f>
        <v>0</v>
      </c>
      <c r="P1863" s="202"/>
      <c r="Q1863" s="91">
        <f t="shared" si="198"/>
        <v>0</v>
      </c>
      <c r="R1863" s="201">
        <f>IF(S1863&gt;0,VLOOKUP($D1863,'BBLM COMCHECK'!$A:$S,15,0),0)</f>
        <v>0</v>
      </c>
      <c r="S1863" s="202"/>
      <c r="T1863" s="91">
        <f t="shared" si="199"/>
        <v>0</v>
      </c>
      <c r="U1863" s="201">
        <f>IF(V1863&gt;0,VLOOKUP($D1863,'BBLM COMCHECK'!$A:$Z,25,0),0)</f>
        <v>0</v>
      </c>
      <c r="V1863" s="202"/>
      <c r="W1863" s="91">
        <f t="shared" si="200"/>
        <v>0</v>
      </c>
      <c r="X1863" s="201">
        <f>IF(Y1863&gt;0,VLOOKUP($D1863,'BBLM COMCHECK'!$A:$Z,25,0),0)</f>
        <v>0</v>
      </c>
      <c r="Y1863" s="202"/>
      <c r="Z1863" s="91">
        <f t="shared" si="201"/>
        <v>0</v>
      </c>
      <c r="AA1863" s="203" t="str">
        <f>VLOOKUP(D1863,'BBLM COMCHECK'!$A:$I,9,0)</f>
        <v>order stop</v>
      </c>
      <c r="AB1863" s="204">
        <f>VLOOKUP(D1863,'BBLM COMCHECK'!$A:$L,12,0)</f>
        <v>4154</v>
      </c>
      <c r="AC1863" s="201">
        <f t="shared" si="202"/>
        <v>0</v>
      </c>
      <c r="AD1863" s="94"/>
      <c r="AE1863" s="201"/>
      <c r="AF1863" s="201"/>
      <c r="AG1863" s="201"/>
      <c r="AH1863" s="201"/>
      <c r="AI1863" s="94"/>
      <c r="AJ1863" s="94"/>
      <c r="AK1863" s="87" t="s">
        <v>157</v>
      </c>
      <c r="AL1863" s="87" t="str">
        <f t="shared" si="203"/>
        <v>2026-01-15|06037|1005726000|0||0|1</v>
      </c>
      <c r="AP1863" s="198"/>
      <c r="AQ1863" s="198"/>
      <c r="AR1863" s="198"/>
      <c r="BC1863" s="87"/>
      <c r="BD1863" s="89" t="s">
        <v>158</v>
      </c>
      <c r="BE1863" s="87"/>
    </row>
    <row r="1864" spans="1:57" ht="26.25" customHeight="1">
      <c r="A1864" s="87" t="s">
        <v>159</v>
      </c>
      <c r="B1864" s="87" t="s">
        <v>35</v>
      </c>
      <c r="C1864" s="87" t="s">
        <v>35</v>
      </c>
      <c r="D1864" s="92" t="s">
        <v>2439</v>
      </c>
      <c r="E1864" s="92" t="s">
        <v>39</v>
      </c>
      <c r="F1864" s="92" t="s">
        <v>474</v>
      </c>
      <c r="G1864" s="93" t="s">
        <v>133</v>
      </c>
      <c r="H1864" s="93">
        <v>21</v>
      </c>
      <c r="I1864" s="94" t="s">
        <v>24</v>
      </c>
      <c r="J1864" s="148" t="s">
        <v>160</v>
      </c>
      <c r="K1864" s="93" t="s">
        <v>161</v>
      </c>
      <c r="L1864" s="94" t="s">
        <v>162</v>
      </c>
      <c r="M1864" s="94">
        <v>10</v>
      </c>
      <c r="N1864" s="95">
        <f t="shared" si="197"/>
        <v>0</v>
      </c>
      <c r="O1864" s="201">
        <f>IF(P1864&gt;0,VLOOKUP($D1864,'BBLM COMCHECK'!$A:$S,14,0),0)</f>
        <v>0</v>
      </c>
      <c r="P1864" s="202"/>
      <c r="Q1864" s="91">
        <f t="shared" si="198"/>
        <v>0</v>
      </c>
      <c r="R1864" s="201">
        <f>IF(S1864&gt;0,VLOOKUP($D1864,'BBLM COMCHECK'!$A:$S,15,0),0)</f>
        <v>0</v>
      </c>
      <c r="S1864" s="202"/>
      <c r="T1864" s="91">
        <f t="shared" si="199"/>
        <v>0</v>
      </c>
      <c r="U1864" s="201">
        <f>IF(V1864&gt;0,VLOOKUP($D1864,'BBLM COMCHECK'!$A:$Z,25,0),0)</f>
        <v>0</v>
      </c>
      <c r="V1864" s="202"/>
      <c r="W1864" s="91">
        <f t="shared" si="200"/>
        <v>0</v>
      </c>
      <c r="X1864" s="201">
        <f>IF(Y1864&gt;0,VLOOKUP($D1864,'BBLM COMCHECK'!$A:$Z,25,0),0)</f>
        <v>0</v>
      </c>
      <c r="Y1864" s="202"/>
      <c r="Z1864" s="91">
        <f t="shared" si="201"/>
        <v>0</v>
      </c>
      <c r="AA1864" s="203" t="str">
        <f>VLOOKUP(D1864,'BBLM COMCHECK'!$A:$I,9,0)</f>
        <v>normal</v>
      </c>
      <c r="AB1864" s="204">
        <f>VLOOKUP(D1864,'BBLM COMCHECK'!$A:$L,12,0)</f>
        <v>1695</v>
      </c>
      <c r="AC1864" s="201">
        <f t="shared" si="202"/>
        <v>0</v>
      </c>
      <c r="AD1864" s="94"/>
      <c r="AE1864" s="201"/>
      <c r="AF1864" s="201"/>
      <c r="AG1864" s="201"/>
      <c r="AH1864" s="201"/>
      <c r="AI1864" s="94"/>
      <c r="AJ1864" s="94"/>
      <c r="AK1864" s="87" t="s">
        <v>163</v>
      </c>
      <c r="AL1864" s="87" t="str">
        <f t="shared" si="203"/>
        <v>2026-01-15|06037|1015940000|0||0|1</v>
      </c>
      <c r="AP1864" s="198"/>
      <c r="AQ1864" s="198"/>
      <c r="AR1864" s="198"/>
      <c r="BC1864" s="87"/>
      <c r="BD1864" s="89" t="s">
        <v>164</v>
      </c>
      <c r="BE1864" s="87"/>
    </row>
    <row r="1865" spans="1:57" ht="26.25" customHeight="1">
      <c r="A1865" s="87" t="s">
        <v>165</v>
      </c>
      <c r="B1865" s="87" t="s">
        <v>35</v>
      </c>
      <c r="C1865" s="87" t="s">
        <v>35</v>
      </c>
      <c r="D1865" s="92" t="s">
        <v>2440</v>
      </c>
      <c r="E1865" s="92" t="s">
        <v>39</v>
      </c>
      <c r="F1865" s="92" t="s">
        <v>474</v>
      </c>
      <c r="G1865" s="93" t="s">
        <v>133</v>
      </c>
      <c r="H1865" s="93">
        <v>11</v>
      </c>
      <c r="I1865" s="94" t="s">
        <v>20</v>
      </c>
      <c r="J1865" s="148" t="s">
        <v>166</v>
      </c>
      <c r="K1865" s="93" t="s">
        <v>167</v>
      </c>
      <c r="L1865" s="94" t="s">
        <v>168</v>
      </c>
      <c r="M1865" s="94">
        <v>12</v>
      </c>
      <c r="N1865" s="95">
        <f t="shared" si="197"/>
        <v>0</v>
      </c>
      <c r="O1865" s="201">
        <f>IF(P1865&gt;0,VLOOKUP($D1865,'BBLM COMCHECK'!$A:$S,14,0),0)</f>
        <v>0</v>
      </c>
      <c r="P1865" s="202"/>
      <c r="Q1865" s="91">
        <f t="shared" si="198"/>
        <v>0</v>
      </c>
      <c r="R1865" s="201">
        <f>IF(S1865&gt;0,VLOOKUP($D1865,'BBLM COMCHECK'!$A:$S,15,0),0)</f>
        <v>0</v>
      </c>
      <c r="S1865" s="202"/>
      <c r="T1865" s="91">
        <f t="shared" si="199"/>
        <v>0</v>
      </c>
      <c r="U1865" s="201">
        <f>IF(V1865&gt;0,VLOOKUP($D1865,'BBLM COMCHECK'!$A:$Z,25,0),0)</f>
        <v>0</v>
      </c>
      <c r="V1865" s="202"/>
      <c r="W1865" s="91">
        <f t="shared" si="200"/>
        <v>0</v>
      </c>
      <c r="X1865" s="201">
        <f>IF(Y1865&gt;0,VLOOKUP($D1865,'BBLM COMCHECK'!$A:$Z,25,0),0)</f>
        <v>0</v>
      </c>
      <c r="Y1865" s="202"/>
      <c r="Z1865" s="91">
        <f t="shared" si="201"/>
        <v>0</v>
      </c>
      <c r="AA1865" s="203" t="str">
        <f>VLOOKUP(D1865,'BBLM COMCHECK'!$A:$I,9,0)</f>
        <v>normal</v>
      </c>
      <c r="AB1865" s="204">
        <f>VLOOKUP(D1865,'BBLM COMCHECK'!$A:$L,12,0)</f>
        <v>6</v>
      </c>
      <c r="AC1865" s="201">
        <f t="shared" si="202"/>
        <v>0</v>
      </c>
      <c r="AD1865" s="94"/>
      <c r="AE1865" s="201"/>
      <c r="AF1865" s="201"/>
      <c r="AG1865" s="201"/>
      <c r="AH1865" s="201"/>
      <c r="AI1865" s="94"/>
      <c r="AJ1865" s="94"/>
      <c r="AK1865" s="87" t="s">
        <v>169</v>
      </c>
      <c r="AL1865" s="87" t="str">
        <f t="shared" si="203"/>
        <v>2026-01-15|06037|1016172000|0||0|1</v>
      </c>
      <c r="AP1865" s="198"/>
      <c r="AQ1865" s="198"/>
      <c r="AR1865" s="198"/>
      <c r="BC1865" s="87"/>
      <c r="BD1865" s="89" t="s">
        <v>170</v>
      </c>
      <c r="BE1865" s="87"/>
    </row>
    <row r="1866" spans="1:57" ht="26.25" customHeight="1">
      <c r="A1866" s="87" t="s">
        <v>177</v>
      </c>
      <c r="B1866" s="87" t="s">
        <v>35</v>
      </c>
      <c r="C1866" s="87" t="s">
        <v>35</v>
      </c>
      <c r="D1866" s="92" t="s">
        <v>2441</v>
      </c>
      <c r="E1866" s="92" t="s">
        <v>39</v>
      </c>
      <c r="F1866" s="93" t="s">
        <v>474</v>
      </c>
      <c r="G1866" s="93" t="s">
        <v>133</v>
      </c>
      <c r="H1866" s="93">
        <v>21</v>
      </c>
      <c r="I1866" s="94" t="s">
        <v>24</v>
      </c>
      <c r="J1866" s="148" t="s">
        <v>178</v>
      </c>
      <c r="K1866" s="94"/>
      <c r="L1866" s="94" t="s">
        <v>179</v>
      </c>
      <c r="M1866" s="94">
        <v>1</v>
      </c>
      <c r="N1866" s="95">
        <f t="shared" si="197"/>
        <v>0</v>
      </c>
      <c r="O1866" s="201">
        <f>IF(P1866&gt;0,VLOOKUP($D1866,'BBLM COMCHECK'!$A:$S,14,0),0)</f>
        <v>0</v>
      </c>
      <c r="P1866" s="202"/>
      <c r="Q1866" s="91">
        <f t="shared" si="198"/>
        <v>0</v>
      </c>
      <c r="R1866" s="201">
        <f>IF(S1866&gt;0,VLOOKUP($D1866,'BBLM COMCHECK'!$A:$S,15,0),0)</f>
        <v>0</v>
      </c>
      <c r="S1866" s="202"/>
      <c r="T1866" s="91">
        <f t="shared" si="199"/>
        <v>0</v>
      </c>
      <c r="U1866" s="201">
        <f>IF(V1866&gt;0,VLOOKUP($D1866,'BBLM COMCHECK'!$A:$Z,25,0),0)</f>
        <v>0</v>
      </c>
      <c r="V1866" s="202"/>
      <c r="W1866" s="91">
        <f t="shared" si="200"/>
        <v>0</v>
      </c>
      <c r="X1866" s="201">
        <f>IF(Y1866&gt;0,VLOOKUP($D1866,'BBLM COMCHECK'!$A:$Z,25,0),0)</f>
        <v>0</v>
      </c>
      <c r="Y1866" s="202"/>
      <c r="Z1866" s="91">
        <f t="shared" si="201"/>
        <v>0</v>
      </c>
      <c r="AA1866" s="203" t="str">
        <f>VLOOKUP(D1866,'BBLM COMCHECK'!$A:$I,9,0)</f>
        <v>order stop</v>
      </c>
      <c r="AB1866" s="204">
        <f>VLOOKUP(D1866,'BBLM COMCHECK'!$A:$L,12,0)</f>
        <v>713</v>
      </c>
      <c r="AC1866" s="201">
        <f t="shared" si="202"/>
        <v>0</v>
      </c>
      <c r="AD1866" s="94"/>
      <c r="AE1866" s="201"/>
      <c r="AF1866" s="201"/>
      <c r="AG1866" s="201"/>
      <c r="AH1866" s="201"/>
      <c r="AI1866" s="94"/>
      <c r="AJ1866" s="94"/>
      <c r="AL1866" s="87" t="str">
        <f t="shared" si="203"/>
        <v>2026-01-15|06037|1019929000|0||0|1</v>
      </c>
      <c r="AP1866" s="198"/>
      <c r="BC1866" s="87"/>
      <c r="BD1866" s="89" t="s">
        <v>180</v>
      </c>
      <c r="BE1866" s="87"/>
    </row>
    <row r="1867" spans="1:57" ht="26.25" customHeight="1">
      <c r="A1867" s="87" t="s">
        <v>181</v>
      </c>
      <c r="B1867" s="87" t="s">
        <v>35</v>
      </c>
      <c r="C1867" s="87" t="s">
        <v>35</v>
      </c>
      <c r="D1867" s="92" t="s">
        <v>2442</v>
      </c>
      <c r="E1867" s="92" t="s">
        <v>39</v>
      </c>
      <c r="F1867" s="92" t="s">
        <v>474</v>
      </c>
      <c r="G1867" s="93" t="s">
        <v>133</v>
      </c>
      <c r="H1867" s="93">
        <v>21</v>
      </c>
      <c r="I1867" s="94" t="s">
        <v>24</v>
      </c>
      <c r="J1867" s="148" t="s">
        <v>182</v>
      </c>
      <c r="K1867" s="93" t="s">
        <v>183</v>
      </c>
      <c r="L1867" s="94" t="s">
        <v>184</v>
      </c>
      <c r="M1867" s="94">
        <v>1</v>
      </c>
      <c r="N1867" s="95">
        <f t="shared" si="197"/>
        <v>0</v>
      </c>
      <c r="O1867" s="201">
        <f>IF(P1867&gt;0,VLOOKUP($D1867,'BBLM COMCHECK'!$A:$S,14,0),0)</f>
        <v>0</v>
      </c>
      <c r="P1867" s="202"/>
      <c r="Q1867" s="91">
        <f t="shared" si="198"/>
        <v>0</v>
      </c>
      <c r="R1867" s="201">
        <f>IF(S1867&gt;0,VLOOKUP($D1867,'BBLM COMCHECK'!$A:$S,15,0),0)</f>
        <v>0</v>
      </c>
      <c r="S1867" s="202"/>
      <c r="T1867" s="91">
        <f t="shared" si="199"/>
        <v>0</v>
      </c>
      <c r="U1867" s="201">
        <f>IF(V1867&gt;0,VLOOKUP($D1867,'BBLM COMCHECK'!$A:$Z,25,0),0)</f>
        <v>0</v>
      </c>
      <c r="V1867" s="202"/>
      <c r="W1867" s="91">
        <f t="shared" si="200"/>
        <v>0</v>
      </c>
      <c r="X1867" s="201">
        <f>IF(Y1867&gt;0,VLOOKUP($D1867,'BBLM COMCHECK'!$A:$Z,25,0),0)</f>
        <v>0</v>
      </c>
      <c r="Y1867" s="202"/>
      <c r="Z1867" s="91">
        <f t="shared" si="201"/>
        <v>0</v>
      </c>
      <c r="AA1867" s="203" t="str">
        <f>VLOOKUP(D1867,'BBLM COMCHECK'!$A:$I,9,0)</f>
        <v>normal</v>
      </c>
      <c r="AB1867" s="204">
        <f>VLOOKUP(D1867,'BBLM COMCHECK'!$A:$L,12,0)</f>
        <v>960</v>
      </c>
      <c r="AC1867" s="201">
        <f t="shared" si="202"/>
        <v>0</v>
      </c>
      <c r="AD1867" s="94"/>
      <c r="AE1867" s="201"/>
      <c r="AF1867" s="201"/>
      <c r="AG1867" s="201"/>
      <c r="AH1867" s="201"/>
      <c r="AI1867" s="94"/>
      <c r="AJ1867" s="94"/>
      <c r="AK1867" s="87" t="s">
        <v>185</v>
      </c>
      <c r="AL1867" s="87" t="str">
        <f t="shared" si="203"/>
        <v>2026-01-15|06037|1023234000|0||0|1</v>
      </c>
      <c r="AP1867" s="198"/>
      <c r="AQ1867" s="198"/>
      <c r="AR1867" s="198"/>
      <c r="BC1867" s="87"/>
      <c r="BD1867" s="89" t="s">
        <v>186</v>
      </c>
      <c r="BE1867" s="87"/>
    </row>
    <row r="1868" spans="1:57" ht="26.25" customHeight="1">
      <c r="A1868" s="87" t="s">
        <v>187</v>
      </c>
      <c r="B1868" s="87" t="s">
        <v>35</v>
      </c>
      <c r="C1868" s="87" t="s">
        <v>35</v>
      </c>
      <c r="D1868" s="92" t="s">
        <v>2443</v>
      </c>
      <c r="E1868" s="92" t="s">
        <v>39</v>
      </c>
      <c r="F1868" s="92" t="s">
        <v>474</v>
      </c>
      <c r="G1868" s="93" t="s">
        <v>133</v>
      </c>
      <c r="H1868" s="93">
        <v>27</v>
      </c>
      <c r="I1868" s="94" t="s">
        <v>27</v>
      </c>
      <c r="J1868" s="148" t="s">
        <v>188</v>
      </c>
      <c r="K1868" s="93" t="s">
        <v>189</v>
      </c>
      <c r="L1868" s="94" t="s">
        <v>190</v>
      </c>
      <c r="M1868" s="94">
        <v>1</v>
      </c>
      <c r="N1868" s="95">
        <f t="shared" si="197"/>
        <v>0</v>
      </c>
      <c r="O1868" s="201">
        <f>IF(P1868&gt;0,VLOOKUP($D1868,'BBLM COMCHECK'!$A:$S,14,0),0)</f>
        <v>0</v>
      </c>
      <c r="P1868" s="202"/>
      <c r="Q1868" s="91">
        <f t="shared" si="198"/>
        <v>0</v>
      </c>
      <c r="R1868" s="201">
        <f>IF(S1868&gt;0,VLOOKUP($D1868,'BBLM COMCHECK'!$A:$S,15,0),0)</f>
        <v>0</v>
      </c>
      <c r="S1868" s="202"/>
      <c r="T1868" s="91">
        <f t="shared" si="199"/>
        <v>0</v>
      </c>
      <c r="U1868" s="201">
        <f>IF(V1868&gt;0,VLOOKUP($D1868,'BBLM COMCHECK'!$A:$Z,25,0),0)</f>
        <v>0</v>
      </c>
      <c r="V1868" s="202"/>
      <c r="W1868" s="91">
        <f t="shared" si="200"/>
        <v>0</v>
      </c>
      <c r="X1868" s="201">
        <f>IF(Y1868&gt;0,VLOOKUP($D1868,'BBLM COMCHECK'!$A:$Z,25,0),0)</f>
        <v>0</v>
      </c>
      <c r="Y1868" s="202"/>
      <c r="Z1868" s="91">
        <f t="shared" si="201"/>
        <v>0</v>
      </c>
      <c r="AA1868" s="203" t="str">
        <f>VLOOKUP(D1868,'BBLM COMCHECK'!$A:$I,9,0)</f>
        <v>normal</v>
      </c>
      <c r="AB1868" s="204">
        <f>VLOOKUP(D1868,'BBLM COMCHECK'!$A:$L,12,0)</f>
        <v>12</v>
      </c>
      <c r="AC1868" s="201">
        <f t="shared" si="202"/>
        <v>0</v>
      </c>
      <c r="AD1868" s="94"/>
      <c r="AE1868" s="201"/>
      <c r="AF1868" s="201"/>
      <c r="AG1868" s="201"/>
      <c r="AH1868" s="201"/>
      <c r="AI1868" s="94"/>
      <c r="AJ1868" s="94"/>
      <c r="AK1868" s="87" t="s">
        <v>191</v>
      </c>
      <c r="AL1868" s="87" t="str">
        <f t="shared" si="203"/>
        <v>2026-01-15|06037|1025539000|0||0|1</v>
      </c>
      <c r="AP1868" s="198"/>
      <c r="AQ1868" s="198"/>
      <c r="AR1868" s="198"/>
      <c r="BC1868" s="87"/>
      <c r="BD1868" s="89" t="s">
        <v>192</v>
      </c>
      <c r="BE1868" s="87"/>
    </row>
    <row r="1869" spans="1:57" ht="26.25" customHeight="1">
      <c r="A1869" s="87" t="s">
        <v>193</v>
      </c>
      <c r="B1869" s="87" t="s">
        <v>35</v>
      </c>
      <c r="C1869" s="87" t="s">
        <v>35</v>
      </c>
      <c r="D1869" s="92" t="s">
        <v>2444</v>
      </c>
      <c r="E1869" s="92" t="s">
        <v>39</v>
      </c>
      <c r="F1869" s="92" t="s">
        <v>474</v>
      </c>
      <c r="G1869" s="93" t="s">
        <v>133</v>
      </c>
      <c r="H1869" s="93">
        <v>11</v>
      </c>
      <c r="I1869" s="94" t="s">
        <v>20</v>
      </c>
      <c r="J1869" s="148" t="s">
        <v>194</v>
      </c>
      <c r="K1869" s="93" t="s">
        <v>195</v>
      </c>
      <c r="L1869" s="94" t="s">
        <v>196</v>
      </c>
      <c r="M1869" s="94">
        <v>8</v>
      </c>
      <c r="N1869" s="95">
        <f t="shared" si="197"/>
        <v>0</v>
      </c>
      <c r="O1869" s="201">
        <f>IF(P1869&gt;0,VLOOKUP($D1869,'BBLM COMCHECK'!$A:$S,14,0),0)</f>
        <v>0</v>
      </c>
      <c r="P1869" s="202"/>
      <c r="Q1869" s="91">
        <f t="shared" si="198"/>
        <v>0</v>
      </c>
      <c r="R1869" s="201">
        <f>IF(S1869&gt;0,VLOOKUP($D1869,'BBLM COMCHECK'!$A:$S,15,0),0)</f>
        <v>0</v>
      </c>
      <c r="S1869" s="202"/>
      <c r="T1869" s="91">
        <f t="shared" si="199"/>
        <v>0</v>
      </c>
      <c r="U1869" s="201">
        <f>IF(V1869&gt;0,VLOOKUP($D1869,'BBLM COMCHECK'!$A:$Z,25,0),0)</f>
        <v>0</v>
      </c>
      <c r="V1869" s="202"/>
      <c r="W1869" s="91">
        <f t="shared" si="200"/>
        <v>0</v>
      </c>
      <c r="X1869" s="201">
        <f>IF(Y1869&gt;0,VLOOKUP($D1869,'BBLM COMCHECK'!$A:$Z,25,0),0)</f>
        <v>0</v>
      </c>
      <c r="Y1869" s="202"/>
      <c r="Z1869" s="91">
        <f t="shared" si="201"/>
        <v>0</v>
      </c>
      <c r="AA1869" s="203" t="str">
        <f>VLOOKUP(D1869,'BBLM COMCHECK'!$A:$I,9,0)</f>
        <v>normal</v>
      </c>
      <c r="AB1869" s="204">
        <f>VLOOKUP(D1869,'BBLM COMCHECK'!$A:$L,12,0)</f>
        <v>0</v>
      </c>
      <c r="AC1869" s="201">
        <f t="shared" si="202"/>
        <v>1</v>
      </c>
      <c r="AD1869" s="94"/>
      <c r="AE1869" s="201"/>
      <c r="AF1869" s="201"/>
      <c r="AG1869" s="201"/>
      <c r="AH1869" s="201"/>
      <c r="AI1869" s="94"/>
      <c r="AJ1869" s="94"/>
      <c r="AK1869" s="87" t="s">
        <v>197</v>
      </c>
      <c r="AL1869" s="87" t="str">
        <f t="shared" si="203"/>
        <v>2026-01-15|06037|1032759000|0||0|1</v>
      </c>
      <c r="AP1869" s="198"/>
      <c r="AQ1869" s="198"/>
      <c r="AR1869" s="198"/>
      <c r="BC1869" s="87"/>
      <c r="BD1869" s="89" t="s">
        <v>198</v>
      </c>
      <c r="BE1869" s="87"/>
    </row>
    <row r="1870" spans="1:57" ht="26.25" customHeight="1">
      <c r="A1870" s="87" t="s">
        <v>199</v>
      </c>
      <c r="B1870" s="87" t="s">
        <v>35</v>
      </c>
      <c r="C1870" s="87" t="s">
        <v>35</v>
      </c>
      <c r="D1870" s="92" t="s">
        <v>2445</v>
      </c>
      <c r="E1870" s="92" t="s">
        <v>39</v>
      </c>
      <c r="F1870" s="92" t="s">
        <v>474</v>
      </c>
      <c r="G1870" s="93" t="s">
        <v>133</v>
      </c>
      <c r="H1870" s="93">
        <v>21</v>
      </c>
      <c r="I1870" s="94" t="s">
        <v>24</v>
      </c>
      <c r="J1870" s="148" t="s">
        <v>200</v>
      </c>
      <c r="K1870" s="93" t="s">
        <v>201</v>
      </c>
      <c r="L1870" s="94" t="s">
        <v>202</v>
      </c>
      <c r="M1870" s="94">
        <v>20</v>
      </c>
      <c r="N1870" s="95">
        <f t="shared" si="197"/>
        <v>0</v>
      </c>
      <c r="O1870" s="201">
        <f>IF(P1870&gt;0,VLOOKUP($D1870,'BBLM COMCHECK'!$A:$S,14,0),0)</f>
        <v>0</v>
      </c>
      <c r="P1870" s="202"/>
      <c r="Q1870" s="91">
        <f t="shared" si="198"/>
        <v>0</v>
      </c>
      <c r="R1870" s="201">
        <f>IF(S1870&gt;0,VLOOKUP($D1870,'BBLM COMCHECK'!$A:$S,15,0),0)</f>
        <v>0</v>
      </c>
      <c r="S1870" s="202"/>
      <c r="T1870" s="91">
        <f t="shared" si="199"/>
        <v>0</v>
      </c>
      <c r="U1870" s="201">
        <f>IF(V1870&gt;0,VLOOKUP($D1870,'BBLM COMCHECK'!$A:$Z,25,0),0)</f>
        <v>0</v>
      </c>
      <c r="V1870" s="202"/>
      <c r="W1870" s="91">
        <f t="shared" si="200"/>
        <v>0</v>
      </c>
      <c r="X1870" s="201">
        <f>IF(Y1870&gt;0,VLOOKUP($D1870,'BBLM COMCHECK'!$A:$Z,25,0),0)</f>
        <v>0</v>
      </c>
      <c r="Y1870" s="202"/>
      <c r="Z1870" s="91">
        <f t="shared" si="201"/>
        <v>0</v>
      </c>
      <c r="AA1870" s="203" t="str">
        <f>VLOOKUP(D1870,'BBLM COMCHECK'!$A:$I,9,0)</f>
        <v>normal</v>
      </c>
      <c r="AB1870" s="204">
        <f>VLOOKUP(D1870,'BBLM COMCHECK'!$A:$L,12,0)</f>
        <v>969</v>
      </c>
      <c r="AC1870" s="201">
        <f t="shared" si="202"/>
        <v>0</v>
      </c>
      <c r="AD1870" s="94"/>
      <c r="AE1870" s="201"/>
      <c r="AF1870" s="201"/>
      <c r="AG1870" s="201"/>
      <c r="AH1870" s="201"/>
      <c r="AI1870" s="94"/>
      <c r="AJ1870" s="94"/>
      <c r="AK1870" s="87" t="s">
        <v>203</v>
      </c>
      <c r="AL1870" s="87" t="str">
        <f t="shared" si="203"/>
        <v>2026-01-15|06037|1035433000|0||0|1</v>
      </c>
      <c r="AP1870" s="198"/>
      <c r="AQ1870" s="198"/>
      <c r="AR1870" s="198"/>
      <c r="BC1870" s="87"/>
      <c r="BD1870" s="89" t="s">
        <v>204</v>
      </c>
      <c r="BE1870" s="87"/>
    </row>
    <row r="1871" spans="1:57" ht="26.25" customHeight="1">
      <c r="A1871" s="87" t="s">
        <v>205</v>
      </c>
      <c r="B1871" s="87" t="s">
        <v>35</v>
      </c>
      <c r="C1871" s="87" t="s">
        <v>35</v>
      </c>
      <c r="D1871" s="92" t="s">
        <v>2446</v>
      </c>
      <c r="E1871" s="92" t="s">
        <v>39</v>
      </c>
      <c r="F1871" s="92" t="s">
        <v>474</v>
      </c>
      <c r="G1871" s="93" t="s">
        <v>133</v>
      </c>
      <c r="H1871" s="93">
        <v>17</v>
      </c>
      <c r="I1871" s="94" t="s">
        <v>22</v>
      </c>
      <c r="J1871" s="148" t="s">
        <v>206</v>
      </c>
      <c r="K1871" s="93" t="s">
        <v>207</v>
      </c>
      <c r="L1871" s="94" t="s">
        <v>208</v>
      </c>
      <c r="M1871" s="94">
        <v>20</v>
      </c>
      <c r="N1871" s="95">
        <f t="shared" si="197"/>
        <v>0</v>
      </c>
      <c r="O1871" s="201">
        <f>IF(P1871&gt;0,VLOOKUP($D1871,'BBLM COMCHECK'!$A:$S,14,0),0)</f>
        <v>0</v>
      </c>
      <c r="P1871" s="202"/>
      <c r="Q1871" s="91">
        <f t="shared" si="198"/>
        <v>0</v>
      </c>
      <c r="R1871" s="201">
        <f>IF(S1871&gt;0,VLOOKUP($D1871,'BBLM COMCHECK'!$A:$S,15,0),0)</f>
        <v>0</v>
      </c>
      <c r="S1871" s="202"/>
      <c r="T1871" s="91">
        <f t="shared" si="199"/>
        <v>0</v>
      </c>
      <c r="U1871" s="201">
        <f>IF(V1871&gt;0,VLOOKUP($D1871,'BBLM COMCHECK'!$A:$Z,25,0),0)</f>
        <v>0</v>
      </c>
      <c r="V1871" s="202"/>
      <c r="W1871" s="91">
        <f t="shared" si="200"/>
        <v>0</v>
      </c>
      <c r="X1871" s="201">
        <f>IF(Y1871&gt;0,VLOOKUP($D1871,'BBLM COMCHECK'!$A:$Z,25,0),0)</f>
        <v>0</v>
      </c>
      <c r="Y1871" s="202"/>
      <c r="Z1871" s="91">
        <f t="shared" si="201"/>
        <v>0</v>
      </c>
      <c r="AA1871" s="203" t="str">
        <f>VLOOKUP(D1871,'BBLM COMCHECK'!$A:$I,9,0)</f>
        <v>order stop</v>
      </c>
      <c r="AB1871" s="204">
        <f>VLOOKUP(D1871,'BBLM COMCHECK'!$A:$L,12,0)</f>
        <v>2103</v>
      </c>
      <c r="AC1871" s="201">
        <f t="shared" si="202"/>
        <v>0</v>
      </c>
      <c r="AD1871" s="94"/>
      <c r="AE1871" s="201"/>
      <c r="AF1871" s="201"/>
      <c r="AG1871" s="201"/>
      <c r="AH1871" s="201"/>
      <c r="AI1871" s="94"/>
      <c r="AJ1871" s="94"/>
      <c r="AK1871" s="87" t="s">
        <v>209</v>
      </c>
      <c r="AL1871" s="87" t="str">
        <f t="shared" si="203"/>
        <v>2026-01-15|06037|1035633000|0||0|1</v>
      </c>
      <c r="AP1871" s="198"/>
      <c r="AQ1871" s="198"/>
      <c r="AR1871" s="198"/>
      <c r="BC1871" s="87"/>
      <c r="BD1871" s="89" t="s">
        <v>210</v>
      </c>
      <c r="BE1871" s="87"/>
    </row>
    <row r="1872" spans="1:57" ht="26.25" customHeight="1">
      <c r="A1872" s="87" t="s">
        <v>211</v>
      </c>
      <c r="B1872" s="87" t="s">
        <v>35</v>
      </c>
      <c r="C1872" s="87" t="s">
        <v>35</v>
      </c>
      <c r="D1872" s="92" t="s">
        <v>2447</v>
      </c>
      <c r="E1872" s="92" t="s">
        <v>39</v>
      </c>
      <c r="F1872" s="92" t="s">
        <v>474</v>
      </c>
      <c r="G1872" s="93" t="s">
        <v>133</v>
      </c>
      <c r="H1872" s="93">
        <v>17</v>
      </c>
      <c r="I1872" s="94" t="s">
        <v>22</v>
      </c>
      <c r="J1872" s="148" t="s">
        <v>212</v>
      </c>
      <c r="K1872" s="93" t="s">
        <v>213</v>
      </c>
      <c r="L1872" s="94" t="s">
        <v>214</v>
      </c>
      <c r="M1872" s="94">
        <v>20</v>
      </c>
      <c r="N1872" s="95">
        <f t="shared" si="197"/>
        <v>0</v>
      </c>
      <c r="O1872" s="201">
        <f>IF(P1872&gt;0,VLOOKUP($D1872,'BBLM COMCHECK'!$A:$S,14,0),0)</f>
        <v>0</v>
      </c>
      <c r="P1872" s="202"/>
      <c r="Q1872" s="91">
        <f t="shared" si="198"/>
        <v>0</v>
      </c>
      <c r="R1872" s="201">
        <f>IF(S1872&gt;0,VLOOKUP($D1872,'BBLM COMCHECK'!$A:$S,15,0),0)</f>
        <v>0</v>
      </c>
      <c r="S1872" s="202"/>
      <c r="T1872" s="91">
        <f t="shared" si="199"/>
        <v>0</v>
      </c>
      <c r="U1872" s="201">
        <f>IF(V1872&gt;0,VLOOKUP($D1872,'BBLM COMCHECK'!$A:$Z,25,0),0)</f>
        <v>0</v>
      </c>
      <c r="V1872" s="202"/>
      <c r="W1872" s="91">
        <f t="shared" si="200"/>
        <v>0</v>
      </c>
      <c r="X1872" s="201">
        <f>IF(Y1872&gt;0,VLOOKUP($D1872,'BBLM COMCHECK'!$A:$Z,25,0),0)</f>
        <v>0</v>
      </c>
      <c r="Y1872" s="202"/>
      <c r="Z1872" s="91">
        <f t="shared" si="201"/>
        <v>0</v>
      </c>
      <c r="AA1872" s="203" t="str">
        <f>VLOOKUP(D1872,'BBLM COMCHECK'!$A:$I,9,0)</f>
        <v>order stop</v>
      </c>
      <c r="AB1872" s="204">
        <f>VLOOKUP(D1872,'BBLM COMCHECK'!$A:$L,12,0)</f>
        <v>654</v>
      </c>
      <c r="AC1872" s="201">
        <f t="shared" si="202"/>
        <v>0</v>
      </c>
      <c r="AD1872" s="94"/>
      <c r="AE1872" s="201"/>
      <c r="AF1872" s="201"/>
      <c r="AG1872" s="201"/>
      <c r="AH1872" s="201"/>
      <c r="AI1872" s="94"/>
      <c r="AJ1872" s="94"/>
      <c r="AK1872" s="87" t="s">
        <v>215</v>
      </c>
      <c r="AL1872" s="87" t="str">
        <f t="shared" si="203"/>
        <v>2026-01-15|06037|1035634000|0||0|1</v>
      </c>
      <c r="AP1872" s="198"/>
      <c r="AQ1872" s="198"/>
      <c r="AR1872" s="198"/>
      <c r="BC1872" s="87"/>
      <c r="BD1872" s="89" t="s">
        <v>216</v>
      </c>
      <c r="BE1872" s="87"/>
    </row>
    <row r="1873" spans="1:57" ht="26.25" customHeight="1">
      <c r="A1873" s="87" t="s">
        <v>217</v>
      </c>
      <c r="B1873" s="87" t="s">
        <v>35</v>
      </c>
      <c r="C1873" s="87" t="s">
        <v>35</v>
      </c>
      <c r="D1873" s="92" t="s">
        <v>2448</v>
      </c>
      <c r="E1873" s="92" t="s">
        <v>39</v>
      </c>
      <c r="F1873" s="92" t="s">
        <v>474</v>
      </c>
      <c r="G1873" s="93" t="s">
        <v>133</v>
      </c>
      <c r="H1873" s="93">
        <v>27</v>
      </c>
      <c r="I1873" s="94" t="s">
        <v>27</v>
      </c>
      <c r="J1873" s="148" t="s">
        <v>218</v>
      </c>
      <c r="K1873" s="93" t="s">
        <v>219</v>
      </c>
      <c r="L1873" s="94" t="s">
        <v>220</v>
      </c>
      <c r="M1873" s="94">
        <v>12</v>
      </c>
      <c r="N1873" s="95">
        <f t="shared" si="197"/>
        <v>0</v>
      </c>
      <c r="O1873" s="201">
        <f>IF(P1873&gt;0,VLOOKUP($D1873,'BBLM COMCHECK'!$A:$S,14,0),0)</f>
        <v>0</v>
      </c>
      <c r="P1873" s="202"/>
      <c r="Q1873" s="91">
        <f t="shared" si="198"/>
        <v>0</v>
      </c>
      <c r="R1873" s="201">
        <f>IF(S1873&gt;0,VLOOKUP($D1873,'BBLM COMCHECK'!$A:$S,15,0),0)</f>
        <v>0</v>
      </c>
      <c r="S1873" s="202"/>
      <c r="T1873" s="91">
        <f t="shared" si="199"/>
        <v>0</v>
      </c>
      <c r="U1873" s="201">
        <f>IF(V1873&gt;0,VLOOKUP($D1873,'BBLM COMCHECK'!$A:$Z,25,0),0)</f>
        <v>0</v>
      </c>
      <c r="V1873" s="202"/>
      <c r="W1873" s="91">
        <f t="shared" si="200"/>
        <v>0</v>
      </c>
      <c r="X1873" s="201">
        <f>IF(Y1873&gt;0,VLOOKUP($D1873,'BBLM COMCHECK'!$A:$Z,25,0),0)</f>
        <v>0</v>
      </c>
      <c r="Y1873" s="202"/>
      <c r="Z1873" s="91">
        <f t="shared" si="201"/>
        <v>0</v>
      </c>
      <c r="AA1873" s="203" t="str">
        <f>VLOOKUP(D1873,'BBLM COMCHECK'!$A:$I,9,0)</f>
        <v>normal</v>
      </c>
      <c r="AB1873" s="204">
        <f>VLOOKUP(D1873,'BBLM COMCHECK'!$A:$L,12,0)</f>
        <v>553</v>
      </c>
      <c r="AC1873" s="201">
        <f t="shared" si="202"/>
        <v>0</v>
      </c>
      <c r="AD1873" s="94"/>
      <c r="AE1873" s="201"/>
      <c r="AF1873" s="201"/>
      <c r="AG1873" s="201"/>
      <c r="AH1873" s="201"/>
      <c r="AI1873" s="94"/>
      <c r="AJ1873" s="94"/>
      <c r="AK1873" s="87" t="s">
        <v>221</v>
      </c>
      <c r="AL1873" s="87" t="str">
        <f t="shared" si="203"/>
        <v>2026-01-15|06037|1038886000|0||0|1</v>
      </c>
      <c r="AP1873" s="198"/>
      <c r="AQ1873" s="198"/>
      <c r="AR1873" s="198"/>
      <c r="BC1873" s="87"/>
      <c r="BD1873" s="89" t="s">
        <v>222</v>
      </c>
      <c r="BE1873" s="87"/>
    </row>
    <row r="1874" spans="1:57" ht="26.25" customHeight="1">
      <c r="A1874" s="87" t="s">
        <v>229</v>
      </c>
      <c r="B1874" s="87" t="s">
        <v>35</v>
      </c>
      <c r="C1874" s="87" t="s">
        <v>35</v>
      </c>
      <c r="D1874" s="92" t="s">
        <v>2449</v>
      </c>
      <c r="E1874" s="92" t="s">
        <v>39</v>
      </c>
      <c r="F1874" s="92" t="s">
        <v>474</v>
      </c>
      <c r="G1874" s="93" t="s">
        <v>133</v>
      </c>
      <c r="H1874" s="93">
        <v>26</v>
      </c>
      <c r="I1874" s="94" t="s">
        <v>25</v>
      </c>
      <c r="J1874" s="148" t="s">
        <v>230</v>
      </c>
      <c r="K1874" s="93" t="s">
        <v>231</v>
      </c>
      <c r="L1874" s="94" t="s">
        <v>232</v>
      </c>
      <c r="M1874" s="94">
        <v>12</v>
      </c>
      <c r="N1874" s="95">
        <f t="shared" si="197"/>
        <v>0</v>
      </c>
      <c r="O1874" s="201">
        <f>IF(P1874&gt;0,VLOOKUP($D1874,'BBLM COMCHECK'!$A:$S,14,0),0)</f>
        <v>0</v>
      </c>
      <c r="P1874" s="202"/>
      <c r="Q1874" s="91">
        <f t="shared" si="198"/>
        <v>0</v>
      </c>
      <c r="R1874" s="201">
        <f>IF(S1874&gt;0,VLOOKUP($D1874,'BBLM COMCHECK'!$A:$S,15,0),0)</f>
        <v>0</v>
      </c>
      <c r="S1874" s="202"/>
      <c r="T1874" s="91">
        <f t="shared" si="199"/>
        <v>0</v>
      </c>
      <c r="U1874" s="201">
        <f>IF(V1874&gt;0,VLOOKUP($D1874,'BBLM COMCHECK'!$A:$Z,25,0),0)</f>
        <v>0</v>
      </c>
      <c r="V1874" s="202"/>
      <c r="W1874" s="91">
        <f t="shared" si="200"/>
        <v>0</v>
      </c>
      <c r="X1874" s="201">
        <f>IF(Y1874&gt;0,VLOOKUP($D1874,'BBLM COMCHECK'!$A:$Z,25,0),0)</f>
        <v>0</v>
      </c>
      <c r="Y1874" s="202"/>
      <c r="Z1874" s="91">
        <f t="shared" si="201"/>
        <v>0</v>
      </c>
      <c r="AA1874" s="203" t="str">
        <f>VLOOKUP(D1874,'BBLM COMCHECK'!$A:$I,9,0)</f>
        <v>order stop</v>
      </c>
      <c r="AB1874" s="204">
        <f>VLOOKUP(D1874,'BBLM COMCHECK'!$A:$L,12,0)</f>
        <v>147</v>
      </c>
      <c r="AC1874" s="201">
        <f t="shared" si="202"/>
        <v>0</v>
      </c>
      <c r="AD1874" s="94"/>
      <c r="AE1874" s="201"/>
      <c r="AF1874" s="201"/>
      <c r="AG1874" s="201"/>
      <c r="AH1874" s="201"/>
      <c r="AI1874" s="94"/>
      <c r="AJ1874" s="94"/>
      <c r="AK1874" s="87" t="s">
        <v>233</v>
      </c>
      <c r="AL1874" s="87" t="str">
        <f t="shared" si="203"/>
        <v>2026-01-15|06037|1055785000|0||0|1</v>
      </c>
      <c r="AP1874" s="198"/>
      <c r="AQ1874" s="198"/>
      <c r="AR1874" s="198"/>
      <c r="BC1874" s="87"/>
      <c r="BD1874" s="89" t="s">
        <v>234</v>
      </c>
      <c r="BE1874" s="87"/>
    </row>
    <row r="1875" spans="1:57" ht="26.25" customHeight="1">
      <c r="A1875" s="87" t="s">
        <v>235</v>
      </c>
      <c r="B1875" s="87" t="s">
        <v>35</v>
      </c>
      <c r="C1875" s="87" t="s">
        <v>35</v>
      </c>
      <c r="D1875" s="92" t="s">
        <v>2450</v>
      </c>
      <c r="E1875" s="92" t="s">
        <v>39</v>
      </c>
      <c r="F1875" s="92" t="s">
        <v>474</v>
      </c>
      <c r="G1875" s="93" t="s">
        <v>133</v>
      </c>
      <c r="H1875" s="93">
        <v>27</v>
      </c>
      <c r="I1875" s="94" t="s">
        <v>27</v>
      </c>
      <c r="J1875" s="148" t="s">
        <v>236</v>
      </c>
      <c r="K1875" s="93" t="s">
        <v>237</v>
      </c>
      <c r="L1875" s="94" t="s">
        <v>238</v>
      </c>
      <c r="M1875" s="94">
        <v>12</v>
      </c>
      <c r="N1875" s="95">
        <f t="shared" si="197"/>
        <v>0</v>
      </c>
      <c r="O1875" s="201">
        <f>IF(P1875&gt;0,VLOOKUP($D1875,'BBLM COMCHECK'!$A:$S,14,0),0)</f>
        <v>0</v>
      </c>
      <c r="P1875" s="202"/>
      <c r="Q1875" s="91">
        <f t="shared" si="198"/>
        <v>0</v>
      </c>
      <c r="R1875" s="201">
        <f>IF(S1875&gt;0,VLOOKUP($D1875,'BBLM COMCHECK'!$A:$S,15,0),0)</f>
        <v>0</v>
      </c>
      <c r="S1875" s="202"/>
      <c r="T1875" s="91">
        <f t="shared" si="199"/>
        <v>0</v>
      </c>
      <c r="U1875" s="201">
        <f>IF(V1875&gt;0,VLOOKUP($D1875,'BBLM COMCHECK'!$A:$Z,25,0),0)</f>
        <v>0</v>
      </c>
      <c r="V1875" s="202"/>
      <c r="W1875" s="91">
        <f t="shared" si="200"/>
        <v>0</v>
      </c>
      <c r="X1875" s="201">
        <f>IF(Y1875&gt;0,VLOOKUP($D1875,'BBLM COMCHECK'!$A:$Z,25,0),0)</f>
        <v>0</v>
      </c>
      <c r="Y1875" s="202"/>
      <c r="Z1875" s="91">
        <f t="shared" si="201"/>
        <v>0</v>
      </c>
      <c r="AA1875" s="203" t="str">
        <f>VLOOKUP(D1875,'BBLM COMCHECK'!$A:$I,9,0)</f>
        <v>normal</v>
      </c>
      <c r="AB1875" s="204">
        <f>VLOOKUP(D1875,'BBLM COMCHECK'!$A:$L,12,0)</f>
        <v>1030</v>
      </c>
      <c r="AC1875" s="201">
        <f t="shared" si="202"/>
        <v>0</v>
      </c>
      <c r="AD1875" s="94"/>
      <c r="AE1875" s="201"/>
      <c r="AF1875" s="201"/>
      <c r="AG1875" s="201"/>
      <c r="AH1875" s="201"/>
      <c r="AI1875" s="94"/>
      <c r="AJ1875" s="94"/>
      <c r="AK1875" s="87" t="s">
        <v>239</v>
      </c>
      <c r="AL1875" s="87" t="str">
        <f t="shared" si="203"/>
        <v>2026-01-15|06037|1058499000|0||0|1</v>
      </c>
      <c r="AP1875" s="198"/>
      <c r="AQ1875" s="198"/>
      <c r="AR1875" s="198"/>
      <c r="BC1875" s="87"/>
      <c r="BD1875" s="89" t="s">
        <v>240</v>
      </c>
      <c r="BE1875" s="87"/>
    </row>
    <row r="1876" spans="1:57" ht="26.25" customHeight="1">
      <c r="A1876" s="87" t="s">
        <v>241</v>
      </c>
      <c r="B1876" s="87" t="s">
        <v>35</v>
      </c>
      <c r="C1876" s="87" t="s">
        <v>35</v>
      </c>
      <c r="D1876" s="92" t="s">
        <v>2451</v>
      </c>
      <c r="E1876" s="92" t="s">
        <v>39</v>
      </c>
      <c r="F1876" s="92" t="s">
        <v>474</v>
      </c>
      <c r="G1876" s="93" t="s">
        <v>133</v>
      </c>
      <c r="H1876" s="93">
        <v>11</v>
      </c>
      <c r="I1876" s="94" t="s">
        <v>20</v>
      </c>
      <c r="J1876" s="148" t="s">
        <v>242</v>
      </c>
      <c r="K1876" s="93" t="s">
        <v>243</v>
      </c>
      <c r="L1876" s="94" t="s">
        <v>244</v>
      </c>
      <c r="M1876" s="94">
        <v>16</v>
      </c>
      <c r="N1876" s="95">
        <f t="shared" si="197"/>
        <v>0</v>
      </c>
      <c r="O1876" s="201">
        <f>IF(P1876&gt;0,VLOOKUP($D1876,'BBLM COMCHECK'!$A:$S,14,0),0)</f>
        <v>0</v>
      </c>
      <c r="P1876" s="202"/>
      <c r="Q1876" s="91">
        <f t="shared" si="198"/>
        <v>0</v>
      </c>
      <c r="R1876" s="201">
        <f>IF(S1876&gt;0,VLOOKUP($D1876,'BBLM COMCHECK'!$A:$S,15,0),0)</f>
        <v>0</v>
      </c>
      <c r="S1876" s="202"/>
      <c r="T1876" s="91">
        <f t="shared" si="199"/>
        <v>0</v>
      </c>
      <c r="U1876" s="201">
        <f>IF(V1876&gt;0,VLOOKUP($D1876,'BBLM COMCHECK'!$A:$Z,25,0),0)</f>
        <v>0</v>
      </c>
      <c r="V1876" s="202"/>
      <c r="W1876" s="91">
        <f t="shared" si="200"/>
        <v>0</v>
      </c>
      <c r="X1876" s="201">
        <f>IF(Y1876&gt;0,VLOOKUP($D1876,'BBLM COMCHECK'!$A:$Z,25,0),0)</f>
        <v>0</v>
      </c>
      <c r="Y1876" s="202"/>
      <c r="Z1876" s="91">
        <f t="shared" si="201"/>
        <v>0</v>
      </c>
      <c r="AA1876" s="203" t="str">
        <f>VLOOKUP(D1876,'BBLM COMCHECK'!$A:$I,9,0)</f>
        <v>normal</v>
      </c>
      <c r="AB1876" s="204">
        <f>VLOOKUP(D1876,'BBLM COMCHECK'!$A:$L,12,0)</f>
        <v>0</v>
      </c>
      <c r="AC1876" s="201">
        <f t="shared" si="202"/>
        <v>1</v>
      </c>
      <c r="AD1876" s="94"/>
      <c r="AE1876" s="201"/>
      <c r="AF1876" s="201"/>
      <c r="AG1876" s="201"/>
      <c r="AH1876" s="201"/>
      <c r="AI1876" s="94"/>
      <c r="AJ1876" s="94"/>
      <c r="AK1876" s="87" t="s">
        <v>245</v>
      </c>
      <c r="AL1876" s="87" t="str">
        <f t="shared" si="203"/>
        <v>2026-01-15|06037|1064670000|0||0|1</v>
      </c>
      <c r="AP1876" s="198"/>
      <c r="AQ1876" s="198"/>
      <c r="AR1876" s="198"/>
      <c r="BC1876" s="87"/>
      <c r="BD1876" s="89" t="s">
        <v>246</v>
      </c>
      <c r="BE1876" s="87"/>
    </row>
    <row r="1877" spans="1:57" ht="26.25" customHeight="1">
      <c r="A1877" s="87" t="s">
        <v>247</v>
      </c>
      <c r="B1877" s="87" t="s">
        <v>35</v>
      </c>
      <c r="C1877" s="87" t="s">
        <v>35</v>
      </c>
      <c r="D1877" s="92" t="s">
        <v>2452</v>
      </c>
      <c r="E1877" s="92" t="s">
        <v>39</v>
      </c>
      <c r="F1877" s="92" t="s">
        <v>474</v>
      </c>
      <c r="G1877" s="93" t="s">
        <v>133</v>
      </c>
      <c r="H1877" s="93">
        <v>11</v>
      </c>
      <c r="I1877" s="94" t="s">
        <v>20</v>
      </c>
      <c r="J1877" s="148" t="s">
        <v>248</v>
      </c>
      <c r="K1877" s="93" t="s">
        <v>249</v>
      </c>
      <c r="L1877" s="94" t="s">
        <v>250</v>
      </c>
      <c r="M1877" s="94">
        <v>28</v>
      </c>
      <c r="N1877" s="95">
        <f t="shared" si="197"/>
        <v>0</v>
      </c>
      <c r="O1877" s="201">
        <f>IF(P1877&gt;0,VLOOKUP($D1877,'BBLM COMCHECK'!$A:$S,14,0),0)</f>
        <v>0</v>
      </c>
      <c r="P1877" s="202"/>
      <c r="Q1877" s="91">
        <f t="shared" si="198"/>
        <v>0</v>
      </c>
      <c r="R1877" s="201">
        <f>IF(S1877&gt;0,VLOOKUP($D1877,'BBLM COMCHECK'!$A:$S,15,0),0)</f>
        <v>0</v>
      </c>
      <c r="S1877" s="202"/>
      <c r="T1877" s="91">
        <f t="shared" si="199"/>
        <v>0</v>
      </c>
      <c r="U1877" s="201">
        <f>IF(V1877&gt;0,VLOOKUP($D1877,'BBLM COMCHECK'!$A:$Z,25,0),0)</f>
        <v>0</v>
      </c>
      <c r="V1877" s="202"/>
      <c r="W1877" s="91">
        <f t="shared" si="200"/>
        <v>0</v>
      </c>
      <c r="X1877" s="201">
        <f>IF(Y1877&gt;0,VLOOKUP($D1877,'BBLM COMCHECK'!$A:$Z,25,0),0)</f>
        <v>0</v>
      </c>
      <c r="Y1877" s="202"/>
      <c r="Z1877" s="91">
        <f t="shared" si="201"/>
        <v>0</v>
      </c>
      <c r="AA1877" s="203" t="str">
        <f>VLOOKUP(D1877,'BBLM COMCHECK'!$A:$I,9,0)</f>
        <v>normal</v>
      </c>
      <c r="AB1877" s="204">
        <f>VLOOKUP(D1877,'BBLM COMCHECK'!$A:$L,12,0)</f>
        <v>5590</v>
      </c>
      <c r="AC1877" s="201">
        <f t="shared" si="202"/>
        <v>0</v>
      </c>
      <c r="AD1877" s="94"/>
      <c r="AE1877" s="201"/>
      <c r="AF1877" s="201"/>
      <c r="AG1877" s="201"/>
      <c r="AH1877" s="201"/>
      <c r="AI1877" s="94"/>
      <c r="AJ1877" s="94"/>
      <c r="AK1877" s="87" t="s">
        <v>251</v>
      </c>
      <c r="AL1877" s="87" t="str">
        <f t="shared" si="203"/>
        <v>2026-01-15|06037|1064680000|0||0|1</v>
      </c>
      <c r="AP1877" s="198"/>
      <c r="AQ1877" s="198"/>
      <c r="AR1877" s="198"/>
      <c r="BC1877" s="87"/>
      <c r="BD1877" s="89" t="s">
        <v>252</v>
      </c>
      <c r="BE1877" s="87"/>
    </row>
    <row r="1878" spans="1:57" ht="26.25" customHeight="1">
      <c r="A1878" s="87" t="s">
        <v>253</v>
      </c>
      <c r="B1878" s="87" t="s">
        <v>35</v>
      </c>
      <c r="C1878" s="87" t="s">
        <v>35</v>
      </c>
      <c r="D1878" s="92" t="s">
        <v>2453</v>
      </c>
      <c r="E1878" s="92" t="s">
        <v>39</v>
      </c>
      <c r="F1878" s="92" t="s">
        <v>474</v>
      </c>
      <c r="G1878" s="93" t="s">
        <v>133</v>
      </c>
      <c r="H1878" s="93">
        <v>21</v>
      </c>
      <c r="I1878" s="94" t="s">
        <v>24</v>
      </c>
      <c r="J1878" s="148" t="s">
        <v>254</v>
      </c>
      <c r="K1878" s="93" t="s">
        <v>255</v>
      </c>
      <c r="L1878" s="94" t="s">
        <v>256</v>
      </c>
      <c r="M1878" s="94">
        <v>60</v>
      </c>
      <c r="N1878" s="95">
        <f t="shared" si="197"/>
        <v>0</v>
      </c>
      <c r="O1878" s="201">
        <f>IF(P1878&gt;0,VLOOKUP($D1878,'BBLM COMCHECK'!$A:$S,14,0),0)</f>
        <v>0</v>
      </c>
      <c r="P1878" s="202"/>
      <c r="Q1878" s="91">
        <f t="shared" si="198"/>
        <v>0</v>
      </c>
      <c r="R1878" s="201">
        <f>IF(S1878&gt;0,VLOOKUP($D1878,'BBLM COMCHECK'!$A:$S,15,0),0)</f>
        <v>0</v>
      </c>
      <c r="S1878" s="202"/>
      <c r="T1878" s="91">
        <f t="shared" si="199"/>
        <v>0</v>
      </c>
      <c r="U1878" s="201">
        <f>IF(V1878&gt;0,VLOOKUP($D1878,'BBLM COMCHECK'!$A:$Z,25,0),0)</f>
        <v>0</v>
      </c>
      <c r="V1878" s="202"/>
      <c r="W1878" s="91">
        <f t="shared" si="200"/>
        <v>0</v>
      </c>
      <c r="X1878" s="201">
        <f>IF(Y1878&gt;0,VLOOKUP($D1878,'BBLM COMCHECK'!$A:$Z,25,0),0)</f>
        <v>0</v>
      </c>
      <c r="Y1878" s="202"/>
      <c r="Z1878" s="91">
        <f t="shared" si="201"/>
        <v>0</v>
      </c>
      <c r="AA1878" s="203" t="str">
        <f>VLOOKUP(D1878,'BBLM COMCHECK'!$A:$I,9,0)</f>
        <v>order stop</v>
      </c>
      <c r="AB1878" s="204">
        <f>VLOOKUP(D1878,'BBLM COMCHECK'!$A:$L,12,0)</f>
        <v>70825</v>
      </c>
      <c r="AC1878" s="201">
        <f t="shared" si="202"/>
        <v>0</v>
      </c>
      <c r="AD1878" s="94"/>
      <c r="AE1878" s="201"/>
      <c r="AF1878" s="201"/>
      <c r="AG1878" s="201"/>
      <c r="AH1878" s="201"/>
      <c r="AI1878" s="94"/>
      <c r="AJ1878" s="94"/>
      <c r="AK1878" s="87" t="s">
        <v>257</v>
      </c>
      <c r="AL1878" s="87" t="str">
        <f t="shared" si="203"/>
        <v>2026-01-15|06037|1070906000|0||0|1</v>
      </c>
      <c r="AP1878" s="198"/>
      <c r="AQ1878" s="198"/>
      <c r="AR1878" s="198"/>
      <c r="BC1878" s="87"/>
      <c r="BD1878" s="89" t="s">
        <v>258</v>
      </c>
      <c r="BE1878" s="87"/>
    </row>
    <row r="1879" spans="1:57" ht="26.25" customHeight="1">
      <c r="A1879" s="87" t="s">
        <v>259</v>
      </c>
      <c r="B1879" s="87" t="s">
        <v>35</v>
      </c>
      <c r="C1879" s="87" t="s">
        <v>35</v>
      </c>
      <c r="D1879" s="92" t="s">
        <v>2454</v>
      </c>
      <c r="E1879" s="92" t="s">
        <v>39</v>
      </c>
      <c r="F1879" s="92" t="s">
        <v>474</v>
      </c>
      <c r="G1879" s="93" t="s">
        <v>133</v>
      </c>
      <c r="H1879" s="93">
        <v>11</v>
      </c>
      <c r="I1879" s="94" t="s">
        <v>20</v>
      </c>
      <c r="J1879" s="148" t="s">
        <v>260</v>
      </c>
      <c r="K1879" s="93" t="s">
        <v>261</v>
      </c>
      <c r="L1879" s="94" t="s">
        <v>262</v>
      </c>
      <c r="M1879" s="94">
        <v>12</v>
      </c>
      <c r="N1879" s="95">
        <f t="shared" si="197"/>
        <v>0</v>
      </c>
      <c r="O1879" s="201">
        <f>IF(P1879&gt;0,VLOOKUP($D1879,'BBLM COMCHECK'!$A:$S,14,0),0)</f>
        <v>0</v>
      </c>
      <c r="P1879" s="202"/>
      <c r="Q1879" s="91">
        <f t="shared" si="198"/>
        <v>0</v>
      </c>
      <c r="R1879" s="201">
        <f>IF(S1879&gt;0,VLOOKUP($D1879,'BBLM COMCHECK'!$A:$S,15,0),0)</f>
        <v>0</v>
      </c>
      <c r="S1879" s="202"/>
      <c r="T1879" s="91">
        <f t="shared" si="199"/>
        <v>0</v>
      </c>
      <c r="U1879" s="201">
        <f>IF(V1879&gt;0,VLOOKUP($D1879,'BBLM COMCHECK'!$A:$Z,25,0),0)</f>
        <v>0</v>
      </c>
      <c r="V1879" s="202"/>
      <c r="W1879" s="91">
        <f t="shared" si="200"/>
        <v>0</v>
      </c>
      <c r="X1879" s="201">
        <f>IF(Y1879&gt;0,VLOOKUP($D1879,'BBLM COMCHECK'!$A:$Z,25,0),0)</f>
        <v>0</v>
      </c>
      <c r="Y1879" s="202"/>
      <c r="Z1879" s="91">
        <f t="shared" si="201"/>
        <v>0</v>
      </c>
      <c r="AA1879" s="203" t="str">
        <f>VLOOKUP(D1879,'BBLM COMCHECK'!$A:$I,9,0)</f>
        <v>normal</v>
      </c>
      <c r="AB1879" s="204">
        <f>VLOOKUP(D1879,'BBLM COMCHECK'!$A:$L,12,0)</f>
        <v>176</v>
      </c>
      <c r="AC1879" s="201">
        <f t="shared" si="202"/>
        <v>0</v>
      </c>
      <c r="AD1879" s="94"/>
      <c r="AE1879" s="201"/>
      <c r="AF1879" s="201"/>
      <c r="AG1879" s="201"/>
      <c r="AH1879" s="201"/>
      <c r="AI1879" s="94"/>
      <c r="AJ1879" s="94"/>
      <c r="AK1879" s="87" t="s">
        <v>263</v>
      </c>
      <c r="AL1879" s="87" t="str">
        <f t="shared" si="203"/>
        <v>2026-01-15|06037|1071008000|0||0|1</v>
      </c>
      <c r="AP1879" s="198"/>
      <c r="AQ1879" s="198"/>
      <c r="AR1879" s="198"/>
      <c r="BC1879" s="87"/>
      <c r="BD1879" s="89" t="s">
        <v>264</v>
      </c>
      <c r="BE1879" s="87"/>
    </row>
    <row r="1880" spans="1:57" ht="26.25" customHeight="1">
      <c r="A1880" s="87" t="s">
        <v>265</v>
      </c>
      <c r="B1880" s="87" t="s">
        <v>35</v>
      </c>
      <c r="C1880" s="87" t="s">
        <v>35</v>
      </c>
      <c r="D1880" s="92" t="s">
        <v>2455</v>
      </c>
      <c r="E1880" s="92" t="s">
        <v>39</v>
      </c>
      <c r="F1880" s="92" t="s">
        <v>474</v>
      </c>
      <c r="G1880" s="93" t="s">
        <v>133</v>
      </c>
      <c r="H1880" s="93">
        <v>11</v>
      </c>
      <c r="I1880" s="94" t="s">
        <v>20</v>
      </c>
      <c r="J1880" s="148" t="s">
        <v>266</v>
      </c>
      <c r="K1880" s="93" t="s">
        <v>267</v>
      </c>
      <c r="L1880" s="94" t="s">
        <v>268</v>
      </c>
      <c r="M1880" s="94">
        <v>9</v>
      </c>
      <c r="N1880" s="95">
        <f t="shared" si="197"/>
        <v>0</v>
      </c>
      <c r="O1880" s="201">
        <f>IF(P1880&gt;0,VLOOKUP($D1880,'BBLM COMCHECK'!$A:$S,14,0),0)</f>
        <v>0</v>
      </c>
      <c r="P1880" s="202"/>
      <c r="Q1880" s="91">
        <f t="shared" si="198"/>
        <v>0</v>
      </c>
      <c r="R1880" s="201">
        <f>IF(S1880&gt;0,VLOOKUP($D1880,'BBLM COMCHECK'!$A:$S,15,0),0)</f>
        <v>0</v>
      </c>
      <c r="S1880" s="202"/>
      <c r="T1880" s="91">
        <f t="shared" si="199"/>
        <v>0</v>
      </c>
      <c r="U1880" s="201">
        <f>IF(V1880&gt;0,VLOOKUP($D1880,'BBLM COMCHECK'!$A:$Z,25,0),0)</f>
        <v>0</v>
      </c>
      <c r="V1880" s="202"/>
      <c r="W1880" s="91">
        <f t="shared" si="200"/>
        <v>0</v>
      </c>
      <c r="X1880" s="201">
        <f>IF(Y1880&gt;0,VLOOKUP($D1880,'BBLM COMCHECK'!$A:$Z,25,0),0)</f>
        <v>0</v>
      </c>
      <c r="Y1880" s="202"/>
      <c r="Z1880" s="91">
        <f t="shared" si="201"/>
        <v>0</v>
      </c>
      <c r="AA1880" s="203" t="str">
        <f>VLOOKUP(D1880,'BBLM COMCHECK'!$A:$I,9,0)</f>
        <v>normal</v>
      </c>
      <c r="AB1880" s="204">
        <f>VLOOKUP(D1880,'BBLM COMCHECK'!$A:$L,12,0)</f>
        <v>0</v>
      </c>
      <c r="AC1880" s="201">
        <f t="shared" si="202"/>
        <v>1</v>
      </c>
      <c r="AD1880" s="94"/>
      <c r="AE1880" s="201"/>
      <c r="AF1880" s="201"/>
      <c r="AG1880" s="201"/>
      <c r="AH1880" s="201"/>
      <c r="AI1880" s="94"/>
      <c r="AJ1880" s="94"/>
      <c r="AK1880" s="87" t="s">
        <v>269</v>
      </c>
      <c r="AL1880" s="87" t="str">
        <f t="shared" si="203"/>
        <v>2026-01-15|06037|1071606000|0||0|1</v>
      </c>
      <c r="AP1880" s="198"/>
      <c r="AQ1880" s="198"/>
      <c r="AR1880" s="198"/>
      <c r="BC1880" s="87"/>
      <c r="BD1880" s="89" t="s">
        <v>270</v>
      </c>
      <c r="BE1880" s="87"/>
    </row>
    <row r="1881" spans="1:57" ht="26.25" customHeight="1">
      <c r="A1881" s="87" t="s">
        <v>271</v>
      </c>
      <c r="B1881" s="87" t="s">
        <v>35</v>
      </c>
      <c r="C1881" s="87" t="s">
        <v>35</v>
      </c>
      <c r="D1881" s="92" t="s">
        <v>2456</v>
      </c>
      <c r="E1881" s="92" t="s">
        <v>39</v>
      </c>
      <c r="F1881" s="92" t="s">
        <v>474</v>
      </c>
      <c r="G1881" s="93" t="s">
        <v>133</v>
      </c>
      <c r="H1881" s="93">
        <v>11</v>
      </c>
      <c r="I1881" s="94" t="s">
        <v>20</v>
      </c>
      <c r="J1881" s="148" t="s">
        <v>272</v>
      </c>
      <c r="K1881" s="93" t="s">
        <v>273</v>
      </c>
      <c r="L1881" s="94" t="s">
        <v>274</v>
      </c>
      <c r="M1881" s="94">
        <v>24</v>
      </c>
      <c r="N1881" s="95">
        <f t="shared" si="197"/>
        <v>0</v>
      </c>
      <c r="O1881" s="201">
        <f>IF(P1881&gt;0,VLOOKUP($D1881,'BBLM COMCHECK'!$A:$S,14,0),0)</f>
        <v>0</v>
      </c>
      <c r="P1881" s="202"/>
      <c r="Q1881" s="91">
        <f t="shared" si="198"/>
        <v>0</v>
      </c>
      <c r="R1881" s="201">
        <f>IF(S1881&gt;0,VLOOKUP($D1881,'BBLM COMCHECK'!$A:$S,15,0),0)</f>
        <v>0</v>
      </c>
      <c r="S1881" s="202"/>
      <c r="T1881" s="91">
        <f t="shared" si="199"/>
        <v>0</v>
      </c>
      <c r="U1881" s="201">
        <f>IF(V1881&gt;0,VLOOKUP($D1881,'BBLM COMCHECK'!$A:$Z,25,0),0)</f>
        <v>0</v>
      </c>
      <c r="V1881" s="202"/>
      <c r="W1881" s="91">
        <f t="shared" si="200"/>
        <v>0</v>
      </c>
      <c r="X1881" s="201">
        <f>IF(Y1881&gt;0,VLOOKUP($D1881,'BBLM COMCHECK'!$A:$Z,25,0),0)</f>
        <v>0</v>
      </c>
      <c r="Y1881" s="202"/>
      <c r="Z1881" s="91">
        <f t="shared" si="201"/>
        <v>0</v>
      </c>
      <c r="AA1881" s="203" t="str">
        <f>VLOOKUP(D1881,'BBLM COMCHECK'!$A:$I,9,0)</f>
        <v>normal</v>
      </c>
      <c r="AB1881" s="204">
        <f>VLOOKUP(D1881,'BBLM COMCHECK'!$A:$L,12,0)</f>
        <v>45</v>
      </c>
      <c r="AC1881" s="201">
        <f t="shared" si="202"/>
        <v>0</v>
      </c>
      <c r="AD1881" s="94"/>
      <c r="AE1881" s="201"/>
      <c r="AF1881" s="201"/>
      <c r="AG1881" s="201"/>
      <c r="AH1881" s="201"/>
      <c r="AI1881" s="94"/>
      <c r="AJ1881" s="94"/>
      <c r="AK1881" s="87" t="s">
        <v>275</v>
      </c>
      <c r="AL1881" s="87" t="str">
        <f t="shared" si="203"/>
        <v>2026-01-15|06037|1072194000|0||0|1</v>
      </c>
      <c r="AP1881" s="198"/>
      <c r="AQ1881" s="198"/>
      <c r="AR1881" s="198"/>
      <c r="BC1881" s="87"/>
      <c r="BD1881" s="89" t="s">
        <v>276</v>
      </c>
      <c r="BE1881" s="87"/>
    </row>
    <row r="1882" spans="1:57" ht="26.25" customHeight="1">
      <c r="A1882" s="87" t="s">
        <v>277</v>
      </c>
      <c r="B1882" s="87" t="s">
        <v>35</v>
      </c>
      <c r="C1882" s="87" t="s">
        <v>35</v>
      </c>
      <c r="D1882" s="92" t="s">
        <v>2457</v>
      </c>
      <c r="E1882" s="92" t="s">
        <v>39</v>
      </c>
      <c r="F1882" s="92" t="s">
        <v>474</v>
      </c>
      <c r="G1882" s="93" t="s">
        <v>133</v>
      </c>
      <c r="H1882" s="93">
        <v>26</v>
      </c>
      <c r="I1882" s="94" t="s">
        <v>25</v>
      </c>
      <c r="J1882" s="148" t="s">
        <v>278</v>
      </c>
      <c r="K1882" s="93" t="s">
        <v>279</v>
      </c>
      <c r="L1882" s="94" t="s">
        <v>280</v>
      </c>
      <c r="M1882" s="94">
        <v>20</v>
      </c>
      <c r="N1882" s="95">
        <f t="shared" si="197"/>
        <v>0</v>
      </c>
      <c r="O1882" s="201">
        <f>IF(P1882&gt;0,VLOOKUP($D1882,'BBLM COMCHECK'!$A:$S,14,0),0)</f>
        <v>0</v>
      </c>
      <c r="P1882" s="202"/>
      <c r="Q1882" s="91">
        <f t="shared" si="198"/>
        <v>0</v>
      </c>
      <c r="R1882" s="201">
        <f>IF(S1882&gt;0,VLOOKUP($D1882,'BBLM COMCHECK'!$A:$S,15,0),0)</f>
        <v>0</v>
      </c>
      <c r="S1882" s="202"/>
      <c r="T1882" s="91">
        <f t="shared" si="199"/>
        <v>0</v>
      </c>
      <c r="U1882" s="201">
        <f>IF(V1882&gt;0,VLOOKUP($D1882,'BBLM COMCHECK'!$A:$Z,25,0),0)</f>
        <v>0</v>
      </c>
      <c r="V1882" s="202"/>
      <c r="W1882" s="91">
        <f t="shared" si="200"/>
        <v>0</v>
      </c>
      <c r="X1882" s="201">
        <f>IF(Y1882&gt;0,VLOOKUP($D1882,'BBLM COMCHECK'!$A:$Z,25,0),0)</f>
        <v>0</v>
      </c>
      <c r="Y1882" s="202"/>
      <c r="Z1882" s="91">
        <f t="shared" si="201"/>
        <v>0</v>
      </c>
      <c r="AA1882" s="203" t="str">
        <f>VLOOKUP(D1882,'BBLM COMCHECK'!$A:$I,9,0)</f>
        <v>normal</v>
      </c>
      <c r="AB1882" s="204">
        <f>VLOOKUP(D1882,'BBLM COMCHECK'!$A:$L,12,0)</f>
        <v>2634</v>
      </c>
      <c r="AC1882" s="201">
        <f t="shared" si="202"/>
        <v>0</v>
      </c>
      <c r="AD1882" s="94"/>
      <c r="AE1882" s="201"/>
      <c r="AF1882" s="201"/>
      <c r="AG1882" s="201"/>
      <c r="AH1882" s="201"/>
      <c r="AI1882" s="94"/>
      <c r="AJ1882" s="94"/>
      <c r="AK1882" s="87" t="s">
        <v>281</v>
      </c>
      <c r="AL1882" s="87" t="str">
        <f t="shared" si="203"/>
        <v>2026-01-15|06037|1074674000|0||0|1</v>
      </c>
      <c r="AP1882" s="198"/>
      <c r="AQ1882" s="198"/>
      <c r="AR1882" s="198"/>
      <c r="BC1882" s="87"/>
      <c r="BD1882" s="89" t="s">
        <v>282</v>
      </c>
      <c r="BE1882" s="87"/>
    </row>
    <row r="1883" spans="1:57" ht="26.25" customHeight="1">
      <c r="A1883" s="87" t="s">
        <v>283</v>
      </c>
      <c r="B1883" s="87" t="s">
        <v>35</v>
      </c>
      <c r="C1883" s="87" t="s">
        <v>35</v>
      </c>
      <c r="D1883" s="92" t="s">
        <v>2458</v>
      </c>
      <c r="E1883" s="92" t="s">
        <v>39</v>
      </c>
      <c r="F1883" s="92" t="s">
        <v>474</v>
      </c>
      <c r="G1883" s="93" t="s">
        <v>133</v>
      </c>
      <c r="H1883" s="93">
        <v>26</v>
      </c>
      <c r="I1883" s="94" t="s">
        <v>25</v>
      </c>
      <c r="J1883" s="148" t="s">
        <v>284</v>
      </c>
      <c r="K1883" s="93" t="s">
        <v>285</v>
      </c>
      <c r="L1883" s="94" t="s">
        <v>286</v>
      </c>
      <c r="M1883" s="94">
        <v>50</v>
      </c>
      <c r="N1883" s="95">
        <f t="shared" si="197"/>
        <v>0</v>
      </c>
      <c r="O1883" s="201">
        <f>IF(P1883&gt;0,VLOOKUP($D1883,'BBLM COMCHECK'!$A:$S,14,0),0)</f>
        <v>0</v>
      </c>
      <c r="P1883" s="202"/>
      <c r="Q1883" s="91">
        <f t="shared" si="198"/>
        <v>0</v>
      </c>
      <c r="R1883" s="201">
        <f>IF(S1883&gt;0,VLOOKUP($D1883,'BBLM COMCHECK'!$A:$S,15,0),0)</f>
        <v>0</v>
      </c>
      <c r="S1883" s="202"/>
      <c r="T1883" s="91">
        <f t="shared" si="199"/>
        <v>0</v>
      </c>
      <c r="U1883" s="201">
        <f>IF(V1883&gt;0,VLOOKUP($D1883,'BBLM COMCHECK'!$A:$Z,25,0),0)</f>
        <v>0</v>
      </c>
      <c r="V1883" s="202"/>
      <c r="W1883" s="91">
        <f t="shared" si="200"/>
        <v>0</v>
      </c>
      <c r="X1883" s="201">
        <f>IF(Y1883&gt;0,VLOOKUP($D1883,'BBLM COMCHECK'!$A:$Z,25,0),0)</f>
        <v>0</v>
      </c>
      <c r="Y1883" s="202"/>
      <c r="Z1883" s="91">
        <f t="shared" si="201"/>
        <v>0</v>
      </c>
      <c r="AA1883" s="203" t="str">
        <f>VLOOKUP(D1883,'BBLM COMCHECK'!$A:$I,9,0)</f>
        <v>normal</v>
      </c>
      <c r="AB1883" s="204">
        <f>VLOOKUP(D1883,'BBLM COMCHECK'!$A:$L,12,0)</f>
        <v>226</v>
      </c>
      <c r="AC1883" s="201">
        <f t="shared" si="202"/>
        <v>0</v>
      </c>
      <c r="AD1883" s="94"/>
      <c r="AE1883" s="201"/>
      <c r="AF1883" s="201"/>
      <c r="AG1883" s="201"/>
      <c r="AH1883" s="201"/>
      <c r="AI1883" s="94"/>
      <c r="AJ1883" s="94"/>
      <c r="AK1883" s="87" t="s">
        <v>287</v>
      </c>
      <c r="AL1883" s="87" t="str">
        <f t="shared" si="203"/>
        <v>2026-01-15|06037|1074883000|0||0|1</v>
      </c>
      <c r="AP1883" s="198"/>
      <c r="AQ1883" s="198"/>
      <c r="AR1883" s="198"/>
      <c r="BC1883" s="87"/>
      <c r="BD1883" s="89" t="s">
        <v>288</v>
      </c>
      <c r="BE1883" s="87"/>
    </row>
    <row r="1884" spans="1:57" ht="26.25" customHeight="1">
      <c r="A1884" s="87" t="s">
        <v>289</v>
      </c>
      <c r="B1884" s="87" t="s">
        <v>35</v>
      </c>
      <c r="C1884" s="87" t="s">
        <v>35</v>
      </c>
      <c r="D1884" s="92" t="s">
        <v>2459</v>
      </c>
      <c r="E1884" s="92" t="s">
        <v>39</v>
      </c>
      <c r="F1884" s="92" t="s">
        <v>474</v>
      </c>
      <c r="G1884" s="93" t="s">
        <v>133</v>
      </c>
      <c r="H1884" s="93">
        <v>27</v>
      </c>
      <c r="I1884" s="94" t="s">
        <v>27</v>
      </c>
      <c r="J1884" s="148" t="s">
        <v>290</v>
      </c>
      <c r="K1884" s="93" t="s">
        <v>291</v>
      </c>
      <c r="L1884" s="94" t="s">
        <v>292</v>
      </c>
      <c r="M1884" s="94">
        <v>25</v>
      </c>
      <c r="N1884" s="95">
        <f t="shared" si="197"/>
        <v>0</v>
      </c>
      <c r="O1884" s="201">
        <f>IF(P1884&gt;0,VLOOKUP($D1884,'BBLM COMCHECK'!$A:$S,14,0),0)</f>
        <v>0</v>
      </c>
      <c r="P1884" s="202"/>
      <c r="Q1884" s="91">
        <f t="shared" si="198"/>
        <v>0</v>
      </c>
      <c r="R1884" s="201">
        <f>IF(S1884&gt;0,VLOOKUP($D1884,'BBLM COMCHECK'!$A:$S,15,0),0)</f>
        <v>0</v>
      </c>
      <c r="S1884" s="202"/>
      <c r="T1884" s="91">
        <f t="shared" si="199"/>
        <v>0</v>
      </c>
      <c r="U1884" s="201">
        <f>IF(V1884&gt;0,VLOOKUP($D1884,'BBLM COMCHECK'!$A:$Z,25,0),0)</f>
        <v>0</v>
      </c>
      <c r="V1884" s="202"/>
      <c r="W1884" s="91">
        <f t="shared" si="200"/>
        <v>0</v>
      </c>
      <c r="X1884" s="201">
        <f>IF(Y1884&gt;0,VLOOKUP($D1884,'BBLM COMCHECK'!$A:$Z,25,0),0)</f>
        <v>0</v>
      </c>
      <c r="Y1884" s="202"/>
      <c r="Z1884" s="91">
        <f t="shared" si="201"/>
        <v>0</v>
      </c>
      <c r="AA1884" s="203" t="str">
        <f>VLOOKUP(D1884,'BBLM COMCHECK'!$A:$I,9,0)</f>
        <v>order stop</v>
      </c>
      <c r="AB1884" s="204">
        <f>VLOOKUP(D1884,'BBLM COMCHECK'!$A:$L,12,0)</f>
        <v>53</v>
      </c>
      <c r="AC1884" s="201">
        <f t="shared" si="202"/>
        <v>0</v>
      </c>
      <c r="AD1884" s="94"/>
      <c r="AE1884" s="201"/>
      <c r="AF1884" s="201"/>
      <c r="AG1884" s="201"/>
      <c r="AH1884" s="201"/>
      <c r="AI1884" s="94"/>
      <c r="AJ1884" s="94"/>
      <c r="AK1884" s="87" t="s">
        <v>293</v>
      </c>
      <c r="AL1884" s="87" t="str">
        <f t="shared" si="203"/>
        <v>2026-01-15|06037|1075557000|0||0|1</v>
      </c>
      <c r="AP1884" s="198"/>
      <c r="AQ1884" s="198"/>
      <c r="AR1884" s="198"/>
      <c r="BC1884" s="87"/>
      <c r="BD1884" s="89" t="s">
        <v>294</v>
      </c>
      <c r="BE1884" s="87"/>
    </row>
    <row r="1885" spans="1:57" ht="26.25" customHeight="1">
      <c r="A1885" s="87" t="s">
        <v>295</v>
      </c>
      <c r="B1885" s="87" t="s">
        <v>35</v>
      </c>
      <c r="C1885" s="87" t="s">
        <v>35</v>
      </c>
      <c r="D1885" s="92" t="s">
        <v>2460</v>
      </c>
      <c r="E1885" s="92" t="s">
        <v>39</v>
      </c>
      <c r="F1885" s="92" t="s">
        <v>474</v>
      </c>
      <c r="G1885" s="93" t="s">
        <v>133</v>
      </c>
      <c r="H1885" s="93">
        <v>26</v>
      </c>
      <c r="I1885" s="94" t="s">
        <v>25</v>
      </c>
      <c r="J1885" s="148" t="s">
        <v>296</v>
      </c>
      <c r="K1885" s="93" t="s">
        <v>297</v>
      </c>
      <c r="L1885" s="94" t="s">
        <v>298</v>
      </c>
      <c r="M1885" s="94">
        <v>12</v>
      </c>
      <c r="N1885" s="95">
        <f t="shared" si="197"/>
        <v>0</v>
      </c>
      <c r="O1885" s="201">
        <f>IF(P1885&gt;0,VLOOKUP($D1885,'BBLM COMCHECK'!$A:$S,14,0),0)</f>
        <v>0</v>
      </c>
      <c r="P1885" s="202"/>
      <c r="Q1885" s="91">
        <f t="shared" si="198"/>
        <v>0</v>
      </c>
      <c r="R1885" s="201">
        <f>IF(S1885&gt;0,VLOOKUP($D1885,'BBLM COMCHECK'!$A:$S,15,0),0)</f>
        <v>0</v>
      </c>
      <c r="S1885" s="202"/>
      <c r="T1885" s="91">
        <f t="shared" si="199"/>
        <v>0</v>
      </c>
      <c r="U1885" s="201">
        <f>IF(V1885&gt;0,VLOOKUP($D1885,'BBLM COMCHECK'!$A:$Z,25,0),0)</f>
        <v>0</v>
      </c>
      <c r="V1885" s="202"/>
      <c r="W1885" s="91">
        <f t="shared" si="200"/>
        <v>0</v>
      </c>
      <c r="X1885" s="201">
        <f>IF(Y1885&gt;0,VLOOKUP($D1885,'BBLM COMCHECK'!$A:$Z,25,0),0)</f>
        <v>0</v>
      </c>
      <c r="Y1885" s="202"/>
      <c r="Z1885" s="91">
        <f t="shared" si="201"/>
        <v>0</v>
      </c>
      <c r="AA1885" s="203" t="str">
        <f>VLOOKUP(D1885,'BBLM COMCHECK'!$A:$I,9,0)</f>
        <v>normal</v>
      </c>
      <c r="AB1885" s="204">
        <f>VLOOKUP(D1885,'BBLM COMCHECK'!$A:$L,12,0)</f>
        <v>9223</v>
      </c>
      <c r="AC1885" s="201">
        <f t="shared" si="202"/>
        <v>0</v>
      </c>
      <c r="AD1885" s="94"/>
      <c r="AE1885" s="201"/>
      <c r="AF1885" s="201"/>
      <c r="AG1885" s="201"/>
      <c r="AH1885" s="201"/>
      <c r="AI1885" s="94"/>
      <c r="AJ1885" s="94"/>
      <c r="AK1885" s="87" t="s">
        <v>299</v>
      </c>
      <c r="AL1885" s="87" t="str">
        <f t="shared" si="203"/>
        <v>2026-01-15|06037|1077236000|0||0|1</v>
      </c>
      <c r="AP1885" s="198"/>
      <c r="AQ1885" s="198"/>
      <c r="AR1885" s="198"/>
      <c r="BC1885" s="87"/>
      <c r="BD1885" s="89" t="s">
        <v>867</v>
      </c>
      <c r="BE1885" s="87"/>
    </row>
    <row r="1886" spans="1:57" ht="26.25" customHeight="1">
      <c r="A1886" s="87" t="s">
        <v>301</v>
      </c>
      <c r="B1886" s="87" t="s">
        <v>35</v>
      </c>
      <c r="C1886" s="87" t="s">
        <v>35</v>
      </c>
      <c r="D1886" s="92" t="s">
        <v>2461</v>
      </c>
      <c r="E1886" s="92" t="s">
        <v>39</v>
      </c>
      <c r="F1886" s="92" t="s">
        <v>474</v>
      </c>
      <c r="G1886" s="93" t="s">
        <v>133</v>
      </c>
      <c r="H1886" s="93">
        <v>26</v>
      </c>
      <c r="I1886" s="94" t="s">
        <v>25</v>
      </c>
      <c r="J1886" s="148" t="s">
        <v>302</v>
      </c>
      <c r="K1886" s="93" t="s">
        <v>303</v>
      </c>
      <c r="L1886" s="94" t="s">
        <v>304</v>
      </c>
      <c r="M1886" s="94">
        <v>12</v>
      </c>
      <c r="N1886" s="95">
        <f t="shared" si="197"/>
        <v>0</v>
      </c>
      <c r="O1886" s="201">
        <f>IF(P1886&gt;0,VLOOKUP($D1886,'BBLM COMCHECK'!$A:$S,14,0),0)</f>
        <v>0</v>
      </c>
      <c r="P1886" s="202"/>
      <c r="Q1886" s="91">
        <f t="shared" si="198"/>
        <v>0</v>
      </c>
      <c r="R1886" s="201">
        <f>IF(S1886&gt;0,VLOOKUP($D1886,'BBLM COMCHECK'!$A:$S,15,0),0)</f>
        <v>0</v>
      </c>
      <c r="S1886" s="202"/>
      <c r="T1886" s="91">
        <f t="shared" si="199"/>
        <v>0</v>
      </c>
      <c r="U1886" s="201">
        <f>IF(V1886&gt;0,VLOOKUP($D1886,'BBLM COMCHECK'!$A:$Z,25,0),0)</f>
        <v>0</v>
      </c>
      <c r="V1886" s="202"/>
      <c r="W1886" s="91">
        <f t="shared" si="200"/>
        <v>0</v>
      </c>
      <c r="X1886" s="201">
        <f>IF(Y1886&gt;0,VLOOKUP($D1886,'BBLM COMCHECK'!$A:$Z,25,0),0)</f>
        <v>0</v>
      </c>
      <c r="Y1886" s="202"/>
      <c r="Z1886" s="91">
        <f t="shared" si="201"/>
        <v>0</v>
      </c>
      <c r="AA1886" s="203" t="str">
        <f>VLOOKUP(D1886,'BBLM COMCHECK'!$A:$I,9,0)</f>
        <v>normal</v>
      </c>
      <c r="AB1886" s="204">
        <f>VLOOKUP(D1886,'BBLM COMCHECK'!$A:$L,12,0)</f>
        <v>12361</v>
      </c>
      <c r="AC1886" s="201">
        <f t="shared" si="202"/>
        <v>0</v>
      </c>
      <c r="AD1886" s="94"/>
      <c r="AE1886" s="201"/>
      <c r="AF1886" s="201"/>
      <c r="AG1886" s="201"/>
      <c r="AH1886" s="201"/>
      <c r="AI1886" s="94"/>
      <c r="AJ1886" s="94"/>
      <c r="AK1886" s="87" t="s">
        <v>526</v>
      </c>
      <c r="AL1886" s="87" t="str">
        <f t="shared" si="203"/>
        <v>2026-01-15|06037|1077237000|0||0|1</v>
      </c>
      <c r="AP1886" s="198"/>
      <c r="AQ1886" s="198"/>
      <c r="AR1886" s="198"/>
      <c r="BC1886" s="87"/>
      <c r="BD1886" s="89" t="s">
        <v>306</v>
      </c>
      <c r="BE1886" s="87"/>
    </row>
    <row r="1887" spans="1:57" ht="26.25" customHeight="1">
      <c r="A1887" s="87" t="s">
        <v>307</v>
      </c>
      <c r="B1887" s="87" t="s">
        <v>35</v>
      </c>
      <c r="C1887" s="87" t="s">
        <v>35</v>
      </c>
      <c r="D1887" s="92" t="s">
        <v>2462</v>
      </c>
      <c r="E1887" s="92" t="s">
        <v>39</v>
      </c>
      <c r="F1887" s="92" t="s">
        <v>474</v>
      </c>
      <c r="G1887" s="93" t="s">
        <v>133</v>
      </c>
      <c r="H1887" s="93">
        <v>26</v>
      </c>
      <c r="I1887" s="94" t="s">
        <v>25</v>
      </c>
      <c r="J1887" s="148" t="s">
        <v>308</v>
      </c>
      <c r="K1887" s="93" t="s">
        <v>309</v>
      </c>
      <c r="L1887" s="94" t="s">
        <v>310</v>
      </c>
      <c r="M1887" s="94">
        <v>12</v>
      </c>
      <c r="N1887" s="95">
        <f t="shared" si="197"/>
        <v>0</v>
      </c>
      <c r="O1887" s="201">
        <f>IF(P1887&gt;0,VLOOKUP($D1887,'BBLM COMCHECK'!$A:$S,14,0),0)</f>
        <v>0</v>
      </c>
      <c r="P1887" s="202"/>
      <c r="Q1887" s="91">
        <f t="shared" si="198"/>
        <v>0</v>
      </c>
      <c r="R1887" s="201">
        <f>IF(S1887&gt;0,VLOOKUP($D1887,'BBLM COMCHECK'!$A:$S,15,0),0)</f>
        <v>0</v>
      </c>
      <c r="S1887" s="202"/>
      <c r="T1887" s="91">
        <f t="shared" si="199"/>
        <v>0</v>
      </c>
      <c r="U1887" s="201">
        <f>IF(V1887&gt;0,VLOOKUP($D1887,'BBLM COMCHECK'!$A:$Z,25,0),0)</f>
        <v>0</v>
      </c>
      <c r="V1887" s="202"/>
      <c r="W1887" s="91">
        <f t="shared" si="200"/>
        <v>0</v>
      </c>
      <c r="X1887" s="201">
        <f>IF(Y1887&gt;0,VLOOKUP($D1887,'BBLM COMCHECK'!$A:$Z,25,0),0)</f>
        <v>0</v>
      </c>
      <c r="Y1887" s="202"/>
      <c r="Z1887" s="91">
        <f t="shared" si="201"/>
        <v>0</v>
      </c>
      <c r="AA1887" s="203" t="str">
        <f>VLOOKUP(D1887,'BBLM COMCHECK'!$A:$I,9,0)</f>
        <v>normal</v>
      </c>
      <c r="AB1887" s="204">
        <f>VLOOKUP(D1887,'BBLM COMCHECK'!$A:$L,12,0)</f>
        <v>122</v>
      </c>
      <c r="AC1887" s="201">
        <f t="shared" si="202"/>
        <v>0</v>
      </c>
      <c r="AD1887" s="94"/>
      <c r="AE1887" s="201"/>
      <c r="AF1887" s="201"/>
      <c r="AG1887" s="201"/>
      <c r="AH1887" s="201"/>
      <c r="AI1887" s="94"/>
      <c r="AJ1887" s="94"/>
      <c r="AK1887" s="87" t="s">
        <v>311</v>
      </c>
      <c r="AL1887" s="87" t="str">
        <f t="shared" si="203"/>
        <v>2026-01-15|06037|1082607000|0||0|1</v>
      </c>
      <c r="AP1887" s="198"/>
      <c r="AQ1887" s="198"/>
      <c r="AR1887" s="198"/>
      <c r="BC1887" s="87"/>
      <c r="BD1887" s="89" t="s">
        <v>312</v>
      </c>
      <c r="BE1887" s="87"/>
    </row>
    <row r="1888" spans="1:57" ht="26.25" customHeight="1">
      <c r="A1888" s="87" t="s">
        <v>313</v>
      </c>
      <c r="B1888" s="87" t="s">
        <v>35</v>
      </c>
      <c r="C1888" s="87" t="s">
        <v>35</v>
      </c>
      <c r="D1888" s="92" t="s">
        <v>2463</v>
      </c>
      <c r="E1888" s="92" t="s">
        <v>39</v>
      </c>
      <c r="F1888" s="92" t="s">
        <v>474</v>
      </c>
      <c r="G1888" s="93" t="s">
        <v>133</v>
      </c>
      <c r="H1888" s="93">
        <v>26</v>
      </c>
      <c r="I1888" s="94" t="s">
        <v>25</v>
      </c>
      <c r="J1888" s="148" t="s">
        <v>314</v>
      </c>
      <c r="K1888" s="93" t="s">
        <v>315</v>
      </c>
      <c r="L1888" s="94" t="s">
        <v>316</v>
      </c>
      <c r="M1888" s="94">
        <v>24</v>
      </c>
      <c r="N1888" s="95">
        <f t="shared" si="197"/>
        <v>0</v>
      </c>
      <c r="O1888" s="201">
        <f>IF(P1888&gt;0,VLOOKUP($D1888,'BBLM COMCHECK'!$A:$S,14,0),0)</f>
        <v>0</v>
      </c>
      <c r="P1888" s="202"/>
      <c r="Q1888" s="91">
        <f t="shared" si="198"/>
        <v>0</v>
      </c>
      <c r="R1888" s="201">
        <f>IF(S1888&gt;0,VLOOKUP($D1888,'BBLM COMCHECK'!$A:$S,15,0),0)</f>
        <v>0</v>
      </c>
      <c r="S1888" s="202"/>
      <c r="T1888" s="91">
        <f t="shared" si="199"/>
        <v>0</v>
      </c>
      <c r="U1888" s="201">
        <f>IF(V1888&gt;0,VLOOKUP($D1888,'BBLM COMCHECK'!$A:$Z,25,0),0)</f>
        <v>0</v>
      </c>
      <c r="V1888" s="202"/>
      <c r="W1888" s="91">
        <f t="shared" si="200"/>
        <v>0</v>
      </c>
      <c r="X1888" s="201">
        <f>IF(Y1888&gt;0,VLOOKUP($D1888,'BBLM COMCHECK'!$A:$Z,25,0),0)</f>
        <v>0</v>
      </c>
      <c r="Y1888" s="202"/>
      <c r="Z1888" s="91">
        <f t="shared" si="201"/>
        <v>0</v>
      </c>
      <c r="AA1888" s="203" t="str">
        <f>VLOOKUP(D1888,'BBLM COMCHECK'!$A:$I,9,0)</f>
        <v>normal</v>
      </c>
      <c r="AB1888" s="204">
        <f>VLOOKUP(D1888,'BBLM COMCHECK'!$A:$L,12,0)</f>
        <v>1200</v>
      </c>
      <c r="AC1888" s="201">
        <f t="shared" si="202"/>
        <v>0</v>
      </c>
      <c r="AD1888" s="94"/>
      <c r="AE1888" s="201"/>
      <c r="AF1888" s="201"/>
      <c r="AG1888" s="201"/>
      <c r="AH1888" s="201"/>
      <c r="AI1888" s="94"/>
      <c r="AJ1888" s="94"/>
      <c r="AK1888" s="87" t="s">
        <v>317</v>
      </c>
      <c r="AL1888" s="87" t="str">
        <f t="shared" si="203"/>
        <v>2026-01-15|06037|1082723000|0||0|1</v>
      </c>
      <c r="AP1888" s="198"/>
      <c r="AQ1888" s="198"/>
      <c r="AR1888" s="198"/>
      <c r="BC1888" s="87"/>
      <c r="BD1888" s="89" t="s">
        <v>318</v>
      </c>
      <c r="BE1888" s="87"/>
    </row>
    <row r="1889" spans="1:57" ht="26.25" customHeight="1">
      <c r="A1889" s="87" t="s">
        <v>319</v>
      </c>
      <c r="B1889" s="87" t="s">
        <v>35</v>
      </c>
      <c r="C1889" s="87" t="s">
        <v>35</v>
      </c>
      <c r="D1889" s="92" t="s">
        <v>2464</v>
      </c>
      <c r="E1889" s="92" t="s">
        <v>39</v>
      </c>
      <c r="F1889" s="92" t="s">
        <v>474</v>
      </c>
      <c r="G1889" s="93" t="s">
        <v>133</v>
      </c>
      <c r="H1889" s="93">
        <v>27</v>
      </c>
      <c r="I1889" s="94" t="s">
        <v>27</v>
      </c>
      <c r="J1889" s="148" t="s">
        <v>320</v>
      </c>
      <c r="K1889" s="93" t="s">
        <v>321</v>
      </c>
      <c r="L1889" s="94" t="s">
        <v>322</v>
      </c>
      <c r="M1889" s="94">
        <v>30</v>
      </c>
      <c r="N1889" s="95">
        <f t="shared" si="197"/>
        <v>0</v>
      </c>
      <c r="O1889" s="201">
        <f>IF(P1889&gt;0,VLOOKUP($D1889,'BBLM COMCHECK'!$A:$S,14,0),0)</f>
        <v>0</v>
      </c>
      <c r="P1889" s="202"/>
      <c r="Q1889" s="91">
        <f t="shared" si="198"/>
        <v>0</v>
      </c>
      <c r="R1889" s="201">
        <f>IF(S1889&gt;0,VLOOKUP($D1889,'BBLM COMCHECK'!$A:$S,15,0),0)</f>
        <v>0</v>
      </c>
      <c r="S1889" s="202"/>
      <c r="T1889" s="91">
        <f t="shared" si="199"/>
        <v>0</v>
      </c>
      <c r="U1889" s="201">
        <f>IF(V1889&gt;0,VLOOKUP($D1889,'BBLM COMCHECK'!$A:$Z,25,0),0)</f>
        <v>0</v>
      </c>
      <c r="V1889" s="202"/>
      <c r="W1889" s="91">
        <f t="shared" si="200"/>
        <v>0</v>
      </c>
      <c r="X1889" s="201">
        <f>IF(Y1889&gt;0,VLOOKUP($D1889,'BBLM COMCHECK'!$A:$Z,25,0),0)</f>
        <v>0</v>
      </c>
      <c r="Y1889" s="202"/>
      <c r="Z1889" s="91">
        <f t="shared" si="201"/>
        <v>0</v>
      </c>
      <c r="AA1889" s="203" t="str">
        <f>VLOOKUP(D1889,'BBLM COMCHECK'!$A:$I,9,0)</f>
        <v>order stop</v>
      </c>
      <c r="AB1889" s="204">
        <f>VLOOKUP(D1889,'BBLM COMCHECK'!$A:$L,12,0)</f>
        <v>0</v>
      </c>
      <c r="AC1889" s="201">
        <f t="shared" si="202"/>
        <v>1</v>
      </c>
      <c r="AD1889" s="94"/>
      <c r="AE1889" s="201"/>
      <c r="AF1889" s="201"/>
      <c r="AG1889" s="201"/>
      <c r="AH1889" s="201"/>
      <c r="AI1889" s="94"/>
      <c r="AJ1889" s="94"/>
      <c r="AK1889" s="87" t="s">
        <v>323</v>
      </c>
      <c r="AL1889" s="87" t="str">
        <f t="shared" si="203"/>
        <v>2026-01-15|06037|1083898000|0||0|1</v>
      </c>
      <c r="AP1889" s="198"/>
      <c r="AQ1889" s="198"/>
      <c r="AR1889" s="198"/>
      <c r="BC1889" s="87"/>
      <c r="BD1889" s="89" t="s">
        <v>324</v>
      </c>
      <c r="BE1889" s="87"/>
    </row>
    <row r="1890" spans="1:57" ht="26.25" customHeight="1">
      <c r="A1890" s="87" t="s">
        <v>325</v>
      </c>
      <c r="B1890" s="87" t="s">
        <v>35</v>
      </c>
      <c r="C1890" s="87" t="s">
        <v>35</v>
      </c>
      <c r="D1890" s="92" t="s">
        <v>2465</v>
      </c>
      <c r="E1890" s="92" t="s">
        <v>39</v>
      </c>
      <c r="F1890" s="92" t="s">
        <v>474</v>
      </c>
      <c r="G1890" s="93" t="s">
        <v>133</v>
      </c>
      <c r="H1890" s="93">
        <v>27</v>
      </c>
      <c r="I1890" s="94" t="s">
        <v>27</v>
      </c>
      <c r="J1890" s="148" t="s">
        <v>326</v>
      </c>
      <c r="K1890" s="93" t="s">
        <v>327</v>
      </c>
      <c r="L1890" s="94" t="s">
        <v>328</v>
      </c>
      <c r="M1890" s="94">
        <v>24</v>
      </c>
      <c r="N1890" s="95">
        <f t="shared" si="197"/>
        <v>0</v>
      </c>
      <c r="O1890" s="201">
        <f>IF(P1890&gt;0,VLOOKUP($D1890,'BBLM COMCHECK'!$A:$S,14,0),0)</f>
        <v>0</v>
      </c>
      <c r="P1890" s="202"/>
      <c r="Q1890" s="91">
        <f t="shared" si="198"/>
        <v>0</v>
      </c>
      <c r="R1890" s="201">
        <f>IF(S1890&gt;0,VLOOKUP($D1890,'BBLM COMCHECK'!$A:$S,15,0),0)</f>
        <v>0</v>
      </c>
      <c r="S1890" s="202"/>
      <c r="T1890" s="91">
        <f t="shared" si="199"/>
        <v>0</v>
      </c>
      <c r="U1890" s="201">
        <f>IF(V1890&gt;0,VLOOKUP($D1890,'BBLM COMCHECK'!$A:$Z,25,0),0)</f>
        <v>0</v>
      </c>
      <c r="V1890" s="202"/>
      <c r="W1890" s="91">
        <f t="shared" si="200"/>
        <v>0</v>
      </c>
      <c r="X1890" s="201">
        <f>IF(Y1890&gt;0,VLOOKUP($D1890,'BBLM COMCHECK'!$A:$Z,25,0),0)</f>
        <v>0</v>
      </c>
      <c r="Y1890" s="202"/>
      <c r="Z1890" s="91">
        <f t="shared" si="201"/>
        <v>0</v>
      </c>
      <c r="AA1890" s="203" t="str">
        <f>VLOOKUP(D1890,'BBLM COMCHECK'!$A:$I,9,0)</f>
        <v>normal</v>
      </c>
      <c r="AB1890" s="204">
        <f>VLOOKUP(D1890,'BBLM COMCHECK'!$A:$L,12,0)</f>
        <v>776</v>
      </c>
      <c r="AC1890" s="201">
        <f t="shared" si="202"/>
        <v>0</v>
      </c>
      <c r="AD1890" s="94"/>
      <c r="AE1890" s="201"/>
      <c r="AF1890" s="201"/>
      <c r="AG1890" s="201"/>
      <c r="AH1890" s="201"/>
      <c r="AI1890" s="94"/>
      <c r="AJ1890" s="94"/>
      <c r="AK1890" s="87" t="s">
        <v>329</v>
      </c>
      <c r="AL1890" s="87" t="str">
        <f t="shared" si="203"/>
        <v>2026-01-15|06037|1083903000|0||0|1</v>
      </c>
      <c r="AP1890" s="198"/>
      <c r="AQ1890" s="198"/>
      <c r="AR1890" s="198"/>
      <c r="BC1890" s="87"/>
      <c r="BD1890" s="89" t="s">
        <v>330</v>
      </c>
      <c r="BE1890" s="87"/>
    </row>
    <row r="1891" spans="1:57" ht="26.25" customHeight="1">
      <c r="A1891" s="87" t="s">
        <v>331</v>
      </c>
      <c r="B1891" s="87" t="s">
        <v>35</v>
      </c>
      <c r="C1891" s="87" t="s">
        <v>35</v>
      </c>
      <c r="D1891" s="92" t="s">
        <v>2466</v>
      </c>
      <c r="E1891" s="92" t="s">
        <v>39</v>
      </c>
      <c r="F1891" s="92" t="s">
        <v>474</v>
      </c>
      <c r="G1891" s="93" t="s">
        <v>133</v>
      </c>
      <c r="H1891" s="93">
        <v>17</v>
      </c>
      <c r="I1891" s="94" t="s">
        <v>22</v>
      </c>
      <c r="J1891" s="148" t="s">
        <v>332</v>
      </c>
      <c r="K1891" s="93" t="s">
        <v>333</v>
      </c>
      <c r="L1891" s="94" t="s">
        <v>334</v>
      </c>
      <c r="M1891" s="94">
        <v>60</v>
      </c>
      <c r="N1891" s="95">
        <f t="shared" ref="N1891:N1909" si="204">VLOOKUP($A1891,$A$1:$Y$442,14,0)</f>
        <v>0</v>
      </c>
      <c r="O1891" s="201">
        <f>IF(P1891&gt;0,VLOOKUP($D1891,'BBLM COMCHECK'!$A:$S,14,0),0)</f>
        <v>0</v>
      </c>
      <c r="P1891" s="202"/>
      <c r="Q1891" s="91">
        <f t="shared" si="198"/>
        <v>0</v>
      </c>
      <c r="R1891" s="201">
        <f>IF(S1891&gt;0,VLOOKUP($D1891,'BBLM COMCHECK'!$A:$S,15,0),0)</f>
        <v>0</v>
      </c>
      <c r="S1891" s="202"/>
      <c r="T1891" s="91">
        <f t="shared" si="199"/>
        <v>0</v>
      </c>
      <c r="U1891" s="201">
        <f>IF(V1891&gt;0,VLOOKUP($D1891,'BBLM COMCHECK'!$A:$Z,25,0),0)</f>
        <v>0</v>
      </c>
      <c r="V1891" s="202"/>
      <c r="W1891" s="91">
        <f t="shared" si="200"/>
        <v>0</v>
      </c>
      <c r="X1891" s="201">
        <f>IF(Y1891&gt;0,VLOOKUP($D1891,'BBLM COMCHECK'!$A:$Z,25,0),0)</f>
        <v>0</v>
      </c>
      <c r="Y1891" s="202"/>
      <c r="Z1891" s="91">
        <f t="shared" si="201"/>
        <v>0</v>
      </c>
      <c r="AA1891" s="203" t="str">
        <f>VLOOKUP(D1891,'BBLM COMCHECK'!$A:$I,9,0)</f>
        <v>normal</v>
      </c>
      <c r="AB1891" s="204">
        <f>VLOOKUP(D1891,'BBLM COMCHECK'!$A:$L,12,0)</f>
        <v>301</v>
      </c>
      <c r="AC1891" s="201">
        <f t="shared" si="202"/>
        <v>0</v>
      </c>
      <c r="AD1891" s="94"/>
      <c r="AE1891" s="201"/>
      <c r="AF1891" s="201"/>
      <c r="AG1891" s="201"/>
      <c r="AH1891" s="201"/>
      <c r="AI1891" s="94"/>
      <c r="AJ1891" s="94"/>
      <c r="AK1891" s="87" t="s">
        <v>335</v>
      </c>
      <c r="AL1891" s="87" t="str">
        <f t="shared" si="203"/>
        <v>2026-01-15|06037|1084369000|0||0|1</v>
      </c>
      <c r="AP1891" s="198"/>
      <c r="AQ1891" s="198"/>
      <c r="AR1891" s="198"/>
      <c r="BC1891" s="87"/>
      <c r="BD1891" s="89" t="s">
        <v>336</v>
      </c>
      <c r="BE1891" s="87"/>
    </row>
    <row r="1892" spans="1:57" ht="26.25" customHeight="1">
      <c r="A1892" s="87" t="s">
        <v>337</v>
      </c>
      <c r="B1892" s="87" t="s">
        <v>35</v>
      </c>
      <c r="C1892" s="87" t="s">
        <v>35</v>
      </c>
      <c r="D1892" s="92" t="s">
        <v>2467</v>
      </c>
      <c r="E1892" s="92" t="s">
        <v>39</v>
      </c>
      <c r="F1892" s="92" t="s">
        <v>474</v>
      </c>
      <c r="G1892" s="93" t="s">
        <v>133</v>
      </c>
      <c r="H1892" s="93">
        <v>17</v>
      </c>
      <c r="I1892" s="94" t="s">
        <v>22</v>
      </c>
      <c r="J1892" s="148" t="s">
        <v>338</v>
      </c>
      <c r="K1892" s="93" t="s">
        <v>339</v>
      </c>
      <c r="L1892" s="94" t="s">
        <v>340</v>
      </c>
      <c r="M1892" s="94">
        <v>40</v>
      </c>
      <c r="N1892" s="95">
        <f t="shared" si="204"/>
        <v>0</v>
      </c>
      <c r="O1892" s="201">
        <f>IF(P1892&gt;0,VLOOKUP($D1892,'BBLM COMCHECK'!$A:$S,14,0),0)</f>
        <v>0</v>
      </c>
      <c r="P1892" s="202"/>
      <c r="Q1892" s="91">
        <f t="shared" si="198"/>
        <v>0</v>
      </c>
      <c r="R1892" s="201">
        <f>IF(S1892&gt;0,VLOOKUP($D1892,'BBLM COMCHECK'!$A:$S,15,0),0)</f>
        <v>0</v>
      </c>
      <c r="S1892" s="202"/>
      <c r="T1892" s="91">
        <f t="shared" si="199"/>
        <v>0</v>
      </c>
      <c r="U1892" s="201">
        <f>IF(V1892&gt;0,VLOOKUP($D1892,'BBLM COMCHECK'!$A:$Z,25,0),0)</f>
        <v>0</v>
      </c>
      <c r="V1892" s="202"/>
      <c r="W1892" s="91">
        <f t="shared" si="200"/>
        <v>0</v>
      </c>
      <c r="X1892" s="201">
        <f>IF(Y1892&gt;0,VLOOKUP($D1892,'BBLM COMCHECK'!$A:$Z,25,0),0)</f>
        <v>0</v>
      </c>
      <c r="Y1892" s="202"/>
      <c r="Z1892" s="91">
        <f t="shared" si="201"/>
        <v>0</v>
      </c>
      <c r="AA1892" s="203" t="str">
        <f>VLOOKUP(D1892,'BBLM COMCHECK'!$A:$I,9,0)</f>
        <v>order stop</v>
      </c>
      <c r="AB1892" s="204">
        <f>VLOOKUP(D1892,'BBLM COMCHECK'!$A:$L,12,0)</f>
        <v>7770</v>
      </c>
      <c r="AC1892" s="201">
        <f t="shared" si="202"/>
        <v>0</v>
      </c>
      <c r="AD1892" s="94"/>
      <c r="AE1892" s="201"/>
      <c r="AF1892" s="201"/>
      <c r="AG1892" s="201"/>
      <c r="AH1892" s="201"/>
      <c r="AI1892" s="94"/>
      <c r="AJ1892" s="94"/>
      <c r="AK1892" s="87" t="s">
        <v>341</v>
      </c>
      <c r="AL1892" s="87" t="str">
        <f t="shared" si="203"/>
        <v>2026-01-15|06037|1088129000|0||0|1</v>
      </c>
      <c r="AP1892" s="198"/>
      <c r="AQ1892" s="198"/>
      <c r="AR1892" s="198"/>
      <c r="BC1892" s="87"/>
      <c r="BD1892" s="89" t="s">
        <v>342</v>
      </c>
      <c r="BE1892" s="87"/>
    </row>
    <row r="1893" spans="1:57" ht="26.25" customHeight="1">
      <c r="A1893" s="87" t="s">
        <v>343</v>
      </c>
      <c r="B1893" s="87" t="s">
        <v>35</v>
      </c>
      <c r="C1893" s="87" t="s">
        <v>35</v>
      </c>
      <c r="D1893" s="92" t="s">
        <v>2468</v>
      </c>
      <c r="E1893" s="92" t="s">
        <v>39</v>
      </c>
      <c r="F1893" s="92" t="s">
        <v>474</v>
      </c>
      <c r="G1893" s="93" t="s">
        <v>133</v>
      </c>
      <c r="H1893" s="93">
        <v>17</v>
      </c>
      <c r="I1893" s="94" t="s">
        <v>22</v>
      </c>
      <c r="J1893" s="148" t="s">
        <v>344</v>
      </c>
      <c r="K1893" s="93" t="s">
        <v>345</v>
      </c>
      <c r="L1893" s="94" t="s">
        <v>346</v>
      </c>
      <c r="M1893" s="94">
        <v>40</v>
      </c>
      <c r="N1893" s="95">
        <f t="shared" si="204"/>
        <v>0</v>
      </c>
      <c r="O1893" s="201">
        <f>IF(P1893&gt;0,VLOOKUP($D1893,'BBLM COMCHECK'!$A:$S,14,0),0)</f>
        <v>0</v>
      </c>
      <c r="P1893" s="202"/>
      <c r="Q1893" s="91">
        <f t="shared" si="198"/>
        <v>0</v>
      </c>
      <c r="R1893" s="201">
        <f>IF(S1893&gt;0,VLOOKUP($D1893,'BBLM COMCHECK'!$A:$S,15,0),0)</f>
        <v>0</v>
      </c>
      <c r="S1893" s="202"/>
      <c r="T1893" s="91">
        <f t="shared" si="199"/>
        <v>0</v>
      </c>
      <c r="U1893" s="201">
        <f>IF(V1893&gt;0,VLOOKUP($D1893,'BBLM COMCHECK'!$A:$Z,25,0),0)</f>
        <v>0</v>
      </c>
      <c r="V1893" s="202"/>
      <c r="W1893" s="91">
        <f t="shared" si="200"/>
        <v>0</v>
      </c>
      <c r="X1893" s="201">
        <f>IF(Y1893&gt;0,VLOOKUP($D1893,'BBLM COMCHECK'!$A:$Z,25,0),0)</f>
        <v>0</v>
      </c>
      <c r="Y1893" s="202"/>
      <c r="Z1893" s="91">
        <f t="shared" si="201"/>
        <v>0</v>
      </c>
      <c r="AA1893" s="203" t="str">
        <f>VLOOKUP(D1893,'BBLM COMCHECK'!$A:$I,9,0)</f>
        <v>order stop</v>
      </c>
      <c r="AB1893" s="204">
        <f>VLOOKUP(D1893,'BBLM COMCHECK'!$A:$L,12,0)</f>
        <v>1620</v>
      </c>
      <c r="AC1893" s="201">
        <f t="shared" si="202"/>
        <v>0</v>
      </c>
      <c r="AD1893" s="94"/>
      <c r="AE1893" s="201"/>
      <c r="AF1893" s="201"/>
      <c r="AG1893" s="201"/>
      <c r="AH1893" s="201"/>
      <c r="AI1893" s="94"/>
      <c r="AJ1893" s="94"/>
      <c r="AK1893" s="87" t="s">
        <v>347</v>
      </c>
      <c r="AL1893" s="87" t="str">
        <f t="shared" si="203"/>
        <v>2026-01-15|06037|1088134000|0||0|1</v>
      </c>
      <c r="AP1893" s="198"/>
      <c r="AQ1893" s="198"/>
      <c r="AR1893" s="198"/>
      <c r="BC1893" s="87"/>
      <c r="BD1893" s="89" t="s">
        <v>348</v>
      </c>
      <c r="BE1893" s="87"/>
    </row>
    <row r="1894" spans="1:57" ht="26.25" customHeight="1">
      <c r="A1894" s="87" t="s">
        <v>349</v>
      </c>
      <c r="B1894" s="87" t="s">
        <v>35</v>
      </c>
      <c r="C1894" s="87" t="s">
        <v>35</v>
      </c>
      <c r="D1894" s="92" t="s">
        <v>2469</v>
      </c>
      <c r="E1894" s="92" t="s">
        <v>39</v>
      </c>
      <c r="F1894" s="92" t="s">
        <v>474</v>
      </c>
      <c r="G1894" s="93" t="s">
        <v>133</v>
      </c>
      <c r="H1894" s="93">
        <v>17</v>
      </c>
      <c r="I1894" s="94" t="s">
        <v>22</v>
      </c>
      <c r="J1894" s="148" t="s">
        <v>350</v>
      </c>
      <c r="K1894" s="93" t="s">
        <v>351</v>
      </c>
      <c r="L1894" s="94" t="s">
        <v>352</v>
      </c>
      <c r="M1894" s="94">
        <v>24</v>
      </c>
      <c r="N1894" s="95">
        <f t="shared" si="204"/>
        <v>0</v>
      </c>
      <c r="O1894" s="201">
        <f>IF(P1894&gt;0,VLOOKUP($D1894,'BBLM COMCHECK'!$A:$S,14,0),0)</f>
        <v>0</v>
      </c>
      <c r="P1894" s="202"/>
      <c r="Q1894" s="91">
        <f t="shared" si="198"/>
        <v>0</v>
      </c>
      <c r="R1894" s="201">
        <f>IF(S1894&gt;0,VLOOKUP($D1894,'BBLM COMCHECK'!$A:$S,15,0),0)</f>
        <v>0</v>
      </c>
      <c r="S1894" s="202"/>
      <c r="T1894" s="91">
        <f t="shared" si="199"/>
        <v>0</v>
      </c>
      <c r="U1894" s="201">
        <f>IF(V1894&gt;0,VLOOKUP($D1894,'BBLM COMCHECK'!$A:$Z,25,0),0)</f>
        <v>0</v>
      </c>
      <c r="V1894" s="202"/>
      <c r="W1894" s="91">
        <f t="shared" si="200"/>
        <v>0</v>
      </c>
      <c r="X1894" s="201">
        <f>IF(Y1894&gt;0,VLOOKUP($D1894,'BBLM COMCHECK'!$A:$Z,25,0),0)</f>
        <v>0</v>
      </c>
      <c r="Y1894" s="202"/>
      <c r="Z1894" s="91">
        <f t="shared" si="201"/>
        <v>0</v>
      </c>
      <c r="AA1894" s="203" t="str">
        <f>VLOOKUP(D1894,'BBLM COMCHECK'!$A:$I,9,0)</f>
        <v>normal</v>
      </c>
      <c r="AB1894" s="204">
        <f>VLOOKUP(D1894,'BBLM COMCHECK'!$A:$L,12,0)</f>
        <v>2526</v>
      </c>
      <c r="AC1894" s="201">
        <f t="shared" si="202"/>
        <v>0</v>
      </c>
      <c r="AD1894" s="94"/>
      <c r="AE1894" s="201"/>
      <c r="AF1894" s="201"/>
      <c r="AG1894" s="201"/>
      <c r="AH1894" s="201"/>
      <c r="AI1894" s="94"/>
      <c r="AJ1894" s="94"/>
      <c r="AK1894" s="87" t="s">
        <v>353</v>
      </c>
      <c r="AL1894" s="87" t="str">
        <f t="shared" si="203"/>
        <v>2026-01-15|06037|1088137000|0||0|1</v>
      </c>
      <c r="AP1894" s="198"/>
      <c r="AQ1894" s="198"/>
      <c r="AR1894" s="198"/>
      <c r="BC1894" s="87"/>
      <c r="BD1894" s="89" t="s">
        <v>354</v>
      </c>
      <c r="BE1894" s="87"/>
    </row>
    <row r="1895" spans="1:57" ht="26.25" customHeight="1">
      <c r="A1895" s="87" t="s">
        <v>355</v>
      </c>
      <c r="B1895" s="87" t="s">
        <v>35</v>
      </c>
      <c r="C1895" s="87" t="s">
        <v>35</v>
      </c>
      <c r="D1895" s="92" t="s">
        <v>2470</v>
      </c>
      <c r="E1895" s="92" t="s">
        <v>39</v>
      </c>
      <c r="F1895" s="92" t="s">
        <v>474</v>
      </c>
      <c r="G1895" s="93" t="s">
        <v>133</v>
      </c>
      <c r="H1895" s="93">
        <v>17</v>
      </c>
      <c r="I1895" s="94" t="s">
        <v>22</v>
      </c>
      <c r="J1895" s="148" t="s">
        <v>356</v>
      </c>
      <c r="K1895" s="93" t="s">
        <v>357</v>
      </c>
      <c r="L1895" s="94" t="s">
        <v>358</v>
      </c>
      <c r="M1895" s="94">
        <v>40</v>
      </c>
      <c r="N1895" s="95">
        <f t="shared" si="204"/>
        <v>0</v>
      </c>
      <c r="O1895" s="201">
        <f>IF(P1895&gt;0,VLOOKUP($D1895,'BBLM COMCHECK'!$A:$S,14,0),0)</f>
        <v>0</v>
      </c>
      <c r="P1895" s="202"/>
      <c r="Q1895" s="91">
        <f t="shared" si="198"/>
        <v>0</v>
      </c>
      <c r="R1895" s="201">
        <f>IF(S1895&gt;0,VLOOKUP($D1895,'BBLM COMCHECK'!$A:$S,15,0),0)</f>
        <v>0</v>
      </c>
      <c r="S1895" s="202"/>
      <c r="T1895" s="91">
        <f t="shared" si="199"/>
        <v>0</v>
      </c>
      <c r="U1895" s="201">
        <f>IF(V1895&gt;0,VLOOKUP($D1895,'BBLM COMCHECK'!$A:$Z,25,0),0)</f>
        <v>0</v>
      </c>
      <c r="V1895" s="202"/>
      <c r="W1895" s="91">
        <f t="shared" si="200"/>
        <v>0</v>
      </c>
      <c r="X1895" s="201">
        <f>IF(Y1895&gt;0,VLOOKUP($D1895,'BBLM COMCHECK'!$A:$Z,25,0),0)</f>
        <v>0</v>
      </c>
      <c r="Y1895" s="202"/>
      <c r="Z1895" s="91">
        <f t="shared" si="201"/>
        <v>0</v>
      </c>
      <c r="AA1895" s="203" t="str">
        <f>VLOOKUP(D1895,'BBLM COMCHECK'!$A:$I,9,0)</f>
        <v>order stop</v>
      </c>
      <c r="AB1895" s="204">
        <f>VLOOKUP(D1895,'BBLM COMCHECK'!$A:$L,12,0)</f>
        <v>110324</v>
      </c>
      <c r="AC1895" s="201">
        <f t="shared" si="202"/>
        <v>0</v>
      </c>
      <c r="AD1895" s="94"/>
      <c r="AE1895" s="201"/>
      <c r="AF1895" s="201"/>
      <c r="AG1895" s="201"/>
      <c r="AH1895" s="201"/>
      <c r="AI1895" s="94"/>
      <c r="AJ1895" s="94"/>
      <c r="AK1895" s="87" t="s">
        <v>359</v>
      </c>
      <c r="AL1895" s="87" t="str">
        <f t="shared" si="203"/>
        <v>2026-01-15|06037|1088171000|0||0|1</v>
      </c>
      <c r="AP1895" s="198"/>
      <c r="AQ1895" s="198"/>
      <c r="AR1895" s="198"/>
      <c r="BC1895" s="87"/>
      <c r="BD1895" s="89" t="s">
        <v>360</v>
      </c>
      <c r="BE1895" s="87"/>
    </row>
    <row r="1896" spans="1:57" ht="26.25" customHeight="1">
      <c r="A1896" s="87" t="s">
        <v>361</v>
      </c>
      <c r="B1896" s="87" t="s">
        <v>35</v>
      </c>
      <c r="C1896" s="87" t="s">
        <v>35</v>
      </c>
      <c r="D1896" s="92" t="s">
        <v>2471</v>
      </c>
      <c r="E1896" s="92" t="s">
        <v>39</v>
      </c>
      <c r="F1896" s="92" t="s">
        <v>474</v>
      </c>
      <c r="G1896" s="93" t="s">
        <v>133</v>
      </c>
      <c r="H1896" s="93">
        <v>17</v>
      </c>
      <c r="I1896" s="94" t="s">
        <v>22</v>
      </c>
      <c r="J1896" s="148" t="s">
        <v>362</v>
      </c>
      <c r="K1896" s="93" t="s">
        <v>363</v>
      </c>
      <c r="L1896" s="94" t="s">
        <v>364</v>
      </c>
      <c r="M1896" s="94">
        <v>40</v>
      </c>
      <c r="N1896" s="95">
        <f t="shared" si="204"/>
        <v>0</v>
      </c>
      <c r="O1896" s="201">
        <f>IF(P1896&gt;0,VLOOKUP($D1896,'BBLM COMCHECK'!$A:$S,14,0),0)</f>
        <v>0</v>
      </c>
      <c r="P1896" s="202"/>
      <c r="Q1896" s="91">
        <f t="shared" si="198"/>
        <v>0</v>
      </c>
      <c r="R1896" s="201">
        <f>IF(S1896&gt;0,VLOOKUP($D1896,'BBLM COMCHECK'!$A:$S,15,0),0)</f>
        <v>0</v>
      </c>
      <c r="S1896" s="202"/>
      <c r="T1896" s="91">
        <f t="shared" si="199"/>
        <v>0</v>
      </c>
      <c r="U1896" s="201">
        <f>IF(V1896&gt;0,VLOOKUP($D1896,'BBLM COMCHECK'!$A:$Z,25,0),0)</f>
        <v>0</v>
      </c>
      <c r="V1896" s="202"/>
      <c r="W1896" s="91">
        <f t="shared" si="200"/>
        <v>0</v>
      </c>
      <c r="X1896" s="201">
        <f>IF(Y1896&gt;0,VLOOKUP($D1896,'BBLM COMCHECK'!$A:$Z,25,0),0)</f>
        <v>0</v>
      </c>
      <c r="Y1896" s="202"/>
      <c r="Z1896" s="91">
        <f t="shared" si="201"/>
        <v>0</v>
      </c>
      <c r="AA1896" s="203" t="str">
        <f>VLOOKUP(D1896,'BBLM COMCHECK'!$A:$I,9,0)</f>
        <v>normal</v>
      </c>
      <c r="AB1896" s="204">
        <f>VLOOKUP(D1896,'BBLM COMCHECK'!$A:$L,12,0)</f>
        <v>191316</v>
      </c>
      <c r="AC1896" s="201">
        <f t="shared" si="202"/>
        <v>0</v>
      </c>
      <c r="AD1896" s="94"/>
      <c r="AE1896" s="201"/>
      <c r="AF1896" s="201"/>
      <c r="AG1896" s="201"/>
      <c r="AH1896" s="201"/>
      <c r="AI1896" s="94"/>
      <c r="AJ1896" s="94"/>
      <c r="AK1896" s="87" t="s">
        <v>365</v>
      </c>
      <c r="AL1896" s="87" t="str">
        <f t="shared" si="203"/>
        <v>2026-01-15|06037|1088175000|0||0|1</v>
      </c>
      <c r="AP1896" s="198"/>
      <c r="AQ1896" s="198"/>
      <c r="AR1896" s="198"/>
      <c r="BC1896" s="87"/>
      <c r="BD1896" s="89" t="s">
        <v>366</v>
      </c>
      <c r="BE1896" s="87"/>
    </row>
    <row r="1897" spans="1:57" ht="26.25" customHeight="1">
      <c r="A1897" s="87" t="s">
        <v>367</v>
      </c>
      <c r="B1897" s="87" t="s">
        <v>35</v>
      </c>
      <c r="C1897" s="87" t="s">
        <v>35</v>
      </c>
      <c r="D1897" s="92" t="s">
        <v>2472</v>
      </c>
      <c r="E1897" s="92" t="s">
        <v>39</v>
      </c>
      <c r="F1897" s="92" t="s">
        <v>474</v>
      </c>
      <c r="G1897" s="93" t="s">
        <v>133</v>
      </c>
      <c r="H1897" s="93">
        <v>17</v>
      </c>
      <c r="I1897" s="94" t="s">
        <v>22</v>
      </c>
      <c r="J1897" s="148" t="s">
        <v>368</v>
      </c>
      <c r="K1897" s="93" t="s">
        <v>369</v>
      </c>
      <c r="L1897" s="94" t="s">
        <v>370</v>
      </c>
      <c r="M1897" s="94">
        <v>40</v>
      </c>
      <c r="N1897" s="95">
        <f t="shared" si="204"/>
        <v>0</v>
      </c>
      <c r="O1897" s="201">
        <f>IF(P1897&gt;0,VLOOKUP($D1897,'BBLM COMCHECK'!$A:$S,14,0),0)</f>
        <v>0</v>
      </c>
      <c r="P1897" s="202"/>
      <c r="Q1897" s="91">
        <f t="shared" si="198"/>
        <v>0</v>
      </c>
      <c r="R1897" s="201">
        <f>IF(S1897&gt;0,VLOOKUP($D1897,'BBLM COMCHECK'!$A:$S,15,0),0)</f>
        <v>0</v>
      </c>
      <c r="S1897" s="202"/>
      <c r="T1897" s="91">
        <f t="shared" si="199"/>
        <v>0</v>
      </c>
      <c r="U1897" s="201">
        <f>IF(V1897&gt;0,VLOOKUP($D1897,'BBLM COMCHECK'!$A:$Z,25,0),0)</f>
        <v>0</v>
      </c>
      <c r="V1897" s="202"/>
      <c r="W1897" s="91">
        <f t="shared" si="200"/>
        <v>0</v>
      </c>
      <c r="X1897" s="201">
        <f>IF(Y1897&gt;0,VLOOKUP($D1897,'BBLM COMCHECK'!$A:$Z,25,0),0)</f>
        <v>0</v>
      </c>
      <c r="Y1897" s="202"/>
      <c r="Z1897" s="91">
        <f t="shared" si="201"/>
        <v>0</v>
      </c>
      <c r="AA1897" s="203" t="str">
        <f>VLOOKUP(D1897,'BBLM COMCHECK'!$A:$I,9,0)</f>
        <v>order stop</v>
      </c>
      <c r="AB1897" s="204">
        <f>VLOOKUP(D1897,'BBLM COMCHECK'!$A:$L,12,0)</f>
        <v>0</v>
      </c>
      <c r="AC1897" s="201">
        <f t="shared" si="202"/>
        <v>1</v>
      </c>
      <c r="AD1897" s="94"/>
      <c r="AE1897" s="201"/>
      <c r="AF1897" s="201"/>
      <c r="AG1897" s="201"/>
      <c r="AH1897" s="201"/>
      <c r="AI1897" s="94"/>
      <c r="AJ1897" s="94"/>
      <c r="AK1897" s="87" t="s">
        <v>371</v>
      </c>
      <c r="AL1897" s="87" t="str">
        <f t="shared" si="203"/>
        <v>2026-01-15|06037|1088200000|0||0|1</v>
      </c>
      <c r="AP1897" s="198"/>
      <c r="AQ1897" s="198"/>
      <c r="AR1897" s="198"/>
      <c r="BC1897" s="87"/>
      <c r="BD1897" s="89" t="s">
        <v>372</v>
      </c>
      <c r="BE1897" s="87"/>
    </row>
    <row r="1898" spans="1:57" ht="26.25" customHeight="1">
      <c r="A1898" s="87" t="s">
        <v>373</v>
      </c>
      <c r="B1898" s="87" t="s">
        <v>35</v>
      </c>
      <c r="C1898" s="87" t="s">
        <v>35</v>
      </c>
      <c r="D1898" s="92" t="s">
        <v>2473</v>
      </c>
      <c r="E1898" s="92" t="s">
        <v>39</v>
      </c>
      <c r="F1898" s="92" t="s">
        <v>474</v>
      </c>
      <c r="G1898" s="93" t="s">
        <v>133</v>
      </c>
      <c r="H1898" s="93">
        <v>17</v>
      </c>
      <c r="I1898" s="94" t="s">
        <v>22</v>
      </c>
      <c r="J1898" s="148" t="s">
        <v>374</v>
      </c>
      <c r="K1898" s="93" t="s">
        <v>375</v>
      </c>
      <c r="L1898" s="94" t="s">
        <v>376</v>
      </c>
      <c r="M1898" s="94">
        <v>20</v>
      </c>
      <c r="N1898" s="95">
        <f t="shared" si="204"/>
        <v>0</v>
      </c>
      <c r="O1898" s="201">
        <f>IF(P1898&gt;0,VLOOKUP($D1898,'BBLM COMCHECK'!$A:$S,14,0),0)</f>
        <v>0</v>
      </c>
      <c r="P1898" s="202"/>
      <c r="Q1898" s="91">
        <f t="shared" si="198"/>
        <v>0</v>
      </c>
      <c r="R1898" s="201">
        <f>IF(S1898&gt;0,VLOOKUP($D1898,'BBLM COMCHECK'!$A:$S,15,0),0)</f>
        <v>0</v>
      </c>
      <c r="S1898" s="202"/>
      <c r="T1898" s="91">
        <f t="shared" si="199"/>
        <v>0</v>
      </c>
      <c r="U1898" s="201">
        <f>IF(V1898&gt;0,VLOOKUP($D1898,'BBLM COMCHECK'!$A:$Z,25,0),0)</f>
        <v>0</v>
      </c>
      <c r="V1898" s="202"/>
      <c r="W1898" s="91">
        <f t="shared" si="200"/>
        <v>0</v>
      </c>
      <c r="X1898" s="201">
        <f>IF(Y1898&gt;0,VLOOKUP($D1898,'BBLM COMCHECK'!$A:$Z,25,0),0)</f>
        <v>0</v>
      </c>
      <c r="Y1898" s="202"/>
      <c r="Z1898" s="91">
        <f t="shared" si="201"/>
        <v>0</v>
      </c>
      <c r="AA1898" s="203" t="str">
        <f>VLOOKUP(D1898,'BBLM COMCHECK'!$A:$I,9,0)</f>
        <v>normal</v>
      </c>
      <c r="AB1898" s="204">
        <f>VLOOKUP(D1898,'BBLM COMCHECK'!$A:$L,12,0)</f>
        <v>3229</v>
      </c>
      <c r="AC1898" s="201">
        <f t="shared" si="202"/>
        <v>0</v>
      </c>
      <c r="AD1898" s="94"/>
      <c r="AE1898" s="201"/>
      <c r="AF1898" s="201"/>
      <c r="AG1898" s="201"/>
      <c r="AH1898" s="201"/>
      <c r="AI1898" s="94"/>
      <c r="AJ1898" s="94"/>
      <c r="AK1898" s="87" t="s">
        <v>377</v>
      </c>
      <c r="AL1898" s="87" t="str">
        <f t="shared" si="203"/>
        <v>2026-01-15|06037|1088243000|0||0|1</v>
      </c>
      <c r="AP1898" s="198"/>
      <c r="AQ1898" s="198"/>
      <c r="AR1898" s="198"/>
      <c r="BC1898" s="87"/>
      <c r="BD1898" s="89" t="s">
        <v>378</v>
      </c>
      <c r="BE1898" s="87"/>
    </row>
    <row r="1899" spans="1:57" ht="26.25" customHeight="1">
      <c r="A1899" s="87" t="s">
        <v>379</v>
      </c>
      <c r="B1899" s="87" t="s">
        <v>35</v>
      </c>
      <c r="C1899" s="87" t="s">
        <v>35</v>
      </c>
      <c r="D1899" s="92" t="s">
        <v>2474</v>
      </c>
      <c r="E1899" s="92" t="s">
        <v>39</v>
      </c>
      <c r="F1899" s="92" t="s">
        <v>474</v>
      </c>
      <c r="G1899" s="93" t="s">
        <v>133</v>
      </c>
      <c r="H1899" s="93">
        <v>21</v>
      </c>
      <c r="I1899" s="94" t="s">
        <v>24</v>
      </c>
      <c r="J1899" s="148" t="s">
        <v>380</v>
      </c>
      <c r="K1899" s="93" t="s">
        <v>381</v>
      </c>
      <c r="L1899" s="94" t="s">
        <v>382</v>
      </c>
      <c r="M1899" s="94">
        <v>48</v>
      </c>
      <c r="N1899" s="95">
        <f t="shared" si="204"/>
        <v>0</v>
      </c>
      <c r="O1899" s="201">
        <f>IF(P1899&gt;0,VLOOKUP($D1899,'BBLM COMCHECK'!$A:$S,14,0),0)</f>
        <v>0</v>
      </c>
      <c r="P1899" s="202"/>
      <c r="Q1899" s="91">
        <f t="shared" si="198"/>
        <v>0</v>
      </c>
      <c r="R1899" s="201">
        <f>IF(S1899&gt;0,VLOOKUP($D1899,'BBLM COMCHECK'!$A:$S,15,0),0)</f>
        <v>0</v>
      </c>
      <c r="S1899" s="202"/>
      <c r="T1899" s="91">
        <f t="shared" si="199"/>
        <v>0</v>
      </c>
      <c r="U1899" s="201">
        <f>IF(V1899&gt;0,VLOOKUP($D1899,'BBLM COMCHECK'!$A:$Z,25,0),0)</f>
        <v>0</v>
      </c>
      <c r="V1899" s="202"/>
      <c r="W1899" s="91">
        <f t="shared" si="200"/>
        <v>0</v>
      </c>
      <c r="X1899" s="201">
        <f>IF(Y1899&gt;0,VLOOKUP($D1899,'BBLM COMCHECK'!$A:$Z,25,0),0)</f>
        <v>0</v>
      </c>
      <c r="Y1899" s="202"/>
      <c r="Z1899" s="91">
        <f t="shared" si="201"/>
        <v>0</v>
      </c>
      <c r="AA1899" s="203" t="str">
        <f>VLOOKUP(D1899,'BBLM COMCHECK'!$A:$I,9,0)</f>
        <v>order stop</v>
      </c>
      <c r="AB1899" s="204">
        <f>VLOOKUP(D1899,'BBLM COMCHECK'!$A:$L,12,0)</f>
        <v>24</v>
      </c>
      <c r="AC1899" s="201">
        <f t="shared" si="202"/>
        <v>0</v>
      </c>
      <c r="AD1899" s="94"/>
      <c r="AE1899" s="201"/>
      <c r="AF1899" s="201"/>
      <c r="AG1899" s="201"/>
      <c r="AH1899" s="201"/>
      <c r="AI1899" s="94"/>
      <c r="AJ1899" s="94"/>
      <c r="AK1899" s="87" t="s">
        <v>383</v>
      </c>
      <c r="AL1899" s="87" t="str">
        <f t="shared" si="203"/>
        <v>2026-01-15|06037|1089271000|0||0|1</v>
      </c>
      <c r="AP1899" s="198"/>
      <c r="AQ1899" s="198"/>
      <c r="AR1899" s="198"/>
      <c r="BC1899" s="87"/>
      <c r="BD1899" s="89" t="s">
        <v>384</v>
      </c>
      <c r="BE1899" s="87"/>
    </row>
    <row r="1900" spans="1:57" ht="26.25" customHeight="1">
      <c r="A1900" s="87" t="s">
        <v>385</v>
      </c>
      <c r="B1900" s="87" t="s">
        <v>35</v>
      </c>
      <c r="C1900" s="87" t="s">
        <v>35</v>
      </c>
      <c r="D1900" s="92" t="s">
        <v>2475</v>
      </c>
      <c r="E1900" s="92" t="s">
        <v>39</v>
      </c>
      <c r="F1900" s="92" t="s">
        <v>474</v>
      </c>
      <c r="G1900" s="93" t="s">
        <v>133</v>
      </c>
      <c r="H1900" s="93">
        <v>27</v>
      </c>
      <c r="I1900" s="94" t="s">
        <v>27</v>
      </c>
      <c r="J1900" s="148" t="s">
        <v>386</v>
      </c>
      <c r="K1900" s="93" t="s">
        <v>387</v>
      </c>
      <c r="L1900" s="94" t="s">
        <v>388</v>
      </c>
      <c r="M1900" s="94">
        <v>24</v>
      </c>
      <c r="N1900" s="95">
        <f t="shared" si="204"/>
        <v>0</v>
      </c>
      <c r="O1900" s="201">
        <f>IF(P1900&gt;0,VLOOKUP($D1900,'BBLM COMCHECK'!$A:$S,14,0),0)</f>
        <v>0</v>
      </c>
      <c r="P1900" s="202"/>
      <c r="Q1900" s="91">
        <f t="shared" si="198"/>
        <v>0</v>
      </c>
      <c r="R1900" s="201">
        <f>IF(S1900&gt;0,VLOOKUP($D1900,'BBLM COMCHECK'!$A:$S,15,0),0)</f>
        <v>0</v>
      </c>
      <c r="S1900" s="202"/>
      <c r="T1900" s="91">
        <f t="shared" si="199"/>
        <v>0</v>
      </c>
      <c r="U1900" s="201">
        <f>IF(V1900&gt;0,VLOOKUP($D1900,'BBLM COMCHECK'!$A:$Z,25,0),0)</f>
        <v>0</v>
      </c>
      <c r="V1900" s="202"/>
      <c r="W1900" s="91">
        <f t="shared" si="200"/>
        <v>0</v>
      </c>
      <c r="X1900" s="201">
        <f>IF(Y1900&gt;0,VLOOKUP($D1900,'BBLM COMCHECK'!$A:$Z,25,0),0)</f>
        <v>0</v>
      </c>
      <c r="Y1900" s="202"/>
      <c r="Z1900" s="91">
        <f t="shared" si="201"/>
        <v>0</v>
      </c>
      <c r="AA1900" s="203" t="str">
        <f>VLOOKUP(D1900,'BBLM COMCHECK'!$A:$I,9,0)</f>
        <v>normal</v>
      </c>
      <c r="AB1900" s="204">
        <f>VLOOKUP(D1900,'BBLM COMCHECK'!$A:$L,12,0)</f>
        <v>1283</v>
      </c>
      <c r="AC1900" s="201">
        <f t="shared" si="202"/>
        <v>0</v>
      </c>
      <c r="AD1900" s="94"/>
      <c r="AE1900" s="201"/>
      <c r="AF1900" s="201"/>
      <c r="AG1900" s="201"/>
      <c r="AH1900" s="201"/>
      <c r="AI1900" s="94"/>
      <c r="AJ1900" s="94"/>
      <c r="AK1900" s="87" t="s">
        <v>389</v>
      </c>
      <c r="AL1900" s="87" t="str">
        <f t="shared" si="203"/>
        <v>2026-01-15|06037|1090446000|0||0|1</v>
      </c>
      <c r="AP1900" s="198"/>
      <c r="AQ1900" s="198"/>
      <c r="AR1900" s="198"/>
      <c r="BC1900" s="87"/>
      <c r="BD1900" s="89" t="s">
        <v>390</v>
      </c>
      <c r="BE1900" s="87"/>
    </row>
    <row r="1901" spans="1:57" ht="26.25" customHeight="1">
      <c r="A1901" s="87" t="s">
        <v>391</v>
      </c>
      <c r="B1901" s="87" t="s">
        <v>35</v>
      </c>
      <c r="C1901" s="87" t="s">
        <v>35</v>
      </c>
      <c r="D1901" s="92" t="s">
        <v>2476</v>
      </c>
      <c r="E1901" s="92" t="s">
        <v>39</v>
      </c>
      <c r="F1901" s="92" t="s">
        <v>474</v>
      </c>
      <c r="G1901" s="93" t="s">
        <v>133</v>
      </c>
      <c r="H1901" s="93">
        <v>27</v>
      </c>
      <c r="I1901" s="94" t="s">
        <v>27</v>
      </c>
      <c r="J1901" s="148" t="s">
        <v>392</v>
      </c>
      <c r="K1901" s="93" t="s">
        <v>393</v>
      </c>
      <c r="L1901" s="94" t="s">
        <v>394</v>
      </c>
      <c r="M1901" s="94">
        <v>12</v>
      </c>
      <c r="N1901" s="95">
        <f t="shared" si="204"/>
        <v>0</v>
      </c>
      <c r="O1901" s="201">
        <f>IF(P1901&gt;0,VLOOKUP($D1901,'BBLM COMCHECK'!$A:$S,14,0),0)</f>
        <v>0</v>
      </c>
      <c r="P1901" s="202"/>
      <c r="Q1901" s="91">
        <f t="shared" si="198"/>
        <v>0</v>
      </c>
      <c r="R1901" s="201">
        <f>IF(S1901&gt;0,VLOOKUP($D1901,'BBLM COMCHECK'!$A:$S,15,0),0)</f>
        <v>0</v>
      </c>
      <c r="S1901" s="202"/>
      <c r="T1901" s="91">
        <f t="shared" si="199"/>
        <v>0</v>
      </c>
      <c r="U1901" s="201">
        <f>IF(V1901&gt;0,VLOOKUP($D1901,'BBLM COMCHECK'!$A:$Z,25,0),0)</f>
        <v>0</v>
      </c>
      <c r="V1901" s="202"/>
      <c r="W1901" s="91">
        <f t="shared" si="200"/>
        <v>0</v>
      </c>
      <c r="X1901" s="201">
        <f>IF(Y1901&gt;0,VLOOKUP($D1901,'BBLM COMCHECK'!$A:$Z,25,0),0)</f>
        <v>0</v>
      </c>
      <c r="Y1901" s="202"/>
      <c r="Z1901" s="91">
        <f t="shared" si="201"/>
        <v>0</v>
      </c>
      <c r="AA1901" s="203" t="str">
        <f>VLOOKUP(D1901,'BBLM COMCHECK'!$A:$I,9,0)</f>
        <v>normal</v>
      </c>
      <c r="AB1901" s="204">
        <f>VLOOKUP(D1901,'BBLM COMCHECK'!$A:$L,12,0)</f>
        <v>577</v>
      </c>
      <c r="AC1901" s="201">
        <f t="shared" si="202"/>
        <v>0</v>
      </c>
      <c r="AD1901" s="94"/>
      <c r="AE1901" s="201"/>
      <c r="AF1901" s="201"/>
      <c r="AG1901" s="201"/>
      <c r="AH1901" s="201"/>
      <c r="AI1901" s="94"/>
      <c r="AJ1901" s="94"/>
      <c r="AK1901" s="87" t="s">
        <v>395</v>
      </c>
      <c r="AL1901" s="87" t="str">
        <f t="shared" si="203"/>
        <v>2026-01-15|06037|1090872000|0||0|1</v>
      </c>
      <c r="AP1901" s="198"/>
      <c r="AQ1901" s="198"/>
      <c r="AR1901" s="198"/>
      <c r="BC1901" s="87"/>
      <c r="BD1901" s="89" t="s">
        <v>396</v>
      </c>
      <c r="BE1901" s="87"/>
    </row>
    <row r="1902" spans="1:57" ht="26.25" customHeight="1">
      <c r="A1902" s="87" t="s">
        <v>397</v>
      </c>
      <c r="B1902" s="87" t="s">
        <v>35</v>
      </c>
      <c r="C1902" s="87" t="s">
        <v>35</v>
      </c>
      <c r="D1902" s="92" t="s">
        <v>2477</v>
      </c>
      <c r="E1902" s="92" t="s">
        <v>39</v>
      </c>
      <c r="F1902" s="92" t="s">
        <v>474</v>
      </c>
      <c r="G1902" s="93" t="s">
        <v>133</v>
      </c>
      <c r="H1902" s="93">
        <v>21</v>
      </c>
      <c r="I1902" s="94" t="s">
        <v>24</v>
      </c>
      <c r="J1902" s="148" t="s">
        <v>398</v>
      </c>
      <c r="K1902" s="93" t="s">
        <v>399</v>
      </c>
      <c r="L1902" s="94" t="s">
        <v>400</v>
      </c>
      <c r="M1902" s="94">
        <v>12</v>
      </c>
      <c r="N1902" s="95">
        <f t="shared" si="204"/>
        <v>0</v>
      </c>
      <c r="O1902" s="201">
        <f>IF(P1902&gt;0,VLOOKUP($D1902,'BBLM COMCHECK'!$A:$S,14,0),0)</f>
        <v>0</v>
      </c>
      <c r="P1902" s="202"/>
      <c r="Q1902" s="91">
        <f t="shared" si="198"/>
        <v>0</v>
      </c>
      <c r="R1902" s="201">
        <f>IF(S1902&gt;0,VLOOKUP($D1902,'BBLM COMCHECK'!$A:$S,15,0),0)</f>
        <v>0</v>
      </c>
      <c r="S1902" s="202"/>
      <c r="T1902" s="91">
        <f t="shared" si="199"/>
        <v>0</v>
      </c>
      <c r="U1902" s="201">
        <f>IF(V1902&gt;0,VLOOKUP($D1902,'BBLM COMCHECK'!$A:$Z,25,0),0)</f>
        <v>0</v>
      </c>
      <c r="V1902" s="202"/>
      <c r="W1902" s="91">
        <f t="shared" si="200"/>
        <v>0</v>
      </c>
      <c r="X1902" s="201">
        <f>IF(Y1902&gt;0,VLOOKUP($D1902,'BBLM COMCHECK'!$A:$Z,25,0),0)</f>
        <v>0</v>
      </c>
      <c r="Y1902" s="202"/>
      <c r="Z1902" s="91">
        <f t="shared" si="201"/>
        <v>0</v>
      </c>
      <c r="AA1902" s="203" t="str">
        <f>VLOOKUP(D1902,'BBLM COMCHECK'!$A:$I,9,0)</f>
        <v>order stop</v>
      </c>
      <c r="AB1902" s="204">
        <f>VLOOKUP(D1902,'BBLM COMCHECK'!$A:$L,12,0)</f>
        <v>150</v>
      </c>
      <c r="AC1902" s="201">
        <f t="shared" si="202"/>
        <v>0</v>
      </c>
      <c r="AD1902" s="94"/>
      <c r="AE1902" s="201"/>
      <c r="AF1902" s="201"/>
      <c r="AG1902" s="201"/>
      <c r="AH1902" s="201"/>
      <c r="AI1902" s="94"/>
      <c r="AJ1902" s="94"/>
      <c r="AK1902" s="87" t="s">
        <v>401</v>
      </c>
      <c r="AL1902" s="87" t="str">
        <f t="shared" si="203"/>
        <v>2026-01-15|06037|1092661000|0||0|1</v>
      </c>
      <c r="AP1902" s="198"/>
      <c r="AQ1902" s="198"/>
      <c r="AR1902" s="198"/>
      <c r="BC1902" s="87"/>
      <c r="BD1902" s="89" t="s">
        <v>402</v>
      </c>
      <c r="BE1902" s="87"/>
    </row>
    <row r="1903" spans="1:57" ht="26.25" customHeight="1">
      <c r="A1903" s="87" t="s">
        <v>403</v>
      </c>
      <c r="B1903" s="87" t="s">
        <v>35</v>
      </c>
      <c r="C1903" s="87" t="s">
        <v>35</v>
      </c>
      <c r="D1903" s="92" t="s">
        <v>2478</v>
      </c>
      <c r="E1903" s="92" t="s">
        <v>39</v>
      </c>
      <c r="F1903" s="92" t="s">
        <v>474</v>
      </c>
      <c r="G1903" s="93" t="s">
        <v>133</v>
      </c>
      <c r="H1903" s="93">
        <v>26</v>
      </c>
      <c r="I1903" s="94" t="s">
        <v>25</v>
      </c>
      <c r="J1903" s="148" t="s">
        <v>404</v>
      </c>
      <c r="K1903" s="93" t="s">
        <v>405</v>
      </c>
      <c r="L1903" s="94" t="s">
        <v>406</v>
      </c>
      <c r="M1903" s="94">
        <v>12</v>
      </c>
      <c r="N1903" s="95">
        <f t="shared" si="204"/>
        <v>0</v>
      </c>
      <c r="O1903" s="201">
        <f>IF(P1903&gt;0,VLOOKUP($D1903,'BBLM COMCHECK'!$A:$S,14,0),0)</f>
        <v>0</v>
      </c>
      <c r="P1903" s="202"/>
      <c r="Q1903" s="91">
        <f t="shared" si="198"/>
        <v>0</v>
      </c>
      <c r="R1903" s="201">
        <f>IF(S1903&gt;0,VLOOKUP($D1903,'BBLM COMCHECK'!$A:$S,15,0),0)</f>
        <v>0</v>
      </c>
      <c r="S1903" s="202"/>
      <c r="T1903" s="91">
        <f t="shared" si="199"/>
        <v>0</v>
      </c>
      <c r="U1903" s="201">
        <f>IF(V1903&gt;0,VLOOKUP($D1903,'BBLM COMCHECK'!$A:$Z,25,0),0)</f>
        <v>0</v>
      </c>
      <c r="V1903" s="202"/>
      <c r="W1903" s="91">
        <f t="shared" si="200"/>
        <v>0</v>
      </c>
      <c r="X1903" s="201">
        <f>IF(Y1903&gt;0,VLOOKUP($D1903,'BBLM COMCHECK'!$A:$Z,25,0),0)</f>
        <v>0</v>
      </c>
      <c r="Y1903" s="202"/>
      <c r="Z1903" s="91">
        <f t="shared" si="201"/>
        <v>0</v>
      </c>
      <c r="AA1903" s="203" t="str">
        <f>VLOOKUP(D1903,'BBLM COMCHECK'!$A:$I,9,0)</f>
        <v>normal</v>
      </c>
      <c r="AB1903" s="204">
        <f>VLOOKUP(D1903,'BBLM COMCHECK'!$A:$L,12,0)</f>
        <v>1803</v>
      </c>
      <c r="AC1903" s="201">
        <f t="shared" si="202"/>
        <v>0</v>
      </c>
      <c r="AD1903" s="94"/>
      <c r="AE1903" s="201"/>
      <c r="AF1903" s="201"/>
      <c r="AG1903" s="201"/>
      <c r="AH1903" s="201"/>
      <c r="AI1903" s="94"/>
      <c r="AJ1903" s="94"/>
      <c r="AK1903" s="87" t="s">
        <v>407</v>
      </c>
      <c r="AL1903" s="87" t="str">
        <f t="shared" si="203"/>
        <v>2026-01-15|06037|1102123000|0||0|1</v>
      </c>
      <c r="AP1903" s="198"/>
      <c r="AQ1903" s="198"/>
      <c r="AR1903" s="198"/>
      <c r="BC1903" s="87"/>
      <c r="BD1903" s="89" t="s">
        <v>408</v>
      </c>
      <c r="BE1903" s="87"/>
    </row>
    <row r="1904" spans="1:57" ht="26.25" customHeight="1">
      <c r="A1904" s="87" t="s">
        <v>409</v>
      </c>
      <c r="B1904" s="87" t="s">
        <v>35</v>
      </c>
      <c r="C1904" s="87" t="s">
        <v>35</v>
      </c>
      <c r="D1904" s="92" t="s">
        <v>2479</v>
      </c>
      <c r="E1904" s="92" t="s">
        <v>39</v>
      </c>
      <c r="F1904" s="92" t="s">
        <v>474</v>
      </c>
      <c r="G1904" s="93" t="s">
        <v>133</v>
      </c>
      <c r="H1904" s="93">
        <v>26</v>
      </c>
      <c r="I1904" s="94" t="s">
        <v>25</v>
      </c>
      <c r="J1904" s="148" t="s">
        <v>410</v>
      </c>
      <c r="K1904" s="93" t="s">
        <v>411</v>
      </c>
      <c r="L1904" s="94" t="s">
        <v>412</v>
      </c>
      <c r="M1904" s="94">
        <v>12</v>
      </c>
      <c r="N1904" s="95">
        <f t="shared" si="204"/>
        <v>0</v>
      </c>
      <c r="O1904" s="201">
        <f>IF(P1904&gt;0,VLOOKUP($D1904,'BBLM COMCHECK'!$A:$S,14,0),0)</f>
        <v>0</v>
      </c>
      <c r="P1904" s="202"/>
      <c r="Q1904" s="91">
        <f t="shared" si="198"/>
        <v>0</v>
      </c>
      <c r="R1904" s="201">
        <f>IF(S1904&gt;0,VLOOKUP($D1904,'BBLM COMCHECK'!$A:$S,15,0),0)</f>
        <v>0</v>
      </c>
      <c r="S1904" s="202"/>
      <c r="T1904" s="91">
        <f t="shared" si="199"/>
        <v>0</v>
      </c>
      <c r="U1904" s="201">
        <f>IF(V1904&gt;0,VLOOKUP($D1904,'BBLM COMCHECK'!$A:$Z,25,0),0)</f>
        <v>0</v>
      </c>
      <c r="V1904" s="202"/>
      <c r="W1904" s="91">
        <f t="shared" si="200"/>
        <v>0</v>
      </c>
      <c r="X1904" s="201">
        <f>IF(Y1904&gt;0,VLOOKUP($D1904,'BBLM COMCHECK'!$A:$Z,25,0),0)</f>
        <v>0</v>
      </c>
      <c r="Y1904" s="202"/>
      <c r="Z1904" s="91">
        <f t="shared" si="201"/>
        <v>0</v>
      </c>
      <c r="AA1904" s="203" t="str">
        <f>VLOOKUP(D1904,'BBLM COMCHECK'!$A:$I,9,0)</f>
        <v>normal</v>
      </c>
      <c r="AB1904" s="204">
        <f>VLOOKUP(D1904,'BBLM COMCHECK'!$A:$L,12,0)</f>
        <v>703</v>
      </c>
      <c r="AC1904" s="201">
        <f t="shared" si="202"/>
        <v>0</v>
      </c>
      <c r="AD1904" s="94"/>
      <c r="AE1904" s="201"/>
      <c r="AF1904" s="201"/>
      <c r="AG1904" s="201"/>
      <c r="AH1904" s="201"/>
      <c r="AI1904" s="94"/>
      <c r="AJ1904" s="94"/>
      <c r="AK1904" s="87" t="s">
        <v>413</v>
      </c>
      <c r="AL1904" s="87" t="str">
        <f t="shared" si="203"/>
        <v>2026-01-15|06037|1108244000|0||0|1</v>
      </c>
      <c r="AP1904" s="198"/>
      <c r="AQ1904" s="198"/>
      <c r="AR1904" s="198"/>
      <c r="BC1904" s="87"/>
      <c r="BD1904" s="89" t="s">
        <v>887</v>
      </c>
      <c r="BE1904" s="87"/>
    </row>
    <row r="1905" spans="1:57" ht="26.25" customHeight="1">
      <c r="A1905" s="87" t="s">
        <v>415</v>
      </c>
      <c r="B1905" s="87" t="s">
        <v>35</v>
      </c>
      <c r="C1905" s="87" t="s">
        <v>35</v>
      </c>
      <c r="D1905" s="92" t="s">
        <v>2480</v>
      </c>
      <c r="E1905" s="92" t="s">
        <v>39</v>
      </c>
      <c r="F1905" s="92" t="s">
        <v>474</v>
      </c>
      <c r="G1905" s="93" t="s">
        <v>133</v>
      </c>
      <c r="H1905" s="93">
        <v>11</v>
      </c>
      <c r="I1905" s="94" t="s">
        <v>20</v>
      </c>
      <c r="J1905" s="148" t="s">
        <v>416</v>
      </c>
      <c r="K1905" s="93" t="s">
        <v>417</v>
      </c>
      <c r="L1905" s="94" t="s">
        <v>418</v>
      </c>
      <c r="M1905" s="94">
        <v>8</v>
      </c>
      <c r="N1905" s="95">
        <f t="shared" si="204"/>
        <v>0</v>
      </c>
      <c r="O1905" s="201">
        <f>IF(P1905&gt;0,VLOOKUP($D1905,'BBLM COMCHECK'!$A:$S,14,0),0)</f>
        <v>0</v>
      </c>
      <c r="P1905" s="202"/>
      <c r="Q1905" s="91">
        <f t="shared" si="198"/>
        <v>0</v>
      </c>
      <c r="R1905" s="201">
        <f>IF(S1905&gt;0,VLOOKUP($D1905,'BBLM COMCHECK'!$A:$S,15,0),0)</f>
        <v>0</v>
      </c>
      <c r="S1905" s="202"/>
      <c r="T1905" s="91">
        <f t="shared" si="199"/>
        <v>0</v>
      </c>
      <c r="U1905" s="201">
        <f>IF(V1905&gt;0,VLOOKUP($D1905,'BBLM COMCHECK'!$A:$Z,25,0),0)</f>
        <v>0</v>
      </c>
      <c r="V1905" s="202"/>
      <c r="W1905" s="91">
        <f t="shared" si="200"/>
        <v>0</v>
      </c>
      <c r="X1905" s="201">
        <f>IF(Y1905&gt;0,VLOOKUP($D1905,'BBLM COMCHECK'!$A:$Z,25,0),0)</f>
        <v>0</v>
      </c>
      <c r="Y1905" s="202"/>
      <c r="Z1905" s="91">
        <f t="shared" si="201"/>
        <v>0</v>
      </c>
      <c r="AA1905" s="203" t="str">
        <f>VLOOKUP(D1905,'BBLM COMCHECK'!$A:$I,9,0)</f>
        <v>normal</v>
      </c>
      <c r="AB1905" s="204">
        <f>VLOOKUP(D1905,'BBLM COMCHECK'!$A:$L,12,0)</f>
        <v>0</v>
      </c>
      <c r="AC1905" s="201">
        <f t="shared" si="202"/>
        <v>1</v>
      </c>
      <c r="AD1905" s="94"/>
      <c r="AE1905" s="201"/>
      <c r="AF1905" s="201"/>
      <c r="AG1905" s="201"/>
      <c r="AH1905" s="201"/>
      <c r="AI1905" s="94"/>
      <c r="AJ1905" s="94"/>
      <c r="AK1905" s="87" t="s">
        <v>419</v>
      </c>
      <c r="AL1905" s="87" t="str">
        <f t="shared" si="203"/>
        <v>2026-01-15|06037|1114756000|0||0|1</v>
      </c>
      <c r="AP1905" s="198"/>
      <c r="AQ1905" s="198"/>
      <c r="AR1905" s="198"/>
      <c r="BC1905" s="87"/>
      <c r="BD1905" s="89" t="s">
        <v>420</v>
      </c>
      <c r="BE1905" s="87"/>
    </row>
    <row r="1906" spans="1:57" ht="26.25" customHeight="1">
      <c r="A1906" s="87" t="s">
        <v>421</v>
      </c>
      <c r="B1906" s="87" t="s">
        <v>35</v>
      </c>
      <c r="C1906" s="87" t="s">
        <v>35</v>
      </c>
      <c r="D1906" s="92" t="s">
        <v>2481</v>
      </c>
      <c r="E1906" s="92" t="s">
        <v>39</v>
      </c>
      <c r="F1906" s="92" t="s">
        <v>474</v>
      </c>
      <c r="G1906" s="93" t="s">
        <v>133</v>
      </c>
      <c r="H1906" s="93">
        <v>21</v>
      </c>
      <c r="I1906" s="94" t="s">
        <v>24</v>
      </c>
      <c r="J1906" s="148" t="s">
        <v>422</v>
      </c>
      <c r="K1906" s="93" t="s">
        <v>423</v>
      </c>
      <c r="L1906" s="94" t="s">
        <v>424</v>
      </c>
      <c r="M1906" s="94">
        <v>36</v>
      </c>
      <c r="N1906" s="95">
        <f t="shared" si="204"/>
        <v>0</v>
      </c>
      <c r="O1906" s="201">
        <f>IF(P1906&gt;0,VLOOKUP($D1906,'BBLM COMCHECK'!$A:$S,14,0),0)</f>
        <v>0</v>
      </c>
      <c r="P1906" s="202"/>
      <c r="Q1906" s="91">
        <f t="shared" si="198"/>
        <v>0</v>
      </c>
      <c r="R1906" s="201">
        <f>IF(S1906&gt;0,VLOOKUP($D1906,'BBLM COMCHECK'!$A:$S,15,0),0)</f>
        <v>0</v>
      </c>
      <c r="S1906" s="202"/>
      <c r="T1906" s="91">
        <f t="shared" si="199"/>
        <v>0</v>
      </c>
      <c r="U1906" s="201">
        <f>IF(V1906&gt;0,VLOOKUP($D1906,'BBLM COMCHECK'!$A:$Z,25,0),0)</f>
        <v>0</v>
      </c>
      <c r="V1906" s="202"/>
      <c r="W1906" s="91">
        <f t="shared" si="200"/>
        <v>0</v>
      </c>
      <c r="X1906" s="201">
        <f>IF(Y1906&gt;0,VLOOKUP($D1906,'BBLM COMCHECK'!$A:$Z,25,0),0)</f>
        <v>0</v>
      </c>
      <c r="Y1906" s="202"/>
      <c r="Z1906" s="91">
        <f t="shared" si="201"/>
        <v>0</v>
      </c>
      <c r="AA1906" s="203" t="str">
        <f>VLOOKUP(D1906,'BBLM COMCHECK'!$A:$I,9,0)</f>
        <v>normal</v>
      </c>
      <c r="AB1906" s="204">
        <f>VLOOKUP(D1906,'BBLM COMCHECK'!$A:$L,12,0)</f>
        <v>24</v>
      </c>
      <c r="AC1906" s="201">
        <f t="shared" si="202"/>
        <v>0</v>
      </c>
      <c r="AD1906" s="94"/>
      <c r="AE1906" s="201"/>
      <c r="AF1906" s="201"/>
      <c r="AG1906" s="201"/>
      <c r="AH1906" s="201"/>
      <c r="AI1906" s="94"/>
      <c r="AJ1906" s="94"/>
      <c r="AK1906" s="87" t="s">
        <v>425</v>
      </c>
      <c r="AL1906" s="87" t="str">
        <f t="shared" si="203"/>
        <v>2026-01-15|06037|1115338000|0||0|1</v>
      </c>
      <c r="AP1906" s="198"/>
      <c r="AQ1906" s="198"/>
      <c r="AR1906" s="198"/>
      <c r="BC1906" s="87"/>
      <c r="BD1906" s="89" t="s">
        <v>426</v>
      </c>
      <c r="BE1906" s="87"/>
    </row>
    <row r="1907" spans="1:57" ht="26.25" customHeight="1">
      <c r="A1907" s="87" t="s">
        <v>427</v>
      </c>
      <c r="B1907" s="87" t="s">
        <v>35</v>
      </c>
      <c r="C1907" s="87" t="s">
        <v>35</v>
      </c>
      <c r="D1907" s="92" t="s">
        <v>2482</v>
      </c>
      <c r="E1907" s="92" t="s">
        <v>39</v>
      </c>
      <c r="F1907" s="92" t="s">
        <v>474</v>
      </c>
      <c r="G1907" s="93" t="s">
        <v>133</v>
      </c>
      <c r="H1907" s="93">
        <v>11</v>
      </c>
      <c r="I1907" s="94" t="s">
        <v>20</v>
      </c>
      <c r="J1907" s="148" t="s">
        <v>428</v>
      </c>
      <c r="K1907" s="93" t="s">
        <v>429</v>
      </c>
      <c r="L1907" s="94" t="s">
        <v>430</v>
      </c>
      <c r="M1907" s="94">
        <v>12</v>
      </c>
      <c r="N1907" s="95">
        <f t="shared" si="204"/>
        <v>0</v>
      </c>
      <c r="O1907" s="201">
        <f>IF(P1907&gt;0,VLOOKUP($D1907,'BBLM COMCHECK'!$A:$S,14,0),0)</f>
        <v>0</v>
      </c>
      <c r="P1907" s="202"/>
      <c r="Q1907" s="91">
        <f t="shared" si="198"/>
        <v>0</v>
      </c>
      <c r="R1907" s="201">
        <f>IF(S1907&gt;0,VLOOKUP($D1907,'BBLM COMCHECK'!$A:$S,15,0),0)</f>
        <v>0</v>
      </c>
      <c r="S1907" s="202"/>
      <c r="T1907" s="91">
        <f t="shared" si="199"/>
        <v>0</v>
      </c>
      <c r="U1907" s="201">
        <f>IF(V1907&gt;0,VLOOKUP($D1907,'BBLM COMCHECK'!$A:$Z,25,0),0)</f>
        <v>0</v>
      </c>
      <c r="V1907" s="202"/>
      <c r="W1907" s="91">
        <f t="shared" si="200"/>
        <v>0</v>
      </c>
      <c r="X1907" s="201">
        <f>IF(Y1907&gt;0,VLOOKUP($D1907,'BBLM COMCHECK'!$A:$Z,25,0),0)</f>
        <v>0</v>
      </c>
      <c r="Y1907" s="202"/>
      <c r="Z1907" s="91">
        <f t="shared" si="201"/>
        <v>0</v>
      </c>
      <c r="AA1907" s="203" t="str">
        <f>VLOOKUP(D1907,'BBLM COMCHECK'!$A:$I,9,0)</f>
        <v>normal</v>
      </c>
      <c r="AB1907" s="204">
        <f>VLOOKUP(D1907,'BBLM COMCHECK'!$A:$L,12,0)</f>
        <v>0</v>
      </c>
      <c r="AC1907" s="201">
        <f t="shared" si="202"/>
        <v>1</v>
      </c>
      <c r="AD1907" s="94"/>
      <c r="AE1907" s="201"/>
      <c r="AF1907" s="201"/>
      <c r="AG1907" s="201"/>
      <c r="AH1907" s="201"/>
      <c r="AI1907" s="94"/>
      <c r="AJ1907" s="94"/>
      <c r="AK1907" s="87" t="s">
        <v>431</v>
      </c>
      <c r="AL1907" s="87" t="str">
        <f t="shared" si="203"/>
        <v>2026-01-15|06037|1120170000|0||0|1</v>
      </c>
      <c r="AP1907" s="198"/>
      <c r="AQ1907" s="198"/>
      <c r="AR1907" s="198"/>
      <c r="BC1907" s="87"/>
      <c r="BD1907" s="89" t="s">
        <v>432</v>
      </c>
      <c r="BE1907" s="87"/>
    </row>
    <row r="1908" spans="1:57" ht="26.25" customHeight="1">
      <c r="A1908" s="87" t="s">
        <v>433</v>
      </c>
      <c r="B1908" s="87" t="s">
        <v>35</v>
      </c>
      <c r="C1908" s="87" t="s">
        <v>35</v>
      </c>
      <c r="D1908" s="92" t="s">
        <v>2483</v>
      </c>
      <c r="E1908" s="92" t="s">
        <v>39</v>
      </c>
      <c r="F1908" s="92" t="s">
        <v>474</v>
      </c>
      <c r="G1908" s="93" t="s">
        <v>133</v>
      </c>
      <c r="H1908" s="93">
        <v>11</v>
      </c>
      <c r="I1908" s="94" t="s">
        <v>20</v>
      </c>
      <c r="J1908" s="148" t="s">
        <v>434</v>
      </c>
      <c r="K1908" s="93" t="s">
        <v>435</v>
      </c>
      <c r="L1908" s="94" t="s">
        <v>436</v>
      </c>
      <c r="M1908" s="94">
        <v>12</v>
      </c>
      <c r="N1908" s="95">
        <f t="shared" si="204"/>
        <v>0</v>
      </c>
      <c r="O1908" s="201">
        <f>IF(P1908&gt;0,VLOOKUP($D1908,'BBLM COMCHECK'!$A:$S,14,0),0)</f>
        <v>0</v>
      </c>
      <c r="P1908" s="202"/>
      <c r="Q1908" s="91">
        <f t="shared" si="198"/>
        <v>0</v>
      </c>
      <c r="R1908" s="201">
        <f>IF(S1908&gt;0,VLOOKUP($D1908,'BBLM COMCHECK'!$A:$S,15,0),0)</f>
        <v>0</v>
      </c>
      <c r="S1908" s="202"/>
      <c r="T1908" s="91">
        <f t="shared" si="199"/>
        <v>0</v>
      </c>
      <c r="U1908" s="201">
        <f>IF(V1908&gt;0,VLOOKUP($D1908,'BBLM COMCHECK'!$A:$Z,25,0),0)</f>
        <v>0</v>
      </c>
      <c r="V1908" s="202"/>
      <c r="W1908" s="91">
        <f t="shared" si="200"/>
        <v>0</v>
      </c>
      <c r="X1908" s="201">
        <f>IF(Y1908&gt;0,VLOOKUP($D1908,'BBLM COMCHECK'!$A:$Z,25,0),0)</f>
        <v>0</v>
      </c>
      <c r="Y1908" s="202"/>
      <c r="Z1908" s="91">
        <f t="shared" si="201"/>
        <v>0</v>
      </c>
      <c r="AA1908" s="203" t="str">
        <f>VLOOKUP(D1908,'BBLM COMCHECK'!$A:$I,9,0)</f>
        <v>normal</v>
      </c>
      <c r="AB1908" s="204">
        <f>VLOOKUP(D1908,'BBLM COMCHECK'!$A:$L,12,0)</f>
        <v>59</v>
      </c>
      <c r="AC1908" s="201">
        <f t="shared" si="202"/>
        <v>0</v>
      </c>
      <c r="AD1908" s="94"/>
      <c r="AE1908" s="201"/>
      <c r="AF1908" s="201"/>
      <c r="AG1908" s="201"/>
      <c r="AH1908" s="201"/>
      <c r="AI1908" s="94"/>
      <c r="AJ1908" s="94"/>
      <c r="AK1908" s="87" t="s">
        <v>437</v>
      </c>
      <c r="AL1908" s="87" t="str">
        <f t="shared" si="203"/>
        <v>2026-01-15|06037|1121051000|0||0|1</v>
      </c>
      <c r="AP1908" s="198"/>
      <c r="AQ1908" s="198"/>
      <c r="AR1908" s="198"/>
      <c r="BC1908" s="87"/>
      <c r="BD1908" s="89" t="s">
        <v>438</v>
      </c>
      <c r="BE1908" s="87"/>
    </row>
    <row r="1909" spans="1:57" ht="26.25" customHeight="1">
      <c r="A1909" s="87" t="s">
        <v>439</v>
      </c>
      <c r="B1909" s="87" t="s">
        <v>35</v>
      </c>
      <c r="C1909" s="87" t="s">
        <v>35</v>
      </c>
      <c r="D1909" s="92" t="s">
        <v>2484</v>
      </c>
      <c r="E1909" s="92" t="s">
        <v>39</v>
      </c>
      <c r="F1909" s="92" t="s">
        <v>474</v>
      </c>
      <c r="G1909" s="93" t="s">
        <v>133</v>
      </c>
      <c r="H1909" s="93">
        <v>21</v>
      </c>
      <c r="I1909" s="94" t="s">
        <v>24</v>
      </c>
      <c r="J1909" s="148" t="s">
        <v>440</v>
      </c>
      <c r="K1909" s="93" t="s">
        <v>441</v>
      </c>
      <c r="L1909" s="94" t="s">
        <v>442</v>
      </c>
      <c r="M1909" s="94">
        <v>48</v>
      </c>
      <c r="N1909" s="95">
        <f t="shared" si="204"/>
        <v>0</v>
      </c>
      <c r="O1909" s="201">
        <f>IF(P1909&gt;0,VLOOKUP($D1909,'BBLM COMCHECK'!$A:$S,14,0),0)</f>
        <v>0</v>
      </c>
      <c r="P1909" s="202"/>
      <c r="Q1909" s="91">
        <f t="shared" si="198"/>
        <v>0</v>
      </c>
      <c r="R1909" s="201">
        <f>IF(S1909&gt;0,VLOOKUP($D1909,'BBLM COMCHECK'!$A:$S,15,0),0)</f>
        <v>0</v>
      </c>
      <c r="S1909" s="202"/>
      <c r="T1909" s="91">
        <f t="shared" si="199"/>
        <v>0</v>
      </c>
      <c r="U1909" s="201">
        <f>IF(V1909&gt;0,VLOOKUP($D1909,'BBLM COMCHECK'!$A:$Z,25,0),0)</f>
        <v>0</v>
      </c>
      <c r="V1909" s="202"/>
      <c r="W1909" s="91">
        <f t="shared" si="200"/>
        <v>0</v>
      </c>
      <c r="X1909" s="201">
        <f>IF(Y1909&gt;0,VLOOKUP($D1909,'BBLM COMCHECK'!$A:$Z,25,0),0)</f>
        <v>0</v>
      </c>
      <c r="Y1909" s="202"/>
      <c r="Z1909" s="91">
        <f t="shared" si="201"/>
        <v>0</v>
      </c>
      <c r="AA1909" s="203" t="str">
        <f>VLOOKUP(D1909,'BBLM COMCHECK'!$A:$I,9,0)</f>
        <v>order stop</v>
      </c>
      <c r="AB1909" s="204">
        <f>VLOOKUP(D1909,'BBLM COMCHECK'!$A:$L,12,0)</f>
        <v>270</v>
      </c>
      <c r="AC1909" s="201">
        <f t="shared" si="202"/>
        <v>0</v>
      </c>
      <c r="AD1909" s="94"/>
      <c r="AE1909" s="201"/>
      <c r="AF1909" s="201"/>
      <c r="AG1909" s="201"/>
      <c r="AH1909" s="201"/>
      <c r="AI1909" s="94"/>
      <c r="AJ1909" s="94"/>
      <c r="AK1909" s="87" t="s">
        <v>443</v>
      </c>
      <c r="AL1909" s="87" t="str">
        <f t="shared" si="203"/>
        <v>2026-01-15|06037|1137122000|0||0|1</v>
      </c>
      <c r="AP1909" s="198"/>
      <c r="AQ1909" s="198"/>
      <c r="AR1909" s="198"/>
      <c r="BC1909" s="87"/>
      <c r="BD1909" s="89" t="s">
        <v>444</v>
      </c>
      <c r="BE1909" s="87"/>
    </row>
    <row r="1911" spans="1:57" ht="26.25" customHeight="1">
      <c r="J1911" s="144"/>
      <c r="AO1911" s="87">
        <f>73*36</f>
        <v>2628</v>
      </c>
    </row>
    <row r="1912" spans="1:57" ht="26.25" customHeight="1">
      <c r="M1912" s="161"/>
      <c r="N1912" s="125"/>
      <c r="O1912" s="190"/>
      <c r="P1912" s="191"/>
      <c r="Q1912" s="190"/>
      <c r="R1912" s="190"/>
      <c r="S1912" s="191"/>
      <c r="T1912" s="189"/>
      <c r="U1912" s="190"/>
      <c r="V1912" s="191"/>
      <c r="W1912" s="190"/>
      <c r="X1912" s="190"/>
      <c r="Y1912" s="191"/>
      <c r="Z1912" s="17"/>
      <c r="AA1912" s="189"/>
      <c r="AD1912" s="189"/>
      <c r="AH1912" s="87"/>
    </row>
    <row r="1913" spans="1:57" ht="26.25" customHeight="1">
      <c r="G1913" s="1"/>
      <c r="M1913" s="161"/>
      <c r="N1913" s="189"/>
      <c r="O1913" s="190"/>
      <c r="P1913" s="191"/>
      <c r="Q1913" s="190"/>
      <c r="R1913" s="190"/>
      <c r="S1913" s="191"/>
      <c r="T1913" s="189"/>
      <c r="U1913" s="190"/>
      <c r="V1913" s="191"/>
      <c r="W1913" s="190"/>
      <c r="X1913" s="190"/>
      <c r="Y1913" s="191"/>
      <c r="Z1913" s="17"/>
      <c r="AA1913" s="189"/>
      <c r="AD1913" s="189"/>
      <c r="AH1913" s="87"/>
    </row>
    <row r="1914" spans="1:57" ht="26.25" customHeight="1">
      <c r="G1914" s="1"/>
      <c r="M1914" s="161"/>
      <c r="N1914" s="189"/>
      <c r="O1914" s="190"/>
      <c r="P1914" s="191"/>
      <c r="Q1914" s="190"/>
      <c r="R1914" s="190"/>
      <c r="S1914" s="191"/>
      <c r="T1914" s="189"/>
      <c r="U1914" s="190"/>
      <c r="V1914" s="191"/>
      <c r="W1914" s="190"/>
      <c r="X1914" s="190"/>
      <c r="Y1914" s="191"/>
      <c r="Z1914" s="17"/>
      <c r="AA1914" s="189"/>
      <c r="AD1914" s="189"/>
      <c r="AH1914" s="87"/>
    </row>
    <row r="1915" spans="1:57" ht="26.25" customHeight="1">
      <c r="G1915" s="1"/>
      <c r="M1915" s="161"/>
      <c r="N1915" s="189"/>
      <c r="O1915" s="190"/>
      <c r="P1915" s="191"/>
      <c r="Q1915" s="190"/>
      <c r="R1915" s="190"/>
      <c r="S1915" s="191"/>
      <c r="T1915" s="189"/>
      <c r="U1915" s="190"/>
      <c r="V1915" s="191"/>
      <c r="W1915" s="190"/>
      <c r="X1915" s="190"/>
      <c r="Y1915" s="191"/>
      <c r="Z1915" s="17"/>
      <c r="AA1915" s="189"/>
      <c r="AD1915" s="189"/>
      <c r="AH1915" s="87"/>
    </row>
    <row r="1916" spans="1:57" ht="26.25" customHeight="1">
      <c r="G1916" s="1"/>
      <c r="M1916" s="161"/>
      <c r="N1916" s="189"/>
      <c r="O1916" s="190"/>
      <c r="P1916" s="191"/>
      <c r="Q1916" s="190"/>
      <c r="R1916" s="190"/>
      <c r="S1916" s="191"/>
      <c r="T1916" s="189"/>
      <c r="U1916" s="190"/>
      <c r="V1916" s="191"/>
      <c r="W1916" s="190"/>
      <c r="X1916" s="190"/>
      <c r="Y1916" s="191"/>
      <c r="Z1916" s="17"/>
      <c r="AA1916" s="189"/>
      <c r="AD1916" s="189"/>
      <c r="AH1916" s="87"/>
    </row>
    <row r="1917" spans="1:57" ht="26.25" customHeight="1">
      <c r="G1917" s="1"/>
      <c r="M1917" s="161"/>
      <c r="N1917" s="189"/>
      <c r="O1917" s="190"/>
      <c r="P1917" s="191"/>
      <c r="Q1917" s="190"/>
      <c r="R1917" s="190"/>
      <c r="S1917" s="191"/>
      <c r="T1917" s="189"/>
      <c r="U1917" s="190"/>
      <c r="V1917" s="191"/>
      <c r="W1917" s="190"/>
      <c r="X1917" s="190"/>
      <c r="Y1917" s="191"/>
      <c r="Z1917" s="17"/>
      <c r="AA1917" s="189"/>
      <c r="AD1917" s="189"/>
      <c r="AH1917" s="87"/>
    </row>
    <row r="1918" spans="1:57" ht="26.25" customHeight="1">
      <c r="G1918" s="1"/>
      <c r="M1918" s="161"/>
      <c r="N1918" s="189"/>
      <c r="O1918" s="190"/>
      <c r="P1918" s="191"/>
      <c r="Q1918" s="190"/>
      <c r="R1918" s="190"/>
      <c r="S1918" s="191"/>
      <c r="T1918" s="189"/>
      <c r="U1918" s="190"/>
      <c r="V1918" s="191"/>
      <c r="W1918" s="190"/>
      <c r="X1918" s="190"/>
      <c r="Y1918" s="191"/>
      <c r="Z1918" s="17"/>
      <c r="AA1918" s="189"/>
      <c r="AD1918" s="189"/>
      <c r="AH1918" s="87"/>
    </row>
    <row r="1919" spans="1:57" ht="26.25" customHeight="1">
      <c r="G1919" s="1"/>
      <c r="M1919" s="161"/>
      <c r="N1919" s="189"/>
      <c r="O1919" s="190"/>
      <c r="P1919" s="191"/>
      <c r="Q1919" s="190"/>
      <c r="R1919" s="190"/>
      <c r="S1919" s="191"/>
      <c r="T1919" s="189"/>
      <c r="U1919" s="190"/>
      <c r="V1919" s="191"/>
      <c r="W1919" s="190"/>
      <c r="X1919" s="190"/>
      <c r="Y1919" s="191"/>
      <c r="Z1919" s="17"/>
      <c r="AA1919" s="189"/>
      <c r="AD1919" s="189"/>
      <c r="AH1919" s="87"/>
    </row>
    <row r="1920" spans="1:57" ht="26.25" customHeight="1">
      <c r="G1920" s="1"/>
      <c r="M1920" s="161"/>
      <c r="N1920" s="189"/>
      <c r="O1920" s="190"/>
      <c r="P1920" s="191"/>
      <c r="Q1920" s="190"/>
      <c r="R1920" s="190"/>
      <c r="S1920" s="191"/>
      <c r="T1920" s="189"/>
      <c r="U1920" s="190"/>
      <c r="V1920" s="191"/>
      <c r="W1920" s="190"/>
      <c r="X1920" s="190"/>
      <c r="Y1920" s="191"/>
      <c r="Z1920" s="17"/>
      <c r="AA1920" s="189"/>
      <c r="AD1920" s="189"/>
      <c r="AH1920" s="87"/>
    </row>
    <row r="1921" spans="7:34" ht="26.25" customHeight="1">
      <c r="G1921" s="1"/>
      <c r="M1921" s="161"/>
      <c r="N1921" s="189"/>
      <c r="O1921" s="190"/>
      <c r="P1921" s="191"/>
      <c r="Q1921" s="190"/>
      <c r="R1921" s="190"/>
      <c r="S1921" s="191"/>
      <c r="T1921" s="189"/>
      <c r="U1921" s="190"/>
      <c r="V1921" s="191"/>
      <c r="W1921" s="190"/>
      <c r="X1921" s="190"/>
      <c r="Y1921" s="191"/>
      <c r="Z1921" s="17"/>
      <c r="AA1921" s="189"/>
      <c r="AD1921" s="189"/>
      <c r="AH1921" s="87"/>
    </row>
    <row r="1922" spans="7:34" ht="26.25" customHeight="1">
      <c r="G1922" s="1"/>
      <c r="M1922" s="161"/>
      <c r="N1922" s="189"/>
      <c r="O1922" s="190"/>
      <c r="P1922" s="191"/>
      <c r="Q1922" s="190"/>
      <c r="R1922" s="190"/>
      <c r="S1922" s="191"/>
      <c r="T1922" s="189"/>
      <c r="U1922" s="190"/>
      <c r="V1922" s="191"/>
      <c r="W1922" s="190"/>
      <c r="X1922" s="190"/>
      <c r="Y1922" s="191"/>
      <c r="Z1922" s="17"/>
      <c r="AA1922" s="189"/>
      <c r="AD1922" s="189"/>
      <c r="AH1922" s="87"/>
    </row>
    <row r="1923" spans="7:34" ht="26.25" customHeight="1">
      <c r="G1923" s="1"/>
      <c r="M1923" s="161"/>
      <c r="N1923" s="189"/>
      <c r="O1923" s="190"/>
      <c r="P1923" s="191"/>
      <c r="Q1923" s="190"/>
      <c r="R1923" s="190"/>
      <c r="S1923" s="191"/>
      <c r="T1923" s="189"/>
      <c r="U1923" s="190"/>
      <c r="V1923" s="191"/>
      <c r="W1923" s="190"/>
      <c r="X1923" s="190"/>
      <c r="Y1923" s="191"/>
      <c r="Z1923" s="17"/>
      <c r="AA1923" s="189"/>
      <c r="AD1923" s="189"/>
      <c r="AH1923" s="87"/>
    </row>
    <row r="1924" spans="7:34" ht="26.25" customHeight="1">
      <c r="G1924" s="1"/>
      <c r="M1924" s="161"/>
      <c r="N1924" s="189"/>
      <c r="O1924" s="190"/>
      <c r="P1924" s="191"/>
      <c r="Q1924" s="190"/>
      <c r="R1924" s="190"/>
      <c r="S1924" s="191"/>
      <c r="T1924" s="189"/>
      <c r="U1924" s="190"/>
      <c r="V1924" s="191"/>
      <c r="W1924" s="190"/>
      <c r="X1924" s="190"/>
      <c r="Y1924" s="191"/>
      <c r="Z1924" s="17"/>
      <c r="AA1924" s="189"/>
      <c r="AD1924" s="189"/>
      <c r="AH1924" s="87"/>
    </row>
    <row r="1925" spans="7:34" ht="26.25" customHeight="1">
      <c r="G1925" s="1"/>
      <c r="M1925" s="161"/>
      <c r="N1925" s="189"/>
      <c r="O1925" s="190"/>
      <c r="P1925" s="191"/>
      <c r="Q1925" s="190"/>
      <c r="R1925" s="190"/>
      <c r="S1925" s="191"/>
      <c r="T1925" s="189"/>
      <c r="U1925" s="190"/>
      <c r="V1925" s="191"/>
      <c r="W1925" s="190"/>
      <c r="X1925" s="190"/>
      <c r="Y1925" s="191"/>
      <c r="Z1925" s="17"/>
      <c r="AA1925" s="189"/>
      <c r="AD1925" s="189"/>
      <c r="AH1925" s="87"/>
    </row>
    <row r="1926" spans="7:34" ht="26.25" customHeight="1">
      <c r="G1926" s="1"/>
      <c r="M1926" s="161"/>
      <c r="N1926" s="189"/>
      <c r="O1926" s="190"/>
      <c r="P1926" s="191"/>
      <c r="Q1926" s="190"/>
      <c r="R1926" s="190"/>
      <c r="S1926" s="191"/>
      <c r="T1926" s="189"/>
      <c r="U1926" s="190"/>
      <c r="V1926" s="191"/>
      <c r="W1926" s="190"/>
      <c r="X1926" s="190"/>
      <c r="Y1926" s="191"/>
      <c r="Z1926" s="17"/>
      <c r="AA1926" s="189"/>
      <c r="AD1926" s="189"/>
      <c r="AH1926" s="87"/>
    </row>
    <row r="1927" spans="7:34" ht="26.25" customHeight="1">
      <c r="G1927" s="1"/>
      <c r="M1927" s="161"/>
      <c r="N1927" s="189"/>
      <c r="O1927" s="190"/>
      <c r="P1927" s="191"/>
      <c r="Q1927" s="190"/>
      <c r="R1927" s="190"/>
      <c r="S1927" s="191"/>
      <c r="T1927" s="189"/>
      <c r="U1927" s="190"/>
      <c r="V1927" s="191"/>
      <c r="W1927" s="190"/>
      <c r="X1927" s="190"/>
      <c r="Y1927" s="191"/>
      <c r="Z1927" s="17"/>
      <c r="AA1927" s="189"/>
      <c r="AD1927" s="189"/>
      <c r="AH1927" s="87"/>
    </row>
    <row r="1928" spans="7:34" ht="26.25" customHeight="1">
      <c r="G1928" s="1"/>
      <c r="M1928" s="161"/>
      <c r="N1928" s="189"/>
      <c r="O1928" s="190"/>
      <c r="P1928" s="191"/>
      <c r="Q1928" s="190"/>
      <c r="R1928" s="190"/>
      <c r="S1928" s="191"/>
      <c r="T1928" s="189"/>
      <c r="U1928" s="190"/>
      <c r="V1928" s="191"/>
      <c r="W1928" s="190"/>
      <c r="X1928" s="190"/>
      <c r="Y1928" s="191"/>
      <c r="Z1928" s="17"/>
      <c r="AA1928" s="189"/>
      <c r="AD1928" s="189"/>
      <c r="AH1928" s="87"/>
    </row>
    <row r="1929" spans="7:34" ht="26.25" customHeight="1">
      <c r="G1929" s="1"/>
      <c r="M1929" s="161"/>
      <c r="N1929" s="189"/>
      <c r="O1929" s="190"/>
      <c r="P1929" s="191"/>
      <c r="Q1929" s="190"/>
      <c r="R1929" s="190"/>
      <c r="S1929" s="191"/>
      <c r="T1929" s="189"/>
      <c r="U1929" s="190"/>
      <c r="V1929" s="191"/>
      <c r="W1929" s="190"/>
      <c r="X1929" s="190"/>
      <c r="Y1929" s="191"/>
      <c r="Z1929" s="17"/>
      <c r="AA1929" s="189"/>
      <c r="AD1929" s="189"/>
      <c r="AH1929" s="87"/>
    </row>
    <row r="1930" spans="7:34" ht="26.25" customHeight="1">
      <c r="G1930" s="1"/>
      <c r="M1930" s="161"/>
      <c r="N1930" s="189"/>
      <c r="O1930" s="190"/>
      <c r="P1930" s="191"/>
      <c r="Q1930" s="190"/>
      <c r="R1930" s="190"/>
      <c r="S1930" s="191"/>
      <c r="T1930" s="189"/>
      <c r="U1930" s="190"/>
      <c r="V1930" s="191"/>
      <c r="W1930" s="190"/>
      <c r="X1930" s="190"/>
      <c r="Y1930" s="191"/>
      <c r="Z1930" s="17"/>
      <c r="AA1930" s="189"/>
      <c r="AD1930" s="189"/>
      <c r="AH1930" s="87"/>
    </row>
    <row r="1931" spans="7:34" ht="26.25" customHeight="1">
      <c r="G1931" s="1"/>
      <c r="M1931" s="161"/>
      <c r="N1931" s="189"/>
      <c r="O1931" s="190"/>
      <c r="P1931" s="191"/>
      <c r="Q1931" s="190"/>
      <c r="R1931" s="190"/>
      <c r="S1931" s="191"/>
      <c r="T1931" s="189"/>
      <c r="U1931" s="190"/>
      <c r="V1931" s="191"/>
      <c r="W1931" s="190"/>
      <c r="X1931" s="190"/>
      <c r="Y1931" s="191"/>
      <c r="Z1931" s="17"/>
      <c r="AA1931" s="189"/>
      <c r="AD1931" s="189"/>
      <c r="AH1931" s="87"/>
    </row>
    <row r="1932" spans="7:34" ht="26.25" customHeight="1">
      <c r="G1932" s="1"/>
      <c r="M1932" s="161"/>
      <c r="N1932" s="189"/>
      <c r="O1932" s="190"/>
      <c r="P1932" s="191"/>
      <c r="Q1932" s="190"/>
      <c r="R1932" s="190"/>
      <c r="S1932" s="191"/>
      <c r="T1932" s="189"/>
      <c r="U1932" s="190"/>
      <c r="V1932" s="191"/>
      <c r="W1932" s="190"/>
      <c r="X1932" s="190"/>
      <c r="Y1932" s="191"/>
      <c r="Z1932" s="17"/>
      <c r="AA1932" s="189"/>
      <c r="AD1932" s="189"/>
      <c r="AH1932" s="87"/>
    </row>
    <row r="1933" spans="7:34" ht="26.25" customHeight="1">
      <c r="G1933" s="1"/>
      <c r="M1933" s="161"/>
      <c r="N1933" s="189"/>
      <c r="O1933" s="190"/>
      <c r="P1933" s="191"/>
      <c r="Q1933" s="190"/>
      <c r="R1933" s="190"/>
      <c r="S1933" s="191"/>
      <c r="T1933" s="189"/>
      <c r="U1933" s="190"/>
      <c r="V1933" s="191"/>
      <c r="W1933" s="190"/>
      <c r="X1933" s="190"/>
      <c r="Y1933" s="191"/>
      <c r="Z1933" s="17"/>
      <c r="AA1933" s="189"/>
      <c r="AD1933" s="189"/>
      <c r="AH1933" s="87"/>
    </row>
    <row r="1934" spans="7:34" ht="26.25" customHeight="1">
      <c r="G1934" s="1"/>
      <c r="M1934" s="161"/>
      <c r="N1934" s="189"/>
      <c r="O1934" s="190"/>
      <c r="P1934" s="191"/>
      <c r="Q1934" s="190"/>
      <c r="R1934" s="190"/>
      <c r="S1934" s="191"/>
      <c r="T1934" s="189"/>
      <c r="U1934" s="190"/>
      <c r="V1934" s="191"/>
      <c r="W1934" s="190"/>
      <c r="X1934" s="190"/>
      <c r="Y1934" s="191"/>
      <c r="Z1934" s="17"/>
      <c r="AA1934" s="189"/>
      <c r="AD1934" s="189"/>
      <c r="AH1934" s="87"/>
    </row>
    <row r="1935" spans="7:34" ht="26.25" customHeight="1">
      <c r="G1935" s="1"/>
      <c r="M1935" s="161"/>
      <c r="N1935" s="189"/>
      <c r="O1935" s="190"/>
      <c r="P1935" s="191"/>
      <c r="Q1935" s="190"/>
      <c r="R1935" s="190"/>
      <c r="S1935" s="191"/>
      <c r="T1935" s="189"/>
      <c r="U1935" s="190"/>
      <c r="V1935" s="191"/>
      <c r="W1935" s="190"/>
      <c r="X1935" s="190"/>
      <c r="Y1935" s="191"/>
      <c r="Z1935" s="17"/>
      <c r="AA1935" s="189"/>
      <c r="AD1935" s="189"/>
      <c r="AH1935" s="87"/>
    </row>
    <row r="1936" spans="7:34" ht="26.25" customHeight="1">
      <c r="G1936" s="1"/>
      <c r="M1936" s="161"/>
      <c r="N1936" s="189"/>
      <c r="O1936" s="190"/>
      <c r="P1936" s="191"/>
      <c r="Q1936" s="190"/>
      <c r="R1936" s="190"/>
      <c r="S1936" s="191"/>
      <c r="T1936" s="189"/>
      <c r="U1936" s="190"/>
      <c r="V1936" s="191"/>
      <c r="W1936" s="190"/>
      <c r="X1936" s="190"/>
      <c r="Y1936" s="191"/>
      <c r="Z1936" s="17"/>
      <c r="AA1936" s="189"/>
      <c r="AD1936" s="189"/>
      <c r="AH1936" s="87"/>
    </row>
    <row r="1937" spans="7:34" ht="26.25" customHeight="1">
      <c r="G1937" s="1"/>
      <c r="M1937" s="161"/>
      <c r="N1937" s="189"/>
      <c r="O1937" s="190"/>
      <c r="P1937" s="191"/>
      <c r="Q1937" s="190"/>
      <c r="R1937" s="190"/>
      <c r="S1937" s="191"/>
      <c r="T1937" s="189"/>
      <c r="U1937" s="190"/>
      <c r="V1937" s="191"/>
      <c r="W1937" s="190"/>
      <c r="X1937" s="190"/>
      <c r="Y1937" s="191"/>
      <c r="Z1937" s="17"/>
      <c r="AA1937" s="189"/>
      <c r="AD1937" s="189"/>
      <c r="AH1937" s="87"/>
    </row>
    <row r="1938" spans="7:34" ht="26.25" customHeight="1">
      <c r="G1938" s="1"/>
      <c r="M1938" s="161"/>
      <c r="N1938" s="189"/>
      <c r="O1938" s="190"/>
      <c r="P1938" s="191"/>
      <c r="Q1938" s="190"/>
      <c r="R1938" s="190"/>
      <c r="S1938" s="191"/>
      <c r="T1938" s="189"/>
      <c r="U1938" s="190"/>
      <c r="V1938" s="191"/>
      <c r="W1938" s="190"/>
      <c r="X1938" s="190"/>
      <c r="Y1938" s="191"/>
      <c r="Z1938" s="17"/>
      <c r="AA1938" s="189"/>
      <c r="AD1938" s="189"/>
      <c r="AH1938" s="87"/>
    </row>
    <row r="1939" spans="7:34" ht="26.25" customHeight="1">
      <c r="G1939" s="1"/>
      <c r="M1939" s="161"/>
      <c r="N1939" s="189"/>
      <c r="O1939" s="190"/>
      <c r="P1939" s="191"/>
      <c r="Q1939" s="190"/>
      <c r="R1939" s="190"/>
      <c r="S1939" s="191"/>
      <c r="T1939" s="189"/>
      <c r="U1939" s="190"/>
      <c r="V1939" s="191"/>
      <c r="W1939" s="190"/>
      <c r="X1939" s="190"/>
      <c r="Y1939" s="191"/>
      <c r="Z1939" s="17"/>
      <c r="AA1939" s="189"/>
      <c r="AD1939" s="189"/>
      <c r="AH1939" s="87"/>
    </row>
    <row r="1940" spans="7:34" ht="26.25" customHeight="1">
      <c r="G1940" s="1"/>
      <c r="M1940" s="161"/>
      <c r="N1940" s="189"/>
      <c r="O1940" s="190"/>
      <c r="P1940" s="191"/>
      <c r="Q1940" s="190"/>
      <c r="R1940" s="190"/>
      <c r="S1940" s="191"/>
      <c r="T1940" s="189"/>
      <c r="U1940" s="190"/>
      <c r="V1940" s="191"/>
      <c r="W1940" s="190"/>
      <c r="X1940" s="190"/>
      <c r="Y1940" s="191"/>
      <c r="Z1940" s="17"/>
      <c r="AA1940" s="189"/>
      <c r="AD1940" s="189"/>
      <c r="AH1940" s="87"/>
    </row>
    <row r="1941" spans="7:34" ht="26.25" customHeight="1">
      <c r="G1941" s="1"/>
      <c r="M1941" s="161"/>
      <c r="N1941" s="189"/>
      <c r="O1941" s="190"/>
      <c r="P1941" s="191"/>
      <c r="Q1941" s="190"/>
      <c r="R1941" s="190"/>
      <c r="S1941" s="191"/>
      <c r="T1941" s="189"/>
      <c r="U1941" s="190"/>
      <c r="V1941" s="191"/>
      <c r="W1941" s="190"/>
      <c r="X1941" s="190"/>
      <c r="Y1941" s="191"/>
      <c r="Z1941" s="17"/>
      <c r="AA1941" s="189"/>
      <c r="AD1941" s="189"/>
      <c r="AH1941" s="87"/>
    </row>
    <row r="1942" spans="7:34" ht="26.25" customHeight="1">
      <c r="G1942" s="1"/>
      <c r="M1942" s="161"/>
      <c r="N1942" s="189"/>
      <c r="O1942" s="190"/>
      <c r="P1942" s="191"/>
      <c r="Q1942" s="190"/>
      <c r="R1942" s="190"/>
      <c r="S1942" s="191"/>
      <c r="T1942" s="189"/>
      <c r="U1942" s="190"/>
      <c r="V1942" s="191"/>
      <c r="W1942" s="190"/>
      <c r="X1942" s="190"/>
      <c r="Y1942" s="191"/>
      <c r="Z1942" s="17"/>
      <c r="AA1942" s="189"/>
      <c r="AD1942" s="189"/>
      <c r="AH1942" s="87"/>
    </row>
    <row r="1943" spans="7:34" ht="26.25" customHeight="1">
      <c r="G1943" s="1"/>
      <c r="M1943" s="161"/>
      <c r="N1943" s="189"/>
      <c r="O1943" s="190"/>
      <c r="P1943" s="191"/>
      <c r="Q1943" s="190"/>
      <c r="R1943" s="190"/>
      <c r="S1943" s="191"/>
      <c r="T1943" s="189"/>
      <c r="U1943" s="190"/>
      <c r="V1943" s="191"/>
      <c r="W1943" s="190"/>
      <c r="X1943" s="190"/>
      <c r="Y1943" s="191"/>
      <c r="Z1943" s="17"/>
      <c r="AA1943" s="189"/>
      <c r="AD1943" s="189"/>
      <c r="AH1943" s="87"/>
    </row>
    <row r="1944" spans="7:34" ht="26.25" customHeight="1">
      <c r="G1944" s="1"/>
      <c r="M1944" s="161"/>
      <c r="N1944" s="189"/>
      <c r="O1944" s="190"/>
      <c r="P1944" s="191"/>
      <c r="Q1944" s="190"/>
      <c r="R1944" s="190"/>
      <c r="S1944" s="191"/>
      <c r="T1944" s="189"/>
      <c r="U1944" s="190"/>
      <c r="V1944" s="191"/>
      <c r="W1944" s="190"/>
      <c r="X1944" s="190"/>
      <c r="Y1944" s="191"/>
      <c r="Z1944" s="17"/>
      <c r="AA1944" s="189"/>
      <c r="AD1944" s="189"/>
      <c r="AH1944" s="87"/>
    </row>
    <row r="1945" spans="7:34" ht="26.25" customHeight="1">
      <c r="G1945" s="1"/>
      <c r="M1945" s="161"/>
      <c r="N1945" s="189"/>
      <c r="O1945" s="190"/>
      <c r="P1945" s="191"/>
      <c r="Q1945" s="190"/>
      <c r="R1945" s="190"/>
      <c r="S1945" s="191"/>
      <c r="T1945" s="189"/>
      <c r="U1945" s="190"/>
      <c r="V1945" s="191"/>
      <c r="W1945" s="190"/>
      <c r="X1945" s="190"/>
      <c r="Y1945" s="191"/>
      <c r="Z1945" s="17"/>
      <c r="AA1945" s="189"/>
      <c r="AD1945" s="189"/>
      <c r="AH1945" s="87"/>
    </row>
    <row r="1946" spans="7:34" ht="26.25" customHeight="1">
      <c r="G1946" s="1"/>
      <c r="M1946" s="161"/>
      <c r="N1946" s="189"/>
      <c r="O1946" s="190"/>
      <c r="P1946" s="191"/>
      <c r="Q1946" s="190"/>
      <c r="R1946" s="190"/>
      <c r="S1946" s="191"/>
      <c r="T1946" s="189"/>
      <c r="U1946" s="190"/>
      <c r="V1946" s="191"/>
      <c r="W1946" s="190"/>
      <c r="X1946" s="190"/>
      <c r="Y1946" s="191"/>
      <c r="Z1946" s="17"/>
      <c r="AA1946" s="189"/>
      <c r="AD1946" s="189"/>
      <c r="AH1946" s="87"/>
    </row>
    <row r="1947" spans="7:34" ht="26.25" customHeight="1">
      <c r="G1947" s="1"/>
      <c r="M1947" s="161"/>
      <c r="N1947" s="189"/>
      <c r="O1947" s="190"/>
      <c r="P1947" s="191"/>
      <c r="Q1947" s="190"/>
      <c r="R1947" s="190"/>
      <c r="S1947" s="191"/>
      <c r="T1947" s="189"/>
      <c r="U1947" s="190"/>
      <c r="V1947" s="191"/>
      <c r="W1947" s="190"/>
      <c r="X1947" s="190"/>
      <c r="Y1947" s="191"/>
      <c r="Z1947" s="17"/>
      <c r="AA1947" s="189"/>
      <c r="AD1947" s="189"/>
      <c r="AH1947" s="87"/>
    </row>
    <row r="1948" spans="7:34" ht="26.25" customHeight="1">
      <c r="G1948" s="1"/>
      <c r="M1948" s="161"/>
      <c r="N1948" s="189"/>
      <c r="O1948" s="190"/>
      <c r="P1948" s="191"/>
      <c r="Q1948" s="190"/>
      <c r="R1948" s="190"/>
      <c r="S1948" s="191"/>
      <c r="T1948" s="189"/>
      <c r="U1948" s="190"/>
      <c r="V1948" s="191"/>
      <c r="W1948" s="190"/>
      <c r="X1948" s="190"/>
      <c r="Y1948" s="191"/>
      <c r="Z1948" s="17"/>
      <c r="AA1948" s="189"/>
      <c r="AD1948" s="189"/>
      <c r="AH1948" s="87"/>
    </row>
    <row r="1949" spans="7:34" ht="26.25" customHeight="1">
      <c r="M1949" s="161"/>
      <c r="N1949" s="189"/>
      <c r="O1949" s="190"/>
      <c r="P1949" s="191"/>
      <c r="Q1949" s="190"/>
      <c r="R1949" s="190"/>
      <c r="S1949" s="191"/>
      <c r="T1949" s="189"/>
      <c r="U1949" s="190"/>
      <c r="V1949" s="191"/>
      <c r="W1949" s="190"/>
      <c r="X1949" s="190"/>
      <c r="Y1949" s="191"/>
      <c r="Z1949" s="17"/>
      <c r="AA1949" s="189"/>
      <c r="AD1949" s="189"/>
      <c r="AH1949" s="87"/>
    </row>
  </sheetData>
  <autoFilter ref="A2:BG1909" xr:uid="{00000000-0009-0000-0000-000001000000}"/>
  <conditionalFormatting sqref="D1:D1048576">
    <cfRule type="duplicateValues" dxfId="25" priority="189"/>
  </conditionalFormatting>
  <conditionalFormatting sqref="S405:S1908">
    <cfRule type="cellIs" dxfId="24" priority="283" operator="greaterThan">
      <formula>P405</formula>
    </cfRule>
    <cfRule type="cellIs" dxfId="23" priority="284" operator="lessThan">
      <formula>P405</formula>
    </cfRule>
  </conditionalFormatting>
  <conditionalFormatting sqref="AA3:AA1909">
    <cfRule type="containsText" dxfId="22" priority="140" operator="containsText" text="sale">
      <formula>NOT(ISERROR(SEARCH("sale",AA3)))</formula>
    </cfRule>
    <cfRule type="cellIs" dxfId="21" priority="141" operator="lessThan">
      <formula>100</formula>
    </cfRule>
  </conditionalFormatting>
  <conditionalFormatting sqref="AB3:AB1909">
    <cfRule type="cellIs" dxfId="20" priority="132" operator="lessThan">
      <formula>4</formula>
    </cfRule>
  </conditionalFormatting>
  <conditionalFormatting sqref="AB1912:AB1949 AC3:AC1911 AC1950:AC1048576">
    <cfRule type="cellIs" dxfId="19" priority="190" operator="greaterThan">
      <formula>0</formula>
    </cfRule>
  </conditionalFormatting>
  <conditionalFormatting sqref="BD1344 BD1346 BD1348:BD1351 BD1353:BD1354 BD1363:BD1384 BD1386:BD1394 BD1396 BD1398:BD1401">
    <cfRule type="duplicateValues" dxfId="18" priority="282"/>
  </conditionalFormatting>
  <conditionalFormatting sqref="S63:S73 S75:S79 S81:S89 S92:S93 S95 S97 S99:S107 S110:S114">
    <cfRule type="cellIs" dxfId="17" priority="3" operator="greaterThan">
      <formula>P63</formula>
    </cfRule>
    <cfRule type="cellIs" dxfId="16" priority="4" operator="lessThan">
      <formula>P63</formula>
    </cfRule>
  </conditionalFormatting>
  <conditionalFormatting sqref="Y172:Y228 Y230:Y240 Y242 Y244:Y245 Y247:Y259 Y261:Y268 Y270:Y284">
    <cfRule type="cellIs" dxfId="15" priority="1" operator="greaterThan">
      <formula>V172</formula>
    </cfRule>
    <cfRule type="cellIs" dxfId="14" priority="2" operator="lessThan">
      <formula>V172</formula>
    </cfRule>
  </conditionalFormatting>
  <conditionalFormatting sqref="S3:S1909">
    <cfRule type="cellIs" dxfId="13" priority="5" operator="greaterThan">
      <formula>P3</formula>
    </cfRule>
    <cfRule type="cellIs" dxfId="12" priority="6" operator="lessThan">
      <formula>P3</formula>
    </cfRule>
  </conditionalFormatting>
  <conditionalFormatting sqref="Y3:Y1909">
    <cfRule type="cellIs" dxfId="11" priority="111" operator="greaterThan">
      <formula>V3</formula>
    </cfRule>
    <cfRule type="cellIs" dxfId="10" priority="112" operator="lessThan">
      <formula>V3</formula>
    </cfRule>
  </conditionalFormatting>
  <dataValidations count="1">
    <dataValidation type="list" allowBlank="1" showInputMessage="1" showErrorMessage="1" sqref="AI3:AI1909" xr:uid="{00000000-0002-0000-0100-000000000000}">
      <formula1>#REF!</formula1>
    </dataValidation>
  </dataValidations>
  <hyperlinks>
    <hyperlink ref="BD3" r:id="rId1" xr:uid="{00000000-0004-0000-0100-000000000000}"/>
    <hyperlink ref="BD4" r:id="rId2" xr:uid="{00000000-0004-0000-0100-000001000000}"/>
    <hyperlink ref="BD5" r:id="rId3" xr:uid="{00000000-0004-0000-0100-000002000000}"/>
    <hyperlink ref="BD6" r:id="rId4" xr:uid="{00000000-0004-0000-0100-000003000000}"/>
    <hyperlink ref="BD7" r:id="rId5" xr:uid="{00000000-0004-0000-0100-000004000000}"/>
    <hyperlink ref="BD8" r:id="rId6" xr:uid="{00000000-0004-0000-0100-000005000000}"/>
    <hyperlink ref="BD9" r:id="rId7" xr:uid="{00000000-0004-0000-0100-000006000000}"/>
    <hyperlink ref="BD10" r:id="rId8" xr:uid="{00000000-0004-0000-0100-000007000000}"/>
    <hyperlink ref="BD11" r:id="rId9" xr:uid="{00000000-0004-0000-0100-000008000000}"/>
    <hyperlink ref="BD12" r:id="rId10" xr:uid="{00000000-0004-0000-0100-000009000000}"/>
    <hyperlink ref="BD13" r:id="rId11" xr:uid="{00000000-0004-0000-0100-00000A000000}"/>
    <hyperlink ref="BD14" r:id="rId12" xr:uid="{00000000-0004-0000-0100-00000B000000}"/>
    <hyperlink ref="BD15" r:id="rId13" xr:uid="{00000000-0004-0000-0100-00000C000000}"/>
    <hyperlink ref="BD16" r:id="rId14" xr:uid="{00000000-0004-0000-0100-00000D000000}"/>
    <hyperlink ref="BD17" r:id="rId15" xr:uid="{00000000-0004-0000-0100-00000E000000}"/>
    <hyperlink ref="BD18" r:id="rId16" xr:uid="{00000000-0004-0000-0100-00000F000000}"/>
    <hyperlink ref="BD19" r:id="rId17" xr:uid="{00000000-0004-0000-0100-000010000000}"/>
    <hyperlink ref="BD20" r:id="rId18" xr:uid="{00000000-0004-0000-0100-000011000000}"/>
    <hyperlink ref="BD21" r:id="rId19" xr:uid="{00000000-0004-0000-0100-000012000000}"/>
    <hyperlink ref="BD22" r:id="rId20" xr:uid="{00000000-0004-0000-0100-000013000000}"/>
    <hyperlink ref="BD23" r:id="rId21" xr:uid="{00000000-0004-0000-0100-000014000000}"/>
    <hyperlink ref="BD24" r:id="rId22" xr:uid="{00000000-0004-0000-0100-000015000000}"/>
    <hyperlink ref="BD25" r:id="rId23" xr:uid="{00000000-0004-0000-0100-000016000000}"/>
    <hyperlink ref="BD26" r:id="rId24" xr:uid="{00000000-0004-0000-0100-000017000000}"/>
    <hyperlink ref="BD27" r:id="rId25" xr:uid="{00000000-0004-0000-0100-000018000000}"/>
    <hyperlink ref="BD28" r:id="rId26" xr:uid="{00000000-0004-0000-0100-000019000000}"/>
    <hyperlink ref="BD29" r:id="rId27" xr:uid="{00000000-0004-0000-0100-00001A000000}"/>
    <hyperlink ref="BD30" r:id="rId28" xr:uid="{00000000-0004-0000-0100-00001B000000}"/>
    <hyperlink ref="BD31" r:id="rId29" xr:uid="{00000000-0004-0000-0100-00001C000000}"/>
    <hyperlink ref="BD32" r:id="rId30" xr:uid="{00000000-0004-0000-0100-00001D000000}"/>
    <hyperlink ref="BD33" r:id="rId31" xr:uid="{00000000-0004-0000-0100-00001E000000}"/>
    <hyperlink ref="BD34" r:id="rId32" xr:uid="{00000000-0004-0000-0100-00001F000000}"/>
    <hyperlink ref="BD35" r:id="rId33" xr:uid="{00000000-0004-0000-0100-000020000000}"/>
    <hyperlink ref="BD36" r:id="rId34" xr:uid="{00000000-0004-0000-0100-000021000000}"/>
    <hyperlink ref="BD37" r:id="rId35" xr:uid="{00000000-0004-0000-0100-000022000000}"/>
    <hyperlink ref="BD38" r:id="rId36" xr:uid="{00000000-0004-0000-0100-000023000000}"/>
    <hyperlink ref="BD39" r:id="rId37" xr:uid="{00000000-0004-0000-0100-000024000000}"/>
    <hyperlink ref="BD40" r:id="rId38" xr:uid="{00000000-0004-0000-0100-000025000000}"/>
    <hyperlink ref="BD41" r:id="rId39" xr:uid="{00000000-0004-0000-0100-000026000000}"/>
    <hyperlink ref="BD42" r:id="rId40" xr:uid="{00000000-0004-0000-0100-000027000000}"/>
    <hyperlink ref="BD43" r:id="rId41" xr:uid="{00000000-0004-0000-0100-000028000000}"/>
    <hyperlink ref="BD44" r:id="rId42" xr:uid="{00000000-0004-0000-0100-000029000000}"/>
    <hyperlink ref="BD45" r:id="rId43" xr:uid="{00000000-0004-0000-0100-00002A000000}"/>
    <hyperlink ref="BD46" r:id="rId44" xr:uid="{00000000-0004-0000-0100-00002B000000}"/>
    <hyperlink ref="BD47" r:id="rId45" xr:uid="{00000000-0004-0000-0100-00002C000000}"/>
    <hyperlink ref="BD48" r:id="rId46" xr:uid="{00000000-0004-0000-0100-00002D000000}"/>
    <hyperlink ref="BD49" r:id="rId47" xr:uid="{00000000-0004-0000-0100-00002E000000}"/>
    <hyperlink ref="BD50" r:id="rId48" xr:uid="{00000000-0004-0000-0100-00002F000000}"/>
    <hyperlink ref="BD51" r:id="rId49" xr:uid="{00000000-0004-0000-0100-000030000000}"/>
    <hyperlink ref="BD52" r:id="rId50" xr:uid="{00000000-0004-0000-0100-000031000000}"/>
    <hyperlink ref="BD53" r:id="rId51" xr:uid="{00000000-0004-0000-0100-000032000000}"/>
    <hyperlink ref="BD54" r:id="rId52" xr:uid="{00000000-0004-0000-0100-000033000000}"/>
    <hyperlink ref="BD55" r:id="rId53" xr:uid="{00000000-0004-0000-0100-000034000000}"/>
    <hyperlink ref="BD57" r:id="rId54" xr:uid="{00000000-0004-0000-0100-000035000000}"/>
    <hyperlink ref="BD58" r:id="rId55" xr:uid="{00000000-0004-0000-0100-000036000000}"/>
    <hyperlink ref="BD59" r:id="rId56" xr:uid="{00000000-0004-0000-0100-000037000000}"/>
    <hyperlink ref="BD60" r:id="rId57" xr:uid="{00000000-0004-0000-0100-000038000000}"/>
    <hyperlink ref="BD61" r:id="rId58" xr:uid="{00000000-0004-0000-0100-000039000000}"/>
    <hyperlink ref="BD62" r:id="rId59" xr:uid="{00000000-0004-0000-0100-00003A000000}"/>
    <hyperlink ref="BD63" r:id="rId60" xr:uid="{00000000-0004-0000-0100-00003B000000}"/>
    <hyperlink ref="BD65" r:id="rId61" xr:uid="{00000000-0004-0000-0100-00003C000000}"/>
    <hyperlink ref="BD67" r:id="rId62" xr:uid="{00000000-0004-0000-0100-00003D000000}"/>
    <hyperlink ref="BD68" r:id="rId63" xr:uid="{00000000-0004-0000-0100-00003E000000}"/>
    <hyperlink ref="BD69" r:id="rId64" xr:uid="{00000000-0004-0000-0100-00003F000000}"/>
    <hyperlink ref="BD70" r:id="rId65" xr:uid="{00000000-0004-0000-0100-000040000000}"/>
    <hyperlink ref="BD72" r:id="rId66" xr:uid="{00000000-0004-0000-0100-000041000000}"/>
    <hyperlink ref="BD73" r:id="rId67" xr:uid="{00000000-0004-0000-0100-000042000000}"/>
    <hyperlink ref="BD74" r:id="rId68" xr:uid="{00000000-0004-0000-0100-000043000000}"/>
    <hyperlink ref="BD75" r:id="rId69" xr:uid="{00000000-0004-0000-0100-000044000000}"/>
    <hyperlink ref="BD76" r:id="rId70" xr:uid="{00000000-0004-0000-0100-000045000000}"/>
    <hyperlink ref="BD77" r:id="rId71" xr:uid="{00000000-0004-0000-0100-000046000000}"/>
    <hyperlink ref="BD78" r:id="rId72" xr:uid="{00000000-0004-0000-0100-000047000000}"/>
    <hyperlink ref="BD79" r:id="rId73" xr:uid="{00000000-0004-0000-0100-000048000000}"/>
    <hyperlink ref="BD80" r:id="rId74" xr:uid="{00000000-0004-0000-0100-000049000000}"/>
    <hyperlink ref="BD81" r:id="rId75" xr:uid="{00000000-0004-0000-0100-00004A000000}"/>
    <hyperlink ref="BD82" r:id="rId76" xr:uid="{00000000-0004-0000-0100-00004B000000}"/>
    <hyperlink ref="BD83" r:id="rId77" xr:uid="{00000000-0004-0000-0100-00004C000000}"/>
    <hyperlink ref="BD84" r:id="rId78" xr:uid="{00000000-0004-0000-0100-00004D000000}"/>
    <hyperlink ref="BD85" r:id="rId79" xr:uid="{00000000-0004-0000-0100-00004E000000}"/>
    <hyperlink ref="BD86" r:id="rId80" xr:uid="{00000000-0004-0000-0100-00004F000000}"/>
    <hyperlink ref="BD87" r:id="rId81" xr:uid="{00000000-0004-0000-0100-000050000000}"/>
    <hyperlink ref="BD88" r:id="rId82" xr:uid="{00000000-0004-0000-0100-000051000000}"/>
    <hyperlink ref="BD89" r:id="rId83" xr:uid="{00000000-0004-0000-0100-000052000000}"/>
    <hyperlink ref="BD90" r:id="rId84" xr:uid="{00000000-0004-0000-0100-000053000000}"/>
    <hyperlink ref="BD93" r:id="rId85" xr:uid="{00000000-0004-0000-0100-000054000000}"/>
    <hyperlink ref="BD94" r:id="rId86" xr:uid="{00000000-0004-0000-0100-000055000000}"/>
    <hyperlink ref="BD95" r:id="rId87" xr:uid="{00000000-0004-0000-0100-000056000000}"/>
    <hyperlink ref="BD96" r:id="rId88" xr:uid="{00000000-0004-0000-0100-000057000000}"/>
    <hyperlink ref="BD97" r:id="rId89" xr:uid="{00000000-0004-0000-0100-000058000000}"/>
    <hyperlink ref="BD98" r:id="rId90" xr:uid="{00000000-0004-0000-0100-000059000000}"/>
    <hyperlink ref="BD99" r:id="rId91" xr:uid="{00000000-0004-0000-0100-00005A000000}"/>
    <hyperlink ref="BD100" r:id="rId92" xr:uid="{00000000-0004-0000-0100-00005B000000}"/>
    <hyperlink ref="BD101" r:id="rId93" xr:uid="{00000000-0004-0000-0100-00005C000000}"/>
    <hyperlink ref="BD102" r:id="rId94" xr:uid="{00000000-0004-0000-0100-00005D000000}"/>
    <hyperlink ref="BD103" r:id="rId95" xr:uid="{00000000-0004-0000-0100-00005E000000}"/>
    <hyperlink ref="BD105" r:id="rId96" xr:uid="{00000000-0004-0000-0100-00005F000000}"/>
    <hyperlink ref="BD106" r:id="rId97" xr:uid="{00000000-0004-0000-0100-000060000000}"/>
    <hyperlink ref="BD107" r:id="rId98" xr:uid="{00000000-0004-0000-0100-000061000000}"/>
    <hyperlink ref="BD108" r:id="rId99" xr:uid="{00000000-0004-0000-0100-000062000000}"/>
    <hyperlink ref="BD109" r:id="rId100" xr:uid="{00000000-0004-0000-0100-000063000000}"/>
    <hyperlink ref="BD111" r:id="rId101" xr:uid="{00000000-0004-0000-0100-000064000000}"/>
    <hyperlink ref="BD112" r:id="rId102" xr:uid="{00000000-0004-0000-0100-000065000000}"/>
    <hyperlink ref="BD113" r:id="rId103" xr:uid="{00000000-0004-0000-0100-000066000000}"/>
    <hyperlink ref="BD114" r:id="rId104" xr:uid="{00000000-0004-0000-0100-000067000000}"/>
    <hyperlink ref="BD115" r:id="rId105" xr:uid="{00000000-0004-0000-0100-000068000000}"/>
    <hyperlink ref="BD116" r:id="rId106" xr:uid="{00000000-0004-0000-0100-000069000000}"/>
    <hyperlink ref="BD117" r:id="rId107" xr:uid="{00000000-0004-0000-0100-00006A000000}"/>
    <hyperlink ref="BD118" r:id="rId108" xr:uid="{00000000-0004-0000-0100-00006B000000}"/>
    <hyperlink ref="BD119" r:id="rId109" xr:uid="{00000000-0004-0000-0100-00006C000000}"/>
    <hyperlink ref="BD120" r:id="rId110" xr:uid="{00000000-0004-0000-0100-00006D000000}"/>
    <hyperlink ref="BD121" r:id="rId111" xr:uid="{00000000-0004-0000-0100-00006E000000}"/>
    <hyperlink ref="BD122" r:id="rId112" xr:uid="{00000000-0004-0000-0100-00006F000000}"/>
    <hyperlink ref="BD123" r:id="rId113" xr:uid="{00000000-0004-0000-0100-000070000000}"/>
    <hyperlink ref="BD124" r:id="rId114" xr:uid="{00000000-0004-0000-0100-000071000000}"/>
    <hyperlink ref="BD125" r:id="rId115" xr:uid="{00000000-0004-0000-0100-000072000000}"/>
    <hyperlink ref="BD126" r:id="rId116" xr:uid="{00000000-0004-0000-0100-000073000000}"/>
    <hyperlink ref="BD127" r:id="rId117" xr:uid="{00000000-0004-0000-0100-000074000000}"/>
    <hyperlink ref="BD128" r:id="rId118" xr:uid="{00000000-0004-0000-0100-000075000000}"/>
    <hyperlink ref="BD129" r:id="rId119" xr:uid="{00000000-0004-0000-0100-000076000000}"/>
    <hyperlink ref="BD130" r:id="rId120" xr:uid="{00000000-0004-0000-0100-000077000000}"/>
    <hyperlink ref="BD131" r:id="rId121" xr:uid="{00000000-0004-0000-0100-000078000000}"/>
    <hyperlink ref="BD132" r:id="rId122" xr:uid="{00000000-0004-0000-0100-000079000000}"/>
    <hyperlink ref="BD133" r:id="rId123" xr:uid="{00000000-0004-0000-0100-00007A000000}"/>
    <hyperlink ref="BD134" r:id="rId124" xr:uid="{00000000-0004-0000-0100-00007B000000}"/>
    <hyperlink ref="BD135" r:id="rId125" xr:uid="{00000000-0004-0000-0100-00007C000000}"/>
    <hyperlink ref="BD136" r:id="rId126" xr:uid="{00000000-0004-0000-0100-00007D000000}"/>
    <hyperlink ref="BD137" r:id="rId127" xr:uid="{00000000-0004-0000-0100-00007E000000}"/>
    <hyperlink ref="BD138" r:id="rId128" xr:uid="{00000000-0004-0000-0100-00007F000000}"/>
    <hyperlink ref="BD139" r:id="rId129" xr:uid="{00000000-0004-0000-0100-000080000000}"/>
    <hyperlink ref="BD140" r:id="rId130" xr:uid="{00000000-0004-0000-0100-000081000000}"/>
    <hyperlink ref="BD141" r:id="rId131" xr:uid="{00000000-0004-0000-0100-000082000000}"/>
    <hyperlink ref="BD142" r:id="rId132" xr:uid="{00000000-0004-0000-0100-000083000000}"/>
    <hyperlink ref="BD143" r:id="rId133" xr:uid="{00000000-0004-0000-0100-000084000000}"/>
    <hyperlink ref="BD144" r:id="rId134" xr:uid="{00000000-0004-0000-0100-000085000000}"/>
    <hyperlink ref="BD145" r:id="rId135" xr:uid="{00000000-0004-0000-0100-000086000000}"/>
    <hyperlink ref="BD146" r:id="rId136" xr:uid="{00000000-0004-0000-0100-000087000000}"/>
    <hyperlink ref="BD147" r:id="rId137" xr:uid="{00000000-0004-0000-0100-000088000000}"/>
    <hyperlink ref="BD148" r:id="rId138" xr:uid="{00000000-0004-0000-0100-000089000000}"/>
    <hyperlink ref="BD149" r:id="rId139" xr:uid="{00000000-0004-0000-0100-00008A000000}"/>
    <hyperlink ref="BD150" r:id="rId140" xr:uid="{00000000-0004-0000-0100-00008B000000}"/>
    <hyperlink ref="BD151" r:id="rId141" xr:uid="{00000000-0004-0000-0100-00008C000000}"/>
    <hyperlink ref="BD152" r:id="rId142" xr:uid="{00000000-0004-0000-0100-00008D000000}"/>
    <hyperlink ref="BD153" r:id="rId143" xr:uid="{00000000-0004-0000-0100-00008E000000}"/>
    <hyperlink ref="BD154" r:id="rId144" xr:uid="{00000000-0004-0000-0100-00008F000000}"/>
    <hyperlink ref="BD155" r:id="rId145" xr:uid="{00000000-0004-0000-0100-000090000000}"/>
    <hyperlink ref="BD156" r:id="rId146" xr:uid="{00000000-0004-0000-0100-000091000000}"/>
    <hyperlink ref="BD157" r:id="rId147" xr:uid="{00000000-0004-0000-0100-000092000000}"/>
    <hyperlink ref="BD158" r:id="rId148" xr:uid="{00000000-0004-0000-0100-000093000000}"/>
    <hyperlink ref="BD159" r:id="rId149" xr:uid="{00000000-0004-0000-0100-000094000000}"/>
    <hyperlink ref="BD160" r:id="rId150" xr:uid="{00000000-0004-0000-0100-000095000000}"/>
    <hyperlink ref="BD161" r:id="rId151" xr:uid="{00000000-0004-0000-0100-000096000000}"/>
    <hyperlink ref="BD162" r:id="rId152" xr:uid="{00000000-0004-0000-0100-000097000000}"/>
    <hyperlink ref="BD163" r:id="rId153" xr:uid="{00000000-0004-0000-0100-000098000000}"/>
    <hyperlink ref="BD164" r:id="rId154" xr:uid="{00000000-0004-0000-0100-000099000000}"/>
    <hyperlink ref="BD165" r:id="rId155" xr:uid="{00000000-0004-0000-0100-00009A000000}"/>
    <hyperlink ref="BD166" r:id="rId156" xr:uid="{00000000-0004-0000-0100-00009B000000}"/>
    <hyperlink ref="BD167" r:id="rId157" xr:uid="{00000000-0004-0000-0100-00009C000000}"/>
    <hyperlink ref="BD168" r:id="rId158" xr:uid="{00000000-0004-0000-0100-00009D000000}"/>
    <hyperlink ref="BD169" r:id="rId159" xr:uid="{00000000-0004-0000-0100-00009E000000}"/>
    <hyperlink ref="BD170" r:id="rId160" xr:uid="{00000000-0004-0000-0100-00009F000000}"/>
    <hyperlink ref="BD171" r:id="rId161" xr:uid="{00000000-0004-0000-0100-0000A0000000}"/>
    <hyperlink ref="BD172" r:id="rId162" xr:uid="{00000000-0004-0000-0100-0000A1000000}"/>
    <hyperlink ref="BD173" r:id="rId163" xr:uid="{00000000-0004-0000-0100-0000A2000000}"/>
    <hyperlink ref="BD180" r:id="rId164" xr:uid="{00000000-0004-0000-0100-0000A3000000}"/>
    <hyperlink ref="BD181" r:id="rId165" xr:uid="{00000000-0004-0000-0100-0000A4000000}"/>
    <hyperlink ref="BD185" r:id="rId166" xr:uid="{00000000-0004-0000-0100-0000A5000000}"/>
    <hyperlink ref="BD189" r:id="rId167" xr:uid="{00000000-0004-0000-0100-0000A6000000}"/>
    <hyperlink ref="BD190" r:id="rId168" xr:uid="{00000000-0004-0000-0100-0000A7000000}"/>
    <hyperlink ref="BD197" r:id="rId169" xr:uid="{00000000-0004-0000-0100-0000A8000000}"/>
    <hyperlink ref="BD201" r:id="rId170" xr:uid="{00000000-0004-0000-0100-0000A9000000}"/>
    <hyperlink ref="BD204" r:id="rId171" xr:uid="{00000000-0004-0000-0100-0000AA000000}"/>
    <hyperlink ref="BD208" r:id="rId172" xr:uid="{00000000-0004-0000-0100-0000AB000000}"/>
    <hyperlink ref="BD216" r:id="rId173" xr:uid="{00000000-0004-0000-0100-0000AC000000}"/>
    <hyperlink ref="BD222" r:id="rId174" xr:uid="{00000000-0004-0000-0100-0000AD000000}"/>
    <hyperlink ref="BD223" r:id="rId175" xr:uid="{00000000-0004-0000-0100-0000AE000000}"/>
    <hyperlink ref="BD224" r:id="rId176" xr:uid="{00000000-0004-0000-0100-0000AF000000}"/>
    <hyperlink ref="BD227" r:id="rId177" xr:uid="{00000000-0004-0000-0100-0000B0000000}"/>
    <hyperlink ref="BD282" r:id="rId178" xr:uid="{00000000-0004-0000-0100-0000B1000000}"/>
    <hyperlink ref="BD283" r:id="rId179" xr:uid="{00000000-0004-0000-0100-0000B2000000}"/>
    <hyperlink ref="BD284" r:id="rId180" xr:uid="{00000000-0004-0000-0100-0000B3000000}"/>
    <hyperlink ref="BD285" r:id="rId181" xr:uid="{00000000-0004-0000-0100-0000B4000000}"/>
    <hyperlink ref="BD287" r:id="rId182" xr:uid="{00000000-0004-0000-0100-0000B5000000}"/>
    <hyperlink ref="BD289" r:id="rId183" xr:uid="{00000000-0004-0000-0100-0000B6000000}"/>
    <hyperlink ref="BD290" r:id="rId184" xr:uid="{00000000-0004-0000-0100-0000B7000000}"/>
    <hyperlink ref="BD291" r:id="rId185" xr:uid="{00000000-0004-0000-0100-0000B8000000}"/>
    <hyperlink ref="BD292" r:id="rId186" xr:uid="{00000000-0004-0000-0100-0000B9000000}"/>
    <hyperlink ref="BD294" r:id="rId187" xr:uid="{00000000-0004-0000-0100-0000BA000000}"/>
    <hyperlink ref="BD295" r:id="rId188" xr:uid="{00000000-0004-0000-0100-0000BB000000}"/>
    <hyperlink ref="BD296" r:id="rId189" xr:uid="{00000000-0004-0000-0100-0000BC000000}"/>
    <hyperlink ref="BD297" r:id="rId190" xr:uid="{00000000-0004-0000-0100-0000BD000000}"/>
    <hyperlink ref="BD300" r:id="rId191" xr:uid="{00000000-0004-0000-0100-0000BE000000}"/>
    <hyperlink ref="BD301" r:id="rId192" xr:uid="{00000000-0004-0000-0100-0000BF000000}"/>
    <hyperlink ref="BD302" r:id="rId193" xr:uid="{00000000-0004-0000-0100-0000C0000000}"/>
    <hyperlink ref="BD303" r:id="rId194" xr:uid="{00000000-0004-0000-0100-0000C1000000}"/>
    <hyperlink ref="BD304" r:id="rId195" xr:uid="{00000000-0004-0000-0100-0000C2000000}"/>
    <hyperlink ref="BD305" r:id="rId196" xr:uid="{00000000-0004-0000-0100-0000C3000000}"/>
    <hyperlink ref="BD306" r:id="rId197" xr:uid="{00000000-0004-0000-0100-0000C4000000}"/>
    <hyperlink ref="BD307" r:id="rId198" xr:uid="{00000000-0004-0000-0100-0000C5000000}"/>
    <hyperlink ref="BD308" r:id="rId199" xr:uid="{00000000-0004-0000-0100-0000C6000000}"/>
    <hyperlink ref="BD309" r:id="rId200" xr:uid="{00000000-0004-0000-0100-0000C7000000}"/>
    <hyperlink ref="BD310" r:id="rId201" xr:uid="{00000000-0004-0000-0100-0000C8000000}"/>
    <hyperlink ref="BD312" r:id="rId202" xr:uid="{00000000-0004-0000-0100-0000C9000000}"/>
    <hyperlink ref="BD315" r:id="rId203" xr:uid="{00000000-0004-0000-0100-0000CA000000}"/>
    <hyperlink ref="BD316" r:id="rId204" xr:uid="{00000000-0004-0000-0100-0000CB000000}"/>
    <hyperlink ref="BD317" r:id="rId205" xr:uid="{00000000-0004-0000-0100-0000CC000000}"/>
    <hyperlink ref="BD318" r:id="rId206" xr:uid="{00000000-0004-0000-0100-0000CD000000}"/>
    <hyperlink ref="BD319" r:id="rId207" xr:uid="{00000000-0004-0000-0100-0000CE000000}"/>
    <hyperlink ref="BD320" r:id="rId208" xr:uid="{00000000-0004-0000-0100-0000CF000000}"/>
    <hyperlink ref="BD321" r:id="rId209" xr:uid="{00000000-0004-0000-0100-0000D0000000}"/>
    <hyperlink ref="BD322" r:id="rId210" xr:uid="{00000000-0004-0000-0100-0000D1000000}"/>
    <hyperlink ref="BD323" r:id="rId211" xr:uid="{00000000-0004-0000-0100-0000D2000000}"/>
    <hyperlink ref="BD324" r:id="rId212" xr:uid="{00000000-0004-0000-0100-0000D3000000}"/>
    <hyperlink ref="BD325" r:id="rId213" xr:uid="{00000000-0004-0000-0100-0000D4000000}"/>
    <hyperlink ref="BD326" r:id="rId214" xr:uid="{00000000-0004-0000-0100-0000D5000000}"/>
    <hyperlink ref="BD327" r:id="rId215" xr:uid="{00000000-0004-0000-0100-0000D6000000}"/>
    <hyperlink ref="BD328" r:id="rId216" xr:uid="{00000000-0004-0000-0100-0000D7000000}"/>
    <hyperlink ref="BD329" r:id="rId217" xr:uid="{00000000-0004-0000-0100-0000D8000000}"/>
    <hyperlink ref="BD330" r:id="rId218" xr:uid="{00000000-0004-0000-0100-0000D9000000}"/>
    <hyperlink ref="BD331" r:id="rId219" xr:uid="{00000000-0004-0000-0100-0000DA000000}"/>
    <hyperlink ref="BD333" r:id="rId220" xr:uid="{00000000-0004-0000-0100-0000DB000000}"/>
    <hyperlink ref="BD334" r:id="rId221" xr:uid="{00000000-0004-0000-0100-0000DC000000}"/>
    <hyperlink ref="BD335" r:id="rId222" xr:uid="{00000000-0004-0000-0100-0000DD000000}"/>
    <hyperlink ref="BD336" r:id="rId223" xr:uid="{00000000-0004-0000-0100-0000DE000000}"/>
    <hyperlink ref="BD337" r:id="rId224" xr:uid="{00000000-0004-0000-0100-0000DF000000}"/>
    <hyperlink ref="BD338" r:id="rId225" xr:uid="{00000000-0004-0000-0100-0000E0000000}"/>
    <hyperlink ref="BD340" r:id="rId226" xr:uid="{00000000-0004-0000-0100-0000E1000000}"/>
    <hyperlink ref="BD342" r:id="rId227" xr:uid="{00000000-0004-0000-0100-0000E2000000}"/>
    <hyperlink ref="BD343" r:id="rId228" xr:uid="{00000000-0004-0000-0100-0000E3000000}"/>
    <hyperlink ref="BD344" r:id="rId229" xr:uid="{00000000-0004-0000-0100-0000E4000000}"/>
    <hyperlink ref="BD345" r:id="rId230" xr:uid="{00000000-0004-0000-0100-0000E5000000}"/>
    <hyperlink ref="BD347" r:id="rId231" xr:uid="{00000000-0004-0000-0100-0000E6000000}"/>
    <hyperlink ref="BD348" r:id="rId232" xr:uid="{00000000-0004-0000-0100-0000E7000000}"/>
    <hyperlink ref="BD349" r:id="rId233" xr:uid="{00000000-0004-0000-0100-0000E8000000}"/>
    <hyperlink ref="BD350" r:id="rId234" xr:uid="{00000000-0004-0000-0100-0000E9000000}"/>
    <hyperlink ref="BD351" r:id="rId235" xr:uid="{00000000-0004-0000-0100-0000EA000000}"/>
    <hyperlink ref="BD352" r:id="rId236" xr:uid="{00000000-0004-0000-0100-0000EB000000}"/>
    <hyperlink ref="BD353" r:id="rId237" xr:uid="{00000000-0004-0000-0100-0000EC000000}"/>
    <hyperlink ref="BD354" r:id="rId238" xr:uid="{00000000-0004-0000-0100-0000ED000000}"/>
    <hyperlink ref="BD355" r:id="rId239" xr:uid="{00000000-0004-0000-0100-0000EE000000}"/>
    <hyperlink ref="BD356" r:id="rId240" xr:uid="{00000000-0004-0000-0100-0000EF000000}"/>
    <hyperlink ref="BD357" r:id="rId241" xr:uid="{00000000-0004-0000-0100-0000F0000000}"/>
    <hyperlink ref="BD358" r:id="rId242" xr:uid="{00000000-0004-0000-0100-0000F1000000}"/>
    <hyperlink ref="BD359" r:id="rId243" xr:uid="{00000000-0004-0000-0100-0000F2000000}"/>
    <hyperlink ref="BD360" r:id="rId244" xr:uid="{00000000-0004-0000-0100-0000F3000000}"/>
    <hyperlink ref="BD361" r:id="rId245" xr:uid="{00000000-0004-0000-0100-0000F4000000}"/>
    <hyperlink ref="BD362" r:id="rId246" xr:uid="{00000000-0004-0000-0100-0000F5000000}"/>
    <hyperlink ref="BD363" r:id="rId247" xr:uid="{00000000-0004-0000-0100-0000F6000000}"/>
    <hyperlink ref="BD364" r:id="rId248" xr:uid="{00000000-0004-0000-0100-0000F7000000}"/>
    <hyperlink ref="BD365" r:id="rId249" xr:uid="{00000000-0004-0000-0100-0000F8000000}"/>
    <hyperlink ref="BD366" r:id="rId250" xr:uid="{00000000-0004-0000-0100-0000F9000000}"/>
    <hyperlink ref="BD368" r:id="rId251" xr:uid="{00000000-0004-0000-0100-0000FA000000}"/>
    <hyperlink ref="BD369" r:id="rId252" xr:uid="{00000000-0004-0000-0100-0000FB000000}"/>
    <hyperlink ref="BD370" r:id="rId253" xr:uid="{00000000-0004-0000-0100-0000FC000000}"/>
    <hyperlink ref="BD371" r:id="rId254" xr:uid="{00000000-0004-0000-0100-0000FD000000}"/>
    <hyperlink ref="BD372" r:id="rId255" xr:uid="{00000000-0004-0000-0100-0000FE000000}"/>
    <hyperlink ref="BD373" r:id="rId256" xr:uid="{00000000-0004-0000-0100-0000FF000000}"/>
    <hyperlink ref="BD374" r:id="rId257" xr:uid="{00000000-0004-0000-0100-000000010000}"/>
    <hyperlink ref="BD375" r:id="rId258" xr:uid="{00000000-0004-0000-0100-000001010000}"/>
    <hyperlink ref="BD376" r:id="rId259" xr:uid="{00000000-0004-0000-0100-000002010000}"/>
    <hyperlink ref="BD377" r:id="rId260" xr:uid="{00000000-0004-0000-0100-000003010000}"/>
    <hyperlink ref="BD378" r:id="rId261" xr:uid="{00000000-0004-0000-0100-000004010000}"/>
    <hyperlink ref="BD379" r:id="rId262" xr:uid="{00000000-0004-0000-0100-000005010000}"/>
    <hyperlink ref="BD380" r:id="rId263" xr:uid="{00000000-0004-0000-0100-000006010000}"/>
    <hyperlink ref="BD381" r:id="rId264" xr:uid="{00000000-0004-0000-0100-000007010000}"/>
    <hyperlink ref="BD382" r:id="rId265" xr:uid="{00000000-0004-0000-0100-000008010000}"/>
    <hyperlink ref="BD383" r:id="rId266" xr:uid="{00000000-0004-0000-0100-000009010000}"/>
    <hyperlink ref="BD384" r:id="rId267" xr:uid="{00000000-0004-0000-0100-00000A010000}"/>
    <hyperlink ref="BD385" r:id="rId268" xr:uid="{00000000-0004-0000-0100-00000B010000}"/>
    <hyperlink ref="BD386" r:id="rId269" xr:uid="{00000000-0004-0000-0100-00000C010000}"/>
    <hyperlink ref="BD387" r:id="rId270" xr:uid="{00000000-0004-0000-0100-00000D010000}"/>
    <hyperlink ref="BD388" r:id="rId271" xr:uid="{00000000-0004-0000-0100-00000E010000}"/>
    <hyperlink ref="BD389" r:id="rId272" xr:uid="{00000000-0004-0000-0100-00000F010000}"/>
    <hyperlink ref="BD390" r:id="rId273" xr:uid="{00000000-0004-0000-0100-000010010000}"/>
    <hyperlink ref="BD391" r:id="rId274" xr:uid="{00000000-0004-0000-0100-000011010000}"/>
    <hyperlink ref="BD392" r:id="rId275" xr:uid="{00000000-0004-0000-0100-000012010000}"/>
    <hyperlink ref="BD393" r:id="rId276" xr:uid="{00000000-0004-0000-0100-000013010000}"/>
    <hyperlink ref="BD394" r:id="rId277" xr:uid="{00000000-0004-0000-0100-000014010000}"/>
    <hyperlink ref="BD395" r:id="rId278" xr:uid="{00000000-0004-0000-0100-000015010000}"/>
    <hyperlink ref="BD396" r:id="rId279" xr:uid="{00000000-0004-0000-0100-000016010000}"/>
    <hyperlink ref="BD397" r:id="rId280" xr:uid="{00000000-0004-0000-0100-000017010000}"/>
    <hyperlink ref="BD398" r:id="rId281" xr:uid="{00000000-0004-0000-0100-000018010000}"/>
    <hyperlink ref="BD399" r:id="rId282" xr:uid="{00000000-0004-0000-0100-000019010000}"/>
    <hyperlink ref="BD400" r:id="rId283" xr:uid="{00000000-0004-0000-0100-00001A010000}"/>
    <hyperlink ref="BD401" r:id="rId284" xr:uid="{00000000-0004-0000-0100-00001B010000}"/>
    <hyperlink ref="BD402" r:id="rId285" xr:uid="{00000000-0004-0000-0100-00001C010000}"/>
    <hyperlink ref="BD403" r:id="rId286" xr:uid="{00000000-0004-0000-0100-00001D010000}"/>
    <hyperlink ref="BD404" r:id="rId287" xr:uid="{00000000-0004-0000-0100-00001E010000}"/>
    <hyperlink ref="BD405" r:id="rId288" xr:uid="{00000000-0004-0000-0100-00001F010000}"/>
    <hyperlink ref="BD406" r:id="rId289" xr:uid="{00000000-0004-0000-0100-000020010000}"/>
    <hyperlink ref="BD407" r:id="rId290" xr:uid="{00000000-0004-0000-0100-000021010000}"/>
    <hyperlink ref="BD408" r:id="rId291" xr:uid="{00000000-0004-0000-0100-000022010000}"/>
    <hyperlink ref="BD409" r:id="rId292" xr:uid="{00000000-0004-0000-0100-000023010000}"/>
    <hyperlink ref="BD410" r:id="rId293" xr:uid="{00000000-0004-0000-0100-000024010000}"/>
    <hyperlink ref="BD411" r:id="rId294" xr:uid="{00000000-0004-0000-0100-000025010000}"/>
    <hyperlink ref="BD412" r:id="rId295" xr:uid="{00000000-0004-0000-0100-000026010000}"/>
    <hyperlink ref="BD413" r:id="rId296" xr:uid="{00000000-0004-0000-0100-000027010000}"/>
    <hyperlink ref="BD414" r:id="rId297" xr:uid="{00000000-0004-0000-0100-000028010000}"/>
    <hyperlink ref="BD415" r:id="rId298" xr:uid="{00000000-0004-0000-0100-000029010000}"/>
    <hyperlink ref="BD416" r:id="rId299" xr:uid="{00000000-0004-0000-0100-00002A010000}"/>
    <hyperlink ref="BD418" r:id="rId300" xr:uid="{00000000-0004-0000-0100-00002B010000}"/>
    <hyperlink ref="BD419" r:id="rId301" xr:uid="{00000000-0004-0000-0100-00002C010000}"/>
    <hyperlink ref="BD420" r:id="rId302" xr:uid="{00000000-0004-0000-0100-00002D010000}"/>
    <hyperlink ref="BD421" r:id="rId303" xr:uid="{00000000-0004-0000-0100-00002E010000}"/>
    <hyperlink ref="BD422" r:id="rId304" xr:uid="{00000000-0004-0000-0100-00002F010000}"/>
    <hyperlink ref="BD423" r:id="rId305" xr:uid="{00000000-0004-0000-0100-000030010000}"/>
    <hyperlink ref="BD424" r:id="rId306" xr:uid="{00000000-0004-0000-0100-000031010000}"/>
    <hyperlink ref="BD425" r:id="rId307" xr:uid="{00000000-0004-0000-0100-000032010000}"/>
    <hyperlink ref="BD426" r:id="rId308" xr:uid="{00000000-0004-0000-0100-000033010000}"/>
    <hyperlink ref="BD427" r:id="rId309" xr:uid="{00000000-0004-0000-0100-000034010000}"/>
    <hyperlink ref="BD428" r:id="rId310" xr:uid="{00000000-0004-0000-0100-000035010000}"/>
    <hyperlink ref="BD430" r:id="rId311" xr:uid="{00000000-0004-0000-0100-000036010000}"/>
    <hyperlink ref="BD431" r:id="rId312" xr:uid="{00000000-0004-0000-0100-000037010000}"/>
    <hyperlink ref="BD432" r:id="rId313" xr:uid="{00000000-0004-0000-0100-000038010000}"/>
    <hyperlink ref="BD433" r:id="rId314" xr:uid="{00000000-0004-0000-0100-000039010000}"/>
    <hyperlink ref="BD434" r:id="rId315" xr:uid="{00000000-0004-0000-0100-00003A010000}"/>
    <hyperlink ref="BD435" r:id="rId316" xr:uid="{00000000-0004-0000-0100-00003B010000}"/>
    <hyperlink ref="BD436" r:id="rId317" xr:uid="{00000000-0004-0000-0100-00003C010000}"/>
    <hyperlink ref="BD437" r:id="rId318" xr:uid="{00000000-0004-0000-0100-00003D010000}"/>
    <hyperlink ref="BD438" r:id="rId319" xr:uid="{00000000-0004-0000-0100-00003E010000}"/>
    <hyperlink ref="BD439" r:id="rId320" xr:uid="{00000000-0004-0000-0100-00003F010000}"/>
    <hyperlink ref="BD440" r:id="rId321" xr:uid="{00000000-0004-0000-0100-000040010000}"/>
    <hyperlink ref="BD442" r:id="rId322" xr:uid="{00000000-0004-0000-0100-000041010000}"/>
    <hyperlink ref="BD655" r:id="rId323" xr:uid="{00000000-0004-0000-0100-000042010000}"/>
    <hyperlink ref="BD657" r:id="rId324" xr:uid="{00000000-0004-0000-0100-000043010000}"/>
    <hyperlink ref="BD659" r:id="rId325" xr:uid="{00000000-0004-0000-0100-000044010000}"/>
    <hyperlink ref="BD660" r:id="rId326" xr:uid="{00000000-0004-0000-0100-000045010000}"/>
    <hyperlink ref="BD661" r:id="rId327" xr:uid="{00000000-0004-0000-0100-000046010000}"/>
    <hyperlink ref="BD662" r:id="rId328" xr:uid="{00000000-0004-0000-0100-000047010000}"/>
    <hyperlink ref="BD664" r:id="rId329" xr:uid="{00000000-0004-0000-0100-000048010000}"/>
    <hyperlink ref="BD665" r:id="rId330" xr:uid="{00000000-0004-0000-0100-000049010000}"/>
    <hyperlink ref="BD666" r:id="rId331" xr:uid="{00000000-0004-0000-0100-00004A010000}"/>
    <hyperlink ref="BD667" r:id="rId332" xr:uid="{00000000-0004-0000-0100-00004B010000}"/>
    <hyperlink ref="BD668" r:id="rId333" xr:uid="{00000000-0004-0000-0100-00004C010000}"/>
    <hyperlink ref="BD669" r:id="rId334" xr:uid="{00000000-0004-0000-0100-00004D010000}"/>
    <hyperlink ref="BD670" r:id="rId335" xr:uid="{00000000-0004-0000-0100-00004E010000}"/>
    <hyperlink ref="BD671" r:id="rId336" xr:uid="{00000000-0004-0000-0100-00004F010000}"/>
    <hyperlink ref="BD672" r:id="rId337" xr:uid="{00000000-0004-0000-0100-000050010000}"/>
    <hyperlink ref="BD673" r:id="rId338" xr:uid="{00000000-0004-0000-0100-000051010000}"/>
    <hyperlink ref="BD674" r:id="rId339" xr:uid="{00000000-0004-0000-0100-000052010000}"/>
    <hyperlink ref="BD675" r:id="rId340" xr:uid="{00000000-0004-0000-0100-000053010000}"/>
    <hyperlink ref="BD676" r:id="rId341" xr:uid="{00000000-0004-0000-0100-000054010000}"/>
    <hyperlink ref="BD677" r:id="rId342" xr:uid="{00000000-0004-0000-0100-000055010000}"/>
    <hyperlink ref="BD678" r:id="rId343" xr:uid="{00000000-0004-0000-0100-000056010000}"/>
    <hyperlink ref="BD679" r:id="rId344" xr:uid="{00000000-0004-0000-0100-000057010000}"/>
    <hyperlink ref="BD680" r:id="rId345" xr:uid="{00000000-0004-0000-0100-000058010000}"/>
    <hyperlink ref="BD681" r:id="rId346" xr:uid="{00000000-0004-0000-0100-000059010000}"/>
    <hyperlink ref="BD682" r:id="rId347" xr:uid="{00000000-0004-0000-0100-00005A010000}"/>
    <hyperlink ref="BD683" r:id="rId348" xr:uid="{00000000-0004-0000-0100-00005B010000}"/>
    <hyperlink ref="BD684" r:id="rId349" display="https://klikindogrosir.com/product_details/0000852" xr:uid="{00000000-0004-0000-0100-00005C010000}"/>
    <hyperlink ref="BD685" r:id="rId350" xr:uid="{00000000-0004-0000-0100-00005D010000}"/>
    <hyperlink ref="BD686" r:id="rId351" xr:uid="{00000000-0004-0000-0100-00005E010000}"/>
    <hyperlink ref="BD687" r:id="rId352" xr:uid="{00000000-0004-0000-0100-00005F010000}"/>
    <hyperlink ref="BD688" r:id="rId353" xr:uid="{00000000-0004-0000-0100-000060010000}"/>
    <hyperlink ref="BD689" r:id="rId354" xr:uid="{00000000-0004-0000-0100-000061010000}"/>
    <hyperlink ref="BD690" r:id="rId355" xr:uid="{00000000-0004-0000-0100-000062010000}"/>
    <hyperlink ref="BD691" r:id="rId356" xr:uid="{00000000-0004-0000-0100-000063010000}"/>
    <hyperlink ref="BD692" r:id="rId357" xr:uid="{00000000-0004-0000-0100-000064010000}"/>
    <hyperlink ref="BD693" r:id="rId358" xr:uid="{00000000-0004-0000-0100-000065010000}"/>
    <hyperlink ref="BD694" r:id="rId359" xr:uid="{00000000-0004-0000-0100-000066010000}"/>
    <hyperlink ref="BD695" r:id="rId360" xr:uid="{00000000-0004-0000-0100-000067010000}"/>
    <hyperlink ref="BD696" r:id="rId361" xr:uid="{00000000-0004-0000-0100-000068010000}"/>
    <hyperlink ref="BD697" r:id="rId362" xr:uid="{00000000-0004-0000-0100-000069010000}"/>
    <hyperlink ref="BD698" r:id="rId363" xr:uid="{00000000-0004-0000-0100-00006A010000}"/>
    <hyperlink ref="BD699" r:id="rId364" xr:uid="{00000000-0004-0000-0100-00006B010000}"/>
    <hyperlink ref="BD700" r:id="rId365" xr:uid="{00000000-0004-0000-0100-00006C010000}"/>
    <hyperlink ref="BD701" r:id="rId366" xr:uid="{00000000-0004-0000-0100-00006D010000}"/>
    <hyperlink ref="BD702" r:id="rId367" xr:uid="{00000000-0004-0000-0100-00006E010000}"/>
    <hyperlink ref="BD703" r:id="rId368" xr:uid="{00000000-0004-0000-0100-00006F010000}"/>
    <hyperlink ref="BD704" r:id="rId369" xr:uid="{00000000-0004-0000-0100-000070010000}"/>
    <hyperlink ref="BD705" r:id="rId370" xr:uid="{00000000-0004-0000-0100-000071010000}"/>
    <hyperlink ref="BD706" r:id="rId371" xr:uid="{00000000-0004-0000-0100-000072010000}"/>
    <hyperlink ref="BD707" r:id="rId372" xr:uid="{00000000-0004-0000-0100-000073010000}"/>
    <hyperlink ref="BD1590" r:id="rId373" display="https://klikindogrosir.com/product_details/0115941" xr:uid="{00000000-0004-0000-0100-000074010000}"/>
  </hyperlink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theme="4"/>
  </sheetPr>
  <dimension ref="A1:BG727"/>
  <sheetViews>
    <sheetView tabSelected="1" topLeftCell="B1" zoomScale="94" zoomScaleNormal="94" workbookViewId="0">
      <selection activeCell="B1" sqref="B1"/>
    </sheetView>
  </sheetViews>
  <sheetFormatPr defaultColWidth="5.5703125" defaultRowHeight="14.25"/>
  <cols>
    <col min="1" max="1" width="19.140625" style="87" hidden="1" customWidth="1"/>
    <col min="2" max="2" width="9.5703125" style="17" customWidth="1"/>
    <col min="3" max="3" width="8.5703125" style="87" customWidth="1"/>
    <col min="4" max="4" width="19.140625" style="87" hidden="1" customWidth="1"/>
    <col min="5" max="5" width="17.140625" style="87" customWidth="1"/>
    <col min="6" max="6" width="15.140625" style="17" customWidth="1"/>
    <col min="7" max="7" width="5.42578125" style="87" hidden="1" customWidth="1"/>
    <col min="8" max="8" width="10.140625" style="87" hidden="1" customWidth="1"/>
    <col min="9" max="9" width="17.85546875" style="87" hidden="1" customWidth="1"/>
    <col min="10" max="10" width="16.7109375" style="87" customWidth="1"/>
    <col min="11" max="11" width="16.5703125" style="87" hidden="1" customWidth="1"/>
    <col min="12" max="12" width="25.85546875" style="87" customWidth="1"/>
    <col min="13" max="13" width="12.5703125" style="17" customWidth="1"/>
    <col min="14" max="14" width="25.42578125" style="161" customWidth="1"/>
    <col min="15" max="15" width="15.7109375" style="189" customWidth="1"/>
    <col min="16" max="16" width="12.28515625" style="190" customWidth="1"/>
    <col min="17" max="17" width="12.140625" style="191" customWidth="1"/>
    <col min="18" max="18" width="12.5703125" style="191" customWidth="1"/>
    <col min="19" max="19" width="12.85546875" style="190" customWidth="1"/>
    <col min="20" max="20" width="10.5703125" style="191" customWidth="1"/>
    <col min="21" max="21" width="17.7109375" style="189" customWidth="1"/>
    <col min="22" max="22" width="13.85546875" style="190" bestFit="1" customWidth="1"/>
    <col min="23" max="23" width="9.5703125" style="191" customWidth="1"/>
    <col min="24" max="24" width="17.7109375" style="191" customWidth="1"/>
    <col min="25" max="25" width="17.7109375" style="190" bestFit="1" customWidth="1"/>
    <col min="26" max="26" width="10.5703125" style="191" customWidth="1"/>
    <col min="27" max="27" width="11" style="17" customWidth="1"/>
    <col min="28" max="28" width="8.5703125" style="189" customWidth="1"/>
    <col min="29" max="30" width="5.85546875" style="87" customWidth="1"/>
    <col min="31" max="32" width="10.42578125" style="189" customWidth="1"/>
    <col min="33" max="33" width="11.42578125" style="189" customWidth="1"/>
    <col min="34" max="34" width="10.42578125" style="189" customWidth="1"/>
    <col min="35" max="35" width="5.28515625" style="87" customWidth="1"/>
    <col min="36" max="36" width="10.140625" style="87" customWidth="1"/>
    <col min="37" max="37" width="73" style="87" customWidth="1"/>
    <col min="38" max="38" width="83.5703125" style="87" customWidth="1"/>
    <col min="39" max="39" width="1.7109375" style="87" customWidth="1"/>
    <col min="40" max="54" width="5.5703125" style="87" customWidth="1"/>
    <col min="55" max="55" width="52.7109375" style="104" bestFit="1" customWidth="1"/>
    <col min="56" max="57" width="49.28515625" style="89" bestFit="1" customWidth="1"/>
    <col min="58" max="63" width="5.5703125" style="87" customWidth="1"/>
    <col min="64" max="16384" width="5.5703125" style="87"/>
  </cols>
  <sheetData>
    <row r="1" spans="1:57" s="69" customFormat="1" ht="72" customHeight="1" thickBot="1">
      <c r="A1" s="69" t="s">
        <v>102</v>
      </c>
      <c r="B1" s="69" t="s">
        <v>103</v>
      </c>
      <c r="C1" s="69" t="s">
        <v>104</v>
      </c>
      <c r="D1" s="102" t="s">
        <v>105</v>
      </c>
      <c r="E1" s="102" t="s">
        <v>0</v>
      </c>
      <c r="F1" s="102" t="s">
        <v>106</v>
      </c>
      <c r="G1" s="102" t="s">
        <v>107</v>
      </c>
      <c r="H1" s="102" t="s">
        <v>5</v>
      </c>
      <c r="I1" s="102" t="s">
        <v>6</v>
      </c>
      <c r="J1" s="102" t="s">
        <v>33</v>
      </c>
      <c r="K1" s="102" t="s">
        <v>108</v>
      </c>
      <c r="L1" s="102" t="s">
        <v>109</v>
      </c>
      <c r="M1" s="102" t="s">
        <v>110</v>
      </c>
      <c r="N1" s="160" t="s">
        <v>111</v>
      </c>
      <c r="O1" s="193" t="s">
        <v>112</v>
      </c>
      <c r="P1" s="192" t="s">
        <v>113</v>
      </c>
      <c r="Q1" s="194" t="s">
        <v>114</v>
      </c>
      <c r="R1" s="193" t="s">
        <v>115</v>
      </c>
      <c r="S1" s="192" t="s">
        <v>116</v>
      </c>
      <c r="T1" s="194" t="s">
        <v>117</v>
      </c>
      <c r="U1" s="193" t="s">
        <v>118</v>
      </c>
      <c r="V1" s="192" t="s">
        <v>34</v>
      </c>
      <c r="W1" s="194" t="s">
        <v>114</v>
      </c>
      <c r="X1" s="193" t="s">
        <v>119</v>
      </c>
      <c r="Y1" s="192" t="s">
        <v>120</v>
      </c>
      <c r="Z1" s="194" t="s">
        <v>117</v>
      </c>
      <c r="AA1" s="195" t="s">
        <v>15</v>
      </c>
      <c r="AB1" s="195" t="s">
        <v>121</v>
      </c>
      <c r="AC1" s="195" t="s">
        <v>4</v>
      </c>
      <c r="AD1" s="196" t="s">
        <v>122</v>
      </c>
      <c r="AE1" s="196" t="s">
        <v>123</v>
      </c>
      <c r="AF1" s="196" t="s">
        <v>124</v>
      </c>
      <c r="AG1" s="196" t="s">
        <v>125</v>
      </c>
      <c r="AH1" s="196" t="s">
        <v>126</v>
      </c>
      <c r="AI1" s="197" t="s">
        <v>127</v>
      </c>
      <c r="AJ1" s="197" t="s">
        <v>128</v>
      </c>
      <c r="AL1" s="103" t="s">
        <v>129</v>
      </c>
      <c r="AW1" s="198"/>
      <c r="BC1" s="109">
        <v>0</v>
      </c>
      <c r="BD1" s="199"/>
      <c r="BE1" s="90"/>
    </row>
    <row r="2" spans="1:57" s="69" customFormat="1" ht="23.25" customHeight="1"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60"/>
      <c r="O2" s="193"/>
      <c r="P2" s="192"/>
      <c r="Q2" s="194"/>
      <c r="R2" s="193"/>
      <c r="S2" s="192"/>
      <c r="T2" s="194"/>
      <c r="U2" s="193"/>
      <c r="V2" s="192"/>
      <c r="W2" s="194"/>
      <c r="X2" s="193"/>
      <c r="Y2" s="192"/>
      <c r="Z2" s="194"/>
      <c r="AA2" s="195"/>
      <c r="AB2" s="195"/>
      <c r="AC2" s="195"/>
      <c r="AD2" s="196"/>
      <c r="AE2" s="196"/>
      <c r="AF2" s="196"/>
      <c r="AG2" s="196"/>
      <c r="AH2" s="196"/>
      <c r="AI2" s="200"/>
      <c r="AJ2" s="200"/>
      <c r="AL2" s="103"/>
      <c r="AW2" s="198"/>
      <c r="BC2" s="109"/>
      <c r="BD2" s="199"/>
      <c r="BE2" s="90"/>
    </row>
    <row r="3" spans="1:57" ht="26.25" customHeight="1">
      <c r="A3" s="87" t="s">
        <v>2485</v>
      </c>
      <c r="B3" s="17" t="s">
        <v>131</v>
      </c>
      <c r="C3" s="87" t="s">
        <v>35</v>
      </c>
      <c r="D3" s="92" t="s">
        <v>2485</v>
      </c>
      <c r="E3" s="92" t="s">
        <v>35</v>
      </c>
      <c r="F3" s="93" t="s">
        <v>132</v>
      </c>
      <c r="G3" s="93" t="s">
        <v>133</v>
      </c>
      <c r="H3" s="93">
        <v>19</v>
      </c>
      <c r="I3" s="94" t="s">
        <v>2486</v>
      </c>
      <c r="J3" s="147" t="s">
        <v>36</v>
      </c>
      <c r="K3" s="94" t="s">
        <v>2487</v>
      </c>
      <c r="L3" s="94" t="s">
        <v>2488</v>
      </c>
      <c r="M3" s="94">
        <v>30</v>
      </c>
      <c r="N3" s="115"/>
      <c r="O3" s="201">
        <f>IF(P3&gt;0,VLOOKUP($D3,'BBLM COMCHECK'!$A:$S,14,0),0)</f>
        <v>0</v>
      </c>
      <c r="P3" s="202"/>
      <c r="Q3" s="91">
        <f t="shared" ref="Q3:Q66" si="0">IFERROR(O3/P3%,0)</f>
        <v>0</v>
      </c>
      <c r="R3" s="201">
        <f>IF(S3&gt;0,VLOOKUP($D3,'BBLM COMCHECK'!$A:$S,15,0),0)</f>
        <v>0</v>
      </c>
      <c r="S3" s="202"/>
      <c r="T3" s="91">
        <f t="shared" ref="T3:T66" si="1">IFERROR(O3/S3%,0)</f>
        <v>0</v>
      </c>
      <c r="U3" s="201">
        <f>IF(V3&gt;0,VLOOKUP($D3,'BBLM COMCHECK'!$A:$Z,25,0),0)</f>
        <v>0</v>
      </c>
      <c r="V3" s="202"/>
      <c r="W3" s="91">
        <f t="shared" ref="W3:W66" si="2">IFERROR(U3/V3%,0)</f>
        <v>0</v>
      </c>
      <c r="X3" s="201">
        <f>IF(Y3&gt;0,VLOOKUP($D3,'BBLM COMCHECK'!$A:$Z,25,0),0)</f>
        <v>0</v>
      </c>
      <c r="Y3" s="202"/>
      <c r="Z3" s="91">
        <f t="shared" ref="Z3:Z66" si="3">IFERROR(U3/Y3%,0)</f>
        <v>0</v>
      </c>
      <c r="AA3" s="203" t="str">
        <f>VLOOKUP(D3,'BBLM COMCHECK'!$A:$I,9,0)</f>
        <v>order stop</v>
      </c>
      <c r="AB3" s="204">
        <f>VLOOKUP(D3,'BBLM COMCHECK'!$A:$L,12,0)</f>
        <v>130</v>
      </c>
      <c r="AC3" s="201">
        <f t="shared" ref="AC3:AC66" si="4">IF(AB3&lt;4,1,0)</f>
        <v>0</v>
      </c>
      <c r="AD3" s="94"/>
      <c r="AE3" s="201"/>
      <c r="AF3" s="201"/>
      <c r="AG3" s="201"/>
      <c r="AH3" s="201"/>
      <c r="AI3" s="94"/>
      <c r="AJ3" s="94"/>
      <c r="AK3" s="87" t="s">
        <v>2489</v>
      </c>
      <c r="AL3" s="87" t="str">
        <f t="shared" ref="AL3:AL34" si="5">"2026-01-15|"&amp;E3&amp;"|"&amp;J3&amp;"|"&amp;X3&amp;"|"&amp;Y3&amp;"|"&amp;N3&amp;"|"&amp;1</f>
        <v>2026-01-15|06002|1001860000|0|||1</v>
      </c>
      <c r="AP3" s="198"/>
      <c r="AW3" s="198"/>
      <c r="BC3" s="89" t="s">
        <v>2490</v>
      </c>
      <c r="BD3" s="104"/>
      <c r="BE3" s="87"/>
    </row>
    <row r="4" spans="1:57" ht="26.25" customHeight="1">
      <c r="A4" s="87" t="s">
        <v>2491</v>
      </c>
      <c r="B4" s="17" t="s">
        <v>131</v>
      </c>
      <c r="C4" s="87" t="s">
        <v>35</v>
      </c>
      <c r="D4" s="92" t="s">
        <v>2491</v>
      </c>
      <c r="E4" s="92" t="s">
        <v>35</v>
      </c>
      <c r="F4" s="92" t="s">
        <v>132</v>
      </c>
      <c r="G4" s="93" t="s">
        <v>133</v>
      </c>
      <c r="H4" s="93">
        <v>14</v>
      </c>
      <c r="I4" s="94" t="s">
        <v>2492</v>
      </c>
      <c r="J4" s="147" t="s">
        <v>40</v>
      </c>
      <c r="K4" s="93" t="s">
        <v>2493</v>
      </c>
      <c r="L4" s="94" t="s">
        <v>2494</v>
      </c>
      <c r="M4" s="94">
        <v>12</v>
      </c>
      <c r="N4" s="95"/>
      <c r="O4" s="201">
        <f>IF(P4&gt;0,VLOOKUP($D4,'BBLM COMCHECK'!$A:$S,14,0),0)</f>
        <v>0</v>
      </c>
      <c r="P4" s="202"/>
      <c r="Q4" s="91">
        <f t="shared" si="0"/>
        <v>0</v>
      </c>
      <c r="R4" s="201">
        <f>IF(S4&gt;0,VLOOKUP($D4,'BBLM COMCHECK'!$A:$S,15,0),0)</f>
        <v>0</v>
      </c>
      <c r="S4" s="202"/>
      <c r="T4" s="91">
        <f t="shared" si="1"/>
        <v>0</v>
      </c>
      <c r="U4" s="201">
        <f>IF(V4&gt;0,VLOOKUP($D4,'BBLM COMCHECK'!$A:$Z,25,0),0)</f>
        <v>0</v>
      </c>
      <c r="V4" s="202"/>
      <c r="W4" s="91">
        <f t="shared" si="2"/>
        <v>0</v>
      </c>
      <c r="X4" s="201">
        <f>IF(Y4&gt;0,VLOOKUP($D4,'BBLM COMCHECK'!$A:$Z,25,0),0)</f>
        <v>0</v>
      </c>
      <c r="Y4" s="202"/>
      <c r="Z4" s="91">
        <f t="shared" si="3"/>
        <v>0</v>
      </c>
      <c r="AA4" s="203" t="str">
        <f>VLOOKUP(D4,'BBLM COMCHECK'!$A:$I,9,0)</f>
        <v>normal</v>
      </c>
      <c r="AB4" s="204">
        <f>VLOOKUP(D4,'BBLM COMCHECK'!$A:$L,12,0)</f>
        <v>58</v>
      </c>
      <c r="AC4" s="201">
        <f t="shared" si="4"/>
        <v>0</v>
      </c>
      <c r="AD4" s="94"/>
      <c r="AE4" s="201"/>
      <c r="AF4" s="201"/>
      <c r="AG4" s="201"/>
      <c r="AH4" s="201"/>
      <c r="AI4" s="94"/>
      <c r="AJ4" s="94"/>
      <c r="AK4" s="87" t="s">
        <v>2495</v>
      </c>
      <c r="AL4" s="87" t="str">
        <f t="shared" si="5"/>
        <v>2026-01-15|06002|1028702000|0|||1</v>
      </c>
      <c r="AP4" s="198"/>
      <c r="AQ4" s="198"/>
      <c r="AR4" s="198"/>
      <c r="AW4" s="198"/>
      <c r="BC4" s="89" t="s">
        <v>2496</v>
      </c>
      <c r="BD4" s="104"/>
      <c r="BE4" s="87"/>
    </row>
    <row r="5" spans="1:57" ht="26.25" customHeight="1">
      <c r="A5" s="87" t="s">
        <v>2497</v>
      </c>
      <c r="B5" s="17" t="s">
        <v>131</v>
      </c>
      <c r="C5" s="87" t="s">
        <v>35</v>
      </c>
      <c r="D5" s="92" t="s">
        <v>2497</v>
      </c>
      <c r="E5" s="92" t="s">
        <v>35</v>
      </c>
      <c r="F5" s="93" t="s">
        <v>132</v>
      </c>
      <c r="G5" s="93" t="s">
        <v>133</v>
      </c>
      <c r="H5" s="93">
        <v>19</v>
      </c>
      <c r="I5" s="94" t="s">
        <v>2486</v>
      </c>
      <c r="J5" s="147" t="s">
        <v>41</v>
      </c>
      <c r="K5" s="94" t="s">
        <v>2498</v>
      </c>
      <c r="L5" s="94" t="s">
        <v>2499</v>
      </c>
      <c r="M5" s="94">
        <v>12</v>
      </c>
      <c r="N5" s="95"/>
      <c r="O5" s="201">
        <f>IF(P5&gt;0,VLOOKUP($D5,'BBLM COMCHECK'!$A:$S,14,0),0)</f>
        <v>0</v>
      </c>
      <c r="P5" s="202"/>
      <c r="Q5" s="91">
        <f t="shared" si="0"/>
        <v>0</v>
      </c>
      <c r="R5" s="201">
        <f>IF(S5&gt;0,VLOOKUP($D5,'BBLM COMCHECK'!$A:$S,15,0),0)</f>
        <v>0</v>
      </c>
      <c r="S5" s="202"/>
      <c r="T5" s="91">
        <f t="shared" si="1"/>
        <v>0</v>
      </c>
      <c r="U5" s="201">
        <f>IF(V5&gt;0,VLOOKUP($D5,'BBLM COMCHECK'!$A:$Z,25,0),0)</f>
        <v>0</v>
      </c>
      <c r="V5" s="202"/>
      <c r="W5" s="91">
        <f t="shared" si="2"/>
        <v>0</v>
      </c>
      <c r="X5" s="201">
        <f>IF(Y5&gt;0,VLOOKUP($D5,'BBLM COMCHECK'!$A:$Z,25,0),0)</f>
        <v>0</v>
      </c>
      <c r="Y5" s="202"/>
      <c r="Z5" s="91">
        <f t="shared" si="3"/>
        <v>0</v>
      </c>
      <c r="AA5" s="203" t="str">
        <f>VLOOKUP(D5,'BBLM COMCHECK'!$A:$I,9,0)</f>
        <v>order stop</v>
      </c>
      <c r="AB5" s="204">
        <f>VLOOKUP(D5,'BBLM COMCHECK'!$A:$L,12,0)</f>
        <v>9</v>
      </c>
      <c r="AC5" s="201">
        <f t="shared" si="4"/>
        <v>0</v>
      </c>
      <c r="AD5" s="94"/>
      <c r="AE5" s="201"/>
      <c r="AF5" s="201"/>
      <c r="AG5" s="201"/>
      <c r="AH5" s="201"/>
      <c r="AI5" s="94"/>
      <c r="AJ5" s="94"/>
      <c r="AK5" s="87" t="s">
        <v>2500</v>
      </c>
      <c r="AL5" s="87" t="str">
        <f t="shared" si="5"/>
        <v>2026-01-15|06002|1038533000|0|||1</v>
      </c>
      <c r="AP5" s="198"/>
      <c r="AW5" s="198"/>
      <c r="BC5" s="89" t="s">
        <v>2501</v>
      </c>
      <c r="BD5" s="104"/>
      <c r="BE5" s="87"/>
    </row>
    <row r="6" spans="1:57" ht="26.25" customHeight="1">
      <c r="A6" s="87" t="s">
        <v>2502</v>
      </c>
      <c r="B6" s="17" t="s">
        <v>131</v>
      </c>
      <c r="C6" s="87" t="s">
        <v>35</v>
      </c>
      <c r="D6" s="92" t="s">
        <v>2502</v>
      </c>
      <c r="E6" s="92" t="s">
        <v>35</v>
      </c>
      <c r="F6" s="92" t="s">
        <v>132</v>
      </c>
      <c r="G6" s="93" t="s">
        <v>133</v>
      </c>
      <c r="H6" s="93">
        <v>19</v>
      </c>
      <c r="I6" s="94" t="s">
        <v>2486</v>
      </c>
      <c r="J6" s="147" t="s">
        <v>42</v>
      </c>
      <c r="K6" s="93" t="s">
        <v>2503</v>
      </c>
      <c r="L6" s="94" t="s">
        <v>2504</v>
      </c>
      <c r="M6" s="94">
        <v>12</v>
      </c>
      <c r="N6" s="115"/>
      <c r="O6" s="201">
        <f>IF(P6&gt;0,VLOOKUP($D6,'BBLM COMCHECK'!$A:$S,14,0),0)</f>
        <v>0</v>
      </c>
      <c r="P6" s="202"/>
      <c r="Q6" s="91">
        <f t="shared" si="0"/>
        <v>0</v>
      </c>
      <c r="R6" s="201">
        <f>IF(S6&gt;0,VLOOKUP($D6,'BBLM COMCHECK'!$A:$S,15,0),0)</f>
        <v>0</v>
      </c>
      <c r="S6" s="202"/>
      <c r="T6" s="91">
        <f t="shared" si="1"/>
        <v>0</v>
      </c>
      <c r="U6" s="201">
        <f>IF(V6&gt;0,VLOOKUP($D6,'BBLM COMCHECK'!$A:$Z,25,0),0)</f>
        <v>0</v>
      </c>
      <c r="V6" s="202"/>
      <c r="W6" s="91">
        <f t="shared" si="2"/>
        <v>0</v>
      </c>
      <c r="X6" s="201">
        <f>IF(Y6&gt;0,VLOOKUP($D6,'BBLM COMCHECK'!$A:$Z,25,0),0)</f>
        <v>0</v>
      </c>
      <c r="Y6" s="202"/>
      <c r="Z6" s="91">
        <f t="shared" si="3"/>
        <v>0</v>
      </c>
      <c r="AA6" s="203" t="str">
        <f>VLOOKUP(D6,'BBLM COMCHECK'!$A:$I,9,0)</f>
        <v>normal</v>
      </c>
      <c r="AB6" s="204">
        <f>VLOOKUP(D6,'BBLM COMCHECK'!$A:$L,12,0)</f>
        <v>16</v>
      </c>
      <c r="AC6" s="201">
        <f t="shared" si="4"/>
        <v>0</v>
      </c>
      <c r="AD6" s="94"/>
      <c r="AE6" s="201"/>
      <c r="AF6" s="201"/>
      <c r="AG6" s="201"/>
      <c r="AH6" s="201"/>
      <c r="AI6" s="94"/>
      <c r="AJ6" s="94"/>
      <c r="AK6" s="87" t="s">
        <v>2505</v>
      </c>
      <c r="AL6" s="87" t="str">
        <f t="shared" si="5"/>
        <v>2026-01-15|06002|1053801000|0|||1</v>
      </c>
      <c r="AP6" s="198"/>
      <c r="AQ6" s="198"/>
      <c r="AR6" s="198"/>
      <c r="AW6" s="198"/>
      <c r="BC6" s="89" t="s">
        <v>2506</v>
      </c>
      <c r="BD6" s="104"/>
      <c r="BE6" s="87"/>
    </row>
    <row r="7" spans="1:57" ht="26.25" customHeight="1">
      <c r="A7" s="87" t="s">
        <v>2507</v>
      </c>
      <c r="B7" s="17" t="s">
        <v>131</v>
      </c>
      <c r="C7" s="87" t="s">
        <v>35</v>
      </c>
      <c r="D7" s="92" t="s">
        <v>2507</v>
      </c>
      <c r="E7" s="92" t="s">
        <v>35</v>
      </c>
      <c r="F7" s="93" t="s">
        <v>132</v>
      </c>
      <c r="G7" s="93" t="s">
        <v>133</v>
      </c>
      <c r="H7" s="93">
        <v>19</v>
      </c>
      <c r="I7" s="94" t="s">
        <v>2486</v>
      </c>
      <c r="J7" s="147" t="s">
        <v>43</v>
      </c>
      <c r="K7" s="94" t="s">
        <v>2508</v>
      </c>
      <c r="L7" s="94" t="s">
        <v>2509</v>
      </c>
      <c r="M7" s="94">
        <v>48</v>
      </c>
      <c r="N7" s="115"/>
      <c r="O7" s="201">
        <f>IF(P7&gt;0,VLOOKUP($D7,'BBLM COMCHECK'!$A:$S,14,0),0)</f>
        <v>0</v>
      </c>
      <c r="P7" s="202"/>
      <c r="Q7" s="91">
        <f t="shared" si="0"/>
        <v>0</v>
      </c>
      <c r="R7" s="201">
        <f>IF(S7&gt;0,VLOOKUP($D7,'BBLM COMCHECK'!$A:$S,15,0),0)</f>
        <v>0</v>
      </c>
      <c r="S7" s="202"/>
      <c r="T7" s="91">
        <f t="shared" si="1"/>
        <v>0</v>
      </c>
      <c r="U7" s="201">
        <f>IF(V7&gt;0,VLOOKUP($D7,'BBLM COMCHECK'!$A:$Z,25,0),0)</f>
        <v>0</v>
      </c>
      <c r="V7" s="202"/>
      <c r="W7" s="91">
        <f t="shared" si="2"/>
        <v>0</v>
      </c>
      <c r="X7" s="201">
        <f>IF(Y7&gt;0,VLOOKUP($D7,'BBLM COMCHECK'!$A:$Z,25,0),0)</f>
        <v>0</v>
      </c>
      <c r="Y7" s="202"/>
      <c r="Z7" s="91">
        <f t="shared" si="3"/>
        <v>0</v>
      </c>
      <c r="AA7" s="203" t="str">
        <f>VLOOKUP(D7,'BBLM COMCHECK'!$A:$I,9,0)</f>
        <v>order stop</v>
      </c>
      <c r="AB7" s="204">
        <f>VLOOKUP(D7,'BBLM COMCHECK'!$A:$L,12,0)</f>
        <v>1016</v>
      </c>
      <c r="AC7" s="201">
        <f t="shared" si="4"/>
        <v>0</v>
      </c>
      <c r="AD7" s="94"/>
      <c r="AE7" s="201"/>
      <c r="AF7" s="201"/>
      <c r="AG7" s="201"/>
      <c r="AH7" s="201"/>
      <c r="AI7" s="94"/>
      <c r="AJ7" s="94"/>
      <c r="AK7" s="87" t="s">
        <v>2510</v>
      </c>
      <c r="AL7" s="87" t="str">
        <f t="shared" si="5"/>
        <v>2026-01-15|06002|1065842000|0|||1</v>
      </c>
      <c r="AP7" s="198"/>
      <c r="AW7" s="198"/>
      <c r="BC7" s="89" t="s">
        <v>2511</v>
      </c>
      <c r="BD7" s="104"/>
      <c r="BE7" s="87"/>
    </row>
    <row r="8" spans="1:57" ht="26.25" customHeight="1">
      <c r="A8" s="87" t="s">
        <v>2512</v>
      </c>
      <c r="B8" s="17" t="s">
        <v>131</v>
      </c>
      <c r="C8" s="87" t="s">
        <v>35</v>
      </c>
      <c r="D8" s="92" t="s">
        <v>2512</v>
      </c>
      <c r="E8" s="92" t="s">
        <v>35</v>
      </c>
      <c r="F8" s="92" t="s">
        <v>132</v>
      </c>
      <c r="G8" s="93" t="s">
        <v>133</v>
      </c>
      <c r="H8" s="93">
        <v>19</v>
      </c>
      <c r="I8" s="94" t="s">
        <v>2486</v>
      </c>
      <c r="J8" s="147" t="s">
        <v>44</v>
      </c>
      <c r="K8" s="93" t="s">
        <v>2513</v>
      </c>
      <c r="L8" s="94" t="s">
        <v>2514</v>
      </c>
      <c r="M8" s="94">
        <v>42</v>
      </c>
      <c r="N8" s="115"/>
      <c r="O8" s="201">
        <f>IF(P8&gt;0,VLOOKUP($D8,'BBLM COMCHECK'!$A:$S,14,0),0)</f>
        <v>0</v>
      </c>
      <c r="P8" s="202"/>
      <c r="Q8" s="91">
        <f t="shared" si="0"/>
        <v>0</v>
      </c>
      <c r="R8" s="201">
        <f>IF(S8&gt;0,VLOOKUP($D8,'BBLM COMCHECK'!$A:$S,15,0),0)</f>
        <v>0</v>
      </c>
      <c r="S8" s="202"/>
      <c r="T8" s="91">
        <f t="shared" si="1"/>
        <v>0</v>
      </c>
      <c r="U8" s="201">
        <f>IF(V8&gt;0,VLOOKUP($D8,'BBLM COMCHECK'!$A:$Z,25,0),0)</f>
        <v>0</v>
      </c>
      <c r="V8" s="202"/>
      <c r="W8" s="91">
        <f t="shared" si="2"/>
        <v>0</v>
      </c>
      <c r="X8" s="201">
        <f>IF(Y8&gt;0,VLOOKUP($D8,'BBLM COMCHECK'!$A:$Z,25,0),0)</f>
        <v>0</v>
      </c>
      <c r="Y8" s="202"/>
      <c r="Z8" s="91">
        <f t="shared" si="3"/>
        <v>0</v>
      </c>
      <c r="AA8" s="203" t="str">
        <f>VLOOKUP(D8,'BBLM COMCHECK'!$A:$I,9,0)</f>
        <v>normal</v>
      </c>
      <c r="AB8" s="204">
        <f>VLOOKUP(D8,'BBLM COMCHECK'!$A:$L,12,0)</f>
        <v>163</v>
      </c>
      <c r="AC8" s="201">
        <f t="shared" si="4"/>
        <v>0</v>
      </c>
      <c r="AD8" s="94"/>
      <c r="AE8" s="201"/>
      <c r="AF8" s="201"/>
      <c r="AG8" s="201"/>
      <c r="AH8" s="201"/>
      <c r="AI8" s="94"/>
      <c r="AJ8" s="94"/>
      <c r="AK8" s="87" t="s">
        <v>2515</v>
      </c>
      <c r="AL8" s="87" t="str">
        <f t="shared" si="5"/>
        <v>2026-01-15|06002|1066078000|0|||1</v>
      </c>
      <c r="AP8" s="198"/>
      <c r="AQ8" s="198"/>
      <c r="AR8" s="198"/>
      <c r="AW8" s="198"/>
      <c r="BC8" s="89" t="s">
        <v>2516</v>
      </c>
      <c r="BD8" s="104"/>
      <c r="BE8" s="87"/>
    </row>
    <row r="9" spans="1:57" ht="26.25" customHeight="1">
      <c r="A9" s="87" t="s">
        <v>2517</v>
      </c>
      <c r="B9" s="17" t="s">
        <v>131</v>
      </c>
      <c r="C9" s="87" t="s">
        <v>35</v>
      </c>
      <c r="D9" s="92" t="s">
        <v>2517</v>
      </c>
      <c r="E9" s="92" t="s">
        <v>35</v>
      </c>
      <c r="F9" s="92" t="s">
        <v>132</v>
      </c>
      <c r="G9" s="93" t="s">
        <v>133</v>
      </c>
      <c r="H9" s="93">
        <v>14</v>
      </c>
      <c r="I9" s="94" t="s">
        <v>2492</v>
      </c>
      <c r="J9" s="147" t="s">
        <v>45</v>
      </c>
      <c r="K9" s="93" t="s">
        <v>2518</v>
      </c>
      <c r="L9" s="94" t="s">
        <v>2519</v>
      </c>
      <c r="M9" s="94">
        <v>60</v>
      </c>
      <c r="N9" s="115"/>
      <c r="O9" s="201">
        <f>IF(P9&gt;0,VLOOKUP($D9,'BBLM COMCHECK'!$A:$S,14,0),0)</f>
        <v>0</v>
      </c>
      <c r="P9" s="202"/>
      <c r="Q9" s="91">
        <f t="shared" si="0"/>
        <v>0</v>
      </c>
      <c r="R9" s="201">
        <f>IF(S9&gt;0,VLOOKUP($D9,'BBLM COMCHECK'!$A:$S,15,0),0)</f>
        <v>0</v>
      </c>
      <c r="S9" s="209"/>
      <c r="T9" s="91">
        <f t="shared" si="1"/>
        <v>0</v>
      </c>
      <c r="U9" s="201">
        <f>IF(V9&gt;0,VLOOKUP($D9,'BBLM COMCHECK'!$A:$Z,25,0),0)</f>
        <v>0</v>
      </c>
      <c r="V9" s="202"/>
      <c r="W9" s="91">
        <f t="shared" si="2"/>
        <v>0</v>
      </c>
      <c r="X9" s="201">
        <f>IF(Y9&gt;0,VLOOKUP($D9,'BBLM COMCHECK'!$A:$Z,25,0),0)</f>
        <v>0</v>
      </c>
      <c r="Y9" s="202"/>
      <c r="Z9" s="91">
        <f t="shared" si="3"/>
        <v>0</v>
      </c>
      <c r="AA9" s="203" t="str">
        <f>VLOOKUP(D9,'BBLM COMCHECK'!$A:$I,9,0)</f>
        <v>order stop</v>
      </c>
      <c r="AB9" s="204">
        <f>VLOOKUP(D9,'BBLM COMCHECK'!$A:$L,12,0)</f>
        <v>0</v>
      </c>
      <c r="AC9" s="201">
        <f t="shared" si="4"/>
        <v>1</v>
      </c>
      <c r="AD9" s="94"/>
      <c r="AE9" s="201"/>
      <c r="AF9" s="201"/>
      <c r="AG9" s="201"/>
      <c r="AH9" s="201"/>
      <c r="AI9" s="94"/>
      <c r="AJ9" s="94"/>
      <c r="AK9" s="87" t="s">
        <v>2520</v>
      </c>
      <c r="AL9" s="87" t="str">
        <f t="shared" si="5"/>
        <v>2026-01-15|06002|1068899000|0|||1</v>
      </c>
      <c r="AP9" s="198"/>
      <c r="AQ9" s="198"/>
      <c r="AR9" s="198"/>
      <c r="AW9" s="198"/>
      <c r="BC9" s="89" t="s">
        <v>2521</v>
      </c>
      <c r="BD9" s="104"/>
      <c r="BE9" s="87"/>
    </row>
    <row r="10" spans="1:57" ht="26.25" customHeight="1">
      <c r="A10" s="87" t="s">
        <v>2522</v>
      </c>
      <c r="B10" s="17" t="s">
        <v>131</v>
      </c>
      <c r="C10" s="87" t="s">
        <v>35</v>
      </c>
      <c r="D10" s="92" t="s">
        <v>2522</v>
      </c>
      <c r="E10" s="92" t="s">
        <v>35</v>
      </c>
      <c r="F10" s="92" t="s">
        <v>132</v>
      </c>
      <c r="G10" s="93" t="s">
        <v>133</v>
      </c>
      <c r="H10" s="93">
        <v>19</v>
      </c>
      <c r="I10" s="94" t="s">
        <v>2486</v>
      </c>
      <c r="J10" s="147" t="s">
        <v>46</v>
      </c>
      <c r="K10" s="93" t="s">
        <v>2523</v>
      </c>
      <c r="L10" s="94" t="s">
        <v>2524</v>
      </c>
      <c r="M10" s="94">
        <v>40</v>
      </c>
      <c r="N10" s="115"/>
      <c r="O10" s="201">
        <f>IF(P10&gt;0,VLOOKUP($D10,'BBLM COMCHECK'!$A:$S,14,0),0)</f>
        <v>0</v>
      </c>
      <c r="P10" s="202"/>
      <c r="Q10" s="91">
        <f t="shared" si="0"/>
        <v>0</v>
      </c>
      <c r="R10" s="201">
        <f>IF(S10&gt;0,VLOOKUP($D10,'BBLM COMCHECK'!$A:$S,15,0),0)</f>
        <v>0</v>
      </c>
      <c r="S10" s="202"/>
      <c r="T10" s="91">
        <f t="shared" si="1"/>
        <v>0</v>
      </c>
      <c r="U10" s="201">
        <f>IF(V10&gt;0,VLOOKUP($D10,'BBLM COMCHECK'!$A:$Z,25,0),0)</f>
        <v>0</v>
      </c>
      <c r="V10" s="202"/>
      <c r="W10" s="91">
        <f t="shared" si="2"/>
        <v>0</v>
      </c>
      <c r="X10" s="201">
        <f>IF(Y10&gt;0,VLOOKUP($D10,'BBLM COMCHECK'!$A:$Z,25,0),0)</f>
        <v>0</v>
      </c>
      <c r="Y10" s="202"/>
      <c r="Z10" s="91">
        <f t="shared" si="3"/>
        <v>0</v>
      </c>
      <c r="AA10" s="203" t="str">
        <f>VLOOKUP(D10,'BBLM COMCHECK'!$A:$I,9,0)</f>
        <v>order stop</v>
      </c>
      <c r="AB10" s="204">
        <f>VLOOKUP(D10,'BBLM COMCHECK'!$A:$L,12,0)</f>
        <v>293</v>
      </c>
      <c r="AC10" s="201">
        <f t="shared" si="4"/>
        <v>0</v>
      </c>
      <c r="AD10" s="94"/>
      <c r="AE10" s="201"/>
      <c r="AF10" s="201"/>
      <c r="AG10" s="201"/>
      <c r="AH10" s="201"/>
      <c r="AI10" s="94"/>
      <c r="AJ10" s="94"/>
      <c r="AK10" s="87" t="s">
        <v>2525</v>
      </c>
      <c r="AL10" s="87" t="str">
        <f t="shared" si="5"/>
        <v>2026-01-15|06002|1072188000|0|||1</v>
      </c>
      <c r="AP10" s="198"/>
      <c r="AQ10" s="198"/>
      <c r="AR10" s="198"/>
      <c r="AW10" s="198"/>
      <c r="BC10" s="163" t="s">
        <v>2526</v>
      </c>
      <c r="BD10" s="104"/>
      <c r="BE10" s="87"/>
    </row>
    <row r="11" spans="1:57" ht="26.25" customHeight="1">
      <c r="A11" s="87" t="s">
        <v>2527</v>
      </c>
      <c r="B11" s="17" t="s">
        <v>131</v>
      </c>
      <c r="C11" s="87" t="s">
        <v>35</v>
      </c>
      <c r="D11" s="92" t="s">
        <v>2527</v>
      </c>
      <c r="E11" s="92" t="s">
        <v>35</v>
      </c>
      <c r="F11" s="92" t="s">
        <v>132</v>
      </c>
      <c r="G11" s="93" t="s">
        <v>133</v>
      </c>
      <c r="H11" s="93">
        <v>14</v>
      </c>
      <c r="I11" s="94" t="s">
        <v>2492</v>
      </c>
      <c r="J11" s="147" t="s">
        <v>47</v>
      </c>
      <c r="K11" s="93" t="s">
        <v>2528</v>
      </c>
      <c r="L11" s="94" t="s">
        <v>2529</v>
      </c>
      <c r="M11" s="94">
        <v>72</v>
      </c>
      <c r="N11" s="115"/>
      <c r="O11" s="201">
        <f>IF(P11&gt;0,VLOOKUP($D11,'BBLM COMCHECK'!$A:$S,14,0),0)</f>
        <v>0</v>
      </c>
      <c r="P11" s="202"/>
      <c r="Q11" s="91">
        <f t="shared" si="0"/>
        <v>0</v>
      </c>
      <c r="R11" s="201">
        <f>IF(S11&gt;0,VLOOKUP($D11,'BBLM COMCHECK'!$A:$S,15,0),0)</f>
        <v>0</v>
      </c>
      <c r="S11" s="202"/>
      <c r="T11" s="91">
        <f t="shared" si="1"/>
        <v>0</v>
      </c>
      <c r="U11" s="201">
        <f>IF(V11&gt;0,VLOOKUP($D11,'BBLM COMCHECK'!$A:$Z,25,0),0)</f>
        <v>0</v>
      </c>
      <c r="V11" s="202"/>
      <c r="W11" s="91">
        <f t="shared" si="2"/>
        <v>0</v>
      </c>
      <c r="X11" s="201">
        <f>IF(Y11&gt;0,VLOOKUP($D11,'BBLM COMCHECK'!$A:$Z,25,0),0)</f>
        <v>0</v>
      </c>
      <c r="Y11" s="202"/>
      <c r="Z11" s="91">
        <f t="shared" si="3"/>
        <v>0</v>
      </c>
      <c r="AA11" s="203" t="str">
        <f>VLOOKUP(D11,'BBLM COMCHECK'!$A:$I,9,0)</f>
        <v>order stop</v>
      </c>
      <c r="AB11" s="204">
        <f>VLOOKUP(D11,'BBLM COMCHECK'!$A:$L,12,0)</f>
        <v>154125</v>
      </c>
      <c r="AC11" s="201">
        <f t="shared" si="4"/>
        <v>0</v>
      </c>
      <c r="AD11" s="94"/>
      <c r="AE11" s="201"/>
      <c r="AF11" s="201"/>
      <c r="AG11" s="201"/>
      <c r="AH11" s="201"/>
      <c r="AI11" s="94"/>
      <c r="AJ11" s="94"/>
      <c r="AK11" s="87" t="s">
        <v>2530</v>
      </c>
      <c r="AL11" s="87" t="str">
        <f t="shared" si="5"/>
        <v>2026-01-15|06002|1076058000|0|||1</v>
      </c>
      <c r="AP11" s="198"/>
      <c r="AQ11" s="198"/>
      <c r="AR11" s="198"/>
      <c r="AW11" s="198"/>
      <c r="BC11" s="89" t="s">
        <v>2531</v>
      </c>
      <c r="BD11" s="104"/>
      <c r="BE11" s="87"/>
    </row>
    <row r="12" spans="1:57" ht="26.25" customHeight="1">
      <c r="A12" s="87" t="s">
        <v>2532</v>
      </c>
      <c r="B12" s="17" t="s">
        <v>131</v>
      </c>
      <c r="C12" s="87" t="s">
        <v>35</v>
      </c>
      <c r="D12" s="92" t="s">
        <v>2532</v>
      </c>
      <c r="E12" s="92" t="s">
        <v>35</v>
      </c>
      <c r="F12" s="93" t="s">
        <v>132</v>
      </c>
      <c r="G12" s="93" t="s">
        <v>133</v>
      </c>
      <c r="H12" s="93">
        <v>14</v>
      </c>
      <c r="I12" s="94" t="s">
        <v>2492</v>
      </c>
      <c r="J12" s="147" t="s">
        <v>48</v>
      </c>
      <c r="K12" s="94" t="s">
        <v>2533</v>
      </c>
      <c r="L12" s="94" t="s">
        <v>2534</v>
      </c>
      <c r="M12" s="94">
        <v>60</v>
      </c>
      <c r="N12" s="95"/>
      <c r="O12" s="201">
        <f>IF(P12&gt;0,VLOOKUP($D12,'BBLM COMCHECK'!$A:$S,14,0),0)</f>
        <v>0</v>
      </c>
      <c r="P12" s="202"/>
      <c r="Q12" s="91">
        <f t="shared" si="0"/>
        <v>0</v>
      </c>
      <c r="R12" s="201">
        <f>IF(S12&gt;0,VLOOKUP($D12,'BBLM COMCHECK'!$A:$S,15,0),0)</f>
        <v>0</v>
      </c>
      <c r="S12" s="202"/>
      <c r="T12" s="91">
        <f t="shared" si="1"/>
        <v>0</v>
      </c>
      <c r="U12" s="201">
        <f>IF(V12&gt;0,VLOOKUP($D12,'BBLM COMCHECK'!$A:$Z,25,0),0)</f>
        <v>0</v>
      </c>
      <c r="V12" s="202"/>
      <c r="W12" s="91">
        <f t="shared" si="2"/>
        <v>0</v>
      </c>
      <c r="X12" s="201">
        <f>IF(Y12&gt;0,VLOOKUP($D12,'BBLM COMCHECK'!$A:$Z,25,0),0)</f>
        <v>0</v>
      </c>
      <c r="Y12" s="202"/>
      <c r="Z12" s="91">
        <f t="shared" si="3"/>
        <v>0</v>
      </c>
      <c r="AA12" s="203" t="str">
        <f>VLOOKUP(D12,'BBLM COMCHECK'!$A:$I,9,0)</f>
        <v>normal</v>
      </c>
      <c r="AB12" s="204">
        <f>VLOOKUP(D12,'BBLM COMCHECK'!$A:$L,12,0)</f>
        <v>1310</v>
      </c>
      <c r="AC12" s="201">
        <f t="shared" si="4"/>
        <v>0</v>
      </c>
      <c r="AD12" s="94"/>
      <c r="AE12" s="201"/>
      <c r="AF12" s="201"/>
      <c r="AG12" s="201"/>
      <c r="AH12" s="201"/>
      <c r="AI12" s="94"/>
      <c r="AJ12" s="94"/>
      <c r="AK12" s="87" t="s">
        <v>2535</v>
      </c>
      <c r="AL12" s="87" t="str">
        <f t="shared" si="5"/>
        <v>2026-01-15|06002|1077650000|0|||1</v>
      </c>
      <c r="AP12" s="198"/>
      <c r="AW12" s="198"/>
      <c r="BC12" s="89" t="s">
        <v>2536</v>
      </c>
      <c r="BD12" s="104"/>
      <c r="BE12" s="87"/>
    </row>
    <row r="13" spans="1:57" ht="26.25" customHeight="1">
      <c r="A13" s="87" t="s">
        <v>2537</v>
      </c>
      <c r="B13" s="17" t="s">
        <v>131</v>
      </c>
      <c r="C13" s="87" t="s">
        <v>35</v>
      </c>
      <c r="D13" s="92" t="s">
        <v>2537</v>
      </c>
      <c r="E13" s="92" t="s">
        <v>35</v>
      </c>
      <c r="F13" s="93" t="s">
        <v>132</v>
      </c>
      <c r="G13" s="93" t="s">
        <v>133</v>
      </c>
      <c r="H13" s="93">
        <v>14</v>
      </c>
      <c r="I13" s="94" t="s">
        <v>2492</v>
      </c>
      <c r="J13" s="147" t="s">
        <v>49</v>
      </c>
      <c r="K13" s="94" t="s">
        <v>2538</v>
      </c>
      <c r="L13" s="94" t="s">
        <v>2539</v>
      </c>
      <c r="M13" s="94">
        <v>5</v>
      </c>
      <c r="N13" s="115"/>
      <c r="O13" s="201">
        <f>IF(P13&gt;0,VLOOKUP($D13,'BBLM COMCHECK'!$A:$S,14,0),0)</f>
        <v>0</v>
      </c>
      <c r="P13" s="202"/>
      <c r="Q13" s="91">
        <f t="shared" si="0"/>
        <v>0</v>
      </c>
      <c r="R13" s="201">
        <f>IF(S13&gt;0,VLOOKUP($D13,'BBLM COMCHECK'!$A:$S,15,0),0)</f>
        <v>0</v>
      </c>
      <c r="S13" s="202"/>
      <c r="T13" s="91">
        <f t="shared" si="1"/>
        <v>0</v>
      </c>
      <c r="U13" s="201">
        <f>IF(V13&gt;0,VLOOKUP($D13,'BBLM COMCHECK'!$A:$Z,25,0),0)</f>
        <v>0</v>
      </c>
      <c r="V13" s="202"/>
      <c r="W13" s="91">
        <f t="shared" si="2"/>
        <v>0</v>
      </c>
      <c r="X13" s="201">
        <f>IF(Y13&gt;0,VLOOKUP($D13,'BBLM COMCHECK'!$A:$Z,25,0),0)</f>
        <v>0</v>
      </c>
      <c r="Y13" s="202"/>
      <c r="Z13" s="91">
        <f t="shared" si="3"/>
        <v>0</v>
      </c>
      <c r="AA13" s="203" t="str">
        <f>VLOOKUP(D13,'BBLM COMCHECK'!$A:$I,9,0)</f>
        <v>normal</v>
      </c>
      <c r="AB13" s="204">
        <f>VLOOKUP(D13,'BBLM COMCHECK'!$A:$L,12,0)</f>
        <v>89</v>
      </c>
      <c r="AC13" s="201">
        <f t="shared" si="4"/>
        <v>0</v>
      </c>
      <c r="AD13" s="94"/>
      <c r="AE13" s="201"/>
      <c r="AF13" s="201"/>
      <c r="AG13" s="201"/>
      <c r="AH13" s="201"/>
      <c r="AI13" s="94"/>
      <c r="AJ13" s="94"/>
      <c r="AK13" s="87" t="s">
        <v>2540</v>
      </c>
      <c r="AL13" s="87" t="str">
        <f t="shared" si="5"/>
        <v>2026-01-15|06002|1078236000|0|||1</v>
      </c>
      <c r="AP13" s="198"/>
      <c r="AW13" s="198"/>
      <c r="BC13" s="89" t="s">
        <v>2541</v>
      </c>
      <c r="BD13" s="104"/>
      <c r="BE13" s="87"/>
    </row>
    <row r="14" spans="1:57" ht="26.25" customHeight="1">
      <c r="A14" s="87" t="s">
        <v>2542</v>
      </c>
      <c r="B14" s="17" t="s">
        <v>131</v>
      </c>
      <c r="C14" s="87" t="s">
        <v>35</v>
      </c>
      <c r="D14" s="92" t="s">
        <v>2542</v>
      </c>
      <c r="E14" s="92" t="s">
        <v>35</v>
      </c>
      <c r="F14" s="92" t="s">
        <v>132</v>
      </c>
      <c r="G14" s="93" t="s">
        <v>133</v>
      </c>
      <c r="H14" s="93">
        <v>14</v>
      </c>
      <c r="I14" s="94" t="s">
        <v>2492</v>
      </c>
      <c r="J14" s="147" t="s">
        <v>50</v>
      </c>
      <c r="K14" s="93" t="s">
        <v>2543</v>
      </c>
      <c r="L14" s="94" t="s">
        <v>2544</v>
      </c>
      <c r="M14" s="94">
        <v>12</v>
      </c>
      <c r="N14" s="115"/>
      <c r="O14" s="201">
        <f>IF(P14&gt;0,VLOOKUP($D14,'BBLM COMCHECK'!$A:$S,14,0),0)</f>
        <v>0</v>
      </c>
      <c r="P14" s="202"/>
      <c r="Q14" s="91">
        <f t="shared" si="0"/>
        <v>0</v>
      </c>
      <c r="R14" s="201">
        <f>IF(S14&gt;0,VLOOKUP($D14,'BBLM COMCHECK'!$A:$S,15,0),0)</f>
        <v>0</v>
      </c>
      <c r="S14" s="202"/>
      <c r="T14" s="91">
        <f t="shared" si="1"/>
        <v>0</v>
      </c>
      <c r="U14" s="201">
        <f>IF(V14&gt;0,VLOOKUP($D14,'BBLM COMCHECK'!$A:$Z,25,0),0)</f>
        <v>0</v>
      </c>
      <c r="V14" s="202"/>
      <c r="W14" s="91">
        <f t="shared" si="2"/>
        <v>0</v>
      </c>
      <c r="X14" s="201">
        <f>IF(Y14&gt;0,VLOOKUP($D14,'BBLM COMCHECK'!$A:$Z,25,0),0)</f>
        <v>0</v>
      </c>
      <c r="Y14" s="202"/>
      <c r="Z14" s="91">
        <f t="shared" si="3"/>
        <v>0</v>
      </c>
      <c r="AA14" s="203" t="str">
        <f>VLOOKUP(D14,'BBLM COMCHECK'!$A:$I,9,0)</f>
        <v>normal</v>
      </c>
      <c r="AB14" s="204">
        <f>VLOOKUP(D14,'BBLM COMCHECK'!$A:$L,12,0)</f>
        <v>263</v>
      </c>
      <c r="AC14" s="201">
        <f t="shared" si="4"/>
        <v>0</v>
      </c>
      <c r="AD14" s="94"/>
      <c r="AE14" s="201"/>
      <c r="AF14" s="201"/>
      <c r="AG14" s="201"/>
      <c r="AH14" s="201"/>
      <c r="AI14" s="94"/>
      <c r="AJ14" s="94"/>
      <c r="AK14" s="87" t="s">
        <v>2545</v>
      </c>
      <c r="AL14" s="87" t="str">
        <f t="shared" si="5"/>
        <v>2026-01-15|06002|1083138000|0|||1</v>
      </c>
      <c r="AP14" s="198"/>
      <c r="AQ14" s="198"/>
      <c r="AR14" s="198"/>
      <c r="AW14" s="198"/>
      <c r="BC14" s="89" t="s">
        <v>2546</v>
      </c>
      <c r="BD14" s="104"/>
      <c r="BE14" s="87"/>
    </row>
    <row r="15" spans="1:57" ht="26.25" customHeight="1">
      <c r="A15" s="87" t="s">
        <v>2547</v>
      </c>
      <c r="B15" s="17" t="s">
        <v>131</v>
      </c>
      <c r="C15" s="87" t="s">
        <v>35</v>
      </c>
      <c r="D15" s="92" t="s">
        <v>2547</v>
      </c>
      <c r="E15" s="92" t="s">
        <v>35</v>
      </c>
      <c r="F15" s="92" t="s">
        <v>132</v>
      </c>
      <c r="G15" s="93" t="s">
        <v>133</v>
      </c>
      <c r="H15" s="93">
        <v>19</v>
      </c>
      <c r="I15" s="94" t="s">
        <v>2486</v>
      </c>
      <c r="J15" s="147" t="s">
        <v>51</v>
      </c>
      <c r="K15" s="93" t="s">
        <v>2548</v>
      </c>
      <c r="L15" s="94" t="s">
        <v>2549</v>
      </c>
      <c r="M15" s="94">
        <v>144</v>
      </c>
      <c r="N15" s="164"/>
      <c r="O15" s="201">
        <f>IF(P15&gt;0,VLOOKUP($D15,'BBLM COMCHECK'!$A:$S,14,0),0)</f>
        <v>0</v>
      </c>
      <c r="P15" s="202"/>
      <c r="Q15" s="91">
        <f t="shared" si="0"/>
        <v>0</v>
      </c>
      <c r="R15" s="201">
        <f>IF(S15&gt;0,VLOOKUP($D15,'BBLM COMCHECK'!$A:$S,15,0),0)</f>
        <v>0</v>
      </c>
      <c r="S15" s="202"/>
      <c r="T15" s="91">
        <f t="shared" si="1"/>
        <v>0</v>
      </c>
      <c r="U15" s="201">
        <f>IF(V15&gt;0,VLOOKUP($D15,'BBLM COMCHECK'!$A:$Z,25,0),0)</f>
        <v>0</v>
      </c>
      <c r="V15" s="202"/>
      <c r="W15" s="91">
        <f t="shared" si="2"/>
        <v>0</v>
      </c>
      <c r="X15" s="201">
        <f>IF(Y15&gt;0,VLOOKUP($D15,'BBLM COMCHECK'!$A:$Z,25,0),0)</f>
        <v>0</v>
      </c>
      <c r="Y15" s="202"/>
      <c r="Z15" s="91">
        <f t="shared" si="3"/>
        <v>0</v>
      </c>
      <c r="AA15" s="203" t="str">
        <f>VLOOKUP(D15,'BBLM COMCHECK'!$A:$I,9,0)</f>
        <v>order stop</v>
      </c>
      <c r="AB15" s="204">
        <f>VLOOKUP(D15,'BBLM COMCHECK'!$A:$L,12,0)</f>
        <v>1779</v>
      </c>
      <c r="AC15" s="201">
        <f t="shared" si="4"/>
        <v>0</v>
      </c>
      <c r="AD15" s="94"/>
      <c r="AE15" s="201"/>
      <c r="AF15" s="201"/>
      <c r="AG15" s="201"/>
      <c r="AH15" s="201"/>
      <c r="AI15" s="94"/>
      <c r="AJ15" s="94"/>
      <c r="AK15" s="87" t="s">
        <v>2550</v>
      </c>
      <c r="AL15" s="87" t="str">
        <f t="shared" si="5"/>
        <v>2026-01-15|06002|1089525000|0|||1</v>
      </c>
      <c r="AP15" s="198"/>
      <c r="AQ15" s="198"/>
      <c r="AR15" s="198"/>
      <c r="AW15" s="198"/>
      <c r="BC15" s="89" t="s">
        <v>2551</v>
      </c>
      <c r="BD15" s="104"/>
      <c r="BE15" s="87"/>
    </row>
    <row r="16" spans="1:57" ht="26.25" customHeight="1">
      <c r="A16" s="87" t="s">
        <v>2552</v>
      </c>
      <c r="B16" s="17" t="s">
        <v>131</v>
      </c>
      <c r="C16" s="87" t="s">
        <v>35</v>
      </c>
      <c r="D16" s="92" t="s">
        <v>2552</v>
      </c>
      <c r="E16" s="92" t="s">
        <v>35</v>
      </c>
      <c r="F16" s="92" t="s">
        <v>132</v>
      </c>
      <c r="G16" s="93" t="s">
        <v>133</v>
      </c>
      <c r="H16" s="93">
        <v>19</v>
      </c>
      <c r="I16" s="94" t="s">
        <v>2486</v>
      </c>
      <c r="J16" s="147" t="s">
        <v>52</v>
      </c>
      <c r="K16" s="93" t="s">
        <v>2553</v>
      </c>
      <c r="L16" s="94" t="s">
        <v>2554</v>
      </c>
      <c r="M16" s="94">
        <v>144</v>
      </c>
      <c r="N16" s="115"/>
      <c r="O16" s="201">
        <f>IF(P16&gt;0,VLOOKUP($D16,'BBLM COMCHECK'!$A:$S,14,0),0)</f>
        <v>0</v>
      </c>
      <c r="P16" s="202"/>
      <c r="Q16" s="91">
        <f t="shared" si="0"/>
        <v>0</v>
      </c>
      <c r="R16" s="201">
        <f>IF(S16&gt;0,VLOOKUP($D16,'BBLM COMCHECK'!$A:$S,15,0),0)</f>
        <v>0</v>
      </c>
      <c r="S16" s="202"/>
      <c r="T16" s="91">
        <f t="shared" si="1"/>
        <v>0</v>
      </c>
      <c r="U16" s="201">
        <f>IF(V16&gt;0,VLOOKUP($D16,'BBLM COMCHECK'!$A:$Z,25,0),0)</f>
        <v>0</v>
      </c>
      <c r="V16" s="202"/>
      <c r="W16" s="91">
        <f t="shared" si="2"/>
        <v>0</v>
      </c>
      <c r="X16" s="201">
        <f>IF(Y16&gt;0,VLOOKUP($D16,'BBLM COMCHECK'!$A:$Z,25,0),0)</f>
        <v>0</v>
      </c>
      <c r="Y16" s="202"/>
      <c r="Z16" s="91">
        <f t="shared" si="3"/>
        <v>0</v>
      </c>
      <c r="AA16" s="203" t="str">
        <f>VLOOKUP(D16,'BBLM COMCHECK'!$A:$I,9,0)</f>
        <v>order stop</v>
      </c>
      <c r="AB16" s="204">
        <f>VLOOKUP(D16,'BBLM COMCHECK'!$A:$L,12,0)</f>
        <v>3625</v>
      </c>
      <c r="AC16" s="201">
        <f t="shared" si="4"/>
        <v>0</v>
      </c>
      <c r="AD16" s="94"/>
      <c r="AE16" s="201"/>
      <c r="AF16" s="201"/>
      <c r="AG16" s="201"/>
      <c r="AH16" s="201"/>
      <c r="AI16" s="94"/>
      <c r="AJ16" s="94"/>
      <c r="AK16" s="87" t="s">
        <v>2555</v>
      </c>
      <c r="AL16" s="87" t="str">
        <f t="shared" si="5"/>
        <v>2026-01-15|06002|1089541000|0|||1</v>
      </c>
      <c r="AP16" s="198"/>
      <c r="AQ16" s="198"/>
      <c r="AR16" s="198"/>
      <c r="AW16" s="198"/>
      <c r="BC16" s="89" t="s">
        <v>2556</v>
      </c>
      <c r="BD16" s="104"/>
      <c r="BE16" s="87"/>
    </row>
    <row r="17" spans="1:57" ht="26.25" customHeight="1">
      <c r="A17" s="87" t="s">
        <v>2557</v>
      </c>
      <c r="B17" s="17" t="s">
        <v>131</v>
      </c>
      <c r="C17" s="87" t="s">
        <v>35</v>
      </c>
      <c r="D17" s="92" t="s">
        <v>2557</v>
      </c>
      <c r="E17" s="92" t="s">
        <v>35</v>
      </c>
      <c r="F17" s="92" t="s">
        <v>132</v>
      </c>
      <c r="G17" s="93" t="s">
        <v>133</v>
      </c>
      <c r="H17" s="93">
        <v>14</v>
      </c>
      <c r="I17" s="94" t="s">
        <v>2492</v>
      </c>
      <c r="J17" s="158">
        <v>1150705000</v>
      </c>
      <c r="K17" s="93" t="s">
        <v>2558</v>
      </c>
      <c r="L17" s="94" t="s">
        <v>2559</v>
      </c>
      <c r="M17" s="94">
        <v>30</v>
      </c>
      <c r="N17" s="121"/>
      <c r="O17" s="201">
        <f>IF(P17&gt;0,VLOOKUP($D17,'BBLM COMCHECK'!$A:$S,14,0),0)</f>
        <v>0</v>
      </c>
      <c r="P17" s="202"/>
      <c r="Q17" s="91">
        <f t="shared" si="0"/>
        <v>0</v>
      </c>
      <c r="R17" s="201">
        <f>IF(S17&gt;0,VLOOKUP($D17,'BBLM COMCHECK'!$A:$S,15,0),0)</f>
        <v>0</v>
      </c>
      <c r="S17" s="202"/>
      <c r="T17" s="91">
        <f t="shared" si="1"/>
        <v>0</v>
      </c>
      <c r="U17" s="201">
        <f>IF(V17&gt;0,VLOOKUP($D17,'BBLM COMCHECK'!$A:$Z,25,0),0)</f>
        <v>0</v>
      </c>
      <c r="V17" s="202"/>
      <c r="W17" s="91">
        <f t="shared" si="2"/>
        <v>0</v>
      </c>
      <c r="X17" s="201">
        <f>IF(Y17&gt;0,VLOOKUP($D17,'BBLM COMCHECK'!$A:$Z,25,0),0)</f>
        <v>0</v>
      </c>
      <c r="Y17" s="202"/>
      <c r="Z17" s="91">
        <f t="shared" si="3"/>
        <v>0</v>
      </c>
      <c r="AA17" s="203" t="str">
        <f>VLOOKUP(D17,'BBLM COMCHECK'!$A:$I,9,0)</f>
        <v>order stop</v>
      </c>
      <c r="AB17" s="204">
        <f>VLOOKUP(D17,'BBLM COMCHECK'!$A:$L,12,0)</f>
        <v>0</v>
      </c>
      <c r="AC17" s="201">
        <f t="shared" si="4"/>
        <v>1</v>
      </c>
      <c r="AD17" s="94"/>
      <c r="AE17" s="201"/>
      <c r="AF17" s="201"/>
      <c r="AG17" s="201"/>
      <c r="AH17" s="201"/>
      <c r="AI17" s="94"/>
      <c r="AJ17" s="94"/>
      <c r="AK17" s="87" t="s">
        <v>2560</v>
      </c>
      <c r="AL17" s="87" t="str">
        <f t="shared" si="5"/>
        <v>2026-01-15|06002|1150705000|0|||1</v>
      </c>
      <c r="AP17" s="198"/>
      <c r="AQ17" s="198"/>
      <c r="AR17" s="198"/>
      <c r="AW17" s="198"/>
      <c r="BC17" s="89" t="s">
        <v>2561</v>
      </c>
      <c r="BD17" s="163" t="s">
        <v>2562</v>
      </c>
      <c r="BE17" s="87"/>
    </row>
    <row r="18" spans="1:57" ht="26.25" customHeight="1">
      <c r="A18" s="87" t="s">
        <v>2563</v>
      </c>
      <c r="B18" s="17" t="s">
        <v>131</v>
      </c>
      <c r="C18" s="87" t="s">
        <v>35</v>
      </c>
      <c r="D18" s="92" t="s">
        <v>2563</v>
      </c>
      <c r="E18" s="92" t="s">
        <v>35</v>
      </c>
      <c r="F18" s="92" t="s">
        <v>132</v>
      </c>
      <c r="G18" s="93" t="s">
        <v>133</v>
      </c>
      <c r="H18" s="93">
        <v>14</v>
      </c>
      <c r="I18" s="94" t="s">
        <v>2492</v>
      </c>
      <c r="J18" s="147" t="s">
        <v>54</v>
      </c>
      <c r="K18" s="93" t="s">
        <v>2564</v>
      </c>
      <c r="L18" s="94" t="s">
        <v>2565</v>
      </c>
      <c r="M18" s="94">
        <v>72</v>
      </c>
      <c r="N18" s="115"/>
      <c r="O18" s="201">
        <f>IF(P18&gt;0,VLOOKUP($D18,'BBLM COMCHECK'!$A:$S,14,0),0)</f>
        <v>0</v>
      </c>
      <c r="P18" s="202"/>
      <c r="Q18" s="91">
        <f t="shared" si="0"/>
        <v>0</v>
      </c>
      <c r="R18" s="201">
        <f>IF(S18&gt;0,VLOOKUP($D18,'BBLM COMCHECK'!$A:$S,15,0),0)</f>
        <v>0</v>
      </c>
      <c r="S18" s="202"/>
      <c r="T18" s="91">
        <f t="shared" si="1"/>
        <v>0</v>
      </c>
      <c r="U18" s="201">
        <f>IF(V18&gt;0,VLOOKUP($D18,'BBLM COMCHECK'!$A:$Z,25,0),0)</f>
        <v>0</v>
      </c>
      <c r="V18" s="202"/>
      <c r="W18" s="91">
        <f t="shared" si="2"/>
        <v>0</v>
      </c>
      <c r="X18" s="201">
        <f>IF(Y18&gt;0,VLOOKUP($D18,'BBLM COMCHECK'!$A:$Z,25,0),0)</f>
        <v>0</v>
      </c>
      <c r="Y18" s="202"/>
      <c r="Z18" s="91">
        <f t="shared" si="3"/>
        <v>0</v>
      </c>
      <c r="AA18" s="203" t="str">
        <f>VLOOKUP(D18,'BBLM COMCHECK'!$A:$I,9,0)</f>
        <v>normal</v>
      </c>
      <c r="AB18" s="204">
        <f>VLOOKUP(D18,'BBLM COMCHECK'!$A:$L,12,0)</f>
        <v>1042</v>
      </c>
      <c r="AC18" s="201">
        <f t="shared" si="4"/>
        <v>0</v>
      </c>
      <c r="AD18" s="94"/>
      <c r="AE18" s="201"/>
      <c r="AF18" s="201"/>
      <c r="AG18" s="201"/>
      <c r="AH18" s="201"/>
      <c r="AI18" s="94"/>
      <c r="AJ18" s="94"/>
      <c r="AK18" s="87" t="s">
        <v>2566</v>
      </c>
      <c r="AL18" s="87" t="str">
        <f t="shared" si="5"/>
        <v>2026-01-15|06002|1089885000|0|||1</v>
      </c>
      <c r="AP18" s="198"/>
      <c r="AQ18" s="198"/>
      <c r="AR18" s="198"/>
      <c r="AW18" s="198"/>
      <c r="BC18" s="163" t="s">
        <v>2567</v>
      </c>
      <c r="BD18" s="104"/>
      <c r="BE18" s="87"/>
    </row>
    <row r="19" spans="1:57" ht="26.25" customHeight="1">
      <c r="A19" s="87" t="s">
        <v>2568</v>
      </c>
      <c r="B19" s="17" t="s">
        <v>131</v>
      </c>
      <c r="C19" s="87" t="s">
        <v>35</v>
      </c>
      <c r="D19" s="92" t="s">
        <v>2568</v>
      </c>
      <c r="E19" s="92" t="s">
        <v>35</v>
      </c>
      <c r="F19" s="92" t="s">
        <v>132</v>
      </c>
      <c r="G19" s="93" t="s">
        <v>133</v>
      </c>
      <c r="H19" s="93">
        <v>14</v>
      </c>
      <c r="I19" s="94" t="s">
        <v>2492</v>
      </c>
      <c r="J19" s="147" t="s">
        <v>55</v>
      </c>
      <c r="K19" s="93" t="s">
        <v>2569</v>
      </c>
      <c r="L19" s="94" t="s">
        <v>2570</v>
      </c>
      <c r="M19" s="94">
        <v>21</v>
      </c>
      <c r="N19" s="115"/>
      <c r="O19" s="201">
        <f>IF(P19&gt;0,VLOOKUP($D19,'BBLM COMCHECK'!$A:$S,14,0),0)</f>
        <v>0</v>
      </c>
      <c r="P19" s="202"/>
      <c r="Q19" s="91">
        <f t="shared" si="0"/>
        <v>0</v>
      </c>
      <c r="R19" s="201">
        <f>IF(S19&gt;0,VLOOKUP($D19,'BBLM COMCHECK'!$A:$S,15,0),0)</f>
        <v>0</v>
      </c>
      <c r="S19" s="202"/>
      <c r="T19" s="91">
        <f t="shared" si="1"/>
        <v>0</v>
      </c>
      <c r="U19" s="201">
        <f>IF(V19&gt;0,VLOOKUP($D19,'BBLM COMCHECK'!$A:$Z,25,0),0)</f>
        <v>0</v>
      </c>
      <c r="V19" s="202"/>
      <c r="W19" s="91">
        <f t="shared" si="2"/>
        <v>0</v>
      </c>
      <c r="X19" s="201">
        <f>IF(Y19&gt;0,VLOOKUP($D19,'BBLM COMCHECK'!$A:$Z,25,0),0)</f>
        <v>0</v>
      </c>
      <c r="Y19" s="202"/>
      <c r="Z19" s="91">
        <f t="shared" si="3"/>
        <v>0</v>
      </c>
      <c r="AA19" s="203" t="str">
        <f>VLOOKUP(D19,'BBLM COMCHECK'!$A:$I,9,0)</f>
        <v>order stop</v>
      </c>
      <c r="AB19" s="204">
        <f>VLOOKUP(D19,'BBLM COMCHECK'!$A:$L,12,0)</f>
        <v>1073</v>
      </c>
      <c r="AC19" s="201">
        <f t="shared" si="4"/>
        <v>0</v>
      </c>
      <c r="AD19" s="94"/>
      <c r="AE19" s="201"/>
      <c r="AF19" s="201"/>
      <c r="AG19" s="201"/>
      <c r="AH19" s="201"/>
      <c r="AI19" s="94"/>
      <c r="AJ19" s="94"/>
      <c r="AK19" s="87" t="s">
        <v>2571</v>
      </c>
      <c r="AL19" s="87" t="str">
        <f t="shared" si="5"/>
        <v>2026-01-15|06002|1105042000|0|||1</v>
      </c>
      <c r="AP19" s="198"/>
      <c r="AQ19" s="198"/>
      <c r="AR19" s="198"/>
      <c r="AW19" s="198"/>
      <c r="BC19" s="89" t="s">
        <v>2572</v>
      </c>
      <c r="BD19" s="104"/>
      <c r="BE19" s="87"/>
    </row>
    <row r="20" spans="1:57" ht="26.25" customHeight="1">
      <c r="A20" s="87" t="s">
        <v>2573</v>
      </c>
      <c r="B20" s="17" t="s">
        <v>131</v>
      </c>
      <c r="C20" s="87" t="s">
        <v>35</v>
      </c>
      <c r="D20" s="92" t="s">
        <v>2573</v>
      </c>
      <c r="E20" s="92" t="s">
        <v>35</v>
      </c>
      <c r="F20" s="93" t="s">
        <v>132</v>
      </c>
      <c r="G20" s="93" t="s">
        <v>133</v>
      </c>
      <c r="H20" s="93">
        <v>19</v>
      </c>
      <c r="I20" s="94" t="s">
        <v>2486</v>
      </c>
      <c r="J20" s="147" t="s">
        <v>56</v>
      </c>
      <c r="K20" s="94" t="s">
        <v>2574</v>
      </c>
      <c r="L20" s="94" t="s">
        <v>2575</v>
      </c>
      <c r="M20" s="94">
        <v>12</v>
      </c>
      <c r="N20" s="95"/>
      <c r="O20" s="201">
        <f>IF(P20&gt;0,VLOOKUP($D20,'BBLM COMCHECK'!$A:$S,14,0),0)</f>
        <v>0</v>
      </c>
      <c r="P20" s="202"/>
      <c r="Q20" s="91">
        <f t="shared" si="0"/>
        <v>0</v>
      </c>
      <c r="R20" s="201">
        <f>IF(S20&gt;0,VLOOKUP($D20,'BBLM COMCHECK'!$A:$S,15,0),0)</f>
        <v>0</v>
      </c>
      <c r="S20" s="202"/>
      <c r="T20" s="91">
        <f t="shared" si="1"/>
        <v>0</v>
      </c>
      <c r="U20" s="201">
        <f>IF(V20&gt;0,VLOOKUP($D20,'BBLM COMCHECK'!$A:$Z,25,0),0)</f>
        <v>0</v>
      </c>
      <c r="V20" s="202"/>
      <c r="W20" s="91">
        <f t="shared" si="2"/>
        <v>0</v>
      </c>
      <c r="X20" s="201">
        <f>IF(Y20&gt;0,VLOOKUP($D20,'BBLM COMCHECK'!$A:$Z,25,0),0)</f>
        <v>0</v>
      </c>
      <c r="Y20" s="202"/>
      <c r="Z20" s="91">
        <f t="shared" si="3"/>
        <v>0</v>
      </c>
      <c r="AA20" s="203" t="str">
        <f>VLOOKUP(D20,'BBLM COMCHECK'!$A:$I,9,0)</f>
        <v>normal</v>
      </c>
      <c r="AB20" s="204">
        <f>VLOOKUP(D20,'BBLM COMCHECK'!$A:$L,12,0)</f>
        <v>262</v>
      </c>
      <c r="AC20" s="201">
        <f t="shared" si="4"/>
        <v>0</v>
      </c>
      <c r="AD20" s="94"/>
      <c r="AE20" s="201"/>
      <c r="AF20" s="201"/>
      <c r="AG20" s="201"/>
      <c r="AH20" s="201"/>
      <c r="AI20" s="94"/>
      <c r="AJ20" s="94"/>
      <c r="AK20" s="87" t="s">
        <v>2576</v>
      </c>
      <c r="AL20" s="87" t="str">
        <f t="shared" si="5"/>
        <v>2026-01-15|06002|1118289000|0|||1</v>
      </c>
      <c r="AP20" s="198"/>
      <c r="AW20" s="198"/>
      <c r="BC20" s="89" t="s">
        <v>2577</v>
      </c>
      <c r="BD20" s="104"/>
      <c r="BE20" s="87"/>
    </row>
    <row r="21" spans="1:57" ht="26.25" customHeight="1">
      <c r="A21" s="87" t="s">
        <v>2578</v>
      </c>
      <c r="B21" s="17" t="s">
        <v>131</v>
      </c>
      <c r="C21" s="87" t="s">
        <v>35</v>
      </c>
      <c r="D21" s="92" t="s">
        <v>2578</v>
      </c>
      <c r="E21" s="92" t="s">
        <v>35</v>
      </c>
      <c r="F21" s="92" t="s">
        <v>132</v>
      </c>
      <c r="G21" s="93" t="s">
        <v>133</v>
      </c>
      <c r="H21" s="93">
        <v>19</v>
      </c>
      <c r="I21" s="94" t="s">
        <v>2486</v>
      </c>
      <c r="J21" s="151" t="s">
        <v>57</v>
      </c>
      <c r="K21" s="93" t="s">
        <v>2579</v>
      </c>
      <c r="L21" s="96" t="s">
        <v>2580</v>
      </c>
      <c r="M21" s="94">
        <v>42</v>
      </c>
      <c r="N21" s="95"/>
      <c r="O21" s="201">
        <f>IF(P21&gt;0,VLOOKUP($D21,'BBLM COMCHECK'!$A:$S,14,0),0)</f>
        <v>0</v>
      </c>
      <c r="P21" s="202"/>
      <c r="Q21" s="91">
        <f t="shared" si="0"/>
        <v>0</v>
      </c>
      <c r="R21" s="201">
        <f>IF(S21&gt;0,VLOOKUP($D21,'BBLM COMCHECK'!$A:$S,15,0),0)</f>
        <v>0</v>
      </c>
      <c r="S21" s="202"/>
      <c r="T21" s="91">
        <f t="shared" si="1"/>
        <v>0</v>
      </c>
      <c r="U21" s="201">
        <f>IF(V21&gt;0,VLOOKUP($D21,'BBLM COMCHECK'!$A:$Z,25,0),0)</f>
        <v>0</v>
      </c>
      <c r="V21" s="202"/>
      <c r="W21" s="91">
        <f t="shared" si="2"/>
        <v>0</v>
      </c>
      <c r="X21" s="201">
        <f>IF(Y21&gt;0,VLOOKUP($D21,'BBLM COMCHECK'!$A:$Z,25,0),0)</f>
        <v>0</v>
      </c>
      <c r="Y21" s="202"/>
      <c r="Z21" s="91">
        <f t="shared" si="3"/>
        <v>0</v>
      </c>
      <c r="AA21" s="203" t="str">
        <f>VLOOKUP(D21,'BBLM COMCHECK'!$A:$I,9,0)</f>
        <v>normal</v>
      </c>
      <c r="AB21" s="204">
        <f>VLOOKUP(D21,'BBLM COMCHECK'!$A:$L,12,0)</f>
        <v>332</v>
      </c>
      <c r="AC21" s="201">
        <f t="shared" si="4"/>
        <v>0</v>
      </c>
      <c r="AD21" s="94"/>
      <c r="AE21" s="201"/>
      <c r="AF21" s="201"/>
      <c r="AG21" s="201"/>
      <c r="AH21" s="201"/>
      <c r="AI21" s="94"/>
      <c r="AJ21" s="94"/>
      <c r="AK21" s="87" t="s">
        <v>2581</v>
      </c>
      <c r="AL21" s="87" t="str">
        <f t="shared" si="5"/>
        <v>2026-01-15|06002|1137215000|0|||1</v>
      </c>
      <c r="AP21" s="198"/>
      <c r="AQ21" s="198"/>
      <c r="AR21" s="198"/>
      <c r="AW21" s="198"/>
      <c r="BC21" s="89" t="s">
        <v>2582</v>
      </c>
      <c r="BD21" s="104"/>
      <c r="BE21" s="87"/>
    </row>
    <row r="22" spans="1:57" ht="26.25" customHeight="1">
      <c r="A22" s="87" t="s">
        <v>2583</v>
      </c>
      <c r="B22" s="17" t="s">
        <v>131</v>
      </c>
      <c r="C22" s="87" t="s">
        <v>35</v>
      </c>
      <c r="D22" s="92" t="s">
        <v>2583</v>
      </c>
      <c r="E22" s="92" t="s">
        <v>35</v>
      </c>
      <c r="F22" s="92" t="s">
        <v>132</v>
      </c>
      <c r="G22" s="93" t="s">
        <v>133</v>
      </c>
      <c r="H22" s="93">
        <v>14</v>
      </c>
      <c r="I22" s="94" t="s">
        <v>2492</v>
      </c>
      <c r="J22" s="147" t="s">
        <v>58</v>
      </c>
      <c r="K22" s="93" t="s">
        <v>2584</v>
      </c>
      <c r="L22" s="94" t="s">
        <v>2585</v>
      </c>
      <c r="M22" s="94">
        <v>6</v>
      </c>
      <c r="N22" s="95"/>
      <c r="O22" s="201">
        <f>IF(P22&gt;0,VLOOKUP($D22,'BBLM COMCHECK'!$A:$S,14,0),0)</f>
        <v>0</v>
      </c>
      <c r="P22" s="202"/>
      <c r="Q22" s="91">
        <f t="shared" si="0"/>
        <v>0</v>
      </c>
      <c r="R22" s="201">
        <f>IF(S22&gt;0,VLOOKUP($D22,'BBLM COMCHECK'!$A:$S,15,0),0)</f>
        <v>0</v>
      </c>
      <c r="S22" s="202"/>
      <c r="T22" s="91">
        <f t="shared" si="1"/>
        <v>0</v>
      </c>
      <c r="U22" s="201">
        <f>IF(V22&gt;0,VLOOKUP($D22,'BBLM COMCHECK'!$A:$Z,25,0),0)</f>
        <v>0</v>
      </c>
      <c r="V22" s="202"/>
      <c r="W22" s="91">
        <f t="shared" si="2"/>
        <v>0</v>
      </c>
      <c r="X22" s="201">
        <f>IF(Y22&gt;0,VLOOKUP($D22,'BBLM COMCHECK'!$A:$Z,25,0),0)</f>
        <v>0</v>
      </c>
      <c r="Y22" s="202"/>
      <c r="Z22" s="91">
        <f t="shared" si="3"/>
        <v>0</v>
      </c>
      <c r="AA22" s="203" t="str">
        <f>VLOOKUP(D22,'BBLM COMCHECK'!$A:$I,9,0)</f>
        <v>normal</v>
      </c>
      <c r="AB22" s="204">
        <f>VLOOKUP(D22,'BBLM COMCHECK'!$A:$L,12,0)</f>
        <v>58</v>
      </c>
      <c r="AC22" s="201">
        <f t="shared" si="4"/>
        <v>0</v>
      </c>
      <c r="AD22" s="94"/>
      <c r="AE22" s="201"/>
      <c r="AF22" s="201"/>
      <c r="AG22" s="201"/>
      <c r="AH22" s="201"/>
      <c r="AI22" s="94"/>
      <c r="AJ22" s="94"/>
      <c r="AK22" s="87" t="s">
        <v>2586</v>
      </c>
      <c r="AL22" s="87" t="str">
        <f t="shared" si="5"/>
        <v>2026-01-15|06002|1140637000|0|||1</v>
      </c>
      <c r="AP22" s="198"/>
      <c r="AQ22" s="198"/>
      <c r="AR22" s="198"/>
      <c r="AW22" s="198"/>
      <c r="BC22" s="89" t="s">
        <v>2587</v>
      </c>
      <c r="BD22" s="104"/>
      <c r="BE22" s="87"/>
    </row>
    <row r="23" spans="1:57" ht="26.25" customHeight="1">
      <c r="A23" s="87" t="s">
        <v>2588</v>
      </c>
      <c r="B23" s="17" t="s">
        <v>131</v>
      </c>
      <c r="C23" s="87" t="s">
        <v>35</v>
      </c>
      <c r="D23" s="92" t="s">
        <v>2589</v>
      </c>
      <c r="E23" s="92" t="s">
        <v>39</v>
      </c>
      <c r="F23" s="93" t="s">
        <v>474</v>
      </c>
      <c r="G23" s="93" t="s">
        <v>133</v>
      </c>
      <c r="H23" s="93">
        <v>19</v>
      </c>
      <c r="I23" s="94" t="s">
        <v>2486</v>
      </c>
      <c r="J23" s="147" t="s">
        <v>59</v>
      </c>
      <c r="K23" s="94" t="s">
        <v>2590</v>
      </c>
      <c r="L23" s="94" t="s">
        <v>2591</v>
      </c>
      <c r="M23" s="94">
        <v>20</v>
      </c>
      <c r="N23" s="115"/>
      <c r="O23" s="201">
        <f>IF(P23&gt;0,VLOOKUP($D23,'BBLM COMCHECK'!$A:$S,14,0),0)</f>
        <v>0</v>
      </c>
      <c r="P23" s="202"/>
      <c r="Q23" s="91">
        <f t="shared" si="0"/>
        <v>0</v>
      </c>
      <c r="R23" s="201">
        <f>IF(S23&gt;0,VLOOKUP($D23,'BBLM COMCHECK'!$A:$S,15,0),0)</f>
        <v>0</v>
      </c>
      <c r="S23" s="202"/>
      <c r="T23" s="91">
        <f t="shared" si="1"/>
        <v>0</v>
      </c>
      <c r="U23" s="201">
        <f>IF(V23&gt;0,VLOOKUP($D23,'BBLM COMCHECK'!$A:$Z,25,0),0)</f>
        <v>0</v>
      </c>
      <c r="V23" s="202"/>
      <c r="W23" s="91">
        <f t="shared" si="2"/>
        <v>0</v>
      </c>
      <c r="X23" s="201">
        <f>IF(Y23&gt;0,VLOOKUP($D23,'BBLM COMCHECK'!$A:$Z,25,0),0)</f>
        <v>0</v>
      </c>
      <c r="Y23" s="202"/>
      <c r="Z23" s="91">
        <f t="shared" si="3"/>
        <v>0</v>
      </c>
      <c r="AA23" s="203" t="str">
        <f>VLOOKUP(D23,'BBLM COMCHECK'!$A:$I,9,0)</f>
        <v>normal</v>
      </c>
      <c r="AB23" s="204">
        <f>VLOOKUP(D23,'BBLM COMCHECK'!$A:$L,12,0)</f>
        <v>51</v>
      </c>
      <c r="AC23" s="201">
        <f t="shared" si="4"/>
        <v>0</v>
      </c>
      <c r="AD23" s="94"/>
      <c r="AE23" s="201"/>
      <c r="AF23" s="201"/>
      <c r="AG23" s="201"/>
      <c r="AH23" s="201"/>
      <c r="AI23" s="94"/>
      <c r="AJ23" s="94"/>
      <c r="AK23" s="87" t="s">
        <v>2592</v>
      </c>
      <c r="AL23" s="87" t="str">
        <f t="shared" si="5"/>
        <v>2026-01-15|06037|1086441000|0|||1</v>
      </c>
      <c r="AP23" s="198"/>
      <c r="AW23" s="198"/>
      <c r="BC23" s="89" t="s">
        <v>2593</v>
      </c>
      <c r="BD23" s="104"/>
      <c r="BE23" s="87"/>
    </row>
    <row r="24" spans="1:57" ht="26.25" customHeight="1">
      <c r="A24" s="87" t="s">
        <v>2594</v>
      </c>
      <c r="B24" s="17" t="s">
        <v>131</v>
      </c>
      <c r="C24" s="87" t="s">
        <v>60</v>
      </c>
      <c r="D24" s="92" t="s">
        <v>2594</v>
      </c>
      <c r="E24" s="92" t="s">
        <v>60</v>
      </c>
      <c r="F24" s="92" t="s">
        <v>495</v>
      </c>
      <c r="G24" s="93" t="s">
        <v>133</v>
      </c>
      <c r="H24" s="93">
        <v>19</v>
      </c>
      <c r="I24" s="94" t="s">
        <v>2486</v>
      </c>
      <c r="J24" s="147" t="s">
        <v>36</v>
      </c>
      <c r="K24" s="93" t="s">
        <v>2487</v>
      </c>
      <c r="L24" s="94" t="s">
        <v>2488</v>
      </c>
      <c r="M24" s="94">
        <v>30</v>
      </c>
      <c r="N24" s="115"/>
      <c r="O24" s="201">
        <f>IF(P24&gt;0,VLOOKUP($D24,'BBLM COMCHECK'!$A:$S,14,0),0)</f>
        <v>0</v>
      </c>
      <c r="P24" s="202"/>
      <c r="Q24" s="91">
        <f t="shared" si="0"/>
        <v>0</v>
      </c>
      <c r="R24" s="201">
        <f>IF(S24&gt;0,VLOOKUP($D24,'BBLM COMCHECK'!$A:$S,15,0),0)</f>
        <v>0</v>
      </c>
      <c r="S24" s="202"/>
      <c r="T24" s="91">
        <f t="shared" si="1"/>
        <v>0</v>
      </c>
      <c r="U24" s="201">
        <f>IF(V24&gt;0,VLOOKUP($D24,'BBLM COMCHECK'!$A:$Z,25,0),0)</f>
        <v>0</v>
      </c>
      <c r="V24" s="202"/>
      <c r="W24" s="91">
        <f t="shared" si="2"/>
        <v>0</v>
      </c>
      <c r="X24" s="201">
        <f>IF(Y24&gt;0,VLOOKUP($D24,'BBLM COMCHECK'!$A:$Z,25,0),0)</f>
        <v>0</v>
      </c>
      <c r="Y24" s="202"/>
      <c r="Z24" s="91">
        <f t="shared" si="3"/>
        <v>0</v>
      </c>
      <c r="AA24" s="203" t="str">
        <f>VLOOKUP(D24,'BBLM COMCHECK'!$A:$I,9,0)</f>
        <v>order stop</v>
      </c>
      <c r="AB24" s="204">
        <f>VLOOKUP(D24,'BBLM COMCHECK'!$A:$L,12,0)</f>
        <v>15</v>
      </c>
      <c r="AC24" s="201">
        <f t="shared" si="4"/>
        <v>0</v>
      </c>
      <c r="AD24" s="94"/>
      <c r="AE24" s="201"/>
      <c r="AF24" s="201"/>
      <c r="AG24" s="201"/>
      <c r="AH24" s="201"/>
      <c r="AI24" s="94"/>
      <c r="AJ24" s="94"/>
      <c r="AK24" s="87" t="s">
        <v>2489</v>
      </c>
      <c r="AL24" s="87" t="str">
        <f t="shared" si="5"/>
        <v>2026-01-15|06005|1001860000|0|||1</v>
      </c>
      <c r="AP24" s="198"/>
      <c r="AQ24" s="198"/>
      <c r="AR24" s="198"/>
      <c r="AW24" s="198"/>
      <c r="BC24" s="89" t="s">
        <v>2490</v>
      </c>
    </row>
    <row r="25" spans="1:57" ht="26.25" customHeight="1">
      <c r="A25" s="87" t="s">
        <v>2595</v>
      </c>
      <c r="B25" s="17" t="s">
        <v>131</v>
      </c>
      <c r="C25" s="87" t="s">
        <v>60</v>
      </c>
      <c r="D25" s="92" t="s">
        <v>2595</v>
      </c>
      <c r="E25" s="92" t="s">
        <v>60</v>
      </c>
      <c r="F25" s="92" t="s">
        <v>495</v>
      </c>
      <c r="G25" s="93" t="s">
        <v>133</v>
      </c>
      <c r="H25" s="93">
        <v>14</v>
      </c>
      <c r="I25" s="94" t="s">
        <v>2492</v>
      </c>
      <c r="J25" s="147" t="s">
        <v>40</v>
      </c>
      <c r="K25" s="93" t="s">
        <v>2493</v>
      </c>
      <c r="L25" s="94" t="s">
        <v>2494</v>
      </c>
      <c r="M25" s="94">
        <v>12</v>
      </c>
      <c r="N25" s="95"/>
      <c r="O25" s="201">
        <f>IF(P25&gt;0,VLOOKUP($D25,'BBLM COMCHECK'!$A:$S,14,0),0)</f>
        <v>0</v>
      </c>
      <c r="P25" s="202"/>
      <c r="Q25" s="91">
        <f t="shared" si="0"/>
        <v>0</v>
      </c>
      <c r="R25" s="201">
        <f>IF(S25&gt;0,VLOOKUP($D25,'BBLM COMCHECK'!$A:$S,15,0),0)</f>
        <v>0</v>
      </c>
      <c r="S25" s="202"/>
      <c r="T25" s="91">
        <f t="shared" si="1"/>
        <v>0</v>
      </c>
      <c r="U25" s="201">
        <f>IF(V25&gt;0,VLOOKUP($D25,'BBLM COMCHECK'!$A:$Z,25,0),0)</f>
        <v>0</v>
      </c>
      <c r="V25" s="202"/>
      <c r="W25" s="91">
        <f t="shared" si="2"/>
        <v>0</v>
      </c>
      <c r="X25" s="201">
        <f>IF(Y25&gt;0,VLOOKUP($D25,'BBLM COMCHECK'!$A:$Z,25,0),0)</f>
        <v>0</v>
      </c>
      <c r="Y25" s="202"/>
      <c r="Z25" s="91">
        <f t="shared" si="3"/>
        <v>0</v>
      </c>
      <c r="AA25" s="203" t="str">
        <f>VLOOKUP(D25,'BBLM COMCHECK'!$A:$I,9,0)</f>
        <v>normal</v>
      </c>
      <c r="AB25" s="204">
        <f>VLOOKUP(D25,'BBLM COMCHECK'!$A:$L,12,0)</f>
        <v>116</v>
      </c>
      <c r="AC25" s="201">
        <f t="shared" si="4"/>
        <v>0</v>
      </c>
      <c r="AD25" s="94"/>
      <c r="AE25" s="201"/>
      <c r="AF25" s="201"/>
      <c r="AG25" s="201"/>
      <c r="AH25" s="201"/>
      <c r="AI25" s="94"/>
      <c r="AJ25" s="94"/>
      <c r="AK25" s="87" t="s">
        <v>2495</v>
      </c>
      <c r="AL25" s="87" t="str">
        <f t="shared" si="5"/>
        <v>2026-01-15|06005|1028702000|0|||1</v>
      </c>
      <c r="AP25" s="198"/>
      <c r="AQ25" s="198"/>
      <c r="AR25" s="198"/>
      <c r="AW25" s="198"/>
      <c r="BC25" s="89" t="s">
        <v>2496</v>
      </c>
    </row>
    <row r="26" spans="1:57" ht="26.25" customHeight="1">
      <c r="A26" s="87" t="s">
        <v>2596</v>
      </c>
      <c r="B26" s="17" t="s">
        <v>131</v>
      </c>
      <c r="C26" s="87" t="s">
        <v>60</v>
      </c>
      <c r="D26" s="92" t="s">
        <v>2596</v>
      </c>
      <c r="E26" s="92" t="s">
        <v>60</v>
      </c>
      <c r="F26" s="93" t="s">
        <v>495</v>
      </c>
      <c r="G26" s="93" t="s">
        <v>133</v>
      </c>
      <c r="H26" s="93">
        <v>19</v>
      </c>
      <c r="I26" s="94" t="s">
        <v>2486</v>
      </c>
      <c r="J26" s="147" t="s">
        <v>41</v>
      </c>
      <c r="K26" s="94" t="s">
        <v>2498</v>
      </c>
      <c r="L26" s="94" t="s">
        <v>2499</v>
      </c>
      <c r="M26" s="94">
        <v>12</v>
      </c>
      <c r="N26" s="115"/>
      <c r="O26" s="201">
        <f>IF(P26&gt;0,VLOOKUP($D26,'BBLM COMCHECK'!$A:$S,14,0),0)</f>
        <v>0</v>
      </c>
      <c r="P26" s="202"/>
      <c r="Q26" s="91">
        <f t="shared" si="0"/>
        <v>0</v>
      </c>
      <c r="R26" s="201">
        <f>IF(S26&gt;0,VLOOKUP($D26,'BBLM COMCHECK'!$A:$S,15,0),0)</f>
        <v>0</v>
      </c>
      <c r="S26" s="202"/>
      <c r="T26" s="91">
        <f t="shared" si="1"/>
        <v>0</v>
      </c>
      <c r="U26" s="201">
        <f>IF(V26&gt;0,VLOOKUP($D26,'BBLM COMCHECK'!$A:$Z,25,0),0)</f>
        <v>0</v>
      </c>
      <c r="V26" s="202"/>
      <c r="W26" s="91">
        <f t="shared" si="2"/>
        <v>0</v>
      </c>
      <c r="X26" s="201">
        <f>IF(Y26&gt;0,VLOOKUP($D26,'BBLM COMCHECK'!$A:$Z,25,0),0)</f>
        <v>0</v>
      </c>
      <c r="Y26" s="202"/>
      <c r="Z26" s="91">
        <f t="shared" si="3"/>
        <v>0</v>
      </c>
      <c r="AA26" s="203" t="str">
        <f>VLOOKUP(D26,'BBLM COMCHECK'!$A:$I,9,0)</f>
        <v>order stop</v>
      </c>
      <c r="AB26" s="204">
        <f>VLOOKUP(D26,'BBLM COMCHECK'!$A:$L,12,0)</f>
        <v>284</v>
      </c>
      <c r="AC26" s="201">
        <f t="shared" si="4"/>
        <v>0</v>
      </c>
      <c r="AD26" s="94"/>
      <c r="AE26" s="201"/>
      <c r="AF26" s="201"/>
      <c r="AG26" s="201"/>
      <c r="AH26" s="201"/>
      <c r="AI26" s="94"/>
      <c r="AJ26" s="94"/>
      <c r="AK26" s="87" t="s">
        <v>2500</v>
      </c>
      <c r="AL26" s="87" t="str">
        <f t="shared" si="5"/>
        <v>2026-01-15|06005|1038533000|0|||1</v>
      </c>
      <c r="AP26" s="198"/>
      <c r="AW26" s="198"/>
      <c r="BC26" s="89" t="s">
        <v>2501</v>
      </c>
    </row>
    <row r="27" spans="1:57" ht="26.25" customHeight="1">
      <c r="A27" s="87" t="s">
        <v>2597</v>
      </c>
      <c r="B27" s="17" t="s">
        <v>131</v>
      </c>
      <c r="C27" s="87" t="s">
        <v>60</v>
      </c>
      <c r="D27" s="92" t="s">
        <v>2597</v>
      </c>
      <c r="E27" s="92" t="s">
        <v>60</v>
      </c>
      <c r="F27" s="92" t="s">
        <v>495</v>
      </c>
      <c r="G27" s="93" t="s">
        <v>133</v>
      </c>
      <c r="H27" s="93">
        <v>19</v>
      </c>
      <c r="I27" s="94" t="s">
        <v>2486</v>
      </c>
      <c r="J27" s="147" t="s">
        <v>42</v>
      </c>
      <c r="K27" s="93" t="s">
        <v>2503</v>
      </c>
      <c r="L27" s="94" t="s">
        <v>2504</v>
      </c>
      <c r="M27" s="94">
        <v>12</v>
      </c>
      <c r="N27" s="115"/>
      <c r="O27" s="201">
        <f>IF(P27&gt;0,VLOOKUP($D27,'BBLM COMCHECK'!$A:$S,14,0),0)</f>
        <v>0</v>
      </c>
      <c r="P27" s="202"/>
      <c r="Q27" s="91">
        <f t="shared" si="0"/>
        <v>0</v>
      </c>
      <c r="R27" s="201">
        <f>IF(S27&gt;0,VLOOKUP($D27,'BBLM COMCHECK'!$A:$S,15,0),0)</f>
        <v>0</v>
      </c>
      <c r="S27" s="202"/>
      <c r="T27" s="91">
        <f t="shared" si="1"/>
        <v>0</v>
      </c>
      <c r="U27" s="201">
        <f>IF(V27&gt;0,VLOOKUP($D27,'BBLM COMCHECK'!$A:$Z,25,0),0)</f>
        <v>0</v>
      </c>
      <c r="V27" s="202"/>
      <c r="W27" s="91">
        <f t="shared" si="2"/>
        <v>0</v>
      </c>
      <c r="X27" s="201">
        <f>IF(Y27&gt;0,VLOOKUP($D27,'BBLM COMCHECK'!$A:$Z,25,0),0)</f>
        <v>0</v>
      </c>
      <c r="Y27" s="202"/>
      <c r="Z27" s="91">
        <f t="shared" si="3"/>
        <v>0</v>
      </c>
      <c r="AA27" s="203" t="str">
        <f>VLOOKUP(D27,'BBLM COMCHECK'!$A:$I,9,0)</f>
        <v>normal</v>
      </c>
      <c r="AB27" s="204">
        <f>VLOOKUP(D27,'BBLM COMCHECK'!$A:$L,12,0)</f>
        <v>2</v>
      </c>
      <c r="AC27" s="201">
        <f t="shared" si="4"/>
        <v>1</v>
      </c>
      <c r="AD27" s="94"/>
      <c r="AE27" s="201"/>
      <c r="AF27" s="201"/>
      <c r="AG27" s="201"/>
      <c r="AH27" s="201"/>
      <c r="AI27" s="94"/>
      <c r="AJ27" s="94"/>
      <c r="AK27" s="87" t="s">
        <v>2505</v>
      </c>
      <c r="AL27" s="87" t="str">
        <f t="shared" si="5"/>
        <v>2026-01-15|06005|1053801000|0|||1</v>
      </c>
      <c r="AP27" s="198"/>
      <c r="AQ27" s="198"/>
      <c r="AR27" s="198"/>
      <c r="AW27" s="198"/>
      <c r="BC27" s="89" t="s">
        <v>2506</v>
      </c>
    </row>
    <row r="28" spans="1:57" ht="26.25" customHeight="1">
      <c r="A28" s="87" t="s">
        <v>2598</v>
      </c>
      <c r="B28" s="17" t="s">
        <v>131</v>
      </c>
      <c r="C28" s="87" t="s">
        <v>60</v>
      </c>
      <c r="D28" s="92" t="s">
        <v>2598</v>
      </c>
      <c r="E28" s="92" t="s">
        <v>60</v>
      </c>
      <c r="F28" s="92" t="s">
        <v>495</v>
      </c>
      <c r="G28" s="93" t="s">
        <v>133</v>
      </c>
      <c r="H28" s="93">
        <v>19</v>
      </c>
      <c r="I28" s="94" t="s">
        <v>2486</v>
      </c>
      <c r="J28" s="147" t="s">
        <v>43</v>
      </c>
      <c r="K28" s="93" t="s">
        <v>2508</v>
      </c>
      <c r="L28" s="94" t="s">
        <v>2509</v>
      </c>
      <c r="M28" s="94">
        <v>48</v>
      </c>
      <c r="N28" s="95"/>
      <c r="O28" s="201">
        <f>IF(P28&gt;0,VLOOKUP($D28,'BBLM COMCHECK'!$A:$S,14,0),0)</f>
        <v>0</v>
      </c>
      <c r="P28" s="202"/>
      <c r="Q28" s="91">
        <f t="shared" si="0"/>
        <v>0</v>
      </c>
      <c r="R28" s="201">
        <f>IF(S28&gt;0,VLOOKUP($D28,'BBLM COMCHECK'!$A:$S,15,0),0)</f>
        <v>0</v>
      </c>
      <c r="S28" s="202"/>
      <c r="T28" s="91">
        <f t="shared" si="1"/>
        <v>0</v>
      </c>
      <c r="U28" s="201">
        <f>IF(V28&gt;0,VLOOKUP($D28,'BBLM COMCHECK'!$A:$Z,25,0),0)</f>
        <v>0</v>
      </c>
      <c r="V28" s="202"/>
      <c r="W28" s="91">
        <f t="shared" si="2"/>
        <v>0</v>
      </c>
      <c r="X28" s="201">
        <f>IF(Y28&gt;0,VLOOKUP($D28,'BBLM COMCHECK'!$A:$Z,25,0),0)</f>
        <v>0</v>
      </c>
      <c r="Y28" s="202"/>
      <c r="Z28" s="91">
        <f t="shared" si="3"/>
        <v>0</v>
      </c>
      <c r="AA28" s="203" t="str">
        <f>VLOOKUP(D28,'BBLM COMCHECK'!$A:$I,9,0)</f>
        <v>order stop</v>
      </c>
      <c r="AB28" s="204">
        <f>VLOOKUP(D28,'BBLM COMCHECK'!$A:$L,12,0)</f>
        <v>1456</v>
      </c>
      <c r="AC28" s="201">
        <f t="shared" si="4"/>
        <v>0</v>
      </c>
      <c r="AD28" s="94"/>
      <c r="AE28" s="201"/>
      <c r="AF28" s="201"/>
      <c r="AG28" s="201"/>
      <c r="AH28" s="201"/>
      <c r="AI28" s="94"/>
      <c r="AJ28" s="94"/>
      <c r="AK28" s="87" t="s">
        <v>2510</v>
      </c>
      <c r="AL28" s="87" t="str">
        <f t="shared" si="5"/>
        <v>2026-01-15|06005|1065842000|0|||1</v>
      </c>
      <c r="AP28" s="198"/>
      <c r="AQ28" s="198"/>
      <c r="AR28" s="198"/>
      <c r="AW28" s="198"/>
      <c r="BC28" s="89" t="s">
        <v>2511</v>
      </c>
    </row>
    <row r="29" spans="1:57" ht="26.25" customHeight="1">
      <c r="A29" s="87" t="s">
        <v>2599</v>
      </c>
      <c r="B29" s="17" t="s">
        <v>131</v>
      </c>
      <c r="C29" s="87" t="s">
        <v>60</v>
      </c>
      <c r="D29" s="92" t="s">
        <v>2599</v>
      </c>
      <c r="E29" s="92" t="s">
        <v>60</v>
      </c>
      <c r="F29" s="92" t="s">
        <v>495</v>
      </c>
      <c r="G29" s="93" t="s">
        <v>133</v>
      </c>
      <c r="H29" s="93">
        <v>19</v>
      </c>
      <c r="I29" s="94" t="s">
        <v>2486</v>
      </c>
      <c r="J29" s="147" t="s">
        <v>44</v>
      </c>
      <c r="K29" s="93" t="s">
        <v>2513</v>
      </c>
      <c r="L29" s="94" t="s">
        <v>2514</v>
      </c>
      <c r="M29" s="94">
        <v>42</v>
      </c>
      <c r="N29" s="115"/>
      <c r="O29" s="201">
        <f>IF(P29&gt;0,VLOOKUP($D29,'BBLM COMCHECK'!$A:$S,14,0),0)</f>
        <v>0</v>
      </c>
      <c r="P29" s="202"/>
      <c r="Q29" s="91">
        <f t="shared" si="0"/>
        <v>0</v>
      </c>
      <c r="R29" s="201">
        <f>IF(S29&gt;0,VLOOKUP($D29,'BBLM COMCHECK'!$A:$S,15,0),0)</f>
        <v>0</v>
      </c>
      <c r="S29" s="202"/>
      <c r="T29" s="91">
        <f t="shared" si="1"/>
        <v>0</v>
      </c>
      <c r="U29" s="201">
        <f>IF(V29&gt;0,VLOOKUP($D29,'BBLM COMCHECK'!$A:$Z,25,0),0)</f>
        <v>0</v>
      </c>
      <c r="V29" s="202"/>
      <c r="W29" s="91">
        <f t="shared" si="2"/>
        <v>0</v>
      </c>
      <c r="X29" s="201">
        <f>IF(Y29&gt;0,VLOOKUP($D29,'BBLM COMCHECK'!$A:$Z,25,0),0)</f>
        <v>0</v>
      </c>
      <c r="Y29" s="202"/>
      <c r="Z29" s="91">
        <f t="shared" si="3"/>
        <v>0</v>
      </c>
      <c r="AA29" s="203" t="str">
        <f>VLOOKUP(D29,'BBLM COMCHECK'!$A:$I,9,0)</f>
        <v>normal</v>
      </c>
      <c r="AB29" s="204">
        <f>VLOOKUP(D29,'BBLM COMCHECK'!$A:$L,12,0)</f>
        <v>195</v>
      </c>
      <c r="AC29" s="201">
        <f t="shared" si="4"/>
        <v>0</v>
      </c>
      <c r="AD29" s="94"/>
      <c r="AE29" s="201"/>
      <c r="AF29" s="201"/>
      <c r="AG29" s="201"/>
      <c r="AH29" s="201"/>
      <c r="AI29" s="94"/>
      <c r="AJ29" s="94"/>
      <c r="AK29" s="87" t="s">
        <v>2515</v>
      </c>
      <c r="AL29" s="87" t="str">
        <f t="shared" si="5"/>
        <v>2026-01-15|06005|1066078000|0|||1</v>
      </c>
      <c r="AP29" s="198"/>
      <c r="AQ29" s="198"/>
      <c r="AR29" s="198"/>
      <c r="AW29" s="198"/>
      <c r="BC29" s="89" t="s">
        <v>2516</v>
      </c>
    </row>
    <row r="30" spans="1:57" ht="26.25" customHeight="1">
      <c r="A30" s="87" t="s">
        <v>2600</v>
      </c>
      <c r="B30" s="17" t="s">
        <v>131</v>
      </c>
      <c r="C30" s="87" t="s">
        <v>60</v>
      </c>
      <c r="D30" s="92" t="s">
        <v>2600</v>
      </c>
      <c r="E30" s="92" t="s">
        <v>60</v>
      </c>
      <c r="F30" s="92" t="s">
        <v>495</v>
      </c>
      <c r="G30" s="93" t="s">
        <v>133</v>
      </c>
      <c r="H30" s="93">
        <v>14</v>
      </c>
      <c r="I30" s="94" t="s">
        <v>2492</v>
      </c>
      <c r="J30" s="147" t="s">
        <v>45</v>
      </c>
      <c r="K30" s="93" t="s">
        <v>2518</v>
      </c>
      <c r="L30" s="94" t="s">
        <v>2519</v>
      </c>
      <c r="M30" s="94">
        <v>60</v>
      </c>
      <c r="N30" s="115"/>
      <c r="O30" s="201">
        <f>IF(P30&gt;0,VLOOKUP($D30,'BBLM COMCHECK'!$A:$S,14,0),0)</f>
        <v>0</v>
      </c>
      <c r="P30" s="202"/>
      <c r="Q30" s="91">
        <f t="shared" si="0"/>
        <v>0</v>
      </c>
      <c r="R30" s="201">
        <f>IF(S30&gt;0,VLOOKUP($D30,'BBLM COMCHECK'!$A:$S,15,0),0)</f>
        <v>0</v>
      </c>
      <c r="S30" s="208"/>
      <c r="T30" s="91">
        <f t="shared" si="1"/>
        <v>0</v>
      </c>
      <c r="U30" s="201">
        <f>IF(V30&gt;0,VLOOKUP($D30,'BBLM COMCHECK'!$A:$Z,25,0),0)</f>
        <v>0</v>
      </c>
      <c r="V30" s="202"/>
      <c r="W30" s="91">
        <f t="shared" si="2"/>
        <v>0</v>
      </c>
      <c r="X30" s="201">
        <f>IF(Y30&gt;0,VLOOKUP($D30,'BBLM COMCHECK'!$A:$Z,25,0),0)</f>
        <v>0</v>
      </c>
      <c r="Y30" s="202"/>
      <c r="Z30" s="91">
        <f t="shared" si="3"/>
        <v>0</v>
      </c>
      <c r="AA30" s="203" t="str">
        <f>VLOOKUP(D30,'BBLM COMCHECK'!$A:$I,9,0)</f>
        <v>order stop</v>
      </c>
      <c r="AB30" s="204">
        <f>VLOOKUP(D30,'BBLM COMCHECK'!$A:$L,12,0)</f>
        <v>188</v>
      </c>
      <c r="AC30" s="201">
        <f t="shared" si="4"/>
        <v>0</v>
      </c>
      <c r="AD30" s="94"/>
      <c r="AE30" s="201"/>
      <c r="AF30" s="201"/>
      <c r="AG30" s="201"/>
      <c r="AH30" s="201"/>
      <c r="AI30" s="94"/>
      <c r="AJ30" s="94"/>
      <c r="AK30" s="87" t="s">
        <v>2520</v>
      </c>
      <c r="AL30" s="87" t="str">
        <f t="shared" si="5"/>
        <v>2026-01-15|06005|1068899000|0|||1</v>
      </c>
      <c r="AP30" s="198"/>
      <c r="AQ30" s="198"/>
      <c r="AR30" s="198"/>
      <c r="AW30" s="198"/>
      <c r="BC30" s="89" t="s">
        <v>2521</v>
      </c>
    </row>
    <row r="31" spans="1:57" ht="26.25" customHeight="1">
      <c r="A31" s="87" t="s">
        <v>2601</v>
      </c>
      <c r="B31" s="17" t="s">
        <v>131</v>
      </c>
      <c r="C31" s="87" t="s">
        <v>60</v>
      </c>
      <c r="D31" s="92" t="s">
        <v>2601</v>
      </c>
      <c r="E31" s="92" t="s">
        <v>60</v>
      </c>
      <c r="F31" s="92" t="s">
        <v>495</v>
      </c>
      <c r="G31" s="93" t="s">
        <v>133</v>
      </c>
      <c r="H31" s="93">
        <v>19</v>
      </c>
      <c r="I31" s="94" t="s">
        <v>2486</v>
      </c>
      <c r="J31" s="147" t="s">
        <v>46</v>
      </c>
      <c r="K31" s="93" t="s">
        <v>2523</v>
      </c>
      <c r="L31" s="94" t="s">
        <v>2524</v>
      </c>
      <c r="M31" s="94">
        <v>40</v>
      </c>
      <c r="N31" s="115"/>
      <c r="O31" s="201">
        <f>IF(P31&gt;0,VLOOKUP($D31,'BBLM COMCHECK'!$A:$S,14,0),0)</f>
        <v>0</v>
      </c>
      <c r="P31" s="202"/>
      <c r="Q31" s="91">
        <f t="shared" si="0"/>
        <v>0</v>
      </c>
      <c r="R31" s="201">
        <f>IF(S31&gt;0,VLOOKUP($D31,'BBLM COMCHECK'!$A:$S,15,0),0)</f>
        <v>0</v>
      </c>
      <c r="S31" s="202"/>
      <c r="T31" s="91">
        <f t="shared" si="1"/>
        <v>0</v>
      </c>
      <c r="U31" s="201">
        <f>IF(V31&gt;0,VLOOKUP($D31,'BBLM COMCHECK'!$A:$Z,25,0),0)</f>
        <v>0</v>
      </c>
      <c r="V31" s="202"/>
      <c r="W31" s="91">
        <f t="shared" si="2"/>
        <v>0</v>
      </c>
      <c r="X31" s="201">
        <f>IF(Y31&gt;0,VLOOKUP($D31,'BBLM COMCHECK'!$A:$Z,25,0),0)</f>
        <v>0</v>
      </c>
      <c r="Y31" s="202"/>
      <c r="Z31" s="91">
        <f t="shared" si="3"/>
        <v>0</v>
      </c>
      <c r="AA31" s="203" t="str">
        <f>VLOOKUP(D31,'BBLM COMCHECK'!$A:$I,9,0)</f>
        <v>order stop</v>
      </c>
      <c r="AB31" s="204">
        <f>VLOOKUP(D31,'BBLM COMCHECK'!$A:$L,12,0)</f>
        <v>228</v>
      </c>
      <c r="AC31" s="201">
        <f t="shared" si="4"/>
        <v>0</v>
      </c>
      <c r="AD31" s="94"/>
      <c r="AE31" s="201"/>
      <c r="AF31" s="201"/>
      <c r="AG31" s="201"/>
      <c r="AH31" s="201"/>
      <c r="AI31" s="94"/>
      <c r="AJ31" s="94"/>
      <c r="AK31" s="87" t="s">
        <v>2525</v>
      </c>
      <c r="AL31" s="87" t="str">
        <f t="shared" si="5"/>
        <v>2026-01-15|06005|1072188000|0|||1</v>
      </c>
      <c r="AP31" s="198"/>
      <c r="AQ31" s="198"/>
      <c r="AR31" s="198"/>
      <c r="AW31" s="198"/>
      <c r="BC31" s="89" t="s">
        <v>2526</v>
      </c>
    </row>
    <row r="32" spans="1:57" ht="26.25" customHeight="1">
      <c r="A32" s="87" t="s">
        <v>2602</v>
      </c>
      <c r="B32" s="17" t="s">
        <v>131</v>
      </c>
      <c r="C32" s="87" t="s">
        <v>60</v>
      </c>
      <c r="D32" s="92" t="s">
        <v>2602</v>
      </c>
      <c r="E32" s="92" t="s">
        <v>60</v>
      </c>
      <c r="F32" s="92" t="s">
        <v>495</v>
      </c>
      <c r="G32" s="93" t="s">
        <v>133</v>
      </c>
      <c r="H32" s="93">
        <v>14</v>
      </c>
      <c r="I32" s="94" t="s">
        <v>2492</v>
      </c>
      <c r="J32" s="151" t="s">
        <v>47</v>
      </c>
      <c r="K32" s="93" t="s">
        <v>2528</v>
      </c>
      <c r="L32" s="94" t="s">
        <v>2529</v>
      </c>
      <c r="M32" s="94">
        <v>72</v>
      </c>
      <c r="N32" s="115"/>
      <c r="O32" s="201">
        <f>IF(P32&gt;0,VLOOKUP($D32,'BBLM COMCHECK'!$A:$S,14,0),0)</f>
        <v>0</v>
      </c>
      <c r="P32" s="202"/>
      <c r="Q32" s="91">
        <f t="shared" si="0"/>
        <v>0</v>
      </c>
      <c r="R32" s="201">
        <f>IF(S32&gt;0,VLOOKUP($D32,'BBLM COMCHECK'!$A:$S,15,0),0)</f>
        <v>0</v>
      </c>
      <c r="S32" s="202"/>
      <c r="T32" s="91">
        <f t="shared" si="1"/>
        <v>0</v>
      </c>
      <c r="U32" s="201">
        <f>IF(V32&gt;0,VLOOKUP($D32,'BBLM COMCHECK'!$A:$Z,25,0),0)</f>
        <v>0</v>
      </c>
      <c r="V32" s="202"/>
      <c r="W32" s="91">
        <f t="shared" si="2"/>
        <v>0</v>
      </c>
      <c r="X32" s="201">
        <f>IF(Y32&gt;0,VLOOKUP($D32,'BBLM COMCHECK'!$A:$Z,25,0),0)</f>
        <v>0</v>
      </c>
      <c r="Y32" s="202"/>
      <c r="Z32" s="91">
        <f t="shared" si="3"/>
        <v>0</v>
      </c>
      <c r="AA32" s="203" t="str">
        <f>VLOOKUP(D32,'BBLM COMCHECK'!$A:$I,9,0)</f>
        <v>order stop</v>
      </c>
      <c r="AB32" s="204">
        <f>VLOOKUP(D32,'BBLM COMCHECK'!$A:$L,12,0)</f>
        <v>209975</v>
      </c>
      <c r="AC32" s="201">
        <f t="shared" si="4"/>
        <v>0</v>
      </c>
      <c r="AD32" s="94"/>
      <c r="AE32" s="201"/>
      <c r="AF32" s="201"/>
      <c r="AG32" s="201"/>
      <c r="AH32" s="201"/>
      <c r="AI32" s="94"/>
      <c r="AJ32" s="94"/>
      <c r="AK32" s="87" t="s">
        <v>2530</v>
      </c>
      <c r="AL32" s="87" t="str">
        <f t="shared" si="5"/>
        <v>2026-01-15|06005|1076058000|0|||1</v>
      </c>
      <c r="AP32" s="198"/>
      <c r="AQ32" s="198"/>
      <c r="AR32" s="198"/>
      <c r="AW32" s="198"/>
      <c r="BC32" s="89" t="s">
        <v>2531</v>
      </c>
    </row>
    <row r="33" spans="1:57" ht="26.25" customHeight="1">
      <c r="A33" s="87" t="s">
        <v>2603</v>
      </c>
      <c r="B33" s="17" t="s">
        <v>131</v>
      </c>
      <c r="C33" s="87" t="s">
        <v>60</v>
      </c>
      <c r="D33" s="92" t="s">
        <v>2603</v>
      </c>
      <c r="E33" s="92" t="s">
        <v>60</v>
      </c>
      <c r="F33" s="92" t="s">
        <v>495</v>
      </c>
      <c r="G33" s="93" t="s">
        <v>133</v>
      </c>
      <c r="H33" s="93">
        <v>14</v>
      </c>
      <c r="I33" s="94" t="s">
        <v>2492</v>
      </c>
      <c r="J33" s="147" t="s">
        <v>48</v>
      </c>
      <c r="K33" s="93" t="s">
        <v>2533</v>
      </c>
      <c r="L33" s="94" t="s">
        <v>2534</v>
      </c>
      <c r="M33" s="94">
        <v>60</v>
      </c>
      <c r="N33" s="115"/>
      <c r="O33" s="201">
        <f>IF(P33&gt;0,VLOOKUP($D33,'BBLM COMCHECK'!$A:$S,14,0),0)</f>
        <v>0</v>
      </c>
      <c r="P33" s="202"/>
      <c r="Q33" s="91">
        <f t="shared" si="0"/>
        <v>0</v>
      </c>
      <c r="R33" s="201">
        <f>IF(S33&gt;0,VLOOKUP($D33,'BBLM COMCHECK'!$A:$S,15,0),0)</f>
        <v>0</v>
      </c>
      <c r="S33" s="202"/>
      <c r="T33" s="91">
        <f t="shared" si="1"/>
        <v>0</v>
      </c>
      <c r="U33" s="201">
        <f>IF(V33&gt;0,VLOOKUP($D33,'BBLM COMCHECK'!$A:$Z,25,0),0)</f>
        <v>0</v>
      </c>
      <c r="V33" s="202"/>
      <c r="W33" s="91">
        <f t="shared" si="2"/>
        <v>0</v>
      </c>
      <c r="X33" s="201">
        <f>IF(Y33&gt;0,VLOOKUP($D33,'BBLM COMCHECK'!$A:$Z,25,0),0)</f>
        <v>0</v>
      </c>
      <c r="Y33" s="202"/>
      <c r="Z33" s="91">
        <f t="shared" si="3"/>
        <v>0</v>
      </c>
      <c r="AA33" s="203" t="str">
        <f>VLOOKUP(D33,'BBLM COMCHECK'!$A:$I,9,0)</f>
        <v>normal</v>
      </c>
      <c r="AB33" s="204">
        <f>VLOOKUP(D33,'BBLM COMCHECK'!$A:$L,12,0)</f>
        <v>285</v>
      </c>
      <c r="AC33" s="201">
        <f t="shared" si="4"/>
        <v>0</v>
      </c>
      <c r="AD33" s="94"/>
      <c r="AE33" s="201"/>
      <c r="AF33" s="201"/>
      <c r="AG33" s="201"/>
      <c r="AH33" s="201"/>
      <c r="AI33" s="94"/>
      <c r="AJ33" s="94"/>
      <c r="AK33" s="87" t="s">
        <v>2535</v>
      </c>
      <c r="AL33" s="87" t="str">
        <f t="shared" si="5"/>
        <v>2026-01-15|06005|1077650000|0|||1</v>
      </c>
      <c r="AP33" s="198"/>
      <c r="AQ33" s="198"/>
      <c r="AR33" s="198"/>
      <c r="AW33" s="198"/>
      <c r="BC33" s="89" t="s">
        <v>2536</v>
      </c>
    </row>
    <row r="34" spans="1:57" ht="26.25" customHeight="1">
      <c r="A34" s="87" t="s">
        <v>2604</v>
      </c>
      <c r="B34" s="17" t="s">
        <v>131</v>
      </c>
      <c r="C34" s="87" t="s">
        <v>60</v>
      </c>
      <c r="D34" s="92" t="s">
        <v>2604</v>
      </c>
      <c r="E34" s="92" t="s">
        <v>60</v>
      </c>
      <c r="F34" s="92" t="s">
        <v>495</v>
      </c>
      <c r="G34" s="93" t="s">
        <v>133</v>
      </c>
      <c r="H34" s="93">
        <v>14</v>
      </c>
      <c r="I34" s="94" t="s">
        <v>2492</v>
      </c>
      <c r="J34" s="151" t="s">
        <v>49</v>
      </c>
      <c r="K34" s="93" t="s">
        <v>2538</v>
      </c>
      <c r="L34" s="94" t="s">
        <v>2539</v>
      </c>
      <c r="M34" s="94">
        <v>5</v>
      </c>
      <c r="N34" s="115"/>
      <c r="O34" s="201">
        <f>IF(P34&gt;0,VLOOKUP($D34,'BBLM COMCHECK'!$A:$S,14,0),0)</f>
        <v>0</v>
      </c>
      <c r="P34" s="202"/>
      <c r="Q34" s="91">
        <f t="shared" si="0"/>
        <v>0</v>
      </c>
      <c r="R34" s="201">
        <f>IF(S34&gt;0,VLOOKUP($D34,'BBLM COMCHECK'!$A:$S,15,0),0)</f>
        <v>0</v>
      </c>
      <c r="S34" s="202"/>
      <c r="T34" s="91">
        <f t="shared" si="1"/>
        <v>0</v>
      </c>
      <c r="U34" s="201">
        <f>IF(V34&gt;0,VLOOKUP($D34,'BBLM COMCHECK'!$A:$Z,25,0),0)</f>
        <v>0</v>
      </c>
      <c r="V34" s="202"/>
      <c r="W34" s="91">
        <f t="shared" si="2"/>
        <v>0</v>
      </c>
      <c r="X34" s="201">
        <f>IF(Y34&gt;0,VLOOKUP($D34,'BBLM COMCHECK'!$A:$Z,25,0),0)</f>
        <v>0</v>
      </c>
      <c r="Y34" s="202"/>
      <c r="Z34" s="91">
        <f t="shared" si="3"/>
        <v>0</v>
      </c>
      <c r="AA34" s="203" t="str">
        <f>VLOOKUP(D34,'BBLM COMCHECK'!$A:$I,9,0)</f>
        <v>normal</v>
      </c>
      <c r="AB34" s="204">
        <f>VLOOKUP(D34,'BBLM COMCHECK'!$A:$L,12,0)</f>
        <v>183</v>
      </c>
      <c r="AC34" s="201">
        <f t="shared" si="4"/>
        <v>0</v>
      </c>
      <c r="AD34" s="94"/>
      <c r="AE34" s="201"/>
      <c r="AF34" s="201"/>
      <c r="AG34" s="201"/>
      <c r="AH34" s="201"/>
      <c r="AI34" s="94"/>
      <c r="AJ34" s="94"/>
      <c r="AK34" s="87" t="s">
        <v>2540</v>
      </c>
      <c r="AL34" s="87" t="str">
        <f t="shared" si="5"/>
        <v>2026-01-15|06005|1078236000|0|||1</v>
      </c>
      <c r="AP34" s="198"/>
      <c r="AQ34" s="198"/>
      <c r="AR34" s="198"/>
      <c r="AW34" s="198"/>
      <c r="BC34" s="89" t="s">
        <v>2541</v>
      </c>
    </row>
    <row r="35" spans="1:57" ht="26.25" customHeight="1">
      <c r="A35" s="87" t="s">
        <v>2605</v>
      </c>
      <c r="B35" s="17" t="s">
        <v>131</v>
      </c>
      <c r="C35" s="87" t="s">
        <v>60</v>
      </c>
      <c r="D35" s="92" t="s">
        <v>2605</v>
      </c>
      <c r="E35" s="92" t="s">
        <v>60</v>
      </c>
      <c r="F35" s="92" t="s">
        <v>495</v>
      </c>
      <c r="G35" s="93" t="s">
        <v>133</v>
      </c>
      <c r="H35" s="93">
        <v>14</v>
      </c>
      <c r="I35" s="94" t="s">
        <v>2492</v>
      </c>
      <c r="J35" s="147" t="s">
        <v>50</v>
      </c>
      <c r="K35" s="93" t="s">
        <v>2543</v>
      </c>
      <c r="L35" s="94" t="s">
        <v>2544</v>
      </c>
      <c r="M35" s="94">
        <v>12</v>
      </c>
      <c r="N35" s="115"/>
      <c r="O35" s="201">
        <f>IF(P35&gt;0,VLOOKUP($D35,'BBLM COMCHECK'!$A:$S,14,0),0)</f>
        <v>0</v>
      </c>
      <c r="P35" s="202"/>
      <c r="Q35" s="91">
        <f t="shared" si="0"/>
        <v>0</v>
      </c>
      <c r="R35" s="201">
        <f>IF(S35&gt;0,VLOOKUP($D35,'BBLM COMCHECK'!$A:$S,15,0),0)</f>
        <v>0</v>
      </c>
      <c r="S35" s="202"/>
      <c r="T35" s="91">
        <f t="shared" si="1"/>
        <v>0</v>
      </c>
      <c r="U35" s="201">
        <f>IF(V35&gt;0,VLOOKUP($D35,'BBLM COMCHECK'!$A:$Z,25,0),0)</f>
        <v>0</v>
      </c>
      <c r="V35" s="202"/>
      <c r="W35" s="91">
        <f t="shared" si="2"/>
        <v>0</v>
      </c>
      <c r="X35" s="201">
        <f>IF(Y35&gt;0,VLOOKUP($D35,'BBLM COMCHECK'!$A:$Z,25,0),0)</f>
        <v>0</v>
      </c>
      <c r="Y35" s="202"/>
      <c r="Z35" s="91">
        <f t="shared" si="3"/>
        <v>0</v>
      </c>
      <c r="AA35" s="203" t="str">
        <f>VLOOKUP(D35,'BBLM COMCHECK'!$A:$I,9,0)</f>
        <v>normal</v>
      </c>
      <c r="AB35" s="204">
        <f>VLOOKUP(D35,'BBLM COMCHECK'!$A:$L,12,0)</f>
        <v>78</v>
      </c>
      <c r="AC35" s="201">
        <f t="shared" si="4"/>
        <v>0</v>
      </c>
      <c r="AD35" s="94"/>
      <c r="AE35" s="201"/>
      <c r="AF35" s="201"/>
      <c r="AG35" s="201"/>
      <c r="AH35" s="201"/>
      <c r="AI35" s="94"/>
      <c r="AJ35" s="94"/>
      <c r="AK35" s="87" t="s">
        <v>2545</v>
      </c>
      <c r="AL35" s="87" t="str">
        <f t="shared" ref="AL35:AL66" si="6">"2026-01-15|"&amp;E35&amp;"|"&amp;J35&amp;"|"&amp;X35&amp;"|"&amp;Y35&amp;"|"&amp;N35&amp;"|"&amp;1</f>
        <v>2026-01-15|06005|1083138000|0|||1</v>
      </c>
      <c r="AP35" s="198"/>
      <c r="AQ35" s="198"/>
      <c r="AR35" s="198"/>
      <c r="AW35" s="198"/>
      <c r="BC35" s="89" t="s">
        <v>2546</v>
      </c>
    </row>
    <row r="36" spans="1:57" ht="26.25" customHeight="1">
      <c r="A36" s="87" t="s">
        <v>2606</v>
      </c>
      <c r="B36" s="17" t="s">
        <v>131</v>
      </c>
      <c r="C36" s="87" t="s">
        <v>60</v>
      </c>
      <c r="D36" s="92" t="s">
        <v>2606</v>
      </c>
      <c r="E36" s="92" t="s">
        <v>60</v>
      </c>
      <c r="F36" s="92" t="s">
        <v>495</v>
      </c>
      <c r="G36" s="93" t="s">
        <v>133</v>
      </c>
      <c r="H36" s="93">
        <v>19</v>
      </c>
      <c r="I36" s="94" t="s">
        <v>2486</v>
      </c>
      <c r="J36" s="147" t="s">
        <v>51</v>
      </c>
      <c r="K36" s="93" t="s">
        <v>2548</v>
      </c>
      <c r="L36" s="94" t="s">
        <v>2549</v>
      </c>
      <c r="M36" s="94">
        <v>144</v>
      </c>
      <c r="N36" s="115"/>
      <c r="O36" s="201">
        <f>IF(P36&gt;0,VLOOKUP($D36,'BBLM COMCHECK'!$A:$S,14,0),0)</f>
        <v>0</v>
      </c>
      <c r="P36" s="202"/>
      <c r="Q36" s="91">
        <f t="shared" si="0"/>
        <v>0</v>
      </c>
      <c r="R36" s="201">
        <f>IF(S36&gt;0,VLOOKUP($D36,'BBLM COMCHECK'!$A:$S,15,0),0)</f>
        <v>0</v>
      </c>
      <c r="S36" s="202"/>
      <c r="T36" s="91">
        <f t="shared" si="1"/>
        <v>0</v>
      </c>
      <c r="U36" s="201">
        <f>IF(V36&gt;0,VLOOKUP($D36,'BBLM COMCHECK'!$A:$Z,25,0),0)</f>
        <v>0</v>
      </c>
      <c r="V36" s="202"/>
      <c r="W36" s="91">
        <f t="shared" si="2"/>
        <v>0</v>
      </c>
      <c r="X36" s="201">
        <f>IF(Y36&gt;0,VLOOKUP($D36,'BBLM COMCHECK'!$A:$Z,25,0),0)</f>
        <v>0</v>
      </c>
      <c r="Y36" s="202"/>
      <c r="Z36" s="91">
        <f t="shared" si="3"/>
        <v>0</v>
      </c>
      <c r="AA36" s="203" t="str">
        <f>VLOOKUP(D36,'BBLM COMCHECK'!$A:$I,9,0)</f>
        <v>order stop</v>
      </c>
      <c r="AB36" s="204">
        <f>VLOOKUP(D36,'BBLM COMCHECK'!$A:$L,12,0)</f>
        <v>11107</v>
      </c>
      <c r="AC36" s="201">
        <f t="shared" si="4"/>
        <v>0</v>
      </c>
      <c r="AD36" s="94"/>
      <c r="AE36" s="201"/>
      <c r="AF36" s="201"/>
      <c r="AG36" s="201"/>
      <c r="AH36" s="201"/>
      <c r="AI36" s="94"/>
      <c r="AJ36" s="94"/>
      <c r="AK36" s="87" t="s">
        <v>2550</v>
      </c>
      <c r="AL36" s="87" t="str">
        <f t="shared" si="6"/>
        <v>2026-01-15|06005|1089525000|0|||1</v>
      </c>
      <c r="AP36" s="198"/>
      <c r="AQ36" s="198"/>
      <c r="AR36" s="198"/>
      <c r="AW36" s="198"/>
      <c r="BC36" s="89" t="s">
        <v>2551</v>
      </c>
    </row>
    <row r="37" spans="1:57" ht="26.25" customHeight="1">
      <c r="A37" s="87" t="s">
        <v>2607</v>
      </c>
      <c r="B37" s="17" t="s">
        <v>131</v>
      </c>
      <c r="C37" s="87" t="s">
        <v>60</v>
      </c>
      <c r="D37" s="92" t="s">
        <v>2607</v>
      </c>
      <c r="E37" s="92" t="s">
        <v>60</v>
      </c>
      <c r="F37" s="92" t="s">
        <v>495</v>
      </c>
      <c r="G37" s="93" t="s">
        <v>133</v>
      </c>
      <c r="H37" s="93">
        <v>19</v>
      </c>
      <c r="I37" s="94" t="s">
        <v>2486</v>
      </c>
      <c r="J37" s="147" t="s">
        <v>52</v>
      </c>
      <c r="K37" s="93" t="s">
        <v>2553</v>
      </c>
      <c r="L37" s="94" t="s">
        <v>2554</v>
      </c>
      <c r="M37" s="94">
        <v>144</v>
      </c>
      <c r="N37" s="115"/>
      <c r="O37" s="201">
        <f>IF(P37&gt;0,VLOOKUP($D37,'BBLM COMCHECK'!$A:$S,14,0),0)</f>
        <v>0</v>
      </c>
      <c r="P37" s="202"/>
      <c r="Q37" s="91">
        <f t="shared" si="0"/>
        <v>0</v>
      </c>
      <c r="R37" s="201">
        <f>IF(S37&gt;0,VLOOKUP($D37,'BBLM COMCHECK'!$A:$S,15,0),0)</f>
        <v>0</v>
      </c>
      <c r="S37" s="202"/>
      <c r="T37" s="91">
        <f t="shared" si="1"/>
        <v>0</v>
      </c>
      <c r="U37" s="201">
        <f>IF(V37&gt;0,VLOOKUP($D37,'BBLM COMCHECK'!$A:$Z,25,0),0)</f>
        <v>0</v>
      </c>
      <c r="V37" s="202"/>
      <c r="W37" s="91">
        <f t="shared" si="2"/>
        <v>0</v>
      </c>
      <c r="X37" s="201">
        <f>IF(Y37&gt;0,VLOOKUP($D37,'BBLM COMCHECK'!$A:$Z,25,0),0)</f>
        <v>0</v>
      </c>
      <c r="Y37" s="202"/>
      <c r="Z37" s="91">
        <f t="shared" si="3"/>
        <v>0</v>
      </c>
      <c r="AA37" s="203" t="str">
        <f>VLOOKUP(D37,'BBLM COMCHECK'!$A:$I,9,0)</f>
        <v>order stop</v>
      </c>
      <c r="AB37" s="204">
        <f>VLOOKUP(D37,'BBLM COMCHECK'!$A:$L,12,0)</f>
        <v>1009</v>
      </c>
      <c r="AC37" s="201">
        <f t="shared" si="4"/>
        <v>0</v>
      </c>
      <c r="AD37" s="94"/>
      <c r="AE37" s="201"/>
      <c r="AF37" s="201"/>
      <c r="AG37" s="201"/>
      <c r="AH37" s="201"/>
      <c r="AI37" s="94"/>
      <c r="AJ37" s="94"/>
      <c r="AK37" s="87" t="s">
        <v>2555</v>
      </c>
      <c r="AL37" s="87" t="str">
        <f t="shared" si="6"/>
        <v>2026-01-15|06005|1089541000|0|||1</v>
      </c>
      <c r="AP37" s="198"/>
      <c r="AQ37" s="198"/>
      <c r="AR37" s="198"/>
      <c r="AW37" s="198"/>
      <c r="BC37" s="89" t="s">
        <v>2556</v>
      </c>
    </row>
    <row r="38" spans="1:57" ht="26.25" customHeight="1">
      <c r="A38" s="87" t="s">
        <v>2608</v>
      </c>
      <c r="B38" s="17" t="s">
        <v>131</v>
      </c>
      <c r="C38" s="87" t="s">
        <v>60</v>
      </c>
      <c r="D38" s="92" t="s">
        <v>2608</v>
      </c>
      <c r="E38" s="92" t="s">
        <v>60</v>
      </c>
      <c r="F38" s="92" t="s">
        <v>495</v>
      </c>
      <c r="G38" s="93" t="s">
        <v>133</v>
      </c>
      <c r="H38" s="93">
        <v>14</v>
      </c>
      <c r="I38" s="94" t="s">
        <v>2492</v>
      </c>
      <c r="J38" s="158">
        <v>1150705000</v>
      </c>
      <c r="K38" s="93" t="s">
        <v>2558</v>
      </c>
      <c r="L38" s="94" t="s">
        <v>2559</v>
      </c>
      <c r="M38" s="94">
        <v>30</v>
      </c>
      <c r="N38" s="115"/>
      <c r="O38" s="201">
        <f>IF(P38&gt;0,VLOOKUP($D38,'BBLM COMCHECK'!$A:$S,14,0),0)</f>
        <v>0</v>
      </c>
      <c r="P38" s="202"/>
      <c r="Q38" s="91">
        <f t="shared" si="0"/>
        <v>0</v>
      </c>
      <c r="R38" s="201">
        <f>IF(S38&gt;0,VLOOKUP($D38,'BBLM COMCHECK'!$A:$S,15,0),0)</f>
        <v>0</v>
      </c>
      <c r="S38" s="202"/>
      <c r="T38" s="91">
        <f t="shared" si="1"/>
        <v>0</v>
      </c>
      <c r="U38" s="201">
        <f>IF(V38&gt;0,VLOOKUP($D38,'BBLM COMCHECK'!$A:$Z,25,0),0)</f>
        <v>0</v>
      </c>
      <c r="V38" s="202"/>
      <c r="W38" s="91">
        <f t="shared" si="2"/>
        <v>0</v>
      </c>
      <c r="X38" s="201">
        <f>IF(Y38&gt;0,VLOOKUP($D38,'BBLM COMCHECK'!$A:$Z,25,0),0)</f>
        <v>0</v>
      </c>
      <c r="Y38" s="202"/>
      <c r="Z38" s="91">
        <f t="shared" si="3"/>
        <v>0</v>
      </c>
      <c r="AA38" s="203" t="str">
        <f>VLOOKUP(D38,'BBLM COMCHECK'!$A:$I,9,0)</f>
        <v>order stop</v>
      </c>
      <c r="AB38" s="204">
        <f>VLOOKUP(D38,'BBLM COMCHECK'!$A:$L,12,0)</f>
        <v>1825</v>
      </c>
      <c r="AC38" s="201">
        <f t="shared" si="4"/>
        <v>0</v>
      </c>
      <c r="AD38" s="94"/>
      <c r="AE38" s="201"/>
      <c r="AF38" s="201"/>
      <c r="AG38" s="201"/>
      <c r="AH38" s="201"/>
      <c r="AI38" s="94"/>
      <c r="AJ38" s="94"/>
      <c r="AK38" s="87" t="s">
        <v>2560</v>
      </c>
      <c r="AL38" s="87" t="str">
        <f t="shared" si="6"/>
        <v>2026-01-15|06005|1150705000|0|||1</v>
      </c>
      <c r="AP38" s="198"/>
      <c r="AQ38" s="198"/>
      <c r="AR38" s="198"/>
      <c r="AW38" s="198"/>
      <c r="BC38" s="89" t="s">
        <v>2561</v>
      </c>
      <c r="BD38" s="89" t="s">
        <v>2562</v>
      </c>
    </row>
    <row r="39" spans="1:57" ht="26.25" customHeight="1">
      <c r="A39" s="87" t="s">
        <v>2609</v>
      </c>
      <c r="B39" s="17" t="s">
        <v>131</v>
      </c>
      <c r="C39" s="87" t="s">
        <v>60</v>
      </c>
      <c r="D39" s="92" t="s">
        <v>2609</v>
      </c>
      <c r="E39" s="92" t="s">
        <v>60</v>
      </c>
      <c r="F39" s="92" t="s">
        <v>495</v>
      </c>
      <c r="G39" s="93" t="s">
        <v>133</v>
      </c>
      <c r="H39" s="93">
        <v>14</v>
      </c>
      <c r="I39" s="94" t="s">
        <v>2492</v>
      </c>
      <c r="J39" s="147" t="s">
        <v>54</v>
      </c>
      <c r="K39" s="93" t="s">
        <v>2564</v>
      </c>
      <c r="L39" s="94" t="s">
        <v>2565</v>
      </c>
      <c r="M39" s="94">
        <v>72</v>
      </c>
      <c r="N39" s="115"/>
      <c r="O39" s="201">
        <f>IF(P39&gt;0,VLOOKUP($D39,'BBLM COMCHECK'!$A:$S,14,0),0)</f>
        <v>0</v>
      </c>
      <c r="P39" s="202"/>
      <c r="Q39" s="91">
        <f t="shared" si="0"/>
        <v>0</v>
      </c>
      <c r="R39" s="201">
        <f>IF(S39&gt;0,VLOOKUP($D39,'BBLM COMCHECK'!$A:$S,15,0),0)</f>
        <v>0</v>
      </c>
      <c r="S39" s="202"/>
      <c r="T39" s="91">
        <f t="shared" si="1"/>
        <v>0</v>
      </c>
      <c r="U39" s="201">
        <f>IF(V39&gt;0,VLOOKUP($D39,'BBLM COMCHECK'!$A:$Z,25,0),0)</f>
        <v>0</v>
      </c>
      <c r="V39" s="202"/>
      <c r="W39" s="91">
        <f t="shared" si="2"/>
        <v>0</v>
      </c>
      <c r="X39" s="201">
        <f>IF(Y39&gt;0,VLOOKUP($D39,'BBLM COMCHECK'!$A:$Z,25,0),0)</f>
        <v>0</v>
      </c>
      <c r="Y39" s="202"/>
      <c r="Z39" s="91">
        <f t="shared" si="3"/>
        <v>0</v>
      </c>
      <c r="AA39" s="203" t="str">
        <f>VLOOKUP(D39,'BBLM COMCHECK'!$A:$I,9,0)</f>
        <v>normal</v>
      </c>
      <c r="AB39" s="204">
        <f>VLOOKUP(D39,'BBLM COMCHECK'!$A:$L,12,0)</f>
        <v>258</v>
      </c>
      <c r="AC39" s="201">
        <f t="shared" si="4"/>
        <v>0</v>
      </c>
      <c r="AD39" s="94"/>
      <c r="AE39" s="201"/>
      <c r="AF39" s="201"/>
      <c r="AG39" s="201"/>
      <c r="AH39" s="201"/>
      <c r="AI39" s="94"/>
      <c r="AJ39" s="94"/>
      <c r="AK39" s="87" t="s">
        <v>2566</v>
      </c>
      <c r="AL39" s="87" t="str">
        <f t="shared" si="6"/>
        <v>2026-01-15|06005|1089885000|0|||1</v>
      </c>
      <c r="AP39" s="198"/>
      <c r="AQ39" s="198"/>
      <c r="AR39" s="198"/>
      <c r="AW39" s="198"/>
      <c r="BC39" s="89" t="s">
        <v>2567</v>
      </c>
    </row>
    <row r="40" spans="1:57" ht="26.25" customHeight="1">
      <c r="A40" s="87" t="s">
        <v>2610</v>
      </c>
      <c r="B40" s="17" t="s">
        <v>131</v>
      </c>
      <c r="C40" s="87" t="s">
        <v>60</v>
      </c>
      <c r="D40" s="92" t="s">
        <v>2610</v>
      </c>
      <c r="E40" s="92" t="s">
        <v>60</v>
      </c>
      <c r="F40" s="92" t="s">
        <v>495</v>
      </c>
      <c r="G40" s="93" t="s">
        <v>133</v>
      </c>
      <c r="H40" s="93">
        <v>14</v>
      </c>
      <c r="I40" s="94" t="s">
        <v>2492</v>
      </c>
      <c r="J40" s="147" t="s">
        <v>55</v>
      </c>
      <c r="K40" s="93" t="s">
        <v>2569</v>
      </c>
      <c r="L40" s="94" t="s">
        <v>2570</v>
      </c>
      <c r="M40" s="94">
        <v>21</v>
      </c>
      <c r="N40" s="115"/>
      <c r="O40" s="201">
        <f>IF(P40&gt;0,VLOOKUP($D40,'BBLM COMCHECK'!$A:$S,14,0),0)</f>
        <v>0</v>
      </c>
      <c r="P40" s="202"/>
      <c r="Q40" s="91">
        <f t="shared" si="0"/>
        <v>0</v>
      </c>
      <c r="R40" s="201">
        <f>IF(S40&gt;0,VLOOKUP($D40,'BBLM COMCHECK'!$A:$S,15,0),0)</f>
        <v>0</v>
      </c>
      <c r="S40" s="202"/>
      <c r="T40" s="91">
        <f t="shared" si="1"/>
        <v>0</v>
      </c>
      <c r="U40" s="201">
        <f>IF(V40&gt;0,VLOOKUP($D40,'BBLM COMCHECK'!$A:$Z,25,0),0)</f>
        <v>0</v>
      </c>
      <c r="V40" s="202"/>
      <c r="W40" s="91">
        <f t="shared" si="2"/>
        <v>0</v>
      </c>
      <c r="X40" s="201">
        <f>IF(Y40&gt;0,VLOOKUP($D40,'BBLM COMCHECK'!$A:$Z,25,0),0)</f>
        <v>0</v>
      </c>
      <c r="Y40" s="202"/>
      <c r="Z40" s="91">
        <f t="shared" si="3"/>
        <v>0</v>
      </c>
      <c r="AA40" s="203" t="str">
        <f>VLOOKUP(D40,'BBLM COMCHECK'!$A:$I,9,0)</f>
        <v>order stop</v>
      </c>
      <c r="AB40" s="204">
        <f>VLOOKUP(D40,'BBLM COMCHECK'!$A:$L,12,0)</f>
        <v>4140</v>
      </c>
      <c r="AC40" s="201">
        <f t="shared" si="4"/>
        <v>0</v>
      </c>
      <c r="AD40" s="94"/>
      <c r="AE40" s="201"/>
      <c r="AF40" s="201"/>
      <c r="AG40" s="201"/>
      <c r="AH40" s="201"/>
      <c r="AI40" s="94"/>
      <c r="AJ40" s="94"/>
      <c r="AK40" s="87" t="s">
        <v>2571</v>
      </c>
      <c r="AL40" s="87" t="str">
        <f t="shared" si="6"/>
        <v>2026-01-15|06005|1105042000|0|||1</v>
      </c>
      <c r="AP40" s="198"/>
      <c r="AQ40" s="198"/>
      <c r="AR40" s="198"/>
      <c r="AW40" s="198"/>
      <c r="BC40" s="89" t="s">
        <v>2572</v>
      </c>
    </row>
    <row r="41" spans="1:57" ht="26.25" customHeight="1">
      <c r="A41" s="87" t="s">
        <v>2611</v>
      </c>
      <c r="B41" s="17" t="s">
        <v>131</v>
      </c>
      <c r="C41" s="87" t="s">
        <v>60</v>
      </c>
      <c r="D41" s="92" t="s">
        <v>2611</v>
      </c>
      <c r="E41" s="92" t="s">
        <v>60</v>
      </c>
      <c r="F41" s="92" t="s">
        <v>495</v>
      </c>
      <c r="G41" s="93" t="s">
        <v>133</v>
      </c>
      <c r="H41" s="93">
        <v>19</v>
      </c>
      <c r="I41" s="94" t="s">
        <v>2486</v>
      </c>
      <c r="J41" s="147" t="s">
        <v>56</v>
      </c>
      <c r="K41" s="93" t="s">
        <v>2574</v>
      </c>
      <c r="L41" s="94" t="s">
        <v>2575</v>
      </c>
      <c r="M41" s="94">
        <v>12</v>
      </c>
      <c r="N41" s="115"/>
      <c r="O41" s="201">
        <f>IF(P41&gt;0,VLOOKUP($D41,'BBLM COMCHECK'!$A:$S,14,0),0)</f>
        <v>0</v>
      </c>
      <c r="P41" s="202"/>
      <c r="Q41" s="91">
        <f t="shared" si="0"/>
        <v>0</v>
      </c>
      <c r="R41" s="201">
        <f>IF(S41&gt;0,VLOOKUP($D41,'BBLM COMCHECK'!$A:$S,15,0),0)</f>
        <v>0</v>
      </c>
      <c r="S41" s="202"/>
      <c r="T41" s="91">
        <f t="shared" si="1"/>
        <v>0</v>
      </c>
      <c r="U41" s="201">
        <f>IF(V41&gt;0,VLOOKUP($D41,'BBLM COMCHECK'!$A:$Z,25,0),0)</f>
        <v>0</v>
      </c>
      <c r="V41" s="202"/>
      <c r="W41" s="91">
        <f t="shared" si="2"/>
        <v>0</v>
      </c>
      <c r="X41" s="201">
        <f>IF(Y41&gt;0,VLOOKUP($D41,'BBLM COMCHECK'!$A:$Z,25,0),0)</f>
        <v>0</v>
      </c>
      <c r="Y41" s="202"/>
      <c r="Z41" s="91">
        <f t="shared" si="3"/>
        <v>0</v>
      </c>
      <c r="AA41" s="203" t="str">
        <f>VLOOKUP(D41,'BBLM COMCHECK'!$A:$I,9,0)</f>
        <v>normal</v>
      </c>
      <c r="AB41" s="204">
        <f>VLOOKUP(D41,'BBLM COMCHECK'!$A:$L,12,0)</f>
        <v>63</v>
      </c>
      <c r="AC41" s="201">
        <f t="shared" si="4"/>
        <v>0</v>
      </c>
      <c r="AD41" s="94"/>
      <c r="AE41" s="201"/>
      <c r="AF41" s="201"/>
      <c r="AG41" s="201"/>
      <c r="AH41" s="201"/>
      <c r="AI41" s="94"/>
      <c r="AJ41" s="94"/>
      <c r="AK41" s="87" t="s">
        <v>2576</v>
      </c>
      <c r="AL41" s="87" t="str">
        <f t="shared" si="6"/>
        <v>2026-01-15|06005|1118289000|0|||1</v>
      </c>
      <c r="AP41" s="198"/>
      <c r="AQ41" s="198"/>
      <c r="AR41" s="198"/>
      <c r="AW41" s="198"/>
      <c r="BC41" s="89" t="s">
        <v>2577</v>
      </c>
    </row>
    <row r="42" spans="1:57" ht="26.25" customHeight="1">
      <c r="A42" s="87" t="s">
        <v>2612</v>
      </c>
      <c r="B42" s="17" t="s">
        <v>131</v>
      </c>
      <c r="C42" s="87" t="s">
        <v>60</v>
      </c>
      <c r="D42" s="92" t="s">
        <v>2612</v>
      </c>
      <c r="E42" s="92" t="s">
        <v>60</v>
      </c>
      <c r="F42" s="92" t="s">
        <v>495</v>
      </c>
      <c r="G42" s="93" t="s">
        <v>133</v>
      </c>
      <c r="H42" s="93">
        <v>19</v>
      </c>
      <c r="I42" s="94" t="s">
        <v>2486</v>
      </c>
      <c r="J42" s="147" t="s">
        <v>57</v>
      </c>
      <c r="K42" s="93" t="s">
        <v>2579</v>
      </c>
      <c r="L42" s="94" t="s">
        <v>2580</v>
      </c>
      <c r="M42" s="94">
        <v>42</v>
      </c>
      <c r="N42" s="95"/>
      <c r="O42" s="201">
        <f>IF(P42&gt;0,VLOOKUP($D42,'BBLM COMCHECK'!$A:$S,14,0),0)</f>
        <v>0</v>
      </c>
      <c r="P42" s="202"/>
      <c r="Q42" s="91">
        <f t="shared" si="0"/>
        <v>0</v>
      </c>
      <c r="R42" s="201">
        <f>IF(S42&gt;0,VLOOKUP($D42,'BBLM COMCHECK'!$A:$S,15,0),0)</f>
        <v>0</v>
      </c>
      <c r="S42" s="202"/>
      <c r="T42" s="91">
        <f t="shared" si="1"/>
        <v>0</v>
      </c>
      <c r="U42" s="201">
        <f>IF(V42&gt;0,VLOOKUP($D42,'BBLM COMCHECK'!$A:$Z,25,0),0)</f>
        <v>0</v>
      </c>
      <c r="V42" s="202"/>
      <c r="W42" s="91">
        <f t="shared" si="2"/>
        <v>0</v>
      </c>
      <c r="X42" s="201">
        <f>IF(Y42&gt;0,VLOOKUP($D42,'BBLM COMCHECK'!$A:$Z,25,0),0)</f>
        <v>0</v>
      </c>
      <c r="Y42" s="202"/>
      <c r="Z42" s="91">
        <f t="shared" si="3"/>
        <v>0</v>
      </c>
      <c r="AA42" s="203" t="str">
        <f>VLOOKUP(D42,'BBLM COMCHECK'!$A:$I,9,0)</f>
        <v>normal</v>
      </c>
      <c r="AB42" s="204">
        <f>VLOOKUP(D42,'BBLM COMCHECK'!$A:$L,12,0)</f>
        <v>445</v>
      </c>
      <c r="AC42" s="201">
        <f t="shared" si="4"/>
        <v>0</v>
      </c>
      <c r="AD42" s="94"/>
      <c r="AE42" s="201"/>
      <c r="AF42" s="201"/>
      <c r="AG42" s="201"/>
      <c r="AH42" s="201"/>
      <c r="AI42" s="94"/>
      <c r="AJ42" s="94"/>
      <c r="AK42" s="87" t="s">
        <v>2581</v>
      </c>
      <c r="AL42" s="87" t="str">
        <f t="shared" si="6"/>
        <v>2026-01-15|06005|1137215000|0|||1</v>
      </c>
      <c r="AP42" s="198"/>
      <c r="AQ42" s="198"/>
      <c r="AR42" s="198"/>
      <c r="AW42" s="198"/>
      <c r="BC42" s="89" t="s">
        <v>2582</v>
      </c>
    </row>
    <row r="43" spans="1:57" ht="26.25" customHeight="1">
      <c r="A43" s="87" t="s">
        <v>2613</v>
      </c>
      <c r="B43" s="17" t="s">
        <v>131</v>
      </c>
      <c r="C43" s="87" t="s">
        <v>60</v>
      </c>
      <c r="D43" s="92" t="s">
        <v>2613</v>
      </c>
      <c r="E43" s="92" t="s">
        <v>60</v>
      </c>
      <c r="F43" s="93" t="s">
        <v>495</v>
      </c>
      <c r="G43" s="93" t="s">
        <v>133</v>
      </c>
      <c r="H43" s="93">
        <v>14</v>
      </c>
      <c r="I43" s="94" t="s">
        <v>2492</v>
      </c>
      <c r="J43" s="147" t="s">
        <v>58</v>
      </c>
      <c r="K43" s="94" t="s">
        <v>2584</v>
      </c>
      <c r="L43" s="94" t="s">
        <v>2585</v>
      </c>
      <c r="M43" s="94">
        <v>6</v>
      </c>
      <c r="N43" s="115"/>
      <c r="O43" s="201">
        <f>IF(P43&gt;0,VLOOKUP($D43,'BBLM COMCHECK'!$A:$S,14,0),0)</f>
        <v>0</v>
      </c>
      <c r="P43" s="202"/>
      <c r="Q43" s="91">
        <f t="shared" si="0"/>
        <v>0</v>
      </c>
      <c r="R43" s="201">
        <f>IF(S43&gt;0,VLOOKUP($D43,'BBLM COMCHECK'!$A:$S,15,0),0)</f>
        <v>0</v>
      </c>
      <c r="S43" s="202"/>
      <c r="T43" s="91">
        <f t="shared" si="1"/>
        <v>0</v>
      </c>
      <c r="U43" s="201">
        <f>IF(V43&gt;0,VLOOKUP($D43,'BBLM COMCHECK'!$A:$Z,25,0),0)</f>
        <v>0</v>
      </c>
      <c r="V43" s="202"/>
      <c r="W43" s="91">
        <f t="shared" si="2"/>
        <v>0</v>
      </c>
      <c r="X43" s="201">
        <f>IF(Y43&gt;0,VLOOKUP($D43,'BBLM COMCHECK'!$A:$Z,25,0),0)</f>
        <v>0</v>
      </c>
      <c r="Y43" s="202"/>
      <c r="Z43" s="91">
        <f t="shared" si="3"/>
        <v>0</v>
      </c>
      <c r="AA43" s="203" t="str">
        <f>VLOOKUP(D43,'BBLM COMCHECK'!$A:$I,9,0)</f>
        <v>normal</v>
      </c>
      <c r="AB43" s="204">
        <f>VLOOKUP(D43,'BBLM COMCHECK'!$A:$L,12,0)</f>
        <v>75</v>
      </c>
      <c r="AC43" s="201">
        <f t="shared" si="4"/>
        <v>0</v>
      </c>
      <c r="AD43" s="94"/>
      <c r="AE43" s="201"/>
      <c r="AF43" s="201"/>
      <c r="AG43" s="201"/>
      <c r="AH43" s="201"/>
      <c r="AI43" s="94"/>
      <c r="AJ43" s="94"/>
      <c r="AK43" s="87" t="s">
        <v>2586</v>
      </c>
      <c r="AL43" s="87" t="str">
        <f t="shared" si="6"/>
        <v>2026-01-15|06005|1140637000|0|||1</v>
      </c>
      <c r="AP43" s="198"/>
      <c r="AW43" s="198"/>
      <c r="BC43" s="89" t="s">
        <v>2587</v>
      </c>
    </row>
    <row r="44" spans="1:57" ht="26.25" customHeight="1">
      <c r="A44" s="87" t="s">
        <v>2614</v>
      </c>
      <c r="B44" s="17" t="s">
        <v>131</v>
      </c>
      <c r="C44" s="87" t="s">
        <v>63</v>
      </c>
      <c r="D44" s="92" t="s">
        <v>2614</v>
      </c>
      <c r="E44" s="92" t="s">
        <v>63</v>
      </c>
      <c r="F44" s="93" t="s">
        <v>551</v>
      </c>
      <c r="G44" s="93" t="s">
        <v>133</v>
      </c>
      <c r="H44" s="93">
        <v>19</v>
      </c>
      <c r="I44" s="94" t="s">
        <v>2486</v>
      </c>
      <c r="J44" s="147" t="s">
        <v>36</v>
      </c>
      <c r="K44" s="94" t="s">
        <v>2487</v>
      </c>
      <c r="L44" s="94" t="s">
        <v>2488</v>
      </c>
      <c r="M44" s="94">
        <v>30</v>
      </c>
      <c r="N44" s="115"/>
      <c r="O44" s="201">
        <f>IF(P44&gt;0,VLOOKUP($D44,'BBLM COMCHECK'!$A:$S,14,0),0)</f>
        <v>0</v>
      </c>
      <c r="P44" s="202"/>
      <c r="Q44" s="91">
        <f t="shared" si="0"/>
        <v>0</v>
      </c>
      <c r="R44" s="201">
        <f>IF(S44&gt;0,VLOOKUP($D44,'BBLM COMCHECK'!$A:$S,15,0),0)</f>
        <v>0</v>
      </c>
      <c r="S44" s="202"/>
      <c r="T44" s="91">
        <f t="shared" si="1"/>
        <v>0</v>
      </c>
      <c r="U44" s="201">
        <f>IF(V44&gt;0,VLOOKUP($D44,'BBLM COMCHECK'!$A:$Z,25,0),0)</f>
        <v>0</v>
      </c>
      <c r="V44" s="202"/>
      <c r="W44" s="91">
        <f t="shared" si="2"/>
        <v>0</v>
      </c>
      <c r="X44" s="201">
        <f>IF(Y44&gt;0,VLOOKUP($D44,'BBLM COMCHECK'!$A:$Z,25,0),0)</f>
        <v>0</v>
      </c>
      <c r="Y44" s="202"/>
      <c r="Z44" s="91">
        <f t="shared" si="3"/>
        <v>0</v>
      </c>
      <c r="AA44" s="203" t="str">
        <f>VLOOKUP(D44,'BBLM COMCHECK'!$A:$I,9,0)</f>
        <v>order stop</v>
      </c>
      <c r="AB44" s="204">
        <f>VLOOKUP(D44,'BBLM COMCHECK'!$A:$L,12,0)</f>
        <v>582</v>
      </c>
      <c r="AC44" s="201">
        <f t="shared" si="4"/>
        <v>0</v>
      </c>
      <c r="AD44" s="94"/>
      <c r="AE44" s="201"/>
      <c r="AF44" s="201"/>
      <c r="AG44" s="201"/>
      <c r="AH44" s="201"/>
      <c r="AI44" s="94"/>
      <c r="AJ44" s="94"/>
      <c r="AK44" s="87" t="s">
        <v>2489</v>
      </c>
      <c r="AL44" s="87" t="str">
        <f t="shared" si="6"/>
        <v>2026-01-15|06013|1001860000|0|||1</v>
      </c>
      <c r="AP44" s="198"/>
      <c r="AW44" s="198"/>
      <c r="BC44" s="89" t="s">
        <v>2490</v>
      </c>
      <c r="BD44" s="104"/>
      <c r="BE44" s="87"/>
    </row>
    <row r="45" spans="1:57" ht="26.25" customHeight="1">
      <c r="A45" s="87" t="s">
        <v>2615</v>
      </c>
      <c r="B45" s="17" t="s">
        <v>131</v>
      </c>
      <c r="C45" s="87" t="s">
        <v>63</v>
      </c>
      <c r="D45" s="92" t="s">
        <v>2615</v>
      </c>
      <c r="E45" s="92" t="s">
        <v>63</v>
      </c>
      <c r="F45" s="93" t="s">
        <v>551</v>
      </c>
      <c r="G45" s="93" t="s">
        <v>133</v>
      </c>
      <c r="H45" s="93">
        <v>14</v>
      </c>
      <c r="I45" s="94" t="s">
        <v>2492</v>
      </c>
      <c r="J45" s="147" t="s">
        <v>40</v>
      </c>
      <c r="K45" s="94" t="s">
        <v>2493</v>
      </c>
      <c r="L45" s="94" t="s">
        <v>2494</v>
      </c>
      <c r="M45" s="94">
        <v>12</v>
      </c>
      <c r="N45" s="95"/>
      <c r="O45" s="201">
        <f>IF(P45&gt;0,VLOOKUP($D45,'BBLM COMCHECK'!$A:$S,14,0),0)</f>
        <v>0</v>
      </c>
      <c r="P45" s="202"/>
      <c r="Q45" s="91">
        <f t="shared" si="0"/>
        <v>0</v>
      </c>
      <c r="R45" s="201">
        <f>IF(S45&gt;0,VLOOKUP($D45,'BBLM COMCHECK'!$A:$S,15,0),0)</f>
        <v>0</v>
      </c>
      <c r="S45" s="202"/>
      <c r="T45" s="91">
        <f t="shared" si="1"/>
        <v>0</v>
      </c>
      <c r="U45" s="201">
        <f>IF(V45&gt;0,VLOOKUP($D45,'BBLM COMCHECK'!$A:$Z,25,0),0)</f>
        <v>0</v>
      </c>
      <c r="V45" s="202"/>
      <c r="W45" s="91">
        <f t="shared" si="2"/>
        <v>0</v>
      </c>
      <c r="X45" s="201">
        <f>IF(Y45&gt;0,VLOOKUP($D45,'BBLM COMCHECK'!$A:$Z,25,0),0)</f>
        <v>0</v>
      </c>
      <c r="Y45" s="202"/>
      <c r="Z45" s="91">
        <f t="shared" si="3"/>
        <v>0</v>
      </c>
      <c r="AA45" s="203" t="str">
        <f>VLOOKUP(D45,'BBLM COMCHECK'!$A:$I,9,0)</f>
        <v>normal</v>
      </c>
      <c r="AB45" s="204">
        <f>VLOOKUP(D45,'BBLM COMCHECK'!$A:$L,12,0)</f>
        <v>64</v>
      </c>
      <c r="AC45" s="201">
        <f t="shared" si="4"/>
        <v>0</v>
      </c>
      <c r="AD45" s="94"/>
      <c r="AE45" s="201"/>
      <c r="AF45" s="201"/>
      <c r="AG45" s="201"/>
      <c r="AH45" s="201"/>
      <c r="AI45" s="94"/>
      <c r="AJ45" s="94"/>
      <c r="AK45" s="87" t="s">
        <v>2495</v>
      </c>
      <c r="AL45" s="87" t="str">
        <f t="shared" si="6"/>
        <v>2026-01-15|06013|1028702000|0|||1</v>
      </c>
      <c r="AP45" s="198"/>
      <c r="AW45" s="198"/>
      <c r="BC45" s="89" t="s">
        <v>2496</v>
      </c>
      <c r="BD45" s="104"/>
      <c r="BE45" s="87"/>
    </row>
    <row r="46" spans="1:57" ht="26.25" customHeight="1">
      <c r="A46" s="87" t="s">
        <v>2616</v>
      </c>
      <c r="B46" s="17" t="s">
        <v>131</v>
      </c>
      <c r="C46" s="87" t="s">
        <v>63</v>
      </c>
      <c r="D46" s="92" t="s">
        <v>2616</v>
      </c>
      <c r="E46" s="92" t="s">
        <v>63</v>
      </c>
      <c r="F46" s="93" t="s">
        <v>551</v>
      </c>
      <c r="G46" s="93" t="s">
        <v>133</v>
      </c>
      <c r="H46" s="93">
        <v>19</v>
      </c>
      <c r="I46" s="94" t="s">
        <v>2486</v>
      </c>
      <c r="J46" s="147" t="s">
        <v>41</v>
      </c>
      <c r="K46" s="94" t="s">
        <v>2498</v>
      </c>
      <c r="L46" s="94" t="s">
        <v>2499</v>
      </c>
      <c r="M46" s="94">
        <v>12</v>
      </c>
      <c r="N46" s="95"/>
      <c r="O46" s="201">
        <f>IF(P46&gt;0,VLOOKUP($D46,'BBLM COMCHECK'!$A:$S,14,0),0)</f>
        <v>0</v>
      </c>
      <c r="P46" s="202"/>
      <c r="Q46" s="91">
        <f t="shared" si="0"/>
        <v>0</v>
      </c>
      <c r="R46" s="201">
        <f>IF(S46&gt;0,VLOOKUP($D46,'BBLM COMCHECK'!$A:$S,15,0),0)</f>
        <v>0</v>
      </c>
      <c r="S46" s="202"/>
      <c r="T46" s="91">
        <f t="shared" si="1"/>
        <v>0</v>
      </c>
      <c r="U46" s="201">
        <f>IF(V46&gt;0,VLOOKUP($D46,'BBLM COMCHECK'!$A:$Z,25,0),0)</f>
        <v>0</v>
      </c>
      <c r="V46" s="202"/>
      <c r="W46" s="91">
        <f t="shared" si="2"/>
        <v>0</v>
      </c>
      <c r="X46" s="201">
        <f>IF(Y46&gt;0,VLOOKUP($D46,'BBLM COMCHECK'!$A:$Z,25,0),0)</f>
        <v>0</v>
      </c>
      <c r="Y46" s="202"/>
      <c r="Z46" s="91">
        <f t="shared" si="3"/>
        <v>0</v>
      </c>
      <c r="AA46" s="203" t="str">
        <f>VLOOKUP(D46,'BBLM COMCHECK'!$A:$I,9,0)</f>
        <v>order stop</v>
      </c>
      <c r="AB46" s="204">
        <f>VLOOKUP(D46,'BBLM COMCHECK'!$A:$L,12,0)</f>
        <v>718</v>
      </c>
      <c r="AC46" s="201">
        <f t="shared" si="4"/>
        <v>0</v>
      </c>
      <c r="AD46" s="94"/>
      <c r="AE46" s="201"/>
      <c r="AF46" s="201"/>
      <c r="AG46" s="201"/>
      <c r="AH46" s="201"/>
      <c r="AI46" s="94"/>
      <c r="AJ46" s="94"/>
      <c r="AK46" s="87" t="s">
        <v>2500</v>
      </c>
      <c r="AL46" s="87" t="str">
        <f t="shared" si="6"/>
        <v>2026-01-15|06013|1038533000|0|||1</v>
      </c>
      <c r="AP46" s="198"/>
      <c r="AW46" s="198"/>
      <c r="BC46" s="89" t="s">
        <v>2501</v>
      </c>
      <c r="BD46" s="104"/>
      <c r="BE46" s="87"/>
    </row>
    <row r="47" spans="1:57" ht="26.25" customHeight="1">
      <c r="A47" s="87" t="s">
        <v>2617</v>
      </c>
      <c r="B47" s="17" t="s">
        <v>131</v>
      </c>
      <c r="C47" s="87" t="s">
        <v>63</v>
      </c>
      <c r="D47" s="92" t="s">
        <v>2617</v>
      </c>
      <c r="E47" s="92" t="s">
        <v>63</v>
      </c>
      <c r="F47" s="93" t="s">
        <v>551</v>
      </c>
      <c r="G47" s="93" t="s">
        <v>133</v>
      </c>
      <c r="H47" s="93">
        <v>19</v>
      </c>
      <c r="I47" s="94" t="s">
        <v>2486</v>
      </c>
      <c r="J47" s="147" t="s">
        <v>42</v>
      </c>
      <c r="K47" s="94" t="s">
        <v>2503</v>
      </c>
      <c r="L47" s="94" t="s">
        <v>2504</v>
      </c>
      <c r="M47" s="94">
        <v>12</v>
      </c>
      <c r="N47" s="115"/>
      <c r="O47" s="201">
        <f>IF(P47&gt;0,VLOOKUP($D47,'BBLM COMCHECK'!$A:$S,14,0),0)</f>
        <v>0</v>
      </c>
      <c r="P47" s="202"/>
      <c r="Q47" s="91">
        <f t="shared" si="0"/>
        <v>0</v>
      </c>
      <c r="R47" s="201">
        <f>IF(S47&gt;0,VLOOKUP($D47,'BBLM COMCHECK'!$A:$S,15,0),0)</f>
        <v>0</v>
      </c>
      <c r="S47" s="202"/>
      <c r="T47" s="91">
        <f t="shared" si="1"/>
        <v>0</v>
      </c>
      <c r="U47" s="201">
        <f>IF(V47&gt;0,VLOOKUP($D47,'BBLM COMCHECK'!$A:$Z,25,0),0)</f>
        <v>0</v>
      </c>
      <c r="V47" s="202"/>
      <c r="W47" s="91">
        <f t="shared" si="2"/>
        <v>0</v>
      </c>
      <c r="X47" s="201">
        <f>IF(Y47&gt;0,VLOOKUP($D47,'BBLM COMCHECK'!$A:$Z,25,0),0)</f>
        <v>0</v>
      </c>
      <c r="Y47" s="202"/>
      <c r="Z47" s="91">
        <f t="shared" si="3"/>
        <v>0</v>
      </c>
      <c r="AA47" s="203" t="str">
        <f>VLOOKUP(D47,'BBLM COMCHECK'!$A:$I,9,0)</f>
        <v>normal</v>
      </c>
      <c r="AB47" s="204">
        <f>VLOOKUP(D47,'BBLM COMCHECK'!$A:$L,12,0)</f>
        <v>4</v>
      </c>
      <c r="AC47" s="201">
        <f t="shared" si="4"/>
        <v>0</v>
      </c>
      <c r="AD47" s="94"/>
      <c r="AE47" s="201"/>
      <c r="AF47" s="201"/>
      <c r="AG47" s="201"/>
      <c r="AH47" s="201"/>
      <c r="AI47" s="94"/>
      <c r="AJ47" s="94"/>
      <c r="AK47" s="87" t="s">
        <v>2505</v>
      </c>
      <c r="AL47" s="87" t="str">
        <f t="shared" si="6"/>
        <v>2026-01-15|06013|1053801000|0|||1</v>
      </c>
      <c r="AP47" s="198"/>
      <c r="AW47" s="198"/>
      <c r="BC47" s="89" t="s">
        <v>2506</v>
      </c>
      <c r="BD47" s="104"/>
      <c r="BE47" s="87"/>
    </row>
    <row r="48" spans="1:57" ht="26.25" customHeight="1">
      <c r="A48" s="87" t="s">
        <v>2618</v>
      </c>
      <c r="B48" s="17" t="s">
        <v>131</v>
      </c>
      <c r="C48" s="87" t="s">
        <v>63</v>
      </c>
      <c r="D48" s="92" t="s">
        <v>2618</v>
      </c>
      <c r="E48" s="92" t="s">
        <v>63</v>
      </c>
      <c r="F48" s="93" t="s">
        <v>551</v>
      </c>
      <c r="G48" s="93" t="s">
        <v>133</v>
      </c>
      <c r="H48" s="93">
        <v>19</v>
      </c>
      <c r="I48" s="94" t="s">
        <v>2486</v>
      </c>
      <c r="J48" s="147" t="s">
        <v>43</v>
      </c>
      <c r="K48" s="94" t="s">
        <v>2508</v>
      </c>
      <c r="L48" s="94" t="s">
        <v>2509</v>
      </c>
      <c r="M48" s="94">
        <v>48</v>
      </c>
      <c r="N48" s="95"/>
      <c r="O48" s="201">
        <f>IF(P48&gt;0,VLOOKUP($D48,'BBLM COMCHECK'!$A:$S,14,0),0)</f>
        <v>0</v>
      </c>
      <c r="P48" s="202"/>
      <c r="Q48" s="91">
        <f t="shared" si="0"/>
        <v>0</v>
      </c>
      <c r="R48" s="201">
        <f>IF(S48&gt;0,VLOOKUP($D48,'BBLM COMCHECK'!$A:$S,15,0),0)</f>
        <v>0</v>
      </c>
      <c r="S48" s="202"/>
      <c r="T48" s="91">
        <f t="shared" si="1"/>
        <v>0</v>
      </c>
      <c r="U48" s="201">
        <f>IF(V48&gt;0,VLOOKUP($D48,'BBLM COMCHECK'!$A:$Z,25,0),0)</f>
        <v>0</v>
      </c>
      <c r="V48" s="202"/>
      <c r="W48" s="91">
        <f t="shared" si="2"/>
        <v>0</v>
      </c>
      <c r="X48" s="201">
        <f>IF(Y48&gt;0,VLOOKUP($D48,'BBLM COMCHECK'!$A:$Z,25,0),0)</f>
        <v>0</v>
      </c>
      <c r="Y48" s="202"/>
      <c r="Z48" s="91">
        <f t="shared" si="3"/>
        <v>0</v>
      </c>
      <c r="AA48" s="203" t="str">
        <f>VLOOKUP(D48,'BBLM COMCHECK'!$A:$I,9,0)</f>
        <v>order stop</v>
      </c>
      <c r="AB48" s="204">
        <f>VLOOKUP(D48,'BBLM COMCHECK'!$A:$L,12,0)</f>
        <v>90</v>
      </c>
      <c r="AC48" s="201">
        <f t="shared" si="4"/>
        <v>0</v>
      </c>
      <c r="AD48" s="94"/>
      <c r="AE48" s="201"/>
      <c r="AF48" s="201"/>
      <c r="AG48" s="201"/>
      <c r="AH48" s="201"/>
      <c r="AI48" s="94"/>
      <c r="AJ48" s="94"/>
      <c r="AK48" s="87" t="s">
        <v>2510</v>
      </c>
      <c r="AL48" s="87" t="str">
        <f t="shared" si="6"/>
        <v>2026-01-15|06013|1065842000|0|||1</v>
      </c>
      <c r="AP48" s="198"/>
      <c r="AW48" s="198"/>
      <c r="BC48" s="89" t="s">
        <v>2511</v>
      </c>
      <c r="BD48" s="104"/>
      <c r="BE48" s="87"/>
    </row>
    <row r="49" spans="1:57" ht="26.25" customHeight="1">
      <c r="A49" s="87" t="s">
        <v>2619</v>
      </c>
      <c r="B49" s="17" t="s">
        <v>131</v>
      </c>
      <c r="C49" s="87" t="s">
        <v>63</v>
      </c>
      <c r="D49" s="92" t="s">
        <v>2619</v>
      </c>
      <c r="E49" s="92" t="s">
        <v>63</v>
      </c>
      <c r="F49" s="93" t="s">
        <v>551</v>
      </c>
      <c r="G49" s="93" t="s">
        <v>133</v>
      </c>
      <c r="H49" s="93">
        <v>19</v>
      </c>
      <c r="I49" s="94" t="s">
        <v>2486</v>
      </c>
      <c r="J49" s="147" t="s">
        <v>44</v>
      </c>
      <c r="K49" s="94" t="s">
        <v>2513</v>
      </c>
      <c r="L49" s="94" t="s">
        <v>2514</v>
      </c>
      <c r="M49" s="94">
        <v>42</v>
      </c>
      <c r="N49" s="115"/>
      <c r="O49" s="201">
        <f>IF(P49&gt;0,VLOOKUP($D49,'BBLM COMCHECK'!$A:$S,14,0),0)</f>
        <v>0</v>
      </c>
      <c r="P49" s="202"/>
      <c r="Q49" s="91">
        <f t="shared" si="0"/>
        <v>0</v>
      </c>
      <c r="R49" s="201">
        <f>IF(S49&gt;0,VLOOKUP($D49,'BBLM COMCHECK'!$A:$S,15,0),0)</f>
        <v>0</v>
      </c>
      <c r="S49" s="202"/>
      <c r="T49" s="91">
        <f t="shared" si="1"/>
        <v>0</v>
      </c>
      <c r="U49" s="201">
        <f>IF(V49&gt;0,VLOOKUP($D49,'BBLM COMCHECK'!$A:$Z,25,0),0)</f>
        <v>0</v>
      </c>
      <c r="V49" s="202"/>
      <c r="W49" s="91">
        <f t="shared" si="2"/>
        <v>0</v>
      </c>
      <c r="X49" s="201">
        <f>IF(Y49&gt;0,VLOOKUP($D49,'BBLM COMCHECK'!$A:$Z,25,0),0)</f>
        <v>0</v>
      </c>
      <c r="Y49" s="202"/>
      <c r="Z49" s="91">
        <f t="shared" si="3"/>
        <v>0</v>
      </c>
      <c r="AA49" s="203" t="str">
        <f>VLOOKUP(D49,'BBLM COMCHECK'!$A:$I,9,0)</f>
        <v>normal</v>
      </c>
      <c r="AB49" s="204">
        <f>VLOOKUP(D49,'BBLM COMCHECK'!$A:$L,12,0)</f>
        <v>140</v>
      </c>
      <c r="AC49" s="201">
        <f t="shared" si="4"/>
        <v>0</v>
      </c>
      <c r="AD49" s="94"/>
      <c r="AE49" s="201"/>
      <c r="AF49" s="201"/>
      <c r="AG49" s="201"/>
      <c r="AH49" s="201"/>
      <c r="AI49" s="94"/>
      <c r="AJ49" s="94"/>
      <c r="AK49" s="87" t="s">
        <v>2515</v>
      </c>
      <c r="AL49" s="87" t="str">
        <f t="shared" si="6"/>
        <v>2026-01-15|06013|1066078000|0|||1</v>
      </c>
      <c r="AP49" s="198"/>
      <c r="AW49" s="198"/>
      <c r="BC49" s="89" t="s">
        <v>2516</v>
      </c>
      <c r="BD49" s="104"/>
      <c r="BE49" s="87"/>
    </row>
    <row r="50" spans="1:57" ht="26.25" customHeight="1">
      <c r="A50" s="87" t="s">
        <v>2620</v>
      </c>
      <c r="B50" s="17" t="s">
        <v>131</v>
      </c>
      <c r="C50" s="87" t="s">
        <v>63</v>
      </c>
      <c r="D50" s="92" t="s">
        <v>2620</v>
      </c>
      <c r="E50" s="92" t="s">
        <v>63</v>
      </c>
      <c r="F50" s="92" t="s">
        <v>551</v>
      </c>
      <c r="G50" s="93" t="s">
        <v>133</v>
      </c>
      <c r="H50" s="93">
        <v>14</v>
      </c>
      <c r="I50" s="94" t="s">
        <v>2492</v>
      </c>
      <c r="J50" s="147" t="s">
        <v>45</v>
      </c>
      <c r="K50" s="93" t="s">
        <v>2518</v>
      </c>
      <c r="L50" s="94" t="s">
        <v>2519</v>
      </c>
      <c r="M50" s="94">
        <v>60</v>
      </c>
      <c r="N50" s="115"/>
      <c r="O50" s="201">
        <f>IF(P50&gt;0,VLOOKUP($D50,'BBLM COMCHECK'!$A:$S,14,0),0)</f>
        <v>0</v>
      </c>
      <c r="P50" s="202"/>
      <c r="Q50" s="91">
        <f t="shared" si="0"/>
        <v>0</v>
      </c>
      <c r="R50" s="201">
        <f>IF(S50&gt;0,VLOOKUP($D50,'BBLM COMCHECK'!$A:$S,15,0),0)</f>
        <v>0</v>
      </c>
      <c r="S50" s="210"/>
      <c r="T50" s="91">
        <f t="shared" si="1"/>
        <v>0</v>
      </c>
      <c r="U50" s="201">
        <f>IF(V50&gt;0,VLOOKUP($D50,'BBLM COMCHECK'!$A:$Z,25,0),0)</f>
        <v>0</v>
      </c>
      <c r="V50" s="202"/>
      <c r="W50" s="91">
        <f t="shared" si="2"/>
        <v>0</v>
      </c>
      <c r="X50" s="201">
        <f>IF(Y50&gt;0,VLOOKUP($D50,'BBLM COMCHECK'!$A:$Z,25,0),0)</f>
        <v>0</v>
      </c>
      <c r="Y50" s="202"/>
      <c r="Z50" s="91">
        <f t="shared" si="3"/>
        <v>0</v>
      </c>
      <c r="AA50" s="203" t="str">
        <f>VLOOKUP(D50,'BBLM COMCHECK'!$A:$I,9,0)</f>
        <v>order stop</v>
      </c>
      <c r="AB50" s="204">
        <f>VLOOKUP(D50,'BBLM COMCHECK'!$A:$L,12,0)</f>
        <v>216</v>
      </c>
      <c r="AC50" s="201">
        <f t="shared" si="4"/>
        <v>0</v>
      </c>
      <c r="AD50" s="94"/>
      <c r="AE50" s="201"/>
      <c r="AF50" s="201"/>
      <c r="AG50" s="201"/>
      <c r="AH50" s="201"/>
      <c r="AI50" s="94"/>
      <c r="AJ50" s="94"/>
      <c r="AK50" s="87" t="s">
        <v>2520</v>
      </c>
      <c r="AL50" s="87" t="str">
        <f t="shared" si="6"/>
        <v>2026-01-15|06013|1068899000|0|||1</v>
      </c>
      <c r="AP50" s="198"/>
      <c r="AQ50" s="198"/>
      <c r="AR50" s="198"/>
      <c r="AW50" s="198"/>
      <c r="BC50" s="163" t="s">
        <v>2521</v>
      </c>
      <c r="BD50" s="104"/>
      <c r="BE50" s="87"/>
    </row>
    <row r="51" spans="1:57" ht="26.25" customHeight="1">
      <c r="A51" s="87" t="s">
        <v>2621</v>
      </c>
      <c r="B51" s="17" t="s">
        <v>131</v>
      </c>
      <c r="C51" s="87" t="s">
        <v>63</v>
      </c>
      <c r="D51" s="92" t="s">
        <v>2621</v>
      </c>
      <c r="E51" s="92" t="s">
        <v>63</v>
      </c>
      <c r="F51" s="92" t="s">
        <v>551</v>
      </c>
      <c r="G51" s="93" t="s">
        <v>133</v>
      </c>
      <c r="H51" s="93">
        <v>19</v>
      </c>
      <c r="I51" s="94" t="s">
        <v>2486</v>
      </c>
      <c r="J51" s="147" t="s">
        <v>46</v>
      </c>
      <c r="K51" s="93" t="s">
        <v>2523</v>
      </c>
      <c r="L51" s="94" t="s">
        <v>2524</v>
      </c>
      <c r="M51" s="94">
        <v>40</v>
      </c>
      <c r="N51" s="115"/>
      <c r="O51" s="201">
        <f>IF(P51&gt;0,VLOOKUP($D51,'BBLM COMCHECK'!$A:$S,14,0),0)</f>
        <v>0</v>
      </c>
      <c r="P51" s="202"/>
      <c r="Q51" s="91">
        <f t="shared" si="0"/>
        <v>0</v>
      </c>
      <c r="R51" s="201">
        <f>IF(S51&gt;0,VLOOKUP($D51,'BBLM COMCHECK'!$A:$S,15,0),0)</f>
        <v>0</v>
      </c>
      <c r="S51" s="202"/>
      <c r="T51" s="91">
        <f t="shared" si="1"/>
        <v>0</v>
      </c>
      <c r="U51" s="201">
        <f>IF(V51&gt;0,VLOOKUP($D51,'BBLM COMCHECK'!$A:$Z,25,0),0)</f>
        <v>0</v>
      </c>
      <c r="V51" s="202"/>
      <c r="W51" s="91">
        <f t="shared" si="2"/>
        <v>0</v>
      </c>
      <c r="X51" s="201">
        <f>IF(Y51&gt;0,VLOOKUP($D51,'BBLM COMCHECK'!$A:$Z,25,0),0)</f>
        <v>0</v>
      </c>
      <c r="Y51" s="202"/>
      <c r="Z51" s="91">
        <f t="shared" si="3"/>
        <v>0</v>
      </c>
      <c r="AA51" s="203" t="str">
        <f>VLOOKUP(D51,'BBLM COMCHECK'!$A:$I,9,0)</f>
        <v>order stop</v>
      </c>
      <c r="AB51" s="204">
        <f>VLOOKUP(D51,'BBLM COMCHECK'!$A:$L,12,0)</f>
        <v>6</v>
      </c>
      <c r="AC51" s="201">
        <f t="shared" si="4"/>
        <v>0</v>
      </c>
      <c r="AD51" s="94"/>
      <c r="AE51" s="201"/>
      <c r="AF51" s="201"/>
      <c r="AG51" s="201"/>
      <c r="AH51" s="201"/>
      <c r="AI51" s="94"/>
      <c r="AJ51" s="94"/>
      <c r="AK51" s="87" t="s">
        <v>2525</v>
      </c>
      <c r="AL51" s="87" t="str">
        <f t="shared" si="6"/>
        <v>2026-01-15|06013|1072188000|0|||1</v>
      </c>
      <c r="AP51" s="198"/>
      <c r="AQ51" s="198"/>
      <c r="AR51" s="198"/>
      <c r="AW51" s="198"/>
      <c r="BC51" s="163" t="s">
        <v>2526</v>
      </c>
      <c r="BD51" s="104"/>
      <c r="BE51" s="87"/>
    </row>
    <row r="52" spans="1:57" ht="26.25" customHeight="1">
      <c r="A52" s="87" t="s">
        <v>2622</v>
      </c>
      <c r="B52" s="17" t="s">
        <v>131</v>
      </c>
      <c r="C52" s="87" t="s">
        <v>63</v>
      </c>
      <c r="D52" s="92" t="s">
        <v>2622</v>
      </c>
      <c r="E52" s="92" t="s">
        <v>63</v>
      </c>
      <c r="F52" s="92" t="s">
        <v>551</v>
      </c>
      <c r="G52" s="93" t="s">
        <v>133</v>
      </c>
      <c r="H52" s="93">
        <v>14</v>
      </c>
      <c r="I52" s="94" t="s">
        <v>2492</v>
      </c>
      <c r="J52" s="147" t="s">
        <v>47</v>
      </c>
      <c r="K52" s="93" t="s">
        <v>2528</v>
      </c>
      <c r="L52" s="94" t="s">
        <v>2529</v>
      </c>
      <c r="M52" s="94">
        <v>72</v>
      </c>
      <c r="N52" s="115"/>
      <c r="O52" s="201">
        <f>IF(P52&gt;0,VLOOKUP($D52,'BBLM COMCHECK'!$A:$S,14,0),0)</f>
        <v>0</v>
      </c>
      <c r="P52" s="202"/>
      <c r="Q52" s="91">
        <f t="shared" si="0"/>
        <v>0</v>
      </c>
      <c r="R52" s="201">
        <f>IF(S52&gt;0,VLOOKUP($D52,'BBLM COMCHECK'!$A:$S,15,0),0)</f>
        <v>0</v>
      </c>
      <c r="S52" s="202"/>
      <c r="T52" s="91">
        <f t="shared" si="1"/>
        <v>0</v>
      </c>
      <c r="U52" s="201">
        <f>IF(V52&gt;0,VLOOKUP($D52,'BBLM COMCHECK'!$A:$Z,25,0),0)</f>
        <v>0</v>
      </c>
      <c r="V52" s="202"/>
      <c r="W52" s="91">
        <f t="shared" si="2"/>
        <v>0</v>
      </c>
      <c r="X52" s="201">
        <f>IF(Y52&gt;0,VLOOKUP($D52,'BBLM COMCHECK'!$A:$Z,25,0),0)</f>
        <v>0</v>
      </c>
      <c r="Y52" s="202"/>
      <c r="Z52" s="91">
        <f t="shared" si="3"/>
        <v>0</v>
      </c>
      <c r="AA52" s="203" t="str">
        <f>VLOOKUP(D52,'BBLM COMCHECK'!$A:$I,9,0)</f>
        <v>order stop</v>
      </c>
      <c r="AB52" s="204">
        <f>VLOOKUP(D52,'BBLM COMCHECK'!$A:$L,12,0)</f>
        <v>66061</v>
      </c>
      <c r="AC52" s="201">
        <f t="shared" si="4"/>
        <v>0</v>
      </c>
      <c r="AD52" s="94"/>
      <c r="AE52" s="201"/>
      <c r="AF52" s="201"/>
      <c r="AG52" s="201"/>
      <c r="AH52" s="201"/>
      <c r="AI52" s="94"/>
      <c r="AJ52" s="94"/>
      <c r="AK52" s="87" t="s">
        <v>2530</v>
      </c>
      <c r="AL52" s="87" t="str">
        <f t="shared" si="6"/>
        <v>2026-01-15|06013|1076058000|0|||1</v>
      </c>
      <c r="AP52" s="198"/>
      <c r="AQ52" s="198"/>
      <c r="AR52" s="198"/>
      <c r="AW52" s="198"/>
      <c r="BC52" s="89" t="s">
        <v>2531</v>
      </c>
      <c r="BD52" s="104"/>
      <c r="BE52" s="87"/>
    </row>
    <row r="53" spans="1:57" ht="26.25" customHeight="1">
      <c r="A53" s="87" t="s">
        <v>2623</v>
      </c>
      <c r="B53" s="17" t="s">
        <v>131</v>
      </c>
      <c r="C53" s="87" t="s">
        <v>63</v>
      </c>
      <c r="D53" s="92" t="s">
        <v>2623</v>
      </c>
      <c r="E53" s="92" t="s">
        <v>63</v>
      </c>
      <c r="F53" s="92" t="s">
        <v>551</v>
      </c>
      <c r="G53" s="93" t="s">
        <v>133</v>
      </c>
      <c r="H53" s="93">
        <v>14</v>
      </c>
      <c r="I53" s="94" t="s">
        <v>2492</v>
      </c>
      <c r="J53" s="147" t="s">
        <v>48</v>
      </c>
      <c r="K53" s="93" t="s">
        <v>2533</v>
      </c>
      <c r="L53" s="94" t="s">
        <v>2534</v>
      </c>
      <c r="M53" s="94">
        <v>60</v>
      </c>
      <c r="N53" s="115"/>
      <c r="O53" s="201">
        <f>IF(P53&gt;0,VLOOKUP($D53,'BBLM COMCHECK'!$A:$S,14,0),0)</f>
        <v>0</v>
      </c>
      <c r="P53" s="202"/>
      <c r="Q53" s="91">
        <f t="shared" si="0"/>
        <v>0</v>
      </c>
      <c r="R53" s="201">
        <f>IF(S53&gt;0,VLOOKUP($D53,'BBLM COMCHECK'!$A:$S,15,0),0)</f>
        <v>0</v>
      </c>
      <c r="S53" s="202"/>
      <c r="T53" s="91">
        <f t="shared" si="1"/>
        <v>0</v>
      </c>
      <c r="U53" s="201">
        <f>IF(V53&gt;0,VLOOKUP($D53,'BBLM COMCHECK'!$A:$Z,25,0),0)</f>
        <v>0</v>
      </c>
      <c r="V53" s="202"/>
      <c r="W53" s="91">
        <f t="shared" si="2"/>
        <v>0</v>
      </c>
      <c r="X53" s="201">
        <f>IF(Y53&gt;0,VLOOKUP($D53,'BBLM COMCHECK'!$A:$Z,25,0),0)</f>
        <v>0</v>
      </c>
      <c r="Y53" s="202"/>
      <c r="Z53" s="91">
        <f t="shared" si="3"/>
        <v>0</v>
      </c>
      <c r="AA53" s="203" t="str">
        <f>VLOOKUP(D53,'BBLM COMCHECK'!$A:$I,9,0)</f>
        <v>normal</v>
      </c>
      <c r="AB53" s="204">
        <f>VLOOKUP(D53,'BBLM COMCHECK'!$A:$L,12,0)</f>
        <v>1878</v>
      </c>
      <c r="AC53" s="201">
        <f t="shared" si="4"/>
        <v>0</v>
      </c>
      <c r="AD53" s="94"/>
      <c r="AE53" s="201"/>
      <c r="AF53" s="201"/>
      <c r="AG53" s="201"/>
      <c r="AH53" s="201"/>
      <c r="AI53" s="94"/>
      <c r="AJ53" s="94"/>
      <c r="AK53" s="87" t="s">
        <v>2535</v>
      </c>
      <c r="AL53" s="87" t="str">
        <f t="shared" si="6"/>
        <v>2026-01-15|06013|1077650000|0|||1</v>
      </c>
      <c r="AP53" s="198"/>
      <c r="AQ53" s="198"/>
      <c r="AR53" s="198"/>
      <c r="AW53" s="198"/>
      <c r="BC53" s="89" t="s">
        <v>2536</v>
      </c>
      <c r="BD53" s="104"/>
      <c r="BE53" s="87"/>
    </row>
    <row r="54" spans="1:57" ht="26.25" customHeight="1">
      <c r="A54" s="87" t="s">
        <v>2624</v>
      </c>
      <c r="B54" s="17" t="s">
        <v>131</v>
      </c>
      <c r="C54" s="87" t="s">
        <v>63</v>
      </c>
      <c r="D54" s="92" t="s">
        <v>2624</v>
      </c>
      <c r="E54" s="92" t="s">
        <v>63</v>
      </c>
      <c r="F54" s="92" t="s">
        <v>551</v>
      </c>
      <c r="G54" s="93" t="s">
        <v>133</v>
      </c>
      <c r="H54" s="93">
        <v>14</v>
      </c>
      <c r="I54" s="94" t="s">
        <v>2492</v>
      </c>
      <c r="J54" s="147" t="s">
        <v>49</v>
      </c>
      <c r="K54" s="93" t="s">
        <v>2538</v>
      </c>
      <c r="L54" s="94" t="s">
        <v>2539</v>
      </c>
      <c r="M54" s="94">
        <v>5</v>
      </c>
      <c r="N54" s="115"/>
      <c r="O54" s="201">
        <f>IF(P54&gt;0,VLOOKUP($D54,'BBLM COMCHECK'!$A:$S,14,0),0)</f>
        <v>0</v>
      </c>
      <c r="P54" s="202"/>
      <c r="Q54" s="91">
        <f t="shared" si="0"/>
        <v>0</v>
      </c>
      <c r="R54" s="201">
        <f>IF(S54&gt;0,VLOOKUP($D54,'BBLM COMCHECK'!$A:$S,15,0),0)</f>
        <v>0</v>
      </c>
      <c r="S54" s="202"/>
      <c r="T54" s="91">
        <f t="shared" si="1"/>
        <v>0</v>
      </c>
      <c r="U54" s="201">
        <f>IF(V54&gt;0,VLOOKUP($D54,'BBLM COMCHECK'!$A:$Z,25,0),0)</f>
        <v>0</v>
      </c>
      <c r="V54" s="202"/>
      <c r="W54" s="91">
        <f t="shared" si="2"/>
        <v>0</v>
      </c>
      <c r="X54" s="201">
        <f>IF(Y54&gt;0,VLOOKUP($D54,'BBLM COMCHECK'!$A:$Z,25,0),0)</f>
        <v>0</v>
      </c>
      <c r="Y54" s="202"/>
      <c r="Z54" s="91">
        <f t="shared" si="3"/>
        <v>0</v>
      </c>
      <c r="AA54" s="203" t="str">
        <f>VLOOKUP(D54,'BBLM COMCHECK'!$A:$I,9,0)</f>
        <v>normal</v>
      </c>
      <c r="AB54" s="204">
        <f>VLOOKUP(D54,'BBLM COMCHECK'!$A:$L,12,0)</f>
        <v>301</v>
      </c>
      <c r="AC54" s="201">
        <f t="shared" si="4"/>
        <v>0</v>
      </c>
      <c r="AD54" s="94"/>
      <c r="AE54" s="201"/>
      <c r="AF54" s="201"/>
      <c r="AG54" s="201"/>
      <c r="AH54" s="201"/>
      <c r="AI54" s="94"/>
      <c r="AJ54" s="94"/>
      <c r="AK54" s="87" t="s">
        <v>2540</v>
      </c>
      <c r="AL54" s="87" t="str">
        <f t="shared" si="6"/>
        <v>2026-01-15|06013|1078236000|0|||1</v>
      </c>
      <c r="AP54" s="198"/>
      <c r="AQ54" s="198"/>
      <c r="AR54" s="198"/>
      <c r="AW54" s="198"/>
      <c r="BC54" s="89" t="s">
        <v>2541</v>
      </c>
      <c r="BD54" s="104"/>
      <c r="BE54" s="87"/>
    </row>
    <row r="55" spans="1:57" ht="26.25" customHeight="1">
      <c r="A55" s="87" t="s">
        <v>2625</v>
      </c>
      <c r="B55" s="17" t="s">
        <v>131</v>
      </c>
      <c r="C55" s="87" t="s">
        <v>63</v>
      </c>
      <c r="D55" s="92" t="s">
        <v>2625</v>
      </c>
      <c r="E55" s="92" t="s">
        <v>63</v>
      </c>
      <c r="F55" s="92" t="s">
        <v>551</v>
      </c>
      <c r="G55" s="93" t="s">
        <v>133</v>
      </c>
      <c r="H55" s="93">
        <v>14</v>
      </c>
      <c r="I55" s="94" t="s">
        <v>2492</v>
      </c>
      <c r="J55" s="147" t="s">
        <v>50</v>
      </c>
      <c r="K55" s="93" t="s">
        <v>2543</v>
      </c>
      <c r="L55" s="94" t="s">
        <v>2544</v>
      </c>
      <c r="M55" s="94">
        <v>12</v>
      </c>
      <c r="N55" s="115"/>
      <c r="O55" s="201">
        <f>IF(P55&gt;0,VLOOKUP($D55,'BBLM COMCHECK'!$A:$S,14,0),0)</f>
        <v>0</v>
      </c>
      <c r="P55" s="202"/>
      <c r="Q55" s="91">
        <f t="shared" si="0"/>
        <v>0</v>
      </c>
      <c r="R55" s="201">
        <f>IF(S55&gt;0,VLOOKUP($D55,'BBLM COMCHECK'!$A:$S,15,0),0)</f>
        <v>0</v>
      </c>
      <c r="S55" s="202"/>
      <c r="T55" s="91">
        <f t="shared" si="1"/>
        <v>0</v>
      </c>
      <c r="U55" s="201">
        <f>IF(V55&gt;0,VLOOKUP($D55,'BBLM COMCHECK'!$A:$Z,25,0),0)</f>
        <v>0</v>
      </c>
      <c r="V55" s="202"/>
      <c r="W55" s="91">
        <f t="shared" si="2"/>
        <v>0</v>
      </c>
      <c r="X55" s="201">
        <f>IF(Y55&gt;0,VLOOKUP($D55,'BBLM COMCHECK'!$A:$Z,25,0),0)</f>
        <v>0</v>
      </c>
      <c r="Y55" s="202"/>
      <c r="Z55" s="91">
        <f t="shared" si="3"/>
        <v>0</v>
      </c>
      <c r="AA55" s="203" t="str">
        <f>VLOOKUP(D55,'BBLM COMCHECK'!$A:$I,9,0)</f>
        <v>normal</v>
      </c>
      <c r="AB55" s="204">
        <f>VLOOKUP(D55,'BBLM COMCHECK'!$A:$L,12,0)</f>
        <v>1558</v>
      </c>
      <c r="AC55" s="201">
        <f t="shared" si="4"/>
        <v>0</v>
      </c>
      <c r="AD55" s="94"/>
      <c r="AE55" s="201"/>
      <c r="AF55" s="201"/>
      <c r="AG55" s="201"/>
      <c r="AH55" s="201"/>
      <c r="AI55" s="94"/>
      <c r="AJ55" s="94"/>
      <c r="AK55" s="87" t="s">
        <v>2545</v>
      </c>
      <c r="AL55" s="87" t="str">
        <f t="shared" si="6"/>
        <v>2026-01-15|06013|1083138000|0|||1</v>
      </c>
      <c r="AP55" s="198"/>
      <c r="AQ55" s="198"/>
      <c r="AR55" s="198"/>
      <c r="AW55" s="198"/>
      <c r="BC55" s="89" t="s">
        <v>2546</v>
      </c>
      <c r="BD55" s="104"/>
      <c r="BE55" s="87"/>
    </row>
    <row r="56" spans="1:57" ht="26.25" customHeight="1">
      <c r="A56" s="87" t="s">
        <v>2626</v>
      </c>
      <c r="B56" s="17" t="s">
        <v>131</v>
      </c>
      <c r="C56" s="87" t="s">
        <v>63</v>
      </c>
      <c r="D56" s="92" t="s">
        <v>2626</v>
      </c>
      <c r="E56" s="92" t="s">
        <v>63</v>
      </c>
      <c r="F56" s="92" t="s">
        <v>551</v>
      </c>
      <c r="G56" s="93" t="s">
        <v>133</v>
      </c>
      <c r="H56" s="93">
        <v>19</v>
      </c>
      <c r="I56" s="94" t="s">
        <v>2486</v>
      </c>
      <c r="J56" s="147" t="s">
        <v>51</v>
      </c>
      <c r="K56" s="93" t="s">
        <v>2548</v>
      </c>
      <c r="L56" s="94" t="s">
        <v>2549</v>
      </c>
      <c r="M56" s="94">
        <v>144</v>
      </c>
      <c r="N56" s="95"/>
      <c r="O56" s="201">
        <f>IF(P56&gt;0,VLOOKUP($D56,'BBLM COMCHECK'!$A:$S,14,0),0)</f>
        <v>0</v>
      </c>
      <c r="P56" s="202"/>
      <c r="Q56" s="91">
        <f t="shared" si="0"/>
        <v>0</v>
      </c>
      <c r="R56" s="201">
        <f>IF(S56&gt;0,VLOOKUP($D56,'BBLM COMCHECK'!$A:$S,15,0),0)</f>
        <v>0</v>
      </c>
      <c r="S56" s="202"/>
      <c r="T56" s="91">
        <f t="shared" si="1"/>
        <v>0</v>
      </c>
      <c r="U56" s="201">
        <f>IF(V56&gt;0,VLOOKUP($D56,'BBLM COMCHECK'!$A:$Z,25,0),0)</f>
        <v>0</v>
      </c>
      <c r="V56" s="202"/>
      <c r="W56" s="91">
        <f t="shared" si="2"/>
        <v>0</v>
      </c>
      <c r="X56" s="201">
        <f>IF(Y56&gt;0,VLOOKUP($D56,'BBLM COMCHECK'!$A:$Z,25,0),0)</f>
        <v>0</v>
      </c>
      <c r="Y56" s="202"/>
      <c r="Z56" s="91">
        <f t="shared" si="3"/>
        <v>0</v>
      </c>
      <c r="AA56" s="203" t="str">
        <f>VLOOKUP(D56,'BBLM COMCHECK'!$A:$I,9,0)</f>
        <v>order stop</v>
      </c>
      <c r="AB56" s="204">
        <f>VLOOKUP(D56,'BBLM COMCHECK'!$A:$L,12,0)</f>
        <v>3402</v>
      </c>
      <c r="AC56" s="201">
        <f t="shared" si="4"/>
        <v>0</v>
      </c>
      <c r="AD56" s="94"/>
      <c r="AE56" s="201"/>
      <c r="AF56" s="201"/>
      <c r="AG56" s="201"/>
      <c r="AH56" s="201"/>
      <c r="AI56" s="94"/>
      <c r="AJ56" s="94"/>
      <c r="AK56" s="87" t="s">
        <v>2550</v>
      </c>
      <c r="AL56" s="87" t="str">
        <f t="shared" si="6"/>
        <v>2026-01-15|06013|1089525000|0|||1</v>
      </c>
      <c r="AP56" s="198"/>
      <c r="AQ56" s="198"/>
      <c r="AR56" s="198"/>
      <c r="AW56" s="198"/>
      <c r="BC56" s="89" t="s">
        <v>2551</v>
      </c>
      <c r="BD56" s="104"/>
      <c r="BE56" s="87"/>
    </row>
    <row r="57" spans="1:57" ht="26.25" customHeight="1">
      <c r="A57" s="87" t="s">
        <v>2627</v>
      </c>
      <c r="B57" s="17" t="s">
        <v>131</v>
      </c>
      <c r="C57" s="87" t="s">
        <v>63</v>
      </c>
      <c r="D57" s="92" t="s">
        <v>2627</v>
      </c>
      <c r="E57" s="92" t="s">
        <v>63</v>
      </c>
      <c r="F57" s="92" t="s">
        <v>551</v>
      </c>
      <c r="G57" s="93" t="s">
        <v>133</v>
      </c>
      <c r="H57" s="93">
        <v>19</v>
      </c>
      <c r="I57" s="94" t="s">
        <v>2486</v>
      </c>
      <c r="J57" s="147" t="s">
        <v>52</v>
      </c>
      <c r="K57" s="93" t="s">
        <v>2553</v>
      </c>
      <c r="L57" s="94" t="s">
        <v>2554</v>
      </c>
      <c r="M57" s="94">
        <v>144</v>
      </c>
      <c r="N57" s="115"/>
      <c r="O57" s="201">
        <f>IF(P57&gt;0,VLOOKUP($D57,'BBLM COMCHECK'!$A:$S,14,0),0)</f>
        <v>0</v>
      </c>
      <c r="P57" s="202"/>
      <c r="Q57" s="91">
        <f t="shared" si="0"/>
        <v>0</v>
      </c>
      <c r="R57" s="201">
        <f>IF(S57&gt;0,VLOOKUP($D57,'BBLM COMCHECK'!$A:$S,15,0),0)</f>
        <v>0</v>
      </c>
      <c r="S57" s="202"/>
      <c r="T57" s="91">
        <f t="shared" si="1"/>
        <v>0</v>
      </c>
      <c r="U57" s="201">
        <f>IF(V57&gt;0,VLOOKUP($D57,'BBLM COMCHECK'!$A:$Z,25,0),0)</f>
        <v>0</v>
      </c>
      <c r="V57" s="202"/>
      <c r="W57" s="91">
        <f t="shared" si="2"/>
        <v>0</v>
      </c>
      <c r="X57" s="201">
        <f>IF(Y57&gt;0,VLOOKUP($D57,'BBLM COMCHECK'!$A:$Z,25,0),0)</f>
        <v>0</v>
      </c>
      <c r="Y57" s="202"/>
      <c r="Z57" s="91">
        <f t="shared" si="3"/>
        <v>0</v>
      </c>
      <c r="AA57" s="203" t="str">
        <f>VLOOKUP(D57,'BBLM COMCHECK'!$A:$I,9,0)</f>
        <v>order stop</v>
      </c>
      <c r="AB57" s="204">
        <f>VLOOKUP(D57,'BBLM COMCHECK'!$A:$L,12,0)</f>
        <v>0</v>
      </c>
      <c r="AC57" s="201">
        <f t="shared" si="4"/>
        <v>1</v>
      </c>
      <c r="AD57" s="94"/>
      <c r="AE57" s="201"/>
      <c r="AF57" s="201"/>
      <c r="AG57" s="201"/>
      <c r="AH57" s="201"/>
      <c r="AI57" s="94"/>
      <c r="AJ57" s="94"/>
      <c r="AK57" s="87" t="s">
        <v>2555</v>
      </c>
      <c r="AL57" s="87" t="str">
        <f t="shared" si="6"/>
        <v>2026-01-15|06013|1089541000|0|||1</v>
      </c>
      <c r="AP57" s="198"/>
      <c r="AQ57" s="198"/>
      <c r="AR57" s="198"/>
      <c r="AW57" s="198"/>
      <c r="BC57" s="89" t="s">
        <v>2556</v>
      </c>
      <c r="BD57" s="104"/>
      <c r="BE57" s="87"/>
    </row>
    <row r="58" spans="1:57" ht="26.25" customHeight="1">
      <c r="A58" s="87" t="s">
        <v>2628</v>
      </c>
      <c r="B58" s="17" t="s">
        <v>131</v>
      </c>
      <c r="C58" s="87" t="s">
        <v>63</v>
      </c>
      <c r="D58" s="92" t="s">
        <v>2628</v>
      </c>
      <c r="E58" s="92" t="s">
        <v>63</v>
      </c>
      <c r="F58" s="92" t="s">
        <v>551</v>
      </c>
      <c r="G58" s="93" t="s">
        <v>133</v>
      </c>
      <c r="H58" s="93">
        <v>14</v>
      </c>
      <c r="I58" s="94" t="s">
        <v>2492</v>
      </c>
      <c r="J58" s="158">
        <v>1150705000</v>
      </c>
      <c r="K58" s="93" t="s">
        <v>2558</v>
      </c>
      <c r="L58" s="94" t="s">
        <v>2559</v>
      </c>
      <c r="M58" s="94">
        <v>30</v>
      </c>
      <c r="N58" s="115"/>
      <c r="O58" s="201">
        <f>IF(P58&gt;0,VLOOKUP($D58,'BBLM COMCHECK'!$A:$S,14,0),0)</f>
        <v>0</v>
      </c>
      <c r="P58" s="202"/>
      <c r="Q58" s="91">
        <f t="shared" si="0"/>
        <v>0</v>
      </c>
      <c r="R58" s="201">
        <f>IF(S58&gt;0,VLOOKUP($D58,'BBLM COMCHECK'!$A:$S,15,0),0)</f>
        <v>0</v>
      </c>
      <c r="S58" s="202"/>
      <c r="T58" s="91">
        <f t="shared" si="1"/>
        <v>0</v>
      </c>
      <c r="U58" s="201">
        <f>IF(V58&gt;0,VLOOKUP($D58,'BBLM COMCHECK'!$A:$Z,25,0),0)</f>
        <v>0</v>
      </c>
      <c r="V58" s="202"/>
      <c r="W58" s="91">
        <f t="shared" si="2"/>
        <v>0</v>
      </c>
      <c r="X58" s="201">
        <f>IF(Y58&gt;0,VLOOKUP($D58,'BBLM COMCHECK'!$A:$Z,25,0),0)</f>
        <v>0</v>
      </c>
      <c r="Y58" s="202"/>
      <c r="Z58" s="91">
        <f t="shared" si="3"/>
        <v>0</v>
      </c>
      <c r="AA58" s="203" t="str">
        <f>VLOOKUP(D58,'BBLM COMCHECK'!$A:$I,9,0)</f>
        <v>order stop</v>
      </c>
      <c r="AB58" s="204">
        <f>VLOOKUP(D58,'BBLM COMCHECK'!$A:$L,12,0)</f>
        <v>0</v>
      </c>
      <c r="AC58" s="201">
        <f t="shared" si="4"/>
        <v>1</v>
      </c>
      <c r="AD58" s="94"/>
      <c r="AE58" s="201"/>
      <c r="AF58" s="201"/>
      <c r="AG58" s="201"/>
      <c r="AH58" s="201"/>
      <c r="AI58" s="94"/>
      <c r="AJ58" s="94"/>
      <c r="AK58" s="87" t="s">
        <v>2560</v>
      </c>
      <c r="AL58" s="87" t="str">
        <f t="shared" si="6"/>
        <v>2026-01-15|06013|1150705000|0|||1</v>
      </c>
      <c r="AP58" s="198"/>
      <c r="AQ58" s="198"/>
      <c r="AR58" s="198"/>
      <c r="AW58" s="198"/>
      <c r="BC58" s="89" t="s">
        <v>2561</v>
      </c>
      <c r="BD58" s="163" t="s">
        <v>2562</v>
      </c>
      <c r="BE58" s="87"/>
    </row>
    <row r="59" spans="1:57" ht="26.25" customHeight="1">
      <c r="A59" s="87" t="s">
        <v>2629</v>
      </c>
      <c r="B59" s="17" t="s">
        <v>131</v>
      </c>
      <c r="C59" s="87" t="s">
        <v>63</v>
      </c>
      <c r="D59" s="92" t="s">
        <v>2629</v>
      </c>
      <c r="E59" s="92" t="s">
        <v>63</v>
      </c>
      <c r="F59" s="92" t="s">
        <v>551</v>
      </c>
      <c r="G59" s="93" t="s">
        <v>133</v>
      </c>
      <c r="H59" s="93">
        <v>14</v>
      </c>
      <c r="I59" s="94" t="s">
        <v>2492</v>
      </c>
      <c r="J59" s="147" t="s">
        <v>54</v>
      </c>
      <c r="K59" s="93" t="s">
        <v>2564</v>
      </c>
      <c r="L59" s="94" t="s">
        <v>2565</v>
      </c>
      <c r="M59" s="94">
        <v>72</v>
      </c>
      <c r="N59" s="115"/>
      <c r="O59" s="201">
        <f>IF(P59&gt;0,VLOOKUP($D59,'BBLM COMCHECK'!$A:$S,14,0),0)</f>
        <v>0</v>
      </c>
      <c r="P59" s="202"/>
      <c r="Q59" s="91">
        <f t="shared" si="0"/>
        <v>0</v>
      </c>
      <c r="R59" s="201">
        <f>IF(S59&gt;0,VLOOKUP($D59,'BBLM COMCHECK'!$A:$S,15,0),0)</f>
        <v>0</v>
      </c>
      <c r="S59" s="202"/>
      <c r="T59" s="91">
        <f t="shared" si="1"/>
        <v>0</v>
      </c>
      <c r="U59" s="201">
        <f>IF(V59&gt;0,VLOOKUP($D59,'BBLM COMCHECK'!$A:$Z,25,0),0)</f>
        <v>0</v>
      </c>
      <c r="V59" s="202"/>
      <c r="W59" s="91">
        <f t="shared" si="2"/>
        <v>0</v>
      </c>
      <c r="X59" s="201">
        <f>IF(Y59&gt;0,VLOOKUP($D59,'BBLM COMCHECK'!$A:$Z,25,0),0)</f>
        <v>0</v>
      </c>
      <c r="Y59" s="202"/>
      <c r="Z59" s="91">
        <f t="shared" si="3"/>
        <v>0</v>
      </c>
      <c r="AA59" s="203" t="str">
        <f>VLOOKUP(D59,'BBLM COMCHECK'!$A:$I,9,0)</f>
        <v>normal</v>
      </c>
      <c r="AB59" s="204">
        <f>VLOOKUP(D59,'BBLM COMCHECK'!$A:$L,12,0)</f>
        <v>0</v>
      </c>
      <c r="AC59" s="201">
        <f t="shared" si="4"/>
        <v>1</v>
      </c>
      <c r="AD59" s="94"/>
      <c r="AE59" s="201"/>
      <c r="AF59" s="201"/>
      <c r="AG59" s="201"/>
      <c r="AH59" s="201"/>
      <c r="AI59" s="94"/>
      <c r="AJ59" s="94"/>
      <c r="AK59" s="87" t="s">
        <v>2566</v>
      </c>
      <c r="AL59" s="87" t="str">
        <f t="shared" si="6"/>
        <v>2026-01-15|06013|1089885000|0|||1</v>
      </c>
      <c r="AP59" s="198"/>
      <c r="AQ59" s="198"/>
      <c r="AR59" s="198"/>
      <c r="AW59" s="198"/>
      <c r="BC59" s="163" t="s">
        <v>2567</v>
      </c>
      <c r="BD59" s="104"/>
      <c r="BE59" s="87"/>
    </row>
    <row r="60" spans="1:57" ht="26.25" customHeight="1">
      <c r="A60" s="87" t="s">
        <v>2630</v>
      </c>
      <c r="B60" s="17" t="s">
        <v>131</v>
      </c>
      <c r="C60" s="87" t="s">
        <v>63</v>
      </c>
      <c r="D60" s="92" t="s">
        <v>2630</v>
      </c>
      <c r="E60" s="92" t="s">
        <v>63</v>
      </c>
      <c r="F60" s="92" t="s">
        <v>551</v>
      </c>
      <c r="G60" s="93" t="s">
        <v>133</v>
      </c>
      <c r="H60" s="93">
        <v>14</v>
      </c>
      <c r="I60" s="94" t="s">
        <v>2492</v>
      </c>
      <c r="J60" s="147" t="s">
        <v>55</v>
      </c>
      <c r="K60" s="93" t="s">
        <v>2569</v>
      </c>
      <c r="L60" s="94" t="s">
        <v>2570</v>
      </c>
      <c r="M60" s="94">
        <v>21</v>
      </c>
      <c r="N60" s="115"/>
      <c r="O60" s="201">
        <f>IF(P60&gt;0,VLOOKUP($D60,'BBLM COMCHECK'!$A:$S,14,0),0)</f>
        <v>0</v>
      </c>
      <c r="P60" s="202"/>
      <c r="Q60" s="91">
        <f t="shared" si="0"/>
        <v>0</v>
      </c>
      <c r="R60" s="201">
        <f>IF(S60&gt;0,VLOOKUP($D60,'BBLM COMCHECK'!$A:$S,15,0),0)</f>
        <v>0</v>
      </c>
      <c r="S60" s="202"/>
      <c r="T60" s="91">
        <f t="shared" si="1"/>
        <v>0</v>
      </c>
      <c r="U60" s="201">
        <f>IF(V60&gt;0,VLOOKUP($D60,'BBLM COMCHECK'!$A:$Z,25,0),0)</f>
        <v>0</v>
      </c>
      <c r="V60" s="202"/>
      <c r="W60" s="91">
        <f t="shared" si="2"/>
        <v>0</v>
      </c>
      <c r="X60" s="201">
        <f>IF(Y60&gt;0,VLOOKUP($D60,'BBLM COMCHECK'!$A:$Z,25,0),0)</f>
        <v>0</v>
      </c>
      <c r="Y60" s="202"/>
      <c r="Z60" s="91">
        <f t="shared" si="3"/>
        <v>0</v>
      </c>
      <c r="AA60" s="203" t="str">
        <f>VLOOKUP(D60,'BBLM COMCHECK'!$A:$I,9,0)</f>
        <v>order stop</v>
      </c>
      <c r="AB60" s="204">
        <f>VLOOKUP(D60,'BBLM COMCHECK'!$A:$L,12,0)</f>
        <v>399</v>
      </c>
      <c r="AC60" s="201">
        <f t="shared" si="4"/>
        <v>0</v>
      </c>
      <c r="AD60" s="94"/>
      <c r="AE60" s="201"/>
      <c r="AF60" s="201"/>
      <c r="AG60" s="201"/>
      <c r="AH60" s="201"/>
      <c r="AI60" s="94"/>
      <c r="AJ60" s="94"/>
      <c r="AK60" s="87" t="s">
        <v>2571</v>
      </c>
      <c r="AL60" s="87" t="str">
        <f t="shared" si="6"/>
        <v>2026-01-15|06013|1105042000|0|||1</v>
      </c>
      <c r="AP60" s="198"/>
      <c r="AQ60" s="198"/>
      <c r="AR60" s="198"/>
      <c r="AW60" s="198"/>
      <c r="BC60" s="89" t="s">
        <v>2572</v>
      </c>
      <c r="BD60" s="104"/>
      <c r="BE60" s="87"/>
    </row>
    <row r="61" spans="1:57" ht="26.25" customHeight="1">
      <c r="A61" s="87" t="s">
        <v>2631</v>
      </c>
      <c r="B61" s="17" t="s">
        <v>131</v>
      </c>
      <c r="C61" s="87" t="s">
        <v>63</v>
      </c>
      <c r="D61" s="92" t="s">
        <v>2631</v>
      </c>
      <c r="E61" s="92" t="s">
        <v>63</v>
      </c>
      <c r="F61" s="92" t="s">
        <v>551</v>
      </c>
      <c r="G61" s="93" t="s">
        <v>133</v>
      </c>
      <c r="H61" s="93">
        <v>19</v>
      </c>
      <c r="I61" s="94" t="s">
        <v>2486</v>
      </c>
      <c r="J61" s="147" t="s">
        <v>56</v>
      </c>
      <c r="K61" s="93" t="s">
        <v>2574</v>
      </c>
      <c r="L61" s="94" t="s">
        <v>2575</v>
      </c>
      <c r="M61" s="94">
        <v>12</v>
      </c>
      <c r="N61" s="95"/>
      <c r="O61" s="201">
        <f>IF(P61&gt;0,VLOOKUP($D61,'BBLM COMCHECK'!$A:$S,14,0),0)</f>
        <v>0</v>
      </c>
      <c r="P61" s="202"/>
      <c r="Q61" s="91">
        <f t="shared" si="0"/>
        <v>0</v>
      </c>
      <c r="R61" s="201">
        <f>IF(S61&gt;0,VLOOKUP($D61,'BBLM COMCHECK'!$A:$S,15,0),0)</f>
        <v>0</v>
      </c>
      <c r="S61" s="202"/>
      <c r="T61" s="91">
        <f t="shared" si="1"/>
        <v>0</v>
      </c>
      <c r="U61" s="201">
        <f>IF(V61&gt;0,VLOOKUP($D61,'BBLM COMCHECK'!$A:$Z,25,0),0)</f>
        <v>0</v>
      </c>
      <c r="V61" s="202"/>
      <c r="W61" s="91">
        <f t="shared" si="2"/>
        <v>0</v>
      </c>
      <c r="X61" s="201">
        <f>IF(Y61&gt;0,VLOOKUP($D61,'BBLM COMCHECK'!$A:$Z,25,0),0)</f>
        <v>0</v>
      </c>
      <c r="Y61" s="202"/>
      <c r="Z61" s="91">
        <f t="shared" si="3"/>
        <v>0</v>
      </c>
      <c r="AA61" s="203" t="str">
        <f>VLOOKUP(D61,'BBLM COMCHECK'!$A:$I,9,0)</f>
        <v>normal</v>
      </c>
      <c r="AB61" s="204">
        <f>VLOOKUP(D61,'BBLM COMCHECK'!$A:$L,12,0)</f>
        <v>24</v>
      </c>
      <c r="AC61" s="201">
        <f t="shared" si="4"/>
        <v>0</v>
      </c>
      <c r="AD61" s="94"/>
      <c r="AE61" s="201"/>
      <c r="AF61" s="201"/>
      <c r="AG61" s="201"/>
      <c r="AH61" s="201"/>
      <c r="AI61" s="94"/>
      <c r="AJ61" s="94"/>
      <c r="AK61" s="87" t="s">
        <v>2576</v>
      </c>
      <c r="AL61" s="87" t="str">
        <f t="shared" si="6"/>
        <v>2026-01-15|06013|1118289000|0|||1</v>
      </c>
      <c r="AP61" s="198"/>
      <c r="AQ61" s="198"/>
      <c r="AR61" s="198"/>
      <c r="AW61" s="198"/>
      <c r="BC61" s="89" t="s">
        <v>2577</v>
      </c>
      <c r="BD61" s="104"/>
      <c r="BE61" s="87"/>
    </row>
    <row r="62" spans="1:57" ht="26.25" customHeight="1">
      <c r="A62" s="87" t="s">
        <v>2632</v>
      </c>
      <c r="B62" s="17" t="s">
        <v>131</v>
      </c>
      <c r="C62" s="87" t="s">
        <v>63</v>
      </c>
      <c r="D62" s="92" t="s">
        <v>2632</v>
      </c>
      <c r="E62" s="92" t="s">
        <v>63</v>
      </c>
      <c r="F62" s="92" t="s">
        <v>551</v>
      </c>
      <c r="G62" s="93" t="s">
        <v>133</v>
      </c>
      <c r="H62" s="93">
        <v>19</v>
      </c>
      <c r="I62" s="94" t="s">
        <v>2486</v>
      </c>
      <c r="J62" s="147" t="s">
        <v>57</v>
      </c>
      <c r="K62" s="93" t="s">
        <v>2579</v>
      </c>
      <c r="L62" s="94" t="s">
        <v>2580</v>
      </c>
      <c r="M62" s="94">
        <v>42</v>
      </c>
      <c r="N62" s="95"/>
      <c r="O62" s="201">
        <f>IF(P62&gt;0,VLOOKUP($D62,'BBLM COMCHECK'!$A:$S,14,0),0)</f>
        <v>0</v>
      </c>
      <c r="P62" s="202"/>
      <c r="Q62" s="91">
        <f t="shared" si="0"/>
        <v>0</v>
      </c>
      <c r="R62" s="201">
        <f>IF(S62&gt;0,VLOOKUP($D62,'BBLM COMCHECK'!$A:$S,15,0),0)</f>
        <v>0</v>
      </c>
      <c r="S62" s="202"/>
      <c r="T62" s="91">
        <f t="shared" si="1"/>
        <v>0</v>
      </c>
      <c r="U62" s="201">
        <f>IF(V62&gt;0,VLOOKUP($D62,'BBLM COMCHECK'!$A:$Z,25,0),0)</f>
        <v>0</v>
      </c>
      <c r="V62" s="202"/>
      <c r="W62" s="91">
        <f t="shared" si="2"/>
        <v>0</v>
      </c>
      <c r="X62" s="201">
        <f>IF(Y62&gt;0,VLOOKUP($D62,'BBLM COMCHECK'!$A:$Z,25,0),0)</f>
        <v>0</v>
      </c>
      <c r="Y62" s="202"/>
      <c r="Z62" s="91">
        <f t="shared" si="3"/>
        <v>0</v>
      </c>
      <c r="AA62" s="203" t="str">
        <f>VLOOKUP(D62,'BBLM COMCHECK'!$A:$I,9,0)</f>
        <v>normal</v>
      </c>
      <c r="AB62" s="204">
        <f>VLOOKUP(D62,'BBLM COMCHECK'!$A:$L,12,0)</f>
        <v>11</v>
      </c>
      <c r="AC62" s="201">
        <f t="shared" si="4"/>
        <v>0</v>
      </c>
      <c r="AD62" s="94"/>
      <c r="AE62" s="201"/>
      <c r="AF62" s="201"/>
      <c r="AG62" s="201"/>
      <c r="AH62" s="201"/>
      <c r="AI62" s="94"/>
      <c r="AJ62" s="94"/>
      <c r="AK62" s="87" t="s">
        <v>2581</v>
      </c>
      <c r="AL62" s="87" t="str">
        <f t="shared" si="6"/>
        <v>2026-01-15|06013|1137215000|0|||1</v>
      </c>
      <c r="AP62" s="198"/>
      <c r="AQ62" s="198"/>
      <c r="AR62" s="198"/>
      <c r="AW62" s="198"/>
      <c r="BC62" s="89" t="s">
        <v>2582</v>
      </c>
      <c r="BD62" s="104"/>
      <c r="BE62" s="87"/>
    </row>
    <row r="63" spans="1:57" ht="26.25" customHeight="1">
      <c r="A63" s="87" t="s">
        <v>2633</v>
      </c>
      <c r="B63" s="17" t="s">
        <v>131</v>
      </c>
      <c r="C63" s="87" t="s">
        <v>63</v>
      </c>
      <c r="D63" s="92" t="s">
        <v>2633</v>
      </c>
      <c r="E63" s="92" t="s">
        <v>63</v>
      </c>
      <c r="F63" s="92" t="s">
        <v>551</v>
      </c>
      <c r="G63" s="93" t="s">
        <v>133</v>
      </c>
      <c r="H63" s="93">
        <v>14</v>
      </c>
      <c r="I63" s="94" t="s">
        <v>2492</v>
      </c>
      <c r="J63" s="147" t="s">
        <v>58</v>
      </c>
      <c r="K63" s="93" t="s">
        <v>2584</v>
      </c>
      <c r="L63" s="94" t="s">
        <v>2585</v>
      </c>
      <c r="M63" s="94">
        <v>6</v>
      </c>
      <c r="N63" s="95"/>
      <c r="O63" s="201">
        <f>IF(P63&gt;0,VLOOKUP($D63,'BBLM COMCHECK'!$A:$S,14,0),0)</f>
        <v>0</v>
      </c>
      <c r="P63" s="202"/>
      <c r="Q63" s="91">
        <f t="shared" si="0"/>
        <v>0</v>
      </c>
      <c r="R63" s="201">
        <f>IF(S63&gt;0,VLOOKUP($D63,'BBLM COMCHECK'!$A:$S,15,0),0)</f>
        <v>0</v>
      </c>
      <c r="S63" s="202"/>
      <c r="T63" s="91">
        <f t="shared" si="1"/>
        <v>0</v>
      </c>
      <c r="U63" s="201">
        <f>IF(V63&gt;0,VLOOKUP($D63,'BBLM COMCHECK'!$A:$Z,25,0),0)</f>
        <v>0</v>
      </c>
      <c r="V63" s="202"/>
      <c r="W63" s="91">
        <f t="shared" si="2"/>
        <v>0</v>
      </c>
      <c r="X63" s="201">
        <f>IF(Y63&gt;0,VLOOKUP($D63,'BBLM COMCHECK'!$A:$Z,25,0),0)</f>
        <v>0</v>
      </c>
      <c r="Y63" s="202"/>
      <c r="Z63" s="91">
        <f t="shared" si="3"/>
        <v>0</v>
      </c>
      <c r="AA63" s="203" t="str">
        <f>VLOOKUP(D63,'BBLM COMCHECK'!$A:$I,9,0)</f>
        <v>normal</v>
      </c>
      <c r="AB63" s="204">
        <f>VLOOKUP(D63,'BBLM COMCHECK'!$A:$L,12,0)</f>
        <v>198</v>
      </c>
      <c r="AC63" s="201">
        <f t="shared" si="4"/>
        <v>0</v>
      </c>
      <c r="AD63" s="94"/>
      <c r="AE63" s="201"/>
      <c r="AF63" s="201"/>
      <c r="AG63" s="201"/>
      <c r="AH63" s="201"/>
      <c r="AI63" s="94"/>
      <c r="AJ63" s="94"/>
      <c r="AK63" s="87" t="s">
        <v>2586</v>
      </c>
      <c r="AL63" s="87" t="str">
        <f t="shared" si="6"/>
        <v>2026-01-15|06013|1140637000|0|||1</v>
      </c>
      <c r="AP63" s="198"/>
      <c r="AQ63" s="198"/>
      <c r="AR63" s="198"/>
      <c r="AW63" s="198"/>
      <c r="BC63" s="89" t="s">
        <v>2587</v>
      </c>
      <c r="BD63" s="104"/>
      <c r="BE63" s="87"/>
    </row>
    <row r="64" spans="1:57" ht="26.25" customHeight="1">
      <c r="A64" s="87" t="s">
        <v>2634</v>
      </c>
      <c r="B64" s="17" t="s">
        <v>131</v>
      </c>
      <c r="C64" s="87" t="s">
        <v>63</v>
      </c>
      <c r="D64" s="92" t="s">
        <v>2635</v>
      </c>
      <c r="E64" s="92" t="s">
        <v>64</v>
      </c>
      <c r="F64" s="92" t="s">
        <v>614</v>
      </c>
      <c r="G64" s="93" t="s">
        <v>133</v>
      </c>
      <c r="H64" s="93">
        <v>19</v>
      </c>
      <c r="I64" s="94" t="s">
        <v>2486</v>
      </c>
      <c r="J64" s="147" t="s">
        <v>65</v>
      </c>
      <c r="K64" s="93" t="s">
        <v>2636</v>
      </c>
      <c r="L64" s="94" t="s">
        <v>2637</v>
      </c>
      <c r="M64" s="94">
        <v>12</v>
      </c>
      <c r="N64" s="95"/>
      <c r="O64" s="201">
        <f>IF(P64&gt;0,VLOOKUP($D64,'BBLM COMCHECK'!$A:$S,14,0),0)</f>
        <v>0</v>
      </c>
      <c r="P64" s="202"/>
      <c r="Q64" s="91">
        <f t="shared" si="0"/>
        <v>0</v>
      </c>
      <c r="R64" s="201">
        <f>IF(S64&gt;0,VLOOKUP($D64,'BBLM COMCHECK'!$A:$S,15,0),0)</f>
        <v>0</v>
      </c>
      <c r="S64" s="202"/>
      <c r="T64" s="91">
        <f t="shared" si="1"/>
        <v>0</v>
      </c>
      <c r="U64" s="201">
        <f>IF(V64&gt;0,VLOOKUP($D64,'BBLM COMCHECK'!$A:$Z,25,0),0)</f>
        <v>0</v>
      </c>
      <c r="V64" s="202"/>
      <c r="W64" s="91">
        <f t="shared" si="2"/>
        <v>0</v>
      </c>
      <c r="X64" s="201">
        <f>IF(Y64&gt;0,VLOOKUP($D64,'BBLM COMCHECK'!$A:$Z,25,0),0)</f>
        <v>0</v>
      </c>
      <c r="Y64" s="202"/>
      <c r="Z64" s="91">
        <f t="shared" si="3"/>
        <v>0</v>
      </c>
      <c r="AA64" s="203" t="str">
        <f>VLOOKUP(D64,'BBLM COMCHECK'!$A:$I,9,0)</f>
        <v>normal</v>
      </c>
      <c r="AB64" s="204">
        <f>VLOOKUP(D64,'BBLM COMCHECK'!$A:$L,12,0)</f>
        <v>0</v>
      </c>
      <c r="AC64" s="201">
        <f t="shared" si="4"/>
        <v>1</v>
      </c>
      <c r="AD64" s="94"/>
      <c r="AE64" s="201"/>
      <c r="AF64" s="201"/>
      <c r="AG64" s="201"/>
      <c r="AH64" s="201"/>
      <c r="AI64" s="94"/>
      <c r="AJ64" s="94"/>
      <c r="AK64" s="87" t="s">
        <v>2638</v>
      </c>
      <c r="AL64" s="87" t="str">
        <f t="shared" si="6"/>
        <v>2026-01-15|06033|1028667000|0|||1</v>
      </c>
      <c r="AP64" s="198"/>
      <c r="AQ64" s="198"/>
      <c r="AR64" s="198"/>
      <c r="AW64" s="198"/>
      <c r="BC64" s="89" t="s">
        <v>2639</v>
      </c>
      <c r="BD64" s="104"/>
      <c r="BE64" s="87"/>
    </row>
    <row r="65" spans="1:57" ht="26.25" customHeight="1">
      <c r="A65" s="87" t="s">
        <v>2640</v>
      </c>
      <c r="B65" s="17" t="s">
        <v>131</v>
      </c>
      <c r="C65" s="87" t="s">
        <v>66</v>
      </c>
      <c r="D65" s="92" t="s">
        <v>2640</v>
      </c>
      <c r="E65" s="92" t="s">
        <v>66</v>
      </c>
      <c r="F65" s="92" t="s">
        <v>644</v>
      </c>
      <c r="G65" s="93" t="s">
        <v>133</v>
      </c>
      <c r="H65" s="93">
        <v>19</v>
      </c>
      <c r="I65" s="94" t="s">
        <v>2486</v>
      </c>
      <c r="J65" s="147" t="s">
        <v>36</v>
      </c>
      <c r="K65" s="93" t="s">
        <v>2487</v>
      </c>
      <c r="L65" s="94" t="s">
        <v>2488</v>
      </c>
      <c r="M65" s="94">
        <v>30</v>
      </c>
      <c r="N65" s="115"/>
      <c r="O65" s="201">
        <f>IF(P65&gt;0,VLOOKUP($D65,'BBLM COMCHECK'!$A:$S,14,0),0)</f>
        <v>0</v>
      </c>
      <c r="P65" s="202"/>
      <c r="Q65" s="91">
        <f t="shared" si="0"/>
        <v>0</v>
      </c>
      <c r="R65" s="201">
        <f>IF(S65&gt;0,VLOOKUP($D65,'BBLM COMCHECK'!$A:$S,15,0),0)</f>
        <v>0</v>
      </c>
      <c r="S65" s="202"/>
      <c r="T65" s="91">
        <f t="shared" si="1"/>
        <v>0</v>
      </c>
      <c r="U65" s="201">
        <f>IF(V65&gt;0,VLOOKUP($D65,'BBLM COMCHECK'!$A:$Z,25,0),0)</f>
        <v>0</v>
      </c>
      <c r="V65" s="202"/>
      <c r="W65" s="91">
        <f t="shared" si="2"/>
        <v>0</v>
      </c>
      <c r="X65" s="201">
        <f>IF(Y65&gt;0,VLOOKUP($D65,'BBLM COMCHECK'!$A:$Z,25,0),0)</f>
        <v>0</v>
      </c>
      <c r="Y65" s="202"/>
      <c r="Z65" s="91">
        <f t="shared" si="3"/>
        <v>0</v>
      </c>
      <c r="AA65" s="203" t="str">
        <f>VLOOKUP(D65,'BBLM COMCHECK'!$A:$I,9,0)</f>
        <v>order stop</v>
      </c>
      <c r="AB65" s="204">
        <f>VLOOKUP(D65,'BBLM COMCHECK'!$A:$L,12,0)</f>
        <v>13</v>
      </c>
      <c r="AC65" s="201">
        <f t="shared" si="4"/>
        <v>0</v>
      </c>
      <c r="AD65" s="94"/>
      <c r="AE65" s="201"/>
      <c r="AF65" s="201"/>
      <c r="AG65" s="201"/>
      <c r="AH65" s="201"/>
      <c r="AI65" s="94"/>
      <c r="AJ65" s="94"/>
      <c r="AK65" s="87" t="s">
        <v>2489</v>
      </c>
      <c r="AL65" s="87" t="str">
        <f t="shared" si="6"/>
        <v>2026-01-15|06014|1001860000|0|||1</v>
      </c>
      <c r="AP65" s="198"/>
      <c r="AQ65" s="198"/>
      <c r="AR65" s="198"/>
      <c r="AW65" s="198"/>
      <c r="BC65" s="89" t="s">
        <v>2490</v>
      </c>
      <c r="BD65" s="104"/>
      <c r="BE65" s="87"/>
    </row>
    <row r="66" spans="1:57" ht="26.25" customHeight="1">
      <c r="A66" s="87" t="s">
        <v>2641</v>
      </c>
      <c r="B66" s="17" t="s">
        <v>131</v>
      </c>
      <c r="C66" s="87" t="s">
        <v>66</v>
      </c>
      <c r="D66" s="92" t="s">
        <v>2641</v>
      </c>
      <c r="E66" s="92" t="s">
        <v>66</v>
      </c>
      <c r="F66" s="92" t="s">
        <v>644</v>
      </c>
      <c r="G66" s="93" t="s">
        <v>133</v>
      </c>
      <c r="H66" s="93">
        <v>14</v>
      </c>
      <c r="I66" s="94" t="s">
        <v>2492</v>
      </c>
      <c r="J66" s="151" t="s">
        <v>40</v>
      </c>
      <c r="K66" s="93" t="s">
        <v>2493</v>
      </c>
      <c r="L66" s="94" t="s">
        <v>2494</v>
      </c>
      <c r="M66" s="94">
        <v>12</v>
      </c>
      <c r="N66" s="95"/>
      <c r="O66" s="201">
        <f>IF(P66&gt;0,VLOOKUP($D66,'BBLM COMCHECK'!$A:$S,14,0),0)</f>
        <v>0</v>
      </c>
      <c r="P66" s="202"/>
      <c r="Q66" s="91">
        <f t="shared" si="0"/>
        <v>0</v>
      </c>
      <c r="R66" s="201">
        <f>IF(S66&gt;0,VLOOKUP($D66,'BBLM COMCHECK'!$A:$S,15,0),0)</f>
        <v>0</v>
      </c>
      <c r="S66" s="202"/>
      <c r="T66" s="91">
        <f t="shared" si="1"/>
        <v>0</v>
      </c>
      <c r="U66" s="201">
        <f>IF(V66&gt;0,VLOOKUP($D66,'BBLM COMCHECK'!$A:$Z,25,0),0)</f>
        <v>0</v>
      </c>
      <c r="V66" s="202"/>
      <c r="W66" s="91">
        <f t="shared" si="2"/>
        <v>0</v>
      </c>
      <c r="X66" s="201">
        <f>IF(Y66&gt;0,VLOOKUP($D66,'BBLM COMCHECK'!$A:$Z,25,0),0)</f>
        <v>0</v>
      </c>
      <c r="Y66" s="202"/>
      <c r="Z66" s="91">
        <f t="shared" si="3"/>
        <v>0</v>
      </c>
      <c r="AA66" s="203" t="str">
        <f>VLOOKUP(D66,'BBLM COMCHECK'!$A:$I,9,0)</f>
        <v>normal</v>
      </c>
      <c r="AB66" s="204">
        <f>VLOOKUP(D66,'BBLM COMCHECK'!$A:$L,12,0)</f>
        <v>268</v>
      </c>
      <c r="AC66" s="201">
        <f t="shared" si="4"/>
        <v>0</v>
      </c>
      <c r="AD66" s="94"/>
      <c r="AE66" s="201"/>
      <c r="AF66" s="201"/>
      <c r="AG66" s="201"/>
      <c r="AH66" s="201"/>
      <c r="AI66" s="94"/>
      <c r="AJ66" s="94"/>
      <c r="AK66" s="87" t="s">
        <v>2495</v>
      </c>
      <c r="AL66" s="87" t="str">
        <f t="shared" si="6"/>
        <v>2026-01-15|06014|1028702000|0|||1</v>
      </c>
      <c r="AP66" s="198"/>
      <c r="AQ66" s="198"/>
      <c r="AR66" s="198"/>
      <c r="AW66" s="198"/>
      <c r="BC66" s="89" t="s">
        <v>2496</v>
      </c>
      <c r="BD66" s="104"/>
      <c r="BE66" s="87"/>
    </row>
    <row r="67" spans="1:57" ht="26.25" customHeight="1">
      <c r="A67" s="87" t="s">
        <v>2642</v>
      </c>
      <c r="B67" s="17" t="s">
        <v>131</v>
      </c>
      <c r="C67" s="87" t="s">
        <v>66</v>
      </c>
      <c r="D67" s="92" t="s">
        <v>2642</v>
      </c>
      <c r="E67" s="92" t="s">
        <v>66</v>
      </c>
      <c r="F67" s="92" t="s">
        <v>644</v>
      </c>
      <c r="G67" s="93" t="s">
        <v>133</v>
      </c>
      <c r="H67" s="93">
        <v>19</v>
      </c>
      <c r="I67" s="94" t="s">
        <v>2486</v>
      </c>
      <c r="J67" s="147" t="s">
        <v>41</v>
      </c>
      <c r="K67" s="93" t="s">
        <v>2498</v>
      </c>
      <c r="L67" s="94" t="s">
        <v>2499</v>
      </c>
      <c r="M67" s="94">
        <v>12</v>
      </c>
      <c r="N67" s="165"/>
      <c r="O67" s="201">
        <f>IF(P67&gt;0,VLOOKUP($D67,'BBLM COMCHECK'!$A:$S,14,0),0)</f>
        <v>0</v>
      </c>
      <c r="P67" s="202"/>
      <c r="Q67" s="91">
        <f t="shared" ref="Q67:Q130" si="7">IFERROR(O67/P67%,0)</f>
        <v>0</v>
      </c>
      <c r="R67" s="201">
        <f>IF(S67&gt;0,VLOOKUP($D67,'BBLM COMCHECK'!$A:$S,15,0),0)</f>
        <v>0</v>
      </c>
      <c r="S67" s="202"/>
      <c r="T67" s="91">
        <f t="shared" ref="T67:T130" si="8">IFERROR(O67/S67%,0)</f>
        <v>0</v>
      </c>
      <c r="U67" s="201">
        <f>IF(V67&gt;0,VLOOKUP($D67,'BBLM COMCHECK'!$A:$Z,25,0),0)</f>
        <v>0</v>
      </c>
      <c r="V67" s="202"/>
      <c r="W67" s="91">
        <f t="shared" ref="W67:W130" si="9">IFERROR(U67/V67%,0)</f>
        <v>0</v>
      </c>
      <c r="X67" s="201">
        <f>IF(Y67&gt;0,VLOOKUP($D67,'BBLM COMCHECK'!$A:$Z,25,0),0)</f>
        <v>0</v>
      </c>
      <c r="Y67" s="202"/>
      <c r="Z67" s="91">
        <f t="shared" ref="Z67:Z130" si="10">IFERROR(U67/Y67%,0)</f>
        <v>0</v>
      </c>
      <c r="AA67" s="203" t="str">
        <f>VLOOKUP(D67,'BBLM COMCHECK'!$A:$I,9,0)</f>
        <v>order stop</v>
      </c>
      <c r="AB67" s="204">
        <f>VLOOKUP(D67,'BBLM COMCHECK'!$A:$L,12,0)</f>
        <v>108</v>
      </c>
      <c r="AC67" s="201">
        <f t="shared" ref="AC67:AC130" si="11">IF(AB67&lt;4,1,0)</f>
        <v>0</v>
      </c>
      <c r="AD67" s="94"/>
      <c r="AE67" s="201"/>
      <c r="AF67" s="201"/>
      <c r="AG67" s="201"/>
      <c r="AH67" s="201"/>
      <c r="AI67" s="94"/>
      <c r="AJ67" s="94"/>
      <c r="AK67" s="87" t="s">
        <v>2500</v>
      </c>
      <c r="AL67" s="87" t="str">
        <f t="shared" ref="AL67:AL89" si="12">"2026-01-15|"&amp;E67&amp;"|"&amp;J67&amp;"|"&amp;X67&amp;"|"&amp;Y67&amp;"|"&amp;N67&amp;"|"&amp;1</f>
        <v>2026-01-15|06014|1038533000|0|||1</v>
      </c>
      <c r="AP67" s="198"/>
      <c r="AQ67" s="198"/>
      <c r="AR67" s="198"/>
      <c r="AW67" s="198"/>
      <c r="BC67" s="89" t="s">
        <v>2501</v>
      </c>
      <c r="BD67" s="104"/>
      <c r="BE67" s="87"/>
    </row>
    <row r="68" spans="1:57" ht="26.25" customHeight="1">
      <c r="A68" s="87" t="s">
        <v>2643</v>
      </c>
      <c r="B68" s="17" t="s">
        <v>131</v>
      </c>
      <c r="C68" s="87" t="s">
        <v>66</v>
      </c>
      <c r="D68" s="92" t="s">
        <v>2643</v>
      </c>
      <c r="E68" s="92" t="s">
        <v>66</v>
      </c>
      <c r="F68" s="92" t="s">
        <v>644</v>
      </c>
      <c r="G68" s="93" t="s">
        <v>133</v>
      </c>
      <c r="H68" s="93">
        <v>19</v>
      </c>
      <c r="I68" s="94" t="s">
        <v>2486</v>
      </c>
      <c r="J68" s="147" t="s">
        <v>42</v>
      </c>
      <c r="K68" s="93" t="s">
        <v>2503</v>
      </c>
      <c r="L68" s="94" t="s">
        <v>2504</v>
      </c>
      <c r="M68" s="94">
        <v>12</v>
      </c>
      <c r="N68" s="115"/>
      <c r="O68" s="201">
        <f>IF(P68&gt;0,VLOOKUP($D68,'BBLM COMCHECK'!$A:$S,14,0),0)</f>
        <v>0</v>
      </c>
      <c r="P68" s="202"/>
      <c r="Q68" s="91">
        <f t="shared" si="7"/>
        <v>0</v>
      </c>
      <c r="R68" s="201">
        <f>IF(S68&gt;0,VLOOKUP($D68,'BBLM COMCHECK'!$A:$S,15,0),0)</f>
        <v>0</v>
      </c>
      <c r="S68" s="202"/>
      <c r="T68" s="91">
        <f t="shared" si="8"/>
        <v>0</v>
      </c>
      <c r="U68" s="201">
        <f>IF(V68&gt;0,VLOOKUP($D68,'BBLM COMCHECK'!$A:$Z,25,0),0)</f>
        <v>0</v>
      </c>
      <c r="V68" s="202"/>
      <c r="W68" s="91">
        <f t="shared" si="9"/>
        <v>0</v>
      </c>
      <c r="X68" s="201">
        <f>IF(Y68&gt;0,VLOOKUP($D68,'BBLM COMCHECK'!$A:$Z,25,0),0)</f>
        <v>0</v>
      </c>
      <c r="Y68" s="202"/>
      <c r="Z68" s="91">
        <f t="shared" si="10"/>
        <v>0</v>
      </c>
      <c r="AA68" s="203" t="str">
        <f>VLOOKUP(D68,'BBLM COMCHECK'!$A:$I,9,0)</f>
        <v>normal</v>
      </c>
      <c r="AB68" s="204">
        <f>VLOOKUP(D68,'BBLM COMCHECK'!$A:$L,12,0)</f>
        <v>0</v>
      </c>
      <c r="AC68" s="201">
        <f t="shared" si="11"/>
        <v>1</v>
      </c>
      <c r="AD68" s="94"/>
      <c r="AE68" s="201"/>
      <c r="AF68" s="201"/>
      <c r="AG68" s="201"/>
      <c r="AH68" s="201"/>
      <c r="AI68" s="94"/>
      <c r="AJ68" s="94"/>
      <c r="AK68" s="87" t="s">
        <v>2505</v>
      </c>
      <c r="AL68" s="87" t="str">
        <f t="shared" si="12"/>
        <v>2026-01-15|06014|1053801000|0|||1</v>
      </c>
      <c r="AP68" s="198"/>
      <c r="AQ68" s="198"/>
      <c r="AR68" s="198"/>
      <c r="AW68" s="198"/>
      <c r="BC68" s="89" t="s">
        <v>2506</v>
      </c>
      <c r="BD68" s="104"/>
      <c r="BE68" s="87"/>
    </row>
    <row r="69" spans="1:57" ht="26.25" customHeight="1">
      <c r="A69" s="87" t="s">
        <v>2644</v>
      </c>
      <c r="B69" s="17" t="s">
        <v>131</v>
      </c>
      <c r="C69" s="87" t="s">
        <v>66</v>
      </c>
      <c r="D69" s="92" t="s">
        <v>2644</v>
      </c>
      <c r="E69" s="92" t="s">
        <v>66</v>
      </c>
      <c r="F69" s="92" t="s">
        <v>644</v>
      </c>
      <c r="G69" s="93" t="s">
        <v>133</v>
      </c>
      <c r="H69" s="93">
        <v>19</v>
      </c>
      <c r="I69" s="94" t="s">
        <v>2486</v>
      </c>
      <c r="J69" s="151" t="s">
        <v>43</v>
      </c>
      <c r="K69" s="93" t="s">
        <v>2508</v>
      </c>
      <c r="L69" s="94" t="s">
        <v>2509</v>
      </c>
      <c r="M69" s="94">
        <v>48</v>
      </c>
      <c r="N69" s="68"/>
      <c r="O69" s="201">
        <f>IF(P69&gt;0,VLOOKUP($D69,'BBLM COMCHECK'!$A:$S,14,0),0)</f>
        <v>0</v>
      </c>
      <c r="P69" s="202"/>
      <c r="Q69" s="91">
        <f t="shared" si="7"/>
        <v>0</v>
      </c>
      <c r="R69" s="201">
        <f>IF(S69&gt;0,VLOOKUP($D69,'BBLM COMCHECK'!$A:$S,15,0),0)</f>
        <v>0</v>
      </c>
      <c r="S69" s="202"/>
      <c r="T69" s="91">
        <f t="shared" si="8"/>
        <v>0</v>
      </c>
      <c r="U69" s="201">
        <f>IF(V69&gt;0,VLOOKUP($D69,'BBLM COMCHECK'!$A:$Z,25,0),0)</f>
        <v>0</v>
      </c>
      <c r="V69" s="202"/>
      <c r="W69" s="91">
        <f t="shared" si="9"/>
        <v>0</v>
      </c>
      <c r="X69" s="201">
        <f>IF(Y69&gt;0,VLOOKUP($D69,'BBLM COMCHECK'!$A:$Z,25,0),0)</f>
        <v>0</v>
      </c>
      <c r="Y69" s="202"/>
      <c r="Z69" s="91">
        <f t="shared" si="10"/>
        <v>0</v>
      </c>
      <c r="AA69" s="203" t="str">
        <f>VLOOKUP(D69,'BBLM COMCHECK'!$A:$I,9,0)</f>
        <v>order stop</v>
      </c>
      <c r="AB69" s="204">
        <f>VLOOKUP(D69,'BBLM COMCHECK'!$A:$L,12,0)</f>
        <v>537</v>
      </c>
      <c r="AC69" s="201">
        <f t="shared" si="11"/>
        <v>0</v>
      </c>
      <c r="AD69" s="94"/>
      <c r="AE69" s="201"/>
      <c r="AF69" s="201"/>
      <c r="AG69" s="201"/>
      <c r="AH69" s="201"/>
      <c r="AI69" s="94"/>
      <c r="AJ69" s="94"/>
      <c r="AK69" s="87" t="s">
        <v>2510</v>
      </c>
      <c r="AL69" s="87" t="str">
        <f t="shared" si="12"/>
        <v>2026-01-15|06014|1065842000|0|||1</v>
      </c>
      <c r="AP69" s="198"/>
      <c r="AQ69" s="198"/>
      <c r="AR69" s="198"/>
      <c r="AW69" s="198"/>
      <c r="BC69" s="89" t="s">
        <v>2511</v>
      </c>
      <c r="BD69" s="104"/>
      <c r="BE69" s="87"/>
    </row>
    <row r="70" spans="1:57" ht="26.25" customHeight="1">
      <c r="A70" s="87" t="s">
        <v>2645</v>
      </c>
      <c r="B70" s="17" t="s">
        <v>131</v>
      </c>
      <c r="C70" s="87" t="s">
        <v>66</v>
      </c>
      <c r="D70" s="92" t="s">
        <v>2645</v>
      </c>
      <c r="E70" s="92" t="s">
        <v>66</v>
      </c>
      <c r="F70" s="92" t="s">
        <v>644</v>
      </c>
      <c r="G70" s="93" t="s">
        <v>133</v>
      </c>
      <c r="H70" s="93">
        <v>19</v>
      </c>
      <c r="I70" s="94" t="s">
        <v>2486</v>
      </c>
      <c r="J70" s="151" t="s">
        <v>44</v>
      </c>
      <c r="K70" s="93" t="s">
        <v>2513</v>
      </c>
      <c r="L70" s="94" t="s">
        <v>2514</v>
      </c>
      <c r="M70" s="94">
        <v>42</v>
      </c>
      <c r="N70" s="115"/>
      <c r="O70" s="201">
        <f>IF(P70&gt;0,VLOOKUP($D70,'BBLM COMCHECK'!$A:$S,14,0),0)</f>
        <v>0</v>
      </c>
      <c r="P70" s="202"/>
      <c r="Q70" s="91">
        <f t="shared" si="7"/>
        <v>0</v>
      </c>
      <c r="R70" s="201">
        <f>IF(S70&gt;0,VLOOKUP($D70,'BBLM COMCHECK'!$A:$S,15,0),0)</f>
        <v>0</v>
      </c>
      <c r="S70" s="211"/>
      <c r="T70" s="91">
        <f t="shared" si="8"/>
        <v>0</v>
      </c>
      <c r="U70" s="201">
        <f>IF(V70&gt;0,VLOOKUP($D70,'BBLM COMCHECK'!$A:$Z,25,0),0)</f>
        <v>0</v>
      </c>
      <c r="V70" s="202"/>
      <c r="W70" s="91">
        <f t="shared" si="9"/>
        <v>0</v>
      </c>
      <c r="X70" s="201">
        <f>IF(Y70&gt;0,VLOOKUP($D70,'BBLM COMCHECK'!$A:$Z,25,0),0)</f>
        <v>0</v>
      </c>
      <c r="Y70" s="202"/>
      <c r="Z70" s="91">
        <f t="shared" si="10"/>
        <v>0</v>
      </c>
      <c r="AA70" s="203" t="str">
        <f>VLOOKUP(D70,'BBLM COMCHECK'!$A:$I,9,0)</f>
        <v>normal</v>
      </c>
      <c r="AB70" s="204">
        <f>VLOOKUP(D70,'BBLM COMCHECK'!$A:$L,12,0)</f>
        <v>0</v>
      </c>
      <c r="AC70" s="201">
        <f t="shared" si="11"/>
        <v>1</v>
      </c>
      <c r="AD70" s="94"/>
      <c r="AE70" s="201"/>
      <c r="AF70" s="201"/>
      <c r="AG70" s="201"/>
      <c r="AH70" s="201"/>
      <c r="AI70" s="94"/>
      <c r="AJ70" s="94"/>
      <c r="AK70" s="87" t="s">
        <v>2515</v>
      </c>
      <c r="AL70" s="87" t="str">
        <f t="shared" si="12"/>
        <v>2026-01-15|06014|1066078000|0|||1</v>
      </c>
      <c r="AP70" s="198"/>
      <c r="AQ70" s="198"/>
      <c r="AR70" s="198"/>
      <c r="AW70" s="198"/>
      <c r="BC70" s="89" t="s">
        <v>2516</v>
      </c>
      <c r="BD70" s="104"/>
      <c r="BE70" s="87"/>
    </row>
    <row r="71" spans="1:57" ht="26.25" customHeight="1">
      <c r="A71" s="87" t="s">
        <v>2646</v>
      </c>
      <c r="B71" s="17" t="s">
        <v>131</v>
      </c>
      <c r="C71" s="87" t="s">
        <v>66</v>
      </c>
      <c r="D71" s="92" t="s">
        <v>2646</v>
      </c>
      <c r="E71" s="92" t="s">
        <v>66</v>
      </c>
      <c r="F71" s="92" t="s">
        <v>644</v>
      </c>
      <c r="G71" s="93" t="s">
        <v>133</v>
      </c>
      <c r="H71" s="93">
        <v>14</v>
      </c>
      <c r="I71" s="94" t="s">
        <v>2492</v>
      </c>
      <c r="J71" s="151" t="s">
        <v>45</v>
      </c>
      <c r="K71" s="93" t="s">
        <v>2518</v>
      </c>
      <c r="L71" s="94" t="s">
        <v>2519</v>
      </c>
      <c r="M71" s="94">
        <v>60</v>
      </c>
      <c r="N71" s="115"/>
      <c r="O71" s="201">
        <f>IF(P71&gt;0,VLOOKUP($D71,'BBLM COMCHECK'!$A:$S,14,0),0)</f>
        <v>0</v>
      </c>
      <c r="P71" s="202"/>
      <c r="Q71" s="91">
        <f t="shared" si="7"/>
        <v>0</v>
      </c>
      <c r="R71" s="201">
        <f>IF(S71&gt;0,VLOOKUP($D71,'BBLM COMCHECK'!$A:$S,15,0),0)</f>
        <v>0</v>
      </c>
      <c r="S71" s="212"/>
      <c r="T71" s="91">
        <f t="shared" si="8"/>
        <v>0</v>
      </c>
      <c r="U71" s="201">
        <f>IF(V71&gt;0,VLOOKUP($D71,'BBLM COMCHECK'!$A:$Z,25,0),0)</f>
        <v>0</v>
      </c>
      <c r="V71" s="202"/>
      <c r="W71" s="91">
        <f t="shared" si="9"/>
        <v>0</v>
      </c>
      <c r="X71" s="201">
        <f>IF(Y71&gt;0,VLOOKUP($D71,'BBLM COMCHECK'!$A:$Z,25,0),0)</f>
        <v>0</v>
      </c>
      <c r="Y71" s="202"/>
      <c r="Z71" s="91">
        <f t="shared" si="10"/>
        <v>0</v>
      </c>
      <c r="AA71" s="203" t="str">
        <f>VLOOKUP(D71,'BBLM COMCHECK'!$A:$I,9,0)</f>
        <v>order stop</v>
      </c>
      <c r="AB71" s="204">
        <f>VLOOKUP(D71,'BBLM COMCHECK'!$A:$L,12,0)</f>
        <v>180</v>
      </c>
      <c r="AC71" s="201">
        <f t="shared" si="11"/>
        <v>0</v>
      </c>
      <c r="AD71" s="94"/>
      <c r="AE71" s="201"/>
      <c r="AF71" s="201"/>
      <c r="AG71" s="201"/>
      <c r="AH71" s="201"/>
      <c r="AI71" s="94"/>
      <c r="AJ71" s="94"/>
      <c r="AK71" s="87" t="s">
        <v>2520</v>
      </c>
      <c r="AL71" s="87" t="str">
        <f t="shared" si="12"/>
        <v>2026-01-15|06014|1068899000|0|||1</v>
      </c>
      <c r="AP71" s="198"/>
      <c r="AQ71" s="198"/>
      <c r="AR71" s="198"/>
      <c r="AW71" s="198"/>
      <c r="BC71" s="89" t="s">
        <v>2521</v>
      </c>
      <c r="BD71" s="104"/>
      <c r="BE71" s="87"/>
    </row>
    <row r="72" spans="1:57" ht="26.25" customHeight="1">
      <c r="A72" s="87" t="s">
        <v>2647</v>
      </c>
      <c r="B72" s="17" t="s">
        <v>131</v>
      </c>
      <c r="C72" s="87" t="s">
        <v>66</v>
      </c>
      <c r="D72" s="92" t="s">
        <v>2647</v>
      </c>
      <c r="E72" s="92" t="s">
        <v>66</v>
      </c>
      <c r="F72" s="92" t="s">
        <v>644</v>
      </c>
      <c r="G72" s="93" t="s">
        <v>133</v>
      </c>
      <c r="H72" s="93">
        <v>19</v>
      </c>
      <c r="I72" s="94" t="s">
        <v>2486</v>
      </c>
      <c r="J72" s="147" t="s">
        <v>46</v>
      </c>
      <c r="K72" s="93" t="s">
        <v>2523</v>
      </c>
      <c r="L72" s="94" t="s">
        <v>2524</v>
      </c>
      <c r="M72" s="94">
        <v>40</v>
      </c>
      <c r="N72" s="115"/>
      <c r="O72" s="201">
        <f>IF(P72&gt;0,VLOOKUP($D72,'BBLM COMCHECK'!$A:$S,14,0),0)</f>
        <v>0</v>
      </c>
      <c r="P72" s="202"/>
      <c r="Q72" s="91">
        <f t="shared" si="7"/>
        <v>0</v>
      </c>
      <c r="R72" s="201">
        <f>IF(S72&gt;0,VLOOKUP($D72,'BBLM COMCHECK'!$A:$S,15,0),0)</f>
        <v>0</v>
      </c>
      <c r="S72" s="202"/>
      <c r="T72" s="91">
        <f t="shared" si="8"/>
        <v>0</v>
      </c>
      <c r="U72" s="201">
        <f>IF(V72&gt;0,VLOOKUP($D72,'BBLM COMCHECK'!$A:$Z,25,0),0)</f>
        <v>0</v>
      </c>
      <c r="V72" s="202"/>
      <c r="W72" s="91">
        <f t="shared" si="9"/>
        <v>0</v>
      </c>
      <c r="X72" s="201">
        <f>IF(Y72&gt;0,VLOOKUP($D72,'BBLM COMCHECK'!$A:$Z,25,0),0)</f>
        <v>0</v>
      </c>
      <c r="Y72" s="202"/>
      <c r="Z72" s="91">
        <f t="shared" si="10"/>
        <v>0</v>
      </c>
      <c r="AA72" s="203" t="str">
        <f>VLOOKUP(D72,'BBLM COMCHECK'!$A:$I,9,0)</f>
        <v>order stop</v>
      </c>
      <c r="AB72" s="204">
        <f>VLOOKUP(D72,'BBLM COMCHECK'!$A:$L,12,0)</f>
        <v>23</v>
      </c>
      <c r="AC72" s="201">
        <f t="shared" si="11"/>
        <v>0</v>
      </c>
      <c r="AD72" s="94"/>
      <c r="AE72" s="201"/>
      <c r="AF72" s="201"/>
      <c r="AG72" s="201"/>
      <c r="AH72" s="201"/>
      <c r="AI72" s="94"/>
      <c r="AJ72" s="94"/>
      <c r="AK72" s="87" t="s">
        <v>2525</v>
      </c>
      <c r="AL72" s="87" t="str">
        <f t="shared" si="12"/>
        <v>2026-01-15|06014|1072188000|0|||1</v>
      </c>
      <c r="AP72" s="198"/>
      <c r="AQ72" s="198"/>
      <c r="AR72" s="198"/>
      <c r="AW72" s="198"/>
      <c r="BC72" s="89" t="s">
        <v>2526</v>
      </c>
      <c r="BD72" s="104"/>
      <c r="BE72" s="87"/>
    </row>
    <row r="73" spans="1:57" ht="26.25" customHeight="1">
      <c r="A73" s="87" t="s">
        <v>2648</v>
      </c>
      <c r="B73" s="17" t="s">
        <v>131</v>
      </c>
      <c r="C73" s="87" t="s">
        <v>66</v>
      </c>
      <c r="D73" s="92" t="s">
        <v>2648</v>
      </c>
      <c r="E73" s="92" t="s">
        <v>66</v>
      </c>
      <c r="F73" s="92" t="s">
        <v>644</v>
      </c>
      <c r="G73" s="93" t="s">
        <v>133</v>
      </c>
      <c r="H73" s="93">
        <v>14</v>
      </c>
      <c r="I73" s="94" t="s">
        <v>2492</v>
      </c>
      <c r="J73" s="147" t="s">
        <v>47</v>
      </c>
      <c r="K73" s="93" t="s">
        <v>2528</v>
      </c>
      <c r="L73" s="94" t="s">
        <v>2529</v>
      </c>
      <c r="M73" s="94">
        <v>72</v>
      </c>
      <c r="N73" s="115"/>
      <c r="O73" s="201">
        <f>IF(P73&gt;0,VLOOKUP($D73,'BBLM COMCHECK'!$A:$S,14,0),0)</f>
        <v>0</v>
      </c>
      <c r="P73" s="202"/>
      <c r="Q73" s="91">
        <f t="shared" si="7"/>
        <v>0</v>
      </c>
      <c r="R73" s="201">
        <f>IF(S73&gt;0,VLOOKUP($D73,'BBLM COMCHECK'!$A:$S,15,0),0)</f>
        <v>0</v>
      </c>
      <c r="S73" s="202"/>
      <c r="T73" s="91">
        <f t="shared" si="8"/>
        <v>0</v>
      </c>
      <c r="U73" s="201">
        <f>IF(V73&gt;0,VLOOKUP($D73,'BBLM COMCHECK'!$A:$Z,25,0),0)</f>
        <v>0</v>
      </c>
      <c r="V73" s="202"/>
      <c r="W73" s="91">
        <f t="shared" si="9"/>
        <v>0</v>
      </c>
      <c r="X73" s="201">
        <f>IF(Y73&gt;0,VLOOKUP($D73,'BBLM COMCHECK'!$A:$Z,25,0),0)</f>
        <v>0</v>
      </c>
      <c r="Y73" s="202"/>
      <c r="Z73" s="91">
        <f t="shared" si="10"/>
        <v>0</v>
      </c>
      <c r="AA73" s="203" t="str">
        <f>VLOOKUP(D73,'BBLM COMCHECK'!$A:$I,9,0)</f>
        <v>order stop</v>
      </c>
      <c r="AB73" s="204">
        <f>VLOOKUP(D73,'BBLM COMCHECK'!$A:$L,12,0)</f>
        <v>8825</v>
      </c>
      <c r="AC73" s="201">
        <f t="shared" si="11"/>
        <v>0</v>
      </c>
      <c r="AD73" s="94"/>
      <c r="AE73" s="201"/>
      <c r="AF73" s="201"/>
      <c r="AG73" s="201"/>
      <c r="AH73" s="201"/>
      <c r="AI73" s="94"/>
      <c r="AJ73" s="94"/>
      <c r="AK73" s="87" t="s">
        <v>2530</v>
      </c>
      <c r="AL73" s="87" t="str">
        <f t="shared" si="12"/>
        <v>2026-01-15|06014|1076058000|0|||1</v>
      </c>
      <c r="AP73" s="198"/>
      <c r="AQ73" s="198"/>
      <c r="AR73" s="198"/>
      <c r="AW73" s="198"/>
      <c r="BC73" s="89" t="s">
        <v>2531</v>
      </c>
      <c r="BD73" s="104"/>
      <c r="BE73" s="87"/>
    </row>
    <row r="74" spans="1:57" ht="26.25" customHeight="1">
      <c r="A74" s="87" t="s">
        <v>2649</v>
      </c>
      <c r="B74" s="17" t="s">
        <v>131</v>
      </c>
      <c r="C74" s="87" t="s">
        <v>66</v>
      </c>
      <c r="D74" s="92" t="s">
        <v>2649</v>
      </c>
      <c r="E74" s="92" t="s">
        <v>66</v>
      </c>
      <c r="F74" s="92" t="s">
        <v>644</v>
      </c>
      <c r="G74" s="93" t="s">
        <v>133</v>
      </c>
      <c r="H74" s="93">
        <v>14</v>
      </c>
      <c r="I74" s="94" t="s">
        <v>2492</v>
      </c>
      <c r="J74" s="147" t="s">
        <v>49</v>
      </c>
      <c r="K74" s="93" t="s">
        <v>2538</v>
      </c>
      <c r="L74" s="94" t="s">
        <v>2539</v>
      </c>
      <c r="M74" s="94">
        <v>5</v>
      </c>
      <c r="N74" s="115"/>
      <c r="O74" s="201">
        <f>IF(P74&gt;0,VLOOKUP($D74,'BBLM COMCHECK'!$A:$S,14,0),0)</f>
        <v>0</v>
      </c>
      <c r="P74" s="202"/>
      <c r="Q74" s="91">
        <f t="shared" si="7"/>
        <v>0</v>
      </c>
      <c r="R74" s="201">
        <f>IF(S74&gt;0,VLOOKUP($D74,'BBLM COMCHECK'!$A:$S,15,0),0)</f>
        <v>0</v>
      </c>
      <c r="S74" s="202"/>
      <c r="T74" s="91">
        <f t="shared" si="8"/>
        <v>0</v>
      </c>
      <c r="U74" s="201">
        <f>IF(V74&gt;0,VLOOKUP($D74,'BBLM COMCHECK'!$A:$Z,25,0),0)</f>
        <v>0</v>
      </c>
      <c r="V74" s="202"/>
      <c r="W74" s="91">
        <f t="shared" si="9"/>
        <v>0</v>
      </c>
      <c r="X74" s="201">
        <f>IF(Y74&gt;0,VLOOKUP($D74,'BBLM COMCHECK'!$A:$Z,25,0),0)</f>
        <v>0</v>
      </c>
      <c r="Y74" s="202"/>
      <c r="Z74" s="91">
        <f t="shared" si="10"/>
        <v>0</v>
      </c>
      <c r="AA74" s="203" t="str">
        <f>VLOOKUP(D74,'BBLM COMCHECK'!$A:$I,9,0)</f>
        <v>normal</v>
      </c>
      <c r="AB74" s="204">
        <f>VLOOKUP(D74,'BBLM COMCHECK'!$A:$L,12,0)</f>
        <v>288</v>
      </c>
      <c r="AC74" s="201">
        <f t="shared" si="11"/>
        <v>0</v>
      </c>
      <c r="AD74" s="94"/>
      <c r="AE74" s="201"/>
      <c r="AF74" s="201"/>
      <c r="AG74" s="201"/>
      <c r="AH74" s="201"/>
      <c r="AI74" s="94"/>
      <c r="AJ74" s="94"/>
      <c r="AK74" s="87" t="s">
        <v>2540</v>
      </c>
      <c r="AL74" s="87" t="str">
        <f t="shared" si="12"/>
        <v>2026-01-15|06014|1078236000|0|||1</v>
      </c>
      <c r="AP74" s="198"/>
      <c r="AQ74" s="198"/>
      <c r="AR74" s="198"/>
      <c r="AW74" s="198"/>
      <c r="BC74" s="89" t="s">
        <v>2541</v>
      </c>
      <c r="BD74" s="104"/>
      <c r="BE74" s="87"/>
    </row>
    <row r="75" spans="1:57" ht="26.25" customHeight="1">
      <c r="A75" s="87" t="s">
        <v>2650</v>
      </c>
      <c r="B75" s="17" t="s">
        <v>131</v>
      </c>
      <c r="C75" s="87" t="s">
        <v>66</v>
      </c>
      <c r="D75" s="92" t="s">
        <v>2650</v>
      </c>
      <c r="E75" s="92" t="s">
        <v>66</v>
      </c>
      <c r="F75" s="93" t="s">
        <v>644</v>
      </c>
      <c r="G75" s="93" t="s">
        <v>133</v>
      </c>
      <c r="H75" s="93">
        <v>14</v>
      </c>
      <c r="I75" s="94" t="s">
        <v>2492</v>
      </c>
      <c r="J75" s="147" t="s">
        <v>50</v>
      </c>
      <c r="K75" s="94" t="s">
        <v>2543</v>
      </c>
      <c r="L75" s="94" t="s">
        <v>2544</v>
      </c>
      <c r="M75" s="94">
        <v>12</v>
      </c>
      <c r="N75" s="115"/>
      <c r="O75" s="201">
        <f>IF(P75&gt;0,VLOOKUP($D75,'BBLM COMCHECK'!$A:$S,14,0),0)</f>
        <v>0</v>
      </c>
      <c r="P75" s="202"/>
      <c r="Q75" s="91">
        <f t="shared" si="7"/>
        <v>0</v>
      </c>
      <c r="R75" s="201">
        <f>IF(S75&gt;0,VLOOKUP($D75,'BBLM COMCHECK'!$A:$S,15,0),0)</f>
        <v>0</v>
      </c>
      <c r="S75" s="202"/>
      <c r="T75" s="91">
        <f t="shared" si="8"/>
        <v>0</v>
      </c>
      <c r="U75" s="201">
        <f>IF(V75&gt;0,VLOOKUP($D75,'BBLM COMCHECK'!$A:$Z,25,0),0)</f>
        <v>0</v>
      </c>
      <c r="V75" s="202"/>
      <c r="W75" s="91">
        <f t="shared" si="9"/>
        <v>0</v>
      </c>
      <c r="X75" s="201">
        <f>IF(Y75&gt;0,VLOOKUP($D75,'BBLM COMCHECK'!$A:$Z,25,0),0)</f>
        <v>0</v>
      </c>
      <c r="Y75" s="202"/>
      <c r="Z75" s="91">
        <f t="shared" si="10"/>
        <v>0</v>
      </c>
      <c r="AA75" s="203" t="str">
        <f>VLOOKUP(D75,'BBLM COMCHECK'!$A:$I,9,0)</f>
        <v>normal</v>
      </c>
      <c r="AB75" s="204">
        <f>VLOOKUP(D75,'BBLM COMCHECK'!$A:$L,12,0)</f>
        <v>158</v>
      </c>
      <c r="AC75" s="201">
        <f t="shared" si="11"/>
        <v>0</v>
      </c>
      <c r="AD75" s="94"/>
      <c r="AE75" s="201"/>
      <c r="AF75" s="201"/>
      <c r="AG75" s="201"/>
      <c r="AH75" s="201"/>
      <c r="AI75" s="94"/>
      <c r="AJ75" s="94"/>
      <c r="AK75" s="87" t="s">
        <v>2545</v>
      </c>
      <c r="AL75" s="87" t="str">
        <f t="shared" si="12"/>
        <v>2026-01-15|06014|1083138000|0|||1</v>
      </c>
      <c r="AP75" s="198"/>
      <c r="BC75" s="89" t="s">
        <v>2546</v>
      </c>
      <c r="BD75" s="104"/>
      <c r="BE75" s="87"/>
    </row>
    <row r="76" spans="1:57" ht="26.25" customHeight="1">
      <c r="A76" s="87" t="s">
        <v>2651</v>
      </c>
      <c r="B76" s="17" t="s">
        <v>131</v>
      </c>
      <c r="C76" s="87" t="s">
        <v>66</v>
      </c>
      <c r="D76" s="92" t="s">
        <v>2651</v>
      </c>
      <c r="E76" s="92" t="s">
        <v>66</v>
      </c>
      <c r="F76" s="92" t="s">
        <v>644</v>
      </c>
      <c r="G76" s="93" t="s">
        <v>133</v>
      </c>
      <c r="H76" s="93">
        <v>19</v>
      </c>
      <c r="I76" s="94" t="s">
        <v>2486</v>
      </c>
      <c r="J76" s="147" t="s">
        <v>51</v>
      </c>
      <c r="K76" s="93" t="s">
        <v>2548</v>
      </c>
      <c r="L76" s="94" t="s">
        <v>2549</v>
      </c>
      <c r="M76" s="94">
        <v>144</v>
      </c>
      <c r="N76" s="115"/>
      <c r="O76" s="201">
        <f>IF(P76&gt;0,VLOOKUP($D76,'BBLM COMCHECK'!$A:$S,14,0),0)</f>
        <v>0</v>
      </c>
      <c r="P76" s="202"/>
      <c r="Q76" s="91">
        <f t="shared" si="7"/>
        <v>0</v>
      </c>
      <c r="R76" s="201">
        <f>IF(S76&gt;0,VLOOKUP($D76,'BBLM COMCHECK'!$A:$S,15,0),0)</f>
        <v>0</v>
      </c>
      <c r="S76" s="202"/>
      <c r="T76" s="91">
        <f t="shared" si="8"/>
        <v>0</v>
      </c>
      <c r="U76" s="201">
        <f>IF(V76&gt;0,VLOOKUP($D76,'BBLM COMCHECK'!$A:$Z,25,0),0)</f>
        <v>0</v>
      </c>
      <c r="V76" s="202"/>
      <c r="W76" s="91">
        <f t="shared" si="9"/>
        <v>0</v>
      </c>
      <c r="X76" s="201">
        <f>IF(Y76&gt;0,VLOOKUP($D76,'BBLM COMCHECK'!$A:$Z,25,0),0)</f>
        <v>0</v>
      </c>
      <c r="Y76" s="202"/>
      <c r="Z76" s="91">
        <f t="shared" si="10"/>
        <v>0</v>
      </c>
      <c r="AA76" s="203" t="str">
        <f>VLOOKUP(D76,'BBLM COMCHECK'!$A:$I,9,0)</f>
        <v>order stop</v>
      </c>
      <c r="AB76" s="204">
        <f>VLOOKUP(D76,'BBLM COMCHECK'!$A:$L,12,0)</f>
        <v>3347</v>
      </c>
      <c r="AC76" s="201">
        <f t="shared" si="11"/>
        <v>0</v>
      </c>
      <c r="AD76" s="94"/>
      <c r="AE76" s="201"/>
      <c r="AF76" s="201"/>
      <c r="AG76" s="201"/>
      <c r="AH76" s="201"/>
      <c r="AI76" s="94"/>
      <c r="AJ76" s="94"/>
      <c r="AK76" s="87" t="s">
        <v>2550</v>
      </c>
      <c r="AL76" s="87" t="str">
        <f t="shared" si="12"/>
        <v>2026-01-15|06014|1089525000|0|||1</v>
      </c>
      <c r="AP76" s="198"/>
      <c r="AQ76" s="198"/>
      <c r="AR76" s="198"/>
      <c r="BC76" s="89" t="s">
        <v>2551</v>
      </c>
      <c r="BD76" s="104"/>
      <c r="BE76" s="87"/>
    </row>
    <row r="77" spans="1:57" ht="26.25" customHeight="1">
      <c r="A77" s="87" t="s">
        <v>2652</v>
      </c>
      <c r="B77" s="17" t="s">
        <v>131</v>
      </c>
      <c r="C77" s="87" t="s">
        <v>66</v>
      </c>
      <c r="D77" s="92" t="s">
        <v>2652</v>
      </c>
      <c r="E77" s="92" t="s">
        <v>66</v>
      </c>
      <c r="F77" s="93" t="s">
        <v>644</v>
      </c>
      <c r="G77" s="93" t="s">
        <v>133</v>
      </c>
      <c r="H77" s="93">
        <v>19</v>
      </c>
      <c r="I77" s="94" t="s">
        <v>2486</v>
      </c>
      <c r="J77" s="147" t="s">
        <v>52</v>
      </c>
      <c r="K77" s="94" t="s">
        <v>2553</v>
      </c>
      <c r="L77" s="94" t="s">
        <v>2554</v>
      </c>
      <c r="M77" s="94">
        <v>144</v>
      </c>
      <c r="N77" s="115"/>
      <c r="O77" s="201">
        <f>IF(P77&gt;0,VLOOKUP($D77,'BBLM COMCHECK'!$A:$S,14,0),0)</f>
        <v>0</v>
      </c>
      <c r="P77" s="202"/>
      <c r="Q77" s="91">
        <f t="shared" si="7"/>
        <v>0</v>
      </c>
      <c r="R77" s="201">
        <f>IF(S77&gt;0,VLOOKUP($D77,'BBLM COMCHECK'!$A:$S,15,0),0)</f>
        <v>0</v>
      </c>
      <c r="S77" s="202"/>
      <c r="T77" s="91">
        <f t="shared" si="8"/>
        <v>0</v>
      </c>
      <c r="U77" s="201">
        <f>IF(V77&gt;0,VLOOKUP($D77,'BBLM COMCHECK'!$A:$Z,25,0),0)</f>
        <v>0</v>
      </c>
      <c r="V77" s="202"/>
      <c r="W77" s="91">
        <f t="shared" si="9"/>
        <v>0</v>
      </c>
      <c r="X77" s="201">
        <f>IF(Y77&gt;0,VLOOKUP($D77,'BBLM COMCHECK'!$A:$Z,25,0),0)</f>
        <v>0</v>
      </c>
      <c r="Y77" s="202"/>
      <c r="Z77" s="91">
        <f t="shared" si="10"/>
        <v>0</v>
      </c>
      <c r="AA77" s="203" t="str">
        <f>VLOOKUP(D77,'BBLM COMCHECK'!$A:$I,9,0)</f>
        <v>order stop</v>
      </c>
      <c r="AB77" s="204">
        <f>VLOOKUP(D77,'BBLM COMCHECK'!$A:$L,12,0)</f>
        <v>2266</v>
      </c>
      <c r="AC77" s="201">
        <f t="shared" si="11"/>
        <v>0</v>
      </c>
      <c r="AD77" s="94"/>
      <c r="AE77" s="201"/>
      <c r="AF77" s="201"/>
      <c r="AG77" s="201"/>
      <c r="AH77" s="201"/>
      <c r="AI77" s="94"/>
      <c r="AJ77" s="94"/>
      <c r="AK77" s="87" t="s">
        <v>2555</v>
      </c>
      <c r="AL77" s="87" t="str">
        <f t="shared" si="12"/>
        <v>2026-01-15|06014|1089541000|0|||1</v>
      </c>
      <c r="AP77" s="198"/>
      <c r="BC77" s="89" t="s">
        <v>2556</v>
      </c>
      <c r="BD77" s="104"/>
      <c r="BE77" s="87"/>
    </row>
    <row r="78" spans="1:57" ht="26.25" customHeight="1">
      <c r="A78" s="87" t="s">
        <v>2653</v>
      </c>
      <c r="B78" s="17" t="s">
        <v>131</v>
      </c>
      <c r="C78" s="87" t="s">
        <v>66</v>
      </c>
      <c r="D78" s="92" t="s">
        <v>2653</v>
      </c>
      <c r="E78" s="92" t="s">
        <v>66</v>
      </c>
      <c r="F78" s="92" t="s">
        <v>644</v>
      </c>
      <c r="G78" s="93" t="s">
        <v>133</v>
      </c>
      <c r="H78" s="93">
        <v>14</v>
      </c>
      <c r="I78" s="94" t="s">
        <v>2492</v>
      </c>
      <c r="J78" s="158">
        <v>1150705000</v>
      </c>
      <c r="K78" s="93" t="s">
        <v>2558</v>
      </c>
      <c r="L78" s="94" t="s">
        <v>2559</v>
      </c>
      <c r="M78" s="94">
        <v>30</v>
      </c>
      <c r="N78" s="115"/>
      <c r="O78" s="201">
        <f>IF(P78&gt;0,VLOOKUP($D78,'BBLM COMCHECK'!$A:$S,14,0),0)</f>
        <v>0</v>
      </c>
      <c r="P78" s="202"/>
      <c r="Q78" s="91">
        <f t="shared" si="7"/>
        <v>0</v>
      </c>
      <c r="R78" s="201">
        <f>IF(S78&gt;0,VLOOKUP($D78,'BBLM COMCHECK'!$A:$S,15,0),0)</f>
        <v>0</v>
      </c>
      <c r="S78" s="202"/>
      <c r="T78" s="91">
        <f t="shared" si="8"/>
        <v>0</v>
      </c>
      <c r="U78" s="201">
        <f>IF(V78&gt;0,VLOOKUP($D78,'BBLM COMCHECK'!$A:$Z,25,0),0)</f>
        <v>0</v>
      </c>
      <c r="V78" s="202"/>
      <c r="W78" s="91">
        <f t="shared" si="9"/>
        <v>0</v>
      </c>
      <c r="X78" s="201">
        <f>IF(Y78&gt;0,VLOOKUP($D78,'BBLM COMCHECK'!$A:$Z,25,0),0)</f>
        <v>0</v>
      </c>
      <c r="Y78" s="202"/>
      <c r="Z78" s="91">
        <f t="shared" si="10"/>
        <v>0</v>
      </c>
      <c r="AA78" s="203" t="str">
        <f>VLOOKUP(D78,'BBLM COMCHECK'!$A:$I,9,0)</f>
        <v>order stop</v>
      </c>
      <c r="AB78" s="204">
        <f>VLOOKUP(D78,'BBLM COMCHECK'!$A:$L,12,0)</f>
        <v>0</v>
      </c>
      <c r="AC78" s="201">
        <f t="shared" si="11"/>
        <v>1</v>
      </c>
      <c r="AD78" s="94"/>
      <c r="AE78" s="201"/>
      <c r="AF78" s="201"/>
      <c r="AG78" s="201"/>
      <c r="AH78" s="201"/>
      <c r="AI78" s="94"/>
      <c r="AJ78" s="94"/>
      <c r="AK78" s="87" t="s">
        <v>2560</v>
      </c>
      <c r="AL78" s="87" t="str">
        <f t="shared" si="12"/>
        <v>2026-01-15|06014|1150705000|0|||1</v>
      </c>
      <c r="AP78" s="198"/>
      <c r="AQ78" s="198"/>
      <c r="AR78" s="198"/>
      <c r="BC78" s="89" t="s">
        <v>2561</v>
      </c>
      <c r="BD78" s="104"/>
      <c r="BE78" s="87"/>
    </row>
    <row r="79" spans="1:57" ht="26.25" customHeight="1">
      <c r="A79" s="87" t="s">
        <v>2654</v>
      </c>
      <c r="B79" s="17" t="s">
        <v>131</v>
      </c>
      <c r="C79" s="87" t="s">
        <v>66</v>
      </c>
      <c r="D79" s="92" t="s">
        <v>2654</v>
      </c>
      <c r="E79" s="92" t="s">
        <v>66</v>
      </c>
      <c r="F79" s="93" t="s">
        <v>644</v>
      </c>
      <c r="G79" s="93" t="s">
        <v>133</v>
      </c>
      <c r="H79" s="93">
        <v>14</v>
      </c>
      <c r="I79" s="94" t="s">
        <v>2492</v>
      </c>
      <c r="J79" s="147" t="s">
        <v>54</v>
      </c>
      <c r="K79" s="94" t="s">
        <v>2564</v>
      </c>
      <c r="L79" s="94" t="s">
        <v>2565</v>
      </c>
      <c r="M79" s="94">
        <v>72</v>
      </c>
      <c r="N79" s="115"/>
      <c r="O79" s="201">
        <f>IF(P79&gt;0,VLOOKUP($D79,'BBLM COMCHECK'!$A:$S,14,0),0)</f>
        <v>0</v>
      </c>
      <c r="P79" s="202"/>
      <c r="Q79" s="91">
        <f t="shared" si="7"/>
        <v>0</v>
      </c>
      <c r="R79" s="201">
        <f>IF(S79&gt;0,VLOOKUP($D79,'BBLM COMCHECK'!$A:$S,15,0),0)</f>
        <v>0</v>
      </c>
      <c r="S79" s="202"/>
      <c r="T79" s="91">
        <f t="shared" si="8"/>
        <v>0</v>
      </c>
      <c r="U79" s="201">
        <f>IF(V79&gt;0,VLOOKUP($D79,'BBLM COMCHECK'!$A:$Z,25,0),0)</f>
        <v>0</v>
      </c>
      <c r="V79" s="202"/>
      <c r="W79" s="91">
        <f t="shared" si="9"/>
        <v>0</v>
      </c>
      <c r="X79" s="201">
        <f>IF(Y79&gt;0,VLOOKUP($D79,'BBLM COMCHECK'!$A:$Z,25,0),0)</f>
        <v>0</v>
      </c>
      <c r="Y79" s="202"/>
      <c r="Z79" s="91">
        <f t="shared" si="10"/>
        <v>0</v>
      </c>
      <c r="AA79" s="203" t="str">
        <f>VLOOKUP(D79,'BBLM COMCHECK'!$A:$I,9,0)</f>
        <v>normal</v>
      </c>
      <c r="AB79" s="204">
        <f>VLOOKUP(D79,'BBLM COMCHECK'!$A:$L,12,0)</f>
        <v>1440</v>
      </c>
      <c r="AC79" s="201">
        <f t="shared" si="11"/>
        <v>0</v>
      </c>
      <c r="AD79" s="94"/>
      <c r="AE79" s="201"/>
      <c r="AF79" s="201"/>
      <c r="AG79" s="201"/>
      <c r="AH79" s="201"/>
      <c r="AI79" s="94"/>
      <c r="AJ79" s="94"/>
      <c r="AK79" s="87" t="s">
        <v>2566</v>
      </c>
      <c r="AL79" s="87" t="str">
        <f t="shared" si="12"/>
        <v>2026-01-15|06014|1089885000|0|||1</v>
      </c>
      <c r="AP79" s="198"/>
      <c r="BC79" s="89" t="s">
        <v>2655</v>
      </c>
      <c r="BD79" s="104"/>
      <c r="BE79" s="87"/>
    </row>
    <row r="80" spans="1:57" ht="26.25" customHeight="1">
      <c r="A80" s="87" t="s">
        <v>2656</v>
      </c>
      <c r="B80" s="17" t="s">
        <v>131</v>
      </c>
      <c r="C80" s="87" t="s">
        <v>66</v>
      </c>
      <c r="D80" s="92" t="s">
        <v>2656</v>
      </c>
      <c r="E80" s="92" t="s">
        <v>66</v>
      </c>
      <c r="F80" s="92" t="s">
        <v>644</v>
      </c>
      <c r="G80" s="93" t="s">
        <v>133</v>
      </c>
      <c r="H80" s="93">
        <v>14</v>
      </c>
      <c r="I80" s="94" t="s">
        <v>2492</v>
      </c>
      <c r="J80" s="147" t="s">
        <v>55</v>
      </c>
      <c r="K80" s="93" t="s">
        <v>2569</v>
      </c>
      <c r="L80" s="94" t="s">
        <v>2570</v>
      </c>
      <c r="M80" s="94">
        <v>21</v>
      </c>
      <c r="N80" s="115"/>
      <c r="O80" s="201">
        <f>IF(P80&gt;0,VLOOKUP($D80,'BBLM COMCHECK'!$A:$S,14,0),0)</f>
        <v>0</v>
      </c>
      <c r="P80" s="202"/>
      <c r="Q80" s="91">
        <f t="shared" si="7"/>
        <v>0</v>
      </c>
      <c r="R80" s="201">
        <f>IF(S80&gt;0,VLOOKUP($D80,'BBLM COMCHECK'!$A:$S,15,0),0)</f>
        <v>0</v>
      </c>
      <c r="S80" s="202"/>
      <c r="T80" s="91">
        <f t="shared" si="8"/>
        <v>0</v>
      </c>
      <c r="U80" s="201">
        <f>IF(V80&gt;0,VLOOKUP($D80,'BBLM COMCHECK'!$A:$Z,25,0),0)</f>
        <v>0</v>
      </c>
      <c r="V80" s="202"/>
      <c r="W80" s="91">
        <f t="shared" si="9"/>
        <v>0</v>
      </c>
      <c r="X80" s="201">
        <f>IF(Y80&gt;0,VLOOKUP($D80,'BBLM COMCHECK'!$A:$Z,25,0),0)</f>
        <v>0</v>
      </c>
      <c r="Y80" s="202"/>
      <c r="Z80" s="91">
        <f t="shared" si="10"/>
        <v>0</v>
      </c>
      <c r="AA80" s="203" t="str">
        <f>VLOOKUP(D80,'BBLM COMCHECK'!$A:$I,9,0)</f>
        <v>order stop</v>
      </c>
      <c r="AB80" s="204">
        <f>VLOOKUP(D80,'BBLM COMCHECK'!$A:$L,12,0)</f>
        <v>3777</v>
      </c>
      <c r="AC80" s="201">
        <f t="shared" si="11"/>
        <v>0</v>
      </c>
      <c r="AD80" s="94"/>
      <c r="AE80" s="201"/>
      <c r="AF80" s="201"/>
      <c r="AG80" s="201"/>
      <c r="AH80" s="201"/>
      <c r="AI80" s="94"/>
      <c r="AJ80" s="94"/>
      <c r="AK80" s="87" t="s">
        <v>2571</v>
      </c>
      <c r="AL80" s="87" t="str">
        <f t="shared" si="12"/>
        <v>2026-01-15|06014|1105042000|0|||1</v>
      </c>
      <c r="AP80" s="198"/>
      <c r="AQ80" s="198"/>
      <c r="AR80" s="198"/>
      <c r="BC80" s="89" t="s">
        <v>2572</v>
      </c>
      <c r="BD80" s="104"/>
      <c r="BE80" s="87"/>
    </row>
    <row r="81" spans="1:57" ht="26.25" customHeight="1">
      <c r="A81" s="87" t="s">
        <v>2657</v>
      </c>
      <c r="B81" s="17" t="s">
        <v>131</v>
      </c>
      <c r="C81" s="87" t="s">
        <v>66</v>
      </c>
      <c r="D81" s="92" t="s">
        <v>2657</v>
      </c>
      <c r="E81" s="92" t="s">
        <v>66</v>
      </c>
      <c r="F81" s="92" t="s">
        <v>644</v>
      </c>
      <c r="G81" s="93" t="s">
        <v>133</v>
      </c>
      <c r="H81" s="93">
        <v>19</v>
      </c>
      <c r="I81" s="94" t="s">
        <v>2486</v>
      </c>
      <c r="J81" s="147" t="s">
        <v>56</v>
      </c>
      <c r="K81" s="93" t="s">
        <v>2574</v>
      </c>
      <c r="L81" s="94" t="s">
        <v>2575</v>
      </c>
      <c r="M81" s="94">
        <v>12</v>
      </c>
      <c r="N81" s="115"/>
      <c r="O81" s="201">
        <f>IF(P81&gt;0,VLOOKUP($D81,'BBLM COMCHECK'!$A:$S,14,0),0)</f>
        <v>0</v>
      </c>
      <c r="P81" s="202"/>
      <c r="Q81" s="91">
        <f t="shared" si="7"/>
        <v>0</v>
      </c>
      <c r="R81" s="201">
        <f>IF(S81&gt;0,VLOOKUP($D81,'BBLM COMCHECK'!$A:$S,15,0),0)</f>
        <v>0</v>
      </c>
      <c r="S81" s="202"/>
      <c r="T81" s="91">
        <f t="shared" si="8"/>
        <v>0</v>
      </c>
      <c r="U81" s="201">
        <f>IF(V81&gt;0,VLOOKUP($D81,'BBLM COMCHECK'!$A:$Z,25,0),0)</f>
        <v>0</v>
      </c>
      <c r="V81" s="202"/>
      <c r="W81" s="91">
        <f t="shared" si="9"/>
        <v>0</v>
      </c>
      <c r="X81" s="201">
        <f>IF(Y81&gt;0,VLOOKUP($D81,'BBLM COMCHECK'!$A:$Z,25,0),0)</f>
        <v>0</v>
      </c>
      <c r="Y81" s="202"/>
      <c r="Z81" s="91">
        <f t="shared" si="10"/>
        <v>0</v>
      </c>
      <c r="AA81" s="203" t="str">
        <f>VLOOKUP(D81,'BBLM COMCHECK'!$A:$I,9,0)</f>
        <v>normal</v>
      </c>
      <c r="AB81" s="204">
        <f>VLOOKUP(D81,'BBLM COMCHECK'!$A:$L,12,0)</f>
        <v>235</v>
      </c>
      <c r="AC81" s="201">
        <f t="shared" si="11"/>
        <v>0</v>
      </c>
      <c r="AD81" s="94"/>
      <c r="AE81" s="201"/>
      <c r="AF81" s="201"/>
      <c r="AG81" s="201"/>
      <c r="AH81" s="201"/>
      <c r="AI81" s="94"/>
      <c r="AJ81" s="94"/>
      <c r="AK81" s="87" t="s">
        <v>2576</v>
      </c>
      <c r="AL81" s="87" t="str">
        <f t="shared" si="12"/>
        <v>2026-01-15|06014|1118289000|0|||1</v>
      </c>
      <c r="AP81" s="198"/>
      <c r="AQ81" s="198"/>
      <c r="AR81" s="198"/>
      <c r="BC81" s="89" t="s">
        <v>2577</v>
      </c>
      <c r="BD81" s="104"/>
      <c r="BE81" s="87"/>
    </row>
    <row r="82" spans="1:57" ht="26.25" customHeight="1">
      <c r="A82" s="87" t="s">
        <v>2658</v>
      </c>
      <c r="B82" s="17" t="s">
        <v>131</v>
      </c>
      <c r="C82" s="87" t="s">
        <v>66</v>
      </c>
      <c r="D82" s="92" t="s">
        <v>2658</v>
      </c>
      <c r="E82" s="92" t="s">
        <v>66</v>
      </c>
      <c r="F82" s="92" t="s">
        <v>644</v>
      </c>
      <c r="G82" s="93" t="s">
        <v>133</v>
      </c>
      <c r="H82" s="93">
        <v>19</v>
      </c>
      <c r="I82" s="94" t="s">
        <v>2486</v>
      </c>
      <c r="J82" s="147" t="s">
        <v>57</v>
      </c>
      <c r="K82" s="93" t="s">
        <v>2579</v>
      </c>
      <c r="L82" s="94" t="s">
        <v>2580</v>
      </c>
      <c r="M82" s="94">
        <v>42</v>
      </c>
      <c r="N82" s="95"/>
      <c r="O82" s="201">
        <f>IF(P82&gt;0,VLOOKUP($D82,'BBLM COMCHECK'!$A:$S,14,0),0)</f>
        <v>0</v>
      </c>
      <c r="P82" s="202"/>
      <c r="Q82" s="91">
        <f t="shared" si="7"/>
        <v>0</v>
      </c>
      <c r="R82" s="201">
        <f>IF(S82&gt;0,VLOOKUP($D82,'BBLM COMCHECK'!$A:$S,15,0),0)</f>
        <v>0</v>
      </c>
      <c r="S82" s="202"/>
      <c r="T82" s="91">
        <f t="shared" si="8"/>
        <v>0</v>
      </c>
      <c r="U82" s="201">
        <f>IF(V82&gt;0,VLOOKUP($D82,'BBLM COMCHECK'!$A:$Z,25,0),0)</f>
        <v>0</v>
      </c>
      <c r="V82" s="202"/>
      <c r="W82" s="91">
        <f t="shared" si="9"/>
        <v>0</v>
      </c>
      <c r="X82" s="201">
        <f>IF(Y82&gt;0,VLOOKUP($D82,'BBLM COMCHECK'!$A:$Z,25,0),0)</f>
        <v>0</v>
      </c>
      <c r="Y82" s="202"/>
      <c r="Z82" s="91">
        <f t="shared" si="10"/>
        <v>0</v>
      </c>
      <c r="AA82" s="203" t="str">
        <f>VLOOKUP(D82,'BBLM COMCHECK'!$A:$I,9,0)</f>
        <v>normal</v>
      </c>
      <c r="AB82" s="204">
        <f>VLOOKUP(D82,'BBLM COMCHECK'!$A:$L,12,0)</f>
        <v>1</v>
      </c>
      <c r="AC82" s="201">
        <f t="shared" si="11"/>
        <v>1</v>
      </c>
      <c r="AD82" s="94"/>
      <c r="AE82" s="201"/>
      <c r="AF82" s="201"/>
      <c r="AG82" s="201"/>
      <c r="AH82" s="201"/>
      <c r="AI82" s="94"/>
      <c r="AJ82" s="94"/>
      <c r="AK82" s="87" t="s">
        <v>2581</v>
      </c>
      <c r="AL82" s="87" t="str">
        <f t="shared" si="12"/>
        <v>2026-01-15|06014|1137215000|0|||1</v>
      </c>
      <c r="AP82" s="198"/>
      <c r="AQ82" s="198"/>
      <c r="AR82" s="198"/>
      <c r="BC82" s="89" t="s">
        <v>2582</v>
      </c>
      <c r="BD82" s="104"/>
      <c r="BE82" s="87"/>
    </row>
    <row r="83" spans="1:57" ht="26.25" customHeight="1">
      <c r="A83" s="87" t="s">
        <v>2659</v>
      </c>
      <c r="B83" s="17" t="s">
        <v>131</v>
      </c>
      <c r="C83" s="87" t="s">
        <v>66</v>
      </c>
      <c r="D83" s="92" t="s">
        <v>2659</v>
      </c>
      <c r="E83" s="92" t="s">
        <v>66</v>
      </c>
      <c r="F83" s="92" t="s">
        <v>644</v>
      </c>
      <c r="G83" s="93" t="s">
        <v>133</v>
      </c>
      <c r="H83" s="93">
        <v>14</v>
      </c>
      <c r="I83" s="94" t="s">
        <v>2492</v>
      </c>
      <c r="J83" s="147" t="s">
        <v>58</v>
      </c>
      <c r="K83" s="93" t="s">
        <v>2584</v>
      </c>
      <c r="L83" s="94" t="s">
        <v>2585</v>
      </c>
      <c r="M83" s="94">
        <v>6</v>
      </c>
      <c r="N83" s="115"/>
      <c r="O83" s="201">
        <f>IF(P83&gt;0,VLOOKUP($D83,'BBLM COMCHECK'!$A:$S,14,0),0)</f>
        <v>0</v>
      </c>
      <c r="P83" s="202"/>
      <c r="Q83" s="91">
        <f t="shared" si="7"/>
        <v>0</v>
      </c>
      <c r="R83" s="201">
        <f>IF(S83&gt;0,VLOOKUP($D83,'BBLM COMCHECK'!$A:$S,15,0),0)</f>
        <v>0</v>
      </c>
      <c r="S83" s="202"/>
      <c r="T83" s="91">
        <f t="shared" si="8"/>
        <v>0</v>
      </c>
      <c r="U83" s="201">
        <f>IF(V83&gt;0,VLOOKUP($D83,'BBLM COMCHECK'!$A:$Z,25,0),0)</f>
        <v>0</v>
      </c>
      <c r="V83" s="202"/>
      <c r="W83" s="91">
        <f t="shared" si="9"/>
        <v>0</v>
      </c>
      <c r="X83" s="201">
        <f>IF(Y83&gt;0,VLOOKUP($D83,'BBLM COMCHECK'!$A:$Z,25,0),0)</f>
        <v>0</v>
      </c>
      <c r="Y83" s="202"/>
      <c r="Z83" s="91">
        <f t="shared" si="10"/>
        <v>0</v>
      </c>
      <c r="AA83" s="203" t="str">
        <f>VLOOKUP(D83,'BBLM COMCHECK'!$A:$I,9,0)</f>
        <v>normal</v>
      </c>
      <c r="AB83" s="204">
        <f>VLOOKUP(D83,'BBLM COMCHECK'!$A:$L,12,0)</f>
        <v>101</v>
      </c>
      <c r="AC83" s="201">
        <f t="shared" si="11"/>
        <v>0</v>
      </c>
      <c r="AD83" s="94"/>
      <c r="AE83" s="201"/>
      <c r="AF83" s="201"/>
      <c r="AG83" s="201"/>
      <c r="AH83" s="201"/>
      <c r="AI83" s="94"/>
      <c r="AJ83" s="94"/>
      <c r="AK83" s="87" t="s">
        <v>2586</v>
      </c>
      <c r="AL83" s="87" t="str">
        <f t="shared" si="12"/>
        <v>2026-01-15|06014|1140637000|0|||1</v>
      </c>
      <c r="AP83" s="198"/>
      <c r="AQ83" s="198"/>
      <c r="AR83" s="198"/>
      <c r="BC83" s="89" t="s">
        <v>2587</v>
      </c>
      <c r="BD83" s="104"/>
      <c r="BE83" s="87"/>
    </row>
    <row r="84" spans="1:57" ht="27" customHeight="1">
      <c r="A84" s="87" t="s">
        <v>2660</v>
      </c>
      <c r="B84" s="17" t="s">
        <v>131</v>
      </c>
      <c r="C84" s="87" t="s">
        <v>70</v>
      </c>
      <c r="D84" s="92" t="s">
        <v>2660</v>
      </c>
      <c r="E84" s="92" t="s">
        <v>70</v>
      </c>
      <c r="F84" s="93" t="s">
        <v>706</v>
      </c>
      <c r="G84" s="93" t="s">
        <v>133</v>
      </c>
      <c r="H84" s="93">
        <v>19</v>
      </c>
      <c r="I84" s="94" t="s">
        <v>2486</v>
      </c>
      <c r="J84" s="147" t="s">
        <v>73</v>
      </c>
      <c r="K84" s="93" t="s">
        <v>2661</v>
      </c>
      <c r="L84" s="94" t="s">
        <v>2662</v>
      </c>
      <c r="M84" s="93">
        <v>30</v>
      </c>
      <c r="N84" s="115"/>
      <c r="O84" s="201">
        <f>IF(P84&gt;0,VLOOKUP($D84,'BBLM COMCHECK'!$A:$S,14,0),0)</f>
        <v>0</v>
      </c>
      <c r="P84" s="202"/>
      <c r="Q84" s="91">
        <f t="shared" si="7"/>
        <v>0</v>
      </c>
      <c r="R84" s="201">
        <f>IF(S84&gt;0,VLOOKUP($D84,'BBLM COMCHECK'!$A:$S,15,0),0)</f>
        <v>0</v>
      </c>
      <c r="S84" s="202"/>
      <c r="T84" s="91">
        <f t="shared" si="8"/>
        <v>0</v>
      </c>
      <c r="U84" s="201">
        <f>IF(V84&gt;0,VLOOKUP($D84,'BBLM COMCHECK'!$A:$Z,25,0),0)</f>
        <v>0</v>
      </c>
      <c r="V84" s="202"/>
      <c r="W84" s="91">
        <f t="shared" si="9"/>
        <v>0</v>
      </c>
      <c r="X84" s="201">
        <f>IF(Y84&gt;0,VLOOKUP($D84,'BBLM COMCHECK'!$A:$Z,25,0),0)</f>
        <v>0</v>
      </c>
      <c r="Y84" s="202"/>
      <c r="Z84" s="91">
        <f t="shared" si="10"/>
        <v>0</v>
      </c>
      <c r="AA84" s="203" t="str">
        <f>VLOOKUP(D84,'BBLM COMCHECK'!$A:$I,9,0)</f>
        <v>normal</v>
      </c>
      <c r="AB84" s="204">
        <f>VLOOKUP(D84,'BBLM COMCHECK'!$A:$L,12,0)</f>
        <v>0</v>
      </c>
      <c r="AC84" s="201">
        <f t="shared" si="11"/>
        <v>1</v>
      </c>
      <c r="AD84" s="94"/>
      <c r="AE84" s="201"/>
      <c r="AF84" s="201"/>
      <c r="AG84" s="201"/>
      <c r="AH84" s="201"/>
      <c r="AI84" s="94"/>
      <c r="AJ84" s="94"/>
      <c r="AK84" s="87" t="s">
        <v>2663</v>
      </c>
      <c r="AL84" s="87" t="str">
        <f t="shared" si="12"/>
        <v>2026-01-15|06017|1001865000|0|||1</v>
      </c>
      <c r="AP84" s="198"/>
      <c r="BC84" s="89" t="s">
        <v>2664</v>
      </c>
      <c r="BD84" s="104"/>
      <c r="BE84" s="87"/>
    </row>
    <row r="85" spans="1:57" ht="26.25" customHeight="1">
      <c r="A85" s="87" t="s">
        <v>2665</v>
      </c>
      <c r="B85" s="17" t="s">
        <v>131</v>
      </c>
      <c r="C85" s="87" t="s">
        <v>70</v>
      </c>
      <c r="D85" s="92" t="s">
        <v>2665</v>
      </c>
      <c r="E85" s="92" t="s">
        <v>70</v>
      </c>
      <c r="F85" s="93" t="s">
        <v>706</v>
      </c>
      <c r="G85" s="93" t="s">
        <v>133</v>
      </c>
      <c r="H85" s="93">
        <v>14</v>
      </c>
      <c r="I85" s="94" t="s">
        <v>2492</v>
      </c>
      <c r="J85" s="147" t="s">
        <v>40</v>
      </c>
      <c r="K85" s="93" t="s">
        <v>2493</v>
      </c>
      <c r="L85" s="94" t="s">
        <v>2494</v>
      </c>
      <c r="M85" s="93">
        <v>12</v>
      </c>
      <c r="N85" s="95"/>
      <c r="O85" s="201">
        <f>IF(P85&gt;0,VLOOKUP($D85,'BBLM COMCHECK'!$A:$S,14,0),0)</f>
        <v>0</v>
      </c>
      <c r="P85" s="202"/>
      <c r="Q85" s="91">
        <f t="shared" si="7"/>
        <v>0</v>
      </c>
      <c r="R85" s="201">
        <f>IF(S85&gt;0,VLOOKUP($D85,'BBLM COMCHECK'!$A:$S,15,0),0)</f>
        <v>0</v>
      </c>
      <c r="S85" s="202"/>
      <c r="T85" s="91">
        <f t="shared" si="8"/>
        <v>0</v>
      </c>
      <c r="U85" s="201">
        <f>IF(V85&gt;0,VLOOKUP($D85,'BBLM COMCHECK'!$A:$Z,25,0),0)</f>
        <v>0</v>
      </c>
      <c r="V85" s="202"/>
      <c r="W85" s="91">
        <f t="shared" si="9"/>
        <v>0</v>
      </c>
      <c r="X85" s="201">
        <f>IF(Y85&gt;0,VLOOKUP($D85,'BBLM COMCHECK'!$A:$Z,25,0),0)</f>
        <v>0</v>
      </c>
      <c r="Y85" s="202"/>
      <c r="Z85" s="91">
        <f t="shared" si="10"/>
        <v>0</v>
      </c>
      <c r="AA85" s="203" t="str">
        <f>VLOOKUP(D85,'BBLM COMCHECK'!$A:$I,9,0)</f>
        <v>normal</v>
      </c>
      <c r="AB85" s="204">
        <f>VLOOKUP(D85,'BBLM COMCHECK'!$A:$L,12,0)</f>
        <v>2</v>
      </c>
      <c r="AC85" s="201">
        <f t="shared" si="11"/>
        <v>1</v>
      </c>
      <c r="AD85" s="94"/>
      <c r="AE85" s="201"/>
      <c r="AF85" s="201"/>
      <c r="AG85" s="201"/>
      <c r="AH85" s="201"/>
      <c r="AI85" s="94"/>
      <c r="AJ85" s="94"/>
      <c r="AK85" s="87" t="s">
        <v>2495</v>
      </c>
      <c r="AL85" s="87" t="str">
        <f t="shared" si="12"/>
        <v>2026-01-15|06017|1028702000|0|||1</v>
      </c>
      <c r="AP85" s="198"/>
      <c r="BC85" s="89" t="s">
        <v>2496</v>
      </c>
      <c r="BD85" s="104"/>
      <c r="BE85" s="87"/>
    </row>
    <row r="86" spans="1:57" ht="26.25" customHeight="1">
      <c r="A86" s="87" t="s">
        <v>2666</v>
      </c>
      <c r="B86" s="17" t="s">
        <v>131</v>
      </c>
      <c r="C86" s="87" t="s">
        <v>70</v>
      </c>
      <c r="D86" s="92" t="s">
        <v>2666</v>
      </c>
      <c r="E86" s="92" t="s">
        <v>70</v>
      </c>
      <c r="F86" s="92" t="s">
        <v>706</v>
      </c>
      <c r="G86" s="93" t="s">
        <v>133</v>
      </c>
      <c r="H86" s="93">
        <v>19</v>
      </c>
      <c r="I86" s="94" t="s">
        <v>2486</v>
      </c>
      <c r="J86" s="147" t="s">
        <v>41</v>
      </c>
      <c r="K86" s="93" t="s">
        <v>2498</v>
      </c>
      <c r="L86" s="94" t="s">
        <v>2499</v>
      </c>
      <c r="M86" s="93">
        <v>12</v>
      </c>
      <c r="N86" s="115"/>
      <c r="O86" s="201">
        <f>IF(P86&gt;0,VLOOKUP($D86,'BBLM COMCHECK'!$A:$S,14,0),0)</f>
        <v>0</v>
      </c>
      <c r="P86" s="202"/>
      <c r="Q86" s="91">
        <f t="shared" si="7"/>
        <v>0</v>
      </c>
      <c r="R86" s="201">
        <f>IF(S86&gt;0,VLOOKUP($D86,'BBLM COMCHECK'!$A:$S,15,0),0)</f>
        <v>0</v>
      </c>
      <c r="S86" s="202"/>
      <c r="T86" s="91">
        <f t="shared" si="8"/>
        <v>0</v>
      </c>
      <c r="U86" s="201">
        <f>IF(V86&gt;0,VLOOKUP($D86,'BBLM COMCHECK'!$A:$Z,25,0),0)</f>
        <v>0</v>
      </c>
      <c r="V86" s="202"/>
      <c r="W86" s="91">
        <f t="shared" si="9"/>
        <v>0</v>
      </c>
      <c r="X86" s="201">
        <f>IF(Y86&gt;0,VLOOKUP($D86,'BBLM COMCHECK'!$A:$Z,25,0),0)</f>
        <v>0</v>
      </c>
      <c r="Y86" s="202"/>
      <c r="Z86" s="91">
        <f t="shared" si="10"/>
        <v>0</v>
      </c>
      <c r="AA86" s="203" t="str">
        <f>VLOOKUP(D86,'BBLM COMCHECK'!$A:$I,9,0)</f>
        <v>order stop</v>
      </c>
      <c r="AB86" s="204">
        <f>VLOOKUP(D86,'BBLM COMCHECK'!$A:$L,12,0)</f>
        <v>268</v>
      </c>
      <c r="AC86" s="201">
        <f t="shared" si="11"/>
        <v>0</v>
      </c>
      <c r="AD86" s="94"/>
      <c r="AE86" s="201"/>
      <c r="AF86" s="201"/>
      <c r="AG86" s="201"/>
      <c r="AH86" s="201"/>
      <c r="AI86" s="94"/>
      <c r="AJ86" s="94"/>
      <c r="AK86" s="87" t="s">
        <v>2500</v>
      </c>
      <c r="AL86" s="87" t="str">
        <f t="shared" si="12"/>
        <v>2026-01-15|06017|1038533000|0|||1</v>
      </c>
      <c r="AP86" s="198"/>
      <c r="AQ86" s="198"/>
      <c r="AR86" s="198"/>
      <c r="BC86" s="89" t="s">
        <v>2501</v>
      </c>
      <c r="BD86" s="104"/>
      <c r="BE86" s="87"/>
    </row>
    <row r="87" spans="1:57" ht="26.25" customHeight="1">
      <c r="A87" s="87" t="s">
        <v>2667</v>
      </c>
      <c r="B87" s="17" t="s">
        <v>131</v>
      </c>
      <c r="C87" s="87" t="s">
        <v>70</v>
      </c>
      <c r="D87" s="92" t="s">
        <v>2667</v>
      </c>
      <c r="E87" s="92" t="s">
        <v>70</v>
      </c>
      <c r="F87" s="92" t="s">
        <v>706</v>
      </c>
      <c r="G87" s="93" t="s">
        <v>133</v>
      </c>
      <c r="H87" s="93">
        <v>19</v>
      </c>
      <c r="I87" s="94" t="s">
        <v>2486</v>
      </c>
      <c r="J87" s="148" t="s">
        <v>74</v>
      </c>
      <c r="K87" s="93" t="s">
        <v>2668</v>
      </c>
      <c r="L87" s="94" t="s">
        <v>2669</v>
      </c>
      <c r="M87" s="93">
        <v>12</v>
      </c>
      <c r="N87" s="95"/>
      <c r="O87" s="201">
        <f>IF(P87&gt;0,VLOOKUP($D87,'BBLM COMCHECK'!$A:$S,14,0),0)</f>
        <v>0</v>
      </c>
      <c r="P87" s="202"/>
      <c r="Q87" s="91">
        <f t="shared" si="7"/>
        <v>0</v>
      </c>
      <c r="R87" s="201">
        <f>IF(S87&gt;0,VLOOKUP($D87,'BBLM COMCHECK'!$A:$S,15,0),0)</f>
        <v>0</v>
      </c>
      <c r="S87" s="202"/>
      <c r="T87" s="91">
        <f t="shared" si="8"/>
        <v>0</v>
      </c>
      <c r="U87" s="201">
        <f>IF(V87&gt;0,VLOOKUP($D87,'BBLM COMCHECK'!$A:$Z,25,0),0)</f>
        <v>0</v>
      </c>
      <c r="V87" s="202"/>
      <c r="W87" s="91">
        <f t="shared" si="9"/>
        <v>0</v>
      </c>
      <c r="X87" s="201">
        <f>IF(Y87&gt;0,VLOOKUP($D87,'BBLM COMCHECK'!$A:$Z,25,0),0)</f>
        <v>0</v>
      </c>
      <c r="Y87" s="202"/>
      <c r="Z87" s="91">
        <f t="shared" si="10"/>
        <v>0</v>
      </c>
      <c r="AA87" s="203" t="str">
        <f>VLOOKUP(D87,'BBLM COMCHECK'!$A:$I,9,0)</f>
        <v>normal</v>
      </c>
      <c r="AB87" s="204">
        <f>VLOOKUP(D87,'BBLM COMCHECK'!$A:$L,12,0)</f>
        <v>19</v>
      </c>
      <c r="AC87" s="201">
        <f t="shared" si="11"/>
        <v>0</v>
      </c>
      <c r="AD87" s="94"/>
      <c r="AE87" s="201"/>
      <c r="AF87" s="201"/>
      <c r="AG87" s="201"/>
      <c r="AH87" s="201"/>
      <c r="AI87" s="94"/>
      <c r="AJ87" s="94"/>
      <c r="AL87" s="87" t="str">
        <f t="shared" si="12"/>
        <v>2026-01-15|06017|1053802000|0|||1</v>
      </c>
      <c r="AP87" s="198"/>
      <c r="AQ87" s="198"/>
      <c r="AR87" s="198"/>
      <c r="BC87" s="89" t="s">
        <v>2506</v>
      </c>
      <c r="BD87" s="104"/>
      <c r="BE87" s="87"/>
    </row>
    <row r="88" spans="1:57" ht="26.25" customHeight="1">
      <c r="A88" s="87" t="s">
        <v>2670</v>
      </c>
      <c r="B88" s="17" t="s">
        <v>131</v>
      </c>
      <c r="C88" s="87" t="s">
        <v>70</v>
      </c>
      <c r="D88" s="92" t="s">
        <v>2670</v>
      </c>
      <c r="E88" s="92" t="s">
        <v>70</v>
      </c>
      <c r="F88" s="92" t="s">
        <v>706</v>
      </c>
      <c r="G88" s="93" t="s">
        <v>133</v>
      </c>
      <c r="H88" s="93">
        <v>19</v>
      </c>
      <c r="I88" s="94" t="s">
        <v>2486</v>
      </c>
      <c r="J88" s="147" t="s">
        <v>43</v>
      </c>
      <c r="K88" s="93" t="s">
        <v>2508</v>
      </c>
      <c r="L88" s="94" t="s">
        <v>2509</v>
      </c>
      <c r="M88" s="93">
        <v>48</v>
      </c>
      <c r="N88" s="95"/>
      <c r="O88" s="201">
        <f>IF(P88&gt;0,VLOOKUP($D88,'BBLM COMCHECK'!$A:$S,14,0),0)</f>
        <v>0</v>
      </c>
      <c r="P88" s="202"/>
      <c r="Q88" s="91">
        <f t="shared" si="7"/>
        <v>0</v>
      </c>
      <c r="R88" s="201">
        <f>IF(S88&gt;0,VLOOKUP($D88,'BBLM COMCHECK'!$A:$S,15,0),0)</f>
        <v>0</v>
      </c>
      <c r="S88" s="202"/>
      <c r="T88" s="91">
        <f t="shared" si="8"/>
        <v>0</v>
      </c>
      <c r="U88" s="201">
        <f>IF(V88&gt;0,VLOOKUP($D88,'BBLM COMCHECK'!$A:$Z,25,0),0)</f>
        <v>0</v>
      </c>
      <c r="V88" s="202"/>
      <c r="W88" s="91">
        <f t="shared" si="9"/>
        <v>0</v>
      </c>
      <c r="X88" s="201">
        <f>IF(Y88&gt;0,VLOOKUP($D88,'BBLM COMCHECK'!$A:$Z,25,0),0)</f>
        <v>0</v>
      </c>
      <c r="Y88" s="202"/>
      <c r="Z88" s="91">
        <f t="shared" si="10"/>
        <v>0</v>
      </c>
      <c r="AA88" s="203" t="str">
        <f>VLOOKUP(D88,'BBLM COMCHECK'!$A:$I,9,0)</f>
        <v>order stop</v>
      </c>
      <c r="AB88" s="204">
        <f>VLOOKUP(D88,'BBLM COMCHECK'!$A:$L,12,0)</f>
        <v>238</v>
      </c>
      <c r="AC88" s="201">
        <f t="shared" si="11"/>
        <v>0</v>
      </c>
      <c r="AD88" s="94"/>
      <c r="AE88" s="201"/>
      <c r="AF88" s="201"/>
      <c r="AG88" s="201"/>
      <c r="AH88" s="201"/>
      <c r="AI88" s="94"/>
      <c r="AJ88" s="94"/>
      <c r="AK88" s="87" t="s">
        <v>2510</v>
      </c>
      <c r="AL88" s="87" t="str">
        <f t="shared" si="12"/>
        <v>2026-01-15|06017|1065842000|0|||1</v>
      </c>
      <c r="AP88" s="198"/>
      <c r="AQ88" s="198"/>
      <c r="AR88" s="198"/>
      <c r="BC88" s="89" t="s">
        <v>2511</v>
      </c>
      <c r="BD88" s="104"/>
      <c r="BE88" s="87"/>
    </row>
    <row r="89" spans="1:57" ht="26.25" customHeight="1">
      <c r="A89" s="87" t="s">
        <v>2671</v>
      </c>
      <c r="B89" s="17" t="s">
        <v>131</v>
      </c>
      <c r="C89" s="87" t="s">
        <v>70</v>
      </c>
      <c r="D89" s="92" t="s">
        <v>2671</v>
      </c>
      <c r="E89" s="92" t="s">
        <v>70</v>
      </c>
      <c r="F89" s="92" t="s">
        <v>706</v>
      </c>
      <c r="G89" s="93" t="s">
        <v>133</v>
      </c>
      <c r="H89" s="93">
        <v>19</v>
      </c>
      <c r="I89" s="94" t="s">
        <v>2486</v>
      </c>
      <c r="J89" s="148" t="s">
        <v>44</v>
      </c>
      <c r="K89" s="93" t="s">
        <v>2513</v>
      </c>
      <c r="L89" s="94" t="s">
        <v>2514</v>
      </c>
      <c r="M89" s="93">
        <v>42</v>
      </c>
      <c r="N89" s="95"/>
      <c r="O89" s="201">
        <f>IF(P89&gt;0,VLOOKUP($D89,'BBLM COMCHECK'!$A:$S,14,0),0)</f>
        <v>0</v>
      </c>
      <c r="P89" s="202"/>
      <c r="Q89" s="91">
        <f t="shared" si="7"/>
        <v>0</v>
      </c>
      <c r="R89" s="201">
        <f>IF(S89&gt;0,VLOOKUP($D89,'BBLM COMCHECK'!$A:$S,15,0),0)</f>
        <v>0</v>
      </c>
      <c r="S89" s="202"/>
      <c r="T89" s="91">
        <f t="shared" si="8"/>
        <v>0</v>
      </c>
      <c r="U89" s="201">
        <f>IF(V89&gt;0,VLOOKUP($D89,'BBLM COMCHECK'!$A:$Z,25,0),0)</f>
        <v>0</v>
      </c>
      <c r="V89" s="202"/>
      <c r="W89" s="91">
        <f t="shared" si="9"/>
        <v>0</v>
      </c>
      <c r="X89" s="201">
        <f>IF(Y89&gt;0,VLOOKUP($D89,'BBLM COMCHECK'!$A:$Z,25,0),0)</f>
        <v>0</v>
      </c>
      <c r="Y89" s="202"/>
      <c r="Z89" s="91">
        <f t="shared" si="10"/>
        <v>0</v>
      </c>
      <c r="AA89" s="203" t="str">
        <f>VLOOKUP(D89,'BBLM COMCHECK'!$A:$I,9,0)</f>
        <v>order stop</v>
      </c>
      <c r="AB89" s="204">
        <f>VLOOKUP(D89,'BBLM COMCHECK'!$A:$L,12,0)</f>
        <v>5</v>
      </c>
      <c r="AC89" s="201">
        <f t="shared" si="11"/>
        <v>0</v>
      </c>
      <c r="AD89" s="94"/>
      <c r="AE89" s="201"/>
      <c r="AF89" s="201"/>
      <c r="AG89" s="201"/>
      <c r="AH89" s="201"/>
      <c r="AI89" s="94"/>
      <c r="AJ89" s="94"/>
      <c r="AK89" s="87" t="s">
        <v>2515</v>
      </c>
      <c r="AL89" s="87" t="str">
        <f t="shared" si="12"/>
        <v>2026-01-15|06017|1066078000|0|||1</v>
      </c>
      <c r="AP89" s="198"/>
      <c r="AQ89" s="198"/>
      <c r="AR89" s="198"/>
      <c r="BC89" s="89" t="s">
        <v>2516</v>
      </c>
      <c r="BD89" s="104"/>
      <c r="BE89" s="87"/>
    </row>
    <row r="90" spans="1:57" ht="26.25" customHeight="1">
      <c r="A90" s="87" t="s">
        <v>2672</v>
      </c>
      <c r="B90" s="17" t="s">
        <v>131</v>
      </c>
      <c r="C90" s="87" t="s">
        <v>70</v>
      </c>
      <c r="D90" s="92" t="s">
        <v>2672</v>
      </c>
      <c r="E90" s="92" t="s">
        <v>70</v>
      </c>
      <c r="F90" s="92" t="s">
        <v>706</v>
      </c>
      <c r="G90" s="93" t="s">
        <v>133</v>
      </c>
      <c r="H90" s="93">
        <v>14</v>
      </c>
      <c r="I90" s="94" t="s">
        <v>2492</v>
      </c>
      <c r="J90" s="147" t="s">
        <v>45</v>
      </c>
      <c r="K90" s="93" t="s">
        <v>2518</v>
      </c>
      <c r="L90" s="94" t="s">
        <v>2519</v>
      </c>
      <c r="M90" s="93">
        <v>60</v>
      </c>
      <c r="N90" s="115"/>
      <c r="O90" s="201">
        <f>IF(P90&gt;0,VLOOKUP($D90,'BBLM COMCHECK'!$A:$S,14,0),0)</f>
        <v>0</v>
      </c>
      <c r="P90" s="202"/>
      <c r="Q90" s="91">
        <f t="shared" si="7"/>
        <v>0</v>
      </c>
      <c r="R90" s="201">
        <f>IF(S90&gt;0,VLOOKUP($D90,'BBLM COMCHECK'!$A:$S,15,0),0)</f>
        <v>0</v>
      </c>
      <c r="S90" s="210"/>
      <c r="T90" s="91">
        <f t="shared" si="8"/>
        <v>0</v>
      </c>
      <c r="U90" s="201">
        <f>IF(V90&gt;0,VLOOKUP($D90,'BBLM COMCHECK'!$A:$Z,25,0),0)</f>
        <v>0</v>
      </c>
      <c r="V90" s="202"/>
      <c r="W90" s="91">
        <f t="shared" si="9"/>
        <v>0</v>
      </c>
      <c r="X90" s="201">
        <f>IF(Y90&gt;0,VLOOKUP($D90,'BBLM COMCHECK'!$A:$Z,25,0),0)</f>
        <v>0</v>
      </c>
      <c r="Y90" s="202"/>
      <c r="Z90" s="91">
        <f t="shared" si="10"/>
        <v>0</v>
      </c>
      <c r="AA90" s="203" t="str">
        <f>VLOOKUP(D90,'BBLM COMCHECK'!$A:$I,9,0)</f>
        <v>order stop</v>
      </c>
      <c r="AB90" s="204">
        <f>VLOOKUP(D90,'BBLM COMCHECK'!$A:$L,12,0)</f>
        <v>62</v>
      </c>
      <c r="AC90" s="201">
        <f t="shared" si="11"/>
        <v>0</v>
      </c>
      <c r="AD90" s="94"/>
      <c r="AE90" s="201"/>
      <c r="AF90" s="201"/>
      <c r="AG90" s="201"/>
      <c r="AH90" s="201"/>
      <c r="AI90" s="94"/>
      <c r="AJ90" s="94"/>
      <c r="AK90" s="87" t="s">
        <v>2520</v>
      </c>
      <c r="AL90" s="87" t="str">
        <f>"2026-01-15|"&amp;E90&amp;"|"&amp;J90&amp;"|"&amp;X90&amp;"|"&amp;Y90&amp;"|"&amp;N91&amp;"|"&amp;1</f>
        <v>2026-01-15|06017|1068899000|0|||1</v>
      </c>
      <c r="AP90" s="198"/>
      <c r="AQ90" s="198"/>
      <c r="AR90" s="198"/>
      <c r="BC90" s="89" t="s">
        <v>2521</v>
      </c>
      <c r="BD90" s="104"/>
      <c r="BE90" s="87"/>
    </row>
    <row r="91" spans="1:57" ht="26.25" customHeight="1">
      <c r="A91" s="87" t="s">
        <v>2673</v>
      </c>
      <c r="B91" s="17" t="s">
        <v>131</v>
      </c>
      <c r="C91" s="87" t="s">
        <v>70</v>
      </c>
      <c r="D91" s="92" t="s">
        <v>2673</v>
      </c>
      <c r="E91" s="92" t="s">
        <v>70</v>
      </c>
      <c r="F91" s="92" t="s">
        <v>706</v>
      </c>
      <c r="G91" s="93" t="s">
        <v>133</v>
      </c>
      <c r="H91" s="93">
        <v>19</v>
      </c>
      <c r="I91" s="94" t="s">
        <v>2486</v>
      </c>
      <c r="J91" s="147" t="s">
        <v>46</v>
      </c>
      <c r="K91" s="93" t="s">
        <v>2523</v>
      </c>
      <c r="L91" s="94" t="s">
        <v>2524</v>
      </c>
      <c r="M91" s="93">
        <v>40</v>
      </c>
      <c r="N91" s="115"/>
      <c r="O91" s="201">
        <f>IF(P91&gt;0,VLOOKUP($D91,'BBLM COMCHECK'!$A:$S,14,0),0)</f>
        <v>0</v>
      </c>
      <c r="P91" s="202"/>
      <c r="Q91" s="91">
        <f t="shared" si="7"/>
        <v>0</v>
      </c>
      <c r="R91" s="201">
        <f>IF(S91&gt;0,VLOOKUP($D91,'BBLM COMCHECK'!$A:$S,15,0),0)</f>
        <v>0</v>
      </c>
      <c r="S91" s="202"/>
      <c r="T91" s="91">
        <f t="shared" si="8"/>
        <v>0</v>
      </c>
      <c r="U91" s="201">
        <f>IF(V91&gt;0,VLOOKUP($D91,'BBLM COMCHECK'!$A:$Z,25,0),0)</f>
        <v>0</v>
      </c>
      <c r="V91" s="202"/>
      <c r="W91" s="91">
        <f t="shared" si="9"/>
        <v>0</v>
      </c>
      <c r="X91" s="201">
        <f>IF(Y91&gt;0,VLOOKUP($D91,'BBLM COMCHECK'!$A:$Z,25,0),0)</f>
        <v>0</v>
      </c>
      <c r="Y91" s="202"/>
      <c r="Z91" s="91">
        <f t="shared" si="10"/>
        <v>0</v>
      </c>
      <c r="AA91" s="203" t="str">
        <f>VLOOKUP(D91,'BBLM COMCHECK'!$A:$I,9,0)</f>
        <v>order stop</v>
      </c>
      <c r="AB91" s="204">
        <f>VLOOKUP(D91,'BBLM COMCHECK'!$A:$L,12,0)</f>
        <v>4</v>
      </c>
      <c r="AC91" s="201">
        <f t="shared" si="11"/>
        <v>0</v>
      </c>
      <c r="AD91" s="94"/>
      <c r="AE91" s="201"/>
      <c r="AF91" s="201"/>
      <c r="AG91" s="201"/>
      <c r="AH91" s="201"/>
      <c r="AI91" s="94"/>
      <c r="AJ91" s="94"/>
      <c r="AK91" s="87" t="s">
        <v>2525</v>
      </c>
      <c r="AL91" s="87" t="str">
        <f>"2026-01-15|"&amp;E91&amp;"|"&amp;J91&amp;"|"&amp;X91&amp;"|"&amp;Y91&amp;"|"&amp;N92&amp;"|"&amp;1</f>
        <v>2026-01-15|06017|1072188000|0|||1</v>
      </c>
      <c r="AP91" s="198"/>
      <c r="AQ91" s="198"/>
      <c r="AR91" s="198"/>
      <c r="BC91" s="89" t="s">
        <v>2526</v>
      </c>
      <c r="BD91" s="104"/>
      <c r="BE91" s="87"/>
    </row>
    <row r="92" spans="1:57" ht="26.25" customHeight="1">
      <c r="A92" s="87" t="s">
        <v>2674</v>
      </c>
      <c r="B92" s="17" t="s">
        <v>131</v>
      </c>
      <c r="C92" s="87" t="s">
        <v>70</v>
      </c>
      <c r="D92" s="92" t="s">
        <v>2674</v>
      </c>
      <c r="E92" s="92" t="s">
        <v>70</v>
      </c>
      <c r="F92" s="93" t="s">
        <v>706</v>
      </c>
      <c r="G92" s="93" t="s">
        <v>133</v>
      </c>
      <c r="H92" s="93">
        <v>14</v>
      </c>
      <c r="I92" s="94" t="s">
        <v>2492</v>
      </c>
      <c r="J92" s="147" t="s">
        <v>47</v>
      </c>
      <c r="K92" s="93" t="s">
        <v>2528</v>
      </c>
      <c r="L92" s="94" t="s">
        <v>2529</v>
      </c>
      <c r="M92" s="93">
        <v>72</v>
      </c>
      <c r="N92" s="115"/>
      <c r="O92" s="201">
        <f>IF(P92&gt;0,VLOOKUP($D92,'BBLM COMCHECK'!$A:$S,14,0),0)</f>
        <v>0</v>
      </c>
      <c r="P92" s="202"/>
      <c r="Q92" s="91">
        <f t="shared" si="7"/>
        <v>0</v>
      </c>
      <c r="R92" s="201">
        <f>IF(S92&gt;0,VLOOKUP($D92,'BBLM COMCHECK'!$A:$S,15,0),0)</f>
        <v>0</v>
      </c>
      <c r="S92" s="202"/>
      <c r="T92" s="91">
        <f t="shared" si="8"/>
        <v>0</v>
      </c>
      <c r="U92" s="201">
        <f>IF(V92&gt;0,VLOOKUP($D92,'BBLM COMCHECK'!$A:$Z,25,0),0)</f>
        <v>0</v>
      </c>
      <c r="V92" s="202"/>
      <c r="W92" s="91">
        <f t="shared" si="9"/>
        <v>0</v>
      </c>
      <c r="X92" s="201">
        <f>IF(Y92&gt;0,VLOOKUP($D92,'BBLM COMCHECK'!$A:$Z,25,0),0)</f>
        <v>0</v>
      </c>
      <c r="Y92" s="202"/>
      <c r="Z92" s="91">
        <f t="shared" si="10"/>
        <v>0</v>
      </c>
      <c r="AA92" s="203" t="str">
        <f>VLOOKUP(D92,'BBLM COMCHECK'!$A:$I,9,0)</f>
        <v>order stop</v>
      </c>
      <c r="AB92" s="204">
        <f>VLOOKUP(D92,'BBLM COMCHECK'!$A:$L,12,0)</f>
        <v>705</v>
      </c>
      <c r="AC92" s="201">
        <f t="shared" si="11"/>
        <v>0</v>
      </c>
      <c r="AD92" s="94"/>
      <c r="AE92" s="201"/>
      <c r="AF92" s="201"/>
      <c r="AG92" s="201"/>
      <c r="AH92" s="201"/>
      <c r="AI92" s="94"/>
      <c r="AJ92" s="94"/>
      <c r="AK92" s="87" t="s">
        <v>2530</v>
      </c>
      <c r="AL92" s="87" t="str">
        <f t="shared" ref="AL92:AL155" si="13">"2026-01-15|"&amp;E92&amp;"|"&amp;J92&amp;"|"&amp;X92&amp;"|"&amp;Y92&amp;"|"&amp;N92&amp;"|"&amp;1</f>
        <v>2026-01-15|06017|1076058000|0|||1</v>
      </c>
      <c r="AP92" s="198"/>
      <c r="BC92" s="89" t="s">
        <v>2531</v>
      </c>
      <c r="BD92" s="104"/>
      <c r="BE92" s="87"/>
    </row>
    <row r="93" spans="1:57" ht="26.25" customHeight="1">
      <c r="A93" s="87" t="s">
        <v>2675</v>
      </c>
      <c r="B93" s="17" t="s">
        <v>131</v>
      </c>
      <c r="C93" s="87" t="s">
        <v>70</v>
      </c>
      <c r="D93" s="92" t="s">
        <v>2675</v>
      </c>
      <c r="E93" s="92" t="s">
        <v>70</v>
      </c>
      <c r="F93" s="92" t="s">
        <v>706</v>
      </c>
      <c r="G93" s="93" t="s">
        <v>133</v>
      </c>
      <c r="H93" s="93">
        <v>14</v>
      </c>
      <c r="I93" s="94" t="s">
        <v>2492</v>
      </c>
      <c r="J93" s="151" t="s">
        <v>48</v>
      </c>
      <c r="K93" s="93" t="s">
        <v>2533</v>
      </c>
      <c r="L93" s="96" t="s">
        <v>2534</v>
      </c>
      <c r="M93" s="93">
        <v>60</v>
      </c>
      <c r="N93" s="115"/>
      <c r="O93" s="201">
        <f>IF(P93&gt;0,VLOOKUP($D93,'BBLM COMCHECK'!$A:$S,14,0),0)</f>
        <v>0</v>
      </c>
      <c r="P93" s="202"/>
      <c r="Q93" s="91">
        <f t="shared" si="7"/>
        <v>0</v>
      </c>
      <c r="R93" s="201">
        <f>IF(S93&gt;0,VLOOKUP($D93,'BBLM COMCHECK'!$A:$S,15,0),0)</f>
        <v>0</v>
      </c>
      <c r="S93" s="202"/>
      <c r="T93" s="91">
        <f t="shared" si="8"/>
        <v>0</v>
      </c>
      <c r="U93" s="201">
        <f>IF(V93&gt;0,VLOOKUP($D93,'BBLM COMCHECK'!$A:$Z,25,0),0)</f>
        <v>0</v>
      </c>
      <c r="V93" s="202"/>
      <c r="W93" s="91">
        <f t="shared" si="9"/>
        <v>0</v>
      </c>
      <c r="X93" s="201">
        <f>IF(Y93&gt;0,VLOOKUP($D93,'BBLM COMCHECK'!$A:$Z,25,0),0)</f>
        <v>0</v>
      </c>
      <c r="Y93" s="202"/>
      <c r="Z93" s="91">
        <f t="shared" si="10"/>
        <v>0</v>
      </c>
      <c r="AA93" s="203" t="str">
        <f>VLOOKUP(D93,'BBLM COMCHECK'!$A:$I,9,0)</f>
        <v>normal</v>
      </c>
      <c r="AB93" s="204">
        <f>VLOOKUP(D93,'BBLM COMCHECK'!$A:$L,12,0)</f>
        <v>226</v>
      </c>
      <c r="AC93" s="201">
        <f t="shared" si="11"/>
        <v>0</v>
      </c>
      <c r="AD93" s="94"/>
      <c r="AE93" s="201"/>
      <c r="AF93" s="201"/>
      <c r="AG93" s="201"/>
      <c r="AH93" s="201"/>
      <c r="AI93" s="94"/>
      <c r="AJ93" s="94"/>
      <c r="AK93" s="87" t="s">
        <v>2535</v>
      </c>
      <c r="AL93" s="87" t="str">
        <f t="shared" si="13"/>
        <v>2026-01-15|06017|1077650000|0|||1</v>
      </c>
      <c r="AP93" s="198"/>
      <c r="AQ93" s="198"/>
      <c r="AR93" s="198"/>
      <c r="BC93" s="89" t="s">
        <v>2536</v>
      </c>
      <c r="BD93" s="104"/>
      <c r="BE93" s="87"/>
    </row>
    <row r="94" spans="1:57" ht="26.25" customHeight="1">
      <c r="A94" s="87" t="s">
        <v>2676</v>
      </c>
      <c r="B94" s="17" t="s">
        <v>131</v>
      </c>
      <c r="C94" s="87" t="s">
        <v>70</v>
      </c>
      <c r="D94" s="92" t="s">
        <v>2676</v>
      </c>
      <c r="E94" s="92" t="s">
        <v>70</v>
      </c>
      <c r="F94" s="92" t="s">
        <v>706</v>
      </c>
      <c r="G94" s="93" t="s">
        <v>133</v>
      </c>
      <c r="H94" s="93">
        <v>14</v>
      </c>
      <c r="I94" s="94" t="s">
        <v>2492</v>
      </c>
      <c r="J94" s="147" t="s">
        <v>49</v>
      </c>
      <c r="K94" s="93" t="s">
        <v>2538</v>
      </c>
      <c r="L94" s="94" t="s">
        <v>2539</v>
      </c>
      <c r="M94" s="93">
        <v>5</v>
      </c>
      <c r="N94" s="115"/>
      <c r="O94" s="201">
        <f>IF(P94&gt;0,VLOOKUP($D94,'BBLM COMCHECK'!$A:$S,14,0),0)</f>
        <v>0</v>
      </c>
      <c r="P94" s="202"/>
      <c r="Q94" s="91">
        <f t="shared" si="7"/>
        <v>0</v>
      </c>
      <c r="R94" s="201">
        <f>IF(S94&gt;0,VLOOKUP($D94,'BBLM COMCHECK'!$A:$S,15,0),0)</f>
        <v>0</v>
      </c>
      <c r="S94" s="202"/>
      <c r="T94" s="91">
        <f t="shared" si="8"/>
        <v>0</v>
      </c>
      <c r="U94" s="201">
        <f>IF(V94&gt;0,VLOOKUP($D94,'BBLM COMCHECK'!$A:$Z,25,0),0)</f>
        <v>0</v>
      </c>
      <c r="V94" s="202"/>
      <c r="W94" s="91">
        <f t="shared" si="9"/>
        <v>0</v>
      </c>
      <c r="X94" s="201">
        <f>IF(Y94&gt;0,VLOOKUP($D94,'BBLM COMCHECK'!$A:$Z,25,0),0)</f>
        <v>0</v>
      </c>
      <c r="Y94" s="202"/>
      <c r="Z94" s="91">
        <f t="shared" si="10"/>
        <v>0</v>
      </c>
      <c r="AA94" s="203" t="str">
        <f>VLOOKUP(D94,'BBLM COMCHECK'!$A:$I,9,0)</f>
        <v>normal</v>
      </c>
      <c r="AB94" s="204">
        <f>VLOOKUP(D94,'BBLM COMCHECK'!$A:$L,12,0)</f>
        <v>0</v>
      </c>
      <c r="AC94" s="201">
        <f t="shared" si="11"/>
        <v>1</v>
      </c>
      <c r="AD94" s="94"/>
      <c r="AE94" s="201"/>
      <c r="AF94" s="201"/>
      <c r="AG94" s="201"/>
      <c r="AH94" s="201"/>
      <c r="AI94" s="94"/>
      <c r="AJ94" s="94"/>
      <c r="AK94" s="87" t="s">
        <v>2540</v>
      </c>
      <c r="AL94" s="87" t="str">
        <f t="shared" si="13"/>
        <v>2026-01-15|06017|1078236000|0|||1</v>
      </c>
      <c r="AP94" s="198"/>
      <c r="AQ94" s="198"/>
      <c r="AR94" s="198"/>
      <c r="BC94" s="89" t="s">
        <v>2541</v>
      </c>
      <c r="BD94" s="104"/>
      <c r="BE94" s="87"/>
    </row>
    <row r="95" spans="1:57" ht="26.25" customHeight="1">
      <c r="A95" s="87" t="s">
        <v>2677</v>
      </c>
      <c r="B95" s="17" t="s">
        <v>131</v>
      </c>
      <c r="C95" s="87" t="s">
        <v>70</v>
      </c>
      <c r="D95" s="92" t="s">
        <v>2677</v>
      </c>
      <c r="E95" s="92" t="s">
        <v>70</v>
      </c>
      <c r="F95" s="93" t="s">
        <v>706</v>
      </c>
      <c r="G95" s="93" t="s">
        <v>133</v>
      </c>
      <c r="H95" s="93">
        <v>14</v>
      </c>
      <c r="I95" s="94" t="s">
        <v>2492</v>
      </c>
      <c r="J95" s="147" t="s">
        <v>50</v>
      </c>
      <c r="K95" s="93" t="s">
        <v>2543</v>
      </c>
      <c r="L95" s="94" t="s">
        <v>2544</v>
      </c>
      <c r="M95" s="93">
        <v>12</v>
      </c>
      <c r="N95" s="115"/>
      <c r="O95" s="201">
        <f>IF(P95&gt;0,VLOOKUP($D95,'BBLM COMCHECK'!$A:$S,14,0),0)</f>
        <v>0</v>
      </c>
      <c r="P95" s="202"/>
      <c r="Q95" s="91">
        <f t="shared" si="7"/>
        <v>0</v>
      </c>
      <c r="R95" s="201">
        <f>IF(S95&gt;0,VLOOKUP($D95,'BBLM COMCHECK'!$A:$S,15,0),0)</f>
        <v>0</v>
      </c>
      <c r="S95" s="202"/>
      <c r="T95" s="91">
        <f t="shared" si="8"/>
        <v>0</v>
      </c>
      <c r="U95" s="201">
        <f>IF(V95&gt;0,VLOOKUP($D95,'BBLM COMCHECK'!$A:$Z,25,0),0)</f>
        <v>0</v>
      </c>
      <c r="V95" s="202"/>
      <c r="W95" s="91">
        <f t="shared" si="9"/>
        <v>0</v>
      </c>
      <c r="X95" s="201">
        <f>IF(Y95&gt;0,VLOOKUP($D95,'BBLM COMCHECK'!$A:$Z,25,0),0)</f>
        <v>0</v>
      </c>
      <c r="Y95" s="202"/>
      <c r="Z95" s="91">
        <f t="shared" si="10"/>
        <v>0</v>
      </c>
      <c r="AA95" s="203" t="str">
        <f>VLOOKUP(D95,'BBLM COMCHECK'!$A:$I,9,0)</f>
        <v>normal</v>
      </c>
      <c r="AB95" s="204">
        <f>VLOOKUP(D95,'BBLM COMCHECK'!$A:$L,12,0)</f>
        <v>744</v>
      </c>
      <c r="AC95" s="201">
        <f t="shared" si="11"/>
        <v>0</v>
      </c>
      <c r="AD95" s="94"/>
      <c r="AE95" s="201"/>
      <c r="AF95" s="201"/>
      <c r="AG95" s="201"/>
      <c r="AH95" s="201"/>
      <c r="AI95" s="94"/>
      <c r="AJ95" s="94"/>
      <c r="AK95" s="87" t="s">
        <v>2545</v>
      </c>
      <c r="AL95" s="87" t="str">
        <f t="shared" si="13"/>
        <v>2026-01-15|06017|1083138000|0|||1</v>
      </c>
      <c r="AP95" s="198"/>
      <c r="BC95" s="89" t="s">
        <v>2546</v>
      </c>
      <c r="BD95" s="104"/>
      <c r="BE95" s="87"/>
    </row>
    <row r="96" spans="1:57" ht="26.25" customHeight="1">
      <c r="A96" s="87" t="s">
        <v>2678</v>
      </c>
      <c r="B96" s="17" t="s">
        <v>131</v>
      </c>
      <c r="C96" s="87" t="s">
        <v>70</v>
      </c>
      <c r="D96" s="92" t="s">
        <v>2678</v>
      </c>
      <c r="E96" s="92" t="s">
        <v>70</v>
      </c>
      <c r="F96" s="92" t="s">
        <v>706</v>
      </c>
      <c r="G96" s="93" t="s">
        <v>133</v>
      </c>
      <c r="H96" s="93">
        <v>19</v>
      </c>
      <c r="I96" s="94" t="s">
        <v>2486</v>
      </c>
      <c r="J96" s="147" t="s">
        <v>51</v>
      </c>
      <c r="K96" s="93" t="s">
        <v>2548</v>
      </c>
      <c r="L96" s="94" t="s">
        <v>2549</v>
      </c>
      <c r="M96" s="93">
        <v>144</v>
      </c>
      <c r="N96" s="115"/>
      <c r="O96" s="201">
        <f>IF(P96&gt;0,VLOOKUP($D96,'BBLM COMCHECK'!$A:$S,14,0),0)</f>
        <v>0</v>
      </c>
      <c r="P96" s="202"/>
      <c r="Q96" s="91">
        <f t="shared" si="7"/>
        <v>0</v>
      </c>
      <c r="R96" s="201">
        <f>IF(S96&gt;0,VLOOKUP($D96,'BBLM COMCHECK'!$A:$S,15,0),0)</f>
        <v>0</v>
      </c>
      <c r="S96" s="202"/>
      <c r="T96" s="91">
        <f t="shared" si="8"/>
        <v>0</v>
      </c>
      <c r="U96" s="201">
        <f>IF(V96&gt;0,VLOOKUP($D96,'BBLM COMCHECK'!$A:$Z,25,0),0)</f>
        <v>0</v>
      </c>
      <c r="V96" s="202"/>
      <c r="W96" s="91">
        <f t="shared" si="9"/>
        <v>0</v>
      </c>
      <c r="X96" s="201">
        <f>IF(Y96&gt;0,VLOOKUP($D96,'BBLM COMCHECK'!$A:$Z,25,0),0)</f>
        <v>0</v>
      </c>
      <c r="Y96" s="202"/>
      <c r="Z96" s="91">
        <f t="shared" si="10"/>
        <v>0</v>
      </c>
      <c r="AA96" s="203" t="str">
        <f>VLOOKUP(D96,'BBLM COMCHECK'!$A:$I,9,0)</f>
        <v>order stop</v>
      </c>
      <c r="AB96" s="204">
        <f>VLOOKUP(D96,'BBLM COMCHECK'!$A:$L,12,0)</f>
        <v>22561</v>
      </c>
      <c r="AC96" s="201">
        <f t="shared" si="11"/>
        <v>0</v>
      </c>
      <c r="AD96" s="94"/>
      <c r="AE96" s="201"/>
      <c r="AF96" s="201"/>
      <c r="AG96" s="201"/>
      <c r="AH96" s="201"/>
      <c r="AI96" s="94"/>
      <c r="AJ96" s="94"/>
      <c r="AK96" s="87" t="s">
        <v>2550</v>
      </c>
      <c r="AL96" s="87" t="str">
        <f t="shared" si="13"/>
        <v>2026-01-15|06017|1089525000|0|||1</v>
      </c>
      <c r="AP96" s="198"/>
      <c r="AQ96" s="198"/>
      <c r="AR96" s="198"/>
      <c r="BC96" s="89" t="s">
        <v>2551</v>
      </c>
      <c r="BD96" s="104"/>
      <c r="BE96" s="87"/>
    </row>
    <row r="97" spans="1:57" ht="26.25" customHeight="1">
      <c r="A97" s="87" t="s">
        <v>2679</v>
      </c>
      <c r="B97" s="17" t="s">
        <v>131</v>
      </c>
      <c r="C97" s="87" t="s">
        <v>70</v>
      </c>
      <c r="D97" s="92" t="s">
        <v>2679</v>
      </c>
      <c r="E97" s="92" t="s">
        <v>70</v>
      </c>
      <c r="F97" s="92" t="s">
        <v>706</v>
      </c>
      <c r="G97" s="93" t="s">
        <v>133</v>
      </c>
      <c r="H97" s="93">
        <v>19</v>
      </c>
      <c r="I97" s="94" t="s">
        <v>2486</v>
      </c>
      <c r="J97" s="147" t="s">
        <v>52</v>
      </c>
      <c r="K97" s="93" t="s">
        <v>2553</v>
      </c>
      <c r="L97" s="94" t="s">
        <v>2554</v>
      </c>
      <c r="M97" s="93">
        <v>144</v>
      </c>
      <c r="N97" s="115"/>
      <c r="O97" s="201">
        <f>IF(P97&gt;0,VLOOKUP($D97,'BBLM COMCHECK'!$A:$S,14,0),0)</f>
        <v>0</v>
      </c>
      <c r="P97" s="202"/>
      <c r="Q97" s="91">
        <f t="shared" si="7"/>
        <v>0</v>
      </c>
      <c r="R97" s="201">
        <f>IF(S97&gt;0,VLOOKUP($D97,'BBLM COMCHECK'!$A:$S,15,0),0)</f>
        <v>0</v>
      </c>
      <c r="S97" s="202"/>
      <c r="T97" s="91">
        <f t="shared" si="8"/>
        <v>0</v>
      </c>
      <c r="U97" s="201">
        <f>IF(V97&gt;0,VLOOKUP($D97,'BBLM COMCHECK'!$A:$Z,25,0),0)</f>
        <v>0</v>
      </c>
      <c r="V97" s="202"/>
      <c r="W97" s="91">
        <f t="shared" si="9"/>
        <v>0</v>
      </c>
      <c r="X97" s="201">
        <f>IF(Y97&gt;0,VLOOKUP($D97,'BBLM COMCHECK'!$A:$Z,25,0),0)</f>
        <v>0</v>
      </c>
      <c r="Y97" s="202"/>
      <c r="Z97" s="91">
        <f t="shared" si="10"/>
        <v>0</v>
      </c>
      <c r="AA97" s="203" t="str">
        <f>VLOOKUP(D97,'BBLM COMCHECK'!$A:$I,9,0)</f>
        <v>order stop</v>
      </c>
      <c r="AB97" s="204">
        <f>VLOOKUP(D97,'BBLM COMCHECK'!$A:$L,12,0)</f>
        <v>5986</v>
      </c>
      <c r="AC97" s="201">
        <f t="shared" si="11"/>
        <v>0</v>
      </c>
      <c r="AD97" s="94"/>
      <c r="AE97" s="201"/>
      <c r="AF97" s="201"/>
      <c r="AG97" s="201"/>
      <c r="AH97" s="201"/>
      <c r="AI97" s="94"/>
      <c r="AJ97" s="94"/>
      <c r="AK97" s="87" t="s">
        <v>2555</v>
      </c>
      <c r="AL97" s="87" t="str">
        <f t="shared" si="13"/>
        <v>2026-01-15|06017|1089541000|0|||1</v>
      </c>
      <c r="AP97" s="198"/>
      <c r="AQ97" s="198"/>
      <c r="AR97" s="198"/>
      <c r="BC97" s="89" t="s">
        <v>2556</v>
      </c>
      <c r="BD97" s="104"/>
      <c r="BE97" s="87"/>
    </row>
    <row r="98" spans="1:57" ht="26.25" customHeight="1">
      <c r="A98" s="87" t="s">
        <v>2680</v>
      </c>
      <c r="B98" s="17" t="s">
        <v>131</v>
      </c>
      <c r="C98" s="87" t="s">
        <v>70</v>
      </c>
      <c r="D98" s="92" t="s">
        <v>2680</v>
      </c>
      <c r="E98" s="92" t="s">
        <v>70</v>
      </c>
      <c r="F98" s="93" t="s">
        <v>706</v>
      </c>
      <c r="G98" s="93" t="s">
        <v>133</v>
      </c>
      <c r="H98" s="93">
        <v>14</v>
      </c>
      <c r="I98" s="94" t="s">
        <v>2492</v>
      </c>
      <c r="J98" s="158">
        <v>1150705000</v>
      </c>
      <c r="K98" s="93" t="s">
        <v>2558</v>
      </c>
      <c r="L98" s="94" t="s">
        <v>2559</v>
      </c>
      <c r="M98" s="157">
        <v>30</v>
      </c>
      <c r="N98" s="156"/>
      <c r="O98" s="201">
        <f>IF(P98&gt;0,VLOOKUP($D98,'BBLM COMCHECK'!$A:$S,14,0),0)</f>
        <v>0</v>
      </c>
      <c r="P98" s="202"/>
      <c r="Q98" s="91">
        <f t="shared" si="7"/>
        <v>0</v>
      </c>
      <c r="R98" s="201">
        <f>IF(S98&gt;0,VLOOKUP($D98,'BBLM COMCHECK'!$A:$S,15,0),0)</f>
        <v>0</v>
      </c>
      <c r="S98" s="202"/>
      <c r="T98" s="91">
        <f t="shared" si="8"/>
        <v>0</v>
      </c>
      <c r="U98" s="201">
        <f>IF(V98&gt;0,VLOOKUP($D98,'BBLM COMCHECK'!$A:$Z,25,0),0)</f>
        <v>0</v>
      </c>
      <c r="V98" s="202"/>
      <c r="W98" s="91">
        <f t="shared" si="9"/>
        <v>0</v>
      </c>
      <c r="X98" s="201">
        <f>IF(Y98&gt;0,VLOOKUP($D98,'BBLM COMCHECK'!$A:$Z,25,0),0)</f>
        <v>0</v>
      </c>
      <c r="Y98" s="202"/>
      <c r="Z98" s="91">
        <f t="shared" si="10"/>
        <v>0</v>
      </c>
      <c r="AA98" s="203" t="str">
        <f>VLOOKUP(D98,'BBLM COMCHECK'!$A:$I,9,0)</f>
        <v>order stop</v>
      </c>
      <c r="AB98" s="204">
        <f>VLOOKUP(D98,'BBLM COMCHECK'!$A:$L,12,0)</f>
        <v>0</v>
      </c>
      <c r="AC98" s="201">
        <f t="shared" si="11"/>
        <v>1</v>
      </c>
      <c r="AD98" s="94"/>
      <c r="AE98" s="201"/>
      <c r="AF98" s="201"/>
      <c r="AG98" s="201"/>
      <c r="AH98" s="201"/>
      <c r="AI98" s="94"/>
      <c r="AJ98" s="94"/>
      <c r="AK98" s="87" t="s">
        <v>2560</v>
      </c>
      <c r="AL98" s="87" t="str">
        <f t="shared" si="13"/>
        <v>2026-01-15|06017|1150705000|0|||1</v>
      </c>
      <c r="AP98" s="198"/>
      <c r="BC98" s="104" t="s">
        <v>2562</v>
      </c>
      <c r="BD98" s="104"/>
      <c r="BE98" s="87"/>
    </row>
    <row r="99" spans="1:57" ht="26.25" customHeight="1">
      <c r="A99" s="87" t="s">
        <v>2681</v>
      </c>
      <c r="B99" s="17" t="s">
        <v>131</v>
      </c>
      <c r="C99" s="87" t="s">
        <v>70</v>
      </c>
      <c r="D99" s="92" t="s">
        <v>2681</v>
      </c>
      <c r="E99" s="92" t="s">
        <v>70</v>
      </c>
      <c r="F99" s="92" t="s">
        <v>706</v>
      </c>
      <c r="G99" s="93" t="s">
        <v>133</v>
      </c>
      <c r="H99" s="93">
        <v>14</v>
      </c>
      <c r="I99" s="94" t="s">
        <v>2492</v>
      </c>
      <c r="J99" s="147" t="s">
        <v>54</v>
      </c>
      <c r="K99" s="93" t="s">
        <v>2564</v>
      </c>
      <c r="L99" s="94" t="s">
        <v>2565</v>
      </c>
      <c r="M99" s="93">
        <v>72</v>
      </c>
      <c r="N99" s="149"/>
      <c r="O99" s="201">
        <f>IF(P99&gt;0,VLOOKUP($D99,'BBLM COMCHECK'!$A:$S,14,0),0)</f>
        <v>0</v>
      </c>
      <c r="P99" s="202"/>
      <c r="Q99" s="91">
        <f t="shared" si="7"/>
        <v>0</v>
      </c>
      <c r="R99" s="201">
        <f>IF(S99&gt;0,VLOOKUP($D99,'BBLM COMCHECK'!$A:$S,15,0),0)</f>
        <v>0</v>
      </c>
      <c r="S99" s="202"/>
      <c r="T99" s="91">
        <f t="shared" si="8"/>
        <v>0</v>
      </c>
      <c r="U99" s="201">
        <f>IF(V99&gt;0,VLOOKUP($D99,'BBLM COMCHECK'!$A:$Z,25,0),0)</f>
        <v>0</v>
      </c>
      <c r="V99" s="202"/>
      <c r="W99" s="91">
        <f t="shared" si="9"/>
        <v>0</v>
      </c>
      <c r="X99" s="201">
        <f>IF(Y99&gt;0,VLOOKUP($D99,'BBLM COMCHECK'!$A:$Z,25,0),0)</f>
        <v>0</v>
      </c>
      <c r="Y99" s="202"/>
      <c r="Z99" s="91">
        <f t="shared" si="10"/>
        <v>0</v>
      </c>
      <c r="AA99" s="203" t="str">
        <f>VLOOKUP(D99,'BBLM COMCHECK'!$A:$I,9,0)</f>
        <v>normal</v>
      </c>
      <c r="AB99" s="204">
        <f>VLOOKUP(D99,'BBLM COMCHECK'!$A:$L,12,0)</f>
        <v>170</v>
      </c>
      <c r="AC99" s="201">
        <f t="shared" si="11"/>
        <v>0</v>
      </c>
      <c r="AD99" s="94"/>
      <c r="AE99" s="201"/>
      <c r="AF99" s="201"/>
      <c r="AG99" s="201"/>
      <c r="AH99" s="201"/>
      <c r="AI99" s="94"/>
      <c r="AJ99" s="94"/>
      <c r="AK99" s="87" t="s">
        <v>2566</v>
      </c>
      <c r="AL99" s="87" t="str">
        <f t="shared" si="13"/>
        <v>2026-01-15|06017|1089885000|0|||1</v>
      </c>
      <c r="AP99" s="198"/>
      <c r="AQ99" s="198"/>
      <c r="AR99" s="198"/>
      <c r="BC99" s="89" t="s">
        <v>2567</v>
      </c>
      <c r="BD99" s="104"/>
      <c r="BE99" s="87"/>
    </row>
    <row r="100" spans="1:57" ht="26.25" customHeight="1">
      <c r="A100" s="87" t="s">
        <v>2682</v>
      </c>
      <c r="B100" s="17" t="s">
        <v>131</v>
      </c>
      <c r="C100" s="87" t="s">
        <v>70</v>
      </c>
      <c r="D100" s="92" t="s">
        <v>2682</v>
      </c>
      <c r="E100" s="92" t="s">
        <v>70</v>
      </c>
      <c r="F100" s="92" t="s">
        <v>706</v>
      </c>
      <c r="G100" s="93" t="s">
        <v>133</v>
      </c>
      <c r="H100" s="93">
        <v>14</v>
      </c>
      <c r="I100" s="94" t="s">
        <v>2492</v>
      </c>
      <c r="J100" s="147" t="s">
        <v>55</v>
      </c>
      <c r="K100" s="93" t="s">
        <v>2569</v>
      </c>
      <c r="L100" s="94" t="s">
        <v>2570</v>
      </c>
      <c r="M100" s="93">
        <v>21</v>
      </c>
      <c r="N100" s="115"/>
      <c r="O100" s="201">
        <f>IF(P100&gt;0,VLOOKUP($D100,'BBLM COMCHECK'!$A:$S,14,0),0)</f>
        <v>0</v>
      </c>
      <c r="P100" s="202"/>
      <c r="Q100" s="91">
        <f t="shared" si="7"/>
        <v>0</v>
      </c>
      <c r="R100" s="201">
        <f>IF(S100&gt;0,VLOOKUP($D100,'BBLM COMCHECK'!$A:$S,15,0),0)</f>
        <v>0</v>
      </c>
      <c r="S100" s="202"/>
      <c r="T100" s="91">
        <f t="shared" si="8"/>
        <v>0</v>
      </c>
      <c r="U100" s="201">
        <f>IF(V100&gt;0,VLOOKUP($D100,'BBLM COMCHECK'!$A:$Z,25,0),0)</f>
        <v>0</v>
      </c>
      <c r="V100" s="202"/>
      <c r="W100" s="91">
        <f t="shared" si="9"/>
        <v>0</v>
      </c>
      <c r="X100" s="201">
        <f>IF(Y100&gt;0,VLOOKUP($D100,'BBLM COMCHECK'!$A:$Z,25,0),0)</f>
        <v>0</v>
      </c>
      <c r="Y100" s="202"/>
      <c r="Z100" s="91">
        <f t="shared" si="10"/>
        <v>0</v>
      </c>
      <c r="AA100" s="203" t="str">
        <f>VLOOKUP(D100,'BBLM COMCHECK'!$A:$I,9,0)</f>
        <v>order stop</v>
      </c>
      <c r="AB100" s="204">
        <f>VLOOKUP(D100,'BBLM COMCHECK'!$A:$L,12,0)</f>
        <v>638</v>
      </c>
      <c r="AC100" s="201">
        <f t="shared" si="11"/>
        <v>0</v>
      </c>
      <c r="AD100" s="94"/>
      <c r="AE100" s="201"/>
      <c r="AF100" s="201"/>
      <c r="AG100" s="201"/>
      <c r="AH100" s="201"/>
      <c r="AI100" s="94"/>
      <c r="AJ100" s="94"/>
      <c r="AK100" s="87" t="s">
        <v>2571</v>
      </c>
      <c r="AL100" s="87" t="str">
        <f t="shared" si="13"/>
        <v>2026-01-15|06017|1105042000|0|||1</v>
      </c>
      <c r="AP100" s="198"/>
      <c r="AQ100" s="198"/>
      <c r="AR100" s="198"/>
      <c r="BC100" s="89" t="s">
        <v>2572</v>
      </c>
      <c r="BD100" s="104"/>
      <c r="BE100" s="87"/>
    </row>
    <row r="101" spans="1:57" ht="26.25" customHeight="1">
      <c r="A101" s="87" t="s">
        <v>2683</v>
      </c>
      <c r="B101" s="17" t="s">
        <v>131</v>
      </c>
      <c r="C101" s="87" t="s">
        <v>70</v>
      </c>
      <c r="D101" s="92" t="s">
        <v>2683</v>
      </c>
      <c r="E101" s="92" t="s">
        <v>70</v>
      </c>
      <c r="F101" s="92" t="s">
        <v>706</v>
      </c>
      <c r="G101" s="93" t="s">
        <v>133</v>
      </c>
      <c r="H101" s="93">
        <v>19</v>
      </c>
      <c r="I101" s="94" t="s">
        <v>2486</v>
      </c>
      <c r="J101" s="147" t="s">
        <v>56</v>
      </c>
      <c r="K101" s="93" t="s">
        <v>2574</v>
      </c>
      <c r="L101" s="94" t="s">
        <v>2575</v>
      </c>
      <c r="M101" s="93">
        <v>12</v>
      </c>
      <c r="N101" s="115"/>
      <c r="O101" s="201">
        <f>IF(P101&gt;0,VLOOKUP($D101,'BBLM COMCHECK'!$A:$S,14,0),0)</f>
        <v>0</v>
      </c>
      <c r="P101" s="202"/>
      <c r="Q101" s="91">
        <f t="shared" si="7"/>
        <v>0</v>
      </c>
      <c r="R101" s="201">
        <f>IF(S101&gt;0,VLOOKUP($D101,'BBLM COMCHECK'!$A:$S,15,0),0)</f>
        <v>0</v>
      </c>
      <c r="S101" s="202"/>
      <c r="T101" s="91">
        <f t="shared" si="8"/>
        <v>0</v>
      </c>
      <c r="U101" s="201">
        <f>IF(V101&gt;0,VLOOKUP($D101,'BBLM COMCHECK'!$A:$Z,25,0),0)</f>
        <v>0</v>
      </c>
      <c r="V101" s="202"/>
      <c r="W101" s="91">
        <f t="shared" si="9"/>
        <v>0</v>
      </c>
      <c r="X101" s="201">
        <f>IF(Y101&gt;0,VLOOKUP($D101,'BBLM COMCHECK'!$A:$Z,25,0),0)</f>
        <v>0</v>
      </c>
      <c r="Y101" s="202"/>
      <c r="Z101" s="91">
        <f t="shared" si="10"/>
        <v>0</v>
      </c>
      <c r="AA101" s="203" t="str">
        <f>VLOOKUP(D101,'BBLM COMCHECK'!$A:$I,9,0)</f>
        <v>normal</v>
      </c>
      <c r="AB101" s="204">
        <f>VLOOKUP(D101,'BBLM COMCHECK'!$A:$L,12,0)</f>
        <v>40</v>
      </c>
      <c r="AC101" s="201">
        <f t="shared" si="11"/>
        <v>0</v>
      </c>
      <c r="AD101" s="94"/>
      <c r="AE101" s="201"/>
      <c r="AF101" s="201"/>
      <c r="AG101" s="201"/>
      <c r="AH101" s="201"/>
      <c r="AI101" s="94"/>
      <c r="AJ101" s="94"/>
      <c r="AK101" s="87" t="s">
        <v>2576</v>
      </c>
      <c r="AL101" s="87" t="str">
        <f t="shared" si="13"/>
        <v>2026-01-15|06017|1118289000|0|||1</v>
      </c>
      <c r="AP101" s="198"/>
      <c r="AQ101" s="198"/>
      <c r="AR101" s="198"/>
      <c r="BC101" s="89" t="s">
        <v>2577</v>
      </c>
      <c r="BD101" s="104"/>
      <c r="BE101" s="87"/>
    </row>
    <row r="102" spans="1:57" ht="26.25" customHeight="1">
      <c r="A102" s="87" t="s">
        <v>2684</v>
      </c>
      <c r="B102" s="17" t="s">
        <v>131</v>
      </c>
      <c r="C102" s="87" t="s">
        <v>70</v>
      </c>
      <c r="D102" s="92" t="s">
        <v>2684</v>
      </c>
      <c r="E102" s="92" t="s">
        <v>70</v>
      </c>
      <c r="F102" s="92" t="s">
        <v>706</v>
      </c>
      <c r="G102" s="93" t="s">
        <v>133</v>
      </c>
      <c r="H102" s="93">
        <v>19</v>
      </c>
      <c r="I102" s="94" t="s">
        <v>2486</v>
      </c>
      <c r="J102" s="147" t="s">
        <v>57</v>
      </c>
      <c r="K102" s="93" t="s">
        <v>2579</v>
      </c>
      <c r="L102" s="94" t="s">
        <v>2580</v>
      </c>
      <c r="M102" s="93">
        <v>42</v>
      </c>
      <c r="N102" s="115"/>
      <c r="O102" s="201">
        <f>IF(P102&gt;0,VLOOKUP($D102,'BBLM COMCHECK'!$A:$S,14,0),0)</f>
        <v>0</v>
      </c>
      <c r="P102" s="202"/>
      <c r="Q102" s="91">
        <f t="shared" si="7"/>
        <v>0</v>
      </c>
      <c r="R102" s="201">
        <f>IF(S102&gt;0,VLOOKUP($D102,'BBLM COMCHECK'!$A:$S,15,0),0)</f>
        <v>0</v>
      </c>
      <c r="S102" s="202"/>
      <c r="T102" s="91">
        <f t="shared" si="8"/>
        <v>0</v>
      </c>
      <c r="U102" s="201">
        <f>IF(V102&gt;0,VLOOKUP($D102,'BBLM COMCHECK'!$A:$Z,25,0),0)</f>
        <v>0</v>
      </c>
      <c r="V102" s="202"/>
      <c r="W102" s="91">
        <f t="shared" si="9"/>
        <v>0</v>
      </c>
      <c r="X102" s="201">
        <f>IF(Y102&gt;0,VLOOKUP($D102,'BBLM COMCHECK'!$A:$Z,25,0),0)</f>
        <v>0</v>
      </c>
      <c r="Y102" s="202"/>
      <c r="Z102" s="91">
        <f t="shared" si="10"/>
        <v>0</v>
      </c>
      <c r="AA102" s="203" t="str">
        <f>VLOOKUP(D102,'BBLM COMCHECK'!$A:$I,9,0)</f>
        <v>normal</v>
      </c>
      <c r="AB102" s="204">
        <f>VLOOKUP(D102,'BBLM COMCHECK'!$A:$L,12,0)</f>
        <v>311</v>
      </c>
      <c r="AC102" s="201">
        <f t="shared" si="11"/>
        <v>0</v>
      </c>
      <c r="AD102" s="94"/>
      <c r="AE102" s="201"/>
      <c r="AF102" s="201"/>
      <c r="AG102" s="201"/>
      <c r="AH102" s="201"/>
      <c r="AI102" s="94"/>
      <c r="AJ102" s="94"/>
      <c r="AK102" s="87" t="s">
        <v>2581</v>
      </c>
      <c r="AL102" s="87" t="str">
        <f t="shared" si="13"/>
        <v>2026-01-15|06017|1137215000|0|||1</v>
      </c>
      <c r="AP102" s="198"/>
      <c r="AQ102" s="198"/>
      <c r="AR102" s="198"/>
      <c r="BC102" s="89" t="s">
        <v>2582</v>
      </c>
      <c r="BD102" s="104"/>
      <c r="BE102" s="87"/>
    </row>
    <row r="103" spans="1:57" ht="26.25" customHeight="1">
      <c r="A103" s="87" t="s">
        <v>2685</v>
      </c>
      <c r="B103" s="17" t="s">
        <v>131</v>
      </c>
      <c r="C103" s="87" t="s">
        <v>70</v>
      </c>
      <c r="D103" s="92" t="s">
        <v>2685</v>
      </c>
      <c r="E103" s="92" t="s">
        <v>70</v>
      </c>
      <c r="F103" s="92" t="s">
        <v>706</v>
      </c>
      <c r="G103" s="93" t="s">
        <v>133</v>
      </c>
      <c r="H103" s="93">
        <v>14</v>
      </c>
      <c r="I103" s="94" t="s">
        <v>2492</v>
      </c>
      <c r="J103" s="147" t="s">
        <v>58</v>
      </c>
      <c r="K103" s="93" t="s">
        <v>2584</v>
      </c>
      <c r="L103" s="94" t="s">
        <v>2585</v>
      </c>
      <c r="M103" s="93">
        <v>6</v>
      </c>
      <c r="N103" s="115"/>
      <c r="O103" s="201">
        <f>IF(P103&gt;0,VLOOKUP($D103,'BBLM COMCHECK'!$A:$S,14,0),0)</f>
        <v>0</v>
      </c>
      <c r="P103" s="202"/>
      <c r="Q103" s="91">
        <f t="shared" si="7"/>
        <v>0</v>
      </c>
      <c r="R103" s="201">
        <f>IF(S103&gt;0,VLOOKUP($D103,'BBLM COMCHECK'!$A:$S,15,0),0)</f>
        <v>0</v>
      </c>
      <c r="S103" s="202"/>
      <c r="T103" s="91">
        <f t="shared" si="8"/>
        <v>0</v>
      </c>
      <c r="U103" s="201">
        <f>IF(V103&gt;0,VLOOKUP($D103,'BBLM COMCHECK'!$A:$Z,25,0),0)</f>
        <v>0</v>
      </c>
      <c r="V103" s="202"/>
      <c r="W103" s="91">
        <f t="shared" si="9"/>
        <v>0</v>
      </c>
      <c r="X103" s="201">
        <f>IF(Y103&gt;0,VLOOKUP($D103,'BBLM COMCHECK'!$A:$Z,25,0),0)</f>
        <v>0</v>
      </c>
      <c r="Y103" s="202"/>
      <c r="Z103" s="91">
        <f t="shared" si="10"/>
        <v>0</v>
      </c>
      <c r="AA103" s="203" t="str">
        <f>VLOOKUP(D103,'BBLM COMCHECK'!$A:$I,9,0)</f>
        <v>normal</v>
      </c>
      <c r="AB103" s="204">
        <f>VLOOKUP(D103,'BBLM COMCHECK'!$A:$L,12,0)</f>
        <v>1</v>
      </c>
      <c r="AC103" s="201">
        <f t="shared" si="11"/>
        <v>1</v>
      </c>
      <c r="AD103" s="94"/>
      <c r="AE103" s="201"/>
      <c r="AF103" s="201"/>
      <c r="AG103" s="201"/>
      <c r="AH103" s="201"/>
      <c r="AI103" s="94"/>
      <c r="AJ103" s="94"/>
      <c r="AK103" s="87" t="s">
        <v>2586</v>
      </c>
      <c r="AL103" s="87" t="str">
        <f t="shared" si="13"/>
        <v>2026-01-15|06017|1140637000|0|||1</v>
      </c>
      <c r="AP103" s="198"/>
      <c r="AQ103" s="198"/>
      <c r="AR103" s="198"/>
      <c r="BC103" s="89" t="s">
        <v>2587</v>
      </c>
      <c r="BD103" s="104"/>
      <c r="BE103" s="87"/>
    </row>
    <row r="104" spans="1:57" ht="26.25" customHeight="1">
      <c r="A104" s="87" t="s">
        <v>2686</v>
      </c>
      <c r="B104" s="17" t="s">
        <v>628</v>
      </c>
      <c r="C104" s="87" t="s">
        <v>70</v>
      </c>
      <c r="D104" s="92" t="s">
        <v>2687</v>
      </c>
      <c r="E104" s="92" t="s">
        <v>71</v>
      </c>
      <c r="F104" s="92" t="s">
        <v>775</v>
      </c>
      <c r="G104" s="93" t="s">
        <v>133</v>
      </c>
      <c r="H104" s="93">
        <v>19</v>
      </c>
      <c r="I104" s="94" t="s">
        <v>2486</v>
      </c>
      <c r="J104" s="151" t="s">
        <v>36</v>
      </c>
      <c r="K104" s="93" t="s">
        <v>2487</v>
      </c>
      <c r="L104" s="94" t="s">
        <v>2488</v>
      </c>
      <c r="M104" s="93">
        <v>30</v>
      </c>
      <c r="N104" s="115"/>
      <c r="O104" s="201">
        <f>IF(P104&gt;0,VLOOKUP($D104,'BBLM COMCHECK'!$A:$S,14,0),0)</f>
        <v>0</v>
      </c>
      <c r="P104" s="202"/>
      <c r="Q104" s="91">
        <f t="shared" si="7"/>
        <v>0</v>
      </c>
      <c r="R104" s="201">
        <f>IF(S104&gt;0,VLOOKUP($D104,'BBLM COMCHECK'!$A:$S,15,0),0)</f>
        <v>0</v>
      </c>
      <c r="S104" s="202"/>
      <c r="T104" s="91">
        <f t="shared" si="8"/>
        <v>0</v>
      </c>
      <c r="U104" s="201">
        <f>IF(V104&gt;0,VLOOKUP($D104,'BBLM COMCHECK'!$A:$Z,25,0),0)</f>
        <v>0</v>
      </c>
      <c r="V104" s="202"/>
      <c r="W104" s="91">
        <f t="shared" si="9"/>
        <v>0</v>
      </c>
      <c r="X104" s="201">
        <f>IF(Y104&gt;0,VLOOKUP($D104,'BBLM COMCHECK'!$A:$Z,25,0),0)</f>
        <v>0</v>
      </c>
      <c r="Y104" s="202"/>
      <c r="Z104" s="91">
        <f t="shared" si="10"/>
        <v>0</v>
      </c>
      <c r="AA104" s="203" t="str">
        <f>VLOOKUP(D104,'BBLM COMCHECK'!$A:$I,9,0)</f>
        <v>order stop</v>
      </c>
      <c r="AB104" s="204">
        <f>VLOOKUP(D104,'BBLM COMCHECK'!$A:$L,12,0)</f>
        <v>60</v>
      </c>
      <c r="AC104" s="201">
        <f t="shared" si="11"/>
        <v>0</v>
      </c>
      <c r="AD104" s="94"/>
      <c r="AE104" s="201"/>
      <c r="AF104" s="201"/>
      <c r="AG104" s="201"/>
      <c r="AH104" s="201"/>
      <c r="AI104" s="94"/>
      <c r="AJ104" s="94"/>
      <c r="AK104" s="87" t="s">
        <v>2489</v>
      </c>
      <c r="AL104" s="87" t="str">
        <f t="shared" si="13"/>
        <v>2026-01-15|06020|1001860000|0|||1</v>
      </c>
      <c r="AP104" s="198"/>
      <c r="AQ104" s="198"/>
      <c r="AR104" s="198"/>
      <c r="BC104" s="89" t="s">
        <v>2490</v>
      </c>
      <c r="BD104" s="104"/>
      <c r="BE104" s="87"/>
    </row>
    <row r="105" spans="1:57" ht="26.25" customHeight="1">
      <c r="A105" s="87" t="s">
        <v>2688</v>
      </c>
      <c r="B105" s="17" t="s">
        <v>131</v>
      </c>
      <c r="C105" s="87" t="s">
        <v>70</v>
      </c>
      <c r="D105" s="92" t="s">
        <v>2689</v>
      </c>
      <c r="E105" s="92" t="s">
        <v>71</v>
      </c>
      <c r="F105" s="92" t="s">
        <v>775</v>
      </c>
      <c r="G105" s="93" t="s">
        <v>133</v>
      </c>
      <c r="H105" s="93">
        <v>19</v>
      </c>
      <c r="I105" s="94" t="s">
        <v>2486</v>
      </c>
      <c r="J105" s="147" t="s">
        <v>42</v>
      </c>
      <c r="K105" s="93" t="s">
        <v>2503</v>
      </c>
      <c r="L105" s="94" t="s">
        <v>2504</v>
      </c>
      <c r="M105" s="93">
        <v>12</v>
      </c>
      <c r="N105" s="115"/>
      <c r="O105" s="201">
        <f>IF(P105&gt;0,VLOOKUP($D105,'BBLM COMCHECK'!$A:$S,14,0),0)</f>
        <v>0</v>
      </c>
      <c r="P105" s="202"/>
      <c r="Q105" s="91">
        <f t="shared" si="7"/>
        <v>0</v>
      </c>
      <c r="R105" s="201">
        <f>IF(S105&gt;0,VLOOKUP($D105,'BBLM COMCHECK'!$A:$S,15,0),0)</f>
        <v>0</v>
      </c>
      <c r="S105" s="202"/>
      <c r="T105" s="91">
        <f t="shared" si="8"/>
        <v>0</v>
      </c>
      <c r="U105" s="201">
        <f>IF(V105&gt;0,VLOOKUP($D105,'BBLM COMCHECK'!$A:$Z,25,0),0)</f>
        <v>0</v>
      </c>
      <c r="V105" s="202"/>
      <c r="W105" s="91">
        <f t="shared" si="9"/>
        <v>0</v>
      </c>
      <c r="X105" s="201">
        <f>IF(Y105&gt;0,VLOOKUP($D105,'BBLM COMCHECK'!$A:$Z,25,0),0)</f>
        <v>0</v>
      </c>
      <c r="Y105" s="202"/>
      <c r="Z105" s="91">
        <f t="shared" si="10"/>
        <v>0</v>
      </c>
      <c r="AA105" s="203" t="str">
        <f>VLOOKUP(D105,'BBLM COMCHECK'!$A:$I,9,0)</f>
        <v>normal</v>
      </c>
      <c r="AB105" s="204">
        <f>VLOOKUP(D105,'BBLM COMCHECK'!$A:$L,12,0)</f>
        <v>16</v>
      </c>
      <c r="AC105" s="201">
        <f t="shared" si="11"/>
        <v>0</v>
      </c>
      <c r="AD105" s="94"/>
      <c r="AE105" s="201"/>
      <c r="AF105" s="201"/>
      <c r="AG105" s="201"/>
      <c r="AH105" s="201"/>
      <c r="AI105" s="94"/>
      <c r="AJ105" s="94"/>
      <c r="AK105" s="87" t="s">
        <v>2505</v>
      </c>
      <c r="AL105" s="87" t="str">
        <f t="shared" si="13"/>
        <v>2026-01-15|06020|1053801000|0|||1</v>
      </c>
      <c r="AP105" s="198"/>
      <c r="AQ105" s="198"/>
      <c r="AR105" s="198"/>
      <c r="BC105" s="89" t="s">
        <v>2506</v>
      </c>
      <c r="BD105" s="104"/>
      <c r="BE105" s="87"/>
    </row>
    <row r="106" spans="1:57" ht="26.25" customHeight="1">
      <c r="A106" s="87" t="s">
        <v>2690</v>
      </c>
      <c r="B106" s="17" t="s">
        <v>131</v>
      </c>
      <c r="C106" s="87" t="s">
        <v>75</v>
      </c>
      <c r="D106" s="92" t="s">
        <v>2690</v>
      </c>
      <c r="E106" s="92" t="s">
        <v>75</v>
      </c>
      <c r="F106" s="92" t="s">
        <v>784</v>
      </c>
      <c r="G106" s="93" t="s">
        <v>133</v>
      </c>
      <c r="H106" s="93">
        <v>19</v>
      </c>
      <c r="I106" s="94" t="s">
        <v>2486</v>
      </c>
      <c r="J106" s="151" t="s">
        <v>36</v>
      </c>
      <c r="K106" s="93" t="s">
        <v>2487</v>
      </c>
      <c r="L106" s="94" t="s">
        <v>2488</v>
      </c>
      <c r="M106" s="94">
        <v>30</v>
      </c>
      <c r="N106" s="115"/>
      <c r="O106" s="201">
        <f>IF(P106&gt;0,VLOOKUP($D106,'BBLM COMCHECK'!$A:$S,14,0),0)</f>
        <v>0</v>
      </c>
      <c r="P106" s="202"/>
      <c r="Q106" s="91">
        <f t="shared" si="7"/>
        <v>0</v>
      </c>
      <c r="R106" s="201">
        <f>IF(S106&gt;0,VLOOKUP($D106,'BBLM COMCHECK'!$A:$S,15,0),0)</f>
        <v>0</v>
      </c>
      <c r="S106" s="202"/>
      <c r="T106" s="91">
        <f t="shared" si="8"/>
        <v>0</v>
      </c>
      <c r="U106" s="201">
        <f>IF(V106&gt;0,VLOOKUP($D106,'BBLM COMCHECK'!$A:$Z,25,0),0)</f>
        <v>0</v>
      </c>
      <c r="V106" s="202"/>
      <c r="W106" s="91">
        <f t="shared" si="9"/>
        <v>0</v>
      </c>
      <c r="X106" s="201">
        <f>IF(Y106&gt;0,VLOOKUP($D106,'BBLM COMCHECK'!$A:$Z,25,0),0)</f>
        <v>0</v>
      </c>
      <c r="Y106" s="202"/>
      <c r="Z106" s="91">
        <f t="shared" si="10"/>
        <v>0</v>
      </c>
      <c r="AA106" s="203" t="str">
        <f>VLOOKUP(D106,'BBLM COMCHECK'!$A:$I,9,0)</f>
        <v>order stop</v>
      </c>
      <c r="AB106" s="204">
        <f>VLOOKUP(D106,'BBLM COMCHECK'!$A:$L,12,0)</f>
        <v>0</v>
      </c>
      <c r="AC106" s="201">
        <f t="shared" si="11"/>
        <v>1</v>
      </c>
      <c r="AD106" s="94"/>
      <c r="AE106" s="201"/>
      <c r="AF106" s="201"/>
      <c r="AG106" s="201"/>
      <c r="AH106" s="201"/>
      <c r="AI106" s="94"/>
      <c r="AJ106" s="94"/>
      <c r="AK106" s="87" t="s">
        <v>2489</v>
      </c>
      <c r="AL106" s="87" t="str">
        <f t="shared" si="13"/>
        <v>2026-01-15|06018|1001860000|0|||1</v>
      </c>
      <c r="AP106" s="198"/>
      <c r="AQ106" s="198"/>
      <c r="AR106" s="198"/>
      <c r="BC106" s="89" t="s">
        <v>2490</v>
      </c>
      <c r="BD106" s="104"/>
      <c r="BE106" s="87"/>
    </row>
    <row r="107" spans="1:57" ht="26.25" customHeight="1">
      <c r="A107" s="87" t="s">
        <v>2691</v>
      </c>
      <c r="B107" s="17" t="s">
        <v>131</v>
      </c>
      <c r="C107" s="87" t="s">
        <v>75</v>
      </c>
      <c r="D107" s="92" t="s">
        <v>2691</v>
      </c>
      <c r="E107" s="92" t="s">
        <v>75</v>
      </c>
      <c r="F107" s="92" t="s">
        <v>784</v>
      </c>
      <c r="G107" s="93" t="s">
        <v>133</v>
      </c>
      <c r="H107" s="93">
        <v>14</v>
      </c>
      <c r="I107" s="94" t="s">
        <v>2492</v>
      </c>
      <c r="J107" s="147" t="s">
        <v>40</v>
      </c>
      <c r="K107" s="93" t="s">
        <v>2493</v>
      </c>
      <c r="L107" s="94" t="s">
        <v>2494</v>
      </c>
      <c r="M107" s="94">
        <v>12</v>
      </c>
      <c r="N107" s="115"/>
      <c r="O107" s="201">
        <f>IF(P107&gt;0,VLOOKUP($D107,'BBLM COMCHECK'!$A:$S,14,0),0)</f>
        <v>0</v>
      </c>
      <c r="P107" s="202"/>
      <c r="Q107" s="91">
        <f t="shared" si="7"/>
        <v>0</v>
      </c>
      <c r="R107" s="201">
        <f>IF(S107&gt;0,VLOOKUP($D107,'BBLM COMCHECK'!$A:$S,15,0),0)</f>
        <v>0</v>
      </c>
      <c r="S107" s="202"/>
      <c r="T107" s="91">
        <f t="shared" si="8"/>
        <v>0</v>
      </c>
      <c r="U107" s="201">
        <f>IF(V107&gt;0,VLOOKUP($D107,'BBLM COMCHECK'!$A:$Z,25,0),0)</f>
        <v>0</v>
      </c>
      <c r="V107" s="202"/>
      <c r="W107" s="91">
        <f t="shared" si="9"/>
        <v>0</v>
      </c>
      <c r="X107" s="201">
        <f>IF(Y107&gt;0,VLOOKUP($D107,'BBLM COMCHECK'!$A:$Z,25,0),0)</f>
        <v>0</v>
      </c>
      <c r="Y107" s="202"/>
      <c r="Z107" s="91">
        <f t="shared" si="10"/>
        <v>0</v>
      </c>
      <c r="AA107" s="203" t="str">
        <f>VLOOKUP(D107,'BBLM COMCHECK'!$A:$I,9,0)</f>
        <v>normal</v>
      </c>
      <c r="AB107" s="204">
        <f>VLOOKUP(D107,'BBLM COMCHECK'!$A:$L,12,0)</f>
        <v>131</v>
      </c>
      <c r="AC107" s="201">
        <f t="shared" si="11"/>
        <v>0</v>
      </c>
      <c r="AD107" s="94"/>
      <c r="AE107" s="201"/>
      <c r="AF107" s="201"/>
      <c r="AG107" s="201"/>
      <c r="AH107" s="201"/>
      <c r="AI107" s="94"/>
      <c r="AJ107" s="94"/>
      <c r="AK107" s="87" t="s">
        <v>2495</v>
      </c>
      <c r="AL107" s="87" t="str">
        <f t="shared" si="13"/>
        <v>2026-01-15|06018|1028702000|0|||1</v>
      </c>
      <c r="AP107" s="198"/>
      <c r="AQ107" s="198"/>
      <c r="AR107" s="198"/>
      <c r="BC107" s="89" t="s">
        <v>2496</v>
      </c>
      <c r="BD107" s="104"/>
      <c r="BE107" s="87"/>
    </row>
    <row r="108" spans="1:57" ht="26.25" customHeight="1">
      <c r="A108" s="87" t="s">
        <v>2692</v>
      </c>
      <c r="B108" s="17" t="s">
        <v>131</v>
      </c>
      <c r="C108" s="87" t="s">
        <v>75</v>
      </c>
      <c r="D108" s="92" t="s">
        <v>2692</v>
      </c>
      <c r="E108" s="92" t="s">
        <v>75</v>
      </c>
      <c r="F108" s="92" t="s">
        <v>784</v>
      </c>
      <c r="G108" s="93" t="s">
        <v>133</v>
      </c>
      <c r="H108" s="93">
        <v>19</v>
      </c>
      <c r="I108" s="94" t="s">
        <v>2486</v>
      </c>
      <c r="J108" s="147" t="s">
        <v>41</v>
      </c>
      <c r="K108" s="93" t="s">
        <v>2498</v>
      </c>
      <c r="L108" s="94" t="s">
        <v>2499</v>
      </c>
      <c r="M108" s="94">
        <v>12</v>
      </c>
      <c r="N108" s="115"/>
      <c r="O108" s="201">
        <f>IF(P108&gt;0,VLOOKUP($D108,'BBLM COMCHECK'!$A:$S,14,0),0)</f>
        <v>0</v>
      </c>
      <c r="P108" s="202"/>
      <c r="Q108" s="91">
        <f t="shared" si="7"/>
        <v>0</v>
      </c>
      <c r="R108" s="201">
        <f>IF(S108&gt;0,VLOOKUP($D108,'BBLM COMCHECK'!$A:$S,15,0),0)</f>
        <v>0</v>
      </c>
      <c r="S108" s="202"/>
      <c r="T108" s="91">
        <f t="shared" si="8"/>
        <v>0</v>
      </c>
      <c r="U108" s="201">
        <f>IF(V108&gt;0,VLOOKUP($D108,'BBLM COMCHECK'!$A:$Z,25,0),0)</f>
        <v>0</v>
      </c>
      <c r="V108" s="202"/>
      <c r="W108" s="91">
        <f t="shared" si="9"/>
        <v>0</v>
      </c>
      <c r="X108" s="201">
        <f>IF(Y108&gt;0,VLOOKUP($D108,'BBLM COMCHECK'!$A:$Z,25,0),0)</f>
        <v>0</v>
      </c>
      <c r="Y108" s="202"/>
      <c r="Z108" s="91">
        <f t="shared" si="10"/>
        <v>0</v>
      </c>
      <c r="AA108" s="203" t="str">
        <f>VLOOKUP(D108,'BBLM COMCHECK'!$A:$I,9,0)</f>
        <v>order stop</v>
      </c>
      <c r="AB108" s="204">
        <f>VLOOKUP(D108,'BBLM COMCHECK'!$A:$L,12,0)</f>
        <v>135</v>
      </c>
      <c r="AC108" s="201">
        <f t="shared" si="11"/>
        <v>0</v>
      </c>
      <c r="AD108" s="94"/>
      <c r="AE108" s="201"/>
      <c r="AF108" s="201"/>
      <c r="AG108" s="201"/>
      <c r="AH108" s="201"/>
      <c r="AI108" s="94"/>
      <c r="AJ108" s="94"/>
      <c r="AK108" s="87" t="s">
        <v>2500</v>
      </c>
      <c r="AL108" s="87" t="str">
        <f t="shared" si="13"/>
        <v>2026-01-15|06018|1038533000|0|||1</v>
      </c>
      <c r="AP108" s="198"/>
      <c r="AQ108" s="198"/>
      <c r="AR108" s="198"/>
      <c r="BC108" s="89" t="s">
        <v>2501</v>
      </c>
      <c r="BD108" s="104"/>
      <c r="BE108" s="87"/>
    </row>
    <row r="109" spans="1:57" ht="26.25" customHeight="1">
      <c r="A109" s="87" t="s">
        <v>2693</v>
      </c>
      <c r="B109" s="17" t="s">
        <v>131</v>
      </c>
      <c r="C109" s="87" t="s">
        <v>75</v>
      </c>
      <c r="D109" s="92" t="s">
        <v>2693</v>
      </c>
      <c r="E109" s="92" t="s">
        <v>75</v>
      </c>
      <c r="F109" s="92" t="s">
        <v>784</v>
      </c>
      <c r="G109" s="93" t="s">
        <v>133</v>
      </c>
      <c r="H109" s="93">
        <v>19</v>
      </c>
      <c r="I109" s="94" t="s">
        <v>2486</v>
      </c>
      <c r="J109" s="147" t="s">
        <v>42</v>
      </c>
      <c r="K109" s="93" t="s">
        <v>2503</v>
      </c>
      <c r="L109" s="94" t="s">
        <v>2504</v>
      </c>
      <c r="M109" s="94">
        <v>12</v>
      </c>
      <c r="N109" s="115"/>
      <c r="O109" s="201">
        <f>IF(P109&gt;0,VLOOKUP($D109,'BBLM COMCHECK'!$A:$S,14,0),0)</f>
        <v>0</v>
      </c>
      <c r="P109" s="202"/>
      <c r="Q109" s="91">
        <f t="shared" si="7"/>
        <v>0</v>
      </c>
      <c r="R109" s="201">
        <f>IF(S109&gt;0,VLOOKUP($D109,'BBLM COMCHECK'!$A:$S,15,0),0)</f>
        <v>0</v>
      </c>
      <c r="S109" s="202"/>
      <c r="T109" s="91">
        <f t="shared" si="8"/>
        <v>0</v>
      </c>
      <c r="U109" s="201">
        <f>IF(V109&gt;0,VLOOKUP($D109,'BBLM COMCHECK'!$A:$Z,25,0),0)</f>
        <v>0</v>
      </c>
      <c r="V109" s="202"/>
      <c r="W109" s="91">
        <f t="shared" si="9"/>
        <v>0</v>
      </c>
      <c r="X109" s="201">
        <f>IF(Y109&gt;0,VLOOKUP($D109,'BBLM COMCHECK'!$A:$Z,25,0),0)</f>
        <v>0</v>
      </c>
      <c r="Y109" s="202"/>
      <c r="Z109" s="91">
        <f t="shared" si="10"/>
        <v>0</v>
      </c>
      <c r="AA109" s="203" t="str">
        <f>VLOOKUP(D109,'BBLM COMCHECK'!$A:$I,9,0)</f>
        <v>normal</v>
      </c>
      <c r="AB109" s="204">
        <f>VLOOKUP(D109,'BBLM COMCHECK'!$A:$L,12,0)</f>
        <v>12</v>
      </c>
      <c r="AC109" s="201">
        <f t="shared" si="11"/>
        <v>0</v>
      </c>
      <c r="AD109" s="94"/>
      <c r="AE109" s="201"/>
      <c r="AF109" s="201"/>
      <c r="AG109" s="201"/>
      <c r="AH109" s="201"/>
      <c r="AI109" s="94"/>
      <c r="AJ109" s="94"/>
      <c r="AK109" s="87" t="s">
        <v>2505</v>
      </c>
      <c r="AL109" s="87" t="str">
        <f t="shared" si="13"/>
        <v>2026-01-15|06018|1053801000|0|||1</v>
      </c>
      <c r="AP109" s="198"/>
      <c r="AQ109" s="198"/>
      <c r="AR109" s="198"/>
      <c r="BC109" s="89" t="s">
        <v>2506</v>
      </c>
      <c r="BD109" s="104"/>
      <c r="BE109" s="87"/>
    </row>
    <row r="110" spans="1:57" ht="26.25" customHeight="1">
      <c r="A110" s="87" t="s">
        <v>2694</v>
      </c>
      <c r="B110" s="17" t="s">
        <v>131</v>
      </c>
      <c r="C110" s="87" t="s">
        <v>75</v>
      </c>
      <c r="D110" s="92" t="s">
        <v>2694</v>
      </c>
      <c r="E110" s="92" t="s">
        <v>75</v>
      </c>
      <c r="F110" s="92" t="s">
        <v>784</v>
      </c>
      <c r="G110" s="93" t="s">
        <v>133</v>
      </c>
      <c r="H110" s="93">
        <v>19</v>
      </c>
      <c r="I110" s="94" t="s">
        <v>2486</v>
      </c>
      <c r="J110" s="152" t="s">
        <v>43</v>
      </c>
      <c r="K110" s="93" t="s">
        <v>2508</v>
      </c>
      <c r="L110" s="94" t="s">
        <v>2509</v>
      </c>
      <c r="M110" s="94">
        <v>48</v>
      </c>
      <c r="N110" s="115"/>
      <c r="O110" s="201">
        <f>IF(P110&gt;0,VLOOKUP($D110,'BBLM COMCHECK'!$A:$S,14,0),0)</f>
        <v>0</v>
      </c>
      <c r="P110" s="202"/>
      <c r="Q110" s="91">
        <f t="shared" si="7"/>
        <v>0</v>
      </c>
      <c r="R110" s="201">
        <f>IF(S110&gt;0,VLOOKUP($D110,'BBLM COMCHECK'!$A:$S,15,0),0)</f>
        <v>0</v>
      </c>
      <c r="S110" s="202"/>
      <c r="T110" s="91">
        <f t="shared" si="8"/>
        <v>0</v>
      </c>
      <c r="U110" s="201">
        <f>IF(V110&gt;0,VLOOKUP($D110,'BBLM COMCHECK'!$A:$Z,25,0),0)</f>
        <v>0</v>
      </c>
      <c r="V110" s="202"/>
      <c r="W110" s="91">
        <f t="shared" si="9"/>
        <v>0</v>
      </c>
      <c r="X110" s="201">
        <f>IF(Y110&gt;0,VLOOKUP($D110,'BBLM COMCHECK'!$A:$Z,25,0),0)</f>
        <v>0</v>
      </c>
      <c r="Y110" s="202"/>
      <c r="Z110" s="91">
        <f t="shared" si="10"/>
        <v>0</v>
      </c>
      <c r="AA110" s="203" t="str">
        <f>VLOOKUP(D110,'BBLM COMCHECK'!$A:$I,9,0)</f>
        <v>order stop</v>
      </c>
      <c r="AB110" s="204">
        <f>VLOOKUP(D110,'BBLM COMCHECK'!$A:$L,12,0)</f>
        <v>137</v>
      </c>
      <c r="AC110" s="201">
        <f t="shared" si="11"/>
        <v>0</v>
      </c>
      <c r="AD110" s="94"/>
      <c r="AE110" s="201"/>
      <c r="AF110" s="201"/>
      <c r="AG110" s="201"/>
      <c r="AH110" s="201"/>
      <c r="AI110" s="94"/>
      <c r="AJ110" s="94"/>
      <c r="AK110" s="87" t="s">
        <v>2510</v>
      </c>
      <c r="AL110" s="87" t="str">
        <f t="shared" si="13"/>
        <v>2026-01-15|06018|1065842000|0|||1</v>
      </c>
      <c r="AP110" s="198"/>
      <c r="AQ110" s="198"/>
      <c r="AR110" s="198"/>
      <c r="BC110" s="89" t="s">
        <v>2511</v>
      </c>
      <c r="BD110" s="104"/>
      <c r="BE110" s="87"/>
    </row>
    <row r="111" spans="1:57" ht="26.25" customHeight="1">
      <c r="A111" s="87" t="s">
        <v>2695</v>
      </c>
      <c r="B111" s="17" t="s">
        <v>131</v>
      </c>
      <c r="C111" s="87" t="s">
        <v>75</v>
      </c>
      <c r="D111" s="92" t="s">
        <v>2695</v>
      </c>
      <c r="E111" s="92" t="s">
        <v>75</v>
      </c>
      <c r="F111" s="92" t="s">
        <v>784</v>
      </c>
      <c r="G111" s="93" t="s">
        <v>133</v>
      </c>
      <c r="H111" s="93">
        <v>19</v>
      </c>
      <c r="I111" s="94" t="s">
        <v>2486</v>
      </c>
      <c r="J111" s="147" t="s">
        <v>44</v>
      </c>
      <c r="K111" s="93" t="s">
        <v>2513</v>
      </c>
      <c r="L111" s="94" t="s">
        <v>2514</v>
      </c>
      <c r="M111" s="94">
        <v>42</v>
      </c>
      <c r="N111" s="115"/>
      <c r="O111" s="201">
        <f>IF(P111&gt;0,VLOOKUP($D111,'BBLM COMCHECK'!$A:$S,14,0),0)</f>
        <v>0</v>
      </c>
      <c r="P111" s="202"/>
      <c r="Q111" s="91">
        <f t="shared" si="7"/>
        <v>0</v>
      </c>
      <c r="R111" s="201">
        <f>IF(S111&gt;0,VLOOKUP($D111,'BBLM COMCHECK'!$A:$S,15,0),0)</f>
        <v>0</v>
      </c>
      <c r="S111" s="202"/>
      <c r="T111" s="91">
        <f t="shared" si="8"/>
        <v>0</v>
      </c>
      <c r="U111" s="201">
        <f>IF(V111&gt;0,VLOOKUP($D111,'BBLM COMCHECK'!$A:$Z,25,0),0)</f>
        <v>0</v>
      </c>
      <c r="V111" s="202"/>
      <c r="W111" s="91">
        <f t="shared" si="9"/>
        <v>0</v>
      </c>
      <c r="X111" s="201">
        <f>IF(Y111&gt;0,VLOOKUP($D111,'BBLM COMCHECK'!$A:$Z,25,0),0)</f>
        <v>0</v>
      </c>
      <c r="Y111" s="202"/>
      <c r="Z111" s="91">
        <f t="shared" si="10"/>
        <v>0</v>
      </c>
      <c r="AA111" s="203" t="str">
        <f>VLOOKUP(D111,'BBLM COMCHECK'!$A:$I,9,0)</f>
        <v>normal</v>
      </c>
      <c r="AB111" s="204">
        <f>VLOOKUP(D111,'BBLM COMCHECK'!$A:$L,12,0)</f>
        <v>225</v>
      </c>
      <c r="AC111" s="201">
        <f t="shared" si="11"/>
        <v>0</v>
      </c>
      <c r="AD111" s="94"/>
      <c r="AE111" s="201"/>
      <c r="AF111" s="201"/>
      <c r="AG111" s="201"/>
      <c r="AH111" s="201"/>
      <c r="AI111" s="94"/>
      <c r="AJ111" s="94"/>
      <c r="AK111" s="87" t="s">
        <v>2515</v>
      </c>
      <c r="AL111" s="87" t="str">
        <f t="shared" si="13"/>
        <v>2026-01-15|06018|1066078000|0|||1</v>
      </c>
      <c r="AP111" s="198"/>
      <c r="AQ111" s="198"/>
      <c r="AR111" s="198"/>
      <c r="BC111" s="89" t="s">
        <v>2516</v>
      </c>
      <c r="BD111" s="104"/>
      <c r="BE111" s="87"/>
    </row>
    <row r="112" spans="1:57" ht="26.25" customHeight="1">
      <c r="A112" s="87" t="s">
        <v>2696</v>
      </c>
      <c r="B112" s="17" t="s">
        <v>131</v>
      </c>
      <c r="C112" s="87" t="s">
        <v>75</v>
      </c>
      <c r="D112" s="92" t="s">
        <v>2696</v>
      </c>
      <c r="E112" s="92" t="s">
        <v>75</v>
      </c>
      <c r="F112" s="92" t="s">
        <v>784</v>
      </c>
      <c r="G112" s="93" t="s">
        <v>133</v>
      </c>
      <c r="H112" s="93">
        <v>14</v>
      </c>
      <c r="I112" s="94" t="s">
        <v>2492</v>
      </c>
      <c r="J112" s="147" t="s">
        <v>45</v>
      </c>
      <c r="K112" s="93" t="s">
        <v>2518</v>
      </c>
      <c r="L112" s="94" t="s">
        <v>2519</v>
      </c>
      <c r="M112" s="94">
        <v>60</v>
      </c>
      <c r="N112" s="115"/>
      <c r="O112" s="201">
        <f>IF(P112&gt;0,VLOOKUP($D112,'BBLM COMCHECK'!$A:$S,14,0),0)</f>
        <v>0</v>
      </c>
      <c r="P112" s="202"/>
      <c r="Q112" s="91">
        <f t="shared" si="7"/>
        <v>0</v>
      </c>
      <c r="R112" s="201">
        <f>IF(S112&gt;0,VLOOKUP($D112,'BBLM COMCHECK'!$A:$S,15,0),0)</f>
        <v>0</v>
      </c>
      <c r="S112" s="202"/>
      <c r="T112" s="91">
        <f t="shared" si="8"/>
        <v>0</v>
      </c>
      <c r="U112" s="201">
        <f>IF(V112&gt;0,VLOOKUP($D112,'BBLM COMCHECK'!$A:$Z,25,0),0)</f>
        <v>0</v>
      </c>
      <c r="V112" s="202"/>
      <c r="W112" s="91">
        <f t="shared" si="9"/>
        <v>0</v>
      </c>
      <c r="X112" s="201">
        <f>IF(Y112&gt;0,VLOOKUP($D112,'BBLM COMCHECK'!$A:$Z,25,0),0)</f>
        <v>0</v>
      </c>
      <c r="Y112" s="202"/>
      <c r="Z112" s="91">
        <f t="shared" si="10"/>
        <v>0</v>
      </c>
      <c r="AA112" s="203" t="str">
        <f>VLOOKUP(D112,'BBLM COMCHECK'!$A:$I,9,0)</f>
        <v>order stop</v>
      </c>
      <c r="AB112" s="204">
        <f>VLOOKUP(D112,'BBLM COMCHECK'!$A:$L,12,0)</f>
        <v>292</v>
      </c>
      <c r="AC112" s="201">
        <f t="shared" si="11"/>
        <v>0</v>
      </c>
      <c r="AD112" s="94"/>
      <c r="AE112" s="201"/>
      <c r="AF112" s="201"/>
      <c r="AG112" s="201"/>
      <c r="AH112" s="201"/>
      <c r="AI112" s="94"/>
      <c r="AJ112" s="94"/>
      <c r="AK112" s="87" t="s">
        <v>2520</v>
      </c>
      <c r="AL112" s="87" t="str">
        <f t="shared" si="13"/>
        <v>2026-01-15|06018|1068899000|0|||1</v>
      </c>
      <c r="AP112" s="198"/>
      <c r="AQ112" s="198"/>
      <c r="AR112" s="198"/>
      <c r="BC112" s="89" t="s">
        <v>2521</v>
      </c>
      <c r="BD112" s="104"/>
      <c r="BE112" s="87"/>
    </row>
    <row r="113" spans="1:57" ht="26.25" customHeight="1">
      <c r="A113" s="87" t="s">
        <v>2697</v>
      </c>
      <c r="B113" s="17" t="s">
        <v>131</v>
      </c>
      <c r="C113" s="87" t="s">
        <v>75</v>
      </c>
      <c r="D113" s="92" t="s">
        <v>2697</v>
      </c>
      <c r="E113" s="92" t="s">
        <v>75</v>
      </c>
      <c r="F113" s="92" t="s">
        <v>784</v>
      </c>
      <c r="G113" s="93" t="s">
        <v>133</v>
      </c>
      <c r="H113" s="93">
        <v>19</v>
      </c>
      <c r="I113" s="94" t="s">
        <v>2486</v>
      </c>
      <c r="J113" s="147" t="s">
        <v>46</v>
      </c>
      <c r="K113" s="93" t="s">
        <v>2523</v>
      </c>
      <c r="L113" s="94" t="s">
        <v>2524</v>
      </c>
      <c r="M113" s="94">
        <v>40</v>
      </c>
      <c r="N113" s="115"/>
      <c r="O113" s="201">
        <f>IF(P113&gt;0,VLOOKUP($D113,'BBLM COMCHECK'!$A:$S,14,0),0)</f>
        <v>0</v>
      </c>
      <c r="P113" s="202"/>
      <c r="Q113" s="91">
        <f t="shared" si="7"/>
        <v>0</v>
      </c>
      <c r="R113" s="201">
        <f>IF(S113&gt;0,VLOOKUP($D113,'BBLM COMCHECK'!$A:$S,15,0),0)</f>
        <v>0</v>
      </c>
      <c r="S113" s="202"/>
      <c r="T113" s="91">
        <f t="shared" si="8"/>
        <v>0</v>
      </c>
      <c r="U113" s="201">
        <f>IF(V113&gt;0,VLOOKUP($D113,'BBLM COMCHECK'!$A:$Z,25,0),0)</f>
        <v>0</v>
      </c>
      <c r="V113" s="202"/>
      <c r="W113" s="91">
        <f t="shared" si="9"/>
        <v>0</v>
      </c>
      <c r="X113" s="201">
        <f>IF(Y113&gt;0,VLOOKUP($D113,'BBLM COMCHECK'!$A:$Z,25,0),0)</f>
        <v>0</v>
      </c>
      <c r="Y113" s="202"/>
      <c r="Z113" s="91">
        <f t="shared" si="10"/>
        <v>0</v>
      </c>
      <c r="AA113" s="203" t="str">
        <f>VLOOKUP(D113,'BBLM COMCHECK'!$A:$I,9,0)</f>
        <v>order stop</v>
      </c>
      <c r="AB113" s="204">
        <f>VLOOKUP(D113,'BBLM COMCHECK'!$A:$L,12,0)</f>
        <v>0</v>
      </c>
      <c r="AC113" s="201">
        <f t="shared" si="11"/>
        <v>1</v>
      </c>
      <c r="AD113" s="94"/>
      <c r="AE113" s="201"/>
      <c r="AF113" s="201"/>
      <c r="AG113" s="201"/>
      <c r="AH113" s="201"/>
      <c r="AI113" s="94"/>
      <c r="AJ113" s="94"/>
      <c r="AK113" s="87" t="s">
        <v>2525</v>
      </c>
      <c r="AL113" s="87" t="str">
        <f t="shared" si="13"/>
        <v>2026-01-15|06018|1072188000|0|||1</v>
      </c>
      <c r="AP113" s="198"/>
      <c r="AQ113" s="198"/>
      <c r="AR113" s="198"/>
      <c r="BC113" s="89" t="s">
        <v>2526</v>
      </c>
      <c r="BD113" s="104"/>
      <c r="BE113" s="87"/>
    </row>
    <row r="114" spans="1:57" ht="26.25" customHeight="1">
      <c r="A114" s="87" t="s">
        <v>2698</v>
      </c>
      <c r="B114" s="17" t="s">
        <v>131</v>
      </c>
      <c r="C114" s="87" t="s">
        <v>75</v>
      </c>
      <c r="D114" s="92" t="s">
        <v>2698</v>
      </c>
      <c r="E114" s="92" t="s">
        <v>75</v>
      </c>
      <c r="F114" s="92" t="s">
        <v>784</v>
      </c>
      <c r="G114" s="93" t="s">
        <v>133</v>
      </c>
      <c r="H114" s="93">
        <v>14</v>
      </c>
      <c r="I114" s="94" t="s">
        <v>2492</v>
      </c>
      <c r="J114" s="147" t="s">
        <v>47</v>
      </c>
      <c r="K114" s="93" t="s">
        <v>2528</v>
      </c>
      <c r="L114" s="94" t="s">
        <v>2529</v>
      </c>
      <c r="M114" s="94">
        <v>72</v>
      </c>
      <c r="N114" s="115"/>
      <c r="O114" s="201">
        <f>IF(P114&gt;0,VLOOKUP($D114,'BBLM COMCHECK'!$A:$S,14,0),0)</f>
        <v>0</v>
      </c>
      <c r="P114" s="202"/>
      <c r="Q114" s="91">
        <f t="shared" si="7"/>
        <v>0</v>
      </c>
      <c r="R114" s="201">
        <f>IF(S114&gt;0,VLOOKUP($D114,'BBLM COMCHECK'!$A:$S,15,0),0)</f>
        <v>0</v>
      </c>
      <c r="S114" s="202"/>
      <c r="T114" s="91">
        <f t="shared" si="8"/>
        <v>0</v>
      </c>
      <c r="U114" s="201">
        <f>IF(V114&gt;0,VLOOKUP($D114,'BBLM COMCHECK'!$A:$Z,25,0),0)</f>
        <v>0</v>
      </c>
      <c r="V114" s="202"/>
      <c r="W114" s="91">
        <f t="shared" si="9"/>
        <v>0</v>
      </c>
      <c r="X114" s="201">
        <f>IF(Y114&gt;0,VLOOKUP($D114,'BBLM COMCHECK'!$A:$Z,25,0),0)</f>
        <v>0</v>
      </c>
      <c r="Y114" s="202"/>
      <c r="Z114" s="91">
        <f t="shared" si="10"/>
        <v>0</v>
      </c>
      <c r="AA114" s="203" t="str">
        <f>VLOOKUP(D114,'BBLM COMCHECK'!$A:$I,9,0)</f>
        <v>order stop</v>
      </c>
      <c r="AB114" s="204">
        <f>VLOOKUP(D114,'BBLM COMCHECK'!$A:$L,12,0)</f>
        <v>85163</v>
      </c>
      <c r="AC114" s="201">
        <f t="shared" si="11"/>
        <v>0</v>
      </c>
      <c r="AD114" s="94"/>
      <c r="AE114" s="201"/>
      <c r="AF114" s="201"/>
      <c r="AG114" s="201"/>
      <c r="AH114" s="201"/>
      <c r="AI114" s="94"/>
      <c r="AJ114" s="94"/>
      <c r="AK114" s="87" t="s">
        <v>2530</v>
      </c>
      <c r="AL114" s="87" t="str">
        <f t="shared" si="13"/>
        <v>2026-01-15|06018|1076058000|0|||1</v>
      </c>
      <c r="AP114" s="198"/>
      <c r="AQ114" s="198"/>
      <c r="AR114" s="198"/>
      <c r="BC114" s="89" t="s">
        <v>2531</v>
      </c>
      <c r="BD114" s="104"/>
      <c r="BE114" s="87"/>
    </row>
    <row r="115" spans="1:57" ht="26.25" customHeight="1">
      <c r="A115" s="87" t="s">
        <v>2699</v>
      </c>
      <c r="B115" s="17" t="s">
        <v>131</v>
      </c>
      <c r="C115" s="87" t="s">
        <v>75</v>
      </c>
      <c r="D115" s="92" t="s">
        <v>2699</v>
      </c>
      <c r="E115" s="92" t="s">
        <v>75</v>
      </c>
      <c r="F115" s="93" t="s">
        <v>784</v>
      </c>
      <c r="G115" s="93" t="s">
        <v>133</v>
      </c>
      <c r="H115" s="93">
        <v>14</v>
      </c>
      <c r="I115" s="94" t="s">
        <v>2492</v>
      </c>
      <c r="J115" s="147" t="s">
        <v>48</v>
      </c>
      <c r="K115" s="94" t="s">
        <v>2533</v>
      </c>
      <c r="L115" s="94" t="s">
        <v>2534</v>
      </c>
      <c r="M115" s="94">
        <v>60</v>
      </c>
      <c r="N115" s="115"/>
      <c r="O115" s="201">
        <f>IF(P115&gt;0,VLOOKUP($D115,'BBLM COMCHECK'!$A:$S,14,0),0)</f>
        <v>0</v>
      </c>
      <c r="P115" s="202"/>
      <c r="Q115" s="91">
        <f t="shared" si="7"/>
        <v>0</v>
      </c>
      <c r="R115" s="201">
        <f>IF(S115&gt;0,VLOOKUP($D115,'BBLM COMCHECK'!$A:$S,15,0),0)</f>
        <v>0</v>
      </c>
      <c r="S115" s="202"/>
      <c r="T115" s="91">
        <f t="shared" si="8"/>
        <v>0</v>
      </c>
      <c r="U115" s="201">
        <f>IF(V115&gt;0,VLOOKUP($D115,'BBLM COMCHECK'!$A:$Z,25,0),0)</f>
        <v>0</v>
      </c>
      <c r="V115" s="202"/>
      <c r="W115" s="91">
        <f t="shared" si="9"/>
        <v>0</v>
      </c>
      <c r="X115" s="201">
        <f>IF(Y115&gt;0,VLOOKUP($D115,'BBLM COMCHECK'!$A:$Z,25,0),0)</f>
        <v>0</v>
      </c>
      <c r="Y115" s="202"/>
      <c r="Z115" s="91">
        <f t="shared" si="10"/>
        <v>0</v>
      </c>
      <c r="AA115" s="203" t="str">
        <f>VLOOKUP(D115,'BBLM COMCHECK'!$A:$I,9,0)</f>
        <v>normal</v>
      </c>
      <c r="AB115" s="204">
        <f>VLOOKUP(D115,'BBLM COMCHECK'!$A:$L,12,0)</f>
        <v>2992</v>
      </c>
      <c r="AC115" s="201">
        <f t="shared" si="11"/>
        <v>0</v>
      </c>
      <c r="AD115" s="94"/>
      <c r="AE115" s="201"/>
      <c r="AF115" s="201"/>
      <c r="AG115" s="201"/>
      <c r="AH115" s="201"/>
      <c r="AI115" s="94"/>
      <c r="AJ115" s="94"/>
      <c r="AK115" s="87" t="s">
        <v>2535</v>
      </c>
      <c r="AL115" s="87" t="str">
        <f t="shared" si="13"/>
        <v>2026-01-15|06018|1077650000|0|||1</v>
      </c>
      <c r="AP115" s="198"/>
      <c r="BC115" s="89" t="s">
        <v>2536</v>
      </c>
      <c r="BD115" s="104"/>
      <c r="BE115" s="87"/>
    </row>
    <row r="116" spans="1:57" ht="26.25" customHeight="1">
      <c r="A116" s="87" t="s">
        <v>2700</v>
      </c>
      <c r="B116" s="17" t="s">
        <v>131</v>
      </c>
      <c r="C116" s="87" t="s">
        <v>75</v>
      </c>
      <c r="D116" s="92" t="s">
        <v>2700</v>
      </c>
      <c r="E116" s="92" t="s">
        <v>75</v>
      </c>
      <c r="F116" s="93" t="s">
        <v>784</v>
      </c>
      <c r="G116" s="93" t="s">
        <v>133</v>
      </c>
      <c r="H116" s="93">
        <v>14</v>
      </c>
      <c r="I116" s="94" t="s">
        <v>2492</v>
      </c>
      <c r="J116" s="147" t="s">
        <v>49</v>
      </c>
      <c r="K116" s="94" t="s">
        <v>2538</v>
      </c>
      <c r="L116" s="94" t="s">
        <v>2539</v>
      </c>
      <c r="M116" s="94">
        <v>5</v>
      </c>
      <c r="N116" s="115"/>
      <c r="O116" s="201">
        <f>IF(P116&gt;0,VLOOKUP($D116,'BBLM COMCHECK'!$A:$S,14,0),0)</f>
        <v>0</v>
      </c>
      <c r="P116" s="202"/>
      <c r="Q116" s="91">
        <f t="shared" si="7"/>
        <v>0</v>
      </c>
      <c r="R116" s="201">
        <f>IF(S116&gt;0,VLOOKUP($D116,'BBLM COMCHECK'!$A:$S,15,0),0)</f>
        <v>0</v>
      </c>
      <c r="S116" s="202"/>
      <c r="T116" s="91">
        <f t="shared" si="8"/>
        <v>0</v>
      </c>
      <c r="U116" s="201">
        <f>IF(V116&gt;0,VLOOKUP($D116,'BBLM COMCHECK'!$A:$Z,25,0),0)</f>
        <v>0</v>
      </c>
      <c r="V116" s="202"/>
      <c r="W116" s="91">
        <f t="shared" si="9"/>
        <v>0</v>
      </c>
      <c r="X116" s="201">
        <f>IF(Y116&gt;0,VLOOKUP($D116,'BBLM COMCHECK'!$A:$Z,25,0),0)</f>
        <v>0</v>
      </c>
      <c r="Y116" s="202"/>
      <c r="Z116" s="91">
        <f t="shared" si="10"/>
        <v>0</v>
      </c>
      <c r="AA116" s="203" t="str">
        <f>VLOOKUP(D116,'BBLM COMCHECK'!$A:$I,9,0)</f>
        <v>normal</v>
      </c>
      <c r="AB116" s="204">
        <f>VLOOKUP(D116,'BBLM COMCHECK'!$A:$L,12,0)</f>
        <v>93</v>
      </c>
      <c r="AC116" s="201">
        <f t="shared" si="11"/>
        <v>0</v>
      </c>
      <c r="AD116" s="94"/>
      <c r="AE116" s="201"/>
      <c r="AF116" s="201"/>
      <c r="AG116" s="201"/>
      <c r="AH116" s="201"/>
      <c r="AI116" s="94"/>
      <c r="AJ116" s="94"/>
      <c r="AK116" s="87" t="s">
        <v>2540</v>
      </c>
      <c r="AL116" s="87" t="str">
        <f t="shared" si="13"/>
        <v>2026-01-15|06018|1078236000|0|||1</v>
      </c>
      <c r="AP116" s="198"/>
      <c r="BC116" s="89" t="s">
        <v>2541</v>
      </c>
      <c r="BD116" s="104"/>
      <c r="BE116" s="87"/>
    </row>
    <row r="117" spans="1:57" ht="26.25" customHeight="1">
      <c r="A117" s="87" t="s">
        <v>2701</v>
      </c>
      <c r="B117" s="17" t="s">
        <v>131</v>
      </c>
      <c r="C117" s="87" t="s">
        <v>75</v>
      </c>
      <c r="D117" s="92" t="s">
        <v>2701</v>
      </c>
      <c r="E117" s="92" t="s">
        <v>75</v>
      </c>
      <c r="F117" s="93" t="s">
        <v>784</v>
      </c>
      <c r="G117" s="93" t="s">
        <v>133</v>
      </c>
      <c r="H117" s="93">
        <v>14</v>
      </c>
      <c r="I117" s="94" t="s">
        <v>2492</v>
      </c>
      <c r="J117" s="147" t="s">
        <v>50</v>
      </c>
      <c r="K117" s="94" t="s">
        <v>2543</v>
      </c>
      <c r="L117" s="94" t="s">
        <v>2544</v>
      </c>
      <c r="M117" s="94">
        <v>12</v>
      </c>
      <c r="N117" s="115"/>
      <c r="O117" s="201">
        <f>IF(P117&gt;0,VLOOKUP($D117,'BBLM COMCHECK'!$A:$S,14,0),0)</f>
        <v>0</v>
      </c>
      <c r="P117" s="202"/>
      <c r="Q117" s="91">
        <f t="shared" si="7"/>
        <v>0</v>
      </c>
      <c r="R117" s="201">
        <f>IF(S117&gt;0,VLOOKUP($D117,'BBLM COMCHECK'!$A:$S,15,0),0)</f>
        <v>0</v>
      </c>
      <c r="S117" s="202"/>
      <c r="T117" s="91">
        <f t="shared" si="8"/>
        <v>0</v>
      </c>
      <c r="U117" s="201">
        <f>IF(V117&gt;0,VLOOKUP($D117,'BBLM COMCHECK'!$A:$Z,25,0),0)</f>
        <v>0</v>
      </c>
      <c r="V117" s="202"/>
      <c r="W117" s="91">
        <f t="shared" si="9"/>
        <v>0</v>
      </c>
      <c r="X117" s="201">
        <f>IF(Y117&gt;0,VLOOKUP($D117,'BBLM COMCHECK'!$A:$Z,25,0),0)</f>
        <v>0</v>
      </c>
      <c r="Y117" s="202"/>
      <c r="Z117" s="91">
        <f t="shared" si="10"/>
        <v>0</v>
      </c>
      <c r="AA117" s="203" t="str">
        <f>VLOOKUP(D117,'BBLM COMCHECK'!$A:$I,9,0)</f>
        <v>normal</v>
      </c>
      <c r="AB117" s="204">
        <f>VLOOKUP(D117,'BBLM COMCHECK'!$A:$L,12,0)</f>
        <v>353</v>
      </c>
      <c r="AC117" s="201">
        <f t="shared" si="11"/>
        <v>0</v>
      </c>
      <c r="AD117" s="94"/>
      <c r="AE117" s="201"/>
      <c r="AF117" s="201"/>
      <c r="AG117" s="201"/>
      <c r="AH117" s="201"/>
      <c r="AI117" s="94"/>
      <c r="AJ117" s="94"/>
      <c r="AK117" s="87" t="s">
        <v>2545</v>
      </c>
      <c r="AL117" s="87" t="str">
        <f t="shared" si="13"/>
        <v>2026-01-15|06018|1083138000|0|||1</v>
      </c>
      <c r="AP117" s="198"/>
      <c r="BC117" s="89" t="s">
        <v>2546</v>
      </c>
      <c r="BD117" s="104"/>
      <c r="BE117" s="87"/>
    </row>
    <row r="118" spans="1:57" ht="26.25" customHeight="1">
      <c r="A118" s="87" t="s">
        <v>2702</v>
      </c>
      <c r="B118" s="17" t="s">
        <v>131</v>
      </c>
      <c r="C118" s="87" t="s">
        <v>75</v>
      </c>
      <c r="D118" s="92" t="s">
        <v>2702</v>
      </c>
      <c r="E118" s="92" t="s">
        <v>75</v>
      </c>
      <c r="F118" s="93" t="s">
        <v>784</v>
      </c>
      <c r="G118" s="93" t="s">
        <v>133</v>
      </c>
      <c r="H118" s="93">
        <v>19</v>
      </c>
      <c r="I118" s="94" t="s">
        <v>2486</v>
      </c>
      <c r="J118" s="147" t="s">
        <v>51</v>
      </c>
      <c r="K118" s="94" t="s">
        <v>2548</v>
      </c>
      <c r="L118" s="94" t="s">
        <v>2549</v>
      </c>
      <c r="M118" s="94">
        <v>144</v>
      </c>
      <c r="N118" s="115"/>
      <c r="O118" s="201">
        <f>IF(P118&gt;0,VLOOKUP($D118,'BBLM COMCHECK'!$A:$S,14,0),0)</f>
        <v>0</v>
      </c>
      <c r="P118" s="202"/>
      <c r="Q118" s="91">
        <f t="shared" si="7"/>
        <v>0</v>
      </c>
      <c r="R118" s="201">
        <f>IF(S118&gt;0,VLOOKUP($D118,'BBLM COMCHECK'!$A:$S,15,0),0)</f>
        <v>0</v>
      </c>
      <c r="S118" s="202"/>
      <c r="T118" s="91">
        <f t="shared" si="8"/>
        <v>0</v>
      </c>
      <c r="U118" s="201">
        <f>IF(V118&gt;0,VLOOKUP($D118,'BBLM COMCHECK'!$A:$Z,25,0),0)</f>
        <v>0</v>
      </c>
      <c r="V118" s="202"/>
      <c r="W118" s="91">
        <f t="shared" si="9"/>
        <v>0</v>
      </c>
      <c r="X118" s="201">
        <f>IF(Y118&gt;0,VLOOKUP($D118,'BBLM COMCHECK'!$A:$Z,25,0),0)</f>
        <v>0</v>
      </c>
      <c r="Y118" s="202"/>
      <c r="Z118" s="91">
        <f t="shared" si="10"/>
        <v>0</v>
      </c>
      <c r="AA118" s="203" t="str">
        <f>VLOOKUP(D118,'BBLM COMCHECK'!$A:$I,9,0)</f>
        <v>order stop</v>
      </c>
      <c r="AB118" s="204">
        <f>VLOOKUP(D118,'BBLM COMCHECK'!$A:$L,12,0)</f>
        <v>4924</v>
      </c>
      <c r="AC118" s="201">
        <f t="shared" si="11"/>
        <v>0</v>
      </c>
      <c r="AD118" s="94"/>
      <c r="AE118" s="201"/>
      <c r="AF118" s="201"/>
      <c r="AG118" s="201"/>
      <c r="AH118" s="201"/>
      <c r="AI118" s="94"/>
      <c r="AJ118" s="94"/>
      <c r="AK118" s="87" t="s">
        <v>2550</v>
      </c>
      <c r="AL118" s="87" t="str">
        <f t="shared" si="13"/>
        <v>2026-01-15|06018|1089525000|0|||1</v>
      </c>
      <c r="AP118" s="198"/>
      <c r="BC118" s="89" t="s">
        <v>2551</v>
      </c>
      <c r="BD118" s="104"/>
      <c r="BE118" s="87"/>
    </row>
    <row r="119" spans="1:57" ht="26.25" customHeight="1">
      <c r="A119" s="87" t="s">
        <v>2703</v>
      </c>
      <c r="B119" s="17" t="s">
        <v>131</v>
      </c>
      <c r="C119" s="87" t="s">
        <v>75</v>
      </c>
      <c r="D119" s="92" t="s">
        <v>2703</v>
      </c>
      <c r="E119" s="92" t="s">
        <v>75</v>
      </c>
      <c r="F119" s="93" t="s">
        <v>784</v>
      </c>
      <c r="G119" s="93" t="s">
        <v>133</v>
      </c>
      <c r="H119" s="93">
        <v>19</v>
      </c>
      <c r="I119" s="94" t="s">
        <v>2486</v>
      </c>
      <c r="J119" s="147" t="s">
        <v>52</v>
      </c>
      <c r="K119" s="94" t="s">
        <v>2553</v>
      </c>
      <c r="L119" s="94" t="s">
        <v>2554</v>
      </c>
      <c r="M119" s="94">
        <v>144</v>
      </c>
      <c r="N119" s="115"/>
      <c r="O119" s="201">
        <f>IF(P119&gt;0,VLOOKUP($D119,'BBLM COMCHECK'!$A:$S,14,0),0)</f>
        <v>0</v>
      </c>
      <c r="P119" s="202"/>
      <c r="Q119" s="91">
        <f t="shared" si="7"/>
        <v>0</v>
      </c>
      <c r="R119" s="201">
        <f>IF(S119&gt;0,VLOOKUP($D119,'BBLM COMCHECK'!$A:$S,15,0),0)</f>
        <v>0</v>
      </c>
      <c r="S119" s="202"/>
      <c r="T119" s="91">
        <f t="shared" si="8"/>
        <v>0</v>
      </c>
      <c r="U119" s="201">
        <f>IF(V119&gt;0,VLOOKUP($D119,'BBLM COMCHECK'!$A:$Z,25,0),0)</f>
        <v>0</v>
      </c>
      <c r="V119" s="202"/>
      <c r="W119" s="91">
        <f t="shared" si="9"/>
        <v>0</v>
      </c>
      <c r="X119" s="201">
        <f>IF(Y119&gt;0,VLOOKUP($D119,'BBLM COMCHECK'!$A:$Z,25,0),0)</f>
        <v>0</v>
      </c>
      <c r="Y119" s="202"/>
      <c r="Z119" s="91">
        <f t="shared" si="10"/>
        <v>0</v>
      </c>
      <c r="AA119" s="203" t="str">
        <f>VLOOKUP(D119,'BBLM COMCHECK'!$A:$I,9,0)</f>
        <v>order stop</v>
      </c>
      <c r="AB119" s="204">
        <f>VLOOKUP(D119,'BBLM COMCHECK'!$A:$L,12,0)</f>
        <v>178</v>
      </c>
      <c r="AC119" s="201">
        <f t="shared" si="11"/>
        <v>0</v>
      </c>
      <c r="AD119" s="94"/>
      <c r="AE119" s="201"/>
      <c r="AF119" s="201"/>
      <c r="AG119" s="201"/>
      <c r="AH119" s="201"/>
      <c r="AI119" s="94"/>
      <c r="AJ119" s="94"/>
      <c r="AK119" s="87" t="s">
        <v>2555</v>
      </c>
      <c r="AL119" s="87" t="str">
        <f t="shared" si="13"/>
        <v>2026-01-15|06018|1089541000|0|||1</v>
      </c>
      <c r="AP119" s="198"/>
      <c r="BC119" s="89" t="s">
        <v>2556</v>
      </c>
      <c r="BD119" s="104"/>
      <c r="BE119" s="87"/>
    </row>
    <row r="120" spans="1:57" ht="26.25" customHeight="1">
      <c r="A120" s="87" t="s">
        <v>2704</v>
      </c>
      <c r="B120" s="17" t="s">
        <v>131</v>
      </c>
      <c r="C120" s="87" t="s">
        <v>75</v>
      </c>
      <c r="D120" s="92" t="s">
        <v>2704</v>
      </c>
      <c r="E120" s="92" t="s">
        <v>75</v>
      </c>
      <c r="F120" s="93" t="s">
        <v>784</v>
      </c>
      <c r="G120" s="93" t="s">
        <v>133</v>
      </c>
      <c r="H120" s="93">
        <v>14</v>
      </c>
      <c r="I120" s="94" t="s">
        <v>2492</v>
      </c>
      <c r="J120" s="158">
        <v>1150705000</v>
      </c>
      <c r="K120" s="94" t="s">
        <v>2558</v>
      </c>
      <c r="L120" s="94" t="s">
        <v>2559</v>
      </c>
      <c r="M120" s="94">
        <v>30</v>
      </c>
      <c r="N120" s="115"/>
      <c r="O120" s="201">
        <f>IF(P120&gt;0,VLOOKUP($D120,'BBLM COMCHECK'!$A:$S,14,0),0)</f>
        <v>0</v>
      </c>
      <c r="P120" s="202"/>
      <c r="Q120" s="91">
        <f t="shared" si="7"/>
        <v>0</v>
      </c>
      <c r="R120" s="201">
        <f>IF(S120&gt;0,VLOOKUP($D120,'BBLM COMCHECK'!$A:$S,15,0),0)</f>
        <v>0</v>
      </c>
      <c r="S120" s="202"/>
      <c r="T120" s="91">
        <f t="shared" si="8"/>
        <v>0</v>
      </c>
      <c r="U120" s="201">
        <f>IF(V120&gt;0,VLOOKUP($D120,'BBLM COMCHECK'!$A:$Z,25,0),0)</f>
        <v>0</v>
      </c>
      <c r="V120" s="202"/>
      <c r="W120" s="91">
        <f t="shared" si="9"/>
        <v>0</v>
      </c>
      <c r="X120" s="201">
        <f>IF(Y120&gt;0,VLOOKUP($D120,'BBLM COMCHECK'!$A:$Z,25,0),0)</f>
        <v>0</v>
      </c>
      <c r="Y120" s="202"/>
      <c r="Z120" s="91">
        <f t="shared" si="10"/>
        <v>0</v>
      </c>
      <c r="AA120" s="203" t="str">
        <f>VLOOKUP(D120,'BBLM COMCHECK'!$A:$I,9,0)</f>
        <v>order stop</v>
      </c>
      <c r="AB120" s="204">
        <f>VLOOKUP(D120,'BBLM COMCHECK'!$A:$L,12,0)</f>
        <v>0</v>
      </c>
      <c r="AC120" s="201">
        <f t="shared" si="11"/>
        <v>1</v>
      </c>
      <c r="AD120" s="94"/>
      <c r="AE120" s="201"/>
      <c r="AF120" s="201"/>
      <c r="AG120" s="201"/>
      <c r="AH120" s="201"/>
      <c r="AI120" s="94"/>
      <c r="AJ120" s="94"/>
      <c r="AK120" s="87" t="s">
        <v>2560</v>
      </c>
      <c r="AL120" s="87" t="str">
        <f t="shared" si="13"/>
        <v>2026-01-15|06018|1150705000|0|||1</v>
      </c>
      <c r="AP120" s="198"/>
      <c r="BC120" s="89" t="s">
        <v>2561</v>
      </c>
      <c r="BD120" s="104" t="s">
        <v>2562</v>
      </c>
      <c r="BE120" s="87"/>
    </row>
    <row r="121" spans="1:57" ht="26.25" customHeight="1">
      <c r="A121" s="87" t="s">
        <v>2705</v>
      </c>
      <c r="B121" s="17" t="s">
        <v>131</v>
      </c>
      <c r="C121" s="87" t="s">
        <v>75</v>
      </c>
      <c r="D121" s="92" t="s">
        <v>2705</v>
      </c>
      <c r="E121" s="92" t="s">
        <v>75</v>
      </c>
      <c r="F121" s="93" t="s">
        <v>784</v>
      </c>
      <c r="G121" s="93" t="s">
        <v>133</v>
      </c>
      <c r="H121" s="93">
        <v>14</v>
      </c>
      <c r="I121" s="94" t="s">
        <v>2492</v>
      </c>
      <c r="J121" s="147" t="s">
        <v>54</v>
      </c>
      <c r="K121" s="94" t="s">
        <v>2564</v>
      </c>
      <c r="L121" s="94" t="s">
        <v>2565</v>
      </c>
      <c r="M121" s="94">
        <v>72</v>
      </c>
      <c r="N121" s="115"/>
      <c r="O121" s="201">
        <f>IF(P121&gt;0,VLOOKUP($D121,'BBLM COMCHECK'!$A:$S,14,0),0)</f>
        <v>0</v>
      </c>
      <c r="P121" s="202"/>
      <c r="Q121" s="91">
        <f t="shared" si="7"/>
        <v>0</v>
      </c>
      <c r="R121" s="201">
        <f>IF(S121&gt;0,VLOOKUP($D121,'BBLM COMCHECK'!$A:$S,15,0),0)</f>
        <v>0</v>
      </c>
      <c r="S121" s="202"/>
      <c r="T121" s="91">
        <f t="shared" si="8"/>
        <v>0</v>
      </c>
      <c r="U121" s="201">
        <f>IF(V121&gt;0,VLOOKUP($D121,'BBLM COMCHECK'!$A:$Z,25,0),0)</f>
        <v>0</v>
      </c>
      <c r="V121" s="202"/>
      <c r="W121" s="91">
        <f t="shared" si="9"/>
        <v>0</v>
      </c>
      <c r="X121" s="201">
        <f>IF(Y121&gt;0,VLOOKUP($D121,'BBLM COMCHECK'!$A:$Z,25,0),0)</f>
        <v>0</v>
      </c>
      <c r="Y121" s="202"/>
      <c r="Z121" s="91">
        <f t="shared" si="10"/>
        <v>0</v>
      </c>
      <c r="AA121" s="203" t="str">
        <f>VLOOKUP(D121,'BBLM COMCHECK'!$A:$I,9,0)</f>
        <v>normal</v>
      </c>
      <c r="AB121" s="204">
        <f>VLOOKUP(D121,'BBLM COMCHECK'!$A:$L,12,0)</f>
        <v>442</v>
      </c>
      <c r="AC121" s="201">
        <f t="shared" si="11"/>
        <v>0</v>
      </c>
      <c r="AD121" s="94"/>
      <c r="AE121" s="201"/>
      <c r="AF121" s="201"/>
      <c r="AG121" s="201"/>
      <c r="AH121" s="201"/>
      <c r="AI121" s="94"/>
      <c r="AJ121" s="94"/>
      <c r="AK121" s="87" t="s">
        <v>2566</v>
      </c>
      <c r="AL121" s="87" t="str">
        <f t="shared" si="13"/>
        <v>2026-01-15|06018|1089885000|0|||1</v>
      </c>
      <c r="AP121" s="198"/>
      <c r="BC121" s="89" t="s">
        <v>2567</v>
      </c>
      <c r="BD121" s="104"/>
      <c r="BE121" s="87"/>
    </row>
    <row r="122" spans="1:57" ht="26.25" customHeight="1">
      <c r="A122" s="87" t="s">
        <v>2706</v>
      </c>
      <c r="B122" s="17" t="s">
        <v>131</v>
      </c>
      <c r="C122" s="87" t="s">
        <v>75</v>
      </c>
      <c r="D122" s="92" t="s">
        <v>2706</v>
      </c>
      <c r="E122" s="92" t="s">
        <v>75</v>
      </c>
      <c r="F122" s="92" t="s">
        <v>784</v>
      </c>
      <c r="G122" s="93" t="s">
        <v>133</v>
      </c>
      <c r="H122" s="93">
        <v>14</v>
      </c>
      <c r="I122" s="94" t="s">
        <v>2492</v>
      </c>
      <c r="J122" s="147" t="s">
        <v>55</v>
      </c>
      <c r="K122" s="93" t="s">
        <v>2569</v>
      </c>
      <c r="L122" s="94" t="s">
        <v>2570</v>
      </c>
      <c r="M122" s="94">
        <v>21</v>
      </c>
      <c r="N122" s="115"/>
      <c r="O122" s="201">
        <f>IF(P122&gt;0,VLOOKUP($D122,'BBLM COMCHECK'!$A:$S,14,0),0)</f>
        <v>0</v>
      </c>
      <c r="P122" s="202"/>
      <c r="Q122" s="91">
        <f t="shared" si="7"/>
        <v>0</v>
      </c>
      <c r="R122" s="201">
        <f>IF(S122&gt;0,VLOOKUP($D122,'BBLM COMCHECK'!$A:$S,15,0),0)</f>
        <v>0</v>
      </c>
      <c r="S122" s="202"/>
      <c r="T122" s="91">
        <f t="shared" si="8"/>
        <v>0</v>
      </c>
      <c r="U122" s="201">
        <f>IF(V122&gt;0,VLOOKUP($D122,'BBLM COMCHECK'!$A:$Z,25,0),0)</f>
        <v>0</v>
      </c>
      <c r="V122" s="202"/>
      <c r="W122" s="91">
        <f t="shared" si="9"/>
        <v>0</v>
      </c>
      <c r="X122" s="201">
        <f>IF(Y122&gt;0,VLOOKUP($D122,'BBLM COMCHECK'!$A:$Z,25,0),0)</f>
        <v>0</v>
      </c>
      <c r="Y122" s="202"/>
      <c r="Z122" s="91">
        <f t="shared" si="10"/>
        <v>0</v>
      </c>
      <c r="AA122" s="203" t="str">
        <f>VLOOKUP(D122,'BBLM COMCHECK'!$A:$I,9,0)</f>
        <v>order stop</v>
      </c>
      <c r="AB122" s="204">
        <f>VLOOKUP(D122,'BBLM COMCHECK'!$A:$L,12,0)</f>
        <v>10919</v>
      </c>
      <c r="AC122" s="201">
        <f t="shared" si="11"/>
        <v>0</v>
      </c>
      <c r="AD122" s="94"/>
      <c r="AE122" s="201"/>
      <c r="AF122" s="201"/>
      <c r="AG122" s="201"/>
      <c r="AH122" s="201"/>
      <c r="AI122" s="94"/>
      <c r="AJ122" s="94"/>
      <c r="AK122" s="87" t="s">
        <v>2571</v>
      </c>
      <c r="AL122" s="87" t="str">
        <f t="shared" si="13"/>
        <v>2026-01-15|06018|1105042000|0|||1</v>
      </c>
      <c r="AP122" s="198"/>
      <c r="AQ122" s="198"/>
      <c r="AR122" s="198"/>
      <c r="BC122" s="89" t="s">
        <v>2572</v>
      </c>
      <c r="BD122" s="104"/>
      <c r="BE122" s="87"/>
    </row>
    <row r="123" spans="1:57" ht="26.25" customHeight="1">
      <c r="A123" s="87" t="s">
        <v>2707</v>
      </c>
      <c r="B123" s="17" t="s">
        <v>131</v>
      </c>
      <c r="C123" s="87" t="s">
        <v>75</v>
      </c>
      <c r="D123" s="92" t="s">
        <v>2707</v>
      </c>
      <c r="E123" s="92" t="s">
        <v>75</v>
      </c>
      <c r="F123" s="92" t="s">
        <v>784</v>
      </c>
      <c r="G123" s="93" t="s">
        <v>133</v>
      </c>
      <c r="H123" s="93">
        <v>19</v>
      </c>
      <c r="I123" s="94" t="s">
        <v>2486</v>
      </c>
      <c r="J123" s="147" t="s">
        <v>56</v>
      </c>
      <c r="K123" s="93" t="s">
        <v>2574</v>
      </c>
      <c r="L123" s="94" t="s">
        <v>2575</v>
      </c>
      <c r="M123" s="94">
        <v>12</v>
      </c>
      <c r="N123" s="115"/>
      <c r="O123" s="201">
        <f>IF(P123&gt;0,VLOOKUP($D123,'BBLM COMCHECK'!$A:$S,14,0),0)</f>
        <v>0</v>
      </c>
      <c r="P123" s="202"/>
      <c r="Q123" s="91">
        <f t="shared" si="7"/>
        <v>0</v>
      </c>
      <c r="R123" s="201">
        <f>IF(S123&gt;0,VLOOKUP($D123,'BBLM COMCHECK'!$A:$S,15,0),0)</f>
        <v>0</v>
      </c>
      <c r="S123" s="202"/>
      <c r="T123" s="91">
        <f t="shared" si="8"/>
        <v>0</v>
      </c>
      <c r="U123" s="201">
        <f>IF(V123&gt;0,VLOOKUP($D123,'BBLM COMCHECK'!$A:$Z,25,0),0)</f>
        <v>0</v>
      </c>
      <c r="V123" s="202"/>
      <c r="W123" s="91">
        <f t="shared" si="9"/>
        <v>0</v>
      </c>
      <c r="X123" s="201">
        <f>IF(Y123&gt;0,VLOOKUP($D123,'BBLM COMCHECK'!$A:$Z,25,0),0)</f>
        <v>0</v>
      </c>
      <c r="Y123" s="202"/>
      <c r="Z123" s="91">
        <f t="shared" si="10"/>
        <v>0</v>
      </c>
      <c r="AA123" s="203" t="str">
        <f>VLOOKUP(D123,'BBLM COMCHECK'!$A:$I,9,0)</f>
        <v>normal</v>
      </c>
      <c r="AB123" s="204">
        <f>VLOOKUP(D123,'BBLM COMCHECK'!$A:$L,12,0)</f>
        <v>57</v>
      </c>
      <c r="AC123" s="201">
        <f t="shared" si="11"/>
        <v>0</v>
      </c>
      <c r="AD123" s="94"/>
      <c r="AE123" s="201"/>
      <c r="AF123" s="201"/>
      <c r="AG123" s="201"/>
      <c r="AH123" s="201"/>
      <c r="AI123" s="94"/>
      <c r="AJ123" s="94"/>
      <c r="AK123" s="87" t="s">
        <v>2576</v>
      </c>
      <c r="AL123" s="87" t="str">
        <f t="shared" si="13"/>
        <v>2026-01-15|06018|1118289000|0|||1</v>
      </c>
      <c r="AP123" s="198"/>
      <c r="AQ123" s="198"/>
      <c r="AR123" s="198"/>
      <c r="BC123" s="89" t="s">
        <v>2577</v>
      </c>
      <c r="BD123" s="104"/>
      <c r="BE123" s="87"/>
    </row>
    <row r="124" spans="1:57" ht="26.25" customHeight="1">
      <c r="A124" s="87" t="s">
        <v>2708</v>
      </c>
      <c r="B124" s="17" t="s">
        <v>131</v>
      </c>
      <c r="C124" s="87" t="s">
        <v>75</v>
      </c>
      <c r="D124" s="92" t="s">
        <v>2708</v>
      </c>
      <c r="E124" s="92" t="s">
        <v>75</v>
      </c>
      <c r="F124" s="92" t="s">
        <v>784</v>
      </c>
      <c r="G124" s="93" t="s">
        <v>133</v>
      </c>
      <c r="H124" s="93">
        <v>19</v>
      </c>
      <c r="I124" s="94" t="s">
        <v>2486</v>
      </c>
      <c r="J124" s="147" t="s">
        <v>57</v>
      </c>
      <c r="K124" s="93" t="s">
        <v>2579</v>
      </c>
      <c r="L124" s="94" t="s">
        <v>2580</v>
      </c>
      <c r="M124" s="94">
        <v>42</v>
      </c>
      <c r="N124" s="115"/>
      <c r="O124" s="201">
        <f>IF(P124&gt;0,VLOOKUP($D124,'BBLM COMCHECK'!$A:$S,14,0),0)</f>
        <v>0</v>
      </c>
      <c r="P124" s="202"/>
      <c r="Q124" s="91">
        <f t="shared" si="7"/>
        <v>0</v>
      </c>
      <c r="R124" s="201">
        <f>IF(S124&gt;0,VLOOKUP($D124,'BBLM COMCHECK'!$A:$S,15,0),0)</f>
        <v>0</v>
      </c>
      <c r="S124" s="202"/>
      <c r="T124" s="91">
        <f t="shared" si="8"/>
        <v>0</v>
      </c>
      <c r="U124" s="201">
        <f>IF(V124&gt;0,VLOOKUP($D124,'BBLM COMCHECK'!$A:$Z,25,0),0)</f>
        <v>0</v>
      </c>
      <c r="V124" s="202"/>
      <c r="W124" s="91">
        <f t="shared" si="9"/>
        <v>0</v>
      </c>
      <c r="X124" s="201">
        <f>IF(Y124&gt;0,VLOOKUP($D124,'BBLM COMCHECK'!$A:$Z,25,0),0)</f>
        <v>0</v>
      </c>
      <c r="Y124" s="202"/>
      <c r="Z124" s="91">
        <f t="shared" si="10"/>
        <v>0</v>
      </c>
      <c r="AA124" s="203" t="str">
        <f>VLOOKUP(D124,'BBLM COMCHECK'!$A:$I,9,0)</f>
        <v>normal</v>
      </c>
      <c r="AB124" s="204">
        <f>VLOOKUP(D124,'BBLM COMCHECK'!$A:$L,12,0)</f>
        <v>1499</v>
      </c>
      <c r="AC124" s="201">
        <f t="shared" si="11"/>
        <v>0</v>
      </c>
      <c r="AD124" s="94"/>
      <c r="AE124" s="201"/>
      <c r="AF124" s="201"/>
      <c r="AG124" s="201"/>
      <c r="AH124" s="201"/>
      <c r="AI124" s="94"/>
      <c r="AJ124" s="94"/>
      <c r="AK124" s="87" t="s">
        <v>2581</v>
      </c>
      <c r="AL124" s="87" t="str">
        <f t="shared" si="13"/>
        <v>2026-01-15|06018|1137215000|0|||1</v>
      </c>
      <c r="AP124" s="198"/>
      <c r="AQ124" s="198"/>
      <c r="AR124" s="198"/>
      <c r="BC124" s="89" t="s">
        <v>2582</v>
      </c>
      <c r="BD124" s="104"/>
      <c r="BE124" s="87"/>
    </row>
    <row r="125" spans="1:57" ht="26.25" customHeight="1">
      <c r="A125" s="87" t="s">
        <v>2709</v>
      </c>
      <c r="B125" s="17" t="s">
        <v>131</v>
      </c>
      <c r="C125" s="87" t="s">
        <v>75</v>
      </c>
      <c r="D125" s="92" t="s">
        <v>2709</v>
      </c>
      <c r="E125" s="92" t="s">
        <v>75</v>
      </c>
      <c r="F125" s="92" t="s">
        <v>784</v>
      </c>
      <c r="G125" s="93" t="s">
        <v>133</v>
      </c>
      <c r="H125" s="93">
        <v>14</v>
      </c>
      <c r="I125" s="94" t="s">
        <v>2492</v>
      </c>
      <c r="J125" s="147" t="s">
        <v>58</v>
      </c>
      <c r="K125" s="93" t="s">
        <v>2584</v>
      </c>
      <c r="L125" s="94" t="s">
        <v>2585</v>
      </c>
      <c r="M125" s="94">
        <v>6</v>
      </c>
      <c r="N125" s="115"/>
      <c r="O125" s="201">
        <f>IF(P125&gt;0,VLOOKUP($D125,'BBLM COMCHECK'!$A:$S,14,0),0)</f>
        <v>0</v>
      </c>
      <c r="P125" s="202"/>
      <c r="Q125" s="91">
        <f t="shared" si="7"/>
        <v>0</v>
      </c>
      <c r="R125" s="201">
        <f>IF(S125&gt;0,VLOOKUP($D125,'BBLM COMCHECK'!$A:$S,15,0),0)</f>
        <v>0</v>
      </c>
      <c r="S125" s="202"/>
      <c r="T125" s="91">
        <f t="shared" si="8"/>
        <v>0</v>
      </c>
      <c r="U125" s="201">
        <f>IF(V125&gt;0,VLOOKUP($D125,'BBLM COMCHECK'!$A:$Z,25,0),0)</f>
        <v>0</v>
      </c>
      <c r="V125" s="202"/>
      <c r="W125" s="91">
        <f t="shared" si="9"/>
        <v>0</v>
      </c>
      <c r="X125" s="201">
        <f>IF(Y125&gt;0,VLOOKUP($D125,'BBLM COMCHECK'!$A:$Z,25,0),0)</f>
        <v>0</v>
      </c>
      <c r="Y125" s="202"/>
      <c r="Z125" s="91">
        <f t="shared" si="10"/>
        <v>0</v>
      </c>
      <c r="AA125" s="203" t="str">
        <f>VLOOKUP(D125,'BBLM COMCHECK'!$A:$I,9,0)</f>
        <v>normal</v>
      </c>
      <c r="AB125" s="204">
        <f>VLOOKUP(D125,'BBLM COMCHECK'!$A:$L,12,0)</f>
        <v>57</v>
      </c>
      <c r="AC125" s="201">
        <f t="shared" si="11"/>
        <v>0</v>
      </c>
      <c r="AD125" s="94"/>
      <c r="AE125" s="201"/>
      <c r="AF125" s="201"/>
      <c r="AG125" s="201"/>
      <c r="AH125" s="201"/>
      <c r="AI125" s="94"/>
      <c r="AJ125" s="94"/>
      <c r="AK125" s="87" t="s">
        <v>2586</v>
      </c>
      <c r="AL125" s="87" t="str">
        <f t="shared" si="13"/>
        <v>2026-01-15|06018|1140637000|0|||1</v>
      </c>
      <c r="AP125" s="198"/>
      <c r="AQ125" s="198"/>
      <c r="AR125" s="198"/>
      <c r="BC125" s="89" t="s">
        <v>2587</v>
      </c>
      <c r="BD125" s="104"/>
      <c r="BE125" s="87"/>
    </row>
    <row r="126" spans="1:57" ht="26.25" customHeight="1">
      <c r="A126" s="87" t="s">
        <v>2710</v>
      </c>
      <c r="B126" s="17" t="s">
        <v>131</v>
      </c>
      <c r="C126" s="87" t="s">
        <v>89</v>
      </c>
      <c r="D126" s="92" t="s">
        <v>2710</v>
      </c>
      <c r="E126" s="92" t="s">
        <v>89</v>
      </c>
      <c r="F126" s="92" t="s">
        <v>838</v>
      </c>
      <c r="G126" s="93" t="s">
        <v>133</v>
      </c>
      <c r="H126" s="93">
        <v>19</v>
      </c>
      <c r="I126" s="94" t="s">
        <v>2486</v>
      </c>
      <c r="J126" s="93">
        <v>1001860000</v>
      </c>
      <c r="K126" s="93" t="s">
        <v>2487</v>
      </c>
      <c r="L126" s="94" t="s">
        <v>2488</v>
      </c>
      <c r="M126" s="94">
        <v>30</v>
      </c>
      <c r="N126" s="159"/>
      <c r="O126" s="201">
        <f>IF(P126&gt;0,VLOOKUP($D126,'BBLM COMCHECK'!$A:$S,14,0),0)</f>
        <v>0</v>
      </c>
      <c r="P126" s="202"/>
      <c r="Q126" s="91">
        <f t="shared" si="7"/>
        <v>0</v>
      </c>
      <c r="R126" s="201">
        <f>IF(S126&gt;0,VLOOKUP($D126,'BBLM COMCHECK'!$A:$S,15,0),0)</f>
        <v>0</v>
      </c>
      <c r="S126" s="202"/>
      <c r="T126" s="91">
        <f t="shared" si="8"/>
        <v>0</v>
      </c>
      <c r="U126" s="201">
        <f>IF(V126&gt;0,VLOOKUP($D126,'BBLM COMCHECK'!$A:$Z,25,0),0)</f>
        <v>0</v>
      </c>
      <c r="V126" s="202"/>
      <c r="W126" s="91">
        <f t="shared" si="9"/>
        <v>0</v>
      </c>
      <c r="X126" s="201">
        <f>IF(Y126&gt;0,VLOOKUP($D126,'BBLM COMCHECK'!$A:$Z,25,0),0)</f>
        <v>0</v>
      </c>
      <c r="Y126" s="202"/>
      <c r="Z126" s="91">
        <f t="shared" si="10"/>
        <v>0</v>
      </c>
      <c r="AA126" s="203" t="str">
        <f>VLOOKUP(D126,'BBLM COMCHECK'!$A:$I,9,0)</f>
        <v>order stop</v>
      </c>
      <c r="AB126" s="204">
        <f>VLOOKUP(D126,'BBLM COMCHECK'!$A:$L,12,0)</f>
        <v>0</v>
      </c>
      <c r="AC126" s="201">
        <f t="shared" si="11"/>
        <v>1</v>
      </c>
      <c r="AD126" s="94"/>
      <c r="AE126" s="201"/>
      <c r="AF126" s="201"/>
      <c r="AG126" s="201"/>
      <c r="AH126" s="201"/>
      <c r="AI126" s="94"/>
      <c r="AJ126" s="94"/>
      <c r="AK126" s="87" t="s">
        <v>2489</v>
      </c>
      <c r="AL126" s="87" t="str">
        <f t="shared" si="13"/>
        <v>2026-01-15|06019|1001860000|0|||1</v>
      </c>
      <c r="AP126" s="198"/>
      <c r="AQ126" s="198"/>
      <c r="AR126" s="198"/>
      <c r="BC126" s="104" t="s">
        <v>2490</v>
      </c>
      <c r="BD126" s="104"/>
      <c r="BE126" s="87"/>
    </row>
    <row r="127" spans="1:57" ht="26.25" customHeight="1">
      <c r="A127" s="87" t="s">
        <v>2711</v>
      </c>
      <c r="B127" s="17" t="s">
        <v>131</v>
      </c>
      <c r="C127" s="87" t="s">
        <v>89</v>
      </c>
      <c r="D127" s="92" t="s">
        <v>2711</v>
      </c>
      <c r="E127" s="92" t="s">
        <v>89</v>
      </c>
      <c r="F127" s="92" t="s">
        <v>838</v>
      </c>
      <c r="G127" s="93" t="s">
        <v>133</v>
      </c>
      <c r="H127" s="93">
        <v>14</v>
      </c>
      <c r="I127" s="94" t="s">
        <v>2492</v>
      </c>
      <c r="J127" s="93">
        <v>1028702000</v>
      </c>
      <c r="K127" s="93" t="s">
        <v>2493</v>
      </c>
      <c r="L127" s="94" t="s">
        <v>2494</v>
      </c>
      <c r="M127" s="94">
        <v>12</v>
      </c>
      <c r="N127" s="159"/>
      <c r="O127" s="201">
        <f>IF(P127&gt;0,VLOOKUP($D127,'BBLM COMCHECK'!$A:$S,14,0),0)</f>
        <v>0</v>
      </c>
      <c r="P127" s="202"/>
      <c r="Q127" s="91">
        <f t="shared" si="7"/>
        <v>0</v>
      </c>
      <c r="R127" s="201">
        <f>IF(S127&gt;0,VLOOKUP($D127,'BBLM COMCHECK'!$A:$S,15,0),0)</f>
        <v>0</v>
      </c>
      <c r="S127" s="202"/>
      <c r="T127" s="91">
        <f t="shared" si="8"/>
        <v>0</v>
      </c>
      <c r="U127" s="201">
        <f>IF(V127&gt;0,VLOOKUP($D127,'BBLM COMCHECK'!$A:$Z,25,0),0)</f>
        <v>0</v>
      </c>
      <c r="V127" s="202"/>
      <c r="W127" s="91">
        <f t="shared" si="9"/>
        <v>0</v>
      </c>
      <c r="X127" s="201">
        <f>IF(Y127&gt;0,VLOOKUP($D127,'BBLM COMCHECK'!$A:$Z,25,0),0)</f>
        <v>0</v>
      </c>
      <c r="Y127" s="202"/>
      <c r="Z127" s="91">
        <f t="shared" si="10"/>
        <v>0</v>
      </c>
      <c r="AA127" s="203" t="str">
        <f>VLOOKUP(D127,'BBLM COMCHECK'!$A:$I,9,0)</f>
        <v>normal</v>
      </c>
      <c r="AB127" s="204">
        <f>VLOOKUP(D127,'BBLM COMCHECK'!$A:$L,12,0)</f>
        <v>53</v>
      </c>
      <c r="AC127" s="201">
        <f t="shared" si="11"/>
        <v>0</v>
      </c>
      <c r="AD127" s="94"/>
      <c r="AE127" s="201"/>
      <c r="AF127" s="201"/>
      <c r="AG127" s="201"/>
      <c r="AH127" s="201"/>
      <c r="AI127" s="94"/>
      <c r="AJ127" s="94"/>
      <c r="AK127" s="87" t="s">
        <v>2495</v>
      </c>
      <c r="AL127" s="87" t="str">
        <f t="shared" si="13"/>
        <v>2026-01-15|06019|1028702000|0|||1</v>
      </c>
      <c r="AP127" s="198"/>
      <c r="AQ127" s="198"/>
      <c r="AR127" s="198"/>
      <c r="BC127" s="104" t="s">
        <v>2496</v>
      </c>
      <c r="BD127" s="104"/>
      <c r="BE127" s="87"/>
    </row>
    <row r="128" spans="1:57" ht="26.25" customHeight="1">
      <c r="A128" s="87" t="s">
        <v>2712</v>
      </c>
      <c r="B128" s="17" t="s">
        <v>131</v>
      </c>
      <c r="C128" s="87" t="s">
        <v>89</v>
      </c>
      <c r="D128" s="92" t="s">
        <v>2712</v>
      </c>
      <c r="E128" s="92" t="s">
        <v>89</v>
      </c>
      <c r="F128" s="92" t="s">
        <v>838</v>
      </c>
      <c r="G128" s="93" t="s">
        <v>133</v>
      </c>
      <c r="H128" s="93">
        <v>19</v>
      </c>
      <c r="I128" s="94" t="s">
        <v>2486</v>
      </c>
      <c r="J128" s="93">
        <v>1038533000</v>
      </c>
      <c r="K128" s="93" t="s">
        <v>2498</v>
      </c>
      <c r="L128" s="94" t="s">
        <v>2499</v>
      </c>
      <c r="M128" s="94">
        <v>12</v>
      </c>
      <c r="N128" s="159"/>
      <c r="O128" s="201">
        <f>IF(P128&gt;0,VLOOKUP($D128,'BBLM COMCHECK'!$A:$S,14,0),0)</f>
        <v>0</v>
      </c>
      <c r="P128" s="202"/>
      <c r="Q128" s="91">
        <f t="shared" si="7"/>
        <v>0</v>
      </c>
      <c r="R128" s="201">
        <f>IF(S128&gt;0,VLOOKUP($D128,'BBLM COMCHECK'!$A:$S,15,0),0)</f>
        <v>0</v>
      </c>
      <c r="S128" s="202"/>
      <c r="T128" s="91">
        <f t="shared" si="8"/>
        <v>0</v>
      </c>
      <c r="U128" s="201">
        <f>IF(V128&gt;0,VLOOKUP($D128,'BBLM COMCHECK'!$A:$Z,25,0),0)</f>
        <v>0</v>
      </c>
      <c r="V128" s="202"/>
      <c r="W128" s="91">
        <f t="shared" si="9"/>
        <v>0</v>
      </c>
      <c r="X128" s="201">
        <f>IF(Y128&gt;0,VLOOKUP($D128,'BBLM COMCHECK'!$A:$Z,25,0),0)</f>
        <v>0</v>
      </c>
      <c r="Y128" s="202"/>
      <c r="Z128" s="91">
        <f t="shared" si="10"/>
        <v>0</v>
      </c>
      <c r="AA128" s="203" t="str">
        <f>VLOOKUP(D128,'BBLM COMCHECK'!$A:$I,9,0)</f>
        <v>order stop</v>
      </c>
      <c r="AB128" s="204">
        <f>VLOOKUP(D128,'BBLM COMCHECK'!$A:$L,12,0)</f>
        <v>545</v>
      </c>
      <c r="AC128" s="201">
        <f t="shared" si="11"/>
        <v>0</v>
      </c>
      <c r="AD128" s="94"/>
      <c r="AE128" s="201"/>
      <c r="AF128" s="201"/>
      <c r="AG128" s="201"/>
      <c r="AH128" s="201"/>
      <c r="AI128" s="94"/>
      <c r="AJ128" s="94"/>
      <c r="AK128" s="87" t="s">
        <v>2500</v>
      </c>
      <c r="AL128" s="87" t="str">
        <f t="shared" si="13"/>
        <v>2026-01-15|06019|1038533000|0|||1</v>
      </c>
      <c r="AP128" s="198"/>
      <c r="AQ128" s="198"/>
      <c r="AR128" s="198"/>
      <c r="BC128" s="104" t="s">
        <v>2501</v>
      </c>
      <c r="BD128" s="104"/>
      <c r="BE128" s="87"/>
    </row>
    <row r="129" spans="1:57" ht="26.25" customHeight="1">
      <c r="A129" s="87" t="s">
        <v>2713</v>
      </c>
      <c r="B129" s="17" t="s">
        <v>131</v>
      </c>
      <c r="C129" s="87" t="s">
        <v>89</v>
      </c>
      <c r="D129" s="92" t="s">
        <v>2713</v>
      </c>
      <c r="E129" s="92" t="s">
        <v>89</v>
      </c>
      <c r="F129" s="92" t="s">
        <v>838</v>
      </c>
      <c r="G129" s="93" t="s">
        <v>133</v>
      </c>
      <c r="H129" s="93">
        <v>19</v>
      </c>
      <c r="I129" s="94" t="s">
        <v>2486</v>
      </c>
      <c r="J129" s="93">
        <v>1053801000</v>
      </c>
      <c r="K129" s="93" t="s">
        <v>2503</v>
      </c>
      <c r="L129" s="94" t="s">
        <v>2504</v>
      </c>
      <c r="M129" s="94">
        <v>12</v>
      </c>
      <c r="N129" s="159"/>
      <c r="O129" s="201">
        <f>IF(P129&gt;0,VLOOKUP($D129,'BBLM COMCHECK'!$A:$S,14,0),0)</f>
        <v>0</v>
      </c>
      <c r="P129" s="202"/>
      <c r="Q129" s="91">
        <f t="shared" si="7"/>
        <v>0</v>
      </c>
      <c r="R129" s="201">
        <f>IF(S129&gt;0,VLOOKUP($D129,'BBLM COMCHECK'!$A:$S,15,0),0)</f>
        <v>0</v>
      </c>
      <c r="S129" s="202"/>
      <c r="T129" s="91">
        <f t="shared" si="8"/>
        <v>0</v>
      </c>
      <c r="U129" s="201">
        <f>IF(V129&gt;0,VLOOKUP($D129,'BBLM COMCHECK'!$A:$Z,25,0),0)</f>
        <v>0</v>
      </c>
      <c r="V129" s="202"/>
      <c r="W129" s="91">
        <f t="shared" si="9"/>
        <v>0</v>
      </c>
      <c r="X129" s="201">
        <f>IF(Y129&gt;0,VLOOKUP($D129,'BBLM COMCHECK'!$A:$Z,25,0),0)</f>
        <v>0</v>
      </c>
      <c r="Y129" s="202"/>
      <c r="Z129" s="91">
        <f t="shared" si="10"/>
        <v>0</v>
      </c>
      <c r="AA129" s="203" t="str">
        <f>VLOOKUP(D129,'BBLM COMCHECK'!$A:$I,9,0)</f>
        <v>normal</v>
      </c>
      <c r="AB129" s="204">
        <f>VLOOKUP(D129,'BBLM COMCHECK'!$A:$L,12,0)</f>
        <v>8</v>
      </c>
      <c r="AC129" s="201">
        <f t="shared" si="11"/>
        <v>0</v>
      </c>
      <c r="AD129" s="94"/>
      <c r="AE129" s="201"/>
      <c r="AF129" s="201"/>
      <c r="AG129" s="201"/>
      <c r="AH129" s="201"/>
      <c r="AI129" s="94"/>
      <c r="AJ129" s="94"/>
      <c r="AK129" s="87" t="s">
        <v>2505</v>
      </c>
      <c r="AL129" s="87" t="str">
        <f t="shared" si="13"/>
        <v>2026-01-15|06019|1053801000|0|||1</v>
      </c>
      <c r="AP129" s="198"/>
      <c r="AQ129" s="198"/>
      <c r="AR129" s="198"/>
      <c r="BC129" s="104" t="s">
        <v>2506</v>
      </c>
      <c r="BD129" s="104"/>
      <c r="BE129" s="87"/>
    </row>
    <row r="130" spans="1:57" ht="26.25" customHeight="1">
      <c r="A130" s="87" t="s">
        <v>2714</v>
      </c>
      <c r="B130" s="17" t="s">
        <v>131</v>
      </c>
      <c r="C130" s="87" t="s">
        <v>89</v>
      </c>
      <c r="D130" s="92" t="s">
        <v>2714</v>
      </c>
      <c r="E130" s="92" t="s">
        <v>89</v>
      </c>
      <c r="F130" s="92" t="s">
        <v>838</v>
      </c>
      <c r="G130" s="93" t="s">
        <v>133</v>
      </c>
      <c r="H130" s="93">
        <v>19</v>
      </c>
      <c r="I130" s="94" t="s">
        <v>2486</v>
      </c>
      <c r="J130" s="93">
        <v>1065842000</v>
      </c>
      <c r="K130" s="93" t="s">
        <v>2508</v>
      </c>
      <c r="L130" s="94" t="s">
        <v>2509</v>
      </c>
      <c r="M130" s="94">
        <v>48</v>
      </c>
      <c r="N130" s="159"/>
      <c r="O130" s="201">
        <f>IF(P130&gt;0,VLOOKUP($D130,'BBLM COMCHECK'!$A:$S,14,0),0)</f>
        <v>0</v>
      </c>
      <c r="P130" s="202"/>
      <c r="Q130" s="91">
        <f t="shared" si="7"/>
        <v>0</v>
      </c>
      <c r="R130" s="201">
        <f>IF(S130&gt;0,VLOOKUP($D130,'BBLM COMCHECK'!$A:$S,15,0),0)</f>
        <v>0</v>
      </c>
      <c r="S130" s="202"/>
      <c r="T130" s="91">
        <f t="shared" si="8"/>
        <v>0</v>
      </c>
      <c r="U130" s="201">
        <f>IF(V130&gt;0,VLOOKUP($D130,'BBLM COMCHECK'!$A:$Z,25,0),0)</f>
        <v>0</v>
      </c>
      <c r="V130" s="202"/>
      <c r="W130" s="91">
        <f t="shared" si="9"/>
        <v>0</v>
      </c>
      <c r="X130" s="201">
        <f>IF(Y130&gt;0,VLOOKUP($D130,'BBLM COMCHECK'!$A:$Z,25,0),0)</f>
        <v>0</v>
      </c>
      <c r="Y130" s="202"/>
      <c r="Z130" s="91">
        <f t="shared" si="10"/>
        <v>0</v>
      </c>
      <c r="AA130" s="203" t="str">
        <f>VLOOKUP(D130,'BBLM COMCHECK'!$A:$I,9,0)</f>
        <v>order stop</v>
      </c>
      <c r="AB130" s="204">
        <f>VLOOKUP(D130,'BBLM COMCHECK'!$A:$L,12,0)</f>
        <v>1578</v>
      </c>
      <c r="AC130" s="201">
        <f t="shared" si="11"/>
        <v>0</v>
      </c>
      <c r="AD130" s="94"/>
      <c r="AE130" s="201"/>
      <c r="AF130" s="201"/>
      <c r="AG130" s="201"/>
      <c r="AH130" s="201"/>
      <c r="AI130" s="94"/>
      <c r="AJ130" s="94"/>
      <c r="AK130" s="87" t="s">
        <v>2510</v>
      </c>
      <c r="AL130" s="87" t="str">
        <f t="shared" si="13"/>
        <v>2026-01-15|06019|1065842000|0|||1</v>
      </c>
      <c r="AP130" s="198"/>
      <c r="AQ130" s="198"/>
      <c r="AR130" s="198"/>
      <c r="BC130" s="104" t="s">
        <v>2511</v>
      </c>
      <c r="BD130" s="104"/>
      <c r="BE130" s="87"/>
    </row>
    <row r="131" spans="1:57" ht="26.25" customHeight="1">
      <c r="A131" s="87" t="s">
        <v>2715</v>
      </c>
      <c r="B131" s="17" t="s">
        <v>131</v>
      </c>
      <c r="C131" s="87" t="s">
        <v>89</v>
      </c>
      <c r="D131" s="92" t="s">
        <v>2715</v>
      </c>
      <c r="E131" s="92" t="s">
        <v>89</v>
      </c>
      <c r="F131" s="92" t="s">
        <v>838</v>
      </c>
      <c r="G131" s="93" t="s">
        <v>133</v>
      </c>
      <c r="H131" s="93">
        <v>19</v>
      </c>
      <c r="I131" s="94" t="s">
        <v>2486</v>
      </c>
      <c r="J131" s="93">
        <v>1066078000</v>
      </c>
      <c r="K131" s="93" t="s">
        <v>2513</v>
      </c>
      <c r="L131" s="94" t="s">
        <v>2514</v>
      </c>
      <c r="M131" s="94">
        <v>42</v>
      </c>
      <c r="N131" s="159"/>
      <c r="O131" s="201">
        <f>IF(P131&gt;0,VLOOKUP($D131,'BBLM COMCHECK'!$A:$S,14,0),0)</f>
        <v>0</v>
      </c>
      <c r="P131" s="202"/>
      <c r="Q131" s="91">
        <f t="shared" ref="Q131:Q194" si="14">IFERROR(O131/P131%,0)</f>
        <v>0</v>
      </c>
      <c r="R131" s="201">
        <f>IF(S131&gt;0,VLOOKUP($D131,'BBLM COMCHECK'!$A:$S,15,0),0)</f>
        <v>0</v>
      </c>
      <c r="S131" s="202"/>
      <c r="T131" s="91">
        <f t="shared" ref="T131:T194" si="15">IFERROR(O131/S131%,0)</f>
        <v>0</v>
      </c>
      <c r="U131" s="201">
        <f>IF(V131&gt;0,VLOOKUP($D131,'BBLM COMCHECK'!$A:$Z,25,0),0)</f>
        <v>0</v>
      </c>
      <c r="V131" s="202"/>
      <c r="W131" s="91">
        <f t="shared" ref="W131:W194" si="16">IFERROR(U131/V131%,0)</f>
        <v>0</v>
      </c>
      <c r="X131" s="201">
        <f>IF(Y131&gt;0,VLOOKUP($D131,'BBLM COMCHECK'!$A:$Z,25,0),0)</f>
        <v>0</v>
      </c>
      <c r="Y131" s="202"/>
      <c r="Z131" s="91">
        <f t="shared" ref="Z131:Z194" si="17">IFERROR(U131/Y131%,0)</f>
        <v>0</v>
      </c>
      <c r="AA131" s="203" t="str">
        <f>VLOOKUP(D131,'BBLM COMCHECK'!$A:$I,9,0)</f>
        <v>normal</v>
      </c>
      <c r="AB131" s="204">
        <f>VLOOKUP(D131,'BBLM COMCHECK'!$A:$L,12,0)</f>
        <v>43</v>
      </c>
      <c r="AC131" s="201">
        <f t="shared" ref="AC131:AC194" si="18">IF(AB131&lt;4,1,0)</f>
        <v>0</v>
      </c>
      <c r="AD131" s="94"/>
      <c r="AE131" s="201"/>
      <c r="AF131" s="201"/>
      <c r="AG131" s="201"/>
      <c r="AH131" s="201"/>
      <c r="AI131" s="94"/>
      <c r="AJ131" s="94"/>
      <c r="AK131" s="87" t="s">
        <v>2515</v>
      </c>
      <c r="AL131" s="87" t="str">
        <f t="shared" si="13"/>
        <v>2026-01-15|06019|1066078000|0|||1</v>
      </c>
      <c r="AP131" s="198"/>
      <c r="AQ131" s="198"/>
      <c r="AR131" s="198"/>
      <c r="BC131" s="104" t="s">
        <v>2516</v>
      </c>
      <c r="BD131" s="104"/>
      <c r="BE131" s="87"/>
    </row>
    <row r="132" spans="1:57" ht="26.25" customHeight="1">
      <c r="A132" s="87" t="s">
        <v>2716</v>
      </c>
      <c r="B132" s="17" t="s">
        <v>131</v>
      </c>
      <c r="C132" s="87" t="s">
        <v>89</v>
      </c>
      <c r="D132" s="92" t="s">
        <v>2716</v>
      </c>
      <c r="E132" s="92" t="s">
        <v>89</v>
      </c>
      <c r="F132" s="92" t="s">
        <v>838</v>
      </c>
      <c r="G132" s="93" t="s">
        <v>133</v>
      </c>
      <c r="H132" s="93">
        <v>14</v>
      </c>
      <c r="I132" s="94" t="s">
        <v>2492</v>
      </c>
      <c r="J132" s="93">
        <v>1068899000</v>
      </c>
      <c r="K132" s="93" t="s">
        <v>2518</v>
      </c>
      <c r="L132" s="94" t="s">
        <v>2519</v>
      </c>
      <c r="M132" s="94">
        <v>60</v>
      </c>
      <c r="N132" s="159"/>
      <c r="O132" s="201">
        <f>IF(P132&gt;0,VLOOKUP($D132,'BBLM COMCHECK'!$A:$S,14,0),0)</f>
        <v>0</v>
      </c>
      <c r="P132" s="202"/>
      <c r="Q132" s="91">
        <f t="shared" si="14"/>
        <v>0</v>
      </c>
      <c r="R132" s="201">
        <f>IF(S132&gt;0,VLOOKUP($D132,'BBLM COMCHECK'!$A:$S,15,0),0)</f>
        <v>0</v>
      </c>
      <c r="S132" s="202"/>
      <c r="T132" s="91">
        <f t="shared" si="15"/>
        <v>0</v>
      </c>
      <c r="U132" s="201">
        <f>IF(V132&gt;0,VLOOKUP($D132,'BBLM COMCHECK'!$A:$Z,25,0),0)</f>
        <v>0</v>
      </c>
      <c r="V132" s="202"/>
      <c r="W132" s="91">
        <f t="shared" si="16"/>
        <v>0</v>
      </c>
      <c r="X132" s="201">
        <f>IF(Y132&gt;0,VLOOKUP($D132,'BBLM COMCHECK'!$A:$Z,25,0),0)</f>
        <v>0</v>
      </c>
      <c r="Y132" s="202"/>
      <c r="Z132" s="91">
        <f t="shared" si="17"/>
        <v>0</v>
      </c>
      <c r="AA132" s="203" t="str">
        <f>VLOOKUP(D132,'BBLM COMCHECK'!$A:$I,9,0)</f>
        <v>order stop</v>
      </c>
      <c r="AB132" s="204">
        <f>VLOOKUP(D132,'BBLM COMCHECK'!$A:$L,12,0)</f>
        <v>523</v>
      </c>
      <c r="AC132" s="201">
        <f t="shared" si="18"/>
        <v>0</v>
      </c>
      <c r="AD132" s="94"/>
      <c r="AE132" s="201"/>
      <c r="AF132" s="201"/>
      <c r="AG132" s="201"/>
      <c r="AH132" s="201"/>
      <c r="AI132" s="94"/>
      <c r="AJ132" s="94"/>
      <c r="AK132" s="87" t="s">
        <v>2520</v>
      </c>
      <c r="AL132" s="87" t="str">
        <f t="shared" si="13"/>
        <v>2026-01-15|06019|1068899000|0|||1</v>
      </c>
      <c r="AP132" s="198"/>
      <c r="AQ132" s="198"/>
      <c r="AR132" s="198"/>
      <c r="BC132" s="104" t="s">
        <v>2521</v>
      </c>
      <c r="BD132" s="104"/>
      <c r="BE132" s="87"/>
    </row>
    <row r="133" spans="1:57" ht="26.25" customHeight="1">
      <c r="A133" s="87" t="s">
        <v>2717</v>
      </c>
      <c r="B133" s="17" t="s">
        <v>131</v>
      </c>
      <c r="C133" s="87" t="s">
        <v>89</v>
      </c>
      <c r="D133" s="92" t="s">
        <v>2717</v>
      </c>
      <c r="E133" s="92" t="s">
        <v>89</v>
      </c>
      <c r="F133" s="92" t="s">
        <v>838</v>
      </c>
      <c r="G133" s="93" t="s">
        <v>133</v>
      </c>
      <c r="H133" s="93">
        <v>19</v>
      </c>
      <c r="I133" s="94" t="s">
        <v>2486</v>
      </c>
      <c r="J133" s="93">
        <v>1072188000</v>
      </c>
      <c r="K133" s="93" t="s">
        <v>2523</v>
      </c>
      <c r="L133" s="94" t="s">
        <v>2524</v>
      </c>
      <c r="M133" s="94">
        <v>40</v>
      </c>
      <c r="N133" s="159"/>
      <c r="O133" s="201">
        <f>IF(P133&gt;0,VLOOKUP($D133,'BBLM COMCHECK'!$A:$S,14,0),0)</f>
        <v>0</v>
      </c>
      <c r="P133" s="202"/>
      <c r="Q133" s="91">
        <f t="shared" si="14"/>
        <v>0</v>
      </c>
      <c r="R133" s="201">
        <f>IF(S133&gt;0,VLOOKUP($D133,'BBLM COMCHECK'!$A:$S,15,0),0)</f>
        <v>0</v>
      </c>
      <c r="S133" s="202"/>
      <c r="T133" s="91">
        <f t="shared" si="15"/>
        <v>0</v>
      </c>
      <c r="U133" s="201">
        <f>IF(V133&gt;0,VLOOKUP($D133,'BBLM COMCHECK'!$A:$Z,25,0),0)</f>
        <v>0</v>
      </c>
      <c r="V133" s="202"/>
      <c r="W133" s="91">
        <f t="shared" si="16"/>
        <v>0</v>
      </c>
      <c r="X133" s="201">
        <f>IF(Y133&gt;0,VLOOKUP($D133,'BBLM COMCHECK'!$A:$Z,25,0),0)</f>
        <v>0</v>
      </c>
      <c r="Y133" s="202"/>
      <c r="Z133" s="91">
        <f t="shared" si="17"/>
        <v>0</v>
      </c>
      <c r="AA133" s="203" t="str">
        <f>VLOOKUP(D133,'BBLM COMCHECK'!$A:$I,9,0)</f>
        <v>order stop</v>
      </c>
      <c r="AB133" s="204">
        <f>VLOOKUP(D133,'BBLM COMCHECK'!$A:$L,12,0)</f>
        <v>6</v>
      </c>
      <c r="AC133" s="201">
        <f t="shared" si="18"/>
        <v>0</v>
      </c>
      <c r="AD133" s="94"/>
      <c r="AE133" s="201"/>
      <c r="AF133" s="201"/>
      <c r="AG133" s="201"/>
      <c r="AH133" s="201"/>
      <c r="AI133" s="94"/>
      <c r="AJ133" s="94"/>
      <c r="AK133" s="87" t="s">
        <v>2525</v>
      </c>
      <c r="AL133" s="87" t="str">
        <f t="shared" si="13"/>
        <v>2026-01-15|06019|1072188000|0|||1</v>
      </c>
      <c r="AP133" s="198"/>
      <c r="AQ133" s="198"/>
      <c r="AR133" s="198"/>
      <c r="BC133" s="104" t="s">
        <v>2526</v>
      </c>
      <c r="BD133" s="104"/>
      <c r="BE133" s="87"/>
    </row>
    <row r="134" spans="1:57" ht="26.25" customHeight="1">
      <c r="A134" s="87" t="s">
        <v>2718</v>
      </c>
      <c r="B134" s="17" t="s">
        <v>131</v>
      </c>
      <c r="C134" s="87" t="s">
        <v>89</v>
      </c>
      <c r="D134" s="92" t="s">
        <v>2718</v>
      </c>
      <c r="E134" s="92" t="s">
        <v>89</v>
      </c>
      <c r="F134" s="92" t="s">
        <v>838</v>
      </c>
      <c r="G134" s="93" t="s">
        <v>133</v>
      </c>
      <c r="H134" s="93">
        <v>14</v>
      </c>
      <c r="I134" s="94" t="s">
        <v>2492</v>
      </c>
      <c r="J134" s="93">
        <v>1076058000</v>
      </c>
      <c r="K134" s="93" t="s">
        <v>2528</v>
      </c>
      <c r="L134" s="94" t="s">
        <v>2529</v>
      </c>
      <c r="M134" s="94">
        <v>72</v>
      </c>
      <c r="N134" s="159"/>
      <c r="O134" s="201">
        <f>IF(P134&gt;0,VLOOKUP($D134,'BBLM COMCHECK'!$A:$S,14,0),0)</f>
        <v>0</v>
      </c>
      <c r="P134" s="202"/>
      <c r="Q134" s="91">
        <f t="shared" si="14"/>
        <v>0</v>
      </c>
      <c r="R134" s="201">
        <f>IF(S134&gt;0,VLOOKUP($D134,'BBLM COMCHECK'!$A:$S,15,0),0)</f>
        <v>0</v>
      </c>
      <c r="S134" s="202"/>
      <c r="T134" s="91">
        <f t="shared" si="15"/>
        <v>0</v>
      </c>
      <c r="U134" s="201">
        <f>IF(V134&gt;0,VLOOKUP($D134,'BBLM COMCHECK'!$A:$Z,25,0),0)</f>
        <v>0</v>
      </c>
      <c r="V134" s="202"/>
      <c r="W134" s="91">
        <f t="shared" si="16"/>
        <v>0</v>
      </c>
      <c r="X134" s="201">
        <f>IF(Y134&gt;0,VLOOKUP($D134,'BBLM COMCHECK'!$A:$Z,25,0),0)</f>
        <v>0</v>
      </c>
      <c r="Y134" s="202"/>
      <c r="Z134" s="91">
        <f t="shared" si="17"/>
        <v>0</v>
      </c>
      <c r="AA134" s="203" t="str">
        <f>VLOOKUP(D134,'BBLM COMCHECK'!$A:$I,9,0)</f>
        <v>order stop</v>
      </c>
      <c r="AB134" s="204">
        <f>VLOOKUP(D134,'BBLM COMCHECK'!$A:$L,12,0)</f>
        <v>2</v>
      </c>
      <c r="AC134" s="201">
        <f t="shared" si="18"/>
        <v>1</v>
      </c>
      <c r="AD134" s="94"/>
      <c r="AE134" s="201"/>
      <c r="AF134" s="201"/>
      <c r="AG134" s="201"/>
      <c r="AH134" s="201"/>
      <c r="AI134" s="94"/>
      <c r="AJ134" s="94"/>
      <c r="AK134" s="87" t="s">
        <v>2530</v>
      </c>
      <c r="AL134" s="87" t="str">
        <f t="shared" si="13"/>
        <v>2026-01-15|06019|1076058000|0|||1</v>
      </c>
      <c r="AP134" s="198"/>
      <c r="AQ134" s="198"/>
      <c r="AR134" s="198"/>
      <c r="BC134" s="104" t="s">
        <v>2531</v>
      </c>
      <c r="BD134" s="104"/>
      <c r="BE134" s="87"/>
    </row>
    <row r="135" spans="1:57" ht="26.25" customHeight="1">
      <c r="A135" s="87" t="s">
        <v>2719</v>
      </c>
      <c r="B135" s="17" t="s">
        <v>131</v>
      </c>
      <c r="C135" s="87" t="s">
        <v>89</v>
      </c>
      <c r="D135" s="92" t="s">
        <v>2719</v>
      </c>
      <c r="E135" s="92" t="s">
        <v>89</v>
      </c>
      <c r="F135" s="92" t="s">
        <v>838</v>
      </c>
      <c r="G135" s="93" t="s">
        <v>133</v>
      </c>
      <c r="H135" s="93">
        <v>14</v>
      </c>
      <c r="I135" s="94" t="s">
        <v>2492</v>
      </c>
      <c r="J135" s="93">
        <v>1077650000</v>
      </c>
      <c r="K135" s="93" t="s">
        <v>2533</v>
      </c>
      <c r="L135" s="94" t="s">
        <v>2534</v>
      </c>
      <c r="M135" s="94">
        <v>60</v>
      </c>
      <c r="N135" s="159"/>
      <c r="O135" s="201">
        <f>IF(P135&gt;0,VLOOKUP($D135,'BBLM COMCHECK'!$A:$S,14,0),0)</f>
        <v>0</v>
      </c>
      <c r="P135" s="202"/>
      <c r="Q135" s="91">
        <f t="shared" si="14"/>
        <v>0</v>
      </c>
      <c r="R135" s="201">
        <f>IF(S135&gt;0,VLOOKUP($D135,'BBLM COMCHECK'!$A:$S,15,0),0)</f>
        <v>0</v>
      </c>
      <c r="S135" s="202"/>
      <c r="T135" s="91">
        <f t="shared" si="15"/>
        <v>0</v>
      </c>
      <c r="U135" s="201">
        <f>IF(V135&gt;0,VLOOKUP($D135,'BBLM COMCHECK'!$A:$Z,25,0),0)</f>
        <v>0</v>
      </c>
      <c r="V135" s="202"/>
      <c r="W135" s="91">
        <f t="shared" si="16"/>
        <v>0</v>
      </c>
      <c r="X135" s="201">
        <f>IF(Y135&gt;0,VLOOKUP($D135,'BBLM COMCHECK'!$A:$Z,25,0),0)</f>
        <v>0</v>
      </c>
      <c r="Y135" s="202"/>
      <c r="Z135" s="91">
        <f t="shared" si="17"/>
        <v>0</v>
      </c>
      <c r="AA135" s="203" t="str">
        <f>VLOOKUP(D135,'BBLM COMCHECK'!$A:$I,9,0)</f>
        <v>normal</v>
      </c>
      <c r="AB135" s="204">
        <f>VLOOKUP(D135,'BBLM COMCHECK'!$A:$L,12,0)</f>
        <v>445</v>
      </c>
      <c r="AC135" s="201">
        <f t="shared" si="18"/>
        <v>0</v>
      </c>
      <c r="AD135" s="94"/>
      <c r="AE135" s="201"/>
      <c r="AF135" s="201"/>
      <c r="AG135" s="201"/>
      <c r="AH135" s="201"/>
      <c r="AI135" s="94"/>
      <c r="AJ135" s="94"/>
      <c r="AK135" s="87" t="s">
        <v>2535</v>
      </c>
      <c r="AL135" s="87" t="str">
        <f t="shared" si="13"/>
        <v>2026-01-15|06019|1077650000|0|||1</v>
      </c>
      <c r="AP135" s="198"/>
      <c r="AQ135" s="198"/>
      <c r="AR135" s="198"/>
      <c r="BC135" s="104" t="s">
        <v>2536</v>
      </c>
      <c r="BD135" s="104" t="s">
        <v>2720</v>
      </c>
      <c r="BE135" s="87"/>
    </row>
    <row r="136" spans="1:57" ht="26.25" customHeight="1">
      <c r="A136" s="87" t="s">
        <v>2721</v>
      </c>
      <c r="B136" s="17" t="s">
        <v>131</v>
      </c>
      <c r="C136" s="87" t="s">
        <v>89</v>
      </c>
      <c r="D136" s="92" t="s">
        <v>2721</v>
      </c>
      <c r="E136" s="92" t="s">
        <v>89</v>
      </c>
      <c r="F136" s="92" t="s">
        <v>838</v>
      </c>
      <c r="G136" s="93" t="s">
        <v>133</v>
      </c>
      <c r="H136" s="93">
        <v>14</v>
      </c>
      <c r="I136" s="94" t="s">
        <v>2492</v>
      </c>
      <c r="J136" s="93">
        <v>1078236000</v>
      </c>
      <c r="K136" s="93" t="s">
        <v>2538</v>
      </c>
      <c r="L136" s="94" t="s">
        <v>2539</v>
      </c>
      <c r="M136" s="94">
        <v>5</v>
      </c>
      <c r="N136" s="159"/>
      <c r="O136" s="201">
        <f>IF(P136&gt;0,VLOOKUP($D136,'BBLM COMCHECK'!$A:$S,14,0),0)</f>
        <v>0</v>
      </c>
      <c r="P136" s="202"/>
      <c r="Q136" s="91">
        <f t="shared" si="14"/>
        <v>0</v>
      </c>
      <c r="R136" s="201">
        <f>IF(S136&gt;0,VLOOKUP($D136,'BBLM COMCHECK'!$A:$S,15,0),0)</f>
        <v>0</v>
      </c>
      <c r="S136" s="202"/>
      <c r="T136" s="91">
        <f t="shared" si="15"/>
        <v>0</v>
      </c>
      <c r="U136" s="201">
        <f>IF(V136&gt;0,VLOOKUP($D136,'BBLM COMCHECK'!$A:$Z,25,0),0)</f>
        <v>0</v>
      </c>
      <c r="V136" s="202"/>
      <c r="W136" s="91">
        <f t="shared" si="16"/>
        <v>0</v>
      </c>
      <c r="X136" s="201">
        <f>IF(Y136&gt;0,VLOOKUP($D136,'BBLM COMCHECK'!$A:$Z,25,0),0)</f>
        <v>0</v>
      </c>
      <c r="Y136" s="202"/>
      <c r="Z136" s="91">
        <f t="shared" si="17"/>
        <v>0</v>
      </c>
      <c r="AA136" s="203" t="str">
        <f>VLOOKUP(D136,'BBLM COMCHECK'!$A:$I,9,0)</f>
        <v>normal</v>
      </c>
      <c r="AB136" s="204">
        <f>VLOOKUP(D136,'BBLM COMCHECK'!$A:$L,12,0)</f>
        <v>472</v>
      </c>
      <c r="AC136" s="201">
        <f t="shared" si="18"/>
        <v>0</v>
      </c>
      <c r="AD136" s="94"/>
      <c r="AE136" s="201"/>
      <c r="AF136" s="201"/>
      <c r="AG136" s="201"/>
      <c r="AH136" s="201"/>
      <c r="AI136" s="94"/>
      <c r="AJ136" s="94"/>
      <c r="AK136" s="87" t="s">
        <v>2540</v>
      </c>
      <c r="AL136" s="87" t="str">
        <f t="shared" si="13"/>
        <v>2026-01-15|06019|1078236000|0|||1</v>
      </c>
      <c r="AP136" s="198"/>
      <c r="AQ136" s="198"/>
      <c r="AR136" s="198"/>
      <c r="BC136" s="104" t="s">
        <v>2541</v>
      </c>
      <c r="BD136" s="104"/>
      <c r="BE136" s="87"/>
    </row>
    <row r="137" spans="1:57" ht="26.25" customHeight="1">
      <c r="A137" s="87" t="s">
        <v>2722</v>
      </c>
      <c r="B137" s="17" t="s">
        <v>131</v>
      </c>
      <c r="C137" s="87" t="s">
        <v>89</v>
      </c>
      <c r="D137" s="92" t="s">
        <v>2722</v>
      </c>
      <c r="E137" s="92" t="s">
        <v>89</v>
      </c>
      <c r="F137" s="92" t="s">
        <v>838</v>
      </c>
      <c r="G137" s="93" t="s">
        <v>133</v>
      </c>
      <c r="H137" s="93">
        <v>14</v>
      </c>
      <c r="I137" s="94" t="s">
        <v>2492</v>
      </c>
      <c r="J137" s="93">
        <v>1083138000</v>
      </c>
      <c r="K137" s="93" t="s">
        <v>2543</v>
      </c>
      <c r="L137" s="94" t="s">
        <v>2544</v>
      </c>
      <c r="M137" s="94">
        <v>12</v>
      </c>
      <c r="N137" s="159"/>
      <c r="O137" s="201">
        <f>IF(P137&gt;0,VLOOKUP($D137,'BBLM COMCHECK'!$A:$S,14,0),0)</f>
        <v>0</v>
      </c>
      <c r="P137" s="202"/>
      <c r="Q137" s="91">
        <f t="shared" si="14"/>
        <v>0</v>
      </c>
      <c r="R137" s="201">
        <f>IF(S137&gt;0,VLOOKUP($D137,'BBLM COMCHECK'!$A:$S,15,0),0)</f>
        <v>0</v>
      </c>
      <c r="S137" s="202"/>
      <c r="T137" s="91">
        <f t="shared" si="15"/>
        <v>0</v>
      </c>
      <c r="U137" s="201">
        <f>IF(V137&gt;0,VLOOKUP($D137,'BBLM COMCHECK'!$A:$Z,25,0),0)</f>
        <v>0</v>
      </c>
      <c r="V137" s="202"/>
      <c r="W137" s="91">
        <f t="shared" si="16"/>
        <v>0</v>
      </c>
      <c r="X137" s="201">
        <f>IF(Y137&gt;0,VLOOKUP($D137,'BBLM COMCHECK'!$A:$Z,25,0),0)</f>
        <v>0</v>
      </c>
      <c r="Y137" s="202"/>
      <c r="Z137" s="91">
        <f t="shared" si="17"/>
        <v>0</v>
      </c>
      <c r="AA137" s="203" t="str">
        <f>VLOOKUP(D137,'BBLM COMCHECK'!$A:$I,9,0)</f>
        <v>normal</v>
      </c>
      <c r="AB137" s="204">
        <f>VLOOKUP(D137,'BBLM COMCHECK'!$A:$L,12,0)</f>
        <v>211</v>
      </c>
      <c r="AC137" s="201">
        <f t="shared" si="18"/>
        <v>0</v>
      </c>
      <c r="AD137" s="94"/>
      <c r="AE137" s="201"/>
      <c r="AF137" s="201"/>
      <c r="AG137" s="201"/>
      <c r="AH137" s="201"/>
      <c r="AI137" s="94"/>
      <c r="AJ137" s="94"/>
      <c r="AK137" s="87" t="s">
        <v>2545</v>
      </c>
      <c r="AL137" s="87" t="str">
        <f t="shared" si="13"/>
        <v>2026-01-15|06019|1083138000|0|||1</v>
      </c>
      <c r="AP137" s="198"/>
      <c r="AQ137" s="198"/>
      <c r="AR137" s="198"/>
      <c r="BC137" s="104" t="s">
        <v>2546</v>
      </c>
      <c r="BD137" s="104"/>
      <c r="BE137" s="87"/>
    </row>
    <row r="138" spans="1:57" ht="26.25" customHeight="1">
      <c r="A138" s="87" t="s">
        <v>2723</v>
      </c>
      <c r="B138" s="17" t="s">
        <v>131</v>
      </c>
      <c r="C138" s="87" t="s">
        <v>89</v>
      </c>
      <c r="D138" s="92" t="s">
        <v>2723</v>
      </c>
      <c r="E138" s="92" t="s">
        <v>89</v>
      </c>
      <c r="F138" s="92" t="s">
        <v>838</v>
      </c>
      <c r="G138" s="93" t="s">
        <v>133</v>
      </c>
      <c r="H138" s="93">
        <v>19</v>
      </c>
      <c r="I138" s="94" t="s">
        <v>2486</v>
      </c>
      <c r="J138" s="93">
        <v>1089525000</v>
      </c>
      <c r="K138" s="93" t="s">
        <v>2548</v>
      </c>
      <c r="L138" s="94" t="s">
        <v>2549</v>
      </c>
      <c r="M138" s="94">
        <v>144</v>
      </c>
      <c r="N138" s="159"/>
      <c r="O138" s="201">
        <f>IF(P138&gt;0,VLOOKUP($D138,'BBLM COMCHECK'!$A:$S,14,0),0)</f>
        <v>0</v>
      </c>
      <c r="P138" s="202"/>
      <c r="Q138" s="91">
        <f t="shared" si="14"/>
        <v>0</v>
      </c>
      <c r="R138" s="201">
        <f>IF(S138&gt;0,VLOOKUP($D138,'BBLM COMCHECK'!$A:$S,15,0),0)</f>
        <v>0</v>
      </c>
      <c r="S138" s="202"/>
      <c r="T138" s="91">
        <f t="shared" si="15"/>
        <v>0</v>
      </c>
      <c r="U138" s="201">
        <f>IF(V138&gt;0,VLOOKUP($D138,'BBLM COMCHECK'!$A:$Z,25,0),0)</f>
        <v>0</v>
      </c>
      <c r="V138" s="202"/>
      <c r="W138" s="91">
        <f t="shared" si="16"/>
        <v>0</v>
      </c>
      <c r="X138" s="201">
        <f>IF(Y138&gt;0,VLOOKUP($D138,'BBLM COMCHECK'!$A:$Z,25,0),0)</f>
        <v>0</v>
      </c>
      <c r="Y138" s="202"/>
      <c r="Z138" s="91">
        <f t="shared" si="17"/>
        <v>0</v>
      </c>
      <c r="AA138" s="203" t="str">
        <f>VLOOKUP(D138,'BBLM COMCHECK'!$A:$I,9,0)</f>
        <v>order stop</v>
      </c>
      <c r="AB138" s="204">
        <f>VLOOKUP(D138,'BBLM COMCHECK'!$A:$L,12,0)</f>
        <v>2246</v>
      </c>
      <c r="AC138" s="201">
        <f t="shared" si="18"/>
        <v>0</v>
      </c>
      <c r="AD138" s="94"/>
      <c r="AE138" s="201"/>
      <c r="AF138" s="201"/>
      <c r="AG138" s="201"/>
      <c r="AH138" s="201"/>
      <c r="AI138" s="94"/>
      <c r="AJ138" s="94"/>
      <c r="AK138" s="87" t="s">
        <v>2550</v>
      </c>
      <c r="AL138" s="87" t="str">
        <f t="shared" si="13"/>
        <v>2026-01-15|06019|1089525000|0|||1</v>
      </c>
      <c r="AP138" s="198"/>
      <c r="AQ138" s="198"/>
      <c r="AR138" s="198"/>
      <c r="BC138" s="104" t="s">
        <v>2551</v>
      </c>
      <c r="BD138" s="104"/>
      <c r="BE138" s="87"/>
    </row>
    <row r="139" spans="1:57" ht="26.25" customHeight="1">
      <c r="A139" s="87" t="s">
        <v>2724</v>
      </c>
      <c r="B139" s="17" t="s">
        <v>131</v>
      </c>
      <c r="C139" s="87" t="s">
        <v>89</v>
      </c>
      <c r="D139" s="92" t="s">
        <v>2724</v>
      </c>
      <c r="E139" s="92" t="s">
        <v>89</v>
      </c>
      <c r="F139" s="92" t="s">
        <v>838</v>
      </c>
      <c r="G139" s="93" t="s">
        <v>133</v>
      </c>
      <c r="H139" s="93">
        <v>19</v>
      </c>
      <c r="I139" s="94" t="s">
        <v>2486</v>
      </c>
      <c r="J139" s="93">
        <v>1089541000</v>
      </c>
      <c r="K139" s="93" t="s">
        <v>2553</v>
      </c>
      <c r="L139" s="94" t="s">
        <v>2554</v>
      </c>
      <c r="M139" s="94">
        <v>144</v>
      </c>
      <c r="N139" s="159"/>
      <c r="O139" s="201">
        <f>IF(P139&gt;0,VLOOKUP($D139,'BBLM COMCHECK'!$A:$S,14,0),0)</f>
        <v>0</v>
      </c>
      <c r="P139" s="202"/>
      <c r="Q139" s="91">
        <f t="shared" si="14"/>
        <v>0</v>
      </c>
      <c r="R139" s="201">
        <f>IF(S139&gt;0,VLOOKUP($D139,'BBLM COMCHECK'!$A:$S,15,0),0)</f>
        <v>0</v>
      </c>
      <c r="S139" s="202"/>
      <c r="T139" s="91">
        <f t="shared" si="15"/>
        <v>0</v>
      </c>
      <c r="U139" s="201">
        <f>IF(V139&gt;0,VLOOKUP($D139,'BBLM COMCHECK'!$A:$Z,25,0),0)</f>
        <v>0</v>
      </c>
      <c r="V139" s="202"/>
      <c r="W139" s="91">
        <f t="shared" si="16"/>
        <v>0</v>
      </c>
      <c r="X139" s="201">
        <f>IF(Y139&gt;0,VLOOKUP($D139,'BBLM COMCHECK'!$A:$Z,25,0),0)</f>
        <v>0</v>
      </c>
      <c r="Y139" s="202"/>
      <c r="Z139" s="91">
        <f t="shared" si="17"/>
        <v>0</v>
      </c>
      <c r="AA139" s="203" t="str">
        <f>VLOOKUP(D139,'BBLM COMCHECK'!$A:$I,9,0)</f>
        <v>order stop</v>
      </c>
      <c r="AB139" s="204">
        <f>VLOOKUP(D139,'BBLM COMCHECK'!$A:$L,12,0)</f>
        <v>527</v>
      </c>
      <c r="AC139" s="201">
        <f t="shared" si="18"/>
        <v>0</v>
      </c>
      <c r="AD139" s="94"/>
      <c r="AE139" s="201"/>
      <c r="AF139" s="201"/>
      <c r="AG139" s="201"/>
      <c r="AH139" s="201"/>
      <c r="AI139" s="94"/>
      <c r="AJ139" s="94"/>
      <c r="AK139" s="87" t="s">
        <v>2555</v>
      </c>
      <c r="AL139" s="87" t="str">
        <f t="shared" si="13"/>
        <v>2026-01-15|06019|1089541000|0|||1</v>
      </c>
      <c r="AP139" s="198"/>
      <c r="AQ139" s="198"/>
      <c r="AR139" s="198"/>
      <c r="BC139" s="104" t="s">
        <v>2556</v>
      </c>
      <c r="BD139" s="104"/>
      <c r="BE139" s="87"/>
    </row>
    <row r="140" spans="1:57" ht="26.25" customHeight="1">
      <c r="A140" s="87" t="s">
        <v>2725</v>
      </c>
      <c r="B140" s="17" t="s">
        <v>131</v>
      </c>
      <c r="C140" s="87" t="s">
        <v>89</v>
      </c>
      <c r="D140" s="92" t="s">
        <v>2725</v>
      </c>
      <c r="E140" s="92" t="s">
        <v>89</v>
      </c>
      <c r="F140" s="93" t="s">
        <v>838</v>
      </c>
      <c r="G140" s="93" t="s">
        <v>133</v>
      </c>
      <c r="H140" s="93">
        <v>14</v>
      </c>
      <c r="I140" s="94" t="s">
        <v>2492</v>
      </c>
      <c r="J140" s="158">
        <v>1150705000</v>
      </c>
      <c r="K140" s="94" t="s">
        <v>2558</v>
      </c>
      <c r="L140" s="94" t="s">
        <v>2559</v>
      </c>
      <c r="M140" s="94">
        <v>30</v>
      </c>
      <c r="N140" s="159"/>
      <c r="O140" s="201">
        <f>IF(P140&gt;0,VLOOKUP($D140,'BBLM COMCHECK'!$A:$S,14,0),0)</f>
        <v>0</v>
      </c>
      <c r="P140" s="202"/>
      <c r="Q140" s="91">
        <f t="shared" si="14"/>
        <v>0</v>
      </c>
      <c r="R140" s="201">
        <f>IF(S140&gt;0,VLOOKUP($D140,'BBLM COMCHECK'!$A:$S,15,0),0)</f>
        <v>0</v>
      </c>
      <c r="S140" s="202"/>
      <c r="T140" s="91">
        <f t="shared" si="15"/>
        <v>0</v>
      </c>
      <c r="U140" s="201">
        <f>IF(V140&gt;0,VLOOKUP($D140,'BBLM COMCHECK'!$A:$Z,25,0),0)</f>
        <v>0</v>
      </c>
      <c r="V140" s="202"/>
      <c r="W140" s="91">
        <f t="shared" si="16"/>
        <v>0</v>
      </c>
      <c r="X140" s="201">
        <f>IF(Y140&gt;0,VLOOKUP($D140,'BBLM COMCHECK'!$A:$Z,25,0),0)</f>
        <v>0</v>
      </c>
      <c r="Y140" s="202"/>
      <c r="Z140" s="91">
        <f t="shared" si="17"/>
        <v>0</v>
      </c>
      <c r="AA140" s="203" t="str">
        <f>VLOOKUP(D140,'BBLM COMCHECK'!$A:$I,9,0)</f>
        <v>order stop</v>
      </c>
      <c r="AB140" s="204">
        <f>VLOOKUP(D140,'BBLM COMCHECK'!$A:$L,12,0)</f>
        <v>0</v>
      </c>
      <c r="AC140" s="201">
        <f t="shared" si="18"/>
        <v>1</v>
      </c>
      <c r="AD140" s="94"/>
      <c r="AE140" s="201"/>
      <c r="AF140" s="201"/>
      <c r="AG140" s="201"/>
      <c r="AH140" s="201"/>
      <c r="AI140" s="94"/>
      <c r="AJ140" s="94"/>
      <c r="AK140" s="87" t="s">
        <v>2560</v>
      </c>
      <c r="AL140" s="87" t="str">
        <f t="shared" si="13"/>
        <v>2026-01-15|06019|1150705000|0|||1</v>
      </c>
      <c r="AP140" s="198"/>
      <c r="AW140" s="198"/>
      <c r="BC140" s="104" t="s">
        <v>2561</v>
      </c>
      <c r="BD140" s="104"/>
      <c r="BE140" s="87"/>
    </row>
    <row r="141" spans="1:57" ht="26.25" customHeight="1">
      <c r="A141" s="87" t="s">
        <v>2726</v>
      </c>
      <c r="B141" s="17" t="s">
        <v>131</v>
      </c>
      <c r="C141" s="87" t="s">
        <v>89</v>
      </c>
      <c r="D141" s="92" t="s">
        <v>2726</v>
      </c>
      <c r="E141" s="92" t="s">
        <v>89</v>
      </c>
      <c r="F141" s="92" t="s">
        <v>838</v>
      </c>
      <c r="G141" s="93" t="s">
        <v>133</v>
      </c>
      <c r="H141" s="93">
        <v>14</v>
      </c>
      <c r="I141" s="94" t="s">
        <v>2492</v>
      </c>
      <c r="J141" s="93">
        <v>1089885000</v>
      </c>
      <c r="K141" s="93" t="s">
        <v>2564</v>
      </c>
      <c r="L141" s="94" t="s">
        <v>2565</v>
      </c>
      <c r="M141" s="94">
        <v>72</v>
      </c>
      <c r="N141" s="159"/>
      <c r="O141" s="201">
        <f>IF(P141&gt;0,VLOOKUP($D141,'BBLM COMCHECK'!$A:$S,14,0),0)</f>
        <v>0</v>
      </c>
      <c r="P141" s="202"/>
      <c r="Q141" s="91">
        <f t="shared" si="14"/>
        <v>0</v>
      </c>
      <c r="R141" s="201">
        <f>IF(S141&gt;0,VLOOKUP($D141,'BBLM COMCHECK'!$A:$S,15,0),0)</f>
        <v>0</v>
      </c>
      <c r="S141" s="202"/>
      <c r="T141" s="91">
        <f t="shared" si="15"/>
        <v>0</v>
      </c>
      <c r="U141" s="201">
        <f>IF(V141&gt;0,VLOOKUP($D141,'BBLM COMCHECK'!$A:$Z,25,0),0)</f>
        <v>0</v>
      </c>
      <c r="V141" s="202"/>
      <c r="W141" s="91">
        <f t="shared" si="16"/>
        <v>0</v>
      </c>
      <c r="X141" s="201">
        <f>IF(Y141&gt;0,VLOOKUP($D141,'BBLM COMCHECK'!$A:$Z,25,0),0)</f>
        <v>0</v>
      </c>
      <c r="Y141" s="202"/>
      <c r="Z141" s="91">
        <f t="shared" si="17"/>
        <v>0</v>
      </c>
      <c r="AA141" s="203" t="str">
        <f>VLOOKUP(D141,'BBLM COMCHECK'!$A:$I,9,0)</f>
        <v>normal</v>
      </c>
      <c r="AB141" s="204">
        <f>VLOOKUP(D141,'BBLM COMCHECK'!$A:$L,12,0)</f>
        <v>534</v>
      </c>
      <c r="AC141" s="201">
        <f t="shared" si="18"/>
        <v>0</v>
      </c>
      <c r="AD141" s="94"/>
      <c r="AE141" s="201"/>
      <c r="AF141" s="201"/>
      <c r="AG141" s="201"/>
      <c r="AH141" s="201"/>
      <c r="AI141" s="94"/>
      <c r="AJ141" s="94"/>
      <c r="AK141" s="87" t="s">
        <v>2566</v>
      </c>
      <c r="AL141" s="87" t="str">
        <f t="shared" si="13"/>
        <v>2026-01-15|06019|1089885000|0|||1</v>
      </c>
      <c r="AP141" s="198"/>
      <c r="AQ141" s="198"/>
      <c r="AR141" s="198"/>
      <c r="AW141" s="198"/>
      <c r="BC141" s="104" t="s">
        <v>2655</v>
      </c>
      <c r="BD141" s="104"/>
      <c r="BE141" s="87"/>
    </row>
    <row r="142" spans="1:57" ht="26.25" customHeight="1">
      <c r="A142" s="87" t="s">
        <v>2727</v>
      </c>
      <c r="B142" s="17" t="s">
        <v>131</v>
      </c>
      <c r="C142" s="87" t="s">
        <v>89</v>
      </c>
      <c r="D142" s="92" t="s">
        <v>2727</v>
      </c>
      <c r="E142" s="92" t="s">
        <v>89</v>
      </c>
      <c r="F142" s="93" t="s">
        <v>838</v>
      </c>
      <c r="G142" s="93" t="s">
        <v>133</v>
      </c>
      <c r="H142" s="93">
        <v>14</v>
      </c>
      <c r="I142" s="94" t="s">
        <v>2492</v>
      </c>
      <c r="J142" s="93">
        <v>1105042000</v>
      </c>
      <c r="K142" s="94" t="s">
        <v>2569</v>
      </c>
      <c r="L142" s="94" t="s">
        <v>2570</v>
      </c>
      <c r="M142" s="94">
        <v>21</v>
      </c>
      <c r="N142" s="159"/>
      <c r="O142" s="201">
        <f>IF(P142&gt;0,VLOOKUP($D142,'BBLM COMCHECK'!$A:$S,14,0),0)</f>
        <v>0</v>
      </c>
      <c r="P142" s="202"/>
      <c r="Q142" s="91">
        <f t="shared" si="14"/>
        <v>0</v>
      </c>
      <c r="R142" s="201">
        <f>IF(S142&gt;0,VLOOKUP($D142,'BBLM COMCHECK'!$A:$S,15,0),0)</f>
        <v>0</v>
      </c>
      <c r="S142" s="202"/>
      <c r="T142" s="91">
        <f t="shared" si="15"/>
        <v>0</v>
      </c>
      <c r="U142" s="201">
        <f>IF(V142&gt;0,VLOOKUP($D142,'BBLM COMCHECK'!$A:$Z,25,0),0)</f>
        <v>0</v>
      </c>
      <c r="V142" s="202"/>
      <c r="W142" s="91">
        <f t="shared" si="16"/>
        <v>0</v>
      </c>
      <c r="X142" s="201">
        <f>IF(Y142&gt;0,VLOOKUP($D142,'BBLM COMCHECK'!$A:$Z,25,0),0)</f>
        <v>0</v>
      </c>
      <c r="Y142" s="202"/>
      <c r="Z142" s="91">
        <f t="shared" si="17"/>
        <v>0</v>
      </c>
      <c r="AA142" s="203" t="str">
        <f>VLOOKUP(D142,'BBLM COMCHECK'!$A:$I,9,0)</f>
        <v>order stop</v>
      </c>
      <c r="AB142" s="204">
        <f>VLOOKUP(D142,'BBLM COMCHECK'!$A:$L,12,0)</f>
        <v>72</v>
      </c>
      <c r="AC142" s="201">
        <f t="shared" si="18"/>
        <v>0</v>
      </c>
      <c r="AD142" s="94"/>
      <c r="AE142" s="201"/>
      <c r="AF142" s="201"/>
      <c r="AG142" s="201"/>
      <c r="AH142" s="201"/>
      <c r="AI142" s="94"/>
      <c r="AJ142" s="94"/>
      <c r="AK142" s="87" t="s">
        <v>2571</v>
      </c>
      <c r="AL142" s="87" t="str">
        <f t="shared" si="13"/>
        <v>2026-01-15|06019|1105042000|0|||1</v>
      </c>
      <c r="AP142" s="198"/>
      <c r="AW142" s="198"/>
      <c r="BC142" s="104" t="s">
        <v>2572</v>
      </c>
      <c r="BD142" s="104"/>
      <c r="BE142" s="87"/>
    </row>
    <row r="143" spans="1:57" ht="26.25" customHeight="1">
      <c r="A143" s="87" t="s">
        <v>2728</v>
      </c>
      <c r="B143" s="17" t="s">
        <v>131</v>
      </c>
      <c r="C143" s="87" t="s">
        <v>89</v>
      </c>
      <c r="D143" s="92" t="s">
        <v>2728</v>
      </c>
      <c r="E143" s="92" t="s">
        <v>89</v>
      </c>
      <c r="F143" s="92" t="s">
        <v>838</v>
      </c>
      <c r="G143" s="93" t="s">
        <v>133</v>
      </c>
      <c r="H143" s="93">
        <v>19</v>
      </c>
      <c r="I143" s="94" t="s">
        <v>2486</v>
      </c>
      <c r="J143" s="93">
        <v>1118289000</v>
      </c>
      <c r="K143" s="93" t="s">
        <v>2574</v>
      </c>
      <c r="L143" s="94" t="s">
        <v>2575</v>
      </c>
      <c r="M143" s="94">
        <v>12</v>
      </c>
      <c r="N143" s="159"/>
      <c r="O143" s="201">
        <f>IF(P143&gt;0,VLOOKUP($D143,'BBLM COMCHECK'!$A:$S,14,0),0)</f>
        <v>0</v>
      </c>
      <c r="P143" s="202"/>
      <c r="Q143" s="91">
        <f t="shared" si="14"/>
        <v>0</v>
      </c>
      <c r="R143" s="201">
        <f>IF(S143&gt;0,VLOOKUP($D143,'BBLM COMCHECK'!$A:$S,15,0),0)</f>
        <v>0</v>
      </c>
      <c r="S143" s="202"/>
      <c r="T143" s="91">
        <f t="shared" si="15"/>
        <v>0</v>
      </c>
      <c r="U143" s="201">
        <f>IF(V143&gt;0,VLOOKUP($D143,'BBLM COMCHECK'!$A:$Z,25,0),0)</f>
        <v>0</v>
      </c>
      <c r="V143" s="202"/>
      <c r="W143" s="91">
        <f t="shared" si="16"/>
        <v>0</v>
      </c>
      <c r="X143" s="201">
        <f>IF(Y143&gt;0,VLOOKUP($D143,'BBLM COMCHECK'!$A:$Z,25,0),0)</f>
        <v>0</v>
      </c>
      <c r="Y143" s="202"/>
      <c r="Z143" s="91">
        <f t="shared" si="17"/>
        <v>0</v>
      </c>
      <c r="AA143" s="203" t="str">
        <f>VLOOKUP(D143,'BBLM COMCHECK'!$A:$I,9,0)</f>
        <v>normal</v>
      </c>
      <c r="AB143" s="204">
        <f>VLOOKUP(D143,'BBLM COMCHECK'!$A:$L,12,0)</f>
        <v>57</v>
      </c>
      <c r="AC143" s="201">
        <f t="shared" si="18"/>
        <v>0</v>
      </c>
      <c r="AD143" s="94"/>
      <c r="AE143" s="201"/>
      <c r="AF143" s="201"/>
      <c r="AG143" s="201"/>
      <c r="AH143" s="201"/>
      <c r="AI143" s="94"/>
      <c r="AJ143" s="94"/>
      <c r="AK143" s="87" t="s">
        <v>2576</v>
      </c>
      <c r="AL143" s="87" t="str">
        <f t="shared" si="13"/>
        <v>2026-01-15|06019|1118289000|0|||1</v>
      </c>
      <c r="AP143" s="198"/>
      <c r="AQ143" s="198"/>
      <c r="AR143" s="198"/>
      <c r="AW143" s="198"/>
      <c r="BC143" s="104" t="s">
        <v>2577</v>
      </c>
      <c r="BD143" s="104"/>
      <c r="BE143" s="87"/>
    </row>
    <row r="144" spans="1:57" ht="26.25" customHeight="1">
      <c r="A144" s="87" t="s">
        <v>2729</v>
      </c>
      <c r="B144" s="17" t="s">
        <v>131</v>
      </c>
      <c r="C144" s="87" t="s">
        <v>89</v>
      </c>
      <c r="D144" s="92" t="s">
        <v>2729</v>
      </c>
      <c r="E144" s="92" t="s">
        <v>89</v>
      </c>
      <c r="F144" s="93" t="s">
        <v>838</v>
      </c>
      <c r="G144" s="93" t="s">
        <v>133</v>
      </c>
      <c r="H144" s="93">
        <v>19</v>
      </c>
      <c r="I144" s="94" t="s">
        <v>2486</v>
      </c>
      <c r="J144" s="93">
        <v>1137215000</v>
      </c>
      <c r="K144" s="94" t="s">
        <v>2579</v>
      </c>
      <c r="L144" s="94" t="s">
        <v>2580</v>
      </c>
      <c r="M144" s="94">
        <v>42</v>
      </c>
      <c r="N144" s="159"/>
      <c r="O144" s="201">
        <f>IF(P144&gt;0,VLOOKUP($D144,'BBLM COMCHECK'!$A:$S,14,0),0)</f>
        <v>0</v>
      </c>
      <c r="P144" s="202"/>
      <c r="Q144" s="91">
        <f t="shared" si="14"/>
        <v>0</v>
      </c>
      <c r="R144" s="201">
        <f>IF(S144&gt;0,VLOOKUP($D144,'BBLM COMCHECK'!$A:$S,15,0),0)</f>
        <v>0</v>
      </c>
      <c r="S144" s="202"/>
      <c r="T144" s="91">
        <f t="shared" si="15"/>
        <v>0</v>
      </c>
      <c r="U144" s="201">
        <f>IF(V144&gt;0,VLOOKUP($D144,'BBLM COMCHECK'!$A:$Z,25,0),0)</f>
        <v>0</v>
      </c>
      <c r="V144" s="202"/>
      <c r="W144" s="91">
        <f t="shared" si="16"/>
        <v>0</v>
      </c>
      <c r="X144" s="201">
        <f>IF(Y144&gt;0,VLOOKUP($D144,'BBLM COMCHECK'!$A:$Z,25,0),0)</f>
        <v>0</v>
      </c>
      <c r="Y144" s="202"/>
      <c r="Z144" s="91">
        <f t="shared" si="17"/>
        <v>0</v>
      </c>
      <c r="AA144" s="203" t="str">
        <f>VLOOKUP(D144,'BBLM COMCHECK'!$A:$I,9,0)</f>
        <v>normal</v>
      </c>
      <c r="AB144" s="204">
        <f>VLOOKUP(D144,'BBLM COMCHECK'!$A:$L,12,0)</f>
        <v>156</v>
      </c>
      <c r="AC144" s="201">
        <f t="shared" si="18"/>
        <v>0</v>
      </c>
      <c r="AD144" s="94"/>
      <c r="AE144" s="201"/>
      <c r="AF144" s="201"/>
      <c r="AG144" s="201"/>
      <c r="AH144" s="201"/>
      <c r="AI144" s="94"/>
      <c r="AJ144" s="94"/>
      <c r="AK144" s="87" t="s">
        <v>2581</v>
      </c>
      <c r="AL144" s="87" t="str">
        <f t="shared" si="13"/>
        <v>2026-01-15|06019|1137215000|0|||1</v>
      </c>
      <c r="AP144" s="198"/>
      <c r="AW144" s="198"/>
      <c r="BC144" s="104" t="s">
        <v>2582</v>
      </c>
      <c r="BD144" s="104"/>
      <c r="BE144" s="87"/>
    </row>
    <row r="145" spans="1:57" ht="26.25" customHeight="1">
      <c r="A145" s="87" t="s">
        <v>2730</v>
      </c>
      <c r="B145" s="17" t="s">
        <v>131</v>
      </c>
      <c r="C145" s="87" t="s">
        <v>89</v>
      </c>
      <c r="D145" s="92" t="s">
        <v>2730</v>
      </c>
      <c r="E145" s="92" t="s">
        <v>89</v>
      </c>
      <c r="F145" s="92" t="s">
        <v>838</v>
      </c>
      <c r="G145" s="93" t="s">
        <v>133</v>
      </c>
      <c r="H145" s="93">
        <v>14</v>
      </c>
      <c r="I145" s="94" t="s">
        <v>2492</v>
      </c>
      <c r="J145" s="93">
        <v>1140637000</v>
      </c>
      <c r="K145" s="93" t="s">
        <v>2584</v>
      </c>
      <c r="L145" s="94" t="s">
        <v>2585</v>
      </c>
      <c r="M145" s="94">
        <v>6</v>
      </c>
      <c r="N145" s="159"/>
      <c r="O145" s="201">
        <f>IF(P145&gt;0,VLOOKUP($D145,'BBLM COMCHECK'!$A:$S,14,0),0)</f>
        <v>0</v>
      </c>
      <c r="P145" s="202"/>
      <c r="Q145" s="91">
        <f t="shared" si="14"/>
        <v>0</v>
      </c>
      <c r="R145" s="201">
        <f>IF(S145&gt;0,VLOOKUP($D145,'BBLM COMCHECK'!$A:$S,15,0),0)</f>
        <v>0</v>
      </c>
      <c r="S145" s="202"/>
      <c r="T145" s="91">
        <f t="shared" si="15"/>
        <v>0</v>
      </c>
      <c r="U145" s="201">
        <f>IF(V145&gt;0,VLOOKUP($D145,'BBLM COMCHECK'!$A:$Z,25,0),0)</f>
        <v>0</v>
      </c>
      <c r="V145" s="202"/>
      <c r="W145" s="91">
        <f t="shared" si="16"/>
        <v>0</v>
      </c>
      <c r="X145" s="201">
        <f>IF(Y145&gt;0,VLOOKUP($D145,'BBLM COMCHECK'!$A:$Z,25,0),0)</f>
        <v>0</v>
      </c>
      <c r="Y145" s="202"/>
      <c r="Z145" s="91">
        <f t="shared" si="17"/>
        <v>0</v>
      </c>
      <c r="AA145" s="203" t="str">
        <f>VLOOKUP(D145,'BBLM COMCHECK'!$A:$I,9,0)</f>
        <v>normal</v>
      </c>
      <c r="AB145" s="204">
        <f>VLOOKUP(D145,'BBLM COMCHECK'!$A:$L,12,0)</f>
        <v>17</v>
      </c>
      <c r="AC145" s="201">
        <f t="shared" si="18"/>
        <v>0</v>
      </c>
      <c r="AD145" s="94"/>
      <c r="AE145" s="201"/>
      <c r="AF145" s="201"/>
      <c r="AG145" s="201"/>
      <c r="AH145" s="201"/>
      <c r="AI145" s="94"/>
      <c r="AJ145" s="94"/>
      <c r="AK145" s="87" t="s">
        <v>2586</v>
      </c>
      <c r="AL145" s="87" t="str">
        <f t="shared" si="13"/>
        <v>2026-01-15|06019|1140637000|0|||1</v>
      </c>
      <c r="AP145" s="198"/>
      <c r="AQ145" s="198"/>
      <c r="AR145" s="198"/>
      <c r="AW145" s="198"/>
      <c r="BC145" s="104" t="s">
        <v>2587</v>
      </c>
      <c r="BD145" s="104"/>
      <c r="BE145" s="87"/>
    </row>
    <row r="146" spans="1:57" ht="26.25" customHeight="1">
      <c r="A146" s="87" t="s">
        <v>2731</v>
      </c>
      <c r="B146" s="162" t="s">
        <v>131</v>
      </c>
      <c r="C146" s="87" t="s">
        <v>66</v>
      </c>
      <c r="D146" s="92" t="s">
        <v>2731</v>
      </c>
      <c r="E146" s="92" t="s">
        <v>66</v>
      </c>
      <c r="F146" s="92" t="s">
        <v>644</v>
      </c>
      <c r="G146" s="93" t="s">
        <v>133</v>
      </c>
      <c r="H146" s="93">
        <v>14</v>
      </c>
      <c r="I146" s="94" t="s">
        <v>2492</v>
      </c>
      <c r="J146" s="147" t="s">
        <v>48</v>
      </c>
      <c r="K146" s="93" t="s">
        <v>2533</v>
      </c>
      <c r="L146" s="94" t="s">
        <v>2534</v>
      </c>
      <c r="M146" s="94">
        <v>60</v>
      </c>
      <c r="N146" s="115"/>
      <c r="O146" s="201">
        <f>IF(P146&gt;0,VLOOKUP($D146,'BBLM COMCHECK'!$A:$S,14,0),0)</f>
        <v>0</v>
      </c>
      <c r="P146" s="202"/>
      <c r="Q146" s="91">
        <f t="shared" si="14"/>
        <v>0</v>
      </c>
      <c r="R146" s="201">
        <f>IF(S146&gt;0,VLOOKUP($D146,'BBLM COMCHECK'!$A:$S,15,0),0)</f>
        <v>0</v>
      </c>
      <c r="S146" s="202"/>
      <c r="T146" s="91">
        <f t="shared" si="15"/>
        <v>0</v>
      </c>
      <c r="U146" s="201">
        <f>IF(V146&gt;0,VLOOKUP($D146,'BBLM COMCHECK'!$A:$Z,25,0),0)</f>
        <v>0</v>
      </c>
      <c r="V146" s="202"/>
      <c r="W146" s="91">
        <f t="shared" si="16"/>
        <v>0</v>
      </c>
      <c r="X146" s="201">
        <f>IF(Y146&gt;0,VLOOKUP($D146,'BBLM COMCHECK'!$A:$Z,25,0),0)</f>
        <v>0</v>
      </c>
      <c r="Y146" s="202"/>
      <c r="Z146" s="91">
        <f t="shared" si="17"/>
        <v>0</v>
      </c>
      <c r="AA146" s="203" t="str">
        <f>VLOOKUP(D146,'BBLM COMCHECK'!$A:$I,9,0)</f>
        <v>normal</v>
      </c>
      <c r="AB146" s="204">
        <f>VLOOKUP(D146,'BBLM COMCHECK'!$A:$L,12,0)</f>
        <v>0</v>
      </c>
      <c r="AC146" s="201">
        <f t="shared" si="18"/>
        <v>1</v>
      </c>
      <c r="AD146" s="94"/>
      <c r="AE146" s="201"/>
      <c r="AF146" s="201"/>
      <c r="AG146" s="201"/>
      <c r="AH146" s="201"/>
      <c r="AI146" s="94"/>
      <c r="AJ146" s="94"/>
      <c r="AK146" s="87" t="s">
        <v>2535</v>
      </c>
      <c r="AL146" s="87" t="str">
        <f t="shared" si="13"/>
        <v>2026-01-15|06014|1077650000|0|||1</v>
      </c>
      <c r="AP146" s="198"/>
      <c r="AQ146" s="198"/>
      <c r="AR146" s="198"/>
      <c r="AW146" s="198"/>
      <c r="BC146" s="89" t="s">
        <v>2536</v>
      </c>
      <c r="BD146" s="112" t="s">
        <v>2720</v>
      </c>
      <c r="BE146" s="87"/>
    </row>
    <row r="147" spans="1:57" ht="26.25" customHeight="1">
      <c r="A147" s="87" t="s">
        <v>2732</v>
      </c>
      <c r="B147" s="17" t="s">
        <v>131</v>
      </c>
      <c r="C147" s="87" t="s">
        <v>94</v>
      </c>
      <c r="D147" s="92" t="s">
        <v>2732</v>
      </c>
      <c r="E147" s="92" t="s">
        <v>94</v>
      </c>
      <c r="F147" s="92" t="s">
        <v>894</v>
      </c>
      <c r="G147" s="93" t="s">
        <v>133</v>
      </c>
      <c r="H147" s="93">
        <v>14</v>
      </c>
      <c r="I147" s="94" t="s">
        <v>2492</v>
      </c>
      <c r="J147" s="147" t="s">
        <v>95</v>
      </c>
      <c r="K147" s="93" t="s">
        <v>2733</v>
      </c>
      <c r="L147" s="94" t="s">
        <v>2734</v>
      </c>
      <c r="M147" s="94">
        <v>6</v>
      </c>
      <c r="N147" s="115"/>
      <c r="O147" s="201">
        <f>IF(P147&gt;0,VLOOKUP($D147,'BBLM COMCHECK'!$A:$S,14,0),0)</f>
        <v>0</v>
      </c>
      <c r="P147" s="202"/>
      <c r="Q147" s="91">
        <f t="shared" si="14"/>
        <v>0</v>
      </c>
      <c r="R147" s="201">
        <f>IF(S147&gt;0,VLOOKUP($D147,'BBLM COMCHECK'!$A:$S,15,0),0)</f>
        <v>0</v>
      </c>
      <c r="S147" s="202"/>
      <c r="T147" s="91">
        <f t="shared" si="15"/>
        <v>0</v>
      </c>
      <c r="U147" s="201">
        <f>IF(V147&gt;0,VLOOKUP($D147,'BBLM COMCHECK'!$A:$Z,25,0),0)</f>
        <v>0</v>
      </c>
      <c r="V147" s="202"/>
      <c r="W147" s="91">
        <f t="shared" si="16"/>
        <v>0</v>
      </c>
      <c r="X147" s="201">
        <f>IF(Y147&gt;0,VLOOKUP($D147,'BBLM COMCHECK'!$A:$Z,25,0),0)</f>
        <v>0</v>
      </c>
      <c r="Y147" s="202"/>
      <c r="Z147" s="91">
        <f t="shared" si="17"/>
        <v>0</v>
      </c>
      <c r="AA147" s="203" t="str">
        <f>VLOOKUP(D147,'BBLM COMCHECK'!$A:$I,9,0)</f>
        <v>normal</v>
      </c>
      <c r="AB147" s="204">
        <f>VLOOKUP(D147,'BBLM COMCHECK'!$A:$L,12,0)</f>
        <v>71</v>
      </c>
      <c r="AC147" s="201">
        <f t="shared" si="18"/>
        <v>0</v>
      </c>
      <c r="AD147" s="94"/>
      <c r="AE147" s="201"/>
      <c r="AF147" s="201"/>
      <c r="AG147" s="201"/>
      <c r="AH147" s="201"/>
      <c r="AI147" s="94"/>
      <c r="AJ147" s="94"/>
      <c r="AK147" s="87" t="s">
        <v>2735</v>
      </c>
      <c r="AL147" s="87" t="str">
        <f t="shared" si="13"/>
        <v>2026-01-15|06029|1020238000|0|||1</v>
      </c>
      <c r="AP147" s="198"/>
      <c r="AQ147" s="198"/>
      <c r="AR147" s="198"/>
      <c r="AW147" s="198"/>
      <c r="BC147" s="104" t="s">
        <v>2736</v>
      </c>
      <c r="BD147" s="104"/>
      <c r="BE147" s="87"/>
    </row>
    <row r="148" spans="1:57" ht="26.25" customHeight="1">
      <c r="A148" s="87" t="s">
        <v>2737</v>
      </c>
      <c r="B148" s="17" t="s">
        <v>131</v>
      </c>
      <c r="C148" s="87" t="s">
        <v>94</v>
      </c>
      <c r="D148" s="92" t="s">
        <v>2737</v>
      </c>
      <c r="E148" s="92" t="s">
        <v>94</v>
      </c>
      <c r="F148" s="92" t="s">
        <v>894</v>
      </c>
      <c r="G148" s="93" t="s">
        <v>133</v>
      </c>
      <c r="H148" s="93">
        <v>19</v>
      </c>
      <c r="I148" s="94" t="s">
        <v>2486</v>
      </c>
      <c r="J148" s="147" t="s">
        <v>96</v>
      </c>
      <c r="K148" s="93" t="s">
        <v>2738</v>
      </c>
      <c r="L148" s="94" t="s">
        <v>2739</v>
      </c>
      <c r="M148" s="94">
        <v>24</v>
      </c>
      <c r="N148" s="115"/>
      <c r="O148" s="201">
        <f>IF(P148&gt;0,VLOOKUP($D148,'BBLM COMCHECK'!$A:$S,14,0),0)</f>
        <v>0</v>
      </c>
      <c r="P148" s="202"/>
      <c r="Q148" s="91">
        <f t="shared" si="14"/>
        <v>0</v>
      </c>
      <c r="R148" s="201">
        <f>IF(S148&gt;0,VLOOKUP($D148,'BBLM COMCHECK'!$A:$S,15,0),0)</f>
        <v>0</v>
      </c>
      <c r="S148" s="202"/>
      <c r="T148" s="91">
        <f t="shared" si="15"/>
        <v>0</v>
      </c>
      <c r="U148" s="201">
        <f>IF(V148&gt;0,VLOOKUP($D148,'BBLM COMCHECK'!$A:$Z,25,0),0)</f>
        <v>0</v>
      </c>
      <c r="V148" s="202"/>
      <c r="W148" s="91">
        <f t="shared" si="16"/>
        <v>0</v>
      </c>
      <c r="X148" s="201">
        <f>IF(Y148&gt;0,VLOOKUP($D148,'BBLM COMCHECK'!$A:$Z,25,0),0)</f>
        <v>0</v>
      </c>
      <c r="Y148" s="202"/>
      <c r="Z148" s="91">
        <f t="shared" si="17"/>
        <v>0</v>
      </c>
      <c r="AA148" s="203" t="str">
        <f>VLOOKUP(D148,'BBLM COMCHECK'!$A:$I,9,0)</f>
        <v>normal</v>
      </c>
      <c r="AB148" s="204">
        <f>VLOOKUP(D148,'BBLM COMCHECK'!$A:$L,12,0)</f>
        <v>72</v>
      </c>
      <c r="AC148" s="201">
        <f t="shared" si="18"/>
        <v>0</v>
      </c>
      <c r="AD148" s="94"/>
      <c r="AE148" s="201"/>
      <c r="AF148" s="201"/>
      <c r="AG148" s="201"/>
      <c r="AH148" s="201"/>
      <c r="AI148" s="94"/>
      <c r="AJ148" s="94"/>
      <c r="AK148" s="87" t="s">
        <v>2740</v>
      </c>
      <c r="AL148" s="87" t="str">
        <f t="shared" si="13"/>
        <v>2026-01-15|06029|1044435000|0|||1</v>
      </c>
      <c r="AP148" s="198"/>
      <c r="AQ148" s="198"/>
      <c r="AR148" s="198"/>
      <c r="AW148" s="198"/>
      <c r="BC148" s="104" t="s">
        <v>2741</v>
      </c>
      <c r="BD148" s="104"/>
      <c r="BE148" s="87"/>
    </row>
    <row r="149" spans="1:57" ht="26.25" customHeight="1">
      <c r="A149" s="127" t="s">
        <v>2742</v>
      </c>
      <c r="B149" s="17" t="s">
        <v>131</v>
      </c>
      <c r="C149" s="87" t="s">
        <v>94</v>
      </c>
      <c r="D149" s="128" t="s">
        <v>2742</v>
      </c>
      <c r="E149" s="92" t="s">
        <v>94</v>
      </c>
      <c r="F149" s="93" t="s">
        <v>894</v>
      </c>
      <c r="G149" s="93" t="s">
        <v>133</v>
      </c>
      <c r="H149" s="129">
        <v>19</v>
      </c>
      <c r="I149" s="130" t="s">
        <v>2486</v>
      </c>
      <c r="J149" s="147" t="s">
        <v>42</v>
      </c>
      <c r="K149" s="130" t="s">
        <v>2503</v>
      </c>
      <c r="L149" s="94" t="s">
        <v>2504</v>
      </c>
      <c r="M149" s="94">
        <v>12</v>
      </c>
      <c r="N149" s="115"/>
      <c r="O149" s="213">
        <f>IF(P149&gt;0,VLOOKUP($D149,'BBLM COMCHECK'!$A:$S,14,0),0)</f>
        <v>0</v>
      </c>
      <c r="P149" s="202"/>
      <c r="Q149" s="131">
        <f t="shared" si="14"/>
        <v>0</v>
      </c>
      <c r="R149" s="213">
        <f>IF(S149&gt;0,VLOOKUP($D149,'BBLM COMCHECK'!$A:$S,15,0),0)</f>
        <v>0</v>
      </c>
      <c r="S149" s="202"/>
      <c r="T149" s="131">
        <f t="shared" si="15"/>
        <v>0</v>
      </c>
      <c r="U149" s="213">
        <f>IF(V149&gt;0,VLOOKUP($D149,'BBLM COMCHECK'!$A:$Z,25,0),0)</f>
        <v>0</v>
      </c>
      <c r="V149" s="202"/>
      <c r="W149" s="131">
        <f t="shared" si="16"/>
        <v>0</v>
      </c>
      <c r="X149" s="213">
        <f>IF(Y149&gt;0,VLOOKUP($D149,'BBLM COMCHECK'!$A:$Z,25,0),0)</f>
        <v>0</v>
      </c>
      <c r="Y149" s="202"/>
      <c r="Z149" s="131">
        <f t="shared" si="17"/>
        <v>0</v>
      </c>
      <c r="AA149" s="203" t="str">
        <f>VLOOKUP(D149,'BBLM COMCHECK'!$A:$I,9,0)</f>
        <v>normal</v>
      </c>
      <c r="AB149" s="204">
        <f>VLOOKUP(D149,'BBLM COMCHECK'!$A:$L,12,0)</f>
        <v>4</v>
      </c>
      <c r="AC149" s="201">
        <f t="shared" si="18"/>
        <v>0</v>
      </c>
      <c r="AD149" s="130"/>
      <c r="AE149" s="213"/>
      <c r="AF149" s="213"/>
      <c r="AG149" s="213"/>
      <c r="AH149" s="213"/>
      <c r="AI149" s="130"/>
      <c r="AJ149" s="130"/>
      <c r="AK149" s="127" t="s">
        <v>2505</v>
      </c>
      <c r="AL149" s="127" t="str">
        <f t="shared" si="13"/>
        <v>2026-01-15|06029|1053801000|0|||1</v>
      </c>
      <c r="AM149" s="127"/>
      <c r="AN149" s="127"/>
      <c r="AO149" s="127"/>
      <c r="AP149" s="214"/>
      <c r="AQ149" s="127"/>
      <c r="AR149" s="127"/>
      <c r="AS149" s="127"/>
      <c r="AT149" s="127"/>
      <c r="AU149" s="127"/>
      <c r="AV149" s="127"/>
      <c r="AW149" s="214"/>
      <c r="AX149" s="127"/>
      <c r="AY149" s="127"/>
      <c r="AZ149" s="127"/>
      <c r="BA149" s="127"/>
      <c r="BB149" s="127"/>
      <c r="BC149" s="163" t="s">
        <v>2506</v>
      </c>
      <c r="BD149" s="104"/>
      <c r="BE149" s="87"/>
    </row>
    <row r="150" spans="1:57" ht="26.25" customHeight="1">
      <c r="A150" s="87" t="s">
        <v>2743</v>
      </c>
      <c r="B150" s="17" t="s">
        <v>131</v>
      </c>
      <c r="C150" s="87" t="s">
        <v>94</v>
      </c>
      <c r="D150" s="92" t="s">
        <v>2743</v>
      </c>
      <c r="E150" s="92" t="s">
        <v>94</v>
      </c>
      <c r="F150" s="93" t="s">
        <v>894</v>
      </c>
      <c r="G150" s="93" t="s">
        <v>133</v>
      </c>
      <c r="H150" s="93">
        <v>14</v>
      </c>
      <c r="I150" s="94" t="s">
        <v>2492</v>
      </c>
      <c r="J150" s="147" t="s">
        <v>97</v>
      </c>
      <c r="K150" s="94" t="s">
        <v>2744</v>
      </c>
      <c r="L150" s="94" t="s">
        <v>2745</v>
      </c>
      <c r="M150" s="94">
        <v>4</v>
      </c>
      <c r="N150" s="115"/>
      <c r="O150" s="201">
        <f>IF(P150&gt;0,VLOOKUP($D150,'BBLM COMCHECK'!$A:$S,14,0),0)</f>
        <v>0</v>
      </c>
      <c r="P150" s="202"/>
      <c r="Q150" s="91">
        <f t="shared" si="14"/>
        <v>0</v>
      </c>
      <c r="R150" s="201">
        <f>IF(S150&gt;0,VLOOKUP($D150,'BBLM COMCHECK'!$A:$S,15,0),0)</f>
        <v>0</v>
      </c>
      <c r="S150" s="202"/>
      <c r="T150" s="91">
        <f t="shared" si="15"/>
        <v>0</v>
      </c>
      <c r="U150" s="201">
        <f>IF(V150&gt;0,VLOOKUP($D150,'BBLM COMCHECK'!$A:$Z,25,0),0)</f>
        <v>0</v>
      </c>
      <c r="V150" s="202"/>
      <c r="W150" s="91">
        <f t="shared" si="16"/>
        <v>0</v>
      </c>
      <c r="X150" s="201">
        <f>IF(Y150&gt;0,VLOOKUP($D150,'BBLM COMCHECK'!$A:$Z,25,0),0)</f>
        <v>0</v>
      </c>
      <c r="Y150" s="202"/>
      <c r="Z150" s="91">
        <f t="shared" si="17"/>
        <v>0</v>
      </c>
      <c r="AA150" s="203" t="str">
        <f>VLOOKUP(D150,'BBLM COMCHECK'!$A:$I,9,0)</f>
        <v>normal</v>
      </c>
      <c r="AB150" s="204">
        <f>VLOOKUP(D150,'BBLM COMCHECK'!$A:$L,12,0)</f>
        <v>114</v>
      </c>
      <c r="AC150" s="201">
        <f t="shared" si="18"/>
        <v>0</v>
      </c>
      <c r="AD150" s="94"/>
      <c r="AE150" s="201"/>
      <c r="AF150" s="201"/>
      <c r="AG150" s="201"/>
      <c r="AH150" s="201"/>
      <c r="AI150" s="94"/>
      <c r="AJ150" s="94"/>
      <c r="AK150" s="87" t="s">
        <v>2746</v>
      </c>
      <c r="AL150" s="87" t="str">
        <f t="shared" si="13"/>
        <v>2026-01-15|06029|1054010000|0|||1</v>
      </c>
      <c r="AP150" s="198"/>
      <c r="AW150" s="198"/>
      <c r="BC150" s="104" t="s">
        <v>2747</v>
      </c>
      <c r="BD150" s="104"/>
      <c r="BE150" s="87"/>
    </row>
    <row r="151" spans="1:57" ht="26.25" customHeight="1">
      <c r="A151" s="87" t="s">
        <v>2748</v>
      </c>
      <c r="B151" s="17" t="s">
        <v>131</v>
      </c>
      <c r="C151" s="87" t="s">
        <v>94</v>
      </c>
      <c r="D151" s="92" t="s">
        <v>2748</v>
      </c>
      <c r="E151" s="92" t="s">
        <v>94</v>
      </c>
      <c r="F151" s="92" t="s">
        <v>894</v>
      </c>
      <c r="G151" s="93" t="s">
        <v>133</v>
      </c>
      <c r="H151" s="93">
        <v>19</v>
      </c>
      <c r="I151" s="94" t="s">
        <v>2486</v>
      </c>
      <c r="J151" s="147" t="s">
        <v>43</v>
      </c>
      <c r="K151" s="93" t="s">
        <v>2508</v>
      </c>
      <c r="L151" s="94" t="s">
        <v>2509</v>
      </c>
      <c r="M151" s="94">
        <v>48</v>
      </c>
      <c r="N151" s="95"/>
      <c r="O151" s="201">
        <f>IF(P151&gt;0,VLOOKUP($D151,'BBLM COMCHECK'!$A:$S,14,0),0)</f>
        <v>0</v>
      </c>
      <c r="P151" s="202"/>
      <c r="Q151" s="91">
        <f t="shared" si="14"/>
        <v>0</v>
      </c>
      <c r="R151" s="201">
        <f>IF(S151&gt;0,VLOOKUP($D151,'BBLM COMCHECK'!$A:$S,15,0),0)</f>
        <v>0</v>
      </c>
      <c r="S151" s="202"/>
      <c r="T151" s="91">
        <f t="shared" si="15"/>
        <v>0</v>
      </c>
      <c r="U151" s="201">
        <f>IF(V151&gt;0,VLOOKUP($D151,'BBLM COMCHECK'!$A:$Z,25,0),0)</f>
        <v>0</v>
      </c>
      <c r="V151" s="202"/>
      <c r="W151" s="91">
        <f t="shared" si="16"/>
        <v>0</v>
      </c>
      <c r="X151" s="201">
        <f>IF(Y151&gt;0,VLOOKUP($D151,'BBLM COMCHECK'!$A:$Z,25,0),0)</f>
        <v>0</v>
      </c>
      <c r="Y151" s="202"/>
      <c r="Z151" s="91">
        <f t="shared" si="17"/>
        <v>0</v>
      </c>
      <c r="AA151" s="203" t="str">
        <f>VLOOKUP(D151,'BBLM COMCHECK'!$A:$I,9,0)</f>
        <v>order stop</v>
      </c>
      <c r="AB151" s="204">
        <f>VLOOKUP(D151,'BBLM COMCHECK'!$A:$L,12,0)</f>
        <v>336</v>
      </c>
      <c r="AC151" s="201">
        <f t="shared" si="18"/>
        <v>0</v>
      </c>
      <c r="AD151" s="94"/>
      <c r="AE151" s="201"/>
      <c r="AF151" s="201"/>
      <c r="AG151" s="201"/>
      <c r="AH151" s="201"/>
      <c r="AI151" s="94"/>
      <c r="AJ151" s="94"/>
      <c r="AK151" s="87" t="s">
        <v>2510</v>
      </c>
      <c r="AL151" s="87" t="str">
        <f t="shared" si="13"/>
        <v>2026-01-15|06029|1065842000|0|||1</v>
      </c>
      <c r="AP151" s="198"/>
      <c r="AQ151" s="198"/>
      <c r="AR151" s="198"/>
      <c r="AW151" s="198"/>
      <c r="BC151" s="163" t="s">
        <v>2511</v>
      </c>
      <c r="BD151" s="104"/>
      <c r="BE151" s="87"/>
    </row>
    <row r="152" spans="1:57" ht="26.25" customHeight="1">
      <c r="A152" s="87" t="s">
        <v>2749</v>
      </c>
      <c r="B152" s="17" t="s">
        <v>131</v>
      </c>
      <c r="C152" s="87" t="s">
        <v>94</v>
      </c>
      <c r="D152" s="92" t="s">
        <v>2749</v>
      </c>
      <c r="E152" s="92" t="s">
        <v>94</v>
      </c>
      <c r="F152" s="92" t="s">
        <v>894</v>
      </c>
      <c r="G152" s="93" t="s">
        <v>133</v>
      </c>
      <c r="H152" s="93">
        <v>19</v>
      </c>
      <c r="I152" s="94" t="s">
        <v>2486</v>
      </c>
      <c r="J152" s="147" t="s">
        <v>44</v>
      </c>
      <c r="K152" s="93" t="s">
        <v>2513</v>
      </c>
      <c r="L152" s="94" t="s">
        <v>2514</v>
      </c>
      <c r="M152" s="94">
        <v>42</v>
      </c>
      <c r="N152" s="95"/>
      <c r="O152" s="201">
        <f>IF(P152&gt;0,VLOOKUP($D152,'BBLM COMCHECK'!$A:$S,14,0),0)</f>
        <v>0</v>
      </c>
      <c r="P152" s="202"/>
      <c r="Q152" s="91">
        <f t="shared" si="14"/>
        <v>0</v>
      </c>
      <c r="R152" s="201">
        <f>IF(S152&gt;0,VLOOKUP($D152,'BBLM COMCHECK'!$A:$S,15,0),0)</f>
        <v>0</v>
      </c>
      <c r="S152" s="202"/>
      <c r="T152" s="91">
        <f t="shared" si="15"/>
        <v>0</v>
      </c>
      <c r="U152" s="201">
        <f>IF(V152&gt;0,VLOOKUP($D152,'BBLM COMCHECK'!$A:$Z,25,0),0)</f>
        <v>0</v>
      </c>
      <c r="V152" s="202"/>
      <c r="W152" s="91">
        <f t="shared" si="16"/>
        <v>0</v>
      </c>
      <c r="X152" s="201">
        <f>IF(Y152&gt;0,VLOOKUP($D152,'BBLM COMCHECK'!$A:$Z,25,0),0)</f>
        <v>0</v>
      </c>
      <c r="Y152" s="202"/>
      <c r="Z152" s="91">
        <f t="shared" si="17"/>
        <v>0</v>
      </c>
      <c r="AA152" s="203" t="str">
        <f>VLOOKUP(D152,'BBLM COMCHECK'!$A:$I,9,0)</f>
        <v>normal</v>
      </c>
      <c r="AB152" s="204">
        <f>VLOOKUP(D152,'BBLM COMCHECK'!$A:$L,12,0)</f>
        <v>394</v>
      </c>
      <c r="AC152" s="201">
        <f t="shared" si="18"/>
        <v>0</v>
      </c>
      <c r="AD152" s="94"/>
      <c r="AE152" s="201"/>
      <c r="AF152" s="201"/>
      <c r="AG152" s="201"/>
      <c r="AH152" s="201"/>
      <c r="AI152" s="94"/>
      <c r="AJ152" s="94"/>
      <c r="AK152" s="87" t="s">
        <v>2515</v>
      </c>
      <c r="AL152" s="87" t="str">
        <f t="shared" si="13"/>
        <v>2026-01-15|06029|1066078000|0|||1</v>
      </c>
      <c r="AP152" s="198"/>
      <c r="AQ152" s="198"/>
      <c r="AR152" s="198"/>
      <c r="AW152" s="198"/>
      <c r="BC152" s="163" t="s">
        <v>2516</v>
      </c>
      <c r="BD152" s="104"/>
      <c r="BE152" s="87"/>
    </row>
    <row r="153" spans="1:57" ht="26.25" customHeight="1">
      <c r="A153" s="87" t="s">
        <v>2750</v>
      </c>
      <c r="B153" s="17" t="s">
        <v>131</v>
      </c>
      <c r="C153" s="87" t="s">
        <v>94</v>
      </c>
      <c r="D153" s="92" t="s">
        <v>2750</v>
      </c>
      <c r="E153" s="92" t="s">
        <v>94</v>
      </c>
      <c r="F153" s="92" t="s">
        <v>894</v>
      </c>
      <c r="G153" s="93" t="s">
        <v>133</v>
      </c>
      <c r="H153" s="93">
        <v>14</v>
      </c>
      <c r="I153" s="94" t="s">
        <v>2492</v>
      </c>
      <c r="J153" s="147" t="s">
        <v>45</v>
      </c>
      <c r="K153" s="93" t="s">
        <v>2518</v>
      </c>
      <c r="L153" s="94" t="s">
        <v>2519</v>
      </c>
      <c r="M153" s="94">
        <v>60</v>
      </c>
      <c r="N153" s="115"/>
      <c r="O153" s="201">
        <f>IF(P153&gt;0,VLOOKUP($D153,'BBLM COMCHECK'!$A:$S,14,0),0)</f>
        <v>0</v>
      </c>
      <c r="P153" s="202"/>
      <c r="Q153" s="91">
        <f t="shared" si="14"/>
        <v>0</v>
      </c>
      <c r="R153" s="201">
        <f>IF(S153&gt;0,VLOOKUP($D153,'BBLM COMCHECK'!$A:$S,15,0),0)</f>
        <v>0</v>
      </c>
      <c r="S153" s="202"/>
      <c r="T153" s="91">
        <f t="shared" si="15"/>
        <v>0</v>
      </c>
      <c r="U153" s="201">
        <f>IF(V153&gt;0,VLOOKUP($D153,'BBLM COMCHECK'!$A:$Z,25,0),0)</f>
        <v>0</v>
      </c>
      <c r="V153" s="202"/>
      <c r="W153" s="91">
        <f t="shared" si="16"/>
        <v>0</v>
      </c>
      <c r="X153" s="201">
        <f>IF(Y153&gt;0,VLOOKUP($D153,'BBLM COMCHECK'!$A:$Z,25,0),0)</f>
        <v>0</v>
      </c>
      <c r="Y153" s="202"/>
      <c r="Z153" s="91">
        <f t="shared" si="17"/>
        <v>0</v>
      </c>
      <c r="AA153" s="203" t="str">
        <f>VLOOKUP(D153,'BBLM COMCHECK'!$A:$I,9,0)</f>
        <v>order stop</v>
      </c>
      <c r="AB153" s="204">
        <f>VLOOKUP(D153,'BBLM COMCHECK'!$A:$L,12,0)</f>
        <v>4318</v>
      </c>
      <c r="AC153" s="201">
        <f t="shared" si="18"/>
        <v>0</v>
      </c>
      <c r="AD153" s="94"/>
      <c r="AE153" s="201"/>
      <c r="AF153" s="201"/>
      <c r="AG153" s="201"/>
      <c r="AH153" s="201"/>
      <c r="AI153" s="94"/>
      <c r="AJ153" s="94"/>
      <c r="AK153" s="87" t="s">
        <v>2520</v>
      </c>
      <c r="AL153" s="87" t="str">
        <f t="shared" si="13"/>
        <v>2026-01-15|06029|1068899000|0|||1</v>
      </c>
      <c r="AP153" s="198"/>
      <c r="AQ153" s="198"/>
      <c r="AR153" s="198"/>
      <c r="AW153" s="198"/>
      <c r="BC153" s="163" t="s">
        <v>2521</v>
      </c>
      <c r="BD153" s="104"/>
      <c r="BE153" s="87"/>
    </row>
    <row r="154" spans="1:57" ht="26.25" customHeight="1">
      <c r="A154" s="87" t="s">
        <v>2751</v>
      </c>
      <c r="B154" s="17" t="s">
        <v>131</v>
      </c>
      <c r="C154" s="87" t="s">
        <v>94</v>
      </c>
      <c r="D154" s="92" t="s">
        <v>2751</v>
      </c>
      <c r="E154" s="92" t="s">
        <v>94</v>
      </c>
      <c r="F154" s="92" t="s">
        <v>894</v>
      </c>
      <c r="G154" s="93" t="s">
        <v>133</v>
      </c>
      <c r="H154" s="93">
        <v>19</v>
      </c>
      <c r="I154" s="94" t="s">
        <v>2486</v>
      </c>
      <c r="J154" s="147" t="s">
        <v>98</v>
      </c>
      <c r="K154" s="93" t="s">
        <v>2752</v>
      </c>
      <c r="L154" s="94" t="s">
        <v>2753</v>
      </c>
      <c r="M154" s="94">
        <v>30</v>
      </c>
      <c r="N154" s="115"/>
      <c r="O154" s="201">
        <f>IF(P154&gt;0,VLOOKUP($D154,'BBLM COMCHECK'!$A:$S,14,0),0)</f>
        <v>0</v>
      </c>
      <c r="P154" s="202"/>
      <c r="Q154" s="91">
        <f t="shared" si="14"/>
        <v>0</v>
      </c>
      <c r="R154" s="201">
        <f>IF(S154&gt;0,VLOOKUP($D154,'BBLM COMCHECK'!$A:$S,15,0),0)</f>
        <v>0</v>
      </c>
      <c r="S154" s="202"/>
      <c r="T154" s="91">
        <f t="shared" si="15"/>
        <v>0</v>
      </c>
      <c r="U154" s="201">
        <f>IF(V154&gt;0,VLOOKUP($D154,'BBLM COMCHECK'!$A:$Z,25,0),0)</f>
        <v>0</v>
      </c>
      <c r="V154" s="202"/>
      <c r="W154" s="91">
        <f t="shared" si="16"/>
        <v>0</v>
      </c>
      <c r="X154" s="201">
        <f>IF(Y154&gt;0,VLOOKUP($D154,'BBLM COMCHECK'!$A:$Z,25,0),0)</f>
        <v>0</v>
      </c>
      <c r="Y154" s="202"/>
      <c r="Z154" s="91">
        <f t="shared" si="17"/>
        <v>0</v>
      </c>
      <c r="AA154" s="203" t="str">
        <f>VLOOKUP(D154,'BBLM COMCHECK'!$A:$I,9,0)</f>
        <v>order stop</v>
      </c>
      <c r="AB154" s="204">
        <f>VLOOKUP(D154,'BBLM COMCHECK'!$A:$L,12,0)</f>
        <v>162</v>
      </c>
      <c r="AC154" s="201">
        <f t="shared" si="18"/>
        <v>0</v>
      </c>
      <c r="AD154" s="94"/>
      <c r="AE154" s="201"/>
      <c r="AF154" s="201"/>
      <c r="AG154" s="201"/>
      <c r="AH154" s="201"/>
      <c r="AI154" s="94"/>
      <c r="AJ154" s="94"/>
      <c r="AK154" s="87" t="s">
        <v>2754</v>
      </c>
      <c r="AL154" s="87" t="str">
        <f t="shared" si="13"/>
        <v>2026-01-15|06029|1074335000|0|||1</v>
      </c>
      <c r="AP154" s="198"/>
      <c r="AQ154" s="198"/>
      <c r="AR154" s="198"/>
      <c r="AW154" s="198"/>
      <c r="BC154" s="104" t="s">
        <v>2755</v>
      </c>
      <c r="BD154" s="104"/>
      <c r="BE154" s="87"/>
    </row>
    <row r="155" spans="1:57" ht="26.25" customHeight="1">
      <c r="A155" s="87" t="s">
        <v>2756</v>
      </c>
      <c r="B155" s="17" t="s">
        <v>131</v>
      </c>
      <c r="C155" s="87" t="s">
        <v>94</v>
      </c>
      <c r="D155" s="92" t="s">
        <v>2756</v>
      </c>
      <c r="E155" s="92" t="s">
        <v>94</v>
      </c>
      <c r="F155" s="92" t="s">
        <v>894</v>
      </c>
      <c r="G155" s="93" t="s">
        <v>133</v>
      </c>
      <c r="H155" s="93">
        <v>14</v>
      </c>
      <c r="I155" s="94" t="s">
        <v>2492</v>
      </c>
      <c r="J155" s="147" t="s">
        <v>48</v>
      </c>
      <c r="K155" s="93" t="s">
        <v>2533</v>
      </c>
      <c r="L155" s="94" t="s">
        <v>2534</v>
      </c>
      <c r="M155" s="94">
        <v>60</v>
      </c>
      <c r="N155" s="115"/>
      <c r="O155" s="201">
        <f>IF(P155&gt;0,VLOOKUP($D155,'BBLM COMCHECK'!$A:$S,14,0),0)</f>
        <v>0</v>
      </c>
      <c r="P155" s="202"/>
      <c r="Q155" s="91">
        <f t="shared" si="14"/>
        <v>0</v>
      </c>
      <c r="R155" s="201">
        <f>IF(S155&gt;0,VLOOKUP($D155,'BBLM COMCHECK'!$A:$S,15,0),0)</f>
        <v>0</v>
      </c>
      <c r="S155" s="202"/>
      <c r="T155" s="91">
        <f t="shared" si="15"/>
        <v>0</v>
      </c>
      <c r="U155" s="201">
        <f>IF(V155&gt;0,VLOOKUP($D155,'BBLM COMCHECK'!$A:$Z,25,0),0)</f>
        <v>0</v>
      </c>
      <c r="V155" s="202"/>
      <c r="W155" s="91">
        <f t="shared" si="16"/>
        <v>0</v>
      </c>
      <c r="X155" s="201">
        <f>IF(Y155&gt;0,VLOOKUP($D155,'BBLM COMCHECK'!$A:$Z,25,0),0)</f>
        <v>0</v>
      </c>
      <c r="Y155" s="202"/>
      <c r="Z155" s="91">
        <f t="shared" si="17"/>
        <v>0</v>
      </c>
      <c r="AA155" s="203" t="str">
        <f>VLOOKUP(D155,'BBLM COMCHECK'!$A:$I,9,0)</f>
        <v>normal</v>
      </c>
      <c r="AB155" s="204">
        <f>VLOOKUP(D155,'BBLM COMCHECK'!$A:$L,12,0)</f>
        <v>44</v>
      </c>
      <c r="AC155" s="201">
        <f t="shared" si="18"/>
        <v>0</v>
      </c>
      <c r="AD155" s="94"/>
      <c r="AE155" s="201"/>
      <c r="AF155" s="201"/>
      <c r="AG155" s="201"/>
      <c r="AH155" s="201"/>
      <c r="AI155" s="94"/>
      <c r="AJ155" s="94"/>
      <c r="AK155" s="87" t="s">
        <v>2535</v>
      </c>
      <c r="AL155" s="87" t="str">
        <f t="shared" si="13"/>
        <v>2026-01-15|06029|1077650000|0|||1</v>
      </c>
      <c r="AP155" s="198"/>
      <c r="AQ155" s="198"/>
      <c r="AR155" s="198"/>
      <c r="AW155" s="198"/>
      <c r="BC155" s="163" t="s">
        <v>2536</v>
      </c>
      <c r="BD155" s="104" t="s">
        <v>2720</v>
      </c>
      <c r="BE155" s="87" t="s">
        <v>2757</v>
      </c>
    </row>
    <row r="156" spans="1:57" ht="26.25" customHeight="1">
      <c r="A156" s="87" t="s">
        <v>2758</v>
      </c>
      <c r="B156" s="17" t="s">
        <v>131</v>
      </c>
      <c r="C156" s="87" t="s">
        <v>94</v>
      </c>
      <c r="D156" s="92" t="s">
        <v>2758</v>
      </c>
      <c r="E156" s="92" t="s">
        <v>94</v>
      </c>
      <c r="F156" s="92" t="s">
        <v>894</v>
      </c>
      <c r="G156" s="93" t="s">
        <v>133</v>
      </c>
      <c r="H156" s="93">
        <v>14</v>
      </c>
      <c r="I156" s="94" t="s">
        <v>2492</v>
      </c>
      <c r="J156" s="147" t="s">
        <v>49</v>
      </c>
      <c r="K156" s="93" t="s">
        <v>2538</v>
      </c>
      <c r="L156" s="94" t="s">
        <v>2539</v>
      </c>
      <c r="M156" s="94">
        <v>5</v>
      </c>
      <c r="N156" s="115"/>
      <c r="O156" s="201">
        <f>IF(P156&gt;0,VLOOKUP($D156,'BBLM COMCHECK'!$A:$S,14,0),0)</f>
        <v>0</v>
      </c>
      <c r="P156" s="202"/>
      <c r="Q156" s="91">
        <f t="shared" si="14"/>
        <v>0</v>
      </c>
      <c r="R156" s="201">
        <f>IF(S156&gt;0,VLOOKUP($D156,'BBLM COMCHECK'!$A:$S,15,0),0)</f>
        <v>0</v>
      </c>
      <c r="S156" s="202"/>
      <c r="T156" s="91">
        <f t="shared" si="15"/>
        <v>0</v>
      </c>
      <c r="U156" s="201">
        <f>IF(V156&gt;0,VLOOKUP($D156,'BBLM COMCHECK'!$A:$Z,25,0),0)</f>
        <v>0</v>
      </c>
      <c r="V156" s="202"/>
      <c r="W156" s="91">
        <f t="shared" si="16"/>
        <v>0</v>
      </c>
      <c r="X156" s="201">
        <f>IF(Y156&gt;0,VLOOKUP($D156,'BBLM COMCHECK'!$A:$Z,25,0),0)</f>
        <v>0</v>
      </c>
      <c r="Y156" s="202"/>
      <c r="Z156" s="91">
        <f t="shared" si="17"/>
        <v>0</v>
      </c>
      <c r="AA156" s="203" t="str">
        <f>VLOOKUP(D156,'BBLM COMCHECK'!$A:$I,9,0)</f>
        <v>normal</v>
      </c>
      <c r="AB156" s="204">
        <f>VLOOKUP(D156,'BBLM COMCHECK'!$A:$L,12,0)</f>
        <v>7</v>
      </c>
      <c r="AC156" s="201">
        <f t="shared" si="18"/>
        <v>0</v>
      </c>
      <c r="AD156" s="94"/>
      <c r="AE156" s="201"/>
      <c r="AF156" s="201"/>
      <c r="AG156" s="201"/>
      <c r="AH156" s="201"/>
      <c r="AI156" s="94"/>
      <c r="AJ156" s="94"/>
      <c r="AK156" s="87" t="s">
        <v>2540</v>
      </c>
      <c r="AL156" s="87" t="str">
        <f t="shared" ref="AL156:AL219" si="19">"2026-01-15|"&amp;E156&amp;"|"&amp;J156&amp;"|"&amp;X156&amp;"|"&amp;Y156&amp;"|"&amp;N156&amp;"|"&amp;1</f>
        <v>2026-01-15|06029|1078236000|0|||1</v>
      </c>
      <c r="AP156" s="198"/>
      <c r="AQ156" s="198"/>
      <c r="AR156" s="198"/>
      <c r="AW156" s="198"/>
      <c r="BC156" s="163" t="s">
        <v>2541</v>
      </c>
      <c r="BD156" s="104"/>
      <c r="BE156" s="87"/>
    </row>
    <row r="157" spans="1:57" ht="26.25" customHeight="1">
      <c r="A157" s="87" t="s">
        <v>2759</v>
      </c>
      <c r="B157" s="17" t="s">
        <v>131</v>
      </c>
      <c r="C157" s="87" t="s">
        <v>94</v>
      </c>
      <c r="D157" s="92" t="s">
        <v>2759</v>
      </c>
      <c r="E157" s="92" t="s">
        <v>94</v>
      </c>
      <c r="F157" s="93" t="s">
        <v>894</v>
      </c>
      <c r="G157" s="93" t="s">
        <v>133</v>
      </c>
      <c r="H157" s="93">
        <v>14</v>
      </c>
      <c r="I157" s="94" t="s">
        <v>2492</v>
      </c>
      <c r="J157" s="147" t="s">
        <v>50</v>
      </c>
      <c r="K157" s="94" t="s">
        <v>2543</v>
      </c>
      <c r="L157" s="94" t="s">
        <v>2544</v>
      </c>
      <c r="M157" s="94">
        <v>12</v>
      </c>
      <c r="N157" s="115"/>
      <c r="O157" s="201">
        <f>IF(P157&gt;0,VLOOKUP($D157,'BBLM COMCHECK'!$A:$S,14,0),0)</f>
        <v>0</v>
      </c>
      <c r="P157" s="202"/>
      <c r="Q157" s="91">
        <f t="shared" si="14"/>
        <v>0</v>
      </c>
      <c r="R157" s="201">
        <f>IF(S157&gt;0,VLOOKUP($D157,'BBLM COMCHECK'!$A:$S,15,0),0)</f>
        <v>0</v>
      </c>
      <c r="S157" s="202"/>
      <c r="T157" s="91">
        <f t="shared" si="15"/>
        <v>0</v>
      </c>
      <c r="U157" s="201">
        <f>IF(V157&gt;0,VLOOKUP($D157,'BBLM COMCHECK'!$A:$Z,25,0),0)</f>
        <v>0</v>
      </c>
      <c r="V157" s="202"/>
      <c r="W157" s="91">
        <f t="shared" si="16"/>
        <v>0</v>
      </c>
      <c r="X157" s="201">
        <f>IF(Y157&gt;0,VLOOKUP($D157,'BBLM COMCHECK'!$A:$Z,25,0),0)</f>
        <v>0</v>
      </c>
      <c r="Y157" s="202"/>
      <c r="Z157" s="91">
        <f t="shared" si="17"/>
        <v>0</v>
      </c>
      <c r="AA157" s="203" t="str">
        <f>VLOOKUP(D157,'BBLM COMCHECK'!$A:$I,9,0)</f>
        <v>normal</v>
      </c>
      <c r="AB157" s="204">
        <f>VLOOKUP(D157,'BBLM COMCHECK'!$A:$L,12,0)</f>
        <v>1031</v>
      </c>
      <c r="AC157" s="201">
        <f t="shared" si="18"/>
        <v>0</v>
      </c>
      <c r="AD157" s="94"/>
      <c r="AE157" s="201"/>
      <c r="AF157" s="201"/>
      <c r="AG157" s="201"/>
      <c r="AH157" s="201"/>
      <c r="AI157" s="94"/>
      <c r="AJ157" s="94"/>
      <c r="AK157" s="87" t="s">
        <v>2545</v>
      </c>
      <c r="AL157" s="87" t="str">
        <f t="shared" si="19"/>
        <v>2026-01-15|06029|1083138000|0|||1</v>
      </c>
      <c r="AP157" s="198"/>
      <c r="AW157" s="198"/>
      <c r="BC157" s="163" t="s">
        <v>2546</v>
      </c>
      <c r="BD157" s="104"/>
      <c r="BE157" s="87"/>
    </row>
    <row r="158" spans="1:57" ht="26.25" customHeight="1">
      <c r="A158" s="87" t="s">
        <v>2760</v>
      </c>
      <c r="B158" s="17" t="s">
        <v>131</v>
      </c>
      <c r="C158" s="87" t="s">
        <v>94</v>
      </c>
      <c r="D158" s="92" t="s">
        <v>2760</v>
      </c>
      <c r="E158" s="92" t="s">
        <v>94</v>
      </c>
      <c r="F158" s="92" t="s">
        <v>894</v>
      </c>
      <c r="G158" s="93" t="s">
        <v>133</v>
      </c>
      <c r="H158" s="93">
        <v>19</v>
      </c>
      <c r="I158" s="94" t="s">
        <v>2486</v>
      </c>
      <c r="J158" s="147" t="s">
        <v>51</v>
      </c>
      <c r="K158" s="93" t="s">
        <v>2548</v>
      </c>
      <c r="L158" s="94" t="s">
        <v>2549</v>
      </c>
      <c r="M158" s="94">
        <v>144</v>
      </c>
      <c r="N158" s="95"/>
      <c r="O158" s="201">
        <f>IF(P158&gt;0,VLOOKUP($D158,'BBLM COMCHECK'!$A:$S,14,0),0)</f>
        <v>0</v>
      </c>
      <c r="P158" s="202"/>
      <c r="Q158" s="91">
        <f t="shared" si="14"/>
        <v>0</v>
      </c>
      <c r="R158" s="201">
        <f>IF(S158&gt;0,VLOOKUP($D158,'BBLM COMCHECK'!$A:$S,15,0),0)</f>
        <v>0</v>
      </c>
      <c r="S158" s="202"/>
      <c r="T158" s="91">
        <f t="shared" si="15"/>
        <v>0</v>
      </c>
      <c r="U158" s="201">
        <f>IF(V158&gt;0,VLOOKUP($D158,'BBLM COMCHECK'!$A:$Z,25,0),0)</f>
        <v>0</v>
      </c>
      <c r="V158" s="202"/>
      <c r="W158" s="91">
        <f t="shared" si="16"/>
        <v>0</v>
      </c>
      <c r="X158" s="201">
        <f>IF(Y158&gt;0,VLOOKUP($D158,'BBLM COMCHECK'!$A:$Z,25,0),0)</f>
        <v>0</v>
      </c>
      <c r="Y158" s="202"/>
      <c r="Z158" s="91">
        <f t="shared" si="17"/>
        <v>0</v>
      </c>
      <c r="AA158" s="203" t="str">
        <f>VLOOKUP(D158,'BBLM COMCHECK'!$A:$I,9,0)</f>
        <v>order stop</v>
      </c>
      <c r="AB158" s="204">
        <f>VLOOKUP(D158,'BBLM COMCHECK'!$A:$L,12,0)</f>
        <v>8120</v>
      </c>
      <c r="AC158" s="201">
        <f t="shared" si="18"/>
        <v>0</v>
      </c>
      <c r="AD158" s="94"/>
      <c r="AE158" s="201"/>
      <c r="AF158" s="201"/>
      <c r="AG158" s="201"/>
      <c r="AH158" s="201"/>
      <c r="AI158" s="94"/>
      <c r="AJ158" s="94"/>
      <c r="AK158" s="87" t="s">
        <v>2550</v>
      </c>
      <c r="AL158" s="87" t="str">
        <f t="shared" si="19"/>
        <v>2026-01-15|06029|1089525000|0|||1</v>
      </c>
      <c r="AP158" s="198"/>
      <c r="AQ158" s="198"/>
      <c r="AR158" s="198"/>
      <c r="AW158" s="198"/>
      <c r="BC158" s="163" t="s">
        <v>2551</v>
      </c>
      <c r="BD158" s="163" t="s">
        <v>2761</v>
      </c>
      <c r="BE158" s="87"/>
    </row>
    <row r="159" spans="1:57" ht="26.25" customHeight="1">
      <c r="A159" s="87" t="s">
        <v>2762</v>
      </c>
      <c r="B159" s="17" t="s">
        <v>131</v>
      </c>
      <c r="C159" s="87" t="s">
        <v>94</v>
      </c>
      <c r="D159" s="92" t="s">
        <v>2762</v>
      </c>
      <c r="E159" s="92" t="s">
        <v>94</v>
      </c>
      <c r="F159" s="92" t="s">
        <v>894</v>
      </c>
      <c r="G159" s="93" t="s">
        <v>133</v>
      </c>
      <c r="H159" s="93">
        <v>19</v>
      </c>
      <c r="I159" s="94" t="s">
        <v>2486</v>
      </c>
      <c r="J159" s="147" t="s">
        <v>52</v>
      </c>
      <c r="K159" s="93" t="s">
        <v>2553</v>
      </c>
      <c r="L159" s="94" t="s">
        <v>2554</v>
      </c>
      <c r="M159" s="94">
        <v>144</v>
      </c>
      <c r="N159" s="95"/>
      <c r="O159" s="201">
        <f>IF(P159&gt;0,VLOOKUP($D159,'BBLM COMCHECK'!$A:$S,14,0),0)</f>
        <v>0</v>
      </c>
      <c r="P159" s="202"/>
      <c r="Q159" s="91">
        <f t="shared" si="14"/>
        <v>0</v>
      </c>
      <c r="R159" s="201">
        <f>IF(S159&gt;0,VLOOKUP($D159,'BBLM COMCHECK'!$A:$S,15,0),0)</f>
        <v>0</v>
      </c>
      <c r="S159" s="202"/>
      <c r="T159" s="91">
        <f t="shared" si="15"/>
        <v>0</v>
      </c>
      <c r="U159" s="201">
        <f>IF(V159&gt;0,VLOOKUP($D159,'BBLM COMCHECK'!$A:$Z,25,0),0)</f>
        <v>0</v>
      </c>
      <c r="V159" s="202"/>
      <c r="W159" s="91">
        <f t="shared" si="16"/>
        <v>0</v>
      </c>
      <c r="X159" s="201">
        <f>IF(Y159&gt;0,VLOOKUP($D159,'BBLM COMCHECK'!$A:$Z,25,0),0)</f>
        <v>0</v>
      </c>
      <c r="Y159" s="202"/>
      <c r="Z159" s="91">
        <f t="shared" si="17"/>
        <v>0</v>
      </c>
      <c r="AA159" s="203" t="str">
        <f>VLOOKUP(D159,'BBLM COMCHECK'!$A:$I,9,0)</f>
        <v>order stop</v>
      </c>
      <c r="AB159" s="204">
        <f>VLOOKUP(D159,'BBLM COMCHECK'!$A:$L,12,0)</f>
        <v>0</v>
      </c>
      <c r="AC159" s="201">
        <f t="shared" si="18"/>
        <v>1</v>
      </c>
      <c r="AD159" s="94"/>
      <c r="AE159" s="201"/>
      <c r="AF159" s="201"/>
      <c r="AG159" s="201"/>
      <c r="AH159" s="201"/>
      <c r="AI159" s="94"/>
      <c r="AJ159" s="94"/>
      <c r="AK159" s="87" t="s">
        <v>2555</v>
      </c>
      <c r="AL159" s="87" t="str">
        <f t="shared" si="19"/>
        <v>2026-01-15|06029|1089541000|0|||1</v>
      </c>
      <c r="AP159" s="198"/>
      <c r="AQ159" s="198"/>
      <c r="AR159" s="198"/>
      <c r="AW159" s="198"/>
      <c r="BC159" s="163" t="s">
        <v>2556</v>
      </c>
      <c r="BD159" s="104"/>
      <c r="BE159" s="87"/>
    </row>
    <row r="160" spans="1:57" ht="26.25" customHeight="1">
      <c r="A160" s="87" t="s">
        <v>2763</v>
      </c>
      <c r="B160" s="17" t="s">
        <v>131</v>
      </c>
      <c r="C160" s="87" t="s">
        <v>94</v>
      </c>
      <c r="D160" s="92" t="s">
        <v>2763</v>
      </c>
      <c r="E160" s="92" t="s">
        <v>94</v>
      </c>
      <c r="F160" s="93" t="s">
        <v>894</v>
      </c>
      <c r="G160" s="93" t="s">
        <v>133</v>
      </c>
      <c r="H160" s="93">
        <v>14</v>
      </c>
      <c r="I160" s="94" t="s">
        <v>2492</v>
      </c>
      <c r="J160" s="158">
        <v>1150705000</v>
      </c>
      <c r="K160" s="94" t="s">
        <v>2558</v>
      </c>
      <c r="L160" s="94" t="s">
        <v>2559</v>
      </c>
      <c r="M160" s="94">
        <v>30</v>
      </c>
      <c r="N160" s="115"/>
      <c r="O160" s="201">
        <f>IF(P160&gt;0,VLOOKUP($D160,'BBLM COMCHECK'!$A:$S,14,0),0)</f>
        <v>0</v>
      </c>
      <c r="P160" s="202"/>
      <c r="Q160" s="91">
        <f t="shared" si="14"/>
        <v>0</v>
      </c>
      <c r="R160" s="201">
        <f>IF(S160&gt;0,VLOOKUP($D160,'BBLM COMCHECK'!$A:$S,15,0),0)</f>
        <v>0</v>
      </c>
      <c r="S160" s="202"/>
      <c r="T160" s="91">
        <f t="shared" si="15"/>
        <v>0</v>
      </c>
      <c r="U160" s="201">
        <f>IF(V160&gt;0,VLOOKUP($D160,'BBLM COMCHECK'!$A:$Z,25,0),0)</f>
        <v>0</v>
      </c>
      <c r="V160" s="202"/>
      <c r="W160" s="91">
        <f t="shared" si="16"/>
        <v>0</v>
      </c>
      <c r="X160" s="201">
        <f>IF(Y160&gt;0,VLOOKUP($D160,'BBLM COMCHECK'!$A:$Z,25,0),0)</f>
        <v>0</v>
      </c>
      <c r="Y160" s="202"/>
      <c r="Z160" s="91">
        <f t="shared" si="17"/>
        <v>0</v>
      </c>
      <c r="AA160" s="203" t="str">
        <f>VLOOKUP(D160,'BBLM COMCHECK'!$A:$I,9,0)</f>
        <v>order stop</v>
      </c>
      <c r="AB160" s="204">
        <f>VLOOKUP(D160,'BBLM COMCHECK'!$A:$L,12,0)</f>
        <v>0</v>
      </c>
      <c r="AC160" s="201">
        <f t="shared" si="18"/>
        <v>1</v>
      </c>
      <c r="AD160" s="94"/>
      <c r="AE160" s="201"/>
      <c r="AF160" s="201"/>
      <c r="AG160" s="201"/>
      <c r="AH160" s="201"/>
      <c r="AI160" s="94"/>
      <c r="AJ160" s="94"/>
      <c r="AK160" s="87" t="s">
        <v>2560</v>
      </c>
      <c r="AL160" s="87" t="str">
        <f t="shared" si="19"/>
        <v>2026-01-15|06029|1150705000|0|||1</v>
      </c>
      <c r="AP160" s="198"/>
      <c r="AW160" s="198"/>
      <c r="BC160" s="163" t="s">
        <v>2561</v>
      </c>
      <c r="BD160" s="163" t="s">
        <v>2562</v>
      </c>
      <c r="BE160" s="104"/>
    </row>
    <row r="161" spans="1:57" ht="26.25" customHeight="1">
      <c r="A161" s="87" t="s">
        <v>2764</v>
      </c>
      <c r="B161" s="17" t="s">
        <v>131</v>
      </c>
      <c r="C161" s="87" t="s">
        <v>94</v>
      </c>
      <c r="D161" s="92" t="s">
        <v>2764</v>
      </c>
      <c r="E161" s="92" t="s">
        <v>94</v>
      </c>
      <c r="F161" s="92" t="s">
        <v>894</v>
      </c>
      <c r="G161" s="93" t="s">
        <v>133</v>
      </c>
      <c r="H161" s="93">
        <v>14</v>
      </c>
      <c r="I161" s="94" t="s">
        <v>2492</v>
      </c>
      <c r="J161" s="147" t="s">
        <v>54</v>
      </c>
      <c r="K161" s="93" t="s">
        <v>2564</v>
      </c>
      <c r="L161" s="94" t="s">
        <v>2565</v>
      </c>
      <c r="M161" s="94">
        <v>72</v>
      </c>
      <c r="N161" s="115"/>
      <c r="O161" s="201">
        <f>IF(P161&gt;0,VLOOKUP($D161,'BBLM COMCHECK'!$A:$S,14,0),0)</f>
        <v>0</v>
      </c>
      <c r="P161" s="202"/>
      <c r="Q161" s="91">
        <f t="shared" si="14"/>
        <v>0</v>
      </c>
      <c r="R161" s="201">
        <f>IF(S161&gt;0,VLOOKUP($D161,'BBLM COMCHECK'!$A:$S,15,0),0)</f>
        <v>0</v>
      </c>
      <c r="S161" s="202"/>
      <c r="T161" s="91">
        <f t="shared" si="15"/>
        <v>0</v>
      </c>
      <c r="U161" s="201">
        <f>IF(V161&gt;0,VLOOKUP($D161,'BBLM COMCHECK'!$A:$Z,25,0),0)</f>
        <v>0</v>
      </c>
      <c r="V161" s="202"/>
      <c r="W161" s="91">
        <f t="shared" si="16"/>
        <v>0</v>
      </c>
      <c r="X161" s="201">
        <f>IF(Y161&gt;0,VLOOKUP($D161,'BBLM COMCHECK'!$A:$Z,25,0),0)</f>
        <v>0</v>
      </c>
      <c r="Y161" s="202"/>
      <c r="Z161" s="91">
        <f t="shared" si="17"/>
        <v>0</v>
      </c>
      <c r="AA161" s="203" t="str">
        <f>VLOOKUP(D161,'BBLM COMCHECK'!$A:$I,9,0)</f>
        <v>normal</v>
      </c>
      <c r="AB161" s="204">
        <f>VLOOKUP(D161,'BBLM COMCHECK'!$A:$L,12,0)</f>
        <v>360</v>
      </c>
      <c r="AC161" s="201">
        <f t="shared" si="18"/>
        <v>0</v>
      </c>
      <c r="AD161" s="94"/>
      <c r="AE161" s="201"/>
      <c r="AF161" s="201"/>
      <c r="AG161" s="201"/>
      <c r="AH161" s="201"/>
      <c r="AI161" s="94"/>
      <c r="AJ161" s="94"/>
      <c r="AK161" s="87" t="s">
        <v>2566</v>
      </c>
      <c r="AL161" s="87" t="str">
        <f t="shared" si="19"/>
        <v>2026-01-15|06029|1089885000|0|||1</v>
      </c>
      <c r="AP161" s="198"/>
      <c r="AQ161" s="198"/>
      <c r="AR161" s="198"/>
      <c r="AW161" s="198"/>
      <c r="BC161" s="163" t="s">
        <v>2567</v>
      </c>
      <c r="BD161" s="87" t="s">
        <v>2567</v>
      </c>
      <c r="BE161" s="87"/>
    </row>
    <row r="162" spans="1:57" ht="26.25" customHeight="1">
      <c r="A162" s="87" t="s">
        <v>2765</v>
      </c>
      <c r="B162" s="17" t="s">
        <v>131</v>
      </c>
      <c r="C162" s="87" t="s">
        <v>94</v>
      </c>
      <c r="D162" s="92" t="s">
        <v>2765</v>
      </c>
      <c r="E162" s="92" t="s">
        <v>94</v>
      </c>
      <c r="F162" s="92" t="s">
        <v>894</v>
      </c>
      <c r="G162" s="93" t="s">
        <v>133</v>
      </c>
      <c r="H162" s="93">
        <v>14</v>
      </c>
      <c r="I162" s="94" t="s">
        <v>2492</v>
      </c>
      <c r="J162" s="147" t="s">
        <v>55</v>
      </c>
      <c r="K162" s="93" t="s">
        <v>2569</v>
      </c>
      <c r="L162" s="94" t="s">
        <v>2570</v>
      </c>
      <c r="M162" s="94">
        <v>21</v>
      </c>
      <c r="N162" s="115"/>
      <c r="O162" s="201">
        <f>IF(P162&gt;0,VLOOKUP($D162,'BBLM COMCHECK'!$A:$S,14,0),0)</f>
        <v>0</v>
      </c>
      <c r="P162" s="202"/>
      <c r="Q162" s="91">
        <f t="shared" si="14"/>
        <v>0</v>
      </c>
      <c r="R162" s="201">
        <f>IF(S162&gt;0,VLOOKUP($D162,'BBLM COMCHECK'!$A:$S,15,0),0)</f>
        <v>0</v>
      </c>
      <c r="S162" s="202"/>
      <c r="T162" s="91">
        <f t="shared" si="15"/>
        <v>0</v>
      </c>
      <c r="U162" s="201">
        <f>IF(V162&gt;0,VLOOKUP($D162,'BBLM COMCHECK'!$A:$Z,25,0),0)</f>
        <v>0</v>
      </c>
      <c r="V162" s="202"/>
      <c r="W162" s="91">
        <f t="shared" si="16"/>
        <v>0</v>
      </c>
      <c r="X162" s="201">
        <f>IF(Y162&gt;0,VLOOKUP($D162,'BBLM COMCHECK'!$A:$Z,25,0),0)</f>
        <v>0</v>
      </c>
      <c r="Y162" s="202"/>
      <c r="Z162" s="91">
        <f t="shared" si="17"/>
        <v>0</v>
      </c>
      <c r="AA162" s="203" t="str">
        <f>VLOOKUP(D162,'BBLM COMCHECK'!$A:$I,9,0)</f>
        <v>order stop</v>
      </c>
      <c r="AB162" s="204">
        <f>VLOOKUP(D162,'BBLM COMCHECK'!$A:$L,12,0)</f>
        <v>4815</v>
      </c>
      <c r="AC162" s="201">
        <f t="shared" si="18"/>
        <v>0</v>
      </c>
      <c r="AD162" s="94"/>
      <c r="AE162" s="201"/>
      <c r="AF162" s="201"/>
      <c r="AG162" s="201"/>
      <c r="AH162" s="201"/>
      <c r="AI162" s="94"/>
      <c r="AJ162" s="94"/>
      <c r="AK162" s="87" t="s">
        <v>2571</v>
      </c>
      <c r="AL162" s="87" t="str">
        <f t="shared" si="19"/>
        <v>2026-01-15|06029|1105042000|0|||1</v>
      </c>
      <c r="AP162" s="198"/>
      <c r="AQ162" s="198"/>
      <c r="AR162" s="198"/>
      <c r="AW162" s="198"/>
      <c r="BC162" s="163" t="s">
        <v>2572</v>
      </c>
      <c r="BD162" s="104"/>
      <c r="BE162" s="87"/>
    </row>
    <row r="163" spans="1:57" ht="26.25" customHeight="1">
      <c r="A163" s="87" t="s">
        <v>2766</v>
      </c>
      <c r="B163" s="17" t="s">
        <v>131</v>
      </c>
      <c r="C163" s="87" t="s">
        <v>94</v>
      </c>
      <c r="D163" s="92" t="s">
        <v>2766</v>
      </c>
      <c r="E163" s="92" t="s">
        <v>94</v>
      </c>
      <c r="F163" s="93" t="s">
        <v>894</v>
      </c>
      <c r="G163" s="93" t="s">
        <v>133</v>
      </c>
      <c r="H163" s="93">
        <v>19</v>
      </c>
      <c r="I163" s="94" t="s">
        <v>2486</v>
      </c>
      <c r="J163" s="147" t="s">
        <v>99</v>
      </c>
      <c r="K163" s="94" t="s">
        <v>2767</v>
      </c>
      <c r="L163" s="94" t="s">
        <v>2768</v>
      </c>
      <c r="M163" s="94">
        <v>20</v>
      </c>
      <c r="N163" s="115"/>
      <c r="O163" s="201">
        <f>IF(P163&gt;0,VLOOKUP($D163,'BBLM COMCHECK'!$A:$S,14,0),0)</f>
        <v>0</v>
      </c>
      <c r="P163" s="202"/>
      <c r="Q163" s="91">
        <f t="shared" si="14"/>
        <v>0</v>
      </c>
      <c r="R163" s="201">
        <f>IF(S163&gt;0,VLOOKUP($D163,'BBLM COMCHECK'!$A:$S,15,0),0)</f>
        <v>0</v>
      </c>
      <c r="S163" s="202"/>
      <c r="T163" s="91">
        <f t="shared" si="15"/>
        <v>0</v>
      </c>
      <c r="U163" s="201">
        <f>IF(V163&gt;0,VLOOKUP($D163,'BBLM COMCHECK'!$A:$Z,25,0),0)</f>
        <v>0</v>
      </c>
      <c r="V163" s="202"/>
      <c r="W163" s="91">
        <f t="shared" si="16"/>
        <v>0</v>
      </c>
      <c r="X163" s="201">
        <f>IF(Y163&gt;0,VLOOKUP($D163,'BBLM COMCHECK'!$A:$Z,25,0),0)</f>
        <v>0</v>
      </c>
      <c r="Y163" s="202"/>
      <c r="Z163" s="91">
        <f t="shared" si="17"/>
        <v>0</v>
      </c>
      <c r="AA163" s="203" t="str">
        <f>VLOOKUP(D163,'BBLM COMCHECK'!$A:$I,9,0)</f>
        <v>normal</v>
      </c>
      <c r="AB163" s="204">
        <f>VLOOKUP(D163,'BBLM COMCHECK'!$A:$L,12,0)</f>
        <v>29</v>
      </c>
      <c r="AC163" s="201">
        <f t="shared" si="18"/>
        <v>0</v>
      </c>
      <c r="AD163" s="94"/>
      <c r="AE163" s="201"/>
      <c r="AF163" s="201"/>
      <c r="AG163" s="201"/>
      <c r="AH163" s="201"/>
      <c r="AI163" s="94"/>
      <c r="AJ163" s="94"/>
      <c r="AK163" s="87" t="s">
        <v>2769</v>
      </c>
      <c r="AL163" s="87" t="str">
        <f t="shared" si="19"/>
        <v>2026-01-15|06029|1107348000|0|||1</v>
      </c>
      <c r="AP163" s="198"/>
      <c r="AW163" s="198"/>
      <c r="BC163" s="104" t="s">
        <v>2770</v>
      </c>
      <c r="BD163" s="104"/>
      <c r="BE163" s="87"/>
    </row>
    <row r="164" spans="1:57" ht="26.25" customHeight="1">
      <c r="A164" s="87" t="s">
        <v>2771</v>
      </c>
      <c r="B164" s="17" t="s">
        <v>131</v>
      </c>
      <c r="C164" s="87" t="s">
        <v>94</v>
      </c>
      <c r="D164" s="92" t="s">
        <v>2771</v>
      </c>
      <c r="E164" s="92" t="s">
        <v>94</v>
      </c>
      <c r="F164" s="92" t="s">
        <v>894</v>
      </c>
      <c r="G164" s="93" t="s">
        <v>133</v>
      </c>
      <c r="H164" s="93">
        <v>19</v>
      </c>
      <c r="I164" s="94" t="s">
        <v>2486</v>
      </c>
      <c r="J164" s="147" t="s">
        <v>56</v>
      </c>
      <c r="K164" s="93" t="s">
        <v>2574</v>
      </c>
      <c r="L164" s="94" t="s">
        <v>2575</v>
      </c>
      <c r="M164" s="94">
        <v>12</v>
      </c>
      <c r="N164" s="95"/>
      <c r="O164" s="201">
        <f>IF(P164&gt;0,VLOOKUP($D164,'BBLM COMCHECK'!$A:$S,14,0),0)</f>
        <v>0</v>
      </c>
      <c r="P164" s="202"/>
      <c r="Q164" s="91">
        <f t="shared" si="14"/>
        <v>0</v>
      </c>
      <c r="R164" s="201">
        <f>IF(S164&gt;0,VLOOKUP($D164,'BBLM COMCHECK'!$A:$S,15,0),0)</f>
        <v>0</v>
      </c>
      <c r="S164" s="202"/>
      <c r="T164" s="91">
        <f t="shared" si="15"/>
        <v>0</v>
      </c>
      <c r="U164" s="201">
        <f>IF(V164&gt;0,VLOOKUP($D164,'BBLM COMCHECK'!$A:$Z,25,0),0)</f>
        <v>0</v>
      </c>
      <c r="V164" s="202"/>
      <c r="W164" s="91">
        <f t="shared" si="16"/>
        <v>0</v>
      </c>
      <c r="X164" s="201">
        <f>IF(Y164&gt;0,VLOOKUP($D164,'BBLM COMCHECK'!$A:$Z,25,0),0)</f>
        <v>0</v>
      </c>
      <c r="Y164" s="202"/>
      <c r="Z164" s="91">
        <f t="shared" si="17"/>
        <v>0</v>
      </c>
      <c r="AA164" s="203" t="str">
        <f>VLOOKUP(D164,'BBLM COMCHECK'!$A:$I,9,0)</f>
        <v>normal</v>
      </c>
      <c r="AB164" s="204">
        <f>VLOOKUP(D164,'BBLM COMCHECK'!$A:$L,12,0)</f>
        <v>59</v>
      </c>
      <c r="AC164" s="201">
        <f t="shared" si="18"/>
        <v>0</v>
      </c>
      <c r="AD164" s="94"/>
      <c r="AE164" s="201"/>
      <c r="AF164" s="201"/>
      <c r="AG164" s="201"/>
      <c r="AH164" s="201"/>
      <c r="AI164" s="94"/>
      <c r="AJ164" s="94"/>
      <c r="AK164" s="87" t="s">
        <v>2576</v>
      </c>
      <c r="AL164" s="87" t="str">
        <f t="shared" si="19"/>
        <v>2026-01-15|06029|1118289000|0|||1</v>
      </c>
      <c r="AP164" s="198"/>
      <c r="AQ164" s="198"/>
      <c r="AR164" s="198"/>
      <c r="AW164" s="198"/>
      <c r="BC164" s="163" t="s">
        <v>2577</v>
      </c>
      <c r="BD164" s="104"/>
      <c r="BE164" s="87"/>
    </row>
    <row r="165" spans="1:57" ht="26.25" customHeight="1">
      <c r="A165" s="87" t="s">
        <v>2772</v>
      </c>
      <c r="B165" s="17" t="s">
        <v>131</v>
      </c>
      <c r="C165" s="87" t="s">
        <v>94</v>
      </c>
      <c r="D165" s="92" t="s">
        <v>2772</v>
      </c>
      <c r="E165" s="92" t="s">
        <v>94</v>
      </c>
      <c r="F165" s="92" t="s">
        <v>894</v>
      </c>
      <c r="G165" s="93" t="s">
        <v>133</v>
      </c>
      <c r="H165" s="93">
        <v>19</v>
      </c>
      <c r="I165" s="94" t="s">
        <v>2486</v>
      </c>
      <c r="J165" s="147" t="s">
        <v>100</v>
      </c>
      <c r="K165" s="93" t="s">
        <v>2773</v>
      </c>
      <c r="L165" s="94" t="s">
        <v>2774</v>
      </c>
      <c r="M165" s="94">
        <v>12</v>
      </c>
      <c r="N165" s="115"/>
      <c r="O165" s="201">
        <f>IF(P165&gt;0,VLOOKUP($D165,'BBLM COMCHECK'!$A:$S,14,0),0)</f>
        <v>0</v>
      </c>
      <c r="P165" s="202"/>
      <c r="Q165" s="91">
        <f t="shared" si="14"/>
        <v>0</v>
      </c>
      <c r="R165" s="201">
        <f>IF(S165&gt;0,VLOOKUP($D165,'BBLM COMCHECK'!$A:$S,15,0),0)</f>
        <v>0</v>
      </c>
      <c r="S165" s="202"/>
      <c r="T165" s="91">
        <f t="shared" si="15"/>
        <v>0</v>
      </c>
      <c r="U165" s="201">
        <f>IF(V165&gt;0,VLOOKUP($D165,'BBLM COMCHECK'!$A:$Z,25,0),0)</f>
        <v>0</v>
      </c>
      <c r="V165" s="202"/>
      <c r="W165" s="91">
        <f t="shared" si="16"/>
        <v>0</v>
      </c>
      <c r="X165" s="201">
        <f>IF(Y165&gt;0,VLOOKUP($D165,'BBLM COMCHECK'!$A:$Z,25,0),0)</f>
        <v>0</v>
      </c>
      <c r="Y165" s="202"/>
      <c r="Z165" s="91">
        <f t="shared" si="17"/>
        <v>0</v>
      </c>
      <c r="AA165" s="203" t="str">
        <f>VLOOKUP(D165,'BBLM COMCHECK'!$A:$I,9,0)</f>
        <v>normal</v>
      </c>
      <c r="AB165" s="204">
        <f>VLOOKUP(D165,'BBLM COMCHECK'!$A:$L,12,0)</f>
        <v>77</v>
      </c>
      <c r="AC165" s="201">
        <f t="shared" si="18"/>
        <v>0</v>
      </c>
      <c r="AD165" s="94"/>
      <c r="AE165" s="201"/>
      <c r="AF165" s="201"/>
      <c r="AG165" s="201"/>
      <c r="AH165" s="201"/>
      <c r="AI165" s="94"/>
      <c r="AJ165" s="94"/>
      <c r="AK165" s="87" t="s">
        <v>2775</v>
      </c>
      <c r="AL165" s="87" t="str">
        <f t="shared" si="19"/>
        <v>2026-01-15|06029|1135321000|0|||1</v>
      </c>
      <c r="AP165" s="198"/>
      <c r="AQ165" s="198"/>
      <c r="AR165" s="198"/>
      <c r="AW165" s="198"/>
      <c r="BC165" s="104" t="s">
        <v>2776</v>
      </c>
      <c r="BD165" s="104"/>
      <c r="BE165" s="87"/>
    </row>
    <row r="166" spans="1:57" ht="26.25" customHeight="1">
      <c r="A166" s="87" t="s">
        <v>2777</v>
      </c>
      <c r="B166" s="17" t="s">
        <v>131</v>
      </c>
      <c r="C166" s="87" t="s">
        <v>94</v>
      </c>
      <c r="D166" s="92" t="s">
        <v>2777</v>
      </c>
      <c r="E166" s="92" t="s">
        <v>94</v>
      </c>
      <c r="F166" s="92" t="s">
        <v>894</v>
      </c>
      <c r="G166" s="93" t="s">
        <v>133</v>
      </c>
      <c r="H166" s="93">
        <v>14</v>
      </c>
      <c r="I166" s="94" t="s">
        <v>2492</v>
      </c>
      <c r="J166" s="147" t="s">
        <v>58</v>
      </c>
      <c r="K166" s="93" t="s">
        <v>2584</v>
      </c>
      <c r="L166" s="94" t="s">
        <v>2585</v>
      </c>
      <c r="M166" s="94">
        <v>6</v>
      </c>
      <c r="N166" s="95"/>
      <c r="O166" s="201">
        <f>IF(P166&gt;0,VLOOKUP($D166,'BBLM COMCHECK'!$A:$S,14,0),0)</f>
        <v>0</v>
      </c>
      <c r="P166" s="202"/>
      <c r="Q166" s="91">
        <f t="shared" si="14"/>
        <v>0</v>
      </c>
      <c r="R166" s="201">
        <f>IF(S166&gt;0,VLOOKUP($D166,'BBLM COMCHECK'!$A:$S,15,0),0)</f>
        <v>0</v>
      </c>
      <c r="S166" s="202"/>
      <c r="T166" s="91">
        <f t="shared" si="15"/>
        <v>0</v>
      </c>
      <c r="U166" s="201">
        <f>IF(V166&gt;0,VLOOKUP($D166,'BBLM COMCHECK'!$A:$Z,25,0),0)</f>
        <v>0</v>
      </c>
      <c r="V166" s="202"/>
      <c r="W166" s="91">
        <f t="shared" si="16"/>
        <v>0</v>
      </c>
      <c r="X166" s="201">
        <f>IF(Y166&gt;0,VLOOKUP($D166,'BBLM COMCHECK'!$A:$Z,25,0),0)</f>
        <v>0</v>
      </c>
      <c r="Y166" s="202"/>
      <c r="Z166" s="91">
        <f t="shared" si="17"/>
        <v>0</v>
      </c>
      <c r="AA166" s="203" t="str">
        <f>VLOOKUP(D166,'BBLM COMCHECK'!$A:$I,9,0)</f>
        <v>normal</v>
      </c>
      <c r="AB166" s="204">
        <f>VLOOKUP(D166,'BBLM COMCHECK'!$A:$L,12,0)</f>
        <v>8</v>
      </c>
      <c r="AC166" s="201">
        <f t="shared" si="18"/>
        <v>0</v>
      </c>
      <c r="AD166" s="94"/>
      <c r="AE166" s="201"/>
      <c r="AF166" s="201"/>
      <c r="AG166" s="201"/>
      <c r="AH166" s="201"/>
      <c r="AI166" s="94"/>
      <c r="AJ166" s="94"/>
      <c r="AK166" s="87" t="s">
        <v>2586</v>
      </c>
      <c r="AL166" s="87" t="str">
        <f t="shared" si="19"/>
        <v>2026-01-15|06029|1140637000|0|||1</v>
      </c>
      <c r="AP166" s="198"/>
      <c r="AQ166" s="198"/>
      <c r="AR166" s="198"/>
      <c r="AW166" s="198"/>
      <c r="BC166" s="163" t="s">
        <v>2587</v>
      </c>
      <c r="BD166" s="104"/>
      <c r="BE166" s="87"/>
    </row>
    <row r="167" spans="1:57" ht="26.25" hidden="1" customHeight="1">
      <c r="A167" s="87" t="s">
        <v>2710</v>
      </c>
      <c r="B167" s="17" t="s">
        <v>89</v>
      </c>
      <c r="C167" s="87" t="s">
        <v>89</v>
      </c>
      <c r="D167" s="92" t="s">
        <v>2778</v>
      </c>
      <c r="E167" s="92" t="s">
        <v>90</v>
      </c>
      <c r="F167" s="92" t="s">
        <v>998</v>
      </c>
      <c r="G167" s="93" t="s">
        <v>133</v>
      </c>
      <c r="H167" s="93">
        <v>19</v>
      </c>
      <c r="I167" s="94" t="s">
        <v>2486</v>
      </c>
      <c r="J167" s="148" t="s">
        <v>36</v>
      </c>
      <c r="K167" s="93" t="s">
        <v>2487</v>
      </c>
      <c r="L167" s="94" t="s">
        <v>2488</v>
      </c>
      <c r="M167" s="94">
        <v>30</v>
      </c>
      <c r="N167" s="95">
        <v>0</v>
      </c>
      <c r="O167" s="201">
        <f>IF(P167&gt;0,VLOOKUP($D167,'BBLM COMCHECK'!$A:$S,14,0),0)</f>
        <v>0</v>
      </c>
      <c r="P167" s="202"/>
      <c r="Q167" s="91">
        <f t="shared" si="14"/>
        <v>0</v>
      </c>
      <c r="R167" s="201">
        <f>IF(S167&gt;0,VLOOKUP($D167,'BBLM COMCHECK'!$A:$S,15,0),0)</f>
        <v>0</v>
      </c>
      <c r="S167" s="202"/>
      <c r="T167" s="91">
        <f t="shared" si="15"/>
        <v>0</v>
      </c>
      <c r="U167" s="201">
        <f>IF(V167&gt;0,VLOOKUP($D167,'BBLM COMCHECK'!$A:$Z,25,0),0)</f>
        <v>0</v>
      </c>
      <c r="V167" s="202"/>
      <c r="W167" s="91">
        <f t="shared" si="16"/>
        <v>0</v>
      </c>
      <c r="X167" s="201">
        <f>IF(Y167&gt;0,VLOOKUP($D167,'BBLM COMCHECK'!$A:$Z,25,0),0)</f>
        <v>0</v>
      </c>
      <c r="Y167" s="202"/>
      <c r="Z167" s="91">
        <f t="shared" si="17"/>
        <v>0</v>
      </c>
      <c r="AA167" s="203" t="str">
        <f>VLOOKUP(D167,'BBLM COMCHECK'!$A:$I,9,0)</f>
        <v>order stop</v>
      </c>
      <c r="AB167" s="204">
        <f>VLOOKUP(D167,'BBLM COMCHECK'!$A:$L,12,0)</f>
        <v>0</v>
      </c>
      <c r="AC167" s="201">
        <f t="shared" si="18"/>
        <v>1</v>
      </c>
      <c r="AD167" s="94"/>
      <c r="AE167" s="201"/>
      <c r="AF167" s="201"/>
      <c r="AG167" s="201"/>
      <c r="AH167" s="201"/>
      <c r="AI167" s="94"/>
      <c r="AJ167" s="94"/>
      <c r="AK167" s="87" t="s">
        <v>2489</v>
      </c>
      <c r="AL167" s="87" t="str">
        <f t="shared" si="19"/>
        <v>2026-01-15|06011|1001860000|0||0|1</v>
      </c>
      <c r="AP167" s="198"/>
      <c r="AQ167" s="198"/>
      <c r="AR167" s="198"/>
      <c r="AW167" s="198"/>
      <c r="BC167" s="99" t="s">
        <v>2490</v>
      </c>
      <c r="BD167" s="104"/>
      <c r="BE167" s="87"/>
    </row>
    <row r="168" spans="1:57" ht="26.25" hidden="1" customHeight="1">
      <c r="A168" s="87" t="s">
        <v>2711</v>
      </c>
      <c r="B168" s="17" t="s">
        <v>89</v>
      </c>
      <c r="C168" s="87" t="s">
        <v>89</v>
      </c>
      <c r="D168" s="92" t="s">
        <v>2779</v>
      </c>
      <c r="E168" s="92" t="s">
        <v>90</v>
      </c>
      <c r="F168" s="92" t="s">
        <v>998</v>
      </c>
      <c r="G168" s="93" t="s">
        <v>133</v>
      </c>
      <c r="H168" s="93">
        <v>14</v>
      </c>
      <c r="I168" s="94" t="s">
        <v>2492</v>
      </c>
      <c r="J168" s="148" t="s">
        <v>40</v>
      </c>
      <c r="K168" s="93" t="s">
        <v>2493</v>
      </c>
      <c r="L168" s="94" t="s">
        <v>2494</v>
      </c>
      <c r="M168" s="94">
        <v>12</v>
      </c>
      <c r="N168" s="95">
        <v>0</v>
      </c>
      <c r="O168" s="201">
        <f>IF(P168&gt;0,VLOOKUP($D168,'BBLM COMCHECK'!$A:$S,14,0),0)</f>
        <v>0</v>
      </c>
      <c r="P168" s="202"/>
      <c r="Q168" s="91">
        <f t="shared" si="14"/>
        <v>0</v>
      </c>
      <c r="R168" s="201">
        <f>IF(S168&gt;0,VLOOKUP($D168,'BBLM COMCHECK'!$A:$S,15,0),0)</f>
        <v>0</v>
      </c>
      <c r="S168" s="202"/>
      <c r="T168" s="91">
        <f t="shared" si="15"/>
        <v>0</v>
      </c>
      <c r="U168" s="201">
        <f>IF(V168&gt;0,VLOOKUP($D168,'BBLM COMCHECK'!$A:$Z,25,0),0)</f>
        <v>0</v>
      </c>
      <c r="V168" s="202"/>
      <c r="W168" s="91">
        <f t="shared" si="16"/>
        <v>0</v>
      </c>
      <c r="X168" s="201">
        <f>IF(Y168&gt;0,VLOOKUP($D168,'BBLM COMCHECK'!$A:$Z,25,0),0)</f>
        <v>0</v>
      </c>
      <c r="Y168" s="202"/>
      <c r="Z168" s="91">
        <f t="shared" si="17"/>
        <v>0</v>
      </c>
      <c r="AA168" s="203" t="str">
        <f>VLOOKUP(D168,'BBLM COMCHECK'!$A:$I,9,0)</f>
        <v>normal</v>
      </c>
      <c r="AB168" s="204">
        <f>VLOOKUP(D168,'BBLM COMCHECK'!$A:$L,12,0)</f>
        <v>58</v>
      </c>
      <c r="AC168" s="201">
        <f t="shared" si="18"/>
        <v>0</v>
      </c>
      <c r="AD168" s="94"/>
      <c r="AE168" s="201"/>
      <c r="AF168" s="201"/>
      <c r="AG168" s="201"/>
      <c r="AH168" s="201"/>
      <c r="AI168" s="94"/>
      <c r="AJ168" s="94"/>
      <c r="AK168" s="87" t="s">
        <v>2495</v>
      </c>
      <c r="AL168" s="87" t="str">
        <f t="shared" si="19"/>
        <v>2026-01-15|06011|1028702000|0||0|1</v>
      </c>
      <c r="AP168" s="198"/>
      <c r="AQ168" s="198"/>
      <c r="AR168" s="198"/>
      <c r="AW168" s="198"/>
      <c r="BC168" s="99" t="s">
        <v>2496</v>
      </c>
      <c r="BD168" s="104"/>
      <c r="BE168" s="87"/>
    </row>
    <row r="169" spans="1:57" ht="26.25" hidden="1" customHeight="1">
      <c r="A169" s="87" t="s">
        <v>2712</v>
      </c>
      <c r="B169" s="17" t="s">
        <v>89</v>
      </c>
      <c r="C169" s="87" t="s">
        <v>89</v>
      </c>
      <c r="D169" s="92" t="s">
        <v>2780</v>
      </c>
      <c r="E169" s="92" t="s">
        <v>90</v>
      </c>
      <c r="F169" s="92" t="s">
        <v>998</v>
      </c>
      <c r="G169" s="93" t="s">
        <v>133</v>
      </c>
      <c r="H169" s="93">
        <v>19</v>
      </c>
      <c r="I169" s="94" t="s">
        <v>2486</v>
      </c>
      <c r="J169" s="148" t="s">
        <v>41</v>
      </c>
      <c r="K169" s="93" t="s">
        <v>2498</v>
      </c>
      <c r="L169" s="94" t="s">
        <v>2499</v>
      </c>
      <c r="M169" s="94">
        <v>12</v>
      </c>
      <c r="N169" s="95">
        <v>0</v>
      </c>
      <c r="O169" s="201">
        <f>IF(P169&gt;0,VLOOKUP($D169,'BBLM COMCHECK'!$A:$S,14,0),0)</f>
        <v>0</v>
      </c>
      <c r="P169" s="202"/>
      <c r="Q169" s="91">
        <f t="shared" si="14"/>
        <v>0</v>
      </c>
      <c r="R169" s="201">
        <f>IF(S169&gt;0,VLOOKUP($D169,'BBLM COMCHECK'!$A:$S,15,0),0)</f>
        <v>0</v>
      </c>
      <c r="S169" s="202"/>
      <c r="T169" s="91">
        <f t="shared" si="15"/>
        <v>0</v>
      </c>
      <c r="U169" s="201">
        <f>IF(V169&gt;0,VLOOKUP($D169,'BBLM COMCHECK'!$A:$Z,25,0),0)</f>
        <v>0</v>
      </c>
      <c r="V169" s="202"/>
      <c r="W169" s="91">
        <f t="shared" si="16"/>
        <v>0</v>
      </c>
      <c r="X169" s="201">
        <f>IF(Y169&gt;0,VLOOKUP($D169,'BBLM COMCHECK'!$A:$Z,25,0),0)</f>
        <v>0</v>
      </c>
      <c r="Y169" s="202"/>
      <c r="Z169" s="91">
        <f t="shared" si="17"/>
        <v>0</v>
      </c>
      <c r="AA169" s="203" t="str">
        <f>VLOOKUP(D169,'BBLM COMCHECK'!$A:$I,9,0)</f>
        <v>order stop</v>
      </c>
      <c r="AB169" s="204">
        <f>VLOOKUP(D169,'BBLM COMCHECK'!$A:$L,12,0)</f>
        <v>0</v>
      </c>
      <c r="AC169" s="201">
        <f t="shared" si="18"/>
        <v>1</v>
      </c>
      <c r="AD169" s="94"/>
      <c r="AE169" s="201"/>
      <c r="AF169" s="201"/>
      <c r="AG169" s="201"/>
      <c r="AH169" s="201"/>
      <c r="AI169" s="94"/>
      <c r="AJ169" s="94"/>
      <c r="AK169" s="87" t="s">
        <v>2500</v>
      </c>
      <c r="AL169" s="87" t="str">
        <f t="shared" si="19"/>
        <v>2026-01-15|06011|1038533000|0||0|1</v>
      </c>
      <c r="AP169" s="198"/>
      <c r="AQ169" s="198"/>
      <c r="AR169" s="198"/>
      <c r="AW169" s="198"/>
      <c r="BC169" s="99" t="s">
        <v>2501</v>
      </c>
      <c r="BD169" s="104"/>
      <c r="BE169" s="87"/>
    </row>
    <row r="170" spans="1:57" ht="26.25" hidden="1" customHeight="1">
      <c r="A170" s="87" t="s">
        <v>2713</v>
      </c>
      <c r="B170" s="17" t="s">
        <v>89</v>
      </c>
      <c r="C170" s="87" t="s">
        <v>89</v>
      </c>
      <c r="D170" s="92" t="s">
        <v>2781</v>
      </c>
      <c r="E170" s="92" t="s">
        <v>90</v>
      </c>
      <c r="F170" s="92" t="s">
        <v>998</v>
      </c>
      <c r="G170" s="93" t="s">
        <v>133</v>
      </c>
      <c r="H170" s="93">
        <v>19</v>
      </c>
      <c r="I170" s="94" t="s">
        <v>2486</v>
      </c>
      <c r="J170" s="148" t="s">
        <v>42</v>
      </c>
      <c r="K170" s="93" t="s">
        <v>2503</v>
      </c>
      <c r="L170" s="94" t="s">
        <v>2504</v>
      </c>
      <c r="M170" s="94">
        <v>12</v>
      </c>
      <c r="N170" s="95">
        <v>0</v>
      </c>
      <c r="O170" s="201">
        <f>IF(P170&gt;0,VLOOKUP($D170,'BBLM COMCHECK'!$A:$S,14,0),0)</f>
        <v>0</v>
      </c>
      <c r="P170" s="202"/>
      <c r="Q170" s="91">
        <f t="shared" si="14"/>
        <v>0</v>
      </c>
      <c r="R170" s="201">
        <f>IF(S170&gt;0,VLOOKUP($D170,'BBLM COMCHECK'!$A:$S,15,0),0)</f>
        <v>0</v>
      </c>
      <c r="S170" s="202"/>
      <c r="T170" s="91">
        <f t="shared" si="15"/>
        <v>0</v>
      </c>
      <c r="U170" s="201">
        <f>IF(V170&gt;0,VLOOKUP($D170,'BBLM COMCHECK'!$A:$Z,25,0),0)</f>
        <v>0</v>
      </c>
      <c r="V170" s="202"/>
      <c r="W170" s="91">
        <f t="shared" si="16"/>
        <v>0</v>
      </c>
      <c r="X170" s="201">
        <f>IF(Y170&gt;0,VLOOKUP($D170,'BBLM COMCHECK'!$A:$Z,25,0),0)</f>
        <v>0</v>
      </c>
      <c r="Y170" s="202"/>
      <c r="Z170" s="91">
        <f t="shared" si="17"/>
        <v>0</v>
      </c>
      <c r="AA170" s="203" t="str">
        <f>VLOOKUP(D170,'BBLM COMCHECK'!$A:$I,9,0)</f>
        <v>normal</v>
      </c>
      <c r="AB170" s="204">
        <f>VLOOKUP(D170,'BBLM COMCHECK'!$A:$L,12,0)</f>
        <v>0</v>
      </c>
      <c r="AC170" s="201">
        <f t="shared" si="18"/>
        <v>1</v>
      </c>
      <c r="AD170" s="94"/>
      <c r="AE170" s="201"/>
      <c r="AF170" s="201"/>
      <c r="AG170" s="201"/>
      <c r="AH170" s="201"/>
      <c r="AI170" s="94"/>
      <c r="AJ170" s="94"/>
      <c r="AK170" s="87" t="s">
        <v>2505</v>
      </c>
      <c r="AL170" s="87" t="str">
        <f t="shared" si="19"/>
        <v>2026-01-15|06011|1053801000|0||0|1</v>
      </c>
      <c r="AP170" s="198"/>
      <c r="AQ170" s="198"/>
      <c r="AR170" s="198"/>
      <c r="AW170" s="198"/>
      <c r="BC170" s="99" t="s">
        <v>2506</v>
      </c>
      <c r="BD170" s="104"/>
      <c r="BE170" s="87"/>
    </row>
    <row r="171" spans="1:57" ht="26.25" hidden="1" customHeight="1">
      <c r="A171" s="87" t="s">
        <v>2714</v>
      </c>
      <c r="B171" s="17" t="s">
        <v>89</v>
      </c>
      <c r="C171" s="87" t="s">
        <v>89</v>
      </c>
      <c r="D171" s="92" t="s">
        <v>2782</v>
      </c>
      <c r="E171" s="92" t="s">
        <v>90</v>
      </c>
      <c r="F171" s="92" t="s">
        <v>998</v>
      </c>
      <c r="G171" s="93" t="s">
        <v>133</v>
      </c>
      <c r="H171" s="93">
        <v>19</v>
      </c>
      <c r="I171" s="94" t="s">
        <v>2486</v>
      </c>
      <c r="J171" s="148" t="s">
        <v>43</v>
      </c>
      <c r="K171" s="93" t="s">
        <v>2508</v>
      </c>
      <c r="L171" s="94" t="s">
        <v>2509</v>
      </c>
      <c r="M171" s="94">
        <v>48</v>
      </c>
      <c r="N171" s="95">
        <v>0</v>
      </c>
      <c r="O171" s="201">
        <f>IF(P171&gt;0,VLOOKUP($D171,'BBLM COMCHECK'!$A:$S,14,0),0)</f>
        <v>0</v>
      </c>
      <c r="P171" s="202"/>
      <c r="Q171" s="91">
        <f t="shared" si="14"/>
        <v>0</v>
      </c>
      <c r="R171" s="201">
        <f>IF(S171&gt;0,VLOOKUP($D171,'BBLM COMCHECK'!$A:$S,15,0),0)</f>
        <v>0</v>
      </c>
      <c r="S171" s="202"/>
      <c r="T171" s="91">
        <f t="shared" si="15"/>
        <v>0</v>
      </c>
      <c r="U171" s="201">
        <f>IF(V171&gt;0,VLOOKUP($D171,'BBLM COMCHECK'!$A:$Z,25,0),0)</f>
        <v>0</v>
      </c>
      <c r="V171" s="202"/>
      <c r="W171" s="91">
        <f t="shared" si="16"/>
        <v>0</v>
      </c>
      <c r="X171" s="201">
        <f>IF(Y171&gt;0,VLOOKUP($D171,'BBLM COMCHECK'!$A:$Z,25,0),0)</f>
        <v>0</v>
      </c>
      <c r="Y171" s="202"/>
      <c r="Z171" s="91">
        <f t="shared" si="17"/>
        <v>0</v>
      </c>
      <c r="AA171" s="203" t="str">
        <f>VLOOKUP(D171,'BBLM COMCHECK'!$A:$I,9,0)</f>
        <v>order stop</v>
      </c>
      <c r="AB171" s="204">
        <f>VLOOKUP(D171,'BBLM COMCHECK'!$A:$L,12,0)</f>
        <v>2784</v>
      </c>
      <c r="AC171" s="201">
        <f t="shared" si="18"/>
        <v>0</v>
      </c>
      <c r="AD171" s="94"/>
      <c r="AE171" s="201"/>
      <c r="AF171" s="201"/>
      <c r="AG171" s="201"/>
      <c r="AH171" s="201"/>
      <c r="AI171" s="94"/>
      <c r="AJ171" s="94"/>
      <c r="AK171" s="87" t="s">
        <v>2510</v>
      </c>
      <c r="AL171" s="87" t="str">
        <f t="shared" si="19"/>
        <v>2026-01-15|06011|1065842000|0||0|1</v>
      </c>
      <c r="AP171" s="198"/>
      <c r="AQ171" s="198"/>
      <c r="AR171" s="198"/>
      <c r="AW171" s="198"/>
      <c r="BC171" s="99" t="s">
        <v>2511</v>
      </c>
      <c r="BD171" s="104"/>
      <c r="BE171" s="87"/>
    </row>
    <row r="172" spans="1:57" ht="26.25" hidden="1" customHeight="1">
      <c r="A172" s="87" t="s">
        <v>2715</v>
      </c>
      <c r="B172" s="17" t="s">
        <v>89</v>
      </c>
      <c r="C172" s="87" t="s">
        <v>89</v>
      </c>
      <c r="D172" s="92" t="s">
        <v>2783</v>
      </c>
      <c r="E172" s="92" t="s">
        <v>90</v>
      </c>
      <c r="F172" s="92" t="s">
        <v>998</v>
      </c>
      <c r="G172" s="93" t="s">
        <v>133</v>
      </c>
      <c r="H172" s="93">
        <v>19</v>
      </c>
      <c r="I172" s="94" t="s">
        <v>2486</v>
      </c>
      <c r="J172" s="148" t="s">
        <v>44</v>
      </c>
      <c r="K172" s="93" t="s">
        <v>2513</v>
      </c>
      <c r="L172" s="94" t="s">
        <v>2514</v>
      </c>
      <c r="M172" s="94">
        <v>42</v>
      </c>
      <c r="N172" s="95" t="s">
        <v>2784</v>
      </c>
      <c r="O172" s="201">
        <f>IF(P172&gt;0,VLOOKUP($D172,'BBLM COMCHECK'!$A:$S,14,0),0)</f>
        <v>0</v>
      </c>
      <c r="P172" s="202"/>
      <c r="Q172" s="91">
        <f t="shared" si="14"/>
        <v>0</v>
      </c>
      <c r="R172" s="201">
        <f>IF(S172&gt;0,VLOOKUP($D172,'BBLM COMCHECK'!$A:$S,15,0),0)</f>
        <v>0</v>
      </c>
      <c r="S172" s="202"/>
      <c r="T172" s="91">
        <f t="shared" si="15"/>
        <v>0</v>
      </c>
      <c r="U172" s="201">
        <f>IF(V172&gt;0,VLOOKUP($D172,'BBLM COMCHECK'!$A:$Z,25,0),0)</f>
        <v>0</v>
      </c>
      <c r="V172" s="202"/>
      <c r="W172" s="91">
        <f t="shared" si="16"/>
        <v>0</v>
      </c>
      <c r="X172" s="201">
        <f>IF(Y172&gt;0,VLOOKUP($D172,'BBLM COMCHECK'!$A:$Z,25,0),0)</f>
        <v>0</v>
      </c>
      <c r="Y172" s="202"/>
      <c r="Z172" s="91">
        <f t="shared" si="17"/>
        <v>0</v>
      </c>
      <c r="AA172" s="203" t="str">
        <f>VLOOKUP(D172,'BBLM COMCHECK'!$A:$I,9,0)</f>
        <v>normal</v>
      </c>
      <c r="AB172" s="204">
        <f>VLOOKUP(D172,'BBLM COMCHECK'!$A:$L,12,0)</f>
        <v>168</v>
      </c>
      <c r="AC172" s="201">
        <f t="shared" si="18"/>
        <v>0</v>
      </c>
      <c r="AD172" s="94"/>
      <c r="AE172" s="201"/>
      <c r="AF172" s="201"/>
      <c r="AG172" s="201"/>
      <c r="AH172" s="201"/>
      <c r="AI172" s="94"/>
      <c r="AJ172" s="94"/>
      <c r="AK172" s="87" t="s">
        <v>2515</v>
      </c>
      <c r="AL172" s="87" t="str">
        <f t="shared" si="19"/>
        <v>2026-01-15|06011|1066078000|0||Belanja Produk Sponsor 100rb dapat potongan 5.000|1</v>
      </c>
      <c r="AP172" s="198"/>
      <c r="AQ172" s="198"/>
      <c r="AR172" s="198"/>
      <c r="AW172" s="198"/>
      <c r="BC172" s="99" t="s">
        <v>2516</v>
      </c>
      <c r="BD172" s="104"/>
      <c r="BE172" s="87"/>
    </row>
    <row r="173" spans="1:57" ht="26.25" hidden="1" customHeight="1">
      <c r="A173" s="87" t="s">
        <v>2716</v>
      </c>
      <c r="B173" s="17" t="s">
        <v>89</v>
      </c>
      <c r="C173" s="87" t="s">
        <v>89</v>
      </c>
      <c r="D173" s="92" t="s">
        <v>2785</v>
      </c>
      <c r="E173" s="92" t="s">
        <v>90</v>
      </c>
      <c r="F173" s="92" t="s">
        <v>998</v>
      </c>
      <c r="G173" s="93" t="s">
        <v>133</v>
      </c>
      <c r="H173" s="93">
        <v>14</v>
      </c>
      <c r="I173" s="94" t="s">
        <v>2492</v>
      </c>
      <c r="J173" s="148" t="s">
        <v>45</v>
      </c>
      <c r="K173" s="93" t="s">
        <v>2518</v>
      </c>
      <c r="L173" s="94" t="s">
        <v>2519</v>
      </c>
      <c r="M173" s="94">
        <v>60</v>
      </c>
      <c r="N173" s="95" t="s">
        <v>2786</v>
      </c>
      <c r="O173" s="201">
        <f>IF(P173&gt;0,VLOOKUP($D173,'BBLM COMCHECK'!$A:$S,14,0),0)</f>
        <v>0</v>
      </c>
      <c r="P173" s="202"/>
      <c r="Q173" s="91">
        <f t="shared" si="14"/>
        <v>0</v>
      </c>
      <c r="R173" s="201">
        <f>IF(S173&gt;0,VLOOKUP($D173,'BBLM COMCHECK'!$A:$S,15,0),0)</f>
        <v>0</v>
      </c>
      <c r="S173" s="202"/>
      <c r="T173" s="91">
        <f t="shared" si="15"/>
        <v>0</v>
      </c>
      <c r="U173" s="201">
        <f>IF(V173&gt;0,VLOOKUP($D173,'BBLM COMCHECK'!$A:$Z,25,0),0)</f>
        <v>0</v>
      </c>
      <c r="V173" s="202"/>
      <c r="W173" s="91">
        <f t="shared" si="16"/>
        <v>0</v>
      </c>
      <c r="X173" s="201">
        <f>IF(Y173&gt;0,VLOOKUP($D173,'BBLM COMCHECK'!$A:$Z,25,0),0)</f>
        <v>0</v>
      </c>
      <c r="Y173" s="202"/>
      <c r="Z173" s="91">
        <f t="shared" si="17"/>
        <v>0</v>
      </c>
      <c r="AA173" s="203" t="str">
        <f>VLOOKUP(D173,'BBLM COMCHECK'!$A:$I,9,0)</f>
        <v>order stop</v>
      </c>
      <c r="AB173" s="204">
        <f>VLOOKUP(D173,'BBLM COMCHECK'!$A:$L,12,0)</f>
        <v>340</v>
      </c>
      <c r="AC173" s="201">
        <f t="shared" si="18"/>
        <v>0</v>
      </c>
      <c r="AD173" s="94"/>
      <c r="AE173" s="201"/>
      <c r="AF173" s="201"/>
      <c r="AG173" s="201"/>
      <c r="AH173" s="201"/>
      <c r="AI173" s="94"/>
      <c r="AJ173" s="94"/>
      <c r="AK173" s="87" t="s">
        <v>2520</v>
      </c>
      <c r="AL173" s="87" t="str">
        <f t="shared" si="19"/>
        <v>2026-01-15|06011|1068899000|0||Extra 1000 poin tiap belanja item tambah untung Rp. 500rb                                                                                                  |1</v>
      </c>
      <c r="AP173" s="198"/>
      <c r="AQ173" s="198"/>
      <c r="AR173" s="198"/>
      <c r="AW173" s="198"/>
      <c r="BC173" s="99" t="s">
        <v>2521</v>
      </c>
      <c r="BD173" s="104"/>
      <c r="BE173" s="87"/>
    </row>
    <row r="174" spans="1:57" ht="26.25" hidden="1" customHeight="1">
      <c r="A174" s="87" t="s">
        <v>2717</v>
      </c>
      <c r="B174" s="17" t="s">
        <v>89</v>
      </c>
      <c r="C174" s="87" t="s">
        <v>89</v>
      </c>
      <c r="D174" s="92" t="s">
        <v>2787</v>
      </c>
      <c r="E174" s="92" t="s">
        <v>90</v>
      </c>
      <c r="F174" s="92" t="s">
        <v>998</v>
      </c>
      <c r="G174" s="93" t="s">
        <v>133</v>
      </c>
      <c r="H174" s="93">
        <v>19</v>
      </c>
      <c r="I174" s="94" t="s">
        <v>2486</v>
      </c>
      <c r="J174" s="148" t="s">
        <v>46</v>
      </c>
      <c r="K174" s="93" t="s">
        <v>2523</v>
      </c>
      <c r="L174" s="94" t="s">
        <v>2524</v>
      </c>
      <c r="M174" s="94">
        <v>40</v>
      </c>
      <c r="N174" s="95">
        <v>0</v>
      </c>
      <c r="O174" s="201">
        <f>IF(P174&gt;0,VLOOKUP($D174,'BBLM COMCHECK'!$A:$S,14,0),0)</f>
        <v>0</v>
      </c>
      <c r="P174" s="202"/>
      <c r="Q174" s="91">
        <f t="shared" si="14"/>
        <v>0</v>
      </c>
      <c r="R174" s="201">
        <f>IF(S174&gt;0,VLOOKUP($D174,'BBLM COMCHECK'!$A:$S,15,0),0)</f>
        <v>0</v>
      </c>
      <c r="S174" s="202"/>
      <c r="T174" s="91">
        <f t="shared" si="15"/>
        <v>0</v>
      </c>
      <c r="U174" s="201">
        <f>IF(V174&gt;0,VLOOKUP($D174,'BBLM COMCHECK'!$A:$Z,25,0),0)</f>
        <v>0</v>
      </c>
      <c r="V174" s="202"/>
      <c r="W174" s="91">
        <f t="shared" si="16"/>
        <v>0</v>
      </c>
      <c r="X174" s="201">
        <f>IF(Y174&gt;0,VLOOKUP($D174,'BBLM COMCHECK'!$A:$Z,25,0),0)</f>
        <v>0</v>
      </c>
      <c r="Y174" s="202"/>
      <c r="Z174" s="91">
        <f t="shared" si="17"/>
        <v>0</v>
      </c>
      <c r="AA174" s="203" t="str">
        <f>VLOOKUP(D174,'BBLM COMCHECK'!$A:$I,9,0)</f>
        <v>order stop</v>
      </c>
      <c r="AB174" s="204">
        <f>VLOOKUP(D174,'BBLM COMCHECK'!$A:$L,12,0)</f>
        <v>0</v>
      </c>
      <c r="AC174" s="201">
        <f t="shared" si="18"/>
        <v>1</v>
      </c>
      <c r="AD174" s="94"/>
      <c r="AE174" s="201"/>
      <c r="AF174" s="201"/>
      <c r="AG174" s="201"/>
      <c r="AH174" s="201"/>
      <c r="AI174" s="94"/>
      <c r="AJ174" s="94"/>
      <c r="AK174" s="87" t="s">
        <v>2525</v>
      </c>
      <c r="AL174" s="87" t="str">
        <f t="shared" si="19"/>
        <v>2026-01-15|06011|1072188000|0||0|1</v>
      </c>
      <c r="AP174" s="198"/>
      <c r="AQ174" s="198"/>
      <c r="AR174" s="198"/>
      <c r="AW174" s="198"/>
      <c r="BC174" s="99" t="s">
        <v>2526</v>
      </c>
      <c r="BD174" s="104"/>
      <c r="BE174" s="87"/>
    </row>
    <row r="175" spans="1:57" ht="26.25" hidden="1" customHeight="1">
      <c r="A175" s="87" t="s">
        <v>2718</v>
      </c>
      <c r="B175" s="17" t="s">
        <v>89</v>
      </c>
      <c r="C175" s="87" t="s">
        <v>89</v>
      </c>
      <c r="D175" s="92" t="s">
        <v>2788</v>
      </c>
      <c r="E175" s="92" t="s">
        <v>90</v>
      </c>
      <c r="F175" s="92" t="s">
        <v>998</v>
      </c>
      <c r="G175" s="93" t="s">
        <v>133</v>
      </c>
      <c r="H175" s="93">
        <v>14</v>
      </c>
      <c r="I175" s="94" t="s">
        <v>2492</v>
      </c>
      <c r="J175" s="148" t="s">
        <v>47</v>
      </c>
      <c r="K175" s="93" t="s">
        <v>2528</v>
      </c>
      <c r="L175" s="94" t="s">
        <v>2529</v>
      </c>
      <c r="M175" s="94">
        <v>72</v>
      </c>
      <c r="N175" s="95" t="s">
        <v>2789</v>
      </c>
      <c r="O175" s="201">
        <f>IF(P175&gt;0,VLOOKUP($D175,'BBLM COMCHECK'!$A:$S,14,0),0)</f>
        <v>0</v>
      </c>
      <c r="P175" s="202"/>
      <c r="Q175" s="91">
        <f t="shared" si="14"/>
        <v>0</v>
      </c>
      <c r="R175" s="201">
        <f>IF(S175&gt;0,VLOOKUP($D175,'BBLM COMCHECK'!$A:$S,15,0),0)</f>
        <v>0</v>
      </c>
      <c r="S175" s="202"/>
      <c r="T175" s="91">
        <f t="shared" si="15"/>
        <v>0</v>
      </c>
      <c r="U175" s="201">
        <f>IF(V175&gt;0,VLOOKUP($D175,'BBLM COMCHECK'!$A:$Z,25,0),0)</f>
        <v>0</v>
      </c>
      <c r="V175" s="202"/>
      <c r="W175" s="91">
        <f t="shared" si="16"/>
        <v>0</v>
      </c>
      <c r="X175" s="201">
        <f>IF(Y175&gt;0,VLOOKUP($D175,'BBLM COMCHECK'!$A:$Z,25,0),0)</f>
        <v>0</v>
      </c>
      <c r="Y175" s="202"/>
      <c r="Z175" s="91">
        <f t="shared" si="17"/>
        <v>0</v>
      </c>
      <c r="AA175" s="203" t="str">
        <f>VLOOKUP(D175,'BBLM COMCHECK'!$A:$I,9,0)</f>
        <v>order stop</v>
      </c>
      <c r="AB175" s="204">
        <f>VLOOKUP(D175,'BBLM COMCHECK'!$A:$L,12,0)</f>
        <v>6403</v>
      </c>
      <c r="AC175" s="201">
        <f t="shared" si="18"/>
        <v>0</v>
      </c>
      <c r="AD175" s="94"/>
      <c r="AE175" s="201"/>
      <c r="AF175" s="201"/>
      <c r="AG175" s="201"/>
      <c r="AH175" s="201"/>
      <c r="AI175" s="94"/>
      <c r="AJ175" s="94"/>
      <c r="AK175" s="87" t="s">
        <v>2530</v>
      </c>
      <c r="AL175" s="87" t="str">
        <f t="shared" si="19"/>
        <v>2026-01-15|06011|1076058000|0||Extra 1000 poin tiap Belanja item tambah untung Rp. 500rb|1</v>
      </c>
      <c r="AP175" s="198"/>
      <c r="AQ175" s="198"/>
      <c r="AR175" s="198"/>
      <c r="AW175" s="198"/>
      <c r="BC175" s="99" t="s">
        <v>2531</v>
      </c>
      <c r="BD175" s="104"/>
      <c r="BE175" s="87"/>
    </row>
    <row r="176" spans="1:57" ht="26.25" hidden="1" customHeight="1">
      <c r="A176" s="87" t="s">
        <v>2719</v>
      </c>
      <c r="B176" s="17" t="s">
        <v>89</v>
      </c>
      <c r="C176" s="87" t="s">
        <v>89</v>
      </c>
      <c r="D176" s="92" t="s">
        <v>2790</v>
      </c>
      <c r="E176" s="92" t="s">
        <v>90</v>
      </c>
      <c r="F176" s="92" t="s">
        <v>998</v>
      </c>
      <c r="G176" s="93" t="s">
        <v>133</v>
      </c>
      <c r="H176" s="93">
        <v>14</v>
      </c>
      <c r="I176" s="94" t="s">
        <v>2492</v>
      </c>
      <c r="J176" s="148" t="s">
        <v>48</v>
      </c>
      <c r="K176" s="93" t="s">
        <v>2533</v>
      </c>
      <c r="L176" s="94" t="s">
        <v>2534</v>
      </c>
      <c r="M176" s="94">
        <v>60</v>
      </c>
      <c r="N176" s="95" t="s">
        <v>2791</v>
      </c>
      <c r="O176" s="201">
        <f>IF(P176&gt;0,VLOOKUP($D176,'BBLM COMCHECK'!$A:$S,14,0),0)</f>
        <v>0</v>
      </c>
      <c r="P176" s="202"/>
      <c r="Q176" s="91">
        <f t="shared" si="14"/>
        <v>0</v>
      </c>
      <c r="R176" s="201">
        <f>IF(S176&gt;0,VLOOKUP($D176,'BBLM COMCHECK'!$A:$S,15,0),0)</f>
        <v>0</v>
      </c>
      <c r="S176" s="202"/>
      <c r="T176" s="91">
        <f t="shared" si="15"/>
        <v>0</v>
      </c>
      <c r="U176" s="201">
        <f>IF(V176&gt;0,VLOOKUP($D176,'BBLM COMCHECK'!$A:$Z,25,0),0)</f>
        <v>0</v>
      </c>
      <c r="V176" s="202"/>
      <c r="W176" s="91">
        <f t="shared" si="16"/>
        <v>0</v>
      </c>
      <c r="X176" s="201">
        <f>IF(Y176&gt;0,VLOOKUP($D176,'BBLM COMCHECK'!$A:$Z,25,0),0)</f>
        <v>0</v>
      </c>
      <c r="Y176" s="202"/>
      <c r="Z176" s="91">
        <f t="shared" si="17"/>
        <v>0</v>
      </c>
      <c r="AA176" s="203" t="str">
        <f>VLOOKUP(D176,'BBLM COMCHECK'!$A:$I,9,0)</f>
        <v>normal</v>
      </c>
      <c r="AB176" s="204">
        <f>VLOOKUP(D176,'BBLM COMCHECK'!$A:$L,12,0)</f>
        <v>992</v>
      </c>
      <c r="AC176" s="201">
        <f t="shared" si="18"/>
        <v>0</v>
      </c>
      <c r="AD176" s="94"/>
      <c r="AE176" s="201"/>
      <c r="AF176" s="201"/>
      <c r="AG176" s="201"/>
      <c r="AH176" s="201"/>
      <c r="AI176" s="94"/>
      <c r="AJ176" s="94"/>
      <c r="AK176" s="87" t="s">
        <v>2535</v>
      </c>
      <c r="AL176" s="87" t="str">
        <f t="shared" si="19"/>
        <v>2026-01-15|06011|1077650000|0||Belanja produk sponsor Rp. 150rb tambahan extra poin 1000 poin|1</v>
      </c>
      <c r="AP176" s="198"/>
      <c r="AQ176" s="198"/>
      <c r="AR176" s="198"/>
      <c r="AW176" s="198"/>
      <c r="BC176" s="99" t="s">
        <v>2536</v>
      </c>
      <c r="BD176" s="104"/>
      <c r="BE176" s="87"/>
    </row>
    <row r="177" spans="1:57" ht="26.25" hidden="1" customHeight="1">
      <c r="A177" s="87" t="s">
        <v>2721</v>
      </c>
      <c r="B177" s="17" t="s">
        <v>89</v>
      </c>
      <c r="C177" s="87" t="s">
        <v>89</v>
      </c>
      <c r="D177" s="92" t="s">
        <v>2792</v>
      </c>
      <c r="E177" s="92" t="s">
        <v>90</v>
      </c>
      <c r="F177" s="92" t="s">
        <v>998</v>
      </c>
      <c r="G177" s="93" t="s">
        <v>133</v>
      </c>
      <c r="H177" s="93">
        <v>14</v>
      </c>
      <c r="I177" s="94" t="s">
        <v>2492</v>
      </c>
      <c r="J177" s="148" t="s">
        <v>49</v>
      </c>
      <c r="K177" s="93" t="s">
        <v>2538</v>
      </c>
      <c r="L177" s="94" t="s">
        <v>2539</v>
      </c>
      <c r="M177" s="94">
        <v>5</v>
      </c>
      <c r="N177" s="95" t="s">
        <v>2791</v>
      </c>
      <c r="O177" s="201">
        <f>IF(P177&gt;0,VLOOKUP($D177,'BBLM COMCHECK'!$A:$S,14,0),0)</f>
        <v>0</v>
      </c>
      <c r="P177" s="202"/>
      <c r="Q177" s="91">
        <f t="shared" si="14"/>
        <v>0</v>
      </c>
      <c r="R177" s="201">
        <f>IF(S177&gt;0,VLOOKUP($D177,'BBLM COMCHECK'!$A:$S,15,0),0)</f>
        <v>0</v>
      </c>
      <c r="S177" s="202"/>
      <c r="T177" s="91">
        <f t="shared" si="15"/>
        <v>0</v>
      </c>
      <c r="U177" s="201">
        <f>IF(V177&gt;0,VLOOKUP($D177,'BBLM COMCHECK'!$A:$Z,25,0),0)</f>
        <v>0</v>
      </c>
      <c r="V177" s="202"/>
      <c r="W177" s="91">
        <f t="shared" si="16"/>
        <v>0</v>
      </c>
      <c r="X177" s="201">
        <f>IF(Y177&gt;0,VLOOKUP($D177,'BBLM COMCHECK'!$A:$Z,25,0),0)</f>
        <v>0</v>
      </c>
      <c r="Y177" s="202"/>
      <c r="Z177" s="91">
        <f t="shared" si="17"/>
        <v>0</v>
      </c>
      <c r="AA177" s="203" t="str">
        <f>VLOOKUP(D177,'BBLM COMCHECK'!$A:$I,9,0)</f>
        <v>normal</v>
      </c>
      <c r="AB177" s="204">
        <f>VLOOKUP(D177,'BBLM COMCHECK'!$A:$L,12,0)</f>
        <v>668</v>
      </c>
      <c r="AC177" s="201">
        <f t="shared" si="18"/>
        <v>0</v>
      </c>
      <c r="AD177" s="94"/>
      <c r="AE177" s="201"/>
      <c r="AF177" s="201"/>
      <c r="AG177" s="201"/>
      <c r="AH177" s="201"/>
      <c r="AI177" s="94"/>
      <c r="AJ177" s="94"/>
      <c r="AK177" s="87" t="s">
        <v>2540</v>
      </c>
      <c r="AL177" s="87" t="str">
        <f t="shared" si="19"/>
        <v>2026-01-15|06011|1078236000|0||Belanja produk sponsor Rp. 150rb tambahan extra poin 1000 poin|1</v>
      </c>
      <c r="AP177" s="198"/>
      <c r="AQ177" s="198"/>
      <c r="AR177" s="198"/>
      <c r="AW177" s="198"/>
      <c r="BC177" s="99" t="s">
        <v>2541</v>
      </c>
      <c r="BD177" s="104"/>
      <c r="BE177" s="87"/>
    </row>
    <row r="178" spans="1:57" ht="26.25" hidden="1" customHeight="1">
      <c r="A178" s="87" t="s">
        <v>2722</v>
      </c>
      <c r="B178" s="17" t="s">
        <v>89</v>
      </c>
      <c r="C178" s="87" t="s">
        <v>89</v>
      </c>
      <c r="D178" s="92" t="s">
        <v>2793</v>
      </c>
      <c r="E178" s="92" t="s">
        <v>90</v>
      </c>
      <c r="F178" s="92" t="s">
        <v>998</v>
      </c>
      <c r="G178" s="93" t="s">
        <v>133</v>
      </c>
      <c r="H178" s="93">
        <v>14</v>
      </c>
      <c r="I178" s="94" t="s">
        <v>2492</v>
      </c>
      <c r="J178" s="148" t="s">
        <v>50</v>
      </c>
      <c r="K178" s="93" t="s">
        <v>2543</v>
      </c>
      <c r="L178" s="94" t="s">
        <v>2544</v>
      </c>
      <c r="M178" s="94">
        <v>12</v>
      </c>
      <c r="N178" s="95">
        <v>0</v>
      </c>
      <c r="O178" s="201">
        <f>IF(P178&gt;0,VLOOKUP($D178,'BBLM COMCHECK'!$A:$S,14,0),0)</f>
        <v>0</v>
      </c>
      <c r="P178" s="202"/>
      <c r="Q178" s="91">
        <f t="shared" si="14"/>
        <v>0</v>
      </c>
      <c r="R178" s="201">
        <f>IF(S178&gt;0,VLOOKUP($D178,'BBLM COMCHECK'!$A:$S,15,0),0)</f>
        <v>0</v>
      </c>
      <c r="S178" s="202"/>
      <c r="T178" s="91">
        <f t="shared" si="15"/>
        <v>0</v>
      </c>
      <c r="U178" s="201">
        <f>IF(V178&gt;0,VLOOKUP($D178,'BBLM COMCHECK'!$A:$Z,25,0),0)</f>
        <v>0</v>
      </c>
      <c r="V178" s="202"/>
      <c r="W178" s="91">
        <f t="shared" si="16"/>
        <v>0</v>
      </c>
      <c r="X178" s="201">
        <f>IF(Y178&gt;0,VLOOKUP($D178,'BBLM COMCHECK'!$A:$Z,25,0),0)</f>
        <v>0</v>
      </c>
      <c r="Y178" s="202"/>
      <c r="Z178" s="91">
        <f t="shared" si="17"/>
        <v>0</v>
      </c>
      <c r="AA178" s="203" t="str">
        <f>VLOOKUP(D178,'BBLM COMCHECK'!$A:$I,9,0)</f>
        <v>normal</v>
      </c>
      <c r="AB178" s="204">
        <f>VLOOKUP(D178,'BBLM COMCHECK'!$A:$L,12,0)</f>
        <v>173</v>
      </c>
      <c r="AC178" s="201">
        <f t="shared" si="18"/>
        <v>0</v>
      </c>
      <c r="AD178" s="94"/>
      <c r="AE178" s="201"/>
      <c r="AF178" s="201"/>
      <c r="AG178" s="201"/>
      <c r="AH178" s="201"/>
      <c r="AI178" s="94"/>
      <c r="AJ178" s="94"/>
      <c r="AK178" s="87" t="s">
        <v>2545</v>
      </c>
      <c r="AL178" s="87" t="str">
        <f t="shared" si="19"/>
        <v>2026-01-15|06011|1083138000|0||0|1</v>
      </c>
      <c r="AP178" s="198"/>
      <c r="AQ178" s="198"/>
      <c r="AR178" s="198"/>
      <c r="AW178" s="198"/>
      <c r="BC178" s="99" t="s">
        <v>2546</v>
      </c>
      <c r="BD178" s="104"/>
      <c r="BE178" s="87"/>
    </row>
    <row r="179" spans="1:57" ht="26.25" hidden="1" customHeight="1">
      <c r="A179" s="87" t="s">
        <v>2723</v>
      </c>
      <c r="B179" s="17" t="s">
        <v>89</v>
      </c>
      <c r="C179" s="87" t="s">
        <v>89</v>
      </c>
      <c r="D179" s="92" t="s">
        <v>2794</v>
      </c>
      <c r="E179" s="92" t="s">
        <v>90</v>
      </c>
      <c r="F179" s="92" t="s">
        <v>998</v>
      </c>
      <c r="G179" s="93" t="s">
        <v>133</v>
      </c>
      <c r="H179" s="93">
        <v>19</v>
      </c>
      <c r="I179" s="94" t="s">
        <v>2486</v>
      </c>
      <c r="J179" s="148" t="s">
        <v>51</v>
      </c>
      <c r="K179" s="93" t="s">
        <v>2548</v>
      </c>
      <c r="L179" s="94" t="s">
        <v>2549</v>
      </c>
      <c r="M179" s="94">
        <v>144</v>
      </c>
      <c r="N179" s="95" t="s">
        <v>2795</v>
      </c>
      <c r="O179" s="201">
        <f>IF(P179&gt;0,VLOOKUP($D179,'BBLM COMCHECK'!$A:$S,14,0),0)</f>
        <v>0</v>
      </c>
      <c r="P179" s="202"/>
      <c r="Q179" s="91">
        <f t="shared" si="14"/>
        <v>0</v>
      </c>
      <c r="R179" s="201">
        <f>IF(S179&gt;0,VLOOKUP($D179,'BBLM COMCHECK'!$A:$S,15,0),0)</f>
        <v>0</v>
      </c>
      <c r="S179" s="202"/>
      <c r="T179" s="91">
        <f t="shared" si="15"/>
        <v>0</v>
      </c>
      <c r="U179" s="201">
        <f>IF(V179&gt;0,VLOOKUP($D179,'BBLM COMCHECK'!$A:$Z,25,0),0)</f>
        <v>0</v>
      </c>
      <c r="V179" s="202"/>
      <c r="W179" s="91">
        <f t="shared" si="16"/>
        <v>0</v>
      </c>
      <c r="X179" s="201">
        <f>IF(Y179&gt;0,VLOOKUP($D179,'BBLM COMCHECK'!$A:$Z,25,0),0)</f>
        <v>0</v>
      </c>
      <c r="Y179" s="202"/>
      <c r="Z179" s="91">
        <f t="shared" si="17"/>
        <v>0</v>
      </c>
      <c r="AA179" s="203" t="str">
        <f>VLOOKUP(D179,'BBLM COMCHECK'!$A:$I,9,0)</f>
        <v>order stop</v>
      </c>
      <c r="AB179" s="204">
        <f>VLOOKUP(D179,'BBLM COMCHECK'!$A:$L,12,0)</f>
        <v>7990</v>
      </c>
      <c r="AC179" s="201">
        <f t="shared" si="18"/>
        <v>0</v>
      </c>
      <c r="AD179" s="94"/>
      <c r="AE179" s="201"/>
      <c r="AF179" s="201"/>
      <c r="AG179" s="201"/>
      <c r="AH179" s="201"/>
      <c r="AI179" s="94"/>
      <c r="AJ179" s="94"/>
      <c r="AK179" s="87" t="s">
        <v>2550</v>
      </c>
      <c r="AL179" s="87" t="str">
        <f t="shared" si="19"/>
        <v>2026-01-15|06011|1089525000|0||- Extra 1000 poin item tambah untung 500Rb                           - Belanja produk sponsor Rp. 96rb bonus 1 pc Lifebuoy Body wash 85ml|1</v>
      </c>
      <c r="AP179" s="198"/>
      <c r="AQ179" s="198"/>
      <c r="AR179" s="198"/>
      <c r="AW179" s="198"/>
      <c r="BC179" s="99" t="s">
        <v>2551</v>
      </c>
      <c r="BD179" s="104"/>
      <c r="BE179" s="87"/>
    </row>
    <row r="180" spans="1:57" ht="26.25" hidden="1" customHeight="1">
      <c r="A180" s="87" t="s">
        <v>2724</v>
      </c>
      <c r="B180" s="17" t="s">
        <v>89</v>
      </c>
      <c r="C180" s="87" t="s">
        <v>89</v>
      </c>
      <c r="D180" s="92" t="s">
        <v>2796</v>
      </c>
      <c r="E180" s="92" t="s">
        <v>90</v>
      </c>
      <c r="F180" s="93" t="s">
        <v>998</v>
      </c>
      <c r="G180" s="93" t="s">
        <v>133</v>
      </c>
      <c r="H180" s="93">
        <v>19</v>
      </c>
      <c r="I180" s="94" t="s">
        <v>2486</v>
      </c>
      <c r="J180" s="148" t="s">
        <v>52</v>
      </c>
      <c r="K180" s="94" t="s">
        <v>2553</v>
      </c>
      <c r="L180" s="94" t="s">
        <v>2554</v>
      </c>
      <c r="M180" s="94">
        <v>144</v>
      </c>
      <c r="N180" s="95">
        <v>0</v>
      </c>
      <c r="O180" s="201">
        <f>IF(P180&gt;0,VLOOKUP($D180,'BBLM COMCHECK'!$A:$S,14,0),0)</f>
        <v>0</v>
      </c>
      <c r="P180" s="202"/>
      <c r="Q180" s="91">
        <f t="shared" si="14"/>
        <v>0</v>
      </c>
      <c r="R180" s="201">
        <f>IF(S180&gt;0,VLOOKUP($D180,'BBLM COMCHECK'!$A:$S,15,0),0)</f>
        <v>0</v>
      </c>
      <c r="S180" s="202"/>
      <c r="T180" s="91">
        <f t="shared" si="15"/>
        <v>0</v>
      </c>
      <c r="U180" s="201">
        <f>IF(V180&gt;0,VLOOKUP($D180,'BBLM COMCHECK'!$A:$Z,25,0),0)</f>
        <v>0</v>
      </c>
      <c r="V180" s="202"/>
      <c r="W180" s="91">
        <f t="shared" si="16"/>
        <v>0</v>
      </c>
      <c r="X180" s="201">
        <f>IF(Y180&gt;0,VLOOKUP($D180,'BBLM COMCHECK'!$A:$Z,25,0),0)</f>
        <v>0</v>
      </c>
      <c r="Y180" s="202"/>
      <c r="Z180" s="91">
        <f t="shared" si="17"/>
        <v>0</v>
      </c>
      <c r="AA180" s="203" t="str">
        <f>VLOOKUP(D180,'BBLM COMCHECK'!$A:$I,9,0)</f>
        <v>order stop</v>
      </c>
      <c r="AB180" s="204">
        <f>VLOOKUP(D180,'BBLM COMCHECK'!$A:$L,12,0)</f>
        <v>10795</v>
      </c>
      <c r="AC180" s="201">
        <f t="shared" si="18"/>
        <v>0</v>
      </c>
      <c r="AD180" s="94"/>
      <c r="AE180" s="201"/>
      <c r="AF180" s="201"/>
      <c r="AG180" s="201"/>
      <c r="AH180" s="201"/>
      <c r="AI180" s="94"/>
      <c r="AJ180" s="94"/>
      <c r="AK180" s="87" t="s">
        <v>2555</v>
      </c>
      <c r="AL180" s="87" t="str">
        <f t="shared" si="19"/>
        <v>2026-01-15|06011|1089541000|0||0|1</v>
      </c>
      <c r="AP180" s="198"/>
      <c r="AW180" s="198"/>
      <c r="BC180" s="99" t="s">
        <v>2556</v>
      </c>
      <c r="BD180" s="104"/>
      <c r="BE180" s="87"/>
    </row>
    <row r="181" spans="1:57" ht="26.25" hidden="1" customHeight="1">
      <c r="A181" s="87" t="s">
        <v>2725</v>
      </c>
      <c r="B181" s="17" t="s">
        <v>89</v>
      </c>
      <c r="C181" s="87" t="s">
        <v>89</v>
      </c>
      <c r="D181" s="92" t="s">
        <v>2797</v>
      </c>
      <c r="E181" s="92" t="s">
        <v>90</v>
      </c>
      <c r="F181" s="93" t="s">
        <v>998</v>
      </c>
      <c r="G181" s="93" t="s">
        <v>133</v>
      </c>
      <c r="H181" s="93">
        <v>14</v>
      </c>
      <c r="I181" s="94" t="s">
        <v>2492</v>
      </c>
      <c r="J181" s="158">
        <v>1150705000</v>
      </c>
      <c r="K181" s="94" t="s">
        <v>2558</v>
      </c>
      <c r="L181" s="94" t="s">
        <v>2559</v>
      </c>
      <c r="M181" s="94">
        <v>30</v>
      </c>
      <c r="N181" s="95">
        <v>0</v>
      </c>
      <c r="O181" s="201">
        <f>IF(P181&gt;0,VLOOKUP($D181,'BBLM COMCHECK'!$A:$S,14,0),0)</f>
        <v>0</v>
      </c>
      <c r="P181" s="202"/>
      <c r="Q181" s="91">
        <f t="shared" si="14"/>
        <v>0</v>
      </c>
      <c r="R181" s="201">
        <f>IF(S181&gt;0,VLOOKUP($D181,'BBLM COMCHECK'!$A:$S,15,0),0)</f>
        <v>0</v>
      </c>
      <c r="S181" s="202"/>
      <c r="T181" s="91">
        <f t="shared" si="15"/>
        <v>0</v>
      </c>
      <c r="U181" s="201">
        <f>IF(V181&gt;0,VLOOKUP($D181,'BBLM COMCHECK'!$A:$Z,25,0),0)</f>
        <v>0</v>
      </c>
      <c r="V181" s="202"/>
      <c r="W181" s="91">
        <f t="shared" si="16"/>
        <v>0</v>
      </c>
      <c r="X181" s="201">
        <f>IF(Y181&gt;0,VLOOKUP($D181,'BBLM COMCHECK'!$A:$Z,25,0),0)</f>
        <v>0</v>
      </c>
      <c r="Y181" s="202"/>
      <c r="Z181" s="91">
        <f t="shared" si="17"/>
        <v>0</v>
      </c>
      <c r="AA181" s="203" t="str">
        <f>VLOOKUP(D181,'BBLM COMCHECK'!$A:$I,9,0)</f>
        <v>order stop</v>
      </c>
      <c r="AB181" s="204">
        <f>VLOOKUP(D181,'BBLM COMCHECK'!$A:$L,12,0)</f>
        <v>0</v>
      </c>
      <c r="AC181" s="201">
        <f t="shared" si="18"/>
        <v>1</v>
      </c>
      <c r="AD181" s="94"/>
      <c r="AE181" s="201"/>
      <c r="AF181" s="201"/>
      <c r="AG181" s="201"/>
      <c r="AH181" s="201"/>
      <c r="AI181" s="94"/>
      <c r="AJ181" s="94"/>
      <c r="AK181" s="87" t="s">
        <v>2560</v>
      </c>
      <c r="AL181" s="87" t="str">
        <f t="shared" si="19"/>
        <v>2026-01-15|06011|1150705000|0||0|1</v>
      </c>
      <c r="AP181" s="198"/>
      <c r="AW181" s="198"/>
      <c r="BC181" s="99" t="s">
        <v>2561</v>
      </c>
      <c r="BD181" s="104"/>
      <c r="BE181" s="87"/>
    </row>
    <row r="182" spans="1:57" ht="26.25" hidden="1" customHeight="1">
      <c r="A182" s="87" t="s">
        <v>2726</v>
      </c>
      <c r="B182" s="17" t="s">
        <v>89</v>
      </c>
      <c r="C182" s="87" t="s">
        <v>89</v>
      </c>
      <c r="D182" s="92" t="s">
        <v>2798</v>
      </c>
      <c r="E182" s="92" t="s">
        <v>90</v>
      </c>
      <c r="F182" s="93" t="s">
        <v>998</v>
      </c>
      <c r="G182" s="93" t="s">
        <v>133</v>
      </c>
      <c r="H182" s="93">
        <v>14</v>
      </c>
      <c r="I182" s="94" t="s">
        <v>2492</v>
      </c>
      <c r="J182" s="148" t="s">
        <v>54</v>
      </c>
      <c r="K182" s="94" t="s">
        <v>2564</v>
      </c>
      <c r="L182" s="94" t="s">
        <v>2565</v>
      </c>
      <c r="M182" s="94">
        <v>72</v>
      </c>
      <c r="N182" s="95" t="s">
        <v>2791</v>
      </c>
      <c r="O182" s="201">
        <f>IF(P182&gt;0,VLOOKUP($D182,'BBLM COMCHECK'!$A:$S,14,0),0)</f>
        <v>0</v>
      </c>
      <c r="P182" s="202"/>
      <c r="Q182" s="91">
        <f t="shared" si="14"/>
        <v>0</v>
      </c>
      <c r="R182" s="201">
        <f>IF(S182&gt;0,VLOOKUP($D182,'BBLM COMCHECK'!$A:$S,15,0),0)</f>
        <v>0</v>
      </c>
      <c r="S182" s="202"/>
      <c r="T182" s="91">
        <f t="shared" si="15"/>
        <v>0</v>
      </c>
      <c r="U182" s="201">
        <f>IF(V182&gt;0,VLOOKUP($D182,'BBLM COMCHECK'!$A:$Z,25,0),0)</f>
        <v>0</v>
      </c>
      <c r="V182" s="202"/>
      <c r="W182" s="91">
        <f t="shared" si="16"/>
        <v>0</v>
      </c>
      <c r="X182" s="201">
        <f>IF(Y182&gt;0,VLOOKUP($D182,'BBLM COMCHECK'!$A:$Z,25,0),0)</f>
        <v>0</v>
      </c>
      <c r="Y182" s="202"/>
      <c r="Z182" s="91">
        <f t="shared" si="17"/>
        <v>0</v>
      </c>
      <c r="AA182" s="203" t="str">
        <f>VLOOKUP(D182,'BBLM COMCHECK'!$A:$I,9,0)</f>
        <v>normal</v>
      </c>
      <c r="AB182" s="204">
        <f>VLOOKUP(D182,'BBLM COMCHECK'!$A:$L,12,0)</f>
        <v>1534</v>
      </c>
      <c r="AC182" s="201">
        <f t="shared" si="18"/>
        <v>0</v>
      </c>
      <c r="AD182" s="94"/>
      <c r="AE182" s="201"/>
      <c r="AF182" s="201"/>
      <c r="AG182" s="201"/>
      <c r="AH182" s="201"/>
      <c r="AI182" s="94"/>
      <c r="AJ182" s="94"/>
      <c r="AK182" s="87" t="s">
        <v>2566</v>
      </c>
      <c r="AL182" s="87" t="str">
        <f t="shared" si="19"/>
        <v>2026-01-15|06011|1089885000|0||Belanja produk sponsor Rp. 150rb tambahan extra poin 1000 poin|1</v>
      </c>
      <c r="AP182" s="198"/>
      <c r="AW182" s="198"/>
      <c r="BC182" s="99" t="s">
        <v>2655</v>
      </c>
      <c r="BD182" s="104"/>
      <c r="BE182" s="87"/>
    </row>
    <row r="183" spans="1:57" ht="26.25" hidden="1" customHeight="1">
      <c r="A183" s="87" t="s">
        <v>2727</v>
      </c>
      <c r="B183" s="17" t="s">
        <v>89</v>
      </c>
      <c r="C183" s="87" t="s">
        <v>89</v>
      </c>
      <c r="D183" s="92" t="s">
        <v>2799</v>
      </c>
      <c r="E183" s="92" t="s">
        <v>90</v>
      </c>
      <c r="F183" s="93" t="s">
        <v>998</v>
      </c>
      <c r="G183" s="93" t="s">
        <v>133</v>
      </c>
      <c r="H183" s="93">
        <v>14</v>
      </c>
      <c r="I183" s="94" t="s">
        <v>2492</v>
      </c>
      <c r="J183" s="148" t="s">
        <v>55</v>
      </c>
      <c r="K183" s="94" t="s">
        <v>2569</v>
      </c>
      <c r="L183" s="94" t="s">
        <v>2570</v>
      </c>
      <c r="M183" s="94">
        <v>21</v>
      </c>
      <c r="N183" s="95">
        <v>0</v>
      </c>
      <c r="O183" s="201">
        <f>IF(P183&gt;0,VLOOKUP($D183,'BBLM COMCHECK'!$A:$S,14,0),0)</f>
        <v>0</v>
      </c>
      <c r="P183" s="202"/>
      <c r="Q183" s="91">
        <f t="shared" si="14"/>
        <v>0</v>
      </c>
      <c r="R183" s="201">
        <f>IF(S183&gt;0,VLOOKUP($D183,'BBLM COMCHECK'!$A:$S,15,0),0)</f>
        <v>0</v>
      </c>
      <c r="S183" s="202"/>
      <c r="T183" s="91">
        <f t="shared" si="15"/>
        <v>0</v>
      </c>
      <c r="U183" s="201">
        <f>IF(V183&gt;0,VLOOKUP($D183,'BBLM COMCHECK'!$A:$Z,25,0),0)</f>
        <v>0</v>
      </c>
      <c r="V183" s="202"/>
      <c r="W183" s="91">
        <f t="shared" si="16"/>
        <v>0</v>
      </c>
      <c r="X183" s="201">
        <f>IF(Y183&gt;0,VLOOKUP($D183,'BBLM COMCHECK'!$A:$Z,25,0),0)</f>
        <v>0</v>
      </c>
      <c r="Y183" s="202"/>
      <c r="Z183" s="91">
        <f t="shared" si="17"/>
        <v>0</v>
      </c>
      <c r="AA183" s="203" t="str">
        <f>VLOOKUP(D183,'BBLM COMCHECK'!$A:$I,9,0)</f>
        <v>order stop</v>
      </c>
      <c r="AB183" s="204">
        <f>VLOOKUP(D183,'BBLM COMCHECK'!$A:$L,12,0)</f>
        <v>0</v>
      </c>
      <c r="AC183" s="201">
        <f t="shared" si="18"/>
        <v>1</v>
      </c>
      <c r="AD183" s="94"/>
      <c r="AE183" s="201"/>
      <c r="AF183" s="201"/>
      <c r="AG183" s="201"/>
      <c r="AH183" s="201"/>
      <c r="AI183" s="94"/>
      <c r="AJ183" s="94"/>
      <c r="AK183" s="87" t="s">
        <v>2571</v>
      </c>
      <c r="AL183" s="87" t="str">
        <f t="shared" si="19"/>
        <v>2026-01-15|06011|1105042000|0||0|1</v>
      </c>
      <c r="AP183" s="198"/>
      <c r="AW183" s="198"/>
      <c r="BC183" s="99" t="s">
        <v>2572</v>
      </c>
      <c r="BD183" s="104"/>
      <c r="BE183" s="87"/>
    </row>
    <row r="184" spans="1:57" ht="26.25" hidden="1" customHeight="1">
      <c r="A184" s="87" t="s">
        <v>2728</v>
      </c>
      <c r="B184" s="17" t="s">
        <v>89</v>
      </c>
      <c r="C184" s="87" t="s">
        <v>89</v>
      </c>
      <c r="D184" s="92" t="s">
        <v>2800</v>
      </c>
      <c r="E184" s="92" t="s">
        <v>90</v>
      </c>
      <c r="F184" s="93" t="s">
        <v>998</v>
      </c>
      <c r="G184" s="93" t="s">
        <v>133</v>
      </c>
      <c r="H184" s="93">
        <v>19</v>
      </c>
      <c r="I184" s="94" t="s">
        <v>2486</v>
      </c>
      <c r="J184" s="148" t="s">
        <v>56</v>
      </c>
      <c r="K184" s="94" t="s">
        <v>2574</v>
      </c>
      <c r="L184" s="94" t="s">
        <v>2575</v>
      </c>
      <c r="M184" s="94">
        <v>12</v>
      </c>
      <c r="N184" s="95">
        <v>0</v>
      </c>
      <c r="O184" s="201">
        <f>IF(P184&gt;0,VLOOKUP($D184,'BBLM COMCHECK'!$A:$S,14,0),0)</f>
        <v>0</v>
      </c>
      <c r="P184" s="202"/>
      <c r="Q184" s="91">
        <f t="shared" si="14"/>
        <v>0</v>
      </c>
      <c r="R184" s="201">
        <f>IF(S184&gt;0,VLOOKUP($D184,'BBLM COMCHECK'!$A:$S,15,0),0)</f>
        <v>0</v>
      </c>
      <c r="S184" s="202"/>
      <c r="T184" s="91">
        <f t="shared" si="15"/>
        <v>0</v>
      </c>
      <c r="U184" s="201">
        <f>IF(V184&gt;0,VLOOKUP($D184,'BBLM COMCHECK'!$A:$Z,25,0),0)</f>
        <v>0</v>
      </c>
      <c r="V184" s="202"/>
      <c r="W184" s="91">
        <f t="shared" si="16"/>
        <v>0</v>
      </c>
      <c r="X184" s="201">
        <f>IF(Y184&gt;0,VLOOKUP($D184,'BBLM COMCHECK'!$A:$Z,25,0),0)</f>
        <v>0</v>
      </c>
      <c r="Y184" s="202"/>
      <c r="Z184" s="91">
        <f t="shared" si="17"/>
        <v>0</v>
      </c>
      <c r="AA184" s="203" t="str">
        <f>VLOOKUP(D184,'BBLM COMCHECK'!$A:$I,9,0)</f>
        <v>normal</v>
      </c>
      <c r="AB184" s="204">
        <f>VLOOKUP(D184,'BBLM COMCHECK'!$A:$L,12,0)</f>
        <v>55</v>
      </c>
      <c r="AC184" s="201">
        <f t="shared" si="18"/>
        <v>0</v>
      </c>
      <c r="AD184" s="94"/>
      <c r="AE184" s="201"/>
      <c r="AF184" s="201"/>
      <c r="AG184" s="201"/>
      <c r="AH184" s="201"/>
      <c r="AI184" s="94"/>
      <c r="AJ184" s="94"/>
      <c r="AK184" s="87" t="s">
        <v>2576</v>
      </c>
      <c r="AL184" s="87" t="str">
        <f t="shared" si="19"/>
        <v>2026-01-15|06011|1118289000|0||0|1</v>
      </c>
      <c r="AP184" s="198"/>
      <c r="AW184" s="198"/>
      <c r="BC184" s="99" t="s">
        <v>2577</v>
      </c>
      <c r="BD184" s="104"/>
      <c r="BE184" s="87"/>
    </row>
    <row r="185" spans="1:57" ht="26.25" hidden="1" customHeight="1">
      <c r="A185" s="87" t="s">
        <v>2729</v>
      </c>
      <c r="B185" s="17" t="s">
        <v>89</v>
      </c>
      <c r="C185" s="87" t="s">
        <v>89</v>
      </c>
      <c r="D185" s="92" t="s">
        <v>2801</v>
      </c>
      <c r="E185" s="92" t="s">
        <v>90</v>
      </c>
      <c r="F185" s="93" t="s">
        <v>998</v>
      </c>
      <c r="G185" s="93" t="s">
        <v>133</v>
      </c>
      <c r="H185" s="93">
        <v>19</v>
      </c>
      <c r="I185" s="94" t="s">
        <v>2486</v>
      </c>
      <c r="J185" s="148" t="s">
        <v>57</v>
      </c>
      <c r="K185" s="94" t="s">
        <v>2579</v>
      </c>
      <c r="L185" s="94" t="s">
        <v>2580</v>
      </c>
      <c r="M185" s="94">
        <v>42</v>
      </c>
      <c r="N185" s="95">
        <v>0</v>
      </c>
      <c r="O185" s="201">
        <f>IF(P185&gt;0,VLOOKUP($D185,'BBLM COMCHECK'!$A:$S,14,0),0)</f>
        <v>0</v>
      </c>
      <c r="P185" s="202"/>
      <c r="Q185" s="91">
        <f t="shared" si="14"/>
        <v>0</v>
      </c>
      <c r="R185" s="201">
        <f>IF(S185&gt;0,VLOOKUP($D185,'BBLM COMCHECK'!$A:$S,15,0),0)</f>
        <v>0</v>
      </c>
      <c r="S185" s="202"/>
      <c r="T185" s="91">
        <f t="shared" si="15"/>
        <v>0</v>
      </c>
      <c r="U185" s="201">
        <f>IF(V185&gt;0,VLOOKUP($D185,'BBLM COMCHECK'!$A:$Z,25,0),0)</f>
        <v>0</v>
      </c>
      <c r="V185" s="202"/>
      <c r="W185" s="91">
        <f t="shared" si="16"/>
        <v>0</v>
      </c>
      <c r="X185" s="201">
        <f>IF(Y185&gt;0,VLOOKUP($D185,'BBLM COMCHECK'!$A:$Z,25,0),0)</f>
        <v>0</v>
      </c>
      <c r="Y185" s="202"/>
      <c r="Z185" s="91">
        <f t="shared" si="17"/>
        <v>0</v>
      </c>
      <c r="AA185" s="203" t="str">
        <f>VLOOKUP(D185,'BBLM COMCHECK'!$A:$I,9,0)</f>
        <v>normal</v>
      </c>
      <c r="AB185" s="204">
        <f>VLOOKUP(D185,'BBLM COMCHECK'!$A:$L,12,0)</f>
        <v>0</v>
      </c>
      <c r="AC185" s="201">
        <f t="shared" si="18"/>
        <v>1</v>
      </c>
      <c r="AD185" s="94"/>
      <c r="AE185" s="201"/>
      <c r="AF185" s="201"/>
      <c r="AG185" s="201"/>
      <c r="AH185" s="201"/>
      <c r="AI185" s="94"/>
      <c r="AJ185" s="94"/>
      <c r="AK185" s="87" t="s">
        <v>2581</v>
      </c>
      <c r="AL185" s="87" t="str">
        <f t="shared" si="19"/>
        <v>2026-01-15|06011|1137215000|0||0|1</v>
      </c>
      <c r="AP185" s="198"/>
      <c r="AW185" s="198"/>
      <c r="BC185" s="99" t="s">
        <v>2582</v>
      </c>
      <c r="BD185" s="104"/>
      <c r="BE185" s="87"/>
    </row>
    <row r="186" spans="1:57" ht="26.25" hidden="1" customHeight="1">
      <c r="A186" s="87" t="s">
        <v>2730</v>
      </c>
      <c r="B186" s="17" t="s">
        <v>89</v>
      </c>
      <c r="C186" s="87" t="s">
        <v>89</v>
      </c>
      <c r="D186" s="92" t="s">
        <v>2802</v>
      </c>
      <c r="E186" s="92" t="s">
        <v>90</v>
      </c>
      <c r="F186" s="93" t="s">
        <v>998</v>
      </c>
      <c r="G186" s="93" t="s">
        <v>133</v>
      </c>
      <c r="H186" s="93">
        <v>14</v>
      </c>
      <c r="I186" s="94" t="s">
        <v>2492</v>
      </c>
      <c r="J186" s="148" t="s">
        <v>58</v>
      </c>
      <c r="K186" s="94" t="s">
        <v>2584</v>
      </c>
      <c r="L186" s="94" t="s">
        <v>2585</v>
      </c>
      <c r="M186" s="94">
        <v>6</v>
      </c>
      <c r="N186" s="95" t="s">
        <v>2791</v>
      </c>
      <c r="O186" s="201">
        <f>IF(P186&gt;0,VLOOKUP($D186,'BBLM COMCHECK'!$A:$S,14,0),0)</f>
        <v>0</v>
      </c>
      <c r="P186" s="202"/>
      <c r="Q186" s="91">
        <f t="shared" si="14"/>
        <v>0</v>
      </c>
      <c r="R186" s="201">
        <f>IF(S186&gt;0,VLOOKUP($D186,'BBLM COMCHECK'!$A:$S,15,0),0)</f>
        <v>0</v>
      </c>
      <c r="S186" s="202"/>
      <c r="T186" s="91">
        <f t="shared" si="15"/>
        <v>0</v>
      </c>
      <c r="U186" s="201">
        <f>IF(V186&gt;0,VLOOKUP($D186,'BBLM COMCHECK'!$A:$Z,25,0),0)</f>
        <v>0</v>
      </c>
      <c r="V186" s="202"/>
      <c r="W186" s="91">
        <f t="shared" si="16"/>
        <v>0</v>
      </c>
      <c r="X186" s="201">
        <f>IF(Y186&gt;0,VLOOKUP($D186,'BBLM COMCHECK'!$A:$Z,25,0),0)</f>
        <v>0</v>
      </c>
      <c r="Y186" s="202"/>
      <c r="Z186" s="91">
        <f t="shared" si="17"/>
        <v>0</v>
      </c>
      <c r="AA186" s="203" t="str">
        <f>VLOOKUP(D186,'BBLM COMCHECK'!$A:$I,9,0)</f>
        <v>normal</v>
      </c>
      <c r="AB186" s="204">
        <f>VLOOKUP(D186,'BBLM COMCHECK'!$A:$L,12,0)</f>
        <v>0</v>
      </c>
      <c r="AC186" s="201">
        <f t="shared" si="18"/>
        <v>1</v>
      </c>
      <c r="AD186" s="94"/>
      <c r="AE186" s="201"/>
      <c r="AF186" s="201"/>
      <c r="AG186" s="201"/>
      <c r="AH186" s="201"/>
      <c r="AI186" s="94"/>
      <c r="AJ186" s="94"/>
      <c r="AK186" s="87" t="s">
        <v>2586</v>
      </c>
      <c r="AL186" s="87" t="str">
        <f t="shared" si="19"/>
        <v>2026-01-15|06011|1140637000|0||Belanja produk sponsor Rp. 150rb tambahan extra poin 1000 poin|1</v>
      </c>
      <c r="AP186" s="198"/>
      <c r="AW186" s="198"/>
      <c r="BC186" s="99" t="s">
        <v>2587</v>
      </c>
      <c r="BD186" s="104"/>
      <c r="BE186" s="87"/>
    </row>
    <row r="187" spans="1:57" ht="26.25" hidden="1" customHeight="1">
      <c r="A187" s="87" t="s">
        <v>2710</v>
      </c>
      <c r="B187" s="17" t="s">
        <v>89</v>
      </c>
      <c r="C187" s="87" t="s">
        <v>89</v>
      </c>
      <c r="D187" s="92" t="s">
        <v>2803</v>
      </c>
      <c r="E187" s="92" t="s">
        <v>91</v>
      </c>
      <c r="F187" s="92" t="s">
        <v>1052</v>
      </c>
      <c r="G187" s="93" t="s">
        <v>133</v>
      </c>
      <c r="H187" s="93">
        <v>19</v>
      </c>
      <c r="I187" s="94" t="s">
        <v>2486</v>
      </c>
      <c r="J187" s="148" t="s">
        <v>36</v>
      </c>
      <c r="K187" s="93" t="s">
        <v>2487</v>
      </c>
      <c r="L187" s="94" t="s">
        <v>2488</v>
      </c>
      <c r="M187" s="94">
        <v>30</v>
      </c>
      <c r="N187" s="95">
        <v>0</v>
      </c>
      <c r="O187" s="201">
        <f>IF(P187&gt;0,VLOOKUP($D187,'BBLM COMCHECK'!$A:$S,14,0),0)</f>
        <v>0</v>
      </c>
      <c r="P187" s="202"/>
      <c r="Q187" s="91">
        <f t="shared" si="14"/>
        <v>0</v>
      </c>
      <c r="R187" s="201">
        <f>IF(S187&gt;0,VLOOKUP($D187,'BBLM COMCHECK'!$A:$S,15,0),0)</f>
        <v>0</v>
      </c>
      <c r="S187" s="202"/>
      <c r="T187" s="91">
        <f t="shared" si="15"/>
        <v>0</v>
      </c>
      <c r="U187" s="201">
        <f>IF(V187&gt;0,VLOOKUP($D187,'BBLM COMCHECK'!$A:$Z,25,0),0)</f>
        <v>0</v>
      </c>
      <c r="V187" s="202"/>
      <c r="W187" s="91">
        <f t="shared" si="16"/>
        <v>0</v>
      </c>
      <c r="X187" s="201">
        <f>IF(Y187&gt;0,VLOOKUP($D187,'BBLM COMCHECK'!$A:$Z,25,0),0)</f>
        <v>0</v>
      </c>
      <c r="Y187" s="202"/>
      <c r="Z187" s="91">
        <f t="shared" si="17"/>
        <v>0</v>
      </c>
      <c r="AA187" s="203" t="str">
        <f>VLOOKUP(D187,'BBLM COMCHECK'!$A:$I,9,0)</f>
        <v>order stop</v>
      </c>
      <c r="AB187" s="204">
        <f>VLOOKUP(D187,'BBLM COMCHECK'!$A:$L,12,0)</f>
        <v>31</v>
      </c>
      <c r="AC187" s="201">
        <f t="shared" si="18"/>
        <v>0</v>
      </c>
      <c r="AD187" s="94"/>
      <c r="AE187" s="201"/>
      <c r="AF187" s="201"/>
      <c r="AG187" s="201"/>
      <c r="AH187" s="201"/>
      <c r="AI187" s="94"/>
      <c r="AJ187" s="94"/>
      <c r="AK187" s="87" t="s">
        <v>2489</v>
      </c>
      <c r="AL187" s="87" t="str">
        <f t="shared" si="19"/>
        <v>2026-01-15|06016|1001860000|0||0|1</v>
      </c>
      <c r="AP187" s="198"/>
      <c r="AQ187" s="198"/>
      <c r="AR187" s="198"/>
      <c r="AW187" s="198"/>
      <c r="BC187" s="99" t="s">
        <v>2490</v>
      </c>
      <c r="BD187" s="104"/>
      <c r="BE187" s="87"/>
    </row>
    <row r="188" spans="1:57" ht="26.25" hidden="1" customHeight="1">
      <c r="A188" s="87" t="s">
        <v>2711</v>
      </c>
      <c r="B188" s="17" t="s">
        <v>89</v>
      </c>
      <c r="C188" s="87" t="s">
        <v>89</v>
      </c>
      <c r="D188" s="92" t="s">
        <v>2804</v>
      </c>
      <c r="E188" s="92" t="s">
        <v>91</v>
      </c>
      <c r="F188" s="92" t="s">
        <v>1052</v>
      </c>
      <c r="G188" s="93" t="s">
        <v>133</v>
      </c>
      <c r="H188" s="93">
        <v>14</v>
      </c>
      <c r="I188" s="94" t="s">
        <v>2492</v>
      </c>
      <c r="J188" s="148" t="s">
        <v>40</v>
      </c>
      <c r="K188" s="93" t="s">
        <v>2493</v>
      </c>
      <c r="L188" s="94" t="s">
        <v>2494</v>
      </c>
      <c r="M188" s="94">
        <v>12</v>
      </c>
      <c r="N188" s="95">
        <v>0</v>
      </c>
      <c r="O188" s="201">
        <f>IF(P188&gt;0,VLOOKUP($D188,'BBLM COMCHECK'!$A:$S,14,0),0)</f>
        <v>0</v>
      </c>
      <c r="P188" s="202"/>
      <c r="Q188" s="91">
        <f t="shared" si="14"/>
        <v>0</v>
      </c>
      <c r="R188" s="201">
        <f>IF(S188&gt;0,VLOOKUP($D188,'BBLM COMCHECK'!$A:$S,15,0),0)</f>
        <v>0</v>
      </c>
      <c r="S188" s="202"/>
      <c r="T188" s="91">
        <f t="shared" si="15"/>
        <v>0</v>
      </c>
      <c r="U188" s="201">
        <f>IF(V188&gt;0,VLOOKUP($D188,'BBLM COMCHECK'!$A:$Z,25,0),0)</f>
        <v>0</v>
      </c>
      <c r="V188" s="202"/>
      <c r="W188" s="91">
        <f t="shared" si="16"/>
        <v>0</v>
      </c>
      <c r="X188" s="201">
        <f>IF(Y188&gt;0,VLOOKUP($D188,'BBLM COMCHECK'!$A:$Z,25,0),0)</f>
        <v>0</v>
      </c>
      <c r="Y188" s="202"/>
      <c r="Z188" s="91">
        <f t="shared" si="17"/>
        <v>0</v>
      </c>
      <c r="AA188" s="203" t="str">
        <f>VLOOKUP(D188,'BBLM COMCHECK'!$A:$I,9,0)</f>
        <v>normal</v>
      </c>
      <c r="AB188" s="204">
        <f>VLOOKUP(D188,'BBLM COMCHECK'!$A:$L,12,0)</f>
        <v>33</v>
      </c>
      <c r="AC188" s="201">
        <f t="shared" si="18"/>
        <v>0</v>
      </c>
      <c r="AD188" s="94"/>
      <c r="AE188" s="201"/>
      <c r="AF188" s="201"/>
      <c r="AG188" s="201"/>
      <c r="AH188" s="201"/>
      <c r="AI188" s="94"/>
      <c r="AJ188" s="94"/>
      <c r="AK188" s="87" t="s">
        <v>2495</v>
      </c>
      <c r="AL188" s="87" t="str">
        <f t="shared" si="19"/>
        <v>2026-01-15|06016|1028702000|0||0|1</v>
      </c>
      <c r="AP188" s="198"/>
      <c r="AQ188" s="198"/>
      <c r="AR188" s="198"/>
      <c r="AW188" s="198"/>
      <c r="BC188" s="99" t="s">
        <v>2496</v>
      </c>
      <c r="BD188" s="104"/>
      <c r="BE188" s="87"/>
    </row>
    <row r="189" spans="1:57" ht="26.25" hidden="1" customHeight="1">
      <c r="A189" s="87" t="s">
        <v>2712</v>
      </c>
      <c r="B189" s="17" t="s">
        <v>89</v>
      </c>
      <c r="C189" s="87" t="s">
        <v>89</v>
      </c>
      <c r="D189" s="92" t="s">
        <v>2805</v>
      </c>
      <c r="E189" s="92" t="s">
        <v>91</v>
      </c>
      <c r="F189" s="92" t="s">
        <v>1052</v>
      </c>
      <c r="G189" s="93" t="s">
        <v>133</v>
      </c>
      <c r="H189" s="93">
        <v>19</v>
      </c>
      <c r="I189" s="94" t="s">
        <v>2486</v>
      </c>
      <c r="J189" s="148" t="s">
        <v>41</v>
      </c>
      <c r="K189" s="93" t="s">
        <v>2498</v>
      </c>
      <c r="L189" s="94" t="s">
        <v>2499</v>
      </c>
      <c r="M189" s="94">
        <v>12</v>
      </c>
      <c r="N189" s="95">
        <v>0</v>
      </c>
      <c r="O189" s="201">
        <f>IF(P189&gt;0,VLOOKUP($D189,'BBLM COMCHECK'!$A:$S,14,0),0)</f>
        <v>0</v>
      </c>
      <c r="P189" s="202"/>
      <c r="Q189" s="91">
        <f t="shared" si="14"/>
        <v>0</v>
      </c>
      <c r="R189" s="201">
        <f>IF(S189&gt;0,VLOOKUP($D189,'BBLM COMCHECK'!$A:$S,15,0),0)</f>
        <v>0</v>
      </c>
      <c r="S189" s="202"/>
      <c r="T189" s="91">
        <f t="shared" si="15"/>
        <v>0</v>
      </c>
      <c r="U189" s="201">
        <f>IF(V189&gt;0,VLOOKUP($D189,'BBLM COMCHECK'!$A:$Z,25,0),0)</f>
        <v>0</v>
      </c>
      <c r="V189" s="202"/>
      <c r="W189" s="91">
        <f t="shared" si="16"/>
        <v>0</v>
      </c>
      <c r="X189" s="201">
        <f>IF(Y189&gt;0,VLOOKUP($D189,'BBLM COMCHECK'!$A:$Z,25,0),0)</f>
        <v>0</v>
      </c>
      <c r="Y189" s="202"/>
      <c r="Z189" s="91">
        <f t="shared" si="17"/>
        <v>0</v>
      </c>
      <c r="AA189" s="203" t="str">
        <f>VLOOKUP(D189,'BBLM COMCHECK'!$A:$I,9,0)</f>
        <v>order stop</v>
      </c>
      <c r="AB189" s="204">
        <f>VLOOKUP(D189,'BBLM COMCHECK'!$A:$L,12,0)</f>
        <v>1135</v>
      </c>
      <c r="AC189" s="201">
        <f t="shared" si="18"/>
        <v>0</v>
      </c>
      <c r="AD189" s="94"/>
      <c r="AE189" s="201"/>
      <c r="AF189" s="201"/>
      <c r="AG189" s="201"/>
      <c r="AH189" s="201"/>
      <c r="AI189" s="94"/>
      <c r="AJ189" s="94"/>
      <c r="AK189" s="87" t="s">
        <v>2500</v>
      </c>
      <c r="AL189" s="87" t="str">
        <f t="shared" si="19"/>
        <v>2026-01-15|06016|1038533000|0||0|1</v>
      </c>
      <c r="AP189" s="198"/>
      <c r="AQ189" s="198"/>
      <c r="AR189" s="198"/>
      <c r="AW189" s="198"/>
      <c r="BC189" s="99" t="s">
        <v>2501</v>
      </c>
      <c r="BD189" s="104"/>
      <c r="BE189" s="87"/>
    </row>
    <row r="190" spans="1:57" ht="26.25" hidden="1" customHeight="1">
      <c r="A190" s="87" t="s">
        <v>2713</v>
      </c>
      <c r="B190" s="17" t="s">
        <v>89</v>
      </c>
      <c r="C190" s="87" t="s">
        <v>89</v>
      </c>
      <c r="D190" s="92" t="s">
        <v>2806</v>
      </c>
      <c r="E190" s="92" t="s">
        <v>91</v>
      </c>
      <c r="F190" s="92" t="s">
        <v>1052</v>
      </c>
      <c r="G190" s="93" t="s">
        <v>133</v>
      </c>
      <c r="H190" s="93">
        <v>19</v>
      </c>
      <c r="I190" s="94" t="s">
        <v>2486</v>
      </c>
      <c r="J190" s="148" t="s">
        <v>42</v>
      </c>
      <c r="K190" s="93" t="s">
        <v>2503</v>
      </c>
      <c r="L190" s="94" t="s">
        <v>2504</v>
      </c>
      <c r="M190" s="94">
        <v>12</v>
      </c>
      <c r="N190" s="95">
        <v>0</v>
      </c>
      <c r="O190" s="201">
        <f>IF(P190&gt;0,VLOOKUP($D190,'BBLM COMCHECK'!$A:$S,14,0),0)</f>
        <v>0</v>
      </c>
      <c r="P190" s="202"/>
      <c r="Q190" s="91">
        <f t="shared" si="14"/>
        <v>0</v>
      </c>
      <c r="R190" s="201">
        <f>IF(S190&gt;0,VLOOKUP($D190,'BBLM COMCHECK'!$A:$S,15,0),0)</f>
        <v>0</v>
      </c>
      <c r="S190" s="202"/>
      <c r="T190" s="91">
        <f t="shared" si="15"/>
        <v>0</v>
      </c>
      <c r="U190" s="201">
        <f>IF(V190&gt;0,VLOOKUP($D190,'BBLM COMCHECK'!$A:$Z,25,0),0)</f>
        <v>0</v>
      </c>
      <c r="V190" s="202"/>
      <c r="W190" s="91">
        <f t="shared" si="16"/>
        <v>0</v>
      </c>
      <c r="X190" s="201">
        <f>IF(Y190&gt;0,VLOOKUP($D190,'BBLM COMCHECK'!$A:$Z,25,0),0)</f>
        <v>0</v>
      </c>
      <c r="Y190" s="202"/>
      <c r="Z190" s="91">
        <f t="shared" si="17"/>
        <v>0</v>
      </c>
      <c r="AA190" s="203" t="str">
        <f>VLOOKUP(D190,'BBLM COMCHECK'!$A:$I,9,0)</f>
        <v>normal</v>
      </c>
      <c r="AB190" s="204">
        <f>VLOOKUP(D190,'BBLM COMCHECK'!$A:$L,12,0)</f>
        <v>37</v>
      </c>
      <c r="AC190" s="201">
        <f t="shared" si="18"/>
        <v>0</v>
      </c>
      <c r="AD190" s="94"/>
      <c r="AE190" s="201"/>
      <c r="AF190" s="201"/>
      <c r="AG190" s="201"/>
      <c r="AH190" s="201"/>
      <c r="AI190" s="94"/>
      <c r="AJ190" s="94"/>
      <c r="AK190" s="87" t="s">
        <v>2505</v>
      </c>
      <c r="AL190" s="87" t="str">
        <f t="shared" si="19"/>
        <v>2026-01-15|06016|1053801000|0||0|1</v>
      </c>
      <c r="AP190" s="198"/>
      <c r="AQ190" s="198"/>
      <c r="AR190" s="198"/>
      <c r="AW190" s="198"/>
      <c r="BC190" s="99" t="s">
        <v>2506</v>
      </c>
      <c r="BD190" s="104"/>
      <c r="BE190" s="87"/>
    </row>
    <row r="191" spans="1:57" ht="26.25" hidden="1" customHeight="1">
      <c r="A191" s="87" t="s">
        <v>2714</v>
      </c>
      <c r="B191" s="17" t="s">
        <v>89</v>
      </c>
      <c r="C191" s="87" t="s">
        <v>89</v>
      </c>
      <c r="D191" s="92" t="s">
        <v>2807</v>
      </c>
      <c r="E191" s="92" t="s">
        <v>91</v>
      </c>
      <c r="F191" s="92" t="s">
        <v>1052</v>
      </c>
      <c r="G191" s="93" t="s">
        <v>133</v>
      </c>
      <c r="H191" s="93">
        <v>19</v>
      </c>
      <c r="I191" s="94" t="s">
        <v>2486</v>
      </c>
      <c r="J191" s="148" t="s">
        <v>43</v>
      </c>
      <c r="K191" s="93" t="s">
        <v>2508</v>
      </c>
      <c r="L191" s="94" t="s">
        <v>2509</v>
      </c>
      <c r="M191" s="94">
        <v>48</v>
      </c>
      <c r="N191" s="95">
        <v>0</v>
      </c>
      <c r="O191" s="201">
        <f>IF(P191&gt;0,VLOOKUP($D191,'BBLM COMCHECK'!$A:$S,14,0),0)</f>
        <v>0</v>
      </c>
      <c r="P191" s="202"/>
      <c r="Q191" s="91">
        <f t="shared" si="14"/>
        <v>0</v>
      </c>
      <c r="R191" s="201">
        <f>IF(S191&gt;0,VLOOKUP($D191,'BBLM COMCHECK'!$A:$S,15,0),0)</f>
        <v>0</v>
      </c>
      <c r="S191" s="202"/>
      <c r="T191" s="91">
        <f t="shared" si="15"/>
        <v>0</v>
      </c>
      <c r="U191" s="201">
        <f>IF(V191&gt;0,VLOOKUP($D191,'BBLM COMCHECK'!$A:$Z,25,0),0)</f>
        <v>0</v>
      </c>
      <c r="V191" s="202"/>
      <c r="W191" s="91">
        <f t="shared" si="16"/>
        <v>0</v>
      </c>
      <c r="X191" s="201">
        <f>IF(Y191&gt;0,VLOOKUP($D191,'BBLM COMCHECK'!$A:$Z,25,0),0)</f>
        <v>0</v>
      </c>
      <c r="Y191" s="202"/>
      <c r="Z191" s="91">
        <f t="shared" si="17"/>
        <v>0</v>
      </c>
      <c r="AA191" s="203" t="str">
        <f>VLOOKUP(D191,'BBLM COMCHECK'!$A:$I,9,0)</f>
        <v>order stop</v>
      </c>
      <c r="AB191" s="204">
        <f>VLOOKUP(D191,'BBLM COMCHECK'!$A:$L,12,0)</f>
        <v>6598</v>
      </c>
      <c r="AC191" s="201">
        <f t="shared" si="18"/>
        <v>0</v>
      </c>
      <c r="AD191" s="94"/>
      <c r="AE191" s="201"/>
      <c r="AF191" s="201"/>
      <c r="AG191" s="201"/>
      <c r="AH191" s="201"/>
      <c r="AI191" s="94"/>
      <c r="AJ191" s="94"/>
      <c r="AK191" s="87" t="s">
        <v>2510</v>
      </c>
      <c r="AL191" s="87" t="str">
        <f t="shared" si="19"/>
        <v>2026-01-15|06016|1065842000|0||0|1</v>
      </c>
      <c r="AP191" s="198"/>
      <c r="AQ191" s="198"/>
      <c r="AR191" s="198"/>
      <c r="AW191" s="198"/>
      <c r="BC191" s="99" t="s">
        <v>2511</v>
      </c>
      <c r="BD191" s="104"/>
      <c r="BE191" s="87"/>
    </row>
    <row r="192" spans="1:57" ht="26.25" hidden="1" customHeight="1">
      <c r="A192" s="87" t="s">
        <v>2715</v>
      </c>
      <c r="B192" s="17" t="s">
        <v>89</v>
      </c>
      <c r="C192" s="87" t="s">
        <v>89</v>
      </c>
      <c r="D192" s="92" t="s">
        <v>2808</v>
      </c>
      <c r="E192" s="92" t="s">
        <v>91</v>
      </c>
      <c r="F192" s="92" t="s">
        <v>1052</v>
      </c>
      <c r="G192" s="93" t="s">
        <v>133</v>
      </c>
      <c r="H192" s="93">
        <v>19</v>
      </c>
      <c r="I192" s="94" t="s">
        <v>2486</v>
      </c>
      <c r="J192" s="148" t="s">
        <v>44</v>
      </c>
      <c r="K192" s="93" t="s">
        <v>2513</v>
      </c>
      <c r="L192" s="94" t="s">
        <v>2514</v>
      </c>
      <c r="M192" s="94">
        <v>42</v>
      </c>
      <c r="N192" s="95" t="s">
        <v>2784</v>
      </c>
      <c r="O192" s="201">
        <f>IF(P192&gt;0,VLOOKUP($D192,'BBLM COMCHECK'!$A:$S,14,0),0)</f>
        <v>0</v>
      </c>
      <c r="P192" s="202"/>
      <c r="Q192" s="91">
        <f t="shared" si="14"/>
        <v>0</v>
      </c>
      <c r="R192" s="201">
        <f>IF(S192&gt;0,VLOOKUP($D192,'BBLM COMCHECK'!$A:$S,15,0),0)</f>
        <v>0</v>
      </c>
      <c r="S192" s="202"/>
      <c r="T192" s="91">
        <f t="shared" si="15"/>
        <v>0</v>
      </c>
      <c r="U192" s="201">
        <f>IF(V192&gt;0,VLOOKUP($D192,'BBLM COMCHECK'!$A:$Z,25,0),0)</f>
        <v>0</v>
      </c>
      <c r="V192" s="202"/>
      <c r="W192" s="91">
        <f t="shared" si="16"/>
        <v>0</v>
      </c>
      <c r="X192" s="201">
        <f>IF(Y192&gt;0,VLOOKUP($D192,'BBLM COMCHECK'!$A:$Z,25,0),0)</f>
        <v>0</v>
      </c>
      <c r="Y192" s="202"/>
      <c r="Z192" s="91">
        <f t="shared" si="17"/>
        <v>0</v>
      </c>
      <c r="AA192" s="203" t="str">
        <f>VLOOKUP(D192,'BBLM COMCHECK'!$A:$I,9,0)</f>
        <v>normal</v>
      </c>
      <c r="AB192" s="204">
        <f>VLOOKUP(D192,'BBLM COMCHECK'!$A:$L,12,0)</f>
        <v>90</v>
      </c>
      <c r="AC192" s="201">
        <f t="shared" si="18"/>
        <v>0</v>
      </c>
      <c r="AD192" s="94"/>
      <c r="AE192" s="201"/>
      <c r="AF192" s="201"/>
      <c r="AG192" s="201"/>
      <c r="AH192" s="201"/>
      <c r="AI192" s="94"/>
      <c r="AJ192" s="94"/>
      <c r="AK192" s="87" t="s">
        <v>2515</v>
      </c>
      <c r="AL192" s="87" t="str">
        <f t="shared" si="19"/>
        <v>2026-01-15|06016|1066078000|0||Belanja Produk Sponsor 100rb dapat potongan 5.000|1</v>
      </c>
      <c r="AP192" s="198"/>
      <c r="AQ192" s="198"/>
      <c r="AR192" s="198"/>
      <c r="AW192" s="198"/>
      <c r="BC192" s="99" t="s">
        <v>2516</v>
      </c>
      <c r="BD192" s="104"/>
      <c r="BE192" s="87"/>
    </row>
    <row r="193" spans="1:57" ht="26.25" hidden="1" customHeight="1">
      <c r="A193" s="87" t="s">
        <v>2716</v>
      </c>
      <c r="B193" s="17" t="s">
        <v>89</v>
      </c>
      <c r="C193" s="87" t="s">
        <v>89</v>
      </c>
      <c r="D193" s="92" t="s">
        <v>2809</v>
      </c>
      <c r="E193" s="92" t="s">
        <v>91</v>
      </c>
      <c r="F193" s="92" t="s">
        <v>1052</v>
      </c>
      <c r="G193" s="93" t="s">
        <v>133</v>
      </c>
      <c r="H193" s="93">
        <v>14</v>
      </c>
      <c r="I193" s="94" t="s">
        <v>2492</v>
      </c>
      <c r="J193" s="97" t="s">
        <v>45</v>
      </c>
      <c r="K193" s="93" t="s">
        <v>2518</v>
      </c>
      <c r="L193" s="94" t="s">
        <v>2519</v>
      </c>
      <c r="M193" s="94">
        <v>60</v>
      </c>
      <c r="N193" s="95" t="s">
        <v>2786</v>
      </c>
      <c r="O193" s="201">
        <f>IF(P193&gt;0,VLOOKUP($D193,'BBLM COMCHECK'!$A:$S,14,0),0)</f>
        <v>0</v>
      </c>
      <c r="P193" s="202"/>
      <c r="Q193" s="91">
        <f t="shared" si="14"/>
        <v>0</v>
      </c>
      <c r="R193" s="201">
        <f>IF(S193&gt;0,VLOOKUP($D193,'BBLM COMCHECK'!$A:$S,15,0),0)</f>
        <v>0</v>
      </c>
      <c r="S193" s="202"/>
      <c r="T193" s="91">
        <f t="shared" si="15"/>
        <v>0</v>
      </c>
      <c r="U193" s="201">
        <f>IF(V193&gt;0,VLOOKUP($D193,'BBLM COMCHECK'!$A:$Z,25,0),0)</f>
        <v>0</v>
      </c>
      <c r="V193" s="202"/>
      <c r="W193" s="91">
        <f t="shared" si="16"/>
        <v>0</v>
      </c>
      <c r="X193" s="201">
        <f>IF(Y193&gt;0,VLOOKUP($D193,'BBLM COMCHECK'!$A:$Z,25,0),0)</f>
        <v>0</v>
      </c>
      <c r="Y193" s="202"/>
      <c r="Z193" s="91">
        <f t="shared" si="17"/>
        <v>0</v>
      </c>
      <c r="AA193" s="203" t="str">
        <f>VLOOKUP(D193,'BBLM COMCHECK'!$A:$I,9,0)</f>
        <v>order stop</v>
      </c>
      <c r="AB193" s="204">
        <f>VLOOKUP(D193,'BBLM COMCHECK'!$A:$L,12,0)</f>
        <v>511</v>
      </c>
      <c r="AC193" s="201">
        <f t="shared" si="18"/>
        <v>0</v>
      </c>
      <c r="AD193" s="94"/>
      <c r="AE193" s="201"/>
      <c r="AF193" s="201"/>
      <c r="AG193" s="201"/>
      <c r="AH193" s="201"/>
      <c r="AI193" s="94"/>
      <c r="AJ193" s="94"/>
      <c r="AK193" s="87" t="s">
        <v>2520</v>
      </c>
      <c r="AL193" s="87" t="str">
        <f t="shared" si="19"/>
        <v>2026-01-15|06016|1068899000|0||Extra 1000 poin tiap belanja item tambah untung Rp. 500rb                                                                                                  |1</v>
      </c>
      <c r="AP193" s="198"/>
      <c r="AQ193" s="198"/>
      <c r="AR193" s="198"/>
      <c r="AW193" s="198"/>
      <c r="BC193" s="99" t="s">
        <v>2521</v>
      </c>
      <c r="BD193" s="104"/>
      <c r="BE193" s="87"/>
    </row>
    <row r="194" spans="1:57" ht="26.25" hidden="1" customHeight="1">
      <c r="A194" s="87" t="s">
        <v>2717</v>
      </c>
      <c r="B194" s="17" t="s">
        <v>89</v>
      </c>
      <c r="C194" s="87" t="s">
        <v>89</v>
      </c>
      <c r="D194" s="92" t="s">
        <v>2810</v>
      </c>
      <c r="E194" s="92" t="s">
        <v>91</v>
      </c>
      <c r="F194" s="92" t="s">
        <v>1052</v>
      </c>
      <c r="G194" s="93" t="s">
        <v>133</v>
      </c>
      <c r="H194" s="93">
        <v>19</v>
      </c>
      <c r="I194" s="94" t="s">
        <v>2486</v>
      </c>
      <c r="J194" s="148" t="s">
        <v>46</v>
      </c>
      <c r="K194" s="93" t="s">
        <v>2523</v>
      </c>
      <c r="L194" s="94" t="s">
        <v>2524</v>
      </c>
      <c r="M194" s="94">
        <v>40</v>
      </c>
      <c r="N194" s="95">
        <v>0</v>
      </c>
      <c r="O194" s="201">
        <f>IF(P194&gt;0,VLOOKUP($D194,'BBLM COMCHECK'!$A:$S,14,0),0)</f>
        <v>0</v>
      </c>
      <c r="P194" s="202"/>
      <c r="Q194" s="91">
        <f t="shared" si="14"/>
        <v>0</v>
      </c>
      <c r="R194" s="201">
        <f>IF(S194&gt;0,VLOOKUP($D194,'BBLM COMCHECK'!$A:$S,15,0),0)</f>
        <v>0</v>
      </c>
      <c r="S194" s="202"/>
      <c r="T194" s="91">
        <f t="shared" si="15"/>
        <v>0</v>
      </c>
      <c r="U194" s="201">
        <f>IF(V194&gt;0,VLOOKUP($D194,'BBLM COMCHECK'!$A:$Z,25,0),0)</f>
        <v>0</v>
      </c>
      <c r="V194" s="202"/>
      <c r="W194" s="91">
        <f t="shared" si="16"/>
        <v>0</v>
      </c>
      <c r="X194" s="201">
        <f>IF(Y194&gt;0,VLOOKUP($D194,'BBLM COMCHECK'!$A:$Z,25,0),0)</f>
        <v>0</v>
      </c>
      <c r="Y194" s="202"/>
      <c r="Z194" s="91">
        <f t="shared" si="17"/>
        <v>0</v>
      </c>
      <c r="AA194" s="203" t="str">
        <f>VLOOKUP(D194,'BBLM COMCHECK'!$A:$I,9,0)</f>
        <v>order stop</v>
      </c>
      <c r="AB194" s="204">
        <f>VLOOKUP(D194,'BBLM COMCHECK'!$A:$L,12,0)</f>
        <v>0</v>
      </c>
      <c r="AC194" s="201">
        <f t="shared" si="18"/>
        <v>1</v>
      </c>
      <c r="AD194" s="94"/>
      <c r="AE194" s="201"/>
      <c r="AF194" s="201"/>
      <c r="AG194" s="201"/>
      <c r="AH194" s="201"/>
      <c r="AI194" s="94"/>
      <c r="AJ194" s="94"/>
      <c r="AK194" s="87" t="s">
        <v>2525</v>
      </c>
      <c r="AL194" s="87" t="str">
        <f t="shared" si="19"/>
        <v>2026-01-15|06016|1072188000|0||0|1</v>
      </c>
      <c r="AP194" s="198"/>
      <c r="AQ194" s="198"/>
      <c r="AR194" s="198"/>
      <c r="AW194" s="198"/>
      <c r="BC194" s="99" t="s">
        <v>2526</v>
      </c>
      <c r="BD194" s="104"/>
      <c r="BE194" s="87"/>
    </row>
    <row r="195" spans="1:57" ht="26.25" hidden="1" customHeight="1">
      <c r="A195" s="87" t="s">
        <v>2718</v>
      </c>
      <c r="B195" s="17" t="s">
        <v>89</v>
      </c>
      <c r="C195" s="87" t="s">
        <v>89</v>
      </c>
      <c r="D195" s="92" t="s">
        <v>2811</v>
      </c>
      <c r="E195" s="92" t="s">
        <v>91</v>
      </c>
      <c r="F195" s="92" t="s">
        <v>1052</v>
      </c>
      <c r="G195" s="93" t="s">
        <v>133</v>
      </c>
      <c r="H195" s="93">
        <v>14</v>
      </c>
      <c r="I195" s="94" t="s">
        <v>2492</v>
      </c>
      <c r="J195" s="148" t="s">
        <v>47</v>
      </c>
      <c r="K195" s="93" t="s">
        <v>2528</v>
      </c>
      <c r="L195" s="94" t="s">
        <v>2529</v>
      </c>
      <c r="M195" s="94">
        <v>72</v>
      </c>
      <c r="N195" s="95" t="s">
        <v>2789</v>
      </c>
      <c r="O195" s="201">
        <f>IF(P195&gt;0,VLOOKUP($D195,'BBLM COMCHECK'!$A:$S,14,0),0)</f>
        <v>0</v>
      </c>
      <c r="P195" s="202"/>
      <c r="Q195" s="91">
        <f t="shared" ref="Q195:Q258" si="20">IFERROR(O195/P195%,0)</f>
        <v>0</v>
      </c>
      <c r="R195" s="201">
        <f>IF(S195&gt;0,VLOOKUP($D195,'BBLM COMCHECK'!$A:$S,15,0),0)</f>
        <v>0</v>
      </c>
      <c r="S195" s="202"/>
      <c r="T195" s="91">
        <f t="shared" ref="T195:T258" si="21">IFERROR(O195/S195%,0)</f>
        <v>0</v>
      </c>
      <c r="U195" s="201">
        <f>IF(V195&gt;0,VLOOKUP($D195,'BBLM COMCHECK'!$A:$Z,25,0),0)</f>
        <v>0</v>
      </c>
      <c r="V195" s="202"/>
      <c r="W195" s="91">
        <f t="shared" ref="W195:W258" si="22">IFERROR(U195/V195%,0)</f>
        <v>0</v>
      </c>
      <c r="X195" s="201">
        <f>IF(Y195&gt;0,VLOOKUP($D195,'BBLM COMCHECK'!$A:$Z,25,0),0)</f>
        <v>0</v>
      </c>
      <c r="Y195" s="202"/>
      <c r="Z195" s="91">
        <f t="shared" ref="Z195:Z258" si="23">IFERROR(U195/Y195%,0)</f>
        <v>0</v>
      </c>
      <c r="AA195" s="203" t="str">
        <f>VLOOKUP(D195,'BBLM COMCHECK'!$A:$I,9,0)</f>
        <v>order stop</v>
      </c>
      <c r="AB195" s="204">
        <f>VLOOKUP(D195,'BBLM COMCHECK'!$A:$L,12,0)</f>
        <v>21224</v>
      </c>
      <c r="AC195" s="201">
        <f t="shared" ref="AC195:AC258" si="24">IF(AB195&lt;4,1,0)</f>
        <v>0</v>
      </c>
      <c r="AD195" s="94"/>
      <c r="AE195" s="201"/>
      <c r="AF195" s="201"/>
      <c r="AG195" s="201"/>
      <c r="AH195" s="201"/>
      <c r="AI195" s="94"/>
      <c r="AJ195" s="94"/>
      <c r="AK195" s="87" t="s">
        <v>2530</v>
      </c>
      <c r="AL195" s="87" t="str">
        <f t="shared" si="19"/>
        <v>2026-01-15|06016|1076058000|0||Extra 1000 poin tiap Belanja item tambah untung Rp. 500rb|1</v>
      </c>
      <c r="AP195" s="198"/>
      <c r="AQ195" s="198"/>
      <c r="AR195" s="198"/>
      <c r="AW195" s="198"/>
      <c r="BC195" s="99" t="s">
        <v>2531</v>
      </c>
      <c r="BD195" s="104"/>
      <c r="BE195" s="87"/>
    </row>
    <row r="196" spans="1:57" ht="26.25" hidden="1" customHeight="1">
      <c r="A196" s="87" t="s">
        <v>2719</v>
      </c>
      <c r="B196" s="17" t="s">
        <v>89</v>
      </c>
      <c r="C196" s="87" t="s">
        <v>89</v>
      </c>
      <c r="D196" s="92" t="s">
        <v>2812</v>
      </c>
      <c r="E196" s="92" t="s">
        <v>91</v>
      </c>
      <c r="F196" s="92" t="s">
        <v>1052</v>
      </c>
      <c r="G196" s="93" t="s">
        <v>133</v>
      </c>
      <c r="H196" s="93">
        <v>14</v>
      </c>
      <c r="I196" s="94" t="s">
        <v>2492</v>
      </c>
      <c r="J196" s="148" t="s">
        <v>48</v>
      </c>
      <c r="K196" s="93" t="s">
        <v>2533</v>
      </c>
      <c r="L196" s="94" t="s">
        <v>2534</v>
      </c>
      <c r="M196" s="94">
        <v>60</v>
      </c>
      <c r="N196" s="95" t="s">
        <v>2791</v>
      </c>
      <c r="O196" s="201">
        <f>IF(P196&gt;0,VLOOKUP($D196,'BBLM COMCHECK'!$A:$S,14,0),0)</f>
        <v>0</v>
      </c>
      <c r="P196" s="202"/>
      <c r="Q196" s="91">
        <f t="shared" si="20"/>
        <v>0</v>
      </c>
      <c r="R196" s="201">
        <f>IF(S196&gt;0,VLOOKUP($D196,'BBLM COMCHECK'!$A:$S,15,0),0)</f>
        <v>0</v>
      </c>
      <c r="S196" s="202"/>
      <c r="T196" s="91">
        <f t="shared" si="21"/>
        <v>0</v>
      </c>
      <c r="U196" s="201">
        <f>IF(V196&gt;0,VLOOKUP($D196,'BBLM COMCHECK'!$A:$Z,25,0),0)</f>
        <v>0</v>
      </c>
      <c r="V196" s="202"/>
      <c r="W196" s="91">
        <f t="shared" si="22"/>
        <v>0</v>
      </c>
      <c r="X196" s="201">
        <f>IF(Y196&gt;0,VLOOKUP($D196,'BBLM COMCHECK'!$A:$Z,25,0),0)</f>
        <v>0</v>
      </c>
      <c r="Y196" s="202"/>
      <c r="Z196" s="91">
        <f t="shared" si="23"/>
        <v>0</v>
      </c>
      <c r="AA196" s="203" t="str">
        <f>VLOOKUP(D196,'BBLM COMCHECK'!$A:$I,9,0)</f>
        <v>normal</v>
      </c>
      <c r="AB196" s="204">
        <f>VLOOKUP(D196,'BBLM COMCHECK'!$A:$L,12,0)</f>
        <v>333</v>
      </c>
      <c r="AC196" s="201">
        <f t="shared" si="24"/>
        <v>0</v>
      </c>
      <c r="AD196" s="94"/>
      <c r="AE196" s="201"/>
      <c r="AF196" s="201"/>
      <c r="AG196" s="201"/>
      <c r="AH196" s="201"/>
      <c r="AI196" s="94"/>
      <c r="AJ196" s="94"/>
      <c r="AK196" s="87" t="s">
        <v>2535</v>
      </c>
      <c r="AL196" s="87" t="str">
        <f t="shared" si="19"/>
        <v>2026-01-15|06016|1077650000|0||Belanja produk sponsor Rp. 150rb tambahan extra poin 1000 poin|1</v>
      </c>
      <c r="AP196" s="198"/>
      <c r="AQ196" s="198"/>
      <c r="AR196" s="198"/>
      <c r="AW196" s="198"/>
      <c r="BC196" s="99" t="s">
        <v>2536</v>
      </c>
      <c r="BD196" s="104"/>
      <c r="BE196" s="87"/>
    </row>
    <row r="197" spans="1:57" ht="26.25" hidden="1" customHeight="1">
      <c r="A197" s="87" t="s">
        <v>2721</v>
      </c>
      <c r="B197" s="17" t="s">
        <v>89</v>
      </c>
      <c r="C197" s="87" t="s">
        <v>89</v>
      </c>
      <c r="D197" s="92" t="s">
        <v>2813</v>
      </c>
      <c r="E197" s="92" t="s">
        <v>91</v>
      </c>
      <c r="F197" s="92" t="s">
        <v>1052</v>
      </c>
      <c r="G197" s="93" t="s">
        <v>133</v>
      </c>
      <c r="H197" s="93">
        <v>14</v>
      </c>
      <c r="I197" s="94" t="s">
        <v>2492</v>
      </c>
      <c r="J197" s="148" t="s">
        <v>49</v>
      </c>
      <c r="K197" s="93" t="s">
        <v>2538</v>
      </c>
      <c r="L197" s="94" t="s">
        <v>2539</v>
      </c>
      <c r="M197" s="94">
        <v>5</v>
      </c>
      <c r="N197" s="95" t="s">
        <v>2791</v>
      </c>
      <c r="O197" s="201">
        <f>IF(P197&gt;0,VLOOKUP($D197,'BBLM COMCHECK'!$A:$S,14,0),0)</f>
        <v>0</v>
      </c>
      <c r="P197" s="202"/>
      <c r="Q197" s="91">
        <f t="shared" si="20"/>
        <v>0</v>
      </c>
      <c r="R197" s="201">
        <f>IF(S197&gt;0,VLOOKUP($D197,'BBLM COMCHECK'!$A:$S,15,0),0)</f>
        <v>0</v>
      </c>
      <c r="S197" s="202"/>
      <c r="T197" s="91">
        <f t="shared" si="21"/>
        <v>0</v>
      </c>
      <c r="U197" s="201">
        <f>IF(V197&gt;0,VLOOKUP($D197,'BBLM COMCHECK'!$A:$Z,25,0),0)</f>
        <v>0</v>
      </c>
      <c r="V197" s="202"/>
      <c r="W197" s="91">
        <f t="shared" si="22"/>
        <v>0</v>
      </c>
      <c r="X197" s="201">
        <f>IF(Y197&gt;0,VLOOKUP($D197,'BBLM COMCHECK'!$A:$Z,25,0),0)</f>
        <v>0</v>
      </c>
      <c r="Y197" s="202"/>
      <c r="Z197" s="91">
        <f t="shared" si="23"/>
        <v>0</v>
      </c>
      <c r="AA197" s="203" t="str">
        <f>VLOOKUP(D197,'BBLM COMCHECK'!$A:$I,9,0)</f>
        <v>normal</v>
      </c>
      <c r="AB197" s="204">
        <f>VLOOKUP(D197,'BBLM COMCHECK'!$A:$L,12,0)</f>
        <v>329</v>
      </c>
      <c r="AC197" s="201">
        <f t="shared" si="24"/>
        <v>0</v>
      </c>
      <c r="AD197" s="94"/>
      <c r="AE197" s="201"/>
      <c r="AF197" s="201"/>
      <c r="AG197" s="201"/>
      <c r="AH197" s="201"/>
      <c r="AI197" s="94"/>
      <c r="AJ197" s="94"/>
      <c r="AK197" s="87" t="s">
        <v>2540</v>
      </c>
      <c r="AL197" s="87" t="str">
        <f t="shared" si="19"/>
        <v>2026-01-15|06016|1078236000|0||Belanja produk sponsor Rp. 150rb tambahan extra poin 1000 poin|1</v>
      </c>
      <c r="AP197" s="198"/>
      <c r="AQ197" s="198"/>
      <c r="AR197" s="198"/>
      <c r="AW197" s="198"/>
      <c r="BC197" s="99" t="s">
        <v>2541</v>
      </c>
      <c r="BD197" s="104"/>
      <c r="BE197" s="87"/>
    </row>
    <row r="198" spans="1:57" ht="26.25" hidden="1" customHeight="1">
      <c r="A198" s="87" t="s">
        <v>2722</v>
      </c>
      <c r="B198" s="17" t="s">
        <v>89</v>
      </c>
      <c r="C198" s="87" t="s">
        <v>89</v>
      </c>
      <c r="D198" s="92" t="s">
        <v>2814</v>
      </c>
      <c r="E198" s="92" t="s">
        <v>91</v>
      </c>
      <c r="F198" s="92" t="s">
        <v>1052</v>
      </c>
      <c r="G198" s="93" t="s">
        <v>133</v>
      </c>
      <c r="H198" s="93">
        <v>14</v>
      </c>
      <c r="I198" s="94" t="s">
        <v>2492</v>
      </c>
      <c r="J198" s="148" t="s">
        <v>50</v>
      </c>
      <c r="K198" s="93" t="s">
        <v>2543</v>
      </c>
      <c r="L198" s="94" t="s">
        <v>2544</v>
      </c>
      <c r="M198" s="94">
        <v>12</v>
      </c>
      <c r="N198" s="95">
        <v>0</v>
      </c>
      <c r="O198" s="201">
        <f>IF(P198&gt;0,VLOOKUP($D198,'BBLM COMCHECK'!$A:$S,14,0),0)</f>
        <v>0</v>
      </c>
      <c r="P198" s="202"/>
      <c r="Q198" s="91">
        <f t="shared" si="20"/>
        <v>0</v>
      </c>
      <c r="R198" s="201">
        <f>IF(S198&gt;0,VLOOKUP($D198,'BBLM COMCHECK'!$A:$S,15,0),0)</f>
        <v>0</v>
      </c>
      <c r="S198" s="202"/>
      <c r="T198" s="91">
        <f t="shared" si="21"/>
        <v>0</v>
      </c>
      <c r="U198" s="201">
        <f>IF(V198&gt;0,VLOOKUP($D198,'BBLM COMCHECK'!$A:$Z,25,0),0)</f>
        <v>0</v>
      </c>
      <c r="V198" s="202"/>
      <c r="W198" s="91">
        <f t="shared" si="22"/>
        <v>0</v>
      </c>
      <c r="X198" s="201">
        <f>IF(Y198&gt;0,VLOOKUP($D198,'BBLM COMCHECK'!$A:$Z,25,0),0)</f>
        <v>0</v>
      </c>
      <c r="Y198" s="202"/>
      <c r="Z198" s="91">
        <f t="shared" si="23"/>
        <v>0</v>
      </c>
      <c r="AA198" s="203" t="str">
        <f>VLOOKUP(D198,'BBLM COMCHECK'!$A:$I,9,0)</f>
        <v>normal</v>
      </c>
      <c r="AB198" s="204">
        <f>VLOOKUP(D198,'BBLM COMCHECK'!$A:$L,12,0)</f>
        <v>110</v>
      </c>
      <c r="AC198" s="201">
        <f t="shared" si="24"/>
        <v>0</v>
      </c>
      <c r="AD198" s="94"/>
      <c r="AE198" s="201"/>
      <c r="AF198" s="201"/>
      <c r="AG198" s="201"/>
      <c r="AH198" s="201"/>
      <c r="AI198" s="94"/>
      <c r="AJ198" s="94"/>
      <c r="AK198" s="87" t="s">
        <v>2545</v>
      </c>
      <c r="AL198" s="87" t="str">
        <f t="shared" si="19"/>
        <v>2026-01-15|06016|1083138000|0||0|1</v>
      </c>
      <c r="AP198" s="198"/>
      <c r="AQ198" s="198"/>
      <c r="AR198" s="198"/>
      <c r="AW198" s="198"/>
      <c r="BC198" s="99" t="s">
        <v>2546</v>
      </c>
      <c r="BD198" s="104"/>
      <c r="BE198" s="87"/>
    </row>
    <row r="199" spans="1:57" ht="26.25" hidden="1" customHeight="1">
      <c r="A199" s="87" t="s">
        <v>2723</v>
      </c>
      <c r="B199" s="17" t="s">
        <v>89</v>
      </c>
      <c r="C199" s="87" t="s">
        <v>89</v>
      </c>
      <c r="D199" s="92" t="s">
        <v>2815</v>
      </c>
      <c r="E199" s="92" t="s">
        <v>91</v>
      </c>
      <c r="F199" s="92" t="s">
        <v>1052</v>
      </c>
      <c r="G199" s="93" t="s">
        <v>133</v>
      </c>
      <c r="H199" s="93">
        <v>19</v>
      </c>
      <c r="I199" s="94" t="s">
        <v>2486</v>
      </c>
      <c r="J199" s="148" t="s">
        <v>51</v>
      </c>
      <c r="K199" s="93" t="s">
        <v>2548</v>
      </c>
      <c r="L199" s="94" t="s">
        <v>2549</v>
      </c>
      <c r="M199" s="94">
        <v>144</v>
      </c>
      <c r="N199" s="95" t="s">
        <v>2795</v>
      </c>
      <c r="O199" s="201">
        <f>IF(P199&gt;0,VLOOKUP($D199,'BBLM COMCHECK'!$A:$S,14,0),0)</f>
        <v>0</v>
      </c>
      <c r="P199" s="202"/>
      <c r="Q199" s="91">
        <f t="shared" si="20"/>
        <v>0</v>
      </c>
      <c r="R199" s="201">
        <f>IF(S199&gt;0,VLOOKUP($D199,'BBLM COMCHECK'!$A:$S,15,0),0)</f>
        <v>0</v>
      </c>
      <c r="S199" s="202"/>
      <c r="T199" s="91">
        <f t="shared" si="21"/>
        <v>0</v>
      </c>
      <c r="U199" s="201">
        <f>IF(V199&gt;0,VLOOKUP($D199,'BBLM COMCHECK'!$A:$Z,25,0),0)</f>
        <v>0</v>
      </c>
      <c r="V199" s="202"/>
      <c r="W199" s="91">
        <f t="shared" si="22"/>
        <v>0</v>
      </c>
      <c r="X199" s="201">
        <f>IF(Y199&gt;0,VLOOKUP($D199,'BBLM COMCHECK'!$A:$Z,25,0),0)</f>
        <v>0</v>
      </c>
      <c r="Y199" s="202"/>
      <c r="Z199" s="91">
        <f t="shared" si="23"/>
        <v>0</v>
      </c>
      <c r="AA199" s="203" t="str">
        <f>VLOOKUP(D199,'BBLM COMCHECK'!$A:$I,9,0)</f>
        <v>order stop</v>
      </c>
      <c r="AB199" s="204">
        <f>VLOOKUP(D199,'BBLM COMCHECK'!$A:$L,12,0)</f>
        <v>1017</v>
      </c>
      <c r="AC199" s="201">
        <f t="shared" si="24"/>
        <v>0</v>
      </c>
      <c r="AD199" s="94"/>
      <c r="AE199" s="201"/>
      <c r="AF199" s="201"/>
      <c r="AG199" s="201"/>
      <c r="AH199" s="201"/>
      <c r="AI199" s="94"/>
      <c r="AJ199" s="94"/>
      <c r="AK199" s="87" t="s">
        <v>2550</v>
      </c>
      <c r="AL199" s="87" t="str">
        <f t="shared" si="19"/>
        <v>2026-01-15|06016|1089525000|0||- Extra 1000 poin item tambah untung 500Rb                           - Belanja produk sponsor Rp. 96rb bonus 1 pc Lifebuoy Body wash 85ml|1</v>
      </c>
      <c r="AP199" s="198"/>
      <c r="AQ199" s="198"/>
      <c r="AR199" s="198"/>
      <c r="AW199" s="198"/>
      <c r="BC199" s="99" t="s">
        <v>2551</v>
      </c>
      <c r="BD199" s="104"/>
      <c r="BE199" s="87"/>
    </row>
    <row r="200" spans="1:57" ht="26.25" hidden="1" customHeight="1">
      <c r="A200" s="87" t="s">
        <v>2724</v>
      </c>
      <c r="B200" s="17" t="s">
        <v>89</v>
      </c>
      <c r="C200" s="87" t="s">
        <v>89</v>
      </c>
      <c r="D200" s="92" t="s">
        <v>2816</v>
      </c>
      <c r="E200" s="92" t="s">
        <v>91</v>
      </c>
      <c r="F200" s="92" t="s">
        <v>1052</v>
      </c>
      <c r="G200" s="93" t="s">
        <v>133</v>
      </c>
      <c r="H200" s="93">
        <v>19</v>
      </c>
      <c r="I200" s="94" t="s">
        <v>2486</v>
      </c>
      <c r="J200" s="148" t="s">
        <v>52</v>
      </c>
      <c r="K200" s="93" t="s">
        <v>2553</v>
      </c>
      <c r="L200" s="94" t="s">
        <v>2554</v>
      </c>
      <c r="M200" s="94">
        <v>144</v>
      </c>
      <c r="N200" s="95">
        <v>0</v>
      </c>
      <c r="O200" s="201">
        <f>IF(P200&gt;0,VLOOKUP($D200,'BBLM COMCHECK'!$A:$S,14,0),0)</f>
        <v>0</v>
      </c>
      <c r="P200" s="202"/>
      <c r="Q200" s="91">
        <f t="shared" si="20"/>
        <v>0</v>
      </c>
      <c r="R200" s="201">
        <f>IF(S200&gt;0,VLOOKUP($D200,'BBLM COMCHECK'!$A:$S,15,0),0)</f>
        <v>0</v>
      </c>
      <c r="S200" s="202"/>
      <c r="T200" s="91">
        <f t="shared" si="21"/>
        <v>0</v>
      </c>
      <c r="U200" s="201">
        <f>IF(V200&gt;0,VLOOKUP($D200,'BBLM COMCHECK'!$A:$Z,25,0),0)</f>
        <v>0</v>
      </c>
      <c r="V200" s="202"/>
      <c r="W200" s="91">
        <f t="shared" si="22"/>
        <v>0</v>
      </c>
      <c r="X200" s="201">
        <f>IF(Y200&gt;0,VLOOKUP($D200,'BBLM COMCHECK'!$A:$Z,25,0),0)</f>
        <v>0</v>
      </c>
      <c r="Y200" s="202"/>
      <c r="Z200" s="91">
        <f t="shared" si="23"/>
        <v>0</v>
      </c>
      <c r="AA200" s="203" t="str">
        <f>VLOOKUP(D200,'BBLM COMCHECK'!$A:$I,9,0)</f>
        <v>order stop</v>
      </c>
      <c r="AB200" s="204">
        <f>VLOOKUP(D200,'BBLM COMCHECK'!$A:$L,12,0)</f>
        <v>2817</v>
      </c>
      <c r="AC200" s="201">
        <f t="shared" si="24"/>
        <v>0</v>
      </c>
      <c r="AD200" s="94"/>
      <c r="AE200" s="201"/>
      <c r="AF200" s="201"/>
      <c r="AG200" s="201"/>
      <c r="AH200" s="201"/>
      <c r="AI200" s="94"/>
      <c r="AJ200" s="94"/>
      <c r="AK200" s="87" t="s">
        <v>2555</v>
      </c>
      <c r="AL200" s="87" t="str">
        <f t="shared" si="19"/>
        <v>2026-01-15|06016|1089541000|0||0|1</v>
      </c>
      <c r="AP200" s="198"/>
      <c r="AQ200" s="198"/>
      <c r="AR200" s="198"/>
      <c r="AW200" s="198"/>
      <c r="BC200" s="99" t="s">
        <v>2556</v>
      </c>
      <c r="BD200" s="104"/>
      <c r="BE200" s="87"/>
    </row>
    <row r="201" spans="1:57" ht="26.25" hidden="1" customHeight="1">
      <c r="A201" s="87" t="s">
        <v>2725</v>
      </c>
      <c r="B201" s="17" t="s">
        <v>89</v>
      </c>
      <c r="C201" s="87" t="s">
        <v>89</v>
      </c>
      <c r="D201" s="92" t="s">
        <v>2817</v>
      </c>
      <c r="E201" s="92" t="s">
        <v>91</v>
      </c>
      <c r="F201" s="92" t="s">
        <v>1052</v>
      </c>
      <c r="G201" s="93" t="s">
        <v>133</v>
      </c>
      <c r="H201" s="93">
        <v>14</v>
      </c>
      <c r="I201" s="94" t="s">
        <v>2492</v>
      </c>
      <c r="J201" s="158">
        <v>1150705000</v>
      </c>
      <c r="K201" s="93" t="s">
        <v>2558</v>
      </c>
      <c r="L201" s="94" t="s">
        <v>2559</v>
      </c>
      <c r="M201" s="94">
        <v>30</v>
      </c>
      <c r="N201" s="95">
        <v>0</v>
      </c>
      <c r="O201" s="201">
        <f>IF(P201&gt;0,VLOOKUP($D201,'BBLM COMCHECK'!$A:$S,14,0),0)</f>
        <v>0</v>
      </c>
      <c r="P201" s="202"/>
      <c r="Q201" s="91">
        <f t="shared" si="20"/>
        <v>0</v>
      </c>
      <c r="R201" s="201">
        <f>IF(S201&gt;0,VLOOKUP($D201,'BBLM COMCHECK'!$A:$S,15,0),0)</f>
        <v>0</v>
      </c>
      <c r="S201" s="202"/>
      <c r="T201" s="91">
        <f t="shared" si="21"/>
        <v>0</v>
      </c>
      <c r="U201" s="201">
        <f>IF(V201&gt;0,VLOOKUP($D201,'BBLM COMCHECK'!$A:$Z,25,0),0)</f>
        <v>0</v>
      </c>
      <c r="V201" s="202"/>
      <c r="W201" s="91">
        <f t="shared" si="22"/>
        <v>0</v>
      </c>
      <c r="X201" s="201">
        <f>IF(Y201&gt;0,VLOOKUP($D201,'BBLM COMCHECK'!$A:$Z,25,0),0)</f>
        <v>0</v>
      </c>
      <c r="Y201" s="202"/>
      <c r="Z201" s="91">
        <f t="shared" si="23"/>
        <v>0</v>
      </c>
      <c r="AA201" s="203" t="str">
        <f>VLOOKUP(D201,'BBLM COMCHECK'!$A:$I,9,0)</f>
        <v>order stop</v>
      </c>
      <c r="AB201" s="204">
        <f>VLOOKUP(D201,'BBLM COMCHECK'!$A:$L,12,0)</f>
        <v>1069</v>
      </c>
      <c r="AC201" s="201">
        <f t="shared" si="24"/>
        <v>0</v>
      </c>
      <c r="AD201" s="94"/>
      <c r="AE201" s="201"/>
      <c r="AF201" s="201"/>
      <c r="AG201" s="201"/>
      <c r="AH201" s="201"/>
      <c r="AI201" s="94"/>
      <c r="AJ201" s="94"/>
      <c r="AK201" s="87" t="s">
        <v>2560</v>
      </c>
      <c r="AL201" s="87" t="str">
        <f t="shared" si="19"/>
        <v>2026-01-15|06016|1150705000|0||0|1</v>
      </c>
      <c r="AP201" s="198"/>
      <c r="AQ201" s="198"/>
      <c r="AR201" s="198"/>
      <c r="AW201" s="198"/>
      <c r="BC201" s="99" t="s">
        <v>2561</v>
      </c>
      <c r="BD201" s="104"/>
      <c r="BE201" s="87"/>
    </row>
    <row r="202" spans="1:57" ht="26.25" hidden="1" customHeight="1">
      <c r="A202" s="87" t="s">
        <v>2726</v>
      </c>
      <c r="B202" s="17" t="s">
        <v>89</v>
      </c>
      <c r="C202" s="87" t="s">
        <v>89</v>
      </c>
      <c r="D202" s="92" t="s">
        <v>2818</v>
      </c>
      <c r="E202" s="92" t="s">
        <v>91</v>
      </c>
      <c r="F202" s="92" t="s">
        <v>1052</v>
      </c>
      <c r="G202" s="93" t="s">
        <v>133</v>
      </c>
      <c r="H202" s="93">
        <v>14</v>
      </c>
      <c r="I202" s="94" t="s">
        <v>2492</v>
      </c>
      <c r="J202" s="148" t="s">
        <v>54</v>
      </c>
      <c r="K202" s="93" t="s">
        <v>2564</v>
      </c>
      <c r="L202" s="94" t="s">
        <v>2565</v>
      </c>
      <c r="M202" s="94">
        <v>72</v>
      </c>
      <c r="N202" s="95" t="s">
        <v>2791</v>
      </c>
      <c r="O202" s="201">
        <f>IF(P202&gt;0,VLOOKUP($D202,'BBLM COMCHECK'!$A:$S,14,0),0)</f>
        <v>0</v>
      </c>
      <c r="P202" s="202"/>
      <c r="Q202" s="91">
        <f t="shared" si="20"/>
        <v>0</v>
      </c>
      <c r="R202" s="201">
        <f>IF(S202&gt;0,VLOOKUP($D202,'BBLM COMCHECK'!$A:$S,15,0),0)</f>
        <v>0</v>
      </c>
      <c r="S202" s="202"/>
      <c r="T202" s="91">
        <f t="shared" si="21"/>
        <v>0</v>
      </c>
      <c r="U202" s="201">
        <f>IF(V202&gt;0,VLOOKUP($D202,'BBLM COMCHECK'!$A:$Z,25,0),0)</f>
        <v>0</v>
      </c>
      <c r="V202" s="202"/>
      <c r="W202" s="91">
        <f t="shared" si="22"/>
        <v>0</v>
      </c>
      <c r="X202" s="201">
        <f>IF(Y202&gt;0,VLOOKUP($D202,'BBLM COMCHECK'!$A:$Z,25,0),0)</f>
        <v>0</v>
      </c>
      <c r="Y202" s="202"/>
      <c r="Z202" s="91">
        <f t="shared" si="23"/>
        <v>0</v>
      </c>
      <c r="AA202" s="203" t="str">
        <f>VLOOKUP(D202,'BBLM COMCHECK'!$A:$I,9,0)</f>
        <v>normal</v>
      </c>
      <c r="AB202" s="204">
        <f>VLOOKUP(D202,'BBLM COMCHECK'!$A:$L,12,0)</f>
        <v>453</v>
      </c>
      <c r="AC202" s="201">
        <f t="shared" si="24"/>
        <v>0</v>
      </c>
      <c r="AD202" s="94"/>
      <c r="AE202" s="201"/>
      <c r="AF202" s="201"/>
      <c r="AG202" s="201"/>
      <c r="AH202" s="201"/>
      <c r="AI202" s="94"/>
      <c r="AJ202" s="94"/>
      <c r="AK202" s="87" t="s">
        <v>2566</v>
      </c>
      <c r="AL202" s="87" t="str">
        <f t="shared" si="19"/>
        <v>2026-01-15|06016|1089885000|0||Belanja produk sponsor Rp. 150rb tambahan extra poin 1000 poin|1</v>
      </c>
      <c r="AP202" s="198"/>
      <c r="AQ202" s="198"/>
      <c r="AR202" s="198"/>
      <c r="AW202" s="198"/>
      <c r="BC202" s="99" t="s">
        <v>2655</v>
      </c>
      <c r="BD202" s="104"/>
      <c r="BE202" s="87"/>
    </row>
    <row r="203" spans="1:57" ht="26.25" hidden="1" customHeight="1">
      <c r="A203" s="87" t="s">
        <v>2727</v>
      </c>
      <c r="B203" s="17" t="s">
        <v>89</v>
      </c>
      <c r="C203" s="87" t="s">
        <v>89</v>
      </c>
      <c r="D203" s="92" t="s">
        <v>2819</v>
      </c>
      <c r="E203" s="92" t="s">
        <v>91</v>
      </c>
      <c r="F203" s="92" t="s">
        <v>1052</v>
      </c>
      <c r="G203" s="93" t="s">
        <v>133</v>
      </c>
      <c r="H203" s="93">
        <v>14</v>
      </c>
      <c r="I203" s="94" t="s">
        <v>2492</v>
      </c>
      <c r="J203" s="148" t="s">
        <v>55</v>
      </c>
      <c r="K203" s="93" t="s">
        <v>2569</v>
      </c>
      <c r="L203" s="94" t="s">
        <v>2570</v>
      </c>
      <c r="M203" s="94">
        <v>21</v>
      </c>
      <c r="N203" s="95">
        <v>0</v>
      </c>
      <c r="O203" s="201">
        <f>IF(P203&gt;0,VLOOKUP($D203,'BBLM COMCHECK'!$A:$S,14,0),0)</f>
        <v>0</v>
      </c>
      <c r="P203" s="202"/>
      <c r="Q203" s="91">
        <f t="shared" si="20"/>
        <v>0</v>
      </c>
      <c r="R203" s="201">
        <f>IF(S203&gt;0,VLOOKUP($D203,'BBLM COMCHECK'!$A:$S,15,0),0)</f>
        <v>0</v>
      </c>
      <c r="S203" s="202"/>
      <c r="T203" s="91">
        <f t="shared" si="21"/>
        <v>0</v>
      </c>
      <c r="U203" s="201">
        <f>IF(V203&gt;0,VLOOKUP($D203,'BBLM COMCHECK'!$A:$Z,25,0),0)</f>
        <v>0</v>
      </c>
      <c r="V203" s="202"/>
      <c r="W203" s="91">
        <f t="shared" si="22"/>
        <v>0</v>
      </c>
      <c r="X203" s="201">
        <f>IF(Y203&gt;0,VLOOKUP($D203,'BBLM COMCHECK'!$A:$Z,25,0),0)</f>
        <v>0</v>
      </c>
      <c r="Y203" s="202"/>
      <c r="Z203" s="91">
        <f t="shared" si="23"/>
        <v>0</v>
      </c>
      <c r="AA203" s="203" t="str">
        <f>VLOOKUP(D203,'BBLM COMCHECK'!$A:$I,9,0)</f>
        <v>order stop</v>
      </c>
      <c r="AB203" s="204">
        <f>VLOOKUP(D203,'BBLM COMCHECK'!$A:$L,12,0)</f>
        <v>8393</v>
      </c>
      <c r="AC203" s="201">
        <f t="shared" si="24"/>
        <v>0</v>
      </c>
      <c r="AD203" s="94"/>
      <c r="AE203" s="201"/>
      <c r="AF203" s="201"/>
      <c r="AG203" s="201"/>
      <c r="AH203" s="201"/>
      <c r="AI203" s="94"/>
      <c r="AJ203" s="94"/>
      <c r="AK203" s="87" t="s">
        <v>2571</v>
      </c>
      <c r="AL203" s="87" t="str">
        <f t="shared" si="19"/>
        <v>2026-01-15|06016|1105042000|0||0|1</v>
      </c>
      <c r="AP203" s="198"/>
      <c r="AQ203" s="198"/>
      <c r="AR203" s="198"/>
      <c r="AW203" s="198"/>
      <c r="BC203" s="99" t="s">
        <v>2572</v>
      </c>
      <c r="BD203" s="104"/>
      <c r="BE203" s="87"/>
    </row>
    <row r="204" spans="1:57" ht="26.25" hidden="1" customHeight="1">
      <c r="A204" s="87" t="s">
        <v>2728</v>
      </c>
      <c r="B204" s="17" t="s">
        <v>89</v>
      </c>
      <c r="C204" s="87" t="s">
        <v>89</v>
      </c>
      <c r="D204" s="92" t="s">
        <v>2820</v>
      </c>
      <c r="E204" s="92" t="s">
        <v>91</v>
      </c>
      <c r="F204" s="92" t="s">
        <v>1052</v>
      </c>
      <c r="G204" s="93" t="s">
        <v>133</v>
      </c>
      <c r="H204" s="93">
        <v>19</v>
      </c>
      <c r="I204" s="94" t="s">
        <v>2486</v>
      </c>
      <c r="J204" s="148" t="s">
        <v>56</v>
      </c>
      <c r="K204" s="93" t="s">
        <v>2574</v>
      </c>
      <c r="L204" s="94" t="s">
        <v>2575</v>
      </c>
      <c r="M204" s="94">
        <v>12</v>
      </c>
      <c r="N204" s="95">
        <v>0</v>
      </c>
      <c r="O204" s="201">
        <f>IF(P204&gt;0,VLOOKUP($D204,'BBLM COMCHECK'!$A:$S,14,0),0)</f>
        <v>0</v>
      </c>
      <c r="P204" s="202"/>
      <c r="Q204" s="91">
        <f t="shared" si="20"/>
        <v>0</v>
      </c>
      <c r="R204" s="201">
        <f>IF(S204&gt;0,VLOOKUP($D204,'BBLM COMCHECK'!$A:$S,15,0),0)</f>
        <v>0</v>
      </c>
      <c r="S204" s="202"/>
      <c r="T204" s="91">
        <f t="shared" si="21"/>
        <v>0</v>
      </c>
      <c r="U204" s="201">
        <f>IF(V204&gt;0,VLOOKUP($D204,'BBLM COMCHECK'!$A:$Z,25,0),0)</f>
        <v>0</v>
      </c>
      <c r="V204" s="202"/>
      <c r="W204" s="91">
        <f t="shared" si="22"/>
        <v>0</v>
      </c>
      <c r="X204" s="201">
        <f>IF(Y204&gt;0,VLOOKUP($D204,'BBLM COMCHECK'!$A:$Z,25,0),0)</f>
        <v>0</v>
      </c>
      <c r="Y204" s="202"/>
      <c r="Z204" s="91">
        <f t="shared" si="23"/>
        <v>0</v>
      </c>
      <c r="AA204" s="203" t="str">
        <f>VLOOKUP(D204,'BBLM COMCHECK'!$A:$I,9,0)</f>
        <v>normal</v>
      </c>
      <c r="AB204" s="204">
        <f>VLOOKUP(D204,'BBLM COMCHECK'!$A:$L,12,0)</f>
        <v>83</v>
      </c>
      <c r="AC204" s="201">
        <f t="shared" si="24"/>
        <v>0</v>
      </c>
      <c r="AD204" s="94"/>
      <c r="AE204" s="201"/>
      <c r="AF204" s="201"/>
      <c r="AG204" s="201"/>
      <c r="AH204" s="201"/>
      <c r="AI204" s="94"/>
      <c r="AJ204" s="94"/>
      <c r="AK204" s="87" t="s">
        <v>2576</v>
      </c>
      <c r="AL204" s="87" t="str">
        <f t="shared" si="19"/>
        <v>2026-01-15|06016|1118289000|0||0|1</v>
      </c>
      <c r="AP204" s="198"/>
      <c r="AQ204" s="198"/>
      <c r="AR204" s="198"/>
      <c r="AW204" s="198"/>
      <c r="BC204" s="99" t="s">
        <v>2577</v>
      </c>
      <c r="BD204" s="104"/>
      <c r="BE204" s="87"/>
    </row>
    <row r="205" spans="1:57" ht="26.25" hidden="1" customHeight="1">
      <c r="A205" s="87" t="s">
        <v>2729</v>
      </c>
      <c r="B205" s="17" t="s">
        <v>89</v>
      </c>
      <c r="C205" s="87" t="s">
        <v>89</v>
      </c>
      <c r="D205" s="92" t="s">
        <v>2821</v>
      </c>
      <c r="E205" s="92" t="s">
        <v>91</v>
      </c>
      <c r="F205" s="92" t="s">
        <v>1052</v>
      </c>
      <c r="G205" s="93" t="s">
        <v>133</v>
      </c>
      <c r="H205" s="93">
        <v>19</v>
      </c>
      <c r="I205" s="94" t="s">
        <v>2486</v>
      </c>
      <c r="J205" s="148" t="s">
        <v>57</v>
      </c>
      <c r="K205" s="93" t="s">
        <v>2579</v>
      </c>
      <c r="L205" s="94" t="s">
        <v>2580</v>
      </c>
      <c r="M205" s="94">
        <v>42</v>
      </c>
      <c r="N205" s="95">
        <v>0</v>
      </c>
      <c r="O205" s="201">
        <f>IF(P205&gt;0,VLOOKUP($D205,'BBLM COMCHECK'!$A:$S,14,0),0)</f>
        <v>0</v>
      </c>
      <c r="P205" s="202"/>
      <c r="Q205" s="91">
        <f t="shared" si="20"/>
        <v>0</v>
      </c>
      <c r="R205" s="201">
        <f>IF(S205&gt;0,VLOOKUP($D205,'BBLM COMCHECK'!$A:$S,15,0),0)</f>
        <v>0</v>
      </c>
      <c r="S205" s="202"/>
      <c r="T205" s="91">
        <f t="shared" si="21"/>
        <v>0</v>
      </c>
      <c r="U205" s="201">
        <f>IF(V205&gt;0,VLOOKUP($D205,'BBLM COMCHECK'!$A:$Z,25,0),0)</f>
        <v>0</v>
      </c>
      <c r="V205" s="202"/>
      <c r="W205" s="91">
        <f t="shared" si="22"/>
        <v>0</v>
      </c>
      <c r="X205" s="201">
        <f>IF(Y205&gt;0,VLOOKUP($D205,'BBLM COMCHECK'!$A:$Z,25,0),0)</f>
        <v>0</v>
      </c>
      <c r="Y205" s="202"/>
      <c r="Z205" s="91">
        <f t="shared" si="23"/>
        <v>0</v>
      </c>
      <c r="AA205" s="203" t="str">
        <f>VLOOKUP(D205,'BBLM COMCHECK'!$A:$I,9,0)</f>
        <v>normal</v>
      </c>
      <c r="AB205" s="204">
        <f>VLOOKUP(D205,'BBLM COMCHECK'!$A:$L,12,0)</f>
        <v>169</v>
      </c>
      <c r="AC205" s="201">
        <f t="shared" si="24"/>
        <v>0</v>
      </c>
      <c r="AD205" s="94"/>
      <c r="AE205" s="201"/>
      <c r="AF205" s="201"/>
      <c r="AG205" s="201"/>
      <c r="AH205" s="201"/>
      <c r="AI205" s="94"/>
      <c r="AJ205" s="94"/>
      <c r="AK205" s="87" t="s">
        <v>2581</v>
      </c>
      <c r="AL205" s="87" t="str">
        <f t="shared" si="19"/>
        <v>2026-01-15|06016|1137215000|0||0|1</v>
      </c>
      <c r="AP205" s="198"/>
      <c r="AQ205" s="198"/>
      <c r="AR205" s="198"/>
      <c r="AW205" s="198"/>
      <c r="BC205" s="99" t="s">
        <v>2582</v>
      </c>
      <c r="BD205" s="104"/>
      <c r="BE205" s="87"/>
    </row>
    <row r="206" spans="1:57" ht="26.25" hidden="1" customHeight="1">
      <c r="A206" s="87" t="s">
        <v>2730</v>
      </c>
      <c r="B206" s="17" t="s">
        <v>89</v>
      </c>
      <c r="C206" s="87" t="s">
        <v>89</v>
      </c>
      <c r="D206" s="92" t="s">
        <v>2822</v>
      </c>
      <c r="E206" s="92" t="s">
        <v>91</v>
      </c>
      <c r="F206" s="92" t="s">
        <v>1052</v>
      </c>
      <c r="G206" s="93" t="s">
        <v>133</v>
      </c>
      <c r="H206" s="93">
        <v>14</v>
      </c>
      <c r="I206" s="94" t="s">
        <v>2492</v>
      </c>
      <c r="J206" s="148" t="s">
        <v>58</v>
      </c>
      <c r="K206" s="93" t="s">
        <v>2584</v>
      </c>
      <c r="L206" s="94" t="s">
        <v>2585</v>
      </c>
      <c r="M206" s="94">
        <v>6</v>
      </c>
      <c r="N206" s="95" t="s">
        <v>2791</v>
      </c>
      <c r="O206" s="201">
        <f>IF(P206&gt;0,VLOOKUP($D206,'BBLM COMCHECK'!$A:$S,14,0),0)</f>
        <v>0</v>
      </c>
      <c r="P206" s="202"/>
      <c r="Q206" s="91">
        <f t="shared" si="20"/>
        <v>0</v>
      </c>
      <c r="R206" s="201">
        <f>IF(S206&gt;0,VLOOKUP($D206,'BBLM COMCHECK'!$A:$S,15,0),0)</f>
        <v>0</v>
      </c>
      <c r="S206" s="202"/>
      <c r="T206" s="91">
        <f t="shared" si="21"/>
        <v>0</v>
      </c>
      <c r="U206" s="201">
        <f>IF(V206&gt;0,VLOOKUP($D206,'BBLM COMCHECK'!$A:$Z,25,0),0)</f>
        <v>0</v>
      </c>
      <c r="V206" s="202"/>
      <c r="W206" s="91">
        <f t="shared" si="22"/>
        <v>0</v>
      </c>
      <c r="X206" s="201">
        <f>IF(Y206&gt;0,VLOOKUP($D206,'BBLM COMCHECK'!$A:$Z,25,0),0)</f>
        <v>0</v>
      </c>
      <c r="Y206" s="202"/>
      <c r="Z206" s="91">
        <f t="shared" si="23"/>
        <v>0</v>
      </c>
      <c r="AA206" s="203" t="str">
        <f>VLOOKUP(D206,'BBLM COMCHECK'!$A:$I,9,0)</f>
        <v>normal</v>
      </c>
      <c r="AB206" s="204">
        <f>VLOOKUP(D206,'BBLM COMCHECK'!$A:$L,12,0)</f>
        <v>17</v>
      </c>
      <c r="AC206" s="201">
        <f t="shared" si="24"/>
        <v>0</v>
      </c>
      <c r="AD206" s="94"/>
      <c r="AE206" s="201"/>
      <c r="AF206" s="201"/>
      <c r="AG206" s="201"/>
      <c r="AH206" s="201"/>
      <c r="AI206" s="94"/>
      <c r="AJ206" s="94"/>
      <c r="AK206" s="87" t="s">
        <v>2586</v>
      </c>
      <c r="AL206" s="87" t="str">
        <f t="shared" si="19"/>
        <v>2026-01-15|06016|1140637000|0||Belanja produk sponsor Rp. 150rb tambahan extra poin 1000 poin|1</v>
      </c>
      <c r="AP206" s="198"/>
      <c r="AQ206" s="198"/>
      <c r="AR206" s="198"/>
      <c r="AW206" s="198"/>
      <c r="BC206" s="99" t="s">
        <v>2587</v>
      </c>
      <c r="BD206" s="104"/>
      <c r="BE206" s="87"/>
    </row>
    <row r="207" spans="1:57" ht="26.25" hidden="1" customHeight="1">
      <c r="A207" s="87" t="s">
        <v>2710</v>
      </c>
      <c r="B207" s="17" t="s">
        <v>89</v>
      </c>
      <c r="C207" s="87" t="s">
        <v>89</v>
      </c>
      <c r="D207" s="92" t="s">
        <v>2823</v>
      </c>
      <c r="E207" s="92" t="s">
        <v>92</v>
      </c>
      <c r="F207" s="92" t="s">
        <v>1106</v>
      </c>
      <c r="G207" s="93" t="s">
        <v>133</v>
      </c>
      <c r="H207" s="93">
        <v>19</v>
      </c>
      <c r="I207" s="94" t="s">
        <v>2486</v>
      </c>
      <c r="J207" s="148" t="s">
        <v>36</v>
      </c>
      <c r="K207" s="93" t="s">
        <v>2487</v>
      </c>
      <c r="L207" s="94" t="s">
        <v>2488</v>
      </c>
      <c r="M207" s="94">
        <v>30</v>
      </c>
      <c r="N207" s="95">
        <v>0</v>
      </c>
      <c r="O207" s="201">
        <f>IF(P207&gt;0,VLOOKUP($D207,'BBLM COMCHECK'!$A:$S,14,0),0)</f>
        <v>0</v>
      </c>
      <c r="P207" s="202"/>
      <c r="Q207" s="91">
        <f t="shared" si="20"/>
        <v>0</v>
      </c>
      <c r="R207" s="201">
        <f>IF(S207&gt;0,VLOOKUP($D207,'BBLM COMCHECK'!$A:$S,15,0),0)</f>
        <v>0</v>
      </c>
      <c r="S207" s="202"/>
      <c r="T207" s="91">
        <f t="shared" si="21"/>
        <v>0</v>
      </c>
      <c r="U207" s="201">
        <f>IF(V207&gt;0,VLOOKUP($D207,'BBLM COMCHECK'!$A:$Z,25,0),0)</f>
        <v>0</v>
      </c>
      <c r="V207" s="202"/>
      <c r="W207" s="91">
        <f t="shared" si="22"/>
        <v>0</v>
      </c>
      <c r="X207" s="201">
        <f>IF(Y207&gt;0,VLOOKUP($D207,'BBLM COMCHECK'!$A:$Z,25,0),0)</f>
        <v>0</v>
      </c>
      <c r="Y207" s="202"/>
      <c r="Z207" s="91">
        <f t="shared" si="23"/>
        <v>0</v>
      </c>
      <c r="AA207" s="203" t="str">
        <f>VLOOKUP(D207,'BBLM COMCHECK'!$A:$I,9,0)</f>
        <v>order stop</v>
      </c>
      <c r="AB207" s="204">
        <f>VLOOKUP(D207,'BBLM COMCHECK'!$A:$L,12,0)</f>
        <v>81</v>
      </c>
      <c r="AC207" s="201">
        <f t="shared" si="24"/>
        <v>0</v>
      </c>
      <c r="AD207" s="94"/>
      <c r="AE207" s="201"/>
      <c r="AF207" s="201"/>
      <c r="AG207" s="201"/>
      <c r="AH207" s="201"/>
      <c r="AI207" s="94"/>
      <c r="AJ207" s="94"/>
      <c r="AK207" s="87" t="s">
        <v>2489</v>
      </c>
      <c r="AL207" s="87" t="str">
        <f t="shared" si="19"/>
        <v>2026-01-15|06024|1001860000|0||0|1</v>
      </c>
      <c r="AP207" s="198"/>
      <c r="AQ207" s="198"/>
      <c r="AR207" s="198"/>
      <c r="AW207" s="198"/>
      <c r="BC207" s="99" t="s">
        <v>2490</v>
      </c>
      <c r="BD207" s="104"/>
      <c r="BE207" s="87"/>
    </row>
    <row r="208" spans="1:57" ht="26.25" hidden="1" customHeight="1">
      <c r="A208" s="87" t="s">
        <v>2711</v>
      </c>
      <c r="B208" s="17" t="s">
        <v>89</v>
      </c>
      <c r="C208" s="87" t="s">
        <v>89</v>
      </c>
      <c r="D208" s="92" t="s">
        <v>2824</v>
      </c>
      <c r="E208" s="92" t="s">
        <v>92</v>
      </c>
      <c r="F208" s="92" t="s">
        <v>1106</v>
      </c>
      <c r="G208" s="93" t="s">
        <v>133</v>
      </c>
      <c r="H208" s="93">
        <v>14</v>
      </c>
      <c r="I208" s="94" t="s">
        <v>2492</v>
      </c>
      <c r="J208" s="148" t="s">
        <v>40</v>
      </c>
      <c r="K208" s="93" t="s">
        <v>2493</v>
      </c>
      <c r="L208" s="94" t="s">
        <v>2494</v>
      </c>
      <c r="M208" s="94">
        <v>12</v>
      </c>
      <c r="N208" s="95">
        <v>0</v>
      </c>
      <c r="O208" s="201">
        <f>IF(P208&gt;0,VLOOKUP($D208,'BBLM COMCHECK'!$A:$S,14,0),0)</f>
        <v>0</v>
      </c>
      <c r="P208" s="202"/>
      <c r="Q208" s="91">
        <f t="shared" si="20"/>
        <v>0</v>
      </c>
      <c r="R208" s="201">
        <f>IF(S208&gt;0,VLOOKUP($D208,'BBLM COMCHECK'!$A:$S,15,0),0)</f>
        <v>0</v>
      </c>
      <c r="S208" s="202"/>
      <c r="T208" s="91">
        <f t="shared" si="21"/>
        <v>0</v>
      </c>
      <c r="U208" s="201">
        <f>IF(V208&gt;0,VLOOKUP($D208,'BBLM COMCHECK'!$A:$Z,25,0),0)</f>
        <v>0</v>
      </c>
      <c r="V208" s="202"/>
      <c r="W208" s="91">
        <f t="shared" si="22"/>
        <v>0</v>
      </c>
      <c r="X208" s="201">
        <f>IF(Y208&gt;0,VLOOKUP($D208,'BBLM COMCHECK'!$A:$Z,25,0),0)</f>
        <v>0</v>
      </c>
      <c r="Y208" s="202"/>
      <c r="Z208" s="91">
        <f t="shared" si="23"/>
        <v>0</v>
      </c>
      <c r="AA208" s="203" t="str">
        <f>VLOOKUP(D208,'BBLM COMCHECK'!$A:$I,9,0)</f>
        <v>normal</v>
      </c>
      <c r="AB208" s="204">
        <f>VLOOKUP(D208,'BBLM COMCHECK'!$A:$L,12,0)</f>
        <v>0</v>
      </c>
      <c r="AC208" s="201">
        <f t="shared" si="24"/>
        <v>1</v>
      </c>
      <c r="AD208" s="94"/>
      <c r="AE208" s="201"/>
      <c r="AF208" s="201"/>
      <c r="AG208" s="201"/>
      <c r="AH208" s="201"/>
      <c r="AI208" s="94"/>
      <c r="AJ208" s="94"/>
      <c r="AK208" s="87" t="s">
        <v>2495</v>
      </c>
      <c r="AL208" s="87" t="str">
        <f t="shared" si="19"/>
        <v>2026-01-15|06024|1028702000|0||0|1</v>
      </c>
      <c r="AP208" s="198"/>
      <c r="AQ208" s="198"/>
      <c r="AR208" s="198"/>
      <c r="AW208" s="198"/>
      <c r="BC208" s="99" t="s">
        <v>2496</v>
      </c>
      <c r="BD208" s="104"/>
      <c r="BE208" s="87"/>
    </row>
    <row r="209" spans="1:57" ht="26.25" hidden="1" customHeight="1">
      <c r="A209" s="87" t="s">
        <v>2712</v>
      </c>
      <c r="B209" s="17" t="s">
        <v>89</v>
      </c>
      <c r="C209" s="87" t="s">
        <v>89</v>
      </c>
      <c r="D209" s="92" t="s">
        <v>2825</v>
      </c>
      <c r="E209" s="92" t="s">
        <v>92</v>
      </c>
      <c r="F209" s="92" t="s">
        <v>1106</v>
      </c>
      <c r="G209" s="93" t="s">
        <v>133</v>
      </c>
      <c r="H209" s="93">
        <v>19</v>
      </c>
      <c r="I209" s="94" t="s">
        <v>2486</v>
      </c>
      <c r="J209" s="148" t="s">
        <v>41</v>
      </c>
      <c r="K209" s="93" t="s">
        <v>2498</v>
      </c>
      <c r="L209" s="94" t="s">
        <v>2499</v>
      </c>
      <c r="M209" s="94">
        <v>12</v>
      </c>
      <c r="N209" s="95">
        <v>0</v>
      </c>
      <c r="O209" s="201">
        <f>IF(P209&gt;0,VLOOKUP($D209,'BBLM COMCHECK'!$A:$S,14,0),0)</f>
        <v>0</v>
      </c>
      <c r="P209" s="202"/>
      <c r="Q209" s="91">
        <f t="shared" si="20"/>
        <v>0</v>
      </c>
      <c r="R209" s="201">
        <f>IF(S209&gt;0,VLOOKUP($D209,'BBLM COMCHECK'!$A:$S,15,0),0)</f>
        <v>0</v>
      </c>
      <c r="S209" s="202"/>
      <c r="T209" s="91">
        <f t="shared" si="21"/>
        <v>0</v>
      </c>
      <c r="U209" s="201">
        <f>IF(V209&gt;0,VLOOKUP($D209,'BBLM COMCHECK'!$A:$Z,25,0),0)</f>
        <v>0</v>
      </c>
      <c r="V209" s="202"/>
      <c r="W209" s="91">
        <f t="shared" si="22"/>
        <v>0</v>
      </c>
      <c r="X209" s="201">
        <f>IF(Y209&gt;0,VLOOKUP($D209,'BBLM COMCHECK'!$A:$Z,25,0),0)</f>
        <v>0</v>
      </c>
      <c r="Y209" s="202"/>
      <c r="Z209" s="91">
        <f t="shared" si="23"/>
        <v>0</v>
      </c>
      <c r="AA209" s="203" t="str">
        <f>VLOOKUP(D209,'BBLM COMCHECK'!$A:$I,9,0)</f>
        <v>order stop</v>
      </c>
      <c r="AB209" s="204">
        <f>VLOOKUP(D209,'BBLM COMCHECK'!$A:$L,12,0)</f>
        <v>1321</v>
      </c>
      <c r="AC209" s="201">
        <f t="shared" si="24"/>
        <v>0</v>
      </c>
      <c r="AD209" s="94"/>
      <c r="AE209" s="201"/>
      <c r="AF209" s="201"/>
      <c r="AG209" s="201"/>
      <c r="AH209" s="201"/>
      <c r="AI209" s="94"/>
      <c r="AJ209" s="94"/>
      <c r="AK209" s="87" t="s">
        <v>2500</v>
      </c>
      <c r="AL209" s="87" t="str">
        <f t="shared" si="19"/>
        <v>2026-01-15|06024|1038533000|0||0|1</v>
      </c>
      <c r="AP209" s="198"/>
      <c r="AQ209" s="198"/>
      <c r="AR209" s="198"/>
      <c r="AW209" s="198"/>
      <c r="BC209" s="99" t="s">
        <v>2501</v>
      </c>
      <c r="BD209" s="104"/>
      <c r="BE209" s="87"/>
    </row>
    <row r="210" spans="1:57" ht="26.25" hidden="1" customHeight="1">
      <c r="A210" s="87" t="s">
        <v>2713</v>
      </c>
      <c r="B210" s="17" t="s">
        <v>89</v>
      </c>
      <c r="C210" s="87" t="s">
        <v>89</v>
      </c>
      <c r="D210" s="92" t="s">
        <v>2826</v>
      </c>
      <c r="E210" s="92" t="s">
        <v>92</v>
      </c>
      <c r="F210" s="93" t="s">
        <v>1106</v>
      </c>
      <c r="G210" s="93" t="s">
        <v>133</v>
      </c>
      <c r="H210" s="93">
        <v>19</v>
      </c>
      <c r="I210" s="94" t="s">
        <v>2486</v>
      </c>
      <c r="J210" s="148" t="s">
        <v>42</v>
      </c>
      <c r="K210" s="94" t="s">
        <v>2503</v>
      </c>
      <c r="L210" s="94" t="s">
        <v>2504</v>
      </c>
      <c r="M210" s="94">
        <v>12</v>
      </c>
      <c r="N210" s="95">
        <v>0</v>
      </c>
      <c r="O210" s="201">
        <f>IF(P210&gt;0,VLOOKUP($D210,'BBLM COMCHECK'!$A:$S,14,0),0)</f>
        <v>0</v>
      </c>
      <c r="P210" s="202"/>
      <c r="Q210" s="91">
        <f t="shared" si="20"/>
        <v>0</v>
      </c>
      <c r="R210" s="201">
        <f>IF(S210&gt;0,VLOOKUP($D210,'BBLM COMCHECK'!$A:$S,15,0),0)</f>
        <v>0</v>
      </c>
      <c r="S210" s="202"/>
      <c r="T210" s="91">
        <f t="shared" si="21"/>
        <v>0</v>
      </c>
      <c r="U210" s="201">
        <f>IF(V210&gt;0,VLOOKUP($D210,'BBLM COMCHECK'!$A:$Z,25,0),0)</f>
        <v>0</v>
      </c>
      <c r="V210" s="202"/>
      <c r="W210" s="91">
        <f t="shared" si="22"/>
        <v>0</v>
      </c>
      <c r="X210" s="201">
        <f>IF(Y210&gt;0,VLOOKUP($D210,'BBLM COMCHECK'!$A:$Z,25,0),0)</f>
        <v>0</v>
      </c>
      <c r="Y210" s="202"/>
      <c r="Z210" s="91">
        <f t="shared" si="23"/>
        <v>0</v>
      </c>
      <c r="AA210" s="203" t="str">
        <f>VLOOKUP(D210,'BBLM COMCHECK'!$A:$I,9,0)</f>
        <v>normal</v>
      </c>
      <c r="AB210" s="204">
        <f>VLOOKUP(D210,'BBLM COMCHECK'!$A:$L,12,0)</f>
        <v>0</v>
      </c>
      <c r="AC210" s="201">
        <f t="shared" si="24"/>
        <v>1</v>
      </c>
      <c r="AD210" s="94"/>
      <c r="AE210" s="201"/>
      <c r="AF210" s="201"/>
      <c r="AG210" s="201"/>
      <c r="AH210" s="201"/>
      <c r="AI210" s="94"/>
      <c r="AJ210" s="94"/>
      <c r="AK210" s="87" t="s">
        <v>2505</v>
      </c>
      <c r="AL210" s="87" t="str">
        <f t="shared" si="19"/>
        <v>2026-01-15|06024|1053801000|0||0|1</v>
      </c>
      <c r="AP210" s="198"/>
      <c r="AW210" s="198"/>
      <c r="BC210" s="99" t="s">
        <v>2506</v>
      </c>
      <c r="BD210" s="104"/>
      <c r="BE210" s="87"/>
    </row>
    <row r="211" spans="1:57" ht="26.25" hidden="1" customHeight="1">
      <c r="A211" s="87" t="s">
        <v>2714</v>
      </c>
      <c r="B211" s="17" t="s">
        <v>89</v>
      </c>
      <c r="C211" s="87" t="s">
        <v>89</v>
      </c>
      <c r="D211" s="92" t="s">
        <v>2827</v>
      </c>
      <c r="E211" s="92" t="s">
        <v>92</v>
      </c>
      <c r="F211" s="92" t="s">
        <v>1106</v>
      </c>
      <c r="G211" s="93" t="s">
        <v>133</v>
      </c>
      <c r="H211" s="93">
        <v>19</v>
      </c>
      <c r="I211" s="94" t="s">
        <v>2486</v>
      </c>
      <c r="J211" s="148" t="s">
        <v>43</v>
      </c>
      <c r="K211" s="93" t="s">
        <v>2508</v>
      </c>
      <c r="L211" s="94" t="s">
        <v>2509</v>
      </c>
      <c r="M211" s="94">
        <v>48</v>
      </c>
      <c r="N211" s="95">
        <v>0</v>
      </c>
      <c r="O211" s="201">
        <f>IF(P211&gt;0,VLOOKUP($D211,'BBLM COMCHECK'!$A:$S,14,0),0)</f>
        <v>0</v>
      </c>
      <c r="P211" s="202"/>
      <c r="Q211" s="91">
        <f t="shared" si="20"/>
        <v>0</v>
      </c>
      <c r="R211" s="201">
        <f>IF(S211&gt;0,VLOOKUP($D211,'BBLM COMCHECK'!$A:$S,15,0),0)</f>
        <v>0</v>
      </c>
      <c r="S211" s="202"/>
      <c r="T211" s="91">
        <f t="shared" si="21"/>
        <v>0</v>
      </c>
      <c r="U211" s="201">
        <f>IF(V211&gt;0,VLOOKUP($D211,'BBLM COMCHECK'!$A:$Z,25,0),0)</f>
        <v>0</v>
      </c>
      <c r="V211" s="202"/>
      <c r="W211" s="91">
        <f t="shared" si="22"/>
        <v>0</v>
      </c>
      <c r="X211" s="201">
        <f>IF(Y211&gt;0,VLOOKUP($D211,'BBLM COMCHECK'!$A:$Z,25,0),0)</f>
        <v>0</v>
      </c>
      <c r="Y211" s="202"/>
      <c r="Z211" s="91">
        <f t="shared" si="23"/>
        <v>0</v>
      </c>
      <c r="AA211" s="203" t="str">
        <f>VLOOKUP(D211,'BBLM COMCHECK'!$A:$I,9,0)</f>
        <v>order stop</v>
      </c>
      <c r="AB211" s="204">
        <f>VLOOKUP(D211,'BBLM COMCHECK'!$A:$L,12,0)</f>
        <v>447</v>
      </c>
      <c r="AC211" s="201">
        <f t="shared" si="24"/>
        <v>0</v>
      </c>
      <c r="AD211" s="94"/>
      <c r="AE211" s="201"/>
      <c r="AF211" s="201"/>
      <c r="AG211" s="201"/>
      <c r="AH211" s="201"/>
      <c r="AI211" s="94"/>
      <c r="AJ211" s="94"/>
      <c r="AK211" s="87" t="s">
        <v>2510</v>
      </c>
      <c r="AL211" s="87" t="str">
        <f t="shared" si="19"/>
        <v>2026-01-15|06024|1065842000|0||0|1</v>
      </c>
      <c r="AP211" s="198"/>
      <c r="AQ211" s="198"/>
      <c r="AR211" s="198"/>
      <c r="AW211" s="198"/>
      <c r="BC211" s="99" t="s">
        <v>2511</v>
      </c>
      <c r="BD211" s="104"/>
      <c r="BE211" s="87"/>
    </row>
    <row r="212" spans="1:57" ht="26.25" hidden="1" customHeight="1">
      <c r="A212" s="87" t="s">
        <v>2715</v>
      </c>
      <c r="B212" s="17" t="s">
        <v>89</v>
      </c>
      <c r="C212" s="87" t="s">
        <v>89</v>
      </c>
      <c r="D212" s="92" t="s">
        <v>2828</v>
      </c>
      <c r="E212" s="92" t="s">
        <v>92</v>
      </c>
      <c r="F212" s="93" t="s">
        <v>1106</v>
      </c>
      <c r="G212" s="93" t="s">
        <v>133</v>
      </c>
      <c r="H212" s="93">
        <v>19</v>
      </c>
      <c r="I212" s="94" t="s">
        <v>2486</v>
      </c>
      <c r="J212" s="148" t="s">
        <v>44</v>
      </c>
      <c r="K212" s="94" t="s">
        <v>2513</v>
      </c>
      <c r="L212" s="94" t="s">
        <v>2514</v>
      </c>
      <c r="M212" s="94">
        <v>42</v>
      </c>
      <c r="N212" s="95" t="s">
        <v>2784</v>
      </c>
      <c r="O212" s="201">
        <f>IF(P212&gt;0,VLOOKUP($D212,'BBLM COMCHECK'!$A:$S,14,0),0)</f>
        <v>0</v>
      </c>
      <c r="P212" s="202"/>
      <c r="Q212" s="91">
        <f t="shared" si="20"/>
        <v>0</v>
      </c>
      <c r="R212" s="201">
        <f>IF(S212&gt;0,VLOOKUP($D212,'BBLM COMCHECK'!$A:$S,15,0),0)</f>
        <v>0</v>
      </c>
      <c r="S212" s="202"/>
      <c r="T212" s="91">
        <f t="shared" si="21"/>
        <v>0</v>
      </c>
      <c r="U212" s="201">
        <f>IF(V212&gt;0,VLOOKUP($D212,'BBLM COMCHECK'!$A:$Z,25,0),0)</f>
        <v>0</v>
      </c>
      <c r="V212" s="202"/>
      <c r="W212" s="91">
        <f t="shared" si="22"/>
        <v>0</v>
      </c>
      <c r="X212" s="201">
        <f>IF(Y212&gt;0,VLOOKUP($D212,'BBLM COMCHECK'!$A:$Z,25,0),0)</f>
        <v>0</v>
      </c>
      <c r="Y212" s="202"/>
      <c r="Z212" s="91">
        <f t="shared" si="23"/>
        <v>0</v>
      </c>
      <c r="AA212" s="203" t="str">
        <f>VLOOKUP(D212,'BBLM COMCHECK'!$A:$I,9,0)</f>
        <v>normal</v>
      </c>
      <c r="AB212" s="204">
        <f>VLOOKUP(D212,'BBLM COMCHECK'!$A:$L,12,0)</f>
        <v>0</v>
      </c>
      <c r="AC212" s="201">
        <f t="shared" si="24"/>
        <v>1</v>
      </c>
      <c r="AD212" s="94"/>
      <c r="AE212" s="201"/>
      <c r="AF212" s="201"/>
      <c r="AG212" s="201"/>
      <c r="AH212" s="201"/>
      <c r="AI212" s="94"/>
      <c r="AJ212" s="94"/>
      <c r="AK212" s="87" t="s">
        <v>2515</v>
      </c>
      <c r="AL212" s="87" t="str">
        <f t="shared" si="19"/>
        <v>2026-01-15|06024|1066078000|0||Belanja Produk Sponsor 100rb dapat potongan 5.000|1</v>
      </c>
      <c r="AP212" s="198"/>
      <c r="AW212" s="198"/>
      <c r="BC212" s="99" t="s">
        <v>2516</v>
      </c>
      <c r="BD212" s="104"/>
      <c r="BE212" s="87"/>
    </row>
    <row r="213" spans="1:57" ht="26.25" hidden="1" customHeight="1">
      <c r="A213" s="87" t="s">
        <v>2716</v>
      </c>
      <c r="B213" s="17" t="s">
        <v>89</v>
      </c>
      <c r="C213" s="87" t="s">
        <v>89</v>
      </c>
      <c r="D213" s="92" t="s">
        <v>2829</v>
      </c>
      <c r="E213" s="92" t="s">
        <v>92</v>
      </c>
      <c r="F213" s="92" t="s">
        <v>1106</v>
      </c>
      <c r="G213" s="93" t="s">
        <v>133</v>
      </c>
      <c r="H213" s="93">
        <v>14</v>
      </c>
      <c r="I213" s="94" t="s">
        <v>2492</v>
      </c>
      <c r="J213" s="148" t="s">
        <v>45</v>
      </c>
      <c r="K213" s="93" t="s">
        <v>2518</v>
      </c>
      <c r="L213" s="94" t="s">
        <v>2519</v>
      </c>
      <c r="M213" s="94">
        <v>60</v>
      </c>
      <c r="N213" s="95" t="s">
        <v>2786</v>
      </c>
      <c r="O213" s="201">
        <f>IF(P213&gt;0,VLOOKUP($D213,'BBLM COMCHECK'!$A:$S,14,0),0)</f>
        <v>0</v>
      </c>
      <c r="P213" s="202"/>
      <c r="Q213" s="91">
        <f t="shared" si="20"/>
        <v>0</v>
      </c>
      <c r="R213" s="201">
        <f>IF(S213&gt;0,VLOOKUP($D213,'BBLM COMCHECK'!$A:$S,15,0),0)</f>
        <v>0</v>
      </c>
      <c r="S213" s="202"/>
      <c r="T213" s="91">
        <f t="shared" si="21"/>
        <v>0</v>
      </c>
      <c r="U213" s="201">
        <f>IF(V213&gt;0,VLOOKUP($D213,'BBLM COMCHECK'!$A:$Z,25,0),0)</f>
        <v>0</v>
      </c>
      <c r="V213" s="202"/>
      <c r="W213" s="91">
        <f t="shared" si="22"/>
        <v>0</v>
      </c>
      <c r="X213" s="201">
        <f>IF(Y213&gt;0,VLOOKUP($D213,'BBLM COMCHECK'!$A:$Z,25,0),0)</f>
        <v>0</v>
      </c>
      <c r="Y213" s="202"/>
      <c r="Z213" s="91">
        <f t="shared" si="23"/>
        <v>0</v>
      </c>
      <c r="AA213" s="203" t="str">
        <f>VLOOKUP(D213,'BBLM COMCHECK'!$A:$I,9,0)</f>
        <v>order stop</v>
      </c>
      <c r="AB213" s="204">
        <f>VLOOKUP(D213,'BBLM COMCHECK'!$A:$L,12,0)</f>
        <v>373</v>
      </c>
      <c r="AC213" s="201">
        <f t="shared" si="24"/>
        <v>0</v>
      </c>
      <c r="AD213" s="94"/>
      <c r="AE213" s="201"/>
      <c r="AF213" s="201"/>
      <c r="AG213" s="201"/>
      <c r="AH213" s="201"/>
      <c r="AI213" s="94"/>
      <c r="AJ213" s="94"/>
      <c r="AK213" s="87" t="s">
        <v>2520</v>
      </c>
      <c r="AL213" s="87" t="str">
        <f t="shared" si="19"/>
        <v>2026-01-15|06024|1068899000|0||Extra 1000 poin tiap belanja item tambah untung Rp. 500rb                                                                                                  |1</v>
      </c>
      <c r="AP213" s="198"/>
      <c r="AQ213" s="198"/>
      <c r="AR213" s="198"/>
      <c r="AW213" s="198"/>
      <c r="BC213" s="99" t="s">
        <v>2521</v>
      </c>
      <c r="BD213" s="104"/>
      <c r="BE213" s="87"/>
    </row>
    <row r="214" spans="1:57" ht="26.25" hidden="1" customHeight="1">
      <c r="A214" s="87" t="s">
        <v>2717</v>
      </c>
      <c r="B214" s="17" t="s">
        <v>89</v>
      </c>
      <c r="C214" s="87" t="s">
        <v>89</v>
      </c>
      <c r="D214" s="92" t="s">
        <v>2830</v>
      </c>
      <c r="E214" s="92" t="s">
        <v>92</v>
      </c>
      <c r="F214" s="93" t="s">
        <v>1106</v>
      </c>
      <c r="G214" s="93" t="s">
        <v>133</v>
      </c>
      <c r="H214" s="93">
        <v>19</v>
      </c>
      <c r="I214" s="94" t="s">
        <v>2486</v>
      </c>
      <c r="J214" s="148" t="s">
        <v>46</v>
      </c>
      <c r="K214" s="94" t="s">
        <v>2523</v>
      </c>
      <c r="L214" s="94" t="s">
        <v>2524</v>
      </c>
      <c r="M214" s="94">
        <v>40</v>
      </c>
      <c r="N214" s="95">
        <v>0</v>
      </c>
      <c r="O214" s="201">
        <f>IF(P214&gt;0,VLOOKUP($D214,'BBLM COMCHECK'!$A:$S,14,0),0)</f>
        <v>0</v>
      </c>
      <c r="P214" s="202"/>
      <c r="Q214" s="91">
        <f t="shared" si="20"/>
        <v>0</v>
      </c>
      <c r="R214" s="201">
        <f>IF(S214&gt;0,VLOOKUP($D214,'BBLM COMCHECK'!$A:$S,15,0),0)</f>
        <v>0</v>
      </c>
      <c r="S214" s="202"/>
      <c r="T214" s="91">
        <f t="shared" si="21"/>
        <v>0</v>
      </c>
      <c r="U214" s="201">
        <f>IF(V214&gt;0,VLOOKUP($D214,'BBLM COMCHECK'!$A:$Z,25,0),0)</f>
        <v>0</v>
      </c>
      <c r="V214" s="202"/>
      <c r="W214" s="91">
        <f t="shared" si="22"/>
        <v>0</v>
      </c>
      <c r="X214" s="201">
        <f>IF(Y214&gt;0,VLOOKUP($D214,'BBLM COMCHECK'!$A:$Z,25,0),0)</f>
        <v>0</v>
      </c>
      <c r="Y214" s="202"/>
      <c r="Z214" s="91">
        <f t="shared" si="23"/>
        <v>0</v>
      </c>
      <c r="AA214" s="203" t="str">
        <f>VLOOKUP(D214,'BBLM COMCHECK'!$A:$I,9,0)</f>
        <v>order stop</v>
      </c>
      <c r="AB214" s="204">
        <f>VLOOKUP(D214,'BBLM COMCHECK'!$A:$L,12,0)</f>
        <v>0</v>
      </c>
      <c r="AC214" s="201">
        <f t="shared" si="24"/>
        <v>1</v>
      </c>
      <c r="AD214" s="94"/>
      <c r="AE214" s="201"/>
      <c r="AF214" s="201"/>
      <c r="AG214" s="201"/>
      <c r="AH214" s="201"/>
      <c r="AI214" s="94"/>
      <c r="AJ214" s="94"/>
      <c r="AK214" s="87" t="s">
        <v>2525</v>
      </c>
      <c r="AL214" s="87" t="str">
        <f t="shared" si="19"/>
        <v>2026-01-15|06024|1072188000|0||0|1</v>
      </c>
      <c r="AP214" s="198"/>
      <c r="AW214" s="198"/>
      <c r="BC214" s="99" t="s">
        <v>2526</v>
      </c>
      <c r="BD214" s="104"/>
      <c r="BE214" s="87"/>
    </row>
    <row r="215" spans="1:57" ht="26.25" hidden="1" customHeight="1">
      <c r="A215" s="87" t="s">
        <v>2718</v>
      </c>
      <c r="B215" s="17" t="s">
        <v>89</v>
      </c>
      <c r="C215" s="87" t="s">
        <v>89</v>
      </c>
      <c r="D215" s="92" t="s">
        <v>2831</v>
      </c>
      <c r="E215" s="92" t="s">
        <v>92</v>
      </c>
      <c r="F215" s="92" t="s">
        <v>1106</v>
      </c>
      <c r="G215" s="93" t="s">
        <v>133</v>
      </c>
      <c r="H215" s="93">
        <v>14</v>
      </c>
      <c r="I215" s="94" t="s">
        <v>2492</v>
      </c>
      <c r="J215" s="148" t="s">
        <v>47</v>
      </c>
      <c r="K215" s="93" t="s">
        <v>2528</v>
      </c>
      <c r="L215" s="94" t="s">
        <v>2529</v>
      </c>
      <c r="M215" s="94">
        <v>72</v>
      </c>
      <c r="N215" s="95" t="s">
        <v>2789</v>
      </c>
      <c r="O215" s="201">
        <f>IF(P215&gt;0,VLOOKUP($D215,'BBLM COMCHECK'!$A:$S,14,0),0)</f>
        <v>0</v>
      </c>
      <c r="P215" s="202"/>
      <c r="Q215" s="91">
        <f t="shared" si="20"/>
        <v>0</v>
      </c>
      <c r="R215" s="201">
        <f>IF(S215&gt;0,VLOOKUP($D215,'BBLM COMCHECK'!$A:$S,15,0),0)</f>
        <v>0</v>
      </c>
      <c r="S215" s="202"/>
      <c r="T215" s="91">
        <f t="shared" si="21"/>
        <v>0</v>
      </c>
      <c r="U215" s="201">
        <f>IF(V215&gt;0,VLOOKUP($D215,'BBLM COMCHECK'!$A:$Z,25,0),0)</f>
        <v>0</v>
      </c>
      <c r="V215" s="202"/>
      <c r="W215" s="91">
        <f t="shared" si="22"/>
        <v>0</v>
      </c>
      <c r="X215" s="201">
        <f>IF(Y215&gt;0,VLOOKUP($D215,'BBLM COMCHECK'!$A:$Z,25,0),0)</f>
        <v>0</v>
      </c>
      <c r="Y215" s="202"/>
      <c r="Z215" s="91">
        <f t="shared" si="23"/>
        <v>0</v>
      </c>
      <c r="AA215" s="203" t="str">
        <f>VLOOKUP(D215,'BBLM COMCHECK'!$A:$I,9,0)</f>
        <v>order stop</v>
      </c>
      <c r="AB215" s="204">
        <f>VLOOKUP(D215,'BBLM COMCHECK'!$A:$L,12,0)</f>
        <v>4926</v>
      </c>
      <c r="AC215" s="201">
        <f t="shared" si="24"/>
        <v>0</v>
      </c>
      <c r="AD215" s="94"/>
      <c r="AE215" s="201"/>
      <c r="AF215" s="201"/>
      <c r="AG215" s="201"/>
      <c r="AH215" s="201"/>
      <c r="AI215" s="94"/>
      <c r="AJ215" s="94"/>
      <c r="AK215" s="87" t="s">
        <v>2530</v>
      </c>
      <c r="AL215" s="87" t="str">
        <f t="shared" si="19"/>
        <v>2026-01-15|06024|1076058000|0||Extra 1000 poin tiap Belanja item tambah untung Rp. 500rb|1</v>
      </c>
      <c r="AP215" s="198"/>
      <c r="AQ215" s="198"/>
      <c r="AR215" s="198"/>
      <c r="AW215" s="198"/>
      <c r="BC215" s="99" t="s">
        <v>2531</v>
      </c>
      <c r="BD215" s="104"/>
      <c r="BE215" s="87"/>
    </row>
    <row r="216" spans="1:57" ht="26.25" hidden="1" customHeight="1">
      <c r="A216" s="87" t="s">
        <v>2719</v>
      </c>
      <c r="B216" s="17" t="s">
        <v>89</v>
      </c>
      <c r="C216" s="87" t="s">
        <v>89</v>
      </c>
      <c r="D216" s="92" t="s">
        <v>2832</v>
      </c>
      <c r="E216" s="92" t="s">
        <v>92</v>
      </c>
      <c r="F216" s="92" t="s">
        <v>1106</v>
      </c>
      <c r="G216" s="93" t="s">
        <v>133</v>
      </c>
      <c r="H216" s="93">
        <v>14</v>
      </c>
      <c r="I216" s="94" t="s">
        <v>2492</v>
      </c>
      <c r="J216" s="148" t="s">
        <v>48</v>
      </c>
      <c r="K216" s="93" t="s">
        <v>2533</v>
      </c>
      <c r="L216" s="94" t="s">
        <v>2534</v>
      </c>
      <c r="M216" s="94">
        <v>60</v>
      </c>
      <c r="N216" s="95" t="s">
        <v>2791</v>
      </c>
      <c r="O216" s="201">
        <f>IF(P216&gt;0,VLOOKUP($D216,'BBLM COMCHECK'!$A:$S,14,0),0)</f>
        <v>0</v>
      </c>
      <c r="P216" s="202"/>
      <c r="Q216" s="91">
        <f t="shared" si="20"/>
        <v>0</v>
      </c>
      <c r="R216" s="201">
        <f>IF(S216&gt;0,VLOOKUP($D216,'BBLM COMCHECK'!$A:$S,15,0),0)</f>
        <v>0</v>
      </c>
      <c r="S216" s="202"/>
      <c r="T216" s="91">
        <f t="shared" si="21"/>
        <v>0</v>
      </c>
      <c r="U216" s="201">
        <f>IF(V216&gt;0,VLOOKUP($D216,'BBLM COMCHECK'!$A:$Z,25,0),0)</f>
        <v>0</v>
      </c>
      <c r="V216" s="202"/>
      <c r="W216" s="91">
        <f t="shared" si="22"/>
        <v>0</v>
      </c>
      <c r="X216" s="201">
        <f>IF(Y216&gt;0,VLOOKUP($D216,'BBLM COMCHECK'!$A:$Z,25,0),0)</f>
        <v>0</v>
      </c>
      <c r="Y216" s="202"/>
      <c r="Z216" s="91">
        <f t="shared" si="23"/>
        <v>0</v>
      </c>
      <c r="AA216" s="203" t="str">
        <f>VLOOKUP(D216,'BBLM COMCHECK'!$A:$I,9,0)</f>
        <v>normal</v>
      </c>
      <c r="AB216" s="204">
        <f>VLOOKUP(D216,'BBLM COMCHECK'!$A:$L,12,0)</f>
        <v>2728</v>
      </c>
      <c r="AC216" s="201">
        <f t="shared" si="24"/>
        <v>0</v>
      </c>
      <c r="AD216" s="94"/>
      <c r="AE216" s="201"/>
      <c r="AF216" s="201"/>
      <c r="AG216" s="201"/>
      <c r="AH216" s="201"/>
      <c r="AI216" s="94"/>
      <c r="AJ216" s="94"/>
      <c r="AK216" s="87" t="s">
        <v>2535</v>
      </c>
      <c r="AL216" s="87" t="str">
        <f t="shared" si="19"/>
        <v>2026-01-15|06024|1077650000|0||Belanja produk sponsor Rp. 150rb tambahan extra poin 1000 poin|1</v>
      </c>
      <c r="AP216" s="198"/>
      <c r="AQ216" s="198"/>
      <c r="AR216" s="198"/>
      <c r="AW216" s="198"/>
      <c r="BC216" s="99" t="s">
        <v>2536</v>
      </c>
      <c r="BD216" s="104"/>
      <c r="BE216" s="87"/>
    </row>
    <row r="217" spans="1:57" ht="26.25" hidden="1" customHeight="1">
      <c r="A217" s="87" t="s">
        <v>2721</v>
      </c>
      <c r="B217" s="17" t="s">
        <v>89</v>
      </c>
      <c r="C217" s="87" t="s">
        <v>89</v>
      </c>
      <c r="D217" s="92" t="s">
        <v>2833</v>
      </c>
      <c r="E217" s="92" t="s">
        <v>92</v>
      </c>
      <c r="F217" s="92" t="s">
        <v>1106</v>
      </c>
      <c r="G217" s="93" t="s">
        <v>133</v>
      </c>
      <c r="H217" s="93">
        <v>14</v>
      </c>
      <c r="I217" s="94" t="s">
        <v>2492</v>
      </c>
      <c r="J217" s="148" t="s">
        <v>49</v>
      </c>
      <c r="K217" s="93" t="s">
        <v>2538</v>
      </c>
      <c r="L217" s="94" t="s">
        <v>2539</v>
      </c>
      <c r="M217" s="94">
        <v>5</v>
      </c>
      <c r="N217" s="95" t="s">
        <v>2791</v>
      </c>
      <c r="O217" s="201">
        <f>IF(P217&gt;0,VLOOKUP($D217,'BBLM COMCHECK'!$A:$S,14,0),0)</f>
        <v>0</v>
      </c>
      <c r="P217" s="202"/>
      <c r="Q217" s="91">
        <f t="shared" si="20"/>
        <v>0</v>
      </c>
      <c r="R217" s="201">
        <f>IF(S217&gt;0,VLOOKUP($D217,'BBLM COMCHECK'!$A:$S,15,0),0)</f>
        <v>0</v>
      </c>
      <c r="S217" s="202"/>
      <c r="T217" s="91">
        <f t="shared" si="21"/>
        <v>0</v>
      </c>
      <c r="U217" s="201">
        <f>IF(V217&gt;0,VLOOKUP($D217,'BBLM COMCHECK'!$A:$Z,25,0),0)</f>
        <v>0</v>
      </c>
      <c r="V217" s="202"/>
      <c r="W217" s="91">
        <f t="shared" si="22"/>
        <v>0</v>
      </c>
      <c r="X217" s="201">
        <f>IF(Y217&gt;0,VLOOKUP($D217,'BBLM COMCHECK'!$A:$Z,25,0),0)</f>
        <v>0</v>
      </c>
      <c r="Y217" s="202"/>
      <c r="Z217" s="91">
        <f t="shared" si="23"/>
        <v>0</v>
      </c>
      <c r="AA217" s="203" t="str">
        <f>VLOOKUP(D217,'BBLM COMCHECK'!$A:$I,9,0)</f>
        <v>normal</v>
      </c>
      <c r="AB217" s="204">
        <f>VLOOKUP(D217,'BBLM COMCHECK'!$A:$L,12,0)</f>
        <v>828</v>
      </c>
      <c r="AC217" s="201">
        <f t="shared" si="24"/>
        <v>0</v>
      </c>
      <c r="AD217" s="94"/>
      <c r="AE217" s="201"/>
      <c r="AF217" s="201"/>
      <c r="AG217" s="201"/>
      <c r="AH217" s="201"/>
      <c r="AI217" s="94"/>
      <c r="AJ217" s="94"/>
      <c r="AK217" s="87" t="s">
        <v>2540</v>
      </c>
      <c r="AL217" s="87" t="str">
        <f t="shared" si="19"/>
        <v>2026-01-15|06024|1078236000|0||Belanja produk sponsor Rp. 150rb tambahan extra poin 1000 poin|1</v>
      </c>
      <c r="AP217" s="198"/>
      <c r="AQ217" s="198"/>
      <c r="AR217" s="198"/>
      <c r="AW217" s="198"/>
      <c r="BC217" s="99" t="s">
        <v>2541</v>
      </c>
      <c r="BD217" s="104"/>
      <c r="BE217" s="87"/>
    </row>
    <row r="218" spans="1:57" ht="26.25" hidden="1" customHeight="1">
      <c r="A218" s="87" t="s">
        <v>2722</v>
      </c>
      <c r="B218" s="17" t="s">
        <v>89</v>
      </c>
      <c r="C218" s="87" t="s">
        <v>89</v>
      </c>
      <c r="D218" s="92" t="s">
        <v>2834</v>
      </c>
      <c r="E218" s="92" t="s">
        <v>92</v>
      </c>
      <c r="F218" s="92" t="s">
        <v>1106</v>
      </c>
      <c r="G218" s="93" t="s">
        <v>133</v>
      </c>
      <c r="H218" s="93">
        <v>14</v>
      </c>
      <c r="I218" s="94" t="s">
        <v>2492</v>
      </c>
      <c r="J218" s="148" t="s">
        <v>50</v>
      </c>
      <c r="K218" s="93" t="s">
        <v>2543</v>
      </c>
      <c r="L218" s="94" t="s">
        <v>2544</v>
      </c>
      <c r="M218" s="94">
        <v>12</v>
      </c>
      <c r="N218" s="95">
        <v>0</v>
      </c>
      <c r="O218" s="201">
        <f>IF(P218&gt;0,VLOOKUP($D218,'BBLM COMCHECK'!$A:$S,14,0),0)</f>
        <v>0</v>
      </c>
      <c r="P218" s="202"/>
      <c r="Q218" s="91">
        <f t="shared" si="20"/>
        <v>0</v>
      </c>
      <c r="R218" s="201">
        <f>IF(S218&gt;0,VLOOKUP($D218,'BBLM COMCHECK'!$A:$S,15,0),0)</f>
        <v>0</v>
      </c>
      <c r="S218" s="202"/>
      <c r="T218" s="91">
        <f t="shared" si="21"/>
        <v>0</v>
      </c>
      <c r="U218" s="201">
        <f>IF(V218&gt;0,VLOOKUP($D218,'BBLM COMCHECK'!$A:$Z,25,0),0)</f>
        <v>0</v>
      </c>
      <c r="V218" s="202"/>
      <c r="W218" s="91">
        <f t="shared" si="22"/>
        <v>0</v>
      </c>
      <c r="X218" s="201">
        <f>IF(Y218&gt;0,VLOOKUP($D218,'BBLM COMCHECK'!$A:$Z,25,0),0)</f>
        <v>0</v>
      </c>
      <c r="Y218" s="202"/>
      <c r="Z218" s="91">
        <f t="shared" si="23"/>
        <v>0</v>
      </c>
      <c r="AA218" s="203" t="str">
        <f>VLOOKUP(D218,'BBLM COMCHECK'!$A:$I,9,0)</f>
        <v>normal</v>
      </c>
      <c r="AB218" s="204">
        <f>VLOOKUP(D218,'BBLM COMCHECK'!$A:$L,12,0)</f>
        <v>118</v>
      </c>
      <c r="AC218" s="201">
        <f t="shared" si="24"/>
        <v>0</v>
      </c>
      <c r="AD218" s="94"/>
      <c r="AE218" s="201"/>
      <c r="AF218" s="201"/>
      <c r="AG218" s="201"/>
      <c r="AH218" s="201"/>
      <c r="AI218" s="94"/>
      <c r="AJ218" s="94"/>
      <c r="AK218" s="87" t="s">
        <v>2545</v>
      </c>
      <c r="AL218" s="87" t="str">
        <f t="shared" si="19"/>
        <v>2026-01-15|06024|1083138000|0||0|1</v>
      </c>
      <c r="AP218" s="198"/>
      <c r="AQ218" s="198"/>
      <c r="AR218" s="198"/>
      <c r="AW218" s="198"/>
      <c r="BC218" s="99" t="s">
        <v>2546</v>
      </c>
      <c r="BD218" s="104"/>
      <c r="BE218" s="87"/>
    </row>
    <row r="219" spans="1:57" ht="26.25" hidden="1" customHeight="1">
      <c r="A219" s="87" t="s">
        <v>2723</v>
      </c>
      <c r="B219" s="17" t="s">
        <v>89</v>
      </c>
      <c r="C219" s="87" t="s">
        <v>89</v>
      </c>
      <c r="D219" s="92" t="s">
        <v>2835</v>
      </c>
      <c r="E219" s="92" t="s">
        <v>92</v>
      </c>
      <c r="F219" s="93" t="s">
        <v>1106</v>
      </c>
      <c r="G219" s="93" t="s">
        <v>133</v>
      </c>
      <c r="H219" s="93">
        <v>19</v>
      </c>
      <c r="I219" s="94" t="s">
        <v>2486</v>
      </c>
      <c r="J219" s="148" t="s">
        <v>51</v>
      </c>
      <c r="K219" s="94" t="s">
        <v>2548</v>
      </c>
      <c r="L219" s="94" t="s">
        <v>2549</v>
      </c>
      <c r="M219" s="94">
        <v>144</v>
      </c>
      <c r="N219" s="95" t="s">
        <v>2795</v>
      </c>
      <c r="O219" s="201">
        <f>IF(P219&gt;0,VLOOKUP($D219,'BBLM COMCHECK'!$A:$S,14,0),0)</f>
        <v>0</v>
      </c>
      <c r="P219" s="202"/>
      <c r="Q219" s="91">
        <f t="shared" si="20"/>
        <v>0</v>
      </c>
      <c r="R219" s="201">
        <f>IF(S219&gt;0,VLOOKUP($D219,'BBLM COMCHECK'!$A:$S,15,0),0)</f>
        <v>0</v>
      </c>
      <c r="S219" s="202"/>
      <c r="T219" s="91">
        <f t="shared" si="21"/>
        <v>0</v>
      </c>
      <c r="U219" s="201">
        <f>IF(V219&gt;0,VLOOKUP($D219,'BBLM COMCHECK'!$A:$Z,25,0),0)</f>
        <v>0</v>
      </c>
      <c r="V219" s="202"/>
      <c r="W219" s="91">
        <f t="shared" si="22"/>
        <v>0</v>
      </c>
      <c r="X219" s="201">
        <f>IF(Y219&gt;0,VLOOKUP($D219,'BBLM COMCHECK'!$A:$Z,25,0),0)</f>
        <v>0</v>
      </c>
      <c r="Y219" s="202"/>
      <c r="Z219" s="91">
        <f t="shared" si="23"/>
        <v>0</v>
      </c>
      <c r="AA219" s="203" t="str">
        <f>VLOOKUP(D219,'BBLM COMCHECK'!$A:$I,9,0)</f>
        <v>order stop</v>
      </c>
      <c r="AB219" s="204">
        <f>VLOOKUP(D219,'BBLM COMCHECK'!$A:$L,12,0)</f>
        <v>14260</v>
      </c>
      <c r="AC219" s="201">
        <f t="shared" si="24"/>
        <v>0</v>
      </c>
      <c r="AD219" s="94"/>
      <c r="AE219" s="201"/>
      <c r="AF219" s="201"/>
      <c r="AG219" s="201"/>
      <c r="AH219" s="201"/>
      <c r="AI219" s="94"/>
      <c r="AJ219" s="94"/>
      <c r="AK219" s="87" t="s">
        <v>2550</v>
      </c>
      <c r="AL219" s="87" t="str">
        <f t="shared" si="19"/>
        <v>2026-01-15|06024|1089525000|0||- Extra 1000 poin item tambah untung 500Rb                           - Belanja produk sponsor Rp. 96rb bonus 1 pc Lifebuoy Body wash 85ml|1</v>
      </c>
      <c r="AP219" s="198"/>
      <c r="AW219" s="198"/>
      <c r="BC219" s="99" t="s">
        <v>2551</v>
      </c>
      <c r="BD219" s="104"/>
      <c r="BE219" s="87"/>
    </row>
    <row r="220" spans="1:57" ht="26.25" hidden="1" customHeight="1">
      <c r="A220" s="87" t="s">
        <v>2724</v>
      </c>
      <c r="B220" s="17" t="s">
        <v>89</v>
      </c>
      <c r="C220" s="87" t="s">
        <v>89</v>
      </c>
      <c r="D220" s="92" t="s">
        <v>2836</v>
      </c>
      <c r="E220" s="92" t="s">
        <v>92</v>
      </c>
      <c r="F220" s="93" t="s">
        <v>1106</v>
      </c>
      <c r="G220" s="93" t="s">
        <v>133</v>
      </c>
      <c r="H220" s="93">
        <v>19</v>
      </c>
      <c r="I220" s="94" t="s">
        <v>2486</v>
      </c>
      <c r="J220" s="148" t="s">
        <v>52</v>
      </c>
      <c r="K220" s="94" t="s">
        <v>2553</v>
      </c>
      <c r="L220" s="94" t="s">
        <v>2554</v>
      </c>
      <c r="M220" s="94">
        <v>144</v>
      </c>
      <c r="N220" s="95">
        <v>0</v>
      </c>
      <c r="O220" s="201">
        <f>IF(P220&gt;0,VLOOKUP($D220,'BBLM COMCHECK'!$A:$S,14,0),0)</f>
        <v>0</v>
      </c>
      <c r="P220" s="202"/>
      <c r="Q220" s="91">
        <f t="shared" si="20"/>
        <v>0</v>
      </c>
      <c r="R220" s="201">
        <f>IF(S220&gt;0,VLOOKUP($D220,'BBLM COMCHECK'!$A:$S,15,0),0)</f>
        <v>0</v>
      </c>
      <c r="S220" s="202"/>
      <c r="T220" s="91">
        <f t="shared" si="21"/>
        <v>0</v>
      </c>
      <c r="U220" s="201">
        <f>IF(V220&gt;0,VLOOKUP($D220,'BBLM COMCHECK'!$A:$Z,25,0),0)</f>
        <v>0</v>
      </c>
      <c r="V220" s="202"/>
      <c r="W220" s="91">
        <f t="shared" si="22"/>
        <v>0</v>
      </c>
      <c r="X220" s="201">
        <f>IF(Y220&gt;0,VLOOKUP($D220,'BBLM COMCHECK'!$A:$Z,25,0),0)</f>
        <v>0</v>
      </c>
      <c r="Y220" s="202"/>
      <c r="Z220" s="91">
        <f t="shared" si="23"/>
        <v>0</v>
      </c>
      <c r="AA220" s="203" t="str">
        <f>VLOOKUP(D220,'BBLM COMCHECK'!$A:$I,9,0)</f>
        <v>order stop</v>
      </c>
      <c r="AB220" s="204">
        <f>VLOOKUP(D220,'BBLM COMCHECK'!$A:$L,12,0)</f>
        <v>4349</v>
      </c>
      <c r="AC220" s="201">
        <f t="shared" si="24"/>
        <v>0</v>
      </c>
      <c r="AD220" s="94"/>
      <c r="AE220" s="201"/>
      <c r="AF220" s="201"/>
      <c r="AG220" s="201"/>
      <c r="AH220" s="201"/>
      <c r="AI220" s="94"/>
      <c r="AJ220" s="94"/>
      <c r="AK220" s="87" t="s">
        <v>2555</v>
      </c>
      <c r="AL220" s="87" t="str">
        <f t="shared" ref="AL220:AL283" si="25">"2026-01-15|"&amp;E220&amp;"|"&amp;J220&amp;"|"&amp;X220&amp;"|"&amp;Y220&amp;"|"&amp;N220&amp;"|"&amp;1</f>
        <v>2026-01-15|06024|1089541000|0||0|1</v>
      </c>
      <c r="AP220" s="198"/>
      <c r="AW220" s="198"/>
      <c r="BC220" s="99" t="s">
        <v>2556</v>
      </c>
      <c r="BD220" s="104"/>
      <c r="BE220" s="87"/>
    </row>
    <row r="221" spans="1:57" ht="26.25" hidden="1" customHeight="1">
      <c r="A221" s="87" t="s">
        <v>2725</v>
      </c>
      <c r="B221" s="17" t="s">
        <v>89</v>
      </c>
      <c r="C221" s="87" t="s">
        <v>89</v>
      </c>
      <c r="D221" s="92" t="s">
        <v>2837</v>
      </c>
      <c r="E221" s="92" t="s">
        <v>92</v>
      </c>
      <c r="F221" s="92" t="s">
        <v>1106</v>
      </c>
      <c r="G221" s="93" t="s">
        <v>133</v>
      </c>
      <c r="H221" s="93">
        <v>14</v>
      </c>
      <c r="I221" s="94" t="s">
        <v>2492</v>
      </c>
      <c r="J221" s="158">
        <v>1150705000</v>
      </c>
      <c r="K221" s="93" t="s">
        <v>2558</v>
      </c>
      <c r="L221" s="94" t="s">
        <v>2559</v>
      </c>
      <c r="M221" s="94">
        <v>30</v>
      </c>
      <c r="N221" s="95">
        <v>0</v>
      </c>
      <c r="O221" s="201">
        <f>IF(P221&gt;0,VLOOKUP($D221,'BBLM COMCHECK'!$A:$S,14,0),0)</f>
        <v>0</v>
      </c>
      <c r="P221" s="202"/>
      <c r="Q221" s="91">
        <f t="shared" si="20"/>
        <v>0</v>
      </c>
      <c r="R221" s="201">
        <f>IF(S221&gt;0,VLOOKUP($D221,'BBLM COMCHECK'!$A:$S,15,0),0)</f>
        <v>0</v>
      </c>
      <c r="S221" s="202"/>
      <c r="T221" s="91">
        <f t="shared" si="21"/>
        <v>0</v>
      </c>
      <c r="U221" s="201">
        <f>IF(V221&gt;0,VLOOKUP($D221,'BBLM COMCHECK'!$A:$Z,25,0),0)</f>
        <v>0</v>
      </c>
      <c r="V221" s="202"/>
      <c r="W221" s="91">
        <f t="shared" si="22"/>
        <v>0</v>
      </c>
      <c r="X221" s="201">
        <f>IF(Y221&gt;0,VLOOKUP($D221,'BBLM COMCHECK'!$A:$Z,25,0),0)</f>
        <v>0</v>
      </c>
      <c r="Y221" s="202"/>
      <c r="Z221" s="91">
        <f t="shared" si="23"/>
        <v>0</v>
      </c>
      <c r="AA221" s="203" t="str">
        <f>VLOOKUP(D221,'BBLM COMCHECK'!$A:$I,9,0)</f>
        <v>order stop</v>
      </c>
      <c r="AB221" s="204">
        <f>VLOOKUP(D221,'BBLM COMCHECK'!$A:$L,12,0)</f>
        <v>0</v>
      </c>
      <c r="AC221" s="201">
        <f t="shared" si="24"/>
        <v>1</v>
      </c>
      <c r="AD221" s="94"/>
      <c r="AE221" s="201"/>
      <c r="AF221" s="201"/>
      <c r="AG221" s="201"/>
      <c r="AH221" s="201"/>
      <c r="AI221" s="94"/>
      <c r="AJ221" s="94"/>
      <c r="AK221" s="87" t="s">
        <v>2560</v>
      </c>
      <c r="AL221" s="87" t="str">
        <f t="shared" si="25"/>
        <v>2026-01-15|06024|1150705000|0||0|1</v>
      </c>
      <c r="AP221" s="198"/>
      <c r="AQ221" s="198"/>
      <c r="AR221" s="198"/>
      <c r="AW221" s="198"/>
      <c r="BC221" s="99" t="s">
        <v>2561</v>
      </c>
      <c r="BD221" s="104"/>
      <c r="BE221" s="87"/>
    </row>
    <row r="222" spans="1:57" ht="26.25" hidden="1" customHeight="1">
      <c r="A222" s="87" t="s">
        <v>2726</v>
      </c>
      <c r="B222" s="17" t="s">
        <v>89</v>
      </c>
      <c r="C222" s="87" t="s">
        <v>89</v>
      </c>
      <c r="D222" s="92" t="s">
        <v>2838</v>
      </c>
      <c r="E222" s="92" t="s">
        <v>92</v>
      </c>
      <c r="F222" s="92" t="s">
        <v>1106</v>
      </c>
      <c r="G222" s="93" t="s">
        <v>133</v>
      </c>
      <c r="H222" s="93">
        <v>14</v>
      </c>
      <c r="I222" s="94" t="s">
        <v>2492</v>
      </c>
      <c r="J222" s="148" t="s">
        <v>54</v>
      </c>
      <c r="K222" s="93" t="s">
        <v>2564</v>
      </c>
      <c r="L222" s="94" t="s">
        <v>2565</v>
      </c>
      <c r="M222" s="94">
        <v>72</v>
      </c>
      <c r="N222" s="95" t="s">
        <v>2791</v>
      </c>
      <c r="O222" s="201">
        <f>IF(P222&gt;0,VLOOKUP($D222,'BBLM COMCHECK'!$A:$S,14,0),0)</f>
        <v>0</v>
      </c>
      <c r="P222" s="202"/>
      <c r="Q222" s="91">
        <f t="shared" si="20"/>
        <v>0</v>
      </c>
      <c r="R222" s="201">
        <f>IF(S222&gt;0,VLOOKUP($D222,'BBLM COMCHECK'!$A:$S,15,0),0)</f>
        <v>0</v>
      </c>
      <c r="S222" s="202"/>
      <c r="T222" s="91">
        <f t="shared" si="21"/>
        <v>0</v>
      </c>
      <c r="U222" s="201">
        <f>IF(V222&gt;0,VLOOKUP($D222,'BBLM COMCHECK'!$A:$Z,25,0),0)</f>
        <v>0</v>
      </c>
      <c r="V222" s="202"/>
      <c r="W222" s="91">
        <f t="shared" si="22"/>
        <v>0</v>
      </c>
      <c r="X222" s="201">
        <f>IF(Y222&gt;0,VLOOKUP($D222,'BBLM COMCHECK'!$A:$Z,25,0),0)</f>
        <v>0</v>
      </c>
      <c r="Y222" s="202"/>
      <c r="Z222" s="91">
        <f t="shared" si="23"/>
        <v>0</v>
      </c>
      <c r="AA222" s="203" t="str">
        <f>VLOOKUP(D222,'BBLM COMCHECK'!$A:$I,9,0)</f>
        <v>normal</v>
      </c>
      <c r="AB222" s="204">
        <f>VLOOKUP(D222,'BBLM COMCHECK'!$A:$L,12,0)</f>
        <v>436</v>
      </c>
      <c r="AC222" s="201">
        <f t="shared" si="24"/>
        <v>0</v>
      </c>
      <c r="AD222" s="94"/>
      <c r="AE222" s="201"/>
      <c r="AF222" s="201"/>
      <c r="AG222" s="201"/>
      <c r="AH222" s="201"/>
      <c r="AI222" s="94"/>
      <c r="AJ222" s="94"/>
      <c r="AK222" s="87" t="s">
        <v>2566</v>
      </c>
      <c r="AL222" s="87" t="str">
        <f t="shared" si="25"/>
        <v>2026-01-15|06024|1089885000|0||Belanja produk sponsor Rp. 150rb tambahan extra poin 1000 poin|1</v>
      </c>
      <c r="AP222" s="198"/>
      <c r="AQ222" s="198"/>
      <c r="AR222" s="198"/>
      <c r="AW222" s="198"/>
      <c r="BC222" s="99" t="s">
        <v>2655</v>
      </c>
      <c r="BD222" s="104"/>
      <c r="BE222" s="87"/>
    </row>
    <row r="223" spans="1:57" ht="26.25" hidden="1" customHeight="1">
      <c r="A223" s="87" t="s">
        <v>2727</v>
      </c>
      <c r="B223" s="17" t="s">
        <v>89</v>
      </c>
      <c r="C223" s="87" t="s">
        <v>89</v>
      </c>
      <c r="D223" s="92" t="s">
        <v>2839</v>
      </c>
      <c r="E223" s="92" t="s">
        <v>92</v>
      </c>
      <c r="F223" s="92" t="s">
        <v>1106</v>
      </c>
      <c r="G223" s="93" t="s">
        <v>133</v>
      </c>
      <c r="H223" s="93">
        <v>14</v>
      </c>
      <c r="I223" s="94" t="s">
        <v>2492</v>
      </c>
      <c r="J223" s="148" t="s">
        <v>55</v>
      </c>
      <c r="K223" s="93" t="s">
        <v>2569</v>
      </c>
      <c r="L223" s="94" t="s">
        <v>2570</v>
      </c>
      <c r="M223" s="94">
        <v>21</v>
      </c>
      <c r="N223" s="95">
        <v>0</v>
      </c>
      <c r="O223" s="201">
        <f>IF(P223&gt;0,VLOOKUP($D223,'BBLM COMCHECK'!$A:$S,14,0),0)</f>
        <v>0</v>
      </c>
      <c r="P223" s="202"/>
      <c r="Q223" s="91">
        <f t="shared" si="20"/>
        <v>0</v>
      </c>
      <c r="R223" s="201">
        <f>IF(S223&gt;0,VLOOKUP($D223,'BBLM COMCHECK'!$A:$S,15,0),0)</f>
        <v>0</v>
      </c>
      <c r="S223" s="202"/>
      <c r="T223" s="91">
        <f t="shared" si="21"/>
        <v>0</v>
      </c>
      <c r="U223" s="201">
        <f>IF(V223&gt;0,VLOOKUP($D223,'BBLM COMCHECK'!$A:$Z,25,0),0)</f>
        <v>0</v>
      </c>
      <c r="V223" s="202"/>
      <c r="W223" s="91">
        <f t="shared" si="22"/>
        <v>0</v>
      </c>
      <c r="X223" s="201">
        <f>IF(Y223&gt;0,VLOOKUP($D223,'BBLM COMCHECK'!$A:$Z,25,0),0)</f>
        <v>0</v>
      </c>
      <c r="Y223" s="202"/>
      <c r="Z223" s="91">
        <f t="shared" si="23"/>
        <v>0</v>
      </c>
      <c r="AA223" s="203" t="str">
        <f>VLOOKUP(D223,'BBLM COMCHECK'!$A:$I,9,0)</f>
        <v>order stop</v>
      </c>
      <c r="AB223" s="204">
        <f>VLOOKUP(D223,'BBLM COMCHECK'!$A:$L,12,0)</f>
        <v>70</v>
      </c>
      <c r="AC223" s="201">
        <f t="shared" si="24"/>
        <v>0</v>
      </c>
      <c r="AD223" s="94"/>
      <c r="AE223" s="201"/>
      <c r="AF223" s="201"/>
      <c r="AG223" s="201"/>
      <c r="AH223" s="201"/>
      <c r="AI223" s="94"/>
      <c r="AJ223" s="94"/>
      <c r="AK223" s="87" t="s">
        <v>2571</v>
      </c>
      <c r="AL223" s="87" t="str">
        <f t="shared" si="25"/>
        <v>2026-01-15|06024|1105042000|0||0|1</v>
      </c>
      <c r="AP223" s="198"/>
      <c r="AQ223" s="198"/>
      <c r="AR223" s="198"/>
      <c r="AW223" s="198"/>
      <c r="BC223" s="99" t="s">
        <v>2572</v>
      </c>
      <c r="BD223" s="104"/>
      <c r="BE223" s="87"/>
    </row>
    <row r="224" spans="1:57" ht="26.25" hidden="1" customHeight="1">
      <c r="A224" s="87" t="s">
        <v>2728</v>
      </c>
      <c r="B224" s="17" t="s">
        <v>89</v>
      </c>
      <c r="C224" s="87" t="s">
        <v>89</v>
      </c>
      <c r="D224" s="92" t="s">
        <v>2840</v>
      </c>
      <c r="E224" s="92" t="s">
        <v>92</v>
      </c>
      <c r="F224" s="92" t="s">
        <v>1106</v>
      </c>
      <c r="G224" s="93" t="s">
        <v>133</v>
      </c>
      <c r="H224" s="93">
        <v>19</v>
      </c>
      <c r="I224" s="94" t="s">
        <v>2486</v>
      </c>
      <c r="J224" s="148" t="s">
        <v>56</v>
      </c>
      <c r="K224" s="93" t="s">
        <v>2574</v>
      </c>
      <c r="L224" s="94" t="s">
        <v>2575</v>
      </c>
      <c r="M224" s="94">
        <v>12</v>
      </c>
      <c r="N224" s="95">
        <v>0</v>
      </c>
      <c r="O224" s="201">
        <f>IF(P224&gt;0,VLOOKUP($D224,'BBLM COMCHECK'!$A:$S,14,0),0)</f>
        <v>0</v>
      </c>
      <c r="P224" s="202"/>
      <c r="Q224" s="91">
        <f t="shared" si="20"/>
        <v>0</v>
      </c>
      <c r="R224" s="201">
        <f>IF(S224&gt;0,VLOOKUP($D224,'BBLM COMCHECK'!$A:$S,15,0),0)</f>
        <v>0</v>
      </c>
      <c r="S224" s="202"/>
      <c r="T224" s="91">
        <f t="shared" si="21"/>
        <v>0</v>
      </c>
      <c r="U224" s="201">
        <f>IF(V224&gt;0,VLOOKUP($D224,'BBLM COMCHECK'!$A:$Z,25,0),0)</f>
        <v>0</v>
      </c>
      <c r="V224" s="202"/>
      <c r="W224" s="91">
        <f t="shared" si="22"/>
        <v>0</v>
      </c>
      <c r="X224" s="201">
        <f>IF(Y224&gt;0,VLOOKUP($D224,'BBLM COMCHECK'!$A:$Z,25,0),0)</f>
        <v>0</v>
      </c>
      <c r="Y224" s="202"/>
      <c r="Z224" s="91">
        <f t="shared" si="23"/>
        <v>0</v>
      </c>
      <c r="AA224" s="203" t="str">
        <f>VLOOKUP(D224,'BBLM COMCHECK'!$A:$I,9,0)</f>
        <v>normal</v>
      </c>
      <c r="AB224" s="204">
        <f>VLOOKUP(D224,'BBLM COMCHECK'!$A:$L,12,0)</f>
        <v>42</v>
      </c>
      <c r="AC224" s="201">
        <f t="shared" si="24"/>
        <v>0</v>
      </c>
      <c r="AD224" s="94"/>
      <c r="AE224" s="201"/>
      <c r="AF224" s="201"/>
      <c r="AG224" s="201"/>
      <c r="AH224" s="201"/>
      <c r="AI224" s="94"/>
      <c r="AJ224" s="94"/>
      <c r="AK224" s="87" t="s">
        <v>2576</v>
      </c>
      <c r="AL224" s="87" t="str">
        <f t="shared" si="25"/>
        <v>2026-01-15|06024|1118289000|0||0|1</v>
      </c>
      <c r="AP224" s="198"/>
      <c r="AQ224" s="198"/>
      <c r="AR224" s="198"/>
      <c r="AW224" s="198"/>
      <c r="BC224" s="99" t="s">
        <v>2577</v>
      </c>
      <c r="BD224" s="104"/>
      <c r="BE224" s="87"/>
    </row>
    <row r="225" spans="1:57" ht="26.25" hidden="1" customHeight="1">
      <c r="A225" s="87" t="s">
        <v>2729</v>
      </c>
      <c r="B225" s="17" t="s">
        <v>89</v>
      </c>
      <c r="C225" s="87" t="s">
        <v>89</v>
      </c>
      <c r="D225" s="92" t="s">
        <v>2841</v>
      </c>
      <c r="E225" s="92" t="s">
        <v>92</v>
      </c>
      <c r="F225" s="92" t="s">
        <v>1106</v>
      </c>
      <c r="G225" s="93" t="s">
        <v>133</v>
      </c>
      <c r="H225" s="93">
        <v>19</v>
      </c>
      <c r="I225" s="94" t="s">
        <v>2486</v>
      </c>
      <c r="J225" s="148" t="s">
        <v>57</v>
      </c>
      <c r="K225" s="93" t="s">
        <v>2579</v>
      </c>
      <c r="L225" s="94" t="s">
        <v>2580</v>
      </c>
      <c r="M225" s="94">
        <v>42</v>
      </c>
      <c r="N225" s="95">
        <v>0</v>
      </c>
      <c r="O225" s="201">
        <f>IF(P225&gt;0,VLOOKUP($D225,'BBLM COMCHECK'!$A:$S,14,0),0)</f>
        <v>0</v>
      </c>
      <c r="P225" s="202"/>
      <c r="Q225" s="91">
        <f t="shared" si="20"/>
        <v>0</v>
      </c>
      <c r="R225" s="201">
        <f>IF(S225&gt;0,VLOOKUP($D225,'BBLM COMCHECK'!$A:$S,15,0),0)</f>
        <v>0</v>
      </c>
      <c r="S225" s="202"/>
      <c r="T225" s="91">
        <f t="shared" si="21"/>
        <v>0</v>
      </c>
      <c r="U225" s="201">
        <f>IF(V225&gt;0,VLOOKUP($D225,'BBLM COMCHECK'!$A:$Z,25,0),0)</f>
        <v>0</v>
      </c>
      <c r="V225" s="202"/>
      <c r="W225" s="91">
        <f t="shared" si="22"/>
        <v>0</v>
      </c>
      <c r="X225" s="201">
        <f>IF(Y225&gt;0,VLOOKUP($D225,'BBLM COMCHECK'!$A:$Z,25,0),0)</f>
        <v>0</v>
      </c>
      <c r="Y225" s="202"/>
      <c r="Z225" s="91">
        <f t="shared" si="23"/>
        <v>0</v>
      </c>
      <c r="AA225" s="203" t="str">
        <f>VLOOKUP(D225,'BBLM COMCHECK'!$A:$I,9,0)</f>
        <v>normal</v>
      </c>
      <c r="AB225" s="204">
        <f>VLOOKUP(D225,'BBLM COMCHECK'!$A:$L,12,0)</f>
        <v>869</v>
      </c>
      <c r="AC225" s="201">
        <f t="shared" si="24"/>
        <v>0</v>
      </c>
      <c r="AD225" s="94"/>
      <c r="AE225" s="201"/>
      <c r="AF225" s="201"/>
      <c r="AG225" s="201"/>
      <c r="AH225" s="201"/>
      <c r="AI225" s="94"/>
      <c r="AJ225" s="94"/>
      <c r="AK225" s="87" t="s">
        <v>2581</v>
      </c>
      <c r="AL225" s="87" t="str">
        <f t="shared" si="25"/>
        <v>2026-01-15|06024|1137215000|0||0|1</v>
      </c>
      <c r="AP225" s="198"/>
      <c r="AQ225" s="198"/>
      <c r="AR225" s="198"/>
      <c r="AW225" s="198"/>
      <c r="BC225" s="99" t="s">
        <v>2582</v>
      </c>
      <c r="BD225" s="104"/>
      <c r="BE225" s="87"/>
    </row>
    <row r="226" spans="1:57" ht="26.25" hidden="1" customHeight="1">
      <c r="A226" s="87" t="s">
        <v>2730</v>
      </c>
      <c r="B226" s="17" t="s">
        <v>89</v>
      </c>
      <c r="C226" s="87" t="s">
        <v>89</v>
      </c>
      <c r="D226" s="92" t="s">
        <v>2842</v>
      </c>
      <c r="E226" s="92" t="s">
        <v>92</v>
      </c>
      <c r="F226" s="92" t="s">
        <v>1106</v>
      </c>
      <c r="G226" s="93" t="s">
        <v>133</v>
      </c>
      <c r="H226" s="93">
        <v>14</v>
      </c>
      <c r="I226" s="94" t="s">
        <v>2492</v>
      </c>
      <c r="J226" s="148" t="s">
        <v>58</v>
      </c>
      <c r="K226" s="93" t="s">
        <v>2584</v>
      </c>
      <c r="L226" s="94" t="s">
        <v>2585</v>
      </c>
      <c r="M226" s="94">
        <v>6</v>
      </c>
      <c r="N226" s="95" t="s">
        <v>2791</v>
      </c>
      <c r="O226" s="201">
        <f>IF(P226&gt;0,VLOOKUP($D226,'BBLM COMCHECK'!$A:$S,14,0),0)</f>
        <v>0</v>
      </c>
      <c r="P226" s="202"/>
      <c r="Q226" s="91">
        <f t="shared" si="20"/>
        <v>0</v>
      </c>
      <c r="R226" s="201">
        <f>IF(S226&gt;0,VLOOKUP($D226,'BBLM COMCHECK'!$A:$S,15,0),0)</f>
        <v>0</v>
      </c>
      <c r="S226" s="202"/>
      <c r="T226" s="91">
        <f t="shared" si="21"/>
        <v>0</v>
      </c>
      <c r="U226" s="201">
        <f>IF(V226&gt;0,VLOOKUP($D226,'BBLM COMCHECK'!$A:$Z,25,0),0)</f>
        <v>0</v>
      </c>
      <c r="V226" s="202"/>
      <c r="W226" s="91">
        <f t="shared" si="22"/>
        <v>0</v>
      </c>
      <c r="X226" s="201">
        <f>IF(Y226&gt;0,VLOOKUP($D226,'BBLM COMCHECK'!$A:$Z,25,0),0)</f>
        <v>0</v>
      </c>
      <c r="Y226" s="202"/>
      <c r="Z226" s="91">
        <f t="shared" si="23"/>
        <v>0</v>
      </c>
      <c r="AA226" s="203" t="str">
        <f>VLOOKUP(D226,'BBLM COMCHECK'!$A:$I,9,0)</f>
        <v>normal</v>
      </c>
      <c r="AB226" s="204">
        <f>VLOOKUP(D226,'BBLM COMCHECK'!$A:$L,12,0)</f>
        <v>73</v>
      </c>
      <c r="AC226" s="201">
        <f t="shared" si="24"/>
        <v>0</v>
      </c>
      <c r="AD226" s="94"/>
      <c r="AE226" s="201"/>
      <c r="AF226" s="201"/>
      <c r="AG226" s="201"/>
      <c r="AH226" s="201"/>
      <c r="AI226" s="94"/>
      <c r="AJ226" s="94"/>
      <c r="AK226" s="87" t="s">
        <v>2586</v>
      </c>
      <c r="AL226" s="87" t="str">
        <f t="shared" si="25"/>
        <v>2026-01-15|06024|1140637000|0||Belanja produk sponsor Rp. 150rb tambahan extra poin 1000 poin|1</v>
      </c>
      <c r="AP226" s="198"/>
      <c r="AQ226" s="198"/>
      <c r="AR226" s="198"/>
      <c r="AW226" s="198"/>
      <c r="BC226" s="99" t="s">
        <v>2587</v>
      </c>
      <c r="BD226" s="104"/>
      <c r="BE226" s="87"/>
    </row>
    <row r="227" spans="1:57" ht="26.25" hidden="1" customHeight="1">
      <c r="A227" s="87" t="s">
        <v>2710</v>
      </c>
      <c r="B227" s="17" t="s">
        <v>89</v>
      </c>
      <c r="C227" s="87" t="s">
        <v>89</v>
      </c>
      <c r="D227" s="92" t="s">
        <v>2843</v>
      </c>
      <c r="E227" s="92" t="s">
        <v>93</v>
      </c>
      <c r="F227" s="93" t="s">
        <v>1160</v>
      </c>
      <c r="G227" s="93" t="s">
        <v>133</v>
      </c>
      <c r="H227" s="93">
        <v>19</v>
      </c>
      <c r="I227" s="94" t="s">
        <v>2486</v>
      </c>
      <c r="J227" s="148" t="s">
        <v>36</v>
      </c>
      <c r="K227" s="94" t="s">
        <v>2487</v>
      </c>
      <c r="L227" s="94" t="s">
        <v>2488</v>
      </c>
      <c r="M227" s="94">
        <v>30</v>
      </c>
      <c r="N227" s="95">
        <v>0</v>
      </c>
      <c r="O227" s="201">
        <f>IF(P227&gt;0,VLOOKUP($D227,'BBLM COMCHECK'!$A:$S,14,0),0)</f>
        <v>0</v>
      </c>
      <c r="P227" s="202"/>
      <c r="Q227" s="91">
        <f t="shared" si="20"/>
        <v>0</v>
      </c>
      <c r="R227" s="201">
        <f>IF(S227&gt;0,VLOOKUP($D227,'BBLM COMCHECK'!$A:$S,15,0),0)</f>
        <v>0</v>
      </c>
      <c r="S227" s="202"/>
      <c r="T227" s="91">
        <f t="shared" si="21"/>
        <v>0</v>
      </c>
      <c r="U227" s="201">
        <f>IF(V227&gt;0,VLOOKUP($D227,'BBLM COMCHECK'!$A:$Z,25,0),0)</f>
        <v>0</v>
      </c>
      <c r="V227" s="202"/>
      <c r="W227" s="91">
        <f t="shared" si="22"/>
        <v>0</v>
      </c>
      <c r="X227" s="201">
        <f>IF(Y227&gt;0,VLOOKUP($D227,'BBLM COMCHECK'!$A:$Z,25,0),0)</f>
        <v>0</v>
      </c>
      <c r="Y227" s="202"/>
      <c r="Z227" s="91">
        <f t="shared" si="23"/>
        <v>0</v>
      </c>
      <c r="AA227" s="203" t="str">
        <f>VLOOKUP(D227,'BBLM COMCHECK'!$A:$I,9,0)</f>
        <v>order stop</v>
      </c>
      <c r="AB227" s="204">
        <f>VLOOKUP(D227,'BBLM COMCHECK'!$A:$L,12,0)</f>
        <v>113</v>
      </c>
      <c r="AC227" s="201">
        <f t="shared" si="24"/>
        <v>0</v>
      </c>
      <c r="AD227" s="94"/>
      <c r="AE227" s="201"/>
      <c r="AF227" s="201"/>
      <c r="AG227" s="201"/>
      <c r="AH227" s="201"/>
      <c r="AI227" s="94"/>
      <c r="AJ227" s="94"/>
      <c r="AK227" s="87" t="s">
        <v>2489</v>
      </c>
      <c r="AL227" s="87" t="str">
        <f t="shared" si="25"/>
        <v>2026-01-15|06038|1001860000|0||0|1</v>
      </c>
      <c r="AP227" s="198"/>
      <c r="AW227" s="198"/>
      <c r="BC227" s="99" t="s">
        <v>2490</v>
      </c>
      <c r="BD227" s="104"/>
      <c r="BE227" s="87"/>
    </row>
    <row r="228" spans="1:57" ht="26.25" hidden="1" customHeight="1">
      <c r="A228" s="87" t="s">
        <v>2711</v>
      </c>
      <c r="B228" s="17" t="s">
        <v>89</v>
      </c>
      <c r="C228" s="87" t="s">
        <v>89</v>
      </c>
      <c r="D228" s="92" t="s">
        <v>2844</v>
      </c>
      <c r="E228" s="92" t="s">
        <v>93</v>
      </c>
      <c r="F228" s="92" t="s">
        <v>1160</v>
      </c>
      <c r="G228" s="93" t="s">
        <v>133</v>
      </c>
      <c r="H228" s="93">
        <v>14</v>
      </c>
      <c r="I228" s="94" t="s">
        <v>2492</v>
      </c>
      <c r="J228" s="97" t="s">
        <v>40</v>
      </c>
      <c r="K228" s="93" t="s">
        <v>2493</v>
      </c>
      <c r="L228" s="96" t="s">
        <v>2494</v>
      </c>
      <c r="M228" s="94">
        <v>12</v>
      </c>
      <c r="N228" s="95">
        <v>0</v>
      </c>
      <c r="O228" s="201">
        <f>IF(P228&gt;0,VLOOKUP($D228,'BBLM COMCHECK'!$A:$S,14,0),0)</f>
        <v>0</v>
      </c>
      <c r="P228" s="202"/>
      <c r="Q228" s="91">
        <f t="shared" si="20"/>
        <v>0</v>
      </c>
      <c r="R228" s="201">
        <f>IF(S228&gt;0,VLOOKUP($D228,'BBLM COMCHECK'!$A:$S,15,0),0)</f>
        <v>0</v>
      </c>
      <c r="S228" s="202"/>
      <c r="T228" s="91">
        <f t="shared" si="21"/>
        <v>0</v>
      </c>
      <c r="U228" s="201">
        <f>IF(V228&gt;0,VLOOKUP($D228,'BBLM COMCHECK'!$A:$Z,25,0),0)</f>
        <v>0</v>
      </c>
      <c r="V228" s="202"/>
      <c r="W228" s="91">
        <f t="shared" si="22"/>
        <v>0</v>
      </c>
      <c r="X228" s="201">
        <f>IF(Y228&gt;0,VLOOKUP($D228,'BBLM COMCHECK'!$A:$Z,25,0),0)</f>
        <v>0</v>
      </c>
      <c r="Y228" s="202"/>
      <c r="Z228" s="91">
        <f t="shared" si="23"/>
        <v>0</v>
      </c>
      <c r="AA228" s="203" t="str">
        <f>VLOOKUP(D228,'BBLM COMCHECK'!$A:$I,9,0)</f>
        <v>normal</v>
      </c>
      <c r="AB228" s="204">
        <f>VLOOKUP(D228,'BBLM COMCHECK'!$A:$L,12,0)</f>
        <v>31</v>
      </c>
      <c r="AC228" s="201">
        <f t="shared" si="24"/>
        <v>0</v>
      </c>
      <c r="AD228" s="94"/>
      <c r="AE228" s="201"/>
      <c r="AF228" s="201"/>
      <c r="AG228" s="201"/>
      <c r="AH228" s="201"/>
      <c r="AI228" s="94"/>
      <c r="AJ228" s="94"/>
      <c r="AK228" s="87" t="s">
        <v>2495</v>
      </c>
      <c r="AL228" s="87" t="str">
        <f t="shared" si="25"/>
        <v>2026-01-15|06038|1028702000|0||0|1</v>
      </c>
      <c r="AP228" s="198"/>
      <c r="AQ228" s="198"/>
      <c r="AR228" s="198"/>
      <c r="AW228" s="198"/>
      <c r="BC228" s="99" t="s">
        <v>2496</v>
      </c>
      <c r="BD228" s="104"/>
      <c r="BE228" s="87"/>
    </row>
    <row r="229" spans="1:57" ht="26.25" hidden="1" customHeight="1">
      <c r="A229" s="87" t="s">
        <v>2712</v>
      </c>
      <c r="B229" s="17" t="s">
        <v>89</v>
      </c>
      <c r="C229" s="87" t="s">
        <v>89</v>
      </c>
      <c r="D229" s="92" t="s">
        <v>2845</v>
      </c>
      <c r="E229" s="92" t="s">
        <v>93</v>
      </c>
      <c r="F229" s="92" t="s">
        <v>1160</v>
      </c>
      <c r="G229" s="93" t="s">
        <v>133</v>
      </c>
      <c r="H229" s="93">
        <v>19</v>
      </c>
      <c r="I229" s="94" t="s">
        <v>2486</v>
      </c>
      <c r="J229" s="148" t="s">
        <v>41</v>
      </c>
      <c r="K229" s="93" t="s">
        <v>2498</v>
      </c>
      <c r="L229" s="94" t="s">
        <v>2499</v>
      </c>
      <c r="M229" s="94">
        <v>12</v>
      </c>
      <c r="N229" s="95">
        <v>0</v>
      </c>
      <c r="O229" s="201">
        <f>IF(P229&gt;0,VLOOKUP($D229,'BBLM COMCHECK'!$A:$S,14,0),0)</f>
        <v>0</v>
      </c>
      <c r="P229" s="202"/>
      <c r="Q229" s="91">
        <f t="shared" si="20"/>
        <v>0</v>
      </c>
      <c r="R229" s="201">
        <f>IF(S229&gt;0,VLOOKUP($D229,'BBLM COMCHECK'!$A:$S,15,0),0)</f>
        <v>0</v>
      </c>
      <c r="S229" s="202"/>
      <c r="T229" s="91">
        <f t="shared" si="21"/>
        <v>0</v>
      </c>
      <c r="U229" s="201">
        <f>IF(V229&gt;0,VLOOKUP($D229,'BBLM COMCHECK'!$A:$Z,25,0),0)</f>
        <v>0</v>
      </c>
      <c r="V229" s="202"/>
      <c r="W229" s="91">
        <f t="shared" si="22"/>
        <v>0</v>
      </c>
      <c r="X229" s="201">
        <f>IF(Y229&gt;0,VLOOKUP($D229,'BBLM COMCHECK'!$A:$Z,25,0),0)</f>
        <v>0</v>
      </c>
      <c r="Y229" s="202"/>
      <c r="Z229" s="91">
        <f t="shared" si="23"/>
        <v>0</v>
      </c>
      <c r="AA229" s="203" t="str">
        <f>VLOOKUP(D229,'BBLM COMCHECK'!$A:$I,9,0)</f>
        <v>order stop</v>
      </c>
      <c r="AB229" s="204">
        <f>VLOOKUP(D229,'BBLM COMCHECK'!$A:$L,12,0)</f>
        <v>41</v>
      </c>
      <c r="AC229" s="201">
        <f t="shared" si="24"/>
        <v>0</v>
      </c>
      <c r="AD229" s="94"/>
      <c r="AE229" s="201"/>
      <c r="AF229" s="201"/>
      <c r="AG229" s="201"/>
      <c r="AH229" s="201"/>
      <c r="AI229" s="94"/>
      <c r="AJ229" s="94"/>
      <c r="AK229" s="87" t="s">
        <v>2500</v>
      </c>
      <c r="AL229" s="87" t="str">
        <f t="shared" si="25"/>
        <v>2026-01-15|06038|1038533000|0||0|1</v>
      </c>
      <c r="AP229" s="198"/>
      <c r="AQ229" s="198"/>
      <c r="AR229" s="198"/>
      <c r="AW229" s="198"/>
      <c r="BC229" s="99" t="s">
        <v>2501</v>
      </c>
      <c r="BD229" s="104"/>
      <c r="BE229" s="87"/>
    </row>
    <row r="230" spans="1:57" ht="26.25" hidden="1" customHeight="1">
      <c r="A230" s="87" t="s">
        <v>2713</v>
      </c>
      <c r="B230" s="17" t="s">
        <v>89</v>
      </c>
      <c r="C230" s="87" t="s">
        <v>89</v>
      </c>
      <c r="D230" s="92" t="s">
        <v>2846</v>
      </c>
      <c r="E230" s="92" t="s">
        <v>93</v>
      </c>
      <c r="F230" s="93" t="s">
        <v>1160</v>
      </c>
      <c r="G230" s="93" t="s">
        <v>133</v>
      </c>
      <c r="H230" s="93">
        <v>19</v>
      </c>
      <c r="I230" s="94" t="s">
        <v>2486</v>
      </c>
      <c r="J230" s="148" t="s">
        <v>42</v>
      </c>
      <c r="K230" s="94" t="s">
        <v>2503</v>
      </c>
      <c r="L230" s="94" t="s">
        <v>2504</v>
      </c>
      <c r="M230" s="94">
        <v>12</v>
      </c>
      <c r="N230" s="95">
        <v>0</v>
      </c>
      <c r="O230" s="201">
        <f>IF(P230&gt;0,VLOOKUP($D230,'BBLM COMCHECK'!$A:$S,14,0),0)</f>
        <v>0</v>
      </c>
      <c r="P230" s="202"/>
      <c r="Q230" s="91">
        <f t="shared" si="20"/>
        <v>0</v>
      </c>
      <c r="R230" s="201">
        <f>IF(S230&gt;0,VLOOKUP($D230,'BBLM COMCHECK'!$A:$S,15,0),0)</f>
        <v>0</v>
      </c>
      <c r="S230" s="202"/>
      <c r="T230" s="91">
        <f t="shared" si="21"/>
        <v>0</v>
      </c>
      <c r="U230" s="201">
        <f>IF(V230&gt;0,VLOOKUP($D230,'BBLM COMCHECK'!$A:$Z,25,0),0)</f>
        <v>0</v>
      </c>
      <c r="V230" s="202"/>
      <c r="W230" s="91">
        <f t="shared" si="22"/>
        <v>0</v>
      </c>
      <c r="X230" s="201">
        <f>IF(Y230&gt;0,VLOOKUP($D230,'BBLM COMCHECK'!$A:$Z,25,0),0)</f>
        <v>0</v>
      </c>
      <c r="Y230" s="202"/>
      <c r="Z230" s="91">
        <f t="shared" si="23"/>
        <v>0</v>
      </c>
      <c r="AA230" s="203" t="str">
        <f>VLOOKUP(D230,'BBLM COMCHECK'!$A:$I,9,0)</f>
        <v>normal</v>
      </c>
      <c r="AB230" s="204">
        <f>VLOOKUP(D230,'BBLM COMCHECK'!$A:$L,12,0)</f>
        <v>12</v>
      </c>
      <c r="AC230" s="201">
        <f t="shared" si="24"/>
        <v>0</v>
      </c>
      <c r="AD230" s="94"/>
      <c r="AE230" s="201"/>
      <c r="AF230" s="201"/>
      <c r="AG230" s="201"/>
      <c r="AH230" s="201"/>
      <c r="AI230" s="94"/>
      <c r="AJ230" s="94"/>
      <c r="AK230" s="87" t="s">
        <v>2505</v>
      </c>
      <c r="AL230" s="87" t="str">
        <f t="shared" si="25"/>
        <v>2026-01-15|06038|1053801000|0||0|1</v>
      </c>
      <c r="AP230" s="198"/>
      <c r="AW230" s="198"/>
      <c r="BC230" s="99" t="s">
        <v>2506</v>
      </c>
      <c r="BD230" s="104"/>
      <c r="BE230" s="87"/>
    </row>
    <row r="231" spans="1:57" ht="26.25" hidden="1" customHeight="1">
      <c r="A231" s="87" t="s">
        <v>2714</v>
      </c>
      <c r="B231" s="17" t="s">
        <v>89</v>
      </c>
      <c r="C231" s="87" t="s">
        <v>89</v>
      </c>
      <c r="D231" s="92" t="s">
        <v>2847</v>
      </c>
      <c r="E231" s="92" t="s">
        <v>93</v>
      </c>
      <c r="F231" s="92" t="s">
        <v>1160</v>
      </c>
      <c r="G231" s="93" t="s">
        <v>133</v>
      </c>
      <c r="H231" s="93">
        <v>19</v>
      </c>
      <c r="I231" s="94" t="s">
        <v>2486</v>
      </c>
      <c r="J231" s="148" t="s">
        <v>43</v>
      </c>
      <c r="K231" s="93" t="s">
        <v>2508</v>
      </c>
      <c r="L231" s="94" t="s">
        <v>2509</v>
      </c>
      <c r="M231" s="94">
        <v>48</v>
      </c>
      <c r="N231" s="95">
        <v>0</v>
      </c>
      <c r="O231" s="201">
        <f>IF(P231&gt;0,VLOOKUP($D231,'BBLM COMCHECK'!$A:$S,14,0),0)</f>
        <v>0</v>
      </c>
      <c r="P231" s="202"/>
      <c r="Q231" s="91">
        <f t="shared" si="20"/>
        <v>0</v>
      </c>
      <c r="R231" s="201">
        <f>IF(S231&gt;0,VLOOKUP($D231,'BBLM COMCHECK'!$A:$S,15,0),0)</f>
        <v>0</v>
      </c>
      <c r="S231" s="202"/>
      <c r="T231" s="91">
        <f t="shared" si="21"/>
        <v>0</v>
      </c>
      <c r="U231" s="201">
        <f>IF(V231&gt;0,VLOOKUP($D231,'BBLM COMCHECK'!$A:$Z,25,0),0)</f>
        <v>0</v>
      </c>
      <c r="V231" s="202"/>
      <c r="W231" s="91">
        <f t="shared" si="22"/>
        <v>0</v>
      </c>
      <c r="X231" s="201">
        <f>IF(Y231&gt;0,VLOOKUP($D231,'BBLM COMCHECK'!$A:$Z,25,0),0)</f>
        <v>0</v>
      </c>
      <c r="Y231" s="202"/>
      <c r="Z231" s="91">
        <f t="shared" si="23"/>
        <v>0</v>
      </c>
      <c r="AA231" s="203" t="str">
        <f>VLOOKUP(D231,'BBLM COMCHECK'!$A:$I,9,0)</f>
        <v>order stop</v>
      </c>
      <c r="AB231" s="204">
        <f>VLOOKUP(D231,'BBLM COMCHECK'!$A:$L,12,0)</f>
        <v>381</v>
      </c>
      <c r="AC231" s="201">
        <f t="shared" si="24"/>
        <v>0</v>
      </c>
      <c r="AD231" s="94"/>
      <c r="AE231" s="201"/>
      <c r="AF231" s="201"/>
      <c r="AG231" s="201"/>
      <c r="AH231" s="201"/>
      <c r="AI231" s="94"/>
      <c r="AJ231" s="94"/>
      <c r="AK231" s="87" t="s">
        <v>2510</v>
      </c>
      <c r="AL231" s="87" t="str">
        <f t="shared" si="25"/>
        <v>2026-01-15|06038|1065842000|0||0|1</v>
      </c>
      <c r="AP231" s="198"/>
      <c r="AQ231" s="198"/>
      <c r="AR231" s="198"/>
      <c r="AW231" s="198"/>
      <c r="BC231" s="99" t="s">
        <v>2511</v>
      </c>
      <c r="BD231" s="104"/>
      <c r="BE231" s="87"/>
    </row>
    <row r="232" spans="1:57" ht="26.25" hidden="1" customHeight="1">
      <c r="A232" s="87" t="s">
        <v>2715</v>
      </c>
      <c r="B232" s="17" t="s">
        <v>89</v>
      </c>
      <c r="C232" s="87" t="s">
        <v>89</v>
      </c>
      <c r="D232" s="92" t="s">
        <v>2848</v>
      </c>
      <c r="E232" s="92" t="s">
        <v>93</v>
      </c>
      <c r="F232" s="92" t="s">
        <v>1160</v>
      </c>
      <c r="G232" s="93" t="s">
        <v>133</v>
      </c>
      <c r="H232" s="93">
        <v>19</v>
      </c>
      <c r="I232" s="94" t="s">
        <v>2486</v>
      </c>
      <c r="J232" s="148" t="s">
        <v>44</v>
      </c>
      <c r="K232" s="93" t="s">
        <v>2513</v>
      </c>
      <c r="L232" s="94" t="s">
        <v>2514</v>
      </c>
      <c r="M232" s="94">
        <v>42</v>
      </c>
      <c r="N232" s="95" t="s">
        <v>2784</v>
      </c>
      <c r="O232" s="201">
        <f>IF(P232&gt;0,VLOOKUP($D232,'BBLM COMCHECK'!$A:$S,14,0),0)</f>
        <v>0</v>
      </c>
      <c r="P232" s="202"/>
      <c r="Q232" s="91">
        <f t="shared" si="20"/>
        <v>0</v>
      </c>
      <c r="R232" s="201">
        <f>IF(S232&gt;0,VLOOKUP($D232,'BBLM COMCHECK'!$A:$S,15,0),0)</f>
        <v>0</v>
      </c>
      <c r="S232" s="202"/>
      <c r="T232" s="91">
        <f t="shared" si="21"/>
        <v>0</v>
      </c>
      <c r="U232" s="201">
        <f>IF(V232&gt;0,VLOOKUP($D232,'BBLM COMCHECK'!$A:$Z,25,0),0)</f>
        <v>0</v>
      </c>
      <c r="V232" s="202"/>
      <c r="W232" s="91">
        <f t="shared" si="22"/>
        <v>0</v>
      </c>
      <c r="X232" s="201">
        <f>IF(Y232&gt;0,VLOOKUP($D232,'BBLM COMCHECK'!$A:$Z,25,0),0)</f>
        <v>0</v>
      </c>
      <c r="Y232" s="202"/>
      <c r="Z232" s="91">
        <f t="shared" si="23"/>
        <v>0</v>
      </c>
      <c r="AA232" s="203" t="str">
        <f>VLOOKUP(D232,'BBLM COMCHECK'!$A:$I,9,0)</f>
        <v>normal</v>
      </c>
      <c r="AB232" s="204">
        <f>VLOOKUP(D232,'BBLM COMCHECK'!$A:$L,12,0)</f>
        <v>2026</v>
      </c>
      <c r="AC232" s="201">
        <f t="shared" si="24"/>
        <v>0</v>
      </c>
      <c r="AD232" s="94"/>
      <c r="AE232" s="201"/>
      <c r="AF232" s="201"/>
      <c r="AG232" s="201"/>
      <c r="AH232" s="201"/>
      <c r="AI232" s="94"/>
      <c r="AJ232" s="94"/>
      <c r="AK232" s="87" t="s">
        <v>2515</v>
      </c>
      <c r="AL232" s="87" t="str">
        <f t="shared" si="25"/>
        <v>2026-01-15|06038|1066078000|0||Belanja Produk Sponsor 100rb dapat potongan 5.000|1</v>
      </c>
      <c r="AP232" s="198"/>
      <c r="AQ232" s="198"/>
      <c r="AR232" s="198"/>
      <c r="AW232" s="198"/>
      <c r="BC232" s="99" t="s">
        <v>2516</v>
      </c>
      <c r="BD232" s="104"/>
      <c r="BE232" s="87"/>
    </row>
    <row r="233" spans="1:57" ht="26.25" hidden="1" customHeight="1">
      <c r="A233" s="87" t="s">
        <v>2716</v>
      </c>
      <c r="B233" s="17" t="s">
        <v>89</v>
      </c>
      <c r="C233" s="87" t="s">
        <v>89</v>
      </c>
      <c r="D233" s="92" t="s">
        <v>2849</v>
      </c>
      <c r="E233" s="92" t="s">
        <v>93</v>
      </c>
      <c r="F233" s="93" t="s">
        <v>1160</v>
      </c>
      <c r="G233" s="93" t="s">
        <v>133</v>
      </c>
      <c r="H233" s="93">
        <v>14</v>
      </c>
      <c r="I233" s="94" t="s">
        <v>2492</v>
      </c>
      <c r="J233" s="148" t="s">
        <v>45</v>
      </c>
      <c r="K233" s="94" t="s">
        <v>2518</v>
      </c>
      <c r="L233" s="94" t="s">
        <v>2519</v>
      </c>
      <c r="M233" s="94">
        <v>60</v>
      </c>
      <c r="N233" s="95" t="s">
        <v>2786</v>
      </c>
      <c r="O233" s="201">
        <f>IF(P233&gt;0,VLOOKUP($D233,'BBLM COMCHECK'!$A:$S,14,0),0)</f>
        <v>0</v>
      </c>
      <c r="P233" s="202"/>
      <c r="Q233" s="91">
        <f t="shared" si="20"/>
        <v>0</v>
      </c>
      <c r="R233" s="201">
        <f>IF(S233&gt;0,VLOOKUP($D233,'BBLM COMCHECK'!$A:$S,15,0),0)</f>
        <v>0</v>
      </c>
      <c r="S233" s="202"/>
      <c r="T233" s="91">
        <f t="shared" si="21"/>
        <v>0</v>
      </c>
      <c r="U233" s="201">
        <f>IF(V233&gt;0,VLOOKUP($D233,'BBLM COMCHECK'!$A:$Z,25,0),0)</f>
        <v>0</v>
      </c>
      <c r="V233" s="202"/>
      <c r="W233" s="91">
        <f t="shared" si="22"/>
        <v>0</v>
      </c>
      <c r="X233" s="201">
        <f>IF(Y233&gt;0,VLOOKUP($D233,'BBLM COMCHECK'!$A:$Z,25,0),0)</f>
        <v>0</v>
      </c>
      <c r="Y233" s="202"/>
      <c r="Z233" s="91">
        <f t="shared" si="23"/>
        <v>0</v>
      </c>
      <c r="AA233" s="203" t="str">
        <f>VLOOKUP(D233,'BBLM COMCHECK'!$A:$I,9,0)</f>
        <v>order stop</v>
      </c>
      <c r="AB233" s="204">
        <f>VLOOKUP(D233,'BBLM COMCHECK'!$A:$L,12,0)</f>
        <v>192</v>
      </c>
      <c r="AC233" s="201">
        <f t="shared" si="24"/>
        <v>0</v>
      </c>
      <c r="AD233" s="94"/>
      <c r="AE233" s="201"/>
      <c r="AF233" s="201"/>
      <c r="AG233" s="201"/>
      <c r="AH233" s="201"/>
      <c r="AI233" s="94"/>
      <c r="AJ233" s="94"/>
      <c r="AK233" s="87" t="s">
        <v>2520</v>
      </c>
      <c r="AL233" s="87" t="str">
        <f t="shared" si="25"/>
        <v>2026-01-15|06038|1068899000|0||Extra 1000 poin tiap belanja item tambah untung Rp. 500rb                                                                                                  |1</v>
      </c>
      <c r="AP233" s="198"/>
      <c r="AW233" s="198"/>
      <c r="BC233" s="99" t="s">
        <v>2521</v>
      </c>
      <c r="BD233" s="104"/>
      <c r="BE233" s="87"/>
    </row>
    <row r="234" spans="1:57" ht="26.25" hidden="1" customHeight="1">
      <c r="A234" s="87" t="s">
        <v>2717</v>
      </c>
      <c r="B234" s="17" t="s">
        <v>89</v>
      </c>
      <c r="C234" s="87" t="s">
        <v>89</v>
      </c>
      <c r="D234" s="92" t="s">
        <v>2850</v>
      </c>
      <c r="E234" s="92" t="s">
        <v>93</v>
      </c>
      <c r="F234" s="92" t="s">
        <v>1160</v>
      </c>
      <c r="G234" s="93" t="s">
        <v>133</v>
      </c>
      <c r="H234" s="93">
        <v>19</v>
      </c>
      <c r="I234" s="94" t="s">
        <v>2486</v>
      </c>
      <c r="J234" s="148" t="s">
        <v>46</v>
      </c>
      <c r="K234" s="93" t="s">
        <v>2523</v>
      </c>
      <c r="L234" s="94" t="s">
        <v>2524</v>
      </c>
      <c r="M234" s="94">
        <v>40</v>
      </c>
      <c r="N234" s="95">
        <v>0</v>
      </c>
      <c r="O234" s="201">
        <f>IF(P234&gt;0,VLOOKUP($D234,'BBLM COMCHECK'!$A:$S,14,0),0)</f>
        <v>0</v>
      </c>
      <c r="P234" s="202"/>
      <c r="Q234" s="91">
        <f t="shared" si="20"/>
        <v>0</v>
      </c>
      <c r="R234" s="201">
        <f>IF(S234&gt;0,VLOOKUP($D234,'BBLM COMCHECK'!$A:$S,15,0),0)</f>
        <v>0</v>
      </c>
      <c r="S234" s="202"/>
      <c r="T234" s="91">
        <f t="shared" si="21"/>
        <v>0</v>
      </c>
      <c r="U234" s="201">
        <f>IF(V234&gt;0,VLOOKUP($D234,'BBLM COMCHECK'!$A:$Z,25,0),0)</f>
        <v>0</v>
      </c>
      <c r="V234" s="202"/>
      <c r="W234" s="91">
        <f t="shared" si="22"/>
        <v>0</v>
      </c>
      <c r="X234" s="201">
        <f>IF(Y234&gt;0,VLOOKUP($D234,'BBLM COMCHECK'!$A:$Z,25,0),0)</f>
        <v>0</v>
      </c>
      <c r="Y234" s="202"/>
      <c r="Z234" s="91">
        <f t="shared" si="23"/>
        <v>0</v>
      </c>
      <c r="AA234" s="203" t="str">
        <f>VLOOKUP(D234,'BBLM COMCHECK'!$A:$I,9,0)</f>
        <v>order stop</v>
      </c>
      <c r="AB234" s="204">
        <f>VLOOKUP(D234,'BBLM COMCHECK'!$A:$L,12,0)</f>
        <v>44</v>
      </c>
      <c r="AC234" s="201">
        <f t="shared" si="24"/>
        <v>0</v>
      </c>
      <c r="AD234" s="94"/>
      <c r="AE234" s="201"/>
      <c r="AF234" s="201"/>
      <c r="AG234" s="201"/>
      <c r="AH234" s="201"/>
      <c r="AI234" s="94"/>
      <c r="AJ234" s="94"/>
      <c r="AK234" s="87" t="s">
        <v>2525</v>
      </c>
      <c r="AL234" s="87" t="str">
        <f t="shared" si="25"/>
        <v>2026-01-15|06038|1072188000|0||0|1</v>
      </c>
      <c r="AP234" s="198"/>
      <c r="AQ234" s="198"/>
      <c r="AR234" s="198"/>
      <c r="AW234" s="198"/>
      <c r="BC234" s="99" t="s">
        <v>2526</v>
      </c>
      <c r="BD234" s="104"/>
      <c r="BE234" s="87"/>
    </row>
    <row r="235" spans="1:57" ht="26.25" hidden="1" customHeight="1">
      <c r="A235" s="87" t="s">
        <v>2718</v>
      </c>
      <c r="B235" s="17" t="s">
        <v>89</v>
      </c>
      <c r="C235" s="87" t="s">
        <v>89</v>
      </c>
      <c r="D235" s="92" t="s">
        <v>2851</v>
      </c>
      <c r="E235" s="92" t="s">
        <v>93</v>
      </c>
      <c r="F235" s="92" t="s">
        <v>1160</v>
      </c>
      <c r="G235" s="93" t="s">
        <v>133</v>
      </c>
      <c r="H235" s="93">
        <v>14</v>
      </c>
      <c r="I235" s="94" t="s">
        <v>2492</v>
      </c>
      <c r="J235" s="148" t="s">
        <v>47</v>
      </c>
      <c r="K235" s="93" t="s">
        <v>2528</v>
      </c>
      <c r="L235" s="94" t="s">
        <v>2529</v>
      </c>
      <c r="M235" s="94">
        <v>72</v>
      </c>
      <c r="N235" s="95" t="s">
        <v>2789</v>
      </c>
      <c r="O235" s="201">
        <f>IF(P235&gt;0,VLOOKUP($D235,'BBLM COMCHECK'!$A:$S,14,0),0)</f>
        <v>0</v>
      </c>
      <c r="P235" s="202"/>
      <c r="Q235" s="91">
        <f t="shared" si="20"/>
        <v>0</v>
      </c>
      <c r="R235" s="201">
        <f>IF(S235&gt;0,VLOOKUP($D235,'BBLM COMCHECK'!$A:$S,15,0),0)</f>
        <v>0</v>
      </c>
      <c r="S235" s="202"/>
      <c r="T235" s="91">
        <f t="shared" si="21"/>
        <v>0</v>
      </c>
      <c r="U235" s="201">
        <f>IF(V235&gt;0,VLOOKUP($D235,'BBLM COMCHECK'!$A:$Z,25,0),0)</f>
        <v>0</v>
      </c>
      <c r="V235" s="202"/>
      <c r="W235" s="91">
        <f t="shared" si="22"/>
        <v>0</v>
      </c>
      <c r="X235" s="201">
        <f>IF(Y235&gt;0,VLOOKUP($D235,'BBLM COMCHECK'!$A:$Z,25,0),0)</f>
        <v>0</v>
      </c>
      <c r="Y235" s="202"/>
      <c r="Z235" s="91">
        <f t="shared" si="23"/>
        <v>0</v>
      </c>
      <c r="AA235" s="203" t="str">
        <f>VLOOKUP(D235,'BBLM COMCHECK'!$A:$I,9,0)</f>
        <v>order stop</v>
      </c>
      <c r="AB235" s="204">
        <f>VLOOKUP(D235,'BBLM COMCHECK'!$A:$L,12,0)</f>
        <v>3498</v>
      </c>
      <c r="AC235" s="201">
        <f t="shared" si="24"/>
        <v>0</v>
      </c>
      <c r="AD235" s="94"/>
      <c r="AE235" s="201"/>
      <c r="AF235" s="201"/>
      <c r="AG235" s="201"/>
      <c r="AH235" s="201"/>
      <c r="AI235" s="94"/>
      <c r="AJ235" s="94"/>
      <c r="AK235" s="87" t="s">
        <v>2530</v>
      </c>
      <c r="AL235" s="87" t="str">
        <f t="shared" si="25"/>
        <v>2026-01-15|06038|1076058000|0||Extra 1000 poin tiap Belanja item tambah untung Rp. 500rb|1</v>
      </c>
      <c r="AP235" s="198"/>
      <c r="AQ235" s="198"/>
      <c r="AR235" s="198"/>
      <c r="AW235" s="198"/>
      <c r="BC235" s="99" t="s">
        <v>2531</v>
      </c>
      <c r="BD235" s="104"/>
      <c r="BE235" s="87"/>
    </row>
    <row r="236" spans="1:57" ht="26.25" hidden="1" customHeight="1">
      <c r="A236" s="87" t="s">
        <v>2719</v>
      </c>
      <c r="B236" s="17" t="s">
        <v>89</v>
      </c>
      <c r="C236" s="87" t="s">
        <v>89</v>
      </c>
      <c r="D236" s="92" t="s">
        <v>2852</v>
      </c>
      <c r="E236" s="92" t="s">
        <v>93</v>
      </c>
      <c r="F236" s="92" t="s">
        <v>1160</v>
      </c>
      <c r="G236" s="93" t="s">
        <v>133</v>
      </c>
      <c r="H236" s="93">
        <v>14</v>
      </c>
      <c r="I236" s="94" t="s">
        <v>2492</v>
      </c>
      <c r="J236" s="148" t="s">
        <v>48</v>
      </c>
      <c r="K236" s="93" t="s">
        <v>2533</v>
      </c>
      <c r="L236" s="94" t="s">
        <v>2534</v>
      </c>
      <c r="M236" s="94">
        <v>60</v>
      </c>
      <c r="N236" s="95" t="s">
        <v>2791</v>
      </c>
      <c r="O236" s="201">
        <f>IF(P236&gt;0,VLOOKUP($D236,'BBLM COMCHECK'!$A:$S,14,0),0)</f>
        <v>0</v>
      </c>
      <c r="P236" s="202"/>
      <c r="Q236" s="91">
        <f t="shared" si="20"/>
        <v>0</v>
      </c>
      <c r="R236" s="201">
        <f>IF(S236&gt;0,VLOOKUP($D236,'BBLM COMCHECK'!$A:$S,15,0),0)</f>
        <v>0</v>
      </c>
      <c r="S236" s="202"/>
      <c r="T236" s="91">
        <f t="shared" si="21"/>
        <v>0</v>
      </c>
      <c r="U236" s="201">
        <f>IF(V236&gt;0,VLOOKUP($D236,'BBLM COMCHECK'!$A:$Z,25,0),0)</f>
        <v>0</v>
      </c>
      <c r="V236" s="202"/>
      <c r="W236" s="91">
        <f t="shared" si="22"/>
        <v>0</v>
      </c>
      <c r="X236" s="201">
        <f>IF(Y236&gt;0,VLOOKUP($D236,'BBLM COMCHECK'!$A:$Z,25,0),0)</f>
        <v>0</v>
      </c>
      <c r="Y236" s="202"/>
      <c r="Z236" s="91">
        <f t="shared" si="23"/>
        <v>0</v>
      </c>
      <c r="AA236" s="203" t="str">
        <f>VLOOKUP(D236,'BBLM COMCHECK'!$A:$I,9,0)</f>
        <v>normal</v>
      </c>
      <c r="AB236" s="204">
        <f>VLOOKUP(D236,'BBLM COMCHECK'!$A:$L,12,0)</f>
        <v>4290</v>
      </c>
      <c r="AC236" s="201">
        <f t="shared" si="24"/>
        <v>0</v>
      </c>
      <c r="AD236" s="94"/>
      <c r="AE236" s="201"/>
      <c r="AF236" s="201"/>
      <c r="AG236" s="201"/>
      <c r="AH236" s="201"/>
      <c r="AI236" s="94"/>
      <c r="AJ236" s="94"/>
      <c r="AK236" s="87" t="s">
        <v>2535</v>
      </c>
      <c r="AL236" s="87" t="str">
        <f t="shared" si="25"/>
        <v>2026-01-15|06038|1077650000|0||Belanja produk sponsor Rp. 150rb tambahan extra poin 1000 poin|1</v>
      </c>
      <c r="AP236" s="198"/>
      <c r="AQ236" s="198"/>
      <c r="AR236" s="198"/>
      <c r="AW236" s="198"/>
      <c r="BC236" s="99" t="s">
        <v>2536</v>
      </c>
      <c r="BD236" s="104"/>
      <c r="BE236" s="87"/>
    </row>
    <row r="237" spans="1:57" ht="26.25" hidden="1" customHeight="1">
      <c r="A237" s="87" t="s">
        <v>2721</v>
      </c>
      <c r="B237" s="17" t="s">
        <v>89</v>
      </c>
      <c r="C237" s="87" t="s">
        <v>89</v>
      </c>
      <c r="D237" s="92" t="s">
        <v>2853</v>
      </c>
      <c r="E237" s="92" t="s">
        <v>93</v>
      </c>
      <c r="F237" s="92" t="s">
        <v>1160</v>
      </c>
      <c r="G237" s="93" t="s">
        <v>133</v>
      </c>
      <c r="H237" s="93">
        <v>14</v>
      </c>
      <c r="I237" s="94" t="s">
        <v>2492</v>
      </c>
      <c r="J237" s="148" t="s">
        <v>49</v>
      </c>
      <c r="K237" s="93" t="s">
        <v>2538</v>
      </c>
      <c r="L237" s="94" t="s">
        <v>2539</v>
      </c>
      <c r="M237" s="94">
        <v>5</v>
      </c>
      <c r="N237" s="95" t="s">
        <v>2791</v>
      </c>
      <c r="O237" s="201">
        <f>IF(P237&gt;0,VLOOKUP($D237,'BBLM COMCHECK'!$A:$S,14,0),0)</f>
        <v>0</v>
      </c>
      <c r="P237" s="202"/>
      <c r="Q237" s="91">
        <f t="shared" si="20"/>
        <v>0</v>
      </c>
      <c r="R237" s="201">
        <f>IF(S237&gt;0,VLOOKUP($D237,'BBLM COMCHECK'!$A:$S,15,0),0)</f>
        <v>0</v>
      </c>
      <c r="S237" s="202"/>
      <c r="T237" s="91">
        <f t="shared" si="21"/>
        <v>0</v>
      </c>
      <c r="U237" s="201">
        <f>IF(V237&gt;0,VLOOKUP($D237,'BBLM COMCHECK'!$A:$Z,25,0),0)</f>
        <v>0</v>
      </c>
      <c r="V237" s="202"/>
      <c r="W237" s="91">
        <f t="shared" si="22"/>
        <v>0</v>
      </c>
      <c r="X237" s="201">
        <f>IF(Y237&gt;0,VLOOKUP($D237,'BBLM COMCHECK'!$A:$Z,25,0),0)</f>
        <v>0</v>
      </c>
      <c r="Y237" s="202"/>
      <c r="Z237" s="91">
        <f t="shared" si="23"/>
        <v>0</v>
      </c>
      <c r="AA237" s="203" t="str">
        <f>VLOOKUP(D237,'BBLM COMCHECK'!$A:$I,9,0)</f>
        <v>normal</v>
      </c>
      <c r="AB237" s="204">
        <f>VLOOKUP(D237,'BBLM COMCHECK'!$A:$L,12,0)</f>
        <v>305</v>
      </c>
      <c r="AC237" s="201">
        <f t="shared" si="24"/>
        <v>0</v>
      </c>
      <c r="AD237" s="94"/>
      <c r="AE237" s="201"/>
      <c r="AF237" s="201"/>
      <c r="AG237" s="201"/>
      <c r="AH237" s="201"/>
      <c r="AI237" s="94"/>
      <c r="AJ237" s="94"/>
      <c r="AK237" s="87" t="s">
        <v>2540</v>
      </c>
      <c r="AL237" s="87" t="str">
        <f t="shared" si="25"/>
        <v>2026-01-15|06038|1078236000|0||Belanja produk sponsor Rp. 150rb tambahan extra poin 1000 poin|1</v>
      </c>
      <c r="AP237" s="198"/>
      <c r="AQ237" s="198"/>
      <c r="AR237" s="198"/>
      <c r="AW237" s="198"/>
      <c r="BC237" s="99" t="s">
        <v>2541</v>
      </c>
      <c r="BD237" s="104"/>
      <c r="BE237" s="87"/>
    </row>
    <row r="238" spans="1:57" ht="26.25" hidden="1" customHeight="1">
      <c r="A238" s="87" t="s">
        <v>2722</v>
      </c>
      <c r="B238" s="17" t="s">
        <v>89</v>
      </c>
      <c r="C238" s="87" t="s">
        <v>89</v>
      </c>
      <c r="D238" s="92" t="s">
        <v>2854</v>
      </c>
      <c r="E238" s="92" t="s">
        <v>93</v>
      </c>
      <c r="F238" s="92" t="s">
        <v>1160</v>
      </c>
      <c r="G238" s="93" t="s">
        <v>133</v>
      </c>
      <c r="H238" s="93">
        <v>14</v>
      </c>
      <c r="I238" s="94" t="s">
        <v>2492</v>
      </c>
      <c r="J238" s="148" t="s">
        <v>50</v>
      </c>
      <c r="K238" s="93" t="s">
        <v>2543</v>
      </c>
      <c r="L238" s="94" t="s">
        <v>2544</v>
      </c>
      <c r="M238" s="94">
        <v>12</v>
      </c>
      <c r="N238" s="95">
        <v>0</v>
      </c>
      <c r="O238" s="201">
        <f>IF(P238&gt;0,VLOOKUP($D238,'BBLM COMCHECK'!$A:$S,14,0),0)</f>
        <v>0</v>
      </c>
      <c r="P238" s="202"/>
      <c r="Q238" s="91">
        <f t="shared" si="20"/>
        <v>0</v>
      </c>
      <c r="R238" s="201">
        <f>IF(S238&gt;0,VLOOKUP($D238,'BBLM COMCHECK'!$A:$S,15,0),0)</f>
        <v>0</v>
      </c>
      <c r="S238" s="202"/>
      <c r="T238" s="91">
        <f t="shared" si="21"/>
        <v>0</v>
      </c>
      <c r="U238" s="201">
        <f>IF(V238&gt;0,VLOOKUP($D238,'BBLM COMCHECK'!$A:$Z,25,0),0)</f>
        <v>0</v>
      </c>
      <c r="V238" s="202"/>
      <c r="W238" s="91">
        <f t="shared" si="22"/>
        <v>0</v>
      </c>
      <c r="X238" s="201">
        <f>IF(Y238&gt;0,VLOOKUP($D238,'BBLM COMCHECK'!$A:$Z,25,0),0)</f>
        <v>0</v>
      </c>
      <c r="Y238" s="202"/>
      <c r="Z238" s="91">
        <f t="shared" si="23"/>
        <v>0</v>
      </c>
      <c r="AA238" s="203" t="str">
        <f>VLOOKUP(D238,'BBLM COMCHECK'!$A:$I,9,0)</f>
        <v>normal</v>
      </c>
      <c r="AB238" s="204">
        <f>VLOOKUP(D238,'BBLM COMCHECK'!$A:$L,12,0)</f>
        <v>72</v>
      </c>
      <c r="AC238" s="201">
        <f t="shared" si="24"/>
        <v>0</v>
      </c>
      <c r="AD238" s="94"/>
      <c r="AE238" s="201"/>
      <c r="AF238" s="201"/>
      <c r="AG238" s="201"/>
      <c r="AH238" s="201"/>
      <c r="AI238" s="94"/>
      <c r="AJ238" s="94"/>
      <c r="AK238" s="87" t="s">
        <v>2545</v>
      </c>
      <c r="AL238" s="87" t="str">
        <f t="shared" si="25"/>
        <v>2026-01-15|06038|1083138000|0||0|1</v>
      </c>
      <c r="AP238" s="198"/>
      <c r="AQ238" s="198"/>
      <c r="AR238" s="198"/>
      <c r="AW238" s="198"/>
      <c r="BC238" s="99" t="s">
        <v>2546</v>
      </c>
      <c r="BD238" s="104"/>
      <c r="BE238" s="87"/>
    </row>
    <row r="239" spans="1:57" ht="26.25" hidden="1" customHeight="1">
      <c r="A239" s="87" t="s">
        <v>2723</v>
      </c>
      <c r="B239" s="17" t="s">
        <v>89</v>
      </c>
      <c r="C239" s="87" t="s">
        <v>89</v>
      </c>
      <c r="D239" s="92" t="s">
        <v>2855</v>
      </c>
      <c r="E239" s="92" t="s">
        <v>93</v>
      </c>
      <c r="F239" s="92" t="s">
        <v>1160</v>
      </c>
      <c r="G239" s="93" t="s">
        <v>133</v>
      </c>
      <c r="H239" s="93">
        <v>19</v>
      </c>
      <c r="I239" s="94" t="s">
        <v>2486</v>
      </c>
      <c r="J239" s="97" t="s">
        <v>51</v>
      </c>
      <c r="K239" s="93" t="s">
        <v>2548</v>
      </c>
      <c r="L239" s="94" t="s">
        <v>2549</v>
      </c>
      <c r="M239" s="94">
        <v>144</v>
      </c>
      <c r="N239" s="95" t="s">
        <v>2795</v>
      </c>
      <c r="O239" s="201">
        <f>IF(P239&gt;0,VLOOKUP($D239,'BBLM COMCHECK'!$A:$S,14,0),0)</f>
        <v>0</v>
      </c>
      <c r="P239" s="202"/>
      <c r="Q239" s="91">
        <f t="shared" si="20"/>
        <v>0</v>
      </c>
      <c r="R239" s="201">
        <f>IF(S239&gt;0,VLOOKUP($D239,'BBLM COMCHECK'!$A:$S,15,0),0)</f>
        <v>0</v>
      </c>
      <c r="S239" s="202"/>
      <c r="T239" s="91">
        <f t="shared" si="21"/>
        <v>0</v>
      </c>
      <c r="U239" s="201">
        <f>IF(V239&gt;0,VLOOKUP($D239,'BBLM COMCHECK'!$A:$Z,25,0),0)</f>
        <v>0</v>
      </c>
      <c r="V239" s="202"/>
      <c r="W239" s="91">
        <f t="shared" si="22"/>
        <v>0</v>
      </c>
      <c r="X239" s="201">
        <f>IF(Y239&gt;0,VLOOKUP($D239,'BBLM COMCHECK'!$A:$Z,25,0),0)</f>
        <v>0</v>
      </c>
      <c r="Y239" s="202"/>
      <c r="Z239" s="91">
        <f t="shared" si="23"/>
        <v>0</v>
      </c>
      <c r="AA239" s="203" t="str">
        <f>VLOOKUP(D239,'BBLM COMCHECK'!$A:$I,9,0)</f>
        <v>order stop</v>
      </c>
      <c r="AB239" s="204">
        <f>VLOOKUP(D239,'BBLM COMCHECK'!$A:$L,12,0)</f>
        <v>343</v>
      </c>
      <c r="AC239" s="201">
        <f t="shared" si="24"/>
        <v>0</v>
      </c>
      <c r="AD239" s="94"/>
      <c r="AE239" s="201"/>
      <c r="AF239" s="201"/>
      <c r="AG239" s="201"/>
      <c r="AH239" s="201"/>
      <c r="AI239" s="94"/>
      <c r="AJ239" s="94"/>
      <c r="AK239" s="87" t="s">
        <v>2550</v>
      </c>
      <c r="AL239" s="87" t="str">
        <f t="shared" si="25"/>
        <v>2026-01-15|06038|1089525000|0||- Extra 1000 poin item tambah untung 500Rb                           - Belanja produk sponsor Rp. 96rb bonus 1 pc Lifebuoy Body wash 85ml|1</v>
      </c>
      <c r="AP239" s="198"/>
      <c r="AQ239" s="198"/>
      <c r="AR239" s="198"/>
      <c r="AW239" s="198"/>
      <c r="BC239" s="99" t="s">
        <v>2551</v>
      </c>
      <c r="BD239" s="104"/>
      <c r="BE239" s="87"/>
    </row>
    <row r="240" spans="1:57" ht="26.25" hidden="1" customHeight="1">
      <c r="A240" s="87" t="s">
        <v>2724</v>
      </c>
      <c r="B240" s="17" t="s">
        <v>89</v>
      </c>
      <c r="C240" s="87" t="s">
        <v>89</v>
      </c>
      <c r="D240" s="92" t="s">
        <v>2856</v>
      </c>
      <c r="E240" s="92" t="s">
        <v>93</v>
      </c>
      <c r="F240" s="92" t="s">
        <v>1160</v>
      </c>
      <c r="G240" s="93" t="s">
        <v>133</v>
      </c>
      <c r="H240" s="93">
        <v>19</v>
      </c>
      <c r="I240" s="94" t="s">
        <v>2486</v>
      </c>
      <c r="J240" s="148" t="s">
        <v>52</v>
      </c>
      <c r="K240" s="93" t="s">
        <v>2553</v>
      </c>
      <c r="L240" s="94" t="s">
        <v>2554</v>
      </c>
      <c r="M240" s="94">
        <v>144</v>
      </c>
      <c r="N240" s="95">
        <v>0</v>
      </c>
      <c r="O240" s="201">
        <f>IF(P240&gt;0,VLOOKUP($D240,'BBLM COMCHECK'!$A:$S,14,0),0)</f>
        <v>0</v>
      </c>
      <c r="P240" s="202"/>
      <c r="Q240" s="91">
        <f t="shared" si="20"/>
        <v>0</v>
      </c>
      <c r="R240" s="201">
        <f>IF(S240&gt;0,VLOOKUP($D240,'BBLM COMCHECK'!$A:$S,15,0),0)</f>
        <v>0</v>
      </c>
      <c r="S240" s="202"/>
      <c r="T240" s="91">
        <f t="shared" si="21"/>
        <v>0</v>
      </c>
      <c r="U240" s="201">
        <f>IF(V240&gt;0,VLOOKUP($D240,'BBLM COMCHECK'!$A:$Z,25,0),0)</f>
        <v>0</v>
      </c>
      <c r="V240" s="202"/>
      <c r="W240" s="91">
        <f t="shared" si="22"/>
        <v>0</v>
      </c>
      <c r="X240" s="201">
        <f>IF(Y240&gt;0,VLOOKUP($D240,'BBLM COMCHECK'!$A:$Z,25,0),0)</f>
        <v>0</v>
      </c>
      <c r="Y240" s="202"/>
      <c r="Z240" s="91">
        <f t="shared" si="23"/>
        <v>0</v>
      </c>
      <c r="AA240" s="203" t="str">
        <f>VLOOKUP(D240,'BBLM COMCHECK'!$A:$I,9,0)</f>
        <v>order stop</v>
      </c>
      <c r="AB240" s="204">
        <f>VLOOKUP(D240,'BBLM COMCHECK'!$A:$L,12,0)</f>
        <v>710</v>
      </c>
      <c r="AC240" s="201">
        <f t="shared" si="24"/>
        <v>0</v>
      </c>
      <c r="AD240" s="94"/>
      <c r="AE240" s="201"/>
      <c r="AF240" s="201"/>
      <c r="AG240" s="201"/>
      <c r="AH240" s="201"/>
      <c r="AI240" s="94"/>
      <c r="AJ240" s="94"/>
      <c r="AK240" s="87" t="s">
        <v>2555</v>
      </c>
      <c r="AL240" s="87" t="str">
        <f t="shared" si="25"/>
        <v>2026-01-15|06038|1089541000|0||0|1</v>
      </c>
      <c r="AP240" s="198"/>
      <c r="AQ240" s="198"/>
      <c r="AR240" s="198"/>
      <c r="AW240" s="198"/>
      <c r="BC240" s="99" t="s">
        <v>2556</v>
      </c>
      <c r="BD240" s="104"/>
      <c r="BE240" s="87"/>
    </row>
    <row r="241" spans="1:57" ht="26.25" hidden="1" customHeight="1">
      <c r="A241" s="87" t="s">
        <v>2725</v>
      </c>
      <c r="B241" s="17" t="s">
        <v>89</v>
      </c>
      <c r="C241" s="87" t="s">
        <v>89</v>
      </c>
      <c r="D241" s="92" t="s">
        <v>2857</v>
      </c>
      <c r="E241" s="92" t="s">
        <v>93</v>
      </c>
      <c r="F241" s="92" t="s">
        <v>1160</v>
      </c>
      <c r="G241" s="93" t="s">
        <v>133</v>
      </c>
      <c r="H241" s="93">
        <v>14</v>
      </c>
      <c r="I241" s="94" t="s">
        <v>2492</v>
      </c>
      <c r="J241" s="158">
        <v>1150705000</v>
      </c>
      <c r="K241" s="93" t="s">
        <v>2558</v>
      </c>
      <c r="L241" s="94" t="s">
        <v>2559</v>
      </c>
      <c r="M241" s="94">
        <v>30</v>
      </c>
      <c r="N241" s="95">
        <v>0</v>
      </c>
      <c r="O241" s="201">
        <f>IF(P241&gt;0,VLOOKUP($D241,'BBLM COMCHECK'!$A:$S,14,0),0)</f>
        <v>0</v>
      </c>
      <c r="P241" s="202"/>
      <c r="Q241" s="91">
        <f t="shared" si="20"/>
        <v>0</v>
      </c>
      <c r="R241" s="201">
        <f>IF(S241&gt;0,VLOOKUP($D241,'BBLM COMCHECK'!$A:$S,15,0),0)</f>
        <v>0</v>
      </c>
      <c r="S241" s="202"/>
      <c r="T241" s="91">
        <f t="shared" si="21"/>
        <v>0</v>
      </c>
      <c r="U241" s="201">
        <f>IF(V241&gt;0,VLOOKUP($D241,'BBLM COMCHECK'!$A:$Z,25,0),0)</f>
        <v>0</v>
      </c>
      <c r="V241" s="202"/>
      <c r="W241" s="91">
        <f t="shared" si="22"/>
        <v>0</v>
      </c>
      <c r="X241" s="201">
        <f>IF(Y241&gt;0,VLOOKUP($D241,'BBLM COMCHECK'!$A:$Z,25,0),0)</f>
        <v>0</v>
      </c>
      <c r="Y241" s="202"/>
      <c r="Z241" s="91">
        <f t="shared" si="23"/>
        <v>0</v>
      </c>
      <c r="AA241" s="203" t="str">
        <f>VLOOKUP(D241,'BBLM COMCHECK'!$A:$I,9,0)</f>
        <v>order stop</v>
      </c>
      <c r="AB241" s="204">
        <f>VLOOKUP(D241,'BBLM COMCHECK'!$A:$L,12,0)</f>
        <v>0</v>
      </c>
      <c r="AC241" s="201">
        <f t="shared" si="24"/>
        <v>1</v>
      </c>
      <c r="AD241" s="94"/>
      <c r="AE241" s="201"/>
      <c r="AF241" s="201"/>
      <c r="AG241" s="201"/>
      <c r="AH241" s="201"/>
      <c r="AI241" s="94"/>
      <c r="AJ241" s="94"/>
      <c r="AK241" s="87" t="s">
        <v>2560</v>
      </c>
      <c r="AL241" s="87" t="str">
        <f t="shared" si="25"/>
        <v>2026-01-15|06038|1150705000|0||0|1</v>
      </c>
      <c r="AP241" s="198"/>
      <c r="AQ241" s="198"/>
      <c r="AR241" s="198"/>
      <c r="AW241" s="198"/>
      <c r="BC241" s="99" t="s">
        <v>2561</v>
      </c>
      <c r="BD241" s="104"/>
      <c r="BE241" s="87"/>
    </row>
    <row r="242" spans="1:57" ht="26.25" hidden="1" customHeight="1">
      <c r="A242" s="87" t="s">
        <v>2726</v>
      </c>
      <c r="B242" s="17" t="s">
        <v>89</v>
      </c>
      <c r="C242" s="87" t="s">
        <v>89</v>
      </c>
      <c r="D242" s="92" t="s">
        <v>2858</v>
      </c>
      <c r="E242" s="92" t="s">
        <v>93</v>
      </c>
      <c r="F242" s="92" t="s">
        <v>1160</v>
      </c>
      <c r="G242" s="93" t="s">
        <v>133</v>
      </c>
      <c r="H242" s="93">
        <v>14</v>
      </c>
      <c r="I242" s="94" t="s">
        <v>2492</v>
      </c>
      <c r="J242" s="148" t="s">
        <v>54</v>
      </c>
      <c r="K242" s="93" t="s">
        <v>2564</v>
      </c>
      <c r="L242" s="94" t="s">
        <v>2565</v>
      </c>
      <c r="M242" s="94">
        <v>72</v>
      </c>
      <c r="N242" s="95" t="s">
        <v>2791</v>
      </c>
      <c r="O242" s="201">
        <f>IF(P242&gt;0,VLOOKUP($D242,'BBLM COMCHECK'!$A:$S,14,0),0)</f>
        <v>0</v>
      </c>
      <c r="P242" s="202"/>
      <c r="Q242" s="91">
        <f t="shared" si="20"/>
        <v>0</v>
      </c>
      <c r="R242" s="201">
        <f>IF(S242&gt;0,VLOOKUP($D242,'BBLM COMCHECK'!$A:$S,15,0),0)</f>
        <v>0</v>
      </c>
      <c r="S242" s="202"/>
      <c r="T242" s="91">
        <f t="shared" si="21"/>
        <v>0</v>
      </c>
      <c r="U242" s="201">
        <f>IF(V242&gt;0,VLOOKUP($D242,'BBLM COMCHECK'!$A:$Z,25,0),0)</f>
        <v>0</v>
      </c>
      <c r="V242" s="202"/>
      <c r="W242" s="91">
        <f t="shared" si="22"/>
        <v>0</v>
      </c>
      <c r="X242" s="201">
        <f>IF(Y242&gt;0,VLOOKUP($D242,'BBLM COMCHECK'!$A:$Z,25,0),0)</f>
        <v>0</v>
      </c>
      <c r="Y242" s="202"/>
      <c r="Z242" s="91">
        <f t="shared" si="23"/>
        <v>0</v>
      </c>
      <c r="AA242" s="203" t="str">
        <f>VLOOKUP(D242,'BBLM COMCHECK'!$A:$I,9,0)</f>
        <v>normal</v>
      </c>
      <c r="AB242" s="204">
        <f>VLOOKUP(D242,'BBLM COMCHECK'!$A:$L,12,0)</f>
        <v>481</v>
      </c>
      <c r="AC242" s="201">
        <f t="shared" si="24"/>
        <v>0</v>
      </c>
      <c r="AD242" s="94"/>
      <c r="AE242" s="201"/>
      <c r="AF242" s="201"/>
      <c r="AG242" s="201"/>
      <c r="AH242" s="201"/>
      <c r="AI242" s="94"/>
      <c r="AJ242" s="94"/>
      <c r="AK242" s="87" t="s">
        <v>2566</v>
      </c>
      <c r="AL242" s="87" t="str">
        <f t="shared" si="25"/>
        <v>2026-01-15|06038|1089885000|0||Belanja produk sponsor Rp. 150rb tambahan extra poin 1000 poin|1</v>
      </c>
      <c r="AP242" s="198"/>
      <c r="AQ242" s="198"/>
      <c r="AR242" s="198"/>
      <c r="AW242" s="198"/>
      <c r="BC242" s="99" t="s">
        <v>2655</v>
      </c>
      <c r="BD242" s="104"/>
      <c r="BE242" s="87"/>
    </row>
    <row r="243" spans="1:57" ht="26.25" hidden="1" customHeight="1">
      <c r="A243" s="87" t="s">
        <v>2727</v>
      </c>
      <c r="B243" s="17" t="s">
        <v>89</v>
      </c>
      <c r="C243" s="87" t="s">
        <v>89</v>
      </c>
      <c r="D243" s="92" t="s">
        <v>2859</v>
      </c>
      <c r="E243" s="92" t="s">
        <v>93</v>
      </c>
      <c r="F243" s="92" t="s">
        <v>1160</v>
      </c>
      <c r="G243" s="93" t="s">
        <v>133</v>
      </c>
      <c r="H243" s="93">
        <v>14</v>
      </c>
      <c r="I243" s="94" t="s">
        <v>2492</v>
      </c>
      <c r="J243" s="148" t="s">
        <v>55</v>
      </c>
      <c r="K243" s="93" t="s">
        <v>2569</v>
      </c>
      <c r="L243" s="94" t="s">
        <v>2570</v>
      </c>
      <c r="M243" s="94">
        <v>21</v>
      </c>
      <c r="N243" s="95">
        <v>0</v>
      </c>
      <c r="O243" s="201">
        <f>IF(P243&gt;0,VLOOKUP($D243,'BBLM COMCHECK'!$A:$S,14,0),0)</f>
        <v>0</v>
      </c>
      <c r="P243" s="202"/>
      <c r="Q243" s="91">
        <f t="shared" si="20"/>
        <v>0</v>
      </c>
      <c r="R243" s="201">
        <f>IF(S243&gt;0,VLOOKUP($D243,'BBLM COMCHECK'!$A:$S,15,0),0)</f>
        <v>0</v>
      </c>
      <c r="S243" s="202"/>
      <c r="T243" s="91">
        <f t="shared" si="21"/>
        <v>0</v>
      </c>
      <c r="U243" s="201">
        <f>IF(V243&gt;0,VLOOKUP($D243,'BBLM COMCHECK'!$A:$Z,25,0),0)</f>
        <v>0</v>
      </c>
      <c r="V243" s="202"/>
      <c r="W243" s="91">
        <f t="shared" si="22"/>
        <v>0</v>
      </c>
      <c r="X243" s="201">
        <f>IF(Y243&gt;0,VLOOKUP($D243,'BBLM COMCHECK'!$A:$Z,25,0),0)</f>
        <v>0</v>
      </c>
      <c r="Y243" s="202"/>
      <c r="Z243" s="91">
        <f t="shared" si="23"/>
        <v>0</v>
      </c>
      <c r="AA243" s="203" t="str">
        <f>VLOOKUP(D243,'BBLM COMCHECK'!$A:$I,9,0)</f>
        <v>order stop</v>
      </c>
      <c r="AB243" s="204">
        <f>VLOOKUP(D243,'BBLM COMCHECK'!$A:$L,12,0)</f>
        <v>11753</v>
      </c>
      <c r="AC243" s="201">
        <f t="shared" si="24"/>
        <v>0</v>
      </c>
      <c r="AD243" s="94"/>
      <c r="AE243" s="201"/>
      <c r="AF243" s="201"/>
      <c r="AG243" s="201"/>
      <c r="AH243" s="201"/>
      <c r="AI243" s="94"/>
      <c r="AJ243" s="94"/>
      <c r="AK243" s="87" t="s">
        <v>2571</v>
      </c>
      <c r="AL243" s="87" t="str">
        <f t="shared" si="25"/>
        <v>2026-01-15|06038|1105042000|0||0|1</v>
      </c>
      <c r="AP243" s="198"/>
      <c r="AQ243" s="198"/>
      <c r="AR243" s="198"/>
      <c r="AW243" s="198"/>
      <c r="BC243" s="99" t="s">
        <v>2572</v>
      </c>
      <c r="BD243" s="104"/>
      <c r="BE243" s="87"/>
    </row>
    <row r="244" spans="1:57" ht="26.25" hidden="1" customHeight="1">
      <c r="A244" s="87" t="s">
        <v>2728</v>
      </c>
      <c r="B244" s="17" t="s">
        <v>89</v>
      </c>
      <c r="C244" s="87" t="s">
        <v>89</v>
      </c>
      <c r="D244" s="92" t="s">
        <v>2860</v>
      </c>
      <c r="E244" s="92" t="s">
        <v>93</v>
      </c>
      <c r="F244" s="92" t="s">
        <v>1160</v>
      </c>
      <c r="G244" s="93" t="s">
        <v>133</v>
      </c>
      <c r="H244" s="93">
        <v>19</v>
      </c>
      <c r="I244" s="94" t="s">
        <v>2486</v>
      </c>
      <c r="J244" s="148" t="s">
        <v>56</v>
      </c>
      <c r="K244" s="93" t="s">
        <v>2574</v>
      </c>
      <c r="L244" s="94" t="s">
        <v>2575</v>
      </c>
      <c r="M244" s="94">
        <v>12</v>
      </c>
      <c r="N244" s="95">
        <v>0</v>
      </c>
      <c r="O244" s="201">
        <f>IF(P244&gt;0,VLOOKUP($D244,'BBLM COMCHECK'!$A:$S,14,0),0)</f>
        <v>0</v>
      </c>
      <c r="P244" s="202"/>
      <c r="Q244" s="91">
        <f t="shared" si="20"/>
        <v>0</v>
      </c>
      <c r="R244" s="201">
        <f>IF(S244&gt;0,VLOOKUP($D244,'BBLM COMCHECK'!$A:$S,15,0),0)</f>
        <v>0</v>
      </c>
      <c r="S244" s="202"/>
      <c r="T244" s="91">
        <f t="shared" si="21"/>
        <v>0</v>
      </c>
      <c r="U244" s="201">
        <f>IF(V244&gt;0,VLOOKUP($D244,'BBLM COMCHECK'!$A:$Z,25,0),0)</f>
        <v>0</v>
      </c>
      <c r="V244" s="202"/>
      <c r="W244" s="91">
        <f t="shared" si="22"/>
        <v>0</v>
      </c>
      <c r="X244" s="201">
        <f>IF(Y244&gt;0,VLOOKUP($D244,'BBLM COMCHECK'!$A:$Z,25,0),0)</f>
        <v>0</v>
      </c>
      <c r="Y244" s="202"/>
      <c r="Z244" s="91">
        <f t="shared" si="23"/>
        <v>0</v>
      </c>
      <c r="AA244" s="203" t="str">
        <f>VLOOKUP(D244,'BBLM COMCHECK'!$A:$I,9,0)</f>
        <v>normal</v>
      </c>
      <c r="AB244" s="204">
        <f>VLOOKUP(D244,'BBLM COMCHECK'!$A:$L,12,0)</f>
        <v>64</v>
      </c>
      <c r="AC244" s="201">
        <f t="shared" si="24"/>
        <v>0</v>
      </c>
      <c r="AD244" s="94"/>
      <c r="AE244" s="201"/>
      <c r="AF244" s="201"/>
      <c r="AG244" s="201"/>
      <c r="AH244" s="201"/>
      <c r="AI244" s="94"/>
      <c r="AJ244" s="94"/>
      <c r="AK244" s="87" t="s">
        <v>2576</v>
      </c>
      <c r="AL244" s="87" t="str">
        <f t="shared" si="25"/>
        <v>2026-01-15|06038|1118289000|0||0|1</v>
      </c>
      <c r="AP244" s="198"/>
      <c r="AQ244" s="198"/>
      <c r="AR244" s="198"/>
      <c r="AW244" s="198"/>
      <c r="BC244" s="99" t="s">
        <v>2577</v>
      </c>
      <c r="BD244" s="104"/>
      <c r="BE244" s="87"/>
    </row>
    <row r="245" spans="1:57" ht="26.25" hidden="1" customHeight="1">
      <c r="A245" s="87" t="s">
        <v>2729</v>
      </c>
      <c r="B245" s="17" t="s">
        <v>89</v>
      </c>
      <c r="C245" s="87" t="s">
        <v>89</v>
      </c>
      <c r="D245" s="92" t="s">
        <v>2861</v>
      </c>
      <c r="E245" s="92" t="s">
        <v>93</v>
      </c>
      <c r="F245" s="92" t="s">
        <v>1160</v>
      </c>
      <c r="G245" s="93" t="s">
        <v>133</v>
      </c>
      <c r="H245" s="93">
        <v>19</v>
      </c>
      <c r="I245" s="94" t="s">
        <v>2486</v>
      </c>
      <c r="J245" s="93" t="s">
        <v>57</v>
      </c>
      <c r="K245" s="93" t="s">
        <v>2579</v>
      </c>
      <c r="L245" s="94" t="s">
        <v>2580</v>
      </c>
      <c r="M245" s="94">
        <v>42</v>
      </c>
      <c r="N245" s="95">
        <v>0</v>
      </c>
      <c r="O245" s="201">
        <f>IF(P245&gt;0,VLOOKUP($D245,'BBLM COMCHECK'!$A:$S,14,0),0)</f>
        <v>0</v>
      </c>
      <c r="P245" s="202"/>
      <c r="Q245" s="91">
        <f t="shared" si="20"/>
        <v>0</v>
      </c>
      <c r="R245" s="201">
        <f>IF(S245&gt;0,VLOOKUP($D245,'BBLM COMCHECK'!$A:$S,15,0),0)</f>
        <v>0</v>
      </c>
      <c r="S245" s="202"/>
      <c r="T245" s="91">
        <f t="shared" si="21"/>
        <v>0</v>
      </c>
      <c r="U245" s="201">
        <f>IF(V245&gt;0,VLOOKUP($D245,'BBLM COMCHECK'!$A:$Z,25,0),0)</f>
        <v>0</v>
      </c>
      <c r="V245" s="202"/>
      <c r="W245" s="91">
        <f t="shared" si="22"/>
        <v>0</v>
      </c>
      <c r="X245" s="201">
        <f>IF(Y245&gt;0,VLOOKUP($D245,'BBLM COMCHECK'!$A:$Z,25,0),0)</f>
        <v>0</v>
      </c>
      <c r="Y245" s="202"/>
      <c r="Z245" s="91">
        <f t="shared" si="23"/>
        <v>0</v>
      </c>
      <c r="AA245" s="203" t="str">
        <f>VLOOKUP(D245,'BBLM COMCHECK'!$A:$I,9,0)</f>
        <v>normal</v>
      </c>
      <c r="AB245" s="204">
        <f>VLOOKUP(D245,'BBLM COMCHECK'!$A:$L,12,0)</f>
        <v>266</v>
      </c>
      <c r="AC245" s="201">
        <f t="shared" si="24"/>
        <v>0</v>
      </c>
      <c r="AD245" s="94"/>
      <c r="AE245" s="201"/>
      <c r="AF245" s="201"/>
      <c r="AG245" s="201"/>
      <c r="AH245" s="201"/>
      <c r="AI245" s="94"/>
      <c r="AJ245" s="94"/>
      <c r="AK245" s="87" t="s">
        <v>2581</v>
      </c>
      <c r="AL245" s="87" t="str">
        <f t="shared" si="25"/>
        <v>2026-01-15|06038|1137215000|0||0|1</v>
      </c>
      <c r="AP245" s="198"/>
      <c r="AQ245" s="198"/>
      <c r="AR245" s="198"/>
      <c r="AW245" s="198"/>
      <c r="BC245" s="99" t="s">
        <v>2582</v>
      </c>
      <c r="BD245" s="104"/>
      <c r="BE245" s="87"/>
    </row>
    <row r="246" spans="1:57" ht="26.25" hidden="1" customHeight="1">
      <c r="A246" s="87" t="s">
        <v>2730</v>
      </c>
      <c r="B246" s="17" t="s">
        <v>89</v>
      </c>
      <c r="C246" s="87" t="s">
        <v>89</v>
      </c>
      <c r="D246" s="92" t="s">
        <v>2862</v>
      </c>
      <c r="E246" s="92" t="s">
        <v>93</v>
      </c>
      <c r="F246" s="92" t="s">
        <v>1160</v>
      </c>
      <c r="G246" s="93" t="s">
        <v>133</v>
      </c>
      <c r="H246" s="93">
        <v>14</v>
      </c>
      <c r="I246" s="94" t="s">
        <v>2492</v>
      </c>
      <c r="J246" s="148" t="s">
        <v>58</v>
      </c>
      <c r="K246" s="93" t="s">
        <v>2584</v>
      </c>
      <c r="L246" s="94" t="s">
        <v>2585</v>
      </c>
      <c r="M246" s="94">
        <v>6</v>
      </c>
      <c r="N246" s="95" t="s">
        <v>2791</v>
      </c>
      <c r="O246" s="201">
        <f>IF(P246&gt;0,VLOOKUP($D246,'BBLM COMCHECK'!$A:$S,14,0),0)</f>
        <v>0</v>
      </c>
      <c r="P246" s="202"/>
      <c r="Q246" s="91">
        <f t="shared" si="20"/>
        <v>0</v>
      </c>
      <c r="R246" s="201">
        <f>IF(S246&gt;0,VLOOKUP($D246,'BBLM COMCHECK'!$A:$S,15,0),0)</f>
        <v>0</v>
      </c>
      <c r="S246" s="202"/>
      <c r="T246" s="91">
        <f t="shared" si="21"/>
        <v>0</v>
      </c>
      <c r="U246" s="201">
        <f>IF(V246&gt;0,VLOOKUP($D246,'BBLM COMCHECK'!$A:$Z,25,0),0)</f>
        <v>0</v>
      </c>
      <c r="V246" s="202"/>
      <c r="W246" s="91">
        <f t="shared" si="22"/>
        <v>0</v>
      </c>
      <c r="X246" s="201">
        <f>IF(Y246&gt;0,VLOOKUP($D246,'BBLM COMCHECK'!$A:$Z,25,0),0)</f>
        <v>0</v>
      </c>
      <c r="Y246" s="202"/>
      <c r="Z246" s="91">
        <f t="shared" si="23"/>
        <v>0</v>
      </c>
      <c r="AA246" s="203" t="str">
        <f>VLOOKUP(D246,'BBLM COMCHECK'!$A:$I,9,0)</f>
        <v>normal</v>
      </c>
      <c r="AB246" s="204">
        <f>VLOOKUP(D246,'BBLM COMCHECK'!$A:$L,12,0)</f>
        <v>16</v>
      </c>
      <c r="AC246" s="201">
        <f t="shared" si="24"/>
        <v>0</v>
      </c>
      <c r="AD246" s="94"/>
      <c r="AE246" s="201"/>
      <c r="AF246" s="201"/>
      <c r="AG246" s="201"/>
      <c r="AH246" s="201"/>
      <c r="AI246" s="94"/>
      <c r="AJ246" s="94"/>
      <c r="AK246" s="87" t="s">
        <v>2586</v>
      </c>
      <c r="AL246" s="87" t="str">
        <f t="shared" si="25"/>
        <v>2026-01-15|06038|1140637000|0||Belanja produk sponsor Rp. 150rb tambahan extra poin 1000 poin|1</v>
      </c>
      <c r="AP246" s="198"/>
      <c r="AQ246" s="198"/>
      <c r="AR246" s="198"/>
      <c r="AW246" s="198"/>
      <c r="BC246" s="99" t="s">
        <v>2587</v>
      </c>
      <c r="BD246" s="104"/>
      <c r="BE246" s="87"/>
    </row>
    <row r="247" spans="1:57" ht="26.25" hidden="1" customHeight="1">
      <c r="A247" s="87" t="s">
        <v>2690</v>
      </c>
      <c r="B247" s="17" t="s">
        <v>75</v>
      </c>
      <c r="C247" s="87" t="s">
        <v>75</v>
      </c>
      <c r="D247" s="92" t="s">
        <v>2863</v>
      </c>
      <c r="E247" s="92" t="s">
        <v>76</v>
      </c>
      <c r="F247" s="92" t="s">
        <v>1214</v>
      </c>
      <c r="G247" s="93" t="s">
        <v>133</v>
      </c>
      <c r="H247" s="93">
        <v>19</v>
      </c>
      <c r="I247" s="94" t="s">
        <v>2486</v>
      </c>
      <c r="J247" s="148" t="s">
        <v>36</v>
      </c>
      <c r="K247" s="93" t="s">
        <v>2487</v>
      </c>
      <c r="L247" s="94" t="s">
        <v>2488</v>
      </c>
      <c r="M247" s="94">
        <v>30</v>
      </c>
      <c r="N247" s="95">
        <v>0</v>
      </c>
      <c r="O247" s="201">
        <f>IF(P247&gt;0,VLOOKUP($D247,'BBLM COMCHECK'!$A:$S,14,0),0)</f>
        <v>0</v>
      </c>
      <c r="P247" s="202"/>
      <c r="Q247" s="91">
        <f t="shared" si="20"/>
        <v>0</v>
      </c>
      <c r="R247" s="201">
        <f>IF(S247&gt;0,VLOOKUP($D247,'BBLM COMCHECK'!$A:$S,15,0),0)</f>
        <v>0</v>
      </c>
      <c r="S247" s="202"/>
      <c r="T247" s="91">
        <f t="shared" si="21"/>
        <v>0</v>
      </c>
      <c r="U247" s="201">
        <f>IF(V247&gt;0,VLOOKUP($D247,'BBLM COMCHECK'!$A:$Z,25,0),0)</f>
        <v>0</v>
      </c>
      <c r="V247" s="202"/>
      <c r="W247" s="91">
        <f t="shared" si="22"/>
        <v>0</v>
      </c>
      <c r="X247" s="201">
        <f>IF(Y247&gt;0,VLOOKUP($D247,'BBLM COMCHECK'!$A:$Z,25,0),0)</f>
        <v>0</v>
      </c>
      <c r="Y247" s="202"/>
      <c r="Z247" s="91">
        <f t="shared" si="23"/>
        <v>0</v>
      </c>
      <c r="AA247" s="203" t="str">
        <f>VLOOKUP(D247,'BBLM COMCHECK'!$A:$I,9,0)</f>
        <v>order stop</v>
      </c>
      <c r="AB247" s="204">
        <f>VLOOKUP(D247,'BBLM COMCHECK'!$A:$L,12,0)</f>
        <v>166</v>
      </c>
      <c r="AC247" s="201">
        <f t="shared" si="24"/>
        <v>0</v>
      </c>
      <c r="AD247" s="94"/>
      <c r="AE247" s="201"/>
      <c r="AF247" s="201"/>
      <c r="AG247" s="201"/>
      <c r="AH247" s="201"/>
      <c r="AI247" s="94"/>
      <c r="AJ247" s="94"/>
      <c r="AK247" s="87" t="s">
        <v>2489</v>
      </c>
      <c r="AL247" s="87" t="str">
        <f t="shared" si="25"/>
        <v>2026-01-15|06001|1001860000|0||0|1</v>
      </c>
      <c r="AP247" s="198"/>
      <c r="AQ247" s="198"/>
      <c r="AR247" s="198"/>
      <c r="AW247" s="198"/>
      <c r="BC247" s="99" t="s">
        <v>2490</v>
      </c>
      <c r="BD247" s="104"/>
      <c r="BE247" s="87"/>
    </row>
    <row r="248" spans="1:57" ht="26.25" hidden="1" customHeight="1">
      <c r="A248" s="87" t="s">
        <v>2691</v>
      </c>
      <c r="B248" s="17" t="s">
        <v>75</v>
      </c>
      <c r="C248" s="87" t="s">
        <v>75</v>
      </c>
      <c r="D248" s="92" t="s">
        <v>2864</v>
      </c>
      <c r="E248" s="92" t="s">
        <v>76</v>
      </c>
      <c r="F248" s="92" t="s">
        <v>1214</v>
      </c>
      <c r="G248" s="93" t="s">
        <v>133</v>
      </c>
      <c r="H248" s="93">
        <v>14</v>
      </c>
      <c r="I248" s="94" t="s">
        <v>2492</v>
      </c>
      <c r="J248" s="148" t="s">
        <v>40</v>
      </c>
      <c r="K248" s="93" t="s">
        <v>2493</v>
      </c>
      <c r="L248" s="94" t="s">
        <v>2494</v>
      </c>
      <c r="M248" s="94">
        <v>12</v>
      </c>
      <c r="N248" s="95">
        <v>0</v>
      </c>
      <c r="O248" s="201">
        <f>IF(P248&gt;0,VLOOKUP($D248,'BBLM COMCHECK'!$A:$S,14,0),0)</f>
        <v>0</v>
      </c>
      <c r="P248" s="202"/>
      <c r="Q248" s="91">
        <f t="shared" si="20"/>
        <v>0</v>
      </c>
      <c r="R248" s="201">
        <f>IF(S248&gt;0,VLOOKUP($D248,'BBLM COMCHECK'!$A:$S,15,0),0)</f>
        <v>0</v>
      </c>
      <c r="S248" s="202"/>
      <c r="T248" s="91">
        <f t="shared" si="21"/>
        <v>0</v>
      </c>
      <c r="U248" s="201">
        <f>IF(V248&gt;0,VLOOKUP($D248,'BBLM COMCHECK'!$A:$Z,25,0),0)</f>
        <v>0</v>
      </c>
      <c r="V248" s="202"/>
      <c r="W248" s="91">
        <f t="shared" si="22"/>
        <v>0</v>
      </c>
      <c r="X248" s="201">
        <f>IF(Y248&gt;0,VLOOKUP($D248,'BBLM COMCHECK'!$A:$Z,25,0),0)</f>
        <v>0</v>
      </c>
      <c r="Y248" s="202"/>
      <c r="Z248" s="91">
        <f t="shared" si="23"/>
        <v>0</v>
      </c>
      <c r="AA248" s="203" t="str">
        <f>VLOOKUP(D248,'BBLM COMCHECK'!$A:$I,9,0)</f>
        <v>normal</v>
      </c>
      <c r="AB248" s="204">
        <f>VLOOKUP(D248,'BBLM COMCHECK'!$A:$L,12,0)</f>
        <v>73</v>
      </c>
      <c r="AC248" s="201">
        <f t="shared" si="24"/>
        <v>0</v>
      </c>
      <c r="AD248" s="94"/>
      <c r="AE248" s="201"/>
      <c r="AF248" s="201"/>
      <c r="AG248" s="201"/>
      <c r="AH248" s="201"/>
      <c r="AI248" s="94"/>
      <c r="AJ248" s="94"/>
      <c r="AK248" s="87" t="s">
        <v>2495</v>
      </c>
      <c r="AL248" s="87" t="str">
        <f t="shared" si="25"/>
        <v>2026-01-15|06001|1028702000|0||0|1</v>
      </c>
      <c r="AP248" s="198"/>
      <c r="AQ248" s="198"/>
      <c r="AR248" s="198"/>
      <c r="AW248" s="198"/>
      <c r="BC248" s="99" t="s">
        <v>2496</v>
      </c>
      <c r="BD248" s="104"/>
      <c r="BE248" s="87"/>
    </row>
    <row r="249" spans="1:57" ht="26.25" hidden="1" customHeight="1">
      <c r="A249" s="87" t="s">
        <v>2692</v>
      </c>
      <c r="B249" s="17" t="s">
        <v>75</v>
      </c>
      <c r="C249" s="87" t="s">
        <v>75</v>
      </c>
      <c r="D249" s="92" t="s">
        <v>2865</v>
      </c>
      <c r="E249" s="92" t="s">
        <v>76</v>
      </c>
      <c r="F249" s="92" t="s">
        <v>1214</v>
      </c>
      <c r="G249" s="93" t="s">
        <v>133</v>
      </c>
      <c r="H249" s="93">
        <v>19</v>
      </c>
      <c r="I249" s="94" t="s">
        <v>2486</v>
      </c>
      <c r="J249" s="148" t="s">
        <v>41</v>
      </c>
      <c r="K249" s="93" t="s">
        <v>2498</v>
      </c>
      <c r="L249" s="94" t="s">
        <v>2499</v>
      </c>
      <c r="M249" s="94">
        <v>12</v>
      </c>
      <c r="N249" s="95">
        <v>0</v>
      </c>
      <c r="O249" s="201">
        <f>IF(P249&gt;0,VLOOKUP($D249,'BBLM COMCHECK'!$A:$S,14,0),0)</f>
        <v>0</v>
      </c>
      <c r="P249" s="202"/>
      <c r="Q249" s="91">
        <f t="shared" si="20"/>
        <v>0</v>
      </c>
      <c r="R249" s="201">
        <f>IF(S249&gt;0,VLOOKUP($D249,'BBLM COMCHECK'!$A:$S,15,0),0)</f>
        <v>0</v>
      </c>
      <c r="S249" s="202"/>
      <c r="T249" s="91">
        <f t="shared" si="21"/>
        <v>0</v>
      </c>
      <c r="U249" s="201">
        <f>IF(V249&gt;0,VLOOKUP($D249,'BBLM COMCHECK'!$A:$Z,25,0),0)</f>
        <v>0</v>
      </c>
      <c r="V249" s="202"/>
      <c r="W249" s="91">
        <f t="shared" si="22"/>
        <v>0</v>
      </c>
      <c r="X249" s="201">
        <f>IF(Y249&gt;0,VLOOKUP($D249,'BBLM COMCHECK'!$A:$Z,25,0),0)</f>
        <v>0</v>
      </c>
      <c r="Y249" s="202"/>
      <c r="Z249" s="91">
        <f t="shared" si="23"/>
        <v>0</v>
      </c>
      <c r="AA249" s="203" t="str">
        <f>VLOOKUP(D249,'BBLM COMCHECK'!$A:$I,9,0)</f>
        <v>order stop</v>
      </c>
      <c r="AB249" s="204">
        <f>VLOOKUP(D249,'BBLM COMCHECK'!$A:$L,12,0)</f>
        <v>764</v>
      </c>
      <c r="AC249" s="201">
        <f t="shared" si="24"/>
        <v>0</v>
      </c>
      <c r="AD249" s="94"/>
      <c r="AE249" s="201"/>
      <c r="AF249" s="201"/>
      <c r="AG249" s="201"/>
      <c r="AH249" s="201"/>
      <c r="AI249" s="94"/>
      <c r="AJ249" s="94"/>
      <c r="AK249" s="87" t="s">
        <v>2500</v>
      </c>
      <c r="AL249" s="87" t="str">
        <f t="shared" si="25"/>
        <v>2026-01-15|06001|1038533000|0||0|1</v>
      </c>
      <c r="AP249" s="198"/>
      <c r="AQ249" s="198"/>
      <c r="AR249" s="198"/>
      <c r="AW249" s="198"/>
      <c r="BC249" s="99" t="s">
        <v>2501</v>
      </c>
      <c r="BD249" s="104"/>
      <c r="BE249" s="87"/>
    </row>
    <row r="250" spans="1:57" ht="26.25" hidden="1" customHeight="1">
      <c r="A250" s="87" t="s">
        <v>2693</v>
      </c>
      <c r="B250" s="17" t="s">
        <v>75</v>
      </c>
      <c r="C250" s="87" t="s">
        <v>75</v>
      </c>
      <c r="D250" s="92" t="s">
        <v>2866</v>
      </c>
      <c r="E250" s="92" t="s">
        <v>76</v>
      </c>
      <c r="F250" s="93" t="s">
        <v>1214</v>
      </c>
      <c r="G250" s="93" t="s">
        <v>133</v>
      </c>
      <c r="H250" s="93">
        <v>19</v>
      </c>
      <c r="I250" s="94" t="s">
        <v>2486</v>
      </c>
      <c r="J250" s="148" t="s">
        <v>42</v>
      </c>
      <c r="K250" s="94" t="s">
        <v>2503</v>
      </c>
      <c r="L250" s="94" t="s">
        <v>2504</v>
      </c>
      <c r="M250" s="94">
        <v>12</v>
      </c>
      <c r="N250" s="95">
        <v>0</v>
      </c>
      <c r="O250" s="201">
        <f>IF(P250&gt;0,VLOOKUP($D250,'BBLM COMCHECK'!$A:$S,14,0),0)</f>
        <v>0</v>
      </c>
      <c r="P250" s="202"/>
      <c r="Q250" s="91">
        <f t="shared" si="20"/>
        <v>0</v>
      </c>
      <c r="R250" s="201">
        <f>IF(S250&gt;0,VLOOKUP($D250,'BBLM COMCHECK'!$A:$S,15,0),0)</f>
        <v>0</v>
      </c>
      <c r="S250" s="202"/>
      <c r="T250" s="91">
        <f t="shared" si="21"/>
        <v>0</v>
      </c>
      <c r="U250" s="201">
        <f>IF(V250&gt;0,VLOOKUP($D250,'BBLM COMCHECK'!$A:$Z,25,0),0)</f>
        <v>0</v>
      </c>
      <c r="V250" s="202"/>
      <c r="W250" s="91">
        <f t="shared" si="22"/>
        <v>0</v>
      </c>
      <c r="X250" s="201">
        <f>IF(Y250&gt;0,VLOOKUP($D250,'BBLM COMCHECK'!$A:$Z,25,0),0)</f>
        <v>0</v>
      </c>
      <c r="Y250" s="202"/>
      <c r="Z250" s="91">
        <f t="shared" si="23"/>
        <v>0</v>
      </c>
      <c r="AA250" s="203" t="str">
        <f>VLOOKUP(D250,'BBLM COMCHECK'!$A:$I,9,0)</f>
        <v>normal</v>
      </c>
      <c r="AB250" s="204">
        <f>VLOOKUP(D250,'BBLM COMCHECK'!$A:$L,12,0)</f>
        <v>49</v>
      </c>
      <c r="AC250" s="201">
        <f t="shared" si="24"/>
        <v>0</v>
      </c>
      <c r="AD250" s="94"/>
      <c r="AE250" s="201"/>
      <c r="AF250" s="201"/>
      <c r="AG250" s="201"/>
      <c r="AH250" s="201"/>
      <c r="AI250" s="94"/>
      <c r="AJ250" s="94"/>
      <c r="AK250" s="87" t="s">
        <v>2505</v>
      </c>
      <c r="AL250" s="87" t="str">
        <f t="shared" si="25"/>
        <v>2026-01-15|06001|1053801000|0||0|1</v>
      </c>
      <c r="AP250" s="198"/>
      <c r="AW250" s="198"/>
      <c r="BC250" s="99" t="s">
        <v>2506</v>
      </c>
      <c r="BD250" s="104"/>
      <c r="BE250" s="87"/>
    </row>
    <row r="251" spans="1:57" ht="26.25" hidden="1" customHeight="1">
      <c r="A251" s="87" t="s">
        <v>2694</v>
      </c>
      <c r="B251" s="17" t="s">
        <v>75</v>
      </c>
      <c r="C251" s="87" t="s">
        <v>75</v>
      </c>
      <c r="D251" s="92" t="s">
        <v>2867</v>
      </c>
      <c r="E251" s="92" t="s">
        <v>76</v>
      </c>
      <c r="F251" s="93" t="s">
        <v>1214</v>
      </c>
      <c r="G251" s="93" t="s">
        <v>133</v>
      </c>
      <c r="H251" s="93">
        <v>19</v>
      </c>
      <c r="I251" s="94" t="s">
        <v>2486</v>
      </c>
      <c r="J251" s="148" t="s">
        <v>43</v>
      </c>
      <c r="K251" s="94" t="s">
        <v>2508</v>
      </c>
      <c r="L251" s="94" t="s">
        <v>2509</v>
      </c>
      <c r="M251" s="94">
        <v>48</v>
      </c>
      <c r="N251" s="95">
        <v>0</v>
      </c>
      <c r="O251" s="201">
        <f>IF(P251&gt;0,VLOOKUP($D251,'BBLM COMCHECK'!$A:$S,14,0),0)</f>
        <v>0</v>
      </c>
      <c r="P251" s="202"/>
      <c r="Q251" s="91">
        <f t="shared" si="20"/>
        <v>0</v>
      </c>
      <c r="R251" s="201">
        <f>IF(S251&gt;0,VLOOKUP($D251,'BBLM COMCHECK'!$A:$S,15,0),0)</f>
        <v>0</v>
      </c>
      <c r="S251" s="202"/>
      <c r="T251" s="91">
        <f t="shared" si="21"/>
        <v>0</v>
      </c>
      <c r="U251" s="201">
        <f>IF(V251&gt;0,VLOOKUP($D251,'BBLM COMCHECK'!$A:$Z,25,0),0)</f>
        <v>0</v>
      </c>
      <c r="V251" s="202"/>
      <c r="W251" s="91">
        <f t="shared" si="22"/>
        <v>0</v>
      </c>
      <c r="X251" s="201">
        <f>IF(Y251&gt;0,VLOOKUP($D251,'BBLM COMCHECK'!$A:$Z,25,0),0)</f>
        <v>0</v>
      </c>
      <c r="Y251" s="202"/>
      <c r="Z251" s="91">
        <f t="shared" si="23"/>
        <v>0</v>
      </c>
      <c r="AA251" s="203" t="str">
        <f>VLOOKUP(D251,'BBLM COMCHECK'!$A:$I,9,0)</f>
        <v>order stop</v>
      </c>
      <c r="AB251" s="204">
        <f>VLOOKUP(D251,'BBLM COMCHECK'!$A:$L,12,0)</f>
        <v>7</v>
      </c>
      <c r="AC251" s="201">
        <f t="shared" si="24"/>
        <v>0</v>
      </c>
      <c r="AD251" s="94"/>
      <c r="AE251" s="201"/>
      <c r="AF251" s="201"/>
      <c r="AG251" s="201"/>
      <c r="AH251" s="201"/>
      <c r="AI251" s="94"/>
      <c r="AJ251" s="94"/>
      <c r="AK251" s="87" t="s">
        <v>2510</v>
      </c>
      <c r="AL251" s="87" t="str">
        <f t="shared" si="25"/>
        <v>2026-01-15|06001|1065842000|0||0|1</v>
      </c>
      <c r="AP251" s="198"/>
      <c r="AW251" s="198"/>
      <c r="BC251" s="99" t="s">
        <v>2511</v>
      </c>
      <c r="BD251" s="104"/>
      <c r="BE251" s="87"/>
    </row>
    <row r="252" spans="1:57" ht="26.25" hidden="1" customHeight="1">
      <c r="A252" s="87" t="s">
        <v>2695</v>
      </c>
      <c r="B252" s="17" t="s">
        <v>75</v>
      </c>
      <c r="C252" s="87" t="s">
        <v>75</v>
      </c>
      <c r="D252" s="92" t="s">
        <v>2868</v>
      </c>
      <c r="E252" s="92" t="s">
        <v>76</v>
      </c>
      <c r="F252" s="93" t="s">
        <v>1214</v>
      </c>
      <c r="G252" s="93" t="s">
        <v>133</v>
      </c>
      <c r="H252" s="93">
        <v>19</v>
      </c>
      <c r="I252" s="94" t="s">
        <v>2486</v>
      </c>
      <c r="J252" s="148" t="s">
        <v>44</v>
      </c>
      <c r="K252" s="94" t="s">
        <v>2513</v>
      </c>
      <c r="L252" s="94" t="s">
        <v>2514</v>
      </c>
      <c r="M252" s="94">
        <v>42</v>
      </c>
      <c r="N252" s="95">
        <v>0</v>
      </c>
      <c r="O252" s="201">
        <f>IF(P252&gt;0,VLOOKUP($D252,'BBLM COMCHECK'!$A:$S,14,0),0)</f>
        <v>0</v>
      </c>
      <c r="P252" s="202"/>
      <c r="Q252" s="91">
        <f t="shared" si="20"/>
        <v>0</v>
      </c>
      <c r="R252" s="201">
        <f>IF(S252&gt;0,VLOOKUP($D252,'BBLM COMCHECK'!$A:$S,15,0),0)</f>
        <v>0</v>
      </c>
      <c r="S252" s="202"/>
      <c r="T252" s="91">
        <f t="shared" si="21"/>
        <v>0</v>
      </c>
      <c r="U252" s="201">
        <f>IF(V252&gt;0,VLOOKUP($D252,'BBLM COMCHECK'!$A:$Z,25,0),0)</f>
        <v>0</v>
      </c>
      <c r="V252" s="202"/>
      <c r="W252" s="91">
        <f t="shared" si="22"/>
        <v>0</v>
      </c>
      <c r="X252" s="201">
        <f>IF(Y252&gt;0,VLOOKUP($D252,'BBLM COMCHECK'!$A:$Z,25,0),0)</f>
        <v>0</v>
      </c>
      <c r="Y252" s="202"/>
      <c r="Z252" s="91">
        <f t="shared" si="23"/>
        <v>0</v>
      </c>
      <c r="AA252" s="203" t="str">
        <f>VLOOKUP(D252,'BBLM COMCHECK'!$A:$I,9,0)</f>
        <v>normal</v>
      </c>
      <c r="AB252" s="204">
        <f>VLOOKUP(D252,'BBLM COMCHECK'!$A:$L,12,0)</f>
        <v>95</v>
      </c>
      <c r="AC252" s="201">
        <f t="shared" si="24"/>
        <v>0</v>
      </c>
      <c r="AD252" s="94"/>
      <c r="AE252" s="201"/>
      <c r="AF252" s="201"/>
      <c r="AG252" s="201"/>
      <c r="AH252" s="201"/>
      <c r="AI252" s="94"/>
      <c r="AJ252" s="94"/>
      <c r="AK252" s="87" t="s">
        <v>2515</v>
      </c>
      <c r="AL252" s="87" t="str">
        <f t="shared" si="25"/>
        <v>2026-01-15|06001|1066078000|0||0|1</v>
      </c>
      <c r="AP252" s="198"/>
      <c r="AW252" s="198"/>
      <c r="BC252" s="99" t="s">
        <v>2516</v>
      </c>
      <c r="BD252" s="104"/>
      <c r="BE252" s="87"/>
    </row>
    <row r="253" spans="1:57" ht="26.25" hidden="1" customHeight="1">
      <c r="A253" s="87" t="s">
        <v>2696</v>
      </c>
      <c r="B253" s="17" t="s">
        <v>75</v>
      </c>
      <c r="C253" s="87" t="s">
        <v>75</v>
      </c>
      <c r="D253" s="92" t="s">
        <v>2869</v>
      </c>
      <c r="E253" s="92" t="s">
        <v>76</v>
      </c>
      <c r="F253" s="93" t="s">
        <v>1214</v>
      </c>
      <c r="G253" s="93" t="s">
        <v>133</v>
      </c>
      <c r="H253" s="93">
        <v>14</v>
      </c>
      <c r="I253" s="94" t="s">
        <v>2492</v>
      </c>
      <c r="J253" s="148" t="s">
        <v>45</v>
      </c>
      <c r="K253" s="94" t="s">
        <v>2518</v>
      </c>
      <c r="L253" s="94" t="s">
        <v>2519</v>
      </c>
      <c r="M253" s="94">
        <v>60</v>
      </c>
      <c r="N253" s="95">
        <v>0</v>
      </c>
      <c r="O253" s="201">
        <f>IF(P253&gt;0,VLOOKUP($D253,'BBLM COMCHECK'!$A:$S,14,0),0)</f>
        <v>0</v>
      </c>
      <c r="P253" s="202"/>
      <c r="Q253" s="91">
        <f t="shared" si="20"/>
        <v>0</v>
      </c>
      <c r="R253" s="201">
        <f>IF(S253&gt;0,VLOOKUP($D253,'BBLM COMCHECK'!$A:$S,15,0),0)</f>
        <v>0</v>
      </c>
      <c r="S253" s="202"/>
      <c r="T253" s="91">
        <f t="shared" si="21"/>
        <v>0</v>
      </c>
      <c r="U253" s="201">
        <f>IF(V253&gt;0,VLOOKUP($D253,'BBLM COMCHECK'!$A:$Z,25,0),0)</f>
        <v>0</v>
      </c>
      <c r="V253" s="202"/>
      <c r="W253" s="91">
        <f t="shared" si="22"/>
        <v>0</v>
      </c>
      <c r="X253" s="201">
        <f>IF(Y253&gt;0,VLOOKUP($D253,'BBLM COMCHECK'!$A:$Z,25,0),0)</f>
        <v>0</v>
      </c>
      <c r="Y253" s="202"/>
      <c r="Z253" s="91">
        <f t="shared" si="23"/>
        <v>0</v>
      </c>
      <c r="AA253" s="203" t="str">
        <f>VLOOKUP(D253,'BBLM COMCHECK'!$A:$I,9,0)</f>
        <v>order stop</v>
      </c>
      <c r="AB253" s="204">
        <f>VLOOKUP(D253,'BBLM COMCHECK'!$A:$L,12,0)</f>
        <v>138</v>
      </c>
      <c r="AC253" s="201">
        <f t="shared" si="24"/>
        <v>0</v>
      </c>
      <c r="AD253" s="94"/>
      <c r="AE253" s="201"/>
      <c r="AF253" s="201"/>
      <c r="AG253" s="201"/>
      <c r="AH253" s="201"/>
      <c r="AI253" s="94"/>
      <c r="AJ253" s="94"/>
      <c r="AK253" s="87" t="s">
        <v>2520</v>
      </c>
      <c r="AL253" s="87" t="str">
        <f t="shared" si="25"/>
        <v>2026-01-15|06001|1068899000|0||0|1</v>
      </c>
      <c r="AP253" s="198"/>
      <c r="AW253" s="198"/>
      <c r="BC253" s="99" t="s">
        <v>2521</v>
      </c>
      <c r="BD253" s="104"/>
      <c r="BE253" s="87"/>
    </row>
    <row r="254" spans="1:57" ht="26.25" hidden="1" customHeight="1">
      <c r="A254" s="87" t="s">
        <v>2697</v>
      </c>
      <c r="B254" s="17" t="s">
        <v>75</v>
      </c>
      <c r="C254" s="87" t="s">
        <v>75</v>
      </c>
      <c r="D254" s="92" t="s">
        <v>2870</v>
      </c>
      <c r="E254" s="92" t="s">
        <v>76</v>
      </c>
      <c r="F254" s="93" t="s">
        <v>1214</v>
      </c>
      <c r="G254" s="93" t="s">
        <v>133</v>
      </c>
      <c r="H254" s="93">
        <v>19</v>
      </c>
      <c r="I254" s="94" t="s">
        <v>2486</v>
      </c>
      <c r="J254" s="148" t="s">
        <v>46</v>
      </c>
      <c r="K254" s="94" t="s">
        <v>2523</v>
      </c>
      <c r="L254" s="94" t="s">
        <v>2524</v>
      </c>
      <c r="M254" s="94">
        <v>40</v>
      </c>
      <c r="N254" s="95">
        <v>0</v>
      </c>
      <c r="O254" s="201">
        <f>IF(P254&gt;0,VLOOKUP($D254,'BBLM COMCHECK'!$A:$S,14,0),0)</f>
        <v>0</v>
      </c>
      <c r="P254" s="202"/>
      <c r="Q254" s="91">
        <f t="shared" si="20"/>
        <v>0</v>
      </c>
      <c r="R254" s="201">
        <f>IF(S254&gt;0,VLOOKUP($D254,'BBLM COMCHECK'!$A:$S,15,0),0)</f>
        <v>0</v>
      </c>
      <c r="S254" s="202"/>
      <c r="T254" s="91">
        <f t="shared" si="21"/>
        <v>0</v>
      </c>
      <c r="U254" s="201">
        <f>IF(V254&gt;0,VLOOKUP($D254,'BBLM COMCHECK'!$A:$Z,25,0),0)</f>
        <v>0</v>
      </c>
      <c r="V254" s="202"/>
      <c r="W254" s="91">
        <f t="shared" si="22"/>
        <v>0</v>
      </c>
      <c r="X254" s="201">
        <f>IF(Y254&gt;0,VLOOKUP($D254,'BBLM COMCHECK'!$A:$Z,25,0),0)</f>
        <v>0</v>
      </c>
      <c r="Y254" s="202"/>
      <c r="Z254" s="91">
        <f t="shared" si="23"/>
        <v>0</v>
      </c>
      <c r="AA254" s="203" t="str">
        <f>VLOOKUP(D254,'BBLM COMCHECK'!$A:$I,9,0)</f>
        <v>order stop</v>
      </c>
      <c r="AB254" s="204">
        <f>VLOOKUP(D254,'BBLM COMCHECK'!$A:$L,12,0)</f>
        <v>6</v>
      </c>
      <c r="AC254" s="201">
        <f t="shared" si="24"/>
        <v>0</v>
      </c>
      <c r="AD254" s="94"/>
      <c r="AE254" s="201"/>
      <c r="AF254" s="201"/>
      <c r="AG254" s="201"/>
      <c r="AH254" s="201"/>
      <c r="AI254" s="94"/>
      <c r="AJ254" s="94"/>
      <c r="AK254" s="87" t="s">
        <v>2525</v>
      </c>
      <c r="AL254" s="87" t="str">
        <f t="shared" si="25"/>
        <v>2026-01-15|06001|1072188000|0||0|1</v>
      </c>
      <c r="AP254" s="198"/>
      <c r="AW254" s="198"/>
      <c r="BC254" s="99" t="s">
        <v>2526</v>
      </c>
      <c r="BD254" s="104"/>
      <c r="BE254" s="87"/>
    </row>
    <row r="255" spans="1:57" ht="26.25" hidden="1" customHeight="1">
      <c r="A255" s="87" t="s">
        <v>2698</v>
      </c>
      <c r="B255" s="17" t="s">
        <v>75</v>
      </c>
      <c r="C255" s="87" t="s">
        <v>75</v>
      </c>
      <c r="D255" s="92" t="s">
        <v>2871</v>
      </c>
      <c r="E255" s="92" t="s">
        <v>76</v>
      </c>
      <c r="F255" s="93" t="s">
        <v>1214</v>
      </c>
      <c r="G255" s="93" t="s">
        <v>133</v>
      </c>
      <c r="H255" s="93">
        <v>14</v>
      </c>
      <c r="I255" s="94" t="s">
        <v>2492</v>
      </c>
      <c r="J255" s="148" t="s">
        <v>47</v>
      </c>
      <c r="K255" s="94" t="s">
        <v>2528</v>
      </c>
      <c r="L255" s="94" t="s">
        <v>2529</v>
      </c>
      <c r="M255" s="94">
        <v>72</v>
      </c>
      <c r="N255" s="95">
        <v>0</v>
      </c>
      <c r="O255" s="201">
        <f>IF(P255&gt;0,VLOOKUP($D255,'BBLM COMCHECK'!$A:$S,14,0),0)</f>
        <v>0</v>
      </c>
      <c r="P255" s="202"/>
      <c r="Q255" s="91">
        <f t="shared" si="20"/>
        <v>0</v>
      </c>
      <c r="R255" s="201">
        <f>IF(S255&gt;0,VLOOKUP($D255,'BBLM COMCHECK'!$A:$S,15,0),0)</f>
        <v>0</v>
      </c>
      <c r="S255" s="202"/>
      <c r="T255" s="91">
        <f t="shared" si="21"/>
        <v>0</v>
      </c>
      <c r="U255" s="201">
        <f>IF(V255&gt;0,VLOOKUP($D255,'BBLM COMCHECK'!$A:$Z,25,0),0)</f>
        <v>0</v>
      </c>
      <c r="V255" s="202"/>
      <c r="W255" s="91">
        <f t="shared" si="22"/>
        <v>0</v>
      </c>
      <c r="X255" s="201">
        <f>IF(Y255&gt;0,VLOOKUP($D255,'BBLM COMCHECK'!$A:$Z,25,0),0)</f>
        <v>0</v>
      </c>
      <c r="Y255" s="202"/>
      <c r="Z255" s="91">
        <f t="shared" si="23"/>
        <v>0</v>
      </c>
      <c r="AA255" s="203" t="str">
        <f>VLOOKUP(D255,'BBLM COMCHECK'!$A:$I,9,0)</f>
        <v>order stop</v>
      </c>
      <c r="AB255" s="204">
        <f>VLOOKUP(D255,'BBLM COMCHECK'!$A:$L,12,0)</f>
        <v>53453</v>
      </c>
      <c r="AC255" s="201">
        <f t="shared" si="24"/>
        <v>0</v>
      </c>
      <c r="AD255" s="94"/>
      <c r="AE255" s="201"/>
      <c r="AF255" s="201"/>
      <c r="AG255" s="201"/>
      <c r="AH255" s="201"/>
      <c r="AI255" s="94"/>
      <c r="AJ255" s="94"/>
      <c r="AK255" s="87" t="s">
        <v>2530</v>
      </c>
      <c r="AL255" s="87" t="str">
        <f t="shared" si="25"/>
        <v>2026-01-15|06001|1076058000|0||0|1</v>
      </c>
      <c r="AP255" s="198"/>
      <c r="AW255" s="198"/>
      <c r="BC255" s="99" t="s">
        <v>2531</v>
      </c>
      <c r="BD255" s="104"/>
      <c r="BE255" s="87"/>
    </row>
    <row r="256" spans="1:57" ht="26.25" hidden="1" customHeight="1">
      <c r="A256" s="87" t="s">
        <v>2699</v>
      </c>
      <c r="B256" s="17" t="s">
        <v>75</v>
      </c>
      <c r="C256" s="87" t="s">
        <v>75</v>
      </c>
      <c r="D256" s="92" t="s">
        <v>2872</v>
      </c>
      <c r="E256" s="92" t="s">
        <v>76</v>
      </c>
      <c r="F256" s="93" t="s">
        <v>1214</v>
      </c>
      <c r="G256" s="93" t="s">
        <v>133</v>
      </c>
      <c r="H256" s="93">
        <v>14</v>
      </c>
      <c r="I256" s="94" t="s">
        <v>2492</v>
      </c>
      <c r="J256" s="148" t="s">
        <v>48</v>
      </c>
      <c r="K256" s="94" t="s">
        <v>2533</v>
      </c>
      <c r="L256" s="94" t="s">
        <v>2534</v>
      </c>
      <c r="M256" s="94">
        <v>60</v>
      </c>
      <c r="N256" s="95">
        <v>0</v>
      </c>
      <c r="O256" s="201">
        <f>IF(P256&gt;0,VLOOKUP($D256,'BBLM COMCHECK'!$A:$S,14,0),0)</f>
        <v>0</v>
      </c>
      <c r="P256" s="202"/>
      <c r="Q256" s="91">
        <f t="shared" si="20"/>
        <v>0</v>
      </c>
      <c r="R256" s="201">
        <f>IF(S256&gt;0,VLOOKUP($D256,'BBLM COMCHECK'!$A:$S,15,0),0)</f>
        <v>0</v>
      </c>
      <c r="S256" s="202"/>
      <c r="T256" s="91">
        <f t="shared" si="21"/>
        <v>0</v>
      </c>
      <c r="U256" s="201">
        <f>IF(V256&gt;0,VLOOKUP($D256,'BBLM COMCHECK'!$A:$Z,25,0),0)</f>
        <v>0</v>
      </c>
      <c r="V256" s="202"/>
      <c r="W256" s="91">
        <f t="shared" si="22"/>
        <v>0</v>
      </c>
      <c r="X256" s="201">
        <f>IF(Y256&gt;0,VLOOKUP($D256,'BBLM COMCHECK'!$A:$Z,25,0),0)</f>
        <v>0</v>
      </c>
      <c r="Y256" s="202"/>
      <c r="Z256" s="91">
        <f t="shared" si="23"/>
        <v>0</v>
      </c>
      <c r="AA256" s="203" t="str">
        <f>VLOOKUP(D256,'BBLM COMCHECK'!$A:$I,9,0)</f>
        <v>normal</v>
      </c>
      <c r="AB256" s="204">
        <f>VLOOKUP(D256,'BBLM COMCHECK'!$A:$L,12,0)</f>
        <v>683</v>
      </c>
      <c r="AC256" s="201">
        <f t="shared" si="24"/>
        <v>0</v>
      </c>
      <c r="AD256" s="94"/>
      <c r="AE256" s="201"/>
      <c r="AF256" s="201"/>
      <c r="AG256" s="201"/>
      <c r="AH256" s="201"/>
      <c r="AI256" s="94"/>
      <c r="AJ256" s="94"/>
      <c r="AK256" s="87" t="s">
        <v>2535</v>
      </c>
      <c r="AL256" s="87" t="str">
        <f t="shared" si="25"/>
        <v>2026-01-15|06001|1077650000|0||0|1</v>
      </c>
      <c r="AP256" s="198"/>
      <c r="AW256" s="198"/>
      <c r="BC256" s="99" t="s">
        <v>2536</v>
      </c>
      <c r="BD256" s="104"/>
      <c r="BE256" s="87"/>
    </row>
    <row r="257" spans="1:57" ht="26.25" hidden="1" customHeight="1">
      <c r="A257" s="87" t="s">
        <v>2700</v>
      </c>
      <c r="B257" s="17" t="s">
        <v>75</v>
      </c>
      <c r="C257" s="87" t="s">
        <v>75</v>
      </c>
      <c r="D257" s="92" t="s">
        <v>2873</v>
      </c>
      <c r="E257" s="92" t="s">
        <v>76</v>
      </c>
      <c r="F257" s="92" t="s">
        <v>1214</v>
      </c>
      <c r="G257" s="93" t="s">
        <v>133</v>
      </c>
      <c r="H257" s="93">
        <v>14</v>
      </c>
      <c r="I257" s="94" t="s">
        <v>2492</v>
      </c>
      <c r="J257" s="148" t="s">
        <v>49</v>
      </c>
      <c r="K257" s="93" t="s">
        <v>2538</v>
      </c>
      <c r="L257" s="94" t="s">
        <v>2539</v>
      </c>
      <c r="M257" s="94">
        <v>5</v>
      </c>
      <c r="N257" s="95">
        <v>0</v>
      </c>
      <c r="O257" s="201">
        <f>IF(P257&gt;0,VLOOKUP($D257,'BBLM COMCHECK'!$A:$S,14,0),0)</f>
        <v>0</v>
      </c>
      <c r="P257" s="202"/>
      <c r="Q257" s="91">
        <f t="shared" si="20"/>
        <v>0</v>
      </c>
      <c r="R257" s="201">
        <f>IF(S257&gt;0,VLOOKUP($D257,'BBLM COMCHECK'!$A:$S,15,0),0)</f>
        <v>0</v>
      </c>
      <c r="S257" s="202"/>
      <c r="T257" s="91">
        <f t="shared" si="21"/>
        <v>0</v>
      </c>
      <c r="U257" s="201">
        <f>IF(V257&gt;0,VLOOKUP($D257,'BBLM COMCHECK'!$A:$Z,25,0),0)</f>
        <v>0</v>
      </c>
      <c r="V257" s="202"/>
      <c r="W257" s="91">
        <f t="shared" si="22"/>
        <v>0</v>
      </c>
      <c r="X257" s="201">
        <f>IF(Y257&gt;0,VLOOKUP($D257,'BBLM COMCHECK'!$A:$Z,25,0),0)</f>
        <v>0</v>
      </c>
      <c r="Y257" s="202"/>
      <c r="Z257" s="91">
        <f t="shared" si="23"/>
        <v>0</v>
      </c>
      <c r="AA257" s="203" t="str">
        <f>VLOOKUP(D257,'BBLM COMCHECK'!$A:$I,9,0)</f>
        <v>normal</v>
      </c>
      <c r="AB257" s="204">
        <f>VLOOKUP(D257,'BBLM COMCHECK'!$A:$L,12,0)</f>
        <v>61</v>
      </c>
      <c r="AC257" s="201">
        <f t="shared" si="24"/>
        <v>0</v>
      </c>
      <c r="AD257" s="94"/>
      <c r="AE257" s="201"/>
      <c r="AF257" s="201"/>
      <c r="AG257" s="201"/>
      <c r="AH257" s="201"/>
      <c r="AI257" s="94"/>
      <c r="AJ257" s="94"/>
      <c r="AK257" s="87" t="s">
        <v>2540</v>
      </c>
      <c r="AL257" s="87" t="str">
        <f t="shared" si="25"/>
        <v>2026-01-15|06001|1078236000|0||0|1</v>
      </c>
      <c r="AP257" s="198"/>
      <c r="AQ257" s="198"/>
      <c r="AR257" s="198"/>
      <c r="AW257" s="198"/>
      <c r="BC257" s="99" t="s">
        <v>2541</v>
      </c>
      <c r="BD257" s="104"/>
      <c r="BE257" s="87"/>
    </row>
    <row r="258" spans="1:57" ht="26.25" hidden="1" customHeight="1">
      <c r="A258" s="87" t="s">
        <v>2701</v>
      </c>
      <c r="B258" s="17" t="s">
        <v>75</v>
      </c>
      <c r="C258" s="87" t="s">
        <v>75</v>
      </c>
      <c r="D258" s="92" t="s">
        <v>2874</v>
      </c>
      <c r="E258" s="92" t="s">
        <v>76</v>
      </c>
      <c r="F258" s="92" t="s">
        <v>1214</v>
      </c>
      <c r="G258" s="93" t="s">
        <v>133</v>
      </c>
      <c r="H258" s="93">
        <v>14</v>
      </c>
      <c r="I258" s="94" t="s">
        <v>2492</v>
      </c>
      <c r="J258" s="148" t="s">
        <v>50</v>
      </c>
      <c r="K258" s="93" t="s">
        <v>2543</v>
      </c>
      <c r="L258" s="94" t="s">
        <v>2544</v>
      </c>
      <c r="M258" s="94">
        <v>12</v>
      </c>
      <c r="N258" s="95">
        <v>0</v>
      </c>
      <c r="O258" s="201">
        <f>IF(P258&gt;0,VLOOKUP($D258,'BBLM COMCHECK'!$A:$S,14,0),0)</f>
        <v>0</v>
      </c>
      <c r="P258" s="202"/>
      <c r="Q258" s="91">
        <f t="shared" si="20"/>
        <v>0</v>
      </c>
      <c r="R258" s="201">
        <f>IF(S258&gt;0,VLOOKUP($D258,'BBLM COMCHECK'!$A:$S,15,0),0)</f>
        <v>0</v>
      </c>
      <c r="S258" s="202"/>
      <c r="T258" s="91">
        <f t="shared" si="21"/>
        <v>0</v>
      </c>
      <c r="U258" s="201">
        <f>IF(V258&gt;0,VLOOKUP($D258,'BBLM COMCHECK'!$A:$Z,25,0),0)</f>
        <v>0</v>
      </c>
      <c r="V258" s="202"/>
      <c r="W258" s="91">
        <f t="shared" si="22"/>
        <v>0</v>
      </c>
      <c r="X258" s="201">
        <f>IF(Y258&gt;0,VLOOKUP($D258,'BBLM COMCHECK'!$A:$Z,25,0),0)</f>
        <v>0</v>
      </c>
      <c r="Y258" s="202"/>
      <c r="Z258" s="91">
        <f t="shared" si="23"/>
        <v>0</v>
      </c>
      <c r="AA258" s="203" t="str">
        <f>VLOOKUP(D258,'BBLM COMCHECK'!$A:$I,9,0)</f>
        <v>normal</v>
      </c>
      <c r="AB258" s="204">
        <f>VLOOKUP(D258,'BBLM COMCHECK'!$A:$L,12,0)</f>
        <v>321</v>
      </c>
      <c r="AC258" s="201">
        <f t="shared" si="24"/>
        <v>0</v>
      </c>
      <c r="AD258" s="94"/>
      <c r="AE258" s="201"/>
      <c r="AF258" s="201"/>
      <c r="AG258" s="201"/>
      <c r="AH258" s="201"/>
      <c r="AI258" s="94"/>
      <c r="AJ258" s="94"/>
      <c r="AK258" s="87" t="s">
        <v>2545</v>
      </c>
      <c r="AL258" s="87" t="str">
        <f t="shared" si="25"/>
        <v>2026-01-15|06001|1083138000|0||0|1</v>
      </c>
      <c r="AP258" s="198"/>
      <c r="AQ258" s="198"/>
      <c r="AR258" s="198"/>
      <c r="AW258" s="198"/>
      <c r="BC258" s="99" t="s">
        <v>2546</v>
      </c>
      <c r="BD258" s="104"/>
      <c r="BE258" s="87"/>
    </row>
    <row r="259" spans="1:57" ht="26.25" hidden="1" customHeight="1">
      <c r="A259" s="87" t="s">
        <v>2702</v>
      </c>
      <c r="B259" s="17" t="s">
        <v>75</v>
      </c>
      <c r="C259" s="87" t="s">
        <v>75</v>
      </c>
      <c r="D259" s="92" t="s">
        <v>2875</v>
      </c>
      <c r="E259" s="92" t="s">
        <v>76</v>
      </c>
      <c r="F259" s="92" t="s">
        <v>1214</v>
      </c>
      <c r="G259" s="93" t="s">
        <v>133</v>
      </c>
      <c r="H259" s="93">
        <v>19</v>
      </c>
      <c r="I259" s="94" t="s">
        <v>2486</v>
      </c>
      <c r="J259" s="148" t="s">
        <v>51</v>
      </c>
      <c r="K259" s="93" t="s">
        <v>2548</v>
      </c>
      <c r="L259" s="94" t="s">
        <v>2549</v>
      </c>
      <c r="M259" s="94">
        <v>144</v>
      </c>
      <c r="N259" s="95">
        <v>0</v>
      </c>
      <c r="O259" s="201">
        <f>IF(P259&gt;0,VLOOKUP($D259,'BBLM COMCHECK'!$A:$S,14,0),0)</f>
        <v>0</v>
      </c>
      <c r="P259" s="202"/>
      <c r="Q259" s="91">
        <f t="shared" ref="Q259:Q322" si="26">IFERROR(O259/P259%,0)</f>
        <v>0</v>
      </c>
      <c r="R259" s="201">
        <f>IF(S259&gt;0,VLOOKUP($D259,'BBLM COMCHECK'!$A:$S,15,0),0)</f>
        <v>0</v>
      </c>
      <c r="S259" s="202"/>
      <c r="T259" s="91">
        <f t="shared" ref="T259:T322" si="27">IFERROR(O259/S259%,0)</f>
        <v>0</v>
      </c>
      <c r="U259" s="201">
        <f>IF(V259&gt;0,VLOOKUP($D259,'BBLM COMCHECK'!$A:$Z,25,0),0)</f>
        <v>0</v>
      </c>
      <c r="V259" s="202"/>
      <c r="W259" s="91">
        <f t="shared" ref="W259:W322" si="28">IFERROR(U259/V259%,0)</f>
        <v>0</v>
      </c>
      <c r="X259" s="201">
        <f>IF(Y259&gt;0,VLOOKUP($D259,'BBLM COMCHECK'!$A:$Z,25,0),0)</f>
        <v>0</v>
      </c>
      <c r="Y259" s="202"/>
      <c r="Z259" s="91">
        <f t="shared" ref="Z259:Z322" si="29">IFERROR(U259/Y259%,0)</f>
        <v>0</v>
      </c>
      <c r="AA259" s="203" t="str">
        <f>VLOOKUP(D259,'BBLM COMCHECK'!$A:$I,9,0)</f>
        <v>order stop</v>
      </c>
      <c r="AB259" s="204">
        <f>VLOOKUP(D259,'BBLM COMCHECK'!$A:$L,12,0)</f>
        <v>2034</v>
      </c>
      <c r="AC259" s="201">
        <f t="shared" ref="AC259:AC322" si="30">IF(AB259&lt;4,1,0)</f>
        <v>0</v>
      </c>
      <c r="AD259" s="94"/>
      <c r="AE259" s="201"/>
      <c r="AF259" s="201"/>
      <c r="AG259" s="201"/>
      <c r="AH259" s="201"/>
      <c r="AI259" s="94"/>
      <c r="AJ259" s="94"/>
      <c r="AK259" s="87" t="s">
        <v>2550</v>
      </c>
      <c r="AL259" s="87" t="str">
        <f t="shared" si="25"/>
        <v>2026-01-15|06001|1089525000|0||0|1</v>
      </c>
      <c r="AP259" s="198"/>
      <c r="AQ259" s="198"/>
      <c r="AR259" s="198"/>
      <c r="AW259" s="198"/>
      <c r="BC259" s="99" t="s">
        <v>2551</v>
      </c>
      <c r="BD259" s="104"/>
      <c r="BE259" s="87"/>
    </row>
    <row r="260" spans="1:57" ht="26.25" hidden="1" customHeight="1">
      <c r="A260" s="87" t="s">
        <v>2703</v>
      </c>
      <c r="B260" s="17" t="s">
        <v>75</v>
      </c>
      <c r="C260" s="87" t="s">
        <v>75</v>
      </c>
      <c r="D260" s="92" t="s">
        <v>2876</v>
      </c>
      <c r="E260" s="92" t="s">
        <v>76</v>
      </c>
      <c r="F260" s="92" t="s">
        <v>1214</v>
      </c>
      <c r="G260" s="93" t="s">
        <v>133</v>
      </c>
      <c r="H260" s="93">
        <v>19</v>
      </c>
      <c r="I260" s="94" t="s">
        <v>2486</v>
      </c>
      <c r="J260" s="148" t="s">
        <v>52</v>
      </c>
      <c r="K260" s="93" t="s">
        <v>2553</v>
      </c>
      <c r="L260" s="94" t="s">
        <v>2554</v>
      </c>
      <c r="M260" s="94">
        <v>144</v>
      </c>
      <c r="N260" s="95">
        <v>0</v>
      </c>
      <c r="O260" s="201">
        <f>IF(P260&gt;0,VLOOKUP($D260,'BBLM COMCHECK'!$A:$S,14,0),0)</f>
        <v>0</v>
      </c>
      <c r="P260" s="202"/>
      <c r="Q260" s="91">
        <f t="shared" si="26"/>
        <v>0</v>
      </c>
      <c r="R260" s="201">
        <f>IF(S260&gt;0,VLOOKUP($D260,'BBLM COMCHECK'!$A:$S,15,0),0)</f>
        <v>0</v>
      </c>
      <c r="S260" s="202"/>
      <c r="T260" s="91">
        <f t="shared" si="27"/>
        <v>0</v>
      </c>
      <c r="U260" s="201">
        <f>IF(V260&gt;0,VLOOKUP($D260,'BBLM COMCHECK'!$A:$Z,25,0),0)</f>
        <v>0</v>
      </c>
      <c r="V260" s="202"/>
      <c r="W260" s="91">
        <f t="shared" si="28"/>
        <v>0</v>
      </c>
      <c r="X260" s="201">
        <f>IF(Y260&gt;0,VLOOKUP($D260,'BBLM COMCHECK'!$A:$Z,25,0),0)</f>
        <v>0</v>
      </c>
      <c r="Y260" s="202"/>
      <c r="Z260" s="91">
        <f t="shared" si="29"/>
        <v>0</v>
      </c>
      <c r="AA260" s="203" t="str">
        <f>VLOOKUP(D260,'BBLM COMCHECK'!$A:$I,9,0)</f>
        <v>order stop</v>
      </c>
      <c r="AB260" s="204">
        <f>VLOOKUP(D260,'BBLM COMCHECK'!$A:$L,12,0)</f>
        <v>25</v>
      </c>
      <c r="AC260" s="201">
        <f t="shared" si="30"/>
        <v>0</v>
      </c>
      <c r="AD260" s="94"/>
      <c r="AE260" s="201"/>
      <c r="AF260" s="201"/>
      <c r="AG260" s="201"/>
      <c r="AH260" s="201"/>
      <c r="AI260" s="94"/>
      <c r="AJ260" s="94"/>
      <c r="AK260" s="87" t="s">
        <v>2555</v>
      </c>
      <c r="AL260" s="87" t="str">
        <f t="shared" si="25"/>
        <v>2026-01-15|06001|1089541000|0||0|1</v>
      </c>
      <c r="AP260" s="198"/>
      <c r="AQ260" s="198"/>
      <c r="AR260" s="198"/>
      <c r="AW260" s="198"/>
      <c r="BC260" s="99" t="s">
        <v>2556</v>
      </c>
      <c r="BD260" s="104"/>
      <c r="BE260" s="87"/>
    </row>
    <row r="261" spans="1:57" ht="26.25" hidden="1" customHeight="1">
      <c r="A261" s="87" t="s">
        <v>2704</v>
      </c>
      <c r="B261" s="17" t="s">
        <v>75</v>
      </c>
      <c r="C261" s="87" t="s">
        <v>75</v>
      </c>
      <c r="D261" s="92" t="s">
        <v>2877</v>
      </c>
      <c r="E261" s="92" t="s">
        <v>76</v>
      </c>
      <c r="F261" s="92" t="s">
        <v>1214</v>
      </c>
      <c r="G261" s="93" t="s">
        <v>133</v>
      </c>
      <c r="H261" s="93">
        <v>14</v>
      </c>
      <c r="I261" s="94" t="s">
        <v>2492</v>
      </c>
      <c r="J261" s="158">
        <v>1150705000</v>
      </c>
      <c r="K261" s="93" t="s">
        <v>2558</v>
      </c>
      <c r="L261" s="94" t="s">
        <v>2559</v>
      </c>
      <c r="M261" s="94">
        <v>30</v>
      </c>
      <c r="N261" s="95">
        <v>0</v>
      </c>
      <c r="O261" s="201">
        <f>IF(P261&gt;0,VLOOKUP($D261,'BBLM COMCHECK'!$A:$S,14,0),0)</f>
        <v>0</v>
      </c>
      <c r="P261" s="202"/>
      <c r="Q261" s="91">
        <f t="shared" si="26"/>
        <v>0</v>
      </c>
      <c r="R261" s="201">
        <f>IF(S261&gt;0,VLOOKUP($D261,'BBLM COMCHECK'!$A:$S,15,0),0)</f>
        <v>0</v>
      </c>
      <c r="S261" s="202"/>
      <c r="T261" s="91">
        <f t="shared" si="27"/>
        <v>0</v>
      </c>
      <c r="U261" s="201">
        <f>IF(V261&gt;0,VLOOKUP($D261,'BBLM COMCHECK'!$A:$Z,25,0),0)</f>
        <v>0</v>
      </c>
      <c r="V261" s="202"/>
      <c r="W261" s="91">
        <f t="shared" si="28"/>
        <v>0</v>
      </c>
      <c r="X261" s="201">
        <f>IF(Y261&gt;0,VLOOKUP($D261,'BBLM COMCHECK'!$A:$Z,25,0),0)</f>
        <v>0</v>
      </c>
      <c r="Y261" s="202"/>
      <c r="Z261" s="91">
        <f t="shared" si="29"/>
        <v>0</v>
      </c>
      <c r="AA261" s="203" t="str">
        <f>VLOOKUP(D261,'BBLM COMCHECK'!$A:$I,9,0)</f>
        <v>order stop</v>
      </c>
      <c r="AB261" s="204">
        <f>VLOOKUP(D261,'BBLM COMCHECK'!$A:$L,12,0)</f>
        <v>670</v>
      </c>
      <c r="AC261" s="201">
        <f t="shared" si="30"/>
        <v>0</v>
      </c>
      <c r="AD261" s="94"/>
      <c r="AE261" s="201"/>
      <c r="AF261" s="201"/>
      <c r="AG261" s="201"/>
      <c r="AH261" s="201"/>
      <c r="AI261" s="94"/>
      <c r="AJ261" s="94"/>
      <c r="AK261" s="87" t="s">
        <v>2560</v>
      </c>
      <c r="AL261" s="87" t="str">
        <f t="shared" si="25"/>
        <v>2026-01-15|06001|1150705000|0||0|1</v>
      </c>
      <c r="AP261" s="198"/>
      <c r="AQ261" s="198"/>
      <c r="AR261" s="198"/>
      <c r="AW261" s="198"/>
      <c r="BC261" s="99" t="s">
        <v>2561</v>
      </c>
      <c r="BD261" s="104"/>
      <c r="BE261" s="87"/>
    </row>
    <row r="262" spans="1:57" ht="26.25" hidden="1" customHeight="1">
      <c r="A262" s="87" t="s">
        <v>2705</v>
      </c>
      <c r="B262" s="17" t="s">
        <v>75</v>
      </c>
      <c r="C262" s="87" t="s">
        <v>75</v>
      </c>
      <c r="D262" s="92" t="s">
        <v>2878</v>
      </c>
      <c r="E262" s="92" t="s">
        <v>76</v>
      </c>
      <c r="F262" s="92" t="s">
        <v>1214</v>
      </c>
      <c r="G262" s="93" t="s">
        <v>133</v>
      </c>
      <c r="H262" s="93">
        <v>14</v>
      </c>
      <c r="I262" s="94" t="s">
        <v>2492</v>
      </c>
      <c r="J262" s="148" t="s">
        <v>54</v>
      </c>
      <c r="K262" s="93" t="s">
        <v>2564</v>
      </c>
      <c r="L262" s="94" t="s">
        <v>2565</v>
      </c>
      <c r="M262" s="94">
        <v>72</v>
      </c>
      <c r="N262" s="95">
        <v>0</v>
      </c>
      <c r="O262" s="201">
        <f>IF(P262&gt;0,VLOOKUP($D262,'BBLM COMCHECK'!$A:$S,14,0),0)</f>
        <v>0</v>
      </c>
      <c r="P262" s="202"/>
      <c r="Q262" s="91">
        <f t="shared" si="26"/>
        <v>0</v>
      </c>
      <c r="R262" s="201">
        <f>IF(S262&gt;0,VLOOKUP($D262,'BBLM COMCHECK'!$A:$S,15,0),0)</f>
        <v>0</v>
      </c>
      <c r="S262" s="202"/>
      <c r="T262" s="91">
        <f t="shared" si="27"/>
        <v>0</v>
      </c>
      <c r="U262" s="201">
        <f>IF(V262&gt;0,VLOOKUP($D262,'BBLM COMCHECK'!$A:$Z,25,0),0)</f>
        <v>0</v>
      </c>
      <c r="V262" s="202"/>
      <c r="W262" s="91">
        <f t="shared" si="28"/>
        <v>0</v>
      </c>
      <c r="X262" s="201">
        <f>IF(Y262&gt;0,VLOOKUP($D262,'BBLM COMCHECK'!$A:$Z,25,0),0)</f>
        <v>0</v>
      </c>
      <c r="Y262" s="202"/>
      <c r="Z262" s="91">
        <f t="shared" si="29"/>
        <v>0</v>
      </c>
      <c r="AA262" s="203" t="str">
        <f>VLOOKUP(D262,'BBLM COMCHECK'!$A:$I,9,0)</f>
        <v>normal</v>
      </c>
      <c r="AB262" s="204">
        <f>VLOOKUP(D262,'BBLM COMCHECK'!$A:$L,12,0)</f>
        <v>281</v>
      </c>
      <c r="AC262" s="201">
        <f t="shared" si="30"/>
        <v>0</v>
      </c>
      <c r="AD262" s="94"/>
      <c r="AE262" s="201"/>
      <c r="AF262" s="201"/>
      <c r="AG262" s="201"/>
      <c r="AH262" s="201"/>
      <c r="AI262" s="94"/>
      <c r="AJ262" s="94"/>
      <c r="AK262" s="87" t="s">
        <v>2566</v>
      </c>
      <c r="AL262" s="87" t="str">
        <f t="shared" si="25"/>
        <v>2026-01-15|06001|1089885000|0||0|1</v>
      </c>
      <c r="AP262" s="198"/>
      <c r="AQ262" s="198"/>
      <c r="AR262" s="198"/>
      <c r="AW262" s="198"/>
      <c r="BC262" s="99" t="s">
        <v>2655</v>
      </c>
      <c r="BD262" s="104"/>
      <c r="BE262" s="87"/>
    </row>
    <row r="263" spans="1:57" ht="26.25" hidden="1" customHeight="1">
      <c r="A263" s="87" t="s">
        <v>2706</v>
      </c>
      <c r="B263" s="17" t="s">
        <v>75</v>
      </c>
      <c r="C263" s="87" t="s">
        <v>75</v>
      </c>
      <c r="D263" s="92" t="s">
        <v>2879</v>
      </c>
      <c r="E263" s="92" t="s">
        <v>76</v>
      </c>
      <c r="F263" s="92" t="s">
        <v>1214</v>
      </c>
      <c r="G263" s="93" t="s">
        <v>133</v>
      </c>
      <c r="H263" s="93">
        <v>14</v>
      </c>
      <c r="I263" s="94" t="s">
        <v>2492</v>
      </c>
      <c r="J263" s="148" t="s">
        <v>55</v>
      </c>
      <c r="K263" s="93" t="s">
        <v>2569</v>
      </c>
      <c r="L263" s="94" t="s">
        <v>2570</v>
      </c>
      <c r="M263" s="94">
        <v>21</v>
      </c>
      <c r="N263" s="95">
        <v>0</v>
      </c>
      <c r="O263" s="201">
        <f>IF(P263&gt;0,VLOOKUP($D263,'BBLM COMCHECK'!$A:$S,14,0),0)</f>
        <v>0</v>
      </c>
      <c r="P263" s="202"/>
      <c r="Q263" s="91">
        <f t="shared" si="26"/>
        <v>0</v>
      </c>
      <c r="R263" s="201">
        <f>IF(S263&gt;0,VLOOKUP($D263,'BBLM COMCHECK'!$A:$S,15,0),0)</f>
        <v>0</v>
      </c>
      <c r="S263" s="202"/>
      <c r="T263" s="91">
        <f t="shared" si="27"/>
        <v>0</v>
      </c>
      <c r="U263" s="201">
        <f>IF(V263&gt;0,VLOOKUP($D263,'BBLM COMCHECK'!$A:$Z,25,0),0)</f>
        <v>0</v>
      </c>
      <c r="V263" s="202"/>
      <c r="W263" s="91">
        <f t="shared" si="28"/>
        <v>0</v>
      </c>
      <c r="X263" s="201">
        <f>IF(Y263&gt;0,VLOOKUP($D263,'BBLM COMCHECK'!$A:$Z,25,0),0)</f>
        <v>0</v>
      </c>
      <c r="Y263" s="202"/>
      <c r="Z263" s="91">
        <f t="shared" si="29"/>
        <v>0</v>
      </c>
      <c r="AA263" s="203" t="str">
        <f>VLOOKUP(D263,'BBLM COMCHECK'!$A:$I,9,0)</f>
        <v>order stop</v>
      </c>
      <c r="AB263" s="204">
        <f>VLOOKUP(D263,'BBLM COMCHECK'!$A:$L,12,0)</f>
        <v>4093</v>
      </c>
      <c r="AC263" s="201">
        <f t="shared" si="30"/>
        <v>0</v>
      </c>
      <c r="AD263" s="94"/>
      <c r="AE263" s="201"/>
      <c r="AF263" s="201"/>
      <c r="AG263" s="201"/>
      <c r="AH263" s="201"/>
      <c r="AI263" s="94"/>
      <c r="AJ263" s="94"/>
      <c r="AK263" s="87" t="s">
        <v>2571</v>
      </c>
      <c r="AL263" s="87" t="str">
        <f t="shared" si="25"/>
        <v>2026-01-15|06001|1105042000|0||0|1</v>
      </c>
      <c r="AP263" s="198"/>
      <c r="AQ263" s="198"/>
      <c r="AR263" s="198"/>
      <c r="AW263" s="198"/>
      <c r="BC263" s="99" t="s">
        <v>2572</v>
      </c>
      <c r="BD263" s="104"/>
      <c r="BE263" s="87"/>
    </row>
    <row r="264" spans="1:57" ht="26.25" hidden="1" customHeight="1">
      <c r="A264" s="87" t="s">
        <v>2707</v>
      </c>
      <c r="B264" s="17" t="s">
        <v>75</v>
      </c>
      <c r="C264" s="87" t="s">
        <v>75</v>
      </c>
      <c r="D264" s="92" t="s">
        <v>2880</v>
      </c>
      <c r="E264" s="92" t="s">
        <v>76</v>
      </c>
      <c r="F264" s="92" t="s">
        <v>1214</v>
      </c>
      <c r="G264" s="93" t="s">
        <v>133</v>
      </c>
      <c r="H264" s="93">
        <v>19</v>
      </c>
      <c r="I264" s="94" t="s">
        <v>2486</v>
      </c>
      <c r="J264" s="148" t="s">
        <v>56</v>
      </c>
      <c r="K264" s="93" t="s">
        <v>2574</v>
      </c>
      <c r="L264" s="94" t="s">
        <v>2575</v>
      </c>
      <c r="M264" s="94">
        <v>12</v>
      </c>
      <c r="N264" s="95">
        <v>0</v>
      </c>
      <c r="O264" s="201">
        <f>IF(P264&gt;0,VLOOKUP($D264,'BBLM COMCHECK'!$A:$S,14,0),0)</f>
        <v>0</v>
      </c>
      <c r="P264" s="202"/>
      <c r="Q264" s="91">
        <f t="shared" si="26"/>
        <v>0</v>
      </c>
      <c r="R264" s="201">
        <f>IF(S264&gt;0,VLOOKUP($D264,'BBLM COMCHECK'!$A:$S,15,0),0)</f>
        <v>0</v>
      </c>
      <c r="S264" s="202"/>
      <c r="T264" s="91">
        <f t="shared" si="27"/>
        <v>0</v>
      </c>
      <c r="U264" s="201">
        <f>IF(V264&gt;0,VLOOKUP($D264,'BBLM COMCHECK'!$A:$Z,25,0),0)</f>
        <v>0</v>
      </c>
      <c r="V264" s="202"/>
      <c r="W264" s="91">
        <f t="shared" si="28"/>
        <v>0</v>
      </c>
      <c r="X264" s="201">
        <f>IF(Y264&gt;0,VLOOKUP($D264,'BBLM COMCHECK'!$A:$Z,25,0),0)</f>
        <v>0</v>
      </c>
      <c r="Y264" s="202"/>
      <c r="Z264" s="91">
        <f t="shared" si="29"/>
        <v>0</v>
      </c>
      <c r="AA264" s="203" t="str">
        <f>VLOOKUP(D264,'BBLM COMCHECK'!$A:$I,9,0)</f>
        <v>normal</v>
      </c>
      <c r="AB264" s="204">
        <f>VLOOKUP(D264,'BBLM COMCHECK'!$A:$L,12,0)</f>
        <v>273</v>
      </c>
      <c r="AC264" s="201">
        <f t="shared" si="30"/>
        <v>0</v>
      </c>
      <c r="AD264" s="94"/>
      <c r="AE264" s="201"/>
      <c r="AF264" s="201"/>
      <c r="AG264" s="201"/>
      <c r="AH264" s="201"/>
      <c r="AI264" s="94"/>
      <c r="AJ264" s="94"/>
      <c r="AK264" s="87" t="s">
        <v>2576</v>
      </c>
      <c r="AL264" s="87" t="str">
        <f t="shared" si="25"/>
        <v>2026-01-15|06001|1118289000|0||0|1</v>
      </c>
      <c r="AP264" s="198"/>
      <c r="AQ264" s="198"/>
      <c r="AR264" s="198"/>
      <c r="AW264" s="198"/>
      <c r="BC264" s="99" t="s">
        <v>2577</v>
      </c>
      <c r="BD264" s="104"/>
      <c r="BE264" s="87"/>
    </row>
    <row r="265" spans="1:57" ht="26.25" hidden="1" customHeight="1">
      <c r="A265" s="87" t="s">
        <v>2708</v>
      </c>
      <c r="B265" s="17" t="s">
        <v>75</v>
      </c>
      <c r="C265" s="87" t="s">
        <v>75</v>
      </c>
      <c r="D265" s="92" t="s">
        <v>2881</v>
      </c>
      <c r="E265" s="92" t="s">
        <v>76</v>
      </c>
      <c r="F265" s="92" t="s">
        <v>1214</v>
      </c>
      <c r="G265" s="93" t="s">
        <v>133</v>
      </c>
      <c r="H265" s="93">
        <v>19</v>
      </c>
      <c r="I265" s="94" t="s">
        <v>2486</v>
      </c>
      <c r="J265" s="148" t="s">
        <v>57</v>
      </c>
      <c r="K265" s="93" t="s">
        <v>2579</v>
      </c>
      <c r="L265" s="94" t="s">
        <v>2580</v>
      </c>
      <c r="M265" s="94">
        <v>42</v>
      </c>
      <c r="N265" s="95">
        <v>0</v>
      </c>
      <c r="O265" s="201">
        <f>IF(P265&gt;0,VLOOKUP($D265,'BBLM COMCHECK'!$A:$S,14,0),0)</f>
        <v>0</v>
      </c>
      <c r="P265" s="202"/>
      <c r="Q265" s="91">
        <f t="shared" si="26"/>
        <v>0</v>
      </c>
      <c r="R265" s="201">
        <f>IF(S265&gt;0,VLOOKUP($D265,'BBLM COMCHECK'!$A:$S,15,0),0)</f>
        <v>0</v>
      </c>
      <c r="S265" s="202"/>
      <c r="T265" s="91">
        <f t="shared" si="27"/>
        <v>0</v>
      </c>
      <c r="U265" s="201">
        <f>IF(V265&gt;0,VLOOKUP($D265,'BBLM COMCHECK'!$A:$Z,25,0),0)</f>
        <v>0</v>
      </c>
      <c r="V265" s="202"/>
      <c r="W265" s="91">
        <f t="shared" si="28"/>
        <v>0</v>
      </c>
      <c r="X265" s="201">
        <f>IF(Y265&gt;0,VLOOKUP($D265,'BBLM COMCHECK'!$A:$Z,25,0),0)</f>
        <v>0</v>
      </c>
      <c r="Y265" s="202"/>
      <c r="Z265" s="91">
        <f t="shared" si="29"/>
        <v>0</v>
      </c>
      <c r="AA265" s="203" t="str">
        <f>VLOOKUP(D265,'BBLM COMCHECK'!$A:$I,9,0)</f>
        <v>normal</v>
      </c>
      <c r="AB265" s="204">
        <f>VLOOKUP(D265,'BBLM COMCHECK'!$A:$L,12,0)</f>
        <v>413</v>
      </c>
      <c r="AC265" s="201">
        <f t="shared" si="30"/>
        <v>0</v>
      </c>
      <c r="AD265" s="94"/>
      <c r="AE265" s="201"/>
      <c r="AF265" s="201"/>
      <c r="AG265" s="201"/>
      <c r="AH265" s="201"/>
      <c r="AI265" s="94"/>
      <c r="AJ265" s="94"/>
      <c r="AK265" s="87" t="s">
        <v>2581</v>
      </c>
      <c r="AL265" s="87" t="str">
        <f t="shared" si="25"/>
        <v>2026-01-15|06001|1137215000|0||0|1</v>
      </c>
      <c r="AP265" s="198"/>
      <c r="AQ265" s="198"/>
      <c r="AR265" s="198"/>
      <c r="AW265" s="198"/>
      <c r="BC265" s="99" t="s">
        <v>2582</v>
      </c>
      <c r="BD265" s="104"/>
      <c r="BE265" s="87"/>
    </row>
    <row r="266" spans="1:57" ht="26.25" hidden="1" customHeight="1">
      <c r="A266" s="87" t="s">
        <v>2709</v>
      </c>
      <c r="B266" s="17" t="s">
        <v>75</v>
      </c>
      <c r="C266" s="87" t="s">
        <v>75</v>
      </c>
      <c r="D266" s="92" t="s">
        <v>2882</v>
      </c>
      <c r="E266" s="92" t="s">
        <v>76</v>
      </c>
      <c r="F266" s="92" t="s">
        <v>1214</v>
      </c>
      <c r="G266" s="93" t="s">
        <v>133</v>
      </c>
      <c r="H266" s="93">
        <v>14</v>
      </c>
      <c r="I266" s="94" t="s">
        <v>2492</v>
      </c>
      <c r="J266" s="148" t="s">
        <v>58</v>
      </c>
      <c r="K266" s="93" t="s">
        <v>2584</v>
      </c>
      <c r="L266" s="94" t="s">
        <v>2585</v>
      </c>
      <c r="M266" s="94">
        <v>6</v>
      </c>
      <c r="N266" s="95">
        <v>0</v>
      </c>
      <c r="O266" s="201">
        <f>IF(P266&gt;0,VLOOKUP($D266,'BBLM COMCHECK'!$A:$S,14,0),0)</f>
        <v>0</v>
      </c>
      <c r="P266" s="202"/>
      <c r="Q266" s="91">
        <f t="shared" si="26"/>
        <v>0</v>
      </c>
      <c r="R266" s="201">
        <f>IF(S266&gt;0,VLOOKUP($D266,'BBLM COMCHECK'!$A:$S,15,0),0)</f>
        <v>0</v>
      </c>
      <c r="S266" s="202"/>
      <c r="T266" s="91">
        <f t="shared" si="27"/>
        <v>0</v>
      </c>
      <c r="U266" s="201">
        <f>IF(V266&gt;0,VLOOKUP($D266,'BBLM COMCHECK'!$A:$Z,25,0),0)</f>
        <v>0</v>
      </c>
      <c r="V266" s="202"/>
      <c r="W266" s="91">
        <f t="shared" si="28"/>
        <v>0</v>
      </c>
      <c r="X266" s="201">
        <f>IF(Y266&gt;0,VLOOKUP($D266,'BBLM COMCHECK'!$A:$Z,25,0),0)</f>
        <v>0</v>
      </c>
      <c r="Y266" s="202"/>
      <c r="Z266" s="91">
        <f t="shared" si="29"/>
        <v>0</v>
      </c>
      <c r="AA266" s="203" t="str">
        <f>VLOOKUP(D266,'BBLM COMCHECK'!$A:$I,9,0)</f>
        <v>normal</v>
      </c>
      <c r="AB266" s="204">
        <f>VLOOKUP(D266,'BBLM COMCHECK'!$A:$L,12,0)</f>
        <v>32</v>
      </c>
      <c r="AC266" s="201">
        <f t="shared" si="30"/>
        <v>0</v>
      </c>
      <c r="AD266" s="94"/>
      <c r="AE266" s="201"/>
      <c r="AF266" s="201"/>
      <c r="AG266" s="201"/>
      <c r="AH266" s="201"/>
      <c r="AI266" s="94"/>
      <c r="AJ266" s="94"/>
      <c r="AK266" s="87" t="s">
        <v>2586</v>
      </c>
      <c r="AL266" s="87" t="str">
        <f t="shared" si="25"/>
        <v>2026-01-15|06001|1140637000|0||0|1</v>
      </c>
      <c r="AP266" s="198"/>
      <c r="AQ266" s="198"/>
      <c r="AR266" s="198"/>
      <c r="AW266" s="198"/>
      <c r="BC266" s="99" t="s">
        <v>2587</v>
      </c>
      <c r="BD266" s="104"/>
      <c r="BE266" s="87"/>
    </row>
    <row r="267" spans="1:57" ht="26.25" hidden="1" customHeight="1">
      <c r="A267" s="87" t="s">
        <v>2690</v>
      </c>
      <c r="B267" s="17" t="s">
        <v>75</v>
      </c>
      <c r="C267" s="87" t="s">
        <v>75</v>
      </c>
      <c r="D267" s="92" t="s">
        <v>2883</v>
      </c>
      <c r="E267" s="92" t="s">
        <v>77</v>
      </c>
      <c r="F267" s="92" t="s">
        <v>1268</v>
      </c>
      <c r="G267" s="93" t="s">
        <v>133</v>
      </c>
      <c r="H267" s="93">
        <v>19</v>
      </c>
      <c r="I267" s="94" t="s">
        <v>2486</v>
      </c>
      <c r="J267" s="148" t="s">
        <v>36</v>
      </c>
      <c r="K267" s="93" t="s">
        <v>2487</v>
      </c>
      <c r="L267" s="94" t="s">
        <v>2488</v>
      </c>
      <c r="M267" s="94">
        <v>30</v>
      </c>
      <c r="N267" s="95">
        <v>0</v>
      </c>
      <c r="O267" s="201">
        <f>IF(P267&gt;0,VLOOKUP($D267,'BBLM COMCHECK'!$A:$S,14,0),0)</f>
        <v>0</v>
      </c>
      <c r="P267" s="202"/>
      <c r="Q267" s="91">
        <f t="shared" si="26"/>
        <v>0</v>
      </c>
      <c r="R267" s="201">
        <f>IF(S267&gt;0,VLOOKUP($D267,'BBLM COMCHECK'!$A:$S,15,0),0)</f>
        <v>0</v>
      </c>
      <c r="S267" s="202"/>
      <c r="T267" s="91">
        <f t="shared" si="27"/>
        <v>0</v>
      </c>
      <c r="U267" s="201">
        <f>IF(V267&gt;0,VLOOKUP($D267,'BBLM COMCHECK'!$A:$Z,25,0),0)</f>
        <v>0</v>
      </c>
      <c r="V267" s="202"/>
      <c r="W267" s="91">
        <f t="shared" si="28"/>
        <v>0</v>
      </c>
      <c r="X267" s="201">
        <f>IF(Y267&gt;0,VLOOKUP($D267,'BBLM COMCHECK'!$A:$Z,25,0),0)</f>
        <v>0</v>
      </c>
      <c r="Y267" s="202"/>
      <c r="Z267" s="91">
        <f t="shared" si="29"/>
        <v>0</v>
      </c>
      <c r="AA267" s="203" t="str">
        <f>VLOOKUP(D267,'BBLM COMCHECK'!$A:$I,9,0)</f>
        <v>order stop</v>
      </c>
      <c r="AB267" s="204">
        <f>VLOOKUP(D267,'BBLM COMCHECK'!$A:$L,12,0)</f>
        <v>227</v>
      </c>
      <c r="AC267" s="201">
        <f t="shared" si="30"/>
        <v>0</v>
      </c>
      <c r="AD267" s="94"/>
      <c r="AE267" s="201"/>
      <c r="AF267" s="201"/>
      <c r="AG267" s="201"/>
      <c r="AH267" s="201"/>
      <c r="AI267" s="94"/>
      <c r="AJ267" s="94"/>
      <c r="AK267" s="87" t="s">
        <v>2489</v>
      </c>
      <c r="AL267" s="87" t="str">
        <f t="shared" si="25"/>
        <v>2026-01-15|06003|1001860000|0||0|1</v>
      </c>
      <c r="AP267" s="198"/>
      <c r="AQ267" s="198"/>
      <c r="AR267" s="198"/>
      <c r="AW267" s="198"/>
      <c r="BC267" s="99" t="s">
        <v>2490</v>
      </c>
      <c r="BD267" s="104"/>
      <c r="BE267" s="87"/>
    </row>
    <row r="268" spans="1:57" ht="26.25" hidden="1" customHeight="1">
      <c r="A268" s="87" t="s">
        <v>2691</v>
      </c>
      <c r="B268" s="17" t="s">
        <v>75</v>
      </c>
      <c r="C268" s="87" t="s">
        <v>75</v>
      </c>
      <c r="D268" s="92" t="s">
        <v>2884</v>
      </c>
      <c r="E268" s="92" t="s">
        <v>77</v>
      </c>
      <c r="F268" s="92" t="s">
        <v>1268</v>
      </c>
      <c r="G268" s="93" t="s">
        <v>133</v>
      </c>
      <c r="H268" s="93">
        <v>14</v>
      </c>
      <c r="I268" s="94" t="s">
        <v>2492</v>
      </c>
      <c r="J268" s="148" t="s">
        <v>40</v>
      </c>
      <c r="K268" s="93" t="s">
        <v>2493</v>
      </c>
      <c r="L268" s="94" t="s">
        <v>2494</v>
      </c>
      <c r="M268" s="94">
        <v>12</v>
      </c>
      <c r="N268" s="95">
        <v>0</v>
      </c>
      <c r="O268" s="201">
        <f>IF(P268&gt;0,VLOOKUP($D268,'BBLM COMCHECK'!$A:$S,14,0),0)</f>
        <v>0</v>
      </c>
      <c r="P268" s="202"/>
      <c r="Q268" s="91">
        <f t="shared" si="26"/>
        <v>0</v>
      </c>
      <c r="R268" s="201">
        <f>IF(S268&gt;0,VLOOKUP($D268,'BBLM COMCHECK'!$A:$S,15,0),0)</f>
        <v>0</v>
      </c>
      <c r="S268" s="202"/>
      <c r="T268" s="91">
        <f t="shared" si="27"/>
        <v>0</v>
      </c>
      <c r="U268" s="201">
        <f>IF(V268&gt;0,VLOOKUP($D268,'BBLM COMCHECK'!$A:$Z,25,0),0)</f>
        <v>0</v>
      </c>
      <c r="V268" s="202"/>
      <c r="W268" s="91">
        <f t="shared" si="28"/>
        <v>0</v>
      </c>
      <c r="X268" s="201">
        <f>IF(Y268&gt;0,VLOOKUP($D268,'BBLM COMCHECK'!$A:$Z,25,0),0)</f>
        <v>0</v>
      </c>
      <c r="Y268" s="202"/>
      <c r="Z268" s="91">
        <f t="shared" si="29"/>
        <v>0</v>
      </c>
      <c r="AA268" s="203" t="str">
        <f>VLOOKUP(D268,'BBLM COMCHECK'!$A:$I,9,0)</f>
        <v>normal</v>
      </c>
      <c r="AB268" s="204">
        <f>VLOOKUP(D268,'BBLM COMCHECK'!$A:$L,12,0)</f>
        <v>14</v>
      </c>
      <c r="AC268" s="201">
        <f t="shared" si="30"/>
        <v>0</v>
      </c>
      <c r="AD268" s="94"/>
      <c r="AE268" s="201"/>
      <c r="AF268" s="201"/>
      <c r="AG268" s="201"/>
      <c r="AH268" s="201"/>
      <c r="AI268" s="94"/>
      <c r="AJ268" s="94"/>
      <c r="AK268" s="87" t="s">
        <v>2495</v>
      </c>
      <c r="AL268" s="87" t="str">
        <f t="shared" si="25"/>
        <v>2026-01-15|06003|1028702000|0||0|1</v>
      </c>
      <c r="AP268" s="198"/>
      <c r="AQ268" s="198"/>
      <c r="AR268" s="198"/>
      <c r="AW268" s="198"/>
      <c r="BC268" s="99" t="s">
        <v>2496</v>
      </c>
      <c r="BD268" s="104"/>
      <c r="BE268" s="87"/>
    </row>
    <row r="269" spans="1:57" ht="26.25" hidden="1" customHeight="1">
      <c r="A269" s="87" t="s">
        <v>2692</v>
      </c>
      <c r="B269" s="17" t="s">
        <v>75</v>
      </c>
      <c r="C269" s="87" t="s">
        <v>75</v>
      </c>
      <c r="D269" s="92" t="s">
        <v>2885</v>
      </c>
      <c r="E269" s="92" t="s">
        <v>77</v>
      </c>
      <c r="F269" s="92" t="s">
        <v>1268</v>
      </c>
      <c r="G269" s="93" t="s">
        <v>133</v>
      </c>
      <c r="H269" s="93">
        <v>19</v>
      </c>
      <c r="I269" s="94" t="s">
        <v>2486</v>
      </c>
      <c r="J269" s="148" t="s">
        <v>41</v>
      </c>
      <c r="K269" s="93" t="s">
        <v>2498</v>
      </c>
      <c r="L269" s="94" t="s">
        <v>2499</v>
      </c>
      <c r="M269" s="94">
        <v>12</v>
      </c>
      <c r="N269" s="95">
        <v>0</v>
      </c>
      <c r="O269" s="201">
        <f>IF(P269&gt;0,VLOOKUP($D269,'BBLM COMCHECK'!$A:$S,14,0),0)</f>
        <v>0</v>
      </c>
      <c r="P269" s="202"/>
      <c r="Q269" s="91">
        <f t="shared" si="26"/>
        <v>0</v>
      </c>
      <c r="R269" s="201">
        <f>IF(S269&gt;0,VLOOKUP($D269,'BBLM COMCHECK'!$A:$S,15,0),0)</f>
        <v>0</v>
      </c>
      <c r="S269" s="202"/>
      <c r="T269" s="91">
        <f t="shared" si="27"/>
        <v>0</v>
      </c>
      <c r="U269" s="201">
        <f>IF(V269&gt;0,VLOOKUP($D269,'BBLM COMCHECK'!$A:$Z,25,0),0)</f>
        <v>0</v>
      </c>
      <c r="V269" s="202"/>
      <c r="W269" s="91">
        <f t="shared" si="28"/>
        <v>0</v>
      </c>
      <c r="X269" s="201">
        <f>IF(Y269&gt;0,VLOOKUP($D269,'BBLM COMCHECK'!$A:$Z,25,0),0)</f>
        <v>0</v>
      </c>
      <c r="Y269" s="202"/>
      <c r="Z269" s="91">
        <f t="shared" si="29"/>
        <v>0</v>
      </c>
      <c r="AA269" s="203" t="str">
        <f>VLOOKUP(D269,'BBLM COMCHECK'!$A:$I,9,0)</f>
        <v>order stop</v>
      </c>
      <c r="AB269" s="204">
        <f>VLOOKUP(D269,'BBLM COMCHECK'!$A:$L,12,0)</f>
        <v>233</v>
      </c>
      <c r="AC269" s="201">
        <f t="shared" si="30"/>
        <v>0</v>
      </c>
      <c r="AD269" s="94"/>
      <c r="AE269" s="201"/>
      <c r="AF269" s="201"/>
      <c r="AG269" s="201"/>
      <c r="AH269" s="201"/>
      <c r="AI269" s="94"/>
      <c r="AJ269" s="94"/>
      <c r="AK269" s="87" t="s">
        <v>2500</v>
      </c>
      <c r="AL269" s="87" t="str">
        <f t="shared" si="25"/>
        <v>2026-01-15|06003|1038533000|0||0|1</v>
      </c>
      <c r="AP269" s="198"/>
      <c r="AQ269" s="198"/>
      <c r="AR269" s="198"/>
      <c r="AW269" s="198"/>
      <c r="BC269" s="99" t="s">
        <v>2501</v>
      </c>
      <c r="BD269" s="104"/>
      <c r="BE269" s="87"/>
    </row>
    <row r="270" spans="1:57" ht="26.25" hidden="1" customHeight="1">
      <c r="A270" s="87" t="s">
        <v>2693</v>
      </c>
      <c r="B270" s="17" t="s">
        <v>75</v>
      </c>
      <c r="C270" s="87" t="s">
        <v>75</v>
      </c>
      <c r="D270" s="92" t="s">
        <v>2886</v>
      </c>
      <c r="E270" s="92" t="s">
        <v>77</v>
      </c>
      <c r="F270" s="92" t="s">
        <v>1268</v>
      </c>
      <c r="G270" s="93" t="s">
        <v>133</v>
      </c>
      <c r="H270" s="93">
        <v>19</v>
      </c>
      <c r="I270" s="94" t="s">
        <v>2486</v>
      </c>
      <c r="J270" s="148" t="s">
        <v>42</v>
      </c>
      <c r="K270" s="93" t="s">
        <v>2503</v>
      </c>
      <c r="L270" s="94" t="s">
        <v>2504</v>
      </c>
      <c r="M270" s="94">
        <v>12</v>
      </c>
      <c r="N270" s="95">
        <v>0</v>
      </c>
      <c r="O270" s="201">
        <f>IF(P270&gt;0,VLOOKUP($D270,'BBLM COMCHECK'!$A:$S,14,0),0)</f>
        <v>0</v>
      </c>
      <c r="P270" s="202"/>
      <c r="Q270" s="91">
        <f t="shared" si="26"/>
        <v>0</v>
      </c>
      <c r="R270" s="201">
        <f>IF(S270&gt;0,VLOOKUP($D270,'BBLM COMCHECK'!$A:$S,15,0),0)</f>
        <v>0</v>
      </c>
      <c r="S270" s="202"/>
      <c r="T270" s="91">
        <f t="shared" si="27"/>
        <v>0</v>
      </c>
      <c r="U270" s="201">
        <f>IF(V270&gt;0,VLOOKUP($D270,'BBLM COMCHECK'!$A:$Z,25,0),0)</f>
        <v>0</v>
      </c>
      <c r="V270" s="202"/>
      <c r="W270" s="91">
        <f t="shared" si="28"/>
        <v>0</v>
      </c>
      <c r="X270" s="201">
        <f>IF(Y270&gt;0,VLOOKUP($D270,'BBLM COMCHECK'!$A:$Z,25,0),0)</f>
        <v>0</v>
      </c>
      <c r="Y270" s="202"/>
      <c r="Z270" s="91">
        <f t="shared" si="29"/>
        <v>0</v>
      </c>
      <c r="AA270" s="203" t="str">
        <f>VLOOKUP(D270,'BBLM COMCHECK'!$A:$I,9,0)</f>
        <v>normal</v>
      </c>
      <c r="AB270" s="204">
        <f>VLOOKUP(D270,'BBLM COMCHECK'!$A:$L,12,0)</f>
        <v>12</v>
      </c>
      <c r="AC270" s="201">
        <f t="shared" si="30"/>
        <v>0</v>
      </c>
      <c r="AD270" s="94"/>
      <c r="AE270" s="201"/>
      <c r="AF270" s="201"/>
      <c r="AG270" s="201"/>
      <c r="AH270" s="201"/>
      <c r="AI270" s="94"/>
      <c r="AJ270" s="94"/>
      <c r="AK270" s="87" t="s">
        <v>2505</v>
      </c>
      <c r="AL270" s="87" t="str">
        <f t="shared" si="25"/>
        <v>2026-01-15|06003|1053801000|0||0|1</v>
      </c>
      <c r="AP270" s="198"/>
      <c r="AQ270" s="198"/>
      <c r="AR270" s="198"/>
      <c r="AW270" s="198"/>
      <c r="BC270" s="99" t="s">
        <v>2506</v>
      </c>
      <c r="BD270" s="104"/>
      <c r="BE270" s="87"/>
    </row>
    <row r="271" spans="1:57" ht="26.25" hidden="1" customHeight="1">
      <c r="A271" s="87" t="s">
        <v>2694</v>
      </c>
      <c r="B271" s="17" t="s">
        <v>75</v>
      </c>
      <c r="C271" s="87" t="s">
        <v>75</v>
      </c>
      <c r="D271" s="92" t="s">
        <v>2887</v>
      </c>
      <c r="E271" s="92" t="s">
        <v>77</v>
      </c>
      <c r="F271" s="92" t="s">
        <v>1268</v>
      </c>
      <c r="G271" s="93" t="s">
        <v>133</v>
      </c>
      <c r="H271" s="93">
        <v>19</v>
      </c>
      <c r="I271" s="94" t="s">
        <v>2486</v>
      </c>
      <c r="J271" s="148" t="s">
        <v>43</v>
      </c>
      <c r="K271" s="93" t="s">
        <v>2508</v>
      </c>
      <c r="L271" s="94" t="s">
        <v>2509</v>
      </c>
      <c r="M271" s="94">
        <v>48</v>
      </c>
      <c r="N271" s="95">
        <v>0</v>
      </c>
      <c r="O271" s="201">
        <f>IF(P271&gt;0,VLOOKUP($D271,'BBLM COMCHECK'!$A:$S,14,0),0)</f>
        <v>0</v>
      </c>
      <c r="P271" s="202"/>
      <c r="Q271" s="91">
        <f t="shared" si="26"/>
        <v>0</v>
      </c>
      <c r="R271" s="201">
        <f>IF(S271&gt;0,VLOOKUP($D271,'BBLM COMCHECK'!$A:$S,15,0),0)</f>
        <v>0</v>
      </c>
      <c r="S271" s="202"/>
      <c r="T271" s="91">
        <f t="shared" si="27"/>
        <v>0</v>
      </c>
      <c r="U271" s="201">
        <f>IF(V271&gt;0,VLOOKUP($D271,'BBLM COMCHECK'!$A:$Z,25,0),0)</f>
        <v>0</v>
      </c>
      <c r="V271" s="202"/>
      <c r="W271" s="91">
        <f t="shared" si="28"/>
        <v>0</v>
      </c>
      <c r="X271" s="201">
        <f>IF(Y271&gt;0,VLOOKUP($D271,'BBLM COMCHECK'!$A:$Z,25,0),0)</f>
        <v>0</v>
      </c>
      <c r="Y271" s="202"/>
      <c r="Z271" s="91">
        <f t="shared" si="29"/>
        <v>0</v>
      </c>
      <c r="AA271" s="203" t="str">
        <f>VLOOKUP(D271,'BBLM COMCHECK'!$A:$I,9,0)</f>
        <v>order stop</v>
      </c>
      <c r="AB271" s="204">
        <f>VLOOKUP(D271,'BBLM COMCHECK'!$A:$L,12,0)</f>
        <v>1108</v>
      </c>
      <c r="AC271" s="201">
        <f t="shared" si="30"/>
        <v>0</v>
      </c>
      <c r="AD271" s="94"/>
      <c r="AE271" s="201"/>
      <c r="AF271" s="201"/>
      <c r="AG271" s="201"/>
      <c r="AH271" s="201"/>
      <c r="AI271" s="94"/>
      <c r="AJ271" s="94"/>
      <c r="AK271" s="87" t="s">
        <v>2510</v>
      </c>
      <c r="AL271" s="87" t="str">
        <f t="shared" si="25"/>
        <v>2026-01-15|06003|1065842000|0||0|1</v>
      </c>
      <c r="AP271" s="198"/>
      <c r="AQ271" s="198"/>
      <c r="AR271" s="198"/>
      <c r="AW271" s="198"/>
      <c r="BC271" s="99" t="s">
        <v>2511</v>
      </c>
      <c r="BD271" s="104"/>
      <c r="BE271" s="87"/>
    </row>
    <row r="272" spans="1:57" ht="26.25" hidden="1" customHeight="1">
      <c r="A272" s="87" t="s">
        <v>2695</v>
      </c>
      <c r="B272" s="17" t="s">
        <v>75</v>
      </c>
      <c r="C272" s="87" t="s">
        <v>75</v>
      </c>
      <c r="D272" s="92" t="s">
        <v>2888</v>
      </c>
      <c r="E272" s="92" t="s">
        <v>77</v>
      </c>
      <c r="F272" s="92" t="s">
        <v>1268</v>
      </c>
      <c r="G272" s="93" t="s">
        <v>133</v>
      </c>
      <c r="H272" s="93">
        <v>19</v>
      </c>
      <c r="I272" s="94" t="s">
        <v>2486</v>
      </c>
      <c r="J272" s="148" t="s">
        <v>44</v>
      </c>
      <c r="K272" s="93" t="s">
        <v>2513</v>
      </c>
      <c r="L272" s="94" t="s">
        <v>2514</v>
      </c>
      <c r="M272" s="94">
        <v>42</v>
      </c>
      <c r="N272" s="95">
        <v>0</v>
      </c>
      <c r="O272" s="201">
        <f>IF(P272&gt;0,VLOOKUP($D272,'BBLM COMCHECK'!$A:$S,14,0),0)</f>
        <v>0</v>
      </c>
      <c r="P272" s="202"/>
      <c r="Q272" s="91">
        <f t="shared" si="26"/>
        <v>0</v>
      </c>
      <c r="R272" s="201">
        <f>IF(S272&gt;0,VLOOKUP($D272,'BBLM COMCHECK'!$A:$S,15,0),0)</f>
        <v>0</v>
      </c>
      <c r="S272" s="202"/>
      <c r="T272" s="91">
        <f t="shared" si="27"/>
        <v>0</v>
      </c>
      <c r="U272" s="201">
        <f>IF(V272&gt;0,VLOOKUP($D272,'BBLM COMCHECK'!$A:$Z,25,0),0)</f>
        <v>0</v>
      </c>
      <c r="V272" s="202"/>
      <c r="W272" s="91">
        <f t="shared" si="28"/>
        <v>0</v>
      </c>
      <c r="X272" s="201">
        <f>IF(Y272&gt;0,VLOOKUP($D272,'BBLM COMCHECK'!$A:$Z,25,0),0)</f>
        <v>0</v>
      </c>
      <c r="Y272" s="202"/>
      <c r="Z272" s="91">
        <f t="shared" si="29"/>
        <v>0</v>
      </c>
      <c r="AA272" s="203" t="str">
        <f>VLOOKUP(D272,'BBLM COMCHECK'!$A:$I,9,0)</f>
        <v>normal</v>
      </c>
      <c r="AB272" s="204">
        <f>VLOOKUP(D272,'BBLM COMCHECK'!$A:$L,12,0)</f>
        <v>39</v>
      </c>
      <c r="AC272" s="201">
        <f t="shared" si="30"/>
        <v>0</v>
      </c>
      <c r="AD272" s="94"/>
      <c r="AE272" s="201"/>
      <c r="AF272" s="201"/>
      <c r="AG272" s="201"/>
      <c r="AH272" s="201"/>
      <c r="AI272" s="94"/>
      <c r="AJ272" s="94"/>
      <c r="AK272" s="87" t="s">
        <v>2515</v>
      </c>
      <c r="AL272" s="87" t="str">
        <f t="shared" si="25"/>
        <v>2026-01-15|06003|1066078000|0||0|1</v>
      </c>
      <c r="AP272" s="198"/>
      <c r="AQ272" s="198"/>
      <c r="AR272" s="198"/>
      <c r="AW272" s="198"/>
      <c r="BC272" s="99" t="s">
        <v>2516</v>
      </c>
      <c r="BD272" s="104"/>
      <c r="BE272" s="87"/>
    </row>
    <row r="273" spans="1:57" ht="26.25" hidden="1" customHeight="1">
      <c r="A273" s="87" t="s">
        <v>2696</v>
      </c>
      <c r="B273" s="17" t="s">
        <v>75</v>
      </c>
      <c r="C273" s="87" t="s">
        <v>75</v>
      </c>
      <c r="D273" s="92" t="s">
        <v>2889</v>
      </c>
      <c r="E273" s="92" t="s">
        <v>77</v>
      </c>
      <c r="F273" s="92" t="s">
        <v>1268</v>
      </c>
      <c r="G273" s="93" t="s">
        <v>133</v>
      </c>
      <c r="H273" s="93">
        <v>14</v>
      </c>
      <c r="I273" s="94" t="s">
        <v>2492</v>
      </c>
      <c r="J273" s="97" t="s">
        <v>45</v>
      </c>
      <c r="K273" s="93" t="s">
        <v>2518</v>
      </c>
      <c r="L273" s="94" t="s">
        <v>2519</v>
      </c>
      <c r="M273" s="94">
        <v>60</v>
      </c>
      <c r="N273" s="95">
        <v>0</v>
      </c>
      <c r="O273" s="201">
        <f>IF(P273&gt;0,VLOOKUP($D273,'BBLM COMCHECK'!$A:$S,14,0),0)</f>
        <v>0</v>
      </c>
      <c r="P273" s="202"/>
      <c r="Q273" s="91">
        <f t="shared" si="26"/>
        <v>0</v>
      </c>
      <c r="R273" s="201">
        <f>IF(S273&gt;0,VLOOKUP($D273,'BBLM COMCHECK'!$A:$S,15,0),0)</f>
        <v>0</v>
      </c>
      <c r="S273" s="202"/>
      <c r="T273" s="91">
        <f t="shared" si="27"/>
        <v>0</v>
      </c>
      <c r="U273" s="201">
        <f>IF(V273&gt;0,VLOOKUP($D273,'BBLM COMCHECK'!$A:$Z,25,0),0)</f>
        <v>0</v>
      </c>
      <c r="V273" s="202"/>
      <c r="W273" s="91">
        <f t="shared" si="28"/>
        <v>0</v>
      </c>
      <c r="X273" s="201">
        <f>IF(Y273&gt;0,VLOOKUP($D273,'BBLM COMCHECK'!$A:$Z,25,0),0)</f>
        <v>0</v>
      </c>
      <c r="Y273" s="202"/>
      <c r="Z273" s="91">
        <f t="shared" si="29"/>
        <v>0</v>
      </c>
      <c r="AA273" s="203" t="str">
        <f>VLOOKUP(D273,'BBLM COMCHECK'!$A:$I,9,0)</f>
        <v>order stop</v>
      </c>
      <c r="AB273" s="204">
        <f>VLOOKUP(D273,'BBLM COMCHECK'!$A:$L,12,0)</f>
        <v>434</v>
      </c>
      <c r="AC273" s="201">
        <f t="shared" si="30"/>
        <v>0</v>
      </c>
      <c r="AD273" s="94"/>
      <c r="AE273" s="201"/>
      <c r="AF273" s="201"/>
      <c r="AG273" s="201"/>
      <c r="AH273" s="201"/>
      <c r="AI273" s="94"/>
      <c r="AJ273" s="94"/>
      <c r="AK273" s="87" t="s">
        <v>2520</v>
      </c>
      <c r="AL273" s="87" t="str">
        <f t="shared" si="25"/>
        <v>2026-01-15|06003|1068899000|0||0|1</v>
      </c>
      <c r="AP273" s="198"/>
      <c r="AQ273" s="198"/>
      <c r="AR273" s="198"/>
      <c r="AW273" s="198"/>
      <c r="BC273" s="99" t="s">
        <v>2521</v>
      </c>
      <c r="BD273" s="104"/>
      <c r="BE273" s="87"/>
    </row>
    <row r="274" spans="1:57" ht="26.25" hidden="1" customHeight="1">
      <c r="A274" s="87" t="s">
        <v>2697</v>
      </c>
      <c r="B274" s="17" t="s">
        <v>75</v>
      </c>
      <c r="C274" s="87" t="s">
        <v>75</v>
      </c>
      <c r="D274" s="92" t="s">
        <v>2890</v>
      </c>
      <c r="E274" s="92" t="s">
        <v>77</v>
      </c>
      <c r="F274" s="92" t="s">
        <v>1268</v>
      </c>
      <c r="G274" s="93" t="s">
        <v>133</v>
      </c>
      <c r="H274" s="93">
        <v>19</v>
      </c>
      <c r="I274" s="94" t="s">
        <v>2486</v>
      </c>
      <c r="J274" s="148" t="s">
        <v>46</v>
      </c>
      <c r="K274" s="93" t="s">
        <v>2523</v>
      </c>
      <c r="L274" s="94" t="s">
        <v>2524</v>
      </c>
      <c r="M274" s="94">
        <v>40</v>
      </c>
      <c r="N274" s="95">
        <v>0</v>
      </c>
      <c r="O274" s="201">
        <f>IF(P274&gt;0,VLOOKUP($D274,'BBLM COMCHECK'!$A:$S,14,0),0)</f>
        <v>0</v>
      </c>
      <c r="P274" s="202"/>
      <c r="Q274" s="91">
        <f t="shared" si="26"/>
        <v>0</v>
      </c>
      <c r="R274" s="201">
        <f>IF(S274&gt;0,VLOOKUP($D274,'BBLM COMCHECK'!$A:$S,15,0),0)</f>
        <v>0</v>
      </c>
      <c r="S274" s="202"/>
      <c r="T274" s="91">
        <f t="shared" si="27"/>
        <v>0</v>
      </c>
      <c r="U274" s="201">
        <f>IF(V274&gt;0,VLOOKUP($D274,'BBLM COMCHECK'!$A:$Z,25,0),0)</f>
        <v>0</v>
      </c>
      <c r="V274" s="202"/>
      <c r="W274" s="91">
        <f t="shared" si="28"/>
        <v>0</v>
      </c>
      <c r="X274" s="201">
        <f>IF(Y274&gt;0,VLOOKUP($D274,'BBLM COMCHECK'!$A:$Z,25,0),0)</f>
        <v>0</v>
      </c>
      <c r="Y274" s="202"/>
      <c r="Z274" s="91">
        <f t="shared" si="29"/>
        <v>0</v>
      </c>
      <c r="AA274" s="203" t="str">
        <f>VLOOKUP(D274,'BBLM COMCHECK'!$A:$I,9,0)</f>
        <v>order stop</v>
      </c>
      <c r="AB274" s="204">
        <f>VLOOKUP(D274,'BBLM COMCHECK'!$A:$L,12,0)</f>
        <v>783</v>
      </c>
      <c r="AC274" s="201">
        <f t="shared" si="30"/>
        <v>0</v>
      </c>
      <c r="AD274" s="94"/>
      <c r="AE274" s="201"/>
      <c r="AF274" s="201"/>
      <c r="AG274" s="201"/>
      <c r="AH274" s="201"/>
      <c r="AI274" s="94"/>
      <c r="AJ274" s="94"/>
      <c r="AK274" s="87" t="s">
        <v>2525</v>
      </c>
      <c r="AL274" s="87" t="str">
        <f t="shared" si="25"/>
        <v>2026-01-15|06003|1072188000|0||0|1</v>
      </c>
      <c r="AP274" s="198"/>
      <c r="AQ274" s="198"/>
      <c r="AR274" s="198"/>
      <c r="AW274" s="198"/>
      <c r="BC274" s="99" t="s">
        <v>2526</v>
      </c>
      <c r="BD274" s="104"/>
      <c r="BE274" s="87"/>
    </row>
    <row r="275" spans="1:57" ht="26.25" hidden="1" customHeight="1">
      <c r="A275" s="87" t="s">
        <v>2698</v>
      </c>
      <c r="B275" s="17" t="s">
        <v>75</v>
      </c>
      <c r="C275" s="87" t="s">
        <v>75</v>
      </c>
      <c r="D275" s="92" t="s">
        <v>2891</v>
      </c>
      <c r="E275" s="92" t="s">
        <v>77</v>
      </c>
      <c r="F275" s="92" t="s">
        <v>1268</v>
      </c>
      <c r="G275" s="93" t="s">
        <v>133</v>
      </c>
      <c r="H275" s="93">
        <v>14</v>
      </c>
      <c r="I275" s="94" t="s">
        <v>2492</v>
      </c>
      <c r="J275" s="148" t="s">
        <v>47</v>
      </c>
      <c r="K275" s="93" t="s">
        <v>2528</v>
      </c>
      <c r="L275" s="94" t="s">
        <v>2529</v>
      </c>
      <c r="M275" s="94">
        <v>72</v>
      </c>
      <c r="N275" s="95">
        <v>0</v>
      </c>
      <c r="O275" s="201">
        <f>IF(P275&gt;0,VLOOKUP($D275,'BBLM COMCHECK'!$A:$S,14,0),0)</f>
        <v>0</v>
      </c>
      <c r="P275" s="202"/>
      <c r="Q275" s="91">
        <f t="shared" si="26"/>
        <v>0</v>
      </c>
      <c r="R275" s="201">
        <f>IF(S275&gt;0,VLOOKUP($D275,'BBLM COMCHECK'!$A:$S,15,0),0)</f>
        <v>0</v>
      </c>
      <c r="S275" s="202"/>
      <c r="T275" s="91">
        <f t="shared" si="27"/>
        <v>0</v>
      </c>
      <c r="U275" s="201">
        <f>IF(V275&gt;0,VLOOKUP($D275,'BBLM COMCHECK'!$A:$Z,25,0),0)</f>
        <v>0</v>
      </c>
      <c r="V275" s="202"/>
      <c r="W275" s="91">
        <f t="shared" si="28"/>
        <v>0</v>
      </c>
      <c r="X275" s="201">
        <f>IF(Y275&gt;0,VLOOKUP($D275,'BBLM COMCHECK'!$A:$Z,25,0),0)</f>
        <v>0</v>
      </c>
      <c r="Y275" s="202"/>
      <c r="Z275" s="91">
        <f t="shared" si="29"/>
        <v>0</v>
      </c>
      <c r="AA275" s="203" t="str">
        <f>VLOOKUP(D275,'BBLM COMCHECK'!$A:$I,9,0)</f>
        <v>order stop</v>
      </c>
      <c r="AB275" s="204">
        <f>VLOOKUP(D275,'BBLM COMCHECK'!$A:$L,12,0)</f>
        <v>48429</v>
      </c>
      <c r="AC275" s="201">
        <f t="shared" si="30"/>
        <v>0</v>
      </c>
      <c r="AD275" s="94"/>
      <c r="AE275" s="201"/>
      <c r="AF275" s="201"/>
      <c r="AG275" s="201"/>
      <c r="AH275" s="201"/>
      <c r="AI275" s="94"/>
      <c r="AJ275" s="94"/>
      <c r="AK275" s="87" t="s">
        <v>2530</v>
      </c>
      <c r="AL275" s="87" t="str">
        <f t="shared" si="25"/>
        <v>2026-01-15|06003|1076058000|0||0|1</v>
      </c>
      <c r="AP275" s="198"/>
      <c r="AQ275" s="198"/>
      <c r="AR275" s="198"/>
      <c r="AW275" s="198"/>
      <c r="BC275" s="99" t="s">
        <v>2531</v>
      </c>
      <c r="BD275" s="104"/>
      <c r="BE275" s="87"/>
    </row>
    <row r="276" spans="1:57" ht="26.25" hidden="1" customHeight="1">
      <c r="A276" s="87" t="s">
        <v>2699</v>
      </c>
      <c r="B276" s="17" t="s">
        <v>75</v>
      </c>
      <c r="C276" s="87" t="s">
        <v>75</v>
      </c>
      <c r="D276" s="92" t="s">
        <v>2892</v>
      </c>
      <c r="E276" s="92" t="s">
        <v>77</v>
      </c>
      <c r="F276" s="93" t="s">
        <v>1268</v>
      </c>
      <c r="G276" s="93" t="s">
        <v>133</v>
      </c>
      <c r="H276" s="93">
        <v>14</v>
      </c>
      <c r="I276" s="94" t="s">
        <v>2492</v>
      </c>
      <c r="J276" s="148" t="s">
        <v>48</v>
      </c>
      <c r="K276" s="94" t="s">
        <v>2533</v>
      </c>
      <c r="L276" s="94" t="s">
        <v>2534</v>
      </c>
      <c r="M276" s="94">
        <v>60</v>
      </c>
      <c r="N276" s="95">
        <v>0</v>
      </c>
      <c r="O276" s="201">
        <f>IF(P276&gt;0,VLOOKUP($D276,'BBLM COMCHECK'!$A:$S,14,0),0)</f>
        <v>0</v>
      </c>
      <c r="P276" s="202"/>
      <c r="Q276" s="91">
        <f t="shared" si="26"/>
        <v>0</v>
      </c>
      <c r="R276" s="201">
        <f>IF(S276&gt;0,VLOOKUP($D276,'BBLM COMCHECK'!$A:$S,15,0),0)</f>
        <v>0</v>
      </c>
      <c r="S276" s="202"/>
      <c r="T276" s="91">
        <f t="shared" si="27"/>
        <v>0</v>
      </c>
      <c r="U276" s="201">
        <f>IF(V276&gt;0,VLOOKUP($D276,'BBLM COMCHECK'!$A:$Z,25,0),0)</f>
        <v>0</v>
      </c>
      <c r="V276" s="202"/>
      <c r="W276" s="91">
        <f t="shared" si="28"/>
        <v>0</v>
      </c>
      <c r="X276" s="201">
        <f>IF(Y276&gt;0,VLOOKUP($D276,'BBLM COMCHECK'!$A:$Z,25,0),0)</f>
        <v>0</v>
      </c>
      <c r="Y276" s="202"/>
      <c r="Z276" s="91">
        <f t="shared" si="29"/>
        <v>0</v>
      </c>
      <c r="AA276" s="203" t="str">
        <f>VLOOKUP(D276,'BBLM COMCHECK'!$A:$I,9,0)</f>
        <v>normal</v>
      </c>
      <c r="AB276" s="204">
        <f>VLOOKUP(D276,'BBLM COMCHECK'!$A:$L,12,0)</f>
        <v>2118</v>
      </c>
      <c r="AC276" s="201">
        <f t="shared" si="30"/>
        <v>0</v>
      </c>
      <c r="AD276" s="94"/>
      <c r="AE276" s="201"/>
      <c r="AF276" s="201"/>
      <c r="AG276" s="201"/>
      <c r="AH276" s="201"/>
      <c r="AI276" s="94"/>
      <c r="AJ276" s="94"/>
      <c r="AK276" s="87" t="s">
        <v>2535</v>
      </c>
      <c r="AL276" s="87" t="str">
        <f t="shared" si="25"/>
        <v>2026-01-15|06003|1077650000|0||0|1</v>
      </c>
      <c r="AP276" s="198"/>
      <c r="AW276" s="198"/>
      <c r="BC276" s="99" t="s">
        <v>2536</v>
      </c>
      <c r="BD276" s="104"/>
      <c r="BE276" s="87"/>
    </row>
    <row r="277" spans="1:57" ht="26.25" hidden="1" customHeight="1">
      <c r="A277" s="87" t="s">
        <v>2700</v>
      </c>
      <c r="B277" s="17" t="s">
        <v>75</v>
      </c>
      <c r="C277" s="87" t="s">
        <v>75</v>
      </c>
      <c r="D277" s="92" t="s">
        <v>2893</v>
      </c>
      <c r="E277" s="92" t="s">
        <v>77</v>
      </c>
      <c r="F277" s="92" t="s">
        <v>1268</v>
      </c>
      <c r="G277" s="93" t="s">
        <v>133</v>
      </c>
      <c r="H277" s="93">
        <v>14</v>
      </c>
      <c r="I277" s="94" t="s">
        <v>2492</v>
      </c>
      <c r="J277" s="148" t="s">
        <v>49</v>
      </c>
      <c r="K277" s="93" t="s">
        <v>2538</v>
      </c>
      <c r="L277" s="94" t="s">
        <v>2539</v>
      </c>
      <c r="M277" s="94">
        <v>5</v>
      </c>
      <c r="N277" s="95">
        <v>0</v>
      </c>
      <c r="O277" s="201">
        <f>IF(P277&gt;0,VLOOKUP($D277,'BBLM COMCHECK'!$A:$S,14,0),0)</f>
        <v>0</v>
      </c>
      <c r="P277" s="202"/>
      <c r="Q277" s="91">
        <f t="shared" si="26"/>
        <v>0</v>
      </c>
      <c r="R277" s="201">
        <f>IF(S277&gt;0,VLOOKUP($D277,'BBLM COMCHECK'!$A:$S,15,0),0)</f>
        <v>0</v>
      </c>
      <c r="S277" s="202"/>
      <c r="T277" s="91">
        <f t="shared" si="27"/>
        <v>0</v>
      </c>
      <c r="U277" s="201">
        <f>IF(V277&gt;0,VLOOKUP($D277,'BBLM COMCHECK'!$A:$Z,25,0),0)</f>
        <v>0</v>
      </c>
      <c r="V277" s="202"/>
      <c r="W277" s="91">
        <f t="shared" si="28"/>
        <v>0</v>
      </c>
      <c r="X277" s="201">
        <f>IF(Y277&gt;0,VLOOKUP($D277,'BBLM COMCHECK'!$A:$Z,25,0),0)</f>
        <v>0</v>
      </c>
      <c r="Y277" s="202"/>
      <c r="Z277" s="91">
        <f t="shared" si="29"/>
        <v>0</v>
      </c>
      <c r="AA277" s="203" t="str">
        <f>VLOOKUP(D277,'BBLM COMCHECK'!$A:$I,9,0)</f>
        <v>normal</v>
      </c>
      <c r="AB277" s="204">
        <f>VLOOKUP(D277,'BBLM COMCHECK'!$A:$L,12,0)</f>
        <v>59</v>
      </c>
      <c r="AC277" s="201">
        <f t="shared" si="30"/>
        <v>0</v>
      </c>
      <c r="AD277" s="94"/>
      <c r="AE277" s="201"/>
      <c r="AF277" s="201"/>
      <c r="AG277" s="201"/>
      <c r="AH277" s="201"/>
      <c r="AI277" s="94"/>
      <c r="AJ277" s="94"/>
      <c r="AK277" s="87" t="s">
        <v>2540</v>
      </c>
      <c r="AL277" s="87" t="str">
        <f t="shared" si="25"/>
        <v>2026-01-15|06003|1078236000|0||0|1</v>
      </c>
      <c r="AP277" s="198"/>
      <c r="AQ277" s="198"/>
      <c r="AR277" s="198"/>
      <c r="AW277" s="198"/>
      <c r="BC277" s="99" t="s">
        <v>2541</v>
      </c>
      <c r="BD277" s="104"/>
      <c r="BE277" s="87"/>
    </row>
    <row r="278" spans="1:57" ht="26.25" hidden="1" customHeight="1">
      <c r="A278" s="87" t="s">
        <v>2701</v>
      </c>
      <c r="B278" s="17" t="s">
        <v>75</v>
      </c>
      <c r="C278" s="87" t="s">
        <v>75</v>
      </c>
      <c r="D278" s="92" t="s">
        <v>2894</v>
      </c>
      <c r="E278" s="92" t="s">
        <v>77</v>
      </c>
      <c r="F278" s="93" t="s">
        <v>1268</v>
      </c>
      <c r="G278" s="93" t="s">
        <v>133</v>
      </c>
      <c r="H278" s="93">
        <v>14</v>
      </c>
      <c r="I278" s="94" t="s">
        <v>2492</v>
      </c>
      <c r="J278" s="148" t="s">
        <v>50</v>
      </c>
      <c r="K278" s="94" t="s">
        <v>2543</v>
      </c>
      <c r="L278" s="94" t="s">
        <v>2544</v>
      </c>
      <c r="M278" s="94">
        <v>12</v>
      </c>
      <c r="N278" s="95">
        <v>0</v>
      </c>
      <c r="O278" s="201">
        <f>IF(P278&gt;0,VLOOKUP($D278,'BBLM COMCHECK'!$A:$S,14,0),0)</f>
        <v>0</v>
      </c>
      <c r="P278" s="202"/>
      <c r="Q278" s="91">
        <f t="shared" si="26"/>
        <v>0</v>
      </c>
      <c r="R278" s="201">
        <f>IF(S278&gt;0,VLOOKUP($D278,'BBLM COMCHECK'!$A:$S,15,0),0)</f>
        <v>0</v>
      </c>
      <c r="S278" s="202"/>
      <c r="T278" s="91">
        <f t="shared" si="27"/>
        <v>0</v>
      </c>
      <c r="U278" s="201">
        <f>IF(V278&gt;0,VLOOKUP($D278,'BBLM COMCHECK'!$A:$Z,25,0),0)</f>
        <v>0</v>
      </c>
      <c r="V278" s="202"/>
      <c r="W278" s="91">
        <f t="shared" si="28"/>
        <v>0</v>
      </c>
      <c r="X278" s="201">
        <f>IF(Y278&gt;0,VLOOKUP($D278,'BBLM COMCHECK'!$A:$Z,25,0),0)</f>
        <v>0</v>
      </c>
      <c r="Y278" s="202"/>
      <c r="Z278" s="91">
        <f t="shared" si="29"/>
        <v>0</v>
      </c>
      <c r="AA278" s="203" t="str">
        <f>VLOOKUP(D278,'BBLM COMCHECK'!$A:$I,9,0)</f>
        <v>normal</v>
      </c>
      <c r="AB278" s="204">
        <f>VLOOKUP(D278,'BBLM COMCHECK'!$A:$L,12,0)</f>
        <v>425</v>
      </c>
      <c r="AC278" s="201">
        <f t="shared" si="30"/>
        <v>0</v>
      </c>
      <c r="AD278" s="94"/>
      <c r="AE278" s="201"/>
      <c r="AF278" s="201"/>
      <c r="AG278" s="201"/>
      <c r="AH278" s="201"/>
      <c r="AI278" s="94"/>
      <c r="AJ278" s="94"/>
      <c r="AK278" s="87" t="s">
        <v>2545</v>
      </c>
      <c r="AL278" s="87" t="str">
        <f t="shared" si="25"/>
        <v>2026-01-15|06003|1083138000|0||0|1</v>
      </c>
      <c r="AP278" s="198"/>
      <c r="AW278" s="198"/>
      <c r="BC278" s="99" t="s">
        <v>2546</v>
      </c>
      <c r="BD278" s="104"/>
      <c r="BE278" s="87"/>
    </row>
    <row r="279" spans="1:57" ht="26.25" hidden="1" customHeight="1">
      <c r="A279" s="87" t="s">
        <v>2702</v>
      </c>
      <c r="B279" s="17" t="s">
        <v>75</v>
      </c>
      <c r="C279" s="87" t="s">
        <v>75</v>
      </c>
      <c r="D279" s="92" t="s">
        <v>2895</v>
      </c>
      <c r="E279" s="92" t="s">
        <v>77</v>
      </c>
      <c r="F279" s="92" t="s">
        <v>1268</v>
      </c>
      <c r="G279" s="93" t="s">
        <v>133</v>
      </c>
      <c r="H279" s="93">
        <v>19</v>
      </c>
      <c r="I279" s="94" t="s">
        <v>2486</v>
      </c>
      <c r="J279" s="148" t="s">
        <v>51</v>
      </c>
      <c r="K279" s="93" t="s">
        <v>2548</v>
      </c>
      <c r="L279" s="94" t="s">
        <v>2549</v>
      </c>
      <c r="M279" s="94">
        <v>144</v>
      </c>
      <c r="N279" s="95">
        <v>0</v>
      </c>
      <c r="O279" s="201">
        <f>IF(P279&gt;0,VLOOKUP($D279,'BBLM COMCHECK'!$A:$S,14,0),0)</f>
        <v>0</v>
      </c>
      <c r="P279" s="202"/>
      <c r="Q279" s="91">
        <f t="shared" si="26"/>
        <v>0</v>
      </c>
      <c r="R279" s="201">
        <f>IF(S279&gt;0,VLOOKUP($D279,'BBLM COMCHECK'!$A:$S,15,0),0)</f>
        <v>0</v>
      </c>
      <c r="S279" s="202"/>
      <c r="T279" s="91">
        <f t="shared" si="27"/>
        <v>0</v>
      </c>
      <c r="U279" s="201">
        <f>IF(V279&gt;0,VLOOKUP($D279,'BBLM COMCHECK'!$A:$Z,25,0),0)</f>
        <v>0</v>
      </c>
      <c r="V279" s="202"/>
      <c r="W279" s="91">
        <f t="shared" si="28"/>
        <v>0</v>
      </c>
      <c r="X279" s="201">
        <f>IF(Y279&gt;0,VLOOKUP($D279,'BBLM COMCHECK'!$A:$Z,25,0),0)</f>
        <v>0</v>
      </c>
      <c r="Y279" s="202"/>
      <c r="Z279" s="91">
        <f t="shared" si="29"/>
        <v>0</v>
      </c>
      <c r="AA279" s="203" t="str">
        <f>VLOOKUP(D279,'BBLM COMCHECK'!$A:$I,9,0)</f>
        <v>order stop</v>
      </c>
      <c r="AB279" s="204">
        <f>VLOOKUP(D279,'BBLM COMCHECK'!$A:$L,12,0)</f>
        <v>8048</v>
      </c>
      <c r="AC279" s="201">
        <f t="shared" si="30"/>
        <v>0</v>
      </c>
      <c r="AD279" s="94"/>
      <c r="AE279" s="201"/>
      <c r="AF279" s="201"/>
      <c r="AG279" s="201"/>
      <c r="AH279" s="201"/>
      <c r="AI279" s="94"/>
      <c r="AJ279" s="94"/>
      <c r="AK279" s="87" t="s">
        <v>2550</v>
      </c>
      <c r="AL279" s="87" t="str">
        <f t="shared" si="25"/>
        <v>2026-01-15|06003|1089525000|0||0|1</v>
      </c>
      <c r="AP279" s="198"/>
      <c r="AQ279" s="198"/>
      <c r="AR279" s="198"/>
      <c r="AW279" s="198"/>
      <c r="BC279" s="99" t="s">
        <v>2551</v>
      </c>
      <c r="BD279" s="104"/>
      <c r="BE279" s="87"/>
    </row>
    <row r="280" spans="1:57" ht="26.25" hidden="1" customHeight="1">
      <c r="A280" s="87" t="s">
        <v>2703</v>
      </c>
      <c r="B280" s="17" t="s">
        <v>75</v>
      </c>
      <c r="C280" s="87" t="s">
        <v>75</v>
      </c>
      <c r="D280" s="92" t="s">
        <v>2896</v>
      </c>
      <c r="E280" s="92" t="s">
        <v>77</v>
      </c>
      <c r="F280" s="93" t="s">
        <v>1268</v>
      </c>
      <c r="G280" s="93" t="s">
        <v>133</v>
      </c>
      <c r="H280" s="93">
        <v>19</v>
      </c>
      <c r="I280" s="94" t="s">
        <v>2486</v>
      </c>
      <c r="J280" s="148" t="s">
        <v>52</v>
      </c>
      <c r="K280" s="94" t="s">
        <v>2553</v>
      </c>
      <c r="L280" s="94" t="s">
        <v>2554</v>
      </c>
      <c r="M280" s="94">
        <v>144</v>
      </c>
      <c r="N280" s="95">
        <v>0</v>
      </c>
      <c r="O280" s="201">
        <f>IF(P280&gt;0,VLOOKUP($D280,'BBLM COMCHECK'!$A:$S,14,0),0)</f>
        <v>0</v>
      </c>
      <c r="P280" s="202"/>
      <c r="Q280" s="91">
        <f t="shared" si="26"/>
        <v>0</v>
      </c>
      <c r="R280" s="201">
        <f>IF(S280&gt;0,VLOOKUP($D280,'BBLM COMCHECK'!$A:$S,15,0),0)</f>
        <v>0</v>
      </c>
      <c r="S280" s="202"/>
      <c r="T280" s="91">
        <f t="shared" si="27"/>
        <v>0</v>
      </c>
      <c r="U280" s="201">
        <f>IF(V280&gt;0,VLOOKUP($D280,'BBLM COMCHECK'!$A:$Z,25,0),0)</f>
        <v>0</v>
      </c>
      <c r="V280" s="202"/>
      <c r="W280" s="91">
        <f t="shared" si="28"/>
        <v>0</v>
      </c>
      <c r="X280" s="201">
        <f>IF(Y280&gt;0,VLOOKUP($D280,'BBLM COMCHECK'!$A:$Z,25,0),0)</f>
        <v>0</v>
      </c>
      <c r="Y280" s="202"/>
      <c r="Z280" s="91">
        <f t="shared" si="29"/>
        <v>0</v>
      </c>
      <c r="AA280" s="203" t="str">
        <f>VLOOKUP(D280,'BBLM COMCHECK'!$A:$I,9,0)</f>
        <v>order stop</v>
      </c>
      <c r="AB280" s="204">
        <f>VLOOKUP(D280,'BBLM COMCHECK'!$A:$L,12,0)</f>
        <v>2092</v>
      </c>
      <c r="AC280" s="201">
        <f t="shared" si="30"/>
        <v>0</v>
      </c>
      <c r="AD280" s="94"/>
      <c r="AE280" s="201"/>
      <c r="AF280" s="201"/>
      <c r="AG280" s="201"/>
      <c r="AH280" s="201"/>
      <c r="AI280" s="94"/>
      <c r="AJ280" s="94"/>
      <c r="AK280" s="87" t="s">
        <v>2555</v>
      </c>
      <c r="AL280" s="87" t="str">
        <f t="shared" si="25"/>
        <v>2026-01-15|06003|1089541000|0||0|1</v>
      </c>
      <c r="AP280" s="198"/>
      <c r="AW280" s="198"/>
      <c r="BC280" s="99" t="s">
        <v>2556</v>
      </c>
      <c r="BD280" s="104"/>
      <c r="BE280" s="87"/>
    </row>
    <row r="281" spans="1:57" ht="26.25" hidden="1" customHeight="1">
      <c r="A281" s="87" t="s">
        <v>2704</v>
      </c>
      <c r="B281" s="17" t="s">
        <v>75</v>
      </c>
      <c r="C281" s="87" t="s">
        <v>75</v>
      </c>
      <c r="D281" s="92" t="s">
        <v>2897</v>
      </c>
      <c r="E281" s="92" t="s">
        <v>77</v>
      </c>
      <c r="F281" s="92" t="s">
        <v>1268</v>
      </c>
      <c r="G281" s="93" t="s">
        <v>133</v>
      </c>
      <c r="H281" s="93">
        <v>14</v>
      </c>
      <c r="I281" s="94" t="s">
        <v>2492</v>
      </c>
      <c r="J281" s="158">
        <v>1150705000</v>
      </c>
      <c r="K281" s="93" t="s">
        <v>2558</v>
      </c>
      <c r="L281" s="94" t="s">
        <v>2559</v>
      </c>
      <c r="M281" s="94">
        <v>30</v>
      </c>
      <c r="N281" s="95">
        <v>0</v>
      </c>
      <c r="O281" s="201">
        <f>IF(P281&gt;0,VLOOKUP($D281,'BBLM COMCHECK'!$A:$S,14,0),0)</f>
        <v>0</v>
      </c>
      <c r="P281" s="202"/>
      <c r="Q281" s="91">
        <f t="shared" si="26"/>
        <v>0</v>
      </c>
      <c r="R281" s="201">
        <f>IF(S281&gt;0,VLOOKUP($D281,'BBLM COMCHECK'!$A:$S,15,0),0)</f>
        <v>0</v>
      </c>
      <c r="S281" s="202"/>
      <c r="T281" s="91">
        <f t="shared" si="27"/>
        <v>0</v>
      </c>
      <c r="U281" s="201">
        <f>IF(V281&gt;0,VLOOKUP($D281,'BBLM COMCHECK'!$A:$Z,25,0),0)</f>
        <v>0</v>
      </c>
      <c r="V281" s="202"/>
      <c r="W281" s="91">
        <f t="shared" si="28"/>
        <v>0</v>
      </c>
      <c r="X281" s="201">
        <f>IF(Y281&gt;0,VLOOKUP($D281,'BBLM COMCHECK'!$A:$Z,25,0),0)</f>
        <v>0</v>
      </c>
      <c r="Y281" s="202"/>
      <c r="Z281" s="91">
        <f t="shared" si="29"/>
        <v>0</v>
      </c>
      <c r="AA281" s="203" t="str">
        <f>VLOOKUP(D281,'BBLM COMCHECK'!$A:$I,9,0)</f>
        <v>order stop</v>
      </c>
      <c r="AB281" s="204">
        <f>VLOOKUP(D281,'BBLM COMCHECK'!$A:$L,12,0)</f>
        <v>924</v>
      </c>
      <c r="AC281" s="201">
        <f t="shared" si="30"/>
        <v>0</v>
      </c>
      <c r="AD281" s="94"/>
      <c r="AE281" s="201"/>
      <c r="AF281" s="201"/>
      <c r="AG281" s="201"/>
      <c r="AH281" s="201"/>
      <c r="AI281" s="94"/>
      <c r="AJ281" s="94"/>
      <c r="AK281" s="87" t="s">
        <v>2560</v>
      </c>
      <c r="AL281" s="87" t="str">
        <f t="shared" si="25"/>
        <v>2026-01-15|06003|1150705000|0||0|1</v>
      </c>
      <c r="AP281" s="198"/>
      <c r="AQ281" s="198"/>
      <c r="AR281" s="198"/>
      <c r="AW281" s="198"/>
      <c r="BC281" s="99" t="s">
        <v>2561</v>
      </c>
      <c r="BD281" s="104"/>
      <c r="BE281" s="87"/>
    </row>
    <row r="282" spans="1:57" ht="26.25" hidden="1" customHeight="1">
      <c r="A282" s="87" t="s">
        <v>2705</v>
      </c>
      <c r="B282" s="17" t="s">
        <v>75</v>
      </c>
      <c r="C282" s="87" t="s">
        <v>75</v>
      </c>
      <c r="D282" s="92" t="s">
        <v>2898</v>
      </c>
      <c r="E282" s="92" t="s">
        <v>77</v>
      </c>
      <c r="F282" s="92" t="s">
        <v>1268</v>
      </c>
      <c r="G282" s="93" t="s">
        <v>133</v>
      </c>
      <c r="H282" s="93">
        <v>14</v>
      </c>
      <c r="I282" s="94" t="s">
        <v>2492</v>
      </c>
      <c r="J282" s="148" t="s">
        <v>54</v>
      </c>
      <c r="K282" s="93" t="s">
        <v>2564</v>
      </c>
      <c r="L282" s="94" t="s">
        <v>2565</v>
      </c>
      <c r="M282" s="94">
        <v>72</v>
      </c>
      <c r="N282" s="95">
        <v>0</v>
      </c>
      <c r="O282" s="201">
        <f>IF(P282&gt;0,VLOOKUP($D282,'BBLM COMCHECK'!$A:$S,14,0),0)</f>
        <v>0</v>
      </c>
      <c r="P282" s="202"/>
      <c r="Q282" s="91">
        <f t="shared" si="26"/>
        <v>0</v>
      </c>
      <c r="R282" s="201">
        <f>IF(S282&gt;0,VLOOKUP($D282,'BBLM COMCHECK'!$A:$S,15,0),0)</f>
        <v>0</v>
      </c>
      <c r="S282" s="202"/>
      <c r="T282" s="91">
        <f t="shared" si="27"/>
        <v>0</v>
      </c>
      <c r="U282" s="201">
        <f>IF(V282&gt;0,VLOOKUP($D282,'BBLM COMCHECK'!$A:$Z,25,0),0)</f>
        <v>0</v>
      </c>
      <c r="V282" s="202"/>
      <c r="W282" s="91">
        <f t="shared" si="28"/>
        <v>0</v>
      </c>
      <c r="X282" s="201">
        <f>IF(Y282&gt;0,VLOOKUP($D282,'BBLM COMCHECK'!$A:$Z,25,0),0)</f>
        <v>0</v>
      </c>
      <c r="Y282" s="202"/>
      <c r="Z282" s="91">
        <f t="shared" si="29"/>
        <v>0</v>
      </c>
      <c r="AA282" s="203" t="str">
        <f>VLOOKUP(D282,'BBLM COMCHECK'!$A:$I,9,0)</f>
        <v>normal</v>
      </c>
      <c r="AB282" s="204">
        <f>VLOOKUP(D282,'BBLM COMCHECK'!$A:$L,12,0)</f>
        <v>835</v>
      </c>
      <c r="AC282" s="201">
        <f t="shared" si="30"/>
        <v>0</v>
      </c>
      <c r="AD282" s="94"/>
      <c r="AE282" s="201"/>
      <c r="AF282" s="201"/>
      <c r="AG282" s="201"/>
      <c r="AH282" s="201"/>
      <c r="AI282" s="94"/>
      <c r="AJ282" s="94"/>
      <c r="AK282" s="87" t="s">
        <v>2566</v>
      </c>
      <c r="AL282" s="87" t="str">
        <f t="shared" si="25"/>
        <v>2026-01-15|06003|1089885000|0||0|1</v>
      </c>
      <c r="AP282" s="198"/>
      <c r="AQ282" s="198"/>
      <c r="AR282" s="198"/>
      <c r="AW282" s="198"/>
      <c r="BC282" s="99" t="s">
        <v>2655</v>
      </c>
      <c r="BD282" s="104"/>
      <c r="BE282" s="87"/>
    </row>
    <row r="283" spans="1:57" ht="26.25" hidden="1" customHeight="1">
      <c r="A283" s="87" t="s">
        <v>2706</v>
      </c>
      <c r="B283" s="17" t="s">
        <v>75</v>
      </c>
      <c r="C283" s="87" t="s">
        <v>75</v>
      </c>
      <c r="D283" s="92" t="s">
        <v>2899</v>
      </c>
      <c r="E283" s="92" t="s">
        <v>77</v>
      </c>
      <c r="F283" s="92" t="s">
        <v>1268</v>
      </c>
      <c r="G283" s="93" t="s">
        <v>133</v>
      </c>
      <c r="H283" s="93">
        <v>14</v>
      </c>
      <c r="I283" s="94" t="s">
        <v>2492</v>
      </c>
      <c r="J283" s="148" t="s">
        <v>55</v>
      </c>
      <c r="K283" s="93" t="s">
        <v>2569</v>
      </c>
      <c r="L283" s="94" t="s">
        <v>2570</v>
      </c>
      <c r="M283" s="94">
        <v>21</v>
      </c>
      <c r="N283" s="95">
        <v>0</v>
      </c>
      <c r="O283" s="201">
        <f>IF(P283&gt;0,VLOOKUP($D283,'BBLM COMCHECK'!$A:$S,14,0),0)</f>
        <v>0</v>
      </c>
      <c r="P283" s="202"/>
      <c r="Q283" s="91">
        <f t="shared" si="26"/>
        <v>0</v>
      </c>
      <c r="R283" s="201">
        <f>IF(S283&gt;0,VLOOKUP($D283,'BBLM COMCHECK'!$A:$S,15,0),0)</f>
        <v>0</v>
      </c>
      <c r="S283" s="202"/>
      <c r="T283" s="91">
        <f t="shared" si="27"/>
        <v>0</v>
      </c>
      <c r="U283" s="201">
        <f>IF(V283&gt;0,VLOOKUP($D283,'BBLM COMCHECK'!$A:$Z,25,0),0)</f>
        <v>0</v>
      </c>
      <c r="V283" s="202"/>
      <c r="W283" s="91">
        <f t="shared" si="28"/>
        <v>0</v>
      </c>
      <c r="X283" s="201">
        <f>IF(Y283&gt;0,VLOOKUP($D283,'BBLM COMCHECK'!$A:$Z,25,0),0)</f>
        <v>0</v>
      </c>
      <c r="Y283" s="202"/>
      <c r="Z283" s="91">
        <f t="shared" si="29"/>
        <v>0</v>
      </c>
      <c r="AA283" s="203" t="str">
        <f>VLOOKUP(D283,'BBLM COMCHECK'!$A:$I,9,0)</f>
        <v>order stop</v>
      </c>
      <c r="AB283" s="204">
        <f>VLOOKUP(D283,'BBLM COMCHECK'!$A:$L,12,0)</f>
        <v>5788</v>
      </c>
      <c r="AC283" s="201">
        <f t="shared" si="30"/>
        <v>0</v>
      </c>
      <c r="AD283" s="94"/>
      <c r="AE283" s="201"/>
      <c r="AF283" s="201"/>
      <c r="AG283" s="201"/>
      <c r="AH283" s="201"/>
      <c r="AI283" s="94"/>
      <c r="AJ283" s="94"/>
      <c r="AK283" s="87" t="s">
        <v>2571</v>
      </c>
      <c r="AL283" s="87" t="str">
        <f t="shared" si="25"/>
        <v>2026-01-15|06003|1105042000|0||0|1</v>
      </c>
      <c r="AP283" s="198"/>
      <c r="AQ283" s="198"/>
      <c r="AR283" s="198"/>
      <c r="AW283" s="198"/>
      <c r="BC283" s="99" t="s">
        <v>2572</v>
      </c>
      <c r="BD283" s="104"/>
      <c r="BE283" s="87"/>
    </row>
    <row r="284" spans="1:57" ht="26.25" hidden="1" customHeight="1">
      <c r="A284" s="87" t="s">
        <v>2707</v>
      </c>
      <c r="B284" s="17" t="s">
        <v>75</v>
      </c>
      <c r="C284" s="87" t="s">
        <v>75</v>
      </c>
      <c r="D284" s="92" t="s">
        <v>2900</v>
      </c>
      <c r="E284" s="92" t="s">
        <v>77</v>
      </c>
      <c r="F284" s="92" t="s">
        <v>1268</v>
      </c>
      <c r="G284" s="93" t="s">
        <v>133</v>
      </c>
      <c r="H284" s="93">
        <v>19</v>
      </c>
      <c r="I284" s="94" t="s">
        <v>2486</v>
      </c>
      <c r="J284" s="148" t="s">
        <v>56</v>
      </c>
      <c r="K284" s="93" t="s">
        <v>2574</v>
      </c>
      <c r="L284" s="94" t="s">
        <v>2575</v>
      </c>
      <c r="M284" s="94">
        <v>12</v>
      </c>
      <c r="N284" s="95">
        <v>0</v>
      </c>
      <c r="O284" s="201">
        <f>IF(P284&gt;0,VLOOKUP($D284,'BBLM COMCHECK'!$A:$S,14,0),0)</f>
        <v>0</v>
      </c>
      <c r="P284" s="202"/>
      <c r="Q284" s="91">
        <f t="shared" si="26"/>
        <v>0</v>
      </c>
      <c r="R284" s="201">
        <f>IF(S284&gt;0,VLOOKUP($D284,'BBLM COMCHECK'!$A:$S,15,0),0)</f>
        <v>0</v>
      </c>
      <c r="S284" s="202"/>
      <c r="T284" s="91">
        <f t="shared" si="27"/>
        <v>0</v>
      </c>
      <c r="U284" s="201">
        <f>IF(V284&gt;0,VLOOKUP($D284,'BBLM COMCHECK'!$A:$Z,25,0),0)</f>
        <v>0</v>
      </c>
      <c r="V284" s="202"/>
      <c r="W284" s="91">
        <f t="shared" si="28"/>
        <v>0</v>
      </c>
      <c r="X284" s="201">
        <f>IF(Y284&gt;0,VLOOKUP($D284,'BBLM COMCHECK'!$A:$Z,25,0),0)</f>
        <v>0</v>
      </c>
      <c r="Y284" s="202"/>
      <c r="Z284" s="91">
        <f t="shared" si="29"/>
        <v>0</v>
      </c>
      <c r="AA284" s="203" t="str">
        <f>VLOOKUP(D284,'BBLM COMCHECK'!$A:$I,9,0)</f>
        <v>normal</v>
      </c>
      <c r="AB284" s="204">
        <f>VLOOKUP(D284,'BBLM COMCHECK'!$A:$L,12,0)</f>
        <v>171</v>
      </c>
      <c r="AC284" s="201">
        <f t="shared" si="30"/>
        <v>0</v>
      </c>
      <c r="AD284" s="94"/>
      <c r="AE284" s="201"/>
      <c r="AF284" s="201"/>
      <c r="AG284" s="201"/>
      <c r="AH284" s="201"/>
      <c r="AI284" s="94"/>
      <c r="AJ284" s="94"/>
      <c r="AK284" s="87" t="s">
        <v>2576</v>
      </c>
      <c r="AL284" s="87" t="str">
        <f t="shared" ref="AL284:AL347" si="31">"2026-01-15|"&amp;E284&amp;"|"&amp;J284&amp;"|"&amp;X284&amp;"|"&amp;Y284&amp;"|"&amp;N284&amp;"|"&amp;1</f>
        <v>2026-01-15|06003|1118289000|0||0|1</v>
      </c>
      <c r="AP284" s="198"/>
      <c r="AQ284" s="198"/>
      <c r="AR284" s="198"/>
      <c r="AW284" s="198"/>
      <c r="BC284" s="99" t="s">
        <v>2577</v>
      </c>
      <c r="BD284" s="104"/>
      <c r="BE284" s="87"/>
    </row>
    <row r="285" spans="1:57" ht="26.25" hidden="1" customHeight="1">
      <c r="A285" s="87" t="s">
        <v>2708</v>
      </c>
      <c r="B285" s="17" t="s">
        <v>75</v>
      </c>
      <c r="C285" s="87" t="s">
        <v>75</v>
      </c>
      <c r="D285" s="92" t="s">
        <v>2901</v>
      </c>
      <c r="E285" s="92" t="s">
        <v>77</v>
      </c>
      <c r="F285" s="93" t="s">
        <v>1268</v>
      </c>
      <c r="G285" s="93" t="s">
        <v>133</v>
      </c>
      <c r="H285" s="93">
        <v>19</v>
      </c>
      <c r="I285" s="94" t="s">
        <v>2486</v>
      </c>
      <c r="J285" s="148" t="s">
        <v>57</v>
      </c>
      <c r="K285" s="94" t="s">
        <v>2579</v>
      </c>
      <c r="L285" s="94" t="s">
        <v>2580</v>
      </c>
      <c r="M285" s="94">
        <v>42</v>
      </c>
      <c r="N285" s="95">
        <v>0</v>
      </c>
      <c r="O285" s="201">
        <f>IF(P285&gt;0,VLOOKUP($D285,'BBLM COMCHECK'!$A:$S,14,0),0)</f>
        <v>0</v>
      </c>
      <c r="P285" s="202"/>
      <c r="Q285" s="91">
        <f t="shared" si="26"/>
        <v>0</v>
      </c>
      <c r="R285" s="201">
        <f>IF(S285&gt;0,VLOOKUP($D285,'BBLM COMCHECK'!$A:$S,15,0),0)</f>
        <v>0</v>
      </c>
      <c r="S285" s="202"/>
      <c r="T285" s="91">
        <f t="shared" si="27"/>
        <v>0</v>
      </c>
      <c r="U285" s="201">
        <f>IF(V285&gt;0,VLOOKUP($D285,'BBLM COMCHECK'!$A:$Z,25,0),0)</f>
        <v>0</v>
      </c>
      <c r="V285" s="202"/>
      <c r="W285" s="91">
        <f t="shared" si="28"/>
        <v>0</v>
      </c>
      <c r="X285" s="201">
        <f>IF(Y285&gt;0,VLOOKUP($D285,'BBLM COMCHECK'!$A:$Z,25,0),0)</f>
        <v>0</v>
      </c>
      <c r="Y285" s="202"/>
      <c r="Z285" s="91">
        <f t="shared" si="29"/>
        <v>0</v>
      </c>
      <c r="AA285" s="203" t="str">
        <f>VLOOKUP(D285,'BBLM COMCHECK'!$A:$I,9,0)</f>
        <v>normal</v>
      </c>
      <c r="AB285" s="204">
        <f>VLOOKUP(D285,'BBLM COMCHECK'!$A:$L,12,0)</f>
        <v>1267</v>
      </c>
      <c r="AC285" s="201">
        <f t="shared" si="30"/>
        <v>0</v>
      </c>
      <c r="AD285" s="94"/>
      <c r="AE285" s="201"/>
      <c r="AF285" s="201"/>
      <c r="AG285" s="201"/>
      <c r="AH285" s="201"/>
      <c r="AI285" s="94"/>
      <c r="AJ285" s="94"/>
      <c r="AK285" s="87" t="s">
        <v>2581</v>
      </c>
      <c r="AL285" s="87" t="str">
        <f t="shared" si="31"/>
        <v>2026-01-15|06003|1137215000|0||0|1</v>
      </c>
      <c r="AP285" s="198"/>
      <c r="AW285" s="198"/>
      <c r="BC285" s="99" t="s">
        <v>2582</v>
      </c>
      <c r="BD285" s="104"/>
      <c r="BE285" s="87"/>
    </row>
    <row r="286" spans="1:57" ht="26.25" hidden="1" customHeight="1">
      <c r="A286" s="87" t="s">
        <v>2709</v>
      </c>
      <c r="B286" s="17" t="s">
        <v>75</v>
      </c>
      <c r="C286" s="87" t="s">
        <v>75</v>
      </c>
      <c r="D286" s="92" t="s">
        <v>2902</v>
      </c>
      <c r="E286" s="92" t="s">
        <v>77</v>
      </c>
      <c r="F286" s="93" t="s">
        <v>1268</v>
      </c>
      <c r="G286" s="93" t="s">
        <v>133</v>
      </c>
      <c r="H286" s="93">
        <v>14</v>
      </c>
      <c r="I286" s="94" t="s">
        <v>2492</v>
      </c>
      <c r="J286" s="148" t="s">
        <v>58</v>
      </c>
      <c r="K286" s="94" t="s">
        <v>2584</v>
      </c>
      <c r="L286" s="94" t="s">
        <v>2585</v>
      </c>
      <c r="M286" s="94">
        <v>6</v>
      </c>
      <c r="N286" s="95">
        <v>0</v>
      </c>
      <c r="O286" s="201">
        <f>IF(P286&gt;0,VLOOKUP($D286,'BBLM COMCHECK'!$A:$S,14,0),0)</f>
        <v>0</v>
      </c>
      <c r="P286" s="202"/>
      <c r="Q286" s="91">
        <f t="shared" si="26"/>
        <v>0</v>
      </c>
      <c r="R286" s="201">
        <f>IF(S286&gt;0,VLOOKUP($D286,'BBLM COMCHECK'!$A:$S,15,0),0)</f>
        <v>0</v>
      </c>
      <c r="S286" s="202"/>
      <c r="T286" s="91">
        <f t="shared" si="27"/>
        <v>0</v>
      </c>
      <c r="U286" s="201">
        <f>IF(V286&gt;0,VLOOKUP($D286,'BBLM COMCHECK'!$A:$Z,25,0),0)</f>
        <v>0</v>
      </c>
      <c r="V286" s="202"/>
      <c r="W286" s="91">
        <f t="shared" si="28"/>
        <v>0</v>
      </c>
      <c r="X286" s="201">
        <f>IF(Y286&gt;0,VLOOKUP($D286,'BBLM COMCHECK'!$A:$Z,25,0),0)</f>
        <v>0</v>
      </c>
      <c r="Y286" s="202"/>
      <c r="Z286" s="91">
        <f t="shared" si="29"/>
        <v>0</v>
      </c>
      <c r="AA286" s="203" t="str">
        <f>VLOOKUP(D286,'BBLM COMCHECK'!$A:$I,9,0)</f>
        <v>normal</v>
      </c>
      <c r="AB286" s="204">
        <f>VLOOKUP(D286,'BBLM COMCHECK'!$A:$L,12,0)</f>
        <v>57</v>
      </c>
      <c r="AC286" s="201">
        <f t="shared" si="30"/>
        <v>0</v>
      </c>
      <c r="AD286" s="94"/>
      <c r="AE286" s="201"/>
      <c r="AF286" s="201"/>
      <c r="AG286" s="201"/>
      <c r="AH286" s="201"/>
      <c r="AI286" s="94"/>
      <c r="AJ286" s="94"/>
      <c r="AK286" s="87" t="s">
        <v>2586</v>
      </c>
      <c r="AL286" s="87" t="str">
        <f t="shared" si="31"/>
        <v>2026-01-15|06003|1140637000|0||0|1</v>
      </c>
      <c r="AP286" s="198"/>
      <c r="AW286" s="198"/>
      <c r="BC286" s="99" t="s">
        <v>2587</v>
      </c>
      <c r="BD286" s="104"/>
      <c r="BE286" s="87"/>
    </row>
    <row r="287" spans="1:57" ht="26.25" hidden="1" customHeight="1">
      <c r="A287" s="87" t="s">
        <v>2690</v>
      </c>
      <c r="B287" s="17" t="s">
        <v>75</v>
      </c>
      <c r="C287" s="87" t="s">
        <v>75</v>
      </c>
      <c r="D287" s="92" t="s">
        <v>2903</v>
      </c>
      <c r="E287" s="92" t="s">
        <v>78</v>
      </c>
      <c r="F287" s="92" t="s">
        <v>1322</v>
      </c>
      <c r="G287" s="93" t="s">
        <v>133</v>
      </c>
      <c r="H287" s="93">
        <v>19</v>
      </c>
      <c r="I287" s="94" t="s">
        <v>2486</v>
      </c>
      <c r="J287" s="148" t="s">
        <v>36</v>
      </c>
      <c r="K287" s="93" t="s">
        <v>2487</v>
      </c>
      <c r="L287" s="94" t="s">
        <v>2488</v>
      </c>
      <c r="M287" s="94">
        <v>30</v>
      </c>
      <c r="N287" s="95">
        <v>0</v>
      </c>
      <c r="O287" s="201">
        <f>IF(P287&gt;0,VLOOKUP($D287,'BBLM COMCHECK'!$A:$S,14,0),0)</f>
        <v>0</v>
      </c>
      <c r="P287" s="202"/>
      <c r="Q287" s="91">
        <f t="shared" si="26"/>
        <v>0</v>
      </c>
      <c r="R287" s="201">
        <f>IF(S287&gt;0,VLOOKUP($D287,'BBLM COMCHECK'!$A:$S,15,0),0)</f>
        <v>0</v>
      </c>
      <c r="S287" s="202"/>
      <c r="T287" s="91">
        <f t="shared" si="27"/>
        <v>0</v>
      </c>
      <c r="U287" s="201">
        <f>IF(V287&gt;0,VLOOKUP($D287,'BBLM COMCHECK'!$A:$Z,25,0),0)</f>
        <v>0</v>
      </c>
      <c r="V287" s="202"/>
      <c r="W287" s="91">
        <f t="shared" si="28"/>
        <v>0</v>
      </c>
      <c r="X287" s="201">
        <f>IF(Y287&gt;0,VLOOKUP($D287,'BBLM COMCHECK'!$A:$Z,25,0),0)</f>
        <v>0</v>
      </c>
      <c r="Y287" s="202"/>
      <c r="Z287" s="91">
        <f t="shared" si="29"/>
        <v>0</v>
      </c>
      <c r="AA287" s="203" t="str">
        <f>VLOOKUP(D287,'BBLM COMCHECK'!$A:$I,9,0)</f>
        <v>order stop</v>
      </c>
      <c r="AB287" s="204">
        <f>VLOOKUP(D287,'BBLM COMCHECK'!$A:$L,12,0)</f>
        <v>409</v>
      </c>
      <c r="AC287" s="201">
        <f t="shared" si="30"/>
        <v>0</v>
      </c>
      <c r="AD287" s="94"/>
      <c r="AE287" s="201"/>
      <c r="AF287" s="201"/>
      <c r="AG287" s="201"/>
      <c r="AH287" s="201"/>
      <c r="AI287" s="94"/>
      <c r="AJ287" s="94"/>
      <c r="AK287" s="87" t="s">
        <v>2489</v>
      </c>
      <c r="AL287" s="87" t="str">
        <f t="shared" si="31"/>
        <v>2026-01-15|06004|1001860000|0||0|1</v>
      </c>
      <c r="AP287" s="198"/>
      <c r="AQ287" s="198"/>
      <c r="AR287" s="198"/>
      <c r="AW287" s="198"/>
      <c r="BC287" s="99" t="s">
        <v>2490</v>
      </c>
      <c r="BD287" s="104"/>
      <c r="BE287" s="87"/>
    </row>
    <row r="288" spans="1:57" ht="26.25" hidden="1" customHeight="1">
      <c r="A288" s="87" t="s">
        <v>2691</v>
      </c>
      <c r="B288" s="17" t="s">
        <v>75</v>
      </c>
      <c r="C288" s="87" t="s">
        <v>75</v>
      </c>
      <c r="D288" s="92" t="s">
        <v>2904</v>
      </c>
      <c r="E288" s="92" t="s">
        <v>78</v>
      </c>
      <c r="F288" s="92" t="s">
        <v>1322</v>
      </c>
      <c r="G288" s="93" t="s">
        <v>133</v>
      </c>
      <c r="H288" s="93">
        <v>14</v>
      </c>
      <c r="I288" s="94" t="s">
        <v>2492</v>
      </c>
      <c r="J288" s="148" t="s">
        <v>40</v>
      </c>
      <c r="K288" s="93" t="s">
        <v>2493</v>
      </c>
      <c r="L288" s="94" t="s">
        <v>2494</v>
      </c>
      <c r="M288" s="94">
        <v>12</v>
      </c>
      <c r="N288" s="95">
        <v>0</v>
      </c>
      <c r="O288" s="201">
        <f>IF(P288&gt;0,VLOOKUP($D288,'BBLM COMCHECK'!$A:$S,14,0),0)</f>
        <v>0</v>
      </c>
      <c r="P288" s="202"/>
      <c r="Q288" s="91">
        <f t="shared" si="26"/>
        <v>0</v>
      </c>
      <c r="R288" s="201">
        <f>IF(S288&gt;0,VLOOKUP($D288,'BBLM COMCHECK'!$A:$S,15,0),0)</f>
        <v>0</v>
      </c>
      <c r="S288" s="202"/>
      <c r="T288" s="91">
        <f t="shared" si="27"/>
        <v>0</v>
      </c>
      <c r="U288" s="201">
        <f>IF(V288&gt;0,VLOOKUP($D288,'BBLM COMCHECK'!$A:$Z,25,0),0)</f>
        <v>0</v>
      </c>
      <c r="V288" s="202"/>
      <c r="W288" s="91">
        <f t="shared" si="28"/>
        <v>0</v>
      </c>
      <c r="X288" s="201">
        <f>IF(Y288&gt;0,VLOOKUP($D288,'BBLM COMCHECK'!$A:$Z,25,0),0)</f>
        <v>0</v>
      </c>
      <c r="Y288" s="202"/>
      <c r="Z288" s="91">
        <f t="shared" si="29"/>
        <v>0</v>
      </c>
      <c r="AA288" s="203" t="str">
        <f>VLOOKUP(D288,'BBLM COMCHECK'!$A:$I,9,0)</f>
        <v>normal</v>
      </c>
      <c r="AB288" s="204">
        <f>VLOOKUP(D288,'BBLM COMCHECK'!$A:$L,12,0)</f>
        <v>62</v>
      </c>
      <c r="AC288" s="201">
        <f t="shared" si="30"/>
        <v>0</v>
      </c>
      <c r="AD288" s="94"/>
      <c r="AE288" s="201"/>
      <c r="AF288" s="201"/>
      <c r="AG288" s="201"/>
      <c r="AH288" s="201"/>
      <c r="AI288" s="94"/>
      <c r="AJ288" s="94"/>
      <c r="AK288" s="87" t="s">
        <v>2495</v>
      </c>
      <c r="AL288" s="87" t="str">
        <f t="shared" si="31"/>
        <v>2026-01-15|06004|1028702000|0||0|1</v>
      </c>
      <c r="AP288" s="198"/>
      <c r="AQ288" s="198"/>
      <c r="AR288" s="198"/>
      <c r="AW288" s="198"/>
      <c r="BC288" s="99" t="s">
        <v>2496</v>
      </c>
      <c r="BD288" s="104"/>
      <c r="BE288" s="87"/>
    </row>
    <row r="289" spans="1:57" ht="26.25" hidden="1" customHeight="1">
      <c r="A289" s="87" t="s">
        <v>2692</v>
      </c>
      <c r="B289" s="17" t="s">
        <v>75</v>
      </c>
      <c r="C289" s="87" t="s">
        <v>75</v>
      </c>
      <c r="D289" s="92" t="s">
        <v>2905</v>
      </c>
      <c r="E289" s="92" t="s">
        <v>78</v>
      </c>
      <c r="F289" s="92" t="s">
        <v>1322</v>
      </c>
      <c r="G289" s="93" t="s">
        <v>133</v>
      </c>
      <c r="H289" s="93">
        <v>19</v>
      </c>
      <c r="I289" s="94" t="s">
        <v>2486</v>
      </c>
      <c r="J289" s="148" t="s">
        <v>41</v>
      </c>
      <c r="K289" s="93" t="s">
        <v>2498</v>
      </c>
      <c r="L289" s="94" t="s">
        <v>2499</v>
      </c>
      <c r="M289" s="94">
        <v>12</v>
      </c>
      <c r="N289" s="95">
        <v>0</v>
      </c>
      <c r="O289" s="201">
        <f>IF(P289&gt;0,VLOOKUP($D289,'BBLM COMCHECK'!$A:$S,14,0),0)</f>
        <v>0</v>
      </c>
      <c r="P289" s="202"/>
      <c r="Q289" s="91">
        <f t="shared" si="26"/>
        <v>0</v>
      </c>
      <c r="R289" s="201">
        <f>IF(S289&gt;0,VLOOKUP($D289,'BBLM COMCHECK'!$A:$S,15,0),0)</f>
        <v>0</v>
      </c>
      <c r="S289" s="202"/>
      <c r="T289" s="91">
        <f t="shared" si="27"/>
        <v>0</v>
      </c>
      <c r="U289" s="201">
        <f>IF(V289&gt;0,VLOOKUP($D289,'BBLM COMCHECK'!$A:$Z,25,0),0)</f>
        <v>0</v>
      </c>
      <c r="V289" s="202"/>
      <c r="W289" s="91">
        <f t="shared" si="28"/>
        <v>0</v>
      </c>
      <c r="X289" s="201">
        <f>IF(Y289&gt;0,VLOOKUP($D289,'BBLM COMCHECK'!$A:$Z,25,0),0)</f>
        <v>0</v>
      </c>
      <c r="Y289" s="202"/>
      <c r="Z289" s="91">
        <f t="shared" si="29"/>
        <v>0</v>
      </c>
      <c r="AA289" s="203" t="str">
        <f>VLOOKUP(D289,'BBLM COMCHECK'!$A:$I,9,0)</f>
        <v>order stop</v>
      </c>
      <c r="AB289" s="204">
        <f>VLOOKUP(D289,'BBLM COMCHECK'!$A:$L,12,0)</f>
        <v>660</v>
      </c>
      <c r="AC289" s="201">
        <f t="shared" si="30"/>
        <v>0</v>
      </c>
      <c r="AD289" s="94"/>
      <c r="AE289" s="201"/>
      <c r="AF289" s="201"/>
      <c r="AG289" s="201"/>
      <c r="AH289" s="201"/>
      <c r="AI289" s="94"/>
      <c r="AJ289" s="94"/>
      <c r="AK289" s="87" t="s">
        <v>2500</v>
      </c>
      <c r="AL289" s="87" t="str">
        <f t="shared" si="31"/>
        <v>2026-01-15|06004|1038533000|0||0|1</v>
      </c>
      <c r="AP289" s="198"/>
      <c r="AQ289" s="198"/>
      <c r="AR289" s="198"/>
      <c r="AW289" s="198"/>
      <c r="BC289" s="99" t="s">
        <v>2501</v>
      </c>
      <c r="BD289" s="104"/>
      <c r="BE289" s="87"/>
    </row>
    <row r="290" spans="1:57" ht="26.25" hidden="1" customHeight="1">
      <c r="A290" s="87" t="s">
        <v>2693</v>
      </c>
      <c r="B290" s="17" t="s">
        <v>75</v>
      </c>
      <c r="C290" s="87" t="s">
        <v>75</v>
      </c>
      <c r="D290" s="92" t="s">
        <v>2906</v>
      </c>
      <c r="E290" s="92" t="s">
        <v>78</v>
      </c>
      <c r="F290" s="92" t="s">
        <v>1322</v>
      </c>
      <c r="G290" s="93" t="s">
        <v>133</v>
      </c>
      <c r="H290" s="93">
        <v>19</v>
      </c>
      <c r="I290" s="94" t="s">
        <v>2486</v>
      </c>
      <c r="J290" s="148" t="s">
        <v>42</v>
      </c>
      <c r="K290" s="93" t="s">
        <v>2503</v>
      </c>
      <c r="L290" s="94" t="s">
        <v>2504</v>
      </c>
      <c r="M290" s="94">
        <v>12</v>
      </c>
      <c r="N290" s="95">
        <v>0</v>
      </c>
      <c r="O290" s="201">
        <f>IF(P290&gt;0,VLOOKUP($D290,'BBLM COMCHECK'!$A:$S,14,0),0)</f>
        <v>0</v>
      </c>
      <c r="P290" s="202"/>
      <c r="Q290" s="91">
        <f t="shared" si="26"/>
        <v>0</v>
      </c>
      <c r="R290" s="201">
        <f>IF(S290&gt;0,VLOOKUP($D290,'BBLM COMCHECK'!$A:$S,15,0),0)</f>
        <v>0</v>
      </c>
      <c r="S290" s="202"/>
      <c r="T290" s="91">
        <f t="shared" si="27"/>
        <v>0</v>
      </c>
      <c r="U290" s="201">
        <f>IF(V290&gt;0,VLOOKUP($D290,'BBLM COMCHECK'!$A:$Z,25,0),0)</f>
        <v>0</v>
      </c>
      <c r="V290" s="202"/>
      <c r="W290" s="91">
        <f t="shared" si="28"/>
        <v>0</v>
      </c>
      <c r="X290" s="201">
        <f>IF(Y290&gt;0,VLOOKUP($D290,'BBLM COMCHECK'!$A:$Z,25,0),0)</f>
        <v>0</v>
      </c>
      <c r="Y290" s="202"/>
      <c r="Z290" s="91">
        <f t="shared" si="29"/>
        <v>0</v>
      </c>
      <c r="AA290" s="203" t="str">
        <f>VLOOKUP(D290,'BBLM COMCHECK'!$A:$I,9,0)</f>
        <v>normal</v>
      </c>
      <c r="AB290" s="204">
        <f>VLOOKUP(D290,'BBLM COMCHECK'!$A:$L,12,0)</f>
        <v>27</v>
      </c>
      <c r="AC290" s="201">
        <f t="shared" si="30"/>
        <v>0</v>
      </c>
      <c r="AD290" s="94"/>
      <c r="AE290" s="201"/>
      <c r="AF290" s="201"/>
      <c r="AG290" s="201"/>
      <c r="AH290" s="201"/>
      <c r="AI290" s="94"/>
      <c r="AJ290" s="94"/>
      <c r="AK290" s="87" t="s">
        <v>2505</v>
      </c>
      <c r="AL290" s="87" t="str">
        <f t="shared" si="31"/>
        <v>2026-01-15|06004|1053801000|0||0|1</v>
      </c>
      <c r="AP290" s="198"/>
      <c r="AQ290" s="198"/>
      <c r="AR290" s="198"/>
      <c r="AW290" s="198"/>
      <c r="BC290" s="99" t="s">
        <v>2506</v>
      </c>
      <c r="BD290" s="104"/>
      <c r="BE290" s="87"/>
    </row>
    <row r="291" spans="1:57" ht="26.25" hidden="1" customHeight="1">
      <c r="A291" s="87" t="s">
        <v>2694</v>
      </c>
      <c r="B291" s="17" t="s">
        <v>75</v>
      </c>
      <c r="C291" s="87" t="s">
        <v>75</v>
      </c>
      <c r="D291" s="92" t="s">
        <v>2907</v>
      </c>
      <c r="E291" s="92" t="s">
        <v>78</v>
      </c>
      <c r="F291" s="92" t="s">
        <v>1322</v>
      </c>
      <c r="G291" s="93" t="s">
        <v>133</v>
      </c>
      <c r="H291" s="93">
        <v>19</v>
      </c>
      <c r="I291" s="94" t="s">
        <v>2486</v>
      </c>
      <c r="J291" s="148" t="s">
        <v>43</v>
      </c>
      <c r="K291" s="93" t="s">
        <v>2508</v>
      </c>
      <c r="L291" s="94" t="s">
        <v>2509</v>
      </c>
      <c r="M291" s="94">
        <v>48</v>
      </c>
      <c r="N291" s="95">
        <v>0</v>
      </c>
      <c r="O291" s="201">
        <f>IF(P291&gt;0,VLOOKUP($D291,'BBLM COMCHECK'!$A:$S,14,0),0)</f>
        <v>0</v>
      </c>
      <c r="P291" s="202"/>
      <c r="Q291" s="91">
        <f t="shared" si="26"/>
        <v>0</v>
      </c>
      <c r="R291" s="201">
        <f>IF(S291&gt;0,VLOOKUP($D291,'BBLM COMCHECK'!$A:$S,15,0),0)</f>
        <v>0</v>
      </c>
      <c r="S291" s="202"/>
      <c r="T291" s="91">
        <f t="shared" si="27"/>
        <v>0</v>
      </c>
      <c r="U291" s="201">
        <f>IF(V291&gt;0,VLOOKUP($D291,'BBLM COMCHECK'!$A:$Z,25,0),0)</f>
        <v>0</v>
      </c>
      <c r="V291" s="202"/>
      <c r="W291" s="91">
        <f t="shared" si="28"/>
        <v>0</v>
      </c>
      <c r="X291" s="201">
        <f>IF(Y291&gt;0,VLOOKUP($D291,'BBLM COMCHECK'!$A:$Z,25,0),0)</f>
        <v>0</v>
      </c>
      <c r="Y291" s="202"/>
      <c r="Z291" s="91">
        <f t="shared" si="29"/>
        <v>0</v>
      </c>
      <c r="AA291" s="203" t="str">
        <f>VLOOKUP(D291,'BBLM COMCHECK'!$A:$I,9,0)</f>
        <v>order stop</v>
      </c>
      <c r="AB291" s="204">
        <f>VLOOKUP(D291,'BBLM COMCHECK'!$A:$L,12,0)</f>
        <v>1</v>
      </c>
      <c r="AC291" s="201">
        <f t="shared" si="30"/>
        <v>1</v>
      </c>
      <c r="AD291" s="94"/>
      <c r="AE291" s="201"/>
      <c r="AF291" s="201"/>
      <c r="AG291" s="201"/>
      <c r="AH291" s="201"/>
      <c r="AI291" s="94"/>
      <c r="AJ291" s="94"/>
      <c r="AK291" s="87" t="s">
        <v>2510</v>
      </c>
      <c r="AL291" s="87" t="str">
        <f t="shared" si="31"/>
        <v>2026-01-15|06004|1065842000|0||0|1</v>
      </c>
      <c r="AP291" s="198"/>
      <c r="AQ291" s="198"/>
      <c r="AR291" s="198"/>
      <c r="AW291" s="198"/>
      <c r="BC291" s="99" t="s">
        <v>2511</v>
      </c>
      <c r="BD291" s="104"/>
      <c r="BE291" s="87"/>
    </row>
    <row r="292" spans="1:57" ht="26.25" hidden="1" customHeight="1">
      <c r="A292" s="87" t="s">
        <v>2695</v>
      </c>
      <c r="B292" s="17" t="s">
        <v>75</v>
      </c>
      <c r="C292" s="87" t="s">
        <v>75</v>
      </c>
      <c r="D292" s="92" t="s">
        <v>2908</v>
      </c>
      <c r="E292" s="92" t="s">
        <v>78</v>
      </c>
      <c r="F292" s="93" t="s">
        <v>1322</v>
      </c>
      <c r="G292" s="93" t="s">
        <v>133</v>
      </c>
      <c r="H292" s="93">
        <v>19</v>
      </c>
      <c r="I292" s="94" t="s">
        <v>2486</v>
      </c>
      <c r="J292" s="148" t="s">
        <v>44</v>
      </c>
      <c r="K292" s="94" t="s">
        <v>2513</v>
      </c>
      <c r="L292" s="94" t="s">
        <v>2514</v>
      </c>
      <c r="M292" s="94">
        <v>42</v>
      </c>
      <c r="N292" s="95">
        <v>0</v>
      </c>
      <c r="O292" s="201">
        <f>IF(P292&gt;0,VLOOKUP($D292,'BBLM COMCHECK'!$A:$S,14,0),0)</f>
        <v>0</v>
      </c>
      <c r="P292" s="202"/>
      <c r="Q292" s="91">
        <f t="shared" si="26"/>
        <v>0</v>
      </c>
      <c r="R292" s="201">
        <f>IF(S292&gt;0,VLOOKUP($D292,'BBLM COMCHECK'!$A:$S,15,0),0)</f>
        <v>0</v>
      </c>
      <c r="S292" s="202"/>
      <c r="T292" s="91">
        <f t="shared" si="27"/>
        <v>0</v>
      </c>
      <c r="U292" s="201">
        <f>IF(V292&gt;0,VLOOKUP($D292,'BBLM COMCHECK'!$A:$Z,25,0),0)</f>
        <v>0</v>
      </c>
      <c r="V292" s="202"/>
      <c r="W292" s="91">
        <f t="shared" si="28"/>
        <v>0</v>
      </c>
      <c r="X292" s="201">
        <f>IF(Y292&gt;0,VLOOKUP($D292,'BBLM COMCHECK'!$A:$Z,25,0),0)</f>
        <v>0</v>
      </c>
      <c r="Y292" s="202"/>
      <c r="Z292" s="91">
        <f t="shared" si="29"/>
        <v>0</v>
      </c>
      <c r="AA292" s="203" t="str">
        <f>VLOOKUP(D292,'BBLM COMCHECK'!$A:$I,9,0)</f>
        <v>normal</v>
      </c>
      <c r="AB292" s="204">
        <f>VLOOKUP(D292,'BBLM COMCHECK'!$A:$L,12,0)</f>
        <v>139</v>
      </c>
      <c r="AC292" s="201">
        <f t="shared" si="30"/>
        <v>0</v>
      </c>
      <c r="AD292" s="94"/>
      <c r="AE292" s="201"/>
      <c r="AF292" s="201"/>
      <c r="AG292" s="201"/>
      <c r="AH292" s="201"/>
      <c r="AI292" s="94"/>
      <c r="AJ292" s="94"/>
      <c r="AK292" s="87" t="s">
        <v>2515</v>
      </c>
      <c r="AL292" s="87" t="str">
        <f t="shared" si="31"/>
        <v>2026-01-15|06004|1066078000|0||0|1</v>
      </c>
      <c r="AP292" s="198"/>
      <c r="AW292" s="198"/>
      <c r="BC292" s="99" t="s">
        <v>2516</v>
      </c>
      <c r="BD292" s="104"/>
      <c r="BE292" s="87"/>
    </row>
    <row r="293" spans="1:57" ht="26.25" hidden="1" customHeight="1">
      <c r="A293" s="87" t="s">
        <v>2696</v>
      </c>
      <c r="B293" s="17" t="s">
        <v>75</v>
      </c>
      <c r="C293" s="87" t="s">
        <v>75</v>
      </c>
      <c r="D293" s="92" t="s">
        <v>2909</v>
      </c>
      <c r="E293" s="92" t="s">
        <v>78</v>
      </c>
      <c r="F293" s="92" t="s">
        <v>1322</v>
      </c>
      <c r="G293" s="93" t="s">
        <v>133</v>
      </c>
      <c r="H293" s="93">
        <v>14</v>
      </c>
      <c r="I293" s="94" t="s">
        <v>2492</v>
      </c>
      <c r="J293" s="97" t="s">
        <v>45</v>
      </c>
      <c r="K293" s="93" t="s">
        <v>2518</v>
      </c>
      <c r="L293" s="96" t="s">
        <v>2519</v>
      </c>
      <c r="M293" s="94">
        <v>60</v>
      </c>
      <c r="N293" s="95">
        <v>0</v>
      </c>
      <c r="O293" s="201">
        <f>IF(P293&gt;0,VLOOKUP($D293,'BBLM COMCHECK'!$A:$S,14,0),0)</f>
        <v>0</v>
      </c>
      <c r="P293" s="202"/>
      <c r="Q293" s="91">
        <f t="shared" si="26"/>
        <v>0</v>
      </c>
      <c r="R293" s="201">
        <f>IF(S293&gt;0,VLOOKUP($D293,'BBLM COMCHECK'!$A:$S,15,0),0)</f>
        <v>0</v>
      </c>
      <c r="S293" s="202"/>
      <c r="T293" s="91">
        <f t="shared" si="27"/>
        <v>0</v>
      </c>
      <c r="U293" s="201">
        <f>IF(V293&gt;0,VLOOKUP($D293,'BBLM COMCHECK'!$A:$Z,25,0),0)</f>
        <v>0</v>
      </c>
      <c r="V293" s="202"/>
      <c r="W293" s="91">
        <f t="shared" si="28"/>
        <v>0</v>
      </c>
      <c r="X293" s="201">
        <f>IF(Y293&gt;0,VLOOKUP($D293,'BBLM COMCHECK'!$A:$Z,25,0),0)</f>
        <v>0</v>
      </c>
      <c r="Y293" s="202"/>
      <c r="Z293" s="91">
        <f t="shared" si="29"/>
        <v>0</v>
      </c>
      <c r="AA293" s="203" t="str">
        <f>VLOOKUP(D293,'BBLM COMCHECK'!$A:$I,9,0)</f>
        <v>order stop</v>
      </c>
      <c r="AB293" s="204">
        <f>VLOOKUP(D293,'BBLM COMCHECK'!$A:$L,12,0)</f>
        <v>17</v>
      </c>
      <c r="AC293" s="201">
        <f t="shared" si="30"/>
        <v>0</v>
      </c>
      <c r="AD293" s="94"/>
      <c r="AE293" s="201"/>
      <c r="AF293" s="201"/>
      <c r="AG293" s="201"/>
      <c r="AH293" s="201"/>
      <c r="AI293" s="94"/>
      <c r="AJ293" s="94"/>
      <c r="AK293" s="87" t="s">
        <v>2520</v>
      </c>
      <c r="AL293" s="87" t="str">
        <f t="shared" si="31"/>
        <v>2026-01-15|06004|1068899000|0||0|1</v>
      </c>
      <c r="AP293" s="198"/>
      <c r="AQ293" s="198"/>
      <c r="AR293" s="198"/>
      <c r="AW293" s="198"/>
      <c r="BC293" s="99" t="s">
        <v>2521</v>
      </c>
      <c r="BD293" s="104"/>
      <c r="BE293" s="87"/>
    </row>
    <row r="294" spans="1:57" ht="26.25" hidden="1" customHeight="1">
      <c r="A294" s="87" t="s">
        <v>2697</v>
      </c>
      <c r="B294" s="17" t="s">
        <v>75</v>
      </c>
      <c r="C294" s="87" t="s">
        <v>75</v>
      </c>
      <c r="D294" s="92" t="s">
        <v>2910</v>
      </c>
      <c r="E294" s="92" t="s">
        <v>78</v>
      </c>
      <c r="F294" s="93" t="s">
        <v>1322</v>
      </c>
      <c r="G294" s="93" t="s">
        <v>133</v>
      </c>
      <c r="H294" s="93">
        <v>19</v>
      </c>
      <c r="I294" s="94" t="s">
        <v>2486</v>
      </c>
      <c r="J294" s="148" t="s">
        <v>46</v>
      </c>
      <c r="K294" s="94" t="s">
        <v>2523</v>
      </c>
      <c r="L294" s="94" t="s">
        <v>2524</v>
      </c>
      <c r="M294" s="94">
        <v>40</v>
      </c>
      <c r="N294" s="95">
        <v>0</v>
      </c>
      <c r="O294" s="201">
        <f>IF(P294&gt;0,VLOOKUP($D294,'BBLM COMCHECK'!$A:$S,14,0),0)</f>
        <v>0</v>
      </c>
      <c r="P294" s="202"/>
      <c r="Q294" s="91">
        <f t="shared" si="26"/>
        <v>0</v>
      </c>
      <c r="R294" s="201">
        <f>IF(S294&gt;0,VLOOKUP($D294,'BBLM COMCHECK'!$A:$S,15,0),0)</f>
        <v>0</v>
      </c>
      <c r="S294" s="202"/>
      <c r="T294" s="91">
        <f t="shared" si="27"/>
        <v>0</v>
      </c>
      <c r="U294" s="201">
        <f>IF(V294&gt;0,VLOOKUP($D294,'BBLM COMCHECK'!$A:$Z,25,0),0)</f>
        <v>0</v>
      </c>
      <c r="V294" s="202"/>
      <c r="W294" s="91">
        <f t="shared" si="28"/>
        <v>0</v>
      </c>
      <c r="X294" s="201">
        <f>IF(Y294&gt;0,VLOOKUP($D294,'BBLM COMCHECK'!$A:$Z,25,0),0)</f>
        <v>0</v>
      </c>
      <c r="Y294" s="202"/>
      <c r="Z294" s="91">
        <f t="shared" si="29"/>
        <v>0</v>
      </c>
      <c r="AA294" s="203" t="str">
        <f>VLOOKUP(D294,'BBLM COMCHECK'!$A:$I,9,0)</f>
        <v>order stop</v>
      </c>
      <c r="AB294" s="204">
        <f>VLOOKUP(D294,'BBLM COMCHECK'!$A:$L,12,0)</f>
        <v>0</v>
      </c>
      <c r="AC294" s="201">
        <f t="shared" si="30"/>
        <v>1</v>
      </c>
      <c r="AD294" s="94"/>
      <c r="AE294" s="201"/>
      <c r="AF294" s="201"/>
      <c r="AG294" s="201"/>
      <c r="AH294" s="201"/>
      <c r="AI294" s="94"/>
      <c r="AJ294" s="94"/>
      <c r="AK294" s="87" t="s">
        <v>2525</v>
      </c>
      <c r="AL294" s="87" t="str">
        <f t="shared" si="31"/>
        <v>2026-01-15|06004|1072188000|0||0|1</v>
      </c>
      <c r="AP294" s="198"/>
      <c r="AW294" s="198"/>
      <c r="BC294" s="99" t="s">
        <v>2526</v>
      </c>
      <c r="BD294" s="104"/>
      <c r="BE294" s="87"/>
    </row>
    <row r="295" spans="1:57" ht="26.25" hidden="1" customHeight="1">
      <c r="A295" s="87" t="s">
        <v>2698</v>
      </c>
      <c r="B295" s="17" t="s">
        <v>75</v>
      </c>
      <c r="C295" s="87" t="s">
        <v>75</v>
      </c>
      <c r="D295" s="92" t="s">
        <v>2911</v>
      </c>
      <c r="E295" s="92" t="s">
        <v>78</v>
      </c>
      <c r="F295" s="92" t="s">
        <v>1322</v>
      </c>
      <c r="G295" s="93" t="s">
        <v>133</v>
      </c>
      <c r="H295" s="93">
        <v>14</v>
      </c>
      <c r="I295" s="94" t="s">
        <v>2492</v>
      </c>
      <c r="J295" s="148" t="s">
        <v>47</v>
      </c>
      <c r="K295" s="93" t="s">
        <v>2528</v>
      </c>
      <c r="L295" s="94" t="s">
        <v>2529</v>
      </c>
      <c r="M295" s="94">
        <v>72</v>
      </c>
      <c r="N295" s="95">
        <v>0</v>
      </c>
      <c r="O295" s="201">
        <f>IF(P295&gt;0,VLOOKUP($D295,'BBLM COMCHECK'!$A:$S,14,0),0)</f>
        <v>0</v>
      </c>
      <c r="P295" s="202"/>
      <c r="Q295" s="91">
        <f t="shared" si="26"/>
        <v>0</v>
      </c>
      <c r="R295" s="201">
        <f>IF(S295&gt;0,VLOOKUP($D295,'BBLM COMCHECK'!$A:$S,15,0),0)</f>
        <v>0</v>
      </c>
      <c r="S295" s="202"/>
      <c r="T295" s="91">
        <f t="shared" si="27"/>
        <v>0</v>
      </c>
      <c r="U295" s="201">
        <f>IF(V295&gt;0,VLOOKUP($D295,'BBLM COMCHECK'!$A:$Z,25,0),0)</f>
        <v>0</v>
      </c>
      <c r="V295" s="202"/>
      <c r="W295" s="91">
        <f t="shared" si="28"/>
        <v>0</v>
      </c>
      <c r="X295" s="201">
        <f>IF(Y295&gt;0,VLOOKUP($D295,'BBLM COMCHECK'!$A:$Z,25,0),0)</f>
        <v>0</v>
      </c>
      <c r="Y295" s="202"/>
      <c r="Z295" s="91">
        <f t="shared" si="29"/>
        <v>0</v>
      </c>
      <c r="AA295" s="203" t="str">
        <f>VLOOKUP(D295,'BBLM COMCHECK'!$A:$I,9,0)</f>
        <v>order stop</v>
      </c>
      <c r="AB295" s="204">
        <f>VLOOKUP(D295,'BBLM COMCHECK'!$A:$L,12,0)</f>
        <v>41660</v>
      </c>
      <c r="AC295" s="201">
        <f t="shared" si="30"/>
        <v>0</v>
      </c>
      <c r="AD295" s="94"/>
      <c r="AE295" s="201"/>
      <c r="AF295" s="201"/>
      <c r="AG295" s="201"/>
      <c r="AH295" s="201"/>
      <c r="AI295" s="94"/>
      <c r="AJ295" s="94"/>
      <c r="AK295" s="87" t="s">
        <v>2530</v>
      </c>
      <c r="AL295" s="87" t="str">
        <f t="shared" si="31"/>
        <v>2026-01-15|06004|1076058000|0||0|1</v>
      </c>
      <c r="AP295" s="198"/>
      <c r="AQ295" s="198"/>
      <c r="AR295" s="198"/>
      <c r="AW295" s="198"/>
      <c r="BC295" s="99" t="s">
        <v>2531</v>
      </c>
      <c r="BD295" s="104"/>
      <c r="BE295" s="87"/>
    </row>
    <row r="296" spans="1:57" ht="26.25" hidden="1" customHeight="1">
      <c r="A296" s="87" t="s">
        <v>2699</v>
      </c>
      <c r="B296" s="17" t="s">
        <v>75</v>
      </c>
      <c r="C296" s="87" t="s">
        <v>75</v>
      </c>
      <c r="D296" s="92" t="s">
        <v>2912</v>
      </c>
      <c r="E296" s="92" t="s">
        <v>78</v>
      </c>
      <c r="F296" s="92" t="s">
        <v>1322</v>
      </c>
      <c r="G296" s="93" t="s">
        <v>133</v>
      </c>
      <c r="H296" s="93">
        <v>14</v>
      </c>
      <c r="I296" s="94" t="s">
        <v>2492</v>
      </c>
      <c r="J296" s="100" t="s">
        <v>48</v>
      </c>
      <c r="K296" s="93" t="s">
        <v>2533</v>
      </c>
      <c r="L296" s="94" t="s">
        <v>2534</v>
      </c>
      <c r="M296" s="94">
        <v>60</v>
      </c>
      <c r="N296" s="95">
        <v>0</v>
      </c>
      <c r="O296" s="201">
        <f>IF(P296&gt;0,VLOOKUP($D296,'BBLM COMCHECK'!$A:$S,14,0),0)</f>
        <v>0</v>
      </c>
      <c r="P296" s="202"/>
      <c r="Q296" s="91">
        <f t="shared" si="26"/>
        <v>0</v>
      </c>
      <c r="R296" s="201">
        <f>IF(S296&gt;0,VLOOKUP($D296,'BBLM COMCHECK'!$A:$S,15,0),0)</f>
        <v>0</v>
      </c>
      <c r="S296" s="202"/>
      <c r="T296" s="91">
        <f t="shared" si="27"/>
        <v>0</v>
      </c>
      <c r="U296" s="201">
        <f>IF(V296&gt;0,VLOOKUP($D296,'BBLM COMCHECK'!$A:$Z,25,0),0)</f>
        <v>0</v>
      </c>
      <c r="V296" s="202"/>
      <c r="W296" s="91">
        <f t="shared" si="28"/>
        <v>0</v>
      </c>
      <c r="X296" s="201">
        <f>IF(Y296&gt;0,VLOOKUP($D296,'BBLM COMCHECK'!$A:$Z,25,0),0)</f>
        <v>0</v>
      </c>
      <c r="Y296" s="202"/>
      <c r="Z296" s="91">
        <f t="shared" si="29"/>
        <v>0</v>
      </c>
      <c r="AA296" s="203" t="str">
        <f>VLOOKUP(D296,'BBLM COMCHECK'!$A:$I,9,0)</f>
        <v>normal</v>
      </c>
      <c r="AB296" s="204">
        <f>VLOOKUP(D296,'BBLM COMCHECK'!$A:$L,12,0)</f>
        <v>2578</v>
      </c>
      <c r="AC296" s="201">
        <f t="shared" si="30"/>
        <v>0</v>
      </c>
      <c r="AD296" s="94"/>
      <c r="AE296" s="201"/>
      <c r="AF296" s="201"/>
      <c r="AG296" s="201"/>
      <c r="AH296" s="201"/>
      <c r="AI296" s="94"/>
      <c r="AJ296" s="94"/>
      <c r="AK296" s="87" t="s">
        <v>2535</v>
      </c>
      <c r="AL296" s="87" t="str">
        <f t="shared" si="31"/>
        <v>2026-01-15|06004|1077650000|0||0|1</v>
      </c>
      <c r="AP296" s="198"/>
      <c r="AQ296" s="198"/>
      <c r="AR296" s="198"/>
      <c r="AW296" s="198"/>
      <c r="BC296" s="99" t="s">
        <v>2536</v>
      </c>
      <c r="BD296" s="104"/>
      <c r="BE296" s="87"/>
    </row>
    <row r="297" spans="1:57" ht="26.25" hidden="1" customHeight="1">
      <c r="A297" s="87" t="s">
        <v>2700</v>
      </c>
      <c r="B297" s="17" t="s">
        <v>75</v>
      </c>
      <c r="C297" s="87" t="s">
        <v>75</v>
      </c>
      <c r="D297" s="92" t="s">
        <v>2913</v>
      </c>
      <c r="E297" s="92" t="s">
        <v>78</v>
      </c>
      <c r="F297" s="93" t="s">
        <v>1322</v>
      </c>
      <c r="G297" s="93" t="s">
        <v>133</v>
      </c>
      <c r="H297" s="93">
        <v>14</v>
      </c>
      <c r="I297" s="94" t="s">
        <v>2492</v>
      </c>
      <c r="J297" s="148" t="s">
        <v>49</v>
      </c>
      <c r="K297" s="94" t="s">
        <v>2538</v>
      </c>
      <c r="L297" s="94" t="s">
        <v>2539</v>
      </c>
      <c r="M297" s="94">
        <v>5</v>
      </c>
      <c r="N297" s="95">
        <v>0</v>
      </c>
      <c r="O297" s="201">
        <f>IF(P297&gt;0,VLOOKUP($D297,'BBLM COMCHECK'!$A:$S,14,0),0)</f>
        <v>0</v>
      </c>
      <c r="P297" s="202"/>
      <c r="Q297" s="91">
        <f t="shared" si="26"/>
        <v>0</v>
      </c>
      <c r="R297" s="201">
        <f>IF(S297&gt;0,VLOOKUP($D297,'BBLM COMCHECK'!$A:$S,15,0),0)</f>
        <v>0</v>
      </c>
      <c r="S297" s="202"/>
      <c r="T297" s="91">
        <f t="shared" si="27"/>
        <v>0</v>
      </c>
      <c r="U297" s="201">
        <f>IF(V297&gt;0,VLOOKUP($D297,'BBLM COMCHECK'!$A:$Z,25,0),0)</f>
        <v>0</v>
      </c>
      <c r="V297" s="202"/>
      <c r="W297" s="91">
        <f t="shared" si="28"/>
        <v>0</v>
      </c>
      <c r="X297" s="201">
        <f>IF(Y297&gt;0,VLOOKUP($D297,'BBLM COMCHECK'!$A:$Z,25,0),0)</f>
        <v>0</v>
      </c>
      <c r="Y297" s="202"/>
      <c r="Z297" s="91">
        <f t="shared" si="29"/>
        <v>0</v>
      </c>
      <c r="AA297" s="203" t="str">
        <f>VLOOKUP(D297,'BBLM COMCHECK'!$A:$I,9,0)</f>
        <v>normal</v>
      </c>
      <c r="AB297" s="204">
        <f>VLOOKUP(D297,'BBLM COMCHECK'!$A:$L,12,0)</f>
        <v>158</v>
      </c>
      <c r="AC297" s="201">
        <f t="shared" si="30"/>
        <v>0</v>
      </c>
      <c r="AD297" s="94"/>
      <c r="AE297" s="201"/>
      <c r="AF297" s="201"/>
      <c r="AG297" s="201"/>
      <c r="AH297" s="201"/>
      <c r="AI297" s="94"/>
      <c r="AJ297" s="94"/>
      <c r="AK297" s="87" t="s">
        <v>2540</v>
      </c>
      <c r="AL297" s="87" t="str">
        <f t="shared" si="31"/>
        <v>2026-01-15|06004|1078236000|0||0|1</v>
      </c>
      <c r="AP297" s="198"/>
      <c r="AW297" s="198"/>
      <c r="BC297" s="99" t="s">
        <v>2541</v>
      </c>
      <c r="BD297" s="104"/>
      <c r="BE297" s="87"/>
    </row>
    <row r="298" spans="1:57" ht="26.25" hidden="1" customHeight="1">
      <c r="A298" s="87" t="s">
        <v>2701</v>
      </c>
      <c r="B298" s="17" t="s">
        <v>75</v>
      </c>
      <c r="C298" s="87" t="s">
        <v>75</v>
      </c>
      <c r="D298" s="92" t="s">
        <v>2914</v>
      </c>
      <c r="E298" s="92" t="s">
        <v>78</v>
      </c>
      <c r="F298" s="92" t="s">
        <v>1322</v>
      </c>
      <c r="G298" s="93" t="s">
        <v>133</v>
      </c>
      <c r="H298" s="93">
        <v>14</v>
      </c>
      <c r="I298" s="94" t="s">
        <v>2492</v>
      </c>
      <c r="J298" s="148" t="s">
        <v>50</v>
      </c>
      <c r="K298" s="93" t="s">
        <v>2543</v>
      </c>
      <c r="L298" s="94" t="s">
        <v>2544</v>
      </c>
      <c r="M298" s="94">
        <v>12</v>
      </c>
      <c r="N298" s="95">
        <v>0</v>
      </c>
      <c r="O298" s="201">
        <f>IF(P298&gt;0,VLOOKUP($D298,'BBLM COMCHECK'!$A:$S,14,0),0)</f>
        <v>0</v>
      </c>
      <c r="P298" s="202"/>
      <c r="Q298" s="91">
        <f t="shared" si="26"/>
        <v>0</v>
      </c>
      <c r="R298" s="201">
        <f>IF(S298&gt;0,VLOOKUP($D298,'BBLM COMCHECK'!$A:$S,15,0),0)</f>
        <v>0</v>
      </c>
      <c r="S298" s="202"/>
      <c r="T298" s="91">
        <f t="shared" si="27"/>
        <v>0</v>
      </c>
      <c r="U298" s="201">
        <f>IF(V298&gt;0,VLOOKUP($D298,'BBLM COMCHECK'!$A:$Z,25,0),0)</f>
        <v>0</v>
      </c>
      <c r="V298" s="202"/>
      <c r="W298" s="91">
        <f t="shared" si="28"/>
        <v>0</v>
      </c>
      <c r="X298" s="201">
        <f>IF(Y298&gt;0,VLOOKUP($D298,'BBLM COMCHECK'!$A:$Z,25,0),0)</f>
        <v>0</v>
      </c>
      <c r="Y298" s="202"/>
      <c r="Z298" s="91">
        <f t="shared" si="29"/>
        <v>0</v>
      </c>
      <c r="AA298" s="203" t="str">
        <f>VLOOKUP(D298,'BBLM COMCHECK'!$A:$I,9,0)</f>
        <v>normal</v>
      </c>
      <c r="AB298" s="204">
        <f>VLOOKUP(D298,'BBLM COMCHECK'!$A:$L,12,0)</f>
        <v>458</v>
      </c>
      <c r="AC298" s="201">
        <f t="shared" si="30"/>
        <v>0</v>
      </c>
      <c r="AD298" s="94"/>
      <c r="AE298" s="201"/>
      <c r="AF298" s="201"/>
      <c r="AG298" s="201"/>
      <c r="AH298" s="201"/>
      <c r="AI298" s="94"/>
      <c r="AJ298" s="94"/>
      <c r="AK298" s="87" t="s">
        <v>2545</v>
      </c>
      <c r="AL298" s="87" t="str">
        <f t="shared" si="31"/>
        <v>2026-01-15|06004|1083138000|0||0|1</v>
      </c>
      <c r="AP298" s="198"/>
      <c r="AQ298" s="198"/>
      <c r="AR298" s="198"/>
      <c r="AW298" s="198"/>
      <c r="BC298" s="99" t="s">
        <v>2546</v>
      </c>
      <c r="BD298" s="104"/>
      <c r="BE298" s="87"/>
    </row>
    <row r="299" spans="1:57" ht="26.25" hidden="1" customHeight="1">
      <c r="A299" s="87" t="s">
        <v>2702</v>
      </c>
      <c r="B299" s="17" t="s">
        <v>75</v>
      </c>
      <c r="C299" s="87" t="s">
        <v>75</v>
      </c>
      <c r="D299" s="92" t="s">
        <v>2915</v>
      </c>
      <c r="E299" s="92" t="s">
        <v>78</v>
      </c>
      <c r="F299" s="92" t="s">
        <v>1322</v>
      </c>
      <c r="G299" s="93" t="s">
        <v>133</v>
      </c>
      <c r="H299" s="93">
        <v>19</v>
      </c>
      <c r="I299" s="94" t="s">
        <v>2486</v>
      </c>
      <c r="J299" s="148" t="s">
        <v>51</v>
      </c>
      <c r="K299" s="93" t="s">
        <v>2548</v>
      </c>
      <c r="L299" s="94" t="s">
        <v>2549</v>
      </c>
      <c r="M299" s="94">
        <v>144</v>
      </c>
      <c r="N299" s="95">
        <v>0</v>
      </c>
      <c r="O299" s="201">
        <f>IF(P299&gt;0,VLOOKUP($D299,'BBLM COMCHECK'!$A:$S,14,0),0)</f>
        <v>0</v>
      </c>
      <c r="P299" s="202"/>
      <c r="Q299" s="91">
        <f t="shared" si="26"/>
        <v>0</v>
      </c>
      <c r="R299" s="201">
        <f>IF(S299&gt;0,VLOOKUP($D299,'BBLM COMCHECK'!$A:$S,15,0),0)</f>
        <v>0</v>
      </c>
      <c r="S299" s="202"/>
      <c r="T299" s="91">
        <f t="shared" si="27"/>
        <v>0</v>
      </c>
      <c r="U299" s="201">
        <f>IF(V299&gt;0,VLOOKUP($D299,'BBLM COMCHECK'!$A:$Z,25,0),0)</f>
        <v>0</v>
      </c>
      <c r="V299" s="202"/>
      <c r="W299" s="91">
        <f t="shared" si="28"/>
        <v>0</v>
      </c>
      <c r="X299" s="201">
        <f>IF(Y299&gt;0,VLOOKUP($D299,'BBLM COMCHECK'!$A:$Z,25,0),0)</f>
        <v>0</v>
      </c>
      <c r="Y299" s="202"/>
      <c r="Z299" s="91">
        <f t="shared" si="29"/>
        <v>0</v>
      </c>
      <c r="AA299" s="203" t="str">
        <f>VLOOKUP(D299,'BBLM COMCHECK'!$A:$I,9,0)</f>
        <v>order stop</v>
      </c>
      <c r="AB299" s="204">
        <f>VLOOKUP(D299,'BBLM COMCHECK'!$A:$L,12,0)</f>
        <v>1707</v>
      </c>
      <c r="AC299" s="201">
        <f t="shared" si="30"/>
        <v>0</v>
      </c>
      <c r="AD299" s="94"/>
      <c r="AE299" s="201"/>
      <c r="AF299" s="201"/>
      <c r="AG299" s="201"/>
      <c r="AH299" s="201"/>
      <c r="AI299" s="94"/>
      <c r="AJ299" s="94"/>
      <c r="AK299" s="87" t="s">
        <v>2550</v>
      </c>
      <c r="AL299" s="87" t="str">
        <f t="shared" si="31"/>
        <v>2026-01-15|06004|1089525000|0||0|1</v>
      </c>
      <c r="AP299" s="198"/>
      <c r="AQ299" s="198"/>
      <c r="AR299" s="198"/>
      <c r="AW299" s="198"/>
      <c r="BC299" s="99" t="s">
        <v>2551</v>
      </c>
      <c r="BD299" s="104"/>
      <c r="BE299" s="87"/>
    </row>
    <row r="300" spans="1:57" ht="26.25" hidden="1" customHeight="1">
      <c r="A300" s="87" t="s">
        <v>2703</v>
      </c>
      <c r="B300" s="17" t="s">
        <v>75</v>
      </c>
      <c r="C300" s="87" t="s">
        <v>75</v>
      </c>
      <c r="D300" s="92" t="s">
        <v>2916</v>
      </c>
      <c r="E300" s="92" t="s">
        <v>78</v>
      </c>
      <c r="F300" s="92" t="s">
        <v>1322</v>
      </c>
      <c r="G300" s="93" t="s">
        <v>133</v>
      </c>
      <c r="H300" s="93">
        <v>19</v>
      </c>
      <c r="I300" s="94" t="s">
        <v>2486</v>
      </c>
      <c r="J300" s="148" t="s">
        <v>52</v>
      </c>
      <c r="K300" s="93" t="s">
        <v>2553</v>
      </c>
      <c r="L300" s="94" t="s">
        <v>2554</v>
      </c>
      <c r="M300" s="94">
        <v>144</v>
      </c>
      <c r="N300" s="95">
        <v>0</v>
      </c>
      <c r="O300" s="201">
        <f>IF(P300&gt;0,VLOOKUP($D300,'BBLM COMCHECK'!$A:$S,14,0),0)</f>
        <v>0</v>
      </c>
      <c r="P300" s="202"/>
      <c r="Q300" s="91">
        <f t="shared" si="26"/>
        <v>0</v>
      </c>
      <c r="R300" s="201">
        <f>IF(S300&gt;0,VLOOKUP($D300,'BBLM COMCHECK'!$A:$S,15,0),0)</f>
        <v>0</v>
      </c>
      <c r="S300" s="202"/>
      <c r="T300" s="91">
        <f t="shared" si="27"/>
        <v>0</v>
      </c>
      <c r="U300" s="201">
        <f>IF(V300&gt;0,VLOOKUP($D300,'BBLM COMCHECK'!$A:$Z,25,0),0)</f>
        <v>0</v>
      </c>
      <c r="V300" s="202"/>
      <c r="W300" s="91">
        <f t="shared" si="28"/>
        <v>0</v>
      </c>
      <c r="X300" s="201">
        <f>IF(Y300&gt;0,VLOOKUP($D300,'BBLM COMCHECK'!$A:$Z,25,0),0)</f>
        <v>0</v>
      </c>
      <c r="Y300" s="202"/>
      <c r="Z300" s="91">
        <f t="shared" si="29"/>
        <v>0</v>
      </c>
      <c r="AA300" s="203" t="str">
        <f>VLOOKUP(D300,'BBLM COMCHECK'!$A:$I,9,0)</f>
        <v>order stop</v>
      </c>
      <c r="AB300" s="204">
        <f>VLOOKUP(D300,'BBLM COMCHECK'!$A:$L,12,0)</f>
        <v>2722</v>
      </c>
      <c r="AC300" s="201">
        <f t="shared" si="30"/>
        <v>0</v>
      </c>
      <c r="AD300" s="94"/>
      <c r="AE300" s="201"/>
      <c r="AF300" s="201"/>
      <c r="AG300" s="201"/>
      <c r="AH300" s="201"/>
      <c r="AI300" s="94"/>
      <c r="AJ300" s="94"/>
      <c r="AK300" s="87" t="s">
        <v>2555</v>
      </c>
      <c r="AL300" s="87" t="str">
        <f t="shared" si="31"/>
        <v>2026-01-15|06004|1089541000|0||0|1</v>
      </c>
      <c r="AP300" s="198"/>
      <c r="AQ300" s="198"/>
      <c r="AR300" s="198"/>
      <c r="AW300" s="198"/>
      <c r="BC300" s="99" t="s">
        <v>2556</v>
      </c>
      <c r="BD300" s="104"/>
      <c r="BE300" s="87"/>
    </row>
    <row r="301" spans="1:57" ht="26.25" hidden="1" customHeight="1">
      <c r="A301" s="87" t="s">
        <v>2704</v>
      </c>
      <c r="B301" s="17" t="s">
        <v>75</v>
      </c>
      <c r="C301" s="87" t="s">
        <v>75</v>
      </c>
      <c r="D301" s="92" t="s">
        <v>2917</v>
      </c>
      <c r="E301" s="92" t="s">
        <v>78</v>
      </c>
      <c r="F301" s="92" t="s">
        <v>1322</v>
      </c>
      <c r="G301" s="93" t="s">
        <v>133</v>
      </c>
      <c r="H301" s="93">
        <v>14</v>
      </c>
      <c r="I301" s="94" t="s">
        <v>2492</v>
      </c>
      <c r="J301" s="158">
        <v>1150705000</v>
      </c>
      <c r="K301" s="93" t="s">
        <v>2558</v>
      </c>
      <c r="L301" s="94" t="s">
        <v>2559</v>
      </c>
      <c r="M301" s="94">
        <v>30</v>
      </c>
      <c r="N301" s="95">
        <v>0</v>
      </c>
      <c r="O301" s="201">
        <f>IF(P301&gt;0,VLOOKUP($D301,'BBLM COMCHECK'!$A:$S,14,0),0)</f>
        <v>0</v>
      </c>
      <c r="P301" s="202"/>
      <c r="Q301" s="91">
        <f t="shared" si="26"/>
        <v>0</v>
      </c>
      <c r="R301" s="201">
        <f>IF(S301&gt;0,VLOOKUP($D301,'BBLM COMCHECK'!$A:$S,15,0),0)</f>
        <v>0</v>
      </c>
      <c r="S301" s="202"/>
      <c r="T301" s="91">
        <f t="shared" si="27"/>
        <v>0</v>
      </c>
      <c r="U301" s="201">
        <f>IF(V301&gt;0,VLOOKUP($D301,'BBLM COMCHECK'!$A:$Z,25,0),0)</f>
        <v>0</v>
      </c>
      <c r="V301" s="202"/>
      <c r="W301" s="91">
        <f t="shared" si="28"/>
        <v>0</v>
      </c>
      <c r="X301" s="201">
        <f>IF(Y301&gt;0,VLOOKUP($D301,'BBLM COMCHECK'!$A:$Z,25,0),0)</f>
        <v>0</v>
      </c>
      <c r="Y301" s="202"/>
      <c r="Z301" s="91">
        <f t="shared" si="29"/>
        <v>0</v>
      </c>
      <c r="AA301" s="203" t="str">
        <f>VLOOKUP(D301,'BBLM COMCHECK'!$A:$I,9,0)</f>
        <v>order stop</v>
      </c>
      <c r="AB301" s="204">
        <f>VLOOKUP(D301,'BBLM COMCHECK'!$A:$L,12,0)</f>
        <v>0</v>
      </c>
      <c r="AC301" s="201">
        <f t="shared" si="30"/>
        <v>1</v>
      </c>
      <c r="AD301" s="94"/>
      <c r="AE301" s="201"/>
      <c r="AF301" s="201"/>
      <c r="AG301" s="201"/>
      <c r="AH301" s="201"/>
      <c r="AI301" s="94"/>
      <c r="AJ301" s="94"/>
      <c r="AK301" s="87" t="s">
        <v>2560</v>
      </c>
      <c r="AL301" s="87" t="str">
        <f t="shared" si="31"/>
        <v>2026-01-15|06004|1150705000|0||0|1</v>
      </c>
      <c r="AP301" s="198"/>
      <c r="AQ301" s="198"/>
      <c r="AR301" s="198"/>
      <c r="AW301" s="198"/>
      <c r="BC301" s="99" t="s">
        <v>2561</v>
      </c>
      <c r="BD301" s="104"/>
      <c r="BE301" s="87"/>
    </row>
    <row r="302" spans="1:57" ht="26.25" hidden="1" customHeight="1">
      <c r="A302" s="87" t="s">
        <v>2705</v>
      </c>
      <c r="B302" s="17" t="s">
        <v>75</v>
      </c>
      <c r="C302" s="87" t="s">
        <v>75</v>
      </c>
      <c r="D302" s="92" t="s">
        <v>2918</v>
      </c>
      <c r="E302" s="92" t="s">
        <v>78</v>
      </c>
      <c r="F302" s="92" t="s">
        <v>1322</v>
      </c>
      <c r="G302" s="93" t="s">
        <v>133</v>
      </c>
      <c r="H302" s="93">
        <v>14</v>
      </c>
      <c r="I302" s="94" t="s">
        <v>2492</v>
      </c>
      <c r="J302" s="148" t="s">
        <v>54</v>
      </c>
      <c r="K302" s="93" t="s">
        <v>2564</v>
      </c>
      <c r="L302" s="94" t="s">
        <v>2565</v>
      </c>
      <c r="M302" s="94">
        <v>72</v>
      </c>
      <c r="N302" s="95">
        <v>0</v>
      </c>
      <c r="O302" s="201">
        <f>IF(P302&gt;0,VLOOKUP($D302,'BBLM COMCHECK'!$A:$S,14,0),0)</f>
        <v>0</v>
      </c>
      <c r="P302" s="202"/>
      <c r="Q302" s="91">
        <f t="shared" si="26"/>
        <v>0</v>
      </c>
      <c r="R302" s="201">
        <f>IF(S302&gt;0,VLOOKUP($D302,'BBLM COMCHECK'!$A:$S,15,0),0)</f>
        <v>0</v>
      </c>
      <c r="S302" s="202"/>
      <c r="T302" s="91">
        <f t="shared" si="27"/>
        <v>0</v>
      </c>
      <c r="U302" s="201">
        <f>IF(V302&gt;0,VLOOKUP($D302,'BBLM COMCHECK'!$A:$Z,25,0),0)</f>
        <v>0</v>
      </c>
      <c r="V302" s="202"/>
      <c r="W302" s="91">
        <f t="shared" si="28"/>
        <v>0</v>
      </c>
      <c r="X302" s="201">
        <f>IF(Y302&gt;0,VLOOKUP($D302,'BBLM COMCHECK'!$A:$Z,25,0),0)</f>
        <v>0</v>
      </c>
      <c r="Y302" s="202"/>
      <c r="Z302" s="91">
        <f t="shared" si="29"/>
        <v>0</v>
      </c>
      <c r="AA302" s="203" t="str">
        <f>VLOOKUP(D302,'BBLM COMCHECK'!$A:$I,9,0)</f>
        <v>normal</v>
      </c>
      <c r="AB302" s="204">
        <f>VLOOKUP(D302,'BBLM COMCHECK'!$A:$L,12,0)</f>
        <v>584</v>
      </c>
      <c r="AC302" s="201">
        <f t="shared" si="30"/>
        <v>0</v>
      </c>
      <c r="AD302" s="94"/>
      <c r="AE302" s="201"/>
      <c r="AF302" s="201"/>
      <c r="AG302" s="201"/>
      <c r="AH302" s="201"/>
      <c r="AI302" s="94"/>
      <c r="AJ302" s="94"/>
      <c r="AK302" s="87" t="s">
        <v>2566</v>
      </c>
      <c r="AL302" s="87" t="str">
        <f t="shared" si="31"/>
        <v>2026-01-15|06004|1089885000|0||0|1</v>
      </c>
      <c r="AP302" s="198"/>
      <c r="AQ302" s="198"/>
      <c r="AR302" s="198"/>
      <c r="AW302" s="198"/>
      <c r="BC302" s="99" t="s">
        <v>2655</v>
      </c>
      <c r="BD302" s="104"/>
      <c r="BE302" s="87"/>
    </row>
    <row r="303" spans="1:57" ht="26.25" hidden="1" customHeight="1">
      <c r="A303" s="87" t="s">
        <v>2706</v>
      </c>
      <c r="B303" s="17" t="s">
        <v>75</v>
      </c>
      <c r="C303" s="87" t="s">
        <v>75</v>
      </c>
      <c r="D303" s="92" t="s">
        <v>2919</v>
      </c>
      <c r="E303" s="92" t="s">
        <v>78</v>
      </c>
      <c r="F303" s="92" t="s">
        <v>1322</v>
      </c>
      <c r="G303" s="93" t="s">
        <v>133</v>
      </c>
      <c r="H303" s="93">
        <v>14</v>
      </c>
      <c r="I303" s="94" t="s">
        <v>2492</v>
      </c>
      <c r="J303" s="148" t="s">
        <v>55</v>
      </c>
      <c r="K303" s="93" t="s">
        <v>2569</v>
      </c>
      <c r="L303" s="94" t="s">
        <v>2570</v>
      </c>
      <c r="M303" s="94">
        <v>21</v>
      </c>
      <c r="N303" s="95">
        <v>0</v>
      </c>
      <c r="O303" s="201">
        <f>IF(P303&gt;0,VLOOKUP($D303,'BBLM COMCHECK'!$A:$S,14,0),0)</f>
        <v>0</v>
      </c>
      <c r="P303" s="202"/>
      <c r="Q303" s="91">
        <f t="shared" si="26"/>
        <v>0</v>
      </c>
      <c r="R303" s="201">
        <f>IF(S303&gt;0,VLOOKUP($D303,'BBLM COMCHECK'!$A:$S,15,0),0)</f>
        <v>0</v>
      </c>
      <c r="S303" s="202"/>
      <c r="T303" s="91">
        <f t="shared" si="27"/>
        <v>0</v>
      </c>
      <c r="U303" s="201">
        <f>IF(V303&gt;0,VLOOKUP($D303,'BBLM COMCHECK'!$A:$Z,25,0),0)</f>
        <v>0</v>
      </c>
      <c r="V303" s="202"/>
      <c r="W303" s="91">
        <f t="shared" si="28"/>
        <v>0</v>
      </c>
      <c r="X303" s="201">
        <f>IF(Y303&gt;0,VLOOKUP($D303,'BBLM COMCHECK'!$A:$Z,25,0),0)</f>
        <v>0</v>
      </c>
      <c r="Y303" s="202"/>
      <c r="Z303" s="91">
        <f t="shared" si="29"/>
        <v>0</v>
      </c>
      <c r="AA303" s="203" t="str">
        <f>VLOOKUP(D303,'BBLM COMCHECK'!$A:$I,9,0)</f>
        <v>order stop</v>
      </c>
      <c r="AB303" s="204">
        <f>VLOOKUP(D303,'BBLM COMCHECK'!$A:$L,12,0)</f>
        <v>22009</v>
      </c>
      <c r="AC303" s="201">
        <f t="shared" si="30"/>
        <v>0</v>
      </c>
      <c r="AD303" s="94"/>
      <c r="AE303" s="201"/>
      <c r="AF303" s="201"/>
      <c r="AG303" s="201"/>
      <c r="AH303" s="201"/>
      <c r="AI303" s="94"/>
      <c r="AJ303" s="94"/>
      <c r="AK303" s="87" t="s">
        <v>2571</v>
      </c>
      <c r="AL303" s="87" t="str">
        <f t="shared" si="31"/>
        <v>2026-01-15|06004|1105042000|0||0|1</v>
      </c>
      <c r="AP303" s="198"/>
      <c r="AQ303" s="198"/>
      <c r="AR303" s="198"/>
      <c r="AW303" s="198"/>
      <c r="BC303" s="99" t="s">
        <v>2572</v>
      </c>
      <c r="BD303" s="104"/>
      <c r="BE303" s="87"/>
    </row>
    <row r="304" spans="1:57" ht="26.25" hidden="1" customHeight="1">
      <c r="A304" s="87" t="s">
        <v>2707</v>
      </c>
      <c r="B304" s="17" t="s">
        <v>75</v>
      </c>
      <c r="C304" s="87" t="s">
        <v>75</v>
      </c>
      <c r="D304" s="92" t="s">
        <v>2920</v>
      </c>
      <c r="E304" s="92" t="s">
        <v>78</v>
      </c>
      <c r="F304" s="92" t="s">
        <v>1322</v>
      </c>
      <c r="G304" s="93" t="s">
        <v>133</v>
      </c>
      <c r="H304" s="93">
        <v>19</v>
      </c>
      <c r="I304" s="94" t="s">
        <v>2486</v>
      </c>
      <c r="J304" s="97" t="s">
        <v>56</v>
      </c>
      <c r="K304" s="93" t="s">
        <v>2574</v>
      </c>
      <c r="L304" s="94" t="s">
        <v>2575</v>
      </c>
      <c r="M304" s="94">
        <v>12</v>
      </c>
      <c r="N304" s="95">
        <v>0</v>
      </c>
      <c r="O304" s="201">
        <f>IF(P304&gt;0,VLOOKUP($D304,'BBLM COMCHECK'!$A:$S,14,0),0)</f>
        <v>0</v>
      </c>
      <c r="P304" s="202"/>
      <c r="Q304" s="91">
        <f t="shared" si="26"/>
        <v>0</v>
      </c>
      <c r="R304" s="201">
        <f>IF(S304&gt;0,VLOOKUP($D304,'BBLM COMCHECK'!$A:$S,15,0),0)</f>
        <v>0</v>
      </c>
      <c r="S304" s="202"/>
      <c r="T304" s="91">
        <f t="shared" si="27"/>
        <v>0</v>
      </c>
      <c r="U304" s="201">
        <f>IF(V304&gt;0,VLOOKUP($D304,'BBLM COMCHECK'!$A:$Z,25,0),0)</f>
        <v>0</v>
      </c>
      <c r="V304" s="202"/>
      <c r="W304" s="91">
        <f t="shared" si="28"/>
        <v>0</v>
      </c>
      <c r="X304" s="201">
        <f>IF(Y304&gt;0,VLOOKUP($D304,'BBLM COMCHECK'!$A:$Z,25,0),0)</f>
        <v>0</v>
      </c>
      <c r="Y304" s="202"/>
      <c r="Z304" s="91">
        <f t="shared" si="29"/>
        <v>0</v>
      </c>
      <c r="AA304" s="203" t="str">
        <f>VLOOKUP(D304,'BBLM COMCHECK'!$A:$I,9,0)</f>
        <v>normal</v>
      </c>
      <c r="AB304" s="204">
        <f>VLOOKUP(D304,'BBLM COMCHECK'!$A:$L,12,0)</f>
        <v>113</v>
      </c>
      <c r="AC304" s="201">
        <f t="shared" si="30"/>
        <v>0</v>
      </c>
      <c r="AD304" s="94"/>
      <c r="AE304" s="201"/>
      <c r="AF304" s="201"/>
      <c r="AG304" s="201"/>
      <c r="AH304" s="201"/>
      <c r="AI304" s="94"/>
      <c r="AJ304" s="94"/>
      <c r="AK304" s="87" t="s">
        <v>2576</v>
      </c>
      <c r="AL304" s="87" t="str">
        <f t="shared" si="31"/>
        <v>2026-01-15|06004|1118289000|0||0|1</v>
      </c>
      <c r="AP304" s="198"/>
      <c r="AQ304" s="198"/>
      <c r="AR304" s="198"/>
      <c r="AW304" s="198"/>
      <c r="BC304" s="99" t="s">
        <v>2577</v>
      </c>
      <c r="BD304" s="104"/>
      <c r="BE304" s="87"/>
    </row>
    <row r="305" spans="1:59" ht="26.25" hidden="1" customHeight="1">
      <c r="A305" s="87" t="s">
        <v>2708</v>
      </c>
      <c r="B305" s="17" t="s">
        <v>75</v>
      </c>
      <c r="C305" s="87" t="s">
        <v>75</v>
      </c>
      <c r="D305" s="92" t="s">
        <v>2921</v>
      </c>
      <c r="E305" s="92" t="s">
        <v>78</v>
      </c>
      <c r="F305" s="92" t="s">
        <v>1322</v>
      </c>
      <c r="G305" s="93" t="s">
        <v>133</v>
      </c>
      <c r="H305" s="93">
        <v>19</v>
      </c>
      <c r="I305" s="94" t="s">
        <v>2486</v>
      </c>
      <c r="J305" s="148" t="s">
        <v>57</v>
      </c>
      <c r="K305" s="93" t="s">
        <v>2579</v>
      </c>
      <c r="L305" s="94" t="s">
        <v>2580</v>
      </c>
      <c r="M305" s="94">
        <v>42</v>
      </c>
      <c r="N305" s="95">
        <v>0</v>
      </c>
      <c r="O305" s="201">
        <f>IF(P305&gt;0,VLOOKUP($D305,'BBLM COMCHECK'!$A:$S,14,0),0)</f>
        <v>0</v>
      </c>
      <c r="P305" s="202"/>
      <c r="Q305" s="91">
        <f t="shared" si="26"/>
        <v>0</v>
      </c>
      <c r="R305" s="201">
        <f>IF(S305&gt;0,VLOOKUP($D305,'BBLM COMCHECK'!$A:$S,15,0),0)</f>
        <v>0</v>
      </c>
      <c r="S305" s="202"/>
      <c r="T305" s="91">
        <f t="shared" si="27"/>
        <v>0</v>
      </c>
      <c r="U305" s="201">
        <f>IF(V305&gt;0,VLOOKUP($D305,'BBLM COMCHECK'!$A:$Z,25,0),0)</f>
        <v>0</v>
      </c>
      <c r="V305" s="202"/>
      <c r="W305" s="91">
        <f t="shared" si="28"/>
        <v>0</v>
      </c>
      <c r="X305" s="201">
        <f>IF(Y305&gt;0,VLOOKUP($D305,'BBLM COMCHECK'!$A:$Z,25,0),0)</f>
        <v>0</v>
      </c>
      <c r="Y305" s="202"/>
      <c r="Z305" s="91">
        <f t="shared" si="29"/>
        <v>0</v>
      </c>
      <c r="AA305" s="203" t="str">
        <f>VLOOKUP(D305,'BBLM COMCHECK'!$A:$I,9,0)</f>
        <v>normal</v>
      </c>
      <c r="AB305" s="204">
        <f>VLOOKUP(D305,'BBLM COMCHECK'!$A:$L,12,0)</f>
        <v>3607</v>
      </c>
      <c r="AC305" s="201">
        <f t="shared" si="30"/>
        <v>0</v>
      </c>
      <c r="AD305" s="94"/>
      <c r="AE305" s="201"/>
      <c r="AF305" s="201"/>
      <c r="AG305" s="201"/>
      <c r="AH305" s="201"/>
      <c r="AI305" s="94"/>
      <c r="AJ305" s="94"/>
      <c r="AK305" s="87" t="s">
        <v>2581</v>
      </c>
      <c r="AL305" s="87" t="str">
        <f t="shared" si="31"/>
        <v>2026-01-15|06004|1137215000|0||0|1</v>
      </c>
      <c r="AP305" s="198"/>
      <c r="AQ305" s="198"/>
      <c r="AR305" s="198"/>
      <c r="AW305" s="198"/>
      <c r="BC305" s="99" t="s">
        <v>2582</v>
      </c>
      <c r="BD305" s="104"/>
      <c r="BE305" s="87"/>
    </row>
    <row r="306" spans="1:59" ht="26.25" hidden="1" customHeight="1">
      <c r="A306" s="87" t="s">
        <v>2709</v>
      </c>
      <c r="B306" s="17" t="s">
        <v>75</v>
      </c>
      <c r="C306" s="87" t="s">
        <v>75</v>
      </c>
      <c r="D306" s="92" t="s">
        <v>2922</v>
      </c>
      <c r="E306" s="92" t="s">
        <v>78</v>
      </c>
      <c r="F306" s="92" t="s">
        <v>1322</v>
      </c>
      <c r="G306" s="93" t="s">
        <v>133</v>
      </c>
      <c r="H306" s="93">
        <v>14</v>
      </c>
      <c r="I306" s="94" t="s">
        <v>2492</v>
      </c>
      <c r="J306" s="97" t="s">
        <v>58</v>
      </c>
      <c r="K306" s="93" t="s">
        <v>2584</v>
      </c>
      <c r="L306" s="94" t="s">
        <v>2585</v>
      </c>
      <c r="M306" s="94">
        <v>6</v>
      </c>
      <c r="N306" s="95">
        <v>0</v>
      </c>
      <c r="O306" s="201">
        <f>IF(P306&gt;0,VLOOKUP($D306,'BBLM COMCHECK'!$A:$S,14,0),0)</f>
        <v>0</v>
      </c>
      <c r="P306" s="202"/>
      <c r="Q306" s="91">
        <f t="shared" si="26"/>
        <v>0</v>
      </c>
      <c r="R306" s="201">
        <f>IF(S306&gt;0,VLOOKUP($D306,'BBLM COMCHECK'!$A:$S,15,0),0)</f>
        <v>0</v>
      </c>
      <c r="S306" s="202"/>
      <c r="T306" s="91">
        <f t="shared" si="27"/>
        <v>0</v>
      </c>
      <c r="U306" s="201">
        <f>IF(V306&gt;0,VLOOKUP($D306,'BBLM COMCHECK'!$A:$Z,25,0),0)</f>
        <v>0</v>
      </c>
      <c r="V306" s="202"/>
      <c r="W306" s="91">
        <f t="shared" si="28"/>
        <v>0</v>
      </c>
      <c r="X306" s="201">
        <f>IF(Y306&gt;0,VLOOKUP($D306,'BBLM COMCHECK'!$A:$Z,25,0),0)</f>
        <v>0</v>
      </c>
      <c r="Y306" s="202"/>
      <c r="Z306" s="91">
        <f t="shared" si="29"/>
        <v>0</v>
      </c>
      <c r="AA306" s="203" t="str">
        <f>VLOOKUP(D306,'BBLM COMCHECK'!$A:$I,9,0)</f>
        <v>normal</v>
      </c>
      <c r="AB306" s="204">
        <f>VLOOKUP(D306,'BBLM COMCHECK'!$A:$L,12,0)</f>
        <v>117</v>
      </c>
      <c r="AC306" s="201">
        <f t="shared" si="30"/>
        <v>0</v>
      </c>
      <c r="AD306" s="94"/>
      <c r="AE306" s="201"/>
      <c r="AF306" s="201"/>
      <c r="AG306" s="201"/>
      <c r="AH306" s="201"/>
      <c r="AI306" s="94"/>
      <c r="AJ306" s="94"/>
      <c r="AK306" s="87" t="s">
        <v>2586</v>
      </c>
      <c r="AL306" s="87" t="str">
        <f t="shared" si="31"/>
        <v>2026-01-15|06004|1140637000|0||0|1</v>
      </c>
      <c r="AP306" s="198"/>
      <c r="AQ306" s="198"/>
      <c r="AR306" s="198"/>
      <c r="AW306" s="198"/>
      <c r="BC306" s="99" t="s">
        <v>2587</v>
      </c>
      <c r="BD306" s="104"/>
      <c r="BE306" s="87"/>
    </row>
    <row r="307" spans="1:59" ht="26.25" hidden="1" customHeight="1">
      <c r="A307" s="87" t="s">
        <v>2690</v>
      </c>
      <c r="B307" s="17" t="s">
        <v>75</v>
      </c>
      <c r="C307" s="87" t="s">
        <v>75</v>
      </c>
      <c r="D307" s="92" t="s">
        <v>2923</v>
      </c>
      <c r="E307" s="92" t="s">
        <v>79</v>
      </c>
      <c r="F307" s="92" t="s">
        <v>1376</v>
      </c>
      <c r="G307" s="93" t="s">
        <v>133</v>
      </c>
      <c r="H307" s="93">
        <v>19</v>
      </c>
      <c r="I307" s="94" t="s">
        <v>2486</v>
      </c>
      <c r="J307" s="148" t="s">
        <v>36</v>
      </c>
      <c r="K307" s="93" t="s">
        <v>2487</v>
      </c>
      <c r="L307" s="94" t="s">
        <v>2488</v>
      </c>
      <c r="M307" s="94">
        <v>30</v>
      </c>
      <c r="N307" s="95">
        <v>0</v>
      </c>
      <c r="O307" s="201">
        <f>IF(P307&gt;0,VLOOKUP($D307,'BBLM COMCHECK'!$A:$S,14,0),0)</f>
        <v>0</v>
      </c>
      <c r="P307" s="202"/>
      <c r="Q307" s="91">
        <f t="shared" si="26"/>
        <v>0</v>
      </c>
      <c r="R307" s="201">
        <f>IF(S307&gt;0,VLOOKUP($D307,'BBLM COMCHECK'!$A:$S,15,0),0)</f>
        <v>0</v>
      </c>
      <c r="S307" s="202"/>
      <c r="T307" s="91">
        <f t="shared" si="27"/>
        <v>0</v>
      </c>
      <c r="U307" s="201">
        <f>IF(V307&gt;0,VLOOKUP($D307,'BBLM COMCHECK'!$A:$Z,25,0),0)</f>
        <v>0</v>
      </c>
      <c r="V307" s="202"/>
      <c r="W307" s="91">
        <f t="shared" si="28"/>
        <v>0</v>
      </c>
      <c r="X307" s="201">
        <f>IF(Y307&gt;0,VLOOKUP($D307,'BBLM COMCHECK'!$A:$Z,25,0),0)</f>
        <v>0</v>
      </c>
      <c r="Y307" s="202"/>
      <c r="Z307" s="91">
        <f t="shared" si="29"/>
        <v>0</v>
      </c>
      <c r="AA307" s="203" t="str">
        <f>VLOOKUP(D307,'BBLM COMCHECK'!$A:$I,9,0)</f>
        <v>order stop</v>
      </c>
      <c r="AB307" s="204">
        <f>VLOOKUP(D307,'BBLM COMCHECK'!$A:$L,12,0)</f>
        <v>653</v>
      </c>
      <c r="AC307" s="201">
        <f t="shared" si="30"/>
        <v>0</v>
      </c>
      <c r="AD307" s="94"/>
      <c r="AE307" s="201"/>
      <c r="AF307" s="201"/>
      <c r="AG307" s="201"/>
      <c r="AH307" s="201"/>
      <c r="AI307" s="94"/>
      <c r="AJ307" s="94"/>
      <c r="AK307" s="87" t="s">
        <v>2489</v>
      </c>
      <c r="AL307" s="87" t="str">
        <f t="shared" si="31"/>
        <v>2026-01-15|06006|1001860000|0||0|1</v>
      </c>
      <c r="AP307" s="198"/>
      <c r="AQ307" s="198"/>
      <c r="AR307" s="198"/>
      <c r="AW307" s="198"/>
      <c r="BC307" s="99" t="s">
        <v>2490</v>
      </c>
      <c r="BD307" s="104"/>
      <c r="BE307" s="87"/>
    </row>
    <row r="308" spans="1:59" ht="26.25" hidden="1" customHeight="1">
      <c r="A308" s="87" t="s">
        <v>2691</v>
      </c>
      <c r="B308" s="17" t="s">
        <v>75</v>
      </c>
      <c r="C308" s="87" t="s">
        <v>75</v>
      </c>
      <c r="D308" s="92" t="s">
        <v>2924</v>
      </c>
      <c r="E308" s="92" t="s">
        <v>79</v>
      </c>
      <c r="F308" s="92" t="s">
        <v>1376</v>
      </c>
      <c r="G308" s="93" t="s">
        <v>133</v>
      </c>
      <c r="H308" s="93">
        <v>14</v>
      </c>
      <c r="I308" s="94" t="s">
        <v>2492</v>
      </c>
      <c r="J308" s="148" t="s">
        <v>40</v>
      </c>
      <c r="K308" s="93" t="s">
        <v>2493</v>
      </c>
      <c r="L308" s="94" t="s">
        <v>2494</v>
      </c>
      <c r="M308" s="94">
        <v>12</v>
      </c>
      <c r="N308" s="95">
        <v>0</v>
      </c>
      <c r="O308" s="201">
        <f>IF(P308&gt;0,VLOOKUP($D308,'BBLM COMCHECK'!$A:$S,14,0),0)</f>
        <v>0</v>
      </c>
      <c r="P308" s="202"/>
      <c r="Q308" s="91">
        <f t="shared" si="26"/>
        <v>0</v>
      </c>
      <c r="R308" s="201">
        <f>IF(S308&gt;0,VLOOKUP($D308,'BBLM COMCHECK'!$A:$S,15,0),0)</f>
        <v>0</v>
      </c>
      <c r="S308" s="202"/>
      <c r="T308" s="91">
        <f t="shared" si="27"/>
        <v>0</v>
      </c>
      <c r="U308" s="201">
        <f>IF(V308&gt;0,VLOOKUP($D308,'BBLM COMCHECK'!$A:$Z,25,0),0)</f>
        <v>0</v>
      </c>
      <c r="V308" s="202"/>
      <c r="W308" s="91">
        <f t="shared" si="28"/>
        <v>0</v>
      </c>
      <c r="X308" s="201">
        <f>IF(Y308&gt;0,VLOOKUP($D308,'BBLM COMCHECK'!$A:$Z,25,0),0)</f>
        <v>0</v>
      </c>
      <c r="Y308" s="202"/>
      <c r="Z308" s="91">
        <f t="shared" si="29"/>
        <v>0</v>
      </c>
      <c r="AA308" s="203" t="str">
        <f>VLOOKUP(D308,'BBLM COMCHECK'!$A:$I,9,0)</f>
        <v>normal</v>
      </c>
      <c r="AB308" s="204">
        <f>VLOOKUP(D308,'BBLM COMCHECK'!$A:$L,12,0)</f>
        <v>23</v>
      </c>
      <c r="AC308" s="201">
        <f t="shared" si="30"/>
        <v>0</v>
      </c>
      <c r="AD308" s="94"/>
      <c r="AE308" s="201"/>
      <c r="AF308" s="201"/>
      <c r="AG308" s="201"/>
      <c r="AH308" s="201"/>
      <c r="AI308" s="94"/>
      <c r="AJ308" s="94"/>
      <c r="AK308" s="87" t="s">
        <v>2495</v>
      </c>
      <c r="AL308" s="87" t="str">
        <f t="shared" si="31"/>
        <v>2026-01-15|06006|1028702000|0||0|1</v>
      </c>
      <c r="AP308" s="198"/>
      <c r="AQ308" s="198"/>
      <c r="AR308" s="198"/>
      <c r="AW308" s="198"/>
      <c r="BC308" s="99" t="s">
        <v>2496</v>
      </c>
      <c r="BD308" s="104"/>
      <c r="BE308" s="87"/>
    </row>
    <row r="309" spans="1:59" ht="26.25" hidden="1" customHeight="1">
      <c r="A309" s="87" t="s">
        <v>2692</v>
      </c>
      <c r="B309" s="17" t="s">
        <v>75</v>
      </c>
      <c r="C309" s="87" t="s">
        <v>75</v>
      </c>
      <c r="D309" s="92" t="s">
        <v>2925</v>
      </c>
      <c r="E309" s="92" t="s">
        <v>79</v>
      </c>
      <c r="F309" s="92" t="s">
        <v>1376</v>
      </c>
      <c r="G309" s="93" t="s">
        <v>133</v>
      </c>
      <c r="H309" s="93">
        <v>19</v>
      </c>
      <c r="I309" s="94" t="s">
        <v>2486</v>
      </c>
      <c r="J309" s="148" t="s">
        <v>41</v>
      </c>
      <c r="K309" s="93" t="s">
        <v>2498</v>
      </c>
      <c r="L309" s="94" t="s">
        <v>2499</v>
      </c>
      <c r="M309" s="94">
        <v>12</v>
      </c>
      <c r="N309" s="95">
        <v>0</v>
      </c>
      <c r="O309" s="201">
        <f>IF(P309&gt;0,VLOOKUP($D309,'BBLM COMCHECK'!$A:$S,14,0),0)</f>
        <v>0</v>
      </c>
      <c r="P309" s="202"/>
      <c r="Q309" s="91">
        <f t="shared" si="26"/>
        <v>0</v>
      </c>
      <c r="R309" s="201">
        <f>IF(S309&gt;0,VLOOKUP($D309,'BBLM COMCHECK'!$A:$S,15,0),0)</f>
        <v>0</v>
      </c>
      <c r="S309" s="202"/>
      <c r="T309" s="91">
        <f t="shared" si="27"/>
        <v>0</v>
      </c>
      <c r="U309" s="201">
        <f>IF(V309&gt;0,VLOOKUP($D309,'BBLM COMCHECK'!$A:$Z,25,0),0)</f>
        <v>0</v>
      </c>
      <c r="V309" s="202"/>
      <c r="W309" s="91">
        <f t="shared" si="28"/>
        <v>0</v>
      </c>
      <c r="X309" s="201">
        <f>IF(Y309&gt;0,VLOOKUP($D309,'BBLM COMCHECK'!$A:$Z,25,0),0)</f>
        <v>0</v>
      </c>
      <c r="Y309" s="202"/>
      <c r="Z309" s="91">
        <f t="shared" si="29"/>
        <v>0</v>
      </c>
      <c r="AA309" s="203" t="str">
        <f>VLOOKUP(D309,'BBLM COMCHECK'!$A:$I,9,0)</f>
        <v>order stop</v>
      </c>
      <c r="AB309" s="204">
        <f>VLOOKUP(D309,'BBLM COMCHECK'!$A:$L,12,0)</f>
        <v>179</v>
      </c>
      <c r="AC309" s="201">
        <f t="shared" si="30"/>
        <v>0</v>
      </c>
      <c r="AD309" s="94"/>
      <c r="AE309" s="201"/>
      <c r="AF309" s="201"/>
      <c r="AG309" s="201"/>
      <c r="AH309" s="201"/>
      <c r="AI309" s="94"/>
      <c r="AJ309" s="94"/>
      <c r="AK309" s="87" t="s">
        <v>2500</v>
      </c>
      <c r="AL309" s="87" t="str">
        <f t="shared" si="31"/>
        <v>2026-01-15|06006|1038533000|0||0|1</v>
      </c>
      <c r="AP309" s="198"/>
      <c r="AQ309" s="198"/>
      <c r="AR309" s="198"/>
      <c r="AW309" s="198"/>
      <c r="BC309" s="99" t="s">
        <v>2501</v>
      </c>
      <c r="BD309" s="104"/>
      <c r="BE309" s="87"/>
    </row>
    <row r="310" spans="1:59" ht="26.25" hidden="1" customHeight="1">
      <c r="A310" s="87" t="s">
        <v>2693</v>
      </c>
      <c r="B310" s="17" t="s">
        <v>75</v>
      </c>
      <c r="C310" s="87" t="s">
        <v>75</v>
      </c>
      <c r="D310" s="92" t="s">
        <v>2926</v>
      </c>
      <c r="E310" s="92" t="s">
        <v>79</v>
      </c>
      <c r="F310" s="92" t="s">
        <v>1376</v>
      </c>
      <c r="G310" s="93" t="s">
        <v>133</v>
      </c>
      <c r="H310" s="93">
        <v>19</v>
      </c>
      <c r="I310" s="94" t="s">
        <v>2486</v>
      </c>
      <c r="J310" s="93" t="s">
        <v>42</v>
      </c>
      <c r="K310" s="93" t="s">
        <v>2503</v>
      </c>
      <c r="L310" s="94" t="s">
        <v>2504</v>
      </c>
      <c r="M310" s="94">
        <v>12</v>
      </c>
      <c r="N310" s="95">
        <v>0</v>
      </c>
      <c r="O310" s="201">
        <f>IF(P310&gt;0,VLOOKUP($D310,'BBLM COMCHECK'!$A:$S,14,0),0)</f>
        <v>0</v>
      </c>
      <c r="P310" s="202"/>
      <c r="Q310" s="91">
        <f t="shared" si="26"/>
        <v>0</v>
      </c>
      <c r="R310" s="201">
        <f>IF(S310&gt;0,VLOOKUP($D310,'BBLM COMCHECK'!$A:$S,15,0),0)</f>
        <v>0</v>
      </c>
      <c r="S310" s="202"/>
      <c r="T310" s="91">
        <f t="shared" si="27"/>
        <v>0</v>
      </c>
      <c r="U310" s="201">
        <f>IF(V310&gt;0,VLOOKUP($D310,'BBLM COMCHECK'!$A:$Z,25,0),0)</f>
        <v>0</v>
      </c>
      <c r="V310" s="202"/>
      <c r="W310" s="91">
        <f t="shared" si="28"/>
        <v>0</v>
      </c>
      <c r="X310" s="201">
        <f>IF(Y310&gt;0,VLOOKUP($D310,'BBLM COMCHECK'!$A:$Z,25,0),0)</f>
        <v>0</v>
      </c>
      <c r="Y310" s="202"/>
      <c r="Z310" s="91">
        <f t="shared" si="29"/>
        <v>0</v>
      </c>
      <c r="AA310" s="203" t="str">
        <f>VLOOKUP(D310,'BBLM COMCHECK'!$A:$I,9,0)</f>
        <v>normal</v>
      </c>
      <c r="AB310" s="204">
        <f>VLOOKUP(D310,'BBLM COMCHECK'!$A:$L,12,0)</f>
        <v>0</v>
      </c>
      <c r="AC310" s="201">
        <f t="shared" si="30"/>
        <v>1</v>
      </c>
      <c r="AD310" s="94"/>
      <c r="AE310" s="201"/>
      <c r="AF310" s="201"/>
      <c r="AG310" s="201"/>
      <c r="AH310" s="201"/>
      <c r="AI310" s="94"/>
      <c r="AJ310" s="94"/>
      <c r="AK310" s="87" t="s">
        <v>2505</v>
      </c>
      <c r="AL310" s="87" t="str">
        <f t="shared" si="31"/>
        <v>2026-01-15|06006|1053801000|0||0|1</v>
      </c>
      <c r="AP310" s="198"/>
      <c r="AQ310" s="198"/>
      <c r="AR310" s="198"/>
      <c r="AW310" s="198"/>
      <c r="BC310" s="99" t="s">
        <v>2506</v>
      </c>
      <c r="BD310" s="104"/>
      <c r="BE310" s="87"/>
    </row>
    <row r="311" spans="1:59" ht="26.25" hidden="1" customHeight="1">
      <c r="A311" s="87" t="s">
        <v>2694</v>
      </c>
      <c r="B311" s="17" t="s">
        <v>75</v>
      </c>
      <c r="C311" s="87" t="s">
        <v>75</v>
      </c>
      <c r="D311" s="92" t="s">
        <v>2927</v>
      </c>
      <c r="E311" s="92" t="s">
        <v>79</v>
      </c>
      <c r="F311" s="92" t="s">
        <v>1376</v>
      </c>
      <c r="G311" s="93" t="s">
        <v>133</v>
      </c>
      <c r="H311" s="93">
        <v>19</v>
      </c>
      <c r="I311" s="94" t="s">
        <v>2486</v>
      </c>
      <c r="J311" s="148" t="s">
        <v>43</v>
      </c>
      <c r="K311" s="93" t="s">
        <v>2508</v>
      </c>
      <c r="L311" s="94" t="s">
        <v>2509</v>
      </c>
      <c r="M311" s="94">
        <v>48</v>
      </c>
      <c r="N311" s="95">
        <v>0</v>
      </c>
      <c r="O311" s="201">
        <f>IF(P311&gt;0,VLOOKUP($D311,'BBLM COMCHECK'!$A:$S,14,0),0)</f>
        <v>0</v>
      </c>
      <c r="P311" s="202"/>
      <c r="Q311" s="91">
        <f t="shared" si="26"/>
        <v>0</v>
      </c>
      <c r="R311" s="201">
        <f>IF(S311&gt;0,VLOOKUP($D311,'BBLM COMCHECK'!$A:$S,15,0),0)</f>
        <v>0</v>
      </c>
      <c r="S311" s="202"/>
      <c r="T311" s="91">
        <f t="shared" si="27"/>
        <v>0</v>
      </c>
      <c r="U311" s="201">
        <f>IF(V311&gt;0,VLOOKUP($D311,'BBLM COMCHECK'!$A:$Z,25,0),0)</f>
        <v>0</v>
      </c>
      <c r="V311" s="202"/>
      <c r="W311" s="91">
        <f t="shared" si="28"/>
        <v>0</v>
      </c>
      <c r="X311" s="201">
        <f>IF(Y311&gt;0,VLOOKUP($D311,'BBLM COMCHECK'!$A:$Z,25,0),0)</f>
        <v>0</v>
      </c>
      <c r="Y311" s="202"/>
      <c r="Z311" s="91">
        <f t="shared" si="29"/>
        <v>0</v>
      </c>
      <c r="AA311" s="203" t="str">
        <f>VLOOKUP(D311,'BBLM COMCHECK'!$A:$I,9,0)</f>
        <v>order stop</v>
      </c>
      <c r="AB311" s="204">
        <f>VLOOKUP(D311,'BBLM COMCHECK'!$A:$L,12,0)</f>
        <v>683</v>
      </c>
      <c r="AC311" s="201">
        <f t="shared" si="30"/>
        <v>0</v>
      </c>
      <c r="AD311" s="94"/>
      <c r="AE311" s="201"/>
      <c r="AF311" s="201"/>
      <c r="AG311" s="201"/>
      <c r="AH311" s="201"/>
      <c r="AI311" s="94"/>
      <c r="AJ311" s="94"/>
      <c r="AK311" s="87" t="s">
        <v>2510</v>
      </c>
      <c r="AL311" s="87" t="str">
        <f t="shared" si="31"/>
        <v>2026-01-15|06006|1065842000|0||0|1</v>
      </c>
      <c r="AP311" s="198"/>
      <c r="AQ311" s="198"/>
      <c r="AR311" s="198"/>
      <c r="AW311" s="198"/>
      <c r="BC311" s="99" t="s">
        <v>2511</v>
      </c>
      <c r="BD311" s="104"/>
      <c r="BE311" s="87"/>
    </row>
    <row r="312" spans="1:59" ht="26.25" hidden="1" customHeight="1">
      <c r="A312" s="87" t="s">
        <v>2695</v>
      </c>
      <c r="B312" s="17" t="s">
        <v>75</v>
      </c>
      <c r="C312" s="87" t="s">
        <v>75</v>
      </c>
      <c r="D312" s="92" t="s">
        <v>2928</v>
      </c>
      <c r="E312" s="92" t="s">
        <v>79</v>
      </c>
      <c r="F312" s="92" t="s">
        <v>1376</v>
      </c>
      <c r="G312" s="93" t="s">
        <v>133</v>
      </c>
      <c r="H312" s="93">
        <v>19</v>
      </c>
      <c r="I312" s="94" t="s">
        <v>2486</v>
      </c>
      <c r="J312" s="148" t="s">
        <v>44</v>
      </c>
      <c r="K312" s="93" t="s">
        <v>2513</v>
      </c>
      <c r="L312" s="94" t="s">
        <v>2514</v>
      </c>
      <c r="M312" s="94">
        <v>42</v>
      </c>
      <c r="N312" s="95">
        <v>0</v>
      </c>
      <c r="O312" s="201">
        <f>IF(P312&gt;0,VLOOKUP($D312,'BBLM COMCHECK'!$A:$S,14,0),0)</f>
        <v>0</v>
      </c>
      <c r="P312" s="202"/>
      <c r="Q312" s="91">
        <f t="shared" si="26"/>
        <v>0</v>
      </c>
      <c r="R312" s="201">
        <f>IF(S312&gt;0,VLOOKUP($D312,'BBLM COMCHECK'!$A:$S,15,0),0)</f>
        <v>0</v>
      </c>
      <c r="S312" s="202"/>
      <c r="T312" s="91">
        <f t="shared" si="27"/>
        <v>0</v>
      </c>
      <c r="U312" s="201">
        <f>IF(V312&gt;0,VLOOKUP($D312,'BBLM COMCHECK'!$A:$Z,25,0),0)</f>
        <v>0</v>
      </c>
      <c r="V312" s="202"/>
      <c r="W312" s="91">
        <f t="shared" si="28"/>
        <v>0</v>
      </c>
      <c r="X312" s="201">
        <f>IF(Y312&gt;0,VLOOKUP($D312,'BBLM COMCHECK'!$A:$Z,25,0),0)</f>
        <v>0</v>
      </c>
      <c r="Y312" s="202"/>
      <c r="Z312" s="91">
        <f t="shared" si="29"/>
        <v>0</v>
      </c>
      <c r="AA312" s="203" t="str">
        <f>VLOOKUP(D312,'BBLM COMCHECK'!$A:$I,9,0)</f>
        <v>normal</v>
      </c>
      <c r="AB312" s="204">
        <f>VLOOKUP(D312,'BBLM COMCHECK'!$A:$L,12,0)</f>
        <v>69</v>
      </c>
      <c r="AC312" s="201">
        <f t="shared" si="30"/>
        <v>0</v>
      </c>
      <c r="AD312" s="94"/>
      <c r="AE312" s="201"/>
      <c r="AF312" s="201"/>
      <c r="AG312" s="201"/>
      <c r="AH312" s="201"/>
      <c r="AI312" s="94"/>
      <c r="AJ312" s="94"/>
      <c r="AK312" s="87" t="s">
        <v>2515</v>
      </c>
      <c r="AL312" s="87" t="str">
        <f t="shared" si="31"/>
        <v>2026-01-15|06006|1066078000|0||0|1</v>
      </c>
      <c r="AP312" s="198"/>
      <c r="AQ312" s="198"/>
      <c r="AR312" s="198"/>
      <c r="AW312" s="198"/>
      <c r="BC312" s="99" t="s">
        <v>2516</v>
      </c>
      <c r="BD312" s="104"/>
      <c r="BE312" s="87"/>
    </row>
    <row r="313" spans="1:59" s="88" customFormat="1" ht="26.25" hidden="1" customHeight="1">
      <c r="A313" s="87" t="s">
        <v>2696</v>
      </c>
      <c r="B313" s="17" t="s">
        <v>75</v>
      </c>
      <c r="C313" s="87" t="s">
        <v>75</v>
      </c>
      <c r="D313" s="92" t="s">
        <v>2929</v>
      </c>
      <c r="E313" s="92" t="s">
        <v>79</v>
      </c>
      <c r="F313" s="92" t="s">
        <v>1376</v>
      </c>
      <c r="G313" s="93" t="s">
        <v>133</v>
      </c>
      <c r="H313" s="93">
        <v>14</v>
      </c>
      <c r="I313" s="94" t="s">
        <v>2492</v>
      </c>
      <c r="J313" s="148" t="s">
        <v>45</v>
      </c>
      <c r="K313" s="93" t="s">
        <v>2518</v>
      </c>
      <c r="L313" s="94" t="s">
        <v>2519</v>
      </c>
      <c r="M313" s="94">
        <v>60</v>
      </c>
      <c r="N313" s="95">
        <v>0</v>
      </c>
      <c r="O313" s="201">
        <f>IF(P313&gt;0,VLOOKUP($D313,'BBLM COMCHECK'!$A:$S,14,0),0)</f>
        <v>0</v>
      </c>
      <c r="P313" s="202"/>
      <c r="Q313" s="91">
        <f t="shared" si="26"/>
        <v>0</v>
      </c>
      <c r="R313" s="201">
        <f>IF(S313&gt;0,VLOOKUP($D313,'BBLM COMCHECK'!$A:$S,15,0),0)</f>
        <v>0</v>
      </c>
      <c r="S313" s="202"/>
      <c r="T313" s="91">
        <f t="shared" si="27"/>
        <v>0</v>
      </c>
      <c r="U313" s="201">
        <f>IF(V313&gt;0,VLOOKUP($D313,'BBLM COMCHECK'!$A:$Z,25,0),0)</f>
        <v>0</v>
      </c>
      <c r="V313" s="202"/>
      <c r="W313" s="91">
        <f t="shared" si="28"/>
        <v>0</v>
      </c>
      <c r="X313" s="201">
        <f>IF(Y313&gt;0,VLOOKUP($D313,'BBLM COMCHECK'!$A:$Z,25,0),0)</f>
        <v>0</v>
      </c>
      <c r="Y313" s="202"/>
      <c r="Z313" s="91">
        <f t="shared" si="29"/>
        <v>0</v>
      </c>
      <c r="AA313" s="203" t="str">
        <f>VLOOKUP(D313,'BBLM COMCHECK'!$A:$I,9,0)</f>
        <v>order stop</v>
      </c>
      <c r="AB313" s="204">
        <f>VLOOKUP(D313,'BBLM COMCHECK'!$A:$L,12,0)</f>
        <v>213</v>
      </c>
      <c r="AC313" s="201">
        <f t="shared" si="30"/>
        <v>0</v>
      </c>
      <c r="AD313" s="94"/>
      <c r="AE313" s="201"/>
      <c r="AF313" s="201"/>
      <c r="AG313" s="201"/>
      <c r="AH313" s="201"/>
      <c r="AI313" s="94"/>
      <c r="AJ313" s="94"/>
      <c r="AK313" s="87" t="s">
        <v>2520</v>
      </c>
      <c r="AL313" s="87" t="str">
        <f t="shared" si="31"/>
        <v>2026-01-15|06006|1068899000|0||0|1</v>
      </c>
      <c r="AM313" s="87"/>
      <c r="AN313" s="87"/>
      <c r="AO313" s="87"/>
      <c r="AP313" s="198"/>
      <c r="AQ313" s="198"/>
      <c r="AR313" s="198"/>
      <c r="AS313" s="87"/>
      <c r="AT313" s="87"/>
      <c r="AU313" s="87"/>
      <c r="AV313" s="87"/>
      <c r="AW313" s="198"/>
      <c r="AX313" s="87"/>
      <c r="AY313" s="87"/>
      <c r="AZ313" s="87"/>
      <c r="BA313" s="87"/>
      <c r="BB313" s="87"/>
      <c r="BC313" s="99" t="s">
        <v>2521</v>
      </c>
      <c r="BD313" s="104"/>
      <c r="BE313" s="87"/>
      <c r="BF313" s="87"/>
      <c r="BG313" s="87"/>
    </row>
    <row r="314" spans="1:59" ht="26.25" hidden="1" customHeight="1">
      <c r="A314" s="87" t="s">
        <v>2697</v>
      </c>
      <c r="B314" s="17" t="s">
        <v>75</v>
      </c>
      <c r="C314" s="87" t="s">
        <v>75</v>
      </c>
      <c r="D314" s="92" t="s">
        <v>2930</v>
      </c>
      <c r="E314" s="92" t="s">
        <v>79</v>
      </c>
      <c r="F314" s="92" t="s">
        <v>1376</v>
      </c>
      <c r="G314" s="93" t="s">
        <v>133</v>
      </c>
      <c r="H314" s="93">
        <v>19</v>
      </c>
      <c r="I314" s="94" t="s">
        <v>2486</v>
      </c>
      <c r="J314" s="148" t="s">
        <v>46</v>
      </c>
      <c r="K314" s="93" t="s">
        <v>2523</v>
      </c>
      <c r="L314" s="94" t="s">
        <v>2524</v>
      </c>
      <c r="M314" s="94">
        <v>40</v>
      </c>
      <c r="N314" s="95">
        <v>0</v>
      </c>
      <c r="O314" s="201">
        <f>IF(P314&gt;0,VLOOKUP($D314,'BBLM COMCHECK'!$A:$S,14,0),0)</f>
        <v>0</v>
      </c>
      <c r="P314" s="202"/>
      <c r="Q314" s="91">
        <f t="shared" si="26"/>
        <v>0</v>
      </c>
      <c r="R314" s="201">
        <f>IF(S314&gt;0,VLOOKUP($D314,'BBLM COMCHECK'!$A:$S,15,0),0)</f>
        <v>0</v>
      </c>
      <c r="S314" s="202"/>
      <c r="T314" s="91">
        <f t="shared" si="27"/>
        <v>0</v>
      </c>
      <c r="U314" s="201">
        <f>IF(V314&gt;0,VLOOKUP($D314,'BBLM COMCHECK'!$A:$Z,25,0),0)</f>
        <v>0</v>
      </c>
      <c r="V314" s="202"/>
      <c r="W314" s="91">
        <f t="shared" si="28"/>
        <v>0</v>
      </c>
      <c r="X314" s="201">
        <f>IF(Y314&gt;0,VLOOKUP($D314,'BBLM COMCHECK'!$A:$Z,25,0),0)</f>
        <v>0</v>
      </c>
      <c r="Y314" s="202"/>
      <c r="Z314" s="91">
        <f t="shared" si="29"/>
        <v>0</v>
      </c>
      <c r="AA314" s="203" t="str">
        <f>VLOOKUP(D314,'BBLM COMCHECK'!$A:$I,9,0)</f>
        <v>order stop</v>
      </c>
      <c r="AB314" s="204">
        <f>VLOOKUP(D314,'BBLM COMCHECK'!$A:$L,12,0)</f>
        <v>87</v>
      </c>
      <c r="AC314" s="201">
        <f t="shared" si="30"/>
        <v>0</v>
      </c>
      <c r="AD314" s="94"/>
      <c r="AE314" s="201"/>
      <c r="AF314" s="201"/>
      <c r="AG314" s="201"/>
      <c r="AH314" s="201"/>
      <c r="AI314" s="94"/>
      <c r="AJ314" s="94"/>
      <c r="AK314" s="87" t="s">
        <v>2525</v>
      </c>
      <c r="AL314" s="87" t="str">
        <f t="shared" si="31"/>
        <v>2026-01-15|06006|1072188000|0||0|1</v>
      </c>
      <c r="AP314" s="198"/>
      <c r="AQ314" s="198"/>
      <c r="AR314" s="198"/>
      <c r="AW314" s="198"/>
      <c r="BC314" s="99" t="s">
        <v>2526</v>
      </c>
      <c r="BD314" s="104"/>
      <c r="BE314" s="87"/>
    </row>
    <row r="315" spans="1:59" ht="26.25" hidden="1" customHeight="1">
      <c r="A315" s="87" t="s">
        <v>2698</v>
      </c>
      <c r="B315" s="17" t="s">
        <v>75</v>
      </c>
      <c r="C315" s="87" t="s">
        <v>75</v>
      </c>
      <c r="D315" s="92" t="s">
        <v>2931</v>
      </c>
      <c r="E315" s="92" t="s">
        <v>79</v>
      </c>
      <c r="F315" s="93" t="s">
        <v>1376</v>
      </c>
      <c r="G315" s="93" t="s">
        <v>133</v>
      </c>
      <c r="H315" s="93">
        <v>14</v>
      </c>
      <c r="I315" s="94" t="s">
        <v>2492</v>
      </c>
      <c r="J315" s="148" t="s">
        <v>47</v>
      </c>
      <c r="K315" s="94" t="s">
        <v>2528</v>
      </c>
      <c r="L315" s="94" t="s">
        <v>2529</v>
      </c>
      <c r="M315" s="94">
        <v>72</v>
      </c>
      <c r="N315" s="95">
        <v>0</v>
      </c>
      <c r="O315" s="201">
        <f>IF(P315&gt;0,VLOOKUP($D315,'BBLM COMCHECK'!$A:$S,14,0),0)</f>
        <v>0</v>
      </c>
      <c r="P315" s="202"/>
      <c r="Q315" s="91">
        <f t="shared" si="26"/>
        <v>0</v>
      </c>
      <c r="R315" s="201">
        <f>IF(S315&gt;0,VLOOKUP($D315,'BBLM COMCHECK'!$A:$S,15,0),0)</f>
        <v>0</v>
      </c>
      <c r="S315" s="202"/>
      <c r="T315" s="91">
        <f t="shared" si="27"/>
        <v>0</v>
      </c>
      <c r="U315" s="201">
        <f>IF(V315&gt;0,VLOOKUP($D315,'BBLM COMCHECK'!$A:$Z,25,0),0)</f>
        <v>0</v>
      </c>
      <c r="V315" s="202"/>
      <c r="W315" s="91">
        <f t="shared" si="28"/>
        <v>0</v>
      </c>
      <c r="X315" s="201">
        <f>IF(Y315&gt;0,VLOOKUP($D315,'BBLM COMCHECK'!$A:$Z,25,0),0)</f>
        <v>0</v>
      </c>
      <c r="Y315" s="202"/>
      <c r="Z315" s="91">
        <f t="shared" si="29"/>
        <v>0</v>
      </c>
      <c r="AA315" s="203" t="str">
        <f>VLOOKUP(D315,'BBLM COMCHECK'!$A:$I,9,0)</f>
        <v>order stop</v>
      </c>
      <c r="AB315" s="204">
        <f>VLOOKUP(D315,'BBLM COMCHECK'!$A:$L,12,0)</f>
        <v>95846</v>
      </c>
      <c r="AC315" s="201">
        <f t="shared" si="30"/>
        <v>0</v>
      </c>
      <c r="AD315" s="94"/>
      <c r="AE315" s="201"/>
      <c r="AF315" s="201"/>
      <c r="AG315" s="201"/>
      <c r="AH315" s="201"/>
      <c r="AI315" s="94"/>
      <c r="AJ315" s="94"/>
      <c r="AK315" s="87" t="s">
        <v>2530</v>
      </c>
      <c r="AL315" s="87" t="str">
        <f t="shared" si="31"/>
        <v>2026-01-15|06006|1076058000|0||0|1</v>
      </c>
      <c r="AP315" s="198"/>
      <c r="AW315" s="198"/>
      <c r="BC315" s="99" t="s">
        <v>2531</v>
      </c>
      <c r="BD315" s="104"/>
      <c r="BE315" s="87"/>
    </row>
    <row r="316" spans="1:59" ht="26.25" hidden="1" customHeight="1">
      <c r="A316" s="87" t="s">
        <v>2699</v>
      </c>
      <c r="B316" s="17" t="s">
        <v>75</v>
      </c>
      <c r="C316" s="87" t="s">
        <v>75</v>
      </c>
      <c r="D316" s="92" t="s">
        <v>2932</v>
      </c>
      <c r="E316" s="92" t="s">
        <v>79</v>
      </c>
      <c r="F316" s="93" t="s">
        <v>1376</v>
      </c>
      <c r="G316" s="93" t="s">
        <v>133</v>
      </c>
      <c r="H316" s="93">
        <v>14</v>
      </c>
      <c r="I316" s="94" t="s">
        <v>2492</v>
      </c>
      <c r="J316" s="148" t="s">
        <v>48</v>
      </c>
      <c r="K316" s="94" t="s">
        <v>2533</v>
      </c>
      <c r="L316" s="94" t="s">
        <v>2534</v>
      </c>
      <c r="M316" s="94">
        <v>60</v>
      </c>
      <c r="N316" s="95">
        <v>0</v>
      </c>
      <c r="O316" s="201">
        <f>IF(P316&gt;0,VLOOKUP($D316,'BBLM COMCHECK'!$A:$S,14,0),0)</f>
        <v>0</v>
      </c>
      <c r="P316" s="202"/>
      <c r="Q316" s="91">
        <f t="shared" si="26"/>
        <v>0</v>
      </c>
      <c r="R316" s="201">
        <f>IF(S316&gt;0,VLOOKUP($D316,'BBLM COMCHECK'!$A:$S,15,0),0)</f>
        <v>0</v>
      </c>
      <c r="S316" s="202"/>
      <c r="T316" s="91">
        <f t="shared" si="27"/>
        <v>0</v>
      </c>
      <c r="U316" s="201">
        <f>IF(V316&gt;0,VLOOKUP($D316,'BBLM COMCHECK'!$A:$Z,25,0),0)</f>
        <v>0</v>
      </c>
      <c r="V316" s="202"/>
      <c r="W316" s="91">
        <f t="shared" si="28"/>
        <v>0</v>
      </c>
      <c r="X316" s="201">
        <f>IF(Y316&gt;0,VLOOKUP($D316,'BBLM COMCHECK'!$A:$Z,25,0),0)</f>
        <v>0</v>
      </c>
      <c r="Y316" s="202"/>
      <c r="Z316" s="91">
        <f t="shared" si="29"/>
        <v>0</v>
      </c>
      <c r="AA316" s="203" t="str">
        <f>VLOOKUP(D316,'BBLM COMCHECK'!$A:$I,9,0)</f>
        <v>normal</v>
      </c>
      <c r="AB316" s="204">
        <f>VLOOKUP(D316,'BBLM COMCHECK'!$A:$L,12,0)</f>
        <v>2432</v>
      </c>
      <c r="AC316" s="201">
        <f t="shared" si="30"/>
        <v>0</v>
      </c>
      <c r="AD316" s="94"/>
      <c r="AE316" s="201"/>
      <c r="AF316" s="201"/>
      <c r="AG316" s="201"/>
      <c r="AH316" s="201"/>
      <c r="AI316" s="94"/>
      <c r="AJ316" s="94"/>
      <c r="AK316" s="87" t="s">
        <v>2535</v>
      </c>
      <c r="AL316" s="87" t="str">
        <f t="shared" si="31"/>
        <v>2026-01-15|06006|1077650000|0||0|1</v>
      </c>
      <c r="AP316" s="198"/>
      <c r="AW316" s="198"/>
      <c r="BC316" s="99" t="s">
        <v>2536</v>
      </c>
      <c r="BD316" s="104"/>
      <c r="BE316" s="87"/>
    </row>
    <row r="317" spans="1:59" ht="26.25" hidden="1" customHeight="1">
      <c r="A317" s="87" t="s">
        <v>2700</v>
      </c>
      <c r="B317" s="17" t="s">
        <v>75</v>
      </c>
      <c r="C317" s="87" t="s">
        <v>75</v>
      </c>
      <c r="D317" s="92" t="s">
        <v>2933</v>
      </c>
      <c r="E317" s="92" t="s">
        <v>79</v>
      </c>
      <c r="F317" s="93" t="s">
        <v>1376</v>
      </c>
      <c r="G317" s="93" t="s">
        <v>133</v>
      </c>
      <c r="H317" s="93">
        <v>14</v>
      </c>
      <c r="I317" s="94" t="s">
        <v>2492</v>
      </c>
      <c r="J317" s="148" t="s">
        <v>49</v>
      </c>
      <c r="K317" s="94" t="s">
        <v>2538</v>
      </c>
      <c r="L317" s="94" t="s">
        <v>2539</v>
      </c>
      <c r="M317" s="94">
        <v>5</v>
      </c>
      <c r="N317" s="95">
        <v>0</v>
      </c>
      <c r="O317" s="201">
        <f>IF(P317&gt;0,VLOOKUP($D317,'BBLM COMCHECK'!$A:$S,14,0),0)</f>
        <v>0</v>
      </c>
      <c r="P317" s="202"/>
      <c r="Q317" s="91">
        <f t="shared" si="26"/>
        <v>0</v>
      </c>
      <c r="R317" s="201">
        <f>IF(S317&gt;0,VLOOKUP($D317,'BBLM COMCHECK'!$A:$S,15,0),0)</f>
        <v>0</v>
      </c>
      <c r="S317" s="202"/>
      <c r="T317" s="91">
        <f t="shared" si="27"/>
        <v>0</v>
      </c>
      <c r="U317" s="201">
        <f>IF(V317&gt;0,VLOOKUP($D317,'BBLM COMCHECK'!$A:$Z,25,0),0)</f>
        <v>0</v>
      </c>
      <c r="V317" s="202"/>
      <c r="W317" s="91">
        <f t="shared" si="28"/>
        <v>0</v>
      </c>
      <c r="X317" s="201">
        <f>IF(Y317&gt;0,VLOOKUP($D317,'BBLM COMCHECK'!$A:$Z,25,0),0)</f>
        <v>0</v>
      </c>
      <c r="Y317" s="202"/>
      <c r="Z317" s="91">
        <f t="shared" si="29"/>
        <v>0</v>
      </c>
      <c r="AA317" s="203" t="str">
        <f>VLOOKUP(D317,'BBLM COMCHECK'!$A:$I,9,0)</f>
        <v>normal</v>
      </c>
      <c r="AB317" s="204">
        <f>VLOOKUP(D317,'BBLM COMCHECK'!$A:$L,12,0)</f>
        <v>126</v>
      </c>
      <c r="AC317" s="201">
        <f t="shared" si="30"/>
        <v>0</v>
      </c>
      <c r="AD317" s="94"/>
      <c r="AE317" s="201"/>
      <c r="AF317" s="201"/>
      <c r="AG317" s="201"/>
      <c r="AH317" s="201"/>
      <c r="AI317" s="94"/>
      <c r="AJ317" s="94"/>
      <c r="AK317" s="87" t="s">
        <v>2540</v>
      </c>
      <c r="AL317" s="87" t="str">
        <f t="shared" si="31"/>
        <v>2026-01-15|06006|1078236000|0||0|1</v>
      </c>
      <c r="AP317" s="198"/>
      <c r="AW317" s="198"/>
      <c r="BC317" s="99" t="s">
        <v>2541</v>
      </c>
      <c r="BD317" s="104"/>
      <c r="BE317" s="87"/>
    </row>
    <row r="318" spans="1:59" ht="26.25" hidden="1" customHeight="1">
      <c r="A318" s="87" t="s">
        <v>2701</v>
      </c>
      <c r="B318" s="17" t="s">
        <v>75</v>
      </c>
      <c r="C318" s="87" t="s">
        <v>75</v>
      </c>
      <c r="D318" s="92" t="s">
        <v>2934</v>
      </c>
      <c r="E318" s="92" t="s">
        <v>79</v>
      </c>
      <c r="F318" s="93" t="s">
        <v>1376</v>
      </c>
      <c r="G318" s="93" t="s">
        <v>133</v>
      </c>
      <c r="H318" s="93">
        <v>14</v>
      </c>
      <c r="I318" s="94" t="s">
        <v>2492</v>
      </c>
      <c r="J318" s="148" t="s">
        <v>50</v>
      </c>
      <c r="K318" s="94" t="s">
        <v>2543</v>
      </c>
      <c r="L318" s="94" t="s">
        <v>2544</v>
      </c>
      <c r="M318" s="94">
        <v>12</v>
      </c>
      <c r="N318" s="95">
        <v>0</v>
      </c>
      <c r="O318" s="201">
        <f>IF(P318&gt;0,VLOOKUP($D318,'BBLM COMCHECK'!$A:$S,14,0),0)</f>
        <v>0</v>
      </c>
      <c r="P318" s="202"/>
      <c r="Q318" s="91">
        <f t="shared" si="26"/>
        <v>0</v>
      </c>
      <c r="R318" s="201">
        <f>IF(S318&gt;0,VLOOKUP($D318,'BBLM COMCHECK'!$A:$S,15,0),0)</f>
        <v>0</v>
      </c>
      <c r="S318" s="202"/>
      <c r="T318" s="91">
        <f t="shared" si="27"/>
        <v>0</v>
      </c>
      <c r="U318" s="201">
        <f>IF(V318&gt;0,VLOOKUP($D318,'BBLM COMCHECK'!$A:$Z,25,0),0)</f>
        <v>0</v>
      </c>
      <c r="V318" s="202"/>
      <c r="W318" s="91">
        <f t="shared" si="28"/>
        <v>0</v>
      </c>
      <c r="X318" s="201">
        <f>IF(Y318&gt;0,VLOOKUP($D318,'BBLM COMCHECK'!$A:$Z,25,0),0)</f>
        <v>0</v>
      </c>
      <c r="Y318" s="202"/>
      <c r="Z318" s="91">
        <f t="shared" si="29"/>
        <v>0</v>
      </c>
      <c r="AA318" s="203" t="str">
        <f>VLOOKUP(D318,'BBLM COMCHECK'!$A:$I,9,0)</f>
        <v>normal</v>
      </c>
      <c r="AB318" s="204">
        <f>VLOOKUP(D318,'BBLM COMCHECK'!$A:$L,12,0)</f>
        <v>930</v>
      </c>
      <c r="AC318" s="201">
        <f t="shared" si="30"/>
        <v>0</v>
      </c>
      <c r="AD318" s="94"/>
      <c r="AE318" s="201"/>
      <c r="AF318" s="201"/>
      <c r="AG318" s="201"/>
      <c r="AH318" s="201"/>
      <c r="AI318" s="94"/>
      <c r="AJ318" s="94"/>
      <c r="AK318" s="87" t="s">
        <v>2545</v>
      </c>
      <c r="AL318" s="87" t="str">
        <f t="shared" si="31"/>
        <v>2026-01-15|06006|1083138000|0||0|1</v>
      </c>
      <c r="AP318" s="198"/>
      <c r="AW318" s="198"/>
      <c r="BC318" s="99" t="s">
        <v>2546</v>
      </c>
      <c r="BD318" s="104"/>
      <c r="BE318" s="87"/>
    </row>
    <row r="319" spans="1:59" ht="26.25" hidden="1" customHeight="1">
      <c r="A319" s="87" t="s">
        <v>2702</v>
      </c>
      <c r="B319" s="17" t="s">
        <v>75</v>
      </c>
      <c r="C319" s="87" t="s">
        <v>75</v>
      </c>
      <c r="D319" s="92" t="s">
        <v>2935</v>
      </c>
      <c r="E319" s="92" t="s">
        <v>79</v>
      </c>
      <c r="F319" s="93" t="s">
        <v>1376</v>
      </c>
      <c r="G319" s="93" t="s">
        <v>133</v>
      </c>
      <c r="H319" s="93">
        <v>19</v>
      </c>
      <c r="I319" s="94" t="s">
        <v>2486</v>
      </c>
      <c r="J319" s="148" t="s">
        <v>51</v>
      </c>
      <c r="K319" s="94" t="s">
        <v>2548</v>
      </c>
      <c r="L319" s="94" t="s">
        <v>2549</v>
      </c>
      <c r="M319" s="94">
        <v>144</v>
      </c>
      <c r="N319" s="95">
        <v>0</v>
      </c>
      <c r="O319" s="201">
        <f>IF(P319&gt;0,VLOOKUP($D319,'BBLM COMCHECK'!$A:$S,14,0),0)</f>
        <v>0</v>
      </c>
      <c r="P319" s="202"/>
      <c r="Q319" s="91">
        <f t="shared" si="26"/>
        <v>0</v>
      </c>
      <c r="R319" s="201">
        <f>IF(S319&gt;0,VLOOKUP($D319,'BBLM COMCHECK'!$A:$S,15,0),0)</f>
        <v>0</v>
      </c>
      <c r="S319" s="202"/>
      <c r="T319" s="91">
        <f t="shared" si="27"/>
        <v>0</v>
      </c>
      <c r="U319" s="201">
        <f>IF(V319&gt;0,VLOOKUP($D319,'BBLM COMCHECK'!$A:$Z,25,0),0)</f>
        <v>0</v>
      </c>
      <c r="V319" s="202"/>
      <c r="W319" s="91">
        <f t="shared" si="28"/>
        <v>0</v>
      </c>
      <c r="X319" s="201">
        <f>IF(Y319&gt;0,VLOOKUP($D319,'BBLM COMCHECK'!$A:$Z,25,0),0)</f>
        <v>0</v>
      </c>
      <c r="Y319" s="202"/>
      <c r="Z319" s="91">
        <f t="shared" si="29"/>
        <v>0</v>
      </c>
      <c r="AA319" s="203" t="str">
        <f>VLOOKUP(D319,'BBLM COMCHECK'!$A:$I,9,0)</f>
        <v>order stop</v>
      </c>
      <c r="AB319" s="204">
        <f>VLOOKUP(D319,'BBLM COMCHECK'!$A:$L,12,0)</f>
        <v>1839</v>
      </c>
      <c r="AC319" s="201">
        <f t="shared" si="30"/>
        <v>0</v>
      </c>
      <c r="AD319" s="94"/>
      <c r="AE319" s="201"/>
      <c r="AF319" s="201"/>
      <c r="AG319" s="201"/>
      <c r="AH319" s="201"/>
      <c r="AI319" s="94"/>
      <c r="AJ319" s="94"/>
      <c r="AK319" s="87" t="s">
        <v>2550</v>
      </c>
      <c r="AL319" s="87" t="str">
        <f t="shared" si="31"/>
        <v>2026-01-15|06006|1089525000|0||0|1</v>
      </c>
      <c r="AP319" s="198"/>
      <c r="AW319" s="198"/>
      <c r="BC319" s="99" t="s">
        <v>2551</v>
      </c>
      <c r="BD319" s="104"/>
      <c r="BE319" s="87"/>
    </row>
    <row r="320" spans="1:59" ht="26.25" hidden="1" customHeight="1">
      <c r="A320" s="87" t="s">
        <v>2703</v>
      </c>
      <c r="B320" s="17" t="s">
        <v>75</v>
      </c>
      <c r="C320" s="87" t="s">
        <v>75</v>
      </c>
      <c r="D320" s="92" t="s">
        <v>2936</v>
      </c>
      <c r="E320" s="92" t="s">
        <v>79</v>
      </c>
      <c r="F320" s="93" t="s">
        <v>1376</v>
      </c>
      <c r="G320" s="93" t="s">
        <v>133</v>
      </c>
      <c r="H320" s="93">
        <v>19</v>
      </c>
      <c r="I320" s="94" t="s">
        <v>2486</v>
      </c>
      <c r="J320" s="148" t="s">
        <v>52</v>
      </c>
      <c r="K320" s="94" t="s">
        <v>2553</v>
      </c>
      <c r="L320" s="94" t="s">
        <v>2554</v>
      </c>
      <c r="M320" s="94">
        <v>144</v>
      </c>
      <c r="N320" s="95">
        <v>0</v>
      </c>
      <c r="O320" s="201">
        <f>IF(P320&gt;0,VLOOKUP($D320,'BBLM COMCHECK'!$A:$S,14,0),0)</f>
        <v>0</v>
      </c>
      <c r="P320" s="202"/>
      <c r="Q320" s="91">
        <f t="shared" si="26"/>
        <v>0</v>
      </c>
      <c r="R320" s="201">
        <f>IF(S320&gt;0,VLOOKUP($D320,'BBLM COMCHECK'!$A:$S,15,0),0)</f>
        <v>0</v>
      </c>
      <c r="S320" s="202"/>
      <c r="T320" s="91">
        <f t="shared" si="27"/>
        <v>0</v>
      </c>
      <c r="U320" s="201">
        <f>IF(V320&gt;0,VLOOKUP($D320,'BBLM COMCHECK'!$A:$Z,25,0),0)</f>
        <v>0</v>
      </c>
      <c r="V320" s="202"/>
      <c r="W320" s="91">
        <f t="shared" si="28"/>
        <v>0</v>
      </c>
      <c r="X320" s="201">
        <f>IF(Y320&gt;0,VLOOKUP($D320,'BBLM COMCHECK'!$A:$Z,25,0),0)</f>
        <v>0</v>
      </c>
      <c r="Y320" s="202"/>
      <c r="Z320" s="91">
        <f t="shared" si="29"/>
        <v>0</v>
      </c>
      <c r="AA320" s="203" t="str">
        <f>VLOOKUP(D320,'BBLM COMCHECK'!$A:$I,9,0)</f>
        <v>order stop</v>
      </c>
      <c r="AB320" s="204">
        <f>VLOOKUP(D320,'BBLM COMCHECK'!$A:$L,12,0)</f>
        <v>640</v>
      </c>
      <c r="AC320" s="201">
        <f t="shared" si="30"/>
        <v>0</v>
      </c>
      <c r="AD320" s="94"/>
      <c r="AE320" s="201"/>
      <c r="AF320" s="201"/>
      <c r="AG320" s="201"/>
      <c r="AH320" s="201"/>
      <c r="AI320" s="94"/>
      <c r="AJ320" s="94"/>
      <c r="AK320" s="87" t="s">
        <v>2555</v>
      </c>
      <c r="AL320" s="87" t="str">
        <f t="shared" si="31"/>
        <v>2026-01-15|06006|1089541000|0||0|1</v>
      </c>
      <c r="AP320" s="198"/>
      <c r="AW320" s="198"/>
      <c r="BC320" s="99" t="s">
        <v>2556</v>
      </c>
      <c r="BD320" s="104"/>
      <c r="BE320" s="87"/>
    </row>
    <row r="321" spans="1:59" ht="26.25" hidden="1" customHeight="1">
      <c r="A321" s="87" t="s">
        <v>2704</v>
      </c>
      <c r="B321" s="17" t="s">
        <v>75</v>
      </c>
      <c r="C321" s="87" t="s">
        <v>75</v>
      </c>
      <c r="D321" s="92" t="s">
        <v>2937</v>
      </c>
      <c r="E321" s="92" t="s">
        <v>79</v>
      </c>
      <c r="F321" s="93" t="s">
        <v>1376</v>
      </c>
      <c r="G321" s="93" t="s">
        <v>133</v>
      </c>
      <c r="H321" s="93">
        <v>14</v>
      </c>
      <c r="I321" s="94" t="s">
        <v>2492</v>
      </c>
      <c r="J321" s="158">
        <v>1150705000</v>
      </c>
      <c r="K321" s="94" t="s">
        <v>2558</v>
      </c>
      <c r="L321" s="94" t="s">
        <v>2559</v>
      </c>
      <c r="M321" s="94">
        <v>30</v>
      </c>
      <c r="N321" s="95">
        <v>0</v>
      </c>
      <c r="O321" s="201">
        <f>IF(P321&gt;0,VLOOKUP($D321,'BBLM COMCHECK'!$A:$S,14,0),0)</f>
        <v>0</v>
      </c>
      <c r="P321" s="202"/>
      <c r="Q321" s="91">
        <f t="shared" si="26"/>
        <v>0</v>
      </c>
      <c r="R321" s="201">
        <f>IF(S321&gt;0,VLOOKUP($D321,'BBLM COMCHECK'!$A:$S,15,0),0)</f>
        <v>0</v>
      </c>
      <c r="S321" s="202"/>
      <c r="T321" s="91">
        <f t="shared" si="27"/>
        <v>0</v>
      </c>
      <c r="U321" s="201">
        <f>IF(V321&gt;0,VLOOKUP($D321,'BBLM COMCHECK'!$A:$Z,25,0),0)</f>
        <v>0</v>
      </c>
      <c r="V321" s="202"/>
      <c r="W321" s="91">
        <f t="shared" si="28"/>
        <v>0</v>
      </c>
      <c r="X321" s="201">
        <f>IF(Y321&gt;0,VLOOKUP($D321,'BBLM COMCHECK'!$A:$Z,25,0),0)</f>
        <v>0</v>
      </c>
      <c r="Y321" s="202"/>
      <c r="Z321" s="91">
        <f t="shared" si="29"/>
        <v>0</v>
      </c>
      <c r="AA321" s="203" t="str">
        <f>VLOOKUP(D321,'BBLM COMCHECK'!$A:$I,9,0)</f>
        <v>order stop</v>
      </c>
      <c r="AB321" s="204">
        <f>VLOOKUP(D321,'BBLM COMCHECK'!$A:$L,12,0)</f>
        <v>4000</v>
      </c>
      <c r="AC321" s="201">
        <f t="shared" si="30"/>
        <v>0</v>
      </c>
      <c r="AD321" s="94"/>
      <c r="AE321" s="201"/>
      <c r="AF321" s="201"/>
      <c r="AG321" s="201"/>
      <c r="AH321" s="201"/>
      <c r="AI321" s="94"/>
      <c r="AJ321" s="94"/>
      <c r="AK321" s="87" t="s">
        <v>2560</v>
      </c>
      <c r="AL321" s="87" t="str">
        <f t="shared" si="31"/>
        <v>2026-01-15|06006|1150705000|0||0|1</v>
      </c>
      <c r="AP321" s="198"/>
      <c r="AW321" s="198"/>
      <c r="BC321" s="99" t="s">
        <v>2561</v>
      </c>
      <c r="BD321" s="104"/>
      <c r="BE321" s="87"/>
    </row>
    <row r="322" spans="1:59" ht="26.25" hidden="1" customHeight="1">
      <c r="A322" s="87" t="s">
        <v>2705</v>
      </c>
      <c r="B322" s="17" t="s">
        <v>75</v>
      </c>
      <c r="C322" s="87" t="s">
        <v>75</v>
      </c>
      <c r="D322" s="92" t="s">
        <v>2938</v>
      </c>
      <c r="E322" s="92" t="s">
        <v>79</v>
      </c>
      <c r="F322" s="92" t="s">
        <v>1376</v>
      </c>
      <c r="G322" s="93" t="s">
        <v>133</v>
      </c>
      <c r="H322" s="93">
        <v>14</v>
      </c>
      <c r="I322" s="94" t="s">
        <v>2492</v>
      </c>
      <c r="J322" s="148" t="s">
        <v>54</v>
      </c>
      <c r="K322" s="93" t="s">
        <v>2564</v>
      </c>
      <c r="L322" s="94" t="s">
        <v>2565</v>
      </c>
      <c r="M322" s="94">
        <v>72</v>
      </c>
      <c r="N322" s="95">
        <v>0</v>
      </c>
      <c r="O322" s="201">
        <f>IF(P322&gt;0,VLOOKUP($D322,'BBLM COMCHECK'!$A:$S,14,0),0)</f>
        <v>0</v>
      </c>
      <c r="P322" s="202"/>
      <c r="Q322" s="91">
        <f t="shared" si="26"/>
        <v>0</v>
      </c>
      <c r="R322" s="201">
        <f>IF(S322&gt;0,VLOOKUP($D322,'BBLM COMCHECK'!$A:$S,15,0),0)</f>
        <v>0</v>
      </c>
      <c r="S322" s="202"/>
      <c r="T322" s="91">
        <f t="shared" si="27"/>
        <v>0</v>
      </c>
      <c r="U322" s="201">
        <f>IF(V322&gt;0,VLOOKUP($D322,'BBLM COMCHECK'!$A:$Z,25,0),0)</f>
        <v>0</v>
      </c>
      <c r="V322" s="202"/>
      <c r="W322" s="91">
        <f t="shared" si="28"/>
        <v>0</v>
      </c>
      <c r="X322" s="201">
        <f>IF(Y322&gt;0,VLOOKUP($D322,'BBLM COMCHECK'!$A:$Z,25,0),0)</f>
        <v>0</v>
      </c>
      <c r="Y322" s="202"/>
      <c r="Z322" s="91">
        <f t="shared" si="29"/>
        <v>0</v>
      </c>
      <c r="AA322" s="203" t="str">
        <f>VLOOKUP(D322,'BBLM COMCHECK'!$A:$I,9,0)</f>
        <v>normal</v>
      </c>
      <c r="AB322" s="204">
        <f>VLOOKUP(D322,'BBLM COMCHECK'!$A:$L,12,0)</f>
        <v>634</v>
      </c>
      <c r="AC322" s="201">
        <f t="shared" si="30"/>
        <v>0</v>
      </c>
      <c r="AD322" s="94"/>
      <c r="AE322" s="201"/>
      <c r="AF322" s="201"/>
      <c r="AG322" s="201"/>
      <c r="AH322" s="201"/>
      <c r="AI322" s="94"/>
      <c r="AJ322" s="94"/>
      <c r="AK322" s="87" t="s">
        <v>2566</v>
      </c>
      <c r="AL322" s="87" t="str">
        <f t="shared" si="31"/>
        <v>2026-01-15|06006|1089885000|0||0|1</v>
      </c>
      <c r="AP322" s="198"/>
      <c r="AQ322" s="198"/>
      <c r="AR322" s="198"/>
      <c r="AW322" s="198"/>
      <c r="BC322" s="99" t="s">
        <v>2655</v>
      </c>
      <c r="BD322" s="104"/>
      <c r="BE322" s="87"/>
    </row>
    <row r="323" spans="1:59" ht="26.25" hidden="1" customHeight="1">
      <c r="A323" s="87" t="s">
        <v>2706</v>
      </c>
      <c r="B323" s="17" t="s">
        <v>75</v>
      </c>
      <c r="C323" s="87" t="s">
        <v>75</v>
      </c>
      <c r="D323" s="92" t="s">
        <v>2939</v>
      </c>
      <c r="E323" s="92" t="s">
        <v>79</v>
      </c>
      <c r="F323" s="92" t="s">
        <v>1376</v>
      </c>
      <c r="G323" s="93" t="s">
        <v>133</v>
      </c>
      <c r="H323" s="93">
        <v>14</v>
      </c>
      <c r="I323" s="94" t="s">
        <v>2492</v>
      </c>
      <c r="J323" s="148" t="s">
        <v>55</v>
      </c>
      <c r="K323" s="93" t="s">
        <v>2569</v>
      </c>
      <c r="L323" s="94" t="s">
        <v>2570</v>
      </c>
      <c r="M323" s="94">
        <v>21</v>
      </c>
      <c r="N323" s="95">
        <v>0</v>
      </c>
      <c r="O323" s="201">
        <f>IF(P323&gt;0,VLOOKUP($D323,'BBLM COMCHECK'!$A:$S,14,0),0)</f>
        <v>0</v>
      </c>
      <c r="P323" s="202"/>
      <c r="Q323" s="91">
        <f t="shared" ref="Q323:Q386" si="32">IFERROR(O323/P323%,0)</f>
        <v>0</v>
      </c>
      <c r="R323" s="201">
        <f>IF(S323&gt;0,VLOOKUP($D323,'BBLM COMCHECK'!$A:$S,15,0),0)</f>
        <v>0</v>
      </c>
      <c r="S323" s="202"/>
      <c r="T323" s="91">
        <f t="shared" ref="T323:T386" si="33">IFERROR(O323/S323%,0)</f>
        <v>0</v>
      </c>
      <c r="U323" s="201">
        <f>IF(V323&gt;0,VLOOKUP($D323,'BBLM COMCHECK'!$A:$Z,25,0),0)</f>
        <v>0</v>
      </c>
      <c r="V323" s="202"/>
      <c r="W323" s="91">
        <f t="shared" ref="W323:W386" si="34">IFERROR(U323/V323%,0)</f>
        <v>0</v>
      </c>
      <c r="X323" s="201">
        <f>IF(Y323&gt;0,VLOOKUP($D323,'BBLM COMCHECK'!$A:$Z,25,0),0)</f>
        <v>0</v>
      </c>
      <c r="Y323" s="202"/>
      <c r="Z323" s="91">
        <f t="shared" ref="Z323:Z386" si="35">IFERROR(U323/Y323%,0)</f>
        <v>0</v>
      </c>
      <c r="AA323" s="203" t="str">
        <f>VLOOKUP(D323,'BBLM COMCHECK'!$A:$I,9,0)</f>
        <v>order stop</v>
      </c>
      <c r="AB323" s="204">
        <f>VLOOKUP(D323,'BBLM COMCHECK'!$A:$L,12,0)</f>
        <v>297</v>
      </c>
      <c r="AC323" s="201">
        <f t="shared" ref="AC323:AC386" si="36">IF(AB323&lt;4,1,0)</f>
        <v>0</v>
      </c>
      <c r="AD323" s="94"/>
      <c r="AE323" s="201"/>
      <c r="AF323" s="201"/>
      <c r="AG323" s="201"/>
      <c r="AH323" s="201"/>
      <c r="AI323" s="94"/>
      <c r="AJ323" s="94"/>
      <c r="AK323" s="87" t="s">
        <v>2571</v>
      </c>
      <c r="AL323" s="87" t="str">
        <f t="shared" si="31"/>
        <v>2026-01-15|06006|1105042000|0||0|1</v>
      </c>
      <c r="AP323" s="198"/>
      <c r="AQ323" s="198"/>
      <c r="AR323" s="198"/>
      <c r="AW323" s="198"/>
      <c r="BC323" s="99" t="s">
        <v>2572</v>
      </c>
      <c r="BD323" s="104"/>
      <c r="BE323" s="87"/>
    </row>
    <row r="324" spans="1:59" ht="26.25" hidden="1" customHeight="1">
      <c r="A324" s="87" t="s">
        <v>2707</v>
      </c>
      <c r="B324" s="17" t="s">
        <v>75</v>
      </c>
      <c r="C324" s="87" t="s">
        <v>75</v>
      </c>
      <c r="D324" s="92" t="s">
        <v>2940</v>
      </c>
      <c r="E324" s="92" t="s">
        <v>79</v>
      </c>
      <c r="F324" s="92" t="s">
        <v>1376</v>
      </c>
      <c r="G324" s="93" t="s">
        <v>133</v>
      </c>
      <c r="H324" s="93">
        <v>19</v>
      </c>
      <c r="I324" s="94" t="s">
        <v>2486</v>
      </c>
      <c r="J324" s="148" t="s">
        <v>56</v>
      </c>
      <c r="K324" s="93" t="s">
        <v>2574</v>
      </c>
      <c r="L324" s="94" t="s">
        <v>2575</v>
      </c>
      <c r="M324" s="94">
        <v>12</v>
      </c>
      <c r="N324" s="95">
        <v>0</v>
      </c>
      <c r="O324" s="201">
        <f>IF(P324&gt;0,VLOOKUP($D324,'BBLM COMCHECK'!$A:$S,14,0),0)</f>
        <v>0</v>
      </c>
      <c r="P324" s="202"/>
      <c r="Q324" s="91">
        <f t="shared" si="32"/>
        <v>0</v>
      </c>
      <c r="R324" s="201">
        <f>IF(S324&gt;0,VLOOKUP($D324,'BBLM COMCHECK'!$A:$S,15,0),0)</f>
        <v>0</v>
      </c>
      <c r="S324" s="202"/>
      <c r="T324" s="91">
        <f t="shared" si="33"/>
        <v>0</v>
      </c>
      <c r="U324" s="201">
        <f>IF(V324&gt;0,VLOOKUP($D324,'BBLM COMCHECK'!$A:$Z,25,0),0)</f>
        <v>0</v>
      </c>
      <c r="V324" s="202"/>
      <c r="W324" s="91">
        <f t="shared" si="34"/>
        <v>0</v>
      </c>
      <c r="X324" s="201">
        <f>IF(Y324&gt;0,VLOOKUP($D324,'BBLM COMCHECK'!$A:$Z,25,0),0)</f>
        <v>0</v>
      </c>
      <c r="Y324" s="202"/>
      <c r="Z324" s="91">
        <f t="shared" si="35"/>
        <v>0</v>
      </c>
      <c r="AA324" s="203" t="str">
        <f>VLOOKUP(D324,'BBLM COMCHECK'!$A:$I,9,0)</f>
        <v>normal</v>
      </c>
      <c r="AB324" s="204">
        <f>VLOOKUP(D324,'BBLM COMCHECK'!$A:$L,12,0)</f>
        <v>144</v>
      </c>
      <c r="AC324" s="201">
        <f t="shared" si="36"/>
        <v>0</v>
      </c>
      <c r="AD324" s="94"/>
      <c r="AE324" s="201"/>
      <c r="AF324" s="201"/>
      <c r="AG324" s="201"/>
      <c r="AH324" s="201"/>
      <c r="AI324" s="94"/>
      <c r="AJ324" s="94"/>
      <c r="AK324" s="87" t="s">
        <v>2576</v>
      </c>
      <c r="AL324" s="87" t="str">
        <f t="shared" si="31"/>
        <v>2026-01-15|06006|1118289000|0||0|1</v>
      </c>
      <c r="AP324" s="198"/>
      <c r="AQ324" s="198"/>
      <c r="AR324" s="198"/>
      <c r="AW324" s="198"/>
      <c r="BC324" s="99" t="s">
        <v>2577</v>
      </c>
      <c r="BD324" s="104"/>
      <c r="BE324" s="87"/>
    </row>
    <row r="325" spans="1:59" ht="26.25" hidden="1" customHeight="1">
      <c r="A325" s="87" t="s">
        <v>2708</v>
      </c>
      <c r="B325" s="17" t="s">
        <v>75</v>
      </c>
      <c r="C325" s="87" t="s">
        <v>75</v>
      </c>
      <c r="D325" s="92" t="s">
        <v>2941</v>
      </c>
      <c r="E325" s="92" t="s">
        <v>79</v>
      </c>
      <c r="F325" s="92" t="s">
        <v>1376</v>
      </c>
      <c r="G325" s="93" t="s">
        <v>133</v>
      </c>
      <c r="H325" s="93">
        <v>19</v>
      </c>
      <c r="I325" s="94" t="s">
        <v>2486</v>
      </c>
      <c r="J325" s="148" t="s">
        <v>57</v>
      </c>
      <c r="K325" s="93" t="s">
        <v>2579</v>
      </c>
      <c r="L325" s="94" t="s">
        <v>2580</v>
      </c>
      <c r="M325" s="94">
        <v>42</v>
      </c>
      <c r="N325" s="95">
        <v>0</v>
      </c>
      <c r="O325" s="201">
        <f>IF(P325&gt;0,VLOOKUP($D325,'BBLM COMCHECK'!$A:$S,14,0),0)</f>
        <v>0</v>
      </c>
      <c r="P325" s="202"/>
      <c r="Q325" s="91">
        <f t="shared" si="32"/>
        <v>0</v>
      </c>
      <c r="R325" s="201">
        <f>IF(S325&gt;0,VLOOKUP($D325,'BBLM COMCHECK'!$A:$S,15,0),0)</f>
        <v>0</v>
      </c>
      <c r="S325" s="202"/>
      <c r="T325" s="91">
        <f t="shared" si="33"/>
        <v>0</v>
      </c>
      <c r="U325" s="201">
        <f>IF(V325&gt;0,VLOOKUP($D325,'BBLM COMCHECK'!$A:$Z,25,0),0)</f>
        <v>0</v>
      </c>
      <c r="V325" s="202"/>
      <c r="W325" s="91">
        <f t="shared" si="34"/>
        <v>0</v>
      </c>
      <c r="X325" s="201">
        <f>IF(Y325&gt;0,VLOOKUP($D325,'BBLM COMCHECK'!$A:$Z,25,0),0)</f>
        <v>0</v>
      </c>
      <c r="Y325" s="202"/>
      <c r="Z325" s="91">
        <f t="shared" si="35"/>
        <v>0</v>
      </c>
      <c r="AA325" s="203" t="str">
        <f>VLOOKUP(D325,'BBLM COMCHECK'!$A:$I,9,0)</f>
        <v>normal</v>
      </c>
      <c r="AB325" s="204">
        <f>VLOOKUP(D325,'BBLM COMCHECK'!$A:$L,12,0)</f>
        <v>441</v>
      </c>
      <c r="AC325" s="201">
        <f t="shared" si="36"/>
        <v>0</v>
      </c>
      <c r="AD325" s="94"/>
      <c r="AE325" s="201"/>
      <c r="AF325" s="201"/>
      <c r="AG325" s="201"/>
      <c r="AH325" s="201"/>
      <c r="AI325" s="94"/>
      <c r="AJ325" s="94"/>
      <c r="AK325" s="87" t="s">
        <v>2581</v>
      </c>
      <c r="AL325" s="87" t="str">
        <f t="shared" si="31"/>
        <v>2026-01-15|06006|1137215000|0||0|1</v>
      </c>
      <c r="AP325" s="198"/>
      <c r="AQ325" s="198"/>
      <c r="AR325" s="198"/>
      <c r="AW325" s="198"/>
      <c r="BC325" s="99" t="s">
        <v>2582</v>
      </c>
      <c r="BD325" s="104"/>
      <c r="BE325" s="87"/>
    </row>
    <row r="326" spans="1:59" ht="26.25" hidden="1" customHeight="1">
      <c r="A326" s="87" t="s">
        <v>2709</v>
      </c>
      <c r="B326" s="17" t="s">
        <v>75</v>
      </c>
      <c r="C326" s="87" t="s">
        <v>75</v>
      </c>
      <c r="D326" s="92" t="s">
        <v>2942</v>
      </c>
      <c r="E326" s="92" t="s">
        <v>79</v>
      </c>
      <c r="F326" s="92" t="s">
        <v>1376</v>
      </c>
      <c r="G326" s="93" t="s">
        <v>133</v>
      </c>
      <c r="H326" s="93">
        <v>14</v>
      </c>
      <c r="I326" s="94" t="s">
        <v>2492</v>
      </c>
      <c r="J326" s="148" t="s">
        <v>58</v>
      </c>
      <c r="K326" s="93" t="s">
        <v>2584</v>
      </c>
      <c r="L326" s="94" t="s">
        <v>2585</v>
      </c>
      <c r="M326" s="94">
        <v>6</v>
      </c>
      <c r="N326" s="95">
        <v>0</v>
      </c>
      <c r="O326" s="201">
        <f>IF(P326&gt;0,VLOOKUP($D326,'BBLM COMCHECK'!$A:$S,14,0),0)</f>
        <v>0</v>
      </c>
      <c r="P326" s="202"/>
      <c r="Q326" s="91">
        <f t="shared" si="32"/>
        <v>0</v>
      </c>
      <c r="R326" s="201">
        <f>IF(S326&gt;0,VLOOKUP($D326,'BBLM COMCHECK'!$A:$S,15,0),0)</f>
        <v>0</v>
      </c>
      <c r="S326" s="202"/>
      <c r="T326" s="91">
        <f t="shared" si="33"/>
        <v>0</v>
      </c>
      <c r="U326" s="201">
        <f>IF(V326&gt;0,VLOOKUP($D326,'BBLM COMCHECK'!$A:$Z,25,0),0)</f>
        <v>0</v>
      </c>
      <c r="V326" s="202"/>
      <c r="W326" s="91">
        <f t="shared" si="34"/>
        <v>0</v>
      </c>
      <c r="X326" s="201">
        <f>IF(Y326&gt;0,VLOOKUP($D326,'BBLM COMCHECK'!$A:$Z,25,0),0)</f>
        <v>0</v>
      </c>
      <c r="Y326" s="202"/>
      <c r="Z326" s="91">
        <f t="shared" si="35"/>
        <v>0</v>
      </c>
      <c r="AA326" s="203" t="str">
        <f>VLOOKUP(D326,'BBLM COMCHECK'!$A:$I,9,0)</f>
        <v>normal</v>
      </c>
      <c r="AB326" s="204">
        <f>VLOOKUP(D326,'BBLM COMCHECK'!$A:$L,12,0)</f>
        <v>38</v>
      </c>
      <c r="AC326" s="201">
        <f t="shared" si="36"/>
        <v>0</v>
      </c>
      <c r="AD326" s="94"/>
      <c r="AE326" s="201"/>
      <c r="AF326" s="201"/>
      <c r="AG326" s="201"/>
      <c r="AH326" s="201"/>
      <c r="AI326" s="94"/>
      <c r="AJ326" s="94"/>
      <c r="AK326" s="87" t="s">
        <v>2586</v>
      </c>
      <c r="AL326" s="87" t="str">
        <f t="shared" si="31"/>
        <v>2026-01-15|06006|1140637000|0||0|1</v>
      </c>
      <c r="AP326" s="198"/>
      <c r="AQ326" s="198"/>
      <c r="AR326" s="198"/>
      <c r="AW326" s="198"/>
      <c r="BC326" s="99" t="s">
        <v>2587</v>
      </c>
      <c r="BD326" s="104"/>
      <c r="BE326" s="87"/>
    </row>
    <row r="327" spans="1:59" ht="26.25" hidden="1" customHeight="1">
      <c r="A327" s="87" t="s">
        <v>2690</v>
      </c>
      <c r="B327" s="17" t="s">
        <v>75</v>
      </c>
      <c r="C327" s="87" t="s">
        <v>75</v>
      </c>
      <c r="D327" s="92" t="s">
        <v>2943</v>
      </c>
      <c r="E327" s="92" t="s">
        <v>80</v>
      </c>
      <c r="F327" s="92" t="s">
        <v>1430</v>
      </c>
      <c r="G327" s="93" t="s">
        <v>133</v>
      </c>
      <c r="H327" s="93">
        <v>19</v>
      </c>
      <c r="I327" s="94" t="s">
        <v>2486</v>
      </c>
      <c r="J327" s="148" t="s">
        <v>36</v>
      </c>
      <c r="K327" s="93" t="s">
        <v>2487</v>
      </c>
      <c r="L327" s="94" t="s">
        <v>2488</v>
      </c>
      <c r="M327" s="94">
        <v>30</v>
      </c>
      <c r="N327" s="95">
        <v>0</v>
      </c>
      <c r="O327" s="201">
        <f>IF(P327&gt;0,VLOOKUP($D327,'BBLM COMCHECK'!$A:$S,14,0),0)</f>
        <v>0</v>
      </c>
      <c r="P327" s="202"/>
      <c r="Q327" s="91">
        <f t="shared" si="32"/>
        <v>0</v>
      </c>
      <c r="R327" s="201">
        <f>IF(S327&gt;0,VLOOKUP($D327,'BBLM COMCHECK'!$A:$S,15,0),0)</f>
        <v>0</v>
      </c>
      <c r="S327" s="202"/>
      <c r="T327" s="91">
        <f t="shared" si="33"/>
        <v>0</v>
      </c>
      <c r="U327" s="201">
        <f>IF(V327&gt;0,VLOOKUP($D327,'BBLM COMCHECK'!$A:$Z,25,0),0)</f>
        <v>0</v>
      </c>
      <c r="V327" s="202"/>
      <c r="W327" s="91">
        <f t="shared" si="34"/>
        <v>0</v>
      </c>
      <c r="X327" s="201">
        <f>IF(Y327&gt;0,VLOOKUP($D327,'BBLM COMCHECK'!$A:$Z,25,0),0)</f>
        <v>0</v>
      </c>
      <c r="Y327" s="202"/>
      <c r="Z327" s="91">
        <f t="shared" si="35"/>
        <v>0</v>
      </c>
      <c r="AA327" s="203" t="str">
        <f>VLOOKUP(D327,'BBLM COMCHECK'!$A:$I,9,0)</f>
        <v>order stop</v>
      </c>
      <c r="AB327" s="204">
        <f>VLOOKUP(D327,'BBLM COMCHECK'!$A:$L,12,0)</f>
        <v>61</v>
      </c>
      <c r="AC327" s="201">
        <f t="shared" si="36"/>
        <v>0</v>
      </c>
      <c r="AD327" s="94"/>
      <c r="AE327" s="201"/>
      <c r="AF327" s="201"/>
      <c r="AG327" s="201"/>
      <c r="AH327" s="201"/>
      <c r="AI327" s="94"/>
      <c r="AJ327" s="94"/>
      <c r="AK327" s="87" t="s">
        <v>2489</v>
      </c>
      <c r="AL327" s="87" t="str">
        <f t="shared" si="31"/>
        <v>2026-01-15|06007|1001860000|0||0|1</v>
      </c>
      <c r="AP327" s="198"/>
      <c r="AQ327" s="198"/>
      <c r="AR327" s="198"/>
      <c r="AW327" s="198"/>
      <c r="BC327" s="99" t="s">
        <v>2490</v>
      </c>
      <c r="BD327" s="104"/>
      <c r="BE327" s="87"/>
    </row>
    <row r="328" spans="1:59" ht="26.25" hidden="1" customHeight="1">
      <c r="A328" s="87" t="s">
        <v>2691</v>
      </c>
      <c r="B328" s="17" t="s">
        <v>75</v>
      </c>
      <c r="C328" s="87" t="s">
        <v>75</v>
      </c>
      <c r="D328" s="92" t="s">
        <v>2944</v>
      </c>
      <c r="E328" s="101" t="s">
        <v>80</v>
      </c>
      <c r="F328" s="92" t="s">
        <v>1430</v>
      </c>
      <c r="G328" s="93" t="s">
        <v>133</v>
      </c>
      <c r="H328" s="93">
        <v>14</v>
      </c>
      <c r="I328" s="94" t="s">
        <v>2492</v>
      </c>
      <c r="J328" s="100" t="s">
        <v>40</v>
      </c>
      <c r="K328" s="93" t="s">
        <v>2493</v>
      </c>
      <c r="L328" s="98" t="s">
        <v>2494</v>
      </c>
      <c r="M328" s="98">
        <v>12</v>
      </c>
      <c r="N328" s="95">
        <v>0</v>
      </c>
      <c r="O328" s="201">
        <f>IF(P328&gt;0,VLOOKUP($D328,'BBLM COMCHECK'!$A:$S,14,0),0)</f>
        <v>0</v>
      </c>
      <c r="P328" s="202"/>
      <c r="Q328" s="91">
        <f t="shared" si="32"/>
        <v>0</v>
      </c>
      <c r="R328" s="201">
        <f>IF(S328&gt;0,VLOOKUP($D328,'BBLM COMCHECK'!$A:$S,15,0),0)</f>
        <v>0</v>
      </c>
      <c r="S328" s="202"/>
      <c r="T328" s="91">
        <f t="shared" si="33"/>
        <v>0</v>
      </c>
      <c r="U328" s="201">
        <f>IF(V328&gt;0,VLOOKUP($D328,'BBLM COMCHECK'!$A:$Z,25,0),0)</f>
        <v>0</v>
      </c>
      <c r="V328" s="202"/>
      <c r="W328" s="91">
        <f t="shared" si="34"/>
        <v>0</v>
      </c>
      <c r="X328" s="201">
        <f>IF(Y328&gt;0,VLOOKUP($D328,'BBLM COMCHECK'!$A:$Z,25,0),0)</f>
        <v>0</v>
      </c>
      <c r="Y328" s="202"/>
      <c r="Z328" s="91">
        <f t="shared" si="35"/>
        <v>0</v>
      </c>
      <c r="AA328" s="203" t="str">
        <f>VLOOKUP(D328,'BBLM COMCHECK'!$A:$I,9,0)</f>
        <v>normal</v>
      </c>
      <c r="AB328" s="204">
        <f>VLOOKUP(D328,'BBLM COMCHECK'!$A:$L,12,0)</f>
        <v>71</v>
      </c>
      <c r="AC328" s="201">
        <f t="shared" si="36"/>
        <v>0</v>
      </c>
      <c r="AD328" s="94"/>
      <c r="AE328" s="201"/>
      <c r="AF328" s="201"/>
      <c r="AG328" s="201"/>
      <c r="AH328" s="201"/>
      <c r="AI328" s="94"/>
      <c r="AJ328" s="94"/>
      <c r="AK328" s="87" t="s">
        <v>2495</v>
      </c>
      <c r="AL328" s="87" t="str">
        <f t="shared" si="31"/>
        <v>2026-01-15|06007|1028702000|0||0|1</v>
      </c>
      <c r="AP328" s="198"/>
      <c r="AQ328" s="198"/>
      <c r="AR328" s="198"/>
      <c r="AW328" s="198"/>
      <c r="BC328" s="99" t="s">
        <v>2496</v>
      </c>
      <c r="BD328" s="104"/>
      <c r="BE328" s="88"/>
      <c r="BF328" s="88"/>
      <c r="BG328" s="88"/>
    </row>
    <row r="329" spans="1:59" ht="26.25" hidden="1" customHeight="1">
      <c r="A329" s="87" t="s">
        <v>2692</v>
      </c>
      <c r="B329" s="17" t="s">
        <v>75</v>
      </c>
      <c r="C329" s="87" t="s">
        <v>75</v>
      </c>
      <c r="D329" s="92" t="s">
        <v>2945</v>
      </c>
      <c r="E329" s="92" t="s">
        <v>80</v>
      </c>
      <c r="F329" s="92" t="s">
        <v>1430</v>
      </c>
      <c r="G329" s="93" t="s">
        <v>133</v>
      </c>
      <c r="H329" s="93">
        <v>19</v>
      </c>
      <c r="I329" s="94" t="s">
        <v>2486</v>
      </c>
      <c r="J329" s="148" t="s">
        <v>41</v>
      </c>
      <c r="K329" s="93" t="s">
        <v>2498</v>
      </c>
      <c r="L329" s="94" t="s">
        <v>2499</v>
      </c>
      <c r="M329" s="94">
        <v>12</v>
      </c>
      <c r="N329" s="95">
        <v>0</v>
      </c>
      <c r="O329" s="201">
        <f>IF(P329&gt;0,VLOOKUP($D329,'BBLM COMCHECK'!$A:$S,14,0),0)</f>
        <v>0</v>
      </c>
      <c r="P329" s="202"/>
      <c r="Q329" s="91">
        <f t="shared" si="32"/>
        <v>0</v>
      </c>
      <c r="R329" s="201">
        <f>IF(S329&gt;0,VLOOKUP($D329,'BBLM COMCHECK'!$A:$S,15,0),0)</f>
        <v>0</v>
      </c>
      <c r="S329" s="202"/>
      <c r="T329" s="91">
        <f t="shared" si="33"/>
        <v>0</v>
      </c>
      <c r="U329" s="201">
        <f>IF(V329&gt;0,VLOOKUP($D329,'BBLM COMCHECK'!$A:$Z,25,0),0)</f>
        <v>0</v>
      </c>
      <c r="V329" s="202"/>
      <c r="W329" s="91">
        <f t="shared" si="34"/>
        <v>0</v>
      </c>
      <c r="X329" s="201">
        <f>IF(Y329&gt;0,VLOOKUP($D329,'BBLM COMCHECK'!$A:$Z,25,0),0)</f>
        <v>0</v>
      </c>
      <c r="Y329" s="202"/>
      <c r="Z329" s="91">
        <f t="shared" si="35"/>
        <v>0</v>
      </c>
      <c r="AA329" s="203" t="str">
        <f>VLOOKUP(D329,'BBLM COMCHECK'!$A:$I,9,0)</f>
        <v>order stop</v>
      </c>
      <c r="AB329" s="204">
        <f>VLOOKUP(D329,'BBLM COMCHECK'!$A:$L,12,0)</f>
        <v>73</v>
      </c>
      <c r="AC329" s="201">
        <f t="shared" si="36"/>
        <v>0</v>
      </c>
      <c r="AD329" s="94"/>
      <c r="AE329" s="201"/>
      <c r="AF329" s="201"/>
      <c r="AG329" s="201"/>
      <c r="AH329" s="201"/>
      <c r="AI329" s="94"/>
      <c r="AJ329" s="94"/>
      <c r="AK329" s="87" t="s">
        <v>2500</v>
      </c>
      <c r="AL329" s="87" t="str">
        <f t="shared" si="31"/>
        <v>2026-01-15|06007|1038533000|0||0|1</v>
      </c>
      <c r="AP329" s="198"/>
      <c r="AQ329" s="198"/>
      <c r="AR329" s="198"/>
      <c r="AW329" s="198"/>
      <c r="BC329" s="99" t="s">
        <v>2501</v>
      </c>
      <c r="BD329" s="104"/>
      <c r="BE329" s="87"/>
    </row>
    <row r="330" spans="1:59" ht="26.25" hidden="1" customHeight="1">
      <c r="A330" s="87" t="s">
        <v>2693</v>
      </c>
      <c r="B330" s="17" t="s">
        <v>75</v>
      </c>
      <c r="C330" s="87" t="s">
        <v>75</v>
      </c>
      <c r="D330" s="92" t="s">
        <v>2946</v>
      </c>
      <c r="E330" s="92" t="s">
        <v>80</v>
      </c>
      <c r="F330" s="92" t="s">
        <v>1430</v>
      </c>
      <c r="G330" s="93" t="s">
        <v>133</v>
      </c>
      <c r="H330" s="93">
        <v>19</v>
      </c>
      <c r="I330" s="94" t="s">
        <v>2486</v>
      </c>
      <c r="J330" s="148" t="s">
        <v>42</v>
      </c>
      <c r="K330" s="93" t="s">
        <v>2503</v>
      </c>
      <c r="L330" s="94" t="s">
        <v>2504</v>
      </c>
      <c r="M330" s="94">
        <v>12</v>
      </c>
      <c r="N330" s="95">
        <v>0</v>
      </c>
      <c r="O330" s="201">
        <f>IF(P330&gt;0,VLOOKUP($D330,'BBLM COMCHECK'!$A:$S,14,0),0)</f>
        <v>0</v>
      </c>
      <c r="P330" s="202"/>
      <c r="Q330" s="91">
        <f t="shared" si="32"/>
        <v>0</v>
      </c>
      <c r="R330" s="201">
        <f>IF(S330&gt;0,VLOOKUP($D330,'BBLM COMCHECK'!$A:$S,15,0),0)</f>
        <v>0</v>
      </c>
      <c r="S330" s="202"/>
      <c r="T330" s="91">
        <f t="shared" si="33"/>
        <v>0</v>
      </c>
      <c r="U330" s="201">
        <f>IF(V330&gt;0,VLOOKUP($D330,'BBLM COMCHECK'!$A:$Z,25,0),0)</f>
        <v>0</v>
      </c>
      <c r="V330" s="202"/>
      <c r="W330" s="91">
        <f t="shared" si="34"/>
        <v>0</v>
      </c>
      <c r="X330" s="201">
        <f>IF(Y330&gt;0,VLOOKUP($D330,'BBLM COMCHECK'!$A:$Z,25,0),0)</f>
        <v>0</v>
      </c>
      <c r="Y330" s="202"/>
      <c r="Z330" s="91">
        <f t="shared" si="35"/>
        <v>0</v>
      </c>
      <c r="AA330" s="203" t="str">
        <f>VLOOKUP(D330,'BBLM COMCHECK'!$A:$I,9,0)</f>
        <v>normal</v>
      </c>
      <c r="AB330" s="204">
        <f>VLOOKUP(D330,'BBLM COMCHECK'!$A:$L,12,0)</f>
        <v>0</v>
      </c>
      <c r="AC330" s="201">
        <f t="shared" si="36"/>
        <v>1</v>
      </c>
      <c r="AD330" s="94"/>
      <c r="AE330" s="201"/>
      <c r="AF330" s="201"/>
      <c r="AG330" s="201"/>
      <c r="AH330" s="201"/>
      <c r="AI330" s="94"/>
      <c r="AJ330" s="94"/>
      <c r="AK330" s="87" t="s">
        <v>2505</v>
      </c>
      <c r="AL330" s="87" t="str">
        <f t="shared" si="31"/>
        <v>2026-01-15|06007|1053801000|0||0|1</v>
      </c>
      <c r="AP330" s="198"/>
      <c r="AQ330" s="198"/>
      <c r="AR330" s="198"/>
      <c r="AW330" s="198"/>
      <c r="BC330" s="99" t="s">
        <v>2506</v>
      </c>
      <c r="BD330" s="104"/>
      <c r="BE330" s="87"/>
    </row>
    <row r="331" spans="1:59" ht="26.25" hidden="1" customHeight="1">
      <c r="A331" s="87" t="s">
        <v>2694</v>
      </c>
      <c r="B331" s="17" t="s">
        <v>75</v>
      </c>
      <c r="C331" s="87" t="s">
        <v>75</v>
      </c>
      <c r="D331" s="92" t="s">
        <v>2947</v>
      </c>
      <c r="E331" s="92" t="s">
        <v>80</v>
      </c>
      <c r="F331" s="92" t="s">
        <v>1430</v>
      </c>
      <c r="G331" s="93" t="s">
        <v>133</v>
      </c>
      <c r="H331" s="93">
        <v>19</v>
      </c>
      <c r="I331" s="94" t="s">
        <v>2486</v>
      </c>
      <c r="J331" s="148" t="s">
        <v>43</v>
      </c>
      <c r="K331" s="93" t="s">
        <v>2508</v>
      </c>
      <c r="L331" s="94" t="s">
        <v>2509</v>
      </c>
      <c r="M331" s="94">
        <v>48</v>
      </c>
      <c r="N331" s="95">
        <v>0</v>
      </c>
      <c r="O331" s="201">
        <f>IF(P331&gt;0,VLOOKUP($D331,'BBLM COMCHECK'!$A:$S,14,0),0)</f>
        <v>0</v>
      </c>
      <c r="P331" s="202"/>
      <c r="Q331" s="91">
        <f t="shared" si="32"/>
        <v>0</v>
      </c>
      <c r="R331" s="201">
        <f>IF(S331&gt;0,VLOOKUP($D331,'BBLM COMCHECK'!$A:$S,15,0),0)</f>
        <v>0</v>
      </c>
      <c r="S331" s="202"/>
      <c r="T331" s="91">
        <f t="shared" si="33"/>
        <v>0</v>
      </c>
      <c r="U331" s="201">
        <f>IF(V331&gt;0,VLOOKUP($D331,'BBLM COMCHECK'!$A:$Z,25,0),0)</f>
        <v>0</v>
      </c>
      <c r="V331" s="202"/>
      <c r="W331" s="91">
        <f t="shared" si="34"/>
        <v>0</v>
      </c>
      <c r="X331" s="201">
        <f>IF(Y331&gt;0,VLOOKUP($D331,'BBLM COMCHECK'!$A:$Z,25,0),0)</f>
        <v>0</v>
      </c>
      <c r="Y331" s="202"/>
      <c r="Z331" s="91">
        <f t="shared" si="35"/>
        <v>0</v>
      </c>
      <c r="AA331" s="203" t="str">
        <f>VLOOKUP(D331,'BBLM COMCHECK'!$A:$I,9,0)</f>
        <v>order stop</v>
      </c>
      <c r="AB331" s="204">
        <f>VLOOKUP(D331,'BBLM COMCHECK'!$A:$L,12,0)</f>
        <v>0</v>
      </c>
      <c r="AC331" s="201">
        <f t="shared" si="36"/>
        <v>1</v>
      </c>
      <c r="AD331" s="94"/>
      <c r="AE331" s="201"/>
      <c r="AF331" s="201"/>
      <c r="AG331" s="201"/>
      <c r="AH331" s="201"/>
      <c r="AI331" s="94"/>
      <c r="AJ331" s="94"/>
      <c r="AK331" s="87" t="s">
        <v>2510</v>
      </c>
      <c r="AL331" s="87" t="str">
        <f t="shared" si="31"/>
        <v>2026-01-15|06007|1065842000|0||0|1</v>
      </c>
      <c r="AP331" s="198"/>
      <c r="AQ331" s="198"/>
      <c r="AR331" s="198"/>
      <c r="AW331" s="198"/>
      <c r="BC331" s="99" t="s">
        <v>2511</v>
      </c>
      <c r="BD331" s="104"/>
      <c r="BE331" s="87"/>
    </row>
    <row r="332" spans="1:59" ht="26.25" hidden="1" customHeight="1">
      <c r="A332" s="87" t="s">
        <v>2695</v>
      </c>
      <c r="B332" s="17" t="s">
        <v>75</v>
      </c>
      <c r="C332" s="87" t="s">
        <v>75</v>
      </c>
      <c r="D332" s="92" t="s">
        <v>2948</v>
      </c>
      <c r="E332" s="92" t="s">
        <v>80</v>
      </c>
      <c r="F332" s="92" t="s">
        <v>1430</v>
      </c>
      <c r="G332" s="93" t="s">
        <v>133</v>
      </c>
      <c r="H332" s="93">
        <v>19</v>
      </c>
      <c r="I332" s="94" t="s">
        <v>2486</v>
      </c>
      <c r="J332" s="148" t="s">
        <v>44</v>
      </c>
      <c r="K332" s="93" t="s">
        <v>2513</v>
      </c>
      <c r="L332" s="94" t="s">
        <v>2514</v>
      </c>
      <c r="M332" s="94">
        <v>42</v>
      </c>
      <c r="N332" s="95">
        <v>0</v>
      </c>
      <c r="O332" s="201">
        <f>IF(P332&gt;0,VLOOKUP($D332,'BBLM COMCHECK'!$A:$S,14,0),0)</f>
        <v>0</v>
      </c>
      <c r="P332" s="202"/>
      <c r="Q332" s="91">
        <f t="shared" si="32"/>
        <v>0</v>
      </c>
      <c r="R332" s="201">
        <f>IF(S332&gt;0,VLOOKUP($D332,'BBLM COMCHECK'!$A:$S,15,0),0)</f>
        <v>0</v>
      </c>
      <c r="S332" s="202"/>
      <c r="T332" s="91">
        <f t="shared" si="33"/>
        <v>0</v>
      </c>
      <c r="U332" s="201">
        <f>IF(V332&gt;0,VLOOKUP($D332,'BBLM COMCHECK'!$A:$Z,25,0),0)</f>
        <v>0</v>
      </c>
      <c r="V332" s="202"/>
      <c r="W332" s="91">
        <f t="shared" si="34"/>
        <v>0</v>
      </c>
      <c r="X332" s="201">
        <f>IF(Y332&gt;0,VLOOKUP($D332,'BBLM COMCHECK'!$A:$Z,25,0),0)</f>
        <v>0</v>
      </c>
      <c r="Y332" s="202"/>
      <c r="Z332" s="91">
        <f t="shared" si="35"/>
        <v>0</v>
      </c>
      <c r="AA332" s="203" t="str">
        <f>VLOOKUP(D332,'BBLM COMCHECK'!$A:$I,9,0)</f>
        <v>normal</v>
      </c>
      <c r="AB332" s="204">
        <f>VLOOKUP(D332,'BBLM COMCHECK'!$A:$L,12,0)</f>
        <v>344</v>
      </c>
      <c r="AC332" s="201">
        <f t="shared" si="36"/>
        <v>0</v>
      </c>
      <c r="AD332" s="94"/>
      <c r="AE332" s="201"/>
      <c r="AF332" s="201"/>
      <c r="AG332" s="201"/>
      <c r="AH332" s="201"/>
      <c r="AI332" s="94"/>
      <c r="AJ332" s="94"/>
      <c r="AK332" s="87" t="s">
        <v>2515</v>
      </c>
      <c r="AL332" s="87" t="str">
        <f t="shared" si="31"/>
        <v>2026-01-15|06007|1066078000|0||0|1</v>
      </c>
      <c r="AP332" s="198"/>
      <c r="AQ332" s="198"/>
      <c r="AR332" s="198"/>
      <c r="AW332" s="198"/>
      <c r="BC332" s="99" t="s">
        <v>2516</v>
      </c>
      <c r="BD332" s="104"/>
      <c r="BE332" s="87"/>
    </row>
    <row r="333" spans="1:59" ht="26.25" hidden="1" customHeight="1">
      <c r="A333" s="87" t="s">
        <v>2696</v>
      </c>
      <c r="B333" s="17" t="s">
        <v>75</v>
      </c>
      <c r="C333" s="87" t="s">
        <v>75</v>
      </c>
      <c r="D333" s="92" t="s">
        <v>2949</v>
      </c>
      <c r="E333" s="92" t="s">
        <v>80</v>
      </c>
      <c r="F333" s="92" t="s">
        <v>1430</v>
      </c>
      <c r="G333" s="93" t="s">
        <v>133</v>
      </c>
      <c r="H333" s="93">
        <v>14</v>
      </c>
      <c r="I333" s="94" t="s">
        <v>2492</v>
      </c>
      <c r="J333" s="148" t="s">
        <v>45</v>
      </c>
      <c r="K333" s="93" t="s">
        <v>2518</v>
      </c>
      <c r="L333" s="94" t="s">
        <v>2519</v>
      </c>
      <c r="M333" s="94">
        <v>60</v>
      </c>
      <c r="N333" s="95">
        <v>0</v>
      </c>
      <c r="O333" s="201">
        <f>IF(P333&gt;0,VLOOKUP($D333,'BBLM COMCHECK'!$A:$S,14,0),0)</f>
        <v>0</v>
      </c>
      <c r="P333" s="202"/>
      <c r="Q333" s="91">
        <f t="shared" si="32"/>
        <v>0</v>
      </c>
      <c r="R333" s="201">
        <f>IF(S333&gt;0,VLOOKUP($D333,'BBLM COMCHECK'!$A:$S,15,0),0)</f>
        <v>0</v>
      </c>
      <c r="S333" s="202"/>
      <c r="T333" s="91">
        <f t="shared" si="33"/>
        <v>0</v>
      </c>
      <c r="U333" s="201">
        <f>IF(V333&gt;0,VLOOKUP($D333,'BBLM COMCHECK'!$A:$Z,25,0),0)</f>
        <v>0</v>
      </c>
      <c r="V333" s="202"/>
      <c r="W333" s="91">
        <f t="shared" si="34"/>
        <v>0</v>
      </c>
      <c r="X333" s="201">
        <f>IF(Y333&gt;0,VLOOKUP($D333,'BBLM COMCHECK'!$A:$Z,25,0),0)</f>
        <v>0</v>
      </c>
      <c r="Y333" s="202"/>
      <c r="Z333" s="91">
        <f t="shared" si="35"/>
        <v>0</v>
      </c>
      <c r="AA333" s="203" t="str">
        <f>VLOOKUP(D333,'BBLM COMCHECK'!$A:$I,9,0)</f>
        <v>order stop</v>
      </c>
      <c r="AB333" s="204">
        <f>VLOOKUP(D333,'BBLM COMCHECK'!$A:$L,12,0)</f>
        <v>0</v>
      </c>
      <c r="AC333" s="201">
        <f t="shared" si="36"/>
        <v>1</v>
      </c>
      <c r="AD333" s="94"/>
      <c r="AE333" s="201"/>
      <c r="AF333" s="201"/>
      <c r="AG333" s="201"/>
      <c r="AH333" s="201"/>
      <c r="AI333" s="94"/>
      <c r="AJ333" s="94"/>
      <c r="AK333" s="87" t="s">
        <v>2520</v>
      </c>
      <c r="AL333" s="87" t="str">
        <f t="shared" si="31"/>
        <v>2026-01-15|06007|1068899000|0||0|1</v>
      </c>
      <c r="AP333" s="198"/>
      <c r="AQ333" s="198"/>
      <c r="AR333" s="198"/>
      <c r="AW333" s="198"/>
      <c r="BC333" s="99" t="s">
        <v>2521</v>
      </c>
      <c r="BD333" s="104"/>
      <c r="BE333" s="87"/>
    </row>
    <row r="334" spans="1:59" ht="26.25" hidden="1" customHeight="1">
      <c r="A334" s="87" t="s">
        <v>2697</v>
      </c>
      <c r="B334" s="17" t="s">
        <v>75</v>
      </c>
      <c r="C334" s="87" t="s">
        <v>75</v>
      </c>
      <c r="D334" s="92" t="s">
        <v>2950</v>
      </c>
      <c r="E334" s="92" t="s">
        <v>80</v>
      </c>
      <c r="F334" s="92" t="s">
        <v>1430</v>
      </c>
      <c r="G334" s="93" t="s">
        <v>133</v>
      </c>
      <c r="H334" s="93">
        <v>19</v>
      </c>
      <c r="I334" s="94" t="s">
        <v>2486</v>
      </c>
      <c r="J334" s="148" t="s">
        <v>46</v>
      </c>
      <c r="K334" s="93" t="s">
        <v>2523</v>
      </c>
      <c r="L334" s="94" t="s">
        <v>2524</v>
      </c>
      <c r="M334" s="94">
        <v>40</v>
      </c>
      <c r="N334" s="95">
        <v>0</v>
      </c>
      <c r="O334" s="201">
        <f>IF(P334&gt;0,VLOOKUP($D334,'BBLM COMCHECK'!$A:$S,14,0),0)</f>
        <v>0</v>
      </c>
      <c r="P334" s="202"/>
      <c r="Q334" s="91">
        <f t="shared" si="32"/>
        <v>0</v>
      </c>
      <c r="R334" s="201">
        <f>IF(S334&gt;0,VLOOKUP($D334,'BBLM COMCHECK'!$A:$S,15,0),0)</f>
        <v>0</v>
      </c>
      <c r="S334" s="202"/>
      <c r="T334" s="91">
        <f t="shared" si="33"/>
        <v>0</v>
      </c>
      <c r="U334" s="201">
        <f>IF(V334&gt;0,VLOOKUP($D334,'BBLM COMCHECK'!$A:$Z,25,0),0)</f>
        <v>0</v>
      </c>
      <c r="V334" s="202"/>
      <c r="W334" s="91">
        <f t="shared" si="34"/>
        <v>0</v>
      </c>
      <c r="X334" s="201">
        <f>IF(Y334&gt;0,VLOOKUP($D334,'BBLM COMCHECK'!$A:$Z,25,0),0)</f>
        <v>0</v>
      </c>
      <c r="Y334" s="202"/>
      <c r="Z334" s="91">
        <f t="shared" si="35"/>
        <v>0</v>
      </c>
      <c r="AA334" s="203" t="str">
        <f>VLOOKUP(D334,'BBLM COMCHECK'!$A:$I,9,0)</f>
        <v>order stop</v>
      </c>
      <c r="AB334" s="204">
        <f>VLOOKUP(D334,'BBLM COMCHECK'!$A:$L,12,0)</f>
        <v>0</v>
      </c>
      <c r="AC334" s="201">
        <f t="shared" si="36"/>
        <v>1</v>
      </c>
      <c r="AD334" s="94"/>
      <c r="AE334" s="201"/>
      <c r="AF334" s="201"/>
      <c r="AG334" s="201"/>
      <c r="AH334" s="201"/>
      <c r="AI334" s="94"/>
      <c r="AJ334" s="94"/>
      <c r="AK334" s="87" t="s">
        <v>2525</v>
      </c>
      <c r="AL334" s="87" t="str">
        <f t="shared" si="31"/>
        <v>2026-01-15|06007|1072188000|0||0|1</v>
      </c>
      <c r="AP334" s="198"/>
      <c r="AQ334" s="198"/>
      <c r="AR334" s="198"/>
      <c r="AW334" s="198"/>
      <c r="BC334" s="99" t="s">
        <v>2526</v>
      </c>
      <c r="BD334" s="104"/>
      <c r="BE334" s="87"/>
    </row>
    <row r="335" spans="1:59" ht="26.25" hidden="1" customHeight="1">
      <c r="A335" s="87" t="s">
        <v>2698</v>
      </c>
      <c r="B335" s="17" t="s">
        <v>75</v>
      </c>
      <c r="C335" s="87" t="s">
        <v>75</v>
      </c>
      <c r="D335" s="92" t="s">
        <v>2951</v>
      </c>
      <c r="E335" s="92" t="s">
        <v>80</v>
      </c>
      <c r="F335" s="92" t="s">
        <v>1430</v>
      </c>
      <c r="G335" s="93" t="s">
        <v>133</v>
      </c>
      <c r="H335" s="93">
        <v>14</v>
      </c>
      <c r="I335" s="94" t="s">
        <v>2492</v>
      </c>
      <c r="J335" s="148" t="s">
        <v>47</v>
      </c>
      <c r="K335" s="93" t="s">
        <v>2528</v>
      </c>
      <c r="L335" s="94" t="s">
        <v>2529</v>
      </c>
      <c r="M335" s="94">
        <v>72</v>
      </c>
      <c r="N335" s="95">
        <v>0</v>
      </c>
      <c r="O335" s="201">
        <f>IF(P335&gt;0,VLOOKUP($D335,'BBLM COMCHECK'!$A:$S,14,0),0)</f>
        <v>0</v>
      </c>
      <c r="P335" s="202"/>
      <c r="Q335" s="91">
        <f t="shared" si="32"/>
        <v>0</v>
      </c>
      <c r="R335" s="201">
        <f>IF(S335&gt;0,VLOOKUP($D335,'BBLM COMCHECK'!$A:$S,15,0),0)</f>
        <v>0</v>
      </c>
      <c r="S335" s="202"/>
      <c r="T335" s="91">
        <f t="shared" si="33"/>
        <v>0</v>
      </c>
      <c r="U335" s="201">
        <f>IF(V335&gt;0,VLOOKUP($D335,'BBLM COMCHECK'!$A:$Z,25,0),0)</f>
        <v>0</v>
      </c>
      <c r="V335" s="202"/>
      <c r="W335" s="91">
        <f t="shared" si="34"/>
        <v>0</v>
      </c>
      <c r="X335" s="201">
        <f>IF(Y335&gt;0,VLOOKUP($D335,'BBLM COMCHECK'!$A:$Z,25,0),0)</f>
        <v>0</v>
      </c>
      <c r="Y335" s="202"/>
      <c r="Z335" s="91">
        <f t="shared" si="35"/>
        <v>0</v>
      </c>
      <c r="AA335" s="203" t="str">
        <f>VLOOKUP(D335,'BBLM COMCHECK'!$A:$I,9,0)</f>
        <v>order stop</v>
      </c>
      <c r="AB335" s="204">
        <f>VLOOKUP(D335,'BBLM COMCHECK'!$A:$L,12,0)</f>
        <v>128148</v>
      </c>
      <c r="AC335" s="201">
        <f t="shared" si="36"/>
        <v>0</v>
      </c>
      <c r="AD335" s="94"/>
      <c r="AE335" s="201"/>
      <c r="AF335" s="201"/>
      <c r="AG335" s="201"/>
      <c r="AH335" s="201"/>
      <c r="AI335" s="94"/>
      <c r="AJ335" s="94"/>
      <c r="AK335" s="87" t="s">
        <v>2530</v>
      </c>
      <c r="AL335" s="87" t="str">
        <f t="shared" si="31"/>
        <v>2026-01-15|06007|1076058000|0||0|1</v>
      </c>
      <c r="AP335" s="198"/>
      <c r="AQ335" s="198"/>
      <c r="AR335" s="198"/>
      <c r="AW335" s="198"/>
      <c r="BC335" s="99" t="s">
        <v>2531</v>
      </c>
      <c r="BD335" s="104"/>
      <c r="BE335" s="87"/>
    </row>
    <row r="336" spans="1:59" ht="26.25" hidden="1" customHeight="1">
      <c r="A336" s="87" t="s">
        <v>2699</v>
      </c>
      <c r="B336" s="17" t="s">
        <v>75</v>
      </c>
      <c r="C336" s="87" t="s">
        <v>75</v>
      </c>
      <c r="D336" s="92" t="s">
        <v>2952</v>
      </c>
      <c r="E336" s="92" t="s">
        <v>80</v>
      </c>
      <c r="F336" s="92" t="s">
        <v>1430</v>
      </c>
      <c r="G336" s="93" t="s">
        <v>133</v>
      </c>
      <c r="H336" s="93">
        <v>14</v>
      </c>
      <c r="I336" s="94" t="s">
        <v>2492</v>
      </c>
      <c r="J336" s="148" t="s">
        <v>48</v>
      </c>
      <c r="K336" s="93" t="s">
        <v>2533</v>
      </c>
      <c r="L336" s="94" t="s">
        <v>2534</v>
      </c>
      <c r="M336" s="94">
        <v>60</v>
      </c>
      <c r="N336" s="95">
        <v>0</v>
      </c>
      <c r="O336" s="201">
        <f>IF(P336&gt;0,VLOOKUP($D336,'BBLM COMCHECK'!$A:$S,14,0),0)</f>
        <v>0</v>
      </c>
      <c r="P336" s="202"/>
      <c r="Q336" s="91">
        <f t="shared" si="32"/>
        <v>0</v>
      </c>
      <c r="R336" s="201">
        <f>IF(S336&gt;0,VLOOKUP($D336,'BBLM COMCHECK'!$A:$S,15,0),0)</f>
        <v>0</v>
      </c>
      <c r="S336" s="202"/>
      <c r="T336" s="91">
        <f t="shared" si="33"/>
        <v>0</v>
      </c>
      <c r="U336" s="201">
        <f>IF(V336&gt;0,VLOOKUP($D336,'BBLM COMCHECK'!$A:$Z,25,0),0)</f>
        <v>0</v>
      </c>
      <c r="V336" s="202"/>
      <c r="W336" s="91">
        <f t="shared" si="34"/>
        <v>0</v>
      </c>
      <c r="X336" s="201">
        <f>IF(Y336&gt;0,VLOOKUP($D336,'BBLM COMCHECK'!$A:$Z,25,0),0)</f>
        <v>0</v>
      </c>
      <c r="Y336" s="202"/>
      <c r="Z336" s="91">
        <f t="shared" si="35"/>
        <v>0</v>
      </c>
      <c r="AA336" s="203" t="str">
        <f>VLOOKUP(D336,'BBLM COMCHECK'!$A:$I,9,0)</f>
        <v>normal</v>
      </c>
      <c r="AB336" s="204">
        <f>VLOOKUP(D336,'BBLM COMCHECK'!$A:$L,12,0)</f>
        <v>5048</v>
      </c>
      <c r="AC336" s="201">
        <f t="shared" si="36"/>
        <v>0</v>
      </c>
      <c r="AD336" s="94"/>
      <c r="AE336" s="201"/>
      <c r="AF336" s="201"/>
      <c r="AG336" s="201"/>
      <c r="AH336" s="201"/>
      <c r="AI336" s="94"/>
      <c r="AJ336" s="94"/>
      <c r="AK336" s="87" t="s">
        <v>2535</v>
      </c>
      <c r="AL336" s="87" t="str">
        <f t="shared" si="31"/>
        <v>2026-01-15|06007|1077650000|0||0|1</v>
      </c>
      <c r="AP336" s="198"/>
      <c r="AQ336" s="198"/>
      <c r="AR336" s="198"/>
      <c r="AW336" s="198"/>
      <c r="BC336" s="99" t="s">
        <v>2536</v>
      </c>
      <c r="BD336" s="104"/>
      <c r="BE336" s="87"/>
    </row>
    <row r="337" spans="1:57" ht="26.25" hidden="1" customHeight="1">
      <c r="A337" s="87" t="s">
        <v>2700</v>
      </c>
      <c r="B337" s="17" t="s">
        <v>75</v>
      </c>
      <c r="C337" s="87" t="s">
        <v>75</v>
      </c>
      <c r="D337" s="92" t="s">
        <v>2953</v>
      </c>
      <c r="E337" s="92" t="s">
        <v>80</v>
      </c>
      <c r="F337" s="92" t="s">
        <v>1430</v>
      </c>
      <c r="G337" s="93" t="s">
        <v>133</v>
      </c>
      <c r="H337" s="93">
        <v>14</v>
      </c>
      <c r="I337" s="94" t="s">
        <v>2492</v>
      </c>
      <c r="J337" s="148" t="s">
        <v>49</v>
      </c>
      <c r="K337" s="93" t="s">
        <v>2538</v>
      </c>
      <c r="L337" s="94" t="s">
        <v>2539</v>
      </c>
      <c r="M337" s="94">
        <v>5</v>
      </c>
      <c r="N337" s="95">
        <v>0</v>
      </c>
      <c r="O337" s="201">
        <f>IF(P337&gt;0,VLOOKUP($D337,'BBLM COMCHECK'!$A:$S,14,0),0)</f>
        <v>0</v>
      </c>
      <c r="P337" s="202"/>
      <c r="Q337" s="91">
        <f t="shared" si="32"/>
        <v>0</v>
      </c>
      <c r="R337" s="201">
        <f>IF(S337&gt;0,VLOOKUP($D337,'BBLM COMCHECK'!$A:$S,15,0),0)</f>
        <v>0</v>
      </c>
      <c r="S337" s="202"/>
      <c r="T337" s="91">
        <f t="shared" si="33"/>
        <v>0</v>
      </c>
      <c r="U337" s="201">
        <f>IF(V337&gt;0,VLOOKUP($D337,'BBLM COMCHECK'!$A:$Z,25,0),0)</f>
        <v>0</v>
      </c>
      <c r="V337" s="202"/>
      <c r="W337" s="91">
        <f t="shared" si="34"/>
        <v>0</v>
      </c>
      <c r="X337" s="201">
        <f>IF(Y337&gt;0,VLOOKUP($D337,'BBLM COMCHECK'!$A:$Z,25,0),0)</f>
        <v>0</v>
      </c>
      <c r="Y337" s="202"/>
      <c r="Z337" s="91">
        <f t="shared" si="35"/>
        <v>0</v>
      </c>
      <c r="AA337" s="203" t="str">
        <f>VLOOKUP(D337,'BBLM COMCHECK'!$A:$I,9,0)</f>
        <v>normal</v>
      </c>
      <c r="AB337" s="204">
        <f>VLOOKUP(D337,'BBLM COMCHECK'!$A:$L,12,0)</f>
        <v>104</v>
      </c>
      <c r="AC337" s="201">
        <f t="shared" si="36"/>
        <v>0</v>
      </c>
      <c r="AD337" s="94"/>
      <c r="AE337" s="201"/>
      <c r="AF337" s="201"/>
      <c r="AG337" s="201"/>
      <c r="AH337" s="201"/>
      <c r="AI337" s="94"/>
      <c r="AJ337" s="94"/>
      <c r="AK337" s="87" t="s">
        <v>2540</v>
      </c>
      <c r="AL337" s="87" t="str">
        <f t="shared" si="31"/>
        <v>2026-01-15|06007|1078236000|0||0|1</v>
      </c>
      <c r="AP337" s="198"/>
      <c r="AQ337" s="198"/>
      <c r="AR337" s="198"/>
      <c r="AW337" s="198"/>
      <c r="BC337" s="99" t="s">
        <v>2541</v>
      </c>
      <c r="BD337" s="104"/>
      <c r="BE337" s="87"/>
    </row>
    <row r="338" spans="1:57" ht="26.25" hidden="1" customHeight="1">
      <c r="A338" s="87" t="s">
        <v>2701</v>
      </c>
      <c r="B338" s="17" t="s">
        <v>75</v>
      </c>
      <c r="C338" s="87" t="s">
        <v>75</v>
      </c>
      <c r="D338" s="92" t="s">
        <v>2954</v>
      </c>
      <c r="E338" s="92" t="s">
        <v>80</v>
      </c>
      <c r="F338" s="92" t="s">
        <v>1430</v>
      </c>
      <c r="G338" s="93" t="s">
        <v>133</v>
      </c>
      <c r="H338" s="93">
        <v>14</v>
      </c>
      <c r="I338" s="94" t="s">
        <v>2492</v>
      </c>
      <c r="J338" s="148" t="s">
        <v>50</v>
      </c>
      <c r="K338" s="93" t="s">
        <v>2543</v>
      </c>
      <c r="L338" s="94" t="s">
        <v>2544</v>
      </c>
      <c r="M338" s="94">
        <v>12</v>
      </c>
      <c r="N338" s="95">
        <v>0</v>
      </c>
      <c r="O338" s="201">
        <f>IF(P338&gt;0,VLOOKUP($D338,'BBLM COMCHECK'!$A:$S,14,0),0)</f>
        <v>0</v>
      </c>
      <c r="P338" s="202"/>
      <c r="Q338" s="91">
        <f t="shared" si="32"/>
        <v>0</v>
      </c>
      <c r="R338" s="201">
        <f>IF(S338&gt;0,VLOOKUP($D338,'BBLM COMCHECK'!$A:$S,15,0),0)</f>
        <v>0</v>
      </c>
      <c r="S338" s="202"/>
      <c r="T338" s="91">
        <f t="shared" si="33"/>
        <v>0</v>
      </c>
      <c r="U338" s="201">
        <f>IF(V338&gt;0,VLOOKUP($D338,'BBLM COMCHECK'!$A:$Z,25,0),0)</f>
        <v>0</v>
      </c>
      <c r="V338" s="202"/>
      <c r="W338" s="91">
        <f t="shared" si="34"/>
        <v>0</v>
      </c>
      <c r="X338" s="201">
        <f>IF(Y338&gt;0,VLOOKUP($D338,'BBLM COMCHECK'!$A:$Z,25,0),0)</f>
        <v>0</v>
      </c>
      <c r="Y338" s="202"/>
      <c r="Z338" s="91">
        <f t="shared" si="35"/>
        <v>0</v>
      </c>
      <c r="AA338" s="203" t="str">
        <f>VLOOKUP(D338,'BBLM COMCHECK'!$A:$I,9,0)</f>
        <v>normal</v>
      </c>
      <c r="AB338" s="204">
        <f>VLOOKUP(D338,'BBLM COMCHECK'!$A:$L,12,0)</f>
        <v>319</v>
      </c>
      <c r="AC338" s="201">
        <f t="shared" si="36"/>
        <v>0</v>
      </c>
      <c r="AD338" s="94"/>
      <c r="AE338" s="201"/>
      <c r="AF338" s="201"/>
      <c r="AG338" s="201"/>
      <c r="AH338" s="201"/>
      <c r="AI338" s="94"/>
      <c r="AJ338" s="94"/>
      <c r="AK338" s="87" t="s">
        <v>2545</v>
      </c>
      <c r="AL338" s="87" t="str">
        <f t="shared" si="31"/>
        <v>2026-01-15|06007|1083138000|0||0|1</v>
      </c>
      <c r="AP338" s="198"/>
      <c r="AQ338" s="198"/>
      <c r="AR338" s="198"/>
      <c r="AW338" s="198"/>
      <c r="BC338" s="99" t="s">
        <v>2546</v>
      </c>
      <c r="BD338" s="104"/>
      <c r="BE338" s="87"/>
    </row>
    <row r="339" spans="1:57" ht="26.25" hidden="1" customHeight="1">
      <c r="A339" s="87" t="s">
        <v>2702</v>
      </c>
      <c r="B339" s="17" t="s">
        <v>75</v>
      </c>
      <c r="C339" s="87" t="s">
        <v>75</v>
      </c>
      <c r="D339" s="92" t="s">
        <v>2955</v>
      </c>
      <c r="E339" s="92" t="s">
        <v>80</v>
      </c>
      <c r="F339" s="92" t="s">
        <v>1430</v>
      </c>
      <c r="G339" s="93" t="s">
        <v>133</v>
      </c>
      <c r="H339" s="93">
        <v>19</v>
      </c>
      <c r="I339" s="94" t="s">
        <v>2486</v>
      </c>
      <c r="J339" s="97" t="s">
        <v>51</v>
      </c>
      <c r="K339" s="93" t="s">
        <v>2548</v>
      </c>
      <c r="L339" s="94" t="s">
        <v>2549</v>
      </c>
      <c r="M339" s="94">
        <v>144</v>
      </c>
      <c r="N339" s="95">
        <v>0</v>
      </c>
      <c r="O339" s="201">
        <f>IF(P339&gt;0,VLOOKUP($D339,'BBLM COMCHECK'!$A:$S,14,0),0)</f>
        <v>0</v>
      </c>
      <c r="P339" s="202"/>
      <c r="Q339" s="91">
        <f t="shared" si="32"/>
        <v>0</v>
      </c>
      <c r="R339" s="201">
        <f>IF(S339&gt;0,VLOOKUP($D339,'BBLM COMCHECK'!$A:$S,15,0),0)</f>
        <v>0</v>
      </c>
      <c r="S339" s="202"/>
      <c r="T339" s="91">
        <f t="shared" si="33"/>
        <v>0</v>
      </c>
      <c r="U339" s="201">
        <f>IF(V339&gt;0,VLOOKUP($D339,'BBLM COMCHECK'!$A:$Z,25,0),0)</f>
        <v>0</v>
      </c>
      <c r="V339" s="202"/>
      <c r="W339" s="91">
        <f t="shared" si="34"/>
        <v>0</v>
      </c>
      <c r="X339" s="201">
        <f>IF(Y339&gt;0,VLOOKUP($D339,'BBLM COMCHECK'!$A:$Z,25,0),0)</f>
        <v>0</v>
      </c>
      <c r="Y339" s="202"/>
      <c r="Z339" s="91">
        <f t="shared" si="35"/>
        <v>0</v>
      </c>
      <c r="AA339" s="203" t="str">
        <f>VLOOKUP(D339,'BBLM COMCHECK'!$A:$I,9,0)</f>
        <v>order stop</v>
      </c>
      <c r="AB339" s="204">
        <f>VLOOKUP(D339,'BBLM COMCHECK'!$A:$L,12,0)</f>
        <v>159</v>
      </c>
      <c r="AC339" s="201">
        <f t="shared" si="36"/>
        <v>0</v>
      </c>
      <c r="AD339" s="94"/>
      <c r="AE339" s="201"/>
      <c r="AF339" s="201"/>
      <c r="AG339" s="201"/>
      <c r="AH339" s="201"/>
      <c r="AI339" s="94"/>
      <c r="AJ339" s="94"/>
      <c r="AK339" s="87" t="s">
        <v>2550</v>
      </c>
      <c r="AL339" s="87" t="str">
        <f t="shared" si="31"/>
        <v>2026-01-15|06007|1089525000|0||0|1</v>
      </c>
      <c r="AP339" s="198"/>
      <c r="AQ339" s="198"/>
      <c r="AR339" s="198"/>
      <c r="AW339" s="198"/>
      <c r="BC339" s="99" t="s">
        <v>2551</v>
      </c>
      <c r="BD339" s="104"/>
      <c r="BE339" s="87"/>
    </row>
    <row r="340" spans="1:57" ht="26.25" hidden="1" customHeight="1">
      <c r="A340" s="87" t="s">
        <v>2703</v>
      </c>
      <c r="B340" s="17" t="s">
        <v>75</v>
      </c>
      <c r="C340" s="87" t="s">
        <v>75</v>
      </c>
      <c r="D340" s="92" t="s">
        <v>2956</v>
      </c>
      <c r="E340" s="92" t="s">
        <v>80</v>
      </c>
      <c r="F340" s="92" t="s">
        <v>1430</v>
      </c>
      <c r="G340" s="93" t="s">
        <v>133</v>
      </c>
      <c r="H340" s="93">
        <v>19</v>
      </c>
      <c r="I340" s="94" t="s">
        <v>2486</v>
      </c>
      <c r="J340" s="148" t="s">
        <v>52</v>
      </c>
      <c r="K340" s="93" t="s">
        <v>2553</v>
      </c>
      <c r="L340" s="94" t="s">
        <v>2554</v>
      </c>
      <c r="M340" s="94">
        <v>144</v>
      </c>
      <c r="N340" s="95">
        <v>0</v>
      </c>
      <c r="O340" s="201">
        <f>IF(P340&gt;0,VLOOKUP($D340,'BBLM COMCHECK'!$A:$S,14,0),0)</f>
        <v>0</v>
      </c>
      <c r="P340" s="202"/>
      <c r="Q340" s="91">
        <f t="shared" si="32"/>
        <v>0</v>
      </c>
      <c r="R340" s="201">
        <f>IF(S340&gt;0,VLOOKUP($D340,'BBLM COMCHECK'!$A:$S,15,0),0)</f>
        <v>0</v>
      </c>
      <c r="S340" s="202"/>
      <c r="T340" s="91">
        <f t="shared" si="33"/>
        <v>0</v>
      </c>
      <c r="U340" s="201">
        <f>IF(V340&gt;0,VLOOKUP($D340,'BBLM COMCHECK'!$A:$Z,25,0),0)</f>
        <v>0</v>
      </c>
      <c r="V340" s="202"/>
      <c r="W340" s="91">
        <f t="shared" si="34"/>
        <v>0</v>
      </c>
      <c r="X340" s="201">
        <f>IF(Y340&gt;0,VLOOKUP($D340,'BBLM COMCHECK'!$A:$Z,25,0),0)</f>
        <v>0</v>
      </c>
      <c r="Y340" s="202"/>
      <c r="Z340" s="91">
        <f t="shared" si="35"/>
        <v>0</v>
      </c>
      <c r="AA340" s="203" t="str">
        <f>VLOOKUP(D340,'BBLM COMCHECK'!$A:$I,9,0)</f>
        <v>order stop</v>
      </c>
      <c r="AB340" s="204">
        <f>VLOOKUP(D340,'BBLM COMCHECK'!$A:$L,12,0)</f>
        <v>9</v>
      </c>
      <c r="AC340" s="201">
        <f t="shared" si="36"/>
        <v>0</v>
      </c>
      <c r="AD340" s="94"/>
      <c r="AE340" s="201"/>
      <c r="AF340" s="201"/>
      <c r="AG340" s="201"/>
      <c r="AH340" s="201"/>
      <c r="AI340" s="94"/>
      <c r="AJ340" s="94"/>
      <c r="AK340" s="87" t="s">
        <v>2555</v>
      </c>
      <c r="AL340" s="87" t="str">
        <f t="shared" si="31"/>
        <v>2026-01-15|06007|1089541000|0||0|1</v>
      </c>
      <c r="AP340" s="198"/>
      <c r="AQ340" s="198"/>
      <c r="AR340" s="198"/>
      <c r="AW340" s="198"/>
      <c r="BC340" s="99" t="s">
        <v>2556</v>
      </c>
      <c r="BD340" s="104"/>
      <c r="BE340" s="87"/>
    </row>
    <row r="341" spans="1:57" ht="26.25" hidden="1" customHeight="1">
      <c r="A341" s="87" t="s">
        <v>2704</v>
      </c>
      <c r="B341" s="17" t="s">
        <v>75</v>
      </c>
      <c r="C341" s="87" t="s">
        <v>75</v>
      </c>
      <c r="D341" s="92" t="s">
        <v>2957</v>
      </c>
      <c r="E341" s="92" t="s">
        <v>80</v>
      </c>
      <c r="F341" s="92" t="s">
        <v>1430</v>
      </c>
      <c r="G341" s="93" t="s">
        <v>133</v>
      </c>
      <c r="H341" s="93">
        <v>14</v>
      </c>
      <c r="I341" s="94" t="s">
        <v>2492</v>
      </c>
      <c r="J341" s="158">
        <v>1150705000</v>
      </c>
      <c r="K341" s="93" t="s">
        <v>2558</v>
      </c>
      <c r="L341" s="94" t="s">
        <v>2559</v>
      </c>
      <c r="M341" s="94">
        <v>30</v>
      </c>
      <c r="N341" s="95">
        <v>0</v>
      </c>
      <c r="O341" s="201">
        <f>IF(P341&gt;0,VLOOKUP($D341,'BBLM COMCHECK'!$A:$S,14,0),0)</f>
        <v>0</v>
      </c>
      <c r="P341" s="202"/>
      <c r="Q341" s="91">
        <f t="shared" si="32"/>
        <v>0</v>
      </c>
      <c r="R341" s="201">
        <f>IF(S341&gt;0,VLOOKUP($D341,'BBLM COMCHECK'!$A:$S,15,0),0)</f>
        <v>0</v>
      </c>
      <c r="S341" s="202"/>
      <c r="T341" s="91">
        <f t="shared" si="33"/>
        <v>0</v>
      </c>
      <c r="U341" s="201">
        <f>IF(V341&gt;0,VLOOKUP($D341,'BBLM COMCHECK'!$A:$Z,25,0),0)</f>
        <v>0</v>
      </c>
      <c r="V341" s="202"/>
      <c r="W341" s="91">
        <f t="shared" si="34"/>
        <v>0</v>
      </c>
      <c r="X341" s="201">
        <f>IF(Y341&gt;0,VLOOKUP($D341,'BBLM COMCHECK'!$A:$Z,25,0),0)</f>
        <v>0</v>
      </c>
      <c r="Y341" s="202"/>
      <c r="Z341" s="91">
        <f t="shared" si="35"/>
        <v>0</v>
      </c>
      <c r="AA341" s="203" t="str">
        <f>VLOOKUP(D341,'BBLM COMCHECK'!$A:$I,9,0)</f>
        <v>order stop</v>
      </c>
      <c r="AB341" s="204">
        <f>VLOOKUP(D341,'BBLM COMCHECK'!$A:$L,12,0)</f>
        <v>0</v>
      </c>
      <c r="AC341" s="201">
        <f t="shared" si="36"/>
        <v>1</v>
      </c>
      <c r="AD341" s="94"/>
      <c r="AE341" s="201"/>
      <c r="AF341" s="201"/>
      <c r="AG341" s="201"/>
      <c r="AH341" s="201"/>
      <c r="AI341" s="94"/>
      <c r="AJ341" s="94"/>
      <c r="AK341" s="87" t="s">
        <v>2560</v>
      </c>
      <c r="AL341" s="87" t="str">
        <f t="shared" si="31"/>
        <v>2026-01-15|06007|1150705000|0||0|1</v>
      </c>
      <c r="AP341" s="198"/>
      <c r="AQ341" s="198"/>
      <c r="AR341" s="198"/>
      <c r="AW341" s="198"/>
      <c r="BC341" s="99" t="s">
        <v>2561</v>
      </c>
      <c r="BD341" s="104"/>
      <c r="BE341" s="87"/>
    </row>
    <row r="342" spans="1:57" ht="26.25" hidden="1" customHeight="1">
      <c r="A342" s="87" t="s">
        <v>2705</v>
      </c>
      <c r="B342" s="17" t="s">
        <v>75</v>
      </c>
      <c r="C342" s="87" t="s">
        <v>75</v>
      </c>
      <c r="D342" s="92" t="s">
        <v>2958</v>
      </c>
      <c r="E342" s="92" t="s">
        <v>80</v>
      </c>
      <c r="F342" s="92" t="s">
        <v>1430</v>
      </c>
      <c r="G342" s="93" t="s">
        <v>133</v>
      </c>
      <c r="H342" s="93">
        <v>14</v>
      </c>
      <c r="I342" s="94" t="s">
        <v>2492</v>
      </c>
      <c r="J342" s="100" t="s">
        <v>54</v>
      </c>
      <c r="K342" s="93" t="s">
        <v>2564</v>
      </c>
      <c r="L342" s="94" t="s">
        <v>2565</v>
      </c>
      <c r="M342" s="94">
        <v>72</v>
      </c>
      <c r="N342" s="95">
        <v>0</v>
      </c>
      <c r="O342" s="201">
        <f>IF(P342&gt;0,VLOOKUP($D342,'BBLM COMCHECK'!$A:$S,14,0),0)</f>
        <v>0</v>
      </c>
      <c r="P342" s="202"/>
      <c r="Q342" s="91">
        <f t="shared" si="32"/>
        <v>0</v>
      </c>
      <c r="R342" s="201">
        <f>IF(S342&gt;0,VLOOKUP($D342,'BBLM COMCHECK'!$A:$S,15,0),0)</f>
        <v>0</v>
      </c>
      <c r="S342" s="202"/>
      <c r="T342" s="91">
        <f t="shared" si="33"/>
        <v>0</v>
      </c>
      <c r="U342" s="201">
        <f>IF(V342&gt;0,VLOOKUP($D342,'BBLM COMCHECK'!$A:$Z,25,0),0)</f>
        <v>0</v>
      </c>
      <c r="V342" s="202"/>
      <c r="W342" s="91">
        <f t="shared" si="34"/>
        <v>0</v>
      </c>
      <c r="X342" s="201">
        <f>IF(Y342&gt;0,VLOOKUP($D342,'BBLM COMCHECK'!$A:$Z,25,0),0)</f>
        <v>0</v>
      </c>
      <c r="Y342" s="202"/>
      <c r="Z342" s="91">
        <f t="shared" si="35"/>
        <v>0</v>
      </c>
      <c r="AA342" s="203" t="str">
        <f>VLOOKUP(D342,'BBLM COMCHECK'!$A:$I,9,0)</f>
        <v>normal</v>
      </c>
      <c r="AB342" s="204">
        <f>VLOOKUP(D342,'BBLM COMCHECK'!$A:$L,12,0)</f>
        <v>260</v>
      </c>
      <c r="AC342" s="201">
        <f t="shared" si="36"/>
        <v>0</v>
      </c>
      <c r="AD342" s="94"/>
      <c r="AE342" s="201"/>
      <c r="AF342" s="201"/>
      <c r="AG342" s="201"/>
      <c r="AH342" s="201"/>
      <c r="AI342" s="94"/>
      <c r="AJ342" s="94"/>
      <c r="AK342" s="87" t="s">
        <v>2566</v>
      </c>
      <c r="AL342" s="87" t="str">
        <f t="shared" si="31"/>
        <v>2026-01-15|06007|1089885000|0||0|1</v>
      </c>
      <c r="AP342" s="198"/>
      <c r="AQ342" s="198"/>
      <c r="AR342" s="198"/>
      <c r="AW342" s="198"/>
      <c r="BC342" s="99" t="s">
        <v>2655</v>
      </c>
      <c r="BD342" s="104"/>
      <c r="BE342" s="87"/>
    </row>
    <row r="343" spans="1:57" ht="26.25" hidden="1" customHeight="1">
      <c r="A343" s="87" t="s">
        <v>2706</v>
      </c>
      <c r="B343" s="17" t="s">
        <v>75</v>
      </c>
      <c r="C343" s="87" t="s">
        <v>75</v>
      </c>
      <c r="D343" s="92" t="s">
        <v>2959</v>
      </c>
      <c r="E343" s="92" t="s">
        <v>80</v>
      </c>
      <c r="F343" s="92" t="s">
        <v>1430</v>
      </c>
      <c r="G343" s="93" t="s">
        <v>133</v>
      </c>
      <c r="H343" s="93">
        <v>14</v>
      </c>
      <c r="I343" s="94" t="s">
        <v>2492</v>
      </c>
      <c r="J343" s="100" t="s">
        <v>55</v>
      </c>
      <c r="K343" s="93" t="s">
        <v>2569</v>
      </c>
      <c r="L343" s="94" t="s">
        <v>2570</v>
      </c>
      <c r="M343" s="94">
        <v>21</v>
      </c>
      <c r="N343" s="95">
        <v>0</v>
      </c>
      <c r="O343" s="201">
        <f>IF(P343&gt;0,VLOOKUP($D343,'BBLM COMCHECK'!$A:$S,14,0),0)</f>
        <v>0</v>
      </c>
      <c r="P343" s="202"/>
      <c r="Q343" s="91">
        <f t="shared" si="32"/>
        <v>0</v>
      </c>
      <c r="R343" s="201">
        <f>IF(S343&gt;0,VLOOKUP($D343,'BBLM COMCHECK'!$A:$S,15,0),0)</f>
        <v>0</v>
      </c>
      <c r="S343" s="202"/>
      <c r="T343" s="91">
        <f t="shared" si="33"/>
        <v>0</v>
      </c>
      <c r="U343" s="201">
        <f>IF(V343&gt;0,VLOOKUP($D343,'BBLM COMCHECK'!$A:$Z,25,0),0)</f>
        <v>0</v>
      </c>
      <c r="V343" s="202"/>
      <c r="W343" s="91">
        <f t="shared" si="34"/>
        <v>0</v>
      </c>
      <c r="X343" s="201">
        <f>IF(Y343&gt;0,VLOOKUP($D343,'BBLM COMCHECK'!$A:$Z,25,0),0)</f>
        <v>0</v>
      </c>
      <c r="Y343" s="202"/>
      <c r="Z343" s="91">
        <f t="shared" si="35"/>
        <v>0</v>
      </c>
      <c r="AA343" s="203" t="str">
        <f>VLOOKUP(D343,'BBLM COMCHECK'!$A:$I,9,0)</f>
        <v>order stop</v>
      </c>
      <c r="AB343" s="204">
        <f>VLOOKUP(D343,'BBLM COMCHECK'!$A:$L,12,0)</f>
        <v>2020</v>
      </c>
      <c r="AC343" s="201">
        <f t="shared" si="36"/>
        <v>0</v>
      </c>
      <c r="AD343" s="94"/>
      <c r="AE343" s="201"/>
      <c r="AF343" s="201"/>
      <c r="AG343" s="201"/>
      <c r="AH343" s="201"/>
      <c r="AI343" s="94"/>
      <c r="AJ343" s="94"/>
      <c r="AK343" s="87" t="s">
        <v>2571</v>
      </c>
      <c r="AL343" s="87" t="str">
        <f t="shared" si="31"/>
        <v>2026-01-15|06007|1105042000|0||0|1</v>
      </c>
      <c r="AP343" s="198"/>
      <c r="AQ343" s="198"/>
      <c r="AR343" s="198"/>
      <c r="AW343" s="198"/>
      <c r="BC343" s="99" t="s">
        <v>2572</v>
      </c>
      <c r="BD343" s="104"/>
      <c r="BE343" s="87"/>
    </row>
    <row r="344" spans="1:57" ht="26.25" hidden="1" customHeight="1">
      <c r="A344" s="87" t="s">
        <v>2707</v>
      </c>
      <c r="B344" s="17" t="s">
        <v>75</v>
      </c>
      <c r="C344" s="87" t="s">
        <v>75</v>
      </c>
      <c r="D344" s="92" t="s">
        <v>2960</v>
      </c>
      <c r="E344" s="92" t="s">
        <v>80</v>
      </c>
      <c r="F344" s="92" t="s">
        <v>1430</v>
      </c>
      <c r="G344" s="93" t="s">
        <v>133</v>
      </c>
      <c r="H344" s="93">
        <v>19</v>
      </c>
      <c r="I344" s="94" t="s">
        <v>2486</v>
      </c>
      <c r="J344" s="100" t="s">
        <v>56</v>
      </c>
      <c r="K344" s="93" t="s">
        <v>2574</v>
      </c>
      <c r="L344" s="94" t="s">
        <v>2575</v>
      </c>
      <c r="M344" s="94">
        <v>12</v>
      </c>
      <c r="N344" s="95">
        <v>0</v>
      </c>
      <c r="O344" s="201">
        <f>IF(P344&gt;0,VLOOKUP($D344,'BBLM COMCHECK'!$A:$S,14,0),0)</f>
        <v>0</v>
      </c>
      <c r="P344" s="202"/>
      <c r="Q344" s="91">
        <f t="shared" si="32"/>
        <v>0</v>
      </c>
      <c r="R344" s="201">
        <f>IF(S344&gt;0,VLOOKUP($D344,'BBLM COMCHECK'!$A:$S,15,0),0)</f>
        <v>0</v>
      </c>
      <c r="S344" s="202"/>
      <c r="T344" s="91">
        <f t="shared" si="33"/>
        <v>0</v>
      </c>
      <c r="U344" s="201">
        <f>IF(V344&gt;0,VLOOKUP($D344,'BBLM COMCHECK'!$A:$Z,25,0),0)</f>
        <v>0</v>
      </c>
      <c r="V344" s="202"/>
      <c r="W344" s="91">
        <f t="shared" si="34"/>
        <v>0</v>
      </c>
      <c r="X344" s="201">
        <f>IF(Y344&gt;0,VLOOKUP($D344,'BBLM COMCHECK'!$A:$Z,25,0),0)</f>
        <v>0</v>
      </c>
      <c r="Y344" s="202"/>
      <c r="Z344" s="91">
        <f t="shared" si="35"/>
        <v>0</v>
      </c>
      <c r="AA344" s="203" t="str">
        <f>VLOOKUP(D344,'BBLM COMCHECK'!$A:$I,9,0)</f>
        <v>normal</v>
      </c>
      <c r="AB344" s="204">
        <f>VLOOKUP(D344,'BBLM COMCHECK'!$A:$L,12,0)</f>
        <v>209</v>
      </c>
      <c r="AC344" s="201">
        <f t="shared" si="36"/>
        <v>0</v>
      </c>
      <c r="AD344" s="94"/>
      <c r="AE344" s="201"/>
      <c r="AF344" s="201"/>
      <c r="AG344" s="201"/>
      <c r="AH344" s="201"/>
      <c r="AI344" s="94"/>
      <c r="AJ344" s="94"/>
      <c r="AK344" s="87" t="s">
        <v>2576</v>
      </c>
      <c r="AL344" s="87" t="str">
        <f t="shared" si="31"/>
        <v>2026-01-15|06007|1118289000|0||0|1</v>
      </c>
      <c r="AP344" s="198"/>
      <c r="AQ344" s="198"/>
      <c r="AR344" s="198"/>
      <c r="AW344" s="198"/>
      <c r="BC344" s="99" t="s">
        <v>2577</v>
      </c>
      <c r="BD344" s="104"/>
      <c r="BE344" s="87"/>
    </row>
    <row r="345" spans="1:57" ht="26.25" hidden="1" customHeight="1">
      <c r="A345" s="87" t="s">
        <v>2708</v>
      </c>
      <c r="B345" s="17" t="s">
        <v>75</v>
      </c>
      <c r="C345" s="87" t="s">
        <v>75</v>
      </c>
      <c r="D345" s="92" t="s">
        <v>2961</v>
      </c>
      <c r="E345" s="92" t="s">
        <v>80</v>
      </c>
      <c r="F345" s="92" t="s">
        <v>1430</v>
      </c>
      <c r="G345" s="93" t="s">
        <v>133</v>
      </c>
      <c r="H345" s="93">
        <v>19</v>
      </c>
      <c r="I345" s="94" t="s">
        <v>2486</v>
      </c>
      <c r="J345" s="148" t="s">
        <v>57</v>
      </c>
      <c r="K345" s="94" t="s">
        <v>2579</v>
      </c>
      <c r="L345" s="94" t="s">
        <v>2580</v>
      </c>
      <c r="M345" s="94">
        <v>42</v>
      </c>
      <c r="N345" s="95">
        <v>0</v>
      </c>
      <c r="O345" s="201">
        <f>IF(P345&gt;0,VLOOKUP($D345,'BBLM COMCHECK'!$A:$S,14,0),0)</f>
        <v>0</v>
      </c>
      <c r="P345" s="202"/>
      <c r="Q345" s="91">
        <f t="shared" si="32"/>
        <v>0</v>
      </c>
      <c r="R345" s="201">
        <f>IF(S345&gt;0,VLOOKUP($D345,'BBLM COMCHECK'!$A:$S,15,0),0)</f>
        <v>0</v>
      </c>
      <c r="S345" s="202"/>
      <c r="T345" s="91">
        <f t="shared" si="33"/>
        <v>0</v>
      </c>
      <c r="U345" s="201">
        <f>IF(V345&gt;0,VLOOKUP($D345,'BBLM COMCHECK'!$A:$Z,25,0),0)</f>
        <v>0</v>
      </c>
      <c r="V345" s="202"/>
      <c r="W345" s="91">
        <f t="shared" si="34"/>
        <v>0</v>
      </c>
      <c r="X345" s="201">
        <f>IF(Y345&gt;0,VLOOKUP($D345,'BBLM COMCHECK'!$A:$Z,25,0),0)</f>
        <v>0</v>
      </c>
      <c r="Y345" s="202"/>
      <c r="Z345" s="91">
        <f t="shared" si="35"/>
        <v>0</v>
      </c>
      <c r="AA345" s="203" t="str">
        <f>VLOOKUP(D345,'BBLM COMCHECK'!$A:$I,9,0)</f>
        <v>normal</v>
      </c>
      <c r="AB345" s="204">
        <f>VLOOKUP(D345,'BBLM COMCHECK'!$A:$L,12,0)</f>
        <v>48</v>
      </c>
      <c r="AC345" s="201">
        <f t="shared" si="36"/>
        <v>0</v>
      </c>
      <c r="AD345" s="94"/>
      <c r="AE345" s="201"/>
      <c r="AF345" s="201"/>
      <c r="AG345" s="201"/>
      <c r="AH345" s="201"/>
      <c r="AI345" s="94"/>
      <c r="AJ345" s="94"/>
      <c r="AK345" s="87" t="s">
        <v>2581</v>
      </c>
      <c r="AL345" s="87" t="str">
        <f t="shared" si="31"/>
        <v>2026-01-15|06007|1137215000|0||0|1</v>
      </c>
      <c r="AP345" s="198"/>
      <c r="AW345" s="198"/>
      <c r="BC345" s="99" t="s">
        <v>2582</v>
      </c>
      <c r="BD345" s="104"/>
      <c r="BE345" s="87"/>
    </row>
    <row r="346" spans="1:57" ht="26.25" hidden="1" customHeight="1">
      <c r="A346" s="87" t="s">
        <v>2709</v>
      </c>
      <c r="B346" s="17" t="s">
        <v>75</v>
      </c>
      <c r="C346" s="87" t="s">
        <v>75</v>
      </c>
      <c r="D346" s="92" t="s">
        <v>2962</v>
      </c>
      <c r="E346" s="92" t="s">
        <v>80</v>
      </c>
      <c r="F346" s="92" t="s">
        <v>1430</v>
      </c>
      <c r="G346" s="93" t="s">
        <v>133</v>
      </c>
      <c r="H346" s="93">
        <v>14</v>
      </c>
      <c r="I346" s="94" t="s">
        <v>2492</v>
      </c>
      <c r="J346" s="148" t="s">
        <v>58</v>
      </c>
      <c r="K346" s="93" t="s">
        <v>2584</v>
      </c>
      <c r="L346" s="94" t="s">
        <v>2585</v>
      </c>
      <c r="M346" s="94">
        <v>6</v>
      </c>
      <c r="N346" s="95">
        <v>0</v>
      </c>
      <c r="O346" s="201">
        <f>IF(P346&gt;0,VLOOKUP($D346,'BBLM COMCHECK'!$A:$S,14,0),0)</f>
        <v>0</v>
      </c>
      <c r="P346" s="202"/>
      <c r="Q346" s="91">
        <f t="shared" si="32"/>
        <v>0</v>
      </c>
      <c r="R346" s="201">
        <f>IF(S346&gt;0,VLOOKUP($D346,'BBLM COMCHECK'!$A:$S,15,0),0)</f>
        <v>0</v>
      </c>
      <c r="S346" s="202"/>
      <c r="T346" s="91">
        <f t="shared" si="33"/>
        <v>0</v>
      </c>
      <c r="U346" s="201">
        <f>IF(V346&gt;0,VLOOKUP($D346,'BBLM COMCHECK'!$A:$Z,25,0),0)</f>
        <v>0</v>
      </c>
      <c r="V346" s="202"/>
      <c r="W346" s="91">
        <f t="shared" si="34"/>
        <v>0</v>
      </c>
      <c r="X346" s="201">
        <f>IF(Y346&gt;0,VLOOKUP($D346,'BBLM COMCHECK'!$A:$Z,25,0),0)</f>
        <v>0</v>
      </c>
      <c r="Y346" s="202"/>
      <c r="Z346" s="91">
        <f t="shared" si="35"/>
        <v>0</v>
      </c>
      <c r="AA346" s="203" t="str">
        <f>VLOOKUP(D346,'BBLM COMCHECK'!$A:$I,9,0)</f>
        <v>normal</v>
      </c>
      <c r="AB346" s="204">
        <f>VLOOKUP(D346,'BBLM COMCHECK'!$A:$L,12,0)</f>
        <v>58</v>
      </c>
      <c r="AC346" s="201">
        <f t="shared" si="36"/>
        <v>0</v>
      </c>
      <c r="AD346" s="94"/>
      <c r="AE346" s="201"/>
      <c r="AF346" s="201"/>
      <c r="AG346" s="201"/>
      <c r="AH346" s="201"/>
      <c r="AI346" s="94"/>
      <c r="AJ346" s="94"/>
      <c r="AK346" s="87" t="s">
        <v>2586</v>
      </c>
      <c r="AL346" s="87" t="str">
        <f t="shared" si="31"/>
        <v>2026-01-15|06007|1140637000|0||0|1</v>
      </c>
      <c r="AP346" s="198"/>
      <c r="AQ346" s="198"/>
      <c r="AR346" s="198"/>
      <c r="AW346" s="198"/>
      <c r="BC346" s="99" t="s">
        <v>2587</v>
      </c>
      <c r="BD346" s="104"/>
      <c r="BE346" s="87"/>
    </row>
    <row r="347" spans="1:57" ht="26.25" hidden="1" customHeight="1">
      <c r="A347" s="87" t="s">
        <v>2690</v>
      </c>
      <c r="B347" s="17" t="s">
        <v>75</v>
      </c>
      <c r="C347" s="87" t="s">
        <v>75</v>
      </c>
      <c r="D347" s="92" t="s">
        <v>2963</v>
      </c>
      <c r="E347" s="92" t="s">
        <v>81</v>
      </c>
      <c r="F347" s="92" t="s">
        <v>1484</v>
      </c>
      <c r="G347" s="93" t="s">
        <v>133</v>
      </c>
      <c r="H347" s="93">
        <v>19</v>
      </c>
      <c r="I347" s="94" t="s">
        <v>2486</v>
      </c>
      <c r="J347" s="148" t="s">
        <v>36</v>
      </c>
      <c r="K347" s="94" t="s">
        <v>2487</v>
      </c>
      <c r="L347" s="94" t="s">
        <v>2488</v>
      </c>
      <c r="M347" s="94">
        <v>30</v>
      </c>
      <c r="N347" s="95">
        <v>0</v>
      </c>
      <c r="O347" s="201">
        <f>IF(P347&gt;0,VLOOKUP($D347,'BBLM COMCHECK'!$A:$S,14,0),0)</f>
        <v>0</v>
      </c>
      <c r="P347" s="202"/>
      <c r="Q347" s="91">
        <f t="shared" si="32"/>
        <v>0</v>
      </c>
      <c r="R347" s="201">
        <f>IF(S347&gt;0,VLOOKUP($D347,'BBLM COMCHECK'!$A:$S,15,0),0)</f>
        <v>0</v>
      </c>
      <c r="S347" s="202"/>
      <c r="T347" s="91">
        <f t="shared" si="33"/>
        <v>0</v>
      </c>
      <c r="U347" s="201">
        <f>IF(V347&gt;0,VLOOKUP($D347,'BBLM COMCHECK'!$A:$Z,25,0),0)</f>
        <v>0</v>
      </c>
      <c r="V347" s="202"/>
      <c r="W347" s="91">
        <f t="shared" si="34"/>
        <v>0</v>
      </c>
      <c r="X347" s="201">
        <f>IF(Y347&gt;0,VLOOKUP($D347,'BBLM COMCHECK'!$A:$Z,25,0),0)</f>
        <v>0</v>
      </c>
      <c r="Y347" s="202"/>
      <c r="Z347" s="91">
        <f t="shared" si="35"/>
        <v>0</v>
      </c>
      <c r="AA347" s="203" t="str">
        <f>VLOOKUP(D347,'BBLM COMCHECK'!$A:$I,9,0)</f>
        <v>order stop</v>
      </c>
      <c r="AB347" s="204">
        <f>VLOOKUP(D347,'BBLM COMCHECK'!$A:$L,12,0)</f>
        <v>9</v>
      </c>
      <c r="AC347" s="201">
        <f t="shared" si="36"/>
        <v>0</v>
      </c>
      <c r="AD347" s="94"/>
      <c r="AE347" s="201"/>
      <c r="AF347" s="201"/>
      <c r="AG347" s="201"/>
      <c r="AH347" s="201"/>
      <c r="AI347" s="94"/>
      <c r="AJ347" s="94"/>
      <c r="AK347" s="87" t="s">
        <v>2489</v>
      </c>
      <c r="AL347" s="87" t="str">
        <f t="shared" si="31"/>
        <v>2026-01-15|06008|1001860000|0||0|1</v>
      </c>
      <c r="AP347" s="198"/>
      <c r="AW347" s="198"/>
      <c r="BC347" s="99" t="s">
        <v>2490</v>
      </c>
      <c r="BD347" s="104"/>
      <c r="BE347" s="87"/>
    </row>
    <row r="348" spans="1:57" ht="26.25" hidden="1" customHeight="1">
      <c r="A348" s="87" t="s">
        <v>2691</v>
      </c>
      <c r="B348" s="17" t="s">
        <v>75</v>
      </c>
      <c r="C348" s="87" t="s">
        <v>75</v>
      </c>
      <c r="D348" s="92" t="s">
        <v>2964</v>
      </c>
      <c r="E348" s="92" t="s">
        <v>81</v>
      </c>
      <c r="F348" s="92" t="s">
        <v>1484</v>
      </c>
      <c r="G348" s="93" t="s">
        <v>133</v>
      </c>
      <c r="H348" s="93">
        <v>14</v>
      </c>
      <c r="I348" s="94" t="s">
        <v>2492</v>
      </c>
      <c r="J348" s="148" t="s">
        <v>40</v>
      </c>
      <c r="K348" s="93" t="s">
        <v>2493</v>
      </c>
      <c r="L348" s="94" t="s">
        <v>2494</v>
      </c>
      <c r="M348" s="94">
        <v>12</v>
      </c>
      <c r="N348" s="95">
        <v>0</v>
      </c>
      <c r="O348" s="201">
        <f>IF(P348&gt;0,VLOOKUP($D348,'BBLM COMCHECK'!$A:$S,14,0),0)</f>
        <v>0</v>
      </c>
      <c r="P348" s="202"/>
      <c r="Q348" s="91">
        <f t="shared" si="32"/>
        <v>0</v>
      </c>
      <c r="R348" s="201">
        <f>IF(S348&gt;0,VLOOKUP($D348,'BBLM COMCHECK'!$A:$S,15,0),0)</f>
        <v>0</v>
      </c>
      <c r="S348" s="202"/>
      <c r="T348" s="91">
        <f t="shared" si="33"/>
        <v>0</v>
      </c>
      <c r="U348" s="201">
        <f>IF(V348&gt;0,VLOOKUP($D348,'BBLM COMCHECK'!$A:$Z,25,0),0)</f>
        <v>0</v>
      </c>
      <c r="V348" s="202"/>
      <c r="W348" s="91">
        <f t="shared" si="34"/>
        <v>0</v>
      </c>
      <c r="X348" s="201">
        <f>IF(Y348&gt;0,VLOOKUP($D348,'BBLM COMCHECK'!$A:$Z,25,0),0)</f>
        <v>0</v>
      </c>
      <c r="Y348" s="202"/>
      <c r="Z348" s="91">
        <f t="shared" si="35"/>
        <v>0</v>
      </c>
      <c r="AA348" s="203" t="str">
        <f>VLOOKUP(D348,'BBLM COMCHECK'!$A:$I,9,0)</f>
        <v>normal</v>
      </c>
      <c r="AB348" s="204">
        <f>VLOOKUP(D348,'BBLM COMCHECK'!$A:$L,12,0)</f>
        <v>36</v>
      </c>
      <c r="AC348" s="201">
        <f t="shared" si="36"/>
        <v>0</v>
      </c>
      <c r="AD348" s="94"/>
      <c r="AE348" s="201"/>
      <c r="AF348" s="201"/>
      <c r="AG348" s="201"/>
      <c r="AH348" s="201"/>
      <c r="AI348" s="94"/>
      <c r="AJ348" s="94"/>
      <c r="AK348" s="87" t="s">
        <v>2495</v>
      </c>
      <c r="AL348" s="87" t="str">
        <f t="shared" ref="AL348:AL411" si="37">"2026-01-15|"&amp;E348&amp;"|"&amp;J348&amp;"|"&amp;X348&amp;"|"&amp;Y348&amp;"|"&amp;N348&amp;"|"&amp;1</f>
        <v>2026-01-15|06008|1028702000|0||0|1</v>
      </c>
      <c r="AP348" s="198"/>
      <c r="AQ348" s="198"/>
      <c r="AR348" s="198"/>
      <c r="AW348" s="198"/>
      <c r="BC348" s="99" t="s">
        <v>2496</v>
      </c>
      <c r="BD348" s="104"/>
      <c r="BE348" s="87"/>
    </row>
    <row r="349" spans="1:57" ht="26.25" hidden="1" customHeight="1">
      <c r="A349" s="87" t="s">
        <v>2692</v>
      </c>
      <c r="B349" s="17" t="s">
        <v>75</v>
      </c>
      <c r="C349" s="87" t="s">
        <v>75</v>
      </c>
      <c r="D349" s="92" t="s">
        <v>2965</v>
      </c>
      <c r="E349" s="92" t="s">
        <v>81</v>
      </c>
      <c r="F349" s="92" t="s">
        <v>1484</v>
      </c>
      <c r="G349" s="93" t="s">
        <v>133</v>
      </c>
      <c r="H349" s="93">
        <v>19</v>
      </c>
      <c r="I349" s="94" t="s">
        <v>2486</v>
      </c>
      <c r="J349" s="148" t="s">
        <v>41</v>
      </c>
      <c r="K349" s="94" t="s">
        <v>2498</v>
      </c>
      <c r="L349" s="94" t="s">
        <v>2499</v>
      </c>
      <c r="M349" s="94">
        <v>12</v>
      </c>
      <c r="N349" s="95">
        <v>0</v>
      </c>
      <c r="O349" s="201">
        <f>IF(P349&gt;0,VLOOKUP($D349,'BBLM COMCHECK'!$A:$S,14,0),0)</f>
        <v>0</v>
      </c>
      <c r="P349" s="202"/>
      <c r="Q349" s="91">
        <f t="shared" si="32"/>
        <v>0</v>
      </c>
      <c r="R349" s="201">
        <f>IF(S349&gt;0,VLOOKUP($D349,'BBLM COMCHECK'!$A:$S,15,0),0)</f>
        <v>0</v>
      </c>
      <c r="S349" s="202"/>
      <c r="T349" s="91">
        <f t="shared" si="33"/>
        <v>0</v>
      </c>
      <c r="U349" s="201">
        <f>IF(V349&gt;0,VLOOKUP($D349,'BBLM COMCHECK'!$A:$Z,25,0),0)</f>
        <v>0</v>
      </c>
      <c r="V349" s="202"/>
      <c r="W349" s="91">
        <f t="shared" si="34"/>
        <v>0</v>
      </c>
      <c r="X349" s="201">
        <f>IF(Y349&gt;0,VLOOKUP($D349,'BBLM COMCHECK'!$A:$Z,25,0),0)</f>
        <v>0</v>
      </c>
      <c r="Y349" s="202"/>
      <c r="Z349" s="91">
        <f t="shared" si="35"/>
        <v>0</v>
      </c>
      <c r="AA349" s="203" t="str">
        <f>VLOOKUP(D349,'BBLM COMCHECK'!$A:$I,9,0)</f>
        <v>order stop</v>
      </c>
      <c r="AB349" s="204">
        <f>VLOOKUP(D349,'BBLM COMCHECK'!$A:$L,12,0)</f>
        <v>58</v>
      </c>
      <c r="AC349" s="201">
        <f t="shared" si="36"/>
        <v>0</v>
      </c>
      <c r="AD349" s="94"/>
      <c r="AE349" s="201"/>
      <c r="AF349" s="201"/>
      <c r="AG349" s="201"/>
      <c r="AH349" s="201"/>
      <c r="AI349" s="94"/>
      <c r="AJ349" s="94"/>
      <c r="AK349" s="87" t="s">
        <v>2500</v>
      </c>
      <c r="AL349" s="87" t="str">
        <f t="shared" si="37"/>
        <v>2026-01-15|06008|1038533000|0||0|1</v>
      </c>
      <c r="AP349" s="198"/>
      <c r="AW349" s="198"/>
      <c r="BC349" s="99" t="s">
        <v>2501</v>
      </c>
      <c r="BD349" s="104"/>
      <c r="BE349" s="87"/>
    </row>
    <row r="350" spans="1:57" ht="26.25" hidden="1" customHeight="1">
      <c r="A350" s="87" t="s">
        <v>2693</v>
      </c>
      <c r="B350" s="17" t="s">
        <v>75</v>
      </c>
      <c r="C350" s="87" t="s">
        <v>75</v>
      </c>
      <c r="D350" s="92" t="s">
        <v>2966</v>
      </c>
      <c r="E350" s="92" t="s">
        <v>81</v>
      </c>
      <c r="F350" s="92" t="s">
        <v>1484</v>
      </c>
      <c r="G350" s="93" t="s">
        <v>133</v>
      </c>
      <c r="H350" s="93">
        <v>19</v>
      </c>
      <c r="I350" s="94" t="s">
        <v>2486</v>
      </c>
      <c r="J350" s="148" t="s">
        <v>42</v>
      </c>
      <c r="K350" s="93" t="s">
        <v>2503</v>
      </c>
      <c r="L350" s="94" t="s">
        <v>2504</v>
      </c>
      <c r="M350" s="94">
        <v>12</v>
      </c>
      <c r="N350" s="95">
        <v>0</v>
      </c>
      <c r="O350" s="201">
        <f>IF(P350&gt;0,VLOOKUP($D350,'BBLM COMCHECK'!$A:$S,14,0),0)</f>
        <v>0</v>
      </c>
      <c r="P350" s="202"/>
      <c r="Q350" s="91">
        <f t="shared" si="32"/>
        <v>0</v>
      </c>
      <c r="R350" s="201">
        <f>IF(S350&gt;0,VLOOKUP($D350,'BBLM COMCHECK'!$A:$S,15,0),0)</f>
        <v>0</v>
      </c>
      <c r="S350" s="202"/>
      <c r="T350" s="91">
        <f t="shared" si="33"/>
        <v>0</v>
      </c>
      <c r="U350" s="201">
        <f>IF(V350&gt;0,VLOOKUP($D350,'BBLM COMCHECK'!$A:$Z,25,0),0)</f>
        <v>0</v>
      </c>
      <c r="V350" s="202"/>
      <c r="W350" s="91">
        <f t="shared" si="34"/>
        <v>0</v>
      </c>
      <c r="X350" s="201">
        <f>IF(Y350&gt;0,VLOOKUP($D350,'BBLM COMCHECK'!$A:$Z,25,0),0)</f>
        <v>0</v>
      </c>
      <c r="Y350" s="202"/>
      <c r="Z350" s="91">
        <f t="shared" si="35"/>
        <v>0</v>
      </c>
      <c r="AA350" s="203" t="str">
        <f>VLOOKUP(D350,'BBLM COMCHECK'!$A:$I,9,0)</f>
        <v>normal</v>
      </c>
      <c r="AB350" s="204">
        <f>VLOOKUP(D350,'BBLM COMCHECK'!$A:$L,12,0)</f>
        <v>12</v>
      </c>
      <c r="AC350" s="201">
        <f t="shared" si="36"/>
        <v>0</v>
      </c>
      <c r="AD350" s="94"/>
      <c r="AE350" s="201"/>
      <c r="AF350" s="201"/>
      <c r="AG350" s="201"/>
      <c r="AH350" s="201"/>
      <c r="AI350" s="94"/>
      <c r="AJ350" s="94"/>
      <c r="AK350" s="87" t="s">
        <v>2505</v>
      </c>
      <c r="AL350" s="87" t="str">
        <f t="shared" si="37"/>
        <v>2026-01-15|06008|1053801000|0||0|1</v>
      </c>
      <c r="AP350" s="198"/>
      <c r="AQ350" s="198"/>
      <c r="AR350" s="198"/>
      <c r="AW350" s="198"/>
      <c r="BC350" s="99" t="s">
        <v>2506</v>
      </c>
      <c r="BD350" s="104"/>
      <c r="BE350" s="87"/>
    </row>
    <row r="351" spans="1:57" ht="26.25" hidden="1" customHeight="1">
      <c r="A351" s="87" t="s">
        <v>2694</v>
      </c>
      <c r="B351" s="17" t="s">
        <v>75</v>
      </c>
      <c r="C351" s="87" t="s">
        <v>75</v>
      </c>
      <c r="D351" s="92" t="s">
        <v>2967</v>
      </c>
      <c r="E351" s="92" t="s">
        <v>81</v>
      </c>
      <c r="F351" s="92" t="s">
        <v>1484</v>
      </c>
      <c r="G351" s="93" t="s">
        <v>133</v>
      </c>
      <c r="H351" s="93">
        <v>19</v>
      </c>
      <c r="I351" s="94" t="s">
        <v>2486</v>
      </c>
      <c r="J351" s="148" t="s">
        <v>43</v>
      </c>
      <c r="K351" s="93" t="s">
        <v>2508</v>
      </c>
      <c r="L351" s="94" t="s">
        <v>2509</v>
      </c>
      <c r="M351" s="94">
        <v>48</v>
      </c>
      <c r="N351" s="95">
        <v>0</v>
      </c>
      <c r="O351" s="201">
        <f>IF(P351&gt;0,VLOOKUP($D351,'BBLM COMCHECK'!$A:$S,14,0),0)</f>
        <v>0</v>
      </c>
      <c r="P351" s="202"/>
      <c r="Q351" s="91">
        <f t="shared" si="32"/>
        <v>0</v>
      </c>
      <c r="R351" s="201">
        <f>IF(S351&gt;0,VLOOKUP($D351,'BBLM COMCHECK'!$A:$S,15,0),0)</f>
        <v>0</v>
      </c>
      <c r="S351" s="202"/>
      <c r="T351" s="91">
        <f t="shared" si="33"/>
        <v>0</v>
      </c>
      <c r="U351" s="201">
        <f>IF(V351&gt;0,VLOOKUP($D351,'BBLM COMCHECK'!$A:$Z,25,0),0)</f>
        <v>0</v>
      </c>
      <c r="V351" s="202"/>
      <c r="W351" s="91">
        <f t="shared" si="34"/>
        <v>0</v>
      </c>
      <c r="X351" s="201">
        <f>IF(Y351&gt;0,VLOOKUP($D351,'BBLM COMCHECK'!$A:$Z,25,0),0)</f>
        <v>0</v>
      </c>
      <c r="Y351" s="202"/>
      <c r="Z351" s="91">
        <f t="shared" si="35"/>
        <v>0</v>
      </c>
      <c r="AA351" s="203" t="str">
        <f>VLOOKUP(D351,'BBLM COMCHECK'!$A:$I,9,0)</f>
        <v>order stop</v>
      </c>
      <c r="AB351" s="204">
        <f>VLOOKUP(D351,'BBLM COMCHECK'!$A:$L,12,0)</f>
        <v>3685</v>
      </c>
      <c r="AC351" s="201">
        <f t="shared" si="36"/>
        <v>0</v>
      </c>
      <c r="AD351" s="94"/>
      <c r="AE351" s="201"/>
      <c r="AF351" s="201"/>
      <c r="AG351" s="201"/>
      <c r="AH351" s="201"/>
      <c r="AI351" s="94"/>
      <c r="AJ351" s="94"/>
      <c r="AK351" s="87" t="s">
        <v>2510</v>
      </c>
      <c r="AL351" s="87" t="str">
        <f t="shared" si="37"/>
        <v>2026-01-15|06008|1065842000|0||0|1</v>
      </c>
      <c r="AP351" s="198"/>
      <c r="AQ351" s="198"/>
      <c r="AR351" s="198"/>
      <c r="AW351" s="198"/>
      <c r="BC351" s="99" t="s">
        <v>2511</v>
      </c>
      <c r="BD351" s="104"/>
      <c r="BE351" s="87"/>
    </row>
    <row r="352" spans="1:57" ht="26.25" hidden="1" customHeight="1">
      <c r="A352" s="87" t="s">
        <v>2695</v>
      </c>
      <c r="B352" s="17" t="s">
        <v>75</v>
      </c>
      <c r="C352" s="87" t="s">
        <v>75</v>
      </c>
      <c r="D352" s="92" t="s">
        <v>2968</v>
      </c>
      <c r="E352" s="92" t="s">
        <v>81</v>
      </c>
      <c r="F352" s="92" t="s">
        <v>1484</v>
      </c>
      <c r="G352" s="93" t="s">
        <v>133</v>
      </c>
      <c r="H352" s="93">
        <v>19</v>
      </c>
      <c r="I352" s="94" t="s">
        <v>2486</v>
      </c>
      <c r="J352" s="148" t="s">
        <v>44</v>
      </c>
      <c r="K352" s="93" t="s">
        <v>2513</v>
      </c>
      <c r="L352" s="94" t="s">
        <v>2514</v>
      </c>
      <c r="M352" s="94">
        <v>42</v>
      </c>
      <c r="N352" s="95">
        <v>0</v>
      </c>
      <c r="O352" s="201">
        <f>IF(P352&gt;0,VLOOKUP($D352,'BBLM COMCHECK'!$A:$S,14,0),0)</f>
        <v>0</v>
      </c>
      <c r="P352" s="202"/>
      <c r="Q352" s="91">
        <f t="shared" si="32"/>
        <v>0</v>
      </c>
      <c r="R352" s="201">
        <f>IF(S352&gt;0,VLOOKUP($D352,'BBLM COMCHECK'!$A:$S,15,0),0)</f>
        <v>0</v>
      </c>
      <c r="S352" s="202"/>
      <c r="T352" s="91">
        <f t="shared" si="33"/>
        <v>0</v>
      </c>
      <c r="U352" s="201">
        <f>IF(V352&gt;0,VLOOKUP($D352,'BBLM COMCHECK'!$A:$Z,25,0),0)</f>
        <v>0</v>
      </c>
      <c r="V352" s="202"/>
      <c r="W352" s="91">
        <f t="shared" si="34"/>
        <v>0</v>
      </c>
      <c r="X352" s="201">
        <f>IF(Y352&gt;0,VLOOKUP($D352,'BBLM COMCHECK'!$A:$Z,25,0),0)</f>
        <v>0</v>
      </c>
      <c r="Y352" s="202"/>
      <c r="Z352" s="91">
        <f t="shared" si="35"/>
        <v>0</v>
      </c>
      <c r="AA352" s="203" t="str">
        <f>VLOOKUP(D352,'BBLM COMCHECK'!$A:$I,9,0)</f>
        <v>normal</v>
      </c>
      <c r="AB352" s="204">
        <f>VLOOKUP(D352,'BBLM COMCHECK'!$A:$L,12,0)</f>
        <v>142</v>
      </c>
      <c r="AC352" s="201">
        <f t="shared" si="36"/>
        <v>0</v>
      </c>
      <c r="AD352" s="94"/>
      <c r="AE352" s="201"/>
      <c r="AF352" s="201"/>
      <c r="AG352" s="201"/>
      <c r="AH352" s="201"/>
      <c r="AI352" s="94"/>
      <c r="AJ352" s="94"/>
      <c r="AK352" s="87" t="s">
        <v>2515</v>
      </c>
      <c r="AL352" s="87" t="str">
        <f t="shared" si="37"/>
        <v>2026-01-15|06008|1066078000|0||0|1</v>
      </c>
      <c r="AP352" s="198"/>
      <c r="AQ352" s="198"/>
      <c r="AR352" s="198"/>
      <c r="AW352" s="198"/>
      <c r="BC352" s="99" t="s">
        <v>2516</v>
      </c>
      <c r="BD352" s="104"/>
      <c r="BE352" s="87"/>
    </row>
    <row r="353" spans="1:57" ht="26.25" hidden="1" customHeight="1">
      <c r="A353" s="87" t="s">
        <v>2696</v>
      </c>
      <c r="B353" s="17" t="s">
        <v>75</v>
      </c>
      <c r="C353" s="87" t="s">
        <v>75</v>
      </c>
      <c r="D353" s="92" t="s">
        <v>2969</v>
      </c>
      <c r="E353" s="92" t="s">
        <v>81</v>
      </c>
      <c r="F353" s="92" t="s">
        <v>1484</v>
      </c>
      <c r="G353" s="93" t="s">
        <v>133</v>
      </c>
      <c r="H353" s="93">
        <v>14</v>
      </c>
      <c r="I353" s="94" t="s">
        <v>2492</v>
      </c>
      <c r="J353" s="148" t="s">
        <v>45</v>
      </c>
      <c r="K353" s="93" t="s">
        <v>2518</v>
      </c>
      <c r="L353" s="94" t="s">
        <v>2519</v>
      </c>
      <c r="M353" s="94">
        <v>60</v>
      </c>
      <c r="N353" s="95">
        <v>0</v>
      </c>
      <c r="O353" s="201">
        <f>IF(P353&gt;0,VLOOKUP($D353,'BBLM COMCHECK'!$A:$S,14,0),0)</f>
        <v>0</v>
      </c>
      <c r="P353" s="202"/>
      <c r="Q353" s="91">
        <f t="shared" si="32"/>
        <v>0</v>
      </c>
      <c r="R353" s="201">
        <f>IF(S353&gt;0,VLOOKUP($D353,'BBLM COMCHECK'!$A:$S,15,0),0)</f>
        <v>0</v>
      </c>
      <c r="S353" s="202"/>
      <c r="T353" s="91">
        <f t="shared" si="33"/>
        <v>0</v>
      </c>
      <c r="U353" s="201">
        <f>IF(V353&gt;0,VLOOKUP($D353,'BBLM COMCHECK'!$A:$Z,25,0),0)</f>
        <v>0</v>
      </c>
      <c r="V353" s="202"/>
      <c r="W353" s="91">
        <f t="shared" si="34"/>
        <v>0</v>
      </c>
      <c r="X353" s="201">
        <f>IF(Y353&gt;0,VLOOKUP($D353,'BBLM COMCHECK'!$A:$Z,25,0),0)</f>
        <v>0</v>
      </c>
      <c r="Y353" s="202"/>
      <c r="Z353" s="91">
        <f t="shared" si="35"/>
        <v>0</v>
      </c>
      <c r="AA353" s="203" t="str">
        <f>VLOOKUP(D353,'BBLM COMCHECK'!$A:$I,9,0)</f>
        <v>order stop</v>
      </c>
      <c r="AB353" s="204">
        <f>VLOOKUP(D353,'BBLM COMCHECK'!$A:$L,12,0)</f>
        <v>642</v>
      </c>
      <c r="AC353" s="201">
        <f t="shared" si="36"/>
        <v>0</v>
      </c>
      <c r="AD353" s="94"/>
      <c r="AE353" s="201"/>
      <c r="AF353" s="201"/>
      <c r="AG353" s="201"/>
      <c r="AH353" s="201"/>
      <c r="AI353" s="94"/>
      <c r="AJ353" s="94"/>
      <c r="AK353" s="87" t="s">
        <v>2520</v>
      </c>
      <c r="AL353" s="87" t="str">
        <f t="shared" si="37"/>
        <v>2026-01-15|06008|1068899000|0||0|1</v>
      </c>
      <c r="AP353" s="198"/>
      <c r="AQ353" s="198"/>
      <c r="AR353" s="198"/>
      <c r="AW353" s="198"/>
      <c r="BC353" s="99" t="s">
        <v>2521</v>
      </c>
      <c r="BD353" s="104"/>
      <c r="BE353" s="87"/>
    </row>
    <row r="354" spans="1:57" ht="26.25" hidden="1" customHeight="1">
      <c r="A354" s="87" t="s">
        <v>2697</v>
      </c>
      <c r="B354" s="17" t="s">
        <v>75</v>
      </c>
      <c r="C354" s="87" t="s">
        <v>75</v>
      </c>
      <c r="D354" s="92" t="s">
        <v>2970</v>
      </c>
      <c r="E354" s="92" t="s">
        <v>81</v>
      </c>
      <c r="F354" s="92" t="s">
        <v>1484</v>
      </c>
      <c r="G354" s="93" t="s">
        <v>133</v>
      </c>
      <c r="H354" s="93">
        <v>19</v>
      </c>
      <c r="I354" s="94" t="s">
        <v>2486</v>
      </c>
      <c r="J354" s="148" t="s">
        <v>46</v>
      </c>
      <c r="K354" s="94" t="s">
        <v>2523</v>
      </c>
      <c r="L354" s="94" t="s">
        <v>2524</v>
      </c>
      <c r="M354" s="94">
        <v>40</v>
      </c>
      <c r="N354" s="95">
        <v>0</v>
      </c>
      <c r="O354" s="201">
        <f>IF(P354&gt;0,VLOOKUP($D354,'BBLM COMCHECK'!$A:$S,14,0),0)</f>
        <v>0</v>
      </c>
      <c r="P354" s="202"/>
      <c r="Q354" s="91">
        <f t="shared" si="32"/>
        <v>0</v>
      </c>
      <c r="R354" s="201">
        <f>IF(S354&gt;0,VLOOKUP($D354,'BBLM COMCHECK'!$A:$S,15,0),0)</f>
        <v>0</v>
      </c>
      <c r="S354" s="202"/>
      <c r="T354" s="91">
        <f t="shared" si="33"/>
        <v>0</v>
      </c>
      <c r="U354" s="201">
        <f>IF(V354&gt;0,VLOOKUP($D354,'BBLM COMCHECK'!$A:$Z,25,0),0)</f>
        <v>0</v>
      </c>
      <c r="V354" s="202"/>
      <c r="W354" s="91">
        <f t="shared" si="34"/>
        <v>0</v>
      </c>
      <c r="X354" s="201">
        <f>IF(Y354&gt;0,VLOOKUP($D354,'BBLM COMCHECK'!$A:$Z,25,0),0)</f>
        <v>0</v>
      </c>
      <c r="Y354" s="202"/>
      <c r="Z354" s="91">
        <f t="shared" si="35"/>
        <v>0</v>
      </c>
      <c r="AA354" s="203" t="str">
        <f>VLOOKUP(D354,'BBLM COMCHECK'!$A:$I,9,0)</f>
        <v>order stop</v>
      </c>
      <c r="AB354" s="204">
        <f>VLOOKUP(D354,'BBLM COMCHECK'!$A:$L,12,0)</f>
        <v>460</v>
      </c>
      <c r="AC354" s="201">
        <f t="shared" si="36"/>
        <v>0</v>
      </c>
      <c r="AD354" s="94"/>
      <c r="AE354" s="201"/>
      <c r="AF354" s="201"/>
      <c r="AG354" s="201"/>
      <c r="AH354" s="201"/>
      <c r="AI354" s="94"/>
      <c r="AJ354" s="94"/>
      <c r="AK354" s="87" t="s">
        <v>2525</v>
      </c>
      <c r="AL354" s="87" t="str">
        <f t="shared" si="37"/>
        <v>2026-01-15|06008|1072188000|0||0|1</v>
      </c>
      <c r="AP354" s="198"/>
      <c r="AW354" s="198"/>
      <c r="BC354" s="99" t="s">
        <v>2526</v>
      </c>
      <c r="BD354" s="104"/>
      <c r="BE354" s="87"/>
    </row>
    <row r="355" spans="1:57" ht="26.25" hidden="1" customHeight="1">
      <c r="A355" s="87" t="s">
        <v>2698</v>
      </c>
      <c r="B355" s="17" t="s">
        <v>75</v>
      </c>
      <c r="C355" s="87" t="s">
        <v>75</v>
      </c>
      <c r="D355" s="92" t="s">
        <v>2971</v>
      </c>
      <c r="E355" s="92" t="s">
        <v>81</v>
      </c>
      <c r="F355" s="92" t="s">
        <v>1484</v>
      </c>
      <c r="G355" s="93" t="s">
        <v>133</v>
      </c>
      <c r="H355" s="93">
        <v>14</v>
      </c>
      <c r="I355" s="94" t="s">
        <v>2492</v>
      </c>
      <c r="J355" s="148" t="s">
        <v>47</v>
      </c>
      <c r="K355" s="94" t="s">
        <v>2528</v>
      </c>
      <c r="L355" s="94" t="s">
        <v>2529</v>
      </c>
      <c r="M355" s="94">
        <v>72</v>
      </c>
      <c r="N355" s="95">
        <v>0</v>
      </c>
      <c r="O355" s="201">
        <f>IF(P355&gt;0,VLOOKUP($D355,'BBLM COMCHECK'!$A:$S,14,0),0)</f>
        <v>0</v>
      </c>
      <c r="P355" s="202"/>
      <c r="Q355" s="91">
        <f t="shared" si="32"/>
        <v>0</v>
      </c>
      <c r="R355" s="201">
        <f>IF(S355&gt;0,VLOOKUP($D355,'BBLM COMCHECK'!$A:$S,15,0),0)</f>
        <v>0</v>
      </c>
      <c r="S355" s="202"/>
      <c r="T355" s="91">
        <f t="shared" si="33"/>
        <v>0</v>
      </c>
      <c r="U355" s="201">
        <f>IF(V355&gt;0,VLOOKUP($D355,'BBLM COMCHECK'!$A:$Z,25,0),0)</f>
        <v>0</v>
      </c>
      <c r="V355" s="202"/>
      <c r="W355" s="91">
        <f t="shared" si="34"/>
        <v>0</v>
      </c>
      <c r="X355" s="201">
        <f>IF(Y355&gt;0,VLOOKUP($D355,'BBLM COMCHECK'!$A:$Z,25,0),0)</f>
        <v>0</v>
      </c>
      <c r="Y355" s="202"/>
      <c r="Z355" s="91">
        <f t="shared" si="35"/>
        <v>0</v>
      </c>
      <c r="AA355" s="203" t="str">
        <f>VLOOKUP(D355,'BBLM COMCHECK'!$A:$I,9,0)</f>
        <v>order stop</v>
      </c>
      <c r="AB355" s="204">
        <f>VLOOKUP(D355,'BBLM COMCHECK'!$A:$L,12,0)</f>
        <v>6392</v>
      </c>
      <c r="AC355" s="201">
        <f t="shared" si="36"/>
        <v>0</v>
      </c>
      <c r="AD355" s="94"/>
      <c r="AE355" s="201"/>
      <c r="AF355" s="201"/>
      <c r="AG355" s="201"/>
      <c r="AH355" s="201"/>
      <c r="AI355" s="94"/>
      <c r="AJ355" s="94"/>
      <c r="AK355" s="87" t="s">
        <v>2530</v>
      </c>
      <c r="AL355" s="87" t="str">
        <f t="shared" si="37"/>
        <v>2026-01-15|06008|1076058000|0||0|1</v>
      </c>
      <c r="AP355" s="198"/>
      <c r="AW355" s="198"/>
      <c r="BC355" s="99" t="s">
        <v>2531</v>
      </c>
      <c r="BD355" s="104"/>
      <c r="BE355" s="87"/>
    </row>
    <row r="356" spans="1:57" ht="26.25" hidden="1" customHeight="1">
      <c r="A356" s="87" t="s">
        <v>2699</v>
      </c>
      <c r="B356" s="17" t="s">
        <v>75</v>
      </c>
      <c r="C356" s="87" t="s">
        <v>75</v>
      </c>
      <c r="D356" s="92" t="s">
        <v>2972</v>
      </c>
      <c r="E356" s="92" t="s">
        <v>81</v>
      </c>
      <c r="F356" s="92" t="s">
        <v>1484</v>
      </c>
      <c r="G356" s="93" t="s">
        <v>133</v>
      </c>
      <c r="H356" s="93">
        <v>14</v>
      </c>
      <c r="I356" s="94" t="s">
        <v>2492</v>
      </c>
      <c r="J356" s="148" t="s">
        <v>48</v>
      </c>
      <c r="K356" s="93" t="s">
        <v>2533</v>
      </c>
      <c r="L356" s="94" t="s">
        <v>2534</v>
      </c>
      <c r="M356" s="94">
        <v>60</v>
      </c>
      <c r="N356" s="95">
        <v>0</v>
      </c>
      <c r="O356" s="201">
        <f>IF(P356&gt;0,VLOOKUP($D356,'BBLM COMCHECK'!$A:$S,14,0),0)</f>
        <v>0</v>
      </c>
      <c r="P356" s="202"/>
      <c r="Q356" s="91">
        <f t="shared" si="32"/>
        <v>0</v>
      </c>
      <c r="R356" s="201">
        <f>IF(S356&gt;0,VLOOKUP($D356,'BBLM COMCHECK'!$A:$S,15,0),0)</f>
        <v>0</v>
      </c>
      <c r="S356" s="202"/>
      <c r="T356" s="91">
        <f t="shared" si="33"/>
        <v>0</v>
      </c>
      <c r="U356" s="201">
        <f>IF(V356&gt;0,VLOOKUP($D356,'BBLM COMCHECK'!$A:$Z,25,0),0)</f>
        <v>0</v>
      </c>
      <c r="V356" s="202"/>
      <c r="W356" s="91">
        <f t="shared" si="34"/>
        <v>0</v>
      </c>
      <c r="X356" s="201">
        <f>IF(Y356&gt;0,VLOOKUP($D356,'BBLM COMCHECK'!$A:$Z,25,0),0)</f>
        <v>0</v>
      </c>
      <c r="Y356" s="202"/>
      <c r="Z356" s="91">
        <f t="shared" si="35"/>
        <v>0</v>
      </c>
      <c r="AA356" s="203" t="str">
        <f>VLOOKUP(D356,'BBLM COMCHECK'!$A:$I,9,0)</f>
        <v>normal</v>
      </c>
      <c r="AB356" s="204">
        <f>VLOOKUP(D356,'BBLM COMCHECK'!$A:$L,12,0)</f>
        <v>1477</v>
      </c>
      <c r="AC356" s="201">
        <f t="shared" si="36"/>
        <v>0</v>
      </c>
      <c r="AD356" s="94"/>
      <c r="AE356" s="201"/>
      <c r="AF356" s="201"/>
      <c r="AG356" s="201"/>
      <c r="AH356" s="201"/>
      <c r="AI356" s="94"/>
      <c r="AJ356" s="94"/>
      <c r="AK356" s="87" t="s">
        <v>2535</v>
      </c>
      <c r="AL356" s="87" t="str">
        <f t="shared" si="37"/>
        <v>2026-01-15|06008|1077650000|0||0|1</v>
      </c>
      <c r="AP356" s="198"/>
      <c r="AQ356" s="198"/>
      <c r="AR356" s="198"/>
      <c r="AW356" s="198"/>
      <c r="BC356" s="99" t="s">
        <v>2536</v>
      </c>
      <c r="BD356" s="104"/>
      <c r="BE356" s="87"/>
    </row>
    <row r="357" spans="1:57" ht="26.25" hidden="1" customHeight="1">
      <c r="A357" s="87" t="s">
        <v>2700</v>
      </c>
      <c r="B357" s="17" t="s">
        <v>75</v>
      </c>
      <c r="C357" s="87" t="s">
        <v>75</v>
      </c>
      <c r="D357" s="92" t="s">
        <v>2973</v>
      </c>
      <c r="E357" s="92" t="s">
        <v>81</v>
      </c>
      <c r="F357" s="92" t="s">
        <v>1484</v>
      </c>
      <c r="G357" s="93" t="s">
        <v>133</v>
      </c>
      <c r="H357" s="93">
        <v>14</v>
      </c>
      <c r="I357" s="94" t="s">
        <v>2492</v>
      </c>
      <c r="J357" s="148" t="s">
        <v>49</v>
      </c>
      <c r="K357" s="93" t="s">
        <v>2538</v>
      </c>
      <c r="L357" s="94" t="s">
        <v>2539</v>
      </c>
      <c r="M357" s="94">
        <v>5</v>
      </c>
      <c r="N357" s="95">
        <v>0</v>
      </c>
      <c r="O357" s="201">
        <f>IF(P357&gt;0,VLOOKUP($D357,'BBLM COMCHECK'!$A:$S,14,0),0)</f>
        <v>0</v>
      </c>
      <c r="P357" s="202"/>
      <c r="Q357" s="91">
        <f t="shared" si="32"/>
        <v>0</v>
      </c>
      <c r="R357" s="201">
        <f>IF(S357&gt;0,VLOOKUP($D357,'BBLM COMCHECK'!$A:$S,15,0),0)</f>
        <v>0</v>
      </c>
      <c r="S357" s="202"/>
      <c r="T357" s="91">
        <f t="shared" si="33"/>
        <v>0</v>
      </c>
      <c r="U357" s="201">
        <f>IF(V357&gt;0,VLOOKUP($D357,'BBLM COMCHECK'!$A:$Z,25,0),0)</f>
        <v>0</v>
      </c>
      <c r="V357" s="202"/>
      <c r="W357" s="91">
        <f t="shared" si="34"/>
        <v>0</v>
      </c>
      <c r="X357" s="201">
        <f>IF(Y357&gt;0,VLOOKUP($D357,'BBLM COMCHECK'!$A:$Z,25,0),0)</f>
        <v>0</v>
      </c>
      <c r="Y357" s="202"/>
      <c r="Z357" s="91">
        <f t="shared" si="35"/>
        <v>0</v>
      </c>
      <c r="AA357" s="203" t="str">
        <f>VLOOKUP(D357,'BBLM COMCHECK'!$A:$I,9,0)</f>
        <v>normal</v>
      </c>
      <c r="AB357" s="204">
        <f>VLOOKUP(D357,'BBLM COMCHECK'!$A:$L,12,0)</f>
        <v>267</v>
      </c>
      <c r="AC357" s="201">
        <f t="shared" si="36"/>
        <v>0</v>
      </c>
      <c r="AD357" s="94"/>
      <c r="AE357" s="201"/>
      <c r="AF357" s="201"/>
      <c r="AG357" s="201"/>
      <c r="AH357" s="201"/>
      <c r="AI357" s="94"/>
      <c r="AJ357" s="94"/>
      <c r="AK357" s="87" t="s">
        <v>2540</v>
      </c>
      <c r="AL357" s="87" t="str">
        <f t="shared" si="37"/>
        <v>2026-01-15|06008|1078236000|0||0|1</v>
      </c>
      <c r="AP357" s="198"/>
      <c r="AQ357" s="198"/>
      <c r="AR357" s="198"/>
      <c r="AW357" s="198"/>
      <c r="BC357" s="99" t="s">
        <v>2541</v>
      </c>
      <c r="BD357" s="104"/>
      <c r="BE357" s="87"/>
    </row>
    <row r="358" spans="1:57" ht="26.25" hidden="1" customHeight="1">
      <c r="A358" s="87" t="s">
        <v>2701</v>
      </c>
      <c r="B358" s="17" t="s">
        <v>75</v>
      </c>
      <c r="C358" s="87" t="s">
        <v>75</v>
      </c>
      <c r="D358" s="92" t="s">
        <v>2974</v>
      </c>
      <c r="E358" s="92" t="s">
        <v>81</v>
      </c>
      <c r="F358" s="92" t="s">
        <v>1484</v>
      </c>
      <c r="G358" s="93" t="s">
        <v>133</v>
      </c>
      <c r="H358" s="93">
        <v>14</v>
      </c>
      <c r="I358" s="94" t="s">
        <v>2492</v>
      </c>
      <c r="J358" s="148" t="s">
        <v>50</v>
      </c>
      <c r="K358" s="93" t="s">
        <v>2543</v>
      </c>
      <c r="L358" s="94" t="s">
        <v>2544</v>
      </c>
      <c r="M358" s="94">
        <v>12</v>
      </c>
      <c r="N358" s="95">
        <v>0</v>
      </c>
      <c r="O358" s="201">
        <f>IF(P358&gt;0,VLOOKUP($D358,'BBLM COMCHECK'!$A:$S,14,0),0)</f>
        <v>0</v>
      </c>
      <c r="P358" s="202"/>
      <c r="Q358" s="91">
        <f t="shared" si="32"/>
        <v>0</v>
      </c>
      <c r="R358" s="201">
        <f>IF(S358&gt;0,VLOOKUP($D358,'BBLM COMCHECK'!$A:$S,15,0),0)</f>
        <v>0</v>
      </c>
      <c r="S358" s="202"/>
      <c r="T358" s="91">
        <f t="shared" si="33"/>
        <v>0</v>
      </c>
      <c r="U358" s="201">
        <f>IF(V358&gt;0,VLOOKUP($D358,'BBLM COMCHECK'!$A:$Z,25,0),0)</f>
        <v>0</v>
      </c>
      <c r="V358" s="202"/>
      <c r="W358" s="91">
        <f t="shared" si="34"/>
        <v>0</v>
      </c>
      <c r="X358" s="201">
        <f>IF(Y358&gt;0,VLOOKUP($D358,'BBLM COMCHECK'!$A:$Z,25,0),0)</f>
        <v>0</v>
      </c>
      <c r="Y358" s="202"/>
      <c r="Z358" s="91">
        <f t="shared" si="35"/>
        <v>0</v>
      </c>
      <c r="AA358" s="203" t="str">
        <f>VLOOKUP(D358,'BBLM COMCHECK'!$A:$I,9,0)</f>
        <v>normal</v>
      </c>
      <c r="AB358" s="204">
        <f>VLOOKUP(D358,'BBLM COMCHECK'!$A:$L,12,0)</f>
        <v>151</v>
      </c>
      <c r="AC358" s="201">
        <f t="shared" si="36"/>
        <v>0</v>
      </c>
      <c r="AD358" s="94"/>
      <c r="AE358" s="201"/>
      <c r="AF358" s="201"/>
      <c r="AG358" s="201"/>
      <c r="AH358" s="201"/>
      <c r="AI358" s="94"/>
      <c r="AJ358" s="94"/>
      <c r="AK358" s="87" t="s">
        <v>2545</v>
      </c>
      <c r="AL358" s="87" t="str">
        <f t="shared" si="37"/>
        <v>2026-01-15|06008|1083138000|0||0|1</v>
      </c>
      <c r="AP358" s="198"/>
      <c r="AQ358" s="198"/>
      <c r="AR358" s="198"/>
      <c r="AW358" s="198"/>
      <c r="BC358" s="99" t="s">
        <v>2546</v>
      </c>
      <c r="BD358" s="104"/>
      <c r="BE358" s="87"/>
    </row>
    <row r="359" spans="1:57" ht="26.25" hidden="1" customHeight="1">
      <c r="A359" s="87" t="s">
        <v>2702</v>
      </c>
      <c r="B359" s="17" t="s">
        <v>75</v>
      </c>
      <c r="C359" s="87" t="s">
        <v>75</v>
      </c>
      <c r="D359" s="92" t="s">
        <v>2975</v>
      </c>
      <c r="E359" s="92" t="s">
        <v>81</v>
      </c>
      <c r="F359" s="92" t="s">
        <v>1484</v>
      </c>
      <c r="G359" s="93" t="s">
        <v>133</v>
      </c>
      <c r="H359" s="93">
        <v>19</v>
      </c>
      <c r="I359" s="94" t="s">
        <v>2486</v>
      </c>
      <c r="J359" s="148" t="s">
        <v>51</v>
      </c>
      <c r="K359" s="93" t="s">
        <v>2548</v>
      </c>
      <c r="L359" s="94" t="s">
        <v>2549</v>
      </c>
      <c r="M359" s="94">
        <v>144</v>
      </c>
      <c r="N359" s="95">
        <v>0</v>
      </c>
      <c r="O359" s="201">
        <f>IF(P359&gt;0,VLOOKUP($D359,'BBLM COMCHECK'!$A:$S,14,0),0)</f>
        <v>0</v>
      </c>
      <c r="P359" s="202"/>
      <c r="Q359" s="91">
        <f t="shared" si="32"/>
        <v>0</v>
      </c>
      <c r="R359" s="201">
        <f>IF(S359&gt;0,VLOOKUP($D359,'BBLM COMCHECK'!$A:$S,15,0),0)</f>
        <v>0</v>
      </c>
      <c r="S359" s="202"/>
      <c r="T359" s="91">
        <f t="shared" si="33"/>
        <v>0</v>
      </c>
      <c r="U359" s="201">
        <f>IF(V359&gt;0,VLOOKUP($D359,'BBLM COMCHECK'!$A:$Z,25,0),0)</f>
        <v>0</v>
      </c>
      <c r="V359" s="202"/>
      <c r="W359" s="91">
        <f t="shared" si="34"/>
        <v>0</v>
      </c>
      <c r="X359" s="201">
        <f>IF(Y359&gt;0,VLOOKUP($D359,'BBLM COMCHECK'!$A:$Z,25,0),0)</f>
        <v>0</v>
      </c>
      <c r="Y359" s="202"/>
      <c r="Z359" s="91">
        <f t="shared" si="35"/>
        <v>0</v>
      </c>
      <c r="AA359" s="203" t="str">
        <f>VLOOKUP(D359,'BBLM COMCHECK'!$A:$I,9,0)</f>
        <v>order stop</v>
      </c>
      <c r="AB359" s="204">
        <f>VLOOKUP(D359,'BBLM COMCHECK'!$A:$L,12,0)</f>
        <v>7819</v>
      </c>
      <c r="AC359" s="201">
        <f t="shared" si="36"/>
        <v>0</v>
      </c>
      <c r="AD359" s="94"/>
      <c r="AE359" s="201"/>
      <c r="AF359" s="201"/>
      <c r="AG359" s="201"/>
      <c r="AH359" s="201"/>
      <c r="AI359" s="94"/>
      <c r="AJ359" s="94"/>
      <c r="AK359" s="87" t="s">
        <v>2550</v>
      </c>
      <c r="AL359" s="87" t="str">
        <f t="shared" si="37"/>
        <v>2026-01-15|06008|1089525000|0||0|1</v>
      </c>
      <c r="AP359" s="198"/>
      <c r="AQ359" s="198"/>
      <c r="AR359" s="198"/>
      <c r="AW359" s="198"/>
      <c r="BC359" s="99" t="s">
        <v>2551</v>
      </c>
      <c r="BD359" s="104"/>
      <c r="BE359" s="87"/>
    </row>
    <row r="360" spans="1:57" ht="26.25" hidden="1" customHeight="1">
      <c r="A360" s="87" t="s">
        <v>2703</v>
      </c>
      <c r="B360" s="17" t="s">
        <v>75</v>
      </c>
      <c r="C360" s="87" t="s">
        <v>75</v>
      </c>
      <c r="D360" s="92" t="s">
        <v>2976</v>
      </c>
      <c r="E360" s="92" t="s">
        <v>81</v>
      </c>
      <c r="F360" s="92" t="s">
        <v>1484</v>
      </c>
      <c r="G360" s="93" t="s">
        <v>133</v>
      </c>
      <c r="H360" s="93">
        <v>19</v>
      </c>
      <c r="I360" s="94" t="s">
        <v>2486</v>
      </c>
      <c r="J360" s="148" t="s">
        <v>52</v>
      </c>
      <c r="K360" s="93" t="s">
        <v>2553</v>
      </c>
      <c r="L360" s="94" t="s">
        <v>2554</v>
      </c>
      <c r="M360" s="94">
        <v>144</v>
      </c>
      <c r="N360" s="95">
        <v>0</v>
      </c>
      <c r="O360" s="201">
        <f>IF(P360&gt;0,VLOOKUP($D360,'BBLM COMCHECK'!$A:$S,14,0),0)</f>
        <v>0</v>
      </c>
      <c r="P360" s="202"/>
      <c r="Q360" s="91">
        <f t="shared" si="32"/>
        <v>0</v>
      </c>
      <c r="R360" s="201">
        <f>IF(S360&gt;0,VLOOKUP($D360,'BBLM COMCHECK'!$A:$S,15,0),0)</f>
        <v>0</v>
      </c>
      <c r="S360" s="202"/>
      <c r="T360" s="91">
        <f t="shared" si="33"/>
        <v>0</v>
      </c>
      <c r="U360" s="201">
        <f>IF(V360&gt;0,VLOOKUP($D360,'BBLM COMCHECK'!$A:$Z,25,0),0)</f>
        <v>0</v>
      </c>
      <c r="V360" s="202"/>
      <c r="W360" s="91">
        <f t="shared" si="34"/>
        <v>0</v>
      </c>
      <c r="X360" s="201">
        <f>IF(Y360&gt;0,VLOOKUP($D360,'BBLM COMCHECK'!$A:$Z,25,0),0)</f>
        <v>0</v>
      </c>
      <c r="Y360" s="202"/>
      <c r="Z360" s="91">
        <f t="shared" si="35"/>
        <v>0</v>
      </c>
      <c r="AA360" s="203" t="str">
        <f>VLOOKUP(D360,'BBLM COMCHECK'!$A:$I,9,0)</f>
        <v>order stop</v>
      </c>
      <c r="AB360" s="204">
        <f>VLOOKUP(D360,'BBLM COMCHECK'!$A:$L,12,0)</f>
        <v>105</v>
      </c>
      <c r="AC360" s="201">
        <f t="shared" si="36"/>
        <v>0</v>
      </c>
      <c r="AD360" s="94"/>
      <c r="AE360" s="201"/>
      <c r="AF360" s="201"/>
      <c r="AG360" s="201"/>
      <c r="AH360" s="201"/>
      <c r="AI360" s="94"/>
      <c r="AJ360" s="94"/>
      <c r="AK360" s="87" t="s">
        <v>2555</v>
      </c>
      <c r="AL360" s="87" t="str">
        <f t="shared" si="37"/>
        <v>2026-01-15|06008|1089541000|0||0|1</v>
      </c>
      <c r="AP360" s="198"/>
      <c r="AQ360" s="198"/>
      <c r="AR360" s="198"/>
      <c r="AW360" s="198"/>
      <c r="BC360" s="99" t="s">
        <v>2556</v>
      </c>
      <c r="BD360" s="104"/>
      <c r="BE360" s="87"/>
    </row>
    <row r="361" spans="1:57" ht="26.25" hidden="1" customHeight="1">
      <c r="A361" s="87" t="s">
        <v>2704</v>
      </c>
      <c r="B361" s="17" t="s">
        <v>75</v>
      </c>
      <c r="C361" s="87" t="s">
        <v>75</v>
      </c>
      <c r="D361" s="92" t="s">
        <v>2977</v>
      </c>
      <c r="E361" s="92" t="s">
        <v>81</v>
      </c>
      <c r="F361" s="92" t="s">
        <v>1484</v>
      </c>
      <c r="G361" s="93" t="s">
        <v>133</v>
      </c>
      <c r="H361" s="93">
        <v>14</v>
      </c>
      <c r="I361" s="94" t="s">
        <v>2492</v>
      </c>
      <c r="J361" s="158">
        <v>1150705000</v>
      </c>
      <c r="K361" s="93" t="s">
        <v>2558</v>
      </c>
      <c r="L361" s="94" t="s">
        <v>2559</v>
      </c>
      <c r="M361" s="94">
        <v>30</v>
      </c>
      <c r="N361" s="95">
        <v>0</v>
      </c>
      <c r="O361" s="201">
        <f>IF(P361&gt;0,VLOOKUP($D361,'BBLM COMCHECK'!$A:$S,14,0),0)</f>
        <v>0</v>
      </c>
      <c r="P361" s="202"/>
      <c r="Q361" s="91">
        <f t="shared" si="32"/>
        <v>0</v>
      </c>
      <c r="R361" s="201">
        <f>IF(S361&gt;0,VLOOKUP($D361,'BBLM COMCHECK'!$A:$S,15,0),0)</f>
        <v>0</v>
      </c>
      <c r="S361" s="202"/>
      <c r="T361" s="91">
        <f t="shared" si="33"/>
        <v>0</v>
      </c>
      <c r="U361" s="201">
        <f>IF(V361&gt;0,VLOOKUP($D361,'BBLM COMCHECK'!$A:$Z,25,0),0)</f>
        <v>0</v>
      </c>
      <c r="V361" s="202"/>
      <c r="W361" s="91">
        <f t="shared" si="34"/>
        <v>0</v>
      </c>
      <c r="X361" s="201">
        <f>IF(Y361&gt;0,VLOOKUP($D361,'BBLM COMCHECK'!$A:$Z,25,0),0)</f>
        <v>0</v>
      </c>
      <c r="Y361" s="202"/>
      <c r="Z361" s="91">
        <f t="shared" si="35"/>
        <v>0</v>
      </c>
      <c r="AA361" s="203" t="str">
        <f>VLOOKUP(D361,'BBLM COMCHECK'!$A:$I,9,0)</f>
        <v>order stop</v>
      </c>
      <c r="AB361" s="204">
        <f>VLOOKUP(D361,'BBLM COMCHECK'!$A:$L,12,0)</f>
        <v>0</v>
      </c>
      <c r="AC361" s="201">
        <f t="shared" si="36"/>
        <v>1</v>
      </c>
      <c r="AD361" s="94"/>
      <c r="AE361" s="201"/>
      <c r="AF361" s="201"/>
      <c r="AG361" s="201"/>
      <c r="AH361" s="201"/>
      <c r="AI361" s="94"/>
      <c r="AJ361" s="94"/>
      <c r="AK361" s="87" t="s">
        <v>2560</v>
      </c>
      <c r="AL361" s="87" t="str">
        <f t="shared" si="37"/>
        <v>2026-01-15|06008|1150705000|0||0|1</v>
      </c>
      <c r="AP361" s="198"/>
      <c r="AQ361" s="198"/>
      <c r="AR361" s="198"/>
      <c r="AW361" s="198"/>
      <c r="BC361" s="99" t="s">
        <v>2561</v>
      </c>
      <c r="BD361" s="104"/>
      <c r="BE361" s="87"/>
    </row>
    <row r="362" spans="1:57" ht="26.25" hidden="1" customHeight="1">
      <c r="A362" s="87" t="s">
        <v>2705</v>
      </c>
      <c r="B362" s="17" t="s">
        <v>75</v>
      </c>
      <c r="C362" s="87" t="s">
        <v>75</v>
      </c>
      <c r="D362" s="92" t="s">
        <v>2978</v>
      </c>
      <c r="E362" s="92" t="s">
        <v>81</v>
      </c>
      <c r="F362" s="92" t="s">
        <v>1484</v>
      </c>
      <c r="G362" s="93" t="s">
        <v>133</v>
      </c>
      <c r="H362" s="93">
        <v>14</v>
      </c>
      <c r="I362" s="94" t="s">
        <v>2492</v>
      </c>
      <c r="J362" s="148" t="s">
        <v>54</v>
      </c>
      <c r="K362" s="94" t="s">
        <v>2564</v>
      </c>
      <c r="L362" s="94" t="s">
        <v>2565</v>
      </c>
      <c r="M362" s="94">
        <v>72</v>
      </c>
      <c r="N362" s="95">
        <v>0</v>
      </c>
      <c r="O362" s="201">
        <f>IF(P362&gt;0,VLOOKUP($D362,'BBLM COMCHECK'!$A:$S,14,0),0)</f>
        <v>0</v>
      </c>
      <c r="P362" s="202"/>
      <c r="Q362" s="91">
        <f t="shared" si="32"/>
        <v>0</v>
      </c>
      <c r="R362" s="201">
        <f>IF(S362&gt;0,VLOOKUP($D362,'BBLM COMCHECK'!$A:$S,15,0),0)</f>
        <v>0</v>
      </c>
      <c r="S362" s="202"/>
      <c r="T362" s="91">
        <f t="shared" si="33"/>
        <v>0</v>
      </c>
      <c r="U362" s="201">
        <f>IF(V362&gt;0,VLOOKUP($D362,'BBLM COMCHECK'!$A:$Z,25,0),0)</f>
        <v>0</v>
      </c>
      <c r="V362" s="202"/>
      <c r="W362" s="91">
        <f t="shared" si="34"/>
        <v>0</v>
      </c>
      <c r="X362" s="201">
        <f>IF(Y362&gt;0,VLOOKUP($D362,'BBLM COMCHECK'!$A:$Z,25,0),0)</f>
        <v>0</v>
      </c>
      <c r="Y362" s="202"/>
      <c r="Z362" s="91">
        <f t="shared" si="35"/>
        <v>0</v>
      </c>
      <c r="AA362" s="203" t="str">
        <f>VLOOKUP(D362,'BBLM COMCHECK'!$A:$I,9,0)</f>
        <v>normal</v>
      </c>
      <c r="AB362" s="204">
        <f>VLOOKUP(D362,'BBLM COMCHECK'!$A:$L,12,0)</f>
        <v>2243</v>
      </c>
      <c r="AC362" s="201">
        <f t="shared" si="36"/>
        <v>0</v>
      </c>
      <c r="AD362" s="94"/>
      <c r="AE362" s="201"/>
      <c r="AF362" s="201"/>
      <c r="AG362" s="201"/>
      <c r="AH362" s="201"/>
      <c r="AI362" s="94"/>
      <c r="AJ362" s="94"/>
      <c r="AK362" s="87" t="s">
        <v>2566</v>
      </c>
      <c r="AL362" s="87" t="str">
        <f t="shared" si="37"/>
        <v>2026-01-15|06008|1089885000|0||0|1</v>
      </c>
      <c r="AP362" s="198"/>
      <c r="AW362" s="198"/>
      <c r="BC362" s="99" t="s">
        <v>2655</v>
      </c>
      <c r="BD362" s="104"/>
      <c r="BE362" s="87"/>
    </row>
    <row r="363" spans="1:57" ht="26.25" hidden="1" customHeight="1">
      <c r="A363" s="87" t="s">
        <v>2706</v>
      </c>
      <c r="B363" s="17" t="s">
        <v>75</v>
      </c>
      <c r="C363" s="87" t="s">
        <v>75</v>
      </c>
      <c r="D363" s="92" t="s">
        <v>2979</v>
      </c>
      <c r="E363" s="92" t="s">
        <v>81</v>
      </c>
      <c r="F363" s="92" t="s">
        <v>1484</v>
      </c>
      <c r="G363" s="93" t="s">
        <v>133</v>
      </c>
      <c r="H363" s="93">
        <v>14</v>
      </c>
      <c r="I363" s="94" t="s">
        <v>2492</v>
      </c>
      <c r="J363" s="148" t="s">
        <v>55</v>
      </c>
      <c r="K363" s="93" t="s">
        <v>2569</v>
      </c>
      <c r="L363" s="94" t="s">
        <v>2570</v>
      </c>
      <c r="M363" s="94">
        <v>21</v>
      </c>
      <c r="N363" s="95">
        <v>0</v>
      </c>
      <c r="O363" s="201">
        <f>IF(P363&gt;0,VLOOKUP($D363,'BBLM COMCHECK'!$A:$S,14,0),0)</f>
        <v>0</v>
      </c>
      <c r="P363" s="202"/>
      <c r="Q363" s="91">
        <f t="shared" si="32"/>
        <v>0</v>
      </c>
      <c r="R363" s="201">
        <f>IF(S363&gt;0,VLOOKUP($D363,'BBLM COMCHECK'!$A:$S,15,0),0)</f>
        <v>0</v>
      </c>
      <c r="S363" s="202"/>
      <c r="T363" s="91">
        <f t="shared" si="33"/>
        <v>0</v>
      </c>
      <c r="U363" s="201">
        <f>IF(V363&gt;0,VLOOKUP($D363,'BBLM COMCHECK'!$A:$Z,25,0),0)</f>
        <v>0</v>
      </c>
      <c r="V363" s="202"/>
      <c r="W363" s="91">
        <f t="shared" si="34"/>
        <v>0</v>
      </c>
      <c r="X363" s="201">
        <f>IF(Y363&gt;0,VLOOKUP($D363,'BBLM COMCHECK'!$A:$Z,25,0),0)</f>
        <v>0</v>
      </c>
      <c r="Y363" s="202"/>
      <c r="Z363" s="91">
        <f t="shared" si="35"/>
        <v>0</v>
      </c>
      <c r="AA363" s="203" t="str">
        <f>VLOOKUP(D363,'BBLM COMCHECK'!$A:$I,9,0)</f>
        <v>order stop</v>
      </c>
      <c r="AB363" s="204">
        <f>VLOOKUP(D363,'BBLM COMCHECK'!$A:$L,12,0)</f>
        <v>1015</v>
      </c>
      <c r="AC363" s="201">
        <f t="shared" si="36"/>
        <v>0</v>
      </c>
      <c r="AD363" s="94"/>
      <c r="AE363" s="201"/>
      <c r="AF363" s="201"/>
      <c r="AG363" s="201"/>
      <c r="AH363" s="201"/>
      <c r="AI363" s="94"/>
      <c r="AJ363" s="94"/>
      <c r="AK363" s="87" t="s">
        <v>2571</v>
      </c>
      <c r="AL363" s="87" t="str">
        <f t="shared" si="37"/>
        <v>2026-01-15|06008|1105042000|0||0|1</v>
      </c>
      <c r="AP363" s="198"/>
      <c r="AQ363" s="198"/>
      <c r="AR363" s="198"/>
      <c r="AW363" s="198"/>
      <c r="BC363" s="99" t="s">
        <v>2572</v>
      </c>
      <c r="BD363" s="104"/>
      <c r="BE363" s="87"/>
    </row>
    <row r="364" spans="1:57" ht="26.25" hidden="1" customHeight="1">
      <c r="A364" s="87" t="s">
        <v>2707</v>
      </c>
      <c r="B364" s="17" t="s">
        <v>75</v>
      </c>
      <c r="C364" s="87" t="s">
        <v>75</v>
      </c>
      <c r="D364" s="92" t="s">
        <v>2980</v>
      </c>
      <c r="E364" s="92" t="s">
        <v>81</v>
      </c>
      <c r="F364" s="92" t="s">
        <v>1484</v>
      </c>
      <c r="G364" s="93" t="s">
        <v>133</v>
      </c>
      <c r="H364" s="93">
        <v>19</v>
      </c>
      <c r="I364" s="94" t="s">
        <v>2486</v>
      </c>
      <c r="J364" s="148" t="s">
        <v>56</v>
      </c>
      <c r="K364" s="93" t="s">
        <v>2574</v>
      </c>
      <c r="L364" s="94" t="s">
        <v>2575</v>
      </c>
      <c r="M364" s="94">
        <v>12</v>
      </c>
      <c r="N364" s="95">
        <v>0</v>
      </c>
      <c r="O364" s="201">
        <f>IF(P364&gt;0,VLOOKUP($D364,'BBLM COMCHECK'!$A:$S,14,0),0)</f>
        <v>0</v>
      </c>
      <c r="P364" s="202"/>
      <c r="Q364" s="91">
        <f t="shared" si="32"/>
        <v>0</v>
      </c>
      <c r="R364" s="201">
        <f>IF(S364&gt;0,VLOOKUP($D364,'BBLM COMCHECK'!$A:$S,15,0),0)</f>
        <v>0</v>
      </c>
      <c r="S364" s="202"/>
      <c r="T364" s="91">
        <f t="shared" si="33"/>
        <v>0</v>
      </c>
      <c r="U364" s="201">
        <f>IF(V364&gt;0,VLOOKUP($D364,'BBLM COMCHECK'!$A:$Z,25,0),0)</f>
        <v>0</v>
      </c>
      <c r="V364" s="202"/>
      <c r="W364" s="91">
        <f t="shared" si="34"/>
        <v>0</v>
      </c>
      <c r="X364" s="201">
        <f>IF(Y364&gt;0,VLOOKUP($D364,'BBLM COMCHECK'!$A:$Z,25,0),0)</f>
        <v>0</v>
      </c>
      <c r="Y364" s="202"/>
      <c r="Z364" s="91">
        <f t="shared" si="35"/>
        <v>0</v>
      </c>
      <c r="AA364" s="203" t="str">
        <f>VLOOKUP(D364,'BBLM COMCHECK'!$A:$I,9,0)</f>
        <v>normal</v>
      </c>
      <c r="AB364" s="204">
        <f>VLOOKUP(D364,'BBLM COMCHECK'!$A:$L,12,0)</f>
        <v>104</v>
      </c>
      <c r="AC364" s="201">
        <f t="shared" si="36"/>
        <v>0</v>
      </c>
      <c r="AD364" s="94"/>
      <c r="AE364" s="201"/>
      <c r="AF364" s="201"/>
      <c r="AG364" s="201"/>
      <c r="AH364" s="201"/>
      <c r="AI364" s="94"/>
      <c r="AJ364" s="94"/>
      <c r="AK364" s="87" t="s">
        <v>2576</v>
      </c>
      <c r="AL364" s="87" t="str">
        <f t="shared" si="37"/>
        <v>2026-01-15|06008|1118289000|0||0|1</v>
      </c>
      <c r="AP364" s="198"/>
      <c r="AQ364" s="198"/>
      <c r="AR364" s="198"/>
      <c r="AW364" s="198"/>
      <c r="BC364" s="99" t="s">
        <v>2577</v>
      </c>
      <c r="BD364" s="104"/>
      <c r="BE364" s="87"/>
    </row>
    <row r="365" spans="1:57" ht="26.25" hidden="1" customHeight="1">
      <c r="A365" s="87" t="s">
        <v>2708</v>
      </c>
      <c r="B365" s="17" t="s">
        <v>75</v>
      </c>
      <c r="C365" s="87" t="s">
        <v>75</v>
      </c>
      <c r="D365" s="92" t="s">
        <v>2981</v>
      </c>
      <c r="E365" s="92" t="s">
        <v>81</v>
      </c>
      <c r="F365" s="92" t="s">
        <v>1484</v>
      </c>
      <c r="G365" s="93" t="s">
        <v>133</v>
      </c>
      <c r="H365" s="93">
        <v>19</v>
      </c>
      <c r="I365" s="94" t="s">
        <v>2486</v>
      </c>
      <c r="J365" s="148" t="s">
        <v>57</v>
      </c>
      <c r="K365" s="94" t="s">
        <v>2579</v>
      </c>
      <c r="L365" s="94" t="s">
        <v>2580</v>
      </c>
      <c r="M365" s="94">
        <v>42</v>
      </c>
      <c r="N365" s="95">
        <v>0</v>
      </c>
      <c r="O365" s="201">
        <f>IF(P365&gt;0,VLOOKUP($D365,'BBLM COMCHECK'!$A:$S,14,0),0)</f>
        <v>0</v>
      </c>
      <c r="P365" s="202"/>
      <c r="Q365" s="91">
        <f t="shared" si="32"/>
        <v>0</v>
      </c>
      <c r="R365" s="201">
        <f>IF(S365&gt;0,VLOOKUP($D365,'BBLM COMCHECK'!$A:$S,15,0),0)</f>
        <v>0</v>
      </c>
      <c r="S365" s="202"/>
      <c r="T365" s="91">
        <f t="shared" si="33"/>
        <v>0</v>
      </c>
      <c r="U365" s="201">
        <f>IF(V365&gt;0,VLOOKUP($D365,'BBLM COMCHECK'!$A:$Z,25,0),0)</f>
        <v>0</v>
      </c>
      <c r="V365" s="202"/>
      <c r="W365" s="91">
        <f t="shared" si="34"/>
        <v>0</v>
      </c>
      <c r="X365" s="201">
        <f>IF(Y365&gt;0,VLOOKUP($D365,'BBLM COMCHECK'!$A:$Z,25,0),0)</f>
        <v>0</v>
      </c>
      <c r="Y365" s="202"/>
      <c r="Z365" s="91">
        <f t="shared" si="35"/>
        <v>0</v>
      </c>
      <c r="AA365" s="203" t="str">
        <f>VLOOKUP(D365,'BBLM COMCHECK'!$A:$I,9,0)</f>
        <v>normal</v>
      </c>
      <c r="AB365" s="204">
        <f>VLOOKUP(D365,'BBLM COMCHECK'!$A:$L,12,0)</f>
        <v>431</v>
      </c>
      <c r="AC365" s="201">
        <f t="shared" si="36"/>
        <v>0</v>
      </c>
      <c r="AD365" s="94"/>
      <c r="AE365" s="201"/>
      <c r="AF365" s="201"/>
      <c r="AG365" s="201"/>
      <c r="AH365" s="201"/>
      <c r="AI365" s="94"/>
      <c r="AJ365" s="94"/>
      <c r="AK365" s="87" t="s">
        <v>2581</v>
      </c>
      <c r="AL365" s="87" t="str">
        <f t="shared" si="37"/>
        <v>2026-01-15|06008|1137215000|0||0|1</v>
      </c>
      <c r="AP365" s="198"/>
      <c r="AW365" s="198"/>
      <c r="BC365" s="99" t="s">
        <v>2582</v>
      </c>
      <c r="BD365" s="104"/>
      <c r="BE365" s="87"/>
    </row>
    <row r="366" spans="1:57" ht="26.25" hidden="1" customHeight="1">
      <c r="A366" s="87" t="s">
        <v>2709</v>
      </c>
      <c r="B366" s="17" t="s">
        <v>75</v>
      </c>
      <c r="C366" s="87" t="s">
        <v>75</v>
      </c>
      <c r="D366" s="92" t="s">
        <v>2982</v>
      </c>
      <c r="E366" s="92" t="s">
        <v>81</v>
      </c>
      <c r="F366" s="92" t="s">
        <v>1484</v>
      </c>
      <c r="G366" s="93" t="s">
        <v>133</v>
      </c>
      <c r="H366" s="93">
        <v>14</v>
      </c>
      <c r="I366" s="94" t="s">
        <v>2492</v>
      </c>
      <c r="J366" s="148" t="s">
        <v>58</v>
      </c>
      <c r="K366" s="93" t="s">
        <v>2584</v>
      </c>
      <c r="L366" s="94" t="s">
        <v>2585</v>
      </c>
      <c r="M366" s="94">
        <v>6</v>
      </c>
      <c r="N366" s="95">
        <v>0</v>
      </c>
      <c r="O366" s="201">
        <f>IF(P366&gt;0,VLOOKUP($D366,'BBLM COMCHECK'!$A:$S,14,0),0)</f>
        <v>0</v>
      </c>
      <c r="P366" s="202"/>
      <c r="Q366" s="91">
        <f t="shared" si="32"/>
        <v>0</v>
      </c>
      <c r="R366" s="201">
        <f>IF(S366&gt;0,VLOOKUP($D366,'BBLM COMCHECK'!$A:$S,15,0),0)</f>
        <v>0</v>
      </c>
      <c r="S366" s="202"/>
      <c r="T366" s="91">
        <f t="shared" si="33"/>
        <v>0</v>
      </c>
      <c r="U366" s="201">
        <f>IF(V366&gt;0,VLOOKUP($D366,'BBLM COMCHECK'!$A:$Z,25,0),0)</f>
        <v>0</v>
      </c>
      <c r="V366" s="202"/>
      <c r="W366" s="91">
        <f t="shared" si="34"/>
        <v>0</v>
      </c>
      <c r="X366" s="201">
        <f>IF(Y366&gt;0,VLOOKUP($D366,'BBLM COMCHECK'!$A:$Z,25,0),0)</f>
        <v>0</v>
      </c>
      <c r="Y366" s="202"/>
      <c r="Z366" s="91">
        <f t="shared" si="35"/>
        <v>0</v>
      </c>
      <c r="AA366" s="203" t="str">
        <f>VLOOKUP(D366,'BBLM COMCHECK'!$A:$I,9,0)</f>
        <v>normal</v>
      </c>
      <c r="AB366" s="204">
        <f>VLOOKUP(D366,'BBLM COMCHECK'!$A:$L,12,0)</f>
        <v>78</v>
      </c>
      <c r="AC366" s="201">
        <f t="shared" si="36"/>
        <v>0</v>
      </c>
      <c r="AD366" s="94"/>
      <c r="AE366" s="201"/>
      <c r="AF366" s="201"/>
      <c r="AG366" s="201"/>
      <c r="AH366" s="201"/>
      <c r="AI366" s="94"/>
      <c r="AJ366" s="94"/>
      <c r="AK366" s="87" t="s">
        <v>2586</v>
      </c>
      <c r="AL366" s="87" t="str">
        <f t="shared" si="37"/>
        <v>2026-01-15|06008|1140637000|0||0|1</v>
      </c>
      <c r="AP366" s="198"/>
      <c r="AQ366" s="198"/>
      <c r="AR366" s="198"/>
      <c r="AW366" s="198"/>
      <c r="BC366" s="99" t="s">
        <v>2587</v>
      </c>
      <c r="BD366" s="104"/>
      <c r="BE366" s="87"/>
    </row>
    <row r="367" spans="1:57" ht="26.25" hidden="1" customHeight="1">
      <c r="A367" s="87" t="s">
        <v>2690</v>
      </c>
      <c r="B367" s="17" t="s">
        <v>75</v>
      </c>
      <c r="C367" s="87" t="s">
        <v>75</v>
      </c>
      <c r="D367" s="92" t="s">
        <v>2983</v>
      </c>
      <c r="E367" s="92" t="s">
        <v>82</v>
      </c>
      <c r="F367" s="92" t="s">
        <v>1538</v>
      </c>
      <c r="G367" s="93" t="s">
        <v>133</v>
      </c>
      <c r="H367" s="93">
        <v>19</v>
      </c>
      <c r="I367" s="94" t="s">
        <v>2486</v>
      </c>
      <c r="J367" s="148" t="s">
        <v>36</v>
      </c>
      <c r="K367" s="93" t="s">
        <v>2487</v>
      </c>
      <c r="L367" s="94" t="s">
        <v>2488</v>
      </c>
      <c r="M367" s="94">
        <v>30</v>
      </c>
      <c r="N367" s="95">
        <v>0</v>
      </c>
      <c r="O367" s="201">
        <f>IF(P367&gt;0,VLOOKUP($D367,'BBLM COMCHECK'!$A:$S,14,0),0)</f>
        <v>0</v>
      </c>
      <c r="P367" s="202"/>
      <c r="Q367" s="91">
        <f t="shared" si="32"/>
        <v>0</v>
      </c>
      <c r="R367" s="201">
        <f>IF(S367&gt;0,VLOOKUP($D367,'BBLM COMCHECK'!$A:$S,15,0),0)</f>
        <v>0</v>
      </c>
      <c r="S367" s="202"/>
      <c r="T367" s="91">
        <f t="shared" si="33"/>
        <v>0</v>
      </c>
      <c r="U367" s="201">
        <f>IF(V367&gt;0,VLOOKUP($D367,'BBLM COMCHECK'!$A:$Z,25,0),0)</f>
        <v>0</v>
      </c>
      <c r="V367" s="202"/>
      <c r="W367" s="91">
        <f t="shared" si="34"/>
        <v>0</v>
      </c>
      <c r="X367" s="201">
        <f>IF(Y367&gt;0,VLOOKUP($D367,'BBLM COMCHECK'!$A:$Z,25,0),0)</f>
        <v>0</v>
      </c>
      <c r="Y367" s="202"/>
      <c r="Z367" s="91">
        <f t="shared" si="35"/>
        <v>0</v>
      </c>
      <c r="AA367" s="203" t="str">
        <f>VLOOKUP(D367,'BBLM COMCHECK'!$A:$I,9,0)</f>
        <v>order stop</v>
      </c>
      <c r="AB367" s="204">
        <f>VLOOKUP(D367,'BBLM COMCHECK'!$A:$L,12,0)</f>
        <v>60</v>
      </c>
      <c r="AC367" s="201">
        <f t="shared" si="36"/>
        <v>0</v>
      </c>
      <c r="AD367" s="94"/>
      <c r="AE367" s="201"/>
      <c r="AF367" s="201"/>
      <c r="AG367" s="201"/>
      <c r="AH367" s="201"/>
      <c r="AI367" s="94"/>
      <c r="AJ367" s="94"/>
      <c r="AK367" s="87" t="s">
        <v>2489</v>
      </c>
      <c r="AL367" s="87" t="str">
        <f t="shared" si="37"/>
        <v>2026-01-15|06021|1001860000|0||0|1</v>
      </c>
      <c r="AP367" s="198"/>
      <c r="AQ367" s="198"/>
      <c r="AR367" s="198"/>
      <c r="AW367" s="198"/>
      <c r="BC367" s="99" t="s">
        <v>2490</v>
      </c>
      <c r="BD367" s="104"/>
      <c r="BE367" s="87"/>
    </row>
    <row r="368" spans="1:57" ht="26.25" hidden="1" customHeight="1">
      <c r="A368" s="87" t="s">
        <v>2691</v>
      </c>
      <c r="B368" s="17" t="s">
        <v>75</v>
      </c>
      <c r="C368" s="87" t="s">
        <v>75</v>
      </c>
      <c r="D368" s="92" t="s">
        <v>2984</v>
      </c>
      <c r="E368" s="92" t="s">
        <v>82</v>
      </c>
      <c r="F368" s="92" t="s">
        <v>1538</v>
      </c>
      <c r="G368" s="93" t="s">
        <v>133</v>
      </c>
      <c r="H368" s="93">
        <v>14</v>
      </c>
      <c r="I368" s="94" t="s">
        <v>2492</v>
      </c>
      <c r="J368" s="148" t="s">
        <v>40</v>
      </c>
      <c r="K368" s="94" t="s">
        <v>2493</v>
      </c>
      <c r="L368" s="94" t="s">
        <v>2494</v>
      </c>
      <c r="M368" s="94">
        <v>12</v>
      </c>
      <c r="N368" s="95">
        <v>0</v>
      </c>
      <c r="O368" s="201">
        <f>IF(P368&gt;0,VLOOKUP($D368,'BBLM COMCHECK'!$A:$S,14,0),0)</f>
        <v>0</v>
      </c>
      <c r="P368" s="202"/>
      <c r="Q368" s="91">
        <f t="shared" si="32"/>
        <v>0</v>
      </c>
      <c r="R368" s="201">
        <f>IF(S368&gt;0,VLOOKUP($D368,'BBLM COMCHECK'!$A:$S,15,0),0)</f>
        <v>0</v>
      </c>
      <c r="S368" s="202"/>
      <c r="T368" s="91">
        <f t="shared" si="33"/>
        <v>0</v>
      </c>
      <c r="U368" s="201">
        <f>IF(V368&gt;0,VLOOKUP($D368,'BBLM COMCHECK'!$A:$Z,25,0),0)</f>
        <v>0</v>
      </c>
      <c r="V368" s="202"/>
      <c r="W368" s="91">
        <f t="shared" si="34"/>
        <v>0</v>
      </c>
      <c r="X368" s="201">
        <f>IF(Y368&gt;0,VLOOKUP($D368,'BBLM COMCHECK'!$A:$Z,25,0),0)</f>
        <v>0</v>
      </c>
      <c r="Y368" s="202"/>
      <c r="Z368" s="91">
        <f t="shared" si="35"/>
        <v>0</v>
      </c>
      <c r="AA368" s="203" t="str">
        <f>VLOOKUP(D368,'BBLM COMCHECK'!$A:$I,9,0)</f>
        <v>normal</v>
      </c>
      <c r="AB368" s="204">
        <f>VLOOKUP(D368,'BBLM COMCHECK'!$A:$L,12,0)</f>
        <v>77</v>
      </c>
      <c r="AC368" s="201">
        <f t="shared" si="36"/>
        <v>0</v>
      </c>
      <c r="AD368" s="94"/>
      <c r="AE368" s="201"/>
      <c r="AF368" s="201"/>
      <c r="AG368" s="201"/>
      <c r="AH368" s="201"/>
      <c r="AI368" s="94"/>
      <c r="AJ368" s="94"/>
      <c r="AK368" s="87" t="s">
        <v>2495</v>
      </c>
      <c r="AL368" s="87" t="str">
        <f t="shared" si="37"/>
        <v>2026-01-15|06021|1028702000|0||0|1</v>
      </c>
      <c r="AP368" s="198"/>
      <c r="AW368" s="198"/>
      <c r="BC368" s="99" t="s">
        <v>2496</v>
      </c>
      <c r="BD368" s="104"/>
      <c r="BE368" s="87"/>
    </row>
    <row r="369" spans="1:57" ht="26.25" hidden="1" customHeight="1">
      <c r="A369" s="87" t="s">
        <v>2692</v>
      </c>
      <c r="B369" s="17" t="s">
        <v>75</v>
      </c>
      <c r="C369" s="87" t="s">
        <v>75</v>
      </c>
      <c r="D369" s="92" t="s">
        <v>2985</v>
      </c>
      <c r="E369" s="92" t="s">
        <v>82</v>
      </c>
      <c r="F369" s="92" t="s">
        <v>1538</v>
      </c>
      <c r="G369" s="93" t="s">
        <v>133</v>
      </c>
      <c r="H369" s="93">
        <v>19</v>
      </c>
      <c r="I369" s="94" t="s">
        <v>2486</v>
      </c>
      <c r="J369" s="148" t="s">
        <v>41</v>
      </c>
      <c r="K369" s="93" t="s">
        <v>2498</v>
      </c>
      <c r="L369" s="94" t="s">
        <v>2499</v>
      </c>
      <c r="M369" s="94">
        <v>12</v>
      </c>
      <c r="N369" s="95">
        <v>0</v>
      </c>
      <c r="O369" s="201">
        <f>IF(P369&gt;0,VLOOKUP($D369,'BBLM COMCHECK'!$A:$S,14,0),0)</f>
        <v>0</v>
      </c>
      <c r="P369" s="202"/>
      <c r="Q369" s="91">
        <f t="shared" si="32"/>
        <v>0</v>
      </c>
      <c r="R369" s="201">
        <f>IF(S369&gt;0,VLOOKUP($D369,'BBLM COMCHECK'!$A:$S,15,0),0)</f>
        <v>0</v>
      </c>
      <c r="S369" s="202"/>
      <c r="T369" s="91">
        <f t="shared" si="33"/>
        <v>0</v>
      </c>
      <c r="U369" s="201">
        <f>IF(V369&gt;0,VLOOKUP($D369,'BBLM COMCHECK'!$A:$Z,25,0),0)</f>
        <v>0</v>
      </c>
      <c r="V369" s="202"/>
      <c r="W369" s="91">
        <f t="shared" si="34"/>
        <v>0</v>
      </c>
      <c r="X369" s="201">
        <f>IF(Y369&gt;0,VLOOKUP($D369,'BBLM COMCHECK'!$A:$Z,25,0),0)</f>
        <v>0</v>
      </c>
      <c r="Y369" s="202"/>
      <c r="Z369" s="91">
        <f t="shared" si="35"/>
        <v>0</v>
      </c>
      <c r="AA369" s="203" t="str">
        <f>VLOOKUP(D369,'BBLM COMCHECK'!$A:$I,9,0)</f>
        <v>order stop</v>
      </c>
      <c r="AB369" s="204">
        <f>VLOOKUP(D369,'BBLM COMCHECK'!$A:$L,12,0)</f>
        <v>531</v>
      </c>
      <c r="AC369" s="201">
        <f t="shared" si="36"/>
        <v>0</v>
      </c>
      <c r="AD369" s="94"/>
      <c r="AE369" s="201"/>
      <c r="AF369" s="201"/>
      <c r="AG369" s="201"/>
      <c r="AH369" s="201"/>
      <c r="AI369" s="94"/>
      <c r="AJ369" s="94"/>
      <c r="AK369" s="87" t="s">
        <v>2500</v>
      </c>
      <c r="AL369" s="87" t="str">
        <f t="shared" si="37"/>
        <v>2026-01-15|06021|1038533000|0||0|1</v>
      </c>
      <c r="AP369" s="198"/>
      <c r="AQ369" s="198"/>
      <c r="AR369" s="198"/>
      <c r="AW369" s="198"/>
      <c r="BC369" s="99" t="s">
        <v>2501</v>
      </c>
      <c r="BD369" s="104"/>
      <c r="BE369" s="87"/>
    </row>
    <row r="370" spans="1:57" ht="26.25" hidden="1" customHeight="1">
      <c r="A370" s="87" t="s">
        <v>2693</v>
      </c>
      <c r="B370" s="17" t="s">
        <v>75</v>
      </c>
      <c r="C370" s="87" t="s">
        <v>75</v>
      </c>
      <c r="D370" s="92" t="s">
        <v>2986</v>
      </c>
      <c r="E370" s="92" t="s">
        <v>82</v>
      </c>
      <c r="F370" s="92" t="s">
        <v>1538</v>
      </c>
      <c r="G370" s="93" t="s">
        <v>133</v>
      </c>
      <c r="H370" s="93">
        <v>19</v>
      </c>
      <c r="I370" s="94" t="s">
        <v>2486</v>
      </c>
      <c r="J370" s="148" t="s">
        <v>42</v>
      </c>
      <c r="K370" s="93" t="s">
        <v>2503</v>
      </c>
      <c r="L370" s="94" t="s">
        <v>2504</v>
      </c>
      <c r="M370" s="94">
        <v>12</v>
      </c>
      <c r="N370" s="95">
        <v>0</v>
      </c>
      <c r="O370" s="201">
        <f>IF(P370&gt;0,VLOOKUP($D370,'BBLM COMCHECK'!$A:$S,14,0),0)</f>
        <v>0</v>
      </c>
      <c r="P370" s="202"/>
      <c r="Q370" s="91">
        <f t="shared" si="32"/>
        <v>0</v>
      </c>
      <c r="R370" s="201">
        <f>IF(S370&gt;0,VLOOKUP($D370,'BBLM COMCHECK'!$A:$S,15,0),0)</f>
        <v>0</v>
      </c>
      <c r="S370" s="202"/>
      <c r="T370" s="91">
        <f t="shared" si="33"/>
        <v>0</v>
      </c>
      <c r="U370" s="201">
        <f>IF(V370&gt;0,VLOOKUP($D370,'BBLM COMCHECK'!$A:$Z,25,0),0)</f>
        <v>0</v>
      </c>
      <c r="V370" s="202"/>
      <c r="W370" s="91">
        <f t="shared" si="34"/>
        <v>0</v>
      </c>
      <c r="X370" s="201">
        <f>IF(Y370&gt;0,VLOOKUP($D370,'BBLM COMCHECK'!$A:$Z,25,0),0)</f>
        <v>0</v>
      </c>
      <c r="Y370" s="202"/>
      <c r="Z370" s="91">
        <f t="shared" si="35"/>
        <v>0</v>
      </c>
      <c r="AA370" s="203" t="str">
        <f>VLOOKUP(D370,'BBLM COMCHECK'!$A:$I,9,0)</f>
        <v>normal</v>
      </c>
      <c r="AB370" s="204">
        <f>VLOOKUP(D370,'BBLM COMCHECK'!$A:$L,12,0)</f>
        <v>0</v>
      </c>
      <c r="AC370" s="201">
        <f t="shared" si="36"/>
        <v>1</v>
      </c>
      <c r="AD370" s="94"/>
      <c r="AE370" s="201"/>
      <c r="AF370" s="201"/>
      <c r="AG370" s="201"/>
      <c r="AH370" s="201"/>
      <c r="AI370" s="94"/>
      <c r="AJ370" s="94"/>
      <c r="AK370" s="87" t="s">
        <v>2505</v>
      </c>
      <c r="AL370" s="87" t="str">
        <f t="shared" si="37"/>
        <v>2026-01-15|06021|1053801000|0||0|1</v>
      </c>
      <c r="AP370" s="198"/>
      <c r="AQ370" s="198"/>
      <c r="AR370" s="198"/>
      <c r="AW370" s="198"/>
      <c r="BC370" s="99" t="s">
        <v>2506</v>
      </c>
      <c r="BD370" s="104"/>
      <c r="BE370" s="87"/>
    </row>
    <row r="371" spans="1:57" ht="26.25" hidden="1" customHeight="1">
      <c r="A371" s="87" t="s">
        <v>2694</v>
      </c>
      <c r="B371" s="17" t="s">
        <v>75</v>
      </c>
      <c r="C371" s="87" t="s">
        <v>75</v>
      </c>
      <c r="D371" s="92" t="s">
        <v>2987</v>
      </c>
      <c r="E371" s="92" t="s">
        <v>82</v>
      </c>
      <c r="F371" s="92" t="s">
        <v>1538</v>
      </c>
      <c r="G371" s="93" t="s">
        <v>133</v>
      </c>
      <c r="H371" s="93">
        <v>19</v>
      </c>
      <c r="I371" s="94" t="s">
        <v>2486</v>
      </c>
      <c r="J371" s="148" t="s">
        <v>43</v>
      </c>
      <c r="K371" s="93" t="s">
        <v>2508</v>
      </c>
      <c r="L371" s="94" t="s">
        <v>2509</v>
      </c>
      <c r="M371" s="94">
        <v>48</v>
      </c>
      <c r="N371" s="95">
        <v>0</v>
      </c>
      <c r="O371" s="201">
        <f>IF(P371&gt;0,VLOOKUP($D371,'BBLM COMCHECK'!$A:$S,14,0),0)</f>
        <v>0</v>
      </c>
      <c r="P371" s="202"/>
      <c r="Q371" s="91">
        <f t="shared" si="32"/>
        <v>0</v>
      </c>
      <c r="R371" s="201">
        <f>IF(S371&gt;0,VLOOKUP($D371,'BBLM COMCHECK'!$A:$S,15,0),0)</f>
        <v>0</v>
      </c>
      <c r="S371" s="202"/>
      <c r="T371" s="91">
        <f t="shared" si="33"/>
        <v>0</v>
      </c>
      <c r="U371" s="201">
        <f>IF(V371&gt;0,VLOOKUP($D371,'BBLM COMCHECK'!$A:$Z,25,0),0)</f>
        <v>0</v>
      </c>
      <c r="V371" s="202"/>
      <c r="W371" s="91">
        <f t="shared" si="34"/>
        <v>0</v>
      </c>
      <c r="X371" s="201">
        <f>IF(Y371&gt;0,VLOOKUP($D371,'BBLM COMCHECK'!$A:$Z,25,0),0)</f>
        <v>0</v>
      </c>
      <c r="Y371" s="202"/>
      <c r="Z371" s="91">
        <f t="shared" si="35"/>
        <v>0</v>
      </c>
      <c r="AA371" s="203" t="str">
        <f>VLOOKUP(D371,'BBLM COMCHECK'!$A:$I,9,0)</f>
        <v>order stop</v>
      </c>
      <c r="AB371" s="204">
        <f>VLOOKUP(D371,'BBLM COMCHECK'!$A:$L,12,0)</f>
        <v>607</v>
      </c>
      <c r="AC371" s="201">
        <f t="shared" si="36"/>
        <v>0</v>
      </c>
      <c r="AD371" s="94"/>
      <c r="AE371" s="201"/>
      <c r="AF371" s="201"/>
      <c r="AG371" s="201"/>
      <c r="AH371" s="201"/>
      <c r="AI371" s="94"/>
      <c r="AJ371" s="94"/>
      <c r="AK371" s="87" t="s">
        <v>2510</v>
      </c>
      <c r="AL371" s="87" t="str">
        <f t="shared" si="37"/>
        <v>2026-01-15|06021|1065842000|0||0|1</v>
      </c>
      <c r="AP371" s="198"/>
      <c r="AQ371" s="198"/>
      <c r="AR371" s="198"/>
      <c r="AW371" s="198"/>
      <c r="BC371" s="99" t="s">
        <v>2511</v>
      </c>
      <c r="BD371" s="104"/>
      <c r="BE371" s="87"/>
    </row>
    <row r="372" spans="1:57" ht="26.25" hidden="1" customHeight="1">
      <c r="A372" s="87" t="s">
        <v>2695</v>
      </c>
      <c r="B372" s="17" t="s">
        <v>75</v>
      </c>
      <c r="C372" s="87" t="s">
        <v>75</v>
      </c>
      <c r="D372" s="92" t="s">
        <v>2988</v>
      </c>
      <c r="E372" s="92" t="s">
        <v>82</v>
      </c>
      <c r="F372" s="92" t="s">
        <v>1538</v>
      </c>
      <c r="G372" s="93" t="s">
        <v>133</v>
      </c>
      <c r="H372" s="93">
        <v>19</v>
      </c>
      <c r="I372" s="94" t="s">
        <v>2486</v>
      </c>
      <c r="J372" s="148" t="s">
        <v>44</v>
      </c>
      <c r="K372" s="93" t="s">
        <v>2513</v>
      </c>
      <c r="L372" s="94" t="s">
        <v>2514</v>
      </c>
      <c r="M372" s="94">
        <v>42</v>
      </c>
      <c r="N372" s="95">
        <v>0</v>
      </c>
      <c r="O372" s="201">
        <f>IF(P372&gt;0,VLOOKUP($D372,'BBLM COMCHECK'!$A:$S,14,0),0)</f>
        <v>0</v>
      </c>
      <c r="P372" s="202"/>
      <c r="Q372" s="91">
        <f t="shared" si="32"/>
        <v>0</v>
      </c>
      <c r="R372" s="201">
        <f>IF(S372&gt;0,VLOOKUP($D372,'BBLM COMCHECK'!$A:$S,15,0),0)</f>
        <v>0</v>
      </c>
      <c r="S372" s="202"/>
      <c r="T372" s="91">
        <f t="shared" si="33"/>
        <v>0</v>
      </c>
      <c r="U372" s="201">
        <f>IF(V372&gt;0,VLOOKUP($D372,'BBLM COMCHECK'!$A:$Z,25,0),0)</f>
        <v>0</v>
      </c>
      <c r="V372" s="202"/>
      <c r="W372" s="91">
        <f t="shared" si="34"/>
        <v>0</v>
      </c>
      <c r="X372" s="201">
        <f>IF(Y372&gt;0,VLOOKUP($D372,'BBLM COMCHECK'!$A:$Z,25,0),0)</f>
        <v>0</v>
      </c>
      <c r="Y372" s="202"/>
      <c r="Z372" s="91">
        <f t="shared" si="35"/>
        <v>0</v>
      </c>
      <c r="AA372" s="203" t="str">
        <f>VLOOKUP(D372,'BBLM COMCHECK'!$A:$I,9,0)</f>
        <v>normal</v>
      </c>
      <c r="AB372" s="204">
        <f>VLOOKUP(D372,'BBLM COMCHECK'!$A:$L,12,0)</f>
        <v>70</v>
      </c>
      <c r="AC372" s="201">
        <f t="shared" si="36"/>
        <v>0</v>
      </c>
      <c r="AD372" s="94"/>
      <c r="AE372" s="201"/>
      <c r="AF372" s="201"/>
      <c r="AG372" s="201"/>
      <c r="AH372" s="201"/>
      <c r="AI372" s="94"/>
      <c r="AJ372" s="94"/>
      <c r="AK372" s="87" t="s">
        <v>2515</v>
      </c>
      <c r="AL372" s="87" t="str">
        <f t="shared" si="37"/>
        <v>2026-01-15|06021|1066078000|0||0|1</v>
      </c>
      <c r="AP372" s="198"/>
      <c r="AQ372" s="198"/>
      <c r="AR372" s="198"/>
      <c r="AW372" s="198"/>
      <c r="BC372" s="99" t="s">
        <v>2516</v>
      </c>
      <c r="BD372" s="104"/>
      <c r="BE372" s="87"/>
    </row>
    <row r="373" spans="1:57" ht="26.25" hidden="1" customHeight="1">
      <c r="A373" s="87" t="s">
        <v>2696</v>
      </c>
      <c r="B373" s="17" t="s">
        <v>75</v>
      </c>
      <c r="C373" s="87" t="s">
        <v>75</v>
      </c>
      <c r="D373" s="92" t="s">
        <v>2989</v>
      </c>
      <c r="E373" s="92" t="s">
        <v>82</v>
      </c>
      <c r="F373" s="92" t="s">
        <v>1538</v>
      </c>
      <c r="G373" s="93" t="s">
        <v>133</v>
      </c>
      <c r="H373" s="93">
        <v>14</v>
      </c>
      <c r="I373" s="94" t="s">
        <v>2492</v>
      </c>
      <c r="J373" s="148" t="s">
        <v>45</v>
      </c>
      <c r="K373" s="93" t="s">
        <v>2518</v>
      </c>
      <c r="L373" s="94" t="s">
        <v>2519</v>
      </c>
      <c r="M373" s="94">
        <v>60</v>
      </c>
      <c r="N373" s="95">
        <v>0</v>
      </c>
      <c r="O373" s="201">
        <f>IF(P373&gt;0,VLOOKUP($D373,'BBLM COMCHECK'!$A:$S,14,0),0)</f>
        <v>0</v>
      </c>
      <c r="P373" s="202"/>
      <c r="Q373" s="91">
        <f t="shared" si="32"/>
        <v>0</v>
      </c>
      <c r="R373" s="201">
        <f>IF(S373&gt;0,VLOOKUP($D373,'BBLM COMCHECK'!$A:$S,15,0),0)</f>
        <v>0</v>
      </c>
      <c r="S373" s="202"/>
      <c r="T373" s="91">
        <f t="shared" si="33"/>
        <v>0</v>
      </c>
      <c r="U373" s="201">
        <f>IF(V373&gt;0,VLOOKUP($D373,'BBLM COMCHECK'!$A:$Z,25,0),0)</f>
        <v>0</v>
      </c>
      <c r="V373" s="202"/>
      <c r="W373" s="91">
        <f t="shared" si="34"/>
        <v>0</v>
      </c>
      <c r="X373" s="201">
        <f>IF(Y373&gt;0,VLOOKUP($D373,'BBLM COMCHECK'!$A:$Z,25,0),0)</f>
        <v>0</v>
      </c>
      <c r="Y373" s="202"/>
      <c r="Z373" s="91">
        <f t="shared" si="35"/>
        <v>0</v>
      </c>
      <c r="AA373" s="203" t="str">
        <f>VLOOKUP(D373,'BBLM COMCHECK'!$A:$I,9,0)</f>
        <v>order stop</v>
      </c>
      <c r="AB373" s="204">
        <f>VLOOKUP(D373,'BBLM COMCHECK'!$A:$L,12,0)</f>
        <v>169</v>
      </c>
      <c r="AC373" s="201">
        <f t="shared" si="36"/>
        <v>0</v>
      </c>
      <c r="AD373" s="94"/>
      <c r="AE373" s="201"/>
      <c r="AF373" s="201"/>
      <c r="AG373" s="201"/>
      <c r="AH373" s="201"/>
      <c r="AI373" s="94"/>
      <c r="AJ373" s="94"/>
      <c r="AK373" s="87" t="s">
        <v>2520</v>
      </c>
      <c r="AL373" s="87" t="str">
        <f t="shared" si="37"/>
        <v>2026-01-15|06021|1068899000|0||0|1</v>
      </c>
      <c r="AP373" s="198"/>
      <c r="AQ373" s="198"/>
      <c r="AR373" s="198"/>
      <c r="AW373" s="198"/>
      <c r="BC373" s="99" t="s">
        <v>2521</v>
      </c>
      <c r="BD373" s="104"/>
      <c r="BE373" s="87"/>
    </row>
    <row r="374" spans="1:57" ht="26.25" hidden="1" customHeight="1">
      <c r="A374" s="87" t="s">
        <v>2697</v>
      </c>
      <c r="B374" s="17" t="s">
        <v>75</v>
      </c>
      <c r="C374" s="87" t="s">
        <v>75</v>
      </c>
      <c r="D374" s="92" t="s">
        <v>2990</v>
      </c>
      <c r="E374" s="92" t="s">
        <v>82</v>
      </c>
      <c r="F374" s="92" t="s">
        <v>1538</v>
      </c>
      <c r="G374" s="93" t="s">
        <v>133</v>
      </c>
      <c r="H374" s="93">
        <v>19</v>
      </c>
      <c r="I374" s="94" t="s">
        <v>2486</v>
      </c>
      <c r="J374" s="97" t="s">
        <v>46</v>
      </c>
      <c r="K374" s="93" t="s">
        <v>2523</v>
      </c>
      <c r="L374" s="94" t="s">
        <v>2524</v>
      </c>
      <c r="M374" s="94">
        <v>40</v>
      </c>
      <c r="N374" s="95">
        <v>0</v>
      </c>
      <c r="O374" s="201">
        <f>IF(P374&gt;0,VLOOKUP($D374,'BBLM COMCHECK'!$A:$S,14,0),0)</f>
        <v>0</v>
      </c>
      <c r="P374" s="202"/>
      <c r="Q374" s="91">
        <f t="shared" si="32"/>
        <v>0</v>
      </c>
      <c r="R374" s="201">
        <f>IF(S374&gt;0,VLOOKUP($D374,'BBLM COMCHECK'!$A:$S,15,0),0)</f>
        <v>0</v>
      </c>
      <c r="S374" s="202"/>
      <c r="T374" s="91">
        <f t="shared" si="33"/>
        <v>0</v>
      </c>
      <c r="U374" s="201">
        <f>IF(V374&gt;0,VLOOKUP($D374,'BBLM COMCHECK'!$A:$Z,25,0),0)</f>
        <v>0</v>
      </c>
      <c r="V374" s="202"/>
      <c r="W374" s="91">
        <f t="shared" si="34"/>
        <v>0</v>
      </c>
      <c r="X374" s="201">
        <f>IF(Y374&gt;0,VLOOKUP($D374,'BBLM COMCHECK'!$A:$Z,25,0),0)</f>
        <v>0</v>
      </c>
      <c r="Y374" s="202"/>
      <c r="Z374" s="91">
        <f t="shared" si="35"/>
        <v>0</v>
      </c>
      <c r="AA374" s="203" t="str">
        <f>VLOOKUP(D374,'BBLM COMCHECK'!$A:$I,9,0)</f>
        <v>order stop</v>
      </c>
      <c r="AB374" s="204">
        <f>VLOOKUP(D374,'BBLM COMCHECK'!$A:$L,12,0)</f>
        <v>800</v>
      </c>
      <c r="AC374" s="201">
        <f t="shared" si="36"/>
        <v>0</v>
      </c>
      <c r="AD374" s="94"/>
      <c r="AE374" s="201"/>
      <c r="AF374" s="201"/>
      <c r="AG374" s="201"/>
      <c r="AH374" s="201"/>
      <c r="AI374" s="94"/>
      <c r="AJ374" s="94"/>
      <c r="AK374" s="87" t="s">
        <v>2525</v>
      </c>
      <c r="AL374" s="87" t="str">
        <f t="shared" si="37"/>
        <v>2026-01-15|06021|1072188000|0||0|1</v>
      </c>
      <c r="AP374" s="198"/>
      <c r="AQ374" s="198"/>
      <c r="AR374" s="198"/>
      <c r="AW374" s="198"/>
      <c r="BC374" s="99" t="s">
        <v>2526</v>
      </c>
      <c r="BD374" s="104"/>
      <c r="BE374" s="87"/>
    </row>
    <row r="375" spans="1:57" ht="26.25" hidden="1" customHeight="1">
      <c r="A375" s="87" t="s">
        <v>2698</v>
      </c>
      <c r="B375" s="17" t="s">
        <v>75</v>
      </c>
      <c r="C375" s="87" t="s">
        <v>75</v>
      </c>
      <c r="D375" s="92" t="s">
        <v>2991</v>
      </c>
      <c r="E375" s="92" t="s">
        <v>82</v>
      </c>
      <c r="F375" s="92" t="s">
        <v>1538</v>
      </c>
      <c r="G375" s="93" t="s">
        <v>133</v>
      </c>
      <c r="H375" s="93">
        <v>14</v>
      </c>
      <c r="I375" s="94" t="s">
        <v>2492</v>
      </c>
      <c r="J375" s="148" t="s">
        <v>47</v>
      </c>
      <c r="K375" s="93" t="s">
        <v>2528</v>
      </c>
      <c r="L375" s="94" t="s">
        <v>2529</v>
      </c>
      <c r="M375" s="94">
        <v>72</v>
      </c>
      <c r="N375" s="95">
        <v>0</v>
      </c>
      <c r="O375" s="201">
        <f>IF(P375&gt;0,VLOOKUP($D375,'BBLM COMCHECK'!$A:$S,14,0),0)</f>
        <v>0</v>
      </c>
      <c r="P375" s="202"/>
      <c r="Q375" s="91">
        <f t="shared" si="32"/>
        <v>0</v>
      </c>
      <c r="R375" s="201">
        <f>IF(S375&gt;0,VLOOKUP($D375,'BBLM COMCHECK'!$A:$S,15,0),0)</f>
        <v>0</v>
      </c>
      <c r="S375" s="202"/>
      <c r="T375" s="91">
        <f t="shared" si="33"/>
        <v>0</v>
      </c>
      <c r="U375" s="201">
        <f>IF(V375&gt;0,VLOOKUP($D375,'BBLM COMCHECK'!$A:$Z,25,0),0)</f>
        <v>0</v>
      </c>
      <c r="V375" s="202"/>
      <c r="W375" s="91">
        <f t="shared" si="34"/>
        <v>0</v>
      </c>
      <c r="X375" s="201">
        <f>IF(Y375&gt;0,VLOOKUP($D375,'BBLM COMCHECK'!$A:$Z,25,0),0)</f>
        <v>0</v>
      </c>
      <c r="Y375" s="202"/>
      <c r="Z375" s="91">
        <f t="shared" si="35"/>
        <v>0</v>
      </c>
      <c r="AA375" s="203" t="str">
        <f>VLOOKUP(D375,'BBLM COMCHECK'!$A:$I,9,0)</f>
        <v>order stop</v>
      </c>
      <c r="AB375" s="204">
        <f>VLOOKUP(D375,'BBLM COMCHECK'!$A:$L,12,0)</f>
        <v>49333</v>
      </c>
      <c r="AC375" s="201">
        <f t="shared" si="36"/>
        <v>0</v>
      </c>
      <c r="AD375" s="94"/>
      <c r="AE375" s="201"/>
      <c r="AF375" s="201"/>
      <c r="AG375" s="201"/>
      <c r="AH375" s="201"/>
      <c r="AI375" s="94"/>
      <c r="AJ375" s="94"/>
      <c r="AK375" s="87" t="s">
        <v>2530</v>
      </c>
      <c r="AL375" s="87" t="str">
        <f t="shared" si="37"/>
        <v>2026-01-15|06021|1076058000|0||0|1</v>
      </c>
      <c r="AP375" s="198"/>
      <c r="AQ375" s="198"/>
      <c r="AR375" s="198"/>
      <c r="AW375" s="198"/>
      <c r="BC375" s="99" t="s">
        <v>2531</v>
      </c>
      <c r="BD375" s="104"/>
      <c r="BE375" s="87"/>
    </row>
    <row r="376" spans="1:57" ht="26.25" hidden="1" customHeight="1">
      <c r="A376" s="87" t="s">
        <v>2699</v>
      </c>
      <c r="B376" s="17" t="s">
        <v>75</v>
      </c>
      <c r="C376" s="87" t="s">
        <v>75</v>
      </c>
      <c r="D376" s="92" t="s">
        <v>2992</v>
      </c>
      <c r="E376" s="92" t="s">
        <v>82</v>
      </c>
      <c r="F376" s="92" t="s">
        <v>1538</v>
      </c>
      <c r="G376" s="93" t="s">
        <v>133</v>
      </c>
      <c r="H376" s="93">
        <v>14</v>
      </c>
      <c r="I376" s="94" t="s">
        <v>2492</v>
      </c>
      <c r="J376" s="148" t="s">
        <v>48</v>
      </c>
      <c r="K376" s="93" t="s">
        <v>2533</v>
      </c>
      <c r="L376" s="94" t="s">
        <v>2534</v>
      </c>
      <c r="M376" s="94">
        <v>60</v>
      </c>
      <c r="N376" s="95">
        <v>0</v>
      </c>
      <c r="O376" s="201">
        <f>IF(P376&gt;0,VLOOKUP($D376,'BBLM COMCHECK'!$A:$S,14,0),0)</f>
        <v>0</v>
      </c>
      <c r="P376" s="202"/>
      <c r="Q376" s="91">
        <f t="shared" si="32"/>
        <v>0</v>
      </c>
      <c r="R376" s="201">
        <f>IF(S376&gt;0,VLOOKUP($D376,'BBLM COMCHECK'!$A:$S,15,0),0)</f>
        <v>0</v>
      </c>
      <c r="S376" s="202"/>
      <c r="T376" s="91">
        <f t="shared" si="33"/>
        <v>0</v>
      </c>
      <c r="U376" s="201">
        <f>IF(V376&gt;0,VLOOKUP($D376,'BBLM COMCHECK'!$A:$Z,25,0),0)</f>
        <v>0</v>
      </c>
      <c r="V376" s="202"/>
      <c r="W376" s="91">
        <f t="shared" si="34"/>
        <v>0</v>
      </c>
      <c r="X376" s="201">
        <f>IF(Y376&gt;0,VLOOKUP($D376,'BBLM COMCHECK'!$A:$Z,25,0),0)</f>
        <v>0</v>
      </c>
      <c r="Y376" s="202"/>
      <c r="Z376" s="91">
        <f t="shared" si="35"/>
        <v>0</v>
      </c>
      <c r="AA376" s="203" t="str">
        <f>VLOOKUP(D376,'BBLM COMCHECK'!$A:$I,9,0)</f>
        <v>normal</v>
      </c>
      <c r="AB376" s="204">
        <f>VLOOKUP(D376,'BBLM COMCHECK'!$A:$L,12,0)</f>
        <v>583</v>
      </c>
      <c r="AC376" s="201">
        <f t="shared" si="36"/>
        <v>0</v>
      </c>
      <c r="AD376" s="94"/>
      <c r="AE376" s="201"/>
      <c r="AF376" s="201"/>
      <c r="AG376" s="201"/>
      <c r="AH376" s="201"/>
      <c r="AI376" s="94"/>
      <c r="AJ376" s="94"/>
      <c r="AK376" s="87" t="s">
        <v>2535</v>
      </c>
      <c r="AL376" s="87" t="str">
        <f t="shared" si="37"/>
        <v>2026-01-15|06021|1077650000|0||0|1</v>
      </c>
      <c r="AP376" s="198"/>
      <c r="AQ376" s="198"/>
      <c r="AR376" s="198"/>
      <c r="AW376" s="198"/>
      <c r="BC376" s="99" t="s">
        <v>2536</v>
      </c>
      <c r="BD376" s="104"/>
      <c r="BE376" s="87"/>
    </row>
    <row r="377" spans="1:57" ht="26.25" hidden="1" customHeight="1">
      <c r="A377" s="87" t="s">
        <v>2700</v>
      </c>
      <c r="B377" s="17" t="s">
        <v>75</v>
      </c>
      <c r="C377" s="87" t="s">
        <v>75</v>
      </c>
      <c r="D377" s="92" t="s">
        <v>2993</v>
      </c>
      <c r="E377" s="92" t="s">
        <v>82</v>
      </c>
      <c r="F377" s="92" t="s">
        <v>1538</v>
      </c>
      <c r="G377" s="93" t="s">
        <v>133</v>
      </c>
      <c r="H377" s="93">
        <v>14</v>
      </c>
      <c r="I377" s="94" t="s">
        <v>2492</v>
      </c>
      <c r="J377" s="148" t="s">
        <v>49</v>
      </c>
      <c r="K377" s="93" t="s">
        <v>2538</v>
      </c>
      <c r="L377" s="94" t="s">
        <v>2539</v>
      </c>
      <c r="M377" s="94">
        <v>5</v>
      </c>
      <c r="N377" s="95">
        <v>0</v>
      </c>
      <c r="O377" s="201">
        <f>IF(P377&gt;0,VLOOKUP($D377,'BBLM COMCHECK'!$A:$S,14,0),0)</f>
        <v>0</v>
      </c>
      <c r="P377" s="202"/>
      <c r="Q377" s="91">
        <f t="shared" si="32"/>
        <v>0</v>
      </c>
      <c r="R377" s="201">
        <f>IF(S377&gt;0,VLOOKUP($D377,'BBLM COMCHECK'!$A:$S,15,0),0)</f>
        <v>0</v>
      </c>
      <c r="S377" s="202"/>
      <c r="T377" s="91">
        <f t="shared" si="33"/>
        <v>0</v>
      </c>
      <c r="U377" s="201">
        <f>IF(V377&gt;0,VLOOKUP($D377,'BBLM COMCHECK'!$A:$Z,25,0),0)</f>
        <v>0</v>
      </c>
      <c r="V377" s="202"/>
      <c r="W377" s="91">
        <f t="shared" si="34"/>
        <v>0</v>
      </c>
      <c r="X377" s="201">
        <f>IF(Y377&gt;0,VLOOKUP($D377,'BBLM COMCHECK'!$A:$Z,25,0),0)</f>
        <v>0</v>
      </c>
      <c r="Y377" s="202"/>
      <c r="Z377" s="91">
        <f t="shared" si="35"/>
        <v>0</v>
      </c>
      <c r="AA377" s="203" t="str">
        <f>VLOOKUP(D377,'BBLM COMCHECK'!$A:$I,9,0)</f>
        <v>normal</v>
      </c>
      <c r="AB377" s="204">
        <f>VLOOKUP(D377,'BBLM COMCHECK'!$A:$L,12,0)</f>
        <v>516</v>
      </c>
      <c r="AC377" s="201">
        <f t="shared" si="36"/>
        <v>0</v>
      </c>
      <c r="AD377" s="94"/>
      <c r="AE377" s="201"/>
      <c r="AF377" s="201"/>
      <c r="AG377" s="201"/>
      <c r="AH377" s="201"/>
      <c r="AI377" s="94"/>
      <c r="AJ377" s="94"/>
      <c r="AK377" s="87" t="s">
        <v>2540</v>
      </c>
      <c r="AL377" s="87" t="str">
        <f t="shared" si="37"/>
        <v>2026-01-15|06021|1078236000|0||0|1</v>
      </c>
      <c r="AP377" s="198"/>
      <c r="AQ377" s="198"/>
      <c r="AR377" s="198"/>
      <c r="AW377" s="198"/>
      <c r="BC377" s="99" t="s">
        <v>2541</v>
      </c>
      <c r="BD377" s="104"/>
      <c r="BE377" s="87"/>
    </row>
    <row r="378" spans="1:57" ht="26.25" hidden="1" customHeight="1">
      <c r="A378" s="87" t="s">
        <v>2701</v>
      </c>
      <c r="B378" s="17" t="s">
        <v>75</v>
      </c>
      <c r="C378" s="87" t="s">
        <v>75</v>
      </c>
      <c r="D378" s="92" t="s">
        <v>2994</v>
      </c>
      <c r="E378" s="92" t="s">
        <v>82</v>
      </c>
      <c r="F378" s="92" t="s">
        <v>1538</v>
      </c>
      <c r="G378" s="93" t="s">
        <v>133</v>
      </c>
      <c r="H378" s="93">
        <v>14</v>
      </c>
      <c r="I378" s="94" t="s">
        <v>2492</v>
      </c>
      <c r="J378" s="148" t="s">
        <v>50</v>
      </c>
      <c r="K378" s="93" t="s">
        <v>2543</v>
      </c>
      <c r="L378" s="94" t="s">
        <v>2544</v>
      </c>
      <c r="M378" s="94">
        <v>12</v>
      </c>
      <c r="N378" s="95">
        <v>0</v>
      </c>
      <c r="O378" s="201">
        <f>IF(P378&gt;0,VLOOKUP($D378,'BBLM COMCHECK'!$A:$S,14,0),0)</f>
        <v>0</v>
      </c>
      <c r="P378" s="202"/>
      <c r="Q378" s="91">
        <f t="shared" si="32"/>
        <v>0</v>
      </c>
      <c r="R378" s="201">
        <f>IF(S378&gt;0,VLOOKUP($D378,'BBLM COMCHECK'!$A:$S,15,0),0)</f>
        <v>0</v>
      </c>
      <c r="S378" s="202"/>
      <c r="T378" s="91">
        <f t="shared" si="33"/>
        <v>0</v>
      </c>
      <c r="U378" s="201">
        <f>IF(V378&gt;0,VLOOKUP($D378,'BBLM COMCHECK'!$A:$Z,25,0),0)</f>
        <v>0</v>
      </c>
      <c r="V378" s="202"/>
      <c r="W378" s="91">
        <f t="shared" si="34"/>
        <v>0</v>
      </c>
      <c r="X378" s="201">
        <f>IF(Y378&gt;0,VLOOKUP($D378,'BBLM COMCHECK'!$A:$Z,25,0),0)</f>
        <v>0</v>
      </c>
      <c r="Y378" s="202"/>
      <c r="Z378" s="91">
        <f t="shared" si="35"/>
        <v>0</v>
      </c>
      <c r="AA378" s="203" t="str">
        <f>VLOOKUP(D378,'BBLM COMCHECK'!$A:$I,9,0)</f>
        <v>normal</v>
      </c>
      <c r="AB378" s="204">
        <f>VLOOKUP(D378,'BBLM COMCHECK'!$A:$L,12,0)</f>
        <v>36</v>
      </c>
      <c r="AC378" s="201">
        <f t="shared" si="36"/>
        <v>0</v>
      </c>
      <c r="AD378" s="94"/>
      <c r="AE378" s="201"/>
      <c r="AF378" s="201"/>
      <c r="AG378" s="201"/>
      <c r="AH378" s="201"/>
      <c r="AI378" s="94"/>
      <c r="AJ378" s="94"/>
      <c r="AK378" s="87" t="s">
        <v>2545</v>
      </c>
      <c r="AL378" s="87" t="str">
        <f t="shared" si="37"/>
        <v>2026-01-15|06021|1083138000|0||0|1</v>
      </c>
      <c r="AP378" s="198"/>
      <c r="AQ378" s="198"/>
      <c r="AR378" s="198"/>
      <c r="AW378" s="198"/>
      <c r="BC378" s="99" t="s">
        <v>2546</v>
      </c>
      <c r="BD378" s="104"/>
      <c r="BE378" s="87"/>
    </row>
    <row r="379" spans="1:57" ht="26.25" hidden="1" customHeight="1">
      <c r="A379" s="87" t="s">
        <v>2702</v>
      </c>
      <c r="B379" s="17" t="s">
        <v>75</v>
      </c>
      <c r="C379" s="87" t="s">
        <v>75</v>
      </c>
      <c r="D379" s="92" t="s">
        <v>2995</v>
      </c>
      <c r="E379" s="92" t="s">
        <v>82</v>
      </c>
      <c r="F379" s="92" t="s">
        <v>1538</v>
      </c>
      <c r="G379" s="93" t="s">
        <v>133</v>
      </c>
      <c r="H379" s="93">
        <v>19</v>
      </c>
      <c r="I379" s="94" t="s">
        <v>2486</v>
      </c>
      <c r="J379" s="148" t="s">
        <v>51</v>
      </c>
      <c r="K379" s="93" t="s">
        <v>2548</v>
      </c>
      <c r="L379" s="94" t="s">
        <v>2549</v>
      </c>
      <c r="M379" s="94">
        <v>144</v>
      </c>
      <c r="N379" s="95">
        <v>0</v>
      </c>
      <c r="O379" s="201">
        <f>IF(P379&gt;0,VLOOKUP($D379,'BBLM COMCHECK'!$A:$S,14,0),0)</f>
        <v>0</v>
      </c>
      <c r="P379" s="202"/>
      <c r="Q379" s="91">
        <f t="shared" si="32"/>
        <v>0</v>
      </c>
      <c r="R379" s="201">
        <f>IF(S379&gt;0,VLOOKUP($D379,'BBLM COMCHECK'!$A:$S,15,0),0)</f>
        <v>0</v>
      </c>
      <c r="S379" s="202"/>
      <c r="T379" s="91">
        <f t="shared" si="33"/>
        <v>0</v>
      </c>
      <c r="U379" s="201">
        <f>IF(V379&gt;0,VLOOKUP($D379,'BBLM COMCHECK'!$A:$Z,25,0),0)</f>
        <v>0</v>
      </c>
      <c r="V379" s="202"/>
      <c r="W379" s="91">
        <f t="shared" si="34"/>
        <v>0</v>
      </c>
      <c r="X379" s="201">
        <f>IF(Y379&gt;0,VLOOKUP($D379,'BBLM COMCHECK'!$A:$Z,25,0),0)</f>
        <v>0</v>
      </c>
      <c r="Y379" s="202"/>
      <c r="Z379" s="91">
        <f t="shared" si="35"/>
        <v>0</v>
      </c>
      <c r="AA379" s="203" t="str">
        <f>VLOOKUP(D379,'BBLM COMCHECK'!$A:$I,9,0)</f>
        <v>order stop</v>
      </c>
      <c r="AB379" s="204">
        <f>VLOOKUP(D379,'BBLM COMCHECK'!$A:$L,12,0)</f>
        <v>781</v>
      </c>
      <c r="AC379" s="201">
        <f t="shared" si="36"/>
        <v>0</v>
      </c>
      <c r="AD379" s="94"/>
      <c r="AE379" s="201"/>
      <c r="AF379" s="201"/>
      <c r="AG379" s="201"/>
      <c r="AH379" s="201"/>
      <c r="AI379" s="94"/>
      <c r="AJ379" s="94"/>
      <c r="AK379" s="87" t="s">
        <v>2550</v>
      </c>
      <c r="AL379" s="87" t="str">
        <f t="shared" si="37"/>
        <v>2026-01-15|06021|1089525000|0||0|1</v>
      </c>
      <c r="AP379" s="198"/>
      <c r="AQ379" s="198"/>
      <c r="AR379" s="198"/>
      <c r="AW379" s="198"/>
      <c r="BC379" s="99" t="s">
        <v>2551</v>
      </c>
      <c r="BD379" s="104"/>
      <c r="BE379" s="87"/>
    </row>
    <row r="380" spans="1:57" ht="26.25" hidden="1" customHeight="1">
      <c r="A380" s="87" t="s">
        <v>2703</v>
      </c>
      <c r="B380" s="17" t="s">
        <v>75</v>
      </c>
      <c r="C380" s="87" t="s">
        <v>75</v>
      </c>
      <c r="D380" s="92" t="s">
        <v>2996</v>
      </c>
      <c r="E380" s="92" t="s">
        <v>82</v>
      </c>
      <c r="F380" s="92" t="s">
        <v>1538</v>
      </c>
      <c r="G380" s="93" t="s">
        <v>133</v>
      </c>
      <c r="H380" s="93">
        <v>19</v>
      </c>
      <c r="I380" s="94" t="s">
        <v>2486</v>
      </c>
      <c r="J380" s="148" t="s">
        <v>52</v>
      </c>
      <c r="K380" s="93" t="s">
        <v>2553</v>
      </c>
      <c r="L380" s="94" t="s">
        <v>2554</v>
      </c>
      <c r="M380" s="94">
        <v>144</v>
      </c>
      <c r="N380" s="95">
        <v>0</v>
      </c>
      <c r="O380" s="201">
        <f>IF(P380&gt;0,VLOOKUP($D380,'BBLM COMCHECK'!$A:$S,14,0),0)</f>
        <v>0</v>
      </c>
      <c r="P380" s="202"/>
      <c r="Q380" s="91">
        <f t="shared" si="32"/>
        <v>0</v>
      </c>
      <c r="R380" s="201">
        <f>IF(S380&gt;0,VLOOKUP($D380,'BBLM COMCHECK'!$A:$S,15,0),0)</f>
        <v>0</v>
      </c>
      <c r="S380" s="202"/>
      <c r="T380" s="91">
        <f t="shared" si="33"/>
        <v>0</v>
      </c>
      <c r="U380" s="201">
        <f>IF(V380&gt;0,VLOOKUP($D380,'BBLM COMCHECK'!$A:$Z,25,0),0)</f>
        <v>0</v>
      </c>
      <c r="V380" s="202"/>
      <c r="W380" s="91">
        <f t="shared" si="34"/>
        <v>0</v>
      </c>
      <c r="X380" s="201">
        <f>IF(Y380&gt;0,VLOOKUP($D380,'BBLM COMCHECK'!$A:$Z,25,0),0)</f>
        <v>0</v>
      </c>
      <c r="Y380" s="202"/>
      <c r="Z380" s="91">
        <f t="shared" si="35"/>
        <v>0</v>
      </c>
      <c r="AA380" s="203" t="str">
        <f>VLOOKUP(D380,'BBLM COMCHECK'!$A:$I,9,0)</f>
        <v>order stop</v>
      </c>
      <c r="AB380" s="204">
        <f>VLOOKUP(D380,'BBLM COMCHECK'!$A:$L,12,0)</f>
        <v>1511</v>
      </c>
      <c r="AC380" s="201">
        <f t="shared" si="36"/>
        <v>0</v>
      </c>
      <c r="AD380" s="94"/>
      <c r="AE380" s="201"/>
      <c r="AF380" s="201"/>
      <c r="AG380" s="201"/>
      <c r="AH380" s="201"/>
      <c r="AI380" s="94"/>
      <c r="AJ380" s="94"/>
      <c r="AK380" s="87" t="s">
        <v>2555</v>
      </c>
      <c r="AL380" s="87" t="str">
        <f t="shared" si="37"/>
        <v>2026-01-15|06021|1089541000|0||0|1</v>
      </c>
      <c r="AP380" s="198"/>
      <c r="AQ380" s="198"/>
      <c r="AR380" s="198"/>
      <c r="AW380" s="198"/>
      <c r="BC380" s="99" t="s">
        <v>2556</v>
      </c>
      <c r="BD380" s="104"/>
      <c r="BE380" s="87"/>
    </row>
    <row r="381" spans="1:57" ht="26.25" hidden="1" customHeight="1">
      <c r="A381" s="87" t="s">
        <v>2704</v>
      </c>
      <c r="B381" s="17" t="s">
        <v>75</v>
      </c>
      <c r="C381" s="87" t="s">
        <v>75</v>
      </c>
      <c r="D381" s="92" t="s">
        <v>2997</v>
      </c>
      <c r="E381" s="92" t="s">
        <v>82</v>
      </c>
      <c r="F381" s="92" t="s">
        <v>1538</v>
      </c>
      <c r="G381" s="93" t="s">
        <v>133</v>
      </c>
      <c r="H381" s="93">
        <v>14</v>
      </c>
      <c r="I381" s="94" t="s">
        <v>2492</v>
      </c>
      <c r="J381" s="158">
        <v>1150705000</v>
      </c>
      <c r="K381" s="93" t="s">
        <v>2558</v>
      </c>
      <c r="L381" s="94" t="s">
        <v>2559</v>
      </c>
      <c r="M381" s="94">
        <v>30</v>
      </c>
      <c r="N381" s="95">
        <v>0</v>
      </c>
      <c r="O381" s="201">
        <f>IF(P381&gt;0,VLOOKUP($D381,'BBLM COMCHECK'!$A:$S,14,0),0)</f>
        <v>0</v>
      </c>
      <c r="P381" s="202"/>
      <c r="Q381" s="91">
        <f t="shared" si="32"/>
        <v>0</v>
      </c>
      <c r="R381" s="201">
        <f>IF(S381&gt;0,VLOOKUP($D381,'BBLM COMCHECK'!$A:$S,15,0),0)</f>
        <v>0</v>
      </c>
      <c r="S381" s="202"/>
      <c r="T381" s="91">
        <f t="shared" si="33"/>
        <v>0</v>
      </c>
      <c r="U381" s="201">
        <f>IF(V381&gt;0,VLOOKUP($D381,'BBLM COMCHECK'!$A:$Z,25,0),0)</f>
        <v>0</v>
      </c>
      <c r="V381" s="202"/>
      <c r="W381" s="91">
        <f t="shared" si="34"/>
        <v>0</v>
      </c>
      <c r="X381" s="201">
        <f>IF(Y381&gt;0,VLOOKUP($D381,'BBLM COMCHECK'!$A:$Z,25,0),0)</f>
        <v>0</v>
      </c>
      <c r="Y381" s="202"/>
      <c r="Z381" s="91">
        <f t="shared" si="35"/>
        <v>0</v>
      </c>
      <c r="AA381" s="203" t="str">
        <f>VLOOKUP(D381,'BBLM COMCHECK'!$A:$I,9,0)</f>
        <v>order stop</v>
      </c>
      <c r="AB381" s="204">
        <f>VLOOKUP(D381,'BBLM COMCHECK'!$A:$L,12,0)</f>
        <v>0</v>
      </c>
      <c r="AC381" s="201">
        <f t="shared" si="36"/>
        <v>1</v>
      </c>
      <c r="AD381" s="94"/>
      <c r="AE381" s="201"/>
      <c r="AF381" s="201"/>
      <c r="AG381" s="201"/>
      <c r="AH381" s="201"/>
      <c r="AI381" s="94"/>
      <c r="AJ381" s="94"/>
      <c r="AK381" s="87" t="s">
        <v>2560</v>
      </c>
      <c r="AL381" s="87" t="str">
        <f t="shared" si="37"/>
        <v>2026-01-15|06021|1150705000|0||0|1</v>
      </c>
      <c r="AP381" s="198"/>
      <c r="AQ381" s="198"/>
      <c r="AR381" s="198"/>
      <c r="AW381" s="198"/>
      <c r="BC381" s="99" t="s">
        <v>2561</v>
      </c>
      <c r="BD381" s="104"/>
      <c r="BE381" s="87"/>
    </row>
    <row r="382" spans="1:57" ht="26.25" hidden="1" customHeight="1">
      <c r="A382" s="87" t="s">
        <v>2705</v>
      </c>
      <c r="B382" s="17" t="s">
        <v>75</v>
      </c>
      <c r="C382" s="87" t="s">
        <v>75</v>
      </c>
      <c r="D382" s="92" t="s">
        <v>2998</v>
      </c>
      <c r="E382" s="92" t="s">
        <v>82</v>
      </c>
      <c r="F382" s="92" t="s">
        <v>1538</v>
      </c>
      <c r="G382" s="93" t="s">
        <v>133</v>
      </c>
      <c r="H382" s="93">
        <v>14</v>
      </c>
      <c r="I382" s="94" t="s">
        <v>2492</v>
      </c>
      <c r="J382" s="148" t="s">
        <v>54</v>
      </c>
      <c r="K382" s="93" t="s">
        <v>2564</v>
      </c>
      <c r="L382" s="94" t="s">
        <v>2565</v>
      </c>
      <c r="M382" s="94">
        <v>72</v>
      </c>
      <c r="N382" s="95">
        <v>0</v>
      </c>
      <c r="O382" s="201">
        <f>IF(P382&gt;0,VLOOKUP($D382,'BBLM COMCHECK'!$A:$S,14,0),0)</f>
        <v>0</v>
      </c>
      <c r="P382" s="202"/>
      <c r="Q382" s="91">
        <f t="shared" si="32"/>
        <v>0</v>
      </c>
      <c r="R382" s="201">
        <f>IF(S382&gt;0,VLOOKUP($D382,'BBLM COMCHECK'!$A:$S,15,0),0)</f>
        <v>0</v>
      </c>
      <c r="S382" s="202"/>
      <c r="T382" s="91">
        <f t="shared" si="33"/>
        <v>0</v>
      </c>
      <c r="U382" s="201">
        <f>IF(V382&gt;0,VLOOKUP($D382,'BBLM COMCHECK'!$A:$Z,25,0),0)</f>
        <v>0</v>
      </c>
      <c r="V382" s="202"/>
      <c r="W382" s="91">
        <f t="shared" si="34"/>
        <v>0</v>
      </c>
      <c r="X382" s="201">
        <f>IF(Y382&gt;0,VLOOKUP($D382,'BBLM COMCHECK'!$A:$Z,25,0),0)</f>
        <v>0</v>
      </c>
      <c r="Y382" s="202"/>
      <c r="Z382" s="91">
        <f t="shared" si="35"/>
        <v>0</v>
      </c>
      <c r="AA382" s="203" t="str">
        <f>VLOOKUP(D382,'BBLM COMCHECK'!$A:$I,9,0)</f>
        <v>normal</v>
      </c>
      <c r="AB382" s="204">
        <f>VLOOKUP(D382,'BBLM COMCHECK'!$A:$L,12,0)</f>
        <v>399</v>
      </c>
      <c r="AC382" s="201">
        <f t="shared" si="36"/>
        <v>0</v>
      </c>
      <c r="AD382" s="94"/>
      <c r="AE382" s="201"/>
      <c r="AF382" s="201"/>
      <c r="AG382" s="201"/>
      <c r="AH382" s="201"/>
      <c r="AI382" s="94"/>
      <c r="AJ382" s="94"/>
      <c r="AK382" s="87" t="s">
        <v>2566</v>
      </c>
      <c r="AL382" s="87" t="str">
        <f t="shared" si="37"/>
        <v>2026-01-15|06021|1089885000|0||0|1</v>
      </c>
      <c r="AP382" s="198"/>
      <c r="AQ382" s="198"/>
      <c r="AR382" s="198"/>
      <c r="AW382" s="198"/>
      <c r="BC382" s="99" t="s">
        <v>2655</v>
      </c>
      <c r="BD382" s="104"/>
      <c r="BE382" s="87"/>
    </row>
    <row r="383" spans="1:57" ht="26.25" hidden="1" customHeight="1">
      <c r="A383" s="87" t="s">
        <v>2706</v>
      </c>
      <c r="B383" s="17" t="s">
        <v>75</v>
      </c>
      <c r="C383" s="87" t="s">
        <v>75</v>
      </c>
      <c r="D383" s="92" t="s">
        <v>2999</v>
      </c>
      <c r="E383" s="92" t="s">
        <v>82</v>
      </c>
      <c r="F383" s="92" t="s">
        <v>1538</v>
      </c>
      <c r="G383" s="93" t="s">
        <v>133</v>
      </c>
      <c r="H383" s="93">
        <v>14</v>
      </c>
      <c r="I383" s="94" t="s">
        <v>2492</v>
      </c>
      <c r="J383" s="148" t="s">
        <v>55</v>
      </c>
      <c r="K383" s="93" t="s">
        <v>2569</v>
      </c>
      <c r="L383" s="94" t="s">
        <v>2570</v>
      </c>
      <c r="M383" s="94">
        <v>21</v>
      </c>
      <c r="N383" s="95">
        <v>0</v>
      </c>
      <c r="O383" s="201">
        <f>IF(P383&gt;0,VLOOKUP($D383,'BBLM COMCHECK'!$A:$S,14,0),0)</f>
        <v>0</v>
      </c>
      <c r="P383" s="202"/>
      <c r="Q383" s="91">
        <f t="shared" si="32"/>
        <v>0</v>
      </c>
      <c r="R383" s="201">
        <f>IF(S383&gt;0,VLOOKUP($D383,'BBLM COMCHECK'!$A:$S,15,0),0)</f>
        <v>0</v>
      </c>
      <c r="S383" s="202"/>
      <c r="T383" s="91">
        <f t="shared" si="33"/>
        <v>0</v>
      </c>
      <c r="U383" s="201">
        <f>IF(V383&gt;0,VLOOKUP($D383,'BBLM COMCHECK'!$A:$Z,25,0),0)</f>
        <v>0</v>
      </c>
      <c r="V383" s="202"/>
      <c r="W383" s="91">
        <f t="shared" si="34"/>
        <v>0</v>
      </c>
      <c r="X383" s="201">
        <f>IF(Y383&gt;0,VLOOKUP($D383,'BBLM COMCHECK'!$A:$Z,25,0),0)</f>
        <v>0</v>
      </c>
      <c r="Y383" s="202"/>
      <c r="Z383" s="91">
        <f t="shared" si="35"/>
        <v>0</v>
      </c>
      <c r="AA383" s="203" t="str">
        <f>VLOOKUP(D383,'BBLM COMCHECK'!$A:$I,9,0)</f>
        <v>order stop</v>
      </c>
      <c r="AB383" s="204">
        <f>VLOOKUP(D383,'BBLM COMCHECK'!$A:$L,12,0)</f>
        <v>9053</v>
      </c>
      <c r="AC383" s="201">
        <f t="shared" si="36"/>
        <v>0</v>
      </c>
      <c r="AD383" s="94"/>
      <c r="AE383" s="201"/>
      <c r="AF383" s="201"/>
      <c r="AG383" s="201"/>
      <c r="AH383" s="201"/>
      <c r="AI383" s="94"/>
      <c r="AJ383" s="94"/>
      <c r="AK383" s="87" t="s">
        <v>2571</v>
      </c>
      <c r="AL383" s="87" t="str">
        <f t="shared" si="37"/>
        <v>2026-01-15|06021|1105042000|0||0|1</v>
      </c>
      <c r="AP383" s="198"/>
      <c r="AQ383" s="198"/>
      <c r="AR383" s="198"/>
      <c r="AW383" s="198"/>
      <c r="BC383" s="99" t="s">
        <v>2572</v>
      </c>
      <c r="BD383" s="104"/>
      <c r="BE383" s="87"/>
    </row>
    <row r="384" spans="1:57" ht="26.25" hidden="1" customHeight="1">
      <c r="A384" s="87" t="s">
        <v>2707</v>
      </c>
      <c r="B384" s="17" t="s">
        <v>75</v>
      </c>
      <c r="C384" s="87" t="s">
        <v>75</v>
      </c>
      <c r="D384" s="92" t="s">
        <v>3000</v>
      </c>
      <c r="E384" s="92" t="s">
        <v>82</v>
      </c>
      <c r="F384" s="92" t="s">
        <v>1538</v>
      </c>
      <c r="G384" s="93" t="s">
        <v>133</v>
      </c>
      <c r="H384" s="93">
        <v>19</v>
      </c>
      <c r="I384" s="94" t="s">
        <v>2486</v>
      </c>
      <c r="J384" s="148" t="s">
        <v>56</v>
      </c>
      <c r="K384" s="93" t="s">
        <v>2574</v>
      </c>
      <c r="L384" s="94" t="s">
        <v>2575</v>
      </c>
      <c r="M384" s="94">
        <v>12</v>
      </c>
      <c r="N384" s="95">
        <v>0</v>
      </c>
      <c r="O384" s="201">
        <f>IF(P384&gt;0,VLOOKUP($D384,'BBLM COMCHECK'!$A:$S,14,0),0)</f>
        <v>0</v>
      </c>
      <c r="P384" s="202"/>
      <c r="Q384" s="91">
        <f t="shared" si="32"/>
        <v>0</v>
      </c>
      <c r="R384" s="201">
        <f>IF(S384&gt;0,VLOOKUP($D384,'BBLM COMCHECK'!$A:$S,15,0),0)</f>
        <v>0</v>
      </c>
      <c r="S384" s="202"/>
      <c r="T384" s="91">
        <f t="shared" si="33"/>
        <v>0</v>
      </c>
      <c r="U384" s="201">
        <f>IF(V384&gt;0,VLOOKUP($D384,'BBLM COMCHECK'!$A:$Z,25,0),0)</f>
        <v>0</v>
      </c>
      <c r="V384" s="202"/>
      <c r="W384" s="91">
        <f t="shared" si="34"/>
        <v>0</v>
      </c>
      <c r="X384" s="201">
        <f>IF(Y384&gt;0,VLOOKUP($D384,'BBLM COMCHECK'!$A:$Z,25,0),0)</f>
        <v>0</v>
      </c>
      <c r="Y384" s="202"/>
      <c r="Z384" s="91">
        <f t="shared" si="35"/>
        <v>0</v>
      </c>
      <c r="AA384" s="203" t="str">
        <f>VLOOKUP(D384,'BBLM COMCHECK'!$A:$I,9,0)</f>
        <v>normal</v>
      </c>
      <c r="AB384" s="204">
        <f>VLOOKUP(D384,'BBLM COMCHECK'!$A:$L,12,0)</f>
        <v>53</v>
      </c>
      <c r="AC384" s="201">
        <f t="shared" si="36"/>
        <v>0</v>
      </c>
      <c r="AD384" s="94"/>
      <c r="AE384" s="201"/>
      <c r="AF384" s="201"/>
      <c r="AG384" s="201"/>
      <c r="AH384" s="201"/>
      <c r="AI384" s="94"/>
      <c r="AJ384" s="94"/>
      <c r="AK384" s="87" t="s">
        <v>2576</v>
      </c>
      <c r="AL384" s="87" t="str">
        <f t="shared" si="37"/>
        <v>2026-01-15|06021|1118289000|0||0|1</v>
      </c>
      <c r="AP384" s="198"/>
      <c r="AQ384" s="198"/>
      <c r="AR384" s="198"/>
      <c r="AW384" s="198"/>
      <c r="BC384" s="99" t="s">
        <v>2577</v>
      </c>
      <c r="BD384" s="104"/>
      <c r="BE384" s="87"/>
    </row>
    <row r="385" spans="1:57" ht="26.25" hidden="1" customHeight="1">
      <c r="A385" s="87" t="s">
        <v>2708</v>
      </c>
      <c r="B385" s="17" t="s">
        <v>75</v>
      </c>
      <c r="C385" s="87" t="s">
        <v>75</v>
      </c>
      <c r="D385" s="92" t="s">
        <v>3001</v>
      </c>
      <c r="E385" s="92" t="s">
        <v>82</v>
      </c>
      <c r="F385" s="92" t="s">
        <v>1538</v>
      </c>
      <c r="G385" s="93" t="s">
        <v>133</v>
      </c>
      <c r="H385" s="93">
        <v>19</v>
      </c>
      <c r="I385" s="94" t="s">
        <v>2486</v>
      </c>
      <c r="J385" s="148" t="s">
        <v>57</v>
      </c>
      <c r="K385" s="94" t="s">
        <v>2579</v>
      </c>
      <c r="L385" s="94" t="s">
        <v>2580</v>
      </c>
      <c r="M385" s="94">
        <v>42</v>
      </c>
      <c r="N385" s="95">
        <v>0</v>
      </c>
      <c r="O385" s="201">
        <f>IF(P385&gt;0,VLOOKUP($D385,'BBLM COMCHECK'!$A:$S,14,0),0)</f>
        <v>0</v>
      </c>
      <c r="P385" s="202"/>
      <c r="Q385" s="91">
        <f t="shared" si="32"/>
        <v>0</v>
      </c>
      <c r="R385" s="201">
        <f>IF(S385&gt;0,VLOOKUP($D385,'BBLM COMCHECK'!$A:$S,15,0),0)</f>
        <v>0</v>
      </c>
      <c r="S385" s="202"/>
      <c r="T385" s="91">
        <f t="shared" si="33"/>
        <v>0</v>
      </c>
      <c r="U385" s="201">
        <f>IF(V385&gt;0,VLOOKUP($D385,'BBLM COMCHECK'!$A:$Z,25,0),0)</f>
        <v>0</v>
      </c>
      <c r="V385" s="202"/>
      <c r="W385" s="91">
        <f t="shared" si="34"/>
        <v>0</v>
      </c>
      <c r="X385" s="201">
        <f>IF(Y385&gt;0,VLOOKUP($D385,'BBLM COMCHECK'!$A:$Z,25,0),0)</f>
        <v>0</v>
      </c>
      <c r="Y385" s="202"/>
      <c r="Z385" s="91">
        <f t="shared" si="35"/>
        <v>0</v>
      </c>
      <c r="AA385" s="203" t="str">
        <f>VLOOKUP(D385,'BBLM COMCHECK'!$A:$I,9,0)</f>
        <v>normal</v>
      </c>
      <c r="AB385" s="204">
        <f>VLOOKUP(D385,'BBLM COMCHECK'!$A:$L,12,0)</f>
        <v>312</v>
      </c>
      <c r="AC385" s="201">
        <f t="shared" si="36"/>
        <v>0</v>
      </c>
      <c r="AD385" s="94"/>
      <c r="AE385" s="201"/>
      <c r="AF385" s="201"/>
      <c r="AG385" s="201"/>
      <c r="AH385" s="201"/>
      <c r="AI385" s="94"/>
      <c r="AJ385" s="94"/>
      <c r="AK385" s="87" t="s">
        <v>2581</v>
      </c>
      <c r="AL385" s="87" t="str">
        <f t="shared" si="37"/>
        <v>2026-01-15|06021|1137215000|0||0|1</v>
      </c>
      <c r="AP385" s="198"/>
      <c r="AW385" s="198"/>
      <c r="BC385" s="99" t="s">
        <v>2582</v>
      </c>
      <c r="BD385" s="104"/>
      <c r="BE385" s="87"/>
    </row>
    <row r="386" spans="1:57" ht="26.25" hidden="1" customHeight="1">
      <c r="A386" s="87" t="s">
        <v>2709</v>
      </c>
      <c r="B386" s="17" t="s">
        <v>75</v>
      </c>
      <c r="C386" s="87" t="s">
        <v>75</v>
      </c>
      <c r="D386" s="92" t="s">
        <v>3002</v>
      </c>
      <c r="E386" s="92" t="s">
        <v>82</v>
      </c>
      <c r="F386" s="92" t="s">
        <v>1538</v>
      </c>
      <c r="G386" s="93" t="s">
        <v>133</v>
      </c>
      <c r="H386" s="93">
        <v>14</v>
      </c>
      <c r="I386" s="94" t="s">
        <v>2492</v>
      </c>
      <c r="J386" s="148" t="s">
        <v>58</v>
      </c>
      <c r="K386" s="94" t="s">
        <v>2584</v>
      </c>
      <c r="L386" s="94" t="s">
        <v>2585</v>
      </c>
      <c r="M386" s="94">
        <v>6</v>
      </c>
      <c r="N386" s="95">
        <v>0</v>
      </c>
      <c r="O386" s="201">
        <f>IF(P386&gt;0,VLOOKUP($D386,'BBLM COMCHECK'!$A:$S,14,0),0)</f>
        <v>0</v>
      </c>
      <c r="P386" s="202"/>
      <c r="Q386" s="91">
        <f t="shared" si="32"/>
        <v>0</v>
      </c>
      <c r="R386" s="201">
        <f>IF(S386&gt;0,VLOOKUP($D386,'BBLM COMCHECK'!$A:$S,15,0),0)</f>
        <v>0</v>
      </c>
      <c r="S386" s="202"/>
      <c r="T386" s="91">
        <f t="shared" si="33"/>
        <v>0</v>
      </c>
      <c r="U386" s="201">
        <f>IF(V386&gt;0,VLOOKUP($D386,'BBLM COMCHECK'!$A:$Z,25,0),0)</f>
        <v>0</v>
      </c>
      <c r="V386" s="202"/>
      <c r="W386" s="91">
        <f t="shared" si="34"/>
        <v>0</v>
      </c>
      <c r="X386" s="201">
        <f>IF(Y386&gt;0,VLOOKUP($D386,'BBLM COMCHECK'!$A:$Z,25,0),0)</f>
        <v>0</v>
      </c>
      <c r="Y386" s="202"/>
      <c r="Z386" s="91">
        <f t="shared" si="35"/>
        <v>0</v>
      </c>
      <c r="AA386" s="203" t="str">
        <f>VLOOKUP(D386,'BBLM COMCHECK'!$A:$I,9,0)</f>
        <v>normal</v>
      </c>
      <c r="AB386" s="204">
        <f>VLOOKUP(D386,'BBLM COMCHECK'!$A:$L,12,0)</f>
        <v>19</v>
      </c>
      <c r="AC386" s="201">
        <f t="shared" si="36"/>
        <v>0</v>
      </c>
      <c r="AD386" s="94"/>
      <c r="AE386" s="201"/>
      <c r="AF386" s="201"/>
      <c r="AG386" s="201"/>
      <c r="AH386" s="201"/>
      <c r="AI386" s="94"/>
      <c r="AJ386" s="94"/>
      <c r="AK386" s="87" t="s">
        <v>2586</v>
      </c>
      <c r="AL386" s="87" t="str">
        <f t="shared" si="37"/>
        <v>2026-01-15|06021|1140637000|0||0|1</v>
      </c>
      <c r="AP386" s="198"/>
      <c r="AW386" s="198"/>
      <c r="BC386" s="99" t="s">
        <v>2587</v>
      </c>
      <c r="BD386" s="104"/>
      <c r="BE386" s="87"/>
    </row>
    <row r="387" spans="1:57" ht="26.25" hidden="1" customHeight="1">
      <c r="A387" s="87" t="s">
        <v>2690</v>
      </c>
      <c r="B387" s="17" t="s">
        <v>75</v>
      </c>
      <c r="C387" s="87" t="s">
        <v>75</v>
      </c>
      <c r="D387" s="92" t="s">
        <v>3003</v>
      </c>
      <c r="E387" s="92" t="s">
        <v>83</v>
      </c>
      <c r="F387" s="92" t="s">
        <v>1592</v>
      </c>
      <c r="G387" s="93" t="s">
        <v>133</v>
      </c>
      <c r="H387" s="93">
        <v>19</v>
      </c>
      <c r="I387" s="94" t="s">
        <v>2486</v>
      </c>
      <c r="J387" s="148" t="s">
        <v>36</v>
      </c>
      <c r="K387" s="94" t="s">
        <v>2487</v>
      </c>
      <c r="L387" s="94" t="s">
        <v>2488</v>
      </c>
      <c r="M387" s="94">
        <v>30</v>
      </c>
      <c r="N387" s="95">
        <v>0</v>
      </c>
      <c r="O387" s="201">
        <f>IF(P387&gt;0,VLOOKUP($D387,'BBLM COMCHECK'!$A:$S,14,0),0)</f>
        <v>0</v>
      </c>
      <c r="P387" s="202"/>
      <c r="Q387" s="91">
        <f t="shared" ref="Q387:Q450" si="38">IFERROR(O387/P387%,0)</f>
        <v>0</v>
      </c>
      <c r="R387" s="201">
        <f>IF(S387&gt;0,VLOOKUP($D387,'BBLM COMCHECK'!$A:$S,15,0),0)</f>
        <v>0</v>
      </c>
      <c r="S387" s="202"/>
      <c r="T387" s="91">
        <f t="shared" ref="T387:T450" si="39">IFERROR(O387/S387%,0)</f>
        <v>0</v>
      </c>
      <c r="U387" s="201">
        <f>IF(V387&gt;0,VLOOKUP($D387,'BBLM COMCHECK'!$A:$Z,25,0),0)</f>
        <v>0</v>
      </c>
      <c r="V387" s="202"/>
      <c r="W387" s="91">
        <f t="shared" ref="W387:W450" si="40">IFERROR(U387/V387%,0)</f>
        <v>0</v>
      </c>
      <c r="X387" s="201">
        <f>IF(Y387&gt;0,VLOOKUP($D387,'BBLM COMCHECK'!$A:$Z,25,0),0)</f>
        <v>0</v>
      </c>
      <c r="Y387" s="202"/>
      <c r="Z387" s="91">
        <f t="shared" ref="Z387:Z450" si="41">IFERROR(U387/Y387%,0)</f>
        <v>0</v>
      </c>
      <c r="AA387" s="203" t="str">
        <f>VLOOKUP(D387,'BBLM COMCHECK'!$A:$I,9,0)</f>
        <v>order stop</v>
      </c>
      <c r="AB387" s="204">
        <f>VLOOKUP(D387,'BBLM COMCHECK'!$A:$L,12,0)</f>
        <v>122</v>
      </c>
      <c r="AC387" s="201">
        <f t="shared" ref="AC387:AC450" si="42">IF(AB387&lt;4,1,0)</f>
        <v>0</v>
      </c>
      <c r="AD387" s="94"/>
      <c r="AE387" s="201"/>
      <c r="AF387" s="201"/>
      <c r="AG387" s="201"/>
      <c r="AH387" s="201"/>
      <c r="AI387" s="94"/>
      <c r="AJ387" s="94"/>
      <c r="AK387" s="87" t="s">
        <v>2489</v>
      </c>
      <c r="AL387" s="87" t="str">
        <f t="shared" si="37"/>
        <v>2026-01-15|06022|1001860000|0||0|1</v>
      </c>
      <c r="AP387" s="198"/>
      <c r="AW387" s="198"/>
      <c r="BC387" s="99" t="s">
        <v>2490</v>
      </c>
      <c r="BD387" s="104"/>
      <c r="BE387" s="87"/>
    </row>
    <row r="388" spans="1:57" ht="26.25" hidden="1" customHeight="1">
      <c r="A388" s="87" t="s">
        <v>2691</v>
      </c>
      <c r="B388" s="17" t="s">
        <v>75</v>
      </c>
      <c r="C388" s="87" t="s">
        <v>75</v>
      </c>
      <c r="D388" s="92" t="s">
        <v>3004</v>
      </c>
      <c r="E388" s="92" t="s">
        <v>83</v>
      </c>
      <c r="F388" s="92" t="s">
        <v>1592</v>
      </c>
      <c r="G388" s="93" t="s">
        <v>133</v>
      </c>
      <c r="H388" s="93">
        <v>14</v>
      </c>
      <c r="I388" s="94" t="s">
        <v>2492</v>
      </c>
      <c r="J388" s="148" t="s">
        <v>40</v>
      </c>
      <c r="K388" s="94" t="s">
        <v>2493</v>
      </c>
      <c r="L388" s="94" t="s">
        <v>2494</v>
      </c>
      <c r="M388" s="94">
        <v>12</v>
      </c>
      <c r="N388" s="95">
        <v>0</v>
      </c>
      <c r="O388" s="201">
        <f>IF(P388&gt;0,VLOOKUP($D388,'BBLM COMCHECK'!$A:$S,14,0),0)</f>
        <v>0</v>
      </c>
      <c r="P388" s="202"/>
      <c r="Q388" s="91">
        <f t="shared" si="38"/>
        <v>0</v>
      </c>
      <c r="R388" s="201">
        <f>IF(S388&gt;0,VLOOKUP($D388,'BBLM COMCHECK'!$A:$S,15,0),0)</f>
        <v>0</v>
      </c>
      <c r="S388" s="202"/>
      <c r="T388" s="91">
        <f t="shared" si="39"/>
        <v>0</v>
      </c>
      <c r="U388" s="201">
        <f>IF(V388&gt;0,VLOOKUP($D388,'BBLM COMCHECK'!$A:$Z,25,0),0)</f>
        <v>0</v>
      </c>
      <c r="V388" s="202"/>
      <c r="W388" s="91">
        <f t="shared" si="40"/>
        <v>0</v>
      </c>
      <c r="X388" s="201">
        <f>IF(Y388&gt;0,VLOOKUP($D388,'BBLM COMCHECK'!$A:$Z,25,0),0)</f>
        <v>0</v>
      </c>
      <c r="Y388" s="202"/>
      <c r="Z388" s="91">
        <f t="shared" si="41"/>
        <v>0</v>
      </c>
      <c r="AA388" s="203" t="str">
        <f>VLOOKUP(D388,'BBLM COMCHECK'!$A:$I,9,0)</f>
        <v>normal</v>
      </c>
      <c r="AB388" s="204">
        <f>VLOOKUP(D388,'BBLM COMCHECK'!$A:$L,12,0)</f>
        <v>4</v>
      </c>
      <c r="AC388" s="201">
        <f t="shared" si="42"/>
        <v>0</v>
      </c>
      <c r="AD388" s="94"/>
      <c r="AE388" s="201"/>
      <c r="AF388" s="201"/>
      <c r="AG388" s="201"/>
      <c r="AH388" s="201"/>
      <c r="AI388" s="94"/>
      <c r="AJ388" s="94"/>
      <c r="AK388" s="87" t="s">
        <v>2495</v>
      </c>
      <c r="AL388" s="87" t="str">
        <f t="shared" si="37"/>
        <v>2026-01-15|06022|1028702000|0||0|1</v>
      </c>
      <c r="AP388" s="198"/>
      <c r="AW388" s="198"/>
      <c r="BC388" s="99" t="s">
        <v>2496</v>
      </c>
      <c r="BD388" s="104"/>
      <c r="BE388" s="87"/>
    </row>
    <row r="389" spans="1:57" ht="26.25" hidden="1" customHeight="1">
      <c r="A389" s="87" t="s">
        <v>2692</v>
      </c>
      <c r="B389" s="17" t="s">
        <v>75</v>
      </c>
      <c r="C389" s="87" t="s">
        <v>75</v>
      </c>
      <c r="D389" s="92" t="s">
        <v>3005</v>
      </c>
      <c r="E389" s="92" t="s">
        <v>83</v>
      </c>
      <c r="F389" s="92" t="s">
        <v>1592</v>
      </c>
      <c r="G389" s="93" t="s">
        <v>133</v>
      </c>
      <c r="H389" s="93">
        <v>19</v>
      </c>
      <c r="I389" s="94" t="s">
        <v>2486</v>
      </c>
      <c r="J389" s="148" t="s">
        <v>41</v>
      </c>
      <c r="K389" s="94" t="s">
        <v>2498</v>
      </c>
      <c r="L389" s="94" t="s">
        <v>2499</v>
      </c>
      <c r="M389" s="94">
        <v>12</v>
      </c>
      <c r="N389" s="95">
        <v>0</v>
      </c>
      <c r="O389" s="201">
        <f>IF(P389&gt;0,VLOOKUP($D389,'BBLM COMCHECK'!$A:$S,14,0),0)</f>
        <v>0</v>
      </c>
      <c r="P389" s="202"/>
      <c r="Q389" s="91">
        <f t="shared" si="38"/>
        <v>0</v>
      </c>
      <c r="R389" s="201">
        <f>IF(S389&gt;0,VLOOKUP($D389,'BBLM COMCHECK'!$A:$S,15,0),0)</f>
        <v>0</v>
      </c>
      <c r="S389" s="202"/>
      <c r="T389" s="91">
        <f t="shared" si="39"/>
        <v>0</v>
      </c>
      <c r="U389" s="201">
        <f>IF(V389&gt;0,VLOOKUP($D389,'BBLM COMCHECK'!$A:$Z,25,0),0)</f>
        <v>0</v>
      </c>
      <c r="V389" s="202"/>
      <c r="W389" s="91">
        <f t="shared" si="40"/>
        <v>0</v>
      </c>
      <c r="X389" s="201">
        <f>IF(Y389&gt;0,VLOOKUP($D389,'BBLM COMCHECK'!$A:$Z,25,0),0)</f>
        <v>0</v>
      </c>
      <c r="Y389" s="202"/>
      <c r="Z389" s="91">
        <f t="shared" si="41"/>
        <v>0</v>
      </c>
      <c r="AA389" s="203" t="str">
        <f>VLOOKUP(D389,'BBLM COMCHECK'!$A:$I,9,0)</f>
        <v>order stop</v>
      </c>
      <c r="AB389" s="204">
        <f>VLOOKUP(D389,'BBLM COMCHECK'!$A:$L,12,0)</f>
        <v>538</v>
      </c>
      <c r="AC389" s="201">
        <f t="shared" si="42"/>
        <v>0</v>
      </c>
      <c r="AD389" s="94"/>
      <c r="AE389" s="201"/>
      <c r="AF389" s="201"/>
      <c r="AG389" s="201"/>
      <c r="AH389" s="201"/>
      <c r="AI389" s="94"/>
      <c r="AJ389" s="94"/>
      <c r="AK389" s="87" t="s">
        <v>2500</v>
      </c>
      <c r="AL389" s="87" t="str">
        <f t="shared" si="37"/>
        <v>2026-01-15|06022|1038533000|0||0|1</v>
      </c>
      <c r="AP389" s="198"/>
      <c r="AW389" s="198"/>
      <c r="BC389" s="99" t="s">
        <v>2501</v>
      </c>
      <c r="BD389" s="104"/>
      <c r="BE389" s="87"/>
    </row>
    <row r="390" spans="1:57" ht="26.25" hidden="1" customHeight="1">
      <c r="A390" s="87" t="s">
        <v>2693</v>
      </c>
      <c r="B390" s="17" t="s">
        <v>75</v>
      </c>
      <c r="C390" s="87" t="s">
        <v>75</v>
      </c>
      <c r="D390" s="92" t="s">
        <v>3006</v>
      </c>
      <c r="E390" s="92" t="s">
        <v>83</v>
      </c>
      <c r="F390" s="92" t="s">
        <v>1592</v>
      </c>
      <c r="G390" s="93" t="s">
        <v>133</v>
      </c>
      <c r="H390" s="93">
        <v>19</v>
      </c>
      <c r="I390" s="94" t="s">
        <v>2486</v>
      </c>
      <c r="J390" s="148" t="s">
        <v>42</v>
      </c>
      <c r="K390" s="94" t="s">
        <v>2503</v>
      </c>
      <c r="L390" s="94" t="s">
        <v>2504</v>
      </c>
      <c r="M390" s="94">
        <v>12</v>
      </c>
      <c r="N390" s="95">
        <v>0</v>
      </c>
      <c r="O390" s="201">
        <f>IF(P390&gt;0,VLOOKUP($D390,'BBLM COMCHECK'!$A:$S,14,0),0)</f>
        <v>0</v>
      </c>
      <c r="P390" s="202"/>
      <c r="Q390" s="91">
        <f t="shared" si="38"/>
        <v>0</v>
      </c>
      <c r="R390" s="201">
        <f>IF(S390&gt;0,VLOOKUP($D390,'BBLM COMCHECK'!$A:$S,15,0),0)</f>
        <v>0</v>
      </c>
      <c r="S390" s="202"/>
      <c r="T390" s="91">
        <f t="shared" si="39"/>
        <v>0</v>
      </c>
      <c r="U390" s="201">
        <f>IF(V390&gt;0,VLOOKUP($D390,'BBLM COMCHECK'!$A:$Z,25,0),0)</f>
        <v>0</v>
      </c>
      <c r="V390" s="202"/>
      <c r="W390" s="91">
        <f t="shared" si="40"/>
        <v>0</v>
      </c>
      <c r="X390" s="201">
        <f>IF(Y390&gt;0,VLOOKUP($D390,'BBLM COMCHECK'!$A:$Z,25,0),0)</f>
        <v>0</v>
      </c>
      <c r="Y390" s="202"/>
      <c r="Z390" s="91">
        <f t="shared" si="41"/>
        <v>0</v>
      </c>
      <c r="AA390" s="203" t="str">
        <f>VLOOKUP(D390,'BBLM COMCHECK'!$A:$I,9,0)</f>
        <v>normal</v>
      </c>
      <c r="AB390" s="204">
        <f>VLOOKUP(D390,'BBLM COMCHECK'!$A:$L,12,0)</f>
        <v>0</v>
      </c>
      <c r="AC390" s="201">
        <f t="shared" si="42"/>
        <v>1</v>
      </c>
      <c r="AD390" s="94"/>
      <c r="AE390" s="201"/>
      <c r="AF390" s="201"/>
      <c r="AG390" s="201"/>
      <c r="AH390" s="201"/>
      <c r="AI390" s="94"/>
      <c r="AJ390" s="94"/>
      <c r="AK390" s="87" t="s">
        <v>2505</v>
      </c>
      <c r="AL390" s="87" t="str">
        <f t="shared" si="37"/>
        <v>2026-01-15|06022|1053801000|0||0|1</v>
      </c>
      <c r="AP390" s="198"/>
      <c r="AW390" s="198"/>
      <c r="BC390" s="99" t="s">
        <v>2506</v>
      </c>
      <c r="BD390" s="104"/>
      <c r="BE390" s="87"/>
    </row>
    <row r="391" spans="1:57" ht="26.25" hidden="1" customHeight="1">
      <c r="A391" s="87" t="s">
        <v>2694</v>
      </c>
      <c r="B391" s="17" t="s">
        <v>75</v>
      </c>
      <c r="C391" s="87" t="s">
        <v>75</v>
      </c>
      <c r="D391" s="92" t="s">
        <v>3007</v>
      </c>
      <c r="E391" s="92" t="s">
        <v>83</v>
      </c>
      <c r="F391" s="92" t="s">
        <v>1592</v>
      </c>
      <c r="G391" s="93" t="s">
        <v>133</v>
      </c>
      <c r="H391" s="93">
        <v>19</v>
      </c>
      <c r="I391" s="94" t="s">
        <v>2486</v>
      </c>
      <c r="J391" s="148" t="s">
        <v>43</v>
      </c>
      <c r="K391" s="94" t="s">
        <v>2508</v>
      </c>
      <c r="L391" s="94" t="s">
        <v>2509</v>
      </c>
      <c r="M391" s="94">
        <v>48</v>
      </c>
      <c r="N391" s="95">
        <v>0</v>
      </c>
      <c r="O391" s="201">
        <f>IF(P391&gt;0,VLOOKUP($D391,'BBLM COMCHECK'!$A:$S,14,0),0)</f>
        <v>0</v>
      </c>
      <c r="P391" s="202"/>
      <c r="Q391" s="91">
        <f t="shared" si="38"/>
        <v>0</v>
      </c>
      <c r="R391" s="201">
        <f>IF(S391&gt;0,VLOOKUP($D391,'BBLM COMCHECK'!$A:$S,15,0),0)</f>
        <v>0</v>
      </c>
      <c r="S391" s="202"/>
      <c r="T391" s="91">
        <f t="shared" si="39"/>
        <v>0</v>
      </c>
      <c r="U391" s="201">
        <f>IF(V391&gt;0,VLOOKUP($D391,'BBLM COMCHECK'!$A:$Z,25,0),0)</f>
        <v>0</v>
      </c>
      <c r="V391" s="202"/>
      <c r="W391" s="91">
        <f t="shared" si="40"/>
        <v>0</v>
      </c>
      <c r="X391" s="201">
        <f>IF(Y391&gt;0,VLOOKUP($D391,'BBLM COMCHECK'!$A:$Z,25,0),0)</f>
        <v>0</v>
      </c>
      <c r="Y391" s="202"/>
      <c r="Z391" s="91">
        <f t="shared" si="41"/>
        <v>0</v>
      </c>
      <c r="AA391" s="203" t="str">
        <f>VLOOKUP(D391,'BBLM COMCHECK'!$A:$I,9,0)</f>
        <v>order stop</v>
      </c>
      <c r="AB391" s="204">
        <f>VLOOKUP(D391,'BBLM COMCHECK'!$A:$L,12,0)</f>
        <v>1</v>
      </c>
      <c r="AC391" s="201">
        <f t="shared" si="42"/>
        <v>1</v>
      </c>
      <c r="AD391" s="94"/>
      <c r="AE391" s="201"/>
      <c r="AF391" s="201"/>
      <c r="AG391" s="201"/>
      <c r="AH391" s="201"/>
      <c r="AI391" s="94"/>
      <c r="AJ391" s="94"/>
      <c r="AK391" s="87" t="s">
        <v>2510</v>
      </c>
      <c r="AL391" s="87" t="str">
        <f t="shared" si="37"/>
        <v>2026-01-15|06022|1065842000|0||0|1</v>
      </c>
      <c r="AP391" s="198"/>
      <c r="AW391" s="198"/>
      <c r="BC391" s="99" t="s">
        <v>2511</v>
      </c>
      <c r="BD391" s="104"/>
      <c r="BE391" s="87"/>
    </row>
    <row r="392" spans="1:57" ht="26.25" hidden="1" customHeight="1">
      <c r="A392" s="87" t="s">
        <v>2695</v>
      </c>
      <c r="B392" s="17" t="s">
        <v>75</v>
      </c>
      <c r="C392" s="87" t="s">
        <v>75</v>
      </c>
      <c r="D392" s="92" t="s">
        <v>3008</v>
      </c>
      <c r="E392" s="92" t="s">
        <v>83</v>
      </c>
      <c r="F392" s="92" t="s">
        <v>1592</v>
      </c>
      <c r="G392" s="93" t="s">
        <v>133</v>
      </c>
      <c r="H392" s="93">
        <v>19</v>
      </c>
      <c r="I392" s="94" t="s">
        <v>2486</v>
      </c>
      <c r="J392" s="148" t="s">
        <v>44</v>
      </c>
      <c r="K392" s="93" t="s">
        <v>2513</v>
      </c>
      <c r="L392" s="94" t="s">
        <v>2514</v>
      </c>
      <c r="M392" s="94">
        <v>42</v>
      </c>
      <c r="N392" s="95">
        <v>0</v>
      </c>
      <c r="O392" s="201">
        <f>IF(P392&gt;0,VLOOKUP($D392,'BBLM COMCHECK'!$A:$S,14,0),0)</f>
        <v>0</v>
      </c>
      <c r="P392" s="202"/>
      <c r="Q392" s="91">
        <f t="shared" si="38"/>
        <v>0</v>
      </c>
      <c r="R392" s="201">
        <f>IF(S392&gt;0,VLOOKUP($D392,'BBLM COMCHECK'!$A:$S,15,0),0)</f>
        <v>0</v>
      </c>
      <c r="S392" s="202"/>
      <c r="T392" s="91">
        <f t="shared" si="39"/>
        <v>0</v>
      </c>
      <c r="U392" s="201">
        <f>IF(V392&gt;0,VLOOKUP($D392,'BBLM COMCHECK'!$A:$Z,25,0),0)</f>
        <v>0</v>
      </c>
      <c r="V392" s="202"/>
      <c r="W392" s="91">
        <f t="shared" si="40"/>
        <v>0</v>
      </c>
      <c r="X392" s="201">
        <f>IF(Y392&gt;0,VLOOKUP($D392,'BBLM COMCHECK'!$A:$Z,25,0),0)</f>
        <v>0</v>
      </c>
      <c r="Y392" s="202"/>
      <c r="Z392" s="91">
        <f t="shared" si="41"/>
        <v>0</v>
      </c>
      <c r="AA392" s="203" t="str">
        <f>VLOOKUP(D392,'BBLM COMCHECK'!$A:$I,9,0)</f>
        <v>normal</v>
      </c>
      <c r="AB392" s="204">
        <f>VLOOKUP(D392,'BBLM COMCHECK'!$A:$L,12,0)</f>
        <v>160</v>
      </c>
      <c r="AC392" s="201">
        <f t="shared" si="42"/>
        <v>0</v>
      </c>
      <c r="AD392" s="94"/>
      <c r="AE392" s="201"/>
      <c r="AF392" s="201"/>
      <c r="AG392" s="201"/>
      <c r="AH392" s="201"/>
      <c r="AI392" s="94"/>
      <c r="AJ392" s="94"/>
      <c r="AK392" s="87" t="s">
        <v>2515</v>
      </c>
      <c r="AL392" s="87" t="str">
        <f t="shared" si="37"/>
        <v>2026-01-15|06022|1066078000|0||0|1</v>
      </c>
      <c r="AP392" s="198"/>
      <c r="AQ392" s="198"/>
      <c r="AR392" s="198"/>
      <c r="AW392" s="198"/>
      <c r="BC392" s="99" t="s">
        <v>2516</v>
      </c>
      <c r="BD392" s="104"/>
      <c r="BE392" s="87"/>
    </row>
    <row r="393" spans="1:57" ht="26.25" hidden="1" customHeight="1">
      <c r="A393" s="87" t="s">
        <v>2696</v>
      </c>
      <c r="B393" s="17" t="s">
        <v>75</v>
      </c>
      <c r="C393" s="87" t="s">
        <v>75</v>
      </c>
      <c r="D393" s="92" t="s">
        <v>3009</v>
      </c>
      <c r="E393" s="92" t="s">
        <v>83</v>
      </c>
      <c r="F393" s="92" t="s">
        <v>1592</v>
      </c>
      <c r="G393" s="93" t="s">
        <v>133</v>
      </c>
      <c r="H393" s="93">
        <v>14</v>
      </c>
      <c r="I393" s="94" t="s">
        <v>2492</v>
      </c>
      <c r="J393" s="148" t="s">
        <v>45</v>
      </c>
      <c r="K393" s="93" t="s">
        <v>2518</v>
      </c>
      <c r="L393" s="94" t="s">
        <v>2519</v>
      </c>
      <c r="M393" s="94">
        <v>60</v>
      </c>
      <c r="N393" s="95">
        <v>0</v>
      </c>
      <c r="O393" s="201">
        <f>IF(P393&gt;0,VLOOKUP($D393,'BBLM COMCHECK'!$A:$S,14,0),0)</f>
        <v>0</v>
      </c>
      <c r="P393" s="202"/>
      <c r="Q393" s="91">
        <f t="shared" si="38"/>
        <v>0</v>
      </c>
      <c r="R393" s="201">
        <f>IF(S393&gt;0,VLOOKUP($D393,'BBLM COMCHECK'!$A:$S,15,0),0)</f>
        <v>0</v>
      </c>
      <c r="S393" s="202"/>
      <c r="T393" s="91">
        <f t="shared" si="39"/>
        <v>0</v>
      </c>
      <c r="U393" s="201">
        <f>IF(V393&gt;0,VLOOKUP($D393,'BBLM COMCHECK'!$A:$Z,25,0),0)</f>
        <v>0</v>
      </c>
      <c r="V393" s="202"/>
      <c r="W393" s="91">
        <f t="shared" si="40"/>
        <v>0</v>
      </c>
      <c r="X393" s="201">
        <f>IF(Y393&gt;0,VLOOKUP($D393,'BBLM COMCHECK'!$A:$Z,25,0),0)</f>
        <v>0</v>
      </c>
      <c r="Y393" s="202"/>
      <c r="Z393" s="91">
        <f t="shared" si="41"/>
        <v>0</v>
      </c>
      <c r="AA393" s="203" t="str">
        <f>VLOOKUP(D393,'BBLM COMCHECK'!$A:$I,9,0)</f>
        <v>order stop</v>
      </c>
      <c r="AB393" s="204">
        <f>VLOOKUP(D393,'BBLM COMCHECK'!$A:$L,12,0)</f>
        <v>327</v>
      </c>
      <c r="AC393" s="201">
        <f t="shared" si="42"/>
        <v>0</v>
      </c>
      <c r="AD393" s="94"/>
      <c r="AE393" s="201"/>
      <c r="AF393" s="201"/>
      <c r="AG393" s="201"/>
      <c r="AH393" s="201"/>
      <c r="AI393" s="94"/>
      <c r="AJ393" s="94"/>
      <c r="AK393" s="87" t="s">
        <v>2520</v>
      </c>
      <c r="AL393" s="87" t="str">
        <f t="shared" si="37"/>
        <v>2026-01-15|06022|1068899000|0||0|1</v>
      </c>
      <c r="AP393" s="198"/>
      <c r="AQ393" s="198"/>
      <c r="AR393" s="198"/>
      <c r="AW393" s="198"/>
      <c r="BC393" s="99" t="s">
        <v>2521</v>
      </c>
      <c r="BD393" s="104"/>
      <c r="BE393" s="87"/>
    </row>
    <row r="394" spans="1:57" ht="26.25" hidden="1" customHeight="1">
      <c r="A394" s="87" t="s">
        <v>2697</v>
      </c>
      <c r="B394" s="17" t="s">
        <v>75</v>
      </c>
      <c r="C394" s="87" t="s">
        <v>75</v>
      </c>
      <c r="D394" s="92" t="s">
        <v>3010</v>
      </c>
      <c r="E394" s="92" t="s">
        <v>83</v>
      </c>
      <c r="F394" s="92" t="s">
        <v>1592</v>
      </c>
      <c r="G394" s="93" t="s">
        <v>133</v>
      </c>
      <c r="H394" s="93">
        <v>19</v>
      </c>
      <c r="I394" s="94" t="s">
        <v>2486</v>
      </c>
      <c r="J394" s="148" t="s">
        <v>46</v>
      </c>
      <c r="K394" s="93" t="s">
        <v>2523</v>
      </c>
      <c r="L394" s="94" t="s">
        <v>2524</v>
      </c>
      <c r="M394" s="94">
        <v>40</v>
      </c>
      <c r="N394" s="95">
        <v>0</v>
      </c>
      <c r="O394" s="201">
        <f>IF(P394&gt;0,VLOOKUP($D394,'BBLM COMCHECK'!$A:$S,14,0),0)</f>
        <v>0</v>
      </c>
      <c r="P394" s="202"/>
      <c r="Q394" s="91">
        <f t="shared" si="38"/>
        <v>0</v>
      </c>
      <c r="R394" s="201">
        <f>IF(S394&gt;0,VLOOKUP($D394,'BBLM COMCHECK'!$A:$S,15,0),0)</f>
        <v>0</v>
      </c>
      <c r="S394" s="202"/>
      <c r="T394" s="91">
        <f t="shared" si="39"/>
        <v>0</v>
      </c>
      <c r="U394" s="201">
        <f>IF(V394&gt;0,VLOOKUP($D394,'BBLM COMCHECK'!$A:$Z,25,0),0)</f>
        <v>0</v>
      </c>
      <c r="V394" s="202"/>
      <c r="W394" s="91">
        <f t="shared" si="40"/>
        <v>0</v>
      </c>
      <c r="X394" s="201">
        <f>IF(Y394&gt;0,VLOOKUP($D394,'BBLM COMCHECK'!$A:$Z,25,0),0)</f>
        <v>0</v>
      </c>
      <c r="Y394" s="202"/>
      <c r="Z394" s="91">
        <f t="shared" si="41"/>
        <v>0</v>
      </c>
      <c r="AA394" s="203" t="str">
        <f>VLOOKUP(D394,'BBLM COMCHECK'!$A:$I,9,0)</f>
        <v>order stop</v>
      </c>
      <c r="AB394" s="204">
        <f>VLOOKUP(D394,'BBLM COMCHECK'!$A:$L,12,0)</f>
        <v>0</v>
      </c>
      <c r="AC394" s="201">
        <f t="shared" si="42"/>
        <v>1</v>
      </c>
      <c r="AD394" s="94"/>
      <c r="AE394" s="201"/>
      <c r="AF394" s="201"/>
      <c r="AG394" s="201"/>
      <c r="AH394" s="201"/>
      <c r="AI394" s="94"/>
      <c r="AJ394" s="94"/>
      <c r="AK394" s="87" t="s">
        <v>2525</v>
      </c>
      <c r="AL394" s="87" t="str">
        <f t="shared" si="37"/>
        <v>2026-01-15|06022|1072188000|0||0|1</v>
      </c>
      <c r="AP394" s="198"/>
      <c r="AQ394" s="198"/>
      <c r="AR394" s="198"/>
      <c r="AW394" s="198"/>
      <c r="BC394" s="99" t="s">
        <v>2526</v>
      </c>
      <c r="BD394" s="104"/>
      <c r="BE394" s="87"/>
    </row>
    <row r="395" spans="1:57" ht="26.25" hidden="1" customHeight="1">
      <c r="A395" s="87" t="s">
        <v>2698</v>
      </c>
      <c r="B395" s="17" t="s">
        <v>75</v>
      </c>
      <c r="C395" s="87" t="s">
        <v>75</v>
      </c>
      <c r="D395" s="92" t="s">
        <v>3011</v>
      </c>
      <c r="E395" s="92" t="s">
        <v>83</v>
      </c>
      <c r="F395" s="92" t="s">
        <v>1592</v>
      </c>
      <c r="G395" s="93" t="s">
        <v>133</v>
      </c>
      <c r="H395" s="93">
        <v>14</v>
      </c>
      <c r="I395" s="94" t="s">
        <v>2492</v>
      </c>
      <c r="J395" s="148" t="s">
        <v>47</v>
      </c>
      <c r="K395" s="93" t="s">
        <v>2528</v>
      </c>
      <c r="L395" s="94" t="s">
        <v>2529</v>
      </c>
      <c r="M395" s="94">
        <v>72</v>
      </c>
      <c r="N395" s="95">
        <v>0</v>
      </c>
      <c r="O395" s="201">
        <f>IF(P395&gt;0,VLOOKUP($D395,'BBLM COMCHECK'!$A:$S,14,0),0)</f>
        <v>0</v>
      </c>
      <c r="P395" s="202"/>
      <c r="Q395" s="91">
        <f t="shared" si="38"/>
        <v>0</v>
      </c>
      <c r="R395" s="201">
        <f>IF(S395&gt;0,VLOOKUP($D395,'BBLM COMCHECK'!$A:$S,15,0),0)</f>
        <v>0</v>
      </c>
      <c r="S395" s="202"/>
      <c r="T395" s="91">
        <f t="shared" si="39"/>
        <v>0</v>
      </c>
      <c r="U395" s="201">
        <f>IF(V395&gt;0,VLOOKUP($D395,'BBLM COMCHECK'!$A:$Z,25,0),0)</f>
        <v>0</v>
      </c>
      <c r="V395" s="202"/>
      <c r="W395" s="91">
        <f t="shared" si="40"/>
        <v>0</v>
      </c>
      <c r="X395" s="201">
        <f>IF(Y395&gt;0,VLOOKUP($D395,'BBLM COMCHECK'!$A:$Z,25,0),0)</f>
        <v>0</v>
      </c>
      <c r="Y395" s="202"/>
      <c r="Z395" s="91">
        <f t="shared" si="41"/>
        <v>0</v>
      </c>
      <c r="AA395" s="203" t="str">
        <f>VLOOKUP(D395,'BBLM COMCHECK'!$A:$I,9,0)</f>
        <v>order stop</v>
      </c>
      <c r="AB395" s="204">
        <f>VLOOKUP(D395,'BBLM COMCHECK'!$A:$L,12,0)</f>
        <v>54296</v>
      </c>
      <c r="AC395" s="201">
        <f t="shared" si="42"/>
        <v>0</v>
      </c>
      <c r="AD395" s="94"/>
      <c r="AE395" s="201"/>
      <c r="AF395" s="201"/>
      <c r="AG395" s="201"/>
      <c r="AH395" s="201"/>
      <c r="AI395" s="94"/>
      <c r="AJ395" s="94"/>
      <c r="AK395" s="87" t="s">
        <v>2530</v>
      </c>
      <c r="AL395" s="87" t="str">
        <f t="shared" si="37"/>
        <v>2026-01-15|06022|1076058000|0||0|1</v>
      </c>
      <c r="AP395" s="198"/>
      <c r="AQ395" s="198"/>
      <c r="AR395" s="198"/>
      <c r="AW395" s="198"/>
      <c r="BC395" s="99" t="s">
        <v>2531</v>
      </c>
      <c r="BD395" s="104"/>
      <c r="BE395" s="87"/>
    </row>
    <row r="396" spans="1:57" ht="26.25" hidden="1" customHeight="1">
      <c r="A396" s="87" t="s">
        <v>2699</v>
      </c>
      <c r="B396" s="17" t="s">
        <v>75</v>
      </c>
      <c r="C396" s="87" t="s">
        <v>75</v>
      </c>
      <c r="D396" s="92" t="s">
        <v>3012</v>
      </c>
      <c r="E396" s="92" t="s">
        <v>83</v>
      </c>
      <c r="F396" s="92" t="s">
        <v>1592</v>
      </c>
      <c r="G396" s="93" t="s">
        <v>133</v>
      </c>
      <c r="H396" s="93">
        <v>14</v>
      </c>
      <c r="I396" s="94" t="s">
        <v>2492</v>
      </c>
      <c r="J396" s="148" t="s">
        <v>48</v>
      </c>
      <c r="K396" s="93" t="s">
        <v>2533</v>
      </c>
      <c r="L396" s="94" t="s">
        <v>2534</v>
      </c>
      <c r="M396" s="94">
        <v>60</v>
      </c>
      <c r="N396" s="95">
        <v>0</v>
      </c>
      <c r="O396" s="201">
        <f>IF(P396&gt;0,VLOOKUP($D396,'BBLM COMCHECK'!$A:$S,14,0),0)</f>
        <v>0</v>
      </c>
      <c r="P396" s="202"/>
      <c r="Q396" s="91">
        <f t="shared" si="38"/>
        <v>0</v>
      </c>
      <c r="R396" s="201">
        <f>IF(S396&gt;0,VLOOKUP($D396,'BBLM COMCHECK'!$A:$S,15,0),0)</f>
        <v>0</v>
      </c>
      <c r="S396" s="202"/>
      <c r="T396" s="91">
        <f t="shared" si="39"/>
        <v>0</v>
      </c>
      <c r="U396" s="201">
        <f>IF(V396&gt;0,VLOOKUP($D396,'BBLM COMCHECK'!$A:$Z,25,0),0)</f>
        <v>0</v>
      </c>
      <c r="V396" s="202"/>
      <c r="W396" s="91">
        <f t="shared" si="40"/>
        <v>0</v>
      </c>
      <c r="X396" s="201">
        <f>IF(Y396&gt;0,VLOOKUP($D396,'BBLM COMCHECK'!$A:$Z,25,0),0)</f>
        <v>0</v>
      </c>
      <c r="Y396" s="202"/>
      <c r="Z396" s="91">
        <f t="shared" si="41"/>
        <v>0</v>
      </c>
      <c r="AA396" s="203" t="str">
        <f>VLOOKUP(D396,'BBLM COMCHECK'!$A:$I,9,0)</f>
        <v>normal</v>
      </c>
      <c r="AB396" s="204">
        <f>VLOOKUP(D396,'BBLM COMCHECK'!$A:$L,12,0)</f>
        <v>530</v>
      </c>
      <c r="AC396" s="201">
        <f t="shared" si="42"/>
        <v>0</v>
      </c>
      <c r="AD396" s="94"/>
      <c r="AE396" s="201"/>
      <c r="AF396" s="201"/>
      <c r="AG396" s="201"/>
      <c r="AH396" s="201"/>
      <c r="AI396" s="94"/>
      <c r="AJ396" s="94"/>
      <c r="AK396" s="87" t="s">
        <v>2535</v>
      </c>
      <c r="AL396" s="87" t="str">
        <f t="shared" si="37"/>
        <v>2026-01-15|06022|1077650000|0||0|1</v>
      </c>
      <c r="AP396" s="198"/>
      <c r="AQ396" s="198"/>
      <c r="AR396" s="198"/>
      <c r="AW396" s="198"/>
      <c r="BC396" s="99" t="s">
        <v>2536</v>
      </c>
      <c r="BD396" s="104"/>
      <c r="BE396" s="87"/>
    </row>
    <row r="397" spans="1:57" ht="26.25" hidden="1" customHeight="1">
      <c r="A397" s="87" t="s">
        <v>2700</v>
      </c>
      <c r="B397" s="17" t="s">
        <v>75</v>
      </c>
      <c r="C397" s="87" t="s">
        <v>75</v>
      </c>
      <c r="D397" s="92" t="s">
        <v>3013</v>
      </c>
      <c r="E397" s="92" t="s">
        <v>83</v>
      </c>
      <c r="F397" s="92" t="s">
        <v>1592</v>
      </c>
      <c r="G397" s="93" t="s">
        <v>133</v>
      </c>
      <c r="H397" s="93">
        <v>14</v>
      </c>
      <c r="I397" s="94" t="s">
        <v>2492</v>
      </c>
      <c r="J397" s="148" t="s">
        <v>49</v>
      </c>
      <c r="K397" s="93" t="s">
        <v>2538</v>
      </c>
      <c r="L397" s="94" t="s">
        <v>2539</v>
      </c>
      <c r="M397" s="94">
        <v>5</v>
      </c>
      <c r="N397" s="95">
        <v>0</v>
      </c>
      <c r="O397" s="201">
        <f>IF(P397&gt;0,VLOOKUP($D397,'BBLM COMCHECK'!$A:$S,14,0),0)</f>
        <v>0</v>
      </c>
      <c r="P397" s="202"/>
      <c r="Q397" s="91">
        <f t="shared" si="38"/>
        <v>0</v>
      </c>
      <c r="R397" s="201">
        <f>IF(S397&gt;0,VLOOKUP($D397,'BBLM COMCHECK'!$A:$S,15,0),0)</f>
        <v>0</v>
      </c>
      <c r="S397" s="202"/>
      <c r="T397" s="91">
        <f t="shared" si="39"/>
        <v>0</v>
      </c>
      <c r="U397" s="201">
        <f>IF(V397&gt;0,VLOOKUP($D397,'BBLM COMCHECK'!$A:$Z,25,0),0)</f>
        <v>0</v>
      </c>
      <c r="V397" s="202"/>
      <c r="W397" s="91">
        <f t="shared" si="40"/>
        <v>0</v>
      </c>
      <c r="X397" s="201">
        <f>IF(Y397&gt;0,VLOOKUP($D397,'BBLM COMCHECK'!$A:$Z,25,0),0)</f>
        <v>0</v>
      </c>
      <c r="Y397" s="202"/>
      <c r="Z397" s="91">
        <f t="shared" si="41"/>
        <v>0</v>
      </c>
      <c r="AA397" s="203" t="str">
        <f>VLOOKUP(D397,'BBLM COMCHECK'!$A:$I,9,0)</f>
        <v>normal</v>
      </c>
      <c r="AB397" s="204">
        <f>VLOOKUP(D397,'BBLM COMCHECK'!$A:$L,12,0)</f>
        <v>491</v>
      </c>
      <c r="AC397" s="201">
        <f t="shared" si="42"/>
        <v>0</v>
      </c>
      <c r="AD397" s="94"/>
      <c r="AE397" s="201"/>
      <c r="AF397" s="201"/>
      <c r="AG397" s="201"/>
      <c r="AH397" s="201"/>
      <c r="AI397" s="94"/>
      <c r="AJ397" s="94"/>
      <c r="AK397" s="87" t="s">
        <v>2540</v>
      </c>
      <c r="AL397" s="87" t="str">
        <f t="shared" si="37"/>
        <v>2026-01-15|06022|1078236000|0||0|1</v>
      </c>
      <c r="AP397" s="198"/>
      <c r="AQ397" s="198"/>
      <c r="AR397" s="198"/>
      <c r="AW397" s="198"/>
      <c r="BC397" s="99" t="s">
        <v>2541</v>
      </c>
      <c r="BD397" s="104"/>
      <c r="BE397" s="87"/>
    </row>
    <row r="398" spans="1:57" ht="26.25" hidden="1" customHeight="1">
      <c r="A398" s="87" t="s">
        <v>2701</v>
      </c>
      <c r="B398" s="17" t="s">
        <v>75</v>
      </c>
      <c r="C398" s="87" t="s">
        <v>75</v>
      </c>
      <c r="D398" s="92" t="s">
        <v>3014</v>
      </c>
      <c r="E398" s="92" t="s">
        <v>83</v>
      </c>
      <c r="F398" s="92" t="s">
        <v>1592</v>
      </c>
      <c r="G398" s="93" t="s">
        <v>133</v>
      </c>
      <c r="H398" s="93">
        <v>14</v>
      </c>
      <c r="I398" s="94" t="s">
        <v>2492</v>
      </c>
      <c r="J398" s="148" t="s">
        <v>50</v>
      </c>
      <c r="K398" s="93" t="s">
        <v>2543</v>
      </c>
      <c r="L398" s="94" t="s">
        <v>2544</v>
      </c>
      <c r="M398" s="94">
        <v>12</v>
      </c>
      <c r="N398" s="95">
        <v>0</v>
      </c>
      <c r="O398" s="201">
        <f>IF(P398&gt;0,VLOOKUP($D398,'BBLM COMCHECK'!$A:$S,14,0),0)</f>
        <v>0</v>
      </c>
      <c r="P398" s="202"/>
      <c r="Q398" s="91">
        <f t="shared" si="38"/>
        <v>0</v>
      </c>
      <c r="R398" s="201">
        <f>IF(S398&gt;0,VLOOKUP($D398,'BBLM COMCHECK'!$A:$S,15,0),0)</f>
        <v>0</v>
      </c>
      <c r="S398" s="202"/>
      <c r="T398" s="91">
        <f t="shared" si="39"/>
        <v>0</v>
      </c>
      <c r="U398" s="201">
        <f>IF(V398&gt;0,VLOOKUP($D398,'BBLM COMCHECK'!$A:$Z,25,0),0)</f>
        <v>0</v>
      </c>
      <c r="V398" s="202"/>
      <c r="W398" s="91">
        <f t="shared" si="40"/>
        <v>0</v>
      </c>
      <c r="X398" s="201">
        <f>IF(Y398&gt;0,VLOOKUP($D398,'BBLM COMCHECK'!$A:$Z,25,0),0)</f>
        <v>0</v>
      </c>
      <c r="Y398" s="202"/>
      <c r="Z398" s="91">
        <f t="shared" si="41"/>
        <v>0</v>
      </c>
      <c r="AA398" s="203" t="str">
        <f>VLOOKUP(D398,'BBLM COMCHECK'!$A:$I,9,0)</f>
        <v>normal</v>
      </c>
      <c r="AB398" s="204">
        <f>VLOOKUP(D398,'BBLM COMCHECK'!$A:$L,12,0)</f>
        <v>107</v>
      </c>
      <c r="AC398" s="201">
        <f t="shared" si="42"/>
        <v>0</v>
      </c>
      <c r="AD398" s="94"/>
      <c r="AE398" s="201"/>
      <c r="AF398" s="201"/>
      <c r="AG398" s="201"/>
      <c r="AH398" s="201"/>
      <c r="AI398" s="94"/>
      <c r="AJ398" s="94"/>
      <c r="AK398" s="87" t="s">
        <v>2545</v>
      </c>
      <c r="AL398" s="87" t="str">
        <f t="shared" si="37"/>
        <v>2026-01-15|06022|1083138000|0||0|1</v>
      </c>
      <c r="AP398" s="198"/>
      <c r="AQ398" s="198"/>
      <c r="AR398" s="198"/>
      <c r="AW398" s="198"/>
      <c r="BC398" s="99" t="s">
        <v>2546</v>
      </c>
      <c r="BD398" s="104"/>
      <c r="BE398" s="87"/>
    </row>
    <row r="399" spans="1:57" ht="26.25" hidden="1" customHeight="1">
      <c r="A399" s="87" t="s">
        <v>2702</v>
      </c>
      <c r="B399" s="17" t="s">
        <v>75</v>
      </c>
      <c r="C399" s="87" t="s">
        <v>75</v>
      </c>
      <c r="D399" s="92" t="s">
        <v>3015</v>
      </c>
      <c r="E399" s="92" t="s">
        <v>83</v>
      </c>
      <c r="F399" s="92" t="s">
        <v>1592</v>
      </c>
      <c r="G399" s="93" t="s">
        <v>133</v>
      </c>
      <c r="H399" s="93">
        <v>19</v>
      </c>
      <c r="I399" s="94" t="s">
        <v>2486</v>
      </c>
      <c r="J399" s="148" t="s">
        <v>51</v>
      </c>
      <c r="K399" s="93" t="s">
        <v>2548</v>
      </c>
      <c r="L399" s="94" t="s">
        <v>2549</v>
      </c>
      <c r="M399" s="94">
        <v>144</v>
      </c>
      <c r="N399" s="95">
        <v>0</v>
      </c>
      <c r="O399" s="201">
        <f>IF(P399&gt;0,VLOOKUP($D399,'BBLM COMCHECK'!$A:$S,14,0),0)</f>
        <v>0</v>
      </c>
      <c r="P399" s="202"/>
      <c r="Q399" s="91">
        <f t="shared" si="38"/>
        <v>0</v>
      </c>
      <c r="R399" s="201">
        <f>IF(S399&gt;0,VLOOKUP($D399,'BBLM COMCHECK'!$A:$S,15,0),0)</f>
        <v>0</v>
      </c>
      <c r="S399" s="202"/>
      <c r="T399" s="91">
        <f t="shared" si="39"/>
        <v>0</v>
      </c>
      <c r="U399" s="201">
        <f>IF(V399&gt;0,VLOOKUP($D399,'BBLM COMCHECK'!$A:$Z,25,0),0)</f>
        <v>0</v>
      </c>
      <c r="V399" s="202"/>
      <c r="W399" s="91">
        <f t="shared" si="40"/>
        <v>0</v>
      </c>
      <c r="X399" s="201">
        <f>IF(Y399&gt;0,VLOOKUP($D399,'BBLM COMCHECK'!$A:$Z,25,0),0)</f>
        <v>0</v>
      </c>
      <c r="Y399" s="202"/>
      <c r="Z399" s="91">
        <f t="shared" si="41"/>
        <v>0</v>
      </c>
      <c r="AA399" s="203" t="str">
        <f>VLOOKUP(D399,'BBLM COMCHECK'!$A:$I,9,0)</f>
        <v>order stop</v>
      </c>
      <c r="AB399" s="204">
        <f>VLOOKUP(D399,'BBLM COMCHECK'!$A:$L,12,0)</f>
        <v>9963</v>
      </c>
      <c r="AC399" s="201">
        <f t="shared" si="42"/>
        <v>0</v>
      </c>
      <c r="AD399" s="94"/>
      <c r="AE399" s="201"/>
      <c r="AF399" s="201"/>
      <c r="AG399" s="201"/>
      <c r="AH399" s="201"/>
      <c r="AI399" s="94"/>
      <c r="AJ399" s="94"/>
      <c r="AK399" s="87" t="s">
        <v>2550</v>
      </c>
      <c r="AL399" s="87" t="str">
        <f t="shared" si="37"/>
        <v>2026-01-15|06022|1089525000|0||0|1</v>
      </c>
      <c r="AP399" s="198"/>
      <c r="AQ399" s="198"/>
      <c r="AR399" s="198"/>
      <c r="AW399" s="198"/>
      <c r="BC399" s="99" t="s">
        <v>2551</v>
      </c>
      <c r="BD399" s="104"/>
      <c r="BE399" s="87"/>
    </row>
    <row r="400" spans="1:57" ht="26.25" hidden="1" customHeight="1">
      <c r="A400" s="87" t="s">
        <v>2703</v>
      </c>
      <c r="B400" s="17" t="s">
        <v>75</v>
      </c>
      <c r="C400" s="87" t="s">
        <v>75</v>
      </c>
      <c r="D400" s="92" t="s">
        <v>3016</v>
      </c>
      <c r="E400" s="92" t="s">
        <v>83</v>
      </c>
      <c r="F400" s="92" t="s">
        <v>1592</v>
      </c>
      <c r="G400" s="93" t="s">
        <v>133</v>
      </c>
      <c r="H400" s="93">
        <v>19</v>
      </c>
      <c r="I400" s="94" t="s">
        <v>2486</v>
      </c>
      <c r="J400" s="148" t="s">
        <v>52</v>
      </c>
      <c r="K400" s="93" t="s">
        <v>2553</v>
      </c>
      <c r="L400" s="94" t="s">
        <v>2554</v>
      </c>
      <c r="M400" s="94">
        <v>144</v>
      </c>
      <c r="N400" s="95">
        <v>0</v>
      </c>
      <c r="O400" s="201">
        <f>IF(P400&gt;0,VLOOKUP($D400,'BBLM COMCHECK'!$A:$S,14,0),0)</f>
        <v>0</v>
      </c>
      <c r="P400" s="202"/>
      <c r="Q400" s="91">
        <f t="shared" si="38"/>
        <v>0</v>
      </c>
      <c r="R400" s="201">
        <f>IF(S400&gt;0,VLOOKUP($D400,'BBLM COMCHECK'!$A:$S,15,0),0)</f>
        <v>0</v>
      </c>
      <c r="S400" s="202"/>
      <c r="T400" s="91">
        <f t="shared" si="39"/>
        <v>0</v>
      </c>
      <c r="U400" s="201">
        <f>IF(V400&gt;0,VLOOKUP($D400,'BBLM COMCHECK'!$A:$Z,25,0),0)</f>
        <v>0</v>
      </c>
      <c r="V400" s="202"/>
      <c r="W400" s="91">
        <f t="shared" si="40"/>
        <v>0</v>
      </c>
      <c r="X400" s="201">
        <f>IF(Y400&gt;0,VLOOKUP($D400,'BBLM COMCHECK'!$A:$Z,25,0),0)</f>
        <v>0</v>
      </c>
      <c r="Y400" s="202"/>
      <c r="Z400" s="91">
        <f t="shared" si="41"/>
        <v>0</v>
      </c>
      <c r="AA400" s="203" t="str">
        <f>VLOOKUP(D400,'BBLM COMCHECK'!$A:$I,9,0)</f>
        <v>order stop</v>
      </c>
      <c r="AB400" s="204">
        <f>VLOOKUP(D400,'BBLM COMCHECK'!$A:$L,12,0)</f>
        <v>2152</v>
      </c>
      <c r="AC400" s="201">
        <f t="shared" si="42"/>
        <v>0</v>
      </c>
      <c r="AD400" s="94"/>
      <c r="AE400" s="201"/>
      <c r="AF400" s="201"/>
      <c r="AG400" s="201"/>
      <c r="AH400" s="201"/>
      <c r="AI400" s="94"/>
      <c r="AJ400" s="94"/>
      <c r="AK400" s="87" t="s">
        <v>2555</v>
      </c>
      <c r="AL400" s="87" t="str">
        <f t="shared" si="37"/>
        <v>2026-01-15|06022|1089541000|0||0|1</v>
      </c>
      <c r="AP400" s="198"/>
      <c r="AQ400" s="198"/>
      <c r="AR400" s="198"/>
      <c r="AW400" s="198"/>
      <c r="BC400" s="99" t="s">
        <v>2556</v>
      </c>
      <c r="BD400" s="104"/>
      <c r="BE400" s="87"/>
    </row>
    <row r="401" spans="1:57" ht="26.25" hidden="1" customHeight="1">
      <c r="A401" s="87" t="s">
        <v>2704</v>
      </c>
      <c r="B401" s="17" t="s">
        <v>75</v>
      </c>
      <c r="C401" s="87" t="s">
        <v>75</v>
      </c>
      <c r="D401" s="92" t="s">
        <v>3017</v>
      </c>
      <c r="E401" s="92" t="s">
        <v>83</v>
      </c>
      <c r="F401" s="92" t="s">
        <v>1592</v>
      </c>
      <c r="G401" s="93" t="s">
        <v>133</v>
      </c>
      <c r="H401" s="93">
        <v>14</v>
      </c>
      <c r="I401" s="94" t="s">
        <v>2492</v>
      </c>
      <c r="J401" s="158">
        <v>1150705000</v>
      </c>
      <c r="K401" s="93" t="s">
        <v>2558</v>
      </c>
      <c r="L401" s="94" t="s">
        <v>2559</v>
      </c>
      <c r="M401" s="94">
        <v>30</v>
      </c>
      <c r="N401" s="95">
        <v>0</v>
      </c>
      <c r="O401" s="201">
        <f>IF(P401&gt;0,VLOOKUP($D401,'BBLM COMCHECK'!$A:$S,14,0),0)</f>
        <v>0</v>
      </c>
      <c r="P401" s="202"/>
      <c r="Q401" s="91">
        <f t="shared" si="38"/>
        <v>0</v>
      </c>
      <c r="R401" s="201">
        <f>IF(S401&gt;0,VLOOKUP($D401,'BBLM COMCHECK'!$A:$S,15,0),0)</f>
        <v>0</v>
      </c>
      <c r="S401" s="202"/>
      <c r="T401" s="91">
        <f t="shared" si="39"/>
        <v>0</v>
      </c>
      <c r="U401" s="201">
        <f>IF(V401&gt;0,VLOOKUP($D401,'BBLM COMCHECK'!$A:$Z,25,0),0)</f>
        <v>0</v>
      </c>
      <c r="V401" s="202"/>
      <c r="W401" s="91">
        <f t="shared" si="40"/>
        <v>0</v>
      </c>
      <c r="X401" s="201">
        <f>IF(Y401&gt;0,VLOOKUP($D401,'BBLM COMCHECK'!$A:$Z,25,0),0)</f>
        <v>0</v>
      </c>
      <c r="Y401" s="202"/>
      <c r="Z401" s="91">
        <f t="shared" si="41"/>
        <v>0</v>
      </c>
      <c r="AA401" s="203" t="str">
        <f>VLOOKUP(D401,'BBLM COMCHECK'!$A:$I,9,0)</f>
        <v>order stop</v>
      </c>
      <c r="AB401" s="204">
        <f>VLOOKUP(D401,'BBLM COMCHECK'!$A:$L,12,0)</f>
        <v>0</v>
      </c>
      <c r="AC401" s="201">
        <f t="shared" si="42"/>
        <v>1</v>
      </c>
      <c r="AD401" s="94"/>
      <c r="AE401" s="201"/>
      <c r="AF401" s="201"/>
      <c r="AG401" s="201"/>
      <c r="AH401" s="201"/>
      <c r="AI401" s="94"/>
      <c r="AJ401" s="94"/>
      <c r="AK401" s="87" t="s">
        <v>2560</v>
      </c>
      <c r="AL401" s="87" t="str">
        <f t="shared" si="37"/>
        <v>2026-01-15|06022|1150705000|0||0|1</v>
      </c>
      <c r="AP401" s="198"/>
      <c r="AQ401" s="198"/>
      <c r="AR401" s="198"/>
      <c r="AW401" s="198"/>
      <c r="BC401" s="99" t="s">
        <v>2561</v>
      </c>
      <c r="BD401" s="104"/>
      <c r="BE401" s="87"/>
    </row>
    <row r="402" spans="1:57" ht="26.25" hidden="1" customHeight="1">
      <c r="A402" s="87" t="s">
        <v>2705</v>
      </c>
      <c r="B402" s="17" t="s">
        <v>75</v>
      </c>
      <c r="C402" s="87" t="s">
        <v>75</v>
      </c>
      <c r="D402" s="92" t="s">
        <v>3018</v>
      </c>
      <c r="E402" s="92" t="s">
        <v>83</v>
      </c>
      <c r="F402" s="92" t="s">
        <v>1592</v>
      </c>
      <c r="G402" s="93" t="s">
        <v>133</v>
      </c>
      <c r="H402" s="93">
        <v>14</v>
      </c>
      <c r="I402" s="94" t="s">
        <v>2492</v>
      </c>
      <c r="J402" s="148" t="s">
        <v>54</v>
      </c>
      <c r="K402" s="93" t="s">
        <v>2564</v>
      </c>
      <c r="L402" s="94" t="s">
        <v>2565</v>
      </c>
      <c r="M402" s="94">
        <v>72</v>
      </c>
      <c r="N402" s="95">
        <v>0</v>
      </c>
      <c r="O402" s="201">
        <f>IF(P402&gt;0,VLOOKUP($D402,'BBLM COMCHECK'!$A:$S,14,0),0)</f>
        <v>0</v>
      </c>
      <c r="P402" s="202"/>
      <c r="Q402" s="91">
        <f t="shared" si="38"/>
        <v>0</v>
      </c>
      <c r="R402" s="201">
        <f>IF(S402&gt;0,VLOOKUP($D402,'BBLM COMCHECK'!$A:$S,15,0),0)</f>
        <v>0</v>
      </c>
      <c r="S402" s="202"/>
      <c r="T402" s="91">
        <f t="shared" si="39"/>
        <v>0</v>
      </c>
      <c r="U402" s="201">
        <f>IF(V402&gt;0,VLOOKUP($D402,'BBLM COMCHECK'!$A:$Z,25,0),0)</f>
        <v>0</v>
      </c>
      <c r="V402" s="202"/>
      <c r="W402" s="91">
        <f t="shared" si="40"/>
        <v>0</v>
      </c>
      <c r="X402" s="201">
        <f>IF(Y402&gt;0,VLOOKUP($D402,'BBLM COMCHECK'!$A:$Z,25,0),0)</f>
        <v>0</v>
      </c>
      <c r="Y402" s="202"/>
      <c r="Z402" s="91">
        <f t="shared" si="41"/>
        <v>0</v>
      </c>
      <c r="AA402" s="203" t="str">
        <f>VLOOKUP(D402,'BBLM COMCHECK'!$A:$I,9,0)</f>
        <v>normal</v>
      </c>
      <c r="AB402" s="204">
        <f>VLOOKUP(D402,'BBLM COMCHECK'!$A:$L,12,0)</f>
        <v>204</v>
      </c>
      <c r="AC402" s="201">
        <f t="shared" si="42"/>
        <v>0</v>
      </c>
      <c r="AD402" s="94"/>
      <c r="AE402" s="201"/>
      <c r="AF402" s="201"/>
      <c r="AG402" s="201"/>
      <c r="AH402" s="201"/>
      <c r="AI402" s="94"/>
      <c r="AJ402" s="94"/>
      <c r="AK402" s="87" t="s">
        <v>2566</v>
      </c>
      <c r="AL402" s="87" t="str">
        <f t="shared" si="37"/>
        <v>2026-01-15|06022|1089885000|0||0|1</v>
      </c>
      <c r="AP402" s="198"/>
      <c r="AQ402" s="198"/>
      <c r="AR402" s="198"/>
      <c r="AW402" s="198"/>
      <c r="BC402" s="99" t="s">
        <v>2655</v>
      </c>
      <c r="BD402" s="104"/>
      <c r="BE402" s="87"/>
    </row>
    <row r="403" spans="1:57" ht="26.25" hidden="1" customHeight="1">
      <c r="A403" s="87" t="s">
        <v>2706</v>
      </c>
      <c r="B403" s="17" t="s">
        <v>75</v>
      </c>
      <c r="C403" s="87" t="s">
        <v>75</v>
      </c>
      <c r="D403" s="92" t="s">
        <v>3019</v>
      </c>
      <c r="E403" s="92" t="s">
        <v>83</v>
      </c>
      <c r="F403" s="92" t="s">
        <v>1592</v>
      </c>
      <c r="G403" s="93" t="s">
        <v>133</v>
      </c>
      <c r="H403" s="93">
        <v>14</v>
      </c>
      <c r="I403" s="94" t="s">
        <v>2492</v>
      </c>
      <c r="J403" s="148" t="s">
        <v>55</v>
      </c>
      <c r="K403" s="93" t="s">
        <v>2569</v>
      </c>
      <c r="L403" s="94" t="s">
        <v>2570</v>
      </c>
      <c r="M403" s="94">
        <v>21</v>
      </c>
      <c r="N403" s="95">
        <v>0</v>
      </c>
      <c r="O403" s="201">
        <f>IF(P403&gt;0,VLOOKUP($D403,'BBLM COMCHECK'!$A:$S,14,0),0)</f>
        <v>0</v>
      </c>
      <c r="P403" s="202"/>
      <c r="Q403" s="91">
        <f t="shared" si="38"/>
        <v>0</v>
      </c>
      <c r="R403" s="201">
        <f>IF(S403&gt;0,VLOOKUP($D403,'BBLM COMCHECK'!$A:$S,15,0),0)</f>
        <v>0</v>
      </c>
      <c r="S403" s="202"/>
      <c r="T403" s="91">
        <f t="shared" si="39"/>
        <v>0</v>
      </c>
      <c r="U403" s="201">
        <f>IF(V403&gt;0,VLOOKUP($D403,'BBLM COMCHECK'!$A:$Z,25,0),0)</f>
        <v>0</v>
      </c>
      <c r="V403" s="202"/>
      <c r="W403" s="91">
        <f t="shared" si="40"/>
        <v>0</v>
      </c>
      <c r="X403" s="201">
        <f>IF(Y403&gt;0,VLOOKUP($D403,'BBLM COMCHECK'!$A:$Z,25,0),0)</f>
        <v>0</v>
      </c>
      <c r="Y403" s="202"/>
      <c r="Z403" s="91">
        <f t="shared" si="41"/>
        <v>0</v>
      </c>
      <c r="AA403" s="203" t="str">
        <f>VLOOKUP(D403,'BBLM COMCHECK'!$A:$I,9,0)</f>
        <v>order stop</v>
      </c>
      <c r="AB403" s="204">
        <f>VLOOKUP(D403,'BBLM COMCHECK'!$A:$L,12,0)</f>
        <v>7574</v>
      </c>
      <c r="AC403" s="201">
        <f t="shared" si="42"/>
        <v>0</v>
      </c>
      <c r="AD403" s="94"/>
      <c r="AE403" s="201"/>
      <c r="AF403" s="201"/>
      <c r="AG403" s="201"/>
      <c r="AH403" s="201"/>
      <c r="AI403" s="94"/>
      <c r="AJ403" s="94"/>
      <c r="AK403" s="87" t="s">
        <v>2571</v>
      </c>
      <c r="AL403" s="87" t="str">
        <f t="shared" si="37"/>
        <v>2026-01-15|06022|1105042000|0||0|1</v>
      </c>
      <c r="AP403" s="198"/>
      <c r="AQ403" s="198"/>
      <c r="AR403" s="198"/>
      <c r="AW403" s="198"/>
      <c r="BC403" s="99" t="s">
        <v>2572</v>
      </c>
      <c r="BD403" s="104"/>
      <c r="BE403" s="87"/>
    </row>
    <row r="404" spans="1:57" ht="26.25" hidden="1" customHeight="1">
      <c r="A404" s="87" t="s">
        <v>2707</v>
      </c>
      <c r="B404" s="17" t="s">
        <v>75</v>
      </c>
      <c r="C404" s="87" t="s">
        <v>75</v>
      </c>
      <c r="D404" s="92" t="s">
        <v>3020</v>
      </c>
      <c r="E404" s="92" t="s">
        <v>83</v>
      </c>
      <c r="F404" s="92" t="s">
        <v>1592</v>
      </c>
      <c r="G404" s="93" t="s">
        <v>133</v>
      </c>
      <c r="H404" s="93">
        <v>19</v>
      </c>
      <c r="I404" s="94" t="s">
        <v>2486</v>
      </c>
      <c r="J404" s="148" t="s">
        <v>56</v>
      </c>
      <c r="K404" s="93" t="s">
        <v>2574</v>
      </c>
      <c r="L404" s="94" t="s">
        <v>2575</v>
      </c>
      <c r="M404" s="94">
        <v>12</v>
      </c>
      <c r="N404" s="95">
        <v>0</v>
      </c>
      <c r="O404" s="201">
        <f>IF(P404&gt;0,VLOOKUP($D404,'BBLM COMCHECK'!$A:$S,14,0),0)</f>
        <v>0</v>
      </c>
      <c r="P404" s="202"/>
      <c r="Q404" s="91">
        <f t="shared" si="38"/>
        <v>0</v>
      </c>
      <c r="R404" s="201">
        <f>IF(S404&gt;0,VLOOKUP($D404,'BBLM COMCHECK'!$A:$S,15,0),0)</f>
        <v>0</v>
      </c>
      <c r="S404" s="202"/>
      <c r="T404" s="91">
        <f t="shared" si="39"/>
        <v>0</v>
      </c>
      <c r="U404" s="201">
        <f>IF(V404&gt;0,VLOOKUP($D404,'BBLM COMCHECK'!$A:$Z,25,0),0)</f>
        <v>0</v>
      </c>
      <c r="V404" s="202"/>
      <c r="W404" s="91">
        <f t="shared" si="40"/>
        <v>0</v>
      </c>
      <c r="X404" s="201">
        <f>IF(Y404&gt;0,VLOOKUP($D404,'BBLM COMCHECK'!$A:$Z,25,0),0)</f>
        <v>0</v>
      </c>
      <c r="Y404" s="202"/>
      <c r="Z404" s="91">
        <f t="shared" si="41"/>
        <v>0</v>
      </c>
      <c r="AA404" s="203" t="str">
        <f>VLOOKUP(D404,'BBLM COMCHECK'!$A:$I,9,0)</f>
        <v>normal</v>
      </c>
      <c r="AB404" s="204">
        <f>VLOOKUP(D404,'BBLM COMCHECK'!$A:$L,12,0)</f>
        <v>98</v>
      </c>
      <c r="AC404" s="201">
        <f t="shared" si="42"/>
        <v>0</v>
      </c>
      <c r="AD404" s="94"/>
      <c r="AE404" s="201"/>
      <c r="AF404" s="201"/>
      <c r="AG404" s="201"/>
      <c r="AH404" s="201"/>
      <c r="AI404" s="94"/>
      <c r="AJ404" s="94"/>
      <c r="AK404" s="87" t="s">
        <v>2576</v>
      </c>
      <c r="AL404" s="87" t="str">
        <f t="shared" si="37"/>
        <v>2026-01-15|06022|1118289000|0||0|1</v>
      </c>
      <c r="AP404" s="198"/>
      <c r="AQ404" s="198"/>
      <c r="AR404" s="198"/>
      <c r="AW404" s="198"/>
      <c r="BC404" s="99" t="s">
        <v>2577</v>
      </c>
      <c r="BD404" s="104"/>
      <c r="BE404" s="87"/>
    </row>
    <row r="405" spans="1:57" ht="26.25" hidden="1" customHeight="1">
      <c r="A405" s="87" t="s">
        <v>2708</v>
      </c>
      <c r="B405" s="17" t="s">
        <v>75</v>
      </c>
      <c r="C405" s="87" t="s">
        <v>75</v>
      </c>
      <c r="D405" s="92" t="s">
        <v>3021</v>
      </c>
      <c r="E405" s="92" t="s">
        <v>83</v>
      </c>
      <c r="F405" s="92" t="s">
        <v>1592</v>
      </c>
      <c r="G405" s="93" t="s">
        <v>133</v>
      </c>
      <c r="H405" s="93">
        <v>19</v>
      </c>
      <c r="I405" s="94" t="s">
        <v>2486</v>
      </c>
      <c r="J405" s="148" t="s">
        <v>57</v>
      </c>
      <c r="K405" s="93" t="s">
        <v>2579</v>
      </c>
      <c r="L405" s="94" t="s">
        <v>2580</v>
      </c>
      <c r="M405" s="94">
        <v>42</v>
      </c>
      <c r="N405" s="95">
        <v>0</v>
      </c>
      <c r="O405" s="201">
        <f>IF(P405&gt;0,VLOOKUP($D405,'BBLM COMCHECK'!$A:$S,14,0),0)</f>
        <v>0</v>
      </c>
      <c r="P405" s="202"/>
      <c r="Q405" s="91">
        <f t="shared" si="38"/>
        <v>0</v>
      </c>
      <c r="R405" s="201">
        <f>IF(S405&gt;0,VLOOKUP($D405,'BBLM COMCHECK'!$A:$S,15,0),0)</f>
        <v>0</v>
      </c>
      <c r="S405" s="202"/>
      <c r="T405" s="91">
        <f t="shared" si="39"/>
        <v>0</v>
      </c>
      <c r="U405" s="201">
        <f>IF(V405&gt;0,VLOOKUP($D405,'BBLM COMCHECK'!$A:$Z,25,0),0)</f>
        <v>0</v>
      </c>
      <c r="V405" s="202"/>
      <c r="W405" s="91">
        <f t="shared" si="40"/>
        <v>0</v>
      </c>
      <c r="X405" s="201">
        <f>IF(Y405&gt;0,VLOOKUP($D405,'BBLM COMCHECK'!$A:$Z,25,0),0)</f>
        <v>0</v>
      </c>
      <c r="Y405" s="202"/>
      <c r="Z405" s="91">
        <f t="shared" si="41"/>
        <v>0</v>
      </c>
      <c r="AA405" s="203" t="str">
        <f>VLOOKUP(D405,'BBLM COMCHECK'!$A:$I,9,0)</f>
        <v>normal</v>
      </c>
      <c r="AB405" s="204">
        <f>VLOOKUP(D405,'BBLM COMCHECK'!$A:$L,12,0)</f>
        <v>745</v>
      </c>
      <c r="AC405" s="201">
        <f t="shared" si="42"/>
        <v>0</v>
      </c>
      <c r="AD405" s="94"/>
      <c r="AE405" s="201"/>
      <c r="AF405" s="201"/>
      <c r="AG405" s="201"/>
      <c r="AH405" s="201"/>
      <c r="AI405" s="94"/>
      <c r="AJ405" s="94"/>
      <c r="AK405" s="87" t="s">
        <v>2581</v>
      </c>
      <c r="AL405" s="87" t="str">
        <f t="shared" si="37"/>
        <v>2026-01-15|06022|1137215000|0||0|1</v>
      </c>
      <c r="AP405" s="198"/>
      <c r="AQ405" s="198"/>
      <c r="AR405" s="198"/>
      <c r="AW405" s="198"/>
      <c r="BC405" s="99" t="s">
        <v>2582</v>
      </c>
      <c r="BD405" s="104"/>
      <c r="BE405" s="87"/>
    </row>
    <row r="406" spans="1:57" ht="26.25" hidden="1" customHeight="1">
      <c r="A406" s="87" t="s">
        <v>2709</v>
      </c>
      <c r="B406" s="17" t="s">
        <v>75</v>
      </c>
      <c r="C406" s="87" t="s">
        <v>75</v>
      </c>
      <c r="D406" s="92" t="s">
        <v>3022</v>
      </c>
      <c r="E406" s="92" t="s">
        <v>83</v>
      </c>
      <c r="F406" s="92" t="s">
        <v>1592</v>
      </c>
      <c r="G406" s="93" t="s">
        <v>133</v>
      </c>
      <c r="H406" s="93">
        <v>14</v>
      </c>
      <c r="I406" s="94" t="s">
        <v>2492</v>
      </c>
      <c r="J406" s="148" t="s">
        <v>58</v>
      </c>
      <c r="K406" s="93" t="s">
        <v>2584</v>
      </c>
      <c r="L406" s="94" t="s">
        <v>2585</v>
      </c>
      <c r="M406" s="94">
        <v>6</v>
      </c>
      <c r="N406" s="95">
        <v>0</v>
      </c>
      <c r="O406" s="201">
        <f>IF(P406&gt;0,VLOOKUP($D406,'BBLM COMCHECK'!$A:$S,14,0),0)</f>
        <v>0</v>
      </c>
      <c r="P406" s="202"/>
      <c r="Q406" s="91">
        <f t="shared" si="38"/>
        <v>0</v>
      </c>
      <c r="R406" s="201">
        <f>IF(S406&gt;0,VLOOKUP($D406,'BBLM COMCHECK'!$A:$S,15,0),0)</f>
        <v>0</v>
      </c>
      <c r="S406" s="202"/>
      <c r="T406" s="91">
        <f t="shared" si="39"/>
        <v>0</v>
      </c>
      <c r="U406" s="201">
        <f>IF(V406&gt;0,VLOOKUP($D406,'BBLM COMCHECK'!$A:$Z,25,0),0)</f>
        <v>0</v>
      </c>
      <c r="V406" s="202"/>
      <c r="W406" s="91">
        <f t="shared" si="40"/>
        <v>0</v>
      </c>
      <c r="X406" s="201">
        <f>IF(Y406&gt;0,VLOOKUP($D406,'BBLM COMCHECK'!$A:$Z,25,0),0)</f>
        <v>0</v>
      </c>
      <c r="Y406" s="202"/>
      <c r="Z406" s="91">
        <f t="shared" si="41"/>
        <v>0</v>
      </c>
      <c r="AA406" s="203" t="str">
        <f>VLOOKUP(D406,'BBLM COMCHECK'!$A:$I,9,0)</f>
        <v>normal</v>
      </c>
      <c r="AB406" s="204">
        <f>VLOOKUP(D406,'BBLM COMCHECK'!$A:$L,12,0)</f>
        <v>210</v>
      </c>
      <c r="AC406" s="201">
        <f t="shared" si="42"/>
        <v>0</v>
      </c>
      <c r="AD406" s="94"/>
      <c r="AE406" s="201"/>
      <c r="AF406" s="201"/>
      <c r="AG406" s="201"/>
      <c r="AH406" s="201"/>
      <c r="AI406" s="94"/>
      <c r="AJ406" s="94"/>
      <c r="AK406" s="87" t="s">
        <v>2586</v>
      </c>
      <c r="AL406" s="87" t="str">
        <f t="shared" si="37"/>
        <v>2026-01-15|06022|1140637000|0||0|1</v>
      </c>
      <c r="AP406" s="198"/>
      <c r="AQ406" s="198"/>
      <c r="AR406" s="198"/>
      <c r="AW406" s="198"/>
      <c r="BC406" s="99" t="s">
        <v>2587</v>
      </c>
      <c r="BD406" s="104"/>
      <c r="BE406" s="87"/>
    </row>
    <row r="407" spans="1:57" ht="26.25" hidden="1" customHeight="1">
      <c r="A407" s="87" t="s">
        <v>2690</v>
      </c>
      <c r="B407" s="17" t="s">
        <v>75</v>
      </c>
      <c r="C407" s="87" t="s">
        <v>75</v>
      </c>
      <c r="D407" s="92" t="s">
        <v>3023</v>
      </c>
      <c r="E407" s="92" t="s">
        <v>84</v>
      </c>
      <c r="F407" s="92" t="s">
        <v>1646</v>
      </c>
      <c r="G407" s="93" t="s">
        <v>133</v>
      </c>
      <c r="H407" s="93">
        <v>19</v>
      </c>
      <c r="I407" s="94" t="s">
        <v>2486</v>
      </c>
      <c r="J407" s="148" t="s">
        <v>36</v>
      </c>
      <c r="K407" s="93" t="s">
        <v>2487</v>
      </c>
      <c r="L407" s="94" t="s">
        <v>2488</v>
      </c>
      <c r="M407" s="94">
        <v>30</v>
      </c>
      <c r="N407" s="95">
        <v>0</v>
      </c>
      <c r="O407" s="201">
        <f>IF(P407&gt;0,VLOOKUP($D407,'BBLM COMCHECK'!$A:$S,14,0),0)</f>
        <v>0</v>
      </c>
      <c r="P407" s="202"/>
      <c r="Q407" s="91">
        <f t="shared" si="38"/>
        <v>0</v>
      </c>
      <c r="R407" s="201">
        <f>IF(S407&gt;0,VLOOKUP($D407,'BBLM COMCHECK'!$A:$S,15,0),0)</f>
        <v>0</v>
      </c>
      <c r="S407" s="202"/>
      <c r="T407" s="91">
        <f t="shared" si="39"/>
        <v>0</v>
      </c>
      <c r="U407" s="201">
        <f>IF(V407&gt;0,VLOOKUP($D407,'BBLM COMCHECK'!$A:$Z,25,0),0)</f>
        <v>0</v>
      </c>
      <c r="V407" s="202"/>
      <c r="W407" s="91">
        <f t="shared" si="40"/>
        <v>0</v>
      </c>
      <c r="X407" s="201">
        <f>IF(Y407&gt;0,VLOOKUP($D407,'BBLM COMCHECK'!$A:$Z,25,0),0)</f>
        <v>0</v>
      </c>
      <c r="Y407" s="202"/>
      <c r="Z407" s="91">
        <f t="shared" si="41"/>
        <v>0</v>
      </c>
      <c r="AA407" s="203" t="str">
        <f>VLOOKUP(D407,'BBLM COMCHECK'!$A:$I,9,0)</f>
        <v>order stop</v>
      </c>
      <c r="AB407" s="204">
        <f>VLOOKUP(D407,'BBLM COMCHECK'!$A:$L,12,0)</f>
        <v>90</v>
      </c>
      <c r="AC407" s="201">
        <f t="shared" si="42"/>
        <v>0</v>
      </c>
      <c r="AD407" s="94"/>
      <c r="AE407" s="201"/>
      <c r="AF407" s="201"/>
      <c r="AG407" s="201"/>
      <c r="AH407" s="201"/>
      <c r="AI407" s="94"/>
      <c r="AJ407" s="94"/>
      <c r="AK407" s="87" t="s">
        <v>2489</v>
      </c>
      <c r="AL407" s="87" t="str">
        <f t="shared" si="37"/>
        <v>2026-01-15|06023|1001860000|0||0|1</v>
      </c>
      <c r="AP407" s="198"/>
      <c r="AQ407" s="198"/>
      <c r="AR407" s="198"/>
      <c r="AW407" s="198"/>
      <c r="BC407" s="99" t="s">
        <v>2490</v>
      </c>
      <c r="BD407" s="104"/>
      <c r="BE407" s="87"/>
    </row>
    <row r="408" spans="1:57" ht="26.25" hidden="1" customHeight="1">
      <c r="A408" s="87" t="s">
        <v>2691</v>
      </c>
      <c r="B408" s="17" t="s">
        <v>75</v>
      </c>
      <c r="C408" s="87" t="s">
        <v>75</v>
      </c>
      <c r="D408" s="92" t="s">
        <v>3024</v>
      </c>
      <c r="E408" s="92" t="s">
        <v>84</v>
      </c>
      <c r="F408" s="92" t="s">
        <v>1646</v>
      </c>
      <c r="G408" s="93" t="s">
        <v>133</v>
      </c>
      <c r="H408" s="93">
        <v>14</v>
      </c>
      <c r="I408" s="94" t="s">
        <v>2492</v>
      </c>
      <c r="J408" s="97" t="s">
        <v>40</v>
      </c>
      <c r="K408" s="93" t="s">
        <v>2493</v>
      </c>
      <c r="L408" s="94" t="s">
        <v>2494</v>
      </c>
      <c r="M408" s="94">
        <v>12</v>
      </c>
      <c r="N408" s="95">
        <v>0</v>
      </c>
      <c r="O408" s="201">
        <f>IF(P408&gt;0,VLOOKUP($D408,'BBLM COMCHECK'!$A:$S,14,0),0)</f>
        <v>0</v>
      </c>
      <c r="P408" s="202"/>
      <c r="Q408" s="91">
        <f t="shared" si="38"/>
        <v>0</v>
      </c>
      <c r="R408" s="201">
        <f>IF(S408&gt;0,VLOOKUP($D408,'BBLM COMCHECK'!$A:$S,15,0),0)</f>
        <v>0</v>
      </c>
      <c r="S408" s="202"/>
      <c r="T408" s="91">
        <f t="shared" si="39"/>
        <v>0</v>
      </c>
      <c r="U408" s="201">
        <f>IF(V408&gt;0,VLOOKUP($D408,'BBLM COMCHECK'!$A:$Z,25,0),0)</f>
        <v>0</v>
      </c>
      <c r="V408" s="202"/>
      <c r="W408" s="91">
        <f t="shared" si="40"/>
        <v>0</v>
      </c>
      <c r="X408" s="201">
        <f>IF(Y408&gt;0,VLOOKUP($D408,'BBLM COMCHECK'!$A:$Z,25,0),0)</f>
        <v>0</v>
      </c>
      <c r="Y408" s="202"/>
      <c r="Z408" s="91">
        <f t="shared" si="41"/>
        <v>0</v>
      </c>
      <c r="AA408" s="203" t="str">
        <f>VLOOKUP(D408,'BBLM COMCHECK'!$A:$I,9,0)</f>
        <v>normal</v>
      </c>
      <c r="AB408" s="204">
        <f>VLOOKUP(D408,'BBLM COMCHECK'!$A:$L,12,0)</f>
        <v>0</v>
      </c>
      <c r="AC408" s="201">
        <f t="shared" si="42"/>
        <v>1</v>
      </c>
      <c r="AD408" s="94"/>
      <c r="AE408" s="201"/>
      <c r="AF408" s="201"/>
      <c r="AG408" s="201"/>
      <c r="AH408" s="201"/>
      <c r="AI408" s="94"/>
      <c r="AJ408" s="94"/>
      <c r="AK408" s="87" t="s">
        <v>2495</v>
      </c>
      <c r="AL408" s="87" t="str">
        <f t="shared" si="37"/>
        <v>2026-01-15|06023|1028702000|0||0|1</v>
      </c>
      <c r="AP408" s="198"/>
      <c r="AQ408" s="198"/>
      <c r="AR408" s="198"/>
      <c r="AW408" s="198"/>
      <c r="BC408" s="99" t="s">
        <v>2496</v>
      </c>
      <c r="BD408" s="104"/>
      <c r="BE408" s="87"/>
    </row>
    <row r="409" spans="1:57" ht="26.25" hidden="1" customHeight="1">
      <c r="A409" s="87" t="s">
        <v>2692</v>
      </c>
      <c r="B409" s="17" t="s">
        <v>75</v>
      </c>
      <c r="C409" s="87" t="s">
        <v>75</v>
      </c>
      <c r="D409" s="92" t="s">
        <v>3025</v>
      </c>
      <c r="E409" s="92" t="s">
        <v>84</v>
      </c>
      <c r="F409" s="92" t="s">
        <v>1646</v>
      </c>
      <c r="G409" s="93" t="s">
        <v>133</v>
      </c>
      <c r="H409" s="93">
        <v>19</v>
      </c>
      <c r="I409" s="94" t="s">
        <v>2486</v>
      </c>
      <c r="J409" s="148" t="s">
        <v>41</v>
      </c>
      <c r="K409" s="93" t="s">
        <v>2498</v>
      </c>
      <c r="L409" s="94" t="s">
        <v>2499</v>
      </c>
      <c r="M409" s="94">
        <v>12</v>
      </c>
      <c r="N409" s="95">
        <v>0</v>
      </c>
      <c r="O409" s="201">
        <f>IF(P409&gt;0,VLOOKUP($D409,'BBLM COMCHECK'!$A:$S,14,0),0)</f>
        <v>0</v>
      </c>
      <c r="P409" s="202"/>
      <c r="Q409" s="91">
        <f t="shared" si="38"/>
        <v>0</v>
      </c>
      <c r="R409" s="201">
        <f>IF(S409&gt;0,VLOOKUP($D409,'BBLM COMCHECK'!$A:$S,15,0),0)</f>
        <v>0</v>
      </c>
      <c r="S409" s="202"/>
      <c r="T409" s="91">
        <f t="shared" si="39"/>
        <v>0</v>
      </c>
      <c r="U409" s="201">
        <f>IF(V409&gt;0,VLOOKUP($D409,'BBLM COMCHECK'!$A:$Z,25,0),0)</f>
        <v>0</v>
      </c>
      <c r="V409" s="202"/>
      <c r="W409" s="91">
        <f t="shared" si="40"/>
        <v>0</v>
      </c>
      <c r="X409" s="201">
        <f>IF(Y409&gt;0,VLOOKUP($D409,'BBLM COMCHECK'!$A:$Z,25,0),0)</f>
        <v>0</v>
      </c>
      <c r="Y409" s="202"/>
      <c r="Z409" s="91">
        <f t="shared" si="41"/>
        <v>0</v>
      </c>
      <c r="AA409" s="203" t="str">
        <f>VLOOKUP(D409,'BBLM COMCHECK'!$A:$I,9,0)</f>
        <v>order stop</v>
      </c>
      <c r="AB409" s="204">
        <f>VLOOKUP(D409,'BBLM COMCHECK'!$A:$L,12,0)</f>
        <v>55</v>
      </c>
      <c r="AC409" s="201">
        <f t="shared" si="42"/>
        <v>0</v>
      </c>
      <c r="AD409" s="94"/>
      <c r="AE409" s="201"/>
      <c r="AF409" s="201"/>
      <c r="AG409" s="201"/>
      <c r="AH409" s="201"/>
      <c r="AI409" s="94"/>
      <c r="AJ409" s="94"/>
      <c r="AK409" s="87" t="s">
        <v>2500</v>
      </c>
      <c r="AL409" s="87" t="str">
        <f t="shared" si="37"/>
        <v>2026-01-15|06023|1038533000|0||0|1</v>
      </c>
      <c r="AP409" s="198"/>
      <c r="AQ409" s="198"/>
      <c r="AR409" s="198"/>
      <c r="AW409" s="198"/>
      <c r="BC409" s="99" t="s">
        <v>2501</v>
      </c>
      <c r="BD409" s="104"/>
      <c r="BE409" s="87"/>
    </row>
    <row r="410" spans="1:57" ht="26.25" hidden="1" customHeight="1">
      <c r="A410" s="87" t="s">
        <v>2693</v>
      </c>
      <c r="B410" s="17" t="s">
        <v>75</v>
      </c>
      <c r="C410" s="87" t="s">
        <v>75</v>
      </c>
      <c r="D410" s="92" t="s">
        <v>3026</v>
      </c>
      <c r="E410" s="92" t="s">
        <v>84</v>
      </c>
      <c r="F410" s="93" t="s">
        <v>1646</v>
      </c>
      <c r="G410" s="93" t="s">
        <v>133</v>
      </c>
      <c r="H410" s="93">
        <v>19</v>
      </c>
      <c r="I410" s="94" t="s">
        <v>2486</v>
      </c>
      <c r="J410" s="148" t="s">
        <v>42</v>
      </c>
      <c r="K410" s="94" t="s">
        <v>2503</v>
      </c>
      <c r="L410" s="94" t="s">
        <v>2504</v>
      </c>
      <c r="M410" s="94">
        <v>12</v>
      </c>
      <c r="N410" s="95">
        <v>0</v>
      </c>
      <c r="O410" s="201">
        <f>IF(P410&gt;0,VLOOKUP($D410,'BBLM COMCHECK'!$A:$S,14,0),0)</f>
        <v>0</v>
      </c>
      <c r="P410" s="202"/>
      <c r="Q410" s="91">
        <f t="shared" si="38"/>
        <v>0</v>
      </c>
      <c r="R410" s="201">
        <f>IF(S410&gt;0,VLOOKUP($D410,'BBLM COMCHECK'!$A:$S,15,0),0)</f>
        <v>0</v>
      </c>
      <c r="S410" s="202"/>
      <c r="T410" s="91">
        <f t="shared" si="39"/>
        <v>0</v>
      </c>
      <c r="U410" s="201">
        <f>IF(V410&gt;0,VLOOKUP($D410,'BBLM COMCHECK'!$A:$Z,25,0),0)</f>
        <v>0</v>
      </c>
      <c r="V410" s="202"/>
      <c r="W410" s="91">
        <f t="shared" si="40"/>
        <v>0</v>
      </c>
      <c r="X410" s="201">
        <f>IF(Y410&gt;0,VLOOKUP($D410,'BBLM COMCHECK'!$A:$Z,25,0),0)</f>
        <v>0</v>
      </c>
      <c r="Y410" s="202"/>
      <c r="Z410" s="91">
        <f t="shared" si="41"/>
        <v>0</v>
      </c>
      <c r="AA410" s="203" t="str">
        <f>VLOOKUP(D410,'BBLM COMCHECK'!$A:$I,9,0)</f>
        <v>normal</v>
      </c>
      <c r="AB410" s="204">
        <f>VLOOKUP(D410,'BBLM COMCHECK'!$A:$L,12,0)</f>
        <v>12</v>
      </c>
      <c r="AC410" s="201">
        <f t="shared" si="42"/>
        <v>0</v>
      </c>
      <c r="AD410" s="94"/>
      <c r="AE410" s="201"/>
      <c r="AF410" s="201"/>
      <c r="AG410" s="201"/>
      <c r="AH410" s="201"/>
      <c r="AI410" s="94"/>
      <c r="AJ410" s="94"/>
      <c r="AK410" s="87" t="s">
        <v>2505</v>
      </c>
      <c r="AL410" s="87" t="str">
        <f t="shared" si="37"/>
        <v>2026-01-15|06023|1053801000|0||0|1</v>
      </c>
      <c r="AP410" s="198"/>
      <c r="BC410" s="99" t="s">
        <v>2506</v>
      </c>
      <c r="BD410" s="104"/>
      <c r="BE410" s="87"/>
    </row>
    <row r="411" spans="1:57" ht="26.25" hidden="1" customHeight="1">
      <c r="A411" s="87" t="s">
        <v>2694</v>
      </c>
      <c r="B411" s="17" t="s">
        <v>75</v>
      </c>
      <c r="C411" s="87" t="s">
        <v>75</v>
      </c>
      <c r="D411" s="92" t="s">
        <v>3027</v>
      </c>
      <c r="E411" s="92" t="s">
        <v>84</v>
      </c>
      <c r="F411" s="92" t="s">
        <v>1646</v>
      </c>
      <c r="G411" s="93" t="s">
        <v>133</v>
      </c>
      <c r="H411" s="93">
        <v>19</v>
      </c>
      <c r="I411" s="94" t="s">
        <v>2486</v>
      </c>
      <c r="J411" s="148" t="s">
        <v>43</v>
      </c>
      <c r="K411" s="93" t="s">
        <v>2508</v>
      </c>
      <c r="L411" s="94" t="s">
        <v>2509</v>
      </c>
      <c r="M411" s="94">
        <v>48</v>
      </c>
      <c r="N411" s="95">
        <v>0</v>
      </c>
      <c r="O411" s="201">
        <f>IF(P411&gt;0,VLOOKUP($D411,'BBLM COMCHECK'!$A:$S,14,0),0)</f>
        <v>0</v>
      </c>
      <c r="P411" s="202"/>
      <c r="Q411" s="91">
        <f t="shared" si="38"/>
        <v>0</v>
      </c>
      <c r="R411" s="201">
        <f>IF(S411&gt;0,VLOOKUP($D411,'BBLM COMCHECK'!$A:$S,15,0),0)</f>
        <v>0</v>
      </c>
      <c r="S411" s="202"/>
      <c r="T411" s="91">
        <f t="shared" si="39"/>
        <v>0</v>
      </c>
      <c r="U411" s="201">
        <f>IF(V411&gt;0,VLOOKUP($D411,'BBLM COMCHECK'!$A:$Z,25,0),0)</f>
        <v>0</v>
      </c>
      <c r="V411" s="202"/>
      <c r="W411" s="91">
        <f t="shared" si="40"/>
        <v>0</v>
      </c>
      <c r="X411" s="201">
        <f>IF(Y411&gt;0,VLOOKUP($D411,'BBLM COMCHECK'!$A:$Z,25,0),0)</f>
        <v>0</v>
      </c>
      <c r="Y411" s="202"/>
      <c r="Z411" s="91">
        <f t="shared" si="41"/>
        <v>0</v>
      </c>
      <c r="AA411" s="203" t="str">
        <f>VLOOKUP(D411,'BBLM COMCHECK'!$A:$I,9,0)</f>
        <v>order stop</v>
      </c>
      <c r="AB411" s="204">
        <f>VLOOKUP(D411,'BBLM COMCHECK'!$A:$L,12,0)</f>
        <v>1</v>
      </c>
      <c r="AC411" s="201">
        <f t="shared" si="42"/>
        <v>1</v>
      </c>
      <c r="AD411" s="94"/>
      <c r="AE411" s="201"/>
      <c r="AF411" s="201"/>
      <c r="AG411" s="201"/>
      <c r="AH411" s="201"/>
      <c r="AI411" s="94"/>
      <c r="AJ411" s="94"/>
      <c r="AK411" s="87" t="s">
        <v>2510</v>
      </c>
      <c r="AL411" s="87" t="str">
        <f t="shared" si="37"/>
        <v>2026-01-15|06023|1065842000|0||0|1</v>
      </c>
      <c r="AP411" s="198"/>
      <c r="AQ411" s="198"/>
      <c r="AR411" s="198"/>
      <c r="BC411" s="99" t="s">
        <v>2511</v>
      </c>
      <c r="BD411" s="104"/>
      <c r="BE411" s="87"/>
    </row>
    <row r="412" spans="1:57" ht="26.25" hidden="1" customHeight="1">
      <c r="A412" s="87" t="s">
        <v>2695</v>
      </c>
      <c r="B412" s="17" t="s">
        <v>75</v>
      </c>
      <c r="C412" s="87" t="s">
        <v>75</v>
      </c>
      <c r="D412" s="92" t="s">
        <v>3028</v>
      </c>
      <c r="E412" s="92" t="s">
        <v>84</v>
      </c>
      <c r="F412" s="93" t="s">
        <v>1646</v>
      </c>
      <c r="G412" s="93" t="s">
        <v>133</v>
      </c>
      <c r="H412" s="93">
        <v>19</v>
      </c>
      <c r="I412" s="94" t="s">
        <v>2486</v>
      </c>
      <c r="J412" s="148" t="s">
        <v>44</v>
      </c>
      <c r="K412" s="94" t="s">
        <v>2513</v>
      </c>
      <c r="L412" s="94" t="s">
        <v>2514</v>
      </c>
      <c r="M412" s="94">
        <v>42</v>
      </c>
      <c r="N412" s="95">
        <v>0</v>
      </c>
      <c r="O412" s="201">
        <f>IF(P412&gt;0,VLOOKUP($D412,'BBLM COMCHECK'!$A:$S,14,0),0)</f>
        <v>0</v>
      </c>
      <c r="P412" s="202"/>
      <c r="Q412" s="91">
        <f t="shared" si="38"/>
        <v>0</v>
      </c>
      <c r="R412" s="201">
        <f>IF(S412&gt;0,VLOOKUP($D412,'BBLM COMCHECK'!$A:$S,15,0),0)</f>
        <v>0</v>
      </c>
      <c r="S412" s="202"/>
      <c r="T412" s="91">
        <f t="shared" si="39"/>
        <v>0</v>
      </c>
      <c r="U412" s="201">
        <f>IF(V412&gt;0,VLOOKUP($D412,'BBLM COMCHECK'!$A:$Z,25,0),0)</f>
        <v>0</v>
      </c>
      <c r="V412" s="202"/>
      <c r="W412" s="91">
        <f t="shared" si="40"/>
        <v>0</v>
      </c>
      <c r="X412" s="201">
        <f>IF(Y412&gt;0,VLOOKUP($D412,'BBLM COMCHECK'!$A:$Z,25,0),0)</f>
        <v>0</v>
      </c>
      <c r="Y412" s="202"/>
      <c r="Z412" s="91">
        <f t="shared" si="41"/>
        <v>0</v>
      </c>
      <c r="AA412" s="203" t="str">
        <f>VLOOKUP(D412,'BBLM COMCHECK'!$A:$I,9,0)</f>
        <v>normal</v>
      </c>
      <c r="AB412" s="204">
        <f>VLOOKUP(D412,'BBLM COMCHECK'!$A:$L,12,0)</f>
        <v>30</v>
      </c>
      <c r="AC412" s="201">
        <f t="shared" si="42"/>
        <v>0</v>
      </c>
      <c r="AD412" s="94"/>
      <c r="AE412" s="201"/>
      <c r="AF412" s="201"/>
      <c r="AG412" s="201"/>
      <c r="AH412" s="201"/>
      <c r="AI412" s="94"/>
      <c r="AJ412" s="94"/>
      <c r="AK412" s="87" t="s">
        <v>2515</v>
      </c>
      <c r="AL412" s="87" t="str">
        <f t="shared" ref="AL412:AL475" si="43">"2026-01-15|"&amp;E412&amp;"|"&amp;J412&amp;"|"&amp;X412&amp;"|"&amp;Y412&amp;"|"&amp;N412&amp;"|"&amp;1</f>
        <v>2026-01-15|06023|1066078000|0||0|1</v>
      </c>
      <c r="AP412" s="198"/>
      <c r="BC412" s="99" t="s">
        <v>2516</v>
      </c>
      <c r="BD412" s="104"/>
      <c r="BE412" s="87"/>
    </row>
    <row r="413" spans="1:57" ht="26.25" hidden="1" customHeight="1">
      <c r="A413" s="87" t="s">
        <v>2696</v>
      </c>
      <c r="B413" s="17" t="s">
        <v>75</v>
      </c>
      <c r="C413" s="87" t="s">
        <v>75</v>
      </c>
      <c r="D413" s="92" t="s">
        <v>3029</v>
      </c>
      <c r="E413" s="92" t="s">
        <v>84</v>
      </c>
      <c r="F413" s="92" t="s">
        <v>1646</v>
      </c>
      <c r="G413" s="93" t="s">
        <v>133</v>
      </c>
      <c r="H413" s="93">
        <v>14</v>
      </c>
      <c r="I413" s="94" t="s">
        <v>2492</v>
      </c>
      <c r="J413" s="148" t="s">
        <v>45</v>
      </c>
      <c r="K413" s="93" t="s">
        <v>2518</v>
      </c>
      <c r="L413" s="94" t="s">
        <v>2519</v>
      </c>
      <c r="M413" s="94">
        <v>60</v>
      </c>
      <c r="N413" s="95">
        <v>0</v>
      </c>
      <c r="O413" s="201">
        <f>IF(P413&gt;0,VLOOKUP($D413,'BBLM COMCHECK'!$A:$S,14,0),0)</f>
        <v>0</v>
      </c>
      <c r="P413" s="202"/>
      <c r="Q413" s="91">
        <f t="shared" si="38"/>
        <v>0</v>
      </c>
      <c r="R413" s="201">
        <f>IF(S413&gt;0,VLOOKUP($D413,'BBLM COMCHECK'!$A:$S,15,0),0)</f>
        <v>0</v>
      </c>
      <c r="S413" s="202"/>
      <c r="T413" s="91">
        <f t="shared" si="39"/>
        <v>0</v>
      </c>
      <c r="U413" s="201">
        <f>IF(V413&gt;0,VLOOKUP($D413,'BBLM COMCHECK'!$A:$Z,25,0),0)</f>
        <v>0</v>
      </c>
      <c r="V413" s="202"/>
      <c r="W413" s="91">
        <f t="shared" si="40"/>
        <v>0</v>
      </c>
      <c r="X413" s="201">
        <f>IF(Y413&gt;0,VLOOKUP($D413,'BBLM COMCHECK'!$A:$Z,25,0),0)</f>
        <v>0</v>
      </c>
      <c r="Y413" s="202"/>
      <c r="Z413" s="91">
        <f t="shared" si="41"/>
        <v>0</v>
      </c>
      <c r="AA413" s="203" t="str">
        <f>VLOOKUP(D413,'BBLM COMCHECK'!$A:$I,9,0)</f>
        <v>order stop</v>
      </c>
      <c r="AB413" s="204">
        <f>VLOOKUP(D413,'BBLM COMCHECK'!$A:$L,12,0)</f>
        <v>544</v>
      </c>
      <c r="AC413" s="201">
        <f t="shared" si="42"/>
        <v>0</v>
      </c>
      <c r="AD413" s="94"/>
      <c r="AE413" s="201"/>
      <c r="AF413" s="201"/>
      <c r="AG413" s="201"/>
      <c r="AH413" s="201"/>
      <c r="AI413" s="94"/>
      <c r="AJ413" s="94"/>
      <c r="AK413" s="87" t="s">
        <v>2520</v>
      </c>
      <c r="AL413" s="87" t="str">
        <f t="shared" si="43"/>
        <v>2026-01-15|06023|1068899000|0||0|1</v>
      </c>
      <c r="AP413" s="198"/>
      <c r="AQ413" s="198"/>
      <c r="AR413" s="198"/>
      <c r="BC413" s="99" t="s">
        <v>2521</v>
      </c>
      <c r="BD413" s="104"/>
      <c r="BE413" s="87"/>
    </row>
    <row r="414" spans="1:57" ht="26.25" hidden="1" customHeight="1">
      <c r="A414" s="87" t="s">
        <v>2697</v>
      </c>
      <c r="B414" s="17" t="s">
        <v>75</v>
      </c>
      <c r="C414" s="87" t="s">
        <v>75</v>
      </c>
      <c r="D414" s="92" t="s">
        <v>3030</v>
      </c>
      <c r="E414" s="92" t="s">
        <v>84</v>
      </c>
      <c r="F414" s="93" t="s">
        <v>1646</v>
      </c>
      <c r="G414" s="93" t="s">
        <v>133</v>
      </c>
      <c r="H414" s="93">
        <v>19</v>
      </c>
      <c r="I414" s="94" t="s">
        <v>2486</v>
      </c>
      <c r="J414" s="148" t="s">
        <v>46</v>
      </c>
      <c r="K414" s="94" t="s">
        <v>2523</v>
      </c>
      <c r="L414" s="94" t="s">
        <v>2524</v>
      </c>
      <c r="M414" s="94">
        <v>40</v>
      </c>
      <c r="N414" s="95">
        <v>0</v>
      </c>
      <c r="O414" s="201">
        <f>IF(P414&gt;0,VLOOKUP($D414,'BBLM COMCHECK'!$A:$S,14,0),0)</f>
        <v>0</v>
      </c>
      <c r="P414" s="202"/>
      <c r="Q414" s="91">
        <f t="shared" si="38"/>
        <v>0</v>
      </c>
      <c r="R414" s="201">
        <f>IF(S414&gt;0,VLOOKUP($D414,'BBLM COMCHECK'!$A:$S,15,0),0)</f>
        <v>0</v>
      </c>
      <c r="S414" s="202"/>
      <c r="T414" s="91">
        <f t="shared" si="39"/>
        <v>0</v>
      </c>
      <c r="U414" s="201">
        <f>IF(V414&gt;0,VLOOKUP($D414,'BBLM COMCHECK'!$A:$Z,25,0),0)</f>
        <v>0</v>
      </c>
      <c r="V414" s="202"/>
      <c r="W414" s="91">
        <f t="shared" si="40"/>
        <v>0</v>
      </c>
      <c r="X414" s="201">
        <f>IF(Y414&gt;0,VLOOKUP($D414,'BBLM COMCHECK'!$A:$Z,25,0),0)</f>
        <v>0</v>
      </c>
      <c r="Y414" s="202"/>
      <c r="Z414" s="91">
        <f t="shared" si="41"/>
        <v>0</v>
      </c>
      <c r="AA414" s="203" t="str">
        <f>VLOOKUP(D414,'BBLM COMCHECK'!$A:$I,9,0)</f>
        <v>order stop</v>
      </c>
      <c r="AB414" s="204">
        <f>VLOOKUP(D414,'BBLM COMCHECK'!$A:$L,12,0)</f>
        <v>802</v>
      </c>
      <c r="AC414" s="201">
        <f t="shared" si="42"/>
        <v>0</v>
      </c>
      <c r="AD414" s="94"/>
      <c r="AE414" s="201"/>
      <c r="AF414" s="201"/>
      <c r="AG414" s="201"/>
      <c r="AH414" s="201"/>
      <c r="AI414" s="94"/>
      <c r="AJ414" s="94"/>
      <c r="AK414" s="87" t="s">
        <v>2525</v>
      </c>
      <c r="AL414" s="87" t="str">
        <f t="shared" si="43"/>
        <v>2026-01-15|06023|1072188000|0||0|1</v>
      </c>
      <c r="AP414" s="198"/>
      <c r="BC414" s="99" t="s">
        <v>2526</v>
      </c>
      <c r="BD414" s="104"/>
      <c r="BE414" s="87"/>
    </row>
    <row r="415" spans="1:57" ht="26.25" hidden="1" customHeight="1">
      <c r="A415" s="87" t="s">
        <v>2698</v>
      </c>
      <c r="B415" s="17" t="s">
        <v>75</v>
      </c>
      <c r="C415" s="87" t="s">
        <v>75</v>
      </c>
      <c r="D415" s="92" t="s">
        <v>3031</v>
      </c>
      <c r="E415" s="92" t="s">
        <v>84</v>
      </c>
      <c r="F415" s="92" t="s">
        <v>1646</v>
      </c>
      <c r="G415" s="93" t="s">
        <v>133</v>
      </c>
      <c r="H415" s="93">
        <v>14</v>
      </c>
      <c r="I415" s="94" t="s">
        <v>2492</v>
      </c>
      <c r="J415" s="148" t="s">
        <v>47</v>
      </c>
      <c r="K415" s="93" t="s">
        <v>2528</v>
      </c>
      <c r="L415" s="94" t="s">
        <v>2529</v>
      </c>
      <c r="M415" s="94">
        <v>72</v>
      </c>
      <c r="N415" s="95">
        <v>0</v>
      </c>
      <c r="O415" s="201">
        <f>IF(P415&gt;0,VLOOKUP($D415,'BBLM COMCHECK'!$A:$S,14,0),0)</f>
        <v>0</v>
      </c>
      <c r="P415" s="202"/>
      <c r="Q415" s="91">
        <f t="shared" si="38"/>
        <v>0</v>
      </c>
      <c r="R415" s="201">
        <f>IF(S415&gt;0,VLOOKUP($D415,'BBLM COMCHECK'!$A:$S,15,0),0)</f>
        <v>0</v>
      </c>
      <c r="S415" s="202"/>
      <c r="T415" s="91">
        <f t="shared" si="39"/>
        <v>0</v>
      </c>
      <c r="U415" s="201">
        <f>IF(V415&gt;0,VLOOKUP($D415,'BBLM COMCHECK'!$A:$Z,25,0),0)</f>
        <v>0</v>
      </c>
      <c r="V415" s="202"/>
      <c r="W415" s="91">
        <f t="shared" si="40"/>
        <v>0</v>
      </c>
      <c r="X415" s="201">
        <f>IF(Y415&gt;0,VLOOKUP($D415,'BBLM COMCHECK'!$A:$Z,25,0),0)</f>
        <v>0</v>
      </c>
      <c r="Y415" s="202"/>
      <c r="Z415" s="91">
        <f t="shared" si="41"/>
        <v>0</v>
      </c>
      <c r="AA415" s="203" t="str">
        <f>VLOOKUP(D415,'BBLM COMCHECK'!$A:$I,9,0)</f>
        <v>order stop</v>
      </c>
      <c r="AB415" s="204">
        <f>VLOOKUP(D415,'BBLM COMCHECK'!$A:$L,12,0)</f>
        <v>15759</v>
      </c>
      <c r="AC415" s="201">
        <f t="shared" si="42"/>
        <v>0</v>
      </c>
      <c r="AD415" s="94"/>
      <c r="AE415" s="201"/>
      <c r="AF415" s="201"/>
      <c r="AG415" s="201"/>
      <c r="AH415" s="201"/>
      <c r="AI415" s="94"/>
      <c r="AJ415" s="94"/>
      <c r="AK415" s="87" t="s">
        <v>2530</v>
      </c>
      <c r="AL415" s="87" t="str">
        <f t="shared" si="43"/>
        <v>2026-01-15|06023|1076058000|0||0|1</v>
      </c>
      <c r="AP415" s="198"/>
      <c r="AQ415" s="198"/>
      <c r="AR415" s="198"/>
      <c r="BC415" s="99" t="s">
        <v>2531</v>
      </c>
      <c r="BD415" s="104"/>
      <c r="BE415" s="87"/>
    </row>
    <row r="416" spans="1:57" ht="26.25" hidden="1" customHeight="1">
      <c r="A416" s="87" t="s">
        <v>2699</v>
      </c>
      <c r="B416" s="17" t="s">
        <v>75</v>
      </c>
      <c r="C416" s="87" t="s">
        <v>75</v>
      </c>
      <c r="D416" s="92" t="s">
        <v>3032</v>
      </c>
      <c r="E416" s="92" t="s">
        <v>84</v>
      </c>
      <c r="F416" s="92" t="s">
        <v>1646</v>
      </c>
      <c r="G416" s="93" t="s">
        <v>133</v>
      </c>
      <c r="H416" s="93">
        <v>14</v>
      </c>
      <c r="I416" s="94" t="s">
        <v>2492</v>
      </c>
      <c r="J416" s="148" t="s">
        <v>48</v>
      </c>
      <c r="K416" s="93" t="s">
        <v>2533</v>
      </c>
      <c r="L416" s="94" t="s">
        <v>2534</v>
      </c>
      <c r="M416" s="94">
        <v>60</v>
      </c>
      <c r="N416" s="95">
        <v>0</v>
      </c>
      <c r="O416" s="201">
        <f>IF(P416&gt;0,VLOOKUP($D416,'BBLM COMCHECK'!$A:$S,14,0),0)</f>
        <v>0</v>
      </c>
      <c r="P416" s="202"/>
      <c r="Q416" s="91">
        <f t="shared" si="38"/>
        <v>0</v>
      </c>
      <c r="R416" s="201">
        <f>IF(S416&gt;0,VLOOKUP($D416,'BBLM COMCHECK'!$A:$S,15,0),0)</f>
        <v>0</v>
      </c>
      <c r="S416" s="202"/>
      <c r="T416" s="91">
        <f t="shared" si="39"/>
        <v>0</v>
      </c>
      <c r="U416" s="201">
        <f>IF(V416&gt;0,VLOOKUP($D416,'BBLM COMCHECK'!$A:$Z,25,0),0)</f>
        <v>0</v>
      </c>
      <c r="V416" s="202"/>
      <c r="W416" s="91">
        <f t="shared" si="40"/>
        <v>0</v>
      </c>
      <c r="X416" s="201">
        <f>IF(Y416&gt;0,VLOOKUP($D416,'BBLM COMCHECK'!$A:$Z,25,0),0)</f>
        <v>0</v>
      </c>
      <c r="Y416" s="202"/>
      <c r="Z416" s="91">
        <f t="shared" si="41"/>
        <v>0</v>
      </c>
      <c r="AA416" s="203" t="str">
        <f>VLOOKUP(D416,'BBLM COMCHECK'!$A:$I,9,0)</f>
        <v>normal</v>
      </c>
      <c r="AB416" s="204">
        <f>VLOOKUP(D416,'BBLM COMCHECK'!$A:$L,12,0)</f>
        <v>265</v>
      </c>
      <c r="AC416" s="201">
        <f t="shared" si="42"/>
        <v>0</v>
      </c>
      <c r="AD416" s="94"/>
      <c r="AE416" s="201"/>
      <c r="AF416" s="201"/>
      <c r="AG416" s="201"/>
      <c r="AH416" s="201"/>
      <c r="AI416" s="94"/>
      <c r="AJ416" s="94"/>
      <c r="AK416" s="87" t="s">
        <v>2535</v>
      </c>
      <c r="AL416" s="87" t="str">
        <f t="shared" si="43"/>
        <v>2026-01-15|06023|1077650000|0||0|1</v>
      </c>
      <c r="AP416" s="198"/>
      <c r="AQ416" s="198"/>
      <c r="AR416" s="198"/>
      <c r="BC416" s="99" t="s">
        <v>2536</v>
      </c>
      <c r="BD416" s="104"/>
      <c r="BE416" s="87"/>
    </row>
    <row r="417" spans="1:57" ht="26.25" hidden="1" customHeight="1">
      <c r="A417" s="87" t="s">
        <v>2700</v>
      </c>
      <c r="B417" s="17" t="s">
        <v>75</v>
      </c>
      <c r="C417" s="87" t="s">
        <v>75</v>
      </c>
      <c r="D417" s="92" t="s">
        <v>3033</v>
      </c>
      <c r="E417" s="92" t="s">
        <v>84</v>
      </c>
      <c r="F417" s="92" t="s">
        <v>1646</v>
      </c>
      <c r="G417" s="93" t="s">
        <v>133</v>
      </c>
      <c r="H417" s="93">
        <v>14</v>
      </c>
      <c r="I417" s="94" t="s">
        <v>2492</v>
      </c>
      <c r="J417" s="148" t="s">
        <v>49</v>
      </c>
      <c r="K417" s="93" t="s">
        <v>2538</v>
      </c>
      <c r="L417" s="94" t="s">
        <v>2539</v>
      </c>
      <c r="M417" s="94">
        <v>5</v>
      </c>
      <c r="N417" s="95">
        <v>0</v>
      </c>
      <c r="O417" s="201">
        <f>IF(P417&gt;0,VLOOKUP($D417,'BBLM COMCHECK'!$A:$S,14,0),0)</f>
        <v>0</v>
      </c>
      <c r="P417" s="202"/>
      <c r="Q417" s="91">
        <f t="shared" si="38"/>
        <v>0</v>
      </c>
      <c r="R417" s="201">
        <f>IF(S417&gt;0,VLOOKUP($D417,'BBLM COMCHECK'!$A:$S,15,0),0)</f>
        <v>0</v>
      </c>
      <c r="S417" s="202"/>
      <c r="T417" s="91">
        <f t="shared" si="39"/>
        <v>0</v>
      </c>
      <c r="U417" s="201">
        <f>IF(V417&gt;0,VLOOKUP($D417,'BBLM COMCHECK'!$A:$Z,25,0),0)</f>
        <v>0</v>
      </c>
      <c r="V417" s="202"/>
      <c r="W417" s="91">
        <f t="shared" si="40"/>
        <v>0</v>
      </c>
      <c r="X417" s="201">
        <f>IF(Y417&gt;0,VLOOKUP($D417,'BBLM COMCHECK'!$A:$Z,25,0),0)</f>
        <v>0</v>
      </c>
      <c r="Y417" s="202"/>
      <c r="Z417" s="91">
        <f t="shared" si="41"/>
        <v>0</v>
      </c>
      <c r="AA417" s="203" t="str">
        <f>VLOOKUP(D417,'BBLM COMCHECK'!$A:$I,9,0)</f>
        <v>normal</v>
      </c>
      <c r="AB417" s="204">
        <f>VLOOKUP(D417,'BBLM COMCHECK'!$A:$L,12,0)</f>
        <v>40</v>
      </c>
      <c r="AC417" s="201">
        <f t="shared" si="42"/>
        <v>0</v>
      </c>
      <c r="AD417" s="94"/>
      <c r="AE417" s="201"/>
      <c r="AF417" s="201"/>
      <c r="AG417" s="201"/>
      <c r="AH417" s="201"/>
      <c r="AI417" s="94"/>
      <c r="AJ417" s="94"/>
      <c r="AK417" s="87" t="s">
        <v>2540</v>
      </c>
      <c r="AL417" s="87" t="str">
        <f t="shared" si="43"/>
        <v>2026-01-15|06023|1078236000|0||0|1</v>
      </c>
      <c r="AP417" s="198"/>
      <c r="AQ417" s="198"/>
      <c r="AR417" s="198"/>
      <c r="BC417" s="99" t="s">
        <v>2541</v>
      </c>
      <c r="BD417" s="104"/>
      <c r="BE417" s="87"/>
    </row>
    <row r="418" spans="1:57" ht="26.25" hidden="1" customHeight="1">
      <c r="A418" s="87" t="s">
        <v>2701</v>
      </c>
      <c r="B418" s="17" t="s">
        <v>75</v>
      </c>
      <c r="C418" s="87" t="s">
        <v>75</v>
      </c>
      <c r="D418" s="92" t="s">
        <v>3034</v>
      </c>
      <c r="E418" s="92" t="s">
        <v>84</v>
      </c>
      <c r="F418" s="92" t="s">
        <v>1646</v>
      </c>
      <c r="G418" s="93" t="s">
        <v>133</v>
      </c>
      <c r="H418" s="93">
        <v>14</v>
      </c>
      <c r="I418" s="94" t="s">
        <v>2492</v>
      </c>
      <c r="J418" s="148" t="s">
        <v>50</v>
      </c>
      <c r="K418" s="93" t="s">
        <v>2543</v>
      </c>
      <c r="L418" s="94" t="s">
        <v>2544</v>
      </c>
      <c r="M418" s="94">
        <v>12</v>
      </c>
      <c r="N418" s="95">
        <v>0</v>
      </c>
      <c r="O418" s="201">
        <f>IF(P418&gt;0,VLOOKUP($D418,'BBLM COMCHECK'!$A:$S,14,0),0)</f>
        <v>0</v>
      </c>
      <c r="P418" s="202"/>
      <c r="Q418" s="91">
        <f t="shared" si="38"/>
        <v>0</v>
      </c>
      <c r="R418" s="201">
        <f>IF(S418&gt;0,VLOOKUP($D418,'BBLM COMCHECK'!$A:$S,15,0),0)</f>
        <v>0</v>
      </c>
      <c r="S418" s="202"/>
      <c r="T418" s="91">
        <f t="shared" si="39"/>
        <v>0</v>
      </c>
      <c r="U418" s="201">
        <f>IF(V418&gt;0,VLOOKUP($D418,'BBLM COMCHECK'!$A:$Z,25,0),0)</f>
        <v>0</v>
      </c>
      <c r="V418" s="202"/>
      <c r="W418" s="91">
        <f t="shared" si="40"/>
        <v>0</v>
      </c>
      <c r="X418" s="201">
        <f>IF(Y418&gt;0,VLOOKUP($D418,'BBLM COMCHECK'!$A:$Z,25,0),0)</f>
        <v>0</v>
      </c>
      <c r="Y418" s="202"/>
      <c r="Z418" s="91">
        <f t="shared" si="41"/>
        <v>0</v>
      </c>
      <c r="AA418" s="203" t="str">
        <f>VLOOKUP(D418,'BBLM COMCHECK'!$A:$I,9,0)</f>
        <v>normal</v>
      </c>
      <c r="AB418" s="204">
        <f>VLOOKUP(D418,'BBLM COMCHECK'!$A:$L,12,0)</f>
        <v>112</v>
      </c>
      <c r="AC418" s="201">
        <f t="shared" si="42"/>
        <v>0</v>
      </c>
      <c r="AD418" s="94"/>
      <c r="AE418" s="201"/>
      <c r="AF418" s="201"/>
      <c r="AG418" s="201"/>
      <c r="AH418" s="201"/>
      <c r="AI418" s="94"/>
      <c r="AJ418" s="94"/>
      <c r="AK418" s="87" t="s">
        <v>2545</v>
      </c>
      <c r="AL418" s="87" t="str">
        <f t="shared" si="43"/>
        <v>2026-01-15|06023|1083138000|0||0|1</v>
      </c>
      <c r="AP418" s="198"/>
      <c r="AQ418" s="198"/>
      <c r="AR418" s="198"/>
      <c r="BC418" s="99" t="s">
        <v>2546</v>
      </c>
      <c r="BD418" s="104"/>
      <c r="BE418" s="87"/>
    </row>
    <row r="419" spans="1:57" ht="26.25" hidden="1" customHeight="1">
      <c r="A419" s="87" t="s">
        <v>2702</v>
      </c>
      <c r="B419" s="17" t="s">
        <v>75</v>
      </c>
      <c r="C419" s="87" t="s">
        <v>75</v>
      </c>
      <c r="D419" s="92" t="s">
        <v>3035</v>
      </c>
      <c r="E419" s="92" t="s">
        <v>84</v>
      </c>
      <c r="F419" s="93" t="s">
        <v>1646</v>
      </c>
      <c r="G419" s="93" t="s">
        <v>133</v>
      </c>
      <c r="H419" s="93">
        <v>19</v>
      </c>
      <c r="I419" s="94" t="s">
        <v>2486</v>
      </c>
      <c r="J419" s="148" t="s">
        <v>51</v>
      </c>
      <c r="K419" s="94" t="s">
        <v>2548</v>
      </c>
      <c r="L419" s="94" t="s">
        <v>2549</v>
      </c>
      <c r="M419" s="94">
        <v>144</v>
      </c>
      <c r="N419" s="95">
        <v>0</v>
      </c>
      <c r="O419" s="201">
        <f>IF(P419&gt;0,VLOOKUP($D419,'BBLM COMCHECK'!$A:$S,14,0),0)</f>
        <v>0</v>
      </c>
      <c r="P419" s="202"/>
      <c r="Q419" s="91">
        <f t="shared" si="38"/>
        <v>0</v>
      </c>
      <c r="R419" s="201">
        <f>IF(S419&gt;0,VLOOKUP($D419,'BBLM COMCHECK'!$A:$S,15,0),0)</f>
        <v>0</v>
      </c>
      <c r="S419" s="202"/>
      <c r="T419" s="91">
        <f t="shared" si="39"/>
        <v>0</v>
      </c>
      <c r="U419" s="201">
        <f>IF(V419&gt;0,VLOOKUP($D419,'BBLM COMCHECK'!$A:$Z,25,0),0)</f>
        <v>0</v>
      </c>
      <c r="V419" s="202"/>
      <c r="W419" s="91">
        <f t="shared" si="40"/>
        <v>0</v>
      </c>
      <c r="X419" s="201">
        <f>IF(Y419&gt;0,VLOOKUP($D419,'BBLM COMCHECK'!$A:$Z,25,0),0)</f>
        <v>0</v>
      </c>
      <c r="Y419" s="202"/>
      <c r="Z419" s="91">
        <f t="shared" si="41"/>
        <v>0</v>
      </c>
      <c r="AA419" s="203" t="str">
        <f>VLOOKUP(D419,'BBLM COMCHECK'!$A:$I,9,0)</f>
        <v>order stop</v>
      </c>
      <c r="AB419" s="204">
        <f>VLOOKUP(D419,'BBLM COMCHECK'!$A:$L,12,0)</f>
        <v>1261</v>
      </c>
      <c r="AC419" s="201">
        <f t="shared" si="42"/>
        <v>0</v>
      </c>
      <c r="AD419" s="94"/>
      <c r="AE419" s="201"/>
      <c r="AF419" s="201"/>
      <c r="AG419" s="201"/>
      <c r="AH419" s="201"/>
      <c r="AI419" s="94"/>
      <c r="AJ419" s="94"/>
      <c r="AK419" s="87" t="s">
        <v>2550</v>
      </c>
      <c r="AL419" s="87" t="str">
        <f t="shared" si="43"/>
        <v>2026-01-15|06023|1089525000|0||0|1</v>
      </c>
      <c r="AP419" s="198"/>
      <c r="BC419" s="99" t="s">
        <v>2551</v>
      </c>
      <c r="BD419" s="104"/>
      <c r="BE419" s="87"/>
    </row>
    <row r="420" spans="1:57" ht="26.25" hidden="1" customHeight="1">
      <c r="A420" s="87" t="s">
        <v>2703</v>
      </c>
      <c r="B420" s="17" t="s">
        <v>75</v>
      </c>
      <c r="C420" s="87" t="s">
        <v>75</v>
      </c>
      <c r="D420" s="92" t="s">
        <v>3036</v>
      </c>
      <c r="E420" s="92" t="s">
        <v>84</v>
      </c>
      <c r="F420" s="93" t="s">
        <v>1646</v>
      </c>
      <c r="G420" s="93" t="s">
        <v>133</v>
      </c>
      <c r="H420" s="93">
        <v>19</v>
      </c>
      <c r="I420" s="94" t="s">
        <v>2486</v>
      </c>
      <c r="J420" s="148" t="s">
        <v>52</v>
      </c>
      <c r="K420" s="94" t="s">
        <v>2553</v>
      </c>
      <c r="L420" s="94" t="s">
        <v>2554</v>
      </c>
      <c r="M420" s="94">
        <v>144</v>
      </c>
      <c r="N420" s="95">
        <v>0</v>
      </c>
      <c r="O420" s="201">
        <f>IF(P420&gt;0,VLOOKUP($D420,'BBLM COMCHECK'!$A:$S,14,0),0)</f>
        <v>0</v>
      </c>
      <c r="P420" s="202"/>
      <c r="Q420" s="91">
        <f t="shared" si="38"/>
        <v>0</v>
      </c>
      <c r="R420" s="201">
        <f>IF(S420&gt;0,VLOOKUP($D420,'BBLM COMCHECK'!$A:$S,15,0),0)</f>
        <v>0</v>
      </c>
      <c r="S420" s="202"/>
      <c r="T420" s="91">
        <f t="shared" si="39"/>
        <v>0</v>
      </c>
      <c r="U420" s="201">
        <f>IF(V420&gt;0,VLOOKUP($D420,'BBLM COMCHECK'!$A:$Z,25,0),0)</f>
        <v>0</v>
      </c>
      <c r="V420" s="202"/>
      <c r="W420" s="91">
        <f t="shared" si="40"/>
        <v>0</v>
      </c>
      <c r="X420" s="201">
        <f>IF(Y420&gt;0,VLOOKUP($D420,'BBLM COMCHECK'!$A:$Z,25,0),0)</f>
        <v>0</v>
      </c>
      <c r="Y420" s="202"/>
      <c r="Z420" s="91">
        <f t="shared" si="41"/>
        <v>0</v>
      </c>
      <c r="AA420" s="203" t="str">
        <f>VLOOKUP(D420,'BBLM COMCHECK'!$A:$I,9,0)</f>
        <v>order stop</v>
      </c>
      <c r="AB420" s="204">
        <f>VLOOKUP(D420,'BBLM COMCHECK'!$A:$L,12,0)</f>
        <v>12</v>
      </c>
      <c r="AC420" s="201">
        <f t="shared" si="42"/>
        <v>0</v>
      </c>
      <c r="AD420" s="94"/>
      <c r="AE420" s="201"/>
      <c r="AF420" s="201"/>
      <c r="AG420" s="201"/>
      <c r="AH420" s="201"/>
      <c r="AI420" s="94"/>
      <c r="AJ420" s="94"/>
      <c r="AK420" s="87" t="s">
        <v>2555</v>
      </c>
      <c r="AL420" s="87" t="str">
        <f t="shared" si="43"/>
        <v>2026-01-15|06023|1089541000|0||0|1</v>
      </c>
      <c r="AP420" s="198"/>
      <c r="BC420" s="99" t="s">
        <v>2556</v>
      </c>
      <c r="BD420" s="104"/>
      <c r="BE420" s="87"/>
    </row>
    <row r="421" spans="1:57" ht="26.25" hidden="1" customHeight="1">
      <c r="A421" s="87" t="s">
        <v>2704</v>
      </c>
      <c r="B421" s="17" t="s">
        <v>75</v>
      </c>
      <c r="C421" s="87" t="s">
        <v>75</v>
      </c>
      <c r="D421" s="92" t="s">
        <v>3037</v>
      </c>
      <c r="E421" s="92" t="s">
        <v>84</v>
      </c>
      <c r="F421" s="92" t="s">
        <v>1646</v>
      </c>
      <c r="G421" s="93" t="s">
        <v>133</v>
      </c>
      <c r="H421" s="93">
        <v>14</v>
      </c>
      <c r="I421" s="94" t="s">
        <v>2492</v>
      </c>
      <c r="J421" s="158">
        <v>1150705000</v>
      </c>
      <c r="K421" s="93" t="s">
        <v>2558</v>
      </c>
      <c r="L421" s="94" t="s">
        <v>2559</v>
      </c>
      <c r="M421" s="94">
        <v>30</v>
      </c>
      <c r="N421" s="95">
        <v>0</v>
      </c>
      <c r="O421" s="201">
        <f>IF(P421&gt;0,VLOOKUP($D421,'BBLM COMCHECK'!$A:$S,14,0),0)</f>
        <v>0</v>
      </c>
      <c r="P421" s="202"/>
      <c r="Q421" s="91">
        <f t="shared" si="38"/>
        <v>0</v>
      </c>
      <c r="R421" s="201">
        <f>IF(S421&gt;0,VLOOKUP($D421,'BBLM COMCHECK'!$A:$S,15,0),0)</f>
        <v>0</v>
      </c>
      <c r="S421" s="202"/>
      <c r="T421" s="91">
        <f t="shared" si="39"/>
        <v>0</v>
      </c>
      <c r="U421" s="201">
        <f>IF(V421&gt;0,VLOOKUP($D421,'BBLM COMCHECK'!$A:$Z,25,0),0)</f>
        <v>0</v>
      </c>
      <c r="V421" s="202"/>
      <c r="W421" s="91">
        <f t="shared" si="40"/>
        <v>0</v>
      </c>
      <c r="X421" s="201">
        <f>IF(Y421&gt;0,VLOOKUP($D421,'BBLM COMCHECK'!$A:$Z,25,0),0)</f>
        <v>0</v>
      </c>
      <c r="Y421" s="202"/>
      <c r="Z421" s="91">
        <f t="shared" si="41"/>
        <v>0</v>
      </c>
      <c r="AA421" s="203" t="str">
        <f>VLOOKUP(D421,'BBLM COMCHECK'!$A:$I,9,0)</f>
        <v>order stop</v>
      </c>
      <c r="AB421" s="204">
        <f>VLOOKUP(D421,'BBLM COMCHECK'!$A:$L,12,0)</f>
        <v>0</v>
      </c>
      <c r="AC421" s="201">
        <f t="shared" si="42"/>
        <v>1</v>
      </c>
      <c r="AD421" s="94"/>
      <c r="AE421" s="201"/>
      <c r="AF421" s="201"/>
      <c r="AG421" s="201"/>
      <c r="AH421" s="201"/>
      <c r="AI421" s="94"/>
      <c r="AJ421" s="94"/>
      <c r="AK421" s="87" t="s">
        <v>2560</v>
      </c>
      <c r="AL421" s="87" t="str">
        <f t="shared" si="43"/>
        <v>2026-01-15|06023|1150705000|0||0|1</v>
      </c>
      <c r="AP421" s="198"/>
      <c r="AQ421" s="198"/>
      <c r="AR421" s="198"/>
      <c r="BC421" s="99" t="s">
        <v>2561</v>
      </c>
      <c r="BD421" s="104"/>
      <c r="BE421" s="87"/>
    </row>
    <row r="422" spans="1:57" ht="26.25" hidden="1" customHeight="1">
      <c r="A422" s="87" t="s">
        <v>2705</v>
      </c>
      <c r="B422" s="17" t="s">
        <v>75</v>
      </c>
      <c r="C422" s="87" t="s">
        <v>75</v>
      </c>
      <c r="D422" s="92" t="s">
        <v>3038</v>
      </c>
      <c r="E422" s="92" t="s">
        <v>84</v>
      </c>
      <c r="F422" s="92" t="s">
        <v>1646</v>
      </c>
      <c r="G422" s="93" t="s">
        <v>133</v>
      </c>
      <c r="H422" s="93">
        <v>14</v>
      </c>
      <c r="I422" s="94" t="s">
        <v>2492</v>
      </c>
      <c r="J422" s="148" t="s">
        <v>54</v>
      </c>
      <c r="K422" s="93" t="s">
        <v>2564</v>
      </c>
      <c r="L422" s="94" t="s">
        <v>2565</v>
      </c>
      <c r="M422" s="94">
        <v>72</v>
      </c>
      <c r="N422" s="95">
        <v>0</v>
      </c>
      <c r="O422" s="201">
        <f>IF(P422&gt;0,VLOOKUP($D422,'BBLM COMCHECK'!$A:$S,14,0),0)</f>
        <v>0</v>
      </c>
      <c r="P422" s="202"/>
      <c r="Q422" s="91">
        <f t="shared" si="38"/>
        <v>0</v>
      </c>
      <c r="R422" s="201">
        <f>IF(S422&gt;0,VLOOKUP($D422,'BBLM COMCHECK'!$A:$S,15,0),0)</f>
        <v>0</v>
      </c>
      <c r="S422" s="202"/>
      <c r="T422" s="91">
        <f t="shared" si="39"/>
        <v>0</v>
      </c>
      <c r="U422" s="201">
        <f>IF(V422&gt;0,VLOOKUP($D422,'BBLM COMCHECK'!$A:$Z,25,0),0)</f>
        <v>0</v>
      </c>
      <c r="V422" s="202"/>
      <c r="W422" s="91">
        <f t="shared" si="40"/>
        <v>0</v>
      </c>
      <c r="X422" s="201">
        <f>IF(Y422&gt;0,VLOOKUP($D422,'BBLM COMCHECK'!$A:$Z,25,0),0)</f>
        <v>0</v>
      </c>
      <c r="Y422" s="202"/>
      <c r="Z422" s="91">
        <f t="shared" si="41"/>
        <v>0</v>
      </c>
      <c r="AA422" s="203" t="str">
        <f>VLOOKUP(D422,'BBLM COMCHECK'!$A:$I,9,0)</f>
        <v>normal</v>
      </c>
      <c r="AB422" s="204">
        <f>VLOOKUP(D422,'BBLM COMCHECK'!$A:$L,12,0)</f>
        <v>683</v>
      </c>
      <c r="AC422" s="201">
        <f t="shared" si="42"/>
        <v>0</v>
      </c>
      <c r="AD422" s="94"/>
      <c r="AE422" s="201"/>
      <c r="AF422" s="201"/>
      <c r="AG422" s="201"/>
      <c r="AH422" s="201"/>
      <c r="AI422" s="94"/>
      <c r="AJ422" s="94"/>
      <c r="AK422" s="87" t="s">
        <v>2566</v>
      </c>
      <c r="AL422" s="87" t="str">
        <f t="shared" si="43"/>
        <v>2026-01-15|06023|1089885000|0||0|1</v>
      </c>
      <c r="AP422" s="198"/>
      <c r="AQ422" s="198"/>
      <c r="AR422" s="198"/>
      <c r="BC422" s="99" t="s">
        <v>2655</v>
      </c>
      <c r="BD422" s="104"/>
      <c r="BE422" s="87"/>
    </row>
    <row r="423" spans="1:57" ht="26.25" hidden="1" customHeight="1">
      <c r="A423" s="87" t="s">
        <v>2706</v>
      </c>
      <c r="B423" s="17" t="s">
        <v>75</v>
      </c>
      <c r="C423" s="87" t="s">
        <v>75</v>
      </c>
      <c r="D423" s="92" t="s">
        <v>3039</v>
      </c>
      <c r="E423" s="92" t="s">
        <v>84</v>
      </c>
      <c r="F423" s="92" t="s">
        <v>1646</v>
      </c>
      <c r="G423" s="93" t="s">
        <v>133</v>
      </c>
      <c r="H423" s="93">
        <v>14</v>
      </c>
      <c r="I423" s="94" t="s">
        <v>2492</v>
      </c>
      <c r="J423" s="148" t="s">
        <v>55</v>
      </c>
      <c r="K423" s="93" t="s">
        <v>2569</v>
      </c>
      <c r="L423" s="94" t="s">
        <v>2570</v>
      </c>
      <c r="M423" s="94">
        <v>21</v>
      </c>
      <c r="N423" s="95">
        <v>0</v>
      </c>
      <c r="O423" s="201">
        <f>IF(P423&gt;0,VLOOKUP($D423,'BBLM COMCHECK'!$A:$S,14,0),0)</f>
        <v>0</v>
      </c>
      <c r="P423" s="202"/>
      <c r="Q423" s="91">
        <f t="shared" si="38"/>
        <v>0</v>
      </c>
      <c r="R423" s="201">
        <f>IF(S423&gt;0,VLOOKUP($D423,'BBLM COMCHECK'!$A:$S,15,0),0)</f>
        <v>0</v>
      </c>
      <c r="S423" s="202"/>
      <c r="T423" s="91">
        <f t="shared" si="39"/>
        <v>0</v>
      </c>
      <c r="U423" s="201">
        <f>IF(V423&gt;0,VLOOKUP($D423,'BBLM COMCHECK'!$A:$Z,25,0),0)</f>
        <v>0</v>
      </c>
      <c r="V423" s="202"/>
      <c r="W423" s="91">
        <f t="shared" si="40"/>
        <v>0</v>
      </c>
      <c r="X423" s="201">
        <f>IF(Y423&gt;0,VLOOKUP($D423,'BBLM COMCHECK'!$A:$Z,25,0),0)</f>
        <v>0</v>
      </c>
      <c r="Y423" s="202"/>
      <c r="Z423" s="91">
        <f t="shared" si="41"/>
        <v>0</v>
      </c>
      <c r="AA423" s="203" t="str">
        <f>VLOOKUP(D423,'BBLM COMCHECK'!$A:$I,9,0)</f>
        <v>order stop</v>
      </c>
      <c r="AB423" s="204">
        <f>VLOOKUP(D423,'BBLM COMCHECK'!$A:$L,12,0)</f>
        <v>0</v>
      </c>
      <c r="AC423" s="201">
        <f t="shared" si="42"/>
        <v>1</v>
      </c>
      <c r="AD423" s="94"/>
      <c r="AE423" s="201"/>
      <c r="AF423" s="201"/>
      <c r="AG423" s="201"/>
      <c r="AH423" s="201"/>
      <c r="AI423" s="94"/>
      <c r="AJ423" s="94"/>
      <c r="AK423" s="87" t="s">
        <v>2571</v>
      </c>
      <c r="AL423" s="87" t="str">
        <f t="shared" si="43"/>
        <v>2026-01-15|06023|1105042000|0||0|1</v>
      </c>
      <c r="AP423" s="198"/>
      <c r="AQ423" s="198"/>
      <c r="AR423" s="198"/>
      <c r="BC423" s="99" t="s">
        <v>2572</v>
      </c>
      <c r="BD423" s="104"/>
      <c r="BE423" s="87"/>
    </row>
    <row r="424" spans="1:57" ht="26.25" hidden="1" customHeight="1">
      <c r="A424" s="87" t="s">
        <v>2707</v>
      </c>
      <c r="B424" s="17" t="s">
        <v>75</v>
      </c>
      <c r="C424" s="87" t="s">
        <v>75</v>
      </c>
      <c r="D424" s="92" t="s">
        <v>3040</v>
      </c>
      <c r="E424" s="92" t="s">
        <v>84</v>
      </c>
      <c r="F424" s="92" t="s">
        <v>1646</v>
      </c>
      <c r="G424" s="93" t="s">
        <v>133</v>
      </c>
      <c r="H424" s="93">
        <v>19</v>
      </c>
      <c r="I424" s="94" t="s">
        <v>2486</v>
      </c>
      <c r="J424" s="148" t="s">
        <v>56</v>
      </c>
      <c r="K424" s="93" t="s">
        <v>2574</v>
      </c>
      <c r="L424" s="94" t="s">
        <v>2575</v>
      </c>
      <c r="M424" s="94">
        <v>12</v>
      </c>
      <c r="N424" s="95">
        <v>0</v>
      </c>
      <c r="O424" s="201">
        <f>IF(P424&gt;0,VLOOKUP($D424,'BBLM COMCHECK'!$A:$S,14,0),0)</f>
        <v>0</v>
      </c>
      <c r="P424" s="202"/>
      <c r="Q424" s="91">
        <f t="shared" si="38"/>
        <v>0</v>
      </c>
      <c r="R424" s="201">
        <f>IF(S424&gt;0,VLOOKUP($D424,'BBLM COMCHECK'!$A:$S,15,0),0)</f>
        <v>0</v>
      </c>
      <c r="S424" s="202"/>
      <c r="T424" s="91">
        <f t="shared" si="39"/>
        <v>0</v>
      </c>
      <c r="U424" s="201">
        <f>IF(V424&gt;0,VLOOKUP($D424,'BBLM COMCHECK'!$A:$Z,25,0),0)</f>
        <v>0</v>
      </c>
      <c r="V424" s="202"/>
      <c r="W424" s="91">
        <f t="shared" si="40"/>
        <v>0</v>
      </c>
      <c r="X424" s="201">
        <f>IF(Y424&gt;0,VLOOKUP($D424,'BBLM COMCHECK'!$A:$Z,25,0),0)</f>
        <v>0</v>
      </c>
      <c r="Y424" s="202"/>
      <c r="Z424" s="91">
        <f t="shared" si="41"/>
        <v>0</v>
      </c>
      <c r="AA424" s="203" t="str">
        <f>VLOOKUP(D424,'BBLM COMCHECK'!$A:$I,9,0)</f>
        <v>normal</v>
      </c>
      <c r="AB424" s="204">
        <f>VLOOKUP(D424,'BBLM COMCHECK'!$A:$L,12,0)</f>
        <v>70</v>
      </c>
      <c r="AC424" s="201">
        <f t="shared" si="42"/>
        <v>0</v>
      </c>
      <c r="AD424" s="94"/>
      <c r="AE424" s="201"/>
      <c r="AF424" s="201"/>
      <c r="AG424" s="201"/>
      <c r="AH424" s="201"/>
      <c r="AI424" s="94"/>
      <c r="AJ424" s="94"/>
      <c r="AK424" s="87" t="s">
        <v>2576</v>
      </c>
      <c r="AL424" s="87" t="str">
        <f t="shared" si="43"/>
        <v>2026-01-15|06023|1118289000|0||0|1</v>
      </c>
      <c r="AP424" s="198"/>
      <c r="AQ424" s="198"/>
      <c r="AR424" s="198"/>
      <c r="BC424" s="99" t="s">
        <v>2577</v>
      </c>
      <c r="BD424" s="104"/>
      <c r="BE424" s="87"/>
    </row>
    <row r="425" spans="1:57" ht="26.25" hidden="1" customHeight="1">
      <c r="A425" s="87" t="s">
        <v>2708</v>
      </c>
      <c r="B425" s="17" t="s">
        <v>75</v>
      </c>
      <c r="C425" s="87" t="s">
        <v>75</v>
      </c>
      <c r="D425" s="92" t="s">
        <v>3041</v>
      </c>
      <c r="E425" s="92" t="s">
        <v>84</v>
      </c>
      <c r="F425" s="92" t="s">
        <v>1646</v>
      </c>
      <c r="G425" s="93" t="s">
        <v>133</v>
      </c>
      <c r="H425" s="93">
        <v>19</v>
      </c>
      <c r="I425" s="94" t="s">
        <v>2486</v>
      </c>
      <c r="J425" s="148" t="s">
        <v>57</v>
      </c>
      <c r="K425" s="93" t="s">
        <v>2579</v>
      </c>
      <c r="L425" s="94" t="s">
        <v>2580</v>
      </c>
      <c r="M425" s="94">
        <v>42</v>
      </c>
      <c r="N425" s="95">
        <v>0</v>
      </c>
      <c r="O425" s="201">
        <f>IF(P425&gt;0,VLOOKUP($D425,'BBLM COMCHECK'!$A:$S,14,0),0)</f>
        <v>0</v>
      </c>
      <c r="P425" s="202"/>
      <c r="Q425" s="91">
        <f t="shared" si="38"/>
        <v>0</v>
      </c>
      <c r="R425" s="201">
        <f>IF(S425&gt;0,VLOOKUP($D425,'BBLM COMCHECK'!$A:$S,15,0),0)</f>
        <v>0</v>
      </c>
      <c r="S425" s="202"/>
      <c r="T425" s="91">
        <f t="shared" si="39"/>
        <v>0</v>
      </c>
      <c r="U425" s="201">
        <f>IF(V425&gt;0,VLOOKUP($D425,'BBLM COMCHECK'!$A:$Z,25,0),0)</f>
        <v>0</v>
      </c>
      <c r="V425" s="202"/>
      <c r="W425" s="91">
        <f t="shared" si="40"/>
        <v>0</v>
      </c>
      <c r="X425" s="201">
        <f>IF(Y425&gt;0,VLOOKUP($D425,'BBLM COMCHECK'!$A:$Z,25,0),0)</f>
        <v>0</v>
      </c>
      <c r="Y425" s="202"/>
      <c r="Z425" s="91">
        <f t="shared" si="41"/>
        <v>0</v>
      </c>
      <c r="AA425" s="203" t="str">
        <f>VLOOKUP(D425,'BBLM COMCHECK'!$A:$I,9,0)</f>
        <v>normal</v>
      </c>
      <c r="AB425" s="204">
        <f>VLOOKUP(D425,'BBLM COMCHECK'!$A:$L,12,0)</f>
        <v>670</v>
      </c>
      <c r="AC425" s="201">
        <f t="shared" si="42"/>
        <v>0</v>
      </c>
      <c r="AD425" s="94"/>
      <c r="AE425" s="201"/>
      <c r="AF425" s="201"/>
      <c r="AG425" s="201"/>
      <c r="AH425" s="201"/>
      <c r="AI425" s="94"/>
      <c r="AJ425" s="94"/>
      <c r="AK425" s="87" t="s">
        <v>2581</v>
      </c>
      <c r="AL425" s="87" t="str">
        <f t="shared" si="43"/>
        <v>2026-01-15|06023|1137215000|0||0|1</v>
      </c>
      <c r="AP425" s="198"/>
      <c r="AQ425" s="198"/>
      <c r="AR425" s="198"/>
      <c r="BC425" s="99" t="s">
        <v>2582</v>
      </c>
      <c r="BD425" s="104"/>
      <c r="BE425" s="87"/>
    </row>
    <row r="426" spans="1:57" ht="26.25" hidden="1" customHeight="1">
      <c r="A426" s="87" t="s">
        <v>2709</v>
      </c>
      <c r="B426" s="17" t="s">
        <v>75</v>
      </c>
      <c r="C426" s="87" t="s">
        <v>75</v>
      </c>
      <c r="D426" s="92" t="s">
        <v>3042</v>
      </c>
      <c r="E426" s="92" t="s">
        <v>84</v>
      </c>
      <c r="F426" s="92" t="s">
        <v>1646</v>
      </c>
      <c r="G426" s="93" t="s">
        <v>133</v>
      </c>
      <c r="H426" s="93">
        <v>14</v>
      </c>
      <c r="I426" s="94" t="s">
        <v>2492</v>
      </c>
      <c r="J426" s="148" t="s">
        <v>58</v>
      </c>
      <c r="K426" s="93" t="s">
        <v>2584</v>
      </c>
      <c r="L426" s="94" t="s">
        <v>2585</v>
      </c>
      <c r="M426" s="94">
        <v>6</v>
      </c>
      <c r="N426" s="95">
        <v>0</v>
      </c>
      <c r="O426" s="201">
        <f>IF(P426&gt;0,VLOOKUP($D426,'BBLM COMCHECK'!$A:$S,14,0),0)</f>
        <v>0</v>
      </c>
      <c r="P426" s="202"/>
      <c r="Q426" s="91">
        <f t="shared" si="38"/>
        <v>0</v>
      </c>
      <c r="R426" s="201">
        <f>IF(S426&gt;0,VLOOKUP($D426,'BBLM COMCHECK'!$A:$S,15,0),0)</f>
        <v>0</v>
      </c>
      <c r="S426" s="202"/>
      <c r="T426" s="91">
        <f t="shared" si="39"/>
        <v>0</v>
      </c>
      <c r="U426" s="201">
        <f>IF(V426&gt;0,VLOOKUP($D426,'BBLM COMCHECK'!$A:$Z,25,0),0)</f>
        <v>0</v>
      </c>
      <c r="V426" s="202"/>
      <c r="W426" s="91">
        <f t="shared" si="40"/>
        <v>0</v>
      </c>
      <c r="X426" s="201">
        <f>IF(Y426&gt;0,VLOOKUP($D426,'BBLM COMCHECK'!$A:$Z,25,0),0)</f>
        <v>0</v>
      </c>
      <c r="Y426" s="202"/>
      <c r="Z426" s="91">
        <f t="shared" si="41"/>
        <v>0</v>
      </c>
      <c r="AA426" s="203" t="str">
        <f>VLOOKUP(D426,'BBLM COMCHECK'!$A:$I,9,0)</f>
        <v>normal</v>
      </c>
      <c r="AB426" s="204">
        <f>VLOOKUP(D426,'BBLM COMCHECK'!$A:$L,12,0)</f>
        <v>48</v>
      </c>
      <c r="AC426" s="201">
        <f t="shared" si="42"/>
        <v>0</v>
      </c>
      <c r="AD426" s="94"/>
      <c r="AE426" s="201"/>
      <c r="AF426" s="201"/>
      <c r="AG426" s="201"/>
      <c r="AH426" s="201"/>
      <c r="AI426" s="94"/>
      <c r="AJ426" s="94"/>
      <c r="AK426" s="87" t="s">
        <v>2586</v>
      </c>
      <c r="AL426" s="87" t="str">
        <f t="shared" si="43"/>
        <v>2026-01-15|06023|1140637000|0||0|1</v>
      </c>
      <c r="AP426" s="198"/>
      <c r="AQ426" s="198"/>
      <c r="AR426" s="198"/>
      <c r="BC426" s="99" t="s">
        <v>2587</v>
      </c>
      <c r="BD426" s="104"/>
      <c r="BE426" s="87"/>
    </row>
    <row r="427" spans="1:57" ht="26.25" hidden="1" customHeight="1">
      <c r="A427" s="87" t="s">
        <v>2690</v>
      </c>
      <c r="B427" s="17" t="s">
        <v>75</v>
      </c>
      <c r="C427" s="87" t="s">
        <v>75</v>
      </c>
      <c r="D427" s="92" t="s">
        <v>3043</v>
      </c>
      <c r="E427" s="92" t="s">
        <v>85</v>
      </c>
      <c r="F427" s="93" t="s">
        <v>1700</v>
      </c>
      <c r="G427" s="93" t="s">
        <v>133</v>
      </c>
      <c r="H427" s="93">
        <v>19</v>
      </c>
      <c r="I427" s="94" t="s">
        <v>2486</v>
      </c>
      <c r="J427" s="148" t="s">
        <v>36</v>
      </c>
      <c r="K427" s="94" t="s">
        <v>2487</v>
      </c>
      <c r="L427" s="94" t="s">
        <v>2488</v>
      </c>
      <c r="M427" s="94">
        <v>30</v>
      </c>
      <c r="N427" s="95">
        <v>0</v>
      </c>
      <c r="O427" s="201">
        <f>IF(P427&gt;0,VLOOKUP($D427,'BBLM COMCHECK'!$A:$S,14,0),0)</f>
        <v>0</v>
      </c>
      <c r="P427" s="202"/>
      <c r="Q427" s="91">
        <f t="shared" si="38"/>
        <v>0</v>
      </c>
      <c r="R427" s="201">
        <f>IF(S427&gt;0,VLOOKUP($D427,'BBLM COMCHECK'!$A:$S,15,0),0)</f>
        <v>0</v>
      </c>
      <c r="S427" s="202"/>
      <c r="T427" s="91">
        <f t="shared" si="39"/>
        <v>0</v>
      </c>
      <c r="U427" s="201">
        <f>IF(V427&gt;0,VLOOKUP($D427,'BBLM COMCHECK'!$A:$Z,25,0),0)</f>
        <v>0</v>
      </c>
      <c r="V427" s="202"/>
      <c r="W427" s="91">
        <f t="shared" si="40"/>
        <v>0</v>
      </c>
      <c r="X427" s="201">
        <f>IF(Y427&gt;0,VLOOKUP($D427,'BBLM COMCHECK'!$A:$Z,25,0),0)</f>
        <v>0</v>
      </c>
      <c r="Y427" s="202"/>
      <c r="Z427" s="91">
        <f t="shared" si="41"/>
        <v>0</v>
      </c>
      <c r="AA427" s="203" t="str">
        <f>VLOOKUP(D427,'BBLM COMCHECK'!$A:$I,9,0)</f>
        <v>order stop</v>
      </c>
      <c r="AB427" s="204">
        <f>VLOOKUP(D427,'BBLM COMCHECK'!$A:$L,12,0)</f>
        <v>167</v>
      </c>
      <c r="AC427" s="201">
        <f t="shared" si="42"/>
        <v>0</v>
      </c>
      <c r="AD427" s="94"/>
      <c r="AE427" s="201"/>
      <c r="AF427" s="201"/>
      <c r="AG427" s="201"/>
      <c r="AH427" s="201"/>
      <c r="AI427" s="94"/>
      <c r="AJ427" s="94"/>
      <c r="AK427" s="87" t="s">
        <v>2489</v>
      </c>
      <c r="AL427" s="87" t="str">
        <f t="shared" si="43"/>
        <v>2026-01-15|06026|1001860000|0||0|1</v>
      </c>
      <c r="AP427" s="198"/>
      <c r="BC427" s="99" t="s">
        <v>2490</v>
      </c>
      <c r="BD427" s="104"/>
      <c r="BE427" s="87"/>
    </row>
    <row r="428" spans="1:57" ht="26.25" hidden="1" customHeight="1">
      <c r="A428" s="87" t="s">
        <v>2691</v>
      </c>
      <c r="B428" s="17" t="s">
        <v>75</v>
      </c>
      <c r="C428" s="87" t="s">
        <v>75</v>
      </c>
      <c r="D428" s="92" t="s">
        <v>3044</v>
      </c>
      <c r="E428" s="92" t="s">
        <v>85</v>
      </c>
      <c r="F428" s="92" t="s">
        <v>1700</v>
      </c>
      <c r="G428" s="93" t="s">
        <v>133</v>
      </c>
      <c r="H428" s="93">
        <v>14</v>
      </c>
      <c r="I428" s="94" t="s">
        <v>2492</v>
      </c>
      <c r="J428" s="148" t="s">
        <v>40</v>
      </c>
      <c r="K428" s="93" t="s">
        <v>2493</v>
      </c>
      <c r="L428" s="94" t="s">
        <v>2494</v>
      </c>
      <c r="M428" s="94">
        <v>12</v>
      </c>
      <c r="N428" s="95">
        <v>0</v>
      </c>
      <c r="O428" s="201">
        <f>IF(P428&gt;0,VLOOKUP($D428,'BBLM COMCHECK'!$A:$S,14,0),0)</f>
        <v>0</v>
      </c>
      <c r="P428" s="202"/>
      <c r="Q428" s="91">
        <f t="shared" si="38"/>
        <v>0</v>
      </c>
      <c r="R428" s="201">
        <f>IF(S428&gt;0,VLOOKUP($D428,'BBLM COMCHECK'!$A:$S,15,0),0)</f>
        <v>0</v>
      </c>
      <c r="S428" s="202"/>
      <c r="T428" s="91">
        <f t="shared" si="39"/>
        <v>0</v>
      </c>
      <c r="U428" s="201">
        <f>IF(V428&gt;0,VLOOKUP($D428,'BBLM COMCHECK'!$A:$Z,25,0),0)</f>
        <v>0</v>
      </c>
      <c r="V428" s="202"/>
      <c r="W428" s="91">
        <f t="shared" si="40"/>
        <v>0</v>
      </c>
      <c r="X428" s="201">
        <f>IF(Y428&gt;0,VLOOKUP($D428,'BBLM COMCHECK'!$A:$Z,25,0),0)</f>
        <v>0</v>
      </c>
      <c r="Y428" s="202"/>
      <c r="Z428" s="91">
        <f t="shared" si="41"/>
        <v>0</v>
      </c>
      <c r="AA428" s="203" t="str">
        <f>VLOOKUP(D428,'BBLM COMCHECK'!$A:$I,9,0)</f>
        <v>normal</v>
      </c>
      <c r="AB428" s="204">
        <f>VLOOKUP(D428,'BBLM COMCHECK'!$A:$L,12,0)</f>
        <v>0</v>
      </c>
      <c r="AC428" s="201">
        <f t="shared" si="42"/>
        <v>1</v>
      </c>
      <c r="AD428" s="94"/>
      <c r="AE428" s="201"/>
      <c r="AF428" s="201"/>
      <c r="AG428" s="201"/>
      <c r="AH428" s="201"/>
      <c r="AI428" s="94"/>
      <c r="AJ428" s="94"/>
      <c r="AK428" s="87" t="s">
        <v>2495</v>
      </c>
      <c r="AL428" s="87" t="str">
        <f t="shared" si="43"/>
        <v>2026-01-15|06026|1028702000|0||0|1</v>
      </c>
      <c r="AP428" s="198"/>
      <c r="AQ428" s="198"/>
      <c r="AR428" s="198"/>
      <c r="BC428" s="99" t="s">
        <v>2496</v>
      </c>
      <c r="BD428" s="104"/>
      <c r="BE428" s="87"/>
    </row>
    <row r="429" spans="1:57" ht="26.25" hidden="1" customHeight="1">
      <c r="A429" s="87" t="s">
        <v>2692</v>
      </c>
      <c r="B429" s="17" t="s">
        <v>75</v>
      </c>
      <c r="C429" s="87" t="s">
        <v>75</v>
      </c>
      <c r="D429" s="92" t="s">
        <v>3045</v>
      </c>
      <c r="E429" s="92" t="s">
        <v>85</v>
      </c>
      <c r="F429" s="92" t="s">
        <v>1700</v>
      </c>
      <c r="G429" s="93" t="s">
        <v>133</v>
      </c>
      <c r="H429" s="93">
        <v>19</v>
      </c>
      <c r="I429" s="94" t="s">
        <v>2486</v>
      </c>
      <c r="J429" s="148" t="s">
        <v>41</v>
      </c>
      <c r="K429" s="93" t="s">
        <v>2498</v>
      </c>
      <c r="L429" s="94" t="s">
        <v>2499</v>
      </c>
      <c r="M429" s="94">
        <v>12</v>
      </c>
      <c r="N429" s="95">
        <v>0</v>
      </c>
      <c r="O429" s="201">
        <f>IF(P429&gt;0,VLOOKUP($D429,'BBLM COMCHECK'!$A:$S,14,0),0)</f>
        <v>0</v>
      </c>
      <c r="P429" s="202"/>
      <c r="Q429" s="91">
        <f t="shared" si="38"/>
        <v>0</v>
      </c>
      <c r="R429" s="201">
        <f>IF(S429&gt;0,VLOOKUP($D429,'BBLM COMCHECK'!$A:$S,15,0),0)</f>
        <v>0</v>
      </c>
      <c r="S429" s="202"/>
      <c r="T429" s="91">
        <f t="shared" si="39"/>
        <v>0</v>
      </c>
      <c r="U429" s="201">
        <f>IF(V429&gt;0,VLOOKUP($D429,'BBLM COMCHECK'!$A:$Z,25,0),0)</f>
        <v>0</v>
      </c>
      <c r="V429" s="202"/>
      <c r="W429" s="91">
        <f t="shared" si="40"/>
        <v>0</v>
      </c>
      <c r="X429" s="201">
        <f>IF(Y429&gt;0,VLOOKUP($D429,'BBLM COMCHECK'!$A:$Z,25,0),0)</f>
        <v>0</v>
      </c>
      <c r="Y429" s="202"/>
      <c r="Z429" s="91">
        <f t="shared" si="41"/>
        <v>0</v>
      </c>
      <c r="AA429" s="203" t="str">
        <f>VLOOKUP(D429,'BBLM COMCHECK'!$A:$I,9,0)</f>
        <v>order stop</v>
      </c>
      <c r="AB429" s="204">
        <f>VLOOKUP(D429,'BBLM COMCHECK'!$A:$L,12,0)</f>
        <v>16</v>
      </c>
      <c r="AC429" s="201">
        <f t="shared" si="42"/>
        <v>0</v>
      </c>
      <c r="AD429" s="94"/>
      <c r="AE429" s="201"/>
      <c r="AF429" s="201"/>
      <c r="AG429" s="201"/>
      <c r="AH429" s="201"/>
      <c r="AI429" s="94"/>
      <c r="AJ429" s="94"/>
      <c r="AK429" s="87" t="s">
        <v>2500</v>
      </c>
      <c r="AL429" s="87" t="str">
        <f t="shared" si="43"/>
        <v>2026-01-15|06026|1038533000|0||0|1</v>
      </c>
      <c r="AP429" s="198"/>
      <c r="AQ429" s="198"/>
      <c r="AR429" s="198"/>
      <c r="BC429" s="99" t="s">
        <v>2501</v>
      </c>
      <c r="BD429" s="104"/>
      <c r="BE429" s="87"/>
    </row>
    <row r="430" spans="1:57" ht="26.25" hidden="1" customHeight="1">
      <c r="A430" s="87" t="s">
        <v>2693</v>
      </c>
      <c r="B430" s="17" t="s">
        <v>75</v>
      </c>
      <c r="C430" s="87" t="s">
        <v>75</v>
      </c>
      <c r="D430" s="92" t="s">
        <v>3046</v>
      </c>
      <c r="E430" s="92" t="s">
        <v>85</v>
      </c>
      <c r="F430" s="93" t="s">
        <v>1700</v>
      </c>
      <c r="G430" s="93" t="s">
        <v>133</v>
      </c>
      <c r="H430" s="93">
        <v>19</v>
      </c>
      <c r="I430" s="94" t="s">
        <v>2486</v>
      </c>
      <c r="J430" s="148" t="s">
        <v>42</v>
      </c>
      <c r="K430" s="94" t="s">
        <v>2503</v>
      </c>
      <c r="L430" s="94" t="s">
        <v>2504</v>
      </c>
      <c r="M430" s="94">
        <v>12</v>
      </c>
      <c r="N430" s="95">
        <v>0</v>
      </c>
      <c r="O430" s="201">
        <f>IF(P430&gt;0,VLOOKUP($D430,'BBLM COMCHECK'!$A:$S,14,0),0)</f>
        <v>0</v>
      </c>
      <c r="P430" s="202"/>
      <c r="Q430" s="91">
        <f t="shared" si="38"/>
        <v>0</v>
      </c>
      <c r="R430" s="201">
        <f>IF(S430&gt;0,VLOOKUP($D430,'BBLM COMCHECK'!$A:$S,15,0),0)</f>
        <v>0</v>
      </c>
      <c r="S430" s="202"/>
      <c r="T430" s="91">
        <f t="shared" si="39"/>
        <v>0</v>
      </c>
      <c r="U430" s="201">
        <f>IF(V430&gt;0,VLOOKUP($D430,'BBLM COMCHECK'!$A:$Z,25,0),0)</f>
        <v>0</v>
      </c>
      <c r="V430" s="202"/>
      <c r="W430" s="91">
        <f t="shared" si="40"/>
        <v>0</v>
      </c>
      <c r="X430" s="201">
        <f>IF(Y430&gt;0,VLOOKUP($D430,'BBLM COMCHECK'!$A:$Z,25,0),0)</f>
        <v>0</v>
      </c>
      <c r="Y430" s="202"/>
      <c r="Z430" s="91">
        <f t="shared" si="41"/>
        <v>0</v>
      </c>
      <c r="AA430" s="203" t="str">
        <f>VLOOKUP(D430,'BBLM COMCHECK'!$A:$I,9,0)</f>
        <v>normal</v>
      </c>
      <c r="AB430" s="204">
        <f>VLOOKUP(D430,'BBLM COMCHECK'!$A:$L,12,0)</f>
        <v>20</v>
      </c>
      <c r="AC430" s="201">
        <f t="shared" si="42"/>
        <v>0</v>
      </c>
      <c r="AD430" s="94"/>
      <c r="AE430" s="201"/>
      <c r="AF430" s="201"/>
      <c r="AG430" s="201"/>
      <c r="AH430" s="201"/>
      <c r="AI430" s="94"/>
      <c r="AJ430" s="94"/>
      <c r="AK430" s="87" t="s">
        <v>2505</v>
      </c>
      <c r="AL430" s="87" t="str">
        <f t="shared" si="43"/>
        <v>2026-01-15|06026|1053801000|0||0|1</v>
      </c>
      <c r="AP430" s="198"/>
      <c r="BC430" s="99" t="s">
        <v>2506</v>
      </c>
      <c r="BD430" s="104"/>
      <c r="BE430" s="87"/>
    </row>
    <row r="431" spans="1:57" ht="26.25" hidden="1" customHeight="1">
      <c r="A431" s="87" t="s">
        <v>2694</v>
      </c>
      <c r="B431" s="17" t="s">
        <v>75</v>
      </c>
      <c r="C431" s="87" t="s">
        <v>75</v>
      </c>
      <c r="D431" s="92" t="s">
        <v>3047</v>
      </c>
      <c r="E431" s="92" t="s">
        <v>85</v>
      </c>
      <c r="F431" s="92" t="s">
        <v>1700</v>
      </c>
      <c r="G431" s="93" t="s">
        <v>133</v>
      </c>
      <c r="H431" s="93">
        <v>19</v>
      </c>
      <c r="I431" s="94" t="s">
        <v>2486</v>
      </c>
      <c r="J431" s="148" t="s">
        <v>43</v>
      </c>
      <c r="K431" s="93" t="s">
        <v>2508</v>
      </c>
      <c r="L431" s="94" t="s">
        <v>2509</v>
      </c>
      <c r="M431" s="94">
        <v>48</v>
      </c>
      <c r="N431" s="95">
        <v>0</v>
      </c>
      <c r="O431" s="201">
        <f>IF(P431&gt;0,VLOOKUP($D431,'BBLM COMCHECK'!$A:$S,14,0),0)</f>
        <v>0</v>
      </c>
      <c r="P431" s="202"/>
      <c r="Q431" s="91">
        <f t="shared" si="38"/>
        <v>0</v>
      </c>
      <c r="R431" s="201">
        <f>IF(S431&gt;0,VLOOKUP($D431,'BBLM COMCHECK'!$A:$S,15,0),0)</f>
        <v>0</v>
      </c>
      <c r="S431" s="202"/>
      <c r="T431" s="91">
        <f t="shared" si="39"/>
        <v>0</v>
      </c>
      <c r="U431" s="201">
        <f>IF(V431&gt;0,VLOOKUP($D431,'BBLM COMCHECK'!$A:$Z,25,0),0)</f>
        <v>0</v>
      </c>
      <c r="V431" s="202"/>
      <c r="W431" s="91">
        <f t="shared" si="40"/>
        <v>0</v>
      </c>
      <c r="X431" s="201">
        <f>IF(Y431&gt;0,VLOOKUP($D431,'BBLM COMCHECK'!$A:$Z,25,0),0)</f>
        <v>0</v>
      </c>
      <c r="Y431" s="202"/>
      <c r="Z431" s="91">
        <f t="shared" si="41"/>
        <v>0</v>
      </c>
      <c r="AA431" s="203" t="str">
        <f>VLOOKUP(D431,'BBLM COMCHECK'!$A:$I,9,0)</f>
        <v>order stop</v>
      </c>
      <c r="AB431" s="204">
        <f>VLOOKUP(D431,'BBLM COMCHECK'!$A:$L,12,0)</f>
        <v>18</v>
      </c>
      <c r="AC431" s="201">
        <f t="shared" si="42"/>
        <v>0</v>
      </c>
      <c r="AD431" s="94"/>
      <c r="AE431" s="201"/>
      <c r="AF431" s="201"/>
      <c r="AG431" s="201"/>
      <c r="AH431" s="201"/>
      <c r="AI431" s="94"/>
      <c r="AJ431" s="94"/>
      <c r="AK431" s="87" t="s">
        <v>2510</v>
      </c>
      <c r="AL431" s="87" t="str">
        <f t="shared" si="43"/>
        <v>2026-01-15|06026|1065842000|0||0|1</v>
      </c>
      <c r="AP431" s="198"/>
      <c r="AQ431" s="198"/>
      <c r="AR431" s="198"/>
      <c r="BC431" s="99" t="s">
        <v>2511</v>
      </c>
      <c r="BD431" s="104"/>
      <c r="BE431" s="87"/>
    </row>
    <row r="432" spans="1:57" ht="26.25" hidden="1" customHeight="1">
      <c r="A432" s="87" t="s">
        <v>2695</v>
      </c>
      <c r="B432" s="17" t="s">
        <v>75</v>
      </c>
      <c r="C432" s="87" t="s">
        <v>75</v>
      </c>
      <c r="D432" s="92" t="s">
        <v>3048</v>
      </c>
      <c r="E432" s="92" t="s">
        <v>85</v>
      </c>
      <c r="F432" s="92" t="s">
        <v>1700</v>
      </c>
      <c r="G432" s="93" t="s">
        <v>133</v>
      </c>
      <c r="H432" s="93">
        <v>19</v>
      </c>
      <c r="I432" s="94" t="s">
        <v>2486</v>
      </c>
      <c r="J432" s="148" t="s">
        <v>44</v>
      </c>
      <c r="K432" s="93" t="s">
        <v>2513</v>
      </c>
      <c r="L432" s="94" t="s">
        <v>2514</v>
      </c>
      <c r="M432" s="94">
        <v>42</v>
      </c>
      <c r="N432" s="95">
        <v>0</v>
      </c>
      <c r="O432" s="201">
        <f>IF(P432&gt;0,VLOOKUP($D432,'BBLM COMCHECK'!$A:$S,14,0),0)</f>
        <v>0</v>
      </c>
      <c r="P432" s="202"/>
      <c r="Q432" s="91">
        <f t="shared" si="38"/>
        <v>0</v>
      </c>
      <c r="R432" s="201">
        <f>IF(S432&gt;0,VLOOKUP($D432,'BBLM COMCHECK'!$A:$S,15,0),0)</f>
        <v>0</v>
      </c>
      <c r="S432" s="202"/>
      <c r="T432" s="91">
        <f t="shared" si="39"/>
        <v>0</v>
      </c>
      <c r="U432" s="201">
        <f>IF(V432&gt;0,VLOOKUP($D432,'BBLM COMCHECK'!$A:$Z,25,0),0)</f>
        <v>0</v>
      </c>
      <c r="V432" s="202"/>
      <c r="W432" s="91">
        <f t="shared" si="40"/>
        <v>0</v>
      </c>
      <c r="X432" s="201">
        <f>IF(Y432&gt;0,VLOOKUP($D432,'BBLM COMCHECK'!$A:$Z,25,0),0)</f>
        <v>0</v>
      </c>
      <c r="Y432" s="202"/>
      <c r="Z432" s="91">
        <f t="shared" si="41"/>
        <v>0</v>
      </c>
      <c r="AA432" s="203" t="str">
        <f>VLOOKUP(D432,'BBLM COMCHECK'!$A:$I,9,0)</f>
        <v>normal</v>
      </c>
      <c r="AB432" s="204">
        <f>VLOOKUP(D432,'BBLM COMCHECK'!$A:$L,12,0)</f>
        <v>65</v>
      </c>
      <c r="AC432" s="201">
        <f t="shared" si="42"/>
        <v>0</v>
      </c>
      <c r="AD432" s="94"/>
      <c r="AE432" s="201"/>
      <c r="AF432" s="201"/>
      <c r="AG432" s="201"/>
      <c r="AH432" s="201"/>
      <c r="AI432" s="94"/>
      <c r="AJ432" s="94"/>
      <c r="AK432" s="87" t="s">
        <v>2515</v>
      </c>
      <c r="AL432" s="87" t="str">
        <f t="shared" si="43"/>
        <v>2026-01-15|06026|1066078000|0||0|1</v>
      </c>
      <c r="AP432" s="198"/>
      <c r="AQ432" s="198"/>
      <c r="AR432" s="198"/>
      <c r="BC432" s="99" t="s">
        <v>2516</v>
      </c>
      <c r="BD432" s="104"/>
      <c r="BE432" s="87"/>
    </row>
    <row r="433" spans="1:57" ht="26.25" hidden="1" customHeight="1">
      <c r="A433" s="87" t="s">
        <v>2696</v>
      </c>
      <c r="B433" s="17" t="s">
        <v>75</v>
      </c>
      <c r="C433" s="87" t="s">
        <v>75</v>
      </c>
      <c r="D433" s="92" t="s">
        <v>3049</v>
      </c>
      <c r="E433" s="92" t="s">
        <v>85</v>
      </c>
      <c r="F433" s="93" t="s">
        <v>1700</v>
      </c>
      <c r="G433" s="93" t="s">
        <v>133</v>
      </c>
      <c r="H433" s="93">
        <v>14</v>
      </c>
      <c r="I433" s="94" t="s">
        <v>2492</v>
      </c>
      <c r="J433" s="148" t="s">
        <v>45</v>
      </c>
      <c r="K433" s="94" t="s">
        <v>2518</v>
      </c>
      <c r="L433" s="94" t="s">
        <v>2519</v>
      </c>
      <c r="M433" s="94">
        <v>60</v>
      </c>
      <c r="N433" s="95">
        <v>0</v>
      </c>
      <c r="O433" s="201">
        <f>IF(P433&gt;0,VLOOKUP($D433,'BBLM COMCHECK'!$A:$S,14,0),0)</f>
        <v>0</v>
      </c>
      <c r="P433" s="202"/>
      <c r="Q433" s="91">
        <f t="shared" si="38"/>
        <v>0</v>
      </c>
      <c r="R433" s="201">
        <f>IF(S433&gt;0,VLOOKUP($D433,'BBLM COMCHECK'!$A:$S,15,0),0)</f>
        <v>0</v>
      </c>
      <c r="S433" s="202"/>
      <c r="T433" s="91">
        <f t="shared" si="39"/>
        <v>0</v>
      </c>
      <c r="U433" s="201">
        <f>IF(V433&gt;0,VLOOKUP($D433,'BBLM COMCHECK'!$A:$Z,25,0),0)</f>
        <v>0</v>
      </c>
      <c r="V433" s="202"/>
      <c r="W433" s="91">
        <f t="shared" si="40"/>
        <v>0</v>
      </c>
      <c r="X433" s="201">
        <f>IF(Y433&gt;0,VLOOKUP($D433,'BBLM COMCHECK'!$A:$Z,25,0),0)</f>
        <v>0</v>
      </c>
      <c r="Y433" s="202"/>
      <c r="Z433" s="91">
        <f t="shared" si="41"/>
        <v>0</v>
      </c>
      <c r="AA433" s="203" t="str">
        <f>VLOOKUP(D433,'BBLM COMCHECK'!$A:$I,9,0)</f>
        <v>order stop</v>
      </c>
      <c r="AB433" s="204">
        <f>VLOOKUP(D433,'BBLM COMCHECK'!$A:$L,12,0)</f>
        <v>182</v>
      </c>
      <c r="AC433" s="201">
        <f t="shared" si="42"/>
        <v>0</v>
      </c>
      <c r="AD433" s="94"/>
      <c r="AE433" s="201"/>
      <c r="AF433" s="201"/>
      <c r="AG433" s="201"/>
      <c r="AH433" s="201"/>
      <c r="AI433" s="94"/>
      <c r="AJ433" s="94"/>
      <c r="AK433" s="87" t="s">
        <v>2520</v>
      </c>
      <c r="AL433" s="87" t="str">
        <f t="shared" si="43"/>
        <v>2026-01-15|06026|1068899000|0||0|1</v>
      </c>
      <c r="AP433" s="198"/>
      <c r="BC433" s="99" t="s">
        <v>2521</v>
      </c>
      <c r="BD433" s="104"/>
      <c r="BE433" s="87"/>
    </row>
    <row r="434" spans="1:57" ht="26.25" hidden="1" customHeight="1">
      <c r="A434" s="87" t="s">
        <v>2697</v>
      </c>
      <c r="B434" s="17" t="s">
        <v>75</v>
      </c>
      <c r="C434" s="87" t="s">
        <v>75</v>
      </c>
      <c r="D434" s="92" t="s">
        <v>3050</v>
      </c>
      <c r="E434" s="92" t="s">
        <v>85</v>
      </c>
      <c r="F434" s="92" t="s">
        <v>1700</v>
      </c>
      <c r="G434" s="93" t="s">
        <v>133</v>
      </c>
      <c r="H434" s="93">
        <v>19</v>
      </c>
      <c r="I434" s="94" t="s">
        <v>2486</v>
      </c>
      <c r="J434" s="148" t="s">
        <v>46</v>
      </c>
      <c r="K434" s="93" t="s">
        <v>2523</v>
      </c>
      <c r="L434" s="94" t="s">
        <v>2524</v>
      </c>
      <c r="M434" s="94">
        <v>40</v>
      </c>
      <c r="N434" s="95">
        <v>0</v>
      </c>
      <c r="O434" s="201">
        <f>IF(P434&gt;0,VLOOKUP($D434,'BBLM COMCHECK'!$A:$S,14,0),0)</f>
        <v>0</v>
      </c>
      <c r="P434" s="202"/>
      <c r="Q434" s="91">
        <f t="shared" si="38"/>
        <v>0</v>
      </c>
      <c r="R434" s="201">
        <f>IF(S434&gt;0,VLOOKUP($D434,'BBLM COMCHECK'!$A:$S,15,0),0)</f>
        <v>0</v>
      </c>
      <c r="S434" s="202"/>
      <c r="T434" s="91">
        <f t="shared" si="39"/>
        <v>0</v>
      </c>
      <c r="U434" s="201">
        <f>IF(V434&gt;0,VLOOKUP($D434,'BBLM COMCHECK'!$A:$Z,25,0),0)</f>
        <v>0</v>
      </c>
      <c r="V434" s="202"/>
      <c r="W434" s="91">
        <f t="shared" si="40"/>
        <v>0</v>
      </c>
      <c r="X434" s="201">
        <f>IF(Y434&gt;0,VLOOKUP($D434,'BBLM COMCHECK'!$A:$Z,25,0),0)</f>
        <v>0</v>
      </c>
      <c r="Y434" s="202"/>
      <c r="Z434" s="91">
        <f t="shared" si="41"/>
        <v>0</v>
      </c>
      <c r="AA434" s="203" t="str">
        <f>VLOOKUP(D434,'BBLM COMCHECK'!$A:$I,9,0)</f>
        <v>order stop</v>
      </c>
      <c r="AB434" s="204">
        <f>VLOOKUP(D434,'BBLM COMCHECK'!$A:$L,12,0)</f>
        <v>0</v>
      </c>
      <c r="AC434" s="201">
        <f t="shared" si="42"/>
        <v>1</v>
      </c>
      <c r="AD434" s="94"/>
      <c r="AE434" s="201"/>
      <c r="AF434" s="201"/>
      <c r="AG434" s="201"/>
      <c r="AH434" s="201"/>
      <c r="AI434" s="94"/>
      <c r="AJ434" s="94"/>
      <c r="AK434" s="87" t="s">
        <v>2525</v>
      </c>
      <c r="AL434" s="87" t="str">
        <f t="shared" si="43"/>
        <v>2026-01-15|06026|1072188000|0||0|1</v>
      </c>
      <c r="AP434" s="198"/>
      <c r="AQ434" s="198"/>
      <c r="AR434" s="198"/>
      <c r="BC434" s="99" t="s">
        <v>2526</v>
      </c>
      <c r="BD434" s="104"/>
      <c r="BE434" s="87"/>
    </row>
    <row r="435" spans="1:57" ht="26.25" hidden="1" customHeight="1">
      <c r="A435" s="87" t="s">
        <v>2698</v>
      </c>
      <c r="B435" s="17" t="s">
        <v>75</v>
      </c>
      <c r="C435" s="87" t="s">
        <v>75</v>
      </c>
      <c r="D435" s="92" t="s">
        <v>3051</v>
      </c>
      <c r="E435" s="92" t="s">
        <v>85</v>
      </c>
      <c r="F435" s="92" t="s">
        <v>1700</v>
      </c>
      <c r="G435" s="93" t="s">
        <v>133</v>
      </c>
      <c r="H435" s="93">
        <v>14</v>
      </c>
      <c r="I435" s="94" t="s">
        <v>2492</v>
      </c>
      <c r="J435" s="148" t="s">
        <v>47</v>
      </c>
      <c r="K435" s="93" t="s">
        <v>2528</v>
      </c>
      <c r="L435" s="94" t="s">
        <v>2529</v>
      </c>
      <c r="M435" s="94">
        <v>72</v>
      </c>
      <c r="N435" s="95">
        <v>0</v>
      </c>
      <c r="O435" s="201">
        <f>IF(P435&gt;0,VLOOKUP($D435,'BBLM COMCHECK'!$A:$S,14,0),0)</f>
        <v>0</v>
      </c>
      <c r="P435" s="202"/>
      <c r="Q435" s="91">
        <f t="shared" si="38"/>
        <v>0</v>
      </c>
      <c r="R435" s="201">
        <f>IF(S435&gt;0,VLOOKUP($D435,'BBLM COMCHECK'!$A:$S,15,0),0)</f>
        <v>0</v>
      </c>
      <c r="S435" s="202"/>
      <c r="T435" s="91">
        <f t="shared" si="39"/>
        <v>0</v>
      </c>
      <c r="U435" s="201">
        <f>IF(V435&gt;0,VLOOKUP($D435,'BBLM COMCHECK'!$A:$Z,25,0),0)</f>
        <v>0</v>
      </c>
      <c r="V435" s="202"/>
      <c r="W435" s="91">
        <f t="shared" si="40"/>
        <v>0</v>
      </c>
      <c r="X435" s="201">
        <f>IF(Y435&gt;0,VLOOKUP($D435,'BBLM COMCHECK'!$A:$Z,25,0),0)</f>
        <v>0</v>
      </c>
      <c r="Y435" s="202"/>
      <c r="Z435" s="91">
        <f t="shared" si="41"/>
        <v>0</v>
      </c>
      <c r="AA435" s="203" t="str">
        <f>VLOOKUP(D435,'BBLM COMCHECK'!$A:$I,9,0)</f>
        <v>order stop</v>
      </c>
      <c r="AB435" s="204">
        <f>VLOOKUP(D435,'BBLM COMCHECK'!$A:$L,12,0)</f>
        <v>222574</v>
      </c>
      <c r="AC435" s="201">
        <f t="shared" si="42"/>
        <v>0</v>
      </c>
      <c r="AD435" s="94"/>
      <c r="AE435" s="201"/>
      <c r="AF435" s="201"/>
      <c r="AG435" s="201"/>
      <c r="AH435" s="201"/>
      <c r="AI435" s="94"/>
      <c r="AJ435" s="94"/>
      <c r="AK435" s="87" t="s">
        <v>2530</v>
      </c>
      <c r="AL435" s="87" t="str">
        <f t="shared" si="43"/>
        <v>2026-01-15|06026|1076058000|0||0|1</v>
      </c>
      <c r="AP435" s="198"/>
      <c r="AQ435" s="198"/>
      <c r="AR435" s="198"/>
      <c r="BC435" s="99" t="s">
        <v>2531</v>
      </c>
      <c r="BD435" s="104"/>
      <c r="BE435" s="87"/>
    </row>
    <row r="436" spans="1:57" ht="26.25" hidden="1" customHeight="1">
      <c r="A436" s="87" t="s">
        <v>2699</v>
      </c>
      <c r="B436" s="17" t="s">
        <v>75</v>
      </c>
      <c r="C436" s="87" t="s">
        <v>75</v>
      </c>
      <c r="D436" s="92" t="s">
        <v>3052</v>
      </c>
      <c r="E436" s="92" t="s">
        <v>85</v>
      </c>
      <c r="F436" s="92" t="s">
        <v>1700</v>
      </c>
      <c r="G436" s="93" t="s">
        <v>133</v>
      </c>
      <c r="H436" s="93">
        <v>14</v>
      </c>
      <c r="I436" s="94" t="s">
        <v>2492</v>
      </c>
      <c r="J436" s="148" t="s">
        <v>48</v>
      </c>
      <c r="K436" s="93" t="s">
        <v>2533</v>
      </c>
      <c r="L436" s="94" t="s">
        <v>2534</v>
      </c>
      <c r="M436" s="94">
        <v>60</v>
      </c>
      <c r="N436" s="95">
        <v>0</v>
      </c>
      <c r="O436" s="201">
        <f>IF(P436&gt;0,VLOOKUP($D436,'BBLM COMCHECK'!$A:$S,14,0),0)</f>
        <v>0</v>
      </c>
      <c r="P436" s="202"/>
      <c r="Q436" s="91">
        <f t="shared" si="38"/>
        <v>0</v>
      </c>
      <c r="R436" s="201">
        <f>IF(S436&gt;0,VLOOKUP($D436,'BBLM COMCHECK'!$A:$S,15,0),0)</f>
        <v>0</v>
      </c>
      <c r="S436" s="202"/>
      <c r="T436" s="91">
        <f t="shared" si="39"/>
        <v>0</v>
      </c>
      <c r="U436" s="201">
        <f>IF(V436&gt;0,VLOOKUP($D436,'BBLM COMCHECK'!$A:$Z,25,0),0)</f>
        <v>0</v>
      </c>
      <c r="V436" s="202"/>
      <c r="W436" s="91">
        <f t="shared" si="40"/>
        <v>0</v>
      </c>
      <c r="X436" s="201">
        <f>IF(Y436&gt;0,VLOOKUP($D436,'BBLM COMCHECK'!$A:$Z,25,0),0)</f>
        <v>0</v>
      </c>
      <c r="Y436" s="202"/>
      <c r="Z436" s="91">
        <f t="shared" si="41"/>
        <v>0</v>
      </c>
      <c r="AA436" s="203" t="str">
        <f>VLOOKUP(D436,'BBLM COMCHECK'!$A:$I,9,0)</f>
        <v>normal</v>
      </c>
      <c r="AB436" s="204">
        <f>VLOOKUP(D436,'BBLM COMCHECK'!$A:$L,12,0)</f>
        <v>285</v>
      </c>
      <c r="AC436" s="201">
        <f t="shared" si="42"/>
        <v>0</v>
      </c>
      <c r="AD436" s="94"/>
      <c r="AE436" s="201"/>
      <c r="AF436" s="201"/>
      <c r="AG436" s="201"/>
      <c r="AH436" s="201"/>
      <c r="AI436" s="94"/>
      <c r="AJ436" s="94"/>
      <c r="AK436" s="87" t="s">
        <v>2535</v>
      </c>
      <c r="AL436" s="87" t="str">
        <f t="shared" si="43"/>
        <v>2026-01-15|06026|1077650000|0||0|1</v>
      </c>
      <c r="AP436" s="198"/>
      <c r="AQ436" s="198"/>
      <c r="AR436" s="198"/>
      <c r="BC436" s="99" t="s">
        <v>2536</v>
      </c>
      <c r="BD436" s="104"/>
      <c r="BE436" s="87"/>
    </row>
    <row r="437" spans="1:57" ht="26.25" hidden="1" customHeight="1">
      <c r="A437" s="87" t="s">
        <v>2700</v>
      </c>
      <c r="B437" s="17" t="s">
        <v>75</v>
      </c>
      <c r="C437" s="87" t="s">
        <v>75</v>
      </c>
      <c r="D437" s="92" t="s">
        <v>3053</v>
      </c>
      <c r="E437" s="92" t="s">
        <v>85</v>
      </c>
      <c r="F437" s="92" t="s">
        <v>1700</v>
      </c>
      <c r="G437" s="93" t="s">
        <v>133</v>
      </c>
      <c r="H437" s="93">
        <v>14</v>
      </c>
      <c r="I437" s="94" t="s">
        <v>2492</v>
      </c>
      <c r="J437" s="148" t="s">
        <v>49</v>
      </c>
      <c r="K437" s="93" t="s">
        <v>2538</v>
      </c>
      <c r="L437" s="94" t="s">
        <v>2539</v>
      </c>
      <c r="M437" s="94">
        <v>5</v>
      </c>
      <c r="N437" s="95">
        <v>0</v>
      </c>
      <c r="O437" s="201">
        <f>IF(P437&gt;0,VLOOKUP($D437,'BBLM COMCHECK'!$A:$S,14,0),0)</f>
        <v>0</v>
      </c>
      <c r="P437" s="202"/>
      <c r="Q437" s="91">
        <f t="shared" si="38"/>
        <v>0</v>
      </c>
      <c r="R437" s="201">
        <f>IF(S437&gt;0,VLOOKUP($D437,'BBLM COMCHECK'!$A:$S,15,0),0)</f>
        <v>0</v>
      </c>
      <c r="S437" s="202"/>
      <c r="T437" s="91">
        <f t="shared" si="39"/>
        <v>0</v>
      </c>
      <c r="U437" s="201">
        <f>IF(V437&gt;0,VLOOKUP($D437,'BBLM COMCHECK'!$A:$Z,25,0),0)</f>
        <v>0</v>
      </c>
      <c r="V437" s="202"/>
      <c r="W437" s="91">
        <f t="shared" si="40"/>
        <v>0</v>
      </c>
      <c r="X437" s="201">
        <f>IF(Y437&gt;0,VLOOKUP($D437,'BBLM COMCHECK'!$A:$Z,25,0),0)</f>
        <v>0</v>
      </c>
      <c r="Y437" s="202"/>
      <c r="Z437" s="91">
        <f t="shared" si="41"/>
        <v>0</v>
      </c>
      <c r="AA437" s="203" t="str">
        <f>VLOOKUP(D437,'BBLM COMCHECK'!$A:$I,9,0)</f>
        <v>normal</v>
      </c>
      <c r="AB437" s="204">
        <f>VLOOKUP(D437,'BBLM COMCHECK'!$A:$L,12,0)</f>
        <v>1500</v>
      </c>
      <c r="AC437" s="201">
        <f t="shared" si="42"/>
        <v>0</v>
      </c>
      <c r="AD437" s="94"/>
      <c r="AE437" s="201"/>
      <c r="AF437" s="201"/>
      <c r="AG437" s="201"/>
      <c r="AH437" s="201"/>
      <c r="AI437" s="94"/>
      <c r="AJ437" s="94"/>
      <c r="AK437" s="87" t="s">
        <v>2540</v>
      </c>
      <c r="AL437" s="87" t="str">
        <f t="shared" si="43"/>
        <v>2026-01-15|06026|1078236000|0||0|1</v>
      </c>
      <c r="AP437" s="198"/>
      <c r="AQ437" s="198"/>
      <c r="AR437" s="198"/>
      <c r="BC437" s="99" t="s">
        <v>2541</v>
      </c>
      <c r="BD437" s="104"/>
      <c r="BE437" s="87"/>
    </row>
    <row r="438" spans="1:57" ht="26.25" hidden="1" customHeight="1">
      <c r="A438" s="87" t="s">
        <v>2701</v>
      </c>
      <c r="B438" s="17" t="s">
        <v>75</v>
      </c>
      <c r="C438" s="87" t="s">
        <v>75</v>
      </c>
      <c r="D438" s="92" t="s">
        <v>3054</v>
      </c>
      <c r="E438" s="92" t="s">
        <v>85</v>
      </c>
      <c r="F438" s="92" t="s">
        <v>1700</v>
      </c>
      <c r="G438" s="93" t="s">
        <v>133</v>
      </c>
      <c r="H438" s="93">
        <v>14</v>
      </c>
      <c r="I438" s="94" t="s">
        <v>2492</v>
      </c>
      <c r="J438" s="148" t="s">
        <v>50</v>
      </c>
      <c r="K438" s="93" t="s">
        <v>2543</v>
      </c>
      <c r="L438" s="94" t="s">
        <v>2544</v>
      </c>
      <c r="M438" s="94">
        <v>12</v>
      </c>
      <c r="N438" s="95">
        <v>0</v>
      </c>
      <c r="O438" s="201">
        <f>IF(P438&gt;0,VLOOKUP($D438,'BBLM COMCHECK'!$A:$S,14,0),0)</f>
        <v>0</v>
      </c>
      <c r="P438" s="202"/>
      <c r="Q438" s="91">
        <f t="shared" si="38"/>
        <v>0</v>
      </c>
      <c r="R438" s="201">
        <f>IF(S438&gt;0,VLOOKUP($D438,'BBLM COMCHECK'!$A:$S,15,0),0)</f>
        <v>0</v>
      </c>
      <c r="S438" s="202"/>
      <c r="T438" s="91">
        <f t="shared" si="39"/>
        <v>0</v>
      </c>
      <c r="U438" s="201">
        <f>IF(V438&gt;0,VLOOKUP($D438,'BBLM COMCHECK'!$A:$Z,25,0),0)</f>
        <v>0</v>
      </c>
      <c r="V438" s="202"/>
      <c r="W438" s="91">
        <f t="shared" si="40"/>
        <v>0</v>
      </c>
      <c r="X438" s="201">
        <f>IF(Y438&gt;0,VLOOKUP($D438,'BBLM COMCHECK'!$A:$Z,25,0),0)</f>
        <v>0</v>
      </c>
      <c r="Y438" s="202"/>
      <c r="Z438" s="91">
        <f t="shared" si="41"/>
        <v>0</v>
      </c>
      <c r="AA438" s="203" t="str">
        <f>VLOOKUP(D438,'BBLM COMCHECK'!$A:$I,9,0)</f>
        <v>normal</v>
      </c>
      <c r="AB438" s="204">
        <f>VLOOKUP(D438,'BBLM COMCHECK'!$A:$L,12,0)</f>
        <v>103</v>
      </c>
      <c r="AC438" s="201">
        <f t="shared" si="42"/>
        <v>0</v>
      </c>
      <c r="AD438" s="94"/>
      <c r="AE438" s="201"/>
      <c r="AF438" s="201"/>
      <c r="AG438" s="201"/>
      <c r="AH438" s="201"/>
      <c r="AI438" s="94"/>
      <c r="AJ438" s="94"/>
      <c r="AK438" s="87" t="s">
        <v>2545</v>
      </c>
      <c r="AL438" s="87" t="str">
        <f t="shared" si="43"/>
        <v>2026-01-15|06026|1083138000|0||0|1</v>
      </c>
      <c r="AP438" s="198"/>
      <c r="AQ438" s="198"/>
      <c r="AR438" s="198"/>
      <c r="BC438" s="99" t="s">
        <v>2546</v>
      </c>
      <c r="BD438" s="104"/>
      <c r="BE438" s="87"/>
    </row>
    <row r="439" spans="1:57" ht="26.25" hidden="1" customHeight="1">
      <c r="A439" s="87" t="s">
        <v>2702</v>
      </c>
      <c r="B439" s="17" t="s">
        <v>75</v>
      </c>
      <c r="C439" s="87" t="s">
        <v>75</v>
      </c>
      <c r="D439" s="92" t="s">
        <v>3055</v>
      </c>
      <c r="E439" s="92" t="s">
        <v>85</v>
      </c>
      <c r="F439" s="92" t="s">
        <v>1700</v>
      </c>
      <c r="G439" s="93" t="s">
        <v>133</v>
      </c>
      <c r="H439" s="93">
        <v>19</v>
      </c>
      <c r="I439" s="94" t="s">
        <v>2486</v>
      </c>
      <c r="J439" s="148" t="s">
        <v>51</v>
      </c>
      <c r="K439" s="93" t="s">
        <v>2548</v>
      </c>
      <c r="L439" s="94" t="s">
        <v>2549</v>
      </c>
      <c r="M439" s="94">
        <v>144</v>
      </c>
      <c r="N439" s="95">
        <v>0</v>
      </c>
      <c r="O439" s="201">
        <f>IF(P439&gt;0,VLOOKUP($D439,'BBLM COMCHECK'!$A:$S,14,0),0)</f>
        <v>0</v>
      </c>
      <c r="P439" s="202"/>
      <c r="Q439" s="91">
        <f t="shared" si="38"/>
        <v>0</v>
      </c>
      <c r="R439" s="201">
        <f>IF(S439&gt;0,VLOOKUP($D439,'BBLM COMCHECK'!$A:$S,15,0),0)</f>
        <v>0</v>
      </c>
      <c r="S439" s="202"/>
      <c r="T439" s="91">
        <f t="shared" si="39"/>
        <v>0</v>
      </c>
      <c r="U439" s="201">
        <f>IF(V439&gt;0,VLOOKUP($D439,'BBLM COMCHECK'!$A:$Z,25,0),0)</f>
        <v>0</v>
      </c>
      <c r="V439" s="202"/>
      <c r="W439" s="91">
        <f t="shared" si="40"/>
        <v>0</v>
      </c>
      <c r="X439" s="201">
        <f>IF(Y439&gt;0,VLOOKUP($D439,'BBLM COMCHECK'!$A:$Z,25,0),0)</f>
        <v>0</v>
      </c>
      <c r="Y439" s="202"/>
      <c r="Z439" s="91">
        <f t="shared" si="41"/>
        <v>0</v>
      </c>
      <c r="AA439" s="203" t="str">
        <f>VLOOKUP(D439,'BBLM COMCHECK'!$A:$I,9,0)</f>
        <v>order stop</v>
      </c>
      <c r="AB439" s="204">
        <f>VLOOKUP(D439,'BBLM COMCHECK'!$A:$L,12,0)</f>
        <v>2192</v>
      </c>
      <c r="AC439" s="201">
        <f t="shared" si="42"/>
        <v>0</v>
      </c>
      <c r="AD439" s="94"/>
      <c r="AE439" s="201"/>
      <c r="AF439" s="201"/>
      <c r="AG439" s="201"/>
      <c r="AH439" s="201"/>
      <c r="AI439" s="94"/>
      <c r="AJ439" s="94"/>
      <c r="AK439" s="87" t="s">
        <v>2550</v>
      </c>
      <c r="AL439" s="87" t="str">
        <f t="shared" si="43"/>
        <v>2026-01-15|06026|1089525000|0||0|1</v>
      </c>
      <c r="AP439" s="198"/>
      <c r="AQ439" s="198"/>
      <c r="AR439" s="198"/>
      <c r="BC439" s="99" t="s">
        <v>2551</v>
      </c>
      <c r="BD439" s="104"/>
      <c r="BE439" s="87"/>
    </row>
    <row r="440" spans="1:57" ht="26.25" hidden="1" customHeight="1">
      <c r="A440" s="87" t="s">
        <v>2703</v>
      </c>
      <c r="B440" s="17" t="s">
        <v>75</v>
      </c>
      <c r="C440" s="87" t="s">
        <v>75</v>
      </c>
      <c r="D440" s="92" t="s">
        <v>3056</v>
      </c>
      <c r="E440" s="92" t="s">
        <v>85</v>
      </c>
      <c r="F440" s="92" t="s">
        <v>1700</v>
      </c>
      <c r="G440" s="93" t="s">
        <v>133</v>
      </c>
      <c r="H440" s="93">
        <v>19</v>
      </c>
      <c r="I440" s="94" t="s">
        <v>2486</v>
      </c>
      <c r="J440" s="148" t="s">
        <v>52</v>
      </c>
      <c r="K440" s="93" t="s">
        <v>2553</v>
      </c>
      <c r="L440" s="94" t="s">
        <v>2554</v>
      </c>
      <c r="M440" s="94">
        <v>144</v>
      </c>
      <c r="N440" s="95">
        <v>0</v>
      </c>
      <c r="O440" s="201">
        <f>IF(P440&gt;0,VLOOKUP($D440,'BBLM COMCHECK'!$A:$S,14,0),0)</f>
        <v>0</v>
      </c>
      <c r="P440" s="202"/>
      <c r="Q440" s="91">
        <f t="shared" si="38"/>
        <v>0</v>
      </c>
      <c r="R440" s="201">
        <f>IF(S440&gt;0,VLOOKUP($D440,'BBLM COMCHECK'!$A:$S,15,0),0)</f>
        <v>0</v>
      </c>
      <c r="S440" s="202"/>
      <c r="T440" s="91">
        <f t="shared" si="39"/>
        <v>0</v>
      </c>
      <c r="U440" s="201">
        <f>IF(V440&gt;0,VLOOKUP($D440,'BBLM COMCHECK'!$A:$Z,25,0),0)</f>
        <v>0</v>
      </c>
      <c r="V440" s="202"/>
      <c r="W440" s="91">
        <f t="shared" si="40"/>
        <v>0</v>
      </c>
      <c r="X440" s="201">
        <f>IF(Y440&gt;0,VLOOKUP($D440,'BBLM COMCHECK'!$A:$Z,25,0),0)</f>
        <v>0</v>
      </c>
      <c r="Y440" s="202"/>
      <c r="Z440" s="91">
        <f t="shared" si="41"/>
        <v>0</v>
      </c>
      <c r="AA440" s="203" t="str">
        <f>VLOOKUP(D440,'BBLM COMCHECK'!$A:$I,9,0)</f>
        <v>order stop</v>
      </c>
      <c r="AB440" s="204">
        <f>VLOOKUP(D440,'BBLM COMCHECK'!$A:$L,12,0)</f>
        <v>4270</v>
      </c>
      <c r="AC440" s="201">
        <f t="shared" si="42"/>
        <v>0</v>
      </c>
      <c r="AD440" s="94"/>
      <c r="AE440" s="201"/>
      <c r="AF440" s="201"/>
      <c r="AG440" s="201"/>
      <c r="AH440" s="201"/>
      <c r="AI440" s="94"/>
      <c r="AJ440" s="94"/>
      <c r="AK440" s="87" t="s">
        <v>2555</v>
      </c>
      <c r="AL440" s="87" t="str">
        <f t="shared" si="43"/>
        <v>2026-01-15|06026|1089541000|0||0|1</v>
      </c>
      <c r="AP440" s="198"/>
      <c r="AQ440" s="198"/>
      <c r="AR440" s="198"/>
      <c r="BC440" s="99" t="s">
        <v>2556</v>
      </c>
      <c r="BD440" s="104"/>
      <c r="BE440" s="87"/>
    </row>
    <row r="441" spans="1:57" ht="26.25" hidden="1" customHeight="1">
      <c r="A441" s="87" t="s">
        <v>2704</v>
      </c>
      <c r="B441" s="17" t="s">
        <v>75</v>
      </c>
      <c r="C441" s="87" t="s">
        <v>75</v>
      </c>
      <c r="D441" s="92" t="s">
        <v>3057</v>
      </c>
      <c r="E441" s="92" t="s">
        <v>85</v>
      </c>
      <c r="F441" s="92" t="s">
        <v>1700</v>
      </c>
      <c r="G441" s="93" t="s">
        <v>133</v>
      </c>
      <c r="H441" s="93">
        <v>14</v>
      </c>
      <c r="I441" s="94" t="s">
        <v>2492</v>
      </c>
      <c r="J441" s="158">
        <v>1150705000</v>
      </c>
      <c r="K441" s="93" t="s">
        <v>2558</v>
      </c>
      <c r="L441" s="94" t="s">
        <v>2559</v>
      </c>
      <c r="M441" s="94">
        <v>30</v>
      </c>
      <c r="N441" s="95">
        <v>0</v>
      </c>
      <c r="O441" s="201">
        <f>IF(P441&gt;0,VLOOKUP($D441,'BBLM COMCHECK'!$A:$S,14,0),0)</f>
        <v>0</v>
      </c>
      <c r="P441" s="202"/>
      <c r="Q441" s="91">
        <f t="shared" si="38"/>
        <v>0</v>
      </c>
      <c r="R441" s="201">
        <f>IF(S441&gt;0,VLOOKUP($D441,'BBLM COMCHECK'!$A:$S,15,0),0)</f>
        <v>0</v>
      </c>
      <c r="S441" s="202"/>
      <c r="T441" s="91">
        <f t="shared" si="39"/>
        <v>0</v>
      </c>
      <c r="U441" s="201">
        <f>IF(V441&gt;0,VLOOKUP($D441,'BBLM COMCHECK'!$A:$Z,25,0),0)</f>
        <v>0</v>
      </c>
      <c r="V441" s="202"/>
      <c r="W441" s="91">
        <f t="shared" si="40"/>
        <v>0</v>
      </c>
      <c r="X441" s="201">
        <f>IF(Y441&gt;0,VLOOKUP($D441,'BBLM COMCHECK'!$A:$Z,25,0),0)</f>
        <v>0</v>
      </c>
      <c r="Y441" s="202"/>
      <c r="Z441" s="91">
        <f t="shared" si="41"/>
        <v>0</v>
      </c>
      <c r="AA441" s="203" t="str">
        <f>VLOOKUP(D441,'BBLM COMCHECK'!$A:$I,9,0)</f>
        <v>order stop</v>
      </c>
      <c r="AB441" s="204">
        <f>VLOOKUP(D441,'BBLM COMCHECK'!$A:$L,12,0)</f>
        <v>0</v>
      </c>
      <c r="AC441" s="201">
        <f t="shared" si="42"/>
        <v>1</v>
      </c>
      <c r="AD441" s="94"/>
      <c r="AE441" s="201"/>
      <c r="AF441" s="201"/>
      <c r="AG441" s="201"/>
      <c r="AH441" s="201"/>
      <c r="AI441" s="94"/>
      <c r="AJ441" s="94"/>
      <c r="AK441" s="87" t="s">
        <v>2560</v>
      </c>
      <c r="AL441" s="87" t="str">
        <f t="shared" si="43"/>
        <v>2026-01-15|06026|1150705000|0||0|1</v>
      </c>
      <c r="AP441" s="198"/>
      <c r="AQ441" s="198"/>
      <c r="AR441" s="198"/>
      <c r="BC441" s="99" t="s">
        <v>2561</v>
      </c>
      <c r="BD441" s="104"/>
      <c r="BE441" s="87"/>
    </row>
    <row r="442" spans="1:57" ht="26.25" hidden="1" customHeight="1">
      <c r="A442" s="87" t="s">
        <v>2705</v>
      </c>
      <c r="B442" s="17" t="s">
        <v>75</v>
      </c>
      <c r="C442" s="87" t="s">
        <v>75</v>
      </c>
      <c r="D442" s="92" t="s">
        <v>3058</v>
      </c>
      <c r="E442" s="92" t="s">
        <v>85</v>
      </c>
      <c r="F442" s="92" t="s">
        <v>1700</v>
      </c>
      <c r="G442" s="93" t="s">
        <v>133</v>
      </c>
      <c r="H442" s="93">
        <v>14</v>
      </c>
      <c r="I442" s="94" t="s">
        <v>2492</v>
      </c>
      <c r="J442" s="148" t="s">
        <v>54</v>
      </c>
      <c r="K442" s="93" t="s">
        <v>2564</v>
      </c>
      <c r="L442" s="94" t="s">
        <v>2565</v>
      </c>
      <c r="M442" s="94">
        <v>72</v>
      </c>
      <c r="N442" s="95">
        <v>0</v>
      </c>
      <c r="O442" s="201">
        <f>IF(P442&gt;0,VLOOKUP($D442,'BBLM COMCHECK'!$A:$S,14,0),0)</f>
        <v>0</v>
      </c>
      <c r="P442" s="202"/>
      <c r="Q442" s="91">
        <f t="shared" si="38"/>
        <v>0</v>
      </c>
      <c r="R442" s="201">
        <f>IF(S442&gt;0,VLOOKUP($D442,'BBLM COMCHECK'!$A:$S,15,0),0)</f>
        <v>0</v>
      </c>
      <c r="S442" s="202"/>
      <c r="T442" s="91">
        <f t="shared" si="39"/>
        <v>0</v>
      </c>
      <c r="U442" s="201">
        <f>IF(V442&gt;0,VLOOKUP($D442,'BBLM COMCHECK'!$A:$Z,25,0),0)</f>
        <v>0</v>
      </c>
      <c r="V442" s="202"/>
      <c r="W442" s="91">
        <f t="shared" si="40"/>
        <v>0</v>
      </c>
      <c r="X442" s="201">
        <f>IF(Y442&gt;0,VLOOKUP($D442,'BBLM COMCHECK'!$A:$Z,25,0),0)</f>
        <v>0</v>
      </c>
      <c r="Y442" s="202"/>
      <c r="Z442" s="91">
        <f t="shared" si="41"/>
        <v>0</v>
      </c>
      <c r="AA442" s="203" t="str">
        <f>VLOOKUP(D442,'BBLM COMCHECK'!$A:$I,9,0)</f>
        <v>normal</v>
      </c>
      <c r="AB442" s="204">
        <f>VLOOKUP(D442,'BBLM COMCHECK'!$A:$L,12,0)</f>
        <v>430</v>
      </c>
      <c r="AC442" s="201">
        <f t="shared" si="42"/>
        <v>0</v>
      </c>
      <c r="AD442" s="94"/>
      <c r="AE442" s="201"/>
      <c r="AF442" s="201"/>
      <c r="AG442" s="201"/>
      <c r="AH442" s="201"/>
      <c r="AI442" s="94"/>
      <c r="AJ442" s="94"/>
      <c r="AK442" s="87" t="s">
        <v>2566</v>
      </c>
      <c r="AL442" s="87" t="str">
        <f t="shared" si="43"/>
        <v>2026-01-15|06026|1089885000|0||0|1</v>
      </c>
      <c r="AP442" s="198"/>
      <c r="AQ442" s="198"/>
      <c r="AR442" s="198"/>
      <c r="BC442" s="99" t="s">
        <v>2655</v>
      </c>
      <c r="BD442" s="104"/>
      <c r="BE442" s="87"/>
    </row>
    <row r="443" spans="1:57" ht="26.25" hidden="1" customHeight="1">
      <c r="A443" s="87" t="s">
        <v>2706</v>
      </c>
      <c r="B443" s="17" t="s">
        <v>75</v>
      </c>
      <c r="C443" s="87" t="s">
        <v>75</v>
      </c>
      <c r="D443" s="92" t="s">
        <v>3059</v>
      </c>
      <c r="E443" s="92" t="s">
        <v>85</v>
      </c>
      <c r="F443" s="92" t="s">
        <v>1700</v>
      </c>
      <c r="G443" s="93" t="s">
        <v>133</v>
      </c>
      <c r="H443" s="93">
        <v>14</v>
      </c>
      <c r="I443" s="94" t="s">
        <v>2492</v>
      </c>
      <c r="J443" s="148" t="s">
        <v>55</v>
      </c>
      <c r="K443" s="93" t="s">
        <v>2569</v>
      </c>
      <c r="L443" s="94" t="s">
        <v>2570</v>
      </c>
      <c r="M443" s="94">
        <v>21</v>
      </c>
      <c r="N443" s="95">
        <v>0</v>
      </c>
      <c r="O443" s="201">
        <f>IF(P443&gt;0,VLOOKUP($D443,'BBLM COMCHECK'!$A:$S,14,0),0)</f>
        <v>0</v>
      </c>
      <c r="P443" s="202"/>
      <c r="Q443" s="91">
        <f t="shared" si="38"/>
        <v>0</v>
      </c>
      <c r="R443" s="201">
        <f>IF(S443&gt;0,VLOOKUP($D443,'BBLM COMCHECK'!$A:$S,15,0),0)</f>
        <v>0</v>
      </c>
      <c r="S443" s="202"/>
      <c r="T443" s="91">
        <f t="shared" si="39"/>
        <v>0</v>
      </c>
      <c r="U443" s="201">
        <f>IF(V443&gt;0,VLOOKUP($D443,'BBLM COMCHECK'!$A:$Z,25,0),0)</f>
        <v>0</v>
      </c>
      <c r="V443" s="202"/>
      <c r="W443" s="91">
        <f t="shared" si="40"/>
        <v>0</v>
      </c>
      <c r="X443" s="201">
        <f>IF(Y443&gt;0,VLOOKUP($D443,'BBLM COMCHECK'!$A:$Z,25,0),0)</f>
        <v>0</v>
      </c>
      <c r="Y443" s="202"/>
      <c r="Z443" s="91">
        <f t="shared" si="41"/>
        <v>0</v>
      </c>
      <c r="AA443" s="203" t="str">
        <f>VLOOKUP(D443,'BBLM COMCHECK'!$A:$I,9,0)</f>
        <v>order stop</v>
      </c>
      <c r="AB443" s="204">
        <f>VLOOKUP(D443,'BBLM COMCHECK'!$A:$L,12,0)</f>
        <v>668</v>
      </c>
      <c r="AC443" s="201">
        <f t="shared" si="42"/>
        <v>0</v>
      </c>
      <c r="AD443" s="94"/>
      <c r="AE443" s="201"/>
      <c r="AF443" s="201"/>
      <c r="AG443" s="201"/>
      <c r="AH443" s="201"/>
      <c r="AI443" s="94"/>
      <c r="AJ443" s="94"/>
      <c r="AK443" s="87" t="s">
        <v>2571</v>
      </c>
      <c r="AL443" s="87" t="str">
        <f t="shared" si="43"/>
        <v>2026-01-15|06026|1105042000|0||0|1</v>
      </c>
      <c r="AP443" s="198"/>
      <c r="AQ443" s="198"/>
      <c r="AR443" s="198"/>
      <c r="BC443" s="99" t="s">
        <v>2572</v>
      </c>
      <c r="BD443" s="104"/>
      <c r="BE443" s="87"/>
    </row>
    <row r="444" spans="1:57" ht="26.25" hidden="1" customHeight="1">
      <c r="A444" s="87" t="s">
        <v>2707</v>
      </c>
      <c r="B444" s="17" t="s">
        <v>75</v>
      </c>
      <c r="C444" s="87" t="s">
        <v>75</v>
      </c>
      <c r="D444" s="92" t="s">
        <v>3060</v>
      </c>
      <c r="E444" s="92" t="s">
        <v>85</v>
      </c>
      <c r="F444" s="92" t="s">
        <v>1700</v>
      </c>
      <c r="G444" s="93" t="s">
        <v>133</v>
      </c>
      <c r="H444" s="93">
        <v>19</v>
      </c>
      <c r="I444" s="94" t="s">
        <v>2486</v>
      </c>
      <c r="J444" s="148" t="s">
        <v>56</v>
      </c>
      <c r="K444" s="93" t="s">
        <v>2574</v>
      </c>
      <c r="L444" s="94" t="s">
        <v>2575</v>
      </c>
      <c r="M444" s="94">
        <v>12</v>
      </c>
      <c r="N444" s="95">
        <v>0</v>
      </c>
      <c r="O444" s="201">
        <f>IF(P444&gt;0,VLOOKUP($D444,'BBLM COMCHECK'!$A:$S,14,0),0)</f>
        <v>0</v>
      </c>
      <c r="P444" s="202"/>
      <c r="Q444" s="91">
        <f t="shared" si="38"/>
        <v>0</v>
      </c>
      <c r="R444" s="201">
        <f>IF(S444&gt;0,VLOOKUP($D444,'BBLM COMCHECK'!$A:$S,15,0),0)</f>
        <v>0</v>
      </c>
      <c r="S444" s="202"/>
      <c r="T444" s="91">
        <f t="shared" si="39"/>
        <v>0</v>
      </c>
      <c r="U444" s="201">
        <f>IF(V444&gt;0,VLOOKUP($D444,'BBLM COMCHECK'!$A:$Z,25,0),0)</f>
        <v>0</v>
      </c>
      <c r="V444" s="202"/>
      <c r="W444" s="91">
        <f t="shared" si="40"/>
        <v>0</v>
      </c>
      <c r="X444" s="201">
        <f>IF(Y444&gt;0,VLOOKUP($D444,'BBLM COMCHECK'!$A:$Z,25,0),0)</f>
        <v>0</v>
      </c>
      <c r="Y444" s="202"/>
      <c r="Z444" s="91">
        <f t="shared" si="41"/>
        <v>0</v>
      </c>
      <c r="AA444" s="203" t="str">
        <f>VLOOKUP(D444,'BBLM COMCHECK'!$A:$I,9,0)</f>
        <v>normal</v>
      </c>
      <c r="AB444" s="204">
        <f>VLOOKUP(D444,'BBLM COMCHECK'!$A:$L,12,0)</f>
        <v>129</v>
      </c>
      <c r="AC444" s="201">
        <f t="shared" si="42"/>
        <v>0</v>
      </c>
      <c r="AD444" s="94"/>
      <c r="AE444" s="201"/>
      <c r="AF444" s="201"/>
      <c r="AG444" s="201"/>
      <c r="AH444" s="201"/>
      <c r="AI444" s="94"/>
      <c r="AJ444" s="94"/>
      <c r="AK444" s="87" t="s">
        <v>2576</v>
      </c>
      <c r="AL444" s="87" t="str">
        <f t="shared" si="43"/>
        <v>2026-01-15|06026|1118289000|0||0|1</v>
      </c>
      <c r="AP444" s="198"/>
      <c r="AQ444" s="198"/>
      <c r="AR444" s="198"/>
      <c r="BC444" s="99" t="s">
        <v>2577</v>
      </c>
      <c r="BD444" s="104"/>
      <c r="BE444" s="87"/>
    </row>
    <row r="445" spans="1:57" ht="26.25" hidden="1" customHeight="1">
      <c r="A445" s="87" t="s">
        <v>2708</v>
      </c>
      <c r="B445" s="17" t="s">
        <v>75</v>
      </c>
      <c r="C445" s="87" t="s">
        <v>75</v>
      </c>
      <c r="D445" s="92" t="s">
        <v>3061</v>
      </c>
      <c r="E445" s="92" t="s">
        <v>85</v>
      </c>
      <c r="F445" s="92" t="s">
        <v>1700</v>
      </c>
      <c r="G445" s="93" t="s">
        <v>133</v>
      </c>
      <c r="H445" s="93">
        <v>19</v>
      </c>
      <c r="I445" s="94" t="s">
        <v>2486</v>
      </c>
      <c r="J445" s="148" t="s">
        <v>57</v>
      </c>
      <c r="K445" s="93" t="s">
        <v>2579</v>
      </c>
      <c r="L445" s="94" t="s">
        <v>2580</v>
      </c>
      <c r="M445" s="94">
        <v>42</v>
      </c>
      <c r="N445" s="95">
        <v>0</v>
      </c>
      <c r="O445" s="201">
        <f>IF(P445&gt;0,VLOOKUP($D445,'BBLM COMCHECK'!$A:$S,14,0),0)</f>
        <v>0</v>
      </c>
      <c r="P445" s="202"/>
      <c r="Q445" s="91">
        <f t="shared" si="38"/>
        <v>0</v>
      </c>
      <c r="R445" s="201">
        <f>IF(S445&gt;0,VLOOKUP($D445,'BBLM COMCHECK'!$A:$S,15,0),0)</f>
        <v>0</v>
      </c>
      <c r="S445" s="202"/>
      <c r="T445" s="91">
        <f t="shared" si="39"/>
        <v>0</v>
      </c>
      <c r="U445" s="201">
        <f>IF(V445&gt;0,VLOOKUP($D445,'BBLM COMCHECK'!$A:$Z,25,0),0)</f>
        <v>0</v>
      </c>
      <c r="V445" s="202"/>
      <c r="W445" s="91">
        <f t="shared" si="40"/>
        <v>0</v>
      </c>
      <c r="X445" s="201">
        <f>IF(Y445&gt;0,VLOOKUP($D445,'BBLM COMCHECK'!$A:$Z,25,0),0)</f>
        <v>0</v>
      </c>
      <c r="Y445" s="202"/>
      <c r="Z445" s="91">
        <f t="shared" si="41"/>
        <v>0</v>
      </c>
      <c r="AA445" s="203" t="str">
        <f>VLOOKUP(D445,'BBLM COMCHECK'!$A:$I,9,0)</f>
        <v>normal</v>
      </c>
      <c r="AB445" s="204">
        <f>VLOOKUP(D445,'BBLM COMCHECK'!$A:$L,12,0)</f>
        <v>1187</v>
      </c>
      <c r="AC445" s="201">
        <f t="shared" si="42"/>
        <v>0</v>
      </c>
      <c r="AD445" s="94"/>
      <c r="AE445" s="201"/>
      <c r="AF445" s="201"/>
      <c r="AG445" s="201"/>
      <c r="AH445" s="201"/>
      <c r="AI445" s="94"/>
      <c r="AJ445" s="94"/>
      <c r="AK445" s="87" t="s">
        <v>2581</v>
      </c>
      <c r="AL445" s="87" t="str">
        <f t="shared" si="43"/>
        <v>2026-01-15|06026|1137215000|0||0|1</v>
      </c>
      <c r="AP445" s="198"/>
      <c r="AQ445" s="198"/>
      <c r="AR445" s="198"/>
      <c r="BC445" s="99" t="s">
        <v>2582</v>
      </c>
      <c r="BD445" s="104"/>
      <c r="BE445" s="87"/>
    </row>
    <row r="446" spans="1:57" ht="26.25" hidden="1" customHeight="1">
      <c r="A446" s="87" t="s">
        <v>2709</v>
      </c>
      <c r="B446" s="17" t="s">
        <v>75</v>
      </c>
      <c r="C446" s="87" t="s">
        <v>75</v>
      </c>
      <c r="D446" s="92" t="s">
        <v>3062</v>
      </c>
      <c r="E446" s="92" t="s">
        <v>85</v>
      </c>
      <c r="F446" s="92" t="s">
        <v>1700</v>
      </c>
      <c r="G446" s="93" t="s">
        <v>133</v>
      </c>
      <c r="H446" s="93">
        <v>14</v>
      </c>
      <c r="I446" s="94" t="s">
        <v>2492</v>
      </c>
      <c r="J446" s="148" t="s">
        <v>58</v>
      </c>
      <c r="K446" s="93" t="s">
        <v>2584</v>
      </c>
      <c r="L446" s="94" t="s">
        <v>2585</v>
      </c>
      <c r="M446" s="94">
        <v>6</v>
      </c>
      <c r="N446" s="95">
        <v>0</v>
      </c>
      <c r="O446" s="201">
        <f>IF(P446&gt;0,VLOOKUP($D446,'BBLM COMCHECK'!$A:$S,14,0),0)</f>
        <v>0</v>
      </c>
      <c r="P446" s="202"/>
      <c r="Q446" s="91">
        <f t="shared" si="38"/>
        <v>0</v>
      </c>
      <c r="R446" s="201">
        <f>IF(S446&gt;0,VLOOKUP($D446,'BBLM COMCHECK'!$A:$S,15,0),0)</f>
        <v>0</v>
      </c>
      <c r="S446" s="202"/>
      <c r="T446" s="91">
        <f t="shared" si="39"/>
        <v>0</v>
      </c>
      <c r="U446" s="201">
        <f>IF(V446&gt;0,VLOOKUP($D446,'BBLM COMCHECK'!$A:$Z,25,0),0)</f>
        <v>0</v>
      </c>
      <c r="V446" s="202"/>
      <c r="W446" s="91">
        <f t="shared" si="40"/>
        <v>0</v>
      </c>
      <c r="X446" s="201">
        <f>IF(Y446&gt;0,VLOOKUP($D446,'BBLM COMCHECK'!$A:$Z,25,0),0)</f>
        <v>0</v>
      </c>
      <c r="Y446" s="202"/>
      <c r="Z446" s="91">
        <f t="shared" si="41"/>
        <v>0</v>
      </c>
      <c r="AA446" s="203" t="str">
        <f>VLOOKUP(D446,'BBLM COMCHECK'!$A:$I,9,0)</f>
        <v>normal</v>
      </c>
      <c r="AB446" s="204">
        <f>VLOOKUP(D446,'BBLM COMCHECK'!$A:$L,12,0)</f>
        <v>37</v>
      </c>
      <c r="AC446" s="201">
        <f t="shared" si="42"/>
        <v>0</v>
      </c>
      <c r="AD446" s="94"/>
      <c r="AE446" s="201"/>
      <c r="AF446" s="201"/>
      <c r="AG446" s="201"/>
      <c r="AH446" s="201"/>
      <c r="AI446" s="94"/>
      <c r="AJ446" s="94"/>
      <c r="AK446" s="87" t="s">
        <v>2586</v>
      </c>
      <c r="AL446" s="87" t="str">
        <f t="shared" si="43"/>
        <v>2026-01-15|06026|1140637000|0||0|1</v>
      </c>
      <c r="AP446" s="198"/>
      <c r="AQ446" s="198"/>
      <c r="AR446" s="198"/>
      <c r="BC446" s="99" t="s">
        <v>2587</v>
      </c>
      <c r="BD446" s="104"/>
      <c r="BE446" s="87"/>
    </row>
    <row r="447" spans="1:57" ht="26.25" hidden="1" customHeight="1">
      <c r="A447" s="87" t="s">
        <v>2690</v>
      </c>
      <c r="B447" s="17" t="s">
        <v>75</v>
      </c>
      <c r="C447" s="87" t="s">
        <v>75</v>
      </c>
      <c r="D447" s="92" t="s">
        <v>3063</v>
      </c>
      <c r="E447" s="92" t="s">
        <v>86</v>
      </c>
      <c r="F447" s="92" t="s">
        <v>1754</v>
      </c>
      <c r="G447" s="93" t="s">
        <v>133</v>
      </c>
      <c r="H447" s="93">
        <v>19</v>
      </c>
      <c r="I447" s="94" t="s">
        <v>2486</v>
      </c>
      <c r="J447" s="148" t="s">
        <v>36</v>
      </c>
      <c r="K447" s="93" t="s">
        <v>2487</v>
      </c>
      <c r="L447" s="94" t="s">
        <v>2488</v>
      </c>
      <c r="M447" s="94">
        <v>30</v>
      </c>
      <c r="N447" s="95">
        <v>0</v>
      </c>
      <c r="O447" s="201">
        <f>IF(P447&gt;0,VLOOKUP($D447,'BBLM COMCHECK'!$A:$S,14,0),0)</f>
        <v>0</v>
      </c>
      <c r="P447" s="202"/>
      <c r="Q447" s="91">
        <f t="shared" si="38"/>
        <v>0</v>
      </c>
      <c r="R447" s="201">
        <f>IF(S447&gt;0,VLOOKUP($D447,'BBLM COMCHECK'!$A:$S,15,0),0)</f>
        <v>0</v>
      </c>
      <c r="S447" s="202"/>
      <c r="T447" s="91">
        <f t="shared" si="39"/>
        <v>0</v>
      </c>
      <c r="U447" s="201">
        <f>IF(V447&gt;0,VLOOKUP($D447,'BBLM COMCHECK'!$A:$Z,25,0),0)</f>
        <v>0</v>
      </c>
      <c r="V447" s="202"/>
      <c r="W447" s="91">
        <f t="shared" si="40"/>
        <v>0</v>
      </c>
      <c r="X447" s="201">
        <f>IF(Y447&gt;0,VLOOKUP($D447,'BBLM COMCHECK'!$A:$Z,25,0),0)</f>
        <v>0</v>
      </c>
      <c r="Y447" s="202"/>
      <c r="Z447" s="91">
        <f t="shared" si="41"/>
        <v>0</v>
      </c>
      <c r="AA447" s="203" t="str">
        <f>VLOOKUP(D447,'BBLM COMCHECK'!$A:$I,9,0)</f>
        <v>order stop</v>
      </c>
      <c r="AB447" s="204">
        <f>VLOOKUP(D447,'BBLM COMCHECK'!$A:$L,12,0)</f>
        <v>127</v>
      </c>
      <c r="AC447" s="201">
        <f t="shared" si="42"/>
        <v>0</v>
      </c>
      <c r="AD447" s="94"/>
      <c r="AE447" s="201"/>
      <c r="AF447" s="201"/>
      <c r="AG447" s="201"/>
      <c r="AH447" s="201"/>
      <c r="AI447" s="94"/>
      <c r="AJ447" s="94"/>
      <c r="AK447" s="87" t="s">
        <v>2489</v>
      </c>
      <c r="AL447" s="87" t="str">
        <f t="shared" si="43"/>
        <v>2026-01-15|06030|1001860000|0||0|1</v>
      </c>
      <c r="AP447" s="198"/>
      <c r="AQ447" s="198"/>
      <c r="AR447" s="198"/>
      <c r="BC447" s="99" t="s">
        <v>2490</v>
      </c>
      <c r="BD447" s="104"/>
      <c r="BE447" s="87"/>
    </row>
    <row r="448" spans="1:57" ht="26.25" hidden="1" customHeight="1">
      <c r="A448" s="87" t="s">
        <v>2691</v>
      </c>
      <c r="B448" s="17" t="s">
        <v>75</v>
      </c>
      <c r="C448" s="87" t="s">
        <v>75</v>
      </c>
      <c r="D448" s="92" t="s">
        <v>3064</v>
      </c>
      <c r="E448" s="92" t="s">
        <v>86</v>
      </c>
      <c r="F448" s="92" t="s">
        <v>1754</v>
      </c>
      <c r="G448" s="93" t="s">
        <v>133</v>
      </c>
      <c r="H448" s="93">
        <v>14</v>
      </c>
      <c r="I448" s="94" t="s">
        <v>2492</v>
      </c>
      <c r="J448" s="148" t="s">
        <v>40</v>
      </c>
      <c r="K448" s="93" t="s">
        <v>2493</v>
      </c>
      <c r="L448" s="94" t="s">
        <v>2494</v>
      </c>
      <c r="M448" s="94">
        <v>12</v>
      </c>
      <c r="N448" s="95">
        <v>0</v>
      </c>
      <c r="O448" s="201">
        <f>IF(P448&gt;0,VLOOKUP($D448,'BBLM COMCHECK'!$A:$S,14,0),0)</f>
        <v>0</v>
      </c>
      <c r="P448" s="202"/>
      <c r="Q448" s="91">
        <f t="shared" si="38"/>
        <v>0</v>
      </c>
      <c r="R448" s="201">
        <f>IF(S448&gt;0,VLOOKUP($D448,'BBLM COMCHECK'!$A:$S,15,0),0)</f>
        <v>0</v>
      </c>
      <c r="S448" s="202"/>
      <c r="T448" s="91">
        <f t="shared" si="39"/>
        <v>0</v>
      </c>
      <c r="U448" s="201">
        <f>IF(V448&gt;0,VLOOKUP($D448,'BBLM COMCHECK'!$A:$Z,25,0),0)</f>
        <v>0</v>
      </c>
      <c r="V448" s="202"/>
      <c r="W448" s="91">
        <f t="shared" si="40"/>
        <v>0</v>
      </c>
      <c r="X448" s="201">
        <f>IF(Y448&gt;0,VLOOKUP($D448,'BBLM COMCHECK'!$A:$Z,25,0),0)</f>
        <v>0</v>
      </c>
      <c r="Y448" s="202"/>
      <c r="Z448" s="91">
        <f t="shared" si="41"/>
        <v>0</v>
      </c>
      <c r="AA448" s="203" t="str">
        <f>VLOOKUP(D448,'BBLM COMCHECK'!$A:$I,9,0)</f>
        <v>normal</v>
      </c>
      <c r="AB448" s="204">
        <f>VLOOKUP(D448,'BBLM COMCHECK'!$A:$L,12,0)</f>
        <v>26</v>
      </c>
      <c r="AC448" s="201">
        <f t="shared" si="42"/>
        <v>0</v>
      </c>
      <c r="AD448" s="94"/>
      <c r="AE448" s="201"/>
      <c r="AF448" s="201"/>
      <c r="AG448" s="201"/>
      <c r="AH448" s="201"/>
      <c r="AI448" s="94"/>
      <c r="AJ448" s="94"/>
      <c r="AK448" s="87" t="s">
        <v>2495</v>
      </c>
      <c r="AL448" s="87" t="str">
        <f t="shared" si="43"/>
        <v>2026-01-15|06030|1028702000|0||0|1</v>
      </c>
      <c r="AP448" s="198"/>
      <c r="AQ448" s="198"/>
      <c r="AR448" s="198"/>
      <c r="BC448" s="99" t="s">
        <v>2496</v>
      </c>
      <c r="BD448" s="104"/>
      <c r="BE448" s="87"/>
    </row>
    <row r="449" spans="1:57" ht="26.25" hidden="1" customHeight="1">
      <c r="A449" s="87" t="s">
        <v>2692</v>
      </c>
      <c r="B449" s="17" t="s">
        <v>75</v>
      </c>
      <c r="C449" s="87" t="s">
        <v>75</v>
      </c>
      <c r="D449" s="92" t="s">
        <v>3065</v>
      </c>
      <c r="E449" s="92" t="s">
        <v>86</v>
      </c>
      <c r="F449" s="92" t="s">
        <v>1754</v>
      </c>
      <c r="G449" s="93" t="s">
        <v>133</v>
      </c>
      <c r="H449" s="93">
        <v>19</v>
      </c>
      <c r="I449" s="94" t="s">
        <v>2486</v>
      </c>
      <c r="J449" s="148" t="s">
        <v>41</v>
      </c>
      <c r="K449" s="93" t="s">
        <v>2498</v>
      </c>
      <c r="L449" s="94" t="s">
        <v>2499</v>
      </c>
      <c r="M449" s="94">
        <v>12</v>
      </c>
      <c r="N449" s="95">
        <v>0</v>
      </c>
      <c r="O449" s="201">
        <f>IF(P449&gt;0,VLOOKUP($D449,'BBLM COMCHECK'!$A:$S,14,0),0)</f>
        <v>0</v>
      </c>
      <c r="P449" s="202"/>
      <c r="Q449" s="91">
        <f t="shared" si="38"/>
        <v>0</v>
      </c>
      <c r="R449" s="201">
        <f>IF(S449&gt;0,VLOOKUP($D449,'BBLM COMCHECK'!$A:$S,15,0),0)</f>
        <v>0</v>
      </c>
      <c r="S449" s="202"/>
      <c r="T449" s="91">
        <f t="shared" si="39"/>
        <v>0</v>
      </c>
      <c r="U449" s="201">
        <f>IF(V449&gt;0,VLOOKUP($D449,'BBLM COMCHECK'!$A:$Z,25,0),0)</f>
        <v>0</v>
      </c>
      <c r="V449" s="202"/>
      <c r="W449" s="91">
        <f t="shared" si="40"/>
        <v>0</v>
      </c>
      <c r="X449" s="201">
        <f>IF(Y449&gt;0,VLOOKUP($D449,'BBLM COMCHECK'!$A:$Z,25,0),0)</f>
        <v>0</v>
      </c>
      <c r="Y449" s="202"/>
      <c r="Z449" s="91">
        <f t="shared" si="41"/>
        <v>0</v>
      </c>
      <c r="AA449" s="203" t="str">
        <f>VLOOKUP(D449,'BBLM COMCHECK'!$A:$I,9,0)</f>
        <v>order stop</v>
      </c>
      <c r="AB449" s="204">
        <f>VLOOKUP(D449,'BBLM COMCHECK'!$A:$L,12,0)</f>
        <v>204</v>
      </c>
      <c r="AC449" s="201">
        <f t="shared" si="42"/>
        <v>0</v>
      </c>
      <c r="AD449" s="94"/>
      <c r="AE449" s="201"/>
      <c r="AF449" s="201"/>
      <c r="AG449" s="201"/>
      <c r="AH449" s="201"/>
      <c r="AI449" s="94"/>
      <c r="AJ449" s="94"/>
      <c r="AK449" s="87" t="s">
        <v>2500</v>
      </c>
      <c r="AL449" s="87" t="str">
        <f t="shared" si="43"/>
        <v>2026-01-15|06030|1038533000|0||0|1</v>
      </c>
      <c r="AP449" s="198"/>
      <c r="AQ449" s="198"/>
      <c r="AR449" s="198"/>
      <c r="BC449" s="99" t="s">
        <v>2501</v>
      </c>
      <c r="BD449" s="104"/>
      <c r="BE449" s="87"/>
    </row>
    <row r="450" spans="1:57" ht="26.25" hidden="1" customHeight="1">
      <c r="A450" s="87" t="s">
        <v>2693</v>
      </c>
      <c r="B450" s="17" t="s">
        <v>75</v>
      </c>
      <c r="C450" s="87" t="s">
        <v>75</v>
      </c>
      <c r="D450" s="92" t="s">
        <v>3066</v>
      </c>
      <c r="E450" s="92" t="s">
        <v>86</v>
      </c>
      <c r="F450" s="93" t="s">
        <v>1754</v>
      </c>
      <c r="G450" s="93" t="s">
        <v>133</v>
      </c>
      <c r="H450" s="93">
        <v>19</v>
      </c>
      <c r="I450" s="94" t="s">
        <v>2486</v>
      </c>
      <c r="J450" s="148" t="s">
        <v>42</v>
      </c>
      <c r="K450" s="94" t="s">
        <v>2503</v>
      </c>
      <c r="L450" s="94" t="s">
        <v>2504</v>
      </c>
      <c r="M450" s="94">
        <v>12</v>
      </c>
      <c r="N450" s="95">
        <v>0</v>
      </c>
      <c r="O450" s="201">
        <f>IF(P450&gt;0,VLOOKUP($D450,'BBLM COMCHECK'!$A:$S,14,0),0)</f>
        <v>0</v>
      </c>
      <c r="P450" s="202"/>
      <c r="Q450" s="91">
        <f t="shared" si="38"/>
        <v>0</v>
      </c>
      <c r="R450" s="201">
        <f>IF(S450&gt;0,VLOOKUP($D450,'BBLM COMCHECK'!$A:$S,15,0),0)</f>
        <v>0</v>
      </c>
      <c r="S450" s="202"/>
      <c r="T450" s="91">
        <f t="shared" si="39"/>
        <v>0</v>
      </c>
      <c r="U450" s="201">
        <f>IF(V450&gt;0,VLOOKUP($D450,'BBLM COMCHECK'!$A:$Z,25,0),0)</f>
        <v>0</v>
      </c>
      <c r="V450" s="202"/>
      <c r="W450" s="91">
        <f t="shared" si="40"/>
        <v>0</v>
      </c>
      <c r="X450" s="201">
        <f>IF(Y450&gt;0,VLOOKUP($D450,'BBLM COMCHECK'!$A:$Z,25,0),0)</f>
        <v>0</v>
      </c>
      <c r="Y450" s="202"/>
      <c r="Z450" s="91">
        <f t="shared" si="41"/>
        <v>0</v>
      </c>
      <c r="AA450" s="203" t="str">
        <f>VLOOKUP(D450,'BBLM COMCHECK'!$A:$I,9,0)</f>
        <v>normal</v>
      </c>
      <c r="AB450" s="204">
        <f>VLOOKUP(D450,'BBLM COMCHECK'!$A:$L,12,0)</f>
        <v>47</v>
      </c>
      <c r="AC450" s="201">
        <f t="shared" si="42"/>
        <v>0</v>
      </c>
      <c r="AD450" s="94"/>
      <c r="AE450" s="201"/>
      <c r="AF450" s="201"/>
      <c r="AG450" s="201"/>
      <c r="AH450" s="201"/>
      <c r="AI450" s="94"/>
      <c r="AJ450" s="94"/>
      <c r="AK450" s="87" t="s">
        <v>2505</v>
      </c>
      <c r="AL450" s="87" t="str">
        <f t="shared" si="43"/>
        <v>2026-01-15|06030|1053801000|0||0|1</v>
      </c>
      <c r="AP450" s="198"/>
      <c r="BC450" s="99" t="s">
        <v>2506</v>
      </c>
      <c r="BD450" s="104"/>
      <c r="BE450" s="87"/>
    </row>
    <row r="451" spans="1:57" ht="26.25" hidden="1" customHeight="1">
      <c r="A451" s="87" t="s">
        <v>2694</v>
      </c>
      <c r="B451" s="17" t="s">
        <v>75</v>
      </c>
      <c r="C451" s="87" t="s">
        <v>75</v>
      </c>
      <c r="D451" s="92" t="s">
        <v>3067</v>
      </c>
      <c r="E451" s="92" t="s">
        <v>86</v>
      </c>
      <c r="F451" s="93" t="s">
        <v>1754</v>
      </c>
      <c r="G451" s="93" t="s">
        <v>133</v>
      </c>
      <c r="H451" s="93">
        <v>19</v>
      </c>
      <c r="I451" s="94" t="s">
        <v>2486</v>
      </c>
      <c r="J451" s="148" t="s">
        <v>43</v>
      </c>
      <c r="K451" s="94" t="s">
        <v>2508</v>
      </c>
      <c r="L451" s="94" t="s">
        <v>2509</v>
      </c>
      <c r="M451" s="94">
        <v>48</v>
      </c>
      <c r="N451" s="95">
        <v>0</v>
      </c>
      <c r="O451" s="201">
        <f>IF(P451&gt;0,VLOOKUP($D451,'BBLM COMCHECK'!$A:$S,14,0),0)</f>
        <v>0</v>
      </c>
      <c r="P451" s="202"/>
      <c r="Q451" s="91">
        <f t="shared" ref="Q451:Q514" si="44">IFERROR(O451/P451%,0)</f>
        <v>0</v>
      </c>
      <c r="R451" s="201">
        <f>IF(S451&gt;0,VLOOKUP($D451,'BBLM COMCHECK'!$A:$S,15,0),0)</f>
        <v>0</v>
      </c>
      <c r="S451" s="202"/>
      <c r="T451" s="91">
        <f t="shared" ref="T451:T514" si="45">IFERROR(O451/S451%,0)</f>
        <v>0</v>
      </c>
      <c r="U451" s="201">
        <f>IF(V451&gt;0,VLOOKUP($D451,'BBLM COMCHECK'!$A:$Z,25,0),0)</f>
        <v>0</v>
      </c>
      <c r="V451" s="202"/>
      <c r="W451" s="91">
        <f t="shared" ref="W451:W514" si="46">IFERROR(U451/V451%,0)</f>
        <v>0</v>
      </c>
      <c r="X451" s="201">
        <f>IF(Y451&gt;0,VLOOKUP($D451,'BBLM COMCHECK'!$A:$Z,25,0),0)</f>
        <v>0</v>
      </c>
      <c r="Y451" s="202"/>
      <c r="Z451" s="91">
        <f t="shared" ref="Z451:Z514" si="47">IFERROR(U451/Y451%,0)</f>
        <v>0</v>
      </c>
      <c r="AA451" s="203" t="str">
        <f>VLOOKUP(D451,'BBLM COMCHECK'!$A:$I,9,0)</f>
        <v>order stop</v>
      </c>
      <c r="AB451" s="204">
        <f>VLOOKUP(D451,'BBLM COMCHECK'!$A:$L,12,0)</f>
        <v>5535</v>
      </c>
      <c r="AC451" s="201">
        <f t="shared" ref="AC451:AC514" si="48">IF(AB451&lt;4,1,0)</f>
        <v>0</v>
      </c>
      <c r="AD451" s="94"/>
      <c r="AE451" s="201"/>
      <c r="AF451" s="201"/>
      <c r="AG451" s="201"/>
      <c r="AH451" s="201"/>
      <c r="AI451" s="94"/>
      <c r="AJ451" s="94"/>
      <c r="AK451" s="87" t="s">
        <v>2510</v>
      </c>
      <c r="AL451" s="87" t="str">
        <f t="shared" si="43"/>
        <v>2026-01-15|06030|1065842000|0||0|1</v>
      </c>
      <c r="AP451" s="198"/>
      <c r="BC451" s="99" t="s">
        <v>2511</v>
      </c>
      <c r="BD451" s="104"/>
      <c r="BE451" s="87"/>
    </row>
    <row r="452" spans="1:57" ht="26.25" hidden="1" customHeight="1">
      <c r="A452" s="87" t="s">
        <v>2695</v>
      </c>
      <c r="B452" s="17" t="s">
        <v>75</v>
      </c>
      <c r="C452" s="87" t="s">
        <v>75</v>
      </c>
      <c r="D452" s="92" t="s">
        <v>3068</v>
      </c>
      <c r="E452" s="92" t="s">
        <v>86</v>
      </c>
      <c r="F452" s="93" t="s">
        <v>1754</v>
      </c>
      <c r="G452" s="93" t="s">
        <v>133</v>
      </c>
      <c r="H452" s="93">
        <v>19</v>
      </c>
      <c r="I452" s="94" t="s">
        <v>2486</v>
      </c>
      <c r="J452" s="148" t="s">
        <v>44</v>
      </c>
      <c r="K452" s="94" t="s">
        <v>2513</v>
      </c>
      <c r="L452" s="94" t="s">
        <v>2514</v>
      </c>
      <c r="M452" s="94">
        <v>42</v>
      </c>
      <c r="N452" s="95">
        <v>0</v>
      </c>
      <c r="O452" s="201">
        <f>IF(P452&gt;0,VLOOKUP($D452,'BBLM COMCHECK'!$A:$S,14,0),0)</f>
        <v>0</v>
      </c>
      <c r="P452" s="202"/>
      <c r="Q452" s="91">
        <f t="shared" si="44"/>
        <v>0</v>
      </c>
      <c r="R452" s="201">
        <f>IF(S452&gt;0,VLOOKUP($D452,'BBLM COMCHECK'!$A:$S,15,0),0)</f>
        <v>0</v>
      </c>
      <c r="S452" s="202"/>
      <c r="T452" s="91">
        <f t="shared" si="45"/>
        <v>0</v>
      </c>
      <c r="U452" s="201">
        <f>IF(V452&gt;0,VLOOKUP($D452,'BBLM COMCHECK'!$A:$Z,25,0),0)</f>
        <v>0</v>
      </c>
      <c r="V452" s="202"/>
      <c r="W452" s="91">
        <f t="shared" si="46"/>
        <v>0</v>
      </c>
      <c r="X452" s="201">
        <f>IF(Y452&gt;0,VLOOKUP($D452,'BBLM COMCHECK'!$A:$Z,25,0),0)</f>
        <v>0</v>
      </c>
      <c r="Y452" s="202"/>
      <c r="Z452" s="91">
        <f t="shared" si="47"/>
        <v>0</v>
      </c>
      <c r="AA452" s="203" t="str">
        <f>VLOOKUP(D452,'BBLM COMCHECK'!$A:$I,9,0)</f>
        <v>normal</v>
      </c>
      <c r="AB452" s="204">
        <f>VLOOKUP(D452,'BBLM COMCHECK'!$A:$L,12,0)</f>
        <v>71</v>
      </c>
      <c r="AC452" s="201">
        <f t="shared" si="48"/>
        <v>0</v>
      </c>
      <c r="AD452" s="94"/>
      <c r="AE452" s="201"/>
      <c r="AF452" s="201"/>
      <c r="AG452" s="201"/>
      <c r="AH452" s="201"/>
      <c r="AI452" s="94"/>
      <c r="AJ452" s="94"/>
      <c r="AK452" s="87" t="s">
        <v>2515</v>
      </c>
      <c r="AL452" s="87" t="str">
        <f t="shared" si="43"/>
        <v>2026-01-15|06030|1066078000|0||0|1</v>
      </c>
      <c r="AP452" s="198"/>
      <c r="BC452" s="99" t="s">
        <v>2516</v>
      </c>
      <c r="BD452" s="104"/>
      <c r="BE452" s="87"/>
    </row>
    <row r="453" spans="1:57" ht="26.25" hidden="1" customHeight="1">
      <c r="A453" s="87" t="s">
        <v>2696</v>
      </c>
      <c r="B453" s="17" t="s">
        <v>75</v>
      </c>
      <c r="C453" s="87" t="s">
        <v>75</v>
      </c>
      <c r="D453" s="92" t="s">
        <v>3069</v>
      </c>
      <c r="E453" s="92" t="s">
        <v>86</v>
      </c>
      <c r="F453" s="93" t="s">
        <v>1754</v>
      </c>
      <c r="G453" s="93" t="s">
        <v>133</v>
      </c>
      <c r="H453" s="93">
        <v>14</v>
      </c>
      <c r="I453" s="94" t="s">
        <v>2492</v>
      </c>
      <c r="J453" s="148" t="s">
        <v>45</v>
      </c>
      <c r="K453" s="94" t="s">
        <v>2518</v>
      </c>
      <c r="L453" s="94" t="s">
        <v>2519</v>
      </c>
      <c r="M453" s="94">
        <v>60</v>
      </c>
      <c r="N453" s="95">
        <v>0</v>
      </c>
      <c r="O453" s="201">
        <f>IF(P453&gt;0,VLOOKUP($D453,'BBLM COMCHECK'!$A:$S,14,0),0)</f>
        <v>0</v>
      </c>
      <c r="P453" s="202"/>
      <c r="Q453" s="91">
        <f t="shared" si="44"/>
        <v>0</v>
      </c>
      <c r="R453" s="201">
        <f>IF(S453&gt;0,VLOOKUP($D453,'BBLM COMCHECK'!$A:$S,15,0),0)</f>
        <v>0</v>
      </c>
      <c r="S453" s="202"/>
      <c r="T453" s="91">
        <f t="shared" si="45"/>
        <v>0</v>
      </c>
      <c r="U453" s="201">
        <f>IF(V453&gt;0,VLOOKUP($D453,'BBLM COMCHECK'!$A:$Z,25,0),0)</f>
        <v>0</v>
      </c>
      <c r="V453" s="202"/>
      <c r="W453" s="91">
        <f t="shared" si="46"/>
        <v>0</v>
      </c>
      <c r="X453" s="201">
        <f>IF(Y453&gt;0,VLOOKUP($D453,'BBLM COMCHECK'!$A:$Z,25,0),0)</f>
        <v>0</v>
      </c>
      <c r="Y453" s="202"/>
      <c r="Z453" s="91">
        <f t="shared" si="47"/>
        <v>0</v>
      </c>
      <c r="AA453" s="203" t="str">
        <f>VLOOKUP(D453,'BBLM COMCHECK'!$A:$I,9,0)</f>
        <v>order stop</v>
      </c>
      <c r="AB453" s="204">
        <f>VLOOKUP(D453,'BBLM COMCHECK'!$A:$L,12,0)</f>
        <v>324</v>
      </c>
      <c r="AC453" s="201">
        <f t="shared" si="48"/>
        <v>0</v>
      </c>
      <c r="AD453" s="94"/>
      <c r="AE453" s="201"/>
      <c r="AF453" s="201"/>
      <c r="AG453" s="201"/>
      <c r="AH453" s="201"/>
      <c r="AI453" s="94"/>
      <c r="AJ453" s="94"/>
      <c r="AK453" s="87" t="s">
        <v>2520</v>
      </c>
      <c r="AL453" s="87" t="str">
        <f t="shared" si="43"/>
        <v>2026-01-15|06030|1068899000|0||0|1</v>
      </c>
      <c r="AP453" s="198"/>
      <c r="BC453" s="99" t="s">
        <v>2521</v>
      </c>
      <c r="BD453" s="104"/>
      <c r="BE453" s="87"/>
    </row>
    <row r="454" spans="1:57" ht="26.25" hidden="1" customHeight="1">
      <c r="A454" s="87" t="s">
        <v>2697</v>
      </c>
      <c r="B454" s="17" t="s">
        <v>75</v>
      </c>
      <c r="C454" s="87" t="s">
        <v>75</v>
      </c>
      <c r="D454" s="92" t="s">
        <v>3070</v>
      </c>
      <c r="E454" s="92" t="s">
        <v>86</v>
      </c>
      <c r="F454" s="93" t="s">
        <v>1754</v>
      </c>
      <c r="G454" s="93" t="s">
        <v>133</v>
      </c>
      <c r="H454" s="93">
        <v>19</v>
      </c>
      <c r="I454" s="94" t="s">
        <v>2486</v>
      </c>
      <c r="J454" s="148" t="s">
        <v>46</v>
      </c>
      <c r="K454" s="94" t="s">
        <v>2523</v>
      </c>
      <c r="L454" s="94" t="s">
        <v>2524</v>
      </c>
      <c r="M454" s="94">
        <v>40</v>
      </c>
      <c r="N454" s="95">
        <v>0</v>
      </c>
      <c r="O454" s="201">
        <f>IF(P454&gt;0,VLOOKUP($D454,'BBLM COMCHECK'!$A:$S,14,0),0)</f>
        <v>0</v>
      </c>
      <c r="P454" s="202"/>
      <c r="Q454" s="91">
        <f t="shared" si="44"/>
        <v>0</v>
      </c>
      <c r="R454" s="201">
        <f>IF(S454&gt;0,VLOOKUP($D454,'BBLM COMCHECK'!$A:$S,15,0),0)</f>
        <v>0</v>
      </c>
      <c r="S454" s="202"/>
      <c r="T454" s="91">
        <f t="shared" si="45"/>
        <v>0</v>
      </c>
      <c r="U454" s="201">
        <f>IF(V454&gt;0,VLOOKUP($D454,'BBLM COMCHECK'!$A:$Z,25,0),0)</f>
        <v>0</v>
      </c>
      <c r="V454" s="202"/>
      <c r="W454" s="91">
        <f t="shared" si="46"/>
        <v>0</v>
      </c>
      <c r="X454" s="201">
        <f>IF(Y454&gt;0,VLOOKUP($D454,'BBLM COMCHECK'!$A:$Z,25,0),0)</f>
        <v>0</v>
      </c>
      <c r="Y454" s="202"/>
      <c r="Z454" s="91">
        <f t="shared" si="47"/>
        <v>0</v>
      </c>
      <c r="AA454" s="203" t="str">
        <f>VLOOKUP(D454,'BBLM COMCHECK'!$A:$I,9,0)</f>
        <v>order stop</v>
      </c>
      <c r="AB454" s="204">
        <f>VLOOKUP(D454,'BBLM COMCHECK'!$A:$L,12,0)</f>
        <v>27</v>
      </c>
      <c r="AC454" s="201">
        <f t="shared" si="48"/>
        <v>0</v>
      </c>
      <c r="AD454" s="94"/>
      <c r="AE454" s="201"/>
      <c r="AF454" s="201"/>
      <c r="AG454" s="201"/>
      <c r="AH454" s="201"/>
      <c r="AI454" s="94"/>
      <c r="AJ454" s="94"/>
      <c r="AK454" s="87" t="s">
        <v>2525</v>
      </c>
      <c r="AL454" s="87" t="str">
        <f t="shared" si="43"/>
        <v>2026-01-15|06030|1072188000|0||0|1</v>
      </c>
      <c r="AP454" s="198"/>
      <c r="BC454" s="99" t="s">
        <v>2526</v>
      </c>
      <c r="BD454" s="104"/>
      <c r="BE454" s="87"/>
    </row>
    <row r="455" spans="1:57" ht="26.25" hidden="1" customHeight="1">
      <c r="A455" s="87" t="s">
        <v>2698</v>
      </c>
      <c r="B455" s="17" t="s">
        <v>75</v>
      </c>
      <c r="C455" s="87" t="s">
        <v>75</v>
      </c>
      <c r="D455" s="92" t="s">
        <v>3071</v>
      </c>
      <c r="E455" s="92" t="s">
        <v>86</v>
      </c>
      <c r="F455" s="93" t="s">
        <v>1754</v>
      </c>
      <c r="G455" s="93" t="s">
        <v>133</v>
      </c>
      <c r="H455" s="93">
        <v>14</v>
      </c>
      <c r="I455" s="94" t="s">
        <v>2492</v>
      </c>
      <c r="J455" s="148" t="s">
        <v>47</v>
      </c>
      <c r="K455" s="94" t="s">
        <v>2528</v>
      </c>
      <c r="L455" s="94" t="s">
        <v>2529</v>
      </c>
      <c r="M455" s="94">
        <v>72</v>
      </c>
      <c r="N455" s="95">
        <v>0</v>
      </c>
      <c r="O455" s="201">
        <f>IF(P455&gt;0,VLOOKUP($D455,'BBLM COMCHECK'!$A:$S,14,0),0)</f>
        <v>0</v>
      </c>
      <c r="P455" s="202"/>
      <c r="Q455" s="91">
        <f t="shared" si="44"/>
        <v>0</v>
      </c>
      <c r="R455" s="201">
        <f>IF(S455&gt;0,VLOOKUP($D455,'BBLM COMCHECK'!$A:$S,15,0),0)</f>
        <v>0</v>
      </c>
      <c r="S455" s="202"/>
      <c r="T455" s="91">
        <f t="shared" si="45"/>
        <v>0</v>
      </c>
      <c r="U455" s="201">
        <f>IF(V455&gt;0,VLOOKUP($D455,'BBLM COMCHECK'!$A:$Z,25,0),0)</f>
        <v>0</v>
      </c>
      <c r="V455" s="202"/>
      <c r="W455" s="91">
        <f t="shared" si="46"/>
        <v>0</v>
      </c>
      <c r="X455" s="201">
        <f>IF(Y455&gt;0,VLOOKUP($D455,'BBLM COMCHECK'!$A:$Z,25,0),0)</f>
        <v>0</v>
      </c>
      <c r="Y455" s="202"/>
      <c r="Z455" s="91">
        <f t="shared" si="47"/>
        <v>0</v>
      </c>
      <c r="AA455" s="203" t="str">
        <f>VLOOKUP(D455,'BBLM COMCHECK'!$A:$I,9,0)</f>
        <v>order stop</v>
      </c>
      <c r="AB455" s="204">
        <f>VLOOKUP(D455,'BBLM COMCHECK'!$A:$L,12,0)</f>
        <v>12247</v>
      </c>
      <c r="AC455" s="201">
        <f t="shared" si="48"/>
        <v>0</v>
      </c>
      <c r="AD455" s="94"/>
      <c r="AE455" s="201"/>
      <c r="AF455" s="201"/>
      <c r="AG455" s="201"/>
      <c r="AH455" s="201"/>
      <c r="AI455" s="94"/>
      <c r="AJ455" s="94"/>
      <c r="AK455" s="87" t="s">
        <v>2530</v>
      </c>
      <c r="AL455" s="87" t="str">
        <f t="shared" si="43"/>
        <v>2026-01-15|06030|1076058000|0||0|1</v>
      </c>
      <c r="AP455" s="198"/>
      <c r="BC455" s="99" t="s">
        <v>2531</v>
      </c>
      <c r="BD455" s="104"/>
      <c r="BE455" s="87"/>
    </row>
    <row r="456" spans="1:57" ht="26.25" hidden="1" customHeight="1">
      <c r="A456" s="87" t="s">
        <v>2699</v>
      </c>
      <c r="B456" s="17" t="s">
        <v>75</v>
      </c>
      <c r="C456" s="87" t="s">
        <v>75</v>
      </c>
      <c r="D456" s="92" t="s">
        <v>3072</v>
      </c>
      <c r="E456" s="92" t="s">
        <v>86</v>
      </c>
      <c r="F456" s="93" t="s">
        <v>1754</v>
      </c>
      <c r="G456" s="93" t="s">
        <v>133</v>
      </c>
      <c r="H456" s="93">
        <v>14</v>
      </c>
      <c r="I456" s="94" t="s">
        <v>2492</v>
      </c>
      <c r="J456" s="148" t="s">
        <v>48</v>
      </c>
      <c r="K456" s="94" t="s">
        <v>2533</v>
      </c>
      <c r="L456" s="94" t="s">
        <v>2534</v>
      </c>
      <c r="M456" s="94">
        <v>60</v>
      </c>
      <c r="N456" s="95">
        <v>0</v>
      </c>
      <c r="O456" s="201">
        <f>IF(P456&gt;0,VLOOKUP($D456,'BBLM COMCHECK'!$A:$S,14,0),0)</f>
        <v>0</v>
      </c>
      <c r="P456" s="202"/>
      <c r="Q456" s="91">
        <f t="shared" si="44"/>
        <v>0</v>
      </c>
      <c r="R456" s="201">
        <f>IF(S456&gt;0,VLOOKUP($D456,'BBLM COMCHECK'!$A:$S,15,0),0)</f>
        <v>0</v>
      </c>
      <c r="S456" s="202"/>
      <c r="T456" s="91">
        <f t="shared" si="45"/>
        <v>0</v>
      </c>
      <c r="U456" s="201">
        <f>IF(V456&gt;0,VLOOKUP($D456,'BBLM COMCHECK'!$A:$Z,25,0),0)</f>
        <v>0</v>
      </c>
      <c r="V456" s="202"/>
      <c r="W456" s="91">
        <f t="shared" si="46"/>
        <v>0</v>
      </c>
      <c r="X456" s="201">
        <f>IF(Y456&gt;0,VLOOKUP($D456,'BBLM COMCHECK'!$A:$Z,25,0),0)</f>
        <v>0</v>
      </c>
      <c r="Y456" s="202"/>
      <c r="Z456" s="91">
        <f t="shared" si="47"/>
        <v>0</v>
      </c>
      <c r="AA456" s="203" t="str">
        <f>VLOOKUP(D456,'BBLM COMCHECK'!$A:$I,9,0)</f>
        <v>normal</v>
      </c>
      <c r="AB456" s="204">
        <f>VLOOKUP(D456,'BBLM COMCHECK'!$A:$L,12,0)</f>
        <v>-4</v>
      </c>
      <c r="AC456" s="201">
        <f t="shared" si="48"/>
        <v>1</v>
      </c>
      <c r="AD456" s="94"/>
      <c r="AE456" s="201"/>
      <c r="AF456" s="201"/>
      <c r="AG456" s="201"/>
      <c r="AH456" s="201"/>
      <c r="AI456" s="94"/>
      <c r="AJ456" s="94"/>
      <c r="AK456" s="87" t="s">
        <v>2535</v>
      </c>
      <c r="AL456" s="87" t="str">
        <f t="shared" si="43"/>
        <v>2026-01-15|06030|1077650000|0||0|1</v>
      </c>
      <c r="AP456" s="198"/>
      <c r="BC456" s="99" t="s">
        <v>2536</v>
      </c>
      <c r="BD456" s="104"/>
      <c r="BE456" s="87"/>
    </row>
    <row r="457" spans="1:57" ht="26.25" hidden="1" customHeight="1">
      <c r="A457" s="87" t="s">
        <v>2700</v>
      </c>
      <c r="B457" s="17" t="s">
        <v>75</v>
      </c>
      <c r="C457" s="87" t="s">
        <v>75</v>
      </c>
      <c r="D457" s="92" t="s">
        <v>3073</v>
      </c>
      <c r="E457" s="92" t="s">
        <v>86</v>
      </c>
      <c r="F457" s="92" t="s">
        <v>1754</v>
      </c>
      <c r="G457" s="93" t="s">
        <v>133</v>
      </c>
      <c r="H457" s="93">
        <v>14</v>
      </c>
      <c r="I457" s="94" t="s">
        <v>2492</v>
      </c>
      <c r="J457" s="148" t="s">
        <v>49</v>
      </c>
      <c r="K457" s="93" t="s">
        <v>2538</v>
      </c>
      <c r="L457" s="94" t="s">
        <v>2539</v>
      </c>
      <c r="M457" s="94">
        <v>5</v>
      </c>
      <c r="N457" s="95">
        <v>0</v>
      </c>
      <c r="O457" s="201">
        <f>IF(P457&gt;0,VLOOKUP($D457,'BBLM COMCHECK'!$A:$S,14,0),0)</f>
        <v>0</v>
      </c>
      <c r="P457" s="202"/>
      <c r="Q457" s="91">
        <f t="shared" si="44"/>
        <v>0</v>
      </c>
      <c r="R457" s="201">
        <f>IF(S457&gt;0,VLOOKUP($D457,'BBLM COMCHECK'!$A:$S,15,0),0)</f>
        <v>0</v>
      </c>
      <c r="S457" s="202"/>
      <c r="T457" s="91">
        <f t="shared" si="45"/>
        <v>0</v>
      </c>
      <c r="U457" s="201">
        <f>IF(V457&gt;0,VLOOKUP($D457,'BBLM COMCHECK'!$A:$Z,25,0),0)</f>
        <v>0</v>
      </c>
      <c r="V457" s="202"/>
      <c r="W457" s="91">
        <f t="shared" si="46"/>
        <v>0</v>
      </c>
      <c r="X457" s="201">
        <f>IF(Y457&gt;0,VLOOKUP($D457,'BBLM COMCHECK'!$A:$Z,25,0),0)</f>
        <v>0</v>
      </c>
      <c r="Y457" s="202"/>
      <c r="Z457" s="91">
        <f t="shared" si="47"/>
        <v>0</v>
      </c>
      <c r="AA457" s="203" t="str">
        <f>VLOOKUP(D457,'BBLM COMCHECK'!$A:$I,9,0)</f>
        <v>normal</v>
      </c>
      <c r="AB457" s="204">
        <f>VLOOKUP(D457,'BBLM COMCHECK'!$A:$L,12,0)</f>
        <v>141</v>
      </c>
      <c r="AC457" s="201">
        <f t="shared" si="48"/>
        <v>0</v>
      </c>
      <c r="AD457" s="94"/>
      <c r="AE457" s="201"/>
      <c r="AF457" s="201"/>
      <c r="AG457" s="201"/>
      <c r="AH457" s="201"/>
      <c r="AI457" s="94"/>
      <c r="AJ457" s="94"/>
      <c r="AK457" s="87" t="s">
        <v>2540</v>
      </c>
      <c r="AL457" s="87" t="str">
        <f t="shared" si="43"/>
        <v>2026-01-15|06030|1078236000|0||0|1</v>
      </c>
      <c r="AP457" s="198"/>
      <c r="AQ457" s="198"/>
      <c r="AR457" s="198"/>
      <c r="BC457" s="99" t="s">
        <v>2541</v>
      </c>
      <c r="BD457" s="104"/>
      <c r="BE457" s="87"/>
    </row>
    <row r="458" spans="1:57" ht="26.25" hidden="1" customHeight="1">
      <c r="A458" s="87" t="s">
        <v>2701</v>
      </c>
      <c r="B458" s="17" t="s">
        <v>75</v>
      </c>
      <c r="C458" s="87" t="s">
        <v>75</v>
      </c>
      <c r="D458" s="92" t="s">
        <v>3074</v>
      </c>
      <c r="E458" s="92" t="s">
        <v>86</v>
      </c>
      <c r="F458" s="92" t="s">
        <v>1754</v>
      </c>
      <c r="G458" s="93" t="s">
        <v>133</v>
      </c>
      <c r="H458" s="93">
        <v>14</v>
      </c>
      <c r="I458" s="94" t="s">
        <v>2492</v>
      </c>
      <c r="J458" s="148" t="s">
        <v>50</v>
      </c>
      <c r="K458" s="93" t="s">
        <v>2543</v>
      </c>
      <c r="L458" s="94" t="s">
        <v>2544</v>
      </c>
      <c r="M458" s="94">
        <v>12</v>
      </c>
      <c r="N458" s="95">
        <v>0</v>
      </c>
      <c r="O458" s="201">
        <f>IF(P458&gt;0,VLOOKUP($D458,'BBLM COMCHECK'!$A:$S,14,0),0)</f>
        <v>0</v>
      </c>
      <c r="P458" s="202"/>
      <c r="Q458" s="91">
        <f t="shared" si="44"/>
        <v>0</v>
      </c>
      <c r="R458" s="201">
        <f>IF(S458&gt;0,VLOOKUP($D458,'BBLM COMCHECK'!$A:$S,15,0),0)</f>
        <v>0</v>
      </c>
      <c r="S458" s="202"/>
      <c r="T458" s="91">
        <f t="shared" si="45"/>
        <v>0</v>
      </c>
      <c r="U458" s="201">
        <f>IF(V458&gt;0,VLOOKUP($D458,'BBLM COMCHECK'!$A:$Z,25,0),0)</f>
        <v>0</v>
      </c>
      <c r="V458" s="202"/>
      <c r="W458" s="91">
        <f t="shared" si="46"/>
        <v>0</v>
      </c>
      <c r="X458" s="201">
        <f>IF(Y458&gt;0,VLOOKUP($D458,'BBLM COMCHECK'!$A:$Z,25,0),0)</f>
        <v>0</v>
      </c>
      <c r="Y458" s="202"/>
      <c r="Z458" s="91">
        <f t="shared" si="47"/>
        <v>0</v>
      </c>
      <c r="AA458" s="203" t="str">
        <f>VLOOKUP(D458,'BBLM COMCHECK'!$A:$I,9,0)</f>
        <v>normal</v>
      </c>
      <c r="AB458" s="204">
        <f>VLOOKUP(D458,'BBLM COMCHECK'!$A:$L,12,0)</f>
        <v>96</v>
      </c>
      <c r="AC458" s="201">
        <f t="shared" si="48"/>
        <v>0</v>
      </c>
      <c r="AD458" s="94"/>
      <c r="AE458" s="201"/>
      <c r="AF458" s="201"/>
      <c r="AG458" s="201"/>
      <c r="AH458" s="201"/>
      <c r="AI458" s="94"/>
      <c r="AJ458" s="94"/>
      <c r="AK458" s="87" t="s">
        <v>2545</v>
      </c>
      <c r="AL458" s="87" t="str">
        <f t="shared" si="43"/>
        <v>2026-01-15|06030|1083138000|0||0|1</v>
      </c>
      <c r="AP458" s="198"/>
      <c r="AQ458" s="198"/>
      <c r="AR458" s="198"/>
      <c r="BC458" s="99" t="s">
        <v>2546</v>
      </c>
      <c r="BD458" s="104"/>
      <c r="BE458" s="87"/>
    </row>
    <row r="459" spans="1:57" ht="26.25" hidden="1" customHeight="1">
      <c r="A459" s="87" t="s">
        <v>2702</v>
      </c>
      <c r="B459" s="17" t="s">
        <v>75</v>
      </c>
      <c r="C459" s="87" t="s">
        <v>75</v>
      </c>
      <c r="D459" s="92" t="s">
        <v>3075</v>
      </c>
      <c r="E459" s="92" t="s">
        <v>86</v>
      </c>
      <c r="F459" s="92" t="s">
        <v>1754</v>
      </c>
      <c r="G459" s="93" t="s">
        <v>133</v>
      </c>
      <c r="H459" s="93">
        <v>19</v>
      </c>
      <c r="I459" s="94" t="s">
        <v>2486</v>
      </c>
      <c r="J459" s="148" t="s">
        <v>51</v>
      </c>
      <c r="K459" s="93" t="s">
        <v>2548</v>
      </c>
      <c r="L459" s="94" t="s">
        <v>2549</v>
      </c>
      <c r="M459" s="94">
        <v>144</v>
      </c>
      <c r="N459" s="95">
        <v>0</v>
      </c>
      <c r="O459" s="201">
        <f>IF(P459&gt;0,VLOOKUP($D459,'BBLM COMCHECK'!$A:$S,14,0),0)</f>
        <v>0</v>
      </c>
      <c r="P459" s="202"/>
      <c r="Q459" s="91">
        <f t="shared" si="44"/>
        <v>0</v>
      </c>
      <c r="R459" s="201">
        <f>IF(S459&gt;0,VLOOKUP($D459,'BBLM COMCHECK'!$A:$S,15,0),0)</f>
        <v>0</v>
      </c>
      <c r="S459" s="202"/>
      <c r="T459" s="91">
        <f t="shared" si="45"/>
        <v>0</v>
      </c>
      <c r="U459" s="201">
        <f>IF(V459&gt;0,VLOOKUP($D459,'BBLM COMCHECK'!$A:$Z,25,0),0)</f>
        <v>0</v>
      </c>
      <c r="V459" s="202"/>
      <c r="W459" s="91">
        <f t="shared" si="46"/>
        <v>0</v>
      </c>
      <c r="X459" s="201">
        <f>IF(Y459&gt;0,VLOOKUP($D459,'BBLM COMCHECK'!$A:$Z,25,0),0)</f>
        <v>0</v>
      </c>
      <c r="Y459" s="202"/>
      <c r="Z459" s="91">
        <f t="shared" si="47"/>
        <v>0</v>
      </c>
      <c r="AA459" s="203" t="str">
        <f>VLOOKUP(D459,'BBLM COMCHECK'!$A:$I,9,0)</f>
        <v>order stop</v>
      </c>
      <c r="AB459" s="204">
        <f>VLOOKUP(D459,'BBLM COMCHECK'!$A:$L,12,0)</f>
        <v>1184</v>
      </c>
      <c r="AC459" s="201">
        <f t="shared" si="48"/>
        <v>0</v>
      </c>
      <c r="AD459" s="94"/>
      <c r="AE459" s="201"/>
      <c r="AF459" s="201"/>
      <c r="AG459" s="201"/>
      <c r="AH459" s="201"/>
      <c r="AI459" s="94"/>
      <c r="AJ459" s="94"/>
      <c r="AK459" s="87" t="s">
        <v>2550</v>
      </c>
      <c r="AL459" s="87" t="str">
        <f t="shared" si="43"/>
        <v>2026-01-15|06030|1089525000|0||0|1</v>
      </c>
      <c r="AP459" s="198"/>
      <c r="AQ459" s="198"/>
      <c r="AR459" s="198"/>
      <c r="BC459" s="99" t="s">
        <v>2551</v>
      </c>
      <c r="BD459" s="104"/>
      <c r="BE459" s="87"/>
    </row>
    <row r="460" spans="1:57" ht="26.25" hidden="1" customHeight="1">
      <c r="A460" s="87" t="s">
        <v>2703</v>
      </c>
      <c r="B460" s="17" t="s">
        <v>75</v>
      </c>
      <c r="C460" s="87" t="s">
        <v>75</v>
      </c>
      <c r="D460" s="92" t="s">
        <v>3076</v>
      </c>
      <c r="E460" s="92" t="s">
        <v>86</v>
      </c>
      <c r="F460" s="92" t="s">
        <v>1754</v>
      </c>
      <c r="G460" s="93" t="s">
        <v>133</v>
      </c>
      <c r="H460" s="93">
        <v>19</v>
      </c>
      <c r="I460" s="94" t="s">
        <v>2486</v>
      </c>
      <c r="J460" s="148" t="s">
        <v>52</v>
      </c>
      <c r="K460" s="93" t="s">
        <v>2553</v>
      </c>
      <c r="L460" s="94" t="s">
        <v>2554</v>
      </c>
      <c r="M460" s="94">
        <v>144</v>
      </c>
      <c r="N460" s="95">
        <v>0</v>
      </c>
      <c r="O460" s="201">
        <f>IF(P460&gt;0,VLOOKUP($D460,'BBLM COMCHECK'!$A:$S,14,0),0)</f>
        <v>0</v>
      </c>
      <c r="P460" s="202"/>
      <c r="Q460" s="91">
        <f t="shared" si="44"/>
        <v>0</v>
      </c>
      <c r="R460" s="201">
        <f>IF(S460&gt;0,VLOOKUP($D460,'BBLM COMCHECK'!$A:$S,15,0),0)</f>
        <v>0</v>
      </c>
      <c r="S460" s="202"/>
      <c r="T460" s="91">
        <f t="shared" si="45"/>
        <v>0</v>
      </c>
      <c r="U460" s="201">
        <f>IF(V460&gt;0,VLOOKUP($D460,'BBLM COMCHECK'!$A:$Z,25,0),0)</f>
        <v>0</v>
      </c>
      <c r="V460" s="202"/>
      <c r="W460" s="91">
        <f t="shared" si="46"/>
        <v>0</v>
      </c>
      <c r="X460" s="201">
        <f>IF(Y460&gt;0,VLOOKUP($D460,'BBLM COMCHECK'!$A:$Z,25,0),0)</f>
        <v>0</v>
      </c>
      <c r="Y460" s="202"/>
      <c r="Z460" s="91">
        <f t="shared" si="47"/>
        <v>0</v>
      </c>
      <c r="AA460" s="203" t="str">
        <f>VLOOKUP(D460,'BBLM COMCHECK'!$A:$I,9,0)</f>
        <v>order stop</v>
      </c>
      <c r="AB460" s="204">
        <f>VLOOKUP(D460,'BBLM COMCHECK'!$A:$L,12,0)</f>
        <v>12</v>
      </c>
      <c r="AC460" s="201">
        <f t="shared" si="48"/>
        <v>0</v>
      </c>
      <c r="AD460" s="94"/>
      <c r="AE460" s="201"/>
      <c r="AF460" s="201"/>
      <c r="AG460" s="201"/>
      <c r="AH460" s="201"/>
      <c r="AI460" s="94"/>
      <c r="AJ460" s="94"/>
      <c r="AK460" s="87" t="s">
        <v>2555</v>
      </c>
      <c r="AL460" s="87" t="str">
        <f t="shared" si="43"/>
        <v>2026-01-15|06030|1089541000|0||0|1</v>
      </c>
      <c r="AP460" s="198"/>
      <c r="AQ460" s="198"/>
      <c r="AR460" s="198"/>
      <c r="BC460" s="99" t="s">
        <v>2556</v>
      </c>
      <c r="BD460" s="104"/>
      <c r="BE460" s="87"/>
    </row>
    <row r="461" spans="1:57" ht="26.25" hidden="1" customHeight="1">
      <c r="A461" s="87" t="s">
        <v>2704</v>
      </c>
      <c r="B461" s="17" t="s">
        <v>75</v>
      </c>
      <c r="C461" s="87" t="s">
        <v>75</v>
      </c>
      <c r="D461" s="92" t="s">
        <v>3077</v>
      </c>
      <c r="E461" s="92" t="s">
        <v>86</v>
      </c>
      <c r="F461" s="92" t="s">
        <v>1754</v>
      </c>
      <c r="G461" s="93" t="s">
        <v>133</v>
      </c>
      <c r="H461" s="93">
        <v>14</v>
      </c>
      <c r="I461" s="94" t="s">
        <v>2492</v>
      </c>
      <c r="J461" s="158">
        <v>1150705000</v>
      </c>
      <c r="K461" s="93" t="s">
        <v>2558</v>
      </c>
      <c r="L461" s="94" t="s">
        <v>2559</v>
      </c>
      <c r="M461" s="94">
        <v>30</v>
      </c>
      <c r="N461" s="95">
        <v>0</v>
      </c>
      <c r="O461" s="201">
        <f>IF(P461&gt;0,VLOOKUP($D461,'BBLM COMCHECK'!$A:$S,14,0),0)</f>
        <v>0</v>
      </c>
      <c r="P461" s="202"/>
      <c r="Q461" s="91">
        <f t="shared" si="44"/>
        <v>0</v>
      </c>
      <c r="R461" s="201">
        <f>IF(S461&gt;0,VLOOKUP($D461,'BBLM COMCHECK'!$A:$S,15,0),0)</f>
        <v>0</v>
      </c>
      <c r="S461" s="202"/>
      <c r="T461" s="91">
        <f t="shared" si="45"/>
        <v>0</v>
      </c>
      <c r="U461" s="201">
        <f>IF(V461&gt;0,VLOOKUP($D461,'BBLM COMCHECK'!$A:$Z,25,0),0)</f>
        <v>0</v>
      </c>
      <c r="V461" s="202"/>
      <c r="W461" s="91">
        <f t="shared" si="46"/>
        <v>0</v>
      </c>
      <c r="X461" s="201">
        <f>IF(Y461&gt;0,VLOOKUP($D461,'BBLM COMCHECK'!$A:$Z,25,0),0)</f>
        <v>0</v>
      </c>
      <c r="Y461" s="202"/>
      <c r="Z461" s="91">
        <f t="shared" si="47"/>
        <v>0</v>
      </c>
      <c r="AA461" s="203" t="str">
        <f>VLOOKUP(D461,'BBLM COMCHECK'!$A:$I,9,0)</f>
        <v>order stop</v>
      </c>
      <c r="AB461" s="204">
        <f>VLOOKUP(D461,'BBLM COMCHECK'!$A:$L,12,0)</f>
        <v>0</v>
      </c>
      <c r="AC461" s="201">
        <f t="shared" si="48"/>
        <v>1</v>
      </c>
      <c r="AD461" s="94"/>
      <c r="AE461" s="201"/>
      <c r="AF461" s="201"/>
      <c r="AG461" s="201"/>
      <c r="AH461" s="201"/>
      <c r="AI461" s="94"/>
      <c r="AJ461" s="94"/>
      <c r="AK461" s="87" t="s">
        <v>2560</v>
      </c>
      <c r="AL461" s="87" t="str">
        <f t="shared" si="43"/>
        <v>2026-01-15|06030|1150705000|0||0|1</v>
      </c>
      <c r="AP461" s="198"/>
      <c r="AQ461" s="198"/>
      <c r="AR461" s="198"/>
      <c r="BC461" s="99" t="s">
        <v>2561</v>
      </c>
      <c r="BD461" s="104"/>
      <c r="BE461" s="87"/>
    </row>
    <row r="462" spans="1:57" ht="26.25" hidden="1" customHeight="1">
      <c r="A462" s="87" t="s">
        <v>2705</v>
      </c>
      <c r="B462" s="17" t="s">
        <v>75</v>
      </c>
      <c r="C462" s="87" t="s">
        <v>75</v>
      </c>
      <c r="D462" s="92" t="s">
        <v>3078</v>
      </c>
      <c r="E462" s="92" t="s">
        <v>86</v>
      </c>
      <c r="F462" s="92" t="s">
        <v>1754</v>
      </c>
      <c r="G462" s="93" t="s">
        <v>133</v>
      </c>
      <c r="H462" s="93">
        <v>14</v>
      </c>
      <c r="I462" s="94" t="s">
        <v>2492</v>
      </c>
      <c r="J462" s="148" t="s">
        <v>54</v>
      </c>
      <c r="K462" s="93" t="s">
        <v>2564</v>
      </c>
      <c r="L462" s="94" t="s">
        <v>2565</v>
      </c>
      <c r="M462" s="94">
        <v>72</v>
      </c>
      <c r="N462" s="95">
        <v>0</v>
      </c>
      <c r="O462" s="201">
        <f>IF(P462&gt;0,VLOOKUP($D462,'BBLM COMCHECK'!$A:$S,14,0),0)</f>
        <v>0</v>
      </c>
      <c r="P462" s="202"/>
      <c r="Q462" s="91">
        <f t="shared" si="44"/>
        <v>0</v>
      </c>
      <c r="R462" s="201">
        <f>IF(S462&gt;0,VLOOKUP($D462,'BBLM COMCHECK'!$A:$S,15,0),0)</f>
        <v>0</v>
      </c>
      <c r="S462" s="202"/>
      <c r="T462" s="91">
        <f t="shared" si="45"/>
        <v>0</v>
      </c>
      <c r="U462" s="201">
        <f>IF(V462&gt;0,VLOOKUP($D462,'BBLM COMCHECK'!$A:$Z,25,0),0)</f>
        <v>0</v>
      </c>
      <c r="V462" s="202"/>
      <c r="W462" s="91">
        <f t="shared" si="46"/>
        <v>0</v>
      </c>
      <c r="X462" s="201">
        <f>IF(Y462&gt;0,VLOOKUP($D462,'BBLM COMCHECK'!$A:$Z,25,0),0)</f>
        <v>0</v>
      </c>
      <c r="Y462" s="202"/>
      <c r="Z462" s="91">
        <f t="shared" si="47"/>
        <v>0</v>
      </c>
      <c r="AA462" s="203" t="str">
        <f>VLOOKUP(D462,'BBLM COMCHECK'!$A:$I,9,0)</f>
        <v>normal</v>
      </c>
      <c r="AB462" s="204">
        <f>VLOOKUP(D462,'BBLM COMCHECK'!$A:$L,12,0)</f>
        <v>360</v>
      </c>
      <c r="AC462" s="201">
        <f t="shared" si="48"/>
        <v>0</v>
      </c>
      <c r="AD462" s="94"/>
      <c r="AE462" s="201"/>
      <c r="AF462" s="201"/>
      <c r="AG462" s="201"/>
      <c r="AH462" s="201"/>
      <c r="AI462" s="94"/>
      <c r="AJ462" s="94"/>
      <c r="AK462" s="87" t="s">
        <v>2566</v>
      </c>
      <c r="AL462" s="87" t="str">
        <f t="shared" si="43"/>
        <v>2026-01-15|06030|1089885000|0||0|1</v>
      </c>
      <c r="AP462" s="198"/>
      <c r="AQ462" s="198"/>
      <c r="AR462" s="198"/>
      <c r="BC462" s="99" t="s">
        <v>2655</v>
      </c>
      <c r="BD462" s="104"/>
      <c r="BE462" s="87"/>
    </row>
    <row r="463" spans="1:57" ht="26.25" hidden="1" customHeight="1">
      <c r="A463" s="87" t="s">
        <v>2706</v>
      </c>
      <c r="B463" s="17" t="s">
        <v>75</v>
      </c>
      <c r="C463" s="87" t="s">
        <v>75</v>
      </c>
      <c r="D463" s="92" t="s">
        <v>3079</v>
      </c>
      <c r="E463" s="92" t="s">
        <v>86</v>
      </c>
      <c r="F463" s="92" t="s">
        <v>1754</v>
      </c>
      <c r="G463" s="93" t="s">
        <v>133</v>
      </c>
      <c r="H463" s="93">
        <v>14</v>
      </c>
      <c r="I463" s="94" t="s">
        <v>2492</v>
      </c>
      <c r="J463" s="148" t="s">
        <v>55</v>
      </c>
      <c r="K463" s="93" t="s">
        <v>2569</v>
      </c>
      <c r="L463" s="94" t="s">
        <v>2570</v>
      </c>
      <c r="M463" s="94">
        <v>21</v>
      </c>
      <c r="N463" s="95">
        <v>0</v>
      </c>
      <c r="O463" s="201">
        <f>IF(P463&gt;0,VLOOKUP($D463,'BBLM COMCHECK'!$A:$S,14,0),0)</f>
        <v>0</v>
      </c>
      <c r="P463" s="202"/>
      <c r="Q463" s="91">
        <f t="shared" si="44"/>
        <v>0</v>
      </c>
      <c r="R463" s="201">
        <f>IF(S463&gt;0,VLOOKUP($D463,'BBLM COMCHECK'!$A:$S,15,0),0)</f>
        <v>0</v>
      </c>
      <c r="S463" s="202"/>
      <c r="T463" s="91">
        <f t="shared" si="45"/>
        <v>0</v>
      </c>
      <c r="U463" s="201">
        <f>IF(V463&gt;0,VLOOKUP($D463,'BBLM COMCHECK'!$A:$Z,25,0),0)</f>
        <v>0</v>
      </c>
      <c r="V463" s="202"/>
      <c r="W463" s="91">
        <f t="shared" si="46"/>
        <v>0</v>
      </c>
      <c r="X463" s="201">
        <f>IF(Y463&gt;0,VLOOKUP($D463,'BBLM COMCHECK'!$A:$Z,25,0),0)</f>
        <v>0</v>
      </c>
      <c r="Y463" s="202"/>
      <c r="Z463" s="91">
        <f t="shared" si="47"/>
        <v>0</v>
      </c>
      <c r="AA463" s="203" t="str">
        <f>VLOOKUP(D463,'BBLM COMCHECK'!$A:$I,9,0)</f>
        <v>order stop</v>
      </c>
      <c r="AB463" s="204">
        <f>VLOOKUP(D463,'BBLM COMCHECK'!$A:$L,12,0)</f>
        <v>9831</v>
      </c>
      <c r="AC463" s="201">
        <f t="shared" si="48"/>
        <v>0</v>
      </c>
      <c r="AD463" s="94"/>
      <c r="AE463" s="201"/>
      <c r="AF463" s="201"/>
      <c r="AG463" s="201"/>
      <c r="AH463" s="201"/>
      <c r="AI463" s="94"/>
      <c r="AJ463" s="94"/>
      <c r="AK463" s="87" t="s">
        <v>2571</v>
      </c>
      <c r="AL463" s="87" t="str">
        <f t="shared" si="43"/>
        <v>2026-01-15|06030|1105042000|0||0|1</v>
      </c>
      <c r="AP463" s="198"/>
      <c r="AQ463" s="198"/>
      <c r="AR463" s="198"/>
      <c r="BC463" s="99" t="s">
        <v>2572</v>
      </c>
      <c r="BD463" s="104"/>
      <c r="BE463" s="87"/>
    </row>
    <row r="464" spans="1:57" ht="26.25" hidden="1" customHeight="1">
      <c r="A464" s="87" t="s">
        <v>2707</v>
      </c>
      <c r="B464" s="17" t="s">
        <v>75</v>
      </c>
      <c r="C464" s="87" t="s">
        <v>75</v>
      </c>
      <c r="D464" s="92" t="s">
        <v>3080</v>
      </c>
      <c r="E464" s="92" t="s">
        <v>86</v>
      </c>
      <c r="F464" s="92" t="s">
        <v>1754</v>
      </c>
      <c r="G464" s="93" t="s">
        <v>133</v>
      </c>
      <c r="H464" s="93">
        <v>19</v>
      </c>
      <c r="I464" s="94" t="s">
        <v>2486</v>
      </c>
      <c r="J464" s="148" t="s">
        <v>56</v>
      </c>
      <c r="K464" s="93" t="s">
        <v>2574</v>
      </c>
      <c r="L464" s="94" t="s">
        <v>2575</v>
      </c>
      <c r="M464" s="94">
        <v>12</v>
      </c>
      <c r="N464" s="95">
        <v>0</v>
      </c>
      <c r="O464" s="201">
        <f>IF(P464&gt;0,VLOOKUP($D464,'BBLM COMCHECK'!$A:$S,14,0),0)</f>
        <v>0</v>
      </c>
      <c r="P464" s="202"/>
      <c r="Q464" s="91">
        <f t="shared" si="44"/>
        <v>0</v>
      </c>
      <c r="R464" s="201">
        <f>IF(S464&gt;0,VLOOKUP($D464,'BBLM COMCHECK'!$A:$S,15,0),0)</f>
        <v>0</v>
      </c>
      <c r="S464" s="202"/>
      <c r="T464" s="91">
        <f t="shared" si="45"/>
        <v>0</v>
      </c>
      <c r="U464" s="201">
        <f>IF(V464&gt;0,VLOOKUP($D464,'BBLM COMCHECK'!$A:$Z,25,0),0)</f>
        <v>0</v>
      </c>
      <c r="V464" s="202"/>
      <c r="W464" s="91">
        <f t="shared" si="46"/>
        <v>0</v>
      </c>
      <c r="X464" s="201">
        <f>IF(Y464&gt;0,VLOOKUP($D464,'BBLM COMCHECK'!$A:$Z,25,0),0)</f>
        <v>0</v>
      </c>
      <c r="Y464" s="202"/>
      <c r="Z464" s="91">
        <f t="shared" si="47"/>
        <v>0</v>
      </c>
      <c r="AA464" s="203" t="str">
        <f>VLOOKUP(D464,'BBLM COMCHECK'!$A:$I,9,0)</f>
        <v>normal</v>
      </c>
      <c r="AB464" s="204">
        <f>VLOOKUP(D464,'BBLM COMCHECK'!$A:$L,12,0)</f>
        <v>137</v>
      </c>
      <c r="AC464" s="201">
        <f t="shared" si="48"/>
        <v>0</v>
      </c>
      <c r="AD464" s="94"/>
      <c r="AE464" s="201"/>
      <c r="AF464" s="201"/>
      <c r="AG464" s="201"/>
      <c r="AH464" s="201"/>
      <c r="AI464" s="94"/>
      <c r="AJ464" s="94"/>
      <c r="AK464" s="87" t="s">
        <v>2576</v>
      </c>
      <c r="AL464" s="87" t="str">
        <f t="shared" si="43"/>
        <v>2026-01-15|06030|1118289000|0||0|1</v>
      </c>
      <c r="AP464" s="198"/>
      <c r="AQ464" s="198"/>
      <c r="AR464" s="198"/>
      <c r="BC464" s="99" t="s">
        <v>2577</v>
      </c>
      <c r="BD464" s="104"/>
      <c r="BE464" s="87"/>
    </row>
    <row r="465" spans="1:57" ht="26.25" hidden="1" customHeight="1">
      <c r="A465" s="87" t="s">
        <v>2708</v>
      </c>
      <c r="B465" s="17" t="s">
        <v>75</v>
      </c>
      <c r="C465" s="87" t="s">
        <v>75</v>
      </c>
      <c r="D465" s="92" t="s">
        <v>3081</v>
      </c>
      <c r="E465" s="92" t="s">
        <v>86</v>
      </c>
      <c r="F465" s="92" t="s">
        <v>1754</v>
      </c>
      <c r="G465" s="93" t="s">
        <v>133</v>
      </c>
      <c r="H465" s="93">
        <v>19</v>
      </c>
      <c r="I465" s="94" t="s">
        <v>2486</v>
      </c>
      <c r="J465" s="148" t="s">
        <v>57</v>
      </c>
      <c r="K465" s="93" t="s">
        <v>2579</v>
      </c>
      <c r="L465" s="94" t="s">
        <v>2580</v>
      </c>
      <c r="M465" s="94">
        <v>42</v>
      </c>
      <c r="N465" s="95">
        <v>0</v>
      </c>
      <c r="O465" s="201">
        <f>IF(P465&gt;0,VLOOKUP($D465,'BBLM COMCHECK'!$A:$S,14,0),0)</f>
        <v>0</v>
      </c>
      <c r="P465" s="202"/>
      <c r="Q465" s="91">
        <f t="shared" si="44"/>
        <v>0</v>
      </c>
      <c r="R465" s="201">
        <f>IF(S465&gt;0,VLOOKUP($D465,'BBLM COMCHECK'!$A:$S,15,0),0)</f>
        <v>0</v>
      </c>
      <c r="S465" s="202"/>
      <c r="T465" s="91">
        <f t="shared" si="45"/>
        <v>0</v>
      </c>
      <c r="U465" s="201">
        <f>IF(V465&gt;0,VLOOKUP($D465,'BBLM COMCHECK'!$A:$Z,25,0),0)</f>
        <v>0</v>
      </c>
      <c r="V465" s="202"/>
      <c r="W465" s="91">
        <f t="shared" si="46"/>
        <v>0</v>
      </c>
      <c r="X465" s="201">
        <f>IF(Y465&gt;0,VLOOKUP($D465,'BBLM COMCHECK'!$A:$Z,25,0),0)</f>
        <v>0</v>
      </c>
      <c r="Y465" s="202"/>
      <c r="Z465" s="91">
        <f t="shared" si="47"/>
        <v>0</v>
      </c>
      <c r="AA465" s="203" t="str">
        <f>VLOOKUP(D465,'BBLM COMCHECK'!$A:$I,9,0)</f>
        <v>normal</v>
      </c>
      <c r="AB465" s="204">
        <f>VLOOKUP(D465,'BBLM COMCHECK'!$A:$L,12,0)</f>
        <v>80</v>
      </c>
      <c r="AC465" s="201">
        <f t="shared" si="48"/>
        <v>0</v>
      </c>
      <c r="AD465" s="94"/>
      <c r="AE465" s="201"/>
      <c r="AF465" s="201"/>
      <c r="AG465" s="201"/>
      <c r="AH465" s="201"/>
      <c r="AI465" s="94"/>
      <c r="AJ465" s="94"/>
      <c r="AK465" s="87" t="s">
        <v>2581</v>
      </c>
      <c r="AL465" s="87" t="str">
        <f t="shared" si="43"/>
        <v>2026-01-15|06030|1137215000|0||0|1</v>
      </c>
      <c r="AP465" s="198"/>
      <c r="AQ465" s="198"/>
      <c r="AR465" s="198"/>
      <c r="BC465" s="99" t="s">
        <v>2582</v>
      </c>
      <c r="BD465" s="104"/>
      <c r="BE465" s="87"/>
    </row>
    <row r="466" spans="1:57" ht="26.25" hidden="1" customHeight="1">
      <c r="A466" s="87" t="s">
        <v>2709</v>
      </c>
      <c r="B466" s="17" t="s">
        <v>75</v>
      </c>
      <c r="C466" s="87" t="s">
        <v>75</v>
      </c>
      <c r="D466" s="92" t="s">
        <v>3082</v>
      </c>
      <c r="E466" s="92" t="s">
        <v>86</v>
      </c>
      <c r="F466" s="92" t="s">
        <v>1754</v>
      </c>
      <c r="G466" s="93" t="s">
        <v>133</v>
      </c>
      <c r="H466" s="93">
        <v>14</v>
      </c>
      <c r="I466" s="94" t="s">
        <v>2492</v>
      </c>
      <c r="J466" s="148" t="s">
        <v>58</v>
      </c>
      <c r="K466" s="93" t="s">
        <v>2584</v>
      </c>
      <c r="L466" s="94" t="s">
        <v>2585</v>
      </c>
      <c r="M466" s="94">
        <v>6</v>
      </c>
      <c r="N466" s="95">
        <v>0</v>
      </c>
      <c r="O466" s="201">
        <f>IF(P466&gt;0,VLOOKUP($D466,'BBLM COMCHECK'!$A:$S,14,0),0)</f>
        <v>0</v>
      </c>
      <c r="P466" s="202"/>
      <c r="Q466" s="91">
        <f t="shared" si="44"/>
        <v>0</v>
      </c>
      <c r="R466" s="201">
        <f>IF(S466&gt;0,VLOOKUP($D466,'BBLM COMCHECK'!$A:$S,15,0),0)</f>
        <v>0</v>
      </c>
      <c r="S466" s="202"/>
      <c r="T466" s="91">
        <f t="shared" si="45"/>
        <v>0</v>
      </c>
      <c r="U466" s="201">
        <f>IF(V466&gt;0,VLOOKUP($D466,'BBLM COMCHECK'!$A:$Z,25,0),0)</f>
        <v>0</v>
      </c>
      <c r="V466" s="202"/>
      <c r="W466" s="91">
        <f t="shared" si="46"/>
        <v>0</v>
      </c>
      <c r="X466" s="201">
        <f>IF(Y466&gt;0,VLOOKUP($D466,'BBLM COMCHECK'!$A:$Z,25,0),0)</f>
        <v>0</v>
      </c>
      <c r="Y466" s="202"/>
      <c r="Z466" s="91">
        <f t="shared" si="47"/>
        <v>0</v>
      </c>
      <c r="AA466" s="203" t="str">
        <f>VLOOKUP(D466,'BBLM COMCHECK'!$A:$I,9,0)</f>
        <v>normal</v>
      </c>
      <c r="AB466" s="204">
        <f>VLOOKUP(D466,'BBLM COMCHECK'!$A:$L,12,0)</f>
        <v>45</v>
      </c>
      <c r="AC466" s="201">
        <f t="shared" si="48"/>
        <v>0</v>
      </c>
      <c r="AD466" s="94"/>
      <c r="AE466" s="201"/>
      <c r="AF466" s="201"/>
      <c r="AG466" s="201"/>
      <c r="AH466" s="201"/>
      <c r="AI466" s="94"/>
      <c r="AJ466" s="94"/>
      <c r="AK466" s="87" t="s">
        <v>2586</v>
      </c>
      <c r="AL466" s="87" t="str">
        <f t="shared" si="43"/>
        <v>2026-01-15|06030|1140637000|0||0|1</v>
      </c>
      <c r="AP466" s="198"/>
      <c r="AQ466" s="198"/>
      <c r="AR466" s="198"/>
      <c r="BC466" s="99" t="s">
        <v>2587</v>
      </c>
      <c r="BD466" s="104"/>
      <c r="BE466" s="87"/>
    </row>
    <row r="467" spans="1:57" ht="26.25" hidden="1" customHeight="1">
      <c r="A467" s="87" t="s">
        <v>2690</v>
      </c>
      <c r="B467" s="17" t="s">
        <v>75</v>
      </c>
      <c r="C467" s="87" t="s">
        <v>75</v>
      </c>
      <c r="D467" s="92" t="s">
        <v>3083</v>
      </c>
      <c r="E467" s="92" t="s">
        <v>87</v>
      </c>
      <c r="F467" s="92" t="s">
        <v>1808</v>
      </c>
      <c r="G467" s="93" t="s">
        <v>133</v>
      </c>
      <c r="H467" s="93">
        <v>19</v>
      </c>
      <c r="I467" s="94" t="s">
        <v>2486</v>
      </c>
      <c r="J467" s="148" t="s">
        <v>36</v>
      </c>
      <c r="K467" s="93" t="s">
        <v>2487</v>
      </c>
      <c r="L467" s="94" t="s">
        <v>2488</v>
      </c>
      <c r="M467" s="94">
        <v>30</v>
      </c>
      <c r="N467" s="95">
        <v>0</v>
      </c>
      <c r="O467" s="201">
        <f>IF(P467&gt;0,VLOOKUP($D467,'BBLM COMCHECK'!$A:$S,14,0),0)</f>
        <v>0</v>
      </c>
      <c r="P467" s="202"/>
      <c r="Q467" s="91">
        <f t="shared" si="44"/>
        <v>0</v>
      </c>
      <c r="R467" s="201">
        <f>IF(S467&gt;0,VLOOKUP($D467,'BBLM COMCHECK'!$A:$S,15,0),0)</f>
        <v>0</v>
      </c>
      <c r="S467" s="202"/>
      <c r="T467" s="91">
        <f t="shared" si="45"/>
        <v>0</v>
      </c>
      <c r="U467" s="201">
        <f>IF(V467&gt;0,VLOOKUP($D467,'BBLM COMCHECK'!$A:$Z,25,0),0)</f>
        <v>0</v>
      </c>
      <c r="V467" s="202"/>
      <c r="W467" s="91">
        <f t="shared" si="46"/>
        <v>0</v>
      </c>
      <c r="X467" s="201">
        <f>IF(Y467&gt;0,VLOOKUP($D467,'BBLM COMCHECK'!$A:$Z,25,0),0)</f>
        <v>0</v>
      </c>
      <c r="Y467" s="202"/>
      <c r="Z467" s="91">
        <f t="shared" si="47"/>
        <v>0</v>
      </c>
      <c r="AA467" s="203" t="str">
        <f>VLOOKUP(D467,'BBLM COMCHECK'!$A:$I,9,0)</f>
        <v>order stop</v>
      </c>
      <c r="AB467" s="204">
        <f>VLOOKUP(D467,'BBLM COMCHECK'!$A:$L,12,0)</f>
        <v>150</v>
      </c>
      <c r="AC467" s="201">
        <f t="shared" si="48"/>
        <v>0</v>
      </c>
      <c r="AD467" s="94"/>
      <c r="AE467" s="201"/>
      <c r="AF467" s="201"/>
      <c r="AG467" s="201"/>
      <c r="AH467" s="201"/>
      <c r="AI467" s="94"/>
      <c r="AJ467" s="94"/>
      <c r="AK467" s="87" t="s">
        <v>2489</v>
      </c>
      <c r="AL467" s="87" t="str">
        <f t="shared" si="43"/>
        <v>2026-01-15|06034|1001860000|0||0|1</v>
      </c>
      <c r="AP467" s="198"/>
      <c r="AQ467" s="198"/>
      <c r="AR467" s="198"/>
      <c r="BC467" s="99" t="s">
        <v>2490</v>
      </c>
      <c r="BD467" s="104"/>
      <c r="BE467" s="87"/>
    </row>
    <row r="468" spans="1:57" ht="26.25" hidden="1" customHeight="1">
      <c r="A468" s="87" t="s">
        <v>2691</v>
      </c>
      <c r="B468" s="17" t="s">
        <v>75</v>
      </c>
      <c r="C468" s="87" t="s">
        <v>75</v>
      </c>
      <c r="D468" s="92" t="s">
        <v>3084</v>
      </c>
      <c r="E468" s="92" t="s">
        <v>87</v>
      </c>
      <c r="F468" s="92" t="s">
        <v>1808</v>
      </c>
      <c r="G468" s="93" t="s">
        <v>133</v>
      </c>
      <c r="H468" s="93">
        <v>14</v>
      </c>
      <c r="I468" s="94" t="s">
        <v>2492</v>
      </c>
      <c r="J468" s="148" t="s">
        <v>40</v>
      </c>
      <c r="K468" s="93" t="s">
        <v>2493</v>
      </c>
      <c r="L468" s="94" t="s">
        <v>2494</v>
      </c>
      <c r="M468" s="94">
        <v>12</v>
      </c>
      <c r="N468" s="95">
        <v>0</v>
      </c>
      <c r="O468" s="201">
        <f>IF(P468&gt;0,VLOOKUP($D468,'BBLM COMCHECK'!$A:$S,14,0),0)</f>
        <v>0</v>
      </c>
      <c r="P468" s="202"/>
      <c r="Q468" s="91">
        <f t="shared" si="44"/>
        <v>0</v>
      </c>
      <c r="R468" s="201">
        <f>IF(S468&gt;0,VLOOKUP($D468,'BBLM COMCHECK'!$A:$S,15,0),0)</f>
        <v>0</v>
      </c>
      <c r="S468" s="202"/>
      <c r="T468" s="91">
        <f t="shared" si="45"/>
        <v>0</v>
      </c>
      <c r="U468" s="201">
        <f>IF(V468&gt;0,VLOOKUP($D468,'BBLM COMCHECK'!$A:$Z,25,0),0)</f>
        <v>0</v>
      </c>
      <c r="V468" s="202"/>
      <c r="W468" s="91">
        <f t="shared" si="46"/>
        <v>0</v>
      </c>
      <c r="X468" s="201">
        <f>IF(Y468&gt;0,VLOOKUP($D468,'BBLM COMCHECK'!$A:$Z,25,0),0)</f>
        <v>0</v>
      </c>
      <c r="Y468" s="202"/>
      <c r="Z468" s="91">
        <f t="shared" si="47"/>
        <v>0</v>
      </c>
      <c r="AA468" s="203" t="str">
        <f>VLOOKUP(D468,'BBLM COMCHECK'!$A:$I,9,0)</f>
        <v>normal</v>
      </c>
      <c r="AB468" s="204">
        <f>VLOOKUP(D468,'BBLM COMCHECK'!$A:$L,12,0)</f>
        <v>134</v>
      </c>
      <c r="AC468" s="201">
        <f t="shared" si="48"/>
        <v>0</v>
      </c>
      <c r="AD468" s="94"/>
      <c r="AE468" s="201"/>
      <c r="AF468" s="201"/>
      <c r="AG468" s="201"/>
      <c r="AH468" s="201"/>
      <c r="AI468" s="94"/>
      <c r="AJ468" s="94"/>
      <c r="AK468" s="87" t="s">
        <v>2495</v>
      </c>
      <c r="AL468" s="87" t="str">
        <f t="shared" si="43"/>
        <v>2026-01-15|06034|1028702000|0||0|1</v>
      </c>
      <c r="AP468" s="198"/>
      <c r="AQ468" s="198"/>
      <c r="AR468" s="198"/>
      <c r="BC468" s="99" t="s">
        <v>2496</v>
      </c>
      <c r="BD468" s="104"/>
      <c r="BE468" s="87"/>
    </row>
    <row r="469" spans="1:57" ht="26.25" hidden="1" customHeight="1">
      <c r="A469" s="87" t="s">
        <v>2692</v>
      </c>
      <c r="B469" s="17" t="s">
        <v>75</v>
      </c>
      <c r="C469" s="87" t="s">
        <v>75</v>
      </c>
      <c r="D469" s="92" t="s">
        <v>3085</v>
      </c>
      <c r="E469" s="92" t="s">
        <v>87</v>
      </c>
      <c r="F469" s="92" t="s">
        <v>1808</v>
      </c>
      <c r="G469" s="93" t="s">
        <v>133</v>
      </c>
      <c r="H469" s="93">
        <v>19</v>
      </c>
      <c r="I469" s="94" t="s">
        <v>2486</v>
      </c>
      <c r="J469" s="148" t="s">
        <v>41</v>
      </c>
      <c r="K469" s="93" t="s">
        <v>2498</v>
      </c>
      <c r="L469" s="94" t="s">
        <v>2499</v>
      </c>
      <c r="M469" s="94">
        <v>12</v>
      </c>
      <c r="N469" s="95">
        <v>0</v>
      </c>
      <c r="O469" s="201">
        <f>IF(P469&gt;0,VLOOKUP($D469,'BBLM COMCHECK'!$A:$S,14,0),0)</f>
        <v>0</v>
      </c>
      <c r="P469" s="202"/>
      <c r="Q469" s="91">
        <f t="shared" si="44"/>
        <v>0</v>
      </c>
      <c r="R469" s="201">
        <f>IF(S469&gt;0,VLOOKUP($D469,'BBLM COMCHECK'!$A:$S,15,0),0)</f>
        <v>0</v>
      </c>
      <c r="S469" s="202"/>
      <c r="T469" s="91">
        <f t="shared" si="45"/>
        <v>0</v>
      </c>
      <c r="U469" s="201">
        <f>IF(V469&gt;0,VLOOKUP($D469,'BBLM COMCHECK'!$A:$Z,25,0),0)</f>
        <v>0</v>
      </c>
      <c r="V469" s="202"/>
      <c r="W469" s="91">
        <f t="shared" si="46"/>
        <v>0</v>
      </c>
      <c r="X469" s="201">
        <f>IF(Y469&gt;0,VLOOKUP($D469,'BBLM COMCHECK'!$A:$Z,25,0),0)</f>
        <v>0</v>
      </c>
      <c r="Y469" s="202"/>
      <c r="Z469" s="91">
        <f t="shared" si="47"/>
        <v>0</v>
      </c>
      <c r="AA469" s="203" t="str">
        <f>VLOOKUP(D469,'BBLM COMCHECK'!$A:$I,9,0)</f>
        <v>order stop</v>
      </c>
      <c r="AB469" s="204">
        <f>VLOOKUP(D469,'BBLM COMCHECK'!$A:$L,12,0)</f>
        <v>684</v>
      </c>
      <c r="AC469" s="201">
        <f t="shared" si="48"/>
        <v>0</v>
      </c>
      <c r="AD469" s="94"/>
      <c r="AE469" s="201"/>
      <c r="AF469" s="201"/>
      <c r="AG469" s="201"/>
      <c r="AH469" s="201"/>
      <c r="AI469" s="94"/>
      <c r="AJ469" s="94"/>
      <c r="AK469" s="87" t="s">
        <v>2500</v>
      </c>
      <c r="AL469" s="87" t="str">
        <f t="shared" si="43"/>
        <v>2026-01-15|06034|1038533000|0||0|1</v>
      </c>
      <c r="AP469" s="198"/>
      <c r="AQ469" s="198"/>
      <c r="AR469" s="198"/>
      <c r="BC469" s="99" t="s">
        <v>2501</v>
      </c>
      <c r="BD469" s="104"/>
      <c r="BE469" s="87"/>
    </row>
    <row r="470" spans="1:57" ht="26.25" hidden="1" customHeight="1">
      <c r="A470" s="87" t="s">
        <v>2693</v>
      </c>
      <c r="B470" s="17" t="s">
        <v>75</v>
      </c>
      <c r="C470" s="87" t="s">
        <v>75</v>
      </c>
      <c r="D470" s="92" t="s">
        <v>3086</v>
      </c>
      <c r="E470" s="92" t="s">
        <v>87</v>
      </c>
      <c r="F470" s="92" t="s">
        <v>1808</v>
      </c>
      <c r="G470" s="93" t="s">
        <v>133</v>
      </c>
      <c r="H470" s="93">
        <v>19</v>
      </c>
      <c r="I470" s="94" t="s">
        <v>2486</v>
      </c>
      <c r="J470" s="148" t="s">
        <v>42</v>
      </c>
      <c r="K470" s="93" t="s">
        <v>2503</v>
      </c>
      <c r="L470" s="94" t="s">
        <v>2504</v>
      </c>
      <c r="M470" s="94">
        <v>12</v>
      </c>
      <c r="N470" s="95">
        <v>0</v>
      </c>
      <c r="O470" s="201">
        <f>IF(P470&gt;0,VLOOKUP($D470,'BBLM COMCHECK'!$A:$S,14,0),0)</f>
        <v>0</v>
      </c>
      <c r="P470" s="202"/>
      <c r="Q470" s="91">
        <f t="shared" si="44"/>
        <v>0</v>
      </c>
      <c r="R470" s="201">
        <f>IF(S470&gt;0,VLOOKUP($D470,'BBLM COMCHECK'!$A:$S,15,0),0)</f>
        <v>0</v>
      </c>
      <c r="S470" s="202"/>
      <c r="T470" s="91">
        <f t="shared" si="45"/>
        <v>0</v>
      </c>
      <c r="U470" s="201">
        <f>IF(V470&gt;0,VLOOKUP($D470,'BBLM COMCHECK'!$A:$Z,25,0),0)</f>
        <v>0</v>
      </c>
      <c r="V470" s="202"/>
      <c r="W470" s="91">
        <f t="shared" si="46"/>
        <v>0</v>
      </c>
      <c r="X470" s="201">
        <f>IF(Y470&gt;0,VLOOKUP($D470,'BBLM COMCHECK'!$A:$Z,25,0),0)</f>
        <v>0</v>
      </c>
      <c r="Y470" s="202"/>
      <c r="Z470" s="91">
        <f t="shared" si="47"/>
        <v>0</v>
      </c>
      <c r="AA470" s="203" t="str">
        <f>VLOOKUP(D470,'BBLM COMCHECK'!$A:$I,9,0)</f>
        <v>normal</v>
      </c>
      <c r="AB470" s="204">
        <f>VLOOKUP(D470,'BBLM COMCHECK'!$A:$L,12,0)</f>
        <v>102</v>
      </c>
      <c r="AC470" s="201">
        <f t="shared" si="48"/>
        <v>0</v>
      </c>
      <c r="AD470" s="94"/>
      <c r="AE470" s="201"/>
      <c r="AF470" s="201"/>
      <c r="AG470" s="201"/>
      <c r="AH470" s="201"/>
      <c r="AI470" s="94"/>
      <c r="AJ470" s="94"/>
      <c r="AK470" s="87" t="s">
        <v>2505</v>
      </c>
      <c r="AL470" s="87" t="str">
        <f t="shared" si="43"/>
        <v>2026-01-15|06034|1053801000|0||0|1</v>
      </c>
      <c r="AP470" s="198"/>
      <c r="AQ470" s="198"/>
      <c r="AR470" s="198"/>
      <c r="BC470" s="99" t="s">
        <v>2506</v>
      </c>
      <c r="BD470" s="104"/>
      <c r="BE470" s="87"/>
    </row>
    <row r="471" spans="1:57" ht="26.25" hidden="1" customHeight="1">
      <c r="A471" s="87" t="s">
        <v>2694</v>
      </c>
      <c r="B471" s="17" t="s">
        <v>75</v>
      </c>
      <c r="C471" s="87" t="s">
        <v>75</v>
      </c>
      <c r="D471" s="92" t="s">
        <v>3087</v>
      </c>
      <c r="E471" s="92" t="s">
        <v>87</v>
      </c>
      <c r="F471" s="92" t="s">
        <v>1808</v>
      </c>
      <c r="G471" s="93" t="s">
        <v>133</v>
      </c>
      <c r="H471" s="93">
        <v>19</v>
      </c>
      <c r="I471" s="94" t="s">
        <v>2486</v>
      </c>
      <c r="J471" s="148" t="s">
        <v>43</v>
      </c>
      <c r="K471" s="93" t="s">
        <v>2508</v>
      </c>
      <c r="L471" s="94" t="s">
        <v>2509</v>
      </c>
      <c r="M471" s="94">
        <v>48</v>
      </c>
      <c r="N471" s="95">
        <v>0</v>
      </c>
      <c r="O471" s="201">
        <f>IF(P471&gt;0,VLOOKUP($D471,'BBLM COMCHECK'!$A:$S,14,0),0)</f>
        <v>0</v>
      </c>
      <c r="P471" s="202"/>
      <c r="Q471" s="91">
        <f t="shared" si="44"/>
        <v>0</v>
      </c>
      <c r="R471" s="201">
        <f>IF(S471&gt;0,VLOOKUP($D471,'BBLM COMCHECK'!$A:$S,15,0),0)</f>
        <v>0</v>
      </c>
      <c r="S471" s="202"/>
      <c r="T471" s="91">
        <f t="shared" si="45"/>
        <v>0</v>
      </c>
      <c r="U471" s="201">
        <f>IF(V471&gt;0,VLOOKUP($D471,'BBLM COMCHECK'!$A:$Z,25,0),0)</f>
        <v>0</v>
      </c>
      <c r="V471" s="202"/>
      <c r="W471" s="91">
        <f t="shared" si="46"/>
        <v>0</v>
      </c>
      <c r="X471" s="201">
        <f>IF(Y471&gt;0,VLOOKUP($D471,'BBLM COMCHECK'!$A:$Z,25,0),0)</f>
        <v>0</v>
      </c>
      <c r="Y471" s="202"/>
      <c r="Z471" s="91">
        <f t="shared" si="47"/>
        <v>0</v>
      </c>
      <c r="AA471" s="203" t="str">
        <f>VLOOKUP(D471,'BBLM COMCHECK'!$A:$I,9,0)</f>
        <v>order stop</v>
      </c>
      <c r="AB471" s="204">
        <f>VLOOKUP(D471,'BBLM COMCHECK'!$A:$L,12,0)</f>
        <v>207</v>
      </c>
      <c r="AC471" s="201">
        <f t="shared" si="48"/>
        <v>0</v>
      </c>
      <c r="AD471" s="94"/>
      <c r="AE471" s="201"/>
      <c r="AF471" s="201"/>
      <c r="AG471" s="201"/>
      <c r="AH471" s="201"/>
      <c r="AI471" s="94"/>
      <c r="AJ471" s="94"/>
      <c r="AK471" s="87" t="s">
        <v>2510</v>
      </c>
      <c r="AL471" s="87" t="str">
        <f t="shared" si="43"/>
        <v>2026-01-15|06034|1065842000|0||0|1</v>
      </c>
      <c r="AP471" s="198"/>
      <c r="AQ471" s="198"/>
      <c r="AR471" s="198"/>
      <c r="BC471" s="99" t="s">
        <v>2511</v>
      </c>
      <c r="BD471" s="104"/>
      <c r="BE471" s="87"/>
    </row>
    <row r="472" spans="1:57" ht="26.25" hidden="1" customHeight="1">
      <c r="A472" s="87" t="s">
        <v>2695</v>
      </c>
      <c r="B472" s="17" t="s">
        <v>75</v>
      </c>
      <c r="C472" s="87" t="s">
        <v>75</v>
      </c>
      <c r="D472" s="92" t="s">
        <v>3088</v>
      </c>
      <c r="E472" s="92" t="s">
        <v>87</v>
      </c>
      <c r="F472" s="92" t="s">
        <v>1808</v>
      </c>
      <c r="G472" s="93" t="s">
        <v>133</v>
      </c>
      <c r="H472" s="93">
        <v>19</v>
      </c>
      <c r="I472" s="94" t="s">
        <v>2486</v>
      </c>
      <c r="J472" s="148" t="s">
        <v>44</v>
      </c>
      <c r="K472" s="93" t="s">
        <v>2513</v>
      </c>
      <c r="L472" s="94" t="s">
        <v>2514</v>
      </c>
      <c r="M472" s="94">
        <v>42</v>
      </c>
      <c r="N472" s="95">
        <v>0</v>
      </c>
      <c r="O472" s="201">
        <f>IF(P472&gt;0,VLOOKUP($D472,'BBLM COMCHECK'!$A:$S,14,0),0)</f>
        <v>0</v>
      </c>
      <c r="P472" s="202"/>
      <c r="Q472" s="91">
        <f t="shared" si="44"/>
        <v>0</v>
      </c>
      <c r="R472" s="201">
        <f>IF(S472&gt;0,VLOOKUP($D472,'BBLM COMCHECK'!$A:$S,15,0),0)</f>
        <v>0</v>
      </c>
      <c r="S472" s="202"/>
      <c r="T472" s="91">
        <f t="shared" si="45"/>
        <v>0</v>
      </c>
      <c r="U472" s="201">
        <f>IF(V472&gt;0,VLOOKUP($D472,'BBLM COMCHECK'!$A:$Z,25,0),0)</f>
        <v>0</v>
      </c>
      <c r="V472" s="202"/>
      <c r="W472" s="91">
        <f t="shared" si="46"/>
        <v>0</v>
      </c>
      <c r="X472" s="201">
        <f>IF(Y472&gt;0,VLOOKUP($D472,'BBLM COMCHECK'!$A:$Z,25,0),0)</f>
        <v>0</v>
      </c>
      <c r="Y472" s="202"/>
      <c r="Z472" s="91">
        <f t="shared" si="47"/>
        <v>0</v>
      </c>
      <c r="AA472" s="203" t="str">
        <f>VLOOKUP(D472,'BBLM COMCHECK'!$A:$I,9,0)</f>
        <v>normal</v>
      </c>
      <c r="AB472" s="204">
        <f>VLOOKUP(D472,'BBLM COMCHECK'!$A:$L,12,0)</f>
        <v>138</v>
      </c>
      <c r="AC472" s="201">
        <f t="shared" si="48"/>
        <v>0</v>
      </c>
      <c r="AD472" s="94"/>
      <c r="AE472" s="201"/>
      <c r="AF472" s="201"/>
      <c r="AG472" s="201"/>
      <c r="AH472" s="201"/>
      <c r="AI472" s="94"/>
      <c r="AJ472" s="94"/>
      <c r="AK472" s="87" t="s">
        <v>2515</v>
      </c>
      <c r="AL472" s="87" t="str">
        <f t="shared" si="43"/>
        <v>2026-01-15|06034|1066078000|0||0|1</v>
      </c>
      <c r="AP472" s="198"/>
      <c r="AQ472" s="198"/>
      <c r="AR472" s="198"/>
      <c r="BC472" s="99" t="s">
        <v>2516</v>
      </c>
      <c r="BD472" s="104"/>
      <c r="BE472" s="87"/>
    </row>
    <row r="473" spans="1:57" ht="26.25" hidden="1" customHeight="1">
      <c r="A473" s="87" t="s">
        <v>2696</v>
      </c>
      <c r="B473" s="17" t="s">
        <v>75</v>
      </c>
      <c r="C473" s="87" t="s">
        <v>75</v>
      </c>
      <c r="D473" s="92" t="s">
        <v>3089</v>
      </c>
      <c r="E473" s="92" t="s">
        <v>87</v>
      </c>
      <c r="F473" s="92" t="s">
        <v>1808</v>
      </c>
      <c r="G473" s="93" t="s">
        <v>133</v>
      </c>
      <c r="H473" s="93">
        <v>14</v>
      </c>
      <c r="I473" s="94" t="s">
        <v>2492</v>
      </c>
      <c r="J473" s="148" t="s">
        <v>45</v>
      </c>
      <c r="K473" s="93" t="s">
        <v>2518</v>
      </c>
      <c r="L473" s="94" t="s">
        <v>2519</v>
      </c>
      <c r="M473" s="94">
        <v>60</v>
      </c>
      <c r="N473" s="95">
        <v>0</v>
      </c>
      <c r="O473" s="201">
        <f>IF(P473&gt;0,VLOOKUP($D473,'BBLM COMCHECK'!$A:$S,14,0),0)</f>
        <v>0</v>
      </c>
      <c r="P473" s="202"/>
      <c r="Q473" s="91">
        <f t="shared" si="44"/>
        <v>0</v>
      </c>
      <c r="R473" s="201">
        <f>IF(S473&gt;0,VLOOKUP($D473,'BBLM COMCHECK'!$A:$S,15,0),0)</f>
        <v>0</v>
      </c>
      <c r="S473" s="202"/>
      <c r="T473" s="91">
        <f t="shared" si="45"/>
        <v>0</v>
      </c>
      <c r="U473" s="201">
        <f>IF(V473&gt;0,VLOOKUP($D473,'BBLM COMCHECK'!$A:$Z,25,0),0)</f>
        <v>0</v>
      </c>
      <c r="V473" s="202"/>
      <c r="W473" s="91">
        <f t="shared" si="46"/>
        <v>0</v>
      </c>
      <c r="X473" s="201">
        <f>IF(Y473&gt;0,VLOOKUP($D473,'BBLM COMCHECK'!$A:$Z,25,0),0)</f>
        <v>0</v>
      </c>
      <c r="Y473" s="202"/>
      <c r="Z473" s="91">
        <f t="shared" si="47"/>
        <v>0</v>
      </c>
      <c r="AA473" s="203" t="str">
        <f>VLOOKUP(D473,'BBLM COMCHECK'!$A:$I,9,0)</f>
        <v>order stop</v>
      </c>
      <c r="AB473" s="204">
        <f>VLOOKUP(D473,'BBLM COMCHECK'!$A:$L,12,0)</f>
        <v>670</v>
      </c>
      <c r="AC473" s="201">
        <f t="shared" si="48"/>
        <v>0</v>
      </c>
      <c r="AD473" s="94"/>
      <c r="AE473" s="201"/>
      <c r="AF473" s="201"/>
      <c r="AG473" s="201"/>
      <c r="AH473" s="201"/>
      <c r="AI473" s="94"/>
      <c r="AJ473" s="94"/>
      <c r="AK473" s="87" t="s">
        <v>2520</v>
      </c>
      <c r="AL473" s="87" t="str">
        <f t="shared" si="43"/>
        <v>2026-01-15|06034|1068899000|0||0|1</v>
      </c>
      <c r="AP473" s="198"/>
      <c r="AQ473" s="198"/>
      <c r="AR473" s="198"/>
      <c r="BC473" s="99" t="s">
        <v>2521</v>
      </c>
      <c r="BD473" s="104"/>
      <c r="BE473" s="87"/>
    </row>
    <row r="474" spans="1:57" ht="26.25" hidden="1" customHeight="1">
      <c r="A474" s="87" t="s">
        <v>2697</v>
      </c>
      <c r="B474" s="17" t="s">
        <v>75</v>
      </c>
      <c r="C474" s="87" t="s">
        <v>75</v>
      </c>
      <c r="D474" s="92" t="s">
        <v>3090</v>
      </c>
      <c r="E474" s="92" t="s">
        <v>87</v>
      </c>
      <c r="F474" s="92" t="s">
        <v>1808</v>
      </c>
      <c r="G474" s="93" t="s">
        <v>133</v>
      </c>
      <c r="H474" s="93">
        <v>19</v>
      </c>
      <c r="I474" s="94" t="s">
        <v>2486</v>
      </c>
      <c r="J474" s="148" t="s">
        <v>46</v>
      </c>
      <c r="K474" s="93" t="s">
        <v>2523</v>
      </c>
      <c r="L474" s="94" t="s">
        <v>2524</v>
      </c>
      <c r="M474" s="94">
        <v>40</v>
      </c>
      <c r="N474" s="95">
        <v>0</v>
      </c>
      <c r="O474" s="201">
        <f>IF(P474&gt;0,VLOOKUP($D474,'BBLM COMCHECK'!$A:$S,14,0),0)</f>
        <v>0</v>
      </c>
      <c r="P474" s="202"/>
      <c r="Q474" s="91">
        <f t="shared" si="44"/>
        <v>0</v>
      </c>
      <c r="R474" s="201">
        <f>IF(S474&gt;0,VLOOKUP($D474,'BBLM COMCHECK'!$A:$S,15,0),0)</f>
        <v>0</v>
      </c>
      <c r="S474" s="202"/>
      <c r="T474" s="91">
        <f t="shared" si="45"/>
        <v>0</v>
      </c>
      <c r="U474" s="201">
        <f>IF(V474&gt;0,VLOOKUP($D474,'BBLM COMCHECK'!$A:$Z,25,0),0)</f>
        <v>0</v>
      </c>
      <c r="V474" s="202"/>
      <c r="W474" s="91">
        <f t="shared" si="46"/>
        <v>0</v>
      </c>
      <c r="X474" s="201">
        <f>IF(Y474&gt;0,VLOOKUP($D474,'BBLM COMCHECK'!$A:$Z,25,0),0)</f>
        <v>0</v>
      </c>
      <c r="Y474" s="202"/>
      <c r="Z474" s="91">
        <f t="shared" si="47"/>
        <v>0</v>
      </c>
      <c r="AA474" s="203" t="str">
        <f>VLOOKUP(D474,'BBLM COMCHECK'!$A:$I,9,0)</f>
        <v>order stop</v>
      </c>
      <c r="AB474" s="204">
        <f>VLOOKUP(D474,'BBLM COMCHECK'!$A:$L,12,0)</f>
        <v>155</v>
      </c>
      <c r="AC474" s="201">
        <f t="shared" si="48"/>
        <v>0</v>
      </c>
      <c r="AD474" s="94"/>
      <c r="AE474" s="201"/>
      <c r="AF474" s="201"/>
      <c r="AG474" s="201"/>
      <c r="AH474" s="201"/>
      <c r="AI474" s="94"/>
      <c r="AJ474" s="94"/>
      <c r="AK474" s="87" t="s">
        <v>2525</v>
      </c>
      <c r="AL474" s="87" t="str">
        <f t="shared" si="43"/>
        <v>2026-01-15|06034|1072188000|0||0|1</v>
      </c>
      <c r="AP474" s="198"/>
      <c r="AQ474" s="198"/>
      <c r="AR474" s="198"/>
      <c r="BC474" s="99" t="s">
        <v>2526</v>
      </c>
      <c r="BD474" s="104"/>
      <c r="BE474" s="87"/>
    </row>
    <row r="475" spans="1:57" ht="26.25" hidden="1" customHeight="1">
      <c r="A475" s="87" t="s">
        <v>2698</v>
      </c>
      <c r="B475" s="17" t="s">
        <v>75</v>
      </c>
      <c r="C475" s="87" t="s">
        <v>75</v>
      </c>
      <c r="D475" s="92" t="s">
        <v>3091</v>
      </c>
      <c r="E475" s="92" t="s">
        <v>87</v>
      </c>
      <c r="F475" s="92" t="s">
        <v>1808</v>
      </c>
      <c r="G475" s="93" t="s">
        <v>133</v>
      </c>
      <c r="H475" s="93">
        <v>14</v>
      </c>
      <c r="I475" s="94" t="s">
        <v>2492</v>
      </c>
      <c r="J475" s="148" t="s">
        <v>47</v>
      </c>
      <c r="K475" s="93" t="s">
        <v>2528</v>
      </c>
      <c r="L475" s="94" t="s">
        <v>2529</v>
      </c>
      <c r="M475" s="94">
        <v>72</v>
      </c>
      <c r="N475" s="95">
        <v>0</v>
      </c>
      <c r="O475" s="201">
        <f>IF(P475&gt;0,VLOOKUP($D475,'BBLM COMCHECK'!$A:$S,14,0),0)</f>
        <v>0</v>
      </c>
      <c r="P475" s="202"/>
      <c r="Q475" s="91">
        <f t="shared" si="44"/>
        <v>0</v>
      </c>
      <c r="R475" s="201">
        <f>IF(S475&gt;0,VLOOKUP($D475,'BBLM COMCHECK'!$A:$S,15,0),0)</f>
        <v>0</v>
      </c>
      <c r="S475" s="202"/>
      <c r="T475" s="91">
        <f t="shared" si="45"/>
        <v>0</v>
      </c>
      <c r="U475" s="201">
        <f>IF(V475&gt;0,VLOOKUP($D475,'BBLM COMCHECK'!$A:$Z,25,0),0)</f>
        <v>0</v>
      </c>
      <c r="V475" s="202"/>
      <c r="W475" s="91">
        <f t="shared" si="46"/>
        <v>0</v>
      </c>
      <c r="X475" s="201">
        <f>IF(Y475&gt;0,VLOOKUP($D475,'BBLM COMCHECK'!$A:$Z,25,0),0)</f>
        <v>0</v>
      </c>
      <c r="Y475" s="202"/>
      <c r="Z475" s="91">
        <f t="shared" si="47"/>
        <v>0</v>
      </c>
      <c r="AA475" s="203" t="str">
        <f>VLOOKUP(D475,'BBLM COMCHECK'!$A:$I,9,0)</f>
        <v>order stop</v>
      </c>
      <c r="AB475" s="204">
        <f>VLOOKUP(D475,'BBLM COMCHECK'!$A:$L,12,0)</f>
        <v>78131</v>
      </c>
      <c r="AC475" s="201">
        <f t="shared" si="48"/>
        <v>0</v>
      </c>
      <c r="AD475" s="94"/>
      <c r="AE475" s="201"/>
      <c r="AF475" s="201"/>
      <c r="AG475" s="201"/>
      <c r="AH475" s="201"/>
      <c r="AI475" s="94"/>
      <c r="AJ475" s="94"/>
      <c r="AK475" s="87" t="s">
        <v>2530</v>
      </c>
      <c r="AL475" s="87" t="str">
        <f t="shared" si="43"/>
        <v>2026-01-15|06034|1076058000|0||0|1</v>
      </c>
      <c r="AP475" s="198"/>
      <c r="AQ475" s="198"/>
      <c r="AR475" s="198"/>
      <c r="AW475" s="198"/>
      <c r="BC475" s="99" t="s">
        <v>2531</v>
      </c>
      <c r="BD475" s="104"/>
      <c r="BE475" s="87"/>
    </row>
    <row r="476" spans="1:57" ht="26.25" hidden="1" customHeight="1">
      <c r="A476" s="87" t="s">
        <v>2699</v>
      </c>
      <c r="B476" s="17" t="s">
        <v>75</v>
      </c>
      <c r="C476" s="87" t="s">
        <v>75</v>
      </c>
      <c r="D476" s="92" t="s">
        <v>3092</v>
      </c>
      <c r="E476" s="92" t="s">
        <v>87</v>
      </c>
      <c r="F476" s="93" t="s">
        <v>1808</v>
      </c>
      <c r="G476" s="93" t="s">
        <v>133</v>
      </c>
      <c r="H476" s="93">
        <v>14</v>
      </c>
      <c r="I476" s="94" t="s">
        <v>2492</v>
      </c>
      <c r="J476" s="148" t="s">
        <v>48</v>
      </c>
      <c r="K476" s="94" t="s">
        <v>2533</v>
      </c>
      <c r="L476" s="94" t="s">
        <v>2534</v>
      </c>
      <c r="M476" s="94">
        <v>60</v>
      </c>
      <c r="N476" s="95">
        <v>0</v>
      </c>
      <c r="O476" s="201">
        <f>IF(P476&gt;0,VLOOKUP($D476,'BBLM COMCHECK'!$A:$S,14,0),0)</f>
        <v>0</v>
      </c>
      <c r="P476" s="202"/>
      <c r="Q476" s="91">
        <f t="shared" si="44"/>
        <v>0</v>
      </c>
      <c r="R476" s="201">
        <f>IF(S476&gt;0,VLOOKUP($D476,'BBLM COMCHECK'!$A:$S,15,0),0)</f>
        <v>0</v>
      </c>
      <c r="S476" s="202"/>
      <c r="T476" s="91">
        <f t="shared" si="45"/>
        <v>0</v>
      </c>
      <c r="U476" s="201">
        <f>IF(V476&gt;0,VLOOKUP($D476,'BBLM COMCHECK'!$A:$Z,25,0),0)</f>
        <v>0</v>
      </c>
      <c r="V476" s="202"/>
      <c r="W476" s="91">
        <f t="shared" si="46"/>
        <v>0</v>
      </c>
      <c r="X476" s="201">
        <f>IF(Y476&gt;0,VLOOKUP($D476,'BBLM COMCHECK'!$A:$Z,25,0),0)</f>
        <v>0</v>
      </c>
      <c r="Y476" s="202"/>
      <c r="Z476" s="91">
        <f t="shared" si="47"/>
        <v>0</v>
      </c>
      <c r="AA476" s="203" t="str">
        <f>VLOOKUP(D476,'BBLM COMCHECK'!$A:$I,9,0)</f>
        <v>normal</v>
      </c>
      <c r="AB476" s="204">
        <f>VLOOKUP(D476,'BBLM COMCHECK'!$A:$L,12,0)</f>
        <v>224</v>
      </c>
      <c r="AC476" s="201">
        <f t="shared" si="48"/>
        <v>0</v>
      </c>
      <c r="AD476" s="94"/>
      <c r="AE476" s="201"/>
      <c r="AF476" s="201"/>
      <c r="AG476" s="201"/>
      <c r="AH476" s="201"/>
      <c r="AI476" s="94"/>
      <c r="AJ476" s="94"/>
      <c r="AK476" s="87" t="s">
        <v>2535</v>
      </c>
      <c r="AL476" s="87" t="str">
        <f t="shared" ref="AL476:AL539" si="49">"2026-01-15|"&amp;E476&amp;"|"&amp;J476&amp;"|"&amp;X476&amp;"|"&amp;Y476&amp;"|"&amp;N476&amp;"|"&amp;1</f>
        <v>2026-01-15|06034|1077650000|0||0|1</v>
      </c>
      <c r="AP476" s="198"/>
      <c r="AW476" s="198"/>
      <c r="BC476" s="99" t="s">
        <v>2536</v>
      </c>
      <c r="BD476" s="104"/>
      <c r="BE476" s="87"/>
    </row>
    <row r="477" spans="1:57" ht="26.25" hidden="1" customHeight="1">
      <c r="A477" s="87" t="s">
        <v>2700</v>
      </c>
      <c r="B477" s="17" t="s">
        <v>75</v>
      </c>
      <c r="C477" s="87" t="s">
        <v>75</v>
      </c>
      <c r="D477" s="92" t="s">
        <v>3093</v>
      </c>
      <c r="E477" s="92" t="s">
        <v>87</v>
      </c>
      <c r="F477" s="92" t="s">
        <v>1808</v>
      </c>
      <c r="G477" s="93" t="s">
        <v>133</v>
      </c>
      <c r="H477" s="93">
        <v>14</v>
      </c>
      <c r="I477" s="94" t="s">
        <v>2492</v>
      </c>
      <c r="J477" s="148" t="s">
        <v>49</v>
      </c>
      <c r="K477" s="93" t="s">
        <v>2538</v>
      </c>
      <c r="L477" s="94" t="s">
        <v>2539</v>
      </c>
      <c r="M477" s="94">
        <v>5</v>
      </c>
      <c r="N477" s="95">
        <v>0</v>
      </c>
      <c r="O477" s="201">
        <f>IF(P477&gt;0,VLOOKUP($D477,'BBLM COMCHECK'!$A:$S,14,0),0)</f>
        <v>0</v>
      </c>
      <c r="P477" s="202"/>
      <c r="Q477" s="91">
        <f t="shared" si="44"/>
        <v>0</v>
      </c>
      <c r="R477" s="201">
        <f>IF(S477&gt;0,VLOOKUP($D477,'BBLM COMCHECK'!$A:$S,15,0),0)</f>
        <v>0</v>
      </c>
      <c r="S477" s="202"/>
      <c r="T477" s="91">
        <f t="shared" si="45"/>
        <v>0</v>
      </c>
      <c r="U477" s="201">
        <f>IF(V477&gt;0,VLOOKUP($D477,'BBLM COMCHECK'!$A:$Z,25,0),0)</f>
        <v>0</v>
      </c>
      <c r="V477" s="202"/>
      <c r="W477" s="91">
        <f t="shared" si="46"/>
        <v>0</v>
      </c>
      <c r="X477" s="201">
        <f>IF(Y477&gt;0,VLOOKUP($D477,'BBLM COMCHECK'!$A:$Z,25,0),0)</f>
        <v>0</v>
      </c>
      <c r="Y477" s="202"/>
      <c r="Z477" s="91">
        <f t="shared" si="47"/>
        <v>0</v>
      </c>
      <c r="AA477" s="203" t="str">
        <f>VLOOKUP(D477,'BBLM COMCHECK'!$A:$I,9,0)</f>
        <v>normal</v>
      </c>
      <c r="AB477" s="204">
        <f>VLOOKUP(D477,'BBLM COMCHECK'!$A:$L,12,0)</f>
        <v>370</v>
      </c>
      <c r="AC477" s="201">
        <f t="shared" si="48"/>
        <v>0</v>
      </c>
      <c r="AD477" s="94"/>
      <c r="AE477" s="201"/>
      <c r="AF477" s="201"/>
      <c r="AG477" s="201"/>
      <c r="AH477" s="201"/>
      <c r="AI477" s="94"/>
      <c r="AJ477" s="94"/>
      <c r="AK477" s="87" t="s">
        <v>2540</v>
      </c>
      <c r="AL477" s="87" t="str">
        <f t="shared" si="49"/>
        <v>2026-01-15|06034|1078236000|0||0|1</v>
      </c>
      <c r="AP477" s="198"/>
      <c r="AQ477" s="198"/>
      <c r="AR477" s="198"/>
      <c r="AW477" s="198"/>
      <c r="BC477" s="99" t="s">
        <v>2541</v>
      </c>
      <c r="BD477" s="104"/>
      <c r="BE477" s="87"/>
    </row>
    <row r="478" spans="1:57" ht="26.25" hidden="1" customHeight="1">
      <c r="A478" s="87" t="s">
        <v>2701</v>
      </c>
      <c r="B478" s="17" t="s">
        <v>75</v>
      </c>
      <c r="C478" s="87" t="s">
        <v>75</v>
      </c>
      <c r="D478" s="92" t="s">
        <v>3094</v>
      </c>
      <c r="E478" s="92" t="s">
        <v>87</v>
      </c>
      <c r="F478" s="93" t="s">
        <v>1808</v>
      </c>
      <c r="G478" s="93" t="s">
        <v>133</v>
      </c>
      <c r="H478" s="93">
        <v>14</v>
      </c>
      <c r="I478" s="94" t="s">
        <v>2492</v>
      </c>
      <c r="J478" s="148" t="s">
        <v>50</v>
      </c>
      <c r="K478" s="94" t="s">
        <v>2543</v>
      </c>
      <c r="L478" s="94" t="s">
        <v>2544</v>
      </c>
      <c r="M478" s="94">
        <v>12</v>
      </c>
      <c r="N478" s="95">
        <v>0</v>
      </c>
      <c r="O478" s="201">
        <f>IF(P478&gt;0,VLOOKUP($D478,'BBLM COMCHECK'!$A:$S,14,0),0)</f>
        <v>0</v>
      </c>
      <c r="P478" s="202"/>
      <c r="Q478" s="91">
        <f t="shared" si="44"/>
        <v>0</v>
      </c>
      <c r="R478" s="201">
        <f>IF(S478&gt;0,VLOOKUP($D478,'BBLM COMCHECK'!$A:$S,15,0),0)</f>
        <v>0</v>
      </c>
      <c r="S478" s="202"/>
      <c r="T478" s="91">
        <f t="shared" si="45"/>
        <v>0</v>
      </c>
      <c r="U478" s="201">
        <f>IF(V478&gt;0,VLOOKUP($D478,'BBLM COMCHECK'!$A:$Z,25,0),0)</f>
        <v>0</v>
      </c>
      <c r="V478" s="202"/>
      <c r="W478" s="91">
        <f t="shared" si="46"/>
        <v>0</v>
      </c>
      <c r="X478" s="201">
        <f>IF(Y478&gt;0,VLOOKUP($D478,'BBLM COMCHECK'!$A:$Z,25,0),0)</f>
        <v>0</v>
      </c>
      <c r="Y478" s="202"/>
      <c r="Z478" s="91">
        <f t="shared" si="47"/>
        <v>0</v>
      </c>
      <c r="AA478" s="203" t="str">
        <f>VLOOKUP(D478,'BBLM COMCHECK'!$A:$I,9,0)</f>
        <v>normal</v>
      </c>
      <c r="AB478" s="204">
        <f>VLOOKUP(D478,'BBLM COMCHECK'!$A:$L,12,0)</f>
        <v>73</v>
      </c>
      <c r="AC478" s="201">
        <f t="shared" si="48"/>
        <v>0</v>
      </c>
      <c r="AD478" s="94"/>
      <c r="AE478" s="201"/>
      <c r="AF478" s="201"/>
      <c r="AG478" s="201"/>
      <c r="AH478" s="201"/>
      <c r="AI478" s="94"/>
      <c r="AJ478" s="94"/>
      <c r="AK478" s="87" t="s">
        <v>2545</v>
      </c>
      <c r="AL478" s="87" t="str">
        <f t="shared" si="49"/>
        <v>2026-01-15|06034|1083138000|0||0|1</v>
      </c>
      <c r="AP478" s="198"/>
      <c r="AW478" s="198"/>
      <c r="BC478" s="99" t="s">
        <v>2546</v>
      </c>
      <c r="BD478" s="104"/>
      <c r="BE478" s="87"/>
    </row>
    <row r="479" spans="1:57" ht="26.25" hidden="1" customHeight="1">
      <c r="A479" s="87" t="s">
        <v>2702</v>
      </c>
      <c r="B479" s="17" t="s">
        <v>75</v>
      </c>
      <c r="C479" s="87" t="s">
        <v>75</v>
      </c>
      <c r="D479" s="92" t="s">
        <v>3095</v>
      </c>
      <c r="E479" s="92" t="s">
        <v>87</v>
      </c>
      <c r="F479" s="92" t="s">
        <v>1808</v>
      </c>
      <c r="G479" s="93" t="s">
        <v>133</v>
      </c>
      <c r="H479" s="93">
        <v>19</v>
      </c>
      <c r="I479" s="94" t="s">
        <v>2486</v>
      </c>
      <c r="J479" s="148" t="s">
        <v>51</v>
      </c>
      <c r="K479" s="93" t="s">
        <v>2548</v>
      </c>
      <c r="L479" s="94" t="s">
        <v>2549</v>
      </c>
      <c r="M479" s="94">
        <v>144</v>
      </c>
      <c r="N479" s="95">
        <v>0</v>
      </c>
      <c r="O479" s="201">
        <f>IF(P479&gt;0,VLOOKUP($D479,'BBLM COMCHECK'!$A:$S,14,0),0)</f>
        <v>0</v>
      </c>
      <c r="P479" s="202"/>
      <c r="Q479" s="91">
        <f t="shared" si="44"/>
        <v>0</v>
      </c>
      <c r="R479" s="201">
        <f>IF(S479&gt;0,VLOOKUP($D479,'BBLM COMCHECK'!$A:$S,15,0),0)</f>
        <v>0</v>
      </c>
      <c r="S479" s="202"/>
      <c r="T479" s="91">
        <f t="shared" si="45"/>
        <v>0</v>
      </c>
      <c r="U479" s="201">
        <f>IF(V479&gt;0,VLOOKUP($D479,'BBLM COMCHECK'!$A:$Z,25,0),0)</f>
        <v>0</v>
      </c>
      <c r="V479" s="202"/>
      <c r="W479" s="91">
        <f t="shared" si="46"/>
        <v>0</v>
      </c>
      <c r="X479" s="201">
        <f>IF(Y479&gt;0,VLOOKUP($D479,'BBLM COMCHECK'!$A:$Z,25,0),0)</f>
        <v>0</v>
      </c>
      <c r="Y479" s="202"/>
      <c r="Z479" s="91">
        <f t="shared" si="47"/>
        <v>0</v>
      </c>
      <c r="AA479" s="203" t="str">
        <f>VLOOKUP(D479,'BBLM COMCHECK'!$A:$I,9,0)</f>
        <v>order stop</v>
      </c>
      <c r="AB479" s="204">
        <f>VLOOKUP(D479,'BBLM COMCHECK'!$A:$L,12,0)</f>
        <v>2480</v>
      </c>
      <c r="AC479" s="201">
        <f t="shared" si="48"/>
        <v>0</v>
      </c>
      <c r="AD479" s="94"/>
      <c r="AE479" s="201"/>
      <c r="AF479" s="201"/>
      <c r="AG479" s="201"/>
      <c r="AH479" s="201"/>
      <c r="AI479" s="94"/>
      <c r="AJ479" s="94"/>
      <c r="AK479" s="87" t="s">
        <v>2550</v>
      </c>
      <c r="AL479" s="87" t="str">
        <f t="shared" si="49"/>
        <v>2026-01-15|06034|1089525000|0||0|1</v>
      </c>
      <c r="AP479" s="198"/>
      <c r="AQ479" s="198"/>
      <c r="AR479" s="198"/>
      <c r="AW479" s="198"/>
      <c r="BC479" s="99" t="s">
        <v>2551</v>
      </c>
      <c r="BD479" s="104"/>
      <c r="BE479" s="87"/>
    </row>
    <row r="480" spans="1:57" ht="26.25" hidden="1" customHeight="1">
      <c r="A480" s="87" t="s">
        <v>2703</v>
      </c>
      <c r="B480" s="17" t="s">
        <v>75</v>
      </c>
      <c r="C480" s="87" t="s">
        <v>75</v>
      </c>
      <c r="D480" s="92" t="s">
        <v>3096</v>
      </c>
      <c r="E480" s="92" t="s">
        <v>87</v>
      </c>
      <c r="F480" s="93" t="s">
        <v>1808</v>
      </c>
      <c r="G480" s="93" t="s">
        <v>133</v>
      </c>
      <c r="H480" s="93">
        <v>19</v>
      </c>
      <c r="I480" s="94" t="s">
        <v>2486</v>
      </c>
      <c r="J480" s="148" t="s">
        <v>52</v>
      </c>
      <c r="K480" s="94" t="s">
        <v>2553</v>
      </c>
      <c r="L480" s="94" t="s">
        <v>2554</v>
      </c>
      <c r="M480" s="94">
        <v>144</v>
      </c>
      <c r="N480" s="95">
        <v>0</v>
      </c>
      <c r="O480" s="201">
        <f>IF(P480&gt;0,VLOOKUP($D480,'BBLM COMCHECK'!$A:$S,14,0),0)</f>
        <v>0</v>
      </c>
      <c r="P480" s="202"/>
      <c r="Q480" s="91">
        <f t="shared" si="44"/>
        <v>0</v>
      </c>
      <c r="R480" s="201">
        <f>IF(S480&gt;0,VLOOKUP($D480,'BBLM COMCHECK'!$A:$S,15,0),0)</f>
        <v>0</v>
      </c>
      <c r="S480" s="202"/>
      <c r="T480" s="91">
        <f t="shared" si="45"/>
        <v>0</v>
      </c>
      <c r="U480" s="201">
        <f>IF(V480&gt;0,VLOOKUP($D480,'BBLM COMCHECK'!$A:$Z,25,0),0)</f>
        <v>0</v>
      </c>
      <c r="V480" s="202"/>
      <c r="W480" s="91">
        <f t="shared" si="46"/>
        <v>0</v>
      </c>
      <c r="X480" s="201">
        <f>IF(Y480&gt;0,VLOOKUP($D480,'BBLM COMCHECK'!$A:$Z,25,0),0)</f>
        <v>0</v>
      </c>
      <c r="Y480" s="202"/>
      <c r="Z480" s="91">
        <f t="shared" si="47"/>
        <v>0</v>
      </c>
      <c r="AA480" s="203" t="str">
        <f>VLOOKUP(D480,'BBLM COMCHECK'!$A:$I,9,0)</f>
        <v>order stop</v>
      </c>
      <c r="AB480" s="204">
        <f>VLOOKUP(D480,'BBLM COMCHECK'!$A:$L,12,0)</f>
        <v>21</v>
      </c>
      <c r="AC480" s="201">
        <f t="shared" si="48"/>
        <v>0</v>
      </c>
      <c r="AD480" s="94"/>
      <c r="AE480" s="201"/>
      <c r="AF480" s="201"/>
      <c r="AG480" s="201"/>
      <c r="AH480" s="201"/>
      <c r="AI480" s="94"/>
      <c r="AJ480" s="94"/>
      <c r="AK480" s="87" t="s">
        <v>2555</v>
      </c>
      <c r="AL480" s="87" t="str">
        <f t="shared" si="49"/>
        <v>2026-01-15|06034|1089541000|0||0|1</v>
      </c>
      <c r="AP480" s="198"/>
      <c r="AW480" s="198"/>
      <c r="BC480" s="99" t="s">
        <v>2556</v>
      </c>
      <c r="BD480" s="104"/>
      <c r="BE480" s="87"/>
    </row>
    <row r="481" spans="1:57" ht="26.25" hidden="1" customHeight="1">
      <c r="A481" s="87" t="s">
        <v>2704</v>
      </c>
      <c r="B481" s="17" t="s">
        <v>75</v>
      </c>
      <c r="C481" s="87" t="s">
        <v>75</v>
      </c>
      <c r="D481" s="92" t="s">
        <v>3097</v>
      </c>
      <c r="E481" s="92" t="s">
        <v>87</v>
      </c>
      <c r="F481" s="92" t="s">
        <v>1808</v>
      </c>
      <c r="G481" s="93" t="s">
        <v>133</v>
      </c>
      <c r="H481" s="93">
        <v>14</v>
      </c>
      <c r="I481" s="94" t="s">
        <v>2492</v>
      </c>
      <c r="J481" s="158">
        <v>1150705000</v>
      </c>
      <c r="K481" s="93" t="s">
        <v>2558</v>
      </c>
      <c r="L481" s="94" t="s">
        <v>2559</v>
      </c>
      <c r="M481" s="94">
        <v>30</v>
      </c>
      <c r="N481" s="95">
        <v>0</v>
      </c>
      <c r="O481" s="201">
        <f>IF(P481&gt;0,VLOOKUP($D481,'BBLM COMCHECK'!$A:$S,14,0),0)</f>
        <v>0</v>
      </c>
      <c r="P481" s="202"/>
      <c r="Q481" s="91">
        <f t="shared" si="44"/>
        <v>0</v>
      </c>
      <c r="R481" s="201">
        <f>IF(S481&gt;0,VLOOKUP($D481,'BBLM COMCHECK'!$A:$S,15,0),0)</f>
        <v>0</v>
      </c>
      <c r="S481" s="202"/>
      <c r="T481" s="91">
        <f t="shared" si="45"/>
        <v>0</v>
      </c>
      <c r="U481" s="201">
        <f>IF(V481&gt;0,VLOOKUP($D481,'BBLM COMCHECK'!$A:$Z,25,0),0)</f>
        <v>0</v>
      </c>
      <c r="V481" s="202"/>
      <c r="W481" s="91">
        <f t="shared" si="46"/>
        <v>0</v>
      </c>
      <c r="X481" s="201">
        <f>IF(Y481&gt;0,VLOOKUP($D481,'BBLM COMCHECK'!$A:$Z,25,0),0)</f>
        <v>0</v>
      </c>
      <c r="Y481" s="202"/>
      <c r="Z481" s="91">
        <f t="shared" si="47"/>
        <v>0</v>
      </c>
      <c r="AA481" s="203" t="str">
        <f>VLOOKUP(D481,'BBLM COMCHECK'!$A:$I,9,0)</f>
        <v>order stop</v>
      </c>
      <c r="AB481" s="204">
        <f>VLOOKUP(D481,'BBLM COMCHECK'!$A:$L,12,0)</f>
        <v>0</v>
      </c>
      <c r="AC481" s="201">
        <f t="shared" si="48"/>
        <v>1</v>
      </c>
      <c r="AD481" s="94"/>
      <c r="AE481" s="201"/>
      <c r="AF481" s="201"/>
      <c r="AG481" s="201"/>
      <c r="AH481" s="201"/>
      <c r="AI481" s="94"/>
      <c r="AJ481" s="94"/>
      <c r="AK481" s="87" t="s">
        <v>2560</v>
      </c>
      <c r="AL481" s="87" t="str">
        <f t="shared" si="49"/>
        <v>2026-01-15|06034|1150705000|0||0|1</v>
      </c>
      <c r="AP481" s="198"/>
      <c r="AQ481" s="198"/>
      <c r="AR481" s="198"/>
      <c r="AW481" s="198"/>
      <c r="BC481" s="99" t="s">
        <v>2561</v>
      </c>
      <c r="BD481" s="104"/>
      <c r="BE481" s="87"/>
    </row>
    <row r="482" spans="1:57" ht="26.25" hidden="1" customHeight="1">
      <c r="A482" s="87" t="s">
        <v>2705</v>
      </c>
      <c r="B482" s="17" t="s">
        <v>75</v>
      </c>
      <c r="C482" s="87" t="s">
        <v>75</v>
      </c>
      <c r="D482" s="92" t="s">
        <v>3098</v>
      </c>
      <c r="E482" s="92" t="s">
        <v>87</v>
      </c>
      <c r="F482" s="92" t="s">
        <v>1808</v>
      </c>
      <c r="G482" s="93" t="s">
        <v>133</v>
      </c>
      <c r="H482" s="93">
        <v>14</v>
      </c>
      <c r="I482" s="94" t="s">
        <v>2492</v>
      </c>
      <c r="J482" s="148" t="s">
        <v>54</v>
      </c>
      <c r="K482" s="93" t="s">
        <v>2564</v>
      </c>
      <c r="L482" s="94" t="s">
        <v>2565</v>
      </c>
      <c r="M482" s="94">
        <v>72</v>
      </c>
      <c r="N482" s="95">
        <v>0</v>
      </c>
      <c r="O482" s="201">
        <f>IF(P482&gt;0,VLOOKUP($D482,'BBLM COMCHECK'!$A:$S,14,0),0)</f>
        <v>0</v>
      </c>
      <c r="P482" s="202"/>
      <c r="Q482" s="91">
        <f t="shared" si="44"/>
        <v>0</v>
      </c>
      <c r="R482" s="201">
        <f>IF(S482&gt;0,VLOOKUP($D482,'BBLM COMCHECK'!$A:$S,15,0),0)</f>
        <v>0</v>
      </c>
      <c r="S482" s="202"/>
      <c r="T482" s="91">
        <f t="shared" si="45"/>
        <v>0</v>
      </c>
      <c r="U482" s="201">
        <f>IF(V482&gt;0,VLOOKUP($D482,'BBLM COMCHECK'!$A:$Z,25,0),0)</f>
        <v>0</v>
      </c>
      <c r="V482" s="202"/>
      <c r="W482" s="91">
        <f t="shared" si="46"/>
        <v>0</v>
      </c>
      <c r="X482" s="201">
        <f>IF(Y482&gt;0,VLOOKUP($D482,'BBLM COMCHECK'!$A:$Z,25,0),0)</f>
        <v>0</v>
      </c>
      <c r="Y482" s="202"/>
      <c r="Z482" s="91">
        <f t="shared" si="47"/>
        <v>0</v>
      </c>
      <c r="AA482" s="203" t="str">
        <f>VLOOKUP(D482,'BBLM COMCHECK'!$A:$I,9,0)</f>
        <v>normal</v>
      </c>
      <c r="AB482" s="204">
        <f>VLOOKUP(D482,'BBLM COMCHECK'!$A:$L,12,0)</f>
        <v>1880</v>
      </c>
      <c r="AC482" s="201">
        <f t="shared" si="48"/>
        <v>0</v>
      </c>
      <c r="AD482" s="94"/>
      <c r="AE482" s="201"/>
      <c r="AF482" s="201"/>
      <c r="AG482" s="201"/>
      <c r="AH482" s="201"/>
      <c r="AI482" s="94"/>
      <c r="AJ482" s="94"/>
      <c r="AK482" s="87" t="s">
        <v>2566</v>
      </c>
      <c r="AL482" s="87" t="str">
        <f t="shared" si="49"/>
        <v>2026-01-15|06034|1089885000|0||0|1</v>
      </c>
      <c r="AP482" s="198"/>
      <c r="AQ482" s="198"/>
      <c r="AR482" s="198"/>
      <c r="AW482" s="198"/>
      <c r="BC482" s="99" t="s">
        <v>2655</v>
      </c>
      <c r="BD482" s="104"/>
      <c r="BE482" s="87"/>
    </row>
    <row r="483" spans="1:57" ht="26.25" hidden="1" customHeight="1">
      <c r="A483" s="87" t="s">
        <v>2706</v>
      </c>
      <c r="B483" s="17" t="s">
        <v>75</v>
      </c>
      <c r="C483" s="87" t="s">
        <v>75</v>
      </c>
      <c r="D483" s="92" t="s">
        <v>3099</v>
      </c>
      <c r="E483" s="92" t="s">
        <v>87</v>
      </c>
      <c r="F483" s="93" t="s">
        <v>1808</v>
      </c>
      <c r="G483" s="93" t="s">
        <v>133</v>
      </c>
      <c r="H483" s="93">
        <v>14</v>
      </c>
      <c r="I483" s="94" t="s">
        <v>2492</v>
      </c>
      <c r="J483" s="148" t="s">
        <v>55</v>
      </c>
      <c r="K483" s="94" t="s">
        <v>2569</v>
      </c>
      <c r="L483" s="94" t="s">
        <v>2570</v>
      </c>
      <c r="M483" s="94">
        <v>21</v>
      </c>
      <c r="N483" s="95">
        <v>0</v>
      </c>
      <c r="O483" s="201">
        <f>IF(P483&gt;0,VLOOKUP($D483,'BBLM COMCHECK'!$A:$S,14,0),0)</f>
        <v>0</v>
      </c>
      <c r="P483" s="202"/>
      <c r="Q483" s="91">
        <f t="shared" si="44"/>
        <v>0</v>
      </c>
      <c r="R483" s="201">
        <f>IF(S483&gt;0,VLOOKUP($D483,'BBLM COMCHECK'!$A:$S,15,0),0)</f>
        <v>0</v>
      </c>
      <c r="S483" s="202"/>
      <c r="T483" s="91">
        <f t="shared" si="45"/>
        <v>0</v>
      </c>
      <c r="U483" s="201">
        <f>IF(V483&gt;0,VLOOKUP($D483,'BBLM COMCHECK'!$A:$Z,25,0),0)</f>
        <v>0</v>
      </c>
      <c r="V483" s="202"/>
      <c r="W483" s="91">
        <f t="shared" si="46"/>
        <v>0</v>
      </c>
      <c r="X483" s="201">
        <f>IF(Y483&gt;0,VLOOKUP($D483,'BBLM COMCHECK'!$A:$Z,25,0),0)</f>
        <v>0</v>
      </c>
      <c r="Y483" s="202"/>
      <c r="Z483" s="91">
        <f t="shared" si="47"/>
        <v>0</v>
      </c>
      <c r="AA483" s="203" t="str">
        <f>VLOOKUP(D483,'BBLM COMCHECK'!$A:$I,9,0)</f>
        <v>order stop</v>
      </c>
      <c r="AB483" s="204">
        <f>VLOOKUP(D483,'BBLM COMCHECK'!$A:$L,12,0)</f>
        <v>1672</v>
      </c>
      <c r="AC483" s="201">
        <f t="shared" si="48"/>
        <v>0</v>
      </c>
      <c r="AD483" s="94"/>
      <c r="AE483" s="201"/>
      <c r="AF483" s="201"/>
      <c r="AG483" s="201"/>
      <c r="AH483" s="201"/>
      <c r="AI483" s="94"/>
      <c r="AJ483" s="94"/>
      <c r="AK483" s="87" t="s">
        <v>2571</v>
      </c>
      <c r="AL483" s="87" t="str">
        <f t="shared" si="49"/>
        <v>2026-01-15|06034|1105042000|0||0|1</v>
      </c>
      <c r="AP483" s="198"/>
      <c r="AW483" s="198"/>
      <c r="BC483" s="99" t="s">
        <v>2572</v>
      </c>
      <c r="BD483" s="104"/>
      <c r="BE483" s="87"/>
    </row>
    <row r="484" spans="1:57" ht="26.25" hidden="1" customHeight="1">
      <c r="A484" s="87" t="s">
        <v>2707</v>
      </c>
      <c r="B484" s="17" t="s">
        <v>75</v>
      </c>
      <c r="C484" s="87" t="s">
        <v>75</v>
      </c>
      <c r="D484" s="92" t="s">
        <v>3100</v>
      </c>
      <c r="E484" s="92" t="s">
        <v>87</v>
      </c>
      <c r="F484" s="93" t="s">
        <v>1808</v>
      </c>
      <c r="G484" s="93" t="s">
        <v>133</v>
      </c>
      <c r="H484" s="93">
        <v>19</v>
      </c>
      <c r="I484" s="94" t="s">
        <v>2486</v>
      </c>
      <c r="J484" s="148" t="s">
        <v>56</v>
      </c>
      <c r="K484" s="94" t="s">
        <v>2574</v>
      </c>
      <c r="L484" s="94" t="s">
        <v>2575</v>
      </c>
      <c r="M484" s="94">
        <v>12</v>
      </c>
      <c r="N484" s="95">
        <v>0</v>
      </c>
      <c r="O484" s="201">
        <f>IF(P484&gt;0,VLOOKUP($D484,'BBLM COMCHECK'!$A:$S,14,0),0)</f>
        <v>0</v>
      </c>
      <c r="P484" s="202"/>
      <c r="Q484" s="91">
        <f t="shared" si="44"/>
        <v>0</v>
      </c>
      <c r="R484" s="201">
        <f>IF(S484&gt;0,VLOOKUP($D484,'BBLM COMCHECK'!$A:$S,15,0),0)</f>
        <v>0</v>
      </c>
      <c r="S484" s="202"/>
      <c r="T484" s="91">
        <f t="shared" si="45"/>
        <v>0</v>
      </c>
      <c r="U484" s="201">
        <f>IF(V484&gt;0,VLOOKUP($D484,'BBLM COMCHECK'!$A:$Z,25,0),0)</f>
        <v>0</v>
      </c>
      <c r="V484" s="202"/>
      <c r="W484" s="91">
        <f t="shared" si="46"/>
        <v>0</v>
      </c>
      <c r="X484" s="201">
        <f>IF(Y484&gt;0,VLOOKUP($D484,'BBLM COMCHECK'!$A:$Z,25,0),0)</f>
        <v>0</v>
      </c>
      <c r="Y484" s="202"/>
      <c r="Z484" s="91">
        <f t="shared" si="47"/>
        <v>0</v>
      </c>
      <c r="AA484" s="203" t="str">
        <f>VLOOKUP(D484,'BBLM COMCHECK'!$A:$I,9,0)</f>
        <v>normal</v>
      </c>
      <c r="AB484" s="204">
        <f>VLOOKUP(D484,'BBLM COMCHECK'!$A:$L,12,0)</f>
        <v>52</v>
      </c>
      <c r="AC484" s="201">
        <f t="shared" si="48"/>
        <v>0</v>
      </c>
      <c r="AD484" s="94"/>
      <c r="AE484" s="201"/>
      <c r="AF484" s="201"/>
      <c r="AG484" s="201"/>
      <c r="AH484" s="201"/>
      <c r="AI484" s="94"/>
      <c r="AJ484" s="94"/>
      <c r="AK484" s="87" t="s">
        <v>2576</v>
      </c>
      <c r="AL484" s="87" t="str">
        <f t="shared" si="49"/>
        <v>2026-01-15|06034|1118289000|0||0|1</v>
      </c>
      <c r="AP484" s="198"/>
      <c r="AW484" s="198"/>
      <c r="BC484" s="99" t="s">
        <v>2577</v>
      </c>
      <c r="BD484" s="104"/>
      <c r="BE484" s="87"/>
    </row>
    <row r="485" spans="1:57" ht="26.25" hidden="1" customHeight="1">
      <c r="A485" s="87" t="s">
        <v>2708</v>
      </c>
      <c r="B485" s="17" t="s">
        <v>75</v>
      </c>
      <c r="C485" s="87" t="s">
        <v>75</v>
      </c>
      <c r="D485" s="92" t="s">
        <v>3101</v>
      </c>
      <c r="E485" s="92" t="s">
        <v>87</v>
      </c>
      <c r="F485" s="92" t="s">
        <v>1808</v>
      </c>
      <c r="G485" s="93" t="s">
        <v>133</v>
      </c>
      <c r="H485" s="93">
        <v>19</v>
      </c>
      <c r="I485" s="94" t="s">
        <v>2486</v>
      </c>
      <c r="J485" s="148" t="s">
        <v>57</v>
      </c>
      <c r="K485" s="93" t="s">
        <v>2579</v>
      </c>
      <c r="L485" s="94" t="s">
        <v>2580</v>
      </c>
      <c r="M485" s="94">
        <v>42</v>
      </c>
      <c r="N485" s="95">
        <v>0</v>
      </c>
      <c r="O485" s="201">
        <f>IF(P485&gt;0,VLOOKUP($D485,'BBLM COMCHECK'!$A:$S,14,0),0)</f>
        <v>0</v>
      </c>
      <c r="P485" s="202"/>
      <c r="Q485" s="91">
        <f t="shared" si="44"/>
        <v>0</v>
      </c>
      <c r="R485" s="201">
        <f>IF(S485&gt;0,VLOOKUP($D485,'BBLM COMCHECK'!$A:$S,15,0),0)</f>
        <v>0</v>
      </c>
      <c r="S485" s="202"/>
      <c r="T485" s="91">
        <f t="shared" si="45"/>
        <v>0</v>
      </c>
      <c r="U485" s="201">
        <f>IF(V485&gt;0,VLOOKUP($D485,'BBLM COMCHECK'!$A:$Z,25,0),0)</f>
        <v>0</v>
      </c>
      <c r="V485" s="202"/>
      <c r="W485" s="91">
        <f t="shared" si="46"/>
        <v>0</v>
      </c>
      <c r="X485" s="201">
        <f>IF(Y485&gt;0,VLOOKUP($D485,'BBLM COMCHECK'!$A:$Z,25,0),0)</f>
        <v>0</v>
      </c>
      <c r="Y485" s="202"/>
      <c r="Z485" s="91">
        <f t="shared" si="47"/>
        <v>0</v>
      </c>
      <c r="AA485" s="203" t="str">
        <f>VLOOKUP(D485,'BBLM COMCHECK'!$A:$I,9,0)</f>
        <v>normal</v>
      </c>
      <c r="AB485" s="204">
        <f>VLOOKUP(D485,'BBLM COMCHECK'!$A:$L,12,0)</f>
        <v>4084</v>
      </c>
      <c r="AC485" s="201">
        <f t="shared" si="48"/>
        <v>0</v>
      </c>
      <c r="AD485" s="94"/>
      <c r="AE485" s="201"/>
      <c r="AF485" s="201"/>
      <c r="AG485" s="201"/>
      <c r="AH485" s="201"/>
      <c r="AI485" s="94"/>
      <c r="AJ485" s="94"/>
      <c r="AK485" s="87" t="s">
        <v>2581</v>
      </c>
      <c r="AL485" s="87" t="str">
        <f t="shared" si="49"/>
        <v>2026-01-15|06034|1137215000|0||0|1</v>
      </c>
      <c r="AP485" s="198"/>
      <c r="AQ485" s="198"/>
      <c r="AR485" s="198"/>
      <c r="AW485" s="198"/>
      <c r="BC485" s="99" t="s">
        <v>2582</v>
      </c>
      <c r="BD485" s="104"/>
      <c r="BE485" s="87"/>
    </row>
    <row r="486" spans="1:57" ht="26.25" hidden="1" customHeight="1">
      <c r="A486" s="87" t="s">
        <v>2709</v>
      </c>
      <c r="B486" s="17" t="s">
        <v>75</v>
      </c>
      <c r="C486" s="87" t="s">
        <v>75</v>
      </c>
      <c r="D486" s="92" t="s">
        <v>3102</v>
      </c>
      <c r="E486" s="92" t="s">
        <v>87</v>
      </c>
      <c r="F486" s="92" t="s">
        <v>1808</v>
      </c>
      <c r="G486" s="93" t="s">
        <v>133</v>
      </c>
      <c r="H486" s="93">
        <v>14</v>
      </c>
      <c r="I486" s="94" t="s">
        <v>2492</v>
      </c>
      <c r="J486" s="148" t="s">
        <v>58</v>
      </c>
      <c r="K486" s="93" t="s">
        <v>2584</v>
      </c>
      <c r="L486" s="94" t="s">
        <v>2585</v>
      </c>
      <c r="M486" s="94">
        <v>6</v>
      </c>
      <c r="N486" s="95">
        <v>0</v>
      </c>
      <c r="O486" s="201">
        <f>IF(P486&gt;0,VLOOKUP($D486,'BBLM COMCHECK'!$A:$S,14,0),0)</f>
        <v>0</v>
      </c>
      <c r="P486" s="202"/>
      <c r="Q486" s="91">
        <f t="shared" si="44"/>
        <v>0</v>
      </c>
      <c r="R486" s="201">
        <f>IF(S486&gt;0,VLOOKUP($D486,'BBLM COMCHECK'!$A:$S,15,0),0)</f>
        <v>0</v>
      </c>
      <c r="S486" s="202"/>
      <c r="T486" s="91">
        <f t="shared" si="45"/>
        <v>0</v>
      </c>
      <c r="U486" s="201">
        <f>IF(V486&gt;0,VLOOKUP($D486,'BBLM COMCHECK'!$A:$Z,25,0),0)</f>
        <v>0</v>
      </c>
      <c r="V486" s="202"/>
      <c r="W486" s="91">
        <f t="shared" si="46"/>
        <v>0</v>
      </c>
      <c r="X486" s="201">
        <f>IF(Y486&gt;0,VLOOKUP($D486,'BBLM COMCHECK'!$A:$Z,25,0),0)</f>
        <v>0</v>
      </c>
      <c r="Y486" s="202"/>
      <c r="Z486" s="91">
        <f t="shared" si="47"/>
        <v>0</v>
      </c>
      <c r="AA486" s="203" t="str">
        <f>VLOOKUP(D486,'BBLM COMCHECK'!$A:$I,9,0)</f>
        <v>normal</v>
      </c>
      <c r="AB486" s="204">
        <f>VLOOKUP(D486,'BBLM COMCHECK'!$A:$L,12,0)</f>
        <v>76</v>
      </c>
      <c r="AC486" s="201">
        <f t="shared" si="48"/>
        <v>0</v>
      </c>
      <c r="AD486" s="94"/>
      <c r="AE486" s="201"/>
      <c r="AF486" s="201"/>
      <c r="AG486" s="201"/>
      <c r="AH486" s="201"/>
      <c r="AI486" s="94"/>
      <c r="AJ486" s="94"/>
      <c r="AK486" s="87" t="s">
        <v>2586</v>
      </c>
      <c r="AL486" s="87" t="str">
        <f t="shared" si="49"/>
        <v>2026-01-15|06034|1140637000|0||0|1</v>
      </c>
      <c r="AP486" s="198"/>
      <c r="AQ486" s="198"/>
      <c r="AR486" s="198"/>
      <c r="AW486" s="198"/>
      <c r="BC486" s="99" t="s">
        <v>2587</v>
      </c>
      <c r="BD486" s="104"/>
      <c r="BE486" s="87"/>
    </row>
    <row r="487" spans="1:57" ht="26.25" hidden="1" customHeight="1">
      <c r="A487" s="87" t="s">
        <v>2690</v>
      </c>
      <c r="B487" s="17" t="s">
        <v>75</v>
      </c>
      <c r="C487" s="87" t="s">
        <v>75</v>
      </c>
      <c r="D487" s="92" t="s">
        <v>3103</v>
      </c>
      <c r="E487" s="92" t="s">
        <v>88</v>
      </c>
      <c r="F487" s="92" t="s">
        <v>1862</v>
      </c>
      <c r="G487" s="93" t="s">
        <v>133</v>
      </c>
      <c r="H487" s="93">
        <v>19</v>
      </c>
      <c r="I487" s="94" t="s">
        <v>2486</v>
      </c>
      <c r="J487" s="148" t="s">
        <v>36</v>
      </c>
      <c r="K487" s="93" t="s">
        <v>2487</v>
      </c>
      <c r="L487" s="94" t="s">
        <v>2488</v>
      </c>
      <c r="M487" s="94">
        <v>30</v>
      </c>
      <c r="N487" s="95">
        <v>0</v>
      </c>
      <c r="O487" s="201">
        <f>IF(P487&gt;0,VLOOKUP($D487,'BBLM COMCHECK'!$A:$S,14,0),0)</f>
        <v>0</v>
      </c>
      <c r="P487" s="202"/>
      <c r="Q487" s="91">
        <f t="shared" si="44"/>
        <v>0</v>
      </c>
      <c r="R487" s="201">
        <f>IF(S487&gt;0,VLOOKUP($D487,'BBLM COMCHECK'!$A:$S,15,0),0)</f>
        <v>0</v>
      </c>
      <c r="S487" s="202"/>
      <c r="T487" s="91">
        <f t="shared" si="45"/>
        <v>0</v>
      </c>
      <c r="U487" s="201">
        <f>IF(V487&gt;0,VLOOKUP($D487,'BBLM COMCHECK'!$A:$Z,25,0),0)</f>
        <v>0</v>
      </c>
      <c r="V487" s="202"/>
      <c r="W487" s="91">
        <f t="shared" si="46"/>
        <v>0</v>
      </c>
      <c r="X487" s="201">
        <f>IF(Y487&gt;0,VLOOKUP($D487,'BBLM COMCHECK'!$A:$Z,25,0),0)</f>
        <v>0</v>
      </c>
      <c r="Y487" s="202"/>
      <c r="Z487" s="91">
        <f t="shared" si="47"/>
        <v>0</v>
      </c>
      <c r="AA487" s="203" t="str">
        <f>VLOOKUP(D487,'BBLM COMCHECK'!$A:$I,9,0)</f>
        <v>order stop</v>
      </c>
      <c r="AB487" s="204">
        <f>VLOOKUP(D487,'BBLM COMCHECK'!$A:$L,12,0)</f>
        <v>0</v>
      </c>
      <c r="AC487" s="201">
        <f t="shared" si="48"/>
        <v>1</v>
      </c>
      <c r="AD487" s="94"/>
      <c r="AE487" s="201"/>
      <c r="AF487" s="201"/>
      <c r="AG487" s="201"/>
      <c r="AH487" s="201"/>
      <c r="AI487" s="94"/>
      <c r="AJ487" s="94"/>
      <c r="AK487" s="87" t="s">
        <v>2489</v>
      </c>
      <c r="AL487" s="87" t="str">
        <f t="shared" si="49"/>
        <v>2026-01-15|06039|1001860000|0||0|1</v>
      </c>
      <c r="AP487" s="198"/>
      <c r="AQ487" s="198"/>
      <c r="AR487" s="198"/>
      <c r="AW487" s="198"/>
      <c r="BC487" s="99" t="s">
        <v>2490</v>
      </c>
      <c r="BD487" s="104"/>
      <c r="BE487" s="87"/>
    </row>
    <row r="488" spans="1:57" ht="26.25" hidden="1" customHeight="1">
      <c r="A488" s="87" t="s">
        <v>2691</v>
      </c>
      <c r="B488" s="17" t="s">
        <v>75</v>
      </c>
      <c r="C488" s="87" t="s">
        <v>75</v>
      </c>
      <c r="D488" s="92" t="s">
        <v>3104</v>
      </c>
      <c r="E488" s="92" t="s">
        <v>88</v>
      </c>
      <c r="F488" s="92" t="s">
        <v>1862</v>
      </c>
      <c r="G488" s="93" t="s">
        <v>133</v>
      </c>
      <c r="H488" s="93">
        <v>14</v>
      </c>
      <c r="I488" s="94" t="s">
        <v>2492</v>
      </c>
      <c r="J488" s="148" t="s">
        <v>40</v>
      </c>
      <c r="K488" s="93" t="s">
        <v>2493</v>
      </c>
      <c r="L488" s="94" t="s">
        <v>2494</v>
      </c>
      <c r="M488" s="94">
        <v>12</v>
      </c>
      <c r="N488" s="95">
        <v>0</v>
      </c>
      <c r="O488" s="201">
        <f>IF(P488&gt;0,VLOOKUP($D488,'BBLM COMCHECK'!$A:$S,14,0),0)</f>
        <v>0</v>
      </c>
      <c r="P488" s="202"/>
      <c r="Q488" s="91">
        <f t="shared" si="44"/>
        <v>0</v>
      </c>
      <c r="R488" s="201">
        <f>IF(S488&gt;0,VLOOKUP($D488,'BBLM COMCHECK'!$A:$S,15,0),0)</f>
        <v>0</v>
      </c>
      <c r="S488" s="202"/>
      <c r="T488" s="91">
        <f t="shared" si="45"/>
        <v>0</v>
      </c>
      <c r="U488" s="201">
        <f>IF(V488&gt;0,VLOOKUP($D488,'BBLM COMCHECK'!$A:$Z,25,0),0)</f>
        <v>0</v>
      </c>
      <c r="V488" s="202"/>
      <c r="W488" s="91">
        <f t="shared" si="46"/>
        <v>0</v>
      </c>
      <c r="X488" s="201">
        <f>IF(Y488&gt;0,VLOOKUP($D488,'BBLM COMCHECK'!$A:$Z,25,0),0)</f>
        <v>0</v>
      </c>
      <c r="Y488" s="202"/>
      <c r="Z488" s="91">
        <f t="shared" si="47"/>
        <v>0</v>
      </c>
      <c r="AA488" s="203" t="str">
        <f>VLOOKUP(D488,'BBLM COMCHECK'!$A:$I,9,0)</f>
        <v>normal</v>
      </c>
      <c r="AB488" s="204">
        <f>VLOOKUP(D488,'BBLM COMCHECK'!$A:$L,12,0)</f>
        <v>12</v>
      </c>
      <c r="AC488" s="201">
        <f t="shared" si="48"/>
        <v>0</v>
      </c>
      <c r="AD488" s="94"/>
      <c r="AE488" s="201"/>
      <c r="AF488" s="201"/>
      <c r="AG488" s="201"/>
      <c r="AH488" s="201"/>
      <c r="AI488" s="94"/>
      <c r="AJ488" s="94"/>
      <c r="AK488" s="87" t="s">
        <v>2495</v>
      </c>
      <c r="AL488" s="87" t="str">
        <f t="shared" si="49"/>
        <v>2026-01-15|06039|1028702000|0||0|1</v>
      </c>
      <c r="AP488" s="198"/>
      <c r="AQ488" s="198"/>
      <c r="AR488" s="198"/>
      <c r="AW488" s="198"/>
      <c r="BC488" s="99" t="s">
        <v>2496</v>
      </c>
      <c r="BD488" s="104"/>
      <c r="BE488" s="87"/>
    </row>
    <row r="489" spans="1:57" ht="26.25" hidden="1" customHeight="1">
      <c r="A489" s="87" t="s">
        <v>2692</v>
      </c>
      <c r="B489" s="17" t="s">
        <v>75</v>
      </c>
      <c r="C489" s="87" t="s">
        <v>75</v>
      </c>
      <c r="D489" s="92" t="s">
        <v>3105</v>
      </c>
      <c r="E489" s="92" t="s">
        <v>88</v>
      </c>
      <c r="F489" s="92" t="s">
        <v>1862</v>
      </c>
      <c r="G489" s="93" t="s">
        <v>133</v>
      </c>
      <c r="H489" s="93">
        <v>19</v>
      </c>
      <c r="I489" s="94" t="s">
        <v>2486</v>
      </c>
      <c r="J489" s="148" t="s">
        <v>41</v>
      </c>
      <c r="K489" s="93" t="s">
        <v>2498</v>
      </c>
      <c r="L489" s="94" t="s">
        <v>2499</v>
      </c>
      <c r="M489" s="94">
        <v>12</v>
      </c>
      <c r="N489" s="95">
        <v>0</v>
      </c>
      <c r="O489" s="201">
        <f>IF(P489&gt;0,VLOOKUP($D489,'BBLM COMCHECK'!$A:$S,14,0),0)</f>
        <v>0</v>
      </c>
      <c r="P489" s="202"/>
      <c r="Q489" s="91">
        <f t="shared" si="44"/>
        <v>0</v>
      </c>
      <c r="R489" s="201">
        <f>IF(S489&gt;0,VLOOKUP($D489,'BBLM COMCHECK'!$A:$S,15,0),0)</f>
        <v>0</v>
      </c>
      <c r="S489" s="202"/>
      <c r="T489" s="91">
        <f t="shared" si="45"/>
        <v>0</v>
      </c>
      <c r="U489" s="201">
        <f>IF(V489&gt;0,VLOOKUP($D489,'BBLM COMCHECK'!$A:$Z,25,0),0)</f>
        <v>0</v>
      </c>
      <c r="V489" s="202"/>
      <c r="W489" s="91">
        <f t="shared" si="46"/>
        <v>0</v>
      </c>
      <c r="X489" s="201">
        <f>IF(Y489&gt;0,VLOOKUP($D489,'BBLM COMCHECK'!$A:$Z,25,0),0)</f>
        <v>0</v>
      </c>
      <c r="Y489" s="202"/>
      <c r="Z489" s="91">
        <f t="shared" si="47"/>
        <v>0</v>
      </c>
      <c r="AA489" s="203" t="str">
        <f>VLOOKUP(D489,'BBLM COMCHECK'!$A:$I,9,0)</f>
        <v>order stop</v>
      </c>
      <c r="AB489" s="204">
        <f>VLOOKUP(D489,'BBLM COMCHECK'!$A:$L,12,0)</f>
        <v>370</v>
      </c>
      <c r="AC489" s="201">
        <f t="shared" si="48"/>
        <v>0</v>
      </c>
      <c r="AD489" s="94"/>
      <c r="AE489" s="201"/>
      <c r="AF489" s="201"/>
      <c r="AG489" s="201"/>
      <c r="AH489" s="201"/>
      <c r="AI489" s="94"/>
      <c r="AJ489" s="94"/>
      <c r="AK489" s="87" t="s">
        <v>2500</v>
      </c>
      <c r="AL489" s="87" t="str">
        <f t="shared" si="49"/>
        <v>2026-01-15|06039|1038533000|0||0|1</v>
      </c>
      <c r="AP489" s="198"/>
      <c r="AQ489" s="198"/>
      <c r="AR489" s="198"/>
      <c r="AW489" s="198"/>
      <c r="BC489" s="99" t="s">
        <v>2501</v>
      </c>
      <c r="BD489" s="104"/>
      <c r="BE489" s="87"/>
    </row>
    <row r="490" spans="1:57" ht="26.25" hidden="1" customHeight="1">
      <c r="A490" s="87" t="s">
        <v>2693</v>
      </c>
      <c r="B490" s="17" t="s">
        <v>75</v>
      </c>
      <c r="C490" s="87" t="s">
        <v>75</v>
      </c>
      <c r="D490" s="92" t="s">
        <v>3106</v>
      </c>
      <c r="E490" s="92" t="s">
        <v>88</v>
      </c>
      <c r="F490" s="93" t="s">
        <v>1862</v>
      </c>
      <c r="G490" s="93" t="s">
        <v>133</v>
      </c>
      <c r="H490" s="93">
        <v>19</v>
      </c>
      <c r="I490" s="94" t="s">
        <v>2486</v>
      </c>
      <c r="J490" s="148" t="s">
        <v>42</v>
      </c>
      <c r="K490" s="94" t="s">
        <v>2503</v>
      </c>
      <c r="L490" s="94" t="s">
        <v>2504</v>
      </c>
      <c r="M490" s="94">
        <v>12</v>
      </c>
      <c r="N490" s="95">
        <v>0</v>
      </c>
      <c r="O490" s="201">
        <f>IF(P490&gt;0,VLOOKUP($D490,'BBLM COMCHECK'!$A:$S,14,0),0)</f>
        <v>0</v>
      </c>
      <c r="P490" s="202"/>
      <c r="Q490" s="91">
        <f t="shared" si="44"/>
        <v>0</v>
      </c>
      <c r="R490" s="201">
        <f>IF(S490&gt;0,VLOOKUP($D490,'BBLM COMCHECK'!$A:$S,15,0),0)</f>
        <v>0</v>
      </c>
      <c r="S490" s="202"/>
      <c r="T490" s="91">
        <f t="shared" si="45"/>
        <v>0</v>
      </c>
      <c r="U490" s="201">
        <f>IF(V490&gt;0,VLOOKUP($D490,'BBLM COMCHECK'!$A:$Z,25,0),0)</f>
        <v>0</v>
      </c>
      <c r="V490" s="202"/>
      <c r="W490" s="91">
        <f t="shared" si="46"/>
        <v>0</v>
      </c>
      <c r="X490" s="201">
        <f>IF(Y490&gt;0,VLOOKUP($D490,'BBLM COMCHECK'!$A:$Z,25,0),0)</f>
        <v>0</v>
      </c>
      <c r="Y490" s="202"/>
      <c r="Z490" s="91">
        <f t="shared" si="47"/>
        <v>0</v>
      </c>
      <c r="AA490" s="203" t="str">
        <f>VLOOKUP(D490,'BBLM COMCHECK'!$A:$I,9,0)</f>
        <v>normal</v>
      </c>
      <c r="AB490" s="204">
        <f>VLOOKUP(D490,'BBLM COMCHECK'!$A:$L,12,0)</f>
        <v>24</v>
      </c>
      <c r="AC490" s="201">
        <f t="shared" si="48"/>
        <v>0</v>
      </c>
      <c r="AD490" s="94"/>
      <c r="AE490" s="201"/>
      <c r="AF490" s="201"/>
      <c r="AG490" s="201"/>
      <c r="AH490" s="201"/>
      <c r="AI490" s="94"/>
      <c r="AJ490" s="94"/>
      <c r="AK490" s="87" t="s">
        <v>2505</v>
      </c>
      <c r="AL490" s="87" t="str">
        <f t="shared" si="49"/>
        <v>2026-01-15|06039|1053801000|0||0|1</v>
      </c>
      <c r="AP490" s="198"/>
      <c r="AW490" s="198"/>
      <c r="BC490" s="99" t="s">
        <v>2506</v>
      </c>
      <c r="BD490" s="104"/>
      <c r="BE490" s="87"/>
    </row>
    <row r="491" spans="1:57" ht="26.25" hidden="1" customHeight="1">
      <c r="A491" s="87" t="s">
        <v>2694</v>
      </c>
      <c r="B491" s="17" t="s">
        <v>75</v>
      </c>
      <c r="C491" s="87" t="s">
        <v>75</v>
      </c>
      <c r="D491" s="92" t="s">
        <v>3107</v>
      </c>
      <c r="E491" s="92" t="s">
        <v>88</v>
      </c>
      <c r="F491" s="92" t="s">
        <v>1862</v>
      </c>
      <c r="G491" s="93" t="s">
        <v>133</v>
      </c>
      <c r="H491" s="93">
        <v>19</v>
      </c>
      <c r="I491" s="94" t="s">
        <v>2486</v>
      </c>
      <c r="J491" s="148" t="s">
        <v>43</v>
      </c>
      <c r="K491" s="93" t="s">
        <v>2508</v>
      </c>
      <c r="L491" s="94" t="s">
        <v>2509</v>
      </c>
      <c r="M491" s="94">
        <v>48</v>
      </c>
      <c r="N491" s="95">
        <v>0</v>
      </c>
      <c r="O491" s="201">
        <f>IF(P491&gt;0,VLOOKUP($D491,'BBLM COMCHECK'!$A:$S,14,0),0)</f>
        <v>0</v>
      </c>
      <c r="P491" s="202"/>
      <c r="Q491" s="91">
        <f t="shared" si="44"/>
        <v>0</v>
      </c>
      <c r="R491" s="201">
        <f>IF(S491&gt;0,VLOOKUP($D491,'BBLM COMCHECK'!$A:$S,15,0),0)</f>
        <v>0</v>
      </c>
      <c r="S491" s="202"/>
      <c r="T491" s="91">
        <f t="shared" si="45"/>
        <v>0</v>
      </c>
      <c r="U491" s="201">
        <f>IF(V491&gt;0,VLOOKUP($D491,'BBLM COMCHECK'!$A:$Z,25,0),0)</f>
        <v>0</v>
      </c>
      <c r="V491" s="202"/>
      <c r="W491" s="91">
        <f t="shared" si="46"/>
        <v>0</v>
      </c>
      <c r="X491" s="201">
        <f>IF(Y491&gt;0,VLOOKUP($D491,'BBLM COMCHECK'!$A:$Z,25,0),0)</f>
        <v>0</v>
      </c>
      <c r="Y491" s="202"/>
      <c r="Z491" s="91">
        <f t="shared" si="47"/>
        <v>0</v>
      </c>
      <c r="AA491" s="203" t="str">
        <f>VLOOKUP(D491,'BBLM COMCHECK'!$A:$I,9,0)</f>
        <v>order stop</v>
      </c>
      <c r="AB491" s="204">
        <f>VLOOKUP(D491,'BBLM COMCHECK'!$A:$L,12,0)</f>
        <v>602</v>
      </c>
      <c r="AC491" s="201">
        <f t="shared" si="48"/>
        <v>0</v>
      </c>
      <c r="AD491" s="94"/>
      <c r="AE491" s="201"/>
      <c r="AF491" s="201"/>
      <c r="AG491" s="201"/>
      <c r="AH491" s="201"/>
      <c r="AI491" s="94"/>
      <c r="AJ491" s="94"/>
      <c r="AK491" s="87" t="s">
        <v>2510</v>
      </c>
      <c r="AL491" s="87" t="str">
        <f t="shared" si="49"/>
        <v>2026-01-15|06039|1065842000|0||0|1</v>
      </c>
      <c r="AP491" s="198"/>
      <c r="AQ491" s="198"/>
      <c r="AR491" s="198"/>
      <c r="AW491" s="198"/>
      <c r="BC491" s="99" t="s">
        <v>2511</v>
      </c>
      <c r="BD491" s="104"/>
      <c r="BE491" s="87"/>
    </row>
    <row r="492" spans="1:57" ht="26.25" hidden="1" customHeight="1">
      <c r="A492" s="87" t="s">
        <v>2695</v>
      </c>
      <c r="B492" s="17" t="s">
        <v>75</v>
      </c>
      <c r="C492" s="87" t="s">
        <v>75</v>
      </c>
      <c r="D492" s="92" t="s">
        <v>3108</v>
      </c>
      <c r="E492" s="92" t="s">
        <v>88</v>
      </c>
      <c r="F492" s="92" t="s">
        <v>1862</v>
      </c>
      <c r="G492" s="93" t="s">
        <v>133</v>
      </c>
      <c r="H492" s="93">
        <v>19</v>
      </c>
      <c r="I492" s="94" t="s">
        <v>2486</v>
      </c>
      <c r="J492" s="148" t="s">
        <v>44</v>
      </c>
      <c r="K492" s="93" t="s">
        <v>2513</v>
      </c>
      <c r="L492" s="94" t="s">
        <v>2514</v>
      </c>
      <c r="M492" s="94">
        <v>42</v>
      </c>
      <c r="N492" s="95">
        <v>0</v>
      </c>
      <c r="O492" s="201">
        <f>IF(P492&gt;0,VLOOKUP($D492,'BBLM COMCHECK'!$A:$S,14,0),0)</f>
        <v>0</v>
      </c>
      <c r="P492" s="202"/>
      <c r="Q492" s="91">
        <f t="shared" si="44"/>
        <v>0</v>
      </c>
      <c r="R492" s="201">
        <f>IF(S492&gt;0,VLOOKUP($D492,'BBLM COMCHECK'!$A:$S,15,0),0)</f>
        <v>0</v>
      </c>
      <c r="S492" s="202"/>
      <c r="T492" s="91">
        <f t="shared" si="45"/>
        <v>0</v>
      </c>
      <c r="U492" s="201">
        <f>IF(V492&gt;0,VLOOKUP($D492,'BBLM COMCHECK'!$A:$Z,25,0),0)</f>
        <v>0</v>
      </c>
      <c r="V492" s="202"/>
      <c r="W492" s="91">
        <f t="shared" si="46"/>
        <v>0</v>
      </c>
      <c r="X492" s="201">
        <f>IF(Y492&gt;0,VLOOKUP($D492,'BBLM COMCHECK'!$A:$Z,25,0),0)</f>
        <v>0</v>
      </c>
      <c r="Y492" s="202"/>
      <c r="Z492" s="91">
        <f t="shared" si="47"/>
        <v>0</v>
      </c>
      <c r="AA492" s="203" t="str">
        <f>VLOOKUP(D492,'BBLM COMCHECK'!$A:$I,9,0)</f>
        <v>normal</v>
      </c>
      <c r="AB492" s="204">
        <f>VLOOKUP(D492,'BBLM COMCHECK'!$A:$L,12,0)</f>
        <v>0</v>
      </c>
      <c r="AC492" s="201">
        <f t="shared" si="48"/>
        <v>1</v>
      </c>
      <c r="AD492" s="94"/>
      <c r="AE492" s="201"/>
      <c r="AF492" s="201"/>
      <c r="AG492" s="201"/>
      <c r="AH492" s="201"/>
      <c r="AI492" s="94"/>
      <c r="AJ492" s="94"/>
      <c r="AK492" s="87" t="s">
        <v>2515</v>
      </c>
      <c r="AL492" s="87" t="str">
        <f t="shared" si="49"/>
        <v>2026-01-15|06039|1066078000|0||0|1</v>
      </c>
      <c r="AP492" s="198"/>
      <c r="AQ492" s="198"/>
      <c r="AR492" s="198"/>
      <c r="AW492" s="198"/>
      <c r="BC492" s="99" t="s">
        <v>2516</v>
      </c>
      <c r="BD492" s="104"/>
      <c r="BE492" s="87"/>
    </row>
    <row r="493" spans="1:57" ht="26.25" hidden="1" customHeight="1">
      <c r="A493" s="87" t="s">
        <v>2696</v>
      </c>
      <c r="B493" s="17" t="s">
        <v>75</v>
      </c>
      <c r="C493" s="87" t="s">
        <v>75</v>
      </c>
      <c r="D493" s="92" t="s">
        <v>3109</v>
      </c>
      <c r="E493" s="92" t="s">
        <v>88</v>
      </c>
      <c r="F493" s="93" t="s">
        <v>1862</v>
      </c>
      <c r="G493" s="93" t="s">
        <v>133</v>
      </c>
      <c r="H493" s="93">
        <v>14</v>
      </c>
      <c r="I493" s="94" t="s">
        <v>2492</v>
      </c>
      <c r="J493" s="148" t="s">
        <v>45</v>
      </c>
      <c r="K493" s="94" t="s">
        <v>2518</v>
      </c>
      <c r="L493" s="94" t="s">
        <v>2519</v>
      </c>
      <c r="M493" s="94">
        <v>60</v>
      </c>
      <c r="N493" s="95">
        <v>0</v>
      </c>
      <c r="O493" s="201">
        <f>IF(P493&gt;0,VLOOKUP($D493,'BBLM COMCHECK'!$A:$S,14,0),0)</f>
        <v>0</v>
      </c>
      <c r="P493" s="202"/>
      <c r="Q493" s="91">
        <f t="shared" si="44"/>
        <v>0</v>
      </c>
      <c r="R493" s="201">
        <f>IF(S493&gt;0,VLOOKUP($D493,'BBLM COMCHECK'!$A:$S,15,0),0)</f>
        <v>0</v>
      </c>
      <c r="S493" s="202"/>
      <c r="T493" s="91">
        <f t="shared" si="45"/>
        <v>0</v>
      </c>
      <c r="U493" s="201">
        <f>IF(V493&gt;0,VLOOKUP($D493,'BBLM COMCHECK'!$A:$Z,25,0),0)</f>
        <v>0</v>
      </c>
      <c r="V493" s="202"/>
      <c r="W493" s="91">
        <f t="shared" si="46"/>
        <v>0</v>
      </c>
      <c r="X493" s="201">
        <f>IF(Y493&gt;0,VLOOKUP($D493,'BBLM COMCHECK'!$A:$Z,25,0),0)</f>
        <v>0</v>
      </c>
      <c r="Y493" s="202"/>
      <c r="Z493" s="91">
        <f t="shared" si="47"/>
        <v>0</v>
      </c>
      <c r="AA493" s="203" t="str">
        <f>VLOOKUP(D493,'BBLM COMCHECK'!$A:$I,9,0)</f>
        <v>order stop</v>
      </c>
      <c r="AB493" s="204">
        <f>VLOOKUP(D493,'BBLM COMCHECK'!$A:$L,12,0)</f>
        <v>81</v>
      </c>
      <c r="AC493" s="201">
        <f t="shared" si="48"/>
        <v>0</v>
      </c>
      <c r="AD493" s="94"/>
      <c r="AE493" s="201"/>
      <c r="AF493" s="201"/>
      <c r="AG493" s="201"/>
      <c r="AH493" s="201"/>
      <c r="AI493" s="94"/>
      <c r="AJ493" s="94"/>
      <c r="AK493" s="87" t="s">
        <v>2520</v>
      </c>
      <c r="AL493" s="87" t="str">
        <f t="shared" si="49"/>
        <v>2026-01-15|06039|1068899000|0||0|1</v>
      </c>
      <c r="AP493" s="198"/>
      <c r="AW493" s="198"/>
      <c r="BC493" s="99" t="s">
        <v>2521</v>
      </c>
      <c r="BD493" s="104"/>
      <c r="BE493" s="87"/>
    </row>
    <row r="494" spans="1:57" ht="26.25" hidden="1" customHeight="1">
      <c r="A494" s="87" t="s">
        <v>2697</v>
      </c>
      <c r="B494" s="17" t="s">
        <v>75</v>
      </c>
      <c r="C494" s="87" t="s">
        <v>75</v>
      </c>
      <c r="D494" s="92" t="s">
        <v>3110</v>
      </c>
      <c r="E494" s="92" t="s">
        <v>88</v>
      </c>
      <c r="F494" s="92" t="s">
        <v>1862</v>
      </c>
      <c r="G494" s="93" t="s">
        <v>133</v>
      </c>
      <c r="H494" s="93">
        <v>19</v>
      </c>
      <c r="I494" s="94" t="s">
        <v>2486</v>
      </c>
      <c r="J494" s="148" t="s">
        <v>46</v>
      </c>
      <c r="K494" s="93" t="s">
        <v>2523</v>
      </c>
      <c r="L494" s="94" t="s">
        <v>2524</v>
      </c>
      <c r="M494" s="94">
        <v>40</v>
      </c>
      <c r="N494" s="95">
        <v>0</v>
      </c>
      <c r="O494" s="201">
        <f>IF(P494&gt;0,VLOOKUP($D494,'BBLM COMCHECK'!$A:$S,14,0),0)</f>
        <v>0</v>
      </c>
      <c r="P494" s="202"/>
      <c r="Q494" s="91">
        <f t="shared" si="44"/>
        <v>0</v>
      </c>
      <c r="R494" s="201">
        <f>IF(S494&gt;0,VLOOKUP($D494,'BBLM COMCHECK'!$A:$S,15,0),0)</f>
        <v>0</v>
      </c>
      <c r="S494" s="202"/>
      <c r="T494" s="91">
        <f t="shared" si="45"/>
        <v>0</v>
      </c>
      <c r="U494" s="201">
        <f>IF(V494&gt;0,VLOOKUP($D494,'BBLM COMCHECK'!$A:$Z,25,0),0)</f>
        <v>0</v>
      </c>
      <c r="V494" s="202"/>
      <c r="W494" s="91">
        <f t="shared" si="46"/>
        <v>0</v>
      </c>
      <c r="X494" s="201">
        <f>IF(Y494&gt;0,VLOOKUP($D494,'BBLM COMCHECK'!$A:$Z,25,0),0)</f>
        <v>0</v>
      </c>
      <c r="Y494" s="202"/>
      <c r="Z494" s="91">
        <f t="shared" si="47"/>
        <v>0</v>
      </c>
      <c r="AA494" s="203" t="str">
        <f>VLOOKUP(D494,'BBLM COMCHECK'!$A:$I,9,0)</f>
        <v>order stop</v>
      </c>
      <c r="AB494" s="204">
        <f>VLOOKUP(D494,'BBLM COMCHECK'!$A:$L,12,0)</f>
        <v>0</v>
      </c>
      <c r="AC494" s="201">
        <f t="shared" si="48"/>
        <v>1</v>
      </c>
      <c r="AD494" s="94"/>
      <c r="AE494" s="201"/>
      <c r="AF494" s="201"/>
      <c r="AG494" s="201"/>
      <c r="AH494" s="201"/>
      <c r="AI494" s="94"/>
      <c r="AJ494" s="94"/>
      <c r="AK494" s="87" t="s">
        <v>2525</v>
      </c>
      <c r="AL494" s="87" t="str">
        <f t="shared" si="49"/>
        <v>2026-01-15|06039|1072188000|0||0|1</v>
      </c>
      <c r="AP494" s="198"/>
      <c r="AQ494" s="198"/>
      <c r="AR494" s="198"/>
      <c r="AW494" s="198"/>
      <c r="BC494" s="99" t="s">
        <v>2526</v>
      </c>
      <c r="BD494" s="104"/>
      <c r="BE494" s="87"/>
    </row>
    <row r="495" spans="1:57" ht="26.25" hidden="1" customHeight="1">
      <c r="A495" s="87" t="s">
        <v>2698</v>
      </c>
      <c r="B495" s="17" t="s">
        <v>75</v>
      </c>
      <c r="C495" s="87" t="s">
        <v>75</v>
      </c>
      <c r="D495" s="92" t="s">
        <v>3111</v>
      </c>
      <c r="E495" s="92" t="s">
        <v>88</v>
      </c>
      <c r="F495" s="92" t="s">
        <v>1862</v>
      </c>
      <c r="G495" s="93" t="s">
        <v>133</v>
      </c>
      <c r="H495" s="93">
        <v>14</v>
      </c>
      <c r="I495" s="94" t="s">
        <v>2492</v>
      </c>
      <c r="J495" s="148" t="s">
        <v>47</v>
      </c>
      <c r="K495" s="93" t="s">
        <v>2528</v>
      </c>
      <c r="L495" s="94" t="s">
        <v>2529</v>
      </c>
      <c r="M495" s="94">
        <v>72</v>
      </c>
      <c r="N495" s="95">
        <v>0</v>
      </c>
      <c r="O495" s="201">
        <f>IF(P495&gt;0,VLOOKUP($D495,'BBLM COMCHECK'!$A:$S,14,0),0)</f>
        <v>0</v>
      </c>
      <c r="P495" s="202"/>
      <c r="Q495" s="91">
        <f t="shared" si="44"/>
        <v>0</v>
      </c>
      <c r="R495" s="201">
        <f>IF(S495&gt;0,VLOOKUP($D495,'BBLM COMCHECK'!$A:$S,15,0),0)</f>
        <v>0</v>
      </c>
      <c r="S495" s="202"/>
      <c r="T495" s="91">
        <f t="shared" si="45"/>
        <v>0</v>
      </c>
      <c r="U495" s="201">
        <f>IF(V495&gt;0,VLOOKUP($D495,'BBLM COMCHECK'!$A:$Z,25,0),0)</f>
        <v>0</v>
      </c>
      <c r="V495" s="202"/>
      <c r="W495" s="91">
        <f t="shared" si="46"/>
        <v>0</v>
      </c>
      <c r="X495" s="201">
        <f>IF(Y495&gt;0,VLOOKUP($D495,'BBLM COMCHECK'!$A:$Z,25,0),0)</f>
        <v>0</v>
      </c>
      <c r="Y495" s="202"/>
      <c r="Z495" s="91">
        <f t="shared" si="47"/>
        <v>0</v>
      </c>
      <c r="AA495" s="203" t="str">
        <f>VLOOKUP(D495,'BBLM COMCHECK'!$A:$I,9,0)</f>
        <v>order stop</v>
      </c>
      <c r="AB495" s="204">
        <f>VLOOKUP(D495,'BBLM COMCHECK'!$A:$L,12,0)</f>
        <v>11682</v>
      </c>
      <c r="AC495" s="201">
        <f t="shared" si="48"/>
        <v>0</v>
      </c>
      <c r="AD495" s="94"/>
      <c r="AE495" s="201"/>
      <c r="AF495" s="201"/>
      <c r="AG495" s="201"/>
      <c r="AH495" s="201"/>
      <c r="AI495" s="94"/>
      <c r="AJ495" s="94"/>
      <c r="AK495" s="87" t="s">
        <v>2530</v>
      </c>
      <c r="AL495" s="87" t="str">
        <f t="shared" si="49"/>
        <v>2026-01-15|06039|1076058000|0||0|1</v>
      </c>
      <c r="AP495" s="198"/>
      <c r="AQ495" s="198"/>
      <c r="AR495" s="198"/>
      <c r="AW495" s="198"/>
      <c r="BC495" s="99" t="s">
        <v>2531</v>
      </c>
      <c r="BD495" s="104"/>
      <c r="BE495" s="87"/>
    </row>
    <row r="496" spans="1:57" ht="26.25" hidden="1" customHeight="1">
      <c r="A496" s="87" t="s">
        <v>2699</v>
      </c>
      <c r="B496" s="17" t="s">
        <v>75</v>
      </c>
      <c r="C496" s="87" t="s">
        <v>75</v>
      </c>
      <c r="D496" s="92" t="s">
        <v>3112</v>
      </c>
      <c r="E496" s="92" t="s">
        <v>88</v>
      </c>
      <c r="F496" s="92" t="s">
        <v>1862</v>
      </c>
      <c r="G496" s="93" t="s">
        <v>133</v>
      </c>
      <c r="H496" s="93">
        <v>14</v>
      </c>
      <c r="I496" s="94" t="s">
        <v>2492</v>
      </c>
      <c r="J496" s="148" t="s">
        <v>48</v>
      </c>
      <c r="K496" s="93" t="s">
        <v>2533</v>
      </c>
      <c r="L496" s="94" t="s">
        <v>2534</v>
      </c>
      <c r="M496" s="94">
        <v>60</v>
      </c>
      <c r="N496" s="95">
        <v>0</v>
      </c>
      <c r="O496" s="201">
        <f>IF(P496&gt;0,VLOOKUP($D496,'BBLM COMCHECK'!$A:$S,14,0),0)</f>
        <v>0</v>
      </c>
      <c r="P496" s="202"/>
      <c r="Q496" s="91">
        <f t="shared" si="44"/>
        <v>0</v>
      </c>
      <c r="R496" s="201">
        <f>IF(S496&gt;0,VLOOKUP($D496,'BBLM COMCHECK'!$A:$S,15,0),0)</f>
        <v>0</v>
      </c>
      <c r="S496" s="202"/>
      <c r="T496" s="91">
        <f t="shared" si="45"/>
        <v>0</v>
      </c>
      <c r="U496" s="201">
        <f>IF(V496&gt;0,VLOOKUP($D496,'BBLM COMCHECK'!$A:$Z,25,0),0)</f>
        <v>0</v>
      </c>
      <c r="V496" s="202"/>
      <c r="W496" s="91">
        <f t="shared" si="46"/>
        <v>0</v>
      </c>
      <c r="X496" s="201">
        <f>IF(Y496&gt;0,VLOOKUP($D496,'BBLM COMCHECK'!$A:$Z,25,0),0)</f>
        <v>0</v>
      </c>
      <c r="Y496" s="202"/>
      <c r="Z496" s="91">
        <f t="shared" si="47"/>
        <v>0</v>
      </c>
      <c r="AA496" s="203" t="str">
        <f>VLOOKUP(D496,'BBLM COMCHECK'!$A:$I,9,0)</f>
        <v>normal</v>
      </c>
      <c r="AB496" s="204">
        <f>VLOOKUP(D496,'BBLM COMCHECK'!$A:$L,12,0)</f>
        <v>42</v>
      </c>
      <c r="AC496" s="201">
        <f t="shared" si="48"/>
        <v>0</v>
      </c>
      <c r="AD496" s="94"/>
      <c r="AE496" s="201"/>
      <c r="AF496" s="201"/>
      <c r="AG496" s="201"/>
      <c r="AH496" s="201"/>
      <c r="AI496" s="94"/>
      <c r="AJ496" s="94"/>
      <c r="AK496" s="87" t="s">
        <v>2535</v>
      </c>
      <c r="AL496" s="87" t="str">
        <f t="shared" si="49"/>
        <v>2026-01-15|06039|1077650000|0||0|1</v>
      </c>
      <c r="AP496" s="198"/>
      <c r="AQ496" s="198"/>
      <c r="AR496" s="198"/>
      <c r="AW496" s="198"/>
      <c r="BC496" s="99" t="s">
        <v>2536</v>
      </c>
      <c r="BD496" s="104"/>
      <c r="BE496" s="87"/>
    </row>
    <row r="497" spans="1:57" ht="26.25" hidden="1" customHeight="1">
      <c r="A497" s="87" t="s">
        <v>2700</v>
      </c>
      <c r="B497" s="17" t="s">
        <v>75</v>
      </c>
      <c r="C497" s="87" t="s">
        <v>75</v>
      </c>
      <c r="D497" s="92" t="s">
        <v>3113</v>
      </c>
      <c r="E497" s="92" t="s">
        <v>88</v>
      </c>
      <c r="F497" s="93" t="s">
        <v>1862</v>
      </c>
      <c r="G497" s="93" t="s">
        <v>133</v>
      </c>
      <c r="H497" s="93">
        <v>14</v>
      </c>
      <c r="I497" s="94" t="s">
        <v>2492</v>
      </c>
      <c r="J497" s="148" t="s">
        <v>49</v>
      </c>
      <c r="K497" s="94" t="s">
        <v>2538</v>
      </c>
      <c r="L497" s="94" t="s">
        <v>2539</v>
      </c>
      <c r="M497" s="94">
        <v>5</v>
      </c>
      <c r="N497" s="95">
        <v>0</v>
      </c>
      <c r="O497" s="201">
        <f>IF(P497&gt;0,VLOOKUP($D497,'BBLM COMCHECK'!$A:$S,14,0),0)</f>
        <v>0</v>
      </c>
      <c r="P497" s="202"/>
      <c r="Q497" s="91">
        <f t="shared" si="44"/>
        <v>0</v>
      </c>
      <c r="R497" s="201">
        <f>IF(S497&gt;0,VLOOKUP($D497,'BBLM COMCHECK'!$A:$S,15,0),0)</f>
        <v>0</v>
      </c>
      <c r="S497" s="202"/>
      <c r="T497" s="91">
        <f t="shared" si="45"/>
        <v>0</v>
      </c>
      <c r="U497" s="201">
        <f>IF(V497&gt;0,VLOOKUP($D497,'BBLM COMCHECK'!$A:$Z,25,0),0)</f>
        <v>0</v>
      </c>
      <c r="V497" s="202"/>
      <c r="W497" s="91">
        <f t="shared" si="46"/>
        <v>0</v>
      </c>
      <c r="X497" s="201">
        <f>IF(Y497&gt;0,VLOOKUP($D497,'BBLM COMCHECK'!$A:$Z,25,0),0)</f>
        <v>0</v>
      </c>
      <c r="Y497" s="202"/>
      <c r="Z497" s="91">
        <f t="shared" si="47"/>
        <v>0</v>
      </c>
      <c r="AA497" s="203" t="str">
        <f>VLOOKUP(D497,'BBLM COMCHECK'!$A:$I,9,0)</f>
        <v>normal</v>
      </c>
      <c r="AB497" s="204">
        <f>VLOOKUP(D497,'BBLM COMCHECK'!$A:$L,12,0)</f>
        <v>22</v>
      </c>
      <c r="AC497" s="201">
        <f t="shared" si="48"/>
        <v>0</v>
      </c>
      <c r="AD497" s="94"/>
      <c r="AE497" s="201"/>
      <c r="AF497" s="201"/>
      <c r="AG497" s="201"/>
      <c r="AH497" s="201"/>
      <c r="AI497" s="94"/>
      <c r="AJ497" s="94"/>
      <c r="AK497" s="87" t="s">
        <v>2540</v>
      </c>
      <c r="AL497" s="87" t="str">
        <f t="shared" si="49"/>
        <v>2026-01-15|06039|1078236000|0||0|1</v>
      </c>
      <c r="AP497" s="198"/>
      <c r="AW497" s="198"/>
      <c r="BC497" s="99" t="s">
        <v>2541</v>
      </c>
      <c r="BD497" s="104"/>
      <c r="BE497" s="87"/>
    </row>
    <row r="498" spans="1:57" ht="26.25" hidden="1" customHeight="1">
      <c r="A498" s="87" t="s">
        <v>2701</v>
      </c>
      <c r="B498" s="17" t="s">
        <v>75</v>
      </c>
      <c r="C498" s="87" t="s">
        <v>75</v>
      </c>
      <c r="D498" s="92" t="s">
        <v>3114</v>
      </c>
      <c r="E498" s="92" t="s">
        <v>88</v>
      </c>
      <c r="F498" s="92" t="s">
        <v>1862</v>
      </c>
      <c r="G498" s="93" t="s">
        <v>133</v>
      </c>
      <c r="H498" s="93">
        <v>14</v>
      </c>
      <c r="I498" s="94" t="s">
        <v>2492</v>
      </c>
      <c r="J498" s="148" t="s">
        <v>50</v>
      </c>
      <c r="K498" s="93" t="s">
        <v>2543</v>
      </c>
      <c r="L498" s="94" t="s">
        <v>2544</v>
      </c>
      <c r="M498" s="94">
        <v>12</v>
      </c>
      <c r="N498" s="95">
        <v>0</v>
      </c>
      <c r="O498" s="201">
        <f>IF(P498&gt;0,VLOOKUP($D498,'BBLM COMCHECK'!$A:$S,14,0),0)</f>
        <v>0</v>
      </c>
      <c r="P498" s="202"/>
      <c r="Q498" s="91">
        <f t="shared" si="44"/>
        <v>0</v>
      </c>
      <c r="R498" s="201">
        <f>IF(S498&gt;0,VLOOKUP($D498,'BBLM COMCHECK'!$A:$S,15,0),0)</f>
        <v>0</v>
      </c>
      <c r="S498" s="202"/>
      <c r="T498" s="91">
        <f t="shared" si="45"/>
        <v>0</v>
      </c>
      <c r="U498" s="201">
        <f>IF(V498&gt;0,VLOOKUP($D498,'BBLM COMCHECK'!$A:$Z,25,0),0)</f>
        <v>0</v>
      </c>
      <c r="V498" s="202"/>
      <c r="W498" s="91">
        <f t="shared" si="46"/>
        <v>0</v>
      </c>
      <c r="X498" s="201">
        <f>IF(Y498&gt;0,VLOOKUP($D498,'BBLM COMCHECK'!$A:$Z,25,0),0)</f>
        <v>0</v>
      </c>
      <c r="Y498" s="202"/>
      <c r="Z498" s="91">
        <f t="shared" si="47"/>
        <v>0</v>
      </c>
      <c r="AA498" s="203" t="str">
        <f>VLOOKUP(D498,'BBLM COMCHECK'!$A:$I,9,0)</f>
        <v>normal</v>
      </c>
      <c r="AB498" s="204">
        <f>VLOOKUP(D498,'BBLM COMCHECK'!$A:$L,12,0)</f>
        <v>109</v>
      </c>
      <c r="AC498" s="201">
        <f t="shared" si="48"/>
        <v>0</v>
      </c>
      <c r="AD498" s="94"/>
      <c r="AE498" s="201"/>
      <c r="AF498" s="201"/>
      <c r="AG498" s="201"/>
      <c r="AH498" s="201"/>
      <c r="AI498" s="94"/>
      <c r="AJ498" s="94"/>
      <c r="AK498" s="87" t="s">
        <v>2545</v>
      </c>
      <c r="AL498" s="87" t="str">
        <f t="shared" si="49"/>
        <v>2026-01-15|06039|1083138000|0||0|1</v>
      </c>
      <c r="AP498" s="198"/>
      <c r="AQ498" s="198"/>
      <c r="AR498" s="198"/>
      <c r="AW498" s="198"/>
      <c r="BC498" s="99" t="s">
        <v>2546</v>
      </c>
      <c r="BD498" s="104"/>
      <c r="BE498" s="87"/>
    </row>
    <row r="499" spans="1:57" ht="26.25" hidden="1" customHeight="1">
      <c r="A499" s="87" t="s">
        <v>2702</v>
      </c>
      <c r="B499" s="17" t="s">
        <v>75</v>
      </c>
      <c r="C499" s="87" t="s">
        <v>75</v>
      </c>
      <c r="D499" s="92" t="s">
        <v>3115</v>
      </c>
      <c r="E499" s="92" t="s">
        <v>88</v>
      </c>
      <c r="F499" s="92" t="s">
        <v>1862</v>
      </c>
      <c r="G499" s="93" t="s">
        <v>133</v>
      </c>
      <c r="H499" s="93">
        <v>19</v>
      </c>
      <c r="I499" s="94" t="s">
        <v>2486</v>
      </c>
      <c r="J499" s="148" t="s">
        <v>51</v>
      </c>
      <c r="K499" s="93" t="s">
        <v>2548</v>
      </c>
      <c r="L499" s="94" t="s">
        <v>2549</v>
      </c>
      <c r="M499" s="94">
        <v>144</v>
      </c>
      <c r="N499" s="95">
        <v>0</v>
      </c>
      <c r="O499" s="201">
        <f>IF(P499&gt;0,VLOOKUP($D499,'BBLM COMCHECK'!$A:$S,14,0),0)</f>
        <v>0</v>
      </c>
      <c r="P499" s="202"/>
      <c r="Q499" s="91">
        <f t="shared" si="44"/>
        <v>0</v>
      </c>
      <c r="R499" s="201">
        <f>IF(S499&gt;0,VLOOKUP($D499,'BBLM COMCHECK'!$A:$S,15,0),0)</f>
        <v>0</v>
      </c>
      <c r="S499" s="202"/>
      <c r="T499" s="91">
        <f t="shared" si="45"/>
        <v>0</v>
      </c>
      <c r="U499" s="201">
        <f>IF(V499&gt;0,VLOOKUP($D499,'BBLM COMCHECK'!$A:$Z,25,0),0)</f>
        <v>0</v>
      </c>
      <c r="V499" s="202"/>
      <c r="W499" s="91">
        <f t="shared" si="46"/>
        <v>0</v>
      </c>
      <c r="X499" s="201">
        <f>IF(Y499&gt;0,VLOOKUP($D499,'BBLM COMCHECK'!$A:$Z,25,0),0)</f>
        <v>0</v>
      </c>
      <c r="Y499" s="202"/>
      <c r="Z499" s="91">
        <f t="shared" si="47"/>
        <v>0</v>
      </c>
      <c r="AA499" s="203" t="str">
        <f>VLOOKUP(D499,'BBLM COMCHECK'!$A:$I,9,0)</f>
        <v>order stop</v>
      </c>
      <c r="AB499" s="204">
        <f>VLOOKUP(D499,'BBLM COMCHECK'!$A:$L,12,0)</f>
        <v>3883</v>
      </c>
      <c r="AC499" s="201">
        <f t="shared" si="48"/>
        <v>0</v>
      </c>
      <c r="AD499" s="94"/>
      <c r="AE499" s="201"/>
      <c r="AF499" s="201"/>
      <c r="AG499" s="201"/>
      <c r="AH499" s="201"/>
      <c r="AI499" s="94"/>
      <c r="AJ499" s="94"/>
      <c r="AK499" s="87" t="s">
        <v>2550</v>
      </c>
      <c r="AL499" s="87" t="str">
        <f t="shared" si="49"/>
        <v>2026-01-15|06039|1089525000|0||0|1</v>
      </c>
      <c r="AP499" s="198"/>
      <c r="AQ499" s="198"/>
      <c r="AR499" s="198"/>
      <c r="AW499" s="198"/>
      <c r="BC499" s="99" t="s">
        <v>2551</v>
      </c>
      <c r="BD499" s="104"/>
      <c r="BE499" s="87"/>
    </row>
    <row r="500" spans="1:57" ht="26.25" hidden="1" customHeight="1">
      <c r="A500" s="87" t="s">
        <v>2703</v>
      </c>
      <c r="B500" s="17" t="s">
        <v>75</v>
      </c>
      <c r="C500" s="87" t="s">
        <v>75</v>
      </c>
      <c r="D500" s="92" t="s">
        <v>3116</v>
      </c>
      <c r="E500" s="92" t="s">
        <v>88</v>
      </c>
      <c r="F500" s="92" t="s">
        <v>1862</v>
      </c>
      <c r="G500" s="93" t="s">
        <v>133</v>
      </c>
      <c r="H500" s="93">
        <v>19</v>
      </c>
      <c r="I500" s="94" t="s">
        <v>2486</v>
      </c>
      <c r="J500" s="148" t="s">
        <v>52</v>
      </c>
      <c r="K500" s="93" t="s">
        <v>2553</v>
      </c>
      <c r="L500" s="94" t="s">
        <v>2554</v>
      </c>
      <c r="M500" s="94">
        <v>144</v>
      </c>
      <c r="N500" s="95">
        <v>0</v>
      </c>
      <c r="O500" s="201">
        <f>IF(P500&gt;0,VLOOKUP($D500,'BBLM COMCHECK'!$A:$S,14,0),0)</f>
        <v>0</v>
      </c>
      <c r="P500" s="202"/>
      <c r="Q500" s="91">
        <f t="shared" si="44"/>
        <v>0</v>
      </c>
      <c r="R500" s="201">
        <f>IF(S500&gt;0,VLOOKUP($D500,'BBLM COMCHECK'!$A:$S,15,0),0)</f>
        <v>0</v>
      </c>
      <c r="S500" s="202"/>
      <c r="T500" s="91">
        <f t="shared" si="45"/>
        <v>0</v>
      </c>
      <c r="U500" s="201">
        <f>IF(V500&gt;0,VLOOKUP($D500,'BBLM COMCHECK'!$A:$Z,25,0),0)</f>
        <v>0</v>
      </c>
      <c r="V500" s="202"/>
      <c r="W500" s="91">
        <f t="shared" si="46"/>
        <v>0</v>
      </c>
      <c r="X500" s="201">
        <f>IF(Y500&gt;0,VLOOKUP($D500,'BBLM COMCHECK'!$A:$Z,25,0),0)</f>
        <v>0</v>
      </c>
      <c r="Y500" s="202"/>
      <c r="Z500" s="91">
        <f t="shared" si="47"/>
        <v>0</v>
      </c>
      <c r="AA500" s="203" t="str">
        <f>VLOOKUP(D500,'BBLM COMCHECK'!$A:$I,9,0)</f>
        <v>order stop</v>
      </c>
      <c r="AB500" s="204">
        <f>VLOOKUP(D500,'BBLM COMCHECK'!$A:$L,12,0)</f>
        <v>874</v>
      </c>
      <c r="AC500" s="201">
        <f t="shared" si="48"/>
        <v>0</v>
      </c>
      <c r="AD500" s="94"/>
      <c r="AE500" s="201"/>
      <c r="AF500" s="201"/>
      <c r="AG500" s="201"/>
      <c r="AH500" s="201"/>
      <c r="AI500" s="94"/>
      <c r="AJ500" s="94"/>
      <c r="AK500" s="87" t="s">
        <v>2555</v>
      </c>
      <c r="AL500" s="87" t="str">
        <f t="shared" si="49"/>
        <v>2026-01-15|06039|1089541000|0||0|1</v>
      </c>
      <c r="AP500" s="198"/>
      <c r="AQ500" s="198"/>
      <c r="AR500" s="198"/>
      <c r="AW500" s="198"/>
      <c r="BC500" s="99" t="s">
        <v>2556</v>
      </c>
      <c r="BD500" s="104"/>
      <c r="BE500" s="87"/>
    </row>
    <row r="501" spans="1:57" ht="26.25" hidden="1" customHeight="1">
      <c r="A501" s="87" t="s">
        <v>2704</v>
      </c>
      <c r="B501" s="17" t="s">
        <v>75</v>
      </c>
      <c r="C501" s="87" t="s">
        <v>75</v>
      </c>
      <c r="D501" s="92" t="s">
        <v>3117</v>
      </c>
      <c r="E501" s="92" t="s">
        <v>88</v>
      </c>
      <c r="F501" s="92" t="s">
        <v>1862</v>
      </c>
      <c r="G501" s="93" t="s">
        <v>133</v>
      </c>
      <c r="H501" s="93">
        <v>14</v>
      </c>
      <c r="I501" s="94" t="s">
        <v>2492</v>
      </c>
      <c r="J501" s="158">
        <v>1150705000</v>
      </c>
      <c r="K501" s="93" t="s">
        <v>2558</v>
      </c>
      <c r="L501" s="94" t="s">
        <v>2559</v>
      </c>
      <c r="M501" s="94">
        <v>30</v>
      </c>
      <c r="N501" s="95">
        <v>0</v>
      </c>
      <c r="O501" s="201">
        <f>IF(P501&gt;0,VLOOKUP($D501,'BBLM COMCHECK'!$A:$S,14,0),0)</f>
        <v>0</v>
      </c>
      <c r="P501" s="202"/>
      <c r="Q501" s="91">
        <f t="shared" si="44"/>
        <v>0</v>
      </c>
      <c r="R501" s="201">
        <f>IF(S501&gt;0,VLOOKUP($D501,'BBLM COMCHECK'!$A:$S,15,0),0)</f>
        <v>0</v>
      </c>
      <c r="S501" s="202"/>
      <c r="T501" s="91">
        <f t="shared" si="45"/>
        <v>0</v>
      </c>
      <c r="U501" s="201">
        <f>IF(V501&gt;0,VLOOKUP($D501,'BBLM COMCHECK'!$A:$Z,25,0),0)</f>
        <v>0</v>
      </c>
      <c r="V501" s="202"/>
      <c r="W501" s="91">
        <f t="shared" si="46"/>
        <v>0</v>
      </c>
      <c r="X501" s="201">
        <f>IF(Y501&gt;0,VLOOKUP($D501,'BBLM COMCHECK'!$A:$Z,25,0),0)</f>
        <v>0</v>
      </c>
      <c r="Y501" s="202"/>
      <c r="Z501" s="91">
        <f t="shared" si="47"/>
        <v>0</v>
      </c>
      <c r="AA501" s="203" t="str">
        <f>VLOOKUP(D501,'BBLM COMCHECK'!$A:$I,9,0)</f>
        <v>order stop</v>
      </c>
      <c r="AB501" s="204">
        <f>VLOOKUP(D501,'BBLM COMCHECK'!$A:$L,12,0)</f>
        <v>0</v>
      </c>
      <c r="AC501" s="201">
        <f t="shared" si="48"/>
        <v>1</v>
      </c>
      <c r="AD501" s="94"/>
      <c r="AE501" s="201"/>
      <c r="AF501" s="201"/>
      <c r="AG501" s="201"/>
      <c r="AH501" s="201"/>
      <c r="AI501" s="94"/>
      <c r="AJ501" s="94"/>
      <c r="AK501" s="87" t="s">
        <v>2560</v>
      </c>
      <c r="AL501" s="87" t="str">
        <f t="shared" si="49"/>
        <v>2026-01-15|06039|1150705000|0||0|1</v>
      </c>
      <c r="AP501" s="198"/>
      <c r="AQ501" s="198"/>
      <c r="AR501" s="198"/>
      <c r="AW501" s="198"/>
      <c r="BC501" s="99" t="s">
        <v>2561</v>
      </c>
      <c r="BD501" s="104"/>
      <c r="BE501" s="87"/>
    </row>
    <row r="502" spans="1:57" ht="26.25" hidden="1" customHeight="1">
      <c r="A502" s="87" t="s">
        <v>2705</v>
      </c>
      <c r="B502" s="17" t="s">
        <v>75</v>
      </c>
      <c r="C502" s="87" t="s">
        <v>75</v>
      </c>
      <c r="D502" s="92" t="s">
        <v>3118</v>
      </c>
      <c r="E502" s="92" t="s">
        <v>88</v>
      </c>
      <c r="F502" s="92" t="s">
        <v>1862</v>
      </c>
      <c r="G502" s="93" t="s">
        <v>133</v>
      </c>
      <c r="H502" s="93">
        <v>14</v>
      </c>
      <c r="I502" s="94" t="s">
        <v>2492</v>
      </c>
      <c r="J502" s="148" t="s">
        <v>54</v>
      </c>
      <c r="K502" s="93" t="s">
        <v>2564</v>
      </c>
      <c r="L502" s="94" t="s">
        <v>2565</v>
      </c>
      <c r="M502" s="94">
        <v>72</v>
      </c>
      <c r="N502" s="95">
        <v>0</v>
      </c>
      <c r="O502" s="201">
        <f>IF(P502&gt;0,VLOOKUP($D502,'BBLM COMCHECK'!$A:$S,14,0),0)</f>
        <v>0</v>
      </c>
      <c r="P502" s="202"/>
      <c r="Q502" s="91">
        <f t="shared" si="44"/>
        <v>0</v>
      </c>
      <c r="R502" s="201">
        <f>IF(S502&gt;0,VLOOKUP($D502,'BBLM COMCHECK'!$A:$S,15,0),0)</f>
        <v>0</v>
      </c>
      <c r="S502" s="202"/>
      <c r="T502" s="91">
        <f t="shared" si="45"/>
        <v>0</v>
      </c>
      <c r="U502" s="201">
        <f>IF(V502&gt;0,VLOOKUP($D502,'BBLM COMCHECK'!$A:$Z,25,0),0)</f>
        <v>0</v>
      </c>
      <c r="V502" s="202"/>
      <c r="W502" s="91">
        <f t="shared" si="46"/>
        <v>0</v>
      </c>
      <c r="X502" s="201">
        <f>IF(Y502&gt;0,VLOOKUP($D502,'BBLM COMCHECK'!$A:$Z,25,0),0)</f>
        <v>0</v>
      </c>
      <c r="Y502" s="202"/>
      <c r="Z502" s="91">
        <f t="shared" si="47"/>
        <v>0</v>
      </c>
      <c r="AA502" s="203" t="str">
        <f>VLOOKUP(D502,'BBLM COMCHECK'!$A:$I,9,0)</f>
        <v>normal</v>
      </c>
      <c r="AB502" s="204">
        <f>VLOOKUP(D502,'BBLM COMCHECK'!$A:$L,12,0)</f>
        <v>324</v>
      </c>
      <c r="AC502" s="201">
        <f t="shared" si="48"/>
        <v>0</v>
      </c>
      <c r="AD502" s="94"/>
      <c r="AE502" s="201"/>
      <c r="AF502" s="201"/>
      <c r="AG502" s="201"/>
      <c r="AH502" s="201"/>
      <c r="AI502" s="94"/>
      <c r="AJ502" s="94"/>
      <c r="AK502" s="87" t="s">
        <v>2566</v>
      </c>
      <c r="AL502" s="87" t="str">
        <f t="shared" si="49"/>
        <v>2026-01-15|06039|1089885000|0||0|1</v>
      </c>
      <c r="AP502" s="198"/>
      <c r="AQ502" s="198"/>
      <c r="AR502" s="198"/>
      <c r="AW502" s="198"/>
      <c r="BC502" s="99" t="s">
        <v>2655</v>
      </c>
      <c r="BD502" s="104"/>
      <c r="BE502" s="87"/>
    </row>
    <row r="503" spans="1:57" ht="26.25" hidden="1" customHeight="1">
      <c r="A503" s="87" t="s">
        <v>2706</v>
      </c>
      <c r="B503" s="17" t="s">
        <v>75</v>
      </c>
      <c r="C503" s="87" t="s">
        <v>75</v>
      </c>
      <c r="D503" s="92" t="s">
        <v>3119</v>
      </c>
      <c r="E503" s="92" t="s">
        <v>88</v>
      </c>
      <c r="F503" s="92" t="s">
        <v>1862</v>
      </c>
      <c r="G503" s="93" t="s">
        <v>133</v>
      </c>
      <c r="H503" s="93">
        <v>14</v>
      </c>
      <c r="I503" s="94" t="s">
        <v>2492</v>
      </c>
      <c r="J503" s="148" t="s">
        <v>55</v>
      </c>
      <c r="K503" s="93" t="s">
        <v>2569</v>
      </c>
      <c r="L503" s="94" t="s">
        <v>2570</v>
      </c>
      <c r="M503" s="94">
        <v>21</v>
      </c>
      <c r="N503" s="95">
        <v>0</v>
      </c>
      <c r="O503" s="201">
        <f>IF(P503&gt;0,VLOOKUP($D503,'BBLM COMCHECK'!$A:$S,14,0),0)</f>
        <v>0</v>
      </c>
      <c r="P503" s="202"/>
      <c r="Q503" s="91">
        <f t="shared" si="44"/>
        <v>0</v>
      </c>
      <c r="R503" s="201">
        <f>IF(S503&gt;0,VLOOKUP($D503,'BBLM COMCHECK'!$A:$S,15,0),0)</f>
        <v>0</v>
      </c>
      <c r="S503" s="202"/>
      <c r="T503" s="91">
        <f t="shared" si="45"/>
        <v>0</v>
      </c>
      <c r="U503" s="201">
        <f>IF(V503&gt;0,VLOOKUP($D503,'BBLM COMCHECK'!$A:$Z,25,0),0)</f>
        <v>0</v>
      </c>
      <c r="V503" s="202"/>
      <c r="W503" s="91">
        <f t="shared" si="46"/>
        <v>0</v>
      </c>
      <c r="X503" s="201">
        <f>IF(Y503&gt;0,VLOOKUP($D503,'BBLM COMCHECK'!$A:$Z,25,0),0)</f>
        <v>0</v>
      </c>
      <c r="Y503" s="202"/>
      <c r="Z503" s="91">
        <f t="shared" si="47"/>
        <v>0</v>
      </c>
      <c r="AA503" s="203" t="str">
        <f>VLOOKUP(D503,'BBLM COMCHECK'!$A:$I,9,0)</f>
        <v>order stop</v>
      </c>
      <c r="AB503" s="204">
        <f>VLOOKUP(D503,'BBLM COMCHECK'!$A:$L,12,0)</f>
        <v>328</v>
      </c>
      <c r="AC503" s="201">
        <f t="shared" si="48"/>
        <v>0</v>
      </c>
      <c r="AD503" s="94"/>
      <c r="AE503" s="201"/>
      <c r="AF503" s="201"/>
      <c r="AG503" s="201"/>
      <c r="AH503" s="201"/>
      <c r="AI503" s="94"/>
      <c r="AJ503" s="94"/>
      <c r="AK503" s="87" t="s">
        <v>2571</v>
      </c>
      <c r="AL503" s="87" t="str">
        <f t="shared" si="49"/>
        <v>2026-01-15|06039|1105042000|0||0|1</v>
      </c>
      <c r="AP503" s="198"/>
      <c r="AQ503" s="198"/>
      <c r="AR503" s="198"/>
      <c r="AW503" s="198"/>
      <c r="BC503" s="99" t="s">
        <v>2572</v>
      </c>
      <c r="BD503" s="104"/>
      <c r="BE503" s="87"/>
    </row>
    <row r="504" spans="1:57" ht="26.25" hidden="1" customHeight="1">
      <c r="A504" s="87" t="s">
        <v>2707</v>
      </c>
      <c r="B504" s="17" t="s">
        <v>75</v>
      </c>
      <c r="C504" s="87" t="s">
        <v>75</v>
      </c>
      <c r="D504" s="92" t="s">
        <v>3120</v>
      </c>
      <c r="E504" s="92" t="s">
        <v>88</v>
      </c>
      <c r="F504" s="92" t="s">
        <v>1862</v>
      </c>
      <c r="G504" s="93" t="s">
        <v>133</v>
      </c>
      <c r="H504" s="93">
        <v>19</v>
      </c>
      <c r="I504" s="94" t="s">
        <v>2486</v>
      </c>
      <c r="J504" s="148" t="s">
        <v>56</v>
      </c>
      <c r="K504" s="93" t="s">
        <v>2574</v>
      </c>
      <c r="L504" s="94" t="s">
        <v>2575</v>
      </c>
      <c r="M504" s="94">
        <v>12</v>
      </c>
      <c r="N504" s="95">
        <v>0</v>
      </c>
      <c r="O504" s="201">
        <f>IF(P504&gt;0,VLOOKUP($D504,'BBLM COMCHECK'!$A:$S,14,0),0)</f>
        <v>0</v>
      </c>
      <c r="P504" s="202"/>
      <c r="Q504" s="91">
        <f t="shared" si="44"/>
        <v>0</v>
      </c>
      <c r="R504" s="201">
        <f>IF(S504&gt;0,VLOOKUP($D504,'BBLM COMCHECK'!$A:$S,15,0),0)</f>
        <v>0</v>
      </c>
      <c r="S504" s="202"/>
      <c r="T504" s="91">
        <f t="shared" si="45"/>
        <v>0</v>
      </c>
      <c r="U504" s="201">
        <f>IF(V504&gt;0,VLOOKUP($D504,'BBLM COMCHECK'!$A:$Z,25,0),0)</f>
        <v>0</v>
      </c>
      <c r="V504" s="202"/>
      <c r="W504" s="91">
        <f t="shared" si="46"/>
        <v>0</v>
      </c>
      <c r="X504" s="201">
        <f>IF(Y504&gt;0,VLOOKUP($D504,'BBLM COMCHECK'!$A:$Z,25,0),0)</f>
        <v>0</v>
      </c>
      <c r="Y504" s="202"/>
      <c r="Z504" s="91">
        <f t="shared" si="47"/>
        <v>0</v>
      </c>
      <c r="AA504" s="203" t="str">
        <f>VLOOKUP(D504,'BBLM COMCHECK'!$A:$I,9,0)</f>
        <v>normal</v>
      </c>
      <c r="AB504" s="204">
        <f>VLOOKUP(D504,'BBLM COMCHECK'!$A:$L,12,0)</f>
        <v>215</v>
      </c>
      <c r="AC504" s="201">
        <f t="shared" si="48"/>
        <v>0</v>
      </c>
      <c r="AD504" s="94"/>
      <c r="AE504" s="201"/>
      <c r="AF504" s="201"/>
      <c r="AG504" s="201"/>
      <c r="AH504" s="201"/>
      <c r="AI504" s="94"/>
      <c r="AJ504" s="94"/>
      <c r="AK504" s="87" t="s">
        <v>2576</v>
      </c>
      <c r="AL504" s="87" t="str">
        <f t="shared" si="49"/>
        <v>2026-01-15|06039|1118289000|0||0|1</v>
      </c>
      <c r="AP504" s="198"/>
      <c r="AQ504" s="198"/>
      <c r="AR504" s="198"/>
      <c r="AW504" s="198"/>
      <c r="BC504" s="99" t="s">
        <v>2577</v>
      </c>
      <c r="BD504" s="104"/>
      <c r="BE504" s="87"/>
    </row>
    <row r="505" spans="1:57" ht="26.25" hidden="1" customHeight="1">
      <c r="A505" s="87" t="s">
        <v>2708</v>
      </c>
      <c r="B505" s="17" t="s">
        <v>75</v>
      </c>
      <c r="C505" s="87" t="s">
        <v>75</v>
      </c>
      <c r="D505" s="92" t="s">
        <v>3121</v>
      </c>
      <c r="E505" s="92" t="s">
        <v>88</v>
      </c>
      <c r="F505" s="92" t="s">
        <v>1862</v>
      </c>
      <c r="G505" s="93" t="s">
        <v>133</v>
      </c>
      <c r="H505" s="93">
        <v>19</v>
      </c>
      <c r="I505" s="94" t="s">
        <v>2486</v>
      </c>
      <c r="J505" s="148" t="s">
        <v>57</v>
      </c>
      <c r="K505" s="93" t="s">
        <v>2579</v>
      </c>
      <c r="L505" s="94" t="s">
        <v>2580</v>
      </c>
      <c r="M505" s="94">
        <v>42</v>
      </c>
      <c r="N505" s="95">
        <v>0</v>
      </c>
      <c r="O505" s="201">
        <f>IF(P505&gt;0,VLOOKUP($D505,'BBLM COMCHECK'!$A:$S,14,0),0)</f>
        <v>0</v>
      </c>
      <c r="P505" s="202"/>
      <c r="Q505" s="91">
        <f t="shared" si="44"/>
        <v>0</v>
      </c>
      <c r="R505" s="201">
        <f>IF(S505&gt;0,VLOOKUP($D505,'BBLM COMCHECK'!$A:$S,15,0),0)</f>
        <v>0</v>
      </c>
      <c r="S505" s="202"/>
      <c r="T505" s="91">
        <f t="shared" si="45"/>
        <v>0</v>
      </c>
      <c r="U505" s="201">
        <f>IF(V505&gt;0,VLOOKUP($D505,'BBLM COMCHECK'!$A:$Z,25,0),0)</f>
        <v>0</v>
      </c>
      <c r="V505" s="202"/>
      <c r="W505" s="91">
        <f t="shared" si="46"/>
        <v>0</v>
      </c>
      <c r="X505" s="201">
        <f>IF(Y505&gt;0,VLOOKUP($D505,'BBLM COMCHECK'!$A:$Z,25,0),0)</f>
        <v>0</v>
      </c>
      <c r="Y505" s="202"/>
      <c r="Z505" s="91">
        <f t="shared" si="47"/>
        <v>0</v>
      </c>
      <c r="AA505" s="203" t="str">
        <f>VLOOKUP(D505,'BBLM COMCHECK'!$A:$I,9,0)</f>
        <v>normal</v>
      </c>
      <c r="AB505" s="204">
        <f>VLOOKUP(D505,'BBLM COMCHECK'!$A:$L,12,0)</f>
        <v>584</v>
      </c>
      <c r="AC505" s="201">
        <f t="shared" si="48"/>
        <v>0</v>
      </c>
      <c r="AD505" s="94"/>
      <c r="AE505" s="201"/>
      <c r="AF505" s="201"/>
      <c r="AG505" s="201"/>
      <c r="AH505" s="201"/>
      <c r="AI505" s="94"/>
      <c r="AJ505" s="94"/>
      <c r="AK505" s="87" t="s">
        <v>2581</v>
      </c>
      <c r="AL505" s="87" t="str">
        <f t="shared" si="49"/>
        <v>2026-01-15|06039|1137215000|0||0|1</v>
      </c>
      <c r="AP505" s="198"/>
      <c r="AQ505" s="198"/>
      <c r="AR505" s="198"/>
      <c r="AW505" s="198"/>
      <c r="BC505" s="99" t="s">
        <v>2582</v>
      </c>
      <c r="BD505" s="104"/>
      <c r="BE505" s="87"/>
    </row>
    <row r="506" spans="1:57" ht="26.25" hidden="1" customHeight="1">
      <c r="A506" s="87" t="s">
        <v>2709</v>
      </c>
      <c r="B506" s="17" t="s">
        <v>75</v>
      </c>
      <c r="C506" s="87" t="s">
        <v>75</v>
      </c>
      <c r="D506" s="92" t="s">
        <v>3122</v>
      </c>
      <c r="E506" s="92" t="s">
        <v>88</v>
      </c>
      <c r="F506" s="92" t="s">
        <v>1862</v>
      </c>
      <c r="G506" s="93" t="s">
        <v>133</v>
      </c>
      <c r="H506" s="93">
        <v>14</v>
      </c>
      <c r="I506" s="94" t="s">
        <v>2492</v>
      </c>
      <c r="J506" s="148" t="s">
        <v>58</v>
      </c>
      <c r="K506" s="93" t="s">
        <v>2584</v>
      </c>
      <c r="L506" s="94" t="s">
        <v>2585</v>
      </c>
      <c r="M506" s="94">
        <v>6</v>
      </c>
      <c r="N506" s="95">
        <v>0</v>
      </c>
      <c r="O506" s="201">
        <f>IF(P506&gt;0,VLOOKUP($D506,'BBLM COMCHECK'!$A:$S,14,0),0)</f>
        <v>0</v>
      </c>
      <c r="P506" s="202"/>
      <c r="Q506" s="91">
        <f t="shared" si="44"/>
        <v>0</v>
      </c>
      <c r="R506" s="201">
        <f>IF(S506&gt;0,VLOOKUP($D506,'BBLM COMCHECK'!$A:$S,15,0),0)</f>
        <v>0</v>
      </c>
      <c r="S506" s="202"/>
      <c r="T506" s="91">
        <f t="shared" si="45"/>
        <v>0</v>
      </c>
      <c r="U506" s="201">
        <f>IF(V506&gt;0,VLOOKUP($D506,'BBLM COMCHECK'!$A:$Z,25,0),0)</f>
        <v>0</v>
      </c>
      <c r="V506" s="202"/>
      <c r="W506" s="91">
        <f t="shared" si="46"/>
        <v>0</v>
      </c>
      <c r="X506" s="201">
        <f>IF(Y506&gt;0,VLOOKUP($D506,'BBLM COMCHECK'!$A:$Z,25,0),0)</f>
        <v>0</v>
      </c>
      <c r="Y506" s="202"/>
      <c r="Z506" s="91">
        <f t="shared" si="47"/>
        <v>0</v>
      </c>
      <c r="AA506" s="203" t="str">
        <f>VLOOKUP(D506,'BBLM COMCHECK'!$A:$I,9,0)</f>
        <v>normal</v>
      </c>
      <c r="AB506" s="204">
        <f>VLOOKUP(D506,'BBLM COMCHECK'!$A:$L,12,0)</f>
        <v>103</v>
      </c>
      <c r="AC506" s="201">
        <f t="shared" si="48"/>
        <v>0</v>
      </c>
      <c r="AD506" s="94"/>
      <c r="AE506" s="201"/>
      <c r="AF506" s="201"/>
      <c r="AG506" s="201"/>
      <c r="AH506" s="201"/>
      <c r="AI506" s="94"/>
      <c r="AJ506" s="94"/>
      <c r="AK506" s="87" t="s">
        <v>2586</v>
      </c>
      <c r="AL506" s="87" t="str">
        <f t="shared" si="49"/>
        <v>2026-01-15|06039|1140637000|0||0|1</v>
      </c>
      <c r="AP506" s="198"/>
      <c r="AQ506" s="198"/>
      <c r="AR506" s="198"/>
      <c r="AW506" s="198"/>
      <c r="BC506" s="99" t="s">
        <v>2587</v>
      </c>
      <c r="BD506" s="104"/>
      <c r="BE506" s="87"/>
    </row>
    <row r="507" spans="1:57" ht="26.25" hidden="1" customHeight="1">
      <c r="A507" s="87" t="s">
        <v>2665</v>
      </c>
      <c r="B507" s="17" t="s">
        <v>70</v>
      </c>
      <c r="C507" s="87" t="s">
        <v>70</v>
      </c>
      <c r="D507" s="92" t="s">
        <v>3123</v>
      </c>
      <c r="E507" s="92" t="s">
        <v>71</v>
      </c>
      <c r="F507" s="92" t="s">
        <v>775</v>
      </c>
      <c r="G507" s="93" t="s">
        <v>133</v>
      </c>
      <c r="H507" s="93">
        <v>14</v>
      </c>
      <c r="I507" s="94" t="s">
        <v>2492</v>
      </c>
      <c r="J507" s="148" t="s">
        <v>40</v>
      </c>
      <c r="K507" s="93" t="s">
        <v>2493</v>
      </c>
      <c r="L507" s="94" t="s">
        <v>2494</v>
      </c>
      <c r="M507" s="94">
        <v>12</v>
      </c>
      <c r="N507" s="95">
        <v>0</v>
      </c>
      <c r="O507" s="201">
        <f>IF(P507&gt;0,VLOOKUP($D507,'BBLM COMCHECK'!$A:$S,14,0),0)</f>
        <v>0</v>
      </c>
      <c r="P507" s="202"/>
      <c r="Q507" s="91">
        <f t="shared" si="44"/>
        <v>0</v>
      </c>
      <c r="R507" s="201">
        <f>IF(S507&gt;0,VLOOKUP($D507,'BBLM COMCHECK'!$A:$S,15,0),0)</f>
        <v>0</v>
      </c>
      <c r="S507" s="202"/>
      <c r="T507" s="91">
        <f t="shared" si="45"/>
        <v>0</v>
      </c>
      <c r="U507" s="201">
        <f>IF(V507&gt;0,VLOOKUP($D507,'BBLM COMCHECK'!$A:$Z,25,0),0)</f>
        <v>0</v>
      </c>
      <c r="V507" s="202"/>
      <c r="W507" s="91">
        <f t="shared" si="46"/>
        <v>0</v>
      </c>
      <c r="X507" s="201">
        <f>IF(Y507&gt;0,VLOOKUP($D507,'BBLM COMCHECK'!$A:$Z,25,0),0)</f>
        <v>0</v>
      </c>
      <c r="Y507" s="202"/>
      <c r="Z507" s="91">
        <f t="shared" si="47"/>
        <v>0</v>
      </c>
      <c r="AA507" s="203" t="str">
        <f>VLOOKUP(D507,'BBLM COMCHECK'!$A:$I,9,0)</f>
        <v>normal</v>
      </c>
      <c r="AB507" s="204">
        <f>VLOOKUP(D507,'BBLM COMCHECK'!$A:$L,12,0)</f>
        <v>74</v>
      </c>
      <c r="AC507" s="201">
        <f t="shared" si="48"/>
        <v>0</v>
      </c>
      <c r="AD507" s="94"/>
      <c r="AE507" s="201"/>
      <c r="AF507" s="201"/>
      <c r="AG507" s="201"/>
      <c r="AH507" s="201"/>
      <c r="AI507" s="94"/>
      <c r="AJ507" s="94"/>
      <c r="AK507" s="87" t="s">
        <v>2495</v>
      </c>
      <c r="AL507" s="87" t="str">
        <f t="shared" si="49"/>
        <v>2026-01-15|06020|1028702000|0||0|1</v>
      </c>
      <c r="AP507" s="198"/>
      <c r="AQ507" s="198"/>
      <c r="AR507" s="198"/>
      <c r="AW507" s="198"/>
      <c r="BC507" s="99" t="s">
        <v>2496</v>
      </c>
      <c r="BD507" s="104"/>
      <c r="BE507" s="87"/>
    </row>
    <row r="508" spans="1:57" ht="26.25" hidden="1" customHeight="1">
      <c r="A508" s="87" t="s">
        <v>2666</v>
      </c>
      <c r="B508" s="17" t="s">
        <v>70</v>
      </c>
      <c r="C508" s="87" t="s">
        <v>70</v>
      </c>
      <c r="D508" s="92" t="s">
        <v>3124</v>
      </c>
      <c r="E508" s="92" t="s">
        <v>71</v>
      </c>
      <c r="F508" s="92" t="s">
        <v>775</v>
      </c>
      <c r="G508" s="93" t="s">
        <v>133</v>
      </c>
      <c r="H508" s="93">
        <v>19</v>
      </c>
      <c r="I508" s="94" t="s">
        <v>2486</v>
      </c>
      <c r="J508" s="148" t="s">
        <v>41</v>
      </c>
      <c r="K508" s="93" t="s">
        <v>2498</v>
      </c>
      <c r="L508" s="94" t="s">
        <v>2499</v>
      </c>
      <c r="M508" s="94">
        <v>12</v>
      </c>
      <c r="N508" s="95">
        <v>0</v>
      </c>
      <c r="O508" s="201">
        <f>IF(P508&gt;0,VLOOKUP($D508,'BBLM COMCHECK'!$A:$S,14,0),0)</f>
        <v>0</v>
      </c>
      <c r="P508" s="202"/>
      <c r="Q508" s="91">
        <f t="shared" si="44"/>
        <v>0</v>
      </c>
      <c r="R508" s="201">
        <f>IF(S508&gt;0,VLOOKUP($D508,'BBLM COMCHECK'!$A:$S,15,0),0)</f>
        <v>0</v>
      </c>
      <c r="S508" s="202"/>
      <c r="T508" s="91">
        <f t="shared" si="45"/>
        <v>0</v>
      </c>
      <c r="U508" s="201">
        <f>IF(V508&gt;0,VLOOKUP($D508,'BBLM COMCHECK'!$A:$Z,25,0),0)</f>
        <v>0</v>
      </c>
      <c r="V508" s="202"/>
      <c r="W508" s="91">
        <f t="shared" si="46"/>
        <v>0</v>
      </c>
      <c r="X508" s="201">
        <f>IF(Y508&gt;0,VLOOKUP($D508,'BBLM COMCHECK'!$A:$Z,25,0),0)</f>
        <v>0</v>
      </c>
      <c r="Y508" s="202"/>
      <c r="Z508" s="91">
        <f t="shared" si="47"/>
        <v>0</v>
      </c>
      <c r="AA508" s="203" t="str">
        <f>VLOOKUP(D508,'BBLM COMCHECK'!$A:$I,9,0)</f>
        <v>order stop</v>
      </c>
      <c r="AB508" s="204">
        <f>VLOOKUP(D508,'BBLM COMCHECK'!$A:$L,12,0)</f>
        <v>26</v>
      </c>
      <c r="AC508" s="201">
        <f t="shared" si="48"/>
        <v>0</v>
      </c>
      <c r="AD508" s="94"/>
      <c r="AE508" s="201"/>
      <c r="AF508" s="201"/>
      <c r="AG508" s="201"/>
      <c r="AH508" s="201"/>
      <c r="AI508" s="94"/>
      <c r="AJ508" s="94"/>
      <c r="AK508" s="87" t="s">
        <v>2500</v>
      </c>
      <c r="AL508" s="87" t="str">
        <f t="shared" si="49"/>
        <v>2026-01-15|06020|1038533000|0||0|1</v>
      </c>
      <c r="AP508" s="198"/>
      <c r="AQ508" s="198"/>
      <c r="AR508" s="198"/>
      <c r="AW508" s="198"/>
      <c r="BC508" s="99" t="s">
        <v>2501</v>
      </c>
      <c r="BD508" s="104"/>
      <c r="BE508" s="87"/>
    </row>
    <row r="509" spans="1:57" ht="26.25" hidden="1" customHeight="1">
      <c r="A509" s="87" t="s">
        <v>2670</v>
      </c>
      <c r="B509" s="17" t="s">
        <v>70</v>
      </c>
      <c r="C509" s="87" t="s">
        <v>70</v>
      </c>
      <c r="D509" s="92" t="s">
        <v>3125</v>
      </c>
      <c r="E509" s="92" t="s">
        <v>71</v>
      </c>
      <c r="F509" s="92" t="s">
        <v>775</v>
      </c>
      <c r="G509" s="93" t="s">
        <v>133</v>
      </c>
      <c r="H509" s="93">
        <v>19</v>
      </c>
      <c r="I509" s="94" t="s">
        <v>2486</v>
      </c>
      <c r="J509" s="148" t="s">
        <v>43</v>
      </c>
      <c r="K509" s="93" t="s">
        <v>2508</v>
      </c>
      <c r="L509" s="94" t="s">
        <v>2509</v>
      </c>
      <c r="M509" s="94">
        <v>48</v>
      </c>
      <c r="N509" s="95">
        <v>0</v>
      </c>
      <c r="O509" s="201">
        <f>IF(P509&gt;0,VLOOKUP($D509,'BBLM COMCHECK'!$A:$S,14,0),0)</f>
        <v>0</v>
      </c>
      <c r="P509" s="202"/>
      <c r="Q509" s="91">
        <f t="shared" si="44"/>
        <v>0</v>
      </c>
      <c r="R509" s="201">
        <f>IF(S509&gt;0,VLOOKUP($D509,'BBLM COMCHECK'!$A:$S,15,0),0)</f>
        <v>0</v>
      </c>
      <c r="S509" s="202"/>
      <c r="T509" s="91">
        <f t="shared" si="45"/>
        <v>0</v>
      </c>
      <c r="U509" s="201">
        <f>IF(V509&gt;0,VLOOKUP($D509,'BBLM COMCHECK'!$A:$Z,25,0),0)</f>
        <v>0</v>
      </c>
      <c r="V509" s="202"/>
      <c r="W509" s="91">
        <f t="shared" si="46"/>
        <v>0</v>
      </c>
      <c r="X509" s="201">
        <f>IF(Y509&gt;0,VLOOKUP($D509,'BBLM COMCHECK'!$A:$Z,25,0),0)</f>
        <v>0</v>
      </c>
      <c r="Y509" s="202"/>
      <c r="Z509" s="91">
        <f t="shared" si="47"/>
        <v>0</v>
      </c>
      <c r="AA509" s="203" t="str">
        <f>VLOOKUP(D509,'BBLM COMCHECK'!$A:$I,9,0)</f>
        <v>order stop</v>
      </c>
      <c r="AB509" s="204">
        <f>VLOOKUP(D509,'BBLM COMCHECK'!$A:$L,12,0)</f>
        <v>110</v>
      </c>
      <c r="AC509" s="201">
        <f t="shared" si="48"/>
        <v>0</v>
      </c>
      <c r="AD509" s="94"/>
      <c r="AE509" s="201"/>
      <c r="AF509" s="201"/>
      <c r="AG509" s="201"/>
      <c r="AH509" s="201"/>
      <c r="AI509" s="94"/>
      <c r="AJ509" s="94"/>
      <c r="AK509" s="87" t="s">
        <v>2510</v>
      </c>
      <c r="AL509" s="87" t="str">
        <f t="shared" si="49"/>
        <v>2026-01-15|06020|1065842000|0||0|1</v>
      </c>
      <c r="AP509" s="198"/>
      <c r="AQ509" s="198"/>
      <c r="AR509" s="198"/>
      <c r="AW509" s="198"/>
      <c r="BC509" s="99" t="s">
        <v>2511</v>
      </c>
      <c r="BD509" s="104"/>
      <c r="BE509" s="87"/>
    </row>
    <row r="510" spans="1:57" ht="26.25" hidden="1" customHeight="1">
      <c r="A510" s="87" t="s">
        <v>2671</v>
      </c>
      <c r="B510" s="17" t="s">
        <v>70</v>
      </c>
      <c r="C510" s="87" t="s">
        <v>70</v>
      </c>
      <c r="D510" s="92" t="s">
        <v>3126</v>
      </c>
      <c r="E510" s="92" t="s">
        <v>71</v>
      </c>
      <c r="F510" s="92" t="s">
        <v>775</v>
      </c>
      <c r="G510" s="93" t="s">
        <v>133</v>
      </c>
      <c r="H510" s="93">
        <v>19</v>
      </c>
      <c r="I510" s="94" t="s">
        <v>2486</v>
      </c>
      <c r="J510" s="148" t="s">
        <v>44</v>
      </c>
      <c r="K510" s="93" t="s">
        <v>2513</v>
      </c>
      <c r="L510" s="94" t="s">
        <v>2514</v>
      </c>
      <c r="M510" s="94">
        <v>42</v>
      </c>
      <c r="N510" s="95">
        <v>0</v>
      </c>
      <c r="O510" s="201">
        <f>IF(P510&gt;0,VLOOKUP($D510,'BBLM COMCHECK'!$A:$S,14,0),0)</f>
        <v>0</v>
      </c>
      <c r="P510" s="202"/>
      <c r="Q510" s="91">
        <f t="shared" si="44"/>
        <v>0</v>
      </c>
      <c r="R510" s="201">
        <f>IF(S510&gt;0,VLOOKUP($D510,'BBLM COMCHECK'!$A:$S,15,0),0)</f>
        <v>0</v>
      </c>
      <c r="S510" s="202"/>
      <c r="T510" s="91">
        <f t="shared" si="45"/>
        <v>0</v>
      </c>
      <c r="U510" s="201">
        <f>IF(V510&gt;0,VLOOKUP($D510,'BBLM COMCHECK'!$A:$Z,25,0),0)</f>
        <v>0</v>
      </c>
      <c r="V510" s="202"/>
      <c r="W510" s="91">
        <f t="shared" si="46"/>
        <v>0</v>
      </c>
      <c r="X510" s="201">
        <f>IF(Y510&gt;0,VLOOKUP($D510,'BBLM COMCHECK'!$A:$Z,25,0),0)</f>
        <v>0</v>
      </c>
      <c r="Y510" s="202"/>
      <c r="Z510" s="91">
        <f t="shared" si="47"/>
        <v>0</v>
      </c>
      <c r="AA510" s="203" t="str">
        <f>VLOOKUP(D510,'BBLM COMCHECK'!$A:$I,9,0)</f>
        <v>order stop</v>
      </c>
      <c r="AB510" s="204">
        <f>VLOOKUP(D510,'BBLM COMCHECK'!$A:$L,12,0)</f>
        <v>0</v>
      </c>
      <c r="AC510" s="201">
        <f t="shared" si="48"/>
        <v>1</v>
      </c>
      <c r="AD510" s="94"/>
      <c r="AE510" s="201"/>
      <c r="AF510" s="201"/>
      <c r="AG510" s="201"/>
      <c r="AH510" s="201"/>
      <c r="AI510" s="94"/>
      <c r="AJ510" s="94"/>
      <c r="AK510" s="87" t="s">
        <v>2515</v>
      </c>
      <c r="AL510" s="87" t="str">
        <f t="shared" si="49"/>
        <v>2026-01-15|06020|1066078000|0||0|1</v>
      </c>
      <c r="AP510" s="198"/>
      <c r="AQ510" s="198"/>
      <c r="AR510" s="198"/>
      <c r="AW510" s="198"/>
      <c r="BC510" s="99" t="s">
        <v>2516</v>
      </c>
      <c r="BD510" s="104"/>
      <c r="BE510" s="87"/>
    </row>
    <row r="511" spans="1:57" ht="26.25" hidden="1" customHeight="1">
      <c r="A511" s="87" t="s">
        <v>2672</v>
      </c>
      <c r="B511" s="17" t="s">
        <v>70</v>
      </c>
      <c r="C511" s="87" t="s">
        <v>70</v>
      </c>
      <c r="D511" s="92" t="s">
        <v>3127</v>
      </c>
      <c r="E511" s="92" t="s">
        <v>71</v>
      </c>
      <c r="F511" s="93" t="s">
        <v>775</v>
      </c>
      <c r="G511" s="93" t="s">
        <v>133</v>
      </c>
      <c r="H511" s="93">
        <v>14</v>
      </c>
      <c r="I511" s="94" t="s">
        <v>2492</v>
      </c>
      <c r="J511" s="148" t="s">
        <v>45</v>
      </c>
      <c r="K511" s="94" t="s">
        <v>2518</v>
      </c>
      <c r="L511" s="94" t="s">
        <v>2519</v>
      </c>
      <c r="M511" s="94">
        <v>60</v>
      </c>
      <c r="N511" s="95">
        <v>0</v>
      </c>
      <c r="O511" s="201">
        <f>IF(P511&gt;0,VLOOKUP($D511,'BBLM COMCHECK'!$A:$S,14,0),0)</f>
        <v>0</v>
      </c>
      <c r="P511" s="202"/>
      <c r="Q511" s="91">
        <f t="shared" si="44"/>
        <v>0</v>
      </c>
      <c r="R511" s="201">
        <f>IF(S511&gt;0,VLOOKUP($D511,'BBLM COMCHECK'!$A:$S,15,0),0)</f>
        <v>0</v>
      </c>
      <c r="S511" s="202"/>
      <c r="T511" s="91">
        <f t="shared" si="45"/>
        <v>0</v>
      </c>
      <c r="U511" s="201">
        <f>IF(V511&gt;0,VLOOKUP($D511,'BBLM COMCHECK'!$A:$Z,25,0),0)</f>
        <v>0</v>
      </c>
      <c r="V511" s="202"/>
      <c r="W511" s="91">
        <f t="shared" si="46"/>
        <v>0</v>
      </c>
      <c r="X511" s="201">
        <f>IF(Y511&gt;0,VLOOKUP($D511,'BBLM COMCHECK'!$A:$Z,25,0),0)</f>
        <v>0</v>
      </c>
      <c r="Y511" s="202"/>
      <c r="Z511" s="91">
        <f t="shared" si="47"/>
        <v>0</v>
      </c>
      <c r="AA511" s="203" t="str">
        <f>VLOOKUP(D511,'BBLM COMCHECK'!$A:$I,9,0)</f>
        <v>order stop</v>
      </c>
      <c r="AB511" s="204">
        <f>VLOOKUP(D511,'BBLM COMCHECK'!$A:$L,12,0)</f>
        <v>1368</v>
      </c>
      <c r="AC511" s="201">
        <f t="shared" si="48"/>
        <v>0</v>
      </c>
      <c r="AD511" s="94"/>
      <c r="AE511" s="201"/>
      <c r="AF511" s="201"/>
      <c r="AG511" s="201"/>
      <c r="AH511" s="201"/>
      <c r="AI511" s="94"/>
      <c r="AJ511" s="94"/>
      <c r="AK511" s="87" t="s">
        <v>2520</v>
      </c>
      <c r="AL511" s="87" t="str">
        <f t="shared" si="49"/>
        <v>2026-01-15|06020|1068899000|0||0|1</v>
      </c>
      <c r="AP511" s="198"/>
      <c r="AW511" s="198"/>
      <c r="BC511" s="99" t="s">
        <v>2521</v>
      </c>
      <c r="BD511" s="104"/>
      <c r="BE511" s="87"/>
    </row>
    <row r="512" spans="1:57" ht="26.25" hidden="1" customHeight="1">
      <c r="A512" s="87" t="s">
        <v>2673</v>
      </c>
      <c r="B512" s="17" t="s">
        <v>70</v>
      </c>
      <c r="C512" s="87" t="s">
        <v>70</v>
      </c>
      <c r="D512" s="92" t="s">
        <v>3128</v>
      </c>
      <c r="E512" s="92" t="s">
        <v>71</v>
      </c>
      <c r="F512" s="93" t="s">
        <v>775</v>
      </c>
      <c r="G512" s="93" t="s">
        <v>133</v>
      </c>
      <c r="H512" s="93">
        <v>19</v>
      </c>
      <c r="I512" s="94" t="s">
        <v>2486</v>
      </c>
      <c r="J512" s="148" t="s">
        <v>46</v>
      </c>
      <c r="K512" s="94" t="s">
        <v>2523</v>
      </c>
      <c r="L512" s="94" t="s">
        <v>2524</v>
      </c>
      <c r="M512" s="94">
        <v>40</v>
      </c>
      <c r="N512" s="95">
        <v>0</v>
      </c>
      <c r="O512" s="201">
        <f>IF(P512&gt;0,VLOOKUP($D512,'BBLM COMCHECK'!$A:$S,14,0),0)</f>
        <v>0</v>
      </c>
      <c r="P512" s="202"/>
      <c r="Q512" s="91">
        <f t="shared" si="44"/>
        <v>0</v>
      </c>
      <c r="R512" s="201">
        <f>IF(S512&gt;0,VLOOKUP($D512,'BBLM COMCHECK'!$A:$S,15,0),0)</f>
        <v>0</v>
      </c>
      <c r="S512" s="202"/>
      <c r="T512" s="91">
        <f t="shared" si="45"/>
        <v>0</v>
      </c>
      <c r="U512" s="201">
        <f>IF(V512&gt;0,VLOOKUP($D512,'BBLM COMCHECK'!$A:$Z,25,0),0)</f>
        <v>0</v>
      </c>
      <c r="V512" s="202"/>
      <c r="W512" s="91">
        <f t="shared" si="46"/>
        <v>0</v>
      </c>
      <c r="X512" s="201">
        <f>IF(Y512&gt;0,VLOOKUP($D512,'BBLM COMCHECK'!$A:$Z,25,0),0)</f>
        <v>0</v>
      </c>
      <c r="Y512" s="202"/>
      <c r="Z512" s="91">
        <f t="shared" si="47"/>
        <v>0</v>
      </c>
      <c r="AA512" s="203" t="str">
        <f>VLOOKUP(D512,'BBLM COMCHECK'!$A:$I,9,0)</f>
        <v>order stop</v>
      </c>
      <c r="AB512" s="204">
        <f>VLOOKUP(D512,'BBLM COMCHECK'!$A:$L,12,0)</f>
        <v>0</v>
      </c>
      <c r="AC512" s="201">
        <f t="shared" si="48"/>
        <v>1</v>
      </c>
      <c r="AD512" s="94"/>
      <c r="AE512" s="201"/>
      <c r="AF512" s="201"/>
      <c r="AG512" s="201"/>
      <c r="AH512" s="201"/>
      <c r="AI512" s="94"/>
      <c r="AJ512" s="94"/>
      <c r="AK512" s="87" t="s">
        <v>2525</v>
      </c>
      <c r="AL512" s="87" t="str">
        <f t="shared" si="49"/>
        <v>2026-01-15|06020|1072188000|0||0|1</v>
      </c>
      <c r="AP512" s="198"/>
      <c r="AW512" s="198"/>
      <c r="BC512" s="99" t="s">
        <v>2526</v>
      </c>
      <c r="BD512" s="104"/>
      <c r="BE512" s="87"/>
    </row>
    <row r="513" spans="1:57" ht="26.25" hidden="1" customHeight="1">
      <c r="A513" s="87" t="s">
        <v>2674</v>
      </c>
      <c r="B513" s="17" t="s">
        <v>70</v>
      </c>
      <c r="C513" s="87" t="s">
        <v>70</v>
      </c>
      <c r="D513" s="92" t="s">
        <v>3129</v>
      </c>
      <c r="E513" s="92" t="s">
        <v>71</v>
      </c>
      <c r="F513" s="93" t="s">
        <v>775</v>
      </c>
      <c r="G513" s="93" t="s">
        <v>133</v>
      </c>
      <c r="H513" s="93">
        <v>14</v>
      </c>
      <c r="I513" s="94" t="s">
        <v>2492</v>
      </c>
      <c r="J513" s="148" t="s">
        <v>47</v>
      </c>
      <c r="K513" s="94" t="s">
        <v>2528</v>
      </c>
      <c r="L513" s="94" t="s">
        <v>2529</v>
      </c>
      <c r="M513" s="94">
        <v>72</v>
      </c>
      <c r="N513" s="95">
        <v>0</v>
      </c>
      <c r="O513" s="201">
        <f>IF(P513&gt;0,VLOOKUP($D513,'BBLM COMCHECK'!$A:$S,14,0),0)</f>
        <v>0</v>
      </c>
      <c r="P513" s="202"/>
      <c r="Q513" s="91">
        <f t="shared" si="44"/>
        <v>0</v>
      </c>
      <c r="R513" s="201">
        <f>IF(S513&gt;0,VLOOKUP($D513,'BBLM COMCHECK'!$A:$S,15,0),0)</f>
        <v>0</v>
      </c>
      <c r="S513" s="202"/>
      <c r="T513" s="91">
        <f t="shared" si="45"/>
        <v>0</v>
      </c>
      <c r="U513" s="201">
        <f>IF(V513&gt;0,VLOOKUP($D513,'BBLM COMCHECK'!$A:$Z,25,0),0)</f>
        <v>0</v>
      </c>
      <c r="V513" s="202"/>
      <c r="W513" s="91">
        <f t="shared" si="46"/>
        <v>0</v>
      </c>
      <c r="X513" s="201">
        <f>IF(Y513&gt;0,VLOOKUP($D513,'BBLM COMCHECK'!$A:$Z,25,0),0)</f>
        <v>0</v>
      </c>
      <c r="Y513" s="202"/>
      <c r="Z513" s="91">
        <f t="shared" si="47"/>
        <v>0</v>
      </c>
      <c r="AA513" s="203" t="str">
        <f>VLOOKUP(D513,'BBLM COMCHECK'!$A:$I,9,0)</f>
        <v>order stop</v>
      </c>
      <c r="AB513" s="204">
        <f>VLOOKUP(D513,'BBLM COMCHECK'!$A:$L,12,0)</f>
        <v>21379</v>
      </c>
      <c r="AC513" s="201">
        <f t="shared" si="48"/>
        <v>0</v>
      </c>
      <c r="AD513" s="94"/>
      <c r="AE513" s="201"/>
      <c r="AF513" s="201"/>
      <c r="AG513" s="201"/>
      <c r="AH513" s="201"/>
      <c r="AI513" s="94"/>
      <c r="AJ513" s="94"/>
      <c r="AK513" s="87" t="s">
        <v>2530</v>
      </c>
      <c r="AL513" s="87" t="str">
        <f t="shared" si="49"/>
        <v>2026-01-15|06020|1076058000|0||0|1</v>
      </c>
      <c r="AP513" s="198"/>
      <c r="AW513" s="198"/>
      <c r="BC513" s="99" t="s">
        <v>2531</v>
      </c>
      <c r="BD513" s="104"/>
      <c r="BE513" s="87"/>
    </row>
    <row r="514" spans="1:57" ht="26.25" hidden="1" customHeight="1">
      <c r="A514" s="87" t="s">
        <v>2675</v>
      </c>
      <c r="B514" s="17" t="s">
        <v>70</v>
      </c>
      <c r="C514" s="87" t="s">
        <v>70</v>
      </c>
      <c r="D514" s="92" t="s">
        <v>3130</v>
      </c>
      <c r="E514" s="92" t="s">
        <v>71</v>
      </c>
      <c r="F514" s="93" t="s">
        <v>775</v>
      </c>
      <c r="G514" s="93" t="s">
        <v>133</v>
      </c>
      <c r="H514" s="93">
        <v>14</v>
      </c>
      <c r="I514" s="94" t="s">
        <v>2492</v>
      </c>
      <c r="J514" s="148" t="s">
        <v>48</v>
      </c>
      <c r="K514" s="94" t="s">
        <v>2533</v>
      </c>
      <c r="L514" s="94" t="s">
        <v>2534</v>
      </c>
      <c r="M514" s="94">
        <v>60</v>
      </c>
      <c r="N514" s="95">
        <v>0</v>
      </c>
      <c r="O514" s="201">
        <f>IF(P514&gt;0,VLOOKUP($D514,'BBLM COMCHECK'!$A:$S,14,0),0)</f>
        <v>0</v>
      </c>
      <c r="P514" s="202"/>
      <c r="Q514" s="91">
        <f t="shared" si="44"/>
        <v>0</v>
      </c>
      <c r="R514" s="201">
        <f>IF(S514&gt;0,VLOOKUP($D514,'BBLM COMCHECK'!$A:$S,15,0),0)</f>
        <v>0</v>
      </c>
      <c r="S514" s="202"/>
      <c r="T514" s="91">
        <f t="shared" si="45"/>
        <v>0</v>
      </c>
      <c r="U514" s="201">
        <f>IF(V514&gt;0,VLOOKUP($D514,'BBLM COMCHECK'!$A:$Z,25,0),0)</f>
        <v>0</v>
      </c>
      <c r="V514" s="202"/>
      <c r="W514" s="91">
        <f t="shared" si="46"/>
        <v>0</v>
      </c>
      <c r="X514" s="201">
        <f>IF(Y514&gt;0,VLOOKUP($D514,'BBLM COMCHECK'!$A:$Z,25,0),0)</f>
        <v>0</v>
      </c>
      <c r="Y514" s="202"/>
      <c r="Z514" s="91">
        <f t="shared" si="47"/>
        <v>0</v>
      </c>
      <c r="AA514" s="203" t="str">
        <f>VLOOKUP(D514,'BBLM COMCHECK'!$A:$I,9,0)</f>
        <v>normal</v>
      </c>
      <c r="AB514" s="204">
        <f>VLOOKUP(D514,'BBLM COMCHECK'!$A:$L,12,0)</f>
        <v>360</v>
      </c>
      <c r="AC514" s="201">
        <f t="shared" si="48"/>
        <v>0</v>
      </c>
      <c r="AD514" s="94"/>
      <c r="AE514" s="201"/>
      <c r="AF514" s="201"/>
      <c r="AG514" s="201"/>
      <c r="AH514" s="201"/>
      <c r="AI514" s="94"/>
      <c r="AJ514" s="94"/>
      <c r="AK514" s="87" t="s">
        <v>2535</v>
      </c>
      <c r="AL514" s="87" t="str">
        <f t="shared" si="49"/>
        <v>2026-01-15|06020|1077650000|0||0|1</v>
      </c>
      <c r="AP514" s="198"/>
      <c r="AW514" s="198"/>
      <c r="BC514" s="99" t="s">
        <v>2536</v>
      </c>
      <c r="BD514" s="104"/>
      <c r="BE514" s="87"/>
    </row>
    <row r="515" spans="1:57" ht="26.25" hidden="1" customHeight="1">
      <c r="A515" s="87" t="s">
        <v>2676</v>
      </c>
      <c r="B515" s="17" t="s">
        <v>70</v>
      </c>
      <c r="C515" s="87" t="s">
        <v>70</v>
      </c>
      <c r="D515" s="92" t="s">
        <v>3131</v>
      </c>
      <c r="E515" s="92" t="s">
        <v>71</v>
      </c>
      <c r="F515" s="93" t="s">
        <v>775</v>
      </c>
      <c r="G515" s="93" t="s">
        <v>133</v>
      </c>
      <c r="H515" s="93">
        <v>14</v>
      </c>
      <c r="I515" s="94" t="s">
        <v>2492</v>
      </c>
      <c r="J515" s="148" t="s">
        <v>49</v>
      </c>
      <c r="K515" s="94" t="s">
        <v>2538</v>
      </c>
      <c r="L515" s="94" t="s">
        <v>2539</v>
      </c>
      <c r="M515" s="94">
        <v>5</v>
      </c>
      <c r="N515" s="95">
        <v>0</v>
      </c>
      <c r="O515" s="201">
        <f>IF(P515&gt;0,VLOOKUP($D515,'BBLM COMCHECK'!$A:$S,14,0),0)</f>
        <v>0</v>
      </c>
      <c r="P515" s="202"/>
      <c r="Q515" s="91">
        <f t="shared" ref="Q515:Q578" si="50">IFERROR(O515/P515%,0)</f>
        <v>0</v>
      </c>
      <c r="R515" s="201">
        <f>IF(S515&gt;0,VLOOKUP($D515,'BBLM COMCHECK'!$A:$S,15,0),0)</f>
        <v>0</v>
      </c>
      <c r="S515" s="202"/>
      <c r="T515" s="91">
        <f t="shared" ref="T515:T578" si="51">IFERROR(O515/S515%,0)</f>
        <v>0</v>
      </c>
      <c r="U515" s="201">
        <f>IF(V515&gt;0,VLOOKUP($D515,'BBLM COMCHECK'!$A:$Z,25,0),0)</f>
        <v>0</v>
      </c>
      <c r="V515" s="202"/>
      <c r="W515" s="91">
        <f t="shared" ref="W515:W578" si="52">IFERROR(U515/V515%,0)</f>
        <v>0</v>
      </c>
      <c r="X515" s="201">
        <f>IF(Y515&gt;0,VLOOKUP($D515,'BBLM COMCHECK'!$A:$Z,25,0),0)</f>
        <v>0</v>
      </c>
      <c r="Y515" s="202"/>
      <c r="Z515" s="91">
        <f t="shared" ref="Z515:Z578" si="53">IFERROR(U515/Y515%,0)</f>
        <v>0</v>
      </c>
      <c r="AA515" s="203" t="str">
        <f>VLOOKUP(D515,'BBLM COMCHECK'!$A:$I,9,0)</f>
        <v>normal</v>
      </c>
      <c r="AB515" s="204">
        <f>VLOOKUP(D515,'BBLM COMCHECK'!$A:$L,12,0)</f>
        <v>218</v>
      </c>
      <c r="AC515" s="201">
        <f t="shared" ref="AC515:AC578" si="54">IF(AB515&lt;4,1,0)</f>
        <v>0</v>
      </c>
      <c r="AD515" s="94"/>
      <c r="AE515" s="201"/>
      <c r="AF515" s="201"/>
      <c r="AG515" s="201"/>
      <c r="AH515" s="201"/>
      <c r="AI515" s="94"/>
      <c r="AJ515" s="94"/>
      <c r="AK515" s="87" t="s">
        <v>2540</v>
      </c>
      <c r="AL515" s="87" t="str">
        <f t="shared" si="49"/>
        <v>2026-01-15|06020|1078236000|0||0|1</v>
      </c>
      <c r="AP515" s="198"/>
      <c r="AW515" s="198"/>
      <c r="BC515" s="99" t="s">
        <v>2541</v>
      </c>
      <c r="BD515" s="104"/>
      <c r="BE515" s="87"/>
    </row>
    <row r="516" spans="1:57" ht="26.25" hidden="1" customHeight="1">
      <c r="A516" s="87" t="s">
        <v>2677</v>
      </c>
      <c r="B516" s="17" t="s">
        <v>70</v>
      </c>
      <c r="C516" s="87" t="s">
        <v>70</v>
      </c>
      <c r="D516" s="92" t="s">
        <v>3132</v>
      </c>
      <c r="E516" s="92" t="s">
        <v>71</v>
      </c>
      <c r="F516" s="92" t="s">
        <v>775</v>
      </c>
      <c r="G516" s="93" t="s">
        <v>133</v>
      </c>
      <c r="H516" s="93">
        <v>14</v>
      </c>
      <c r="I516" s="94" t="s">
        <v>2492</v>
      </c>
      <c r="J516" s="148" t="s">
        <v>50</v>
      </c>
      <c r="K516" s="93" t="s">
        <v>2543</v>
      </c>
      <c r="L516" s="94" t="s">
        <v>2544</v>
      </c>
      <c r="M516" s="94">
        <v>12</v>
      </c>
      <c r="N516" s="95">
        <v>0</v>
      </c>
      <c r="O516" s="201">
        <f>IF(P516&gt;0,VLOOKUP($D516,'BBLM COMCHECK'!$A:$S,14,0),0)</f>
        <v>0</v>
      </c>
      <c r="P516" s="202"/>
      <c r="Q516" s="91">
        <f t="shared" si="50"/>
        <v>0</v>
      </c>
      <c r="R516" s="201">
        <f>IF(S516&gt;0,VLOOKUP($D516,'BBLM COMCHECK'!$A:$S,15,0),0)</f>
        <v>0</v>
      </c>
      <c r="S516" s="202"/>
      <c r="T516" s="91">
        <f t="shared" si="51"/>
        <v>0</v>
      </c>
      <c r="U516" s="201">
        <f>IF(V516&gt;0,VLOOKUP($D516,'BBLM COMCHECK'!$A:$Z,25,0),0)</f>
        <v>0</v>
      </c>
      <c r="V516" s="202"/>
      <c r="W516" s="91">
        <f t="shared" si="52"/>
        <v>0</v>
      </c>
      <c r="X516" s="201">
        <f>IF(Y516&gt;0,VLOOKUP($D516,'BBLM COMCHECK'!$A:$Z,25,0),0)</f>
        <v>0</v>
      </c>
      <c r="Y516" s="202"/>
      <c r="Z516" s="91">
        <f t="shared" si="53"/>
        <v>0</v>
      </c>
      <c r="AA516" s="203" t="str">
        <f>VLOOKUP(D516,'BBLM COMCHECK'!$A:$I,9,0)</f>
        <v>normal</v>
      </c>
      <c r="AB516" s="204">
        <f>VLOOKUP(D516,'BBLM COMCHECK'!$A:$L,12,0)</f>
        <v>388</v>
      </c>
      <c r="AC516" s="201">
        <f t="shared" si="54"/>
        <v>0</v>
      </c>
      <c r="AD516" s="94"/>
      <c r="AE516" s="201"/>
      <c r="AF516" s="201"/>
      <c r="AG516" s="201"/>
      <c r="AH516" s="201"/>
      <c r="AI516" s="94"/>
      <c r="AJ516" s="94"/>
      <c r="AK516" s="87" t="s">
        <v>2545</v>
      </c>
      <c r="AL516" s="87" t="str">
        <f t="shared" si="49"/>
        <v>2026-01-15|06020|1083138000|0||0|1</v>
      </c>
      <c r="AP516" s="198"/>
      <c r="AQ516" s="198"/>
      <c r="AR516" s="198"/>
      <c r="AW516" s="198"/>
      <c r="BC516" s="99" t="s">
        <v>2546</v>
      </c>
      <c r="BD516" s="104"/>
      <c r="BE516" s="87"/>
    </row>
    <row r="517" spans="1:57" ht="26.25" hidden="1" customHeight="1">
      <c r="A517" s="87" t="s">
        <v>2678</v>
      </c>
      <c r="B517" s="17" t="s">
        <v>70</v>
      </c>
      <c r="C517" s="87" t="s">
        <v>70</v>
      </c>
      <c r="D517" s="92" t="s">
        <v>3133</v>
      </c>
      <c r="E517" s="92" t="s">
        <v>71</v>
      </c>
      <c r="F517" s="93" t="s">
        <v>775</v>
      </c>
      <c r="G517" s="93" t="s">
        <v>133</v>
      </c>
      <c r="H517" s="93">
        <v>19</v>
      </c>
      <c r="I517" s="94" t="s">
        <v>2486</v>
      </c>
      <c r="J517" s="148" t="s">
        <v>51</v>
      </c>
      <c r="K517" s="94" t="s">
        <v>2548</v>
      </c>
      <c r="L517" s="94" t="s">
        <v>2549</v>
      </c>
      <c r="M517" s="94">
        <v>144</v>
      </c>
      <c r="N517" s="95">
        <v>0</v>
      </c>
      <c r="O517" s="201">
        <f>IF(P517&gt;0,VLOOKUP($D517,'BBLM COMCHECK'!$A:$S,14,0),0)</f>
        <v>0</v>
      </c>
      <c r="P517" s="202"/>
      <c r="Q517" s="91">
        <f t="shared" si="50"/>
        <v>0</v>
      </c>
      <c r="R517" s="201">
        <f>IF(S517&gt;0,VLOOKUP($D517,'BBLM COMCHECK'!$A:$S,15,0),0)</f>
        <v>0</v>
      </c>
      <c r="S517" s="202"/>
      <c r="T517" s="91">
        <f t="shared" si="51"/>
        <v>0</v>
      </c>
      <c r="U517" s="201">
        <f>IF(V517&gt;0,VLOOKUP($D517,'BBLM COMCHECK'!$A:$Z,25,0),0)</f>
        <v>0</v>
      </c>
      <c r="V517" s="202"/>
      <c r="W517" s="91">
        <f t="shared" si="52"/>
        <v>0</v>
      </c>
      <c r="X517" s="201">
        <f>IF(Y517&gt;0,VLOOKUP($D517,'BBLM COMCHECK'!$A:$Z,25,0),0)</f>
        <v>0</v>
      </c>
      <c r="Y517" s="202"/>
      <c r="Z517" s="91">
        <f t="shared" si="53"/>
        <v>0</v>
      </c>
      <c r="AA517" s="203" t="str">
        <f>VLOOKUP(D517,'BBLM COMCHECK'!$A:$I,9,0)</f>
        <v>order stop</v>
      </c>
      <c r="AB517" s="204">
        <f>VLOOKUP(D517,'BBLM COMCHECK'!$A:$L,12,0)</f>
        <v>47372</v>
      </c>
      <c r="AC517" s="201">
        <f t="shared" si="54"/>
        <v>0</v>
      </c>
      <c r="AD517" s="94"/>
      <c r="AE517" s="201"/>
      <c r="AF517" s="201"/>
      <c r="AG517" s="201"/>
      <c r="AH517" s="201"/>
      <c r="AI517" s="94"/>
      <c r="AJ517" s="94"/>
      <c r="AK517" s="87" t="s">
        <v>2550</v>
      </c>
      <c r="AL517" s="87" t="str">
        <f t="shared" si="49"/>
        <v>2026-01-15|06020|1089525000|0||0|1</v>
      </c>
      <c r="AP517" s="198"/>
      <c r="AW517" s="198"/>
      <c r="BC517" s="99" t="s">
        <v>2551</v>
      </c>
      <c r="BD517" s="104"/>
      <c r="BE517" s="87"/>
    </row>
    <row r="518" spans="1:57" ht="26.25" hidden="1" customHeight="1">
      <c r="A518" s="87" t="s">
        <v>2679</v>
      </c>
      <c r="B518" s="17" t="s">
        <v>70</v>
      </c>
      <c r="C518" s="87" t="s">
        <v>70</v>
      </c>
      <c r="D518" s="92" t="s">
        <v>3134</v>
      </c>
      <c r="E518" s="92" t="s">
        <v>71</v>
      </c>
      <c r="F518" s="93" t="s">
        <v>775</v>
      </c>
      <c r="G518" s="93" t="s">
        <v>133</v>
      </c>
      <c r="H518" s="93">
        <v>19</v>
      </c>
      <c r="I518" s="94" t="s">
        <v>2486</v>
      </c>
      <c r="J518" s="148" t="s">
        <v>52</v>
      </c>
      <c r="K518" s="94" t="s">
        <v>2553</v>
      </c>
      <c r="L518" s="94" t="s">
        <v>2554</v>
      </c>
      <c r="M518" s="94">
        <v>144</v>
      </c>
      <c r="N518" s="95">
        <v>0</v>
      </c>
      <c r="O518" s="201">
        <f>IF(P518&gt;0,VLOOKUP($D518,'BBLM COMCHECK'!$A:$S,14,0),0)</f>
        <v>0</v>
      </c>
      <c r="P518" s="202"/>
      <c r="Q518" s="91">
        <f t="shared" si="50"/>
        <v>0</v>
      </c>
      <c r="R518" s="201">
        <f>IF(S518&gt;0,VLOOKUP($D518,'BBLM COMCHECK'!$A:$S,15,0),0)</f>
        <v>0</v>
      </c>
      <c r="S518" s="202"/>
      <c r="T518" s="91">
        <f t="shared" si="51"/>
        <v>0</v>
      </c>
      <c r="U518" s="201">
        <f>IF(V518&gt;0,VLOOKUP($D518,'BBLM COMCHECK'!$A:$Z,25,0),0)</f>
        <v>0</v>
      </c>
      <c r="V518" s="202"/>
      <c r="W518" s="91">
        <f t="shared" si="52"/>
        <v>0</v>
      </c>
      <c r="X518" s="201">
        <f>IF(Y518&gt;0,VLOOKUP($D518,'BBLM COMCHECK'!$A:$Z,25,0),0)</f>
        <v>0</v>
      </c>
      <c r="Y518" s="202"/>
      <c r="Z518" s="91">
        <f t="shared" si="53"/>
        <v>0</v>
      </c>
      <c r="AA518" s="203" t="str">
        <f>VLOOKUP(D518,'BBLM COMCHECK'!$A:$I,9,0)</f>
        <v>order stop</v>
      </c>
      <c r="AB518" s="204">
        <f>VLOOKUP(D518,'BBLM COMCHECK'!$A:$L,12,0)</f>
        <v>2880</v>
      </c>
      <c r="AC518" s="201">
        <f t="shared" si="54"/>
        <v>0</v>
      </c>
      <c r="AD518" s="94"/>
      <c r="AE518" s="201"/>
      <c r="AF518" s="201"/>
      <c r="AG518" s="201"/>
      <c r="AH518" s="201"/>
      <c r="AI518" s="94"/>
      <c r="AJ518" s="94"/>
      <c r="AK518" s="87" t="s">
        <v>2555</v>
      </c>
      <c r="AL518" s="87" t="str">
        <f t="shared" si="49"/>
        <v>2026-01-15|06020|1089541000|0||0|1</v>
      </c>
      <c r="AP518" s="198"/>
      <c r="AW518" s="198"/>
      <c r="BC518" s="99" t="s">
        <v>2556</v>
      </c>
      <c r="BD518" s="104"/>
      <c r="BE518" s="87"/>
    </row>
    <row r="519" spans="1:57" ht="26.25" hidden="1" customHeight="1">
      <c r="A519" s="87" t="s">
        <v>2680</v>
      </c>
      <c r="B519" s="17" t="s">
        <v>70</v>
      </c>
      <c r="C519" s="87" t="s">
        <v>70</v>
      </c>
      <c r="D519" s="92" t="s">
        <v>3135</v>
      </c>
      <c r="E519" s="92" t="s">
        <v>71</v>
      </c>
      <c r="F519" s="92" t="s">
        <v>775</v>
      </c>
      <c r="G519" s="93" t="s">
        <v>133</v>
      </c>
      <c r="H519" s="93">
        <v>14</v>
      </c>
      <c r="I519" s="94" t="s">
        <v>2492</v>
      </c>
      <c r="J519" s="158">
        <v>1150705000</v>
      </c>
      <c r="K519" s="93" t="s">
        <v>2558</v>
      </c>
      <c r="L519" s="94" t="s">
        <v>2559</v>
      </c>
      <c r="M519" s="94">
        <v>30</v>
      </c>
      <c r="N519" s="95">
        <v>0</v>
      </c>
      <c r="O519" s="201">
        <f>IF(P519&gt;0,VLOOKUP($D519,'BBLM COMCHECK'!$A:$S,14,0),0)</f>
        <v>0</v>
      </c>
      <c r="P519" s="202"/>
      <c r="Q519" s="91">
        <f t="shared" si="50"/>
        <v>0</v>
      </c>
      <c r="R519" s="201">
        <f>IF(S519&gt;0,VLOOKUP($D519,'BBLM COMCHECK'!$A:$S,15,0),0)</f>
        <v>0</v>
      </c>
      <c r="S519" s="202"/>
      <c r="T519" s="91">
        <f t="shared" si="51"/>
        <v>0</v>
      </c>
      <c r="U519" s="201">
        <f>IF(V519&gt;0,VLOOKUP($D519,'BBLM COMCHECK'!$A:$Z,25,0),0)</f>
        <v>0</v>
      </c>
      <c r="V519" s="202"/>
      <c r="W519" s="91">
        <f t="shared" si="52"/>
        <v>0</v>
      </c>
      <c r="X519" s="201">
        <f>IF(Y519&gt;0,VLOOKUP($D519,'BBLM COMCHECK'!$A:$Z,25,0),0)</f>
        <v>0</v>
      </c>
      <c r="Y519" s="202"/>
      <c r="Z519" s="91">
        <f t="shared" si="53"/>
        <v>0</v>
      </c>
      <c r="AA519" s="203" t="str">
        <f>VLOOKUP(D519,'BBLM COMCHECK'!$A:$I,9,0)</f>
        <v>order stop</v>
      </c>
      <c r="AB519" s="204">
        <f>VLOOKUP(D519,'BBLM COMCHECK'!$A:$L,12,0)</f>
        <v>0</v>
      </c>
      <c r="AC519" s="201">
        <f t="shared" si="54"/>
        <v>1</v>
      </c>
      <c r="AD519" s="94"/>
      <c r="AE519" s="201"/>
      <c r="AF519" s="201"/>
      <c r="AG519" s="201"/>
      <c r="AH519" s="201"/>
      <c r="AI519" s="94"/>
      <c r="AJ519" s="94"/>
      <c r="AK519" s="87" t="s">
        <v>2560</v>
      </c>
      <c r="AL519" s="87" t="str">
        <f t="shared" si="49"/>
        <v>2026-01-15|06020|1150705000|0||0|1</v>
      </c>
      <c r="AP519" s="198"/>
      <c r="AQ519" s="198"/>
      <c r="AR519" s="198"/>
      <c r="AW519" s="198"/>
      <c r="BC519" s="99" t="s">
        <v>2561</v>
      </c>
      <c r="BD519" s="104"/>
      <c r="BE519" s="87"/>
    </row>
    <row r="520" spans="1:57" ht="26.25" hidden="1" customHeight="1">
      <c r="A520" s="87" t="s">
        <v>2681</v>
      </c>
      <c r="B520" s="17" t="s">
        <v>70</v>
      </c>
      <c r="C520" s="87" t="s">
        <v>70</v>
      </c>
      <c r="D520" s="92" t="s">
        <v>3136</v>
      </c>
      <c r="E520" s="92" t="s">
        <v>71</v>
      </c>
      <c r="F520" s="92" t="s">
        <v>775</v>
      </c>
      <c r="G520" s="93" t="s">
        <v>133</v>
      </c>
      <c r="H520" s="93">
        <v>14</v>
      </c>
      <c r="I520" s="94" t="s">
        <v>2492</v>
      </c>
      <c r="J520" s="148" t="s">
        <v>54</v>
      </c>
      <c r="K520" s="93" t="s">
        <v>2564</v>
      </c>
      <c r="L520" s="94" t="s">
        <v>2565</v>
      </c>
      <c r="M520" s="94">
        <v>72</v>
      </c>
      <c r="N520" s="95">
        <v>0</v>
      </c>
      <c r="O520" s="201">
        <f>IF(P520&gt;0,VLOOKUP($D520,'BBLM COMCHECK'!$A:$S,14,0),0)</f>
        <v>0</v>
      </c>
      <c r="P520" s="202"/>
      <c r="Q520" s="91">
        <f t="shared" si="50"/>
        <v>0</v>
      </c>
      <c r="R520" s="201">
        <f>IF(S520&gt;0,VLOOKUP($D520,'BBLM COMCHECK'!$A:$S,15,0),0)</f>
        <v>0</v>
      </c>
      <c r="S520" s="202"/>
      <c r="T520" s="91">
        <f t="shared" si="51"/>
        <v>0</v>
      </c>
      <c r="U520" s="201">
        <f>IF(V520&gt;0,VLOOKUP($D520,'BBLM COMCHECK'!$A:$Z,25,0),0)</f>
        <v>0</v>
      </c>
      <c r="V520" s="202"/>
      <c r="W520" s="91">
        <f t="shared" si="52"/>
        <v>0</v>
      </c>
      <c r="X520" s="201">
        <f>IF(Y520&gt;0,VLOOKUP($D520,'BBLM COMCHECK'!$A:$Z,25,0),0)</f>
        <v>0</v>
      </c>
      <c r="Y520" s="202"/>
      <c r="Z520" s="91">
        <f t="shared" si="53"/>
        <v>0</v>
      </c>
      <c r="AA520" s="203" t="str">
        <f>VLOOKUP(D520,'BBLM COMCHECK'!$A:$I,9,0)</f>
        <v>normal</v>
      </c>
      <c r="AB520" s="204">
        <f>VLOOKUP(D520,'BBLM COMCHECK'!$A:$L,12,0)</f>
        <v>11</v>
      </c>
      <c r="AC520" s="201">
        <f t="shared" si="54"/>
        <v>0</v>
      </c>
      <c r="AD520" s="94"/>
      <c r="AE520" s="201"/>
      <c r="AF520" s="201"/>
      <c r="AG520" s="201"/>
      <c r="AH520" s="201"/>
      <c r="AI520" s="94"/>
      <c r="AJ520" s="94"/>
      <c r="AK520" s="87" t="s">
        <v>2566</v>
      </c>
      <c r="AL520" s="87" t="str">
        <f t="shared" si="49"/>
        <v>2026-01-15|06020|1089885000|0||0|1</v>
      </c>
      <c r="AP520" s="198"/>
      <c r="AQ520" s="198"/>
      <c r="AR520" s="198"/>
      <c r="AW520" s="198"/>
      <c r="BC520" s="99" t="s">
        <v>2655</v>
      </c>
      <c r="BD520" s="104"/>
      <c r="BE520" s="87"/>
    </row>
    <row r="521" spans="1:57" ht="26.25" hidden="1" customHeight="1">
      <c r="A521" s="87" t="s">
        <v>2682</v>
      </c>
      <c r="B521" s="17" t="s">
        <v>70</v>
      </c>
      <c r="C521" s="87" t="s">
        <v>70</v>
      </c>
      <c r="D521" s="92" t="s">
        <v>3137</v>
      </c>
      <c r="E521" s="92" t="s">
        <v>71</v>
      </c>
      <c r="F521" s="92" t="s">
        <v>775</v>
      </c>
      <c r="G521" s="93" t="s">
        <v>133</v>
      </c>
      <c r="H521" s="93">
        <v>14</v>
      </c>
      <c r="I521" s="94" t="s">
        <v>2492</v>
      </c>
      <c r="J521" s="148" t="s">
        <v>55</v>
      </c>
      <c r="K521" s="93" t="s">
        <v>2569</v>
      </c>
      <c r="L521" s="94" t="s">
        <v>2570</v>
      </c>
      <c r="M521" s="94">
        <v>21</v>
      </c>
      <c r="N521" s="95">
        <v>0</v>
      </c>
      <c r="O521" s="201">
        <f>IF(P521&gt;0,VLOOKUP($D521,'BBLM COMCHECK'!$A:$S,14,0),0)</f>
        <v>0</v>
      </c>
      <c r="P521" s="202"/>
      <c r="Q521" s="91">
        <f t="shared" si="50"/>
        <v>0</v>
      </c>
      <c r="R521" s="201">
        <f>IF(S521&gt;0,VLOOKUP($D521,'BBLM COMCHECK'!$A:$S,15,0),0)</f>
        <v>0</v>
      </c>
      <c r="S521" s="202"/>
      <c r="T521" s="91">
        <f t="shared" si="51"/>
        <v>0</v>
      </c>
      <c r="U521" s="201">
        <f>IF(V521&gt;0,VLOOKUP($D521,'BBLM COMCHECK'!$A:$Z,25,0),0)</f>
        <v>0</v>
      </c>
      <c r="V521" s="202"/>
      <c r="W521" s="91">
        <f t="shared" si="52"/>
        <v>0</v>
      </c>
      <c r="X521" s="201">
        <f>IF(Y521&gt;0,VLOOKUP($D521,'BBLM COMCHECK'!$A:$Z,25,0),0)</f>
        <v>0</v>
      </c>
      <c r="Y521" s="202"/>
      <c r="Z521" s="91">
        <f t="shared" si="53"/>
        <v>0</v>
      </c>
      <c r="AA521" s="203" t="str">
        <f>VLOOKUP(D521,'BBLM COMCHECK'!$A:$I,9,0)</f>
        <v>order stop</v>
      </c>
      <c r="AB521" s="204">
        <f>VLOOKUP(D521,'BBLM COMCHECK'!$A:$L,12,0)</f>
        <v>2947</v>
      </c>
      <c r="AC521" s="201">
        <f t="shared" si="54"/>
        <v>0</v>
      </c>
      <c r="AD521" s="94"/>
      <c r="AE521" s="201"/>
      <c r="AF521" s="201"/>
      <c r="AG521" s="201"/>
      <c r="AH521" s="201"/>
      <c r="AI521" s="94"/>
      <c r="AJ521" s="94"/>
      <c r="AK521" s="87" t="s">
        <v>2571</v>
      </c>
      <c r="AL521" s="87" t="str">
        <f t="shared" si="49"/>
        <v>2026-01-15|06020|1105042000|0||0|1</v>
      </c>
      <c r="AP521" s="198"/>
      <c r="AQ521" s="198"/>
      <c r="AR521" s="198"/>
      <c r="AW521" s="198"/>
      <c r="BC521" s="99" t="s">
        <v>2572</v>
      </c>
      <c r="BD521" s="104"/>
      <c r="BE521" s="87"/>
    </row>
    <row r="522" spans="1:57" ht="26.25" hidden="1" customHeight="1">
      <c r="A522" s="87" t="s">
        <v>2683</v>
      </c>
      <c r="B522" s="17" t="s">
        <v>70</v>
      </c>
      <c r="C522" s="87" t="s">
        <v>70</v>
      </c>
      <c r="D522" s="92" t="s">
        <v>3138</v>
      </c>
      <c r="E522" s="92" t="s">
        <v>71</v>
      </c>
      <c r="F522" s="92" t="s">
        <v>775</v>
      </c>
      <c r="G522" s="93" t="s">
        <v>133</v>
      </c>
      <c r="H522" s="93">
        <v>19</v>
      </c>
      <c r="I522" s="94" t="s">
        <v>2486</v>
      </c>
      <c r="J522" s="148" t="s">
        <v>56</v>
      </c>
      <c r="K522" s="93" t="s">
        <v>2574</v>
      </c>
      <c r="L522" s="94" t="s">
        <v>2575</v>
      </c>
      <c r="M522" s="94">
        <v>12</v>
      </c>
      <c r="N522" s="95">
        <v>0</v>
      </c>
      <c r="O522" s="201">
        <f>IF(P522&gt;0,VLOOKUP($D522,'BBLM COMCHECK'!$A:$S,14,0),0)</f>
        <v>0</v>
      </c>
      <c r="P522" s="202"/>
      <c r="Q522" s="91">
        <f t="shared" si="50"/>
        <v>0</v>
      </c>
      <c r="R522" s="201">
        <f>IF(S522&gt;0,VLOOKUP($D522,'BBLM COMCHECK'!$A:$S,15,0),0)</f>
        <v>0</v>
      </c>
      <c r="S522" s="202"/>
      <c r="T522" s="91">
        <f t="shared" si="51"/>
        <v>0</v>
      </c>
      <c r="U522" s="201">
        <f>IF(V522&gt;0,VLOOKUP($D522,'BBLM COMCHECK'!$A:$Z,25,0),0)</f>
        <v>0</v>
      </c>
      <c r="V522" s="202"/>
      <c r="W522" s="91">
        <f t="shared" si="52"/>
        <v>0</v>
      </c>
      <c r="X522" s="201">
        <f>IF(Y522&gt;0,VLOOKUP($D522,'BBLM COMCHECK'!$A:$Z,25,0),0)</f>
        <v>0</v>
      </c>
      <c r="Y522" s="202"/>
      <c r="Z522" s="91">
        <f t="shared" si="53"/>
        <v>0</v>
      </c>
      <c r="AA522" s="203" t="str">
        <f>VLOOKUP(D522,'BBLM COMCHECK'!$A:$I,9,0)</f>
        <v>normal</v>
      </c>
      <c r="AB522" s="204">
        <f>VLOOKUP(D522,'BBLM COMCHECK'!$A:$L,12,0)</f>
        <v>234</v>
      </c>
      <c r="AC522" s="201">
        <f t="shared" si="54"/>
        <v>0</v>
      </c>
      <c r="AD522" s="94"/>
      <c r="AE522" s="201"/>
      <c r="AF522" s="201"/>
      <c r="AG522" s="201"/>
      <c r="AH522" s="201"/>
      <c r="AI522" s="94"/>
      <c r="AJ522" s="94"/>
      <c r="AK522" s="87" t="s">
        <v>2576</v>
      </c>
      <c r="AL522" s="87" t="str">
        <f t="shared" si="49"/>
        <v>2026-01-15|06020|1118289000|0||0|1</v>
      </c>
      <c r="AP522" s="198"/>
      <c r="AQ522" s="198"/>
      <c r="AR522" s="198"/>
      <c r="AW522" s="198"/>
      <c r="BC522" s="99" t="s">
        <v>2577</v>
      </c>
      <c r="BD522" s="104"/>
      <c r="BE522" s="87"/>
    </row>
    <row r="523" spans="1:57" ht="26.25" hidden="1" customHeight="1">
      <c r="A523" s="87" t="s">
        <v>2684</v>
      </c>
      <c r="B523" s="17" t="s">
        <v>70</v>
      </c>
      <c r="C523" s="87" t="s">
        <v>70</v>
      </c>
      <c r="D523" s="92" t="s">
        <v>3139</v>
      </c>
      <c r="E523" s="92" t="s">
        <v>71</v>
      </c>
      <c r="F523" s="92" t="s">
        <v>775</v>
      </c>
      <c r="G523" s="93" t="s">
        <v>133</v>
      </c>
      <c r="H523" s="93">
        <v>19</v>
      </c>
      <c r="I523" s="94" t="s">
        <v>2486</v>
      </c>
      <c r="J523" s="148" t="s">
        <v>57</v>
      </c>
      <c r="K523" s="93" t="s">
        <v>2579</v>
      </c>
      <c r="L523" s="94" t="s">
        <v>2580</v>
      </c>
      <c r="M523" s="94">
        <v>42</v>
      </c>
      <c r="N523" s="95">
        <v>0</v>
      </c>
      <c r="O523" s="201">
        <f>IF(P523&gt;0,VLOOKUP($D523,'BBLM COMCHECK'!$A:$S,14,0),0)</f>
        <v>0</v>
      </c>
      <c r="P523" s="202"/>
      <c r="Q523" s="91">
        <f t="shared" si="50"/>
        <v>0</v>
      </c>
      <c r="R523" s="201">
        <f>IF(S523&gt;0,VLOOKUP($D523,'BBLM COMCHECK'!$A:$S,15,0),0)</f>
        <v>0</v>
      </c>
      <c r="S523" s="202"/>
      <c r="T523" s="91">
        <f t="shared" si="51"/>
        <v>0</v>
      </c>
      <c r="U523" s="201">
        <f>IF(V523&gt;0,VLOOKUP($D523,'BBLM COMCHECK'!$A:$Z,25,0),0)</f>
        <v>0</v>
      </c>
      <c r="V523" s="202"/>
      <c r="W523" s="91">
        <f t="shared" si="52"/>
        <v>0</v>
      </c>
      <c r="X523" s="201">
        <f>IF(Y523&gt;0,VLOOKUP($D523,'BBLM COMCHECK'!$A:$Z,25,0),0)</f>
        <v>0</v>
      </c>
      <c r="Y523" s="202"/>
      <c r="Z523" s="91">
        <f t="shared" si="53"/>
        <v>0</v>
      </c>
      <c r="AA523" s="203" t="str">
        <f>VLOOKUP(D523,'BBLM COMCHECK'!$A:$I,9,0)</f>
        <v>normal</v>
      </c>
      <c r="AB523" s="204">
        <f>VLOOKUP(D523,'BBLM COMCHECK'!$A:$L,12,0)</f>
        <v>32</v>
      </c>
      <c r="AC523" s="201">
        <f t="shared" si="54"/>
        <v>0</v>
      </c>
      <c r="AD523" s="94"/>
      <c r="AE523" s="201"/>
      <c r="AF523" s="201"/>
      <c r="AG523" s="201"/>
      <c r="AH523" s="201"/>
      <c r="AI523" s="94"/>
      <c r="AJ523" s="94"/>
      <c r="AK523" s="87" t="s">
        <v>2581</v>
      </c>
      <c r="AL523" s="87" t="str">
        <f t="shared" si="49"/>
        <v>2026-01-15|06020|1137215000|0||0|1</v>
      </c>
      <c r="AP523" s="198"/>
      <c r="AQ523" s="198"/>
      <c r="AR523" s="198"/>
      <c r="AW523" s="198"/>
      <c r="BC523" s="99" t="s">
        <v>2582</v>
      </c>
      <c r="BD523" s="104"/>
      <c r="BE523" s="87"/>
    </row>
    <row r="524" spans="1:57" ht="26.25" hidden="1" customHeight="1">
      <c r="A524" s="87" t="s">
        <v>2685</v>
      </c>
      <c r="B524" s="17" t="s">
        <v>70</v>
      </c>
      <c r="C524" s="87" t="s">
        <v>70</v>
      </c>
      <c r="D524" s="92" t="s">
        <v>3140</v>
      </c>
      <c r="E524" s="92" t="s">
        <v>71</v>
      </c>
      <c r="F524" s="92" t="s">
        <v>775</v>
      </c>
      <c r="G524" s="93" t="s">
        <v>133</v>
      </c>
      <c r="H524" s="93">
        <v>14</v>
      </c>
      <c r="I524" s="94" t="s">
        <v>2492</v>
      </c>
      <c r="J524" s="148" t="s">
        <v>58</v>
      </c>
      <c r="K524" s="93" t="s">
        <v>2584</v>
      </c>
      <c r="L524" s="94" t="s">
        <v>2585</v>
      </c>
      <c r="M524" s="94">
        <v>6</v>
      </c>
      <c r="N524" s="95">
        <v>0</v>
      </c>
      <c r="O524" s="201">
        <f>IF(P524&gt;0,VLOOKUP($D524,'BBLM COMCHECK'!$A:$S,14,0),0)</f>
        <v>0</v>
      </c>
      <c r="P524" s="202"/>
      <c r="Q524" s="91">
        <f t="shared" si="50"/>
        <v>0</v>
      </c>
      <c r="R524" s="201">
        <f>IF(S524&gt;0,VLOOKUP($D524,'BBLM COMCHECK'!$A:$S,15,0),0)</f>
        <v>0</v>
      </c>
      <c r="S524" s="202"/>
      <c r="T524" s="91">
        <f t="shared" si="51"/>
        <v>0</v>
      </c>
      <c r="U524" s="201">
        <f>IF(V524&gt;0,VLOOKUP($D524,'BBLM COMCHECK'!$A:$Z,25,0),0)</f>
        <v>0</v>
      </c>
      <c r="V524" s="202"/>
      <c r="W524" s="91">
        <f t="shared" si="52"/>
        <v>0</v>
      </c>
      <c r="X524" s="201">
        <f>IF(Y524&gt;0,VLOOKUP($D524,'BBLM COMCHECK'!$A:$Z,25,0),0)</f>
        <v>0</v>
      </c>
      <c r="Y524" s="202"/>
      <c r="Z524" s="91">
        <f t="shared" si="53"/>
        <v>0</v>
      </c>
      <c r="AA524" s="203" t="str">
        <f>VLOOKUP(D524,'BBLM COMCHECK'!$A:$I,9,0)</f>
        <v>normal</v>
      </c>
      <c r="AB524" s="204">
        <f>VLOOKUP(D524,'BBLM COMCHECK'!$A:$L,12,0)</f>
        <v>18</v>
      </c>
      <c r="AC524" s="201">
        <f t="shared" si="54"/>
        <v>0</v>
      </c>
      <c r="AD524" s="94"/>
      <c r="AE524" s="201"/>
      <c r="AF524" s="201"/>
      <c r="AG524" s="201"/>
      <c r="AH524" s="201"/>
      <c r="AI524" s="94"/>
      <c r="AJ524" s="94"/>
      <c r="AK524" s="87" t="s">
        <v>2586</v>
      </c>
      <c r="AL524" s="87" t="str">
        <f t="shared" si="49"/>
        <v>2026-01-15|06020|1140637000|0||0|1</v>
      </c>
      <c r="AP524" s="198"/>
      <c r="AQ524" s="198"/>
      <c r="AR524" s="198"/>
      <c r="AW524" s="198"/>
      <c r="BC524" s="99" t="s">
        <v>2587</v>
      </c>
      <c r="BD524" s="104"/>
      <c r="BE524" s="87"/>
    </row>
    <row r="525" spans="1:57" ht="26.25" hidden="1" customHeight="1">
      <c r="A525" s="87" t="s">
        <v>2686</v>
      </c>
      <c r="B525" s="17" t="s">
        <v>70</v>
      </c>
      <c r="C525" s="87" t="s">
        <v>70</v>
      </c>
      <c r="D525" s="92" t="s">
        <v>3141</v>
      </c>
      <c r="E525" s="92" t="s">
        <v>72</v>
      </c>
      <c r="F525" s="92" t="s">
        <v>782</v>
      </c>
      <c r="G525" s="93" t="s">
        <v>133</v>
      </c>
      <c r="H525" s="93">
        <v>19</v>
      </c>
      <c r="I525" s="94" t="s">
        <v>2486</v>
      </c>
      <c r="J525" s="148" t="s">
        <v>36</v>
      </c>
      <c r="K525" s="93" t="s">
        <v>2487</v>
      </c>
      <c r="L525" s="94" t="s">
        <v>2488</v>
      </c>
      <c r="M525" s="94">
        <v>30</v>
      </c>
      <c r="N525" s="95">
        <v>0</v>
      </c>
      <c r="O525" s="201">
        <f>IF(P525&gt;0,VLOOKUP($D525,'BBLM COMCHECK'!$A:$S,14,0),0)</f>
        <v>0</v>
      </c>
      <c r="P525" s="202"/>
      <c r="Q525" s="91">
        <f t="shared" si="50"/>
        <v>0</v>
      </c>
      <c r="R525" s="201">
        <f>IF(S525&gt;0,VLOOKUP($D525,'BBLM COMCHECK'!$A:$S,15,0),0)</f>
        <v>0</v>
      </c>
      <c r="S525" s="202"/>
      <c r="T525" s="91">
        <f t="shared" si="51"/>
        <v>0</v>
      </c>
      <c r="U525" s="201">
        <f>IF(V525&gt;0,VLOOKUP($D525,'BBLM COMCHECK'!$A:$Z,25,0),0)</f>
        <v>0</v>
      </c>
      <c r="V525" s="202"/>
      <c r="W525" s="91">
        <f t="shared" si="52"/>
        <v>0</v>
      </c>
      <c r="X525" s="201">
        <f>IF(Y525&gt;0,VLOOKUP($D525,'BBLM COMCHECK'!$A:$Z,25,0),0)</f>
        <v>0</v>
      </c>
      <c r="Y525" s="202"/>
      <c r="Z525" s="91">
        <f t="shared" si="53"/>
        <v>0</v>
      </c>
      <c r="AA525" s="203" t="str">
        <f>VLOOKUP(D525,'BBLM COMCHECK'!$A:$I,9,0)</f>
        <v>order stop</v>
      </c>
      <c r="AB525" s="204">
        <f>VLOOKUP(D525,'BBLM COMCHECK'!$A:$L,12,0)</f>
        <v>58</v>
      </c>
      <c r="AC525" s="201">
        <f t="shared" si="54"/>
        <v>0</v>
      </c>
      <c r="AD525" s="94"/>
      <c r="AE525" s="201"/>
      <c r="AF525" s="201"/>
      <c r="AG525" s="201"/>
      <c r="AH525" s="201"/>
      <c r="AI525" s="94"/>
      <c r="AJ525" s="94"/>
      <c r="AK525" s="87" t="s">
        <v>2489</v>
      </c>
      <c r="AL525" s="87" t="str">
        <f t="shared" si="49"/>
        <v>2026-01-15|06032|1001860000|0||0|1</v>
      </c>
      <c r="AP525" s="198"/>
      <c r="AQ525" s="198"/>
      <c r="AR525" s="198"/>
      <c r="AW525" s="198"/>
      <c r="BC525" s="99" t="s">
        <v>2490</v>
      </c>
      <c r="BD525" s="104"/>
      <c r="BE525" s="87"/>
    </row>
    <row r="526" spans="1:57" ht="26.25" hidden="1" customHeight="1">
      <c r="A526" s="87" t="s">
        <v>2665</v>
      </c>
      <c r="B526" s="17" t="s">
        <v>70</v>
      </c>
      <c r="C526" s="87" t="s">
        <v>70</v>
      </c>
      <c r="D526" s="92" t="s">
        <v>3142</v>
      </c>
      <c r="E526" s="92" t="s">
        <v>72</v>
      </c>
      <c r="F526" s="92" t="s">
        <v>782</v>
      </c>
      <c r="G526" s="93" t="s">
        <v>133</v>
      </c>
      <c r="H526" s="93">
        <v>14</v>
      </c>
      <c r="I526" s="94" t="s">
        <v>2492</v>
      </c>
      <c r="J526" s="148" t="s">
        <v>40</v>
      </c>
      <c r="K526" s="93" t="s">
        <v>2493</v>
      </c>
      <c r="L526" s="94" t="s">
        <v>2494</v>
      </c>
      <c r="M526" s="94">
        <v>12</v>
      </c>
      <c r="N526" s="95">
        <v>0</v>
      </c>
      <c r="O526" s="201">
        <f>IF(P526&gt;0,VLOOKUP($D526,'BBLM COMCHECK'!$A:$S,14,0),0)</f>
        <v>0</v>
      </c>
      <c r="P526" s="202"/>
      <c r="Q526" s="91">
        <f t="shared" si="50"/>
        <v>0</v>
      </c>
      <c r="R526" s="201">
        <f>IF(S526&gt;0,VLOOKUP($D526,'BBLM COMCHECK'!$A:$S,15,0),0)</f>
        <v>0</v>
      </c>
      <c r="S526" s="202"/>
      <c r="T526" s="91">
        <f t="shared" si="51"/>
        <v>0</v>
      </c>
      <c r="U526" s="201">
        <f>IF(V526&gt;0,VLOOKUP($D526,'BBLM COMCHECK'!$A:$Z,25,0),0)</f>
        <v>0</v>
      </c>
      <c r="V526" s="202"/>
      <c r="W526" s="91">
        <f t="shared" si="52"/>
        <v>0</v>
      </c>
      <c r="X526" s="201">
        <f>IF(Y526&gt;0,VLOOKUP($D526,'BBLM COMCHECK'!$A:$Z,25,0),0)</f>
        <v>0</v>
      </c>
      <c r="Y526" s="202"/>
      <c r="Z526" s="91">
        <f t="shared" si="53"/>
        <v>0</v>
      </c>
      <c r="AA526" s="203" t="str">
        <f>VLOOKUP(D526,'BBLM COMCHECK'!$A:$I,9,0)</f>
        <v>normal</v>
      </c>
      <c r="AB526" s="204">
        <f>VLOOKUP(D526,'BBLM COMCHECK'!$A:$L,12,0)</f>
        <v>119</v>
      </c>
      <c r="AC526" s="201">
        <f t="shared" si="54"/>
        <v>0</v>
      </c>
      <c r="AD526" s="94"/>
      <c r="AE526" s="201"/>
      <c r="AF526" s="201"/>
      <c r="AG526" s="201"/>
      <c r="AH526" s="201"/>
      <c r="AI526" s="94"/>
      <c r="AJ526" s="94"/>
      <c r="AK526" s="87" t="s">
        <v>2495</v>
      </c>
      <c r="AL526" s="87" t="str">
        <f t="shared" si="49"/>
        <v>2026-01-15|06032|1028702000|0||0|1</v>
      </c>
      <c r="AP526" s="198"/>
      <c r="AQ526" s="198"/>
      <c r="AR526" s="198"/>
      <c r="AW526" s="198"/>
      <c r="BC526" s="99" t="s">
        <v>2496</v>
      </c>
      <c r="BD526" s="104"/>
      <c r="BE526" s="87"/>
    </row>
    <row r="527" spans="1:57" ht="26.25" hidden="1" customHeight="1">
      <c r="A527" s="87" t="s">
        <v>2666</v>
      </c>
      <c r="B527" s="17" t="s">
        <v>70</v>
      </c>
      <c r="C527" s="87" t="s">
        <v>70</v>
      </c>
      <c r="D527" s="92" t="s">
        <v>3143</v>
      </c>
      <c r="E527" s="92" t="s">
        <v>72</v>
      </c>
      <c r="F527" s="92" t="s">
        <v>782</v>
      </c>
      <c r="G527" s="93" t="s">
        <v>133</v>
      </c>
      <c r="H527" s="93">
        <v>19</v>
      </c>
      <c r="I527" s="94" t="s">
        <v>2486</v>
      </c>
      <c r="J527" s="148" t="s">
        <v>41</v>
      </c>
      <c r="K527" s="93" t="s">
        <v>2498</v>
      </c>
      <c r="L527" s="94" t="s">
        <v>2499</v>
      </c>
      <c r="M527" s="94">
        <v>12</v>
      </c>
      <c r="N527" s="95">
        <v>0</v>
      </c>
      <c r="O527" s="201">
        <f>IF(P527&gt;0,VLOOKUP($D527,'BBLM COMCHECK'!$A:$S,14,0),0)</f>
        <v>0</v>
      </c>
      <c r="P527" s="202"/>
      <c r="Q527" s="91">
        <f t="shared" si="50"/>
        <v>0</v>
      </c>
      <c r="R527" s="201">
        <f>IF(S527&gt;0,VLOOKUP($D527,'BBLM COMCHECK'!$A:$S,15,0),0)</f>
        <v>0</v>
      </c>
      <c r="S527" s="202"/>
      <c r="T527" s="91">
        <f t="shared" si="51"/>
        <v>0</v>
      </c>
      <c r="U527" s="201">
        <f>IF(V527&gt;0,VLOOKUP($D527,'BBLM COMCHECK'!$A:$Z,25,0),0)</f>
        <v>0</v>
      </c>
      <c r="V527" s="202"/>
      <c r="W527" s="91">
        <f t="shared" si="52"/>
        <v>0</v>
      </c>
      <c r="X527" s="201">
        <f>IF(Y527&gt;0,VLOOKUP($D527,'BBLM COMCHECK'!$A:$Z,25,0),0)</f>
        <v>0</v>
      </c>
      <c r="Y527" s="202"/>
      <c r="Z527" s="91">
        <f t="shared" si="53"/>
        <v>0</v>
      </c>
      <c r="AA527" s="203" t="str">
        <f>VLOOKUP(D527,'BBLM COMCHECK'!$A:$I,9,0)</f>
        <v>order stop</v>
      </c>
      <c r="AB527" s="204">
        <f>VLOOKUP(D527,'BBLM COMCHECK'!$A:$L,12,0)</f>
        <v>146</v>
      </c>
      <c r="AC527" s="201">
        <f t="shared" si="54"/>
        <v>0</v>
      </c>
      <c r="AD527" s="94"/>
      <c r="AE527" s="201"/>
      <c r="AF527" s="201"/>
      <c r="AG527" s="201"/>
      <c r="AH527" s="201"/>
      <c r="AI527" s="94"/>
      <c r="AJ527" s="94"/>
      <c r="AK527" s="87" t="s">
        <v>2500</v>
      </c>
      <c r="AL527" s="87" t="str">
        <f t="shared" si="49"/>
        <v>2026-01-15|06032|1038533000|0||0|1</v>
      </c>
      <c r="AP527" s="198"/>
      <c r="AQ527" s="198"/>
      <c r="AR527" s="198"/>
      <c r="AW527" s="198"/>
      <c r="BC527" s="99" t="s">
        <v>2501</v>
      </c>
      <c r="BD527" s="104"/>
      <c r="BE527" s="87"/>
    </row>
    <row r="528" spans="1:57" ht="26.25" hidden="1" customHeight="1">
      <c r="A528" s="87" t="s">
        <v>2688</v>
      </c>
      <c r="B528" s="17" t="s">
        <v>70</v>
      </c>
      <c r="C528" s="87" t="s">
        <v>70</v>
      </c>
      <c r="D528" s="92" t="s">
        <v>3144</v>
      </c>
      <c r="E528" s="92" t="s">
        <v>72</v>
      </c>
      <c r="F528" s="92" t="s">
        <v>782</v>
      </c>
      <c r="G528" s="93" t="s">
        <v>133</v>
      </c>
      <c r="H528" s="93">
        <v>19</v>
      </c>
      <c r="I528" s="94" t="s">
        <v>2486</v>
      </c>
      <c r="J528" s="148" t="s">
        <v>42</v>
      </c>
      <c r="K528" s="93" t="s">
        <v>2503</v>
      </c>
      <c r="L528" s="94" t="s">
        <v>2504</v>
      </c>
      <c r="M528" s="94">
        <v>12</v>
      </c>
      <c r="N528" s="95">
        <v>0</v>
      </c>
      <c r="O528" s="201">
        <f>IF(P528&gt;0,VLOOKUP($D528,'BBLM COMCHECK'!$A:$S,14,0),0)</f>
        <v>0</v>
      </c>
      <c r="P528" s="202"/>
      <c r="Q528" s="91">
        <f t="shared" si="50"/>
        <v>0</v>
      </c>
      <c r="R528" s="201">
        <f>IF(S528&gt;0,VLOOKUP($D528,'BBLM COMCHECK'!$A:$S,15,0),0)</f>
        <v>0</v>
      </c>
      <c r="S528" s="202"/>
      <c r="T528" s="91">
        <f t="shared" si="51"/>
        <v>0</v>
      </c>
      <c r="U528" s="201">
        <f>IF(V528&gt;0,VLOOKUP($D528,'BBLM COMCHECK'!$A:$Z,25,0),0)</f>
        <v>0</v>
      </c>
      <c r="V528" s="202"/>
      <c r="W528" s="91">
        <f t="shared" si="52"/>
        <v>0</v>
      </c>
      <c r="X528" s="201">
        <f>IF(Y528&gt;0,VLOOKUP($D528,'BBLM COMCHECK'!$A:$Z,25,0),0)</f>
        <v>0</v>
      </c>
      <c r="Y528" s="202"/>
      <c r="Z528" s="91">
        <f t="shared" si="53"/>
        <v>0</v>
      </c>
      <c r="AA528" s="203" t="str">
        <f>VLOOKUP(D528,'BBLM COMCHECK'!$A:$I,9,0)</f>
        <v>normal</v>
      </c>
      <c r="AB528" s="204">
        <f>VLOOKUP(D528,'BBLM COMCHECK'!$A:$L,12,0)</f>
        <v>24</v>
      </c>
      <c r="AC528" s="201">
        <f t="shared" si="54"/>
        <v>0</v>
      </c>
      <c r="AD528" s="94"/>
      <c r="AE528" s="201"/>
      <c r="AF528" s="201"/>
      <c r="AG528" s="201"/>
      <c r="AH528" s="201"/>
      <c r="AI528" s="94"/>
      <c r="AJ528" s="94"/>
      <c r="AK528" s="87" t="s">
        <v>2505</v>
      </c>
      <c r="AL528" s="87" t="str">
        <f t="shared" si="49"/>
        <v>2026-01-15|06032|1053801000|0||0|1</v>
      </c>
      <c r="AP528" s="198"/>
      <c r="AQ528" s="198"/>
      <c r="AR528" s="198"/>
      <c r="AW528" s="198"/>
      <c r="BC528" s="99" t="s">
        <v>2506</v>
      </c>
      <c r="BD528" s="104"/>
      <c r="BE528" s="87"/>
    </row>
    <row r="529" spans="1:57" ht="26.25" hidden="1" customHeight="1">
      <c r="A529" s="87" t="s">
        <v>2670</v>
      </c>
      <c r="B529" s="17" t="s">
        <v>70</v>
      </c>
      <c r="C529" s="87" t="s">
        <v>70</v>
      </c>
      <c r="D529" s="92" t="s">
        <v>3145</v>
      </c>
      <c r="E529" s="92" t="s">
        <v>72</v>
      </c>
      <c r="F529" s="92" t="s">
        <v>782</v>
      </c>
      <c r="G529" s="93" t="s">
        <v>133</v>
      </c>
      <c r="H529" s="93">
        <v>19</v>
      </c>
      <c r="I529" s="94" t="s">
        <v>2486</v>
      </c>
      <c r="J529" s="148" t="s">
        <v>43</v>
      </c>
      <c r="K529" s="93" t="s">
        <v>2508</v>
      </c>
      <c r="L529" s="94" t="s">
        <v>2509</v>
      </c>
      <c r="M529" s="94">
        <v>48</v>
      </c>
      <c r="N529" s="95">
        <v>0</v>
      </c>
      <c r="O529" s="201">
        <f>IF(P529&gt;0,VLOOKUP($D529,'BBLM COMCHECK'!$A:$S,14,0),0)</f>
        <v>0</v>
      </c>
      <c r="P529" s="202"/>
      <c r="Q529" s="91">
        <f t="shared" si="50"/>
        <v>0</v>
      </c>
      <c r="R529" s="201">
        <f>IF(S529&gt;0,VLOOKUP($D529,'BBLM COMCHECK'!$A:$S,15,0),0)</f>
        <v>0</v>
      </c>
      <c r="S529" s="202"/>
      <c r="T529" s="91">
        <f t="shared" si="51"/>
        <v>0</v>
      </c>
      <c r="U529" s="201">
        <f>IF(V529&gt;0,VLOOKUP($D529,'BBLM COMCHECK'!$A:$Z,25,0),0)</f>
        <v>0</v>
      </c>
      <c r="V529" s="202"/>
      <c r="W529" s="91">
        <f t="shared" si="52"/>
        <v>0</v>
      </c>
      <c r="X529" s="201">
        <f>IF(Y529&gt;0,VLOOKUP($D529,'BBLM COMCHECK'!$A:$Z,25,0),0)</f>
        <v>0</v>
      </c>
      <c r="Y529" s="202"/>
      <c r="Z529" s="91">
        <f t="shared" si="53"/>
        <v>0</v>
      </c>
      <c r="AA529" s="203" t="str">
        <f>VLOOKUP(D529,'BBLM COMCHECK'!$A:$I,9,0)</f>
        <v>order stop</v>
      </c>
      <c r="AB529" s="204">
        <f>VLOOKUP(D529,'BBLM COMCHECK'!$A:$L,12,0)</f>
        <v>1083</v>
      </c>
      <c r="AC529" s="201">
        <f t="shared" si="54"/>
        <v>0</v>
      </c>
      <c r="AD529" s="94"/>
      <c r="AE529" s="201"/>
      <c r="AF529" s="201"/>
      <c r="AG529" s="201"/>
      <c r="AH529" s="201"/>
      <c r="AI529" s="94"/>
      <c r="AJ529" s="94"/>
      <c r="AK529" s="87" t="s">
        <v>2510</v>
      </c>
      <c r="AL529" s="87" t="str">
        <f t="shared" si="49"/>
        <v>2026-01-15|06032|1065842000|0||0|1</v>
      </c>
      <c r="AP529" s="198"/>
      <c r="AQ529" s="198"/>
      <c r="AR529" s="198"/>
      <c r="AW529" s="198"/>
      <c r="BC529" s="99" t="s">
        <v>2511</v>
      </c>
      <c r="BD529" s="104"/>
      <c r="BE529" s="87"/>
    </row>
    <row r="530" spans="1:57" ht="26.25" hidden="1" customHeight="1">
      <c r="A530" s="87" t="s">
        <v>2671</v>
      </c>
      <c r="B530" s="17" t="s">
        <v>70</v>
      </c>
      <c r="C530" s="87" t="s">
        <v>70</v>
      </c>
      <c r="D530" s="92" t="s">
        <v>3146</v>
      </c>
      <c r="E530" s="92" t="s">
        <v>72</v>
      </c>
      <c r="F530" s="92" t="s">
        <v>782</v>
      </c>
      <c r="G530" s="93" t="s">
        <v>133</v>
      </c>
      <c r="H530" s="93">
        <v>19</v>
      </c>
      <c r="I530" s="94" t="s">
        <v>2486</v>
      </c>
      <c r="J530" s="148" t="s">
        <v>44</v>
      </c>
      <c r="K530" s="93" t="s">
        <v>2513</v>
      </c>
      <c r="L530" s="94" t="s">
        <v>2514</v>
      </c>
      <c r="M530" s="94">
        <v>42</v>
      </c>
      <c r="N530" s="95">
        <v>0</v>
      </c>
      <c r="O530" s="201">
        <f>IF(P530&gt;0,VLOOKUP($D530,'BBLM COMCHECK'!$A:$S,14,0),0)</f>
        <v>0</v>
      </c>
      <c r="P530" s="202"/>
      <c r="Q530" s="91">
        <f t="shared" si="50"/>
        <v>0</v>
      </c>
      <c r="R530" s="201">
        <f>IF(S530&gt;0,VLOOKUP($D530,'BBLM COMCHECK'!$A:$S,15,0),0)</f>
        <v>0</v>
      </c>
      <c r="S530" s="202"/>
      <c r="T530" s="91">
        <f t="shared" si="51"/>
        <v>0</v>
      </c>
      <c r="U530" s="201">
        <f>IF(V530&gt;0,VLOOKUP($D530,'BBLM COMCHECK'!$A:$Z,25,0),0)</f>
        <v>0</v>
      </c>
      <c r="V530" s="202"/>
      <c r="W530" s="91">
        <f t="shared" si="52"/>
        <v>0</v>
      </c>
      <c r="X530" s="201">
        <f>IF(Y530&gt;0,VLOOKUP($D530,'BBLM COMCHECK'!$A:$Z,25,0),0)</f>
        <v>0</v>
      </c>
      <c r="Y530" s="202"/>
      <c r="Z530" s="91">
        <f t="shared" si="53"/>
        <v>0</v>
      </c>
      <c r="AA530" s="203" t="str">
        <f>VLOOKUP(D530,'BBLM COMCHECK'!$A:$I,9,0)</f>
        <v>order stop</v>
      </c>
      <c r="AB530" s="204">
        <f>VLOOKUP(D530,'BBLM COMCHECK'!$A:$L,12,0)</f>
        <v>0</v>
      </c>
      <c r="AC530" s="201">
        <f t="shared" si="54"/>
        <v>1</v>
      </c>
      <c r="AD530" s="94"/>
      <c r="AE530" s="201"/>
      <c r="AF530" s="201"/>
      <c r="AG530" s="201"/>
      <c r="AH530" s="201"/>
      <c r="AI530" s="94"/>
      <c r="AJ530" s="94"/>
      <c r="AK530" s="87" t="s">
        <v>2515</v>
      </c>
      <c r="AL530" s="87" t="str">
        <f t="shared" si="49"/>
        <v>2026-01-15|06032|1066078000|0||0|1</v>
      </c>
      <c r="AP530" s="198"/>
      <c r="AQ530" s="198"/>
      <c r="AR530" s="198"/>
      <c r="AW530" s="198"/>
      <c r="BC530" s="99" t="s">
        <v>2516</v>
      </c>
      <c r="BD530" s="104"/>
      <c r="BE530" s="87"/>
    </row>
    <row r="531" spans="1:57" ht="26.25" hidden="1" customHeight="1">
      <c r="A531" s="87" t="s">
        <v>2672</v>
      </c>
      <c r="B531" s="17" t="s">
        <v>70</v>
      </c>
      <c r="C531" s="87" t="s">
        <v>70</v>
      </c>
      <c r="D531" s="92" t="s">
        <v>3147</v>
      </c>
      <c r="E531" s="92" t="s">
        <v>72</v>
      </c>
      <c r="F531" s="92" t="s">
        <v>782</v>
      </c>
      <c r="G531" s="93" t="s">
        <v>133</v>
      </c>
      <c r="H531" s="93">
        <v>14</v>
      </c>
      <c r="I531" s="94" t="s">
        <v>2492</v>
      </c>
      <c r="J531" s="148" t="s">
        <v>45</v>
      </c>
      <c r="K531" s="93" t="s">
        <v>2518</v>
      </c>
      <c r="L531" s="94" t="s">
        <v>2519</v>
      </c>
      <c r="M531" s="94">
        <v>60</v>
      </c>
      <c r="N531" s="95">
        <v>0</v>
      </c>
      <c r="O531" s="201">
        <f>IF(P531&gt;0,VLOOKUP($D531,'BBLM COMCHECK'!$A:$S,14,0),0)</f>
        <v>0</v>
      </c>
      <c r="P531" s="202"/>
      <c r="Q531" s="91">
        <f t="shared" si="50"/>
        <v>0</v>
      </c>
      <c r="R531" s="201">
        <f>IF(S531&gt;0,VLOOKUP($D531,'BBLM COMCHECK'!$A:$S,15,0),0)</f>
        <v>0</v>
      </c>
      <c r="S531" s="202"/>
      <c r="T531" s="91">
        <f t="shared" si="51"/>
        <v>0</v>
      </c>
      <c r="U531" s="201">
        <f>IF(V531&gt;0,VLOOKUP($D531,'BBLM COMCHECK'!$A:$Z,25,0),0)</f>
        <v>0</v>
      </c>
      <c r="V531" s="202"/>
      <c r="W531" s="91">
        <f t="shared" si="52"/>
        <v>0</v>
      </c>
      <c r="X531" s="201">
        <f>IF(Y531&gt;0,VLOOKUP($D531,'BBLM COMCHECK'!$A:$Z,25,0),0)</f>
        <v>0</v>
      </c>
      <c r="Y531" s="202"/>
      <c r="Z531" s="91">
        <f t="shared" si="53"/>
        <v>0</v>
      </c>
      <c r="AA531" s="203" t="str">
        <f>VLOOKUP(D531,'BBLM COMCHECK'!$A:$I,9,0)</f>
        <v>order stop</v>
      </c>
      <c r="AB531" s="204">
        <f>VLOOKUP(D531,'BBLM COMCHECK'!$A:$L,12,0)</f>
        <v>225</v>
      </c>
      <c r="AC531" s="201">
        <f t="shared" si="54"/>
        <v>0</v>
      </c>
      <c r="AD531" s="94"/>
      <c r="AE531" s="201"/>
      <c r="AF531" s="201"/>
      <c r="AG531" s="201"/>
      <c r="AH531" s="201"/>
      <c r="AI531" s="94"/>
      <c r="AJ531" s="94"/>
      <c r="AK531" s="87" t="s">
        <v>2520</v>
      </c>
      <c r="AL531" s="87" t="str">
        <f t="shared" si="49"/>
        <v>2026-01-15|06032|1068899000|0||0|1</v>
      </c>
      <c r="AP531" s="198"/>
      <c r="AQ531" s="198"/>
      <c r="AR531" s="198"/>
      <c r="AW531" s="198"/>
      <c r="BC531" s="99" t="s">
        <v>2521</v>
      </c>
      <c r="BD531" s="104"/>
      <c r="BE531" s="87"/>
    </row>
    <row r="532" spans="1:57" ht="26.25" hidden="1" customHeight="1">
      <c r="A532" s="87" t="s">
        <v>2673</v>
      </c>
      <c r="B532" s="17" t="s">
        <v>70</v>
      </c>
      <c r="C532" s="87" t="s">
        <v>70</v>
      </c>
      <c r="D532" s="92" t="s">
        <v>3148</v>
      </c>
      <c r="E532" s="92" t="s">
        <v>72</v>
      </c>
      <c r="F532" s="92" t="s">
        <v>782</v>
      </c>
      <c r="G532" s="93" t="s">
        <v>133</v>
      </c>
      <c r="H532" s="93">
        <v>19</v>
      </c>
      <c r="I532" s="94" t="s">
        <v>2486</v>
      </c>
      <c r="J532" s="148" t="s">
        <v>46</v>
      </c>
      <c r="K532" s="93" t="s">
        <v>2523</v>
      </c>
      <c r="L532" s="94" t="s">
        <v>2524</v>
      </c>
      <c r="M532" s="94">
        <v>40</v>
      </c>
      <c r="N532" s="95">
        <v>0</v>
      </c>
      <c r="O532" s="201">
        <f>IF(P532&gt;0,VLOOKUP($D532,'BBLM COMCHECK'!$A:$S,14,0),0)</f>
        <v>0</v>
      </c>
      <c r="P532" s="202"/>
      <c r="Q532" s="91">
        <f t="shared" si="50"/>
        <v>0</v>
      </c>
      <c r="R532" s="201">
        <f>IF(S532&gt;0,VLOOKUP($D532,'BBLM COMCHECK'!$A:$S,15,0),0)</f>
        <v>0</v>
      </c>
      <c r="S532" s="202"/>
      <c r="T532" s="91">
        <f t="shared" si="51"/>
        <v>0</v>
      </c>
      <c r="U532" s="201">
        <f>IF(V532&gt;0,VLOOKUP($D532,'BBLM COMCHECK'!$A:$Z,25,0),0)</f>
        <v>0</v>
      </c>
      <c r="V532" s="202"/>
      <c r="W532" s="91">
        <f t="shared" si="52"/>
        <v>0</v>
      </c>
      <c r="X532" s="201">
        <f>IF(Y532&gt;0,VLOOKUP($D532,'BBLM COMCHECK'!$A:$Z,25,0),0)</f>
        <v>0</v>
      </c>
      <c r="Y532" s="202"/>
      <c r="Z532" s="91">
        <f t="shared" si="53"/>
        <v>0</v>
      </c>
      <c r="AA532" s="203" t="str">
        <f>VLOOKUP(D532,'BBLM COMCHECK'!$A:$I,9,0)</f>
        <v>order stop</v>
      </c>
      <c r="AB532" s="204">
        <f>VLOOKUP(D532,'BBLM COMCHECK'!$A:$L,12,0)</f>
        <v>690</v>
      </c>
      <c r="AC532" s="201">
        <f t="shared" si="54"/>
        <v>0</v>
      </c>
      <c r="AD532" s="94"/>
      <c r="AE532" s="201"/>
      <c r="AF532" s="201"/>
      <c r="AG532" s="201"/>
      <c r="AH532" s="201"/>
      <c r="AI532" s="94"/>
      <c r="AJ532" s="94"/>
      <c r="AK532" s="87" t="s">
        <v>2525</v>
      </c>
      <c r="AL532" s="87" t="str">
        <f t="shared" si="49"/>
        <v>2026-01-15|06032|1072188000|0||0|1</v>
      </c>
      <c r="AP532" s="198"/>
      <c r="AQ532" s="198"/>
      <c r="AR532" s="198"/>
      <c r="AW532" s="198"/>
      <c r="BC532" s="99" t="s">
        <v>2526</v>
      </c>
      <c r="BD532" s="104"/>
      <c r="BE532" s="87"/>
    </row>
    <row r="533" spans="1:57" ht="26.25" hidden="1" customHeight="1">
      <c r="A533" s="87" t="s">
        <v>2674</v>
      </c>
      <c r="B533" s="17" t="s">
        <v>70</v>
      </c>
      <c r="C533" s="87" t="s">
        <v>70</v>
      </c>
      <c r="D533" s="92" t="s">
        <v>3149</v>
      </c>
      <c r="E533" s="92" t="s">
        <v>72</v>
      </c>
      <c r="F533" s="92" t="s">
        <v>782</v>
      </c>
      <c r="G533" s="93" t="s">
        <v>133</v>
      </c>
      <c r="H533" s="93">
        <v>14</v>
      </c>
      <c r="I533" s="94" t="s">
        <v>2492</v>
      </c>
      <c r="J533" s="148" t="s">
        <v>47</v>
      </c>
      <c r="K533" s="93" t="s">
        <v>2528</v>
      </c>
      <c r="L533" s="94" t="s">
        <v>2529</v>
      </c>
      <c r="M533" s="94">
        <v>72</v>
      </c>
      <c r="N533" s="95">
        <v>0</v>
      </c>
      <c r="O533" s="201">
        <f>IF(P533&gt;0,VLOOKUP($D533,'BBLM COMCHECK'!$A:$S,14,0),0)</f>
        <v>0</v>
      </c>
      <c r="P533" s="202"/>
      <c r="Q533" s="91">
        <f t="shared" si="50"/>
        <v>0</v>
      </c>
      <c r="R533" s="201">
        <f>IF(S533&gt;0,VLOOKUP($D533,'BBLM COMCHECK'!$A:$S,15,0),0)</f>
        <v>0</v>
      </c>
      <c r="S533" s="202"/>
      <c r="T533" s="91">
        <f t="shared" si="51"/>
        <v>0</v>
      </c>
      <c r="U533" s="201">
        <f>IF(V533&gt;0,VLOOKUP($D533,'BBLM COMCHECK'!$A:$Z,25,0),0)</f>
        <v>0</v>
      </c>
      <c r="V533" s="202"/>
      <c r="W533" s="91">
        <f t="shared" si="52"/>
        <v>0</v>
      </c>
      <c r="X533" s="201">
        <f>IF(Y533&gt;0,VLOOKUP($D533,'BBLM COMCHECK'!$A:$Z,25,0),0)</f>
        <v>0</v>
      </c>
      <c r="Y533" s="202"/>
      <c r="Z533" s="91">
        <f t="shared" si="53"/>
        <v>0</v>
      </c>
      <c r="AA533" s="203" t="str">
        <f>VLOOKUP(D533,'BBLM COMCHECK'!$A:$I,9,0)</f>
        <v>order stop</v>
      </c>
      <c r="AB533" s="204">
        <f>VLOOKUP(D533,'BBLM COMCHECK'!$A:$L,12,0)</f>
        <v>13195</v>
      </c>
      <c r="AC533" s="201">
        <f t="shared" si="54"/>
        <v>0</v>
      </c>
      <c r="AD533" s="94"/>
      <c r="AE533" s="201"/>
      <c r="AF533" s="201"/>
      <c r="AG533" s="201"/>
      <c r="AH533" s="201"/>
      <c r="AI533" s="94"/>
      <c r="AJ533" s="94"/>
      <c r="AK533" s="87" t="s">
        <v>2530</v>
      </c>
      <c r="AL533" s="87" t="str">
        <f t="shared" si="49"/>
        <v>2026-01-15|06032|1076058000|0||0|1</v>
      </c>
      <c r="AP533" s="198"/>
      <c r="AQ533" s="198"/>
      <c r="AR533" s="198"/>
      <c r="AW533" s="198"/>
      <c r="BC533" s="99" t="s">
        <v>2531</v>
      </c>
      <c r="BD533" s="104"/>
      <c r="BE533" s="87"/>
    </row>
    <row r="534" spans="1:57" ht="26.25" hidden="1" customHeight="1">
      <c r="A534" s="87" t="s">
        <v>2675</v>
      </c>
      <c r="B534" s="17" t="s">
        <v>70</v>
      </c>
      <c r="C534" s="87" t="s">
        <v>70</v>
      </c>
      <c r="D534" s="92" t="s">
        <v>3150</v>
      </c>
      <c r="E534" s="92" t="s">
        <v>72</v>
      </c>
      <c r="F534" s="92" t="s">
        <v>782</v>
      </c>
      <c r="G534" s="93" t="s">
        <v>133</v>
      </c>
      <c r="H534" s="93">
        <v>14</v>
      </c>
      <c r="I534" s="94" t="s">
        <v>2492</v>
      </c>
      <c r="J534" s="148" t="s">
        <v>48</v>
      </c>
      <c r="K534" s="93" t="s">
        <v>2533</v>
      </c>
      <c r="L534" s="94" t="s">
        <v>2534</v>
      </c>
      <c r="M534" s="94">
        <v>60</v>
      </c>
      <c r="N534" s="95">
        <v>0</v>
      </c>
      <c r="O534" s="201">
        <f>IF(P534&gt;0,VLOOKUP($D534,'BBLM COMCHECK'!$A:$S,14,0),0)</f>
        <v>0</v>
      </c>
      <c r="P534" s="202"/>
      <c r="Q534" s="91">
        <f t="shared" si="50"/>
        <v>0</v>
      </c>
      <c r="R534" s="201">
        <f>IF(S534&gt;0,VLOOKUP($D534,'BBLM COMCHECK'!$A:$S,15,0),0)</f>
        <v>0</v>
      </c>
      <c r="S534" s="202"/>
      <c r="T534" s="91">
        <f t="shared" si="51"/>
        <v>0</v>
      </c>
      <c r="U534" s="201">
        <f>IF(V534&gt;0,VLOOKUP($D534,'BBLM COMCHECK'!$A:$Z,25,0),0)</f>
        <v>0</v>
      </c>
      <c r="V534" s="202"/>
      <c r="W534" s="91">
        <f t="shared" si="52"/>
        <v>0</v>
      </c>
      <c r="X534" s="201">
        <f>IF(Y534&gt;0,VLOOKUP($D534,'BBLM COMCHECK'!$A:$Z,25,0),0)</f>
        <v>0</v>
      </c>
      <c r="Y534" s="202"/>
      <c r="Z534" s="91">
        <f t="shared" si="53"/>
        <v>0</v>
      </c>
      <c r="AA534" s="203" t="str">
        <f>VLOOKUP(D534,'BBLM COMCHECK'!$A:$I,9,0)</f>
        <v>normal</v>
      </c>
      <c r="AB534" s="204">
        <f>VLOOKUP(D534,'BBLM COMCHECK'!$A:$L,12,0)</f>
        <v>950</v>
      </c>
      <c r="AC534" s="201">
        <f t="shared" si="54"/>
        <v>0</v>
      </c>
      <c r="AD534" s="94"/>
      <c r="AE534" s="201"/>
      <c r="AF534" s="201"/>
      <c r="AG534" s="201"/>
      <c r="AH534" s="201"/>
      <c r="AI534" s="94"/>
      <c r="AJ534" s="94"/>
      <c r="AK534" s="87" t="s">
        <v>2535</v>
      </c>
      <c r="AL534" s="87" t="str">
        <f t="shared" si="49"/>
        <v>2026-01-15|06032|1077650000|0||0|1</v>
      </c>
      <c r="AP534" s="198"/>
      <c r="AQ534" s="198"/>
      <c r="AR534" s="198"/>
      <c r="AW534" s="198"/>
      <c r="BC534" s="99" t="s">
        <v>2536</v>
      </c>
      <c r="BD534" s="104"/>
      <c r="BE534" s="87"/>
    </row>
    <row r="535" spans="1:57" ht="26.25" hidden="1" customHeight="1">
      <c r="A535" s="87" t="s">
        <v>2676</v>
      </c>
      <c r="B535" s="17" t="s">
        <v>70</v>
      </c>
      <c r="C535" s="87" t="s">
        <v>70</v>
      </c>
      <c r="D535" s="92" t="s">
        <v>3151</v>
      </c>
      <c r="E535" s="92" t="s">
        <v>72</v>
      </c>
      <c r="F535" s="92" t="s">
        <v>782</v>
      </c>
      <c r="G535" s="93" t="s">
        <v>133</v>
      </c>
      <c r="H535" s="93">
        <v>14</v>
      </c>
      <c r="I535" s="94" t="s">
        <v>2492</v>
      </c>
      <c r="J535" s="148" t="s">
        <v>49</v>
      </c>
      <c r="K535" s="93" t="s">
        <v>2538</v>
      </c>
      <c r="L535" s="94" t="s">
        <v>2539</v>
      </c>
      <c r="M535" s="94">
        <v>5</v>
      </c>
      <c r="N535" s="95">
        <v>0</v>
      </c>
      <c r="O535" s="201">
        <f>IF(P535&gt;0,VLOOKUP($D535,'BBLM COMCHECK'!$A:$S,14,0),0)</f>
        <v>0</v>
      </c>
      <c r="P535" s="202"/>
      <c r="Q535" s="91">
        <f t="shared" si="50"/>
        <v>0</v>
      </c>
      <c r="R535" s="201">
        <f>IF(S535&gt;0,VLOOKUP($D535,'BBLM COMCHECK'!$A:$S,15,0),0)</f>
        <v>0</v>
      </c>
      <c r="S535" s="202"/>
      <c r="T535" s="91">
        <f t="shared" si="51"/>
        <v>0</v>
      </c>
      <c r="U535" s="201">
        <f>IF(V535&gt;0,VLOOKUP($D535,'BBLM COMCHECK'!$A:$Z,25,0),0)</f>
        <v>0</v>
      </c>
      <c r="V535" s="202"/>
      <c r="W535" s="91">
        <f t="shared" si="52"/>
        <v>0</v>
      </c>
      <c r="X535" s="201">
        <f>IF(Y535&gt;0,VLOOKUP($D535,'BBLM COMCHECK'!$A:$Z,25,0),0)</f>
        <v>0</v>
      </c>
      <c r="Y535" s="202"/>
      <c r="Z535" s="91">
        <f t="shared" si="53"/>
        <v>0</v>
      </c>
      <c r="AA535" s="203" t="str">
        <f>VLOOKUP(D535,'BBLM COMCHECK'!$A:$I,9,0)</f>
        <v>normal</v>
      </c>
      <c r="AB535" s="204">
        <f>VLOOKUP(D535,'BBLM COMCHECK'!$A:$L,12,0)</f>
        <v>129</v>
      </c>
      <c r="AC535" s="201">
        <f t="shared" si="54"/>
        <v>0</v>
      </c>
      <c r="AD535" s="94"/>
      <c r="AE535" s="201"/>
      <c r="AF535" s="201"/>
      <c r="AG535" s="201"/>
      <c r="AH535" s="201"/>
      <c r="AI535" s="94"/>
      <c r="AJ535" s="94"/>
      <c r="AK535" s="87" t="s">
        <v>2540</v>
      </c>
      <c r="AL535" s="87" t="str">
        <f t="shared" si="49"/>
        <v>2026-01-15|06032|1078236000|0||0|1</v>
      </c>
      <c r="AP535" s="198"/>
      <c r="AQ535" s="198"/>
      <c r="AR535" s="198"/>
      <c r="AW535" s="198"/>
      <c r="BC535" s="99" t="s">
        <v>2541</v>
      </c>
      <c r="BD535" s="104"/>
      <c r="BE535" s="87"/>
    </row>
    <row r="536" spans="1:57" ht="26.25" hidden="1" customHeight="1">
      <c r="A536" s="87" t="s">
        <v>2677</v>
      </c>
      <c r="B536" s="17" t="s">
        <v>70</v>
      </c>
      <c r="C536" s="87" t="s">
        <v>70</v>
      </c>
      <c r="D536" s="92" t="s">
        <v>3152</v>
      </c>
      <c r="E536" s="92" t="s">
        <v>72</v>
      </c>
      <c r="F536" s="92" t="s">
        <v>782</v>
      </c>
      <c r="G536" s="93" t="s">
        <v>133</v>
      </c>
      <c r="H536" s="93">
        <v>14</v>
      </c>
      <c r="I536" s="94" t="s">
        <v>2492</v>
      </c>
      <c r="J536" s="148" t="s">
        <v>50</v>
      </c>
      <c r="K536" s="93" t="s">
        <v>2543</v>
      </c>
      <c r="L536" s="94" t="s">
        <v>2544</v>
      </c>
      <c r="M536" s="94">
        <v>12</v>
      </c>
      <c r="N536" s="95">
        <v>0</v>
      </c>
      <c r="O536" s="201">
        <f>IF(P536&gt;0,VLOOKUP($D536,'BBLM COMCHECK'!$A:$S,14,0),0)</f>
        <v>0</v>
      </c>
      <c r="P536" s="202"/>
      <c r="Q536" s="91">
        <f t="shared" si="50"/>
        <v>0</v>
      </c>
      <c r="R536" s="201">
        <f>IF(S536&gt;0,VLOOKUP($D536,'BBLM COMCHECK'!$A:$S,15,0),0)</f>
        <v>0</v>
      </c>
      <c r="S536" s="202"/>
      <c r="T536" s="91">
        <f t="shared" si="51"/>
        <v>0</v>
      </c>
      <c r="U536" s="201">
        <f>IF(V536&gt;0,VLOOKUP($D536,'BBLM COMCHECK'!$A:$Z,25,0),0)</f>
        <v>0</v>
      </c>
      <c r="V536" s="202"/>
      <c r="W536" s="91">
        <f t="shared" si="52"/>
        <v>0</v>
      </c>
      <c r="X536" s="201">
        <f>IF(Y536&gt;0,VLOOKUP($D536,'BBLM COMCHECK'!$A:$Z,25,0),0)</f>
        <v>0</v>
      </c>
      <c r="Y536" s="202"/>
      <c r="Z536" s="91">
        <f t="shared" si="53"/>
        <v>0</v>
      </c>
      <c r="AA536" s="203" t="str">
        <f>VLOOKUP(D536,'BBLM COMCHECK'!$A:$I,9,0)</f>
        <v>normal</v>
      </c>
      <c r="AB536" s="204">
        <f>VLOOKUP(D536,'BBLM COMCHECK'!$A:$L,12,0)</f>
        <v>1257</v>
      </c>
      <c r="AC536" s="201">
        <f t="shared" si="54"/>
        <v>0</v>
      </c>
      <c r="AD536" s="94"/>
      <c r="AE536" s="201"/>
      <c r="AF536" s="201"/>
      <c r="AG536" s="201"/>
      <c r="AH536" s="201"/>
      <c r="AI536" s="94"/>
      <c r="AJ536" s="94"/>
      <c r="AK536" s="87" t="s">
        <v>2545</v>
      </c>
      <c r="AL536" s="87" t="str">
        <f t="shared" si="49"/>
        <v>2026-01-15|06032|1083138000|0||0|1</v>
      </c>
      <c r="AP536" s="198"/>
      <c r="AQ536" s="198"/>
      <c r="AR536" s="198"/>
      <c r="AW536" s="198"/>
      <c r="BC536" s="99" t="s">
        <v>2546</v>
      </c>
      <c r="BD536" s="104"/>
      <c r="BE536" s="87"/>
    </row>
    <row r="537" spans="1:57" ht="26.25" hidden="1" customHeight="1">
      <c r="A537" s="87" t="s">
        <v>2678</v>
      </c>
      <c r="B537" s="17" t="s">
        <v>70</v>
      </c>
      <c r="C537" s="87" t="s">
        <v>70</v>
      </c>
      <c r="D537" s="92" t="s">
        <v>3153</v>
      </c>
      <c r="E537" s="92" t="s">
        <v>72</v>
      </c>
      <c r="F537" s="92" t="s">
        <v>782</v>
      </c>
      <c r="G537" s="93" t="s">
        <v>133</v>
      </c>
      <c r="H537" s="93">
        <v>19</v>
      </c>
      <c r="I537" s="94" t="s">
        <v>2486</v>
      </c>
      <c r="J537" s="148" t="s">
        <v>51</v>
      </c>
      <c r="K537" s="93" t="s">
        <v>2548</v>
      </c>
      <c r="L537" s="94" t="s">
        <v>2549</v>
      </c>
      <c r="M537" s="94">
        <v>144</v>
      </c>
      <c r="N537" s="95">
        <v>0</v>
      </c>
      <c r="O537" s="201">
        <f>IF(P537&gt;0,VLOOKUP($D537,'BBLM COMCHECK'!$A:$S,14,0),0)</f>
        <v>0</v>
      </c>
      <c r="P537" s="202"/>
      <c r="Q537" s="91">
        <f t="shared" si="50"/>
        <v>0</v>
      </c>
      <c r="R537" s="201">
        <f>IF(S537&gt;0,VLOOKUP($D537,'BBLM COMCHECK'!$A:$S,15,0),0)</f>
        <v>0</v>
      </c>
      <c r="S537" s="202"/>
      <c r="T537" s="91">
        <f t="shared" si="51"/>
        <v>0</v>
      </c>
      <c r="U537" s="201">
        <f>IF(V537&gt;0,VLOOKUP($D537,'BBLM COMCHECK'!$A:$Z,25,0),0)</f>
        <v>0</v>
      </c>
      <c r="V537" s="202"/>
      <c r="W537" s="91">
        <f t="shared" si="52"/>
        <v>0</v>
      </c>
      <c r="X537" s="201">
        <f>IF(Y537&gt;0,VLOOKUP($D537,'BBLM COMCHECK'!$A:$Z,25,0),0)</f>
        <v>0</v>
      </c>
      <c r="Y537" s="202"/>
      <c r="Z537" s="91">
        <f t="shared" si="53"/>
        <v>0</v>
      </c>
      <c r="AA537" s="203" t="str">
        <f>VLOOKUP(D537,'BBLM COMCHECK'!$A:$I,9,0)</f>
        <v>order stop</v>
      </c>
      <c r="AB537" s="204">
        <f>VLOOKUP(D537,'BBLM COMCHECK'!$A:$L,12,0)</f>
        <v>9411</v>
      </c>
      <c r="AC537" s="201">
        <f t="shared" si="54"/>
        <v>0</v>
      </c>
      <c r="AD537" s="94"/>
      <c r="AE537" s="201"/>
      <c r="AF537" s="201"/>
      <c r="AG537" s="201"/>
      <c r="AH537" s="201"/>
      <c r="AI537" s="94"/>
      <c r="AJ537" s="94"/>
      <c r="AK537" s="87" t="s">
        <v>2550</v>
      </c>
      <c r="AL537" s="87" t="str">
        <f t="shared" si="49"/>
        <v>2026-01-15|06032|1089525000|0||0|1</v>
      </c>
      <c r="AP537" s="198"/>
      <c r="AQ537" s="198"/>
      <c r="AR537" s="198"/>
      <c r="AW537" s="198"/>
      <c r="BC537" s="99" t="s">
        <v>2551</v>
      </c>
      <c r="BD537" s="104"/>
      <c r="BE537" s="87"/>
    </row>
    <row r="538" spans="1:57" ht="26.25" hidden="1" customHeight="1">
      <c r="A538" s="87" t="s">
        <v>2679</v>
      </c>
      <c r="B538" s="17" t="s">
        <v>70</v>
      </c>
      <c r="C538" s="87" t="s">
        <v>70</v>
      </c>
      <c r="D538" s="92" t="s">
        <v>3154</v>
      </c>
      <c r="E538" s="92" t="s">
        <v>72</v>
      </c>
      <c r="F538" s="92" t="s">
        <v>782</v>
      </c>
      <c r="G538" s="93" t="s">
        <v>133</v>
      </c>
      <c r="H538" s="93">
        <v>19</v>
      </c>
      <c r="I538" s="94" t="s">
        <v>2486</v>
      </c>
      <c r="J538" s="148" t="s">
        <v>52</v>
      </c>
      <c r="K538" s="93" t="s">
        <v>2553</v>
      </c>
      <c r="L538" s="94" t="s">
        <v>2554</v>
      </c>
      <c r="M538" s="94">
        <v>144</v>
      </c>
      <c r="N538" s="95">
        <v>0</v>
      </c>
      <c r="O538" s="201">
        <f>IF(P538&gt;0,VLOOKUP($D538,'BBLM COMCHECK'!$A:$S,14,0),0)</f>
        <v>0</v>
      </c>
      <c r="P538" s="202"/>
      <c r="Q538" s="91">
        <f t="shared" si="50"/>
        <v>0</v>
      </c>
      <c r="R538" s="201">
        <f>IF(S538&gt;0,VLOOKUP($D538,'BBLM COMCHECK'!$A:$S,15,0),0)</f>
        <v>0</v>
      </c>
      <c r="S538" s="202"/>
      <c r="T538" s="91">
        <f t="shared" si="51"/>
        <v>0</v>
      </c>
      <c r="U538" s="201">
        <f>IF(V538&gt;0,VLOOKUP($D538,'BBLM COMCHECK'!$A:$Z,25,0),0)</f>
        <v>0</v>
      </c>
      <c r="V538" s="202"/>
      <c r="W538" s="91">
        <f t="shared" si="52"/>
        <v>0</v>
      </c>
      <c r="X538" s="201">
        <f>IF(Y538&gt;0,VLOOKUP($D538,'BBLM COMCHECK'!$A:$Z,25,0),0)</f>
        <v>0</v>
      </c>
      <c r="Y538" s="202"/>
      <c r="Z538" s="91">
        <f t="shared" si="53"/>
        <v>0</v>
      </c>
      <c r="AA538" s="203" t="str">
        <f>VLOOKUP(D538,'BBLM COMCHECK'!$A:$I,9,0)</f>
        <v>order stop</v>
      </c>
      <c r="AB538" s="204">
        <f>VLOOKUP(D538,'BBLM COMCHECK'!$A:$L,12,0)</f>
        <v>1905</v>
      </c>
      <c r="AC538" s="201">
        <f t="shared" si="54"/>
        <v>0</v>
      </c>
      <c r="AD538" s="94"/>
      <c r="AE538" s="201"/>
      <c r="AF538" s="201"/>
      <c r="AG538" s="201"/>
      <c r="AH538" s="201"/>
      <c r="AI538" s="94"/>
      <c r="AJ538" s="94"/>
      <c r="AK538" s="87" t="s">
        <v>2555</v>
      </c>
      <c r="AL538" s="87" t="str">
        <f t="shared" si="49"/>
        <v>2026-01-15|06032|1089541000|0||0|1</v>
      </c>
      <c r="AP538" s="198"/>
      <c r="AQ538" s="198"/>
      <c r="AR538" s="198"/>
      <c r="AW538" s="198"/>
      <c r="BC538" s="99" t="s">
        <v>2556</v>
      </c>
      <c r="BD538" s="104"/>
      <c r="BE538" s="87"/>
    </row>
    <row r="539" spans="1:57" ht="26.25" hidden="1" customHeight="1">
      <c r="A539" s="87" t="s">
        <v>2680</v>
      </c>
      <c r="B539" s="17" t="s">
        <v>70</v>
      </c>
      <c r="C539" s="87" t="s">
        <v>70</v>
      </c>
      <c r="D539" s="92" t="s">
        <v>3155</v>
      </c>
      <c r="E539" s="92" t="s">
        <v>72</v>
      </c>
      <c r="F539" s="92" t="s">
        <v>782</v>
      </c>
      <c r="G539" s="93" t="s">
        <v>133</v>
      </c>
      <c r="H539" s="93">
        <v>14</v>
      </c>
      <c r="I539" s="94" t="s">
        <v>2492</v>
      </c>
      <c r="J539" s="158">
        <v>1150705000</v>
      </c>
      <c r="K539" s="93" t="s">
        <v>2558</v>
      </c>
      <c r="L539" s="94" t="s">
        <v>2559</v>
      </c>
      <c r="M539" s="94">
        <v>30</v>
      </c>
      <c r="N539" s="95">
        <v>0</v>
      </c>
      <c r="O539" s="201">
        <f>IF(P539&gt;0,VLOOKUP($D539,'BBLM COMCHECK'!$A:$S,14,0),0)</f>
        <v>0</v>
      </c>
      <c r="P539" s="202"/>
      <c r="Q539" s="91">
        <f t="shared" si="50"/>
        <v>0</v>
      </c>
      <c r="R539" s="201">
        <f>IF(S539&gt;0,VLOOKUP($D539,'BBLM COMCHECK'!$A:$S,15,0),0)</f>
        <v>0</v>
      </c>
      <c r="S539" s="202"/>
      <c r="T539" s="91">
        <f t="shared" si="51"/>
        <v>0</v>
      </c>
      <c r="U539" s="201">
        <f>IF(V539&gt;0,VLOOKUP($D539,'BBLM COMCHECK'!$A:$Z,25,0),0)</f>
        <v>0</v>
      </c>
      <c r="V539" s="202"/>
      <c r="W539" s="91">
        <f t="shared" si="52"/>
        <v>0</v>
      </c>
      <c r="X539" s="201">
        <f>IF(Y539&gt;0,VLOOKUP($D539,'BBLM COMCHECK'!$A:$Z,25,0),0)</f>
        <v>0</v>
      </c>
      <c r="Y539" s="202"/>
      <c r="Z539" s="91">
        <f t="shared" si="53"/>
        <v>0</v>
      </c>
      <c r="AA539" s="203" t="str">
        <f>VLOOKUP(D539,'BBLM COMCHECK'!$A:$I,9,0)</f>
        <v>order stop</v>
      </c>
      <c r="AB539" s="204">
        <f>VLOOKUP(D539,'BBLM COMCHECK'!$A:$L,12,0)</f>
        <v>1083</v>
      </c>
      <c r="AC539" s="201">
        <f t="shared" si="54"/>
        <v>0</v>
      </c>
      <c r="AD539" s="94"/>
      <c r="AE539" s="201"/>
      <c r="AF539" s="201"/>
      <c r="AG539" s="201"/>
      <c r="AH539" s="201"/>
      <c r="AI539" s="94"/>
      <c r="AJ539" s="94"/>
      <c r="AK539" s="87" t="s">
        <v>2560</v>
      </c>
      <c r="AL539" s="87" t="str">
        <f t="shared" si="49"/>
        <v>2026-01-15|06032|1150705000|0||0|1</v>
      </c>
      <c r="AP539" s="198"/>
      <c r="AQ539" s="198"/>
      <c r="AR539" s="198"/>
      <c r="AW539" s="198"/>
      <c r="BC539" s="99" t="s">
        <v>2561</v>
      </c>
      <c r="BD539" s="104"/>
      <c r="BE539" s="87"/>
    </row>
    <row r="540" spans="1:57" ht="26.25" hidden="1" customHeight="1">
      <c r="A540" s="87" t="s">
        <v>2681</v>
      </c>
      <c r="B540" s="17" t="s">
        <v>70</v>
      </c>
      <c r="C540" s="87" t="s">
        <v>70</v>
      </c>
      <c r="D540" s="92" t="s">
        <v>3156</v>
      </c>
      <c r="E540" s="92" t="s">
        <v>72</v>
      </c>
      <c r="F540" s="93" t="s">
        <v>782</v>
      </c>
      <c r="G540" s="93" t="s">
        <v>133</v>
      </c>
      <c r="H540" s="93">
        <v>14</v>
      </c>
      <c r="I540" s="94" t="s">
        <v>2492</v>
      </c>
      <c r="J540" s="148" t="s">
        <v>54</v>
      </c>
      <c r="K540" s="94" t="s">
        <v>2564</v>
      </c>
      <c r="L540" s="94" t="s">
        <v>2565</v>
      </c>
      <c r="M540" s="94">
        <v>72</v>
      </c>
      <c r="N540" s="95">
        <v>0</v>
      </c>
      <c r="O540" s="201">
        <f>IF(P540&gt;0,VLOOKUP($D540,'BBLM COMCHECK'!$A:$S,14,0),0)</f>
        <v>0</v>
      </c>
      <c r="P540" s="202"/>
      <c r="Q540" s="91">
        <f t="shared" si="50"/>
        <v>0</v>
      </c>
      <c r="R540" s="201">
        <f>IF(S540&gt;0,VLOOKUP($D540,'BBLM COMCHECK'!$A:$S,15,0),0)</f>
        <v>0</v>
      </c>
      <c r="S540" s="202"/>
      <c r="T540" s="91">
        <f t="shared" si="51"/>
        <v>0</v>
      </c>
      <c r="U540" s="201">
        <f>IF(V540&gt;0,VLOOKUP($D540,'BBLM COMCHECK'!$A:$Z,25,0),0)</f>
        <v>0</v>
      </c>
      <c r="V540" s="202"/>
      <c r="W540" s="91">
        <f t="shared" si="52"/>
        <v>0</v>
      </c>
      <c r="X540" s="201">
        <f>IF(Y540&gt;0,VLOOKUP($D540,'BBLM COMCHECK'!$A:$Z,25,0),0)</f>
        <v>0</v>
      </c>
      <c r="Y540" s="202"/>
      <c r="Z540" s="91">
        <f t="shared" si="53"/>
        <v>0</v>
      </c>
      <c r="AA540" s="203" t="str">
        <f>VLOOKUP(D540,'BBLM COMCHECK'!$A:$I,9,0)</f>
        <v>normal</v>
      </c>
      <c r="AB540" s="204">
        <f>VLOOKUP(D540,'BBLM COMCHECK'!$A:$L,12,0)</f>
        <v>1</v>
      </c>
      <c r="AC540" s="201">
        <f t="shared" si="54"/>
        <v>1</v>
      </c>
      <c r="AD540" s="94"/>
      <c r="AE540" s="201"/>
      <c r="AF540" s="201"/>
      <c r="AG540" s="201"/>
      <c r="AH540" s="201"/>
      <c r="AI540" s="94"/>
      <c r="AJ540" s="94"/>
      <c r="AK540" s="87" t="s">
        <v>2566</v>
      </c>
      <c r="AL540" s="87" t="str">
        <f t="shared" ref="AL540:AL603" si="55">"2026-01-15|"&amp;E540&amp;"|"&amp;J540&amp;"|"&amp;X540&amp;"|"&amp;Y540&amp;"|"&amp;N540&amp;"|"&amp;1</f>
        <v>2026-01-15|06032|1089885000|0||0|1</v>
      </c>
      <c r="AP540" s="198"/>
      <c r="BC540" s="99" t="s">
        <v>2655</v>
      </c>
      <c r="BD540" s="104"/>
      <c r="BE540" s="87"/>
    </row>
    <row r="541" spans="1:57" ht="26.25" hidden="1" customHeight="1">
      <c r="A541" s="87" t="s">
        <v>2682</v>
      </c>
      <c r="B541" s="17" t="s">
        <v>70</v>
      </c>
      <c r="C541" s="87" t="s">
        <v>70</v>
      </c>
      <c r="D541" s="92" t="s">
        <v>3157</v>
      </c>
      <c r="E541" s="92" t="s">
        <v>72</v>
      </c>
      <c r="F541" s="92" t="s">
        <v>782</v>
      </c>
      <c r="G541" s="93" t="s">
        <v>133</v>
      </c>
      <c r="H541" s="93">
        <v>14</v>
      </c>
      <c r="I541" s="94" t="s">
        <v>2492</v>
      </c>
      <c r="J541" s="148" t="s">
        <v>55</v>
      </c>
      <c r="K541" s="93" t="s">
        <v>2569</v>
      </c>
      <c r="L541" s="94" t="s">
        <v>2570</v>
      </c>
      <c r="M541" s="94">
        <v>21</v>
      </c>
      <c r="N541" s="95">
        <v>0</v>
      </c>
      <c r="O541" s="201">
        <f>IF(P541&gt;0,VLOOKUP($D541,'BBLM COMCHECK'!$A:$S,14,0),0)</f>
        <v>0</v>
      </c>
      <c r="P541" s="202"/>
      <c r="Q541" s="91">
        <f t="shared" si="50"/>
        <v>0</v>
      </c>
      <c r="R541" s="201">
        <f>IF(S541&gt;0,VLOOKUP($D541,'BBLM COMCHECK'!$A:$S,15,0),0)</f>
        <v>0</v>
      </c>
      <c r="S541" s="202"/>
      <c r="T541" s="91">
        <f t="shared" si="51"/>
        <v>0</v>
      </c>
      <c r="U541" s="201">
        <f>IF(V541&gt;0,VLOOKUP($D541,'BBLM COMCHECK'!$A:$Z,25,0),0)</f>
        <v>0</v>
      </c>
      <c r="V541" s="202"/>
      <c r="W541" s="91">
        <f t="shared" si="52"/>
        <v>0</v>
      </c>
      <c r="X541" s="201">
        <f>IF(Y541&gt;0,VLOOKUP($D541,'BBLM COMCHECK'!$A:$Z,25,0),0)</f>
        <v>0</v>
      </c>
      <c r="Y541" s="202"/>
      <c r="Z541" s="91">
        <f t="shared" si="53"/>
        <v>0</v>
      </c>
      <c r="AA541" s="203" t="str">
        <f>VLOOKUP(D541,'BBLM COMCHECK'!$A:$I,9,0)</f>
        <v>order stop</v>
      </c>
      <c r="AB541" s="204">
        <f>VLOOKUP(D541,'BBLM COMCHECK'!$A:$L,12,0)</f>
        <v>0</v>
      </c>
      <c r="AC541" s="201">
        <f t="shared" si="54"/>
        <v>1</v>
      </c>
      <c r="AD541" s="94"/>
      <c r="AE541" s="201"/>
      <c r="AF541" s="201"/>
      <c r="AG541" s="201"/>
      <c r="AH541" s="201"/>
      <c r="AI541" s="94"/>
      <c r="AJ541" s="94"/>
      <c r="AK541" s="87" t="s">
        <v>2571</v>
      </c>
      <c r="AL541" s="87" t="str">
        <f t="shared" si="55"/>
        <v>2026-01-15|06032|1105042000|0||0|1</v>
      </c>
      <c r="AP541" s="198"/>
      <c r="AQ541" s="198"/>
      <c r="AR541" s="198"/>
      <c r="BC541" s="99" t="s">
        <v>2572</v>
      </c>
      <c r="BD541" s="104"/>
      <c r="BE541" s="87"/>
    </row>
    <row r="542" spans="1:57" ht="26.25" hidden="1" customHeight="1">
      <c r="A542" s="87" t="s">
        <v>2683</v>
      </c>
      <c r="B542" s="17" t="s">
        <v>70</v>
      </c>
      <c r="C542" s="87" t="s">
        <v>70</v>
      </c>
      <c r="D542" s="92" t="s">
        <v>3158</v>
      </c>
      <c r="E542" s="92" t="s">
        <v>72</v>
      </c>
      <c r="F542" s="93" t="s">
        <v>782</v>
      </c>
      <c r="G542" s="93" t="s">
        <v>133</v>
      </c>
      <c r="H542" s="93">
        <v>19</v>
      </c>
      <c r="I542" s="94" t="s">
        <v>2486</v>
      </c>
      <c r="J542" s="148" t="s">
        <v>56</v>
      </c>
      <c r="K542" s="94" t="s">
        <v>2574</v>
      </c>
      <c r="L542" s="94" t="s">
        <v>2575</v>
      </c>
      <c r="M542" s="94">
        <v>12</v>
      </c>
      <c r="N542" s="95">
        <v>0</v>
      </c>
      <c r="O542" s="201">
        <f>IF(P542&gt;0,VLOOKUP($D542,'BBLM COMCHECK'!$A:$S,14,0),0)</f>
        <v>0</v>
      </c>
      <c r="P542" s="202"/>
      <c r="Q542" s="91">
        <f t="shared" si="50"/>
        <v>0</v>
      </c>
      <c r="R542" s="201">
        <f>IF(S542&gt;0,VLOOKUP($D542,'BBLM COMCHECK'!$A:$S,15,0),0)</f>
        <v>0</v>
      </c>
      <c r="S542" s="202"/>
      <c r="T542" s="91">
        <f t="shared" si="51"/>
        <v>0</v>
      </c>
      <c r="U542" s="201">
        <f>IF(V542&gt;0,VLOOKUP($D542,'BBLM COMCHECK'!$A:$Z,25,0),0)</f>
        <v>0</v>
      </c>
      <c r="V542" s="202"/>
      <c r="W542" s="91">
        <f t="shared" si="52"/>
        <v>0</v>
      </c>
      <c r="X542" s="201">
        <f>IF(Y542&gt;0,VLOOKUP($D542,'BBLM COMCHECK'!$A:$Z,25,0),0)</f>
        <v>0</v>
      </c>
      <c r="Y542" s="202"/>
      <c r="Z542" s="91">
        <f t="shared" si="53"/>
        <v>0</v>
      </c>
      <c r="AA542" s="203" t="str">
        <f>VLOOKUP(D542,'BBLM COMCHECK'!$A:$I,9,0)</f>
        <v>normal</v>
      </c>
      <c r="AB542" s="204">
        <f>VLOOKUP(D542,'BBLM COMCHECK'!$A:$L,12,0)</f>
        <v>180</v>
      </c>
      <c r="AC542" s="201">
        <f t="shared" si="54"/>
        <v>0</v>
      </c>
      <c r="AD542" s="94"/>
      <c r="AE542" s="201"/>
      <c r="AF542" s="201"/>
      <c r="AG542" s="201"/>
      <c r="AH542" s="201"/>
      <c r="AI542" s="94"/>
      <c r="AJ542" s="94"/>
      <c r="AK542" s="87" t="s">
        <v>2576</v>
      </c>
      <c r="AL542" s="87" t="str">
        <f t="shared" si="55"/>
        <v>2026-01-15|06032|1118289000|0||0|1</v>
      </c>
      <c r="AP542" s="198"/>
      <c r="BC542" s="99" t="s">
        <v>2577</v>
      </c>
      <c r="BD542" s="104"/>
      <c r="BE542" s="87"/>
    </row>
    <row r="543" spans="1:57" ht="26.25" hidden="1" customHeight="1">
      <c r="A543" s="87" t="s">
        <v>2684</v>
      </c>
      <c r="B543" s="17" t="s">
        <v>70</v>
      </c>
      <c r="C543" s="87" t="s">
        <v>70</v>
      </c>
      <c r="D543" s="92" t="s">
        <v>3159</v>
      </c>
      <c r="E543" s="92" t="s">
        <v>72</v>
      </c>
      <c r="F543" s="92" t="s">
        <v>782</v>
      </c>
      <c r="G543" s="93" t="s">
        <v>133</v>
      </c>
      <c r="H543" s="93">
        <v>19</v>
      </c>
      <c r="I543" s="94" t="s">
        <v>2486</v>
      </c>
      <c r="J543" s="148" t="s">
        <v>57</v>
      </c>
      <c r="K543" s="93" t="s">
        <v>2579</v>
      </c>
      <c r="L543" s="94" t="s">
        <v>2580</v>
      </c>
      <c r="M543" s="94">
        <v>42</v>
      </c>
      <c r="N543" s="95">
        <v>0</v>
      </c>
      <c r="O543" s="201">
        <f>IF(P543&gt;0,VLOOKUP($D543,'BBLM COMCHECK'!$A:$S,14,0),0)</f>
        <v>0</v>
      </c>
      <c r="P543" s="202"/>
      <c r="Q543" s="91">
        <f t="shared" si="50"/>
        <v>0</v>
      </c>
      <c r="R543" s="201">
        <f>IF(S543&gt;0,VLOOKUP($D543,'BBLM COMCHECK'!$A:$S,15,0),0)</f>
        <v>0</v>
      </c>
      <c r="S543" s="202"/>
      <c r="T543" s="91">
        <f t="shared" si="51"/>
        <v>0</v>
      </c>
      <c r="U543" s="201">
        <f>IF(V543&gt;0,VLOOKUP($D543,'BBLM COMCHECK'!$A:$Z,25,0),0)</f>
        <v>0</v>
      </c>
      <c r="V543" s="202"/>
      <c r="W543" s="91">
        <f t="shared" si="52"/>
        <v>0</v>
      </c>
      <c r="X543" s="201">
        <f>IF(Y543&gt;0,VLOOKUP($D543,'BBLM COMCHECK'!$A:$Z,25,0),0)</f>
        <v>0</v>
      </c>
      <c r="Y543" s="202"/>
      <c r="Z543" s="91">
        <f t="shared" si="53"/>
        <v>0</v>
      </c>
      <c r="AA543" s="203" t="str">
        <f>VLOOKUP(D543,'BBLM COMCHECK'!$A:$I,9,0)</f>
        <v>normal</v>
      </c>
      <c r="AB543" s="204">
        <f>VLOOKUP(D543,'BBLM COMCHECK'!$A:$L,12,0)</f>
        <v>649</v>
      </c>
      <c r="AC543" s="201">
        <f t="shared" si="54"/>
        <v>0</v>
      </c>
      <c r="AD543" s="94"/>
      <c r="AE543" s="201"/>
      <c r="AF543" s="201"/>
      <c r="AG543" s="201"/>
      <c r="AH543" s="201"/>
      <c r="AI543" s="94"/>
      <c r="AJ543" s="94"/>
      <c r="AK543" s="87" t="s">
        <v>2581</v>
      </c>
      <c r="AL543" s="87" t="str">
        <f t="shared" si="55"/>
        <v>2026-01-15|06032|1137215000|0||0|1</v>
      </c>
      <c r="AP543" s="198"/>
      <c r="AQ543" s="198"/>
      <c r="AR543" s="198"/>
      <c r="BC543" s="99" t="s">
        <v>2582</v>
      </c>
      <c r="BD543" s="104"/>
      <c r="BE543" s="87"/>
    </row>
    <row r="544" spans="1:57" ht="26.25" hidden="1" customHeight="1">
      <c r="A544" s="87" t="s">
        <v>2685</v>
      </c>
      <c r="B544" s="17" t="s">
        <v>70</v>
      </c>
      <c r="C544" s="87" t="s">
        <v>70</v>
      </c>
      <c r="D544" s="92" t="s">
        <v>3160</v>
      </c>
      <c r="E544" s="92" t="s">
        <v>72</v>
      </c>
      <c r="F544" s="93" t="s">
        <v>782</v>
      </c>
      <c r="G544" s="93" t="s">
        <v>133</v>
      </c>
      <c r="H544" s="93">
        <v>14</v>
      </c>
      <c r="I544" s="94" t="s">
        <v>2492</v>
      </c>
      <c r="J544" s="148" t="s">
        <v>58</v>
      </c>
      <c r="K544" s="94" t="s">
        <v>2584</v>
      </c>
      <c r="L544" s="94" t="s">
        <v>2585</v>
      </c>
      <c r="M544" s="94">
        <v>6</v>
      </c>
      <c r="N544" s="95">
        <v>0</v>
      </c>
      <c r="O544" s="201">
        <f>IF(P544&gt;0,VLOOKUP($D544,'BBLM COMCHECK'!$A:$S,14,0),0)</f>
        <v>0</v>
      </c>
      <c r="P544" s="202"/>
      <c r="Q544" s="91">
        <f t="shared" si="50"/>
        <v>0</v>
      </c>
      <c r="R544" s="201">
        <f>IF(S544&gt;0,VLOOKUP($D544,'BBLM COMCHECK'!$A:$S,15,0),0)</f>
        <v>0</v>
      </c>
      <c r="S544" s="202"/>
      <c r="T544" s="91">
        <f t="shared" si="51"/>
        <v>0</v>
      </c>
      <c r="U544" s="201">
        <f>IF(V544&gt;0,VLOOKUP($D544,'BBLM COMCHECK'!$A:$Z,25,0),0)</f>
        <v>0</v>
      </c>
      <c r="V544" s="202"/>
      <c r="W544" s="91">
        <f t="shared" si="52"/>
        <v>0</v>
      </c>
      <c r="X544" s="201">
        <f>IF(Y544&gt;0,VLOOKUP($D544,'BBLM COMCHECK'!$A:$Z,25,0),0)</f>
        <v>0</v>
      </c>
      <c r="Y544" s="202"/>
      <c r="Z544" s="91">
        <f t="shared" si="53"/>
        <v>0</v>
      </c>
      <c r="AA544" s="203" t="str">
        <f>VLOOKUP(D544,'BBLM COMCHECK'!$A:$I,9,0)</f>
        <v>normal</v>
      </c>
      <c r="AB544" s="204">
        <f>VLOOKUP(D544,'BBLM COMCHECK'!$A:$L,12,0)</f>
        <v>222</v>
      </c>
      <c r="AC544" s="201">
        <f t="shared" si="54"/>
        <v>0</v>
      </c>
      <c r="AD544" s="94"/>
      <c r="AE544" s="201"/>
      <c r="AF544" s="201"/>
      <c r="AG544" s="201"/>
      <c r="AH544" s="201"/>
      <c r="AI544" s="94"/>
      <c r="AJ544" s="94"/>
      <c r="AK544" s="87" t="s">
        <v>2586</v>
      </c>
      <c r="AL544" s="87" t="str">
        <f t="shared" si="55"/>
        <v>2026-01-15|06032|1140637000|0||0|1</v>
      </c>
      <c r="AP544" s="198"/>
      <c r="BC544" s="99" t="s">
        <v>2587</v>
      </c>
      <c r="BD544" s="104"/>
      <c r="BE544" s="87"/>
    </row>
    <row r="545" spans="1:57" ht="26.25" hidden="1" customHeight="1">
      <c r="A545" s="87" t="s">
        <v>2640</v>
      </c>
      <c r="B545" s="17" t="s">
        <v>66</v>
      </c>
      <c r="C545" s="87" t="s">
        <v>66</v>
      </c>
      <c r="D545" s="92" t="s">
        <v>3161</v>
      </c>
      <c r="E545" s="92" t="s">
        <v>67</v>
      </c>
      <c r="F545" s="92" t="s">
        <v>630</v>
      </c>
      <c r="G545" s="93" t="s">
        <v>133</v>
      </c>
      <c r="H545" s="93">
        <v>19</v>
      </c>
      <c r="I545" s="94" t="s">
        <v>2486</v>
      </c>
      <c r="J545" s="148" t="s">
        <v>36</v>
      </c>
      <c r="K545" s="93" t="s">
        <v>2487</v>
      </c>
      <c r="L545" s="94" t="s">
        <v>2488</v>
      </c>
      <c r="M545" s="94">
        <v>30</v>
      </c>
      <c r="N545" s="95">
        <v>0</v>
      </c>
      <c r="O545" s="201">
        <f>IF(P545&gt;0,VLOOKUP($D545,'BBLM COMCHECK'!$A:$S,14,0),0)</f>
        <v>0</v>
      </c>
      <c r="P545" s="202"/>
      <c r="Q545" s="91">
        <f t="shared" si="50"/>
        <v>0</v>
      </c>
      <c r="R545" s="201">
        <f>IF(S545&gt;0,VLOOKUP($D545,'BBLM COMCHECK'!$A:$S,15,0),0)</f>
        <v>0</v>
      </c>
      <c r="S545" s="202"/>
      <c r="T545" s="91">
        <f t="shared" si="51"/>
        <v>0</v>
      </c>
      <c r="U545" s="201">
        <f>IF(V545&gt;0,VLOOKUP($D545,'BBLM COMCHECK'!$A:$Z,25,0),0)</f>
        <v>0</v>
      </c>
      <c r="V545" s="202"/>
      <c r="W545" s="91">
        <f t="shared" si="52"/>
        <v>0</v>
      </c>
      <c r="X545" s="201">
        <f>IF(Y545&gt;0,VLOOKUP($D545,'BBLM COMCHECK'!$A:$Z,25,0),0)</f>
        <v>0</v>
      </c>
      <c r="Y545" s="202"/>
      <c r="Z545" s="91">
        <f t="shared" si="53"/>
        <v>0</v>
      </c>
      <c r="AA545" s="203" t="str">
        <f>VLOOKUP(D545,'BBLM COMCHECK'!$A:$I,9,0)</f>
        <v>order stop</v>
      </c>
      <c r="AB545" s="204">
        <f>VLOOKUP(D545,'BBLM COMCHECK'!$A:$L,12,0)</f>
        <v>0</v>
      </c>
      <c r="AC545" s="201">
        <f t="shared" si="54"/>
        <v>1</v>
      </c>
      <c r="AD545" s="94"/>
      <c r="AE545" s="201"/>
      <c r="AF545" s="201"/>
      <c r="AG545" s="201"/>
      <c r="AH545" s="201"/>
      <c r="AI545" s="94"/>
      <c r="AJ545" s="94"/>
      <c r="AK545" s="87" t="s">
        <v>2489</v>
      </c>
      <c r="AL545" s="87" t="str">
        <f t="shared" si="55"/>
        <v>2026-01-15|06010|1001860000|0||0|1</v>
      </c>
      <c r="AP545" s="198"/>
      <c r="AQ545" s="198"/>
      <c r="AR545" s="198"/>
      <c r="BC545" s="99" t="s">
        <v>2490</v>
      </c>
      <c r="BD545" s="104"/>
      <c r="BE545" s="87"/>
    </row>
    <row r="546" spans="1:57" ht="26.25" hidden="1" customHeight="1">
      <c r="A546" s="87" t="s">
        <v>2641</v>
      </c>
      <c r="B546" s="17" t="s">
        <v>66</v>
      </c>
      <c r="C546" s="87" t="s">
        <v>66</v>
      </c>
      <c r="D546" s="92" t="s">
        <v>3162</v>
      </c>
      <c r="E546" s="92" t="s">
        <v>67</v>
      </c>
      <c r="F546" s="92" t="s">
        <v>630</v>
      </c>
      <c r="G546" s="93" t="s">
        <v>133</v>
      </c>
      <c r="H546" s="93">
        <v>14</v>
      </c>
      <c r="I546" s="94" t="s">
        <v>2492</v>
      </c>
      <c r="J546" s="148" t="s">
        <v>40</v>
      </c>
      <c r="K546" s="93" t="s">
        <v>2493</v>
      </c>
      <c r="L546" s="94" t="s">
        <v>2494</v>
      </c>
      <c r="M546" s="94">
        <v>12</v>
      </c>
      <c r="N546" s="95">
        <v>0</v>
      </c>
      <c r="O546" s="201">
        <f>IF(P546&gt;0,VLOOKUP($D546,'BBLM COMCHECK'!$A:$S,14,0),0)</f>
        <v>0</v>
      </c>
      <c r="P546" s="202"/>
      <c r="Q546" s="91">
        <f t="shared" si="50"/>
        <v>0</v>
      </c>
      <c r="R546" s="201">
        <f>IF(S546&gt;0,VLOOKUP($D546,'BBLM COMCHECK'!$A:$S,15,0),0)</f>
        <v>0</v>
      </c>
      <c r="S546" s="202"/>
      <c r="T546" s="91">
        <f t="shared" si="51"/>
        <v>0</v>
      </c>
      <c r="U546" s="201">
        <f>IF(V546&gt;0,VLOOKUP($D546,'BBLM COMCHECK'!$A:$Z,25,0),0)</f>
        <v>0</v>
      </c>
      <c r="V546" s="202"/>
      <c r="W546" s="91">
        <f t="shared" si="52"/>
        <v>0</v>
      </c>
      <c r="X546" s="201">
        <f>IF(Y546&gt;0,VLOOKUP($D546,'BBLM COMCHECK'!$A:$Z,25,0),0)</f>
        <v>0</v>
      </c>
      <c r="Y546" s="202"/>
      <c r="Z546" s="91">
        <f t="shared" si="53"/>
        <v>0</v>
      </c>
      <c r="AA546" s="203" t="str">
        <f>VLOOKUP(D546,'BBLM COMCHECK'!$A:$I,9,0)</f>
        <v>normal</v>
      </c>
      <c r="AB546" s="204">
        <f>VLOOKUP(D546,'BBLM COMCHECK'!$A:$L,12,0)</f>
        <v>55</v>
      </c>
      <c r="AC546" s="201">
        <f t="shared" si="54"/>
        <v>0</v>
      </c>
      <c r="AD546" s="94"/>
      <c r="AE546" s="201"/>
      <c r="AF546" s="201"/>
      <c r="AG546" s="201"/>
      <c r="AH546" s="201"/>
      <c r="AI546" s="94"/>
      <c r="AJ546" s="94"/>
      <c r="AK546" s="87" t="s">
        <v>2495</v>
      </c>
      <c r="AL546" s="87" t="str">
        <f t="shared" si="55"/>
        <v>2026-01-15|06010|1028702000|0||0|1</v>
      </c>
      <c r="AP546" s="198"/>
      <c r="AQ546" s="198"/>
      <c r="AR546" s="198"/>
      <c r="BC546" s="99" t="s">
        <v>2496</v>
      </c>
      <c r="BD546" s="104"/>
      <c r="BE546" s="87"/>
    </row>
    <row r="547" spans="1:57" ht="26.25" hidden="1" customHeight="1">
      <c r="A547" s="87" t="s">
        <v>2642</v>
      </c>
      <c r="B547" s="17" t="s">
        <v>66</v>
      </c>
      <c r="C547" s="87" t="s">
        <v>66</v>
      </c>
      <c r="D547" s="92" t="s">
        <v>3163</v>
      </c>
      <c r="E547" s="92" t="s">
        <v>67</v>
      </c>
      <c r="F547" s="92" t="s">
        <v>630</v>
      </c>
      <c r="G547" s="93" t="s">
        <v>133</v>
      </c>
      <c r="H547" s="93">
        <v>19</v>
      </c>
      <c r="I547" s="94" t="s">
        <v>2486</v>
      </c>
      <c r="J547" s="148" t="s">
        <v>41</v>
      </c>
      <c r="K547" s="93" t="s">
        <v>2498</v>
      </c>
      <c r="L547" s="94" t="s">
        <v>2499</v>
      </c>
      <c r="M547" s="94">
        <v>12</v>
      </c>
      <c r="N547" s="95">
        <v>0</v>
      </c>
      <c r="O547" s="201">
        <f>IF(P547&gt;0,VLOOKUP($D547,'BBLM COMCHECK'!$A:$S,14,0),0)</f>
        <v>0</v>
      </c>
      <c r="P547" s="202"/>
      <c r="Q547" s="91">
        <f t="shared" si="50"/>
        <v>0</v>
      </c>
      <c r="R547" s="201">
        <f>IF(S547&gt;0,VLOOKUP($D547,'BBLM COMCHECK'!$A:$S,15,0),0)</f>
        <v>0</v>
      </c>
      <c r="S547" s="202"/>
      <c r="T547" s="91">
        <f t="shared" si="51"/>
        <v>0</v>
      </c>
      <c r="U547" s="201">
        <f>IF(V547&gt;0,VLOOKUP($D547,'BBLM COMCHECK'!$A:$Z,25,0),0)</f>
        <v>0</v>
      </c>
      <c r="V547" s="202"/>
      <c r="W547" s="91">
        <f t="shared" si="52"/>
        <v>0</v>
      </c>
      <c r="X547" s="201">
        <f>IF(Y547&gt;0,VLOOKUP($D547,'BBLM COMCHECK'!$A:$Z,25,0),0)</f>
        <v>0</v>
      </c>
      <c r="Y547" s="202"/>
      <c r="Z547" s="91">
        <f t="shared" si="53"/>
        <v>0</v>
      </c>
      <c r="AA547" s="203" t="str">
        <f>VLOOKUP(D547,'BBLM COMCHECK'!$A:$I,9,0)</f>
        <v>order stop</v>
      </c>
      <c r="AB547" s="204">
        <f>VLOOKUP(D547,'BBLM COMCHECK'!$A:$L,12,0)</f>
        <v>26</v>
      </c>
      <c r="AC547" s="201">
        <f t="shared" si="54"/>
        <v>0</v>
      </c>
      <c r="AD547" s="94"/>
      <c r="AE547" s="201"/>
      <c r="AF547" s="201"/>
      <c r="AG547" s="201"/>
      <c r="AH547" s="201"/>
      <c r="AI547" s="94"/>
      <c r="AJ547" s="94"/>
      <c r="AK547" s="87" t="s">
        <v>2500</v>
      </c>
      <c r="AL547" s="87" t="str">
        <f t="shared" si="55"/>
        <v>2026-01-15|06010|1038533000|0||0|1</v>
      </c>
      <c r="AP547" s="198"/>
      <c r="AQ547" s="198"/>
      <c r="AR547" s="198"/>
      <c r="BC547" s="99" t="s">
        <v>2501</v>
      </c>
      <c r="BD547" s="104"/>
      <c r="BE547" s="87"/>
    </row>
    <row r="548" spans="1:57" ht="26.25" hidden="1" customHeight="1">
      <c r="A548" s="87" t="s">
        <v>2643</v>
      </c>
      <c r="B548" s="17" t="s">
        <v>66</v>
      </c>
      <c r="C548" s="87" t="s">
        <v>66</v>
      </c>
      <c r="D548" s="92" t="s">
        <v>3164</v>
      </c>
      <c r="E548" s="92" t="s">
        <v>67</v>
      </c>
      <c r="F548" s="92" t="s">
        <v>630</v>
      </c>
      <c r="G548" s="93" t="s">
        <v>133</v>
      </c>
      <c r="H548" s="93">
        <v>19</v>
      </c>
      <c r="I548" s="94" t="s">
        <v>2486</v>
      </c>
      <c r="J548" s="148" t="s">
        <v>42</v>
      </c>
      <c r="K548" s="93" t="s">
        <v>2503</v>
      </c>
      <c r="L548" s="94" t="s">
        <v>2504</v>
      </c>
      <c r="M548" s="94">
        <v>12</v>
      </c>
      <c r="N548" s="95">
        <v>0</v>
      </c>
      <c r="O548" s="201">
        <f>IF(P548&gt;0,VLOOKUP($D548,'BBLM COMCHECK'!$A:$S,14,0),0)</f>
        <v>0</v>
      </c>
      <c r="P548" s="202"/>
      <c r="Q548" s="91">
        <f t="shared" si="50"/>
        <v>0</v>
      </c>
      <c r="R548" s="201">
        <f>IF(S548&gt;0,VLOOKUP($D548,'BBLM COMCHECK'!$A:$S,15,0),0)</f>
        <v>0</v>
      </c>
      <c r="S548" s="202"/>
      <c r="T548" s="91">
        <f t="shared" si="51"/>
        <v>0</v>
      </c>
      <c r="U548" s="201">
        <f>IF(V548&gt;0,VLOOKUP($D548,'BBLM COMCHECK'!$A:$Z,25,0),0)</f>
        <v>0</v>
      </c>
      <c r="V548" s="202"/>
      <c r="W548" s="91">
        <f t="shared" si="52"/>
        <v>0</v>
      </c>
      <c r="X548" s="201">
        <f>IF(Y548&gt;0,VLOOKUP($D548,'BBLM COMCHECK'!$A:$Z,25,0),0)</f>
        <v>0</v>
      </c>
      <c r="Y548" s="202"/>
      <c r="Z548" s="91">
        <f t="shared" si="53"/>
        <v>0</v>
      </c>
      <c r="AA548" s="203" t="str">
        <f>VLOOKUP(D548,'BBLM COMCHECK'!$A:$I,9,0)</f>
        <v>normal</v>
      </c>
      <c r="AB548" s="204">
        <f>VLOOKUP(D548,'BBLM COMCHECK'!$A:$L,12,0)</f>
        <v>0</v>
      </c>
      <c r="AC548" s="201">
        <f t="shared" si="54"/>
        <v>1</v>
      </c>
      <c r="AD548" s="94"/>
      <c r="AE548" s="201"/>
      <c r="AF548" s="201"/>
      <c r="AG548" s="201"/>
      <c r="AH548" s="201"/>
      <c r="AI548" s="94"/>
      <c r="AJ548" s="94"/>
      <c r="AK548" s="87" t="s">
        <v>2505</v>
      </c>
      <c r="AL548" s="87" t="str">
        <f t="shared" si="55"/>
        <v>2026-01-15|06010|1053801000|0||0|1</v>
      </c>
      <c r="AP548" s="198"/>
      <c r="AQ548" s="198"/>
      <c r="AR548" s="198"/>
      <c r="BC548" s="99" t="s">
        <v>2506</v>
      </c>
      <c r="BD548" s="104"/>
      <c r="BE548" s="87"/>
    </row>
    <row r="549" spans="1:57" ht="26.25" hidden="1" customHeight="1">
      <c r="A549" s="87" t="s">
        <v>2644</v>
      </c>
      <c r="B549" s="17" t="s">
        <v>66</v>
      </c>
      <c r="C549" s="87" t="s">
        <v>66</v>
      </c>
      <c r="D549" s="92" t="s">
        <v>3165</v>
      </c>
      <c r="E549" s="92" t="s">
        <v>67</v>
      </c>
      <c r="F549" s="93" t="s">
        <v>630</v>
      </c>
      <c r="G549" s="93" t="s">
        <v>133</v>
      </c>
      <c r="H549" s="93">
        <v>19</v>
      </c>
      <c r="I549" s="94" t="s">
        <v>2486</v>
      </c>
      <c r="J549" s="148" t="s">
        <v>43</v>
      </c>
      <c r="K549" s="94" t="s">
        <v>2508</v>
      </c>
      <c r="L549" s="94" t="s">
        <v>2509</v>
      </c>
      <c r="M549" s="94">
        <v>48</v>
      </c>
      <c r="N549" s="95">
        <v>0</v>
      </c>
      <c r="O549" s="201">
        <f>IF(P549&gt;0,VLOOKUP($D549,'BBLM COMCHECK'!$A:$S,14,0),0)</f>
        <v>0</v>
      </c>
      <c r="P549" s="202"/>
      <c r="Q549" s="91">
        <f t="shared" si="50"/>
        <v>0</v>
      </c>
      <c r="R549" s="201">
        <f>IF(S549&gt;0,VLOOKUP($D549,'BBLM COMCHECK'!$A:$S,15,0),0)</f>
        <v>0</v>
      </c>
      <c r="S549" s="202"/>
      <c r="T549" s="91">
        <f t="shared" si="51"/>
        <v>0</v>
      </c>
      <c r="U549" s="201">
        <f>IF(V549&gt;0,VLOOKUP($D549,'BBLM COMCHECK'!$A:$Z,25,0),0)</f>
        <v>0</v>
      </c>
      <c r="V549" s="202"/>
      <c r="W549" s="91">
        <f t="shared" si="52"/>
        <v>0</v>
      </c>
      <c r="X549" s="201">
        <f>IF(Y549&gt;0,VLOOKUP($D549,'BBLM COMCHECK'!$A:$Z,25,0),0)</f>
        <v>0</v>
      </c>
      <c r="Y549" s="202"/>
      <c r="Z549" s="91">
        <f t="shared" si="53"/>
        <v>0</v>
      </c>
      <c r="AA549" s="203" t="str">
        <f>VLOOKUP(D549,'BBLM COMCHECK'!$A:$I,9,0)</f>
        <v>order stop</v>
      </c>
      <c r="AB549" s="204">
        <f>VLOOKUP(D549,'BBLM COMCHECK'!$A:$L,12,0)</f>
        <v>61</v>
      </c>
      <c r="AC549" s="201">
        <f t="shared" si="54"/>
        <v>0</v>
      </c>
      <c r="AD549" s="94"/>
      <c r="AE549" s="201"/>
      <c r="AF549" s="201"/>
      <c r="AG549" s="201"/>
      <c r="AH549" s="201"/>
      <c r="AI549" s="94"/>
      <c r="AJ549" s="94"/>
      <c r="AK549" s="87" t="s">
        <v>2510</v>
      </c>
      <c r="AL549" s="87" t="str">
        <f t="shared" si="55"/>
        <v>2026-01-15|06010|1065842000|0||0|1</v>
      </c>
      <c r="AP549" s="198"/>
      <c r="BC549" s="99" t="s">
        <v>2511</v>
      </c>
      <c r="BD549" s="104"/>
      <c r="BE549" s="87"/>
    </row>
    <row r="550" spans="1:57" ht="26.25" hidden="1" customHeight="1">
      <c r="A550" s="87" t="s">
        <v>2645</v>
      </c>
      <c r="B550" s="17" t="s">
        <v>66</v>
      </c>
      <c r="C550" s="87" t="s">
        <v>66</v>
      </c>
      <c r="D550" s="92" t="s">
        <v>3166</v>
      </c>
      <c r="E550" s="92" t="s">
        <v>67</v>
      </c>
      <c r="F550" s="93" t="s">
        <v>630</v>
      </c>
      <c r="G550" s="93" t="s">
        <v>133</v>
      </c>
      <c r="H550" s="93">
        <v>19</v>
      </c>
      <c r="I550" s="94" t="s">
        <v>2486</v>
      </c>
      <c r="J550" s="148" t="s">
        <v>44</v>
      </c>
      <c r="K550" s="94" t="s">
        <v>2513</v>
      </c>
      <c r="L550" s="94" t="s">
        <v>2514</v>
      </c>
      <c r="M550" s="94">
        <v>42</v>
      </c>
      <c r="N550" s="95">
        <v>0</v>
      </c>
      <c r="O550" s="201">
        <f>IF(P550&gt;0,VLOOKUP($D550,'BBLM COMCHECK'!$A:$S,14,0),0)</f>
        <v>0</v>
      </c>
      <c r="P550" s="202"/>
      <c r="Q550" s="91">
        <f t="shared" si="50"/>
        <v>0</v>
      </c>
      <c r="R550" s="201">
        <f>IF(S550&gt;0,VLOOKUP($D550,'BBLM COMCHECK'!$A:$S,15,0),0)</f>
        <v>0</v>
      </c>
      <c r="S550" s="202"/>
      <c r="T550" s="91">
        <f t="shared" si="51"/>
        <v>0</v>
      </c>
      <c r="U550" s="201">
        <f>IF(V550&gt;0,VLOOKUP($D550,'BBLM COMCHECK'!$A:$Z,25,0),0)</f>
        <v>0</v>
      </c>
      <c r="V550" s="202"/>
      <c r="W550" s="91">
        <f t="shared" si="52"/>
        <v>0</v>
      </c>
      <c r="X550" s="201">
        <f>IF(Y550&gt;0,VLOOKUP($D550,'BBLM COMCHECK'!$A:$Z,25,0),0)</f>
        <v>0</v>
      </c>
      <c r="Y550" s="202"/>
      <c r="Z550" s="91">
        <f t="shared" si="53"/>
        <v>0</v>
      </c>
      <c r="AA550" s="203" t="str">
        <f>VLOOKUP(D550,'BBLM COMCHECK'!$A:$I,9,0)</f>
        <v>normal</v>
      </c>
      <c r="AB550" s="204">
        <f>VLOOKUP(D550,'BBLM COMCHECK'!$A:$L,12,0)</f>
        <v>0</v>
      </c>
      <c r="AC550" s="201">
        <f t="shared" si="54"/>
        <v>1</v>
      </c>
      <c r="AD550" s="94"/>
      <c r="AE550" s="201"/>
      <c r="AF550" s="201"/>
      <c r="AG550" s="201"/>
      <c r="AH550" s="201"/>
      <c r="AI550" s="94"/>
      <c r="AJ550" s="94"/>
      <c r="AK550" s="87" t="s">
        <v>2515</v>
      </c>
      <c r="AL550" s="87" t="str">
        <f t="shared" si="55"/>
        <v>2026-01-15|06010|1066078000|0||0|1</v>
      </c>
      <c r="AP550" s="198"/>
      <c r="BC550" s="99" t="s">
        <v>2516</v>
      </c>
      <c r="BD550" s="104"/>
      <c r="BE550" s="87"/>
    </row>
    <row r="551" spans="1:57" ht="26.25" hidden="1" customHeight="1">
      <c r="A551" s="87" t="s">
        <v>2646</v>
      </c>
      <c r="B551" s="17" t="s">
        <v>66</v>
      </c>
      <c r="C551" s="87" t="s">
        <v>66</v>
      </c>
      <c r="D551" s="92" t="s">
        <v>3167</v>
      </c>
      <c r="E551" s="92" t="s">
        <v>67</v>
      </c>
      <c r="F551" s="92" t="s">
        <v>630</v>
      </c>
      <c r="G551" s="93" t="s">
        <v>133</v>
      </c>
      <c r="H551" s="93">
        <v>14</v>
      </c>
      <c r="I551" s="94" t="s">
        <v>2492</v>
      </c>
      <c r="J551" s="148" t="s">
        <v>45</v>
      </c>
      <c r="K551" s="93" t="s">
        <v>2518</v>
      </c>
      <c r="L551" s="94" t="s">
        <v>2519</v>
      </c>
      <c r="M551" s="94">
        <v>60</v>
      </c>
      <c r="N551" s="95">
        <v>0</v>
      </c>
      <c r="O551" s="201">
        <f>IF(P551&gt;0,VLOOKUP($D551,'BBLM COMCHECK'!$A:$S,14,0),0)</f>
        <v>0</v>
      </c>
      <c r="P551" s="202"/>
      <c r="Q551" s="91">
        <f t="shared" si="50"/>
        <v>0</v>
      </c>
      <c r="R551" s="201">
        <f>IF(S551&gt;0,VLOOKUP($D551,'BBLM COMCHECK'!$A:$S,15,0),0)</f>
        <v>0</v>
      </c>
      <c r="S551" s="202"/>
      <c r="T551" s="91">
        <f t="shared" si="51"/>
        <v>0</v>
      </c>
      <c r="U551" s="201">
        <f>IF(V551&gt;0,VLOOKUP($D551,'BBLM COMCHECK'!$A:$Z,25,0),0)</f>
        <v>0</v>
      </c>
      <c r="V551" s="202"/>
      <c r="W551" s="91">
        <f t="shared" si="52"/>
        <v>0</v>
      </c>
      <c r="X551" s="201">
        <f>IF(Y551&gt;0,VLOOKUP($D551,'BBLM COMCHECK'!$A:$Z,25,0),0)</f>
        <v>0</v>
      </c>
      <c r="Y551" s="202"/>
      <c r="Z551" s="91">
        <f t="shared" si="53"/>
        <v>0</v>
      </c>
      <c r="AA551" s="203" t="str">
        <f>VLOOKUP(D551,'BBLM COMCHECK'!$A:$I,9,0)</f>
        <v>order stop</v>
      </c>
      <c r="AB551" s="204">
        <f>VLOOKUP(D551,'BBLM COMCHECK'!$A:$L,12,0)</f>
        <v>0</v>
      </c>
      <c r="AC551" s="201">
        <f t="shared" si="54"/>
        <v>1</v>
      </c>
      <c r="AD551" s="94"/>
      <c r="AE551" s="201"/>
      <c r="AF551" s="201"/>
      <c r="AG551" s="201"/>
      <c r="AH551" s="201"/>
      <c r="AI551" s="94"/>
      <c r="AJ551" s="94"/>
      <c r="AK551" s="87" t="s">
        <v>2520</v>
      </c>
      <c r="AL551" s="87" t="str">
        <f t="shared" si="55"/>
        <v>2026-01-15|06010|1068899000|0||0|1</v>
      </c>
      <c r="AP551" s="198"/>
      <c r="AQ551" s="198"/>
      <c r="AR551" s="198"/>
      <c r="BC551" s="99" t="s">
        <v>2521</v>
      </c>
      <c r="BD551" s="104"/>
      <c r="BE551" s="87"/>
    </row>
    <row r="552" spans="1:57" ht="26.25" hidden="1" customHeight="1">
      <c r="A552" s="87" t="s">
        <v>2647</v>
      </c>
      <c r="B552" s="17" t="s">
        <v>66</v>
      </c>
      <c r="C552" s="87" t="s">
        <v>66</v>
      </c>
      <c r="D552" s="92" t="s">
        <v>3168</v>
      </c>
      <c r="E552" s="92" t="s">
        <v>67</v>
      </c>
      <c r="F552" s="92" t="s">
        <v>630</v>
      </c>
      <c r="G552" s="93" t="s">
        <v>133</v>
      </c>
      <c r="H552" s="93">
        <v>19</v>
      </c>
      <c r="I552" s="94" t="s">
        <v>2486</v>
      </c>
      <c r="J552" s="148" t="s">
        <v>46</v>
      </c>
      <c r="K552" s="93" t="s">
        <v>2523</v>
      </c>
      <c r="L552" s="94" t="s">
        <v>2524</v>
      </c>
      <c r="M552" s="94">
        <v>40</v>
      </c>
      <c r="N552" s="95">
        <v>0</v>
      </c>
      <c r="O552" s="201">
        <f>IF(P552&gt;0,VLOOKUP($D552,'BBLM COMCHECK'!$A:$S,14,0),0)</f>
        <v>0</v>
      </c>
      <c r="P552" s="202"/>
      <c r="Q552" s="91">
        <f t="shared" si="50"/>
        <v>0</v>
      </c>
      <c r="R552" s="201">
        <f>IF(S552&gt;0,VLOOKUP($D552,'BBLM COMCHECK'!$A:$S,15,0),0)</f>
        <v>0</v>
      </c>
      <c r="S552" s="202"/>
      <c r="T552" s="91">
        <f t="shared" si="51"/>
        <v>0</v>
      </c>
      <c r="U552" s="201">
        <f>IF(V552&gt;0,VLOOKUP($D552,'BBLM COMCHECK'!$A:$Z,25,0),0)</f>
        <v>0</v>
      </c>
      <c r="V552" s="202"/>
      <c r="W552" s="91">
        <f t="shared" si="52"/>
        <v>0</v>
      </c>
      <c r="X552" s="201">
        <f>IF(Y552&gt;0,VLOOKUP($D552,'BBLM COMCHECK'!$A:$Z,25,0),0)</f>
        <v>0</v>
      </c>
      <c r="Y552" s="202"/>
      <c r="Z552" s="91">
        <f t="shared" si="53"/>
        <v>0</v>
      </c>
      <c r="AA552" s="203" t="str">
        <f>VLOOKUP(D552,'BBLM COMCHECK'!$A:$I,9,0)</f>
        <v>order stop</v>
      </c>
      <c r="AB552" s="204">
        <f>VLOOKUP(D552,'BBLM COMCHECK'!$A:$L,12,0)</f>
        <v>179</v>
      </c>
      <c r="AC552" s="201">
        <f t="shared" si="54"/>
        <v>0</v>
      </c>
      <c r="AD552" s="94"/>
      <c r="AE552" s="201"/>
      <c r="AF552" s="201"/>
      <c r="AG552" s="201"/>
      <c r="AH552" s="201"/>
      <c r="AI552" s="94"/>
      <c r="AJ552" s="94"/>
      <c r="AK552" s="87" t="s">
        <v>2525</v>
      </c>
      <c r="AL552" s="87" t="str">
        <f t="shared" si="55"/>
        <v>2026-01-15|06010|1072188000|0||0|1</v>
      </c>
      <c r="AP552" s="198"/>
      <c r="AQ552" s="198"/>
      <c r="AR552" s="198"/>
      <c r="BC552" s="99" t="s">
        <v>2526</v>
      </c>
      <c r="BD552" s="104"/>
      <c r="BE552" s="87"/>
    </row>
    <row r="553" spans="1:57" ht="26.25" hidden="1" customHeight="1">
      <c r="A553" s="87" t="s">
        <v>2648</v>
      </c>
      <c r="B553" s="17" t="s">
        <v>66</v>
      </c>
      <c r="C553" s="87" t="s">
        <v>66</v>
      </c>
      <c r="D553" s="92" t="s">
        <v>3169</v>
      </c>
      <c r="E553" s="92" t="s">
        <v>67</v>
      </c>
      <c r="F553" s="92" t="s">
        <v>630</v>
      </c>
      <c r="G553" s="93" t="s">
        <v>133</v>
      </c>
      <c r="H553" s="93">
        <v>14</v>
      </c>
      <c r="I553" s="94" t="s">
        <v>2492</v>
      </c>
      <c r="J553" s="148" t="s">
        <v>47</v>
      </c>
      <c r="K553" s="93" t="s">
        <v>2528</v>
      </c>
      <c r="L553" s="94" t="s">
        <v>2529</v>
      </c>
      <c r="M553" s="94">
        <v>72</v>
      </c>
      <c r="N553" s="95">
        <v>0</v>
      </c>
      <c r="O553" s="201">
        <f>IF(P553&gt;0,VLOOKUP($D553,'BBLM COMCHECK'!$A:$S,14,0),0)</f>
        <v>0</v>
      </c>
      <c r="P553" s="202"/>
      <c r="Q553" s="91">
        <f t="shared" si="50"/>
        <v>0</v>
      </c>
      <c r="R553" s="201">
        <f>IF(S553&gt;0,VLOOKUP($D553,'BBLM COMCHECK'!$A:$S,15,0),0)</f>
        <v>0</v>
      </c>
      <c r="S553" s="202"/>
      <c r="T553" s="91">
        <f t="shared" si="51"/>
        <v>0</v>
      </c>
      <c r="U553" s="201">
        <f>IF(V553&gt;0,VLOOKUP($D553,'BBLM COMCHECK'!$A:$Z,25,0),0)</f>
        <v>0</v>
      </c>
      <c r="V553" s="202"/>
      <c r="W553" s="91">
        <f t="shared" si="52"/>
        <v>0</v>
      </c>
      <c r="X553" s="201">
        <f>IF(Y553&gt;0,VLOOKUP($D553,'BBLM COMCHECK'!$A:$Z,25,0),0)</f>
        <v>0</v>
      </c>
      <c r="Y553" s="202"/>
      <c r="Z553" s="91">
        <f t="shared" si="53"/>
        <v>0</v>
      </c>
      <c r="AA553" s="203" t="str">
        <f>VLOOKUP(D553,'BBLM COMCHECK'!$A:$I,9,0)</f>
        <v>order stop</v>
      </c>
      <c r="AB553" s="204">
        <f>VLOOKUP(D553,'BBLM COMCHECK'!$A:$L,12,0)</f>
        <v>191468</v>
      </c>
      <c r="AC553" s="201">
        <f t="shared" si="54"/>
        <v>0</v>
      </c>
      <c r="AD553" s="94"/>
      <c r="AE553" s="201"/>
      <c r="AF553" s="201"/>
      <c r="AG553" s="201"/>
      <c r="AH553" s="201"/>
      <c r="AI553" s="94"/>
      <c r="AJ553" s="94"/>
      <c r="AK553" s="87" t="s">
        <v>2530</v>
      </c>
      <c r="AL553" s="87" t="str">
        <f t="shared" si="55"/>
        <v>2026-01-15|06010|1076058000|0||0|1</v>
      </c>
      <c r="AP553" s="198"/>
      <c r="AQ553" s="198"/>
      <c r="AR553" s="198"/>
      <c r="BC553" s="99" t="s">
        <v>2531</v>
      </c>
      <c r="BD553" s="104"/>
      <c r="BE553" s="87"/>
    </row>
    <row r="554" spans="1:57" ht="26.25" hidden="1" customHeight="1">
      <c r="A554" s="87" t="s">
        <v>2731</v>
      </c>
      <c r="B554" s="17" t="s">
        <v>66</v>
      </c>
      <c r="C554" s="87" t="s">
        <v>66</v>
      </c>
      <c r="D554" s="92" t="s">
        <v>3170</v>
      </c>
      <c r="E554" s="92" t="s">
        <v>67</v>
      </c>
      <c r="F554" s="92" t="s">
        <v>630</v>
      </c>
      <c r="G554" s="93" t="s">
        <v>133</v>
      </c>
      <c r="H554" s="93">
        <v>14</v>
      </c>
      <c r="I554" s="94" t="s">
        <v>2492</v>
      </c>
      <c r="J554" s="148" t="s">
        <v>48</v>
      </c>
      <c r="K554" s="93" t="s">
        <v>2533</v>
      </c>
      <c r="L554" s="94" t="s">
        <v>2534</v>
      </c>
      <c r="M554" s="94">
        <v>60</v>
      </c>
      <c r="N554" s="95">
        <v>0</v>
      </c>
      <c r="O554" s="201">
        <f>IF(P554&gt;0,VLOOKUP($D554,'BBLM COMCHECK'!$A:$S,14,0),0)</f>
        <v>0</v>
      </c>
      <c r="P554" s="202"/>
      <c r="Q554" s="91">
        <f t="shared" si="50"/>
        <v>0</v>
      </c>
      <c r="R554" s="201">
        <f>IF(S554&gt;0,VLOOKUP($D554,'BBLM COMCHECK'!$A:$S,15,0),0)</f>
        <v>0</v>
      </c>
      <c r="S554" s="202"/>
      <c r="T554" s="91">
        <f t="shared" si="51"/>
        <v>0</v>
      </c>
      <c r="U554" s="201">
        <f>IF(V554&gt;0,VLOOKUP($D554,'BBLM COMCHECK'!$A:$Z,25,0),0)</f>
        <v>0</v>
      </c>
      <c r="V554" s="202"/>
      <c r="W554" s="91">
        <f t="shared" si="52"/>
        <v>0</v>
      </c>
      <c r="X554" s="201">
        <f>IF(Y554&gt;0,VLOOKUP($D554,'BBLM COMCHECK'!$A:$Z,25,0),0)</f>
        <v>0</v>
      </c>
      <c r="Y554" s="202"/>
      <c r="Z554" s="91">
        <f t="shared" si="53"/>
        <v>0</v>
      </c>
      <c r="AA554" s="203" t="str">
        <f>VLOOKUP(D554,'BBLM COMCHECK'!$A:$I,9,0)</f>
        <v>normal</v>
      </c>
      <c r="AB554" s="204">
        <f>VLOOKUP(D554,'BBLM COMCHECK'!$A:$L,12,0)</f>
        <v>1677</v>
      </c>
      <c r="AC554" s="201">
        <f t="shared" si="54"/>
        <v>0</v>
      </c>
      <c r="AD554" s="94"/>
      <c r="AE554" s="201"/>
      <c r="AF554" s="201"/>
      <c r="AG554" s="201"/>
      <c r="AH554" s="201"/>
      <c r="AI554" s="94"/>
      <c r="AJ554" s="94"/>
      <c r="AK554" s="87" t="s">
        <v>2535</v>
      </c>
      <c r="AL554" s="87" t="str">
        <f t="shared" si="55"/>
        <v>2026-01-15|06010|1077650000|0||0|1</v>
      </c>
      <c r="AP554" s="198"/>
      <c r="AQ554" s="198"/>
      <c r="AR554" s="198"/>
      <c r="BC554" s="99" t="s">
        <v>2536</v>
      </c>
      <c r="BD554" s="104"/>
      <c r="BE554" s="87"/>
    </row>
    <row r="555" spans="1:57" ht="26.25" hidden="1" customHeight="1">
      <c r="A555" s="87" t="s">
        <v>2649</v>
      </c>
      <c r="B555" s="17" t="s">
        <v>66</v>
      </c>
      <c r="C555" s="87" t="s">
        <v>66</v>
      </c>
      <c r="D555" s="92" t="s">
        <v>3171</v>
      </c>
      <c r="E555" s="92" t="s">
        <v>67</v>
      </c>
      <c r="F555" s="92" t="s">
        <v>630</v>
      </c>
      <c r="G555" s="93" t="s">
        <v>133</v>
      </c>
      <c r="H555" s="93">
        <v>14</v>
      </c>
      <c r="I555" s="94" t="s">
        <v>2492</v>
      </c>
      <c r="J555" s="148" t="s">
        <v>49</v>
      </c>
      <c r="K555" s="93" t="s">
        <v>2538</v>
      </c>
      <c r="L555" s="94" t="s">
        <v>2539</v>
      </c>
      <c r="M555" s="94">
        <v>5</v>
      </c>
      <c r="N555" s="95">
        <v>0</v>
      </c>
      <c r="O555" s="201">
        <f>IF(P555&gt;0,VLOOKUP($D555,'BBLM COMCHECK'!$A:$S,14,0),0)</f>
        <v>0</v>
      </c>
      <c r="P555" s="202"/>
      <c r="Q555" s="91">
        <f t="shared" si="50"/>
        <v>0</v>
      </c>
      <c r="R555" s="201">
        <f>IF(S555&gt;0,VLOOKUP($D555,'BBLM COMCHECK'!$A:$S,15,0),0)</f>
        <v>0</v>
      </c>
      <c r="S555" s="202"/>
      <c r="T555" s="91">
        <f t="shared" si="51"/>
        <v>0</v>
      </c>
      <c r="U555" s="201">
        <f>IF(V555&gt;0,VLOOKUP($D555,'BBLM COMCHECK'!$A:$Z,25,0),0)</f>
        <v>0</v>
      </c>
      <c r="V555" s="202"/>
      <c r="W555" s="91">
        <f t="shared" si="52"/>
        <v>0</v>
      </c>
      <c r="X555" s="201">
        <f>IF(Y555&gt;0,VLOOKUP($D555,'BBLM COMCHECK'!$A:$Z,25,0),0)</f>
        <v>0</v>
      </c>
      <c r="Y555" s="202"/>
      <c r="Z555" s="91">
        <f t="shared" si="53"/>
        <v>0</v>
      </c>
      <c r="AA555" s="203" t="str">
        <f>VLOOKUP(D555,'BBLM COMCHECK'!$A:$I,9,0)</f>
        <v>normal</v>
      </c>
      <c r="AB555" s="204">
        <f>VLOOKUP(D555,'BBLM COMCHECK'!$A:$L,12,0)</f>
        <v>724</v>
      </c>
      <c r="AC555" s="201">
        <f t="shared" si="54"/>
        <v>0</v>
      </c>
      <c r="AD555" s="94"/>
      <c r="AE555" s="201"/>
      <c r="AF555" s="201"/>
      <c r="AG555" s="201"/>
      <c r="AH555" s="201"/>
      <c r="AI555" s="94"/>
      <c r="AJ555" s="94"/>
      <c r="AK555" s="87" t="s">
        <v>2540</v>
      </c>
      <c r="AL555" s="87" t="str">
        <f t="shared" si="55"/>
        <v>2026-01-15|06010|1078236000|0||0|1</v>
      </c>
      <c r="AP555" s="198"/>
      <c r="AQ555" s="198"/>
      <c r="AR555" s="198"/>
      <c r="BC555" s="99" t="s">
        <v>2541</v>
      </c>
      <c r="BD555" s="104"/>
      <c r="BE555" s="87"/>
    </row>
    <row r="556" spans="1:57" ht="26.25" hidden="1" customHeight="1">
      <c r="A556" s="87" t="s">
        <v>2650</v>
      </c>
      <c r="B556" s="17" t="s">
        <v>66</v>
      </c>
      <c r="C556" s="87" t="s">
        <v>66</v>
      </c>
      <c r="D556" s="92" t="s">
        <v>3172</v>
      </c>
      <c r="E556" s="92" t="s">
        <v>67</v>
      </c>
      <c r="F556" s="92" t="s">
        <v>630</v>
      </c>
      <c r="G556" s="93" t="s">
        <v>133</v>
      </c>
      <c r="H556" s="93">
        <v>14</v>
      </c>
      <c r="I556" s="94" t="s">
        <v>2492</v>
      </c>
      <c r="J556" s="148" t="s">
        <v>50</v>
      </c>
      <c r="K556" s="93" t="s">
        <v>2543</v>
      </c>
      <c r="L556" s="94" t="s">
        <v>2544</v>
      </c>
      <c r="M556" s="94">
        <v>12</v>
      </c>
      <c r="N556" s="95">
        <v>0</v>
      </c>
      <c r="O556" s="201">
        <f>IF(P556&gt;0,VLOOKUP($D556,'BBLM COMCHECK'!$A:$S,14,0),0)</f>
        <v>0</v>
      </c>
      <c r="P556" s="202"/>
      <c r="Q556" s="91">
        <f t="shared" si="50"/>
        <v>0</v>
      </c>
      <c r="R556" s="201">
        <f>IF(S556&gt;0,VLOOKUP($D556,'BBLM COMCHECK'!$A:$S,15,0),0)</f>
        <v>0</v>
      </c>
      <c r="S556" s="202"/>
      <c r="T556" s="91">
        <f t="shared" si="51"/>
        <v>0</v>
      </c>
      <c r="U556" s="201">
        <f>IF(V556&gt;0,VLOOKUP($D556,'BBLM COMCHECK'!$A:$Z,25,0),0)</f>
        <v>0</v>
      </c>
      <c r="V556" s="202"/>
      <c r="W556" s="91">
        <f t="shared" si="52"/>
        <v>0</v>
      </c>
      <c r="X556" s="201">
        <f>IF(Y556&gt;0,VLOOKUP($D556,'BBLM COMCHECK'!$A:$Z,25,0),0)</f>
        <v>0</v>
      </c>
      <c r="Y556" s="202"/>
      <c r="Z556" s="91">
        <f t="shared" si="53"/>
        <v>0</v>
      </c>
      <c r="AA556" s="203" t="str">
        <f>VLOOKUP(D556,'BBLM COMCHECK'!$A:$I,9,0)</f>
        <v>normal</v>
      </c>
      <c r="AB556" s="204">
        <f>VLOOKUP(D556,'BBLM COMCHECK'!$A:$L,12,0)</f>
        <v>159</v>
      </c>
      <c r="AC556" s="201">
        <f t="shared" si="54"/>
        <v>0</v>
      </c>
      <c r="AD556" s="94"/>
      <c r="AE556" s="201"/>
      <c r="AF556" s="201"/>
      <c r="AG556" s="201"/>
      <c r="AH556" s="201"/>
      <c r="AI556" s="94"/>
      <c r="AJ556" s="94"/>
      <c r="AK556" s="87" t="s">
        <v>2545</v>
      </c>
      <c r="AL556" s="87" t="str">
        <f t="shared" si="55"/>
        <v>2026-01-15|06010|1083138000|0||0|1</v>
      </c>
      <c r="AP556" s="198"/>
      <c r="AQ556" s="198"/>
      <c r="AR556" s="198"/>
      <c r="BC556" s="99" t="s">
        <v>2546</v>
      </c>
      <c r="BD556" s="104"/>
      <c r="BE556" s="87"/>
    </row>
    <row r="557" spans="1:57" ht="26.25" hidden="1" customHeight="1">
      <c r="A557" s="87" t="s">
        <v>2651</v>
      </c>
      <c r="B557" s="17" t="s">
        <v>66</v>
      </c>
      <c r="C557" s="87" t="s">
        <v>66</v>
      </c>
      <c r="D557" s="92" t="s">
        <v>3173</v>
      </c>
      <c r="E557" s="92" t="s">
        <v>67</v>
      </c>
      <c r="F557" s="93" t="s">
        <v>630</v>
      </c>
      <c r="G557" s="93" t="s">
        <v>133</v>
      </c>
      <c r="H557" s="93">
        <v>19</v>
      </c>
      <c r="I557" s="94" t="s">
        <v>2486</v>
      </c>
      <c r="J557" s="148" t="s">
        <v>51</v>
      </c>
      <c r="K557" s="94" t="s">
        <v>2548</v>
      </c>
      <c r="L557" s="94" t="s">
        <v>2549</v>
      </c>
      <c r="M557" s="94">
        <v>144</v>
      </c>
      <c r="N557" s="95">
        <v>0</v>
      </c>
      <c r="O557" s="201">
        <f>IF(P557&gt;0,VLOOKUP($D557,'BBLM COMCHECK'!$A:$S,14,0),0)</f>
        <v>0</v>
      </c>
      <c r="P557" s="202"/>
      <c r="Q557" s="91">
        <f t="shared" si="50"/>
        <v>0</v>
      </c>
      <c r="R557" s="201">
        <f>IF(S557&gt;0,VLOOKUP($D557,'BBLM COMCHECK'!$A:$S,15,0),0)</f>
        <v>0</v>
      </c>
      <c r="S557" s="202"/>
      <c r="T557" s="91">
        <f t="shared" si="51"/>
        <v>0</v>
      </c>
      <c r="U557" s="201">
        <f>IF(V557&gt;0,VLOOKUP($D557,'BBLM COMCHECK'!$A:$Z,25,0),0)</f>
        <v>0</v>
      </c>
      <c r="V557" s="202"/>
      <c r="W557" s="91">
        <f t="shared" si="52"/>
        <v>0</v>
      </c>
      <c r="X557" s="201">
        <f>IF(Y557&gt;0,VLOOKUP($D557,'BBLM COMCHECK'!$A:$Z,25,0),0)</f>
        <v>0</v>
      </c>
      <c r="Y557" s="202"/>
      <c r="Z557" s="91">
        <f t="shared" si="53"/>
        <v>0</v>
      </c>
      <c r="AA557" s="203" t="str">
        <f>VLOOKUP(D557,'BBLM COMCHECK'!$A:$I,9,0)</f>
        <v>order stop</v>
      </c>
      <c r="AB557" s="204">
        <f>VLOOKUP(D557,'BBLM COMCHECK'!$A:$L,12,0)</f>
        <v>3597</v>
      </c>
      <c r="AC557" s="201">
        <f t="shared" si="54"/>
        <v>0</v>
      </c>
      <c r="AD557" s="94"/>
      <c r="AE557" s="201"/>
      <c r="AF557" s="201"/>
      <c r="AG557" s="201"/>
      <c r="AH557" s="201"/>
      <c r="AI557" s="94"/>
      <c r="AJ557" s="94"/>
      <c r="AK557" s="87" t="s">
        <v>2550</v>
      </c>
      <c r="AL557" s="87" t="str">
        <f t="shared" si="55"/>
        <v>2026-01-15|06010|1089525000|0||0|1</v>
      </c>
      <c r="AP557" s="198"/>
      <c r="BC557" s="99" t="s">
        <v>2551</v>
      </c>
      <c r="BD557" s="104"/>
      <c r="BE557" s="87"/>
    </row>
    <row r="558" spans="1:57" ht="26.25" hidden="1" customHeight="1">
      <c r="A558" s="87" t="s">
        <v>2652</v>
      </c>
      <c r="B558" s="17" t="s">
        <v>66</v>
      </c>
      <c r="C558" s="87" t="s">
        <v>66</v>
      </c>
      <c r="D558" s="92" t="s">
        <v>3174</v>
      </c>
      <c r="E558" s="92" t="s">
        <v>67</v>
      </c>
      <c r="F558" s="92" t="s">
        <v>630</v>
      </c>
      <c r="G558" s="93" t="s">
        <v>133</v>
      </c>
      <c r="H558" s="93">
        <v>19</v>
      </c>
      <c r="I558" s="94" t="s">
        <v>2486</v>
      </c>
      <c r="J558" s="97" t="s">
        <v>52</v>
      </c>
      <c r="K558" s="93" t="s">
        <v>2553</v>
      </c>
      <c r="L558" s="96" t="s">
        <v>2554</v>
      </c>
      <c r="M558" s="94">
        <v>144</v>
      </c>
      <c r="N558" s="95">
        <v>0</v>
      </c>
      <c r="O558" s="201">
        <f>IF(P558&gt;0,VLOOKUP($D558,'BBLM COMCHECK'!$A:$S,14,0),0)</f>
        <v>0</v>
      </c>
      <c r="P558" s="202"/>
      <c r="Q558" s="91">
        <f t="shared" si="50"/>
        <v>0</v>
      </c>
      <c r="R558" s="201">
        <f>IF(S558&gt;0,VLOOKUP($D558,'BBLM COMCHECK'!$A:$S,15,0),0)</f>
        <v>0</v>
      </c>
      <c r="S558" s="202"/>
      <c r="T558" s="91">
        <f t="shared" si="51"/>
        <v>0</v>
      </c>
      <c r="U558" s="201">
        <f>IF(V558&gt;0,VLOOKUP($D558,'BBLM COMCHECK'!$A:$Z,25,0),0)</f>
        <v>0</v>
      </c>
      <c r="V558" s="202"/>
      <c r="W558" s="91">
        <f t="shared" si="52"/>
        <v>0</v>
      </c>
      <c r="X558" s="201">
        <f>IF(Y558&gt;0,VLOOKUP($D558,'BBLM COMCHECK'!$A:$Z,25,0),0)</f>
        <v>0</v>
      </c>
      <c r="Y558" s="202"/>
      <c r="Z558" s="91">
        <f t="shared" si="53"/>
        <v>0</v>
      </c>
      <c r="AA558" s="203" t="str">
        <f>VLOOKUP(D558,'BBLM COMCHECK'!$A:$I,9,0)</f>
        <v>order stop</v>
      </c>
      <c r="AB558" s="204">
        <f>VLOOKUP(D558,'BBLM COMCHECK'!$A:$L,12,0)</f>
        <v>0</v>
      </c>
      <c r="AC558" s="201">
        <f t="shared" si="54"/>
        <v>1</v>
      </c>
      <c r="AD558" s="94"/>
      <c r="AE558" s="201"/>
      <c r="AF558" s="201"/>
      <c r="AG558" s="201"/>
      <c r="AH558" s="201"/>
      <c r="AI558" s="94"/>
      <c r="AJ558" s="94"/>
      <c r="AK558" s="87" t="s">
        <v>2555</v>
      </c>
      <c r="AL558" s="87" t="str">
        <f t="shared" si="55"/>
        <v>2026-01-15|06010|1089541000|0||0|1</v>
      </c>
      <c r="AP558" s="198"/>
      <c r="AQ558" s="198"/>
      <c r="AR558" s="198"/>
      <c r="BC558" s="99" t="s">
        <v>2556</v>
      </c>
      <c r="BD558" s="104"/>
      <c r="BE558" s="87"/>
    </row>
    <row r="559" spans="1:57" ht="26.25" hidden="1" customHeight="1">
      <c r="A559" s="87" t="s">
        <v>2653</v>
      </c>
      <c r="B559" s="17" t="s">
        <v>66</v>
      </c>
      <c r="C559" s="87" t="s">
        <v>66</v>
      </c>
      <c r="D559" s="92" t="s">
        <v>3175</v>
      </c>
      <c r="E559" s="92" t="s">
        <v>67</v>
      </c>
      <c r="F559" s="92" t="s">
        <v>630</v>
      </c>
      <c r="G559" s="93" t="s">
        <v>133</v>
      </c>
      <c r="H559" s="93">
        <v>14</v>
      </c>
      <c r="I559" s="94" t="s">
        <v>2492</v>
      </c>
      <c r="J559" s="158">
        <v>1150705000</v>
      </c>
      <c r="K559" s="93" t="s">
        <v>2558</v>
      </c>
      <c r="L559" s="94" t="s">
        <v>2559</v>
      </c>
      <c r="M559" s="94">
        <v>30</v>
      </c>
      <c r="N559" s="95">
        <v>0</v>
      </c>
      <c r="O559" s="201">
        <f>IF(P559&gt;0,VLOOKUP($D559,'BBLM COMCHECK'!$A:$S,14,0),0)</f>
        <v>0</v>
      </c>
      <c r="P559" s="202"/>
      <c r="Q559" s="91">
        <f t="shared" si="50"/>
        <v>0</v>
      </c>
      <c r="R559" s="201">
        <f>IF(S559&gt;0,VLOOKUP($D559,'BBLM COMCHECK'!$A:$S,15,0),0)</f>
        <v>0</v>
      </c>
      <c r="S559" s="202"/>
      <c r="T559" s="91">
        <f t="shared" si="51"/>
        <v>0</v>
      </c>
      <c r="U559" s="201">
        <f>IF(V559&gt;0,VLOOKUP($D559,'BBLM COMCHECK'!$A:$Z,25,0),0)</f>
        <v>0</v>
      </c>
      <c r="V559" s="202"/>
      <c r="W559" s="91">
        <f t="shared" si="52"/>
        <v>0</v>
      </c>
      <c r="X559" s="201">
        <f>IF(Y559&gt;0,VLOOKUP($D559,'BBLM COMCHECK'!$A:$Z,25,0),0)</f>
        <v>0</v>
      </c>
      <c r="Y559" s="202"/>
      <c r="Z559" s="91">
        <f t="shared" si="53"/>
        <v>0</v>
      </c>
      <c r="AA559" s="203" t="str">
        <f>VLOOKUP(D559,'BBLM COMCHECK'!$A:$I,9,0)</f>
        <v>order stop</v>
      </c>
      <c r="AB559" s="204">
        <f>VLOOKUP(D559,'BBLM COMCHECK'!$A:$L,12,0)</f>
        <v>0</v>
      </c>
      <c r="AC559" s="201">
        <f t="shared" si="54"/>
        <v>1</v>
      </c>
      <c r="AD559" s="94"/>
      <c r="AE559" s="201"/>
      <c r="AF559" s="201"/>
      <c r="AG559" s="201"/>
      <c r="AH559" s="201"/>
      <c r="AI559" s="94"/>
      <c r="AJ559" s="94"/>
      <c r="AK559" s="87" t="s">
        <v>2560</v>
      </c>
      <c r="AL559" s="87" t="str">
        <f t="shared" si="55"/>
        <v>2026-01-15|06010|1150705000|0||0|1</v>
      </c>
      <c r="AP559" s="198"/>
      <c r="AQ559" s="198"/>
      <c r="AR559" s="198"/>
      <c r="BC559" s="99" t="s">
        <v>2561</v>
      </c>
      <c r="BD559" s="104"/>
      <c r="BE559" s="87"/>
    </row>
    <row r="560" spans="1:57" ht="26.25" hidden="1" customHeight="1">
      <c r="A560" s="87" t="s">
        <v>2654</v>
      </c>
      <c r="B560" s="17" t="s">
        <v>66</v>
      </c>
      <c r="C560" s="87" t="s">
        <v>66</v>
      </c>
      <c r="D560" s="92" t="s">
        <v>3176</v>
      </c>
      <c r="E560" s="92" t="s">
        <v>67</v>
      </c>
      <c r="F560" s="93" t="s">
        <v>630</v>
      </c>
      <c r="G560" s="93" t="s">
        <v>133</v>
      </c>
      <c r="H560" s="93">
        <v>14</v>
      </c>
      <c r="I560" s="94" t="s">
        <v>2492</v>
      </c>
      <c r="J560" s="148" t="s">
        <v>54</v>
      </c>
      <c r="K560" s="94" t="s">
        <v>2564</v>
      </c>
      <c r="L560" s="94" t="s">
        <v>2565</v>
      </c>
      <c r="M560" s="94">
        <v>72</v>
      </c>
      <c r="N560" s="95">
        <v>0</v>
      </c>
      <c r="O560" s="201">
        <f>IF(P560&gt;0,VLOOKUP($D560,'BBLM COMCHECK'!$A:$S,14,0),0)</f>
        <v>0</v>
      </c>
      <c r="P560" s="202"/>
      <c r="Q560" s="91">
        <f t="shared" si="50"/>
        <v>0</v>
      </c>
      <c r="R560" s="201">
        <f>IF(S560&gt;0,VLOOKUP($D560,'BBLM COMCHECK'!$A:$S,15,0),0)</f>
        <v>0</v>
      </c>
      <c r="S560" s="202"/>
      <c r="T560" s="91">
        <f t="shared" si="51"/>
        <v>0</v>
      </c>
      <c r="U560" s="201">
        <f>IF(V560&gt;0,VLOOKUP($D560,'BBLM COMCHECK'!$A:$Z,25,0),0)</f>
        <v>0</v>
      </c>
      <c r="V560" s="202"/>
      <c r="W560" s="91">
        <f t="shared" si="52"/>
        <v>0</v>
      </c>
      <c r="X560" s="201">
        <f>IF(Y560&gt;0,VLOOKUP($D560,'BBLM COMCHECK'!$A:$Z,25,0),0)</f>
        <v>0</v>
      </c>
      <c r="Y560" s="202"/>
      <c r="Z560" s="91">
        <f t="shared" si="53"/>
        <v>0</v>
      </c>
      <c r="AA560" s="203" t="str">
        <f>VLOOKUP(D560,'BBLM COMCHECK'!$A:$I,9,0)</f>
        <v>normal</v>
      </c>
      <c r="AB560" s="204">
        <f>VLOOKUP(D560,'BBLM COMCHECK'!$A:$L,12,0)</f>
        <v>3118</v>
      </c>
      <c r="AC560" s="201">
        <f t="shared" si="54"/>
        <v>0</v>
      </c>
      <c r="AD560" s="94"/>
      <c r="AE560" s="201"/>
      <c r="AF560" s="201"/>
      <c r="AG560" s="201"/>
      <c r="AH560" s="201"/>
      <c r="AI560" s="94"/>
      <c r="AJ560" s="94"/>
      <c r="AK560" s="87" t="s">
        <v>2566</v>
      </c>
      <c r="AL560" s="87" t="str">
        <f t="shared" si="55"/>
        <v>2026-01-15|06010|1089885000|0||0|1</v>
      </c>
      <c r="AP560" s="198"/>
      <c r="BC560" s="99" t="s">
        <v>2655</v>
      </c>
      <c r="BD560" s="104"/>
      <c r="BE560" s="87"/>
    </row>
    <row r="561" spans="1:57" ht="26.25" hidden="1" customHeight="1">
      <c r="A561" s="87" t="s">
        <v>2656</v>
      </c>
      <c r="B561" s="17" t="s">
        <v>66</v>
      </c>
      <c r="C561" s="87" t="s">
        <v>66</v>
      </c>
      <c r="D561" s="92" t="s">
        <v>3177</v>
      </c>
      <c r="E561" s="92" t="s">
        <v>67</v>
      </c>
      <c r="F561" s="92" t="s">
        <v>630</v>
      </c>
      <c r="G561" s="93" t="s">
        <v>133</v>
      </c>
      <c r="H561" s="93">
        <v>14</v>
      </c>
      <c r="I561" s="94" t="s">
        <v>2492</v>
      </c>
      <c r="J561" s="148" t="s">
        <v>55</v>
      </c>
      <c r="K561" s="93" t="s">
        <v>2569</v>
      </c>
      <c r="L561" s="94" t="s">
        <v>2570</v>
      </c>
      <c r="M561" s="94">
        <v>21</v>
      </c>
      <c r="N561" s="95">
        <v>0</v>
      </c>
      <c r="O561" s="201">
        <f>IF(P561&gt;0,VLOOKUP($D561,'BBLM COMCHECK'!$A:$S,14,0),0)</f>
        <v>0</v>
      </c>
      <c r="P561" s="202"/>
      <c r="Q561" s="91">
        <f t="shared" si="50"/>
        <v>0</v>
      </c>
      <c r="R561" s="201">
        <f>IF(S561&gt;0,VLOOKUP($D561,'BBLM COMCHECK'!$A:$S,15,0),0)</f>
        <v>0</v>
      </c>
      <c r="S561" s="202"/>
      <c r="T561" s="91">
        <f t="shared" si="51"/>
        <v>0</v>
      </c>
      <c r="U561" s="201">
        <f>IF(V561&gt;0,VLOOKUP($D561,'BBLM COMCHECK'!$A:$Z,25,0),0)</f>
        <v>0</v>
      </c>
      <c r="V561" s="202"/>
      <c r="W561" s="91">
        <f t="shared" si="52"/>
        <v>0</v>
      </c>
      <c r="X561" s="201">
        <f>IF(Y561&gt;0,VLOOKUP($D561,'BBLM COMCHECK'!$A:$Z,25,0),0)</f>
        <v>0</v>
      </c>
      <c r="Y561" s="202"/>
      <c r="Z561" s="91">
        <f t="shared" si="53"/>
        <v>0</v>
      </c>
      <c r="AA561" s="203" t="str">
        <f>VLOOKUP(D561,'BBLM COMCHECK'!$A:$I,9,0)</f>
        <v>order stop</v>
      </c>
      <c r="AB561" s="204">
        <f>VLOOKUP(D561,'BBLM COMCHECK'!$A:$L,12,0)</f>
        <v>2</v>
      </c>
      <c r="AC561" s="201">
        <f t="shared" si="54"/>
        <v>1</v>
      </c>
      <c r="AD561" s="94"/>
      <c r="AE561" s="201"/>
      <c r="AF561" s="201"/>
      <c r="AG561" s="201"/>
      <c r="AH561" s="201"/>
      <c r="AI561" s="94"/>
      <c r="AJ561" s="94"/>
      <c r="AK561" s="87" t="s">
        <v>2571</v>
      </c>
      <c r="AL561" s="87" t="str">
        <f t="shared" si="55"/>
        <v>2026-01-15|06010|1105042000|0||0|1</v>
      </c>
      <c r="AP561" s="198"/>
      <c r="AQ561" s="198"/>
      <c r="AR561" s="198"/>
      <c r="BC561" s="99" t="s">
        <v>2572</v>
      </c>
      <c r="BD561" s="104"/>
      <c r="BE561" s="87"/>
    </row>
    <row r="562" spans="1:57" ht="26.25" hidden="1" customHeight="1">
      <c r="A562" s="87" t="s">
        <v>2657</v>
      </c>
      <c r="B562" s="17" t="s">
        <v>66</v>
      </c>
      <c r="C562" s="87" t="s">
        <v>66</v>
      </c>
      <c r="D562" s="92" t="s">
        <v>3178</v>
      </c>
      <c r="E562" s="92" t="s">
        <v>67</v>
      </c>
      <c r="F562" s="92" t="s">
        <v>630</v>
      </c>
      <c r="G562" s="93" t="s">
        <v>133</v>
      </c>
      <c r="H562" s="93">
        <v>19</v>
      </c>
      <c r="I562" s="94" t="s">
        <v>2486</v>
      </c>
      <c r="J562" s="148" t="s">
        <v>56</v>
      </c>
      <c r="K562" s="93" t="s">
        <v>2574</v>
      </c>
      <c r="L562" s="94" t="s">
        <v>2575</v>
      </c>
      <c r="M562" s="94">
        <v>12</v>
      </c>
      <c r="N562" s="95">
        <v>0</v>
      </c>
      <c r="O562" s="201">
        <f>IF(P562&gt;0,VLOOKUP($D562,'BBLM COMCHECK'!$A:$S,14,0),0)</f>
        <v>0</v>
      </c>
      <c r="P562" s="202"/>
      <c r="Q562" s="91">
        <f t="shared" si="50"/>
        <v>0</v>
      </c>
      <c r="R562" s="201">
        <f>IF(S562&gt;0,VLOOKUP($D562,'BBLM COMCHECK'!$A:$S,15,0),0)</f>
        <v>0</v>
      </c>
      <c r="S562" s="202"/>
      <c r="T562" s="91">
        <f t="shared" si="51"/>
        <v>0</v>
      </c>
      <c r="U562" s="201">
        <f>IF(V562&gt;0,VLOOKUP($D562,'BBLM COMCHECK'!$A:$Z,25,0),0)</f>
        <v>0</v>
      </c>
      <c r="V562" s="202"/>
      <c r="W562" s="91">
        <f t="shared" si="52"/>
        <v>0</v>
      </c>
      <c r="X562" s="201">
        <f>IF(Y562&gt;0,VLOOKUP($D562,'BBLM COMCHECK'!$A:$Z,25,0),0)</f>
        <v>0</v>
      </c>
      <c r="Y562" s="202"/>
      <c r="Z562" s="91">
        <f t="shared" si="53"/>
        <v>0</v>
      </c>
      <c r="AA562" s="203" t="str">
        <f>VLOOKUP(D562,'BBLM COMCHECK'!$A:$I,9,0)</f>
        <v>normal</v>
      </c>
      <c r="AB562" s="204">
        <f>VLOOKUP(D562,'BBLM COMCHECK'!$A:$L,12,0)</f>
        <v>21</v>
      </c>
      <c r="AC562" s="201">
        <f t="shared" si="54"/>
        <v>0</v>
      </c>
      <c r="AD562" s="94"/>
      <c r="AE562" s="201"/>
      <c r="AF562" s="201"/>
      <c r="AG562" s="201"/>
      <c r="AH562" s="201"/>
      <c r="AI562" s="94"/>
      <c r="AJ562" s="94"/>
      <c r="AK562" s="87" t="s">
        <v>2576</v>
      </c>
      <c r="AL562" s="87" t="str">
        <f t="shared" si="55"/>
        <v>2026-01-15|06010|1118289000|0||0|1</v>
      </c>
      <c r="AP562" s="198"/>
      <c r="AQ562" s="198"/>
      <c r="AR562" s="198"/>
      <c r="BC562" s="99" t="s">
        <v>2577</v>
      </c>
      <c r="BD562" s="104"/>
      <c r="BE562" s="87"/>
    </row>
    <row r="563" spans="1:57" ht="26.25" hidden="1" customHeight="1">
      <c r="A563" s="87" t="s">
        <v>2658</v>
      </c>
      <c r="B563" s="17" t="s">
        <v>66</v>
      </c>
      <c r="C563" s="87" t="s">
        <v>66</v>
      </c>
      <c r="D563" s="92" t="s">
        <v>3179</v>
      </c>
      <c r="E563" s="92" t="s">
        <v>67</v>
      </c>
      <c r="F563" s="93" t="s">
        <v>630</v>
      </c>
      <c r="G563" s="93" t="s">
        <v>133</v>
      </c>
      <c r="H563" s="93">
        <v>19</v>
      </c>
      <c r="I563" s="94" t="s">
        <v>2486</v>
      </c>
      <c r="J563" s="148" t="s">
        <v>57</v>
      </c>
      <c r="K563" s="94" t="s">
        <v>2579</v>
      </c>
      <c r="L563" s="94" t="s">
        <v>2580</v>
      </c>
      <c r="M563" s="94">
        <v>42</v>
      </c>
      <c r="N563" s="95">
        <v>0</v>
      </c>
      <c r="O563" s="201">
        <f>IF(P563&gt;0,VLOOKUP($D563,'BBLM COMCHECK'!$A:$S,14,0),0)</f>
        <v>0</v>
      </c>
      <c r="P563" s="202"/>
      <c r="Q563" s="91">
        <f t="shared" si="50"/>
        <v>0</v>
      </c>
      <c r="R563" s="201">
        <f>IF(S563&gt;0,VLOOKUP($D563,'BBLM COMCHECK'!$A:$S,15,0),0)</f>
        <v>0</v>
      </c>
      <c r="S563" s="202"/>
      <c r="T563" s="91">
        <f t="shared" si="51"/>
        <v>0</v>
      </c>
      <c r="U563" s="201">
        <f>IF(V563&gt;0,VLOOKUP($D563,'BBLM COMCHECK'!$A:$Z,25,0),0)</f>
        <v>0</v>
      </c>
      <c r="V563" s="202"/>
      <c r="W563" s="91">
        <f t="shared" si="52"/>
        <v>0</v>
      </c>
      <c r="X563" s="201">
        <f>IF(Y563&gt;0,VLOOKUP($D563,'BBLM COMCHECK'!$A:$Z,25,0),0)</f>
        <v>0</v>
      </c>
      <c r="Y563" s="202"/>
      <c r="Z563" s="91">
        <f t="shared" si="53"/>
        <v>0</v>
      </c>
      <c r="AA563" s="203" t="str">
        <f>VLOOKUP(D563,'BBLM COMCHECK'!$A:$I,9,0)</f>
        <v>normal</v>
      </c>
      <c r="AB563" s="204">
        <f>VLOOKUP(D563,'BBLM COMCHECK'!$A:$L,12,0)</f>
        <v>278</v>
      </c>
      <c r="AC563" s="201">
        <f t="shared" si="54"/>
        <v>0</v>
      </c>
      <c r="AD563" s="94"/>
      <c r="AE563" s="201"/>
      <c r="AF563" s="201"/>
      <c r="AG563" s="201"/>
      <c r="AH563" s="201"/>
      <c r="AI563" s="94"/>
      <c r="AJ563" s="94"/>
      <c r="AK563" s="87" t="s">
        <v>2581</v>
      </c>
      <c r="AL563" s="87" t="str">
        <f t="shared" si="55"/>
        <v>2026-01-15|06010|1137215000|0||0|1</v>
      </c>
      <c r="AP563" s="198"/>
      <c r="BC563" s="99" t="s">
        <v>2582</v>
      </c>
      <c r="BD563" s="104"/>
      <c r="BE563" s="87"/>
    </row>
    <row r="564" spans="1:57" ht="26.25" hidden="1" customHeight="1">
      <c r="A564" s="87" t="s">
        <v>2659</v>
      </c>
      <c r="B564" s="17" t="s">
        <v>66</v>
      </c>
      <c r="C564" s="87" t="s">
        <v>66</v>
      </c>
      <c r="D564" s="92" t="s">
        <v>3180</v>
      </c>
      <c r="E564" s="92" t="s">
        <v>67</v>
      </c>
      <c r="F564" s="92" t="s">
        <v>630</v>
      </c>
      <c r="G564" s="93" t="s">
        <v>133</v>
      </c>
      <c r="H564" s="93">
        <v>14</v>
      </c>
      <c r="I564" s="94" t="s">
        <v>2492</v>
      </c>
      <c r="J564" s="148" t="s">
        <v>58</v>
      </c>
      <c r="K564" s="93" t="s">
        <v>2584</v>
      </c>
      <c r="L564" s="94" t="s">
        <v>2585</v>
      </c>
      <c r="M564" s="94">
        <v>6</v>
      </c>
      <c r="N564" s="95">
        <v>0</v>
      </c>
      <c r="O564" s="201">
        <f>IF(P564&gt;0,VLOOKUP($D564,'BBLM COMCHECK'!$A:$S,14,0),0)</f>
        <v>0</v>
      </c>
      <c r="P564" s="202"/>
      <c r="Q564" s="91">
        <f t="shared" si="50"/>
        <v>0</v>
      </c>
      <c r="R564" s="201">
        <f>IF(S564&gt;0,VLOOKUP($D564,'BBLM COMCHECK'!$A:$S,15,0),0)</f>
        <v>0</v>
      </c>
      <c r="S564" s="202"/>
      <c r="T564" s="91">
        <f t="shared" si="51"/>
        <v>0</v>
      </c>
      <c r="U564" s="201">
        <f>IF(V564&gt;0,VLOOKUP($D564,'BBLM COMCHECK'!$A:$Z,25,0),0)</f>
        <v>0</v>
      </c>
      <c r="V564" s="202"/>
      <c r="W564" s="91">
        <f t="shared" si="52"/>
        <v>0</v>
      </c>
      <c r="X564" s="201">
        <f>IF(Y564&gt;0,VLOOKUP($D564,'BBLM COMCHECK'!$A:$Z,25,0),0)</f>
        <v>0</v>
      </c>
      <c r="Y564" s="202"/>
      <c r="Z564" s="91">
        <f t="shared" si="53"/>
        <v>0</v>
      </c>
      <c r="AA564" s="203" t="str">
        <f>VLOOKUP(D564,'BBLM COMCHECK'!$A:$I,9,0)</f>
        <v>normal</v>
      </c>
      <c r="AB564" s="204">
        <f>VLOOKUP(D564,'BBLM COMCHECK'!$A:$L,12,0)</f>
        <v>20</v>
      </c>
      <c r="AC564" s="201">
        <f t="shared" si="54"/>
        <v>0</v>
      </c>
      <c r="AD564" s="94"/>
      <c r="AE564" s="201"/>
      <c r="AF564" s="201"/>
      <c r="AG564" s="201"/>
      <c r="AH564" s="201"/>
      <c r="AI564" s="94"/>
      <c r="AJ564" s="94"/>
      <c r="AK564" s="87" t="s">
        <v>2586</v>
      </c>
      <c r="AL564" s="87" t="str">
        <f t="shared" si="55"/>
        <v>2026-01-15|06010|1140637000|0||0|1</v>
      </c>
      <c r="AP564" s="198"/>
      <c r="AQ564" s="198"/>
      <c r="AR564" s="198"/>
      <c r="BC564" s="99" t="s">
        <v>2587</v>
      </c>
      <c r="BD564" s="104"/>
      <c r="BE564" s="87"/>
    </row>
    <row r="565" spans="1:57" ht="26.25" hidden="1" customHeight="1">
      <c r="A565" s="87" t="s">
        <v>2640</v>
      </c>
      <c r="B565" s="17" t="s">
        <v>66</v>
      </c>
      <c r="C565" s="87" t="s">
        <v>66</v>
      </c>
      <c r="D565" s="92" t="s">
        <v>3181</v>
      </c>
      <c r="E565" s="92" t="s">
        <v>68</v>
      </c>
      <c r="F565" s="92" t="s">
        <v>2069</v>
      </c>
      <c r="G565" s="93" t="s">
        <v>133</v>
      </c>
      <c r="H565" s="93">
        <v>19</v>
      </c>
      <c r="I565" s="94" t="s">
        <v>2486</v>
      </c>
      <c r="J565" s="148" t="s">
        <v>36</v>
      </c>
      <c r="K565" s="93" t="s">
        <v>2487</v>
      </c>
      <c r="L565" s="94" t="s">
        <v>2488</v>
      </c>
      <c r="M565" s="94">
        <v>30</v>
      </c>
      <c r="N565" s="95">
        <v>0</v>
      </c>
      <c r="O565" s="201">
        <f>IF(P565&gt;0,VLOOKUP($D565,'BBLM COMCHECK'!$A:$S,14,0),0)</f>
        <v>0</v>
      </c>
      <c r="P565" s="202"/>
      <c r="Q565" s="91">
        <f t="shared" si="50"/>
        <v>0</v>
      </c>
      <c r="R565" s="201">
        <f>IF(S565&gt;0,VLOOKUP($D565,'BBLM COMCHECK'!$A:$S,15,0),0)</f>
        <v>0</v>
      </c>
      <c r="S565" s="202"/>
      <c r="T565" s="91">
        <f t="shared" si="51"/>
        <v>0</v>
      </c>
      <c r="U565" s="201">
        <f>IF(V565&gt;0,VLOOKUP($D565,'BBLM COMCHECK'!$A:$Z,25,0),0)</f>
        <v>0</v>
      </c>
      <c r="V565" s="202"/>
      <c r="W565" s="91">
        <f t="shared" si="52"/>
        <v>0</v>
      </c>
      <c r="X565" s="201">
        <f>IF(Y565&gt;0,VLOOKUP($D565,'BBLM COMCHECK'!$A:$Z,25,0),0)</f>
        <v>0</v>
      </c>
      <c r="Y565" s="202"/>
      <c r="Z565" s="91">
        <f t="shared" si="53"/>
        <v>0</v>
      </c>
      <c r="AA565" s="203" t="str">
        <f>VLOOKUP(D565,'BBLM COMCHECK'!$A:$I,9,0)</f>
        <v>order stop</v>
      </c>
      <c r="AB565" s="204">
        <f>VLOOKUP(D565,'BBLM COMCHECK'!$A:$L,12,0)</f>
        <v>90</v>
      </c>
      <c r="AC565" s="201">
        <f t="shared" si="54"/>
        <v>0</v>
      </c>
      <c r="AD565" s="94"/>
      <c r="AE565" s="201"/>
      <c r="AF565" s="201"/>
      <c r="AG565" s="201"/>
      <c r="AH565" s="201"/>
      <c r="AI565" s="94"/>
      <c r="AJ565" s="94"/>
      <c r="AK565" s="87" t="s">
        <v>2489</v>
      </c>
      <c r="AL565" s="87" t="str">
        <f t="shared" si="55"/>
        <v>2026-01-15|06015|1001860000|0||0|1</v>
      </c>
      <c r="AP565" s="198"/>
      <c r="AQ565" s="198"/>
      <c r="AR565" s="198"/>
      <c r="BC565" s="99" t="s">
        <v>2490</v>
      </c>
      <c r="BD565" s="104"/>
      <c r="BE565" s="87"/>
    </row>
    <row r="566" spans="1:57" ht="26.25" hidden="1" customHeight="1">
      <c r="A566" s="87" t="s">
        <v>2641</v>
      </c>
      <c r="B566" s="17" t="s">
        <v>66</v>
      </c>
      <c r="C566" s="87" t="s">
        <v>66</v>
      </c>
      <c r="D566" s="92" t="s">
        <v>3182</v>
      </c>
      <c r="E566" s="92" t="s">
        <v>68</v>
      </c>
      <c r="F566" s="92" t="s">
        <v>2069</v>
      </c>
      <c r="G566" s="93" t="s">
        <v>133</v>
      </c>
      <c r="H566" s="93">
        <v>14</v>
      </c>
      <c r="I566" s="94" t="s">
        <v>2492</v>
      </c>
      <c r="J566" s="148" t="s">
        <v>40</v>
      </c>
      <c r="K566" s="93" t="s">
        <v>2493</v>
      </c>
      <c r="L566" s="94" t="s">
        <v>2494</v>
      </c>
      <c r="M566" s="94">
        <v>12</v>
      </c>
      <c r="N566" s="95">
        <v>0</v>
      </c>
      <c r="O566" s="201">
        <f>IF(P566&gt;0,VLOOKUP($D566,'BBLM COMCHECK'!$A:$S,14,0),0)</f>
        <v>0</v>
      </c>
      <c r="P566" s="202"/>
      <c r="Q566" s="91">
        <f t="shared" si="50"/>
        <v>0</v>
      </c>
      <c r="R566" s="201">
        <f>IF(S566&gt;0,VLOOKUP($D566,'BBLM COMCHECK'!$A:$S,15,0),0)</f>
        <v>0</v>
      </c>
      <c r="S566" s="202"/>
      <c r="T566" s="91">
        <f t="shared" si="51"/>
        <v>0</v>
      </c>
      <c r="U566" s="201">
        <f>IF(V566&gt;0,VLOOKUP($D566,'BBLM COMCHECK'!$A:$Z,25,0),0)</f>
        <v>0</v>
      </c>
      <c r="V566" s="202"/>
      <c r="W566" s="91">
        <f t="shared" si="52"/>
        <v>0</v>
      </c>
      <c r="X566" s="201">
        <f>IF(Y566&gt;0,VLOOKUP($D566,'BBLM COMCHECK'!$A:$Z,25,0),0)</f>
        <v>0</v>
      </c>
      <c r="Y566" s="202"/>
      <c r="Z566" s="91">
        <f t="shared" si="53"/>
        <v>0</v>
      </c>
      <c r="AA566" s="203" t="str">
        <f>VLOOKUP(D566,'BBLM COMCHECK'!$A:$I,9,0)</f>
        <v>normal</v>
      </c>
      <c r="AB566" s="204">
        <f>VLOOKUP(D566,'BBLM COMCHECK'!$A:$L,12,0)</f>
        <v>0</v>
      </c>
      <c r="AC566" s="201">
        <f t="shared" si="54"/>
        <v>1</v>
      </c>
      <c r="AD566" s="94"/>
      <c r="AE566" s="201"/>
      <c r="AF566" s="201"/>
      <c r="AG566" s="201"/>
      <c r="AH566" s="201"/>
      <c r="AI566" s="94"/>
      <c r="AJ566" s="94"/>
      <c r="AK566" s="87" t="s">
        <v>2495</v>
      </c>
      <c r="AL566" s="87" t="str">
        <f t="shared" si="55"/>
        <v>2026-01-15|06015|1028702000|0||0|1</v>
      </c>
      <c r="AP566" s="198"/>
      <c r="AQ566" s="198"/>
      <c r="AR566" s="198"/>
      <c r="BC566" s="99" t="s">
        <v>2496</v>
      </c>
      <c r="BD566" s="104"/>
      <c r="BE566" s="87"/>
    </row>
    <row r="567" spans="1:57" ht="26.25" hidden="1" customHeight="1">
      <c r="A567" s="87" t="s">
        <v>2642</v>
      </c>
      <c r="B567" s="17" t="s">
        <v>66</v>
      </c>
      <c r="C567" s="87" t="s">
        <v>66</v>
      </c>
      <c r="D567" s="92" t="s">
        <v>3183</v>
      </c>
      <c r="E567" s="92" t="s">
        <v>68</v>
      </c>
      <c r="F567" s="92" t="s">
        <v>2069</v>
      </c>
      <c r="G567" s="93" t="s">
        <v>133</v>
      </c>
      <c r="H567" s="93">
        <v>19</v>
      </c>
      <c r="I567" s="94" t="s">
        <v>2486</v>
      </c>
      <c r="J567" s="148" t="s">
        <v>41</v>
      </c>
      <c r="K567" s="93" t="s">
        <v>2498</v>
      </c>
      <c r="L567" s="94" t="s">
        <v>2499</v>
      </c>
      <c r="M567" s="94">
        <v>12</v>
      </c>
      <c r="N567" s="95">
        <v>0</v>
      </c>
      <c r="O567" s="201">
        <f>IF(P567&gt;0,VLOOKUP($D567,'BBLM COMCHECK'!$A:$S,14,0),0)</f>
        <v>0</v>
      </c>
      <c r="P567" s="202"/>
      <c r="Q567" s="91">
        <f t="shared" si="50"/>
        <v>0</v>
      </c>
      <c r="R567" s="201">
        <f>IF(S567&gt;0,VLOOKUP($D567,'BBLM COMCHECK'!$A:$S,15,0),0)</f>
        <v>0</v>
      </c>
      <c r="S567" s="202"/>
      <c r="T567" s="91">
        <f t="shared" si="51"/>
        <v>0</v>
      </c>
      <c r="U567" s="201">
        <f>IF(V567&gt;0,VLOOKUP($D567,'BBLM COMCHECK'!$A:$Z,25,0),0)</f>
        <v>0</v>
      </c>
      <c r="V567" s="202"/>
      <c r="W567" s="91">
        <f t="shared" si="52"/>
        <v>0</v>
      </c>
      <c r="X567" s="201">
        <f>IF(Y567&gt;0,VLOOKUP($D567,'BBLM COMCHECK'!$A:$Z,25,0),0)</f>
        <v>0</v>
      </c>
      <c r="Y567" s="202"/>
      <c r="Z567" s="91">
        <f t="shared" si="53"/>
        <v>0</v>
      </c>
      <c r="AA567" s="203" t="str">
        <f>VLOOKUP(D567,'BBLM COMCHECK'!$A:$I,9,0)</f>
        <v>order stop</v>
      </c>
      <c r="AB567" s="204">
        <f>VLOOKUP(D567,'BBLM COMCHECK'!$A:$L,12,0)</f>
        <v>504</v>
      </c>
      <c r="AC567" s="201">
        <f t="shared" si="54"/>
        <v>0</v>
      </c>
      <c r="AD567" s="94"/>
      <c r="AE567" s="201"/>
      <c r="AF567" s="201"/>
      <c r="AG567" s="201"/>
      <c r="AH567" s="201"/>
      <c r="AI567" s="94"/>
      <c r="AJ567" s="94"/>
      <c r="AK567" s="87" t="s">
        <v>2500</v>
      </c>
      <c r="AL567" s="87" t="str">
        <f t="shared" si="55"/>
        <v>2026-01-15|06015|1038533000|0||0|1</v>
      </c>
      <c r="AP567" s="198"/>
      <c r="AQ567" s="198"/>
      <c r="AR567" s="198"/>
      <c r="BC567" s="99" t="s">
        <v>2501</v>
      </c>
      <c r="BD567" s="104"/>
      <c r="BE567" s="87"/>
    </row>
    <row r="568" spans="1:57" ht="26.25" hidden="1" customHeight="1">
      <c r="A568" s="87" t="s">
        <v>2643</v>
      </c>
      <c r="B568" s="17" t="s">
        <v>66</v>
      </c>
      <c r="C568" s="87" t="s">
        <v>66</v>
      </c>
      <c r="D568" s="92" t="s">
        <v>3184</v>
      </c>
      <c r="E568" s="92" t="s">
        <v>68</v>
      </c>
      <c r="F568" s="92" t="s">
        <v>2069</v>
      </c>
      <c r="G568" s="93" t="s">
        <v>133</v>
      </c>
      <c r="H568" s="93">
        <v>19</v>
      </c>
      <c r="I568" s="94" t="s">
        <v>2486</v>
      </c>
      <c r="J568" s="148" t="s">
        <v>42</v>
      </c>
      <c r="K568" s="93" t="s">
        <v>2503</v>
      </c>
      <c r="L568" s="94" t="s">
        <v>2504</v>
      </c>
      <c r="M568" s="94">
        <v>12</v>
      </c>
      <c r="N568" s="95">
        <v>0</v>
      </c>
      <c r="O568" s="201">
        <f>IF(P568&gt;0,VLOOKUP($D568,'BBLM COMCHECK'!$A:$S,14,0),0)</f>
        <v>0</v>
      </c>
      <c r="P568" s="202"/>
      <c r="Q568" s="91">
        <f t="shared" si="50"/>
        <v>0</v>
      </c>
      <c r="R568" s="201">
        <f>IF(S568&gt;0,VLOOKUP($D568,'BBLM COMCHECK'!$A:$S,15,0),0)</f>
        <v>0</v>
      </c>
      <c r="S568" s="202"/>
      <c r="T568" s="91">
        <f t="shared" si="51"/>
        <v>0</v>
      </c>
      <c r="U568" s="201">
        <f>IF(V568&gt;0,VLOOKUP($D568,'BBLM COMCHECK'!$A:$Z,25,0),0)</f>
        <v>0</v>
      </c>
      <c r="V568" s="202"/>
      <c r="W568" s="91">
        <f t="shared" si="52"/>
        <v>0</v>
      </c>
      <c r="X568" s="201">
        <f>IF(Y568&gt;0,VLOOKUP($D568,'BBLM COMCHECK'!$A:$Z,25,0),0)</f>
        <v>0</v>
      </c>
      <c r="Y568" s="202"/>
      <c r="Z568" s="91">
        <f t="shared" si="53"/>
        <v>0</v>
      </c>
      <c r="AA568" s="203" t="str">
        <f>VLOOKUP(D568,'BBLM COMCHECK'!$A:$I,9,0)</f>
        <v>normal</v>
      </c>
      <c r="AB568" s="204">
        <f>VLOOKUP(D568,'BBLM COMCHECK'!$A:$L,12,0)</f>
        <v>0</v>
      </c>
      <c r="AC568" s="201">
        <f t="shared" si="54"/>
        <v>1</v>
      </c>
      <c r="AD568" s="94"/>
      <c r="AE568" s="201"/>
      <c r="AF568" s="201"/>
      <c r="AG568" s="201"/>
      <c r="AH568" s="201"/>
      <c r="AI568" s="94"/>
      <c r="AJ568" s="94"/>
      <c r="AK568" s="87" t="s">
        <v>2505</v>
      </c>
      <c r="AL568" s="87" t="str">
        <f t="shared" si="55"/>
        <v>2026-01-15|06015|1053801000|0||0|1</v>
      </c>
      <c r="AP568" s="198"/>
      <c r="AQ568" s="198"/>
      <c r="AR568" s="198"/>
      <c r="BC568" s="99" t="s">
        <v>2506</v>
      </c>
      <c r="BD568" s="104"/>
      <c r="BE568" s="87"/>
    </row>
    <row r="569" spans="1:57" ht="26.25" hidden="1" customHeight="1">
      <c r="A569" s="87" t="s">
        <v>2644</v>
      </c>
      <c r="B569" s="17" t="s">
        <v>66</v>
      </c>
      <c r="C569" s="87" t="s">
        <v>66</v>
      </c>
      <c r="D569" s="92" t="s">
        <v>3185</v>
      </c>
      <c r="E569" s="92" t="s">
        <v>68</v>
      </c>
      <c r="F569" s="92" t="s">
        <v>2069</v>
      </c>
      <c r="G569" s="93" t="s">
        <v>133</v>
      </c>
      <c r="H569" s="93">
        <v>19</v>
      </c>
      <c r="I569" s="94" t="s">
        <v>2486</v>
      </c>
      <c r="J569" s="97" t="s">
        <v>43</v>
      </c>
      <c r="K569" s="93" t="s">
        <v>2508</v>
      </c>
      <c r="L569" s="94" t="s">
        <v>2509</v>
      </c>
      <c r="M569" s="94">
        <v>48</v>
      </c>
      <c r="N569" s="95">
        <v>0</v>
      </c>
      <c r="O569" s="201">
        <f>IF(P569&gt;0,VLOOKUP($D569,'BBLM COMCHECK'!$A:$S,14,0),0)</f>
        <v>0</v>
      </c>
      <c r="P569" s="202"/>
      <c r="Q569" s="91">
        <f t="shared" si="50"/>
        <v>0</v>
      </c>
      <c r="R569" s="201">
        <f>IF(S569&gt;0,VLOOKUP($D569,'BBLM COMCHECK'!$A:$S,15,0),0)</f>
        <v>0</v>
      </c>
      <c r="S569" s="202"/>
      <c r="T569" s="91">
        <f t="shared" si="51"/>
        <v>0</v>
      </c>
      <c r="U569" s="201">
        <f>IF(V569&gt;0,VLOOKUP($D569,'BBLM COMCHECK'!$A:$Z,25,0),0)</f>
        <v>0</v>
      </c>
      <c r="V569" s="202"/>
      <c r="W569" s="91">
        <f t="shared" si="52"/>
        <v>0</v>
      </c>
      <c r="X569" s="201">
        <f>IF(Y569&gt;0,VLOOKUP($D569,'BBLM COMCHECK'!$A:$Z,25,0),0)</f>
        <v>0</v>
      </c>
      <c r="Y569" s="202"/>
      <c r="Z569" s="91">
        <f t="shared" si="53"/>
        <v>0</v>
      </c>
      <c r="AA569" s="203" t="str">
        <f>VLOOKUP(D569,'BBLM COMCHECK'!$A:$I,9,0)</f>
        <v>order stop</v>
      </c>
      <c r="AB569" s="204">
        <f>VLOOKUP(D569,'BBLM COMCHECK'!$A:$L,12,0)</f>
        <v>97</v>
      </c>
      <c r="AC569" s="201">
        <f t="shared" si="54"/>
        <v>0</v>
      </c>
      <c r="AD569" s="94"/>
      <c r="AE569" s="201"/>
      <c r="AF569" s="201"/>
      <c r="AG569" s="201"/>
      <c r="AH569" s="201"/>
      <c r="AI569" s="94"/>
      <c r="AJ569" s="94"/>
      <c r="AK569" s="87" t="s">
        <v>2510</v>
      </c>
      <c r="AL569" s="87" t="str">
        <f t="shared" si="55"/>
        <v>2026-01-15|06015|1065842000|0||0|1</v>
      </c>
      <c r="AP569" s="198"/>
      <c r="AQ569" s="198"/>
      <c r="AR569" s="198"/>
      <c r="BC569" s="99" t="s">
        <v>2511</v>
      </c>
      <c r="BD569" s="104"/>
      <c r="BE569" s="87"/>
    </row>
    <row r="570" spans="1:57" ht="26.25" hidden="1" customHeight="1">
      <c r="A570" s="87" t="s">
        <v>2645</v>
      </c>
      <c r="B570" s="17" t="s">
        <v>66</v>
      </c>
      <c r="C570" s="87" t="s">
        <v>66</v>
      </c>
      <c r="D570" s="92" t="s">
        <v>3186</v>
      </c>
      <c r="E570" s="92" t="s">
        <v>68</v>
      </c>
      <c r="F570" s="92" t="s">
        <v>2069</v>
      </c>
      <c r="G570" s="93" t="s">
        <v>133</v>
      </c>
      <c r="H570" s="93">
        <v>19</v>
      </c>
      <c r="I570" s="94" t="s">
        <v>2486</v>
      </c>
      <c r="J570" s="148" t="s">
        <v>44</v>
      </c>
      <c r="K570" s="93" t="s">
        <v>2513</v>
      </c>
      <c r="L570" s="94" t="s">
        <v>2514</v>
      </c>
      <c r="M570" s="94">
        <v>42</v>
      </c>
      <c r="N570" s="95">
        <v>0</v>
      </c>
      <c r="O570" s="201">
        <f>IF(P570&gt;0,VLOOKUP($D570,'BBLM COMCHECK'!$A:$S,14,0),0)</f>
        <v>0</v>
      </c>
      <c r="P570" s="202"/>
      <c r="Q570" s="91">
        <f t="shared" si="50"/>
        <v>0</v>
      </c>
      <c r="R570" s="201">
        <f>IF(S570&gt;0,VLOOKUP($D570,'BBLM COMCHECK'!$A:$S,15,0),0)</f>
        <v>0</v>
      </c>
      <c r="S570" s="202"/>
      <c r="T570" s="91">
        <f t="shared" si="51"/>
        <v>0</v>
      </c>
      <c r="U570" s="201">
        <f>IF(V570&gt;0,VLOOKUP($D570,'BBLM COMCHECK'!$A:$Z,25,0),0)</f>
        <v>0</v>
      </c>
      <c r="V570" s="202"/>
      <c r="W570" s="91">
        <f t="shared" si="52"/>
        <v>0</v>
      </c>
      <c r="X570" s="201">
        <f>IF(Y570&gt;0,VLOOKUP($D570,'BBLM COMCHECK'!$A:$Z,25,0),0)</f>
        <v>0</v>
      </c>
      <c r="Y570" s="202"/>
      <c r="Z570" s="91">
        <f t="shared" si="53"/>
        <v>0</v>
      </c>
      <c r="AA570" s="203" t="str">
        <f>VLOOKUP(D570,'BBLM COMCHECK'!$A:$I,9,0)</f>
        <v>normal</v>
      </c>
      <c r="AB570" s="204">
        <f>VLOOKUP(D570,'BBLM COMCHECK'!$A:$L,12,0)</f>
        <v>48</v>
      </c>
      <c r="AC570" s="201">
        <f t="shared" si="54"/>
        <v>0</v>
      </c>
      <c r="AD570" s="94"/>
      <c r="AE570" s="201"/>
      <c r="AF570" s="201"/>
      <c r="AG570" s="201"/>
      <c r="AH570" s="201"/>
      <c r="AI570" s="94"/>
      <c r="AJ570" s="94"/>
      <c r="AK570" s="87" t="s">
        <v>2515</v>
      </c>
      <c r="AL570" s="87" t="str">
        <f t="shared" si="55"/>
        <v>2026-01-15|06015|1066078000|0||0|1</v>
      </c>
      <c r="AP570" s="198"/>
      <c r="AQ570" s="198"/>
      <c r="AR570" s="198"/>
      <c r="BC570" s="99" t="s">
        <v>2516</v>
      </c>
      <c r="BD570" s="104"/>
      <c r="BE570" s="87"/>
    </row>
    <row r="571" spans="1:57" ht="26.25" hidden="1" customHeight="1">
      <c r="A571" s="87" t="s">
        <v>2646</v>
      </c>
      <c r="B571" s="17" t="s">
        <v>66</v>
      </c>
      <c r="C571" s="87" t="s">
        <v>66</v>
      </c>
      <c r="D571" s="92" t="s">
        <v>3187</v>
      </c>
      <c r="E571" s="92" t="s">
        <v>68</v>
      </c>
      <c r="F571" s="92" t="s">
        <v>2069</v>
      </c>
      <c r="G571" s="93" t="s">
        <v>133</v>
      </c>
      <c r="H571" s="93">
        <v>14</v>
      </c>
      <c r="I571" s="94" t="s">
        <v>2492</v>
      </c>
      <c r="J571" s="97" t="s">
        <v>45</v>
      </c>
      <c r="K571" s="93" t="s">
        <v>2518</v>
      </c>
      <c r="L571" s="94" t="s">
        <v>2519</v>
      </c>
      <c r="M571" s="94">
        <v>60</v>
      </c>
      <c r="N571" s="95">
        <v>0</v>
      </c>
      <c r="O571" s="201">
        <f>IF(P571&gt;0,VLOOKUP($D571,'BBLM COMCHECK'!$A:$S,14,0),0)</f>
        <v>0</v>
      </c>
      <c r="P571" s="202"/>
      <c r="Q571" s="91">
        <f t="shared" si="50"/>
        <v>0</v>
      </c>
      <c r="R571" s="201">
        <f>IF(S571&gt;0,VLOOKUP($D571,'BBLM COMCHECK'!$A:$S,15,0),0)</f>
        <v>0</v>
      </c>
      <c r="S571" s="202"/>
      <c r="T571" s="91">
        <f t="shared" si="51"/>
        <v>0</v>
      </c>
      <c r="U571" s="201">
        <f>IF(V571&gt;0,VLOOKUP($D571,'BBLM COMCHECK'!$A:$Z,25,0),0)</f>
        <v>0</v>
      </c>
      <c r="V571" s="202"/>
      <c r="W571" s="91">
        <f t="shared" si="52"/>
        <v>0</v>
      </c>
      <c r="X571" s="201">
        <f>IF(Y571&gt;0,VLOOKUP($D571,'BBLM COMCHECK'!$A:$Z,25,0),0)</f>
        <v>0</v>
      </c>
      <c r="Y571" s="202"/>
      <c r="Z571" s="91">
        <f t="shared" si="53"/>
        <v>0</v>
      </c>
      <c r="AA571" s="203" t="str">
        <f>VLOOKUP(D571,'BBLM COMCHECK'!$A:$I,9,0)</f>
        <v>order stop</v>
      </c>
      <c r="AB571" s="204">
        <f>VLOOKUP(D571,'BBLM COMCHECK'!$A:$L,12,0)</f>
        <v>451</v>
      </c>
      <c r="AC571" s="201">
        <f t="shared" si="54"/>
        <v>0</v>
      </c>
      <c r="AD571" s="94"/>
      <c r="AE571" s="201"/>
      <c r="AF571" s="201"/>
      <c r="AG571" s="201"/>
      <c r="AH571" s="201"/>
      <c r="AI571" s="94"/>
      <c r="AJ571" s="94"/>
      <c r="AK571" s="87" t="s">
        <v>2520</v>
      </c>
      <c r="AL571" s="87" t="str">
        <f t="shared" si="55"/>
        <v>2026-01-15|06015|1068899000|0||0|1</v>
      </c>
      <c r="AP571" s="198"/>
      <c r="AQ571" s="198"/>
      <c r="AR571" s="198"/>
      <c r="BC571" s="99" t="s">
        <v>2521</v>
      </c>
      <c r="BD571" s="104"/>
      <c r="BE571" s="87"/>
    </row>
    <row r="572" spans="1:57" ht="26.25" hidden="1" customHeight="1">
      <c r="A572" s="87" t="s">
        <v>2647</v>
      </c>
      <c r="B572" s="17" t="s">
        <v>66</v>
      </c>
      <c r="C572" s="87" t="s">
        <v>66</v>
      </c>
      <c r="D572" s="92" t="s">
        <v>3188</v>
      </c>
      <c r="E572" s="92" t="s">
        <v>68</v>
      </c>
      <c r="F572" s="92" t="s">
        <v>2069</v>
      </c>
      <c r="G572" s="93" t="s">
        <v>133</v>
      </c>
      <c r="H572" s="93">
        <v>19</v>
      </c>
      <c r="I572" s="94" t="s">
        <v>2486</v>
      </c>
      <c r="J572" s="148" t="s">
        <v>46</v>
      </c>
      <c r="K572" s="93" t="s">
        <v>2523</v>
      </c>
      <c r="L572" s="94" t="s">
        <v>2524</v>
      </c>
      <c r="M572" s="94">
        <v>40</v>
      </c>
      <c r="N572" s="95">
        <v>0</v>
      </c>
      <c r="O572" s="201">
        <f>IF(P572&gt;0,VLOOKUP($D572,'BBLM COMCHECK'!$A:$S,14,0),0)</f>
        <v>0</v>
      </c>
      <c r="P572" s="202"/>
      <c r="Q572" s="91">
        <f t="shared" si="50"/>
        <v>0</v>
      </c>
      <c r="R572" s="201">
        <f>IF(S572&gt;0,VLOOKUP($D572,'BBLM COMCHECK'!$A:$S,15,0),0)</f>
        <v>0</v>
      </c>
      <c r="S572" s="202"/>
      <c r="T572" s="91">
        <f t="shared" si="51"/>
        <v>0</v>
      </c>
      <c r="U572" s="201">
        <f>IF(V572&gt;0,VLOOKUP($D572,'BBLM COMCHECK'!$A:$Z,25,0),0)</f>
        <v>0</v>
      </c>
      <c r="V572" s="202"/>
      <c r="W572" s="91">
        <f t="shared" si="52"/>
        <v>0</v>
      </c>
      <c r="X572" s="201">
        <f>IF(Y572&gt;0,VLOOKUP($D572,'BBLM COMCHECK'!$A:$Z,25,0),0)</f>
        <v>0</v>
      </c>
      <c r="Y572" s="202"/>
      <c r="Z572" s="91">
        <f t="shared" si="53"/>
        <v>0</v>
      </c>
      <c r="AA572" s="203" t="str">
        <f>VLOOKUP(D572,'BBLM COMCHECK'!$A:$I,9,0)</f>
        <v>order stop</v>
      </c>
      <c r="AB572" s="204">
        <f>VLOOKUP(D572,'BBLM COMCHECK'!$A:$L,12,0)</f>
        <v>17</v>
      </c>
      <c r="AC572" s="201">
        <f t="shared" si="54"/>
        <v>0</v>
      </c>
      <c r="AD572" s="94"/>
      <c r="AE572" s="201"/>
      <c r="AF572" s="201"/>
      <c r="AG572" s="201"/>
      <c r="AH572" s="201"/>
      <c r="AI572" s="94"/>
      <c r="AJ572" s="94"/>
      <c r="AK572" s="87" t="s">
        <v>2525</v>
      </c>
      <c r="AL572" s="87" t="str">
        <f t="shared" si="55"/>
        <v>2026-01-15|06015|1072188000|0||0|1</v>
      </c>
      <c r="AP572" s="198"/>
      <c r="AQ572" s="198"/>
      <c r="AR572" s="198"/>
      <c r="BC572" s="99" t="s">
        <v>2526</v>
      </c>
      <c r="BD572" s="104"/>
      <c r="BE572" s="87"/>
    </row>
    <row r="573" spans="1:57" ht="26.25" hidden="1" customHeight="1">
      <c r="A573" s="87" t="s">
        <v>2648</v>
      </c>
      <c r="B573" s="17" t="s">
        <v>66</v>
      </c>
      <c r="C573" s="87" t="s">
        <v>66</v>
      </c>
      <c r="D573" s="92" t="s">
        <v>3189</v>
      </c>
      <c r="E573" s="92" t="s">
        <v>68</v>
      </c>
      <c r="F573" s="92" t="s">
        <v>2069</v>
      </c>
      <c r="G573" s="93" t="s">
        <v>133</v>
      </c>
      <c r="H573" s="93">
        <v>14</v>
      </c>
      <c r="I573" s="94" t="s">
        <v>2492</v>
      </c>
      <c r="J573" s="148" t="s">
        <v>47</v>
      </c>
      <c r="K573" s="93" t="s">
        <v>2528</v>
      </c>
      <c r="L573" s="94" t="s">
        <v>2529</v>
      </c>
      <c r="M573" s="94">
        <v>72</v>
      </c>
      <c r="N573" s="95">
        <v>0</v>
      </c>
      <c r="O573" s="201">
        <f>IF(P573&gt;0,VLOOKUP($D573,'BBLM COMCHECK'!$A:$S,14,0),0)</f>
        <v>0</v>
      </c>
      <c r="P573" s="202"/>
      <c r="Q573" s="91">
        <f t="shared" si="50"/>
        <v>0</v>
      </c>
      <c r="R573" s="201">
        <f>IF(S573&gt;0,VLOOKUP($D573,'BBLM COMCHECK'!$A:$S,15,0),0)</f>
        <v>0</v>
      </c>
      <c r="S573" s="202"/>
      <c r="T573" s="91">
        <f t="shared" si="51"/>
        <v>0</v>
      </c>
      <c r="U573" s="201">
        <f>IF(V573&gt;0,VLOOKUP($D573,'BBLM COMCHECK'!$A:$Z,25,0),0)</f>
        <v>0</v>
      </c>
      <c r="V573" s="202"/>
      <c r="W573" s="91">
        <f t="shared" si="52"/>
        <v>0</v>
      </c>
      <c r="X573" s="201">
        <f>IF(Y573&gt;0,VLOOKUP($D573,'BBLM COMCHECK'!$A:$Z,25,0),0)</f>
        <v>0</v>
      </c>
      <c r="Y573" s="202"/>
      <c r="Z573" s="91">
        <f t="shared" si="53"/>
        <v>0</v>
      </c>
      <c r="AA573" s="203" t="str">
        <f>VLOOKUP(D573,'BBLM COMCHECK'!$A:$I,9,0)</f>
        <v>order stop</v>
      </c>
      <c r="AB573" s="204">
        <f>VLOOKUP(D573,'BBLM COMCHECK'!$A:$L,12,0)</f>
        <v>30</v>
      </c>
      <c r="AC573" s="201">
        <f t="shared" si="54"/>
        <v>0</v>
      </c>
      <c r="AD573" s="94"/>
      <c r="AE573" s="201"/>
      <c r="AF573" s="201"/>
      <c r="AG573" s="201"/>
      <c r="AH573" s="201"/>
      <c r="AI573" s="94"/>
      <c r="AJ573" s="94"/>
      <c r="AK573" s="87" t="s">
        <v>2530</v>
      </c>
      <c r="AL573" s="87" t="str">
        <f t="shared" si="55"/>
        <v>2026-01-15|06015|1076058000|0||0|1</v>
      </c>
      <c r="AP573" s="198"/>
      <c r="AQ573" s="198"/>
      <c r="AR573" s="198"/>
      <c r="BC573" s="99" t="s">
        <v>2531</v>
      </c>
      <c r="BD573" s="104"/>
      <c r="BE573" s="87"/>
    </row>
    <row r="574" spans="1:57" ht="26.25" hidden="1" customHeight="1">
      <c r="A574" s="87" t="s">
        <v>2731</v>
      </c>
      <c r="B574" s="17" t="s">
        <v>66</v>
      </c>
      <c r="C574" s="87" t="s">
        <v>66</v>
      </c>
      <c r="D574" s="92" t="s">
        <v>3190</v>
      </c>
      <c r="E574" s="92" t="s">
        <v>68</v>
      </c>
      <c r="F574" s="92" t="s">
        <v>2069</v>
      </c>
      <c r="G574" s="93" t="s">
        <v>133</v>
      </c>
      <c r="H574" s="93">
        <v>14</v>
      </c>
      <c r="I574" s="94" t="s">
        <v>2492</v>
      </c>
      <c r="J574" s="148" t="s">
        <v>48</v>
      </c>
      <c r="K574" s="93" t="s">
        <v>2533</v>
      </c>
      <c r="L574" s="94" t="s">
        <v>2534</v>
      </c>
      <c r="M574" s="94">
        <v>60</v>
      </c>
      <c r="N574" s="95">
        <v>0</v>
      </c>
      <c r="O574" s="201">
        <f>IF(P574&gt;0,VLOOKUP($D574,'BBLM COMCHECK'!$A:$S,14,0),0)</f>
        <v>0</v>
      </c>
      <c r="P574" s="202"/>
      <c r="Q574" s="91">
        <f t="shared" si="50"/>
        <v>0</v>
      </c>
      <c r="R574" s="201">
        <f>IF(S574&gt;0,VLOOKUP($D574,'BBLM COMCHECK'!$A:$S,15,0),0)</f>
        <v>0</v>
      </c>
      <c r="S574" s="202"/>
      <c r="T574" s="91">
        <f t="shared" si="51"/>
        <v>0</v>
      </c>
      <c r="U574" s="201">
        <f>IF(V574&gt;0,VLOOKUP($D574,'BBLM COMCHECK'!$A:$Z,25,0),0)</f>
        <v>0</v>
      </c>
      <c r="V574" s="202"/>
      <c r="W574" s="91">
        <f t="shared" si="52"/>
        <v>0</v>
      </c>
      <c r="X574" s="201">
        <f>IF(Y574&gt;0,VLOOKUP($D574,'BBLM COMCHECK'!$A:$Z,25,0),0)</f>
        <v>0</v>
      </c>
      <c r="Y574" s="202"/>
      <c r="Z574" s="91">
        <f t="shared" si="53"/>
        <v>0</v>
      </c>
      <c r="AA574" s="203" t="str">
        <f>VLOOKUP(D574,'BBLM COMCHECK'!$A:$I,9,0)</f>
        <v>normal</v>
      </c>
      <c r="AB574" s="204">
        <f>VLOOKUP(D574,'BBLM COMCHECK'!$A:$L,12,0)</f>
        <v>5</v>
      </c>
      <c r="AC574" s="201">
        <f t="shared" si="54"/>
        <v>0</v>
      </c>
      <c r="AD574" s="94"/>
      <c r="AE574" s="201"/>
      <c r="AF574" s="201"/>
      <c r="AG574" s="201"/>
      <c r="AH574" s="201"/>
      <c r="AI574" s="94"/>
      <c r="AJ574" s="94"/>
      <c r="AK574" s="87" t="s">
        <v>2535</v>
      </c>
      <c r="AL574" s="87" t="str">
        <f t="shared" si="55"/>
        <v>2026-01-15|06015|1077650000|0||0|1</v>
      </c>
      <c r="AP574" s="198"/>
      <c r="AQ574" s="198"/>
      <c r="AR574" s="198"/>
      <c r="BC574" s="99" t="s">
        <v>2536</v>
      </c>
      <c r="BD574" s="104"/>
      <c r="BE574" s="87"/>
    </row>
    <row r="575" spans="1:57" ht="26.25" hidden="1" customHeight="1">
      <c r="A575" s="87" t="s">
        <v>2649</v>
      </c>
      <c r="B575" s="17" t="s">
        <v>66</v>
      </c>
      <c r="C575" s="87" t="s">
        <v>66</v>
      </c>
      <c r="D575" s="92" t="s">
        <v>3191</v>
      </c>
      <c r="E575" s="92" t="s">
        <v>68</v>
      </c>
      <c r="F575" s="92" t="s">
        <v>2069</v>
      </c>
      <c r="G575" s="93" t="s">
        <v>133</v>
      </c>
      <c r="H575" s="93">
        <v>14</v>
      </c>
      <c r="I575" s="94" t="s">
        <v>2492</v>
      </c>
      <c r="J575" s="93" t="s">
        <v>49</v>
      </c>
      <c r="K575" s="93" t="s">
        <v>2538</v>
      </c>
      <c r="L575" s="94" t="s">
        <v>2539</v>
      </c>
      <c r="M575" s="94">
        <v>5</v>
      </c>
      <c r="N575" s="95">
        <v>0</v>
      </c>
      <c r="O575" s="201">
        <f>IF(P575&gt;0,VLOOKUP($D575,'BBLM COMCHECK'!$A:$S,14,0),0)</f>
        <v>0</v>
      </c>
      <c r="P575" s="202"/>
      <c r="Q575" s="91">
        <f t="shared" si="50"/>
        <v>0</v>
      </c>
      <c r="R575" s="201">
        <f>IF(S575&gt;0,VLOOKUP($D575,'BBLM COMCHECK'!$A:$S,15,0),0)</f>
        <v>0</v>
      </c>
      <c r="S575" s="202"/>
      <c r="T575" s="91">
        <f t="shared" si="51"/>
        <v>0</v>
      </c>
      <c r="U575" s="201">
        <f>IF(V575&gt;0,VLOOKUP($D575,'BBLM COMCHECK'!$A:$Z,25,0),0)</f>
        <v>0</v>
      </c>
      <c r="V575" s="202"/>
      <c r="W575" s="91">
        <f t="shared" si="52"/>
        <v>0</v>
      </c>
      <c r="X575" s="201">
        <f>IF(Y575&gt;0,VLOOKUP($D575,'BBLM COMCHECK'!$A:$Z,25,0),0)</f>
        <v>0</v>
      </c>
      <c r="Y575" s="202"/>
      <c r="Z575" s="91">
        <f t="shared" si="53"/>
        <v>0</v>
      </c>
      <c r="AA575" s="203" t="str">
        <f>VLOOKUP(D575,'BBLM COMCHECK'!$A:$I,9,0)</f>
        <v>normal</v>
      </c>
      <c r="AB575" s="204">
        <f>VLOOKUP(D575,'BBLM COMCHECK'!$A:$L,12,0)</f>
        <v>123</v>
      </c>
      <c r="AC575" s="201">
        <f t="shared" si="54"/>
        <v>0</v>
      </c>
      <c r="AD575" s="94"/>
      <c r="AE575" s="201"/>
      <c r="AF575" s="201"/>
      <c r="AG575" s="201"/>
      <c r="AH575" s="201"/>
      <c r="AI575" s="94"/>
      <c r="AJ575" s="94"/>
      <c r="AK575" s="87" t="s">
        <v>2540</v>
      </c>
      <c r="AL575" s="87" t="str">
        <f t="shared" si="55"/>
        <v>2026-01-15|06015|1078236000|0||0|1</v>
      </c>
      <c r="AP575" s="198"/>
      <c r="AQ575" s="198"/>
      <c r="AR575" s="198"/>
      <c r="BC575" s="99" t="s">
        <v>2541</v>
      </c>
      <c r="BD575" s="104"/>
      <c r="BE575" s="87"/>
    </row>
    <row r="576" spans="1:57" ht="26.25" hidden="1" customHeight="1">
      <c r="A576" s="87" t="s">
        <v>2650</v>
      </c>
      <c r="B576" s="17" t="s">
        <v>66</v>
      </c>
      <c r="C576" s="87" t="s">
        <v>66</v>
      </c>
      <c r="D576" s="92" t="s">
        <v>3192</v>
      </c>
      <c r="E576" s="92" t="s">
        <v>68</v>
      </c>
      <c r="F576" s="92" t="s">
        <v>2069</v>
      </c>
      <c r="G576" s="93" t="s">
        <v>133</v>
      </c>
      <c r="H576" s="93">
        <v>14</v>
      </c>
      <c r="I576" s="94" t="s">
        <v>2492</v>
      </c>
      <c r="J576" s="148" t="s">
        <v>50</v>
      </c>
      <c r="K576" s="93" t="s">
        <v>2543</v>
      </c>
      <c r="L576" s="94" t="s">
        <v>2544</v>
      </c>
      <c r="M576" s="94">
        <v>12</v>
      </c>
      <c r="N576" s="95">
        <v>0</v>
      </c>
      <c r="O576" s="201">
        <f>IF(P576&gt;0,VLOOKUP($D576,'BBLM COMCHECK'!$A:$S,14,0),0)</f>
        <v>0</v>
      </c>
      <c r="P576" s="202"/>
      <c r="Q576" s="91">
        <f t="shared" si="50"/>
        <v>0</v>
      </c>
      <c r="R576" s="201">
        <f>IF(S576&gt;0,VLOOKUP($D576,'BBLM COMCHECK'!$A:$S,15,0),0)</f>
        <v>0</v>
      </c>
      <c r="S576" s="202"/>
      <c r="T576" s="91">
        <f t="shared" si="51"/>
        <v>0</v>
      </c>
      <c r="U576" s="201">
        <f>IF(V576&gt;0,VLOOKUP($D576,'BBLM COMCHECK'!$A:$Z,25,0),0)</f>
        <v>0</v>
      </c>
      <c r="V576" s="202"/>
      <c r="W576" s="91">
        <f t="shared" si="52"/>
        <v>0</v>
      </c>
      <c r="X576" s="201">
        <f>IF(Y576&gt;0,VLOOKUP($D576,'BBLM COMCHECK'!$A:$Z,25,0),0)</f>
        <v>0</v>
      </c>
      <c r="Y576" s="202"/>
      <c r="Z576" s="91">
        <f t="shared" si="53"/>
        <v>0</v>
      </c>
      <c r="AA576" s="203" t="str">
        <f>VLOOKUP(D576,'BBLM COMCHECK'!$A:$I,9,0)</f>
        <v>normal</v>
      </c>
      <c r="AB576" s="204">
        <f>VLOOKUP(D576,'BBLM COMCHECK'!$A:$L,12,0)</f>
        <v>2895</v>
      </c>
      <c r="AC576" s="201">
        <f t="shared" si="54"/>
        <v>0</v>
      </c>
      <c r="AD576" s="94"/>
      <c r="AE576" s="201"/>
      <c r="AF576" s="201"/>
      <c r="AG576" s="201"/>
      <c r="AH576" s="201"/>
      <c r="AI576" s="94"/>
      <c r="AJ576" s="94"/>
      <c r="AK576" s="87" t="s">
        <v>2545</v>
      </c>
      <c r="AL576" s="87" t="str">
        <f t="shared" si="55"/>
        <v>2026-01-15|06015|1083138000|0||0|1</v>
      </c>
      <c r="AP576" s="198"/>
      <c r="AQ576" s="198"/>
      <c r="AR576" s="198"/>
      <c r="BC576" s="99" t="s">
        <v>2546</v>
      </c>
      <c r="BD576" s="104"/>
      <c r="BE576" s="87"/>
    </row>
    <row r="577" spans="1:57" ht="26.25" hidden="1" customHeight="1">
      <c r="A577" s="87" t="s">
        <v>2651</v>
      </c>
      <c r="B577" s="17" t="s">
        <v>66</v>
      </c>
      <c r="C577" s="87" t="s">
        <v>66</v>
      </c>
      <c r="D577" s="92" t="s">
        <v>3193</v>
      </c>
      <c r="E577" s="92" t="s">
        <v>68</v>
      </c>
      <c r="F577" s="92" t="s">
        <v>2069</v>
      </c>
      <c r="G577" s="93" t="s">
        <v>133</v>
      </c>
      <c r="H577" s="93">
        <v>19</v>
      </c>
      <c r="I577" s="94" t="s">
        <v>2486</v>
      </c>
      <c r="J577" s="148" t="s">
        <v>51</v>
      </c>
      <c r="K577" s="93" t="s">
        <v>2548</v>
      </c>
      <c r="L577" s="94" t="s">
        <v>2549</v>
      </c>
      <c r="M577" s="94">
        <v>144</v>
      </c>
      <c r="N577" s="95">
        <v>0</v>
      </c>
      <c r="O577" s="201">
        <f>IF(P577&gt;0,VLOOKUP($D577,'BBLM COMCHECK'!$A:$S,14,0),0)</f>
        <v>0</v>
      </c>
      <c r="P577" s="202"/>
      <c r="Q577" s="91">
        <f t="shared" si="50"/>
        <v>0</v>
      </c>
      <c r="R577" s="201">
        <f>IF(S577&gt;0,VLOOKUP($D577,'BBLM COMCHECK'!$A:$S,15,0),0)</f>
        <v>0</v>
      </c>
      <c r="S577" s="202"/>
      <c r="T577" s="91">
        <f t="shared" si="51"/>
        <v>0</v>
      </c>
      <c r="U577" s="201">
        <f>IF(V577&gt;0,VLOOKUP($D577,'BBLM COMCHECK'!$A:$Z,25,0),0)</f>
        <v>0</v>
      </c>
      <c r="V577" s="202"/>
      <c r="W577" s="91">
        <f t="shared" si="52"/>
        <v>0</v>
      </c>
      <c r="X577" s="201">
        <f>IF(Y577&gt;0,VLOOKUP($D577,'BBLM COMCHECK'!$A:$Z,25,0),0)</f>
        <v>0</v>
      </c>
      <c r="Y577" s="202"/>
      <c r="Z577" s="91">
        <f t="shared" si="53"/>
        <v>0</v>
      </c>
      <c r="AA577" s="203" t="str">
        <f>VLOOKUP(D577,'BBLM COMCHECK'!$A:$I,9,0)</f>
        <v>order stop</v>
      </c>
      <c r="AB577" s="204">
        <f>VLOOKUP(D577,'BBLM COMCHECK'!$A:$L,12,0)</f>
        <v>1323</v>
      </c>
      <c r="AC577" s="201">
        <f t="shared" si="54"/>
        <v>0</v>
      </c>
      <c r="AD577" s="94"/>
      <c r="AE577" s="201"/>
      <c r="AF577" s="201"/>
      <c r="AG577" s="201"/>
      <c r="AH577" s="201"/>
      <c r="AI577" s="94"/>
      <c r="AJ577" s="94"/>
      <c r="AK577" s="87" t="s">
        <v>2550</v>
      </c>
      <c r="AL577" s="87" t="str">
        <f t="shared" si="55"/>
        <v>2026-01-15|06015|1089525000|0||0|1</v>
      </c>
      <c r="AP577" s="198"/>
      <c r="AQ577" s="198"/>
      <c r="AR577" s="198"/>
      <c r="BC577" s="99" t="s">
        <v>2551</v>
      </c>
      <c r="BD577" s="104"/>
      <c r="BE577" s="87"/>
    </row>
    <row r="578" spans="1:57" ht="26.25" hidden="1" customHeight="1">
      <c r="A578" s="87" t="s">
        <v>2652</v>
      </c>
      <c r="B578" s="17" t="s">
        <v>66</v>
      </c>
      <c r="C578" s="87" t="s">
        <v>66</v>
      </c>
      <c r="D578" s="92" t="s">
        <v>3194</v>
      </c>
      <c r="E578" s="92" t="s">
        <v>68</v>
      </c>
      <c r="F578" s="92" t="s">
        <v>2069</v>
      </c>
      <c r="G578" s="93" t="s">
        <v>133</v>
      </c>
      <c r="H578" s="93">
        <v>19</v>
      </c>
      <c r="I578" s="94" t="s">
        <v>2486</v>
      </c>
      <c r="J578" s="148" t="s">
        <v>52</v>
      </c>
      <c r="K578" s="93" t="s">
        <v>2553</v>
      </c>
      <c r="L578" s="94" t="s">
        <v>2554</v>
      </c>
      <c r="M578" s="94">
        <v>144</v>
      </c>
      <c r="N578" s="95">
        <v>0</v>
      </c>
      <c r="O578" s="201">
        <f>IF(P578&gt;0,VLOOKUP($D578,'BBLM COMCHECK'!$A:$S,14,0),0)</f>
        <v>0</v>
      </c>
      <c r="P578" s="202"/>
      <c r="Q578" s="91">
        <f t="shared" si="50"/>
        <v>0</v>
      </c>
      <c r="R578" s="201">
        <f>IF(S578&gt;0,VLOOKUP($D578,'BBLM COMCHECK'!$A:$S,15,0),0)</f>
        <v>0</v>
      </c>
      <c r="S578" s="202"/>
      <c r="T578" s="91">
        <f t="shared" si="51"/>
        <v>0</v>
      </c>
      <c r="U578" s="201">
        <f>IF(V578&gt;0,VLOOKUP($D578,'BBLM COMCHECK'!$A:$Z,25,0),0)</f>
        <v>0</v>
      </c>
      <c r="V578" s="202"/>
      <c r="W578" s="91">
        <f t="shared" si="52"/>
        <v>0</v>
      </c>
      <c r="X578" s="201">
        <f>IF(Y578&gt;0,VLOOKUP($D578,'BBLM COMCHECK'!$A:$Z,25,0),0)</f>
        <v>0</v>
      </c>
      <c r="Y578" s="202"/>
      <c r="Z578" s="91">
        <f t="shared" si="53"/>
        <v>0</v>
      </c>
      <c r="AA578" s="203" t="str">
        <f>VLOOKUP(D578,'BBLM COMCHECK'!$A:$I,9,0)</f>
        <v>order stop</v>
      </c>
      <c r="AB578" s="204">
        <f>VLOOKUP(D578,'BBLM COMCHECK'!$A:$L,12,0)</f>
        <v>0</v>
      </c>
      <c r="AC578" s="201">
        <f t="shared" si="54"/>
        <v>1</v>
      </c>
      <c r="AD578" s="94"/>
      <c r="AE578" s="201"/>
      <c r="AF578" s="201"/>
      <c r="AG578" s="201"/>
      <c r="AH578" s="201"/>
      <c r="AI578" s="94"/>
      <c r="AJ578" s="94"/>
      <c r="AK578" s="87" t="s">
        <v>2555</v>
      </c>
      <c r="AL578" s="87" t="str">
        <f t="shared" si="55"/>
        <v>2026-01-15|06015|1089541000|0||0|1</v>
      </c>
      <c r="AP578" s="198"/>
      <c r="AQ578" s="198"/>
      <c r="AR578" s="198"/>
      <c r="BC578" s="99" t="s">
        <v>2556</v>
      </c>
      <c r="BD578" s="104"/>
      <c r="BE578" s="87"/>
    </row>
    <row r="579" spans="1:57" ht="26.25" hidden="1" customHeight="1">
      <c r="A579" s="87" t="s">
        <v>2653</v>
      </c>
      <c r="B579" s="17" t="s">
        <v>66</v>
      </c>
      <c r="C579" s="87" t="s">
        <v>66</v>
      </c>
      <c r="D579" s="92" t="s">
        <v>3195</v>
      </c>
      <c r="E579" s="92" t="s">
        <v>68</v>
      </c>
      <c r="F579" s="92" t="s">
        <v>2069</v>
      </c>
      <c r="G579" s="93" t="s">
        <v>133</v>
      </c>
      <c r="H579" s="93">
        <v>14</v>
      </c>
      <c r="I579" s="94" t="s">
        <v>2492</v>
      </c>
      <c r="J579" s="158">
        <v>1150705000</v>
      </c>
      <c r="K579" s="93" t="s">
        <v>2558</v>
      </c>
      <c r="L579" s="94" t="s">
        <v>2559</v>
      </c>
      <c r="M579" s="94">
        <v>30</v>
      </c>
      <c r="N579" s="95">
        <v>0</v>
      </c>
      <c r="O579" s="201">
        <f>IF(P579&gt;0,VLOOKUP($D579,'BBLM COMCHECK'!$A:$S,14,0),0)</f>
        <v>0</v>
      </c>
      <c r="P579" s="202"/>
      <c r="Q579" s="91">
        <f t="shared" ref="Q579:Q642" si="56">IFERROR(O579/P579%,0)</f>
        <v>0</v>
      </c>
      <c r="R579" s="201">
        <f>IF(S579&gt;0,VLOOKUP($D579,'BBLM COMCHECK'!$A:$S,15,0),0)</f>
        <v>0</v>
      </c>
      <c r="S579" s="202"/>
      <c r="T579" s="91">
        <f t="shared" ref="T579:T642" si="57">IFERROR(O579/S579%,0)</f>
        <v>0</v>
      </c>
      <c r="U579" s="201">
        <f>IF(V579&gt;0,VLOOKUP($D579,'BBLM COMCHECK'!$A:$Z,25,0),0)</f>
        <v>0</v>
      </c>
      <c r="V579" s="202"/>
      <c r="W579" s="91">
        <f t="shared" ref="W579:W642" si="58">IFERROR(U579/V579%,0)</f>
        <v>0</v>
      </c>
      <c r="X579" s="201">
        <f>IF(Y579&gt;0,VLOOKUP($D579,'BBLM COMCHECK'!$A:$Z,25,0),0)</f>
        <v>0</v>
      </c>
      <c r="Y579" s="202"/>
      <c r="Z579" s="91">
        <f t="shared" ref="Z579:Z642" si="59">IFERROR(U579/Y579%,0)</f>
        <v>0</v>
      </c>
      <c r="AA579" s="203" t="str">
        <f>VLOOKUP(D579,'BBLM COMCHECK'!$A:$I,9,0)</f>
        <v>order stop</v>
      </c>
      <c r="AB579" s="204">
        <f>VLOOKUP(D579,'BBLM COMCHECK'!$A:$L,12,0)</f>
        <v>0</v>
      </c>
      <c r="AC579" s="201">
        <f t="shared" ref="AC579:AC642" si="60">IF(AB579&lt;4,1,0)</f>
        <v>1</v>
      </c>
      <c r="AD579" s="94"/>
      <c r="AE579" s="201"/>
      <c r="AF579" s="201"/>
      <c r="AG579" s="201"/>
      <c r="AH579" s="201"/>
      <c r="AI579" s="94"/>
      <c r="AJ579" s="94"/>
      <c r="AK579" s="87" t="s">
        <v>2560</v>
      </c>
      <c r="AL579" s="87" t="str">
        <f t="shared" si="55"/>
        <v>2026-01-15|06015|1150705000|0||0|1</v>
      </c>
      <c r="AP579" s="198"/>
      <c r="AQ579" s="198"/>
      <c r="AR579" s="198"/>
      <c r="BC579" s="99" t="s">
        <v>2561</v>
      </c>
      <c r="BD579" s="104"/>
      <c r="BE579" s="87"/>
    </row>
    <row r="580" spans="1:57" ht="26.25" hidden="1" customHeight="1">
      <c r="A580" s="87" t="s">
        <v>2654</v>
      </c>
      <c r="B580" s="17" t="s">
        <v>66</v>
      </c>
      <c r="C580" s="87" t="s">
        <v>66</v>
      </c>
      <c r="D580" s="92" t="s">
        <v>3196</v>
      </c>
      <c r="E580" s="92" t="s">
        <v>68</v>
      </c>
      <c r="F580" s="93" t="s">
        <v>2069</v>
      </c>
      <c r="G580" s="93" t="s">
        <v>133</v>
      </c>
      <c r="H580" s="93">
        <v>14</v>
      </c>
      <c r="I580" s="94" t="s">
        <v>2492</v>
      </c>
      <c r="J580" s="148" t="s">
        <v>54</v>
      </c>
      <c r="K580" s="94" t="s">
        <v>2564</v>
      </c>
      <c r="L580" s="94" t="s">
        <v>2565</v>
      </c>
      <c r="M580" s="94">
        <v>72</v>
      </c>
      <c r="N580" s="95">
        <v>0</v>
      </c>
      <c r="O580" s="201">
        <f>IF(P580&gt;0,VLOOKUP($D580,'BBLM COMCHECK'!$A:$S,14,0),0)</f>
        <v>0</v>
      </c>
      <c r="P580" s="202"/>
      <c r="Q580" s="91">
        <f t="shared" si="56"/>
        <v>0</v>
      </c>
      <c r="R580" s="201">
        <f>IF(S580&gt;0,VLOOKUP($D580,'BBLM COMCHECK'!$A:$S,15,0),0)</f>
        <v>0</v>
      </c>
      <c r="S580" s="202"/>
      <c r="T580" s="91">
        <f t="shared" si="57"/>
        <v>0</v>
      </c>
      <c r="U580" s="201">
        <f>IF(V580&gt;0,VLOOKUP($D580,'BBLM COMCHECK'!$A:$Z,25,0),0)</f>
        <v>0</v>
      </c>
      <c r="V580" s="202"/>
      <c r="W580" s="91">
        <f t="shared" si="58"/>
        <v>0</v>
      </c>
      <c r="X580" s="201">
        <f>IF(Y580&gt;0,VLOOKUP($D580,'BBLM COMCHECK'!$A:$Z,25,0),0)</f>
        <v>0</v>
      </c>
      <c r="Y580" s="202"/>
      <c r="Z580" s="91">
        <f t="shared" si="59"/>
        <v>0</v>
      </c>
      <c r="AA580" s="203" t="str">
        <f>VLOOKUP(D580,'BBLM COMCHECK'!$A:$I,9,0)</f>
        <v>normal</v>
      </c>
      <c r="AB580" s="204">
        <f>VLOOKUP(D580,'BBLM COMCHECK'!$A:$L,12,0)</f>
        <v>487</v>
      </c>
      <c r="AC580" s="201">
        <f t="shared" si="60"/>
        <v>0</v>
      </c>
      <c r="AD580" s="94"/>
      <c r="AE580" s="201"/>
      <c r="AF580" s="201"/>
      <c r="AG580" s="201"/>
      <c r="AH580" s="201"/>
      <c r="AI580" s="94"/>
      <c r="AJ580" s="94"/>
      <c r="AK580" s="87" t="s">
        <v>2566</v>
      </c>
      <c r="AL580" s="87" t="str">
        <f t="shared" si="55"/>
        <v>2026-01-15|06015|1089885000|0||0|1</v>
      </c>
      <c r="AP580" s="198"/>
      <c r="BC580" s="99" t="s">
        <v>2655</v>
      </c>
      <c r="BD580" s="104"/>
      <c r="BE580" s="87"/>
    </row>
    <row r="581" spans="1:57" ht="26.25" hidden="1" customHeight="1">
      <c r="A581" s="87" t="s">
        <v>2656</v>
      </c>
      <c r="B581" s="17" t="s">
        <v>66</v>
      </c>
      <c r="C581" s="87" t="s">
        <v>66</v>
      </c>
      <c r="D581" s="92" t="s">
        <v>3197</v>
      </c>
      <c r="E581" s="92" t="s">
        <v>68</v>
      </c>
      <c r="F581" s="93" t="s">
        <v>2069</v>
      </c>
      <c r="G581" s="93" t="s">
        <v>133</v>
      </c>
      <c r="H581" s="93">
        <v>14</v>
      </c>
      <c r="I581" s="94" t="s">
        <v>2492</v>
      </c>
      <c r="J581" s="148" t="s">
        <v>55</v>
      </c>
      <c r="K581" s="94" t="s">
        <v>2569</v>
      </c>
      <c r="L581" s="94" t="s">
        <v>2570</v>
      </c>
      <c r="M581" s="94">
        <v>21</v>
      </c>
      <c r="N581" s="95">
        <v>0</v>
      </c>
      <c r="O581" s="201">
        <f>IF(P581&gt;0,VLOOKUP($D581,'BBLM COMCHECK'!$A:$S,14,0),0)</f>
        <v>0</v>
      </c>
      <c r="P581" s="202"/>
      <c r="Q581" s="91">
        <f t="shared" si="56"/>
        <v>0</v>
      </c>
      <c r="R581" s="201">
        <f>IF(S581&gt;0,VLOOKUP($D581,'BBLM COMCHECK'!$A:$S,15,0),0)</f>
        <v>0</v>
      </c>
      <c r="S581" s="202"/>
      <c r="T581" s="91">
        <f t="shared" si="57"/>
        <v>0</v>
      </c>
      <c r="U581" s="201">
        <f>IF(V581&gt;0,VLOOKUP($D581,'BBLM COMCHECK'!$A:$Z,25,0),0)</f>
        <v>0</v>
      </c>
      <c r="V581" s="202"/>
      <c r="W581" s="91">
        <f t="shared" si="58"/>
        <v>0</v>
      </c>
      <c r="X581" s="201">
        <f>IF(Y581&gt;0,VLOOKUP($D581,'BBLM COMCHECK'!$A:$Z,25,0),0)</f>
        <v>0</v>
      </c>
      <c r="Y581" s="202"/>
      <c r="Z581" s="91">
        <f t="shared" si="59"/>
        <v>0</v>
      </c>
      <c r="AA581" s="203" t="str">
        <f>VLOOKUP(D581,'BBLM COMCHECK'!$A:$I,9,0)</f>
        <v>order stop</v>
      </c>
      <c r="AB581" s="204">
        <f>VLOOKUP(D581,'BBLM COMCHECK'!$A:$L,12,0)</f>
        <v>13351</v>
      </c>
      <c r="AC581" s="201">
        <f t="shared" si="60"/>
        <v>0</v>
      </c>
      <c r="AD581" s="94"/>
      <c r="AE581" s="201"/>
      <c r="AF581" s="201"/>
      <c r="AG581" s="201"/>
      <c r="AH581" s="201"/>
      <c r="AI581" s="94"/>
      <c r="AJ581" s="94"/>
      <c r="AK581" s="87" t="s">
        <v>2571</v>
      </c>
      <c r="AL581" s="87" t="str">
        <f t="shared" si="55"/>
        <v>2026-01-15|06015|1105042000|0||0|1</v>
      </c>
      <c r="AP581" s="198"/>
      <c r="BC581" s="99" t="s">
        <v>2572</v>
      </c>
      <c r="BD581" s="104"/>
      <c r="BE581" s="87"/>
    </row>
    <row r="582" spans="1:57" ht="26.25" hidden="1" customHeight="1">
      <c r="A582" s="87" t="s">
        <v>2657</v>
      </c>
      <c r="B582" s="17" t="s">
        <v>66</v>
      </c>
      <c r="C582" s="87" t="s">
        <v>66</v>
      </c>
      <c r="D582" s="92" t="s">
        <v>3198</v>
      </c>
      <c r="E582" s="92" t="s">
        <v>68</v>
      </c>
      <c r="F582" s="93" t="s">
        <v>2069</v>
      </c>
      <c r="G582" s="93" t="s">
        <v>133</v>
      </c>
      <c r="H582" s="93">
        <v>19</v>
      </c>
      <c r="I582" s="94" t="s">
        <v>2486</v>
      </c>
      <c r="J582" s="148" t="s">
        <v>56</v>
      </c>
      <c r="K582" s="94" t="s">
        <v>2574</v>
      </c>
      <c r="L582" s="94" t="s">
        <v>2575</v>
      </c>
      <c r="M582" s="94">
        <v>12</v>
      </c>
      <c r="N582" s="95">
        <v>0</v>
      </c>
      <c r="O582" s="201">
        <f>IF(P582&gt;0,VLOOKUP($D582,'BBLM COMCHECK'!$A:$S,14,0),0)</f>
        <v>0</v>
      </c>
      <c r="P582" s="202"/>
      <c r="Q582" s="91">
        <f t="shared" si="56"/>
        <v>0</v>
      </c>
      <c r="R582" s="201">
        <f>IF(S582&gt;0,VLOOKUP($D582,'BBLM COMCHECK'!$A:$S,15,0),0)</f>
        <v>0</v>
      </c>
      <c r="S582" s="202"/>
      <c r="T582" s="91">
        <f t="shared" si="57"/>
        <v>0</v>
      </c>
      <c r="U582" s="201">
        <f>IF(V582&gt;0,VLOOKUP($D582,'BBLM COMCHECK'!$A:$Z,25,0),0)</f>
        <v>0</v>
      </c>
      <c r="V582" s="202"/>
      <c r="W582" s="91">
        <f t="shared" si="58"/>
        <v>0</v>
      </c>
      <c r="X582" s="201">
        <f>IF(Y582&gt;0,VLOOKUP($D582,'BBLM COMCHECK'!$A:$Z,25,0),0)</f>
        <v>0</v>
      </c>
      <c r="Y582" s="202"/>
      <c r="Z582" s="91">
        <f t="shared" si="59"/>
        <v>0</v>
      </c>
      <c r="AA582" s="203" t="str">
        <f>VLOOKUP(D582,'BBLM COMCHECK'!$A:$I,9,0)</f>
        <v>normal</v>
      </c>
      <c r="AB582" s="204">
        <f>VLOOKUP(D582,'BBLM COMCHECK'!$A:$L,12,0)</f>
        <v>456</v>
      </c>
      <c r="AC582" s="201">
        <f t="shared" si="60"/>
        <v>0</v>
      </c>
      <c r="AD582" s="94"/>
      <c r="AE582" s="201"/>
      <c r="AF582" s="201"/>
      <c r="AG582" s="201"/>
      <c r="AH582" s="201"/>
      <c r="AI582" s="94"/>
      <c r="AJ582" s="94"/>
      <c r="AK582" s="87" t="s">
        <v>2576</v>
      </c>
      <c r="AL582" s="87" t="str">
        <f t="shared" si="55"/>
        <v>2026-01-15|06015|1118289000|0||0|1</v>
      </c>
      <c r="AP582" s="198"/>
      <c r="BC582" s="99" t="s">
        <v>2577</v>
      </c>
      <c r="BD582" s="104"/>
      <c r="BE582" s="87"/>
    </row>
    <row r="583" spans="1:57" ht="26.25" hidden="1" customHeight="1">
      <c r="A583" s="87" t="s">
        <v>2658</v>
      </c>
      <c r="B583" s="17" t="s">
        <v>66</v>
      </c>
      <c r="C583" s="87" t="s">
        <v>66</v>
      </c>
      <c r="D583" s="92" t="s">
        <v>3199</v>
      </c>
      <c r="E583" s="92" t="s">
        <v>68</v>
      </c>
      <c r="F583" s="93" t="s">
        <v>2069</v>
      </c>
      <c r="G583" s="93" t="s">
        <v>133</v>
      </c>
      <c r="H583" s="93">
        <v>19</v>
      </c>
      <c r="I583" s="94" t="s">
        <v>2486</v>
      </c>
      <c r="J583" s="148" t="s">
        <v>57</v>
      </c>
      <c r="K583" s="94" t="s">
        <v>2579</v>
      </c>
      <c r="L583" s="94" t="s">
        <v>2580</v>
      </c>
      <c r="M583" s="94">
        <v>42</v>
      </c>
      <c r="N583" s="95">
        <v>0</v>
      </c>
      <c r="O583" s="201">
        <f>IF(P583&gt;0,VLOOKUP($D583,'BBLM COMCHECK'!$A:$S,14,0),0)</f>
        <v>0</v>
      </c>
      <c r="P583" s="202"/>
      <c r="Q583" s="91">
        <f t="shared" si="56"/>
        <v>0</v>
      </c>
      <c r="R583" s="201">
        <f>IF(S583&gt;0,VLOOKUP($D583,'BBLM COMCHECK'!$A:$S,15,0),0)</f>
        <v>0</v>
      </c>
      <c r="S583" s="202"/>
      <c r="T583" s="91">
        <f t="shared" si="57"/>
        <v>0</v>
      </c>
      <c r="U583" s="201">
        <f>IF(V583&gt;0,VLOOKUP($D583,'BBLM COMCHECK'!$A:$Z,25,0),0)</f>
        <v>0</v>
      </c>
      <c r="V583" s="202"/>
      <c r="W583" s="91">
        <f t="shared" si="58"/>
        <v>0</v>
      </c>
      <c r="X583" s="201">
        <f>IF(Y583&gt;0,VLOOKUP($D583,'BBLM COMCHECK'!$A:$Z,25,0),0)</f>
        <v>0</v>
      </c>
      <c r="Y583" s="202"/>
      <c r="Z583" s="91">
        <f t="shared" si="59"/>
        <v>0</v>
      </c>
      <c r="AA583" s="203" t="str">
        <f>VLOOKUP(D583,'BBLM COMCHECK'!$A:$I,9,0)</f>
        <v>normal</v>
      </c>
      <c r="AB583" s="204">
        <f>VLOOKUP(D583,'BBLM COMCHECK'!$A:$L,12,0)</f>
        <v>217</v>
      </c>
      <c r="AC583" s="201">
        <f t="shared" si="60"/>
        <v>0</v>
      </c>
      <c r="AD583" s="94"/>
      <c r="AE583" s="201"/>
      <c r="AF583" s="201"/>
      <c r="AG583" s="201"/>
      <c r="AH583" s="201"/>
      <c r="AI583" s="94"/>
      <c r="AJ583" s="94"/>
      <c r="AK583" s="87" t="s">
        <v>2581</v>
      </c>
      <c r="AL583" s="87" t="str">
        <f t="shared" si="55"/>
        <v>2026-01-15|06015|1137215000|0||0|1</v>
      </c>
      <c r="AP583" s="198"/>
      <c r="BC583" s="99" t="s">
        <v>2582</v>
      </c>
      <c r="BD583" s="104"/>
      <c r="BE583" s="87"/>
    </row>
    <row r="584" spans="1:57" ht="26.25" hidden="1" customHeight="1">
      <c r="A584" s="87" t="s">
        <v>2659</v>
      </c>
      <c r="B584" s="17" t="s">
        <v>66</v>
      </c>
      <c r="C584" s="87" t="s">
        <v>66</v>
      </c>
      <c r="D584" s="92" t="s">
        <v>3200</v>
      </c>
      <c r="E584" s="92" t="s">
        <v>68</v>
      </c>
      <c r="F584" s="93" t="s">
        <v>2069</v>
      </c>
      <c r="G584" s="93" t="s">
        <v>133</v>
      </c>
      <c r="H584" s="93">
        <v>14</v>
      </c>
      <c r="I584" s="94" t="s">
        <v>2492</v>
      </c>
      <c r="J584" s="148" t="s">
        <v>58</v>
      </c>
      <c r="K584" s="94" t="s">
        <v>2584</v>
      </c>
      <c r="L584" s="94" t="s">
        <v>2585</v>
      </c>
      <c r="M584" s="94">
        <v>6</v>
      </c>
      <c r="N584" s="95">
        <v>0</v>
      </c>
      <c r="O584" s="201">
        <f>IF(P584&gt;0,VLOOKUP($D584,'BBLM COMCHECK'!$A:$S,14,0),0)</f>
        <v>0</v>
      </c>
      <c r="P584" s="202"/>
      <c r="Q584" s="91">
        <f t="shared" si="56"/>
        <v>0</v>
      </c>
      <c r="R584" s="201">
        <f>IF(S584&gt;0,VLOOKUP($D584,'BBLM COMCHECK'!$A:$S,15,0),0)</f>
        <v>0</v>
      </c>
      <c r="S584" s="202"/>
      <c r="T584" s="91">
        <f t="shared" si="57"/>
        <v>0</v>
      </c>
      <c r="U584" s="201">
        <f>IF(V584&gt;0,VLOOKUP($D584,'BBLM COMCHECK'!$A:$Z,25,0),0)</f>
        <v>0</v>
      </c>
      <c r="V584" s="202"/>
      <c r="W584" s="91">
        <f t="shared" si="58"/>
        <v>0</v>
      </c>
      <c r="X584" s="201">
        <f>IF(Y584&gt;0,VLOOKUP($D584,'BBLM COMCHECK'!$A:$Z,25,0),0)</f>
        <v>0</v>
      </c>
      <c r="Y584" s="202"/>
      <c r="Z584" s="91">
        <f t="shared" si="59"/>
        <v>0</v>
      </c>
      <c r="AA584" s="203" t="str">
        <f>VLOOKUP(D584,'BBLM COMCHECK'!$A:$I,9,0)</f>
        <v>normal</v>
      </c>
      <c r="AB584" s="204">
        <f>VLOOKUP(D584,'BBLM COMCHECK'!$A:$L,12,0)</f>
        <v>139</v>
      </c>
      <c r="AC584" s="201">
        <f t="shared" si="60"/>
        <v>0</v>
      </c>
      <c r="AD584" s="94"/>
      <c r="AE584" s="201"/>
      <c r="AF584" s="201"/>
      <c r="AG584" s="201"/>
      <c r="AH584" s="201"/>
      <c r="AI584" s="94"/>
      <c r="AJ584" s="94"/>
      <c r="AK584" s="87" t="s">
        <v>2586</v>
      </c>
      <c r="AL584" s="87" t="str">
        <f t="shared" si="55"/>
        <v>2026-01-15|06015|1140637000|0||0|1</v>
      </c>
      <c r="AP584" s="198"/>
      <c r="BC584" s="99" t="s">
        <v>2587</v>
      </c>
      <c r="BD584" s="104"/>
      <c r="BE584" s="87"/>
    </row>
    <row r="585" spans="1:57" ht="26.25" hidden="1" customHeight="1">
      <c r="A585" s="87" t="s">
        <v>2640</v>
      </c>
      <c r="B585" s="17" t="s">
        <v>66</v>
      </c>
      <c r="C585" s="87" t="s">
        <v>66</v>
      </c>
      <c r="D585" s="92" t="s">
        <v>3201</v>
      </c>
      <c r="E585" s="92" t="s">
        <v>69</v>
      </c>
      <c r="F585" s="93" t="s">
        <v>699</v>
      </c>
      <c r="G585" s="93" t="s">
        <v>133</v>
      </c>
      <c r="H585" s="93">
        <v>19</v>
      </c>
      <c r="I585" s="94" t="s">
        <v>2486</v>
      </c>
      <c r="J585" s="148" t="s">
        <v>36</v>
      </c>
      <c r="K585" s="94" t="s">
        <v>2487</v>
      </c>
      <c r="L585" s="94" t="s">
        <v>2488</v>
      </c>
      <c r="M585" s="94">
        <v>30</v>
      </c>
      <c r="N585" s="95">
        <v>0</v>
      </c>
      <c r="O585" s="201">
        <f>IF(P585&gt;0,VLOOKUP($D585,'BBLM COMCHECK'!$A:$S,14,0),0)</f>
        <v>0</v>
      </c>
      <c r="P585" s="202"/>
      <c r="Q585" s="91">
        <f t="shared" si="56"/>
        <v>0</v>
      </c>
      <c r="R585" s="201">
        <f>IF(S585&gt;0,VLOOKUP($D585,'BBLM COMCHECK'!$A:$S,15,0),0)</f>
        <v>0</v>
      </c>
      <c r="S585" s="202"/>
      <c r="T585" s="91">
        <f t="shared" si="57"/>
        <v>0</v>
      </c>
      <c r="U585" s="201">
        <f>IF(V585&gt;0,VLOOKUP($D585,'BBLM COMCHECK'!$A:$Z,25,0),0)</f>
        <v>0</v>
      </c>
      <c r="V585" s="202"/>
      <c r="W585" s="91">
        <f t="shared" si="58"/>
        <v>0</v>
      </c>
      <c r="X585" s="201">
        <f>IF(Y585&gt;0,VLOOKUP($D585,'BBLM COMCHECK'!$A:$Z,25,0),0)</f>
        <v>0</v>
      </c>
      <c r="Y585" s="202"/>
      <c r="Z585" s="91">
        <f t="shared" si="59"/>
        <v>0</v>
      </c>
      <c r="AA585" s="203" t="str">
        <f>VLOOKUP(D585,'BBLM COMCHECK'!$A:$I,9,0)</f>
        <v>order stop</v>
      </c>
      <c r="AB585" s="204">
        <f>VLOOKUP(D585,'BBLM COMCHECK'!$A:$L,12,0)</f>
        <v>31</v>
      </c>
      <c r="AC585" s="201">
        <f t="shared" si="60"/>
        <v>0</v>
      </c>
      <c r="AD585" s="94"/>
      <c r="AE585" s="201"/>
      <c r="AF585" s="201"/>
      <c r="AG585" s="201"/>
      <c r="AH585" s="201"/>
      <c r="AI585" s="94"/>
      <c r="AJ585" s="94"/>
      <c r="AK585" s="87" t="s">
        <v>2489</v>
      </c>
      <c r="AL585" s="87" t="str">
        <f t="shared" si="55"/>
        <v>2026-01-15|06031|1001860000|0||0|1</v>
      </c>
      <c r="AP585" s="198"/>
      <c r="BC585" s="99" t="s">
        <v>2490</v>
      </c>
      <c r="BD585" s="104"/>
      <c r="BE585" s="87"/>
    </row>
    <row r="586" spans="1:57" ht="26.25" hidden="1" customHeight="1">
      <c r="A586" s="87" t="s">
        <v>2641</v>
      </c>
      <c r="B586" s="17" t="s">
        <v>66</v>
      </c>
      <c r="C586" s="87" t="s">
        <v>66</v>
      </c>
      <c r="D586" s="92" t="s">
        <v>3202</v>
      </c>
      <c r="E586" s="92" t="s">
        <v>69</v>
      </c>
      <c r="F586" s="93" t="s">
        <v>699</v>
      </c>
      <c r="G586" s="93" t="s">
        <v>133</v>
      </c>
      <c r="H586" s="93">
        <v>14</v>
      </c>
      <c r="I586" s="94" t="s">
        <v>2492</v>
      </c>
      <c r="J586" s="148" t="s">
        <v>40</v>
      </c>
      <c r="K586" s="94" t="s">
        <v>2493</v>
      </c>
      <c r="L586" s="94" t="s">
        <v>2494</v>
      </c>
      <c r="M586" s="94">
        <v>12</v>
      </c>
      <c r="N586" s="95">
        <v>0</v>
      </c>
      <c r="O586" s="201">
        <f>IF(P586&gt;0,VLOOKUP($D586,'BBLM COMCHECK'!$A:$S,14,0),0)</f>
        <v>0</v>
      </c>
      <c r="P586" s="202"/>
      <c r="Q586" s="91">
        <f t="shared" si="56"/>
        <v>0</v>
      </c>
      <c r="R586" s="201">
        <f>IF(S586&gt;0,VLOOKUP($D586,'BBLM COMCHECK'!$A:$S,15,0),0)</f>
        <v>0</v>
      </c>
      <c r="S586" s="202"/>
      <c r="T586" s="91">
        <f t="shared" si="57"/>
        <v>0</v>
      </c>
      <c r="U586" s="201">
        <f>IF(V586&gt;0,VLOOKUP($D586,'BBLM COMCHECK'!$A:$Z,25,0),0)</f>
        <v>0</v>
      </c>
      <c r="V586" s="202"/>
      <c r="W586" s="91">
        <f t="shared" si="58"/>
        <v>0</v>
      </c>
      <c r="X586" s="201">
        <f>IF(Y586&gt;0,VLOOKUP($D586,'BBLM COMCHECK'!$A:$Z,25,0),0)</f>
        <v>0</v>
      </c>
      <c r="Y586" s="202"/>
      <c r="Z586" s="91">
        <f t="shared" si="59"/>
        <v>0</v>
      </c>
      <c r="AA586" s="203" t="str">
        <f>VLOOKUP(D586,'BBLM COMCHECK'!$A:$I,9,0)</f>
        <v>normal</v>
      </c>
      <c r="AB586" s="204">
        <f>VLOOKUP(D586,'BBLM COMCHECK'!$A:$L,12,0)</f>
        <v>84</v>
      </c>
      <c r="AC586" s="201">
        <f t="shared" si="60"/>
        <v>0</v>
      </c>
      <c r="AD586" s="94"/>
      <c r="AE586" s="201"/>
      <c r="AF586" s="201"/>
      <c r="AG586" s="201"/>
      <c r="AH586" s="201"/>
      <c r="AI586" s="94"/>
      <c r="AJ586" s="94"/>
      <c r="AK586" s="87" t="s">
        <v>2495</v>
      </c>
      <c r="AL586" s="87" t="str">
        <f t="shared" si="55"/>
        <v>2026-01-15|06031|1028702000|0||0|1</v>
      </c>
      <c r="AP586" s="198"/>
      <c r="BC586" s="99" t="s">
        <v>2496</v>
      </c>
      <c r="BD586" s="104"/>
      <c r="BE586" s="87"/>
    </row>
    <row r="587" spans="1:57" ht="26.25" hidden="1" customHeight="1">
      <c r="A587" s="87" t="s">
        <v>2642</v>
      </c>
      <c r="B587" s="17" t="s">
        <v>66</v>
      </c>
      <c r="C587" s="87" t="s">
        <v>66</v>
      </c>
      <c r="D587" s="92" t="s">
        <v>3203</v>
      </c>
      <c r="E587" s="92" t="s">
        <v>69</v>
      </c>
      <c r="F587" s="92" t="s">
        <v>699</v>
      </c>
      <c r="G587" s="93" t="s">
        <v>133</v>
      </c>
      <c r="H587" s="93">
        <v>19</v>
      </c>
      <c r="I587" s="94" t="s">
        <v>2486</v>
      </c>
      <c r="J587" s="148" t="s">
        <v>41</v>
      </c>
      <c r="K587" s="93" t="s">
        <v>2498</v>
      </c>
      <c r="L587" s="94" t="s">
        <v>2499</v>
      </c>
      <c r="M587" s="94">
        <v>12</v>
      </c>
      <c r="N587" s="95">
        <v>0</v>
      </c>
      <c r="O587" s="201">
        <f>IF(P587&gt;0,VLOOKUP($D587,'BBLM COMCHECK'!$A:$S,14,0),0)</f>
        <v>0</v>
      </c>
      <c r="P587" s="202"/>
      <c r="Q587" s="91">
        <f t="shared" si="56"/>
        <v>0</v>
      </c>
      <c r="R587" s="201">
        <f>IF(S587&gt;0,VLOOKUP($D587,'BBLM COMCHECK'!$A:$S,15,0),0)</f>
        <v>0</v>
      </c>
      <c r="S587" s="202"/>
      <c r="T587" s="91">
        <f t="shared" si="57"/>
        <v>0</v>
      </c>
      <c r="U587" s="201">
        <f>IF(V587&gt;0,VLOOKUP($D587,'BBLM COMCHECK'!$A:$Z,25,0),0)</f>
        <v>0</v>
      </c>
      <c r="V587" s="202"/>
      <c r="W587" s="91">
        <f t="shared" si="58"/>
        <v>0</v>
      </c>
      <c r="X587" s="201">
        <f>IF(Y587&gt;0,VLOOKUP($D587,'BBLM COMCHECK'!$A:$Z,25,0),0)</f>
        <v>0</v>
      </c>
      <c r="Y587" s="202"/>
      <c r="Z587" s="91">
        <f t="shared" si="59"/>
        <v>0</v>
      </c>
      <c r="AA587" s="203" t="str">
        <f>VLOOKUP(D587,'BBLM COMCHECK'!$A:$I,9,0)</f>
        <v>order stop</v>
      </c>
      <c r="AB587" s="204">
        <f>VLOOKUP(D587,'BBLM COMCHECK'!$A:$L,12,0)</f>
        <v>1347</v>
      </c>
      <c r="AC587" s="201">
        <f t="shared" si="60"/>
        <v>0</v>
      </c>
      <c r="AD587" s="94"/>
      <c r="AE587" s="201"/>
      <c r="AF587" s="201"/>
      <c r="AG587" s="201"/>
      <c r="AH587" s="201"/>
      <c r="AI587" s="94"/>
      <c r="AJ587" s="94"/>
      <c r="AK587" s="87" t="s">
        <v>2500</v>
      </c>
      <c r="AL587" s="87" t="str">
        <f t="shared" si="55"/>
        <v>2026-01-15|06031|1038533000|0||0|1</v>
      </c>
      <c r="AP587" s="198"/>
      <c r="AQ587" s="198"/>
      <c r="AR587" s="198"/>
      <c r="BC587" s="99" t="s">
        <v>2501</v>
      </c>
      <c r="BD587" s="104"/>
      <c r="BE587" s="87"/>
    </row>
    <row r="588" spans="1:57" ht="26.25" hidden="1" customHeight="1">
      <c r="A588" s="87" t="s">
        <v>2643</v>
      </c>
      <c r="B588" s="17" t="s">
        <v>66</v>
      </c>
      <c r="C588" s="87" t="s">
        <v>66</v>
      </c>
      <c r="D588" s="92" t="s">
        <v>3204</v>
      </c>
      <c r="E588" s="92" t="s">
        <v>69</v>
      </c>
      <c r="F588" s="92" t="s">
        <v>699</v>
      </c>
      <c r="G588" s="93" t="s">
        <v>133</v>
      </c>
      <c r="H588" s="93">
        <v>19</v>
      </c>
      <c r="I588" s="94" t="s">
        <v>2486</v>
      </c>
      <c r="J588" s="148" t="s">
        <v>42</v>
      </c>
      <c r="K588" s="93" t="s">
        <v>2503</v>
      </c>
      <c r="L588" s="94" t="s">
        <v>2504</v>
      </c>
      <c r="M588" s="94">
        <v>12</v>
      </c>
      <c r="N588" s="95">
        <v>0</v>
      </c>
      <c r="O588" s="201">
        <f>IF(P588&gt;0,VLOOKUP($D588,'BBLM COMCHECK'!$A:$S,14,0),0)</f>
        <v>0</v>
      </c>
      <c r="P588" s="202"/>
      <c r="Q588" s="91">
        <f t="shared" si="56"/>
        <v>0</v>
      </c>
      <c r="R588" s="201">
        <f>IF(S588&gt;0,VLOOKUP($D588,'BBLM COMCHECK'!$A:$S,15,0),0)</f>
        <v>0</v>
      </c>
      <c r="S588" s="202"/>
      <c r="T588" s="91">
        <f t="shared" si="57"/>
        <v>0</v>
      </c>
      <c r="U588" s="201">
        <f>IF(V588&gt;0,VLOOKUP($D588,'BBLM COMCHECK'!$A:$Z,25,0),0)</f>
        <v>0</v>
      </c>
      <c r="V588" s="202"/>
      <c r="W588" s="91">
        <f t="shared" si="58"/>
        <v>0</v>
      </c>
      <c r="X588" s="201">
        <f>IF(Y588&gt;0,VLOOKUP($D588,'BBLM COMCHECK'!$A:$Z,25,0),0)</f>
        <v>0</v>
      </c>
      <c r="Y588" s="202"/>
      <c r="Z588" s="91">
        <f t="shared" si="59"/>
        <v>0</v>
      </c>
      <c r="AA588" s="203" t="str">
        <f>VLOOKUP(D588,'BBLM COMCHECK'!$A:$I,9,0)</f>
        <v>normal</v>
      </c>
      <c r="AB588" s="204">
        <f>VLOOKUP(D588,'BBLM COMCHECK'!$A:$L,12,0)</f>
        <v>12</v>
      </c>
      <c r="AC588" s="201">
        <f t="shared" si="60"/>
        <v>0</v>
      </c>
      <c r="AD588" s="94"/>
      <c r="AE588" s="201"/>
      <c r="AF588" s="201"/>
      <c r="AG588" s="201"/>
      <c r="AH588" s="201"/>
      <c r="AI588" s="94"/>
      <c r="AJ588" s="94"/>
      <c r="AK588" s="87" t="s">
        <v>2505</v>
      </c>
      <c r="AL588" s="87" t="str">
        <f t="shared" si="55"/>
        <v>2026-01-15|06031|1053801000|0||0|1</v>
      </c>
      <c r="AP588" s="198"/>
      <c r="AQ588" s="198"/>
      <c r="AR588" s="198"/>
      <c r="BC588" s="99" t="s">
        <v>2506</v>
      </c>
      <c r="BD588" s="104"/>
      <c r="BE588" s="87"/>
    </row>
    <row r="589" spans="1:57" ht="26.25" hidden="1" customHeight="1">
      <c r="A589" s="87" t="s">
        <v>2644</v>
      </c>
      <c r="B589" s="17" t="s">
        <v>66</v>
      </c>
      <c r="C589" s="87" t="s">
        <v>66</v>
      </c>
      <c r="D589" s="92" t="s">
        <v>3205</v>
      </c>
      <c r="E589" s="92" t="s">
        <v>69</v>
      </c>
      <c r="F589" s="92" t="s">
        <v>699</v>
      </c>
      <c r="G589" s="93" t="s">
        <v>133</v>
      </c>
      <c r="H589" s="93">
        <v>19</v>
      </c>
      <c r="I589" s="94" t="s">
        <v>2486</v>
      </c>
      <c r="J589" s="148" t="s">
        <v>43</v>
      </c>
      <c r="K589" s="93" t="s">
        <v>2508</v>
      </c>
      <c r="L589" s="94" t="s">
        <v>2509</v>
      </c>
      <c r="M589" s="94">
        <v>48</v>
      </c>
      <c r="N589" s="95">
        <v>0</v>
      </c>
      <c r="O589" s="201">
        <f>IF(P589&gt;0,VLOOKUP($D589,'BBLM COMCHECK'!$A:$S,14,0),0)</f>
        <v>0</v>
      </c>
      <c r="P589" s="202"/>
      <c r="Q589" s="91">
        <f t="shared" si="56"/>
        <v>0</v>
      </c>
      <c r="R589" s="201">
        <f>IF(S589&gt;0,VLOOKUP($D589,'BBLM COMCHECK'!$A:$S,15,0),0)</f>
        <v>0</v>
      </c>
      <c r="S589" s="202"/>
      <c r="T589" s="91">
        <f t="shared" si="57"/>
        <v>0</v>
      </c>
      <c r="U589" s="201">
        <f>IF(V589&gt;0,VLOOKUP($D589,'BBLM COMCHECK'!$A:$Z,25,0),0)</f>
        <v>0</v>
      </c>
      <c r="V589" s="202"/>
      <c r="W589" s="91">
        <f t="shared" si="58"/>
        <v>0</v>
      </c>
      <c r="X589" s="201">
        <f>IF(Y589&gt;0,VLOOKUP($D589,'BBLM COMCHECK'!$A:$Z,25,0),0)</f>
        <v>0</v>
      </c>
      <c r="Y589" s="202"/>
      <c r="Z589" s="91">
        <f t="shared" si="59"/>
        <v>0</v>
      </c>
      <c r="AA589" s="203" t="str">
        <f>VLOOKUP(D589,'BBLM COMCHECK'!$A:$I,9,0)</f>
        <v>order stop</v>
      </c>
      <c r="AB589" s="204">
        <f>VLOOKUP(D589,'BBLM COMCHECK'!$A:$L,12,0)</f>
        <v>4794</v>
      </c>
      <c r="AC589" s="201">
        <f t="shared" si="60"/>
        <v>0</v>
      </c>
      <c r="AD589" s="94"/>
      <c r="AE589" s="201"/>
      <c r="AF589" s="201"/>
      <c r="AG589" s="201"/>
      <c r="AH589" s="201"/>
      <c r="AI589" s="94"/>
      <c r="AJ589" s="94"/>
      <c r="AK589" s="87" t="s">
        <v>2510</v>
      </c>
      <c r="AL589" s="87" t="str">
        <f t="shared" si="55"/>
        <v>2026-01-15|06031|1065842000|0||0|1</v>
      </c>
      <c r="AP589" s="198"/>
      <c r="AQ589" s="198"/>
      <c r="AR589" s="198"/>
      <c r="BC589" s="99" t="s">
        <v>2511</v>
      </c>
      <c r="BD589" s="104"/>
      <c r="BE589" s="87"/>
    </row>
    <row r="590" spans="1:57" ht="26.25" hidden="1" customHeight="1">
      <c r="A590" s="87" t="s">
        <v>2645</v>
      </c>
      <c r="B590" s="17" t="s">
        <v>66</v>
      </c>
      <c r="C590" s="87" t="s">
        <v>66</v>
      </c>
      <c r="D590" s="92" t="s">
        <v>3206</v>
      </c>
      <c r="E590" s="92" t="s">
        <v>69</v>
      </c>
      <c r="F590" s="92" t="s">
        <v>699</v>
      </c>
      <c r="G590" s="93" t="s">
        <v>133</v>
      </c>
      <c r="H590" s="93">
        <v>19</v>
      </c>
      <c r="I590" s="94" t="s">
        <v>2486</v>
      </c>
      <c r="J590" s="148" t="s">
        <v>44</v>
      </c>
      <c r="K590" s="93" t="s">
        <v>2513</v>
      </c>
      <c r="L590" s="94" t="s">
        <v>2514</v>
      </c>
      <c r="M590" s="94">
        <v>42</v>
      </c>
      <c r="N590" s="95">
        <v>0</v>
      </c>
      <c r="O590" s="201">
        <f>IF(P590&gt;0,VLOOKUP($D590,'BBLM COMCHECK'!$A:$S,14,0),0)</f>
        <v>0</v>
      </c>
      <c r="P590" s="202"/>
      <c r="Q590" s="91">
        <f t="shared" si="56"/>
        <v>0</v>
      </c>
      <c r="R590" s="201">
        <f>IF(S590&gt;0,VLOOKUP($D590,'BBLM COMCHECK'!$A:$S,15,0),0)</f>
        <v>0</v>
      </c>
      <c r="S590" s="202"/>
      <c r="T590" s="91">
        <f t="shared" si="57"/>
        <v>0</v>
      </c>
      <c r="U590" s="201">
        <f>IF(V590&gt;0,VLOOKUP($D590,'BBLM COMCHECK'!$A:$Z,25,0),0)</f>
        <v>0</v>
      </c>
      <c r="V590" s="202"/>
      <c r="W590" s="91">
        <f t="shared" si="58"/>
        <v>0</v>
      </c>
      <c r="X590" s="201">
        <f>IF(Y590&gt;0,VLOOKUP($D590,'BBLM COMCHECK'!$A:$Z,25,0),0)</f>
        <v>0</v>
      </c>
      <c r="Y590" s="202"/>
      <c r="Z590" s="91">
        <f t="shared" si="59"/>
        <v>0</v>
      </c>
      <c r="AA590" s="203" t="str">
        <f>VLOOKUP(D590,'BBLM COMCHECK'!$A:$I,9,0)</f>
        <v>normal</v>
      </c>
      <c r="AB590" s="204">
        <f>VLOOKUP(D590,'BBLM COMCHECK'!$A:$L,12,0)</f>
        <v>41</v>
      </c>
      <c r="AC590" s="201">
        <f t="shared" si="60"/>
        <v>0</v>
      </c>
      <c r="AD590" s="94"/>
      <c r="AE590" s="201"/>
      <c r="AF590" s="201"/>
      <c r="AG590" s="201"/>
      <c r="AH590" s="201"/>
      <c r="AI590" s="94"/>
      <c r="AJ590" s="94"/>
      <c r="AK590" s="87" t="s">
        <v>2515</v>
      </c>
      <c r="AL590" s="87" t="str">
        <f t="shared" si="55"/>
        <v>2026-01-15|06031|1066078000|0||0|1</v>
      </c>
      <c r="AP590" s="198"/>
      <c r="AQ590" s="198"/>
      <c r="AR590" s="198"/>
      <c r="BC590" s="99" t="s">
        <v>2516</v>
      </c>
      <c r="BD590" s="104"/>
      <c r="BE590" s="87"/>
    </row>
    <row r="591" spans="1:57" ht="26.25" hidden="1" customHeight="1">
      <c r="A591" s="87" t="s">
        <v>2646</v>
      </c>
      <c r="B591" s="17" t="s">
        <v>66</v>
      </c>
      <c r="C591" s="87" t="s">
        <v>66</v>
      </c>
      <c r="D591" s="92" t="s">
        <v>3207</v>
      </c>
      <c r="E591" s="92" t="s">
        <v>69</v>
      </c>
      <c r="F591" s="92" t="s">
        <v>699</v>
      </c>
      <c r="G591" s="93" t="s">
        <v>133</v>
      </c>
      <c r="H591" s="93">
        <v>14</v>
      </c>
      <c r="I591" s="94" t="s">
        <v>2492</v>
      </c>
      <c r="J591" s="148" t="s">
        <v>45</v>
      </c>
      <c r="K591" s="93" t="s">
        <v>2518</v>
      </c>
      <c r="L591" s="94" t="s">
        <v>2519</v>
      </c>
      <c r="M591" s="94">
        <v>60</v>
      </c>
      <c r="N591" s="95">
        <v>0</v>
      </c>
      <c r="O591" s="201">
        <f>IF(P591&gt;0,VLOOKUP($D591,'BBLM COMCHECK'!$A:$S,14,0),0)</f>
        <v>0</v>
      </c>
      <c r="P591" s="202"/>
      <c r="Q591" s="91">
        <f t="shared" si="56"/>
        <v>0</v>
      </c>
      <c r="R591" s="201">
        <f>IF(S591&gt;0,VLOOKUP($D591,'BBLM COMCHECK'!$A:$S,15,0),0)</f>
        <v>0</v>
      </c>
      <c r="S591" s="202"/>
      <c r="T591" s="91">
        <f t="shared" si="57"/>
        <v>0</v>
      </c>
      <c r="U591" s="201">
        <f>IF(V591&gt;0,VLOOKUP($D591,'BBLM COMCHECK'!$A:$Z,25,0),0)</f>
        <v>0</v>
      </c>
      <c r="V591" s="202"/>
      <c r="W591" s="91">
        <f t="shared" si="58"/>
        <v>0</v>
      </c>
      <c r="X591" s="201">
        <f>IF(Y591&gt;0,VLOOKUP($D591,'BBLM COMCHECK'!$A:$Z,25,0),0)</f>
        <v>0</v>
      </c>
      <c r="Y591" s="202"/>
      <c r="Z591" s="91">
        <f t="shared" si="59"/>
        <v>0</v>
      </c>
      <c r="AA591" s="203" t="str">
        <f>VLOOKUP(D591,'BBLM COMCHECK'!$A:$I,9,0)</f>
        <v>order stop</v>
      </c>
      <c r="AB591" s="204">
        <f>VLOOKUP(D591,'BBLM COMCHECK'!$A:$L,12,0)</f>
        <v>160</v>
      </c>
      <c r="AC591" s="201">
        <f t="shared" si="60"/>
        <v>0</v>
      </c>
      <c r="AD591" s="94"/>
      <c r="AE591" s="201"/>
      <c r="AF591" s="201"/>
      <c r="AG591" s="201"/>
      <c r="AH591" s="201"/>
      <c r="AI591" s="94"/>
      <c r="AJ591" s="94"/>
      <c r="AK591" s="87" t="s">
        <v>2520</v>
      </c>
      <c r="AL591" s="87" t="str">
        <f t="shared" si="55"/>
        <v>2026-01-15|06031|1068899000|0||0|1</v>
      </c>
      <c r="AP591" s="198"/>
      <c r="AQ591" s="198"/>
      <c r="AR591" s="198"/>
      <c r="BC591" s="99" t="s">
        <v>2521</v>
      </c>
      <c r="BD591" s="104"/>
      <c r="BE591" s="87"/>
    </row>
    <row r="592" spans="1:57" ht="26.25" hidden="1" customHeight="1">
      <c r="A592" s="87" t="s">
        <v>2647</v>
      </c>
      <c r="B592" s="17" t="s">
        <v>66</v>
      </c>
      <c r="C592" s="87" t="s">
        <v>66</v>
      </c>
      <c r="D592" s="92" t="s">
        <v>3208</v>
      </c>
      <c r="E592" s="92" t="s">
        <v>69</v>
      </c>
      <c r="F592" s="92" t="s">
        <v>699</v>
      </c>
      <c r="G592" s="93" t="s">
        <v>133</v>
      </c>
      <c r="H592" s="93">
        <v>19</v>
      </c>
      <c r="I592" s="94" t="s">
        <v>2486</v>
      </c>
      <c r="J592" s="148" t="s">
        <v>46</v>
      </c>
      <c r="K592" s="93" t="s">
        <v>2523</v>
      </c>
      <c r="L592" s="94" t="s">
        <v>2524</v>
      </c>
      <c r="M592" s="94">
        <v>40</v>
      </c>
      <c r="N592" s="95">
        <v>0</v>
      </c>
      <c r="O592" s="201">
        <f>IF(P592&gt;0,VLOOKUP($D592,'BBLM COMCHECK'!$A:$S,14,0),0)</f>
        <v>0</v>
      </c>
      <c r="P592" s="202"/>
      <c r="Q592" s="91">
        <f t="shared" si="56"/>
        <v>0</v>
      </c>
      <c r="R592" s="201">
        <f>IF(S592&gt;0,VLOOKUP($D592,'BBLM COMCHECK'!$A:$S,15,0),0)</f>
        <v>0</v>
      </c>
      <c r="S592" s="202"/>
      <c r="T592" s="91">
        <f t="shared" si="57"/>
        <v>0</v>
      </c>
      <c r="U592" s="201">
        <f>IF(V592&gt;0,VLOOKUP($D592,'BBLM COMCHECK'!$A:$Z,25,0),0)</f>
        <v>0</v>
      </c>
      <c r="V592" s="202"/>
      <c r="W592" s="91">
        <f t="shared" si="58"/>
        <v>0</v>
      </c>
      <c r="X592" s="201">
        <f>IF(Y592&gt;0,VLOOKUP($D592,'BBLM COMCHECK'!$A:$Z,25,0),0)</f>
        <v>0</v>
      </c>
      <c r="Y592" s="202"/>
      <c r="Z592" s="91">
        <f t="shared" si="59"/>
        <v>0</v>
      </c>
      <c r="AA592" s="203" t="str">
        <f>VLOOKUP(D592,'BBLM COMCHECK'!$A:$I,9,0)</f>
        <v>order stop</v>
      </c>
      <c r="AB592" s="204">
        <f>VLOOKUP(D592,'BBLM COMCHECK'!$A:$L,12,0)</f>
        <v>874</v>
      </c>
      <c r="AC592" s="201">
        <f t="shared" si="60"/>
        <v>0</v>
      </c>
      <c r="AD592" s="94"/>
      <c r="AE592" s="201"/>
      <c r="AF592" s="201"/>
      <c r="AG592" s="201"/>
      <c r="AH592" s="201"/>
      <c r="AI592" s="94"/>
      <c r="AJ592" s="94"/>
      <c r="AK592" s="87" t="s">
        <v>2525</v>
      </c>
      <c r="AL592" s="87" t="str">
        <f t="shared" si="55"/>
        <v>2026-01-15|06031|1072188000|0||0|1</v>
      </c>
      <c r="AP592" s="198"/>
      <c r="AQ592" s="198"/>
      <c r="AR592" s="198"/>
      <c r="BC592" s="99" t="s">
        <v>2526</v>
      </c>
      <c r="BD592" s="104"/>
      <c r="BE592" s="87"/>
    </row>
    <row r="593" spans="1:57" ht="26.25" hidden="1" customHeight="1">
      <c r="A593" s="87" t="s">
        <v>2648</v>
      </c>
      <c r="B593" s="17" t="s">
        <v>66</v>
      </c>
      <c r="C593" s="87" t="s">
        <v>66</v>
      </c>
      <c r="D593" s="92" t="s">
        <v>3209</v>
      </c>
      <c r="E593" s="92" t="s">
        <v>69</v>
      </c>
      <c r="F593" s="92" t="s">
        <v>699</v>
      </c>
      <c r="G593" s="93" t="s">
        <v>133</v>
      </c>
      <c r="H593" s="93">
        <v>14</v>
      </c>
      <c r="I593" s="94" t="s">
        <v>2492</v>
      </c>
      <c r="J593" s="148" t="s">
        <v>47</v>
      </c>
      <c r="K593" s="93" t="s">
        <v>2528</v>
      </c>
      <c r="L593" s="94" t="s">
        <v>2529</v>
      </c>
      <c r="M593" s="94">
        <v>72</v>
      </c>
      <c r="N593" s="95">
        <v>0</v>
      </c>
      <c r="O593" s="201">
        <f>IF(P593&gt;0,VLOOKUP($D593,'BBLM COMCHECK'!$A:$S,14,0),0)</f>
        <v>0</v>
      </c>
      <c r="P593" s="202"/>
      <c r="Q593" s="91">
        <f t="shared" si="56"/>
        <v>0</v>
      </c>
      <c r="R593" s="201">
        <f>IF(S593&gt;0,VLOOKUP($D593,'BBLM COMCHECK'!$A:$S,15,0),0)</f>
        <v>0</v>
      </c>
      <c r="S593" s="202"/>
      <c r="T593" s="91">
        <f t="shared" si="57"/>
        <v>0</v>
      </c>
      <c r="U593" s="201">
        <f>IF(V593&gt;0,VLOOKUP($D593,'BBLM COMCHECK'!$A:$Z,25,0),0)</f>
        <v>0</v>
      </c>
      <c r="V593" s="202"/>
      <c r="W593" s="91">
        <f t="shared" si="58"/>
        <v>0</v>
      </c>
      <c r="X593" s="201">
        <f>IF(Y593&gt;0,VLOOKUP($D593,'BBLM COMCHECK'!$A:$Z,25,0),0)</f>
        <v>0</v>
      </c>
      <c r="Y593" s="202"/>
      <c r="Z593" s="91">
        <f t="shared" si="59"/>
        <v>0</v>
      </c>
      <c r="AA593" s="203" t="str">
        <f>VLOOKUP(D593,'BBLM COMCHECK'!$A:$I,9,0)</f>
        <v>order stop</v>
      </c>
      <c r="AB593" s="204">
        <f>VLOOKUP(D593,'BBLM COMCHECK'!$A:$L,12,0)</f>
        <v>970</v>
      </c>
      <c r="AC593" s="201">
        <f t="shared" si="60"/>
        <v>0</v>
      </c>
      <c r="AD593" s="94"/>
      <c r="AE593" s="201"/>
      <c r="AF593" s="201"/>
      <c r="AG593" s="201"/>
      <c r="AH593" s="201"/>
      <c r="AI593" s="94"/>
      <c r="AJ593" s="94"/>
      <c r="AK593" s="87" t="s">
        <v>2530</v>
      </c>
      <c r="AL593" s="87" t="str">
        <f t="shared" si="55"/>
        <v>2026-01-15|06031|1076058000|0||0|1</v>
      </c>
      <c r="AP593" s="198"/>
      <c r="AQ593" s="198"/>
      <c r="AR593" s="198"/>
      <c r="BC593" s="99" t="s">
        <v>2531</v>
      </c>
      <c r="BD593" s="104"/>
      <c r="BE593" s="87"/>
    </row>
    <row r="594" spans="1:57" ht="26.25" hidden="1" customHeight="1">
      <c r="A594" s="87" t="s">
        <v>2731</v>
      </c>
      <c r="B594" s="17" t="s">
        <v>66</v>
      </c>
      <c r="C594" s="87" t="s">
        <v>66</v>
      </c>
      <c r="D594" s="92" t="s">
        <v>3210</v>
      </c>
      <c r="E594" s="92" t="s">
        <v>69</v>
      </c>
      <c r="F594" s="92" t="s">
        <v>699</v>
      </c>
      <c r="G594" s="93" t="s">
        <v>133</v>
      </c>
      <c r="H594" s="93">
        <v>14</v>
      </c>
      <c r="I594" s="94" t="s">
        <v>2492</v>
      </c>
      <c r="J594" s="148" t="s">
        <v>48</v>
      </c>
      <c r="K594" s="93" t="s">
        <v>2533</v>
      </c>
      <c r="L594" s="94" t="s">
        <v>2534</v>
      </c>
      <c r="M594" s="94">
        <v>60</v>
      </c>
      <c r="N594" s="95">
        <v>0</v>
      </c>
      <c r="O594" s="201">
        <f>IF(P594&gt;0,VLOOKUP($D594,'BBLM COMCHECK'!$A:$S,14,0),0)</f>
        <v>0</v>
      </c>
      <c r="P594" s="202"/>
      <c r="Q594" s="91">
        <f t="shared" si="56"/>
        <v>0</v>
      </c>
      <c r="R594" s="201">
        <f>IF(S594&gt;0,VLOOKUP($D594,'BBLM COMCHECK'!$A:$S,15,0),0)</f>
        <v>0</v>
      </c>
      <c r="S594" s="202"/>
      <c r="T594" s="91">
        <f t="shared" si="57"/>
        <v>0</v>
      </c>
      <c r="U594" s="201">
        <f>IF(V594&gt;0,VLOOKUP($D594,'BBLM COMCHECK'!$A:$Z,25,0),0)</f>
        <v>0</v>
      </c>
      <c r="V594" s="202"/>
      <c r="W594" s="91">
        <f t="shared" si="58"/>
        <v>0</v>
      </c>
      <c r="X594" s="201">
        <f>IF(Y594&gt;0,VLOOKUP($D594,'BBLM COMCHECK'!$A:$Z,25,0),0)</f>
        <v>0</v>
      </c>
      <c r="Y594" s="202"/>
      <c r="Z594" s="91">
        <f t="shared" si="59"/>
        <v>0</v>
      </c>
      <c r="AA594" s="203" t="str">
        <f>VLOOKUP(D594,'BBLM COMCHECK'!$A:$I,9,0)</f>
        <v>normal</v>
      </c>
      <c r="AB594" s="204">
        <f>VLOOKUP(D594,'BBLM COMCHECK'!$A:$L,12,0)</f>
        <v>117</v>
      </c>
      <c r="AC594" s="201">
        <f t="shared" si="60"/>
        <v>0</v>
      </c>
      <c r="AD594" s="94"/>
      <c r="AE594" s="201"/>
      <c r="AF594" s="201"/>
      <c r="AG594" s="201"/>
      <c r="AH594" s="201"/>
      <c r="AI594" s="94"/>
      <c r="AJ594" s="94"/>
      <c r="AK594" s="87" t="s">
        <v>2535</v>
      </c>
      <c r="AL594" s="87" t="str">
        <f t="shared" si="55"/>
        <v>2026-01-15|06031|1077650000|0||0|1</v>
      </c>
      <c r="AP594" s="198"/>
      <c r="AQ594" s="198"/>
      <c r="AR594" s="198"/>
      <c r="BC594" s="99" t="s">
        <v>2536</v>
      </c>
      <c r="BD594" s="104"/>
      <c r="BE594" s="87"/>
    </row>
    <row r="595" spans="1:57" ht="26.25" hidden="1" customHeight="1">
      <c r="A595" s="87" t="s">
        <v>2649</v>
      </c>
      <c r="B595" s="17" t="s">
        <v>66</v>
      </c>
      <c r="C595" s="87" t="s">
        <v>66</v>
      </c>
      <c r="D595" s="92" t="s">
        <v>3211</v>
      </c>
      <c r="E595" s="92" t="s">
        <v>69</v>
      </c>
      <c r="F595" s="92" t="s">
        <v>699</v>
      </c>
      <c r="G595" s="93" t="s">
        <v>133</v>
      </c>
      <c r="H595" s="93">
        <v>14</v>
      </c>
      <c r="I595" s="94" t="s">
        <v>2492</v>
      </c>
      <c r="J595" s="148" t="s">
        <v>49</v>
      </c>
      <c r="K595" s="93" t="s">
        <v>2538</v>
      </c>
      <c r="L595" s="94" t="s">
        <v>2539</v>
      </c>
      <c r="M595" s="94">
        <v>5</v>
      </c>
      <c r="N595" s="95">
        <v>0</v>
      </c>
      <c r="O595" s="201">
        <f>IF(P595&gt;0,VLOOKUP($D595,'BBLM COMCHECK'!$A:$S,14,0),0)</f>
        <v>0</v>
      </c>
      <c r="P595" s="202"/>
      <c r="Q595" s="91">
        <f t="shared" si="56"/>
        <v>0</v>
      </c>
      <c r="R595" s="201">
        <f>IF(S595&gt;0,VLOOKUP($D595,'BBLM COMCHECK'!$A:$S,15,0),0)</f>
        <v>0</v>
      </c>
      <c r="S595" s="202"/>
      <c r="T595" s="91">
        <f t="shared" si="57"/>
        <v>0</v>
      </c>
      <c r="U595" s="201">
        <f>IF(V595&gt;0,VLOOKUP($D595,'BBLM COMCHECK'!$A:$Z,25,0),0)</f>
        <v>0</v>
      </c>
      <c r="V595" s="202"/>
      <c r="W595" s="91">
        <f t="shared" si="58"/>
        <v>0</v>
      </c>
      <c r="X595" s="201">
        <f>IF(Y595&gt;0,VLOOKUP($D595,'BBLM COMCHECK'!$A:$Z,25,0),0)</f>
        <v>0</v>
      </c>
      <c r="Y595" s="202"/>
      <c r="Z595" s="91">
        <f t="shared" si="59"/>
        <v>0</v>
      </c>
      <c r="AA595" s="203" t="str">
        <f>VLOOKUP(D595,'BBLM COMCHECK'!$A:$I,9,0)</f>
        <v>normal</v>
      </c>
      <c r="AB595" s="204">
        <f>VLOOKUP(D595,'BBLM COMCHECK'!$A:$L,12,0)</f>
        <v>254</v>
      </c>
      <c r="AC595" s="201">
        <f t="shared" si="60"/>
        <v>0</v>
      </c>
      <c r="AD595" s="94"/>
      <c r="AE595" s="201"/>
      <c r="AF595" s="201"/>
      <c r="AG595" s="201"/>
      <c r="AH595" s="201"/>
      <c r="AI595" s="94"/>
      <c r="AJ595" s="94"/>
      <c r="AK595" s="87" t="s">
        <v>2540</v>
      </c>
      <c r="AL595" s="87" t="str">
        <f t="shared" si="55"/>
        <v>2026-01-15|06031|1078236000|0||0|1</v>
      </c>
      <c r="AP595" s="198"/>
      <c r="AQ595" s="198"/>
      <c r="AR595" s="198"/>
      <c r="BC595" s="99" t="s">
        <v>2541</v>
      </c>
      <c r="BD595" s="104"/>
      <c r="BE595" s="87"/>
    </row>
    <row r="596" spans="1:57" ht="26.25" hidden="1" customHeight="1">
      <c r="A596" s="87" t="s">
        <v>2650</v>
      </c>
      <c r="B596" s="17" t="s">
        <v>66</v>
      </c>
      <c r="C596" s="87" t="s">
        <v>66</v>
      </c>
      <c r="D596" s="92" t="s">
        <v>3212</v>
      </c>
      <c r="E596" s="92" t="s">
        <v>69</v>
      </c>
      <c r="F596" s="92" t="s">
        <v>699</v>
      </c>
      <c r="G596" s="93" t="s">
        <v>133</v>
      </c>
      <c r="H596" s="93">
        <v>14</v>
      </c>
      <c r="I596" s="94" t="s">
        <v>2492</v>
      </c>
      <c r="J596" s="148" t="s">
        <v>50</v>
      </c>
      <c r="K596" s="93" t="s">
        <v>2543</v>
      </c>
      <c r="L596" s="94" t="s">
        <v>2544</v>
      </c>
      <c r="M596" s="94">
        <v>12</v>
      </c>
      <c r="N596" s="95">
        <v>0</v>
      </c>
      <c r="O596" s="201">
        <f>IF(P596&gt;0,VLOOKUP($D596,'BBLM COMCHECK'!$A:$S,14,0),0)</f>
        <v>0</v>
      </c>
      <c r="P596" s="202"/>
      <c r="Q596" s="91">
        <f t="shared" si="56"/>
        <v>0</v>
      </c>
      <c r="R596" s="201">
        <f>IF(S596&gt;0,VLOOKUP($D596,'BBLM COMCHECK'!$A:$S,15,0),0)</f>
        <v>0</v>
      </c>
      <c r="S596" s="202"/>
      <c r="T596" s="91">
        <f t="shared" si="57"/>
        <v>0</v>
      </c>
      <c r="U596" s="201">
        <f>IF(V596&gt;0,VLOOKUP($D596,'BBLM COMCHECK'!$A:$Z,25,0),0)</f>
        <v>0</v>
      </c>
      <c r="V596" s="202"/>
      <c r="W596" s="91">
        <f t="shared" si="58"/>
        <v>0</v>
      </c>
      <c r="X596" s="201">
        <f>IF(Y596&gt;0,VLOOKUP($D596,'BBLM COMCHECK'!$A:$Z,25,0),0)</f>
        <v>0</v>
      </c>
      <c r="Y596" s="202"/>
      <c r="Z596" s="91">
        <f t="shared" si="59"/>
        <v>0</v>
      </c>
      <c r="AA596" s="203" t="str">
        <f>VLOOKUP(D596,'BBLM COMCHECK'!$A:$I,9,0)</f>
        <v>normal</v>
      </c>
      <c r="AB596" s="204">
        <f>VLOOKUP(D596,'BBLM COMCHECK'!$A:$L,12,0)</f>
        <v>56</v>
      </c>
      <c r="AC596" s="201">
        <f t="shared" si="60"/>
        <v>0</v>
      </c>
      <c r="AD596" s="94"/>
      <c r="AE596" s="201"/>
      <c r="AF596" s="201"/>
      <c r="AG596" s="201"/>
      <c r="AH596" s="201"/>
      <c r="AI596" s="94"/>
      <c r="AJ596" s="94"/>
      <c r="AK596" s="87" t="s">
        <v>2545</v>
      </c>
      <c r="AL596" s="87" t="str">
        <f t="shared" si="55"/>
        <v>2026-01-15|06031|1083138000|0||0|1</v>
      </c>
      <c r="AP596" s="198"/>
      <c r="AQ596" s="198"/>
      <c r="AR596" s="198"/>
      <c r="BC596" s="99" t="s">
        <v>2546</v>
      </c>
      <c r="BD596" s="104"/>
      <c r="BE596" s="87"/>
    </row>
    <row r="597" spans="1:57" ht="26.25" hidden="1" customHeight="1">
      <c r="A597" s="87" t="s">
        <v>2651</v>
      </c>
      <c r="B597" s="17" t="s">
        <v>66</v>
      </c>
      <c r="C597" s="87" t="s">
        <v>66</v>
      </c>
      <c r="D597" s="92" t="s">
        <v>3213</v>
      </c>
      <c r="E597" s="92" t="s">
        <v>69</v>
      </c>
      <c r="F597" s="92" t="s">
        <v>699</v>
      </c>
      <c r="G597" s="93" t="s">
        <v>133</v>
      </c>
      <c r="H597" s="93">
        <v>19</v>
      </c>
      <c r="I597" s="94" t="s">
        <v>2486</v>
      </c>
      <c r="J597" s="148" t="s">
        <v>51</v>
      </c>
      <c r="K597" s="93" t="s">
        <v>2548</v>
      </c>
      <c r="L597" s="94" t="s">
        <v>2549</v>
      </c>
      <c r="M597" s="94">
        <v>144</v>
      </c>
      <c r="N597" s="95">
        <v>0</v>
      </c>
      <c r="O597" s="201">
        <f>IF(P597&gt;0,VLOOKUP($D597,'BBLM COMCHECK'!$A:$S,14,0),0)</f>
        <v>0</v>
      </c>
      <c r="P597" s="202"/>
      <c r="Q597" s="91">
        <f t="shared" si="56"/>
        <v>0</v>
      </c>
      <c r="R597" s="201">
        <f>IF(S597&gt;0,VLOOKUP($D597,'BBLM COMCHECK'!$A:$S,15,0),0)</f>
        <v>0</v>
      </c>
      <c r="S597" s="202"/>
      <c r="T597" s="91">
        <f t="shared" si="57"/>
        <v>0</v>
      </c>
      <c r="U597" s="201">
        <f>IF(V597&gt;0,VLOOKUP($D597,'BBLM COMCHECK'!$A:$Z,25,0),0)</f>
        <v>0</v>
      </c>
      <c r="V597" s="202"/>
      <c r="W597" s="91">
        <f t="shared" si="58"/>
        <v>0</v>
      </c>
      <c r="X597" s="201">
        <f>IF(Y597&gt;0,VLOOKUP($D597,'BBLM COMCHECK'!$A:$Z,25,0),0)</f>
        <v>0</v>
      </c>
      <c r="Y597" s="202"/>
      <c r="Z597" s="91">
        <f t="shared" si="59"/>
        <v>0</v>
      </c>
      <c r="AA597" s="203" t="str">
        <f>VLOOKUP(D597,'BBLM COMCHECK'!$A:$I,9,0)</f>
        <v>order stop</v>
      </c>
      <c r="AB597" s="204">
        <f>VLOOKUP(D597,'BBLM COMCHECK'!$A:$L,12,0)</f>
        <v>12662</v>
      </c>
      <c r="AC597" s="201">
        <f t="shared" si="60"/>
        <v>0</v>
      </c>
      <c r="AD597" s="94"/>
      <c r="AE597" s="201"/>
      <c r="AF597" s="201"/>
      <c r="AG597" s="201"/>
      <c r="AH597" s="201"/>
      <c r="AI597" s="94"/>
      <c r="AJ597" s="94"/>
      <c r="AK597" s="87" t="s">
        <v>2550</v>
      </c>
      <c r="AL597" s="87" t="str">
        <f t="shared" si="55"/>
        <v>2026-01-15|06031|1089525000|0||0|1</v>
      </c>
      <c r="AP597" s="198"/>
      <c r="AQ597" s="198"/>
      <c r="AR597" s="198"/>
      <c r="BC597" s="99" t="s">
        <v>2551</v>
      </c>
      <c r="BD597" s="104"/>
      <c r="BE597" s="87"/>
    </row>
    <row r="598" spans="1:57" ht="26.25" hidden="1" customHeight="1">
      <c r="A598" s="87" t="s">
        <v>2652</v>
      </c>
      <c r="B598" s="17" t="s">
        <v>66</v>
      </c>
      <c r="C598" s="87" t="s">
        <v>66</v>
      </c>
      <c r="D598" s="92" t="s">
        <v>3214</v>
      </c>
      <c r="E598" s="92" t="s">
        <v>69</v>
      </c>
      <c r="F598" s="92" t="s">
        <v>699</v>
      </c>
      <c r="G598" s="93" t="s">
        <v>133</v>
      </c>
      <c r="H598" s="93">
        <v>19</v>
      </c>
      <c r="I598" s="94" t="s">
        <v>2486</v>
      </c>
      <c r="J598" s="148" t="s">
        <v>52</v>
      </c>
      <c r="K598" s="93" t="s">
        <v>2553</v>
      </c>
      <c r="L598" s="94" t="s">
        <v>2554</v>
      </c>
      <c r="M598" s="94">
        <v>144</v>
      </c>
      <c r="N598" s="95">
        <v>0</v>
      </c>
      <c r="O598" s="201">
        <f>IF(P598&gt;0,VLOOKUP($D598,'BBLM COMCHECK'!$A:$S,14,0),0)</f>
        <v>0</v>
      </c>
      <c r="P598" s="202"/>
      <c r="Q598" s="91">
        <f t="shared" si="56"/>
        <v>0</v>
      </c>
      <c r="R598" s="201">
        <f>IF(S598&gt;0,VLOOKUP($D598,'BBLM COMCHECK'!$A:$S,15,0),0)</f>
        <v>0</v>
      </c>
      <c r="S598" s="202"/>
      <c r="T598" s="91">
        <f t="shared" si="57"/>
        <v>0</v>
      </c>
      <c r="U598" s="201">
        <f>IF(V598&gt;0,VLOOKUP($D598,'BBLM COMCHECK'!$A:$Z,25,0),0)</f>
        <v>0</v>
      </c>
      <c r="V598" s="202"/>
      <c r="W598" s="91">
        <f t="shared" si="58"/>
        <v>0</v>
      </c>
      <c r="X598" s="201">
        <f>IF(Y598&gt;0,VLOOKUP($D598,'BBLM COMCHECK'!$A:$Z,25,0),0)</f>
        <v>0</v>
      </c>
      <c r="Y598" s="202"/>
      <c r="Z598" s="91">
        <f t="shared" si="59"/>
        <v>0</v>
      </c>
      <c r="AA598" s="203" t="str">
        <f>VLOOKUP(D598,'BBLM COMCHECK'!$A:$I,9,0)</f>
        <v>order stop</v>
      </c>
      <c r="AB598" s="204">
        <f>VLOOKUP(D598,'BBLM COMCHECK'!$A:$L,12,0)</f>
        <v>16900</v>
      </c>
      <c r="AC598" s="201">
        <f t="shared" si="60"/>
        <v>0</v>
      </c>
      <c r="AD598" s="94"/>
      <c r="AE598" s="201"/>
      <c r="AF598" s="201"/>
      <c r="AG598" s="201"/>
      <c r="AH598" s="201"/>
      <c r="AI598" s="94"/>
      <c r="AJ598" s="94"/>
      <c r="AK598" s="87" t="s">
        <v>2555</v>
      </c>
      <c r="AL598" s="87" t="str">
        <f t="shared" si="55"/>
        <v>2026-01-15|06031|1089541000|0||0|1</v>
      </c>
      <c r="AP598" s="198"/>
      <c r="AQ598" s="198"/>
      <c r="AR598" s="198"/>
      <c r="BC598" s="99" t="s">
        <v>2556</v>
      </c>
      <c r="BD598" s="104"/>
      <c r="BE598" s="87"/>
    </row>
    <row r="599" spans="1:57" ht="26.25" hidden="1" customHeight="1">
      <c r="A599" s="87" t="s">
        <v>2653</v>
      </c>
      <c r="B599" s="17" t="s">
        <v>66</v>
      </c>
      <c r="C599" s="87" t="s">
        <v>66</v>
      </c>
      <c r="D599" s="92" t="s">
        <v>3215</v>
      </c>
      <c r="E599" s="92" t="s">
        <v>69</v>
      </c>
      <c r="F599" s="92" t="s">
        <v>699</v>
      </c>
      <c r="G599" s="93" t="s">
        <v>133</v>
      </c>
      <c r="H599" s="93">
        <v>14</v>
      </c>
      <c r="I599" s="94" t="s">
        <v>2492</v>
      </c>
      <c r="J599" s="158">
        <v>1150705000</v>
      </c>
      <c r="K599" s="93" t="s">
        <v>2558</v>
      </c>
      <c r="L599" s="94" t="s">
        <v>2559</v>
      </c>
      <c r="M599" s="94">
        <v>30</v>
      </c>
      <c r="N599" s="95">
        <v>0</v>
      </c>
      <c r="O599" s="201">
        <f>IF(P599&gt;0,VLOOKUP($D599,'BBLM COMCHECK'!$A:$S,14,0),0)</f>
        <v>0</v>
      </c>
      <c r="P599" s="202"/>
      <c r="Q599" s="91">
        <f t="shared" si="56"/>
        <v>0</v>
      </c>
      <c r="R599" s="201">
        <f>IF(S599&gt;0,VLOOKUP($D599,'BBLM COMCHECK'!$A:$S,15,0),0)</f>
        <v>0</v>
      </c>
      <c r="S599" s="202"/>
      <c r="T599" s="91">
        <f t="shared" si="57"/>
        <v>0</v>
      </c>
      <c r="U599" s="201">
        <f>IF(V599&gt;0,VLOOKUP($D599,'BBLM COMCHECK'!$A:$Z,25,0),0)</f>
        <v>0</v>
      </c>
      <c r="V599" s="202"/>
      <c r="W599" s="91">
        <f t="shared" si="58"/>
        <v>0</v>
      </c>
      <c r="X599" s="201">
        <f>IF(Y599&gt;0,VLOOKUP($D599,'BBLM COMCHECK'!$A:$Z,25,0),0)</f>
        <v>0</v>
      </c>
      <c r="Y599" s="202"/>
      <c r="Z599" s="91">
        <f t="shared" si="59"/>
        <v>0</v>
      </c>
      <c r="AA599" s="203" t="str">
        <f>VLOOKUP(D599,'BBLM COMCHECK'!$A:$I,9,0)</f>
        <v>order stop</v>
      </c>
      <c r="AB599" s="204">
        <f>VLOOKUP(D599,'BBLM COMCHECK'!$A:$L,12,0)</f>
        <v>0</v>
      </c>
      <c r="AC599" s="201">
        <f t="shared" si="60"/>
        <v>1</v>
      </c>
      <c r="AD599" s="94"/>
      <c r="AE599" s="201"/>
      <c r="AF599" s="201"/>
      <c r="AG599" s="201"/>
      <c r="AH599" s="201"/>
      <c r="AI599" s="94"/>
      <c r="AJ599" s="94"/>
      <c r="AK599" s="87" t="s">
        <v>2560</v>
      </c>
      <c r="AL599" s="87" t="str">
        <f t="shared" si="55"/>
        <v>2026-01-15|06031|1150705000|0||0|1</v>
      </c>
      <c r="AP599" s="198"/>
      <c r="AQ599" s="198"/>
      <c r="AR599" s="198"/>
      <c r="BC599" s="99" t="s">
        <v>2561</v>
      </c>
      <c r="BD599" s="104"/>
      <c r="BE599" s="87"/>
    </row>
    <row r="600" spans="1:57" ht="26.25" hidden="1" customHeight="1">
      <c r="A600" s="87" t="s">
        <v>2654</v>
      </c>
      <c r="B600" s="17" t="s">
        <v>66</v>
      </c>
      <c r="C600" s="87" t="s">
        <v>66</v>
      </c>
      <c r="D600" s="92" t="s">
        <v>3216</v>
      </c>
      <c r="E600" s="92" t="s">
        <v>69</v>
      </c>
      <c r="F600" s="92" t="s">
        <v>699</v>
      </c>
      <c r="G600" s="93" t="s">
        <v>133</v>
      </c>
      <c r="H600" s="93">
        <v>14</v>
      </c>
      <c r="I600" s="94" t="s">
        <v>2492</v>
      </c>
      <c r="J600" s="148" t="s">
        <v>54</v>
      </c>
      <c r="K600" s="93" t="s">
        <v>2564</v>
      </c>
      <c r="L600" s="94" t="s">
        <v>2565</v>
      </c>
      <c r="M600" s="94">
        <v>72</v>
      </c>
      <c r="N600" s="95">
        <v>0</v>
      </c>
      <c r="O600" s="201">
        <f>IF(P600&gt;0,VLOOKUP($D600,'BBLM COMCHECK'!$A:$S,14,0),0)</f>
        <v>0</v>
      </c>
      <c r="P600" s="202"/>
      <c r="Q600" s="91">
        <f t="shared" si="56"/>
        <v>0</v>
      </c>
      <c r="R600" s="201">
        <f>IF(S600&gt;0,VLOOKUP($D600,'BBLM COMCHECK'!$A:$S,15,0),0)</f>
        <v>0</v>
      </c>
      <c r="S600" s="202"/>
      <c r="T600" s="91">
        <f t="shared" si="57"/>
        <v>0</v>
      </c>
      <c r="U600" s="201">
        <f>IF(V600&gt;0,VLOOKUP($D600,'BBLM COMCHECK'!$A:$Z,25,0),0)</f>
        <v>0</v>
      </c>
      <c r="V600" s="202"/>
      <c r="W600" s="91">
        <f t="shared" si="58"/>
        <v>0</v>
      </c>
      <c r="X600" s="201">
        <f>IF(Y600&gt;0,VLOOKUP($D600,'BBLM COMCHECK'!$A:$Z,25,0),0)</f>
        <v>0</v>
      </c>
      <c r="Y600" s="202"/>
      <c r="Z600" s="91">
        <f t="shared" si="59"/>
        <v>0</v>
      </c>
      <c r="AA600" s="203" t="str">
        <f>VLOOKUP(D600,'BBLM COMCHECK'!$A:$I,9,0)</f>
        <v>normal</v>
      </c>
      <c r="AB600" s="204">
        <f>VLOOKUP(D600,'BBLM COMCHECK'!$A:$L,12,0)</f>
        <v>420</v>
      </c>
      <c r="AC600" s="201">
        <f t="shared" si="60"/>
        <v>0</v>
      </c>
      <c r="AD600" s="94"/>
      <c r="AE600" s="201"/>
      <c r="AF600" s="201"/>
      <c r="AG600" s="201"/>
      <c r="AH600" s="201"/>
      <c r="AI600" s="94"/>
      <c r="AJ600" s="94"/>
      <c r="AK600" s="87" t="s">
        <v>2566</v>
      </c>
      <c r="AL600" s="87" t="str">
        <f t="shared" si="55"/>
        <v>2026-01-15|06031|1089885000|0||0|1</v>
      </c>
      <c r="AP600" s="198"/>
      <c r="AQ600" s="198"/>
      <c r="AR600" s="198"/>
      <c r="BC600" s="99" t="s">
        <v>2655</v>
      </c>
      <c r="BD600" s="104"/>
      <c r="BE600" s="87"/>
    </row>
    <row r="601" spans="1:57" ht="26.25" hidden="1" customHeight="1">
      <c r="A601" s="87" t="s">
        <v>2656</v>
      </c>
      <c r="B601" s="17" t="s">
        <v>66</v>
      </c>
      <c r="C601" s="87" t="s">
        <v>66</v>
      </c>
      <c r="D601" s="92" t="s">
        <v>3217</v>
      </c>
      <c r="E601" s="92" t="s">
        <v>69</v>
      </c>
      <c r="F601" s="92" t="s">
        <v>699</v>
      </c>
      <c r="G601" s="93" t="s">
        <v>133</v>
      </c>
      <c r="H601" s="93">
        <v>14</v>
      </c>
      <c r="I601" s="94" t="s">
        <v>2492</v>
      </c>
      <c r="J601" s="148" t="s">
        <v>55</v>
      </c>
      <c r="K601" s="93" t="s">
        <v>2569</v>
      </c>
      <c r="L601" s="94" t="s">
        <v>2570</v>
      </c>
      <c r="M601" s="94">
        <v>21</v>
      </c>
      <c r="N601" s="95">
        <v>0</v>
      </c>
      <c r="O601" s="201">
        <f>IF(P601&gt;0,VLOOKUP($D601,'BBLM COMCHECK'!$A:$S,14,0),0)</f>
        <v>0</v>
      </c>
      <c r="P601" s="202"/>
      <c r="Q601" s="91">
        <f t="shared" si="56"/>
        <v>0</v>
      </c>
      <c r="R601" s="201">
        <f>IF(S601&gt;0,VLOOKUP($D601,'BBLM COMCHECK'!$A:$S,15,0),0)</f>
        <v>0</v>
      </c>
      <c r="S601" s="202"/>
      <c r="T601" s="91">
        <f t="shared" si="57"/>
        <v>0</v>
      </c>
      <c r="U601" s="201">
        <f>IF(V601&gt;0,VLOOKUP($D601,'BBLM COMCHECK'!$A:$Z,25,0),0)</f>
        <v>0</v>
      </c>
      <c r="V601" s="202"/>
      <c r="W601" s="91">
        <f t="shared" si="58"/>
        <v>0</v>
      </c>
      <c r="X601" s="201">
        <f>IF(Y601&gt;0,VLOOKUP($D601,'BBLM COMCHECK'!$A:$Z,25,0),0)</f>
        <v>0</v>
      </c>
      <c r="Y601" s="202"/>
      <c r="Z601" s="91">
        <f t="shared" si="59"/>
        <v>0</v>
      </c>
      <c r="AA601" s="203" t="str">
        <f>VLOOKUP(D601,'BBLM COMCHECK'!$A:$I,9,0)</f>
        <v>order stop</v>
      </c>
      <c r="AB601" s="204">
        <f>VLOOKUP(D601,'BBLM COMCHECK'!$A:$L,12,0)</f>
        <v>3162</v>
      </c>
      <c r="AC601" s="201">
        <f t="shared" si="60"/>
        <v>0</v>
      </c>
      <c r="AD601" s="94"/>
      <c r="AE601" s="201"/>
      <c r="AF601" s="201"/>
      <c r="AG601" s="201"/>
      <c r="AH601" s="201"/>
      <c r="AI601" s="94"/>
      <c r="AJ601" s="94"/>
      <c r="AK601" s="87" t="s">
        <v>2571</v>
      </c>
      <c r="AL601" s="87" t="str">
        <f t="shared" si="55"/>
        <v>2026-01-15|06031|1105042000|0||0|1</v>
      </c>
      <c r="AP601" s="198"/>
      <c r="AQ601" s="198"/>
      <c r="AR601" s="198"/>
      <c r="BC601" s="99" t="s">
        <v>2572</v>
      </c>
      <c r="BD601" s="104"/>
      <c r="BE601" s="87"/>
    </row>
    <row r="602" spans="1:57" ht="26.25" hidden="1" customHeight="1">
      <c r="A602" s="87" t="s">
        <v>2657</v>
      </c>
      <c r="B602" s="17" t="s">
        <v>66</v>
      </c>
      <c r="C602" s="87" t="s">
        <v>66</v>
      </c>
      <c r="D602" s="92" t="s">
        <v>3218</v>
      </c>
      <c r="E602" s="92" t="s">
        <v>69</v>
      </c>
      <c r="F602" s="92" t="s">
        <v>699</v>
      </c>
      <c r="G602" s="93" t="s">
        <v>133</v>
      </c>
      <c r="H602" s="93">
        <v>19</v>
      </c>
      <c r="I602" s="94" t="s">
        <v>2486</v>
      </c>
      <c r="J602" s="148" t="s">
        <v>56</v>
      </c>
      <c r="K602" s="93" t="s">
        <v>2574</v>
      </c>
      <c r="L602" s="94" t="s">
        <v>2575</v>
      </c>
      <c r="M602" s="94">
        <v>12</v>
      </c>
      <c r="N602" s="95">
        <v>0</v>
      </c>
      <c r="O602" s="201">
        <f>IF(P602&gt;0,VLOOKUP($D602,'BBLM COMCHECK'!$A:$S,14,0),0)</f>
        <v>0</v>
      </c>
      <c r="P602" s="202"/>
      <c r="Q602" s="91">
        <f t="shared" si="56"/>
        <v>0</v>
      </c>
      <c r="R602" s="201">
        <f>IF(S602&gt;0,VLOOKUP($D602,'BBLM COMCHECK'!$A:$S,15,0),0)</f>
        <v>0</v>
      </c>
      <c r="S602" s="202"/>
      <c r="T602" s="91">
        <f t="shared" si="57"/>
        <v>0</v>
      </c>
      <c r="U602" s="201">
        <f>IF(V602&gt;0,VLOOKUP($D602,'BBLM COMCHECK'!$A:$Z,25,0),0)</f>
        <v>0</v>
      </c>
      <c r="V602" s="202"/>
      <c r="W602" s="91">
        <f t="shared" si="58"/>
        <v>0</v>
      </c>
      <c r="X602" s="201">
        <f>IF(Y602&gt;0,VLOOKUP($D602,'BBLM COMCHECK'!$A:$Z,25,0),0)</f>
        <v>0</v>
      </c>
      <c r="Y602" s="202"/>
      <c r="Z602" s="91">
        <f t="shared" si="59"/>
        <v>0</v>
      </c>
      <c r="AA602" s="203" t="str">
        <f>VLOOKUP(D602,'BBLM COMCHECK'!$A:$I,9,0)</f>
        <v>normal</v>
      </c>
      <c r="AB602" s="204">
        <f>VLOOKUP(D602,'BBLM COMCHECK'!$A:$L,12,0)</f>
        <v>30</v>
      </c>
      <c r="AC602" s="201">
        <f t="shared" si="60"/>
        <v>0</v>
      </c>
      <c r="AD602" s="94"/>
      <c r="AE602" s="201"/>
      <c r="AF602" s="201"/>
      <c r="AG602" s="201"/>
      <c r="AH602" s="201"/>
      <c r="AI602" s="94"/>
      <c r="AJ602" s="94"/>
      <c r="AK602" s="87" t="s">
        <v>2576</v>
      </c>
      <c r="AL602" s="87" t="str">
        <f t="shared" si="55"/>
        <v>2026-01-15|06031|1118289000|0||0|1</v>
      </c>
      <c r="AP602" s="198"/>
      <c r="AQ602" s="198"/>
      <c r="AR602" s="198"/>
      <c r="BC602" s="99" t="s">
        <v>2577</v>
      </c>
      <c r="BD602" s="104"/>
      <c r="BE602" s="87"/>
    </row>
    <row r="603" spans="1:57" ht="26.25" hidden="1" customHeight="1">
      <c r="A603" s="87" t="s">
        <v>2658</v>
      </c>
      <c r="B603" s="17" t="s">
        <v>66</v>
      </c>
      <c r="C603" s="87" t="s">
        <v>66</v>
      </c>
      <c r="D603" s="92" t="s">
        <v>3219</v>
      </c>
      <c r="E603" s="92" t="s">
        <v>69</v>
      </c>
      <c r="F603" s="92" t="s">
        <v>699</v>
      </c>
      <c r="G603" s="93" t="s">
        <v>133</v>
      </c>
      <c r="H603" s="93">
        <v>19</v>
      </c>
      <c r="I603" s="94" t="s">
        <v>2486</v>
      </c>
      <c r="J603" s="97" t="s">
        <v>57</v>
      </c>
      <c r="K603" s="93" t="s">
        <v>2579</v>
      </c>
      <c r="L603" s="94" t="s">
        <v>2580</v>
      </c>
      <c r="M603" s="94">
        <v>42</v>
      </c>
      <c r="N603" s="95">
        <v>0</v>
      </c>
      <c r="O603" s="201">
        <f>IF(P603&gt;0,VLOOKUP($D603,'BBLM COMCHECK'!$A:$S,14,0),0)</f>
        <v>0</v>
      </c>
      <c r="P603" s="202"/>
      <c r="Q603" s="91">
        <f t="shared" si="56"/>
        <v>0</v>
      </c>
      <c r="R603" s="201">
        <f>IF(S603&gt;0,VLOOKUP($D603,'BBLM COMCHECK'!$A:$S,15,0),0)</f>
        <v>0</v>
      </c>
      <c r="S603" s="202"/>
      <c r="T603" s="91">
        <f t="shared" si="57"/>
        <v>0</v>
      </c>
      <c r="U603" s="201">
        <f>IF(V603&gt;0,VLOOKUP($D603,'BBLM COMCHECK'!$A:$Z,25,0),0)</f>
        <v>0</v>
      </c>
      <c r="V603" s="202"/>
      <c r="W603" s="91">
        <f t="shared" si="58"/>
        <v>0</v>
      </c>
      <c r="X603" s="201">
        <f>IF(Y603&gt;0,VLOOKUP($D603,'BBLM COMCHECK'!$A:$Z,25,0),0)</f>
        <v>0</v>
      </c>
      <c r="Y603" s="202"/>
      <c r="Z603" s="91">
        <f t="shared" si="59"/>
        <v>0</v>
      </c>
      <c r="AA603" s="203" t="str">
        <f>VLOOKUP(D603,'BBLM COMCHECK'!$A:$I,9,0)</f>
        <v>normal</v>
      </c>
      <c r="AB603" s="204">
        <f>VLOOKUP(D603,'BBLM COMCHECK'!$A:$L,12,0)</f>
        <v>1991</v>
      </c>
      <c r="AC603" s="201">
        <f t="shared" si="60"/>
        <v>0</v>
      </c>
      <c r="AD603" s="94"/>
      <c r="AE603" s="201"/>
      <c r="AF603" s="201"/>
      <c r="AG603" s="201"/>
      <c r="AH603" s="201"/>
      <c r="AI603" s="94"/>
      <c r="AJ603" s="94"/>
      <c r="AK603" s="87" t="s">
        <v>2581</v>
      </c>
      <c r="AL603" s="87" t="str">
        <f t="shared" si="55"/>
        <v>2026-01-15|06031|1137215000|0||0|1</v>
      </c>
      <c r="AP603" s="198"/>
      <c r="AQ603" s="198"/>
      <c r="AR603" s="198"/>
      <c r="BC603" s="99" t="s">
        <v>2582</v>
      </c>
      <c r="BD603" s="104"/>
      <c r="BE603" s="87"/>
    </row>
    <row r="604" spans="1:57" ht="26.25" hidden="1" customHeight="1">
      <c r="A604" s="87" t="s">
        <v>2659</v>
      </c>
      <c r="B604" s="17" t="s">
        <v>66</v>
      </c>
      <c r="C604" s="87" t="s">
        <v>66</v>
      </c>
      <c r="D604" s="92" t="s">
        <v>3220</v>
      </c>
      <c r="E604" s="92" t="s">
        <v>69</v>
      </c>
      <c r="F604" s="92" t="s">
        <v>699</v>
      </c>
      <c r="G604" s="93" t="s">
        <v>133</v>
      </c>
      <c r="H604" s="93">
        <v>14</v>
      </c>
      <c r="I604" s="94" t="s">
        <v>2492</v>
      </c>
      <c r="J604" s="148" t="s">
        <v>58</v>
      </c>
      <c r="K604" s="93" t="s">
        <v>2584</v>
      </c>
      <c r="L604" s="94" t="s">
        <v>2585</v>
      </c>
      <c r="M604" s="94">
        <v>6</v>
      </c>
      <c r="N604" s="95">
        <v>0</v>
      </c>
      <c r="O604" s="201">
        <f>IF(P604&gt;0,VLOOKUP($D604,'BBLM COMCHECK'!$A:$S,14,0),0)</f>
        <v>0</v>
      </c>
      <c r="P604" s="202"/>
      <c r="Q604" s="91">
        <f t="shared" si="56"/>
        <v>0</v>
      </c>
      <c r="R604" s="201">
        <f>IF(S604&gt;0,VLOOKUP($D604,'BBLM COMCHECK'!$A:$S,15,0),0)</f>
        <v>0</v>
      </c>
      <c r="S604" s="202"/>
      <c r="T604" s="91">
        <f t="shared" si="57"/>
        <v>0</v>
      </c>
      <c r="U604" s="201">
        <f>IF(V604&gt;0,VLOOKUP($D604,'BBLM COMCHECK'!$A:$Z,25,0),0)</f>
        <v>0</v>
      </c>
      <c r="V604" s="202"/>
      <c r="W604" s="91">
        <f t="shared" si="58"/>
        <v>0</v>
      </c>
      <c r="X604" s="201">
        <f>IF(Y604&gt;0,VLOOKUP($D604,'BBLM COMCHECK'!$A:$Z,25,0),0)</f>
        <v>0</v>
      </c>
      <c r="Y604" s="202"/>
      <c r="Z604" s="91">
        <f t="shared" si="59"/>
        <v>0</v>
      </c>
      <c r="AA604" s="203" t="str">
        <f>VLOOKUP(D604,'BBLM COMCHECK'!$A:$I,9,0)</f>
        <v>normal</v>
      </c>
      <c r="AB604" s="204">
        <f>VLOOKUP(D604,'BBLM COMCHECK'!$A:$L,12,0)</f>
        <v>18</v>
      </c>
      <c r="AC604" s="201">
        <f t="shared" si="60"/>
        <v>0</v>
      </c>
      <c r="AD604" s="94"/>
      <c r="AE604" s="201"/>
      <c r="AF604" s="201"/>
      <c r="AG604" s="201"/>
      <c r="AH604" s="201"/>
      <c r="AI604" s="94"/>
      <c r="AJ604" s="94"/>
      <c r="AK604" s="87" t="s">
        <v>2586</v>
      </c>
      <c r="AL604" s="87" t="str">
        <f t="shared" ref="AL604:AL667" si="61">"2026-01-15|"&amp;E604&amp;"|"&amp;J604&amp;"|"&amp;X604&amp;"|"&amp;Y604&amp;"|"&amp;N604&amp;"|"&amp;1</f>
        <v>2026-01-15|06031|1140637000|0||0|1</v>
      </c>
      <c r="AP604" s="198"/>
      <c r="AQ604" s="198"/>
      <c r="AR604" s="198"/>
      <c r="BC604" s="99" t="s">
        <v>2587</v>
      </c>
      <c r="BD604" s="104"/>
      <c r="BE604" s="87"/>
    </row>
    <row r="605" spans="1:57" ht="26.25" hidden="1" customHeight="1">
      <c r="A605" s="87" t="s">
        <v>2615</v>
      </c>
      <c r="B605" s="17" t="s">
        <v>63</v>
      </c>
      <c r="C605" s="87" t="s">
        <v>63</v>
      </c>
      <c r="D605" s="92" t="s">
        <v>3221</v>
      </c>
      <c r="E605" s="92" t="s">
        <v>64</v>
      </c>
      <c r="F605" s="93" t="s">
        <v>614</v>
      </c>
      <c r="G605" s="93" t="s">
        <v>133</v>
      </c>
      <c r="H605" s="93">
        <v>14</v>
      </c>
      <c r="I605" s="94" t="s">
        <v>2492</v>
      </c>
      <c r="J605" s="148" t="s">
        <v>40</v>
      </c>
      <c r="K605" s="94" t="s">
        <v>2493</v>
      </c>
      <c r="L605" s="94" t="s">
        <v>2494</v>
      </c>
      <c r="M605" s="94">
        <v>12</v>
      </c>
      <c r="N605" s="95">
        <v>0</v>
      </c>
      <c r="O605" s="201">
        <f>IF(P605&gt;0,VLOOKUP($D605,'BBLM COMCHECK'!$A:$S,14,0),0)</f>
        <v>0</v>
      </c>
      <c r="P605" s="202"/>
      <c r="Q605" s="91">
        <f t="shared" si="56"/>
        <v>0</v>
      </c>
      <c r="R605" s="201">
        <f>IF(S605&gt;0,VLOOKUP($D605,'BBLM COMCHECK'!$A:$S,15,0),0)</f>
        <v>0</v>
      </c>
      <c r="S605" s="202"/>
      <c r="T605" s="91">
        <f t="shared" si="57"/>
        <v>0</v>
      </c>
      <c r="U605" s="201">
        <f>IF(V605&gt;0,VLOOKUP($D605,'BBLM COMCHECK'!$A:$Z,25,0),0)</f>
        <v>0</v>
      </c>
      <c r="V605" s="202"/>
      <c r="W605" s="91">
        <f t="shared" si="58"/>
        <v>0</v>
      </c>
      <c r="X605" s="201">
        <f>IF(Y605&gt;0,VLOOKUP($D605,'BBLM COMCHECK'!$A:$Z,25,0),0)</f>
        <v>0</v>
      </c>
      <c r="Y605" s="202"/>
      <c r="Z605" s="91">
        <f t="shared" si="59"/>
        <v>0</v>
      </c>
      <c r="AA605" s="203" t="str">
        <f>VLOOKUP(D605,'BBLM COMCHECK'!$A:$I,9,0)</f>
        <v>normal</v>
      </c>
      <c r="AB605" s="204">
        <f>VLOOKUP(D605,'BBLM COMCHECK'!$A:$L,12,0)</f>
        <v>2100</v>
      </c>
      <c r="AC605" s="201">
        <f t="shared" si="60"/>
        <v>0</v>
      </c>
      <c r="AD605" s="94"/>
      <c r="AE605" s="201"/>
      <c r="AF605" s="201"/>
      <c r="AG605" s="201"/>
      <c r="AH605" s="201"/>
      <c r="AI605" s="94"/>
      <c r="AJ605" s="94"/>
      <c r="AK605" s="87" t="s">
        <v>2495</v>
      </c>
      <c r="AL605" s="87" t="str">
        <f t="shared" si="61"/>
        <v>2026-01-15|06033|1028702000|0||0|1</v>
      </c>
      <c r="AP605" s="198"/>
      <c r="BC605" s="99" t="s">
        <v>2496</v>
      </c>
      <c r="BD605" s="104"/>
      <c r="BE605" s="87"/>
    </row>
    <row r="606" spans="1:57" ht="26.25" hidden="1" customHeight="1">
      <c r="A606" s="87" t="s">
        <v>2616</v>
      </c>
      <c r="B606" s="17" t="s">
        <v>63</v>
      </c>
      <c r="C606" s="87" t="s">
        <v>63</v>
      </c>
      <c r="D606" s="92" t="s">
        <v>3222</v>
      </c>
      <c r="E606" s="92" t="s">
        <v>64</v>
      </c>
      <c r="F606" s="92" t="s">
        <v>614</v>
      </c>
      <c r="G606" s="93" t="s">
        <v>133</v>
      </c>
      <c r="H606" s="93">
        <v>19</v>
      </c>
      <c r="I606" s="94" t="s">
        <v>2486</v>
      </c>
      <c r="J606" s="148" t="s">
        <v>41</v>
      </c>
      <c r="K606" s="93" t="s">
        <v>2498</v>
      </c>
      <c r="L606" s="94" t="s">
        <v>2499</v>
      </c>
      <c r="M606" s="94">
        <v>12</v>
      </c>
      <c r="N606" s="95">
        <v>0</v>
      </c>
      <c r="O606" s="201">
        <f>IF(P606&gt;0,VLOOKUP($D606,'BBLM COMCHECK'!$A:$S,14,0),0)</f>
        <v>0</v>
      </c>
      <c r="P606" s="202"/>
      <c r="Q606" s="91">
        <f t="shared" si="56"/>
        <v>0</v>
      </c>
      <c r="R606" s="201">
        <f>IF(S606&gt;0,VLOOKUP($D606,'BBLM COMCHECK'!$A:$S,15,0),0)</f>
        <v>0</v>
      </c>
      <c r="S606" s="202"/>
      <c r="T606" s="91">
        <f t="shared" si="57"/>
        <v>0</v>
      </c>
      <c r="U606" s="201">
        <f>IF(V606&gt;0,VLOOKUP($D606,'BBLM COMCHECK'!$A:$Z,25,0),0)</f>
        <v>0</v>
      </c>
      <c r="V606" s="202"/>
      <c r="W606" s="91">
        <f t="shared" si="58"/>
        <v>0</v>
      </c>
      <c r="X606" s="201">
        <f>IF(Y606&gt;0,VLOOKUP($D606,'BBLM COMCHECK'!$A:$Z,25,0),0)</f>
        <v>0</v>
      </c>
      <c r="Y606" s="202"/>
      <c r="Z606" s="91">
        <f t="shared" si="59"/>
        <v>0</v>
      </c>
      <c r="AA606" s="203" t="str">
        <f>VLOOKUP(D606,'BBLM COMCHECK'!$A:$I,9,0)</f>
        <v>order stop</v>
      </c>
      <c r="AB606" s="204">
        <f>VLOOKUP(D606,'BBLM COMCHECK'!$A:$L,12,0)</f>
        <v>1192</v>
      </c>
      <c r="AC606" s="201">
        <f t="shared" si="60"/>
        <v>0</v>
      </c>
      <c r="AD606" s="94"/>
      <c r="AE606" s="201"/>
      <c r="AF606" s="201"/>
      <c r="AG606" s="201"/>
      <c r="AH606" s="201"/>
      <c r="AI606" s="94"/>
      <c r="AJ606" s="94"/>
      <c r="AK606" s="87" t="s">
        <v>2500</v>
      </c>
      <c r="AL606" s="87" t="str">
        <f t="shared" si="61"/>
        <v>2026-01-15|06033|1038533000|0||0|1</v>
      </c>
      <c r="AP606" s="198"/>
      <c r="AQ606" s="198"/>
      <c r="AR606" s="198"/>
      <c r="BC606" s="99" t="s">
        <v>2501</v>
      </c>
      <c r="BD606" s="104"/>
      <c r="BE606" s="87"/>
    </row>
    <row r="607" spans="1:57" ht="26.25" hidden="1" customHeight="1">
      <c r="A607" s="87" t="s">
        <v>2617</v>
      </c>
      <c r="B607" s="17" t="s">
        <v>63</v>
      </c>
      <c r="C607" s="87" t="s">
        <v>63</v>
      </c>
      <c r="D607" s="92" t="s">
        <v>3223</v>
      </c>
      <c r="E607" s="92" t="s">
        <v>64</v>
      </c>
      <c r="F607" s="93" t="s">
        <v>614</v>
      </c>
      <c r="G607" s="93" t="s">
        <v>133</v>
      </c>
      <c r="H607" s="93">
        <v>19</v>
      </c>
      <c r="I607" s="94" t="s">
        <v>2486</v>
      </c>
      <c r="J607" s="148" t="s">
        <v>42</v>
      </c>
      <c r="K607" s="94" t="s">
        <v>2503</v>
      </c>
      <c r="L607" s="94" t="s">
        <v>2504</v>
      </c>
      <c r="M607" s="94">
        <v>12</v>
      </c>
      <c r="N607" s="95">
        <v>0</v>
      </c>
      <c r="O607" s="201">
        <f>IF(P607&gt;0,VLOOKUP($D607,'BBLM COMCHECK'!$A:$S,14,0),0)</f>
        <v>0</v>
      </c>
      <c r="P607" s="202"/>
      <c r="Q607" s="91">
        <f t="shared" si="56"/>
        <v>0</v>
      </c>
      <c r="R607" s="201">
        <f>IF(S607&gt;0,VLOOKUP($D607,'BBLM COMCHECK'!$A:$S,15,0),0)</f>
        <v>0</v>
      </c>
      <c r="S607" s="202"/>
      <c r="T607" s="91">
        <f t="shared" si="57"/>
        <v>0</v>
      </c>
      <c r="U607" s="201">
        <f>IF(V607&gt;0,VLOOKUP($D607,'BBLM COMCHECK'!$A:$Z,25,0),0)</f>
        <v>0</v>
      </c>
      <c r="V607" s="202"/>
      <c r="W607" s="91">
        <f t="shared" si="58"/>
        <v>0</v>
      </c>
      <c r="X607" s="201">
        <f>IF(Y607&gt;0,VLOOKUP($D607,'BBLM COMCHECK'!$A:$Z,25,0),0)</f>
        <v>0</v>
      </c>
      <c r="Y607" s="202"/>
      <c r="Z607" s="91">
        <f t="shared" si="59"/>
        <v>0</v>
      </c>
      <c r="AA607" s="203" t="str">
        <f>VLOOKUP(D607,'BBLM COMCHECK'!$A:$I,9,0)</f>
        <v>normal</v>
      </c>
      <c r="AB607" s="204">
        <f>VLOOKUP(D607,'BBLM COMCHECK'!$A:$L,12,0)</f>
        <v>151</v>
      </c>
      <c r="AC607" s="201">
        <f t="shared" si="60"/>
        <v>0</v>
      </c>
      <c r="AD607" s="94"/>
      <c r="AE607" s="201"/>
      <c r="AF607" s="201"/>
      <c r="AG607" s="201"/>
      <c r="AH607" s="201"/>
      <c r="AI607" s="94"/>
      <c r="AJ607" s="94"/>
      <c r="AK607" s="87" t="s">
        <v>2505</v>
      </c>
      <c r="AL607" s="87" t="str">
        <f t="shared" si="61"/>
        <v>2026-01-15|06033|1053801000|0||0|1</v>
      </c>
      <c r="AP607" s="198"/>
      <c r="BC607" s="99" t="s">
        <v>2506</v>
      </c>
      <c r="BD607" s="104"/>
      <c r="BE607" s="87"/>
    </row>
    <row r="608" spans="1:57" ht="26.25" hidden="1" customHeight="1">
      <c r="A608" s="87" t="s">
        <v>2618</v>
      </c>
      <c r="B608" s="17" t="s">
        <v>63</v>
      </c>
      <c r="C608" s="87" t="s">
        <v>63</v>
      </c>
      <c r="D608" s="92" t="s">
        <v>3224</v>
      </c>
      <c r="E608" s="92" t="s">
        <v>64</v>
      </c>
      <c r="F608" s="92" t="s">
        <v>614</v>
      </c>
      <c r="G608" s="93" t="s">
        <v>133</v>
      </c>
      <c r="H608" s="93">
        <v>19</v>
      </c>
      <c r="I608" s="94" t="s">
        <v>2486</v>
      </c>
      <c r="J608" s="148" t="s">
        <v>43</v>
      </c>
      <c r="K608" s="93" t="s">
        <v>2508</v>
      </c>
      <c r="L608" s="94" t="s">
        <v>2509</v>
      </c>
      <c r="M608" s="94">
        <v>48</v>
      </c>
      <c r="N608" s="95">
        <v>0</v>
      </c>
      <c r="O608" s="201">
        <f>IF(P608&gt;0,VLOOKUP($D608,'BBLM COMCHECK'!$A:$S,14,0),0)</f>
        <v>0</v>
      </c>
      <c r="P608" s="202"/>
      <c r="Q608" s="91">
        <f t="shared" si="56"/>
        <v>0</v>
      </c>
      <c r="R608" s="201">
        <f>IF(S608&gt;0,VLOOKUP($D608,'BBLM COMCHECK'!$A:$S,15,0),0)</f>
        <v>0</v>
      </c>
      <c r="S608" s="202"/>
      <c r="T608" s="91">
        <f t="shared" si="57"/>
        <v>0</v>
      </c>
      <c r="U608" s="201">
        <f>IF(V608&gt;0,VLOOKUP($D608,'BBLM COMCHECK'!$A:$Z,25,0),0)</f>
        <v>0</v>
      </c>
      <c r="V608" s="202"/>
      <c r="W608" s="91">
        <f t="shared" si="58"/>
        <v>0</v>
      </c>
      <c r="X608" s="201">
        <f>IF(Y608&gt;0,VLOOKUP($D608,'BBLM COMCHECK'!$A:$Z,25,0),0)</f>
        <v>0</v>
      </c>
      <c r="Y608" s="202"/>
      <c r="Z608" s="91">
        <f t="shared" si="59"/>
        <v>0</v>
      </c>
      <c r="AA608" s="203" t="str">
        <f>VLOOKUP(D608,'BBLM COMCHECK'!$A:$I,9,0)</f>
        <v>order stop</v>
      </c>
      <c r="AB608" s="204">
        <f>VLOOKUP(D608,'BBLM COMCHECK'!$A:$L,12,0)</f>
        <v>4262</v>
      </c>
      <c r="AC608" s="201">
        <f t="shared" si="60"/>
        <v>0</v>
      </c>
      <c r="AD608" s="94"/>
      <c r="AE608" s="201"/>
      <c r="AF608" s="201"/>
      <c r="AG608" s="201"/>
      <c r="AH608" s="201"/>
      <c r="AI608" s="94"/>
      <c r="AJ608" s="94"/>
      <c r="AK608" s="87" t="s">
        <v>2510</v>
      </c>
      <c r="AL608" s="87" t="str">
        <f t="shared" si="61"/>
        <v>2026-01-15|06033|1065842000|0||0|1</v>
      </c>
      <c r="AP608" s="198"/>
      <c r="AQ608" s="198"/>
      <c r="AR608" s="198"/>
      <c r="BC608" s="99" t="s">
        <v>2511</v>
      </c>
      <c r="BD608" s="104"/>
      <c r="BE608" s="87"/>
    </row>
    <row r="609" spans="1:57" ht="26.25" hidden="1" customHeight="1">
      <c r="A609" s="87" t="s">
        <v>2619</v>
      </c>
      <c r="B609" s="17" t="s">
        <v>63</v>
      </c>
      <c r="C609" s="87" t="s">
        <v>63</v>
      </c>
      <c r="D609" s="92" t="s">
        <v>3225</v>
      </c>
      <c r="E609" s="92" t="s">
        <v>64</v>
      </c>
      <c r="F609" s="93" t="s">
        <v>614</v>
      </c>
      <c r="G609" s="93" t="s">
        <v>133</v>
      </c>
      <c r="H609" s="93">
        <v>19</v>
      </c>
      <c r="I609" s="94" t="s">
        <v>2486</v>
      </c>
      <c r="J609" s="148" t="s">
        <v>44</v>
      </c>
      <c r="K609" s="94" t="s">
        <v>2513</v>
      </c>
      <c r="L609" s="94" t="s">
        <v>2514</v>
      </c>
      <c r="M609" s="94">
        <v>42</v>
      </c>
      <c r="N609" s="95">
        <v>0</v>
      </c>
      <c r="O609" s="201">
        <f>IF(P609&gt;0,VLOOKUP($D609,'BBLM COMCHECK'!$A:$S,14,0),0)</f>
        <v>0</v>
      </c>
      <c r="P609" s="202"/>
      <c r="Q609" s="91">
        <f t="shared" si="56"/>
        <v>0</v>
      </c>
      <c r="R609" s="201">
        <f>IF(S609&gt;0,VLOOKUP($D609,'BBLM COMCHECK'!$A:$S,15,0),0)</f>
        <v>0</v>
      </c>
      <c r="S609" s="202"/>
      <c r="T609" s="91">
        <f t="shared" si="57"/>
        <v>0</v>
      </c>
      <c r="U609" s="201">
        <f>IF(V609&gt;0,VLOOKUP($D609,'BBLM COMCHECK'!$A:$Z,25,0),0)</f>
        <v>0</v>
      </c>
      <c r="V609" s="202"/>
      <c r="W609" s="91">
        <f t="shared" si="58"/>
        <v>0</v>
      </c>
      <c r="X609" s="201">
        <f>IF(Y609&gt;0,VLOOKUP($D609,'BBLM COMCHECK'!$A:$Z,25,0),0)</f>
        <v>0</v>
      </c>
      <c r="Y609" s="202"/>
      <c r="Z609" s="91">
        <f t="shared" si="59"/>
        <v>0</v>
      </c>
      <c r="AA609" s="203" t="str">
        <f>VLOOKUP(D609,'BBLM COMCHECK'!$A:$I,9,0)</f>
        <v>normal</v>
      </c>
      <c r="AB609" s="204">
        <f>VLOOKUP(D609,'BBLM COMCHECK'!$A:$L,12,0)</f>
        <v>1167</v>
      </c>
      <c r="AC609" s="201">
        <f t="shared" si="60"/>
        <v>0</v>
      </c>
      <c r="AD609" s="94"/>
      <c r="AE609" s="201"/>
      <c r="AF609" s="201"/>
      <c r="AG609" s="201"/>
      <c r="AH609" s="201"/>
      <c r="AI609" s="94"/>
      <c r="AJ609" s="94"/>
      <c r="AK609" s="87" t="s">
        <v>2515</v>
      </c>
      <c r="AL609" s="87" t="str">
        <f t="shared" si="61"/>
        <v>2026-01-15|06033|1066078000|0||0|1</v>
      </c>
      <c r="AP609" s="198"/>
      <c r="BC609" s="99" t="s">
        <v>2516</v>
      </c>
      <c r="BD609" s="104"/>
      <c r="BE609" s="87"/>
    </row>
    <row r="610" spans="1:57" ht="26.25" hidden="1" customHeight="1">
      <c r="A610" s="87" t="s">
        <v>2620</v>
      </c>
      <c r="B610" s="17" t="s">
        <v>63</v>
      </c>
      <c r="C610" s="87" t="s">
        <v>63</v>
      </c>
      <c r="D610" s="92" t="s">
        <v>3226</v>
      </c>
      <c r="E610" s="92" t="s">
        <v>64</v>
      </c>
      <c r="F610" s="92" t="s">
        <v>614</v>
      </c>
      <c r="G610" s="93" t="s">
        <v>133</v>
      </c>
      <c r="H610" s="93">
        <v>14</v>
      </c>
      <c r="I610" s="94" t="s">
        <v>2492</v>
      </c>
      <c r="J610" s="148" t="s">
        <v>45</v>
      </c>
      <c r="K610" s="93" t="s">
        <v>2518</v>
      </c>
      <c r="L610" s="94" t="s">
        <v>2519</v>
      </c>
      <c r="M610" s="94">
        <v>60</v>
      </c>
      <c r="N610" s="95">
        <v>0</v>
      </c>
      <c r="O610" s="201">
        <f>IF(P610&gt;0,VLOOKUP($D610,'BBLM COMCHECK'!$A:$S,14,0),0)</f>
        <v>0</v>
      </c>
      <c r="P610" s="202"/>
      <c r="Q610" s="91">
        <f t="shared" si="56"/>
        <v>0</v>
      </c>
      <c r="R610" s="201">
        <f>IF(S610&gt;0,VLOOKUP($D610,'BBLM COMCHECK'!$A:$S,15,0),0)</f>
        <v>0</v>
      </c>
      <c r="S610" s="202"/>
      <c r="T610" s="91">
        <f t="shared" si="57"/>
        <v>0</v>
      </c>
      <c r="U610" s="201">
        <f>IF(V610&gt;0,VLOOKUP($D610,'BBLM COMCHECK'!$A:$Z,25,0),0)</f>
        <v>0</v>
      </c>
      <c r="V610" s="202"/>
      <c r="W610" s="91">
        <f t="shared" si="58"/>
        <v>0</v>
      </c>
      <c r="X610" s="201">
        <f>IF(Y610&gt;0,VLOOKUP($D610,'BBLM COMCHECK'!$A:$Z,25,0),0)</f>
        <v>0</v>
      </c>
      <c r="Y610" s="202"/>
      <c r="Z610" s="91">
        <f t="shared" si="59"/>
        <v>0</v>
      </c>
      <c r="AA610" s="203" t="str">
        <f>VLOOKUP(D610,'BBLM COMCHECK'!$A:$I,9,0)</f>
        <v>order stop</v>
      </c>
      <c r="AB610" s="204">
        <f>VLOOKUP(D610,'BBLM COMCHECK'!$A:$L,12,0)</f>
        <v>381</v>
      </c>
      <c r="AC610" s="201">
        <f t="shared" si="60"/>
        <v>0</v>
      </c>
      <c r="AD610" s="94"/>
      <c r="AE610" s="201"/>
      <c r="AF610" s="201"/>
      <c r="AG610" s="201"/>
      <c r="AH610" s="201"/>
      <c r="AI610" s="94"/>
      <c r="AJ610" s="94"/>
      <c r="AK610" s="87" t="s">
        <v>2520</v>
      </c>
      <c r="AL610" s="87" t="str">
        <f t="shared" si="61"/>
        <v>2026-01-15|06033|1068899000|0||0|1</v>
      </c>
      <c r="AP610" s="198"/>
      <c r="AQ610" s="198"/>
      <c r="AR610" s="198"/>
      <c r="BC610" s="99" t="s">
        <v>2521</v>
      </c>
      <c r="BD610" s="104"/>
      <c r="BE610" s="87"/>
    </row>
    <row r="611" spans="1:57" ht="26.25" hidden="1" customHeight="1">
      <c r="A611" s="87" t="s">
        <v>2621</v>
      </c>
      <c r="B611" s="17" t="s">
        <v>63</v>
      </c>
      <c r="C611" s="87" t="s">
        <v>63</v>
      </c>
      <c r="D611" s="92" t="s">
        <v>3227</v>
      </c>
      <c r="E611" s="92" t="s">
        <v>64</v>
      </c>
      <c r="F611" s="92" t="s">
        <v>614</v>
      </c>
      <c r="G611" s="93" t="s">
        <v>133</v>
      </c>
      <c r="H611" s="93">
        <v>19</v>
      </c>
      <c r="I611" s="94" t="s">
        <v>2486</v>
      </c>
      <c r="J611" s="148" t="s">
        <v>46</v>
      </c>
      <c r="K611" s="93" t="s">
        <v>2523</v>
      </c>
      <c r="L611" s="94" t="s">
        <v>2524</v>
      </c>
      <c r="M611" s="94">
        <v>40</v>
      </c>
      <c r="N611" s="95">
        <v>0</v>
      </c>
      <c r="O611" s="201">
        <f>IF(P611&gt;0,VLOOKUP($D611,'BBLM COMCHECK'!$A:$S,14,0),0)</f>
        <v>0</v>
      </c>
      <c r="P611" s="202"/>
      <c r="Q611" s="91">
        <f t="shared" si="56"/>
        <v>0</v>
      </c>
      <c r="R611" s="201">
        <f>IF(S611&gt;0,VLOOKUP($D611,'BBLM COMCHECK'!$A:$S,15,0),0)</f>
        <v>0</v>
      </c>
      <c r="S611" s="202"/>
      <c r="T611" s="91">
        <f t="shared" si="57"/>
        <v>0</v>
      </c>
      <c r="U611" s="201">
        <f>IF(V611&gt;0,VLOOKUP($D611,'BBLM COMCHECK'!$A:$Z,25,0),0)</f>
        <v>0</v>
      </c>
      <c r="V611" s="202"/>
      <c r="W611" s="91">
        <f t="shared" si="58"/>
        <v>0</v>
      </c>
      <c r="X611" s="201">
        <f>IF(Y611&gt;0,VLOOKUP($D611,'BBLM COMCHECK'!$A:$Z,25,0),0)</f>
        <v>0</v>
      </c>
      <c r="Y611" s="202"/>
      <c r="Z611" s="91">
        <f t="shared" si="59"/>
        <v>0</v>
      </c>
      <c r="AA611" s="203" t="str">
        <f>VLOOKUP(D611,'BBLM COMCHECK'!$A:$I,9,0)</f>
        <v>order stop</v>
      </c>
      <c r="AB611" s="204">
        <f>VLOOKUP(D611,'BBLM COMCHECK'!$A:$L,12,0)</f>
        <v>0</v>
      </c>
      <c r="AC611" s="201">
        <f t="shared" si="60"/>
        <v>1</v>
      </c>
      <c r="AD611" s="94"/>
      <c r="AE611" s="201"/>
      <c r="AF611" s="201"/>
      <c r="AG611" s="201"/>
      <c r="AH611" s="201"/>
      <c r="AI611" s="94"/>
      <c r="AJ611" s="94"/>
      <c r="AK611" s="87" t="s">
        <v>2525</v>
      </c>
      <c r="AL611" s="87" t="str">
        <f t="shared" si="61"/>
        <v>2026-01-15|06033|1072188000|0||0|1</v>
      </c>
      <c r="AP611" s="198"/>
      <c r="AQ611" s="198"/>
      <c r="AR611" s="198"/>
      <c r="BC611" s="99" t="s">
        <v>2526</v>
      </c>
      <c r="BD611" s="104"/>
      <c r="BE611" s="87"/>
    </row>
    <row r="612" spans="1:57" ht="26.25" hidden="1" customHeight="1">
      <c r="A612" s="87" t="s">
        <v>2622</v>
      </c>
      <c r="B612" s="17" t="s">
        <v>63</v>
      </c>
      <c r="C612" s="87" t="s">
        <v>63</v>
      </c>
      <c r="D612" s="92" t="s">
        <v>3228</v>
      </c>
      <c r="E612" s="92" t="s">
        <v>64</v>
      </c>
      <c r="F612" s="92" t="s">
        <v>614</v>
      </c>
      <c r="G612" s="93" t="s">
        <v>133</v>
      </c>
      <c r="H612" s="93">
        <v>14</v>
      </c>
      <c r="I612" s="94" t="s">
        <v>2492</v>
      </c>
      <c r="J612" s="148" t="s">
        <v>47</v>
      </c>
      <c r="K612" s="93" t="s">
        <v>2528</v>
      </c>
      <c r="L612" s="94" t="s">
        <v>2529</v>
      </c>
      <c r="M612" s="94">
        <v>72</v>
      </c>
      <c r="N612" s="95">
        <v>0</v>
      </c>
      <c r="O612" s="201">
        <f>IF(P612&gt;0,VLOOKUP($D612,'BBLM COMCHECK'!$A:$S,14,0),0)</f>
        <v>0</v>
      </c>
      <c r="P612" s="202"/>
      <c r="Q612" s="91">
        <f t="shared" si="56"/>
        <v>0</v>
      </c>
      <c r="R612" s="201">
        <f>IF(S612&gt;0,VLOOKUP($D612,'BBLM COMCHECK'!$A:$S,15,0),0)</f>
        <v>0</v>
      </c>
      <c r="S612" s="202"/>
      <c r="T612" s="91">
        <f t="shared" si="57"/>
        <v>0</v>
      </c>
      <c r="U612" s="201">
        <f>IF(V612&gt;0,VLOOKUP($D612,'BBLM COMCHECK'!$A:$Z,25,0),0)</f>
        <v>0</v>
      </c>
      <c r="V612" s="202"/>
      <c r="W612" s="91">
        <f t="shared" si="58"/>
        <v>0</v>
      </c>
      <c r="X612" s="201">
        <f>IF(Y612&gt;0,VLOOKUP($D612,'BBLM COMCHECK'!$A:$Z,25,0),0)</f>
        <v>0</v>
      </c>
      <c r="Y612" s="202"/>
      <c r="Z612" s="91">
        <f t="shared" si="59"/>
        <v>0</v>
      </c>
      <c r="AA612" s="203" t="str">
        <f>VLOOKUP(D612,'BBLM COMCHECK'!$A:$I,9,0)</f>
        <v>order stop</v>
      </c>
      <c r="AB612" s="204">
        <f>VLOOKUP(D612,'BBLM COMCHECK'!$A:$L,12,0)</f>
        <v>1621</v>
      </c>
      <c r="AC612" s="201">
        <f t="shared" si="60"/>
        <v>0</v>
      </c>
      <c r="AD612" s="94"/>
      <c r="AE612" s="201"/>
      <c r="AF612" s="201"/>
      <c r="AG612" s="201"/>
      <c r="AH612" s="201"/>
      <c r="AI612" s="94"/>
      <c r="AJ612" s="94"/>
      <c r="AK612" s="87" t="s">
        <v>2530</v>
      </c>
      <c r="AL612" s="87" t="str">
        <f t="shared" si="61"/>
        <v>2026-01-15|06033|1076058000|0||0|1</v>
      </c>
      <c r="AP612" s="198"/>
      <c r="AQ612" s="198"/>
      <c r="AR612" s="198"/>
      <c r="BC612" s="99" t="s">
        <v>2531</v>
      </c>
      <c r="BD612" s="104"/>
      <c r="BE612" s="87"/>
    </row>
    <row r="613" spans="1:57" ht="26.25" hidden="1" customHeight="1">
      <c r="A613" s="87" t="s">
        <v>2623</v>
      </c>
      <c r="B613" s="17" t="s">
        <v>63</v>
      </c>
      <c r="C613" s="87" t="s">
        <v>63</v>
      </c>
      <c r="D613" s="92" t="s">
        <v>3229</v>
      </c>
      <c r="E613" s="92" t="s">
        <v>64</v>
      </c>
      <c r="F613" s="92" t="s">
        <v>614</v>
      </c>
      <c r="G613" s="93" t="s">
        <v>133</v>
      </c>
      <c r="H613" s="93">
        <v>14</v>
      </c>
      <c r="I613" s="94" t="s">
        <v>2492</v>
      </c>
      <c r="J613" s="148" t="s">
        <v>48</v>
      </c>
      <c r="K613" s="93" t="s">
        <v>2533</v>
      </c>
      <c r="L613" s="94" t="s">
        <v>2534</v>
      </c>
      <c r="M613" s="94">
        <v>60</v>
      </c>
      <c r="N613" s="95">
        <v>0</v>
      </c>
      <c r="O613" s="201">
        <f>IF(P613&gt;0,VLOOKUP($D613,'BBLM COMCHECK'!$A:$S,14,0),0)</f>
        <v>0</v>
      </c>
      <c r="P613" s="202"/>
      <c r="Q613" s="91">
        <f t="shared" si="56"/>
        <v>0</v>
      </c>
      <c r="R613" s="201">
        <f>IF(S613&gt;0,VLOOKUP($D613,'BBLM COMCHECK'!$A:$S,15,0),0)</f>
        <v>0</v>
      </c>
      <c r="S613" s="202"/>
      <c r="T613" s="91">
        <f t="shared" si="57"/>
        <v>0</v>
      </c>
      <c r="U613" s="201">
        <f>IF(V613&gt;0,VLOOKUP($D613,'BBLM COMCHECK'!$A:$Z,25,0),0)</f>
        <v>0</v>
      </c>
      <c r="V613" s="202"/>
      <c r="W613" s="91">
        <f t="shared" si="58"/>
        <v>0</v>
      </c>
      <c r="X613" s="201">
        <f>IF(Y613&gt;0,VLOOKUP($D613,'BBLM COMCHECK'!$A:$Z,25,0),0)</f>
        <v>0</v>
      </c>
      <c r="Y613" s="202"/>
      <c r="Z613" s="91">
        <f t="shared" si="59"/>
        <v>0</v>
      </c>
      <c r="AA613" s="203" t="str">
        <f>VLOOKUP(D613,'BBLM COMCHECK'!$A:$I,9,0)</f>
        <v>normal</v>
      </c>
      <c r="AB613" s="204">
        <f>VLOOKUP(D613,'BBLM COMCHECK'!$A:$L,12,0)</f>
        <v>660</v>
      </c>
      <c r="AC613" s="201">
        <f t="shared" si="60"/>
        <v>0</v>
      </c>
      <c r="AD613" s="94"/>
      <c r="AE613" s="201"/>
      <c r="AF613" s="201"/>
      <c r="AG613" s="201"/>
      <c r="AH613" s="201"/>
      <c r="AI613" s="94"/>
      <c r="AJ613" s="94"/>
      <c r="AK613" s="87" t="s">
        <v>2535</v>
      </c>
      <c r="AL613" s="87" t="str">
        <f t="shared" si="61"/>
        <v>2026-01-15|06033|1077650000|0||0|1</v>
      </c>
      <c r="AP613" s="198"/>
      <c r="AQ613" s="198"/>
      <c r="AR613" s="198"/>
      <c r="BC613" s="99" t="s">
        <v>2536</v>
      </c>
      <c r="BD613" s="104"/>
      <c r="BE613" s="87"/>
    </row>
    <row r="614" spans="1:57" ht="26.25" hidden="1" customHeight="1">
      <c r="A614" s="87" t="s">
        <v>2624</v>
      </c>
      <c r="B614" s="17" t="s">
        <v>63</v>
      </c>
      <c r="C614" s="87" t="s">
        <v>63</v>
      </c>
      <c r="D614" s="92" t="s">
        <v>3230</v>
      </c>
      <c r="E614" s="92" t="s">
        <v>64</v>
      </c>
      <c r="F614" s="93" t="s">
        <v>614</v>
      </c>
      <c r="G614" s="93" t="s">
        <v>133</v>
      </c>
      <c r="H614" s="93">
        <v>14</v>
      </c>
      <c r="I614" s="94" t="s">
        <v>2492</v>
      </c>
      <c r="J614" s="148" t="s">
        <v>49</v>
      </c>
      <c r="K614" s="94" t="s">
        <v>2538</v>
      </c>
      <c r="L614" s="94" t="s">
        <v>2539</v>
      </c>
      <c r="M614" s="94">
        <v>5</v>
      </c>
      <c r="N614" s="95">
        <v>0</v>
      </c>
      <c r="O614" s="201">
        <f>IF(P614&gt;0,VLOOKUP($D614,'BBLM COMCHECK'!$A:$S,14,0),0)</f>
        <v>0</v>
      </c>
      <c r="P614" s="202"/>
      <c r="Q614" s="91">
        <f t="shared" si="56"/>
        <v>0</v>
      </c>
      <c r="R614" s="201">
        <f>IF(S614&gt;0,VLOOKUP($D614,'BBLM COMCHECK'!$A:$S,15,0),0)</f>
        <v>0</v>
      </c>
      <c r="S614" s="202"/>
      <c r="T614" s="91">
        <f t="shared" si="57"/>
        <v>0</v>
      </c>
      <c r="U614" s="201">
        <f>IF(V614&gt;0,VLOOKUP($D614,'BBLM COMCHECK'!$A:$Z,25,0),0)</f>
        <v>0</v>
      </c>
      <c r="V614" s="202"/>
      <c r="W614" s="91">
        <f t="shared" si="58"/>
        <v>0</v>
      </c>
      <c r="X614" s="201">
        <f>IF(Y614&gt;0,VLOOKUP($D614,'BBLM COMCHECK'!$A:$Z,25,0),0)</f>
        <v>0</v>
      </c>
      <c r="Y614" s="202"/>
      <c r="Z614" s="91">
        <f t="shared" si="59"/>
        <v>0</v>
      </c>
      <c r="AA614" s="203" t="str">
        <f>VLOOKUP(D614,'BBLM COMCHECK'!$A:$I,9,0)</f>
        <v>normal</v>
      </c>
      <c r="AB614" s="204">
        <f>VLOOKUP(D614,'BBLM COMCHECK'!$A:$L,12,0)</f>
        <v>73</v>
      </c>
      <c r="AC614" s="201">
        <f t="shared" si="60"/>
        <v>0</v>
      </c>
      <c r="AD614" s="94"/>
      <c r="AE614" s="201"/>
      <c r="AF614" s="201"/>
      <c r="AG614" s="201"/>
      <c r="AH614" s="201"/>
      <c r="AI614" s="94"/>
      <c r="AJ614" s="94"/>
      <c r="AK614" s="87" t="s">
        <v>2540</v>
      </c>
      <c r="AL614" s="87" t="str">
        <f t="shared" si="61"/>
        <v>2026-01-15|06033|1078236000|0||0|1</v>
      </c>
      <c r="AP614" s="198"/>
      <c r="BC614" s="99" t="s">
        <v>2541</v>
      </c>
      <c r="BD614" s="104"/>
      <c r="BE614" s="87"/>
    </row>
    <row r="615" spans="1:57" ht="26.25" hidden="1" customHeight="1">
      <c r="A615" s="87" t="s">
        <v>2625</v>
      </c>
      <c r="B615" s="17" t="s">
        <v>63</v>
      </c>
      <c r="C615" s="87" t="s">
        <v>63</v>
      </c>
      <c r="D615" s="92" t="s">
        <v>3231</v>
      </c>
      <c r="E615" s="92" t="s">
        <v>64</v>
      </c>
      <c r="F615" s="93" t="s">
        <v>614</v>
      </c>
      <c r="G615" s="93" t="s">
        <v>133</v>
      </c>
      <c r="H615" s="93">
        <v>14</v>
      </c>
      <c r="I615" s="94" t="s">
        <v>2492</v>
      </c>
      <c r="J615" s="148" t="s">
        <v>50</v>
      </c>
      <c r="K615" s="94" t="s">
        <v>2543</v>
      </c>
      <c r="L615" s="94" t="s">
        <v>2544</v>
      </c>
      <c r="M615" s="94">
        <v>12</v>
      </c>
      <c r="N615" s="95">
        <v>0</v>
      </c>
      <c r="O615" s="201">
        <f>IF(P615&gt;0,VLOOKUP($D615,'BBLM COMCHECK'!$A:$S,14,0),0)</f>
        <v>0</v>
      </c>
      <c r="P615" s="202"/>
      <c r="Q615" s="91">
        <f t="shared" si="56"/>
        <v>0</v>
      </c>
      <c r="R615" s="201">
        <f>IF(S615&gt;0,VLOOKUP($D615,'BBLM COMCHECK'!$A:$S,15,0),0)</f>
        <v>0</v>
      </c>
      <c r="S615" s="202"/>
      <c r="T615" s="91">
        <f t="shared" si="57"/>
        <v>0</v>
      </c>
      <c r="U615" s="201">
        <f>IF(V615&gt;0,VLOOKUP($D615,'BBLM COMCHECK'!$A:$Z,25,0),0)</f>
        <v>0</v>
      </c>
      <c r="V615" s="202"/>
      <c r="W615" s="91">
        <f t="shared" si="58"/>
        <v>0</v>
      </c>
      <c r="X615" s="201">
        <f>IF(Y615&gt;0,VLOOKUP($D615,'BBLM COMCHECK'!$A:$Z,25,0),0)</f>
        <v>0</v>
      </c>
      <c r="Y615" s="202"/>
      <c r="Z615" s="91">
        <f t="shared" si="59"/>
        <v>0</v>
      </c>
      <c r="AA615" s="203" t="str">
        <f>VLOOKUP(D615,'BBLM COMCHECK'!$A:$I,9,0)</f>
        <v>normal</v>
      </c>
      <c r="AB615" s="204">
        <f>VLOOKUP(D615,'BBLM COMCHECK'!$A:$L,12,0)</f>
        <v>175</v>
      </c>
      <c r="AC615" s="201">
        <f t="shared" si="60"/>
        <v>0</v>
      </c>
      <c r="AD615" s="94"/>
      <c r="AE615" s="201"/>
      <c r="AF615" s="201"/>
      <c r="AG615" s="201"/>
      <c r="AH615" s="201"/>
      <c r="AI615" s="94"/>
      <c r="AJ615" s="94"/>
      <c r="AK615" s="87" t="s">
        <v>2545</v>
      </c>
      <c r="AL615" s="87" t="str">
        <f t="shared" si="61"/>
        <v>2026-01-15|06033|1083138000|0||0|1</v>
      </c>
      <c r="AP615" s="198"/>
      <c r="BC615" s="99" t="s">
        <v>2546</v>
      </c>
      <c r="BD615" s="104"/>
      <c r="BE615" s="87"/>
    </row>
    <row r="616" spans="1:57" ht="26.25" hidden="1" customHeight="1">
      <c r="A616" s="87" t="s">
        <v>2626</v>
      </c>
      <c r="B616" s="17" t="s">
        <v>63</v>
      </c>
      <c r="C616" s="87" t="s">
        <v>63</v>
      </c>
      <c r="D616" s="92" t="s">
        <v>3232</v>
      </c>
      <c r="E616" s="92" t="s">
        <v>64</v>
      </c>
      <c r="F616" s="92" t="s">
        <v>614</v>
      </c>
      <c r="G616" s="93" t="s">
        <v>133</v>
      </c>
      <c r="H616" s="93">
        <v>19</v>
      </c>
      <c r="I616" s="94" t="s">
        <v>2486</v>
      </c>
      <c r="J616" s="148" t="s">
        <v>51</v>
      </c>
      <c r="K616" s="93" t="s">
        <v>2548</v>
      </c>
      <c r="L616" s="94" t="s">
        <v>2549</v>
      </c>
      <c r="M616" s="94">
        <v>144</v>
      </c>
      <c r="N616" s="95">
        <v>0</v>
      </c>
      <c r="O616" s="201">
        <f>IF(P616&gt;0,VLOOKUP($D616,'BBLM COMCHECK'!$A:$S,14,0),0)</f>
        <v>0</v>
      </c>
      <c r="P616" s="202"/>
      <c r="Q616" s="91">
        <f t="shared" si="56"/>
        <v>0</v>
      </c>
      <c r="R616" s="201">
        <f>IF(S616&gt;0,VLOOKUP($D616,'BBLM COMCHECK'!$A:$S,15,0),0)</f>
        <v>0</v>
      </c>
      <c r="S616" s="202"/>
      <c r="T616" s="91">
        <f t="shared" si="57"/>
        <v>0</v>
      </c>
      <c r="U616" s="201">
        <f>IF(V616&gt;0,VLOOKUP($D616,'BBLM COMCHECK'!$A:$Z,25,0),0)</f>
        <v>0</v>
      </c>
      <c r="V616" s="202"/>
      <c r="W616" s="91">
        <f t="shared" si="58"/>
        <v>0</v>
      </c>
      <c r="X616" s="201">
        <f>IF(Y616&gt;0,VLOOKUP($D616,'BBLM COMCHECK'!$A:$Z,25,0),0)</f>
        <v>0</v>
      </c>
      <c r="Y616" s="202"/>
      <c r="Z616" s="91">
        <f t="shared" si="59"/>
        <v>0</v>
      </c>
      <c r="AA616" s="203" t="str">
        <f>VLOOKUP(D616,'BBLM COMCHECK'!$A:$I,9,0)</f>
        <v>order stop</v>
      </c>
      <c r="AB616" s="204">
        <f>VLOOKUP(D616,'BBLM COMCHECK'!$A:$L,12,0)</f>
        <v>10436</v>
      </c>
      <c r="AC616" s="201">
        <f t="shared" si="60"/>
        <v>0</v>
      </c>
      <c r="AD616" s="94"/>
      <c r="AE616" s="201"/>
      <c r="AF616" s="201"/>
      <c r="AG616" s="201"/>
      <c r="AH616" s="201"/>
      <c r="AI616" s="94"/>
      <c r="AJ616" s="94"/>
      <c r="AK616" s="87" t="s">
        <v>2550</v>
      </c>
      <c r="AL616" s="87" t="str">
        <f t="shared" si="61"/>
        <v>2026-01-15|06033|1089525000|0||0|1</v>
      </c>
      <c r="AP616" s="198"/>
      <c r="AQ616" s="198"/>
      <c r="AR616" s="198"/>
      <c r="BC616" s="99" t="s">
        <v>2551</v>
      </c>
      <c r="BD616" s="104"/>
      <c r="BE616" s="87"/>
    </row>
    <row r="617" spans="1:57" ht="26.25" hidden="1" customHeight="1">
      <c r="A617" s="87" t="s">
        <v>2627</v>
      </c>
      <c r="B617" s="17" t="s">
        <v>63</v>
      </c>
      <c r="C617" s="87" t="s">
        <v>63</v>
      </c>
      <c r="D617" s="92" t="s">
        <v>3233</v>
      </c>
      <c r="E617" s="92" t="s">
        <v>64</v>
      </c>
      <c r="F617" s="92" t="s">
        <v>614</v>
      </c>
      <c r="G617" s="93" t="s">
        <v>133</v>
      </c>
      <c r="H617" s="93">
        <v>19</v>
      </c>
      <c r="I617" s="94" t="s">
        <v>2486</v>
      </c>
      <c r="J617" s="148" t="s">
        <v>52</v>
      </c>
      <c r="K617" s="93" t="s">
        <v>2553</v>
      </c>
      <c r="L617" s="94" t="s">
        <v>2554</v>
      </c>
      <c r="M617" s="94">
        <v>144</v>
      </c>
      <c r="N617" s="95">
        <v>0</v>
      </c>
      <c r="O617" s="201">
        <f>IF(P617&gt;0,VLOOKUP($D617,'BBLM COMCHECK'!$A:$S,14,0),0)</f>
        <v>0</v>
      </c>
      <c r="P617" s="202"/>
      <c r="Q617" s="91">
        <f t="shared" si="56"/>
        <v>0</v>
      </c>
      <c r="R617" s="201">
        <f>IF(S617&gt;0,VLOOKUP($D617,'BBLM COMCHECK'!$A:$S,15,0),0)</f>
        <v>0</v>
      </c>
      <c r="S617" s="202"/>
      <c r="T617" s="91">
        <f t="shared" si="57"/>
        <v>0</v>
      </c>
      <c r="U617" s="201">
        <f>IF(V617&gt;0,VLOOKUP($D617,'BBLM COMCHECK'!$A:$Z,25,0),0)</f>
        <v>0</v>
      </c>
      <c r="V617" s="202"/>
      <c r="W617" s="91">
        <f t="shared" si="58"/>
        <v>0</v>
      </c>
      <c r="X617" s="201">
        <f>IF(Y617&gt;0,VLOOKUP($D617,'BBLM COMCHECK'!$A:$Z,25,0),0)</f>
        <v>0</v>
      </c>
      <c r="Y617" s="202"/>
      <c r="Z617" s="91">
        <f t="shared" si="59"/>
        <v>0</v>
      </c>
      <c r="AA617" s="203" t="str">
        <f>VLOOKUP(D617,'BBLM COMCHECK'!$A:$I,9,0)</f>
        <v>order stop</v>
      </c>
      <c r="AB617" s="204">
        <f>VLOOKUP(D617,'BBLM COMCHECK'!$A:$L,12,0)</f>
        <v>14256</v>
      </c>
      <c r="AC617" s="201">
        <f t="shared" si="60"/>
        <v>0</v>
      </c>
      <c r="AD617" s="94"/>
      <c r="AE617" s="201"/>
      <c r="AF617" s="201"/>
      <c r="AG617" s="201"/>
      <c r="AH617" s="201"/>
      <c r="AI617" s="94"/>
      <c r="AJ617" s="94"/>
      <c r="AK617" s="87" t="s">
        <v>2555</v>
      </c>
      <c r="AL617" s="87" t="str">
        <f t="shared" si="61"/>
        <v>2026-01-15|06033|1089541000|0||0|1</v>
      </c>
      <c r="AP617" s="198"/>
      <c r="AQ617" s="198"/>
      <c r="AR617" s="198"/>
      <c r="BC617" s="99" t="s">
        <v>2556</v>
      </c>
      <c r="BD617" s="104"/>
      <c r="BE617" s="87"/>
    </row>
    <row r="618" spans="1:57" ht="26.25" hidden="1" customHeight="1">
      <c r="A618" s="87" t="s">
        <v>2628</v>
      </c>
      <c r="B618" s="17" t="s">
        <v>63</v>
      </c>
      <c r="C618" s="87" t="s">
        <v>63</v>
      </c>
      <c r="D618" s="92" t="s">
        <v>3234</v>
      </c>
      <c r="E618" s="92" t="s">
        <v>64</v>
      </c>
      <c r="F618" s="92" t="s">
        <v>614</v>
      </c>
      <c r="G618" s="93" t="s">
        <v>133</v>
      </c>
      <c r="H618" s="93">
        <v>14</v>
      </c>
      <c r="I618" s="94" t="s">
        <v>2492</v>
      </c>
      <c r="J618" s="158">
        <v>1150705000</v>
      </c>
      <c r="K618" s="93" t="s">
        <v>2558</v>
      </c>
      <c r="L618" s="94" t="s">
        <v>2559</v>
      </c>
      <c r="M618" s="94">
        <v>30</v>
      </c>
      <c r="N618" s="95">
        <v>0</v>
      </c>
      <c r="O618" s="201">
        <f>IF(P618&gt;0,VLOOKUP($D618,'BBLM COMCHECK'!$A:$S,14,0),0)</f>
        <v>0</v>
      </c>
      <c r="P618" s="202"/>
      <c r="Q618" s="91">
        <f t="shared" si="56"/>
        <v>0</v>
      </c>
      <c r="R618" s="201">
        <f>IF(S618&gt;0,VLOOKUP($D618,'BBLM COMCHECK'!$A:$S,15,0),0)</f>
        <v>0</v>
      </c>
      <c r="S618" s="202"/>
      <c r="T618" s="91">
        <f t="shared" si="57"/>
        <v>0</v>
      </c>
      <c r="U618" s="201">
        <f>IF(V618&gt;0,VLOOKUP($D618,'BBLM COMCHECK'!$A:$Z,25,0),0)</f>
        <v>0</v>
      </c>
      <c r="V618" s="202"/>
      <c r="W618" s="91">
        <f t="shared" si="58"/>
        <v>0</v>
      </c>
      <c r="X618" s="201">
        <f>IF(Y618&gt;0,VLOOKUP($D618,'BBLM COMCHECK'!$A:$Z,25,0),0)</f>
        <v>0</v>
      </c>
      <c r="Y618" s="202"/>
      <c r="Z618" s="91">
        <f t="shared" si="59"/>
        <v>0</v>
      </c>
      <c r="AA618" s="203" t="str">
        <f>VLOOKUP(D618,'BBLM COMCHECK'!$A:$I,9,0)</f>
        <v>order stop</v>
      </c>
      <c r="AB618" s="204">
        <f>VLOOKUP(D618,'BBLM COMCHECK'!$A:$L,12,0)</f>
        <v>0</v>
      </c>
      <c r="AC618" s="201">
        <f t="shared" si="60"/>
        <v>1</v>
      </c>
      <c r="AD618" s="94"/>
      <c r="AE618" s="201"/>
      <c r="AF618" s="201"/>
      <c r="AG618" s="201"/>
      <c r="AH618" s="201"/>
      <c r="AI618" s="94"/>
      <c r="AJ618" s="94"/>
      <c r="AK618" s="87" t="s">
        <v>2560</v>
      </c>
      <c r="AL618" s="87" t="str">
        <f t="shared" si="61"/>
        <v>2026-01-15|06033|1150705000|0||0|1</v>
      </c>
      <c r="AP618" s="198"/>
      <c r="AQ618" s="198"/>
      <c r="AR618" s="198"/>
      <c r="BC618" s="99" t="s">
        <v>2561</v>
      </c>
      <c r="BD618" s="104"/>
      <c r="BE618" s="87"/>
    </row>
    <row r="619" spans="1:57" ht="26.25" hidden="1" customHeight="1">
      <c r="A619" s="87" t="s">
        <v>2629</v>
      </c>
      <c r="B619" s="17" t="s">
        <v>63</v>
      </c>
      <c r="C619" s="87" t="s">
        <v>63</v>
      </c>
      <c r="D619" s="92" t="s">
        <v>3235</v>
      </c>
      <c r="E619" s="92" t="s">
        <v>64</v>
      </c>
      <c r="F619" s="92" t="s">
        <v>614</v>
      </c>
      <c r="G619" s="93" t="s">
        <v>133</v>
      </c>
      <c r="H619" s="93">
        <v>14</v>
      </c>
      <c r="I619" s="94" t="s">
        <v>2492</v>
      </c>
      <c r="J619" s="148" t="s">
        <v>54</v>
      </c>
      <c r="K619" s="93" t="s">
        <v>2564</v>
      </c>
      <c r="L619" s="94" t="s">
        <v>2565</v>
      </c>
      <c r="M619" s="94">
        <v>72</v>
      </c>
      <c r="N619" s="95">
        <v>0</v>
      </c>
      <c r="O619" s="201">
        <f>IF(P619&gt;0,VLOOKUP($D619,'BBLM COMCHECK'!$A:$S,14,0),0)</f>
        <v>0</v>
      </c>
      <c r="P619" s="202"/>
      <c r="Q619" s="91">
        <f t="shared" si="56"/>
        <v>0</v>
      </c>
      <c r="R619" s="201">
        <f>IF(S619&gt;0,VLOOKUP($D619,'BBLM COMCHECK'!$A:$S,15,0),0)</f>
        <v>0</v>
      </c>
      <c r="S619" s="202"/>
      <c r="T619" s="91">
        <f t="shared" si="57"/>
        <v>0</v>
      </c>
      <c r="U619" s="201">
        <f>IF(V619&gt;0,VLOOKUP($D619,'BBLM COMCHECK'!$A:$Z,25,0),0)</f>
        <v>0</v>
      </c>
      <c r="V619" s="202"/>
      <c r="W619" s="91">
        <f t="shared" si="58"/>
        <v>0</v>
      </c>
      <c r="X619" s="201">
        <f>IF(Y619&gt;0,VLOOKUP($D619,'BBLM COMCHECK'!$A:$Z,25,0),0)</f>
        <v>0</v>
      </c>
      <c r="Y619" s="202"/>
      <c r="Z619" s="91">
        <f t="shared" si="59"/>
        <v>0</v>
      </c>
      <c r="AA619" s="203" t="str">
        <f>VLOOKUP(D619,'BBLM COMCHECK'!$A:$I,9,0)</f>
        <v>normal</v>
      </c>
      <c r="AB619" s="204">
        <f>VLOOKUP(D619,'BBLM COMCHECK'!$A:$L,12,0)</f>
        <v>258</v>
      </c>
      <c r="AC619" s="201">
        <f t="shared" si="60"/>
        <v>0</v>
      </c>
      <c r="AD619" s="94"/>
      <c r="AE619" s="201"/>
      <c r="AF619" s="201"/>
      <c r="AG619" s="201"/>
      <c r="AH619" s="201"/>
      <c r="AI619" s="94"/>
      <c r="AJ619" s="94"/>
      <c r="AK619" s="87" t="s">
        <v>2566</v>
      </c>
      <c r="AL619" s="87" t="str">
        <f t="shared" si="61"/>
        <v>2026-01-15|06033|1089885000|0||0|1</v>
      </c>
      <c r="AP619" s="198"/>
      <c r="AQ619" s="198"/>
      <c r="AR619" s="198"/>
      <c r="BC619" s="99" t="s">
        <v>2655</v>
      </c>
      <c r="BD619" s="104"/>
      <c r="BE619" s="87"/>
    </row>
    <row r="620" spans="1:57" ht="26.25" hidden="1" customHeight="1">
      <c r="A620" s="87" t="s">
        <v>2630</v>
      </c>
      <c r="B620" s="17" t="s">
        <v>63</v>
      </c>
      <c r="C620" s="87" t="s">
        <v>63</v>
      </c>
      <c r="D620" s="92" t="s">
        <v>3236</v>
      </c>
      <c r="E620" s="92" t="s">
        <v>64</v>
      </c>
      <c r="F620" s="92" t="s">
        <v>614</v>
      </c>
      <c r="G620" s="93" t="s">
        <v>133</v>
      </c>
      <c r="H620" s="93">
        <v>14</v>
      </c>
      <c r="I620" s="94" t="s">
        <v>2492</v>
      </c>
      <c r="J620" s="148" t="s">
        <v>55</v>
      </c>
      <c r="K620" s="93" t="s">
        <v>2569</v>
      </c>
      <c r="L620" s="94" t="s">
        <v>2570</v>
      </c>
      <c r="M620" s="94">
        <v>21</v>
      </c>
      <c r="N620" s="95">
        <v>0</v>
      </c>
      <c r="O620" s="201">
        <f>IF(P620&gt;0,VLOOKUP($D620,'BBLM COMCHECK'!$A:$S,14,0),0)</f>
        <v>0</v>
      </c>
      <c r="P620" s="202"/>
      <c r="Q620" s="91">
        <f t="shared" si="56"/>
        <v>0</v>
      </c>
      <c r="R620" s="201">
        <f>IF(S620&gt;0,VLOOKUP($D620,'BBLM COMCHECK'!$A:$S,15,0),0)</f>
        <v>0</v>
      </c>
      <c r="S620" s="202"/>
      <c r="T620" s="91">
        <f t="shared" si="57"/>
        <v>0</v>
      </c>
      <c r="U620" s="201">
        <f>IF(V620&gt;0,VLOOKUP($D620,'BBLM COMCHECK'!$A:$Z,25,0),0)</f>
        <v>0</v>
      </c>
      <c r="V620" s="202"/>
      <c r="W620" s="91">
        <f t="shared" si="58"/>
        <v>0</v>
      </c>
      <c r="X620" s="201">
        <f>IF(Y620&gt;0,VLOOKUP($D620,'BBLM COMCHECK'!$A:$Z,25,0),0)</f>
        <v>0</v>
      </c>
      <c r="Y620" s="202"/>
      <c r="Z620" s="91">
        <f t="shared" si="59"/>
        <v>0</v>
      </c>
      <c r="AA620" s="203" t="str">
        <f>VLOOKUP(D620,'BBLM COMCHECK'!$A:$I,9,0)</f>
        <v>order stop</v>
      </c>
      <c r="AB620" s="204">
        <f>VLOOKUP(D620,'BBLM COMCHECK'!$A:$L,12,0)</f>
        <v>948</v>
      </c>
      <c r="AC620" s="201">
        <f t="shared" si="60"/>
        <v>0</v>
      </c>
      <c r="AD620" s="94"/>
      <c r="AE620" s="201"/>
      <c r="AF620" s="201"/>
      <c r="AG620" s="201"/>
      <c r="AH620" s="201"/>
      <c r="AI620" s="94"/>
      <c r="AJ620" s="94"/>
      <c r="AK620" s="87" t="s">
        <v>2571</v>
      </c>
      <c r="AL620" s="87" t="str">
        <f t="shared" si="61"/>
        <v>2026-01-15|06033|1105042000|0||0|1</v>
      </c>
      <c r="AP620" s="198"/>
      <c r="AQ620" s="198"/>
      <c r="AR620" s="198"/>
      <c r="BC620" s="99" t="s">
        <v>2572</v>
      </c>
      <c r="BD620" s="104"/>
      <c r="BE620" s="87"/>
    </row>
    <row r="621" spans="1:57" ht="26.25" hidden="1" customHeight="1">
      <c r="A621" s="87" t="s">
        <v>2631</v>
      </c>
      <c r="B621" s="17" t="s">
        <v>63</v>
      </c>
      <c r="C621" s="87" t="s">
        <v>63</v>
      </c>
      <c r="D621" s="92" t="s">
        <v>3237</v>
      </c>
      <c r="E621" s="92" t="s">
        <v>64</v>
      </c>
      <c r="F621" s="92" t="s">
        <v>614</v>
      </c>
      <c r="G621" s="93" t="s">
        <v>133</v>
      </c>
      <c r="H621" s="93">
        <v>19</v>
      </c>
      <c r="I621" s="94" t="s">
        <v>2486</v>
      </c>
      <c r="J621" s="148" t="s">
        <v>56</v>
      </c>
      <c r="K621" s="93" t="s">
        <v>2574</v>
      </c>
      <c r="L621" s="94" t="s">
        <v>2575</v>
      </c>
      <c r="M621" s="94">
        <v>12</v>
      </c>
      <c r="N621" s="95">
        <v>0</v>
      </c>
      <c r="O621" s="201">
        <f>IF(P621&gt;0,VLOOKUP($D621,'BBLM COMCHECK'!$A:$S,14,0),0)</f>
        <v>0</v>
      </c>
      <c r="P621" s="202"/>
      <c r="Q621" s="91">
        <f t="shared" si="56"/>
        <v>0</v>
      </c>
      <c r="R621" s="201">
        <f>IF(S621&gt;0,VLOOKUP($D621,'BBLM COMCHECK'!$A:$S,15,0),0)</f>
        <v>0</v>
      </c>
      <c r="S621" s="202"/>
      <c r="T621" s="91">
        <f t="shared" si="57"/>
        <v>0</v>
      </c>
      <c r="U621" s="201">
        <f>IF(V621&gt;0,VLOOKUP($D621,'BBLM COMCHECK'!$A:$Z,25,0),0)</f>
        <v>0</v>
      </c>
      <c r="V621" s="202"/>
      <c r="W621" s="91">
        <f t="shared" si="58"/>
        <v>0</v>
      </c>
      <c r="X621" s="201">
        <f>IF(Y621&gt;0,VLOOKUP($D621,'BBLM COMCHECK'!$A:$Z,25,0),0)</f>
        <v>0</v>
      </c>
      <c r="Y621" s="202"/>
      <c r="Z621" s="91">
        <f t="shared" si="59"/>
        <v>0</v>
      </c>
      <c r="AA621" s="203" t="str">
        <f>VLOOKUP(D621,'BBLM COMCHECK'!$A:$I,9,0)</f>
        <v>normal</v>
      </c>
      <c r="AB621" s="204">
        <f>VLOOKUP(D621,'BBLM COMCHECK'!$A:$L,12,0)</f>
        <v>55</v>
      </c>
      <c r="AC621" s="201">
        <f t="shared" si="60"/>
        <v>0</v>
      </c>
      <c r="AD621" s="94"/>
      <c r="AE621" s="201"/>
      <c r="AF621" s="201"/>
      <c r="AG621" s="201"/>
      <c r="AH621" s="201"/>
      <c r="AI621" s="94"/>
      <c r="AJ621" s="94"/>
      <c r="AK621" s="87" t="s">
        <v>2576</v>
      </c>
      <c r="AL621" s="87" t="str">
        <f t="shared" si="61"/>
        <v>2026-01-15|06033|1118289000|0||0|1</v>
      </c>
      <c r="AP621" s="198"/>
      <c r="AQ621" s="198"/>
      <c r="AR621" s="198"/>
      <c r="BC621" s="99" t="s">
        <v>2577</v>
      </c>
      <c r="BD621" s="104"/>
      <c r="BE621" s="87"/>
    </row>
    <row r="622" spans="1:57" ht="26.25" hidden="1" customHeight="1">
      <c r="A622" s="87" t="s">
        <v>2632</v>
      </c>
      <c r="B622" s="17" t="s">
        <v>63</v>
      </c>
      <c r="C622" s="87" t="s">
        <v>63</v>
      </c>
      <c r="D622" s="92" t="s">
        <v>3238</v>
      </c>
      <c r="E622" s="92" t="s">
        <v>64</v>
      </c>
      <c r="F622" s="93" t="s">
        <v>614</v>
      </c>
      <c r="G622" s="93" t="s">
        <v>133</v>
      </c>
      <c r="H622" s="93">
        <v>19</v>
      </c>
      <c r="I622" s="94" t="s">
        <v>2486</v>
      </c>
      <c r="J622" s="148" t="s">
        <v>57</v>
      </c>
      <c r="K622" s="94" t="s">
        <v>2579</v>
      </c>
      <c r="L622" s="94" t="s">
        <v>2580</v>
      </c>
      <c r="M622" s="94">
        <v>42</v>
      </c>
      <c r="N622" s="95">
        <v>0</v>
      </c>
      <c r="O622" s="201">
        <f>IF(P622&gt;0,VLOOKUP($D622,'BBLM COMCHECK'!$A:$S,14,0),0)</f>
        <v>0</v>
      </c>
      <c r="P622" s="202"/>
      <c r="Q622" s="91">
        <f t="shared" si="56"/>
        <v>0</v>
      </c>
      <c r="R622" s="201">
        <f>IF(S622&gt;0,VLOOKUP($D622,'BBLM COMCHECK'!$A:$S,15,0),0)</f>
        <v>0</v>
      </c>
      <c r="S622" s="202"/>
      <c r="T622" s="91">
        <f t="shared" si="57"/>
        <v>0</v>
      </c>
      <c r="U622" s="201">
        <f>IF(V622&gt;0,VLOOKUP($D622,'BBLM COMCHECK'!$A:$Z,25,0),0)</f>
        <v>0</v>
      </c>
      <c r="V622" s="202"/>
      <c r="W622" s="91">
        <f t="shared" si="58"/>
        <v>0</v>
      </c>
      <c r="X622" s="201">
        <f>IF(Y622&gt;0,VLOOKUP($D622,'BBLM COMCHECK'!$A:$Z,25,0),0)</f>
        <v>0</v>
      </c>
      <c r="Y622" s="202"/>
      <c r="Z622" s="91">
        <f t="shared" si="59"/>
        <v>0</v>
      </c>
      <c r="AA622" s="203" t="str">
        <f>VLOOKUP(D622,'BBLM COMCHECK'!$A:$I,9,0)</f>
        <v>normal</v>
      </c>
      <c r="AB622" s="204">
        <f>VLOOKUP(D622,'BBLM COMCHECK'!$A:$L,12,0)</f>
        <v>501</v>
      </c>
      <c r="AC622" s="201">
        <f t="shared" si="60"/>
        <v>0</v>
      </c>
      <c r="AD622" s="94"/>
      <c r="AE622" s="201"/>
      <c r="AF622" s="201"/>
      <c r="AG622" s="201"/>
      <c r="AH622" s="201"/>
      <c r="AI622" s="94"/>
      <c r="AJ622" s="94"/>
      <c r="AK622" s="87" t="s">
        <v>2581</v>
      </c>
      <c r="AL622" s="87" t="str">
        <f t="shared" si="61"/>
        <v>2026-01-15|06033|1137215000|0||0|1</v>
      </c>
      <c r="AP622" s="198"/>
      <c r="BC622" s="99" t="s">
        <v>2582</v>
      </c>
      <c r="BD622" s="104"/>
      <c r="BE622" s="87"/>
    </row>
    <row r="623" spans="1:57" ht="26.25" hidden="1" customHeight="1">
      <c r="A623" s="87" t="s">
        <v>2633</v>
      </c>
      <c r="B623" s="17" t="s">
        <v>63</v>
      </c>
      <c r="C623" s="87" t="s">
        <v>63</v>
      </c>
      <c r="D623" s="92" t="s">
        <v>3239</v>
      </c>
      <c r="E623" s="92" t="s">
        <v>64</v>
      </c>
      <c r="F623" s="92" t="s">
        <v>614</v>
      </c>
      <c r="G623" s="93" t="s">
        <v>133</v>
      </c>
      <c r="H623" s="93">
        <v>14</v>
      </c>
      <c r="I623" s="94" t="s">
        <v>2492</v>
      </c>
      <c r="J623" s="97" t="s">
        <v>58</v>
      </c>
      <c r="K623" s="93" t="s">
        <v>2584</v>
      </c>
      <c r="L623" s="96" t="s">
        <v>2585</v>
      </c>
      <c r="M623" s="94">
        <v>6</v>
      </c>
      <c r="N623" s="95">
        <v>0</v>
      </c>
      <c r="O623" s="201">
        <f>IF(P623&gt;0,VLOOKUP($D623,'BBLM COMCHECK'!$A:$S,14,0),0)</f>
        <v>0</v>
      </c>
      <c r="P623" s="202"/>
      <c r="Q623" s="91">
        <f t="shared" si="56"/>
        <v>0</v>
      </c>
      <c r="R623" s="201">
        <f>IF(S623&gt;0,VLOOKUP($D623,'BBLM COMCHECK'!$A:$S,15,0),0)</f>
        <v>0</v>
      </c>
      <c r="S623" s="202"/>
      <c r="T623" s="91">
        <f t="shared" si="57"/>
        <v>0</v>
      </c>
      <c r="U623" s="201">
        <f>IF(V623&gt;0,VLOOKUP($D623,'BBLM COMCHECK'!$A:$Z,25,0),0)</f>
        <v>0</v>
      </c>
      <c r="V623" s="202"/>
      <c r="W623" s="91">
        <f t="shared" si="58"/>
        <v>0</v>
      </c>
      <c r="X623" s="201">
        <f>IF(Y623&gt;0,VLOOKUP($D623,'BBLM COMCHECK'!$A:$Z,25,0),0)</f>
        <v>0</v>
      </c>
      <c r="Y623" s="202"/>
      <c r="Z623" s="91">
        <f t="shared" si="59"/>
        <v>0</v>
      </c>
      <c r="AA623" s="203" t="str">
        <f>VLOOKUP(D623,'BBLM COMCHECK'!$A:$I,9,0)</f>
        <v>normal</v>
      </c>
      <c r="AB623" s="204">
        <f>VLOOKUP(D623,'BBLM COMCHECK'!$A:$L,12,0)</f>
        <v>0</v>
      </c>
      <c r="AC623" s="201">
        <f t="shared" si="60"/>
        <v>1</v>
      </c>
      <c r="AD623" s="94"/>
      <c r="AE623" s="201"/>
      <c r="AF623" s="201"/>
      <c r="AG623" s="201"/>
      <c r="AH623" s="201"/>
      <c r="AI623" s="94"/>
      <c r="AJ623" s="94"/>
      <c r="AK623" s="87" t="s">
        <v>2586</v>
      </c>
      <c r="AL623" s="87" t="str">
        <f t="shared" si="61"/>
        <v>2026-01-15|06033|1140637000|0||0|1</v>
      </c>
      <c r="AP623" s="198"/>
      <c r="AQ623" s="198"/>
      <c r="AR623" s="198"/>
      <c r="BC623" s="99" t="s">
        <v>2587</v>
      </c>
      <c r="BD623" s="104"/>
      <c r="BE623" s="87"/>
    </row>
    <row r="624" spans="1:57" ht="26.25" hidden="1" customHeight="1">
      <c r="A624" s="87" t="s">
        <v>2594</v>
      </c>
      <c r="B624" s="17" t="s">
        <v>60</v>
      </c>
      <c r="C624" s="87" t="s">
        <v>60</v>
      </c>
      <c r="D624" s="92" t="s">
        <v>3240</v>
      </c>
      <c r="E624" s="92" t="s">
        <v>61</v>
      </c>
      <c r="F624" s="92" t="s">
        <v>2225</v>
      </c>
      <c r="G624" s="93" t="s">
        <v>133</v>
      </c>
      <c r="H624" s="93">
        <v>19</v>
      </c>
      <c r="I624" s="94" t="s">
        <v>2486</v>
      </c>
      <c r="J624" s="148" t="s">
        <v>36</v>
      </c>
      <c r="K624" s="93" t="s">
        <v>2487</v>
      </c>
      <c r="L624" s="94" t="s">
        <v>2488</v>
      </c>
      <c r="M624" s="94">
        <v>30</v>
      </c>
      <c r="N624" s="95">
        <v>0</v>
      </c>
      <c r="O624" s="201">
        <f>IF(P624&gt;0,VLOOKUP($D624,'BBLM COMCHECK'!$A:$S,14,0),0)</f>
        <v>0</v>
      </c>
      <c r="P624" s="202"/>
      <c r="Q624" s="91">
        <f t="shared" si="56"/>
        <v>0</v>
      </c>
      <c r="R624" s="201">
        <f>IF(S624&gt;0,VLOOKUP($D624,'BBLM COMCHECK'!$A:$S,15,0),0)</f>
        <v>0</v>
      </c>
      <c r="S624" s="202"/>
      <c r="T624" s="91">
        <f t="shared" si="57"/>
        <v>0</v>
      </c>
      <c r="U624" s="201">
        <f>IF(V624&gt;0,VLOOKUP($D624,'BBLM COMCHECK'!$A:$Z,25,0),0)</f>
        <v>0</v>
      </c>
      <c r="V624" s="202"/>
      <c r="W624" s="91">
        <f t="shared" si="58"/>
        <v>0</v>
      </c>
      <c r="X624" s="201">
        <f>IF(Y624&gt;0,VLOOKUP($D624,'BBLM COMCHECK'!$A:$Z,25,0),0)</f>
        <v>0</v>
      </c>
      <c r="Y624" s="202"/>
      <c r="Z624" s="91">
        <f t="shared" si="59"/>
        <v>0</v>
      </c>
      <c r="AA624" s="203" t="str">
        <f>VLOOKUP(D624,'BBLM COMCHECK'!$A:$I,9,0)</f>
        <v>order stop</v>
      </c>
      <c r="AB624" s="204">
        <f>VLOOKUP(D624,'BBLM COMCHECK'!$A:$L,12,0)</f>
        <v>85</v>
      </c>
      <c r="AC624" s="201">
        <f t="shared" si="60"/>
        <v>0</v>
      </c>
      <c r="AD624" s="94"/>
      <c r="AE624" s="201"/>
      <c r="AF624" s="201"/>
      <c r="AG624" s="201"/>
      <c r="AH624" s="201"/>
      <c r="AI624" s="94"/>
      <c r="AJ624" s="94"/>
      <c r="AK624" s="87" t="s">
        <v>2489</v>
      </c>
      <c r="AL624" s="87" t="str">
        <f t="shared" si="61"/>
        <v>2026-01-15|06027|1001860000|0||0|1</v>
      </c>
      <c r="AP624" s="198"/>
      <c r="AQ624" s="198"/>
      <c r="AR624" s="198"/>
      <c r="BC624" s="99" t="s">
        <v>2490</v>
      </c>
      <c r="BD624" s="104"/>
      <c r="BE624" s="87"/>
    </row>
    <row r="625" spans="1:57" ht="26.25" hidden="1" customHeight="1">
      <c r="A625" s="87" t="s">
        <v>2595</v>
      </c>
      <c r="B625" s="17" t="s">
        <v>60</v>
      </c>
      <c r="C625" s="87" t="s">
        <v>60</v>
      </c>
      <c r="D625" s="92" t="s">
        <v>3241</v>
      </c>
      <c r="E625" s="92" t="s">
        <v>61</v>
      </c>
      <c r="F625" s="93" t="s">
        <v>2225</v>
      </c>
      <c r="G625" s="93" t="s">
        <v>133</v>
      </c>
      <c r="H625" s="93">
        <v>14</v>
      </c>
      <c r="I625" s="94" t="s">
        <v>2492</v>
      </c>
      <c r="J625" s="148" t="s">
        <v>40</v>
      </c>
      <c r="K625" s="94" t="s">
        <v>2493</v>
      </c>
      <c r="L625" s="94" t="s">
        <v>2494</v>
      </c>
      <c r="M625" s="94">
        <v>12</v>
      </c>
      <c r="N625" s="95">
        <v>0</v>
      </c>
      <c r="O625" s="201">
        <f>IF(P625&gt;0,VLOOKUP($D625,'BBLM COMCHECK'!$A:$S,14,0),0)</f>
        <v>0</v>
      </c>
      <c r="P625" s="202"/>
      <c r="Q625" s="91">
        <f t="shared" si="56"/>
        <v>0</v>
      </c>
      <c r="R625" s="201">
        <f>IF(S625&gt;0,VLOOKUP($D625,'BBLM COMCHECK'!$A:$S,15,0),0)</f>
        <v>0</v>
      </c>
      <c r="S625" s="202"/>
      <c r="T625" s="91">
        <f t="shared" si="57"/>
        <v>0</v>
      </c>
      <c r="U625" s="201">
        <f>IF(V625&gt;0,VLOOKUP($D625,'BBLM COMCHECK'!$A:$Z,25,0),0)</f>
        <v>0</v>
      </c>
      <c r="V625" s="202"/>
      <c r="W625" s="91">
        <f t="shared" si="58"/>
        <v>0</v>
      </c>
      <c r="X625" s="201">
        <f>IF(Y625&gt;0,VLOOKUP($D625,'BBLM COMCHECK'!$A:$Z,25,0),0)</f>
        <v>0</v>
      </c>
      <c r="Y625" s="202"/>
      <c r="Z625" s="91">
        <f t="shared" si="59"/>
        <v>0</v>
      </c>
      <c r="AA625" s="203" t="str">
        <f>VLOOKUP(D625,'BBLM COMCHECK'!$A:$I,9,0)</f>
        <v>normal</v>
      </c>
      <c r="AB625" s="204">
        <f>VLOOKUP(D625,'BBLM COMCHECK'!$A:$L,12,0)</f>
        <v>0</v>
      </c>
      <c r="AC625" s="201">
        <f t="shared" si="60"/>
        <v>1</v>
      </c>
      <c r="AD625" s="94"/>
      <c r="AE625" s="201"/>
      <c r="AF625" s="201"/>
      <c r="AG625" s="201"/>
      <c r="AH625" s="201"/>
      <c r="AI625" s="94"/>
      <c r="AJ625" s="94"/>
      <c r="AK625" s="87" t="s">
        <v>2495</v>
      </c>
      <c r="AL625" s="87" t="str">
        <f t="shared" si="61"/>
        <v>2026-01-15|06027|1028702000|0||0|1</v>
      </c>
      <c r="AP625" s="198"/>
      <c r="BC625" s="99" t="s">
        <v>2496</v>
      </c>
      <c r="BD625" s="104"/>
      <c r="BE625" s="87"/>
    </row>
    <row r="626" spans="1:57" ht="26.25" hidden="1" customHeight="1">
      <c r="A626" s="87" t="s">
        <v>2596</v>
      </c>
      <c r="B626" s="17" t="s">
        <v>60</v>
      </c>
      <c r="C626" s="87" t="s">
        <v>60</v>
      </c>
      <c r="D626" s="92" t="s">
        <v>3242</v>
      </c>
      <c r="E626" s="92" t="s">
        <v>61</v>
      </c>
      <c r="F626" s="92" t="s">
        <v>2225</v>
      </c>
      <c r="G626" s="93" t="s">
        <v>133</v>
      </c>
      <c r="H626" s="93">
        <v>19</v>
      </c>
      <c r="I626" s="94" t="s">
        <v>2486</v>
      </c>
      <c r="J626" s="148" t="s">
        <v>41</v>
      </c>
      <c r="K626" s="93" t="s">
        <v>2498</v>
      </c>
      <c r="L626" s="94" t="s">
        <v>2499</v>
      </c>
      <c r="M626" s="94">
        <v>12</v>
      </c>
      <c r="N626" s="95">
        <v>0</v>
      </c>
      <c r="O626" s="201">
        <f>IF(P626&gt;0,VLOOKUP($D626,'BBLM COMCHECK'!$A:$S,14,0),0)</f>
        <v>0</v>
      </c>
      <c r="P626" s="202"/>
      <c r="Q626" s="91">
        <f t="shared" si="56"/>
        <v>0</v>
      </c>
      <c r="R626" s="201">
        <f>IF(S626&gt;0,VLOOKUP($D626,'BBLM COMCHECK'!$A:$S,15,0),0)</f>
        <v>0</v>
      </c>
      <c r="S626" s="202"/>
      <c r="T626" s="91">
        <f t="shared" si="57"/>
        <v>0</v>
      </c>
      <c r="U626" s="201">
        <f>IF(V626&gt;0,VLOOKUP($D626,'BBLM COMCHECK'!$A:$Z,25,0),0)</f>
        <v>0</v>
      </c>
      <c r="V626" s="202"/>
      <c r="W626" s="91">
        <f t="shared" si="58"/>
        <v>0</v>
      </c>
      <c r="X626" s="201">
        <f>IF(Y626&gt;0,VLOOKUP($D626,'BBLM COMCHECK'!$A:$Z,25,0),0)</f>
        <v>0</v>
      </c>
      <c r="Y626" s="202"/>
      <c r="Z626" s="91">
        <f t="shared" si="59"/>
        <v>0</v>
      </c>
      <c r="AA626" s="203" t="str">
        <f>VLOOKUP(D626,'BBLM COMCHECK'!$A:$I,9,0)</f>
        <v>order stop</v>
      </c>
      <c r="AB626" s="204">
        <f>VLOOKUP(D626,'BBLM COMCHECK'!$A:$L,12,0)</f>
        <v>1958</v>
      </c>
      <c r="AC626" s="201">
        <f t="shared" si="60"/>
        <v>0</v>
      </c>
      <c r="AD626" s="94"/>
      <c r="AE626" s="201"/>
      <c r="AF626" s="201"/>
      <c r="AG626" s="201"/>
      <c r="AH626" s="201"/>
      <c r="AI626" s="94"/>
      <c r="AJ626" s="94"/>
      <c r="AK626" s="87" t="s">
        <v>2500</v>
      </c>
      <c r="AL626" s="87" t="str">
        <f t="shared" si="61"/>
        <v>2026-01-15|06027|1038533000|0||0|1</v>
      </c>
      <c r="AP626" s="198"/>
      <c r="AQ626" s="198"/>
      <c r="AR626" s="198"/>
      <c r="BC626" s="99" t="s">
        <v>2501</v>
      </c>
      <c r="BD626" s="104"/>
      <c r="BE626" s="87"/>
    </row>
    <row r="627" spans="1:57" ht="26.25" hidden="1" customHeight="1">
      <c r="A627" s="87" t="s">
        <v>2597</v>
      </c>
      <c r="B627" s="17" t="s">
        <v>60</v>
      </c>
      <c r="C627" s="87" t="s">
        <v>60</v>
      </c>
      <c r="D627" s="92" t="s">
        <v>3243</v>
      </c>
      <c r="E627" s="92" t="s">
        <v>61</v>
      </c>
      <c r="F627" s="92" t="s">
        <v>2225</v>
      </c>
      <c r="G627" s="93" t="s">
        <v>133</v>
      </c>
      <c r="H627" s="93">
        <v>19</v>
      </c>
      <c r="I627" s="94" t="s">
        <v>2486</v>
      </c>
      <c r="J627" s="148" t="s">
        <v>42</v>
      </c>
      <c r="K627" s="93" t="s">
        <v>2503</v>
      </c>
      <c r="L627" s="94" t="s">
        <v>2504</v>
      </c>
      <c r="M627" s="94">
        <v>12</v>
      </c>
      <c r="N627" s="95">
        <v>0</v>
      </c>
      <c r="O627" s="201">
        <f>IF(P627&gt;0,VLOOKUP($D627,'BBLM COMCHECK'!$A:$S,14,0),0)</f>
        <v>0</v>
      </c>
      <c r="P627" s="202"/>
      <c r="Q627" s="91">
        <f t="shared" si="56"/>
        <v>0</v>
      </c>
      <c r="R627" s="201">
        <f>IF(S627&gt;0,VLOOKUP($D627,'BBLM COMCHECK'!$A:$S,15,0),0)</f>
        <v>0</v>
      </c>
      <c r="S627" s="202"/>
      <c r="T627" s="91">
        <f t="shared" si="57"/>
        <v>0</v>
      </c>
      <c r="U627" s="201">
        <f>IF(V627&gt;0,VLOOKUP($D627,'BBLM COMCHECK'!$A:$Z,25,0),0)</f>
        <v>0</v>
      </c>
      <c r="V627" s="202"/>
      <c r="W627" s="91">
        <f t="shared" si="58"/>
        <v>0</v>
      </c>
      <c r="X627" s="201">
        <f>IF(Y627&gt;0,VLOOKUP($D627,'BBLM COMCHECK'!$A:$Z,25,0),0)</f>
        <v>0</v>
      </c>
      <c r="Y627" s="202"/>
      <c r="Z627" s="91">
        <f t="shared" si="59"/>
        <v>0</v>
      </c>
      <c r="AA627" s="203" t="str">
        <f>VLOOKUP(D627,'BBLM COMCHECK'!$A:$I,9,0)</f>
        <v>normal</v>
      </c>
      <c r="AB627" s="204">
        <f>VLOOKUP(D627,'BBLM COMCHECK'!$A:$L,12,0)</f>
        <v>0</v>
      </c>
      <c r="AC627" s="201">
        <f t="shared" si="60"/>
        <v>1</v>
      </c>
      <c r="AD627" s="94"/>
      <c r="AE627" s="201"/>
      <c r="AF627" s="201"/>
      <c r="AG627" s="201"/>
      <c r="AH627" s="201"/>
      <c r="AI627" s="94"/>
      <c r="AJ627" s="94"/>
      <c r="AK627" s="87" t="s">
        <v>2505</v>
      </c>
      <c r="AL627" s="87" t="str">
        <f t="shared" si="61"/>
        <v>2026-01-15|06027|1053801000|0||0|1</v>
      </c>
      <c r="AP627" s="198"/>
      <c r="AQ627" s="198"/>
      <c r="AR627" s="198"/>
      <c r="BC627" s="99" t="s">
        <v>2506</v>
      </c>
      <c r="BD627" s="104"/>
      <c r="BE627" s="87"/>
    </row>
    <row r="628" spans="1:57" ht="26.25" hidden="1" customHeight="1">
      <c r="A628" s="87" t="s">
        <v>2598</v>
      </c>
      <c r="B628" s="17" t="s">
        <v>60</v>
      </c>
      <c r="C628" s="87" t="s">
        <v>60</v>
      </c>
      <c r="D628" s="92" t="s">
        <v>3244</v>
      </c>
      <c r="E628" s="92" t="s">
        <v>61</v>
      </c>
      <c r="F628" s="93" t="s">
        <v>2225</v>
      </c>
      <c r="G628" s="93" t="s">
        <v>133</v>
      </c>
      <c r="H628" s="93">
        <v>19</v>
      </c>
      <c r="I628" s="94" t="s">
        <v>2486</v>
      </c>
      <c r="J628" s="148" t="s">
        <v>43</v>
      </c>
      <c r="K628" s="94" t="s">
        <v>2508</v>
      </c>
      <c r="L628" s="94" t="s">
        <v>2509</v>
      </c>
      <c r="M628" s="94">
        <v>48</v>
      </c>
      <c r="N628" s="95">
        <v>0</v>
      </c>
      <c r="O628" s="201">
        <f>IF(P628&gt;0,VLOOKUP($D628,'BBLM COMCHECK'!$A:$S,14,0),0)</f>
        <v>0</v>
      </c>
      <c r="P628" s="202"/>
      <c r="Q628" s="91">
        <f t="shared" si="56"/>
        <v>0</v>
      </c>
      <c r="R628" s="201">
        <f>IF(S628&gt;0,VLOOKUP($D628,'BBLM COMCHECK'!$A:$S,15,0),0)</f>
        <v>0</v>
      </c>
      <c r="S628" s="202"/>
      <c r="T628" s="91">
        <f t="shared" si="57"/>
        <v>0</v>
      </c>
      <c r="U628" s="201">
        <f>IF(V628&gt;0,VLOOKUP($D628,'BBLM COMCHECK'!$A:$Z,25,0),0)</f>
        <v>0</v>
      </c>
      <c r="V628" s="202"/>
      <c r="W628" s="91">
        <f t="shared" si="58"/>
        <v>0</v>
      </c>
      <c r="X628" s="201">
        <f>IF(Y628&gt;0,VLOOKUP($D628,'BBLM COMCHECK'!$A:$Z,25,0),0)</f>
        <v>0</v>
      </c>
      <c r="Y628" s="202"/>
      <c r="Z628" s="91">
        <f t="shared" si="59"/>
        <v>0</v>
      </c>
      <c r="AA628" s="203" t="str">
        <f>VLOOKUP(D628,'BBLM COMCHECK'!$A:$I,9,0)</f>
        <v>order stop</v>
      </c>
      <c r="AB628" s="204">
        <f>VLOOKUP(D628,'BBLM COMCHECK'!$A:$L,12,0)</f>
        <v>3618</v>
      </c>
      <c r="AC628" s="201">
        <f t="shared" si="60"/>
        <v>0</v>
      </c>
      <c r="AD628" s="94"/>
      <c r="AE628" s="201"/>
      <c r="AF628" s="201"/>
      <c r="AG628" s="201"/>
      <c r="AH628" s="201"/>
      <c r="AI628" s="94"/>
      <c r="AJ628" s="94"/>
      <c r="AK628" s="87" t="s">
        <v>2510</v>
      </c>
      <c r="AL628" s="87" t="str">
        <f t="shared" si="61"/>
        <v>2026-01-15|06027|1065842000|0||0|1</v>
      </c>
      <c r="AP628" s="198"/>
      <c r="BC628" s="99" t="s">
        <v>2511</v>
      </c>
      <c r="BD628" s="104"/>
      <c r="BE628" s="87"/>
    </row>
    <row r="629" spans="1:57" ht="26.25" hidden="1" customHeight="1">
      <c r="A629" s="87" t="s">
        <v>2599</v>
      </c>
      <c r="B629" s="17" t="s">
        <v>60</v>
      </c>
      <c r="C629" s="87" t="s">
        <v>60</v>
      </c>
      <c r="D629" s="92" t="s">
        <v>3245</v>
      </c>
      <c r="E629" s="92" t="s">
        <v>61</v>
      </c>
      <c r="F629" s="92" t="s">
        <v>2225</v>
      </c>
      <c r="G629" s="93" t="s">
        <v>133</v>
      </c>
      <c r="H629" s="93">
        <v>19</v>
      </c>
      <c r="I629" s="94" t="s">
        <v>2486</v>
      </c>
      <c r="J629" s="148" t="s">
        <v>44</v>
      </c>
      <c r="K629" s="93" t="s">
        <v>2513</v>
      </c>
      <c r="L629" s="94" t="s">
        <v>2514</v>
      </c>
      <c r="M629" s="94">
        <v>42</v>
      </c>
      <c r="N629" s="95">
        <v>0</v>
      </c>
      <c r="O629" s="201">
        <f>IF(P629&gt;0,VLOOKUP($D629,'BBLM COMCHECK'!$A:$S,14,0),0)</f>
        <v>0</v>
      </c>
      <c r="P629" s="202"/>
      <c r="Q629" s="91">
        <f t="shared" si="56"/>
        <v>0</v>
      </c>
      <c r="R629" s="201">
        <f>IF(S629&gt;0,VLOOKUP($D629,'BBLM COMCHECK'!$A:$S,15,0),0)</f>
        <v>0</v>
      </c>
      <c r="S629" s="202"/>
      <c r="T629" s="91">
        <f t="shared" si="57"/>
        <v>0</v>
      </c>
      <c r="U629" s="201">
        <f>IF(V629&gt;0,VLOOKUP($D629,'BBLM COMCHECK'!$A:$Z,25,0),0)</f>
        <v>0</v>
      </c>
      <c r="V629" s="202"/>
      <c r="W629" s="91">
        <f t="shared" si="58"/>
        <v>0</v>
      </c>
      <c r="X629" s="201">
        <f>IF(Y629&gt;0,VLOOKUP($D629,'BBLM COMCHECK'!$A:$Z,25,0),0)</f>
        <v>0</v>
      </c>
      <c r="Y629" s="202"/>
      <c r="Z629" s="91">
        <f t="shared" si="59"/>
        <v>0</v>
      </c>
      <c r="AA629" s="203" t="str">
        <f>VLOOKUP(D629,'BBLM COMCHECK'!$A:$I,9,0)</f>
        <v>normal</v>
      </c>
      <c r="AB629" s="204">
        <f>VLOOKUP(D629,'BBLM COMCHECK'!$A:$L,12,0)</f>
        <v>0</v>
      </c>
      <c r="AC629" s="201">
        <f t="shared" si="60"/>
        <v>1</v>
      </c>
      <c r="AD629" s="94"/>
      <c r="AE629" s="201"/>
      <c r="AF629" s="201"/>
      <c r="AG629" s="201"/>
      <c r="AH629" s="201"/>
      <c r="AI629" s="94"/>
      <c r="AJ629" s="94"/>
      <c r="AK629" s="87" t="s">
        <v>2515</v>
      </c>
      <c r="AL629" s="87" t="str">
        <f t="shared" si="61"/>
        <v>2026-01-15|06027|1066078000|0||0|1</v>
      </c>
      <c r="AP629" s="198"/>
      <c r="AQ629" s="198"/>
      <c r="AR629" s="198"/>
      <c r="BC629" s="99" t="s">
        <v>2516</v>
      </c>
      <c r="BD629" s="104"/>
      <c r="BE629" s="87"/>
    </row>
    <row r="630" spans="1:57" ht="26.25" hidden="1" customHeight="1">
      <c r="A630" s="87" t="s">
        <v>2600</v>
      </c>
      <c r="B630" s="17" t="s">
        <v>60</v>
      </c>
      <c r="C630" s="87" t="s">
        <v>60</v>
      </c>
      <c r="D630" s="92" t="s">
        <v>3246</v>
      </c>
      <c r="E630" s="92" t="s">
        <v>61</v>
      </c>
      <c r="F630" s="92" t="s">
        <v>2225</v>
      </c>
      <c r="G630" s="93" t="s">
        <v>133</v>
      </c>
      <c r="H630" s="93">
        <v>14</v>
      </c>
      <c r="I630" s="94" t="s">
        <v>2492</v>
      </c>
      <c r="J630" s="148" t="s">
        <v>45</v>
      </c>
      <c r="K630" s="93" t="s">
        <v>2518</v>
      </c>
      <c r="L630" s="94" t="s">
        <v>2519</v>
      </c>
      <c r="M630" s="94">
        <v>60</v>
      </c>
      <c r="N630" s="95">
        <v>0</v>
      </c>
      <c r="O630" s="201">
        <f>IF(P630&gt;0,VLOOKUP($D630,'BBLM COMCHECK'!$A:$S,14,0),0)</f>
        <v>0</v>
      </c>
      <c r="P630" s="202"/>
      <c r="Q630" s="91">
        <f t="shared" si="56"/>
        <v>0</v>
      </c>
      <c r="R630" s="201">
        <f>IF(S630&gt;0,VLOOKUP($D630,'BBLM COMCHECK'!$A:$S,15,0),0)</f>
        <v>0</v>
      </c>
      <c r="S630" s="202"/>
      <c r="T630" s="91">
        <f t="shared" si="57"/>
        <v>0</v>
      </c>
      <c r="U630" s="201">
        <f>IF(V630&gt;0,VLOOKUP($D630,'BBLM COMCHECK'!$A:$Z,25,0),0)</f>
        <v>0</v>
      </c>
      <c r="V630" s="202"/>
      <c r="W630" s="91">
        <f t="shared" si="58"/>
        <v>0</v>
      </c>
      <c r="X630" s="201">
        <f>IF(Y630&gt;0,VLOOKUP($D630,'BBLM COMCHECK'!$A:$Z,25,0),0)</f>
        <v>0</v>
      </c>
      <c r="Y630" s="202"/>
      <c r="Z630" s="91">
        <f t="shared" si="59"/>
        <v>0</v>
      </c>
      <c r="AA630" s="203" t="str">
        <f>VLOOKUP(D630,'BBLM COMCHECK'!$A:$I,9,0)</f>
        <v>order stop</v>
      </c>
      <c r="AB630" s="204">
        <f>VLOOKUP(D630,'BBLM COMCHECK'!$A:$L,12,0)</f>
        <v>0</v>
      </c>
      <c r="AC630" s="201">
        <f t="shared" si="60"/>
        <v>1</v>
      </c>
      <c r="AD630" s="94"/>
      <c r="AE630" s="201"/>
      <c r="AF630" s="201"/>
      <c r="AG630" s="201"/>
      <c r="AH630" s="201"/>
      <c r="AI630" s="94"/>
      <c r="AJ630" s="94"/>
      <c r="AK630" s="87" t="s">
        <v>2520</v>
      </c>
      <c r="AL630" s="87" t="str">
        <f t="shared" si="61"/>
        <v>2026-01-15|06027|1068899000|0||0|1</v>
      </c>
      <c r="AP630" s="198"/>
      <c r="AQ630" s="198"/>
      <c r="AR630" s="198"/>
      <c r="BC630" s="99" t="s">
        <v>2521</v>
      </c>
      <c r="BD630" s="104"/>
      <c r="BE630" s="87"/>
    </row>
    <row r="631" spans="1:57" ht="26.25" hidden="1" customHeight="1">
      <c r="A631" s="87" t="s">
        <v>2601</v>
      </c>
      <c r="B631" s="17" t="s">
        <v>60</v>
      </c>
      <c r="C631" s="87" t="s">
        <v>60</v>
      </c>
      <c r="D631" s="92" t="s">
        <v>3247</v>
      </c>
      <c r="E631" s="92" t="s">
        <v>61</v>
      </c>
      <c r="F631" s="92" t="s">
        <v>2225</v>
      </c>
      <c r="G631" s="93" t="s">
        <v>133</v>
      </c>
      <c r="H631" s="93">
        <v>19</v>
      </c>
      <c r="I631" s="94" t="s">
        <v>2486</v>
      </c>
      <c r="J631" s="148" t="s">
        <v>46</v>
      </c>
      <c r="K631" s="93" t="s">
        <v>2523</v>
      </c>
      <c r="L631" s="94" t="s">
        <v>2524</v>
      </c>
      <c r="M631" s="94">
        <v>40</v>
      </c>
      <c r="N631" s="95">
        <v>0</v>
      </c>
      <c r="O631" s="201">
        <f>IF(P631&gt;0,VLOOKUP($D631,'BBLM COMCHECK'!$A:$S,14,0),0)</f>
        <v>0</v>
      </c>
      <c r="P631" s="202"/>
      <c r="Q631" s="91">
        <f t="shared" si="56"/>
        <v>0</v>
      </c>
      <c r="R631" s="201">
        <f>IF(S631&gt;0,VLOOKUP($D631,'BBLM COMCHECK'!$A:$S,15,0),0)</f>
        <v>0</v>
      </c>
      <c r="S631" s="202"/>
      <c r="T631" s="91">
        <f t="shared" si="57"/>
        <v>0</v>
      </c>
      <c r="U631" s="201">
        <f>IF(V631&gt;0,VLOOKUP($D631,'BBLM COMCHECK'!$A:$Z,25,0),0)</f>
        <v>0</v>
      </c>
      <c r="V631" s="202"/>
      <c r="W631" s="91">
        <f t="shared" si="58"/>
        <v>0</v>
      </c>
      <c r="X631" s="201">
        <f>IF(Y631&gt;0,VLOOKUP($D631,'BBLM COMCHECK'!$A:$Z,25,0),0)</f>
        <v>0</v>
      </c>
      <c r="Y631" s="202"/>
      <c r="Z631" s="91">
        <f t="shared" si="59"/>
        <v>0</v>
      </c>
      <c r="AA631" s="203" t="str">
        <f>VLOOKUP(D631,'BBLM COMCHECK'!$A:$I,9,0)</f>
        <v>order stop</v>
      </c>
      <c r="AB631" s="204">
        <f>VLOOKUP(D631,'BBLM COMCHECK'!$A:$L,12,0)</f>
        <v>1636</v>
      </c>
      <c r="AC631" s="201">
        <f t="shared" si="60"/>
        <v>0</v>
      </c>
      <c r="AD631" s="94"/>
      <c r="AE631" s="201"/>
      <c r="AF631" s="201"/>
      <c r="AG631" s="201"/>
      <c r="AH631" s="201"/>
      <c r="AI631" s="94"/>
      <c r="AJ631" s="94"/>
      <c r="AK631" s="87" t="s">
        <v>2525</v>
      </c>
      <c r="AL631" s="87" t="str">
        <f t="shared" si="61"/>
        <v>2026-01-15|06027|1072188000|0||0|1</v>
      </c>
      <c r="AP631" s="198"/>
      <c r="AQ631" s="198"/>
      <c r="AR631" s="198"/>
      <c r="BC631" s="99" t="s">
        <v>2526</v>
      </c>
      <c r="BD631" s="104"/>
      <c r="BE631" s="87"/>
    </row>
    <row r="632" spans="1:57" ht="26.25" hidden="1" customHeight="1">
      <c r="A632" s="87" t="s">
        <v>2602</v>
      </c>
      <c r="B632" s="17" t="s">
        <v>60</v>
      </c>
      <c r="C632" s="87" t="s">
        <v>60</v>
      </c>
      <c r="D632" s="92" t="s">
        <v>3248</v>
      </c>
      <c r="E632" s="92" t="s">
        <v>61</v>
      </c>
      <c r="F632" s="92" t="s">
        <v>2225</v>
      </c>
      <c r="G632" s="93" t="s">
        <v>133</v>
      </c>
      <c r="H632" s="93">
        <v>14</v>
      </c>
      <c r="I632" s="94" t="s">
        <v>2492</v>
      </c>
      <c r="J632" s="148" t="s">
        <v>47</v>
      </c>
      <c r="K632" s="93" t="s">
        <v>2528</v>
      </c>
      <c r="L632" s="94" t="s">
        <v>2529</v>
      </c>
      <c r="M632" s="94">
        <v>72</v>
      </c>
      <c r="N632" s="95">
        <v>0</v>
      </c>
      <c r="O632" s="201">
        <f>IF(P632&gt;0,VLOOKUP($D632,'BBLM COMCHECK'!$A:$S,14,0),0)</f>
        <v>0</v>
      </c>
      <c r="P632" s="202"/>
      <c r="Q632" s="91">
        <f t="shared" si="56"/>
        <v>0</v>
      </c>
      <c r="R632" s="201">
        <f>IF(S632&gt;0,VLOOKUP($D632,'BBLM COMCHECK'!$A:$S,15,0),0)</f>
        <v>0</v>
      </c>
      <c r="S632" s="202"/>
      <c r="T632" s="91">
        <f t="shared" si="57"/>
        <v>0</v>
      </c>
      <c r="U632" s="201">
        <f>IF(V632&gt;0,VLOOKUP($D632,'BBLM COMCHECK'!$A:$Z,25,0),0)</f>
        <v>0</v>
      </c>
      <c r="V632" s="202"/>
      <c r="W632" s="91">
        <f t="shared" si="58"/>
        <v>0</v>
      </c>
      <c r="X632" s="201">
        <f>IF(Y632&gt;0,VLOOKUP($D632,'BBLM COMCHECK'!$A:$Z,25,0),0)</f>
        <v>0</v>
      </c>
      <c r="Y632" s="202"/>
      <c r="Z632" s="91">
        <f t="shared" si="59"/>
        <v>0</v>
      </c>
      <c r="AA632" s="203" t="str">
        <f>VLOOKUP(D632,'BBLM COMCHECK'!$A:$I,9,0)</f>
        <v>order stop</v>
      </c>
      <c r="AB632" s="204">
        <f>VLOOKUP(D632,'BBLM COMCHECK'!$A:$L,12,0)</f>
        <v>91958</v>
      </c>
      <c r="AC632" s="201">
        <f t="shared" si="60"/>
        <v>0</v>
      </c>
      <c r="AD632" s="94"/>
      <c r="AE632" s="201"/>
      <c r="AF632" s="201"/>
      <c r="AG632" s="201"/>
      <c r="AH632" s="201"/>
      <c r="AI632" s="94"/>
      <c r="AJ632" s="94"/>
      <c r="AK632" s="87" t="s">
        <v>2530</v>
      </c>
      <c r="AL632" s="87" t="str">
        <f t="shared" si="61"/>
        <v>2026-01-15|06027|1076058000|0||0|1</v>
      </c>
      <c r="AP632" s="198"/>
      <c r="AQ632" s="198"/>
      <c r="AR632" s="198"/>
      <c r="BC632" s="99" t="s">
        <v>2531</v>
      </c>
      <c r="BD632" s="104"/>
      <c r="BE632" s="87"/>
    </row>
    <row r="633" spans="1:57" ht="26.25" hidden="1" customHeight="1">
      <c r="A633" s="87" t="s">
        <v>2603</v>
      </c>
      <c r="B633" s="17" t="s">
        <v>60</v>
      </c>
      <c r="C633" s="87" t="s">
        <v>60</v>
      </c>
      <c r="D633" s="92" t="s">
        <v>3249</v>
      </c>
      <c r="E633" s="92" t="s">
        <v>61</v>
      </c>
      <c r="F633" s="92" t="s">
        <v>2225</v>
      </c>
      <c r="G633" s="93" t="s">
        <v>133</v>
      </c>
      <c r="H633" s="93">
        <v>14</v>
      </c>
      <c r="I633" s="94" t="s">
        <v>2492</v>
      </c>
      <c r="J633" s="148" t="s">
        <v>48</v>
      </c>
      <c r="K633" s="93" t="s">
        <v>2533</v>
      </c>
      <c r="L633" s="94" t="s">
        <v>2534</v>
      </c>
      <c r="M633" s="94">
        <v>60</v>
      </c>
      <c r="N633" s="95">
        <v>0</v>
      </c>
      <c r="O633" s="201">
        <f>IF(P633&gt;0,VLOOKUP($D633,'BBLM COMCHECK'!$A:$S,14,0),0)</f>
        <v>0</v>
      </c>
      <c r="P633" s="202"/>
      <c r="Q633" s="91">
        <f t="shared" si="56"/>
        <v>0</v>
      </c>
      <c r="R633" s="201">
        <f>IF(S633&gt;0,VLOOKUP($D633,'BBLM COMCHECK'!$A:$S,15,0),0)</f>
        <v>0</v>
      </c>
      <c r="S633" s="202"/>
      <c r="T633" s="91">
        <f t="shared" si="57"/>
        <v>0</v>
      </c>
      <c r="U633" s="201">
        <f>IF(V633&gt;0,VLOOKUP($D633,'BBLM COMCHECK'!$A:$Z,25,0),0)</f>
        <v>0</v>
      </c>
      <c r="V633" s="202"/>
      <c r="W633" s="91">
        <f t="shared" si="58"/>
        <v>0</v>
      </c>
      <c r="X633" s="201">
        <f>IF(Y633&gt;0,VLOOKUP($D633,'BBLM COMCHECK'!$A:$Z,25,0),0)</f>
        <v>0</v>
      </c>
      <c r="Y633" s="202"/>
      <c r="Z633" s="91">
        <f t="shared" si="59"/>
        <v>0</v>
      </c>
      <c r="AA633" s="203" t="str">
        <f>VLOOKUP(D633,'BBLM COMCHECK'!$A:$I,9,0)</f>
        <v>normal</v>
      </c>
      <c r="AB633" s="204">
        <f>VLOOKUP(D633,'BBLM COMCHECK'!$A:$L,12,0)</f>
        <v>3939</v>
      </c>
      <c r="AC633" s="201">
        <f t="shared" si="60"/>
        <v>0</v>
      </c>
      <c r="AD633" s="94"/>
      <c r="AE633" s="201"/>
      <c r="AF633" s="201"/>
      <c r="AG633" s="201"/>
      <c r="AH633" s="201"/>
      <c r="AI633" s="94"/>
      <c r="AJ633" s="94"/>
      <c r="AK633" s="87" t="s">
        <v>2535</v>
      </c>
      <c r="AL633" s="87" t="str">
        <f t="shared" si="61"/>
        <v>2026-01-15|06027|1077650000|0||0|1</v>
      </c>
      <c r="AP633" s="198"/>
      <c r="AQ633" s="198"/>
      <c r="AR633" s="198"/>
      <c r="BC633" s="99" t="s">
        <v>2536</v>
      </c>
      <c r="BD633" s="104"/>
      <c r="BE633" s="87"/>
    </row>
    <row r="634" spans="1:57" ht="26.25" hidden="1" customHeight="1">
      <c r="A634" s="87" t="s">
        <v>2604</v>
      </c>
      <c r="B634" s="17" t="s">
        <v>60</v>
      </c>
      <c r="C634" s="87" t="s">
        <v>60</v>
      </c>
      <c r="D634" s="92" t="s">
        <v>3250</v>
      </c>
      <c r="E634" s="92" t="s">
        <v>61</v>
      </c>
      <c r="F634" s="92" t="s">
        <v>2225</v>
      </c>
      <c r="G634" s="93" t="s">
        <v>133</v>
      </c>
      <c r="H634" s="93">
        <v>14</v>
      </c>
      <c r="I634" s="94" t="s">
        <v>2492</v>
      </c>
      <c r="J634" s="97" t="s">
        <v>49</v>
      </c>
      <c r="K634" s="93" t="s">
        <v>2538</v>
      </c>
      <c r="L634" s="94" t="s">
        <v>2539</v>
      </c>
      <c r="M634" s="94">
        <v>5</v>
      </c>
      <c r="N634" s="95">
        <v>0</v>
      </c>
      <c r="O634" s="201">
        <f>IF(P634&gt;0,VLOOKUP($D634,'BBLM COMCHECK'!$A:$S,14,0),0)</f>
        <v>0</v>
      </c>
      <c r="P634" s="202"/>
      <c r="Q634" s="91">
        <f t="shared" si="56"/>
        <v>0</v>
      </c>
      <c r="R634" s="201">
        <f>IF(S634&gt;0,VLOOKUP($D634,'BBLM COMCHECK'!$A:$S,15,0),0)</f>
        <v>0</v>
      </c>
      <c r="S634" s="202"/>
      <c r="T634" s="91">
        <f t="shared" si="57"/>
        <v>0</v>
      </c>
      <c r="U634" s="201">
        <f>IF(V634&gt;0,VLOOKUP($D634,'BBLM COMCHECK'!$A:$Z,25,0),0)</f>
        <v>0</v>
      </c>
      <c r="V634" s="202"/>
      <c r="W634" s="91">
        <f t="shared" si="58"/>
        <v>0</v>
      </c>
      <c r="X634" s="201">
        <f>IF(Y634&gt;0,VLOOKUP($D634,'BBLM COMCHECK'!$A:$Z,25,0),0)</f>
        <v>0</v>
      </c>
      <c r="Y634" s="202"/>
      <c r="Z634" s="91">
        <f t="shared" si="59"/>
        <v>0</v>
      </c>
      <c r="AA634" s="203" t="str">
        <f>VLOOKUP(D634,'BBLM COMCHECK'!$A:$I,9,0)</f>
        <v>normal</v>
      </c>
      <c r="AB634" s="204">
        <f>VLOOKUP(D634,'BBLM COMCHECK'!$A:$L,12,0)</f>
        <v>2126</v>
      </c>
      <c r="AC634" s="201">
        <f t="shared" si="60"/>
        <v>0</v>
      </c>
      <c r="AD634" s="94"/>
      <c r="AE634" s="201"/>
      <c r="AF634" s="201"/>
      <c r="AG634" s="201"/>
      <c r="AH634" s="201"/>
      <c r="AI634" s="94"/>
      <c r="AJ634" s="94"/>
      <c r="AK634" s="87" t="s">
        <v>2540</v>
      </c>
      <c r="AL634" s="87" t="str">
        <f t="shared" si="61"/>
        <v>2026-01-15|06027|1078236000|0||0|1</v>
      </c>
      <c r="AP634" s="198"/>
      <c r="AQ634" s="198"/>
      <c r="AR634" s="198"/>
      <c r="BC634" s="99" t="s">
        <v>2541</v>
      </c>
      <c r="BD634" s="104"/>
      <c r="BE634" s="87"/>
    </row>
    <row r="635" spans="1:57" ht="26.25" hidden="1" customHeight="1">
      <c r="A635" s="87" t="s">
        <v>2605</v>
      </c>
      <c r="B635" s="17" t="s">
        <v>60</v>
      </c>
      <c r="C635" s="87" t="s">
        <v>60</v>
      </c>
      <c r="D635" s="92" t="s">
        <v>3251</v>
      </c>
      <c r="E635" s="92" t="s">
        <v>61</v>
      </c>
      <c r="F635" s="92" t="s">
        <v>2225</v>
      </c>
      <c r="G635" s="93" t="s">
        <v>133</v>
      </c>
      <c r="H635" s="93">
        <v>14</v>
      </c>
      <c r="I635" s="94" t="s">
        <v>2492</v>
      </c>
      <c r="J635" s="148" t="s">
        <v>50</v>
      </c>
      <c r="K635" s="93" t="s">
        <v>2543</v>
      </c>
      <c r="L635" s="94" t="s">
        <v>2544</v>
      </c>
      <c r="M635" s="94">
        <v>12</v>
      </c>
      <c r="N635" s="95">
        <v>0</v>
      </c>
      <c r="O635" s="201">
        <f>IF(P635&gt;0,VLOOKUP($D635,'BBLM COMCHECK'!$A:$S,14,0),0)</f>
        <v>0</v>
      </c>
      <c r="P635" s="202"/>
      <c r="Q635" s="91">
        <f t="shared" si="56"/>
        <v>0</v>
      </c>
      <c r="R635" s="201">
        <f>IF(S635&gt;0,VLOOKUP($D635,'BBLM COMCHECK'!$A:$S,15,0),0)</f>
        <v>0</v>
      </c>
      <c r="S635" s="202"/>
      <c r="T635" s="91">
        <f t="shared" si="57"/>
        <v>0</v>
      </c>
      <c r="U635" s="201">
        <f>IF(V635&gt;0,VLOOKUP($D635,'BBLM COMCHECK'!$A:$Z,25,0),0)</f>
        <v>0</v>
      </c>
      <c r="V635" s="202"/>
      <c r="W635" s="91">
        <f t="shared" si="58"/>
        <v>0</v>
      </c>
      <c r="X635" s="201">
        <f>IF(Y635&gt;0,VLOOKUP($D635,'BBLM COMCHECK'!$A:$Z,25,0),0)</f>
        <v>0</v>
      </c>
      <c r="Y635" s="202"/>
      <c r="Z635" s="91">
        <f t="shared" si="59"/>
        <v>0</v>
      </c>
      <c r="AA635" s="203" t="str">
        <f>VLOOKUP(D635,'BBLM COMCHECK'!$A:$I,9,0)</f>
        <v>normal</v>
      </c>
      <c r="AB635" s="204">
        <f>VLOOKUP(D635,'BBLM COMCHECK'!$A:$L,12,0)</f>
        <v>143</v>
      </c>
      <c r="AC635" s="201">
        <f t="shared" si="60"/>
        <v>0</v>
      </c>
      <c r="AD635" s="94"/>
      <c r="AE635" s="201"/>
      <c r="AF635" s="201"/>
      <c r="AG635" s="201"/>
      <c r="AH635" s="201"/>
      <c r="AI635" s="94"/>
      <c r="AJ635" s="94"/>
      <c r="AK635" s="87" t="s">
        <v>2545</v>
      </c>
      <c r="AL635" s="87" t="str">
        <f t="shared" si="61"/>
        <v>2026-01-15|06027|1083138000|0||0|1</v>
      </c>
      <c r="AP635" s="198"/>
      <c r="AQ635" s="198"/>
      <c r="AR635" s="198"/>
      <c r="BC635" s="99" t="s">
        <v>2546</v>
      </c>
      <c r="BD635" s="104"/>
      <c r="BE635" s="87"/>
    </row>
    <row r="636" spans="1:57" ht="26.25" hidden="1" customHeight="1">
      <c r="A636" s="87" t="s">
        <v>2606</v>
      </c>
      <c r="B636" s="17" t="s">
        <v>60</v>
      </c>
      <c r="C636" s="87" t="s">
        <v>60</v>
      </c>
      <c r="D636" s="92" t="s">
        <v>3252</v>
      </c>
      <c r="E636" s="92" t="s">
        <v>61</v>
      </c>
      <c r="F636" s="92" t="s">
        <v>2225</v>
      </c>
      <c r="G636" s="93" t="s">
        <v>133</v>
      </c>
      <c r="H636" s="93">
        <v>19</v>
      </c>
      <c r="I636" s="94" t="s">
        <v>2486</v>
      </c>
      <c r="J636" s="97" t="s">
        <v>51</v>
      </c>
      <c r="K636" s="93" t="s">
        <v>2548</v>
      </c>
      <c r="L636" s="94" t="s">
        <v>2549</v>
      </c>
      <c r="M636" s="94">
        <v>144</v>
      </c>
      <c r="N636" s="95">
        <v>0</v>
      </c>
      <c r="O636" s="201">
        <f>IF(P636&gt;0,VLOOKUP($D636,'BBLM COMCHECK'!$A:$S,14,0),0)</f>
        <v>0</v>
      </c>
      <c r="P636" s="202"/>
      <c r="Q636" s="91">
        <f t="shared" si="56"/>
        <v>0</v>
      </c>
      <c r="R636" s="201">
        <f>IF(S636&gt;0,VLOOKUP($D636,'BBLM COMCHECK'!$A:$S,15,0),0)</f>
        <v>0</v>
      </c>
      <c r="S636" s="202"/>
      <c r="T636" s="91">
        <f t="shared" si="57"/>
        <v>0</v>
      </c>
      <c r="U636" s="201">
        <f>IF(V636&gt;0,VLOOKUP($D636,'BBLM COMCHECK'!$A:$Z,25,0),0)</f>
        <v>0</v>
      </c>
      <c r="V636" s="202"/>
      <c r="W636" s="91">
        <f t="shared" si="58"/>
        <v>0</v>
      </c>
      <c r="X636" s="201">
        <f>IF(Y636&gt;0,VLOOKUP($D636,'BBLM COMCHECK'!$A:$Z,25,0),0)</f>
        <v>0</v>
      </c>
      <c r="Y636" s="202"/>
      <c r="Z636" s="91">
        <f t="shared" si="59"/>
        <v>0</v>
      </c>
      <c r="AA636" s="203" t="str">
        <f>VLOOKUP(D636,'BBLM COMCHECK'!$A:$I,9,0)</f>
        <v>order stop</v>
      </c>
      <c r="AB636" s="204">
        <f>VLOOKUP(D636,'BBLM COMCHECK'!$A:$L,12,0)</f>
        <v>13424</v>
      </c>
      <c r="AC636" s="201">
        <f t="shared" si="60"/>
        <v>0</v>
      </c>
      <c r="AD636" s="94"/>
      <c r="AE636" s="201"/>
      <c r="AF636" s="201"/>
      <c r="AG636" s="201"/>
      <c r="AH636" s="201"/>
      <c r="AI636" s="94"/>
      <c r="AJ636" s="94"/>
      <c r="AK636" s="87" t="s">
        <v>2550</v>
      </c>
      <c r="AL636" s="87" t="str">
        <f t="shared" si="61"/>
        <v>2026-01-15|06027|1089525000|0||0|1</v>
      </c>
      <c r="AP636" s="198"/>
      <c r="AQ636" s="198"/>
      <c r="AR636" s="198"/>
      <c r="BC636" s="99" t="s">
        <v>2551</v>
      </c>
      <c r="BD636" s="104"/>
      <c r="BE636" s="87"/>
    </row>
    <row r="637" spans="1:57" ht="26.25" hidden="1" customHeight="1">
      <c r="A637" s="87" t="s">
        <v>2607</v>
      </c>
      <c r="B637" s="17" t="s">
        <v>60</v>
      </c>
      <c r="C637" s="87" t="s">
        <v>60</v>
      </c>
      <c r="D637" s="92" t="s">
        <v>3253</v>
      </c>
      <c r="E637" s="92" t="s">
        <v>61</v>
      </c>
      <c r="F637" s="92" t="s">
        <v>2225</v>
      </c>
      <c r="G637" s="93" t="s">
        <v>133</v>
      </c>
      <c r="H637" s="93">
        <v>19</v>
      </c>
      <c r="I637" s="94" t="s">
        <v>2486</v>
      </c>
      <c r="J637" s="148" t="s">
        <v>52</v>
      </c>
      <c r="K637" s="93" t="s">
        <v>2553</v>
      </c>
      <c r="L637" s="94" t="s">
        <v>2554</v>
      </c>
      <c r="M637" s="94">
        <v>144</v>
      </c>
      <c r="N637" s="95">
        <v>0</v>
      </c>
      <c r="O637" s="201">
        <f>IF(P637&gt;0,VLOOKUP($D637,'BBLM COMCHECK'!$A:$S,14,0),0)</f>
        <v>0</v>
      </c>
      <c r="P637" s="202"/>
      <c r="Q637" s="91">
        <f t="shared" si="56"/>
        <v>0</v>
      </c>
      <c r="R637" s="201">
        <f>IF(S637&gt;0,VLOOKUP($D637,'BBLM COMCHECK'!$A:$S,15,0),0)</f>
        <v>0</v>
      </c>
      <c r="S637" s="202"/>
      <c r="T637" s="91">
        <f t="shared" si="57"/>
        <v>0</v>
      </c>
      <c r="U637" s="201">
        <f>IF(V637&gt;0,VLOOKUP($D637,'BBLM COMCHECK'!$A:$Z,25,0),0)</f>
        <v>0</v>
      </c>
      <c r="V637" s="202"/>
      <c r="W637" s="91">
        <f t="shared" si="58"/>
        <v>0</v>
      </c>
      <c r="X637" s="201">
        <f>IF(Y637&gt;0,VLOOKUP($D637,'BBLM COMCHECK'!$A:$Z,25,0),0)</f>
        <v>0</v>
      </c>
      <c r="Y637" s="202"/>
      <c r="Z637" s="91">
        <f t="shared" si="59"/>
        <v>0</v>
      </c>
      <c r="AA637" s="203" t="str">
        <f>VLOOKUP(D637,'BBLM COMCHECK'!$A:$I,9,0)</f>
        <v>order stop</v>
      </c>
      <c r="AB637" s="204">
        <f>VLOOKUP(D637,'BBLM COMCHECK'!$A:$L,12,0)</f>
        <v>1214</v>
      </c>
      <c r="AC637" s="201">
        <f t="shared" si="60"/>
        <v>0</v>
      </c>
      <c r="AD637" s="94"/>
      <c r="AE637" s="201"/>
      <c r="AF637" s="201"/>
      <c r="AG637" s="201"/>
      <c r="AH637" s="201"/>
      <c r="AI637" s="94"/>
      <c r="AJ637" s="94"/>
      <c r="AK637" s="87" t="s">
        <v>2555</v>
      </c>
      <c r="AL637" s="87" t="str">
        <f t="shared" si="61"/>
        <v>2026-01-15|06027|1089541000|0||0|1</v>
      </c>
      <c r="AP637" s="198"/>
      <c r="AQ637" s="198"/>
      <c r="AR637" s="198"/>
      <c r="BC637" s="99" t="s">
        <v>2556</v>
      </c>
      <c r="BD637" s="104"/>
      <c r="BE637" s="87"/>
    </row>
    <row r="638" spans="1:57" ht="26.25" hidden="1" customHeight="1">
      <c r="A638" s="87" t="s">
        <v>2608</v>
      </c>
      <c r="B638" s="17" t="s">
        <v>60</v>
      </c>
      <c r="C638" s="87" t="s">
        <v>60</v>
      </c>
      <c r="D638" s="92" t="s">
        <v>3254</v>
      </c>
      <c r="E638" s="92" t="s">
        <v>61</v>
      </c>
      <c r="F638" s="92" t="s">
        <v>2225</v>
      </c>
      <c r="G638" s="93" t="s">
        <v>133</v>
      </c>
      <c r="H638" s="93">
        <v>14</v>
      </c>
      <c r="I638" s="94" t="s">
        <v>2492</v>
      </c>
      <c r="J638" s="158">
        <v>1150705000</v>
      </c>
      <c r="K638" s="93" t="s">
        <v>2558</v>
      </c>
      <c r="L638" s="94" t="s">
        <v>2559</v>
      </c>
      <c r="M638" s="94">
        <v>30</v>
      </c>
      <c r="N638" s="95">
        <v>0</v>
      </c>
      <c r="O638" s="201">
        <f>IF(P638&gt;0,VLOOKUP($D638,'BBLM COMCHECK'!$A:$S,14,0),0)</f>
        <v>0</v>
      </c>
      <c r="P638" s="202"/>
      <c r="Q638" s="91">
        <f t="shared" si="56"/>
        <v>0</v>
      </c>
      <c r="R638" s="201">
        <f>IF(S638&gt;0,VLOOKUP($D638,'BBLM COMCHECK'!$A:$S,15,0),0)</f>
        <v>0</v>
      </c>
      <c r="S638" s="202"/>
      <c r="T638" s="91">
        <f t="shared" si="57"/>
        <v>0</v>
      </c>
      <c r="U638" s="201">
        <f>IF(V638&gt;0,VLOOKUP($D638,'BBLM COMCHECK'!$A:$Z,25,0),0)</f>
        <v>0</v>
      </c>
      <c r="V638" s="202"/>
      <c r="W638" s="91">
        <f t="shared" si="58"/>
        <v>0</v>
      </c>
      <c r="X638" s="201">
        <f>IF(Y638&gt;0,VLOOKUP($D638,'BBLM COMCHECK'!$A:$Z,25,0),0)</f>
        <v>0</v>
      </c>
      <c r="Y638" s="202"/>
      <c r="Z638" s="91">
        <f t="shared" si="59"/>
        <v>0</v>
      </c>
      <c r="AA638" s="203" t="str">
        <f>VLOOKUP(D638,'BBLM COMCHECK'!$A:$I,9,0)</f>
        <v>order stop</v>
      </c>
      <c r="AB638" s="204">
        <f>VLOOKUP(D638,'BBLM COMCHECK'!$A:$L,12,0)</f>
        <v>0</v>
      </c>
      <c r="AC638" s="201">
        <f t="shared" si="60"/>
        <v>1</v>
      </c>
      <c r="AD638" s="94"/>
      <c r="AE638" s="201"/>
      <c r="AF638" s="201"/>
      <c r="AG638" s="201"/>
      <c r="AH638" s="201"/>
      <c r="AI638" s="94"/>
      <c r="AJ638" s="94"/>
      <c r="AK638" s="87" t="s">
        <v>2560</v>
      </c>
      <c r="AL638" s="87" t="str">
        <f t="shared" si="61"/>
        <v>2026-01-15|06027|1150705000|0||0|1</v>
      </c>
      <c r="AP638" s="198"/>
      <c r="AQ638" s="198"/>
      <c r="AR638" s="198"/>
      <c r="BC638" s="99" t="s">
        <v>2561</v>
      </c>
      <c r="BD638" s="104"/>
      <c r="BE638" s="87"/>
    </row>
    <row r="639" spans="1:57" ht="26.25" hidden="1" customHeight="1">
      <c r="A639" s="87" t="s">
        <v>2609</v>
      </c>
      <c r="B639" s="17" t="s">
        <v>60</v>
      </c>
      <c r="C639" s="87" t="s">
        <v>60</v>
      </c>
      <c r="D639" s="92" t="s">
        <v>3255</v>
      </c>
      <c r="E639" s="92" t="s">
        <v>61</v>
      </c>
      <c r="F639" s="92" t="s">
        <v>2225</v>
      </c>
      <c r="G639" s="93" t="s">
        <v>133</v>
      </c>
      <c r="H639" s="93">
        <v>14</v>
      </c>
      <c r="I639" s="94" t="s">
        <v>2492</v>
      </c>
      <c r="J639" s="148" t="s">
        <v>54</v>
      </c>
      <c r="K639" s="93" t="s">
        <v>2564</v>
      </c>
      <c r="L639" s="94" t="s">
        <v>2565</v>
      </c>
      <c r="M639" s="94">
        <v>72</v>
      </c>
      <c r="N639" s="95">
        <v>0</v>
      </c>
      <c r="O639" s="201">
        <f>IF(P639&gt;0,VLOOKUP($D639,'BBLM COMCHECK'!$A:$S,14,0),0)</f>
        <v>0</v>
      </c>
      <c r="P639" s="202"/>
      <c r="Q639" s="91">
        <f t="shared" si="56"/>
        <v>0</v>
      </c>
      <c r="R639" s="201">
        <f>IF(S639&gt;0,VLOOKUP($D639,'BBLM COMCHECK'!$A:$S,15,0),0)</f>
        <v>0</v>
      </c>
      <c r="S639" s="202"/>
      <c r="T639" s="91">
        <f t="shared" si="57"/>
        <v>0</v>
      </c>
      <c r="U639" s="201">
        <f>IF(V639&gt;0,VLOOKUP($D639,'BBLM COMCHECK'!$A:$Z,25,0),0)</f>
        <v>0</v>
      </c>
      <c r="V639" s="202"/>
      <c r="W639" s="91">
        <f t="shared" si="58"/>
        <v>0</v>
      </c>
      <c r="X639" s="201">
        <f>IF(Y639&gt;0,VLOOKUP($D639,'BBLM COMCHECK'!$A:$Z,25,0),0)</f>
        <v>0</v>
      </c>
      <c r="Y639" s="202"/>
      <c r="Z639" s="91">
        <f t="shared" si="59"/>
        <v>0</v>
      </c>
      <c r="AA639" s="203" t="str">
        <f>VLOOKUP(D639,'BBLM COMCHECK'!$A:$I,9,0)</f>
        <v>normal</v>
      </c>
      <c r="AB639" s="204">
        <f>VLOOKUP(D639,'BBLM COMCHECK'!$A:$L,12,0)</f>
        <v>339</v>
      </c>
      <c r="AC639" s="201">
        <f t="shared" si="60"/>
        <v>0</v>
      </c>
      <c r="AD639" s="94"/>
      <c r="AE639" s="201"/>
      <c r="AF639" s="201"/>
      <c r="AG639" s="201"/>
      <c r="AH639" s="201"/>
      <c r="AI639" s="94"/>
      <c r="AJ639" s="94"/>
      <c r="AK639" s="87" t="s">
        <v>2566</v>
      </c>
      <c r="AL639" s="87" t="str">
        <f t="shared" si="61"/>
        <v>2026-01-15|06027|1089885000|0||0|1</v>
      </c>
      <c r="AP639" s="198"/>
      <c r="AQ639" s="198"/>
      <c r="AR639" s="198"/>
      <c r="BC639" s="99" t="s">
        <v>2655</v>
      </c>
      <c r="BD639" s="104"/>
      <c r="BE639" s="87"/>
    </row>
    <row r="640" spans="1:57" ht="26.25" hidden="1" customHeight="1">
      <c r="A640" s="87" t="s">
        <v>2610</v>
      </c>
      <c r="B640" s="17" t="s">
        <v>60</v>
      </c>
      <c r="C640" s="87" t="s">
        <v>60</v>
      </c>
      <c r="D640" s="92" t="s">
        <v>3256</v>
      </c>
      <c r="E640" s="92" t="s">
        <v>61</v>
      </c>
      <c r="F640" s="92" t="s">
        <v>2225</v>
      </c>
      <c r="G640" s="93" t="s">
        <v>133</v>
      </c>
      <c r="H640" s="93">
        <v>14</v>
      </c>
      <c r="I640" s="94" t="s">
        <v>2492</v>
      </c>
      <c r="J640" s="93" t="s">
        <v>55</v>
      </c>
      <c r="K640" s="93" t="s">
        <v>2569</v>
      </c>
      <c r="L640" s="94" t="s">
        <v>2570</v>
      </c>
      <c r="M640" s="94">
        <v>21</v>
      </c>
      <c r="N640" s="95">
        <v>0</v>
      </c>
      <c r="O640" s="201">
        <f>IF(P640&gt;0,VLOOKUP($D640,'BBLM COMCHECK'!$A:$S,14,0),0)</f>
        <v>0</v>
      </c>
      <c r="P640" s="202"/>
      <c r="Q640" s="91">
        <f t="shared" si="56"/>
        <v>0</v>
      </c>
      <c r="R640" s="201">
        <f>IF(S640&gt;0,VLOOKUP($D640,'BBLM COMCHECK'!$A:$S,15,0),0)</f>
        <v>0</v>
      </c>
      <c r="S640" s="202"/>
      <c r="T640" s="91">
        <f t="shared" si="57"/>
        <v>0</v>
      </c>
      <c r="U640" s="201">
        <f>IF(V640&gt;0,VLOOKUP($D640,'BBLM COMCHECK'!$A:$Z,25,0),0)</f>
        <v>0</v>
      </c>
      <c r="V640" s="202"/>
      <c r="W640" s="91">
        <f t="shared" si="58"/>
        <v>0</v>
      </c>
      <c r="X640" s="201">
        <f>IF(Y640&gt;0,VLOOKUP($D640,'BBLM COMCHECK'!$A:$Z,25,0),0)</f>
        <v>0</v>
      </c>
      <c r="Y640" s="202"/>
      <c r="Z640" s="91">
        <f t="shared" si="59"/>
        <v>0</v>
      </c>
      <c r="AA640" s="203" t="str">
        <f>VLOOKUP(D640,'BBLM COMCHECK'!$A:$I,9,0)</f>
        <v>order stop</v>
      </c>
      <c r="AB640" s="204">
        <f>VLOOKUP(D640,'BBLM COMCHECK'!$A:$L,12,0)</f>
        <v>907</v>
      </c>
      <c r="AC640" s="201">
        <f t="shared" si="60"/>
        <v>0</v>
      </c>
      <c r="AD640" s="94"/>
      <c r="AE640" s="201"/>
      <c r="AF640" s="201"/>
      <c r="AG640" s="201"/>
      <c r="AH640" s="201"/>
      <c r="AI640" s="94"/>
      <c r="AJ640" s="94"/>
      <c r="AK640" s="87" t="s">
        <v>2571</v>
      </c>
      <c r="AL640" s="87" t="str">
        <f t="shared" si="61"/>
        <v>2026-01-15|06027|1105042000|0||0|1</v>
      </c>
      <c r="AP640" s="198"/>
      <c r="AQ640" s="198"/>
      <c r="AR640" s="198"/>
      <c r="BC640" s="99" t="s">
        <v>2572</v>
      </c>
      <c r="BD640" s="104"/>
      <c r="BE640" s="87"/>
    </row>
    <row r="641" spans="1:57" ht="26.25" hidden="1" customHeight="1">
      <c r="A641" s="87" t="s">
        <v>2611</v>
      </c>
      <c r="B641" s="17" t="s">
        <v>60</v>
      </c>
      <c r="C641" s="87" t="s">
        <v>60</v>
      </c>
      <c r="D641" s="92" t="s">
        <v>3257</v>
      </c>
      <c r="E641" s="92" t="s">
        <v>61</v>
      </c>
      <c r="F641" s="92" t="s">
        <v>2225</v>
      </c>
      <c r="G641" s="93" t="s">
        <v>133</v>
      </c>
      <c r="H641" s="93">
        <v>19</v>
      </c>
      <c r="I641" s="94" t="s">
        <v>2486</v>
      </c>
      <c r="J641" s="148" t="s">
        <v>56</v>
      </c>
      <c r="K641" s="93" t="s">
        <v>2574</v>
      </c>
      <c r="L641" s="94" t="s">
        <v>2575</v>
      </c>
      <c r="M641" s="94">
        <v>12</v>
      </c>
      <c r="N641" s="95">
        <v>0</v>
      </c>
      <c r="O641" s="201">
        <f>IF(P641&gt;0,VLOOKUP($D641,'BBLM COMCHECK'!$A:$S,14,0),0)</f>
        <v>0</v>
      </c>
      <c r="P641" s="202"/>
      <c r="Q641" s="91">
        <f t="shared" si="56"/>
        <v>0</v>
      </c>
      <c r="R641" s="201">
        <f>IF(S641&gt;0,VLOOKUP($D641,'BBLM COMCHECK'!$A:$S,15,0),0)</f>
        <v>0</v>
      </c>
      <c r="S641" s="202"/>
      <c r="T641" s="91">
        <f t="shared" si="57"/>
        <v>0</v>
      </c>
      <c r="U641" s="201">
        <f>IF(V641&gt;0,VLOOKUP($D641,'BBLM COMCHECK'!$A:$Z,25,0),0)</f>
        <v>0</v>
      </c>
      <c r="V641" s="202"/>
      <c r="W641" s="91">
        <f t="shared" si="58"/>
        <v>0</v>
      </c>
      <c r="X641" s="201">
        <f>IF(Y641&gt;0,VLOOKUP($D641,'BBLM COMCHECK'!$A:$Z,25,0),0)</f>
        <v>0</v>
      </c>
      <c r="Y641" s="202"/>
      <c r="Z641" s="91">
        <f t="shared" si="59"/>
        <v>0</v>
      </c>
      <c r="AA641" s="203" t="str">
        <f>VLOOKUP(D641,'BBLM COMCHECK'!$A:$I,9,0)</f>
        <v>normal</v>
      </c>
      <c r="AB641" s="204">
        <f>VLOOKUP(D641,'BBLM COMCHECK'!$A:$L,12,0)</f>
        <v>44</v>
      </c>
      <c r="AC641" s="201">
        <f t="shared" si="60"/>
        <v>0</v>
      </c>
      <c r="AD641" s="94"/>
      <c r="AE641" s="201"/>
      <c r="AF641" s="201"/>
      <c r="AG641" s="201"/>
      <c r="AH641" s="201"/>
      <c r="AI641" s="94"/>
      <c r="AJ641" s="94"/>
      <c r="AK641" s="87" t="s">
        <v>2576</v>
      </c>
      <c r="AL641" s="87" t="str">
        <f t="shared" si="61"/>
        <v>2026-01-15|06027|1118289000|0||0|1</v>
      </c>
      <c r="AP641" s="198"/>
      <c r="AQ641" s="198"/>
      <c r="AR641" s="198"/>
      <c r="BC641" s="99" t="s">
        <v>2577</v>
      </c>
      <c r="BD641" s="104"/>
      <c r="BE641" s="87"/>
    </row>
    <row r="642" spans="1:57" ht="26.25" hidden="1" customHeight="1">
      <c r="A642" s="87" t="s">
        <v>2612</v>
      </c>
      <c r="B642" s="17" t="s">
        <v>60</v>
      </c>
      <c r="C642" s="87" t="s">
        <v>60</v>
      </c>
      <c r="D642" s="92" t="s">
        <v>3258</v>
      </c>
      <c r="E642" s="92" t="s">
        <v>61</v>
      </c>
      <c r="F642" s="92" t="s">
        <v>2225</v>
      </c>
      <c r="G642" s="93" t="s">
        <v>133</v>
      </c>
      <c r="H642" s="93">
        <v>19</v>
      </c>
      <c r="I642" s="94" t="s">
        <v>2486</v>
      </c>
      <c r="J642" s="148" t="s">
        <v>57</v>
      </c>
      <c r="K642" s="93" t="s">
        <v>2579</v>
      </c>
      <c r="L642" s="94" t="s">
        <v>2580</v>
      </c>
      <c r="M642" s="94">
        <v>42</v>
      </c>
      <c r="N642" s="95">
        <v>0</v>
      </c>
      <c r="O642" s="201">
        <f>IF(P642&gt;0,VLOOKUP($D642,'BBLM COMCHECK'!$A:$S,14,0),0)</f>
        <v>0</v>
      </c>
      <c r="P642" s="202"/>
      <c r="Q642" s="91">
        <f t="shared" si="56"/>
        <v>0</v>
      </c>
      <c r="R642" s="201">
        <f>IF(S642&gt;0,VLOOKUP($D642,'BBLM COMCHECK'!$A:$S,15,0),0)</f>
        <v>0</v>
      </c>
      <c r="S642" s="202"/>
      <c r="T642" s="91">
        <f t="shared" si="57"/>
        <v>0</v>
      </c>
      <c r="U642" s="201">
        <f>IF(V642&gt;0,VLOOKUP($D642,'BBLM COMCHECK'!$A:$Z,25,0),0)</f>
        <v>0</v>
      </c>
      <c r="V642" s="202"/>
      <c r="W642" s="91">
        <f t="shared" si="58"/>
        <v>0</v>
      </c>
      <c r="X642" s="201">
        <f>IF(Y642&gt;0,VLOOKUP($D642,'BBLM COMCHECK'!$A:$Z,25,0),0)</f>
        <v>0</v>
      </c>
      <c r="Y642" s="202"/>
      <c r="Z642" s="91">
        <f t="shared" si="59"/>
        <v>0</v>
      </c>
      <c r="AA642" s="203" t="str">
        <f>VLOOKUP(D642,'BBLM COMCHECK'!$A:$I,9,0)</f>
        <v>normal</v>
      </c>
      <c r="AB642" s="204">
        <f>VLOOKUP(D642,'BBLM COMCHECK'!$A:$L,12,0)</f>
        <v>207</v>
      </c>
      <c r="AC642" s="201">
        <f t="shared" si="60"/>
        <v>0</v>
      </c>
      <c r="AD642" s="94"/>
      <c r="AE642" s="201"/>
      <c r="AF642" s="201"/>
      <c r="AG642" s="201"/>
      <c r="AH642" s="201"/>
      <c r="AI642" s="94"/>
      <c r="AJ642" s="94"/>
      <c r="AK642" s="87" t="s">
        <v>2581</v>
      </c>
      <c r="AL642" s="87" t="str">
        <f t="shared" si="61"/>
        <v>2026-01-15|06027|1137215000|0||0|1</v>
      </c>
      <c r="AP642" s="198"/>
      <c r="AQ642" s="198"/>
      <c r="AR642" s="198"/>
      <c r="BC642" s="99" t="s">
        <v>2582</v>
      </c>
      <c r="BD642" s="104"/>
      <c r="BE642" s="87"/>
    </row>
    <row r="643" spans="1:57" ht="26.25" hidden="1" customHeight="1">
      <c r="A643" s="87" t="s">
        <v>2613</v>
      </c>
      <c r="B643" s="17" t="s">
        <v>60</v>
      </c>
      <c r="C643" s="87" t="s">
        <v>60</v>
      </c>
      <c r="D643" s="92" t="s">
        <v>3259</v>
      </c>
      <c r="E643" s="92" t="s">
        <v>61</v>
      </c>
      <c r="F643" s="92" t="s">
        <v>2225</v>
      </c>
      <c r="G643" s="93" t="s">
        <v>133</v>
      </c>
      <c r="H643" s="93">
        <v>14</v>
      </c>
      <c r="I643" s="94" t="s">
        <v>2492</v>
      </c>
      <c r="J643" s="148" t="s">
        <v>58</v>
      </c>
      <c r="K643" s="93" t="s">
        <v>2584</v>
      </c>
      <c r="L643" s="94" t="s">
        <v>2585</v>
      </c>
      <c r="M643" s="94">
        <v>6</v>
      </c>
      <c r="N643" s="95">
        <v>0</v>
      </c>
      <c r="O643" s="201">
        <f>IF(P643&gt;0,VLOOKUP($D643,'BBLM COMCHECK'!$A:$S,14,0),0)</f>
        <v>0</v>
      </c>
      <c r="P643" s="202"/>
      <c r="Q643" s="91">
        <f t="shared" ref="Q643:Q706" si="62">IFERROR(O643/P643%,0)</f>
        <v>0</v>
      </c>
      <c r="R643" s="201">
        <f>IF(S643&gt;0,VLOOKUP($D643,'BBLM COMCHECK'!$A:$S,15,0),0)</f>
        <v>0</v>
      </c>
      <c r="S643" s="202"/>
      <c r="T643" s="91">
        <f t="shared" ref="T643:T706" si="63">IFERROR(O643/S643%,0)</f>
        <v>0</v>
      </c>
      <c r="U643" s="201">
        <f>IF(V643&gt;0,VLOOKUP($D643,'BBLM COMCHECK'!$A:$Z,25,0),0)</f>
        <v>0</v>
      </c>
      <c r="V643" s="202"/>
      <c r="W643" s="91">
        <f t="shared" ref="W643:W706" si="64">IFERROR(U643/V643%,0)</f>
        <v>0</v>
      </c>
      <c r="X643" s="201">
        <f>IF(Y643&gt;0,VLOOKUP($D643,'BBLM COMCHECK'!$A:$Z,25,0),0)</f>
        <v>0</v>
      </c>
      <c r="Y643" s="202"/>
      <c r="Z643" s="91">
        <f t="shared" ref="Z643:Z706" si="65">IFERROR(U643/Y643%,0)</f>
        <v>0</v>
      </c>
      <c r="AA643" s="203" t="str">
        <f>VLOOKUP(D643,'BBLM COMCHECK'!$A:$I,9,0)</f>
        <v>normal</v>
      </c>
      <c r="AB643" s="204">
        <f>VLOOKUP(D643,'BBLM COMCHECK'!$A:$L,12,0)</f>
        <v>38</v>
      </c>
      <c r="AC643" s="201">
        <f t="shared" ref="AC643:AC706" si="66">IF(AB643&lt;4,1,0)</f>
        <v>0</v>
      </c>
      <c r="AD643" s="94"/>
      <c r="AE643" s="201"/>
      <c r="AF643" s="201"/>
      <c r="AG643" s="201"/>
      <c r="AH643" s="201"/>
      <c r="AI643" s="94"/>
      <c r="AJ643" s="94"/>
      <c r="AK643" s="87" t="s">
        <v>2586</v>
      </c>
      <c r="AL643" s="87" t="str">
        <f t="shared" si="61"/>
        <v>2026-01-15|06027|1140637000|0||0|1</v>
      </c>
      <c r="AP643" s="198"/>
      <c r="AQ643" s="198"/>
      <c r="AR643" s="198"/>
      <c r="BC643" s="99" t="s">
        <v>2587</v>
      </c>
      <c r="BD643" s="104"/>
      <c r="BE643" s="87"/>
    </row>
    <row r="644" spans="1:57" ht="26.25" hidden="1" customHeight="1">
      <c r="A644" s="87" t="s">
        <v>2594</v>
      </c>
      <c r="B644" s="17" t="s">
        <v>60</v>
      </c>
      <c r="C644" s="87" t="s">
        <v>60</v>
      </c>
      <c r="D644" s="92" t="s">
        <v>3260</v>
      </c>
      <c r="E644" s="92" t="s">
        <v>62</v>
      </c>
      <c r="F644" s="92" t="s">
        <v>2279</v>
      </c>
      <c r="G644" s="93" t="s">
        <v>133</v>
      </c>
      <c r="H644" s="93">
        <v>19</v>
      </c>
      <c r="I644" s="94" t="s">
        <v>2486</v>
      </c>
      <c r="J644" s="148" t="s">
        <v>36</v>
      </c>
      <c r="K644" s="93" t="s">
        <v>2487</v>
      </c>
      <c r="L644" s="94" t="s">
        <v>2488</v>
      </c>
      <c r="M644" s="94">
        <v>30</v>
      </c>
      <c r="N644" s="95">
        <v>0</v>
      </c>
      <c r="O644" s="201">
        <f>IF(P644&gt;0,VLOOKUP($D644,'BBLM COMCHECK'!$A:$S,14,0),0)</f>
        <v>0</v>
      </c>
      <c r="P644" s="202"/>
      <c r="Q644" s="91">
        <f t="shared" si="62"/>
        <v>0</v>
      </c>
      <c r="R644" s="201">
        <f>IF(S644&gt;0,VLOOKUP($D644,'BBLM COMCHECK'!$A:$S,15,0),0)</f>
        <v>0</v>
      </c>
      <c r="S644" s="202"/>
      <c r="T644" s="91">
        <f t="shared" si="63"/>
        <v>0</v>
      </c>
      <c r="U644" s="201">
        <f>IF(V644&gt;0,VLOOKUP($D644,'BBLM COMCHECK'!$A:$Z,25,0),0)</f>
        <v>0</v>
      </c>
      <c r="V644" s="202"/>
      <c r="W644" s="91">
        <f t="shared" si="64"/>
        <v>0</v>
      </c>
      <c r="X644" s="201">
        <f>IF(Y644&gt;0,VLOOKUP($D644,'BBLM COMCHECK'!$A:$Z,25,0),0)</f>
        <v>0</v>
      </c>
      <c r="Y644" s="202"/>
      <c r="Z644" s="91">
        <f t="shared" si="65"/>
        <v>0</v>
      </c>
      <c r="AA644" s="203" t="str">
        <f>VLOOKUP(D644,'BBLM COMCHECK'!$A:$I,9,0)</f>
        <v>order stop</v>
      </c>
      <c r="AB644" s="204">
        <f>VLOOKUP(D644,'BBLM COMCHECK'!$A:$L,12,0)</f>
        <v>0</v>
      </c>
      <c r="AC644" s="201">
        <f t="shared" si="66"/>
        <v>1</v>
      </c>
      <c r="AD644" s="94"/>
      <c r="AE644" s="201"/>
      <c r="AF644" s="201"/>
      <c r="AG644" s="201"/>
      <c r="AH644" s="201"/>
      <c r="AI644" s="94"/>
      <c r="AJ644" s="94"/>
      <c r="AK644" s="87" t="s">
        <v>2489</v>
      </c>
      <c r="AL644" s="87" t="str">
        <f t="shared" si="61"/>
        <v>2026-01-15|06036|1001860000|0||0|1</v>
      </c>
      <c r="AP644" s="198"/>
      <c r="AQ644" s="198"/>
      <c r="AR644" s="198"/>
      <c r="BC644" s="99" t="s">
        <v>2490</v>
      </c>
      <c r="BD644" s="104"/>
      <c r="BE644" s="87"/>
    </row>
    <row r="645" spans="1:57" ht="26.25" hidden="1" customHeight="1">
      <c r="A645" s="87" t="s">
        <v>2595</v>
      </c>
      <c r="B645" s="17" t="s">
        <v>60</v>
      </c>
      <c r="C645" s="87" t="s">
        <v>60</v>
      </c>
      <c r="D645" s="92" t="s">
        <v>3261</v>
      </c>
      <c r="E645" s="92" t="s">
        <v>62</v>
      </c>
      <c r="F645" s="93" t="s">
        <v>2279</v>
      </c>
      <c r="G645" s="93" t="s">
        <v>133</v>
      </c>
      <c r="H645" s="93">
        <v>14</v>
      </c>
      <c r="I645" s="94" t="s">
        <v>2492</v>
      </c>
      <c r="J645" s="148" t="s">
        <v>40</v>
      </c>
      <c r="K645" s="94" t="s">
        <v>2493</v>
      </c>
      <c r="L645" s="94" t="s">
        <v>2494</v>
      </c>
      <c r="M645" s="94">
        <v>12</v>
      </c>
      <c r="N645" s="95">
        <v>0</v>
      </c>
      <c r="O645" s="201">
        <f>IF(P645&gt;0,VLOOKUP($D645,'BBLM COMCHECK'!$A:$S,14,0),0)</f>
        <v>0</v>
      </c>
      <c r="P645" s="202"/>
      <c r="Q645" s="91">
        <f t="shared" si="62"/>
        <v>0</v>
      </c>
      <c r="R645" s="201">
        <f>IF(S645&gt;0,VLOOKUP($D645,'BBLM COMCHECK'!$A:$S,15,0),0)</f>
        <v>0</v>
      </c>
      <c r="S645" s="202"/>
      <c r="T645" s="91">
        <f t="shared" si="63"/>
        <v>0</v>
      </c>
      <c r="U645" s="201">
        <f>IF(V645&gt;0,VLOOKUP($D645,'BBLM COMCHECK'!$A:$Z,25,0),0)</f>
        <v>0</v>
      </c>
      <c r="V645" s="202"/>
      <c r="W645" s="91">
        <f t="shared" si="64"/>
        <v>0</v>
      </c>
      <c r="X645" s="201">
        <f>IF(Y645&gt;0,VLOOKUP($D645,'BBLM COMCHECK'!$A:$Z,25,0),0)</f>
        <v>0</v>
      </c>
      <c r="Y645" s="202"/>
      <c r="Z645" s="91">
        <f t="shared" si="65"/>
        <v>0</v>
      </c>
      <c r="AA645" s="203" t="str">
        <f>VLOOKUP(D645,'BBLM COMCHECK'!$A:$I,9,0)</f>
        <v>normal</v>
      </c>
      <c r="AB645" s="204">
        <f>VLOOKUP(D645,'BBLM COMCHECK'!$A:$L,12,0)</f>
        <v>52</v>
      </c>
      <c r="AC645" s="201">
        <f t="shared" si="66"/>
        <v>0</v>
      </c>
      <c r="AD645" s="94"/>
      <c r="AE645" s="201"/>
      <c r="AF645" s="201"/>
      <c r="AG645" s="201"/>
      <c r="AH645" s="201"/>
      <c r="AI645" s="94"/>
      <c r="AJ645" s="94"/>
      <c r="AK645" s="87" t="s">
        <v>2495</v>
      </c>
      <c r="AL645" s="87" t="str">
        <f t="shared" si="61"/>
        <v>2026-01-15|06036|1028702000|0||0|1</v>
      </c>
      <c r="AP645" s="198"/>
      <c r="BC645" s="99" t="s">
        <v>2496</v>
      </c>
      <c r="BD645" s="104"/>
      <c r="BE645" s="87"/>
    </row>
    <row r="646" spans="1:57" ht="26.25" hidden="1" customHeight="1">
      <c r="A646" s="87" t="s">
        <v>2596</v>
      </c>
      <c r="B646" s="17" t="s">
        <v>60</v>
      </c>
      <c r="C646" s="87" t="s">
        <v>60</v>
      </c>
      <c r="D646" s="92" t="s">
        <v>3262</v>
      </c>
      <c r="E646" s="92" t="s">
        <v>62</v>
      </c>
      <c r="F646" s="93" t="s">
        <v>2279</v>
      </c>
      <c r="G646" s="93" t="s">
        <v>133</v>
      </c>
      <c r="H646" s="93">
        <v>19</v>
      </c>
      <c r="I646" s="94" t="s">
        <v>2486</v>
      </c>
      <c r="J646" s="148" t="s">
        <v>41</v>
      </c>
      <c r="K646" s="94" t="s">
        <v>2498</v>
      </c>
      <c r="L646" s="94" t="s">
        <v>2499</v>
      </c>
      <c r="M646" s="94">
        <v>12</v>
      </c>
      <c r="N646" s="95">
        <v>0</v>
      </c>
      <c r="O646" s="201">
        <f>IF(P646&gt;0,VLOOKUP($D646,'BBLM COMCHECK'!$A:$S,14,0),0)</f>
        <v>0</v>
      </c>
      <c r="P646" s="202"/>
      <c r="Q646" s="91">
        <f t="shared" si="62"/>
        <v>0</v>
      </c>
      <c r="R646" s="201">
        <f>IF(S646&gt;0,VLOOKUP($D646,'BBLM COMCHECK'!$A:$S,15,0),0)</f>
        <v>0</v>
      </c>
      <c r="S646" s="202"/>
      <c r="T646" s="91">
        <f t="shared" si="63"/>
        <v>0</v>
      </c>
      <c r="U646" s="201">
        <f>IF(V646&gt;0,VLOOKUP($D646,'BBLM COMCHECK'!$A:$Z,25,0),0)</f>
        <v>0</v>
      </c>
      <c r="V646" s="202"/>
      <c r="W646" s="91">
        <f t="shared" si="64"/>
        <v>0</v>
      </c>
      <c r="X646" s="201">
        <f>IF(Y646&gt;0,VLOOKUP($D646,'BBLM COMCHECK'!$A:$Z,25,0),0)</f>
        <v>0</v>
      </c>
      <c r="Y646" s="202"/>
      <c r="Z646" s="91">
        <f t="shared" si="65"/>
        <v>0</v>
      </c>
      <c r="AA646" s="203" t="str">
        <f>VLOOKUP(D646,'BBLM COMCHECK'!$A:$I,9,0)</f>
        <v>order stop</v>
      </c>
      <c r="AB646" s="204">
        <f>VLOOKUP(D646,'BBLM COMCHECK'!$A:$L,12,0)</f>
        <v>1705</v>
      </c>
      <c r="AC646" s="201">
        <f t="shared" si="66"/>
        <v>0</v>
      </c>
      <c r="AD646" s="94"/>
      <c r="AE646" s="201"/>
      <c r="AF646" s="201"/>
      <c r="AG646" s="201"/>
      <c r="AH646" s="201"/>
      <c r="AI646" s="94"/>
      <c r="AJ646" s="94"/>
      <c r="AK646" s="87" t="s">
        <v>2500</v>
      </c>
      <c r="AL646" s="87" t="str">
        <f t="shared" si="61"/>
        <v>2026-01-15|06036|1038533000|0||0|1</v>
      </c>
      <c r="AP646" s="198"/>
      <c r="BC646" s="99" t="s">
        <v>2501</v>
      </c>
      <c r="BD646" s="104"/>
      <c r="BE646" s="87"/>
    </row>
    <row r="647" spans="1:57" ht="26.25" hidden="1" customHeight="1">
      <c r="A647" s="87" t="s">
        <v>2597</v>
      </c>
      <c r="B647" s="17" t="s">
        <v>60</v>
      </c>
      <c r="C647" s="87" t="s">
        <v>60</v>
      </c>
      <c r="D647" s="92" t="s">
        <v>3263</v>
      </c>
      <c r="E647" s="92" t="s">
        <v>62</v>
      </c>
      <c r="F647" s="93" t="s">
        <v>2279</v>
      </c>
      <c r="G647" s="93" t="s">
        <v>133</v>
      </c>
      <c r="H647" s="93">
        <v>19</v>
      </c>
      <c r="I647" s="94" t="s">
        <v>2486</v>
      </c>
      <c r="J647" s="148" t="s">
        <v>42</v>
      </c>
      <c r="K647" s="94" t="s">
        <v>2503</v>
      </c>
      <c r="L647" s="94" t="s">
        <v>2504</v>
      </c>
      <c r="M647" s="94">
        <v>12</v>
      </c>
      <c r="N647" s="95">
        <v>0</v>
      </c>
      <c r="O647" s="201">
        <f>IF(P647&gt;0,VLOOKUP($D647,'BBLM COMCHECK'!$A:$S,14,0),0)</f>
        <v>0</v>
      </c>
      <c r="P647" s="202"/>
      <c r="Q647" s="91">
        <f t="shared" si="62"/>
        <v>0</v>
      </c>
      <c r="R647" s="201">
        <f>IF(S647&gt;0,VLOOKUP($D647,'BBLM COMCHECK'!$A:$S,15,0),0)</f>
        <v>0</v>
      </c>
      <c r="S647" s="202"/>
      <c r="T647" s="91">
        <f t="shared" si="63"/>
        <v>0</v>
      </c>
      <c r="U647" s="201">
        <f>IF(V647&gt;0,VLOOKUP($D647,'BBLM COMCHECK'!$A:$Z,25,0),0)</f>
        <v>0</v>
      </c>
      <c r="V647" s="202"/>
      <c r="W647" s="91">
        <f t="shared" si="64"/>
        <v>0</v>
      </c>
      <c r="X647" s="201">
        <f>IF(Y647&gt;0,VLOOKUP($D647,'BBLM COMCHECK'!$A:$Z,25,0),0)</f>
        <v>0</v>
      </c>
      <c r="Y647" s="202"/>
      <c r="Z647" s="91">
        <f t="shared" si="65"/>
        <v>0</v>
      </c>
      <c r="AA647" s="203" t="str">
        <f>VLOOKUP(D647,'BBLM COMCHECK'!$A:$I,9,0)</f>
        <v>normal</v>
      </c>
      <c r="AB647" s="204">
        <f>VLOOKUP(D647,'BBLM COMCHECK'!$A:$L,12,0)</f>
        <v>14</v>
      </c>
      <c r="AC647" s="201">
        <f t="shared" si="66"/>
        <v>0</v>
      </c>
      <c r="AD647" s="94"/>
      <c r="AE647" s="201"/>
      <c r="AF647" s="201"/>
      <c r="AG647" s="201"/>
      <c r="AH647" s="201"/>
      <c r="AI647" s="94"/>
      <c r="AJ647" s="94"/>
      <c r="AK647" s="87" t="s">
        <v>2505</v>
      </c>
      <c r="AL647" s="87" t="str">
        <f t="shared" si="61"/>
        <v>2026-01-15|06036|1053801000|0||0|1</v>
      </c>
      <c r="AP647" s="198"/>
      <c r="BC647" s="99" t="s">
        <v>2506</v>
      </c>
      <c r="BD647" s="104"/>
      <c r="BE647" s="87"/>
    </row>
    <row r="648" spans="1:57" ht="26.25" hidden="1" customHeight="1">
      <c r="A648" s="87" t="s">
        <v>2598</v>
      </c>
      <c r="B648" s="17" t="s">
        <v>60</v>
      </c>
      <c r="C648" s="87" t="s">
        <v>60</v>
      </c>
      <c r="D648" s="92" t="s">
        <v>3264</v>
      </c>
      <c r="E648" s="92" t="s">
        <v>62</v>
      </c>
      <c r="F648" s="93" t="s">
        <v>2279</v>
      </c>
      <c r="G648" s="93" t="s">
        <v>133</v>
      </c>
      <c r="H648" s="93">
        <v>19</v>
      </c>
      <c r="I648" s="94" t="s">
        <v>2486</v>
      </c>
      <c r="J648" s="148" t="s">
        <v>43</v>
      </c>
      <c r="K648" s="94" t="s">
        <v>2508</v>
      </c>
      <c r="L648" s="94" t="s">
        <v>2509</v>
      </c>
      <c r="M648" s="94">
        <v>48</v>
      </c>
      <c r="N648" s="95">
        <v>0</v>
      </c>
      <c r="O648" s="201">
        <f>IF(P648&gt;0,VLOOKUP($D648,'BBLM COMCHECK'!$A:$S,14,0),0)</f>
        <v>0</v>
      </c>
      <c r="P648" s="202"/>
      <c r="Q648" s="91">
        <f t="shared" si="62"/>
        <v>0</v>
      </c>
      <c r="R648" s="201">
        <f>IF(S648&gt;0,VLOOKUP($D648,'BBLM COMCHECK'!$A:$S,15,0),0)</f>
        <v>0</v>
      </c>
      <c r="S648" s="202"/>
      <c r="T648" s="91">
        <f t="shared" si="63"/>
        <v>0</v>
      </c>
      <c r="U648" s="201">
        <f>IF(V648&gt;0,VLOOKUP($D648,'BBLM COMCHECK'!$A:$Z,25,0),0)</f>
        <v>0</v>
      </c>
      <c r="V648" s="202"/>
      <c r="W648" s="91">
        <f t="shared" si="64"/>
        <v>0</v>
      </c>
      <c r="X648" s="201">
        <f>IF(Y648&gt;0,VLOOKUP($D648,'BBLM COMCHECK'!$A:$Z,25,0),0)</f>
        <v>0</v>
      </c>
      <c r="Y648" s="202"/>
      <c r="Z648" s="91">
        <f t="shared" si="65"/>
        <v>0</v>
      </c>
      <c r="AA648" s="203" t="str">
        <f>VLOOKUP(D648,'BBLM COMCHECK'!$A:$I,9,0)</f>
        <v>order stop</v>
      </c>
      <c r="AB648" s="204">
        <f>VLOOKUP(D648,'BBLM COMCHECK'!$A:$L,12,0)</f>
        <v>2693</v>
      </c>
      <c r="AC648" s="201">
        <f t="shared" si="66"/>
        <v>0</v>
      </c>
      <c r="AD648" s="94"/>
      <c r="AE648" s="201"/>
      <c r="AF648" s="201"/>
      <c r="AG648" s="201"/>
      <c r="AH648" s="201"/>
      <c r="AI648" s="94"/>
      <c r="AJ648" s="94"/>
      <c r="AK648" s="87" t="s">
        <v>2510</v>
      </c>
      <c r="AL648" s="87" t="str">
        <f t="shared" si="61"/>
        <v>2026-01-15|06036|1065842000|0||0|1</v>
      </c>
      <c r="AP648" s="198"/>
      <c r="BC648" s="99" t="s">
        <v>2511</v>
      </c>
      <c r="BD648" s="104"/>
      <c r="BE648" s="87"/>
    </row>
    <row r="649" spans="1:57" ht="26.25" hidden="1" customHeight="1">
      <c r="A649" s="87" t="s">
        <v>2599</v>
      </c>
      <c r="B649" s="17" t="s">
        <v>60</v>
      </c>
      <c r="C649" s="87" t="s">
        <v>60</v>
      </c>
      <c r="D649" s="92" t="s">
        <v>3265</v>
      </c>
      <c r="E649" s="92" t="s">
        <v>62</v>
      </c>
      <c r="F649" s="93" t="s">
        <v>2279</v>
      </c>
      <c r="G649" s="93" t="s">
        <v>133</v>
      </c>
      <c r="H649" s="93">
        <v>19</v>
      </c>
      <c r="I649" s="94" t="s">
        <v>2486</v>
      </c>
      <c r="J649" s="148" t="s">
        <v>44</v>
      </c>
      <c r="K649" s="94" t="s">
        <v>2513</v>
      </c>
      <c r="L649" s="94" t="s">
        <v>2514</v>
      </c>
      <c r="M649" s="94">
        <v>42</v>
      </c>
      <c r="N649" s="95">
        <v>0</v>
      </c>
      <c r="O649" s="201">
        <f>IF(P649&gt;0,VLOOKUP($D649,'BBLM COMCHECK'!$A:$S,14,0),0)</f>
        <v>0</v>
      </c>
      <c r="P649" s="202"/>
      <c r="Q649" s="91">
        <f t="shared" si="62"/>
        <v>0</v>
      </c>
      <c r="R649" s="201">
        <f>IF(S649&gt;0,VLOOKUP($D649,'BBLM COMCHECK'!$A:$S,15,0),0)</f>
        <v>0</v>
      </c>
      <c r="S649" s="202"/>
      <c r="T649" s="91">
        <f t="shared" si="63"/>
        <v>0</v>
      </c>
      <c r="U649" s="201">
        <f>IF(V649&gt;0,VLOOKUP($D649,'BBLM COMCHECK'!$A:$Z,25,0),0)</f>
        <v>0</v>
      </c>
      <c r="V649" s="202"/>
      <c r="W649" s="91">
        <f t="shared" si="64"/>
        <v>0</v>
      </c>
      <c r="X649" s="201">
        <f>IF(Y649&gt;0,VLOOKUP($D649,'BBLM COMCHECK'!$A:$Z,25,0),0)</f>
        <v>0</v>
      </c>
      <c r="Y649" s="202"/>
      <c r="Z649" s="91">
        <f t="shared" si="65"/>
        <v>0</v>
      </c>
      <c r="AA649" s="203" t="str">
        <f>VLOOKUP(D649,'BBLM COMCHECK'!$A:$I,9,0)</f>
        <v>normal</v>
      </c>
      <c r="AB649" s="204">
        <f>VLOOKUP(D649,'BBLM COMCHECK'!$A:$L,12,0)</f>
        <v>3113</v>
      </c>
      <c r="AC649" s="201">
        <f t="shared" si="66"/>
        <v>0</v>
      </c>
      <c r="AD649" s="94"/>
      <c r="AE649" s="201"/>
      <c r="AF649" s="201"/>
      <c r="AG649" s="201"/>
      <c r="AH649" s="201"/>
      <c r="AI649" s="94"/>
      <c r="AJ649" s="94"/>
      <c r="AK649" s="87" t="s">
        <v>2515</v>
      </c>
      <c r="AL649" s="87" t="str">
        <f t="shared" si="61"/>
        <v>2026-01-15|06036|1066078000|0||0|1</v>
      </c>
      <c r="AP649" s="198"/>
      <c r="BC649" s="99" t="s">
        <v>2516</v>
      </c>
      <c r="BD649" s="104"/>
      <c r="BE649" s="87"/>
    </row>
    <row r="650" spans="1:57" ht="26.25" hidden="1" customHeight="1">
      <c r="A650" s="87" t="s">
        <v>2600</v>
      </c>
      <c r="B650" s="17" t="s">
        <v>60</v>
      </c>
      <c r="C650" s="87" t="s">
        <v>60</v>
      </c>
      <c r="D650" s="92" t="s">
        <v>3266</v>
      </c>
      <c r="E650" s="92" t="s">
        <v>62</v>
      </c>
      <c r="F650" s="93" t="s">
        <v>2279</v>
      </c>
      <c r="G650" s="93" t="s">
        <v>133</v>
      </c>
      <c r="H650" s="93">
        <v>14</v>
      </c>
      <c r="I650" s="94" t="s">
        <v>2492</v>
      </c>
      <c r="J650" s="148" t="s">
        <v>45</v>
      </c>
      <c r="K650" s="94" t="s">
        <v>2518</v>
      </c>
      <c r="L650" s="94" t="s">
        <v>2519</v>
      </c>
      <c r="M650" s="94">
        <v>60</v>
      </c>
      <c r="N650" s="95">
        <v>0</v>
      </c>
      <c r="O650" s="201">
        <f>IF(P650&gt;0,VLOOKUP($D650,'BBLM COMCHECK'!$A:$S,14,0),0)</f>
        <v>0</v>
      </c>
      <c r="P650" s="202"/>
      <c r="Q650" s="91">
        <f t="shared" si="62"/>
        <v>0</v>
      </c>
      <c r="R650" s="201">
        <f>IF(S650&gt;0,VLOOKUP($D650,'BBLM COMCHECK'!$A:$S,15,0),0)</f>
        <v>0</v>
      </c>
      <c r="S650" s="202"/>
      <c r="T650" s="91">
        <f t="shared" si="63"/>
        <v>0</v>
      </c>
      <c r="U650" s="201">
        <f>IF(V650&gt;0,VLOOKUP($D650,'BBLM COMCHECK'!$A:$Z,25,0),0)</f>
        <v>0</v>
      </c>
      <c r="V650" s="202"/>
      <c r="W650" s="91">
        <f t="shared" si="64"/>
        <v>0</v>
      </c>
      <c r="X650" s="201">
        <f>IF(Y650&gt;0,VLOOKUP($D650,'BBLM COMCHECK'!$A:$Z,25,0),0)</f>
        <v>0</v>
      </c>
      <c r="Y650" s="202"/>
      <c r="Z650" s="91">
        <f t="shared" si="65"/>
        <v>0</v>
      </c>
      <c r="AA650" s="203" t="str">
        <f>VLOOKUP(D650,'BBLM COMCHECK'!$A:$I,9,0)</f>
        <v>order stop</v>
      </c>
      <c r="AB650" s="204">
        <f>VLOOKUP(D650,'BBLM COMCHECK'!$A:$L,12,0)</f>
        <v>294</v>
      </c>
      <c r="AC650" s="201">
        <f t="shared" si="66"/>
        <v>0</v>
      </c>
      <c r="AD650" s="94"/>
      <c r="AE650" s="201"/>
      <c r="AF650" s="201"/>
      <c r="AG650" s="201"/>
      <c r="AH650" s="201"/>
      <c r="AI650" s="94"/>
      <c r="AJ650" s="94"/>
      <c r="AK650" s="87" t="s">
        <v>2520</v>
      </c>
      <c r="AL650" s="87" t="str">
        <f t="shared" si="61"/>
        <v>2026-01-15|06036|1068899000|0||0|1</v>
      </c>
      <c r="AP650" s="198"/>
      <c r="BC650" s="99" t="s">
        <v>2521</v>
      </c>
      <c r="BD650" s="104"/>
      <c r="BE650" s="87"/>
    </row>
    <row r="651" spans="1:57" ht="26.25" hidden="1" customHeight="1">
      <c r="A651" s="87" t="s">
        <v>2601</v>
      </c>
      <c r="B651" s="17" t="s">
        <v>60</v>
      </c>
      <c r="C651" s="87" t="s">
        <v>60</v>
      </c>
      <c r="D651" s="92" t="s">
        <v>3267</v>
      </c>
      <c r="E651" s="92" t="s">
        <v>62</v>
      </c>
      <c r="F651" s="93" t="s">
        <v>2279</v>
      </c>
      <c r="G651" s="93" t="s">
        <v>133</v>
      </c>
      <c r="H651" s="93">
        <v>19</v>
      </c>
      <c r="I651" s="94" t="s">
        <v>2486</v>
      </c>
      <c r="J651" s="148" t="s">
        <v>46</v>
      </c>
      <c r="K651" s="94" t="s">
        <v>2523</v>
      </c>
      <c r="L651" s="94" t="s">
        <v>2524</v>
      </c>
      <c r="M651" s="94">
        <v>40</v>
      </c>
      <c r="N651" s="95">
        <v>0</v>
      </c>
      <c r="O651" s="201">
        <f>IF(P651&gt;0,VLOOKUP($D651,'BBLM COMCHECK'!$A:$S,14,0),0)</f>
        <v>0</v>
      </c>
      <c r="P651" s="202"/>
      <c r="Q651" s="91">
        <f t="shared" si="62"/>
        <v>0</v>
      </c>
      <c r="R651" s="201">
        <f>IF(S651&gt;0,VLOOKUP($D651,'BBLM COMCHECK'!$A:$S,15,0),0)</f>
        <v>0</v>
      </c>
      <c r="S651" s="202"/>
      <c r="T651" s="91">
        <f t="shared" si="63"/>
        <v>0</v>
      </c>
      <c r="U651" s="201">
        <f>IF(V651&gt;0,VLOOKUP($D651,'BBLM COMCHECK'!$A:$Z,25,0),0)</f>
        <v>0</v>
      </c>
      <c r="V651" s="202"/>
      <c r="W651" s="91">
        <f t="shared" si="64"/>
        <v>0</v>
      </c>
      <c r="X651" s="201">
        <f>IF(Y651&gt;0,VLOOKUP($D651,'BBLM COMCHECK'!$A:$Z,25,0),0)</f>
        <v>0</v>
      </c>
      <c r="Y651" s="202"/>
      <c r="Z651" s="91">
        <f t="shared" si="65"/>
        <v>0</v>
      </c>
      <c r="AA651" s="203" t="str">
        <f>VLOOKUP(D651,'BBLM COMCHECK'!$A:$I,9,0)</f>
        <v>order stop</v>
      </c>
      <c r="AB651" s="204">
        <f>VLOOKUP(D651,'BBLM COMCHECK'!$A:$L,12,0)</f>
        <v>418</v>
      </c>
      <c r="AC651" s="201">
        <f t="shared" si="66"/>
        <v>0</v>
      </c>
      <c r="AD651" s="94"/>
      <c r="AE651" s="201"/>
      <c r="AF651" s="201"/>
      <c r="AG651" s="201"/>
      <c r="AH651" s="201"/>
      <c r="AI651" s="94"/>
      <c r="AJ651" s="94"/>
      <c r="AK651" s="87" t="s">
        <v>2525</v>
      </c>
      <c r="AL651" s="87" t="str">
        <f t="shared" si="61"/>
        <v>2026-01-15|06036|1072188000|0||0|1</v>
      </c>
      <c r="AP651" s="198"/>
      <c r="BC651" s="99" t="s">
        <v>2526</v>
      </c>
      <c r="BD651" s="104"/>
      <c r="BE651" s="87"/>
    </row>
    <row r="652" spans="1:57" ht="26.25" hidden="1" customHeight="1">
      <c r="A652" s="87" t="s">
        <v>2602</v>
      </c>
      <c r="B652" s="17" t="s">
        <v>60</v>
      </c>
      <c r="C652" s="87" t="s">
        <v>60</v>
      </c>
      <c r="D652" s="92" t="s">
        <v>3268</v>
      </c>
      <c r="E652" s="92" t="s">
        <v>62</v>
      </c>
      <c r="F652" s="92" t="s">
        <v>2279</v>
      </c>
      <c r="G652" s="93" t="s">
        <v>133</v>
      </c>
      <c r="H652" s="93">
        <v>14</v>
      </c>
      <c r="I652" s="94" t="s">
        <v>2492</v>
      </c>
      <c r="J652" s="148" t="s">
        <v>47</v>
      </c>
      <c r="K652" s="93" t="s">
        <v>2528</v>
      </c>
      <c r="L652" s="94" t="s">
        <v>2529</v>
      </c>
      <c r="M652" s="94">
        <v>72</v>
      </c>
      <c r="N652" s="95">
        <v>0</v>
      </c>
      <c r="O652" s="201">
        <f>IF(P652&gt;0,VLOOKUP($D652,'BBLM COMCHECK'!$A:$S,14,0),0)</f>
        <v>0</v>
      </c>
      <c r="P652" s="202"/>
      <c r="Q652" s="91">
        <f t="shared" si="62"/>
        <v>0</v>
      </c>
      <c r="R652" s="201">
        <f>IF(S652&gt;0,VLOOKUP($D652,'BBLM COMCHECK'!$A:$S,15,0),0)</f>
        <v>0</v>
      </c>
      <c r="S652" s="202"/>
      <c r="T652" s="91">
        <f t="shared" si="63"/>
        <v>0</v>
      </c>
      <c r="U652" s="201">
        <f>IF(V652&gt;0,VLOOKUP($D652,'BBLM COMCHECK'!$A:$Z,25,0),0)</f>
        <v>0</v>
      </c>
      <c r="V652" s="202"/>
      <c r="W652" s="91">
        <f t="shared" si="64"/>
        <v>0</v>
      </c>
      <c r="X652" s="201">
        <f>IF(Y652&gt;0,VLOOKUP($D652,'BBLM COMCHECK'!$A:$Z,25,0),0)</f>
        <v>0</v>
      </c>
      <c r="Y652" s="202"/>
      <c r="Z652" s="91">
        <f t="shared" si="65"/>
        <v>0</v>
      </c>
      <c r="AA652" s="203" t="str">
        <f>VLOOKUP(D652,'BBLM COMCHECK'!$A:$I,9,0)</f>
        <v>order stop</v>
      </c>
      <c r="AB652" s="204">
        <f>VLOOKUP(D652,'BBLM COMCHECK'!$A:$L,12,0)</f>
        <v>123161</v>
      </c>
      <c r="AC652" s="201">
        <f t="shared" si="66"/>
        <v>0</v>
      </c>
      <c r="AD652" s="94"/>
      <c r="AE652" s="201"/>
      <c r="AF652" s="201"/>
      <c r="AG652" s="201"/>
      <c r="AH652" s="201"/>
      <c r="AI652" s="94"/>
      <c r="AJ652" s="94"/>
      <c r="AK652" s="87" t="s">
        <v>2530</v>
      </c>
      <c r="AL652" s="87" t="str">
        <f t="shared" si="61"/>
        <v>2026-01-15|06036|1076058000|0||0|1</v>
      </c>
      <c r="AP652" s="198"/>
      <c r="AQ652" s="198"/>
      <c r="AR652" s="198"/>
      <c r="BC652" s="99" t="s">
        <v>2531</v>
      </c>
      <c r="BD652" s="104"/>
      <c r="BE652" s="87"/>
    </row>
    <row r="653" spans="1:57" ht="26.25" hidden="1" customHeight="1">
      <c r="A653" s="87" t="s">
        <v>2603</v>
      </c>
      <c r="B653" s="17" t="s">
        <v>60</v>
      </c>
      <c r="C653" s="87" t="s">
        <v>60</v>
      </c>
      <c r="D653" s="92" t="s">
        <v>3269</v>
      </c>
      <c r="E653" s="92" t="s">
        <v>62</v>
      </c>
      <c r="F653" s="92" t="s">
        <v>2279</v>
      </c>
      <c r="G653" s="93" t="s">
        <v>133</v>
      </c>
      <c r="H653" s="93">
        <v>14</v>
      </c>
      <c r="I653" s="94" t="s">
        <v>2492</v>
      </c>
      <c r="J653" s="148" t="s">
        <v>48</v>
      </c>
      <c r="K653" s="93" t="s">
        <v>2533</v>
      </c>
      <c r="L653" s="94" t="s">
        <v>2534</v>
      </c>
      <c r="M653" s="94">
        <v>60</v>
      </c>
      <c r="N653" s="95">
        <v>0</v>
      </c>
      <c r="O653" s="201">
        <f>IF(P653&gt;0,VLOOKUP($D653,'BBLM COMCHECK'!$A:$S,14,0),0)</f>
        <v>0</v>
      </c>
      <c r="P653" s="202"/>
      <c r="Q653" s="91">
        <f t="shared" si="62"/>
        <v>0</v>
      </c>
      <c r="R653" s="201">
        <f>IF(S653&gt;0,VLOOKUP($D653,'BBLM COMCHECK'!$A:$S,15,0),0)</f>
        <v>0</v>
      </c>
      <c r="S653" s="202"/>
      <c r="T653" s="91">
        <f t="shared" si="63"/>
        <v>0</v>
      </c>
      <c r="U653" s="201">
        <f>IF(V653&gt;0,VLOOKUP($D653,'BBLM COMCHECK'!$A:$Z,25,0),0)</f>
        <v>0</v>
      </c>
      <c r="V653" s="202"/>
      <c r="W653" s="91">
        <f t="shared" si="64"/>
        <v>0</v>
      </c>
      <c r="X653" s="201">
        <f>IF(Y653&gt;0,VLOOKUP($D653,'BBLM COMCHECK'!$A:$Z,25,0),0)</f>
        <v>0</v>
      </c>
      <c r="Y653" s="202"/>
      <c r="Z653" s="91">
        <f t="shared" si="65"/>
        <v>0</v>
      </c>
      <c r="AA653" s="203" t="str">
        <f>VLOOKUP(D653,'BBLM COMCHECK'!$A:$I,9,0)</f>
        <v>normal</v>
      </c>
      <c r="AB653" s="204">
        <f>VLOOKUP(D653,'BBLM COMCHECK'!$A:$L,12,0)</f>
        <v>422</v>
      </c>
      <c r="AC653" s="201">
        <f t="shared" si="66"/>
        <v>0</v>
      </c>
      <c r="AD653" s="94"/>
      <c r="AE653" s="201"/>
      <c r="AF653" s="201"/>
      <c r="AG653" s="201"/>
      <c r="AH653" s="201"/>
      <c r="AI653" s="94"/>
      <c r="AJ653" s="94"/>
      <c r="AK653" s="87" t="s">
        <v>2535</v>
      </c>
      <c r="AL653" s="87" t="str">
        <f t="shared" si="61"/>
        <v>2026-01-15|06036|1077650000|0||0|1</v>
      </c>
      <c r="AP653" s="198"/>
      <c r="AQ653" s="198"/>
      <c r="AR653" s="198"/>
      <c r="BC653" s="99" t="s">
        <v>2536</v>
      </c>
      <c r="BD653" s="104"/>
      <c r="BE653" s="87"/>
    </row>
    <row r="654" spans="1:57" ht="26.25" hidden="1" customHeight="1">
      <c r="A654" s="87" t="s">
        <v>2604</v>
      </c>
      <c r="B654" s="17" t="s">
        <v>60</v>
      </c>
      <c r="C654" s="87" t="s">
        <v>60</v>
      </c>
      <c r="D654" s="92" t="s">
        <v>3270</v>
      </c>
      <c r="E654" s="92" t="s">
        <v>62</v>
      </c>
      <c r="F654" s="92" t="s">
        <v>2279</v>
      </c>
      <c r="G654" s="93" t="s">
        <v>133</v>
      </c>
      <c r="H654" s="93">
        <v>14</v>
      </c>
      <c r="I654" s="94" t="s">
        <v>2492</v>
      </c>
      <c r="J654" s="148" t="s">
        <v>49</v>
      </c>
      <c r="K654" s="93" t="s">
        <v>2538</v>
      </c>
      <c r="L654" s="94" t="s">
        <v>2539</v>
      </c>
      <c r="M654" s="94">
        <v>5</v>
      </c>
      <c r="N654" s="95">
        <v>0</v>
      </c>
      <c r="O654" s="201">
        <f>IF(P654&gt;0,VLOOKUP($D654,'BBLM COMCHECK'!$A:$S,14,0),0)</f>
        <v>0</v>
      </c>
      <c r="P654" s="202"/>
      <c r="Q654" s="91">
        <f t="shared" si="62"/>
        <v>0</v>
      </c>
      <c r="R654" s="201">
        <f>IF(S654&gt;0,VLOOKUP($D654,'BBLM COMCHECK'!$A:$S,15,0),0)</f>
        <v>0</v>
      </c>
      <c r="S654" s="202"/>
      <c r="T654" s="91">
        <f t="shared" si="63"/>
        <v>0</v>
      </c>
      <c r="U654" s="201">
        <f>IF(V654&gt;0,VLOOKUP($D654,'BBLM COMCHECK'!$A:$Z,25,0),0)</f>
        <v>0</v>
      </c>
      <c r="V654" s="202"/>
      <c r="W654" s="91">
        <f t="shared" si="64"/>
        <v>0</v>
      </c>
      <c r="X654" s="201">
        <f>IF(Y654&gt;0,VLOOKUP($D654,'BBLM COMCHECK'!$A:$Z,25,0),0)</f>
        <v>0</v>
      </c>
      <c r="Y654" s="202"/>
      <c r="Z654" s="91">
        <f t="shared" si="65"/>
        <v>0</v>
      </c>
      <c r="AA654" s="203" t="str">
        <f>VLOOKUP(D654,'BBLM COMCHECK'!$A:$I,9,0)</f>
        <v>normal</v>
      </c>
      <c r="AB654" s="204">
        <f>VLOOKUP(D654,'BBLM COMCHECK'!$A:$L,12,0)</f>
        <v>92</v>
      </c>
      <c r="AC654" s="201">
        <f t="shared" si="66"/>
        <v>0</v>
      </c>
      <c r="AD654" s="94"/>
      <c r="AE654" s="201"/>
      <c r="AF654" s="201"/>
      <c r="AG654" s="201"/>
      <c r="AH654" s="201"/>
      <c r="AI654" s="94"/>
      <c r="AJ654" s="94"/>
      <c r="AK654" s="87" t="s">
        <v>2540</v>
      </c>
      <c r="AL654" s="87" t="str">
        <f t="shared" si="61"/>
        <v>2026-01-15|06036|1078236000|0||0|1</v>
      </c>
      <c r="AP654" s="198"/>
      <c r="AQ654" s="198"/>
      <c r="AR654" s="198"/>
      <c r="BC654" s="99" t="s">
        <v>2541</v>
      </c>
      <c r="BD654" s="104"/>
      <c r="BE654" s="87"/>
    </row>
    <row r="655" spans="1:57" ht="26.25" hidden="1" customHeight="1">
      <c r="A655" s="87" t="s">
        <v>2605</v>
      </c>
      <c r="B655" s="17" t="s">
        <v>60</v>
      </c>
      <c r="C655" s="87" t="s">
        <v>60</v>
      </c>
      <c r="D655" s="92" t="s">
        <v>3271</v>
      </c>
      <c r="E655" s="92" t="s">
        <v>62</v>
      </c>
      <c r="F655" s="92" t="s">
        <v>2279</v>
      </c>
      <c r="G655" s="93" t="s">
        <v>133</v>
      </c>
      <c r="H655" s="93">
        <v>14</v>
      </c>
      <c r="I655" s="94" t="s">
        <v>2492</v>
      </c>
      <c r="J655" s="148" t="s">
        <v>50</v>
      </c>
      <c r="K655" s="93" t="s">
        <v>2543</v>
      </c>
      <c r="L655" s="94" t="s">
        <v>2544</v>
      </c>
      <c r="M655" s="94">
        <v>12</v>
      </c>
      <c r="N655" s="95">
        <v>0</v>
      </c>
      <c r="O655" s="201">
        <f>IF(P655&gt;0,VLOOKUP($D655,'BBLM COMCHECK'!$A:$S,14,0),0)</f>
        <v>0</v>
      </c>
      <c r="P655" s="202"/>
      <c r="Q655" s="91">
        <f t="shared" si="62"/>
        <v>0</v>
      </c>
      <c r="R655" s="201">
        <f>IF(S655&gt;0,VLOOKUP($D655,'BBLM COMCHECK'!$A:$S,15,0),0)</f>
        <v>0</v>
      </c>
      <c r="S655" s="202"/>
      <c r="T655" s="91">
        <f t="shared" si="63"/>
        <v>0</v>
      </c>
      <c r="U655" s="201">
        <f>IF(V655&gt;0,VLOOKUP($D655,'BBLM COMCHECK'!$A:$Z,25,0),0)</f>
        <v>0</v>
      </c>
      <c r="V655" s="202"/>
      <c r="W655" s="91">
        <f t="shared" si="64"/>
        <v>0</v>
      </c>
      <c r="X655" s="201">
        <f>IF(Y655&gt;0,VLOOKUP($D655,'BBLM COMCHECK'!$A:$Z,25,0),0)</f>
        <v>0</v>
      </c>
      <c r="Y655" s="202"/>
      <c r="Z655" s="91">
        <f t="shared" si="65"/>
        <v>0</v>
      </c>
      <c r="AA655" s="203" t="str">
        <f>VLOOKUP(D655,'BBLM COMCHECK'!$A:$I,9,0)</f>
        <v>normal</v>
      </c>
      <c r="AB655" s="204">
        <f>VLOOKUP(D655,'BBLM COMCHECK'!$A:$L,12,0)</f>
        <v>144</v>
      </c>
      <c r="AC655" s="201">
        <f t="shared" si="66"/>
        <v>0</v>
      </c>
      <c r="AD655" s="94"/>
      <c r="AE655" s="201"/>
      <c r="AF655" s="201"/>
      <c r="AG655" s="201"/>
      <c r="AH655" s="201"/>
      <c r="AI655" s="94"/>
      <c r="AJ655" s="94"/>
      <c r="AK655" s="87" t="s">
        <v>2545</v>
      </c>
      <c r="AL655" s="87" t="str">
        <f t="shared" si="61"/>
        <v>2026-01-15|06036|1083138000|0||0|1</v>
      </c>
      <c r="AP655" s="198"/>
      <c r="AQ655" s="198"/>
      <c r="AR655" s="198"/>
      <c r="BC655" s="99" t="s">
        <v>2546</v>
      </c>
      <c r="BD655" s="104"/>
      <c r="BE655" s="87"/>
    </row>
    <row r="656" spans="1:57" ht="26.25" hidden="1" customHeight="1">
      <c r="A656" s="87" t="s">
        <v>2606</v>
      </c>
      <c r="B656" s="17" t="s">
        <v>60</v>
      </c>
      <c r="C656" s="87" t="s">
        <v>60</v>
      </c>
      <c r="D656" s="92" t="s">
        <v>3272</v>
      </c>
      <c r="E656" s="92" t="s">
        <v>62</v>
      </c>
      <c r="F656" s="92" t="s">
        <v>2279</v>
      </c>
      <c r="G656" s="93" t="s">
        <v>133</v>
      </c>
      <c r="H656" s="93">
        <v>19</v>
      </c>
      <c r="I656" s="94" t="s">
        <v>2486</v>
      </c>
      <c r="J656" s="148" t="s">
        <v>51</v>
      </c>
      <c r="K656" s="93" t="s">
        <v>2548</v>
      </c>
      <c r="L656" s="94" t="s">
        <v>2549</v>
      </c>
      <c r="M656" s="94">
        <v>144</v>
      </c>
      <c r="N656" s="95">
        <v>0</v>
      </c>
      <c r="O656" s="201">
        <f>IF(P656&gt;0,VLOOKUP($D656,'BBLM COMCHECK'!$A:$S,14,0),0)</f>
        <v>0</v>
      </c>
      <c r="P656" s="202"/>
      <c r="Q656" s="91">
        <f t="shared" si="62"/>
        <v>0</v>
      </c>
      <c r="R656" s="201">
        <f>IF(S656&gt;0,VLOOKUP($D656,'BBLM COMCHECK'!$A:$S,15,0),0)</f>
        <v>0</v>
      </c>
      <c r="S656" s="202"/>
      <c r="T656" s="91">
        <f t="shared" si="63"/>
        <v>0</v>
      </c>
      <c r="U656" s="201">
        <f>IF(V656&gt;0,VLOOKUP($D656,'BBLM COMCHECK'!$A:$Z,25,0),0)</f>
        <v>0</v>
      </c>
      <c r="V656" s="202"/>
      <c r="W656" s="91">
        <f t="shared" si="64"/>
        <v>0</v>
      </c>
      <c r="X656" s="201">
        <f>IF(Y656&gt;0,VLOOKUP($D656,'BBLM COMCHECK'!$A:$Z,25,0),0)</f>
        <v>0</v>
      </c>
      <c r="Y656" s="202"/>
      <c r="Z656" s="91">
        <f t="shared" si="65"/>
        <v>0</v>
      </c>
      <c r="AA656" s="203" t="str">
        <f>VLOOKUP(D656,'BBLM COMCHECK'!$A:$I,9,0)</f>
        <v>order stop</v>
      </c>
      <c r="AB656" s="204">
        <f>VLOOKUP(D656,'BBLM COMCHECK'!$A:$L,12,0)</f>
        <v>11403</v>
      </c>
      <c r="AC656" s="201">
        <f t="shared" si="66"/>
        <v>0</v>
      </c>
      <c r="AD656" s="94"/>
      <c r="AE656" s="201"/>
      <c r="AF656" s="201"/>
      <c r="AG656" s="201"/>
      <c r="AH656" s="201"/>
      <c r="AI656" s="94"/>
      <c r="AJ656" s="94"/>
      <c r="AK656" s="87" t="s">
        <v>2550</v>
      </c>
      <c r="AL656" s="87" t="str">
        <f t="shared" si="61"/>
        <v>2026-01-15|06036|1089525000|0||0|1</v>
      </c>
      <c r="AP656" s="198"/>
      <c r="AQ656" s="198"/>
      <c r="AR656" s="198"/>
      <c r="BC656" s="99" t="s">
        <v>2551</v>
      </c>
      <c r="BD656" s="104"/>
      <c r="BE656" s="87"/>
    </row>
    <row r="657" spans="1:57" ht="26.25" hidden="1" customHeight="1">
      <c r="A657" s="87" t="s">
        <v>2607</v>
      </c>
      <c r="B657" s="17" t="s">
        <v>60</v>
      </c>
      <c r="C657" s="87" t="s">
        <v>60</v>
      </c>
      <c r="D657" s="92" t="s">
        <v>3273</v>
      </c>
      <c r="E657" s="92" t="s">
        <v>62</v>
      </c>
      <c r="F657" s="92" t="s">
        <v>2279</v>
      </c>
      <c r="G657" s="93" t="s">
        <v>133</v>
      </c>
      <c r="H657" s="93">
        <v>19</v>
      </c>
      <c r="I657" s="94" t="s">
        <v>2486</v>
      </c>
      <c r="J657" s="148" t="s">
        <v>52</v>
      </c>
      <c r="K657" s="93" t="s">
        <v>2553</v>
      </c>
      <c r="L657" s="94" t="s">
        <v>2554</v>
      </c>
      <c r="M657" s="94">
        <v>144</v>
      </c>
      <c r="N657" s="95">
        <v>0</v>
      </c>
      <c r="O657" s="201">
        <f>IF(P657&gt;0,VLOOKUP($D657,'BBLM COMCHECK'!$A:$S,14,0),0)</f>
        <v>0</v>
      </c>
      <c r="P657" s="202"/>
      <c r="Q657" s="91">
        <f t="shared" si="62"/>
        <v>0</v>
      </c>
      <c r="R657" s="201">
        <f>IF(S657&gt;0,VLOOKUP($D657,'BBLM COMCHECK'!$A:$S,15,0),0)</f>
        <v>0</v>
      </c>
      <c r="S657" s="202"/>
      <c r="T657" s="91">
        <f t="shared" si="63"/>
        <v>0</v>
      </c>
      <c r="U657" s="201">
        <f>IF(V657&gt;0,VLOOKUP($D657,'BBLM COMCHECK'!$A:$Z,25,0),0)</f>
        <v>0</v>
      </c>
      <c r="V657" s="202"/>
      <c r="W657" s="91">
        <f t="shared" si="64"/>
        <v>0</v>
      </c>
      <c r="X657" s="201">
        <f>IF(Y657&gt;0,VLOOKUP($D657,'BBLM COMCHECK'!$A:$Z,25,0),0)</f>
        <v>0</v>
      </c>
      <c r="Y657" s="202"/>
      <c r="Z657" s="91">
        <f t="shared" si="65"/>
        <v>0</v>
      </c>
      <c r="AA657" s="203" t="str">
        <f>VLOOKUP(D657,'BBLM COMCHECK'!$A:$I,9,0)</f>
        <v>order stop</v>
      </c>
      <c r="AB657" s="204">
        <f>VLOOKUP(D657,'BBLM COMCHECK'!$A:$L,12,0)</f>
        <v>951</v>
      </c>
      <c r="AC657" s="201">
        <f t="shared" si="66"/>
        <v>0</v>
      </c>
      <c r="AD657" s="94"/>
      <c r="AE657" s="201"/>
      <c r="AF657" s="201"/>
      <c r="AG657" s="201"/>
      <c r="AH657" s="201"/>
      <c r="AI657" s="94"/>
      <c r="AJ657" s="94"/>
      <c r="AK657" s="87" t="s">
        <v>2555</v>
      </c>
      <c r="AL657" s="87" t="str">
        <f t="shared" si="61"/>
        <v>2026-01-15|06036|1089541000|0||0|1</v>
      </c>
      <c r="AP657" s="198"/>
      <c r="AQ657" s="198"/>
      <c r="AR657" s="198"/>
      <c r="BC657" s="99" t="s">
        <v>2556</v>
      </c>
      <c r="BD657" s="104"/>
      <c r="BE657" s="87"/>
    </row>
    <row r="658" spans="1:57" ht="26.25" hidden="1" customHeight="1">
      <c r="A658" s="87" t="s">
        <v>2608</v>
      </c>
      <c r="B658" s="17" t="s">
        <v>60</v>
      </c>
      <c r="C658" s="87" t="s">
        <v>60</v>
      </c>
      <c r="D658" s="92" t="s">
        <v>3274</v>
      </c>
      <c r="E658" s="92" t="s">
        <v>62</v>
      </c>
      <c r="F658" s="92" t="s">
        <v>2279</v>
      </c>
      <c r="G658" s="93" t="s">
        <v>133</v>
      </c>
      <c r="H658" s="93">
        <v>14</v>
      </c>
      <c r="I658" s="94" t="s">
        <v>2492</v>
      </c>
      <c r="J658" s="158">
        <v>1150705000</v>
      </c>
      <c r="K658" s="93" t="s">
        <v>2558</v>
      </c>
      <c r="L658" s="94" t="s">
        <v>2559</v>
      </c>
      <c r="M658" s="94">
        <v>30</v>
      </c>
      <c r="N658" s="95">
        <v>0</v>
      </c>
      <c r="O658" s="201">
        <f>IF(P658&gt;0,VLOOKUP($D658,'BBLM COMCHECK'!$A:$S,14,0),0)</f>
        <v>0</v>
      </c>
      <c r="P658" s="202"/>
      <c r="Q658" s="91">
        <f t="shared" si="62"/>
        <v>0</v>
      </c>
      <c r="R658" s="201">
        <f>IF(S658&gt;0,VLOOKUP($D658,'BBLM COMCHECK'!$A:$S,15,0),0)</f>
        <v>0</v>
      </c>
      <c r="S658" s="202"/>
      <c r="T658" s="91">
        <f t="shared" si="63"/>
        <v>0</v>
      </c>
      <c r="U658" s="201">
        <f>IF(V658&gt;0,VLOOKUP($D658,'BBLM COMCHECK'!$A:$Z,25,0),0)</f>
        <v>0</v>
      </c>
      <c r="V658" s="202"/>
      <c r="W658" s="91">
        <f t="shared" si="64"/>
        <v>0</v>
      </c>
      <c r="X658" s="201">
        <f>IF(Y658&gt;0,VLOOKUP($D658,'BBLM COMCHECK'!$A:$Z,25,0),0)</f>
        <v>0</v>
      </c>
      <c r="Y658" s="202"/>
      <c r="Z658" s="91">
        <f t="shared" si="65"/>
        <v>0</v>
      </c>
      <c r="AA658" s="203" t="str">
        <f>VLOOKUP(D658,'BBLM COMCHECK'!$A:$I,9,0)</f>
        <v>order stop</v>
      </c>
      <c r="AB658" s="204">
        <f>VLOOKUP(D658,'BBLM COMCHECK'!$A:$L,12,0)</f>
        <v>0</v>
      </c>
      <c r="AC658" s="201">
        <f t="shared" si="66"/>
        <v>1</v>
      </c>
      <c r="AD658" s="94"/>
      <c r="AE658" s="201"/>
      <c r="AF658" s="201"/>
      <c r="AG658" s="201"/>
      <c r="AH658" s="201"/>
      <c r="AI658" s="94"/>
      <c r="AJ658" s="94"/>
      <c r="AK658" s="87" t="s">
        <v>2560</v>
      </c>
      <c r="AL658" s="87" t="str">
        <f t="shared" si="61"/>
        <v>2026-01-15|06036|1150705000|0||0|1</v>
      </c>
      <c r="AP658" s="198"/>
      <c r="AQ658" s="198"/>
      <c r="AR658" s="198"/>
      <c r="BC658" s="99" t="s">
        <v>2561</v>
      </c>
      <c r="BD658" s="104"/>
      <c r="BE658" s="87"/>
    </row>
    <row r="659" spans="1:57" ht="26.25" hidden="1" customHeight="1">
      <c r="A659" s="87" t="s">
        <v>2609</v>
      </c>
      <c r="B659" s="17" t="s">
        <v>60</v>
      </c>
      <c r="C659" s="87" t="s">
        <v>60</v>
      </c>
      <c r="D659" s="92" t="s">
        <v>3275</v>
      </c>
      <c r="E659" s="92" t="s">
        <v>62</v>
      </c>
      <c r="F659" s="92" t="s">
        <v>2279</v>
      </c>
      <c r="G659" s="93" t="s">
        <v>133</v>
      </c>
      <c r="H659" s="93">
        <v>14</v>
      </c>
      <c r="I659" s="94" t="s">
        <v>2492</v>
      </c>
      <c r="J659" s="148" t="s">
        <v>54</v>
      </c>
      <c r="K659" s="93" t="s">
        <v>2564</v>
      </c>
      <c r="L659" s="94" t="s">
        <v>2565</v>
      </c>
      <c r="M659" s="94">
        <v>72</v>
      </c>
      <c r="N659" s="95">
        <v>0</v>
      </c>
      <c r="O659" s="201">
        <f>IF(P659&gt;0,VLOOKUP($D659,'BBLM COMCHECK'!$A:$S,14,0),0)</f>
        <v>0</v>
      </c>
      <c r="P659" s="202"/>
      <c r="Q659" s="91">
        <f t="shared" si="62"/>
        <v>0</v>
      </c>
      <c r="R659" s="201">
        <f>IF(S659&gt;0,VLOOKUP($D659,'BBLM COMCHECK'!$A:$S,15,0),0)</f>
        <v>0</v>
      </c>
      <c r="S659" s="202"/>
      <c r="T659" s="91">
        <f t="shared" si="63"/>
        <v>0</v>
      </c>
      <c r="U659" s="201">
        <f>IF(V659&gt;0,VLOOKUP($D659,'BBLM COMCHECK'!$A:$Z,25,0),0)</f>
        <v>0</v>
      </c>
      <c r="V659" s="202"/>
      <c r="W659" s="91">
        <f t="shared" si="64"/>
        <v>0</v>
      </c>
      <c r="X659" s="201">
        <f>IF(Y659&gt;0,VLOOKUP($D659,'BBLM COMCHECK'!$A:$Z,25,0),0)</f>
        <v>0</v>
      </c>
      <c r="Y659" s="202"/>
      <c r="Z659" s="91">
        <f t="shared" si="65"/>
        <v>0</v>
      </c>
      <c r="AA659" s="203" t="str">
        <f>VLOOKUP(D659,'BBLM COMCHECK'!$A:$I,9,0)</f>
        <v>normal</v>
      </c>
      <c r="AB659" s="204">
        <f>VLOOKUP(D659,'BBLM COMCHECK'!$A:$L,12,0)</f>
        <v>80</v>
      </c>
      <c r="AC659" s="201">
        <f t="shared" si="66"/>
        <v>0</v>
      </c>
      <c r="AD659" s="94"/>
      <c r="AE659" s="201"/>
      <c r="AF659" s="201"/>
      <c r="AG659" s="201"/>
      <c r="AH659" s="201"/>
      <c r="AI659" s="94"/>
      <c r="AJ659" s="94"/>
      <c r="AK659" s="87" t="s">
        <v>2566</v>
      </c>
      <c r="AL659" s="87" t="str">
        <f t="shared" si="61"/>
        <v>2026-01-15|06036|1089885000|0||0|1</v>
      </c>
      <c r="AP659" s="198"/>
      <c r="AQ659" s="198"/>
      <c r="AR659" s="198"/>
      <c r="BC659" s="99" t="s">
        <v>2655</v>
      </c>
      <c r="BD659" s="104"/>
      <c r="BE659" s="87"/>
    </row>
    <row r="660" spans="1:57" ht="26.25" hidden="1" customHeight="1">
      <c r="A660" s="87" t="s">
        <v>2610</v>
      </c>
      <c r="B660" s="17" t="s">
        <v>60</v>
      </c>
      <c r="C660" s="87" t="s">
        <v>60</v>
      </c>
      <c r="D660" s="92" t="s">
        <v>3276</v>
      </c>
      <c r="E660" s="92" t="s">
        <v>62</v>
      </c>
      <c r="F660" s="92" t="s">
        <v>2279</v>
      </c>
      <c r="G660" s="93" t="s">
        <v>133</v>
      </c>
      <c r="H660" s="93">
        <v>14</v>
      </c>
      <c r="I660" s="94" t="s">
        <v>2492</v>
      </c>
      <c r="J660" s="148" t="s">
        <v>55</v>
      </c>
      <c r="K660" s="93" t="s">
        <v>2569</v>
      </c>
      <c r="L660" s="94" t="s">
        <v>2570</v>
      </c>
      <c r="M660" s="94">
        <v>21</v>
      </c>
      <c r="N660" s="95">
        <v>0</v>
      </c>
      <c r="O660" s="201">
        <f>IF(P660&gt;0,VLOOKUP($D660,'BBLM COMCHECK'!$A:$S,14,0),0)</f>
        <v>0</v>
      </c>
      <c r="P660" s="202"/>
      <c r="Q660" s="91">
        <f t="shared" si="62"/>
        <v>0</v>
      </c>
      <c r="R660" s="201">
        <f>IF(S660&gt;0,VLOOKUP($D660,'BBLM COMCHECK'!$A:$S,15,0),0)</f>
        <v>0</v>
      </c>
      <c r="S660" s="202"/>
      <c r="T660" s="91">
        <f t="shared" si="63"/>
        <v>0</v>
      </c>
      <c r="U660" s="201">
        <f>IF(V660&gt;0,VLOOKUP($D660,'BBLM COMCHECK'!$A:$Z,25,0),0)</f>
        <v>0</v>
      </c>
      <c r="V660" s="202"/>
      <c r="W660" s="91">
        <f t="shared" si="64"/>
        <v>0</v>
      </c>
      <c r="X660" s="201">
        <f>IF(Y660&gt;0,VLOOKUP($D660,'BBLM COMCHECK'!$A:$Z,25,0),0)</f>
        <v>0</v>
      </c>
      <c r="Y660" s="202"/>
      <c r="Z660" s="91">
        <f t="shared" si="65"/>
        <v>0</v>
      </c>
      <c r="AA660" s="203" t="str">
        <f>VLOOKUP(D660,'BBLM COMCHECK'!$A:$I,9,0)</f>
        <v>order stop</v>
      </c>
      <c r="AB660" s="204">
        <f>VLOOKUP(D660,'BBLM COMCHECK'!$A:$L,12,0)</f>
        <v>4052</v>
      </c>
      <c r="AC660" s="201">
        <f t="shared" si="66"/>
        <v>0</v>
      </c>
      <c r="AD660" s="94"/>
      <c r="AE660" s="201"/>
      <c r="AF660" s="201"/>
      <c r="AG660" s="201"/>
      <c r="AH660" s="201"/>
      <c r="AI660" s="94"/>
      <c r="AJ660" s="94"/>
      <c r="AK660" s="87" t="s">
        <v>2571</v>
      </c>
      <c r="AL660" s="87" t="str">
        <f t="shared" si="61"/>
        <v>2026-01-15|06036|1105042000|0||0|1</v>
      </c>
      <c r="AP660" s="198"/>
      <c r="AQ660" s="198"/>
      <c r="AR660" s="198"/>
      <c r="BC660" s="99" t="s">
        <v>2572</v>
      </c>
      <c r="BD660" s="104"/>
      <c r="BE660" s="87"/>
    </row>
    <row r="661" spans="1:57" ht="26.25" hidden="1" customHeight="1">
      <c r="A661" s="87" t="s">
        <v>2611</v>
      </c>
      <c r="B661" s="17" t="s">
        <v>60</v>
      </c>
      <c r="C661" s="87" t="s">
        <v>60</v>
      </c>
      <c r="D661" s="92" t="s">
        <v>3277</v>
      </c>
      <c r="E661" s="92" t="s">
        <v>62</v>
      </c>
      <c r="F661" s="92" t="s">
        <v>2279</v>
      </c>
      <c r="G661" s="93" t="s">
        <v>133</v>
      </c>
      <c r="H661" s="93">
        <v>19</v>
      </c>
      <c r="I661" s="94" t="s">
        <v>2486</v>
      </c>
      <c r="J661" s="148" t="s">
        <v>56</v>
      </c>
      <c r="K661" s="93" t="s">
        <v>2574</v>
      </c>
      <c r="L661" s="94" t="s">
        <v>2575</v>
      </c>
      <c r="M661" s="94">
        <v>12</v>
      </c>
      <c r="N661" s="95">
        <v>0</v>
      </c>
      <c r="O661" s="201">
        <f>IF(P661&gt;0,VLOOKUP($D661,'BBLM COMCHECK'!$A:$S,14,0),0)</f>
        <v>0</v>
      </c>
      <c r="P661" s="202"/>
      <c r="Q661" s="91">
        <f t="shared" si="62"/>
        <v>0</v>
      </c>
      <c r="R661" s="201">
        <f>IF(S661&gt;0,VLOOKUP($D661,'BBLM COMCHECK'!$A:$S,15,0),0)</f>
        <v>0</v>
      </c>
      <c r="S661" s="202"/>
      <c r="T661" s="91">
        <f t="shared" si="63"/>
        <v>0</v>
      </c>
      <c r="U661" s="201">
        <f>IF(V661&gt;0,VLOOKUP($D661,'BBLM COMCHECK'!$A:$Z,25,0),0)</f>
        <v>0</v>
      </c>
      <c r="V661" s="202"/>
      <c r="W661" s="91">
        <f t="shared" si="64"/>
        <v>0</v>
      </c>
      <c r="X661" s="201">
        <f>IF(Y661&gt;0,VLOOKUP($D661,'BBLM COMCHECK'!$A:$Z,25,0),0)</f>
        <v>0</v>
      </c>
      <c r="Y661" s="202"/>
      <c r="Z661" s="91">
        <f t="shared" si="65"/>
        <v>0</v>
      </c>
      <c r="AA661" s="203" t="str">
        <f>VLOOKUP(D661,'BBLM COMCHECK'!$A:$I,9,0)</f>
        <v>normal</v>
      </c>
      <c r="AB661" s="204">
        <f>VLOOKUP(D661,'BBLM COMCHECK'!$A:$L,12,0)</f>
        <v>97</v>
      </c>
      <c r="AC661" s="201">
        <f t="shared" si="66"/>
        <v>0</v>
      </c>
      <c r="AD661" s="94"/>
      <c r="AE661" s="201"/>
      <c r="AF661" s="201"/>
      <c r="AG661" s="201"/>
      <c r="AH661" s="201"/>
      <c r="AI661" s="94"/>
      <c r="AJ661" s="94"/>
      <c r="AK661" s="87" t="s">
        <v>2576</v>
      </c>
      <c r="AL661" s="87" t="str">
        <f t="shared" si="61"/>
        <v>2026-01-15|06036|1118289000|0||0|1</v>
      </c>
      <c r="AP661" s="198"/>
      <c r="AQ661" s="198"/>
      <c r="AR661" s="198"/>
      <c r="BC661" s="99" t="s">
        <v>2577</v>
      </c>
      <c r="BD661" s="104"/>
      <c r="BE661" s="87"/>
    </row>
    <row r="662" spans="1:57" ht="26.25" hidden="1" customHeight="1">
      <c r="A662" s="87" t="s">
        <v>2612</v>
      </c>
      <c r="B662" s="17" t="s">
        <v>60</v>
      </c>
      <c r="C662" s="87" t="s">
        <v>60</v>
      </c>
      <c r="D662" s="92" t="s">
        <v>3278</v>
      </c>
      <c r="E662" s="92" t="s">
        <v>62</v>
      </c>
      <c r="F662" s="92" t="s">
        <v>2279</v>
      </c>
      <c r="G662" s="93" t="s">
        <v>133</v>
      </c>
      <c r="H662" s="93">
        <v>19</v>
      </c>
      <c r="I662" s="94" t="s">
        <v>2486</v>
      </c>
      <c r="J662" s="148" t="s">
        <v>57</v>
      </c>
      <c r="K662" s="93" t="s">
        <v>2579</v>
      </c>
      <c r="L662" s="94" t="s">
        <v>2580</v>
      </c>
      <c r="M662" s="94">
        <v>42</v>
      </c>
      <c r="N662" s="95">
        <v>0</v>
      </c>
      <c r="O662" s="201">
        <f>IF(P662&gt;0,VLOOKUP($D662,'BBLM COMCHECK'!$A:$S,14,0),0)</f>
        <v>0</v>
      </c>
      <c r="P662" s="202"/>
      <c r="Q662" s="91">
        <f t="shared" si="62"/>
        <v>0</v>
      </c>
      <c r="R662" s="201">
        <f>IF(S662&gt;0,VLOOKUP($D662,'BBLM COMCHECK'!$A:$S,15,0),0)</f>
        <v>0</v>
      </c>
      <c r="S662" s="202"/>
      <c r="T662" s="91">
        <f t="shared" si="63"/>
        <v>0</v>
      </c>
      <c r="U662" s="201">
        <f>IF(V662&gt;0,VLOOKUP($D662,'BBLM COMCHECK'!$A:$Z,25,0),0)</f>
        <v>0</v>
      </c>
      <c r="V662" s="202"/>
      <c r="W662" s="91">
        <f t="shared" si="64"/>
        <v>0</v>
      </c>
      <c r="X662" s="201">
        <f>IF(Y662&gt;0,VLOOKUP($D662,'BBLM COMCHECK'!$A:$Z,25,0),0)</f>
        <v>0</v>
      </c>
      <c r="Y662" s="202"/>
      <c r="Z662" s="91">
        <f t="shared" si="65"/>
        <v>0</v>
      </c>
      <c r="AA662" s="203" t="str">
        <f>VLOOKUP(D662,'BBLM COMCHECK'!$A:$I,9,0)</f>
        <v>normal</v>
      </c>
      <c r="AB662" s="204">
        <f>VLOOKUP(D662,'BBLM COMCHECK'!$A:$L,12,0)</f>
        <v>1487</v>
      </c>
      <c r="AC662" s="201">
        <f t="shared" si="66"/>
        <v>0</v>
      </c>
      <c r="AD662" s="94"/>
      <c r="AE662" s="201"/>
      <c r="AF662" s="201"/>
      <c r="AG662" s="201"/>
      <c r="AH662" s="201"/>
      <c r="AI662" s="94"/>
      <c r="AJ662" s="94"/>
      <c r="AK662" s="87" t="s">
        <v>2581</v>
      </c>
      <c r="AL662" s="87" t="str">
        <f t="shared" si="61"/>
        <v>2026-01-15|06036|1137215000|0||0|1</v>
      </c>
      <c r="AP662" s="198"/>
      <c r="AQ662" s="198"/>
      <c r="AR662" s="198"/>
      <c r="BC662" s="99" t="s">
        <v>2582</v>
      </c>
      <c r="BD662" s="104"/>
      <c r="BE662" s="87"/>
    </row>
    <row r="663" spans="1:57" ht="26.25" hidden="1" customHeight="1">
      <c r="A663" s="87" t="s">
        <v>2613</v>
      </c>
      <c r="B663" s="17" t="s">
        <v>60</v>
      </c>
      <c r="C663" s="87" t="s">
        <v>60</v>
      </c>
      <c r="D663" s="92" t="s">
        <v>3279</v>
      </c>
      <c r="E663" s="92" t="s">
        <v>62</v>
      </c>
      <c r="F663" s="92" t="s">
        <v>2279</v>
      </c>
      <c r="G663" s="93" t="s">
        <v>133</v>
      </c>
      <c r="H663" s="93">
        <v>14</v>
      </c>
      <c r="I663" s="94" t="s">
        <v>2492</v>
      </c>
      <c r="J663" s="148" t="s">
        <v>58</v>
      </c>
      <c r="K663" s="93" t="s">
        <v>2584</v>
      </c>
      <c r="L663" s="94" t="s">
        <v>2585</v>
      </c>
      <c r="M663" s="94">
        <v>6</v>
      </c>
      <c r="N663" s="95">
        <v>0</v>
      </c>
      <c r="O663" s="201">
        <f>IF(P663&gt;0,VLOOKUP($D663,'BBLM COMCHECK'!$A:$S,14,0),0)</f>
        <v>0</v>
      </c>
      <c r="P663" s="202"/>
      <c r="Q663" s="91">
        <f t="shared" si="62"/>
        <v>0</v>
      </c>
      <c r="R663" s="201">
        <f>IF(S663&gt;0,VLOOKUP($D663,'BBLM COMCHECK'!$A:$S,15,0),0)</f>
        <v>0</v>
      </c>
      <c r="S663" s="202"/>
      <c r="T663" s="91">
        <f t="shared" si="63"/>
        <v>0</v>
      </c>
      <c r="U663" s="201">
        <f>IF(V663&gt;0,VLOOKUP($D663,'BBLM COMCHECK'!$A:$Z,25,0),0)</f>
        <v>0</v>
      </c>
      <c r="V663" s="202"/>
      <c r="W663" s="91">
        <f t="shared" si="64"/>
        <v>0</v>
      </c>
      <c r="X663" s="201">
        <f>IF(Y663&gt;0,VLOOKUP($D663,'BBLM COMCHECK'!$A:$Z,25,0),0)</f>
        <v>0</v>
      </c>
      <c r="Y663" s="202"/>
      <c r="Z663" s="91">
        <f t="shared" si="65"/>
        <v>0</v>
      </c>
      <c r="AA663" s="203" t="str">
        <f>VLOOKUP(D663,'BBLM COMCHECK'!$A:$I,9,0)</f>
        <v>normal</v>
      </c>
      <c r="AB663" s="204">
        <f>VLOOKUP(D663,'BBLM COMCHECK'!$A:$L,12,0)</f>
        <v>14</v>
      </c>
      <c r="AC663" s="201">
        <f t="shared" si="66"/>
        <v>0</v>
      </c>
      <c r="AD663" s="94"/>
      <c r="AE663" s="201"/>
      <c r="AF663" s="201"/>
      <c r="AG663" s="201"/>
      <c r="AH663" s="201"/>
      <c r="AI663" s="94"/>
      <c r="AJ663" s="94"/>
      <c r="AK663" s="87" t="s">
        <v>2586</v>
      </c>
      <c r="AL663" s="87" t="str">
        <f t="shared" si="61"/>
        <v>2026-01-15|06036|1140637000|0||0|1</v>
      </c>
      <c r="AP663" s="198"/>
      <c r="AQ663" s="198"/>
      <c r="AR663" s="198"/>
      <c r="BC663" s="99" t="s">
        <v>2587</v>
      </c>
      <c r="BD663" s="104"/>
      <c r="BE663" s="87"/>
    </row>
    <row r="664" spans="1:57" ht="26.25" hidden="1" customHeight="1">
      <c r="A664" s="87" t="s">
        <v>2485</v>
      </c>
      <c r="B664" s="17" t="s">
        <v>35</v>
      </c>
      <c r="C664" s="87" t="s">
        <v>35</v>
      </c>
      <c r="D664" s="92" t="s">
        <v>3280</v>
      </c>
      <c r="E664" s="92" t="s">
        <v>37</v>
      </c>
      <c r="F664" s="92" t="s">
        <v>447</v>
      </c>
      <c r="G664" s="93" t="s">
        <v>133</v>
      </c>
      <c r="H664" s="93">
        <v>19</v>
      </c>
      <c r="I664" s="94" t="s">
        <v>2486</v>
      </c>
      <c r="J664" s="148" t="s">
        <v>36</v>
      </c>
      <c r="K664" s="93" t="s">
        <v>2487</v>
      </c>
      <c r="L664" s="94" t="s">
        <v>2488</v>
      </c>
      <c r="M664" s="94">
        <v>30</v>
      </c>
      <c r="N664" s="95">
        <v>0</v>
      </c>
      <c r="O664" s="201">
        <f>IF(P664&gt;0,VLOOKUP($D664,'BBLM COMCHECK'!$A:$S,14,0),0)</f>
        <v>0</v>
      </c>
      <c r="P664" s="202"/>
      <c r="Q664" s="91">
        <f t="shared" si="62"/>
        <v>0</v>
      </c>
      <c r="R664" s="201">
        <f>IF(S664&gt;0,VLOOKUP($D664,'BBLM COMCHECK'!$A:$S,15,0),0)</f>
        <v>0</v>
      </c>
      <c r="S664" s="202"/>
      <c r="T664" s="91">
        <f t="shared" si="63"/>
        <v>0</v>
      </c>
      <c r="U664" s="201">
        <f>IF(V664&gt;0,VLOOKUP($D664,'BBLM COMCHECK'!$A:$Z,25,0),0)</f>
        <v>0</v>
      </c>
      <c r="V664" s="202"/>
      <c r="W664" s="91">
        <f t="shared" si="64"/>
        <v>0</v>
      </c>
      <c r="X664" s="201">
        <f>IF(Y664&gt;0,VLOOKUP($D664,'BBLM COMCHECK'!$A:$Z,25,0),0)</f>
        <v>0</v>
      </c>
      <c r="Y664" s="202"/>
      <c r="Z664" s="91">
        <f t="shared" si="65"/>
        <v>0</v>
      </c>
      <c r="AA664" s="203" t="str">
        <f>VLOOKUP(D664,'BBLM COMCHECK'!$A:$I,9,0)</f>
        <v>order stop</v>
      </c>
      <c r="AB664" s="204">
        <f>VLOOKUP(D664,'BBLM COMCHECK'!$A:$L,12,0)</f>
        <v>171</v>
      </c>
      <c r="AC664" s="201">
        <f t="shared" si="66"/>
        <v>0</v>
      </c>
      <c r="AD664" s="94"/>
      <c r="AE664" s="201"/>
      <c r="AF664" s="201"/>
      <c r="AG664" s="201"/>
      <c r="AH664" s="201"/>
      <c r="AI664" s="94"/>
      <c r="AJ664" s="94"/>
      <c r="AK664" s="87" t="s">
        <v>2489</v>
      </c>
      <c r="AL664" s="87" t="str">
        <f t="shared" si="61"/>
        <v>2026-01-15|06009|1001860000|0||0|1</v>
      </c>
      <c r="AP664" s="198"/>
      <c r="AQ664" s="198"/>
      <c r="AR664" s="198"/>
      <c r="BC664" s="99" t="s">
        <v>2490</v>
      </c>
      <c r="BD664" s="104"/>
      <c r="BE664" s="87"/>
    </row>
    <row r="665" spans="1:57" ht="26.25" hidden="1" customHeight="1">
      <c r="A665" s="87" t="s">
        <v>2491</v>
      </c>
      <c r="B665" s="17" t="s">
        <v>35</v>
      </c>
      <c r="C665" s="87" t="s">
        <v>35</v>
      </c>
      <c r="D665" s="92" t="s">
        <v>3281</v>
      </c>
      <c r="E665" s="92" t="s">
        <v>37</v>
      </c>
      <c r="F665" s="92" t="s">
        <v>447</v>
      </c>
      <c r="G665" s="93" t="s">
        <v>133</v>
      </c>
      <c r="H665" s="93">
        <v>14</v>
      </c>
      <c r="I665" s="94" t="s">
        <v>2492</v>
      </c>
      <c r="J665" s="148" t="s">
        <v>40</v>
      </c>
      <c r="K665" s="93" t="s">
        <v>2493</v>
      </c>
      <c r="L665" s="94" t="s">
        <v>2494</v>
      </c>
      <c r="M665" s="94">
        <v>12</v>
      </c>
      <c r="N665" s="95">
        <v>0</v>
      </c>
      <c r="O665" s="201">
        <f>IF(P665&gt;0,VLOOKUP($D665,'BBLM COMCHECK'!$A:$S,14,0),0)</f>
        <v>0</v>
      </c>
      <c r="P665" s="202"/>
      <c r="Q665" s="91">
        <f t="shared" si="62"/>
        <v>0</v>
      </c>
      <c r="R665" s="201">
        <f>IF(S665&gt;0,VLOOKUP($D665,'BBLM COMCHECK'!$A:$S,15,0),0)</f>
        <v>0</v>
      </c>
      <c r="S665" s="202"/>
      <c r="T665" s="91">
        <f t="shared" si="63"/>
        <v>0</v>
      </c>
      <c r="U665" s="201">
        <f>IF(V665&gt;0,VLOOKUP($D665,'BBLM COMCHECK'!$A:$Z,25,0),0)</f>
        <v>0</v>
      </c>
      <c r="V665" s="202"/>
      <c r="W665" s="91">
        <f t="shared" si="64"/>
        <v>0</v>
      </c>
      <c r="X665" s="201">
        <f>IF(Y665&gt;0,VLOOKUP($D665,'BBLM COMCHECK'!$A:$Z,25,0),0)</f>
        <v>0</v>
      </c>
      <c r="Y665" s="202"/>
      <c r="Z665" s="91">
        <f t="shared" si="65"/>
        <v>0</v>
      </c>
      <c r="AA665" s="203" t="str">
        <f>VLOOKUP(D665,'BBLM COMCHECK'!$A:$I,9,0)</f>
        <v>normal</v>
      </c>
      <c r="AB665" s="204">
        <f>VLOOKUP(D665,'BBLM COMCHECK'!$A:$L,12,0)</f>
        <v>254</v>
      </c>
      <c r="AC665" s="201">
        <f t="shared" si="66"/>
        <v>0</v>
      </c>
      <c r="AD665" s="94"/>
      <c r="AE665" s="201"/>
      <c r="AF665" s="201"/>
      <c r="AG665" s="201"/>
      <c r="AH665" s="201"/>
      <c r="AI665" s="94"/>
      <c r="AJ665" s="94"/>
      <c r="AK665" s="87" t="s">
        <v>2495</v>
      </c>
      <c r="AL665" s="87" t="str">
        <f t="shared" si="61"/>
        <v>2026-01-15|06009|1028702000|0||0|1</v>
      </c>
      <c r="AP665" s="198"/>
      <c r="AQ665" s="198"/>
      <c r="AR665" s="198"/>
      <c r="BC665" s="99" t="s">
        <v>2496</v>
      </c>
      <c r="BD665" s="104"/>
      <c r="BE665" s="87"/>
    </row>
    <row r="666" spans="1:57" ht="26.25" hidden="1" customHeight="1">
      <c r="A666" s="87" t="s">
        <v>2497</v>
      </c>
      <c r="B666" s="17" t="s">
        <v>35</v>
      </c>
      <c r="C666" s="87" t="s">
        <v>35</v>
      </c>
      <c r="D666" s="92" t="s">
        <v>3282</v>
      </c>
      <c r="E666" s="92" t="s">
        <v>37</v>
      </c>
      <c r="F666" s="92" t="s">
        <v>447</v>
      </c>
      <c r="G666" s="93" t="s">
        <v>133</v>
      </c>
      <c r="H666" s="93">
        <v>19</v>
      </c>
      <c r="I666" s="94" t="s">
        <v>2486</v>
      </c>
      <c r="J666" s="148" t="s">
        <v>41</v>
      </c>
      <c r="K666" s="93" t="s">
        <v>2498</v>
      </c>
      <c r="L666" s="94" t="s">
        <v>2499</v>
      </c>
      <c r="M666" s="94">
        <v>12</v>
      </c>
      <c r="N666" s="95">
        <v>0</v>
      </c>
      <c r="O666" s="201">
        <f>IF(P666&gt;0,VLOOKUP($D666,'BBLM COMCHECK'!$A:$S,14,0),0)</f>
        <v>0</v>
      </c>
      <c r="P666" s="202"/>
      <c r="Q666" s="91">
        <f t="shared" si="62"/>
        <v>0</v>
      </c>
      <c r="R666" s="201">
        <f>IF(S666&gt;0,VLOOKUP($D666,'BBLM COMCHECK'!$A:$S,15,0),0)</f>
        <v>0</v>
      </c>
      <c r="S666" s="202"/>
      <c r="T666" s="91">
        <f t="shared" si="63"/>
        <v>0</v>
      </c>
      <c r="U666" s="201">
        <f>IF(V666&gt;0,VLOOKUP($D666,'BBLM COMCHECK'!$A:$Z,25,0),0)</f>
        <v>0</v>
      </c>
      <c r="V666" s="202"/>
      <c r="W666" s="91">
        <f t="shared" si="64"/>
        <v>0</v>
      </c>
      <c r="X666" s="201">
        <f>IF(Y666&gt;0,VLOOKUP($D666,'BBLM COMCHECK'!$A:$Z,25,0),0)</f>
        <v>0</v>
      </c>
      <c r="Y666" s="202"/>
      <c r="Z666" s="91">
        <f t="shared" si="65"/>
        <v>0</v>
      </c>
      <c r="AA666" s="203" t="str">
        <f>VLOOKUP(D666,'BBLM COMCHECK'!$A:$I,9,0)</f>
        <v>order stop</v>
      </c>
      <c r="AB666" s="204">
        <f>VLOOKUP(D666,'BBLM COMCHECK'!$A:$L,12,0)</f>
        <v>1873</v>
      </c>
      <c r="AC666" s="201">
        <f t="shared" si="66"/>
        <v>0</v>
      </c>
      <c r="AD666" s="94"/>
      <c r="AE666" s="201"/>
      <c r="AF666" s="201"/>
      <c r="AG666" s="201"/>
      <c r="AH666" s="201"/>
      <c r="AI666" s="94"/>
      <c r="AJ666" s="94"/>
      <c r="AK666" s="87" t="s">
        <v>2500</v>
      </c>
      <c r="AL666" s="87" t="str">
        <f t="shared" si="61"/>
        <v>2026-01-15|06009|1038533000|0||0|1</v>
      </c>
      <c r="AP666" s="198"/>
      <c r="AQ666" s="198"/>
      <c r="AR666" s="198"/>
      <c r="BC666" s="99" t="s">
        <v>2501</v>
      </c>
      <c r="BD666" s="104"/>
      <c r="BE666" s="87"/>
    </row>
    <row r="667" spans="1:57" ht="26.25" hidden="1" customHeight="1">
      <c r="A667" s="87" t="s">
        <v>2502</v>
      </c>
      <c r="B667" s="17" t="s">
        <v>35</v>
      </c>
      <c r="C667" s="87" t="s">
        <v>35</v>
      </c>
      <c r="D667" s="92" t="s">
        <v>3283</v>
      </c>
      <c r="E667" s="92" t="s">
        <v>37</v>
      </c>
      <c r="F667" s="92" t="s">
        <v>447</v>
      </c>
      <c r="G667" s="93" t="s">
        <v>133</v>
      </c>
      <c r="H667" s="93">
        <v>19</v>
      </c>
      <c r="I667" s="94" t="s">
        <v>2486</v>
      </c>
      <c r="J667" s="148" t="s">
        <v>42</v>
      </c>
      <c r="K667" s="93" t="s">
        <v>2503</v>
      </c>
      <c r="L667" s="94" t="s">
        <v>2504</v>
      </c>
      <c r="M667" s="94">
        <v>12</v>
      </c>
      <c r="N667" s="95">
        <v>0</v>
      </c>
      <c r="O667" s="201">
        <f>IF(P667&gt;0,VLOOKUP($D667,'BBLM COMCHECK'!$A:$S,14,0),0)</f>
        <v>0</v>
      </c>
      <c r="P667" s="202"/>
      <c r="Q667" s="91">
        <f t="shared" si="62"/>
        <v>0</v>
      </c>
      <c r="R667" s="201">
        <f>IF(S667&gt;0,VLOOKUP($D667,'BBLM COMCHECK'!$A:$S,15,0),0)</f>
        <v>0</v>
      </c>
      <c r="S667" s="202"/>
      <c r="T667" s="91">
        <f t="shared" si="63"/>
        <v>0</v>
      </c>
      <c r="U667" s="201">
        <f>IF(V667&gt;0,VLOOKUP($D667,'BBLM COMCHECK'!$A:$Z,25,0),0)</f>
        <v>0</v>
      </c>
      <c r="V667" s="202"/>
      <c r="W667" s="91">
        <f t="shared" si="64"/>
        <v>0</v>
      </c>
      <c r="X667" s="201">
        <f>IF(Y667&gt;0,VLOOKUP($D667,'BBLM COMCHECK'!$A:$Z,25,0),0)</f>
        <v>0</v>
      </c>
      <c r="Y667" s="202"/>
      <c r="Z667" s="91">
        <f t="shared" si="65"/>
        <v>0</v>
      </c>
      <c r="AA667" s="203" t="str">
        <f>VLOOKUP(D667,'BBLM COMCHECK'!$A:$I,9,0)</f>
        <v>normal</v>
      </c>
      <c r="AB667" s="204">
        <f>VLOOKUP(D667,'BBLM COMCHECK'!$A:$L,12,0)</f>
        <v>21</v>
      </c>
      <c r="AC667" s="201">
        <f t="shared" si="66"/>
        <v>0</v>
      </c>
      <c r="AD667" s="94"/>
      <c r="AE667" s="201"/>
      <c r="AF667" s="201"/>
      <c r="AG667" s="201"/>
      <c r="AH667" s="201"/>
      <c r="AI667" s="94"/>
      <c r="AJ667" s="94"/>
      <c r="AK667" s="87" t="s">
        <v>2505</v>
      </c>
      <c r="AL667" s="87" t="str">
        <f t="shared" si="61"/>
        <v>2026-01-15|06009|1053801000|0||0|1</v>
      </c>
      <c r="AP667" s="198"/>
      <c r="AQ667" s="198"/>
      <c r="AR667" s="198"/>
      <c r="BC667" s="99" t="s">
        <v>2506</v>
      </c>
      <c r="BD667" s="104"/>
      <c r="BE667" s="87"/>
    </row>
    <row r="668" spans="1:57" ht="26.25" hidden="1" customHeight="1">
      <c r="A668" s="87" t="s">
        <v>2507</v>
      </c>
      <c r="B668" s="17" t="s">
        <v>35</v>
      </c>
      <c r="C668" s="87" t="s">
        <v>35</v>
      </c>
      <c r="D668" s="92" t="s">
        <v>3284</v>
      </c>
      <c r="E668" s="92" t="s">
        <v>37</v>
      </c>
      <c r="F668" s="92" t="s">
        <v>447</v>
      </c>
      <c r="G668" s="93" t="s">
        <v>133</v>
      </c>
      <c r="H668" s="93">
        <v>19</v>
      </c>
      <c r="I668" s="94" t="s">
        <v>2486</v>
      </c>
      <c r="J668" s="97" t="s">
        <v>43</v>
      </c>
      <c r="K668" s="93" t="s">
        <v>2508</v>
      </c>
      <c r="L668" s="94" t="s">
        <v>2509</v>
      </c>
      <c r="M668" s="94">
        <v>48</v>
      </c>
      <c r="N668" s="95">
        <v>0</v>
      </c>
      <c r="O668" s="201">
        <f>IF(P668&gt;0,VLOOKUP($D668,'BBLM COMCHECK'!$A:$S,14,0),0)</f>
        <v>0</v>
      </c>
      <c r="P668" s="202"/>
      <c r="Q668" s="91">
        <f t="shared" si="62"/>
        <v>0</v>
      </c>
      <c r="R668" s="201">
        <f>IF(S668&gt;0,VLOOKUP($D668,'BBLM COMCHECK'!$A:$S,15,0),0)</f>
        <v>0</v>
      </c>
      <c r="S668" s="202"/>
      <c r="T668" s="91">
        <f t="shared" si="63"/>
        <v>0</v>
      </c>
      <c r="U668" s="201">
        <f>IF(V668&gt;0,VLOOKUP($D668,'BBLM COMCHECK'!$A:$Z,25,0),0)</f>
        <v>0</v>
      </c>
      <c r="V668" s="202"/>
      <c r="W668" s="91">
        <f t="shared" si="64"/>
        <v>0</v>
      </c>
      <c r="X668" s="201">
        <f>IF(Y668&gt;0,VLOOKUP($D668,'BBLM COMCHECK'!$A:$Z,25,0),0)</f>
        <v>0</v>
      </c>
      <c r="Y668" s="202"/>
      <c r="Z668" s="91">
        <f t="shared" si="65"/>
        <v>0</v>
      </c>
      <c r="AA668" s="203" t="str">
        <f>VLOOKUP(D668,'BBLM COMCHECK'!$A:$I,9,0)</f>
        <v>normal</v>
      </c>
      <c r="AB668" s="204">
        <f>VLOOKUP(D668,'BBLM COMCHECK'!$A:$L,12,0)</f>
        <v>1391</v>
      </c>
      <c r="AC668" s="201">
        <f t="shared" si="66"/>
        <v>0</v>
      </c>
      <c r="AD668" s="94"/>
      <c r="AE668" s="201"/>
      <c r="AF668" s="201"/>
      <c r="AG668" s="201"/>
      <c r="AH668" s="201"/>
      <c r="AI668" s="94"/>
      <c r="AJ668" s="94"/>
      <c r="AK668" s="87" t="s">
        <v>2510</v>
      </c>
      <c r="AL668" s="87" t="str">
        <f t="shared" ref="AL668:AL722" si="67">"2026-01-15|"&amp;E668&amp;"|"&amp;J668&amp;"|"&amp;X668&amp;"|"&amp;Y668&amp;"|"&amp;N668&amp;"|"&amp;1</f>
        <v>2026-01-15|06009|1065842000|0||0|1</v>
      </c>
      <c r="AP668" s="198"/>
      <c r="AQ668" s="198"/>
      <c r="AR668" s="198"/>
      <c r="BC668" s="99" t="s">
        <v>2511</v>
      </c>
      <c r="BD668" s="104"/>
      <c r="BE668" s="87"/>
    </row>
    <row r="669" spans="1:57" ht="26.25" hidden="1" customHeight="1">
      <c r="A669" s="87" t="s">
        <v>2512</v>
      </c>
      <c r="B669" s="17" t="s">
        <v>35</v>
      </c>
      <c r="C669" s="87" t="s">
        <v>35</v>
      </c>
      <c r="D669" s="92" t="s">
        <v>3285</v>
      </c>
      <c r="E669" s="92" t="s">
        <v>37</v>
      </c>
      <c r="F669" s="92" t="s">
        <v>447</v>
      </c>
      <c r="G669" s="93" t="s">
        <v>133</v>
      </c>
      <c r="H669" s="93">
        <v>19</v>
      </c>
      <c r="I669" s="94" t="s">
        <v>2486</v>
      </c>
      <c r="J669" s="148" t="s">
        <v>44</v>
      </c>
      <c r="K669" s="93" t="s">
        <v>2513</v>
      </c>
      <c r="L669" s="94" t="s">
        <v>2514</v>
      </c>
      <c r="M669" s="94">
        <v>42</v>
      </c>
      <c r="N669" s="95">
        <v>0</v>
      </c>
      <c r="O669" s="201">
        <f>IF(P669&gt;0,VLOOKUP($D669,'BBLM COMCHECK'!$A:$S,14,0),0)</f>
        <v>0</v>
      </c>
      <c r="P669" s="202"/>
      <c r="Q669" s="91">
        <f t="shared" si="62"/>
        <v>0</v>
      </c>
      <c r="R669" s="201">
        <f>IF(S669&gt;0,VLOOKUP($D669,'BBLM COMCHECK'!$A:$S,15,0),0)</f>
        <v>0</v>
      </c>
      <c r="S669" s="202"/>
      <c r="T669" s="91">
        <f t="shared" si="63"/>
        <v>0</v>
      </c>
      <c r="U669" s="201">
        <f>IF(V669&gt;0,VLOOKUP($D669,'BBLM COMCHECK'!$A:$Z,25,0),0)</f>
        <v>0</v>
      </c>
      <c r="V669" s="202"/>
      <c r="W669" s="91">
        <f t="shared" si="64"/>
        <v>0</v>
      </c>
      <c r="X669" s="201">
        <f>IF(Y669&gt;0,VLOOKUP($D669,'BBLM COMCHECK'!$A:$Z,25,0),0)</f>
        <v>0</v>
      </c>
      <c r="Y669" s="202"/>
      <c r="Z669" s="91">
        <f t="shared" si="65"/>
        <v>0</v>
      </c>
      <c r="AA669" s="203" t="str">
        <f>VLOOKUP(D669,'BBLM COMCHECK'!$A:$I,9,0)</f>
        <v>normal</v>
      </c>
      <c r="AB669" s="204">
        <f>VLOOKUP(D669,'BBLM COMCHECK'!$A:$L,12,0)</f>
        <v>380</v>
      </c>
      <c r="AC669" s="201">
        <f t="shared" si="66"/>
        <v>0</v>
      </c>
      <c r="AD669" s="94"/>
      <c r="AE669" s="201"/>
      <c r="AF669" s="201"/>
      <c r="AG669" s="201"/>
      <c r="AH669" s="201"/>
      <c r="AI669" s="94"/>
      <c r="AJ669" s="94"/>
      <c r="AK669" s="87" t="s">
        <v>2515</v>
      </c>
      <c r="AL669" s="87" t="str">
        <f t="shared" si="67"/>
        <v>2026-01-15|06009|1066078000|0||0|1</v>
      </c>
      <c r="AP669" s="198"/>
      <c r="AQ669" s="198"/>
      <c r="AR669" s="198"/>
      <c r="BC669" s="99" t="s">
        <v>2516</v>
      </c>
      <c r="BD669" s="104"/>
      <c r="BE669" s="87"/>
    </row>
    <row r="670" spans="1:57" ht="26.25" hidden="1" customHeight="1">
      <c r="A670" s="87" t="s">
        <v>2517</v>
      </c>
      <c r="B670" s="17" t="s">
        <v>35</v>
      </c>
      <c r="C670" s="87" t="s">
        <v>35</v>
      </c>
      <c r="D670" s="92" t="s">
        <v>3286</v>
      </c>
      <c r="E670" s="92" t="s">
        <v>37</v>
      </c>
      <c r="F670" s="93" t="s">
        <v>447</v>
      </c>
      <c r="G670" s="93" t="s">
        <v>133</v>
      </c>
      <c r="H670" s="93">
        <v>14</v>
      </c>
      <c r="I670" s="94" t="s">
        <v>2492</v>
      </c>
      <c r="J670" s="148" t="s">
        <v>45</v>
      </c>
      <c r="K670" s="94" t="s">
        <v>2518</v>
      </c>
      <c r="L670" s="94" t="s">
        <v>2519</v>
      </c>
      <c r="M670" s="94">
        <v>60</v>
      </c>
      <c r="N670" s="95">
        <v>0</v>
      </c>
      <c r="O670" s="201">
        <f>IF(P670&gt;0,VLOOKUP($D670,'BBLM COMCHECK'!$A:$S,14,0),0)</f>
        <v>0</v>
      </c>
      <c r="P670" s="202"/>
      <c r="Q670" s="91">
        <f t="shared" si="62"/>
        <v>0</v>
      </c>
      <c r="R670" s="201">
        <f>IF(S670&gt;0,VLOOKUP($D670,'BBLM COMCHECK'!$A:$S,15,0),0)</f>
        <v>0</v>
      </c>
      <c r="S670" s="202"/>
      <c r="T670" s="91">
        <f t="shared" si="63"/>
        <v>0</v>
      </c>
      <c r="U670" s="201">
        <f>IF(V670&gt;0,VLOOKUP($D670,'BBLM COMCHECK'!$A:$Z,25,0),0)</f>
        <v>0</v>
      </c>
      <c r="V670" s="202"/>
      <c r="W670" s="91">
        <f t="shared" si="64"/>
        <v>0</v>
      </c>
      <c r="X670" s="201">
        <f>IF(Y670&gt;0,VLOOKUP($D670,'BBLM COMCHECK'!$A:$Z,25,0),0)</f>
        <v>0</v>
      </c>
      <c r="Y670" s="202"/>
      <c r="Z670" s="91">
        <f t="shared" si="65"/>
        <v>0</v>
      </c>
      <c r="AA670" s="203" t="str">
        <f>VLOOKUP(D670,'BBLM COMCHECK'!$A:$I,9,0)</f>
        <v>order stop</v>
      </c>
      <c r="AB670" s="204">
        <f>VLOOKUP(D670,'BBLM COMCHECK'!$A:$L,12,0)</f>
        <v>1103</v>
      </c>
      <c r="AC670" s="201">
        <f t="shared" si="66"/>
        <v>0</v>
      </c>
      <c r="AD670" s="94"/>
      <c r="AE670" s="201"/>
      <c r="AF670" s="201"/>
      <c r="AG670" s="201"/>
      <c r="AH670" s="201"/>
      <c r="AI670" s="94"/>
      <c r="AJ670" s="94"/>
      <c r="AK670" s="87" t="s">
        <v>2520</v>
      </c>
      <c r="AL670" s="87" t="str">
        <f t="shared" si="67"/>
        <v>2026-01-15|06009|1068899000|0||0|1</v>
      </c>
      <c r="AP670" s="198"/>
      <c r="BC670" s="99" t="s">
        <v>2521</v>
      </c>
      <c r="BD670" s="104"/>
      <c r="BE670" s="87"/>
    </row>
    <row r="671" spans="1:57" ht="26.25" hidden="1" customHeight="1">
      <c r="A671" s="87" t="s">
        <v>2522</v>
      </c>
      <c r="B671" s="17" t="s">
        <v>35</v>
      </c>
      <c r="C671" s="87" t="s">
        <v>35</v>
      </c>
      <c r="D671" s="92" t="s">
        <v>3287</v>
      </c>
      <c r="E671" s="92" t="s">
        <v>37</v>
      </c>
      <c r="F671" s="92" t="s">
        <v>447</v>
      </c>
      <c r="G671" s="93" t="s">
        <v>133</v>
      </c>
      <c r="H671" s="93">
        <v>19</v>
      </c>
      <c r="I671" s="94" t="s">
        <v>2486</v>
      </c>
      <c r="J671" s="148" t="s">
        <v>46</v>
      </c>
      <c r="K671" s="93" t="s">
        <v>2523</v>
      </c>
      <c r="L671" s="94" t="s">
        <v>2524</v>
      </c>
      <c r="M671" s="94">
        <v>40</v>
      </c>
      <c r="N671" s="95">
        <v>0</v>
      </c>
      <c r="O671" s="201">
        <f>IF(P671&gt;0,VLOOKUP($D671,'BBLM COMCHECK'!$A:$S,14,0),0)</f>
        <v>0</v>
      </c>
      <c r="P671" s="202"/>
      <c r="Q671" s="91">
        <f t="shared" si="62"/>
        <v>0</v>
      </c>
      <c r="R671" s="201">
        <f>IF(S671&gt;0,VLOOKUP($D671,'BBLM COMCHECK'!$A:$S,15,0),0)</f>
        <v>0</v>
      </c>
      <c r="S671" s="202"/>
      <c r="T671" s="91">
        <f t="shared" si="63"/>
        <v>0</v>
      </c>
      <c r="U671" s="201">
        <f>IF(V671&gt;0,VLOOKUP($D671,'BBLM COMCHECK'!$A:$Z,25,0),0)</f>
        <v>0</v>
      </c>
      <c r="V671" s="202"/>
      <c r="W671" s="91">
        <f t="shared" si="64"/>
        <v>0</v>
      </c>
      <c r="X671" s="201">
        <f>IF(Y671&gt;0,VLOOKUP($D671,'BBLM COMCHECK'!$A:$Z,25,0),0)</f>
        <v>0</v>
      </c>
      <c r="Y671" s="202"/>
      <c r="Z671" s="91">
        <f t="shared" si="65"/>
        <v>0</v>
      </c>
      <c r="AA671" s="203" t="str">
        <f>VLOOKUP(D671,'BBLM COMCHECK'!$A:$I,9,0)</f>
        <v>order stop</v>
      </c>
      <c r="AB671" s="204">
        <f>VLOOKUP(D671,'BBLM COMCHECK'!$A:$L,12,0)</f>
        <v>128</v>
      </c>
      <c r="AC671" s="201">
        <f t="shared" si="66"/>
        <v>0</v>
      </c>
      <c r="AD671" s="94"/>
      <c r="AE671" s="201"/>
      <c r="AF671" s="201"/>
      <c r="AG671" s="201"/>
      <c r="AH671" s="201"/>
      <c r="AI671" s="94"/>
      <c r="AJ671" s="94"/>
      <c r="AK671" s="87" t="s">
        <v>2525</v>
      </c>
      <c r="AL671" s="87" t="str">
        <f t="shared" si="67"/>
        <v>2026-01-15|06009|1072188000|0||0|1</v>
      </c>
      <c r="AP671" s="198"/>
      <c r="AQ671" s="198"/>
      <c r="AR671" s="198"/>
      <c r="BC671" s="99" t="s">
        <v>2526</v>
      </c>
      <c r="BD671" s="104"/>
      <c r="BE671" s="87"/>
    </row>
    <row r="672" spans="1:57" ht="26.25" hidden="1" customHeight="1">
      <c r="A672" s="87" t="s">
        <v>2527</v>
      </c>
      <c r="B672" s="17" t="s">
        <v>35</v>
      </c>
      <c r="C672" s="87" t="s">
        <v>35</v>
      </c>
      <c r="D672" s="92" t="s">
        <v>3288</v>
      </c>
      <c r="E672" s="92" t="s">
        <v>37</v>
      </c>
      <c r="F672" s="93" t="s">
        <v>447</v>
      </c>
      <c r="G672" s="93" t="s">
        <v>133</v>
      </c>
      <c r="H672" s="93">
        <v>14</v>
      </c>
      <c r="I672" s="94" t="s">
        <v>2492</v>
      </c>
      <c r="J672" s="148" t="s">
        <v>47</v>
      </c>
      <c r="K672" s="94" t="s">
        <v>2528</v>
      </c>
      <c r="L672" s="94" t="s">
        <v>2529</v>
      </c>
      <c r="M672" s="94">
        <v>72</v>
      </c>
      <c r="N672" s="95">
        <v>0</v>
      </c>
      <c r="O672" s="201">
        <f>IF(P672&gt;0,VLOOKUP($D672,'BBLM COMCHECK'!$A:$S,14,0),0)</f>
        <v>0</v>
      </c>
      <c r="P672" s="202"/>
      <c r="Q672" s="91">
        <f t="shared" si="62"/>
        <v>0</v>
      </c>
      <c r="R672" s="201">
        <f>IF(S672&gt;0,VLOOKUP($D672,'BBLM COMCHECK'!$A:$S,15,0),0)</f>
        <v>0</v>
      </c>
      <c r="S672" s="202"/>
      <c r="T672" s="91">
        <f t="shared" si="63"/>
        <v>0</v>
      </c>
      <c r="U672" s="201">
        <f>IF(V672&gt;0,VLOOKUP($D672,'BBLM COMCHECK'!$A:$Z,25,0),0)</f>
        <v>0</v>
      </c>
      <c r="V672" s="202"/>
      <c r="W672" s="91">
        <f t="shared" si="64"/>
        <v>0</v>
      </c>
      <c r="X672" s="201">
        <f>IF(Y672&gt;0,VLOOKUP($D672,'BBLM COMCHECK'!$A:$Z,25,0),0)</f>
        <v>0</v>
      </c>
      <c r="Y672" s="202"/>
      <c r="Z672" s="91">
        <f t="shared" si="65"/>
        <v>0</v>
      </c>
      <c r="AA672" s="203" t="str">
        <f>VLOOKUP(D672,'BBLM COMCHECK'!$A:$I,9,0)</f>
        <v>normal</v>
      </c>
      <c r="AB672" s="204">
        <f>VLOOKUP(D672,'BBLM COMCHECK'!$A:$L,12,0)</f>
        <v>137278</v>
      </c>
      <c r="AC672" s="201">
        <f t="shared" si="66"/>
        <v>0</v>
      </c>
      <c r="AD672" s="94"/>
      <c r="AE672" s="201"/>
      <c r="AF672" s="201"/>
      <c r="AG672" s="201"/>
      <c r="AH672" s="201"/>
      <c r="AI672" s="94"/>
      <c r="AJ672" s="94"/>
      <c r="AK672" s="87" t="s">
        <v>2530</v>
      </c>
      <c r="AL672" s="87" t="str">
        <f t="shared" si="67"/>
        <v>2026-01-15|06009|1076058000|0||0|1</v>
      </c>
      <c r="AP672" s="198"/>
      <c r="BC672" s="99" t="s">
        <v>2531</v>
      </c>
      <c r="BD672" s="104"/>
      <c r="BE672" s="87"/>
    </row>
    <row r="673" spans="1:57" ht="26.25" hidden="1" customHeight="1">
      <c r="A673" s="87" t="s">
        <v>2532</v>
      </c>
      <c r="B673" s="17" t="s">
        <v>35</v>
      </c>
      <c r="C673" s="87" t="s">
        <v>35</v>
      </c>
      <c r="D673" s="92" t="s">
        <v>3289</v>
      </c>
      <c r="E673" s="92" t="s">
        <v>37</v>
      </c>
      <c r="F673" s="92" t="s">
        <v>447</v>
      </c>
      <c r="G673" s="93" t="s">
        <v>133</v>
      </c>
      <c r="H673" s="93">
        <v>14</v>
      </c>
      <c r="I673" s="94" t="s">
        <v>2492</v>
      </c>
      <c r="J673" s="148" t="s">
        <v>48</v>
      </c>
      <c r="K673" s="93" t="s">
        <v>2533</v>
      </c>
      <c r="L673" s="94" t="s">
        <v>2534</v>
      </c>
      <c r="M673" s="94">
        <v>60</v>
      </c>
      <c r="N673" s="95">
        <v>0</v>
      </c>
      <c r="O673" s="201">
        <f>IF(P673&gt;0,VLOOKUP($D673,'BBLM COMCHECK'!$A:$S,14,0),0)</f>
        <v>0</v>
      </c>
      <c r="P673" s="202"/>
      <c r="Q673" s="91">
        <f t="shared" si="62"/>
        <v>0</v>
      </c>
      <c r="R673" s="201">
        <f>IF(S673&gt;0,VLOOKUP($D673,'BBLM COMCHECK'!$A:$S,15,0),0)</f>
        <v>0</v>
      </c>
      <c r="S673" s="202"/>
      <c r="T673" s="91">
        <f t="shared" si="63"/>
        <v>0</v>
      </c>
      <c r="U673" s="201">
        <f>IF(V673&gt;0,VLOOKUP($D673,'BBLM COMCHECK'!$A:$Z,25,0),0)</f>
        <v>0</v>
      </c>
      <c r="V673" s="202"/>
      <c r="W673" s="91">
        <f t="shared" si="64"/>
        <v>0</v>
      </c>
      <c r="X673" s="201">
        <f>IF(Y673&gt;0,VLOOKUP($D673,'BBLM COMCHECK'!$A:$Z,25,0),0)</f>
        <v>0</v>
      </c>
      <c r="Y673" s="202"/>
      <c r="Z673" s="91">
        <f t="shared" si="65"/>
        <v>0</v>
      </c>
      <c r="AA673" s="203" t="str">
        <f>VLOOKUP(D673,'BBLM COMCHECK'!$A:$I,9,0)</f>
        <v>normal</v>
      </c>
      <c r="AB673" s="204">
        <f>VLOOKUP(D673,'BBLM COMCHECK'!$A:$L,12,0)</f>
        <v>2202</v>
      </c>
      <c r="AC673" s="201">
        <f t="shared" si="66"/>
        <v>0</v>
      </c>
      <c r="AD673" s="94"/>
      <c r="AE673" s="201"/>
      <c r="AF673" s="201"/>
      <c r="AG673" s="201"/>
      <c r="AH673" s="201"/>
      <c r="AI673" s="94"/>
      <c r="AJ673" s="94"/>
      <c r="AK673" s="87" t="s">
        <v>2535</v>
      </c>
      <c r="AL673" s="87" t="str">
        <f t="shared" si="67"/>
        <v>2026-01-15|06009|1077650000|0||0|1</v>
      </c>
      <c r="AP673" s="198"/>
      <c r="AQ673" s="198"/>
      <c r="AR673" s="198"/>
      <c r="BC673" s="99" t="s">
        <v>2536</v>
      </c>
      <c r="BD673" s="104"/>
      <c r="BE673" s="87"/>
    </row>
    <row r="674" spans="1:57" ht="26.25" hidden="1" customHeight="1">
      <c r="A674" s="87" t="s">
        <v>2537</v>
      </c>
      <c r="B674" s="17" t="s">
        <v>35</v>
      </c>
      <c r="C674" s="87" t="s">
        <v>35</v>
      </c>
      <c r="D674" s="92" t="s">
        <v>3290</v>
      </c>
      <c r="E674" s="92" t="s">
        <v>37</v>
      </c>
      <c r="F674" s="93" t="s">
        <v>447</v>
      </c>
      <c r="G674" s="93" t="s">
        <v>133</v>
      </c>
      <c r="H674" s="93">
        <v>14</v>
      </c>
      <c r="I674" s="94" t="s">
        <v>2492</v>
      </c>
      <c r="J674" s="148" t="s">
        <v>49</v>
      </c>
      <c r="K674" s="94" t="s">
        <v>2538</v>
      </c>
      <c r="L674" s="94" t="s">
        <v>2539</v>
      </c>
      <c r="M674" s="94">
        <v>5</v>
      </c>
      <c r="N674" s="95">
        <v>0</v>
      </c>
      <c r="O674" s="201">
        <f>IF(P674&gt;0,VLOOKUP($D674,'BBLM COMCHECK'!$A:$S,14,0),0)</f>
        <v>0</v>
      </c>
      <c r="P674" s="202"/>
      <c r="Q674" s="91">
        <f t="shared" si="62"/>
        <v>0</v>
      </c>
      <c r="R674" s="201">
        <f>IF(S674&gt;0,VLOOKUP($D674,'BBLM COMCHECK'!$A:$S,15,0),0)</f>
        <v>0</v>
      </c>
      <c r="S674" s="202"/>
      <c r="T674" s="91">
        <f t="shared" si="63"/>
        <v>0</v>
      </c>
      <c r="U674" s="201">
        <f>IF(V674&gt;0,VLOOKUP($D674,'BBLM COMCHECK'!$A:$Z,25,0),0)</f>
        <v>0</v>
      </c>
      <c r="V674" s="202"/>
      <c r="W674" s="91">
        <f t="shared" si="64"/>
        <v>0</v>
      </c>
      <c r="X674" s="201">
        <f>IF(Y674&gt;0,VLOOKUP($D674,'BBLM COMCHECK'!$A:$Z,25,0),0)</f>
        <v>0</v>
      </c>
      <c r="Y674" s="202"/>
      <c r="Z674" s="91">
        <f t="shared" si="65"/>
        <v>0</v>
      </c>
      <c r="AA674" s="203" t="str">
        <f>VLOOKUP(D674,'BBLM COMCHECK'!$A:$I,9,0)</f>
        <v>normal</v>
      </c>
      <c r="AB674" s="204">
        <f>VLOOKUP(D674,'BBLM COMCHECK'!$A:$L,12,0)</f>
        <v>71</v>
      </c>
      <c r="AC674" s="201">
        <f t="shared" si="66"/>
        <v>0</v>
      </c>
      <c r="AD674" s="94"/>
      <c r="AE674" s="201"/>
      <c r="AF674" s="201"/>
      <c r="AG674" s="201"/>
      <c r="AH674" s="201"/>
      <c r="AI674" s="94"/>
      <c r="AJ674" s="94"/>
      <c r="AK674" s="87" t="s">
        <v>2540</v>
      </c>
      <c r="AL674" s="87" t="str">
        <f t="shared" si="67"/>
        <v>2026-01-15|06009|1078236000|0||0|1</v>
      </c>
      <c r="AP674" s="198"/>
      <c r="BC674" s="99" t="s">
        <v>2541</v>
      </c>
      <c r="BD674" s="104"/>
      <c r="BE674" s="87"/>
    </row>
    <row r="675" spans="1:57" ht="26.25" hidden="1" customHeight="1">
      <c r="A675" s="87" t="s">
        <v>2542</v>
      </c>
      <c r="B675" s="17" t="s">
        <v>35</v>
      </c>
      <c r="C675" s="87" t="s">
        <v>35</v>
      </c>
      <c r="D675" s="92" t="s">
        <v>3291</v>
      </c>
      <c r="E675" s="92" t="s">
        <v>37</v>
      </c>
      <c r="F675" s="92" t="s">
        <v>447</v>
      </c>
      <c r="G675" s="93" t="s">
        <v>133</v>
      </c>
      <c r="H675" s="93">
        <v>14</v>
      </c>
      <c r="I675" s="94" t="s">
        <v>2492</v>
      </c>
      <c r="J675" s="148" t="s">
        <v>50</v>
      </c>
      <c r="K675" s="93" t="s">
        <v>2543</v>
      </c>
      <c r="L675" s="94" t="s">
        <v>2544</v>
      </c>
      <c r="M675" s="94">
        <v>12</v>
      </c>
      <c r="N675" s="95">
        <v>0</v>
      </c>
      <c r="O675" s="201">
        <f>IF(P675&gt;0,VLOOKUP($D675,'BBLM COMCHECK'!$A:$S,14,0),0)</f>
        <v>0</v>
      </c>
      <c r="P675" s="202"/>
      <c r="Q675" s="91">
        <f t="shared" si="62"/>
        <v>0</v>
      </c>
      <c r="R675" s="201">
        <f>IF(S675&gt;0,VLOOKUP($D675,'BBLM COMCHECK'!$A:$S,15,0),0)</f>
        <v>0</v>
      </c>
      <c r="S675" s="202"/>
      <c r="T675" s="91">
        <f t="shared" si="63"/>
        <v>0</v>
      </c>
      <c r="U675" s="201">
        <f>IF(V675&gt;0,VLOOKUP($D675,'BBLM COMCHECK'!$A:$Z,25,0),0)</f>
        <v>0</v>
      </c>
      <c r="V675" s="202"/>
      <c r="W675" s="91">
        <f t="shared" si="64"/>
        <v>0</v>
      </c>
      <c r="X675" s="201">
        <f>IF(Y675&gt;0,VLOOKUP($D675,'BBLM COMCHECK'!$A:$Z,25,0),0)</f>
        <v>0</v>
      </c>
      <c r="Y675" s="202"/>
      <c r="Z675" s="91">
        <f t="shared" si="65"/>
        <v>0</v>
      </c>
      <c r="AA675" s="203" t="str">
        <f>VLOOKUP(D675,'BBLM COMCHECK'!$A:$I,9,0)</f>
        <v>normal</v>
      </c>
      <c r="AB675" s="204">
        <f>VLOOKUP(D675,'BBLM COMCHECK'!$A:$L,12,0)</f>
        <v>699</v>
      </c>
      <c r="AC675" s="201">
        <f t="shared" si="66"/>
        <v>0</v>
      </c>
      <c r="AD675" s="94"/>
      <c r="AE675" s="201"/>
      <c r="AF675" s="201"/>
      <c r="AG675" s="201"/>
      <c r="AH675" s="201"/>
      <c r="AI675" s="94"/>
      <c r="AJ675" s="94"/>
      <c r="AK675" s="87" t="s">
        <v>2545</v>
      </c>
      <c r="AL675" s="87" t="str">
        <f t="shared" si="67"/>
        <v>2026-01-15|06009|1083138000|0||0|1</v>
      </c>
      <c r="AP675" s="198"/>
      <c r="AQ675" s="198"/>
      <c r="AR675" s="198"/>
      <c r="BC675" s="99" t="s">
        <v>2546</v>
      </c>
      <c r="BD675" s="104"/>
      <c r="BE675" s="87"/>
    </row>
    <row r="676" spans="1:57" ht="26.25" hidden="1" customHeight="1">
      <c r="A676" s="87" t="s">
        <v>2547</v>
      </c>
      <c r="B676" s="17" t="s">
        <v>35</v>
      </c>
      <c r="C676" s="87" t="s">
        <v>35</v>
      </c>
      <c r="D676" s="92" t="s">
        <v>3292</v>
      </c>
      <c r="E676" s="92" t="s">
        <v>37</v>
      </c>
      <c r="F676" s="92" t="s">
        <v>447</v>
      </c>
      <c r="G676" s="93" t="s">
        <v>133</v>
      </c>
      <c r="H676" s="93">
        <v>19</v>
      </c>
      <c r="I676" s="94" t="s">
        <v>2486</v>
      </c>
      <c r="J676" s="148" t="s">
        <v>51</v>
      </c>
      <c r="K676" s="93" t="s">
        <v>2548</v>
      </c>
      <c r="L676" s="94" t="s">
        <v>2549</v>
      </c>
      <c r="M676" s="94">
        <v>144</v>
      </c>
      <c r="N676" s="95">
        <v>0</v>
      </c>
      <c r="O676" s="201">
        <f>IF(P676&gt;0,VLOOKUP($D676,'BBLM COMCHECK'!$A:$S,14,0),0)</f>
        <v>0</v>
      </c>
      <c r="P676" s="202"/>
      <c r="Q676" s="91">
        <f t="shared" si="62"/>
        <v>0</v>
      </c>
      <c r="R676" s="201">
        <f>IF(S676&gt;0,VLOOKUP($D676,'BBLM COMCHECK'!$A:$S,15,0),0)</f>
        <v>0</v>
      </c>
      <c r="S676" s="202"/>
      <c r="T676" s="91">
        <f t="shared" si="63"/>
        <v>0</v>
      </c>
      <c r="U676" s="201">
        <f>IF(V676&gt;0,VLOOKUP($D676,'BBLM COMCHECK'!$A:$Z,25,0),0)</f>
        <v>0</v>
      </c>
      <c r="V676" s="202"/>
      <c r="W676" s="91">
        <f t="shared" si="64"/>
        <v>0</v>
      </c>
      <c r="X676" s="201">
        <f>IF(Y676&gt;0,VLOOKUP($D676,'BBLM COMCHECK'!$A:$Z,25,0),0)</f>
        <v>0</v>
      </c>
      <c r="Y676" s="202"/>
      <c r="Z676" s="91">
        <f t="shared" si="65"/>
        <v>0</v>
      </c>
      <c r="AA676" s="203" t="str">
        <f>VLOOKUP(D676,'BBLM COMCHECK'!$A:$I,9,0)</f>
        <v>order stop</v>
      </c>
      <c r="AB676" s="204">
        <f>VLOOKUP(D676,'BBLM COMCHECK'!$A:$L,12,0)</f>
        <v>7265</v>
      </c>
      <c r="AC676" s="201">
        <f t="shared" si="66"/>
        <v>0</v>
      </c>
      <c r="AD676" s="94"/>
      <c r="AE676" s="201"/>
      <c r="AF676" s="201"/>
      <c r="AG676" s="201"/>
      <c r="AH676" s="201"/>
      <c r="AI676" s="94"/>
      <c r="AJ676" s="94"/>
      <c r="AK676" s="87" t="s">
        <v>2550</v>
      </c>
      <c r="AL676" s="87" t="str">
        <f t="shared" si="67"/>
        <v>2026-01-15|06009|1089525000|0||0|1</v>
      </c>
      <c r="AP676" s="198"/>
      <c r="AQ676" s="198"/>
      <c r="AR676" s="198"/>
      <c r="BC676" s="99" t="s">
        <v>2551</v>
      </c>
      <c r="BD676" s="104"/>
      <c r="BE676" s="87"/>
    </row>
    <row r="677" spans="1:57" ht="26.25" hidden="1" customHeight="1">
      <c r="A677" s="87" t="s">
        <v>2552</v>
      </c>
      <c r="B677" s="17" t="s">
        <v>35</v>
      </c>
      <c r="C677" s="87" t="s">
        <v>35</v>
      </c>
      <c r="D677" s="92" t="s">
        <v>3293</v>
      </c>
      <c r="E677" s="92" t="s">
        <v>37</v>
      </c>
      <c r="F677" s="92" t="s">
        <v>447</v>
      </c>
      <c r="G677" s="93" t="s">
        <v>133</v>
      </c>
      <c r="H677" s="93">
        <v>19</v>
      </c>
      <c r="I677" s="94" t="s">
        <v>2486</v>
      </c>
      <c r="J677" s="148" t="s">
        <v>52</v>
      </c>
      <c r="K677" s="93" t="s">
        <v>2553</v>
      </c>
      <c r="L677" s="94" t="s">
        <v>2554</v>
      </c>
      <c r="M677" s="94">
        <v>144</v>
      </c>
      <c r="N677" s="95">
        <v>0</v>
      </c>
      <c r="O677" s="201">
        <f>IF(P677&gt;0,VLOOKUP($D677,'BBLM COMCHECK'!$A:$S,14,0),0)</f>
        <v>0</v>
      </c>
      <c r="P677" s="202"/>
      <c r="Q677" s="91">
        <f t="shared" si="62"/>
        <v>0</v>
      </c>
      <c r="R677" s="201">
        <f>IF(S677&gt;0,VLOOKUP($D677,'BBLM COMCHECK'!$A:$S,15,0),0)</f>
        <v>0</v>
      </c>
      <c r="S677" s="202"/>
      <c r="T677" s="91">
        <f t="shared" si="63"/>
        <v>0</v>
      </c>
      <c r="U677" s="201">
        <f>IF(V677&gt;0,VLOOKUP($D677,'BBLM COMCHECK'!$A:$Z,25,0),0)</f>
        <v>0</v>
      </c>
      <c r="V677" s="202"/>
      <c r="W677" s="91">
        <f t="shared" si="64"/>
        <v>0</v>
      </c>
      <c r="X677" s="201">
        <f>IF(Y677&gt;0,VLOOKUP($D677,'BBLM COMCHECK'!$A:$Z,25,0),0)</f>
        <v>0</v>
      </c>
      <c r="Y677" s="202"/>
      <c r="Z677" s="91">
        <f t="shared" si="65"/>
        <v>0</v>
      </c>
      <c r="AA677" s="203" t="str">
        <f>VLOOKUP(D677,'BBLM COMCHECK'!$A:$I,9,0)</f>
        <v>normal</v>
      </c>
      <c r="AB677" s="204">
        <f>VLOOKUP(D677,'BBLM COMCHECK'!$A:$L,12,0)</f>
        <v>9695</v>
      </c>
      <c r="AC677" s="201">
        <f t="shared" si="66"/>
        <v>0</v>
      </c>
      <c r="AD677" s="94"/>
      <c r="AE677" s="201"/>
      <c r="AF677" s="201"/>
      <c r="AG677" s="201"/>
      <c r="AH677" s="201"/>
      <c r="AI677" s="94"/>
      <c r="AJ677" s="94"/>
      <c r="AK677" s="87" t="s">
        <v>2555</v>
      </c>
      <c r="AL677" s="87" t="str">
        <f t="shared" si="67"/>
        <v>2026-01-15|06009|1089541000|0||0|1</v>
      </c>
      <c r="AP677" s="198"/>
      <c r="AQ677" s="198"/>
      <c r="AR677" s="198"/>
      <c r="BC677" s="99" t="s">
        <v>2556</v>
      </c>
      <c r="BD677" s="104"/>
      <c r="BE677" s="87"/>
    </row>
    <row r="678" spans="1:57" ht="26.25" hidden="1" customHeight="1">
      <c r="A678" s="87" t="s">
        <v>2557</v>
      </c>
      <c r="B678" s="17" t="s">
        <v>35</v>
      </c>
      <c r="C678" s="87" t="s">
        <v>35</v>
      </c>
      <c r="D678" s="92" t="s">
        <v>3294</v>
      </c>
      <c r="E678" s="92" t="s">
        <v>37</v>
      </c>
      <c r="F678" s="92" t="s">
        <v>447</v>
      </c>
      <c r="G678" s="93" t="s">
        <v>133</v>
      </c>
      <c r="H678" s="93">
        <v>14</v>
      </c>
      <c r="I678" s="94" t="s">
        <v>2492</v>
      </c>
      <c r="J678" s="158">
        <v>1150705000</v>
      </c>
      <c r="K678" s="93" t="s">
        <v>2558</v>
      </c>
      <c r="L678" s="94" t="s">
        <v>2559</v>
      </c>
      <c r="M678" s="94">
        <v>30</v>
      </c>
      <c r="N678" s="95">
        <v>0</v>
      </c>
      <c r="O678" s="201">
        <f>IF(P678&gt;0,VLOOKUP($D678,'BBLM COMCHECK'!$A:$S,14,0),0)</f>
        <v>0</v>
      </c>
      <c r="P678" s="202"/>
      <c r="Q678" s="91">
        <f t="shared" si="62"/>
        <v>0</v>
      </c>
      <c r="R678" s="201">
        <f>IF(S678&gt;0,VLOOKUP($D678,'BBLM COMCHECK'!$A:$S,15,0),0)</f>
        <v>0</v>
      </c>
      <c r="S678" s="202"/>
      <c r="T678" s="91">
        <f t="shared" si="63"/>
        <v>0</v>
      </c>
      <c r="U678" s="201">
        <f>IF(V678&gt;0,VLOOKUP($D678,'BBLM COMCHECK'!$A:$Z,25,0),0)</f>
        <v>0</v>
      </c>
      <c r="V678" s="202"/>
      <c r="W678" s="91">
        <f t="shared" si="64"/>
        <v>0</v>
      </c>
      <c r="X678" s="201">
        <f>IF(Y678&gt;0,VLOOKUP($D678,'BBLM COMCHECK'!$A:$Z,25,0),0)</f>
        <v>0</v>
      </c>
      <c r="Y678" s="202"/>
      <c r="Z678" s="91">
        <f t="shared" si="65"/>
        <v>0</v>
      </c>
      <c r="AA678" s="203" t="str">
        <f>VLOOKUP(D678,'BBLM COMCHECK'!$A:$I,9,0)</f>
        <v>order stop</v>
      </c>
      <c r="AB678" s="204">
        <f>VLOOKUP(D678,'BBLM COMCHECK'!$A:$L,12,0)</f>
        <v>32</v>
      </c>
      <c r="AC678" s="201">
        <f t="shared" si="66"/>
        <v>0</v>
      </c>
      <c r="AD678" s="94"/>
      <c r="AE678" s="201"/>
      <c r="AF678" s="201"/>
      <c r="AG678" s="201"/>
      <c r="AH678" s="201"/>
      <c r="AI678" s="94"/>
      <c r="AJ678" s="94"/>
      <c r="AK678" s="87" t="s">
        <v>2560</v>
      </c>
      <c r="AL678" s="87" t="str">
        <f t="shared" si="67"/>
        <v>2026-01-15|06009|1150705000|0||0|1</v>
      </c>
      <c r="AP678" s="198"/>
      <c r="AQ678" s="198"/>
      <c r="AR678" s="198"/>
      <c r="BC678" s="99" t="s">
        <v>2561</v>
      </c>
      <c r="BD678" s="104"/>
      <c r="BE678" s="87"/>
    </row>
    <row r="679" spans="1:57" ht="26.25" hidden="1" customHeight="1">
      <c r="A679" s="87" t="s">
        <v>2563</v>
      </c>
      <c r="B679" s="17" t="s">
        <v>35</v>
      </c>
      <c r="C679" s="87" t="s">
        <v>35</v>
      </c>
      <c r="D679" s="92" t="s">
        <v>3295</v>
      </c>
      <c r="E679" s="92" t="s">
        <v>37</v>
      </c>
      <c r="F679" s="93" t="s">
        <v>447</v>
      </c>
      <c r="G679" s="93" t="s">
        <v>133</v>
      </c>
      <c r="H679" s="93">
        <v>14</v>
      </c>
      <c r="I679" s="94" t="s">
        <v>2492</v>
      </c>
      <c r="J679" s="148" t="s">
        <v>54</v>
      </c>
      <c r="K679" s="94" t="s">
        <v>2564</v>
      </c>
      <c r="L679" s="94" t="s">
        <v>2565</v>
      </c>
      <c r="M679" s="94">
        <v>72</v>
      </c>
      <c r="N679" s="95">
        <v>0</v>
      </c>
      <c r="O679" s="201">
        <f>IF(P679&gt;0,VLOOKUP($D679,'BBLM COMCHECK'!$A:$S,14,0),0)</f>
        <v>0</v>
      </c>
      <c r="P679" s="202"/>
      <c r="Q679" s="91">
        <f t="shared" si="62"/>
        <v>0</v>
      </c>
      <c r="R679" s="201">
        <f>IF(S679&gt;0,VLOOKUP($D679,'BBLM COMCHECK'!$A:$S,15,0),0)</f>
        <v>0</v>
      </c>
      <c r="S679" s="202"/>
      <c r="T679" s="91">
        <f t="shared" si="63"/>
        <v>0</v>
      </c>
      <c r="U679" s="201">
        <f>IF(V679&gt;0,VLOOKUP($D679,'BBLM COMCHECK'!$A:$Z,25,0),0)</f>
        <v>0</v>
      </c>
      <c r="V679" s="202"/>
      <c r="W679" s="91">
        <f t="shared" si="64"/>
        <v>0</v>
      </c>
      <c r="X679" s="201">
        <f>IF(Y679&gt;0,VLOOKUP($D679,'BBLM COMCHECK'!$A:$Z,25,0),0)</f>
        <v>0</v>
      </c>
      <c r="Y679" s="202"/>
      <c r="Z679" s="91">
        <f t="shared" si="65"/>
        <v>0</v>
      </c>
      <c r="AA679" s="203" t="str">
        <f>VLOOKUP(D679,'BBLM COMCHECK'!$A:$I,9,0)</f>
        <v>normal</v>
      </c>
      <c r="AB679" s="204">
        <f>VLOOKUP(D679,'BBLM COMCHECK'!$A:$L,12,0)</f>
        <v>651</v>
      </c>
      <c r="AC679" s="201">
        <f t="shared" si="66"/>
        <v>0</v>
      </c>
      <c r="AD679" s="94"/>
      <c r="AE679" s="201"/>
      <c r="AF679" s="201"/>
      <c r="AG679" s="201"/>
      <c r="AH679" s="201"/>
      <c r="AI679" s="94"/>
      <c r="AJ679" s="94"/>
      <c r="AK679" s="87" t="s">
        <v>2566</v>
      </c>
      <c r="AL679" s="87" t="str">
        <f t="shared" si="67"/>
        <v>2026-01-15|06009|1089885000|0||0|1</v>
      </c>
      <c r="AP679" s="198"/>
      <c r="BC679" s="99" t="s">
        <v>2655</v>
      </c>
      <c r="BD679" s="104"/>
      <c r="BE679" s="87"/>
    </row>
    <row r="680" spans="1:57" ht="26.25" hidden="1" customHeight="1">
      <c r="A680" s="87" t="s">
        <v>2568</v>
      </c>
      <c r="B680" s="17" t="s">
        <v>35</v>
      </c>
      <c r="C680" s="87" t="s">
        <v>35</v>
      </c>
      <c r="D680" s="92" t="s">
        <v>3296</v>
      </c>
      <c r="E680" s="92" t="s">
        <v>37</v>
      </c>
      <c r="F680" s="93" t="s">
        <v>447</v>
      </c>
      <c r="G680" s="93" t="s">
        <v>133</v>
      </c>
      <c r="H680" s="93">
        <v>14</v>
      </c>
      <c r="I680" s="94" t="s">
        <v>2492</v>
      </c>
      <c r="J680" s="148" t="s">
        <v>55</v>
      </c>
      <c r="K680" s="94" t="s">
        <v>2569</v>
      </c>
      <c r="L680" s="94" t="s">
        <v>2570</v>
      </c>
      <c r="M680" s="94">
        <v>21</v>
      </c>
      <c r="N680" s="95">
        <v>0</v>
      </c>
      <c r="O680" s="201">
        <f>IF(P680&gt;0,VLOOKUP($D680,'BBLM COMCHECK'!$A:$S,14,0),0)</f>
        <v>0</v>
      </c>
      <c r="P680" s="202"/>
      <c r="Q680" s="91">
        <f t="shared" si="62"/>
        <v>0</v>
      </c>
      <c r="R680" s="201">
        <f>IF(S680&gt;0,VLOOKUP($D680,'BBLM COMCHECK'!$A:$S,15,0),0)</f>
        <v>0</v>
      </c>
      <c r="S680" s="202"/>
      <c r="T680" s="91">
        <f t="shared" si="63"/>
        <v>0</v>
      </c>
      <c r="U680" s="201">
        <f>IF(V680&gt;0,VLOOKUP($D680,'BBLM COMCHECK'!$A:$Z,25,0),0)</f>
        <v>0</v>
      </c>
      <c r="V680" s="202"/>
      <c r="W680" s="91">
        <f t="shared" si="64"/>
        <v>0</v>
      </c>
      <c r="X680" s="201">
        <f>IF(Y680&gt;0,VLOOKUP($D680,'BBLM COMCHECK'!$A:$Z,25,0),0)</f>
        <v>0</v>
      </c>
      <c r="Y680" s="202"/>
      <c r="Z680" s="91">
        <f t="shared" si="65"/>
        <v>0</v>
      </c>
      <c r="AA680" s="203" t="str">
        <f>VLOOKUP(D680,'BBLM COMCHECK'!$A:$I,9,0)</f>
        <v>order stop</v>
      </c>
      <c r="AB680" s="204">
        <f>VLOOKUP(D680,'BBLM COMCHECK'!$A:$L,12,0)</f>
        <v>18455</v>
      </c>
      <c r="AC680" s="201">
        <f t="shared" si="66"/>
        <v>0</v>
      </c>
      <c r="AD680" s="94"/>
      <c r="AE680" s="201"/>
      <c r="AF680" s="201"/>
      <c r="AG680" s="201"/>
      <c r="AH680" s="201"/>
      <c r="AI680" s="94"/>
      <c r="AJ680" s="94"/>
      <c r="AK680" s="87" t="s">
        <v>2571</v>
      </c>
      <c r="AL680" s="87" t="str">
        <f t="shared" si="67"/>
        <v>2026-01-15|06009|1105042000|0||0|1</v>
      </c>
      <c r="AP680" s="198"/>
      <c r="BC680" s="99" t="s">
        <v>2572</v>
      </c>
      <c r="BD680" s="104"/>
      <c r="BE680" s="87"/>
    </row>
    <row r="681" spans="1:57" ht="26.25" hidden="1" customHeight="1">
      <c r="A681" s="87" t="s">
        <v>2573</v>
      </c>
      <c r="B681" s="17" t="s">
        <v>35</v>
      </c>
      <c r="C681" s="87" t="s">
        <v>35</v>
      </c>
      <c r="D681" s="92" t="s">
        <v>3297</v>
      </c>
      <c r="E681" s="92" t="s">
        <v>37</v>
      </c>
      <c r="F681" s="92" t="s">
        <v>447</v>
      </c>
      <c r="G681" s="93" t="s">
        <v>133</v>
      </c>
      <c r="H681" s="93">
        <v>19</v>
      </c>
      <c r="I681" s="94" t="s">
        <v>2486</v>
      </c>
      <c r="J681" s="148" t="s">
        <v>56</v>
      </c>
      <c r="K681" s="93" t="s">
        <v>2574</v>
      </c>
      <c r="L681" s="94" t="s">
        <v>2575</v>
      </c>
      <c r="M681" s="94">
        <v>12</v>
      </c>
      <c r="N681" s="95">
        <v>0</v>
      </c>
      <c r="O681" s="201">
        <f>IF(P681&gt;0,VLOOKUP($D681,'BBLM COMCHECK'!$A:$S,14,0),0)</f>
        <v>0</v>
      </c>
      <c r="P681" s="202"/>
      <c r="Q681" s="91">
        <f t="shared" si="62"/>
        <v>0</v>
      </c>
      <c r="R681" s="201">
        <f>IF(S681&gt;0,VLOOKUP($D681,'BBLM COMCHECK'!$A:$S,15,0),0)</f>
        <v>0</v>
      </c>
      <c r="S681" s="202"/>
      <c r="T681" s="91">
        <f t="shared" si="63"/>
        <v>0</v>
      </c>
      <c r="U681" s="201">
        <f>IF(V681&gt;0,VLOOKUP($D681,'BBLM COMCHECK'!$A:$Z,25,0),0)</f>
        <v>0</v>
      </c>
      <c r="V681" s="202"/>
      <c r="W681" s="91">
        <f t="shared" si="64"/>
        <v>0</v>
      </c>
      <c r="X681" s="201">
        <f>IF(Y681&gt;0,VLOOKUP($D681,'BBLM COMCHECK'!$A:$Z,25,0),0)</f>
        <v>0</v>
      </c>
      <c r="Y681" s="202"/>
      <c r="Z681" s="91">
        <f t="shared" si="65"/>
        <v>0</v>
      </c>
      <c r="AA681" s="203" t="str">
        <f>VLOOKUP(D681,'BBLM COMCHECK'!$A:$I,9,0)</f>
        <v>normal</v>
      </c>
      <c r="AB681" s="204">
        <f>VLOOKUP(D681,'BBLM COMCHECK'!$A:$L,12,0)</f>
        <v>176</v>
      </c>
      <c r="AC681" s="201">
        <f t="shared" si="66"/>
        <v>0</v>
      </c>
      <c r="AD681" s="94"/>
      <c r="AE681" s="201"/>
      <c r="AF681" s="201"/>
      <c r="AG681" s="201"/>
      <c r="AH681" s="201"/>
      <c r="AI681" s="94"/>
      <c r="AJ681" s="94"/>
      <c r="AK681" s="87" t="s">
        <v>2576</v>
      </c>
      <c r="AL681" s="87" t="str">
        <f t="shared" si="67"/>
        <v>2026-01-15|06009|1118289000|0||0|1</v>
      </c>
      <c r="AP681" s="198"/>
      <c r="AQ681" s="198"/>
      <c r="AR681" s="198"/>
      <c r="BC681" s="99" t="s">
        <v>2577</v>
      </c>
      <c r="BD681" s="104"/>
      <c r="BE681" s="87"/>
    </row>
    <row r="682" spans="1:57" ht="26.25" hidden="1" customHeight="1">
      <c r="A682" s="87" t="s">
        <v>2578</v>
      </c>
      <c r="B682" s="17" t="s">
        <v>35</v>
      </c>
      <c r="C682" s="87" t="s">
        <v>35</v>
      </c>
      <c r="D682" s="92" t="s">
        <v>3298</v>
      </c>
      <c r="E682" s="92" t="s">
        <v>37</v>
      </c>
      <c r="F682" s="92" t="s">
        <v>447</v>
      </c>
      <c r="G682" s="93" t="s">
        <v>133</v>
      </c>
      <c r="H682" s="93">
        <v>19</v>
      </c>
      <c r="I682" s="94" t="s">
        <v>2486</v>
      </c>
      <c r="J682" s="148" t="s">
        <v>57</v>
      </c>
      <c r="K682" s="93" t="s">
        <v>2579</v>
      </c>
      <c r="L682" s="94" t="s">
        <v>2580</v>
      </c>
      <c r="M682" s="94">
        <v>42</v>
      </c>
      <c r="N682" s="95">
        <v>0</v>
      </c>
      <c r="O682" s="201">
        <f>IF(P682&gt;0,VLOOKUP($D682,'BBLM COMCHECK'!$A:$S,14,0),0)</f>
        <v>0</v>
      </c>
      <c r="P682" s="202"/>
      <c r="Q682" s="91">
        <f t="shared" si="62"/>
        <v>0</v>
      </c>
      <c r="R682" s="201">
        <f>IF(S682&gt;0,VLOOKUP($D682,'BBLM COMCHECK'!$A:$S,15,0),0)</f>
        <v>0</v>
      </c>
      <c r="S682" s="202"/>
      <c r="T682" s="91">
        <f t="shared" si="63"/>
        <v>0</v>
      </c>
      <c r="U682" s="201">
        <f>IF(V682&gt;0,VLOOKUP($D682,'BBLM COMCHECK'!$A:$Z,25,0),0)</f>
        <v>0</v>
      </c>
      <c r="V682" s="202"/>
      <c r="W682" s="91">
        <f t="shared" si="64"/>
        <v>0</v>
      </c>
      <c r="X682" s="201">
        <f>IF(Y682&gt;0,VLOOKUP($D682,'BBLM COMCHECK'!$A:$Z,25,0),0)</f>
        <v>0</v>
      </c>
      <c r="Y682" s="202"/>
      <c r="Z682" s="91">
        <f t="shared" si="65"/>
        <v>0</v>
      </c>
      <c r="AA682" s="203" t="str">
        <f>VLOOKUP(D682,'BBLM COMCHECK'!$A:$I,9,0)</f>
        <v>normal</v>
      </c>
      <c r="AB682" s="204">
        <f>VLOOKUP(D682,'BBLM COMCHECK'!$A:$L,12,0)</f>
        <v>1480</v>
      </c>
      <c r="AC682" s="201">
        <f t="shared" si="66"/>
        <v>0</v>
      </c>
      <c r="AD682" s="94"/>
      <c r="AE682" s="201"/>
      <c r="AF682" s="201"/>
      <c r="AG682" s="201"/>
      <c r="AH682" s="201"/>
      <c r="AI682" s="94"/>
      <c r="AJ682" s="94"/>
      <c r="AK682" s="87" t="s">
        <v>2581</v>
      </c>
      <c r="AL682" s="87" t="str">
        <f t="shared" si="67"/>
        <v>2026-01-15|06009|1137215000|0||0|1</v>
      </c>
      <c r="AP682" s="198"/>
      <c r="AQ682" s="198"/>
      <c r="AR682" s="198"/>
      <c r="BC682" s="99" t="s">
        <v>2582</v>
      </c>
      <c r="BD682" s="104"/>
      <c r="BE682" s="87"/>
    </row>
    <row r="683" spans="1:57" ht="26.25" hidden="1" customHeight="1">
      <c r="A683" s="87" t="s">
        <v>2583</v>
      </c>
      <c r="B683" s="17" t="s">
        <v>35</v>
      </c>
      <c r="C683" s="87" t="s">
        <v>35</v>
      </c>
      <c r="D683" s="92" t="s">
        <v>3299</v>
      </c>
      <c r="E683" s="92" t="s">
        <v>37</v>
      </c>
      <c r="F683" s="92" t="s">
        <v>447</v>
      </c>
      <c r="G683" s="93" t="s">
        <v>133</v>
      </c>
      <c r="H683" s="93">
        <v>14</v>
      </c>
      <c r="I683" s="94" t="s">
        <v>2492</v>
      </c>
      <c r="J683" s="148" t="s">
        <v>58</v>
      </c>
      <c r="K683" s="93" t="s">
        <v>2584</v>
      </c>
      <c r="L683" s="94" t="s">
        <v>2585</v>
      </c>
      <c r="M683" s="94">
        <v>6</v>
      </c>
      <c r="N683" s="95">
        <v>0</v>
      </c>
      <c r="O683" s="201">
        <f>IF(P683&gt;0,VLOOKUP($D683,'BBLM COMCHECK'!$A:$S,14,0),0)</f>
        <v>0</v>
      </c>
      <c r="P683" s="202"/>
      <c r="Q683" s="91">
        <f t="shared" si="62"/>
        <v>0</v>
      </c>
      <c r="R683" s="201">
        <f>IF(S683&gt;0,VLOOKUP($D683,'BBLM COMCHECK'!$A:$S,15,0),0)</f>
        <v>0</v>
      </c>
      <c r="S683" s="202"/>
      <c r="T683" s="91">
        <f t="shared" si="63"/>
        <v>0</v>
      </c>
      <c r="U683" s="201">
        <f>IF(V683&gt;0,VLOOKUP($D683,'BBLM COMCHECK'!$A:$Z,25,0),0)</f>
        <v>0</v>
      </c>
      <c r="V683" s="202"/>
      <c r="W683" s="91">
        <f t="shared" si="64"/>
        <v>0</v>
      </c>
      <c r="X683" s="201">
        <f>IF(Y683&gt;0,VLOOKUP($D683,'BBLM COMCHECK'!$A:$Z,25,0),0)</f>
        <v>0</v>
      </c>
      <c r="Y683" s="202"/>
      <c r="Z683" s="91">
        <f t="shared" si="65"/>
        <v>0</v>
      </c>
      <c r="AA683" s="203" t="str">
        <f>VLOOKUP(D683,'BBLM COMCHECK'!$A:$I,9,0)</f>
        <v>normal</v>
      </c>
      <c r="AB683" s="204">
        <f>VLOOKUP(D683,'BBLM COMCHECK'!$A:$L,12,0)</f>
        <v>87</v>
      </c>
      <c r="AC683" s="201">
        <f t="shared" si="66"/>
        <v>0</v>
      </c>
      <c r="AD683" s="94"/>
      <c r="AE683" s="201"/>
      <c r="AF683" s="201"/>
      <c r="AG683" s="201"/>
      <c r="AH683" s="201"/>
      <c r="AI683" s="94"/>
      <c r="AJ683" s="94"/>
      <c r="AK683" s="87" t="s">
        <v>2586</v>
      </c>
      <c r="AL683" s="87" t="str">
        <f t="shared" si="67"/>
        <v>2026-01-15|06009|1140637000|0||0|1</v>
      </c>
      <c r="AP683" s="198"/>
      <c r="AQ683" s="198"/>
      <c r="AR683" s="198"/>
      <c r="BC683" s="99" t="s">
        <v>2587</v>
      </c>
      <c r="BD683" s="104"/>
      <c r="BE683" s="87"/>
    </row>
    <row r="684" spans="1:57" ht="26.25" hidden="1" customHeight="1">
      <c r="A684" s="87" t="s">
        <v>2485</v>
      </c>
      <c r="B684" s="17" t="s">
        <v>35</v>
      </c>
      <c r="C684" s="87" t="s">
        <v>35</v>
      </c>
      <c r="D684" s="92" t="s">
        <v>3300</v>
      </c>
      <c r="E684" s="92" t="s">
        <v>38</v>
      </c>
      <c r="F684" s="92" t="s">
        <v>2382</v>
      </c>
      <c r="G684" s="93" t="s">
        <v>133</v>
      </c>
      <c r="H684" s="93">
        <v>19</v>
      </c>
      <c r="I684" s="94" t="s">
        <v>2486</v>
      </c>
      <c r="J684" s="148" t="s">
        <v>36</v>
      </c>
      <c r="K684" s="93" t="s">
        <v>2487</v>
      </c>
      <c r="L684" s="94" t="s">
        <v>2488</v>
      </c>
      <c r="M684" s="94">
        <v>30</v>
      </c>
      <c r="N684" s="95">
        <v>0</v>
      </c>
      <c r="O684" s="201">
        <f>IF(P684&gt;0,VLOOKUP($D684,'BBLM COMCHECK'!$A:$S,14,0),0)</f>
        <v>0</v>
      </c>
      <c r="P684" s="202"/>
      <c r="Q684" s="91">
        <f t="shared" si="62"/>
        <v>0</v>
      </c>
      <c r="R684" s="201">
        <f>IF(S684&gt;0,VLOOKUP($D684,'BBLM COMCHECK'!$A:$S,15,0),0)</f>
        <v>0</v>
      </c>
      <c r="S684" s="202"/>
      <c r="T684" s="91">
        <f t="shared" si="63"/>
        <v>0</v>
      </c>
      <c r="U684" s="201">
        <f>IF(V684&gt;0,VLOOKUP($D684,'BBLM COMCHECK'!$A:$Z,25,0),0)</f>
        <v>0</v>
      </c>
      <c r="V684" s="202"/>
      <c r="W684" s="91">
        <f t="shared" si="64"/>
        <v>0</v>
      </c>
      <c r="X684" s="201">
        <f>IF(Y684&gt;0,VLOOKUP($D684,'BBLM COMCHECK'!$A:$Z,25,0),0)</f>
        <v>0</v>
      </c>
      <c r="Y684" s="202"/>
      <c r="Z684" s="91">
        <f t="shared" si="65"/>
        <v>0</v>
      </c>
      <c r="AA684" s="203" t="str">
        <f>VLOOKUP(D684,'BBLM COMCHECK'!$A:$I,9,0)</f>
        <v>order stop</v>
      </c>
      <c r="AB684" s="204">
        <f>VLOOKUP(D684,'BBLM COMCHECK'!$A:$L,12,0)</f>
        <v>75</v>
      </c>
      <c r="AC684" s="201">
        <f t="shared" si="66"/>
        <v>0</v>
      </c>
      <c r="AD684" s="94"/>
      <c r="AE684" s="201"/>
      <c r="AF684" s="201"/>
      <c r="AG684" s="201"/>
      <c r="AH684" s="201"/>
      <c r="AI684" s="94"/>
      <c r="AJ684" s="94"/>
      <c r="AK684" s="87" t="s">
        <v>2489</v>
      </c>
      <c r="AL684" s="87" t="str">
        <f t="shared" si="67"/>
        <v>2026-01-15|06028|1001860000|0||0|1</v>
      </c>
      <c r="AP684" s="198"/>
      <c r="AQ684" s="198"/>
      <c r="AR684" s="198"/>
      <c r="BC684" s="99" t="s">
        <v>2490</v>
      </c>
      <c r="BD684" s="104"/>
      <c r="BE684" s="87"/>
    </row>
    <row r="685" spans="1:57" ht="26.25" hidden="1" customHeight="1">
      <c r="A685" s="87" t="s">
        <v>2491</v>
      </c>
      <c r="B685" s="17" t="s">
        <v>35</v>
      </c>
      <c r="C685" s="87" t="s">
        <v>35</v>
      </c>
      <c r="D685" s="92" t="s">
        <v>3301</v>
      </c>
      <c r="E685" s="92" t="s">
        <v>38</v>
      </c>
      <c r="F685" s="92" t="s">
        <v>2382</v>
      </c>
      <c r="G685" s="93" t="s">
        <v>133</v>
      </c>
      <c r="H685" s="93">
        <v>14</v>
      </c>
      <c r="I685" s="94" t="s">
        <v>2492</v>
      </c>
      <c r="J685" s="148" t="s">
        <v>40</v>
      </c>
      <c r="K685" s="93" t="s">
        <v>2493</v>
      </c>
      <c r="L685" s="94" t="s">
        <v>2494</v>
      </c>
      <c r="M685" s="94">
        <v>12</v>
      </c>
      <c r="N685" s="95">
        <v>0</v>
      </c>
      <c r="O685" s="201">
        <f>IF(P685&gt;0,VLOOKUP($D685,'BBLM COMCHECK'!$A:$S,14,0),0)</f>
        <v>0</v>
      </c>
      <c r="P685" s="202"/>
      <c r="Q685" s="91">
        <f t="shared" si="62"/>
        <v>0</v>
      </c>
      <c r="R685" s="201">
        <f>IF(S685&gt;0,VLOOKUP($D685,'BBLM COMCHECK'!$A:$S,15,0),0)</f>
        <v>0</v>
      </c>
      <c r="S685" s="202"/>
      <c r="T685" s="91">
        <f t="shared" si="63"/>
        <v>0</v>
      </c>
      <c r="U685" s="201">
        <f>IF(V685&gt;0,VLOOKUP($D685,'BBLM COMCHECK'!$A:$Z,25,0),0)</f>
        <v>0</v>
      </c>
      <c r="V685" s="202"/>
      <c r="W685" s="91">
        <f t="shared" si="64"/>
        <v>0</v>
      </c>
      <c r="X685" s="201">
        <f>IF(Y685&gt;0,VLOOKUP($D685,'BBLM COMCHECK'!$A:$Z,25,0),0)</f>
        <v>0</v>
      </c>
      <c r="Y685" s="202"/>
      <c r="Z685" s="91">
        <f t="shared" si="65"/>
        <v>0</v>
      </c>
      <c r="AA685" s="203" t="str">
        <f>VLOOKUP(D685,'BBLM COMCHECK'!$A:$I,9,0)</f>
        <v>normal</v>
      </c>
      <c r="AB685" s="204">
        <f>VLOOKUP(D685,'BBLM COMCHECK'!$A:$L,12,0)</f>
        <v>37</v>
      </c>
      <c r="AC685" s="201">
        <f t="shared" si="66"/>
        <v>0</v>
      </c>
      <c r="AD685" s="94"/>
      <c r="AE685" s="201"/>
      <c r="AF685" s="201"/>
      <c r="AG685" s="201"/>
      <c r="AH685" s="201"/>
      <c r="AI685" s="94"/>
      <c r="AJ685" s="94"/>
      <c r="AK685" s="87" t="s">
        <v>2495</v>
      </c>
      <c r="AL685" s="87" t="str">
        <f t="shared" si="67"/>
        <v>2026-01-15|06028|1028702000|0||0|1</v>
      </c>
      <c r="AP685" s="198"/>
      <c r="AQ685" s="198"/>
      <c r="AR685" s="198"/>
      <c r="BC685" s="99" t="s">
        <v>2496</v>
      </c>
      <c r="BD685" s="104"/>
      <c r="BE685" s="87"/>
    </row>
    <row r="686" spans="1:57" ht="26.25" hidden="1" customHeight="1">
      <c r="A686" s="87" t="s">
        <v>2497</v>
      </c>
      <c r="B686" s="17" t="s">
        <v>35</v>
      </c>
      <c r="C686" s="87" t="s">
        <v>35</v>
      </c>
      <c r="D686" s="92" t="s">
        <v>3302</v>
      </c>
      <c r="E686" s="92" t="s">
        <v>38</v>
      </c>
      <c r="F686" s="92" t="s">
        <v>2382</v>
      </c>
      <c r="G686" s="93" t="s">
        <v>133</v>
      </c>
      <c r="H686" s="93">
        <v>19</v>
      </c>
      <c r="I686" s="94" t="s">
        <v>2486</v>
      </c>
      <c r="J686" s="148" t="s">
        <v>41</v>
      </c>
      <c r="K686" s="93" t="s">
        <v>2498</v>
      </c>
      <c r="L686" s="94" t="s">
        <v>2499</v>
      </c>
      <c r="M686" s="94">
        <v>12</v>
      </c>
      <c r="N686" s="95">
        <v>0</v>
      </c>
      <c r="O686" s="201">
        <f>IF(P686&gt;0,VLOOKUP($D686,'BBLM COMCHECK'!$A:$S,14,0),0)</f>
        <v>0</v>
      </c>
      <c r="P686" s="202"/>
      <c r="Q686" s="91">
        <f t="shared" si="62"/>
        <v>0</v>
      </c>
      <c r="R686" s="201">
        <f>IF(S686&gt;0,VLOOKUP($D686,'BBLM COMCHECK'!$A:$S,15,0),0)</f>
        <v>0</v>
      </c>
      <c r="S686" s="202"/>
      <c r="T686" s="91">
        <f t="shared" si="63"/>
        <v>0</v>
      </c>
      <c r="U686" s="201">
        <f>IF(V686&gt;0,VLOOKUP($D686,'BBLM COMCHECK'!$A:$Z,25,0),0)</f>
        <v>0</v>
      </c>
      <c r="V686" s="202"/>
      <c r="W686" s="91">
        <f t="shared" si="64"/>
        <v>0</v>
      </c>
      <c r="X686" s="201">
        <f>IF(Y686&gt;0,VLOOKUP($D686,'BBLM COMCHECK'!$A:$Z,25,0),0)</f>
        <v>0</v>
      </c>
      <c r="Y686" s="202"/>
      <c r="Z686" s="91">
        <f t="shared" si="65"/>
        <v>0</v>
      </c>
      <c r="AA686" s="203" t="str">
        <f>VLOOKUP(D686,'BBLM COMCHECK'!$A:$I,9,0)</f>
        <v>order stop</v>
      </c>
      <c r="AB686" s="204">
        <f>VLOOKUP(D686,'BBLM COMCHECK'!$A:$L,12,0)</f>
        <v>3463</v>
      </c>
      <c r="AC686" s="201">
        <f t="shared" si="66"/>
        <v>0</v>
      </c>
      <c r="AD686" s="94"/>
      <c r="AE686" s="201"/>
      <c r="AF686" s="201"/>
      <c r="AG686" s="201"/>
      <c r="AH686" s="201"/>
      <c r="AI686" s="94"/>
      <c r="AJ686" s="94"/>
      <c r="AK686" s="87" t="s">
        <v>2500</v>
      </c>
      <c r="AL686" s="87" t="str">
        <f t="shared" si="67"/>
        <v>2026-01-15|06028|1038533000|0||0|1</v>
      </c>
      <c r="AP686" s="198"/>
      <c r="AQ686" s="198"/>
      <c r="AR686" s="198"/>
      <c r="BC686" s="99" t="s">
        <v>2501</v>
      </c>
      <c r="BD686" s="104"/>
      <c r="BE686" s="87"/>
    </row>
    <row r="687" spans="1:57" ht="26.25" hidden="1" customHeight="1">
      <c r="A687" s="87" t="s">
        <v>2502</v>
      </c>
      <c r="B687" s="17" t="s">
        <v>35</v>
      </c>
      <c r="C687" s="87" t="s">
        <v>35</v>
      </c>
      <c r="D687" s="92" t="s">
        <v>3303</v>
      </c>
      <c r="E687" s="92" t="s">
        <v>38</v>
      </c>
      <c r="F687" s="93" t="s">
        <v>2382</v>
      </c>
      <c r="G687" s="93" t="s">
        <v>133</v>
      </c>
      <c r="H687" s="93">
        <v>19</v>
      </c>
      <c r="I687" s="94" t="s">
        <v>2486</v>
      </c>
      <c r="J687" s="148" t="s">
        <v>42</v>
      </c>
      <c r="K687" s="94" t="s">
        <v>2503</v>
      </c>
      <c r="L687" s="94" t="s">
        <v>2504</v>
      </c>
      <c r="M687" s="94">
        <v>12</v>
      </c>
      <c r="N687" s="95">
        <v>0</v>
      </c>
      <c r="O687" s="201">
        <f>IF(P687&gt;0,VLOOKUP($D687,'BBLM COMCHECK'!$A:$S,14,0),0)</f>
        <v>0</v>
      </c>
      <c r="P687" s="202"/>
      <c r="Q687" s="91">
        <f t="shared" si="62"/>
        <v>0</v>
      </c>
      <c r="R687" s="201">
        <f>IF(S687&gt;0,VLOOKUP($D687,'BBLM COMCHECK'!$A:$S,15,0),0)</f>
        <v>0</v>
      </c>
      <c r="S687" s="202"/>
      <c r="T687" s="91">
        <f t="shared" si="63"/>
        <v>0</v>
      </c>
      <c r="U687" s="201">
        <f>IF(V687&gt;0,VLOOKUP($D687,'BBLM COMCHECK'!$A:$Z,25,0),0)</f>
        <v>0</v>
      </c>
      <c r="V687" s="202"/>
      <c r="W687" s="91">
        <f t="shared" si="64"/>
        <v>0</v>
      </c>
      <c r="X687" s="201">
        <f>IF(Y687&gt;0,VLOOKUP($D687,'BBLM COMCHECK'!$A:$Z,25,0),0)</f>
        <v>0</v>
      </c>
      <c r="Y687" s="202"/>
      <c r="Z687" s="91">
        <f t="shared" si="65"/>
        <v>0</v>
      </c>
      <c r="AA687" s="203" t="str">
        <f>VLOOKUP(D687,'BBLM COMCHECK'!$A:$I,9,0)</f>
        <v>normal</v>
      </c>
      <c r="AB687" s="204">
        <f>VLOOKUP(D687,'BBLM COMCHECK'!$A:$L,12,0)</f>
        <v>17</v>
      </c>
      <c r="AC687" s="201">
        <f t="shared" si="66"/>
        <v>0</v>
      </c>
      <c r="AD687" s="94"/>
      <c r="AE687" s="201"/>
      <c r="AF687" s="201"/>
      <c r="AG687" s="201"/>
      <c r="AH687" s="201"/>
      <c r="AI687" s="94"/>
      <c r="AJ687" s="94"/>
      <c r="AK687" s="87" t="s">
        <v>2505</v>
      </c>
      <c r="AL687" s="87" t="str">
        <f t="shared" si="67"/>
        <v>2026-01-15|06028|1053801000|0||0|1</v>
      </c>
      <c r="AP687" s="198"/>
      <c r="BC687" s="99" t="s">
        <v>2506</v>
      </c>
      <c r="BD687" s="104"/>
      <c r="BE687" s="87"/>
    </row>
    <row r="688" spans="1:57" ht="26.25" hidden="1" customHeight="1">
      <c r="A688" s="87" t="s">
        <v>2507</v>
      </c>
      <c r="B688" s="17" t="s">
        <v>35</v>
      </c>
      <c r="C688" s="87" t="s">
        <v>35</v>
      </c>
      <c r="D688" s="92" t="s">
        <v>3304</v>
      </c>
      <c r="E688" s="92" t="s">
        <v>38</v>
      </c>
      <c r="F688" s="92" t="s">
        <v>2382</v>
      </c>
      <c r="G688" s="93" t="s">
        <v>133</v>
      </c>
      <c r="H688" s="93">
        <v>19</v>
      </c>
      <c r="I688" s="94" t="s">
        <v>2486</v>
      </c>
      <c r="J688" s="148" t="s">
        <v>43</v>
      </c>
      <c r="K688" s="93" t="s">
        <v>2508</v>
      </c>
      <c r="L688" s="94" t="s">
        <v>2509</v>
      </c>
      <c r="M688" s="94">
        <v>48</v>
      </c>
      <c r="N688" s="95">
        <v>0</v>
      </c>
      <c r="O688" s="201">
        <f>IF(P688&gt;0,VLOOKUP($D688,'BBLM COMCHECK'!$A:$S,14,0),0)</f>
        <v>0</v>
      </c>
      <c r="P688" s="202"/>
      <c r="Q688" s="91">
        <f t="shared" si="62"/>
        <v>0</v>
      </c>
      <c r="R688" s="201">
        <f>IF(S688&gt;0,VLOOKUP($D688,'BBLM COMCHECK'!$A:$S,15,0),0)</f>
        <v>0</v>
      </c>
      <c r="S688" s="202"/>
      <c r="T688" s="91">
        <f t="shared" si="63"/>
        <v>0</v>
      </c>
      <c r="U688" s="201">
        <f>IF(V688&gt;0,VLOOKUP($D688,'BBLM COMCHECK'!$A:$Z,25,0),0)</f>
        <v>0</v>
      </c>
      <c r="V688" s="202"/>
      <c r="W688" s="91">
        <f t="shared" si="64"/>
        <v>0</v>
      </c>
      <c r="X688" s="201">
        <f>IF(Y688&gt;0,VLOOKUP($D688,'BBLM COMCHECK'!$A:$Z,25,0),0)</f>
        <v>0</v>
      </c>
      <c r="Y688" s="202"/>
      <c r="Z688" s="91">
        <f t="shared" si="65"/>
        <v>0</v>
      </c>
      <c r="AA688" s="203" t="str">
        <f>VLOOKUP(D688,'BBLM COMCHECK'!$A:$I,9,0)</f>
        <v>order stop</v>
      </c>
      <c r="AB688" s="204">
        <f>VLOOKUP(D688,'BBLM COMCHECK'!$A:$L,12,0)</f>
        <v>1024</v>
      </c>
      <c r="AC688" s="201">
        <f t="shared" si="66"/>
        <v>0</v>
      </c>
      <c r="AD688" s="94"/>
      <c r="AE688" s="201"/>
      <c r="AF688" s="201"/>
      <c r="AG688" s="201"/>
      <c r="AH688" s="201"/>
      <c r="AI688" s="94"/>
      <c r="AJ688" s="94"/>
      <c r="AK688" s="87" t="s">
        <v>2510</v>
      </c>
      <c r="AL688" s="87" t="str">
        <f t="shared" si="67"/>
        <v>2026-01-15|06028|1065842000|0||0|1</v>
      </c>
      <c r="AP688" s="198"/>
      <c r="AQ688" s="198"/>
      <c r="AR688" s="198"/>
      <c r="BC688" s="99" t="s">
        <v>2511</v>
      </c>
      <c r="BD688" s="104"/>
      <c r="BE688" s="87"/>
    </row>
    <row r="689" spans="1:57" ht="26.25" hidden="1" customHeight="1">
      <c r="A689" s="87" t="s">
        <v>2512</v>
      </c>
      <c r="B689" s="17" t="s">
        <v>35</v>
      </c>
      <c r="C689" s="87" t="s">
        <v>35</v>
      </c>
      <c r="D689" s="92" t="s">
        <v>3305</v>
      </c>
      <c r="E689" s="92" t="s">
        <v>38</v>
      </c>
      <c r="F689" s="92" t="s">
        <v>2382</v>
      </c>
      <c r="G689" s="93" t="s">
        <v>133</v>
      </c>
      <c r="H689" s="93">
        <v>19</v>
      </c>
      <c r="I689" s="94" t="s">
        <v>2486</v>
      </c>
      <c r="J689" s="148" t="s">
        <v>44</v>
      </c>
      <c r="K689" s="93" t="s">
        <v>2513</v>
      </c>
      <c r="L689" s="94" t="s">
        <v>2514</v>
      </c>
      <c r="M689" s="94">
        <v>42</v>
      </c>
      <c r="N689" s="95">
        <v>0</v>
      </c>
      <c r="O689" s="201">
        <f>IF(P689&gt;0,VLOOKUP($D689,'BBLM COMCHECK'!$A:$S,14,0),0)</f>
        <v>0</v>
      </c>
      <c r="P689" s="202"/>
      <c r="Q689" s="91">
        <f t="shared" si="62"/>
        <v>0</v>
      </c>
      <c r="R689" s="201">
        <f>IF(S689&gt;0,VLOOKUP($D689,'BBLM COMCHECK'!$A:$S,15,0),0)</f>
        <v>0</v>
      </c>
      <c r="S689" s="202"/>
      <c r="T689" s="91">
        <f t="shared" si="63"/>
        <v>0</v>
      </c>
      <c r="U689" s="201">
        <f>IF(V689&gt;0,VLOOKUP($D689,'BBLM COMCHECK'!$A:$Z,25,0),0)</f>
        <v>0</v>
      </c>
      <c r="V689" s="202"/>
      <c r="W689" s="91">
        <f t="shared" si="64"/>
        <v>0</v>
      </c>
      <c r="X689" s="201">
        <f>IF(Y689&gt;0,VLOOKUP($D689,'BBLM COMCHECK'!$A:$Z,25,0),0)</f>
        <v>0</v>
      </c>
      <c r="Y689" s="202"/>
      <c r="Z689" s="91">
        <f t="shared" si="65"/>
        <v>0</v>
      </c>
      <c r="AA689" s="203" t="str">
        <f>VLOOKUP(D689,'BBLM COMCHECK'!$A:$I,9,0)</f>
        <v>normal</v>
      </c>
      <c r="AB689" s="204">
        <f>VLOOKUP(D689,'BBLM COMCHECK'!$A:$L,12,0)</f>
        <v>159</v>
      </c>
      <c r="AC689" s="201">
        <f t="shared" si="66"/>
        <v>0</v>
      </c>
      <c r="AD689" s="94"/>
      <c r="AE689" s="201"/>
      <c r="AF689" s="201"/>
      <c r="AG689" s="201"/>
      <c r="AH689" s="201"/>
      <c r="AI689" s="94"/>
      <c r="AJ689" s="94"/>
      <c r="AK689" s="87" t="s">
        <v>2515</v>
      </c>
      <c r="AL689" s="87" t="str">
        <f t="shared" si="67"/>
        <v>2026-01-15|06028|1066078000|0||0|1</v>
      </c>
      <c r="AP689" s="198"/>
      <c r="AQ689" s="198"/>
      <c r="AR689" s="198"/>
      <c r="BC689" s="99" t="s">
        <v>2516</v>
      </c>
      <c r="BD689" s="104"/>
      <c r="BE689" s="87"/>
    </row>
    <row r="690" spans="1:57" ht="26.25" hidden="1" customHeight="1">
      <c r="A690" s="87" t="s">
        <v>2517</v>
      </c>
      <c r="B690" s="17" t="s">
        <v>35</v>
      </c>
      <c r="C690" s="87" t="s">
        <v>35</v>
      </c>
      <c r="D690" s="92" t="s">
        <v>3306</v>
      </c>
      <c r="E690" s="92" t="s">
        <v>38</v>
      </c>
      <c r="F690" s="93" t="s">
        <v>2382</v>
      </c>
      <c r="G690" s="93" t="s">
        <v>133</v>
      </c>
      <c r="H690" s="93">
        <v>14</v>
      </c>
      <c r="I690" s="94" t="s">
        <v>2492</v>
      </c>
      <c r="J690" s="148" t="s">
        <v>45</v>
      </c>
      <c r="K690" s="94" t="s">
        <v>2518</v>
      </c>
      <c r="L690" s="94" t="s">
        <v>2519</v>
      </c>
      <c r="M690" s="94">
        <v>60</v>
      </c>
      <c r="N690" s="95">
        <v>0</v>
      </c>
      <c r="O690" s="201">
        <f>IF(P690&gt;0,VLOOKUP($D690,'BBLM COMCHECK'!$A:$S,14,0),0)</f>
        <v>0</v>
      </c>
      <c r="P690" s="202"/>
      <c r="Q690" s="91">
        <f t="shared" si="62"/>
        <v>0</v>
      </c>
      <c r="R690" s="201">
        <f>IF(S690&gt;0,VLOOKUP($D690,'BBLM COMCHECK'!$A:$S,15,0),0)</f>
        <v>0</v>
      </c>
      <c r="S690" s="202"/>
      <c r="T690" s="91">
        <f t="shared" si="63"/>
        <v>0</v>
      </c>
      <c r="U690" s="201">
        <f>IF(V690&gt;0,VLOOKUP($D690,'BBLM COMCHECK'!$A:$Z,25,0),0)</f>
        <v>0</v>
      </c>
      <c r="V690" s="202"/>
      <c r="W690" s="91">
        <f t="shared" si="64"/>
        <v>0</v>
      </c>
      <c r="X690" s="201">
        <f>IF(Y690&gt;0,VLOOKUP($D690,'BBLM COMCHECK'!$A:$Z,25,0),0)</f>
        <v>0</v>
      </c>
      <c r="Y690" s="202"/>
      <c r="Z690" s="91">
        <f t="shared" si="65"/>
        <v>0</v>
      </c>
      <c r="AA690" s="203" t="str">
        <f>VLOOKUP(D690,'BBLM COMCHECK'!$A:$I,9,0)</f>
        <v>order stop</v>
      </c>
      <c r="AB690" s="204">
        <f>VLOOKUP(D690,'BBLM COMCHECK'!$A:$L,12,0)</f>
        <v>11</v>
      </c>
      <c r="AC690" s="201">
        <f t="shared" si="66"/>
        <v>0</v>
      </c>
      <c r="AD690" s="94"/>
      <c r="AE690" s="201"/>
      <c r="AF690" s="201"/>
      <c r="AG690" s="201"/>
      <c r="AH690" s="201"/>
      <c r="AI690" s="94"/>
      <c r="AJ690" s="94"/>
      <c r="AK690" s="87" t="s">
        <v>2520</v>
      </c>
      <c r="AL690" s="87" t="str">
        <f t="shared" si="67"/>
        <v>2026-01-15|06028|1068899000|0||0|1</v>
      </c>
      <c r="AP690" s="198"/>
      <c r="BC690" s="99" t="s">
        <v>2521</v>
      </c>
      <c r="BD690" s="104"/>
      <c r="BE690" s="87"/>
    </row>
    <row r="691" spans="1:57" ht="26.25" hidden="1" customHeight="1">
      <c r="A691" s="87" t="s">
        <v>2522</v>
      </c>
      <c r="B691" s="17" t="s">
        <v>35</v>
      </c>
      <c r="C691" s="87" t="s">
        <v>35</v>
      </c>
      <c r="D691" s="92" t="s">
        <v>3307</v>
      </c>
      <c r="E691" s="92" t="s">
        <v>38</v>
      </c>
      <c r="F691" s="92" t="s">
        <v>2382</v>
      </c>
      <c r="G691" s="93" t="s">
        <v>133</v>
      </c>
      <c r="H691" s="93">
        <v>19</v>
      </c>
      <c r="I691" s="94" t="s">
        <v>2486</v>
      </c>
      <c r="J691" s="148" t="s">
        <v>46</v>
      </c>
      <c r="K691" s="93" t="s">
        <v>2523</v>
      </c>
      <c r="L691" s="94" t="s">
        <v>2524</v>
      </c>
      <c r="M691" s="94">
        <v>40</v>
      </c>
      <c r="N691" s="95">
        <v>0</v>
      </c>
      <c r="O691" s="201">
        <f>IF(P691&gt;0,VLOOKUP($D691,'BBLM COMCHECK'!$A:$S,14,0),0)</f>
        <v>0</v>
      </c>
      <c r="P691" s="202"/>
      <c r="Q691" s="91">
        <f t="shared" si="62"/>
        <v>0</v>
      </c>
      <c r="R691" s="201">
        <f>IF(S691&gt;0,VLOOKUP($D691,'BBLM COMCHECK'!$A:$S,15,0),0)</f>
        <v>0</v>
      </c>
      <c r="S691" s="202"/>
      <c r="T691" s="91">
        <f t="shared" si="63"/>
        <v>0</v>
      </c>
      <c r="U691" s="201">
        <f>IF(V691&gt;0,VLOOKUP($D691,'BBLM COMCHECK'!$A:$Z,25,0),0)</f>
        <v>0</v>
      </c>
      <c r="V691" s="202"/>
      <c r="W691" s="91">
        <f t="shared" si="64"/>
        <v>0</v>
      </c>
      <c r="X691" s="201">
        <f>IF(Y691&gt;0,VLOOKUP($D691,'BBLM COMCHECK'!$A:$Z,25,0),0)</f>
        <v>0</v>
      </c>
      <c r="Y691" s="202"/>
      <c r="Z691" s="91">
        <f t="shared" si="65"/>
        <v>0</v>
      </c>
      <c r="AA691" s="203" t="str">
        <f>VLOOKUP(D691,'BBLM COMCHECK'!$A:$I,9,0)</f>
        <v>order stop</v>
      </c>
      <c r="AB691" s="204">
        <f>VLOOKUP(D691,'BBLM COMCHECK'!$A:$L,12,0)</f>
        <v>105</v>
      </c>
      <c r="AC691" s="201">
        <f t="shared" si="66"/>
        <v>0</v>
      </c>
      <c r="AD691" s="94"/>
      <c r="AE691" s="201"/>
      <c r="AF691" s="201"/>
      <c r="AG691" s="201"/>
      <c r="AH691" s="201"/>
      <c r="AI691" s="94"/>
      <c r="AJ691" s="94"/>
      <c r="AK691" s="87" t="s">
        <v>2525</v>
      </c>
      <c r="AL691" s="87" t="str">
        <f t="shared" si="67"/>
        <v>2026-01-15|06028|1072188000|0||0|1</v>
      </c>
      <c r="AP691" s="198"/>
      <c r="AQ691" s="198"/>
      <c r="AR691" s="198"/>
      <c r="BC691" s="99" t="s">
        <v>2526</v>
      </c>
      <c r="BD691" s="104"/>
      <c r="BE691" s="87"/>
    </row>
    <row r="692" spans="1:57" ht="26.25" hidden="1" customHeight="1">
      <c r="A692" s="87" t="s">
        <v>2527</v>
      </c>
      <c r="B692" s="17" t="s">
        <v>35</v>
      </c>
      <c r="C692" s="87" t="s">
        <v>35</v>
      </c>
      <c r="D692" s="92" t="s">
        <v>3308</v>
      </c>
      <c r="E692" s="92" t="s">
        <v>38</v>
      </c>
      <c r="F692" s="92" t="s">
        <v>2382</v>
      </c>
      <c r="G692" s="93" t="s">
        <v>133</v>
      </c>
      <c r="H692" s="93">
        <v>14</v>
      </c>
      <c r="I692" s="94" t="s">
        <v>2492</v>
      </c>
      <c r="J692" s="148" t="s">
        <v>47</v>
      </c>
      <c r="K692" s="93" t="s">
        <v>2528</v>
      </c>
      <c r="L692" s="94" t="s">
        <v>2529</v>
      </c>
      <c r="M692" s="94">
        <v>72</v>
      </c>
      <c r="N692" s="95">
        <v>0</v>
      </c>
      <c r="O692" s="201">
        <f>IF(P692&gt;0,VLOOKUP($D692,'BBLM COMCHECK'!$A:$S,14,0),0)</f>
        <v>0</v>
      </c>
      <c r="P692" s="202"/>
      <c r="Q692" s="91">
        <f t="shared" si="62"/>
        <v>0</v>
      </c>
      <c r="R692" s="201">
        <f>IF(S692&gt;0,VLOOKUP($D692,'BBLM COMCHECK'!$A:$S,15,0),0)</f>
        <v>0</v>
      </c>
      <c r="S692" s="202"/>
      <c r="T692" s="91">
        <f t="shared" si="63"/>
        <v>0</v>
      </c>
      <c r="U692" s="201">
        <f>IF(V692&gt;0,VLOOKUP($D692,'BBLM COMCHECK'!$A:$Z,25,0),0)</f>
        <v>0</v>
      </c>
      <c r="V692" s="202"/>
      <c r="W692" s="91">
        <f t="shared" si="64"/>
        <v>0</v>
      </c>
      <c r="X692" s="201">
        <f>IF(Y692&gt;0,VLOOKUP($D692,'BBLM COMCHECK'!$A:$Z,25,0),0)</f>
        <v>0</v>
      </c>
      <c r="Y692" s="202"/>
      <c r="Z692" s="91">
        <f t="shared" si="65"/>
        <v>0</v>
      </c>
      <c r="AA692" s="203" t="str">
        <f>VLOOKUP(D692,'BBLM COMCHECK'!$A:$I,9,0)</f>
        <v>order stop</v>
      </c>
      <c r="AB692" s="204">
        <f>VLOOKUP(D692,'BBLM COMCHECK'!$A:$L,12,0)</f>
        <v>15103</v>
      </c>
      <c r="AC692" s="201">
        <f t="shared" si="66"/>
        <v>0</v>
      </c>
      <c r="AD692" s="94"/>
      <c r="AE692" s="201"/>
      <c r="AF692" s="201"/>
      <c r="AG692" s="201"/>
      <c r="AH692" s="201"/>
      <c r="AI692" s="94"/>
      <c r="AJ692" s="94"/>
      <c r="AK692" s="87" t="s">
        <v>2530</v>
      </c>
      <c r="AL692" s="87" t="str">
        <f t="shared" si="67"/>
        <v>2026-01-15|06028|1076058000|0||0|1</v>
      </c>
      <c r="AP692" s="198"/>
      <c r="AQ692" s="198"/>
      <c r="AR692" s="198"/>
      <c r="BC692" s="99" t="s">
        <v>2531</v>
      </c>
      <c r="BD692" s="104"/>
      <c r="BE692" s="87"/>
    </row>
    <row r="693" spans="1:57" ht="26.25" hidden="1" customHeight="1">
      <c r="A693" s="87" t="s">
        <v>2532</v>
      </c>
      <c r="B693" s="17" t="s">
        <v>35</v>
      </c>
      <c r="C693" s="87" t="s">
        <v>35</v>
      </c>
      <c r="D693" s="92" t="s">
        <v>3309</v>
      </c>
      <c r="E693" s="92" t="s">
        <v>38</v>
      </c>
      <c r="F693" s="93" t="s">
        <v>2382</v>
      </c>
      <c r="G693" s="93" t="s">
        <v>133</v>
      </c>
      <c r="H693" s="93">
        <v>14</v>
      </c>
      <c r="I693" s="94" t="s">
        <v>2492</v>
      </c>
      <c r="J693" s="148" t="s">
        <v>48</v>
      </c>
      <c r="K693" s="94" t="s">
        <v>2533</v>
      </c>
      <c r="L693" s="94" t="s">
        <v>2534</v>
      </c>
      <c r="M693" s="94">
        <v>60</v>
      </c>
      <c r="N693" s="95">
        <v>0</v>
      </c>
      <c r="O693" s="201">
        <f>IF(P693&gt;0,VLOOKUP($D693,'BBLM COMCHECK'!$A:$S,14,0),0)</f>
        <v>0</v>
      </c>
      <c r="P693" s="202"/>
      <c r="Q693" s="91">
        <f t="shared" si="62"/>
        <v>0</v>
      </c>
      <c r="R693" s="201">
        <f>IF(S693&gt;0,VLOOKUP($D693,'BBLM COMCHECK'!$A:$S,15,0),0)</f>
        <v>0</v>
      </c>
      <c r="S693" s="202"/>
      <c r="T693" s="91">
        <f t="shared" si="63"/>
        <v>0</v>
      </c>
      <c r="U693" s="201">
        <f>IF(V693&gt;0,VLOOKUP($D693,'BBLM COMCHECK'!$A:$Z,25,0),0)</f>
        <v>0</v>
      </c>
      <c r="V693" s="202"/>
      <c r="W693" s="91">
        <f t="shared" si="64"/>
        <v>0</v>
      </c>
      <c r="X693" s="201">
        <f>IF(Y693&gt;0,VLOOKUP($D693,'BBLM COMCHECK'!$A:$Z,25,0),0)</f>
        <v>0</v>
      </c>
      <c r="Y693" s="202"/>
      <c r="Z693" s="91">
        <f t="shared" si="65"/>
        <v>0</v>
      </c>
      <c r="AA693" s="203" t="str">
        <f>VLOOKUP(D693,'BBLM COMCHECK'!$A:$I,9,0)</f>
        <v>normal</v>
      </c>
      <c r="AB693" s="204">
        <f>VLOOKUP(D693,'BBLM COMCHECK'!$A:$L,12,0)</f>
        <v>272</v>
      </c>
      <c r="AC693" s="201">
        <f t="shared" si="66"/>
        <v>0</v>
      </c>
      <c r="AD693" s="94"/>
      <c r="AE693" s="201"/>
      <c r="AF693" s="201"/>
      <c r="AG693" s="201"/>
      <c r="AH693" s="201"/>
      <c r="AI693" s="94"/>
      <c r="AJ693" s="94"/>
      <c r="AK693" s="87" t="s">
        <v>2535</v>
      </c>
      <c r="AL693" s="87" t="str">
        <f t="shared" si="67"/>
        <v>2026-01-15|06028|1077650000|0||0|1</v>
      </c>
      <c r="AP693" s="198"/>
      <c r="BC693" s="99" t="s">
        <v>2536</v>
      </c>
      <c r="BD693" s="104"/>
      <c r="BE693" s="87"/>
    </row>
    <row r="694" spans="1:57" ht="26.25" hidden="1" customHeight="1">
      <c r="A694" s="87" t="s">
        <v>2537</v>
      </c>
      <c r="B694" s="17" t="s">
        <v>35</v>
      </c>
      <c r="C694" s="87" t="s">
        <v>35</v>
      </c>
      <c r="D694" s="92" t="s">
        <v>3310</v>
      </c>
      <c r="E694" s="92" t="s">
        <v>38</v>
      </c>
      <c r="F694" s="92" t="s">
        <v>2382</v>
      </c>
      <c r="G694" s="93" t="s">
        <v>133</v>
      </c>
      <c r="H694" s="93">
        <v>14</v>
      </c>
      <c r="I694" s="94" t="s">
        <v>2492</v>
      </c>
      <c r="J694" s="148" t="s">
        <v>49</v>
      </c>
      <c r="K694" s="93" t="s">
        <v>2538</v>
      </c>
      <c r="L694" s="94" t="s">
        <v>2539</v>
      </c>
      <c r="M694" s="94">
        <v>5</v>
      </c>
      <c r="N694" s="95">
        <v>0</v>
      </c>
      <c r="O694" s="201">
        <f>IF(P694&gt;0,VLOOKUP($D694,'BBLM COMCHECK'!$A:$S,14,0),0)</f>
        <v>0</v>
      </c>
      <c r="P694" s="202"/>
      <c r="Q694" s="91">
        <f t="shared" si="62"/>
        <v>0</v>
      </c>
      <c r="R694" s="201">
        <f>IF(S694&gt;0,VLOOKUP($D694,'BBLM COMCHECK'!$A:$S,15,0),0)</f>
        <v>0</v>
      </c>
      <c r="S694" s="202"/>
      <c r="T694" s="91">
        <f t="shared" si="63"/>
        <v>0</v>
      </c>
      <c r="U694" s="201">
        <f>IF(V694&gt;0,VLOOKUP($D694,'BBLM COMCHECK'!$A:$Z,25,0),0)</f>
        <v>0</v>
      </c>
      <c r="V694" s="202"/>
      <c r="W694" s="91">
        <f t="shared" si="64"/>
        <v>0</v>
      </c>
      <c r="X694" s="201">
        <f>IF(Y694&gt;0,VLOOKUP($D694,'BBLM COMCHECK'!$A:$Z,25,0),0)</f>
        <v>0</v>
      </c>
      <c r="Y694" s="202"/>
      <c r="Z694" s="91">
        <f t="shared" si="65"/>
        <v>0</v>
      </c>
      <c r="AA694" s="203" t="str">
        <f>VLOOKUP(D694,'BBLM COMCHECK'!$A:$I,9,0)</f>
        <v>normal</v>
      </c>
      <c r="AB694" s="204">
        <f>VLOOKUP(D694,'BBLM COMCHECK'!$A:$L,12,0)</f>
        <v>161</v>
      </c>
      <c r="AC694" s="201">
        <f t="shared" si="66"/>
        <v>0</v>
      </c>
      <c r="AD694" s="94"/>
      <c r="AE694" s="201"/>
      <c r="AF694" s="201"/>
      <c r="AG694" s="201"/>
      <c r="AH694" s="201"/>
      <c r="AI694" s="94"/>
      <c r="AJ694" s="94"/>
      <c r="AK694" s="87" t="s">
        <v>2540</v>
      </c>
      <c r="AL694" s="87" t="str">
        <f t="shared" si="67"/>
        <v>2026-01-15|06028|1078236000|0||0|1</v>
      </c>
      <c r="AP694" s="198"/>
      <c r="AQ694" s="198"/>
      <c r="AR694" s="198"/>
      <c r="BC694" s="99" t="s">
        <v>2541</v>
      </c>
      <c r="BD694" s="104"/>
      <c r="BE694" s="87"/>
    </row>
    <row r="695" spans="1:57" ht="26.25" hidden="1" customHeight="1">
      <c r="A695" s="87" t="s">
        <v>2542</v>
      </c>
      <c r="B695" s="17" t="s">
        <v>35</v>
      </c>
      <c r="C695" s="87" t="s">
        <v>35</v>
      </c>
      <c r="D695" s="92" t="s">
        <v>3311</v>
      </c>
      <c r="E695" s="92" t="s">
        <v>38</v>
      </c>
      <c r="F695" s="92" t="s">
        <v>2382</v>
      </c>
      <c r="G695" s="93" t="s">
        <v>133</v>
      </c>
      <c r="H695" s="93">
        <v>14</v>
      </c>
      <c r="I695" s="94" t="s">
        <v>2492</v>
      </c>
      <c r="J695" s="148" t="s">
        <v>50</v>
      </c>
      <c r="K695" s="93" t="s">
        <v>2543</v>
      </c>
      <c r="L695" s="94" t="s">
        <v>2544</v>
      </c>
      <c r="M695" s="94">
        <v>12</v>
      </c>
      <c r="N695" s="95">
        <v>0</v>
      </c>
      <c r="O695" s="201">
        <f>IF(P695&gt;0,VLOOKUP($D695,'BBLM COMCHECK'!$A:$S,14,0),0)</f>
        <v>0</v>
      </c>
      <c r="P695" s="202"/>
      <c r="Q695" s="91">
        <f t="shared" si="62"/>
        <v>0</v>
      </c>
      <c r="R695" s="201">
        <f>IF(S695&gt;0,VLOOKUP($D695,'BBLM COMCHECK'!$A:$S,15,0),0)</f>
        <v>0</v>
      </c>
      <c r="S695" s="202"/>
      <c r="T695" s="91">
        <f t="shared" si="63"/>
        <v>0</v>
      </c>
      <c r="U695" s="201">
        <f>IF(V695&gt;0,VLOOKUP($D695,'BBLM COMCHECK'!$A:$Z,25,0),0)</f>
        <v>0</v>
      </c>
      <c r="V695" s="202"/>
      <c r="W695" s="91">
        <f t="shared" si="64"/>
        <v>0</v>
      </c>
      <c r="X695" s="201">
        <f>IF(Y695&gt;0,VLOOKUP($D695,'BBLM COMCHECK'!$A:$Z,25,0),0)</f>
        <v>0</v>
      </c>
      <c r="Y695" s="202"/>
      <c r="Z695" s="91">
        <f t="shared" si="65"/>
        <v>0</v>
      </c>
      <c r="AA695" s="203" t="str">
        <f>VLOOKUP(D695,'BBLM COMCHECK'!$A:$I,9,0)</f>
        <v>normal</v>
      </c>
      <c r="AB695" s="204">
        <f>VLOOKUP(D695,'BBLM COMCHECK'!$A:$L,12,0)</f>
        <v>329</v>
      </c>
      <c r="AC695" s="201">
        <f t="shared" si="66"/>
        <v>0</v>
      </c>
      <c r="AD695" s="94"/>
      <c r="AE695" s="201"/>
      <c r="AF695" s="201"/>
      <c r="AG695" s="201"/>
      <c r="AH695" s="201"/>
      <c r="AI695" s="94"/>
      <c r="AJ695" s="94"/>
      <c r="AK695" s="87" t="s">
        <v>2545</v>
      </c>
      <c r="AL695" s="87" t="str">
        <f t="shared" si="67"/>
        <v>2026-01-15|06028|1083138000|0||0|1</v>
      </c>
      <c r="AP695" s="198"/>
      <c r="AQ695" s="198"/>
      <c r="AR695" s="198"/>
      <c r="BC695" s="99" t="s">
        <v>2546</v>
      </c>
      <c r="BD695" s="104"/>
      <c r="BE695" s="87"/>
    </row>
    <row r="696" spans="1:57" ht="26.25" hidden="1" customHeight="1">
      <c r="A696" s="87" t="s">
        <v>2547</v>
      </c>
      <c r="B696" s="17" t="s">
        <v>35</v>
      </c>
      <c r="C696" s="87" t="s">
        <v>35</v>
      </c>
      <c r="D696" s="92" t="s">
        <v>3312</v>
      </c>
      <c r="E696" s="92" t="s">
        <v>38</v>
      </c>
      <c r="F696" s="92" t="s">
        <v>2382</v>
      </c>
      <c r="G696" s="93" t="s">
        <v>133</v>
      </c>
      <c r="H696" s="93">
        <v>19</v>
      </c>
      <c r="I696" s="94" t="s">
        <v>2486</v>
      </c>
      <c r="J696" s="148" t="s">
        <v>51</v>
      </c>
      <c r="K696" s="93" t="s">
        <v>2548</v>
      </c>
      <c r="L696" s="94" t="s">
        <v>2549</v>
      </c>
      <c r="M696" s="94">
        <v>144</v>
      </c>
      <c r="N696" s="95">
        <v>0</v>
      </c>
      <c r="O696" s="201">
        <f>IF(P696&gt;0,VLOOKUP($D696,'BBLM COMCHECK'!$A:$S,14,0),0)</f>
        <v>0</v>
      </c>
      <c r="P696" s="202"/>
      <c r="Q696" s="91">
        <f t="shared" si="62"/>
        <v>0</v>
      </c>
      <c r="R696" s="201">
        <f>IF(S696&gt;0,VLOOKUP($D696,'BBLM COMCHECK'!$A:$S,15,0),0)</f>
        <v>0</v>
      </c>
      <c r="S696" s="202"/>
      <c r="T696" s="91">
        <f t="shared" si="63"/>
        <v>0</v>
      </c>
      <c r="U696" s="201">
        <f>IF(V696&gt;0,VLOOKUP($D696,'BBLM COMCHECK'!$A:$Z,25,0),0)</f>
        <v>0</v>
      </c>
      <c r="V696" s="202"/>
      <c r="W696" s="91">
        <f t="shared" si="64"/>
        <v>0</v>
      </c>
      <c r="X696" s="201">
        <f>IF(Y696&gt;0,VLOOKUP($D696,'BBLM COMCHECK'!$A:$Z,25,0),0)</f>
        <v>0</v>
      </c>
      <c r="Y696" s="202"/>
      <c r="Z696" s="91">
        <f t="shared" si="65"/>
        <v>0</v>
      </c>
      <c r="AA696" s="203" t="str">
        <f>VLOOKUP(D696,'BBLM COMCHECK'!$A:$I,9,0)</f>
        <v>order stop</v>
      </c>
      <c r="AB696" s="204">
        <f>VLOOKUP(D696,'BBLM COMCHECK'!$A:$L,12,0)</f>
        <v>13653</v>
      </c>
      <c r="AC696" s="201">
        <f t="shared" si="66"/>
        <v>0</v>
      </c>
      <c r="AD696" s="94"/>
      <c r="AE696" s="201"/>
      <c r="AF696" s="201"/>
      <c r="AG696" s="201"/>
      <c r="AH696" s="201"/>
      <c r="AI696" s="94"/>
      <c r="AJ696" s="94"/>
      <c r="AK696" s="87" t="s">
        <v>2550</v>
      </c>
      <c r="AL696" s="87" t="str">
        <f t="shared" si="67"/>
        <v>2026-01-15|06028|1089525000|0||0|1</v>
      </c>
      <c r="AP696" s="198"/>
      <c r="AQ696" s="198"/>
      <c r="AR696" s="198"/>
      <c r="BC696" s="99" t="s">
        <v>2551</v>
      </c>
      <c r="BD696" s="104"/>
      <c r="BE696" s="87"/>
    </row>
    <row r="697" spans="1:57" ht="26.25" hidden="1" customHeight="1">
      <c r="A697" s="87" t="s">
        <v>2552</v>
      </c>
      <c r="B697" s="17" t="s">
        <v>35</v>
      </c>
      <c r="C697" s="87" t="s">
        <v>35</v>
      </c>
      <c r="D697" s="92" t="s">
        <v>3313</v>
      </c>
      <c r="E697" s="92" t="s">
        <v>38</v>
      </c>
      <c r="F697" s="92" t="s">
        <v>2382</v>
      </c>
      <c r="G697" s="93" t="s">
        <v>133</v>
      </c>
      <c r="H697" s="93">
        <v>19</v>
      </c>
      <c r="I697" s="94" t="s">
        <v>2486</v>
      </c>
      <c r="J697" s="148" t="s">
        <v>52</v>
      </c>
      <c r="K697" s="93" t="s">
        <v>2553</v>
      </c>
      <c r="L697" s="94" t="s">
        <v>2554</v>
      </c>
      <c r="M697" s="94">
        <v>144</v>
      </c>
      <c r="N697" s="95">
        <v>0</v>
      </c>
      <c r="O697" s="201">
        <f>IF(P697&gt;0,VLOOKUP($D697,'BBLM COMCHECK'!$A:$S,14,0),0)</f>
        <v>0</v>
      </c>
      <c r="P697" s="202"/>
      <c r="Q697" s="91">
        <f t="shared" si="62"/>
        <v>0</v>
      </c>
      <c r="R697" s="201">
        <f>IF(S697&gt;0,VLOOKUP($D697,'BBLM COMCHECK'!$A:$S,15,0),0)</f>
        <v>0</v>
      </c>
      <c r="S697" s="202"/>
      <c r="T697" s="91">
        <f t="shared" si="63"/>
        <v>0</v>
      </c>
      <c r="U697" s="201">
        <f>IF(V697&gt;0,VLOOKUP($D697,'BBLM COMCHECK'!$A:$Z,25,0),0)</f>
        <v>0</v>
      </c>
      <c r="V697" s="202"/>
      <c r="W697" s="91">
        <f t="shared" si="64"/>
        <v>0</v>
      </c>
      <c r="X697" s="201">
        <f>IF(Y697&gt;0,VLOOKUP($D697,'BBLM COMCHECK'!$A:$Z,25,0),0)</f>
        <v>0</v>
      </c>
      <c r="Y697" s="202"/>
      <c r="Z697" s="91">
        <f t="shared" si="65"/>
        <v>0</v>
      </c>
      <c r="AA697" s="203" t="str">
        <f>VLOOKUP(D697,'BBLM COMCHECK'!$A:$I,9,0)</f>
        <v>order stop</v>
      </c>
      <c r="AB697" s="204">
        <f>VLOOKUP(D697,'BBLM COMCHECK'!$A:$L,12,0)</f>
        <v>15505</v>
      </c>
      <c r="AC697" s="201">
        <f t="shared" si="66"/>
        <v>0</v>
      </c>
      <c r="AD697" s="94"/>
      <c r="AE697" s="201"/>
      <c r="AF697" s="201"/>
      <c r="AG697" s="201"/>
      <c r="AH697" s="201"/>
      <c r="AI697" s="94"/>
      <c r="AJ697" s="94"/>
      <c r="AK697" s="87" t="s">
        <v>2555</v>
      </c>
      <c r="AL697" s="87" t="str">
        <f t="shared" si="67"/>
        <v>2026-01-15|06028|1089541000|0||0|1</v>
      </c>
      <c r="AP697" s="198"/>
      <c r="AQ697" s="198"/>
      <c r="AR697" s="198"/>
      <c r="BC697" s="99" t="s">
        <v>2556</v>
      </c>
      <c r="BD697" s="104"/>
      <c r="BE697" s="87"/>
    </row>
    <row r="698" spans="1:57" ht="26.25" hidden="1" customHeight="1">
      <c r="A698" s="87" t="s">
        <v>2557</v>
      </c>
      <c r="B698" s="17" t="s">
        <v>35</v>
      </c>
      <c r="C698" s="87" t="s">
        <v>35</v>
      </c>
      <c r="D698" s="92" t="s">
        <v>3314</v>
      </c>
      <c r="E698" s="92" t="s">
        <v>38</v>
      </c>
      <c r="F698" s="92" t="s">
        <v>2382</v>
      </c>
      <c r="G698" s="93" t="s">
        <v>133</v>
      </c>
      <c r="H698" s="93">
        <v>14</v>
      </c>
      <c r="I698" s="94" t="s">
        <v>2492</v>
      </c>
      <c r="J698" s="158">
        <v>1150705000</v>
      </c>
      <c r="K698" s="93" t="s">
        <v>2558</v>
      </c>
      <c r="L698" s="94" t="s">
        <v>2559</v>
      </c>
      <c r="M698" s="94">
        <v>30</v>
      </c>
      <c r="N698" s="95">
        <v>0</v>
      </c>
      <c r="O698" s="201">
        <f>IF(P698&gt;0,VLOOKUP($D698,'BBLM COMCHECK'!$A:$S,14,0),0)</f>
        <v>0</v>
      </c>
      <c r="P698" s="202"/>
      <c r="Q698" s="91">
        <f t="shared" si="62"/>
        <v>0</v>
      </c>
      <c r="R698" s="201">
        <f>IF(S698&gt;0,VLOOKUP($D698,'BBLM COMCHECK'!$A:$S,15,0),0)</f>
        <v>0</v>
      </c>
      <c r="S698" s="202"/>
      <c r="T698" s="91">
        <f t="shared" si="63"/>
        <v>0</v>
      </c>
      <c r="U698" s="201">
        <f>IF(V698&gt;0,VLOOKUP($D698,'BBLM COMCHECK'!$A:$Z,25,0),0)</f>
        <v>0</v>
      </c>
      <c r="V698" s="202"/>
      <c r="W698" s="91">
        <f t="shared" si="64"/>
        <v>0</v>
      </c>
      <c r="X698" s="201">
        <f>IF(Y698&gt;0,VLOOKUP($D698,'BBLM COMCHECK'!$A:$Z,25,0),0)</f>
        <v>0</v>
      </c>
      <c r="Y698" s="202"/>
      <c r="Z698" s="91">
        <f t="shared" si="65"/>
        <v>0</v>
      </c>
      <c r="AA698" s="203" t="str">
        <f>VLOOKUP(D698,'BBLM COMCHECK'!$A:$I,9,0)</f>
        <v>order stop</v>
      </c>
      <c r="AB698" s="204">
        <f>VLOOKUP(D698,'BBLM COMCHECK'!$A:$L,12,0)</f>
        <v>0</v>
      </c>
      <c r="AC698" s="201">
        <f t="shared" si="66"/>
        <v>1</v>
      </c>
      <c r="AD698" s="94"/>
      <c r="AE698" s="201"/>
      <c r="AF698" s="201"/>
      <c r="AG698" s="201"/>
      <c r="AH698" s="201"/>
      <c r="AI698" s="94"/>
      <c r="AJ698" s="94"/>
      <c r="AK698" s="87" t="s">
        <v>2560</v>
      </c>
      <c r="AL698" s="87" t="str">
        <f t="shared" si="67"/>
        <v>2026-01-15|06028|1150705000|0||0|1</v>
      </c>
      <c r="AP698" s="198"/>
      <c r="AQ698" s="198"/>
      <c r="AR698" s="198"/>
      <c r="BC698" s="99" t="s">
        <v>2561</v>
      </c>
      <c r="BD698" s="104"/>
      <c r="BE698" s="87"/>
    </row>
    <row r="699" spans="1:57" ht="26.25" hidden="1" customHeight="1">
      <c r="A699" s="87" t="s">
        <v>2563</v>
      </c>
      <c r="B699" s="17" t="s">
        <v>35</v>
      </c>
      <c r="C699" s="87" t="s">
        <v>35</v>
      </c>
      <c r="D699" s="92" t="s">
        <v>3315</v>
      </c>
      <c r="E699" s="92" t="s">
        <v>38</v>
      </c>
      <c r="F699" s="92" t="s">
        <v>2382</v>
      </c>
      <c r="G699" s="93" t="s">
        <v>133</v>
      </c>
      <c r="H699" s="93">
        <v>14</v>
      </c>
      <c r="I699" s="94" t="s">
        <v>2492</v>
      </c>
      <c r="J699" s="148" t="s">
        <v>54</v>
      </c>
      <c r="K699" s="93" t="s">
        <v>2564</v>
      </c>
      <c r="L699" s="94" t="s">
        <v>2565</v>
      </c>
      <c r="M699" s="94">
        <v>72</v>
      </c>
      <c r="N699" s="95">
        <v>0</v>
      </c>
      <c r="O699" s="201">
        <f>IF(P699&gt;0,VLOOKUP($D699,'BBLM COMCHECK'!$A:$S,14,0),0)</f>
        <v>0</v>
      </c>
      <c r="P699" s="202"/>
      <c r="Q699" s="91">
        <f t="shared" si="62"/>
        <v>0</v>
      </c>
      <c r="R699" s="201">
        <f>IF(S699&gt;0,VLOOKUP($D699,'BBLM COMCHECK'!$A:$S,15,0),0)</f>
        <v>0</v>
      </c>
      <c r="S699" s="202"/>
      <c r="T699" s="91">
        <f t="shared" si="63"/>
        <v>0</v>
      </c>
      <c r="U699" s="201">
        <f>IF(V699&gt;0,VLOOKUP($D699,'BBLM COMCHECK'!$A:$Z,25,0),0)</f>
        <v>0</v>
      </c>
      <c r="V699" s="202"/>
      <c r="W699" s="91">
        <f t="shared" si="64"/>
        <v>0</v>
      </c>
      <c r="X699" s="201">
        <f>IF(Y699&gt;0,VLOOKUP($D699,'BBLM COMCHECK'!$A:$Z,25,0),0)</f>
        <v>0</v>
      </c>
      <c r="Y699" s="202"/>
      <c r="Z699" s="91">
        <f t="shared" si="65"/>
        <v>0</v>
      </c>
      <c r="AA699" s="203" t="str">
        <f>VLOOKUP(D699,'BBLM COMCHECK'!$A:$I,9,0)</f>
        <v>normal</v>
      </c>
      <c r="AB699" s="204">
        <f>VLOOKUP(D699,'BBLM COMCHECK'!$A:$L,12,0)</f>
        <v>628</v>
      </c>
      <c r="AC699" s="201">
        <f t="shared" si="66"/>
        <v>0</v>
      </c>
      <c r="AD699" s="94"/>
      <c r="AE699" s="201"/>
      <c r="AF699" s="201"/>
      <c r="AG699" s="201"/>
      <c r="AH699" s="201"/>
      <c r="AI699" s="94"/>
      <c r="AJ699" s="94"/>
      <c r="AK699" s="87" t="s">
        <v>2566</v>
      </c>
      <c r="AL699" s="87" t="str">
        <f t="shared" si="67"/>
        <v>2026-01-15|06028|1089885000|0||0|1</v>
      </c>
      <c r="AP699" s="198"/>
      <c r="AQ699" s="198"/>
      <c r="AR699" s="198"/>
      <c r="BC699" s="99" t="s">
        <v>2655</v>
      </c>
      <c r="BD699" s="104"/>
      <c r="BE699" s="87"/>
    </row>
    <row r="700" spans="1:57" ht="26.25" hidden="1" customHeight="1">
      <c r="A700" s="87" t="s">
        <v>2568</v>
      </c>
      <c r="B700" s="17" t="s">
        <v>35</v>
      </c>
      <c r="C700" s="87" t="s">
        <v>35</v>
      </c>
      <c r="D700" s="92" t="s">
        <v>3316</v>
      </c>
      <c r="E700" s="92" t="s">
        <v>38</v>
      </c>
      <c r="F700" s="92" t="s">
        <v>2382</v>
      </c>
      <c r="G700" s="93" t="s">
        <v>133</v>
      </c>
      <c r="H700" s="93">
        <v>14</v>
      </c>
      <c r="I700" s="94" t="s">
        <v>2492</v>
      </c>
      <c r="J700" s="148" t="s">
        <v>55</v>
      </c>
      <c r="K700" s="93" t="s">
        <v>2569</v>
      </c>
      <c r="L700" s="94" t="s">
        <v>2570</v>
      </c>
      <c r="M700" s="94">
        <v>21</v>
      </c>
      <c r="N700" s="95">
        <v>0</v>
      </c>
      <c r="O700" s="201">
        <f>IF(P700&gt;0,VLOOKUP($D700,'BBLM COMCHECK'!$A:$S,14,0),0)</f>
        <v>0</v>
      </c>
      <c r="P700" s="202"/>
      <c r="Q700" s="91">
        <f t="shared" si="62"/>
        <v>0</v>
      </c>
      <c r="R700" s="201">
        <f>IF(S700&gt;0,VLOOKUP($D700,'BBLM COMCHECK'!$A:$S,15,0),0)</f>
        <v>0</v>
      </c>
      <c r="S700" s="202"/>
      <c r="T700" s="91">
        <f t="shared" si="63"/>
        <v>0</v>
      </c>
      <c r="U700" s="201">
        <f>IF(V700&gt;0,VLOOKUP($D700,'BBLM COMCHECK'!$A:$Z,25,0),0)</f>
        <v>0</v>
      </c>
      <c r="V700" s="202"/>
      <c r="W700" s="91">
        <f t="shared" si="64"/>
        <v>0</v>
      </c>
      <c r="X700" s="201">
        <f>IF(Y700&gt;0,VLOOKUP($D700,'BBLM COMCHECK'!$A:$Z,25,0),0)</f>
        <v>0</v>
      </c>
      <c r="Y700" s="202"/>
      <c r="Z700" s="91">
        <f t="shared" si="65"/>
        <v>0</v>
      </c>
      <c r="AA700" s="203" t="str">
        <f>VLOOKUP(D700,'BBLM COMCHECK'!$A:$I,9,0)</f>
        <v>order stop</v>
      </c>
      <c r="AB700" s="204">
        <f>VLOOKUP(D700,'BBLM COMCHECK'!$A:$L,12,0)</f>
        <v>4194</v>
      </c>
      <c r="AC700" s="201">
        <f t="shared" si="66"/>
        <v>0</v>
      </c>
      <c r="AD700" s="94"/>
      <c r="AE700" s="201"/>
      <c r="AF700" s="201"/>
      <c r="AG700" s="201"/>
      <c r="AH700" s="201"/>
      <c r="AI700" s="94"/>
      <c r="AJ700" s="94"/>
      <c r="AK700" s="87" t="s">
        <v>2571</v>
      </c>
      <c r="AL700" s="87" t="str">
        <f t="shared" si="67"/>
        <v>2026-01-15|06028|1105042000|0||0|1</v>
      </c>
      <c r="AP700" s="198"/>
      <c r="AQ700" s="198"/>
      <c r="AR700" s="198"/>
      <c r="BC700" s="99" t="s">
        <v>2572</v>
      </c>
      <c r="BD700" s="104"/>
      <c r="BE700" s="87"/>
    </row>
    <row r="701" spans="1:57" ht="26.25" hidden="1" customHeight="1">
      <c r="A701" s="87" t="s">
        <v>2573</v>
      </c>
      <c r="B701" s="17" t="s">
        <v>35</v>
      </c>
      <c r="C701" s="87" t="s">
        <v>35</v>
      </c>
      <c r="D701" s="92" t="s">
        <v>3317</v>
      </c>
      <c r="E701" s="92" t="s">
        <v>38</v>
      </c>
      <c r="F701" s="92" t="s">
        <v>2382</v>
      </c>
      <c r="G701" s="93" t="s">
        <v>133</v>
      </c>
      <c r="H701" s="93">
        <v>19</v>
      </c>
      <c r="I701" s="94" t="s">
        <v>2486</v>
      </c>
      <c r="J701" s="148" t="s">
        <v>56</v>
      </c>
      <c r="K701" s="93" t="s">
        <v>2574</v>
      </c>
      <c r="L701" s="94" t="s">
        <v>2575</v>
      </c>
      <c r="M701" s="94">
        <v>12</v>
      </c>
      <c r="N701" s="95">
        <v>0</v>
      </c>
      <c r="O701" s="201">
        <f>IF(P701&gt;0,VLOOKUP($D701,'BBLM COMCHECK'!$A:$S,14,0),0)</f>
        <v>0</v>
      </c>
      <c r="P701" s="202"/>
      <c r="Q701" s="91">
        <f t="shared" si="62"/>
        <v>0</v>
      </c>
      <c r="R701" s="201">
        <f>IF(S701&gt;0,VLOOKUP($D701,'BBLM COMCHECK'!$A:$S,15,0),0)</f>
        <v>0</v>
      </c>
      <c r="S701" s="202"/>
      <c r="T701" s="91">
        <f t="shared" si="63"/>
        <v>0</v>
      </c>
      <c r="U701" s="201">
        <f>IF(V701&gt;0,VLOOKUP($D701,'BBLM COMCHECK'!$A:$Z,25,0),0)</f>
        <v>0</v>
      </c>
      <c r="V701" s="202"/>
      <c r="W701" s="91">
        <f t="shared" si="64"/>
        <v>0</v>
      </c>
      <c r="X701" s="201">
        <f>IF(Y701&gt;0,VLOOKUP($D701,'BBLM COMCHECK'!$A:$Z,25,0),0)</f>
        <v>0</v>
      </c>
      <c r="Y701" s="202"/>
      <c r="Z701" s="91">
        <f t="shared" si="65"/>
        <v>0</v>
      </c>
      <c r="AA701" s="203" t="str">
        <f>VLOOKUP(D701,'BBLM COMCHECK'!$A:$I,9,0)</f>
        <v>normal</v>
      </c>
      <c r="AB701" s="204">
        <f>VLOOKUP(D701,'BBLM COMCHECK'!$A:$L,12,0)</f>
        <v>37</v>
      </c>
      <c r="AC701" s="201">
        <f t="shared" si="66"/>
        <v>0</v>
      </c>
      <c r="AD701" s="94"/>
      <c r="AE701" s="201"/>
      <c r="AF701" s="201"/>
      <c r="AG701" s="201"/>
      <c r="AH701" s="201"/>
      <c r="AI701" s="94"/>
      <c r="AJ701" s="94"/>
      <c r="AK701" s="87" t="s">
        <v>2576</v>
      </c>
      <c r="AL701" s="87" t="str">
        <f t="shared" si="67"/>
        <v>2026-01-15|06028|1118289000|0||0|1</v>
      </c>
      <c r="AP701" s="198"/>
      <c r="AQ701" s="198"/>
      <c r="AR701" s="198"/>
      <c r="BC701" s="99" t="s">
        <v>2577</v>
      </c>
      <c r="BD701" s="104"/>
      <c r="BE701" s="87"/>
    </row>
    <row r="702" spans="1:57" ht="26.25" hidden="1" customHeight="1">
      <c r="A702" s="87" t="s">
        <v>2578</v>
      </c>
      <c r="B702" s="17" t="s">
        <v>35</v>
      </c>
      <c r="C702" s="87" t="s">
        <v>35</v>
      </c>
      <c r="D702" s="92" t="s">
        <v>3318</v>
      </c>
      <c r="E702" s="92" t="s">
        <v>38</v>
      </c>
      <c r="F702" s="92" t="s">
        <v>2382</v>
      </c>
      <c r="G702" s="93" t="s">
        <v>133</v>
      </c>
      <c r="H702" s="93">
        <v>19</v>
      </c>
      <c r="I702" s="94" t="s">
        <v>2486</v>
      </c>
      <c r="J702" s="148" t="s">
        <v>57</v>
      </c>
      <c r="K702" s="93" t="s">
        <v>2579</v>
      </c>
      <c r="L702" s="94" t="s">
        <v>2580</v>
      </c>
      <c r="M702" s="94">
        <v>42</v>
      </c>
      <c r="N702" s="95">
        <v>0</v>
      </c>
      <c r="O702" s="201">
        <f>IF(P702&gt;0,VLOOKUP($D702,'BBLM COMCHECK'!$A:$S,14,0),0)</f>
        <v>0</v>
      </c>
      <c r="P702" s="202"/>
      <c r="Q702" s="91">
        <f t="shared" si="62"/>
        <v>0</v>
      </c>
      <c r="R702" s="201">
        <f>IF(S702&gt;0,VLOOKUP($D702,'BBLM COMCHECK'!$A:$S,15,0),0)</f>
        <v>0</v>
      </c>
      <c r="S702" s="202"/>
      <c r="T702" s="91">
        <f t="shared" si="63"/>
        <v>0</v>
      </c>
      <c r="U702" s="201">
        <f>IF(V702&gt;0,VLOOKUP($D702,'BBLM COMCHECK'!$A:$Z,25,0),0)</f>
        <v>0</v>
      </c>
      <c r="V702" s="202"/>
      <c r="W702" s="91">
        <f t="shared" si="64"/>
        <v>0</v>
      </c>
      <c r="X702" s="201">
        <f>IF(Y702&gt;0,VLOOKUP($D702,'BBLM COMCHECK'!$A:$Z,25,0),0)</f>
        <v>0</v>
      </c>
      <c r="Y702" s="202"/>
      <c r="Z702" s="91">
        <f t="shared" si="65"/>
        <v>0</v>
      </c>
      <c r="AA702" s="203" t="str">
        <f>VLOOKUP(D702,'BBLM COMCHECK'!$A:$I,9,0)</f>
        <v>normal</v>
      </c>
      <c r="AB702" s="204">
        <f>VLOOKUP(D702,'BBLM COMCHECK'!$A:$L,12,0)</f>
        <v>126</v>
      </c>
      <c r="AC702" s="201">
        <f t="shared" si="66"/>
        <v>0</v>
      </c>
      <c r="AD702" s="94"/>
      <c r="AE702" s="201"/>
      <c r="AF702" s="201"/>
      <c r="AG702" s="201"/>
      <c r="AH702" s="201"/>
      <c r="AI702" s="94"/>
      <c r="AJ702" s="94"/>
      <c r="AK702" s="87" t="s">
        <v>2581</v>
      </c>
      <c r="AL702" s="87" t="str">
        <f t="shared" si="67"/>
        <v>2026-01-15|06028|1137215000|0||0|1</v>
      </c>
      <c r="AP702" s="198"/>
      <c r="AQ702" s="198"/>
      <c r="AR702" s="198"/>
      <c r="BC702" s="99" t="s">
        <v>2582</v>
      </c>
      <c r="BD702" s="104"/>
      <c r="BE702" s="87"/>
    </row>
    <row r="703" spans="1:57" ht="26.25" hidden="1" customHeight="1">
      <c r="A703" s="87" t="s">
        <v>2583</v>
      </c>
      <c r="B703" s="17" t="s">
        <v>35</v>
      </c>
      <c r="C703" s="87" t="s">
        <v>35</v>
      </c>
      <c r="D703" s="92" t="s">
        <v>3319</v>
      </c>
      <c r="E703" s="92" t="s">
        <v>38</v>
      </c>
      <c r="F703" s="92" t="s">
        <v>2382</v>
      </c>
      <c r="G703" s="93" t="s">
        <v>133</v>
      </c>
      <c r="H703" s="93">
        <v>14</v>
      </c>
      <c r="I703" s="94" t="s">
        <v>2492</v>
      </c>
      <c r="J703" s="148" t="s">
        <v>58</v>
      </c>
      <c r="K703" s="93" t="s">
        <v>2584</v>
      </c>
      <c r="L703" s="94" t="s">
        <v>2585</v>
      </c>
      <c r="M703" s="94">
        <v>6</v>
      </c>
      <c r="N703" s="95">
        <v>0</v>
      </c>
      <c r="O703" s="201">
        <f>IF(P703&gt;0,VLOOKUP($D703,'BBLM COMCHECK'!$A:$S,14,0),0)</f>
        <v>0</v>
      </c>
      <c r="P703" s="202"/>
      <c r="Q703" s="91">
        <f t="shared" si="62"/>
        <v>0</v>
      </c>
      <c r="R703" s="201">
        <f>IF(S703&gt;0,VLOOKUP($D703,'BBLM COMCHECK'!$A:$S,15,0),0)</f>
        <v>0</v>
      </c>
      <c r="S703" s="202"/>
      <c r="T703" s="91">
        <f t="shared" si="63"/>
        <v>0</v>
      </c>
      <c r="U703" s="201">
        <f>IF(V703&gt;0,VLOOKUP($D703,'BBLM COMCHECK'!$A:$Z,25,0),0)</f>
        <v>0</v>
      </c>
      <c r="V703" s="202"/>
      <c r="W703" s="91">
        <f t="shared" si="64"/>
        <v>0</v>
      </c>
      <c r="X703" s="201">
        <f>IF(Y703&gt;0,VLOOKUP($D703,'BBLM COMCHECK'!$A:$Z,25,0),0)</f>
        <v>0</v>
      </c>
      <c r="Y703" s="202"/>
      <c r="Z703" s="91">
        <f t="shared" si="65"/>
        <v>0</v>
      </c>
      <c r="AA703" s="203" t="str">
        <f>VLOOKUP(D703,'BBLM COMCHECK'!$A:$I,9,0)</f>
        <v>normal</v>
      </c>
      <c r="AB703" s="204">
        <f>VLOOKUP(D703,'BBLM COMCHECK'!$A:$L,12,0)</f>
        <v>0</v>
      </c>
      <c r="AC703" s="201">
        <f t="shared" si="66"/>
        <v>1</v>
      </c>
      <c r="AD703" s="94"/>
      <c r="AE703" s="201"/>
      <c r="AF703" s="201"/>
      <c r="AG703" s="201"/>
      <c r="AH703" s="201"/>
      <c r="AI703" s="94"/>
      <c r="AJ703" s="94"/>
      <c r="AK703" s="87" t="s">
        <v>2586</v>
      </c>
      <c r="AL703" s="87" t="str">
        <f t="shared" si="67"/>
        <v>2026-01-15|06028|1140637000|0||0|1</v>
      </c>
      <c r="AP703" s="198"/>
      <c r="AQ703" s="198"/>
      <c r="AR703" s="198"/>
      <c r="BC703" s="99" t="s">
        <v>2587</v>
      </c>
      <c r="BD703" s="104"/>
      <c r="BE703" s="87"/>
    </row>
    <row r="704" spans="1:57" ht="26.25" hidden="1" customHeight="1">
      <c r="A704" s="87" t="s">
        <v>2485</v>
      </c>
      <c r="B704" s="17" t="s">
        <v>35</v>
      </c>
      <c r="C704" s="87" t="s">
        <v>35</v>
      </c>
      <c r="D704" s="92" t="s">
        <v>3320</v>
      </c>
      <c r="E704" s="92" t="s">
        <v>39</v>
      </c>
      <c r="F704" s="92" t="s">
        <v>474</v>
      </c>
      <c r="G704" s="93" t="s">
        <v>133</v>
      </c>
      <c r="H704" s="93">
        <v>19</v>
      </c>
      <c r="I704" s="94" t="s">
        <v>2486</v>
      </c>
      <c r="J704" s="148" t="s">
        <v>36</v>
      </c>
      <c r="K704" s="93" t="s">
        <v>2487</v>
      </c>
      <c r="L704" s="94" t="s">
        <v>2488</v>
      </c>
      <c r="M704" s="94">
        <v>30</v>
      </c>
      <c r="N704" s="95">
        <v>0</v>
      </c>
      <c r="O704" s="201">
        <f>IF(P704&gt;0,VLOOKUP($D704,'BBLM COMCHECK'!$A:$S,14,0),0)</f>
        <v>0</v>
      </c>
      <c r="P704" s="202"/>
      <c r="Q704" s="91">
        <f t="shared" si="62"/>
        <v>0</v>
      </c>
      <c r="R704" s="201">
        <f>IF(S704&gt;0,VLOOKUP($D704,'BBLM COMCHECK'!$A:$S,15,0),0)</f>
        <v>0</v>
      </c>
      <c r="S704" s="202"/>
      <c r="T704" s="91">
        <f t="shared" si="63"/>
        <v>0</v>
      </c>
      <c r="U704" s="201">
        <f>IF(V704&gt;0,VLOOKUP($D704,'BBLM COMCHECK'!$A:$Z,25,0),0)</f>
        <v>0</v>
      </c>
      <c r="V704" s="202"/>
      <c r="W704" s="91">
        <f t="shared" si="64"/>
        <v>0</v>
      </c>
      <c r="X704" s="201">
        <f>IF(Y704&gt;0,VLOOKUP($D704,'BBLM COMCHECK'!$A:$Z,25,0),0)</f>
        <v>0</v>
      </c>
      <c r="Y704" s="202"/>
      <c r="Z704" s="91">
        <f t="shared" si="65"/>
        <v>0</v>
      </c>
      <c r="AA704" s="203" t="str">
        <f>VLOOKUP(D704,'BBLM COMCHECK'!$A:$I,9,0)</f>
        <v>order stop</v>
      </c>
      <c r="AB704" s="204">
        <f>VLOOKUP(D704,'BBLM COMCHECK'!$A:$L,12,0)</f>
        <v>30</v>
      </c>
      <c r="AC704" s="201">
        <f t="shared" si="66"/>
        <v>0</v>
      </c>
      <c r="AD704" s="94"/>
      <c r="AE704" s="201"/>
      <c r="AF704" s="201"/>
      <c r="AG704" s="201"/>
      <c r="AH704" s="201"/>
      <c r="AI704" s="94"/>
      <c r="AJ704" s="94"/>
      <c r="AK704" s="87" t="s">
        <v>2489</v>
      </c>
      <c r="AL704" s="87" t="str">
        <f t="shared" si="67"/>
        <v>2026-01-15|06037|1001860000|0||0|1</v>
      </c>
      <c r="AP704" s="198"/>
      <c r="AQ704" s="198"/>
      <c r="AR704" s="198"/>
      <c r="BC704" s="99" t="s">
        <v>2490</v>
      </c>
      <c r="BD704" s="104"/>
      <c r="BE704" s="87"/>
    </row>
    <row r="705" spans="1:57" ht="26.25" hidden="1" customHeight="1">
      <c r="A705" s="87" t="s">
        <v>2491</v>
      </c>
      <c r="B705" s="17" t="s">
        <v>35</v>
      </c>
      <c r="C705" s="87" t="s">
        <v>35</v>
      </c>
      <c r="D705" s="92" t="s">
        <v>3321</v>
      </c>
      <c r="E705" s="92" t="s">
        <v>39</v>
      </c>
      <c r="F705" s="92" t="s">
        <v>474</v>
      </c>
      <c r="G705" s="93" t="s">
        <v>133</v>
      </c>
      <c r="H705" s="93">
        <v>14</v>
      </c>
      <c r="I705" s="94" t="s">
        <v>2492</v>
      </c>
      <c r="J705" s="148" t="s">
        <v>40</v>
      </c>
      <c r="K705" s="93" t="s">
        <v>2493</v>
      </c>
      <c r="L705" s="94" t="s">
        <v>2494</v>
      </c>
      <c r="M705" s="94">
        <v>12</v>
      </c>
      <c r="N705" s="95">
        <v>0</v>
      </c>
      <c r="O705" s="201">
        <f>IF(P705&gt;0,VLOOKUP($D705,'BBLM COMCHECK'!$A:$S,14,0),0)</f>
        <v>0</v>
      </c>
      <c r="P705" s="202"/>
      <c r="Q705" s="91">
        <f t="shared" si="62"/>
        <v>0</v>
      </c>
      <c r="R705" s="201">
        <f>IF(S705&gt;0,VLOOKUP($D705,'BBLM COMCHECK'!$A:$S,15,0),0)</f>
        <v>0</v>
      </c>
      <c r="S705" s="202"/>
      <c r="T705" s="91">
        <f t="shared" si="63"/>
        <v>0</v>
      </c>
      <c r="U705" s="201">
        <f>IF(V705&gt;0,VLOOKUP($D705,'BBLM COMCHECK'!$A:$Z,25,0),0)</f>
        <v>0</v>
      </c>
      <c r="V705" s="202"/>
      <c r="W705" s="91">
        <f t="shared" si="64"/>
        <v>0</v>
      </c>
      <c r="X705" s="201">
        <f>IF(Y705&gt;0,VLOOKUP($D705,'BBLM COMCHECK'!$A:$Z,25,0),0)</f>
        <v>0</v>
      </c>
      <c r="Y705" s="202"/>
      <c r="Z705" s="91">
        <f t="shared" si="65"/>
        <v>0</v>
      </c>
      <c r="AA705" s="203" t="str">
        <f>VLOOKUP(D705,'BBLM COMCHECK'!$A:$I,9,0)</f>
        <v>normal</v>
      </c>
      <c r="AB705" s="204">
        <f>VLOOKUP(D705,'BBLM COMCHECK'!$A:$L,12,0)</f>
        <v>343</v>
      </c>
      <c r="AC705" s="201">
        <f t="shared" si="66"/>
        <v>0</v>
      </c>
      <c r="AD705" s="94"/>
      <c r="AE705" s="201"/>
      <c r="AF705" s="201"/>
      <c r="AG705" s="201"/>
      <c r="AH705" s="201"/>
      <c r="AI705" s="94"/>
      <c r="AJ705" s="94"/>
      <c r="AK705" s="87" t="s">
        <v>2495</v>
      </c>
      <c r="AL705" s="87" t="str">
        <f t="shared" si="67"/>
        <v>2026-01-15|06037|1028702000|0||0|1</v>
      </c>
      <c r="AP705" s="198"/>
      <c r="AQ705" s="198"/>
      <c r="AR705" s="198"/>
      <c r="BC705" s="99" t="s">
        <v>2496</v>
      </c>
      <c r="BD705" s="104"/>
      <c r="BE705" s="87"/>
    </row>
    <row r="706" spans="1:57" ht="26.25" hidden="1" customHeight="1">
      <c r="A706" s="87" t="s">
        <v>2497</v>
      </c>
      <c r="B706" s="17" t="s">
        <v>35</v>
      </c>
      <c r="C706" s="87" t="s">
        <v>35</v>
      </c>
      <c r="D706" s="92" t="s">
        <v>3322</v>
      </c>
      <c r="E706" s="92" t="s">
        <v>39</v>
      </c>
      <c r="F706" s="92" t="s">
        <v>474</v>
      </c>
      <c r="G706" s="93" t="s">
        <v>133</v>
      </c>
      <c r="H706" s="93">
        <v>19</v>
      </c>
      <c r="I706" s="94" t="s">
        <v>2486</v>
      </c>
      <c r="J706" s="148" t="s">
        <v>41</v>
      </c>
      <c r="K706" s="93" t="s">
        <v>2498</v>
      </c>
      <c r="L706" s="94" t="s">
        <v>2499</v>
      </c>
      <c r="M706" s="94">
        <v>12</v>
      </c>
      <c r="N706" s="95">
        <v>0</v>
      </c>
      <c r="O706" s="201">
        <f>IF(P706&gt;0,VLOOKUP($D706,'BBLM COMCHECK'!$A:$S,14,0),0)</f>
        <v>0</v>
      </c>
      <c r="P706" s="202"/>
      <c r="Q706" s="91">
        <f t="shared" si="62"/>
        <v>0</v>
      </c>
      <c r="R706" s="201">
        <f>IF(S706&gt;0,VLOOKUP($D706,'BBLM COMCHECK'!$A:$S,15,0),0)</f>
        <v>0</v>
      </c>
      <c r="S706" s="202"/>
      <c r="T706" s="91">
        <f t="shared" si="63"/>
        <v>0</v>
      </c>
      <c r="U706" s="201">
        <f>IF(V706&gt;0,VLOOKUP($D706,'BBLM COMCHECK'!$A:$Z,25,0),0)</f>
        <v>0</v>
      </c>
      <c r="V706" s="202"/>
      <c r="W706" s="91">
        <f t="shared" si="64"/>
        <v>0</v>
      </c>
      <c r="X706" s="201">
        <f>IF(Y706&gt;0,VLOOKUP($D706,'BBLM COMCHECK'!$A:$Z,25,0),0)</f>
        <v>0</v>
      </c>
      <c r="Y706" s="202"/>
      <c r="Z706" s="91">
        <f t="shared" si="65"/>
        <v>0</v>
      </c>
      <c r="AA706" s="203" t="str">
        <f>VLOOKUP(D706,'BBLM COMCHECK'!$A:$I,9,0)</f>
        <v>order stop</v>
      </c>
      <c r="AB706" s="204">
        <f>VLOOKUP(D706,'BBLM COMCHECK'!$A:$L,12,0)</f>
        <v>43</v>
      </c>
      <c r="AC706" s="201">
        <f t="shared" si="66"/>
        <v>0</v>
      </c>
      <c r="AD706" s="94"/>
      <c r="AE706" s="201"/>
      <c r="AF706" s="201"/>
      <c r="AG706" s="201"/>
      <c r="AH706" s="201"/>
      <c r="AI706" s="94"/>
      <c r="AJ706" s="94"/>
      <c r="AK706" s="87" t="s">
        <v>2500</v>
      </c>
      <c r="AL706" s="87" t="str">
        <f t="shared" si="67"/>
        <v>2026-01-15|06037|1038533000|0||0|1</v>
      </c>
      <c r="AP706" s="198"/>
      <c r="AQ706" s="198"/>
      <c r="AR706" s="198"/>
      <c r="BC706" s="99" t="s">
        <v>2501</v>
      </c>
      <c r="BD706" s="104"/>
      <c r="BE706" s="87"/>
    </row>
    <row r="707" spans="1:57" ht="26.25" hidden="1" customHeight="1">
      <c r="A707" s="87" t="s">
        <v>2502</v>
      </c>
      <c r="B707" s="17" t="s">
        <v>35</v>
      </c>
      <c r="C707" s="87" t="s">
        <v>35</v>
      </c>
      <c r="D707" s="92" t="s">
        <v>3323</v>
      </c>
      <c r="E707" s="92" t="s">
        <v>39</v>
      </c>
      <c r="F707" s="92" t="s">
        <v>474</v>
      </c>
      <c r="G707" s="93" t="s">
        <v>133</v>
      </c>
      <c r="H707" s="93">
        <v>19</v>
      </c>
      <c r="I707" s="94" t="s">
        <v>2486</v>
      </c>
      <c r="J707" s="148" t="s">
        <v>42</v>
      </c>
      <c r="K707" s="93" t="s">
        <v>2503</v>
      </c>
      <c r="L707" s="94" t="s">
        <v>2504</v>
      </c>
      <c r="M707" s="94">
        <v>12</v>
      </c>
      <c r="N707" s="95">
        <v>0</v>
      </c>
      <c r="O707" s="201">
        <f>IF(P707&gt;0,VLOOKUP($D707,'BBLM COMCHECK'!$A:$S,14,0),0)</f>
        <v>0</v>
      </c>
      <c r="P707" s="202"/>
      <c r="Q707" s="91">
        <f t="shared" ref="Q707:Q770" si="68">IFERROR(O707/P707%,0)</f>
        <v>0</v>
      </c>
      <c r="R707" s="201">
        <f>IF(S707&gt;0,VLOOKUP($D707,'BBLM COMCHECK'!$A:$S,15,0),0)</f>
        <v>0</v>
      </c>
      <c r="S707" s="202"/>
      <c r="T707" s="91">
        <f t="shared" ref="T707:T770" si="69">IFERROR(O707/S707%,0)</f>
        <v>0</v>
      </c>
      <c r="U707" s="201">
        <f>IF(V707&gt;0,VLOOKUP($D707,'BBLM COMCHECK'!$A:$Z,25,0),0)</f>
        <v>0</v>
      </c>
      <c r="V707" s="202"/>
      <c r="W707" s="91">
        <f t="shared" ref="W707:W770" si="70">IFERROR(U707/V707%,0)</f>
        <v>0</v>
      </c>
      <c r="X707" s="201">
        <f>IF(Y707&gt;0,VLOOKUP($D707,'BBLM COMCHECK'!$A:$Z,25,0),0)</f>
        <v>0</v>
      </c>
      <c r="Y707" s="202"/>
      <c r="Z707" s="91">
        <f t="shared" ref="Z707:Z770" si="71">IFERROR(U707/Y707%,0)</f>
        <v>0</v>
      </c>
      <c r="AA707" s="203" t="str">
        <f>VLOOKUP(D707,'BBLM COMCHECK'!$A:$I,9,0)</f>
        <v>normal</v>
      </c>
      <c r="AB707" s="204">
        <f>VLOOKUP(D707,'BBLM COMCHECK'!$A:$L,12,0)</f>
        <v>36</v>
      </c>
      <c r="AC707" s="201">
        <f t="shared" ref="AC707:AC770" si="72">IF(AB707&lt;4,1,0)</f>
        <v>0</v>
      </c>
      <c r="AD707" s="94"/>
      <c r="AE707" s="201"/>
      <c r="AF707" s="201"/>
      <c r="AG707" s="201"/>
      <c r="AH707" s="201"/>
      <c r="AI707" s="94"/>
      <c r="AJ707" s="94"/>
      <c r="AK707" s="87" t="s">
        <v>2505</v>
      </c>
      <c r="AL707" s="87" t="str">
        <f t="shared" si="67"/>
        <v>2026-01-15|06037|1053801000|0||0|1</v>
      </c>
      <c r="AP707" s="198"/>
      <c r="AQ707" s="198"/>
      <c r="AR707" s="198"/>
      <c r="BC707" s="99" t="s">
        <v>2506</v>
      </c>
      <c r="BD707" s="104"/>
      <c r="BE707" s="87"/>
    </row>
    <row r="708" spans="1:57" ht="26.25" hidden="1" customHeight="1">
      <c r="A708" s="87" t="s">
        <v>2507</v>
      </c>
      <c r="B708" s="17" t="s">
        <v>35</v>
      </c>
      <c r="C708" s="87" t="s">
        <v>35</v>
      </c>
      <c r="D708" s="92" t="s">
        <v>3324</v>
      </c>
      <c r="E708" s="92" t="s">
        <v>39</v>
      </c>
      <c r="F708" s="92" t="s">
        <v>474</v>
      </c>
      <c r="G708" s="93" t="s">
        <v>133</v>
      </c>
      <c r="H708" s="93">
        <v>19</v>
      </c>
      <c r="I708" s="94" t="s">
        <v>2486</v>
      </c>
      <c r="J708" s="148" t="s">
        <v>43</v>
      </c>
      <c r="K708" s="93" t="s">
        <v>2508</v>
      </c>
      <c r="L708" s="94" t="s">
        <v>2509</v>
      </c>
      <c r="M708" s="94">
        <v>48</v>
      </c>
      <c r="N708" s="95">
        <v>0</v>
      </c>
      <c r="O708" s="201">
        <f>IF(P708&gt;0,VLOOKUP($D708,'BBLM COMCHECK'!$A:$S,14,0),0)</f>
        <v>0</v>
      </c>
      <c r="P708" s="202"/>
      <c r="Q708" s="91">
        <f t="shared" si="68"/>
        <v>0</v>
      </c>
      <c r="R708" s="201">
        <f>IF(S708&gt;0,VLOOKUP($D708,'BBLM COMCHECK'!$A:$S,15,0),0)</f>
        <v>0</v>
      </c>
      <c r="S708" s="202"/>
      <c r="T708" s="91">
        <f t="shared" si="69"/>
        <v>0</v>
      </c>
      <c r="U708" s="201">
        <f>IF(V708&gt;0,VLOOKUP($D708,'BBLM COMCHECK'!$A:$Z,25,0),0)</f>
        <v>0</v>
      </c>
      <c r="V708" s="202"/>
      <c r="W708" s="91">
        <f t="shared" si="70"/>
        <v>0</v>
      </c>
      <c r="X708" s="201">
        <f>IF(Y708&gt;0,VLOOKUP($D708,'BBLM COMCHECK'!$A:$Z,25,0),0)</f>
        <v>0</v>
      </c>
      <c r="Y708" s="202"/>
      <c r="Z708" s="91">
        <f t="shared" si="71"/>
        <v>0</v>
      </c>
      <c r="AA708" s="203" t="str">
        <f>VLOOKUP(D708,'BBLM COMCHECK'!$A:$I,9,0)</f>
        <v>order stop</v>
      </c>
      <c r="AB708" s="204">
        <f>VLOOKUP(D708,'BBLM COMCHECK'!$A:$L,12,0)</f>
        <v>1729</v>
      </c>
      <c r="AC708" s="201">
        <f t="shared" si="72"/>
        <v>0</v>
      </c>
      <c r="AD708" s="94"/>
      <c r="AE708" s="201"/>
      <c r="AF708" s="201"/>
      <c r="AG708" s="201"/>
      <c r="AH708" s="201"/>
      <c r="AI708" s="94"/>
      <c r="AJ708" s="94"/>
      <c r="AK708" s="87" t="s">
        <v>2510</v>
      </c>
      <c r="AL708" s="87" t="str">
        <f t="shared" si="67"/>
        <v>2026-01-15|06037|1065842000|0||0|1</v>
      </c>
      <c r="AP708" s="198"/>
      <c r="AQ708" s="198"/>
      <c r="AR708" s="198"/>
      <c r="BC708" s="99" t="s">
        <v>2511</v>
      </c>
      <c r="BD708" s="104"/>
      <c r="BE708" s="87"/>
    </row>
    <row r="709" spans="1:57" ht="26.25" hidden="1" customHeight="1">
      <c r="A709" s="87" t="s">
        <v>2512</v>
      </c>
      <c r="B709" s="17" t="s">
        <v>35</v>
      </c>
      <c r="C709" s="87" t="s">
        <v>35</v>
      </c>
      <c r="D709" s="92" t="s">
        <v>3325</v>
      </c>
      <c r="E709" s="92" t="s">
        <v>39</v>
      </c>
      <c r="F709" s="92" t="s">
        <v>474</v>
      </c>
      <c r="G709" s="93" t="s">
        <v>133</v>
      </c>
      <c r="H709" s="93">
        <v>19</v>
      </c>
      <c r="I709" s="94" t="s">
        <v>2486</v>
      </c>
      <c r="J709" s="148" t="s">
        <v>44</v>
      </c>
      <c r="K709" s="93" t="s">
        <v>2513</v>
      </c>
      <c r="L709" s="94" t="s">
        <v>2514</v>
      </c>
      <c r="M709" s="94">
        <v>42</v>
      </c>
      <c r="N709" s="95">
        <v>0</v>
      </c>
      <c r="O709" s="201">
        <f>IF(P709&gt;0,VLOOKUP($D709,'BBLM COMCHECK'!$A:$S,14,0),0)</f>
        <v>0</v>
      </c>
      <c r="P709" s="202"/>
      <c r="Q709" s="91">
        <f t="shared" si="68"/>
        <v>0</v>
      </c>
      <c r="R709" s="201">
        <f>IF(S709&gt;0,VLOOKUP($D709,'BBLM COMCHECK'!$A:$S,15,0),0)</f>
        <v>0</v>
      </c>
      <c r="S709" s="202"/>
      <c r="T709" s="91">
        <f t="shared" si="69"/>
        <v>0</v>
      </c>
      <c r="U709" s="201">
        <f>IF(V709&gt;0,VLOOKUP($D709,'BBLM COMCHECK'!$A:$Z,25,0),0)</f>
        <v>0</v>
      </c>
      <c r="V709" s="202"/>
      <c r="W709" s="91">
        <f t="shared" si="70"/>
        <v>0</v>
      </c>
      <c r="X709" s="201">
        <f>IF(Y709&gt;0,VLOOKUP($D709,'BBLM COMCHECK'!$A:$Z,25,0),0)</f>
        <v>0</v>
      </c>
      <c r="Y709" s="202"/>
      <c r="Z709" s="91">
        <f t="shared" si="71"/>
        <v>0</v>
      </c>
      <c r="AA709" s="203" t="str">
        <f>VLOOKUP(D709,'BBLM COMCHECK'!$A:$I,9,0)</f>
        <v>normal</v>
      </c>
      <c r="AB709" s="204">
        <f>VLOOKUP(D709,'BBLM COMCHECK'!$A:$L,12,0)</f>
        <v>18</v>
      </c>
      <c r="AC709" s="201">
        <f t="shared" si="72"/>
        <v>0</v>
      </c>
      <c r="AD709" s="94"/>
      <c r="AE709" s="201"/>
      <c r="AF709" s="201"/>
      <c r="AG709" s="201"/>
      <c r="AH709" s="201"/>
      <c r="AI709" s="94"/>
      <c r="AJ709" s="94"/>
      <c r="AK709" s="87" t="s">
        <v>2515</v>
      </c>
      <c r="AL709" s="87" t="str">
        <f t="shared" si="67"/>
        <v>2026-01-15|06037|1066078000|0||0|1</v>
      </c>
      <c r="AP709" s="198"/>
      <c r="AQ709" s="198"/>
      <c r="AR709" s="198"/>
      <c r="BC709" s="99" t="s">
        <v>2516</v>
      </c>
      <c r="BD709" s="104"/>
      <c r="BE709" s="87"/>
    </row>
    <row r="710" spans="1:57" ht="26.25" hidden="1" customHeight="1">
      <c r="A710" s="87" t="s">
        <v>2517</v>
      </c>
      <c r="B710" s="17" t="s">
        <v>35</v>
      </c>
      <c r="C710" s="87" t="s">
        <v>35</v>
      </c>
      <c r="D710" s="92" t="s">
        <v>3326</v>
      </c>
      <c r="E710" s="92" t="s">
        <v>39</v>
      </c>
      <c r="F710" s="93" t="s">
        <v>474</v>
      </c>
      <c r="G710" s="93" t="s">
        <v>133</v>
      </c>
      <c r="H710" s="93">
        <v>14</v>
      </c>
      <c r="I710" s="94" t="s">
        <v>2492</v>
      </c>
      <c r="J710" s="148" t="s">
        <v>45</v>
      </c>
      <c r="K710" s="94" t="s">
        <v>2518</v>
      </c>
      <c r="L710" s="94" t="s">
        <v>2519</v>
      </c>
      <c r="M710" s="94">
        <v>60</v>
      </c>
      <c r="N710" s="95">
        <v>0</v>
      </c>
      <c r="O710" s="201">
        <f>IF(P710&gt;0,VLOOKUP($D710,'BBLM COMCHECK'!$A:$S,14,0),0)</f>
        <v>0</v>
      </c>
      <c r="P710" s="202"/>
      <c r="Q710" s="91">
        <f t="shared" si="68"/>
        <v>0</v>
      </c>
      <c r="R710" s="201">
        <f>IF(S710&gt;0,VLOOKUP($D710,'BBLM COMCHECK'!$A:$S,15,0),0)</f>
        <v>0</v>
      </c>
      <c r="S710" s="202"/>
      <c r="T710" s="91">
        <f t="shared" si="69"/>
        <v>0</v>
      </c>
      <c r="U710" s="201">
        <f>IF(V710&gt;0,VLOOKUP($D710,'BBLM COMCHECK'!$A:$Z,25,0),0)</f>
        <v>0</v>
      </c>
      <c r="V710" s="202"/>
      <c r="W710" s="91">
        <f t="shared" si="70"/>
        <v>0</v>
      </c>
      <c r="X710" s="201">
        <f>IF(Y710&gt;0,VLOOKUP($D710,'BBLM COMCHECK'!$A:$Z,25,0),0)</f>
        <v>0</v>
      </c>
      <c r="Y710" s="202"/>
      <c r="Z710" s="91">
        <f t="shared" si="71"/>
        <v>0</v>
      </c>
      <c r="AA710" s="203" t="str">
        <f>VLOOKUP(D710,'BBLM COMCHECK'!$A:$I,9,0)</f>
        <v>order stop</v>
      </c>
      <c r="AB710" s="204">
        <f>VLOOKUP(D710,'BBLM COMCHECK'!$A:$L,12,0)</f>
        <v>66</v>
      </c>
      <c r="AC710" s="201">
        <f t="shared" si="72"/>
        <v>0</v>
      </c>
      <c r="AD710" s="94"/>
      <c r="AE710" s="201"/>
      <c r="AF710" s="201"/>
      <c r="AG710" s="201"/>
      <c r="AH710" s="201"/>
      <c r="AI710" s="94"/>
      <c r="AJ710" s="94"/>
      <c r="AK710" s="87" t="s">
        <v>2520</v>
      </c>
      <c r="AL710" s="87" t="str">
        <f t="shared" si="67"/>
        <v>2026-01-15|06037|1068899000|0||0|1</v>
      </c>
      <c r="AP710" s="198"/>
      <c r="BC710" s="99" t="s">
        <v>2521</v>
      </c>
      <c r="BD710" s="104"/>
      <c r="BE710" s="87"/>
    </row>
    <row r="711" spans="1:57" ht="26.25" hidden="1" customHeight="1">
      <c r="A711" s="87" t="s">
        <v>2522</v>
      </c>
      <c r="B711" s="17" t="s">
        <v>35</v>
      </c>
      <c r="C711" s="87" t="s">
        <v>35</v>
      </c>
      <c r="D711" s="92" t="s">
        <v>3327</v>
      </c>
      <c r="E711" s="92" t="s">
        <v>39</v>
      </c>
      <c r="F711" s="93" t="s">
        <v>474</v>
      </c>
      <c r="G711" s="93" t="s">
        <v>133</v>
      </c>
      <c r="H711" s="93">
        <v>19</v>
      </c>
      <c r="I711" s="94" t="s">
        <v>2486</v>
      </c>
      <c r="J711" s="148" t="s">
        <v>46</v>
      </c>
      <c r="K711" s="94" t="s">
        <v>2523</v>
      </c>
      <c r="L711" s="94" t="s">
        <v>2524</v>
      </c>
      <c r="M711" s="94">
        <v>40</v>
      </c>
      <c r="N711" s="95">
        <v>0</v>
      </c>
      <c r="O711" s="201">
        <f>IF(P711&gt;0,VLOOKUP($D711,'BBLM COMCHECK'!$A:$S,14,0),0)</f>
        <v>0</v>
      </c>
      <c r="P711" s="202"/>
      <c r="Q711" s="91">
        <f t="shared" si="68"/>
        <v>0</v>
      </c>
      <c r="R711" s="201">
        <f>IF(S711&gt;0,VLOOKUP($D711,'BBLM COMCHECK'!$A:$S,15,0),0)</f>
        <v>0</v>
      </c>
      <c r="S711" s="202"/>
      <c r="T711" s="91">
        <f t="shared" si="69"/>
        <v>0</v>
      </c>
      <c r="U711" s="201">
        <f>IF(V711&gt;0,VLOOKUP($D711,'BBLM COMCHECK'!$A:$Z,25,0),0)</f>
        <v>0</v>
      </c>
      <c r="V711" s="202"/>
      <c r="W711" s="91">
        <f t="shared" si="70"/>
        <v>0</v>
      </c>
      <c r="X711" s="201">
        <f>IF(Y711&gt;0,VLOOKUP($D711,'BBLM COMCHECK'!$A:$Z,25,0),0)</f>
        <v>0</v>
      </c>
      <c r="Y711" s="202"/>
      <c r="Z711" s="91">
        <f t="shared" si="71"/>
        <v>0</v>
      </c>
      <c r="AA711" s="203" t="str">
        <f>VLOOKUP(D711,'BBLM COMCHECK'!$A:$I,9,0)</f>
        <v>order stop</v>
      </c>
      <c r="AB711" s="204">
        <f>VLOOKUP(D711,'BBLM COMCHECK'!$A:$L,12,0)</f>
        <v>275</v>
      </c>
      <c r="AC711" s="201">
        <f t="shared" si="72"/>
        <v>0</v>
      </c>
      <c r="AD711" s="94"/>
      <c r="AE711" s="201"/>
      <c r="AF711" s="201"/>
      <c r="AG711" s="201"/>
      <c r="AH711" s="201"/>
      <c r="AI711" s="94"/>
      <c r="AJ711" s="94"/>
      <c r="AK711" s="87" t="s">
        <v>2525</v>
      </c>
      <c r="AL711" s="87" t="str">
        <f t="shared" si="67"/>
        <v>2026-01-15|06037|1072188000|0||0|1</v>
      </c>
      <c r="AP711" s="198"/>
      <c r="BC711" s="99" t="s">
        <v>2526</v>
      </c>
      <c r="BD711" s="104"/>
      <c r="BE711" s="87"/>
    </row>
    <row r="712" spans="1:57" ht="26.25" hidden="1" customHeight="1">
      <c r="A712" s="87" t="s">
        <v>2527</v>
      </c>
      <c r="B712" s="17" t="s">
        <v>35</v>
      </c>
      <c r="C712" s="87" t="s">
        <v>35</v>
      </c>
      <c r="D712" s="92" t="s">
        <v>3328</v>
      </c>
      <c r="E712" s="92" t="s">
        <v>39</v>
      </c>
      <c r="F712" s="93" t="s">
        <v>474</v>
      </c>
      <c r="G712" s="93" t="s">
        <v>133</v>
      </c>
      <c r="H712" s="93">
        <v>14</v>
      </c>
      <c r="I712" s="94" t="s">
        <v>2492</v>
      </c>
      <c r="J712" s="148" t="s">
        <v>47</v>
      </c>
      <c r="K712" s="94" t="s">
        <v>2528</v>
      </c>
      <c r="L712" s="94" t="s">
        <v>2529</v>
      </c>
      <c r="M712" s="94">
        <v>72</v>
      </c>
      <c r="N712" s="95">
        <v>0</v>
      </c>
      <c r="O712" s="201">
        <f>IF(P712&gt;0,VLOOKUP($D712,'BBLM COMCHECK'!$A:$S,14,0),0)</f>
        <v>0</v>
      </c>
      <c r="P712" s="202"/>
      <c r="Q712" s="91">
        <f t="shared" si="68"/>
        <v>0</v>
      </c>
      <c r="R712" s="201">
        <f>IF(S712&gt;0,VLOOKUP($D712,'BBLM COMCHECK'!$A:$S,15,0),0)</f>
        <v>0</v>
      </c>
      <c r="S712" s="202"/>
      <c r="T712" s="91">
        <f t="shared" si="69"/>
        <v>0</v>
      </c>
      <c r="U712" s="201">
        <f>IF(V712&gt;0,VLOOKUP($D712,'BBLM COMCHECK'!$A:$Z,25,0),0)</f>
        <v>0</v>
      </c>
      <c r="V712" s="202"/>
      <c r="W712" s="91">
        <f t="shared" si="70"/>
        <v>0</v>
      </c>
      <c r="X712" s="201">
        <f>IF(Y712&gt;0,VLOOKUP($D712,'BBLM COMCHECK'!$A:$Z,25,0),0)</f>
        <v>0</v>
      </c>
      <c r="Y712" s="202"/>
      <c r="Z712" s="91">
        <f t="shared" si="71"/>
        <v>0</v>
      </c>
      <c r="AA712" s="203" t="str">
        <f>VLOOKUP(D712,'BBLM COMCHECK'!$A:$I,9,0)</f>
        <v>order stop</v>
      </c>
      <c r="AB712" s="204">
        <f>VLOOKUP(D712,'BBLM COMCHECK'!$A:$L,12,0)</f>
        <v>309</v>
      </c>
      <c r="AC712" s="201">
        <f t="shared" si="72"/>
        <v>0</v>
      </c>
      <c r="AD712" s="94"/>
      <c r="AE712" s="201"/>
      <c r="AF712" s="201"/>
      <c r="AG712" s="201"/>
      <c r="AH712" s="201"/>
      <c r="AI712" s="94"/>
      <c r="AJ712" s="94"/>
      <c r="AK712" s="87" t="s">
        <v>2530</v>
      </c>
      <c r="AL712" s="87" t="str">
        <f t="shared" si="67"/>
        <v>2026-01-15|06037|1076058000|0||0|1</v>
      </c>
      <c r="AP712" s="198"/>
      <c r="BC712" s="99" t="s">
        <v>2531</v>
      </c>
      <c r="BD712" s="104"/>
      <c r="BE712" s="87"/>
    </row>
    <row r="713" spans="1:57" ht="26.25" hidden="1" customHeight="1">
      <c r="A713" s="87" t="s">
        <v>2532</v>
      </c>
      <c r="B713" s="17" t="s">
        <v>35</v>
      </c>
      <c r="C713" s="87" t="s">
        <v>35</v>
      </c>
      <c r="D713" s="92" t="s">
        <v>3329</v>
      </c>
      <c r="E713" s="92" t="s">
        <v>39</v>
      </c>
      <c r="F713" s="93" t="s">
        <v>474</v>
      </c>
      <c r="G713" s="93" t="s">
        <v>133</v>
      </c>
      <c r="H713" s="93">
        <v>14</v>
      </c>
      <c r="I713" s="94" t="s">
        <v>2492</v>
      </c>
      <c r="J713" s="148" t="s">
        <v>48</v>
      </c>
      <c r="K713" s="94" t="s">
        <v>2533</v>
      </c>
      <c r="L713" s="94" t="s">
        <v>2534</v>
      </c>
      <c r="M713" s="94">
        <v>60</v>
      </c>
      <c r="N713" s="95">
        <v>0</v>
      </c>
      <c r="O713" s="201">
        <f>IF(P713&gt;0,VLOOKUP($D713,'BBLM COMCHECK'!$A:$S,14,0),0)</f>
        <v>0</v>
      </c>
      <c r="P713" s="202"/>
      <c r="Q713" s="91">
        <f t="shared" si="68"/>
        <v>0</v>
      </c>
      <c r="R713" s="201">
        <f>IF(S713&gt;0,VLOOKUP($D713,'BBLM COMCHECK'!$A:$S,15,0),0)</f>
        <v>0</v>
      </c>
      <c r="S713" s="202"/>
      <c r="T713" s="91">
        <f t="shared" si="69"/>
        <v>0</v>
      </c>
      <c r="U713" s="201">
        <f>IF(V713&gt;0,VLOOKUP($D713,'BBLM COMCHECK'!$A:$Z,25,0),0)</f>
        <v>0</v>
      </c>
      <c r="V713" s="202"/>
      <c r="W713" s="91">
        <f t="shared" si="70"/>
        <v>0</v>
      </c>
      <c r="X713" s="201">
        <f>IF(Y713&gt;0,VLOOKUP($D713,'BBLM COMCHECK'!$A:$Z,25,0),0)</f>
        <v>0</v>
      </c>
      <c r="Y713" s="202"/>
      <c r="Z713" s="91">
        <f t="shared" si="71"/>
        <v>0</v>
      </c>
      <c r="AA713" s="203" t="str">
        <f>VLOOKUP(D713,'BBLM COMCHECK'!$A:$I,9,0)</f>
        <v>normal</v>
      </c>
      <c r="AB713" s="204">
        <f>VLOOKUP(D713,'BBLM COMCHECK'!$A:$L,12,0)</f>
        <v>218</v>
      </c>
      <c r="AC713" s="201">
        <f t="shared" si="72"/>
        <v>0</v>
      </c>
      <c r="AD713" s="94"/>
      <c r="AE713" s="201"/>
      <c r="AF713" s="201"/>
      <c r="AG713" s="201"/>
      <c r="AH713" s="201"/>
      <c r="AI713" s="94"/>
      <c r="AJ713" s="94"/>
      <c r="AK713" s="87" t="s">
        <v>2535</v>
      </c>
      <c r="AL713" s="87" t="str">
        <f t="shared" si="67"/>
        <v>2026-01-15|06037|1077650000|0||0|1</v>
      </c>
      <c r="AP713" s="198"/>
      <c r="BC713" s="99" t="s">
        <v>2536</v>
      </c>
      <c r="BD713" s="104"/>
      <c r="BE713" s="87"/>
    </row>
    <row r="714" spans="1:57" ht="26.25" hidden="1" customHeight="1">
      <c r="A714" s="87" t="s">
        <v>2537</v>
      </c>
      <c r="B714" s="17" t="s">
        <v>35</v>
      </c>
      <c r="C714" s="87" t="s">
        <v>35</v>
      </c>
      <c r="D714" s="92" t="s">
        <v>3330</v>
      </c>
      <c r="E714" s="92" t="s">
        <v>39</v>
      </c>
      <c r="F714" s="93" t="s">
        <v>474</v>
      </c>
      <c r="G714" s="93" t="s">
        <v>133</v>
      </c>
      <c r="H714" s="93">
        <v>14</v>
      </c>
      <c r="I714" s="94" t="s">
        <v>2492</v>
      </c>
      <c r="J714" s="148" t="s">
        <v>49</v>
      </c>
      <c r="K714" s="94" t="s">
        <v>2538</v>
      </c>
      <c r="L714" s="94" t="s">
        <v>2539</v>
      </c>
      <c r="M714" s="94">
        <v>5</v>
      </c>
      <c r="N714" s="95">
        <v>0</v>
      </c>
      <c r="O714" s="201">
        <f>IF(P714&gt;0,VLOOKUP($D714,'BBLM COMCHECK'!$A:$S,14,0),0)</f>
        <v>0</v>
      </c>
      <c r="P714" s="202"/>
      <c r="Q714" s="91">
        <f t="shared" si="68"/>
        <v>0</v>
      </c>
      <c r="R714" s="201">
        <f>IF(S714&gt;0,VLOOKUP($D714,'BBLM COMCHECK'!$A:$S,15,0),0)</f>
        <v>0</v>
      </c>
      <c r="S714" s="202"/>
      <c r="T714" s="91">
        <f t="shared" si="69"/>
        <v>0</v>
      </c>
      <c r="U714" s="201">
        <f>IF(V714&gt;0,VLOOKUP($D714,'BBLM COMCHECK'!$A:$Z,25,0),0)</f>
        <v>0</v>
      </c>
      <c r="V714" s="202"/>
      <c r="W714" s="91">
        <f t="shared" si="70"/>
        <v>0</v>
      </c>
      <c r="X714" s="201">
        <f>IF(Y714&gt;0,VLOOKUP($D714,'BBLM COMCHECK'!$A:$Z,25,0),0)</f>
        <v>0</v>
      </c>
      <c r="Y714" s="202"/>
      <c r="Z714" s="91">
        <f t="shared" si="71"/>
        <v>0</v>
      </c>
      <c r="AA714" s="203" t="str">
        <f>VLOOKUP(D714,'BBLM COMCHECK'!$A:$I,9,0)</f>
        <v>order stop</v>
      </c>
      <c r="AB714" s="204">
        <f>VLOOKUP(D714,'BBLM COMCHECK'!$A:$L,12,0)</f>
        <v>35</v>
      </c>
      <c r="AC714" s="201">
        <f t="shared" si="72"/>
        <v>0</v>
      </c>
      <c r="AD714" s="94"/>
      <c r="AE714" s="201"/>
      <c r="AF714" s="201"/>
      <c r="AG714" s="201"/>
      <c r="AH714" s="201"/>
      <c r="AI714" s="94"/>
      <c r="AJ714" s="94"/>
      <c r="AK714" s="87" t="s">
        <v>2540</v>
      </c>
      <c r="AL714" s="87" t="str">
        <f t="shared" si="67"/>
        <v>2026-01-15|06037|1078236000|0||0|1</v>
      </c>
      <c r="AP714" s="198"/>
      <c r="BC714" s="99" t="s">
        <v>2541</v>
      </c>
      <c r="BD714" s="104"/>
      <c r="BE714" s="87"/>
    </row>
    <row r="715" spans="1:57" ht="26.25" hidden="1" customHeight="1">
      <c r="A715" s="87" t="s">
        <v>2542</v>
      </c>
      <c r="B715" s="17" t="s">
        <v>35</v>
      </c>
      <c r="C715" s="87" t="s">
        <v>35</v>
      </c>
      <c r="D715" s="92" t="s">
        <v>3331</v>
      </c>
      <c r="E715" s="92" t="s">
        <v>39</v>
      </c>
      <c r="F715" s="93" t="s">
        <v>474</v>
      </c>
      <c r="G715" s="93" t="s">
        <v>133</v>
      </c>
      <c r="H715" s="93">
        <v>14</v>
      </c>
      <c r="I715" s="94" t="s">
        <v>2492</v>
      </c>
      <c r="J715" s="148" t="s">
        <v>50</v>
      </c>
      <c r="K715" s="94" t="s">
        <v>2543</v>
      </c>
      <c r="L715" s="94" t="s">
        <v>2544</v>
      </c>
      <c r="M715" s="94">
        <v>12</v>
      </c>
      <c r="N715" s="95">
        <v>0</v>
      </c>
      <c r="O715" s="201">
        <f>IF(P715&gt;0,VLOOKUP($D715,'BBLM COMCHECK'!$A:$S,14,0),0)</f>
        <v>0</v>
      </c>
      <c r="P715" s="202"/>
      <c r="Q715" s="91">
        <f t="shared" si="68"/>
        <v>0</v>
      </c>
      <c r="R715" s="201">
        <f>IF(S715&gt;0,VLOOKUP($D715,'BBLM COMCHECK'!$A:$S,15,0),0)</f>
        <v>0</v>
      </c>
      <c r="S715" s="202"/>
      <c r="T715" s="91">
        <f t="shared" si="69"/>
        <v>0</v>
      </c>
      <c r="U715" s="201">
        <f>IF(V715&gt;0,VLOOKUP($D715,'BBLM COMCHECK'!$A:$Z,25,0),0)</f>
        <v>0</v>
      </c>
      <c r="V715" s="202"/>
      <c r="W715" s="91">
        <f t="shared" si="70"/>
        <v>0</v>
      </c>
      <c r="X715" s="201">
        <f>IF(Y715&gt;0,VLOOKUP($D715,'BBLM COMCHECK'!$A:$Z,25,0),0)</f>
        <v>0</v>
      </c>
      <c r="Y715" s="202"/>
      <c r="Z715" s="91">
        <f t="shared" si="71"/>
        <v>0</v>
      </c>
      <c r="AA715" s="203" t="str">
        <f>VLOOKUP(D715,'BBLM COMCHECK'!$A:$I,9,0)</f>
        <v>normal</v>
      </c>
      <c r="AB715" s="204">
        <f>VLOOKUP(D715,'BBLM COMCHECK'!$A:$L,12,0)</f>
        <v>132</v>
      </c>
      <c r="AC715" s="201">
        <f t="shared" si="72"/>
        <v>0</v>
      </c>
      <c r="AD715" s="94"/>
      <c r="AE715" s="201"/>
      <c r="AF715" s="201"/>
      <c r="AG715" s="201"/>
      <c r="AH715" s="201"/>
      <c r="AI715" s="94"/>
      <c r="AJ715" s="94"/>
      <c r="AK715" s="87" t="s">
        <v>2545</v>
      </c>
      <c r="AL715" s="87" t="str">
        <f t="shared" si="67"/>
        <v>2026-01-15|06037|1083138000|0||0|1</v>
      </c>
      <c r="AP715" s="198"/>
      <c r="BC715" s="99" t="s">
        <v>2546</v>
      </c>
      <c r="BD715" s="104"/>
      <c r="BE715" s="87"/>
    </row>
    <row r="716" spans="1:57" ht="26.25" hidden="1" customHeight="1">
      <c r="A716" s="87" t="s">
        <v>2547</v>
      </c>
      <c r="B716" s="17" t="s">
        <v>35</v>
      </c>
      <c r="C716" s="87" t="s">
        <v>35</v>
      </c>
      <c r="D716" s="92" t="s">
        <v>3332</v>
      </c>
      <c r="E716" s="92" t="s">
        <v>39</v>
      </c>
      <c r="F716" s="93" t="s">
        <v>474</v>
      </c>
      <c r="G716" s="93" t="s">
        <v>133</v>
      </c>
      <c r="H716" s="93">
        <v>19</v>
      </c>
      <c r="I716" s="94" t="s">
        <v>2486</v>
      </c>
      <c r="J716" s="148" t="s">
        <v>51</v>
      </c>
      <c r="K716" s="94" t="s">
        <v>2548</v>
      </c>
      <c r="L716" s="94" t="s">
        <v>2549</v>
      </c>
      <c r="M716" s="94">
        <v>144</v>
      </c>
      <c r="N716" s="95">
        <v>0</v>
      </c>
      <c r="O716" s="201">
        <f>IF(P716&gt;0,VLOOKUP($D716,'BBLM COMCHECK'!$A:$S,14,0),0)</f>
        <v>0</v>
      </c>
      <c r="P716" s="202"/>
      <c r="Q716" s="91">
        <f t="shared" si="68"/>
        <v>0</v>
      </c>
      <c r="R716" s="201">
        <f>IF(S716&gt;0,VLOOKUP($D716,'BBLM COMCHECK'!$A:$S,15,0),0)</f>
        <v>0</v>
      </c>
      <c r="S716" s="202"/>
      <c r="T716" s="91">
        <f t="shared" si="69"/>
        <v>0</v>
      </c>
      <c r="U716" s="201">
        <f>IF(V716&gt;0,VLOOKUP($D716,'BBLM COMCHECK'!$A:$Z,25,0),0)</f>
        <v>0</v>
      </c>
      <c r="V716" s="202"/>
      <c r="W716" s="91">
        <f t="shared" si="70"/>
        <v>0</v>
      </c>
      <c r="X716" s="201">
        <f>IF(Y716&gt;0,VLOOKUP($D716,'BBLM COMCHECK'!$A:$Z,25,0),0)</f>
        <v>0</v>
      </c>
      <c r="Y716" s="202"/>
      <c r="Z716" s="91">
        <f t="shared" si="71"/>
        <v>0</v>
      </c>
      <c r="AA716" s="203" t="str">
        <f>VLOOKUP(D716,'BBLM COMCHECK'!$A:$I,9,0)</f>
        <v>order stop</v>
      </c>
      <c r="AB716" s="204">
        <f>VLOOKUP(D716,'BBLM COMCHECK'!$A:$L,12,0)</f>
        <v>35340</v>
      </c>
      <c r="AC716" s="201">
        <f t="shared" si="72"/>
        <v>0</v>
      </c>
      <c r="AD716" s="94"/>
      <c r="AE716" s="201"/>
      <c r="AF716" s="201"/>
      <c r="AG716" s="201"/>
      <c r="AH716" s="201"/>
      <c r="AI716" s="94"/>
      <c r="AJ716" s="94"/>
      <c r="AK716" s="87" t="s">
        <v>2550</v>
      </c>
      <c r="AL716" s="87" t="str">
        <f t="shared" si="67"/>
        <v>2026-01-15|06037|1089525000|0||0|1</v>
      </c>
      <c r="AP716" s="198"/>
      <c r="BC716" s="99" t="s">
        <v>2551</v>
      </c>
      <c r="BD716" s="104"/>
      <c r="BE716" s="87"/>
    </row>
    <row r="717" spans="1:57" ht="26.25" hidden="1" customHeight="1">
      <c r="A717" s="87" t="s">
        <v>2552</v>
      </c>
      <c r="B717" s="17" t="s">
        <v>35</v>
      </c>
      <c r="C717" s="87" t="s">
        <v>35</v>
      </c>
      <c r="D717" s="92" t="s">
        <v>3333</v>
      </c>
      <c r="E717" s="92" t="s">
        <v>39</v>
      </c>
      <c r="F717" s="92" t="s">
        <v>474</v>
      </c>
      <c r="G717" s="93" t="s">
        <v>133</v>
      </c>
      <c r="H717" s="93">
        <v>19</v>
      </c>
      <c r="I717" s="94" t="s">
        <v>2486</v>
      </c>
      <c r="J717" s="148" t="s">
        <v>52</v>
      </c>
      <c r="K717" s="93" t="s">
        <v>2553</v>
      </c>
      <c r="L717" s="94" t="s">
        <v>2554</v>
      </c>
      <c r="M717" s="94">
        <v>144</v>
      </c>
      <c r="N717" s="95">
        <v>0</v>
      </c>
      <c r="O717" s="201">
        <f>IF(P717&gt;0,VLOOKUP($D717,'BBLM COMCHECK'!$A:$S,14,0),0)</f>
        <v>0</v>
      </c>
      <c r="P717" s="202"/>
      <c r="Q717" s="91">
        <f t="shared" si="68"/>
        <v>0</v>
      </c>
      <c r="R717" s="201">
        <f>IF(S717&gt;0,VLOOKUP($D717,'BBLM COMCHECK'!$A:$S,15,0),0)</f>
        <v>0</v>
      </c>
      <c r="S717" s="202"/>
      <c r="T717" s="91">
        <f t="shared" si="69"/>
        <v>0</v>
      </c>
      <c r="U717" s="201">
        <f>IF(V717&gt;0,VLOOKUP($D717,'BBLM COMCHECK'!$A:$Z,25,0),0)</f>
        <v>0</v>
      </c>
      <c r="V717" s="202"/>
      <c r="W717" s="91">
        <f t="shared" si="70"/>
        <v>0</v>
      </c>
      <c r="X717" s="201">
        <f>IF(Y717&gt;0,VLOOKUP($D717,'BBLM COMCHECK'!$A:$Z,25,0),0)</f>
        <v>0</v>
      </c>
      <c r="Y717" s="202"/>
      <c r="Z717" s="91">
        <f t="shared" si="71"/>
        <v>0</v>
      </c>
      <c r="AA717" s="203" t="str">
        <f>VLOOKUP(D717,'BBLM COMCHECK'!$A:$I,9,0)</f>
        <v>order stop</v>
      </c>
      <c r="AB717" s="204">
        <f>VLOOKUP(D717,'BBLM COMCHECK'!$A:$L,12,0)</f>
        <v>180</v>
      </c>
      <c r="AC717" s="201">
        <f t="shared" si="72"/>
        <v>0</v>
      </c>
      <c r="AD717" s="94"/>
      <c r="AE717" s="201"/>
      <c r="AF717" s="201"/>
      <c r="AG717" s="201"/>
      <c r="AH717" s="201"/>
      <c r="AI717" s="94"/>
      <c r="AJ717" s="94"/>
      <c r="AK717" s="87" t="s">
        <v>2555</v>
      </c>
      <c r="AL717" s="87" t="str">
        <f t="shared" si="67"/>
        <v>2026-01-15|06037|1089541000|0||0|1</v>
      </c>
      <c r="AP717" s="198"/>
      <c r="AQ717" s="198"/>
      <c r="AR717" s="198"/>
      <c r="BC717" s="99" t="s">
        <v>2556</v>
      </c>
      <c r="BD717" s="104"/>
      <c r="BE717" s="87"/>
    </row>
    <row r="718" spans="1:57" ht="26.25" hidden="1" customHeight="1">
      <c r="A718" s="87" t="s">
        <v>2557</v>
      </c>
      <c r="B718" s="17" t="s">
        <v>35</v>
      </c>
      <c r="C718" s="87" t="s">
        <v>35</v>
      </c>
      <c r="D718" s="92" t="s">
        <v>3334</v>
      </c>
      <c r="E718" s="92" t="s">
        <v>39</v>
      </c>
      <c r="F718" s="92" t="s">
        <v>474</v>
      </c>
      <c r="G718" s="93" t="s">
        <v>133</v>
      </c>
      <c r="H718" s="93">
        <v>14</v>
      </c>
      <c r="I718" s="94" t="s">
        <v>2492</v>
      </c>
      <c r="J718" s="158">
        <v>1150705000</v>
      </c>
      <c r="K718" s="93" t="s">
        <v>2558</v>
      </c>
      <c r="L718" s="94" t="s">
        <v>2559</v>
      </c>
      <c r="M718" s="94">
        <v>30</v>
      </c>
      <c r="N718" s="95">
        <v>0</v>
      </c>
      <c r="O718" s="201">
        <f>IF(P718&gt;0,VLOOKUP($D718,'BBLM COMCHECK'!$A:$S,14,0),0)</f>
        <v>0</v>
      </c>
      <c r="P718" s="202"/>
      <c r="Q718" s="91">
        <f t="shared" si="68"/>
        <v>0</v>
      </c>
      <c r="R718" s="201">
        <f>IF(S718&gt;0,VLOOKUP($D718,'BBLM COMCHECK'!$A:$S,15,0),0)</f>
        <v>0</v>
      </c>
      <c r="S718" s="202"/>
      <c r="T718" s="91">
        <f t="shared" si="69"/>
        <v>0</v>
      </c>
      <c r="U718" s="201">
        <f>IF(V718&gt;0,VLOOKUP($D718,'BBLM COMCHECK'!$A:$Z,25,0),0)</f>
        <v>0</v>
      </c>
      <c r="V718" s="202"/>
      <c r="W718" s="91">
        <f t="shared" si="70"/>
        <v>0</v>
      </c>
      <c r="X718" s="201">
        <f>IF(Y718&gt;0,VLOOKUP($D718,'BBLM COMCHECK'!$A:$Z,25,0),0)</f>
        <v>0</v>
      </c>
      <c r="Y718" s="202"/>
      <c r="Z718" s="91">
        <f t="shared" si="71"/>
        <v>0</v>
      </c>
      <c r="AA718" s="203" t="str">
        <f>VLOOKUP(D718,'BBLM COMCHECK'!$A:$I,9,0)</f>
        <v>order stop</v>
      </c>
      <c r="AB718" s="204">
        <f>VLOOKUP(D718,'BBLM COMCHECK'!$A:$L,12,0)</f>
        <v>0</v>
      </c>
      <c r="AC718" s="201">
        <f t="shared" si="72"/>
        <v>1</v>
      </c>
      <c r="AD718" s="94"/>
      <c r="AE718" s="201"/>
      <c r="AF718" s="201"/>
      <c r="AG718" s="201"/>
      <c r="AH718" s="201"/>
      <c r="AI718" s="94"/>
      <c r="AJ718" s="94"/>
      <c r="AK718" s="87" t="s">
        <v>2560</v>
      </c>
      <c r="AL718" s="87" t="str">
        <f t="shared" si="67"/>
        <v>2026-01-15|06037|1150705000|0||0|1</v>
      </c>
      <c r="AP718" s="198"/>
      <c r="AQ718" s="198"/>
      <c r="AR718" s="198"/>
      <c r="BC718" s="99" t="s">
        <v>2561</v>
      </c>
      <c r="BD718" s="104"/>
      <c r="BE718" s="87"/>
    </row>
    <row r="719" spans="1:57" ht="26.25" hidden="1" customHeight="1">
      <c r="A719" s="87" t="s">
        <v>2563</v>
      </c>
      <c r="B719" s="17" t="s">
        <v>35</v>
      </c>
      <c r="C719" s="87" t="s">
        <v>35</v>
      </c>
      <c r="D719" s="92" t="s">
        <v>3335</v>
      </c>
      <c r="E719" s="92" t="s">
        <v>39</v>
      </c>
      <c r="F719" s="92" t="s">
        <v>474</v>
      </c>
      <c r="G719" s="93" t="s">
        <v>133</v>
      </c>
      <c r="H719" s="93">
        <v>14</v>
      </c>
      <c r="I719" s="94" t="s">
        <v>2492</v>
      </c>
      <c r="J719" s="148" t="s">
        <v>54</v>
      </c>
      <c r="K719" s="93" t="s">
        <v>2564</v>
      </c>
      <c r="L719" s="94" t="s">
        <v>2565</v>
      </c>
      <c r="M719" s="94">
        <v>72</v>
      </c>
      <c r="N719" s="95">
        <v>0</v>
      </c>
      <c r="O719" s="201">
        <f>IF(P719&gt;0,VLOOKUP($D719,'BBLM COMCHECK'!$A:$S,14,0),0)</f>
        <v>0</v>
      </c>
      <c r="P719" s="202"/>
      <c r="Q719" s="91">
        <f t="shared" si="68"/>
        <v>0</v>
      </c>
      <c r="R719" s="201">
        <f>IF(S719&gt;0,VLOOKUP($D719,'BBLM COMCHECK'!$A:$S,15,0),0)</f>
        <v>0</v>
      </c>
      <c r="S719" s="202"/>
      <c r="T719" s="91">
        <f t="shared" si="69"/>
        <v>0</v>
      </c>
      <c r="U719" s="201">
        <f>IF(V719&gt;0,VLOOKUP($D719,'BBLM COMCHECK'!$A:$Z,25,0),0)</f>
        <v>0</v>
      </c>
      <c r="V719" s="202"/>
      <c r="W719" s="91">
        <f t="shared" si="70"/>
        <v>0</v>
      </c>
      <c r="X719" s="201">
        <f>IF(Y719&gt;0,VLOOKUP($D719,'BBLM COMCHECK'!$A:$Z,25,0),0)</f>
        <v>0</v>
      </c>
      <c r="Y719" s="202"/>
      <c r="Z719" s="91">
        <f t="shared" si="71"/>
        <v>0</v>
      </c>
      <c r="AA719" s="203" t="str">
        <f>VLOOKUP(D719,'BBLM COMCHECK'!$A:$I,9,0)</f>
        <v>normal</v>
      </c>
      <c r="AB719" s="204">
        <f>VLOOKUP(D719,'BBLM COMCHECK'!$A:$L,12,0)</f>
        <v>1674</v>
      </c>
      <c r="AC719" s="201">
        <f t="shared" si="72"/>
        <v>0</v>
      </c>
      <c r="AD719" s="94"/>
      <c r="AE719" s="201"/>
      <c r="AF719" s="201"/>
      <c r="AG719" s="201"/>
      <c r="AH719" s="201"/>
      <c r="AI719" s="94"/>
      <c r="AJ719" s="94"/>
      <c r="AK719" s="87" t="s">
        <v>2566</v>
      </c>
      <c r="AL719" s="87" t="str">
        <f t="shared" si="67"/>
        <v>2026-01-15|06037|1089885000|0||0|1</v>
      </c>
      <c r="AP719" s="198"/>
      <c r="AQ719" s="198"/>
      <c r="AR719" s="198"/>
      <c r="BC719" s="99" t="s">
        <v>2655</v>
      </c>
      <c r="BD719" s="104"/>
      <c r="BE719" s="87"/>
    </row>
    <row r="720" spans="1:57" ht="26.25" hidden="1" customHeight="1">
      <c r="A720" s="87" t="s">
        <v>2568</v>
      </c>
      <c r="B720" s="17" t="s">
        <v>35</v>
      </c>
      <c r="C720" s="87" t="s">
        <v>35</v>
      </c>
      <c r="D720" s="92" t="s">
        <v>3336</v>
      </c>
      <c r="E720" s="92" t="s">
        <v>39</v>
      </c>
      <c r="F720" s="92" t="s">
        <v>474</v>
      </c>
      <c r="G720" s="93" t="s">
        <v>133</v>
      </c>
      <c r="H720" s="93">
        <v>14</v>
      </c>
      <c r="I720" s="94" t="s">
        <v>2492</v>
      </c>
      <c r="J720" s="148" t="s">
        <v>55</v>
      </c>
      <c r="K720" s="93" t="s">
        <v>2569</v>
      </c>
      <c r="L720" s="94" t="s">
        <v>2570</v>
      </c>
      <c r="M720" s="94">
        <v>21</v>
      </c>
      <c r="N720" s="95">
        <v>0</v>
      </c>
      <c r="O720" s="201">
        <f>IF(P720&gt;0,VLOOKUP($D720,'BBLM COMCHECK'!$A:$S,14,0),0)</f>
        <v>0</v>
      </c>
      <c r="P720" s="202"/>
      <c r="Q720" s="91">
        <f t="shared" si="68"/>
        <v>0</v>
      </c>
      <c r="R720" s="201">
        <f>IF(S720&gt;0,VLOOKUP($D720,'BBLM COMCHECK'!$A:$S,15,0),0)</f>
        <v>0</v>
      </c>
      <c r="S720" s="202"/>
      <c r="T720" s="91">
        <f t="shared" si="69"/>
        <v>0</v>
      </c>
      <c r="U720" s="201">
        <f>IF(V720&gt;0,VLOOKUP($D720,'BBLM COMCHECK'!$A:$Z,25,0),0)</f>
        <v>0</v>
      </c>
      <c r="V720" s="202"/>
      <c r="W720" s="91">
        <f t="shared" si="70"/>
        <v>0</v>
      </c>
      <c r="X720" s="201">
        <f>IF(Y720&gt;0,VLOOKUP($D720,'BBLM COMCHECK'!$A:$Z,25,0),0)</f>
        <v>0</v>
      </c>
      <c r="Y720" s="202"/>
      <c r="Z720" s="91">
        <f t="shared" si="71"/>
        <v>0</v>
      </c>
      <c r="AA720" s="203" t="str">
        <f>VLOOKUP(D720,'BBLM COMCHECK'!$A:$I,9,0)</f>
        <v>order stop</v>
      </c>
      <c r="AB720" s="204">
        <f>VLOOKUP(D720,'BBLM COMCHECK'!$A:$L,12,0)</f>
        <v>608</v>
      </c>
      <c r="AC720" s="201">
        <f t="shared" si="72"/>
        <v>0</v>
      </c>
      <c r="AD720" s="94"/>
      <c r="AE720" s="201"/>
      <c r="AF720" s="201"/>
      <c r="AG720" s="201"/>
      <c r="AH720" s="201"/>
      <c r="AI720" s="94"/>
      <c r="AJ720" s="94"/>
      <c r="AK720" s="87" t="s">
        <v>2571</v>
      </c>
      <c r="AL720" s="87" t="str">
        <f t="shared" si="67"/>
        <v>2026-01-15|06037|1105042000|0||0|1</v>
      </c>
      <c r="AP720" s="198"/>
      <c r="AQ720" s="198"/>
      <c r="AR720" s="198"/>
      <c r="BC720" s="99" t="s">
        <v>2572</v>
      </c>
      <c r="BD720" s="104"/>
      <c r="BE720" s="87"/>
    </row>
    <row r="721" spans="1:57" ht="26.25" hidden="1" customHeight="1">
      <c r="A721" s="87" t="s">
        <v>2573</v>
      </c>
      <c r="B721" s="17" t="s">
        <v>35</v>
      </c>
      <c r="C721" s="87" t="s">
        <v>35</v>
      </c>
      <c r="D721" s="92" t="s">
        <v>3337</v>
      </c>
      <c r="E721" s="92" t="s">
        <v>39</v>
      </c>
      <c r="F721" s="92" t="s">
        <v>474</v>
      </c>
      <c r="G721" s="93" t="s">
        <v>133</v>
      </c>
      <c r="H721" s="93">
        <v>19</v>
      </c>
      <c r="I721" s="94" t="s">
        <v>2486</v>
      </c>
      <c r="J721" s="148" t="s">
        <v>56</v>
      </c>
      <c r="K721" s="93" t="s">
        <v>2574</v>
      </c>
      <c r="L721" s="94" t="s">
        <v>2575</v>
      </c>
      <c r="M721" s="94">
        <v>12</v>
      </c>
      <c r="N721" s="95">
        <v>0</v>
      </c>
      <c r="O721" s="201">
        <f>IF(P721&gt;0,VLOOKUP($D721,'BBLM COMCHECK'!$A:$S,14,0),0)</f>
        <v>0</v>
      </c>
      <c r="P721" s="202"/>
      <c r="Q721" s="91">
        <f t="shared" si="68"/>
        <v>0</v>
      </c>
      <c r="R721" s="201">
        <f>IF(S721&gt;0,VLOOKUP($D721,'BBLM COMCHECK'!$A:$S,15,0),0)</f>
        <v>0</v>
      </c>
      <c r="S721" s="202"/>
      <c r="T721" s="91">
        <f t="shared" si="69"/>
        <v>0</v>
      </c>
      <c r="U721" s="201">
        <f>IF(V721&gt;0,VLOOKUP($D721,'BBLM COMCHECK'!$A:$Z,25,0),0)</f>
        <v>0</v>
      </c>
      <c r="V721" s="202"/>
      <c r="W721" s="91">
        <f t="shared" si="70"/>
        <v>0</v>
      </c>
      <c r="X721" s="201">
        <f>IF(Y721&gt;0,VLOOKUP($D721,'BBLM COMCHECK'!$A:$Z,25,0),0)</f>
        <v>0</v>
      </c>
      <c r="Y721" s="202"/>
      <c r="Z721" s="91">
        <f t="shared" si="71"/>
        <v>0</v>
      </c>
      <c r="AA721" s="203" t="str">
        <f>VLOOKUP(D721,'BBLM COMCHECK'!$A:$I,9,0)</f>
        <v>normal</v>
      </c>
      <c r="AB721" s="204">
        <f>VLOOKUP(D721,'BBLM COMCHECK'!$A:$L,12,0)</f>
        <v>186</v>
      </c>
      <c r="AC721" s="201">
        <f t="shared" si="72"/>
        <v>0</v>
      </c>
      <c r="AD721" s="94"/>
      <c r="AE721" s="201"/>
      <c r="AF721" s="201"/>
      <c r="AG721" s="201"/>
      <c r="AH721" s="201"/>
      <c r="AI721" s="94"/>
      <c r="AJ721" s="94"/>
      <c r="AK721" s="87" t="s">
        <v>2576</v>
      </c>
      <c r="AL721" s="87" t="str">
        <f t="shared" si="67"/>
        <v>2026-01-15|06037|1118289000|0||0|1</v>
      </c>
      <c r="AP721" s="198"/>
      <c r="AQ721" s="198"/>
      <c r="AR721" s="198"/>
      <c r="BC721" s="99" t="s">
        <v>2577</v>
      </c>
      <c r="BD721" s="104"/>
      <c r="BE721" s="87"/>
    </row>
    <row r="722" spans="1:57" ht="26.25" hidden="1" customHeight="1">
      <c r="A722" s="87" t="s">
        <v>2583</v>
      </c>
      <c r="B722" s="17" t="s">
        <v>35</v>
      </c>
      <c r="C722" s="87" t="s">
        <v>35</v>
      </c>
      <c r="D722" s="92" t="s">
        <v>3338</v>
      </c>
      <c r="E722" s="92" t="s">
        <v>39</v>
      </c>
      <c r="F722" s="92" t="s">
        <v>474</v>
      </c>
      <c r="G722" s="93" t="s">
        <v>133</v>
      </c>
      <c r="H722" s="93">
        <v>14</v>
      </c>
      <c r="I722" s="94" t="s">
        <v>2492</v>
      </c>
      <c r="J722" s="148" t="s">
        <v>58</v>
      </c>
      <c r="K722" s="93" t="s">
        <v>2584</v>
      </c>
      <c r="L722" s="94" t="s">
        <v>2585</v>
      </c>
      <c r="M722" s="94">
        <v>6</v>
      </c>
      <c r="N722" s="95">
        <v>0</v>
      </c>
      <c r="O722" s="201">
        <f>IF(P722&gt;0,VLOOKUP($D722,'BBLM COMCHECK'!$A:$S,14,0),0)</f>
        <v>0</v>
      </c>
      <c r="P722" s="202"/>
      <c r="Q722" s="91">
        <f t="shared" si="68"/>
        <v>0</v>
      </c>
      <c r="R722" s="201">
        <f>IF(S722&gt;0,VLOOKUP($D722,'BBLM COMCHECK'!$A:$S,15,0),0)</f>
        <v>0</v>
      </c>
      <c r="S722" s="202"/>
      <c r="T722" s="91">
        <f t="shared" si="69"/>
        <v>0</v>
      </c>
      <c r="U722" s="201">
        <f>IF(V722&gt;0,VLOOKUP($D722,'BBLM COMCHECK'!$A:$Z,25,0),0)</f>
        <v>0</v>
      </c>
      <c r="V722" s="202"/>
      <c r="W722" s="91">
        <f t="shared" si="70"/>
        <v>0</v>
      </c>
      <c r="X722" s="201">
        <f>IF(Y722&gt;0,VLOOKUP($D722,'BBLM COMCHECK'!$A:$Z,25,0),0)</f>
        <v>0</v>
      </c>
      <c r="Y722" s="202"/>
      <c r="Z722" s="91">
        <f t="shared" si="71"/>
        <v>0</v>
      </c>
      <c r="AA722" s="203" t="str">
        <f>VLOOKUP(D722,'BBLM COMCHECK'!$A:$I,9,0)</f>
        <v>normal</v>
      </c>
      <c r="AB722" s="204">
        <f>VLOOKUP(D722,'BBLM COMCHECK'!$A:$L,12,0)</f>
        <v>36</v>
      </c>
      <c r="AC722" s="201">
        <f t="shared" si="72"/>
        <v>0</v>
      </c>
      <c r="AD722" s="94"/>
      <c r="AE722" s="201"/>
      <c r="AF722" s="201"/>
      <c r="AG722" s="201"/>
      <c r="AH722" s="201"/>
      <c r="AI722" s="94"/>
      <c r="AJ722" s="94"/>
      <c r="AK722" s="87" t="s">
        <v>2586</v>
      </c>
      <c r="AL722" s="87" t="str">
        <f t="shared" si="67"/>
        <v>2026-01-15|06037|1140637000|0||0|1</v>
      </c>
      <c r="AP722" s="198"/>
      <c r="AQ722" s="198"/>
      <c r="AR722" s="198"/>
      <c r="BC722" s="99" t="s">
        <v>2587</v>
      </c>
      <c r="BD722" s="104"/>
      <c r="BE722" s="87"/>
    </row>
    <row r="723" spans="1:57" hidden="1">
      <c r="M723" s="87"/>
    </row>
    <row r="724" spans="1:57" hidden="1">
      <c r="M724" s="87"/>
    </row>
    <row r="725" spans="1:57">
      <c r="J725" s="141"/>
    </row>
    <row r="727" spans="1:57">
      <c r="J727" s="140"/>
    </row>
  </sheetData>
  <autoFilter ref="A2:Y724" xr:uid="{00000000-0009-0000-0000-000002000000}">
    <filterColumn colId="1">
      <filters>
        <filter val="x"/>
      </filters>
    </filterColumn>
  </autoFilter>
  <conditionalFormatting sqref="D1:D1048576">
    <cfRule type="duplicateValues" dxfId="9" priority="139"/>
  </conditionalFormatting>
  <conditionalFormatting sqref="S3:S125 S146:S722">
    <cfRule type="cellIs" dxfId="8" priority="108" operator="greaterThan">
      <formula>P3</formula>
    </cfRule>
    <cfRule type="cellIs" dxfId="7" priority="109" operator="lessThan">
      <formula>P3</formula>
    </cfRule>
  </conditionalFormatting>
  <conditionalFormatting sqref="Y3:Y125 Y146:Y722">
    <cfRule type="cellIs" dxfId="6" priority="4" operator="greaterThan">
      <formula>V3</formula>
    </cfRule>
    <cfRule type="cellIs" dxfId="5" priority="5" operator="lessThan">
      <formula>V3</formula>
    </cfRule>
  </conditionalFormatting>
  <conditionalFormatting sqref="AA3:AA722">
    <cfRule type="containsText" dxfId="4" priority="2" operator="containsText" text="sale">
      <formula>NOT(ISERROR(SEARCH("sale",AA3)))</formula>
    </cfRule>
    <cfRule type="cellIs" dxfId="3" priority="3" operator="lessThan">
      <formula>100</formula>
    </cfRule>
  </conditionalFormatting>
  <conditionalFormatting sqref="AB3:AB722">
    <cfRule type="cellIs" dxfId="2" priority="1" operator="lessThan">
      <formula>4</formula>
    </cfRule>
  </conditionalFormatting>
  <conditionalFormatting sqref="AC3:AC722">
    <cfRule type="cellIs" dxfId="1" priority="127" operator="greaterThan">
      <formula>0</formula>
    </cfRule>
  </conditionalFormatting>
  <dataValidations count="1">
    <dataValidation type="list" allowBlank="1" showInputMessage="1" showErrorMessage="1" sqref="AI3:AI722" xr:uid="{00000000-0002-0000-0200-000000000000}">
      <formula1>#REF!</formula1>
    </dataValidation>
  </dataValidations>
  <hyperlinks>
    <hyperlink ref="BC3" r:id="rId1" xr:uid="{00000000-0004-0000-0200-000000000000}"/>
    <hyperlink ref="BC4" r:id="rId2" xr:uid="{00000000-0004-0000-0200-000001000000}"/>
    <hyperlink ref="BC5" r:id="rId3" xr:uid="{00000000-0004-0000-0200-000002000000}"/>
    <hyperlink ref="BC6" r:id="rId4" xr:uid="{00000000-0004-0000-0200-000003000000}"/>
    <hyperlink ref="BC7" r:id="rId5" xr:uid="{00000000-0004-0000-0200-000004000000}"/>
    <hyperlink ref="BC8" r:id="rId6" xr:uid="{00000000-0004-0000-0200-000005000000}"/>
    <hyperlink ref="BC9" r:id="rId7" xr:uid="{00000000-0004-0000-0200-000006000000}"/>
    <hyperlink ref="BC10" r:id="rId8" xr:uid="{00000000-0004-0000-0200-000007000000}"/>
    <hyperlink ref="BC11" r:id="rId9" xr:uid="{00000000-0004-0000-0200-000008000000}"/>
    <hyperlink ref="BC12" r:id="rId10" xr:uid="{00000000-0004-0000-0200-000009000000}"/>
    <hyperlink ref="BC13" r:id="rId11" xr:uid="{00000000-0004-0000-0200-00000A000000}"/>
    <hyperlink ref="BC14" r:id="rId12" xr:uid="{00000000-0004-0000-0200-00000B000000}"/>
    <hyperlink ref="BC15" r:id="rId13" xr:uid="{00000000-0004-0000-0200-00000C000000}"/>
    <hyperlink ref="BC16" r:id="rId14" xr:uid="{00000000-0004-0000-0200-00000D000000}"/>
    <hyperlink ref="BC17" r:id="rId15" xr:uid="{00000000-0004-0000-0200-00000E000000}"/>
    <hyperlink ref="BD17" r:id="rId16" xr:uid="{00000000-0004-0000-0200-00000F000000}"/>
    <hyperlink ref="BC18" r:id="rId17" xr:uid="{00000000-0004-0000-0200-000010000000}"/>
    <hyperlink ref="BC19" r:id="rId18" xr:uid="{00000000-0004-0000-0200-000011000000}"/>
    <hyperlink ref="BC20" r:id="rId19" xr:uid="{00000000-0004-0000-0200-000012000000}"/>
    <hyperlink ref="BC21" r:id="rId20" xr:uid="{00000000-0004-0000-0200-000013000000}"/>
    <hyperlink ref="BC22" r:id="rId21" xr:uid="{00000000-0004-0000-0200-000014000000}"/>
    <hyperlink ref="BC23" r:id="rId22" xr:uid="{00000000-0004-0000-0200-000015000000}"/>
    <hyperlink ref="BC24" r:id="rId23" xr:uid="{00000000-0004-0000-0200-000016000000}"/>
    <hyperlink ref="BC25" r:id="rId24" xr:uid="{00000000-0004-0000-0200-000017000000}"/>
    <hyperlink ref="BC26" r:id="rId25" xr:uid="{00000000-0004-0000-0200-000018000000}"/>
    <hyperlink ref="BC27" r:id="rId26" xr:uid="{00000000-0004-0000-0200-000019000000}"/>
    <hyperlink ref="BC28" r:id="rId27" xr:uid="{00000000-0004-0000-0200-00001A000000}"/>
    <hyperlink ref="BC29" r:id="rId28" xr:uid="{00000000-0004-0000-0200-00001B000000}"/>
    <hyperlink ref="BC30" r:id="rId29" xr:uid="{00000000-0004-0000-0200-00001C000000}"/>
    <hyperlink ref="BC32" r:id="rId30" xr:uid="{00000000-0004-0000-0200-00001D000000}"/>
    <hyperlink ref="BC33" r:id="rId31" xr:uid="{00000000-0004-0000-0200-00001E000000}"/>
    <hyperlink ref="BC34" r:id="rId32" xr:uid="{00000000-0004-0000-0200-00001F000000}"/>
    <hyperlink ref="BC35" r:id="rId33" xr:uid="{00000000-0004-0000-0200-000020000000}"/>
    <hyperlink ref="BC36" r:id="rId34" xr:uid="{00000000-0004-0000-0200-000021000000}"/>
    <hyperlink ref="BC37" r:id="rId35" xr:uid="{00000000-0004-0000-0200-000022000000}"/>
    <hyperlink ref="BC38" r:id="rId36" xr:uid="{00000000-0004-0000-0200-000023000000}"/>
    <hyperlink ref="BC40" r:id="rId37" xr:uid="{00000000-0004-0000-0200-000024000000}"/>
    <hyperlink ref="BC41" r:id="rId38" xr:uid="{00000000-0004-0000-0200-000025000000}"/>
    <hyperlink ref="BC42" r:id="rId39" xr:uid="{00000000-0004-0000-0200-000026000000}"/>
    <hyperlink ref="BC43" r:id="rId40" xr:uid="{00000000-0004-0000-0200-000027000000}"/>
    <hyperlink ref="BC44" r:id="rId41" xr:uid="{00000000-0004-0000-0200-000028000000}"/>
    <hyperlink ref="BC45" r:id="rId42" xr:uid="{00000000-0004-0000-0200-000029000000}"/>
    <hyperlink ref="BC46" r:id="rId43" xr:uid="{00000000-0004-0000-0200-00002A000000}"/>
    <hyperlink ref="BC47" r:id="rId44" xr:uid="{00000000-0004-0000-0200-00002B000000}"/>
    <hyperlink ref="BC48" r:id="rId45" xr:uid="{00000000-0004-0000-0200-00002C000000}"/>
    <hyperlink ref="BC49" r:id="rId46" xr:uid="{00000000-0004-0000-0200-00002D000000}"/>
    <hyperlink ref="BC50" r:id="rId47" xr:uid="{00000000-0004-0000-0200-00002E000000}"/>
    <hyperlink ref="BC51" r:id="rId48" xr:uid="{00000000-0004-0000-0200-00002F000000}"/>
    <hyperlink ref="BC52" r:id="rId49" xr:uid="{00000000-0004-0000-0200-000030000000}"/>
    <hyperlink ref="BC53" r:id="rId50" xr:uid="{00000000-0004-0000-0200-000031000000}"/>
    <hyperlink ref="BC54" r:id="rId51" xr:uid="{00000000-0004-0000-0200-000032000000}"/>
    <hyperlink ref="BC55" r:id="rId52" xr:uid="{00000000-0004-0000-0200-000033000000}"/>
    <hyperlink ref="BC56" r:id="rId53" xr:uid="{00000000-0004-0000-0200-000034000000}"/>
    <hyperlink ref="BC57" r:id="rId54" xr:uid="{00000000-0004-0000-0200-000035000000}"/>
    <hyperlink ref="BC58" r:id="rId55" xr:uid="{00000000-0004-0000-0200-000036000000}"/>
    <hyperlink ref="BD58" r:id="rId56" xr:uid="{00000000-0004-0000-0200-000037000000}"/>
    <hyperlink ref="BC59" r:id="rId57" xr:uid="{00000000-0004-0000-0200-000038000000}"/>
    <hyperlink ref="BC60" r:id="rId58" xr:uid="{00000000-0004-0000-0200-000039000000}"/>
    <hyperlink ref="BC61" r:id="rId59" xr:uid="{00000000-0004-0000-0200-00003A000000}"/>
    <hyperlink ref="BC62" r:id="rId60" xr:uid="{00000000-0004-0000-0200-00003B000000}"/>
    <hyperlink ref="BC63" r:id="rId61" xr:uid="{00000000-0004-0000-0200-00003C000000}"/>
    <hyperlink ref="BC64" r:id="rId62" xr:uid="{00000000-0004-0000-0200-00003D000000}"/>
    <hyperlink ref="BC65" r:id="rId63" xr:uid="{00000000-0004-0000-0200-00003E000000}"/>
    <hyperlink ref="BC66" r:id="rId64" xr:uid="{00000000-0004-0000-0200-00003F000000}"/>
    <hyperlink ref="BC67" r:id="rId65" xr:uid="{00000000-0004-0000-0200-000040000000}"/>
    <hyperlink ref="BC82" r:id="rId66" xr:uid="{00000000-0004-0000-0200-000041000000}"/>
    <hyperlink ref="BC104" r:id="rId67" xr:uid="{00000000-0004-0000-0200-000042000000}"/>
    <hyperlink ref="BC105" r:id="rId68" xr:uid="{00000000-0004-0000-0200-000043000000}"/>
    <hyperlink ref="BC106" r:id="rId69" xr:uid="{00000000-0004-0000-0200-000044000000}"/>
    <hyperlink ref="BC107" r:id="rId70" xr:uid="{00000000-0004-0000-0200-000045000000}"/>
    <hyperlink ref="BC108" r:id="rId71" xr:uid="{00000000-0004-0000-0200-000046000000}"/>
    <hyperlink ref="BC109" r:id="rId72" xr:uid="{00000000-0004-0000-0200-000047000000}"/>
    <hyperlink ref="BC110" r:id="rId73" xr:uid="{00000000-0004-0000-0200-000048000000}"/>
    <hyperlink ref="BC111" r:id="rId74" xr:uid="{00000000-0004-0000-0200-000049000000}"/>
    <hyperlink ref="BC112" r:id="rId75" xr:uid="{00000000-0004-0000-0200-00004A000000}"/>
    <hyperlink ref="BC114" r:id="rId76" xr:uid="{00000000-0004-0000-0200-00004B000000}"/>
    <hyperlink ref="BC115" r:id="rId77" xr:uid="{00000000-0004-0000-0200-00004C000000}"/>
    <hyperlink ref="BC116" r:id="rId78" xr:uid="{00000000-0004-0000-0200-00004D000000}"/>
    <hyperlink ref="BC117" r:id="rId79" xr:uid="{00000000-0004-0000-0200-00004E000000}"/>
    <hyperlink ref="BC118" r:id="rId80" xr:uid="{00000000-0004-0000-0200-00004F000000}"/>
    <hyperlink ref="BC119" r:id="rId81" xr:uid="{00000000-0004-0000-0200-000050000000}"/>
    <hyperlink ref="BC120" r:id="rId82" xr:uid="{00000000-0004-0000-0200-000051000000}"/>
    <hyperlink ref="BC122" r:id="rId83" xr:uid="{00000000-0004-0000-0200-000052000000}"/>
    <hyperlink ref="BC123" r:id="rId84" xr:uid="{00000000-0004-0000-0200-000053000000}"/>
    <hyperlink ref="BC124" r:id="rId85" xr:uid="{00000000-0004-0000-0200-000054000000}"/>
    <hyperlink ref="BC125" r:id="rId86" xr:uid="{00000000-0004-0000-0200-000055000000}"/>
    <hyperlink ref="BC127" r:id="rId87" xr:uid="{00000000-0004-0000-0200-000056000000}"/>
    <hyperlink ref="BC128" r:id="rId88" xr:uid="{00000000-0004-0000-0200-000057000000}"/>
    <hyperlink ref="BC129" r:id="rId89" xr:uid="{00000000-0004-0000-0200-000058000000}"/>
    <hyperlink ref="BC130" r:id="rId90" xr:uid="{00000000-0004-0000-0200-000059000000}"/>
    <hyperlink ref="BC131" r:id="rId91" xr:uid="{00000000-0004-0000-0200-00005A000000}"/>
    <hyperlink ref="BC132" r:id="rId92" xr:uid="{00000000-0004-0000-0200-00005B000000}"/>
    <hyperlink ref="BC134" r:id="rId93" xr:uid="{00000000-0004-0000-0200-00005C000000}"/>
    <hyperlink ref="BC135" r:id="rId94" xr:uid="{00000000-0004-0000-0200-00005D000000}"/>
    <hyperlink ref="BC136" r:id="rId95" xr:uid="{00000000-0004-0000-0200-00005E000000}"/>
    <hyperlink ref="BC137" r:id="rId96" xr:uid="{00000000-0004-0000-0200-00005F000000}"/>
    <hyperlink ref="BC138" r:id="rId97" xr:uid="{00000000-0004-0000-0200-000060000000}"/>
    <hyperlink ref="BC139" r:id="rId98" xr:uid="{00000000-0004-0000-0200-000061000000}"/>
    <hyperlink ref="BC140" r:id="rId99" xr:uid="{00000000-0004-0000-0200-000062000000}"/>
    <hyperlink ref="BC141" r:id="rId100" xr:uid="{00000000-0004-0000-0200-000063000000}"/>
    <hyperlink ref="BC142" r:id="rId101" xr:uid="{00000000-0004-0000-0200-000064000000}"/>
    <hyperlink ref="BC143" r:id="rId102" xr:uid="{00000000-0004-0000-0200-000065000000}"/>
    <hyperlink ref="BC144" r:id="rId103" xr:uid="{00000000-0004-0000-0200-000066000000}"/>
    <hyperlink ref="BC145" r:id="rId104" xr:uid="{00000000-0004-0000-0200-000067000000}"/>
    <hyperlink ref="BC147" r:id="rId105" xr:uid="{00000000-0004-0000-0200-000068000000}"/>
    <hyperlink ref="BC148" r:id="rId106" xr:uid="{00000000-0004-0000-0200-000069000000}"/>
    <hyperlink ref="BC149" r:id="rId107" xr:uid="{00000000-0004-0000-0200-00006A000000}"/>
    <hyperlink ref="BC150" r:id="rId108" xr:uid="{00000000-0004-0000-0200-00006B000000}"/>
    <hyperlink ref="BC151" r:id="rId109" xr:uid="{00000000-0004-0000-0200-00006C000000}"/>
    <hyperlink ref="BC152" r:id="rId110" xr:uid="{00000000-0004-0000-0200-00006D000000}"/>
    <hyperlink ref="BC153" r:id="rId111" xr:uid="{00000000-0004-0000-0200-00006E000000}"/>
    <hyperlink ref="BC154" r:id="rId112" xr:uid="{00000000-0004-0000-0200-00006F000000}"/>
    <hyperlink ref="BC155" r:id="rId113" xr:uid="{00000000-0004-0000-0200-000070000000}"/>
    <hyperlink ref="BC156" r:id="rId114" xr:uid="{00000000-0004-0000-0200-000071000000}"/>
    <hyperlink ref="BC157" r:id="rId115" xr:uid="{00000000-0004-0000-0200-000072000000}"/>
    <hyperlink ref="BC158" r:id="rId116" xr:uid="{00000000-0004-0000-0200-000073000000}"/>
    <hyperlink ref="BD158" r:id="rId117" xr:uid="{00000000-0004-0000-0200-000074000000}"/>
    <hyperlink ref="BC159" r:id="rId118" xr:uid="{00000000-0004-0000-0200-000075000000}"/>
    <hyperlink ref="BC160" r:id="rId119" xr:uid="{00000000-0004-0000-0200-000076000000}"/>
    <hyperlink ref="BD160" r:id="rId120" xr:uid="{00000000-0004-0000-0200-000077000000}"/>
    <hyperlink ref="BC161" r:id="rId121" xr:uid="{00000000-0004-0000-0200-000078000000}"/>
    <hyperlink ref="BC162" r:id="rId122" xr:uid="{00000000-0004-0000-0200-000079000000}"/>
    <hyperlink ref="BC163" r:id="rId123" xr:uid="{00000000-0004-0000-0200-00007A000000}"/>
    <hyperlink ref="BC164" r:id="rId124" xr:uid="{00000000-0004-0000-0200-00007B000000}"/>
    <hyperlink ref="BC165" r:id="rId125" xr:uid="{00000000-0004-0000-0200-00007C000000}"/>
    <hyperlink ref="BC166" r:id="rId126" xr:uid="{00000000-0004-0000-0200-00007D000000}"/>
    <hyperlink ref="BC247" r:id="rId127" xr:uid="{00000000-0004-0000-0200-00007E000000}"/>
    <hyperlink ref="BC248" r:id="rId128" xr:uid="{00000000-0004-0000-0200-00007F000000}"/>
    <hyperlink ref="BC249" r:id="rId129" xr:uid="{00000000-0004-0000-0200-000080000000}"/>
    <hyperlink ref="BC250" r:id="rId130" xr:uid="{00000000-0004-0000-0200-000081000000}"/>
    <hyperlink ref="BC251" r:id="rId131" xr:uid="{00000000-0004-0000-0200-000082000000}"/>
    <hyperlink ref="BC252" r:id="rId132" xr:uid="{00000000-0004-0000-0200-000083000000}"/>
    <hyperlink ref="BC253" r:id="rId133" xr:uid="{00000000-0004-0000-0200-000084000000}"/>
    <hyperlink ref="BC255" r:id="rId134" xr:uid="{00000000-0004-0000-0200-000085000000}"/>
    <hyperlink ref="BC256" r:id="rId135" xr:uid="{00000000-0004-0000-0200-000086000000}"/>
    <hyperlink ref="BC257" r:id="rId136" xr:uid="{00000000-0004-0000-0200-000087000000}"/>
    <hyperlink ref="BC258" r:id="rId137" xr:uid="{00000000-0004-0000-0200-000088000000}"/>
    <hyperlink ref="BC259" r:id="rId138" xr:uid="{00000000-0004-0000-0200-000089000000}"/>
    <hyperlink ref="BC260" r:id="rId139" xr:uid="{00000000-0004-0000-0200-00008A000000}"/>
    <hyperlink ref="BC261" r:id="rId140" xr:uid="{00000000-0004-0000-0200-00008B000000}"/>
    <hyperlink ref="BC262" r:id="rId141" xr:uid="{00000000-0004-0000-0200-00008C000000}"/>
    <hyperlink ref="BC263" r:id="rId142" xr:uid="{00000000-0004-0000-0200-00008D000000}"/>
    <hyperlink ref="BC264" r:id="rId143" xr:uid="{00000000-0004-0000-0200-00008E000000}"/>
    <hyperlink ref="BC265" r:id="rId144" xr:uid="{00000000-0004-0000-0200-00008F000000}"/>
    <hyperlink ref="BC266" r:id="rId145" xr:uid="{00000000-0004-0000-0200-000090000000}"/>
  </hyperlink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"/>
  <sheetViews>
    <sheetView zoomScale="10" zoomScaleNormal="10" workbookViewId="0">
      <selection activeCell="S1097" sqref="B2:S1097"/>
    </sheetView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/>
  <dimension ref="A1:AA6384"/>
  <sheetViews>
    <sheetView topLeftCell="A6376" zoomScaleNormal="100" workbookViewId="0">
      <selection activeCell="L6386" sqref="L6386"/>
    </sheetView>
  </sheetViews>
  <sheetFormatPr defaultRowHeight="15"/>
  <cols>
    <col min="1" max="1" width="19.7109375" style="169" customWidth="1"/>
    <col min="2" max="2" width="8.7109375" style="169" bestFit="1" customWidth="1"/>
    <col min="3" max="3" width="13.5703125" style="169" customWidth="1"/>
    <col min="4" max="4" width="8" style="169" customWidth="1"/>
    <col min="5" max="5" width="15.28515625" style="169" customWidth="1"/>
    <col min="6" max="6" width="19" style="169" customWidth="1"/>
    <col min="7" max="7" width="18.7109375" style="169" customWidth="1"/>
    <col min="8" max="8" width="36" style="169" customWidth="1"/>
    <col min="9" max="9" width="13.5703125" style="169" bestFit="1" customWidth="1"/>
    <col min="10" max="10" width="9.28515625" style="169" bestFit="1" customWidth="1"/>
    <col min="11" max="11" width="11.7109375" style="169" bestFit="1" customWidth="1"/>
    <col min="12" max="12" width="16" style="169" bestFit="1" customWidth="1"/>
    <col min="13" max="13" width="15" style="169" bestFit="1" customWidth="1"/>
    <col min="14" max="14" width="20.85546875" style="169" bestFit="1" customWidth="1"/>
    <col min="15" max="15" width="15" style="169" bestFit="1" customWidth="1"/>
    <col min="16" max="16" width="14.42578125" style="169" bestFit="1" customWidth="1"/>
    <col min="17" max="17" width="13.5703125" style="169" customWidth="1"/>
    <col min="18" max="18" width="12.140625" style="169" bestFit="1" customWidth="1"/>
    <col min="19" max="19" width="16.140625" style="169" customWidth="1"/>
    <col min="20" max="20" width="15.42578125" style="169" bestFit="1" customWidth="1"/>
    <col min="21" max="21" width="17.5703125" style="169" bestFit="1" customWidth="1"/>
    <col min="22" max="22" width="15.42578125" style="169" bestFit="1" customWidth="1"/>
    <col min="23" max="23" width="14.42578125" style="169" bestFit="1" customWidth="1"/>
    <col min="24" max="24" width="14.140625" style="169" bestFit="1" customWidth="1"/>
    <col min="25" max="29" width="9.140625" style="169" customWidth="1"/>
    <col min="30" max="30" width="20.42578125" style="169" bestFit="1" customWidth="1"/>
    <col min="31" max="66" width="10.42578125" style="169" bestFit="1" customWidth="1"/>
    <col min="67" max="68" width="11.28515625" style="169" bestFit="1" customWidth="1"/>
    <col min="69" max="72" width="9.85546875" style="169" bestFit="1" customWidth="1"/>
    <col min="73" max="73" width="11.28515625" style="169" bestFit="1" customWidth="1"/>
    <col min="74" max="74" width="9.140625" style="169" customWidth="1"/>
    <col min="75" max="16384" width="9.140625" style="169"/>
  </cols>
  <sheetData>
    <row r="1" spans="1:27">
      <c r="A1" s="1"/>
      <c r="B1" s="1"/>
      <c r="C1" s="119" t="s">
        <v>3339</v>
      </c>
      <c r="D1" s="119"/>
      <c r="E1" s="1"/>
      <c r="F1" s="1"/>
      <c r="G1" s="1"/>
      <c r="H1" s="1"/>
      <c r="I1" s="1"/>
      <c r="J1" s="1"/>
      <c r="K1" s="1"/>
      <c r="L1" s="215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111"/>
      <c r="X1" s="111"/>
      <c r="Y1" s="62"/>
      <c r="Z1" s="62"/>
      <c r="AA1" s="62"/>
    </row>
    <row r="2" spans="1:27" ht="15.75" customHeight="1">
      <c r="A2" s="1"/>
      <c r="B2" s="233" t="s">
        <v>3340</v>
      </c>
      <c r="C2" s="233" t="s">
        <v>3341</v>
      </c>
      <c r="D2" s="233" t="s">
        <v>3342</v>
      </c>
      <c r="E2" s="233" t="s">
        <v>3343</v>
      </c>
      <c r="F2" s="233" t="s">
        <v>3344</v>
      </c>
      <c r="G2" s="233" t="s">
        <v>3345</v>
      </c>
      <c r="H2" s="233" t="s">
        <v>3346</v>
      </c>
      <c r="I2" s="233" t="s">
        <v>3347</v>
      </c>
      <c r="J2" s="233" t="s">
        <v>3348</v>
      </c>
      <c r="K2" s="233" t="s">
        <v>110</v>
      </c>
      <c r="L2" s="237" t="s">
        <v>3349</v>
      </c>
      <c r="M2" s="235" t="s">
        <v>3350</v>
      </c>
      <c r="N2" s="231" t="s">
        <v>3351</v>
      </c>
      <c r="O2" s="229"/>
      <c r="P2" s="230"/>
      <c r="Q2" s="236" t="s">
        <v>3352</v>
      </c>
      <c r="R2" s="229"/>
      <c r="S2" s="230"/>
      <c r="T2" s="228" t="s">
        <v>3353</v>
      </c>
      <c r="U2" s="229"/>
      <c r="V2" s="230"/>
      <c r="W2" s="232" t="s">
        <v>3354</v>
      </c>
      <c r="X2" s="230"/>
    </row>
    <row r="3" spans="1:27" ht="15.75" customHeight="1">
      <c r="A3" s="1"/>
      <c r="B3" s="234"/>
      <c r="C3" s="234"/>
      <c r="D3" s="234"/>
      <c r="E3" s="234"/>
      <c r="F3" s="234"/>
      <c r="G3" s="234"/>
      <c r="H3" s="234"/>
      <c r="I3" s="234"/>
      <c r="J3" s="234"/>
      <c r="K3" s="234"/>
      <c r="L3" s="234"/>
      <c r="M3" s="234"/>
      <c r="N3" s="219" t="s">
        <v>3355</v>
      </c>
      <c r="O3" s="219" t="s">
        <v>3356</v>
      </c>
      <c r="P3" s="219" t="s">
        <v>3357</v>
      </c>
      <c r="Q3" s="217" t="s">
        <v>3358</v>
      </c>
      <c r="R3" s="217" t="s">
        <v>3359</v>
      </c>
      <c r="S3" s="217" t="s">
        <v>3360</v>
      </c>
      <c r="T3" s="218" t="s">
        <v>3361</v>
      </c>
      <c r="U3" s="220" t="s">
        <v>3362</v>
      </c>
      <c r="V3" s="220" t="s">
        <v>3363</v>
      </c>
      <c r="W3" s="168" t="s">
        <v>3364</v>
      </c>
      <c r="X3" s="168" t="s">
        <v>3365</v>
      </c>
    </row>
    <row r="4" spans="1:27" ht="15.75" customHeight="1">
      <c r="A4" s="1"/>
      <c r="B4" s="122"/>
      <c r="C4" s="122"/>
      <c r="D4" s="122"/>
      <c r="E4" s="122"/>
      <c r="F4" s="122"/>
      <c r="G4" s="122"/>
      <c r="H4" s="122"/>
      <c r="I4" s="122"/>
      <c r="J4" s="122"/>
      <c r="K4" s="122"/>
      <c r="L4" s="221"/>
      <c r="M4" s="222"/>
      <c r="N4" s="223"/>
      <c r="O4" s="223"/>
      <c r="P4" s="223"/>
      <c r="Q4" s="224"/>
      <c r="R4" s="224"/>
      <c r="S4" s="224"/>
      <c r="T4" s="225"/>
      <c r="U4" s="226"/>
      <c r="V4" s="226"/>
      <c r="W4" s="123"/>
      <c r="X4" s="123"/>
    </row>
    <row r="5" spans="1:27">
      <c r="A5" s="1" t="str">
        <f t="shared" ref="A5:A68" si="0">B5&amp;F5</f>
        <v>060010000178000</v>
      </c>
      <c r="B5" s="142" t="s">
        <v>76</v>
      </c>
      <c r="C5" s="142" t="s">
        <v>1214</v>
      </c>
      <c r="D5" s="142" t="s">
        <v>3366</v>
      </c>
      <c r="E5" s="142" t="s">
        <v>3367</v>
      </c>
      <c r="F5" s="142" t="s">
        <v>3368</v>
      </c>
      <c r="G5" s="142" t="s">
        <v>3369</v>
      </c>
      <c r="H5" s="142" t="s">
        <v>3370</v>
      </c>
      <c r="I5" s="142" t="s">
        <v>23</v>
      </c>
      <c r="J5" s="142">
        <v>2</v>
      </c>
      <c r="K5" s="142">
        <v>1</v>
      </c>
      <c r="L5" s="227">
        <v>41382</v>
      </c>
      <c r="M5" s="227">
        <v>922819</v>
      </c>
      <c r="N5" s="227">
        <v>19900</v>
      </c>
      <c r="O5" s="227">
        <v>22900</v>
      </c>
      <c r="P5" s="227">
        <v>22900</v>
      </c>
      <c r="Q5" s="227"/>
      <c r="R5" s="227"/>
      <c r="S5" s="227"/>
      <c r="T5" s="227">
        <v>250796</v>
      </c>
      <c r="U5" s="227">
        <v>5466236</v>
      </c>
      <c r="V5" s="227">
        <v>-126515</v>
      </c>
      <c r="W5" s="143">
        <v>46034</v>
      </c>
      <c r="X5" s="143">
        <v>46034</v>
      </c>
      <c r="Y5">
        <f t="shared" ref="Y5:Y68" si="1">IF(S5&gt;0,S5,P5)</f>
        <v>22900</v>
      </c>
    </row>
    <row r="6" spans="1:27">
      <c r="A6" s="1" t="str">
        <f t="shared" si="0"/>
        <v>060010000848000</v>
      </c>
      <c r="B6" s="142" t="s">
        <v>76</v>
      </c>
      <c r="C6" s="142" t="s">
        <v>1214</v>
      </c>
      <c r="D6" s="142" t="s">
        <v>3366</v>
      </c>
      <c r="E6" s="142" t="s">
        <v>3367</v>
      </c>
      <c r="F6" s="142" t="s">
        <v>3371</v>
      </c>
      <c r="G6" s="142" t="s">
        <v>3372</v>
      </c>
      <c r="H6" s="142" t="s">
        <v>3373</v>
      </c>
      <c r="I6" s="142" t="s">
        <v>23</v>
      </c>
      <c r="J6" s="142">
        <v>2</v>
      </c>
      <c r="K6" s="142">
        <v>1</v>
      </c>
      <c r="L6" s="227">
        <v>50000</v>
      </c>
      <c r="M6" s="227">
        <v>1062693</v>
      </c>
      <c r="N6" s="227">
        <v>19900</v>
      </c>
      <c r="O6" s="227">
        <v>19900</v>
      </c>
      <c r="P6" s="227">
        <v>19900</v>
      </c>
      <c r="Q6" s="227"/>
      <c r="R6" s="227"/>
      <c r="S6" s="227"/>
      <c r="T6" s="227">
        <v>61582</v>
      </c>
      <c r="U6" s="227">
        <v>1162275</v>
      </c>
      <c r="V6" s="227">
        <v>-146581</v>
      </c>
      <c r="W6" s="143">
        <v>46030</v>
      </c>
      <c r="X6" s="143">
        <v>46033</v>
      </c>
      <c r="Y6">
        <f t="shared" si="1"/>
        <v>19900</v>
      </c>
    </row>
    <row r="7" spans="1:27">
      <c r="A7" s="1" t="str">
        <f t="shared" si="0"/>
        <v>060010000864000</v>
      </c>
      <c r="B7" s="142" t="s">
        <v>76</v>
      </c>
      <c r="C7" s="142" t="s">
        <v>1214</v>
      </c>
      <c r="D7" s="142" t="s">
        <v>3366</v>
      </c>
      <c r="E7" s="142" t="s">
        <v>3367</v>
      </c>
      <c r="F7" s="142" t="s">
        <v>3374</v>
      </c>
      <c r="G7" s="142" t="s">
        <v>3375</v>
      </c>
      <c r="H7" s="142" t="s">
        <v>3376</v>
      </c>
      <c r="I7" s="142" t="s">
        <v>23</v>
      </c>
      <c r="J7" s="142">
        <v>2</v>
      </c>
      <c r="K7" s="142">
        <v>1</v>
      </c>
      <c r="L7" s="227">
        <v>430568</v>
      </c>
      <c r="M7" s="227">
        <v>5477661</v>
      </c>
      <c r="N7" s="227">
        <v>11900</v>
      </c>
      <c r="O7" s="227">
        <v>10900</v>
      </c>
      <c r="P7" s="227">
        <v>10900</v>
      </c>
      <c r="Q7" s="227"/>
      <c r="R7" s="227"/>
      <c r="S7" s="227"/>
      <c r="T7" s="227">
        <v>264288</v>
      </c>
      <c r="U7" s="227">
        <v>3043043</v>
      </c>
      <c r="V7" s="227">
        <v>-319213</v>
      </c>
      <c r="W7" s="143">
        <v>46031</v>
      </c>
      <c r="X7" s="143">
        <v>46034</v>
      </c>
      <c r="Y7">
        <f t="shared" si="1"/>
        <v>10900</v>
      </c>
    </row>
    <row r="8" spans="1:27">
      <c r="A8" s="1" t="str">
        <f t="shared" si="0"/>
        <v>060010000976000</v>
      </c>
      <c r="B8" s="142" t="s">
        <v>76</v>
      </c>
      <c r="C8" s="142" t="s">
        <v>1214</v>
      </c>
      <c r="D8" s="142" t="s">
        <v>3377</v>
      </c>
      <c r="E8" s="142" t="s">
        <v>3378</v>
      </c>
      <c r="F8" s="142" t="s">
        <v>3379</v>
      </c>
      <c r="G8" s="142" t="s">
        <v>3380</v>
      </c>
      <c r="H8" s="142" t="s">
        <v>3381</v>
      </c>
      <c r="I8" s="142" t="s">
        <v>23</v>
      </c>
      <c r="J8" s="142">
        <v>2</v>
      </c>
      <c r="K8" s="142">
        <v>1</v>
      </c>
      <c r="L8" s="227">
        <v>58486</v>
      </c>
      <c r="M8" s="227">
        <v>3401866</v>
      </c>
      <c r="N8" s="227">
        <v>64900</v>
      </c>
      <c r="O8" s="227">
        <v>64900</v>
      </c>
      <c r="P8" s="227">
        <v>64900</v>
      </c>
      <c r="Q8" s="227"/>
      <c r="R8" s="227"/>
      <c r="S8" s="227"/>
      <c r="T8" s="227">
        <v>49290</v>
      </c>
      <c r="U8" s="227">
        <v>3051918</v>
      </c>
      <c r="V8" s="227">
        <v>184941</v>
      </c>
      <c r="W8" s="143">
        <v>46028</v>
      </c>
      <c r="X8" s="143">
        <v>46034</v>
      </c>
      <c r="Y8">
        <f t="shared" si="1"/>
        <v>64900</v>
      </c>
    </row>
    <row r="9" spans="1:27">
      <c r="A9" s="1" t="str">
        <f t="shared" si="0"/>
        <v>060010001462000</v>
      </c>
      <c r="B9" s="142" t="s">
        <v>76</v>
      </c>
      <c r="C9" s="142" t="s">
        <v>1214</v>
      </c>
      <c r="D9" s="142" t="s">
        <v>3366</v>
      </c>
      <c r="E9" s="142" t="s">
        <v>3367</v>
      </c>
      <c r="F9" s="142" t="s">
        <v>3382</v>
      </c>
      <c r="G9" s="142" t="s">
        <v>3383</v>
      </c>
      <c r="H9" s="142" t="s">
        <v>3384</v>
      </c>
      <c r="I9" s="142" t="s">
        <v>23</v>
      </c>
      <c r="J9" s="142">
        <v>2</v>
      </c>
      <c r="K9" s="142">
        <v>1</v>
      </c>
      <c r="L9" s="227">
        <v>370614</v>
      </c>
      <c r="M9" s="227">
        <v>14505194</v>
      </c>
      <c r="N9" s="227">
        <v>29900</v>
      </c>
      <c r="O9" s="227">
        <v>42900</v>
      </c>
      <c r="P9" s="227">
        <v>42900</v>
      </c>
      <c r="Q9" s="227"/>
      <c r="R9" s="227"/>
      <c r="S9" s="227"/>
      <c r="T9" s="227">
        <v>145262</v>
      </c>
      <c r="U9" s="227">
        <v>4714460</v>
      </c>
      <c r="V9" s="227">
        <v>-970844</v>
      </c>
      <c r="W9" s="143">
        <v>46029</v>
      </c>
      <c r="X9" s="143">
        <v>46034</v>
      </c>
      <c r="Y9">
        <f t="shared" si="1"/>
        <v>42900</v>
      </c>
    </row>
    <row r="10" spans="1:27">
      <c r="A10" s="1" t="str">
        <f t="shared" si="0"/>
        <v>060010001574000</v>
      </c>
      <c r="B10" s="142" t="s">
        <v>76</v>
      </c>
      <c r="C10" s="142" t="s">
        <v>1214</v>
      </c>
      <c r="D10" s="142" t="s">
        <v>3366</v>
      </c>
      <c r="E10" s="142" t="s">
        <v>3367</v>
      </c>
      <c r="F10" s="142" t="s">
        <v>3385</v>
      </c>
      <c r="G10" s="142" t="s">
        <v>3386</v>
      </c>
      <c r="H10" s="142" t="s">
        <v>3387</v>
      </c>
      <c r="I10" s="142" t="s">
        <v>23</v>
      </c>
      <c r="J10" s="142">
        <v>2</v>
      </c>
      <c r="K10" s="142">
        <v>1</v>
      </c>
      <c r="L10" s="227">
        <v>161976</v>
      </c>
      <c r="M10" s="227">
        <v>7894457</v>
      </c>
      <c r="N10" s="227">
        <v>65900</v>
      </c>
      <c r="O10" s="227">
        <v>65900</v>
      </c>
      <c r="P10" s="227">
        <v>65900</v>
      </c>
      <c r="Q10" s="227"/>
      <c r="R10" s="227"/>
      <c r="S10" s="227"/>
      <c r="T10" s="227">
        <v>31808</v>
      </c>
      <c r="U10" s="227">
        <v>1958409</v>
      </c>
      <c r="V10" s="227">
        <v>408137</v>
      </c>
      <c r="W10" s="143">
        <v>46029</v>
      </c>
      <c r="X10" s="143">
        <v>46034</v>
      </c>
      <c r="Y10">
        <f t="shared" si="1"/>
        <v>65900</v>
      </c>
    </row>
    <row r="11" spans="1:27">
      <c r="A11" s="1" t="str">
        <f t="shared" si="0"/>
        <v>060010002336000</v>
      </c>
      <c r="B11" s="142" t="s">
        <v>76</v>
      </c>
      <c r="C11" s="142" t="s">
        <v>1214</v>
      </c>
      <c r="D11" s="142" t="s">
        <v>3388</v>
      </c>
      <c r="E11" s="142" t="s">
        <v>3389</v>
      </c>
      <c r="F11" s="142" t="s">
        <v>3390</v>
      </c>
      <c r="G11" s="142" t="s">
        <v>3391</v>
      </c>
      <c r="H11" s="142" t="s">
        <v>3392</v>
      </c>
      <c r="I11" s="142" t="s">
        <v>23</v>
      </c>
      <c r="J11" s="142">
        <v>2</v>
      </c>
      <c r="K11" s="142">
        <v>1</v>
      </c>
      <c r="L11" s="227">
        <v>17242</v>
      </c>
      <c r="M11" s="227">
        <v>603487</v>
      </c>
      <c r="N11" s="227">
        <v>59900</v>
      </c>
      <c r="O11" s="227">
        <v>45900</v>
      </c>
      <c r="P11" s="227">
        <v>45900</v>
      </c>
      <c r="Q11" s="227"/>
      <c r="R11" s="227"/>
      <c r="S11" s="227"/>
      <c r="T11" s="227">
        <v>57676</v>
      </c>
      <c r="U11" s="227">
        <v>2135722</v>
      </c>
      <c r="V11" s="227">
        <v>117007</v>
      </c>
      <c r="W11" s="143">
        <v>46032</v>
      </c>
      <c r="X11" s="143">
        <v>46034</v>
      </c>
      <c r="Y11">
        <f t="shared" si="1"/>
        <v>45900</v>
      </c>
    </row>
    <row r="12" spans="1:27">
      <c r="A12" s="1" t="str">
        <f t="shared" si="0"/>
        <v>060010002386000</v>
      </c>
      <c r="B12" s="142" t="s">
        <v>76</v>
      </c>
      <c r="C12" s="142" t="s">
        <v>1214</v>
      </c>
      <c r="D12" s="142" t="s">
        <v>3388</v>
      </c>
      <c r="E12" s="142" t="s">
        <v>3389</v>
      </c>
      <c r="F12" s="142" t="s">
        <v>3393</v>
      </c>
      <c r="G12" s="142" t="s">
        <v>3394</v>
      </c>
      <c r="H12" s="142" t="s">
        <v>3395</v>
      </c>
      <c r="I12" s="142" t="s">
        <v>23</v>
      </c>
      <c r="J12" s="142">
        <v>2</v>
      </c>
      <c r="K12" s="142">
        <v>1</v>
      </c>
      <c r="L12" s="227">
        <v>10720</v>
      </c>
      <c r="M12" s="227">
        <v>525041</v>
      </c>
      <c r="N12" s="227">
        <v>59900</v>
      </c>
      <c r="O12" s="227">
        <v>59900</v>
      </c>
      <c r="P12" s="227">
        <v>59900</v>
      </c>
      <c r="Q12" s="227"/>
      <c r="R12" s="227"/>
      <c r="S12" s="227"/>
      <c r="T12" s="227">
        <v>56196</v>
      </c>
      <c r="U12" s="227">
        <v>2978222</v>
      </c>
      <c r="V12" s="227">
        <v>225873</v>
      </c>
      <c r="W12" s="143">
        <v>46032</v>
      </c>
      <c r="X12" s="143">
        <v>46034</v>
      </c>
      <c r="Y12">
        <f t="shared" si="1"/>
        <v>59900</v>
      </c>
    </row>
    <row r="13" spans="1:27">
      <c r="A13" s="1" t="str">
        <f t="shared" si="0"/>
        <v>060010002489000</v>
      </c>
      <c r="B13" s="142" t="s">
        <v>76</v>
      </c>
      <c r="C13" s="142" t="s">
        <v>1214</v>
      </c>
      <c r="D13" s="142" t="s">
        <v>3388</v>
      </c>
      <c r="E13" s="142" t="s">
        <v>3389</v>
      </c>
      <c r="F13" s="142" t="s">
        <v>3396</v>
      </c>
      <c r="G13" s="142" t="s">
        <v>3397</v>
      </c>
      <c r="H13" s="142" t="s">
        <v>3398</v>
      </c>
      <c r="I13" s="142" t="s">
        <v>23</v>
      </c>
      <c r="J13" s="142">
        <v>2</v>
      </c>
      <c r="K13" s="142">
        <v>1</v>
      </c>
      <c r="L13" s="227">
        <v>22112</v>
      </c>
      <c r="M13" s="227">
        <v>243570</v>
      </c>
      <c r="N13" s="227">
        <v>13900</v>
      </c>
      <c r="O13" s="227">
        <v>14900</v>
      </c>
      <c r="P13" s="227">
        <v>14900</v>
      </c>
      <c r="Q13" s="227"/>
      <c r="R13" s="227"/>
      <c r="S13" s="227"/>
      <c r="T13" s="227">
        <v>135896</v>
      </c>
      <c r="U13" s="227">
        <v>1424416</v>
      </c>
      <c r="V13" s="227">
        <v>-72519</v>
      </c>
      <c r="W13" s="143">
        <v>46032</v>
      </c>
      <c r="X13" s="143">
        <v>46034</v>
      </c>
      <c r="Y13">
        <f t="shared" si="1"/>
        <v>14900</v>
      </c>
    </row>
    <row r="14" spans="1:27">
      <c r="A14" s="1" t="str">
        <f t="shared" si="0"/>
        <v>060010003412000</v>
      </c>
      <c r="B14" s="142" t="s">
        <v>76</v>
      </c>
      <c r="C14" s="142" t="s">
        <v>1214</v>
      </c>
      <c r="D14" s="142" t="s">
        <v>3377</v>
      </c>
      <c r="E14" s="142" t="s">
        <v>3378</v>
      </c>
      <c r="F14" s="142" t="s">
        <v>3399</v>
      </c>
      <c r="G14" s="142" t="s">
        <v>3400</v>
      </c>
      <c r="H14" s="142" t="s">
        <v>3401</v>
      </c>
      <c r="I14" s="142" t="s">
        <v>23</v>
      </c>
      <c r="J14" s="142">
        <v>2</v>
      </c>
      <c r="K14" s="142">
        <v>1</v>
      </c>
      <c r="L14" s="227">
        <v>572161</v>
      </c>
      <c r="M14" s="227">
        <v>16040941</v>
      </c>
      <c r="N14" s="227">
        <v>27600</v>
      </c>
      <c r="O14" s="227">
        <v>27600</v>
      </c>
      <c r="P14" s="227">
        <v>27600</v>
      </c>
      <c r="Q14" s="227"/>
      <c r="R14" s="227"/>
      <c r="S14" s="227"/>
      <c r="T14" s="227">
        <v>6462977</v>
      </c>
      <c r="U14" s="227">
        <v>182731209</v>
      </c>
      <c r="V14" s="227">
        <v>1537044</v>
      </c>
      <c r="W14" s="143">
        <v>46033</v>
      </c>
      <c r="X14" s="143">
        <v>46034</v>
      </c>
      <c r="Y14">
        <f t="shared" si="1"/>
        <v>27600</v>
      </c>
    </row>
    <row r="15" spans="1:27">
      <c r="A15" s="1" t="str">
        <f t="shared" si="0"/>
        <v>060010003485000</v>
      </c>
      <c r="B15" s="142" t="s">
        <v>76</v>
      </c>
      <c r="C15" s="142" t="s">
        <v>1214</v>
      </c>
      <c r="D15" s="142" t="s">
        <v>3366</v>
      </c>
      <c r="E15" s="142" t="s">
        <v>3367</v>
      </c>
      <c r="F15" s="142" t="s">
        <v>3402</v>
      </c>
      <c r="G15" s="142" t="s">
        <v>3403</v>
      </c>
      <c r="H15" s="142" t="s">
        <v>3404</v>
      </c>
      <c r="I15" s="142" t="s">
        <v>23</v>
      </c>
      <c r="J15" s="142">
        <v>2</v>
      </c>
      <c r="K15" s="142">
        <v>1</v>
      </c>
      <c r="L15" s="227">
        <v>-840</v>
      </c>
      <c r="M15" s="227">
        <v>-57960</v>
      </c>
      <c r="N15" s="227">
        <v>88900</v>
      </c>
      <c r="O15" s="227">
        <v>88900</v>
      </c>
      <c r="P15" s="227">
        <v>88900</v>
      </c>
      <c r="Q15" s="227"/>
      <c r="R15" s="227"/>
      <c r="S15" s="227"/>
      <c r="T15" s="227">
        <v>840</v>
      </c>
      <c r="U15" s="227">
        <v>74676</v>
      </c>
      <c r="V15" s="227">
        <v>16716</v>
      </c>
      <c r="W15" s="143">
        <v>45826</v>
      </c>
      <c r="X15" s="143">
        <v>46034</v>
      </c>
      <c r="Y15">
        <f t="shared" si="1"/>
        <v>88900</v>
      </c>
    </row>
    <row r="16" spans="1:27">
      <c r="A16" s="1" t="str">
        <f t="shared" si="0"/>
        <v>060010003866000</v>
      </c>
      <c r="B16" s="142" t="s">
        <v>76</v>
      </c>
      <c r="C16" s="142" t="s">
        <v>1214</v>
      </c>
      <c r="D16" s="142" t="s">
        <v>3377</v>
      </c>
      <c r="E16" s="142" t="s">
        <v>3378</v>
      </c>
      <c r="F16" s="142" t="s">
        <v>3405</v>
      </c>
      <c r="G16" s="142" t="s">
        <v>3406</v>
      </c>
      <c r="H16" s="142" t="s">
        <v>3407</v>
      </c>
      <c r="I16" s="142" t="s">
        <v>23</v>
      </c>
      <c r="J16" s="142">
        <v>2</v>
      </c>
      <c r="K16" s="142">
        <v>1</v>
      </c>
      <c r="L16" s="227">
        <v>9897632</v>
      </c>
      <c r="M16" s="227">
        <v>1189477534</v>
      </c>
      <c r="N16" s="227">
        <v>121900</v>
      </c>
      <c r="O16" s="227">
        <v>121900</v>
      </c>
      <c r="P16" s="227">
        <v>121900</v>
      </c>
      <c r="Q16" s="227"/>
      <c r="R16" s="227"/>
      <c r="S16" s="227"/>
      <c r="T16" s="227">
        <v>44684</v>
      </c>
      <c r="U16" s="227">
        <v>5566658</v>
      </c>
      <c r="V16" s="227">
        <v>196625</v>
      </c>
      <c r="W16" s="143">
        <v>46022</v>
      </c>
      <c r="X16" s="143">
        <v>46029</v>
      </c>
      <c r="Y16">
        <f t="shared" si="1"/>
        <v>121900</v>
      </c>
    </row>
    <row r="17" spans="1:25">
      <c r="A17" s="1" t="str">
        <f t="shared" si="0"/>
        <v>060010006435000</v>
      </c>
      <c r="B17" s="142" t="s">
        <v>76</v>
      </c>
      <c r="C17" s="142" t="s">
        <v>1214</v>
      </c>
      <c r="D17" s="142" t="s">
        <v>3388</v>
      </c>
      <c r="E17" s="142" t="s">
        <v>3389</v>
      </c>
      <c r="F17" s="142" t="s">
        <v>3408</v>
      </c>
      <c r="G17" s="142" t="s">
        <v>3409</v>
      </c>
      <c r="H17" s="142" t="s">
        <v>3410</v>
      </c>
      <c r="I17" s="142" t="s">
        <v>23</v>
      </c>
      <c r="J17" s="142">
        <v>2</v>
      </c>
      <c r="K17" s="142">
        <v>1</v>
      </c>
      <c r="L17" s="227">
        <v>57378</v>
      </c>
      <c r="M17" s="227">
        <v>798660</v>
      </c>
      <c r="N17" s="227">
        <v>17500</v>
      </c>
      <c r="O17" s="227">
        <v>15900</v>
      </c>
      <c r="P17" s="227">
        <v>15900</v>
      </c>
      <c r="Q17" s="227"/>
      <c r="R17" s="227"/>
      <c r="S17" s="227"/>
      <c r="T17" s="227">
        <v>626371</v>
      </c>
      <c r="U17" s="227">
        <v>9480910</v>
      </c>
      <c r="V17" s="227">
        <v>762279</v>
      </c>
      <c r="W17" s="143">
        <v>46032</v>
      </c>
      <c r="X17" s="143">
        <v>46034</v>
      </c>
      <c r="Y17">
        <f t="shared" si="1"/>
        <v>15900</v>
      </c>
    </row>
    <row r="18" spans="1:25">
      <c r="A18" s="1" t="str">
        <f t="shared" si="0"/>
        <v>060010007873000</v>
      </c>
      <c r="B18" s="142" t="s">
        <v>76</v>
      </c>
      <c r="C18" s="142" t="s">
        <v>1214</v>
      </c>
      <c r="D18" s="142" t="s">
        <v>3388</v>
      </c>
      <c r="E18" s="142" t="s">
        <v>3389</v>
      </c>
      <c r="F18" s="142" t="s">
        <v>3411</v>
      </c>
      <c r="G18" s="142" t="s">
        <v>3412</v>
      </c>
      <c r="H18" s="142" t="s">
        <v>3413</v>
      </c>
      <c r="I18" s="142" t="s">
        <v>23</v>
      </c>
      <c r="J18" s="142">
        <v>2</v>
      </c>
      <c r="K18" s="142">
        <v>1</v>
      </c>
      <c r="L18" s="227">
        <v>58174</v>
      </c>
      <c r="M18" s="227">
        <v>2603887</v>
      </c>
      <c r="N18" s="227">
        <v>15900</v>
      </c>
      <c r="O18" s="227">
        <v>43900</v>
      </c>
      <c r="P18" s="227">
        <v>43900</v>
      </c>
      <c r="Q18" s="227"/>
      <c r="R18" s="227"/>
      <c r="S18" s="227"/>
      <c r="T18" s="227">
        <v>47536</v>
      </c>
      <c r="U18" s="227">
        <v>2050357</v>
      </c>
      <c r="V18" s="227">
        <v>-77369</v>
      </c>
      <c r="W18" s="143">
        <v>46030</v>
      </c>
      <c r="X18" s="143">
        <v>46034</v>
      </c>
      <c r="Y18">
        <f t="shared" si="1"/>
        <v>43900</v>
      </c>
    </row>
    <row r="19" spans="1:25">
      <c r="A19" s="1" t="str">
        <f t="shared" si="0"/>
        <v>060010007909000</v>
      </c>
      <c r="B19" s="142" t="s">
        <v>76</v>
      </c>
      <c r="C19" s="142" t="s">
        <v>1214</v>
      </c>
      <c r="D19" s="142" t="s">
        <v>3388</v>
      </c>
      <c r="E19" s="142" t="s">
        <v>3389</v>
      </c>
      <c r="F19" s="142" t="s">
        <v>3414</v>
      </c>
      <c r="G19" s="142" t="s">
        <v>3415</v>
      </c>
      <c r="H19" s="142" t="s">
        <v>3416</v>
      </c>
      <c r="I19" s="142" t="s">
        <v>23</v>
      </c>
      <c r="J19" s="142">
        <v>2</v>
      </c>
      <c r="K19" s="142">
        <v>1</v>
      </c>
      <c r="L19" s="227">
        <v>-20</v>
      </c>
      <c r="M19" s="227">
        <v>-493</v>
      </c>
      <c r="N19" s="227">
        <v>23000</v>
      </c>
      <c r="O19" s="227">
        <v>36900</v>
      </c>
      <c r="P19" s="227">
        <v>36900</v>
      </c>
      <c r="Q19" s="227"/>
      <c r="R19" s="227"/>
      <c r="S19" s="227"/>
      <c r="T19" s="227">
        <v>34072</v>
      </c>
      <c r="U19" s="227">
        <v>1137427</v>
      </c>
      <c r="V19" s="227">
        <v>297331</v>
      </c>
      <c r="W19" s="143">
        <v>45999</v>
      </c>
      <c r="X19" s="143">
        <v>46034</v>
      </c>
      <c r="Y19">
        <f t="shared" si="1"/>
        <v>36900</v>
      </c>
    </row>
    <row r="20" spans="1:25">
      <c r="A20" s="1" t="str">
        <f t="shared" si="0"/>
        <v>060010007919000</v>
      </c>
      <c r="B20" s="142" t="s">
        <v>76</v>
      </c>
      <c r="C20" s="142" t="s">
        <v>1214</v>
      </c>
      <c r="D20" s="142" t="s">
        <v>3388</v>
      </c>
      <c r="E20" s="142" t="s">
        <v>3389</v>
      </c>
      <c r="F20" s="142" t="s">
        <v>3417</v>
      </c>
      <c r="G20" s="142" t="s">
        <v>3418</v>
      </c>
      <c r="H20" s="142" t="s">
        <v>3419</v>
      </c>
      <c r="I20" s="142" t="s">
        <v>23</v>
      </c>
      <c r="J20" s="142">
        <v>2</v>
      </c>
      <c r="K20" s="142">
        <v>1</v>
      </c>
      <c r="L20" s="227">
        <v>-64163</v>
      </c>
      <c r="M20" s="227">
        <v>-1471302</v>
      </c>
      <c r="N20" s="227">
        <v>26400</v>
      </c>
      <c r="O20" s="227">
        <v>26400</v>
      </c>
      <c r="P20" s="227">
        <v>26400</v>
      </c>
      <c r="Q20" s="227"/>
      <c r="R20" s="227"/>
      <c r="S20" s="227"/>
      <c r="T20" s="227">
        <v>369439</v>
      </c>
      <c r="U20" s="227">
        <v>8823191</v>
      </c>
      <c r="V20" s="227">
        <v>351699</v>
      </c>
      <c r="W20" s="143">
        <v>46032</v>
      </c>
      <c r="X20" s="143">
        <v>46034</v>
      </c>
      <c r="Y20">
        <f t="shared" si="1"/>
        <v>26400</v>
      </c>
    </row>
    <row r="21" spans="1:25">
      <c r="A21" s="1" t="str">
        <f t="shared" si="0"/>
        <v>060010008206000</v>
      </c>
      <c r="B21" s="142" t="s">
        <v>76</v>
      </c>
      <c r="C21" s="142" t="s">
        <v>1214</v>
      </c>
      <c r="D21" s="142" t="s">
        <v>3377</v>
      </c>
      <c r="E21" s="142" t="s">
        <v>3378</v>
      </c>
      <c r="F21" s="142" t="s">
        <v>3420</v>
      </c>
      <c r="G21" s="142" t="s">
        <v>3421</v>
      </c>
      <c r="H21" s="142" t="s">
        <v>3422</v>
      </c>
      <c r="I21" s="142" t="s">
        <v>23</v>
      </c>
      <c r="J21" s="142">
        <v>2</v>
      </c>
      <c r="K21" s="142">
        <v>1</v>
      </c>
      <c r="L21" s="227">
        <v>1448152</v>
      </c>
      <c r="M21" s="227">
        <v>72915644</v>
      </c>
      <c r="N21" s="227">
        <v>52900</v>
      </c>
      <c r="O21" s="227">
        <v>52900</v>
      </c>
      <c r="P21" s="227">
        <v>52900</v>
      </c>
      <c r="Q21" s="227"/>
      <c r="R21" s="227"/>
      <c r="S21" s="227"/>
      <c r="T21" s="227">
        <v>849844</v>
      </c>
      <c r="U21" s="227">
        <v>44553245</v>
      </c>
      <c r="V21" s="227">
        <v>1762901</v>
      </c>
      <c r="W21" s="143">
        <v>46030</v>
      </c>
      <c r="X21" s="143">
        <v>46034</v>
      </c>
      <c r="Y21">
        <f t="shared" si="1"/>
        <v>52900</v>
      </c>
    </row>
    <row r="22" spans="1:25">
      <c r="A22" s="1" t="str">
        <f t="shared" si="0"/>
        <v>060010008922000</v>
      </c>
      <c r="B22" s="142" t="s">
        <v>76</v>
      </c>
      <c r="C22" s="142" t="s">
        <v>1214</v>
      </c>
      <c r="D22" s="142" t="s">
        <v>3423</v>
      </c>
      <c r="E22" s="142" t="s">
        <v>3424</v>
      </c>
      <c r="F22" s="142" t="s">
        <v>3425</v>
      </c>
      <c r="G22" s="142" t="s">
        <v>3426</v>
      </c>
      <c r="H22" s="142" t="s">
        <v>3427</v>
      </c>
      <c r="I22" s="142" t="s">
        <v>23</v>
      </c>
      <c r="J22" s="142">
        <v>2</v>
      </c>
      <c r="K22" s="142">
        <v>1</v>
      </c>
      <c r="L22" s="227">
        <v>6356</v>
      </c>
      <c r="M22" s="227">
        <v>438467</v>
      </c>
      <c r="N22" s="227">
        <v>63900</v>
      </c>
      <c r="O22" s="227">
        <v>72900</v>
      </c>
      <c r="P22" s="227">
        <v>72900</v>
      </c>
      <c r="Q22" s="227"/>
      <c r="R22" s="227"/>
      <c r="S22" s="227"/>
      <c r="T22" s="227">
        <v>22188</v>
      </c>
      <c r="U22" s="227">
        <v>1580326</v>
      </c>
      <c r="V22" s="227">
        <v>49691</v>
      </c>
      <c r="W22" s="143">
        <v>46034</v>
      </c>
      <c r="X22" s="143">
        <v>46034</v>
      </c>
      <c r="Y22">
        <f t="shared" si="1"/>
        <v>72900</v>
      </c>
    </row>
    <row r="23" spans="1:25">
      <c r="A23" s="1" t="str">
        <f t="shared" si="0"/>
        <v>060010011397000</v>
      </c>
      <c r="B23" s="142" t="s">
        <v>76</v>
      </c>
      <c r="C23" s="142" t="s">
        <v>1214</v>
      </c>
      <c r="D23" s="142" t="s">
        <v>3388</v>
      </c>
      <c r="E23" s="142" t="s">
        <v>3389</v>
      </c>
      <c r="F23" s="142" t="s">
        <v>3428</v>
      </c>
      <c r="G23" s="142" t="s">
        <v>3429</v>
      </c>
      <c r="H23" s="142" t="s">
        <v>3430</v>
      </c>
      <c r="I23" s="142" t="s">
        <v>23</v>
      </c>
      <c r="J23" s="142">
        <v>1</v>
      </c>
      <c r="K23" s="142">
        <v>1</v>
      </c>
      <c r="L23" s="227">
        <v>353</v>
      </c>
      <c r="M23" s="227">
        <v>1020429</v>
      </c>
      <c r="N23" s="227">
        <v>3900</v>
      </c>
      <c r="O23" s="227">
        <v>3900</v>
      </c>
      <c r="P23" s="227">
        <v>3900</v>
      </c>
      <c r="Q23" s="227"/>
      <c r="R23" s="227"/>
      <c r="S23" s="227"/>
      <c r="T23" s="227">
        <v>695</v>
      </c>
      <c r="U23" s="227">
        <v>2044500</v>
      </c>
      <c r="V23" s="227">
        <v>35441</v>
      </c>
      <c r="W23" s="143">
        <v>46032</v>
      </c>
      <c r="X23" s="143">
        <v>46034</v>
      </c>
      <c r="Y23">
        <f t="shared" si="1"/>
        <v>3900</v>
      </c>
    </row>
    <row r="24" spans="1:25">
      <c r="A24" s="1" t="str">
        <f t="shared" si="0"/>
        <v>060010012110000</v>
      </c>
      <c r="B24" s="142" t="s">
        <v>76</v>
      </c>
      <c r="C24" s="142" t="s">
        <v>1214</v>
      </c>
      <c r="D24" s="142" t="s">
        <v>3377</v>
      </c>
      <c r="E24" s="142" t="s">
        <v>3378</v>
      </c>
      <c r="F24" s="142" t="s">
        <v>3431</v>
      </c>
      <c r="G24" s="142" t="s">
        <v>3432</v>
      </c>
      <c r="H24" s="142" t="s">
        <v>3433</v>
      </c>
      <c r="I24" s="142" t="s">
        <v>23</v>
      </c>
      <c r="J24" s="142">
        <v>2</v>
      </c>
      <c r="K24" s="142">
        <v>1</v>
      </c>
      <c r="L24" s="227">
        <v>-33778</v>
      </c>
      <c r="M24" s="227">
        <v>-1311495</v>
      </c>
      <c r="N24" s="227">
        <v>49900</v>
      </c>
      <c r="O24" s="227">
        <v>49900</v>
      </c>
      <c r="P24" s="227">
        <v>49900</v>
      </c>
      <c r="Q24" s="227"/>
      <c r="R24" s="227"/>
      <c r="S24" s="227"/>
      <c r="T24" s="227">
        <v>259790</v>
      </c>
      <c r="U24" s="227">
        <v>10772593</v>
      </c>
      <c r="V24" s="227">
        <v>685752</v>
      </c>
      <c r="W24" s="143">
        <v>46031</v>
      </c>
      <c r="X24" s="143">
        <v>46034</v>
      </c>
      <c r="Y24">
        <f t="shared" si="1"/>
        <v>49900</v>
      </c>
    </row>
    <row r="25" spans="1:25">
      <c r="A25" s="1" t="str">
        <f t="shared" si="0"/>
        <v>060010013093000</v>
      </c>
      <c r="B25" s="142" t="s">
        <v>76</v>
      </c>
      <c r="C25" s="142" t="s">
        <v>1214</v>
      </c>
      <c r="D25" s="142" t="s">
        <v>3388</v>
      </c>
      <c r="E25" s="142" t="s">
        <v>3389</v>
      </c>
      <c r="F25" s="142" t="s">
        <v>3434</v>
      </c>
      <c r="G25" s="142" t="s">
        <v>3435</v>
      </c>
      <c r="H25" s="142" t="s">
        <v>3436</v>
      </c>
      <c r="I25" s="142" t="s">
        <v>23</v>
      </c>
      <c r="J25" s="142">
        <v>2</v>
      </c>
      <c r="K25" s="142">
        <v>1</v>
      </c>
      <c r="L25" s="227">
        <v>21034</v>
      </c>
      <c r="M25" s="227">
        <v>297936</v>
      </c>
      <c r="N25" s="227">
        <v>19900</v>
      </c>
      <c r="O25" s="227">
        <v>19900</v>
      </c>
      <c r="P25" s="227">
        <v>19900</v>
      </c>
      <c r="Q25" s="227"/>
      <c r="R25" s="227"/>
      <c r="S25" s="227"/>
      <c r="T25" s="227">
        <v>201602</v>
      </c>
      <c r="U25" s="227">
        <v>3188545</v>
      </c>
      <c r="V25" s="227">
        <v>332956</v>
      </c>
      <c r="W25" s="143">
        <v>46032</v>
      </c>
      <c r="X25" s="143">
        <v>46034</v>
      </c>
      <c r="Y25">
        <f t="shared" si="1"/>
        <v>19900</v>
      </c>
    </row>
    <row r="26" spans="1:25">
      <c r="A26" s="1" t="str">
        <f t="shared" si="0"/>
        <v>060010015114000</v>
      </c>
      <c r="B26" s="142" t="s">
        <v>76</v>
      </c>
      <c r="C26" s="142" t="s">
        <v>1214</v>
      </c>
      <c r="D26" s="142" t="s">
        <v>3366</v>
      </c>
      <c r="E26" s="142" t="s">
        <v>3367</v>
      </c>
      <c r="F26" s="142" t="s">
        <v>3437</v>
      </c>
      <c r="G26" s="142" t="s">
        <v>3438</v>
      </c>
      <c r="H26" s="142" t="s">
        <v>3439</v>
      </c>
      <c r="I26" s="142" t="s">
        <v>23</v>
      </c>
      <c r="J26" s="142">
        <v>2</v>
      </c>
      <c r="K26" s="142">
        <v>1</v>
      </c>
      <c r="L26" s="227">
        <v>108304</v>
      </c>
      <c r="M26" s="227">
        <v>1924728</v>
      </c>
      <c r="N26" s="227">
        <v>28900</v>
      </c>
      <c r="O26" s="227">
        <v>28900</v>
      </c>
      <c r="P26" s="227">
        <v>28900</v>
      </c>
      <c r="Q26" s="227"/>
      <c r="R26" s="227"/>
      <c r="S26" s="227"/>
      <c r="T26" s="227">
        <v>279896</v>
      </c>
      <c r="U26" s="227">
        <v>5862645</v>
      </c>
      <c r="V26" s="227">
        <v>888465</v>
      </c>
      <c r="W26" s="143">
        <v>46021</v>
      </c>
      <c r="X26" s="143">
        <v>46034</v>
      </c>
      <c r="Y26">
        <f t="shared" si="1"/>
        <v>28900</v>
      </c>
    </row>
    <row r="27" spans="1:25">
      <c r="A27" s="1" t="str">
        <f t="shared" si="0"/>
        <v>060010016395000</v>
      </c>
      <c r="B27" s="142" t="s">
        <v>76</v>
      </c>
      <c r="C27" s="142" t="s">
        <v>1214</v>
      </c>
      <c r="D27" s="142" t="s">
        <v>3366</v>
      </c>
      <c r="E27" s="142" t="s">
        <v>3367</v>
      </c>
      <c r="F27" s="142" t="s">
        <v>3440</v>
      </c>
      <c r="G27" s="142" t="s">
        <v>3441</v>
      </c>
      <c r="H27" s="142" t="s">
        <v>3442</v>
      </c>
      <c r="I27" s="142" t="s">
        <v>23</v>
      </c>
      <c r="J27" s="142">
        <v>2</v>
      </c>
      <c r="K27" s="142">
        <v>1</v>
      </c>
      <c r="L27" s="227">
        <v>0</v>
      </c>
      <c r="M27" s="227">
        <v>0</v>
      </c>
      <c r="N27" s="227">
        <v>24900</v>
      </c>
      <c r="O27" s="227">
        <v>24900</v>
      </c>
      <c r="P27" s="227">
        <v>24900</v>
      </c>
      <c r="Q27" s="227"/>
      <c r="R27" s="227"/>
      <c r="S27" s="227"/>
      <c r="T27" s="227">
        <v>0</v>
      </c>
      <c r="U27" s="227">
        <v>0</v>
      </c>
      <c r="V27" s="227">
        <v>0</v>
      </c>
      <c r="W27" s="143">
        <v>46013</v>
      </c>
      <c r="X27" s="143">
        <v>46020</v>
      </c>
      <c r="Y27">
        <f t="shared" si="1"/>
        <v>24900</v>
      </c>
    </row>
    <row r="28" spans="1:25">
      <c r="A28" s="1" t="str">
        <f t="shared" si="0"/>
        <v>060010016471000</v>
      </c>
      <c r="B28" s="142" t="s">
        <v>76</v>
      </c>
      <c r="C28" s="142" t="s">
        <v>1214</v>
      </c>
      <c r="D28" s="142" t="s">
        <v>3423</v>
      </c>
      <c r="E28" s="142" t="s">
        <v>3424</v>
      </c>
      <c r="F28" s="142" t="s">
        <v>3443</v>
      </c>
      <c r="G28" s="142" t="s">
        <v>3444</v>
      </c>
      <c r="H28" s="142" t="s">
        <v>3445</v>
      </c>
      <c r="I28" s="142" t="s">
        <v>23</v>
      </c>
      <c r="J28" s="142">
        <v>2</v>
      </c>
      <c r="K28" s="142">
        <v>1</v>
      </c>
      <c r="L28" s="227">
        <v>35395</v>
      </c>
      <c r="M28" s="227">
        <v>1821646</v>
      </c>
      <c r="N28" s="227">
        <v>59900</v>
      </c>
      <c r="O28" s="227">
        <v>59900</v>
      </c>
      <c r="P28" s="227">
        <v>59900</v>
      </c>
      <c r="Q28" s="227"/>
      <c r="R28" s="227"/>
      <c r="S28" s="227"/>
      <c r="T28" s="227">
        <v>424224</v>
      </c>
      <c r="U28" s="227">
        <v>20396772</v>
      </c>
      <c r="V28" s="227">
        <v>-1436425</v>
      </c>
      <c r="W28" s="143">
        <v>46034</v>
      </c>
      <c r="X28" s="143">
        <v>46034</v>
      </c>
      <c r="Y28">
        <f t="shared" si="1"/>
        <v>59900</v>
      </c>
    </row>
    <row r="29" spans="1:25">
      <c r="A29" s="1" t="str">
        <f t="shared" si="0"/>
        <v>060010016516000</v>
      </c>
      <c r="B29" s="142" t="s">
        <v>76</v>
      </c>
      <c r="C29" s="142" t="s">
        <v>1214</v>
      </c>
      <c r="D29" s="142" t="s">
        <v>3388</v>
      </c>
      <c r="E29" s="142" t="s">
        <v>3389</v>
      </c>
      <c r="F29" s="142" t="s">
        <v>3446</v>
      </c>
      <c r="G29" s="142" t="s">
        <v>3447</v>
      </c>
      <c r="H29" s="142" t="s">
        <v>3448</v>
      </c>
      <c r="I29" s="142" t="s">
        <v>23</v>
      </c>
      <c r="J29" s="142">
        <v>2</v>
      </c>
      <c r="K29" s="142">
        <v>1</v>
      </c>
      <c r="L29" s="227">
        <v>44768</v>
      </c>
      <c r="M29" s="227">
        <v>1727117</v>
      </c>
      <c r="N29" s="227">
        <v>52900</v>
      </c>
      <c r="O29" s="227">
        <v>39900</v>
      </c>
      <c r="P29" s="227">
        <v>39900</v>
      </c>
      <c r="Q29" s="227"/>
      <c r="R29" s="227"/>
      <c r="S29" s="227"/>
      <c r="T29" s="227">
        <v>72016</v>
      </c>
      <c r="U29" s="227">
        <v>3025627</v>
      </c>
      <c r="V29" s="227">
        <v>247301</v>
      </c>
      <c r="W29" s="143">
        <v>46032</v>
      </c>
      <c r="X29" s="143">
        <v>46034</v>
      </c>
      <c r="Y29">
        <f t="shared" si="1"/>
        <v>39900</v>
      </c>
    </row>
    <row r="30" spans="1:25">
      <c r="A30" s="1" t="str">
        <f t="shared" si="0"/>
        <v>060010017116000</v>
      </c>
      <c r="B30" s="142" t="s">
        <v>76</v>
      </c>
      <c r="C30" s="142" t="s">
        <v>1214</v>
      </c>
      <c r="D30" s="142" t="s">
        <v>3366</v>
      </c>
      <c r="E30" s="142" t="s">
        <v>3367</v>
      </c>
      <c r="F30" s="142" t="s">
        <v>3449</v>
      </c>
      <c r="G30" s="142" t="s">
        <v>3450</v>
      </c>
      <c r="H30" s="142" t="s">
        <v>3451</v>
      </c>
      <c r="I30" s="142" t="s">
        <v>23</v>
      </c>
      <c r="J30" s="142">
        <v>2</v>
      </c>
      <c r="K30" s="142">
        <v>1</v>
      </c>
      <c r="L30" s="227">
        <v>-94524</v>
      </c>
      <c r="M30" s="227">
        <v>-999780</v>
      </c>
      <c r="N30" s="227">
        <v>13900</v>
      </c>
      <c r="O30" s="227">
        <v>13900</v>
      </c>
      <c r="P30" s="227">
        <v>13900</v>
      </c>
      <c r="Q30" s="227"/>
      <c r="R30" s="227"/>
      <c r="S30" s="227"/>
      <c r="T30" s="227">
        <v>1134388</v>
      </c>
      <c r="U30" s="227">
        <v>14911757</v>
      </c>
      <c r="V30" s="227">
        <v>2913335</v>
      </c>
      <c r="W30" s="143">
        <v>46034</v>
      </c>
      <c r="X30" s="143">
        <v>46034</v>
      </c>
      <c r="Y30">
        <f t="shared" si="1"/>
        <v>13900</v>
      </c>
    </row>
    <row r="31" spans="1:25">
      <c r="A31" s="1" t="str">
        <f t="shared" si="0"/>
        <v>060010018312000</v>
      </c>
      <c r="B31" s="142" t="s">
        <v>76</v>
      </c>
      <c r="C31" s="142" t="s">
        <v>1214</v>
      </c>
      <c r="D31" s="142" t="s">
        <v>3377</v>
      </c>
      <c r="E31" s="142" t="s">
        <v>3378</v>
      </c>
      <c r="F31" s="142" t="s">
        <v>3452</v>
      </c>
      <c r="G31" s="142" t="s">
        <v>3453</v>
      </c>
      <c r="H31" s="142" t="s">
        <v>3454</v>
      </c>
      <c r="I31" s="142" t="s">
        <v>26</v>
      </c>
      <c r="J31" s="142">
        <v>2</v>
      </c>
      <c r="K31" s="142">
        <v>1</v>
      </c>
      <c r="L31" s="227">
        <v>0</v>
      </c>
      <c r="M31" s="227">
        <v>0</v>
      </c>
      <c r="N31" s="227">
        <v>38500</v>
      </c>
      <c r="O31" s="227">
        <v>38500</v>
      </c>
      <c r="P31" s="227">
        <v>38500</v>
      </c>
      <c r="Q31" s="227"/>
      <c r="R31" s="227"/>
      <c r="S31" s="227"/>
      <c r="T31" s="227">
        <v>0</v>
      </c>
      <c r="U31" s="227">
        <v>0</v>
      </c>
      <c r="V31" s="227">
        <v>0</v>
      </c>
      <c r="W31" s="143">
        <v>45882</v>
      </c>
      <c r="X31" s="143">
        <v>45970</v>
      </c>
      <c r="Y31">
        <f t="shared" si="1"/>
        <v>38500</v>
      </c>
    </row>
    <row r="32" spans="1:25">
      <c r="A32" s="1" t="str">
        <f t="shared" si="0"/>
        <v>060010019473000</v>
      </c>
      <c r="B32" s="142" t="s">
        <v>76</v>
      </c>
      <c r="C32" s="142" t="s">
        <v>1214</v>
      </c>
      <c r="D32" s="142" t="s">
        <v>3366</v>
      </c>
      <c r="E32" s="142" t="s">
        <v>3367</v>
      </c>
      <c r="F32" s="142" t="s">
        <v>3455</v>
      </c>
      <c r="G32" s="142" t="s">
        <v>3456</v>
      </c>
      <c r="H32" s="142" t="s">
        <v>3457</v>
      </c>
      <c r="I32" s="142" t="s">
        <v>23</v>
      </c>
      <c r="J32" s="142">
        <v>2</v>
      </c>
      <c r="K32" s="142">
        <v>1</v>
      </c>
      <c r="L32" s="227">
        <v>21838</v>
      </c>
      <c r="M32" s="227">
        <v>403251</v>
      </c>
      <c r="N32" s="227">
        <v>21900</v>
      </c>
      <c r="O32" s="227">
        <v>21900</v>
      </c>
      <c r="P32" s="227">
        <v>21900</v>
      </c>
      <c r="Q32" s="227"/>
      <c r="R32" s="227"/>
      <c r="S32" s="227"/>
      <c r="T32" s="227">
        <v>194482</v>
      </c>
      <c r="U32" s="227">
        <v>3932840</v>
      </c>
      <c r="V32" s="227">
        <v>341625</v>
      </c>
      <c r="W32" s="143">
        <v>46032</v>
      </c>
      <c r="X32" s="143">
        <v>46034</v>
      </c>
      <c r="Y32">
        <f t="shared" si="1"/>
        <v>21900</v>
      </c>
    </row>
    <row r="33" spans="1:25">
      <c r="A33" s="1" t="str">
        <f t="shared" si="0"/>
        <v>060010022634000</v>
      </c>
      <c r="B33" s="142" t="s">
        <v>76</v>
      </c>
      <c r="C33" s="142" t="s">
        <v>1214</v>
      </c>
      <c r="D33" s="142" t="s">
        <v>3423</v>
      </c>
      <c r="E33" s="142" t="s">
        <v>3424</v>
      </c>
      <c r="F33" s="142" t="s">
        <v>3458</v>
      </c>
      <c r="G33" s="142" t="s">
        <v>3459</v>
      </c>
      <c r="H33" s="142" t="s">
        <v>3460</v>
      </c>
      <c r="I33" s="142" t="s">
        <v>23</v>
      </c>
      <c r="J33" s="142">
        <v>2</v>
      </c>
      <c r="K33" s="142">
        <v>1</v>
      </c>
      <c r="L33" s="227">
        <v>21316</v>
      </c>
      <c r="M33" s="227">
        <v>622305</v>
      </c>
      <c r="N33" s="227">
        <v>32900</v>
      </c>
      <c r="O33" s="227">
        <v>32900</v>
      </c>
      <c r="P33" s="227">
        <v>32900</v>
      </c>
      <c r="Q33" s="227"/>
      <c r="R33" s="227"/>
      <c r="S33" s="227"/>
      <c r="T33" s="227">
        <v>160918</v>
      </c>
      <c r="U33" s="227">
        <v>4428664</v>
      </c>
      <c r="V33" s="227">
        <v>-269220</v>
      </c>
      <c r="W33" s="143">
        <v>46033</v>
      </c>
      <c r="X33" s="143">
        <v>46034</v>
      </c>
      <c r="Y33">
        <f t="shared" si="1"/>
        <v>32900</v>
      </c>
    </row>
    <row r="34" spans="1:25">
      <c r="A34" s="1" t="str">
        <f t="shared" si="0"/>
        <v>060010023517000</v>
      </c>
      <c r="B34" s="142" t="s">
        <v>76</v>
      </c>
      <c r="C34" s="142" t="s">
        <v>1214</v>
      </c>
      <c r="D34" s="142" t="s">
        <v>3423</v>
      </c>
      <c r="E34" s="142" t="s">
        <v>3424</v>
      </c>
      <c r="F34" s="142" t="s">
        <v>3461</v>
      </c>
      <c r="G34" s="142" t="s">
        <v>3462</v>
      </c>
      <c r="H34" s="142" t="s">
        <v>3463</v>
      </c>
      <c r="I34" s="142" t="s">
        <v>23</v>
      </c>
      <c r="J34" s="142">
        <v>2</v>
      </c>
      <c r="K34" s="142">
        <v>1</v>
      </c>
      <c r="L34" s="227">
        <v>268595</v>
      </c>
      <c r="M34" s="227">
        <v>23172483</v>
      </c>
      <c r="N34" s="227">
        <v>89900</v>
      </c>
      <c r="O34" s="227">
        <v>89900</v>
      </c>
      <c r="P34" s="227">
        <v>89900</v>
      </c>
      <c r="Q34" s="227"/>
      <c r="R34" s="227"/>
      <c r="S34" s="227"/>
      <c r="T34" s="227">
        <v>429517</v>
      </c>
      <c r="U34" s="227">
        <v>32270294</v>
      </c>
      <c r="V34" s="227">
        <v>-4785404</v>
      </c>
      <c r="W34" s="143">
        <v>46034</v>
      </c>
      <c r="X34" s="143">
        <v>46034</v>
      </c>
      <c r="Y34">
        <f t="shared" si="1"/>
        <v>89900</v>
      </c>
    </row>
    <row r="35" spans="1:25">
      <c r="A35" s="1" t="str">
        <f t="shared" si="0"/>
        <v>060010029200000</v>
      </c>
      <c r="B35" s="142" t="s">
        <v>76</v>
      </c>
      <c r="C35" s="142" t="s">
        <v>1214</v>
      </c>
      <c r="D35" s="142" t="s">
        <v>3423</v>
      </c>
      <c r="E35" s="142" t="s">
        <v>3424</v>
      </c>
      <c r="F35" s="142" t="s">
        <v>3464</v>
      </c>
      <c r="G35" s="142" t="s">
        <v>3465</v>
      </c>
      <c r="H35" s="142" t="s">
        <v>3466</v>
      </c>
      <c r="I35" s="142" t="s">
        <v>23</v>
      </c>
      <c r="J35" s="142">
        <v>1</v>
      </c>
      <c r="K35" s="142">
        <v>1</v>
      </c>
      <c r="L35" s="227">
        <v>0</v>
      </c>
      <c r="M35" s="227">
        <v>0</v>
      </c>
      <c r="N35" s="227">
        <v>48500</v>
      </c>
      <c r="O35" s="227">
        <v>48500</v>
      </c>
      <c r="P35" s="227">
        <v>48500</v>
      </c>
      <c r="Q35" s="227"/>
      <c r="R35" s="227"/>
      <c r="S35" s="227"/>
      <c r="T35" s="227">
        <v>165</v>
      </c>
      <c r="U35" s="227">
        <v>7994700</v>
      </c>
      <c r="V35" s="227">
        <v>806018</v>
      </c>
      <c r="W35" s="143">
        <v>45999</v>
      </c>
      <c r="X35" s="143">
        <v>46034</v>
      </c>
      <c r="Y35">
        <f t="shared" si="1"/>
        <v>48500</v>
      </c>
    </row>
    <row r="36" spans="1:25">
      <c r="A36" s="1" t="str">
        <f t="shared" si="0"/>
        <v>060010032080000</v>
      </c>
      <c r="B36" s="142" t="s">
        <v>76</v>
      </c>
      <c r="C36" s="142" t="s">
        <v>1214</v>
      </c>
      <c r="D36" s="142" t="s">
        <v>3377</v>
      </c>
      <c r="E36" s="142" t="s">
        <v>3378</v>
      </c>
      <c r="F36" s="142" t="s">
        <v>3467</v>
      </c>
      <c r="G36" s="142" t="s">
        <v>3468</v>
      </c>
      <c r="H36" s="142" t="s">
        <v>3469</v>
      </c>
      <c r="I36" s="142" t="s">
        <v>23</v>
      </c>
      <c r="J36" s="142">
        <v>2</v>
      </c>
      <c r="K36" s="142">
        <v>1</v>
      </c>
      <c r="L36" s="227"/>
      <c r="M36" s="227"/>
      <c r="N36" s="227">
        <v>126900</v>
      </c>
      <c r="O36" s="227">
        <v>126900</v>
      </c>
      <c r="P36" s="227">
        <v>126900</v>
      </c>
      <c r="Q36" s="227"/>
      <c r="R36" s="227"/>
      <c r="S36" s="227"/>
      <c r="T36" s="227"/>
      <c r="U36" s="227"/>
      <c r="V36" s="227"/>
      <c r="W36" s="143"/>
      <c r="X36" s="143">
        <v>46034</v>
      </c>
      <c r="Y36">
        <f t="shared" si="1"/>
        <v>126900</v>
      </c>
    </row>
    <row r="37" spans="1:25">
      <c r="A37" s="1" t="str">
        <f t="shared" si="0"/>
        <v>060010034058000</v>
      </c>
      <c r="B37" s="142" t="s">
        <v>76</v>
      </c>
      <c r="C37" s="142" t="s">
        <v>1214</v>
      </c>
      <c r="D37" s="142" t="s">
        <v>3377</v>
      </c>
      <c r="E37" s="142" t="s">
        <v>3378</v>
      </c>
      <c r="F37" s="142" t="s">
        <v>3470</v>
      </c>
      <c r="G37" s="142" t="s">
        <v>3471</v>
      </c>
      <c r="H37" s="142" t="s">
        <v>3472</v>
      </c>
      <c r="I37" s="142" t="s">
        <v>23</v>
      </c>
      <c r="J37" s="142">
        <v>1</v>
      </c>
      <c r="K37" s="142">
        <v>1</v>
      </c>
      <c r="L37" s="227">
        <v>31</v>
      </c>
      <c r="M37" s="227">
        <v>988221</v>
      </c>
      <c r="N37" s="227">
        <v>42900</v>
      </c>
      <c r="O37" s="227">
        <v>42900</v>
      </c>
      <c r="P37" s="227">
        <v>42900</v>
      </c>
      <c r="Q37" s="227"/>
      <c r="R37" s="227"/>
      <c r="S37" s="227"/>
      <c r="T37" s="227">
        <v>170</v>
      </c>
      <c r="U37" s="227">
        <v>6792350</v>
      </c>
      <c r="V37" s="227">
        <v>1373071</v>
      </c>
      <c r="W37" s="143">
        <v>46032</v>
      </c>
      <c r="X37" s="143">
        <v>46034</v>
      </c>
      <c r="Y37">
        <f t="shared" si="1"/>
        <v>42900</v>
      </c>
    </row>
    <row r="38" spans="1:25">
      <c r="A38" s="1" t="str">
        <f t="shared" si="0"/>
        <v>060010034238000</v>
      </c>
      <c r="B38" s="142" t="s">
        <v>76</v>
      </c>
      <c r="C38" s="142" t="s">
        <v>1214</v>
      </c>
      <c r="D38" s="142" t="s">
        <v>3377</v>
      </c>
      <c r="E38" s="142" t="s">
        <v>3378</v>
      </c>
      <c r="F38" s="142" t="s">
        <v>3473</v>
      </c>
      <c r="G38" s="142" t="s">
        <v>3474</v>
      </c>
      <c r="H38" s="142" t="s">
        <v>3475</v>
      </c>
      <c r="I38" s="142" t="s">
        <v>23</v>
      </c>
      <c r="J38" s="142">
        <v>2</v>
      </c>
      <c r="K38" s="142">
        <v>1</v>
      </c>
      <c r="L38" s="227"/>
      <c r="M38" s="227"/>
      <c r="N38" s="227">
        <v>126900</v>
      </c>
      <c r="O38" s="227">
        <v>126900</v>
      </c>
      <c r="P38" s="227">
        <v>126900</v>
      </c>
      <c r="Q38" s="227"/>
      <c r="R38" s="227"/>
      <c r="S38" s="227"/>
      <c r="T38" s="227"/>
      <c r="U38" s="227"/>
      <c r="V38" s="227"/>
      <c r="W38" s="143"/>
      <c r="X38" s="143">
        <v>46034</v>
      </c>
      <c r="Y38">
        <f t="shared" si="1"/>
        <v>126900</v>
      </c>
    </row>
    <row r="39" spans="1:25">
      <c r="A39" s="1" t="str">
        <f t="shared" si="0"/>
        <v>060010041234000</v>
      </c>
      <c r="B39" s="142" t="s">
        <v>76</v>
      </c>
      <c r="C39" s="142" t="s">
        <v>1214</v>
      </c>
      <c r="D39" s="142" t="s">
        <v>3377</v>
      </c>
      <c r="E39" s="142" t="s">
        <v>3378</v>
      </c>
      <c r="F39" s="142" t="s">
        <v>3476</v>
      </c>
      <c r="G39" s="142" t="s">
        <v>3477</v>
      </c>
      <c r="H39" s="142" t="s">
        <v>3478</v>
      </c>
      <c r="I39" s="142" t="s">
        <v>21</v>
      </c>
      <c r="J39" s="142">
        <v>1</v>
      </c>
      <c r="K39" s="142">
        <v>1</v>
      </c>
      <c r="L39" s="227">
        <v>0</v>
      </c>
      <c r="M39" s="227">
        <v>0</v>
      </c>
      <c r="N39" s="227">
        <v>29900</v>
      </c>
      <c r="O39" s="227">
        <v>29900</v>
      </c>
      <c r="P39" s="227">
        <v>29900</v>
      </c>
      <c r="Q39" s="227"/>
      <c r="R39" s="227"/>
      <c r="S39" s="227"/>
      <c r="T39" s="227">
        <v>0</v>
      </c>
      <c r="U39" s="227">
        <v>0</v>
      </c>
      <c r="V39" s="227">
        <v>0</v>
      </c>
      <c r="W39" s="143">
        <v>45661</v>
      </c>
      <c r="X39" s="143">
        <v>45686</v>
      </c>
      <c r="Y39">
        <f t="shared" si="1"/>
        <v>29900</v>
      </c>
    </row>
    <row r="40" spans="1:25">
      <c r="A40" s="1" t="str">
        <f t="shared" si="0"/>
        <v>060010042823000</v>
      </c>
      <c r="B40" s="142" t="s">
        <v>76</v>
      </c>
      <c r="C40" s="142" t="s">
        <v>1214</v>
      </c>
      <c r="D40" s="142" t="s">
        <v>3423</v>
      </c>
      <c r="E40" s="142" t="s">
        <v>3424</v>
      </c>
      <c r="F40" s="142" t="s">
        <v>3479</v>
      </c>
      <c r="G40" s="142" t="s">
        <v>3480</v>
      </c>
      <c r="H40" s="142" t="s">
        <v>3481</v>
      </c>
      <c r="I40" s="142" t="s">
        <v>23</v>
      </c>
      <c r="J40" s="142">
        <v>2</v>
      </c>
      <c r="K40" s="142">
        <v>1</v>
      </c>
      <c r="L40" s="227">
        <v>1407996</v>
      </c>
      <c r="M40" s="227">
        <v>84183128</v>
      </c>
      <c r="N40" s="227">
        <v>69900</v>
      </c>
      <c r="O40" s="227">
        <v>69900</v>
      </c>
      <c r="P40" s="227">
        <v>69900</v>
      </c>
      <c r="Q40" s="227"/>
      <c r="R40" s="227"/>
      <c r="S40" s="227"/>
      <c r="T40" s="227">
        <v>235608</v>
      </c>
      <c r="U40" s="227">
        <v>14836939</v>
      </c>
      <c r="V40" s="227">
        <v>750096</v>
      </c>
      <c r="W40" s="143">
        <v>46022</v>
      </c>
      <c r="X40" s="143">
        <v>46034</v>
      </c>
      <c r="Y40">
        <f t="shared" si="1"/>
        <v>69900</v>
      </c>
    </row>
    <row r="41" spans="1:25">
      <c r="A41" s="1" t="str">
        <f t="shared" si="0"/>
        <v>060010042946000</v>
      </c>
      <c r="B41" s="142" t="s">
        <v>76</v>
      </c>
      <c r="C41" s="142" t="s">
        <v>1214</v>
      </c>
      <c r="D41" s="142" t="s">
        <v>3388</v>
      </c>
      <c r="E41" s="142" t="s">
        <v>3389</v>
      </c>
      <c r="F41" s="142" t="s">
        <v>3482</v>
      </c>
      <c r="G41" s="142" t="s">
        <v>3483</v>
      </c>
      <c r="H41" s="142" t="s">
        <v>3484</v>
      </c>
      <c r="I41" s="142" t="s">
        <v>23</v>
      </c>
      <c r="J41" s="142">
        <v>2</v>
      </c>
      <c r="K41" s="142">
        <v>1</v>
      </c>
      <c r="L41" s="227">
        <v>23916</v>
      </c>
      <c r="M41" s="227">
        <v>375095</v>
      </c>
      <c r="N41" s="227">
        <v>19900</v>
      </c>
      <c r="O41" s="227">
        <v>15900</v>
      </c>
      <c r="P41" s="227">
        <v>15900</v>
      </c>
      <c r="Q41" s="227"/>
      <c r="R41" s="227"/>
      <c r="S41" s="227"/>
      <c r="T41" s="227">
        <v>257748</v>
      </c>
      <c r="U41" s="227">
        <v>3808102</v>
      </c>
      <c r="V41" s="227">
        <v>-234374</v>
      </c>
      <c r="W41" s="143">
        <v>46032</v>
      </c>
      <c r="X41" s="143">
        <v>46034</v>
      </c>
      <c r="Y41">
        <f t="shared" si="1"/>
        <v>15900</v>
      </c>
    </row>
    <row r="42" spans="1:25">
      <c r="A42" s="1" t="str">
        <f t="shared" si="0"/>
        <v>060010049060000</v>
      </c>
      <c r="B42" s="142" t="s">
        <v>76</v>
      </c>
      <c r="C42" s="142" t="s">
        <v>1214</v>
      </c>
      <c r="D42" s="142" t="s">
        <v>3377</v>
      </c>
      <c r="E42" s="142" t="s">
        <v>3378</v>
      </c>
      <c r="F42" s="142" t="s">
        <v>3485</v>
      </c>
      <c r="G42" s="142" t="s">
        <v>3486</v>
      </c>
      <c r="H42" s="142" t="s">
        <v>3487</v>
      </c>
      <c r="I42" s="142" t="s">
        <v>23</v>
      </c>
      <c r="J42" s="142">
        <v>2</v>
      </c>
      <c r="K42" s="142">
        <v>1</v>
      </c>
      <c r="L42" s="227">
        <v>157866</v>
      </c>
      <c r="M42" s="227">
        <v>19882961</v>
      </c>
      <c r="N42" s="227">
        <v>119900</v>
      </c>
      <c r="O42" s="227">
        <v>119900</v>
      </c>
      <c r="P42" s="227">
        <v>119900</v>
      </c>
      <c r="Q42" s="227"/>
      <c r="R42" s="227"/>
      <c r="S42" s="227"/>
      <c r="T42" s="227">
        <v>21682</v>
      </c>
      <c r="U42" s="227">
        <v>2591248</v>
      </c>
      <c r="V42" s="227">
        <v>-139564</v>
      </c>
      <c r="W42" s="143">
        <v>46014</v>
      </c>
      <c r="X42" s="143">
        <v>46033</v>
      </c>
      <c r="Y42">
        <f t="shared" si="1"/>
        <v>119900</v>
      </c>
    </row>
    <row r="43" spans="1:25">
      <c r="A43" s="1" t="str">
        <f t="shared" si="0"/>
        <v>060010049074000</v>
      </c>
      <c r="B43" s="142" t="s">
        <v>76</v>
      </c>
      <c r="C43" s="142" t="s">
        <v>1214</v>
      </c>
      <c r="D43" s="142" t="s">
        <v>3377</v>
      </c>
      <c r="E43" s="142" t="s">
        <v>3378</v>
      </c>
      <c r="F43" s="142" t="s">
        <v>3488</v>
      </c>
      <c r="G43" s="142" t="s">
        <v>3489</v>
      </c>
      <c r="H43" s="142" t="s">
        <v>3490</v>
      </c>
      <c r="I43" s="142" t="s">
        <v>23</v>
      </c>
      <c r="J43" s="142">
        <v>2</v>
      </c>
      <c r="K43" s="142">
        <v>1</v>
      </c>
      <c r="L43" s="227">
        <v>384230</v>
      </c>
      <c r="M43" s="227">
        <v>41284646</v>
      </c>
      <c r="N43" s="227">
        <v>103900</v>
      </c>
      <c r="O43" s="227">
        <v>103900</v>
      </c>
      <c r="P43" s="227">
        <v>103900</v>
      </c>
      <c r="Q43" s="227"/>
      <c r="R43" s="227"/>
      <c r="S43" s="227"/>
      <c r="T43" s="227">
        <v>13188</v>
      </c>
      <c r="U43" s="227">
        <v>1370232</v>
      </c>
      <c r="V43" s="227">
        <v>-46789</v>
      </c>
      <c r="W43" s="143">
        <v>45988</v>
      </c>
      <c r="X43" s="143">
        <v>46034</v>
      </c>
      <c r="Y43">
        <f t="shared" si="1"/>
        <v>103900</v>
      </c>
    </row>
    <row r="44" spans="1:25">
      <c r="A44" s="1" t="str">
        <f t="shared" si="0"/>
        <v>060010049618000</v>
      </c>
      <c r="B44" s="142" t="s">
        <v>76</v>
      </c>
      <c r="C44" s="142" t="s">
        <v>1214</v>
      </c>
      <c r="D44" s="142" t="s">
        <v>3423</v>
      </c>
      <c r="E44" s="142" t="s">
        <v>3424</v>
      </c>
      <c r="F44" s="142" t="s">
        <v>3491</v>
      </c>
      <c r="G44" s="142" t="s">
        <v>3492</v>
      </c>
      <c r="H44" s="142" t="s">
        <v>3493</v>
      </c>
      <c r="I44" s="142" t="s">
        <v>23</v>
      </c>
      <c r="J44" s="142">
        <v>2</v>
      </c>
      <c r="K44" s="142">
        <v>1</v>
      </c>
      <c r="L44" s="227">
        <v>6168</v>
      </c>
      <c r="M44" s="227">
        <v>564372</v>
      </c>
      <c r="N44" s="227">
        <v>92900</v>
      </c>
      <c r="O44" s="227">
        <v>89900</v>
      </c>
      <c r="P44" s="227">
        <v>89900</v>
      </c>
      <c r="Q44" s="227"/>
      <c r="R44" s="227"/>
      <c r="S44" s="227"/>
      <c r="T44" s="227">
        <v>3832</v>
      </c>
      <c r="U44" s="227">
        <v>172246</v>
      </c>
      <c r="V44" s="227">
        <v>-178382</v>
      </c>
      <c r="W44" s="143">
        <v>46010</v>
      </c>
      <c r="X44" s="143">
        <v>46028</v>
      </c>
      <c r="Y44">
        <f t="shared" si="1"/>
        <v>89900</v>
      </c>
    </row>
    <row r="45" spans="1:25">
      <c r="A45" s="1" t="str">
        <f t="shared" si="0"/>
        <v>060011001860000</v>
      </c>
      <c r="B45" s="142" t="s">
        <v>76</v>
      </c>
      <c r="C45" s="142" t="s">
        <v>1214</v>
      </c>
      <c r="D45" s="142" t="s">
        <v>3494</v>
      </c>
      <c r="E45" s="142" t="s">
        <v>2486</v>
      </c>
      <c r="F45" s="142" t="s">
        <v>36</v>
      </c>
      <c r="G45" s="142" t="s">
        <v>2487</v>
      </c>
      <c r="H45" s="142" t="s">
        <v>2488</v>
      </c>
      <c r="I45" s="142" t="s">
        <v>23</v>
      </c>
      <c r="J45" s="142">
        <v>1</v>
      </c>
      <c r="K45" s="142">
        <v>30</v>
      </c>
      <c r="L45" s="227">
        <v>166</v>
      </c>
      <c r="M45" s="227">
        <v>6782162</v>
      </c>
      <c r="N45" s="227">
        <v>46800</v>
      </c>
      <c r="O45" s="227">
        <v>46800</v>
      </c>
      <c r="P45" s="227">
        <v>1404000</v>
      </c>
      <c r="Q45" s="227"/>
      <c r="R45" s="227"/>
      <c r="S45" s="227"/>
      <c r="T45" s="227">
        <v>134</v>
      </c>
      <c r="U45" s="227">
        <v>5649730</v>
      </c>
      <c r="V45" s="227">
        <v>174972</v>
      </c>
      <c r="W45" s="143">
        <v>46029</v>
      </c>
      <c r="X45" s="143">
        <v>46034</v>
      </c>
      <c r="Y45">
        <f t="shared" si="1"/>
        <v>1404000</v>
      </c>
    </row>
    <row r="46" spans="1:25">
      <c r="A46" s="1" t="str">
        <f t="shared" si="0"/>
        <v>060011001865000</v>
      </c>
      <c r="B46" s="142" t="s">
        <v>76</v>
      </c>
      <c r="C46" s="142" t="s">
        <v>1214</v>
      </c>
      <c r="D46" s="142" t="s">
        <v>3494</v>
      </c>
      <c r="E46" s="142" t="s">
        <v>2486</v>
      </c>
      <c r="F46" s="142" t="s">
        <v>73</v>
      </c>
      <c r="G46" s="142" t="s">
        <v>2661</v>
      </c>
      <c r="H46" s="142" t="s">
        <v>2662</v>
      </c>
      <c r="I46" s="142" t="s">
        <v>21</v>
      </c>
      <c r="J46" s="142">
        <v>1</v>
      </c>
      <c r="K46" s="142">
        <v>30</v>
      </c>
      <c r="L46" s="227">
        <v>99</v>
      </c>
      <c r="M46" s="227">
        <v>2711415</v>
      </c>
      <c r="N46" s="227">
        <v>32500</v>
      </c>
      <c r="O46" s="227">
        <v>32400</v>
      </c>
      <c r="P46" s="227">
        <v>972000</v>
      </c>
      <c r="Q46" s="227">
        <v>30</v>
      </c>
      <c r="R46" s="227">
        <v>2200</v>
      </c>
      <c r="S46" s="227">
        <v>906000</v>
      </c>
      <c r="T46" s="227">
        <v>2</v>
      </c>
      <c r="U46" s="227">
        <v>58378</v>
      </c>
      <c r="V46" s="227">
        <v>3602</v>
      </c>
      <c r="W46" s="143">
        <v>45772</v>
      </c>
      <c r="X46" s="143">
        <v>46027</v>
      </c>
      <c r="Y46">
        <f t="shared" si="1"/>
        <v>906000</v>
      </c>
    </row>
    <row r="47" spans="1:25">
      <c r="A47" s="1" t="str">
        <f t="shared" si="0"/>
        <v>060011002106000</v>
      </c>
      <c r="B47" s="142" t="s">
        <v>76</v>
      </c>
      <c r="C47" s="142" t="s">
        <v>1214</v>
      </c>
      <c r="D47" s="142" t="s">
        <v>3495</v>
      </c>
      <c r="E47" s="142" t="s">
        <v>3496</v>
      </c>
      <c r="F47" s="142" t="s">
        <v>134</v>
      </c>
      <c r="G47" s="142" t="s">
        <v>135</v>
      </c>
      <c r="H47" s="142" t="s">
        <v>136</v>
      </c>
      <c r="I47" s="142" t="s">
        <v>21</v>
      </c>
      <c r="J47" s="142">
        <v>1</v>
      </c>
      <c r="K47" s="142">
        <v>20</v>
      </c>
      <c r="L47" s="227">
        <v>2859</v>
      </c>
      <c r="M47" s="227">
        <v>23192401</v>
      </c>
      <c r="N47" s="227">
        <v>10600</v>
      </c>
      <c r="O47" s="227">
        <v>10000</v>
      </c>
      <c r="P47" s="227">
        <v>200000</v>
      </c>
      <c r="Q47" s="227">
        <v>20</v>
      </c>
      <c r="R47" s="227">
        <v>855</v>
      </c>
      <c r="S47" s="227">
        <v>182900</v>
      </c>
      <c r="T47" s="227">
        <v>762</v>
      </c>
      <c r="U47" s="227">
        <v>6507613</v>
      </c>
      <c r="V47" s="227">
        <v>326218</v>
      </c>
      <c r="W47" s="143">
        <v>46015</v>
      </c>
      <c r="X47" s="143">
        <v>46034</v>
      </c>
      <c r="Y47">
        <f t="shared" si="1"/>
        <v>182900</v>
      </c>
    </row>
    <row r="48" spans="1:25">
      <c r="A48" s="1" t="str">
        <f t="shared" si="0"/>
        <v>060011004890000</v>
      </c>
      <c r="B48" s="142" t="s">
        <v>76</v>
      </c>
      <c r="C48" s="142" t="s">
        <v>1214</v>
      </c>
      <c r="D48" s="142" t="s">
        <v>3497</v>
      </c>
      <c r="E48" s="142" t="s">
        <v>24</v>
      </c>
      <c r="F48" s="142" t="s">
        <v>140</v>
      </c>
      <c r="G48" s="142" t="s">
        <v>3498</v>
      </c>
      <c r="H48" s="142" t="s">
        <v>141</v>
      </c>
      <c r="I48" s="142" t="s">
        <v>21</v>
      </c>
      <c r="J48" s="142">
        <v>1</v>
      </c>
      <c r="K48" s="142">
        <v>20</v>
      </c>
      <c r="L48" s="227">
        <v>9736</v>
      </c>
      <c r="M48" s="227">
        <v>40648512</v>
      </c>
      <c r="N48" s="227">
        <v>5400</v>
      </c>
      <c r="O48" s="227">
        <v>5400</v>
      </c>
      <c r="P48" s="227">
        <v>108000</v>
      </c>
      <c r="Q48" s="227"/>
      <c r="R48" s="227"/>
      <c r="S48" s="227"/>
      <c r="T48" s="227">
        <v>1292</v>
      </c>
      <c r="U48" s="227">
        <v>6007748</v>
      </c>
      <c r="V48" s="227">
        <v>613553</v>
      </c>
      <c r="W48" s="143">
        <v>46027</v>
      </c>
      <c r="X48" s="143">
        <v>46034</v>
      </c>
      <c r="Y48">
        <f t="shared" si="1"/>
        <v>108000</v>
      </c>
    </row>
    <row r="49" spans="1:25">
      <c r="A49" s="1" t="str">
        <f t="shared" si="0"/>
        <v>060011004893000</v>
      </c>
      <c r="B49" s="142" t="s">
        <v>76</v>
      </c>
      <c r="C49" s="142" t="s">
        <v>1214</v>
      </c>
      <c r="D49" s="142" t="s">
        <v>3497</v>
      </c>
      <c r="E49" s="142" t="s">
        <v>24</v>
      </c>
      <c r="F49" s="142" t="s">
        <v>144</v>
      </c>
      <c r="G49" s="142" t="s">
        <v>145</v>
      </c>
      <c r="H49" s="142" t="s">
        <v>146</v>
      </c>
      <c r="I49" s="142" t="s">
        <v>23</v>
      </c>
      <c r="J49" s="142">
        <v>1</v>
      </c>
      <c r="K49" s="142">
        <v>20</v>
      </c>
      <c r="L49" s="227">
        <v>10789</v>
      </c>
      <c r="M49" s="227">
        <v>54250408</v>
      </c>
      <c r="N49" s="227">
        <v>6900</v>
      </c>
      <c r="O49" s="227">
        <v>6400</v>
      </c>
      <c r="P49" s="227">
        <v>128000</v>
      </c>
      <c r="Q49" s="227">
        <v>20</v>
      </c>
      <c r="R49" s="227">
        <v>525</v>
      </c>
      <c r="S49" s="227">
        <v>117500</v>
      </c>
      <c r="T49" s="227">
        <v>8358</v>
      </c>
      <c r="U49" s="227">
        <v>44170000</v>
      </c>
      <c r="V49" s="227">
        <v>2143408</v>
      </c>
      <c r="W49" s="143">
        <v>46018</v>
      </c>
      <c r="X49" s="143">
        <v>46034</v>
      </c>
      <c r="Y49">
        <f t="shared" si="1"/>
        <v>117500</v>
      </c>
    </row>
    <row r="50" spans="1:25">
      <c r="A50" s="1" t="str">
        <f t="shared" si="0"/>
        <v>060011005627000</v>
      </c>
      <c r="B50" s="142" t="s">
        <v>76</v>
      </c>
      <c r="C50" s="142" t="s">
        <v>1214</v>
      </c>
      <c r="D50" s="142" t="s">
        <v>3495</v>
      </c>
      <c r="E50" s="142" t="s">
        <v>3496</v>
      </c>
      <c r="F50" s="142" t="s">
        <v>475</v>
      </c>
      <c r="G50" s="142" t="s">
        <v>476</v>
      </c>
      <c r="H50" s="142" t="s">
        <v>477</v>
      </c>
      <c r="I50" s="142" t="s">
        <v>21</v>
      </c>
      <c r="J50" s="142">
        <v>1</v>
      </c>
      <c r="K50" s="142">
        <v>12</v>
      </c>
      <c r="L50" s="227">
        <v>207</v>
      </c>
      <c r="M50" s="227">
        <v>2464741</v>
      </c>
      <c r="N50" s="227">
        <v>15700</v>
      </c>
      <c r="O50" s="227">
        <v>15700</v>
      </c>
      <c r="P50" s="227">
        <v>188400</v>
      </c>
      <c r="Q50" s="227"/>
      <c r="R50" s="227"/>
      <c r="S50" s="227"/>
      <c r="T50" s="227">
        <v>68</v>
      </c>
      <c r="U50" s="227">
        <v>902793</v>
      </c>
      <c r="V50" s="227">
        <v>93119</v>
      </c>
      <c r="W50" s="143">
        <v>46013</v>
      </c>
      <c r="X50" s="143">
        <v>46034</v>
      </c>
      <c r="Y50">
        <f t="shared" si="1"/>
        <v>188400</v>
      </c>
    </row>
    <row r="51" spans="1:25">
      <c r="A51" s="1" t="str">
        <f t="shared" si="0"/>
        <v>060011005725000</v>
      </c>
      <c r="B51" s="142" t="s">
        <v>76</v>
      </c>
      <c r="C51" s="142" t="s">
        <v>1214</v>
      </c>
      <c r="D51" s="142" t="s">
        <v>3497</v>
      </c>
      <c r="E51" s="142" t="s">
        <v>24</v>
      </c>
      <c r="F51" s="142" t="s">
        <v>150</v>
      </c>
      <c r="G51" s="142" t="s">
        <v>3499</v>
      </c>
      <c r="H51" s="142" t="s">
        <v>151</v>
      </c>
      <c r="I51" s="142" t="s">
        <v>23</v>
      </c>
      <c r="J51" s="142">
        <v>1</v>
      </c>
      <c r="K51" s="142">
        <v>10</v>
      </c>
      <c r="L51" s="227">
        <v>4046</v>
      </c>
      <c r="M51" s="227">
        <v>52038513</v>
      </c>
      <c r="N51" s="227">
        <v>16000</v>
      </c>
      <c r="O51" s="227">
        <v>16000</v>
      </c>
      <c r="P51" s="227">
        <v>160000</v>
      </c>
      <c r="Q51" s="227">
        <v>10</v>
      </c>
      <c r="R51" s="227">
        <v>1050</v>
      </c>
      <c r="S51" s="227">
        <v>149500</v>
      </c>
      <c r="T51" s="227">
        <v>1597</v>
      </c>
      <c r="U51" s="227">
        <v>21445180</v>
      </c>
      <c r="V51" s="227">
        <v>905016</v>
      </c>
      <c r="W51" s="143">
        <v>46014</v>
      </c>
      <c r="X51" s="143">
        <v>46034</v>
      </c>
      <c r="Y51">
        <f t="shared" si="1"/>
        <v>149500</v>
      </c>
    </row>
    <row r="52" spans="1:25">
      <c r="A52" s="1" t="str">
        <f t="shared" si="0"/>
        <v>060011005726000</v>
      </c>
      <c r="B52" s="142" t="s">
        <v>76</v>
      </c>
      <c r="C52" s="142" t="s">
        <v>1214</v>
      </c>
      <c r="D52" s="142" t="s">
        <v>3497</v>
      </c>
      <c r="E52" s="142" t="s">
        <v>24</v>
      </c>
      <c r="F52" s="142" t="s">
        <v>154</v>
      </c>
      <c r="G52" s="142" t="s">
        <v>155</v>
      </c>
      <c r="H52" s="142" t="s">
        <v>156</v>
      </c>
      <c r="I52" s="142" t="s">
        <v>23</v>
      </c>
      <c r="J52" s="142">
        <v>1</v>
      </c>
      <c r="K52" s="142">
        <v>10</v>
      </c>
      <c r="L52" s="227">
        <v>2021</v>
      </c>
      <c r="M52" s="227">
        <v>35710899</v>
      </c>
      <c r="N52" s="227">
        <v>21500</v>
      </c>
      <c r="O52" s="227">
        <v>21500</v>
      </c>
      <c r="P52" s="227">
        <v>215000</v>
      </c>
      <c r="Q52" s="227">
        <v>10</v>
      </c>
      <c r="R52" s="227">
        <v>100</v>
      </c>
      <c r="S52" s="227">
        <v>214000</v>
      </c>
      <c r="T52" s="227">
        <v>1912</v>
      </c>
      <c r="U52" s="227">
        <v>35977478</v>
      </c>
      <c r="V52" s="227">
        <v>2192600</v>
      </c>
      <c r="W52" s="143">
        <v>46014</v>
      </c>
      <c r="X52" s="143">
        <v>46034</v>
      </c>
      <c r="Y52">
        <f t="shared" si="1"/>
        <v>214000</v>
      </c>
    </row>
    <row r="53" spans="1:25">
      <c r="A53" s="1" t="str">
        <f t="shared" si="0"/>
        <v>060011006631000</v>
      </c>
      <c r="B53" s="142" t="s">
        <v>76</v>
      </c>
      <c r="C53" s="142" t="s">
        <v>1214</v>
      </c>
      <c r="D53" s="142" t="s">
        <v>3500</v>
      </c>
      <c r="E53" s="142" t="s">
        <v>3501</v>
      </c>
      <c r="F53" s="142" t="s">
        <v>3502</v>
      </c>
      <c r="G53" s="142" t="s">
        <v>3503</v>
      </c>
      <c r="H53" s="142" t="s">
        <v>3504</v>
      </c>
      <c r="I53" s="142" t="s">
        <v>23</v>
      </c>
      <c r="J53" s="142">
        <v>1</v>
      </c>
      <c r="K53" s="142">
        <v>28</v>
      </c>
      <c r="L53" s="227">
        <v>832</v>
      </c>
      <c r="M53" s="227">
        <v>16889600</v>
      </c>
      <c r="N53" s="227">
        <v>29000</v>
      </c>
      <c r="O53" s="227">
        <v>22500</v>
      </c>
      <c r="P53" s="227">
        <v>630000</v>
      </c>
      <c r="Q53" s="227"/>
      <c r="R53" s="227"/>
      <c r="S53" s="227"/>
      <c r="T53" s="227">
        <v>57</v>
      </c>
      <c r="U53" s="227">
        <v>1202252</v>
      </c>
      <c r="V53" s="227">
        <v>45152</v>
      </c>
      <c r="W53" s="143">
        <v>45989</v>
      </c>
      <c r="X53" s="143">
        <v>46034</v>
      </c>
      <c r="Y53">
        <f t="shared" si="1"/>
        <v>630000</v>
      </c>
    </row>
    <row r="54" spans="1:25">
      <c r="A54" s="1" t="str">
        <f t="shared" si="0"/>
        <v>060011007324000</v>
      </c>
      <c r="B54" s="142" t="s">
        <v>76</v>
      </c>
      <c r="C54" s="142" t="s">
        <v>1214</v>
      </c>
      <c r="D54" s="142" t="s">
        <v>3500</v>
      </c>
      <c r="E54" s="142" t="s">
        <v>3501</v>
      </c>
      <c r="F54" s="142" t="s">
        <v>3505</v>
      </c>
      <c r="G54" s="142" t="s">
        <v>3506</v>
      </c>
      <c r="H54" s="142" t="s">
        <v>3507</v>
      </c>
      <c r="I54" s="142" t="s">
        <v>23</v>
      </c>
      <c r="J54" s="142">
        <v>1</v>
      </c>
      <c r="K54" s="142">
        <v>12</v>
      </c>
      <c r="L54" s="227">
        <v>85</v>
      </c>
      <c r="M54" s="227">
        <v>2342034</v>
      </c>
      <c r="N54" s="227">
        <v>42400</v>
      </c>
      <c r="O54" s="227">
        <v>29000</v>
      </c>
      <c r="P54" s="227">
        <v>348000</v>
      </c>
      <c r="Q54" s="227"/>
      <c r="R54" s="227"/>
      <c r="S54" s="227"/>
      <c r="T54" s="227">
        <v>11</v>
      </c>
      <c r="U54" s="227">
        <v>408108</v>
      </c>
      <c r="V54" s="227">
        <v>105021</v>
      </c>
      <c r="W54" s="143">
        <v>46006</v>
      </c>
      <c r="X54" s="143">
        <v>46031</v>
      </c>
      <c r="Y54">
        <f t="shared" si="1"/>
        <v>348000</v>
      </c>
    </row>
    <row r="55" spans="1:25">
      <c r="A55" s="1" t="str">
        <f t="shared" si="0"/>
        <v>060011008681000</v>
      </c>
      <c r="B55" s="142" t="s">
        <v>76</v>
      </c>
      <c r="C55" s="142" t="s">
        <v>1214</v>
      </c>
      <c r="D55" s="142" t="s">
        <v>3500</v>
      </c>
      <c r="E55" s="142" t="s">
        <v>3501</v>
      </c>
      <c r="F55" s="142" t="s">
        <v>3508</v>
      </c>
      <c r="G55" s="142" t="s">
        <v>3509</v>
      </c>
      <c r="H55" s="142" t="s">
        <v>3510</v>
      </c>
      <c r="I55" s="142" t="s">
        <v>21</v>
      </c>
      <c r="J55" s="142">
        <v>1</v>
      </c>
      <c r="K55" s="142">
        <v>100</v>
      </c>
      <c r="L55" s="227">
        <v>566</v>
      </c>
      <c r="M55" s="227">
        <v>9905000</v>
      </c>
      <c r="N55" s="227">
        <v>24400</v>
      </c>
      <c r="O55" s="227">
        <v>19900</v>
      </c>
      <c r="P55" s="227">
        <v>1990000</v>
      </c>
      <c r="Q55" s="227"/>
      <c r="R55" s="227"/>
      <c r="S55" s="227"/>
      <c r="T55" s="227">
        <v>73</v>
      </c>
      <c r="U55" s="227">
        <v>1296684</v>
      </c>
      <c r="V55" s="227">
        <v>19184</v>
      </c>
      <c r="W55" s="143">
        <v>46015</v>
      </c>
      <c r="X55" s="143">
        <v>46034</v>
      </c>
      <c r="Y55">
        <f t="shared" si="1"/>
        <v>1990000</v>
      </c>
    </row>
    <row r="56" spans="1:25">
      <c r="A56" s="1" t="str">
        <f t="shared" si="0"/>
        <v>060011012362000</v>
      </c>
      <c r="B56" s="142" t="s">
        <v>76</v>
      </c>
      <c r="C56" s="142" t="s">
        <v>1214</v>
      </c>
      <c r="D56" s="142" t="s">
        <v>3511</v>
      </c>
      <c r="E56" s="142" t="s">
        <v>3512</v>
      </c>
      <c r="F56" s="142" t="s">
        <v>3513</v>
      </c>
      <c r="G56" s="142" t="s">
        <v>3514</v>
      </c>
      <c r="H56" s="142" t="s">
        <v>3515</v>
      </c>
      <c r="I56" s="142" t="s">
        <v>21</v>
      </c>
      <c r="J56" s="142">
        <v>1</v>
      </c>
      <c r="K56" s="142">
        <v>12</v>
      </c>
      <c r="L56" s="227">
        <v>155</v>
      </c>
      <c r="M56" s="227">
        <v>5502509</v>
      </c>
      <c r="N56" s="227">
        <v>49900</v>
      </c>
      <c r="O56" s="227">
        <v>39900</v>
      </c>
      <c r="P56" s="227">
        <v>478800</v>
      </c>
      <c r="Q56" s="227"/>
      <c r="R56" s="227"/>
      <c r="S56" s="227"/>
      <c r="T56" s="227">
        <v>125</v>
      </c>
      <c r="U56" s="227">
        <v>4475270</v>
      </c>
      <c r="V56" s="227">
        <v>37762</v>
      </c>
      <c r="W56" s="143">
        <v>46034</v>
      </c>
      <c r="X56" s="143">
        <v>46034</v>
      </c>
      <c r="Y56">
        <f t="shared" si="1"/>
        <v>478800</v>
      </c>
    </row>
    <row r="57" spans="1:25">
      <c r="A57" s="1" t="str">
        <f t="shared" si="0"/>
        <v>060011012363000</v>
      </c>
      <c r="B57" s="142" t="s">
        <v>76</v>
      </c>
      <c r="C57" s="142" t="s">
        <v>1214</v>
      </c>
      <c r="D57" s="142" t="s">
        <v>3511</v>
      </c>
      <c r="E57" s="142" t="s">
        <v>3512</v>
      </c>
      <c r="F57" s="142" t="s">
        <v>3516</v>
      </c>
      <c r="G57" s="142" t="s">
        <v>3517</v>
      </c>
      <c r="H57" s="142" t="s">
        <v>3518</v>
      </c>
      <c r="I57" s="142" t="s">
        <v>21</v>
      </c>
      <c r="J57" s="142">
        <v>1</v>
      </c>
      <c r="K57" s="142">
        <v>12</v>
      </c>
      <c r="L57" s="227">
        <v>101</v>
      </c>
      <c r="M57" s="227">
        <v>3585501</v>
      </c>
      <c r="N57" s="227">
        <v>47900</v>
      </c>
      <c r="O57" s="227">
        <v>39900</v>
      </c>
      <c r="P57" s="227">
        <v>478800</v>
      </c>
      <c r="Q57" s="227"/>
      <c r="R57" s="227"/>
      <c r="S57" s="227"/>
      <c r="T57" s="227">
        <v>72</v>
      </c>
      <c r="U57" s="227">
        <v>2587396</v>
      </c>
      <c r="V57" s="227">
        <v>31396</v>
      </c>
      <c r="W57" s="143">
        <v>46029</v>
      </c>
      <c r="X57" s="143">
        <v>46034</v>
      </c>
      <c r="Y57">
        <f t="shared" si="1"/>
        <v>478800</v>
      </c>
    </row>
    <row r="58" spans="1:25">
      <c r="A58" s="1" t="str">
        <f t="shared" si="0"/>
        <v>060011012844000</v>
      </c>
      <c r="B58" s="142" t="s">
        <v>76</v>
      </c>
      <c r="C58" s="142" t="s">
        <v>1214</v>
      </c>
      <c r="D58" s="142" t="s">
        <v>3511</v>
      </c>
      <c r="E58" s="142" t="s">
        <v>3512</v>
      </c>
      <c r="F58" s="142" t="s">
        <v>3519</v>
      </c>
      <c r="G58" s="142" t="s">
        <v>3520</v>
      </c>
      <c r="H58" s="142" t="s">
        <v>3521</v>
      </c>
      <c r="I58" s="142" t="s">
        <v>21</v>
      </c>
      <c r="J58" s="142">
        <v>1</v>
      </c>
      <c r="K58" s="142">
        <v>10</v>
      </c>
      <c r="L58" s="227">
        <v>149</v>
      </c>
      <c r="M58" s="227">
        <v>2466075</v>
      </c>
      <c r="N58" s="227">
        <v>22000</v>
      </c>
      <c r="O58" s="227">
        <v>22000</v>
      </c>
      <c r="P58" s="227">
        <v>220000</v>
      </c>
      <c r="Q58" s="227"/>
      <c r="R58" s="227"/>
      <c r="S58" s="227"/>
      <c r="T58" s="227">
        <v>166</v>
      </c>
      <c r="U58" s="227">
        <v>3290090</v>
      </c>
      <c r="V58" s="227">
        <v>542650</v>
      </c>
      <c r="W58" s="143">
        <v>46034</v>
      </c>
      <c r="X58" s="143">
        <v>46034</v>
      </c>
      <c r="Y58">
        <f t="shared" si="1"/>
        <v>220000</v>
      </c>
    </row>
    <row r="59" spans="1:25">
      <c r="A59" s="1" t="str">
        <f t="shared" si="0"/>
        <v>060011015940000</v>
      </c>
      <c r="B59" s="142" t="s">
        <v>76</v>
      </c>
      <c r="C59" s="142" t="s">
        <v>1214</v>
      </c>
      <c r="D59" s="142" t="s">
        <v>3497</v>
      </c>
      <c r="E59" s="142" t="s">
        <v>24</v>
      </c>
      <c r="F59" s="142" t="s">
        <v>160</v>
      </c>
      <c r="G59" s="142" t="s">
        <v>161</v>
      </c>
      <c r="H59" s="142" t="s">
        <v>3522</v>
      </c>
      <c r="I59" s="142" t="s">
        <v>21</v>
      </c>
      <c r="J59" s="142">
        <v>1</v>
      </c>
      <c r="K59" s="142">
        <v>10</v>
      </c>
      <c r="L59" s="227">
        <v>7085</v>
      </c>
      <c r="M59" s="227">
        <v>166085655</v>
      </c>
      <c r="N59" s="227">
        <v>28000</v>
      </c>
      <c r="O59" s="227">
        <v>26700</v>
      </c>
      <c r="P59" s="227">
        <v>267000</v>
      </c>
      <c r="Q59" s="227">
        <v>10</v>
      </c>
      <c r="R59" s="227">
        <v>100</v>
      </c>
      <c r="S59" s="227">
        <v>266000</v>
      </c>
      <c r="T59" s="227">
        <v>1302</v>
      </c>
      <c r="U59" s="227">
        <v>31084631</v>
      </c>
      <c r="V59" s="227">
        <v>563315</v>
      </c>
      <c r="W59" s="143">
        <v>46034</v>
      </c>
      <c r="X59" s="143">
        <v>46034</v>
      </c>
      <c r="Y59">
        <f t="shared" si="1"/>
        <v>266000</v>
      </c>
    </row>
    <row r="60" spans="1:25">
      <c r="A60" s="1" t="str">
        <f t="shared" si="0"/>
        <v>060011016172000</v>
      </c>
      <c r="B60" s="142" t="s">
        <v>76</v>
      </c>
      <c r="C60" s="142" t="s">
        <v>1214</v>
      </c>
      <c r="D60" s="142" t="s">
        <v>3523</v>
      </c>
      <c r="E60" s="142" t="s">
        <v>20</v>
      </c>
      <c r="F60" s="142" t="s">
        <v>166</v>
      </c>
      <c r="G60" s="142" t="s">
        <v>167</v>
      </c>
      <c r="H60" s="142" t="s">
        <v>168</v>
      </c>
      <c r="I60" s="142" t="s">
        <v>21</v>
      </c>
      <c r="J60" s="142">
        <v>1</v>
      </c>
      <c r="K60" s="142">
        <v>12</v>
      </c>
      <c r="L60" s="227">
        <v>116</v>
      </c>
      <c r="M60" s="227">
        <v>2153665</v>
      </c>
      <c r="N60" s="227">
        <v>23500</v>
      </c>
      <c r="O60" s="227">
        <v>23500</v>
      </c>
      <c r="P60" s="227">
        <v>282000</v>
      </c>
      <c r="Q60" s="227">
        <v>12</v>
      </c>
      <c r="R60" s="227">
        <v>1800</v>
      </c>
      <c r="S60" s="227">
        <v>260400</v>
      </c>
      <c r="T60" s="227">
        <v>71</v>
      </c>
      <c r="U60" s="227">
        <v>1503153</v>
      </c>
      <c r="V60" s="227">
        <v>184962</v>
      </c>
      <c r="W60" s="143">
        <v>45950</v>
      </c>
      <c r="X60" s="143">
        <v>46034</v>
      </c>
      <c r="Y60">
        <f t="shared" si="1"/>
        <v>260400</v>
      </c>
    </row>
    <row r="61" spans="1:25">
      <c r="A61" s="1" t="str">
        <f t="shared" si="0"/>
        <v>060011016682000</v>
      </c>
      <c r="B61" s="142" t="s">
        <v>76</v>
      </c>
      <c r="C61" s="142" t="s">
        <v>1214</v>
      </c>
      <c r="D61" s="142" t="s">
        <v>3511</v>
      </c>
      <c r="E61" s="142" t="s">
        <v>3512</v>
      </c>
      <c r="F61" s="142" t="s">
        <v>3524</v>
      </c>
      <c r="G61" s="142" t="s">
        <v>3525</v>
      </c>
      <c r="H61" s="142" t="s">
        <v>3526</v>
      </c>
      <c r="I61" s="142" t="s">
        <v>21</v>
      </c>
      <c r="J61" s="142">
        <v>1</v>
      </c>
      <c r="K61" s="142">
        <v>10</v>
      </c>
      <c r="L61" s="227">
        <v>528</v>
      </c>
      <c r="M61" s="227">
        <v>11619168</v>
      </c>
      <c r="N61" s="227">
        <v>32900</v>
      </c>
      <c r="O61" s="227">
        <v>32900</v>
      </c>
      <c r="P61" s="227">
        <v>329000</v>
      </c>
      <c r="Q61" s="227"/>
      <c r="R61" s="227"/>
      <c r="S61" s="227"/>
      <c r="T61" s="227">
        <v>155</v>
      </c>
      <c r="U61" s="227">
        <v>4226577</v>
      </c>
      <c r="V61" s="227">
        <v>815647</v>
      </c>
      <c r="W61" s="143">
        <v>46018</v>
      </c>
      <c r="X61" s="143">
        <v>46034</v>
      </c>
      <c r="Y61">
        <f t="shared" si="1"/>
        <v>329000</v>
      </c>
    </row>
    <row r="62" spans="1:25" s="120" customFormat="1">
      <c r="A62" s="1" t="str">
        <f t="shared" si="0"/>
        <v>060011017239000</v>
      </c>
      <c r="B62" s="142" t="s">
        <v>76</v>
      </c>
      <c r="C62" s="142" t="s">
        <v>1214</v>
      </c>
      <c r="D62" s="142" t="s">
        <v>3527</v>
      </c>
      <c r="E62" s="142" t="s">
        <v>22</v>
      </c>
      <c r="F62" s="142" t="s">
        <v>615</v>
      </c>
      <c r="G62" s="142" t="s">
        <v>616</v>
      </c>
      <c r="H62" s="142" t="s">
        <v>617</v>
      </c>
      <c r="I62" s="142" t="s">
        <v>23</v>
      </c>
      <c r="J62" s="142">
        <v>1</v>
      </c>
      <c r="K62" s="142">
        <v>12</v>
      </c>
      <c r="L62" s="227">
        <v>50824</v>
      </c>
      <c r="M62" s="227">
        <v>545060603</v>
      </c>
      <c r="N62" s="227">
        <v>13000</v>
      </c>
      <c r="O62" s="227">
        <v>12600</v>
      </c>
      <c r="P62" s="227">
        <v>151200</v>
      </c>
      <c r="Q62" s="227">
        <v>12</v>
      </c>
      <c r="R62" s="227">
        <v>700</v>
      </c>
      <c r="S62" s="227">
        <v>142800</v>
      </c>
      <c r="T62" s="227">
        <v>3829</v>
      </c>
      <c r="U62" s="227">
        <v>41250360</v>
      </c>
      <c r="V62" s="227">
        <v>186354</v>
      </c>
      <c r="W62" s="143">
        <v>46021</v>
      </c>
      <c r="X62" s="143">
        <v>46034</v>
      </c>
      <c r="Y62">
        <f t="shared" si="1"/>
        <v>142800</v>
      </c>
    </row>
    <row r="63" spans="1:25">
      <c r="A63" s="1" t="str">
        <f t="shared" si="0"/>
        <v>060011017616000</v>
      </c>
      <c r="B63" s="142" t="s">
        <v>76</v>
      </c>
      <c r="C63" s="142" t="s">
        <v>1214</v>
      </c>
      <c r="D63" s="142" t="s">
        <v>3528</v>
      </c>
      <c r="E63" s="142" t="s">
        <v>27</v>
      </c>
      <c r="F63" s="142" t="s">
        <v>172</v>
      </c>
      <c r="G63" s="142" t="s">
        <v>173</v>
      </c>
      <c r="H63" s="142" t="s">
        <v>174</v>
      </c>
      <c r="I63" s="142" t="s">
        <v>21</v>
      </c>
      <c r="J63" s="142">
        <v>1</v>
      </c>
      <c r="K63" s="142">
        <v>24</v>
      </c>
      <c r="L63" s="227">
        <v>5469</v>
      </c>
      <c r="M63" s="227">
        <v>14571969</v>
      </c>
      <c r="N63" s="227">
        <v>3400</v>
      </c>
      <c r="O63" s="227">
        <v>3400</v>
      </c>
      <c r="P63" s="227">
        <v>81600</v>
      </c>
      <c r="Q63" s="227">
        <v>24</v>
      </c>
      <c r="R63" s="227">
        <v>884</v>
      </c>
      <c r="S63" s="227">
        <v>60384</v>
      </c>
      <c r="T63" s="227">
        <v>2428</v>
      </c>
      <c r="U63" s="227">
        <v>5624182</v>
      </c>
      <c r="V63" s="227">
        <v>-845143</v>
      </c>
      <c r="W63" s="143">
        <v>45981</v>
      </c>
      <c r="X63" s="143">
        <v>46034</v>
      </c>
      <c r="Y63">
        <f t="shared" si="1"/>
        <v>60384</v>
      </c>
    </row>
    <row r="64" spans="1:25">
      <c r="A64" s="1" t="str">
        <f t="shared" si="0"/>
        <v>060011017999000</v>
      </c>
      <c r="B64" s="142" t="s">
        <v>76</v>
      </c>
      <c r="C64" s="142" t="s">
        <v>1214</v>
      </c>
      <c r="D64" s="142" t="s">
        <v>3500</v>
      </c>
      <c r="E64" s="142" t="s">
        <v>3501</v>
      </c>
      <c r="F64" s="142" t="s">
        <v>3529</v>
      </c>
      <c r="G64" s="142" t="s">
        <v>3530</v>
      </c>
      <c r="H64" s="142" t="s">
        <v>3531</v>
      </c>
      <c r="I64" s="142" t="s">
        <v>21</v>
      </c>
      <c r="J64" s="142">
        <v>1</v>
      </c>
      <c r="K64" s="142">
        <v>12</v>
      </c>
      <c r="L64" s="227">
        <v>725</v>
      </c>
      <c r="M64" s="227">
        <v>7251416</v>
      </c>
      <c r="N64" s="227">
        <v>14900</v>
      </c>
      <c r="O64" s="227">
        <v>14900</v>
      </c>
      <c r="P64" s="227">
        <v>178800</v>
      </c>
      <c r="Q64" s="227"/>
      <c r="R64" s="227"/>
      <c r="S64" s="227"/>
      <c r="T64" s="227">
        <v>107</v>
      </c>
      <c r="U64" s="227">
        <v>1436045</v>
      </c>
      <c r="V64" s="227">
        <v>365836</v>
      </c>
      <c r="W64" s="143">
        <v>46006</v>
      </c>
      <c r="X64" s="143">
        <v>46034</v>
      </c>
      <c r="Y64">
        <f t="shared" si="1"/>
        <v>178800</v>
      </c>
    </row>
    <row r="65" spans="1:25">
      <c r="A65" s="1" t="str">
        <f t="shared" si="0"/>
        <v>060011019715000</v>
      </c>
      <c r="B65" s="142" t="s">
        <v>76</v>
      </c>
      <c r="C65" s="142" t="s">
        <v>1214</v>
      </c>
      <c r="D65" s="142" t="s">
        <v>3495</v>
      </c>
      <c r="E65" s="142" t="s">
        <v>3496</v>
      </c>
      <c r="F65" s="142" t="s">
        <v>448</v>
      </c>
      <c r="G65" s="142" t="s">
        <v>449</v>
      </c>
      <c r="H65" s="142" t="s">
        <v>3532</v>
      </c>
      <c r="I65" s="142" t="s">
        <v>21</v>
      </c>
      <c r="J65" s="142">
        <v>1</v>
      </c>
      <c r="K65" s="142">
        <v>25</v>
      </c>
      <c r="L65" s="227"/>
      <c r="M65" s="227"/>
      <c r="N65" s="227">
        <v>64700</v>
      </c>
      <c r="O65" s="227">
        <v>64700</v>
      </c>
      <c r="P65" s="227">
        <v>1617500</v>
      </c>
      <c r="Q65" s="227"/>
      <c r="R65" s="227"/>
      <c r="S65" s="227"/>
      <c r="T65" s="227"/>
      <c r="U65" s="227"/>
      <c r="V65" s="227"/>
      <c r="W65" s="143"/>
      <c r="X65" s="143"/>
      <c r="Y65">
        <f t="shared" si="1"/>
        <v>1617500</v>
      </c>
    </row>
    <row r="66" spans="1:25">
      <c r="A66" s="1" t="str">
        <f t="shared" si="0"/>
        <v>060011019929000</v>
      </c>
      <c r="B66" s="142" t="s">
        <v>76</v>
      </c>
      <c r="C66" s="142" t="s">
        <v>1214</v>
      </c>
      <c r="D66" s="142" t="s">
        <v>3497</v>
      </c>
      <c r="E66" s="142" t="s">
        <v>24</v>
      </c>
      <c r="F66" s="142" t="s">
        <v>178</v>
      </c>
      <c r="G66" s="142" t="s">
        <v>3533</v>
      </c>
      <c r="H66" s="142" t="s">
        <v>179</v>
      </c>
      <c r="I66" s="142" t="s">
        <v>23</v>
      </c>
      <c r="J66" s="142">
        <v>1</v>
      </c>
      <c r="K66" s="142">
        <v>1</v>
      </c>
      <c r="L66" s="227">
        <v>213</v>
      </c>
      <c r="M66" s="227">
        <v>15416335</v>
      </c>
      <c r="N66" s="227">
        <v>90000</v>
      </c>
      <c r="O66" s="227">
        <v>90000</v>
      </c>
      <c r="P66" s="227">
        <v>90000</v>
      </c>
      <c r="Q66" s="227">
        <v>5</v>
      </c>
      <c r="R66" s="227">
        <v>50</v>
      </c>
      <c r="S66" s="227">
        <v>89950</v>
      </c>
      <c r="T66" s="227">
        <v>208</v>
      </c>
      <c r="U66" s="227">
        <v>16860045</v>
      </c>
      <c r="V66" s="227">
        <v>1805596</v>
      </c>
      <c r="W66" s="143">
        <v>46014</v>
      </c>
      <c r="X66" s="143">
        <v>46034</v>
      </c>
      <c r="Y66">
        <f t="shared" si="1"/>
        <v>89950</v>
      </c>
    </row>
    <row r="67" spans="1:25">
      <c r="A67" s="1" t="str">
        <f t="shared" si="0"/>
        <v>060011020238000</v>
      </c>
      <c r="B67" s="142" t="s">
        <v>76</v>
      </c>
      <c r="C67" s="142" t="s">
        <v>1214</v>
      </c>
      <c r="D67" s="142" t="s">
        <v>3534</v>
      </c>
      <c r="E67" s="142" t="s">
        <v>2492</v>
      </c>
      <c r="F67" s="142" t="s">
        <v>95</v>
      </c>
      <c r="G67" s="142" t="s">
        <v>2733</v>
      </c>
      <c r="H67" s="142" t="s">
        <v>2734</v>
      </c>
      <c r="I67" s="142" t="s">
        <v>21</v>
      </c>
      <c r="J67" s="142">
        <v>1</v>
      </c>
      <c r="K67" s="142">
        <v>6</v>
      </c>
      <c r="L67" s="227">
        <v>924</v>
      </c>
      <c r="M67" s="227">
        <v>17836794</v>
      </c>
      <c r="N67" s="227">
        <v>25300</v>
      </c>
      <c r="O67" s="227">
        <v>25300</v>
      </c>
      <c r="P67" s="227">
        <v>151800</v>
      </c>
      <c r="Q67" s="227"/>
      <c r="R67" s="227"/>
      <c r="S67" s="227"/>
      <c r="T67" s="227">
        <v>234</v>
      </c>
      <c r="U67" s="227">
        <v>3822883</v>
      </c>
      <c r="V67" s="227">
        <v>-694227</v>
      </c>
      <c r="W67" s="143">
        <v>45944</v>
      </c>
      <c r="X67" s="143">
        <v>46034</v>
      </c>
      <c r="Y67">
        <f t="shared" si="1"/>
        <v>151800</v>
      </c>
    </row>
    <row r="68" spans="1:25">
      <c r="A68" s="1" t="str">
        <f t="shared" si="0"/>
        <v>060011023234000</v>
      </c>
      <c r="B68" s="142" t="s">
        <v>76</v>
      </c>
      <c r="C68" s="142" t="s">
        <v>1214</v>
      </c>
      <c r="D68" s="142" t="s">
        <v>3497</v>
      </c>
      <c r="E68" s="142" t="s">
        <v>24</v>
      </c>
      <c r="F68" s="142" t="s">
        <v>182</v>
      </c>
      <c r="G68" s="142" t="s">
        <v>183</v>
      </c>
      <c r="H68" s="142" t="s">
        <v>184</v>
      </c>
      <c r="I68" s="142" t="s">
        <v>23</v>
      </c>
      <c r="J68" s="142">
        <v>1</v>
      </c>
      <c r="K68" s="142">
        <v>1</v>
      </c>
      <c r="L68" s="227">
        <v>325</v>
      </c>
      <c r="M68" s="227">
        <v>28532823</v>
      </c>
      <c r="N68" s="227">
        <v>105000</v>
      </c>
      <c r="O68" s="227">
        <v>105000</v>
      </c>
      <c r="P68" s="227">
        <v>105000</v>
      </c>
      <c r="Q68" s="227"/>
      <c r="R68" s="227"/>
      <c r="S68" s="227"/>
      <c r="T68" s="227">
        <v>319</v>
      </c>
      <c r="U68" s="227">
        <v>29582433</v>
      </c>
      <c r="V68" s="227">
        <v>1576370</v>
      </c>
      <c r="W68" s="143">
        <v>46014</v>
      </c>
      <c r="X68" s="143">
        <v>46034</v>
      </c>
      <c r="Y68">
        <f t="shared" si="1"/>
        <v>105000</v>
      </c>
    </row>
    <row r="69" spans="1:25">
      <c r="A69" s="1" t="str">
        <f t="shared" ref="A69:A132" si="2">B69&amp;F69</f>
        <v>060011025539000</v>
      </c>
      <c r="B69" s="142" t="s">
        <v>76</v>
      </c>
      <c r="C69" s="142" t="s">
        <v>1214</v>
      </c>
      <c r="D69" s="142" t="s">
        <v>3528</v>
      </c>
      <c r="E69" s="142" t="s">
        <v>27</v>
      </c>
      <c r="F69" s="142" t="s">
        <v>188</v>
      </c>
      <c r="G69" s="142" t="s">
        <v>189</v>
      </c>
      <c r="H69" s="142" t="s">
        <v>190</v>
      </c>
      <c r="I69" s="142" t="s">
        <v>21</v>
      </c>
      <c r="J69" s="142">
        <v>1</v>
      </c>
      <c r="K69" s="142">
        <v>1</v>
      </c>
      <c r="L69" s="227">
        <v>7</v>
      </c>
      <c r="M69" s="227">
        <v>122973</v>
      </c>
      <c r="N69" s="227">
        <v>20200</v>
      </c>
      <c r="O69" s="227">
        <v>20200</v>
      </c>
      <c r="P69" s="227">
        <v>20200</v>
      </c>
      <c r="Q69" s="227"/>
      <c r="R69" s="227"/>
      <c r="S69" s="227"/>
      <c r="T69" s="227">
        <v>2</v>
      </c>
      <c r="U69" s="227">
        <v>35675</v>
      </c>
      <c r="V69" s="227">
        <v>540</v>
      </c>
      <c r="W69" s="143">
        <v>45999</v>
      </c>
      <c r="X69" s="143">
        <v>46030</v>
      </c>
      <c r="Y69">
        <f t="shared" ref="Y69:Y132" si="3">IF(S69&gt;0,S69,P69)</f>
        <v>20200</v>
      </c>
    </row>
    <row r="70" spans="1:25">
      <c r="A70" s="1" t="str">
        <f t="shared" si="2"/>
        <v>060011028146000</v>
      </c>
      <c r="B70" s="142" t="s">
        <v>76</v>
      </c>
      <c r="C70" s="142" t="s">
        <v>1214</v>
      </c>
      <c r="D70" s="142" t="s">
        <v>3527</v>
      </c>
      <c r="E70" s="142" t="s">
        <v>22</v>
      </c>
      <c r="F70" s="142" t="s">
        <v>621</v>
      </c>
      <c r="G70" s="142" t="s">
        <v>622</v>
      </c>
      <c r="H70" s="142" t="s">
        <v>623</v>
      </c>
      <c r="I70" s="142" t="s">
        <v>26</v>
      </c>
      <c r="J70" s="142">
        <v>1</v>
      </c>
      <c r="K70" s="142">
        <v>10</v>
      </c>
      <c r="L70" s="227"/>
      <c r="M70" s="227"/>
      <c r="N70" s="227">
        <v>10000</v>
      </c>
      <c r="O70" s="227">
        <v>10000</v>
      </c>
      <c r="P70" s="227">
        <v>100000</v>
      </c>
      <c r="Q70" s="227"/>
      <c r="R70" s="227"/>
      <c r="S70" s="227"/>
      <c r="T70" s="227"/>
      <c r="U70" s="227"/>
      <c r="V70" s="227"/>
      <c r="W70" s="143"/>
      <c r="X70" s="143"/>
      <c r="Y70">
        <f t="shared" si="3"/>
        <v>100000</v>
      </c>
    </row>
    <row r="71" spans="1:25">
      <c r="A71" s="1" t="str">
        <f t="shared" si="2"/>
        <v>060011028667000</v>
      </c>
      <c r="B71" s="142" t="s">
        <v>76</v>
      </c>
      <c r="C71" s="142" t="s">
        <v>1214</v>
      </c>
      <c r="D71" s="142" t="s">
        <v>3494</v>
      </c>
      <c r="E71" s="142" t="s">
        <v>2486</v>
      </c>
      <c r="F71" s="142" t="s">
        <v>65</v>
      </c>
      <c r="G71" s="142" t="s">
        <v>2636</v>
      </c>
      <c r="H71" s="142" t="s">
        <v>2637</v>
      </c>
      <c r="I71" s="142" t="s">
        <v>21</v>
      </c>
      <c r="J71" s="142">
        <v>1</v>
      </c>
      <c r="K71" s="142">
        <v>12</v>
      </c>
      <c r="L71" s="227">
        <v>177</v>
      </c>
      <c r="M71" s="227">
        <v>3076492</v>
      </c>
      <c r="N71" s="227">
        <v>20700</v>
      </c>
      <c r="O71" s="227">
        <v>20700</v>
      </c>
      <c r="P71" s="227">
        <v>248400</v>
      </c>
      <c r="Q71" s="227"/>
      <c r="R71" s="227"/>
      <c r="S71" s="227"/>
      <c r="T71" s="227">
        <v>72</v>
      </c>
      <c r="U71" s="227">
        <v>1342334</v>
      </c>
      <c r="V71" s="227">
        <v>90879</v>
      </c>
      <c r="W71" s="143">
        <v>46021</v>
      </c>
      <c r="X71" s="143">
        <v>46034</v>
      </c>
      <c r="Y71">
        <f t="shared" si="3"/>
        <v>248400</v>
      </c>
    </row>
    <row r="72" spans="1:25">
      <c r="A72" s="1" t="str">
        <f t="shared" si="2"/>
        <v>060011028702000</v>
      </c>
      <c r="B72" s="142" t="s">
        <v>76</v>
      </c>
      <c r="C72" s="142" t="s">
        <v>1214</v>
      </c>
      <c r="D72" s="142" t="s">
        <v>3534</v>
      </c>
      <c r="E72" s="142" t="s">
        <v>2492</v>
      </c>
      <c r="F72" s="142" t="s">
        <v>40</v>
      </c>
      <c r="G72" s="142" t="s">
        <v>2493</v>
      </c>
      <c r="H72" s="142" t="s">
        <v>2494</v>
      </c>
      <c r="I72" s="142" t="s">
        <v>21</v>
      </c>
      <c r="J72" s="142">
        <v>1</v>
      </c>
      <c r="K72" s="142">
        <v>12</v>
      </c>
      <c r="L72" s="227">
        <v>73</v>
      </c>
      <c r="M72" s="227">
        <v>1255778</v>
      </c>
      <c r="N72" s="227">
        <v>21200</v>
      </c>
      <c r="O72" s="227">
        <v>18500</v>
      </c>
      <c r="P72" s="227">
        <v>222000</v>
      </c>
      <c r="Q72" s="227">
        <v>12</v>
      </c>
      <c r="R72" s="227">
        <v>2625</v>
      </c>
      <c r="S72" s="227">
        <v>190500</v>
      </c>
      <c r="T72" s="227">
        <v>1</v>
      </c>
      <c r="U72" s="227">
        <v>19099</v>
      </c>
      <c r="V72" s="227">
        <v>1897</v>
      </c>
      <c r="W72" s="143">
        <v>46030</v>
      </c>
      <c r="X72" s="143">
        <v>46033</v>
      </c>
      <c r="Y72">
        <f t="shared" si="3"/>
        <v>190500</v>
      </c>
    </row>
    <row r="73" spans="1:25">
      <c r="A73" s="1" t="str">
        <f t="shared" si="2"/>
        <v>060011030417000</v>
      </c>
      <c r="B73" s="142" t="s">
        <v>76</v>
      </c>
      <c r="C73" s="142" t="s">
        <v>1214</v>
      </c>
      <c r="D73" s="142" t="s">
        <v>3523</v>
      </c>
      <c r="E73" s="142" t="s">
        <v>20</v>
      </c>
      <c r="F73" s="142" t="s">
        <v>453</v>
      </c>
      <c r="G73" s="142" t="s">
        <v>454</v>
      </c>
      <c r="H73" s="142" t="s">
        <v>3535</v>
      </c>
      <c r="I73" s="142" t="s">
        <v>21</v>
      </c>
      <c r="J73" s="142">
        <v>1</v>
      </c>
      <c r="K73" s="142">
        <v>24</v>
      </c>
      <c r="L73" s="227">
        <v>1221</v>
      </c>
      <c r="M73" s="227">
        <v>4514618</v>
      </c>
      <c r="N73" s="227">
        <v>4700</v>
      </c>
      <c r="O73" s="227">
        <v>4700</v>
      </c>
      <c r="P73" s="227">
        <v>112800</v>
      </c>
      <c r="Q73" s="227">
        <v>24</v>
      </c>
      <c r="R73" s="227">
        <v>450</v>
      </c>
      <c r="S73" s="227">
        <v>102000</v>
      </c>
      <c r="T73" s="227">
        <v>699</v>
      </c>
      <c r="U73" s="227">
        <v>2712757</v>
      </c>
      <c r="V73" s="227">
        <v>128221</v>
      </c>
      <c r="W73" s="143">
        <v>45976</v>
      </c>
      <c r="X73" s="143">
        <v>46034</v>
      </c>
      <c r="Y73">
        <f t="shared" si="3"/>
        <v>102000</v>
      </c>
    </row>
    <row r="74" spans="1:25">
      <c r="A74" s="1" t="str">
        <f t="shared" si="2"/>
        <v>060011030532000</v>
      </c>
      <c r="B74" s="142" t="s">
        <v>76</v>
      </c>
      <c r="C74" s="142" t="s">
        <v>1214</v>
      </c>
      <c r="D74" s="142" t="s">
        <v>3500</v>
      </c>
      <c r="E74" s="142" t="s">
        <v>3501</v>
      </c>
      <c r="F74" s="142" t="s">
        <v>3536</v>
      </c>
      <c r="G74" s="142" t="s">
        <v>3537</v>
      </c>
      <c r="H74" s="142" t="s">
        <v>3538</v>
      </c>
      <c r="I74" s="142" t="s">
        <v>21</v>
      </c>
      <c r="J74" s="142">
        <v>1</v>
      </c>
      <c r="K74" s="142">
        <v>12</v>
      </c>
      <c r="L74" s="227">
        <v>9</v>
      </c>
      <c r="M74" s="227">
        <v>260174</v>
      </c>
      <c r="N74" s="227">
        <v>42500</v>
      </c>
      <c r="O74" s="227">
        <v>42500</v>
      </c>
      <c r="P74" s="227">
        <v>510000</v>
      </c>
      <c r="Q74" s="227"/>
      <c r="R74" s="227"/>
      <c r="S74" s="227"/>
      <c r="T74" s="227">
        <v>30</v>
      </c>
      <c r="U74" s="227">
        <v>1148649</v>
      </c>
      <c r="V74" s="227">
        <v>281401</v>
      </c>
      <c r="W74" s="143">
        <v>46009</v>
      </c>
      <c r="X74" s="143">
        <v>46034</v>
      </c>
      <c r="Y74">
        <f t="shared" si="3"/>
        <v>510000</v>
      </c>
    </row>
    <row r="75" spans="1:25">
      <c r="A75" s="1" t="str">
        <f t="shared" si="2"/>
        <v>060011032759000</v>
      </c>
      <c r="B75" s="142" t="s">
        <v>76</v>
      </c>
      <c r="C75" s="142" t="s">
        <v>1214</v>
      </c>
      <c r="D75" s="142" t="s">
        <v>3523</v>
      </c>
      <c r="E75" s="142" t="s">
        <v>20</v>
      </c>
      <c r="F75" s="142" t="s">
        <v>194</v>
      </c>
      <c r="G75" s="142" t="s">
        <v>195</v>
      </c>
      <c r="H75" s="142" t="s">
        <v>3539</v>
      </c>
      <c r="I75" s="142" t="s">
        <v>21</v>
      </c>
      <c r="J75" s="142">
        <v>1</v>
      </c>
      <c r="K75" s="142">
        <v>8</v>
      </c>
      <c r="L75" s="227">
        <v>129</v>
      </c>
      <c r="M75" s="227">
        <v>1000150</v>
      </c>
      <c r="N75" s="227">
        <v>9100</v>
      </c>
      <c r="O75" s="227">
        <v>9100</v>
      </c>
      <c r="P75" s="227">
        <v>72800</v>
      </c>
      <c r="Q75" s="227">
        <v>8</v>
      </c>
      <c r="R75" s="227">
        <v>200</v>
      </c>
      <c r="S75" s="227">
        <v>71200</v>
      </c>
      <c r="T75" s="227">
        <v>65</v>
      </c>
      <c r="U75" s="227">
        <v>532883</v>
      </c>
      <c r="V75" s="227">
        <v>28932</v>
      </c>
      <c r="W75" s="143">
        <v>45981</v>
      </c>
      <c r="X75" s="143">
        <v>46033</v>
      </c>
      <c r="Y75">
        <f t="shared" si="3"/>
        <v>71200</v>
      </c>
    </row>
    <row r="76" spans="1:25">
      <c r="A76" s="1" t="str">
        <f t="shared" si="2"/>
        <v>060011032802000</v>
      </c>
      <c r="B76" s="142" t="s">
        <v>76</v>
      </c>
      <c r="C76" s="142" t="s">
        <v>1214</v>
      </c>
      <c r="D76" s="142" t="s">
        <v>3523</v>
      </c>
      <c r="E76" s="142" t="s">
        <v>20</v>
      </c>
      <c r="F76" s="142" t="s">
        <v>904</v>
      </c>
      <c r="G76" s="142" t="s">
        <v>905</v>
      </c>
      <c r="H76" s="142" t="s">
        <v>3540</v>
      </c>
      <c r="I76" s="142" t="s">
        <v>21</v>
      </c>
      <c r="J76" s="142">
        <v>1</v>
      </c>
      <c r="K76" s="142">
        <v>8</v>
      </c>
      <c r="L76" s="227">
        <v>421</v>
      </c>
      <c r="M76" s="227">
        <v>3264399</v>
      </c>
      <c r="N76" s="227">
        <v>9100</v>
      </c>
      <c r="O76" s="227">
        <v>9100</v>
      </c>
      <c r="P76" s="227">
        <v>72800</v>
      </c>
      <c r="Q76" s="227">
        <v>8</v>
      </c>
      <c r="R76" s="227">
        <v>200</v>
      </c>
      <c r="S76" s="227">
        <v>71200</v>
      </c>
      <c r="T76" s="227">
        <v>89</v>
      </c>
      <c r="U76" s="227">
        <v>729478</v>
      </c>
      <c r="V76" s="227">
        <v>39380</v>
      </c>
      <c r="W76" s="143">
        <v>45981</v>
      </c>
      <c r="X76" s="143">
        <v>46034</v>
      </c>
      <c r="Y76">
        <f t="shared" si="3"/>
        <v>71200</v>
      </c>
    </row>
    <row r="77" spans="1:25">
      <c r="A77" s="1" t="str">
        <f t="shared" si="2"/>
        <v>060011035433000</v>
      </c>
      <c r="B77" s="142" t="s">
        <v>76</v>
      </c>
      <c r="C77" s="142" t="s">
        <v>1214</v>
      </c>
      <c r="D77" s="142" t="s">
        <v>3497</v>
      </c>
      <c r="E77" s="142" t="s">
        <v>24</v>
      </c>
      <c r="F77" s="142" t="s">
        <v>200</v>
      </c>
      <c r="G77" s="142" t="s">
        <v>201</v>
      </c>
      <c r="H77" s="142" t="s">
        <v>202</v>
      </c>
      <c r="I77" s="142" t="s">
        <v>21</v>
      </c>
      <c r="J77" s="142">
        <v>1</v>
      </c>
      <c r="K77" s="142">
        <v>20</v>
      </c>
      <c r="L77" s="227">
        <v>1400</v>
      </c>
      <c r="M77" s="227">
        <v>19776776</v>
      </c>
      <c r="N77" s="227">
        <v>17000</v>
      </c>
      <c r="O77" s="227">
        <v>16900</v>
      </c>
      <c r="P77" s="227">
        <v>338000</v>
      </c>
      <c r="Q77" s="227">
        <v>20</v>
      </c>
      <c r="R77" s="227">
        <v>300</v>
      </c>
      <c r="S77" s="227">
        <v>332000</v>
      </c>
      <c r="T77" s="227">
        <v>108</v>
      </c>
      <c r="U77" s="227">
        <v>1644027</v>
      </c>
      <c r="V77" s="227">
        <v>118390</v>
      </c>
      <c r="W77" s="143">
        <v>46003</v>
      </c>
      <c r="X77" s="143">
        <v>46034</v>
      </c>
      <c r="Y77">
        <f t="shared" si="3"/>
        <v>332000</v>
      </c>
    </row>
    <row r="78" spans="1:25" s="126" customFormat="1">
      <c r="A78" s="1" t="str">
        <f t="shared" si="2"/>
        <v>060011035633000</v>
      </c>
      <c r="B78" s="142" t="s">
        <v>76</v>
      </c>
      <c r="C78" s="142" t="s">
        <v>1214</v>
      </c>
      <c r="D78" s="142" t="s">
        <v>3527</v>
      </c>
      <c r="E78" s="142" t="s">
        <v>22</v>
      </c>
      <c r="F78" s="142" t="s">
        <v>206</v>
      </c>
      <c r="G78" s="142" t="s">
        <v>207</v>
      </c>
      <c r="H78" s="142" t="s">
        <v>208</v>
      </c>
      <c r="I78" s="142" t="s">
        <v>23</v>
      </c>
      <c r="J78" s="142">
        <v>1</v>
      </c>
      <c r="K78" s="142">
        <v>20</v>
      </c>
      <c r="L78" s="227">
        <v>14434</v>
      </c>
      <c r="M78" s="227">
        <v>85680195</v>
      </c>
      <c r="N78" s="227">
        <v>7700</v>
      </c>
      <c r="O78" s="227">
        <v>7200</v>
      </c>
      <c r="P78" s="227">
        <v>144000</v>
      </c>
      <c r="Q78" s="227">
        <v>20</v>
      </c>
      <c r="R78" s="227">
        <v>300</v>
      </c>
      <c r="S78" s="227">
        <v>138000</v>
      </c>
      <c r="T78" s="227">
        <v>1718</v>
      </c>
      <c r="U78" s="227">
        <v>10410486</v>
      </c>
      <c r="V78" s="227">
        <v>212441</v>
      </c>
      <c r="W78" s="143">
        <v>46018</v>
      </c>
      <c r="X78" s="143">
        <v>46034</v>
      </c>
      <c r="Y78" s="126">
        <f t="shared" si="3"/>
        <v>138000</v>
      </c>
    </row>
    <row r="79" spans="1:25">
      <c r="A79" s="1" t="str">
        <f t="shared" si="2"/>
        <v>060011035634000</v>
      </c>
      <c r="B79" s="142" t="s">
        <v>76</v>
      </c>
      <c r="C79" s="142" t="s">
        <v>1214</v>
      </c>
      <c r="D79" s="142" t="s">
        <v>3527</v>
      </c>
      <c r="E79" s="142" t="s">
        <v>22</v>
      </c>
      <c r="F79" s="142" t="s">
        <v>212</v>
      </c>
      <c r="G79" s="142" t="s">
        <v>213</v>
      </c>
      <c r="H79" s="142" t="s">
        <v>214</v>
      </c>
      <c r="I79" s="142" t="s">
        <v>23</v>
      </c>
      <c r="J79" s="142">
        <v>1</v>
      </c>
      <c r="K79" s="142">
        <v>20</v>
      </c>
      <c r="L79" s="227">
        <v>1212</v>
      </c>
      <c r="M79" s="227">
        <v>10181197</v>
      </c>
      <c r="N79" s="227">
        <v>10800</v>
      </c>
      <c r="O79" s="227">
        <v>10000</v>
      </c>
      <c r="P79" s="227">
        <v>200000</v>
      </c>
      <c r="Q79" s="227">
        <v>20</v>
      </c>
      <c r="R79" s="227">
        <v>200</v>
      </c>
      <c r="S79" s="227">
        <v>196000</v>
      </c>
      <c r="T79" s="227">
        <v>157</v>
      </c>
      <c r="U79" s="227">
        <v>1400810</v>
      </c>
      <c r="V79" s="227">
        <v>81959</v>
      </c>
      <c r="W79" s="143">
        <v>46000</v>
      </c>
      <c r="X79" s="143">
        <v>46034</v>
      </c>
      <c r="Y79">
        <f t="shared" si="3"/>
        <v>196000</v>
      </c>
    </row>
    <row r="80" spans="1:25">
      <c r="A80" s="1" t="str">
        <f t="shared" si="2"/>
        <v>060011038533000</v>
      </c>
      <c r="B80" s="142" t="s">
        <v>76</v>
      </c>
      <c r="C80" s="142" t="s">
        <v>1214</v>
      </c>
      <c r="D80" s="142" t="s">
        <v>3494</v>
      </c>
      <c r="E80" s="142" t="s">
        <v>2486</v>
      </c>
      <c r="F80" s="142" t="s">
        <v>41</v>
      </c>
      <c r="G80" s="142" t="s">
        <v>2498</v>
      </c>
      <c r="H80" s="142" t="s">
        <v>3541</v>
      </c>
      <c r="I80" s="142" t="s">
        <v>23</v>
      </c>
      <c r="J80" s="142">
        <v>1</v>
      </c>
      <c r="K80" s="142">
        <v>12</v>
      </c>
      <c r="L80" s="227">
        <v>764</v>
      </c>
      <c r="M80" s="227">
        <v>15466443</v>
      </c>
      <c r="N80" s="227">
        <v>29000</v>
      </c>
      <c r="O80" s="227">
        <v>25100</v>
      </c>
      <c r="P80" s="227">
        <v>301200</v>
      </c>
      <c r="Q80" s="227"/>
      <c r="R80" s="227"/>
      <c r="S80" s="227"/>
      <c r="T80" s="227">
        <v>0</v>
      </c>
      <c r="U80" s="227">
        <v>0</v>
      </c>
      <c r="V80" s="227">
        <v>0</v>
      </c>
      <c r="W80" s="143">
        <v>45980</v>
      </c>
      <c r="X80" s="143">
        <v>46022</v>
      </c>
      <c r="Y80">
        <f t="shared" si="3"/>
        <v>301200</v>
      </c>
    </row>
    <row r="81" spans="1:25">
      <c r="A81" s="1" t="str">
        <f t="shared" si="2"/>
        <v>060011038886000</v>
      </c>
      <c r="B81" s="142" t="s">
        <v>76</v>
      </c>
      <c r="C81" s="142" t="s">
        <v>1214</v>
      </c>
      <c r="D81" s="142" t="s">
        <v>3528</v>
      </c>
      <c r="E81" s="142" t="s">
        <v>27</v>
      </c>
      <c r="F81" s="142" t="s">
        <v>218</v>
      </c>
      <c r="G81" s="142" t="s">
        <v>219</v>
      </c>
      <c r="H81" s="142" t="s">
        <v>220</v>
      </c>
      <c r="I81" s="142" t="s">
        <v>21</v>
      </c>
      <c r="J81" s="142">
        <v>1</v>
      </c>
      <c r="K81" s="142">
        <v>12</v>
      </c>
      <c r="L81" s="227">
        <v>991</v>
      </c>
      <c r="M81" s="227">
        <v>4306218</v>
      </c>
      <c r="N81" s="227">
        <v>5800</v>
      </c>
      <c r="O81" s="227">
        <v>5800</v>
      </c>
      <c r="P81" s="227">
        <v>69600</v>
      </c>
      <c r="Q81" s="227"/>
      <c r="R81" s="227"/>
      <c r="S81" s="227"/>
      <c r="T81" s="227">
        <v>850</v>
      </c>
      <c r="U81" s="227">
        <v>4441441</v>
      </c>
      <c r="V81" s="227">
        <v>747914</v>
      </c>
      <c r="W81" s="143">
        <v>46029</v>
      </c>
      <c r="X81" s="143">
        <v>46034</v>
      </c>
      <c r="Y81">
        <f t="shared" si="3"/>
        <v>69600</v>
      </c>
    </row>
    <row r="82" spans="1:25">
      <c r="A82" s="1" t="str">
        <f t="shared" si="2"/>
        <v>060011038932000</v>
      </c>
      <c r="B82" s="142" t="s">
        <v>76</v>
      </c>
      <c r="C82" s="142" t="s">
        <v>1214</v>
      </c>
      <c r="D82" s="142" t="s">
        <v>3528</v>
      </c>
      <c r="E82" s="142" t="s">
        <v>27</v>
      </c>
      <c r="F82" s="142" t="s">
        <v>224</v>
      </c>
      <c r="G82" s="142" t="s">
        <v>225</v>
      </c>
      <c r="H82" s="142" t="s">
        <v>226</v>
      </c>
      <c r="I82" s="142" t="s">
        <v>23</v>
      </c>
      <c r="J82" s="142">
        <v>1</v>
      </c>
      <c r="K82" s="142">
        <v>1</v>
      </c>
      <c r="L82" s="227">
        <v>135</v>
      </c>
      <c r="M82" s="227">
        <v>2169576</v>
      </c>
      <c r="N82" s="227">
        <v>18500</v>
      </c>
      <c r="O82" s="227">
        <v>18500</v>
      </c>
      <c r="P82" s="227">
        <v>18500</v>
      </c>
      <c r="Q82" s="227"/>
      <c r="R82" s="227"/>
      <c r="S82" s="227"/>
      <c r="T82" s="227">
        <v>281</v>
      </c>
      <c r="U82" s="227">
        <v>4533063</v>
      </c>
      <c r="V82" s="227">
        <v>17130</v>
      </c>
      <c r="W82" s="143">
        <v>46007</v>
      </c>
      <c r="X82" s="143">
        <v>46033</v>
      </c>
      <c r="Y82">
        <f t="shared" si="3"/>
        <v>18500</v>
      </c>
    </row>
    <row r="83" spans="1:25">
      <c r="A83" s="1" t="str">
        <f t="shared" si="2"/>
        <v>060011044435000</v>
      </c>
      <c r="B83" s="142" t="s">
        <v>76</v>
      </c>
      <c r="C83" s="142" t="s">
        <v>1214</v>
      </c>
      <c r="D83" s="142" t="s">
        <v>3494</v>
      </c>
      <c r="E83" s="142" t="s">
        <v>2486</v>
      </c>
      <c r="F83" s="142" t="s">
        <v>96</v>
      </c>
      <c r="G83" s="142" t="s">
        <v>2738</v>
      </c>
      <c r="H83" s="142" t="s">
        <v>2739</v>
      </c>
      <c r="I83" s="142" t="s">
        <v>21</v>
      </c>
      <c r="J83" s="142">
        <v>1</v>
      </c>
      <c r="K83" s="142">
        <v>24</v>
      </c>
      <c r="L83" s="227">
        <v>127</v>
      </c>
      <c r="M83" s="227">
        <v>1155432</v>
      </c>
      <c r="N83" s="227">
        <v>12900</v>
      </c>
      <c r="O83" s="227">
        <v>12900</v>
      </c>
      <c r="P83" s="227">
        <v>309600</v>
      </c>
      <c r="Q83" s="227"/>
      <c r="R83" s="227"/>
      <c r="S83" s="227"/>
      <c r="T83" s="227">
        <v>15</v>
      </c>
      <c r="U83" s="227">
        <v>163514</v>
      </c>
      <c r="V83" s="227">
        <v>27046</v>
      </c>
      <c r="W83" s="143">
        <v>45957</v>
      </c>
      <c r="X83" s="143">
        <v>46032</v>
      </c>
      <c r="Y83">
        <f t="shared" si="3"/>
        <v>309600</v>
      </c>
    </row>
    <row r="84" spans="1:25">
      <c r="A84" s="1" t="str">
        <f t="shared" si="2"/>
        <v>060011044827000</v>
      </c>
      <c r="B84" s="142" t="s">
        <v>76</v>
      </c>
      <c r="C84" s="142" t="s">
        <v>1214</v>
      </c>
      <c r="D84" s="142" t="s">
        <v>3497</v>
      </c>
      <c r="E84" s="142" t="s">
        <v>24</v>
      </c>
      <c r="F84" s="142" t="s">
        <v>700</v>
      </c>
      <c r="G84" s="142" t="s">
        <v>701</v>
      </c>
      <c r="H84" s="142" t="s">
        <v>702</v>
      </c>
      <c r="I84" s="142" t="s">
        <v>21</v>
      </c>
      <c r="J84" s="142">
        <v>1</v>
      </c>
      <c r="K84" s="142">
        <v>12</v>
      </c>
      <c r="L84" s="227">
        <v>109</v>
      </c>
      <c r="M84" s="227">
        <v>2483043</v>
      </c>
      <c r="N84" s="227">
        <v>26000</v>
      </c>
      <c r="O84" s="227">
        <v>26000</v>
      </c>
      <c r="P84" s="227">
        <v>312000</v>
      </c>
      <c r="Q84" s="227"/>
      <c r="R84" s="227"/>
      <c r="S84" s="227"/>
      <c r="T84" s="227">
        <v>10</v>
      </c>
      <c r="U84" s="227">
        <v>234234</v>
      </c>
      <c r="V84" s="227">
        <v>6432</v>
      </c>
      <c r="W84" s="143">
        <v>45987</v>
      </c>
      <c r="X84" s="143">
        <v>46034</v>
      </c>
      <c r="Y84">
        <f t="shared" si="3"/>
        <v>312000</v>
      </c>
    </row>
    <row r="85" spans="1:25">
      <c r="A85" s="1" t="str">
        <f t="shared" si="2"/>
        <v>060011045756000</v>
      </c>
      <c r="B85" s="142" t="s">
        <v>76</v>
      </c>
      <c r="C85" s="142" t="s">
        <v>1214</v>
      </c>
      <c r="D85" s="142" t="s">
        <v>3495</v>
      </c>
      <c r="E85" s="142" t="s">
        <v>3496</v>
      </c>
      <c r="F85" s="142" t="s">
        <v>912</v>
      </c>
      <c r="G85" s="142" t="s">
        <v>913</v>
      </c>
      <c r="H85" s="142" t="s">
        <v>914</v>
      </c>
      <c r="I85" s="142" t="s">
        <v>21</v>
      </c>
      <c r="J85" s="142">
        <v>1</v>
      </c>
      <c r="K85" s="142">
        <v>5</v>
      </c>
      <c r="L85" s="227">
        <v>97</v>
      </c>
      <c r="M85" s="227">
        <v>5325058</v>
      </c>
      <c r="N85" s="227">
        <v>67900</v>
      </c>
      <c r="O85" s="227">
        <v>67900</v>
      </c>
      <c r="P85" s="227">
        <v>339500</v>
      </c>
      <c r="Q85" s="227">
        <v>5</v>
      </c>
      <c r="R85" s="227">
        <v>3600</v>
      </c>
      <c r="S85" s="227">
        <v>321500</v>
      </c>
      <c r="T85" s="227">
        <v>70</v>
      </c>
      <c r="U85" s="227">
        <v>4190090</v>
      </c>
      <c r="V85" s="227">
        <v>347264</v>
      </c>
      <c r="W85" s="143">
        <v>45989</v>
      </c>
      <c r="X85" s="143">
        <v>46034</v>
      </c>
      <c r="Y85">
        <f t="shared" si="3"/>
        <v>321500</v>
      </c>
    </row>
    <row r="86" spans="1:25">
      <c r="A86" s="1" t="str">
        <f t="shared" si="2"/>
        <v>060011048940000</v>
      </c>
      <c r="B86" s="142" t="s">
        <v>76</v>
      </c>
      <c r="C86" s="142" t="s">
        <v>1214</v>
      </c>
      <c r="D86" s="142" t="s">
        <v>3495</v>
      </c>
      <c r="E86" s="142" t="s">
        <v>3496</v>
      </c>
      <c r="F86" s="142" t="s">
        <v>918</v>
      </c>
      <c r="G86" s="142" t="s">
        <v>3542</v>
      </c>
      <c r="H86" s="142" t="s">
        <v>920</v>
      </c>
      <c r="I86" s="142" t="s">
        <v>21</v>
      </c>
      <c r="J86" s="142">
        <v>1</v>
      </c>
      <c r="K86" s="142">
        <v>12</v>
      </c>
      <c r="L86" s="227">
        <v>1087</v>
      </c>
      <c r="M86" s="227">
        <v>19142563</v>
      </c>
      <c r="N86" s="227">
        <v>22900</v>
      </c>
      <c r="O86" s="227">
        <v>21500</v>
      </c>
      <c r="P86" s="227">
        <v>258000</v>
      </c>
      <c r="Q86" s="227">
        <v>12</v>
      </c>
      <c r="R86" s="227">
        <v>1550</v>
      </c>
      <c r="S86" s="227">
        <v>239400</v>
      </c>
      <c r="T86" s="227">
        <v>541</v>
      </c>
      <c r="U86" s="227">
        <v>10099505</v>
      </c>
      <c r="V86" s="227">
        <v>572250</v>
      </c>
      <c r="W86" s="143">
        <v>46034</v>
      </c>
      <c r="X86" s="143">
        <v>46034</v>
      </c>
      <c r="Y86">
        <f t="shared" si="3"/>
        <v>239400</v>
      </c>
    </row>
    <row r="87" spans="1:25" s="61" customFormat="1">
      <c r="A87" s="1" t="str">
        <f t="shared" si="2"/>
        <v>060011053801000</v>
      </c>
      <c r="B87" s="142" t="s">
        <v>76</v>
      </c>
      <c r="C87" s="142" t="s">
        <v>1214</v>
      </c>
      <c r="D87" s="142" t="s">
        <v>3494</v>
      </c>
      <c r="E87" s="142" t="s">
        <v>2486</v>
      </c>
      <c r="F87" s="142" t="s">
        <v>42</v>
      </c>
      <c r="G87" s="142" t="s">
        <v>2503</v>
      </c>
      <c r="H87" s="142" t="s">
        <v>2504</v>
      </c>
      <c r="I87" s="142" t="s">
        <v>21</v>
      </c>
      <c r="J87" s="142">
        <v>1</v>
      </c>
      <c r="K87" s="142">
        <v>12</v>
      </c>
      <c r="L87" s="227">
        <v>49</v>
      </c>
      <c r="M87" s="227">
        <v>2042565</v>
      </c>
      <c r="N87" s="227">
        <v>54200</v>
      </c>
      <c r="O87" s="227">
        <v>54200</v>
      </c>
      <c r="P87" s="227">
        <v>650400</v>
      </c>
      <c r="Q87" s="227"/>
      <c r="R87" s="227"/>
      <c r="S87" s="227"/>
      <c r="T87" s="227">
        <v>15</v>
      </c>
      <c r="U87" s="227">
        <v>683874</v>
      </c>
      <c r="V87" s="227">
        <v>58599</v>
      </c>
      <c r="W87" s="143">
        <v>46031</v>
      </c>
      <c r="X87" s="143">
        <v>46033</v>
      </c>
      <c r="Y87" s="61">
        <f t="shared" si="3"/>
        <v>650400</v>
      </c>
    </row>
    <row r="88" spans="1:25">
      <c r="A88" s="1" t="str">
        <f t="shared" si="2"/>
        <v>060011053802000</v>
      </c>
      <c r="B88" s="142" t="s">
        <v>76</v>
      </c>
      <c r="C88" s="142" t="s">
        <v>1214</v>
      </c>
      <c r="D88" s="142" t="s">
        <v>3494</v>
      </c>
      <c r="E88" s="142" t="s">
        <v>2486</v>
      </c>
      <c r="F88" s="142" t="s">
        <v>74</v>
      </c>
      <c r="G88" s="142" t="s">
        <v>2668</v>
      </c>
      <c r="H88" s="142" t="s">
        <v>2669</v>
      </c>
      <c r="I88" s="142" t="s">
        <v>21</v>
      </c>
      <c r="J88" s="142">
        <v>1</v>
      </c>
      <c r="K88" s="142">
        <v>12</v>
      </c>
      <c r="L88" s="227">
        <v>22</v>
      </c>
      <c r="M88" s="227">
        <v>917076</v>
      </c>
      <c r="N88" s="227">
        <v>54200</v>
      </c>
      <c r="O88" s="227">
        <v>54200</v>
      </c>
      <c r="P88" s="227">
        <v>650400</v>
      </c>
      <c r="Q88" s="227"/>
      <c r="R88" s="227"/>
      <c r="S88" s="227"/>
      <c r="T88" s="227">
        <v>2</v>
      </c>
      <c r="U88" s="227">
        <v>97658</v>
      </c>
      <c r="V88" s="227">
        <v>14287</v>
      </c>
      <c r="W88" s="143">
        <v>45989</v>
      </c>
      <c r="X88" s="143">
        <v>46033</v>
      </c>
      <c r="Y88">
        <f t="shared" si="3"/>
        <v>650400</v>
      </c>
    </row>
    <row r="89" spans="1:25">
      <c r="A89" s="1" t="str">
        <f t="shared" si="2"/>
        <v>060011054010000</v>
      </c>
      <c r="B89" s="142" t="s">
        <v>76</v>
      </c>
      <c r="C89" s="142" t="s">
        <v>1214</v>
      </c>
      <c r="D89" s="142" t="s">
        <v>3534</v>
      </c>
      <c r="E89" s="142" t="s">
        <v>2492</v>
      </c>
      <c r="F89" s="142" t="s">
        <v>97</v>
      </c>
      <c r="G89" s="142" t="s">
        <v>2744</v>
      </c>
      <c r="H89" s="142" t="s">
        <v>2745</v>
      </c>
      <c r="I89" s="142" t="s">
        <v>21</v>
      </c>
      <c r="J89" s="142">
        <v>1</v>
      </c>
      <c r="K89" s="142">
        <v>4</v>
      </c>
      <c r="L89" s="227">
        <v>2</v>
      </c>
      <c r="M89" s="227">
        <v>115910</v>
      </c>
      <c r="N89" s="227">
        <v>71400</v>
      </c>
      <c r="O89" s="227">
        <v>67900</v>
      </c>
      <c r="P89" s="227">
        <v>271600</v>
      </c>
      <c r="Q89" s="227">
        <v>2</v>
      </c>
      <c r="R89" s="227">
        <v>2800</v>
      </c>
      <c r="S89" s="227">
        <v>260400</v>
      </c>
      <c r="T89" s="227">
        <v>6</v>
      </c>
      <c r="U89" s="227">
        <v>382793</v>
      </c>
      <c r="V89" s="227">
        <v>35063</v>
      </c>
      <c r="W89" s="143">
        <v>46031</v>
      </c>
      <c r="X89" s="143">
        <v>46031</v>
      </c>
      <c r="Y89">
        <f t="shared" si="3"/>
        <v>260400</v>
      </c>
    </row>
    <row r="90" spans="1:25">
      <c r="A90" s="1" t="str">
        <f t="shared" si="2"/>
        <v>060011055785000</v>
      </c>
      <c r="B90" s="142" t="s">
        <v>76</v>
      </c>
      <c r="C90" s="142" t="s">
        <v>1214</v>
      </c>
      <c r="D90" s="142" t="s">
        <v>3495</v>
      </c>
      <c r="E90" s="142" t="s">
        <v>3496</v>
      </c>
      <c r="F90" s="142" t="s">
        <v>230</v>
      </c>
      <c r="G90" s="142" t="s">
        <v>231</v>
      </c>
      <c r="H90" s="142" t="s">
        <v>232</v>
      </c>
      <c r="I90" s="142" t="s">
        <v>23</v>
      </c>
      <c r="J90" s="142">
        <v>1</v>
      </c>
      <c r="K90" s="142">
        <v>12</v>
      </c>
      <c r="L90" s="227">
        <v>1881</v>
      </c>
      <c r="M90" s="227">
        <v>24898365</v>
      </c>
      <c r="N90" s="227">
        <v>17600</v>
      </c>
      <c r="O90" s="227">
        <v>15500</v>
      </c>
      <c r="P90" s="227">
        <v>186000</v>
      </c>
      <c r="Q90" s="227">
        <v>12</v>
      </c>
      <c r="R90" s="227">
        <v>1458</v>
      </c>
      <c r="S90" s="227">
        <v>168504</v>
      </c>
      <c r="T90" s="227">
        <v>54415</v>
      </c>
      <c r="U90" s="227">
        <v>676389459</v>
      </c>
      <c r="V90" s="227">
        <v>-43889412</v>
      </c>
      <c r="W90" s="143">
        <v>46024</v>
      </c>
      <c r="X90" s="143">
        <v>46034</v>
      </c>
      <c r="Y90">
        <f t="shared" si="3"/>
        <v>168504</v>
      </c>
    </row>
    <row r="91" spans="1:25">
      <c r="A91" s="1" t="str">
        <f t="shared" si="2"/>
        <v>060011057501000</v>
      </c>
      <c r="B91" s="142" t="s">
        <v>76</v>
      </c>
      <c r="C91" s="142" t="s">
        <v>1214</v>
      </c>
      <c r="D91" s="142" t="s">
        <v>3523</v>
      </c>
      <c r="E91" s="142" t="s">
        <v>20</v>
      </c>
      <c r="F91" s="142" t="s">
        <v>925</v>
      </c>
      <c r="G91" s="142" t="s">
        <v>926</v>
      </c>
      <c r="H91" s="142" t="s">
        <v>927</v>
      </c>
      <c r="I91" s="142" t="s">
        <v>21</v>
      </c>
      <c r="J91" s="142">
        <v>1</v>
      </c>
      <c r="K91" s="142">
        <v>72</v>
      </c>
      <c r="L91" s="227">
        <v>275</v>
      </c>
      <c r="M91" s="227">
        <v>1607364</v>
      </c>
      <c r="N91" s="227">
        <v>8600</v>
      </c>
      <c r="O91" s="227">
        <v>8600</v>
      </c>
      <c r="P91" s="227">
        <v>619200</v>
      </c>
      <c r="Q91" s="227"/>
      <c r="R91" s="227"/>
      <c r="S91" s="227"/>
      <c r="T91" s="227">
        <v>61</v>
      </c>
      <c r="U91" s="227">
        <v>472613</v>
      </c>
      <c r="V91" s="227">
        <v>116071</v>
      </c>
      <c r="W91" s="143">
        <v>46007</v>
      </c>
      <c r="X91" s="143">
        <v>46033</v>
      </c>
      <c r="Y91">
        <f t="shared" si="3"/>
        <v>619200</v>
      </c>
    </row>
    <row r="92" spans="1:25">
      <c r="A92" s="1" t="str">
        <f t="shared" si="2"/>
        <v>060011058499000</v>
      </c>
      <c r="B92" s="142" t="s">
        <v>76</v>
      </c>
      <c r="C92" s="142" t="s">
        <v>1214</v>
      </c>
      <c r="D92" s="142" t="s">
        <v>3528</v>
      </c>
      <c r="E92" s="142" t="s">
        <v>27</v>
      </c>
      <c r="F92" s="142" t="s">
        <v>236</v>
      </c>
      <c r="G92" s="142" t="s">
        <v>237</v>
      </c>
      <c r="H92" s="142" t="s">
        <v>238</v>
      </c>
      <c r="I92" s="142" t="s">
        <v>21</v>
      </c>
      <c r="J92" s="142">
        <v>1</v>
      </c>
      <c r="K92" s="142">
        <v>12</v>
      </c>
      <c r="L92" s="227">
        <v>1110</v>
      </c>
      <c r="M92" s="227">
        <v>2502233</v>
      </c>
      <c r="N92" s="227">
        <v>3500</v>
      </c>
      <c r="O92" s="227">
        <v>3050</v>
      </c>
      <c r="P92" s="227">
        <v>36600</v>
      </c>
      <c r="Q92" s="227">
        <v>12</v>
      </c>
      <c r="R92" s="227">
        <v>350</v>
      </c>
      <c r="S92" s="227">
        <v>32400</v>
      </c>
      <c r="T92" s="227">
        <v>219</v>
      </c>
      <c r="U92" s="227">
        <v>539054</v>
      </c>
      <c r="V92" s="227">
        <v>45370</v>
      </c>
      <c r="W92" s="143">
        <v>46034</v>
      </c>
      <c r="X92" s="143">
        <v>46034</v>
      </c>
      <c r="Y92">
        <f t="shared" si="3"/>
        <v>32400</v>
      </c>
    </row>
    <row r="93" spans="1:25">
      <c r="A93" s="1" t="str">
        <f t="shared" si="2"/>
        <v>060011063695000</v>
      </c>
      <c r="B93" s="142" t="s">
        <v>76</v>
      </c>
      <c r="C93" s="142" t="s">
        <v>1214</v>
      </c>
      <c r="D93" s="142" t="s">
        <v>3511</v>
      </c>
      <c r="E93" s="142" t="s">
        <v>3512</v>
      </c>
      <c r="F93" s="142" t="s">
        <v>3543</v>
      </c>
      <c r="G93" s="142" t="s">
        <v>3544</v>
      </c>
      <c r="H93" s="142" t="s">
        <v>3545</v>
      </c>
      <c r="I93" s="142" t="s">
        <v>21</v>
      </c>
      <c r="J93" s="142">
        <v>1</v>
      </c>
      <c r="K93" s="142">
        <v>48</v>
      </c>
      <c r="L93" s="227">
        <v>722</v>
      </c>
      <c r="M93" s="227">
        <v>15257467</v>
      </c>
      <c r="N93" s="227">
        <v>24900</v>
      </c>
      <c r="O93" s="227">
        <v>20500</v>
      </c>
      <c r="P93" s="227">
        <v>984000</v>
      </c>
      <c r="Q93" s="227"/>
      <c r="R93" s="227"/>
      <c r="S93" s="227"/>
      <c r="T93" s="227">
        <v>99</v>
      </c>
      <c r="U93" s="227">
        <v>1828378</v>
      </c>
      <c r="V93" s="227">
        <v>-263712</v>
      </c>
      <c r="W93" s="143">
        <v>46010</v>
      </c>
      <c r="X93" s="143">
        <v>46034</v>
      </c>
      <c r="Y93">
        <f t="shared" si="3"/>
        <v>984000</v>
      </c>
    </row>
    <row r="94" spans="1:25">
      <c r="A94" s="1" t="str">
        <f t="shared" si="2"/>
        <v>060011064394000</v>
      </c>
      <c r="B94" s="142" t="s">
        <v>76</v>
      </c>
      <c r="C94" s="142" t="s">
        <v>1214</v>
      </c>
      <c r="D94" s="142" t="s">
        <v>3523</v>
      </c>
      <c r="E94" s="142" t="s">
        <v>20</v>
      </c>
      <c r="F94" s="142" t="s">
        <v>724</v>
      </c>
      <c r="G94" s="142" t="s">
        <v>3546</v>
      </c>
      <c r="H94" s="142" t="s">
        <v>725</v>
      </c>
      <c r="I94" s="142" t="s">
        <v>21</v>
      </c>
      <c r="J94" s="142">
        <v>1</v>
      </c>
      <c r="K94" s="142">
        <v>36</v>
      </c>
      <c r="L94" s="227">
        <v>415</v>
      </c>
      <c r="M94" s="227">
        <v>1467982</v>
      </c>
      <c r="N94" s="227">
        <v>4700</v>
      </c>
      <c r="O94" s="227">
        <v>4000</v>
      </c>
      <c r="P94" s="227">
        <v>144000</v>
      </c>
      <c r="Q94" s="227"/>
      <c r="R94" s="227"/>
      <c r="S94" s="227"/>
      <c r="T94" s="227">
        <v>116</v>
      </c>
      <c r="U94" s="227">
        <v>418018</v>
      </c>
      <c r="V94" s="227">
        <v>7691</v>
      </c>
      <c r="W94" s="143">
        <v>46020</v>
      </c>
      <c r="X94" s="143">
        <v>46033</v>
      </c>
      <c r="Y94">
        <f t="shared" si="3"/>
        <v>144000</v>
      </c>
    </row>
    <row r="95" spans="1:25">
      <c r="A95" s="1" t="str">
        <f t="shared" si="2"/>
        <v>060011064670000</v>
      </c>
      <c r="B95" s="142" t="s">
        <v>76</v>
      </c>
      <c r="C95" s="142" t="s">
        <v>1214</v>
      </c>
      <c r="D95" s="142" t="s">
        <v>3523</v>
      </c>
      <c r="E95" s="142" t="s">
        <v>20</v>
      </c>
      <c r="F95" s="142" t="s">
        <v>242</v>
      </c>
      <c r="G95" s="142" t="s">
        <v>243</v>
      </c>
      <c r="H95" s="142" t="s">
        <v>244</v>
      </c>
      <c r="I95" s="142" t="s">
        <v>21</v>
      </c>
      <c r="J95" s="142">
        <v>1</v>
      </c>
      <c r="K95" s="142">
        <v>16</v>
      </c>
      <c r="L95" s="227">
        <v>669</v>
      </c>
      <c r="M95" s="227">
        <v>11146518</v>
      </c>
      <c r="N95" s="227">
        <v>21500</v>
      </c>
      <c r="O95" s="227">
        <v>20500</v>
      </c>
      <c r="P95" s="227">
        <v>328000</v>
      </c>
      <c r="Q95" s="227">
        <v>16</v>
      </c>
      <c r="R95" s="227">
        <v>1250</v>
      </c>
      <c r="S95" s="227">
        <v>308000</v>
      </c>
      <c r="T95" s="227">
        <v>84</v>
      </c>
      <c r="U95" s="227">
        <v>1615108</v>
      </c>
      <c r="V95" s="227">
        <v>215545</v>
      </c>
      <c r="W95" s="143">
        <v>46009</v>
      </c>
      <c r="X95" s="143">
        <v>46034</v>
      </c>
      <c r="Y95">
        <f t="shared" si="3"/>
        <v>308000</v>
      </c>
    </row>
    <row r="96" spans="1:25">
      <c r="A96" s="1" t="str">
        <f t="shared" si="2"/>
        <v>060011064680000</v>
      </c>
      <c r="B96" s="142" t="s">
        <v>76</v>
      </c>
      <c r="C96" s="142" t="s">
        <v>1214</v>
      </c>
      <c r="D96" s="142" t="s">
        <v>3523</v>
      </c>
      <c r="E96" s="142" t="s">
        <v>20</v>
      </c>
      <c r="F96" s="142" t="s">
        <v>248</v>
      </c>
      <c r="G96" s="142" t="s">
        <v>249</v>
      </c>
      <c r="H96" s="142" t="s">
        <v>250</v>
      </c>
      <c r="I96" s="142" t="s">
        <v>21</v>
      </c>
      <c r="J96" s="142">
        <v>1</v>
      </c>
      <c r="K96" s="142">
        <v>28</v>
      </c>
      <c r="L96" s="227">
        <v>8975</v>
      </c>
      <c r="M96" s="227">
        <v>79238668</v>
      </c>
      <c r="N96" s="227">
        <v>10200</v>
      </c>
      <c r="O96" s="227">
        <v>8400</v>
      </c>
      <c r="P96" s="227">
        <v>235200</v>
      </c>
      <c r="Q96" s="227">
        <v>28</v>
      </c>
      <c r="R96" s="227">
        <v>25</v>
      </c>
      <c r="S96" s="227">
        <v>234500</v>
      </c>
      <c r="T96" s="227">
        <v>5201</v>
      </c>
      <c r="U96" s="227">
        <v>38637027</v>
      </c>
      <c r="V96" s="227">
        <v>-7281670</v>
      </c>
      <c r="W96" s="143">
        <v>46034</v>
      </c>
      <c r="X96" s="143">
        <v>46034</v>
      </c>
      <c r="Y96">
        <f t="shared" si="3"/>
        <v>234500</v>
      </c>
    </row>
    <row r="97" spans="1:25">
      <c r="A97" s="1" t="str">
        <f t="shared" si="2"/>
        <v>060011065842000</v>
      </c>
      <c r="B97" s="142" t="s">
        <v>76</v>
      </c>
      <c r="C97" s="142" t="s">
        <v>1214</v>
      </c>
      <c r="D97" s="142" t="s">
        <v>3494</v>
      </c>
      <c r="E97" s="142" t="s">
        <v>2486</v>
      </c>
      <c r="F97" s="142" t="s">
        <v>43</v>
      </c>
      <c r="G97" s="142" t="s">
        <v>2508</v>
      </c>
      <c r="H97" s="142" t="s">
        <v>2509</v>
      </c>
      <c r="I97" s="142" t="s">
        <v>23</v>
      </c>
      <c r="J97" s="142">
        <v>1</v>
      </c>
      <c r="K97" s="142">
        <v>48</v>
      </c>
      <c r="L97" s="227">
        <v>7</v>
      </c>
      <c r="M97" s="227">
        <v>79068</v>
      </c>
      <c r="N97" s="227">
        <v>13700</v>
      </c>
      <c r="O97" s="227">
        <v>13700</v>
      </c>
      <c r="P97" s="227">
        <v>657600</v>
      </c>
      <c r="Q97" s="227"/>
      <c r="R97" s="227"/>
      <c r="S97" s="227"/>
      <c r="T97" s="227">
        <v>0</v>
      </c>
      <c r="U97" s="227">
        <v>0</v>
      </c>
      <c r="V97" s="227">
        <v>0</v>
      </c>
      <c r="W97" s="143">
        <v>45980</v>
      </c>
      <c r="X97" s="143">
        <v>46005</v>
      </c>
      <c r="Y97">
        <f t="shared" si="3"/>
        <v>657600</v>
      </c>
    </row>
    <row r="98" spans="1:25">
      <c r="A98" s="1" t="str">
        <f t="shared" si="2"/>
        <v>060011066078000</v>
      </c>
      <c r="B98" s="142" t="s">
        <v>76</v>
      </c>
      <c r="C98" s="142" t="s">
        <v>1214</v>
      </c>
      <c r="D98" s="142" t="s">
        <v>3494</v>
      </c>
      <c r="E98" s="142" t="s">
        <v>2486</v>
      </c>
      <c r="F98" s="142" t="s">
        <v>44</v>
      </c>
      <c r="G98" s="142" t="s">
        <v>2513</v>
      </c>
      <c r="H98" s="142" t="s">
        <v>2514</v>
      </c>
      <c r="I98" s="142" t="s">
        <v>21</v>
      </c>
      <c r="J98" s="142">
        <v>1</v>
      </c>
      <c r="K98" s="142">
        <v>45</v>
      </c>
      <c r="L98" s="227">
        <v>95</v>
      </c>
      <c r="M98" s="227">
        <v>752359</v>
      </c>
      <c r="N98" s="227">
        <v>10200</v>
      </c>
      <c r="O98" s="227">
        <v>10200</v>
      </c>
      <c r="P98" s="227">
        <v>459000</v>
      </c>
      <c r="Q98" s="227"/>
      <c r="R98" s="227"/>
      <c r="S98" s="227"/>
      <c r="T98" s="227">
        <v>45</v>
      </c>
      <c r="U98" s="227">
        <v>379550</v>
      </c>
      <c r="V98" s="227">
        <v>23169</v>
      </c>
      <c r="W98" s="143">
        <v>46014</v>
      </c>
      <c r="X98" s="143">
        <v>46033</v>
      </c>
      <c r="Y98">
        <f t="shared" si="3"/>
        <v>459000</v>
      </c>
    </row>
    <row r="99" spans="1:25">
      <c r="A99" s="1" t="str">
        <f t="shared" si="2"/>
        <v>060011067510000</v>
      </c>
      <c r="B99" s="142" t="s">
        <v>76</v>
      </c>
      <c r="C99" s="142" t="s">
        <v>1214</v>
      </c>
      <c r="D99" s="142" t="s">
        <v>3523</v>
      </c>
      <c r="E99" s="142" t="s">
        <v>20</v>
      </c>
      <c r="F99" s="142" t="s">
        <v>460</v>
      </c>
      <c r="G99" s="142" t="s">
        <v>461</v>
      </c>
      <c r="H99" s="142" t="s">
        <v>462</v>
      </c>
      <c r="I99" s="142" t="s">
        <v>21</v>
      </c>
      <c r="J99" s="142">
        <v>1</v>
      </c>
      <c r="K99" s="142">
        <v>16</v>
      </c>
      <c r="L99" s="227">
        <v>5187</v>
      </c>
      <c r="M99" s="227">
        <v>67944926</v>
      </c>
      <c r="N99" s="227">
        <v>17500</v>
      </c>
      <c r="O99" s="227">
        <v>17500</v>
      </c>
      <c r="P99" s="227">
        <v>280000</v>
      </c>
      <c r="Q99" s="227"/>
      <c r="R99" s="227"/>
      <c r="S99" s="227"/>
      <c r="T99" s="227">
        <v>288</v>
      </c>
      <c r="U99" s="227">
        <v>4737450</v>
      </c>
      <c r="V99" s="227">
        <v>964915</v>
      </c>
      <c r="W99" s="143">
        <v>46006</v>
      </c>
      <c r="X99" s="143">
        <v>46034</v>
      </c>
      <c r="Y99">
        <f t="shared" si="3"/>
        <v>280000</v>
      </c>
    </row>
    <row r="100" spans="1:25">
      <c r="A100" s="1" t="str">
        <f t="shared" si="2"/>
        <v>060011068899000</v>
      </c>
      <c r="B100" s="142" t="s">
        <v>76</v>
      </c>
      <c r="C100" s="142" t="s">
        <v>1214</v>
      </c>
      <c r="D100" s="142" t="s">
        <v>3534</v>
      </c>
      <c r="E100" s="142" t="s">
        <v>2492</v>
      </c>
      <c r="F100" s="142" t="s">
        <v>45</v>
      </c>
      <c r="G100" s="142" t="s">
        <v>2518</v>
      </c>
      <c r="H100" s="142" t="s">
        <v>2519</v>
      </c>
      <c r="I100" s="142" t="s">
        <v>23</v>
      </c>
      <c r="J100" s="142">
        <v>1</v>
      </c>
      <c r="K100" s="142">
        <v>60</v>
      </c>
      <c r="L100" s="227">
        <v>138</v>
      </c>
      <c r="M100" s="227">
        <v>541248</v>
      </c>
      <c r="N100" s="227">
        <v>4800</v>
      </c>
      <c r="O100" s="227">
        <v>4800</v>
      </c>
      <c r="P100" s="227">
        <v>288000</v>
      </c>
      <c r="Q100" s="227">
        <v>60</v>
      </c>
      <c r="R100" s="227">
        <v>383</v>
      </c>
      <c r="S100" s="227">
        <v>265020</v>
      </c>
      <c r="T100" s="227">
        <v>40</v>
      </c>
      <c r="U100" s="227">
        <v>172973</v>
      </c>
      <c r="V100" s="227">
        <v>16089</v>
      </c>
      <c r="W100" s="143">
        <v>45976</v>
      </c>
      <c r="X100" s="143">
        <v>46026</v>
      </c>
      <c r="Y100">
        <f t="shared" si="3"/>
        <v>265020</v>
      </c>
    </row>
    <row r="101" spans="1:25">
      <c r="A101" s="1" t="str">
        <f t="shared" si="2"/>
        <v>060011070906000</v>
      </c>
      <c r="B101" s="142" t="s">
        <v>76</v>
      </c>
      <c r="C101" s="142" t="s">
        <v>1214</v>
      </c>
      <c r="D101" s="142" t="s">
        <v>3497</v>
      </c>
      <c r="E101" s="142" t="s">
        <v>24</v>
      </c>
      <c r="F101" s="142" t="s">
        <v>254</v>
      </c>
      <c r="G101" s="142" t="s">
        <v>255</v>
      </c>
      <c r="H101" s="142" t="s">
        <v>256</v>
      </c>
      <c r="I101" s="142" t="s">
        <v>23</v>
      </c>
      <c r="J101" s="142">
        <v>1</v>
      </c>
      <c r="K101" s="142">
        <v>60</v>
      </c>
      <c r="L101" s="227">
        <v>129955</v>
      </c>
      <c r="M101" s="227">
        <v>515833125</v>
      </c>
      <c r="N101" s="227">
        <v>4475</v>
      </c>
      <c r="O101" s="227">
        <v>4475</v>
      </c>
      <c r="P101" s="227">
        <v>268500</v>
      </c>
      <c r="Q101" s="227">
        <v>60</v>
      </c>
      <c r="R101" s="227">
        <v>75</v>
      </c>
      <c r="S101" s="227">
        <v>264000</v>
      </c>
      <c r="T101" s="227">
        <v>1191</v>
      </c>
      <c r="U101" s="227">
        <v>4744644</v>
      </c>
      <c r="V101" s="227">
        <v>17183</v>
      </c>
      <c r="W101" s="143">
        <v>45990</v>
      </c>
      <c r="X101" s="143">
        <v>46034</v>
      </c>
      <c r="Y101">
        <f t="shared" si="3"/>
        <v>264000</v>
      </c>
    </row>
    <row r="102" spans="1:25">
      <c r="A102" s="1" t="str">
        <f t="shared" si="2"/>
        <v>060011071008000</v>
      </c>
      <c r="B102" s="142" t="s">
        <v>76</v>
      </c>
      <c r="C102" s="142" t="s">
        <v>1214</v>
      </c>
      <c r="D102" s="142" t="s">
        <v>3523</v>
      </c>
      <c r="E102" s="142" t="s">
        <v>20</v>
      </c>
      <c r="F102" s="142" t="s">
        <v>260</v>
      </c>
      <c r="G102" s="142" t="s">
        <v>261</v>
      </c>
      <c r="H102" s="142" t="s">
        <v>262</v>
      </c>
      <c r="I102" s="142" t="s">
        <v>21</v>
      </c>
      <c r="J102" s="142">
        <v>1</v>
      </c>
      <c r="K102" s="142">
        <v>12</v>
      </c>
      <c r="L102" s="227">
        <v>3427</v>
      </c>
      <c r="M102" s="227">
        <v>24924591</v>
      </c>
      <c r="N102" s="227">
        <v>8500</v>
      </c>
      <c r="O102" s="227">
        <v>8000</v>
      </c>
      <c r="P102" s="227">
        <v>96000</v>
      </c>
      <c r="Q102" s="227">
        <v>12</v>
      </c>
      <c r="R102" s="227">
        <v>25</v>
      </c>
      <c r="S102" s="227">
        <v>95700</v>
      </c>
      <c r="T102" s="227">
        <v>684</v>
      </c>
      <c r="U102" s="227">
        <v>5201982</v>
      </c>
      <c r="V102" s="227">
        <v>227246</v>
      </c>
      <c r="W102" s="143">
        <v>46030</v>
      </c>
      <c r="X102" s="143">
        <v>46034</v>
      </c>
      <c r="Y102">
        <f t="shared" si="3"/>
        <v>95700</v>
      </c>
    </row>
    <row r="103" spans="1:25">
      <c r="A103" s="1" t="str">
        <f t="shared" si="2"/>
        <v>060011071171000</v>
      </c>
      <c r="B103" s="142" t="s">
        <v>76</v>
      </c>
      <c r="C103" s="142" t="s">
        <v>1214</v>
      </c>
      <c r="D103" s="142" t="s">
        <v>3511</v>
      </c>
      <c r="E103" s="142" t="s">
        <v>3512</v>
      </c>
      <c r="F103" s="142" t="s">
        <v>3547</v>
      </c>
      <c r="G103" s="142" t="s">
        <v>3548</v>
      </c>
      <c r="H103" s="142" t="s">
        <v>3549</v>
      </c>
      <c r="I103" s="142" t="s">
        <v>21</v>
      </c>
      <c r="J103" s="142">
        <v>1</v>
      </c>
      <c r="K103" s="142">
        <v>12</v>
      </c>
      <c r="L103" s="227">
        <v>111</v>
      </c>
      <c r="M103" s="227">
        <v>4995000</v>
      </c>
      <c r="N103" s="227">
        <v>64000</v>
      </c>
      <c r="O103" s="227">
        <v>47900</v>
      </c>
      <c r="P103" s="227">
        <v>574800</v>
      </c>
      <c r="Q103" s="227"/>
      <c r="R103" s="227"/>
      <c r="S103" s="227"/>
      <c r="T103" s="227">
        <v>118</v>
      </c>
      <c r="U103" s="227">
        <v>5514775</v>
      </c>
      <c r="V103" s="227">
        <v>204776</v>
      </c>
      <c r="W103" s="143">
        <v>46034</v>
      </c>
      <c r="X103" s="143">
        <v>46034</v>
      </c>
      <c r="Y103">
        <f t="shared" si="3"/>
        <v>574800</v>
      </c>
    </row>
    <row r="104" spans="1:25">
      <c r="A104" s="1" t="str">
        <f t="shared" si="2"/>
        <v>060011071173000</v>
      </c>
      <c r="B104" s="142" t="s">
        <v>76</v>
      </c>
      <c r="C104" s="142" t="s">
        <v>1214</v>
      </c>
      <c r="D104" s="142" t="s">
        <v>3511</v>
      </c>
      <c r="E104" s="142" t="s">
        <v>3512</v>
      </c>
      <c r="F104" s="142" t="s">
        <v>3550</v>
      </c>
      <c r="G104" s="142" t="s">
        <v>3551</v>
      </c>
      <c r="H104" s="142" t="s">
        <v>3552</v>
      </c>
      <c r="I104" s="142" t="s">
        <v>21</v>
      </c>
      <c r="J104" s="142">
        <v>1</v>
      </c>
      <c r="K104" s="142">
        <v>12</v>
      </c>
      <c r="L104" s="227">
        <v>205</v>
      </c>
      <c r="M104" s="227">
        <v>9224998</v>
      </c>
      <c r="N104" s="227">
        <v>59900</v>
      </c>
      <c r="O104" s="227">
        <v>59900</v>
      </c>
      <c r="P104" s="227">
        <v>718800</v>
      </c>
      <c r="Q104" s="227"/>
      <c r="R104" s="227"/>
      <c r="S104" s="227"/>
      <c r="T104" s="227">
        <v>125</v>
      </c>
      <c r="U104" s="227">
        <v>5655405</v>
      </c>
      <c r="V104" s="227">
        <v>30407</v>
      </c>
      <c r="W104" s="143">
        <v>46025</v>
      </c>
      <c r="X104" s="143">
        <v>46033</v>
      </c>
      <c r="Y104">
        <f t="shared" si="3"/>
        <v>718800</v>
      </c>
    </row>
    <row r="105" spans="1:25">
      <c r="A105" s="1" t="str">
        <f t="shared" si="2"/>
        <v>060011071606000</v>
      </c>
      <c r="B105" s="142" t="s">
        <v>76</v>
      </c>
      <c r="C105" s="142" t="s">
        <v>1214</v>
      </c>
      <c r="D105" s="142" t="s">
        <v>3523</v>
      </c>
      <c r="E105" s="142" t="s">
        <v>20</v>
      </c>
      <c r="F105" s="142" t="s">
        <v>266</v>
      </c>
      <c r="G105" s="142" t="s">
        <v>267</v>
      </c>
      <c r="H105" s="142" t="s">
        <v>268</v>
      </c>
      <c r="I105" s="142" t="s">
        <v>21</v>
      </c>
      <c r="J105" s="142">
        <v>1</v>
      </c>
      <c r="K105" s="142">
        <v>9</v>
      </c>
      <c r="L105" s="227">
        <v>9</v>
      </c>
      <c r="M105" s="227">
        <v>133699</v>
      </c>
      <c r="N105" s="227">
        <v>17700</v>
      </c>
      <c r="O105" s="227">
        <v>18100</v>
      </c>
      <c r="P105" s="227">
        <v>162900</v>
      </c>
      <c r="Q105" s="227">
        <v>9</v>
      </c>
      <c r="R105" s="227">
        <v>600</v>
      </c>
      <c r="S105" s="227">
        <v>157500</v>
      </c>
      <c r="T105" s="227">
        <v>0</v>
      </c>
      <c r="U105" s="227">
        <v>0</v>
      </c>
      <c r="V105" s="227">
        <v>0</v>
      </c>
      <c r="W105" s="143">
        <v>45960</v>
      </c>
      <c r="X105" s="143">
        <v>45989</v>
      </c>
      <c r="Y105">
        <f t="shared" si="3"/>
        <v>157500</v>
      </c>
    </row>
    <row r="106" spans="1:25">
      <c r="A106" s="1" t="str">
        <f t="shared" si="2"/>
        <v>060011072188000</v>
      </c>
      <c r="B106" s="142" t="s">
        <v>76</v>
      </c>
      <c r="C106" s="142" t="s">
        <v>1214</v>
      </c>
      <c r="D106" s="142" t="s">
        <v>3494</v>
      </c>
      <c r="E106" s="142" t="s">
        <v>2486</v>
      </c>
      <c r="F106" s="142" t="s">
        <v>46</v>
      </c>
      <c r="G106" s="142" t="s">
        <v>3553</v>
      </c>
      <c r="H106" s="142" t="s">
        <v>3554</v>
      </c>
      <c r="I106" s="142" t="s">
        <v>23</v>
      </c>
      <c r="J106" s="142">
        <v>1</v>
      </c>
      <c r="K106" s="142">
        <v>42</v>
      </c>
      <c r="L106" s="227">
        <v>6</v>
      </c>
      <c r="M106" s="227">
        <v>49061</v>
      </c>
      <c r="N106" s="227">
        <v>10900</v>
      </c>
      <c r="O106" s="227">
        <v>9400</v>
      </c>
      <c r="P106" s="227">
        <v>394800</v>
      </c>
      <c r="Q106" s="227"/>
      <c r="R106" s="227"/>
      <c r="S106" s="227"/>
      <c r="T106" s="227">
        <v>0</v>
      </c>
      <c r="U106" s="227">
        <v>0</v>
      </c>
      <c r="V106" s="227">
        <v>0</v>
      </c>
      <c r="W106" s="143">
        <v>45986</v>
      </c>
      <c r="X106" s="143">
        <v>46016</v>
      </c>
      <c r="Y106">
        <f t="shared" si="3"/>
        <v>394800</v>
      </c>
    </row>
    <row r="107" spans="1:25">
      <c r="A107" s="1" t="str">
        <f t="shared" si="2"/>
        <v>060011072194000</v>
      </c>
      <c r="B107" s="142" t="s">
        <v>76</v>
      </c>
      <c r="C107" s="142" t="s">
        <v>1214</v>
      </c>
      <c r="D107" s="142" t="s">
        <v>3523</v>
      </c>
      <c r="E107" s="142" t="s">
        <v>20</v>
      </c>
      <c r="F107" s="142" t="s">
        <v>272</v>
      </c>
      <c r="G107" s="142" t="s">
        <v>273</v>
      </c>
      <c r="H107" s="142" t="s">
        <v>3555</v>
      </c>
      <c r="I107" s="142" t="s">
        <v>21</v>
      </c>
      <c r="J107" s="142">
        <v>1</v>
      </c>
      <c r="K107" s="142">
        <v>24</v>
      </c>
      <c r="L107" s="227"/>
      <c r="M107" s="227"/>
      <c r="N107" s="227">
        <v>8300</v>
      </c>
      <c r="O107" s="227">
        <v>6500</v>
      </c>
      <c r="P107" s="227">
        <v>156000</v>
      </c>
      <c r="Q107" s="227">
        <v>24</v>
      </c>
      <c r="R107" s="227">
        <v>100</v>
      </c>
      <c r="S107" s="227">
        <v>153600</v>
      </c>
      <c r="T107" s="227"/>
      <c r="U107" s="227"/>
      <c r="V107" s="227"/>
      <c r="W107" s="143">
        <v>45930</v>
      </c>
      <c r="X107" s="143">
        <v>45934</v>
      </c>
      <c r="Y107">
        <f t="shared" si="3"/>
        <v>153600</v>
      </c>
    </row>
    <row r="108" spans="1:25">
      <c r="A108" s="1" t="str">
        <f t="shared" si="2"/>
        <v>060011074335000</v>
      </c>
      <c r="B108" s="142" t="s">
        <v>76</v>
      </c>
      <c r="C108" s="142" t="s">
        <v>1214</v>
      </c>
      <c r="D108" s="142" t="s">
        <v>3494</v>
      </c>
      <c r="E108" s="142" t="s">
        <v>2486</v>
      </c>
      <c r="F108" s="142" t="s">
        <v>98</v>
      </c>
      <c r="G108" s="142" t="s">
        <v>2752</v>
      </c>
      <c r="H108" s="142" t="s">
        <v>2753</v>
      </c>
      <c r="I108" s="142" t="s">
        <v>23</v>
      </c>
      <c r="J108" s="142">
        <v>1</v>
      </c>
      <c r="K108" s="142">
        <v>30</v>
      </c>
      <c r="L108" s="227">
        <v>590</v>
      </c>
      <c r="M108" s="227">
        <v>22183998</v>
      </c>
      <c r="N108" s="227">
        <v>45800</v>
      </c>
      <c r="O108" s="227">
        <v>45800</v>
      </c>
      <c r="P108" s="227">
        <v>1374000</v>
      </c>
      <c r="Q108" s="227"/>
      <c r="R108" s="227"/>
      <c r="S108" s="227"/>
      <c r="T108" s="227">
        <v>36</v>
      </c>
      <c r="U108" s="227">
        <v>1485405</v>
      </c>
      <c r="V108" s="227">
        <v>131805</v>
      </c>
      <c r="W108" s="143">
        <v>46021</v>
      </c>
      <c r="X108" s="143">
        <v>46033</v>
      </c>
      <c r="Y108">
        <f t="shared" si="3"/>
        <v>1374000</v>
      </c>
    </row>
    <row r="109" spans="1:25">
      <c r="A109" s="1" t="str">
        <f t="shared" si="2"/>
        <v>060011074585000</v>
      </c>
      <c r="B109" s="142" t="s">
        <v>76</v>
      </c>
      <c r="C109" s="142" t="s">
        <v>1214</v>
      </c>
      <c r="D109" s="142" t="s">
        <v>3511</v>
      </c>
      <c r="E109" s="142" t="s">
        <v>3512</v>
      </c>
      <c r="F109" s="142" t="s">
        <v>3556</v>
      </c>
      <c r="G109" s="142" t="s">
        <v>3557</v>
      </c>
      <c r="H109" s="142" t="s">
        <v>3558</v>
      </c>
      <c r="I109" s="142" t="s">
        <v>21</v>
      </c>
      <c r="J109" s="142">
        <v>1</v>
      </c>
      <c r="K109" s="142">
        <v>1</v>
      </c>
      <c r="L109" s="227">
        <v>219</v>
      </c>
      <c r="M109" s="227">
        <v>11880502</v>
      </c>
      <c r="N109" s="227">
        <v>79900</v>
      </c>
      <c r="O109" s="227">
        <v>79900</v>
      </c>
      <c r="P109" s="227">
        <v>79900</v>
      </c>
      <c r="Q109" s="227"/>
      <c r="R109" s="227"/>
      <c r="S109" s="227"/>
      <c r="T109" s="227">
        <v>120</v>
      </c>
      <c r="U109" s="227">
        <v>4462883</v>
      </c>
      <c r="V109" s="227">
        <v>-2046981</v>
      </c>
      <c r="W109" s="143">
        <v>46029</v>
      </c>
      <c r="X109" s="143">
        <v>46034</v>
      </c>
      <c r="Y109">
        <f t="shared" si="3"/>
        <v>79900</v>
      </c>
    </row>
    <row r="110" spans="1:25">
      <c r="A110" s="1" t="str">
        <f t="shared" si="2"/>
        <v>060011074674000</v>
      </c>
      <c r="B110" s="142" t="s">
        <v>76</v>
      </c>
      <c r="C110" s="142" t="s">
        <v>1214</v>
      </c>
      <c r="D110" s="142" t="s">
        <v>3495</v>
      </c>
      <c r="E110" s="142" t="s">
        <v>3496</v>
      </c>
      <c r="F110" s="142" t="s">
        <v>278</v>
      </c>
      <c r="G110" s="142" t="s">
        <v>279</v>
      </c>
      <c r="H110" s="142" t="s">
        <v>3559</v>
      </c>
      <c r="I110" s="142" t="s">
        <v>21</v>
      </c>
      <c r="J110" s="142">
        <v>1</v>
      </c>
      <c r="K110" s="142">
        <v>20</v>
      </c>
      <c r="L110" s="227">
        <v>3142</v>
      </c>
      <c r="M110" s="227">
        <v>22436115</v>
      </c>
      <c r="N110" s="227">
        <v>8600</v>
      </c>
      <c r="O110" s="227">
        <v>8600</v>
      </c>
      <c r="P110" s="227">
        <v>172000</v>
      </c>
      <c r="Q110" s="227">
        <v>20</v>
      </c>
      <c r="R110" s="227">
        <v>600</v>
      </c>
      <c r="S110" s="227">
        <v>160000</v>
      </c>
      <c r="T110" s="227">
        <v>1086</v>
      </c>
      <c r="U110" s="227">
        <v>8052694</v>
      </c>
      <c r="V110" s="227">
        <v>297882</v>
      </c>
      <c r="W110" s="143">
        <v>46034</v>
      </c>
      <c r="X110" s="143">
        <v>46034</v>
      </c>
      <c r="Y110">
        <f t="shared" si="3"/>
        <v>160000</v>
      </c>
    </row>
    <row r="111" spans="1:25">
      <c r="A111" s="1" t="str">
        <f t="shared" si="2"/>
        <v>060011074883000</v>
      </c>
      <c r="B111" s="142" t="s">
        <v>76</v>
      </c>
      <c r="C111" s="142" t="s">
        <v>1214</v>
      </c>
      <c r="D111" s="142" t="s">
        <v>3495</v>
      </c>
      <c r="E111" s="142" t="s">
        <v>3496</v>
      </c>
      <c r="F111" s="142" t="s">
        <v>284</v>
      </c>
      <c r="G111" s="142" t="s">
        <v>285</v>
      </c>
      <c r="H111" s="142" t="s">
        <v>286</v>
      </c>
      <c r="I111" s="142" t="s">
        <v>21</v>
      </c>
      <c r="J111" s="142">
        <v>1</v>
      </c>
      <c r="K111" s="142">
        <v>50</v>
      </c>
      <c r="L111" s="227">
        <v>4460</v>
      </c>
      <c r="M111" s="227">
        <v>58539432</v>
      </c>
      <c r="N111" s="227">
        <v>16800</v>
      </c>
      <c r="O111" s="227">
        <v>16100</v>
      </c>
      <c r="P111" s="227">
        <v>805000</v>
      </c>
      <c r="Q111" s="227">
        <v>50</v>
      </c>
      <c r="R111" s="227">
        <v>1200</v>
      </c>
      <c r="S111" s="227">
        <v>745000</v>
      </c>
      <c r="T111" s="227">
        <v>324</v>
      </c>
      <c r="U111" s="227">
        <v>4598720</v>
      </c>
      <c r="V111" s="227">
        <v>346080</v>
      </c>
      <c r="W111" s="143">
        <v>45992</v>
      </c>
      <c r="X111" s="143">
        <v>46034</v>
      </c>
      <c r="Y111">
        <f t="shared" si="3"/>
        <v>745000</v>
      </c>
    </row>
    <row r="112" spans="1:25">
      <c r="A112" s="1" t="str">
        <f t="shared" si="2"/>
        <v>060011075557000</v>
      </c>
      <c r="B112" s="142" t="s">
        <v>76</v>
      </c>
      <c r="C112" s="142" t="s">
        <v>1214</v>
      </c>
      <c r="D112" s="142" t="s">
        <v>3528</v>
      </c>
      <c r="E112" s="142" t="s">
        <v>27</v>
      </c>
      <c r="F112" s="142" t="s">
        <v>290</v>
      </c>
      <c r="G112" s="142" t="s">
        <v>291</v>
      </c>
      <c r="H112" s="142" t="s">
        <v>3560</v>
      </c>
      <c r="I112" s="142" t="s">
        <v>23</v>
      </c>
      <c r="J112" s="142">
        <v>1</v>
      </c>
      <c r="K112" s="142">
        <v>25</v>
      </c>
      <c r="L112" s="227">
        <v>176</v>
      </c>
      <c r="M112" s="227">
        <v>1634943</v>
      </c>
      <c r="N112" s="227">
        <v>11700</v>
      </c>
      <c r="O112" s="227">
        <v>11500</v>
      </c>
      <c r="P112" s="227">
        <v>287500</v>
      </c>
      <c r="Q112" s="227">
        <v>25</v>
      </c>
      <c r="R112" s="227">
        <v>980</v>
      </c>
      <c r="S112" s="227">
        <v>263000</v>
      </c>
      <c r="T112" s="227">
        <v>28</v>
      </c>
      <c r="U112" s="227">
        <v>279730</v>
      </c>
      <c r="V112" s="227">
        <v>19625</v>
      </c>
      <c r="W112" s="143">
        <v>45842</v>
      </c>
      <c r="X112" s="143">
        <v>46029</v>
      </c>
      <c r="Y112">
        <f t="shared" si="3"/>
        <v>263000</v>
      </c>
    </row>
    <row r="113" spans="1:25">
      <c r="A113" s="1" t="str">
        <f t="shared" si="2"/>
        <v>060011076058000</v>
      </c>
      <c r="B113" s="142" t="s">
        <v>76</v>
      </c>
      <c r="C113" s="142" t="s">
        <v>1214</v>
      </c>
      <c r="D113" s="142" t="s">
        <v>3534</v>
      </c>
      <c r="E113" s="142" t="s">
        <v>2492</v>
      </c>
      <c r="F113" s="142" t="s">
        <v>47</v>
      </c>
      <c r="G113" s="142" t="s">
        <v>2528</v>
      </c>
      <c r="H113" s="142" t="s">
        <v>3561</v>
      </c>
      <c r="I113" s="142" t="s">
        <v>23</v>
      </c>
      <c r="J113" s="142">
        <v>1</v>
      </c>
      <c r="K113" s="142">
        <v>72</v>
      </c>
      <c r="L113" s="227">
        <v>53453</v>
      </c>
      <c r="M113" s="227">
        <v>74464487</v>
      </c>
      <c r="N113" s="227">
        <v>1700</v>
      </c>
      <c r="O113" s="227">
        <v>1700</v>
      </c>
      <c r="P113" s="227">
        <v>122400</v>
      </c>
      <c r="Q113" s="227">
        <v>72</v>
      </c>
      <c r="R113" s="227">
        <v>242</v>
      </c>
      <c r="S113" s="227">
        <v>104976</v>
      </c>
      <c r="T113" s="227">
        <v>1759</v>
      </c>
      <c r="U113" s="227">
        <v>2345946</v>
      </c>
      <c r="V113" s="227">
        <v>-104488</v>
      </c>
      <c r="W113" s="143">
        <v>45980</v>
      </c>
      <c r="X113" s="143">
        <v>46033</v>
      </c>
      <c r="Y113">
        <f t="shared" si="3"/>
        <v>104976</v>
      </c>
    </row>
    <row r="114" spans="1:25">
      <c r="A114" s="1" t="str">
        <f t="shared" si="2"/>
        <v>060011077236000</v>
      </c>
      <c r="B114" s="142" t="s">
        <v>76</v>
      </c>
      <c r="C114" s="142" t="s">
        <v>1214</v>
      </c>
      <c r="D114" s="142" t="s">
        <v>3495</v>
      </c>
      <c r="E114" s="142" t="s">
        <v>3496</v>
      </c>
      <c r="F114" s="142" t="s">
        <v>296</v>
      </c>
      <c r="G114" s="142" t="s">
        <v>3562</v>
      </c>
      <c r="H114" s="142" t="s">
        <v>298</v>
      </c>
      <c r="I114" s="142" t="s">
        <v>21</v>
      </c>
      <c r="J114" s="142">
        <v>1</v>
      </c>
      <c r="K114" s="142">
        <v>12</v>
      </c>
      <c r="L114" s="227">
        <v>3671</v>
      </c>
      <c r="M114" s="227">
        <v>53204105</v>
      </c>
      <c r="N114" s="227">
        <v>18700</v>
      </c>
      <c r="O114" s="227">
        <v>17000</v>
      </c>
      <c r="P114" s="227">
        <v>204000</v>
      </c>
      <c r="Q114" s="227">
        <v>12</v>
      </c>
      <c r="R114" s="227">
        <v>875</v>
      </c>
      <c r="S114" s="227">
        <v>193500</v>
      </c>
      <c r="T114" s="227">
        <v>555</v>
      </c>
      <c r="U114" s="227">
        <v>8298847</v>
      </c>
      <c r="V114" s="227">
        <v>255186</v>
      </c>
      <c r="W114" s="143">
        <v>45976</v>
      </c>
      <c r="X114" s="143">
        <v>46034</v>
      </c>
      <c r="Y114">
        <f t="shared" si="3"/>
        <v>193500</v>
      </c>
    </row>
    <row r="115" spans="1:25">
      <c r="A115" s="1" t="str">
        <f t="shared" si="2"/>
        <v>060011077237000</v>
      </c>
      <c r="B115" s="142" t="s">
        <v>76</v>
      </c>
      <c r="C115" s="142" t="s">
        <v>1214</v>
      </c>
      <c r="D115" s="142" t="s">
        <v>3495</v>
      </c>
      <c r="E115" s="142" t="s">
        <v>3496</v>
      </c>
      <c r="F115" s="142" t="s">
        <v>302</v>
      </c>
      <c r="G115" s="142" t="s">
        <v>303</v>
      </c>
      <c r="H115" s="142" t="s">
        <v>304</v>
      </c>
      <c r="I115" s="142" t="s">
        <v>21</v>
      </c>
      <c r="J115" s="142">
        <v>1</v>
      </c>
      <c r="K115" s="142">
        <v>12</v>
      </c>
      <c r="L115" s="227">
        <v>17416</v>
      </c>
      <c r="M115" s="227">
        <v>253773078</v>
      </c>
      <c r="N115" s="227">
        <v>18900</v>
      </c>
      <c r="O115" s="227">
        <v>17500</v>
      </c>
      <c r="P115" s="227">
        <v>210000</v>
      </c>
      <c r="Q115" s="227">
        <v>12</v>
      </c>
      <c r="R115" s="227">
        <v>1258</v>
      </c>
      <c r="S115" s="227">
        <v>194904</v>
      </c>
      <c r="T115" s="227">
        <v>10914</v>
      </c>
      <c r="U115" s="227">
        <v>158419928</v>
      </c>
      <c r="V115" s="227">
        <v>-610813</v>
      </c>
      <c r="W115" s="143">
        <v>46015</v>
      </c>
      <c r="X115" s="143">
        <v>46034</v>
      </c>
      <c r="Y115">
        <f t="shared" si="3"/>
        <v>194904</v>
      </c>
    </row>
    <row r="116" spans="1:25">
      <c r="A116" s="1" t="str">
        <f t="shared" si="2"/>
        <v>060011077239000</v>
      </c>
      <c r="B116" s="142" t="s">
        <v>76</v>
      </c>
      <c r="C116" s="142" t="s">
        <v>1214</v>
      </c>
      <c r="D116" s="142" t="s">
        <v>3523</v>
      </c>
      <c r="E116" s="142" t="s">
        <v>20</v>
      </c>
      <c r="F116" s="142" t="s">
        <v>467</v>
      </c>
      <c r="G116" s="142" t="s">
        <v>468</v>
      </c>
      <c r="H116" s="142" t="s">
        <v>469</v>
      </c>
      <c r="I116" s="142" t="s">
        <v>21</v>
      </c>
      <c r="J116" s="142">
        <v>1</v>
      </c>
      <c r="K116" s="142">
        <v>30</v>
      </c>
      <c r="L116" s="227">
        <v>89</v>
      </c>
      <c r="M116" s="227">
        <v>933165</v>
      </c>
      <c r="N116" s="227">
        <v>13400</v>
      </c>
      <c r="O116" s="227">
        <v>13400</v>
      </c>
      <c r="P116" s="227">
        <v>402000</v>
      </c>
      <c r="Q116" s="227">
        <v>30</v>
      </c>
      <c r="R116" s="227">
        <v>600</v>
      </c>
      <c r="S116" s="227">
        <v>384000</v>
      </c>
      <c r="T116" s="227">
        <v>12</v>
      </c>
      <c r="U116" s="227">
        <v>144631</v>
      </c>
      <c r="V116" s="227">
        <v>18811</v>
      </c>
      <c r="W116" s="143">
        <v>46034</v>
      </c>
      <c r="X116" s="143">
        <v>46032</v>
      </c>
      <c r="Y116">
        <f t="shared" si="3"/>
        <v>384000</v>
      </c>
    </row>
    <row r="117" spans="1:25">
      <c r="A117" s="1" t="str">
        <f t="shared" si="2"/>
        <v>060011077650000</v>
      </c>
      <c r="B117" s="142" t="s">
        <v>76</v>
      </c>
      <c r="C117" s="142" t="s">
        <v>1214</v>
      </c>
      <c r="D117" s="142" t="s">
        <v>3534</v>
      </c>
      <c r="E117" s="142" t="s">
        <v>2492</v>
      </c>
      <c r="F117" s="142" t="s">
        <v>48</v>
      </c>
      <c r="G117" s="142" t="s">
        <v>2533</v>
      </c>
      <c r="H117" s="142" t="s">
        <v>2534</v>
      </c>
      <c r="I117" s="142" t="s">
        <v>21</v>
      </c>
      <c r="J117" s="142">
        <v>1</v>
      </c>
      <c r="K117" s="142">
        <v>60</v>
      </c>
      <c r="L117" s="227">
        <v>683</v>
      </c>
      <c r="M117" s="227">
        <v>492254</v>
      </c>
      <c r="N117" s="227">
        <v>950</v>
      </c>
      <c r="O117" s="227">
        <v>950</v>
      </c>
      <c r="P117" s="227">
        <v>57000</v>
      </c>
      <c r="Q117" s="227">
        <v>60</v>
      </c>
      <c r="R117" s="227">
        <v>133</v>
      </c>
      <c r="S117" s="227">
        <v>49020</v>
      </c>
      <c r="T117" s="227">
        <v>434</v>
      </c>
      <c r="U117" s="227">
        <v>324684</v>
      </c>
      <c r="V117" s="227">
        <v>11890</v>
      </c>
      <c r="W117" s="143">
        <v>46034</v>
      </c>
      <c r="X117" s="143">
        <v>46032</v>
      </c>
      <c r="Y117">
        <f t="shared" si="3"/>
        <v>49020</v>
      </c>
    </row>
    <row r="118" spans="1:25">
      <c r="A118" s="1" t="str">
        <f t="shared" si="2"/>
        <v>060011078236000</v>
      </c>
      <c r="B118" s="142" t="s">
        <v>76</v>
      </c>
      <c r="C118" s="142" t="s">
        <v>1214</v>
      </c>
      <c r="D118" s="142" t="s">
        <v>3534</v>
      </c>
      <c r="E118" s="142" t="s">
        <v>2492</v>
      </c>
      <c r="F118" s="142" t="s">
        <v>49</v>
      </c>
      <c r="G118" s="142" t="s">
        <v>2538</v>
      </c>
      <c r="H118" s="142" t="s">
        <v>2539</v>
      </c>
      <c r="I118" s="142" t="s">
        <v>21</v>
      </c>
      <c r="J118" s="142">
        <v>1</v>
      </c>
      <c r="K118" s="142">
        <v>5</v>
      </c>
      <c r="L118" s="227">
        <v>61</v>
      </c>
      <c r="M118" s="227">
        <v>500164</v>
      </c>
      <c r="N118" s="227">
        <v>9600</v>
      </c>
      <c r="O118" s="227">
        <v>9600</v>
      </c>
      <c r="P118" s="227">
        <v>48000</v>
      </c>
      <c r="Q118" s="227">
        <v>5</v>
      </c>
      <c r="R118" s="227">
        <v>300</v>
      </c>
      <c r="S118" s="227">
        <v>46500</v>
      </c>
      <c r="T118" s="227">
        <v>21</v>
      </c>
      <c r="U118" s="227">
        <v>177568</v>
      </c>
      <c r="V118" s="227">
        <v>5381</v>
      </c>
      <c r="W118" s="143">
        <v>45999</v>
      </c>
      <c r="X118" s="143">
        <v>46031</v>
      </c>
      <c r="Y118">
        <f t="shared" si="3"/>
        <v>46500</v>
      </c>
    </row>
    <row r="119" spans="1:25">
      <c r="A119" s="1" t="str">
        <f t="shared" si="2"/>
        <v>060011082607000</v>
      </c>
      <c r="B119" s="142" t="s">
        <v>76</v>
      </c>
      <c r="C119" s="142" t="s">
        <v>1214</v>
      </c>
      <c r="D119" s="142" t="s">
        <v>3495</v>
      </c>
      <c r="E119" s="142" t="s">
        <v>3496</v>
      </c>
      <c r="F119" s="142" t="s">
        <v>308</v>
      </c>
      <c r="G119" s="142" t="s">
        <v>309</v>
      </c>
      <c r="H119" s="142" t="s">
        <v>310</v>
      </c>
      <c r="I119" s="142" t="s">
        <v>21</v>
      </c>
      <c r="J119" s="142">
        <v>1</v>
      </c>
      <c r="K119" s="142">
        <v>12</v>
      </c>
      <c r="L119" s="227">
        <v>459</v>
      </c>
      <c r="M119" s="227">
        <v>7213332</v>
      </c>
      <c r="N119" s="227">
        <v>19900</v>
      </c>
      <c r="O119" s="227">
        <v>17900</v>
      </c>
      <c r="P119" s="227">
        <v>214800</v>
      </c>
      <c r="Q119" s="227"/>
      <c r="R119" s="227"/>
      <c r="S119" s="227"/>
      <c r="T119" s="227">
        <v>1513</v>
      </c>
      <c r="U119" s="227">
        <v>26765027</v>
      </c>
      <c r="V119" s="227">
        <v>2987749</v>
      </c>
      <c r="W119" s="143">
        <v>46032</v>
      </c>
      <c r="X119" s="143">
        <v>46034</v>
      </c>
      <c r="Y119">
        <f t="shared" si="3"/>
        <v>214800</v>
      </c>
    </row>
    <row r="120" spans="1:25">
      <c r="A120" s="1" t="str">
        <f t="shared" si="2"/>
        <v>060011082627000</v>
      </c>
      <c r="B120" s="142" t="s">
        <v>76</v>
      </c>
      <c r="C120" s="142" t="s">
        <v>1214</v>
      </c>
      <c r="D120" s="142" t="s">
        <v>3528</v>
      </c>
      <c r="E120" s="142" t="s">
        <v>27</v>
      </c>
      <c r="F120" s="142" t="s">
        <v>482</v>
      </c>
      <c r="G120" s="142" t="s">
        <v>483</v>
      </c>
      <c r="H120" s="142" t="s">
        <v>484</v>
      </c>
      <c r="I120" s="142" t="s">
        <v>21</v>
      </c>
      <c r="J120" s="142">
        <v>1</v>
      </c>
      <c r="K120" s="142">
        <v>24</v>
      </c>
      <c r="L120" s="227">
        <v>3237</v>
      </c>
      <c r="M120" s="227">
        <v>6609429</v>
      </c>
      <c r="N120" s="227">
        <v>3200</v>
      </c>
      <c r="O120" s="227">
        <v>3300</v>
      </c>
      <c r="P120" s="227">
        <v>79200</v>
      </c>
      <c r="Q120" s="227">
        <v>24</v>
      </c>
      <c r="R120" s="227">
        <v>950</v>
      </c>
      <c r="S120" s="227">
        <v>56400</v>
      </c>
      <c r="T120" s="227">
        <v>521</v>
      </c>
      <c r="U120" s="227">
        <v>1113919</v>
      </c>
      <c r="V120" s="227">
        <v>50122</v>
      </c>
      <c r="W120" s="143">
        <v>46034</v>
      </c>
      <c r="X120" s="143">
        <v>46032</v>
      </c>
      <c r="Y120">
        <f t="shared" si="3"/>
        <v>56400</v>
      </c>
    </row>
    <row r="121" spans="1:25">
      <c r="A121" s="1" t="str">
        <f t="shared" si="2"/>
        <v>060011082723000</v>
      </c>
      <c r="B121" s="142" t="s">
        <v>76</v>
      </c>
      <c r="C121" s="142" t="s">
        <v>1214</v>
      </c>
      <c r="D121" s="142" t="s">
        <v>3495</v>
      </c>
      <c r="E121" s="142" t="s">
        <v>3496</v>
      </c>
      <c r="F121" s="142" t="s">
        <v>314</v>
      </c>
      <c r="G121" s="142" t="s">
        <v>315</v>
      </c>
      <c r="H121" s="142" t="s">
        <v>316</v>
      </c>
      <c r="I121" s="142" t="s">
        <v>21</v>
      </c>
      <c r="J121" s="142">
        <v>1</v>
      </c>
      <c r="K121" s="142">
        <v>24</v>
      </c>
      <c r="L121" s="227">
        <v>14736</v>
      </c>
      <c r="M121" s="227">
        <v>61277893</v>
      </c>
      <c r="N121" s="227">
        <v>5400</v>
      </c>
      <c r="O121" s="227">
        <v>5400</v>
      </c>
      <c r="P121" s="227">
        <v>129600</v>
      </c>
      <c r="Q121" s="227">
        <v>24</v>
      </c>
      <c r="R121" s="227">
        <v>950</v>
      </c>
      <c r="S121" s="227">
        <v>106800</v>
      </c>
      <c r="T121" s="227">
        <v>4789</v>
      </c>
      <c r="U121" s="227">
        <v>21080928</v>
      </c>
      <c r="V121" s="227">
        <v>1166445</v>
      </c>
      <c r="W121" s="143">
        <v>46032</v>
      </c>
      <c r="X121" s="143">
        <v>46034</v>
      </c>
      <c r="Y121">
        <f t="shared" si="3"/>
        <v>106800</v>
      </c>
    </row>
    <row r="122" spans="1:25">
      <c r="A122" s="1" t="str">
        <f t="shared" si="2"/>
        <v>060011083138000</v>
      </c>
      <c r="B122" s="142" t="s">
        <v>76</v>
      </c>
      <c r="C122" s="142" t="s">
        <v>1214</v>
      </c>
      <c r="D122" s="142" t="s">
        <v>3534</v>
      </c>
      <c r="E122" s="142" t="s">
        <v>2492</v>
      </c>
      <c r="F122" s="142" t="s">
        <v>50</v>
      </c>
      <c r="G122" s="142" t="s">
        <v>2543</v>
      </c>
      <c r="H122" s="142" t="s">
        <v>2544</v>
      </c>
      <c r="I122" s="142" t="s">
        <v>21</v>
      </c>
      <c r="J122" s="142">
        <v>1</v>
      </c>
      <c r="K122" s="142">
        <v>12</v>
      </c>
      <c r="L122" s="227">
        <v>321</v>
      </c>
      <c r="M122" s="227">
        <v>11111812</v>
      </c>
      <c r="N122" s="227">
        <v>43500</v>
      </c>
      <c r="O122" s="227">
        <v>43500</v>
      </c>
      <c r="P122" s="227">
        <v>522000</v>
      </c>
      <c r="Q122" s="227">
        <v>12</v>
      </c>
      <c r="R122" s="227">
        <v>1500</v>
      </c>
      <c r="S122" s="227">
        <v>504000</v>
      </c>
      <c r="T122" s="227">
        <v>158</v>
      </c>
      <c r="U122" s="227">
        <v>6110811</v>
      </c>
      <c r="V122" s="227">
        <v>641445</v>
      </c>
      <c r="W122" s="143">
        <v>46029</v>
      </c>
      <c r="X122" s="143">
        <v>46034</v>
      </c>
      <c r="Y122">
        <f t="shared" si="3"/>
        <v>504000</v>
      </c>
    </row>
    <row r="123" spans="1:25">
      <c r="A123" s="1" t="str">
        <f t="shared" si="2"/>
        <v>060011083802000</v>
      </c>
      <c r="B123" s="142" t="s">
        <v>76</v>
      </c>
      <c r="C123" s="142" t="s">
        <v>1214</v>
      </c>
      <c r="D123" s="142" t="s">
        <v>3523</v>
      </c>
      <c r="E123" s="142" t="s">
        <v>20</v>
      </c>
      <c r="F123" s="142" t="s">
        <v>941</v>
      </c>
      <c r="G123" s="142" t="s">
        <v>942</v>
      </c>
      <c r="H123" s="142" t="s">
        <v>943</v>
      </c>
      <c r="I123" s="142" t="s">
        <v>21</v>
      </c>
      <c r="J123" s="142">
        <v>1</v>
      </c>
      <c r="K123" s="142">
        <v>40</v>
      </c>
      <c r="L123" s="227">
        <v>25</v>
      </c>
      <c r="M123" s="227">
        <v>98100</v>
      </c>
      <c r="N123" s="227">
        <v>5100</v>
      </c>
      <c r="O123" s="227">
        <v>5100</v>
      </c>
      <c r="P123" s="227">
        <v>204000</v>
      </c>
      <c r="Q123" s="227"/>
      <c r="R123" s="227"/>
      <c r="S123" s="227"/>
      <c r="T123" s="227">
        <v>51</v>
      </c>
      <c r="U123" s="227">
        <v>234324</v>
      </c>
      <c r="V123" s="227">
        <v>34199</v>
      </c>
      <c r="W123" s="143">
        <v>46013</v>
      </c>
      <c r="X123" s="143">
        <v>46032</v>
      </c>
      <c r="Y123">
        <f t="shared" si="3"/>
        <v>204000</v>
      </c>
    </row>
    <row r="124" spans="1:25">
      <c r="A124" s="1" t="str">
        <f t="shared" si="2"/>
        <v>060011083898000</v>
      </c>
      <c r="B124" s="142" t="s">
        <v>76</v>
      </c>
      <c r="C124" s="142" t="s">
        <v>1214</v>
      </c>
      <c r="D124" s="142" t="s">
        <v>3528</v>
      </c>
      <c r="E124" s="142" t="s">
        <v>27</v>
      </c>
      <c r="F124" s="142" t="s">
        <v>320</v>
      </c>
      <c r="G124" s="142" t="s">
        <v>321</v>
      </c>
      <c r="H124" s="142" t="s">
        <v>322</v>
      </c>
      <c r="I124" s="142" t="s">
        <v>23</v>
      </c>
      <c r="J124" s="142">
        <v>1</v>
      </c>
      <c r="K124" s="142">
        <v>30</v>
      </c>
      <c r="L124" s="227">
        <v>0</v>
      </c>
      <c r="M124" s="227">
        <v>0</v>
      </c>
      <c r="N124" s="227">
        <v>6800</v>
      </c>
      <c r="O124" s="227">
        <v>6000</v>
      </c>
      <c r="P124" s="227">
        <v>180000</v>
      </c>
      <c r="Q124" s="227">
        <v>30</v>
      </c>
      <c r="R124" s="227">
        <v>500</v>
      </c>
      <c r="S124" s="227">
        <v>165000</v>
      </c>
      <c r="T124" s="227">
        <v>0</v>
      </c>
      <c r="U124" s="227">
        <v>0</v>
      </c>
      <c r="V124" s="227">
        <v>0</v>
      </c>
      <c r="W124" s="143">
        <v>45984</v>
      </c>
      <c r="X124" s="143">
        <v>46010</v>
      </c>
      <c r="Y124">
        <f t="shared" si="3"/>
        <v>165000</v>
      </c>
    </row>
    <row r="125" spans="1:25">
      <c r="A125" s="1" t="str">
        <f t="shared" si="2"/>
        <v>060011083903000</v>
      </c>
      <c r="B125" s="142" t="s">
        <v>76</v>
      </c>
      <c r="C125" s="142" t="s">
        <v>1214</v>
      </c>
      <c r="D125" s="142" t="s">
        <v>3528</v>
      </c>
      <c r="E125" s="142" t="s">
        <v>27</v>
      </c>
      <c r="F125" s="142" t="s">
        <v>326</v>
      </c>
      <c r="G125" s="142" t="s">
        <v>327</v>
      </c>
      <c r="H125" s="142" t="s">
        <v>328</v>
      </c>
      <c r="I125" s="142" t="s">
        <v>21</v>
      </c>
      <c r="J125" s="142">
        <v>1</v>
      </c>
      <c r="K125" s="142">
        <v>24</v>
      </c>
      <c r="L125" s="227">
        <v>7094</v>
      </c>
      <c r="M125" s="227">
        <v>34586331</v>
      </c>
      <c r="N125" s="227">
        <v>6600</v>
      </c>
      <c r="O125" s="227">
        <v>6600</v>
      </c>
      <c r="P125" s="227">
        <v>158400</v>
      </c>
      <c r="Q125" s="227"/>
      <c r="R125" s="227"/>
      <c r="S125" s="227"/>
      <c r="T125" s="227">
        <v>487</v>
      </c>
      <c r="U125" s="227">
        <v>2895676</v>
      </c>
      <c r="V125" s="227">
        <v>521339</v>
      </c>
      <c r="W125" s="143">
        <v>46022</v>
      </c>
      <c r="X125" s="143">
        <v>46034</v>
      </c>
      <c r="Y125">
        <f t="shared" si="3"/>
        <v>158400</v>
      </c>
    </row>
    <row r="126" spans="1:25">
      <c r="A126" s="1" t="str">
        <f t="shared" si="2"/>
        <v>060011084368000</v>
      </c>
      <c r="B126" s="142" t="s">
        <v>76</v>
      </c>
      <c r="C126" s="142" t="s">
        <v>1214</v>
      </c>
      <c r="D126" s="142" t="s">
        <v>3511</v>
      </c>
      <c r="E126" s="142" t="s">
        <v>3512</v>
      </c>
      <c r="F126" s="142" t="s">
        <v>3563</v>
      </c>
      <c r="G126" s="142" t="s">
        <v>3564</v>
      </c>
      <c r="H126" s="142" t="s">
        <v>3565</v>
      </c>
      <c r="I126" s="142" t="s">
        <v>21</v>
      </c>
      <c r="J126" s="142">
        <v>1</v>
      </c>
      <c r="K126" s="142">
        <v>20</v>
      </c>
      <c r="L126" s="227">
        <v>94</v>
      </c>
      <c r="M126" s="227">
        <v>3595500</v>
      </c>
      <c r="N126" s="227">
        <v>55900</v>
      </c>
      <c r="O126" s="227">
        <v>55900</v>
      </c>
      <c r="P126" s="227">
        <v>1118000</v>
      </c>
      <c r="Q126" s="227"/>
      <c r="R126" s="227"/>
      <c r="S126" s="227"/>
      <c r="T126" s="227">
        <v>93</v>
      </c>
      <c r="U126" s="227">
        <v>4524054</v>
      </c>
      <c r="V126" s="227">
        <v>966804</v>
      </c>
      <c r="W126" s="143">
        <v>46024</v>
      </c>
      <c r="X126" s="143">
        <v>46034</v>
      </c>
      <c r="Y126">
        <f t="shared" si="3"/>
        <v>1118000</v>
      </c>
    </row>
    <row r="127" spans="1:25">
      <c r="A127" s="1" t="str">
        <f t="shared" si="2"/>
        <v>060011084369000</v>
      </c>
      <c r="B127" s="142" t="s">
        <v>76</v>
      </c>
      <c r="C127" s="142" t="s">
        <v>1214</v>
      </c>
      <c r="D127" s="142" t="s">
        <v>3527</v>
      </c>
      <c r="E127" s="142" t="s">
        <v>22</v>
      </c>
      <c r="F127" s="142" t="s">
        <v>332</v>
      </c>
      <c r="G127" s="142" t="s">
        <v>333</v>
      </c>
      <c r="H127" s="142" t="s">
        <v>334</v>
      </c>
      <c r="I127" s="142" t="s">
        <v>21</v>
      </c>
      <c r="J127" s="142">
        <v>1</v>
      </c>
      <c r="K127" s="142">
        <v>60</v>
      </c>
      <c r="L127" s="227">
        <v>4</v>
      </c>
      <c r="M127" s="227">
        <v>30536</v>
      </c>
      <c r="N127" s="227">
        <v>9700</v>
      </c>
      <c r="O127" s="227">
        <v>9000</v>
      </c>
      <c r="P127" s="227">
        <v>540000</v>
      </c>
      <c r="Q127" s="227">
        <v>60</v>
      </c>
      <c r="R127" s="227">
        <v>300</v>
      </c>
      <c r="S127" s="227">
        <v>522000</v>
      </c>
      <c r="T127" s="227">
        <v>428</v>
      </c>
      <c r="U127" s="227">
        <v>3458774</v>
      </c>
      <c r="V127" s="227">
        <v>191422</v>
      </c>
      <c r="W127" s="143">
        <v>46006</v>
      </c>
      <c r="X127" s="143">
        <v>46033</v>
      </c>
      <c r="Y127">
        <f t="shared" si="3"/>
        <v>522000</v>
      </c>
    </row>
    <row r="128" spans="1:25">
      <c r="A128" s="1" t="str">
        <f t="shared" si="2"/>
        <v>060011084782000</v>
      </c>
      <c r="B128" s="142" t="s">
        <v>76</v>
      </c>
      <c r="C128" s="142" t="s">
        <v>1214</v>
      </c>
      <c r="D128" s="142" t="s">
        <v>3511</v>
      </c>
      <c r="E128" s="142" t="s">
        <v>3512</v>
      </c>
      <c r="F128" s="142" t="s">
        <v>3566</v>
      </c>
      <c r="G128" s="142" t="s">
        <v>3567</v>
      </c>
      <c r="H128" s="142" t="s">
        <v>3568</v>
      </c>
      <c r="I128" s="142" t="s">
        <v>21</v>
      </c>
      <c r="J128" s="142">
        <v>1</v>
      </c>
      <c r="K128" s="142">
        <v>20</v>
      </c>
      <c r="L128" s="227">
        <v>99</v>
      </c>
      <c r="M128" s="227">
        <v>3865950</v>
      </c>
      <c r="N128" s="227">
        <v>52900</v>
      </c>
      <c r="O128" s="227">
        <v>41900</v>
      </c>
      <c r="P128" s="227">
        <v>838000</v>
      </c>
      <c r="Q128" s="227"/>
      <c r="R128" s="227"/>
      <c r="S128" s="227"/>
      <c r="T128" s="227">
        <v>119</v>
      </c>
      <c r="U128" s="227">
        <v>4583108</v>
      </c>
      <c r="V128" s="227">
        <v>-63842</v>
      </c>
      <c r="W128" s="143">
        <v>46024</v>
      </c>
      <c r="X128" s="143">
        <v>46034</v>
      </c>
      <c r="Y128">
        <f t="shared" si="3"/>
        <v>838000</v>
      </c>
    </row>
    <row r="129" spans="1:25">
      <c r="A129" s="1" t="str">
        <f t="shared" si="2"/>
        <v>060011086395000</v>
      </c>
      <c r="B129" s="142" t="s">
        <v>76</v>
      </c>
      <c r="C129" s="142" t="s">
        <v>1214</v>
      </c>
      <c r="D129" s="142" t="s">
        <v>3523</v>
      </c>
      <c r="E129" s="142" t="s">
        <v>20</v>
      </c>
      <c r="F129" s="142" t="s">
        <v>949</v>
      </c>
      <c r="G129" s="142" t="s">
        <v>950</v>
      </c>
      <c r="H129" s="142" t="s">
        <v>951</v>
      </c>
      <c r="I129" s="142" t="s">
        <v>21</v>
      </c>
      <c r="J129" s="142">
        <v>1</v>
      </c>
      <c r="K129" s="142">
        <v>8</v>
      </c>
      <c r="L129" s="227">
        <v>96</v>
      </c>
      <c r="M129" s="227">
        <v>3579026</v>
      </c>
      <c r="N129" s="227">
        <v>46900</v>
      </c>
      <c r="O129" s="227">
        <v>46900</v>
      </c>
      <c r="P129" s="227">
        <v>375200</v>
      </c>
      <c r="Q129" s="227"/>
      <c r="R129" s="227"/>
      <c r="S129" s="227"/>
      <c r="T129" s="227">
        <v>8</v>
      </c>
      <c r="U129" s="227">
        <v>338018</v>
      </c>
      <c r="V129" s="227">
        <v>39766</v>
      </c>
      <c r="W129" s="143">
        <v>46007</v>
      </c>
      <c r="X129" s="143">
        <v>46032</v>
      </c>
      <c r="Y129">
        <f t="shared" si="3"/>
        <v>375200</v>
      </c>
    </row>
    <row r="130" spans="1:25">
      <c r="A130" s="1" t="str">
        <f t="shared" si="2"/>
        <v>060011086441000</v>
      </c>
      <c r="B130" s="142" t="s">
        <v>76</v>
      </c>
      <c r="C130" s="142" t="s">
        <v>1214</v>
      </c>
      <c r="D130" s="142" t="s">
        <v>3494</v>
      </c>
      <c r="E130" s="142" t="s">
        <v>2486</v>
      </c>
      <c r="F130" s="142" t="s">
        <v>59</v>
      </c>
      <c r="G130" s="142" t="s">
        <v>2590</v>
      </c>
      <c r="H130" s="142" t="s">
        <v>2591</v>
      </c>
      <c r="I130" s="142" t="s">
        <v>21</v>
      </c>
      <c r="J130" s="142">
        <v>1</v>
      </c>
      <c r="K130" s="142">
        <v>20</v>
      </c>
      <c r="L130" s="227">
        <v>75</v>
      </c>
      <c r="M130" s="227">
        <v>316215</v>
      </c>
      <c r="N130" s="227">
        <v>5500</v>
      </c>
      <c r="O130" s="227">
        <v>5500</v>
      </c>
      <c r="P130" s="227">
        <v>110000</v>
      </c>
      <c r="Q130" s="227"/>
      <c r="R130" s="227"/>
      <c r="S130" s="227"/>
      <c r="T130" s="227">
        <v>10</v>
      </c>
      <c r="U130" s="227">
        <v>49550</v>
      </c>
      <c r="V130" s="227">
        <v>7388</v>
      </c>
      <c r="W130" s="143">
        <v>46027</v>
      </c>
      <c r="X130" s="143">
        <v>46033</v>
      </c>
      <c r="Y130">
        <f t="shared" si="3"/>
        <v>110000</v>
      </c>
    </row>
    <row r="131" spans="1:25">
      <c r="A131" s="1" t="str">
        <f t="shared" si="2"/>
        <v>060011087230000</v>
      </c>
      <c r="B131" s="142" t="s">
        <v>76</v>
      </c>
      <c r="C131" s="142" t="s">
        <v>1214</v>
      </c>
      <c r="D131" s="142" t="s">
        <v>3528</v>
      </c>
      <c r="E131" s="142" t="s">
        <v>27</v>
      </c>
      <c r="F131" s="142" t="s">
        <v>489</v>
      </c>
      <c r="G131" s="142" t="s">
        <v>490</v>
      </c>
      <c r="H131" s="142" t="s">
        <v>491</v>
      </c>
      <c r="I131" s="142" t="s">
        <v>23</v>
      </c>
      <c r="J131" s="142">
        <v>1</v>
      </c>
      <c r="K131" s="142">
        <v>12</v>
      </c>
      <c r="L131" s="227">
        <v>130</v>
      </c>
      <c r="M131" s="227">
        <v>368329</v>
      </c>
      <c r="N131" s="227">
        <v>4000</v>
      </c>
      <c r="O131" s="227">
        <v>4000</v>
      </c>
      <c r="P131" s="227">
        <v>48000</v>
      </c>
      <c r="Q131" s="227">
        <v>12</v>
      </c>
      <c r="R131" s="227">
        <v>725</v>
      </c>
      <c r="S131" s="227">
        <v>39300</v>
      </c>
      <c r="T131" s="227">
        <v>289</v>
      </c>
      <c r="U131" s="227">
        <v>857567</v>
      </c>
      <c r="V131" s="227">
        <v>38744</v>
      </c>
      <c r="W131" s="143">
        <v>46001</v>
      </c>
      <c r="X131" s="143">
        <v>46034</v>
      </c>
      <c r="Y131">
        <f t="shared" si="3"/>
        <v>39300</v>
      </c>
    </row>
    <row r="132" spans="1:25">
      <c r="A132" s="1" t="str">
        <f t="shared" si="2"/>
        <v>060011088129000</v>
      </c>
      <c r="B132" s="142" t="s">
        <v>76</v>
      </c>
      <c r="C132" s="142" t="s">
        <v>1214</v>
      </c>
      <c r="D132" s="142" t="s">
        <v>3527</v>
      </c>
      <c r="E132" s="142" t="s">
        <v>22</v>
      </c>
      <c r="F132" s="142" t="s">
        <v>338</v>
      </c>
      <c r="G132" s="142" t="s">
        <v>339</v>
      </c>
      <c r="H132" s="142" t="s">
        <v>340</v>
      </c>
      <c r="I132" s="142" t="s">
        <v>23</v>
      </c>
      <c r="J132" s="142">
        <v>1</v>
      </c>
      <c r="K132" s="142">
        <v>40</v>
      </c>
      <c r="L132" s="227">
        <v>38448</v>
      </c>
      <c r="M132" s="227">
        <v>99468363</v>
      </c>
      <c r="N132" s="227">
        <v>3100</v>
      </c>
      <c r="O132" s="227">
        <v>3000</v>
      </c>
      <c r="P132" s="227">
        <v>120000</v>
      </c>
      <c r="Q132" s="227">
        <v>40</v>
      </c>
      <c r="R132" s="227">
        <v>130</v>
      </c>
      <c r="S132" s="227">
        <v>114800</v>
      </c>
      <c r="T132" s="227">
        <v>36921</v>
      </c>
      <c r="U132" s="227">
        <v>95437145</v>
      </c>
      <c r="V132" s="227">
        <v>-80734</v>
      </c>
      <c r="W132" s="143">
        <v>46032</v>
      </c>
      <c r="X132" s="143">
        <v>46034</v>
      </c>
      <c r="Y132">
        <f t="shared" si="3"/>
        <v>114800</v>
      </c>
    </row>
    <row r="133" spans="1:25">
      <c r="A133" s="1" t="str">
        <f t="shared" ref="A133:A196" si="4">B133&amp;F133</f>
        <v>060011088133000</v>
      </c>
      <c r="B133" s="142" t="s">
        <v>76</v>
      </c>
      <c r="C133" s="142" t="s">
        <v>1214</v>
      </c>
      <c r="D133" s="142" t="s">
        <v>3527</v>
      </c>
      <c r="E133" s="142" t="s">
        <v>22</v>
      </c>
      <c r="F133" s="142" t="s">
        <v>631</v>
      </c>
      <c r="G133" s="142" t="s">
        <v>632</v>
      </c>
      <c r="H133" s="142" t="s">
        <v>633</v>
      </c>
      <c r="I133" s="142" t="s">
        <v>26</v>
      </c>
      <c r="J133" s="142">
        <v>1</v>
      </c>
      <c r="K133" s="142">
        <v>40</v>
      </c>
      <c r="L133" s="227"/>
      <c r="M133" s="227"/>
      <c r="N133" s="227">
        <v>3050</v>
      </c>
      <c r="O133" s="227">
        <v>3050</v>
      </c>
      <c r="P133" s="227">
        <v>122000</v>
      </c>
      <c r="Q133" s="227"/>
      <c r="R133" s="227"/>
      <c r="S133" s="227"/>
      <c r="T133" s="227"/>
      <c r="U133" s="227"/>
      <c r="V133" s="227"/>
      <c r="W133" s="143"/>
      <c r="X133" s="143">
        <v>43072</v>
      </c>
      <c r="Y133">
        <f t="shared" ref="Y133:Y196" si="5">IF(S133&gt;0,S133,P133)</f>
        <v>122000</v>
      </c>
    </row>
    <row r="134" spans="1:25">
      <c r="A134" s="1" t="str">
        <f t="shared" si="4"/>
        <v>060011088134000</v>
      </c>
      <c r="B134" s="142" t="s">
        <v>76</v>
      </c>
      <c r="C134" s="142" t="s">
        <v>1214</v>
      </c>
      <c r="D134" s="142" t="s">
        <v>3527</v>
      </c>
      <c r="E134" s="142" t="s">
        <v>22</v>
      </c>
      <c r="F134" s="142" t="s">
        <v>344</v>
      </c>
      <c r="G134" s="142" t="s">
        <v>345</v>
      </c>
      <c r="H134" s="142" t="s">
        <v>346</v>
      </c>
      <c r="I134" s="142" t="s">
        <v>23</v>
      </c>
      <c r="J134" s="142">
        <v>1</v>
      </c>
      <c r="K134" s="142">
        <v>40</v>
      </c>
      <c r="L134" s="227">
        <v>135127</v>
      </c>
      <c r="M134" s="227">
        <v>333936099</v>
      </c>
      <c r="N134" s="227">
        <v>3000</v>
      </c>
      <c r="O134" s="227">
        <v>2900</v>
      </c>
      <c r="P134" s="227">
        <v>116000</v>
      </c>
      <c r="Q134" s="227">
        <v>40</v>
      </c>
      <c r="R134" s="227">
        <v>150</v>
      </c>
      <c r="S134" s="227">
        <v>110000</v>
      </c>
      <c r="T134" s="227">
        <v>16937</v>
      </c>
      <c r="U134" s="227">
        <v>42275261</v>
      </c>
      <c r="V134" s="227">
        <v>419261</v>
      </c>
      <c r="W134" s="143">
        <v>46010</v>
      </c>
      <c r="X134" s="143">
        <v>46034</v>
      </c>
      <c r="Y134">
        <f t="shared" si="5"/>
        <v>110000</v>
      </c>
    </row>
    <row r="135" spans="1:25">
      <c r="A135" s="1" t="str">
        <f t="shared" si="4"/>
        <v>060011088137000</v>
      </c>
      <c r="B135" s="142" t="s">
        <v>76</v>
      </c>
      <c r="C135" s="142" t="s">
        <v>1214</v>
      </c>
      <c r="D135" s="142" t="s">
        <v>3527</v>
      </c>
      <c r="E135" s="142" t="s">
        <v>22</v>
      </c>
      <c r="F135" s="142" t="s">
        <v>350</v>
      </c>
      <c r="G135" s="142" t="s">
        <v>351</v>
      </c>
      <c r="H135" s="142" t="s">
        <v>3569</v>
      </c>
      <c r="I135" s="142" t="s">
        <v>21</v>
      </c>
      <c r="J135" s="142">
        <v>1</v>
      </c>
      <c r="K135" s="142">
        <v>24</v>
      </c>
      <c r="L135" s="227">
        <v>437</v>
      </c>
      <c r="M135" s="227">
        <v>1656379</v>
      </c>
      <c r="N135" s="227">
        <v>4700</v>
      </c>
      <c r="O135" s="227">
        <v>4700</v>
      </c>
      <c r="P135" s="227">
        <v>112800</v>
      </c>
      <c r="Q135" s="227">
        <v>24</v>
      </c>
      <c r="R135" s="227">
        <v>250</v>
      </c>
      <c r="S135" s="227">
        <v>106800</v>
      </c>
      <c r="T135" s="227">
        <v>163</v>
      </c>
      <c r="U135" s="227">
        <v>636352</v>
      </c>
      <c r="V135" s="227">
        <v>18526</v>
      </c>
      <c r="W135" s="143">
        <v>45987</v>
      </c>
      <c r="X135" s="143">
        <v>46033</v>
      </c>
      <c r="Y135">
        <f t="shared" si="5"/>
        <v>106800</v>
      </c>
    </row>
    <row r="136" spans="1:25">
      <c r="A136" s="1" t="str">
        <f t="shared" si="4"/>
        <v>060011088171000</v>
      </c>
      <c r="B136" s="142" t="s">
        <v>76</v>
      </c>
      <c r="C136" s="142" t="s">
        <v>1214</v>
      </c>
      <c r="D136" s="142" t="s">
        <v>3527</v>
      </c>
      <c r="E136" s="142" t="s">
        <v>22</v>
      </c>
      <c r="F136" s="142" t="s">
        <v>356</v>
      </c>
      <c r="G136" s="142" t="s">
        <v>357</v>
      </c>
      <c r="H136" s="142" t="s">
        <v>358</v>
      </c>
      <c r="I136" s="142" t="s">
        <v>23</v>
      </c>
      <c r="J136" s="142">
        <v>1</v>
      </c>
      <c r="K136" s="142">
        <v>40</v>
      </c>
      <c r="L136" s="227">
        <v>16655</v>
      </c>
      <c r="M136" s="227">
        <v>41844875</v>
      </c>
      <c r="N136" s="227">
        <v>3000</v>
      </c>
      <c r="O136" s="227">
        <v>3000</v>
      </c>
      <c r="P136" s="227">
        <v>120000</v>
      </c>
      <c r="Q136" s="227">
        <v>40</v>
      </c>
      <c r="R136" s="227">
        <v>170</v>
      </c>
      <c r="S136" s="227">
        <v>113200</v>
      </c>
      <c r="T136" s="227">
        <v>1365</v>
      </c>
      <c r="U136" s="227">
        <v>3501621</v>
      </c>
      <c r="V136" s="227">
        <v>72125</v>
      </c>
      <c r="W136" s="143">
        <v>46020</v>
      </c>
      <c r="X136" s="143">
        <v>46034</v>
      </c>
      <c r="Y136">
        <f t="shared" si="5"/>
        <v>113200</v>
      </c>
    </row>
    <row r="137" spans="1:25">
      <c r="A137" s="1" t="str">
        <f t="shared" si="4"/>
        <v>060011088175000</v>
      </c>
      <c r="B137" s="142" t="s">
        <v>76</v>
      </c>
      <c r="C137" s="142" t="s">
        <v>1214</v>
      </c>
      <c r="D137" s="142" t="s">
        <v>3527</v>
      </c>
      <c r="E137" s="142" t="s">
        <v>22</v>
      </c>
      <c r="F137" s="142" t="s">
        <v>362</v>
      </c>
      <c r="G137" s="142" t="s">
        <v>363</v>
      </c>
      <c r="H137" s="142" t="s">
        <v>364</v>
      </c>
      <c r="I137" s="142" t="s">
        <v>21</v>
      </c>
      <c r="J137" s="142">
        <v>1</v>
      </c>
      <c r="K137" s="142">
        <v>40</v>
      </c>
      <c r="L137" s="227">
        <v>17311</v>
      </c>
      <c r="M137" s="227">
        <v>41408450</v>
      </c>
      <c r="N137" s="227">
        <v>2800</v>
      </c>
      <c r="O137" s="227">
        <v>2800</v>
      </c>
      <c r="P137" s="227">
        <v>112000</v>
      </c>
      <c r="Q137" s="227">
        <v>40</v>
      </c>
      <c r="R137" s="227">
        <v>105</v>
      </c>
      <c r="S137" s="227">
        <v>107800</v>
      </c>
      <c r="T137" s="227">
        <v>1412</v>
      </c>
      <c r="U137" s="227">
        <v>3452072</v>
      </c>
      <c r="V137" s="227">
        <v>74524</v>
      </c>
      <c r="W137" s="143">
        <v>46027</v>
      </c>
      <c r="X137" s="143">
        <v>46034</v>
      </c>
      <c r="Y137">
        <f t="shared" si="5"/>
        <v>107800</v>
      </c>
    </row>
    <row r="138" spans="1:25">
      <c r="A138" s="1" t="str">
        <f t="shared" si="4"/>
        <v>060011088200000</v>
      </c>
      <c r="B138" s="142" t="s">
        <v>76</v>
      </c>
      <c r="C138" s="142" t="s">
        <v>1214</v>
      </c>
      <c r="D138" s="142" t="s">
        <v>3527</v>
      </c>
      <c r="E138" s="142" t="s">
        <v>22</v>
      </c>
      <c r="F138" s="142" t="s">
        <v>368</v>
      </c>
      <c r="G138" s="142" t="s">
        <v>369</v>
      </c>
      <c r="H138" s="142" t="s">
        <v>370</v>
      </c>
      <c r="I138" s="142" t="s">
        <v>23</v>
      </c>
      <c r="J138" s="142">
        <v>1</v>
      </c>
      <c r="K138" s="142">
        <v>40</v>
      </c>
      <c r="L138" s="227">
        <v>44106</v>
      </c>
      <c r="M138" s="227">
        <v>108867364</v>
      </c>
      <c r="N138" s="227">
        <v>3000</v>
      </c>
      <c r="O138" s="227">
        <v>2900</v>
      </c>
      <c r="P138" s="227">
        <v>116000</v>
      </c>
      <c r="Q138" s="227">
        <v>40</v>
      </c>
      <c r="R138" s="227">
        <v>150</v>
      </c>
      <c r="S138" s="227">
        <v>110000</v>
      </c>
      <c r="T138" s="227">
        <v>9393</v>
      </c>
      <c r="U138" s="227">
        <v>23497297</v>
      </c>
      <c r="V138" s="227">
        <v>312444</v>
      </c>
      <c r="W138" s="143">
        <v>45995</v>
      </c>
      <c r="X138" s="143">
        <v>46034</v>
      </c>
      <c r="Y138">
        <f t="shared" si="5"/>
        <v>110000</v>
      </c>
    </row>
    <row r="139" spans="1:25">
      <c r="A139" s="1" t="str">
        <f t="shared" si="4"/>
        <v>060011088243000</v>
      </c>
      <c r="B139" s="142" t="s">
        <v>76</v>
      </c>
      <c r="C139" s="142" t="s">
        <v>1214</v>
      </c>
      <c r="D139" s="142" t="s">
        <v>3527</v>
      </c>
      <c r="E139" s="142" t="s">
        <v>22</v>
      </c>
      <c r="F139" s="142" t="s">
        <v>374</v>
      </c>
      <c r="G139" s="142" t="s">
        <v>375</v>
      </c>
      <c r="H139" s="142" t="s">
        <v>376</v>
      </c>
      <c r="I139" s="142" t="s">
        <v>21</v>
      </c>
      <c r="J139" s="142">
        <v>1</v>
      </c>
      <c r="K139" s="142">
        <v>20</v>
      </c>
      <c r="L139" s="227">
        <v>12686</v>
      </c>
      <c r="M139" s="227">
        <v>44898276</v>
      </c>
      <c r="N139" s="227">
        <v>4700</v>
      </c>
      <c r="O139" s="227">
        <v>4500</v>
      </c>
      <c r="P139" s="227">
        <v>90000</v>
      </c>
      <c r="Q139" s="227">
        <v>20</v>
      </c>
      <c r="R139" s="227">
        <v>450</v>
      </c>
      <c r="S139" s="227">
        <v>81000</v>
      </c>
      <c r="T139" s="227">
        <v>3484</v>
      </c>
      <c r="U139" s="227">
        <v>12823946</v>
      </c>
      <c r="V139" s="227">
        <v>493378</v>
      </c>
      <c r="W139" s="143">
        <v>46031</v>
      </c>
      <c r="X139" s="143">
        <v>46034</v>
      </c>
      <c r="Y139">
        <f t="shared" si="5"/>
        <v>81000</v>
      </c>
    </row>
    <row r="140" spans="1:25">
      <c r="A140" s="1" t="str">
        <f t="shared" si="4"/>
        <v>060011088263000</v>
      </c>
      <c r="B140" s="142" t="s">
        <v>76</v>
      </c>
      <c r="C140" s="142" t="s">
        <v>1214</v>
      </c>
      <c r="D140" s="142" t="s">
        <v>3527</v>
      </c>
      <c r="E140" s="142" t="s">
        <v>22</v>
      </c>
      <c r="F140" s="142" t="s">
        <v>749</v>
      </c>
      <c r="G140" s="142" t="s">
        <v>750</v>
      </c>
      <c r="H140" s="142" t="s">
        <v>751</v>
      </c>
      <c r="I140" s="142" t="s">
        <v>26</v>
      </c>
      <c r="J140" s="142">
        <v>1</v>
      </c>
      <c r="K140" s="142">
        <v>40</v>
      </c>
      <c r="L140" s="227"/>
      <c r="M140" s="227"/>
      <c r="N140" s="227">
        <v>2200</v>
      </c>
      <c r="O140" s="227">
        <v>2200</v>
      </c>
      <c r="P140" s="227">
        <v>88000</v>
      </c>
      <c r="Q140" s="227"/>
      <c r="R140" s="227"/>
      <c r="S140" s="227"/>
      <c r="T140" s="227"/>
      <c r="U140" s="227"/>
      <c r="V140" s="227"/>
      <c r="W140" s="143"/>
      <c r="X140" s="143"/>
      <c r="Y140">
        <f t="shared" si="5"/>
        <v>88000</v>
      </c>
    </row>
    <row r="141" spans="1:25">
      <c r="A141" s="1" t="str">
        <f t="shared" si="4"/>
        <v>060011088264000</v>
      </c>
      <c r="B141" s="142" t="s">
        <v>76</v>
      </c>
      <c r="C141" s="142" t="s">
        <v>1214</v>
      </c>
      <c r="D141" s="142" t="s">
        <v>3527</v>
      </c>
      <c r="E141" s="142" t="s">
        <v>22</v>
      </c>
      <c r="F141" s="142" t="s">
        <v>638</v>
      </c>
      <c r="G141" s="142" t="s">
        <v>639</v>
      </c>
      <c r="H141" s="142" t="s">
        <v>640</v>
      </c>
      <c r="I141" s="142" t="s">
        <v>21</v>
      </c>
      <c r="J141" s="142">
        <v>1</v>
      </c>
      <c r="K141" s="142">
        <v>40</v>
      </c>
      <c r="L141" s="227">
        <v>548</v>
      </c>
      <c r="M141" s="227">
        <v>1419923</v>
      </c>
      <c r="N141" s="227">
        <v>3100</v>
      </c>
      <c r="O141" s="227">
        <v>3100</v>
      </c>
      <c r="P141" s="227">
        <v>124000</v>
      </c>
      <c r="Q141" s="227">
        <v>40</v>
      </c>
      <c r="R141" s="227">
        <v>200</v>
      </c>
      <c r="S141" s="227">
        <v>116000</v>
      </c>
      <c r="T141" s="227">
        <v>137</v>
      </c>
      <c r="U141" s="227">
        <v>367199</v>
      </c>
      <c r="V141" s="227">
        <v>12218</v>
      </c>
      <c r="W141" s="143">
        <v>46007</v>
      </c>
      <c r="X141" s="143">
        <v>46033</v>
      </c>
      <c r="Y141">
        <f t="shared" si="5"/>
        <v>116000</v>
      </c>
    </row>
    <row r="142" spans="1:25">
      <c r="A142" s="1" t="str">
        <f t="shared" si="4"/>
        <v>060011088271000</v>
      </c>
      <c r="B142" s="142" t="s">
        <v>76</v>
      </c>
      <c r="C142" s="142" t="s">
        <v>1214</v>
      </c>
      <c r="D142" s="142" t="s">
        <v>3527</v>
      </c>
      <c r="E142" s="142" t="s">
        <v>22</v>
      </c>
      <c r="F142" s="142" t="s">
        <v>593</v>
      </c>
      <c r="G142" s="142" t="s">
        <v>594</v>
      </c>
      <c r="H142" s="142" t="s">
        <v>595</v>
      </c>
      <c r="I142" s="142" t="s">
        <v>26</v>
      </c>
      <c r="J142" s="142">
        <v>1</v>
      </c>
      <c r="K142" s="142">
        <v>40</v>
      </c>
      <c r="L142" s="227"/>
      <c r="M142" s="227"/>
      <c r="N142" s="227">
        <v>3200</v>
      </c>
      <c r="O142" s="227">
        <v>3000</v>
      </c>
      <c r="P142" s="227">
        <v>120000</v>
      </c>
      <c r="Q142" s="227">
        <v>40</v>
      </c>
      <c r="R142" s="227">
        <v>130</v>
      </c>
      <c r="S142" s="227">
        <v>114800</v>
      </c>
      <c r="T142" s="227"/>
      <c r="U142" s="227"/>
      <c r="V142" s="227"/>
      <c r="W142" s="143">
        <v>45604</v>
      </c>
      <c r="X142" s="143">
        <v>45608</v>
      </c>
      <c r="Y142">
        <f t="shared" si="5"/>
        <v>114800</v>
      </c>
    </row>
    <row r="143" spans="1:25">
      <c r="A143" s="1" t="str">
        <f t="shared" si="4"/>
        <v>060011088858000</v>
      </c>
      <c r="B143" s="142" t="s">
        <v>76</v>
      </c>
      <c r="C143" s="142" t="s">
        <v>1214</v>
      </c>
      <c r="D143" s="142" t="s">
        <v>3528</v>
      </c>
      <c r="E143" s="142" t="s">
        <v>27</v>
      </c>
      <c r="F143" s="142" t="s">
        <v>962</v>
      </c>
      <c r="G143" s="142" t="s">
        <v>963</v>
      </c>
      <c r="H143" s="142" t="s">
        <v>964</v>
      </c>
      <c r="I143" s="142" t="s">
        <v>21</v>
      </c>
      <c r="J143" s="142">
        <v>1</v>
      </c>
      <c r="K143" s="142">
        <v>12</v>
      </c>
      <c r="L143" s="227">
        <v>72</v>
      </c>
      <c r="M143" s="227">
        <v>291600</v>
      </c>
      <c r="N143" s="227">
        <v>5100</v>
      </c>
      <c r="O143" s="227">
        <v>5100</v>
      </c>
      <c r="P143" s="227">
        <v>61200</v>
      </c>
      <c r="Q143" s="227"/>
      <c r="R143" s="227"/>
      <c r="S143" s="227"/>
      <c r="T143" s="227">
        <v>144</v>
      </c>
      <c r="U143" s="227">
        <v>661352</v>
      </c>
      <c r="V143" s="227">
        <v>78152</v>
      </c>
      <c r="W143" s="143">
        <v>45954</v>
      </c>
      <c r="X143" s="143">
        <v>46034</v>
      </c>
      <c r="Y143">
        <f t="shared" si="5"/>
        <v>61200</v>
      </c>
    </row>
    <row r="144" spans="1:25">
      <c r="A144" s="1" t="str">
        <f t="shared" si="4"/>
        <v>060011089270000</v>
      </c>
      <c r="B144" s="142" t="s">
        <v>76</v>
      </c>
      <c r="C144" s="142" t="s">
        <v>1214</v>
      </c>
      <c r="D144" s="142" t="s">
        <v>3497</v>
      </c>
      <c r="E144" s="142" t="s">
        <v>24</v>
      </c>
      <c r="F144" s="142" t="s">
        <v>597</v>
      </c>
      <c r="G144" s="142" t="s">
        <v>598</v>
      </c>
      <c r="H144" s="142" t="s">
        <v>599</v>
      </c>
      <c r="I144" s="142" t="s">
        <v>21</v>
      </c>
      <c r="J144" s="142">
        <v>1</v>
      </c>
      <c r="K144" s="142">
        <v>48</v>
      </c>
      <c r="L144" s="227">
        <v>1241</v>
      </c>
      <c r="M144" s="227">
        <v>1730628</v>
      </c>
      <c r="N144" s="227">
        <v>2000</v>
      </c>
      <c r="O144" s="227">
        <v>2000</v>
      </c>
      <c r="P144" s="227">
        <v>96000</v>
      </c>
      <c r="Q144" s="227"/>
      <c r="R144" s="227"/>
      <c r="S144" s="227"/>
      <c r="T144" s="227">
        <v>175</v>
      </c>
      <c r="U144" s="227">
        <v>315315</v>
      </c>
      <c r="V144" s="227">
        <v>71270</v>
      </c>
      <c r="W144" s="143">
        <v>46032</v>
      </c>
      <c r="X144" s="143">
        <v>46033</v>
      </c>
      <c r="Y144">
        <f t="shared" si="5"/>
        <v>96000</v>
      </c>
    </row>
    <row r="145" spans="1:25">
      <c r="A145" s="1" t="str">
        <f t="shared" si="4"/>
        <v>060011089271000</v>
      </c>
      <c r="B145" s="142" t="s">
        <v>76</v>
      </c>
      <c r="C145" s="142" t="s">
        <v>1214</v>
      </c>
      <c r="D145" s="142" t="s">
        <v>3497</v>
      </c>
      <c r="E145" s="142" t="s">
        <v>24</v>
      </c>
      <c r="F145" s="142" t="s">
        <v>380</v>
      </c>
      <c r="G145" s="142" t="s">
        <v>381</v>
      </c>
      <c r="H145" s="142" t="s">
        <v>382</v>
      </c>
      <c r="I145" s="142" t="s">
        <v>23</v>
      </c>
      <c r="J145" s="142">
        <v>1</v>
      </c>
      <c r="K145" s="142">
        <v>48</v>
      </c>
      <c r="L145" s="227">
        <v>38470</v>
      </c>
      <c r="M145" s="227">
        <v>81994176</v>
      </c>
      <c r="N145" s="227">
        <v>2650</v>
      </c>
      <c r="O145" s="227">
        <v>2650</v>
      </c>
      <c r="P145" s="227">
        <v>127200</v>
      </c>
      <c r="Q145" s="227">
        <v>48</v>
      </c>
      <c r="R145" s="227">
        <v>225</v>
      </c>
      <c r="S145" s="227">
        <v>116400</v>
      </c>
      <c r="T145" s="227">
        <v>515</v>
      </c>
      <c r="U145" s="227">
        <v>1223109</v>
      </c>
      <c r="V145" s="227">
        <v>125448</v>
      </c>
      <c r="W145" s="143">
        <v>45971</v>
      </c>
      <c r="X145" s="143">
        <v>46034</v>
      </c>
      <c r="Y145">
        <f t="shared" si="5"/>
        <v>116400</v>
      </c>
    </row>
    <row r="146" spans="1:25">
      <c r="A146" s="1" t="str">
        <f t="shared" si="4"/>
        <v>060011089525000</v>
      </c>
      <c r="B146" s="142" t="s">
        <v>76</v>
      </c>
      <c r="C146" s="142" t="s">
        <v>1214</v>
      </c>
      <c r="D146" s="142" t="s">
        <v>3494</v>
      </c>
      <c r="E146" s="142" t="s">
        <v>2486</v>
      </c>
      <c r="F146" s="142" t="s">
        <v>51</v>
      </c>
      <c r="G146" s="142" t="s">
        <v>2548</v>
      </c>
      <c r="H146" s="142" t="s">
        <v>3570</v>
      </c>
      <c r="I146" s="142" t="s">
        <v>23</v>
      </c>
      <c r="J146" s="142">
        <v>1</v>
      </c>
      <c r="K146" s="142">
        <v>144</v>
      </c>
      <c r="L146" s="227">
        <v>2034</v>
      </c>
      <c r="M146" s="227">
        <v>6748795</v>
      </c>
      <c r="N146" s="227">
        <v>4200</v>
      </c>
      <c r="O146" s="227">
        <v>4200</v>
      </c>
      <c r="P146" s="227">
        <v>604800</v>
      </c>
      <c r="Q146" s="227"/>
      <c r="R146" s="227"/>
      <c r="S146" s="227"/>
      <c r="T146" s="227">
        <v>238</v>
      </c>
      <c r="U146" s="227">
        <v>900541</v>
      </c>
      <c r="V146" s="227">
        <v>110859</v>
      </c>
      <c r="W146" s="143">
        <v>45957</v>
      </c>
      <c r="X146" s="143">
        <v>46034</v>
      </c>
      <c r="Y146">
        <f t="shared" si="5"/>
        <v>604800</v>
      </c>
    </row>
    <row r="147" spans="1:25">
      <c r="A147" s="1" t="str">
        <f t="shared" si="4"/>
        <v>060011089541000</v>
      </c>
      <c r="B147" s="142" t="s">
        <v>76</v>
      </c>
      <c r="C147" s="142" t="s">
        <v>1214</v>
      </c>
      <c r="D147" s="142" t="s">
        <v>3494</v>
      </c>
      <c r="E147" s="142" t="s">
        <v>2486</v>
      </c>
      <c r="F147" s="142" t="s">
        <v>52</v>
      </c>
      <c r="G147" s="142" t="s">
        <v>2553</v>
      </c>
      <c r="H147" s="142" t="s">
        <v>2554</v>
      </c>
      <c r="I147" s="142" t="s">
        <v>23</v>
      </c>
      <c r="J147" s="142">
        <v>1</v>
      </c>
      <c r="K147" s="142">
        <v>144</v>
      </c>
      <c r="L147" s="227">
        <v>25</v>
      </c>
      <c r="M147" s="227">
        <v>95461</v>
      </c>
      <c r="N147" s="227">
        <v>4900</v>
      </c>
      <c r="O147" s="227">
        <v>4300</v>
      </c>
      <c r="P147" s="227">
        <v>619200</v>
      </c>
      <c r="Q147" s="227"/>
      <c r="R147" s="227"/>
      <c r="S147" s="227"/>
      <c r="T147" s="227">
        <v>0</v>
      </c>
      <c r="U147" s="227">
        <v>0</v>
      </c>
      <c r="V147" s="227">
        <v>0</v>
      </c>
      <c r="W147" s="143">
        <v>45980</v>
      </c>
      <c r="X147" s="143">
        <v>46019</v>
      </c>
      <c r="Y147">
        <f t="shared" si="5"/>
        <v>619200</v>
      </c>
    </row>
    <row r="148" spans="1:25">
      <c r="A148" s="1" t="str">
        <f t="shared" si="4"/>
        <v>060011089867000</v>
      </c>
      <c r="B148" s="142" t="s">
        <v>76</v>
      </c>
      <c r="C148" s="142" t="s">
        <v>1214</v>
      </c>
      <c r="D148" s="142" t="s">
        <v>3534</v>
      </c>
      <c r="E148" s="142" t="s">
        <v>2492</v>
      </c>
      <c r="F148" s="142" t="s">
        <v>53</v>
      </c>
      <c r="G148" s="142" t="s">
        <v>2558</v>
      </c>
      <c r="H148" s="142" t="s">
        <v>3571</v>
      </c>
      <c r="I148" s="142" t="s">
        <v>23</v>
      </c>
      <c r="J148" s="142">
        <v>1</v>
      </c>
      <c r="K148" s="142">
        <v>30</v>
      </c>
      <c r="L148" s="227">
        <v>670</v>
      </c>
      <c r="M148" s="227">
        <v>2824257</v>
      </c>
      <c r="N148" s="227">
        <v>4900</v>
      </c>
      <c r="O148" s="227">
        <v>4900</v>
      </c>
      <c r="P148" s="227">
        <v>147000</v>
      </c>
      <c r="Q148" s="227">
        <v>30</v>
      </c>
      <c r="R148" s="227">
        <v>600</v>
      </c>
      <c r="S148" s="227">
        <v>129000</v>
      </c>
      <c r="T148" s="227">
        <v>19</v>
      </c>
      <c r="U148" s="227">
        <v>81442</v>
      </c>
      <c r="V148" s="227">
        <v>1351</v>
      </c>
      <c r="W148" s="143">
        <v>45351</v>
      </c>
      <c r="X148" s="143">
        <v>46032</v>
      </c>
      <c r="Y148">
        <f t="shared" si="5"/>
        <v>129000</v>
      </c>
    </row>
    <row r="149" spans="1:25">
      <c r="A149" s="1" t="str">
        <f t="shared" si="4"/>
        <v>060011089885000</v>
      </c>
      <c r="B149" s="142" t="s">
        <v>76</v>
      </c>
      <c r="C149" s="142" t="s">
        <v>1214</v>
      </c>
      <c r="D149" s="142" t="s">
        <v>3534</v>
      </c>
      <c r="E149" s="142" t="s">
        <v>2492</v>
      </c>
      <c r="F149" s="142" t="s">
        <v>54</v>
      </c>
      <c r="G149" s="142" t="s">
        <v>2564</v>
      </c>
      <c r="H149" s="142" t="s">
        <v>2565</v>
      </c>
      <c r="I149" s="142" t="s">
        <v>21</v>
      </c>
      <c r="J149" s="142">
        <v>1</v>
      </c>
      <c r="K149" s="142">
        <v>72</v>
      </c>
      <c r="L149" s="227">
        <v>281</v>
      </c>
      <c r="M149" s="227">
        <v>196208</v>
      </c>
      <c r="N149" s="227">
        <v>950</v>
      </c>
      <c r="O149" s="227">
        <v>950</v>
      </c>
      <c r="P149" s="227">
        <v>68400</v>
      </c>
      <c r="Q149" s="227">
        <v>72</v>
      </c>
      <c r="R149" s="227">
        <v>144</v>
      </c>
      <c r="S149" s="227">
        <v>58032</v>
      </c>
      <c r="T149" s="227">
        <v>15</v>
      </c>
      <c r="U149" s="227">
        <v>12838</v>
      </c>
      <c r="V149" s="227">
        <v>2364</v>
      </c>
      <c r="W149" s="143">
        <v>45981</v>
      </c>
      <c r="X149" s="143">
        <v>46026</v>
      </c>
      <c r="Y149">
        <f t="shared" si="5"/>
        <v>58032</v>
      </c>
    </row>
    <row r="150" spans="1:25">
      <c r="A150" s="1" t="str">
        <f t="shared" si="4"/>
        <v>060011090446000</v>
      </c>
      <c r="B150" s="142" t="s">
        <v>76</v>
      </c>
      <c r="C150" s="142" t="s">
        <v>1214</v>
      </c>
      <c r="D150" s="142" t="s">
        <v>3528</v>
      </c>
      <c r="E150" s="142" t="s">
        <v>27</v>
      </c>
      <c r="F150" s="142" t="s">
        <v>386</v>
      </c>
      <c r="G150" s="142" t="s">
        <v>387</v>
      </c>
      <c r="H150" s="142" t="s">
        <v>388</v>
      </c>
      <c r="I150" s="142" t="s">
        <v>21</v>
      </c>
      <c r="J150" s="142">
        <v>1</v>
      </c>
      <c r="K150" s="142">
        <v>24</v>
      </c>
      <c r="L150" s="227">
        <v>5759</v>
      </c>
      <c r="M150" s="227">
        <v>16626400</v>
      </c>
      <c r="N150" s="227">
        <v>3700</v>
      </c>
      <c r="O150" s="227">
        <v>3600</v>
      </c>
      <c r="P150" s="227">
        <v>86400</v>
      </c>
      <c r="Q150" s="227">
        <v>24</v>
      </c>
      <c r="R150" s="227">
        <v>538</v>
      </c>
      <c r="S150" s="227">
        <v>73488</v>
      </c>
      <c r="T150" s="227">
        <v>1233</v>
      </c>
      <c r="U150" s="227">
        <v>3452487</v>
      </c>
      <c r="V150" s="227">
        <v>-107220</v>
      </c>
      <c r="W150" s="143">
        <v>46032</v>
      </c>
      <c r="X150" s="143">
        <v>46034</v>
      </c>
      <c r="Y150">
        <f t="shared" si="5"/>
        <v>73488</v>
      </c>
    </row>
    <row r="151" spans="1:25">
      <c r="A151" s="1" t="str">
        <f t="shared" si="4"/>
        <v>060011090872000</v>
      </c>
      <c r="B151" s="142" t="s">
        <v>76</v>
      </c>
      <c r="C151" s="142" t="s">
        <v>1214</v>
      </c>
      <c r="D151" s="142" t="s">
        <v>3528</v>
      </c>
      <c r="E151" s="142" t="s">
        <v>27</v>
      </c>
      <c r="F151" s="142" t="s">
        <v>392</v>
      </c>
      <c r="G151" s="142" t="s">
        <v>393</v>
      </c>
      <c r="H151" s="142" t="s">
        <v>394</v>
      </c>
      <c r="I151" s="142" t="s">
        <v>21</v>
      </c>
      <c r="J151" s="142">
        <v>1</v>
      </c>
      <c r="K151" s="142">
        <v>12</v>
      </c>
      <c r="L151" s="227">
        <v>826</v>
      </c>
      <c r="M151" s="227">
        <v>2162011</v>
      </c>
      <c r="N151" s="227">
        <v>3333</v>
      </c>
      <c r="O151" s="227">
        <v>3250</v>
      </c>
      <c r="P151" s="227">
        <v>39000</v>
      </c>
      <c r="Q151" s="227">
        <v>12</v>
      </c>
      <c r="R151" s="227">
        <v>250</v>
      </c>
      <c r="S151" s="227">
        <v>36000</v>
      </c>
      <c r="T151" s="227">
        <v>256</v>
      </c>
      <c r="U151" s="227">
        <v>695766</v>
      </c>
      <c r="V151" s="227">
        <v>25700</v>
      </c>
      <c r="W151" s="143">
        <v>46034</v>
      </c>
      <c r="X151" s="143">
        <v>46034</v>
      </c>
      <c r="Y151">
        <f t="shared" si="5"/>
        <v>36000</v>
      </c>
    </row>
    <row r="152" spans="1:25">
      <c r="A152" s="1" t="str">
        <f t="shared" si="4"/>
        <v>060011092661000</v>
      </c>
      <c r="B152" s="142" t="s">
        <v>76</v>
      </c>
      <c r="C152" s="142" t="s">
        <v>1214</v>
      </c>
      <c r="D152" s="142" t="s">
        <v>3497</v>
      </c>
      <c r="E152" s="142" t="s">
        <v>24</v>
      </c>
      <c r="F152" s="142" t="s">
        <v>398</v>
      </c>
      <c r="G152" s="142" t="s">
        <v>399</v>
      </c>
      <c r="H152" s="142" t="s">
        <v>400</v>
      </c>
      <c r="I152" s="142" t="s">
        <v>23</v>
      </c>
      <c r="J152" s="142">
        <v>1</v>
      </c>
      <c r="K152" s="142">
        <v>12</v>
      </c>
      <c r="L152" s="227">
        <v>3191</v>
      </c>
      <c r="M152" s="227">
        <v>27206037</v>
      </c>
      <c r="N152" s="227">
        <v>9875</v>
      </c>
      <c r="O152" s="227">
        <v>9875</v>
      </c>
      <c r="P152" s="227">
        <v>118500</v>
      </c>
      <c r="Q152" s="227">
        <v>12</v>
      </c>
      <c r="R152" s="227">
        <v>175</v>
      </c>
      <c r="S152" s="227">
        <v>116400</v>
      </c>
      <c r="T152" s="227">
        <v>93</v>
      </c>
      <c r="U152" s="227">
        <v>825135</v>
      </c>
      <c r="V152" s="227">
        <v>32230</v>
      </c>
      <c r="W152" s="143">
        <v>45971</v>
      </c>
      <c r="X152" s="143">
        <v>46033</v>
      </c>
      <c r="Y152">
        <f t="shared" si="5"/>
        <v>116400</v>
      </c>
    </row>
    <row r="153" spans="1:25">
      <c r="A153" s="1" t="str">
        <f t="shared" si="4"/>
        <v>060011098643000</v>
      </c>
      <c r="B153" s="142" t="s">
        <v>76</v>
      </c>
      <c r="C153" s="142" t="s">
        <v>1214</v>
      </c>
      <c r="D153" s="142" t="s">
        <v>3495</v>
      </c>
      <c r="E153" s="142" t="s">
        <v>3496</v>
      </c>
      <c r="F153" s="142" t="s">
        <v>970</v>
      </c>
      <c r="G153" s="142" t="s">
        <v>971</v>
      </c>
      <c r="H153" s="142" t="s">
        <v>972</v>
      </c>
      <c r="I153" s="142" t="s">
        <v>21</v>
      </c>
      <c r="J153" s="142">
        <v>1</v>
      </c>
      <c r="K153" s="142">
        <v>20</v>
      </c>
      <c r="L153" s="227">
        <v>448</v>
      </c>
      <c r="M153" s="227">
        <v>7404416</v>
      </c>
      <c r="N153" s="227">
        <v>19700</v>
      </c>
      <c r="O153" s="227">
        <v>19500</v>
      </c>
      <c r="P153" s="227">
        <v>390000</v>
      </c>
      <c r="Q153" s="227">
        <v>20</v>
      </c>
      <c r="R153" s="227">
        <v>1500</v>
      </c>
      <c r="S153" s="227">
        <v>360000</v>
      </c>
      <c r="T153" s="227">
        <v>178</v>
      </c>
      <c r="U153" s="227">
        <v>3080477</v>
      </c>
      <c r="V153" s="227">
        <v>138544</v>
      </c>
      <c r="W153" s="143">
        <v>46007</v>
      </c>
      <c r="X153" s="143">
        <v>46034</v>
      </c>
      <c r="Y153">
        <f t="shared" si="5"/>
        <v>360000</v>
      </c>
    </row>
    <row r="154" spans="1:25">
      <c r="A154" s="1" t="str">
        <f t="shared" si="4"/>
        <v>060011098744000</v>
      </c>
      <c r="B154" s="142" t="s">
        <v>76</v>
      </c>
      <c r="C154" s="142" t="s">
        <v>1214</v>
      </c>
      <c r="D154" s="142" t="s">
        <v>3500</v>
      </c>
      <c r="E154" s="142" t="s">
        <v>3501</v>
      </c>
      <c r="F154" s="142" t="s">
        <v>3572</v>
      </c>
      <c r="G154" s="142" t="s">
        <v>3573</v>
      </c>
      <c r="H154" s="142" t="s">
        <v>3574</v>
      </c>
      <c r="I154" s="142" t="s">
        <v>21</v>
      </c>
      <c r="J154" s="142">
        <v>1</v>
      </c>
      <c r="K154" s="142">
        <v>12</v>
      </c>
      <c r="L154" s="227">
        <v>180</v>
      </c>
      <c r="M154" s="227">
        <v>2652660</v>
      </c>
      <c r="N154" s="227">
        <v>21500</v>
      </c>
      <c r="O154" s="227">
        <v>21500</v>
      </c>
      <c r="P154" s="227">
        <v>258000</v>
      </c>
      <c r="Q154" s="227"/>
      <c r="R154" s="227"/>
      <c r="S154" s="227"/>
      <c r="T154" s="227">
        <v>8</v>
      </c>
      <c r="U154" s="227">
        <v>154568</v>
      </c>
      <c r="V154" s="227">
        <v>36672</v>
      </c>
      <c r="W154" s="143">
        <v>46009</v>
      </c>
      <c r="X154" s="143">
        <v>46032</v>
      </c>
      <c r="Y154">
        <f t="shared" si="5"/>
        <v>258000</v>
      </c>
    </row>
    <row r="155" spans="1:25">
      <c r="A155" s="1" t="str">
        <f t="shared" si="4"/>
        <v>060011101305000</v>
      </c>
      <c r="B155" s="142" t="s">
        <v>76</v>
      </c>
      <c r="C155" s="142" t="s">
        <v>1214</v>
      </c>
      <c r="D155" s="142" t="s">
        <v>3528</v>
      </c>
      <c r="E155" s="142" t="s">
        <v>27</v>
      </c>
      <c r="F155" s="142" t="s">
        <v>976</v>
      </c>
      <c r="G155" s="142" t="s">
        <v>977</v>
      </c>
      <c r="H155" s="142" t="s">
        <v>978</v>
      </c>
      <c r="I155" s="142" t="s">
        <v>21</v>
      </c>
      <c r="J155" s="142">
        <v>1</v>
      </c>
      <c r="K155" s="142">
        <v>24</v>
      </c>
      <c r="L155" s="227">
        <v>5446</v>
      </c>
      <c r="M155" s="227">
        <v>9260872</v>
      </c>
      <c r="N155" s="227">
        <v>2700</v>
      </c>
      <c r="O155" s="227">
        <v>2700</v>
      </c>
      <c r="P155" s="227">
        <v>64800</v>
      </c>
      <c r="Q155" s="227">
        <v>24</v>
      </c>
      <c r="R155" s="227">
        <v>700</v>
      </c>
      <c r="S155" s="227">
        <v>48000</v>
      </c>
      <c r="T155" s="227">
        <v>981</v>
      </c>
      <c r="U155" s="227">
        <v>1785360</v>
      </c>
      <c r="V155" s="227">
        <v>117179</v>
      </c>
      <c r="W155" s="143">
        <v>46008</v>
      </c>
      <c r="X155" s="143">
        <v>46034</v>
      </c>
      <c r="Y155">
        <f t="shared" si="5"/>
        <v>48000</v>
      </c>
    </row>
    <row r="156" spans="1:25">
      <c r="A156" s="1" t="str">
        <f t="shared" si="4"/>
        <v>060011102123000</v>
      </c>
      <c r="B156" s="142" t="s">
        <v>76</v>
      </c>
      <c r="C156" s="142" t="s">
        <v>1214</v>
      </c>
      <c r="D156" s="142" t="s">
        <v>3495</v>
      </c>
      <c r="E156" s="142" t="s">
        <v>3496</v>
      </c>
      <c r="F156" s="142" t="s">
        <v>404</v>
      </c>
      <c r="G156" s="142" t="s">
        <v>405</v>
      </c>
      <c r="H156" s="142" t="s">
        <v>406</v>
      </c>
      <c r="I156" s="142" t="s">
        <v>21</v>
      </c>
      <c r="J156" s="142">
        <v>1</v>
      </c>
      <c r="K156" s="142">
        <v>12</v>
      </c>
      <c r="L156" s="227">
        <v>41211</v>
      </c>
      <c r="M156" s="227">
        <v>512653991</v>
      </c>
      <c r="N156" s="227">
        <v>16500</v>
      </c>
      <c r="O156" s="227">
        <v>15000</v>
      </c>
      <c r="P156" s="227">
        <v>180000</v>
      </c>
      <c r="Q156" s="227">
        <v>12</v>
      </c>
      <c r="R156" s="227">
        <v>1050</v>
      </c>
      <c r="S156" s="227">
        <v>167400</v>
      </c>
      <c r="T156" s="227">
        <v>512</v>
      </c>
      <c r="U156" s="227">
        <v>6598153</v>
      </c>
      <c r="V156" s="227">
        <v>229008</v>
      </c>
      <c r="W156" s="143">
        <v>46034</v>
      </c>
      <c r="X156" s="143">
        <v>46034</v>
      </c>
      <c r="Y156">
        <f t="shared" si="5"/>
        <v>167400</v>
      </c>
    </row>
    <row r="157" spans="1:25">
      <c r="A157" s="1" t="str">
        <f t="shared" si="4"/>
        <v>060011105042000</v>
      </c>
      <c r="B157" s="142" t="s">
        <v>76</v>
      </c>
      <c r="C157" s="142" t="s">
        <v>1214</v>
      </c>
      <c r="D157" s="142" t="s">
        <v>3534</v>
      </c>
      <c r="E157" s="142" t="s">
        <v>2492</v>
      </c>
      <c r="F157" s="142" t="s">
        <v>55</v>
      </c>
      <c r="G157" s="142" t="s">
        <v>2569</v>
      </c>
      <c r="H157" s="142" t="s">
        <v>2570</v>
      </c>
      <c r="I157" s="142" t="s">
        <v>23</v>
      </c>
      <c r="J157" s="142">
        <v>1</v>
      </c>
      <c r="K157" s="142">
        <v>21</v>
      </c>
      <c r="L157" s="227">
        <v>4093</v>
      </c>
      <c r="M157" s="227">
        <v>17210903</v>
      </c>
      <c r="N157" s="227">
        <v>5000</v>
      </c>
      <c r="O157" s="227">
        <v>5000</v>
      </c>
      <c r="P157" s="227">
        <v>105000</v>
      </c>
      <c r="Q157" s="227">
        <v>21</v>
      </c>
      <c r="R157" s="227">
        <v>571</v>
      </c>
      <c r="S157" s="227">
        <v>93009</v>
      </c>
      <c r="T157" s="227">
        <v>218</v>
      </c>
      <c r="U157" s="227">
        <v>888333</v>
      </c>
      <c r="V157" s="227">
        <v>-28348</v>
      </c>
      <c r="W157" s="143">
        <v>45621</v>
      </c>
      <c r="X157" s="143">
        <v>46034</v>
      </c>
      <c r="Y157">
        <f t="shared" si="5"/>
        <v>93009</v>
      </c>
    </row>
    <row r="158" spans="1:25">
      <c r="A158" s="1" t="str">
        <f t="shared" si="4"/>
        <v>060011107348000</v>
      </c>
      <c r="B158" s="142" t="s">
        <v>76</v>
      </c>
      <c r="C158" s="142" t="s">
        <v>1214</v>
      </c>
      <c r="D158" s="142" t="s">
        <v>3494</v>
      </c>
      <c r="E158" s="142" t="s">
        <v>2486</v>
      </c>
      <c r="F158" s="142" t="s">
        <v>99</v>
      </c>
      <c r="G158" s="142" t="s">
        <v>2767</v>
      </c>
      <c r="H158" s="142" t="s">
        <v>2768</v>
      </c>
      <c r="I158" s="142" t="s">
        <v>21</v>
      </c>
      <c r="J158" s="142">
        <v>1</v>
      </c>
      <c r="K158" s="142">
        <v>20</v>
      </c>
      <c r="L158" s="227">
        <v>100</v>
      </c>
      <c r="M158" s="227">
        <v>421622</v>
      </c>
      <c r="N158" s="227">
        <v>5500</v>
      </c>
      <c r="O158" s="227">
        <v>5000</v>
      </c>
      <c r="P158" s="227">
        <v>100000</v>
      </c>
      <c r="Q158" s="227">
        <v>20</v>
      </c>
      <c r="R158" s="227">
        <v>300</v>
      </c>
      <c r="S158" s="227">
        <v>94000</v>
      </c>
      <c r="T158" s="227">
        <v>15</v>
      </c>
      <c r="U158" s="227">
        <v>67568</v>
      </c>
      <c r="V158" s="227">
        <v>4325</v>
      </c>
      <c r="W158" s="143">
        <v>46034</v>
      </c>
      <c r="X158" s="143">
        <v>46033</v>
      </c>
      <c r="Y158">
        <f t="shared" si="5"/>
        <v>94000</v>
      </c>
    </row>
    <row r="159" spans="1:25">
      <c r="A159" s="1" t="str">
        <f t="shared" si="4"/>
        <v>060011108244000</v>
      </c>
      <c r="B159" s="142" t="s">
        <v>76</v>
      </c>
      <c r="C159" s="142" t="s">
        <v>1214</v>
      </c>
      <c r="D159" s="142" t="s">
        <v>3495</v>
      </c>
      <c r="E159" s="142" t="s">
        <v>3496</v>
      </c>
      <c r="F159" s="142" t="s">
        <v>410</v>
      </c>
      <c r="G159" s="142" t="s">
        <v>411</v>
      </c>
      <c r="H159" s="142" t="s">
        <v>412</v>
      </c>
      <c r="I159" s="142" t="s">
        <v>21</v>
      </c>
      <c r="J159" s="142">
        <v>1</v>
      </c>
      <c r="K159" s="142">
        <v>12</v>
      </c>
      <c r="L159" s="227">
        <v>1422</v>
      </c>
      <c r="M159" s="227">
        <v>3631860</v>
      </c>
      <c r="N159" s="227">
        <v>3400</v>
      </c>
      <c r="O159" s="227">
        <v>3300</v>
      </c>
      <c r="P159" s="227">
        <v>39600</v>
      </c>
      <c r="Q159" s="227">
        <v>12</v>
      </c>
      <c r="R159" s="227">
        <v>250</v>
      </c>
      <c r="S159" s="227">
        <v>36600</v>
      </c>
      <c r="T159" s="227">
        <v>468</v>
      </c>
      <c r="U159" s="227">
        <v>1293783</v>
      </c>
      <c r="V159" s="227">
        <v>98487</v>
      </c>
      <c r="W159" s="143">
        <v>45978</v>
      </c>
      <c r="X159" s="143">
        <v>46034</v>
      </c>
      <c r="Y159">
        <f t="shared" si="5"/>
        <v>36600</v>
      </c>
    </row>
    <row r="160" spans="1:25">
      <c r="A160" s="1" t="str">
        <f t="shared" si="4"/>
        <v>060011110244000</v>
      </c>
      <c r="B160" s="142" t="s">
        <v>76</v>
      </c>
      <c r="C160" s="142" t="s">
        <v>1214</v>
      </c>
      <c r="D160" s="142" t="s">
        <v>3511</v>
      </c>
      <c r="E160" s="142" t="s">
        <v>3512</v>
      </c>
      <c r="F160" s="142" t="s">
        <v>3575</v>
      </c>
      <c r="G160" s="142" t="s">
        <v>3576</v>
      </c>
      <c r="H160" s="142" t="s">
        <v>3577</v>
      </c>
      <c r="I160" s="142" t="s">
        <v>21</v>
      </c>
      <c r="J160" s="142">
        <v>1</v>
      </c>
      <c r="K160" s="142">
        <v>120</v>
      </c>
      <c r="L160" s="227">
        <v>379</v>
      </c>
      <c r="M160" s="227">
        <v>2401344</v>
      </c>
      <c r="N160" s="227">
        <v>8500</v>
      </c>
      <c r="O160" s="227">
        <v>8500</v>
      </c>
      <c r="P160" s="227">
        <v>1020000</v>
      </c>
      <c r="Q160" s="227"/>
      <c r="R160" s="227"/>
      <c r="S160" s="227"/>
      <c r="T160" s="227">
        <v>11</v>
      </c>
      <c r="U160" s="227">
        <v>84234</v>
      </c>
      <c r="V160" s="227">
        <v>14538</v>
      </c>
      <c r="W160" s="143">
        <v>46034</v>
      </c>
      <c r="X160" s="143">
        <v>46023</v>
      </c>
      <c r="Y160">
        <f t="shared" si="5"/>
        <v>1020000</v>
      </c>
    </row>
    <row r="161" spans="1:25">
      <c r="A161" s="1" t="str">
        <f t="shared" si="4"/>
        <v>060011114756000</v>
      </c>
      <c r="B161" s="142" t="s">
        <v>76</v>
      </c>
      <c r="C161" s="142" t="s">
        <v>1214</v>
      </c>
      <c r="D161" s="142" t="s">
        <v>3523</v>
      </c>
      <c r="E161" s="142" t="s">
        <v>20</v>
      </c>
      <c r="F161" s="142" t="s">
        <v>416</v>
      </c>
      <c r="G161" s="142" t="s">
        <v>417</v>
      </c>
      <c r="H161" s="142" t="s">
        <v>3578</v>
      </c>
      <c r="I161" s="142" t="s">
        <v>21</v>
      </c>
      <c r="J161" s="142">
        <v>1</v>
      </c>
      <c r="K161" s="142">
        <v>8</v>
      </c>
      <c r="L161" s="227">
        <v>5483</v>
      </c>
      <c r="M161" s="227">
        <v>171054689</v>
      </c>
      <c r="N161" s="227">
        <v>36000</v>
      </c>
      <c r="O161" s="227">
        <v>36000</v>
      </c>
      <c r="P161" s="227">
        <v>288000</v>
      </c>
      <c r="Q161" s="227">
        <v>8</v>
      </c>
      <c r="R161" s="227">
        <v>375</v>
      </c>
      <c r="S161" s="227">
        <v>285000</v>
      </c>
      <c r="T161" s="227">
        <v>421</v>
      </c>
      <c r="U161" s="227">
        <v>13599095</v>
      </c>
      <c r="V161" s="227">
        <v>465040</v>
      </c>
      <c r="W161" s="143">
        <v>46027</v>
      </c>
      <c r="X161" s="143">
        <v>46034</v>
      </c>
      <c r="Y161">
        <f t="shared" si="5"/>
        <v>285000</v>
      </c>
    </row>
    <row r="162" spans="1:25">
      <c r="A162" s="1" t="str">
        <f t="shared" si="4"/>
        <v>060011115338000</v>
      </c>
      <c r="B162" s="142" t="s">
        <v>76</v>
      </c>
      <c r="C162" s="142" t="s">
        <v>1214</v>
      </c>
      <c r="D162" s="142" t="s">
        <v>3497</v>
      </c>
      <c r="E162" s="142" t="s">
        <v>24</v>
      </c>
      <c r="F162" s="142" t="s">
        <v>422</v>
      </c>
      <c r="G162" s="142" t="s">
        <v>423</v>
      </c>
      <c r="H162" s="142" t="s">
        <v>424</v>
      </c>
      <c r="I162" s="142" t="s">
        <v>21</v>
      </c>
      <c r="J162" s="142">
        <v>1</v>
      </c>
      <c r="K162" s="142">
        <v>36</v>
      </c>
      <c r="L162" s="227">
        <v>13025</v>
      </c>
      <c r="M162" s="227">
        <v>51056456</v>
      </c>
      <c r="N162" s="227">
        <v>5450</v>
      </c>
      <c r="O162" s="227">
        <v>5450</v>
      </c>
      <c r="P162" s="227">
        <v>196200</v>
      </c>
      <c r="Q162" s="227">
        <v>36</v>
      </c>
      <c r="R162" s="227">
        <v>800</v>
      </c>
      <c r="S162" s="227">
        <v>167400</v>
      </c>
      <c r="T162" s="227">
        <v>26020</v>
      </c>
      <c r="U162" s="227">
        <v>110322955</v>
      </c>
      <c r="V162" s="227">
        <v>8327638</v>
      </c>
      <c r="W162" s="143">
        <v>46030</v>
      </c>
      <c r="X162" s="143">
        <v>46034</v>
      </c>
      <c r="Y162">
        <f t="shared" si="5"/>
        <v>167400</v>
      </c>
    </row>
    <row r="163" spans="1:25">
      <c r="A163" s="1" t="str">
        <f t="shared" si="4"/>
        <v>060011117281000</v>
      </c>
      <c r="B163" s="142" t="s">
        <v>76</v>
      </c>
      <c r="C163" s="142" t="s">
        <v>1214</v>
      </c>
      <c r="D163" s="142" t="s">
        <v>3528</v>
      </c>
      <c r="E163" s="142" t="s">
        <v>27</v>
      </c>
      <c r="F163" s="142" t="s">
        <v>765</v>
      </c>
      <c r="G163" s="142" t="s">
        <v>766</v>
      </c>
      <c r="H163" s="142" t="s">
        <v>767</v>
      </c>
      <c r="I163" s="142" t="s">
        <v>21</v>
      </c>
      <c r="J163" s="142">
        <v>1</v>
      </c>
      <c r="K163" s="142">
        <v>1</v>
      </c>
      <c r="L163" s="227">
        <v>0</v>
      </c>
      <c r="M163" s="227">
        <v>0</v>
      </c>
      <c r="N163" s="227">
        <v>21700</v>
      </c>
      <c r="O163" s="227">
        <v>21700</v>
      </c>
      <c r="P163" s="227">
        <v>21700</v>
      </c>
      <c r="Q163" s="227"/>
      <c r="R163" s="227"/>
      <c r="S163" s="227"/>
      <c r="T163" s="227">
        <v>0</v>
      </c>
      <c r="U163" s="227">
        <v>0</v>
      </c>
      <c r="V163" s="227">
        <v>0</v>
      </c>
      <c r="W163" s="143">
        <v>45852</v>
      </c>
      <c r="X163" s="143">
        <v>45996</v>
      </c>
      <c r="Y163">
        <f t="shared" si="5"/>
        <v>21700</v>
      </c>
    </row>
    <row r="164" spans="1:25">
      <c r="A164" s="1" t="str">
        <f t="shared" si="4"/>
        <v>060011118289000</v>
      </c>
      <c r="B164" s="142" t="s">
        <v>76</v>
      </c>
      <c r="C164" s="142" t="s">
        <v>1214</v>
      </c>
      <c r="D164" s="142" t="s">
        <v>3494</v>
      </c>
      <c r="E164" s="142" t="s">
        <v>2486</v>
      </c>
      <c r="F164" s="142" t="s">
        <v>56</v>
      </c>
      <c r="G164" s="142" t="s">
        <v>2574</v>
      </c>
      <c r="H164" s="142" t="s">
        <v>3579</v>
      </c>
      <c r="I164" s="142" t="s">
        <v>21</v>
      </c>
      <c r="J164" s="142">
        <v>1</v>
      </c>
      <c r="K164" s="142">
        <v>12</v>
      </c>
      <c r="L164" s="227">
        <v>273</v>
      </c>
      <c r="M164" s="227">
        <v>7461999</v>
      </c>
      <c r="N164" s="227">
        <v>39400</v>
      </c>
      <c r="O164" s="227">
        <v>29400</v>
      </c>
      <c r="P164" s="227">
        <v>352800</v>
      </c>
      <c r="Q164" s="227"/>
      <c r="R164" s="227"/>
      <c r="S164" s="227"/>
      <c r="T164" s="227">
        <v>59</v>
      </c>
      <c r="U164" s="227">
        <v>2049189</v>
      </c>
      <c r="V164" s="227">
        <v>436522</v>
      </c>
      <c r="W164" s="143">
        <v>46009</v>
      </c>
      <c r="X164" s="143">
        <v>46034</v>
      </c>
      <c r="Y164">
        <f t="shared" si="5"/>
        <v>352800</v>
      </c>
    </row>
    <row r="165" spans="1:25">
      <c r="A165" s="1" t="str">
        <f t="shared" si="4"/>
        <v>060011119446000</v>
      </c>
      <c r="B165" s="142" t="s">
        <v>76</v>
      </c>
      <c r="C165" s="142" t="s">
        <v>1214</v>
      </c>
      <c r="D165" s="142" t="s">
        <v>3511</v>
      </c>
      <c r="E165" s="142" t="s">
        <v>3512</v>
      </c>
      <c r="F165" s="142" t="s">
        <v>3580</v>
      </c>
      <c r="G165" s="142" t="s">
        <v>3581</v>
      </c>
      <c r="H165" s="142" t="s">
        <v>3582</v>
      </c>
      <c r="I165" s="142" t="s">
        <v>21</v>
      </c>
      <c r="J165" s="142">
        <v>1</v>
      </c>
      <c r="K165" s="142">
        <v>120</v>
      </c>
      <c r="L165" s="227">
        <v>405</v>
      </c>
      <c r="M165" s="227">
        <v>2566080</v>
      </c>
      <c r="N165" s="227">
        <v>8500</v>
      </c>
      <c r="O165" s="227">
        <v>8500</v>
      </c>
      <c r="P165" s="227">
        <v>1020000</v>
      </c>
      <c r="Q165" s="227"/>
      <c r="R165" s="227"/>
      <c r="S165" s="227"/>
      <c r="T165" s="227">
        <v>139</v>
      </c>
      <c r="U165" s="227">
        <v>971747</v>
      </c>
      <c r="V165" s="227">
        <v>91043</v>
      </c>
      <c r="W165" s="143">
        <v>46034</v>
      </c>
      <c r="X165" s="143">
        <v>46034</v>
      </c>
      <c r="Y165">
        <f t="shared" si="5"/>
        <v>1020000</v>
      </c>
    </row>
    <row r="166" spans="1:25">
      <c r="A166" s="1" t="str">
        <f t="shared" si="4"/>
        <v>060011120170000</v>
      </c>
      <c r="B166" s="142" t="s">
        <v>76</v>
      </c>
      <c r="C166" s="142" t="s">
        <v>1214</v>
      </c>
      <c r="D166" s="142" t="s">
        <v>3523</v>
      </c>
      <c r="E166" s="142" t="s">
        <v>20</v>
      </c>
      <c r="F166" s="142" t="s">
        <v>428</v>
      </c>
      <c r="G166" s="142" t="s">
        <v>3583</v>
      </c>
      <c r="H166" s="142" t="s">
        <v>430</v>
      </c>
      <c r="I166" s="142" t="s">
        <v>21</v>
      </c>
      <c r="J166" s="142">
        <v>1</v>
      </c>
      <c r="K166" s="142">
        <v>12</v>
      </c>
      <c r="L166" s="227">
        <v>574</v>
      </c>
      <c r="M166" s="227">
        <v>8025593</v>
      </c>
      <c r="N166" s="227">
        <v>16700</v>
      </c>
      <c r="O166" s="227">
        <v>16500</v>
      </c>
      <c r="P166" s="227">
        <v>198000</v>
      </c>
      <c r="Q166" s="227">
        <v>12</v>
      </c>
      <c r="R166" s="227">
        <v>500</v>
      </c>
      <c r="S166" s="227">
        <v>192000</v>
      </c>
      <c r="T166" s="227">
        <v>127</v>
      </c>
      <c r="U166" s="227">
        <v>1899910</v>
      </c>
      <c r="V166" s="227">
        <v>124212</v>
      </c>
      <c r="W166" s="143">
        <v>45996</v>
      </c>
      <c r="X166" s="143">
        <v>46034</v>
      </c>
      <c r="Y166">
        <f t="shared" si="5"/>
        <v>192000</v>
      </c>
    </row>
    <row r="167" spans="1:25">
      <c r="A167" s="1" t="str">
        <f t="shared" si="4"/>
        <v>060011121051000</v>
      </c>
      <c r="B167" s="142" t="s">
        <v>76</v>
      </c>
      <c r="C167" s="142" t="s">
        <v>1214</v>
      </c>
      <c r="D167" s="142" t="s">
        <v>3523</v>
      </c>
      <c r="E167" s="142" t="s">
        <v>20</v>
      </c>
      <c r="F167" s="142" t="s">
        <v>434</v>
      </c>
      <c r="G167" s="142" t="s">
        <v>435</v>
      </c>
      <c r="H167" s="142" t="s">
        <v>436</v>
      </c>
      <c r="I167" s="142" t="s">
        <v>21</v>
      </c>
      <c r="J167" s="142">
        <v>1</v>
      </c>
      <c r="K167" s="142">
        <v>12</v>
      </c>
      <c r="L167" s="227">
        <v>525</v>
      </c>
      <c r="M167" s="227">
        <v>3833011</v>
      </c>
      <c r="N167" s="227">
        <v>9000</v>
      </c>
      <c r="O167" s="227">
        <v>8600</v>
      </c>
      <c r="P167" s="227">
        <v>103200</v>
      </c>
      <c r="Q167" s="227">
        <v>12</v>
      </c>
      <c r="R167" s="227">
        <v>200</v>
      </c>
      <c r="S167" s="227">
        <v>100800</v>
      </c>
      <c r="T167" s="227">
        <v>22</v>
      </c>
      <c r="U167" s="227">
        <v>178378</v>
      </c>
      <c r="V167" s="227">
        <v>17757</v>
      </c>
      <c r="W167" s="143">
        <v>45957</v>
      </c>
      <c r="X167" s="143">
        <v>46034</v>
      </c>
      <c r="Y167">
        <f t="shared" si="5"/>
        <v>100800</v>
      </c>
    </row>
    <row r="168" spans="1:25">
      <c r="A168" s="1" t="str">
        <f t="shared" si="4"/>
        <v>060011122853000</v>
      </c>
      <c r="B168" s="142" t="s">
        <v>76</v>
      </c>
      <c r="C168" s="142" t="s">
        <v>1214</v>
      </c>
      <c r="D168" s="142" t="s">
        <v>3511</v>
      </c>
      <c r="E168" s="142" t="s">
        <v>3512</v>
      </c>
      <c r="F168" s="142" t="s">
        <v>3584</v>
      </c>
      <c r="G168" s="142" t="s">
        <v>3585</v>
      </c>
      <c r="H168" s="142" t="s">
        <v>3586</v>
      </c>
      <c r="I168" s="142" t="s">
        <v>21</v>
      </c>
      <c r="J168" s="142">
        <v>1</v>
      </c>
      <c r="K168" s="142">
        <v>10</v>
      </c>
      <c r="L168" s="227">
        <v>158</v>
      </c>
      <c r="M168" s="227">
        <v>1318924</v>
      </c>
      <c r="N168" s="227">
        <v>11500</v>
      </c>
      <c r="O168" s="227">
        <v>11500</v>
      </c>
      <c r="P168" s="227">
        <v>115000</v>
      </c>
      <c r="Q168" s="227"/>
      <c r="R168" s="227"/>
      <c r="S168" s="227"/>
      <c r="T168" s="227">
        <v>170</v>
      </c>
      <c r="U168" s="227">
        <v>1760432</v>
      </c>
      <c r="V168" s="227">
        <v>341337</v>
      </c>
      <c r="W168" s="143">
        <v>46034</v>
      </c>
      <c r="X168" s="143">
        <v>46034</v>
      </c>
      <c r="Y168">
        <f t="shared" si="5"/>
        <v>115000</v>
      </c>
    </row>
    <row r="169" spans="1:25">
      <c r="A169" s="1" t="str">
        <f t="shared" si="4"/>
        <v>060011124796000</v>
      </c>
      <c r="B169" s="142" t="s">
        <v>76</v>
      </c>
      <c r="C169" s="142" t="s">
        <v>1214</v>
      </c>
      <c r="D169" s="142" t="s">
        <v>3511</v>
      </c>
      <c r="E169" s="142" t="s">
        <v>3512</v>
      </c>
      <c r="F169" s="142" t="s">
        <v>3587</v>
      </c>
      <c r="G169" s="142" t="s">
        <v>3588</v>
      </c>
      <c r="H169" s="142" t="s">
        <v>3589</v>
      </c>
      <c r="I169" s="142" t="s">
        <v>21</v>
      </c>
      <c r="J169" s="142">
        <v>1</v>
      </c>
      <c r="K169" s="142">
        <v>100</v>
      </c>
      <c r="L169" s="227">
        <v>328</v>
      </c>
      <c r="M169" s="227">
        <v>709136</v>
      </c>
      <c r="N169" s="227">
        <v>2900</v>
      </c>
      <c r="O169" s="227">
        <v>2900</v>
      </c>
      <c r="P169" s="227">
        <v>290000</v>
      </c>
      <c r="Q169" s="227"/>
      <c r="R169" s="227"/>
      <c r="S169" s="227"/>
      <c r="T169" s="227">
        <v>64</v>
      </c>
      <c r="U169" s="227">
        <v>167162</v>
      </c>
      <c r="V169" s="227">
        <v>28794</v>
      </c>
      <c r="W169" s="143">
        <v>46029</v>
      </c>
      <c r="X169" s="143">
        <v>46034</v>
      </c>
      <c r="Y169">
        <f t="shared" si="5"/>
        <v>290000</v>
      </c>
    </row>
    <row r="170" spans="1:25">
      <c r="A170" s="1" t="str">
        <f t="shared" si="4"/>
        <v>060011124797000</v>
      </c>
      <c r="B170" s="142" t="s">
        <v>76</v>
      </c>
      <c r="C170" s="142" t="s">
        <v>1214</v>
      </c>
      <c r="D170" s="142" t="s">
        <v>3511</v>
      </c>
      <c r="E170" s="142" t="s">
        <v>3512</v>
      </c>
      <c r="F170" s="142" t="s">
        <v>3590</v>
      </c>
      <c r="G170" s="142" t="s">
        <v>3591</v>
      </c>
      <c r="H170" s="142" t="s">
        <v>3592</v>
      </c>
      <c r="I170" s="142" t="s">
        <v>21</v>
      </c>
      <c r="J170" s="142">
        <v>1</v>
      </c>
      <c r="K170" s="142">
        <v>100</v>
      </c>
      <c r="L170" s="227">
        <v>284</v>
      </c>
      <c r="M170" s="227">
        <v>614008</v>
      </c>
      <c r="N170" s="227">
        <v>2900</v>
      </c>
      <c r="O170" s="227">
        <v>2900</v>
      </c>
      <c r="P170" s="227">
        <v>290000</v>
      </c>
      <c r="Q170" s="227"/>
      <c r="R170" s="227"/>
      <c r="S170" s="227"/>
      <c r="T170" s="227">
        <v>33</v>
      </c>
      <c r="U170" s="227">
        <v>86216</v>
      </c>
      <c r="V170" s="227">
        <v>14870</v>
      </c>
      <c r="W170" s="143">
        <v>46029</v>
      </c>
      <c r="X170" s="143">
        <v>46034</v>
      </c>
      <c r="Y170">
        <f t="shared" si="5"/>
        <v>290000</v>
      </c>
    </row>
    <row r="171" spans="1:25">
      <c r="A171" s="1" t="str">
        <f t="shared" si="4"/>
        <v>060011135321000</v>
      </c>
      <c r="B171" s="142" t="s">
        <v>76</v>
      </c>
      <c r="C171" s="142" t="s">
        <v>1214</v>
      </c>
      <c r="D171" s="142" t="s">
        <v>3494</v>
      </c>
      <c r="E171" s="142" t="s">
        <v>2486</v>
      </c>
      <c r="F171" s="142" t="s">
        <v>100</v>
      </c>
      <c r="G171" s="142" t="s">
        <v>2773</v>
      </c>
      <c r="H171" s="142" t="s">
        <v>2774</v>
      </c>
      <c r="I171" s="142" t="s">
        <v>21</v>
      </c>
      <c r="J171" s="142">
        <v>1</v>
      </c>
      <c r="K171" s="142">
        <v>12</v>
      </c>
      <c r="L171" s="227">
        <v>25</v>
      </c>
      <c r="M171" s="227">
        <v>361129</v>
      </c>
      <c r="N171" s="227">
        <v>19000</v>
      </c>
      <c r="O171" s="227">
        <v>18900</v>
      </c>
      <c r="P171" s="227">
        <v>226800</v>
      </c>
      <c r="Q171" s="227">
        <v>3</v>
      </c>
      <c r="R171" s="227">
        <v>2400</v>
      </c>
      <c r="S171" s="227">
        <v>198000</v>
      </c>
      <c r="T171" s="227">
        <v>0</v>
      </c>
      <c r="U171" s="227">
        <v>0</v>
      </c>
      <c r="V171" s="227">
        <v>0</v>
      </c>
      <c r="W171" s="143">
        <v>45936</v>
      </c>
      <c r="X171" s="143">
        <v>45991</v>
      </c>
      <c r="Y171">
        <f t="shared" si="5"/>
        <v>198000</v>
      </c>
    </row>
    <row r="172" spans="1:25">
      <c r="A172" s="1" t="str">
        <f t="shared" si="4"/>
        <v>060011137122000</v>
      </c>
      <c r="B172" s="142" t="s">
        <v>76</v>
      </c>
      <c r="C172" s="142" t="s">
        <v>1214</v>
      </c>
      <c r="D172" s="142" t="s">
        <v>3497</v>
      </c>
      <c r="E172" s="142" t="s">
        <v>24</v>
      </c>
      <c r="F172" s="142" t="s">
        <v>440</v>
      </c>
      <c r="G172" s="142" t="s">
        <v>441</v>
      </c>
      <c r="H172" s="142" t="s">
        <v>442</v>
      </c>
      <c r="I172" s="142" t="s">
        <v>23</v>
      </c>
      <c r="J172" s="142">
        <v>1</v>
      </c>
      <c r="K172" s="142">
        <v>48</v>
      </c>
      <c r="L172" s="227">
        <v>135365</v>
      </c>
      <c r="M172" s="227">
        <v>555430723</v>
      </c>
      <c r="N172" s="227">
        <v>4800</v>
      </c>
      <c r="O172" s="227">
        <v>4800</v>
      </c>
      <c r="P172" s="227">
        <v>230400</v>
      </c>
      <c r="Q172" s="227">
        <v>48</v>
      </c>
      <c r="R172" s="227">
        <v>175</v>
      </c>
      <c r="S172" s="227">
        <v>222000</v>
      </c>
      <c r="T172" s="227">
        <v>27590</v>
      </c>
      <c r="U172" s="227">
        <v>108374838</v>
      </c>
      <c r="V172" s="227">
        <v>-4832665</v>
      </c>
      <c r="W172" s="143">
        <v>46011</v>
      </c>
      <c r="X172" s="143">
        <v>46034</v>
      </c>
      <c r="Y172">
        <f t="shared" si="5"/>
        <v>222000</v>
      </c>
    </row>
    <row r="173" spans="1:25">
      <c r="A173" s="1" t="str">
        <f t="shared" si="4"/>
        <v>060011137151000</v>
      </c>
      <c r="B173" s="142" t="s">
        <v>76</v>
      </c>
      <c r="C173" s="142" t="s">
        <v>1214</v>
      </c>
      <c r="D173" s="142" t="s">
        <v>3528</v>
      </c>
      <c r="E173" s="142" t="s">
        <v>27</v>
      </c>
      <c r="F173" s="142" t="s">
        <v>988</v>
      </c>
      <c r="G173" s="142" t="s">
        <v>3593</v>
      </c>
      <c r="H173" s="142" t="s">
        <v>990</v>
      </c>
      <c r="I173" s="142" t="s">
        <v>26</v>
      </c>
      <c r="J173" s="142">
        <v>1</v>
      </c>
      <c r="K173" s="142">
        <v>1</v>
      </c>
      <c r="L173" s="227"/>
      <c r="M173" s="227"/>
      <c r="N173" s="227">
        <v>26300</v>
      </c>
      <c r="O173" s="227">
        <v>26300</v>
      </c>
      <c r="P173" s="227">
        <v>26300</v>
      </c>
      <c r="Q173" s="227"/>
      <c r="R173" s="227"/>
      <c r="S173" s="227"/>
      <c r="T173" s="227"/>
      <c r="U173" s="227"/>
      <c r="V173" s="227"/>
      <c r="W173" s="143">
        <v>45813</v>
      </c>
      <c r="X173" s="143">
        <v>45819</v>
      </c>
      <c r="Y173">
        <f t="shared" si="5"/>
        <v>26300</v>
      </c>
    </row>
    <row r="174" spans="1:25">
      <c r="A174" s="1" t="str">
        <f t="shared" si="4"/>
        <v>060011137215000</v>
      </c>
      <c r="B174" s="142" t="s">
        <v>76</v>
      </c>
      <c r="C174" s="142" t="s">
        <v>1214</v>
      </c>
      <c r="D174" s="142" t="s">
        <v>3494</v>
      </c>
      <c r="E174" s="142" t="s">
        <v>2486</v>
      </c>
      <c r="F174" s="142" t="s">
        <v>57</v>
      </c>
      <c r="G174" s="142" t="s">
        <v>2579</v>
      </c>
      <c r="H174" s="142" t="s">
        <v>3594</v>
      </c>
      <c r="I174" s="142" t="s">
        <v>21</v>
      </c>
      <c r="J174" s="142">
        <v>1</v>
      </c>
      <c r="K174" s="142">
        <v>42</v>
      </c>
      <c r="L174" s="227">
        <v>413</v>
      </c>
      <c r="M174" s="227">
        <v>3355049</v>
      </c>
      <c r="N174" s="227">
        <v>10500</v>
      </c>
      <c r="O174" s="227">
        <v>8700</v>
      </c>
      <c r="P174" s="227">
        <v>365400</v>
      </c>
      <c r="Q174" s="227"/>
      <c r="R174" s="227"/>
      <c r="S174" s="227"/>
      <c r="T174" s="227">
        <v>24</v>
      </c>
      <c r="U174" s="227">
        <v>227027</v>
      </c>
      <c r="V174" s="227">
        <v>32061</v>
      </c>
      <c r="W174" s="143">
        <v>45813</v>
      </c>
      <c r="X174" s="143">
        <v>46034</v>
      </c>
      <c r="Y174">
        <f t="shared" si="5"/>
        <v>365400</v>
      </c>
    </row>
    <row r="175" spans="1:25">
      <c r="A175" s="1" t="str">
        <f t="shared" si="4"/>
        <v>060011138202000</v>
      </c>
      <c r="B175" s="142" t="s">
        <v>76</v>
      </c>
      <c r="C175" s="142" t="s">
        <v>1214</v>
      </c>
      <c r="D175" s="142" t="s">
        <v>3523</v>
      </c>
      <c r="E175" s="142" t="s">
        <v>20</v>
      </c>
      <c r="F175" s="142" t="s">
        <v>992</v>
      </c>
      <c r="G175" s="142" t="s">
        <v>993</v>
      </c>
      <c r="H175" s="142" t="s">
        <v>994</v>
      </c>
      <c r="I175" s="142" t="s">
        <v>21</v>
      </c>
      <c r="J175" s="142">
        <v>1</v>
      </c>
      <c r="K175" s="142">
        <v>144</v>
      </c>
      <c r="L175" s="227">
        <v>319</v>
      </c>
      <c r="M175" s="227">
        <v>780465</v>
      </c>
      <c r="N175" s="227">
        <v>3500</v>
      </c>
      <c r="O175" s="227">
        <v>3500</v>
      </c>
      <c r="P175" s="227">
        <v>504000</v>
      </c>
      <c r="Q175" s="227"/>
      <c r="R175" s="227"/>
      <c r="S175" s="227"/>
      <c r="T175" s="227">
        <v>119</v>
      </c>
      <c r="U175" s="227">
        <v>375225</v>
      </c>
      <c r="V175" s="227">
        <v>84080</v>
      </c>
      <c r="W175" s="143">
        <v>46007</v>
      </c>
      <c r="X175" s="143">
        <v>46032</v>
      </c>
      <c r="Y175">
        <f t="shared" si="5"/>
        <v>504000</v>
      </c>
    </row>
    <row r="176" spans="1:25">
      <c r="A176" s="1" t="str">
        <f t="shared" si="4"/>
        <v>060011140637000</v>
      </c>
      <c r="B176" s="142" t="s">
        <v>76</v>
      </c>
      <c r="C176" s="142" t="s">
        <v>1214</v>
      </c>
      <c r="D176" s="142" t="s">
        <v>3534</v>
      </c>
      <c r="E176" s="142" t="s">
        <v>2492</v>
      </c>
      <c r="F176" s="142" t="s">
        <v>58</v>
      </c>
      <c r="G176" s="142" t="s">
        <v>2584</v>
      </c>
      <c r="H176" s="142" t="s">
        <v>2585</v>
      </c>
      <c r="I176" s="142" t="s">
        <v>21</v>
      </c>
      <c r="J176" s="142">
        <v>1</v>
      </c>
      <c r="K176" s="142">
        <v>6</v>
      </c>
      <c r="L176" s="227">
        <v>32</v>
      </c>
      <c r="M176" s="227">
        <v>492973</v>
      </c>
      <c r="N176" s="227">
        <v>21400</v>
      </c>
      <c r="O176" s="227">
        <v>12900</v>
      </c>
      <c r="P176" s="227">
        <v>77400</v>
      </c>
      <c r="Q176" s="227"/>
      <c r="R176" s="227"/>
      <c r="S176" s="227"/>
      <c r="T176" s="227">
        <v>79</v>
      </c>
      <c r="U176" s="227">
        <v>918108</v>
      </c>
      <c r="V176" s="227">
        <v>-298919</v>
      </c>
      <c r="W176" s="143">
        <v>45999</v>
      </c>
      <c r="X176" s="143">
        <v>46034</v>
      </c>
      <c r="Y176">
        <f t="shared" si="5"/>
        <v>77400</v>
      </c>
    </row>
    <row r="177" spans="1:25">
      <c r="A177" s="1" t="str">
        <f t="shared" si="4"/>
        <v>060011150705000</v>
      </c>
      <c r="B177" s="142" t="s">
        <v>76</v>
      </c>
      <c r="C177" s="142" t="s">
        <v>1214</v>
      </c>
      <c r="D177" s="142" t="s">
        <v>3534</v>
      </c>
      <c r="E177" s="142" t="s">
        <v>2492</v>
      </c>
      <c r="F177" s="142" t="s">
        <v>3595</v>
      </c>
      <c r="G177" s="142" t="s">
        <v>3596</v>
      </c>
      <c r="H177" s="142" t="s">
        <v>2559</v>
      </c>
      <c r="I177" s="142" t="s">
        <v>21</v>
      </c>
      <c r="J177" s="142">
        <v>1</v>
      </c>
      <c r="K177" s="142">
        <v>32</v>
      </c>
      <c r="L177" s="227">
        <v>160</v>
      </c>
      <c r="M177" s="227">
        <v>650837</v>
      </c>
      <c r="N177" s="227">
        <v>5000</v>
      </c>
      <c r="O177" s="227">
        <v>5000</v>
      </c>
      <c r="P177" s="227">
        <v>160000</v>
      </c>
      <c r="Q177" s="227">
        <v>32</v>
      </c>
      <c r="R177" s="227">
        <v>750</v>
      </c>
      <c r="S177" s="227">
        <v>136000</v>
      </c>
      <c r="T177" s="227">
        <v>0</v>
      </c>
      <c r="U177" s="227">
        <v>0</v>
      </c>
      <c r="V177" s="227">
        <v>0</v>
      </c>
      <c r="W177" s="143">
        <v>45982</v>
      </c>
      <c r="X177" s="143"/>
      <c r="Y177">
        <f t="shared" si="5"/>
        <v>136000</v>
      </c>
    </row>
    <row r="178" spans="1:25">
      <c r="A178" s="1" t="str">
        <f t="shared" si="4"/>
        <v>060020000178000</v>
      </c>
      <c r="B178" s="142" t="s">
        <v>35</v>
      </c>
      <c r="C178" s="142" t="s">
        <v>132</v>
      </c>
      <c r="D178" s="142" t="s">
        <v>3366</v>
      </c>
      <c r="E178" s="142" t="s">
        <v>3367</v>
      </c>
      <c r="F178" s="142" t="s">
        <v>3368</v>
      </c>
      <c r="G178" s="142" t="s">
        <v>3369</v>
      </c>
      <c r="H178" s="142" t="s">
        <v>3370</v>
      </c>
      <c r="I178" s="142" t="s">
        <v>23</v>
      </c>
      <c r="J178" s="142">
        <v>2</v>
      </c>
      <c r="K178" s="142">
        <v>1</v>
      </c>
      <c r="L178" s="227">
        <v>-7934</v>
      </c>
      <c r="M178" s="227">
        <v>-150746</v>
      </c>
      <c r="N178" s="227">
        <v>22900</v>
      </c>
      <c r="O178" s="227">
        <v>22900</v>
      </c>
      <c r="P178" s="227">
        <v>22900</v>
      </c>
      <c r="Q178" s="227"/>
      <c r="R178" s="227"/>
      <c r="S178" s="227"/>
      <c r="T178" s="227">
        <v>7934</v>
      </c>
      <c r="U178" s="227">
        <v>167517</v>
      </c>
      <c r="V178" s="227">
        <v>16771</v>
      </c>
      <c r="W178" s="143">
        <v>45798</v>
      </c>
      <c r="X178" s="143">
        <v>46033</v>
      </c>
      <c r="Y178">
        <f t="shared" si="5"/>
        <v>22900</v>
      </c>
    </row>
    <row r="179" spans="1:25">
      <c r="A179" s="1" t="str">
        <f t="shared" si="4"/>
        <v>060020000848000</v>
      </c>
      <c r="B179" s="142" t="s">
        <v>35</v>
      </c>
      <c r="C179" s="142" t="s">
        <v>132</v>
      </c>
      <c r="D179" s="142" t="s">
        <v>3366</v>
      </c>
      <c r="E179" s="142" t="s">
        <v>3367</v>
      </c>
      <c r="F179" s="142" t="s">
        <v>3371</v>
      </c>
      <c r="G179" s="142" t="s">
        <v>3372</v>
      </c>
      <c r="H179" s="142" t="s">
        <v>3373</v>
      </c>
      <c r="I179" s="142" t="s">
        <v>23</v>
      </c>
      <c r="J179" s="142">
        <v>2</v>
      </c>
      <c r="K179" s="142">
        <v>1</v>
      </c>
      <c r="L179" s="227">
        <v>79358</v>
      </c>
      <c r="M179" s="227">
        <v>1267123</v>
      </c>
      <c r="N179" s="227">
        <v>14900</v>
      </c>
      <c r="O179" s="227">
        <v>19900</v>
      </c>
      <c r="P179" s="227">
        <v>19900</v>
      </c>
      <c r="Q179" s="227"/>
      <c r="R179" s="227"/>
      <c r="S179" s="227"/>
      <c r="T179" s="227">
        <v>32428</v>
      </c>
      <c r="U179" s="227">
        <v>458567</v>
      </c>
      <c r="V179" s="227">
        <v>-59217</v>
      </c>
      <c r="W179" s="143">
        <v>46030</v>
      </c>
      <c r="X179" s="143">
        <v>46033</v>
      </c>
      <c r="Y179">
        <f t="shared" si="5"/>
        <v>19900</v>
      </c>
    </row>
    <row r="180" spans="1:25">
      <c r="A180" s="1" t="str">
        <f t="shared" si="4"/>
        <v>060020000864000</v>
      </c>
      <c r="B180" s="142" t="s">
        <v>35</v>
      </c>
      <c r="C180" s="142" t="s">
        <v>132</v>
      </c>
      <c r="D180" s="142" t="s">
        <v>3366</v>
      </c>
      <c r="E180" s="142" t="s">
        <v>3367</v>
      </c>
      <c r="F180" s="142" t="s">
        <v>3374</v>
      </c>
      <c r="G180" s="142" t="s">
        <v>3375</v>
      </c>
      <c r="H180" s="142" t="s">
        <v>3376</v>
      </c>
      <c r="I180" s="142" t="s">
        <v>23</v>
      </c>
      <c r="J180" s="142">
        <v>2</v>
      </c>
      <c r="K180" s="142">
        <v>1</v>
      </c>
      <c r="L180" s="227">
        <v>603712</v>
      </c>
      <c r="M180" s="227">
        <v>7064537</v>
      </c>
      <c r="N180" s="227">
        <v>9250</v>
      </c>
      <c r="O180" s="227">
        <v>14900</v>
      </c>
      <c r="P180" s="227">
        <v>14900</v>
      </c>
      <c r="Q180" s="227"/>
      <c r="R180" s="227"/>
      <c r="S180" s="227"/>
      <c r="T180" s="227">
        <v>211216</v>
      </c>
      <c r="U180" s="227">
        <v>2790992</v>
      </c>
      <c r="V180" s="227">
        <v>319378</v>
      </c>
      <c r="W180" s="143">
        <v>46030</v>
      </c>
      <c r="X180" s="143">
        <v>46034</v>
      </c>
      <c r="Y180">
        <f t="shared" si="5"/>
        <v>14900</v>
      </c>
    </row>
    <row r="181" spans="1:25">
      <c r="A181" s="1" t="str">
        <f t="shared" si="4"/>
        <v>060020000976000</v>
      </c>
      <c r="B181" s="142" t="s">
        <v>35</v>
      </c>
      <c r="C181" s="142" t="s">
        <v>132</v>
      </c>
      <c r="D181" s="142" t="s">
        <v>3377</v>
      </c>
      <c r="E181" s="142" t="s">
        <v>3378</v>
      </c>
      <c r="F181" s="142" t="s">
        <v>3379</v>
      </c>
      <c r="G181" s="142" t="s">
        <v>3380</v>
      </c>
      <c r="H181" s="142" t="s">
        <v>3381</v>
      </c>
      <c r="I181" s="142" t="s">
        <v>23</v>
      </c>
      <c r="J181" s="142">
        <v>2</v>
      </c>
      <c r="K181" s="142">
        <v>1</v>
      </c>
      <c r="L181" s="227">
        <v>-22068</v>
      </c>
      <c r="M181" s="227">
        <v>-1165229</v>
      </c>
      <c r="N181" s="227">
        <v>58900</v>
      </c>
      <c r="O181" s="227">
        <v>58900</v>
      </c>
      <c r="P181" s="227">
        <v>58900</v>
      </c>
      <c r="Q181" s="227"/>
      <c r="R181" s="227"/>
      <c r="S181" s="227"/>
      <c r="T181" s="227">
        <v>46852</v>
      </c>
      <c r="U181" s="227">
        <v>2738968</v>
      </c>
      <c r="V181" s="227">
        <v>265100</v>
      </c>
      <c r="W181" s="143">
        <v>46031</v>
      </c>
      <c r="X181" s="143">
        <v>46033</v>
      </c>
      <c r="Y181">
        <f t="shared" si="5"/>
        <v>58900</v>
      </c>
    </row>
    <row r="182" spans="1:25">
      <c r="A182" s="1" t="str">
        <f t="shared" si="4"/>
        <v>060020001462000</v>
      </c>
      <c r="B182" s="142" t="s">
        <v>35</v>
      </c>
      <c r="C182" s="142" t="s">
        <v>132</v>
      </c>
      <c r="D182" s="142" t="s">
        <v>3366</v>
      </c>
      <c r="E182" s="142" t="s">
        <v>3367</v>
      </c>
      <c r="F182" s="142" t="s">
        <v>3382</v>
      </c>
      <c r="G182" s="142" t="s">
        <v>3383</v>
      </c>
      <c r="H182" s="142" t="s">
        <v>3384</v>
      </c>
      <c r="I182" s="142" t="s">
        <v>23</v>
      </c>
      <c r="J182" s="142">
        <v>2</v>
      </c>
      <c r="K182" s="142">
        <v>1</v>
      </c>
      <c r="L182" s="227">
        <v>274380</v>
      </c>
      <c r="M182" s="227">
        <v>10086696</v>
      </c>
      <c r="N182" s="227">
        <v>32900</v>
      </c>
      <c r="O182" s="227">
        <v>43900</v>
      </c>
      <c r="P182" s="227">
        <v>43900</v>
      </c>
      <c r="Q182" s="227"/>
      <c r="R182" s="227"/>
      <c r="S182" s="227"/>
      <c r="T182" s="227">
        <v>48980</v>
      </c>
      <c r="U182" s="227">
        <v>2150223</v>
      </c>
      <c r="V182" s="227">
        <v>349631</v>
      </c>
      <c r="W182" s="143">
        <v>46028</v>
      </c>
      <c r="X182" s="143">
        <v>46034</v>
      </c>
      <c r="Y182">
        <f t="shared" si="5"/>
        <v>43900</v>
      </c>
    </row>
    <row r="183" spans="1:25">
      <c r="A183" s="1" t="str">
        <f t="shared" si="4"/>
        <v>060020001574000</v>
      </c>
      <c r="B183" s="142" t="s">
        <v>35</v>
      </c>
      <c r="C183" s="142" t="s">
        <v>132</v>
      </c>
      <c r="D183" s="142" t="s">
        <v>3366</v>
      </c>
      <c r="E183" s="142" t="s">
        <v>3367</v>
      </c>
      <c r="F183" s="142" t="s">
        <v>3385</v>
      </c>
      <c r="G183" s="142" t="s">
        <v>3386</v>
      </c>
      <c r="H183" s="142" t="s">
        <v>3387</v>
      </c>
      <c r="I183" s="142" t="s">
        <v>23</v>
      </c>
      <c r="J183" s="142">
        <v>2</v>
      </c>
      <c r="K183" s="142">
        <v>1</v>
      </c>
      <c r="L183" s="227">
        <v>141050</v>
      </c>
      <c r="M183" s="227">
        <v>6993404</v>
      </c>
      <c r="N183" s="227">
        <v>38900</v>
      </c>
      <c r="O183" s="227">
        <v>67900</v>
      </c>
      <c r="P183" s="227">
        <v>67900</v>
      </c>
      <c r="Q183" s="227"/>
      <c r="R183" s="227"/>
      <c r="S183" s="227"/>
      <c r="T183" s="227">
        <v>11580</v>
      </c>
      <c r="U183" s="227">
        <v>786280</v>
      </c>
      <c r="V183" s="227">
        <v>212132</v>
      </c>
      <c r="W183" s="143">
        <v>46034</v>
      </c>
      <c r="X183" s="143">
        <v>46034</v>
      </c>
      <c r="Y183">
        <f t="shared" si="5"/>
        <v>67900</v>
      </c>
    </row>
    <row r="184" spans="1:25">
      <c r="A184" s="1" t="str">
        <f t="shared" si="4"/>
        <v>060020002336000</v>
      </c>
      <c r="B184" s="142" t="s">
        <v>35</v>
      </c>
      <c r="C184" s="142" t="s">
        <v>132</v>
      </c>
      <c r="D184" s="142" t="s">
        <v>3388</v>
      </c>
      <c r="E184" s="142" t="s">
        <v>3389</v>
      </c>
      <c r="F184" s="142" t="s">
        <v>3390</v>
      </c>
      <c r="G184" s="142" t="s">
        <v>3391</v>
      </c>
      <c r="H184" s="142" t="s">
        <v>3392</v>
      </c>
      <c r="I184" s="142" t="s">
        <v>21</v>
      </c>
      <c r="J184" s="142">
        <v>2</v>
      </c>
      <c r="K184" s="142">
        <v>1</v>
      </c>
      <c r="L184" s="227">
        <v>4344</v>
      </c>
      <c r="M184" s="227">
        <v>253783</v>
      </c>
      <c r="N184" s="227">
        <v>31920</v>
      </c>
      <c r="O184" s="227">
        <v>79900</v>
      </c>
      <c r="P184" s="227">
        <v>79900</v>
      </c>
      <c r="Q184" s="227"/>
      <c r="R184" s="227"/>
      <c r="S184" s="227"/>
      <c r="T184" s="227">
        <v>858</v>
      </c>
      <c r="U184" s="227">
        <v>68555</v>
      </c>
      <c r="V184" s="227">
        <v>18429</v>
      </c>
      <c r="W184" s="143">
        <v>46023</v>
      </c>
      <c r="X184" s="143">
        <v>46033</v>
      </c>
      <c r="Y184">
        <f t="shared" si="5"/>
        <v>79900</v>
      </c>
    </row>
    <row r="185" spans="1:25">
      <c r="A185" s="1" t="str">
        <f t="shared" si="4"/>
        <v>060020002386000</v>
      </c>
      <c r="B185" s="142" t="s">
        <v>35</v>
      </c>
      <c r="C185" s="142" t="s">
        <v>132</v>
      </c>
      <c r="D185" s="142" t="s">
        <v>3388</v>
      </c>
      <c r="E185" s="142" t="s">
        <v>3389</v>
      </c>
      <c r="F185" s="142" t="s">
        <v>3393</v>
      </c>
      <c r="G185" s="142" t="s">
        <v>3394</v>
      </c>
      <c r="H185" s="142" t="s">
        <v>3395</v>
      </c>
      <c r="I185" s="142" t="s">
        <v>23</v>
      </c>
      <c r="J185" s="142">
        <v>2</v>
      </c>
      <c r="K185" s="142">
        <v>1</v>
      </c>
      <c r="L185" s="227">
        <v>2424</v>
      </c>
      <c r="M185" s="227">
        <v>137103</v>
      </c>
      <c r="N185" s="227">
        <v>69900</v>
      </c>
      <c r="O185" s="227">
        <v>58900</v>
      </c>
      <c r="P185" s="227">
        <v>58900</v>
      </c>
      <c r="Q185" s="227"/>
      <c r="R185" s="227"/>
      <c r="S185" s="227"/>
      <c r="T185" s="227">
        <v>4324</v>
      </c>
      <c r="U185" s="227">
        <v>241524</v>
      </c>
      <c r="V185" s="227">
        <v>-3045</v>
      </c>
      <c r="W185" s="143">
        <v>46028</v>
      </c>
      <c r="X185" s="143">
        <v>46033</v>
      </c>
      <c r="Y185">
        <f t="shared" si="5"/>
        <v>58900</v>
      </c>
    </row>
    <row r="186" spans="1:25">
      <c r="A186" s="1" t="str">
        <f t="shared" si="4"/>
        <v>060020002489000</v>
      </c>
      <c r="B186" s="142" t="s">
        <v>35</v>
      </c>
      <c r="C186" s="142" t="s">
        <v>132</v>
      </c>
      <c r="D186" s="142" t="s">
        <v>3388</v>
      </c>
      <c r="E186" s="142" t="s">
        <v>3389</v>
      </c>
      <c r="F186" s="142" t="s">
        <v>3396</v>
      </c>
      <c r="G186" s="142" t="s">
        <v>3397</v>
      </c>
      <c r="H186" s="142" t="s">
        <v>3398</v>
      </c>
      <c r="I186" s="142" t="s">
        <v>23</v>
      </c>
      <c r="J186" s="142">
        <v>2</v>
      </c>
      <c r="K186" s="142">
        <v>1</v>
      </c>
      <c r="L186" s="227">
        <v>5072</v>
      </c>
      <c r="M186" s="227">
        <v>72867</v>
      </c>
      <c r="N186" s="227">
        <v>15900</v>
      </c>
      <c r="O186" s="227">
        <v>15900</v>
      </c>
      <c r="P186" s="227">
        <v>15900</v>
      </c>
      <c r="Q186" s="227"/>
      <c r="R186" s="227"/>
      <c r="S186" s="227"/>
      <c r="T186" s="227">
        <v>1866</v>
      </c>
      <c r="U186" s="227">
        <v>29670</v>
      </c>
      <c r="V186" s="227">
        <v>2862</v>
      </c>
      <c r="W186" s="143">
        <v>46023</v>
      </c>
      <c r="X186" s="143">
        <v>46033</v>
      </c>
      <c r="Y186">
        <f t="shared" si="5"/>
        <v>15900</v>
      </c>
    </row>
    <row r="187" spans="1:25">
      <c r="A187" s="1" t="str">
        <f t="shared" si="4"/>
        <v>060020003412000</v>
      </c>
      <c r="B187" s="142" t="s">
        <v>35</v>
      </c>
      <c r="C187" s="142" t="s">
        <v>132</v>
      </c>
      <c r="D187" s="142" t="s">
        <v>3377</v>
      </c>
      <c r="E187" s="142" t="s">
        <v>3378</v>
      </c>
      <c r="F187" s="142" t="s">
        <v>3399</v>
      </c>
      <c r="G187" s="142" t="s">
        <v>3400</v>
      </c>
      <c r="H187" s="142" t="s">
        <v>3401</v>
      </c>
      <c r="I187" s="142" t="s">
        <v>23</v>
      </c>
      <c r="J187" s="142">
        <v>2</v>
      </c>
      <c r="K187" s="142">
        <v>1</v>
      </c>
      <c r="L187" s="227">
        <v>1309543</v>
      </c>
      <c r="M187" s="227">
        <v>35319647</v>
      </c>
      <c r="N187" s="227">
        <v>27600</v>
      </c>
      <c r="O187" s="227">
        <v>27600</v>
      </c>
      <c r="P187" s="227">
        <v>27600</v>
      </c>
      <c r="Q187" s="227"/>
      <c r="R187" s="227"/>
      <c r="S187" s="227"/>
      <c r="T187" s="227">
        <v>6104711</v>
      </c>
      <c r="U187" s="227">
        <v>167123058</v>
      </c>
      <c r="V187" s="227">
        <v>2473070</v>
      </c>
      <c r="W187" s="143">
        <v>46034</v>
      </c>
      <c r="X187" s="143">
        <v>46034</v>
      </c>
      <c r="Y187">
        <f t="shared" si="5"/>
        <v>27600</v>
      </c>
    </row>
    <row r="188" spans="1:25">
      <c r="A188" s="1" t="str">
        <f t="shared" si="4"/>
        <v>060020003485000</v>
      </c>
      <c r="B188" s="142" t="s">
        <v>35</v>
      </c>
      <c r="C188" s="142" t="s">
        <v>132</v>
      </c>
      <c r="D188" s="142" t="s">
        <v>3366</v>
      </c>
      <c r="E188" s="142" t="s">
        <v>3367</v>
      </c>
      <c r="F188" s="142" t="s">
        <v>3402</v>
      </c>
      <c r="G188" s="142" t="s">
        <v>3403</v>
      </c>
      <c r="H188" s="142" t="s">
        <v>3404</v>
      </c>
      <c r="I188" s="142" t="s">
        <v>23</v>
      </c>
      <c r="J188" s="142">
        <v>2</v>
      </c>
      <c r="K188" s="142">
        <v>1</v>
      </c>
      <c r="L188" s="227">
        <v>0</v>
      </c>
      <c r="M188" s="227">
        <v>0</v>
      </c>
      <c r="N188" s="227">
        <v>67900</v>
      </c>
      <c r="O188" s="227">
        <v>79900</v>
      </c>
      <c r="P188" s="227">
        <v>79900</v>
      </c>
      <c r="Q188" s="227"/>
      <c r="R188" s="227"/>
      <c r="S188" s="227"/>
      <c r="T188" s="227">
        <v>0</v>
      </c>
      <c r="U188" s="227">
        <v>0</v>
      </c>
      <c r="V188" s="227">
        <v>0</v>
      </c>
      <c r="W188" s="143">
        <v>45832</v>
      </c>
      <c r="X188" s="143">
        <v>45937</v>
      </c>
      <c r="Y188">
        <f t="shared" si="5"/>
        <v>79900</v>
      </c>
    </row>
    <row r="189" spans="1:25">
      <c r="A189" s="1" t="str">
        <f t="shared" si="4"/>
        <v>060020003866000</v>
      </c>
      <c r="B189" s="142" t="s">
        <v>35</v>
      </c>
      <c r="C189" s="142" t="s">
        <v>132</v>
      </c>
      <c r="D189" s="142" t="s">
        <v>3377</v>
      </c>
      <c r="E189" s="142" t="s">
        <v>3378</v>
      </c>
      <c r="F189" s="142" t="s">
        <v>3405</v>
      </c>
      <c r="G189" s="142" t="s">
        <v>3406</v>
      </c>
      <c r="H189" s="142" t="s">
        <v>3407</v>
      </c>
      <c r="I189" s="142" t="s">
        <v>23</v>
      </c>
      <c r="J189" s="142">
        <v>2</v>
      </c>
      <c r="K189" s="142">
        <v>1</v>
      </c>
      <c r="L189" s="227">
        <v>2618</v>
      </c>
      <c r="M189" s="227">
        <v>335024</v>
      </c>
      <c r="N189" s="227">
        <v>124900</v>
      </c>
      <c r="O189" s="227">
        <v>124900</v>
      </c>
      <c r="P189" s="227">
        <v>124900</v>
      </c>
      <c r="Q189" s="227"/>
      <c r="R189" s="227"/>
      <c r="S189" s="227"/>
      <c r="T189" s="227">
        <v>1382</v>
      </c>
      <c r="U189" s="227">
        <v>172611</v>
      </c>
      <c r="V189" s="227">
        <v>-4243</v>
      </c>
      <c r="W189" s="143">
        <v>45826</v>
      </c>
      <c r="X189" s="143">
        <v>46023</v>
      </c>
      <c r="Y189">
        <f t="shared" si="5"/>
        <v>124900</v>
      </c>
    </row>
    <row r="190" spans="1:25">
      <c r="A190" s="1" t="str">
        <f t="shared" si="4"/>
        <v>060020006435000</v>
      </c>
      <c r="B190" s="142" t="s">
        <v>35</v>
      </c>
      <c r="C190" s="142" t="s">
        <v>132</v>
      </c>
      <c r="D190" s="142" t="s">
        <v>3388</v>
      </c>
      <c r="E190" s="142" t="s">
        <v>3389</v>
      </c>
      <c r="F190" s="142" t="s">
        <v>3408</v>
      </c>
      <c r="G190" s="142" t="s">
        <v>3409</v>
      </c>
      <c r="H190" s="142" t="s">
        <v>3410</v>
      </c>
      <c r="I190" s="142" t="s">
        <v>23</v>
      </c>
      <c r="J190" s="142">
        <v>2</v>
      </c>
      <c r="K190" s="142">
        <v>1</v>
      </c>
      <c r="L190" s="227">
        <v>55072</v>
      </c>
      <c r="M190" s="227">
        <v>1200536</v>
      </c>
      <c r="N190" s="227">
        <v>23900</v>
      </c>
      <c r="O190" s="227">
        <v>22900</v>
      </c>
      <c r="P190" s="227">
        <v>22900</v>
      </c>
      <c r="Q190" s="227"/>
      <c r="R190" s="227"/>
      <c r="S190" s="227"/>
      <c r="T190" s="227">
        <v>63310</v>
      </c>
      <c r="U190" s="227">
        <v>1328369</v>
      </c>
      <c r="V190" s="227">
        <v>-51750</v>
      </c>
      <c r="W190" s="143">
        <v>46028</v>
      </c>
      <c r="X190" s="143">
        <v>46033</v>
      </c>
      <c r="Y190">
        <f t="shared" si="5"/>
        <v>22900</v>
      </c>
    </row>
    <row r="191" spans="1:25">
      <c r="A191" s="1" t="str">
        <f t="shared" si="4"/>
        <v>060020007873000</v>
      </c>
      <c r="B191" s="142" t="s">
        <v>35</v>
      </c>
      <c r="C191" s="142" t="s">
        <v>132</v>
      </c>
      <c r="D191" s="142" t="s">
        <v>3388</v>
      </c>
      <c r="E191" s="142" t="s">
        <v>3389</v>
      </c>
      <c r="F191" s="142" t="s">
        <v>3411</v>
      </c>
      <c r="G191" s="142" t="s">
        <v>3412</v>
      </c>
      <c r="H191" s="142" t="s">
        <v>3413</v>
      </c>
      <c r="I191" s="142" t="s">
        <v>23</v>
      </c>
      <c r="J191" s="142">
        <v>2</v>
      </c>
      <c r="K191" s="142">
        <v>1</v>
      </c>
      <c r="L191" s="227">
        <v>21264</v>
      </c>
      <c r="M191" s="227">
        <v>1064235</v>
      </c>
      <c r="N191" s="227">
        <v>47900</v>
      </c>
      <c r="O191" s="227">
        <v>52900</v>
      </c>
      <c r="P191" s="227">
        <v>52900</v>
      </c>
      <c r="Q191" s="227"/>
      <c r="R191" s="227"/>
      <c r="S191" s="227"/>
      <c r="T191" s="227">
        <v>11470</v>
      </c>
      <c r="U191" s="227">
        <v>590261</v>
      </c>
      <c r="V191" s="227">
        <v>16202</v>
      </c>
      <c r="W191" s="143">
        <v>46023</v>
      </c>
      <c r="X191" s="143">
        <v>46034</v>
      </c>
      <c r="Y191">
        <f t="shared" si="5"/>
        <v>52900</v>
      </c>
    </row>
    <row r="192" spans="1:25">
      <c r="A192" s="1" t="str">
        <f t="shared" si="4"/>
        <v>060020007909000</v>
      </c>
      <c r="B192" s="142" t="s">
        <v>35</v>
      </c>
      <c r="C192" s="142" t="s">
        <v>132</v>
      </c>
      <c r="D192" s="142" t="s">
        <v>3388</v>
      </c>
      <c r="E192" s="142" t="s">
        <v>3389</v>
      </c>
      <c r="F192" s="142" t="s">
        <v>3414</v>
      </c>
      <c r="G192" s="142" t="s">
        <v>3415</v>
      </c>
      <c r="H192" s="142" t="s">
        <v>3416</v>
      </c>
      <c r="I192" s="142" t="s">
        <v>23</v>
      </c>
      <c r="J192" s="142">
        <v>2</v>
      </c>
      <c r="K192" s="142">
        <v>1</v>
      </c>
      <c r="L192" s="227">
        <v>23342</v>
      </c>
      <c r="M192" s="227">
        <v>883988</v>
      </c>
      <c r="N192" s="227">
        <v>44500</v>
      </c>
      <c r="O192" s="227">
        <v>39900</v>
      </c>
      <c r="P192" s="227">
        <v>39900</v>
      </c>
      <c r="Q192" s="227"/>
      <c r="R192" s="227"/>
      <c r="S192" s="227"/>
      <c r="T192" s="227">
        <v>13380</v>
      </c>
      <c r="U192" s="227">
        <v>372659</v>
      </c>
      <c r="V192" s="227">
        <v>-134056</v>
      </c>
      <c r="W192" s="143">
        <v>45992</v>
      </c>
      <c r="X192" s="143">
        <v>46034</v>
      </c>
      <c r="Y192">
        <f t="shared" si="5"/>
        <v>39900</v>
      </c>
    </row>
    <row r="193" spans="1:25">
      <c r="A193" s="1" t="str">
        <f t="shared" si="4"/>
        <v>060020007919000</v>
      </c>
      <c r="B193" s="142" t="s">
        <v>35</v>
      </c>
      <c r="C193" s="142" t="s">
        <v>132</v>
      </c>
      <c r="D193" s="142" t="s">
        <v>3388</v>
      </c>
      <c r="E193" s="142" t="s">
        <v>3389</v>
      </c>
      <c r="F193" s="142" t="s">
        <v>3417</v>
      </c>
      <c r="G193" s="142" t="s">
        <v>3418</v>
      </c>
      <c r="H193" s="142" t="s">
        <v>3419</v>
      </c>
      <c r="I193" s="142" t="s">
        <v>23</v>
      </c>
      <c r="J193" s="142">
        <v>2</v>
      </c>
      <c r="K193" s="142">
        <v>1</v>
      </c>
      <c r="L193" s="227">
        <v>48447</v>
      </c>
      <c r="M193" s="227">
        <v>1646106</v>
      </c>
      <c r="N193" s="227">
        <v>36900</v>
      </c>
      <c r="O193" s="227">
        <v>36900</v>
      </c>
      <c r="P193" s="227">
        <v>36900</v>
      </c>
      <c r="Q193" s="227"/>
      <c r="R193" s="227"/>
      <c r="S193" s="227"/>
      <c r="T193" s="227">
        <v>28009</v>
      </c>
      <c r="U193" s="227">
        <v>1022813</v>
      </c>
      <c r="V193" s="227">
        <v>71138</v>
      </c>
      <c r="W193" s="143">
        <v>46028</v>
      </c>
      <c r="X193" s="143">
        <v>46034</v>
      </c>
      <c r="Y193">
        <f t="shared" si="5"/>
        <v>36900</v>
      </c>
    </row>
    <row r="194" spans="1:25">
      <c r="A194" s="1" t="str">
        <f t="shared" si="4"/>
        <v>060020008206000</v>
      </c>
      <c r="B194" s="142" t="s">
        <v>35</v>
      </c>
      <c r="C194" s="142" t="s">
        <v>132</v>
      </c>
      <c r="D194" s="142" t="s">
        <v>3377</v>
      </c>
      <c r="E194" s="142" t="s">
        <v>3378</v>
      </c>
      <c r="F194" s="142" t="s">
        <v>3420</v>
      </c>
      <c r="G194" s="142" t="s">
        <v>3421</v>
      </c>
      <c r="H194" s="142" t="s">
        <v>3422</v>
      </c>
      <c r="I194" s="142" t="s">
        <v>23</v>
      </c>
      <c r="J194" s="142">
        <v>2</v>
      </c>
      <c r="K194" s="142">
        <v>1</v>
      </c>
      <c r="L194" s="227">
        <v>253919</v>
      </c>
      <c r="M194" s="227">
        <v>12812573</v>
      </c>
      <c r="N194" s="227">
        <v>56900</v>
      </c>
      <c r="O194" s="227">
        <v>56900</v>
      </c>
      <c r="P194" s="227">
        <v>56900</v>
      </c>
      <c r="Q194" s="227"/>
      <c r="R194" s="227"/>
      <c r="S194" s="227"/>
      <c r="T194" s="227">
        <v>1022513</v>
      </c>
      <c r="U194" s="227">
        <v>50275699</v>
      </c>
      <c r="V194" s="227">
        <v>-1319583</v>
      </c>
      <c r="W194" s="143">
        <v>46029</v>
      </c>
      <c r="X194" s="143">
        <v>46034</v>
      </c>
      <c r="Y194">
        <f t="shared" si="5"/>
        <v>56900</v>
      </c>
    </row>
    <row r="195" spans="1:25">
      <c r="A195" s="1" t="str">
        <f t="shared" si="4"/>
        <v>060020008922000</v>
      </c>
      <c r="B195" s="142" t="s">
        <v>35</v>
      </c>
      <c r="C195" s="142" t="s">
        <v>132</v>
      </c>
      <c r="D195" s="142" t="s">
        <v>3423</v>
      </c>
      <c r="E195" s="142" t="s">
        <v>3424</v>
      </c>
      <c r="F195" s="142" t="s">
        <v>3425</v>
      </c>
      <c r="G195" s="142" t="s">
        <v>3426</v>
      </c>
      <c r="H195" s="142" t="s">
        <v>3427</v>
      </c>
      <c r="I195" s="142" t="s">
        <v>23</v>
      </c>
      <c r="J195" s="142">
        <v>2</v>
      </c>
      <c r="K195" s="142">
        <v>1</v>
      </c>
      <c r="L195" s="227">
        <v>1000</v>
      </c>
      <c r="M195" s="227">
        <v>60156</v>
      </c>
      <c r="N195" s="227">
        <v>58900</v>
      </c>
      <c r="O195" s="227">
        <v>69500</v>
      </c>
      <c r="P195" s="227">
        <v>69500</v>
      </c>
      <c r="Q195" s="227"/>
      <c r="R195" s="227"/>
      <c r="S195" s="227"/>
      <c r="T195" s="227">
        <v>0</v>
      </c>
      <c r="U195" s="227">
        <v>0</v>
      </c>
      <c r="V195" s="227">
        <v>0</v>
      </c>
      <c r="W195" s="143">
        <v>46028</v>
      </c>
      <c r="X195" s="143">
        <v>46017</v>
      </c>
      <c r="Y195">
        <f t="shared" si="5"/>
        <v>69500</v>
      </c>
    </row>
    <row r="196" spans="1:25">
      <c r="A196" s="1" t="str">
        <f t="shared" si="4"/>
        <v>060020011397000</v>
      </c>
      <c r="B196" s="142" t="s">
        <v>35</v>
      </c>
      <c r="C196" s="142" t="s">
        <v>132</v>
      </c>
      <c r="D196" s="142" t="s">
        <v>3388</v>
      </c>
      <c r="E196" s="142" t="s">
        <v>3389</v>
      </c>
      <c r="F196" s="142" t="s">
        <v>3428</v>
      </c>
      <c r="G196" s="142" t="s">
        <v>3429</v>
      </c>
      <c r="H196" s="142" t="s">
        <v>3430</v>
      </c>
      <c r="I196" s="142" t="s">
        <v>23</v>
      </c>
      <c r="J196" s="142">
        <v>1</v>
      </c>
      <c r="K196" s="142">
        <v>1</v>
      </c>
      <c r="L196" s="227">
        <v>474</v>
      </c>
      <c r="M196" s="227">
        <v>1113630</v>
      </c>
      <c r="N196" s="227">
        <v>4900</v>
      </c>
      <c r="O196" s="227">
        <v>4900</v>
      </c>
      <c r="P196" s="227">
        <v>4900</v>
      </c>
      <c r="Q196" s="227"/>
      <c r="R196" s="227"/>
      <c r="S196" s="227"/>
      <c r="T196" s="227">
        <v>340</v>
      </c>
      <c r="U196" s="227">
        <v>1044400</v>
      </c>
      <c r="V196" s="227">
        <v>245594</v>
      </c>
      <c r="W196" s="143">
        <v>46025</v>
      </c>
      <c r="X196" s="143">
        <v>46034</v>
      </c>
      <c r="Y196">
        <f t="shared" si="5"/>
        <v>4900</v>
      </c>
    </row>
    <row r="197" spans="1:25">
      <c r="A197" s="1" t="str">
        <f t="shared" ref="A197:A260" si="6">B197&amp;F197</f>
        <v>060020012110000</v>
      </c>
      <c r="B197" s="142" t="s">
        <v>35</v>
      </c>
      <c r="C197" s="142" t="s">
        <v>132</v>
      </c>
      <c r="D197" s="142" t="s">
        <v>3377</v>
      </c>
      <c r="E197" s="142" t="s">
        <v>3378</v>
      </c>
      <c r="F197" s="142" t="s">
        <v>3431</v>
      </c>
      <c r="G197" s="142" t="s">
        <v>3432</v>
      </c>
      <c r="H197" s="142" t="s">
        <v>3433</v>
      </c>
      <c r="I197" s="142" t="s">
        <v>23</v>
      </c>
      <c r="J197" s="142">
        <v>2</v>
      </c>
      <c r="K197" s="142">
        <v>1</v>
      </c>
      <c r="L197" s="227">
        <v>38196</v>
      </c>
      <c r="M197" s="227">
        <v>1507539</v>
      </c>
      <c r="N197" s="227">
        <v>42900</v>
      </c>
      <c r="O197" s="227">
        <v>42900</v>
      </c>
      <c r="P197" s="227">
        <v>42900</v>
      </c>
      <c r="Q197" s="227"/>
      <c r="R197" s="227"/>
      <c r="S197" s="227"/>
      <c r="T197" s="227">
        <v>22170</v>
      </c>
      <c r="U197" s="227">
        <v>973258</v>
      </c>
      <c r="V197" s="227">
        <v>98242</v>
      </c>
      <c r="W197" s="143">
        <v>46031</v>
      </c>
      <c r="X197" s="143">
        <v>46033</v>
      </c>
      <c r="Y197">
        <f t="shared" ref="Y197:Y260" si="7">IF(S197&gt;0,S197,P197)</f>
        <v>42900</v>
      </c>
    </row>
    <row r="198" spans="1:25">
      <c r="A198" s="1" t="str">
        <f t="shared" si="6"/>
        <v>060020013093000</v>
      </c>
      <c r="B198" s="142" t="s">
        <v>35</v>
      </c>
      <c r="C198" s="142" t="s">
        <v>132</v>
      </c>
      <c r="D198" s="142" t="s">
        <v>3388</v>
      </c>
      <c r="E198" s="142" t="s">
        <v>3389</v>
      </c>
      <c r="F198" s="142" t="s">
        <v>3434</v>
      </c>
      <c r="G198" s="142" t="s">
        <v>3435</v>
      </c>
      <c r="H198" s="142" t="s">
        <v>3436</v>
      </c>
      <c r="I198" s="142" t="s">
        <v>21</v>
      </c>
      <c r="J198" s="142">
        <v>2</v>
      </c>
      <c r="K198" s="142">
        <v>1</v>
      </c>
      <c r="L198" s="227">
        <v>8446</v>
      </c>
      <c r="M198" s="227">
        <v>148486</v>
      </c>
      <c r="N198" s="227">
        <v>22900</v>
      </c>
      <c r="O198" s="227">
        <v>21900</v>
      </c>
      <c r="P198" s="227">
        <v>21900</v>
      </c>
      <c r="Q198" s="227"/>
      <c r="R198" s="227"/>
      <c r="S198" s="227"/>
      <c r="T198" s="227">
        <v>9482</v>
      </c>
      <c r="U198" s="227">
        <v>192462</v>
      </c>
      <c r="V198" s="227">
        <v>25762</v>
      </c>
      <c r="W198" s="143">
        <v>46030</v>
      </c>
      <c r="X198" s="143">
        <v>46034</v>
      </c>
      <c r="Y198">
        <f t="shared" si="7"/>
        <v>21900</v>
      </c>
    </row>
    <row r="199" spans="1:25">
      <c r="A199" s="1" t="str">
        <f t="shared" si="6"/>
        <v>060020015114000</v>
      </c>
      <c r="B199" s="142" t="s">
        <v>35</v>
      </c>
      <c r="C199" s="142" t="s">
        <v>132</v>
      </c>
      <c r="D199" s="142" t="s">
        <v>3366</v>
      </c>
      <c r="E199" s="142" t="s">
        <v>3367</v>
      </c>
      <c r="F199" s="142" t="s">
        <v>3437</v>
      </c>
      <c r="G199" s="142" t="s">
        <v>3438</v>
      </c>
      <c r="H199" s="142" t="s">
        <v>3439</v>
      </c>
      <c r="I199" s="142" t="s">
        <v>23</v>
      </c>
      <c r="J199" s="142">
        <v>2</v>
      </c>
      <c r="K199" s="142">
        <v>1</v>
      </c>
      <c r="L199" s="227">
        <v>329044</v>
      </c>
      <c r="M199" s="227">
        <v>5583706</v>
      </c>
      <c r="N199" s="227">
        <v>18900</v>
      </c>
      <c r="O199" s="227">
        <v>18900</v>
      </c>
      <c r="P199" s="227">
        <v>18900</v>
      </c>
      <c r="Q199" s="227"/>
      <c r="R199" s="227"/>
      <c r="S199" s="227"/>
      <c r="T199" s="227">
        <v>191998</v>
      </c>
      <c r="U199" s="227">
        <v>3659648</v>
      </c>
      <c r="V199" s="227">
        <v>401542</v>
      </c>
      <c r="W199" s="143">
        <v>46028</v>
      </c>
      <c r="X199" s="143">
        <v>46034</v>
      </c>
      <c r="Y199">
        <f t="shared" si="7"/>
        <v>18900</v>
      </c>
    </row>
    <row r="200" spans="1:25">
      <c r="A200" s="1" t="str">
        <f t="shared" si="6"/>
        <v>060020016395000</v>
      </c>
      <c r="B200" s="142" t="s">
        <v>35</v>
      </c>
      <c r="C200" s="142" t="s">
        <v>132</v>
      </c>
      <c r="D200" s="142" t="s">
        <v>3366</v>
      </c>
      <c r="E200" s="142" t="s">
        <v>3367</v>
      </c>
      <c r="F200" s="142" t="s">
        <v>3440</v>
      </c>
      <c r="G200" s="142" t="s">
        <v>3441</v>
      </c>
      <c r="H200" s="142" t="s">
        <v>3442</v>
      </c>
      <c r="I200" s="142" t="s">
        <v>23</v>
      </c>
      <c r="J200" s="142">
        <v>2</v>
      </c>
      <c r="K200" s="142">
        <v>1</v>
      </c>
      <c r="L200" s="227">
        <v>107240</v>
      </c>
      <c r="M200" s="227">
        <v>1830375</v>
      </c>
      <c r="N200" s="227">
        <v>21900</v>
      </c>
      <c r="O200" s="227">
        <v>21900</v>
      </c>
      <c r="P200" s="227">
        <v>21900</v>
      </c>
      <c r="Q200" s="227"/>
      <c r="R200" s="227"/>
      <c r="S200" s="227"/>
      <c r="T200" s="227">
        <v>13396</v>
      </c>
      <c r="U200" s="227">
        <v>293373</v>
      </c>
      <c r="V200" s="227">
        <v>64730</v>
      </c>
      <c r="W200" s="143">
        <v>46030</v>
      </c>
      <c r="X200" s="143">
        <v>46033</v>
      </c>
      <c r="Y200">
        <f t="shared" si="7"/>
        <v>21900</v>
      </c>
    </row>
    <row r="201" spans="1:25">
      <c r="A201" s="1" t="str">
        <f t="shared" si="6"/>
        <v>060020016471000</v>
      </c>
      <c r="B201" s="142" t="s">
        <v>35</v>
      </c>
      <c r="C201" s="142" t="s">
        <v>132</v>
      </c>
      <c r="D201" s="142" t="s">
        <v>3423</v>
      </c>
      <c r="E201" s="142" t="s">
        <v>3424</v>
      </c>
      <c r="F201" s="142" t="s">
        <v>3443</v>
      </c>
      <c r="G201" s="142" t="s">
        <v>3444</v>
      </c>
      <c r="H201" s="142" t="s">
        <v>3445</v>
      </c>
      <c r="I201" s="142" t="s">
        <v>23</v>
      </c>
      <c r="J201" s="142">
        <v>2</v>
      </c>
      <c r="K201" s="142">
        <v>1</v>
      </c>
      <c r="L201" s="227">
        <v>86278</v>
      </c>
      <c r="M201" s="227">
        <v>4345382</v>
      </c>
      <c r="N201" s="227">
        <v>58900</v>
      </c>
      <c r="O201" s="227">
        <v>58900</v>
      </c>
      <c r="P201" s="227">
        <v>58900</v>
      </c>
      <c r="Q201" s="227"/>
      <c r="R201" s="227"/>
      <c r="S201" s="227"/>
      <c r="T201" s="227">
        <v>25914</v>
      </c>
      <c r="U201" s="227">
        <v>1327016</v>
      </c>
      <c r="V201" s="227">
        <v>21860</v>
      </c>
      <c r="W201" s="143">
        <v>46021</v>
      </c>
      <c r="X201" s="143">
        <v>46022</v>
      </c>
      <c r="Y201">
        <f t="shared" si="7"/>
        <v>58900</v>
      </c>
    </row>
    <row r="202" spans="1:25">
      <c r="A202" s="1" t="str">
        <f t="shared" si="6"/>
        <v>060020016516000</v>
      </c>
      <c r="B202" s="142" t="s">
        <v>35</v>
      </c>
      <c r="C202" s="142" t="s">
        <v>132</v>
      </c>
      <c r="D202" s="142" t="s">
        <v>3388</v>
      </c>
      <c r="E202" s="142" t="s">
        <v>3389</v>
      </c>
      <c r="F202" s="142" t="s">
        <v>3446</v>
      </c>
      <c r="G202" s="142" t="s">
        <v>3447</v>
      </c>
      <c r="H202" s="142" t="s">
        <v>3448</v>
      </c>
      <c r="I202" s="142" t="s">
        <v>23</v>
      </c>
      <c r="J202" s="142">
        <v>2</v>
      </c>
      <c r="K202" s="142">
        <v>1</v>
      </c>
      <c r="L202" s="227">
        <v>2700</v>
      </c>
      <c r="M202" s="227">
        <v>188836</v>
      </c>
      <c r="N202" s="227">
        <v>79900</v>
      </c>
      <c r="O202" s="227">
        <v>59900</v>
      </c>
      <c r="P202" s="227">
        <v>59900</v>
      </c>
      <c r="Q202" s="227"/>
      <c r="R202" s="227"/>
      <c r="S202" s="227"/>
      <c r="T202" s="227">
        <v>0</v>
      </c>
      <c r="U202" s="227">
        <v>0</v>
      </c>
      <c r="V202" s="227">
        <v>0</v>
      </c>
      <c r="W202" s="143">
        <v>46023</v>
      </c>
      <c r="X202" s="143">
        <v>45946</v>
      </c>
      <c r="Y202">
        <f t="shared" si="7"/>
        <v>59900</v>
      </c>
    </row>
    <row r="203" spans="1:25">
      <c r="A203" s="1" t="str">
        <f t="shared" si="6"/>
        <v>060020017116000</v>
      </c>
      <c r="B203" s="142" t="s">
        <v>35</v>
      </c>
      <c r="C203" s="142" t="s">
        <v>132</v>
      </c>
      <c r="D203" s="142" t="s">
        <v>3366</v>
      </c>
      <c r="E203" s="142" t="s">
        <v>3367</v>
      </c>
      <c r="F203" s="142" t="s">
        <v>3449</v>
      </c>
      <c r="G203" s="142" t="s">
        <v>3450</v>
      </c>
      <c r="H203" s="142" t="s">
        <v>3451</v>
      </c>
      <c r="I203" s="142" t="s">
        <v>21</v>
      </c>
      <c r="J203" s="142">
        <v>2</v>
      </c>
      <c r="K203" s="142">
        <v>1</v>
      </c>
      <c r="L203" s="227">
        <v>44074</v>
      </c>
      <c r="M203" s="227">
        <v>712270</v>
      </c>
      <c r="N203" s="227">
        <v>20900</v>
      </c>
      <c r="O203" s="227">
        <v>20900</v>
      </c>
      <c r="P203" s="227">
        <v>20900</v>
      </c>
      <c r="Q203" s="227"/>
      <c r="R203" s="227"/>
      <c r="S203" s="227"/>
      <c r="T203" s="227">
        <v>191498</v>
      </c>
      <c r="U203" s="227">
        <v>3628033</v>
      </c>
      <c r="V203" s="227">
        <v>533278</v>
      </c>
      <c r="W203" s="143">
        <v>46034</v>
      </c>
      <c r="X203" s="143">
        <v>46034</v>
      </c>
      <c r="Y203">
        <f t="shared" si="7"/>
        <v>20900</v>
      </c>
    </row>
    <row r="204" spans="1:25">
      <c r="A204" s="1" t="str">
        <f t="shared" si="6"/>
        <v>060020018312000</v>
      </c>
      <c r="B204" s="142" t="s">
        <v>35</v>
      </c>
      <c r="C204" s="142" t="s">
        <v>132</v>
      </c>
      <c r="D204" s="142" t="s">
        <v>3377</v>
      </c>
      <c r="E204" s="142" t="s">
        <v>3378</v>
      </c>
      <c r="F204" s="142" t="s">
        <v>3452</v>
      </c>
      <c r="G204" s="142" t="s">
        <v>3453</v>
      </c>
      <c r="H204" s="142" t="s">
        <v>3454</v>
      </c>
      <c r="I204" s="142" t="s">
        <v>23</v>
      </c>
      <c r="J204" s="142">
        <v>2</v>
      </c>
      <c r="K204" s="142">
        <v>1</v>
      </c>
      <c r="L204" s="227">
        <v>573244</v>
      </c>
      <c r="M204" s="227">
        <v>19362531</v>
      </c>
      <c r="N204" s="227">
        <v>42500</v>
      </c>
      <c r="O204" s="227">
        <v>42500</v>
      </c>
      <c r="P204" s="227">
        <v>42500</v>
      </c>
      <c r="Q204" s="227"/>
      <c r="R204" s="227"/>
      <c r="S204" s="227"/>
      <c r="T204" s="227">
        <v>188756</v>
      </c>
      <c r="U204" s="227">
        <v>6549232</v>
      </c>
      <c r="V204" s="227">
        <v>173598</v>
      </c>
      <c r="W204" s="143">
        <v>45960</v>
      </c>
      <c r="X204" s="143">
        <v>46027</v>
      </c>
      <c r="Y204">
        <f t="shared" si="7"/>
        <v>42500</v>
      </c>
    </row>
    <row r="205" spans="1:25">
      <c r="A205" s="1" t="str">
        <f t="shared" si="6"/>
        <v>060020019473000</v>
      </c>
      <c r="B205" s="142" t="s">
        <v>35</v>
      </c>
      <c r="C205" s="142" t="s">
        <v>132</v>
      </c>
      <c r="D205" s="142" t="s">
        <v>3366</v>
      </c>
      <c r="E205" s="142" t="s">
        <v>3367</v>
      </c>
      <c r="F205" s="142" t="s">
        <v>3455</v>
      </c>
      <c r="G205" s="142" t="s">
        <v>3456</v>
      </c>
      <c r="H205" s="142" t="s">
        <v>3457</v>
      </c>
      <c r="I205" s="142" t="s">
        <v>23</v>
      </c>
      <c r="J205" s="142">
        <v>2</v>
      </c>
      <c r="K205" s="142">
        <v>1</v>
      </c>
      <c r="L205" s="227">
        <v>39922</v>
      </c>
      <c r="M205" s="227">
        <v>785102</v>
      </c>
      <c r="N205" s="227">
        <v>19900</v>
      </c>
      <c r="O205" s="227">
        <v>19900</v>
      </c>
      <c r="P205" s="227">
        <v>19900</v>
      </c>
      <c r="Q205" s="227"/>
      <c r="R205" s="227"/>
      <c r="S205" s="227"/>
      <c r="T205" s="227">
        <v>36600</v>
      </c>
      <c r="U205" s="227">
        <v>696475</v>
      </c>
      <c r="V205" s="227">
        <v>-23297</v>
      </c>
      <c r="W205" s="143">
        <v>46017</v>
      </c>
      <c r="X205" s="143">
        <v>46034</v>
      </c>
      <c r="Y205">
        <f t="shared" si="7"/>
        <v>19900</v>
      </c>
    </row>
    <row r="206" spans="1:25">
      <c r="A206" s="1" t="str">
        <f t="shared" si="6"/>
        <v>060020022634000</v>
      </c>
      <c r="B206" s="142" t="s">
        <v>35</v>
      </c>
      <c r="C206" s="142" t="s">
        <v>132</v>
      </c>
      <c r="D206" s="142" t="s">
        <v>3423</v>
      </c>
      <c r="E206" s="142" t="s">
        <v>3424</v>
      </c>
      <c r="F206" s="142" t="s">
        <v>3458</v>
      </c>
      <c r="G206" s="142" t="s">
        <v>3459</v>
      </c>
      <c r="H206" s="142" t="s">
        <v>3460</v>
      </c>
      <c r="I206" s="142" t="s">
        <v>23</v>
      </c>
      <c r="J206" s="142">
        <v>2</v>
      </c>
      <c r="K206" s="142">
        <v>1</v>
      </c>
      <c r="L206" s="227">
        <v>15368</v>
      </c>
      <c r="M206" s="227">
        <v>315155</v>
      </c>
      <c r="N206" s="227">
        <v>32900</v>
      </c>
      <c r="O206" s="227">
        <v>29500</v>
      </c>
      <c r="P206" s="227">
        <v>29500</v>
      </c>
      <c r="Q206" s="227"/>
      <c r="R206" s="227"/>
      <c r="S206" s="227"/>
      <c r="T206" s="227">
        <v>19786</v>
      </c>
      <c r="U206" s="227">
        <v>445185</v>
      </c>
      <c r="V206" s="227">
        <v>39428</v>
      </c>
      <c r="W206" s="143">
        <v>46032</v>
      </c>
      <c r="X206" s="143">
        <v>46033</v>
      </c>
      <c r="Y206">
        <f t="shared" si="7"/>
        <v>29500</v>
      </c>
    </row>
    <row r="207" spans="1:25">
      <c r="A207" s="1" t="str">
        <f t="shared" si="6"/>
        <v>060020023517000</v>
      </c>
      <c r="B207" s="142" t="s">
        <v>35</v>
      </c>
      <c r="C207" s="142" t="s">
        <v>132</v>
      </c>
      <c r="D207" s="142" t="s">
        <v>3423</v>
      </c>
      <c r="E207" s="142" t="s">
        <v>3424</v>
      </c>
      <c r="F207" s="142" t="s">
        <v>3461</v>
      </c>
      <c r="G207" s="142" t="s">
        <v>3462</v>
      </c>
      <c r="H207" s="142" t="s">
        <v>3463</v>
      </c>
      <c r="I207" s="142" t="s">
        <v>23</v>
      </c>
      <c r="J207" s="142">
        <v>2</v>
      </c>
      <c r="K207" s="142">
        <v>1</v>
      </c>
      <c r="L207" s="227">
        <v>50734</v>
      </c>
      <c r="M207" s="227">
        <v>4187849</v>
      </c>
      <c r="N207" s="227">
        <v>82900</v>
      </c>
      <c r="O207" s="227">
        <v>89000</v>
      </c>
      <c r="P207" s="227">
        <v>89000</v>
      </c>
      <c r="Q207" s="227"/>
      <c r="R207" s="227"/>
      <c r="S207" s="227"/>
      <c r="T207" s="227">
        <v>2690</v>
      </c>
      <c r="U207" s="227">
        <v>225960</v>
      </c>
      <c r="V207" s="227">
        <v>3913</v>
      </c>
      <c r="W207" s="143">
        <v>46031</v>
      </c>
      <c r="X207" s="143">
        <v>46034</v>
      </c>
      <c r="Y207">
        <f t="shared" si="7"/>
        <v>89000</v>
      </c>
    </row>
    <row r="208" spans="1:25">
      <c r="A208" s="1" t="str">
        <f t="shared" si="6"/>
        <v>060020029200000</v>
      </c>
      <c r="B208" s="142" t="s">
        <v>35</v>
      </c>
      <c r="C208" s="142" t="s">
        <v>132</v>
      </c>
      <c r="D208" s="142" t="s">
        <v>3423</v>
      </c>
      <c r="E208" s="142" t="s">
        <v>3424</v>
      </c>
      <c r="F208" s="142" t="s">
        <v>3464</v>
      </c>
      <c r="G208" s="142" t="s">
        <v>3465</v>
      </c>
      <c r="H208" s="142" t="s">
        <v>3466</v>
      </c>
      <c r="I208" s="142" t="s">
        <v>23</v>
      </c>
      <c r="J208" s="142">
        <v>1</v>
      </c>
      <c r="K208" s="142">
        <v>1</v>
      </c>
      <c r="L208" s="227">
        <v>464</v>
      </c>
      <c r="M208" s="227">
        <v>18622795</v>
      </c>
      <c r="N208" s="227">
        <v>50500</v>
      </c>
      <c r="O208" s="227">
        <v>50500</v>
      </c>
      <c r="P208" s="227">
        <v>50500</v>
      </c>
      <c r="Q208" s="227"/>
      <c r="R208" s="227"/>
      <c r="S208" s="227"/>
      <c r="T208" s="227">
        <v>4</v>
      </c>
      <c r="U208" s="227">
        <v>202000</v>
      </c>
      <c r="V208" s="227">
        <v>41459</v>
      </c>
      <c r="W208" s="143">
        <v>45946</v>
      </c>
      <c r="X208" s="143">
        <v>46027</v>
      </c>
      <c r="Y208">
        <f t="shared" si="7"/>
        <v>50500</v>
      </c>
    </row>
    <row r="209" spans="1:25">
      <c r="A209" s="1" t="str">
        <f t="shared" si="6"/>
        <v>060020032080000</v>
      </c>
      <c r="B209" s="142" t="s">
        <v>35</v>
      </c>
      <c r="C209" s="142" t="s">
        <v>132</v>
      </c>
      <c r="D209" s="142" t="s">
        <v>3377</v>
      </c>
      <c r="E209" s="142" t="s">
        <v>3378</v>
      </c>
      <c r="F209" s="142" t="s">
        <v>3467</v>
      </c>
      <c r="G209" s="142" t="s">
        <v>3468</v>
      </c>
      <c r="H209" s="142" t="s">
        <v>3469</v>
      </c>
      <c r="I209" s="142" t="s">
        <v>21</v>
      </c>
      <c r="J209" s="142">
        <v>2</v>
      </c>
      <c r="K209" s="142">
        <v>1</v>
      </c>
      <c r="L209" s="227"/>
      <c r="M209" s="227"/>
      <c r="N209" s="227">
        <v>132900</v>
      </c>
      <c r="O209" s="227">
        <v>132900</v>
      </c>
      <c r="P209" s="227">
        <v>132900</v>
      </c>
      <c r="Q209" s="227"/>
      <c r="R209" s="227"/>
      <c r="S209" s="227"/>
      <c r="T209" s="227"/>
      <c r="U209" s="227"/>
      <c r="V209" s="227"/>
      <c r="W209" s="143"/>
      <c r="X209" s="143">
        <v>46032</v>
      </c>
      <c r="Y209">
        <f t="shared" si="7"/>
        <v>132900</v>
      </c>
    </row>
    <row r="210" spans="1:25">
      <c r="A210" s="1" t="str">
        <f t="shared" si="6"/>
        <v>060020034058000</v>
      </c>
      <c r="B210" s="142" t="s">
        <v>35</v>
      </c>
      <c r="C210" s="142" t="s">
        <v>132</v>
      </c>
      <c r="D210" s="142" t="s">
        <v>3377</v>
      </c>
      <c r="E210" s="142" t="s">
        <v>3378</v>
      </c>
      <c r="F210" s="142" t="s">
        <v>3470</v>
      </c>
      <c r="G210" s="142" t="s">
        <v>3471</v>
      </c>
      <c r="H210" s="142" t="s">
        <v>3472</v>
      </c>
      <c r="I210" s="142" t="s">
        <v>21</v>
      </c>
      <c r="J210" s="142">
        <v>1</v>
      </c>
      <c r="K210" s="142">
        <v>1</v>
      </c>
      <c r="L210" s="227">
        <v>6</v>
      </c>
      <c r="M210" s="227">
        <v>264676</v>
      </c>
      <c r="N210" s="227">
        <v>51900</v>
      </c>
      <c r="O210" s="227">
        <v>51900</v>
      </c>
      <c r="P210" s="227">
        <v>51900</v>
      </c>
      <c r="Q210" s="227"/>
      <c r="R210" s="227"/>
      <c r="S210" s="227"/>
      <c r="T210" s="227">
        <v>7</v>
      </c>
      <c r="U210" s="227">
        <v>320100</v>
      </c>
      <c r="V210" s="227">
        <v>11312</v>
      </c>
      <c r="W210" s="143">
        <v>46011</v>
      </c>
      <c r="X210" s="143">
        <v>46026</v>
      </c>
      <c r="Y210">
        <f t="shared" si="7"/>
        <v>51900</v>
      </c>
    </row>
    <row r="211" spans="1:25">
      <c r="A211" s="1" t="str">
        <f t="shared" si="6"/>
        <v>060020034238000</v>
      </c>
      <c r="B211" s="142" t="s">
        <v>35</v>
      </c>
      <c r="C211" s="142" t="s">
        <v>132</v>
      </c>
      <c r="D211" s="142" t="s">
        <v>3377</v>
      </c>
      <c r="E211" s="142" t="s">
        <v>3378</v>
      </c>
      <c r="F211" s="142" t="s">
        <v>3473</v>
      </c>
      <c r="G211" s="142" t="s">
        <v>3474</v>
      </c>
      <c r="H211" s="142" t="s">
        <v>3475</v>
      </c>
      <c r="I211" s="142" t="s">
        <v>23</v>
      </c>
      <c r="J211" s="142">
        <v>2</v>
      </c>
      <c r="K211" s="142">
        <v>1</v>
      </c>
      <c r="L211" s="227"/>
      <c r="M211" s="227"/>
      <c r="N211" s="227">
        <v>129900</v>
      </c>
      <c r="O211" s="227">
        <v>129900</v>
      </c>
      <c r="P211" s="227">
        <v>129900</v>
      </c>
      <c r="Q211" s="227"/>
      <c r="R211" s="227"/>
      <c r="S211" s="227"/>
      <c r="T211" s="227"/>
      <c r="U211" s="227"/>
      <c r="V211" s="227"/>
      <c r="W211" s="143"/>
      <c r="X211" s="143">
        <v>45726</v>
      </c>
      <c r="Y211">
        <f t="shared" si="7"/>
        <v>129900</v>
      </c>
    </row>
    <row r="212" spans="1:25">
      <c r="A212" s="1" t="str">
        <f t="shared" si="6"/>
        <v>060020041234000</v>
      </c>
      <c r="B212" s="142" t="s">
        <v>35</v>
      </c>
      <c r="C212" s="142" t="s">
        <v>132</v>
      </c>
      <c r="D212" s="142" t="s">
        <v>3377</v>
      </c>
      <c r="E212" s="142" t="s">
        <v>3378</v>
      </c>
      <c r="F212" s="142" t="s">
        <v>3476</v>
      </c>
      <c r="G212" s="142" t="s">
        <v>3477</v>
      </c>
      <c r="H212" s="142" t="s">
        <v>3478</v>
      </c>
      <c r="I212" s="142" t="s">
        <v>21</v>
      </c>
      <c r="J212" s="142">
        <v>1</v>
      </c>
      <c r="K212" s="142">
        <v>1</v>
      </c>
      <c r="L212" s="227"/>
      <c r="M212" s="227"/>
      <c r="N212" s="227">
        <v>32900</v>
      </c>
      <c r="O212" s="227">
        <v>32900</v>
      </c>
      <c r="P212" s="227">
        <v>32900</v>
      </c>
      <c r="Q212" s="227"/>
      <c r="R212" s="227"/>
      <c r="S212" s="227"/>
      <c r="T212" s="227"/>
      <c r="U212" s="227"/>
      <c r="V212" s="227"/>
      <c r="W212" s="143">
        <v>45080</v>
      </c>
      <c r="X212" s="143">
        <v>45092</v>
      </c>
      <c r="Y212">
        <f t="shared" si="7"/>
        <v>32900</v>
      </c>
    </row>
    <row r="213" spans="1:25">
      <c r="A213" s="1" t="str">
        <f t="shared" si="6"/>
        <v>060020042823000</v>
      </c>
      <c r="B213" s="142" t="s">
        <v>35</v>
      </c>
      <c r="C213" s="142" t="s">
        <v>132</v>
      </c>
      <c r="D213" s="142" t="s">
        <v>3423</v>
      </c>
      <c r="E213" s="142" t="s">
        <v>3424</v>
      </c>
      <c r="F213" s="142" t="s">
        <v>3479</v>
      </c>
      <c r="G213" s="142" t="s">
        <v>3480</v>
      </c>
      <c r="H213" s="142" t="s">
        <v>3481</v>
      </c>
      <c r="I213" s="142" t="s">
        <v>23</v>
      </c>
      <c r="J213" s="142">
        <v>2</v>
      </c>
      <c r="K213" s="142">
        <v>1</v>
      </c>
      <c r="L213" s="227">
        <v>330568</v>
      </c>
      <c r="M213" s="227">
        <v>20466043</v>
      </c>
      <c r="N213" s="227">
        <v>79900</v>
      </c>
      <c r="O213" s="227">
        <v>79900</v>
      </c>
      <c r="P213" s="227">
        <v>79900</v>
      </c>
      <c r="Q213" s="227"/>
      <c r="R213" s="227"/>
      <c r="S213" s="227"/>
      <c r="T213" s="227">
        <v>70812</v>
      </c>
      <c r="U213" s="227">
        <v>4500542</v>
      </c>
      <c r="V213" s="227">
        <v>116447</v>
      </c>
      <c r="W213" s="143">
        <v>46018</v>
      </c>
      <c r="X213" s="143">
        <v>46034</v>
      </c>
      <c r="Y213">
        <f t="shared" si="7"/>
        <v>79900</v>
      </c>
    </row>
    <row r="214" spans="1:25">
      <c r="A214" s="1" t="str">
        <f t="shared" si="6"/>
        <v>060020042946000</v>
      </c>
      <c r="B214" s="142" t="s">
        <v>35</v>
      </c>
      <c r="C214" s="142" t="s">
        <v>132</v>
      </c>
      <c r="D214" s="142" t="s">
        <v>3388</v>
      </c>
      <c r="E214" s="142" t="s">
        <v>3389</v>
      </c>
      <c r="F214" s="142" t="s">
        <v>3482</v>
      </c>
      <c r="G214" s="142" t="s">
        <v>3483</v>
      </c>
      <c r="H214" s="142" t="s">
        <v>3484</v>
      </c>
      <c r="I214" s="142" t="s">
        <v>23</v>
      </c>
      <c r="J214" s="142">
        <v>2</v>
      </c>
      <c r="K214" s="142">
        <v>1</v>
      </c>
      <c r="L214" s="227">
        <v>27776</v>
      </c>
      <c r="M214" s="227">
        <v>647688</v>
      </c>
      <c r="N214" s="227">
        <v>21900</v>
      </c>
      <c r="O214" s="227">
        <v>23900</v>
      </c>
      <c r="P214" s="227">
        <v>23900</v>
      </c>
      <c r="Q214" s="227"/>
      <c r="R214" s="227"/>
      <c r="S214" s="227"/>
      <c r="T214" s="227">
        <v>9456</v>
      </c>
      <c r="U214" s="227">
        <v>225998</v>
      </c>
      <c r="V214" s="227">
        <v>5501</v>
      </c>
      <c r="W214" s="143">
        <v>46023</v>
      </c>
      <c r="X214" s="143">
        <v>46033</v>
      </c>
      <c r="Y214">
        <f t="shared" si="7"/>
        <v>23900</v>
      </c>
    </row>
    <row r="215" spans="1:25">
      <c r="A215" s="1" t="str">
        <f t="shared" si="6"/>
        <v>060020049060000</v>
      </c>
      <c r="B215" s="142" t="s">
        <v>35</v>
      </c>
      <c r="C215" s="142" t="s">
        <v>132</v>
      </c>
      <c r="D215" s="142" t="s">
        <v>3377</v>
      </c>
      <c r="E215" s="142" t="s">
        <v>3378</v>
      </c>
      <c r="F215" s="142" t="s">
        <v>3485</v>
      </c>
      <c r="G215" s="142" t="s">
        <v>3486</v>
      </c>
      <c r="H215" s="142" t="s">
        <v>3487</v>
      </c>
      <c r="I215" s="142" t="s">
        <v>26</v>
      </c>
      <c r="J215" s="142">
        <v>2</v>
      </c>
      <c r="K215" s="142">
        <v>1</v>
      </c>
      <c r="L215" s="227"/>
      <c r="M215" s="227"/>
      <c r="N215" s="227">
        <v>122900</v>
      </c>
      <c r="O215" s="227">
        <v>122900</v>
      </c>
      <c r="P215" s="227">
        <v>122900</v>
      </c>
      <c r="Q215" s="227"/>
      <c r="R215" s="227"/>
      <c r="S215" s="227"/>
      <c r="T215" s="227"/>
      <c r="U215" s="227"/>
      <c r="V215" s="227"/>
      <c r="W215" s="143"/>
      <c r="X215" s="143"/>
      <c r="Y215">
        <f t="shared" si="7"/>
        <v>122900</v>
      </c>
    </row>
    <row r="216" spans="1:25">
      <c r="A216" s="1" t="str">
        <f t="shared" si="6"/>
        <v>060020049074000</v>
      </c>
      <c r="B216" s="142" t="s">
        <v>35</v>
      </c>
      <c r="C216" s="142" t="s">
        <v>132</v>
      </c>
      <c r="D216" s="142" t="s">
        <v>3377</v>
      </c>
      <c r="E216" s="142" t="s">
        <v>3378</v>
      </c>
      <c r="F216" s="142" t="s">
        <v>3488</v>
      </c>
      <c r="G216" s="142" t="s">
        <v>3489</v>
      </c>
      <c r="H216" s="142" t="s">
        <v>3490</v>
      </c>
      <c r="I216" s="142" t="s">
        <v>26</v>
      </c>
      <c r="J216" s="142">
        <v>2</v>
      </c>
      <c r="K216" s="142">
        <v>1</v>
      </c>
      <c r="L216" s="227"/>
      <c r="M216" s="227"/>
      <c r="N216" s="227">
        <v>106900</v>
      </c>
      <c r="O216" s="227">
        <v>106900</v>
      </c>
      <c r="P216" s="227">
        <v>106900</v>
      </c>
      <c r="Q216" s="227"/>
      <c r="R216" s="227"/>
      <c r="S216" s="227"/>
      <c r="T216" s="227"/>
      <c r="U216" s="227"/>
      <c r="V216" s="227"/>
      <c r="W216" s="143"/>
      <c r="X216" s="143"/>
      <c r="Y216">
        <f t="shared" si="7"/>
        <v>106900</v>
      </c>
    </row>
    <row r="217" spans="1:25">
      <c r="A217" s="1" t="str">
        <f t="shared" si="6"/>
        <v>060020049618000</v>
      </c>
      <c r="B217" s="142" t="s">
        <v>35</v>
      </c>
      <c r="C217" s="142" t="s">
        <v>132</v>
      </c>
      <c r="D217" s="142" t="s">
        <v>3423</v>
      </c>
      <c r="E217" s="142" t="s">
        <v>3424</v>
      </c>
      <c r="F217" s="142" t="s">
        <v>3491</v>
      </c>
      <c r="G217" s="142" t="s">
        <v>3492</v>
      </c>
      <c r="H217" s="142" t="s">
        <v>3493</v>
      </c>
      <c r="I217" s="142" t="s">
        <v>23</v>
      </c>
      <c r="J217" s="142">
        <v>2</v>
      </c>
      <c r="K217" s="142">
        <v>1</v>
      </c>
      <c r="L217" s="227">
        <v>4500</v>
      </c>
      <c r="M217" s="227">
        <v>421218</v>
      </c>
      <c r="N217" s="227">
        <v>95900</v>
      </c>
      <c r="O217" s="227">
        <v>94900</v>
      </c>
      <c r="P217" s="227">
        <v>94900</v>
      </c>
      <c r="Q217" s="227"/>
      <c r="R217" s="227"/>
      <c r="S217" s="227"/>
      <c r="T217" s="227">
        <v>500</v>
      </c>
      <c r="U217" s="227">
        <v>47450</v>
      </c>
      <c r="V217" s="227">
        <v>648</v>
      </c>
      <c r="W217" s="143">
        <v>45817</v>
      </c>
      <c r="X217" s="143">
        <v>46034</v>
      </c>
      <c r="Y217">
        <f t="shared" si="7"/>
        <v>94900</v>
      </c>
    </row>
    <row r="218" spans="1:25">
      <c r="A218" s="1" t="str">
        <f t="shared" si="6"/>
        <v>060021001860000</v>
      </c>
      <c r="B218" s="142" t="s">
        <v>35</v>
      </c>
      <c r="C218" s="142" t="s">
        <v>132</v>
      </c>
      <c r="D218" s="142" t="s">
        <v>3494</v>
      </c>
      <c r="E218" s="142" t="s">
        <v>2486</v>
      </c>
      <c r="F218" s="142" t="s">
        <v>36</v>
      </c>
      <c r="G218" s="142" t="s">
        <v>2487</v>
      </c>
      <c r="H218" s="142" t="s">
        <v>2488</v>
      </c>
      <c r="I218" s="142" t="s">
        <v>23</v>
      </c>
      <c r="J218" s="142">
        <v>1</v>
      </c>
      <c r="K218" s="142">
        <v>30</v>
      </c>
      <c r="L218" s="227">
        <v>130</v>
      </c>
      <c r="M218" s="227">
        <v>5055559</v>
      </c>
      <c r="N218" s="227">
        <v>46800</v>
      </c>
      <c r="O218" s="227">
        <v>46800</v>
      </c>
      <c r="P218" s="227">
        <v>1404000</v>
      </c>
      <c r="Q218" s="227"/>
      <c r="R218" s="227"/>
      <c r="S218" s="227"/>
      <c r="T218" s="227">
        <v>10</v>
      </c>
      <c r="U218" s="227">
        <v>421622</v>
      </c>
      <c r="V218" s="227">
        <v>32733</v>
      </c>
      <c r="W218" s="143">
        <v>45985</v>
      </c>
      <c r="X218" s="143">
        <v>46030</v>
      </c>
      <c r="Y218">
        <f t="shared" si="7"/>
        <v>1404000</v>
      </c>
    </row>
    <row r="219" spans="1:25">
      <c r="A219" s="1" t="str">
        <f t="shared" si="6"/>
        <v>060021001865000</v>
      </c>
      <c r="B219" s="142" t="s">
        <v>35</v>
      </c>
      <c r="C219" s="142" t="s">
        <v>132</v>
      </c>
      <c r="D219" s="142" t="s">
        <v>3494</v>
      </c>
      <c r="E219" s="142" t="s">
        <v>2486</v>
      </c>
      <c r="F219" s="142" t="s">
        <v>73</v>
      </c>
      <c r="G219" s="142" t="s">
        <v>2661</v>
      </c>
      <c r="H219" s="142" t="s">
        <v>2662</v>
      </c>
      <c r="I219" s="142" t="s">
        <v>21</v>
      </c>
      <c r="J219" s="142">
        <v>1</v>
      </c>
      <c r="K219" s="142">
        <v>30</v>
      </c>
      <c r="L219" s="227">
        <v>30</v>
      </c>
      <c r="M219" s="227">
        <v>832855</v>
      </c>
      <c r="N219" s="227">
        <v>32500</v>
      </c>
      <c r="O219" s="227">
        <v>32400</v>
      </c>
      <c r="P219" s="227">
        <v>972000</v>
      </c>
      <c r="Q219" s="227">
        <v>30</v>
      </c>
      <c r="R219" s="227">
        <v>2200</v>
      </c>
      <c r="S219" s="227">
        <v>906000</v>
      </c>
      <c r="T219" s="227">
        <v>0</v>
      </c>
      <c r="U219" s="227">
        <v>0</v>
      </c>
      <c r="V219" s="227">
        <v>0</v>
      </c>
      <c r="W219" s="143">
        <v>46034</v>
      </c>
      <c r="X219" s="143">
        <v>46017</v>
      </c>
      <c r="Y219">
        <f t="shared" si="7"/>
        <v>906000</v>
      </c>
    </row>
    <row r="220" spans="1:25">
      <c r="A220" s="1" t="str">
        <f t="shared" si="6"/>
        <v>060021002106000</v>
      </c>
      <c r="B220" s="142" t="s">
        <v>35</v>
      </c>
      <c r="C220" s="142" t="s">
        <v>132</v>
      </c>
      <c r="D220" s="142" t="s">
        <v>3495</v>
      </c>
      <c r="E220" s="142" t="s">
        <v>3496</v>
      </c>
      <c r="F220" s="142" t="s">
        <v>134</v>
      </c>
      <c r="G220" s="142" t="s">
        <v>135</v>
      </c>
      <c r="H220" s="142" t="s">
        <v>136</v>
      </c>
      <c r="I220" s="142" t="s">
        <v>21</v>
      </c>
      <c r="J220" s="142">
        <v>1</v>
      </c>
      <c r="K220" s="142">
        <v>20</v>
      </c>
      <c r="L220" s="227">
        <v>547</v>
      </c>
      <c r="M220" s="227">
        <v>4440129</v>
      </c>
      <c r="N220" s="227">
        <v>10600</v>
      </c>
      <c r="O220" s="227">
        <v>10000</v>
      </c>
      <c r="P220" s="227">
        <v>200000</v>
      </c>
      <c r="Q220" s="227">
        <v>20</v>
      </c>
      <c r="R220" s="227">
        <v>855</v>
      </c>
      <c r="S220" s="227">
        <v>182900</v>
      </c>
      <c r="T220" s="227">
        <v>176</v>
      </c>
      <c r="U220" s="227">
        <v>1527478</v>
      </c>
      <c r="V220" s="227">
        <v>98844</v>
      </c>
      <c r="W220" s="143">
        <v>46003</v>
      </c>
      <c r="X220" s="143">
        <v>46034</v>
      </c>
      <c r="Y220">
        <f t="shared" si="7"/>
        <v>182900</v>
      </c>
    </row>
    <row r="221" spans="1:25">
      <c r="A221" s="1" t="str">
        <f t="shared" si="6"/>
        <v>060021004890000</v>
      </c>
      <c r="B221" s="142" t="s">
        <v>35</v>
      </c>
      <c r="C221" s="142" t="s">
        <v>132</v>
      </c>
      <c r="D221" s="142" t="s">
        <v>3497</v>
      </c>
      <c r="E221" s="142" t="s">
        <v>24</v>
      </c>
      <c r="F221" s="142" t="s">
        <v>140</v>
      </c>
      <c r="G221" s="142" t="s">
        <v>3498</v>
      </c>
      <c r="H221" s="142" t="s">
        <v>141</v>
      </c>
      <c r="I221" s="142" t="s">
        <v>21</v>
      </c>
      <c r="J221" s="142">
        <v>1</v>
      </c>
      <c r="K221" s="142">
        <v>20</v>
      </c>
      <c r="L221" s="227">
        <v>4822</v>
      </c>
      <c r="M221" s="227">
        <v>20203127</v>
      </c>
      <c r="N221" s="227">
        <v>5400</v>
      </c>
      <c r="O221" s="227">
        <v>5400</v>
      </c>
      <c r="P221" s="227">
        <v>108000</v>
      </c>
      <c r="Q221" s="227"/>
      <c r="R221" s="227"/>
      <c r="S221" s="227"/>
      <c r="T221" s="227">
        <v>3326</v>
      </c>
      <c r="U221" s="227">
        <v>15476577</v>
      </c>
      <c r="V221" s="227">
        <v>1541363</v>
      </c>
      <c r="W221" s="143">
        <v>46013</v>
      </c>
      <c r="X221" s="143">
        <v>46034</v>
      </c>
      <c r="Y221">
        <f t="shared" si="7"/>
        <v>108000</v>
      </c>
    </row>
    <row r="222" spans="1:25">
      <c r="A222" s="1" t="str">
        <f t="shared" si="6"/>
        <v>060021004893000</v>
      </c>
      <c r="B222" s="142" t="s">
        <v>35</v>
      </c>
      <c r="C222" s="142" t="s">
        <v>132</v>
      </c>
      <c r="D222" s="142" t="s">
        <v>3497</v>
      </c>
      <c r="E222" s="142" t="s">
        <v>24</v>
      </c>
      <c r="F222" s="142" t="s">
        <v>144</v>
      </c>
      <c r="G222" s="142" t="s">
        <v>145</v>
      </c>
      <c r="H222" s="142" t="s">
        <v>146</v>
      </c>
      <c r="I222" s="142" t="s">
        <v>23</v>
      </c>
      <c r="J222" s="142">
        <v>1</v>
      </c>
      <c r="K222" s="142">
        <v>20</v>
      </c>
      <c r="L222" s="227">
        <v>2119</v>
      </c>
      <c r="M222" s="227">
        <v>10636064</v>
      </c>
      <c r="N222" s="227">
        <v>6900</v>
      </c>
      <c r="O222" s="227">
        <v>6400</v>
      </c>
      <c r="P222" s="227">
        <v>128000</v>
      </c>
      <c r="Q222" s="227">
        <v>20</v>
      </c>
      <c r="R222" s="227">
        <v>525</v>
      </c>
      <c r="S222" s="227">
        <v>117500</v>
      </c>
      <c r="T222" s="227">
        <v>2781</v>
      </c>
      <c r="U222" s="227">
        <v>14988505</v>
      </c>
      <c r="V222" s="227">
        <v>1029611</v>
      </c>
      <c r="W222" s="143">
        <v>46009</v>
      </c>
      <c r="X222" s="143">
        <v>46034</v>
      </c>
      <c r="Y222">
        <f t="shared" si="7"/>
        <v>117500</v>
      </c>
    </row>
    <row r="223" spans="1:25">
      <c r="A223" s="1" t="str">
        <f t="shared" si="6"/>
        <v>060021005627000</v>
      </c>
      <c r="B223" s="142" t="s">
        <v>35</v>
      </c>
      <c r="C223" s="142" t="s">
        <v>132</v>
      </c>
      <c r="D223" s="142" t="s">
        <v>3495</v>
      </c>
      <c r="E223" s="142" t="s">
        <v>3496</v>
      </c>
      <c r="F223" s="142" t="s">
        <v>475</v>
      </c>
      <c r="G223" s="142" t="s">
        <v>476</v>
      </c>
      <c r="H223" s="142" t="s">
        <v>477</v>
      </c>
      <c r="I223" s="142" t="s">
        <v>21</v>
      </c>
      <c r="J223" s="142">
        <v>1</v>
      </c>
      <c r="K223" s="142">
        <v>12</v>
      </c>
      <c r="L223" s="227">
        <v>0</v>
      </c>
      <c r="M223" s="227">
        <v>0</v>
      </c>
      <c r="N223" s="227">
        <v>15700</v>
      </c>
      <c r="O223" s="227">
        <v>15700</v>
      </c>
      <c r="P223" s="227">
        <v>188400</v>
      </c>
      <c r="Q223" s="227"/>
      <c r="R223" s="227"/>
      <c r="S223" s="227"/>
      <c r="T223" s="227">
        <v>90</v>
      </c>
      <c r="U223" s="227">
        <v>1174527</v>
      </c>
      <c r="V223" s="227">
        <v>102902</v>
      </c>
      <c r="W223" s="143">
        <v>46031</v>
      </c>
      <c r="X223" s="143">
        <v>46031</v>
      </c>
      <c r="Y223">
        <f t="shared" si="7"/>
        <v>188400</v>
      </c>
    </row>
    <row r="224" spans="1:25">
      <c r="A224" s="1" t="str">
        <f t="shared" si="6"/>
        <v>060021005725000</v>
      </c>
      <c r="B224" s="142" t="s">
        <v>35</v>
      </c>
      <c r="C224" s="142" t="s">
        <v>132</v>
      </c>
      <c r="D224" s="142" t="s">
        <v>3497</v>
      </c>
      <c r="E224" s="142" t="s">
        <v>24</v>
      </c>
      <c r="F224" s="142" t="s">
        <v>150</v>
      </c>
      <c r="G224" s="142" t="s">
        <v>3499</v>
      </c>
      <c r="H224" s="142" t="s">
        <v>151</v>
      </c>
      <c r="I224" s="142" t="s">
        <v>23</v>
      </c>
      <c r="J224" s="142">
        <v>1</v>
      </c>
      <c r="K224" s="142">
        <v>10</v>
      </c>
      <c r="L224" s="227">
        <v>2679</v>
      </c>
      <c r="M224" s="227">
        <v>34422898</v>
      </c>
      <c r="N224" s="227">
        <v>16000</v>
      </c>
      <c r="O224" s="227">
        <v>16000</v>
      </c>
      <c r="P224" s="227">
        <v>160000</v>
      </c>
      <c r="Q224" s="227">
        <v>10</v>
      </c>
      <c r="R224" s="227">
        <v>1100</v>
      </c>
      <c r="S224" s="227">
        <v>149000</v>
      </c>
      <c r="T224" s="227">
        <v>526</v>
      </c>
      <c r="U224" s="227">
        <v>7364955</v>
      </c>
      <c r="V224" s="227">
        <v>606297</v>
      </c>
      <c r="W224" s="143">
        <v>46031</v>
      </c>
      <c r="X224" s="143">
        <v>46034</v>
      </c>
      <c r="Y224">
        <f t="shared" si="7"/>
        <v>149000</v>
      </c>
    </row>
    <row r="225" spans="1:25">
      <c r="A225" s="1" t="str">
        <f t="shared" si="6"/>
        <v>060021005726000</v>
      </c>
      <c r="B225" s="142" t="s">
        <v>35</v>
      </c>
      <c r="C225" s="142" t="s">
        <v>132</v>
      </c>
      <c r="D225" s="142" t="s">
        <v>3497</v>
      </c>
      <c r="E225" s="142" t="s">
        <v>24</v>
      </c>
      <c r="F225" s="142" t="s">
        <v>154</v>
      </c>
      <c r="G225" s="142" t="s">
        <v>155</v>
      </c>
      <c r="H225" s="142" t="s">
        <v>156</v>
      </c>
      <c r="I225" s="142" t="s">
        <v>23</v>
      </c>
      <c r="J225" s="142">
        <v>1</v>
      </c>
      <c r="K225" s="142">
        <v>10</v>
      </c>
      <c r="L225" s="227">
        <v>200</v>
      </c>
      <c r="M225" s="227">
        <v>3527476</v>
      </c>
      <c r="N225" s="227">
        <v>21500</v>
      </c>
      <c r="O225" s="227">
        <v>21500</v>
      </c>
      <c r="P225" s="227">
        <v>215000</v>
      </c>
      <c r="Q225" s="227">
        <v>10</v>
      </c>
      <c r="R225" s="227">
        <v>100</v>
      </c>
      <c r="S225" s="227">
        <v>214000</v>
      </c>
      <c r="T225" s="227">
        <v>360</v>
      </c>
      <c r="U225" s="227">
        <v>6958108</v>
      </c>
      <c r="V225" s="227">
        <v>608650</v>
      </c>
      <c r="W225" s="143">
        <v>46002</v>
      </c>
      <c r="X225" s="143">
        <v>46034</v>
      </c>
      <c r="Y225">
        <f t="shared" si="7"/>
        <v>214000</v>
      </c>
    </row>
    <row r="226" spans="1:25">
      <c r="A226" s="1" t="str">
        <f t="shared" si="6"/>
        <v>060021006631000</v>
      </c>
      <c r="B226" s="142" t="s">
        <v>35</v>
      </c>
      <c r="C226" s="142" t="s">
        <v>132</v>
      </c>
      <c r="D226" s="142" t="s">
        <v>3500</v>
      </c>
      <c r="E226" s="142" t="s">
        <v>3501</v>
      </c>
      <c r="F226" s="142" t="s">
        <v>3502</v>
      </c>
      <c r="G226" s="142" t="s">
        <v>3503</v>
      </c>
      <c r="H226" s="142" t="s">
        <v>3504</v>
      </c>
      <c r="I226" s="142" t="s">
        <v>23</v>
      </c>
      <c r="J226" s="142">
        <v>1</v>
      </c>
      <c r="K226" s="142">
        <v>28</v>
      </c>
      <c r="L226" s="227">
        <v>131</v>
      </c>
      <c r="M226" s="227">
        <v>2658867</v>
      </c>
      <c r="N226" s="227">
        <v>29000</v>
      </c>
      <c r="O226" s="227">
        <v>22500</v>
      </c>
      <c r="P226" s="227">
        <v>630000</v>
      </c>
      <c r="Q226" s="227"/>
      <c r="R226" s="227"/>
      <c r="S226" s="227"/>
      <c r="T226" s="227">
        <v>2</v>
      </c>
      <c r="U226" s="227">
        <v>40541</v>
      </c>
      <c r="V226" s="227">
        <v>-52</v>
      </c>
      <c r="W226" s="143">
        <v>46017</v>
      </c>
      <c r="X226" s="143">
        <v>46026</v>
      </c>
      <c r="Y226">
        <f t="shared" si="7"/>
        <v>630000</v>
      </c>
    </row>
    <row r="227" spans="1:25">
      <c r="A227" s="1" t="str">
        <f t="shared" si="6"/>
        <v>060021007324000</v>
      </c>
      <c r="B227" s="142" t="s">
        <v>35</v>
      </c>
      <c r="C227" s="142" t="s">
        <v>132</v>
      </c>
      <c r="D227" s="142" t="s">
        <v>3500</v>
      </c>
      <c r="E227" s="142" t="s">
        <v>3501</v>
      </c>
      <c r="F227" s="142" t="s">
        <v>3505</v>
      </c>
      <c r="G227" s="142" t="s">
        <v>3506</v>
      </c>
      <c r="H227" s="142" t="s">
        <v>3507</v>
      </c>
      <c r="I227" s="142" t="s">
        <v>23</v>
      </c>
      <c r="J227" s="142">
        <v>1</v>
      </c>
      <c r="K227" s="142">
        <v>12</v>
      </c>
      <c r="L227" s="227">
        <v>21</v>
      </c>
      <c r="M227" s="227">
        <v>560801</v>
      </c>
      <c r="N227" s="227">
        <v>42400</v>
      </c>
      <c r="O227" s="227">
        <v>29000</v>
      </c>
      <c r="P227" s="227">
        <v>348000</v>
      </c>
      <c r="Q227" s="227"/>
      <c r="R227" s="227"/>
      <c r="S227" s="227"/>
      <c r="T227" s="227">
        <v>7</v>
      </c>
      <c r="U227" s="227">
        <v>255315</v>
      </c>
      <c r="V227" s="227">
        <v>68382</v>
      </c>
      <c r="W227" s="143">
        <v>45741</v>
      </c>
      <c r="X227" s="143">
        <v>46033</v>
      </c>
      <c r="Y227">
        <f t="shared" si="7"/>
        <v>348000</v>
      </c>
    </row>
    <row r="228" spans="1:25">
      <c r="A228" s="1" t="str">
        <f t="shared" si="6"/>
        <v>060021008681000</v>
      </c>
      <c r="B228" s="142" t="s">
        <v>35</v>
      </c>
      <c r="C228" s="142" t="s">
        <v>132</v>
      </c>
      <c r="D228" s="142" t="s">
        <v>3500</v>
      </c>
      <c r="E228" s="142" t="s">
        <v>3501</v>
      </c>
      <c r="F228" s="142" t="s">
        <v>3508</v>
      </c>
      <c r="G228" s="142" t="s">
        <v>3509</v>
      </c>
      <c r="H228" s="142" t="s">
        <v>3510</v>
      </c>
      <c r="I228" s="142" t="s">
        <v>21</v>
      </c>
      <c r="J228" s="142">
        <v>1</v>
      </c>
      <c r="K228" s="142">
        <v>100</v>
      </c>
      <c r="L228" s="227">
        <v>142</v>
      </c>
      <c r="M228" s="227">
        <v>2485000</v>
      </c>
      <c r="N228" s="227">
        <v>24400</v>
      </c>
      <c r="O228" s="227">
        <v>19900</v>
      </c>
      <c r="P228" s="227">
        <v>1990000</v>
      </c>
      <c r="Q228" s="227"/>
      <c r="R228" s="227"/>
      <c r="S228" s="227"/>
      <c r="T228" s="227">
        <v>79</v>
      </c>
      <c r="U228" s="227">
        <v>1421982</v>
      </c>
      <c r="V228" s="227">
        <v>39482</v>
      </c>
      <c r="W228" s="143">
        <v>45992</v>
      </c>
      <c r="X228" s="143">
        <v>46034</v>
      </c>
      <c r="Y228">
        <f t="shared" si="7"/>
        <v>1990000</v>
      </c>
    </row>
    <row r="229" spans="1:25">
      <c r="A229" s="1" t="str">
        <f t="shared" si="6"/>
        <v>060021012362000</v>
      </c>
      <c r="B229" s="142" t="s">
        <v>35</v>
      </c>
      <c r="C229" s="142" t="s">
        <v>132</v>
      </c>
      <c r="D229" s="142" t="s">
        <v>3511</v>
      </c>
      <c r="E229" s="142" t="s">
        <v>3512</v>
      </c>
      <c r="F229" s="142" t="s">
        <v>3513</v>
      </c>
      <c r="G229" s="142" t="s">
        <v>3514</v>
      </c>
      <c r="H229" s="142" t="s">
        <v>3515</v>
      </c>
      <c r="I229" s="142" t="s">
        <v>21</v>
      </c>
      <c r="J229" s="142">
        <v>1</v>
      </c>
      <c r="K229" s="142">
        <v>12</v>
      </c>
      <c r="L229" s="227">
        <v>28</v>
      </c>
      <c r="M229" s="227">
        <v>1057736</v>
      </c>
      <c r="N229" s="227">
        <v>49900</v>
      </c>
      <c r="O229" s="227">
        <v>39900</v>
      </c>
      <c r="P229" s="227">
        <v>478800</v>
      </c>
      <c r="Q229" s="227"/>
      <c r="R229" s="227"/>
      <c r="S229" s="227"/>
      <c r="T229" s="227">
        <v>49</v>
      </c>
      <c r="U229" s="227">
        <v>1761351</v>
      </c>
      <c r="V229" s="227">
        <v>-89686</v>
      </c>
      <c r="W229" s="143">
        <v>46025</v>
      </c>
      <c r="X229" s="143">
        <v>46034</v>
      </c>
      <c r="Y229">
        <f t="shared" si="7"/>
        <v>478800</v>
      </c>
    </row>
    <row r="230" spans="1:25">
      <c r="A230" s="1" t="str">
        <f t="shared" si="6"/>
        <v>060021012363000</v>
      </c>
      <c r="B230" s="142" t="s">
        <v>35</v>
      </c>
      <c r="C230" s="142" t="s">
        <v>132</v>
      </c>
      <c r="D230" s="142" t="s">
        <v>3511</v>
      </c>
      <c r="E230" s="142" t="s">
        <v>3512</v>
      </c>
      <c r="F230" s="142" t="s">
        <v>3516</v>
      </c>
      <c r="G230" s="142" t="s">
        <v>3517</v>
      </c>
      <c r="H230" s="142" t="s">
        <v>3518</v>
      </c>
      <c r="I230" s="142" t="s">
        <v>21</v>
      </c>
      <c r="J230" s="142">
        <v>1</v>
      </c>
      <c r="K230" s="142">
        <v>12</v>
      </c>
      <c r="L230" s="227">
        <v>8</v>
      </c>
      <c r="M230" s="227">
        <v>302279</v>
      </c>
      <c r="N230" s="227">
        <v>47900</v>
      </c>
      <c r="O230" s="227">
        <v>39900</v>
      </c>
      <c r="P230" s="227">
        <v>478800</v>
      </c>
      <c r="Q230" s="227"/>
      <c r="R230" s="227"/>
      <c r="S230" s="227"/>
      <c r="T230" s="227">
        <v>28</v>
      </c>
      <c r="U230" s="227">
        <v>1006486</v>
      </c>
      <c r="V230" s="227">
        <v>-51489</v>
      </c>
      <c r="W230" s="143">
        <v>45971</v>
      </c>
      <c r="X230" s="143">
        <v>46034</v>
      </c>
      <c r="Y230">
        <f t="shared" si="7"/>
        <v>478800</v>
      </c>
    </row>
    <row r="231" spans="1:25">
      <c r="A231" s="1" t="str">
        <f t="shared" si="6"/>
        <v>060021012844000</v>
      </c>
      <c r="B231" s="142" t="s">
        <v>35</v>
      </c>
      <c r="C231" s="142" t="s">
        <v>132</v>
      </c>
      <c r="D231" s="142" t="s">
        <v>3511</v>
      </c>
      <c r="E231" s="142" t="s">
        <v>3512</v>
      </c>
      <c r="F231" s="142" t="s">
        <v>3519</v>
      </c>
      <c r="G231" s="142" t="s">
        <v>3520</v>
      </c>
      <c r="H231" s="142" t="s">
        <v>3521</v>
      </c>
      <c r="I231" s="142" t="s">
        <v>21</v>
      </c>
      <c r="J231" s="142">
        <v>1</v>
      </c>
      <c r="K231" s="142">
        <v>10</v>
      </c>
      <c r="L231" s="227">
        <v>77</v>
      </c>
      <c r="M231" s="227">
        <v>1280016</v>
      </c>
      <c r="N231" s="227">
        <v>22000</v>
      </c>
      <c r="O231" s="227">
        <v>22000</v>
      </c>
      <c r="P231" s="227">
        <v>220000</v>
      </c>
      <c r="Q231" s="227"/>
      <c r="R231" s="227"/>
      <c r="S231" s="227"/>
      <c r="T231" s="227">
        <v>130</v>
      </c>
      <c r="U231" s="227">
        <v>2576577</v>
      </c>
      <c r="V231" s="227">
        <v>415511</v>
      </c>
      <c r="W231" s="143">
        <v>46030</v>
      </c>
      <c r="X231" s="143">
        <v>46034</v>
      </c>
      <c r="Y231">
        <f t="shared" si="7"/>
        <v>220000</v>
      </c>
    </row>
    <row r="232" spans="1:25">
      <c r="A232" s="1" t="str">
        <f t="shared" si="6"/>
        <v>060021015940000</v>
      </c>
      <c r="B232" s="142" t="s">
        <v>35</v>
      </c>
      <c r="C232" s="142" t="s">
        <v>132</v>
      </c>
      <c r="D232" s="142" t="s">
        <v>3497</v>
      </c>
      <c r="E232" s="142" t="s">
        <v>24</v>
      </c>
      <c r="F232" s="142" t="s">
        <v>160</v>
      </c>
      <c r="G232" s="142" t="s">
        <v>161</v>
      </c>
      <c r="H232" s="142" t="s">
        <v>3522</v>
      </c>
      <c r="I232" s="142" t="s">
        <v>21</v>
      </c>
      <c r="J232" s="142">
        <v>1</v>
      </c>
      <c r="K232" s="142">
        <v>10</v>
      </c>
      <c r="L232" s="227">
        <v>1348</v>
      </c>
      <c r="M232" s="227">
        <v>31003294</v>
      </c>
      <c r="N232" s="227">
        <v>28000</v>
      </c>
      <c r="O232" s="227">
        <v>26700</v>
      </c>
      <c r="P232" s="227">
        <v>267000</v>
      </c>
      <c r="Q232" s="227">
        <v>10</v>
      </c>
      <c r="R232" s="227">
        <v>100</v>
      </c>
      <c r="S232" s="227">
        <v>266000</v>
      </c>
      <c r="T232" s="227">
        <v>243</v>
      </c>
      <c r="U232" s="227">
        <v>5792433</v>
      </c>
      <c r="V232" s="227">
        <v>203560</v>
      </c>
      <c r="W232" s="143">
        <v>46031</v>
      </c>
      <c r="X232" s="143">
        <v>46034</v>
      </c>
      <c r="Y232">
        <f t="shared" si="7"/>
        <v>266000</v>
      </c>
    </row>
    <row r="233" spans="1:25">
      <c r="A233" s="1" t="str">
        <f t="shared" si="6"/>
        <v>060021016172000</v>
      </c>
      <c r="B233" s="142" t="s">
        <v>35</v>
      </c>
      <c r="C233" s="142" t="s">
        <v>132</v>
      </c>
      <c r="D233" s="142" t="s">
        <v>3523</v>
      </c>
      <c r="E233" s="142" t="s">
        <v>20</v>
      </c>
      <c r="F233" s="142" t="s">
        <v>166</v>
      </c>
      <c r="G233" s="142" t="s">
        <v>167</v>
      </c>
      <c r="H233" s="142" t="s">
        <v>168</v>
      </c>
      <c r="I233" s="142" t="s">
        <v>21</v>
      </c>
      <c r="J233" s="142">
        <v>1</v>
      </c>
      <c r="K233" s="142">
        <v>12</v>
      </c>
      <c r="L233" s="227">
        <v>386</v>
      </c>
      <c r="M233" s="227">
        <v>7168035</v>
      </c>
      <c r="N233" s="227">
        <v>23500</v>
      </c>
      <c r="O233" s="227">
        <v>23500</v>
      </c>
      <c r="P233" s="227">
        <v>282000</v>
      </c>
      <c r="Q233" s="227">
        <v>12</v>
      </c>
      <c r="R233" s="227">
        <v>1400</v>
      </c>
      <c r="S233" s="227">
        <v>265200</v>
      </c>
      <c r="T233" s="227">
        <v>115</v>
      </c>
      <c r="U233" s="227">
        <v>2359009</v>
      </c>
      <c r="V233" s="227">
        <v>223455</v>
      </c>
      <c r="W233" s="143">
        <v>45960</v>
      </c>
      <c r="X233" s="143">
        <v>46033</v>
      </c>
      <c r="Y233">
        <f t="shared" si="7"/>
        <v>265200</v>
      </c>
    </row>
    <row r="234" spans="1:25">
      <c r="A234" s="1" t="str">
        <f t="shared" si="6"/>
        <v>060021016682000</v>
      </c>
      <c r="B234" s="142" t="s">
        <v>35</v>
      </c>
      <c r="C234" s="142" t="s">
        <v>132</v>
      </c>
      <c r="D234" s="142" t="s">
        <v>3511</v>
      </c>
      <c r="E234" s="142" t="s">
        <v>3512</v>
      </c>
      <c r="F234" s="142" t="s">
        <v>3524</v>
      </c>
      <c r="G234" s="142" t="s">
        <v>3525</v>
      </c>
      <c r="H234" s="142" t="s">
        <v>3526</v>
      </c>
      <c r="I234" s="142" t="s">
        <v>21</v>
      </c>
      <c r="J234" s="142">
        <v>1</v>
      </c>
      <c r="K234" s="142">
        <v>10</v>
      </c>
      <c r="L234" s="227">
        <v>99</v>
      </c>
      <c r="M234" s="227">
        <v>2178594</v>
      </c>
      <c r="N234" s="227">
        <v>32900</v>
      </c>
      <c r="O234" s="227">
        <v>32900</v>
      </c>
      <c r="P234" s="227">
        <v>329000</v>
      </c>
      <c r="Q234" s="227"/>
      <c r="R234" s="227"/>
      <c r="S234" s="227"/>
      <c r="T234" s="227">
        <v>38</v>
      </c>
      <c r="U234" s="227">
        <v>1045225</v>
      </c>
      <c r="V234" s="227">
        <v>208997</v>
      </c>
      <c r="W234" s="143">
        <v>46032</v>
      </c>
      <c r="X234" s="143">
        <v>46033</v>
      </c>
      <c r="Y234">
        <f t="shared" si="7"/>
        <v>329000</v>
      </c>
    </row>
    <row r="235" spans="1:25">
      <c r="A235" s="1" t="str">
        <f t="shared" si="6"/>
        <v>060021017239000</v>
      </c>
      <c r="B235" s="142" t="s">
        <v>35</v>
      </c>
      <c r="C235" s="142" t="s">
        <v>132</v>
      </c>
      <c r="D235" s="142" t="s">
        <v>3527</v>
      </c>
      <c r="E235" s="142" t="s">
        <v>22</v>
      </c>
      <c r="F235" s="142" t="s">
        <v>615</v>
      </c>
      <c r="G235" s="142" t="s">
        <v>616</v>
      </c>
      <c r="H235" s="142" t="s">
        <v>617</v>
      </c>
      <c r="I235" s="142" t="s">
        <v>23</v>
      </c>
      <c r="J235" s="142">
        <v>1</v>
      </c>
      <c r="K235" s="142">
        <v>12</v>
      </c>
      <c r="L235" s="227">
        <v>14247</v>
      </c>
      <c r="M235" s="227">
        <v>152791488</v>
      </c>
      <c r="N235" s="227">
        <v>13000</v>
      </c>
      <c r="O235" s="227">
        <v>12600</v>
      </c>
      <c r="P235" s="227">
        <v>151200</v>
      </c>
      <c r="Q235" s="227">
        <v>12</v>
      </c>
      <c r="R235" s="227">
        <v>700</v>
      </c>
      <c r="S235" s="227">
        <v>142800</v>
      </c>
      <c r="T235" s="227">
        <v>788</v>
      </c>
      <c r="U235" s="227">
        <v>8525766</v>
      </c>
      <c r="V235" s="227">
        <v>74886</v>
      </c>
      <c r="W235" s="143">
        <v>46004</v>
      </c>
      <c r="X235" s="143">
        <v>46034</v>
      </c>
      <c r="Y235">
        <f t="shared" si="7"/>
        <v>142800</v>
      </c>
    </row>
    <row r="236" spans="1:25">
      <c r="A236" s="1" t="str">
        <f t="shared" si="6"/>
        <v>060021017616000</v>
      </c>
      <c r="B236" s="142" t="s">
        <v>35</v>
      </c>
      <c r="C236" s="142" t="s">
        <v>132</v>
      </c>
      <c r="D236" s="142" t="s">
        <v>3528</v>
      </c>
      <c r="E236" s="142" t="s">
        <v>27</v>
      </c>
      <c r="F236" s="142" t="s">
        <v>172</v>
      </c>
      <c r="G236" s="142" t="s">
        <v>173</v>
      </c>
      <c r="H236" s="142" t="s">
        <v>174</v>
      </c>
      <c r="I236" s="142" t="s">
        <v>21</v>
      </c>
      <c r="J236" s="142">
        <v>1</v>
      </c>
      <c r="K236" s="142">
        <v>24</v>
      </c>
      <c r="L236" s="227">
        <v>13790</v>
      </c>
      <c r="M236" s="227">
        <v>36907973</v>
      </c>
      <c r="N236" s="227">
        <v>3400</v>
      </c>
      <c r="O236" s="227">
        <v>3400</v>
      </c>
      <c r="P236" s="227">
        <v>81600</v>
      </c>
      <c r="Q236" s="227">
        <v>24</v>
      </c>
      <c r="R236" s="227">
        <v>884</v>
      </c>
      <c r="S236" s="227">
        <v>60384</v>
      </c>
      <c r="T236" s="227">
        <v>21157</v>
      </c>
      <c r="U236" s="227">
        <v>43400746</v>
      </c>
      <c r="V236" s="227">
        <v>-13224488</v>
      </c>
      <c r="W236" s="143">
        <v>46034</v>
      </c>
      <c r="X236" s="143">
        <v>46034</v>
      </c>
      <c r="Y236">
        <f t="shared" si="7"/>
        <v>60384</v>
      </c>
    </row>
    <row r="237" spans="1:25">
      <c r="A237" s="1" t="str">
        <f t="shared" si="6"/>
        <v>060021017999000</v>
      </c>
      <c r="B237" s="142" t="s">
        <v>35</v>
      </c>
      <c r="C237" s="142" t="s">
        <v>132</v>
      </c>
      <c r="D237" s="142" t="s">
        <v>3500</v>
      </c>
      <c r="E237" s="142" t="s">
        <v>3501</v>
      </c>
      <c r="F237" s="142" t="s">
        <v>3529</v>
      </c>
      <c r="G237" s="142" t="s">
        <v>3530</v>
      </c>
      <c r="H237" s="142" t="s">
        <v>3531</v>
      </c>
      <c r="I237" s="142" t="s">
        <v>21</v>
      </c>
      <c r="J237" s="142">
        <v>1</v>
      </c>
      <c r="K237" s="142">
        <v>12</v>
      </c>
      <c r="L237" s="227">
        <v>228</v>
      </c>
      <c r="M237" s="227">
        <v>2270541</v>
      </c>
      <c r="N237" s="227">
        <v>14900</v>
      </c>
      <c r="O237" s="227">
        <v>14900</v>
      </c>
      <c r="P237" s="227">
        <v>178800</v>
      </c>
      <c r="Q237" s="227"/>
      <c r="R237" s="227"/>
      <c r="S237" s="227"/>
      <c r="T237" s="227">
        <v>35</v>
      </c>
      <c r="U237" s="227">
        <v>450450</v>
      </c>
      <c r="V237" s="227">
        <v>101902</v>
      </c>
      <c r="W237" s="143">
        <v>46007</v>
      </c>
      <c r="X237" s="143">
        <v>46034</v>
      </c>
      <c r="Y237">
        <f t="shared" si="7"/>
        <v>178800</v>
      </c>
    </row>
    <row r="238" spans="1:25">
      <c r="A238" s="1" t="str">
        <f t="shared" si="6"/>
        <v>060021019715000</v>
      </c>
      <c r="B238" s="142" t="s">
        <v>35</v>
      </c>
      <c r="C238" s="142" t="s">
        <v>132</v>
      </c>
      <c r="D238" s="142" t="s">
        <v>3495</v>
      </c>
      <c r="E238" s="142" t="s">
        <v>3496</v>
      </c>
      <c r="F238" s="142" t="s">
        <v>448</v>
      </c>
      <c r="G238" s="142" t="s">
        <v>449</v>
      </c>
      <c r="H238" s="142" t="s">
        <v>3532</v>
      </c>
      <c r="I238" s="142" t="s">
        <v>21</v>
      </c>
      <c r="J238" s="142">
        <v>1</v>
      </c>
      <c r="K238" s="142">
        <v>25</v>
      </c>
      <c r="L238" s="227"/>
      <c r="M238" s="227"/>
      <c r="N238" s="227">
        <v>64700</v>
      </c>
      <c r="O238" s="227">
        <v>64700</v>
      </c>
      <c r="P238" s="227">
        <v>1617500</v>
      </c>
      <c r="Q238" s="227"/>
      <c r="R238" s="227"/>
      <c r="S238" s="227"/>
      <c r="T238" s="227"/>
      <c r="U238" s="227"/>
      <c r="V238" s="227"/>
      <c r="W238" s="143"/>
      <c r="X238" s="143"/>
      <c r="Y238">
        <f t="shared" si="7"/>
        <v>1617500</v>
      </c>
    </row>
    <row r="239" spans="1:25">
      <c r="A239" s="1" t="str">
        <f t="shared" si="6"/>
        <v>060021019929000</v>
      </c>
      <c r="B239" s="142" t="s">
        <v>35</v>
      </c>
      <c r="C239" s="142" t="s">
        <v>132</v>
      </c>
      <c r="D239" s="142" t="s">
        <v>3497</v>
      </c>
      <c r="E239" s="142" t="s">
        <v>24</v>
      </c>
      <c r="F239" s="142" t="s">
        <v>178</v>
      </c>
      <c r="G239" s="142" t="s">
        <v>3533</v>
      </c>
      <c r="H239" s="142" t="s">
        <v>179</v>
      </c>
      <c r="I239" s="142" t="s">
        <v>23</v>
      </c>
      <c r="J239" s="142">
        <v>1</v>
      </c>
      <c r="K239" s="142">
        <v>1</v>
      </c>
      <c r="L239" s="227">
        <v>11</v>
      </c>
      <c r="M239" s="227">
        <v>795349</v>
      </c>
      <c r="N239" s="227">
        <v>90000</v>
      </c>
      <c r="O239" s="227">
        <v>90000</v>
      </c>
      <c r="P239" s="227">
        <v>90000</v>
      </c>
      <c r="Q239" s="227">
        <v>5</v>
      </c>
      <c r="R239" s="227">
        <v>50</v>
      </c>
      <c r="S239" s="227">
        <v>89950</v>
      </c>
      <c r="T239" s="227">
        <v>238</v>
      </c>
      <c r="U239" s="227">
        <v>19289820</v>
      </c>
      <c r="V239" s="227">
        <v>2081352</v>
      </c>
      <c r="W239" s="143">
        <v>46009</v>
      </c>
      <c r="X239" s="143">
        <v>46034</v>
      </c>
      <c r="Y239">
        <f t="shared" si="7"/>
        <v>89950</v>
      </c>
    </row>
    <row r="240" spans="1:25">
      <c r="A240" s="1" t="str">
        <f t="shared" si="6"/>
        <v>060021020238000</v>
      </c>
      <c r="B240" s="142" t="s">
        <v>35</v>
      </c>
      <c r="C240" s="142" t="s">
        <v>132</v>
      </c>
      <c r="D240" s="142" t="s">
        <v>3534</v>
      </c>
      <c r="E240" s="142" t="s">
        <v>2492</v>
      </c>
      <c r="F240" s="142" t="s">
        <v>95</v>
      </c>
      <c r="G240" s="142" t="s">
        <v>2733</v>
      </c>
      <c r="H240" s="142" t="s">
        <v>2734</v>
      </c>
      <c r="I240" s="142" t="s">
        <v>21</v>
      </c>
      <c r="J240" s="142">
        <v>1</v>
      </c>
      <c r="K240" s="142">
        <v>6</v>
      </c>
      <c r="L240" s="227">
        <v>499</v>
      </c>
      <c r="M240" s="227">
        <v>9634100</v>
      </c>
      <c r="N240" s="227">
        <v>25300</v>
      </c>
      <c r="O240" s="227">
        <v>25300</v>
      </c>
      <c r="P240" s="227">
        <v>151800</v>
      </c>
      <c r="Q240" s="227"/>
      <c r="R240" s="227"/>
      <c r="S240" s="227"/>
      <c r="T240" s="227">
        <v>287</v>
      </c>
      <c r="U240" s="227">
        <v>4686036</v>
      </c>
      <c r="V240" s="227">
        <v>-855019</v>
      </c>
      <c r="W240" s="143">
        <v>46030</v>
      </c>
      <c r="X240" s="143">
        <v>46034</v>
      </c>
      <c r="Y240">
        <f t="shared" si="7"/>
        <v>151800</v>
      </c>
    </row>
    <row r="241" spans="1:25">
      <c r="A241" s="1" t="str">
        <f t="shared" si="6"/>
        <v>060021023234000</v>
      </c>
      <c r="B241" s="142" t="s">
        <v>35</v>
      </c>
      <c r="C241" s="142" t="s">
        <v>132</v>
      </c>
      <c r="D241" s="142" t="s">
        <v>3497</v>
      </c>
      <c r="E241" s="142" t="s">
        <v>24</v>
      </c>
      <c r="F241" s="142" t="s">
        <v>182</v>
      </c>
      <c r="G241" s="142" t="s">
        <v>183</v>
      </c>
      <c r="H241" s="142" t="s">
        <v>184</v>
      </c>
      <c r="I241" s="142" t="s">
        <v>23</v>
      </c>
      <c r="J241" s="142">
        <v>1</v>
      </c>
      <c r="K241" s="142">
        <v>1</v>
      </c>
      <c r="L241" s="227">
        <v>0</v>
      </c>
      <c r="M241" s="227">
        <v>0</v>
      </c>
      <c r="N241" s="227">
        <v>105000</v>
      </c>
      <c r="O241" s="227">
        <v>105000</v>
      </c>
      <c r="P241" s="227">
        <v>105000</v>
      </c>
      <c r="Q241" s="227"/>
      <c r="R241" s="227"/>
      <c r="S241" s="227"/>
      <c r="T241" s="227">
        <v>163</v>
      </c>
      <c r="U241" s="227">
        <v>15325225</v>
      </c>
      <c r="V241" s="227">
        <v>1010808</v>
      </c>
      <c r="W241" s="143">
        <v>46009</v>
      </c>
      <c r="X241" s="143">
        <v>46034</v>
      </c>
      <c r="Y241">
        <f t="shared" si="7"/>
        <v>105000</v>
      </c>
    </row>
    <row r="242" spans="1:25">
      <c r="A242" s="1" t="str">
        <f t="shared" si="6"/>
        <v>060021025539000</v>
      </c>
      <c r="B242" s="142" t="s">
        <v>35</v>
      </c>
      <c r="C242" s="142" t="s">
        <v>132</v>
      </c>
      <c r="D242" s="142" t="s">
        <v>3528</v>
      </c>
      <c r="E242" s="142" t="s">
        <v>27</v>
      </c>
      <c r="F242" s="142" t="s">
        <v>188</v>
      </c>
      <c r="G242" s="142" t="s">
        <v>189</v>
      </c>
      <c r="H242" s="142" t="s">
        <v>190</v>
      </c>
      <c r="I242" s="142" t="s">
        <v>21</v>
      </c>
      <c r="J242" s="142">
        <v>1</v>
      </c>
      <c r="K242" s="142">
        <v>1</v>
      </c>
      <c r="L242" s="227">
        <v>9</v>
      </c>
      <c r="M242" s="227">
        <v>158108</v>
      </c>
      <c r="N242" s="227">
        <v>20200</v>
      </c>
      <c r="O242" s="227">
        <v>20200</v>
      </c>
      <c r="P242" s="227">
        <v>20200</v>
      </c>
      <c r="Q242" s="227"/>
      <c r="R242" s="227"/>
      <c r="S242" s="227"/>
      <c r="T242" s="227">
        <v>3</v>
      </c>
      <c r="U242" s="227">
        <v>54595</v>
      </c>
      <c r="V242" s="227">
        <v>1892</v>
      </c>
      <c r="W242" s="143">
        <v>46034</v>
      </c>
      <c r="X242" s="143">
        <v>46025</v>
      </c>
      <c r="Y242">
        <f t="shared" si="7"/>
        <v>20200</v>
      </c>
    </row>
    <row r="243" spans="1:25">
      <c r="A243" s="1" t="str">
        <f t="shared" si="6"/>
        <v>060021028146000</v>
      </c>
      <c r="B243" s="142" t="s">
        <v>35</v>
      </c>
      <c r="C243" s="142" t="s">
        <v>132</v>
      </c>
      <c r="D243" s="142" t="s">
        <v>3527</v>
      </c>
      <c r="E243" s="142" t="s">
        <v>22</v>
      </c>
      <c r="F243" s="142" t="s">
        <v>621</v>
      </c>
      <c r="G243" s="142" t="s">
        <v>622</v>
      </c>
      <c r="H243" s="142" t="s">
        <v>623</v>
      </c>
      <c r="I243" s="142" t="s">
        <v>26</v>
      </c>
      <c r="J243" s="142">
        <v>1</v>
      </c>
      <c r="K243" s="142">
        <v>10</v>
      </c>
      <c r="L243" s="227"/>
      <c r="M243" s="227"/>
      <c r="N243" s="227">
        <v>10000</v>
      </c>
      <c r="O243" s="227">
        <v>10000</v>
      </c>
      <c r="P243" s="227">
        <v>100000</v>
      </c>
      <c r="Q243" s="227"/>
      <c r="R243" s="227"/>
      <c r="S243" s="227"/>
      <c r="T243" s="227"/>
      <c r="U243" s="227"/>
      <c r="V243" s="227"/>
      <c r="W243" s="143"/>
      <c r="X243" s="143"/>
      <c r="Y243">
        <f t="shared" si="7"/>
        <v>100000</v>
      </c>
    </row>
    <row r="244" spans="1:25">
      <c r="A244" s="1" t="str">
        <f t="shared" si="6"/>
        <v>060021028667000</v>
      </c>
      <c r="B244" s="142" t="s">
        <v>35</v>
      </c>
      <c r="C244" s="142" t="s">
        <v>132</v>
      </c>
      <c r="D244" s="142" t="s">
        <v>3494</v>
      </c>
      <c r="E244" s="142" t="s">
        <v>2486</v>
      </c>
      <c r="F244" s="142" t="s">
        <v>65</v>
      </c>
      <c r="G244" s="142" t="s">
        <v>2636</v>
      </c>
      <c r="H244" s="142" t="s">
        <v>2637</v>
      </c>
      <c r="I244" s="142" t="s">
        <v>21</v>
      </c>
      <c r="J244" s="142">
        <v>1</v>
      </c>
      <c r="K244" s="142">
        <v>12</v>
      </c>
      <c r="L244" s="227">
        <v>55</v>
      </c>
      <c r="M244" s="227">
        <v>955914</v>
      </c>
      <c r="N244" s="227">
        <v>20700</v>
      </c>
      <c r="O244" s="227">
        <v>20700</v>
      </c>
      <c r="P244" s="227">
        <v>248400</v>
      </c>
      <c r="Q244" s="227"/>
      <c r="R244" s="227"/>
      <c r="S244" s="227"/>
      <c r="T244" s="227">
        <v>8</v>
      </c>
      <c r="U244" s="227">
        <v>149189</v>
      </c>
      <c r="V244" s="227">
        <v>10147</v>
      </c>
      <c r="W244" s="143">
        <v>45957</v>
      </c>
      <c r="X244" s="143">
        <v>46031</v>
      </c>
      <c r="Y244">
        <f t="shared" si="7"/>
        <v>248400</v>
      </c>
    </row>
    <row r="245" spans="1:25">
      <c r="A245" s="1" t="str">
        <f t="shared" si="6"/>
        <v>060021028702000</v>
      </c>
      <c r="B245" s="142" t="s">
        <v>35</v>
      </c>
      <c r="C245" s="142" t="s">
        <v>132</v>
      </c>
      <c r="D245" s="142" t="s">
        <v>3534</v>
      </c>
      <c r="E245" s="142" t="s">
        <v>2492</v>
      </c>
      <c r="F245" s="142" t="s">
        <v>40</v>
      </c>
      <c r="G245" s="142" t="s">
        <v>2493</v>
      </c>
      <c r="H245" s="142" t="s">
        <v>2494</v>
      </c>
      <c r="I245" s="142" t="s">
        <v>21</v>
      </c>
      <c r="J245" s="142">
        <v>1</v>
      </c>
      <c r="K245" s="142">
        <v>12</v>
      </c>
      <c r="L245" s="227">
        <v>58</v>
      </c>
      <c r="M245" s="227">
        <v>997590</v>
      </c>
      <c r="N245" s="227">
        <v>21200</v>
      </c>
      <c r="O245" s="227">
        <v>18500</v>
      </c>
      <c r="P245" s="227">
        <v>222000</v>
      </c>
      <c r="Q245" s="227">
        <v>12</v>
      </c>
      <c r="R245" s="227">
        <v>2625</v>
      </c>
      <c r="S245" s="227">
        <v>190500</v>
      </c>
      <c r="T245" s="227">
        <v>9</v>
      </c>
      <c r="U245" s="227">
        <v>170811</v>
      </c>
      <c r="V245" s="227">
        <v>16012</v>
      </c>
      <c r="W245" s="143">
        <v>46013</v>
      </c>
      <c r="X245" s="143">
        <v>46028</v>
      </c>
      <c r="Y245">
        <f t="shared" si="7"/>
        <v>190500</v>
      </c>
    </row>
    <row r="246" spans="1:25">
      <c r="A246" s="1" t="str">
        <f t="shared" si="6"/>
        <v>060021030417000</v>
      </c>
      <c r="B246" s="142" t="s">
        <v>35</v>
      </c>
      <c r="C246" s="142" t="s">
        <v>132</v>
      </c>
      <c r="D246" s="142" t="s">
        <v>3523</v>
      </c>
      <c r="E246" s="142" t="s">
        <v>20</v>
      </c>
      <c r="F246" s="142" t="s">
        <v>453</v>
      </c>
      <c r="G246" s="142" t="s">
        <v>454</v>
      </c>
      <c r="H246" s="142" t="s">
        <v>3535</v>
      </c>
      <c r="I246" s="142" t="s">
        <v>21</v>
      </c>
      <c r="J246" s="142">
        <v>1</v>
      </c>
      <c r="K246" s="142">
        <v>24</v>
      </c>
      <c r="L246" s="227">
        <v>3222</v>
      </c>
      <c r="M246" s="227">
        <v>11171119</v>
      </c>
      <c r="N246" s="227">
        <v>4400</v>
      </c>
      <c r="O246" s="227">
        <v>4400</v>
      </c>
      <c r="P246" s="227">
        <v>105600</v>
      </c>
      <c r="Q246" s="227">
        <v>24</v>
      </c>
      <c r="R246" s="227">
        <v>425</v>
      </c>
      <c r="S246" s="227">
        <v>95400</v>
      </c>
      <c r="T246" s="227">
        <v>836</v>
      </c>
      <c r="U246" s="227">
        <v>3016388</v>
      </c>
      <c r="V246" s="227">
        <v>117860</v>
      </c>
      <c r="W246" s="143">
        <v>46020</v>
      </c>
      <c r="X246" s="143">
        <v>46034</v>
      </c>
      <c r="Y246">
        <f t="shared" si="7"/>
        <v>95400</v>
      </c>
    </row>
    <row r="247" spans="1:25">
      <c r="A247" s="1" t="str">
        <f t="shared" si="6"/>
        <v>060021030532000</v>
      </c>
      <c r="B247" s="142" t="s">
        <v>35</v>
      </c>
      <c r="C247" s="142" t="s">
        <v>132</v>
      </c>
      <c r="D247" s="142" t="s">
        <v>3500</v>
      </c>
      <c r="E247" s="142" t="s">
        <v>3501</v>
      </c>
      <c r="F247" s="142" t="s">
        <v>3536</v>
      </c>
      <c r="G247" s="142" t="s">
        <v>3537</v>
      </c>
      <c r="H247" s="142" t="s">
        <v>3538</v>
      </c>
      <c r="I247" s="142" t="s">
        <v>21</v>
      </c>
      <c r="J247" s="142">
        <v>1</v>
      </c>
      <c r="K247" s="142">
        <v>12</v>
      </c>
      <c r="L247" s="227">
        <v>100</v>
      </c>
      <c r="M247" s="227">
        <v>2884929</v>
      </c>
      <c r="N247" s="227">
        <v>42500</v>
      </c>
      <c r="O247" s="227">
        <v>42500</v>
      </c>
      <c r="P247" s="227">
        <v>510000</v>
      </c>
      <c r="Q247" s="227"/>
      <c r="R247" s="227"/>
      <c r="S247" s="227"/>
      <c r="T247" s="227">
        <v>29</v>
      </c>
      <c r="U247" s="227">
        <v>1110360</v>
      </c>
      <c r="V247" s="227">
        <v>273731</v>
      </c>
      <c r="W247" s="143">
        <v>45852</v>
      </c>
      <c r="X247" s="143">
        <v>46034</v>
      </c>
      <c r="Y247">
        <f t="shared" si="7"/>
        <v>510000</v>
      </c>
    </row>
    <row r="248" spans="1:25">
      <c r="A248" s="1" t="str">
        <f t="shared" si="6"/>
        <v>060021032759000</v>
      </c>
      <c r="B248" s="142" t="s">
        <v>35</v>
      </c>
      <c r="C248" s="142" t="s">
        <v>132</v>
      </c>
      <c r="D248" s="142" t="s">
        <v>3523</v>
      </c>
      <c r="E248" s="142" t="s">
        <v>20</v>
      </c>
      <c r="F248" s="142" t="s">
        <v>194</v>
      </c>
      <c r="G248" s="142" t="s">
        <v>195</v>
      </c>
      <c r="H248" s="142" t="s">
        <v>3539</v>
      </c>
      <c r="I248" s="142" t="s">
        <v>21</v>
      </c>
      <c r="J248" s="142">
        <v>1</v>
      </c>
      <c r="K248" s="142">
        <v>8</v>
      </c>
      <c r="L248" s="227">
        <v>0</v>
      </c>
      <c r="M248" s="227">
        <v>0</v>
      </c>
      <c r="N248" s="227">
        <v>9100</v>
      </c>
      <c r="O248" s="227">
        <v>9100</v>
      </c>
      <c r="P248" s="227">
        <v>72800</v>
      </c>
      <c r="Q248" s="227">
        <v>8</v>
      </c>
      <c r="R248" s="227">
        <v>200</v>
      </c>
      <c r="S248" s="227">
        <v>71200</v>
      </c>
      <c r="T248" s="227">
        <v>276</v>
      </c>
      <c r="U248" s="227">
        <v>2262703</v>
      </c>
      <c r="V248" s="227">
        <v>122877</v>
      </c>
      <c r="W248" s="143">
        <v>46034</v>
      </c>
      <c r="X248" s="143">
        <v>46034</v>
      </c>
      <c r="Y248">
        <f t="shared" si="7"/>
        <v>71200</v>
      </c>
    </row>
    <row r="249" spans="1:25">
      <c r="A249" s="1" t="str">
        <f t="shared" si="6"/>
        <v>060021032802000</v>
      </c>
      <c r="B249" s="142" t="s">
        <v>35</v>
      </c>
      <c r="C249" s="142" t="s">
        <v>132</v>
      </c>
      <c r="D249" s="142" t="s">
        <v>3523</v>
      </c>
      <c r="E249" s="142" t="s">
        <v>20</v>
      </c>
      <c r="F249" s="142" t="s">
        <v>904</v>
      </c>
      <c r="G249" s="142" t="s">
        <v>905</v>
      </c>
      <c r="H249" s="142" t="s">
        <v>3540</v>
      </c>
      <c r="I249" s="142" t="s">
        <v>21</v>
      </c>
      <c r="J249" s="142">
        <v>1</v>
      </c>
      <c r="K249" s="142">
        <v>8</v>
      </c>
      <c r="L249" s="227">
        <v>72</v>
      </c>
      <c r="M249" s="227">
        <v>558219</v>
      </c>
      <c r="N249" s="227">
        <v>9100</v>
      </c>
      <c r="O249" s="227">
        <v>9100</v>
      </c>
      <c r="P249" s="227">
        <v>72800</v>
      </c>
      <c r="Q249" s="227">
        <v>8</v>
      </c>
      <c r="R249" s="227">
        <v>200</v>
      </c>
      <c r="S249" s="227">
        <v>71200</v>
      </c>
      <c r="T249" s="227">
        <v>0</v>
      </c>
      <c r="U249" s="227">
        <v>0</v>
      </c>
      <c r="V249" s="227">
        <v>0</v>
      </c>
      <c r="W249" s="143">
        <v>46008</v>
      </c>
      <c r="X249" s="143">
        <v>46018</v>
      </c>
      <c r="Y249">
        <f t="shared" si="7"/>
        <v>71200</v>
      </c>
    </row>
    <row r="250" spans="1:25">
      <c r="A250" s="1" t="str">
        <f t="shared" si="6"/>
        <v>060021035433000</v>
      </c>
      <c r="B250" s="142" t="s">
        <v>35</v>
      </c>
      <c r="C250" s="142" t="s">
        <v>132</v>
      </c>
      <c r="D250" s="142" t="s">
        <v>3497</v>
      </c>
      <c r="E250" s="142" t="s">
        <v>24</v>
      </c>
      <c r="F250" s="142" t="s">
        <v>200</v>
      </c>
      <c r="G250" s="142" t="s">
        <v>201</v>
      </c>
      <c r="H250" s="142" t="s">
        <v>202</v>
      </c>
      <c r="I250" s="142" t="s">
        <v>21</v>
      </c>
      <c r="J250" s="142">
        <v>1</v>
      </c>
      <c r="K250" s="142">
        <v>20</v>
      </c>
      <c r="L250" s="227">
        <v>1641</v>
      </c>
      <c r="M250" s="227">
        <v>23181170</v>
      </c>
      <c r="N250" s="227">
        <v>17000</v>
      </c>
      <c r="O250" s="227">
        <v>16900</v>
      </c>
      <c r="P250" s="227">
        <v>338000</v>
      </c>
      <c r="Q250" s="227">
        <v>20</v>
      </c>
      <c r="R250" s="227">
        <v>300</v>
      </c>
      <c r="S250" s="227">
        <v>332000</v>
      </c>
      <c r="T250" s="227">
        <v>128</v>
      </c>
      <c r="U250" s="227">
        <v>1938018</v>
      </c>
      <c r="V250" s="227">
        <v>129858</v>
      </c>
      <c r="W250" s="143">
        <v>45786</v>
      </c>
      <c r="X250" s="143">
        <v>46034</v>
      </c>
      <c r="Y250">
        <f t="shared" si="7"/>
        <v>332000</v>
      </c>
    </row>
    <row r="251" spans="1:25">
      <c r="A251" s="1" t="str">
        <f t="shared" si="6"/>
        <v>060021035633000</v>
      </c>
      <c r="B251" s="142" t="s">
        <v>35</v>
      </c>
      <c r="C251" s="142" t="s">
        <v>132</v>
      </c>
      <c r="D251" s="142" t="s">
        <v>3527</v>
      </c>
      <c r="E251" s="142" t="s">
        <v>22</v>
      </c>
      <c r="F251" s="142" t="s">
        <v>206</v>
      </c>
      <c r="G251" s="142" t="s">
        <v>207</v>
      </c>
      <c r="H251" s="142" t="s">
        <v>208</v>
      </c>
      <c r="I251" s="142" t="s">
        <v>23</v>
      </c>
      <c r="J251" s="142">
        <v>1</v>
      </c>
      <c r="K251" s="142">
        <v>20</v>
      </c>
      <c r="L251" s="227">
        <v>5541</v>
      </c>
      <c r="M251" s="227">
        <v>32765209</v>
      </c>
      <c r="N251" s="227">
        <v>7700</v>
      </c>
      <c r="O251" s="227">
        <v>7200</v>
      </c>
      <c r="P251" s="227">
        <v>144000</v>
      </c>
      <c r="Q251" s="227">
        <v>20</v>
      </c>
      <c r="R251" s="227">
        <v>300</v>
      </c>
      <c r="S251" s="227">
        <v>138000</v>
      </c>
      <c r="T251" s="227">
        <v>1107</v>
      </c>
      <c r="U251" s="227">
        <v>6704504</v>
      </c>
      <c r="V251" s="227">
        <v>158558</v>
      </c>
      <c r="W251" s="143">
        <v>46027</v>
      </c>
      <c r="X251" s="143">
        <v>46034</v>
      </c>
      <c r="Y251">
        <f t="shared" si="7"/>
        <v>138000</v>
      </c>
    </row>
    <row r="252" spans="1:25">
      <c r="A252" s="1" t="str">
        <f t="shared" si="6"/>
        <v>060021035634000</v>
      </c>
      <c r="B252" s="142" t="s">
        <v>35</v>
      </c>
      <c r="C252" s="142" t="s">
        <v>132</v>
      </c>
      <c r="D252" s="142" t="s">
        <v>3527</v>
      </c>
      <c r="E252" s="142" t="s">
        <v>22</v>
      </c>
      <c r="F252" s="142" t="s">
        <v>212</v>
      </c>
      <c r="G252" s="142" t="s">
        <v>213</v>
      </c>
      <c r="H252" s="142" t="s">
        <v>214</v>
      </c>
      <c r="I252" s="142" t="s">
        <v>23</v>
      </c>
      <c r="J252" s="142">
        <v>1</v>
      </c>
      <c r="K252" s="142">
        <v>20</v>
      </c>
      <c r="L252" s="227">
        <v>491</v>
      </c>
      <c r="M252" s="227">
        <v>4104587</v>
      </c>
      <c r="N252" s="227">
        <v>10800</v>
      </c>
      <c r="O252" s="227">
        <v>10000</v>
      </c>
      <c r="P252" s="227">
        <v>200000</v>
      </c>
      <c r="Q252" s="227">
        <v>20</v>
      </c>
      <c r="R252" s="227">
        <v>400</v>
      </c>
      <c r="S252" s="227">
        <v>192000</v>
      </c>
      <c r="T252" s="227">
        <v>92</v>
      </c>
      <c r="U252" s="227">
        <v>819910</v>
      </c>
      <c r="V252" s="227">
        <v>50822</v>
      </c>
      <c r="W252" s="143">
        <v>46010</v>
      </c>
      <c r="X252" s="143">
        <v>46033</v>
      </c>
      <c r="Y252">
        <f t="shared" si="7"/>
        <v>192000</v>
      </c>
    </row>
    <row r="253" spans="1:25">
      <c r="A253" s="1" t="str">
        <f t="shared" si="6"/>
        <v>060021038533000</v>
      </c>
      <c r="B253" s="142" t="s">
        <v>35</v>
      </c>
      <c r="C253" s="142" t="s">
        <v>132</v>
      </c>
      <c r="D253" s="142" t="s">
        <v>3494</v>
      </c>
      <c r="E253" s="142" t="s">
        <v>2486</v>
      </c>
      <c r="F253" s="142" t="s">
        <v>41</v>
      </c>
      <c r="G253" s="142" t="s">
        <v>2498</v>
      </c>
      <c r="H253" s="142" t="s">
        <v>3541</v>
      </c>
      <c r="I253" s="142" t="s">
        <v>23</v>
      </c>
      <c r="J253" s="142">
        <v>1</v>
      </c>
      <c r="K253" s="142">
        <v>12</v>
      </c>
      <c r="L253" s="227">
        <v>9</v>
      </c>
      <c r="M253" s="227">
        <v>182197</v>
      </c>
      <c r="N253" s="227">
        <v>29000</v>
      </c>
      <c r="O253" s="227">
        <v>25000</v>
      </c>
      <c r="P253" s="227">
        <v>300000</v>
      </c>
      <c r="Q253" s="227"/>
      <c r="R253" s="227"/>
      <c r="S253" s="227"/>
      <c r="T253" s="227">
        <v>8</v>
      </c>
      <c r="U253" s="227">
        <v>209009</v>
      </c>
      <c r="V253" s="227">
        <v>47056</v>
      </c>
      <c r="W253" s="143">
        <v>45974</v>
      </c>
      <c r="X253" s="143">
        <v>46034</v>
      </c>
      <c r="Y253">
        <f t="shared" si="7"/>
        <v>300000</v>
      </c>
    </row>
    <row r="254" spans="1:25">
      <c r="A254" s="1" t="str">
        <f t="shared" si="6"/>
        <v>060021038886000</v>
      </c>
      <c r="B254" s="142" t="s">
        <v>35</v>
      </c>
      <c r="C254" s="142" t="s">
        <v>132</v>
      </c>
      <c r="D254" s="142" t="s">
        <v>3528</v>
      </c>
      <c r="E254" s="142" t="s">
        <v>27</v>
      </c>
      <c r="F254" s="142" t="s">
        <v>218</v>
      </c>
      <c r="G254" s="142" t="s">
        <v>219</v>
      </c>
      <c r="H254" s="142" t="s">
        <v>220</v>
      </c>
      <c r="I254" s="142" t="s">
        <v>21</v>
      </c>
      <c r="J254" s="142">
        <v>1</v>
      </c>
      <c r="K254" s="142">
        <v>12</v>
      </c>
      <c r="L254" s="227">
        <v>812</v>
      </c>
      <c r="M254" s="227">
        <v>3542971</v>
      </c>
      <c r="N254" s="227">
        <v>5800</v>
      </c>
      <c r="O254" s="227">
        <v>5800</v>
      </c>
      <c r="P254" s="227">
        <v>69600</v>
      </c>
      <c r="Q254" s="227"/>
      <c r="R254" s="227"/>
      <c r="S254" s="227"/>
      <c r="T254" s="227">
        <v>169</v>
      </c>
      <c r="U254" s="227">
        <v>883063</v>
      </c>
      <c r="V254" s="227">
        <v>145671</v>
      </c>
      <c r="W254" s="143">
        <v>46029</v>
      </c>
      <c r="X254" s="143">
        <v>46033</v>
      </c>
      <c r="Y254">
        <f t="shared" si="7"/>
        <v>69600</v>
      </c>
    </row>
    <row r="255" spans="1:25">
      <c r="A255" s="1" t="str">
        <f t="shared" si="6"/>
        <v>060021038932000</v>
      </c>
      <c r="B255" s="142" t="s">
        <v>35</v>
      </c>
      <c r="C255" s="142" t="s">
        <v>132</v>
      </c>
      <c r="D255" s="142" t="s">
        <v>3528</v>
      </c>
      <c r="E255" s="142" t="s">
        <v>27</v>
      </c>
      <c r="F255" s="142" t="s">
        <v>224</v>
      </c>
      <c r="G255" s="142" t="s">
        <v>225</v>
      </c>
      <c r="H255" s="142" t="s">
        <v>226</v>
      </c>
      <c r="I255" s="142" t="s">
        <v>23</v>
      </c>
      <c r="J255" s="142">
        <v>1</v>
      </c>
      <c r="K255" s="142">
        <v>1</v>
      </c>
      <c r="L255" s="227">
        <v>714</v>
      </c>
      <c r="M255" s="227">
        <v>11485315</v>
      </c>
      <c r="N255" s="227">
        <v>18500</v>
      </c>
      <c r="O255" s="227">
        <v>18500</v>
      </c>
      <c r="P255" s="227">
        <v>18500</v>
      </c>
      <c r="Q255" s="227"/>
      <c r="R255" s="227"/>
      <c r="S255" s="227"/>
      <c r="T255" s="227">
        <v>60</v>
      </c>
      <c r="U255" s="227">
        <v>1000000</v>
      </c>
      <c r="V255" s="227">
        <v>34848</v>
      </c>
      <c r="W255" s="143">
        <v>45847</v>
      </c>
      <c r="X255" s="143">
        <v>46033</v>
      </c>
      <c r="Y255">
        <f t="shared" si="7"/>
        <v>18500</v>
      </c>
    </row>
    <row r="256" spans="1:25">
      <c r="A256" s="1" t="str">
        <f t="shared" si="6"/>
        <v>060021044435000</v>
      </c>
      <c r="B256" s="142" t="s">
        <v>35</v>
      </c>
      <c r="C256" s="142" t="s">
        <v>132</v>
      </c>
      <c r="D256" s="142" t="s">
        <v>3494</v>
      </c>
      <c r="E256" s="142" t="s">
        <v>2486</v>
      </c>
      <c r="F256" s="142" t="s">
        <v>96</v>
      </c>
      <c r="G256" s="142" t="s">
        <v>2738</v>
      </c>
      <c r="H256" s="142" t="s">
        <v>2739</v>
      </c>
      <c r="I256" s="142" t="s">
        <v>21</v>
      </c>
      <c r="J256" s="142">
        <v>1</v>
      </c>
      <c r="K256" s="142">
        <v>24</v>
      </c>
      <c r="L256" s="227">
        <v>58</v>
      </c>
      <c r="M256" s="227">
        <v>527676</v>
      </c>
      <c r="N256" s="227">
        <v>12900</v>
      </c>
      <c r="O256" s="227">
        <v>12900</v>
      </c>
      <c r="P256" s="227">
        <v>309600</v>
      </c>
      <c r="Q256" s="227"/>
      <c r="R256" s="227"/>
      <c r="S256" s="227"/>
      <c r="T256" s="227">
        <v>4</v>
      </c>
      <c r="U256" s="227">
        <v>42883</v>
      </c>
      <c r="V256" s="227">
        <v>6492</v>
      </c>
      <c r="W256" s="143">
        <v>45957</v>
      </c>
      <c r="X256" s="143">
        <v>46029</v>
      </c>
      <c r="Y256">
        <f t="shared" si="7"/>
        <v>309600</v>
      </c>
    </row>
    <row r="257" spans="1:25">
      <c r="A257" s="1" t="str">
        <f t="shared" si="6"/>
        <v>060021044827000</v>
      </c>
      <c r="B257" s="142" t="s">
        <v>35</v>
      </c>
      <c r="C257" s="142" t="s">
        <v>132</v>
      </c>
      <c r="D257" s="142" t="s">
        <v>3497</v>
      </c>
      <c r="E257" s="142" t="s">
        <v>24</v>
      </c>
      <c r="F257" s="142" t="s">
        <v>700</v>
      </c>
      <c r="G257" s="142" t="s">
        <v>701</v>
      </c>
      <c r="H257" s="142" t="s">
        <v>702</v>
      </c>
      <c r="I257" s="142" t="s">
        <v>21</v>
      </c>
      <c r="J257" s="142">
        <v>1</v>
      </c>
      <c r="K257" s="142">
        <v>12</v>
      </c>
      <c r="L257" s="227">
        <v>105</v>
      </c>
      <c r="M257" s="227">
        <v>2391957</v>
      </c>
      <c r="N257" s="227">
        <v>26000</v>
      </c>
      <c r="O257" s="227">
        <v>26000</v>
      </c>
      <c r="P257" s="227">
        <v>312000</v>
      </c>
      <c r="Q257" s="227"/>
      <c r="R257" s="227"/>
      <c r="S257" s="227"/>
      <c r="T257" s="227">
        <v>28</v>
      </c>
      <c r="U257" s="227">
        <v>655856</v>
      </c>
      <c r="V257" s="227">
        <v>18001</v>
      </c>
      <c r="W257" s="143">
        <v>45960</v>
      </c>
      <c r="X257" s="143">
        <v>46033</v>
      </c>
      <c r="Y257">
        <f t="shared" si="7"/>
        <v>312000</v>
      </c>
    </row>
    <row r="258" spans="1:25">
      <c r="A258" s="1" t="str">
        <f t="shared" si="6"/>
        <v>060021045756000</v>
      </c>
      <c r="B258" s="142" t="s">
        <v>35</v>
      </c>
      <c r="C258" s="142" t="s">
        <v>132</v>
      </c>
      <c r="D258" s="142" t="s">
        <v>3495</v>
      </c>
      <c r="E258" s="142" t="s">
        <v>3496</v>
      </c>
      <c r="F258" s="142" t="s">
        <v>912</v>
      </c>
      <c r="G258" s="142" t="s">
        <v>913</v>
      </c>
      <c r="H258" s="142" t="s">
        <v>914</v>
      </c>
      <c r="I258" s="142" t="s">
        <v>21</v>
      </c>
      <c r="J258" s="142">
        <v>1</v>
      </c>
      <c r="K258" s="142">
        <v>5</v>
      </c>
      <c r="L258" s="227">
        <v>344</v>
      </c>
      <c r="M258" s="227">
        <v>19116858</v>
      </c>
      <c r="N258" s="227">
        <v>67900</v>
      </c>
      <c r="O258" s="227">
        <v>67900</v>
      </c>
      <c r="P258" s="227">
        <v>339500</v>
      </c>
      <c r="Q258" s="227">
        <v>5</v>
      </c>
      <c r="R258" s="227">
        <v>3600</v>
      </c>
      <c r="S258" s="227">
        <v>321500</v>
      </c>
      <c r="T258" s="227">
        <v>39</v>
      </c>
      <c r="U258" s="227">
        <v>2318108</v>
      </c>
      <c r="V258" s="227">
        <v>150790</v>
      </c>
      <c r="W258" s="143">
        <v>46000</v>
      </c>
      <c r="X258" s="143">
        <v>46034</v>
      </c>
      <c r="Y258">
        <f t="shared" si="7"/>
        <v>321500</v>
      </c>
    </row>
    <row r="259" spans="1:25">
      <c r="A259" s="1" t="str">
        <f t="shared" si="6"/>
        <v>060021048940000</v>
      </c>
      <c r="B259" s="142" t="s">
        <v>35</v>
      </c>
      <c r="C259" s="142" t="s">
        <v>132</v>
      </c>
      <c r="D259" s="142" t="s">
        <v>3495</v>
      </c>
      <c r="E259" s="142" t="s">
        <v>3496</v>
      </c>
      <c r="F259" s="142" t="s">
        <v>918</v>
      </c>
      <c r="G259" s="142" t="s">
        <v>3542</v>
      </c>
      <c r="H259" s="142" t="s">
        <v>920</v>
      </c>
      <c r="I259" s="142" t="s">
        <v>21</v>
      </c>
      <c r="J259" s="142">
        <v>1</v>
      </c>
      <c r="K259" s="142">
        <v>12</v>
      </c>
      <c r="L259" s="227">
        <v>6962</v>
      </c>
      <c r="M259" s="227">
        <v>123409693</v>
      </c>
      <c r="N259" s="227">
        <v>22900</v>
      </c>
      <c r="O259" s="227">
        <v>21500</v>
      </c>
      <c r="P259" s="227">
        <v>258000</v>
      </c>
      <c r="Q259" s="227">
        <v>12</v>
      </c>
      <c r="R259" s="227">
        <v>1550</v>
      </c>
      <c r="S259" s="227">
        <v>239400</v>
      </c>
      <c r="T259" s="227">
        <v>540</v>
      </c>
      <c r="U259" s="227">
        <v>9976369</v>
      </c>
      <c r="V259" s="227">
        <v>404230</v>
      </c>
      <c r="W259" s="143">
        <v>45987</v>
      </c>
      <c r="X259" s="143">
        <v>46034</v>
      </c>
      <c r="Y259">
        <f t="shared" si="7"/>
        <v>239400</v>
      </c>
    </row>
    <row r="260" spans="1:25">
      <c r="A260" s="1" t="str">
        <f t="shared" si="6"/>
        <v>060021053801000</v>
      </c>
      <c r="B260" s="142" t="s">
        <v>35</v>
      </c>
      <c r="C260" s="142" t="s">
        <v>132</v>
      </c>
      <c r="D260" s="142" t="s">
        <v>3494</v>
      </c>
      <c r="E260" s="142" t="s">
        <v>2486</v>
      </c>
      <c r="F260" s="142" t="s">
        <v>42</v>
      </c>
      <c r="G260" s="142" t="s">
        <v>2503</v>
      </c>
      <c r="H260" s="142" t="s">
        <v>2504</v>
      </c>
      <c r="I260" s="142" t="s">
        <v>21</v>
      </c>
      <c r="J260" s="142">
        <v>1</v>
      </c>
      <c r="K260" s="142">
        <v>12</v>
      </c>
      <c r="L260" s="227">
        <v>16</v>
      </c>
      <c r="M260" s="227">
        <v>666959</v>
      </c>
      <c r="N260" s="227">
        <v>54200</v>
      </c>
      <c r="O260" s="227">
        <v>53800</v>
      </c>
      <c r="P260" s="227">
        <v>645600</v>
      </c>
      <c r="Q260" s="227"/>
      <c r="R260" s="227"/>
      <c r="S260" s="227"/>
      <c r="T260" s="227">
        <v>8</v>
      </c>
      <c r="U260" s="227">
        <v>342072</v>
      </c>
      <c r="V260" s="227">
        <v>8592</v>
      </c>
      <c r="W260" s="143">
        <v>46017</v>
      </c>
      <c r="X260" s="143">
        <v>46034</v>
      </c>
      <c r="Y260">
        <f t="shared" si="7"/>
        <v>645600</v>
      </c>
    </row>
    <row r="261" spans="1:25">
      <c r="A261" s="1" t="str">
        <f t="shared" ref="A261:A324" si="8">B261&amp;F261</f>
        <v>060021053802000</v>
      </c>
      <c r="B261" s="142" t="s">
        <v>35</v>
      </c>
      <c r="C261" s="142" t="s">
        <v>132</v>
      </c>
      <c r="D261" s="142" t="s">
        <v>3494</v>
      </c>
      <c r="E261" s="142" t="s">
        <v>2486</v>
      </c>
      <c r="F261" s="142" t="s">
        <v>74</v>
      </c>
      <c r="G261" s="142" t="s">
        <v>2668</v>
      </c>
      <c r="H261" s="142" t="s">
        <v>2669</v>
      </c>
      <c r="I261" s="142" t="s">
        <v>21</v>
      </c>
      <c r="J261" s="142">
        <v>1</v>
      </c>
      <c r="K261" s="142">
        <v>12</v>
      </c>
      <c r="L261" s="227">
        <v>10</v>
      </c>
      <c r="M261" s="227">
        <v>416850</v>
      </c>
      <c r="N261" s="227">
        <v>54200</v>
      </c>
      <c r="O261" s="227">
        <v>54200</v>
      </c>
      <c r="P261" s="227">
        <v>650400</v>
      </c>
      <c r="Q261" s="227"/>
      <c r="R261" s="227"/>
      <c r="S261" s="227"/>
      <c r="T261" s="227">
        <v>1</v>
      </c>
      <c r="U261" s="227">
        <v>41892</v>
      </c>
      <c r="V261" s="227">
        <v>207</v>
      </c>
      <c r="W261" s="143">
        <v>46002</v>
      </c>
      <c r="X261" s="143">
        <v>46025</v>
      </c>
      <c r="Y261">
        <f t="shared" ref="Y261:Y324" si="9">IF(S261&gt;0,S261,P261)</f>
        <v>650400</v>
      </c>
    </row>
    <row r="262" spans="1:25">
      <c r="A262" s="1" t="str">
        <f t="shared" si="8"/>
        <v>060021054010000</v>
      </c>
      <c r="B262" s="142" t="s">
        <v>35</v>
      </c>
      <c r="C262" s="142" t="s">
        <v>132</v>
      </c>
      <c r="D262" s="142" t="s">
        <v>3534</v>
      </c>
      <c r="E262" s="142" t="s">
        <v>2492</v>
      </c>
      <c r="F262" s="142" t="s">
        <v>97</v>
      </c>
      <c r="G262" s="142" t="s">
        <v>2744</v>
      </c>
      <c r="H262" s="142" t="s">
        <v>2745</v>
      </c>
      <c r="I262" s="142" t="s">
        <v>21</v>
      </c>
      <c r="J262" s="142">
        <v>1</v>
      </c>
      <c r="K262" s="142">
        <v>4</v>
      </c>
      <c r="L262" s="227">
        <v>4</v>
      </c>
      <c r="M262" s="227">
        <v>238938</v>
      </c>
      <c r="N262" s="227">
        <v>71400</v>
      </c>
      <c r="O262" s="227">
        <v>67900</v>
      </c>
      <c r="P262" s="227">
        <v>271600</v>
      </c>
      <c r="Q262" s="227">
        <v>2</v>
      </c>
      <c r="R262" s="227">
        <v>2800</v>
      </c>
      <c r="S262" s="227">
        <v>260400</v>
      </c>
      <c r="T262" s="227">
        <v>2</v>
      </c>
      <c r="U262" s="227">
        <v>123604</v>
      </c>
      <c r="V262" s="227">
        <v>4135</v>
      </c>
      <c r="W262" s="143">
        <v>45968</v>
      </c>
      <c r="X262" s="143">
        <v>46023</v>
      </c>
      <c r="Y262">
        <f t="shared" si="9"/>
        <v>260400</v>
      </c>
    </row>
    <row r="263" spans="1:25">
      <c r="A263" s="1" t="str">
        <f t="shared" si="8"/>
        <v>060021055785000</v>
      </c>
      <c r="B263" s="142" t="s">
        <v>35</v>
      </c>
      <c r="C263" s="142" t="s">
        <v>132</v>
      </c>
      <c r="D263" s="142" t="s">
        <v>3495</v>
      </c>
      <c r="E263" s="142" t="s">
        <v>3496</v>
      </c>
      <c r="F263" s="142" t="s">
        <v>230</v>
      </c>
      <c r="G263" s="142" t="s">
        <v>231</v>
      </c>
      <c r="H263" s="142" t="s">
        <v>232</v>
      </c>
      <c r="I263" s="142" t="s">
        <v>23</v>
      </c>
      <c r="J263" s="142">
        <v>1</v>
      </c>
      <c r="K263" s="142">
        <v>12</v>
      </c>
      <c r="L263" s="227">
        <v>660</v>
      </c>
      <c r="M263" s="227">
        <v>8686092</v>
      </c>
      <c r="N263" s="227">
        <v>17600</v>
      </c>
      <c r="O263" s="227">
        <v>15000</v>
      </c>
      <c r="P263" s="227">
        <v>180000</v>
      </c>
      <c r="Q263" s="227">
        <v>12</v>
      </c>
      <c r="R263" s="227">
        <v>958</v>
      </c>
      <c r="S263" s="227">
        <v>168504</v>
      </c>
      <c r="T263" s="227">
        <v>8279</v>
      </c>
      <c r="U263" s="227">
        <v>103543063</v>
      </c>
      <c r="V263" s="227">
        <v>-5414749</v>
      </c>
      <c r="W263" s="143">
        <v>46014</v>
      </c>
      <c r="X263" s="143">
        <v>46034</v>
      </c>
      <c r="Y263">
        <f t="shared" si="9"/>
        <v>168504</v>
      </c>
    </row>
    <row r="264" spans="1:25">
      <c r="A264" s="1" t="str">
        <f t="shared" si="8"/>
        <v>060021057501000</v>
      </c>
      <c r="B264" s="142" t="s">
        <v>35</v>
      </c>
      <c r="C264" s="142" t="s">
        <v>132</v>
      </c>
      <c r="D264" s="142" t="s">
        <v>3523</v>
      </c>
      <c r="E264" s="142" t="s">
        <v>20</v>
      </c>
      <c r="F264" s="142" t="s">
        <v>925</v>
      </c>
      <c r="G264" s="142" t="s">
        <v>926</v>
      </c>
      <c r="H264" s="142" t="s">
        <v>927</v>
      </c>
      <c r="I264" s="142" t="s">
        <v>21</v>
      </c>
      <c r="J264" s="142">
        <v>1</v>
      </c>
      <c r="K264" s="142">
        <v>72</v>
      </c>
      <c r="L264" s="227">
        <v>82</v>
      </c>
      <c r="M264" s="227">
        <v>481659</v>
      </c>
      <c r="N264" s="227">
        <v>8600</v>
      </c>
      <c r="O264" s="227">
        <v>8600</v>
      </c>
      <c r="P264" s="227">
        <v>619200</v>
      </c>
      <c r="Q264" s="227"/>
      <c r="R264" s="227"/>
      <c r="S264" s="227"/>
      <c r="T264" s="227">
        <v>17</v>
      </c>
      <c r="U264" s="227">
        <v>131559</v>
      </c>
      <c r="V264" s="227">
        <v>31703</v>
      </c>
      <c r="W264" s="143">
        <v>45807</v>
      </c>
      <c r="X264" s="143">
        <v>46034</v>
      </c>
      <c r="Y264">
        <f t="shared" si="9"/>
        <v>619200</v>
      </c>
    </row>
    <row r="265" spans="1:25">
      <c r="A265" s="1" t="str">
        <f t="shared" si="8"/>
        <v>060021058499000</v>
      </c>
      <c r="B265" s="142" t="s">
        <v>35</v>
      </c>
      <c r="C265" s="142" t="s">
        <v>132</v>
      </c>
      <c r="D265" s="142" t="s">
        <v>3528</v>
      </c>
      <c r="E265" s="142" t="s">
        <v>27</v>
      </c>
      <c r="F265" s="142" t="s">
        <v>236</v>
      </c>
      <c r="G265" s="142" t="s">
        <v>237</v>
      </c>
      <c r="H265" s="142" t="s">
        <v>238</v>
      </c>
      <c r="I265" s="142" t="s">
        <v>21</v>
      </c>
      <c r="J265" s="142">
        <v>1</v>
      </c>
      <c r="K265" s="142">
        <v>12</v>
      </c>
      <c r="L265" s="227">
        <v>2988</v>
      </c>
      <c r="M265" s="227">
        <v>6749857</v>
      </c>
      <c r="N265" s="227">
        <v>3500</v>
      </c>
      <c r="O265" s="227">
        <v>3050</v>
      </c>
      <c r="P265" s="227">
        <v>36600</v>
      </c>
      <c r="Q265" s="227">
        <v>12</v>
      </c>
      <c r="R265" s="227">
        <v>350</v>
      </c>
      <c r="S265" s="227">
        <v>32400</v>
      </c>
      <c r="T265" s="227">
        <v>1199</v>
      </c>
      <c r="U265" s="227">
        <v>3033469</v>
      </c>
      <c r="V265" s="227">
        <v>324942</v>
      </c>
      <c r="W265" s="143">
        <v>46034</v>
      </c>
      <c r="X265" s="143">
        <v>46034</v>
      </c>
      <c r="Y265">
        <f t="shared" si="9"/>
        <v>32400</v>
      </c>
    </row>
    <row r="266" spans="1:25">
      <c r="A266" s="1" t="str">
        <f t="shared" si="8"/>
        <v>060021063695000</v>
      </c>
      <c r="B266" s="142" t="s">
        <v>35</v>
      </c>
      <c r="C266" s="142" t="s">
        <v>132</v>
      </c>
      <c r="D266" s="142" t="s">
        <v>3511</v>
      </c>
      <c r="E266" s="142" t="s">
        <v>3512</v>
      </c>
      <c r="F266" s="142" t="s">
        <v>3543</v>
      </c>
      <c r="G266" s="142" t="s">
        <v>3544</v>
      </c>
      <c r="H266" s="142" t="s">
        <v>3545</v>
      </c>
      <c r="I266" s="142" t="s">
        <v>21</v>
      </c>
      <c r="J266" s="142">
        <v>1</v>
      </c>
      <c r="K266" s="142">
        <v>48</v>
      </c>
      <c r="L266" s="227">
        <v>486</v>
      </c>
      <c r="M266" s="227">
        <v>10246043</v>
      </c>
      <c r="N266" s="227">
        <v>24900</v>
      </c>
      <c r="O266" s="227">
        <v>20500</v>
      </c>
      <c r="P266" s="227">
        <v>984000</v>
      </c>
      <c r="Q266" s="227"/>
      <c r="R266" s="227"/>
      <c r="S266" s="227"/>
      <c r="T266" s="227">
        <v>45</v>
      </c>
      <c r="U266" s="227">
        <v>831081</v>
      </c>
      <c r="V266" s="227">
        <v>-117627</v>
      </c>
      <c r="W266" s="143">
        <v>45992</v>
      </c>
      <c r="X266" s="143">
        <v>46033</v>
      </c>
      <c r="Y266">
        <f t="shared" si="9"/>
        <v>984000</v>
      </c>
    </row>
    <row r="267" spans="1:25">
      <c r="A267" s="1" t="str">
        <f t="shared" si="8"/>
        <v>060021064394000</v>
      </c>
      <c r="B267" s="142" t="s">
        <v>35</v>
      </c>
      <c r="C267" s="142" t="s">
        <v>132</v>
      </c>
      <c r="D267" s="142" t="s">
        <v>3523</v>
      </c>
      <c r="E267" s="142" t="s">
        <v>20</v>
      </c>
      <c r="F267" s="142" t="s">
        <v>724</v>
      </c>
      <c r="G267" s="142" t="s">
        <v>3546</v>
      </c>
      <c r="H267" s="142" t="s">
        <v>725</v>
      </c>
      <c r="I267" s="142" t="s">
        <v>21</v>
      </c>
      <c r="J267" s="142">
        <v>1</v>
      </c>
      <c r="K267" s="142">
        <v>36</v>
      </c>
      <c r="L267" s="227">
        <v>495</v>
      </c>
      <c r="M267" s="227">
        <v>1751913</v>
      </c>
      <c r="N267" s="227">
        <v>4700</v>
      </c>
      <c r="O267" s="227">
        <v>4000</v>
      </c>
      <c r="P267" s="227">
        <v>144000</v>
      </c>
      <c r="Q267" s="227"/>
      <c r="R267" s="227"/>
      <c r="S267" s="227"/>
      <c r="T267" s="227">
        <v>34</v>
      </c>
      <c r="U267" s="227">
        <v>122523</v>
      </c>
      <c r="V267" s="227">
        <v>2190</v>
      </c>
      <c r="W267" s="143">
        <v>46015</v>
      </c>
      <c r="X267" s="143">
        <v>46033</v>
      </c>
      <c r="Y267">
        <f t="shared" si="9"/>
        <v>144000</v>
      </c>
    </row>
    <row r="268" spans="1:25">
      <c r="A268" s="1" t="str">
        <f t="shared" si="8"/>
        <v>060021064670000</v>
      </c>
      <c r="B268" s="142" t="s">
        <v>35</v>
      </c>
      <c r="C268" s="142" t="s">
        <v>132</v>
      </c>
      <c r="D268" s="142" t="s">
        <v>3523</v>
      </c>
      <c r="E268" s="142" t="s">
        <v>20</v>
      </c>
      <c r="F268" s="142" t="s">
        <v>242</v>
      </c>
      <c r="G268" s="142" t="s">
        <v>243</v>
      </c>
      <c r="H268" s="142" t="s">
        <v>244</v>
      </c>
      <c r="I268" s="142" t="s">
        <v>21</v>
      </c>
      <c r="J268" s="142">
        <v>1</v>
      </c>
      <c r="K268" s="142">
        <v>16</v>
      </c>
      <c r="L268" s="227">
        <v>1270</v>
      </c>
      <c r="M268" s="227">
        <v>21567268</v>
      </c>
      <c r="N268" s="227">
        <v>21500</v>
      </c>
      <c r="O268" s="227">
        <v>20500</v>
      </c>
      <c r="P268" s="227">
        <v>328000</v>
      </c>
      <c r="Q268" s="227">
        <v>16</v>
      </c>
      <c r="R268" s="227">
        <v>1250</v>
      </c>
      <c r="S268" s="227">
        <v>308000</v>
      </c>
      <c r="T268" s="227">
        <v>103</v>
      </c>
      <c r="U268" s="227">
        <v>1979955</v>
      </c>
      <c r="V268" s="227">
        <v>230799</v>
      </c>
      <c r="W268" s="143">
        <v>46031</v>
      </c>
      <c r="X268" s="143">
        <v>46034</v>
      </c>
      <c r="Y268">
        <f t="shared" si="9"/>
        <v>308000</v>
      </c>
    </row>
    <row r="269" spans="1:25">
      <c r="A269" s="1" t="str">
        <f t="shared" si="8"/>
        <v>060021064680000</v>
      </c>
      <c r="B269" s="142" t="s">
        <v>35</v>
      </c>
      <c r="C269" s="142" t="s">
        <v>132</v>
      </c>
      <c r="D269" s="142" t="s">
        <v>3523</v>
      </c>
      <c r="E269" s="142" t="s">
        <v>20</v>
      </c>
      <c r="F269" s="142" t="s">
        <v>248</v>
      </c>
      <c r="G269" s="142" t="s">
        <v>249</v>
      </c>
      <c r="H269" s="142" t="s">
        <v>250</v>
      </c>
      <c r="I269" s="142" t="s">
        <v>21</v>
      </c>
      <c r="J269" s="142">
        <v>1</v>
      </c>
      <c r="K269" s="142">
        <v>28</v>
      </c>
      <c r="L269" s="227">
        <v>14200</v>
      </c>
      <c r="M269" s="227">
        <v>125365131</v>
      </c>
      <c r="N269" s="227">
        <v>10200</v>
      </c>
      <c r="O269" s="227">
        <v>8900</v>
      </c>
      <c r="P269" s="227">
        <v>249200</v>
      </c>
      <c r="Q269" s="227">
        <v>28</v>
      </c>
      <c r="R269" s="227">
        <v>100</v>
      </c>
      <c r="S269" s="227">
        <v>246400</v>
      </c>
      <c r="T269" s="227">
        <v>853</v>
      </c>
      <c r="U269" s="227">
        <v>7629280</v>
      </c>
      <c r="V269" s="227">
        <v>98544</v>
      </c>
      <c r="W269" s="143">
        <v>46031</v>
      </c>
      <c r="X269" s="143">
        <v>46034</v>
      </c>
      <c r="Y269">
        <f t="shared" si="9"/>
        <v>246400</v>
      </c>
    </row>
    <row r="270" spans="1:25">
      <c r="A270" s="1" t="str">
        <f t="shared" si="8"/>
        <v>060021065842000</v>
      </c>
      <c r="B270" s="142" t="s">
        <v>35</v>
      </c>
      <c r="C270" s="142" t="s">
        <v>132</v>
      </c>
      <c r="D270" s="142" t="s">
        <v>3494</v>
      </c>
      <c r="E270" s="142" t="s">
        <v>2486</v>
      </c>
      <c r="F270" s="142" t="s">
        <v>43</v>
      </c>
      <c r="G270" s="142" t="s">
        <v>2508</v>
      </c>
      <c r="H270" s="142" t="s">
        <v>2509</v>
      </c>
      <c r="I270" s="142" t="s">
        <v>23</v>
      </c>
      <c r="J270" s="142">
        <v>1</v>
      </c>
      <c r="K270" s="142">
        <v>48</v>
      </c>
      <c r="L270" s="227">
        <v>1016</v>
      </c>
      <c r="M270" s="227">
        <v>11484690</v>
      </c>
      <c r="N270" s="227">
        <v>13700</v>
      </c>
      <c r="O270" s="227">
        <v>13700</v>
      </c>
      <c r="P270" s="227">
        <v>657600</v>
      </c>
      <c r="Q270" s="227"/>
      <c r="R270" s="227"/>
      <c r="S270" s="227"/>
      <c r="T270" s="227">
        <v>37</v>
      </c>
      <c r="U270" s="227">
        <v>456667</v>
      </c>
      <c r="V270" s="227">
        <v>38425</v>
      </c>
      <c r="W270" s="143">
        <v>45896</v>
      </c>
      <c r="X270" s="143">
        <v>46034</v>
      </c>
      <c r="Y270">
        <f t="shared" si="9"/>
        <v>657600</v>
      </c>
    </row>
    <row r="271" spans="1:25">
      <c r="A271" s="1" t="str">
        <f t="shared" si="8"/>
        <v>060021066078000</v>
      </c>
      <c r="B271" s="142" t="s">
        <v>35</v>
      </c>
      <c r="C271" s="142" t="s">
        <v>132</v>
      </c>
      <c r="D271" s="142" t="s">
        <v>3494</v>
      </c>
      <c r="E271" s="142" t="s">
        <v>2486</v>
      </c>
      <c r="F271" s="142" t="s">
        <v>44</v>
      </c>
      <c r="G271" s="142" t="s">
        <v>2513</v>
      </c>
      <c r="H271" s="142" t="s">
        <v>2514</v>
      </c>
      <c r="I271" s="142" t="s">
        <v>21</v>
      </c>
      <c r="J271" s="142">
        <v>1</v>
      </c>
      <c r="K271" s="142">
        <v>45</v>
      </c>
      <c r="L271" s="227">
        <v>163</v>
      </c>
      <c r="M271" s="227">
        <v>1293230</v>
      </c>
      <c r="N271" s="227">
        <v>10200</v>
      </c>
      <c r="O271" s="227">
        <v>10200</v>
      </c>
      <c r="P271" s="227">
        <v>459000</v>
      </c>
      <c r="Q271" s="227"/>
      <c r="R271" s="227"/>
      <c r="S271" s="227"/>
      <c r="T271" s="227">
        <v>14</v>
      </c>
      <c r="U271" s="227">
        <v>116937</v>
      </c>
      <c r="V271" s="227">
        <v>5862</v>
      </c>
      <c r="W271" s="143">
        <v>46021</v>
      </c>
      <c r="X271" s="143">
        <v>46033</v>
      </c>
      <c r="Y271">
        <f t="shared" si="9"/>
        <v>459000</v>
      </c>
    </row>
    <row r="272" spans="1:25">
      <c r="A272" s="1" t="str">
        <f t="shared" si="8"/>
        <v>060021067510000</v>
      </c>
      <c r="B272" s="142" t="s">
        <v>35</v>
      </c>
      <c r="C272" s="142" t="s">
        <v>132</v>
      </c>
      <c r="D272" s="142" t="s">
        <v>3523</v>
      </c>
      <c r="E272" s="142" t="s">
        <v>20</v>
      </c>
      <c r="F272" s="142" t="s">
        <v>460</v>
      </c>
      <c r="G272" s="142" t="s">
        <v>461</v>
      </c>
      <c r="H272" s="142" t="s">
        <v>462</v>
      </c>
      <c r="I272" s="142" t="s">
        <v>21</v>
      </c>
      <c r="J272" s="142">
        <v>1</v>
      </c>
      <c r="K272" s="142">
        <v>16</v>
      </c>
      <c r="L272" s="227">
        <v>2886</v>
      </c>
      <c r="M272" s="227">
        <v>37804015</v>
      </c>
      <c r="N272" s="227">
        <v>17500</v>
      </c>
      <c r="O272" s="227">
        <v>17500</v>
      </c>
      <c r="P272" s="227">
        <v>280000</v>
      </c>
      <c r="Q272" s="227"/>
      <c r="R272" s="227"/>
      <c r="S272" s="227"/>
      <c r="T272" s="227">
        <v>150</v>
      </c>
      <c r="U272" s="227">
        <v>2479730</v>
      </c>
      <c r="V272" s="227">
        <v>514864</v>
      </c>
      <c r="W272" s="143">
        <v>46007</v>
      </c>
      <c r="X272" s="143">
        <v>46034</v>
      </c>
      <c r="Y272">
        <f t="shared" si="9"/>
        <v>280000</v>
      </c>
    </row>
    <row r="273" spans="1:25">
      <c r="A273" s="1" t="str">
        <f t="shared" si="8"/>
        <v>060021068899000</v>
      </c>
      <c r="B273" s="142" t="s">
        <v>35</v>
      </c>
      <c r="C273" s="142" t="s">
        <v>132</v>
      </c>
      <c r="D273" s="142" t="s">
        <v>3534</v>
      </c>
      <c r="E273" s="142" t="s">
        <v>2492</v>
      </c>
      <c r="F273" s="142" t="s">
        <v>45</v>
      </c>
      <c r="G273" s="142" t="s">
        <v>2518</v>
      </c>
      <c r="H273" s="142" t="s">
        <v>2519</v>
      </c>
      <c r="I273" s="142" t="s">
        <v>23</v>
      </c>
      <c r="J273" s="142">
        <v>1</v>
      </c>
      <c r="K273" s="142">
        <v>60</v>
      </c>
      <c r="L273" s="227">
        <v>0</v>
      </c>
      <c r="M273" s="227">
        <v>0</v>
      </c>
      <c r="N273" s="227">
        <v>4800</v>
      </c>
      <c r="O273" s="227">
        <v>4800</v>
      </c>
      <c r="P273" s="227">
        <v>288000</v>
      </c>
      <c r="Q273" s="227">
        <v>60</v>
      </c>
      <c r="R273" s="227">
        <v>383</v>
      </c>
      <c r="S273" s="227">
        <v>265020</v>
      </c>
      <c r="T273" s="227">
        <v>12</v>
      </c>
      <c r="U273" s="227">
        <v>51577</v>
      </c>
      <c r="V273" s="227">
        <v>2342</v>
      </c>
      <c r="W273" s="143">
        <v>46023</v>
      </c>
      <c r="X273" s="143">
        <v>46023</v>
      </c>
      <c r="Y273">
        <f t="shared" si="9"/>
        <v>265020</v>
      </c>
    </row>
    <row r="274" spans="1:25">
      <c r="A274" s="1" t="str">
        <f t="shared" si="8"/>
        <v>060021070906000</v>
      </c>
      <c r="B274" s="142" t="s">
        <v>35</v>
      </c>
      <c r="C274" s="142" t="s">
        <v>132</v>
      </c>
      <c r="D274" s="142" t="s">
        <v>3497</v>
      </c>
      <c r="E274" s="142" t="s">
        <v>24</v>
      </c>
      <c r="F274" s="142" t="s">
        <v>254</v>
      </c>
      <c r="G274" s="142" t="s">
        <v>3597</v>
      </c>
      <c r="H274" s="142" t="s">
        <v>256</v>
      </c>
      <c r="I274" s="142" t="s">
        <v>23</v>
      </c>
      <c r="J274" s="142">
        <v>1</v>
      </c>
      <c r="K274" s="142">
        <v>60</v>
      </c>
      <c r="L274" s="227">
        <v>5644</v>
      </c>
      <c r="M274" s="227">
        <v>22402841</v>
      </c>
      <c r="N274" s="227">
        <v>4475</v>
      </c>
      <c r="O274" s="227">
        <v>4475</v>
      </c>
      <c r="P274" s="227">
        <v>268500</v>
      </c>
      <c r="Q274" s="227">
        <v>60</v>
      </c>
      <c r="R274" s="227">
        <v>75</v>
      </c>
      <c r="S274" s="227">
        <v>264000</v>
      </c>
      <c r="T274" s="227">
        <v>3310</v>
      </c>
      <c r="U274" s="227">
        <v>12891216</v>
      </c>
      <c r="V274" s="227">
        <v>-247233</v>
      </c>
      <c r="W274" s="143">
        <v>46010</v>
      </c>
      <c r="X274" s="143">
        <v>46034</v>
      </c>
      <c r="Y274">
        <f t="shared" si="9"/>
        <v>264000</v>
      </c>
    </row>
    <row r="275" spans="1:25">
      <c r="A275" s="1" t="str">
        <f t="shared" si="8"/>
        <v>060021071008000</v>
      </c>
      <c r="B275" s="142" t="s">
        <v>35</v>
      </c>
      <c r="C275" s="142" t="s">
        <v>132</v>
      </c>
      <c r="D275" s="142" t="s">
        <v>3523</v>
      </c>
      <c r="E275" s="142" t="s">
        <v>20</v>
      </c>
      <c r="F275" s="142" t="s">
        <v>260</v>
      </c>
      <c r="G275" s="142" t="s">
        <v>261</v>
      </c>
      <c r="H275" s="142" t="s">
        <v>262</v>
      </c>
      <c r="I275" s="142" t="s">
        <v>21</v>
      </c>
      <c r="J275" s="142">
        <v>1</v>
      </c>
      <c r="K275" s="142">
        <v>12</v>
      </c>
      <c r="L275" s="227">
        <v>906</v>
      </c>
      <c r="M275" s="227">
        <v>6589338</v>
      </c>
      <c r="N275" s="227">
        <v>8500</v>
      </c>
      <c r="O275" s="227">
        <v>8500</v>
      </c>
      <c r="P275" s="227">
        <v>102000</v>
      </c>
      <c r="Q275" s="227">
        <v>12</v>
      </c>
      <c r="R275" s="227">
        <v>100</v>
      </c>
      <c r="S275" s="227">
        <v>100800</v>
      </c>
      <c r="T275" s="227">
        <v>196</v>
      </c>
      <c r="U275" s="227">
        <v>1461982</v>
      </c>
      <c r="V275" s="227">
        <v>36474</v>
      </c>
      <c r="W275" s="143">
        <v>46007</v>
      </c>
      <c r="X275" s="143">
        <v>46034</v>
      </c>
      <c r="Y275">
        <f t="shared" si="9"/>
        <v>100800</v>
      </c>
    </row>
    <row r="276" spans="1:25">
      <c r="A276" s="1" t="str">
        <f t="shared" si="8"/>
        <v>060021071171000</v>
      </c>
      <c r="B276" s="142" t="s">
        <v>35</v>
      </c>
      <c r="C276" s="142" t="s">
        <v>132</v>
      </c>
      <c r="D276" s="142" t="s">
        <v>3511</v>
      </c>
      <c r="E276" s="142" t="s">
        <v>3512</v>
      </c>
      <c r="F276" s="142" t="s">
        <v>3547</v>
      </c>
      <c r="G276" s="142" t="s">
        <v>3548</v>
      </c>
      <c r="H276" s="142" t="s">
        <v>3549</v>
      </c>
      <c r="I276" s="142" t="s">
        <v>21</v>
      </c>
      <c r="J276" s="142">
        <v>1</v>
      </c>
      <c r="K276" s="142">
        <v>12</v>
      </c>
      <c r="L276" s="227">
        <v>28</v>
      </c>
      <c r="M276" s="227">
        <v>1323553</v>
      </c>
      <c r="N276" s="227">
        <v>64000</v>
      </c>
      <c r="O276" s="227">
        <v>47900</v>
      </c>
      <c r="P276" s="227">
        <v>574800</v>
      </c>
      <c r="Q276" s="227"/>
      <c r="R276" s="227"/>
      <c r="S276" s="227"/>
      <c r="T276" s="227">
        <v>19</v>
      </c>
      <c r="U276" s="227">
        <v>875856</v>
      </c>
      <c r="V276" s="227">
        <v>-22270</v>
      </c>
      <c r="W276" s="143">
        <v>46022</v>
      </c>
      <c r="X276" s="143">
        <v>46033</v>
      </c>
      <c r="Y276">
        <f t="shared" si="9"/>
        <v>574800</v>
      </c>
    </row>
    <row r="277" spans="1:25">
      <c r="A277" s="1" t="str">
        <f t="shared" si="8"/>
        <v>060021071173000</v>
      </c>
      <c r="B277" s="142" t="s">
        <v>35</v>
      </c>
      <c r="C277" s="142" t="s">
        <v>132</v>
      </c>
      <c r="D277" s="142" t="s">
        <v>3511</v>
      </c>
      <c r="E277" s="142" t="s">
        <v>3512</v>
      </c>
      <c r="F277" s="142" t="s">
        <v>3550</v>
      </c>
      <c r="G277" s="142" t="s">
        <v>3551</v>
      </c>
      <c r="H277" s="142" t="s">
        <v>3552</v>
      </c>
      <c r="I277" s="142" t="s">
        <v>21</v>
      </c>
      <c r="J277" s="142">
        <v>1</v>
      </c>
      <c r="K277" s="142">
        <v>12</v>
      </c>
      <c r="L277" s="227">
        <v>34</v>
      </c>
      <c r="M277" s="227">
        <v>1607156</v>
      </c>
      <c r="N277" s="227">
        <v>59900</v>
      </c>
      <c r="O277" s="227">
        <v>59900</v>
      </c>
      <c r="P277" s="227">
        <v>718800</v>
      </c>
      <c r="Q277" s="227"/>
      <c r="R277" s="227"/>
      <c r="S277" s="227"/>
      <c r="T277" s="227">
        <v>21</v>
      </c>
      <c r="U277" s="227">
        <v>944054</v>
      </c>
      <c r="V277" s="227">
        <v>-48601</v>
      </c>
      <c r="W277" s="143">
        <v>45972</v>
      </c>
      <c r="X277" s="143">
        <v>46034</v>
      </c>
      <c r="Y277">
        <f t="shared" si="9"/>
        <v>718800</v>
      </c>
    </row>
    <row r="278" spans="1:25">
      <c r="A278" s="1" t="str">
        <f t="shared" si="8"/>
        <v>060021071606000</v>
      </c>
      <c r="B278" s="142" t="s">
        <v>35</v>
      </c>
      <c r="C278" s="142" t="s">
        <v>132</v>
      </c>
      <c r="D278" s="142" t="s">
        <v>3523</v>
      </c>
      <c r="E278" s="142" t="s">
        <v>20</v>
      </c>
      <c r="F278" s="142" t="s">
        <v>266</v>
      </c>
      <c r="G278" s="142" t="s">
        <v>3598</v>
      </c>
      <c r="H278" s="142" t="s">
        <v>268</v>
      </c>
      <c r="I278" s="142" t="s">
        <v>21</v>
      </c>
      <c r="J278" s="142">
        <v>1</v>
      </c>
      <c r="K278" s="142">
        <v>9</v>
      </c>
      <c r="L278" s="227">
        <v>42</v>
      </c>
      <c r="M278" s="227">
        <v>623884</v>
      </c>
      <c r="N278" s="227">
        <v>17700</v>
      </c>
      <c r="O278" s="227">
        <v>18100</v>
      </c>
      <c r="P278" s="227">
        <v>162900</v>
      </c>
      <c r="Q278" s="227">
        <v>9</v>
      </c>
      <c r="R278" s="227">
        <v>1400</v>
      </c>
      <c r="S278" s="227">
        <v>150300</v>
      </c>
      <c r="T278" s="227">
        <v>1632</v>
      </c>
      <c r="U278" s="227">
        <v>25082702</v>
      </c>
      <c r="V278" s="227">
        <v>840365</v>
      </c>
      <c r="W278" s="143">
        <v>46027</v>
      </c>
      <c r="X278" s="143">
        <v>46034</v>
      </c>
      <c r="Y278">
        <f t="shared" si="9"/>
        <v>150300</v>
      </c>
    </row>
    <row r="279" spans="1:25">
      <c r="A279" s="1" t="str">
        <f t="shared" si="8"/>
        <v>060021072188000</v>
      </c>
      <c r="B279" s="142" t="s">
        <v>35</v>
      </c>
      <c r="C279" s="142" t="s">
        <v>132</v>
      </c>
      <c r="D279" s="142" t="s">
        <v>3494</v>
      </c>
      <c r="E279" s="142" t="s">
        <v>2486</v>
      </c>
      <c r="F279" s="142" t="s">
        <v>46</v>
      </c>
      <c r="G279" s="142" t="s">
        <v>3553</v>
      </c>
      <c r="H279" s="142" t="s">
        <v>3554</v>
      </c>
      <c r="I279" s="142" t="s">
        <v>23</v>
      </c>
      <c r="J279" s="142">
        <v>1</v>
      </c>
      <c r="K279" s="142">
        <v>42</v>
      </c>
      <c r="L279" s="227">
        <v>293</v>
      </c>
      <c r="M279" s="227">
        <v>2387653</v>
      </c>
      <c r="N279" s="227">
        <v>10900</v>
      </c>
      <c r="O279" s="227">
        <v>9500</v>
      </c>
      <c r="P279" s="227">
        <v>399000</v>
      </c>
      <c r="Q279" s="227"/>
      <c r="R279" s="227"/>
      <c r="S279" s="227"/>
      <c r="T279" s="227">
        <v>37</v>
      </c>
      <c r="U279" s="227">
        <v>363333</v>
      </c>
      <c r="V279" s="227">
        <v>61820</v>
      </c>
      <c r="W279" s="143">
        <v>45986</v>
      </c>
      <c r="X279" s="143">
        <v>46034</v>
      </c>
      <c r="Y279">
        <f t="shared" si="9"/>
        <v>399000</v>
      </c>
    </row>
    <row r="280" spans="1:25">
      <c r="A280" s="1" t="str">
        <f t="shared" si="8"/>
        <v>060021072194000</v>
      </c>
      <c r="B280" s="142" t="s">
        <v>35</v>
      </c>
      <c r="C280" s="142" t="s">
        <v>132</v>
      </c>
      <c r="D280" s="142" t="s">
        <v>3523</v>
      </c>
      <c r="E280" s="142" t="s">
        <v>20</v>
      </c>
      <c r="F280" s="142" t="s">
        <v>272</v>
      </c>
      <c r="G280" s="142" t="s">
        <v>273</v>
      </c>
      <c r="H280" s="142" t="s">
        <v>3555</v>
      </c>
      <c r="I280" s="142" t="s">
        <v>21</v>
      </c>
      <c r="J280" s="142">
        <v>1</v>
      </c>
      <c r="K280" s="142">
        <v>24</v>
      </c>
      <c r="L280" s="227">
        <v>0</v>
      </c>
      <c r="M280" s="227">
        <v>0</v>
      </c>
      <c r="N280" s="227">
        <v>8300</v>
      </c>
      <c r="O280" s="227">
        <v>6500</v>
      </c>
      <c r="P280" s="227">
        <v>156000</v>
      </c>
      <c r="Q280" s="227">
        <v>24</v>
      </c>
      <c r="R280" s="227">
        <v>100</v>
      </c>
      <c r="S280" s="227">
        <v>153600</v>
      </c>
      <c r="T280" s="227">
        <v>0</v>
      </c>
      <c r="U280" s="227">
        <v>0</v>
      </c>
      <c r="V280" s="227">
        <v>0</v>
      </c>
      <c r="W280" s="143">
        <v>45887</v>
      </c>
      <c r="X280" s="143">
        <v>45948</v>
      </c>
      <c r="Y280">
        <f t="shared" si="9"/>
        <v>153600</v>
      </c>
    </row>
    <row r="281" spans="1:25">
      <c r="A281" s="1" t="str">
        <f t="shared" si="8"/>
        <v>060021074335000</v>
      </c>
      <c r="B281" s="142" t="s">
        <v>35</v>
      </c>
      <c r="C281" s="142" t="s">
        <v>132</v>
      </c>
      <c r="D281" s="142" t="s">
        <v>3494</v>
      </c>
      <c r="E281" s="142" t="s">
        <v>2486</v>
      </c>
      <c r="F281" s="142" t="s">
        <v>98</v>
      </c>
      <c r="G281" s="142" t="s">
        <v>2752</v>
      </c>
      <c r="H281" s="142" t="s">
        <v>2753</v>
      </c>
      <c r="I281" s="142" t="s">
        <v>23</v>
      </c>
      <c r="J281" s="142">
        <v>1</v>
      </c>
      <c r="K281" s="142">
        <v>30</v>
      </c>
      <c r="L281" s="227">
        <v>478</v>
      </c>
      <c r="M281" s="227">
        <v>17972616</v>
      </c>
      <c r="N281" s="227">
        <v>45800</v>
      </c>
      <c r="O281" s="227">
        <v>45800</v>
      </c>
      <c r="P281" s="227">
        <v>1374000</v>
      </c>
      <c r="Q281" s="227"/>
      <c r="R281" s="227"/>
      <c r="S281" s="227"/>
      <c r="T281" s="227">
        <v>8</v>
      </c>
      <c r="U281" s="227">
        <v>330090</v>
      </c>
      <c r="V281" s="227">
        <v>29293</v>
      </c>
      <c r="W281" s="143">
        <v>45992</v>
      </c>
      <c r="X281" s="143">
        <v>46033</v>
      </c>
      <c r="Y281">
        <f t="shared" si="9"/>
        <v>1374000</v>
      </c>
    </row>
    <row r="282" spans="1:25">
      <c r="A282" s="1" t="str">
        <f t="shared" si="8"/>
        <v>060021074585000</v>
      </c>
      <c r="B282" s="142" t="s">
        <v>35</v>
      </c>
      <c r="C282" s="142" t="s">
        <v>132</v>
      </c>
      <c r="D282" s="142" t="s">
        <v>3511</v>
      </c>
      <c r="E282" s="142" t="s">
        <v>3512</v>
      </c>
      <c r="F282" s="142" t="s">
        <v>3556</v>
      </c>
      <c r="G282" s="142" t="s">
        <v>3557</v>
      </c>
      <c r="H282" s="142" t="s">
        <v>3558</v>
      </c>
      <c r="I282" s="142" t="s">
        <v>21</v>
      </c>
      <c r="J282" s="142">
        <v>1</v>
      </c>
      <c r="K282" s="142">
        <v>1</v>
      </c>
      <c r="L282" s="227">
        <v>91</v>
      </c>
      <c r="M282" s="227">
        <v>4936749</v>
      </c>
      <c r="N282" s="227">
        <v>82900</v>
      </c>
      <c r="O282" s="227">
        <v>82900</v>
      </c>
      <c r="P282" s="227">
        <v>82900</v>
      </c>
      <c r="Q282" s="227"/>
      <c r="R282" s="227"/>
      <c r="S282" s="227"/>
      <c r="T282" s="227">
        <v>2</v>
      </c>
      <c r="U282" s="227">
        <v>74684</v>
      </c>
      <c r="V282" s="227">
        <v>-33816</v>
      </c>
      <c r="W282" s="143">
        <v>45874</v>
      </c>
      <c r="X282" s="143">
        <v>46027</v>
      </c>
      <c r="Y282">
        <f t="shared" si="9"/>
        <v>82900</v>
      </c>
    </row>
    <row r="283" spans="1:25">
      <c r="A283" s="1" t="str">
        <f t="shared" si="8"/>
        <v>060021074674000</v>
      </c>
      <c r="B283" s="142" t="s">
        <v>35</v>
      </c>
      <c r="C283" s="142" t="s">
        <v>132</v>
      </c>
      <c r="D283" s="142" t="s">
        <v>3495</v>
      </c>
      <c r="E283" s="142" t="s">
        <v>3496</v>
      </c>
      <c r="F283" s="142" t="s">
        <v>278</v>
      </c>
      <c r="G283" s="142" t="s">
        <v>279</v>
      </c>
      <c r="H283" s="142" t="s">
        <v>3559</v>
      </c>
      <c r="I283" s="142" t="s">
        <v>21</v>
      </c>
      <c r="J283" s="142">
        <v>1</v>
      </c>
      <c r="K283" s="142">
        <v>20</v>
      </c>
      <c r="L283" s="227">
        <v>1082</v>
      </c>
      <c r="M283" s="227">
        <v>7726216</v>
      </c>
      <c r="N283" s="227">
        <v>8600</v>
      </c>
      <c r="O283" s="227">
        <v>8600</v>
      </c>
      <c r="P283" s="227">
        <v>172000</v>
      </c>
      <c r="Q283" s="227">
        <v>20</v>
      </c>
      <c r="R283" s="227">
        <v>600</v>
      </c>
      <c r="S283" s="227">
        <v>160000</v>
      </c>
      <c r="T283" s="227">
        <v>252</v>
      </c>
      <c r="U283" s="227">
        <v>1798468</v>
      </c>
      <c r="V283" s="227">
        <v>-983</v>
      </c>
      <c r="W283" s="143">
        <v>46027</v>
      </c>
      <c r="X283" s="143">
        <v>46034</v>
      </c>
      <c r="Y283">
        <f t="shared" si="9"/>
        <v>160000</v>
      </c>
    </row>
    <row r="284" spans="1:25">
      <c r="A284" s="1" t="str">
        <f t="shared" si="8"/>
        <v>060021074883000</v>
      </c>
      <c r="B284" s="142" t="s">
        <v>35</v>
      </c>
      <c r="C284" s="142" t="s">
        <v>132</v>
      </c>
      <c r="D284" s="142" t="s">
        <v>3495</v>
      </c>
      <c r="E284" s="142" t="s">
        <v>3496</v>
      </c>
      <c r="F284" s="142" t="s">
        <v>284</v>
      </c>
      <c r="G284" s="142" t="s">
        <v>285</v>
      </c>
      <c r="H284" s="142" t="s">
        <v>286</v>
      </c>
      <c r="I284" s="142" t="s">
        <v>21</v>
      </c>
      <c r="J284" s="142">
        <v>1</v>
      </c>
      <c r="K284" s="142">
        <v>50</v>
      </c>
      <c r="L284" s="227">
        <v>36</v>
      </c>
      <c r="M284" s="227">
        <v>382757</v>
      </c>
      <c r="N284" s="227">
        <v>16800</v>
      </c>
      <c r="O284" s="227">
        <v>16100</v>
      </c>
      <c r="P284" s="227">
        <v>805000</v>
      </c>
      <c r="Q284" s="227">
        <v>50</v>
      </c>
      <c r="R284" s="227">
        <v>1200</v>
      </c>
      <c r="S284" s="227">
        <v>745000</v>
      </c>
      <c r="T284" s="227">
        <v>75</v>
      </c>
      <c r="U284" s="227">
        <v>1074324</v>
      </c>
      <c r="V284" s="227">
        <v>276915</v>
      </c>
      <c r="W284" s="143">
        <v>45425</v>
      </c>
      <c r="X284" s="143">
        <v>46034</v>
      </c>
      <c r="Y284">
        <f t="shared" si="9"/>
        <v>745000</v>
      </c>
    </row>
    <row r="285" spans="1:25">
      <c r="A285" s="1" t="str">
        <f t="shared" si="8"/>
        <v>060021075557000</v>
      </c>
      <c r="B285" s="142" t="s">
        <v>35</v>
      </c>
      <c r="C285" s="142" t="s">
        <v>132</v>
      </c>
      <c r="D285" s="142" t="s">
        <v>3528</v>
      </c>
      <c r="E285" s="142" t="s">
        <v>27</v>
      </c>
      <c r="F285" s="142" t="s">
        <v>290</v>
      </c>
      <c r="G285" s="142" t="s">
        <v>291</v>
      </c>
      <c r="H285" s="142" t="s">
        <v>3560</v>
      </c>
      <c r="I285" s="142" t="s">
        <v>23</v>
      </c>
      <c r="J285" s="142">
        <v>1</v>
      </c>
      <c r="K285" s="142">
        <v>25</v>
      </c>
      <c r="L285" s="227">
        <v>43</v>
      </c>
      <c r="M285" s="227">
        <v>399442</v>
      </c>
      <c r="N285" s="227">
        <v>11700</v>
      </c>
      <c r="O285" s="227">
        <v>11500</v>
      </c>
      <c r="P285" s="227">
        <v>287500</v>
      </c>
      <c r="Q285" s="227">
        <v>25</v>
      </c>
      <c r="R285" s="227">
        <v>980</v>
      </c>
      <c r="S285" s="227">
        <v>263000</v>
      </c>
      <c r="T285" s="227">
        <v>27</v>
      </c>
      <c r="U285" s="227">
        <v>272973</v>
      </c>
      <c r="V285" s="227">
        <v>22160</v>
      </c>
      <c r="W285" s="143">
        <v>46017</v>
      </c>
      <c r="X285" s="143">
        <v>46034</v>
      </c>
      <c r="Y285">
        <f t="shared" si="9"/>
        <v>263000</v>
      </c>
    </row>
    <row r="286" spans="1:25">
      <c r="A286" s="1" t="str">
        <f t="shared" si="8"/>
        <v>060021076058000</v>
      </c>
      <c r="B286" s="142" t="s">
        <v>35</v>
      </c>
      <c r="C286" s="142" t="s">
        <v>132</v>
      </c>
      <c r="D286" s="142" t="s">
        <v>3534</v>
      </c>
      <c r="E286" s="142" t="s">
        <v>2492</v>
      </c>
      <c r="F286" s="142" t="s">
        <v>47</v>
      </c>
      <c r="G286" s="142" t="s">
        <v>2528</v>
      </c>
      <c r="H286" s="142" t="s">
        <v>3561</v>
      </c>
      <c r="I286" s="142" t="s">
        <v>23</v>
      </c>
      <c r="J286" s="142">
        <v>1</v>
      </c>
      <c r="K286" s="142">
        <v>72</v>
      </c>
      <c r="L286" s="227">
        <v>154125</v>
      </c>
      <c r="M286" s="227">
        <v>214751510</v>
      </c>
      <c r="N286" s="227">
        <v>1700</v>
      </c>
      <c r="O286" s="227">
        <v>1700</v>
      </c>
      <c r="P286" s="227">
        <v>122400</v>
      </c>
      <c r="Q286" s="227">
        <v>72</v>
      </c>
      <c r="R286" s="227">
        <v>242</v>
      </c>
      <c r="S286" s="227">
        <v>104976</v>
      </c>
      <c r="T286" s="227">
        <v>399</v>
      </c>
      <c r="U286" s="227">
        <v>547818</v>
      </c>
      <c r="V286" s="227">
        <v>-8132</v>
      </c>
      <c r="W286" s="143">
        <v>46031</v>
      </c>
      <c r="X286" s="143">
        <v>46033</v>
      </c>
      <c r="Y286">
        <f t="shared" si="9"/>
        <v>104976</v>
      </c>
    </row>
    <row r="287" spans="1:25">
      <c r="A287" s="1" t="str">
        <f t="shared" si="8"/>
        <v>060021077236000</v>
      </c>
      <c r="B287" s="142" t="s">
        <v>35</v>
      </c>
      <c r="C287" s="142" t="s">
        <v>132</v>
      </c>
      <c r="D287" s="142" t="s">
        <v>3495</v>
      </c>
      <c r="E287" s="142" t="s">
        <v>3496</v>
      </c>
      <c r="F287" s="142" t="s">
        <v>296</v>
      </c>
      <c r="G287" s="142" t="s">
        <v>3562</v>
      </c>
      <c r="H287" s="142" t="s">
        <v>298</v>
      </c>
      <c r="I287" s="142" t="s">
        <v>21</v>
      </c>
      <c r="J287" s="142">
        <v>1</v>
      </c>
      <c r="K287" s="142">
        <v>12</v>
      </c>
      <c r="L287" s="227">
        <v>3761</v>
      </c>
      <c r="M287" s="227">
        <v>54618402</v>
      </c>
      <c r="N287" s="227">
        <v>18700</v>
      </c>
      <c r="O287" s="227">
        <v>17000</v>
      </c>
      <c r="P287" s="227">
        <v>204000</v>
      </c>
      <c r="Q287" s="227">
        <v>12</v>
      </c>
      <c r="R287" s="227">
        <v>875</v>
      </c>
      <c r="S287" s="227">
        <v>193500</v>
      </c>
      <c r="T287" s="227">
        <v>4175</v>
      </c>
      <c r="U287" s="227">
        <v>60118108</v>
      </c>
      <c r="V287" s="227">
        <v>-512530</v>
      </c>
      <c r="W287" s="143">
        <v>46029</v>
      </c>
      <c r="X287" s="143">
        <v>46034</v>
      </c>
      <c r="Y287">
        <f t="shared" si="9"/>
        <v>193500</v>
      </c>
    </row>
    <row r="288" spans="1:25">
      <c r="A288" s="1" t="str">
        <f t="shared" si="8"/>
        <v>060021077237000</v>
      </c>
      <c r="B288" s="142" t="s">
        <v>35</v>
      </c>
      <c r="C288" s="142" t="s">
        <v>132</v>
      </c>
      <c r="D288" s="142" t="s">
        <v>3495</v>
      </c>
      <c r="E288" s="142" t="s">
        <v>3496</v>
      </c>
      <c r="F288" s="142" t="s">
        <v>302</v>
      </c>
      <c r="G288" s="142" t="s">
        <v>303</v>
      </c>
      <c r="H288" s="142" t="s">
        <v>304</v>
      </c>
      <c r="I288" s="142" t="s">
        <v>21</v>
      </c>
      <c r="J288" s="142">
        <v>1</v>
      </c>
      <c r="K288" s="142">
        <v>12</v>
      </c>
      <c r="L288" s="227">
        <v>32101</v>
      </c>
      <c r="M288" s="227">
        <v>466840892</v>
      </c>
      <c r="N288" s="227">
        <v>18900</v>
      </c>
      <c r="O288" s="227">
        <v>17500</v>
      </c>
      <c r="P288" s="227">
        <v>210000</v>
      </c>
      <c r="Q288" s="227">
        <v>12</v>
      </c>
      <c r="R288" s="227">
        <v>1258</v>
      </c>
      <c r="S288" s="227">
        <v>194904</v>
      </c>
      <c r="T288" s="227">
        <v>7185</v>
      </c>
      <c r="U288" s="227">
        <v>103954009</v>
      </c>
      <c r="V288" s="227">
        <v>-536562</v>
      </c>
      <c r="W288" s="143">
        <v>46032</v>
      </c>
      <c r="X288" s="143">
        <v>46034</v>
      </c>
      <c r="Y288">
        <f t="shared" si="9"/>
        <v>194904</v>
      </c>
    </row>
    <row r="289" spans="1:25">
      <c r="A289" s="1" t="str">
        <f t="shared" si="8"/>
        <v>060021077239000</v>
      </c>
      <c r="B289" s="142" t="s">
        <v>35</v>
      </c>
      <c r="C289" s="142" t="s">
        <v>132</v>
      </c>
      <c r="D289" s="142" t="s">
        <v>3523</v>
      </c>
      <c r="E289" s="142" t="s">
        <v>20</v>
      </c>
      <c r="F289" s="142" t="s">
        <v>467</v>
      </c>
      <c r="G289" s="142" t="s">
        <v>468</v>
      </c>
      <c r="H289" s="142" t="s">
        <v>469</v>
      </c>
      <c r="I289" s="142" t="s">
        <v>21</v>
      </c>
      <c r="J289" s="142">
        <v>1</v>
      </c>
      <c r="K289" s="142">
        <v>30</v>
      </c>
      <c r="L289" s="227">
        <v>49</v>
      </c>
      <c r="M289" s="227">
        <v>513765</v>
      </c>
      <c r="N289" s="227">
        <v>13900</v>
      </c>
      <c r="O289" s="227">
        <v>13900</v>
      </c>
      <c r="P289" s="227">
        <v>417000</v>
      </c>
      <c r="Q289" s="227">
        <v>30</v>
      </c>
      <c r="R289" s="227">
        <v>600</v>
      </c>
      <c r="S289" s="227">
        <v>399000</v>
      </c>
      <c r="T289" s="227">
        <v>6</v>
      </c>
      <c r="U289" s="227">
        <v>75135</v>
      </c>
      <c r="V289" s="227">
        <v>12225</v>
      </c>
      <c r="W289" s="143">
        <v>46031</v>
      </c>
      <c r="X289" s="143">
        <v>46033</v>
      </c>
      <c r="Y289">
        <f t="shared" si="9"/>
        <v>399000</v>
      </c>
    </row>
    <row r="290" spans="1:25">
      <c r="A290" s="1" t="str">
        <f t="shared" si="8"/>
        <v>060021077650000</v>
      </c>
      <c r="B290" s="142" t="s">
        <v>35</v>
      </c>
      <c r="C290" s="142" t="s">
        <v>132</v>
      </c>
      <c r="D290" s="142" t="s">
        <v>3534</v>
      </c>
      <c r="E290" s="142" t="s">
        <v>2492</v>
      </c>
      <c r="F290" s="142" t="s">
        <v>48</v>
      </c>
      <c r="G290" s="142" t="s">
        <v>2533</v>
      </c>
      <c r="H290" s="142" t="s">
        <v>2534</v>
      </c>
      <c r="I290" s="142" t="s">
        <v>21</v>
      </c>
      <c r="J290" s="142">
        <v>1</v>
      </c>
      <c r="K290" s="142">
        <v>60</v>
      </c>
      <c r="L290" s="227">
        <v>1310</v>
      </c>
      <c r="M290" s="227">
        <v>944145</v>
      </c>
      <c r="N290" s="227">
        <v>950</v>
      </c>
      <c r="O290" s="227">
        <v>950</v>
      </c>
      <c r="P290" s="227">
        <v>57000</v>
      </c>
      <c r="Q290" s="227">
        <v>60</v>
      </c>
      <c r="R290" s="227">
        <v>133</v>
      </c>
      <c r="S290" s="227">
        <v>49020</v>
      </c>
      <c r="T290" s="227">
        <v>1097</v>
      </c>
      <c r="U290" s="227">
        <v>826856</v>
      </c>
      <c r="V290" s="227">
        <v>36225</v>
      </c>
      <c r="W290" s="143">
        <v>45995</v>
      </c>
      <c r="X290" s="143">
        <v>46034</v>
      </c>
      <c r="Y290">
        <f t="shared" si="9"/>
        <v>49020</v>
      </c>
    </row>
    <row r="291" spans="1:25">
      <c r="A291" s="1" t="str">
        <f t="shared" si="8"/>
        <v>060021078236000</v>
      </c>
      <c r="B291" s="142" t="s">
        <v>35</v>
      </c>
      <c r="C291" s="142" t="s">
        <v>132</v>
      </c>
      <c r="D291" s="142" t="s">
        <v>3534</v>
      </c>
      <c r="E291" s="142" t="s">
        <v>2492</v>
      </c>
      <c r="F291" s="142" t="s">
        <v>49</v>
      </c>
      <c r="G291" s="142" t="s">
        <v>2538</v>
      </c>
      <c r="H291" s="142" t="s">
        <v>2539</v>
      </c>
      <c r="I291" s="142" t="s">
        <v>21</v>
      </c>
      <c r="J291" s="142">
        <v>1</v>
      </c>
      <c r="K291" s="142">
        <v>5</v>
      </c>
      <c r="L291" s="227">
        <v>89</v>
      </c>
      <c r="M291" s="227">
        <v>729757</v>
      </c>
      <c r="N291" s="227">
        <v>9600</v>
      </c>
      <c r="O291" s="227">
        <v>9600</v>
      </c>
      <c r="P291" s="227">
        <v>48000</v>
      </c>
      <c r="Q291" s="227">
        <v>5</v>
      </c>
      <c r="R291" s="227">
        <v>300</v>
      </c>
      <c r="S291" s="227">
        <v>46500</v>
      </c>
      <c r="T291" s="227">
        <v>83</v>
      </c>
      <c r="U291" s="227">
        <v>696667</v>
      </c>
      <c r="V291" s="227">
        <v>16107</v>
      </c>
      <c r="W291" s="143">
        <v>46017</v>
      </c>
      <c r="X291" s="143">
        <v>46033</v>
      </c>
      <c r="Y291">
        <f t="shared" si="9"/>
        <v>46500</v>
      </c>
    </row>
    <row r="292" spans="1:25">
      <c r="A292" s="1" t="str">
        <f t="shared" si="8"/>
        <v>060021082607000</v>
      </c>
      <c r="B292" s="142" t="s">
        <v>35</v>
      </c>
      <c r="C292" s="142" t="s">
        <v>132</v>
      </c>
      <c r="D292" s="142" t="s">
        <v>3495</v>
      </c>
      <c r="E292" s="142" t="s">
        <v>3496</v>
      </c>
      <c r="F292" s="142" t="s">
        <v>308</v>
      </c>
      <c r="G292" s="142" t="s">
        <v>309</v>
      </c>
      <c r="H292" s="142" t="s">
        <v>310</v>
      </c>
      <c r="I292" s="142" t="s">
        <v>21</v>
      </c>
      <c r="J292" s="142">
        <v>1</v>
      </c>
      <c r="K292" s="142">
        <v>12</v>
      </c>
      <c r="L292" s="227">
        <v>0</v>
      </c>
      <c r="M292" s="227">
        <v>0</v>
      </c>
      <c r="N292" s="227">
        <v>19900</v>
      </c>
      <c r="O292" s="227">
        <v>17900</v>
      </c>
      <c r="P292" s="227">
        <v>214800</v>
      </c>
      <c r="Q292" s="227"/>
      <c r="R292" s="227"/>
      <c r="S292" s="227"/>
      <c r="T292" s="227">
        <v>300</v>
      </c>
      <c r="U292" s="227">
        <v>5378378</v>
      </c>
      <c r="V292" s="227">
        <v>663782</v>
      </c>
      <c r="W292" s="143">
        <v>46028</v>
      </c>
      <c r="X292" s="143">
        <v>46031</v>
      </c>
      <c r="Y292">
        <f t="shared" si="9"/>
        <v>214800</v>
      </c>
    </row>
    <row r="293" spans="1:25">
      <c r="A293" s="1" t="str">
        <f t="shared" si="8"/>
        <v>060021082627000</v>
      </c>
      <c r="B293" s="142" t="s">
        <v>35</v>
      </c>
      <c r="C293" s="142" t="s">
        <v>132</v>
      </c>
      <c r="D293" s="142" t="s">
        <v>3528</v>
      </c>
      <c r="E293" s="142" t="s">
        <v>27</v>
      </c>
      <c r="F293" s="142" t="s">
        <v>482</v>
      </c>
      <c r="G293" s="142" t="s">
        <v>483</v>
      </c>
      <c r="H293" s="142" t="s">
        <v>484</v>
      </c>
      <c r="I293" s="142" t="s">
        <v>21</v>
      </c>
      <c r="J293" s="142">
        <v>1</v>
      </c>
      <c r="K293" s="142">
        <v>24</v>
      </c>
      <c r="L293" s="227">
        <v>0</v>
      </c>
      <c r="M293" s="227">
        <v>0</v>
      </c>
      <c r="N293" s="227">
        <v>3400</v>
      </c>
      <c r="O293" s="227">
        <v>3300</v>
      </c>
      <c r="P293" s="227">
        <v>79200</v>
      </c>
      <c r="Q293" s="227">
        <v>24</v>
      </c>
      <c r="R293" s="227">
        <v>950</v>
      </c>
      <c r="S293" s="227">
        <v>56400</v>
      </c>
      <c r="T293" s="227">
        <v>10</v>
      </c>
      <c r="U293" s="227">
        <v>26487</v>
      </c>
      <c r="V293" s="227">
        <v>5921</v>
      </c>
      <c r="W293" s="143">
        <v>46028</v>
      </c>
      <c r="X293" s="143">
        <v>46028</v>
      </c>
      <c r="Y293">
        <f t="shared" si="9"/>
        <v>56400</v>
      </c>
    </row>
    <row r="294" spans="1:25">
      <c r="A294" s="1" t="str">
        <f t="shared" si="8"/>
        <v>060021082723000</v>
      </c>
      <c r="B294" s="142" t="s">
        <v>35</v>
      </c>
      <c r="C294" s="142" t="s">
        <v>132</v>
      </c>
      <c r="D294" s="142" t="s">
        <v>3495</v>
      </c>
      <c r="E294" s="142" t="s">
        <v>3496</v>
      </c>
      <c r="F294" s="142" t="s">
        <v>314</v>
      </c>
      <c r="G294" s="142" t="s">
        <v>315</v>
      </c>
      <c r="H294" s="142" t="s">
        <v>316</v>
      </c>
      <c r="I294" s="142" t="s">
        <v>21</v>
      </c>
      <c r="J294" s="142">
        <v>1</v>
      </c>
      <c r="K294" s="142">
        <v>24</v>
      </c>
      <c r="L294" s="227">
        <v>9933</v>
      </c>
      <c r="M294" s="227">
        <v>41305192</v>
      </c>
      <c r="N294" s="227">
        <v>5400</v>
      </c>
      <c r="O294" s="227">
        <v>5400</v>
      </c>
      <c r="P294" s="227">
        <v>129600</v>
      </c>
      <c r="Q294" s="227">
        <v>24</v>
      </c>
      <c r="R294" s="227">
        <v>950</v>
      </c>
      <c r="S294" s="227">
        <v>106800</v>
      </c>
      <c r="T294" s="227">
        <v>4642</v>
      </c>
      <c r="U294" s="227">
        <v>19876667</v>
      </c>
      <c r="V294" s="227">
        <v>573465</v>
      </c>
      <c r="W294" s="143">
        <v>46028</v>
      </c>
      <c r="X294" s="143">
        <v>46034</v>
      </c>
      <c r="Y294">
        <f t="shared" si="9"/>
        <v>106800</v>
      </c>
    </row>
    <row r="295" spans="1:25">
      <c r="A295" s="1" t="str">
        <f t="shared" si="8"/>
        <v>060021083138000</v>
      </c>
      <c r="B295" s="142" t="s">
        <v>35</v>
      </c>
      <c r="C295" s="142" t="s">
        <v>132</v>
      </c>
      <c r="D295" s="142" t="s">
        <v>3534</v>
      </c>
      <c r="E295" s="142" t="s">
        <v>2492</v>
      </c>
      <c r="F295" s="142" t="s">
        <v>50</v>
      </c>
      <c r="G295" s="142" t="s">
        <v>2543</v>
      </c>
      <c r="H295" s="142" t="s">
        <v>2544</v>
      </c>
      <c r="I295" s="142" t="s">
        <v>21</v>
      </c>
      <c r="J295" s="142">
        <v>1</v>
      </c>
      <c r="K295" s="142">
        <v>12</v>
      </c>
      <c r="L295" s="227">
        <v>263</v>
      </c>
      <c r="M295" s="227">
        <v>9133071</v>
      </c>
      <c r="N295" s="227">
        <v>43500</v>
      </c>
      <c r="O295" s="227">
        <v>43500</v>
      </c>
      <c r="P295" s="227">
        <v>522000</v>
      </c>
      <c r="Q295" s="227">
        <v>12</v>
      </c>
      <c r="R295" s="227">
        <v>1500</v>
      </c>
      <c r="S295" s="227">
        <v>504000</v>
      </c>
      <c r="T295" s="227">
        <v>43</v>
      </c>
      <c r="U295" s="227">
        <v>1664865</v>
      </c>
      <c r="V295" s="227">
        <v>171625</v>
      </c>
      <c r="W295" s="143">
        <v>46034</v>
      </c>
      <c r="X295" s="143">
        <v>46034</v>
      </c>
      <c r="Y295">
        <f t="shared" si="9"/>
        <v>504000</v>
      </c>
    </row>
    <row r="296" spans="1:25">
      <c r="A296" s="1" t="str">
        <f t="shared" si="8"/>
        <v>060021083802000</v>
      </c>
      <c r="B296" s="142" t="s">
        <v>35</v>
      </c>
      <c r="C296" s="142" t="s">
        <v>132</v>
      </c>
      <c r="D296" s="142" t="s">
        <v>3523</v>
      </c>
      <c r="E296" s="142" t="s">
        <v>20</v>
      </c>
      <c r="F296" s="142" t="s">
        <v>941</v>
      </c>
      <c r="G296" s="142" t="s">
        <v>942</v>
      </c>
      <c r="H296" s="142" t="s">
        <v>943</v>
      </c>
      <c r="I296" s="142" t="s">
        <v>21</v>
      </c>
      <c r="J296" s="142">
        <v>1</v>
      </c>
      <c r="K296" s="142">
        <v>40</v>
      </c>
      <c r="L296" s="227">
        <v>75</v>
      </c>
      <c r="M296" s="227">
        <v>294300</v>
      </c>
      <c r="N296" s="227">
        <v>5100</v>
      </c>
      <c r="O296" s="227">
        <v>5100</v>
      </c>
      <c r="P296" s="227">
        <v>204000</v>
      </c>
      <c r="Q296" s="227"/>
      <c r="R296" s="227"/>
      <c r="S296" s="227"/>
      <c r="T296" s="227">
        <v>9</v>
      </c>
      <c r="U296" s="227">
        <v>41351</v>
      </c>
      <c r="V296" s="227">
        <v>6035</v>
      </c>
      <c r="W296" s="143">
        <v>46034</v>
      </c>
      <c r="X296" s="143">
        <v>46033</v>
      </c>
      <c r="Y296">
        <f t="shared" si="9"/>
        <v>204000</v>
      </c>
    </row>
    <row r="297" spans="1:25">
      <c r="A297" s="1" t="str">
        <f t="shared" si="8"/>
        <v>060021083898000</v>
      </c>
      <c r="B297" s="142" t="s">
        <v>35</v>
      </c>
      <c r="C297" s="142" t="s">
        <v>132</v>
      </c>
      <c r="D297" s="142" t="s">
        <v>3528</v>
      </c>
      <c r="E297" s="142" t="s">
        <v>27</v>
      </c>
      <c r="F297" s="142" t="s">
        <v>320</v>
      </c>
      <c r="G297" s="142" t="s">
        <v>321</v>
      </c>
      <c r="H297" s="142" t="s">
        <v>322</v>
      </c>
      <c r="I297" s="142" t="s">
        <v>23</v>
      </c>
      <c r="J297" s="142">
        <v>1</v>
      </c>
      <c r="K297" s="142">
        <v>30</v>
      </c>
      <c r="L297" s="227">
        <v>111</v>
      </c>
      <c r="M297" s="227">
        <v>578408</v>
      </c>
      <c r="N297" s="227">
        <v>6800</v>
      </c>
      <c r="O297" s="227">
        <v>6000</v>
      </c>
      <c r="P297" s="227">
        <v>180000</v>
      </c>
      <c r="Q297" s="227">
        <v>30</v>
      </c>
      <c r="R297" s="227">
        <v>500</v>
      </c>
      <c r="S297" s="227">
        <v>165000</v>
      </c>
      <c r="T297" s="227">
        <v>47</v>
      </c>
      <c r="U297" s="227">
        <v>240540</v>
      </c>
      <c r="V297" s="227">
        <v>-4372</v>
      </c>
      <c r="W297" s="143">
        <v>46034</v>
      </c>
      <c r="X297" s="143">
        <v>46033</v>
      </c>
      <c r="Y297">
        <f t="shared" si="9"/>
        <v>165000</v>
      </c>
    </row>
    <row r="298" spans="1:25">
      <c r="A298" s="1" t="str">
        <f t="shared" si="8"/>
        <v>060021083903000</v>
      </c>
      <c r="B298" s="142" t="s">
        <v>35</v>
      </c>
      <c r="C298" s="142" t="s">
        <v>132</v>
      </c>
      <c r="D298" s="142" t="s">
        <v>3528</v>
      </c>
      <c r="E298" s="142" t="s">
        <v>27</v>
      </c>
      <c r="F298" s="142" t="s">
        <v>326</v>
      </c>
      <c r="G298" s="142" t="s">
        <v>327</v>
      </c>
      <c r="H298" s="142" t="s">
        <v>328</v>
      </c>
      <c r="I298" s="142" t="s">
        <v>21</v>
      </c>
      <c r="J298" s="142">
        <v>1</v>
      </c>
      <c r="K298" s="142">
        <v>24</v>
      </c>
      <c r="L298" s="227">
        <v>2585</v>
      </c>
      <c r="M298" s="227">
        <v>12602061</v>
      </c>
      <c r="N298" s="227">
        <v>6600</v>
      </c>
      <c r="O298" s="227">
        <v>6600</v>
      </c>
      <c r="P298" s="227">
        <v>158400</v>
      </c>
      <c r="Q298" s="227"/>
      <c r="R298" s="227"/>
      <c r="S298" s="227"/>
      <c r="T298" s="227">
        <v>1117</v>
      </c>
      <c r="U298" s="227">
        <v>6641622</v>
      </c>
      <c r="V298" s="227">
        <v>1196166</v>
      </c>
      <c r="W298" s="143">
        <v>46017</v>
      </c>
      <c r="X298" s="143">
        <v>46034</v>
      </c>
      <c r="Y298">
        <f t="shared" si="9"/>
        <v>158400</v>
      </c>
    </row>
    <row r="299" spans="1:25">
      <c r="A299" s="1" t="str">
        <f t="shared" si="8"/>
        <v>060021084368000</v>
      </c>
      <c r="B299" s="142" t="s">
        <v>35</v>
      </c>
      <c r="C299" s="142" t="s">
        <v>132</v>
      </c>
      <c r="D299" s="142" t="s">
        <v>3511</v>
      </c>
      <c r="E299" s="142" t="s">
        <v>3512</v>
      </c>
      <c r="F299" s="142" t="s">
        <v>3563</v>
      </c>
      <c r="G299" s="142" t="s">
        <v>3564</v>
      </c>
      <c r="H299" s="142" t="s">
        <v>3565</v>
      </c>
      <c r="I299" s="142" t="s">
        <v>21</v>
      </c>
      <c r="J299" s="142">
        <v>1</v>
      </c>
      <c r="K299" s="142">
        <v>20</v>
      </c>
      <c r="L299" s="227">
        <v>92</v>
      </c>
      <c r="M299" s="227">
        <v>3518924</v>
      </c>
      <c r="N299" s="227">
        <v>55900</v>
      </c>
      <c r="O299" s="227">
        <v>55900</v>
      </c>
      <c r="P299" s="227">
        <v>1118000</v>
      </c>
      <c r="Q299" s="227"/>
      <c r="R299" s="227"/>
      <c r="S299" s="227"/>
      <c r="T299" s="227">
        <v>17</v>
      </c>
      <c r="U299" s="227">
        <v>820991</v>
      </c>
      <c r="V299" s="227">
        <v>170755</v>
      </c>
      <c r="W299" s="143">
        <v>46027</v>
      </c>
      <c r="X299" s="143">
        <v>46034</v>
      </c>
      <c r="Y299">
        <f t="shared" si="9"/>
        <v>1118000</v>
      </c>
    </row>
    <row r="300" spans="1:25">
      <c r="A300" s="1" t="str">
        <f t="shared" si="8"/>
        <v>060021084369000</v>
      </c>
      <c r="B300" s="142" t="s">
        <v>35</v>
      </c>
      <c r="C300" s="142" t="s">
        <v>132</v>
      </c>
      <c r="D300" s="142" t="s">
        <v>3527</v>
      </c>
      <c r="E300" s="142" t="s">
        <v>22</v>
      </c>
      <c r="F300" s="142" t="s">
        <v>332</v>
      </c>
      <c r="G300" s="142" t="s">
        <v>333</v>
      </c>
      <c r="H300" s="142" t="s">
        <v>334</v>
      </c>
      <c r="I300" s="142" t="s">
        <v>21</v>
      </c>
      <c r="J300" s="142">
        <v>1</v>
      </c>
      <c r="K300" s="142">
        <v>60</v>
      </c>
      <c r="L300" s="227">
        <v>2053</v>
      </c>
      <c r="M300" s="227">
        <v>15672285</v>
      </c>
      <c r="N300" s="227">
        <v>9700</v>
      </c>
      <c r="O300" s="227">
        <v>9000</v>
      </c>
      <c r="P300" s="227">
        <v>540000</v>
      </c>
      <c r="Q300" s="227">
        <v>60</v>
      </c>
      <c r="R300" s="227">
        <v>300</v>
      </c>
      <c r="S300" s="227">
        <v>522000</v>
      </c>
      <c r="T300" s="227">
        <v>1001</v>
      </c>
      <c r="U300" s="227">
        <v>7925243</v>
      </c>
      <c r="V300" s="227">
        <v>283763</v>
      </c>
      <c r="W300" s="143">
        <v>46030</v>
      </c>
      <c r="X300" s="143">
        <v>46033</v>
      </c>
      <c r="Y300">
        <f t="shared" si="9"/>
        <v>522000</v>
      </c>
    </row>
    <row r="301" spans="1:25">
      <c r="A301" s="1" t="str">
        <f t="shared" si="8"/>
        <v>060021084782000</v>
      </c>
      <c r="B301" s="142" t="s">
        <v>35</v>
      </c>
      <c r="C301" s="142" t="s">
        <v>132</v>
      </c>
      <c r="D301" s="142" t="s">
        <v>3511</v>
      </c>
      <c r="E301" s="142" t="s">
        <v>3512</v>
      </c>
      <c r="F301" s="142" t="s">
        <v>3566</v>
      </c>
      <c r="G301" s="142" t="s">
        <v>3567</v>
      </c>
      <c r="H301" s="142" t="s">
        <v>3568</v>
      </c>
      <c r="I301" s="142" t="s">
        <v>21</v>
      </c>
      <c r="J301" s="142">
        <v>1</v>
      </c>
      <c r="K301" s="142">
        <v>20</v>
      </c>
      <c r="L301" s="227">
        <v>74</v>
      </c>
      <c r="M301" s="227">
        <v>2889700</v>
      </c>
      <c r="N301" s="227">
        <v>52900</v>
      </c>
      <c r="O301" s="227">
        <v>41900</v>
      </c>
      <c r="P301" s="227">
        <v>838000</v>
      </c>
      <c r="Q301" s="227"/>
      <c r="R301" s="227"/>
      <c r="S301" s="227"/>
      <c r="T301" s="227">
        <v>26</v>
      </c>
      <c r="U301" s="227">
        <v>1179640</v>
      </c>
      <c r="V301" s="227">
        <v>164340</v>
      </c>
      <c r="W301" s="143">
        <v>46027</v>
      </c>
      <c r="X301" s="143">
        <v>46033</v>
      </c>
      <c r="Y301">
        <f t="shared" si="9"/>
        <v>838000</v>
      </c>
    </row>
    <row r="302" spans="1:25">
      <c r="A302" s="1" t="str">
        <f t="shared" si="8"/>
        <v>060021086395000</v>
      </c>
      <c r="B302" s="142" t="s">
        <v>35</v>
      </c>
      <c r="C302" s="142" t="s">
        <v>132</v>
      </c>
      <c r="D302" s="142" t="s">
        <v>3523</v>
      </c>
      <c r="E302" s="142" t="s">
        <v>20</v>
      </c>
      <c r="F302" s="142" t="s">
        <v>949</v>
      </c>
      <c r="G302" s="142" t="s">
        <v>950</v>
      </c>
      <c r="H302" s="142" t="s">
        <v>951</v>
      </c>
      <c r="I302" s="142" t="s">
        <v>21</v>
      </c>
      <c r="J302" s="142">
        <v>1</v>
      </c>
      <c r="K302" s="142">
        <v>8</v>
      </c>
      <c r="L302" s="227">
        <v>156</v>
      </c>
      <c r="M302" s="227">
        <v>5816715</v>
      </c>
      <c r="N302" s="227">
        <v>46900</v>
      </c>
      <c r="O302" s="227">
        <v>46900</v>
      </c>
      <c r="P302" s="227">
        <v>375200</v>
      </c>
      <c r="Q302" s="227"/>
      <c r="R302" s="227"/>
      <c r="S302" s="227"/>
      <c r="T302" s="227">
        <v>1</v>
      </c>
      <c r="U302" s="227">
        <v>42252</v>
      </c>
      <c r="V302" s="227">
        <v>4965</v>
      </c>
      <c r="W302" s="143">
        <v>45968</v>
      </c>
      <c r="X302" s="143">
        <v>46030</v>
      </c>
      <c r="Y302">
        <f t="shared" si="9"/>
        <v>375200</v>
      </c>
    </row>
    <row r="303" spans="1:25">
      <c r="A303" s="1" t="str">
        <f t="shared" si="8"/>
        <v>060021086441000</v>
      </c>
      <c r="B303" s="142" t="s">
        <v>35</v>
      </c>
      <c r="C303" s="142" t="s">
        <v>132</v>
      </c>
      <c r="D303" s="142" t="s">
        <v>3494</v>
      </c>
      <c r="E303" s="142" t="s">
        <v>2486</v>
      </c>
      <c r="F303" s="142" t="s">
        <v>59</v>
      </c>
      <c r="G303" s="142" t="s">
        <v>2590</v>
      </c>
      <c r="H303" s="142" t="s">
        <v>2591</v>
      </c>
      <c r="I303" s="142" t="s">
        <v>21</v>
      </c>
      <c r="J303" s="142">
        <v>1</v>
      </c>
      <c r="K303" s="142">
        <v>20</v>
      </c>
      <c r="L303" s="227">
        <v>85</v>
      </c>
      <c r="M303" s="227">
        <v>358377</v>
      </c>
      <c r="N303" s="227">
        <v>5500</v>
      </c>
      <c r="O303" s="227">
        <v>5500</v>
      </c>
      <c r="P303" s="227">
        <v>110000</v>
      </c>
      <c r="Q303" s="227"/>
      <c r="R303" s="227"/>
      <c r="S303" s="227"/>
      <c r="T303" s="227">
        <v>10</v>
      </c>
      <c r="U303" s="227">
        <v>49550</v>
      </c>
      <c r="V303" s="227">
        <v>7388</v>
      </c>
      <c r="W303" s="143">
        <v>45999</v>
      </c>
      <c r="X303" s="143">
        <v>46031</v>
      </c>
      <c r="Y303">
        <f t="shared" si="9"/>
        <v>110000</v>
      </c>
    </row>
    <row r="304" spans="1:25">
      <c r="A304" s="1" t="str">
        <f t="shared" si="8"/>
        <v>060021087230000</v>
      </c>
      <c r="B304" s="142" t="s">
        <v>35</v>
      </c>
      <c r="C304" s="142" t="s">
        <v>132</v>
      </c>
      <c r="D304" s="142" t="s">
        <v>3528</v>
      </c>
      <c r="E304" s="142" t="s">
        <v>27</v>
      </c>
      <c r="F304" s="142" t="s">
        <v>489</v>
      </c>
      <c r="G304" s="142" t="s">
        <v>490</v>
      </c>
      <c r="H304" s="142" t="s">
        <v>491</v>
      </c>
      <c r="I304" s="142" t="s">
        <v>23</v>
      </c>
      <c r="J304" s="142">
        <v>1</v>
      </c>
      <c r="K304" s="142">
        <v>12</v>
      </c>
      <c r="L304" s="227">
        <v>110</v>
      </c>
      <c r="M304" s="227">
        <v>311646</v>
      </c>
      <c r="N304" s="227">
        <v>4000</v>
      </c>
      <c r="O304" s="227">
        <v>4000</v>
      </c>
      <c r="P304" s="227">
        <v>48000</v>
      </c>
      <c r="Q304" s="227">
        <v>12</v>
      </c>
      <c r="R304" s="227">
        <v>725</v>
      </c>
      <c r="S304" s="227">
        <v>39300</v>
      </c>
      <c r="T304" s="227">
        <v>72</v>
      </c>
      <c r="U304" s="227">
        <v>224121</v>
      </c>
      <c r="V304" s="227">
        <v>20134</v>
      </c>
      <c r="W304" s="143">
        <v>45961</v>
      </c>
      <c r="X304" s="143">
        <v>46034</v>
      </c>
      <c r="Y304">
        <f t="shared" si="9"/>
        <v>39300</v>
      </c>
    </row>
    <row r="305" spans="1:25">
      <c r="A305" s="1" t="str">
        <f t="shared" si="8"/>
        <v>060021088129000</v>
      </c>
      <c r="B305" s="142" t="s">
        <v>35</v>
      </c>
      <c r="C305" s="142" t="s">
        <v>132</v>
      </c>
      <c r="D305" s="142" t="s">
        <v>3527</v>
      </c>
      <c r="E305" s="142" t="s">
        <v>22</v>
      </c>
      <c r="F305" s="142" t="s">
        <v>338</v>
      </c>
      <c r="G305" s="142" t="s">
        <v>339</v>
      </c>
      <c r="H305" s="142" t="s">
        <v>340</v>
      </c>
      <c r="I305" s="142" t="s">
        <v>23</v>
      </c>
      <c r="J305" s="142">
        <v>1</v>
      </c>
      <c r="K305" s="142">
        <v>40</v>
      </c>
      <c r="L305" s="227">
        <v>281511</v>
      </c>
      <c r="M305" s="227">
        <v>729431535</v>
      </c>
      <c r="N305" s="227">
        <v>3100</v>
      </c>
      <c r="O305" s="227">
        <v>3000</v>
      </c>
      <c r="P305" s="227">
        <v>120000</v>
      </c>
      <c r="Q305" s="227">
        <v>40</v>
      </c>
      <c r="R305" s="227">
        <v>130</v>
      </c>
      <c r="S305" s="227">
        <v>114800</v>
      </c>
      <c r="T305" s="227">
        <v>628557</v>
      </c>
      <c r="U305" s="227">
        <v>1583819072</v>
      </c>
      <c r="V305" s="227">
        <v>-44853688</v>
      </c>
      <c r="W305" s="143">
        <v>46032</v>
      </c>
      <c r="X305" s="143">
        <v>46034</v>
      </c>
      <c r="Y305">
        <f t="shared" si="9"/>
        <v>114800</v>
      </c>
    </row>
    <row r="306" spans="1:25">
      <c r="A306" s="1" t="str">
        <f t="shared" si="8"/>
        <v>060021088133000</v>
      </c>
      <c r="B306" s="142" t="s">
        <v>35</v>
      </c>
      <c r="C306" s="142" t="s">
        <v>132</v>
      </c>
      <c r="D306" s="142" t="s">
        <v>3527</v>
      </c>
      <c r="E306" s="142" t="s">
        <v>22</v>
      </c>
      <c r="F306" s="142" t="s">
        <v>631</v>
      </c>
      <c r="G306" s="142" t="s">
        <v>632</v>
      </c>
      <c r="H306" s="142" t="s">
        <v>633</v>
      </c>
      <c r="I306" s="142" t="s">
        <v>26</v>
      </c>
      <c r="J306" s="142">
        <v>1</v>
      </c>
      <c r="K306" s="142">
        <v>40</v>
      </c>
      <c r="L306" s="227"/>
      <c r="M306" s="227"/>
      <c r="N306" s="227">
        <v>3050</v>
      </c>
      <c r="O306" s="227">
        <v>3050</v>
      </c>
      <c r="P306" s="227">
        <v>122000</v>
      </c>
      <c r="Q306" s="227"/>
      <c r="R306" s="227"/>
      <c r="S306" s="227"/>
      <c r="T306" s="227"/>
      <c r="U306" s="227"/>
      <c r="V306" s="227"/>
      <c r="W306" s="143">
        <v>45576</v>
      </c>
      <c r="X306" s="143"/>
      <c r="Y306">
        <f t="shared" si="9"/>
        <v>122000</v>
      </c>
    </row>
    <row r="307" spans="1:25">
      <c r="A307" s="1" t="str">
        <f t="shared" si="8"/>
        <v>060021088134000</v>
      </c>
      <c r="B307" s="142" t="s">
        <v>35</v>
      </c>
      <c r="C307" s="142" t="s">
        <v>132</v>
      </c>
      <c r="D307" s="142" t="s">
        <v>3527</v>
      </c>
      <c r="E307" s="142" t="s">
        <v>22</v>
      </c>
      <c r="F307" s="142" t="s">
        <v>344</v>
      </c>
      <c r="G307" s="142" t="s">
        <v>345</v>
      </c>
      <c r="H307" s="142" t="s">
        <v>346</v>
      </c>
      <c r="I307" s="142" t="s">
        <v>23</v>
      </c>
      <c r="J307" s="142">
        <v>1</v>
      </c>
      <c r="K307" s="142">
        <v>40</v>
      </c>
      <c r="L307" s="227">
        <v>3069</v>
      </c>
      <c r="M307" s="227">
        <v>7584311</v>
      </c>
      <c r="N307" s="227">
        <v>3000</v>
      </c>
      <c r="O307" s="227">
        <v>2900</v>
      </c>
      <c r="P307" s="227">
        <v>116000</v>
      </c>
      <c r="Q307" s="227">
        <v>40</v>
      </c>
      <c r="R307" s="227">
        <v>150</v>
      </c>
      <c r="S307" s="227">
        <v>110000</v>
      </c>
      <c r="T307" s="227">
        <v>2022</v>
      </c>
      <c r="U307" s="227">
        <v>5046496</v>
      </c>
      <c r="V307" s="227">
        <v>49599</v>
      </c>
      <c r="W307" s="143">
        <v>46017</v>
      </c>
      <c r="X307" s="143">
        <v>46034</v>
      </c>
      <c r="Y307">
        <f t="shared" si="9"/>
        <v>110000</v>
      </c>
    </row>
    <row r="308" spans="1:25">
      <c r="A308" s="1" t="str">
        <f t="shared" si="8"/>
        <v>060021088137000</v>
      </c>
      <c r="B308" s="142" t="s">
        <v>35</v>
      </c>
      <c r="C308" s="142" t="s">
        <v>132</v>
      </c>
      <c r="D308" s="142" t="s">
        <v>3527</v>
      </c>
      <c r="E308" s="142" t="s">
        <v>22</v>
      </c>
      <c r="F308" s="142" t="s">
        <v>350</v>
      </c>
      <c r="G308" s="142" t="s">
        <v>351</v>
      </c>
      <c r="H308" s="142" t="s">
        <v>3569</v>
      </c>
      <c r="I308" s="142" t="s">
        <v>21</v>
      </c>
      <c r="J308" s="142">
        <v>1</v>
      </c>
      <c r="K308" s="142">
        <v>24</v>
      </c>
      <c r="L308" s="227">
        <v>3168</v>
      </c>
      <c r="M308" s="227">
        <v>12006634</v>
      </c>
      <c r="N308" s="227">
        <v>4700</v>
      </c>
      <c r="O308" s="227">
        <v>4700</v>
      </c>
      <c r="P308" s="227">
        <v>112800</v>
      </c>
      <c r="Q308" s="227">
        <v>24</v>
      </c>
      <c r="R308" s="227">
        <v>250</v>
      </c>
      <c r="S308" s="227">
        <v>106800</v>
      </c>
      <c r="T308" s="227">
        <v>426</v>
      </c>
      <c r="U308" s="227">
        <v>1631441</v>
      </c>
      <c r="V308" s="227">
        <v>16912</v>
      </c>
      <c r="W308" s="143">
        <v>46029</v>
      </c>
      <c r="X308" s="143">
        <v>46034</v>
      </c>
      <c r="Y308">
        <f t="shared" si="9"/>
        <v>106800</v>
      </c>
    </row>
    <row r="309" spans="1:25">
      <c r="A309" s="1" t="str">
        <f t="shared" si="8"/>
        <v>060021088171000</v>
      </c>
      <c r="B309" s="142" t="s">
        <v>35</v>
      </c>
      <c r="C309" s="142" t="s">
        <v>132</v>
      </c>
      <c r="D309" s="142" t="s">
        <v>3527</v>
      </c>
      <c r="E309" s="142" t="s">
        <v>22</v>
      </c>
      <c r="F309" s="142" t="s">
        <v>356</v>
      </c>
      <c r="G309" s="142" t="s">
        <v>357</v>
      </c>
      <c r="H309" s="142" t="s">
        <v>358</v>
      </c>
      <c r="I309" s="142" t="s">
        <v>23</v>
      </c>
      <c r="J309" s="142">
        <v>1</v>
      </c>
      <c r="K309" s="142">
        <v>40</v>
      </c>
      <c r="L309" s="227">
        <v>221636</v>
      </c>
      <c r="M309" s="227">
        <v>556875968</v>
      </c>
      <c r="N309" s="227">
        <v>3000</v>
      </c>
      <c r="O309" s="227">
        <v>3000</v>
      </c>
      <c r="P309" s="227">
        <v>120000</v>
      </c>
      <c r="Q309" s="227">
        <v>40</v>
      </c>
      <c r="R309" s="227">
        <v>200</v>
      </c>
      <c r="S309" s="227">
        <v>112000</v>
      </c>
      <c r="T309" s="227">
        <v>76712</v>
      </c>
      <c r="U309" s="227">
        <v>185941504</v>
      </c>
      <c r="V309" s="227">
        <v>-6802767</v>
      </c>
      <c r="W309" s="143">
        <v>46030</v>
      </c>
      <c r="X309" s="143">
        <v>46034</v>
      </c>
      <c r="Y309">
        <f t="shared" si="9"/>
        <v>112000</v>
      </c>
    </row>
    <row r="310" spans="1:25">
      <c r="A310" s="1" t="str">
        <f t="shared" si="8"/>
        <v>060021088175000</v>
      </c>
      <c r="B310" s="142" t="s">
        <v>35</v>
      </c>
      <c r="C310" s="142" t="s">
        <v>132</v>
      </c>
      <c r="D310" s="142" t="s">
        <v>3527</v>
      </c>
      <c r="E310" s="142" t="s">
        <v>22</v>
      </c>
      <c r="F310" s="142" t="s">
        <v>362</v>
      </c>
      <c r="G310" s="142" t="s">
        <v>363</v>
      </c>
      <c r="H310" s="142" t="s">
        <v>364</v>
      </c>
      <c r="I310" s="142" t="s">
        <v>21</v>
      </c>
      <c r="J310" s="142">
        <v>1</v>
      </c>
      <c r="K310" s="142">
        <v>40</v>
      </c>
      <c r="L310" s="227">
        <v>64835</v>
      </c>
      <c r="M310" s="227">
        <v>155096339</v>
      </c>
      <c r="N310" s="227">
        <v>2800</v>
      </c>
      <c r="O310" s="227">
        <v>2800</v>
      </c>
      <c r="P310" s="227">
        <v>112000</v>
      </c>
      <c r="Q310" s="227">
        <v>40</v>
      </c>
      <c r="R310" s="227">
        <v>133</v>
      </c>
      <c r="S310" s="227">
        <v>106680</v>
      </c>
      <c r="T310" s="227">
        <v>65572</v>
      </c>
      <c r="U310" s="227">
        <v>151441658</v>
      </c>
      <c r="V310" s="227">
        <v>-5417710</v>
      </c>
      <c r="W310" s="143">
        <v>46009</v>
      </c>
      <c r="X310" s="143">
        <v>46034</v>
      </c>
      <c r="Y310">
        <f t="shared" si="9"/>
        <v>106680</v>
      </c>
    </row>
    <row r="311" spans="1:25">
      <c r="A311" s="1" t="str">
        <f t="shared" si="8"/>
        <v>060021088200000</v>
      </c>
      <c r="B311" s="142" t="s">
        <v>35</v>
      </c>
      <c r="C311" s="142" t="s">
        <v>132</v>
      </c>
      <c r="D311" s="142" t="s">
        <v>3527</v>
      </c>
      <c r="E311" s="142" t="s">
        <v>22</v>
      </c>
      <c r="F311" s="142" t="s">
        <v>368</v>
      </c>
      <c r="G311" s="142" t="s">
        <v>369</v>
      </c>
      <c r="H311" s="142" t="s">
        <v>370</v>
      </c>
      <c r="I311" s="142" t="s">
        <v>23</v>
      </c>
      <c r="J311" s="142">
        <v>1</v>
      </c>
      <c r="K311" s="142">
        <v>40</v>
      </c>
      <c r="L311" s="227">
        <v>2706</v>
      </c>
      <c r="M311" s="227">
        <v>6687042</v>
      </c>
      <c r="N311" s="227">
        <v>3000</v>
      </c>
      <c r="O311" s="227">
        <v>2900</v>
      </c>
      <c r="P311" s="227">
        <v>116000</v>
      </c>
      <c r="Q311" s="227">
        <v>40</v>
      </c>
      <c r="R311" s="227">
        <v>150</v>
      </c>
      <c r="S311" s="227">
        <v>110000</v>
      </c>
      <c r="T311" s="227">
        <v>3232</v>
      </c>
      <c r="U311" s="227">
        <v>8108523</v>
      </c>
      <c r="V311" s="227">
        <v>121634</v>
      </c>
      <c r="W311" s="143">
        <v>46017</v>
      </c>
      <c r="X311" s="143">
        <v>46034</v>
      </c>
      <c r="Y311">
        <f t="shared" si="9"/>
        <v>110000</v>
      </c>
    </row>
    <row r="312" spans="1:25">
      <c r="A312" s="1" t="str">
        <f t="shared" si="8"/>
        <v>060021088243000</v>
      </c>
      <c r="B312" s="142" t="s">
        <v>35</v>
      </c>
      <c r="C312" s="142" t="s">
        <v>132</v>
      </c>
      <c r="D312" s="142" t="s">
        <v>3527</v>
      </c>
      <c r="E312" s="142" t="s">
        <v>22</v>
      </c>
      <c r="F312" s="142" t="s">
        <v>374</v>
      </c>
      <c r="G312" s="142" t="s">
        <v>375</v>
      </c>
      <c r="H312" s="142" t="s">
        <v>376</v>
      </c>
      <c r="I312" s="142" t="s">
        <v>21</v>
      </c>
      <c r="J312" s="142">
        <v>1</v>
      </c>
      <c r="K312" s="142">
        <v>20</v>
      </c>
      <c r="L312" s="227">
        <v>1548</v>
      </c>
      <c r="M312" s="227">
        <v>5478671</v>
      </c>
      <c r="N312" s="227">
        <v>4700</v>
      </c>
      <c r="O312" s="227">
        <v>4500</v>
      </c>
      <c r="P312" s="227">
        <v>90000</v>
      </c>
      <c r="Q312" s="227">
        <v>20</v>
      </c>
      <c r="R312" s="227">
        <v>450</v>
      </c>
      <c r="S312" s="227">
        <v>81000</v>
      </c>
      <c r="T312" s="227">
        <v>728</v>
      </c>
      <c r="U312" s="227">
        <v>2720270</v>
      </c>
      <c r="V312" s="227">
        <v>143737</v>
      </c>
      <c r="W312" s="143">
        <v>46029</v>
      </c>
      <c r="X312" s="143">
        <v>46033</v>
      </c>
      <c r="Y312">
        <f t="shared" si="9"/>
        <v>81000</v>
      </c>
    </row>
    <row r="313" spans="1:25">
      <c r="A313" s="1" t="str">
        <f t="shared" si="8"/>
        <v>060021088263000</v>
      </c>
      <c r="B313" s="142" t="s">
        <v>35</v>
      </c>
      <c r="C313" s="142" t="s">
        <v>132</v>
      </c>
      <c r="D313" s="142" t="s">
        <v>3527</v>
      </c>
      <c r="E313" s="142" t="s">
        <v>22</v>
      </c>
      <c r="F313" s="142" t="s">
        <v>749</v>
      </c>
      <c r="G313" s="142" t="s">
        <v>750</v>
      </c>
      <c r="H313" s="142" t="s">
        <v>751</v>
      </c>
      <c r="I313" s="142" t="s">
        <v>26</v>
      </c>
      <c r="J313" s="142">
        <v>1</v>
      </c>
      <c r="K313" s="142">
        <v>40</v>
      </c>
      <c r="L313" s="227"/>
      <c r="M313" s="227"/>
      <c r="N313" s="227">
        <v>2200</v>
      </c>
      <c r="O313" s="227">
        <v>2200</v>
      </c>
      <c r="P313" s="227">
        <v>88000</v>
      </c>
      <c r="Q313" s="227"/>
      <c r="R313" s="227"/>
      <c r="S313" s="227"/>
      <c r="T313" s="227"/>
      <c r="U313" s="227"/>
      <c r="V313" s="227"/>
      <c r="W313" s="143"/>
      <c r="X313" s="143"/>
      <c r="Y313">
        <f t="shared" si="9"/>
        <v>88000</v>
      </c>
    </row>
    <row r="314" spans="1:25">
      <c r="A314" s="1" t="str">
        <f t="shared" si="8"/>
        <v>060021088264000</v>
      </c>
      <c r="B314" s="142" t="s">
        <v>35</v>
      </c>
      <c r="C314" s="142" t="s">
        <v>132</v>
      </c>
      <c r="D314" s="142" t="s">
        <v>3527</v>
      </c>
      <c r="E314" s="142" t="s">
        <v>22</v>
      </c>
      <c r="F314" s="142" t="s">
        <v>638</v>
      </c>
      <c r="G314" s="142" t="s">
        <v>639</v>
      </c>
      <c r="H314" s="142" t="s">
        <v>640</v>
      </c>
      <c r="I314" s="142" t="s">
        <v>21</v>
      </c>
      <c r="J314" s="142">
        <v>1</v>
      </c>
      <c r="K314" s="142">
        <v>40</v>
      </c>
      <c r="L314" s="227">
        <v>670</v>
      </c>
      <c r="M314" s="227">
        <v>1736110</v>
      </c>
      <c r="N314" s="227">
        <v>3100</v>
      </c>
      <c r="O314" s="227">
        <v>3100</v>
      </c>
      <c r="P314" s="227">
        <v>124000</v>
      </c>
      <c r="Q314" s="227">
        <v>40</v>
      </c>
      <c r="R314" s="227">
        <v>200</v>
      </c>
      <c r="S314" s="227">
        <v>116000</v>
      </c>
      <c r="T314" s="227">
        <v>270</v>
      </c>
      <c r="U314" s="227">
        <v>723829</v>
      </c>
      <c r="V314" s="227">
        <v>24203</v>
      </c>
      <c r="W314" s="143">
        <v>46006</v>
      </c>
      <c r="X314" s="143">
        <v>46034</v>
      </c>
      <c r="Y314">
        <f t="shared" si="9"/>
        <v>116000</v>
      </c>
    </row>
    <row r="315" spans="1:25">
      <c r="A315" s="1" t="str">
        <f t="shared" si="8"/>
        <v>060021088271000</v>
      </c>
      <c r="B315" s="142" t="s">
        <v>35</v>
      </c>
      <c r="C315" s="142" t="s">
        <v>132</v>
      </c>
      <c r="D315" s="142" t="s">
        <v>3527</v>
      </c>
      <c r="E315" s="142" t="s">
        <v>22</v>
      </c>
      <c r="F315" s="142" t="s">
        <v>593</v>
      </c>
      <c r="G315" s="142" t="s">
        <v>594</v>
      </c>
      <c r="H315" s="142" t="s">
        <v>595</v>
      </c>
      <c r="I315" s="142" t="s">
        <v>23</v>
      </c>
      <c r="J315" s="142">
        <v>1</v>
      </c>
      <c r="K315" s="142">
        <v>40</v>
      </c>
      <c r="L315" s="227"/>
      <c r="M315" s="227"/>
      <c r="N315" s="227">
        <v>3200</v>
      </c>
      <c r="O315" s="227">
        <v>3000</v>
      </c>
      <c r="P315" s="227">
        <v>120000</v>
      </c>
      <c r="Q315" s="227">
        <v>40</v>
      </c>
      <c r="R315" s="227">
        <v>130</v>
      </c>
      <c r="S315" s="227">
        <v>114800</v>
      </c>
      <c r="T315" s="227"/>
      <c r="U315" s="227"/>
      <c r="V315" s="227"/>
      <c r="W315" s="143">
        <v>45868</v>
      </c>
      <c r="X315" s="143">
        <v>45891</v>
      </c>
      <c r="Y315">
        <f t="shared" si="9"/>
        <v>114800</v>
      </c>
    </row>
    <row r="316" spans="1:25">
      <c r="A316" s="1" t="str">
        <f t="shared" si="8"/>
        <v>060021088858000</v>
      </c>
      <c r="B316" s="142" t="s">
        <v>35</v>
      </c>
      <c r="C316" s="142" t="s">
        <v>132</v>
      </c>
      <c r="D316" s="142" t="s">
        <v>3528</v>
      </c>
      <c r="E316" s="142" t="s">
        <v>27</v>
      </c>
      <c r="F316" s="142" t="s">
        <v>962</v>
      </c>
      <c r="G316" s="142" t="s">
        <v>963</v>
      </c>
      <c r="H316" s="142" t="s">
        <v>964</v>
      </c>
      <c r="I316" s="142" t="s">
        <v>21</v>
      </c>
      <c r="J316" s="142">
        <v>1</v>
      </c>
      <c r="K316" s="142">
        <v>12</v>
      </c>
      <c r="L316" s="227">
        <v>146</v>
      </c>
      <c r="M316" s="227">
        <v>591300</v>
      </c>
      <c r="N316" s="227">
        <v>5400</v>
      </c>
      <c r="O316" s="227">
        <v>5400</v>
      </c>
      <c r="P316" s="227">
        <v>64800</v>
      </c>
      <c r="Q316" s="227"/>
      <c r="R316" s="227"/>
      <c r="S316" s="227"/>
      <c r="T316" s="227">
        <v>25</v>
      </c>
      <c r="U316" s="227">
        <v>121622</v>
      </c>
      <c r="V316" s="227">
        <v>20372</v>
      </c>
      <c r="W316" s="143">
        <v>46006</v>
      </c>
      <c r="X316" s="143">
        <v>46034</v>
      </c>
      <c r="Y316">
        <f t="shared" si="9"/>
        <v>64800</v>
      </c>
    </row>
    <row r="317" spans="1:25">
      <c r="A317" s="1" t="str">
        <f t="shared" si="8"/>
        <v>060021089270000</v>
      </c>
      <c r="B317" s="142" t="s">
        <v>35</v>
      </c>
      <c r="C317" s="142" t="s">
        <v>132</v>
      </c>
      <c r="D317" s="142" t="s">
        <v>3497</v>
      </c>
      <c r="E317" s="142" t="s">
        <v>24</v>
      </c>
      <c r="F317" s="142" t="s">
        <v>597</v>
      </c>
      <c r="G317" s="142" t="s">
        <v>598</v>
      </c>
      <c r="H317" s="142" t="s">
        <v>599</v>
      </c>
      <c r="I317" s="142" t="s">
        <v>21</v>
      </c>
      <c r="J317" s="142">
        <v>1</v>
      </c>
      <c r="K317" s="142">
        <v>48</v>
      </c>
      <c r="L317" s="227">
        <v>1127</v>
      </c>
      <c r="M317" s="227">
        <v>1571613</v>
      </c>
      <c r="N317" s="227">
        <v>2000</v>
      </c>
      <c r="O317" s="227">
        <v>2000</v>
      </c>
      <c r="P317" s="227">
        <v>96000</v>
      </c>
      <c r="Q317" s="227"/>
      <c r="R317" s="227"/>
      <c r="S317" s="227"/>
      <c r="T317" s="227">
        <v>15</v>
      </c>
      <c r="U317" s="227">
        <v>27027</v>
      </c>
      <c r="V317" s="227">
        <v>6109</v>
      </c>
      <c r="W317" s="143">
        <v>45974</v>
      </c>
      <c r="X317" s="143">
        <v>46033</v>
      </c>
      <c r="Y317">
        <f t="shared" si="9"/>
        <v>96000</v>
      </c>
    </row>
    <row r="318" spans="1:25">
      <c r="A318" s="1" t="str">
        <f t="shared" si="8"/>
        <v>060021089271000</v>
      </c>
      <c r="B318" s="142" t="s">
        <v>35</v>
      </c>
      <c r="C318" s="142" t="s">
        <v>132</v>
      </c>
      <c r="D318" s="142" t="s">
        <v>3497</v>
      </c>
      <c r="E318" s="142" t="s">
        <v>24</v>
      </c>
      <c r="F318" s="142" t="s">
        <v>380</v>
      </c>
      <c r="G318" s="142" t="s">
        <v>381</v>
      </c>
      <c r="H318" s="142" t="s">
        <v>382</v>
      </c>
      <c r="I318" s="142" t="s">
        <v>23</v>
      </c>
      <c r="J318" s="142">
        <v>1</v>
      </c>
      <c r="K318" s="142">
        <v>48</v>
      </c>
      <c r="L318" s="227">
        <v>414</v>
      </c>
      <c r="M318" s="227">
        <v>882401</v>
      </c>
      <c r="N318" s="227">
        <v>2650</v>
      </c>
      <c r="O318" s="227">
        <v>2650</v>
      </c>
      <c r="P318" s="227">
        <v>127200</v>
      </c>
      <c r="Q318" s="227">
        <v>48</v>
      </c>
      <c r="R318" s="227">
        <v>225</v>
      </c>
      <c r="S318" s="227">
        <v>116400</v>
      </c>
      <c r="T318" s="227">
        <v>413</v>
      </c>
      <c r="U318" s="227">
        <v>948491</v>
      </c>
      <c r="V318" s="227">
        <v>68221</v>
      </c>
      <c r="W318" s="143">
        <v>45944</v>
      </c>
      <c r="X318" s="143">
        <v>46034</v>
      </c>
      <c r="Y318">
        <f t="shared" si="9"/>
        <v>116400</v>
      </c>
    </row>
    <row r="319" spans="1:25">
      <c r="A319" s="1" t="str">
        <f t="shared" si="8"/>
        <v>060021089525000</v>
      </c>
      <c r="B319" s="142" t="s">
        <v>35</v>
      </c>
      <c r="C319" s="142" t="s">
        <v>132</v>
      </c>
      <c r="D319" s="142" t="s">
        <v>3494</v>
      </c>
      <c r="E319" s="142" t="s">
        <v>2486</v>
      </c>
      <c r="F319" s="142" t="s">
        <v>51</v>
      </c>
      <c r="G319" s="142" t="s">
        <v>2548</v>
      </c>
      <c r="H319" s="142" t="s">
        <v>3570</v>
      </c>
      <c r="I319" s="142" t="s">
        <v>23</v>
      </c>
      <c r="J319" s="142">
        <v>1</v>
      </c>
      <c r="K319" s="142">
        <v>144</v>
      </c>
      <c r="L319" s="227">
        <v>1779</v>
      </c>
      <c r="M319" s="227">
        <v>6139699</v>
      </c>
      <c r="N319" s="227">
        <v>4200</v>
      </c>
      <c r="O319" s="227">
        <v>4200</v>
      </c>
      <c r="P319" s="227">
        <v>604800</v>
      </c>
      <c r="Q319" s="227"/>
      <c r="R319" s="227"/>
      <c r="S319" s="227"/>
      <c r="T319" s="227">
        <v>16</v>
      </c>
      <c r="U319" s="227">
        <v>60541</v>
      </c>
      <c r="V319" s="227">
        <v>5322</v>
      </c>
      <c r="W319" s="143">
        <v>45856</v>
      </c>
      <c r="X319" s="143">
        <v>46033</v>
      </c>
      <c r="Y319">
        <f t="shared" si="9"/>
        <v>604800</v>
      </c>
    </row>
    <row r="320" spans="1:25">
      <c r="A320" s="1" t="str">
        <f t="shared" si="8"/>
        <v>060021089541000</v>
      </c>
      <c r="B320" s="142" t="s">
        <v>35</v>
      </c>
      <c r="C320" s="142" t="s">
        <v>132</v>
      </c>
      <c r="D320" s="142" t="s">
        <v>3494</v>
      </c>
      <c r="E320" s="142" t="s">
        <v>2486</v>
      </c>
      <c r="F320" s="142" t="s">
        <v>52</v>
      </c>
      <c r="G320" s="142" t="s">
        <v>2553</v>
      </c>
      <c r="H320" s="142" t="s">
        <v>2554</v>
      </c>
      <c r="I320" s="142" t="s">
        <v>23</v>
      </c>
      <c r="J320" s="142">
        <v>1</v>
      </c>
      <c r="K320" s="142">
        <v>144</v>
      </c>
      <c r="L320" s="227">
        <v>3625</v>
      </c>
      <c r="M320" s="227">
        <v>13841810</v>
      </c>
      <c r="N320" s="227">
        <v>4900</v>
      </c>
      <c r="O320" s="227">
        <v>4300</v>
      </c>
      <c r="P320" s="227">
        <v>619200</v>
      </c>
      <c r="Q320" s="227"/>
      <c r="R320" s="227"/>
      <c r="S320" s="227"/>
      <c r="T320" s="227">
        <v>180</v>
      </c>
      <c r="U320" s="227">
        <v>697297</v>
      </c>
      <c r="V320" s="227">
        <v>9980</v>
      </c>
      <c r="W320" s="143">
        <v>45974</v>
      </c>
      <c r="X320" s="143">
        <v>46034</v>
      </c>
      <c r="Y320">
        <f t="shared" si="9"/>
        <v>619200</v>
      </c>
    </row>
    <row r="321" spans="1:25">
      <c r="A321" s="1" t="str">
        <f t="shared" si="8"/>
        <v>060021089867000</v>
      </c>
      <c r="B321" s="142" t="s">
        <v>35</v>
      </c>
      <c r="C321" s="142" t="s">
        <v>132</v>
      </c>
      <c r="D321" s="142" t="s">
        <v>3534</v>
      </c>
      <c r="E321" s="142" t="s">
        <v>2492</v>
      </c>
      <c r="F321" s="142" t="s">
        <v>53</v>
      </c>
      <c r="G321" s="142" t="s">
        <v>2558</v>
      </c>
      <c r="H321" s="142" t="s">
        <v>3571</v>
      </c>
      <c r="I321" s="142" t="s">
        <v>23</v>
      </c>
      <c r="J321" s="142">
        <v>1</v>
      </c>
      <c r="K321" s="142">
        <v>30</v>
      </c>
      <c r="L321" s="227">
        <v>0</v>
      </c>
      <c r="M321" s="227">
        <v>0</v>
      </c>
      <c r="N321" s="227">
        <v>4900</v>
      </c>
      <c r="O321" s="227">
        <v>4900</v>
      </c>
      <c r="P321" s="227">
        <v>147000</v>
      </c>
      <c r="Q321" s="227">
        <v>30</v>
      </c>
      <c r="R321" s="227">
        <v>600</v>
      </c>
      <c r="S321" s="227">
        <v>129000</v>
      </c>
      <c r="T321" s="227">
        <v>0</v>
      </c>
      <c r="U321" s="227">
        <v>0</v>
      </c>
      <c r="V321" s="227">
        <v>0</v>
      </c>
      <c r="W321" s="143">
        <v>45985</v>
      </c>
      <c r="X321" s="143">
        <v>45985</v>
      </c>
      <c r="Y321">
        <f t="shared" si="9"/>
        <v>129000</v>
      </c>
    </row>
    <row r="322" spans="1:25">
      <c r="A322" s="1" t="str">
        <f t="shared" si="8"/>
        <v>060021089885000</v>
      </c>
      <c r="B322" s="142" t="s">
        <v>35</v>
      </c>
      <c r="C322" s="142" t="s">
        <v>132</v>
      </c>
      <c r="D322" s="142" t="s">
        <v>3534</v>
      </c>
      <c r="E322" s="142" t="s">
        <v>2492</v>
      </c>
      <c r="F322" s="142" t="s">
        <v>54</v>
      </c>
      <c r="G322" s="142" t="s">
        <v>2564</v>
      </c>
      <c r="H322" s="142" t="s">
        <v>2565</v>
      </c>
      <c r="I322" s="142" t="s">
        <v>21</v>
      </c>
      <c r="J322" s="142">
        <v>1</v>
      </c>
      <c r="K322" s="142">
        <v>72</v>
      </c>
      <c r="L322" s="227">
        <v>1042</v>
      </c>
      <c r="M322" s="227">
        <v>727507</v>
      </c>
      <c r="N322" s="227">
        <v>950</v>
      </c>
      <c r="O322" s="227">
        <v>950</v>
      </c>
      <c r="P322" s="227">
        <v>68400</v>
      </c>
      <c r="Q322" s="227">
        <v>72</v>
      </c>
      <c r="R322" s="227">
        <v>144</v>
      </c>
      <c r="S322" s="227">
        <v>58032</v>
      </c>
      <c r="T322" s="227">
        <v>151</v>
      </c>
      <c r="U322" s="227">
        <v>109775</v>
      </c>
      <c r="V322" s="227">
        <v>4349</v>
      </c>
      <c r="W322" s="143">
        <v>45712</v>
      </c>
      <c r="X322" s="143">
        <v>46026</v>
      </c>
      <c r="Y322">
        <f t="shared" si="9"/>
        <v>58032</v>
      </c>
    </row>
    <row r="323" spans="1:25">
      <c r="A323" s="1" t="str">
        <f t="shared" si="8"/>
        <v>060021090446000</v>
      </c>
      <c r="B323" s="142" t="s">
        <v>35</v>
      </c>
      <c r="C323" s="142" t="s">
        <v>132</v>
      </c>
      <c r="D323" s="142" t="s">
        <v>3528</v>
      </c>
      <c r="E323" s="142" t="s">
        <v>27</v>
      </c>
      <c r="F323" s="142" t="s">
        <v>386</v>
      </c>
      <c r="G323" s="142" t="s">
        <v>387</v>
      </c>
      <c r="H323" s="142" t="s">
        <v>388</v>
      </c>
      <c r="I323" s="142" t="s">
        <v>21</v>
      </c>
      <c r="J323" s="142">
        <v>1</v>
      </c>
      <c r="K323" s="142">
        <v>24</v>
      </c>
      <c r="L323" s="227">
        <v>9310</v>
      </c>
      <c r="M323" s="227">
        <v>26878253</v>
      </c>
      <c r="N323" s="227">
        <v>3700</v>
      </c>
      <c r="O323" s="227">
        <v>3600</v>
      </c>
      <c r="P323" s="227">
        <v>86400</v>
      </c>
      <c r="Q323" s="227">
        <v>24</v>
      </c>
      <c r="R323" s="227">
        <v>538</v>
      </c>
      <c r="S323" s="227">
        <v>73488</v>
      </c>
      <c r="T323" s="227">
        <v>1673</v>
      </c>
      <c r="U323" s="227">
        <v>4639441</v>
      </c>
      <c r="V323" s="227">
        <v>-190561</v>
      </c>
      <c r="W323" s="143">
        <v>45978</v>
      </c>
      <c r="X323" s="143">
        <v>46034</v>
      </c>
      <c r="Y323">
        <f t="shared" si="9"/>
        <v>73488</v>
      </c>
    </row>
    <row r="324" spans="1:25">
      <c r="A324" s="1" t="str">
        <f t="shared" si="8"/>
        <v>060021090872000</v>
      </c>
      <c r="B324" s="142" t="s">
        <v>35</v>
      </c>
      <c r="C324" s="142" t="s">
        <v>132</v>
      </c>
      <c r="D324" s="142" t="s">
        <v>3528</v>
      </c>
      <c r="E324" s="142" t="s">
        <v>27</v>
      </c>
      <c r="F324" s="142" t="s">
        <v>392</v>
      </c>
      <c r="G324" s="142" t="s">
        <v>393</v>
      </c>
      <c r="H324" s="142" t="s">
        <v>394</v>
      </c>
      <c r="I324" s="142" t="s">
        <v>21</v>
      </c>
      <c r="J324" s="142">
        <v>1</v>
      </c>
      <c r="K324" s="142">
        <v>12</v>
      </c>
      <c r="L324" s="227">
        <v>555</v>
      </c>
      <c r="M324" s="227">
        <v>1459026</v>
      </c>
      <c r="N324" s="227">
        <v>3333</v>
      </c>
      <c r="O324" s="227">
        <v>3250</v>
      </c>
      <c r="P324" s="227">
        <v>39000</v>
      </c>
      <c r="Q324" s="227">
        <v>12</v>
      </c>
      <c r="R324" s="227">
        <v>250</v>
      </c>
      <c r="S324" s="227">
        <v>36000</v>
      </c>
      <c r="T324" s="227">
        <v>353</v>
      </c>
      <c r="U324" s="227">
        <v>961487</v>
      </c>
      <c r="V324" s="227">
        <v>33494</v>
      </c>
      <c r="W324" s="143">
        <v>46030</v>
      </c>
      <c r="X324" s="143">
        <v>46034</v>
      </c>
      <c r="Y324">
        <f t="shared" si="9"/>
        <v>36000</v>
      </c>
    </row>
    <row r="325" spans="1:25">
      <c r="A325" s="1" t="str">
        <f t="shared" ref="A325:A388" si="10">B325&amp;F325</f>
        <v>060021092661000</v>
      </c>
      <c r="B325" s="142" t="s">
        <v>35</v>
      </c>
      <c r="C325" s="142" t="s">
        <v>132</v>
      </c>
      <c r="D325" s="142" t="s">
        <v>3497</v>
      </c>
      <c r="E325" s="142" t="s">
        <v>24</v>
      </c>
      <c r="F325" s="142" t="s">
        <v>398</v>
      </c>
      <c r="G325" s="142" t="s">
        <v>399</v>
      </c>
      <c r="H325" s="142" t="s">
        <v>400</v>
      </c>
      <c r="I325" s="142" t="s">
        <v>23</v>
      </c>
      <c r="J325" s="142">
        <v>1</v>
      </c>
      <c r="K325" s="142">
        <v>12</v>
      </c>
      <c r="L325" s="227">
        <v>87</v>
      </c>
      <c r="M325" s="227">
        <v>741733</v>
      </c>
      <c r="N325" s="227">
        <v>9875</v>
      </c>
      <c r="O325" s="227">
        <v>9875</v>
      </c>
      <c r="P325" s="227">
        <v>118500</v>
      </c>
      <c r="Q325" s="227">
        <v>12</v>
      </c>
      <c r="R325" s="227">
        <v>175</v>
      </c>
      <c r="S325" s="227">
        <v>116400</v>
      </c>
      <c r="T325" s="227">
        <v>62</v>
      </c>
      <c r="U325" s="227">
        <v>546645</v>
      </c>
      <c r="V325" s="227">
        <v>18054</v>
      </c>
      <c r="W325" s="143">
        <v>46028</v>
      </c>
      <c r="X325" s="143">
        <v>46034</v>
      </c>
      <c r="Y325">
        <f t="shared" ref="Y325:Y388" si="11">IF(S325&gt;0,S325,P325)</f>
        <v>116400</v>
      </c>
    </row>
    <row r="326" spans="1:25">
      <c r="A326" s="1" t="str">
        <f t="shared" si="10"/>
        <v>060021098643000</v>
      </c>
      <c r="B326" s="142" t="s">
        <v>35</v>
      </c>
      <c r="C326" s="142" t="s">
        <v>132</v>
      </c>
      <c r="D326" s="142" t="s">
        <v>3495</v>
      </c>
      <c r="E326" s="142" t="s">
        <v>3496</v>
      </c>
      <c r="F326" s="142" t="s">
        <v>970</v>
      </c>
      <c r="G326" s="142" t="s">
        <v>971</v>
      </c>
      <c r="H326" s="142" t="s">
        <v>972</v>
      </c>
      <c r="I326" s="142" t="s">
        <v>21</v>
      </c>
      <c r="J326" s="142">
        <v>1</v>
      </c>
      <c r="K326" s="142">
        <v>20</v>
      </c>
      <c r="L326" s="227">
        <v>7</v>
      </c>
      <c r="M326" s="227">
        <v>115694</v>
      </c>
      <c r="N326" s="227">
        <v>19700</v>
      </c>
      <c r="O326" s="227">
        <v>19500</v>
      </c>
      <c r="P326" s="227">
        <v>390000</v>
      </c>
      <c r="Q326" s="227">
        <v>20</v>
      </c>
      <c r="R326" s="227">
        <v>1500</v>
      </c>
      <c r="S326" s="227">
        <v>360000</v>
      </c>
      <c r="T326" s="227">
        <v>231</v>
      </c>
      <c r="U326" s="227">
        <v>3965766</v>
      </c>
      <c r="V326" s="227">
        <v>147860</v>
      </c>
      <c r="W326" s="143">
        <v>45982</v>
      </c>
      <c r="X326" s="143">
        <v>46032</v>
      </c>
      <c r="Y326">
        <f t="shared" si="11"/>
        <v>360000</v>
      </c>
    </row>
    <row r="327" spans="1:25">
      <c r="A327" s="1" t="str">
        <f t="shared" si="10"/>
        <v>060021098744000</v>
      </c>
      <c r="B327" s="142" t="s">
        <v>35</v>
      </c>
      <c r="C327" s="142" t="s">
        <v>132</v>
      </c>
      <c r="D327" s="142" t="s">
        <v>3500</v>
      </c>
      <c r="E327" s="142" t="s">
        <v>3501</v>
      </c>
      <c r="F327" s="142" t="s">
        <v>3572</v>
      </c>
      <c r="G327" s="142" t="s">
        <v>3573</v>
      </c>
      <c r="H327" s="142" t="s">
        <v>3574</v>
      </c>
      <c r="I327" s="142" t="s">
        <v>21</v>
      </c>
      <c r="J327" s="142">
        <v>1</v>
      </c>
      <c r="K327" s="142">
        <v>12</v>
      </c>
      <c r="L327" s="227">
        <v>139</v>
      </c>
      <c r="M327" s="227">
        <v>2044562</v>
      </c>
      <c r="N327" s="227">
        <v>21500</v>
      </c>
      <c r="O327" s="227">
        <v>21500</v>
      </c>
      <c r="P327" s="227">
        <v>258000</v>
      </c>
      <c r="Q327" s="227"/>
      <c r="R327" s="227"/>
      <c r="S327" s="227"/>
      <c r="T327" s="227">
        <v>3</v>
      </c>
      <c r="U327" s="227">
        <v>58108</v>
      </c>
      <c r="V327" s="227">
        <v>13981</v>
      </c>
      <c r="W327" s="143">
        <v>45852</v>
      </c>
      <c r="X327" s="143">
        <v>46032</v>
      </c>
      <c r="Y327">
        <f t="shared" si="11"/>
        <v>258000</v>
      </c>
    </row>
    <row r="328" spans="1:25">
      <c r="A328" s="1" t="str">
        <f t="shared" si="10"/>
        <v>060021101305000</v>
      </c>
      <c r="B328" s="142" t="s">
        <v>35</v>
      </c>
      <c r="C328" s="142" t="s">
        <v>132</v>
      </c>
      <c r="D328" s="142" t="s">
        <v>3528</v>
      </c>
      <c r="E328" s="142" t="s">
        <v>27</v>
      </c>
      <c r="F328" s="142" t="s">
        <v>976</v>
      </c>
      <c r="G328" s="142" t="s">
        <v>977</v>
      </c>
      <c r="H328" s="142" t="s">
        <v>978</v>
      </c>
      <c r="I328" s="142" t="s">
        <v>21</v>
      </c>
      <c r="J328" s="142">
        <v>1</v>
      </c>
      <c r="K328" s="142">
        <v>24</v>
      </c>
      <c r="L328" s="227">
        <v>4989</v>
      </c>
      <c r="M328" s="227">
        <v>8483736</v>
      </c>
      <c r="N328" s="227">
        <v>2700</v>
      </c>
      <c r="O328" s="227">
        <v>2700</v>
      </c>
      <c r="P328" s="227">
        <v>64800</v>
      </c>
      <c r="Q328" s="227">
        <v>24</v>
      </c>
      <c r="R328" s="227">
        <v>700</v>
      </c>
      <c r="S328" s="227">
        <v>48000</v>
      </c>
      <c r="T328" s="227">
        <v>2092</v>
      </c>
      <c r="U328" s="227">
        <v>4233334</v>
      </c>
      <c r="V328" s="227">
        <v>675913</v>
      </c>
      <c r="W328" s="143">
        <v>46008</v>
      </c>
      <c r="X328" s="143">
        <v>46034</v>
      </c>
      <c r="Y328">
        <f t="shared" si="11"/>
        <v>48000</v>
      </c>
    </row>
    <row r="329" spans="1:25">
      <c r="A329" s="1" t="str">
        <f t="shared" si="10"/>
        <v>060021102123000</v>
      </c>
      <c r="B329" s="142" t="s">
        <v>35</v>
      </c>
      <c r="C329" s="142" t="s">
        <v>132</v>
      </c>
      <c r="D329" s="142" t="s">
        <v>3495</v>
      </c>
      <c r="E329" s="142" t="s">
        <v>3496</v>
      </c>
      <c r="F329" s="142" t="s">
        <v>404</v>
      </c>
      <c r="G329" s="142" t="s">
        <v>405</v>
      </c>
      <c r="H329" s="142" t="s">
        <v>406</v>
      </c>
      <c r="I329" s="142" t="s">
        <v>21</v>
      </c>
      <c r="J329" s="142">
        <v>1</v>
      </c>
      <c r="K329" s="142">
        <v>12</v>
      </c>
      <c r="L329" s="227">
        <v>883</v>
      </c>
      <c r="M329" s="227">
        <v>10919666</v>
      </c>
      <c r="N329" s="227">
        <v>16500</v>
      </c>
      <c r="O329" s="227">
        <v>15300</v>
      </c>
      <c r="P329" s="227">
        <v>183600</v>
      </c>
      <c r="Q329" s="227">
        <v>12</v>
      </c>
      <c r="R329" s="227">
        <v>1350</v>
      </c>
      <c r="S329" s="227">
        <v>167400</v>
      </c>
      <c r="T329" s="227">
        <v>75</v>
      </c>
      <c r="U329" s="227">
        <v>971352</v>
      </c>
      <c r="V329" s="227">
        <v>43861</v>
      </c>
      <c r="W329" s="143">
        <v>45974</v>
      </c>
      <c r="X329" s="143">
        <v>46033</v>
      </c>
      <c r="Y329">
        <f t="shared" si="11"/>
        <v>167400</v>
      </c>
    </row>
    <row r="330" spans="1:25">
      <c r="A330" s="1" t="str">
        <f t="shared" si="10"/>
        <v>060021105042000</v>
      </c>
      <c r="B330" s="142" t="s">
        <v>35</v>
      </c>
      <c r="C330" s="142" t="s">
        <v>132</v>
      </c>
      <c r="D330" s="142" t="s">
        <v>3534</v>
      </c>
      <c r="E330" s="142" t="s">
        <v>2492</v>
      </c>
      <c r="F330" s="142" t="s">
        <v>55</v>
      </c>
      <c r="G330" s="142" t="s">
        <v>2569</v>
      </c>
      <c r="H330" s="142" t="s">
        <v>2570</v>
      </c>
      <c r="I330" s="142" t="s">
        <v>23</v>
      </c>
      <c r="J330" s="142">
        <v>1</v>
      </c>
      <c r="K330" s="142">
        <v>21</v>
      </c>
      <c r="L330" s="227">
        <v>1073</v>
      </c>
      <c r="M330" s="227">
        <v>4591875</v>
      </c>
      <c r="N330" s="227">
        <v>5000</v>
      </c>
      <c r="O330" s="227">
        <v>5000</v>
      </c>
      <c r="P330" s="227">
        <v>105000</v>
      </c>
      <c r="Q330" s="227">
        <v>21</v>
      </c>
      <c r="R330" s="227">
        <v>571</v>
      </c>
      <c r="S330" s="227">
        <v>93009</v>
      </c>
      <c r="T330" s="227">
        <v>46</v>
      </c>
      <c r="U330" s="227">
        <v>196802</v>
      </c>
      <c r="V330" s="227">
        <v>-54</v>
      </c>
      <c r="W330" s="143">
        <v>45993</v>
      </c>
      <c r="X330" s="143">
        <v>46034</v>
      </c>
      <c r="Y330">
        <f t="shared" si="11"/>
        <v>93009</v>
      </c>
    </row>
    <row r="331" spans="1:25">
      <c r="A331" s="1" t="str">
        <f t="shared" si="10"/>
        <v>060021107348000</v>
      </c>
      <c r="B331" s="142" t="s">
        <v>35</v>
      </c>
      <c r="C331" s="142" t="s">
        <v>132</v>
      </c>
      <c r="D331" s="142" t="s">
        <v>3494</v>
      </c>
      <c r="E331" s="142" t="s">
        <v>2486</v>
      </c>
      <c r="F331" s="142" t="s">
        <v>99</v>
      </c>
      <c r="G331" s="142" t="s">
        <v>2767</v>
      </c>
      <c r="H331" s="142" t="s">
        <v>2768</v>
      </c>
      <c r="I331" s="142" t="s">
        <v>21</v>
      </c>
      <c r="J331" s="142">
        <v>1</v>
      </c>
      <c r="K331" s="142">
        <v>20</v>
      </c>
      <c r="L331" s="227">
        <v>78</v>
      </c>
      <c r="M331" s="227">
        <v>328863</v>
      </c>
      <c r="N331" s="227">
        <v>5500</v>
      </c>
      <c r="O331" s="227">
        <v>5000</v>
      </c>
      <c r="P331" s="227">
        <v>100000</v>
      </c>
      <c r="Q331" s="227">
        <v>20</v>
      </c>
      <c r="R331" s="227">
        <v>300</v>
      </c>
      <c r="S331" s="227">
        <v>94000</v>
      </c>
      <c r="T331" s="227">
        <v>46</v>
      </c>
      <c r="U331" s="227">
        <v>196396</v>
      </c>
      <c r="V331" s="227">
        <v>2451</v>
      </c>
      <c r="W331" s="143">
        <v>45999</v>
      </c>
      <c r="X331" s="143">
        <v>46029</v>
      </c>
      <c r="Y331">
        <f t="shared" si="11"/>
        <v>94000</v>
      </c>
    </row>
    <row r="332" spans="1:25">
      <c r="A332" s="1" t="str">
        <f t="shared" si="10"/>
        <v>060021108244000</v>
      </c>
      <c r="B332" s="142" t="s">
        <v>35</v>
      </c>
      <c r="C332" s="142" t="s">
        <v>132</v>
      </c>
      <c r="D332" s="142" t="s">
        <v>3495</v>
      </c>
      <c r="E332" s="142" t="s">
        <v>3496</v>
      </c>
      <c r="F332" s="142" t="s">
        <v>410</v>
      </c>
      <c r="G332" s="142" t="s">
        <v>411</v>
      </c>
      <c r="H332" s="142" t="s">
        <v>412</v>
      </c>
      <c r="I332" s="142" t="s">
        <v>21</v>
      </c>
      <c r="J332" s="142">
        <v>1</v>
      </c>
      <c r="K332" s="142">
        <v>12</v>
      </c>
      <c r="L332" s="227">
        <v>4216</v>
      </c>
      <c r="M332" s="227">
        <v>10767877</v>
      </c>
      <c r="N332" s="227">
        <v>3400</v>
      </c>
      <c r="O332" s="227">
        <v>3400</v>
      </c>
      <c r="P332" s="227">
        <v>40800</v>
      </c>
      <c r="Q332" s="227">
        <v>12</v>
      </c>
      <c r="R332" s="227">
        <v>350</v>
      </c>
      <c r="S332" s="227">
        <v>36600</v>
      </c>
      <c r="T332" s="227">
        <v>811</v>
      </c>
      <c r="U332" s="227">
        <v>2237613</v>
      </c>
      <c r="V332" s="227">
        <v>166278</v>
      </c>
      <c r="W332" s="143">
        <v>45975</v>
      </c>
      <c r="X332" s="143">
        <v>46034</v>
      </c>
      <c r="Y332">
        <f t="shared" si="11"/>
        <v>36600</v>
      </c>
    </row>
    <row r="333" spans="1:25">
      <c r="A333" s="1" t="str">
        <f t="shared" si="10"/>
        <v>060021110244000</v>
      </c>
      <c r="B333" s="142" t="s">
        <v>35</v>
      </c>
      <c r="C333" s="142" t="s">
        <v>132</v>
      </c>
      <c r="D333" s="142" t="s">
        <v>3511</v>
      </c>
      <c r="E333" s="142" t="s">
        <v>3512</v>
      </c>
      <c r="F333" s="142" t="s">
        <v>3575</v>
      </c>
      <c r="G333" s="142" t="s">
        <v>3576</v>
      </c>
      <c r="H333" s="142" t="s">
        <v>3577</v>
      </c>
      <c r="I333" s="142" t="s">
        <v>21</v>
      </c>
      <c r="J333" s="142">
        <v>1</v>
      </c>
      <c r="K333" s="142">
        <v>120</v>
      </c>
      <c r="L333" s="227">
        <v>176</v>
      </c>
      <c r="M333" s="227">
        <v>1115136</v>
      </c>
      <c r="N333" s="227">
        <v>8500</v>
      </c>
      <c r="O333" s="227">
        <v>8500</v>
      </c>
      <c r="P333" s="227">
        <v>1020000</v>
      </c>
      <c r="Q333" s="227"/>
      <c r="R333" s="227"/>
      <c r="S333" s="227"/>
      <c r="T333" s="227">
        <v>126</v>
      </c>
      <c r="U333" s="227">
        <v>827027</v>
      </c>
      <c r="V333" s="227">
        <v>28691</v>
      </c>
      <c r="W333" s="143">
        <v>46011</v>
      </c>
      <c r="X333" s="143">
        <v>46034</v>
      </c>
      <c r="Y333">
        <f t="shared" si="11"/>
        <v>1020000</v>
      </c>
    </row>
    <row r="334" spans="1:25">
      <c r="A334" s="1" t="str">
        <f t="shared" si="10"/>
        <v>060021114756000</v>
      </c>
      <c r="B334" s="142" t="s">
        <v>35</v>
      </c>
      <c r="C334" s="142" t="s">
        <v>132</v>
      </c>
      <c r="D334" s="142" t="s">
        <v>3523</v>
      </c>
      <c r="E334" s="142" t="s">
        <v>20</v>
      </c>
      <c r="F334" s="142" t="s">
        <v>416</v>
      </c>
      <c r="G334" s="142" t="s">
        <v>417</v>
      </c>
      <c r="H334" s="142" t="s">
        <v>3578</v>
      </c>
      <c r="I334" s="142" t="s">
        <v>21</v>
      </c>
      <c r="J334" s="142">
        <v>1</v>
      </c>
      <c r="K334" s="142">
        <v>8</v>
      </c>
      <c r="L334" s="227">
        <v>4846</v>
      </c>
      <c r="M334" s="227">
        <v>151182117</v>
      </c>
      <c r="N334" s="227">
        <v>36500</v>
      </c>
      <c r="O334" s="227">
        <v>36500</v>
      </c>
      <c r="P334" s="227">
        <v>292000</v>
      </c>
      <c r="Q334" s="227">
        <v>8</v>
      </c>
      <c r="R334" s="227">
        <v>1200</v>
      </c>
      <c r="S334" s="227">
        <v>282400</v>
      </c>
      <c r="T334" s="227">
        <v>417</v>
      </c>
      <c r="U334" s="227">
        <v>13454865</v>
      </c>
      <c r="V334" s="227">
        <v>445591</v>
      </c>
      <c r="W334" s="143">
        <v>46015</v>
      </c>
      <c r="X334" s="143">
        <v>46034</v>
      </c>
      <c r="Y334">
        <f t="shared" si="11"/>
        <v>282400</v>
      </c>
    </row>
    <row r="335" spans="1:25">
      <c r="A335" s="1" t="str">
        <f t="shared" si="10"/>
        <v>060021115338000</v>
      </c>
      <c r="B335" s="142" t="s">
        <v>35</v>
      </c>
      <c r="C335" s="142" t="s">
        <v>132</v>
      </c>
      <c r="D335" s="142" t="s">
        <v>3497</v>
      </c>
      <c r="E335" s="142" t="s">
        <v>24</v>
      </c>
      <c r="F335" s="142" t="s">
        <v>422</v>
      </c>
      <c r="G335" s="142" t="s">
        <v>423</v>
      </c>
      <c r="H335" s="142" t="s">
        <v>424</v>
      </c>
      <c r="I335" s="142" t="s">
        <v>21</v>
      </c>
      <c r="J335" s="142">
        <v>1</v>
      </c>
      <c r="K335" s="142">
        <v>36</v>
      </c>
      <c r="L335" s="227">
        <v>14861</v>
      </c>
      <c r="M335" s="227">
        <v>57190863</v>
      </c>
      <c r="N335" s="227">
        <v>5450</v>
      </c>
      <c r="O335" s="227">
        <v>5450</v>
      </c>
      <c r="P335" s="227">
        <v>196200</v>
      </c>
      <c r="Q335" s="227">
        <v>36</v>
      </c>
      <c r="R335" s="227">
        <v>800</v>
      </c>
      <c r="S335" s="227">
        <v>167400</v>
      </c>
      <c r="T335" s="227">
        <v>8871</v>
      </c>
      <c r="U335" s="227">
        <v>37648406</v>
      </c>
      <c r="V335" s="227">
        <v>3509374</v>
      </c>
      <c r="W335" s="143">
        <v>46030</v>
      </c>
      <c r="X335" s="143">
        <v>46034</v>
      </c>
      <c r="Y335">
        <f t="shared" si="11"/>
        <v>167400</v>
      </c>
    </row>
    <row r="336" spans="1:25">
      <c r="A336" s="1" t="str">
        <f t="shared" si="10"/>
        <v>060021117281000</v>
      </c>
      <c r="B336" s="142" t="s">
        <v>35</v>
      </c>
      <c r="C336" s="142" t="s">
        <v>132</v>
      </c>
      <c r="D336" s="142" t="s">
        <v>3528</v>
      </c>
      <c r="E336" s="142" t="s">
        <v>27</v>
      </c>
      <c r="F336" s="142" t="s">
        <v>765</v>
      </c>
      <c r="G336" s="142" t="s">
        <v>766</v>
      </c>
      <c r="H336" s="142" t="s">
        <v>767</v>
      </c>
      <c r="I336" s="142" t="s">
        <v>21</v>
      </c>
      <c r="J336" s="142">
        <v>1</v>
      </c>
      <c r="K336" s="142">
        <v>1</v>
      </c>
      <c r="L336" s="227"/>
      <c r="M336" s="227"/>
      <c r="N336" s="227">
        <v>21700</v>
      </c>
      <c r="O336" s="227">
        <v>21700</v>
      </c>
      <c r="P336" s="227">
        <v>21700</v>
      </c>
      <c r="Q336" s="227"/>
      <c r="R336" s="227"/>
      <c r="S336" s="227"/>
      <c r="T336" s="227"/>
      <c r="U336" s="227"/>
      <c r="V336" s="227"/>
      <c r="W336" s="143">
        <v>44788</v>
      </c>
      <c r="X336" s="143">
        <v>45117</v>
      </c>
      <c r="Y336">
        <f t="shared" si="11"/>
        <v>21700</v>
      </c>
    </row>
    <row r="337" spans="1:25">
      <c r="A337" s="1" t="str">
        <f t="shared" si="10"/>
        <v>060021118289000</v>
      </c>
      <c r="B337" s="142" t="s">
        <v>35</v>
      </c>
      <c r="C337" s="142" t="s">
        <v>132</v>
      </c>
      <c r="D337" s="142" t="s">
        <v>3494</v>
      </c>
      <c r="E337" s="142" t="s">
        <v>2486</v>
      </c>
      <c r="F337" s="142" t="s">
        <v>56</v>
      </c>
      <c r="G337" s="142" t="s">
        <v>2574</v>
      </c>
      <c r="H337" s="142" t="s">
        <v>3579</v>
      </c>
      <c r="I337" s="142" t="s">
        <v>21</v>
      </c>
      <c r="J337" s="142">
        <v>1</v>
      </c>
      <c r="K337" s="142">
        <v>12</v>
      </c>
      <c r="L337" s="227">
        <v>262</v>
      </c>
      <c r="M337" s="227">
        <v>7161328</v>
      </c>
      <c r="N337" s="227">
        <v>39400</v>
      </c>
      <c r="O337" s="227">
        <v>29400</v>
      </c>
      <c r="P337" s="227">
        <v>352800</v>
      </c>
      <c r="Q337" s="227"/>
      <c r="R337" s="227"/>
      <c r="S337" s="227"/>
      <c r="T337" s="227">
        <v>17</v>
      </c>
      <c r="U337" s="227">
        <v>603423</v>
      </c>
      <c r="V337" s="227">
        <v>138757</v>
      </c>
      <c r="W337" s="143">
        <v>46006</v>
      </c>
      <c r="X337" s="143">
        <v>46032</v>
      </c>
      <c r="Y337">
        <f t="shared" si="11"/>
        <v>352800</v>
      </c>
    </row>
    <row r="338" spans="1:25">
      <c r="A338" s="1" t="str">
        <f t="shared" si="10"/>
        <v>060021119446000</v>
      </c>
      <c r="B338" s="142" t="s">
        <v>35</v>
      </c>
      <c r="C338" s="142" t="s">
        <v>132</v>
      </c>
      <c r="D338" s="142" t="s">
        <v>3511</v>
      </c>
      <c r="E338" s="142" t="s">
        <v>3512</v>
      </c>
      <c r="F338" s="142" t="s">
        <v>3580</v>
      </c>
      <c r="G338" s="142" t="s">
        <v>3581</v>
      </c>
      <c r="H338" s="142" t="s">
        <v>3582</v>
      </c>
      <c r="I338" s="142" t="s">
        <v>21</v>
      </c>
      <c r="J338" s="142">
        <v>1</v>
      </c>
      <c r="K338" s="142">
        <v>120</v>
      </c>
      <c r="L338" s="227">
        <v>120</v>
      </c>
      <c r="M338" s="227">
        <v>760320</v>
      </c>
      <c r="N338" s="227">
        <v>8500</v>
      </c>
      <c r="O338" s="227">
        <v>8500</v>
      </c>
      <c r="P338" s="227">
        <v>1020000</v>
      </c>
      <c r="Q338" s="227"/>
      <c r="R338" s="227"/>
      <c r="S338" s="227"/>
      <c r="T338" s="227">
        <v>127</v>
      </c>
      <c r="U338" s="227">
        <v>829820</v>
      </c>
      <c r="V338" s="227">
        <v>25148</v>
      </c>
      <c r="W338" s="143">
        <v>46010</v>
      </c>
      <c r="X338" s="143">
        <v>46034</v>
      </c>
      <c r="Y338">
        <f t="shared" si="11"/>
        <v>1020000</v>
      </c>
    </row>
    <row r="339" spans="1:25">
      <c r="A339" s="1" t="str">
        <f t="shared" si="10"/>
        <v>060021120170000</v>
      </c>
      <c r="B339" s="142" t="s">
        <v>35</v>
      </c>
      <c r="C339" s="142" t="s">
        <v>132</v>
      </c>
      <c r="D339" s="142" t="s">
        <v>3523</v>
      </c>
      <c r="E339" s="142" t="s">
        <v>20</v>
      </c>
      <c r="F339" s="142" t="s">
        <v>428</v>
      </c>
      <c r="G339" s="142" t="s">
        <v>3583</v>
      </c>
      <c r="H339" s="142" t="s">
        <v>430</v>
      </c>
      <c r="I339" s="142" t="s">
        <v>21</v>
      </c>
      <c r="J339" s="142">
        <v>1</v>
      </c>
      <c r="K339" s="142">
        <v>12</v>
      </c>
      <c r="L339" s="227">
        <v>559</v>
      </c>
      <c r="M339" s="227">
        <v>7815906</v>
      </c>
      <c r="N339" s="227">
        <v>18200</v>
      </c>
      <c r="O339" s="227">
        <v>18000</v>
      </c>
      <c r="P339" s="227">
        <v>216000</v>
      </c>
      <c r="Q339" s="227">
        <v>12</v>
      </c>
      <c r="R339" s="227">
        <v>2000</v>
      </c>
      <c r="S339" s="227">
        <v>192000</v>
      </c>
      <c r="T339" s="227">
        <v>84</v>
      </c>
      <c r="U339" s="227">
        <v>1355675</v>
      </c>
      <c r="V339" s="227">
        <v>181192</v>
      </c>
      <c r="W339" s="143">
        <v>46003</v>
      </c>
      <c r="X339" s="143">
        <v>46034</v>
      </c>
      <c r="Y339">
        <f t="shared" si="11"/>
        <v>192000</v>
      </c>
    </row>
    <row r="340" spans="1:25">
      <c r="A340" s="1" t="str">
        <f t="shared" si="10"/>
        <v>060021121051000</v>
      </c>
      <c r="B340" s="142" t="s">
        <v>35</v>
      </c>
      <c r="C340" s="142" t="s">
        <v>132</v>
      </c>
      <c r="D340" s="142" t="s">
        <v>3523</v>
      </c>
      <c r="E340" s="142" t="s">
        <v>20</v>
      </c>
      <c r="F340" s="142" t="s">
        <v>434</v>
      </c>
      <c r="G340" s="142" t="s">
        <v>435</v>
      </c>
      <c r="H340" s="142" t="s">
        <v>436</v>
      </c>
      <c r="I340" s="142" t="s">
        <v>21</v>
      </c>
      <c r="J340" s="142">
        <v>1</v>
      </c>
      <c r="K340" s="142">
        <v>12</v>
      </c>
      <c r="L340" s="227">
        <v>12</v>
      </c>
      <c r="M340" s="227">
        <v>87581</v>
      </c>
      <c r="N340" s="227">
        <v>9000</v>
      </c>
      <c r="O340" s="227">
        <v>8600</v>
      </c>
      <c r="P340" s="227">
        <v>103200</v>
      </c>
      <c r="Q340" s="227">
        <v>12</v>
      </c>
      <c r="R340" s="227">
        <v>200</v>
      </c>
      <c r="S340" s="227">
        <v>100800</v>
      </c>
      <c r="T340" s="227">
        <v>41</v>
      </c>
      <c r="U340" s="227">
        <v>330270</v>
      </c>
      <c r="V340" s="227">
        <v>31036</v>
      </c>
      <c r="W340" s="143">
        <v>46029</v>
      </c>
      <c r="X340" s="143">
        <v>46031</v>
      </c>
      <c r="Y340">
        <f t="shared" si="11"/>
        <v>100800</v>
      </c>
    </row>
    <row r="341" spans="1:25">
      <c r="A341" s="1" t="str">
        <f t="shared" si="10"/>
        <v>060021122853000</v>
      </c>
      <c r="B341" s="142" t="s">
        <v>35</v>
      </c>
      <c r="C341" s="142" t="s">
        <v>132</v>
      </c>
      <c r="D341" s="142" t="s">
        <v>3511</v>
      </c>
      <c r="E341" s="142" t="s">
        <v>3512</v>
      </c>
      <c r="F341" s="142" t="s">
        <v>3584</v>
      </c>
      <c r="G341" s="142" t="s">
        <v>3585</v>
      </c>
      <c r="H341" s="142" t="s">
        <v>3586</v>
      </c>
      <c r="I341" s="142" t="s">
        <v>21</v>
      </c>
      <c r="J341" s="142">
        <v>1</v>
      </c>
      <c r="K341" s="142">
        <v>10</v>
      </c>
      <c r="L341" s="227">
        <v>43</v>
      </c>
      <c r="M341" s="227">
        <v>363369</v>
      </c>
      <c r="N341" s="227">
        <v>11500</v>
      </c>
      <c r="O341" s="227">
        <v>11500</v>
      </c>
      <c r="P341" s="227">
        <v>115000</v>
      </c>
      <c r="Q341" s="227"/>
      <c r="R341" s="227"/>
      <c r="S341" s="227"/>
      <c r="T341" s="227">
        <v>32</v>
      </c>
      <c r="U341" s="227">
        <v>331532</v>
      </c>
      <c r="V341" s="227">
        <v>61118</v>
      </c>
      <c r="W341" s="143">
        <v>46030</v>
      </c>
      <c r="X341" s="143">
        <v>46033</v>
      </c>
      <c r="Y341">
        <f t="shared" si="11"/>
        <v>115000</v>
      </c>
    </row>
    <row r="342" spans="1:25">
      <c r="A342" s="1" t="str">
        <f t="shared" si="10"/>
        <v>060021124796000</v>
      </c>
      <c r="B342" s="142" t="s">
        <v>35</v>
      </c>
      <c r="C342" s="142" t="s">
        <v>132</v>
      </c>
      <c r="D342" s="142" t="s">
        <v>3511</v>
      </c>
      <c r="E342" s="142" t="s">
        <v>3512</v>
      </c>
      <c r="F342" s="142" t="s">
        <v>3587</v>
      </c>
      <c r="G342" s="142" t="s">
        <v>3588</v>
      </c>
      <c r="H342" s="142" t="s">
        <v>3589</v>
      </c>
      <c r="I342" s="142" t="s">
        <v>21</v>
      </c>
      <c r="J342" s="142">
        <v>1</v>
      </c>
      <c r="K342" s="142">
        <v>100</v>
      </c>
      <c r="L342" s="227">
        <v>310</v>
      </c>
      <c r="M342" s="227">
        <v>670220</v>
      </c>
      <c r="N342" s="227">
        <v>2900</v>
      </c>
      <c r="O342" s="227">
        <v>2900</v>
      </c>
      <c r="P342" s="227">
        <v>290000</v>
      </c>
      <c r="Q342" s="227"/>
      <c r="R342" s="227"/>
      <c r="S342" s="227"/>
      <c r="T342" s="227">
        <v>82</v>
      </c>
      <c r="U342" s="227">
        <v>214234</v>
      </c>
      <c r="V342" s="227">
        <v>36950</v>
      </c>
      <c r="W342" s="143">
        <v>45968</v>
      </c>
      <c r="X342" s="143">
        <v>46033</v>
      </c>
      <c r="Y342">
        <f t="shared" si="11"/>
        <v>290000</v>
      </c>
    </row>
    <row r="343" spans="1:25">
      <c r="A343" s="1" t="str">
        <f t="shared" si="10"/>
        <v>060021124797000</v>
      </c>
      <c r="B343" s="142" t="s">
        <v>35</v>
      </c>
      <c r="C343" s="142" t="s">
        <v>132</v>
      </c>
      <c r="D343" s="142" t="s">
        <v>3511</v>
      </c>
      <c r="E343" s="142" t="s">
        <v>3512</v>
      </c>
      <c r="F343" s="142" t="s">
        <v>3590</v>
      </c>
      <c r="G343" s="142" t="s">
        <v>3591</v>
      </c>
      <c r="H343" s="142" t="s">
        <v>3592</v>
      </c>
      <c r="I343" s="142" t="s">
        <v>21</v>
      </c>
      <c r="J343" s="142">
        <v>1</v>
      </c>
      <c r="K343" s="142">
        <v>100</v>
      </c>
      <c r="L343" s="227">
        <v>291</v>
      </c>
      <c r="M343" s="227">
        <v>629142</v>
      </c>
      <c r="N343" s="227">
        <v>2900</v>
      </c>
      <c r="O343" s="227">
        <v>2900</v>
      </c>
      <c r="P343" s="227">
        <v>290000</v>
      </c>
      <c r="Q343" s="227"/>
      <c r="R343" s="227"/>
      <c r="S343" s="227"/>
      <c r="T343" s="227">
        <v>66</v>
      </c>
      <c r="U343" s="227">
        <v>172432</v>
      </c>
      <c r="V343" s="227">
        <v>29740</v>
      </c>
      <c r="W343" s="143">
        <v>45968</v>
      </c>
      <c r="X343" s="143">
        <v>46033</v>
      </c>
      <c r="Y343">
        <f t="shared" si="11"/>
        <v>290000</v>
      </c>
    </row>
    <row r="344" spans="1:25">
      <c r="A344" s="1" t="str">
        <f t="shared" si="10"/>
        <v>060021135321000</v>
      </c>
      <c r="B344" s="142" t="s">
        <v>35</v>
      </c>
      <c r="C344" s="142" t="s">
        <v>132</v>
      </c>
      <c r="D344" s="142" t="s">
        <v>3494</v>
      </c>
      <c r="E344" s="142" t="s">
        <v>2486</v>
      </c>
      <c r="F344" s="142" t="s">
        <v>100</v>
      </c>
      <c r="G344" s="142" t="s">
        <v>2773</v>
      </c>
      <c r="H344" s="142" t="s">
        <v>2774</v>
      </c>
      <c r="I344" s="142" t="s">
        <v>21</v>
      </c>
      <c r="J344" s="142">
        <v>1</v>
      </c>
      <c r="K344" s="142">
        <v>12</v>
      </c>
      <c r="L344" s="227">
        <v>8</v>
      </c>
      <c r="M344" s="227">
        <v>116751</v>
      </c>
      <c r="N344" s="227">
        <v>19000</v>
      </c>
      <c r="O344" s="227">
        <v>18900</v>
      </c>
      <c r="P344" s="227">
        <v>226800</v>
      </c>
      <c r="Q344" s="227">
        <v>3</v>
      </c>
      <c r="R344" s="227">
        <v>2400</v>
      </c>
      <c r="S344" s="227">
        <v>198000</v>
      </c>
      <c r="T344" s="227">
        <v>10</v>
      </c>
      <c r="U344" s="227">
        <v>171171</v>
      </c>
      <c r="V344" s="227">
        <v>25233</v>
      </c>
      <c r="W344" s="143">
        <v>45996</v>
      </c>
      <c r="X344" s="143">
        <v>46032</v>
      </c>
      <c r="Y344">
        <f t="shared" si="11"/>
        <v>198000</v>
      </c>
    </row>
    <row r="345" spans="1:25">
      <c r="A345" s="1" t="str">
        <f t="shared" si="10"/>
        <v>060021137122000</v>
      </c>
      <c r="B345" s="142" t="s">
        <v>35</v>
      </c>
      <c r="C345" s="142" t="s">
        <v>132</v>
      </c>
      <c r="D345" s="142" t="s">
        <v>3497</v>
      </c>
      <c r="E345" s="142" t="s">
        <v>24</v>
      </c>
      <c r="F345" s="142" t="s">
        <v>440</v>
      </c>
      <c r="G345" s="142" t="s">
        <v>441</v>
      </c>
      <c r="H345" s="142" t="s">
        <v>442</v>
      </c>
      <c r="I345" s="142" t="s">
        <v>23</v>
      </c>
      <c r="J345" s="142">
        <v>1</v>
      </c>
      <c r="K345" s="142">
        <v>48</v>
      </c>
      <c r="L345" s="227">
        <v>43808</v>
      </c>
      <c r="M345" s="227">
        <v>179753423</v>
      </c>
      <c r="N345" s="227">
        <v>4800</v>
      </c>
      <c r="O345" s="227">
        <v>4800</v>
      </c>
      <c r="P345" s="227">
        <v>230400</v>
      </c>
      <c r="Q345" s="227">
        <v>48</v>
      </c>
      <c r="R345" s="227">
        <v>175</v>
      </c>
      <c r="S345" s="227">
        <v>222000</v>
      </c>
      <c r="T345" s="227">
        <v>21971</v>
      </c>
      <c r="U345" s="227">
        <v>86293514</v>
      </c>
      <c r="V345" s="227">
        <v>-3858113</v>
      </c>
      <c r="W345" s="143">
        <v>46028</v>
      </c>
      <c r="X345" s="143">
        <v>46034</v>
      </c>
      <c r="Y345">
        <f t="shared" si="11"/>
        <v>222000</v>
      </c>
    </row>
    <row r="346" spans="1:25">
      <c r="A346" s="1" t="str">
        <f t="shared" si="10"/>
        <v>060021137151000</v>
      </c>
      <c r="B346" s="142" t="s">
        <v>35</v>
      </c>
      <c r="C346" s="142" t="s">
        <v>132</v>
      </c>
      <c r="D346" s="142" t="s">
        <v>3528</v>
      </c>
      <c r="E346" s="142" t="s">
        <v>27</v>
      </c>
      <c r="F346" s="142" t="s">
        <v>988</v>
      </c>
      <c r="G346" s="142" t="s">
        <v>3593</v>
      </c>
      <c r="H346" s="142" t="s">
        <v>990</v>
      </c>
      <c r="I346" s="142" t="s">
        <v>26</v>
      </c>
      <c r="J346" s="142">
        <v>1</v>
      </c>
      <c r="K346" s="142">
        <v>1</v>
      </c>
      <c r="L346" s="227"/>
      <c r="M346" s="227"/>
      <c r="N346" s="227">
        <v>26300</v>
      </c>
      <c r="O346" s="227">
        <v>26300</v>
      </c>
      <c r="P346" s="227">
        <v>26300</v>
      </c>
      <c r="Q346" s="227"/>
      <c r="R346" s="227"/>
      <c r="S346" s="227"/>
      <c r="T346" s="227"/>
      <c r="U346" s="227"/>
      <c r="V346" s="227"/>
      <c r="W346" s="143">
        <v>45813</v>
      </c>
      <c r="X346" s="143">
        <v>45819</v>
      </c>
      <c r="Y346">
        <f t="shared" si="11"/>
        <v>26300</v>
      </c>
    </row>
    <row r="347" spans="1:25">
      <c r="A347" s="1" t="str">
        <f t="shared" si="10"/>
        <v>060021137215000</v>
      </c>
      <c r="B347" s="142" t="s">
        <v>35</v>
      </c>
      <c r="C347" s="142" t="s">
        <v>132</v>
      </c>
      <c r="D347" s="142" t="s">
        <v>3494</v>
      </c>
      <c r="E347" s="142" t="s">
        <v>2486</v>
      </c>
      <c r="F347" s="142" t="s">
        <v>57</v>
      </c>
      <c r="G347" s="142" t="s">
        <v>2579</v>
      </c>
      <c r="H347" s="142" t="s">
        <v>3594</v>
      </c>
      <c r="I347" s="142" t="s">
        <v>21</v>
      </c>
      <c r="J347" s="142">
        <v>1</v>
      </c>
      <c r="K347" s="142">
        <v>42</v>
      </c>
      <c r="L347" s="227">
        <v>332</v>
      </c>
      <c r="M347" s="227">
        <v>2693228</v>
      </c>
      <c r="N347" s="227">
        <v>10500</v>
      </c>
      <c r="O347" s="227">
        <v>8700</v>
      </c>
      <c r="P347" s="227">
        <v>365400</v>
      </c>
      <c r="Q347" s="227"/>
      <c r="R347" s="227"/>
      <c r="S347" s="227"/>
      <c r="T347" s="227">
        <v>5</v>
      </c>
      <c r="U347" s="227">
        <v>47297</v>
      </c>
      <c r="V347" s="227">
        <v>6736</v>
      </c>
      <c r="W347" s="143">
        <v>46003</v>
      </c>
      <c r="X347" s="143">
        <v>46033</v>
      </c>
      <c r="Y347">
        <f t="shared" si="11"/>
        <v>365400</v>
      </c>
    </row>
    <row r="348" spans="1:25">
      <c r="A348" s="1" t="str">
        <f t="shared" si="10"/>
        <v>060021138202000</v>
      </c>
      <c r="B348" s="142" t="s">
        <v>35</v>
      </c>
      <c r="C348" s="142" t="s">
        <v>132</v>
      </c>
      <c r="D348" s="142" t="s">
        <v>3523</v>
      </c>
      <c r="E348" s="142" t="s">
        <v>20</v>
      </c>
      <c r="F348" s="142" t="s">
        <v>992</v>
      </c>
      <c r="G348" s="142" t="s">
        <v>993</v>
      </c>
      <c r="H348" s="142" t="s">
        <v>994</v>
      </c>
      <c r="I348" s="142" t="s">
        <v>21</v>
      </c>
      <c r="J348" s="142">
        <v>1</v>
      </c>
      <c r="K348" s="142">
        <v>144</v>
      </c>
      <c r="L348" s="227">
        <v>280</v>
      </c>
      <c r="M348" s="227">
        <v>685025</v>
      </c>
      <c r="N348" s="227">
        <v>3500</v>
      </c>
      <c r="O348" s="227">
        <v>3500</v>
      </c>
      <c r="P348" s="227">
        <v>504000</v>
      </c>
      <c r="Q348" s="227"/>
      <c r="R348" s="227"/>
      <c r="S348" s="227"/>
      <c r="T348" s="227">
        <v>117</v>
      </c>
      <c r="U348" s="227">
        <v>368919</v>
      </c>
      <c r="V348" s="227">
        <v>82677</v>
      </c>
      <c r="W348" s="143">
        <v>46031</v>
      </c>
      <c r="X348" s="143">
        <v>46033</v>
      </c>
      <c r="Y348">
        <f t="shared" si="11"/>
        <v>504000</v>
      </c>
    </row>
    <row r="349" spans="1:25">
      <c r="A349" s="1" t="str">
        <f t="shared" si="10"/>
        <v>060021140637000</v>
      </c>
      <c r="B349" s="142" t="s">
        <v>35</v>
      </c>
      <c r="C349" s="142" t="s">
        <v>132</v>
      </c>
      <c r="D349" s="142" t="s">
        <v>3534</v>
      </c>
      <c r="E349" s="142" t="s">
        <v>2492</v>
      </c>
      <c r="F349" s="142" t="s">
        <v>58</v>
      </c>
      <c r="G349" s="142" t="s">
        <v>2584</v>
      </c>
      <c r="H349" s="142" t="s">
        <v>2585</v>
      </c>
      <c r="I349" s="142" t="s">
        <v>21</v>
      </c>
      <c r="J349" s="142">
        <v>1</v>
      </c>
      <c r="K349" s="142">
        <v>6</v>
      </c>
      <c r="L349" s="227">
        <v>58</v>
      </c>
      <c r="M349" s="227">
        <v>893514</v>
      </c>
      <c r="N349" s="227">
        <v>21400</v>
      </c>
      <c r="O349" s="227">
        <v>12900</v>
      </c>
      <c r="P349" s="227">
        <v>77400</v>
      </c>
      <c r="Q349" s="227"/>
      <c r="R349" s="227"/>
      <c r="S349" s="227"/>
      <c r="T349" s="227">
        <v>51</v>
      </c>
      <c r="U349" s="227">
        <v>586892</v>
      </c>
      <c r="V349" s="227">
        <v>-198784</v>
      </c>
      <c r="W349" s="143">
        <v>46017</v>
      </c>
      <c r="X349" s="143">
        <v>46033</v>
      </c>
      <c r="Y349">
        <f t="shared" si="11"/>
        <v>77400</v>
      </c>
    </row>
    <row r="350" spans="1:25">
      <c r="A350" s="1" t="str">
        <f t="shared" si="10"/>
        <v>060021150705000</v>
      </c>
      <c r="B350" s="142" t="s">
        <v>35</v>
      </c>
      <c r="C350" s="142" t="s">
        <v>132</v>
      </c>
      <c r="D350" s="142" t="s">
        <v>3534</v>
      </c>
      <c r="E350" s="142" t="s">
        <v>2492</v>
      </c>
      <c r="F350" s="142" t="s">
        <v>3595</v>
      </c>
      <c r="G350" s="142" t="s">
        <v>3596</v>
      </c>
      <c r="H350" s="142" t="s">
        <v>2559</v>
      </c>
      <c r="I350" s="142" t="s">
        <v>21</v>
      </c>
      <c r="J350" s="142">
        <v>1</v>
      </c>
      <c r="K350" s="142">
        <v>32</v>
      </c>
      <c r="L350" s="227">
        <v>83</v>
      </c>
      <c r="M350" s="227">
        <v>337622</v>
      </c>
      <c r="N350" s="227">
        <v>5000</v>
      </c>
      <c r="O350" s="227">
        <v>5000</v>
      </c>
      <c r="P350" s="227">
        <v>160000</v>
      </c>
      <c r="Q350" s="227">
        <v>32</v>
      </c>
      <c r="R350" s="227">
        <v>750</v>
      </c>
      <c r="S350" s="227">
        <v>136000</v>
      </c>
      <c r="T350" s="227">
        <v>30</v>
      </c>
      <c r="U350" s="227">
        <v>135135</v>
      </c>
      <c r="V350" s="227">
        <v>13103</v>
      </c>
      <c r="W350" s="143">
        <v>46002</v>
      </c>
      <c r="X350" s="143">
        <v>46033</v>
      </c>
      <c r="Y350">
        <f t="shared" si="11"/>
        <v>136000</v>
      </c>
    </row>
    <row r="351" spans="1:25">
      <c r="A351" s="1" t="str">
        <f t="shared" si="10"/>
        <v>060030000178000</v>
      </c>
      <c r="B351" s="142" t="s">
        <v>77</v>
      </c>
      <c r="C351" s="142" t="s">
        <v>1268</v>
      </c>
      <c r="D351" s="142" t="s">
        <v>3366</v>
      </c>
      <c r="E351" s="142" t="s">
        <v>3367</v>
      </c>
      <c r="F351" s="142" t="s">
        <v>3368</v>
      </c>
      <c r="G351" s="142" t="s">
        <v>3369</v>
      </c>
      <c r="H351" s="142" t="s">
        <v>3370</v>
      </c>
      <c r="I351" s="142" t="s">
        <v>23</v>
      </c>
      <c r="J351" s="142">
        <v>2</v>
      </c>
      <c r="K351" s="142">
        <v>1</v>
      </c>
      <c r="L351" s="227"/>
      <c r="M351" s="227"/>
      <c r="N351" s="227">
        <v>19900</v>
      </c>
      <c r="O351" s="227">
        <v>22900</v>
      </c>
      <c r="P351" s="227">
        <v>22900</v>
      </c>
      <c r="Q351" s="227"/>
      <c r="R351" s="227"/>
      <c r="S351" s="227"/>
      <c r="T351" s="227"/>
      <c r="U351" s="227"/>
      <c r="V351" s="227"/>
      <c r="W351" s="143">
        <v>45834</v>
      </c>
      <c r="X351" s="143">
        <v>45837</v>
      </c>
      <c r="Y351">
        <f t="shared" si="11"/>
        <v>22900</v>
      </c>
    </row>
    <row r="352" spans="1:25">
      <c r="A352" s="1" t="str">
        <f t="shared" si="10"/>
        <v>060030000848000</v>
      </c>
      <c r="B352" s="142" t="s">
        <v>77</v>
      </c>
      <c r="C352" s="142" t="s">
        <v>1268</v>
      </c>
      <c r="D352" s="142" t="s">
        <v>3366</v>
      </c>
      <c r="E352" s="142" t="s">
        <v>3367</v>
      </c>
      <c r="F352" s="142" t="s">
        <v>3371</v>
      </c>
      <c r="G352" s="142" t="s">
        <v>3372</v>
      </c>
      <c r="H352" s="142" t="s">
        <v>3373</v>
      </c>
      <c r="I352" s="142" t="s">
        <v>23</v>
      </c>
      <c r="J352" s="142">
        <v>2</v>
      </c>
      <c r="K352" s="142">
        <v>1</v>
      </c>
      <c r="L352" s="227">
        <v>30141</v>
      </c>
      <c r="M352" s="227">
        <v>607032</v>
      </c>
      <c r="N352" s="227">
        <v>19900</v>
      </c>
      <c r="O352" s="227">
        <v>19900</v>
      </c>
      <c r="P352" s="227">
        <v>19900</v>
      </c>
      <c r="Q352" s="227"/>
      <c r="R352" s="227"/>
      <c r="S352" s="227"/>
      <c r="T352" s="227">
        <v>72737</v>
      </c>
      <c r="U352" s="227">
        <v>1396408</v>
      </c>
      <c r="V352" s="227">
        <v>-68495</v>
      </c>
      <c r="W352" s="143">
        <v>46032</v>
      </c>
      <c r="X352" s="143">
        <v>46034</v>
      </c>
      <c r="Y352">
        <f t="shared" si="11"/>
        <v>19900</v>
      </c>
    </row>
    <row r="353" spans="1:25">
      <c r="A353" s="1" t="str">
        <f t="shared" si="10"/>
        <v>060030000864000</v>
      </c>
      <c r="B353" s="142" t="s">
        <v>77</v>
      </c>
      <c r="C353" s="142" t="s">
        <v>1268</v>
      </c>
      <c r="D353" s="142" t="s">
        <v>3366</v>
      </c>
      <c r="E353" s="142" t="s">
        <v>3367</v>
      </c>
      <c r="F353" s="142" t="s">
        <v>3374</v>
      </c>
      <c r="G353" s="142" t="s">
        <v>3375</v>
      </c>
      <c r="H353" s="142" t="s">
        <v>3376</v>
      </c>
      <c r="I353" s="142" t="s">
        <v>23</v>
      </c>
      <c r="J353" s="142">
        <v>2</v>
      </c>
      <c r="K353" s="142">
        <v>1</v>
      </c>
      <c r="L353" s="227">
        <v>531778</v>
      </c>
      <c r="M353" s="227">
        <v>6522509</v>
      </c>
      <c r="N353" s="227">
        <v>11900</v>
      </c>
      <c r="O353" s="227">
        <v>10900</v>
      </c>
      <c r="P353" s="227">
        <v>10900</v>
      </c>
      <c r="Q353" s="227"/>
      <c r="R353" s="227"/>
      <c r="S353" s="227"/>
      <c r="T353" s="227">
        <v>306164</v>
      </c>
      <c r="U353" s="227">
        <v>3016610</v>
      </c>
      <c r="V353" s="227">
        <v>-738637</v>
      </c>
      <c r="W353" s="143">
        <v>46032</v>
      </c>
      <c r="X353" s="143">
        <v>46034</v>
      </c>
      <c r="Y353">
        <f t="shared" si="11"/>
        <v>10900</v>
      </c>
    </row>
    <row r="354" spans="1:25">
      <c r="A354" s="1" t="str">
        <f t="shared" si="10"/>
        <v>060030000976000</v>
      </c>
      <c r="B354" s="142" t="s">
        <v>77</v>
      </c>
      <c r="C354" s="142" t="s">
        <v>1268</v>
      </c>
      <c r="D354" s="142" t="s">
        <v>3377</v>
      </c>
      <c r="E354" s="142" t="s">
        <v>3378</v>
      </c>
      <c r="F354" s="142" t="s">
        <v>3379</v>
      </c>
      <c r="G354" s="142" t="s">
        <v>3380</v>
      </c>
      <c r="H354" s="142" t="s">
        <v>3381</v>
      </c>
      <c r="I354" s="142" t="s">
        <v>23</v>
      </c>
      <c r="J354" s="142">
        <v>2</v>
      </c>
      <c r="K354" s="142">
        <v>1</v>
      </c>
      <c r="L354" s="227">
        <v>-3436</v>
      </c>
      <c r="M354" s="227">
        <v>-229292</v>
      </c>
      <c r="N354" s="227">
        <v>69900</v>
      </c>
      <c r="O354" s="227">
        <v>69900</v>
      </c>
      <c r="P354" s="227">
        <v>69900</v>
      </c>
      <c r="Q354" s="227"/>
      <c r="R354" s="227"/>
      <c r="S354" s="227"/>
      <c r="T354" s="227">
        <v>13420</v>
      </c>
      <c r="U354" s="227">
        <v>750848</v>
      </c>
      <c r="V354" s="227">
        <v>-144698</v>
      </c>
      <c r="W354" s="143">
        <v>46032</v>
      </c>
      <c r="X354" s="143">
        <v>46033</v>
      </c>
      <c r="Y354">
        <f t="shared" si="11"/>
        <v>69900</v>
      </c>
    </row>
    <row r="355" spans="1:25">
      <c r="A355" s="1" t="str">
        <f t="shared" si="10"/>
        <v>060030001462000</v>
      </c>
      <c r="B355" s="142" t="s">
        <v>77</v>
      </c>
      <c r="C355" s="142" t="s">
        <v>1268</v>
      </c>
      <c r="D355" s="142" t="s">
        <v>3366</v>
      </c>
      <c r="E355" s="142" t="s">
        <v>3367</v>
      </c>
      <c r="F355" s="142" t="s">
        <v>3382</v>
      </c>
      <c r="G355" s="142" t="s">
        <v>3383</v>
      </c>
      <c r="H355" s="142" t="s">
        <v>3384</v>
      </c>
      <c r="I355" s="142" t="s">
        <v>23</v>
      </c>
      <c r="J355" s="142">
        <v>2</v>
      </c>
      <c r="K355" s="142">
        <v>1</v>
      </c>
      <c r="L355" s="227">
        <v>324296</v>
      </c>
      <c r="M355" s="227">
        <v>13129004</v>
      </c>
      <c r="N355" s="227">
        <v>35500</v>
      </c>
      <c r="O355" s="227">
        <v>42900</v>
      </c>
      <c r="P355" s="227">
        <v>42900</v>
      </c>
      <c r="Q355" s="227"/>
      <c r="R355" s="227"/>
      <c r="S355" s="227"/>
      <c r="T355" s="227">
        <v>105096</v>
      </c>
      <c r="U355" s="227">
        <v>3594994</v>
      </c>
      <c r="V355" s="227">
        <v>-659779</v>
      </c>
      <c r="W355" s="143">
        <v>46025</v>
      </c>
      <c r="X355" s="143">
        <v>46033</v>
      </c>
      <c r="Y355">
        <f t="shared" si="11"/>
        <v>42900</v>
      </c>
    </row>
    <row r="356" spans="1:25">
      <c r="A356" s="1" t="str">
        <f t="shared" si="10"/>
        <v>060030001574000</v>
      </c>
      <c r="B356" s="142" t="s">
        <v>77</v>
      </c>
      <c r="C356" s="142" t="s">
        <v>1268</v>
      </c>
      <c r="D356" s="142" t="s">
        <v>3366</v>
      </c>
      <c r="E356" s="142" t="s">
        <v>3367</v>
      </c>
      <c r="F356" s="142" t="s">
        <v>3385</v>
      </c>
      <c r="G356" s="142" t="s">
        <v>3386</v>
      </c>
      <c r="H356" s="142" t="s">
        <v>3387</v>
      </c>
      <c r="I356" s="142" t="s">
        <v>23</v>
      </c>
      <c r="J356" s="142">
        <v>2</v>
      </c>
      <c r="K356" s="142">
        <v>1</v>
      </c>
      <c r="L356" s="227">
        <v>36970</v>
      </c>
      <c r="M356" s="227">
        <v>1870985</v>
      </c>
      <c r="N356" s="227">
        <v>65900</v>
      </c>
      <c r="O356" s="227">
        <v>65900</v>
      </c>
      <c r="P356" s="227">
        <v>65900</v>
      </c>
      <c r="Q356" s="227"/>
      <c r="R356" s="227"/>
      <c r="S356" s="227"/>
      <c r="T356" s="227">
        <v>4612</v>
      </c>
      <c r="U356" s="227">
        <v>274119</v>
      </c>
      <c r="V356" s="227">
        <v>40714</v>
      </c>
      <c r="W356" s="143">
        <v>46001</v>
      </c>
      <c r="X356" s="143">
        <v>46032</v>
      </c>
      <c r="Y356">
        <f t="shared" si="11"/>
        <v>65900</v>
      </c>
    </row>
    <row r="357" spans="1:25">
      <c r="A357" s="1" t="str">
        <f t="shared" si="10"/>
        <v>060030002336000</v>
      </c>
      <c r="B357" s="142" t="s">
        <v>77</v>
      </c>
      <c r="C357" s="142" t="s">
        <v>1268</v>
      </c>
      <c r="D357" s="142" t="s">
        <v>3388</v>
      </c>
      <c r="E357" s="142" t="s">
        <v>3389</v>
      </c>
      <c r="F357" s="142" t="s">
        <v>3390</v>
      </c>
      <c r="G357" s="142" t="s">
        <v>3391</v>
      </c>
      <c r="H357" s="142" t="s">
        <v>3392</v>
      </c>
      <c r="I357" s="142" t="s">
        <v>21</v>
      </c>
      <c r="J357" s="142">
        <v>2</v>
      </c>
      <c r="K357" s="142">
        <v>1</v>
      </c>
      <c r="L357" s="227">
        <v>24704</v>
      </c>
      <c r="M357" s="227">
        <v>865624</v>
      </c>
      <c r="N357" s="227">
        <v>39900</v>
      </c>
      <c r="O357" s="227">
        <v>45900</v>
      </c>
      <c r="P357" s="227">
        <v>45900</v>
      </c>
      <c r="Q357" s="227"/>
      <c r="R357" s="227"/>
      <c r="S357" s="227"/>
      <c r="T357" s="227">
        <v>18668</v>
      </c>
      <c r="U357" s="227">
        <v>683712</v>
      </c>
      <c r="V357" s="227">
        <v>29588</v>
      </c>
      <c r="W357" s="143">
        <v>46030</v>
      </c>
      <c r="X357" s="143">
        <v>46034</v>
      </c>
      <c r="Y357">
        <f t="shared" si="11"/>
        <v>45900</v>
      </c>
    </row>
    <row r="358" spans="1:25">
      <c r="A358" s="1" t="str">
        <f t="shared" si="10"/>
        <v>060030002386000</v>
      </c>
      <c r="B358" s="142" t="s">
        <v>77</v>
      </c>
      <c r="C358" s="142" t="s">
        <v>1268</v>
      </c>
      <c r="D358" s="142" t="s">
        <v>3388</v>
      </c>
      <c r="E358" s="142" t="s">
        <v>3389</v>
      </c>
      <c r="F358" s="142" t="s">
        <v>3393</v>
      </c>
      <c r="G358" s="142" t="s">
        <v>3394</v>
      </c>
      <c r="H358" s="142" t="s">
        <v>3395</v>
      </c>
      <c r="I358" s="142" t="s">
        <v>23</v>
      </c>
      <c r="J358" s="142">
        <v>2</v>
      </c>
      <c r="K358" s="142">
        <v>1</v>
      </c>
      <c r="L358" s="227">
        <v>2474</v>
      </c>
      <c r="M358" s="227">
        <v>126377</v>
      </c>
      <c r="N358" s="227">
        <v>48900</v>
      </c>
      <c r="O358" s="227">
        <v>59900</v>
      </c>
      <c r="P358" s="227">
        <v>59900</v>
      </c>
      <c r="Q358" s="227"/>
      <c r="R358" s="227"/>
      <c r="S358" s="227"/>
      <c r="T358" s="227">
        <v>9074</v>
      </c>
      <c r="U358" s="227">
        <v>429869</v>
      </c>
      <c r="V358" s="227">
        <v>-33650</v>
      </c>
      <c r="W358" s="143">
        <v>46032</v>
      </c>
      <c r="X358" s="143">
        <v>46034</v>
      </c>
      <c r="Y358">
        <f t="shared" si="11"/>
        <v>59900</v>
      </c>
    </row>
    <row r="359" spans="1:25">
      <c r="A359" s="1" t="str">
        <f t="shared" si="10"/>
        <v>060030002489000</v>
      </c>
      <c r="B359" s="142" t="s">
        <v>77</v>
      </c>
      <c r="C359" s="142" t="s">
        <v>1268</v>
      </c>
      <c r="D359" s="142" t="s">
        <v>3388</v>
      </c>
      <c r="E359" s="142" t="s">
        <v>3389</v>
      </c>
      <c r="F359" s="142" t="s">
        <v>3396</v>
      </c>
      <c r="G359" s="142" t="s">
        <v>3397</v>
      </c>
      <c r="H359" s="142" t="s">
        <v>3398</v>
      </c>
      <c r="I359" s="142" t="s">
        <v>23</v>
      </c>
      <c r="J359" s="142">
        <v>2</v>
      </c>
      <c r="K359" s="142">
        <v>1</v>
      </c>
      <c r="L359" s="227">
        <v>35624</v>
      </c>
      <c r="M359" s="227">
        <v>314113</v>
      </c>
      <c r="N359" s="227">
        <v>13900</v>
      </c>
      <c r="O359" s="227">
        <v>14900</v>
      </c>
      <c r="P359" s="227">
        <v>14900</v>
      </c>
      <c r="Q359" s="227"/>
      <c r="R359" s="227"/>
      <c r="S359" s="227"/>
      <c r="T359" s="227">
        <v>36534</v>
      </c>
      <c r="U359" s="227">
        <v>384048</v>
      </c>
      <c r="V359" s="227">
        <v>61912</v>
      </c>
      <c r="W359" s="143">
        <v>46030</v>
      </c>
      <c r="X359" s="143">
        <v>46033</v>
      </c>
      <c r="Y359">
        <f t="shared" si="11"/>
        <v>14900</v>
      </c>
    </row>
    <row r="360" spans="1:25">
      <c r="A360" s="1" t="str">
        <f t="shared" si="10"/>
        <v>060030003412000</v>
      </c>
      <c r="B360" s="142" t="s">
        <v>77</v>
      </c>
      <c r="C360" s="142" t="s">
        <v>1268</v>
      </c>
      <c r="D360" s="142" t="s">
        <v>3377</v>
      </c>
      <c r="E360" s="142" t="s">
        <v>3378</v>
      </c>
      <c r="F360" s="142" t="s">
        <v>3399</v>
      </c>
      <c r="G360" s="142" t="s">
        <v>3400</v>
      </c>
      <c r="H360" s="142" t="s">
        <v>3401</v>
      </c>
      <c r="I360" s="142" t="s">
        <v>23</v>
      </c>
      <c r="J360" s="142">
        <v>2</v>
      </c>
      <c r="K360" s="142">
        <v>1</v>
      </c>
      <c r="L360" s="227">
        <v>297860</v>
      </c>
      <c r="M360" s="227">
        <v>8360983</v>
      </c>
      <c r="N360" s="227">
        <v>27600</v>
      </c>
      <c r="O360" s="227">
        <v>27600</v>
      </c>
      <c r="P360" s="227">
        <v>27600</v>
      </c>
      <c r="Q360" s="227"/>
      <c r="R360" s="227"/>
      <c r="S360" s="227"/>
      <c r="T360" s="227">
        <v>4396171</v>
      </c>
      <c r="U360" s="227">
        <v>124392746</v>
      </c>
      <c r="V360" s="227">
        <v>991450</v>
      </c>
      <c r="W360" s="143">
        <v>46034</v>
      </c>
      <c r="X360" s="143">
        <v>46034</v>
      </c>
      <c r="Y360">
        <f t="shared" si="11"/>
        <v>27600</v>
      </c>
    </row>
    <row r="361" spans="1:25">
      <c r="A361" s="1" t="str">
        <f t="shared" si="10"/>
        <v>060030003485000</v>
      </c>
      <c r="B361" s="142" t="s">
        <v>77</v>
      </c>
      <c r="C361" s="142" t="s">
        <v>1268</v>
      </c>
      <c r="D361" s="142" t="s">
        <v>3366</v>
      </c>
      <c r="E361" s="142" t="s">
        <v>3367</v>
      </c>
      <c r="F361" s="142" t="s">
        <v>3402</v>
      </c>
      <c r="G361" s="142" t="s">
        <v>3403</v>
      </c>
      <c r="H361" s="142" t="s">
        <v>3404</v>
      </c>
      <c r="I361" s="142" t="s">
        <v>23</v>
      </c>
      <c r="J361" s="142">
        <v>2</v>
      </c>
      <c r="K361" s="142">
        <v>1</v>
      </c>
      <c r="L361" s="227">
        <v>0</v>
      </c>
      <c r="M361" s="227">
        <v>0</v>
      </c>
      <c r="N361" s="227">
        <v>64900</v>
      </c>
      <c r="O361" s="227">
        <v>88900</v>
      </c>
      <c r="P361" s="227">
        <v>88900</v>
      </c>
      <c r="Q361" s="227"/>
      <c r="R361" s="227"/>
      <c r="S361" s="227"/>
      <c r="T361" s="227">
        <v>0</v>
      </c>
      <c r="U361" s="227">
        <v>0</v>
      </c>
      <c r="V361" s="227">
        <v>0</v>
      </c>
      <c r="W361" s="143">
        <v>45840</v>
      </c>
      <c r="X361" s="143">
        <v>46001</v>
      </c>
      <c r="Y361">
        <f t="shared" si="11"/>
        <v>88900</v>
      </c>
    </row>
    <row r="362" spans="1:25">
      <c r="A362" s="1" t="str">
        <f t="shared" si="10"/>
        <v>060030003866000</v>
      </c>
      <c r="B362" s="142" t="s">
        <v>77</v>
      </c>
      <c r="C362" s="142" t="s">
        <v>1268</v>
      </c>
      <c r="D362" s="142" t="s">
        <v>3377</v>
      </c>
      <c r="E362" s="142" t="s">
        <v>3378</v>
      </c>
      <c r="F362" s="142" t="s">
        <v>3405</v>
      </c>
      <c r="G362" s="142" t="s">
        <v>3406</v>
      </c>
      <c r="H362" s="142" t="s">
        <v>3407</v>
      </c>
      <c r="I362" s="142" t="s">
        <v>23</v>
      </c>
      <c r="J362" s="142">
        <v>2</v>
      </c>
      <c r="K362" s="142">
        <v>1</v>
      </c>
      <c r="L362" s="227">
        <v>6657204</v>
      </c>
      <c r="M362" s="227">
        <v>786832087</v>
      </c>
      <c r="N362" s="227">
        <v>121900</v>
      </c>
      <c r="O362" s="227">
        <v>121900</v>
      </c>
      <c r="P362" s="227">
        <v>121900</v>
      </c>
      <c r="Q362" s="227"/>
      <c r="R362" s="227"/>
      <c r="S362" s="227"/>
      <c r="T362" s="227">
        <v>97926</v>
      </c>
      <c r="U362" s="227">
        <v>11743972</v>
      </c>
      <c r="V362" s="227">
        <v>169846</v>
      </c>
      <c r="W362" s="143">
        <v>45952</v>
      </c>
      <c r="X362" s="143">
        <v>46033</v>
      </c>
      <c r="Y362">
        <f t="shared" si="11"/>
        <v>121900</v>
      </c>
    </row>
    <row r="363" spans="1:25">
      <c r="A363" s="1" t="str">
        <f t="shared" si="10"/>
        <v>060030006435000</v>
      </c>
      <c r="B363" s="142" t="s">
        <v>77</v>
      </c>
      <c r="C363" s="142" t="s">
        <v>1268</v>
      </c>
      <c r="D363" s="142" t="s">
        <v>3388</v>
      </c>
      <c r="E363" s="142" t="s">
        <v>3389</v>
      </c>
      <c r="F363" s="142" t="s">
        <v>3408</v>
      </c>
      <c r="G363" s="142" t="s">
        <v>3409</v>
      </c>
      <c r="H363" s="142" t="s">
        <v>3410</v>
      </c>
      <c r="I363" s="142" t="s">
        <v>23</v>
      </c>
      <c r="J363" s="142">
        <v>2</v>
      </c>
      <c r="K363" s="142">
        <v>1</v>
      </c>
      <c r="L363" s="227">
        <v>306188</v>
      </c>
      <c r="M363" s="227">
        <v>4267037</v>
      </c>
      <c r="N363" s="227">
        <v>17500</v>
      </c>
      <c r="O363" s="227">
        <v>15900</v>
      </c>
      <c r="P363" s="227">
        <v>15900</v>
      </c>
      <c r="Q363" s="227"/>
      <c r="R363" s="227"/>
      <c r="S363" s="227"/>
      <c r="T363" s="227">
        <v>389490</v>
      </c>
      <c r="U363" s="227">
        <v>6002966</v>
      </c>
      <c r="V363" s="227">
        <v>575032</v>
      </c>
      <c r="W363" s="143">
        <v>46030</v>
      </c>
      <c r="X363" s="143">
        <v>46034</v>
      </c>
      <c r="Y363">
        <f t="shared" si="11"/>
        <v>15900</v>
      </c>
    </row>
    <row r="364" spans="1:25">
      <c r="A364" s="1" t="str">
        <f t="shared" si="10"/>
        <v>060030007873000</v>
      </c>
      <c r="B364" s="142" t="s">
        <v>77</v>
      </c>
      <c r="C364" s="142" t="s">
        <v>1268</v>
      </c>
      <c r="D364" s="142" t="s">
        <v>3388</v>
      </c>
      <c r="E364" s="142" t="s">
        <v>3389</v>
      </c>
      <c r="F364" s="142" t="s">
        <v>3411</v>
      </c>
      <c r="G364" s="142" t="s">
        <v>3412</v>
      </c>
      <c r="H364" s="142" t="s">
        <v>3413</v>
      </c>
      <c r="I364" s="142" t="s">
        <v>23</v>
      </c>
      <c r="J364" s="142">
        <v>2</v>
      </c>
      <c r="K364" s="142">
        <v>1</v>
      </c>
      <c r="L364" s="227">
        <v>22554</v>
      </c>
      <c r="M364" s="227">
        <v>993996</v>
      </c>
      <c r="N364" s="227">
        <v>15900</v>
      </c>
      <c r="O364" s="227">
        <v>43900</v>
      </c>
      <c r="P364" s="227">
        <v>43900</v>
      </c>
      <c r="Q364" s="227"/>
      <c r="R364" s="227"/>
      <c r="S364" s="227"/>
      <c r="T364" s="227">
        <v>34178</v>
      </c>
      <c r="U364" s="227">
        <v>1216632</v>
      </c>
      <c r="V364" s="227">
        <v>-289654</v>
      </c>
      <c r="W364" s="143">
        <v>46030</v>
      </c>
      <c r="X364" s="143">
        <v>46034</v>
      </c>
      <c r="Y364">
        <f t="shared" si="11"/>
        <v>43900</v>
      </c>
    </row>
    <row r="365" spans="1:25">
      <c r="A365" s="1" t="str">
        <f t="shared" si="10"/>
        <v>060030007909000</v>
      </c>
      <c r="B365" s="142" t="s">
        <v>77</v>
      </c>
      <c r="C365" s="142" t="s">
        <v>1268</v>
      </c>
      <c r="D365" s="142" t="s">
        <v>3388</v>
      </c>
      <c r="E365" s="142" t="s">
        <v>3389</v>
      </c>
      <c r="F365" s="142" t="s">
        <v>3414</v>
      </c>
      <c r="G365" s="142" t="s">
        <v>3415</v>
      </c>
      <c r="H365" s="142" t="s">
        <v>3416</v>
      </c>
      <c r="I365" s="142" t="s">
        <v>23</v>
      </c>
      <c r="J365" s="142">
        <v>2</v>
      </c>
      <c r="K365" s="142">
        <v>1</v>
      </c>
      <c r="L365" s="227"/>
      <c r="M365" s="227"/>
      <c r="N365" s="227">
        <v>36900</v>
      </c>
      <c r="O365" s="227">
        <v>36900</v>
      </c>
      <c r="P365" s="227">
        <v>36900</v>
      </c>
      <c r="Q365" s="227"/>
      <c r="R365" s="227"/>
      <c r="S365" s="227"/>
      <c r="T365" s="227"/>
      <c r="U365" s="227"/>
      <c r="V365" s="227"/>
      <c r="W365" s="143">
        <v>43995</v>
      </c>
      <c r="X365" s="143">
        <v>45508</v>
      </c>
      <c r="Y365">
        <f t="shared" si="11"/>
        <v>36900</v>
      </c>
    </row>
    <row r="366" spans="1:25">
      <c r="A366" s="1" t="str">
        <f t="shared" si="10"/>
        <v>060030007919000</v>
      </c>
      <c r="B366" s="142" t="s">
        <v>77</v>
      </c>
      <c r="C366" s="142" t="s">
        <v>1268</v>
      </c>
      <c r="D366" s="142" t="s">
        <v>3388</v>
      </c>
      <c r="E366" s="142" t="s">
        <v>3389</v>
      </c>
      <c r="F366" s="142" t="s">
        <v>3417</v>
      </c>
      <c r="G366" s="142" t="s">
        <v>3418</v>
      </c>
      <c r="H366" s="142" t="s">
        <v>3419</v>
      </c>
      <c r="I366" s="142" t="s">
        <v>23</v>
      </c>
      <c r="J366" s="142">
        <v>2</v>
      </c>
      <c r="K366" s="142">
        <v>1</v>
      </c>
      <c r="L366" s="227">
        <v>147730</v>
      </c>
      <c r="M366" s="227">
        <v>3392572</v>
      </c>
      <c r="N366" s="227">
        <v>44900</v>
      </c>
      <c r="O366" s="227">
        <v>26400</v>
      </c>
      <c r="P366" s="227">
        <v>26400</v>
      </c>
      <c r="Q366" s="227"/>
      <c r="R366" s="227"/>
      <c r="S366" s="227"/>
      <c r="T366" s="227">
        <v>108610</v>
      </c>
      <c r="U366" s="227">
        <v>2246077</v>
      </c>
      <c r="V366" s="227">
        <v>-248116</v>
      </c>
      <c r="W366" s="143">
        <v>46032</v>
      </c>
      <c r="X366" s="143">
        <v>46034</v>
      </c>
      <c r="Y366">
        <f t="shared" si="11"/>
        <v>26400</v>
      </c>
    </row>
    <row r="367" spans="1:25">
      <c r="A367" s="1" t="str">
        <f t="shared" si="10"/>
        <v>060030008206000</v>
      </c>
      <c r="B367" s="142" t="s">
        <v>77</v>
      </c>
      <c r="C367" s="142" t="s">
        <v>1268</v>
      </c>
      <c r="D367" s="142" t="s">
        <v>3377</v>
      </c>
      <c r="E367" s="142" t="s">
        <v>3378</v>
      </c>
      <c r="F367" s="142" t="s">
        <v>3420</v>
      </c>
      <c r="G367" s="142" t="s">
        <v>3421</v>
      </c>
      <c r="H367" s="142" t="s">
        <v>3422</v>
      </c>
      <c r="I367" s="142" t="s">
        <v>23</v>
      </c>
      <c r="J367" s="142">
        <v>2</v>
      </c>
      <c r="K367" s="142">
        <v>1</v>
      </c>
      <c r="L367" s="227">
        <v>310172</v>
      </c>
      <c r="M367" s="227">
        <v>16011111</v>
      </c>
      <c r="N367" s="227">
        <v>52900</v>
      </c>
      <c r="O367" s="227">
        <v>52900</v>
      </c>
      <c r="P367" s="227">
        <v>52900</v>
      </c>
      <c r="Q367" s="227"/>
      <c r="R367" s="227"/>
      <c r="S367" s="227"/>
      <c r="T367" s="227">
        <v>336030</v>
      </c>
      <c r="U367" s="227">
        <v>17573075</v>
      </c>
      <c r="V367" s="227">
        <v>227171</v>
      </c>
      <c r="W367" s="143">
        <v>46025</v>
      </c>
      <c r="X367" s="143">
        <v>46033</v>
      </c>
      <c r="Y367">
        <f t="shared" si="11"/>
        <v>52900</v>
      </c>
    </row>
    <row r="368" spans="1:25">
      <c r="A368" s="1" t="str">
        <f t="shared" si="10"/>
        <v>060030008922000</v>
      </c>
      <c r="B368" s="142" t="s">
        <v>77</v>
      </c>
      <c r="C368" s="142" t="s">
        <v>1268</v>
      </c>
      <c r="D368" s="142" t="s">
        <v>3423</v>
      </c>
      <c r="E368" s="142" t="s">
        <v>3424</v>
      </c>
      <c r="F368" s="142" t="s">
        <v>3425</v>
      </c>
      <c r="G368" s="142" t="s">
        <v>3426</v>
      </c>
      <c r="H368" s="142" t="s">
        <v>3427</v>
      </c>
      <c r="I368" s="142" t="s">
        <v>23</v>
      </c>
      <c r="J368" s="142">
        <v>2</v>
      </c>
      <c r="K368" s="142">
        <v>1</v>
      </c>
      <c r="L368" s="227">
        <v>2750</v>
      </c>
      <c r="M368" s="227">
        <v>188582</v>
      </c>
      <c r="N368" s="227">
        <v>64900</v>
      </c>
      <c r="O368" s="227">
        <v>72900</v>
      </c>
      <c r="P368" s="227">
        <v>72900</v>
      </c>
      <c r="Q368" s="227"/>
      <c r="R368" s="227"/>
      <c r="S368" s="227"/>
      <c r="T368" s="227">
        <v>2150</v>
      </c>
      <c r="U368" s="227">
        <v>80689</v>
      </c>
      <c r="V368" s="227">
        <v>-66748</v>
      </c>
      <c r="W368" s="143">
        <v>46030</v>
      </c>
      <c r="X368" s="143">
        <v>46032</v>
      </c>
      <c r="Y368">
        <f t="shared" si="11"/>
        <v>72900</v>
      </c>
    </row>
    <row r="369" spans="1:25">
      <c r="A369" s="1" t="str">
        <f t="shared" si="10"/>
        <v>060030011397000</v>
      </c>
      <c r="B369" s="142" t="s">
        <v>77</v>
      </c>
      <c r="C369" s="142" t="s">
        <v>1268</v>
      </c>
      <c r="D369" s="142" t="s">
        <v>3388</v>
      </c>
      <c r="E369" s="142" t="s">
        <v>3389</v>
      </c>
      <c r="F369" s="142" t="s">
        <v>3428</v>
      </c>
      <c r="G369" s="142" t="s">
        <v>3429</v>
      </c>
      <c r="H369" s="142" t="s">
        <v>3430</v>
      </c>
      <c r="I369" s="142" t="s">
        <v>23</v>
      </c>
      <c r="J369" s="142">
        <v>1</v>
      </c>
      <c r="K369" s="142">
        <v>1</v>
      </c>
      <c r="L369" s="227">
        <v>215</v>
      </c>
      <c r="M369" s="227">
        <v>605452</v>
      </c>
      <c r="N369" s="227">
        <v>3900</v>
      </c>
      <c r="O369" s="227">
        <v>3900</v>
      </c>
      <c r="P369" s="227">
        <v>3900</v>
      </c>
      <c r="Q369" s="227"/>
      <c r="R369" s="227"/>
      <c r="S369" s="227"/>
      <c r="T369" s="227">
        <v>125</v>
      </c>
      <c r="U369" s="227">
        <v>387850</v>
      </c>
      <c r="V369" s="227">
        <v>35022</v>
      </c>
      <c r="W369" s="143">
        <v>46032</v>
      </c>
      <c r="X369" s="143">
        <v>46034</v>
      </c>
      <c r="Y369">
        <f t="shared" si="11"/>
        <v>3900</v>
      </c>
    </row>
    <row r="370" spans="1:25">
      <c r="A370" s="1" t="str">
        <f t="shared" si="10"/>
        <v>060030012110000</v>
      </c>
      <c r="B370" s="142" t="s">
        <v>77</v>
      </c>
      <c r="C370" s="142" t="s">
        <v>1268</v>
      </c>
      <c r="D370" s="142" t="s">
        <v>3377</v>
      </c>
      <c r="E370" s="142" t="s">
        <v>3378</v>
      </c>
      <c r="F370" s="142" t="s">
        <v>3431</v>
      </c>
      <c r="G370" s="142" t="s">
        <v>3432</v>
      </c>
      <c r="H370" s="142" t="s">
        <v>3433</v>
      </c>
      <c r="I370" s="142" t="s">
        <v>23</v>
      </c>
      <c r="J370" s="142">
        <v>2</v>
      </c>
      <c r="K370" s="142">
        <v>1</v>
      </c>
      <c r="L370" s="227">
        <v>49748</v>
      </c>
      <c r="M370" s="227">
        <v>2519854</v>
      </c>
      <c r="N370" s="227">
        <v>52900</v>
      </c>
      <c r="O370" s="227">
        <v>52900</v>
      </c>
      <c r="P370" s="227">
        <v>52900</v>
      </c>
      <c r="Q370" s="227"/>
      <c r="R370" s="227"/>
      <c r="S370" s="227"/>
      <c r="T370" s="227">
        <v>282770</v>
      </c>
      <c r="U370" s="227">
        <v>13235406</v>
      </c>
      <c r="V370" s="227">
        <v>-1087561</v>
      </c>
      <c r="W370" s="143">
        <v>46032</v>
      </c>
      <c r="X370" s="143">
        <v>46034</v>
      </c>
      <c r="Y370">
        <f t="shared" si="11"/>
        <v>52900</v>
      </c>
    </row>
    <row r="371" spans="1:25">
      <c r="A371" s="1" t="str">
        <f t="shared" si="10"/>
        <v>060030013093000</v>
      </c>
      <c r="B371" s="142" t="s">
        <v>77</v>
      </c>
      <c r="C371" s="142" t="s">
        <v>1268</v>
      </c>
      <c r="D371" s="142" t="s">
        <v>3388</v>
      </c>
      <c r="E371" s="142" t="s">
        <v>3389</v>
      </c>
      <c r="F371" s="142" t="s">
        <v>3434</v>
      </c>
      <c r="G371" s="142" t="s">
        <v>3435</v>
      </c>
      <c r="H371" s="142" t="s">
        <v>3436</v>
      </c>
      <c r="I371" s="142" t="s">
        <v>23</v>
      </c>
      <c r="J371" s="142">
        <v>2</v>
      </c>
      <c r="K371" s="142">
        <v>1</v>
      </c>
      <c r="L371" s="227">
        <v>39993</v>
      </c>
      <c r="M371" s="227">
        <v>555697</v>
      </c>
      <c r="N371" s="227">
        <v>19900</v>
      </c>
      <c r="O371" s="227">
        <v>19900</v>
      </c>
      <c r="P371" s="227">
        <v>19900</v>
      </c>
      <c r="Q371" s="227"/>
      <c r="R371" s="227"/>
      <c r="S371" s="227"/>
      <c r="T371" s="227">
        <v>128236</v>
      </c>
      <c r="U371" s="227">
        <v>1607670</v>
      </c>
      <c r="V371" s="227">
        <v>-174150</v>
      </c>
      <c r="W371" s="143">
        <v>46032</v>
      </c>
      <c r="X371" s="143">
        <v>46034</v>
      </c>
      <c r="Y371">
        <f t="shared" si="11"/>
        <v>19900</v>
      </c>
    </row>
    <row r="372" spans="1:25">
      <c r="A372" s="1" t="str">
        <f t="shared" si="10"/>
        <v>060030015114000</v>
      </c>
      <c r="B372" s="142" t="s">
        <v>77</v>
      </c>
      <c r="C372" s="142" t="s">
        <v>1268</v>
      </c>
      <c r="D372" s="142" t="s">
        <v>3366</v>
      </c>
      <c r="E372" s="142" t="s">
        <v>3367</v>
      </c>
      <c r="F372" s="142" t="s">
        <v>3437</v>
      </c>
      <c r="G372" s="142" t="s">
        <v>3438</v>
      </c>
      <c r="H372" s="142" t="s">
        <v>3439</v>
      </c>
      <c r="I372" s="142" t="s">
        <v>23</v>
      </c>
      <c r="J372" s="142">
        <v>2</v>
      </c>
      <c r="K372" s="142">
        <v>1</v>
      </c>
      <c r="L372" s="227">
        <v>185772</v>
      </c>
      <c r="M372" s="227">
        <v>3303497</v>
      </c>
      <c r="N372" s="227">
        <v>28900</v>
      </c>
      <c r="O372" s="227">
        <v>28900</v>
      </c>
      <c r="P372" s="227">
        <v>28900</v>
      </c>
      <c r="Q372" s="227"/>
      <c r="R372" s="227"/>
      <c r="S372" s="227"/>
      <c r="T372" s="227">
        <v>162304</v>
      </c>
      <c r="U372" s="227">
        <v>3396552</v>
      </c>
      <c r="V372" s="227">
        <v>510376</v>
      </c>
      <c r="W372" s="143">
        <v>46021</v>
      </c>
      <c r="X372" s="143">
        <v>46034</v>
      </c>
      <c r="Y372">
        <f t="shared" si="11"/>
        <v>28900</v>
      </c>
    </row>
    <row r="373" spans="1:25">
      <c r="A373" s="1" t="str">
        <f t="shared" si="10"/>
        <v>060030016395000</v>
      </c>
      <c r="B373" s="142" t="s">
        <v>77</v>
      </c>
      <c r="C373" s="142" t="s">
        <v>1268</v>
      </c>
      <c r="D373" s="142" t="s">
        <v>3366</v>
      </c>
      <c r="E373" s="142" t="s">
        <v>3367</v>
      </c>
      <c r="F373" s="142" t="s">
        <v>3440</v>
      </c>
      <c r="G373" s="142" t="s">
        <v>3441</v>
      </c>
      <c r="H373" s="142" t="s">
        <v>3442</v>
      </c>
      <c r="I373" s="142" t="s">
        <v>23</v>
      </c>
      <c r="J373" s="142">
        <v>2</v>
      </c>
      <c r="K373" s="142">
        <v>1</v>
      </c>
      <c r="L373" s="227">
        <v>19878</v>
      </c>
      <c r="M373" s="227">
        <v>440027</v>
      </c>
      <c r="N373" s="227">
        <v>24900</v>
      </c>
      <c r="O373" s="227">
        <v>24900</v>
      </c>
      <c r="P373" s="227">
        <v>24900</v>
      </c>
      <c r="Q373" s="227"/>
      <c r="R373" s="227"/>
      <c r="S373" s="227"/>
      <c r="T373" s="227">
        <v>4122</v>
      </c>
      <c r="U373" s="227">
        <v>78360</v>
      </c>
      <c r="V373" s="227">
        <v>-12886</v>
      </c>
      <c r="W373" s="143">
        <v>46011</v>
      </c>
      <c r="X373" s="143">
        <v>46031</v>
      </c>
      <c r="Y373">
        <f t="shared" si="11"/>
        <v>24900</v>
      </c>
    </row>
    <row r="374" spans="1:25">
      <c r="A374" s="1" t="str">
        <f t="shared" si="10"/>
        <v>060030016471000</v>
      </c>
      <c r="B374" s="142" t="s">
        <v>77</v>
      </c>
      <c r="C374" s="142" t="s">
        <v>1268</v>
      </c>
      <c r="D374" s="142" t="s">
        <v>3423</v>
      </c>
      <c r="E374" s="142" t="s">
        <v>3424</v>
      </c>
      <c r="F374" s="142" t="s">
        <v>3443</v>
      </c>
      <c r="G374" s="142" t="s">
        <v>3444</v>
      </c>
      <c r="H374" s="142" t="s">
        <v>3445</v>
      </c>
      <c r="I374" s="142" t="s">
        <v>23</v>
      </c>
      <c r="J374" s="142">
        <v>2</v>
      </c>
      <c r="K374" s="142">
        <v>1</v>
      </c>
      <c r="L374" s="227">
        <v>47714</v>
      </c>
      <c r="M374" s="227">
        <v>2407504</v>
      </c>
      <c r="N374" s="227">
        <v>59900</v>
      </c>
      <c r="O374" s="227">
        <v>59900</v>
      </c>
      <c r="P374" s="227">
        <v>59900</v>
      </c>
      <c r="Q374" s="227"/>
      <c r="R374" s="227"/>
      <c r="S374" s="227"/>
      <c r="T374" s="227">
        <v>17252</v>
      </c>
      <c r="U374" s="227">
        <v>925754</v>
      </c>
      <c r="V374" s="227">
        <v>55270</v>
      </c>
      <c r="W374" s="143">
        <v>46031</v>
      </c>
      <c r="X374" s="143">
        <v>46033</v>
      </c>
      <c r="Y374">
        <f t="shared" si="11"/>
        <v>59900</v>
      </c>
    </row>
    <row r="375" spans="1:25">
      <c r="A375" s="1" t="str">
        <f t="shared" si="10"/>
        <v>060030016516000</v>
      </c>
      <c r="B375" s="142" t="s">
        <v>77</v>
      </c>
      <c r="C375" s="142" t="s">
        <v>1268</v>
      </c>
      <c r="D375" s="142" t="s">
        <v>3388</v>
      </c>
      <c r="E375" s="142" t="s">
        <v>3389</v>
      </c>
      <c r="F375" s="142" t="s">
        <v>3446</v>
      </c>
      <c r="G375" s="142" t="s">
        <v>3447</v>
      </c>
      <c r="H375" s="142" t="s">
        <v>3448</v>
      </c>
      <c r="I375" s="142" t="s">
        <v>23</v>
      </c>
      <c r="J375" s="142">
        <v>2</v>
      </c>
      <c r="K375" s="142">
        <v>1</v>
      </c>
      <c r="L375" s="227">
        <v>59438</v>
      </c>
      <c r="M375" s="227">
        <v>2317979</v>
      </c>
      <c r="N375" s="227">
        <v>55900</v>
      </c>
      <c r="O375" s="227">
        <v>39900</v>
      </c>
      <c r="P375" s="227">
        <v>39900</v>
      </c>
      <c r="Q375" s="227"/>
      <c r="R375" s="227"/>
      <c r="S375" s="227"/>
      <c r="T375" s="227">
        <v>58040</v>
      </c>
      <c r="U375" s="227">
        <v>2454656</v>
      </c>
      <c r="V375" s="227">
        <v>191197</v>
      </c>
      <c r="W375" s="143">
        <v>46032</v>
      </c>
      <c r="X375" s="143">
        <v>46034</v>
      </c>
      <c r="Y375">
        <f t="shared" si="11"/>
        <v>39900</v>
      </c>
    </row>
    <row r="376" spans="1:25">
      <c r="A376" s="1" t="str">
        <f t="shared" si="10"/>
        <v>060030017116000</v>
      </c>
      <c r="B376" s="142" t="s">
        <v>77</v>
      </c>
      <c r="C376" s="142" t="s">
        <v>1268</v>
      </c>
      <c r="D376" s="142" t="s">
        <v>3366</v>
      </c>
      <c r="E376" s="142" t="s">
        <v>3367</v>
      </c>
      <c r="F376" s="142" t="s">
        <v>3449</v>
      </c>
      <c r="G376" s="142" t="s">
        <v>3450</v>
      </c>
      <c r="H376" s="142" t="s">
        <v>3451</v>
      </c>
      <c r="I376" s="142" t="s">
        <v>23</v>
      </c>
      <c r="J376" s="142">
        <v>2</v>
      </c>
      <c r="K376" s="142">
        <v>1</v>
      </c>
      <c r="L376" s="227">
        <v>24636</v>
      </c>
      <c r="M376" s="227">
        <v>260575</v>
      </c>
      <c r="N376" s="227">
        <v>13900</v>
      </c>
      <c r="O376" s="227">
        <v>13900</v>
      </c>
      <c r="P376" s="227">
        <v>13900</v>
      </c>
      <c r="Q376" s="227"/>
      <c r="R376" s="227"/>
      <c r="S376" s="227"/>
      <c r="T376" s="227">
        <v>410264</v>
      </c>
      <c r="U376" s="227">
        <v>4722815</v>
      </c>
      <c r="V376" s="227">
        <v>383453</v>
      </c>
      <c r="W376" s="143">
        <v>46034</v>
      </c>
      <c r="X376" s="143">
        <v>46033</v>
      </c>
      <c r="Y376">
        <f t="shared" si="11"/>
        <v>13900</v>
      </c>
    </row>
    <row r="377" spans="1:25">
      <c r="A377" s="1" t="str">
        <f t="shared" si="10"/>
        <v>060030018312000</v>
      </c>
      <c r="B377" s="142" t="s">
        <v>77</v>
      </c>
      <c r="C377" s="142" t="s">
        <v>1268</v>
      </c>
      <c r="D377" s="142" t="s">
        <v>3377</v>
      </c>
      <c r="E377" s="142" t="s">
        <v>3378</v>
      </c>
      <c r="F377" s="142" t="s">
        <v>3452</v>
      </c>
      <c r="G377" s="142" t="s">
        <v>3453</v>
      </c>
      <c r="H377" s="142" t="s">
        <v>3454</v>
      </c>
      <c r="I377" s="142" t="s">
        <v>26</v>
      </c>
      <c r="J377" s="142">
        <v>2</v>
      </c>
      <c r="K377" s="142">
        <v>1</v>
      </c>
      <c r="L377" s="227"/>
      <c r="M377" s="227"/>
      <c r="N377" s="227">
        <v>38500</v>
      </c>
      <c r="O377" s="227">
        <v>38500</v>
      </c>
      <c r="P377" s="227">
        <v>38500</v>
      </c>
      <c r="Q377" s="227"/>
      <c r="R377" s="227"/>
      <c r="S377" s="227"/>
      <c r="T377" s="227"/>
      <c r="U377" s="227"/>
      <c r="V377" s="227"/>
      <c r="W377" s="143">
        <v>45881</v>
      </c>
      <c r="X377" s="143">
        <v>45943</v>
      </c>
      <c r="Y377">
        <f t="shared" si="11"/>
        <v>38500</v>
      </c>
    </row>
    <row r="378" spans="1:25">
      <c r="A378" s="1" t="str">
        <f t="shared" si="10"/>
        <v>060030019473000</v>
      </c>
      <c r="B378" s="142" t="s">
        <v>77</v>
      </c>
      <c r="C378" s="142" t="s">
        <v>1268</v>
      </c>
      <c r="D378" s="142" t="s">
        <v>3366</v>
      </c>
      <c r="E378" s="142" t="s">
        <v>3367</v>
      </c>
      <c r="F378" s="142" t="s">
        <v>3455</v>
      </c>
      <c r="G378" s="142" t="s">
        <v>3456</v>
      </c>
      <c r="H378" s="142" t="s">
        <v>3457</v>
      </c>
      <c r="I378" s="142" t="s">
        <v>23</v>
      </c>
      <c r="J378" s="142">
        <v>2</v>
      </c>
      <c r="K378" s="142">
        <v>1</v>
      </c>
      <c r="L378" s="227">
        <v>58354</v>
      </c>
      <c r="M378" s="227">
        <v>1270600</v>
      </c>
      <c r="N378" s="227">
        <v>21900</v>
      </c>
      <c r="O378" s="227">
        <v>21900</v>
      </c>
      <c r="P378" s="227">
        <v>21900</v>
      </c>
      <c r="Q378" s="227"/>
      <c r="R378" s="227"/>
      <c r="S378" s="227"/>
      <c r="T378" s="227">
        <v>61626</v>
      </c>
      <c r="U378" s="227">
        <v>1148989</v>
      </c>
      <c r="V378" s="227">
        <v>-192856</v>
      </c>
      <c r="W378" s="143">
        <v>46032</v>
      </c>
      <c r="X378" s="143">
        <v>46033</v>
      </c>
      <c r="Y378">
        <f t="shared" si="11"/>
        <v>21900</v>
      </c>
    </row>
    <row r="379" spans="1:25">
      <c r="A379" s="1" t="str">
        <f t="shared" si="10"/>
        <v>060030022634000</v>
      </c>
      <c r="B379" s="142" t="s">
        <v>77</v>
      </c>
      <c r="C379" s="142" t="s">
        <v>1268</v>
      </c>
      <c r="D379" s="142" t="s">
        <v>3423</v>
      </c>
      <c r="E379" s="142" t="s">
        <v>3424</v>
      </c>
      <c r="F379" s="142" t="s">
        <v>3458</v>
      </c>
      <c r="G379" s="142" t="s">
        <v>3459</v>
      </c>
      <c r="H379" s="142" t="s">
        <v>3460</v>
      </c>
      <c r="I379" s="142" t="s">
        <v>23</v>
      </c>
      <c r="J379" s="142">
        <v>2</v>
      </c>
      <c r="K379" s="142">
        <v>1</v>
      </c>
      <c r="L379" s="227">
        <v>11338</v>
      </c>
      <c r="M379" s="227">
        <v>325287</v>
      </c>
      <c r="N379" s="227">
        <v>34900</v>
      </c>
      <c r="O379" s="227">
        <v>32900</v>
      </c>
      <c r="P379" s="227">
        <v>32900</v>
      </c>
      <c r="Q379" s="227"/>
      <c r="R379" s="227"/>
      <c r="S379" s="227"/>
      <c r="T379" s="227">
        <v>18896</v>
      </c>
      <c r="U379" s="227">
        <v>554891</v>
      </c>
      <c r="V379" s="227">
        <v>12764</v>
      </c>
      <c r="W379" s="143">
        <v>46031</v>
      </c>
      <c r="X379" s="143">
        <v>46034</v>
      </c>
      <c r="Y379">
        <f t="shared" si="11"/>
        <v>32900</v>
      </c>
    </row>
    <row r="380" spans="1:25">
      <c r="A380" s="1" t="str">
        <f t="shared" si="10"/>
        <v>060030023517000</v>
      </c>
      <c r="B380" s="142" t="s">
        <v>77</v>
      </c>
      <c r="C380" s="142" t="s">
        <v>1268</v>
      </c>
      <c r="D380" s="142" t="s">
        <v>3423</v>
      </c>
      <c r="E380" s="142" t="s">
        <v>3424</v>
      </c>
      <c r="F380" s="142" t="s">
        <v>3461</v>
      </c>
      <c r="G380" s="142" t="s">
        <v>3462</v>
      </c>
      <c r="H380" s="142" t="s">
        <v>3463</v>
      </c>
      <c r="I380" s="142" t="s">
        <v>23</v>
      </c>
      <c r="J380" s="142">
        <v>2</v>
      </c>
      <c r="K380" s="142">
        <v>1</v>
      </c>
      <c r="L380" s="227">
        <v>69687</v>
      </c>
      <c r="M380" s="227">
        <v>6027639</v>
      </c>
      <c r="N380" s="227">
        <v>92900</v>
      </c>
      <c r="O380" s="227">
        <v>89900</v>
      </c>
      <c r="P380" s="227">
        <v>89900</v>
      </c>
      <c r="Q380" s="227"/>
      <c r="R380" s="227"/>
      <c r="S380" s="227"/>
      <c r="T380" s="227">
        <v>78139</v>
      </c>
      <c r="U380" s="227">
        <v>6371497</v>
      </c>
      <c r="V380" s="227">
        <v>-387206</v>
      </c>
      <c r="W380" s="143">
        <v>46032</v>
      </c>
      <c r="X380" s="143">
        <v>46034</v>
      </c>
      <c r="Y380">
        <f t="shared" si="11"/>
        <v>89900</v>
      </c>
    </row>
    <row r="381" spans="1:25">
      <c r="A381" s="1" t="str">
        <f t="shared" si="10"/>
        <v>060030029200000</v>
      </c>
      <c r="B381" s="142" t="s">
        <v>77</v>
      </c>
      <c r="C381" s="142" t="s">
        <v>1268</v>
      </c>
      <c r="D381" s="142" t="s">
        <v>3423</v>
      </c>
      <c r="E381" s="142" t="s">
        <v>3424</v>
      </c>
      <c r="F381" s="142" t="s">
        <v>3464</v>
      </c>
      <c r="G381" s="142" t="s">
        <v>3465</v>
      </c>
      <c r="H381" s="142" t="s">
        <v>3466</v>
      </c>
      <c r="I381" s="142" t="s">
        <v>23</v>
      </c>
      <c r="J381" s="142">
        <v>1</v>
      </c>
      <c r="K381" s="142">
        <v>1</v>
      </c>
      <c r="L381" s="227">
        <v>19</v>
      </c>
      <c r="M381" s="227">
        <v>805683</v>
      </c>
      <c r="N381" s="227">
        <v>48500</v>
      </c>
      <c r="O381" s="227">
        <v>48500</v>
      </c>
      <c r="P381" s="227">
        <v>48500</v>
      </c>
      <c r="Q381" s="227"/>
      <c r="R381" s="227"/>
      <c r="S381" s="227"/>
      <c r="T381" s="227">
        <v>0</v>
      </c>
      <c r="U381" s="227">
        <v>0</v>
      </c>
      <c r="V381" s="227">
        <v>0</v>
      </c>
      <c r="W381" s="143">
        <v>45946</v>
      </c>
      <c r="X381" s="143">
        <v>46005</v>
      </c>
      <c r="Y381">
        <f t="shared" si="11"/>
        <v>48500</v>
      </c>
    </row>
    <row r="382" spans="1:25">
      <c r="A382" s="1" t="str">
        <f t="shared" si="10"/>
        <v>060030032080000</v>
      </c>
      <c r="B382" s="142" t="s">
        <v>77</v>
      </c>
      <c r="C382" s="142" t="s">
        <v>1268</v>
      </c>
      <c r="D382" s="142" t="s">
        <v>3377</v>
      </c>
      <c r="E382" s="142" t="s">
        <v>3378</v>
      </c>
      <c r="F382" s="142" t="s">
        <v>3467</v>
      </c>
      <c r="G382" s="142" t="s">
        <v>3468</v>
      </c>
      <c r="H382" s="142" t="s">
        <v>3469</v>
      </c>
      <c r="I382" s="142" t="s">
        <v>23</v>
      </c>
      <c r="J382" s="142">
        <v>2</v>
      </c>
      <c r="K382" s="142">
        <v>1</v>
      </c>
      <c r="L382" s="227"/>
      <c r="M382" s="227"/>
      <c r="N382" s="227">
        <v>126900</v>
      </c>
      <c r="O382" s="227">
        <v>126900</v>
      </c>
      <c r="P382" s="227">
        <v>126900</v>
      </c>
      <c r="Q382" s="227"/>
      <c r="R382" s="227"/>
      <c r="S382" s="227"/>
      <c r="T382" s="227"/>
      <c r="U382" s="227"/>
      <c r="V382" s="227"/>
      <c r="W382" s="143"/>
      <c r="X382" s="143">
        <v>45831</v>
      </c>
      <c r="Y382">
        <f t="shared" si="11"/>
        <v>126900</v>
      </c>
    </row>
    <row r="383" spans="1:25">
      <c r="A383" s="1" t="str">
        <f t="shared" si="10"/>
        <v>060030034058000</v>
      </c>
      <c r="B383" s="142" t="s">
        <v>77</v>
      </c>
      <c r="C383" s="142" t="s">
        <v>1268</v>
      </c>
      <c r="D383" s="142" t="s">
        <v>3377</v>
      </c>
      <c r="E383" s="142" t="s">
        <v>3378</v>
      </c>
      <c r="F383" s="142" t="s">
        <v>3470</v>
      </c>
      <c r="G383" s="142" t="s">
        <v>3471</v>
      </c>
      <c r="H383" s="142" t="s">
        <v>3472</v>
      </c>
      <c r="I383" s="142" t="s">
        <v>23</v>
      </c>
      <c r="J383" s="142">
        <v>1</v>
      </c>
      <c r="K383" s="142">
        <v>1</v>
      </c>
      <c r="L383" s="227">
        <v>6</v>
      </c>
      <c r="M383" s="227">
        <v>180744</v>
      </c>
      <c r="N383" s="227">
        <v>42900</v>
      </c>
      <c r="O383" s="227">
        <v>42900</v>
      </c>
      <c r="P383" s="227">
        <v>42900</v>
      </c>
      <c r="Q383" s="227"/>
      <c r="R383" s="227"/>
      <c r="S383" s="227"/>
      <c r="T383" s="227">
        <v>58</v>
      </c>
      <c r="U383" s="227">
        <v>1878100</v>
      </c>
      <c r="V383" s="227">
        <v>-27928</v>
      </c>
      <c r="W383" s="143">
        <v>46033</v>
      </c>
      <c r="X383" s="143">
        <v>46032</v>
      </c>
      <c r="Y383">
        <f t="shared" si="11"/>
        <v>42900</v>
      </c>
    </row>
    <row r="384" spans="1:25">
      <c r="A384" s="1" t="str">
        <f t="shared" si="10"/>
        <v>060030034238000</v>
      </c>
      <c r="B384" s="142" t="s">
        <v>77</v>
      </c>
      <c r="C384" s="142" t="s">
        <v>1268</v>
      </c>
      <c r="D384" s="142" t="s">
        <v>3377</v>
      </c>
      <c r="E384" s="142" t="s">
        <v>3378</v>
      </c>
      <c r="F384" s="142" t="s">
        <v>3473</v>
      </c>
      <c r="G384" s="142" t="s">
        <v>3474</v>
      </c>
      <c r="H384" s="142" t="s">
        <v>3475</v>
      </c>
      <c r="I384" s="142" t="s">
        <v>23</v>
      </c>
      <c r="J384" s="142">
        <v>2</v>
      </c>
      <c r="K384" s="142">
        <v>1</v>
      </c>
      <c r="L384" s="227"/>
      <c r="M384" s="227"/>
      <c r="N384" s="227">
        <v>126900</v>
      </c>
      <c r="O384" s="227">
        <v>126900</v>
      </c>
      <c r="P384" s="227">
        <v>126900</v>
      </c>
      <c r="Q384" s="227"/>
      <c r="R384" s="227"/>
      <c r="S384" s="227"/>
      <c r="T384" s="227"/>
      <c r="U384" s="227"/>
      <c r="V384" s="227"/>
      <c r="W384" s="143"/>
      <c r="X384" s="143">
        <v>46033</v>
      </c>
      <c r="Y384">
        <f t="shared" si="11"/>
        <v>126900</v>
      </c>
    </row>
    <row r="385" spans="1:25">
      <c r="A385" s="1" t="str">
        <f t="shared" si="10"/>
        <v>060030041234000</v>
      </c>
      <c r="B385" s="142" t="s">
        <v>77</v>
      </c>
      <c r="C385" s="142" t="s">
        <v>1268</v>
      </c>
      <c r="D385" s="142" t="s">
        <v>3377</v>
      </c>
      <c r="E385" s="142" t="s">
        <v>3378</v>
      </c>
      <c r="F385" s="142" t="s">
        <v>3476</v>
      </c>
      <c r="G385" s="142" t="s">
        <v>3477</v>
      </c>
      <c r="H385" s="142" t="s">
        <v>3478</v>
      </c>
      <c r="I385" s="142" t="s">
        <v>21</v>
      </c>
      <c r="J385" s="142">
        <v>1</v>
      </c>
      <c r="K385" s="142">
        <v>1</v>
      </c>
      <c r="L385" s="227"/>
      <c r="M385" s="227"/>
      <c r="N385" s="227">
        <v>29900</v>
      </c>
      <c r="O385" s="227">
        <v>29900</v>
      </c>
      <c r="P385" s="227">
        <v>29900</v>
      </c>
      <c r="Q385" s="227"/>
      <c r="R385" s="227"/>
      <c r="S385" s="227"/>
      <c r="T385" s="227"/>
      <c r="U385" s="227"/>
      <c r="V385" s="227"/>
      <c r="W385" s="143">
        <v>45079</v>
      </c>
      <c r="X385" s="143">
        <v>45107</v>
      </c>
      <c r="Y385">
        <f t="shared" si="11"/>
        <v>29900</v>
      </c>
    </row>
    <row r="386" spans="1:25">
      <c r="A386" s="1" t="str">
        <f t="shared" si="10"/>
        <v>060030042823000</v>
      </c>
      <c r="B386" s="142" t="s">
        <v>77</v>
      </c>
      <c r="C386" s="142" t="s">
        <v>1268</v>
      </c>
      <c r="D386" s="142" t="s">
        <v>3423</v>
      </c>
      <c r="E386" s="142" t="s">
        <v>3424</v>
      </c>
      <c r="F386" s="142" t="s">
        <v>3479</v>
      </c>
      <c r="G386" s="142" t="s">
        <v>3480</v>
      </c>
      <c r="H386" s="142" t="s">
        <v>3481</v>
      </c>
      <c r="I386" s="142" t="s">
        <v>23</v>
      </c>
      <c r="J386" s="142">
        <v>2</v>
      </c>
      <c r="K386" s="142">
        <v>1</v>
      </c>
      <c r="L386" s="227">
        <v>194914</v>
      </c>
      <c r="M386" s="227">
        <v>11901869</v>
      </c>
      <c r="N386" s="227">
        <v>79900</v>
      </c>
      <c r="O386" s="227">
        <v>69900</v>
      </c>
      <c r="P386" s="227">
        <v>69900</v>
      </c>
      <c r="Q386" s="227"/>
      <c r="R386" s="227"/>
      <c r="S386" s="227"/>
      <c r="T386" s="227">
        <v>23622</v>
      </c>
      <c r="U386" s="227">
        <v>1487547</v>
      </c>
      <c r="V386" s="227">
        <v>45137</v>
      </c>
      <c r="W386" s="143">
        <v>46014</v>
      </c>
      <c r="X386" s="143">
        <v>46033</v>
      </c>
      <c r="Y386">
        <f t="shared" si="11"/>
        <v>69900</v>
      </c>
    </row>
    <row r="387" spans="1:25">
      <c r="A387" s="1" t="str">
        <f t="shared" si="10"/>
        <v>060030042946000</v>
      </c>
      <c r="B387" s="142" t="s">
        <v>77</v>
      </c>
      <c r="C387" s="142" t="s">
        <v>1268</v>
      </c>
      <c r="D387" s="142" t="s">
        <v>3388</v>
      </c>
      <c r="E387" s="142" t="s">
        <v>3389</v>
      </c>
      <c r="F387" s="142" t="s">
        <v>3482</v>
      </c>
      <c r="G387" s="142" t="s">
        <v>3483</v>
      </c>
      <c r="H387" s="142" t="s">
        <v>3484</v>
      </c>
      <c r="I387" s="142" t="s">
        <v>23</v>
      </c>
      <c r="J387" s="142">
        <v>2</v>
      </c>
      <c r="K387" s="142">
        <v>1</v>
      </c>
      <c r="L387" s="227">
        <v>144862</v>
      </c>
      <c r="M387" s="227">
        <v>2223938</v>
      </c>
      <c r="N387" s="227">
        <v>18500</v>
      </c>
      <c r="O387" s="227">
        <v>15900</v>
      </c>
      <c r="P387" s="227">
        <v>15900</v>
      </c>
      <c r="Q387" s="227"/>
      <c r="R387" s="227"/>
      <c r="S387" s="227"/>
      <c r="T387" s="227">
        <v>333958</v>
      </c>
      <c r="U387" s="227">
        <v>4390734</v>
      </c>
      <c r="V387" s="227">
        <v>-736226</v>
      </c>
      <c r="W387" s="143">
        <v>46030</v>
      </c>
      <c r="X387" s="143">
        <v>46034</v>
      </c>
      <c r="Y387">
        <f t="shared" si="11"/>
        <v>15900</v>
      </c>
    </row>
    <row r="388" spans="1:25">
      <c r="A388" s="1" t="str">
        <f t="shared" si="10"/>
        <v>060030049060000</v>
      </c>
      <c r="B388" s="142" t="s">
        <v>77</v>
      </c>
      <c r="C388" s="142" t="s">
        <v>1268</v>
      </c>
      <c r="D388" s="142" t="s">
        <v>3377</v>
      </c>
      <c r="E388" s="142" t="s">
        <v>3378</v>
      </c>
      <c r="F388" s="142" t="s">
        <v>3485</v>
      </c>
      <c r="G388" s="142" t="s">
        <v>3486</v>
      </c>
      <c r="H388" s="142" t="s">
        <v>3487</v>
      </c>
      <c r="I388" s="142" t="s">
        <v>23</v>
      </c>
      <c r="J388" s="142">
        <v>2</v>
      </c>
      <c r="K388" s="142">
        <v>1</v>
      </c>
      <c r="L388" s="227">
        <v>72000</v>
      </c>
      <c r="M388" s="227">
        <v>8300806</v>
      </c>
      <c r="N388" s="227">
        <v>119900</v>
      </c>
      <c r="O388" s="227">
        <v>119900</v>
      </c>
      <c r="P388" s="227">
        <v>119900</v>
      </c>
      <c r="Q388" s="227"/>
      <c r="R388" s="227"/>
      <c r="S388" s="227"/>
      <c r="T388" s="227">
        <v>0</v>
      </c>
      <c r="U388" s="227">
        <v>0</v>
      </c>
      <c r="V388" s="227">
        <v>0</v>
      </c>
      <c r="W388" s="143">
        <v>45945</v>
      </c>
      <c r="X388" s="143">
        <v>46018</v>
      </c>
      <c r="Y388">
        <f t="shared" si="11"/>
        <v>119900</v>
      </c>
    </row>
    <row r="389" spans="1:25">
      <c r="A389" s="1" t="str">
        <f t="shared" ref="A389:A452" si="12">B389&amp;F389</f>
        <v>060030049074000</v>
      </c>
      <c r="B389" s="142" t="s">
        <v>77</v>
      </c>
      <c r="C389" s="142" t="s">
        <v>1268</v>
      </c>
      <c r="D389" s="142" t="s">
        <v>3377</v>
      </c>
      <c r="E389" s="142" t="s">
        <v>3378</v>
      </c>
      <c r="F389" s="142" t="s">
        <v>3488</v>
      </c>
      <c r="G389" s="142" t="s">
        <v>3489</v>
      </c>
      <c r="H389" s="142" t="s">
        <v>3490</v>
      </c>
      <c r="I389" s="142" t="s">
        <v>23</v>
      </c>
      <c r="J389" s="142">
        <v>2</v>
      </c>
      <c r="K389" s="142">
        <v>1</v>
      </c>
      <c r="L389" s="227">
        <v>124000</v>
      </c>
      <c r="M389" s="227">
        <v>12728804</v>
      </c>
      <c r="N389" s="227">
        <v>103900</v>
      </c>
      <c r="O389" s="227">
        <v>103900</v>
      </c>
      <c r="P389" s="227">
        <v>103900</v>
      </c>
      <c r="Q389" s="227"/>
      <c r="R389" s="227"/>
      <c r="S389" s="227"/>
      <c r="T389" s="227">
        <v>0</v>
      </c>
      <c r="U389" s="227">
        <v>0</v>
      </c>
      <c r="V389" s="227">
        <v>0</v>
      </c>
      <c r="W389" s="143">
        <v>45833</v>
      </c>
      <c r="X389" s="143">
        <v>46002</v>
      </c>
      <c r="Y389">
        <f t="shared" ref="Y389:Y452" si="13">IF(S389&gt;0,S389,P389)</f>
        <v>103900</v>
      </c>
    </row>
    <row r="390" spans="1:25">
      <c r="A390" s="1" t="str">
        <f t="shared" si="12"/>
        <v>060030049618000</v>
      </c>
      <c r="B390" s="142" t="s">
        <v>77</v>
      </c>
      <c r="C390" s="142" t="s">
        <v>1268</v>
      </c>
      <c r="D390" s="142" t="s">
        <v>3423</v>
      </c>
      <c r="E390" s="142" t="s">
        <v>3424</v>
      </c>
      <c r="F390" s="142" t="s">
        <v>3491</v>
      </c>
      <c r="G390" s="142" t="s">
        <v>3492</v>
      </c>
      <c r="H390" s="142" t="s">
        <v>3493</v>
      </c>
      <c r="I390" s="142" t="s">
        <v>23</v>
      </c>
      <c r="J390" s="142">
        <v>2</v>
      </c>
      <c r="K390" s="142">
        <v>1</v>
      </c>
      <c r="L390" s="227">
        <v>30000</v>
      </c>
      <c r="M390" s="227">
        <v>2737273</v>
      </c>
      <c r="N390" s="227">
        <v>90900</v>
      </c>
      <c r="O390" s="227">
        <v>89900</v>
      </c>
      <c r="P390" s="227">
        <v>89900</v>
      </c>
      <c r="Q390" s="227"/>
      <c r="R390" s="227"/>
      <c r="S390" s="227"/>
      <c r="T390" s="227">
        <v>0</v>
      </c>
      <c r="U390" s="227">
        <v>0</v>
      </c>
      <c r="V390" s="227">
        <v>0</v>
      </c>
      <c r="W390" s="143">
        <v>45706</v>
      </c>
      <c r="X390" s="143">
        <v>45945</v>
      </c>
      <c r="Y390">
        <f t="shared" si="13"/>
        <v>89900</v>
      </c>
    </row>
    <row r="391" spans="1:25">
      <c r="A391" s="1" t="str">
        <f t="shared" si="12"/>
        <v>060031001860000</v>
      </c>
      <c r="B391" s="142" t="s">
        <v>77</v>
      </c>
      <c r="C391" s="142" t="s">
        <v>1268</v>
      </c>
      <c r="D391" s="142" t="s">
        <v>3494</v>
      </c>
      <c r="E391" s="142" t="s">
        <v>2486</v>
      </c>
      <c r="F391" s="142" t="s">
        <v>36</v>
      </c>
      <c r="G391" s="142" t="s">
        <v>2487</v>
      </c>
      <c r="H391" s="142" t="s">
        <v>2488</v>
      </c>
      <c r="I391" s="142" t="s">
        <v>23</v>
      </c>
      <c r="J391" s="142">
        <v>1</v>
      </c>
      <c r="K391" s="142">
        <v>30</v>
      </c>
      <c r="L391" s="227">
        <v>227</v>
      </c>
      <c r="M391" s="227">
        <v>8826319</v>
      </c>
      <c r="N391" s="227">
        <v>46800</v>
      </c>
      <c r="O391" s="227">
        <v>46800</v>
      </c>
      <c r="P391" s="227">
        <v>1404000</v>
      </c>
      <c r="Q391" s="227"/>
      <c r="R391" s="227"/>
      <c r="S391" s="227"/>
      <c r="T391" s="227">
        <v>70</v>
      </c>
      <c r="U391" s="227">
        <v>2951351</v>
      </c>
      <c r="V391" s="227">
        <v>229578</v>
      </c>
      <c r="W391" s="143">
        <v>46021</v>
      </c>
      <c r="X391" s="143">
        <v>46031</v>
      </c>
      <c r="Y391">
        <f t="shared" si="13"/>
        <v>1404000</v>
      </c>
    </row>
    <row r="392" spans="1:25">
      <c r="A392" s="1" t="str">
        <f t="shared" si="12"/>
        <v>060031001865000</v>
      </c>
      <c r="B392" s="142" t="s">
        <v>77</v>
      </c>
      <c r="C392" s="142" t="s">
        <v>1268</v>
      </c>
      <c r="D392" s="142" t="s">
        <v>3494</v>
      </c>
      <c r="E392" s="142" t="s">
        <v>2486</v>
      </c>
      <c r="F392" s="142" t="s">
        <v>73</v>
      </c>
      <c r="G392" s="142" t="s">
        <v>2661</v>
      </c>
      <c r="H392" s="142" t="s">
        <v>2662</v>
      </c>
      <c r="I392" s="142" t="s">
        <v>21</v>
      </c>
      <c r="J392" s="142">
        <v>1</v>
      </c>
      <c r="K392" s="142">
        <v>30</v>
      </c>
      <c r="L392" s="227">
        <v>20</v>
      </c>
      <c r="M392" s="227">
        <v>165396</v>
      </c>
      <c r="N392" s="227">
        <v>32500</v>
      </c>
      <c r="O392" s="227">
        <v>32400</v>
      </c>
      <c r="P392" s="227">
        <v>972000</v>
      </c>
      <c r="Q392" s="227">
        <v>30</v>
      </c>
      <c r="R392" s="227">
        <v>2200</v>
      </c>
      <c r="S392" s="227">
        <v>906000</v>
      </c>
      <c r="T392" s="227">
        <v>0</v>
      </c>
      <c r="U392" s="227">
        <v>0</v>
      </c>
      <c r="V392" s="227">
        <v>0</v>
      </c>
      <c r="W392" s="143">
        <v>45464</v>
      </c>
      <c r="X392" s="143">
        <v>45948</v>
      </c>
      <c r="Y392">
        <f t="shared" si="13"/>
        <v>906000</v>
      </c>
    </row>
    <row r="393" spans="1:25">
      <c r="A393" s="1" t="str">
        <f t="shared" si="12"/>
        <v>060031002106000</v>
      </c>
      <c r="B393" s="142" t="s">
        <v>77</v>
      </c>
      <c r="C393" s="142" t="s">
        <v>1268</v>
      </c>
      <c r="D393" s="142" t="s">
        <v>3495</v>
      </c>
      <c r="E393" s="142" t="s">
        <v>3496</v>
      </c>
      <c r="F393" s="142" t="s">
        <v>134</v>
      </c>
      <c r="G393" s="142" t="s">
        <v>135</v>
      </c>
      <c r="H393" s="142" t="s">
        <v>136</v>
      </c>
      <c r="I393" s="142" t="s">
        <v>21</v>
      </c>
      <c r="J393" s="142">
        <v>1</v>
      </c>
      <c r="K393" s="142">
        <v>20</v>
      </c>
      <c r="L393" s="227">
        <v>203</v>
      </c>
      <c r="M393" s="227">
        <v>1640451</v>
      </c>
      <c r="N393" s="227">
        <v>10600</v>
      </c>
      <c r="O393" s="227">
        <v>10000</v>
      </c>
      <c r="P393" s="227">
        <v>200000</v>
      </c>
      <c r="Q393" s="227">
        <v>20</v>
      </c>
      <c r="R393" s="227">
        <v>855</v>
      </c>
      <c r="S393" s="227">
        <v>182900</v>
      </c>
      <c r="T393" s="227">
        <v>180</v>
      </c>
      <c r="U393" s="227">
        <v>1547748</v>
      </c>
      <c r="V393" s="227">
        <v>93161</v>
      </c>
      <c r="W393" s="143">
        <v>46013</v>
      </c>
      <c r="X393" s="143">
        <v>46034</v>
      </c>
      <c r="Y393">
        <f t="shared" si="13"/>
        <v>182900</v>
      </c>
    </row>
    <row r="394" spans="1:25">
      <c r="A394" s="1" t="str">
        <f t="shared" si="12"/>
        <v>060031004890000</v>
      </c>
      <c r="B394" s="142" t="s">
        <v>77</v>
      </c>
      <c r="C394" s="142" t="s">
        <v>1268</v>
      </c>
      <c r="D394" s="142" t="s">
        <v>3497</v>
      </c>
      <c r="E394" s="142" t="s">
        <v>24</v>
      </c>
      <c r="F394" s="142" t="s">
        <v>140</v>
      </c>
      <c r="G394" s="142" t="s">
        <v>3498</v>
      </c>
      <c r="H394" s="142" t="s">
        <v>141</v>
      </c>
      <c r="I394" s="142" t="s">
        <v>21</v>
      </c>
      <c r="J394" s="142">
        <v>1</v>
      </c>
      <c r="K394" s="142">
        <v>20</v>
      </c>
      <c r="L394" s="227">
        <v>7652</v>
      </c>
      <c r="M394" s="227">
        <v>32363578</v>
      </c>
      <c r="N394" s="227">
        <v>5400</v>
      </c>
      <c r="O394" s="227">
        <v>5400</v>
      </c>
      <c r="P394" s="227">
        <v>108000</v>
      </c>
      <c r="Q394" s="227"/>
      <c r="R394" s="227"/>
      <c r="S394" s="227"/>
      <c r="T394" s="227">
        <v>4</v>
      </c>
      <c r="U394" s="227">
        <v>19459</v>
      </c>
      <c r="V394" s="227">
        <v>2541</v>
      </c>
      <c r="W394" s="143">
        <v>45975</v>
      </c>
      <c r="X394" s="143">
        <v>46032</v>
      </c>
      <c r="Y394">
        <f t="shared" si="13"/>
        <v>108000</v>
      </c>
    </row>
    <row r="395" spans="1:25">
      <c r="A395" s="1" t="str">
        <f t="shared" si="12"/>
        <v>060031004893000</v>
      </c>
      <c r="B395" s="142" t="s">
        <v>77</v>
      </c>
      <c r="C395" s="142" t="s">
        <v>1268</v>
      </c>
      <c r="D395" s="142" t="s">
        <v>3497</v>
      </c>
      <c r="E395" s="142" t="s">
        <v>24</v>
      </c>
      <c r="F395" s="142" t="s">
        <v>144</v>
      </c>
      <c r="G395" s="142" t="s">
        <v>145</v>
      </c>
      <c r="H395" s="142" t="s">
        <v>146</v>
      </c>
      <c r="I395" s="142" t="s">
        <v>23</v>
      </c>
      <c r="J395" s="142">
        <v>1</v>
      </c>
      <c r="K395" s="142">
        <v>20</v>
      </c>
      <c r="L395" s="227">
        <v>13407</v>
      </c>
      <c r="M395" s="227">
        <v>67535505</v>
      </c>
      <c r="N395" s="227">
        <v>6900</v>
      </c>
      <c r="O395" s="227">
        <v>6400</v>
      </c>
      <c r="P395" s="227">
        <v>128000</v>
      </c>
      <c r="Q395" s="227">
        <v>20</v>
      </c>
      <c r="R395" s="227">
        <v>525</v>
      </c>
      <c r="S395" s="227">
        <v>117500</v>
      </c>
      <c r="T395" s="227">
        <v>438</v>
      </c>
      <c r="U395" s="227">
        <v>2342522</v>
      </c>
      <c r="V395" s="227">
        <v>136171</v>
      </c>
      <c r="W395" s="143">
        <v>46013</v>
      </c>
      <c r="X395" s="143">
        <v>46034</v>
      </c>
      <c r="Y395">
        <f t="shared" si="13"/>
        <v>117500</v>
      </c>
    </row>
    <row r="396" spans="1:25">
      <c r="A396" s="1" t="str">
        <f t="shared" si="12"/>
        <v>060031005627000</v>
      </c>
      <c r="B396" s="142" t="s">
        <v>77</v>
      </c>
      <c r="C396" s="142" t="s">
        <v>1268</v>
      </c>
      <c r="D396" s="142" t="s">
        <v>3495</v>
      </c>
      <c r="E396" s="142" t="s">
        <v>3496</v>
      </c>
      <c r="F396" s="142" t="s">
        <v>475</v>
      </c>
      <c r="G396" s="142" t="s">
        <v>476</v>
      </c>
      <c r="H396" s="142" t="s">
        <v>477</v>
      </c>
      <c r="I396" s="142" t="s">
        <v>21</v>
      </c>
      <c r="J396" s="142">
        <v>1</v>
      </c>
      <c r="K396" s="142">
        <v>12</v>
      </c>
      <c r="L396" s="227">
        <v>55</v>
      </c>
      <c r="M396" s="227">
        <v>654881</v>
      </c>
      <c r="N396" s="227">
        <v>15700</v>
      </c>
      <c r="O396" s="227">
        <v>15700</v>
      </c>
      <c r="P396" s="227">
        <v>188400</v>
      </c>
      <c r="Q396" s="227"/>
      <c r="R396" s="227"/>
      <c r="S396" s="227"/>
      <c r="T396" s="227">
        <v>36</v>
      </c>
      <c r="U396" s="227">
        <v>480540</v>
      </c>
      <c r="V396" s="227">
        <v>51891</v>
      </c>
      <c r="W396" s="143">
        <v>46006</v>
      </c>
      <c r="X396" s="143">
        <v>46033</v>
      </c>
      <c r="Y396">
        <f t="shared" si="13"/>
        <v>188400</v>
      </c>
    </row>
    <row r="397" spans="1:25">
      <c r="A397" s="1" t="str">
        <f t="shared" si="12"/>
        <v>060031005725000</v>
      </c>
      <c r="B397" s="142" t="s">
        <v>77</v>
      </c>
      <c r="C397" s="142" t="s">
        <v>1268</v>
      </c>
      <c r="D397" s="142" t="s">
        <v>3497</v>
      </c>
      <c r="E397" s="142" t="s">
        <v>24</v>
      </c>
      <c r="F397" s="142" t="s">
        <v>150</v>
      </c>
      <c r="G397" s="142" t="s">
        <v>3499</v>
      </c>
      <c r="H397" s="142" t="s">
        <v>151</v>
      </c>
      <c r="I397" s="142" t="s">
        <v>23</v>
      </c>
      <c r="J397" s="142">
        <v>1</v>
      </c>
      <c r="K397" s="142">
        <v>10</v>
      </c>
      <c r="L397" s="227">
        <v>1402</v>
      </c>
      <c r="M397" s="227">
        <v>18044627</v>
      </c>
      <c r="N397" s="227">
        <v>16000</v>
      </c>
      <c r="O397" s="227">
        <v>16000</v>
      </c>
      <c r="P397" s="227">
        <v>160000</v>
      </c>
      <c r="Q397" s="227">
        <v>10</v>
      </c>
      <c r="R397" s="227">
        <v>1050</v>
      </c>
      <c r="S397" s="227">
        <v>149500</v>
      </c>
      <c r="T397" s="227">
        <v>356</v>
      </c>
      <c r="U397" s="227">
        <v>4875496</v>
      </c>
      <c r="V397" s="227">
        <v>293551</v>
      </c>
      <c r="W397" s="143">
        <v>46015</v>
      </c>
      <c r="X397" s="143">
        <v>46034</v>
      </c>
      <c r="Y397">
        <f t="shared" si="13"/>
        <v>149500</v>
      </c>
    </row>
    <row r="398" spans="1:25">
      <c r="A398" s="1" t="str">
        <f t="shared" si="12"/>
        <v>060031005726000</v>
      </c>
      <c r="B398" s="142" t="s">
        <v>77</v>
      </c>
      <c r="C398" s="142" t="s">
        <v>1268</v>
      </c>
      <c r="D398" s="142" t="s">
        <v>3497</v>
      </c>
      <c r="E398" s="142" t="s">
        <v>24</v>
      </c>
      <c r="F398" s="142" t="s">
        <v>154</v>
      </c>
      <c r="G398" s="142" t="s">
        <v>155</v>
      </c>
      <c r="H398" s="142" t="s">
        <v>156</v>
      </c>
      <c r="I398" s="142" t="s">
        <v>23</v>
      </c>
      <c r="J398" s="142">
        <v>1</v>
      </c>
      <c r="K398" s="142">
        <v>10</v>
      </c>
      <c r="L398" s="227">
        <v>2559</v>
      </c>
      <c r="M398" s="227">
        <v>45783261</v>
      </c>
      <c r="N398" s="227">
        <v>21500</v>
      </c>
      <c r="O398" s="227">
        <v>21500</v>
      </c>
      <c r="P398" s="227">
        <v>215000</v>
      </c>
      <c r="Q398" s="227">
        <v>10</v>
      </c>
      <c r="R398" s="227">
        <v>100</v>
      </c>
      <c r="S398" s="227">
        <v>214000</v>
      </c>
      <c r="T398" s="227">
        <v>286</v>
      </c>
      <c r="U398" s="227">
        <v>5458559</v>
      </c>
      <c r="V398" s="227">
        <v>341711</v>
      </c>
      <c r="W398" s="143">
        <v>45936</v>
      </c>
      <c r="X398" s="143">
        <v>46034</v>
      </c>
      <c r="Y398">
        <f t="shared" si="13"/>
        <v>214000</v>
      </c>
    </row>
    <row r="399" spans="1:25">
      <c r="A399" s="1" t="str">
        <f t="shared" si="12"/>
        <v>060031006631000</v>
      </c>
      <c r="B399" s="142" t="s">
        <v>77</v>
      </c>
      <c r="C399" s="142" t="s">
        <v>1268</v>
      </c>
      <c r="D399" s="142" t="s">
        <v>3500</v>
      </c>
      <c r="E399" s="142" t="s">
        <v>3501</v>
      </c>
      <c r="F399" s="142" t="s">
        <v>3502</v>
      </c>
      <c r="G399" s="142" t="s">
        <v>3503</v>
      </c>
      <c r="H399" s="142" t="s">
        <v>3504</v>
      </c>
      <c r="I399" s="142" t="s">
        <v>23</v>
      </c>
      <c r="J399" s="142">
        <v>1</v>
      </c>
      <c r="K399" s="142">
        <v>28</v>
      </c>
      <c r="L399" s="227">
        <v>321</v>
      </c>
      <c r="M399" s="227">
        <v>6516404</v>
      </c>
      <c r="N399" s="227">
        <v>29000</v>
      </c>
      <c r="O399" s="227">
        <v>22500</v>
      </c>
      <c r="P399" s="227">
        <v>630000</v>
      </c>
      <c r="Q399" s="227"/>
      <c r="R399" s="227"/>
      <c r="S399" s="227"/>
      <c r="T399" s="227">
        <v>12</v>
      </c>
      <c r="U399" s="227">
        <v>243243</v>
      </c>
      <c r="V399" s="227">
        <v>-361</v>
      </c>
      <c r="W399" s="143">
        <v>46022</v>
      </c>
      <c r="X399" s="143">
        <v>46033</v>
      </c>
      <c r="Y399">
        <f t="shared" si="13"/>
        <v>630000</v>
      </c>
    </row>
    <row r="400" spans="1:25">
      <c r="A400" s="1" t="str">
        <f t="shared" si="12"/>
        <v>060031007324000</v>
      </c>
      <c r="B400" s="142" t="s">
        <v>77</v>
      </c>
      <c r="C400" s="142" t="s">
        <v>1268</v>
      </c>
      <c r="D400" s="142" t="s">
        <v>3500</v>
      </c>
      <c r="E400" s="142" t="s">
        <v>3501</v>
      </c>
      <c r="F400" s="142" t="s">
        <v>3505</v>
      </c>
      <c r="G400" s="142" t="s">
        <v>3506</v>
      </c>
      <c r="H400" s="142" t="s">
        <v>3507</v>
      </c>
      <c r="I400" s="142" t="s">
        <v>23</v>
      </c>
      <c r="J400" s="142">
        <v>1</v>
      </c>
      <c r="K400" s="142">
        <v>12</v>
      </c>
      <c r="L400" s="227">
        <v>48</v>
      </c>
      <c r="M400" s="227">
        <v>1321934</v>
      </c>
      <c r="N400" s="227">
        <v>42400</v>
      </c>
      <c r="O400" s="227">
        <v>29000</v>
      </c>
      <c r="P400" s="227">
        <v>348000</v>
      </c>
      <c r="Q400" s="227"/>
      <c r="R400" s="227"/>
      <c r="S400" s="227"/>
      <c r="T400" s="227">
        <v>7</v>
      </c>
      <c r="U400" s="227">
        <v>267387</v>
      </c>
      <c r="V400" s="227">
        <v>74605</v>
      </c>
      <c r="W400" s="143">
        <v>45982</v>
      </c>
      <c r="X400" s="143">
        <v>46031</v>
      </c>
      <c r="Y400">
        <f t="shared" si="13"/>
        <v>348000</v>
      </c>
    </row>
    <row r="401" spans="1:25">
      <c r="A401" s="1" t="str">
        <f t="shared" si="12"/>
        <v>060031008681000</v>
      </c>
      <c r="B401" s="142" t="s">
        <v>77</v>
      </c>
      <c r="C401" s="142" t="s">
        <v>1268</v>
      </c>
      <c r="D401" s="142" t="s">
        <v>3500</v>
      </c>
      <c r="E401" s="142" t="s">
        <v>3501</v>
      </c>
      <c r="F401" s="142" t="s">
        <v>3508</v>
      </c>
      <c r="G401" s="142" t="s">
        <v>3509</v>
      </c>
      <c r="H401" s="142" t="s">
        <v>3510</v>
      </c>
      <c r="I401" s="142" t="s">
        <v>21</v>
      </c>
      <c r="J401" s="142">
        <v>1</v>
      </c>
      <c r="K401" s="142">
        <v>100</v>
      </c>
      <c r="L401" s="227">
        <v>63</v>
      </c>
      <c r="M401" s="227">
        <v>1102428</v>
      </c>
      <c r="N401" s="227">
        <v>24400</v>
      </c>
      <c r="O401" s="227">
        <v>19900</v>
      </c>
      <c r="P401" s="227">
        <v>1990000</v>
      </c>
      <c r="Q401" s="227"/>
      <c r="R401" s="227"/>
      <c r="S401" s="227"/>
      <c r="T401" s="227">
        <v>13</v>
      </c>
      <c r="U401" s="227">
        <v>229820</v>
      </c>
      <c r="V401" s="227">
        <v>2335</v>
      </c>
      <c r="W401" s="143">
        <v>45961</v>
      </c>
      <c r="X401" s="143">
        <v>46034</v>
      </c>
      <c r="Y401">
        <f t="shared" si="13"/>
        <v>1990000</v>
      </c>
    </row>
    <row r="402" spans="1:25">
      <c r="A402" s="1" t="str">
        <f t="shared" si="12"/>
        <v>060031012362000</v>
      </c>
      <c r="B402" s="142" t="s">
        <v>77</v>
      </c>
      <c r="C402" s="142" t="s">
        <v>1268</v>
      </c>
      <c r="D402" s="142" t="s">
        <v>3511</v>
      </c>
      <c r="E402" s="142" t="s">
        <v>3512</v>
      </c>
      <c r="F402" s="142" t="s">
        <v>3513</v>
      </c>
      <c r="G402" s="142" t="s">
        <v>3514</v>
      </c>
      <c r="H402" s="142" t="s">
        <v>3515</v>
      </c>
      <c r="I402" s="142" t="s">
        <v>21</v>
      </c>
      <c r="J402" s="142">
        <v>1</v>
      </c>
      <c r="K402" s="142">
        <v>12</v>
      </c>
      <c r="L402" s="227">
        <v>62</v>
      </c>
      <c r="M402" s="227">
        <v>2201328</v>
      </c>
      <c r="N402" s="227">
        <v>49900</v>
      </c>
      <c r="O402" s="227">
        <v>39900</v>
      </c>
      <c r="P402" s="227">
        <v>478800</v>
      </c>
      <c r="Q402" s="227"/>
      <c r="R402" s="227"/>
      <c r="S402" s="227"/>
      <c r="T402" s="227">
        <v>27</v>
      </c>
      <c r="U402" s="227">
        <v>970541</v>
      </c>
      <c r="V402" s="227">
        <v>11898</v>
      </c>
      <c r="W402" s="143">
        <v>46014</v>
      </c>
      <c r="X402" s="143">
        <v>46031</v>
      </c>
      <c r="Y402">
        <f t="shared" si="13"/>
        <v>478800</v>
      </c>
    </row>
    <row r="403" spans="1:25">
      <c r="A403" s="1" t="str">
        <f t="shared" si="12"/>
        <v>060031012363000</v>
      </c>
      <c r="B403" s="142" t="s">
        <v>77</v>
      </c>
      <c r="C403" s="142" t="s">
        <v>1268</v>
      </c>
      <c r="D403" s="142" t="s">
        <v>3511</v>
      </c>
      <c r="E403" s="142" t="s">
        <v>3512</v>
      </c>
      <c r="F403" s="142" t="s">
        <v>3516</v>
      </c>
      <c r="G403" s="142" t="s">
        <v>3517</v>
      </c>
      <c r="H403" s="142" t="s">
        <v>3518</v>
      </c>
      <c r="I403" s="142" t="s">
        <v>21</v>
      </c>
      <c r="J403" s="142">
        <v>1</v>
      </c>
      <c r="K403" s="142">
        <v>12</v>
      </c>
      <c r="L403" s="227">
        <v>57</v>
      </c>
      <c r="M403" s="227">
        <v>2023503</v>
      </c>
      <c r="N403" s="227">
        <v>47900</v>
      </c>
      <c r="O403" s="227">
        <v>39900</v>
      </c>
      <c r="P403" s="227">
        <v>478800</v>
      </c>
      <c r="Q403" s="227"/>
      <c r="R403" s="227"/>
      <c r="S403" s="227"/>
      <c r="T403" s="227">
        <v>34</v>
      </c>
      <c r="U403" s="227">
        <v>1222162</v>
      </c>
      <c r="V403" s="227">
        <v>15161</v>
      </c>
      <c r="W403" s="143">
        <v>46025</v>
      </c>
      <c r="X403" s="143">
        <v>46034</v>
      </c>
      <c r="Y403">
        <f t="shared" si="13"/>
        <v>478800</v>
      </c>
    </row>
    <row r="404" spans="1:25">
      <c r="A404" s="1" t="str">
        <f t="shared" si="12"/>
        <v>060031012844000</v>
      </c>
      <c r="B404" s="142" t="s">
        <v>77</v>
      </c>
      <c r="C404" s="142" t="s">
        <v>1268</v>
      </c>
      <c r="D404" s="142" t="s">
        <v>3511</v>
      </c>
      <c r="E404" s="142" t="s">
        <v>3512</v>
      </c>
      <c r="F404" s="142" t="s">
        <v>3519</v>
      </c>
      <c r="G404" s="142" t="s">
        <v>3520</v>
      </c>
      <c r="H404" s="142" t="s">
        <v>3521</v>
      </c>
      <c r="I404" s="142" t="s">
        <v>21</v>
      </c>
      <c r="J404" s="142">
        <v>1</v>
      </c>
      <c r="K404" s="142">
        <v>10</v>
      </c>
      <c r="L404" s="227">
        <v>40</v>
      </c>
      <c r="M404" s="227">
        <v>674145</v>
      </c>
      <c r="N404" s="227">
        <v>22000</v>
      </c>
      <c r="O404" s="227">
        <v>22000</v>
      </c>
      <c r="P404" s="227">
        <v>220000</v>
      </c>
      <c r="Q404" s="227"/>
      <c r="R404" s="227"/>
      <c r="S404" s="227"/>
      <c r="T404" s="227">
        <v>37</v>
      </c>
      <c r="U404" s="227">
        <v>733333</v>
      </c>
      <c r="V404" s="227">
        <v>109748</v>
      </c>
      <c r="W404" s="143">
        <v>46034</v>
      </c>
      <c r="X404" s="143">
        <v>46034</v>
      </c>
      <c r="Y404">
        <f t="shared" si="13"/>
        <v>220000</v>
      </c>
    </row>
    <row r="405" spans="1:25">
      <c r="A405" s="1" t="str">
        <f t="shared" si="12"/>
        <v>060031015940000</v>
      </c>
      <c r="B405" s="142" t="s">
        <v>77</v>
      </c>
      <c r="C405" s="142" t="s">
        <v>1268</v>
      </c>
      <c r="D405" s="142" t="s">
        <v>3497</v>
      </c>
      <c r="E405" s="142" t="s">
        <v>24</v>
      </c>
      <c r="F405" s="142" t="s">
        <v>160</v>
      </c>
      <c r="G405" s="142" t="s">
        <v>161</v>
      </c>
      <c r="H405" s="142" t="s">
        <v>3522</v>
      </c>
      <c r="I405" s="142" t="s">
        <v>21</v>
      </c>
      <c r="J405" s="142">
        <v>1</v>
      </c>
      <c r="K405" s="142">
        <v>10</v>
      </c>
      <c r="L405" s="227">
        <v>2581</v>
      </c>
      <c r="M405" s="227">
        <v>59873947</v>
      </c>
      <c r="N405" s="227">
        <v>28000</v>
      </c>
      <c r="O405" s="227">
        <v>26700</v>
      </c>
      <c r="P405" s="227">
        <v>267000</v>
      </c>
      <c r="Q405" s="227">
        <v>10</v>
      </c>
      <c r="R405" s="227">
        <v>100</v>
      </c>
      <c r="S405" s="227">
        <v>266000</v>
      </c>
      <c r="T405" s="227">
        <v>261</v>
      </c>
      <c r="U405" s="227">
        <v>6221171</v>
      </c>
      <c r="V405" s="227">
        <v>166502</v>
      </c>
      <c r="W405" s="143">
        <v>45959</v>
      </c>
      <c r="X405" s="143">
        <v>46034</v>
      </c>
      <c r="Y405">
        <f t="shared" si="13"/>
        <v>266000</v>
      </c>
    </row>
    <row r="406" spans="1:25">
      <c r="A406" s="1" t="str">
        <f t="shared" si="12"/>
        <v>060031016172000</v>
      </c>
      <c r="B406" s="142" t="s">
        <v>77</v>
      </c>
      <c r="C406" s="142" t="s">
        <v>1268</v>
      </c>
      <c r="D406" s="142" t="s">
        <v>3523</v>
      </c>
      <c r="E406" s="142" t="s">
        <v>20</v>
      </c>
      <c r="F406" s="142" t="s">
        <v>166</v>
      </c>
      <c r="G406" s="142" t="s">
        <v>167</v>
      </c>
      <c r="H406" s="142" t="s">
        <v>168</v>
      </c>
      <c r="I406" s="142" t="s">
        <v>21</v>
      </c>
      <c r="J406" s="142">
        <v>1</v>
      </c>
      <c r="K406" s="142">
        <v>12</v>
      </c>
      <c r="L406" s="227">
        <v>40</v>
      </c>
      <c r="M406" s="227">
        <v>742840</v>
      </c>
      <c r="N406" s="227">
        <v>23500</v>
      </c>
      <c r="O406" s="227">
        <v>23500</v>
      </c>
      <c r="P406" s="227">
        <v>282000</v>
      </c>
      <c r="Q406" s="227">
        <v>12</v>
      </c>
      <c r="R406" s="227">
        <v>1800</v>
      </c>
      <c r="S406" s="227">
        <v>260400</v>
      </c>
      <c r="T406" s="227">
        <v>151</v>
      </c>
      <c r="U406" s="227">
        <v>2982793</v>
      </c>
      <c r="V406" s="227">
        <v>178572</v>
      </c>
      <c r="W406" s="143">
        <v>46022</v>
      </c>
      <c r="X406" s="143">
        <v>46034</v>
      </c>
      <c r="Y406">
        <f t="shared" si="13"/>
        <v>260400</v>
      </c>
    </row>
    <row r="407" spans="1:25">
      <c r="A407" s="1" t="str">
        <f t="shared" si="12"/>
        <v>060031016682000</v>
      </c>
      <c r="B407" s="142" t="s">
        <v>77</v>
      </c>
      <c r="C407" s="142" t="s">
        <v>1268</v>
      </c>
      <c r="D407" s="142" t="s">
        <v>3511</v>
      </c>
      <c r="E407" s="142" t="s">
        <v>3512</v>
      </c>
      <c r="F407" s="142" t="s">
        <v>3524</v>
      </c>
      <c r="G407" s="142" t="s">
        <v>3525</v>
      </c>
      <c r="H407" s="142" t="s">
        <v>3526</v>
      </c>
      <c r="I407" s="142" t="s">
        <v>21</v>
      </c>
      <c r="J407" s="142">
        <v>1</v>
      </c>
      <c r="K407" s="142">
        <v>10</v>
      </c>
      <c r="L407" s="227">
        <v>11</v>
      </c>
      <c r="M407" s="227">
        <v>242066</v>
      </c>
      <c r="N407" s="227">
        <v>32900</v>
      </c>
      <c r="O407" s="227">
        <v>32900</v>
      </c>
      <c r="P407" s="227">
        <v>329000</v>
      </c>
      <c r="Q407" s="227"/>
      <c r="R407" s="227"/>
      <c r="S407" s="227"/>
      <c r="T407" s="227">
        <v>2</v>
      </c>
      <c r="U407" s="227">
        <v>53874</v>
      </c>
      <c r="V407" s="227">
        <v>9862</v>
      </c>
      <c r="W407" s="143">
        <v>45971</v>
      </c>
      <c r="X407" s="143">
        <v>46024</v>
      </c>
      <c r="Y407">
        <f t="shared" si="13"/>
        <v>329000</v>
      </c>
    </row>
    <row r="408" spans="1:25">
      <c r="A408" s="1" t="str">
        <f t="shared" si="12"/>
        <v>060031017239000</v>
      </c>
      <c r="B408" s="142" t="s">
        <v>77</v>
      </c>
      <c r="C408" s="142" t="s">
        <v>1268</v>
      </c>
      <c r="D408" s="142" t="s">
        <v>3527</v>
      </c>
      <c r="E408" s="142" t="s">
        <v>22</v>
      </c>
      <c r="F408" s="142" t="s">
        <v>615</v>
      </c>
      <c r="G408" s="142" t="s">
        <v>616</v>
      </c>
      <c r="H408" s="142" t="s">
        <v>617</v>
      </c>
      <c r="I408" s="142" t="s">
        <v>23</v>
      </c>
      <c r="J408" s="142">
        <v>1</v>
      </c>
      <c r="K408" s="142">
        <v>12</v>
      </c>
      <c r="L408" s="227">
        <v>36553</v>
      </c>
      <c r="M408" s="227">
        <v>392011556</v>
      </c>
      <c r="N408" s="227">
        <v>13000</v>
      </c>
      <c r="O408" s="227">
        <v>12600</v>
      </c>
      <c r="P408" s="227">
        <v>151200</v>
      </c>
      <c r="Q408" s="227">
        <v>12</v>
      </c>
      <c r="R408" s="227">
        <v>700</v>
      </c>
      <c r="S408" s="227">
        <v>142800</v>
      </c>
      <c r="T408" s="227">
        <v>553</v>
      </c>
      <c r="U408" s="227">
        <v>6010495</v>
      </c>
      <c r="V408" s="227">
        <v>79863</v>
      </c>
      <c r="W408" s="143">
        <v>46021</v>
      </c>
      <c r="X408" s="143">
        <v>46034</v>
      </c>
      <c r="Y408">
        <f t="shared" si="13"/>
        <v>142800</v>
      </c>
    </row>
    <row r="409" spans="1:25">
      <c r="A409" s="1" t="str">
        <f t="shared" si="12"/>
        <v>060031017616000</v>
      </c>
      <c r="B409" s="142" t="s">
        <v>77</v>
      </c>
      <c r="C409" s="142" t="s">
        <v>1268</v>
      </c>
      <c r="D409" s="142" t="s">
        <v>3528</v>
      </c>
      <c r="E409" s="142" t="s">
        <v>27</v>
      </c>
      <c r="F409" s="142" t="s">
        <v>172</v>
      </c>
      <c r="G409" s="142" t="s">
        <v>173</v>
      </c>
      <c r="H409" s="142" t="s">
        <v>174</v>
      </c>
      <c r="I409" s="142" t="s">
        <v>21</v>
      </c>
      <c r="J409" s="142">
        <v>1</v>
      </c>
      <c r="K409" s="142">
        <v>24</v>
      </c>
      <c r="L409" s="227">
        <v>112</v>
      </c>
      <c r="M409" s="227">
        <v>299528</v>
      </c>
      <c r="N409" s="227">
        <v>3400</v>
      </c>
      <c r="O409" s="227">
        <v>3400</v>
      </c>
      <c r="P409" s="227">
        <v>81600</v>
      </c>
      <c r="Q409" s="227">
        <v>24</v>
      </c>
      <c r="R409" s="227">
        <v>884</v>
      </c>
      <c r="S409" s="227">
        <v>60384</v>
      </c>
      <c r="T409" s="227">
        <v>465</v>
      </c>
      <c r="U409" s="227">
        <v>1065866</v>
      </c>
      <c r="V409" s="227">
        <v>-177708</v>
      </c>
      <c r="W409" s="143">
        <v>46021</v>
      </c>
      <c r="X409" s="143">
        <v>46031</v>
      </c>
      <c r="Y409">
        <f t="shared" si="13"/>
        <v>60384</v>
      </c>
    </row>
    <row r="410" spans="1:25">
      <c r="A410" s="1" t="str">
        <f t="shared" si="12"/>
        <v>060031017999000</v>
      </c>
      <c r="B410" s="142" t="s">
        <v>77</v>
      </c>
      <c r="C410" s="142" t="s">
        <v>1268</v>
      </c>
      <c r="D410" s="142" t="s">
        <v>3500</v>
      </c>
      <c r="E410" s="142" t="s">
        <v>3501</v>
      </c>
      <c r="F410" s="142" t="s">
        <v>3529</v>
      </c>
      <c r="G410" s="142" t="s">
        <v>3530</v>
      </c>
      <c r="H410" s="142" t="s">
        <v>3531</v>
      </c>
      <c r="I410" s="142" t="s">
        <v>21</v>
      </c>
      <c r="J410" s="142">
        <v>1</v>
      </c>
      <c r="K410" s="142">
        <v>12</v>
      </c>
      <c r="L410" s="227">
        <v>204</v>
      </c>
      <c r="M410" s="227">
        <v>2045265</v>
      </c>
      <c r="N410" s="227">
        <v>14900</v>
      </c>
      <c r="O410" s="227">
        <v>14900</v>
      </c>
      <c r="P410" s="227">
        <v>178800</v>
      </c>
      <c r="Q410" s="227"/>
      <c r="R410" s="227"/>
      <c r="S410" s="227"/>
      <c r="T410" s="227">
        <v>45</v>
      </c>
      <c r="U410" s="227">
        <v>604054</v>
      </c>
      <c r="V410" s="227">
        <v>152893</v>
      </c>
      <c r="W410" s="143">
        <v>45982</v>
      </c>
      <c r="X410" s="143">
        <v>46032</v>
      </c>
      <c r="Y410">
        <f t="shared" si="13"/>
        <v>178800</v>
      </c>
    </row>
    <row r="411" spans="1:25">
      <c r="A411" s="1" t="str">
        <f t="shared" si="12"/>
        <v>060031019715000</v>
      </c>
      <c r="B411" s="142" t="s">
        <v>77</v>
      </c>
      <c r="C411" s="142" t="s">
        <v>1268</v>
      </c>
      <c r="D411" s="142" t="s">
        <v>3495</v>
      </c>
      <c r="E411" s="142" t="s">
        <v>3496</v>
      </c>
      <c r="F411" s="142" t="s">
        <v>448</v>
      </c>
      <c r="G411" s="142" t="s">
        <v>449</v>
      </c>
      <c r="H411" s="142" t="s">
        <v>3532</v>
      </c>
      <c r="I411" s="142" t="s">
        <v>21</v>
      </c>
      <c r="J411" s="142">
        <v>1</v>
      </c>
      <c r="K411" s="142">
        <v>25</v>
      </c>
      <c r="L411" s="227"/>
      <c r="M411" s="227"/>
      <c r="N411" s="227">
        <v>64700</v>
      </c>
      <c r="O411" s="227">
        <v>64700</v>
      </c>
      <c r="P411" s="227">
        <v>1617500</v>
      </c>
      <c r="Q411" s="227"/>
      <c r="R411" s="227"/>
      <c r="S411" s="227"/>
      <c r="T411" s="227"/>
      <c r="U411" s="227"/>
      <c r="V411" s="227"/>
      <c r="W411" s="143"/>
      <c r="X411" s="143"/>
      <c r="Y411">
        <f t="shared" si="13"/>
        <v>1617500</v>
      </c>
    </row>
    <row r="412" spans="1:25">
      <c r="A412" s="1" t="str">
        <f t="shared" si="12"/>
        <v>060031019929000</v>
      </c>
      <c r="B412" s="142" t="s">
        <v>77</v>
      </c>
      <c r="C412" s="142" t="s">
        <v>1268</v>
      </c>
      <c r="D412" s="142" t="s">
        <v>3497</v>
      </c>
      <c r="E412" s="142" t="s">
        <v>24</v>
      </c>
      <c r="F412" s="142" t="s">
        <v>178</v>
      </c>
      <c r="G412" s="142" t="s">
        <v>3533</v>
      </c>
      <c r="H412" s="142" t="s">
        <v>179</v>
      </c>
      <c r="I412" s="142" t="s">
        <v>21</v>
      </c>
      <c r="J412" s="142">
        <v>1</v>
      </c>
      <c r="K412" s="142">
        <v>1</v>
      </c>
      <c r="L412" s="227">
        <v>175</v>
      </c>
      <c r="M412" s="227">
        <v>12974327</v>
      </c>
      <c r="N412" s="227">
        <v>90000</v>
      </c>
      <c r="O412" s="227">
        <v>90000</v>
      </c>
      <c r="P412" s="227">
        <v>90000</v>
      </c>
      <c r="Q412" s="227">
        <v>5</v>
      </c>
      <c r="R412" s="227">
        <v>50</v>
      </c>
      <c r="S412" s="227">
        <v>89950</v>
      </c>
      <c r="T412" s="227">
        <v>137</v>
      </c>
      <c r="U412" s="227">
        <v>11104730</v>
      </c>
      <c r="V412" s="227">
        <v>947685</v>
      </c>
      <c r="W412" s="143">
        <v>46034</v>
      </c>
      <c r="X412" s="143">
        <v>46034</v>
      </c>
      <c r="Y412">
        <f t="shared" si="13"/>
        <v>89950</v>
      </c>
    </row>
    <row r="413" spans="1:25">
      <c r="A413" s="1" t="str">
        <f t="shared" si="12"/>
        <v>060031020238000</v>
      </c>
      <c r="B413" s="142" t="s">
        <v>77</v>
      </c>
      <c r="C413" s="142" t="s">
        <v>1268</v>
      </c>
      <c r="D413" s="142" t="s">
        <v>3534</v>
      </c>
      <c r="E413" s="142" t="s">
        <v>2492</v>
      </c>
      <c r="F413" s="142" t="s">
        <v>95</v>
      </c>
      <c r="G413" s="142" t="s">
        <v>2733</v>
      </c>
      <c r="H413" s="142" t="s">
        <v>2734</v>
      </c>
      <c r="I413" s="142" t="s">
        <v>21</v>
      </c>
      <c r="J413" s="142">
        <v>1</v>
      </c>
      <c r="K413" s="142">
        <v>6</v>
      </c>
      <c r="L413" s="227">
        <v>299</v>
      </c>
      <c r="M413" s="227">
        <v>5772951</v>
      </c>
      <c r="N413" s="227">
        <v>25300</v>
      </c>
      <c r="O413" s="227">
        <v>25300</v>
      </c>
      <c r="P413" s="227">
        <v>151800</v>
      </c>
      <c r="Q413" s="227"/>
      <c r="R413" s="227"/>
      <c r="S413" s="227"/>
      <c r="T413" s="227">
        <v>183</v>
      </c>
      <c r="U413" s="227">
        <v>3022793</v>
      </c>
      <c r="V413" s="227">
        <v>-510484</v>
      </c>
      <c r="W413" s="143">
        <v>46013</v>
      </c>
      <c r="X413" s="143">
        <v>46034</v>
      </c>
      <c r="Y413">
        <f t="shared" si="13"/>
        <v>151800</v>
      </c>
    </row>
    <row r="414" spans="1:25">
      <c r="A414" s="1" t="str">
        <f t="shared" si="12"/>
        <v>060031023234000</v>
      </c>
      <c r="B414" s="142" t="s">
        <v>77</v>
      </c>
      <c r="C414" s="142" t="s">
        <v>1268</v>
      </c>
      <c r="D414" s="142" t="s">
        <v>3497</v>
      </c>
      <c r="E414" s="142" t="s">
        <v>24</v>
      </c>
      <c r="F414" s="142" t="s">
        <v>182</v>
      </c>
      <c r="G414" s="142" t="s">
        <v>183</v>
      </c>
      <c r="H414" s="142" t="s">
        <v>184</v>
      </c>
      <c r="I414" s="142" t="s">
        <v>23</v>
      </c>
      <c r="J414" s="142">
        <v>1</v>
      </c>
      <c r="K414" s="142">
        <v>1</v>
      </c>
      <c r="L414" s="227">
        <v>292</v>
      </c>
      <c r="M414" s="227">
        <v>25727069</v>
      </c>
      <c r="N414" s="227">
        <v>105000</v>
      </c>
      <c r="O414" s="227">
        <v>105000</v>
      </c>
      <c r="P414" s="227">
        <v>105000</v>
      </c>
      <c r="Q414" s="227"/>
      <c r="R414" s="227"/>
      <c r="S414" s="227"/>
      <c r="T414" s="227">
        <v>105</v>
      </c>
      <c r="U414" s="227">
        <v>9803423</v>
      </c>
      <c r="V414" s="227">
        <v>552251</v>
      </c>
      <c r="W414" s="143">
        <v>46013</v>
      </c>
      <c r="X414" s="143">
        <v>46034</v>
      </c>
      <c r="Y414">
        <f t="shared" si="13"/>
        <v>105000</v>
      </c>
    </row>
    <row r="415" spans="1:25">
      <c r="A415" s="1" t="str">
        <f t="shared" si="12"/>
        <v>060031025539000</v>
      </c>
      <c r="B415" s="142" t="s">
        <v>77</v>
      </c>
      <c r="C415" s="142" t="s">
        <v>1268</v>
      </c>
      <c r="D415" s="142" t="s">
        <v>3528</v>
      </c>
      <c r="E415" s="142" t="s">
        <v>27</v>
      </c>
      <c r="F415" s="142" t="s">
        <v>188</v>
      </c>
      <c r="G415" s="142" t="s">
        <v>189</v>
      </c>
      <c r="H415" s="142" t="s">
        <v>190</v>
      </c>
      <c r="I415" s="142" t="s">
        <v>21</v>
      </c>
      <c r="J415" s="142">
        <v>1</v>
      </c>
      <c r="K415" s="142">
        <v>1</v>
      </c>
      <c r="L415" s="227">
        <v>8</v>
      </c>
      <c r="M415" s="227">
        <v>140540</v>
      </c>
      <c r="N415" s="227">
        <v>20200</v>
      </c>
      <c r="O415" s="227">
        <v>20200</v>
      </c>
      <c r="P415" s="227">
        <v>20200</v>
      </c>
      <c r="Q415" s="227"/>
      <c r="R415" s="227"/>
      <c r="S415" s="227"/>
      <c r="T415" s="227">
        <v>0</v>
      </c>
      <c r="U415" s="227">
        <v>0</v>
      </c>
      <c r="V415" s="227">
        <v>0</v>
      </c>
      <c r="W415" s="143">
        <v>46027</v>
      </c>
      <c r="X415" s="143">
        <v>46018</v>
      </c>
      <c r="Y415">
        <f t="shared" si="13"/>
        <v>20200</v>
      </c>
    </row>
    <row r="416" spans="1:25">
      <c r="A416" s="1" t="str">
        <f t="shared" si="12"/>
        <v>060031028146000</v>
      </c>
      <c r="B416" s="142" t="s">
        <v>77</v>
      </c>
      <c r="C416" s="142" t="s">
        <v>1268</v>
      </c>
      <c r="D416" s="142" t="s">
        <v>3527</v>
      </c>
      <c r="E416" s="142" t="s">
        <v>22</v>
      </c>
      <c r="F416" s="142" t="s">
        <v>621</v>
      </c>
      <c r="G416" s="142" t="s">
        <v>622</v>
      </c>
      <c r="H416" s="142" t="s">
        <v>623</v>
      </c>
      <c r="I416" s="142" t="s">
        <v>26</v>
      </c>
      <c r="J416" s="142">
        <v>1</v>
      </c>
      <c r="K416" s="142">
        <v>10</v>
      </c>
      <c r="L416" s="227"/>
      <c r="M416" s="227"/>
      <c r="N416" s="227">
        <v>10000</v>
      </c>
      <c r="O416" s="227">
        <v>10000</v>
      </c>
      <c r="P416" s="227">
        <v>100000</v>
      </c>
      <c r="Q416" s="227"/>
      <c r="R416" s="227"/>
      <c r="S416" s="227"/>
      <c r="T416" s="227"/>
      <c r="U416" s="227"/>
      <c r="V416" s="227"/>
      <c r="W416" s="143"/>
      <c r="X416" s="143"/>
      <c r="Y416">
        <f t="shared" si="13"/>
        <v>100000</v>
      </c>
    </row>
    <row r="417" spans="1:25">
      <c r="A417" s="1" t="str">
        <f t="shared" si="12"/>
        <v>060031028667000</v>
      </c>
      <c r="B417" s="142" t="s">
        <v>77</v>
      </c>
      <c r="C417" s="142" t="s">
        <v>1268</v>
      </c>
      <c r="D417" s="142" t="s">
        <v>3494</v>
      </c>
      <c r="E417" s="142" t="s">
        <v>2486</v>
      </c>
      <c r="F417" s="142" t="s">
        <v>65</v>
      </c>
      <c r="G417" s="142" t="s">
        <v>2636</v>
      </c>
      <c r="H417" s="142" t="s">
        <v>2637</v>
      </c>
      <c r="I417" s="142" t="s">
        <v>21</v>
      </c>
      <c r="J417" s="142">
        <v>1</v>
      </c>
      <c r="K417" s="142">
        <v>12</v>
      </c>
      <c r="L417" s="227">
        <v>72</v>
      </c>
      <c r="M417" s="227">
        <v>1251457</v>
      </c>
      <c r="N417" s="227">
        <v>20700</v>
      </c>
      <c r="O417" s="227">
        <v>20700</v>
      </c>
      <c r="P417" s="227">
        <v>248400</v>
      </c>
      <c r="Q417" s="227"/>
      <c r="R417" s="227"/>
      <c r="S417" s="227"/>
      <c r="T417" s="227">
        <v>12</v>
      </c>
      <c r="U417" s="227">
        <v>223784</v>
      </c>
      <c r="V417" s="227">
        <v>15208</v>
      </c>
      <c r="W417" s="143">
        <v>45796</v>
      </c>
      <c r="X417" s="143">
        <v>46032</v>
      </c>
      <c r="Y417">
        <f t="shared" si="13"/>
        <v>248400</v>
      </c>
    </row>
    <row r="418" spans="1:25">
      <c r="A418" s="1" t="str">
        <f t="shared" si="12"/>
        <v>060031028702000</v>
      </c>
      <c r="B418" s="142" t="s">
        <v>77</v>
      </c>
      <c r="C418" s="142" t="s">
        <v>1268</v>
      </c>
      <c r="D418" s="142" t="s">
        <v>3534</v>
      </c>
      <c r="E418" s="142" t="s">
        <v>2492</v>
      </c>
      <c r="F418" s="142" t="s">
        <v>40</v>
      </c>
      <c r="G418" s="142" t="s">
        <v>2493</v>
      </c>
      <c r="H418" s="142" t="s">
        <v>2494</v>
      </c>
      <c r="I418" s="142" t="s">
        <v>21</v>
      </c>
      <c r="J418" s="142">
        <v>1</v>
      </c>
      <c r="K418" s="142">
        <v>12</v>
      </c>
      <c r="L418" s="227">
        <v>14</v>
      </c>
      <c r="M418" s="227">
        <v>252252</v>
      </c>
      <c r="N418" s="227">
        <v>21200</v>
      </c>
      <c r="O418" s="227">
        <v>18500</v>
      </c>
      <c r="P418" s="227">
        <v>222000</v>
      </c>
      <c r="Q418" s="227">
        <v>12</v>
      </c>
      <c r="R418" s="227">
        <v>2625</v>
      </c>
      <c r="S418" s="227">
        <v>190500</v>
      </c>
      <c r="T418" s="227">
        <v>2</v>
      </c>
      <c r="U418" s="227">
        <v>38198</v>
      </c>
      <c r="V418" s="227">
        <v>2162</v>
      </c>
      <c r="W418" s="143">
        <v>45611</v>
      </c>
      <c r="X418" s="143">
        <v>46034</v>
      </c>
      <c r="Y418">
        <f t="shared" si="13"/>
        <v>190500</v>
      </c>
    </row>
    <row r="419" spans="1:25">
      <c r="A419" s="1" t="str">
        <f t="shared" si="12"/>
        <v>060031030417000</v>
      </c>
      <c r="B419" s="142" t="s">
        <v>77</v>
      </c>
      <c r="C419" s="142" t="s">
        <v>1268</v>
      </c>
      <c r="D419" s="142" t="s">
        <v>3523</v>
      </c>
      <c r="E419" s="142" t="s">
        <v>20</v>
      </c>
      <c r="F419" s="142" t="s">
        <v>453</v>
      </c>
      <c r="G419" s="142" t="s">
        <v>454</v>
      </c>
      <c r="H419" s="142" t="s">
        <v>3535</v>
      </c>
      <c r="I419" s="142" t="s">
        <v>21</v>
      </c>
      <c r="J419" s="142">
        <v>1</v>
      </c>
      <c r="K419" s="142">
        <v>24</v>
      </c>
      <c r="L419" s="227">
        <v>210</v>
      </c>
      <c r="M419" s="227">
        <v>776471</v>
      </c>
      <c r="N419" s="227">
        <v>4700</v>
      </c>
      <c r="O419" s="227">
        <v>4700</v>
      </c>
      <c r="P419" s="227">
        <v>112800</v>
      </c>
      <c r="Q419" s="227">
        <v>24</v>
      </c>
      <c r="R419" s="227">
        <v>450</v>
      </c>
      <c r="S419" s="227">
        <v>102000</v>
      </c>
      <c r="T419" s="227">
        <v>290</v>
      </c>
      <c r="U419" s="227">
        <v>1130631</v>
      </c>
      <c r="V419" s="227">
        <v>58362</v>
      </c>
      <c r="W419" s="143">
        <v>46031</v>
      </c>
      <c r="X419" s="143">
        <v>46033</v>
      </c>
      <c r="Y419">
        <f t="shared" si="13"/>
        <v>102000</v>
      </c>
    </row>
    <row r="420" spans="1:25">
      <c r="A420" s="1" t="str">
        <f t="shared" si="12"/>
        <v>060031030532000</v>
      </c>
      <c r="B420" s="142" t="s">
        <v>77</v>
      </c>
      <c r="C420" s="142" t="s">
        <v>1268</v>
      </c>
      <c r="D420" s="142" t="s">
        <v>3500</v>
      </c>
      <c r="E420" s="142" t="s">
        <v>3501</v>
      </c>
      <c r="F420" s="142" t="s">
        <v>3536</v>
      </c>
      <c r="G420" s="142" t="s">
        <v>3537</v>
      </c>
      <c r="H420" s="142" t="s">
        <v>3538</v>
      </c>
      <c r="I420" s="142" t="s">
        <v>23</v>
      </c>
      <c r="J420" s="142">
        <v>1</v>
      </c>
      <c r="K420" s="142">
        <v>12</v>
      </c>
      <c r="L420" s="227"/>
      <c r="M420" s="227"/>
      <c r="N420" s="227">
        <v>34000</v>
      </c>
      <c r="O420" s="227">
        <v>34000</v>
      </c>
      <c r="P420" s="227">
        <v>408000</v>
      </c>
      <c r="Q420" s="227"/>
      <c r="R420" s="227"/>
      <c r="S420" s="227"/>
      <c r="T420" s="227"/>
      <c r="U420" s="227"/>
      <c r="V420" s="227"/>
      <c r="W420" s="143">
        <v>45939</v>
      </c>
      <c r="X420" s="143">
        <v>45855</v>
      </c>
      <c r="Y420">
        <f t="shared" si="13"/>
        <v>408000</v>
      </c>
    </row>
    <row r="421" spans="1:25">
      <c r="A421" s="1" t="str">
        <f t="shared" si="12"/>
        <v>060031032759000</v>
      </c>
      <c r="B421" s="142" t="s">
        <v>77</v>
      </c>
      <c r="C421" s="142" t="s">
        <v>1268</v>
      </c>
      <c r="D421" s="142" t="s">
        <v>3523</v>
      </c>
      <c r="E421" s="142" t="s">
        <v>20</v>
      </c>
      <c r="F421" s="142" t="s">
        <v>194</v>
      </c>
      <c r="G421" s="142" t="s">
        <v>195</v>
      </c>
      <c r="H421" s="142" t="s">
        <v>3539</v>
      </c>
      <c r="I421" s="142" t="s">
        <v>21</v>
      </c>
      <c r="J421" s="142">
        <v>1</v>
      </c>
      <c r="K421" s="142">
        <v>8</v>
      </c>
      <c r="L421" s="227">
        <v>200</v>
      </c>
      <c r="M421" s="227">
        <v>1550599</v>
      </c>
      <c r="N421" s="227">
        <v>9100</v>
      </c>
      <c r="O421" s="227">
        <v>9100</v>
      </c>
      <c r="P421" s="227">
        <v>72800</v>
      </c>
      <c r="Q421" s="227">
        <v>8</v>
      </c>
      <c r="R421" s="227">
        <v>200</v>
      </c>
      <c r="S421" s="227">
        <v>71200</v>
      </c>
      <c r="T421" s="227">
        <v>55</v>
      </c>
      <c r="U421" s="227">
        <v>450901</v>
      </c>
      <c r="V421" s="227">
        <v>24486</v>
      </c>
      <c r="W421" s="143">
        <v>46017</v>
      </c>
      <c r="X421" s="143">
        <v>46034</v>
      </c>
      <c r="Y421">
        <f t="shared" si="13"/>
        <v>71200</v>
      </c>
    </row>
    <row r="422" spans="1:25">
      <c r="A422" s="1" t="str">
        <f t="shared" si="12"/>
        <v>060031032802000</v>
      </c>
      <c r="B422" s="142" t="s">
        <v>77</v>
      </c>
      <c r="C422" s="142" t="s">
        <v>1268</v>
      </c>
      <c r="D422" s="142" t="s">
        <v>3523</v>
      </c>
      <c r="E422" s="142" t="s">
        <v>20</v>
      </c>
      <c r="F422" s="142" t="s">
        <v>904</v>
      </c>
      <c r="G422" s="142" t="s">
        <v>905</v>
      </c>
      <c r="H422" s="142" t="s">
        <v>3540</v>
      </c>
      <c r="I422" s="142" t="s">
        <v>21</v>
      </c>
      <c r="J422" s="142">
        <v>1</v>
      </c>
      <c r="K422" s="142">
        <v>8</v>
      </c>
      <c r="L422" s="227">
        <v>189</v>
      </c>
      <c r="M422" s="227">
        <v>1465229</v>
      </c>
      <c r="N422" s="227">
        <v>9100</v>
      </c>
      <c r="O422" s="227">
        <v>9100</v>
      </c>
      <c r="P422" s="227">
        <v>72800</v>
      </c>
      <c r="Q422" s="227">
        <v>8</v>
      </c>
      <c r="R422" s="227">
        <v>200</v>
      </c>
      <c r="S422" s="227">
        <v>71200</v>
      </c>
      <c r="T422" s="227">
        <v>55</v>
      </c>
      <c r="U422" s="227">
        <v>450901</v>
      </c>
      <c r="V422" s="227">
        <v>24512</v>
      </c>
      <c r="W422" s="143">
        <v>46017</v>
      </c>
      <c r="X422" s="143">
        <v>46033</v>
      </c>
      <c r="Y422">
        <f t="shared" si="13"/>
        <v>71200</v>
      </c>
    </row>
    <row r="423" spans="1:25">
      <c r="A423" s="1" t="str">
        <f t="shared" si="12"/>
        <v>060031035433000</v>
      </c>
      <c r="B423" s="142" t="s">
        <v>77</v>
      </c>
      <c r="C423" s="142" t="s">
        <v>1268</v>
      </c>
      <c r="D423" s="142" t="s">
        <v>3497</v>
      </c>
      <c r="E423" s="142" t="s">
        <v>24</v>
      </c>
      <c r="F423" s="142" t="s">
        <v>200</v>
      </c>
      <c r="G423" s="142" t="s">
        <v>201</v>
      </c>
      <c r="H423" s="142" t="s">
        <v>202</v>
      </c>
      <c r="I423" s="142" t="s">
        <v>21</v>
      </c>
      <c r="J423" s="142">
        <v>1</v>
      </c>
      <c r="K423" s="142">
        <v>20</v>
      </c>
      <c r="L423" s="227">
        <v>201</v>
      </c>
      <c r="M423" s="227">
        <v>2838634</v>
      </c>
      <c r="N423" s="227">
        <v>17000</v>
      </c>
      <c r="O423" s="227">
        <v>16900</v>
      </c>
      <c r="P423" s="227">
        <v>338000</v>
      </c>
      <c r="Q423" s="227">
        <v>20</v>
      </c>
      <c r="R423" s="227">
        <v>300</v>
      </c>
      <c r="S423" s="227">
        <v>332000</v>
      </c>
      <c r="T423" s="227">
        <v>12</v>
      </c>
      <c r="U423" s="227">
        <v>182703</v>
      </c>
      <c r="V423" s="227">
        <v>13232</v>
      </c>
      <c r="W423" s="143">
        <v>45790</v>
      </c>
      <c r="X423" s="143">
        <v>46034</v>
      </c>
      <c r="Y423">
        <f t="shared" si="13"/>
        <v>332000</v>
      </c>
    </row>
    <row r="424" spans="1:25">
      <c r="A424" s="1" t="str">
        <f t="shared" si="12"/>
        <v>060031035633000</v>
      </c>
      <c r="B424" s="142" t="s">
        <v>77</v>
      </c>
      <c r="C424" s="142" t="s">
        <v>1268</v>
      </c>
      <c r="D424" s="142" t="s">
        <v>3527</v>
      </c>
      <c r="E424" s="142" t="s">
        <v>22</v>
      </c>
      <c r="F424" s="142" t="s">
        <v>206</v>
      </c>
      <c r="G424" s="142" t="s">
        <v>207</v>
      </c>
      <c r="H424" s="142" t="s">
        <v>208</v>
      </c>
      <c r="I424" s="142" t="s">
        <v>23</v>
      </c>
      <c r="J424" s="142">
        <v>1</v>
      </c>
      <c r="K424" s="142">
        <v>20</v>
      </c>
      <c r="L424" s="227">
        <v>4723</v>
      </c>
      <c r="M424" s="227">
        <v>28263896</v>
      </c>
      <c r="N424" s="227">
        <v>7700</v>
      </c>
      <c r="O424" s="227">
        <v>7200</v>
      </c>
      <c r="P424" s="227">
        <v>144000</v>
      </c>
      <c r="Q424" s="227">
        <v>20</v>
      </c>
      <c r="R424" s="227">
        <v>300</v>
      </c>
      <c r="S424" s="227">
        <v>138000</v>
      </c>
      <c r="T424" s="227">
        <v>441</v>
      </c>
      <c r="U424" s="227">
        <v>2696396</v>
      </c>
      <c r="V424" s="227">
        <v>57315</v>
      </c>
      <c r="W424" s="143">
        <v>46015</v>
      </c>
      <c r="X424" s="143">
        <v>46034</v>
      </c>
      <c r="Y424">
        <f t="shared" si="13"/>
        <v>138000</v>
      </c>
    </row>
    <row r="425" spans="1:25">
      <c r="A425" s="1" t="str">
        <f t="shared" si="12"/>
        <v>060031035634000</v>
      </c>
      <c r="B425" s="142" t="s">
        <v>77</v>
      </c>
      <c r="C425" s="142" t="s">
        <v>1268</v>
      </c>
      <c r="D425" s="142" t="s">
        <v>3527</v>
      </c>
      <c r="E425" s="142" t="s">
        <v>22</v>
      </c>
      <c r="F425" s="142" t="s">
        <v>212</v>
      </c>
      <c r="G425" s="142" t="s">
        <v>213</v>
      </c>
      <c r="H425" s="142" t="s">
        <v>214</v>
      </c>
      <c r="I425" s="142" t="s">
        <v>23</v>
      </c>
      <c r="J425" s="142">
        <v>1</v>
      </c>
      <c r="K425" s="142">
        <v>20</v>
      </c>
      <c r="L425" s="227">
        <v>476</v>
      </c>
      <c r="M425" s="227">
        <v>4027995</v>
      </c>
      <c r="N425" s="227">
        <v>10800</v>
      </c>
      <c r="O425" s="227">
        <v>10000</v>
      </c>
      <c r="P425" s="227">
        <v>200000</v>
      </c>
      <c r="Q425" s="227">
        <v>20</v>
      </c>
      <c r="R425" s="227">
        <v>200</v>
      </c>
      <c r="S425" s="227">
        <v>196000</v>
      </c>
      <c r="T425" s="227">
        <v>129</v>
      </c>
      <c r="U425" s="227">
        <v>1145585</v>
      </c>
      <c r="V425" s="227">
        <v>53964</v>
      </c>
      <c r="W425" s="143">
        <v>45961</v>
      </c>
      <c r="X425" s="143">
        <v>46034</v>
      </c>
      <c r="Y425">
        <f t="shared" si="13"/>
        <v>196000</v>
      </c>
    </row>
    <row r="426" spans="1:25">
      <c r="A426" s="1" t="str">
        <f t="shared" si="12"/>
        <v>060031038533000</v>
      </c>
      <c r="B426" s="142" t="s">
        <v>77</v>
      </c>
      <c r="C426" s="142" t="s">
        <v>1268</v>
      </c>
      <c r="D426" s="142" t="s">
        <v>3494</v>
      </c>
      <c r="E426" s="142" t="s">
        <v>2486</v>
      </c>
      <c r="F426" s="142" t="s">
        <v>41</v>
      </c>
      <c r="G426" s="142" t="s">
        <v>2498</v>
      </c>
      <c r="H426" s="142" t="s">
        <v>3541</v>
      </c>
      <c r="I426" s="142" t="s">
        <v>23</v>
      </c>
      <c r="J426" s="142">
        <v>1</v>
      </c>
      <c r="K426" s="142">
        <v>12</v>
      </c>
      <c r="L426" s="227">
        <v>233</v>
      </c>
      <c r="M426" s="227">
        <v>4746000</v>
      </c>
      <c r="N426" s="227">
        <v>29000</v>
      </c>
      <c r="O426" s="227">
        <v>25100</v>
      </c>
      <c r="P426" s="227">
        <v>301200</v>
      </c>
      <c r="Q426" s="227"/>
      <c r="R426" s="227"/>
      <c r="S426" s="227"/>
      <c r="T426" s="227">
        <v>1</v>
      </c>
      <c r="U426" s="227">
        <v>26126</v>
      </c>
      <c r="V426" s="227">
        <v>5757</v>
      </c>
      <c r="W426" s="143">
        <v>45882</v>
      </c>
      <c r="X426" s="143">
        <v>46031</v>
      </c>
      <c r="Y426">
        <f t="shared" si="13"/>
        <v>301200</v>
      </c>
    </row>
    <row r="427" spans="1:25">
      <c r="A427" s="1" t="str">
        <f t="shared" si="12"/>
        <v>060031038886000</v>
      </c>
      <c r="B427" s="142" t="s">
        <v>77</v>
      </c>
      <c r="C427" s="142" t="s">
        <v>1268</v>
      </c>
      <c r="D427" s="142" t="s">
        <v>3528</v>
      </c>
      <c r="E427" s="142" t="s">
        <v>27</v>
      </c>
      <c r="F427" s="142" t="s">
        <v>218</v>
      </c>
      <c r="G427" s="142" t="s">
        <v>219</v>
      </c>
      <c r="H427" s="142" t="s">
        <v>220</v>
      </c>
      <c r="I427" s="142" t="s">
        <v>21</v>
      </c>
      <c r="J427" s="142">
        <v>1</v>
      </c>
      <c r="K427" s="142">
        <v>12</v>
      </c>
      <c r="L427" s="227">
        <v>400</v>
      </c>
      <c r="M427" s="227">
        <v>1753275</v>
      </c>
      <c r="N427" s="227">
        <v>5800</v>
      </c>
      <c r="O427" s="227">
        <v>5800</v>
      </c>
      <c r="P427" s="227">
        <v>69600</v>
      </c>
      <c r="Q427" s="227"/>
      <c r="R427" s="227"/>
      <c r="S427" s="227"/>
      <c r="T427" s="227">
        <v>154</v>
      </c>
      <c r="U427" s="227">
        <v>804685</v>
      </c>
      <c r="V427" s="227">
        <v>129674</v>
      </c>
      <c r="W427" s="143">
        <v>46027</v>
      </c>
      <c r="X427" s="143">
        <v>46033</v>
      </c>
      <c r="Y427">
        <f t="shared" si="13"/>
        <v>69600</v>
      </c>
    </row>
    <row r="428" spans="1:25">
      <c r="A428" s="1" t="str">
        <f t="shared" si="12"/>
        <v>060031038932000</v>
      </c>
      <c r="B428" s="142" t="s">
        <v>77</v>
      </c>
      <c r="C428" s="142" t="s">
        <v>1268</v>
      </c>
      <c r="D428" s="142" t="s">
        <v>3528</v>
      </c>
      <c r="E428" s="142" t="s">
        <v>27</v>
      </c>
      <c r="F428" s="142" t="s">
        <v>224</v>
      </c>
      <c r="G428" s="142" t="s">
        <v>225</v>
      </c>
      <c r="H428" s="142" t="s">
        <v>226</v>
      </c>
      <c r="I428" s="142" t="s">
        <v>23</v>
      </c>
      <c r="J428" s="142">
        <v>1</v>
      </c>
      <c r="K428" s="142">
        <v>1</v>
      </c>
      <c r="L428" s="227">
        <v>20</v>
      </c>
      <c r="M428" s="227">
        <v>321369</v>
      </c>
      <c r="N428" s="227">
        <v>18500</v>
      </c>
      <c r="O428" s="227">
        <v>18500</v>
      </c>
      <c r="P428" s="227">
        <v>18500</v>
      </c>
      <c r="Q428" s="227"/>
      <c r="R428" s="227"/>
      <c r="S428" s="227"/>
      <c r="T428" s="227">
        <v>0</v>
      </c>
      <c r="U428" s="227">
        <v>0</v>
      </c>
      <c r="V428" s="227">
        <v>0</v>
      </c>
      <c r="W428" s="143">
        <v>46007</v>
      </c>
      <c r="X428" s="143">
        <v>45967</v>
      </c>
      <c r="Y428">
        <f t="shared" si="13"/>
        <v>18500</v>
      </c>
    </row>
    <row r="429" spans="1:25">
      <c r="A429" s="1" t="str">
        <f t="shared" si="12"/>
        <v>060031044435000</v>
      </c>
      <c r="B429" s="142" t="s">
        <v>77</v>
      </c>
      <c r="C429" s="142" t="s">
        <v>1268</v>
      </c>
      <c r="D429" s="142" t="s">
        <v>3494</v>
      </c>
      <c r="E429" s="142" t="s">
        <v>2486</v>
      </c>
      <c r="F429" s="142" t="s">
        <v>96</v>
      </c>
      <c r="G429" s="142" t="s">
        <v>2738</v>
      </c>
      <c r="H429" s="142" t="s">
        <v>2739</v>
      </c>
      <c r="I429" s="142" t="s">
        <v>21</v>
      </c>
      <c r="J429" s="142">
        <v>1</v>
      </c>
      <c r="K429" s="142">
        <v>24</v>
      </c>
      <c r="L429" s="227">
        <v>61</v>
      </c>
      <c r="M429" s="227">
        <v>554788</v>
      </c>
      <c r="N429" s="227">
        <v>12900</v>
      </c>
      <c r="O429" s="227">
        <v>12900</v>
      </c>
      <c r="P429" s="227">
        <v>309600</v>
      </c>
      <c r="Q429" s="227"/>
      <c r="R429" s="227"/>
      <c r="S429" s="227"/>
      <c r="T429" s="227">
        <v>19</v>
      </c>
      <c r="U429" s="227">
        <v>203694</v>
      </c>
      <c r="V429" s="227">
        <v>30891</v>
      </c>
      <c r="W429" s="143">
        <v>45916</v>
      </c>
      <c r="X429" s="143">
        <v>46029</v>
      </c>
      <c r="Y429">
        <f t="shared" si="13"/>
        <v>309600</v>
      </c>
    </row>
    <row r="430" spans="1:25">
      <c r="A430" s="1" t="str">
        <f t="shared" si="12"/>
        <v>060031044827000</v>
      </c>
      <c r="B430" s="142" t="s">
        <v>77</v>
      </c>
      <c r="C430" s="142" t="s">
        <v>1268</v>
      </c>
      <c r="D430" s="142" t="s">
        <v>3497</v>
      </c>
      <c r="E430" s="142" t="s">
        <v>24</v>
      </c>
      <c r="F430" s="142" t="s">
        <v>700</v>
      </c>
      <c r="G430" s="142" t="s">
        <v>701</v>
      </c>
      <c r="H430" s="142" t="s">
        <v>702</v>
      </c>
      <c r="I430" s="142" t="s">
        <v>21</v>
      </c>
      <c r="J430" s="142">
        <v>1</v>
      </c>
      <c r="K430" s="142">
        <v>12</v>
      </c>
      <c r="L430" s="227">
        <v>98</v>
      </c>
      <c r="M430" s="227">
        <v>2232346</v>
      </c>
      <c r="N430" s="227">
        <v>26000</v>
      </c>
      <c r="O430" s="227">
        <v>26000</v>
      </c>
      <c r="P430" s="227">
        <v>312000</v>
      </c>
      <c r="Q430" s="227"/>
      <c r="R430" s="227"/>
      <c r="S430" s="227"/>
      <c r="T430" s="227">
        <v>0</v>
      </c>
      <c r="U430" s="227">
        <v>0</v>
      </c>
      <c r="V430" s="227">
        <v>0</v>
      </c>
      <c r="W430" s="143">
        <v>45915</v>
      </c>
      <c r="X430" s="143">
        <v>46015</v>
      </c>
      <c r="Y430">
        <f t="shared" si="13"/>
        <v>312000</v>
      </c>
    </row>
    <row r="431" spans="1:25">
      <c r="A431" s="1" t="str">
        <f t="shared" si="12"/>
        <v>060031045756000</v>
      </c>
      <c r="B431" s="142" t="s">
        <v>77</v>
      </c>
      <c r="C431" s="142" t="s">
        <v>1268</v>
      </c>
      <c r="D431" s="142" t="s">
        <v>3495</v>
      </c>
      <c r="E431" s="142" t="s">
        <v>3496</v>
      </c>
      <c r="F431" s="142" t="s">
        <v>912</v>
      </c>
      <c r="G431" s="142" t="s">
        <v>913</v>
      </c>
      <c r="H431" s="142" t="s">
        <v>914</v>
      </c>
      <c r="I431" s="142" t="s">
        <v>21</v>
      </c>
      <c r="J431" s="142">
        <v>1</v>
      </c>
      <c r="K431" s="142">
        <v>5</v>
      </c>
      <c r="L431" s="227">
        <v>124</v>
      </c>
      <c r="M431" s="227">
        <v>6856252</v>
      </c>
      <c r="N431" s="227">
        <v>67900</v>
      </c>
      <c r="O431" s="227">
        <v>67900</v>
      </c>
      <c r="P431" s="227">
        <v>339500</v>
      </c>
      <c r="Q431" s="227">
        <v>5</v>
      </c>
      <c r="R431" s="227">
        <v>3600</v>
      </c>
      <c r="S431" s="227">
        <v>321500</v>
      </c>
      <c r="T431" s="227">
        <v>57</v>
      </c>
      <c r="U431" s="227">
        <v>3373243</v>
      </c>
      <c r="V431" s="227">
        <v>221579</v>
      </c>
      <c r="W431" s="143">
        <v>46010</v>
      </c>
      <c r="X431" s="143">
        <v>46033</v>
      </c>
      <c r="Y431">
        <f t="shared" si="13"/>
        <v>321500</v>
      </c>
    </row>
    <row r="432" spans="1:25">
      <c r="A432" s="1" t="str">
        <f t="shared" si="12"/>
        <v>060031048940000</v>
      </c>
      <c r="B432" s="142" t="s">
        <v>77</v>
      </c>
      <c r="C432" s="142" t="s">
        <v>1268</v>
      </c>
      <c r="D432" s="142" t="s">
        <v>3495</v>
      </c>
      <c r="E432" s="142" t="s">
        <v>3496</v>
      </c>
      <c r="F432" s="142" t="s">
        <v>918</v>
      </c>
      <c r="G432" s="142" t="s">
        <v>3542</v>
      </c>
      <c r="H432" s="142" t="s">
        <v>920</v>
      </c>
      <c r="I432" s="142" t="s">
        <v>21</v>
      </c>
      <c r="J432" s="142">
        <v>1</v>
      </c>
      <c r="K432" s="142">
        <v>12</v>
      </c>
      <c r="L432" s="227">
        <v>13256</v>
      </c>
      <c r="M432" s="227">
        <v>234696244</v>
      </c>
      <c r="N432" s="227">
        <v>22900</v>
      </c>
      <c r="O432" s="227">
        <v>21500</v>
      </c>
      <c r="P432" s="227">
        <v>258000</v>
      </c>
      <c r="Q432" s="227">
        <v>12</v>
      </c>
      <c r="R432" s="227">
        <v>1550</v>
      </c>
      <c r="S432" s="227">
        <v>239400</v>
      </c>
      <c r="T432" s="227">
        <v>292</v>
      </c>
      <c r="U432" s="227">
        <v>5394414</v>
      </c>
      <c r="V432" s="227">
        <v>224581</v>
      </c>
      <c r="W432" s="143">
        <v>45922</v>
      </c>
      <c r="X432" s="143">
        <v>46033</v>
      </c>
      <c r="Y432">
        <f t="shared" si="13"/>
        <v>239400</v>
      </c>
    </row>
    <row r="433" spans="1:25">
      <c r="A433" s="1" t="str">
        <f t="shared" si="12"/>
        <v>060031053801000</v>
      </c>
      <c r="B433" s="142" t="s">
        <v>77</v>
      </c>
      <c r="C433" s="142" t="s">
        <v>1268</v>
      </c>
      <c r="D433" s="142" t="s">
        <v>3494</v>
      </c>
      <c r="E433" s="142" t="s">
        <v>2486</v>
      </c>
      <c r="F433" s="142" t="s">
        <v>42</v>
      </c>
      <c r="G433" s="142" t="s">
        <v>2503</v>
      </c>
      <c r="H433" s="142" t="s">
        <v>2504</v>
      </c>
      <c r="I433" s="142" t="s">
        <v>21</v>
      </c>
      <c r="J433" s="142">
        <v>1</v>
      </c>
      <c r="K433" s="142">
        <v>12</v>
      </c>
      <c r="L433" s="227">
        <v>12</v>
      </c>
      <c r="M433" s="227">
        <v>500221</v>
      </c>
      <c r="N433" s="227">
        <v>54200</v>
      </c>
      <c r="O433" s="227">
        <v>54200</v>
      </c>
      <c r="P433" s="227">
        <v>650400</v>
      </c>
      <c r="Q433" s="227"/>
      <c r="R433" s="227"/>
      <c r="S433" s="227"/>
      <c r="T433" s="227">
        <v>2</v>
      </c>
      <c r="U433" s="227">
        <v>90721</v>
      </c>
      <c r="V433" s="227">
        <v>7351</v>
      </c>
      <c r="W433" s="143">
        <v>46022</v>
      </c>
      <c r="X433" s="143">
        <v>46032</v>
      </c>
      <c r="Y433">
        <f t="shared" si="13"/>
        <v>650400</v>
      </c>
    </row>
    <row r="434" spans="1:25">
      <c r="A434" s="1" t="str">
        <f t="shared" si="12"/>
        <v>060031053802000</v>
      </c>
      <c r="B434" s="142" t="s">
        <v>77</v>
      </c>
      <c r="C434" s="142" t="s">
        <v>1268</v>
      </c>
      <c r="D434" s="142" t="s">
        <v>3494</v>
      </c>
      <c r="E434" s="142" t="s">
        <v>2486</v>
      </c>
      <c r="F434" s="142" t="s">
        <v>74</v>
      </c>
      <c r="G434" s="142" t="s">
        <v>2668</v>
      </c>
      <c r="H434" s="142" t="s">
        <v>2669</v>
      </c>
      <c r="I434" s="142" t="s">
        <v>21</v>
      </c>
      <c r="J434" s="142">
        <v>1</v>
      </c>
      <c r="K434" s="142">
        <v>12</v>
      </c>
      <c r="L434" s="227">
        <v>22</v>
      </c>
      <c r="M434" s="227">
        <v>917066</v>
      </c>
      <c r="N434" s="227">
        <v>54200</v>
      </c>
      <c r="O434" s="227">
        <v>54200</v>
      </c>
      <c r="P434" s="227">
        <v>650400</v>
      </c>
      <c r="Q434" s="227"/>
      <c r="R434" s="227"/>
      <c r="S434" s="227"/>
      <c r="T434" s="227">
        <v>0</v>
      </c>
      <c r="U434" s="227">
        <v>0</v>
      </c>
      <c r="V434" s="227">
        <v>0</v>
      </c>
      <c r="W434" s="143">
        <v>45705</v>
      </c>
      <c r="X434" s="143">
        <v>45863</v>
      </c>
      <c r="Y434">
        <f t="shared" si="13"/>
        <v>650400</v>
      </c>
    </row>
    <row r="435" spans="1:25">
      <c r="A435" s="1" t="str">
        <f t="shared" si="12"/>
        <v>060031054010000</v>
      </c>
      <c r="B435" s="142" t="s">
        <v>77</v>
      </c>
      <c r="C435" s="142" t="s">
        <v>1268</v>
      </c>
      <c r="D435" s="142" t="s">
        <v>3534</v>
      </c>
      <c r="E435" s="142" t="s">
        <v>2492</v>
      </c>
      <c r="F435" s="142" t="s">
        <v>97</v>
      </c>
      <c r="G435" s="142" t="s">
        <v>2744</v>
      </c>
      <c r="H435" s="142" t="s">
        <v>2745</v>
      </c>
      <c r="I435" s="142" t="s">
        <v>21</v>
      </c>
      <c r="J435" s="142">
        <v>1</v>
      </c>
      <c r="K435" s="142">
        <v>4</v>
      </c>
      <c r="L435" s="227">
        <v>21</v>
      </c>
      <c r="M435" s="227">
        <v>1204648</v>
      </c>
      <c r="N435" s="227">
        <v>71400</v>
      </c>
      <c r="O435" s="227">
        <v>67900</v>
      </c>
      <c r="P435" s="227">
        <v>271600</v>
      </c>
      <c r="Q435" s="227">
        <v>2</v>
      </c>
      <c r="R435" s="227">
        <v>2800</v>
      </c>
      <c r="S435" s="227">
        <v>260400</v>
      </c>
      <c r="T435" s="227">
        <v>0</v>
      </c>
      <c r="U435" s="227">
        <v>0</v>
      </c>
      <c r="V435" s="227">
        <v>0</v>
      </c>
      <c r="W435" s="143">
        <v>45499</v>
      </c>
      <c r="X435" s="143">
        <v>46003</v>
      </c>
      <c r="Y435">
        <f t="shared" si="13"/>
        <v>260400</v>
      </c>
    </row>
    <row r="436" spans="1:25">
      <c r="A436" s="1" t="str">
        <f t="shared" si="12"/>
        <v>060031055785000</v>
      </c>
      <c r="B436" s="142" t="s">
        <v>77</v>
      </c>
      <c r="C436" s="142" t="s">
        <v>1268</v>
      </c>
      <c r="D436" s="142" t="s">
        <v>3495</v>
      </c>
      <c r="E436" s="142" t="s">
        <v>3496</v>
      </c>
      <c r="F436" s="142" t="s">
        <v>230</v>
      </c>
      <c r="G436" s="142" t="s">
        <v>231</v>
      </c>
      <c r="H436" s="142" t="s">
        <v>232</v>
      </c>
      <c r="I436" s="142" t="s">
        <v>23</v>
      </c>
      <c r="J436" s="142">
        <v>1</v>
      </c>
      <c r="K436" s="142">
        <v>12</v>
      </c>
      <c r="L436" s="227">
        <v>49564</v>
      </c>
      <c r="M436" s="227">
        <v>655296694</v>
      </c>
      <c r="N436" s="227">
        <v>17600</v>
      </c>
      <c r="O436" s="227">
        <v>15500</v>
      </c>
      <c r="P436" s="227">
        <v>186000</v>
      </c>
      <c r="Q436" s="227">
        <v>12</v>
      </c>
      <c r="R436" s="227">
        <v>1458</v>
      </c>
      <c r="S436" s="227">
        <v>168504</v>
      </c>
      <c r="T436" s="227">
        <v>258</v>
      </c>
      <c r="U436" s="227">
        <v>3323603</v>
      </c>
      <c r="V436" s="227">
        <v>-87473</v>
      </c>
      <c r="W436" s="143">
        <v>46003</v>
      </c>
      <c r="X436" s="143">
        <v>46034</v>
      </c>
      <c r="Y436">
        <f t="shared" si="13"/>
        <v>168504</v>
      </c>
    </row>
    <row r="437" spans="1:25">
      <c r="A437" s="1" t="str">
        <f t="shared" si="12"/>
        <v>060031057501000</v>
      </c>
      <c r="B437" s="142" t="s">
        <v>77</v>
      </c>
      <c r="C437" s="142" t="s">
        <v>1268</v>
      </c>
      <c r="D437" s="142" t="s">
        <v>3523</v>
      </c>
      <c r="E437" s="142" t="s">
        <v>20</v>
      </c>
      <c r="F437" s="142" t="s">
        <v>925</v>
      </c>
      <c r="G437" s="142" t="s">
        <v>926</v>
      </c>
      <c r="H437" s="142" t="s">
        <v>927</v>
      </c>
      <c r="I437" s="142" t="s">
        <v>21</v>
      </c>
      <c r="J437" s="142">
        <v>1</v>
      </c>
      <c r="K437" s="142">
        <v>72</v>
      </c>
      <c r="L437" s="227">
        <v>74</v>
      </c>
      <c r="M437" s="227">
        <v>435599</v>
      </c>
      <c r="N437" s="227">
        <v>8600</v>
      </c>
      <c r="O437" s="227">
        <v>8600</v>
      </c>
      <c r="P437" s="227">
        <v>619200</v>
      </c>
      <c r="Q437" s="227"/>
      <c r="R437" s="227"/>
      <c r="S437" s="227"/>
      <c r="T437" s="227">
        <v>6</v>
      </c>
      <c r="U437" s="227">
        <v>46486</v>
      </c>
      <c r="V437" s="227">
        <v>11167</v>
      </c>
      <c r="W437" s="143">
        <v>45985</v>
      </c>
      <c r="X437" s="143">
        <v>46033</v>
      </c>
      <c r="Y437">
        <f t="shared" si="13"/>
        <v>619200</v>
      </c>
    </row>
    <row r="438" spans="1:25">
      <c r="A438" s="1" t="str">
        <f t="shared" si="12"/>
        <v>060031058499000</v>
      </c>
      <c r="B438" s="142" t="s">
        <v>77</v>
      </c>
      <c r="C438" s="142" t="s">
        <v>1268</v>
      </c>
      <c r="D438" s="142" t="s">
        <v>3528</v>
      </c>
      <c r="E438" s="142" t="s">
        <v>27</v>
      </c>
      <c r="F438" s="142" t="s">
        <v>236</v>
      </c>
      <c r="G438" s="142" t="s">
        <v>237</v>
      </c>
      <c r="H438" s="142" t="s">
        <v>238</v>
      </c>
      <c r="I438" s="142" t="s">
        <v>21</v>
      </c>
      <c r="J438" s="142">
        <v>1</v>
      </c>
      <c r="K438" s="142">
        <v>12</v>
      </c>
      <c r="L438" s="227">
        <v>413</v>
      </c>
      <c r="M438" s="227">
        <v>931685</v>
      </c>
      <c r="N438" s="227">
        <v>3500</v>
      </c>
      <c r="O438" s="227">
        <v>3050</v>
      </c>
      <c r="P438" s="227">
        <v>36600</v>
      </c>
      <c r="Q438" s="227">
        <v>12</v>
      </c>
      <c r="R438" s="227">
        <v>350</v>
      </c>
      <c r="S438" s="227">
        <v>32400</v>
      </c>
      <c r="T438" s="227">
        <v>426</v>
      </c>
      <c r="U438" s="227">
        <v>1038108</v>
      </c>
      <c r="V438" s="227">
        <v>77097</v>
      </c>
      <c r="W438" s="143">
        <v>46013</v>
      </c>
      <c r="X438" s="143">
        <v>46033</v>
      </c>
      <c r="Y438">
        <f t="shared" si="13"/>
        <v>32400</v>
      </c>
    </row>
    <row r="439" spans="1:25">
      <c r="A439" s="1" t="str">
        <f t="shared" si="12"/>
        <v>060031063695000</v>
      </c>
      <c r="B439" s="142" t="s">
        <v>77</v>
      </c>
      <c r="C439" s="142" t="s">
        <v>1268</v>
      </c>
      <c r="D439" s="142" t="s">
        <v>3511</v>
      </c>
      <c r="E439" s="142" t="s">
        <v>3512</v>
      </c>
      <c r="F439" s="142" t="s">
        <v>3543</v>
      </c>
      <c r="G439" s="142" t="s">
        <v>3544</v>
      </c>
      <c r="H439" s="142" t="s">
        <v>3545</v>
      </c>
      <c r="I439" s="142" t="s">
        <v>21</v>
      </c>
      <c r="J439" s="142">
        <v>1</v>
      </c>
      <c r="K439" s="142">
        <v>48</v>
      </c>
      <c r="L439" s="227">
        <v>661</v>
      </c>
      <c r="M439" s="227">
        <v>13903210</v>
      </c>
      <c r="N439" s="227">
        <v>24900</v>
      </c>
      <c r="O439" s="227">
        <v>20500</v>
      </c>
      <c r="P439" s="227">
        <v>984000</v>
      </c>
      <c r="Q439" s="227"/>
      <c r="R439" s="227"/>
      <c r="S439" s="227"/>
      <c r="T439" s="227">
        <v>17</v>
      </c>
      <c r="U439" s="227">
        <v>313964</v>
      </c>
      <c r="V439" s="227">
        <v>-43607</v>
      </c>
      <c r="W439" s="143">
        <v>45988</v>
      </c>
      <c r="X439" s="143">
        <v>46033</v>
      </c>
      <c r="Y439">
        <f t="shared" si="13"/>
        <v>984000</v>
      </c>
    </row>
    <row r="440" spans="1:25">
      <c r="A440" s="1" t="str">
        <f t="shared" si="12"/>
        <v>060031064394000</v>
      </c>
      <c r="B440" s="142" t="s">
        <v>77</v>
      </c>
      <c r="C440" s="142" t="s">
        <v>1268</v>
      </c>
      <c r="D440" s="142" t="s">
        <v>3523</v>
      </c>
      <c r="E440" s="142" t="s">
        <v>20</v>
      </c>
      <c r="F440" s="142" t="s">
        <v>724</v>
      </c>
      <c r="G440" s="142" t="s">
        <v>3546</v>
      </c>
      <c r="H440" s="142" t="s">
        <v>725</v>
      </c>
      <c r="I440" s="142" t="s">
        <v>21</v>
      </c>
      <c r="J440" s="142">
        <v>1</v>
      </c>
      <c r="K440" s="142">
        <v>36</v>
      </c>
      <c r="L440" s="227">
        <v>1745</v>
      </c>
      <c r="M440" s="227">
        <v>6172454</v>
      </c>
      <c r="N440" s="227">
        <v>4700</v>
      </c>
      <c r="O440" s="227">
        <v>4000</v>
      </c>
      <c r="P440" s="227">
        <v>144000</v>
      </c>
      <c r="Q440" s="227"/>
      <c r="R440" s="227"/>
      <c r="S440" s="227"/>
      <c r="T440" s="227">
        <v>59</v>
      </c>
      <c r="U440" s="227">
        <v>212541</v>
      </c>
      <c r="V440" s="227">
        <v>3845</v>
      </c>
      <c r="W440" s="143">
        <v>46017</v>
      </c>
      <c r="X440" s="143">
        <v>46031</v>
      </c>
      <c r="Y440">
        <f t="shared" si="13"/>
        <v>144000</v>
      </c>
    </row>
    <row r="441" spans="1:25">
      <c r="A441" s="1" t="str">
        <f t="shared" si="12"/>
        <v>060031064670000</v>
      </c>
      <c r="B441" s="142" t="s">
        <v>77</v>
      </c>
      <c r="C441" s="142" t="s">
        <v>1268</v>
      </c>
      <c r="D441" s="142" t="s">
        <v>3523</v>
      </c>
      <c r="E441" s="142" t="s">
        <v>20</v>
      </c>
      <c r="F441" s="142" t="s">
        <v>242</v>
      </c>
      <c r="G441" s="142" t="s">
        <v>243</v>
      </c>
      <c r="H441" s="142" t="s">
        <v>244</v>
      </c>
      <c r="I441" s="142" t="s">
        <v>21</v>
      </c>
      <c r="J441" s="142">
        <v>1</v>
      </c>
      <c r="K441" s="142">
        <v>16</v>
      </c>
      <c r="L441" s="227">
        <v>406</v>
      </c>
      <c r="M441" s="227">
        <v>6803026</v>
      </c>
      <c r="N441" s="227">
        <v>21500</v>
      </c>
      <c r="O441" s="227">
        <v>20500</v>
      </c>
      <c r="P441" s="227">
        <v>328000</v>
      </c>
      <c r="Q441" s="227">
        <v>16</v>
      </c>
      <c r="R441" s="227">
        <v>1250</v>
      </c>
      <c r="S441" s="227">
        <v>308000</v>
      </c>
      <c r="T441" s="227">
        <v>34</v>
      </c>
      <c r="U441" s="227">
        <v>658559</v>
      </c>
      <c r="V441" s="227">
        <v>88848</v>
      </c>
      <c r="W441" s="143">
        <v>46021</v>
      </c>
      <c r="X441" s="143">
        <v>46034</v>
      </c>
      <c r="Y441">
        <f t="shared" si="13"/>
        <v>308000</v>
      </c>
    </row>
    <row r="442" spans="1:25">
      <c r="A442" s="1" t="str">
        <f t="shared" si="12"/>
        <v>060031064680000</v>
      </c>
      <c r="B442" s="142" t="s">
        <v>77</v>
      </c>
      <c r="C442" s="142" t="s">
        <v>1268</v>
      </c>
      <c r="D442" s="142" t="s">
        <v>3523</v>
      </c>
      <c r="E442" s="142" t="s">
        <v>20</v>
      </c>
      <c r="F442" s="142" t="s">
        <v>248</v>
      </c>
      <c r="G442" s="142" t="s">
        <v>249</v>
      </c>
      <c r="H442" s="142" t="s">
        <v>250</v>
      </c>
      <c r="I442" s="142" t="s">
        <v>21</v>
      </c>
      <c r="J442" s="142">
        <v>1</v>
      </c>
      <c r="K442" s="142">
        <v>28</v>
      </c>
      <c r="L442" s="227">
        <v>1372</v>
      </c>
      <c r="M442" s="227">
        <v>12113023</v>
      </c>
      <c r="N442" s="227">
        <v>10200</v>
      </c>
      <c r="O442" s="227">
        <v>8400</v>
      </c>
      <c r="P442" s="227">
        <v>235200</v>
      </c>
      <c r="Q442" s="227">
        <v>28</v>
      </c>
      <c r="R442" s="227">
        <v>25</v>
      </c>
      <c r="S442" s="227">
        <v>234500</v>
      </c>
      <c r="T442" s="227">
        <v>15528</v>
      </c>
      <c r="U442" s="227">
        <v>109538054</v>
      </c>
      <c r="V442" s="227">
        <v>-27554522</v>
      </c>
      <c r="W442" s="143">
        <v>46022</v>
      </c>
      <c r="X442" s="143">
        <v>46034</v>
      </c>
      <c r="Y442">
        <f t="shared" si="13"/>
        <v>234500</v>
      </c>
    </row>
    <row r="443" spans="1:25">
      <c r="A443" s="1" t="str">
        <f t="shared" si="12"/>
        <v>060031065842000</v>
      </c>
      <c r="B443" s="142" t="s">
        <v>77</v>
      </c>
      <c r="C443" s="142" t="s">
        <v>1268</v>
      </c>
      <c r="D443" s="142" t="s">
        <v>3494</v>
      </c>
      <c r="E443" s="142" t="s">
        <v>2486</v>
      </c>
      <c r="F443" s="142" t="s">
        <v>43</v>
      </c>
      <c r="G443" s="142" t="s">
        <v>2508</v>
      </c>
      <c r="H443" s="142" t="s">
        <v>2509</v>
      </c>
      <c r="I443" s="142" t="s">
        <v>23</v>
      </c>
      <c r="J443" s="142">
        <v>1</v>
      </c>
      <c r="K443" s="142">
        <v>48</v>
      </c>
      <c r="L443" s="227">
        <v>1108</v>
      </c>
      <c r="M443" s="227">
        <v>12507132</v>
      </c>
      <c r="N443" s="227">
        <v>13700</v>
      </c>
      <c r="O443" s="227">
        <v>13700</v>
      </c>
      <c r="P443" s="227">
        <v>657600</v>
      </c>
      <c r="Q443" s="227"/>
      <c r="R443" s="227"/>
      <c r="S443" s="227"/>
      <c r="T443" s="227">
        <v>42</v>
      </c>
      <c r="U443" s="227">
        <v>518378</v>
      </c>
      <c r="V443" s="227">
        <v>44281</v>
      </c>
      <c r="W443" s="143">
        <v>45895</v>
      </c>
      <c r="X443" s="143">
        <v>46033</v>
      </c>
      <c r="Y443">
        <f t="shared" si="13"/>
        <v>657600</v>
      </c>
    </row>
    <row r="444" spans="1:25">
      <c r="A444" s="1" t="str">
        <f t="shared" si="12"/>
        <v>060031066078000</v>
      </c>
      <c r="B444" s="142" t="s">
        <v>77</v>
      </c>
      <c r="C444" s="142" t="s">
        <v>1268</v>
      </c>
      <c r="D444" s="142" t="s">
        <v>3494</v>
      </c>
      <c r="E444" s="142" t="s">
        <v>2486</v>
      </c>
      <c r="F444" s="142" t="s">
        <v>44</v>
      </c>
      <c r="G444" s="142" t="s">
        <v>2513</v>
      </c>
      <c r="H444" s="142" t="s">
        <v>2514</v>
      </c>
      <c r="I444" s="142" t="s">
        <v>21</v>
      </c>
      <c r="J444" s="142">
        <v>1</v>
      </c>
      <c r="K444" s="142">
        <v>45</v>
      </c>
      <c r="L444" s="227">
        <v>39</v>
      </c>
      <c r="M444" s="227">
        <v>309389</v>
      </c>
      <c r="N444" s="227">
        <v>10200</v>
      </c>
      <c r="O444" s="227">
        <v>10200</v>
      </c>
      <c r="P444" s="227">
        <v>459000</v>
      </c>
      <c r="Q444" s="227"/>
      <c r="R444" s="227"/>
      <c r="S444" s="227"/>
      <c r="T444" s="227">
        <v>0</v>
      </c>
      <c r="U444" s="227">
        <v>0</v>
      </c>
      <c r="V444" s="227">
        <v>0</v>
      </c>
      <c r="W444" s="143">
        <v>45660</v>
      </c>
      <c r="X444" s="143">
        <v>46000</v>
      </c>
      <c r="Y444">
        <f t="shared" si="13"/>
        <v>459000</v>
      </c>
    </row>
    <row r="445" spans="1:25">
      <c r="A445" s="1" t="str">
        <f t="shared" si="12"/>
        <v>060031067510000</v>
      </c>
      <c r="B445" s="142" t="s">
        <v>77</v>
      </c>
      <c r="C445" s="142" t="s">
        <v>1268</v>
      </c>
      <c r="D445" s="142" t="s">
        <v>3523</v>
      </c>
      <c r="E445" s="142" t="s">
        <v>20</v>
      </c>
      <c r="F445" s="142" t="s">
        <v>460</v>
      </c>
      <c r="G445" s="142" t="s">
        <v>461</v>
      </c>
      <c r="H445" s="142" t="s">
        <v>462</v>
      </c>
      <c r="I445" s="142" t="s">
        <v>21</v>
      </c>
      <c r="J445" s="142">
        <v>1</v>
      </c>
      <c r="K445" s="142">
        <v>16</v>
      </c>
      <c r="L445" s="227">
        <v>3034</v>
      </c>
      <c r="M445" s="227">
        <v>39723803</v>
      </c>
      <c r="N445" s="227">
        <v>17500</v>
      </c>
      <c r="O445" s="227">
        <v>17500</v>
      </c>
      <c r="P445" s="227">
        <v>280000</v>
      </c>
      <c r="Q445" s="227"/>
      <c r="R445" s="227"/>
      <c r="S445" s="227"/>
      <c r="T445" s="227">
        <v>61</v>
      </c>
      <c r="U445" s="227">
        <v>1019549</v>
      </c>
      <c r="V445" s="227">
        <v>220883</v>
      </c>
      <c r="W445" s="143">
        <v>46020</v>
      </c>
      <c r="X445" s="143">
        <v>46034</v>
      </c>
      <c r="Y445">
        <f t="shared" si="13"/>
        <v>280000</v>
      </c>
    </row>
    <row r="446" spans="1:25">
      <c r="A446" s="1" t="str">
        <f t="shared" si="12"/>
        <v>060031068899000</v>
      </c>
      <c r="B446" s="142" t="s">
        <v>77</v>
      </c>
      <c r="C446" s="142" t="s">
        <v>1268</v>
      </c>
      <c r="D446" s="142" t="s">
        <v>3534</v>
      </c>
      <c r="E446" s="142" t="s">
        <v>2492</v>
      </c>
      <c r="F446" s="142" t="s">
        <v>45</v>
      </c>
      <c r="G446" s="142" t="s">
        <v>2518</v>
      </c>
      <c r="H446" s="142" t="s">
        <v>2519</v>
      </c>
      <c r="I446" s="142" t="s">
        <v>23</v>
      </c>
      <c r="J446" s="142">
        <v>1</v>
      </c>
      <c r="K446" s="142">
        <v>60</v>
      </c>
      <c r="L446" s="227">
        <v>434</v>
      </c>
      <c r="M446" s="227">
        <v>1702195</v>
      </c>
      <c r="N446" s="227">
        <v>4800</v>
      </c>
      <c r="O446" s="227">
        <v>4800</v>
      </c>
      <c r="P446" s="227">
        <v>288000</v>
      </c>
      <c r="Q446" s="227">
        <v>60</v>
      </c>
      <c r="R446" s="227">
        <v>383</v>
      </c>
      <c r="S446" s="227">
        <v>265020</v>
      </c>
      <c r="T446" s="227">
        <v>60</v>
      </c>
      <c r="U446" s="227">
        <v>256756</v>
      </c>
      <c r="V446" s="227">
        <v>21430</v>
      </c>
      <c r="W446" s="143">
        <v>45803</v>
      </c>
      <c r="X446" s="143">
        <v>46026</v>
      </c>
      <c r="Y446">
        <f t="shared" si="13"/>
        <v>265020</v>
      </c>
    </row>
    <row r="447" spans="1:25">
      <c r="A447" s="1" t="str">
        <f t="shared" si="12"/>
        <v>060031070906000</v>
      </c>
      <c r="B447" s="142" t="s">
        <v>77</v>
      </c>
      <c r="C447" s="142" t="s">
        <v>1268</v>
      </c>
      <c r="D447" s="142" t="s">
        <v>3497</v>
      </c>
      <c r="E447" s="142" t="s">
        <v>24</v>
      </c>
      <c r="F447" s="142" t="s">
        <v>254</v>
      </c>
      <c r="G447" s="142" t="s">
        <v>255</v>
      </c>
      <c r="H447" s="142" t="s">
        <v>256</v>
      </c>
      <c r="I447" s="142" t="s">
        <v>23</v>
      </c>
      <c r="J447" s="142">
        <v>1</v>
      </c>
      <c r="K447" s="142">
        <v>60</v>
      </c>
      <c r="L447" s="227">
        <v>120706</v>
      </c>
      <c r="M447" s="227">
        <v>479120742</v>
      </c>
      <c r="N447" s="227">
        <v>4475</v>
      </c>
      <c r="O447" s="227">
        <v>4475</v>
      </c>
      <c r="P447" s="227">
        <v>268500</v>
      </c>
      <c r="Q447" s="227">
        <v>60</v>
      </c>
      <c r="R447" s="227">
        <v>75</v>
      </c>
      <c r="S447" s="227">
        <v>264000</v>
      </c>
      <c r="T447" s="227">
        <v>18783</v>
      </c>
      <c r="U447" s="227">
        <v>73518851</v>
      </c>
      <c r="V447" s="227">
        <v>-1036887</v>
      </c>
      <c r="W447" s="143">
        <v>46010</v>
      </c>
      <c r="X447" s="143">
        <v>46033</v>
      </c>
      <c r="Y447">
        <f t="shared" si="13"/>
        <v>264000</v>
      </c>
    </row>
    <row r="448" spans="1:25">
      <c r="A448" s="1" t="str">
        <f t="shared" si="12"/>
        <v>060031071008000</v>
      </c>
      <c r="B448" s="142" t="s">
        <v>77</v>
      </c>
      <c r="C448" s="142" t="s">
        <v>1268</v>
      </c>
      <c r="D448" s="142" t="s">
        <v>3523</v>
      </c>
      <c r="E448" s="142" t="s">
        <v>20</v>
      </c>
      <c r="F448" s="142" t="s">
        <v>260</v>
      </c>
      <c r="G448" s="142" t="s">
        <v>261</v>
      </c>
      <c r="H448" s="142" t="s">
        <v>262</v>
      </c>
      <c r="I448" s="142" t="s">
        <v>21</v>
      </c>
      <c r="J448" s="142">
        <v>1</v>
      </c>
      <c r="K448" s="142">
        <v>12</v>
      </c>
      <c r="L448" s="227">
        <v>9040</v>
      </c>
      <c r="M448" s="227">
        <v>65747920</v>
      </c>
      <c r="N448" s="227">
        <v>8500</v>
      </c>
      <c r="O448" s="227">
        <v>8000</v>
      </c>
      <c r="P448" s="227">
        <v>96000</v>
      </c>
      <c r="Q448" s="227">
        <v>12</v>
      </c>
      <c r="R448" s="227">
        <v>25</v>
      </c>
      <c r="S448" s="227">
        <v>95700</v>
      </c>
      <c r="T448" s="227">
        <v>508</v>
      </c>
      <c r="U448" s="227">
        <v>3877117</v>
      </c>
      <c r="V448" s="227">
        <v>182433</v>
      </c>
      <c r="W448" s="143">
        <v>46009</v>
      </c>
      <c r="X448" s="143">
        <v>46034</v>
      </c>
      <c r="Y448">
        <f t="shared" si="13"/>
        <v>95700</v>
      </c>
    </row>
    <row r="449" spans="1:25">
      <c r="A449" s="1" t="str">
        <f t="shared" si="12"/>
        <v>060031071171000</v>
      </c>
      <c r="B449" s="142" t="s">
        <v>77</v>
      </c>
      <c r="C449" s="142" t="s">
        <v>1268</v>
      </c>
      <c r="D449" s="142" t="s">
        <v>3511</v>
      </c>
      <c r="E449" s="142" t="s">
        <v>3512</v>
      </c>
      <c r="F449" s="142" t="s">
        <v>3547</v>
      </c>
      <c r="G449" s="142" t="s">
        <v>3548</v>
      </c>
      <c r="H449" s="142" t="s">
        <v>3549</v>
      </c>
      <c r="I449" s="142" t="s">
        <v>21</v>
      </c>
      <c r="J449" s="142">
        <v>1</v>
      </c>
      <c r="K449" s="142">
        <v>12</v>
      </c>
      <c r="L449" s="227">
        <v>39</v>
      </c>
      <c r="M449" s="227">
        <v>1755000</v>
      </c>
      <c r="N449" s="227">
        <v>64000</v>
      </c>
      <c r="O449" s="227">
        <v>47900</v>
      </c>
      <c r="P449" s="227">
        <v>574800</v>
      </c>
      <c r="Q449" s="227"/>
      <c r="R449" s="227"/>
      <c r="S449" s="227"/>
      <c r="T449" s="227">
        <v>34</v>
      </c>
      <c r="U449" s="227">
        <v>1458018</v>
      </c>
      <c r="V449" s="227">
        <v>-71982</v>
      </c>
      <c r="W449" s="143">
        <v>46028</v>
      </c>
      <c r="X449" s="143">
        <v>46031</v>
      </c>
      <c r="Y449">
        <f t="shared" si="13"/>
        <v>574800</v>
      </c>
    </row>
    <row r="450" spans="1:25">
      <c r="A450" s="1" t="str">
        <f t="shared" si="12"/>
        <v>060031071173000</v>
      </c>
      <c r="B450" s="142" t="s">
        <v>77</v>
      </c>
      <c r="C450" s="142" t="s">
        <v>1268</v>
      </c>
      <c r="D450" s="142" t="s">
        <v>3511</v>
      </c>
      <c r="E450" s="142" t="s">
        <v>3512</v>
      </c>
      <c r="F450" s="142" t="s">
        <v>3550</v>
      </c>
      <c r="G450" s="142" t="s">
        <v>3551</v>
      </c>
      <c r="H450" s="142" t="s">
        <v>3552</v>
      </c>
      <c r="I450" s="142" t="s">
        <v>21</v>
      </c>
      <c r="J450" s="142">
        <v>1</v>
      </c>
      <c r="K450" s="142">
        <v>12</v>
      </c>
      <c r="L450" s="227">
        <v>16</v>
      </c>
      <c r="M450" s="227">
        <v>719999</v>
      </c>
      <c r="N450" s="227">
        <v>59900</v>
      </c>
      <c r="O450" s="227">
        <v>59900</v>
      </c>
      <c r="P450" s="227">
        <v>718800</v>
      </c>
      <c r="Q450" s="227"/>
      <c r="R450" s="227"/>
      <c r="S450" s="227"/>
      <c r="T450" s="227">
        <v>15</v>
      </c>
      <c r="U450" s="227">
        <v>674324</v>
      </c>
      <c r="V450" s="227">
        <v>-676</v>
      </c>
      <c r="W450" s="143">
        <v>46015</v>
      </c>
      <c r="X450" s="143">
        <v>46034</v>
      </c>
      <c r="Y450">
        <f t="shared" si="13"/>
        <v>718800</v>
      </c>
    </row>
    <row r="451" spans="1:25">
      <c r="A451" s="1" t="str">
        <f t="shared" si="12"/>
        <v>060031071606000</v>
      </c>
      <c r="B451" s="142" t="s">
        <v>77</v>
      </c>
      <c r="C451" s="142" t="s">
        <v>1268</v>
      </c>
      <c r="D451" s="142" t="s">
        <v>3523</v>
      </c>
      <c r="E451" s="142" t="s">
        <v>20</v>
      </c>
      <c r="F451" s="142" t="s">
        <v>266</v>
      </c>
      <c r="G451" s="142" t="s">
        <v>267</v>
      </c>
      <c r="H451" s="142" t="s">
        <v>268</v>
      </c>
      <c r="I451" s="142" t="s">
        <v>21</v>
      </c>
      <c r="J451" s="142">
        <v>1</v>
      </c>
      <c r="K451" s="142">
        <v>9</v>
      </c>
      <c r="L451" s="227">
        <v>0</v>
      </c>
      <c r="M451" s="227">
        <v>0</v>
      </c>
      <c r="N451" s="227">
        <v>17700</v>
      </c>
      <c r="O451" s="227">
        <v>18100</v>
      </c>
      <c r="P451" s="227">
        <v>162900</v>
      </c>
      <c r="Q451" s="227">
        <v>9</v>
      </c>
      <c r="R451" s="227">
        <v>400</v>
      </c>
      <c r="S451" s="227">
        <v>159300</v>
      </c>
      <c r="T451" s="227">
        <v>90</v>
      </c>
      <c r="U451" s="227">
        <v>1423603</v>
      </c>
      <c r="V451" s="227">
        <v>86576</v>
      </c>
      <c r="W451" s="143">
        <v>46024</v>
      </c>
      <c r="X451" s="143">
        <v>46032</v>
      </c>
      <c r="Y451">
        <f t="shared" si="13"/>
        <v>159300</v>
      </c>
    </row>
    <row r="452" spans="1:25">
      <c r="A452" s="1" t="str">
        <f t="shared" si="12"/>
        <v>060031072188000</v>
      </c>
      <c r="B452" s="142" t="s">
        <v>77</v>
      </c>
      <c r="C452" s="142" t="s">
        <v>1268</v>
      </c>
      <c r="D452" s="142" t="s">
        <v>3494</v>
      </c>
      <c r="E452" s="142" t="s">
        <v>2486</v>
      </c>
      <c r="F452" s="142" t="s">
        <v>46</v>
      </c>
      <c r="G452" s="142" t="s">
        <v>3553</v>
      </c>
      <c r="H452" s="142" t="s">
        <v>3554</v>
      </c>
      <c r="I452" s="142" t="s">
        <v>23</v>
      </c>
      <c r="J452" s="142">
        <v>1</v>
      </c>
      <c r="K452" s="142">
        <v>42</v>
      </c>
      <c r="L452" s="227">
        <v>783</v>
      </c>
      <c r="M452" s="227">
        <v>6668676</v>
      </c>
      <c r="N452" s="227">
        <v>10900</v>
      </c>
      <c r="O452" s="227">
        <v>9400</v>
      </c>
      <c r="P452" s="227">
        <v>394800</v>
      </c>
      <c r="Q452" s="227"/>
      <c r="R452" s="227"/>
      <c r="S452" s="227"/>
      <c r="T452" s="227">
        <v>8</v>
      </c>
      <c r="U452" s="227">
        <v>78559</v>
      </c>
      <c r="V452" s="227">
        <v>10424</v>
      </c>
      <c r="W452" s="143">
        <v>45946</v>
      </c>
      <c r="X452" s="143">
        <v>46032</v>
      </c>
      <c r="Y452">
        <f t="shared" si="13"/>
        <v>394800</v>
      </c>
    </row>
    <row r="453" spans="1:25">
      <c r="A453" s="1" t="str">
        <f t="shared" ref="A453:A516" si="14">B453&amp;F453</f>
        <v>060031072194000</v>
      </c>
      <c r="B453" s="142" t="s">
        <v>77</v>
      </c>
      <c r="C453" s="142" t="s">
        <v>1268</v>
      </c>
      <c r="D453" s="142" t="s">
        <v>3523</v>
      </c>
      <c r="E453" s="142" t="s">
        <v>20</v>
      </c>
      <c r="F453" s="142" t="s">
        <v>272</v>
      </c>
      <c r="G453" s="142" t="s">
        <v>273</v>
      </c>
      <c r="H453" s="142" t="s">
        <v>3555</v>
      </c>
      <c r="I453" s="142" t="s">
        <v>21</v>
      </c>
      <c r="J453" s="142">
        <v>1</v>
      </c>
      <c r="K453" s="142">
        <v>24</v>
      </c>
      <c r="L453" s="227"/>
      <c r="M453" s="227"/>
      <c r="N453" s="227">
        <v>8300</v>
      </c>
      <c r="O453" s="227">
        <v>6500</v>
      </c>
      <c r="P453" s="227">
        <v>156000</v>
      </c>
      <c r="Q453" s="227">
        <v>24</v>
      </c>
      <c r="R453" s="227">
        <v>100</v>
      </c>
      <c r="S453" s="227">
        <v>153600</v>
      </c>
      <c r="T453" s="227"/>
      <c r="U453" s="227"/>
      <c r="V453" s="227"/>
      <c r="W453" s="143">
        <v>45866</v>
      </c>
      <c r="X453" s="143">
        <v>45974</v>
      </c>
      <c r="Y453">
        <f t="shared" ref="Y453:Y516" si="15">IF(S453&gt;0,S453,P453)</f>
        <v>153600</v>
      </c>
    </row>
    <row r="454" spans="1:25">
      <c r="A454" s="1" t="str">
        <f t="shared" si="14"/>
        <v>060031074335000</v>
      </c>
      <c r="B454" s="142" t="s">
        <v>77</v>
      </c>
      <c r="C454" s="142" t="s">
        <v>1268</v>
      </c>
      <c r="D454" s="142" t="s">
        <v>3494</v>
      </c>
      <c r="E454" s="142" t="s">
        <v>2486</v>
      </c>
      <c r="F454" s="142" t="s">
        <v>98</v>
      </c>
      <c r="G454" s="142" t="s">
        <v>2752</v>
      </c>
      <c r="H454" s="142" t="s">
        <v>2753</v>
      </c>
      <c r="I454" s="142" t="s">
        <v>23</v>
      </c>
      <c r="J454" s="142">
        <v>1</v>
      </c>
      <c r="K454" s="142">
        <v>30</v>
      </c>
      <c r="L454" s="227">
        <v>152</v>
      </c>
      <c r="M454" s="227">
        <v>5597562</v>
      </c>
      <c r="N454" s="227">
        <v>45800</v>
      </c>
      <c r="O454" s="227">
        <v>45800</v>
      </c>
      <c r="P454" s="227">
        <v>1374000</v>
      </c>
      <c r="Q454" s="227"/>
      <c r="R454" s="227"/>
      <c r="S454" s="227"/>
      <c r="T454" s="227">
        <v>3</v>
      </c>
      <c r="U454" s="227">
        <v>123784</v>
      </c>
      <c r="V454" s="227">
        <v>13306</v>
      </c>
      <c r="W454" s="143">
        <v>45992</v>
      </c>
      <c r="X454" s="143">
        <v>46032</v>
      </c>
      <c r="Y454">
        <f t="shared" si="15"/>
        <v>1374000</v>
      </c>
    </row>
    <row r="455" spans="1:25">
      <c r="A455" s="1" t="str">
        <f t="shared" si="14"/>
        <v>060031074585000</v>
      </c>
      <c r="B455" s="142" t="s">
        <v>77</v>
      </c>
      <c r="C455" s="142" t="s">
        <v>1268</v>
      </c>
      <c r="D455" s="142" t="s">
        <v>3511</v>
      </c>
      <c r="E455" s="142" t="s">
        <v>3512</v>
      </c>
      <c r="F455" s="142" t="s">
        <v>3556</v>
      </c>
      <c r="G455" s="142" t="s">
        <v>3557</v>
      </c>
      <c r="H455" s="142" t="s">
        <v>3558</v>
      </c>
      <c r="I455" s="142" t="s">
        <v>21</v>
      </c>
      <c r="J455" s="142">
        <v>1</v>
      </c>
      <c r="K455" s="142">
        <v>1</v>
      </c>
      <c r="L455" s="227">
        <v>92</v>
      </c>
      <c r="M455" s="227">
        <v>4991000</v>
      </c>
      <c r="N455" s="227">
        <v>79900</v>
      </c>
      <c r="O455" s="227">
        <v>79900</v>
      </c>
      <c r="P455" s="227">
        <v>79900</v>
      </c>
      <c r="Q455" s="227"/>
      <c r="R455" s="227"/>
      <c r="S455" s="227"/>
      <c r="T455" s="227">
        <v>14</v>
      </c>
      <c r="U455" s="227">
        <v>503874</v>
      </c>
      <c r="V455" s="227">
        <v>-255626</v>
      </c>
      <c r="W455" s="143">
        <v>46014</v>
      </c>
      <c r="X455" s="143">
        <v>46034</v>
      </c>
      <c r="Y455">
        <f t="shared" si="15"/>
        <v>79900</v>
      </c>
    </row>
    <row r="456" spans="1:25">
      <c r="A456" s="1" t="str">
        <f t="shared" si="14"/>
        <v>060031074674000</v>
      </c>
      <c r="B456" s="142" t="s">
        <v>77</v>
      </c>
      <c r="C456" s="142" t="s">
        <v>1268</v>
      </c>
      <c r="D456" s="142" t="s">
        <v>3495</v>
      </c>
      <c r="E456" s="142" t="s">
        <v>3496</v>
      </c>
      <c r="F456" s="142" t="s">
        <v>278</v>
      </c>
      <c r="G456" s="142" t="s">
        <v>279</v>
      </c>
      <c r="H456" s="142" t="s">
        <v>3559</v>
      </c>
      <c r="I456" s="142" t="s">
        <v>21</v>
      </c>
      <c r="J456" s="142">
        <v>1</v>
      </c>
      <c r="K456" s="142">
        <v>20</v>
      </c>
      <c r="L456" s="227">
        <v>1231</v>
      </c>
      <c r="M456" s="227">
        <v>8790202</v>
      </c>
      <c r="N456" s="227">
        <v>8600</v>
      </c>
      <c r="O456" s="227">
        <v>8600</v>
      </c>
      <c r="P456" s="227">
        <v>172000</v>
      </c>
      <c r="Q456" s="227">
        <v>20</v>
      </c>
      <c r="R456" s="227">
        <v>600</v>
      </c>
      <c r="S456" s="227">
        <v>160000</v>
      </c>
      <c r="T456" s="227">
        <v>161</v>
      </c>
      <c r="U456" s="227">
        <v>1159099</v>
      </c>
      <c r="V456" s="227">
        <v>9446</v>
      </c>
      <c r="W456" s="143">
        <v>46006</v>
      </c>
      <c r="X456" s="143">
        <v>46034</v>
      </c>
      <c r="Y456">
        <f t="shared" si="15"/>
        <v>160000</v>
      </c>
    </row>
    <row r="457" spans="1:25">
      <c r="A457" s="1" t="str">
        <f t="shared" si="14"/>
        <v>060031074883000</v>
      </c>
      <c r="B457" s="142" t="s">
        <v>77</v>
      </c>
      <c r="C457" s="142" t="s">
        <v>1268</v>
      </c>
      <c r="D457" s="142" t="s">
        <v>3495</v>
      </c>
      <c r="E457" s="142" t="s">
        <v>3496</v>
      </c>
      <c r="F457" s="142" t="s">
        <v>284</v>
      </c>
      <c r="G457" s="142" t="s">
        <v>285</v>
      </c>
      <c r="H457" s="142" t="s">
        <v>286</v>
      </c>
      <c r="I457" s="142" t="s">
        <v>21</v>
      </c>
      <c r="J457" s="142">
        <v>1</v>
      </c>
      <c r="K457" s="142">
        <v>50</v>
      </c>
      <c r="L457" s="227">
        <v>401</v>
      </c>
      <c r="M457" s="227">
        <v>5336616</v>
      </c>
      <c r="N457" s="227">
        <v>16800</v>
      </c>
      <c r="O457" s="227">
        <v>16100</v>
      </c>
      <c r="P457" s="227">
        <v>805000</v>
      </c>
      <c r="Q457" s="227">
        <v>50</v>
      </c>
      <c r="R457" s="227">
        <v>1200</v>
      </c>
      <c r="S457" s="227">
        <v>745000</v>
      </c>
      <c r="T457" s="227">
        <v>177</v>
      </c>
      <c r="U457" s="227">
        <v>2533819</v>
      </c>
      <c r="V457" s="227">
        <v>178255</v>
      </c>
      <c r="W457" s="143">
        <v>46003</v>
      </c>
      <c r="X457" s="143">
        <v>46034</v>
      </c>
      <c r="Y457">
        <f t="shared" si="15"/>
        <v>745000</v>
      </c>
    </row>
    <row r="458" spans="1:25">
      <c r="A458" s="1" t="str">
        <f t="shared" si="14"/>
        <v>060031075557000</v>
      </c>
      <c r="B458" s="142" t="s">
        <v>77</v>
      </c>
      <c r="C458" s="142" t="s">
        <v>1268</v>
      </c>
      <c r="D458" s="142" t="s">
        <v>3528</v>
      </c>
      <c r="E458" s="142" t="s">
        <v>27</v>
      </c>
      <c r="F458" s="142" t="s">
        <v>290</v>
      </c>
      <c r="G458" s="142" t="s">
        <v>291</v>
      </c>
      <c r="H458" s="142" t="s">
        <v>3560</v>
      </c>
      <c r="I458" s="142" t="s">
        <v>23</v>
      </c>
      <c r="J458" s="142">
        <v>1</v>
      </c>
      <c r="K458" s="142">
        <v>25</v>
      </c>
      <c r="L458" s="227">
        <v>535</v>
      </c>
      <c r="M458" s="227">
        <v>4969509</v>
      </c>
      <c r="N458" s="227">
        <v>11700</v>
      </c>
      <c r="O458" s="227">
        <v>11500</v>
      </c>
      <c r="P458" s="227">
        <v>287500</v>
      </c>
      <c r="Q458" s="227">
        <v>25</v>
      </c>
      <c r="R458" s="227">
        <v>980</v>
      </c>
      <c r="S458" s="227">
        <v>263000</v>
      </c>
      <c r="T458" s="227">
        <v>8</v>
      </c>
      <c r="U458" s="227">
        <v>80180</v>
      </c>
      <c r="V458" s="227">
        <v>5870</v>
      </c>
      <c r="W458" s="143">
        <v>45845</v>
      </c>
      <c r="X458" s="143">
        <v>46034</v>
      </c>
      <c r="Y458">
        <f t="shared" si="15"/>
        <v>263000</v>
      </c>
    </row>
    <row r="459" spans="1:25">
      <c r="A459" s="1" t="str">
        <f t="shared" si="14"/>
        <v>060031076058000</v>
      </c>
      <c r="B459" s="142" t="s">
        <v>77</v>
      </c>
      <c r="C459" s="142" t="s">
        <v>1268</v>
      </c>
      <c r="D459" s="142" t="s">
        <v>3534</v>
      </c>
      <c r="E459" s="142" t="s">
        <v>2492</v>
      </c>
      <c r="F459" s="142" t="s">
        <v>47</v>
      </c>
      <c r="G459" s="142" t="s">
        <v>2528</v>
      </c>
      <c r="H459" s="142" t="s">
        <v>3561</v>
      </c>
      <c r="I459" s="142" t="s">
        <v>23</v>
      </c>
      <c r="J459" s="142">
        <v>1</v>
      </c>
      <c r="K459" s="142">
        <v>72</v>
      </c>
      <c r="L459" s="227">
        <v>48429</v>
      </c>
      <c r="M459" s="227">
        <v>67474670</v>
      </c>
      <c r="N459" s="227">
        <v>1700</v>
      </c>
      <c r="O459" s="227">
        <v>1700</v>
      </c>
      <c r="P459" s="227">
        <v>122400</v>
      </c>
      <c r="Q459" s="227">
        <v>72</v>
      </c>
      <c r="R459" s="227">
        <v>242</v>
      </c>
      <c r="S459" s="227">
        <v>104976</v>
      </c>
      <c r="T459" s="227">
        <v>405</v>
      </c>
      <c r="U459" s="227">
        <v>547578</v>
      </c>
      <c r="V459" s="227">
        <v>-16696</v>
      </c>
      <c r="W459" s="143">
        <v>45929</v>
      </c>
      <c r="X459" s="143">
        <v>46033</v>
      </c>
      <c r="Y459">
        <f t="shared" si="15"/>
        <v>104976</v>
      </c>
    </row>
    <row r="460" spans="1:25">
      <c r="A460" s="1" t="str">
        <f t="shared" si="14"/>
        <v>060031077236000</v>
      </c>
      <c r="B460" s="142" t="s">
        <v>77</v>
      </c>
      <c r="C460" s="142" t="s">
        <v>1268</v>
      </c>
      <c r="D460" s="142" t="s">
        <v>3495</v>
      </c>
      <c r="E460" s="142" t="s">
        <v>3496</v>
      </c>
      <c r="F460" s="142" t="s">
        <v>296</v>
      </c>
      <c r="G460" s="142" t="s">
        <v>3562</v>
      </c>
      <c r="H460" s="142" t="s">
        <v>298</v>
      </c>
      <c r="I460" s="142" t="s">
        <v>21</v>
      </c>
      <c r="J460" s="142">
        <v>1</v>
      </c>
      <c r="K460" s="142">
        <v>12</v>
      </c>
      <c r="L460" s="227">
        <v>14394</v>
      </c>
      <c r="M460" s="227">
        <v>208278530</v>
      </c>
      <c r="N460" s="227">
        <v>18700</v>
      </c>
      <c r="O460" s="227">
        <v>17000</v>
      </c>
      <c r="P460" s="227">
        <v>204000</v>
      </c>
      <c r="Q460" s="227">
        <v>12</v>
      </c>
      <c r="R460" s="227">
        <v>875</v>
      </c>
      <c r="S460" s="227">
        <v>193500</v>
      </c>
      <c r="T460" s="227">
        <v>148</v>
      </c>
      <c r="U460" s="227">
        <v>2208685</v>
      </c>
      <c r="V460" s="227">
        <v>67152</v>
      </c>
      <c r="W460" s="143">
        <v>45972</v>
      </c>
      <c r="X460" s="143">
        <v>46033</v>
      </c>
      <c r="Y460">
        <f t="shared" si="15"/>
        <v>193500</v>
      </c>
    </row>
    <row r="461" spans="1:25">
      <c r="A461" s="1" t="str">
        <f t="shared" si="14"/>
        <v>060031077237000</v>
      </c>
      <c r="B461" s="142" t="s">
        <v>77</v>
      </c>
      <c r="C461" s="142" t="s">
        <v>1268</v>
      </c>
      <c r="D461" s="142" t="s">
        <v>3495</v>
      </c>
      <c r="E461" s="142" t="s">
        <v>3496</v>
      </c>
      <c r="F461" s="142" t="s">
        <v>302</v>
      </c>
      <c r="G461" s="142" t="s">
        <v>303</v>
      </c>
      <c r="H461" s="142" t="s">
        <v>304</v>
      </c>
      <c r="I461" s="142" t="s">
        <v>21</v>
      </c>
      <c r="J461" s="142">
        <v>1</v>
      </c>
      <c r="K461" s="142">
        <v>12</v>
      </c>
      <c r="L461" s="227">
        <v>57899</v>
      </c>
      <c r="M461" s="227">
        <v>839554675</v>
      </c>
      <c r="N461" s="227">
        <v>18900</v>
      </c>
      <c r="O461" s="227">
        <v>17500</v>
      </c>
      <c r="P461" s="227">
        <v>210000</v>
      </c>
      <c r="Q461" s="227">
        <v>12</v>
      </c>
      <c r="R461" s="227">
        <v>1258</v>
      </c>
      <c r="S461" s="227">
        <v>194904</v>
      </c>
      <c r="T461" s="227">
        <v>23470</v>
      </c>
      <c r="U461" s="227">
        <v>338634360</v>
      </c>
      <c r="V461" s="227">
        <v>-1688413</v>
      </c>
      <c r="W461" s="143">
        <v>46024</v>
      </c>
      <c r="X461" s="143">
        <v>46034</v>
      </c>
      <c r="Y461">
        <f t="shared" si="15"/>
        <v>194904</v>
      </c>
    </row>
    <row r="462" spans="1:25">
      <c r="A462" s="1" t="str">
        <f t="shared" si="14"/>
        <v>060031077239000</v>
      </c>
      <c r="B462" s="142" t="s">
        <v>77</v>
      </c>
      <c r="C462" s="142" t="s">
        <v>1268</v>
      </c>
      <c r="D462" s="142" t="s">
        <v>3523</v>
      </c>
      <c r="E462" s="142" t="s">
        <v>20</v>
      </c>
      <c r="F462" s="142" t="s">
        <v>467</v>
      </c>
      <c r="G462" s="142" t="s">
        <v>468</v>
      </c>
      <c r="H462" s="142" t="s">
        <v>469</v>
      </c>
      <c r="I462" s="142" t="s">
        <v>21</v>
      </c>
      <c r="J462" s="142">
        <v>1</v>
      </c>
      <c r="K462" s="142">
        <v>30</v>
      </c>
      <c r="L462" s="227">
        <v>66</v>
      </c>
      <c r="M462" s="227">
        <v>692010</v>
      </c>
      <c r="N462" s="227">
        <v>13400</v>
      </c>
      <c r="O462" s="227">
        <v>13400</v>
      </c>
      <c r="P462" s="227">
        <v>402000</v>
      </c>
      <c r="Q462" s="227">
        <v>30</v>
      </c>
      <c r="R462" s="227">
        <v>600</v>
      </c>
      <c r="S462" s="227">
        <v>384000</v>
      </c>
      <c r="T462" s="227">
        <v>13</v>
      </c>
      <c r="U462" s="227">
        <v>156937</v>
      </c>
      <c r="V462" s="227">
        <v>20632</v>
      </c>
      <c r="W462" s="143">
        <v>46001</v>
      </c>
      <c r="X462" s="143">
        <v>46033</v>
      </c>
      <c r="Y462">
        <f t="shared" si="15"/>
        <v>384000</v>
      </c>
    </row>
    <row r="463" spans="1:25">
      <c r="A463" s="1" t="str">
        <f t="shared" si="14"/>
        <v>060031077650000</v>
      </c>
      <c r="B463" s="142" t="s">
        <v>77</v>
      </c>
      <c r="C463" s="142" t="s">
        <v>1268</v>
      </c>
      <c r="D463" s="142" t="s">
        <v>3534</v>
      </c>
      <c r="E463" s="142" t="s">
        <v>2492</v>
      </c>
      <c r="F463" s="142" t="s">
        <v>48</v>
      </c>
      <c r="G463" s="142" t="s">
        <v>2533</v>
      </c>
      <c r="H463" s="142" t="s">
        <v>2534</v>
      </c>
      <c r="I463" s="142" t="s">
        <v>21</v>
      </c>
      <c r="J463" s="142">
        <v>1</v>
      </c>
      <c r="K463" s="142">
        <v>60</v>
      </c>
      <c r="L463" s="227">
        <v>2118</v>
      </c>
      <c r="M463" s="227">
        <v>1526489</v>
      </c>
      <c r="N463" s="227">
        <v>950</v>
      </c>
      <c r="O463" s="227">
        <v>950</v>
      </c>
      <c r="P463" s="227">
        <v>57000</v>
      </c>
      <c r="Q463" s="227">
        <v>60</v>
      </c>
      <c r="R463" s="227">
        <v>133</v>
      </c>
      <c r="S463" s="227">
        <v>49020</v>
      </c>
      <c r="T463" s="227">
        <v>1195</v>
      </c>
      <c r="U463" s="227">
        <v>910180</v>
      </c>
      <c r="V463" s="227">
        <v>48918</v>
      </c>
      <c r="W463" s="143">
        <v>46030</v>
      </c>
      <c r="X463" s="143">
        <v>46033</v>
      </c>
      <c r="Y463">
        <f t="shared" si="15"/>
        <v>49020</v>
      </c>
    </row>
    <row r="464" spans="1:25">
      <c r="A464" s="1" t="str">
        <f t="shared" si="14"/>
        <v>060031078236000</v>
      </c>
      <c r="B464" s="142" t="s">
        <v>77</v>
      </c>
      <c r="C464" s="142" t="s">
        <v>1268</v>
      </c>
      <c r="D464" s="142" t="s">
        <v>3534</v>
      </c>
      <c r="E464" s="142" t="s">
        <v>2492</v>
      </c>
      <c r="F464" s="142" t="s">
        <v>49</v>
      </c>
      <c r="G464" s="142" t="s">
        <v>2538</v>
      </c>
      <c r="H464" s="142" t="s">
        <v>2539</v>
      </c>
      <c r="I464" s="142" t="s">
        <v>21</v>
      </c>
      <c r="J464" s="142">
        <v>1</v>
      </c>
      <c r="K464" s="142">
        <v>5</v>
      </c>
      <c r="L464" s="227">
        <v>59</v>
      </c>
      <c r="M464" s="227">
        <v>483767</v>
      </c>
      <c r="N464" s="227">
        <v>9600</v>
      </c>
      <c r="O464" s="227">
        <v>9600</v>
      </c>
      <c r="P464" s="227">
        <v>48000</v>
      </c>
      <c r="Q464" s="227">
        <v>5</v>
      </c>
      <c r="R464" s="227">
        <v>300</v>
      </c>
      <c r="S464" s="227">
        <v>46500</v>
      </c>
      <c r="T464" s="227">
        <v>21</v>
      </c>
      <c r="U464" s="227">
        <v>176757</v>
      </c>
      <c r="V464" s="227">
        <v>4569</v>
      </c>
      <c r="W464" s="143">
        <v>45940</v>
      </c>
      <c r="X464" s="143">
        <v>46031</v>
      </c>
      <c r="Y464">
        <f t="shared" si="15"/>
        <v>46500</v>
      </c>
    </row>
    <row r="465" spans="1:25">
      <c r="A465" s="1" t="str">
        <f t="shared" si="14"/>
        <v>060031082607000</v>
      </c>
      <c r="B465" s="142" t="s">
        <v>77</v>
      </c>
      <c r="C465" s="142" t="s">
        <v>1268</v>
      </c>
      <c r="D465" s="142" t="s">
        <v>3495</v>
      </c>
      <c r="E465" s="142" t="s">
        <v>3496</v>
      </c>
      <c r="F465" s="142" t="s">
        <v>308</v>
      </c>
      <c r="G465" s="142" t="s">
        <v>309</v>
      </c>
      <c r="H465" s="142" t="s">
        <v>310</v>
      </c>
      <c r="I465" s="142" t="s">
        <v>21</v>
      </c>
      <c r="J465" s="142">
        <v>1</v>
      </c>
      <c r="K465" s="142">
        <v>12</v>
      </c>
      <c r="L465" s="227">
        <v>12</v>
      </c>
      <c r="M465" s="227">
        <v>188584</v>
      </c>
      <c r="N465" s="227">
        <v>19900</v>
      </c>
      <c r="O465" s="227">
        <v>17900</v>
      </c>
      <c r="P465" s="227">
        <v>214800</v>
      </c>
      <c r="Q465" s="227"/>
      <c r="R465" s="227"/>
      <c r="S465" s="227"/>
      <c r="T465" s="227">
        <v>145</v>
      </c>
      <c r="U465" s="227">
        <v>2599550</v>
      </c>
      <c r="V465" s="227">
        <v>320829</v>
      </c>
      <c r="W465" s="143">
        <v>46029</v>
      </c>
      <c r="X465" s="143">
        <v>46032</v>
      </c>
      <c r="Y465">
        <f t="shared" si="15"/>
        <v>214800</v>
      </c>
    </row>
    <row r="466" spans="1:25">
      <c r="A466" s="1" t="str">
        <f t="shared" si="14"/>
        <v>060031082627000</v>
      </c>
      <c r="B466" s="142" t="s">
        <v>77</v>
      </c>
      <c r="C466" s="142" t="s">
        <v>1268</v>
      </c>
      <c r="D466" s="142" t="s">
        <v>3528</v>
      </c>
      <c r="E466" s="142" t="s">
        <v>27</v>
      </c>
      <c r="F466" s="142" t="s">
        <v>482</v>
      </c>
      <c r="G466" s="142" t="s">
        <v>483</v>
      </c>
      <c r="H466" s="142" t="s">
        <v>484</v>
      </c>
      <c r="I466" s="142" t="s">
        <v>21</v>
      </c>
      <c r="J466" s="142">
        <v>1</v>
      </c>
      <c r="K466" s="142">
        <v>24</v>
      </c>
      <c r="L466" s="227">
        <v>1102</v>
      </c>
      <c r="M466" s="227">
        <v>2274395</v>
      </c>
      <c r="N466" s="227">
        <v>3400</v>
      </c>
      <c r="O466" s="227">
        <v>3300</v>
      </c>
      <c r="P466" s="227">
        <v>79200</v>
      </c>
      <c r="Q466" s="227">
        <v>24</v>
      </c>
      <c r="R466" s="227">
        <v>950</v>
      </c>
      <c r="S466" s="227">
        <v>56400</v>
      </c>
      <c r="T466" s="227">
        <v>172</v>
      </c>
      <c r="U466" s="227">
        <v>367567</v>
      </c>
      <c r="V466" s="227">
        <v>12580</v>
      </c>
      <c r="W466" s="143">
        <v>46024</v>
      </c>
      <c r="X466" s="143">
        <v>46032</v>
      </c>
      <c r="Y466">
        <f t="shared" si="15"/>
        <v>56400</v>
      </c>
    </row>
    <row r="467" spans="1:25">
      <c r="A467" s="1" t="str">
        <f t="shared" si="14"/>
        <v>060031082723000</v>
      </c>
      <c r="B467" s="142" t="s">
        <v>77</v>
      </c>
      <c r="C467" s="142" t="s">
        <v>1268</v>
      </c>
      <c r="D467" s="142" t="s">
        <v>3495</v>
      </c>
      <c r="E467" s="142" t="s">
        <v>3496</v>
      </c>
      <c r="F467" s="142" t="s">
        <v>314</v>
      </c>
      <c r="G467" s="142" t="s">
        <v>315</v>
      </c>
      <c r="H467" s="142" t="s">
        <v>316</v>
      </c>
      <c r="I467" s="142" t="s">
        <v>21</v>
      </c>
      <c r="J467" s="142">
        <v>1</v>
      </c>
      <c r="K467" s="142">
        <v>24</v>
      </c>
      <c r="L467" s="227">
        <v>5080</v>
      </c>
      <c r="M467" s="227">
        <v>21124545</v>
      </c>
      <c r="N467" s="227">
        <v>5400</v>
      </c>
      <c r="O467" s="227">
        <v>5400</v>
      </c>
      <c r="P467" s="227">
        <v>129600</v>
      </c>
      <c r="Q467" s="227">
        <v>24</v>
      </c>
      <c r="R467" s="227">
        <v>950</v>
      </c>
      <c r="S467" s="227">
        <v>106800</v>
      </c>
      <c r="T467" s="227">
        <v>3276</v>
      </c>
      <c r="U467" s="227">
        <v>14159504</v>
      </c>
      <c r="V467" s="227">
        <v>536667</v>
      </c>
      <c r="W467" s="143">
        <v>46029</v>
      </c>
      <c r="X467" s="143">
        <v>46034</v>
      </c>
      <c r="Y467">
        <f t="shared" si="15"/>
        <v>106800</v>
      </c>
    </row>
    <row r="468" spans="1:25">
      <c r="A468" s="1" t="str">
        <f t="shared" si="14"/>
        <v>060031083138000</v>
      </c>
      <c r="B468" s="142" t="s">
        <v>77</v>
      </c>
      <c r="C468" s="142" t="s">
        <v>1268</v>
      </c>
      <c r="D468" s="142" t="s">
        <v>3534</v>
      </c>
      <c r="E468" s="142" t="s">
        <v>2492</v>
      </c>
      <c r="F468" s="142" t="s">
        <v>50</v>
      </c>
      <c r="G468" s="142" t="s">
        <v>2543</v>
      </c>
      <c r="H468" s="142" t="s">
        <v>2544</v>
      </c>
      <c r="I468" s="142" t="s">
        <v>21</v>
      </c>
      <c r="J468" s="142">
        <v>1</v>
      </c>
      <c r="K468" s="142">
        <v>12</v>
      </c>
      <c r="L468" s="227">
        <v>425</v>
      </c>
      <c r="M468" s="227">
        <v>14764966</v>
      </c>
      <c r="N468" s="227">
        <v>43500</v>
      </c>
      <c r="O468" s="227">
        <v>43500</v>
      </c>
      <c r="P468" s="227">
        <v>522000</v>
      </c>
      <c r="Q468" s="227">
        <v>12</v>
      </c>
      <c r="R468" s="227">
        <v>1500</v>
      </c>
      <c r="S468" s="227">
        <v>504000</v>
      </c>
      <c r="T468" s="227">
        <v>89</v>
      </c>
      <c r="U468" s="227">
        <v>3487838</v>
      </c>
      <c r="V468" s="227">
        <v>395881</v>
      </c>
      <c r="W468" s="143">
        <v>46034</v>
      </c>
      <c r="X468" s="143">
        <v>46034</v>
      </c>
      <c r="Y468">
        <f t="shared" si="15"/>
        <v>504000</v>
      </c>
    </row>
    <row r="469" spans="1:25">
      <c r="A469" s="1" t="str">
        <f t="shared" si="14"/>
        <v>060031083802000</v>
      </c>
      <c r="B469" s="142" t="s">
        <v>77</v>
      </c>
      <c r="C469" s="142" t="s">
        <v>1268</v>
      </c>
      <c r="D469" s="142" t="s">
        <v>3523</v>
      </c>
      <c r="E469" s="142" t="s">
        <v>20</v>
      </c>
      <c r="F469" s="142" t="s">
        <v>941</v>
      </c>
      <c r="G469" s="142" t="s">
        <v>942</v>
      </c>
      <c r="H469" s="142" t="s">
        <v>943</v>
      </c>
      <c r="I469" s="142" t="s">
        <v>21</v>
      </c>
      <c r="J469" s="142">
        <v>1</v>
      </c>
      <c r="K469" s="142">
        <v>40</v>
      </c>
      <c r="L469" s="227">
        <v>246</v>
      </c>
      <c r="M469" s="227">
        <v>965307</v>
      </c>
      <c r="N469" s="227">
        <v>5100</v>
      </c>
      <c r="O469" s="227">
        <v>5100</v>
      </c>
      <c r="P469" s="227">
        <v>204000</v>
      </c>
      <c r="Q469" s="227"/>
      <c r="R469" s="227"/>
      <c r="S469" s="227"/>
      <c r="T469" s="227">
        <v>0</v>
      </c>
      <c r="U469" s="227">
        <v>0</v>
      </c>
      <c r="V469" s="227">
        <v>0</v>
      </c>
      <c r="W469" s="143">
        <v>45985</v>
      </c>
      <c r="X469" s="143">
        <v>46022</v>
      </c>
      <c r="Y469">
        <f t="shared" si="15"/>
        <v>204000</v>
      </c>
    </row>
    <row r="470" spans="1:25">
      <c r="A470" s="1" t="str">
        <f t="shared" si="14"/>
        <v>060031083898000</v>
      </c>
      <c r="B470" s="142" t="s">
        <v>77</v>
      </c>
      <c r="C470" s="142" t="s">
        <v>1268</v>
      </c>
      <c r="D470" s="142" t="s">
        <v>3528</v>
      </c>
      <c r="E470" s="142" t="s">
        <v>27</v>
      </c>
      <c r="F470" s="142" t="s">
        <v>320</v>
      </c>
      <c r="G470" s="142" t="s">
        <v>321</v>
      </c>
      <c r="H470" s="142" t="s">
        <v>322</v>
      </c>
      <c r="I470" s="142" t="s">
        <v>23</v>
      </c>
      <c r="J470" s="142">
        <v>1</v>
      </c>
      <c r="K470" s="142">
        <v>30</v>
      </c>
      <c r="L470" s="227">
        <v>12</v>
      </c>
      <c r="M470" s="227">
        <v>62533</v>
      </c>
      <c r="N470" s="227">
        <v>6800</v>
      </c>
      <c r="O470" s="227">
        <v>6000</v>
      </c>
      <c r="P470" s="227">
        <v>180000</v>
      </c>
      <c r="Q470" s="227">
        <v>30</v>
      </c>
      <c r="R470" s="227">
        <v>500</v>
      </c>
      <c r="S470" s="227">
        <v>165000</v>
      </c>
      <c r="T470" s="227">
        <v>0</v>
      </c>
      <c r="U470" s="227">
        <v>0</v>
      </c>
      <c r="V470" s="227">
        <v>0</v>
      </c>
      <c r="W470" s="143">
        <v>46020</v>
      </c>
      <c r="X470" s="143">
        <v>46006</v>
      </c>
      <c r="Y470">
        <f t="shared" si="15"/>
        <v>165000</v>
      </c>
    </row>
    <row r="471" spans="1:25">
      <c r="A471" s="1" t="str">
        <f t="shared" si="14"/>
        <v>060031083903000</v>
      </c>
      <c r="B471" s="142" t="s">
        <v>77</v>
      </c>
      <c r="C471" s="142" t="s">
        <v>1268</v>
      </c>
      <c r="D471" s="142" t="s">
        <v>3528</v>
      </c>
      <c r="E471" s="142" t="s">
        <v>27</v>
      </c>
      <c r="F471" s="142" t="s">
        <v>326</v>
      </c>
      <c r="G471" s="142" t="s">
        <v>327</v>
      </c>
      <c r="H471" s="142" t="s">
        <v>328</v>
      </c>
      <c r="I471" s="142" t="s">
        <v>21</v>
      </c>
      <c r="J471" s="142">
        <v>1</v>
      </c>
      <c r="K471" s="142">
        <v>24</v>
      </c>
      <c r="L471" s="227">
        <v>4212</v>
      </c>
      <c r="M471" s="227">
        <v>20511103</v>
      </c>
      <c r="N471" s="227">
        <v>6600</v>
      </c>
      <c r="O471" s="227">
        <v>6600</v>
      </c>
      <c r="P471" s="227">
        <v>158400</v>
      </c>
      <c r="Q471" s="227"/>
      <c r="R471" s="227"/>
      <c r="S471" s="227"/>
      <c r="T471" s="227">
        <v>314</v>
      </c>
      <c r="U471" s="227">
        <v>1867027</v>
      </c>
      <c r="V471" s="227">
        <v>337947</v>
      </c>
      <c r="W471" s="143">
        <v>46022</v>
      </c>
      <c r="X471" s="143">
        <v>46032</v>
      </c>
      <c r="Y471">
        <f t="shared" si="15"/>
        <v>158400</v>
      </c>
    </row>
    <row r="472" spans="1:25">
      <c r="A472" s="1" t="str">
        <f t="shared" si="14"/>
        <v>060031084368000</v>
      </c>
      <c r="B472" s="142" t="s">
        <v>77</v>
      </c>
      <c r="C472" s="142" t="s">
        <v>1268</v>
      </c>
      <c r="D472" s="142" t="s">
        <v>3511</v>
      </c>
      <c r="E472" s="142" t="s">
        <v>3512</v>
      </c>
      <c r="F472" s="142" t="s">
        <v>3563</v>
      </c>
      <c r="G472" s="142" t="s">
        <v>3564</v>
      </c>
      <c r="H472" s="142" t="s">
        <v>3565</v>
      </c>
      <c r="I472" s="142" t="s">
        <v>21</v>
      </c>
      <c r="J472" s="142">
        <v>1</v>
      </c>
      <c r="K472" s="142">
        <v>20</v>
      </c>
      <c r="L472" s="227">
        <v>96</v>
      </c>
      <c r="M472" s="227">
        <v>3672000</v>
      </c>
      <c r="N472" s="227">
        <v>55900</v>
      </c>
      <c r="O472" s="227">
        <v>55900</v>
      </c>
      <c r="P472" s="227">
        <v>1118000</v>
      </c>
      <c r="Q472" s="227"/>
      <c r="R472" s="227"/>
      <c r="S472" s="227"/>
      <c r="T472" s="227">
        <v>19</v>
      </c>
      <c r="U472" s="227">
        <v>932523</v>
      </c>
      <c r="V472" s="227">
        <v>205773</v>
      </c>
      <c r="W472" s="143">
        <v>46024</v>
      </c>
      <c r="X472" s="143">
        <v>46032</v>
      </c>
      <c r="Y472">
        <f t="shared" si="15"/>
        <v>1118000</v>
      </c>
    </row>
    <row r="473" spans="1:25">
      <c r="A473" s="1" t="str">
        <f t="shared" si="14"/>
        <v>060031084369000</v>
      </c>
      <c r="B473" s="142" t="s">
        <v>77</v>
      </c>
      <c r="C473" s="142" t="s">
        <v>1268</v>
      </c>
      <c r="D473" s="142" t="s">
        <v>3527</v>
      </c>
      <c r="E473" s="142" t="s">
        <v>22</v>
      </c>
      <c r="F473" s="142" t="s">
        <v>332</v>
      </c>
      <c r="G473" s="142" t="s">
        <v>333</v>
      </c>
      <c r="H473" s="142" t="s">
        <v>334</v>
      </c>
      <c r="I473" s="142" t="s">
        <v>21</v>
      </c>
      <c r="J473" s="142">
        <v>1</v>
      </c>
      <c r="K473" s="142">
        <v>60</v>
      </c>
      <c r="L473" s="227">
        <v>403</v>
      </c>
      <c r="M473" s="227">
        <v>3076503</v>
      </c>
      <c r="N473" s="227">
        <v>9700</v>
      </c>
      <c r="O473" s="227">
        <v>9000</v>
      </c>
      <c r="P473" s="227">
        <v>540000</v>
      </c>
      <c r="Q473" s="227">
        <v>60</v>
      </c>
      <c r="R473" s="227">
        <v>300</v>
      </c>
      <c r="S473" s="227">
        <v>522000</v>
      </c>
      <c r="T473" s="227">
        <v>232</v>
      </c>
      <c r="U473" s="227">
        <v>1892432</v>
      </c>
      <c r="V473" s="227">
        <v>121344</v>
      </c>
      <c r="W473" s="143">
        <v>46031</v>
      </c>
      <c r="X473" s="143">
        <v>46034</v>
      </c>
      <c r="Y473">
        <f t="shared" si="15"/>
        <v>522000</v>
      </c>
    </row>
    <row r="474" spans="1:25">
      <c r="A474" s="1" t="str">
        <f t="shared" si="14"/>
        <v>060031084782000</v>
      </c>
      <c r="B474" s="142" t="s">
        <v>77</v>
      </c>
      <c r="C474" s="142" t="s">
        <v>1268</v>
      </c>
      <c r="D474" s="142" t="s">
        <v>3511</v>
      </c>
      <c r="E474" s="142" t="s">
        <v>3512</v>
      </c>
      <c r="F474" s="142" t="s">
        <v>3566</v>
      </c>
      <c r="G474" s="142" t="s">
        <v>3567</v>
      </c>
      <c r="H474" s="142" t="s">
        <v>3568</v>
      </c>
      <c r="I474" s="142" t="s">
        <v>21</v>
      </c>
      <c r="J474" s="142">
        <v>1</v>
      </c>
      <c r="K474" s="142">
        <v>20</v>
      </c>
      <c r="L474" s="227">
        <v>133</v>
      </c>
      <c r="M474" s="227">
        <v>5193650</v>
      </c>
      <c r="N474" s="227">
        <v>52900</v>
      </c>
      <c r="O474" s="227">
        <v>41900</v>
      </c>
      <c r="P474" s="227">
        <v>838000</v>
      </c>
      <c r="Q474" s="227"/>
      <c r="R474" s="227"/>
      <c r="S474" s="227"/>
      <c r="T474" s="227">
        <v>55</v>
      </c>
      <c r="U474" s="227">
        <v>1949279</v>
      </c>
      <c r="V474" s="227">
        <v>-198471</v>
      </c>
      <c r="W474" s="143">
        <v>46015</v>
      </c>
      <c r="X474" s="143">
        <v>46030</v>
      </c>
      <c r="Y474">
        <f t="shared" si="15"/>
        <v>838000</v>
      </c>
    </row>
    <row r="475" spans="1:25">
      <c r="A475" s="1" t="str">
        <f t="shared" si="14"/>
        <v>060031086395000</v>
      </c>
      <c r="B475" s="142" t="s">
        <v>77</v>
      </c>
      <c r="C475" s="142" t="s">
        <v>1268</v>
      </c>
      <c r="D475" s="142" t="s">
        <v>3523</v>
      </c>
      <c r="E475" s="142" t="s">
        <v>20</v>
      </c>
      <c r="F475" s="142" t="s">
        <v>949</v>
      </c>
      <c r="G475" s="142" t="s">
        <v>950</v>
      </c>
      <c r="H475" s="142" t="s">
        <v>951</v>
      </c>
      <c r="I475" s="142" t="s">
        <v>21</v>
      </c>
      <c r="J475" s="142">
        <v>1</v>
      </c>
      <c r="K475" s="142">
        <v>8</v>
      </c>
      <c r="L475" s="227">
        <v>28</v>
      </c>
      <c r="M475" s="227">
        <v>1044323</v>
      </c>
      <c r="N475" s="227">
        <v>46900</v>
      </c>
      <c r="O475" s="227">
        <v>46900</v>
      </c>
      <c r="P475" s="227">
        <v>375200</v>
      </c>
      <c r="Q475" s="227"/>
      <c r="R475" s="227"/>
      <c r="S475" s="227"/>
      <c r="T475" s="227">
        <v>4</v>
      </c>
      <c r="U475" s="227">
        <v>169009</v>
      </c>
      <c r="V475" s="227">
        <v>19820</v>
      </c>
      <c r="W475" s="143">
        <v>46020</v>
      </c>
      <c r="X475" s="143">
        <v>46028</v>
      </c>
      <c r="Y475">
        <f t="shared" si="15"/>
        <v>375200</v>
      </c>
    </row>
    <row r="476" spans="1:25">
      <c r="A476" s="1" t="str">
        <f t="shared" si="14"/>
        <v>060031086441000</v>
      </c>
      <c r="B476" s="142" t="s">
        <v>77</v>
      </c>
      <c r="C476" s="142" t="s">
        <v>1268</v>
      </c>
      <c r="D476" s="142" t="s">
        <v>3494</v>
      </c>
      <c r="E476" s="142" t="s">
        <v>2486</v>
      </c>
      <c r="F476" s="142" t="s">
        <v>59</v>
      </c>
      <c r="G476" s="142" t="s">
        <v>2590</v>
      </c>
      <c r="H476" s="142" t="s">
        <v>2591</v>
      </c>
      <c r="I476" s="142" t="s">
        <v>21</v>
      </c>
      <c r="J476" s="142">
        <v>1</v>
      </c>
      <c r="K476" s="142">
        <v>20</v>
      </c>
      <c r="L476" s="227">
        <v>28</v>
      </c>
      <c r="M476" s="227">
        <v>118054</v>
      </c>
      <c r="N476" s="227">
        <v>5500</v>
      </c>
      <c r="O476" s="227">
        <v>5500</v>
      </c>
      <c r="P476" s="227">
        <v>110000</v>
      </c>
      <c r="Q476" s="227"/>
      <c r="R476" s="227"/>
      <c r="S476" s="227"/>
      <c r="T476" s="227">
        <v>2</v>
      </c>
      <c r="U476" s="227">
        <v>9910</v>
      </c>
      <c r="V476" s="227">
        <v>1478</v>
      </c>
      <c r="W476" s="143">
        <v>46002</v>
      </c>
      <c r="X476" s="143">
        <v>46027</v>
      </c>
      <c r="Y476">
        <f t="shared" si="15"/>
        <v>110000</v>
      </c>
    </row>
    <row r="477" spans="1:25">
      <c r="A477" s="1" t="str">
        <f t="shared" si="14"/>
        <v>060031087230000</v>
      </c>
      <c r="B477" s="142" t="s">
        <v>77</v>
      </c>
      <c r="C477" s="142" t="s">
        <v>1268</v>
      </c>
      <c r="D477" s="142" t="s">
        <v>3528</v>
      </c>
      <c r="E477" s="142" t="s">
        <v>27</v>
      </c>
      <c r="F477" s="142" t="s">
        <v>489</v>
      </c>
      <c r="G477" s="142" t="s">
        <v>490</v>
      </c>
      <c r="H477" s="142" t="s">
        <v>491</v>
      </c>
      <c r="I477" s="142" t="s">
        <v>23</v>
      </c>
      <c r="J477" s="142">
        <v>1</v>
      </c>
      <c r="K477" s="142">
        <v>12</v>
      </c>
      <c r="L477" s="227">
        <v>12</v>
      </c>
      <c r="M477" s="227">
        <v>34000</v>
      </c>
      <c r="N477" s="227">
        <v>4000</v>
      </c>
      <c r="O477" s="227">
        <v>4000</v>
      </c>
      <c r="P477" s="227">
        <v>48000</v>
      </c>
      <c r="Q477" s="227">
        <v>12</v>
      </c>
      <c r="R477" s="227">
        <v>725</v>
      </c>
      <c r="S477" s="227">
        <v>39300</v>
      </c>
      <c r="T477" s="227">
        <v>232</v>
      </c>
      <c r="U477" s="227">
        <v>698919</v>
      </c>
      <c r="V477" s="227">
        <v>41591</v>
      </c>
      <c r="W477" s="143">
        <v>45971</v>
      </c>
      <c r="X477" s="143">
        <v>46033</v>
      </c>
      <c r="Y477">
        <f t="shared" si="15"/>
        <v>39300</v>
      </c>
    </row>
    <row r="478" spans="1:25">
      <c r="A478" s="1" t="str">
        <f t="shared" si="14"/>
        <v>060031088129000</v>
      </c>
      <c r="B478" s="142" t="s">
        <v>77</v>
      </c>
      <c r="C478" s="142" t="s">
        <v>1268</v>
      </c>
      <c r="D478" s="142" t="s">
        <v>3527</v>
      </c>
      <c r="E478" s="142" t="s">
        <v>22</v>
      </c>
      <c r="F478" s="142" t="s">
        <v>338</v>
      </c>
      <c r="G478" s="142" t="s">
        <v>339</v>
      </c>
      <c r="H478" s="142" t="s">
        <v>340</v>
      </c>
      <c r="I478" s="142" t="s">
        <v>23</v>
      </c>
      <c r="J478" s="142">
        <v>1</v>
      </c>
      <c r="K478" s="142">
        <v>40</v>
      </c>
      <c r="L478" s="227">
        <v>58256</v>
      </c>
      <c r="M478" s="227">
        <v>150403245</v>
      </c>
      <c r="N478" s="227">
        <v>3100</v>
      </c>
      <c r="O478" s="227">
        <v>3000</v>
      </c>
      <c r="P478" s="227">
        <v>120000</v>
      </c>
      <c r="Q478" s="227">
        <v>40</v>
      </c>
      <c r="R478" s="227">
        <v>130</v>
      </c>
      <c r="S478" s="227">
        <v>114800</v>
      </c>
      <c r="T478" s="227">
        <v>9208</v>
      </c>
      <c r="U478" s="227">
        <v>23937945</v>
      </c>
      <c r="V478" s="227">
        <v>165062</v>
      </c>
      <c r="W478" s="143">
        <v>46008</v>
      </c>
      <c r="X478" s="143">
        <v>46034</v>
      </c>
      <c r="Y478">
        <f t="shared" si="15"/>
        <v>114800</v>
      </c>
    </row>
    <row r="479" spans="1:25">
      <c r="A479" s="1" t="str">
        <f t="shared" si="14"/>
        <v>060031088133000</v>
      </c>
      <c r="B479" s="142" t="s">
        <v>77</v>
      </c>
      <c r="C479" s="142" t="s">
        <v>1268</v>
      </c>
      <c r="D479" s="142" t="s">
        <v>3527</v>
      </c>
      <c r="E479" s="142" t="s">
        <v>22</v>
      </c>
      <c r="F479" s="142" t="s">
        <v>631</v>
      </c>
      <c r="G479" s="142" t="s">
        <v>632</v>
      </c>
      <c r="H479" s="142" t="s">
        <v>633</v>
      </c>
      <c r="I479" s="142" t="s">
        <v>26</v>
      </c>
      <c r="J479" s="142">
        <v>1</v>
      </c>
      <c r="K479" s="142">
        <v>40</v>
      </c>
      <c r="L479" s="227"/>
      <c r="M479" s="227"/>
      <c r="N479" s="227">
        <v>3050</v>
      </c>
      <c r="O479" s="227">
        <v>3050</v>
      </c>
      <c r="P479" s="227">
        <v>122000</v>
      </c>
      <c r="Q479" s="227"/>
      <c r="R479" s="227"/>
      <c r="S479" s="227"/>
      <c r="T479" s="227"/>
      <c r="U479" s="227"/>
      <c r="V479" s="227"/>
      <c r="W479" s="143"/>
      <c r="X479" s="143"/>
      <c r="Y479">
        <f t="shared" si="15"/>
        <v>122000</v>
      </c>
    </row>
    <row r="480" spans="1:25">
      <c r="A480" s="1" t="str">
        <f t="shared" si="14"/>
        <v>060031088134000</v>
      </c>
      <c r="B480" s="142" t="s">
        <v>77</v>
      </c>
      <c r="C480" s="142" t="s">
        <v>1268</v>
      </c>
      <c r="D480" s="142" t="s">
        <v>3527</v>
      </c>
      <c r="E480" s="142" t="s">
        <v>22</v>
      </c>
      <c r="F480" s="142" t="s">
        <v>344</v>
      </c>
      <c r="G480" s="142" t="s">
        <v>345</v>
      </c>
      <c r="H480" s="142" t="s">
        <v>346</v>
      </c>
      <c r="I480" s="142" t="s">
        <v>23</v>
      </c>
      <c r="J480" s="142">
        <v>1</v>
      </c>
      <c r="K480" s="142">
        <v>40</v>
      </c>
      <c r="L480" s="227">
        <v>4476</v>
      </c>
      <c r="M480" s="227">
        <v>11042367</v>
      </c>
      <c r="N480" s="227">
        <v>3000</v>
      </c>
      <c r="O480" s="227">
        <v>2900</v>
      </c>
      <c r="P480" s="227">
        <v>116000</v>
      </c>
      <c r="Q480" s="227">
        <v>40</v>
      </c>
      <c r="R480" s="227">
        <v>150</v>
      </c>
      <c r="S480" s="227">
        <v>110000</v>
      </c>
      <c r="T480" s="227">
        <v>2818</v>
      </c>
      <c r="U480" s="227">
        <v>7074455</v>
      </c>
      <c r="V480" s="227">
        <v>122402</v>
      </c>
      <c r="W480" s="143">
        <v>46008</v>
      </c>
      <c r="X480" s="143">
        <v>46032</v>
      </c>
      <c r="Y480">
        <f t="shared" si="15"/>
        <v>110000</v>
      </c>
    </row>
    <row r="481" spans="1:25">
      <c r="A481" s="1" t="str">
        <f t="shared" si="14"/>
        <v>060031088137000</v>
      </c>
      <c r="B481" s="142" t="s">
        <v>77</v>
      </c>
      <c r="C481" s="142" t="s">
        <v>1268</v>
      </c>
      <c r="D481" s="142" t="s">
        <v>3527</v>
      </c>
      <c r="E481" s="142" t="s">
        <v>22</v>
      </c>
      <c r="F481" s="142" t="s">
        <v>350</v>
      </c>
      <c r="G481" s="142" t="s">
        <v>351</v>
      </c>
      <c r="H481" s="142" t="s">
        <v>3569</v>
      </c>
      <c r="I481" s="142" t="s">
        <v>21</v>
      </c>
      <c r="J481" s="142">
        <v>1</v>
      </c>
      <c r="K481" s="142">
        <v>24</v>
      </c>
      <c r="L481" s="227">
        <v>4315</v>
      </c>
      <c r="M481" s="227">
        <v>16355837</v>
      </c>
      <c r="N481" s="227">
        <v>4700</v>
      </c>
      <c r="O481" s="227">
        <v>4700</v>
      </c>
      <c r="P481" s="227">
        <v>112800</v>
      </c>
      <c r="Q481" s="227">
        <v>24</v>
      </c>
      <c r="R481" s="227">
        <v>250</v>
      </c>
      <c r="S481" s="227">
        <v>106800</v>
      </c>
      <c r="T481" s="227">
        <v>449</v>
      </c>
      <c r="U481" s="227">
        <v>1726684</v>
      </c>
      <c r="V481" s="227">
        <v>24767</v>
      </c>
      <c r="W481" s="143">
        <v>46031</v>
      </c>
      <c r="X481" s="143">
        <v>46034</v>
      </c>
      <c r="Y481">
        <f t="shared" si="15"/>
        <v>106800</v>
      </c>
    </row>
    <row r="482" spans="1:25">
      <c r="A482" s="1" t="str">
        <f t="shared" si="14"/>
        <v>060031088171000</v>
      </c>
      <c r="B482" s="142" t="s">
        <v>77</v>
      </c>
      <c r="C482" s="142" t="s">
        <v>1268</v>
      </c>
      <c r="D482" s="142" t="s">
        <v>3527</v>
      </c>
      <c r="E482" s="142" t="s">
        <v>22</v>
      </c>
      <c r="F482" s="142" t="s">
        <v>356</v>
      </c>
      <c r="G482" s="142" t="s">
        <v>357</v>
      </c>
      <c r="H482" s="142" t="s">
        <v>358</v>
      </c>
      <c r="I482" s="142" t="s">
        <v>23</v>
      </c>
      <c r="J482" s="142">
        <v>1</v>
      </c>
      <c r="K482" s="142">
        <v>40</v>
      </c>
      <c r="L482" s="227">
        <v>5149</v>
      </c>
      <c r="M482" s="227">
        <v>12935304</v>
      </c>
      <c r="N482" s="227">
        <v>3000</v>
      </c>
      <c r="O482" s="227">
        <v>3000</v>
      </c>
      <c r="P482" s="227">
        <v>120000</v>
      </c>
      <c r="Q482" s="227">
        <v>40</v>
      </c>
      <c r="R482" s="227">
        <v>170</v>
      </c>
      <c r="S482" s="227">
        <v>113200</v>
      </c>
      <c r="T482" s="227">
        <v>886</v>
      </c>
      <c r="U482" s="227">
        <v>2246063</v>
      </c>
      <c r="V482" s="227">
        <v>20256</v>
      </c>
      <c r="W482" s="143">
        <v>46022</v>
      </c>
      <c r="X482" s="143">
        <v>46034</v>
      </c>
      <c r="Y482">
        <f t="shared" si="15"/>
        <v>113200</v>
      </c>
    </row>
    <row r="483" spans="1:25">
      <c r="A483" s="1" t="str">
        <f t="shared" si="14"/>
        <v>060031088175000</v>
      </c>
      <c r="B483" s="142" t="s">
        <v>77</v>
      </c>
      <c r="C483" s="142" t="s">
        <v>1268</v>
      </c>
      <c r="D483" s="142" t="s">
        <v>3527</v>
      </c>
      <c r="E483" s="142" t="s">
        <v>22</v>
      </c>
      <c r="F483" s="142" t="s">
        <v>362</v>
      </c>
      <c r="G483" s="142" t="s">
        <v>363</v>
      </c>
      <c r="H483" s="142" t="s">
        <v>364</v>
      </c>
      <c r="I483" s="142" t="s">
        <v>21</v>
      </c>
      <c r="J483" s="142">
        <v>1</v>
      </c>
      <c r="K483" s="142">
        <v>40</v>
      </c>
      <c r="L483" s="227">
        <v>329</v>
      </c>
      <c r="M483" s="227">
        <v>786467</v>
      </c>
      <c r="N483" s="227">
        <v>2800</v>
      </c>
      <c r="O483" s="227">
        <v>2800</v>
      </c>
      <c r="P483" s="227">
        <v>112000</v>
      </c>
      <c r="Q483" s="227">
        <v>40</v>
      </c>
      <c r="R483" s="227">
        <v>105</v>
      </c>
      <c r="S483" s="227">
        <v>107800</v>
      </c>
      <c r="T483" s="227">
        <v>125</v>
      </c>
      <c r="U483" s="227">
        <v>311531</v>
      </c>
      <c r="V483" s="227">
        <v>12721</v>
      </c>
      <c r="W483" s="143">
        <v>46020</v>
      </c>
      <c r="X483" s="143">
        <v>46034</v>
      </c>
      <c r="Y483">
        <f t="shared" si="15"/>
        <v>107800</v>
      </c>
    </row>
    <row r="484" spans="1:25">
      <c r="A484" s="1" t="str">
        <f t="shared" si="14"/>
        <v>060031088200000</v>
      </c>
      <c r="B484" s="142" t="s">
        <v>77</v>
      </c>
      <c r="C484" s="142" t="s">
        <v>1268</v>
      </c>
      <c r="D484" s="142" t="s">
        <v>3527</v>
      </c>
      <c r="E484" s="142" t="s">
        <v>22</v>
      </c>
      <c r="F484" s="142" t="s">
        <v>368</v>
      </c>
      <c r="G484" s="142" t="s">
        <v>369</v>
      </c>
      <c r="H484" s="142" t="s">
        <v>370</v>
      </c>
      <c r="I484" s="142" t="s">
        <v>23</v>
      </c>
      <c r="J484" s="142">
        <v>1</v>
      </c>
      <c r="K484" s="142">
        <v>40</v>
      </c>
      <c r="L484" s="227">
        <v>32699</v>
      </c>
      <c r="M484" s="227">
        <v>80488530</v>
      </c>
      <c r="N484" s="227">
        <v>3000</v>
      </c>
      <c r="O484" s="227">
        <v>2900</v>
      </c>
      <c r="P484" s="227">
        <v>116000</v>
      </c>
      <c r="Q484" s="227">
        <v>40</v>
      </c>
      <c r="R484" s="227">
        <v>150</v>
      </c>
      <c r="S484" s="227">
        <v>110000</v>
      </c>
      <c r="T484" s="227">
        <v>2707</v>
      </c>
      <c r="U484" s="227">
        <v>6758563</v>
      </c>
      <c r="V484" s="227">
        <v>95287</v>
      </c>
      <c r="W484" s="143">
        <v>45995</v>
      </c>
      <c r="X484" s="143">
        <v>46034</v>
      </c>
      <c r="Y484">
        <f t="shared" si="15"/>
        <v>110000</v>
      </c>
    </row>
    <row r="485" spans="1:25">
      <c r="A485" s="1" t="str">
        <f t="shared" si="14"/>
        <v>060031088243000</v>
      </c>
      <c r="B485" s="142" t="s">
        <v>77</v>
      </c>
      <c r="C485" s="142" t="s">
        <v>1268</v>
      </c>
      <c r="D485" s="142" t="s">
        <v>3527</v>
      </c>
      <c r="E485" s="142" t="s">
        <v>22</v>
      </c>
      <c r="F485" s="142" t="s">
        <v>374</v>
      </c>
      <c r="G485" s="142" t="s">
        <v>375</v>
      </c>
      <c r="H485" s="142" t="s">
        <v>376</v>
      </c>
      <c r="I485" s="142" t="s">
        <v>21</v>
      </c>
      <c r="J485" s="142">
        <v>1</v>
      </c>
      <c r="K485" s="142">
        <v>20</v>
      </c>
      <c r="L485" s="227">
        <v>7039</v>
      </c>
      <c r="M485" s="227">
        <v>24912426</v>
      </c>
      <c r="N485" s="227">
        <v>4700</v>
      </c>
      <c r="O485" s="227">
        <v>4500</v>
      </c>
      <c r="P485" s="227">
        <v>90000</v>
      </c>
      <c r="Q485" s="227">
        <v>20</v>
      </c>
      <c r="R485" s="227">
        <v>450</v>
      </c>
      <c r="S485" s="227">
        <v>81000</v>
      </c>
      <c r="T485" s="227">
        <v>759</v>
      </c>
      <c r="U485" s="227">
        <v>2788784</v>
      </c>
      <c r="V485" s="227">
        <v>102532</v>
      </c>
      <c r="W485" s="143">
        <v>46031</v>
      </c>
      <c r="X485" s="143">
        <v>46032</v>
      </c>
      <c r="Y485">
        <f t="shared" si="15"/>
        <v>81000</v>
      </c>
    </row>
    <row r="486" spans="1:25">
      <c r="A486" s="1" t="str">
        <f t="shared" si="14"/>
        <v>060031088263000</v>
      </c>
      <c r="B486" s="142" t="s">
        <v>77</v>
      </c>
      <c r="C486" s="142" t="s">
        <v>1268</v>
      </c>
      <c r="D486" s="142" t="s">
        <v>3527</v>
      </c>
      <c r="E486" s="142" t="s">
        <v>22</v>
      </c>
      <c r="F486" s="142" t="s">
        <v>749</v>
      </c>
      <c r="G486" s="142" t="s">
        <v>750</v>
      </c>
      <c r="H486" s="142" t="s">
        <v>751</v>
      </c>
      <c r="I486" s="142" t="s">
        <v>26</v>
      </c>
      <c r="J486" s="142">
        <v>1</v>
      </c>
      <c r="K486" s="142">
        <v>40</v>
      </c>
      <c r="L486" s="227"/>
      <c r="M486" s="227"/>
      <c r="N486" s="227">
        <v>2200</v>
      </c>
      <c r="O486" s="227">
        <v>2200</v>
      </c>
      <c r="P486" s="227">
        <v>88000</v>
      </c>
      <c r="Q486" s="227"/>
      <c r="R486" s="227"/>
      <c r="S486" s="227"/>
      <c r="T486" s="227"/>
      <c r="U486" s="227"/>
      <c r="V486" s="227"/>
      <c r="W486" s="143"/>
      <c r="X486" s="143"/>
      <c r="Y486">
        <f t="shared" si="15"/>
        <v>88000</v>
      </c>
    </row>
    <row r="487" spans="1:25">
      <c r="A487" s="1" t="str">
        <f t="shared" si="14"/>
        <v>060031088264000</v>
      </c>
      <c r="B487" s="142" t="s">
        <v>77</v>
      </c>
      <c r="C487" s="142" t="s">
        <v>1268</v>
      </c>
      <c r="D487" s="142" t="s">
        <v>3527</v>
      </c>
      <c r="E487" s="142" t="s">
        <v>22</v>
      </c>
      <c r="F487" s="142" t="s">
        <v>638</v>
      </c>
      <c r="G487" s="142" t="s">
        <v>639</v>
      </c>
      <c r="H487" s="142" t="s">
        <v>640</v>
      </c>
      <c r="I487" s="142" t="s">
        <v>21</v>
      </c>
      <c r="J487" s="142">
        <v>1</v>
      </c>
      <c r="K487" s="142">
        <v>40</v>
      </c>
      <c r="L487" s="227">
        <v>880</v>
      </c>
      <c r="M487" s="227">
        <v>2279731</v>
      </c>
      <c r="N487" s="227">
        <v>3100</v>
      </c>
      <c r="O487" s="227">
        <v>3100</v>
      </c>
      <c r="P487" s="227">
        <v>124000</v>
      </c>
      <c r="Q487" s="227">
        <v>40</v>
      </c>
      <c r="R487" s="227">
        <v>200</v>
      </c>
      <c r="S487" s="227">
        <v>116000</v>
      </c>
      <c r="T487" s="227">
        <v>64</v>
      </c>
      <c r="U487" s="227">
        <v>171036</v>
      </c>
      <c r="V487" s="227">
        <v>5237</v>
      </c>
      <c r="W487" s="143">
        <v>46007</v>
      </c>
      <c r="X487" s="143">
        <v>46033</v>
      </c>
      <c r="Y487">
        <f t="shared" si="15"/>
        <v>116000</v>
      </c>
    </row>
    <row r="488" spans="1:25">
      <c r="A488" s="1" t="str">
        <f t="shared" si="14"/>
        <v>060031088271000</v>
      </c>
      <c r="B488" s="142" t="s">
        <v>77</v>
      </c>
      <c r="C488" s="142" t="s">
        <v>1268</v>
      </c>
      <c r="D488" s="142" t="s">
        <v>3527</v>
      </c>
      <c r="E488" s="142" t="s">
        <v>22</v>
      </c>
      <c r="F488" s="142" t="s">
        <v>593</v>
      </c>
      <c r="G488" s="142" t="s">
        <v>594</v>
      </c>
      <c r="H488" s="142" t="s">
        <v>595</v>
      </c>
      <c r="I488" s="142" t="s">
        <v>23</v>
      </c>
      <c r="J488" s="142">
        <v>1</v>
      </c>
      <c r="K488" s="142">
        <v>40</v>
      </c>
      <c r="L488" s="227"/>
      <c r="M488" s="227"/>
      <c r="N488" s="227">
        <v>3200</v>
      </c>
      <c r="O488" s="227">
        <v>3000</v>
      </c>
      <c r="P488" s="227">
        <v>120000</v>
      </c>
      <c r="Q488" s="227">
        <v>40</v>
      </c>
      <c r="R488" s="227">
        <v>130</v>
      </c>
      <c r="S488" s="227">
        <v>114800</v>
      </c>
      <c r="T488" s="227"/>
      <c r="U488" s="227"/>
      <c r="V488" s="227"/>
      <c r="W488" s="143">
        <v>45832</v>
      </c>
      <c r="X488" s="143">
        <v>45930</v>
      </c>
      <c r="Y488">
        <f t="shared" si="15"/>
        <v>114800</v>
      </c>
    </row>
    <row r="489" spans="1:25">
      <c r="A489" s="1" t="str">
        <f t="shared" si="14"/>
        <v>060031088858000</v>
      </c>
      <c r="B489" s="142" t="s">
        <v>77</v>
      </c>
      <c r="C489" s="142" t="s">
        <v>1268</v>
      </c>
      <c r="D489" s="142" t="s">
        <v>3528</v>
      </c>
      <c r="E489" s="142" t="s">
        <v>27</v>
      </c>
      <c r="F489" s="142" t="s">
        <v>962</v>
      </c>
      <c r="G489" s="142" t="s">
        <v>963</v>
      </c>
      <c r="H489" s="142" t="s">
        <v>964</v>
      </c>
      <c r="I489" s="142" t="s">
        <v>21</v>
      </c>
      <c r="J489" s="142">
        <v>1</v>
      </c>
      <c r="K489" s="142">
        <v>12</v>
      </c>
      <c r="L489" s="227">
        <v>102</v>
      </c>
      <c r="M489" s="227">
        <v>413100</v>
      </c>
      <c r="N489" s="227">
        <v>5400</v>
      </c>
      <c r="O489" s="227">
        <v>5400</v>
      </c>
      <c r="P489" s="227">
        <v>64800</v>
      </c>
      <c r="Q489" s="227"/>
      <c r="R489" s="227"/>
      <c r="S489" s="227"/>
      <c r="T489" s="227">
        <v>12</v>
      </c>
      <c r="U489" s="227">
        <v>57928</v>
      </c>
      <c r="V489" s="227">
        <v>9328</v>
      </c>
      <c r="W489" s="143">
        <v>45953</v>
      </c>
      <c r="X489" s="143">
        <v>46034</v>
      </c>
      <c r="Y489">
        <f t="shared" si="15"/>
        <v>64800</v>
      </c>
    </row>
    <row r="490" spans="1:25">
      <c r="A490" s="1" t="str">
        <f t="shared" si="14"/>
        <v>060031089270000</v>
      </c>
      <c r="B490" s="142" t="s">
        <v>77</v>
      </c>
      <c r="C490" s="142" t="s">
        <v>1268</v>
      </c>
      <c r="D490" s="142" t="s">
        <v>3497</v>
      </c>
      <c r="E490" s="142" t="s">
        <v>24</v>
      </c>
      <c r="F490" s="142" t="s">
        <v>597</v>
      </c>
      <c r="G490" s="142" t="s">
        <v>598</v>
      </c>
      <c r="H490" s="142" t="s">
        <v>599</v>
      </c>
      <c r="I490" s="142" t="s">
        <v>21</v>
      </c>
      <c r="J490" s="142">
        <v>1</v>
      </c>
      <c r="K490" s="142">
        <v>48</v>
      </c>
      <c r="L490" s="227">
        <v>681</v>
      </c>
      <c r="M490" s="227">
        <v>949713</v>
      </c>
      <c r="N490" s="227">
        <v>2000</v>
      </c>
      <c r="O490" s="227">
        <v>2000</v>
      </c>
      <c r="P490" s="227">
        <v>96000</v>
      </c>
      <c r="Q490" s="227"/>
      <c r="R490" s="227"/>
      <c r="S490" s="227"/>
      <c r="T490" s="227">
        <v>1</v>
      </c>
      <c r="U490" s="227">
        <v>1802</v>
      </c>
      <c r="V490" s="227">
        <v>407</v>
      </c>
      <c r="W490" s="143">
        <v>45744</v>
      </c>
      <c r="X490" s="143">
        <v>46029</v>
      </c>
      <c r="Y490">
        <f t="shared" si="15"/>
        <v>96000</v>
      </c>
    </row>
    <row r="491" spans="1:25">
      <c r="A491" s="1" t="str">
        <f t="shared" si="14"/>
        <v>060031089271000</v>
      </c>
      <c r="B491" s="142" t="s">
        <v>77</v>
      </c>
      <c r="C491" s="142" t="s">
        <v>1268</v>
      </c>
      <c r="D491" s="142" t="s">
        <v>3497</v>
      </c>
      <c r="E491" s="142" t="s">
        <v>24</v>
      </c>
      <c r="F491" s="142" t="s">
        <v>380</v>
      </c>
      <c r="G491" s="142" t="s">
        <v>381</v>
      </c>
      <c r="H491" s="142" t="s">
        <v>382</v>
      </c>
      <c r="I491" s="142" t="s">
        <v>23</v>
      </c>
      <c r="J491" s="142">
        <v>1</v>
      </c>
      <c r="K491" s="142">
        <v>48</v>
      </c>
      <c r="L491" s="227">
        <v>1200</v>
      </c>
      <c r="M491" s="227">
        <v>2557723</v>
      </c>
      <c r="N491" s="227">
        <v>2650</v>
      </c>
      <c r="O491" s="227">
        <v>2650</v>
      </c>
      <c r="P491" s="227">
        <v>127200</v>
      </c>
      <c r="Q491" s="227">
        <v>48</v>
      </c>
      <c r="R491" s="227">
        <v>225</v>
      </c>
      <c r="S491" s="227">
        <v>116400</v>
      </c>
      <c r="T491" s="227">
        <v>25010</v>
      </c>
      <c r="U491" s="227">
        <v>51247676</v>
      </c>
      <c r="V491" s="227">
        <v>-2059525</v>
      </c>
      <c r="W491" s="143">
        <v>46032</v>
      </c>
      <c r="X491" s="143">
        <v>46032</v>
      </c>
      <c r="Y491">
        <f t="shared" si="15"/>
        <v>116400</v>
      </c>
    </row>
    <row r="492" spans="1:25">
      <c r="A492" s="1" t="str">
        <f t="shared" si="14"/>
        <v>060031089525000</v>
      </c>
      <c r="B492" s="142" t="s">
        <v>77</v>
      </c>
      <c r="C492" s="142" t="s">
        <v>1268</v>
      </c>
      <c r="D492" s="142" t="s">
        <v>3494</v>
      </c>
      <c r="E492" s="142" t="s">
        <v>2486</v>
      </c>
      <c r="F492" s="142" t="s">
        <v>51</v>
      </c>
      <c r="G492" s="142" t="s">
        <v>2548</v>
      </c>
      <c r="H492" s="142" t="s">
        <v>3570</v>
      </c>
      <c r="I492" s="142" t="s">
        <v>23</v>
      </c>
      <c r="J492" s="142">
        <v>1</v>
      </c>
      <c r="K492" s="142">
        <v>144</v>
      </c>
      <c r="L492" s="227">
        <v>8048</v>
      </c>
      <c r="M492" s="227">
        <v>27883251</v>
      </c>
      <c r="N492" s="227">
        <v>4200</v>
      </c>
      <c r="O492" s="227">
        <v>4200</v>
      </c>
      <c r="P492" s="227">
        <v>604800</v>
      </c>
      <c r="Q492" s="227"/>
      <c r="R492" s="227"/>
      <c r="S492" s="227"/>
      <c r="T492" s="227">
        <v>11</v>
      </c>
      <c r="U492" s="227">
        <v>41622</v>
      </c>
      <c r="V492" s="227">
        <v>3511</v>
      </c>
      <c r="W492" s="143">
        <v>45957</v>
      </c>
      <c r="X492" s="143">
        <v>46033</v>
      </c>
      <c r="Y492">
        <f t="shared" si="15"/>
        <v>604800</v>
      </c>
    </row>
    <row r="493" spans="1:25">
      <c r="A493" s="1" t="str">
        <f t="shared" si="14"/>
        <v>060031089541000</v>
      </c>
      <c r="B493" s="142" t="s">
        <v>77</v>
      </c>
      <c r="C493" s="142" t="s">
        <v>1268</v>
      </c>
      <c r="D493" s="142" t="s">
        <v>3494</v>
      </c>
      <c r="E493" s="142" t="s">
        <v>2486</v>
      </c>
      <c r="F493" s="142" t="s">
        <v>52</v>
      </c>
      <c r="G493" s="142" t="s">
        <v>2553</v>
      </c>
      <c r="H493" s="142" t="s">
        <v>2554</v>
      </c>
      <c r="I493" s="142" t="s">
        <v>23</v>
      </c>
      <c r="J493" s="142">
        <v>1</v>
      </c>
      <c r="K493" s="142">
        <v>144</v>
      </c>
      <c r="L493" s="227">
        <v>2092</v>
      </c>
      <c r="M493" s="227">
        <v>7988148</v>
      </c>
      <c r="N493" s="227">
        <v>4900</v>
      </c>
      <c r="O493" s="227">
        <v>4300</v>
      </c>
      <c r="P493" s="227">
        <v>619200</v>
      </c>
      <c r="Q493" s="227"/>
      <c r="R493" s="227"/>
      <c r="S493" s="227"/>
      <c r="T493" s="227">
        <v>163</v>
      </c>
      <c r="U493" s="227">
        <v>631441</v>
      </c>
      <c r="V493" s="227">
        <v>9037</v>
      </c>
      <c r="W493" s="143">
        <v>45980</v>
      </c>
      <c r="X493" s="143">
        <v>46034</v>
      </c>
      <c r="Y493">
        <f t="shared" si="15"/>
        <v>619200</v>
      </c>
    </row>
    <row r="494" spans="1:25">
      <c r="A494" s="1" t="str">
        <f t="shared" si="14"/>
        <v>060031089867000</v>
      </c>
      <c r="B494" s="142" t="s">
        <v>77</v>
      </c>
      <c r="C494" s="142" t="s">
        <v>1268</v>
      </c>
      <c r="D494" s="142" t="s">
        <v>3534</v>
      </c>
      <c r="E494" s="142" t="s">
        <v>2492</v>
      </c>
      <c r="F494" s="142" t="s">
        <v>53</v>
      </c>
      <c r="G494" s="142" t="s">
        <v>2558</v>
      </c>
      <c r="H494" s="142" t="s">
        <v>3571</v>
      </c>
      <c r="I494" s="142" t="s">
        <v>23</v>
      </c>
      <c r="J494" s="142">
        <v>1</v>
      </c>
      <c r="K494" s="142">
        <v>30</v>
      </c>
      <c r="L494" s="227">
        <v>924</v>
      </c>
      <c r="M494" s="227">
        <v>3890466</v>
      </c>
      <c r="N494" s="227">
        <v>4900</v>
      </c>
      <c r="O494" s="227">
        <v>4900</v>
      </c>
      <c r="P494" s="227">
        <v>147000</v>
      </c>
      <c r="Q494" s="227">
        <v>30</v>
      </c>
      <c r="R494" s="227">
        <v>600</v>
      </c>
      <c r="S494" s="227">
        <v>129000</v>
      </c>
      <c r="T494" s="227">
        <v>10</v>
      </c>
      <c r="U494" s="227">
        <v>42522</v>
      </c>
      <c r="V494" s="227">
        <v>417</v>
      </c>
      <c r="W494" s="143">
        <v>45469</v>
      </c>
      <c r="X494" s="143">
        <v>46034</v>
      </c>
      <c r="Y494">
        <f t="shared" si="15"/>
        <v>129000</v>
      </c>
    </row>
    <row r="495" spans="1:25">
      <c r="A495" s="1" t="str">
        <f t="shared" si="14"/>
        <v>060031089885000</v>
      </c>
      <c r="B495" s="142" t="s">
        <v>77</v>
      </c>
      <c r="C495" s="142" t="s">
        <v>1268</v>
      </c>
      <c r="D495" s="142" t="s">
        <v>3534</v>
      </c>
      <c r="E495" s="142" t="s">
        <v>2492</v>
      </c>
      <c r="F495" s="142" t="s">
        <v>54</v>
      </c>
      <c r="G495" s="142" t="s">
        <v>2564</v>
      </c>
      <c r="H495" s="142" t="s">
        <v>2565</v>
      </c>
      <c r="I495" s="142" t="s">
        <v>21</v>
      </c>
      <c r="J495" s="142">
        <v>1</v>
      </c>
      <c r="K495" s="142">
        <v>72</v>
      </c>
      <c r="L495" s="227">
        <v>835</v>
      </c>
      <c r="M495" s="227">
        <v>582996</v>
      </c>
      <c r="N495" s="227">
        <v>950</v>
      </c>
      <c r="O495" s="227">
        <v>950</v>
      </c>
      <c r="P495" s="227">
        <v>68400</v>
      </c>
      <c r="Q495" s="227">
        <v>72</v>
      </c>
      <c r="R495" s="227">
        <v>144</v>
      </c>
      <c r="S495" s="227">
        <v>58032</v>
      </c>
      <c r="T495" s="227">
        <v>30</v>
      </c>
      <c r="U495" s="227">
        <v>25676</v>
      </c>
      <c r="V495" s="227">
        <v>4730</v>
      </c>
      <c r="W495" s="143">
        <v>45706</v>
      </c>
      <c r="X495" s="143">
        <v>46027</v>
      </c>
      <c r="Y495">
        <f t="shared" si="15"/>
        <v>58032</v>
      </c>
    </row>
    <row r="496" spans="1:25">
      <c r="A496" s="1" t="str">
        <f t="shared" si="14"/>
        <v>060031090446000</v>
      </c>
      <c r="B496" s="142" t="s">
        <v>77</v>
      </c>
      <c r="C496" s="142" t="s">
        <v>1268</v>
      </c>
      <c r="D496" s="142" t="s">
        <v>3528</v>
      </c>
      <c r="E496" s="142" t="s">
        <v>27</v>
      </c>
      <c r="F496" s="142" t="s">
        <v>386</v>
      </c>
      <c r="G496" s="142" t="s">
        <v>387</v>
      </c>
      <c r="H496" s="142" t="s">
        <v>388</v>
      </c>
      <c r="I496" s="142" t="s">
        <v>21</v>
      </c>
      <c r="J496" s="142">
        <v>1</v>
      </c>
      <c r="K496" s="142">
        <v>24</v>
      </c>
      <c r="L496" s="227">
        <v>70</v>
      </c>
      <c r="M496" s="227">
        <v>202092</v>
      </c>
      <c r="N496" s="227">
        <v>3700</v>
      </c>
      <c r="O496" s="227">
        <v>3600</v>
      </c>
      <c r="P496" s="227">
        <v>86400</v>
      </c>
      <c r="Q496" s="227">
        <v>24</v>
      </c>
      <c r="R496" s="227">
        <v>538</v>
      </c>
      <c r="S496" s="227">
        <v>73488</v>
      </c>
      <c r="T496" s="227">
        <v>129</v>
      </c>
      <c r="U496" s="227">
        <v>358774</v>
      </c>
      <c r="V496" s="227">
        <v>-13653</v>
      </c>
      <c r="W496" s="143">
        <v>46029</v>
      </c>
      <c r="X496" s="143">
        <v>46033</v>
      </c>
      <c r="Y496">
        <f t="shared" si="15"/>
        <v>73488</v>
      </c>
    </row>
    <row r="497" spans="1:25">
      <c r="A497" s="1" t="str">
        <f t="shared" si="14"/>
        <v>060031090872000</v>
      </c>
      <c r="B497" s="142" t="s">
        <v>77</v>
      </c>
      <c r="C497" s="142" t="s">
        <v>1268</v>
      </c>
      <c r="D497" s="142" t="s">
        <v>3528</v>
      </c>
      <c r="E497" s="142" t="s">
        <v>27</v>
      </c>
      <c r="F497" s="142" t="s">
        <v>392</v>
      </c>
      <c r="G497" s="142" t="s">
        <v>393</v>
      </c>
      <c r="H497" s="142" t="s">
        <v>394</v>
      </c>
      <c r="I497" s="142" t="s">
        <v>21</v>
      </c>
      <c r="J497" s="142">
        <v>1</v>
      </c>
      <c r="K497" s="142">
        <v>12</v>
      </c>
      <c r="L497" s="227">
        <v>254</v>
      </c>
      <c r="M497" s="227">
        <v>664064</v>
      </c>
      <c r="N497" s="227">
        <v>3333</v>
      </c>
      <c r="O497" s="227">
        <v>3250</v>
      </c>
      <c r="P497" s="227">
        <v>39000</v>
      </c>
      <c r="Q497" s="227">
        <v>12</v>
      </c>
      <c r="R497" s="227">
        <v>250</v>
      </c>
      <c r="S497" s="227">
        <v>36000</v>
      </c>
      <c r="T497" s="227">
        <v>256</v>
      </c>
      <c r="U497" s="227">
        <v>697118</v>
      </c>
      <c r="V497" s="227">
        <v>27826</v>
      </c>
      <c r="W497" s="143">
        <v>46022</v>
      </c>
      <c r="X497" s="143">
        <v>46034</v>
      </c>
      <c r="Y497">
        <f t="shared" si="15"/>
        <v>36000</v>
      </c>
    </row>
    <row r="498" spans="1:25">
      <c r="A498" s="1" t="str">
        <f t="shared" si="14"/>
        <v>060031092661000</v>
      </c>
      <c r="B498" s="142" t="s">
        <v>77</v>
      </c>
      <c r="C498" s="142" t="s">
        <v>1268</v>
      </c>
      <c r="D498" s="142" t="s">
        <v>3497</v>
      </c>
      <c r="E498" s="142" t="s">
        <v>24</v>
      </c>
      <c r="F498" s="142" t="s">
        <v>398</v>
      </c>
      <c r="G498" s="142" t="s">
        <v>399</v>
      </c>
      <c r="H498" s="142" t="s">
        <v>400</v>
      </c>
      <c r="I498" s="142" t="s">
        <v>23</v>
      </c>
      <c r="J498" s="142">
        <v>1</v>
      </c>
      <c r="K498" s="142">
        <v>12</v>
      </c>
      <c r="L498" s="227">
        <v>1500</v>
      </c>
      <c r="M498" s="227">
        <v>12788515</v>
      </c>
      <c r="N498" s="227">
        <v>9875</v>
      </c>
      <c r="O498" s="227">
        <v>9875</v>
      </c>
      <c r="P498" s="227">
        <v>118500</v>
      </c>
      <c r="Q498" s="227">
        <v>12</v>
      </c>
      <c r="R498" s="227">
        <v>175</v>
      </c>
      <c r="S498" s="227">
        <v>116400</v>
      </c>
      <c r="T498" s="227">
        <v>2236</v>
      </c>
      <c r="U498" s="227">
        <v>18384987</v>
      </c>
      <c r="V498" s="227">
        <v>-678426</v>
      </c>
      <c r="W498" s="143">
        <v>46027</v>
      </c>
      <c r="X498" s="143">
        <v>46029</v>
      </c>
      <c r="Y498">
        <f t="shared" si="15"/>
        <v>116400</v>
      </c>
    </row>
    <row r="499" spans="1:25">
      <c r="A499" s="1" t="str">
        <f t="shared" si="14"/>
        <v>060031098643000</v>
      </c>
      <c r="B499" s="142" t="s">
        <v>77</v>
      </c>
      <c r="C499" s="142" t="s">
        <v>1268</v>
      </c>
      <c r="D499" s="142" t="s">
        <v>3495</v>
      </c>
      <c r="E499" s="142" t="s">
        <v>3496</v>
      </c>
      <c r="F499" s="142" t="s">
        <v>970</v>
      </c>
      <c r="G499" s="142" t="s">
        <v>971</v>
      </c>
      <c r="H499" s="142" t="s">
        <v>972</v>
      </c>
      <c r="I499" s="142" t="s">
        <v>21</v>
      </c>
      <c r="J499" s="142">
        <v>1</v>
      </c>
      <c r="K499" s="142">
        <v>20</v>
      </c>
      <c r="L499" s="227">
        <v>2</v>
      </c>
      <c r="M499" s="227">
        <v>33056</v>
      </c>
      <c r="N499" s="227">
        <v>19700</v>
      </c>
      <c r="O499" s="227">
        <v>19500</v>
      </c>
      <c r="P499" s="227">
        <v>390000</v>
      </c>
      <c r="Q499" s="227">
        <v>20</v>
      </c>
      <c r="R499" s="227">
        <v>1500</v>
      </c>
      <c r="S499" s="227">
        <v>360000</v>
      </c>
      <c r="T499" s="227">
        <v>20</v>
      </c>
      <c r="U499" s="227">
        <v>349099</v>
      </c>
      <c r="V499" s="227">
        <v>18540</v>
      </c>
      <c r="W499" s="143">
        <v>46014</v>
      </c>
      <c r="X499" s="143">
        <v>46028</v>
      </c>
      <c r="Y499">
        <f t="shared" si="15"/>
        <v>360000</v>
      </c>
    </row>
    <row r="500" spans="1:25">
      <c r="A500" s="1" t="str">
        <f t="shared" si="14"/>
        <v>060031098744000</v>
      </c>
      <c r="B500" s="142" t="s">
        <v>77</v>
      </c>
      <c r="C500" s="142" t="s">
        <v>1268</v>
      </c>
      <c r="D500" s="142" t="s">
        <v>3500</v>
      </c>
      <c r="E500" s="142" t="s">
        <v>3501</v>
      </c>
      <c r="F500" s="142" t="s">
        <v>3572</v>
      </c>
      <c r="G500" s="142" t="s">
        <v>3573</v>
      </c>
      <c r="H500" s="142" t="s">
        <v>3574</v>
      </c>
      <c r="I500" s="142" t="s">
        <v>21</v>
      </c>
      <c r="J500" s="142">
        <v>1</v>
      </c>
      <c r="K500" s="142">
        <v>12</v>
      </c>
      <c r="L500" s="227"/>
      <c r="M500" s="227"/>
      <c r="N500" s="227">
        <v>21500</v>
      </c>
      <c r="O500" s="227">
        <v>21500</v>
      </c>
      <c r="P500" s="227">
        <v>258000</v>
      </c>
      <c r="Q500" s="227"/>
      <c r="R500" s="227"/>
      <c r="S500" s="227"/>
      <c r="T500" s="227"/>
      <c r="U500" s="227"/>
      <c r="V500" s="227"/>
      <c r="W500" s="143">
        <v>45935</v>
      </c>
      <c r="X500" s="143">
        <v>45916</v>
      </c>
      <c r="Y500">
        <f t="shared" si="15"/>
        <v>258000</v>
      </c>
    </row>
    <row r="501" spans="1:25">
      <c r="A501" s="1" t="str">
        <f t="shared" si="14"/>
        <v>060031101305000</v>
      </c>
      <c r="B501" s="142" t="s">
        <v>77</v>
      </c>
      <c r="C501" s="142" t="s">
        <v>1268</v>
      </c>
      <c r="D501" s="142" t="s">
        <v>3528</v>
      </c>
      <c r="E501" s="142" t="s">
        <v>27</v>
      </c>
      <c r="F501" s="142" t="s">
        <v>976</v>
      </c>
      <c r="G501" s="142" t="s">
        <v>977</v>
      </c>
      <c r="H501" s="142" t="s">
        <v>978</v>
      </c>
      <c r="I501" s="142" t="s">
        <v>21</v>
      </c>
      <c r="J501" s="142">
        <v>1</v>
      </c>
      <c r="K501" s="142">
        <v>24</v>
      </c>
      <c r="L501" s="227">
        <v>5893</v>
      </c>
      <c r="M501" s="227">
        <v>10020769</v>
      </c>
      <c r="N501" s="227">
        <v>2700</v>
      </c>
      <c r="O501" s="227">
        <v>2700</v>
      </c>
      <c r="P501" s="227">
        <v>64800</v>
      </c>
      <c r="Q501" s="227">
        <v>24</v>
      </c>
      <c r="R501" s="227">
        <v>700</v>
      </c>
      <c r="S501" s="227">
        <v>48000</v>
      </c>
      <c r="T501" s="227">
        <v>515</v>
      </c>
      <c r="U501" s="227">
        <v>941352</v>
      </c>
      <c r="V501" s="227">
        <v>65619</v>
      </c>
      <c r="W501" s="143">
        <v>46031</v>
      </c>
      <c r="X501" s="143">
        <v>46034</v>
      </c>
      <c r="Y501">
        <f t="shared" si="15"/>
        <v>48000</v>
      </c>
    </row>
    <row r="502" spans="1:25">
      <c r="A502" s="1" t="str">
        <f t="shared" si="14"/>
        <v>060031102123000</v>
      </c>
      <c r="B502" s="142" t="s">
        <v>77</v>
      </c>
      <c r="C502" s="142" t="s">
        <v>1268</v>
      </c>
      <c r="D502" s="142" t="s">
        <v>3495</v>
      </c>
      <c r="E502" s="142" t="s">
        <v>3496</v>
      </c>
      <c r="F502" s="142" t="s">
        <v>404</v>
      </c>
      <c r="G502" s="142" t="s">
        <v>405</v>
      </c>
      <c r="H502" s="142" t="s">
        <v>406</v>
      </c>
      <c r="I502" s="142" t="s">
        <v>21</v>
      </c>
      <c r="J502" s="142">
        <v>1</v>
      </c>
      <c r="K502" s="142">
        <v>12</v>
      </c>
      <c r="L502" s="227">
        <v>29675</v>
      </c>
      <c r="M502" s="227">
        <v>366990440</v>
      </c>
      <c r="N502" s="227">
        <v>16500</v>
      </c>
      <c r="O502" s="227">
        <v>15000</v>
      </c>
      <c r="P502" s="227">
        <v>180000</v>
      </c>
      <c r="Q502" s="227">
        <v>12</v>
      </c>
      <c r="R502" s="227">
        <v>1050</v>
      </c>
      <c r="S502" s="227">
        <v>167400</v>
      </c>
      <c r="T502" s="227">
        <v>405</v>
      </c>
      <c r="U502" s="227">
        <v>5127027</v>
      </c>
      <c r="V502" s="227">
        <v>118396</v>
      </c>
      <c r="W502" s="143">
        <v>46015</v>
      </c>
      <c r="X502" s="143">
        <v>46033</v>
      </c>
      <c r="Y502">
        <f t="shared" si="15"/>
        <v>167400</v>
      </c>
    </row>
    <row r="503" spans="1:25">
      <c r="A503" s="1" t="str">
        <f t="shared" si="14"/>
        <v>060031105042000</v>
      </c>
      <c r="B503" s="142" t="s">
        <v>77</v>
      </c>
      <c r="C503" s="142" t="s">
        <v>1268</v>
      </c>
      <c r="D503" s="142" t="s">
        <v>3534</v>
      </c>
      <c r="E503" s="142" t="s">
        <v>2492</v>
      </c>
      <c r="F503" s="142" t="s">
        <v>55</v>
      </c>
      <c r="G503" s="142" t="s">
        <v>2569</v>
      </c>
      <c r="H503" s="142" t="s">
        <v>2570</v>
      </c>
      <c r="I503" s="142" t="s">
        <v>23</v>
      </c>
      <c r="J503" s="142">
        <v>1</v>
      </c>
      <c r="K503" s="142">
        <v>21</v>
      </c>
      <c r="L503" s="227">
        <v>5788</v>
      </c>
      <c r="M503" s="227">
        <v>24881853</v>
      </c>
      <c r="N503" s="227">
        <v>5000</v>
      </c>
      <c r="O503" s="227">
        <v>5000</v>
      </c>
      <c r="P503" s="227">
        <v>105000</v>
      </c>
      <c r="Q503" s="227">
        <v>21</v>
      </c>
      <c r="R503" s="227">
        <v>571</v>
      </c>
      <c r="S503" s="227">
        <v>93009</v>
      </c>
      <c r="T503" s="227">
        <v>66</v>
      </c>
      <c r="U503" s="227">
        <v>276486</v>
      </c>
      <c r="V503" s="227">
        <v>-7239</v>
      </c>
      <c r="W503" s="143">
        <v>45784</v>
      </c>
      <c r="X503" s="143">
        <v>46033</v>
      </c>
      <c r="Y503">
        <f t="shared" si="15"/>
        <v>93009</v>
      </c>
    </row>
    <row r="504" spans="1:25">
      <c r="A504" s="1" t="str">
        <f t="shared" si="14"/>
        <v>060031107348000</v>
      </c>
      <c r="B504" s="142" t="s">
        <v>77</v>
      </c>
      <c r="C504" s="142" t="s">
        <v>1268</v>
      </c>
      <c r="D504" s="142" t="s">
        <v>3494</v>
      </c>
      <c r="E504" s="142" t="s">
        <v>2486</v>
      </c>
      <c r="F504" s="142" t="s">
        <v>99</v>
      </c>
      <c r="G504" s="142" t="s">
        <v>2767</v>
      </c>
      <c r="H504" s="142" t="s">
        <v>2768</v>
      </c>
      <c r="I504" s="142" t="s">
        <v>21</v>
      </c>
      <c r="J504" s="142">
        <v>1</v>
      </c>
      <c r="K504" s="142">
        <v>20</v>
      </c>
      <c r="L504" s="227">
        <v>116</v>
      </c>
      <c r="M504" s="227">
        <v>489079</v>
      </c>
      <c r="N504" s="227">
        <v>5500</v>
      </c>
      <c r="O504" s="227">
        <v>5000</v>
      </c>
      <c r="P504" s="227">
        <v>100000</v>
      </c>
      <c r="Q504" s="227">
        <v>20</v>
      </c>
      <c r="R504" s="227">
        <v>300</v>
      </c>
      <c r="S504" s="227">
        <v>94000</v>
      </c>
      <c r="T504" s="227">
        <v>4</v>
      </c>
      <c r="U504" s="227">
        <v>18018</v>
      </c>
      <c r="V504" s="227">
        <v>1153</v>
      </c>
      <c r="W504" s="143">
        <v>46024</v>
      </c>
      <c r="X504" s="143">
        <v>46029</v>
      </c>
      <c r="Y504">
        <f t="shared" si="15"/>
        <v>94000</v>
      </c>
    </row>
    <row r="505" spans="1:25">
      <c r="A505" s="1" t="str">
        <f t="shared" si="14"/>
        <v>060031108244000</v>
      </c>
      <c r="B505" s="142" t="s">
        <v>77</v>
      </c>
      <c r="C505" s="142" t="s">
        <v>1268</v>
      </c>
      <c r="D505" s="142" t="s">
        <v>3495</v>
      </c>
      <c r="E505" s="142" t="s">
        <v>3496</v>
      </c>
      <c r="F505" s="142" t="s">
        <v>410</v>
      </c>
      <c r="G505" s="142" t="s">
        <v>411</v>
      </c>
      <c r="H505" s="142" t="s">
        <v>412</v>
      </c>
      <c r="I505" s="142" t="s">
        <v>21</v>
      </c>
      <c r="J505" s="142">
        <v>1</v>
      </c>
      <c r="K505" s="142">
        <v>12</v>
      </c>
      <c r="L505" s="227">
        <v>1989</v>
      </c>
      <c r="M505" s="227">
        <v>5079999</v>
      </c>
      <c r="N505" s="227">
        <v>3400</v>
      </c>
      <c r="O505" s="227">
        <v>3300</v>
      </c>
      <c r="P505" s="227">
        <v>39600</v>
      </c>
      <c r="Q505" s="227">
        <v>12</v>
      </c>
      <c r="R505" s="227">
        <v>250</v>
      </c>
      <c r="S505" s="227">
        <v>36600</v>
      </c>
      <c r="T505" s="227">
        <v>281</v>
      </c>
      <c r="U505" s="227">
        <v>789414</v>
      </c>
      <c r="V505" s="227">
        <v>71727</v>
      </c>
      <c r="W505" s="143">
        <v>46006</v>
      </c>
      <c r="X505" s="143">
        <v>46034</v>
      </c>
      <c r="Y505">
        <f t="shared" si="15"/>
        <v>36600</v>
      </c>
    </row>
    <row r="506" spans="1:25">
      <c r="A506" s="1" t="str">
        <f t="shared" si="14"/>
        <v>060031110244000</v>
      </c>
      <c r="B506" s="142" t="s">
        <v>77</v>
      </c>
      <c r="C506" s="142" t="s">
        <v>1268</v>
      </c>
      <c r="D506" s="142" t="s">
        <v>3511</v>
      </c>
      <c r="E506" s="142" t="s">
        <v>3512</v>
      </c>
      <c r="F506" s="142" t="s">
        <v>3575</v>
      </c>
      <c r="G506" s="142" t="s">
        <v>3576</v>
      </c>
      <c r="H506" s="142" t="s">
        <v>3577</v>
      </c>
      <c r="I506" s="142" t="s">
        <v>21</v>
      </c>
      <c r="J506" s="142">
        <v>1</v>
      </c>
      <c r="K506" s="142">
        <v>120</v>
      </c>
      <c r="L506" s="227">
        <v>160</v>
      </c>
      <c r="M506" s="227">
        <v>1013760</v>
      </c>
      <c r="N506" s="227">
        <v>8500</v>
      </c>
      <c r="O506" s="227">
        <v>8500</v>
      </c>
      <c r="P506" s="227">
        <v>1020000</v>
      </c>
      <c r="Q506" s="227"/>
      <c r="R506" s="227"/>
      <c r="S506" s="227"/>
      <c r="T506" s="227">
        <v>2</v>
      </c>
      <c r="U506" s="227">
        <v>15315</v>
      </c>
      <c r="V506" s="227">
        <v>2643</v>
      </c>
      <c r="W506" s="143">
        <v>45972</v>
      </c>
      <c r="X506" s="143">
        <v>46033</v>
      </c>
      <c r="Y506">
        <f t="shared" si="15"/>
        <v>1020000</v>
      </c>
    </row>
    <row r="507" spans="1:25">
      <c r="A507" s="1" t="str">
        <f t="shared" si="14"/>
        <v>060031114756000</v>
      </c>
      <c r="B507" s="142" t="s">
        <v>77</v>
      </c>
      <c r="C507" s="142" t="s">
        <v>1268</v>
      </c>
      <c r="D507" s="142" t="s">
        <v>3523</v>
      </c>
      <c r="E507" s="142" t="s">
        <v>20</v>
      </c>
      <c r="F507" s="142" t="s">
        <v>416</v>
      </c>
      <c r="G507" s="142" t="s">
        <v>417</v>
      </c>
      <c r="H507" s="142" t="s">
        <v>3578</v>
      </c>
      <c r="I507" s="142" t="s">
        <v>21</v>
      </c>
      <c r="J507" s="142">
        <v>1</v>
      </c>
      <c r="K507" s="142">
        <v>8</v>
      </c>
      <c r="L507" s="227">
        <v>3785</v>
      </c>
      <c r="M507" s="227">
        <v>118081789</v>
      </c>
      <c r="N507" s="227">
        <v>36000</v>
      </c>
      <c r="O507" s="227">
        <v>36000</v>
      </c>
      <c r="P507" s="227">
        <v>288000</v>
      </c>
      <c r="Q507" s="227">
        <v>8</v>
      </c>
      <c r="R507" s="227">
        <v>375</v>
      </c>
      <c r="S507" s="227">
        <v>285000</v>
      </c>
      <c r="T507" s="227">
        <v>238</v>
      </c>
      <c r="U507" s="227">
        <v>7677027</v>
      </c>
      <c r="V507" s="227">
        <v>252069</v>
      </c>
      <c r="W507" s="143">
        <v>46024</v>
      </c>
      <c r="X507" s="143">
        <v>46034</v>
      </c>
      <c r="Y507">
        <f t="shared" si="15"/>
        <v>285000</v>
      </c>
    </row>
    <row r="508" spans="1:25">
      <c r="A508" s="1" t="str">
        <f t="shared" si="14"/>
        <v>060031115338000</v>
      </c>
      <c r="B508" s="142" t="s">
        <v>77</v>
      </c>
      <c r="C508" s="142" t="s">
        <v>1268</v>
      </c>
      <c r="D508" s="142" t="s">
        <v>3497</v>
      </c>
      <c r="E508" s="142" t="s">
        <v>24</v>
      </c>
      <c r="F508" s="142" t="s">
        <v>422</v>
      </c>
      <c r="G508" s="142" t="s">
        <v>423</v>
      </c>
      <c r="H508" s="142" t="s">
        <v>424</v>
      </c>
      <c r="I508" s="142" t="s">
        <v>21</v>
      </c>
      <c r="J508" s="142">
        <v>1</v>
      </c>
      <c r="K508" s="142">
        <v>36</v>
      </c>
      <c r="L508" s="227">
        <v>12459</v>
      </c>
      <c r="M508" s="227">
        <v>49836385</v>
      </c>
      <c r="N508" s="227">
        <v>5450</v>
      </c>
      <c r="O508" s="227">
        <v>5450</v>
      </c>
      <c r="P508" s="227">
        <v>196200</v>
      </c>
      <c r="Q508" s="227">
        <v>36</v>
      </c>
      <c r="R508" s="227">
        <v>800</v>
      </c>
      <c r="S508" s="227">
        <v>167400</v>
      </c>
      <c r="T508" s="227">
        <v>618</v>
      </c>
      <c r="U508" s="227">
        <v>2894234</v>
      </c>
      <c r="V508" s="227">
        <v>422215</v>
      </c>
      <c r="W508" s="143">
        <v>46010</v>
      </c>
      <c r="X508" s="143">
        <v>46034</v>
      </c>
      <c r="Y508">
        <f t="shared" si="15"/>
        <v>167400</v>
      </c>
    </row>
    <row r="509" spans="1:25">
      <c r="A509" s="1" t="str">
        <f t="shared" si="14"/>
        <v>060031117281000</v>
      </c>
      <c r="B509" s="142" t="s">
        <v>77</v>
      </c>
      <c r="C509" s="142" t="s">
        <v>1268</v>
      </c>
      <c r="D509" s="142" t="s">
        <v>3528</v>
      </c>
      <c r="E509" s="142" t="s">
        <v>27</v>
      </c>
      <c r="F509" s="142" t="s">
        <v>765</v>
      </c>
      <c r="G509" s="142" t="s">
        <v>766</v>
      </c>
      <c r="H509" s="142" t="s">
        <v>767</v>
      </c>
      <c r="I509" s="142" t="s">
        <v>21</v>
      </c>
      <c r="J509" s="142">
        <v>1</v>
      </c>
      <c r="K509" s="142">
        <v>1</v>
      </c>
      <c r="L509" s="227"/>
      <c r="M509" s="227"/>
      <c r="N509" s="227">
        <v>21700</v>
      </c>
      <c r="O509" s="227">
        <v>21700</v>
      </c>
      <c r="P509" s="227">
        <v>21700</v>
      </c>
      <c r="Q509" s="227"/>
      <c r="R509" s="227"/>
      <c r="S509" s="227"/>
      <c r="T509" s="227"/>
      <c r="U509" s="227"/>
      <c r="V509" s="227"/>
      <c r="W509" s="143">
        <v>45154</v>
      </c>
      <c r="X509" s="143">
        <v>45317</v>
      </c>
      <c r="Y509">
        <f t="shared" si="15"/>
        <v>21700</v>
      </c>
    </row>
    <row r="510" spans="1:25">
      <c r="A510" s="1" t="str">
        <f t="shared" si="14"/>
        <v>060031118289000</v>
      </c>
      <c r="B510" s="142" t="s">
        <v>77</v>
      </c>
      <c r="C510" s="142" t="s">
        <v>1268</v>
      </c>
      <c r="D510" s="142" t="s">
        <v>3494</v>
      </c>
      <c r="E510" s="142" t="s">
        <v>2486</v>
      </c>
      <c r="F510" s="142" t="s">
        <v>56</v>
      </c>
      <c r="G510" s="142" t="s">
        <v>2574</v>
      </c>
      <c r="H510" s="142" t="s">
        <v>3579</v>
      </c>
      <c r="I510" s="142" t="s">
        <v>21</v>
      </c>
      <c r="J510" s="142">
        <v>1</v>
      </c>
      <c r="K510" s="142">
        <v>12</v>
      </c>
      <c r="L510" s="227">
        <v>171</v>
      </c>
      <c r="M510" s="227">
        <v>4673987</v>
      </c>
      <c r="N510" s="227">
        <v>39400</v>
      </c>
      <c r="O510" s="227">
        <v>29400</v>
      </c>
      <c r="P510" s="227">
        <v>352800</v>
      </c>
      <c r="Q510" s="227"/>
      <c r="R510" s="227"/>
      <c r="S510" s="227"/>
      <c r="T510" s="227">
        <v>3</v>
      </c>
      <c r="U510" s="227">
        <v>106486</v>
      </c>
      <c r="V510" s="227">
        <v>24486</v>
      </c>
      <c r="W510" s="143">
        <v>45992</v>
      </c>
      <c r="X510" s="143">
        <v>46032</v>
      </c>
      <c r="Y510">
        <f t="shared" si="15"/>
        <v>352800</v>
      </c>
    </row>
    <row r="511" spans="1:25">
      <c r="A511" s="1" t="str">
        <f t="shared" si="14"/>
        <v>060031119446000</v>
      </c>
      <c r="B511" s="142" t="s">
        <v>77</v>
      </c>
      <c r="C511" s="142" t="s">
        <v>1268</v>
      </c>
      <c r="D511" s="142" t="s">
        <v>3511</v>
      </c>
      <c r="E511" s="142" t="s">
        <v>3512</v>
      </c>
      <c r="F511" s="142" t="s">
        <v>3580</v>
      </c>
      <c r="G511" s="142" t="s">
        <v>3581</v>
      </c>
      <c r="H511" s="142" t="s">
        <v>3582</v>
      </c>
      <c r="I511" s="142" t="s">
        <v>21</v>
      </c>
      <c r="J511" s="142">
        <v>1</v>
      </c>
      <c r="K511" s="142">
        <v>120</v>
      </c>
      <c r="L511" s="227">
        <v>139</v>
      </c>
      <c r="M511" s="227">
        <v>880704</v>
      </c>
      <c r="N511" s="227">
        <v>8500</v>
      </c>
      <c r="O511" s="227">
        <v>8500</v>
      </c>
      <c r="P511" s="227">
        <v>1020000</v>
      </c>
      <c r="Q511" s="227"/>
      <c r="R511" s="227"/>
      <c r="S511" s="227"/>
      <c r="T511" s="227">
        <v>17</v>
      </c>
      <c r="U511" s="227">
        <v>123694</v>
      </c>
      <c r="V511" s="227">
        <v>15982</v>
      </c>
      <c r="W511" s="143">
        <v>46024</v>
      </c>
      <c r="X511" s="143">
        <v>46033</v>
      </c>
      <c r="Y511">
        <f t="shared" si="15"/>
        <v>1020000</v>
      </c>
    </row>
    <row r="512" spans="1:25">
      <c r="A512" s="1" t="str">
        <f t="shared" si="14"/>
        <v>060031120170000</v>
      </c>
      <c r="B512" s="142" t="s">
        <v>77</v>
      </c>
      <c r="C512" s="142" t="s">
        <v>1268</v>
      </c>
      <c r="D512" s="142" t="s">
        <v>3523</v>
      </c>
      <c r="E512" s="142" t="s">
        <v>20</v>
      </c>
      <c r="F512" s="142" t="s">
        <v>428</v>
      </c>
      <c r="G512" s="142" t="s">
        <v>3583</v>
      </c>
      <c r="H512" s="142" t="s">
        <v>430</v>
      </c>
      <c r="I512" s="142" t="s">
        <v>21</v>
      </c>
      <c r="J512" s="142">
        <v>1</v>
      </c>
      <c r="K512" s="142">
        <v>12</v>
      </c>
      <c r="L512" s="227">
        <v>196</v>
      </c>
      <c r="M512" s="227">
        <v>2740464</v>
      </c>
      <c r="N512" s="227">
        <v>16700</v>
      </c>
      <c r="O512" s="227">
        <v>16500</v>
      </c>
      <c r="P512" s="227">
        <v>198000</v>
      </c>
      <c r="Q512" s="227">
        <v>12</v>
      </c>
      <c r="R512" s="227">
        <v>500</v>
      </c>
      <c r="S512" s="227">
        <v>192000</v>
      </c>
      <c r="T512" s="227">
        <v>36</v>
      </c>
      <c r="U512" s="227">
        <v>541622</v>
      </c>
      <c r="V512" s="227">
        <v>38271</v>
      </c>
      <c r="W512" s="143">
        <v>45999</v>
      </c>
      <c r="X512" s="143">
        <v>46034</v>
      </c>
      <c r="Y512">
        <f t="shared" si="15"/>
        <v>192000</v>
      </c>
    </row>
    <row r="513" spans="1:25">
      <c r="A513" s="1" t="str">
        <f t="shared" si="14"/>
        <v>060031121051000</v>
      </c>
      <c r="B513" s="142" t="s">
        <v>77</v>
      </c>
      <c r="C513" s="142" t="s">
        <v>1268</v>
      </c>
      <c r="D513" s="142" t="s">
        <v>3523</v>
      </c>
      <c r="E513" s="142" t="s">
        <v>20</v>
      </c>
      <c r="F513" s="142" t="s">
        <v>434</v>
      </c>
      <c r="G513" s="142" t="s">
        <v>435</v>
      </c>
      <c r="H513" s="142" t="s">
        <v>436</v>
      </c>
      <c r="I513" s="142" t="s">
        <v>21</v>
      </c>
      <c r="J513" s="142">
        <v>1</v>
      </c>
      <c r="K513" s="142">
        <v>12</v>
      </c>
      <c r="L513" s="227">
        <v>3</v>
      </c>
      <c r="M513" s="227">
        <v>21902</v>
      </c>
      <c r="N513" s="227">
        <v>9000</v>
      </c>
      <c r="O513" s="227">
        <v>8600</v>
      </c>
      <c r="P513" s="227">
        <v>103200</v>
      </c>
      <c r="Q513" s="227">
        <v>12</v>
      </c>
      <c r="R513" s="227">
        <v>200</v>
      </c>
      <c r="S513" s="227">
        <v>100800</v>
      </c>
      <c r="T513" s="227">
        <v>33</v>
      </c>
      <c r="U513" s="227">
        <v>267568</v>
      </c>
      <c r="V513" s="227">
        <v>26651</v>
      </c>
      <c r="W513" s="143">
        <v>46020</v>
      </c>
      <c r="X513" s="143">
        <v>46033</v>
      </c>
      <c r="Y513">
        <f t="shared" si="15"/>
        <v>100800</v>
      </c>
    </row>
    <row r="514" spans="1:25">
      <c r="A514" s="1" t="str">
        <f t="shared" si="14"/>
        <v>060031122853000</v>
      </c>
      <c r="B514" s="142" t="s">
        <v>77</v>
      </c>
      <c r="C514" s="142" t="s">
        <v>1268</v>
      </c>
      <c r="D514" s="142" t="s">
        <v>3511</v>
      </c>
      <c r="E514" s="142" t="s">
        <v>3512</v>
      </c>
      <c r="F514" s="142" t="s">
        <v>3584</v>
      </c>
      <c r="G514" s="142" t="s">
        <v>3585</v>
      </c>
      <c r="H514" s="142" t="s">
        <v>3586</v>
      </c>
      <c r="I514" s="142" t="s">
        <v>21</v>
      </c>
      <c r="J514" s="142">
        <v>1</v>
      </c>
      <c r="K514" s="142">
        <v>10</v>
      </c>
      <c r="L514" s="227">
        <v>58</v>
      </c>
      <c r="M514" s="227">
        <v>491135</v>
      </c>
      <c r="N514" s="227">
        <v>11500</v>
      </c>
      <c r="O514" s="227">
        <v>11500</v>
      </c>
      <c r="P514" s="227">
        <v>115000</v>
      </c>
      <c r="Q514" s="227"/>
      <c r="R514" s="227"/>
      <c r="S514" s="227"/>
      <c r="T514" s="227">
        <v>69</v>
      </c>
      <c r="U514" s="227">
        <v>713874</v>
      </c>
      <c r="V514" s="227">
        <v>129592</v>
      </c>
      <c r="W514" s="143">
        <v>46034</v>
      </c>
      <c r="X514" s="143">
        <v>46034</v>
      </c>
      <c r="Y514">
        <f t="shared" si="15"/>
        <v>115000</v>
      </c>
    </row>
    <row r="515" spans="1:25">
      <c r="A515" s="1" t="str">
        <f t="shared" si="14"/>
        <v>060031124796000</v>
      </c>
      <c r="B515" s="142" t="s">
        <v>77</v>
      </c>
      <c r="C515" s="142" t="s">
        <v>1268</v>
      </c>
      <c r="D515" s="142" t="s">
        <v>3511</v>
      </c>
      <c r="E515" s="142" t="s">
        <v>3512</v>
      </c>
      <c r="F515" s="142" t="s">
        <v>3587</v>
      </c>
      <c r="G515" s="142" t="s">
        <v>3588</v>
      </c>
      <c r="H515" s="142" t="s">
        <v>3589</v>
      </c>
      <c r="I515" s="142" t="s">
        <v>21</v>
      </c>
      <c r="J515" s="142">
        <v>1</v>
      </c>
      <c r="K515" s="142">
        <v>100</v>
      </c>
      <c r="L515" s="227">
        <v>148</v>
      </c>
      <c r="M515" s="227">
        <v>319976</v>
      </c>
      <c r="N515" s="227">
        <v>2900</v>
      </c>
      <c r="O515" s="227">
        <v>2900</v>
      </c>
      <c r="P515" s="227">
        <v>290000</v>
      </c>
      <c r="Q515" s="227"/>
      <c r="R515" s="227"/>
      <c r="S515" s="227"/>
      <c r="T515" s="227">
        <v>14</v>
      </c>
      <c r="U515" s="227">
        <v>36577</v>
      </c>
      <c r="V515" s="227">
        <v>6309</v>
      </c>
      <c r="W515" s="143">
        <v>46015</v>
      </c>
      <c r="X515" s="143">
        <v>46033</v>
      </c>
      <c r="Y515">
        <f t="shared" si="15"/>
        <v>290000</v>
      </c>
    </row>
    <row r="516" spans="1:25">
      <c r="A516" s="1" t="str">
        <f t="shared" si="14"/>
        <v>060031124797000</v>
      </c>
      <c r="B516" s="142" t="s">
        <v>77</v>
      </c>
      <c r="C516" s="142" t="s">
        <v>1268</v>
      </c>
      <c r="D516" s="142" t="s">
        <v>3511</v>
      </c>
      <c r="E516" s="142" t="s">
        <v>3512</v>
      </c>
      <c r="F516" s="142" t="s">
        <v>3590</v>
      </c>
      <c r="G516" s="142" t="s">
        <v>3591</v>
      </c>
      <c r="H516" s="142" t="s">
        <v>3592</v>
      </c>
      <c r="I516" s="142" t="s">
        <v>21</v>
      </c>
      <c r="J516" s="142">
        <v>1</v>
      </c>
      <c r="K516" s="142">
        <v>100</v>
      </c>
      <c r="L516" s="227">
        <v>117</v>
      </c>
      <c r="M516" s="227">
        <v>252954</v>
      </c>
      <c r="N516" s="227">
        <v>2900</v>
      </c>
      <c r="O516" s="227">
        <v>2900</v>
      </c>
      <c r="P516" s="227">
        <v>290000</v>
      </c>
      <c r="Q516" s="227"/>
      <c r="R516" s="227"/>
      <c r="S516" s="227"/>
      <c r="T516" s="227">
        <v>5</v>
      </c>
      <c r="U516" s="227">
        <v>13063</v>
      </c>
      <c r="V516" s="227">
        <v>2253</v>
      </c>
      <c r="W516" s="143">
        <v>46015</v>
      </c>
      <c r="X516" s="143">
        <v>46025</v>
      </c>
      <c r="Y516">
        <f t="shared" si="15"/>
        <v>290000</v>
      </c>
    </row>
    <row r="517" spans="1:25">
      <c r="A517" s="1" t="str">
        <f t="shared" ref="A517:A580" si="16">B517&amp;F517</f>
        <v>060031135321000</v>
      </c>
      <c r="B517" s="142" t="s">
        <v>77</v>
      </c>
      <c r="C517" s="142" t="s">
        <v>1268</v>
      </c>
      <c r="D517" s="142" t="s">
        <v>3494</v>
      </c>
      <c r="E517" s="142" t="s">
        <v>2486</v>
      </c>
      <c r="F517" s="142" t="s">
        <v>100</v>
      </c>
      <c r="G517" s="142" t="s">
        <v>2773</v>
      </c>
      <c r="H517" s="142" t="s">
        <v>2774</v>
      </c>
      <c r="I517" s="142" t="s">
        <v>21</v>
      </c>
      <c r="J517" s="142">
        <v>1</v>
      </c>
      <c r="K517" s="142">
        <v>12</v>
      </c>
      <c r="L517" s="227">
        <v>59</v>
      </c>
      <c r="M517" s="227">
        <v>857622</v>
      </c>
      <c r="N517" s="227">
        <v>19000</v>
      </c>
      <c r="O517" s="227">
        <v>18900</v>
      </c>
      <c r="P517" s="227">
        <v>226800</v>
      </c>
      <c r="Q517" s="227">
        <v>3</v>
      </c>
      <c r="R517" s="227">
        <v>2400</v>
      </c>
      <c r="S517" s="227">
        <v>198000</v>
      </c>
      <c r="T517" s="227">
        <v>1</v>
      </c>
      <c r="U517" s="227">
        <v>17117</v>
      </c>
      <c r="V517" s="227">
        <v>2581</v>
      </c>
      <c r="W517" s="143">
        <v>45999</v>
      </c>
      <c r="X517" s="143">
        <v>46031</v>
      </c>
      <c r="Y517">
        <f t="shared" ref="Y517:Y580" si="17">IF(S517&gt;0,S517,P517)</f>
        <v>198000</v>
      </c>
    </row>
    <row r="518" spans="1:25">
      <c r="A518" s="1" t="str">
        <f t="shared" si="16"/>
        <v>060031137122000</v>
      </c>
      <c r="B518" s="142" t="s">
        <v>77</v>
      </c>
      <c r="C518" s="142" t="s">
        <v>1268</v>
      </c>
      <c r="D518" s="142" t="s">
        <v>3497</v>
      </c>
      <c r="E518" s="142" t="s">
        <v>24</v>
      </c>
      <c r="F518" s="142" t="s">
        <v>440</v>
      </c>
      <c r="G518" s="142" t="s">
        <v>441</v>
      </c>
      <c r="H518" s="142" t="s">
        <v>442</v>
      </c>
      <c r="I518" s="142" t="s">
        <v>23</v>
      </c>
      <c r="J518" s="142">
        <v>1</v>
      </c>
      <c r="K518" s="142">
        <v>48</v>
      </c>
      <c r="L518" s="227">
        <v>37177</v>
      </c>
      <c r="M518" s="227">
        <v>152545055</v>
      </c>
      <c r="N518" s="227">
        <v>4800</v>
      </c>
      <c r="O518" s="227">
        <v>4800</v>
      </c>
      <c r="P518" s="227">
        <v>230400</v>
      </c>
      <c r="Q518" s="227">
        <v>48</v>
      </c>
      <c r="R518" s="227">
        <v>175</v>
      </c>
      <c r="S518" s="227">
        <v>222000</v>
      </c>
      <c r="T518" s="227">
        <v>34370</v>
      </c>
      <c r="U518" s="227">
        <v>135120908</v>
      </c>
      <c r="V518" s="227">
        <v>-5906435</v>
      </c>
      <c r="W518" s="143">
        <v>46013</v>
      </c>
      <c r="X518" s="143">
        <v>46033</v>
      </c>
      <c r="Y518">
        <f t="shared" si="17"/>
        <v>222000</v>
      </c>
    </row>
    <row r="519" spans="1:25">
      <c r="A519" s="1" t="str">
        <f t="shared" si="16"/>
        <v>060031137151000</v>
      </c>
      <c r="B519" s="142" t="s">
        <v>77</v>
      </c>
      <c r="C519" s="142" t="s">
        <v>1268</v>
      </c>
      <c r="D519" s="142" t="s">
        <v>3528</v>
      </c>
      <c r="E519" s="142" t="s">
        <v>27</v>
      </c>
      <c r="F519" s="142" t="s">
        <v>988</v>
      </c>
      <c r="G519" s="142" t="s">
        <v>3593</v>
      </c>
      <c r="H519" s="142" t="s">
        <v>990</v>
      </c>
      <c r="I519" s="142" t="s">
        <v>26</v>
      </c>
      <c r="J519" s="142">
        <v>1</v>
      </c>
      <c r="K519" s="142">
        <v>1</v>
      </c>
      <c r="L519" s="227"/>
      <c r="M519" s="227"/>
      <c r="N519" s="227">
        <v>26300</v>
      </c>
      <c r="O519" s="227">
        <v>26300</v>
      </c>
      <c r="P519" s="227">
        <v>26300</v>
      </c>
      <c r="Q519" s="227"/>
      <c r="R519" s="227"/>
      <c r="S519" s="227"/>
      <c r="T519" s="227"/>
      <c r="U519" s="227"/>
      <c r="V519" s="227"/>
      <c r="W519" s="143">
        <v>45764</v>
      </c>
      <c r="X519" s="143">
        <v>45813</v>
      </c>
      <c r="Y519">
        <f t="shared" si="17"/>
        <v>26300</v>
      </c>
    </row>
    <row r="520" spans="1:25">
      <c r="A520" s="1" t="str">
        <f t="shared" si="16"/>
        <v>060031137215000</v>
      </c>
      <c r="B520" s="142" t="s">
        <v>77</v>
      </c>
      <c r="C520" s="142" t="s">
        <v>1268</v>
      </c>
      <c r="D520" s="142" t="s">
        <v>3494</v>
      </c>
      <c r="E520" s="142" t="s">
        <v>2486</v>
      </c>
      <c r="F520" s="142" t="s">
        <v>57</v>
      </c>
      <c r="G520" s="142" t="s">
        <v>2579</v>
      </c>
      <c r="H520" s="142" t="s">
        <v>3594</v>
      </c>
      <c r="I520" s="142" t="s">
        <v>21</v>
      </c>
      <c r="J520" s="142">
        <v>1</v>
      </c>
      <c r="K520" s="142">
        <v>42</v>
      </c>
      <c r="L520" s="227">
        <v>1267</v>
      </c>
      <c r="M520" s="227">
        <v>10281386</v>
      </c>
      <c r="N520" s="227">
        <v>10500</v>
      </c>
      <c r="O520" s="227">
        <v>8700</v>
      </c>
      <c r="P520" s="227">
        <v>365400</v>
      </c>
      <c r="Q520" s="227"/>
      <c r="R520" s="227"/>
      <c r="S520" s="227"/>
      <c r="T520" s="227">
        <v>11</v>
      </c>
      <c r="U520" s="227">
        <v>104054</v>
      </c>
      <c r="V520" s="227">
        <v>14792</v>
      </c>
      <c r="W520" s="143">
        <v>45629</v>
      </c>
      <c r="X520" s="143">
        <v>46033</v>
      </c>
      <c r="Y520">
        <f t="shared" si="17"/>
        <v>365400</v>
      </c>
    </row>
    <row r="521" spans="1:25">
      <c r="A521" s="1" t="str">
        <f t="shared" si="16"/>
        <v>060031138202000</v>
      </c>
      <c r="B521" s="142" t="s">
        <v>77</v>
      </c>
      <c r="C521" s="142" t="s">
        <v>1268</v>
      </c>
      <c r="D521" s="142" t="s">
        <v>3523</v>
      </c>
      <c r="E521" s="142" t="s">
        <v>20</v>
      </c>
      <c r="F521" s="142" t="s">
        <v>992</v>
      </c>
      <c r="G521" s="142" t="s">
        <v>993</v>
      </c>
      <c r="H521" s="142" t="s">
        <v>994</v>
      </c>
      <c r="I521" s="142" t="s">
        <v>21</v>
      </c>
      <c r="J521" s="142">
        <v>1</v>
      </c>
      <c r="K521" s="142">
        <v>144</v>
      </c>
      <c r="L521" s="227">
        <v>144</v>
      </c>
      <c r="M521" s="227">
        <v>352290</v>
      </c>
      <c r="N521" s="227">
        <v>3500</v>
      </c>
      <c r="O521" s="227">
        <v>3500</v>
      </c>
      <c r="P521" s="227">
        <v>504000</v>
      </c>
      <c r="Q521" s="227"/>
      <c r="R521" s="227"/>
      <c r="S521" s="227"/>
      <c r="T521" s="227">
        <v>0</v>
      </c>
      <c r="U521" s="227">
        <v>0</v>
      </c>
      <c r="V521" s="227">
        <v>0</v>
      </c>
      <c r="W521" s="143">
        <v>45947</v>
      </c>
      <c r="X521" s="143">
        <v>45893</v>
      </c>
      <c r="Y521">
        <f t="shared" si="17"/>
        <v>504000</v>
      </c>
    </row>
    <row r="522" spans="1:25">
      <c r="A522" s="1" t="str">
        <f t="shared" si="16"/>
        <v>060031140637000</v>
      </c>
      <c r="B522" s="142" t="s">
        <v>77</v>
      </c>
      <c r="C522" s="142" t="s">
        <v>1268</v>
      </c>
      <c r="D522" s="142" t="s">
        <v>3534</v>
      </c>
      <c r="E522" s="142" t="s">
        <v>2492</v>
      </c>
      <c r="F522" s="142" t="s">
        <v>58</v>
      </c>
      <c r="G522" s="142" t="s">
        <v>2584</v>
      </c>
      <c r="H522" s="142" t="s">
        <v>2585</v>
      </c>
      <c r="I522" s="142" t="s">
        <v>21</v>
      </c>
      <c r="J522" s="142">
        <v>1</v>
      </c>
      <c r="K522" s="142">
        <v>6</v>
      </c>
      <c r="L522" s="227">
        <v>57</v>
      </c>
      <c r="M522" s="227">
        <v>878108</v>
      </c>
      <c r="N522" s="227">
        <v>21400</v>
      </c>
      <c r="O522" s="227">
        <v>12900</v>
      </c>
      <c r="P522" s="227">
        <v>77400</v>
      </c>
      <c r="Q522" s="227"/>
      <c r="R522" s="227"/>
      <c r="S522" s="227"/>
      <c r="T522" s="227">
        <v>45</v>
      </c>
      <c r="U522" s="227">
        <v>522973</v>
      </c>
      <c r="V522" s="227">
        <v>-170271</v>
      </c>
      <c r="W522" s="143">
        <v>46030</v>
      </c>
      <c r="X522" s="143">
        <v>46034</v>
      </c>
      <c r="Y522">
        <f t="shared" si="17"/>
        <v>77400</v>
      </c>
    </row>
    <row r="523" spans="1:25">
      <c r="A523" s="1" t="str">
        <f t="shared" si="16"/>
        <v>060031150705000</v>
      </c>
      <c r="B523" s="142" t="s">
        <v>77</v>
      </c>
      <c r="C523" s="142" t="s">
        <v>1268</v>
      </c>
      <c r="D523" s="142" t="s">
        <v>3534</v>
      </c>
      <c r="E523" s="142" t="s">
        <v>2492</v>
      </c>
      <c r="F523" s="142" t="s">
        <v>3595</v>
      </c>
      <c r="G523" s="142" t="s">
        <v>3596</v>
      </c>
      <c r="H523" s="142" t="s">
        <v>2559</v>
      </c>
      <c r="I523" s="142" t="s">
        <v>21</v>
      </c>
      <c r="J523" s="142">
        <v>1</v>
      </c>
      <c r="K523" s="142">
        <v>32</v>
      </c>
      <c r="L523" s="227">
        <v>138</v>
      </c>
      <c r="M523" s="227">
        <v>561347</v>
      </c>
      <c r="N523" s="227">
        <v>5000</v>
      </c>
      <c r="O523" s="227">
        <v>5000</v>
      </c>
      <c r="P523" s="227">
        <v>160000</v>
      </c>
      <c r="Q523" s="227">
        <v>32</v>
      </c>
      <c r="R523" s="227">
        <v>750</v>
      </c>
      <c r="S523" s="227">
        <v>136000</v>
      </c>
      <c r="T523" s="227">
        <v>5</v>
      </c>
      <c r="U523" s="227">
        <v>22523</v>
      </c>
      <c r="V523" s="227">
        <v>2184</v>
      </c>
      <c r="W523" s="143">
        <v>45924</v>
      </c>
      <c r="X523" s="143">
        <v>46027</v>
      </c>
      <c r="Y523">
        <f t="shared" si="17"/>
        <v>136000</v>
      </c>
    </row>
    <row r="524" spans="1:25">
      <c r="A524" s="1" t="str">
        <f t="shared" si="16"/>
        <v>060040000178000</v>
      </c>
      <c r="B524" s="142" t="s">
        <v>78</v>
      </c>
      <c r="C524" s="142" t="s">
        <v>1322</v>
      </c>
      <c r="D524" s="142" t="s">
        <v>3366</v>
      </c>
      <c r="E524" s="142" t="s">
        <v>3367</v>
      </c>
      <c r="F524" s="142" t="s">
        <v>3368</v>
      </c>
      <c r="G524" s="142" t="s">
        <v>3369</v>
      </c>
      <c r="H524" s="142" t="s">
        <v>3370</v>
      </c>
      <c r="I524" s="142" t="s">
        <v>23</v>
      </c>
      <c r="J524" s="142">
        <v>2</v>
      </c>
      <c r="K524" s="142">
        <v>1</v>
      </c>
      <c r="L524" s="227">
        <v>-194</v>
      </c>
      <c r="M524" s="227">
        <v>-4326</v>
      </c>
      <c r="N524" s="227">
        <v>19900</v>
      </c>
      <c r="O524" s="227">
        <v>22900</v>
      </c>
      <c r="P524" s="227">
        <v>22900</v>
      </c>
      <c r="Q524" s="227"/>
      <c r="R524" s="227"/>
      <c r="S524" s="227"/>
      <c r="T524" s="227">
        <v>34846</v>
      </c>
      <c r="U524" s="227">
        <v>861434</v>
      </c>
      <c r="V524" s="227">
        <v>84368</v>
      </c>
      <c r="W524" s="143">
        <v>46029</v>
      </c>
      <c r="X524" s="143">
        <v>46034</v>
      </c>
      <c r="Y524">
        <f t="shared" si="17"/>
        <v>22900</v>
      </c>
    </row>
    <row r="525" spans="1:25">
      <c r="A525" s="1" t="str">
        <f t="shared" si="16"/>
        <v>060040000848000</v>
      </c>
      <c r="B525" s="142" t="s">
        <v>78</v>
      </c>
      <c r="C525" s="142" t="s">
        <v>1322</v>
      </c>
      <c r="D525" s="142" t="s">
        <v>3366</v>
      </c>
      <c r="E525" s="142" t="s">
        <v>3367</v>
      </c>
      <c r="F525" s="142" t="s">
        <v>3371</v>
      </c>
      <c r="G525" s="142" t="s">
        <v>3372</v>
      </c>
      <c r="H525" s="142" t="s">
        <v>3373</v>
      </c>
      <c r="I525" s="142" t="s">
        <v>23</v>
      </c>
      <c r="J525" s="142">
        <v>2</v>
      </c>
      <c r="K525" s="142">
        <v>1</v>
      </c>
      <c r="L525" s="227">
        <v>64970</v>
      </c>
      <c r="M525" s="227">
        <v>1320218</v>
      </c>
      <c r="N525" s="227">
        <v>19900</v>
      </c>
      <c r="O525" s="227">
        <v>19900</v>
      </c>
      <c r="P525" s="227">
        <v>19900</v>
      </c>
      <c r="Q525" s="227"/>
      <c r="R525" s="227"/>
      <c r="S525" s="227"/>
      <c r="T525" s="227">
        <v>45872</v>
      </c>
      <c r="U525" s="227">
        <v>726504</v>
      </c>
      <c r="V525" s="227">
        <v>-205634</v>
      </c>
      <c r="W525" s="143">
        <v>46032</v>
      </c>
      <c r="X525" s="143">
        <v>46034</v>
      </c>
      <c r="Y525">
        <f t="shared" si="17"/>
        <v>19900</v>
      </c>
    </row>
    <row r="526" spans="1:25">
      <c r="A526" s="1" t="str">
        <f t="shared" si="16"/>
        <v>060040000864000</v>
      </c>
      <c r="B526" s="142" t="s">
        <v>78</v>
      </c>
      <c r="C526" s="142" t="s">
        <v>1322</v>
      </c>
      <c r="D526" s="142" t="s">
        <v>3366</v>
      </c>
      <c r="E526" s="142" t="s">
        <v>3367</v>
      </c>
      <c r="F526" s="142" t="s">
        <v>3374</v>
      </c>
      <c r="G526" s="142" t="s">
        <v>3375</v>
      </c>
      <c r="H526" s="142" t="s">
        <v>3376</v>
      </c>
      <c r="I526" s="142" t="s">
        <v>23</v>
      </c>
      <c r="J526" s="142">
        <v>2</v>
      </c>
      <c r="K526" s="142">
        <v>1</v>
      </c>
      <c r="L526" s="227">
        <v>269768</v>
      </c>
      <c r="M526" s="227">
        <v>3100788</v>
      </c>
      <c r="N526" s="227">
        <v>11900</v>
      </c>
      <c r="O526" s="227">
        <v>10900</v>
      </c>
      <c r="P526" s="227">
        <v>10900</v>
      </c>
      <c r="Q526" s="227"/>
      <c r="R526" s="227"/>
      <c r="S526" s="227"/>
      <c r="T526" s="227">
        <v>204358</v>
      </c>
      <c r="U526" s="227">
        <v>2276871</v>
      </c>
      <c r="V526" s="227">
        <v>-72077</v>
      </c>
      <c r="W526" s="143">
        <v>46032</v>
      </c>
      <c r="X526" s="143">
        <v>46034</v>
      </c>
      <c r="Y526">
        <f t="shared" si="17"/>
        <v>10900</v>
      </c>
    </row>
    <row r="527" spans="1:25">
      <c r="A527" s="1" t="str">
        <f t="shared" si="16"/>
        <v>060040000976000</v>
      </c>
      <c r="B527" s="142" t="s">
        <v>78</v>
      </c>
      <c r="C527" s="142" t="s">
        <v>1322</v>
      </c>
      <c r="D527" s="142" t="s">
        <v>3377</v>
      </c>
      <c r="E527" s="142" t="s">
        <v>3378</v>
      </c>
      <c r="F527" s="142" t="s">
        <v>3379</v>
      </c>
      <c r="G527" s="142" t="s">
        <v>3380</v>
      </c>
      <c r="H527" s="142" t="s">
        <v>3381</v>
      </c>
      <c r="I527" s="142" t="s">
        <v>23</v>
      </c>
      <c r="J527" s="142">
        <v>2</v>
      </c>
      <c r="K527" s="142">
        <v>1</v>
      </c>
      <c r="L527" s="227">
        <v>52430</v>
      </c>
      <c r="M527" s="227">
        <v>2949547</v>
      </c>
      <c r="N527" s="227">
        <v>64900</v>
      </c>
      <c r="O527" s="227">
        <v>64900</v>
      </c>
      <c r="P527" s="227">
        <v>64900</v>
      </c>
      <c r="Q527" s="227"/>
      <c r="R527" s="227"/>
      <c r="S527" s="227"/>
      <c r="T527" s="227">
        <v>13986</v>
      </c>
      <c r="U527" s="227">
        <v>899255</v>
      </c>
      <c r="V527" s="227">
        <v>112446</v>
      </c>
      <c r="W527" s="143">
        <v>46018</v>
      </c>
      <c r="X527" s="143">
        <v>46034</v>
      </c>
      <c r="Y527">
        <f t="shared" si="17"/>
        <v>64900</v>
      </c>
    </row>
    <row r="528" spans="1:25">
      <c r="A528" s="1" t="str">
        <f t="shared" si="16"/>
        <v>060040001462000</v>
      </c>
      <c r="B528" s="142" t="s">
        <v>78</v>
      </c>
      <c r="C528" s="142" t="s">
        <v>1322</v>
      </c>
      <c r="D528" s="142" t="s">
        <v>3366</v>
      </c>
      <c r="E528" s="142" t="s">
        <v>3367</v>
      </c>
      <c r="F528" s="142" t="s">
        <v>3382</v>
      </c>
      <c r="G528" s="142" t="s">
        <v>3383</v>
      </c>
      <c r="H528" s="142" t="s">
        <v>3384</v>
      </c>
      <c r="I528" s="142" t="s">
        <v>23</v>
      </c>
      <c r="J528" s="142">
        <v>2</v>
      </c>
      <c r="K528" s="142">
        <v>1</v>
      </c>
      <c r="L528" s="227">
        <v>202612</v>
      </c>
      <c r="M528" s="227">
        <v>7958371</v>
      </c>
      <c r="N528" s="227">
        <v>35500</v>
      </c>
      <c r="O528" s="227">
        <v>42900</v>
      </c>
      <c r="P528" s="227">
        <v>42900</v>
      </c>
      <c r="Q528" s="227"/>
      <c r="R528" s="227"/>
      <c r="S528" s="227"/>
      <c r="T528" s="227">
        <v>102468</v>
      </c>
      <c r="U528" s="227">
        <v>3495106</v>
      </c>
      <c r="V528" s="227">
        <v>-529722</v>
      </c>
      <c r="W528" s="143">
        <v>46030</v>
      </c>
      <c r="X528" s="143">
        <v>46034</v>
      </c>
      <c r="Y528">
        <f t="shared" si="17"/>
        <v>42900</v>
      </c>
    </row>
    <row r="529" spans="1:25">
      <c r="A529" s="1" t="str">
        <f t="shared" si="16"/>
        <v>060040001574000</v>
      </c>
      <c r="B529" s="142" t="s">
        <v>78</v>
      </c>
      <c r="C529" s="142" t="s">
        <v>1322</v>
      </c>
      <c r="D529" s="142" t="s">
        <v>3366</v>
      </c>
      <c r="E529" s="142" t="s">
        <v>3367</v>
      </c>
      <c r="F529" s="142" t="s">
        <v>3385</v>
      </c>
      <c r="G529" s="142" t="s">
        <v>3386</v>
      </c>
      <c r="H529" s="142" t="s">
        <v>3387</v>
      </c>
      <c r="I529" s="142" t="s">
        <v>23</v>
      </c>
      <c r="J529" s="142">
        <v>2</v>
      </c>
      <c r="K529" s="142">
        <v>1</v>
      </c>
      <c r="L529" s="227">
        <v>124736</v>
      </c>
      <c r="M529" s="227">
        <v>6127481</v>
      </c>
      <c r="N529" s="227">
        <v>65900</v>
      </c>
      <c r="O529" s="227">
        <v>65900</v>
      </c>
      <c r="P529" s="227">
        <v>65900</v>
      </c>
      <c r="Q529" s="227"/>
      <c r="R529" s="227"/>
      <c r="S529" s="227"/>
      <c r="T529" s="227">
        <v>13862</v>
      </c>
      <c r="U529" s="227">
        <v>871921</v>
      </c>
      <c r="V529" s="227">
        <v>190970</v>
      </c>
      <c r="W529" s="143">
        <v>46016</v>
      </c>
      <c r="X529" s="143">
        <v>46034</v>
      </c>
      <c r="Y529">
        <f t="shared" si="17"/>
        <v>65900</v>
      </c>
    </row>
    <row r="530" spans="1:25">
      <c r="A530" s="1" t="str">
        <f t="shared" si="16"/>
        <v>060040002336000</v>
      </c>
      <c r="B530" s="142" t="s">
        <v>78</v>
      </c>
      <c r="C530" s="142" t="s">
        <v>1322</v>
      </c>
      <c r="D530" s="142" t="s">
        <v>3388</v>
      </c>
      <c r="E530" s="142" t="s">
        <v>3389</v>
      </c>
      <c r="F530" s="142" t="s">
        <v>3390</v>
      </c>
      <c r="G530" s="142" t="s">
        <v>3391</v>
      </c>
      <c r="H530" s="142" t="s">
        <v>3392</v>
      </c>
      <c r="I530" s="142" t="s">
        <v>21</v>
      </c>
      <c r="J530" s="142">
        <v>2</v>
      </c>
      <c r="K530" s="142">
        <v>1</v>
      </c>
      <c r="L530" s="227">
        <v>12226</v>
      </c>
      <c r="M530" s="227">
        <v>429501</v>
      </c>
      <c r="N530" s="227">
        <v>39900</v>
      </c>
      <c r="O530" s="227">
        <v>45900</v>
      </c>
      <c r="P530" s="227">
        <v>45900</v>
      </c>
      <c r="Q530" s="227"/>
      <c r="R530" s="227"/>
      <c r="S530" s="227"/>
      <c r="T530" s="227">
        <v>14578</v>
      </c>
      <c r="U530" s="227">
        <v>525796</v>
      </c>
      <c r="V530" s="227">
        <v>13670</v>
      </c>
      <c r="W530" s="143">
        <v>46028</v>
      </c>
      <c r="X530" s="143">
        <v>46034</v>
      </c>
      <c r="Y530">
        <f t="shared" si="17"/>
        <v>45900</v>
      </c>
    </row>
    <row r="531" spans="1:25">
      <c r="A531" s="1" t="str">
        <f t="shared" si="16"/>
        <v>060040002386000</v>
      </c>
      <c r="B531" s="142" t="s">
        <v>78</v>
      </c>
      <c r="C531" s="142" t="s">
        <v>1322</v>
      </c>
      <c r="D531" s="142" t="s">
        <v>3388</v>
      </c>
      <c r="E531" s="142" t="s">
        <v>3389</v>
      </c>
      <c r="F531" s="142" t="s">
        <v>3393</v>
      </c>
      <c r="G531" s="142" t="s">
        <v>3394</v>
      </c>
      <c r="H531" s="142" t="s">
        <v>3395</v>
      </c>
      <c r="I531" s="142" t="s">
        <v>23</v>
      </c>
      <c r="J531" s="142">
        <v>2</v>
      </c>
      <c r="K531" s="142">
        <v>1</v>
      </c>
      <c r="L531" s="227">
        <v>12044</v>
      </c>
      <c r="M531" s="227">
        <v>594933</v>
      </c>
      <c r="N531" s="227">
        <v>48900</v>
      </c>
      <c r="O531" s="227">
        <v>59900</v>
      </c>
      <c r="P531" s="227">
        <v>59900</v>
      </c>
      <c r="Q531" s="227"/>
      <c r="R531" s="227"/>
      <c r="S531" s="227"/>
      <c r="T531" s="227">
        <v>34150</v>
      </c>
      <c r="U531" s="227">
        <v>1929674</v>
      </c>
      <c r="V531" s="227">
        <v>242780</v>
      </c>
      <c r="W531" s="143">
        <v>46032</v>
      </c>
      <c r="X531" s="143">
        <v>46034</v>
      </c>
      <c r="Y531">
        <f t="shared" si="17"/>
        <v>59900</v>
      </c>
    </row>
    <row r="532" spans="1:25">
      <c r="A532" s="1" t="str">
        <f t="shared" si="16"/>
        <v>060040002489000</v>
      </c>
      <c r="B532" s="142" t="s">
        <v>78</v>
      </c>
      <c r="C532" s="142" t="s">
        <v>1322</v>
      </c>
      <c r="D532" s="142" t="s">
        <v>3388</v>
      </c>
      <c r="E532" s="142" t="s">
        <v>3389</v>
      </c>
      <c r="F532" s="142" t="s">
        <v>3396</v>
      </c>
      <c r="G532" s="142" t="s">
        <v>3397</v>
      </c>
      <c r="H532" s="142" t="s">
        <v>3398</v>
      </c>
      <c r="I532" s="142" t="s">
        <v>23</v>
      </c>
      <c r="J532" s="142">
        <v>2</v>
      </c>
      <c r="K532" s="142">
        <v>1</v>
      </c>
      <c r="L532" s="227">
        <v>126094</v>
      </c>
      <c r="M532" s="227">
        <v>1283827</v>
      </c>
      <c r="N532" s="227">
        <v>13900</v>
      </c>
      <c r="O532" s="227">
        <v>14900</v>
      </c>
      <c r="P532" s="227">
        <v>14900</v>
      </c>
      <c r="Q532" s="227"/>
      <c r="R532" s="227"/>
      <c r="S532" s="227"/>
      <c r="T532" s="227">
        <v>165754</v>
      </c>
      <c r="U532" s="227">
        <v>1481121</v>
      </c>
      <c r="V532" s="227">
        <v>-206504</v>
      </c>
      <c r="W532" s="143">
        <v>46032</v>
      </c>
      <c r="X532" s="143">
        <v>46034</v>
      </c>
      <c r="Y532">
        <f t="shared" si="17"/>
        <v>14900</v>
      </c>
    </row>
    <row r="533" spans="1:25">
      <c r="A533" s="1" t="str">
        <f t="shared" si="16"/>
        <v>060040003412000</v>
      </c>
      <c r="B533" s="142" t="s">
        <v>78</v>
      </c>
      <c r="C533" s="142" t="s">
        <v>1322</v>
      </c>
      <c r="D533" s="142" t="s">
        <v>3377</v>
      </c>
      <c r="E533" s="142" t="s">
        <v>3378</v>
      </c>
      <c r="F533" s="142" t="s">
        <v>3399</v>
      </c>
      <c r="G533" s="142" t="s">
        <v>3400</v>
      </c>
      <c r="H533" s="142" t="s">
        <v>3401</v>
      </c>
      <c r="I533" s="142" t="s">
        <v>23</v>
      </c>
      <c r="J533" s="142">
        <v>2</v>
      </c>
      <c r="K533" s="142">
        <v>1</v>
      </c>
      <c r="L533" s="227">
        <v>-798088</v>
      </c>
      <c r="M533" s="227">
        <v>-21821096</v>
      </c>
      <c r="N533" s="227">
        <v>27300</v>
      </c>
      <c r="O533" s="227">
        <v>27300</v>
      </c>
      <c r="P533" s="227">
        <v>27300</v>
      </c>
      <c r="Q533" s="227"/>
      <c r="R533" s="227"/>
      <c r="S533" s="227"/>
      <c r="T533" s="227">
        <v>1608041</v>
      </c>
      <c r="U533" s="227">
        <v>45373177</v>
      </c>
      <c r="V533" s="227">
        <v>1406576</v>
      </c>
      <c r="W533" s="143">
        <v>46034</v>
      </c>
      <c r="X533" s="143">
        <v>46034</v>
      </c>
      <c r="Y533">
        <f t="shared" si="17"/>
        <v>27300</v>
      </c>
    </row>
    <row r="534" spans="1:25">
      <c r="A534" s="1" t="str">
        <f t="shared" si="16"/>
        <v>060040003485000</v>
      </c>
      <c r="B534" s="142" t="s">
        <v>78</v>
      </c>
      <c r="C534" s="142" t="s">
        <v>1322</v>
      </c>
      <c r="D534" s="142" t="s">
        <v>3366</v>
      </c>
      <c r="E534" s="142" t="s">
        <v>3367</v>
      </c>
      <c r="F534" s="142" t="s">
        <v>3402</v>
      </c>
      <c r="G534" s="142" t="s">
        <v>3403</v>
      </c>
      <c r="H534" s="142" t="s">
        <v>3404</v>
      </c>
      <c r="I534" s="142" t="s">
        <v>26</v>
      </c>
      <c r="J534" s="142">
        <v>2</v>
      </c>
      <c r="K534" s="142">
        <v>1</v>
      </c>
      <c r="L534" s="227">
        <v>0</v>
      </c>
      <c r="M534" s="227">
        <v>0</v>
      </c>
      <c r="N534" s="227">
        <v>88900</v>
      </c>
      <c r="O534" s="227">
        <v>88900</v>
      </c>
      <c r="P534" s="227">
        <v>88900</v>
      </c>
      <c r="Q534" s="227"/>
      <c r="R534" s="227"/>
      <c r="S534" s="227"/>
      <c r="T534" s="227">
        <v>0</v>
      </c>
      <c r="U534" s="227">
        <v>0</v>
      </c>
      <c r="V534" s="227">
        <v>0</v>
      </c>
      <c r="W534" s="143">
        <v>45821</v>
      </c>
      <c r="X534" s="143">
        <v>45851</v>
      </c>
      <c r="Y534">
        <f t="shared" si="17"/>
        <v>88900</v>
      </c>
    </row>
    <row r="535" spans="1:25">
      <c r="A535" s="1" t="str">
        <f t="shared" si="16"/>
        <v>060040003866000</v>
      </c>
      <c r="B535" s="142" t="s">
        <v>78</v>
      </c>
      <c r="C535" s="142" t="s">
        <v>1322</v>
      </c>
      <c r="D535" s="142" t="s">
        <v>3377</v>
      </c>
      <c r="E535" s="142" t="s">
        <v>3378</v>
      </c>
      <c r="F535" s="142" t="s">
        <v>3405</v>
      </c>
      <c r="G535" s="142" t="s">
        <v>3406</v>
      </c>
      <c r="H535" s="142" t="s">
        <v>3407</v>
      </c>
      <c r="I535" s="142" t="s">
        <v>23</v>
      </c>
      <c r="J535" s="142">
        <v>2</v>
      </c>
      <c r="K535" s="142">
        <v>1</v>
      </c>
      <c r="L535" s="227">
        <v>150714</v>
      </c>
      <c r="M535" s="227">
        <v>18134465</v>
      </c>
      <c r="N535" s="227">
        <v>121900</v>
      </c>
      <c r="O535" s="227">
        <v>121900</v>
      </c>
      <c r="P535" s="227">
        <v>121900</v>
      </c>
      <c r="Q535" s="227"/>
      <c r="R535" s="227"/>
      <c r="S535" s="227"/>
      <c r="T535" s="227">
        <v>88286</v>
      </c>
      <c r="U535" s="227">
        <v>10780889</v>
      </c>
      <c r="V535" s="227">
        <v>157992</v>
      </c>
      <c r="W535" s="143">
        <v>46002</v>
      </c>
      <c r="X535" s="143">
        <v>46030</v>
      </c>
      <c r="Y535">
        <f t="shared" si="17"/>
        <v>121900</v>
      </c>
    </row>
    <row r="536" spans="1:25">
      <c r="A536" s="1" t="str">
        <f t="shared" si="16"/>
        <v>060040006435000</v>
      </c>
      <c r="B536" s="142" t="s">
        <v>78</v>
      </c>
      <c r="C536" s="142" t="s">
        <v>1322</v>
      </c>
      <c r="D536" s="142" t="s">
        <v>3388</v>
      </c>
      <c r="E536" s="142" t="s">
        <v>3389</v>
      </c>
      <c r="F536" s="142" t="s">
        <v>3408</v>
      </c>
      <c r="G536" s="142" t="s">
        <v>3409</v>
      </c>
      <c r="H536" s="142" t="s">
        <v>3410</v>
      </c>
      <c r="I536" s="142" t="s">
        <v>23</v>
      </c>
      <c r="J536" s="142">
        <v>2</v>
      </c>
      <c r="K536" s="142">
        <v>1</v>
      </c>
      <c r="L536" s="227">
        <v>372551</v>
      </c>
      <c r="M536" s="227">
        <v>5230785</v>
      </c>
      <c r="N536" s="227">
        <v>17500</v>
      </c>
      <c r="O536" s="227">
        <v>15900</v>
      </c>
      <c r="P536" s="227">
        <v>15900</v>
      </c>
      <c r="Q536" s="227"/>
      <c r="R536" s="227"/>
      <c r="S536" s="227"/>
      <c r="T536" s="227">
        <v>598493</v>
      </c>
      <c r="U536" s="227">
        <v>8830650</v>
      </c>
      <c r="V536" s="227">
        <v>427537</v>
      </c>
      <c r="W536" s="143">
        <v>46032</v>
      </c>
      <c r="X536" s="143">
        <v>46034</v>
      </c>
      <c r="Y536">
        <f t="shared" si="17"/>
        <v>15900</v>
      </c>
    </row>
    <row r="537" spans="1:25">
      <c r="A537" s="1" t="str">
        <f t="shared" si="16"/>
        <v>060040007873000</v>
      </c>
      <c r="B537" s="142" t="s">
        <v>78</v>
      </c>
      <c r="C537" s="142" t="s">
        <v>1322</v>
      </c>
      <c r="D537" s="142" t="s">
        <v>3388</v>
      </c>
      <c r="E537" s="142" t="s">
        <v>3389</v>
      </c>
      <c r="F537" s="142" t="s">
        <v>3411</v>
      </c>
      <c r="G537" s="142" t="s">
        <v>3412</v>
      </c>
      <c r="H537" s="142" t="s">
        <v>3413</v>
      </c>
      <c r="I537" s="142" t="s">
        <v>23</v>
      </c>
      <c r="J537" s="142">
        <v>2</v>
      </c>
      <c r="K537" s="142">
        <v>1</v>
      </c>
      <c r="L537" s="227">
        <v>42369</v>
      </c>
      <c r="M537" s="227">
        <v>1843658</v>
      </c>
      <c r="N537" s="227">
        <v>15900</v>
      </c>
      <c r="O537" s="227">
        <v>43900</v>
      </c>
      <c r="P537" s="227">
        <v>43900</v>
      </c>
      <c r="Q537" s="227"/>
      <c r="R537" s="227"/>
      <c r="S537" s="227"/>
      <c r="T537" s="227">
        <v>81799</v>
      </c>
      <c r="U537" s="227">
        <v>3664882</v>
      </c>
      <c r="V537" s="227">
        <v>105455</v>
      </c>
      <c r="W537" s="143">
        <v>46030</v>
      </c>
      <c r="X537" s="143">
        <v>46034</v>
      </c>
      <c r="Y537">
        <f t="shared" si="17"/>
        <v>43900</v>
      </c>
    </row>
    <row r="538" spans="1:25">
      <c r="A538" s="1" t="str">
        <f t="shared" si="16"/>
        <v>060040007909000</v>
      </c>
      <c r="B538" s="142" t="s">
        <v>78</v>
      </c>
      <c r="C538" s="142" t="s">
        <v>1322</v>
      </c>
      <c r="D538" s="142" t="s">
        <v>3388</v>
      </c>
      <c r="E538" s="142" t="s">
        <v>3389</v>
      </c>
      <c r="F538" s="142" t="s">
        <v>3414</v>
      </c>
      <c r="G538" s="142" t="s">
        <v>3415</v>
      </c>
      <c r="H538" s="142" t="s">
        <v>3416</v>
      </c>
      <c r="I538" s="142" t="s">
        <v>23</v>
      </c>
      <c r="J538" s="142">
        <v>2</v>
      </c>
      <c r="K538" s="142">
        <v>1</v>
      </c>
      <c r="L538" s="227">
        <v>-46410</v>
      </c>
      <c r="M538" s="227">
        <v>-1438710</v>
      </c>
      <c r="N538" s="227">
        <v>36900</v>
      </c>
      <c r="O538" s="227">
        <v>36900</v>
      </c>
      <c r="P538" s="227">
        <v>36900</v>
      </c>
      <c r="Q538" s="227"/>
      <c r="R538" s="227"/>
      <c r="S538" s="227"/>
      <c r="T538" s="227">
        <v>46340</v>
      </c>
      <c r="U538" s="227">
        <v>1474119</v>
      </c>
      <c r="V538" s="227">
        <v>37579</v>
      </c>
      <c r="W538" s="143">
        <v>45031</v>
      </c>
      <c r="X538" s="143">
        <v>46034</v>
      </c>
      <c r="Y538">
        <f t="shared" si="17"/>
        <v>36900</v>
      </c>
    </row>
    <row r="539" spans="1:25">
      <c r="A539" s="1" t="str">
        <f t="shared" si="16"/>
        <v>060040007919000</v>
      </c>
      <c r="B539" s="142" t="s">
        <v>78</v>
      </c>
      <c r="C539" s="142" t="s">
        <v>1322</v>
      </c>
      <c r="D539" s="142" t="s">
        <v>3388</v>
      </c>
      <c r="E539" s="142" t="s">
        <v>3389</v>
      </c>
      <c r="F539" s="142" t="s">
        <v>3417</v>
      </c>
      <c r="G539" s="142" t="s">
        <v>3418</v>
      </c>
      <c r="H539" s="142" t="s">
        <v>3419</v>
      </c>
      <c r="I539" s="142" t="s">
        <v>23</v>
      </c>
      <c r="J539" s="142">
        <v>2</v>
      </c>
      <c r="K539" s="142">
        <v>1</v>
      </c>
      <c r="L539" s="227">
        <v>124241</v>
      </c>
      <c r="M539" s="227">
        <v>2857410</v>
      </c>
      <c r="N539" s="227">
        <v>44900</v>
      </c>
      <c r="O539" s="227">
        <v>26400</v>
      </c>
      <c r="P539" s="227">
        <v>26400</v>
      </c>
      <c r="Q539" s="227"/>
      <c r="R539" s="227"/>
      <c r="S539" s="227"/>
      <c r="T539" s="227">
        <v>136443</v>
      </c>
      <c r="U539" s="227">
        <v>3332375</v>
      </c>
      <c r="V539" s="227">
        <v>194333</v>
      </c>
      <c r="W539" s="143">
        <v>46032</v>
      </c>
      <c r="X539" s="143">
        <v>46034</v>
      </c>
      <c r="Y539">
        <f t="shared" si="17"/>
        <v>26400</v>
      </c>
    </row>
    <row r="540" spans="1:25">
      <c r="A540" s="1" t="str">
        <f t="shared" si="16"/>
        <v>060040008206000</v>
      </c>
      <c r="B540" s="142" t="s">
        <v>78</v>
      </c>
      <c r="C540" s="142" t="s">
        <v>1322</v>
      </c>
      <c r="D540" s="142" t="s">
        <v>3377</v>
      </c>
      <c r="E540" s="142" t="s">
        <v>3378</v>
      </c>
      <c r="F540" s="142" t="s">
        <v>3420</v>
      </c>
      <c r="G540" s="142" t="s">
        <v>3421</v>
      </c>
      <c r="H540" s="142" t="s">
        <v>3422</v>
      </c>
      <c r="I540" s="142" t="s">
        <v>23</v>
      </c>
      <c r="J540" s="142">
        <v>2</v>
      </c>
      <c r="K540" s="142">
        <v>1</v>
      </c>
      <c r="L540" s="227">
        <v>246022</v>
      </c>
      <c r="M540" s="227">
        <v>12858602</v>
      </c>
      <c r="N540" s="227">
        <v>52900</v>
      </c>
      <c r="O540" s="227">
        <v>52900</v>
      </c>
      <c r="P540" s="227">
        <v>52900</v>
      </c>
      <c r="Q540" s="227"/>
      <c r="R540" s="227"/>
      <c r="S540" s="227"/>
      <c r="T540" s="227">
        <v>863678</v>
      </c>
      <c r="U540" s="227">
        <v>43165905</v>
      </c>
      <c r="V540" s="227">
        <v>-1975146</v>
      </c>
      <c r="W540" s="143">
        <v>46030</v>
      </c>
      <c r="X540" s="143">
        <v>46033</v>
      </c>
      <c r="Y540">
        <f t="shared" si="17"/>
        <v>52900</v>
      </c>
    </row>
    <row r="541" spans="1:25">
      <c r="A541" s="1" t="str">
        <f t="shared" si="16"/>
        <v>060040008922000</v>
      </c>
      <c r="B541" s="142" t="s">
        <v>78</v>
      </c>
      <c r="C541" s="142" t="s">
        <v>1322</v>
      </c>
      <c r="D541" s="142" t="s">
        <v>3423</v>
      </c>
      <c r="E541" s="142" t="s">
        <v>3424</v>
      </c>
      <c r="F541" s="142" t="s">
        <v>3425</v>
      </c>
      <c r="G541" s="142" t="s">
        <v>3426</v>
      </c>
      <c r="H541" s="142" t="s">
        <v>3427</v>
      </c>
      <c r="I541" s="142" t="s">
        <v>23</v>
      </c>
      <c r="J541" s="142">
        <v>2</v>
      </c>
      <c r="K541" s="142">
        <v>1</v>
      </c>
      <c r="L541" s="227">
        <v>10436</v>
      </c>
      <c r="M541" s="227">
        <v>691072</v>
      </c>
      <c r="N541" s="227">
        <v>72900</v>
      </c>
      <c r="O541" s="227">
        <v>72900</v>
      </c>
      <c r="P541" s="227">
        <v>72900</v>
      </c>
      <c r="Q541" s="227"/>
      <c r="R541" s="227"/>
      <c r="S541" s="227"/>
      <c r="T541" s="227">
        <v>7040</v>
      </c>
      <c r="U541" s="227">
        <v>442193</v>
      </c>
      <c r="V541" s="227">
        <v>-23996</v>
      </c>
      <c r="W541" s="143">
        <v>46027</v>
      </c>
      <c r="X541" s="143">
        <v>46034</v>
      </c>
      <c r="Y541">
        <f t="shared" si="17"/>
        <v>72900</v>
      </c>
    </row>
    <row r="542" spans="1:25">
      <c r="A542" s="1" t="str">
        <f t="shared" si="16"/>
        <v>060040011397000</v>
      </c>
      <c r="B542" s="142" t="s">
        <v>78</v>
      </c>
      <c r="C542" s="142" t="s">
        <v>1322</v>
      </c>
      <c r="D542" s="142" t="s">
        <v>3388</v>
      </c>
      <c r="E542" s="142" t="s">
        <v>3389</v>
      </c>
      <c r="F542" s="142" t="s">
        <v>3428</v>
      </c>
      <c r="G542" s="142" t="s">
        <v>3429</v>
      </c>
      <c r="H542" s="142" t="s">
        <v>3430</v>
      </c>
      <c r="I542" s="142" t="s">
        <v>23</v>
      </c>
      <c r="J542" s="142">
        <v>1</v>
      </c>
      <c r="K542" s="142">
        <v>1</v>
      </c>
      <c r="L542" s="227">
        <v>319</v>
      </c>
      <c r="M542" s="227">
        <v>895211</v>
      </c>
      <c r="N542" s="227">
        <v>3900</v>
      </c>
      <c r="O542" s="227">
        <v>3900</v>
      </c>
      <c r="P542" s="227">
        <v>3900</v>
      </c>
      <c r="Q542" s="227"/>
      <c r="R542" s="227"/>
      <c r="S542" s="227"/>
      <c r="T542" s="227">
        <v>199</v>
      </c>
      <c r="U542" s="227">
        <v>573100</v>
      </c>
      <c r="V542" s="227">
        <v>14646</v>
      </c>
      <c r="W542" s="143">
        <v>46022</v>
      </c>
      <c r="X542" s="143">
        <v>46034</v>
      </c>
      <c r="Y542">
        <f t="shared" si="17"/>
        <v>3900</v>
      </c>
    </row>
    <row r="543" spans="1:25">
      <c r="A543" s="1" t="str">
        <f t="shared" si="16"/>
        <v>060040012110000</v>
      </c>
      <c r="B543" s="142" t="s">
        <v>78</v>
      </c>
      <c r="C543" s="142" t="s">
        <v>1322</v>
      </c>
      <c r="D543" s="142" t="s">
        <v>3377</v>
      </c>
      <c r="E543" s="142" t="s">
        <v>3378</v>
      </c>
      <c r="F543" s="142" t="s">
        <v>3431</v>
      </c>
      <c r="G543" s="142" t="s">
        <v>3432</v>
      </c>
      <c r="H543" s="142" t="s">
        <v>3433</v>
      </c>
      <c r="I543" s="142" t="s">
        <v>23</v>
      </c>
      <c r="J543" s="142">
        <v>2</v>
      </c>
      <c r="K543" s="142">
        <v>1</v>
      </c>
      <c r="L543" s="227">
        <v>138826</v>
      </c>
      <c r="M543" s="227">
        <v>5278761</v>
      </c>
      <c r="N543" s="227">
        <v>49900</v>
      </c>
      <c r="O543" s="227">
        <v>49900</v>
      </c>
      <c r="P543" s="227">
        <v>49900</v>
      </c>
      <c r="Q543" s="227"/>
      <c r="R543" s="227"/>
      <c r="S543" s="227"/>
      <c r="T543" s="227">
        <v>181910</v>
      </c>
      <c r="U543" s="227">
        <v>8936419</v>
      </c>
      <c r="V543" s="227">
        <v>2019420</v>
      </c>
      <c r="W543" s="143">
        <v>46031</v>
      </c>
      <c r="X543" s="143">
        <v>46034</v>
      </c>
      <c r="Y543">
        <f t="shared" si="17"/>
        <v>49900</v>
      </c>
    </row>
    <row r="544" spans="1:25">
      <c r="A544" s="1" t="str">
        <f t="shared" si="16"/>
        <v>060040013093000</v>
      </c>
      <c r="B544" s="142" t="s">
        <v>78</v>
      </c>
      <c r="C544" s="142" t="s">
        <v>1322</v>
      </c>
      <c r="D544" s="142" t="s">
        <v>3388</v>
      </c>
      <c r="E544" s="142" t="s">
        <v>3389</v>
      </c>
      <c r="F544" s="142" t="s">
        <v>3434</v>
      </c>
      <c r="G544" s="142" t="s">
        <v>3435</v>
      </c>
      <c r="H544" s="142" t="s">
        <v>3436</v>
      </c>
      <c r="I544" s="142" t="s">
        <v>23</v>
      </c>
      <c r="J544" s="142">
        <v>2</v>
      </c>
      <c r="K544" s="142">
        <v>1</v>
      </c>
      <c r="L544" s="227">
        <v>87556</v>
      </c>
      <c r="M544" s="227">
        <v>1231419</v>
      </c>
      <c r="N544" s="227">
        <v>19900</v>
      </c>
      <c r="O544" s="227">
        <v>19900</v>
      </c>
      <c r="P544" s="227">
        <v>19900</v>
      </c>
      <c r="Q544" s="227"/>
      <c r="R544" s="227"/>
      <c r="S544" s="227"/>
      <c r="T544" s="227">
        <v>174922</v>
      </c>
      <c r="U544" s="227">
        <v>2655485</v>
      </c>
      <c r="V544" s="227">
        <v>195318</v>
      </c>
      <c r="W544" s="143">
        <v>46032</v>
      </c>
      <c r="X544" s="143">
        <v>46034</v>
      </c>
      <c r="Y544">
        <f t="shared" si="17"/>
        <v>19900</v>
      </c>
    </row>
    <row r="545" spans="1:25">
      <c r="A545" s="1" t="str">
        <f t="shared" si="16"/>
        <v>060040015114000</v>
      </c>
      <c r="B545" s="142" t="s">
        <v>78</v>
      </c>
      <c r="C545" s="142" t="s">
        <v>1322</v>
      </c>
      <c r="D545" s="142" t="s">
        <v>3366</v>
      </c>
      <c r="E545" s="142" t="s">
        <v>3367</v>
      </c>
      <c r="F545" s="142" t="s">
        <v>3437</v>
      </c>
      <c r="G545" s="142" t="s">
        <v>3438</v>
      </c>
      <c r="H545" s="142" t="s">
        <v>3439</v>
      </c>
      <c r="I545" s="142" t="s">
        <v>23</v>
      </c>
      <c r="J545" s="142">
        <v>2</v>
      </c>
      <c r="K545" s="142">
        <v>1</v>
      </c>
      <c r="L545" s="227">
        <v>205312</v>
      </c>
      <c r="M545" s="227">
        <v>4052882</v>
      </c>
      <c r="N545" s="227">
        <v>28900</v>
      </c>
      <c r="O545" s="227">
        <v>28900</v>
      </c>
      <c r="P545" s="227">
        <v>28900</v>
      </c>
      <c r="Q545" s="227"/>
      <c r="R545" s="227"/>
      <c r="S545" s="227"/>
      <c r="T545" s="227">
        <v>209654</v>
      </c>
      <c r="U545" s="227">
        <v>4222166</v>
      </c>
      <c r="V545" s="227">
        <v>83572</v>
      </c>
      <c r="W545" s="143">
        <v>46030</v>
      </c>
      <c r="X545" s="143">
        <v>46034</v>
      </c>
      <c r="Y545">
        <f t="shared" si="17"/>
        <v>28900</v>
      </c>
    </row>
    <row r="546" spans="1:25">
      <c r="A546" s="1" t="str">
        <f t="shared" si="16"/>
        <v>060040016395000</v>
      </c>
      <c r="B546" s="142" t="s">
        <v>78</v>
      </c>
      <c r="C546" s="142" t="s">
        <v>1322</v>
      </c>
      <c r="D546" s="142" t="s">
        <v>3366</v>
      </c>
      <c r="E546" s="142" t="s">
        <v>3367</v>
      </c>
      <c r="F546" s="142" t="s">
        <v>3440</v>
      </c>
      <c r="G546" s="142" t="s">
        <v>3441</v>
      </c>
      <c r="H546" s="142" t="s">
        <v>3442</v>
      </c>
      <c r="I546" s="142" t="s">
        <v>23</v>
      </c>
      <c r="J546" s="142">
        <v>2</v>
      </c>
      <c r="K546" s="142">
        <v>1</v>
      </c>
      <c r="L546" s="227">
        <v>0</v>
      </c>
      <c r="M546" s="227">
        <v>0</v>
      </c>
      <c r="N546" s="227">
        <v>16900</v>
      </c>
      <c r="O546" s="227">
        <v>24900</v>
      </c>
      <c r="P546" s="227">
        <v>24900</v>
      </c>
      <c r="Q546" s="227"/>
      <c r="R546" s="227"/>
      <c r="S546" s="227"/>
      <c r="T546" s="227">
        <v>0</v>
      </c>
      <c r="U546" s="227">
        <v>0</v>
      </c>
      <c r="V546" s="227">
        <v>0</v>
      </c>
      <c r="W546" s="143">
        <v>45998</v>
      </c>
      <c r="X546" s="143">
        <v>46013</v>
      </c>
      <c r="Y546">
        <f t="shared" si="17"/>
        <v>24900</v>
      </c>
    </row>
    <row r="547" spans="1:25">
      <c r="A547" s="1" t="str">
        <f t="shared" si="16"/>
        <v>060040016471000</v>
      </c>
      <c r="B547" s="142" t="s">
        <v>78</v>
      </c>
      <c r="C547" s="142" t="s">
        <v>1322</v>
      </c>
      <c r="D547" s="142" t="s">
        <v>3423</v>
      </c>
      <c r="E547" s="142" t="s">
        <v>3424</v>
      </c>
      <c r="F547" s="142" t="s">
        <v>3443</v>
      </c>
      <c r="G547" s="142" t="s">
        <v>3444</v>
      </c>
      <c r="H547" s="142" t="s">
        <v>3445</v>
      </c>
      <c r="I547" s="142" t="s">
        <v>23</v>
      </c>
      <c r="J547" s="142">
        <v>2</v>
      </c>
      <c r="K547" s="142">
        <v>1</v>
      </c>
      <c r="L547" s="227">
        <v>-4363</v>
      </c>
      <c r="M547" s="227">
        <v>-210885</v>
      </c>
      <c r="N547" s="227">
        <v>59900</v>
      </c>
      <c r="O547" s="227">
        <v>59900</v>
      </c>
      <c r="P547" s="227">
        <v>59900</v>
      </c>
      <c r="Q547" s="227"/>
      <c r="R547" s="227"/>
      <c r="S547" s="227"/>
      <c r="T547" s="227">
        <v>142925</v>
      </c>
      <c r="U547" s="227">
        <v>6979542</v>
      </c>
      <c r="V547" s="227">
        <v>71276</v>
      </c>
      <c r="W547" s="143">
        <v>46031</v>
      </c>
      <c r="X547" s="143">
        <v>46034</v>
      </c>
      <c r="Y547">
        <f t="shared" si="17"/>
        <v>59900</v>
      </c>
    </row>
    <row r="548" spans="1:25">
      <c r="A548" s="1" t="str">
        <f t="shared" si="16"/>
        <v>060040016516000</v>
      </c>
      <c r="B548" s="142" t="s">
        <v>78</v>
      </c>
      <c r="C548" s="142" t="s">
        <v>1322</v>
      </c>
      <c r="D548" s="142" t="s">
        <v>3388</v>
      </c>
      <c r="E548" s="142" t="s">
        <v>3389</v>
      </c>
      <c r="F548" s="142" t="s">
        <v>3446</v>
      </c>
      <c r="G548" s="142" t="s">
        <v>3447</v>
      </c>
      <c r="H548" s="142" t="s">
        <v>3448</v>
      </c>
      <c r="I548" s="142" t="s">
        <v>23</v>
      </c>
      <c r="J548" s="142">
        <v>2</v>
      </c>
      <c r="K548" s="142">
        <v>1</v>
      </c>
      <c r="L548" s="227">
        <v>20607</v>
      </c>
      <c r="M548" s="227">
        <v>725103</v>
      </c>
      <c r="N548" s="227">
        <v>55900</v>
      </c>
      <c r="O548" s="227">
        <v>39900</v>
      </c>
      <c r="P548" s="227">
        <v>39900</v>
      </c>
      <c r="Q548" s="227"/>
      <c r="R548" s="227"/>
      <c r="S548" s="227"/>
      <c r="T548" s="227">
        <v>40427</v>
      </c>
      <c r="U548" s="227">
        <v>2009275</v>
      </c>
      <c r="V548" s="227">
        <v>586760</v>
      </c>
      <c r="W548" s="143">
        <v>46032</v>
      </c>
      <c r="X548" s="143">
        <v>46034</v>
      </c>
      <c r="Y548">
        <f t="shared" si="17"/>
        <v>39900</v>
      </c>
    </row>
    <row r="549" spans="1:25">
      <c r="A549" s="1" t="str">
        <f t="shared" si="16"/>
        <v>060040017116000</v>
      </c>
      <c r="B549" s="142" t="s">
        <v>78</v>
      </c>
      <c r="C549" s="142" t="s">
        <v>1322</v>
      </c>
      <c r="D549" s="142" t="s">
        <v>3366</v>
      </c>
      <c r="E549" s="142" t="s">
        <v>3367</v>
      </c>
      <c r="F549" s="142" t="s">
        <v>3449</v>
      </c>
      <c r="G549" s="142" t="s">
        <v>3450</v>
      </c>
      <c r="H549" s="142" t="s">
        <v>3451</v>
      </c>
      <c r="I549" s="142" t="s">
        <v>23</v>
      </c>
      <c r="J549" s="142">
        <v>2</v>
      </c>
      <c r="K549" s="142">
        <v>1</v>
      </c>
      <c r="L549" s="227">
        <v>24198</v>
      </c>
      <c r="M549" s="227">
        <v>255942</v>
      </c>
      <c r="N549" s="227">
        <v>13900</v>
      </c>
      <c r="O549" s="227">
        <v>13900</v>
      </c>
      <c r="P549" s="227">
        <v>13900</v>
      </c>
      <c r="Q549" s="227"/>
      <c r="R549" s="227"/>
      <c r="S549" s="227"/>
      <c r="T549" s="227">
        <v>233226</v>
      </c>
      <c r="U549" s="227">
        <v>2815884</v>
      </c>
      <c r="V549" s="227">
        <v>349052</v>
      </c>
      <c r="W549" s="143">
        <v>46034</v>
      </c>
      <c r="X549" s="143">
        <v>46034</v>
      </c>
      <c r="Y549">
        <f t="shared" si="17"/>
        <v>13900</v>
      </c>
    </row>
    <row r="550" spans="1:25">
      <c r="A550" s="1" t="str">
        <f t="shared" si="16"/>
        <v>060040018312000</v>
      </c>
      <c r="B550" s="142" t="s">
        <v>78</v>
      </c>
      <c r="C550" s="142" t="s">
        <v>1322</v>
      </c>
      <c r="D550" s="142" t="s">
        <v>3377</v>
      </c>
      <c r="E550" s="142" t="s">
        <v>3378</v>
      </c>
      <c r="F550" s="142" t="s">
        <v>3452</v>
      </c>
      <c r="G550" s="142" t="s">
        <v>3453</v>
      </c>
      <c r="H550" s="142" t="s">
        <v>3454</v>
      </c>
      <c r="I550" s="142" t="s">
        <v>26</v>
      </c>
      <c r="J550" s="142">
        <v>2</v>
      </c>
      <c r="K550" s="142">
        <v>1</v>
      </c>
      <c r="L550" s="227">
        <v>0</v>
      </c>
      <c r="M550" s="227">
        <v>0</v>
      </c>
      <c r="N550" s="227">
        <v>38500</v>
      </c>
      <c r="O550" s="227">
        <v>38500</v>
      </c>
      <c r="P550" s="227">
        <v>38500</v>
      </c>
      <c r="Q550" s="227"/>
      <c r="R550" s="227"/>
      <c r="S550" s="227"/>
      <c r="T550" s="227">
        <v>0</v>
      </c>
      <c r="U550" s="227">
        <v>0</v>
      </c>
      <c r="V550" s="227">
        <v>0</v>
      </c>
      <c r="W550" s="143">
        <v>45887</v>
      </c>
      <c r="X550" s="143">
        <v>45945</v>
      </c>
      <c r="Y550">
        <f t="shared" si="17"/>
        <v>38500</v>
      </c>
    </row>
    <row r="551" spans="1:25">
      <c r="A551" s="1" t="str">
        <f t="shared" si="16"/>
        <v>060040019473000</v>
      </c>
      <c r="B551" s="142" t="s">
        <v>78</v>
      </c>
      <c r="C551" s="142" t="s">
        <v>1322</v>
      </c>
      <c r="D551" s="142" t="s">
        <v>3366</v>
      </c>
      <c r="E551" s="142" t="s">
        <v>3367</v>
      </c>
      <c r="F551" s="142" t="s">
        <v>3455</v>
      </c>
      <c r="G551" s="142" t="s">
        <v>3456</v>
      </c>
      <c r="H551" s="142" t="s">
        <v>3457</v>
      </c>
      <c r="I551" s="142" t="s">
        <v>23</v>
      </c>
      <c r="J551" s="142">
        <v>2</v>
      </c>
      <c r="K551" s="142">
        <v>1</v>
      </c>
      <c r="L551" s="227">
        <v>15932</v>
      </c>
      <c r="M551" s="227">
        <v>298560</v>
      </c>
      <c r="N551" s="227">
        <v>21900</v>
      </c>
      <c r="O551" s="227">
        <v>21900</v>
      </c>
      <c r="P551" s="227">
        <v>21900</v>
      </c>
      <c r="Q551" s="227"/>
      <c r="R551" s="227"/>
      <c r="S551" s="227"/>
      <c r="T551" s="227">
        <v>114296</v>
      </c>
      <c r="U551" s="227">
        <v>2308613</v>
      </c>
      <c r="V551" s="227">
        <v>166748</v>
      </c>
      <c r="W551" s="143">
        <v>46032</v>
      </c>
      <c r="X551" s="143">
        <v>46034</v>
      </c>
      <c r="Y551">
        <f t="shared" si="17"/>
        <v>21900</v>
      </c>
    </row>
    <row r="552" spans="1:25">
      <c r="A552" s="1" t="str">
        <f t="shared" si="16"/>
        <v>060040022634000</v>
      </c>
      <c r="B552" s="142" t="s">
        <v>78</v>
      </c>
      <c r="C552" s="142" t="s">
        <v>1322</v>
      </c>
      <c r="D552" s="142" t="s">
        <v>3423</v>
      </c>
      <c r="E552" s="142" t="s">
        <v>3424</v>
      </c>
      <c r="F552" s="142" t="s">
        <v>3458</v>
      </c>
      <c r="G552" s="142" t="s">
        <v>3459</v>
      </c>
      <c r="H552" s="142" t="s">
        <v>3460</v>
      </c>
      <c r="I552" s="142" t="s">
        <v>23</v>
      </c>
      <c r="J552" s="142">
        <v>2</v>
      </c>
      <c r="K552" s="142">
        <v>1</v>
      </c>
      <c r="L552" s="227">
        <v>35554</v>
      </c>
      <c r="M552" s="227">
        <v>1022456</v>
      </c>
      <c r="N552" s="227">
        <v>32900</v>
      </c>
      <c r="O552" s="227">
        <v>32900</v>
      </c>
      <c r="P552" s="227">
        <v>32900</v>
      </c>
      <c r="Q552" s="227"/>
      <c r="R552" s="227"/>
      <c r="S552" s="227"/>
      <c r="T552" s="227">
        <v>31712</v>
      </c>
      <c r="U552" s="227">
        <v>931990</v>
      </c>
      <c r="V552" s="227">
        <v>20021</v>
      </c>
      <c r="W552" s="143">
        <v>46030</v>
      </c>
      <c r="X552" s="143">
        <v>46033</v>
      </c>
      <c r="Y552">
        <f t="shared" si="17"/>
        <v>32900</v>
      </c>
    </row>
    <row r="553" spans="1:25">
      <c r="A553" s="1" t="str">
        <f t="shared" si="16"/>
        <v>060040023517000</v>
      </c>
      <c r="B553" s="142" t="s">
        <v>78</v>
      </c>
      <c r="C553" s="142" t="s">
        <v>1322</v>
      </c>
      <c r="D553" s="142" t="s">
        <v>3423</v>
      </c>
      <c r="E553" s="142" t="s">
        <v>3424</v>
      </c>
      <c r="F553" s="142" t="s">
        <v>3461</v>
      </c>
      <c r="G553" s="142" t="s">
        <v>3462</v>
      </c>
      <c r="H553" s="142" t="s">
        <v>3463</v>
      </c>
      <c r="I553" s="142" t="s">
        <v>23</v>
      </c>
      <c r="J553" s="142">
        <v>2</v>
      </c>
      <c r="K553" s="142">
        <v>1</v>
      </c>
      <c r="L553" s="227">
        <v>60516</v>
      </c>
      <c r="M553" s="227">
        <v>5235162</v>
      </c>
      <c r="N553" s="227">
        <v>89900</v>
      </c>
      <c r="O553" s="227">
        <v>89900</v>
      </c>
      <c r="P553" s="227">
        <v>89900</v>
      </c>
      <c r="Q553" s="227"/>
      <c r="R553" s="227"/>
      <c r="S553" s="227"/>
      <c r="T553" s="227">
        <v>89576</v>
      </c>
      <c r="U553" s="227">
        <v>6475131</v>
      </c>
      <c r="V553" s="227">
        <v>-1273974</v>
      </c>
      <c r="W553" s="143">
        <v>46034</v>
      </c>
      <c r="X553" s="143">
        <v>46034</v>
      </c>
      <c r="Y553">
        <f t="shared" si="17"/>
        <v>89900</v>
      </c>
    </row>
    <row r="554" spans="1:25">
      <c r="A554" s="1" t="str">
        <f t="shared" si="16"/>
        <v>060040029200000</v>
      </c>
      <c r="B554" s="142" t="s">
        <v>78</v>
      </c>
      <c r="C554" s="142" t="s">
        <v>1322</v>
      </c>
      <c r="D554" s="142" t="s">
        <v>3423</v>
      </c>
      <c r="E554" s="142" t="s">
        <v>3424</v>
      </c>
      <c r="F554" s="142" t="s">
        <v>3464</v>
      </c>
      <c r="G554" s="142" t="s">
        <v>3465</v>
      </c>
      <c r="H554" s="142" t="s">
        <v>3466</v>
      </c>
      <c r="I554" s="142" t="s">
        <v>23</v>
      </c>
      <c r="J554" s="142">
        <v>1</v>
      </c>
      <c r="K554" s="142">
        <v>1</v>
      </c>
      <c r="L554" s="227">
        <v>347</v>
      </c>
      <c r="M554" s="227">
        <v>14970843</v>
      </c>
      <c r="N554" s="227">
        <v>48500</v>
      </c>
      <c r="O554" s="227">
        <v>48500</v>
      </c>
      <c r="P554" s="227">
        <v>48500</v>
      </c>
      <c r="Q554" s="227"/>
      <c r="R554" s="227"/>
      <c r="S554" s="227"/>
      <c r="T554" s="227">
        <v>99</v>
      </c>
      <c r="U554" s="227">
        <v>4771500</v>
      </c>
      <c r="V554" s="227">
        <v>500280</v>
      </c>
      <c r="W554" s="143">
        <v>46027</v>
      </c>
      <c r="X554" s="143">
        <v>46034</v>
      </c>
      <c r="Y554">
        <f t="shared" si="17"/>
        <v>48500</v>
      </c>
    </row>
    <row r="555" spans="1:25">
      <c r="A555" s="1" t="str">
        <f t="shared" si="16"/>
        <v>060040032080000</v>
      </c>
      <c r="B555" s="142" t="s">
        <v>78</v>
      </c>
      <c r="C555" s="142" t="s">
        <v>1322</v>
      </c>
      <c r="D555" s="142" t="s">
        <v>3377</v>
      </c>
      <c r="E555" s="142" t="s">
        <v>3378</v>
      </c>
      <c r="F555" s="142" t="s">
        <v>3467</v>
      </c>
      <c r="G555" s="142" t="s">
        <v>3468</v>
      </c>
      <c r="H555" s="142" t="s">
        <v>3469</v>
      </c>
      <c r="I555" s="142" t="s">
        <v>23</v>
      </c>
      <c r="J555" s="142">
        <v>2</v>
      </c>
      <c r="K555" s="142">
        <v>1</v>
      </c>
      <c r="L555" s="227"/>
      <c r="M555" s="227"/>
      <c r="N555" s="227">
        <v>126900</v>
      </c>
      <c r="O555" s="227">
        <v>126900</v>
      </c>
      <c r="P555" s="227">
        <v>126900</v>
      </c>
      <c r="Q555" s="227"/>
      <c r="R555" s="227"/>
      <c r="S555" s="227"/>
      <c r="T555" s="227"/>
      <c r="U555" s="227"/>
      <c r="V555" s="227"/>
      <c r="W555" s="143"/>
      <c r="X555" s="143">
        <v>46034</v>
      </c>
      <c r="Y555">
        <f t="shared" si="17"/>
        <v>126900</v>
      </c>
    </row>
    <row r="556" spans="1:25">
      <c r="A556" s="1" t="str">
        <f t="shared" si="16"/>
        <v>060040034058000</v>
      </c>
      <c r="B556" s="142" t="s">
        <v>78</v>
      </c>
      <c r="C556" s="142" t="s">
        <v>1322</v>
      </c>
      <c r="D556" s="142" t="s">
        <v>3377</v>
      </c>
      <c r="E556" s="142" t="s">
        <v>3378</v>
      </c>
      <c r="F556" s="142" t="s">
        <v>3470</v>
      </c>
      <c r="G556" s="142" t="s">
        <v>3471</v>
      </c>
      <c r="H556" s="142" t="s">
        <v>3472</v>
      </c>
      <c r="I556" s="142" t="s">
        <v>23</v>
      </c>
      <c r="J556" s="142">
        <v>1</v>
      </c>
      <c r="K556" s="142">
        <v>1</v>
      </c>
      <c r="L556" s="227">
        <v>570</v>
      </c>
      <c r="M556" s="227">
        <v>18703665</v>
      </c>
      <c r="N556" s="227">
        <v>42900</v>
      </c>
      <c r="O556" s="227">
        <v>42900</v>
      </c>
      <c r="P556" s="227">
        <v>42900</v>
      </c>
      <c r="Q556" s="227"/>
      <c r="R556" s="227"/>
      <c r="S556" s="227"/>
      <c r="T556" s="227">
        <v>756</v>
      </c>
      <c r="U556" s="227">
        <v>28599150</v>
      </c>
      <c r="V556" s="227">
        <v>3792184</v>
      </c>
      <c r="W556" s="143">
        <v>46032</v>
      </c>
      <c r="X556" s="143">
        <v>46034</v>
      </c>
      <c r="Y556">
        <f t="shared" si="17"/>
        <v>42900</v>
      </c>
    </row>
    <row r="557" spans="1:25">
      <c r="A557" s="1" t="str">
        <f t="shared" si="16"/>
        <v>060040034238000</v>
      </c>
      <c r="B557" s="142" t="s">
        <v>78</v>
      </c>
      <c r="C557" s="142" t="s">
        <v>1322</v>
      </c>
      <c r="D557" s="142" t="s">
        <v>3377</v>
      </c>
      <c r="E557" s="142" t="s">
        <v>3378</v>
      </c>
      <c r="F557" s="142" t="s">
        <v>3473</v>
      </c>
      <c r="G557" s="142" t="s">
        <v>3474</v>
      </c>
      <c r="H557" s="142" t="s">
        <v>3475</v>
      </c>
      <c r="I557" s="142" t="s">
        <v>23</v>
      </c>
      <c r="J557" s="142">
        <v>2</v>
      </c>
      <c r="K557" s="142">
        <v>1</v>
      </c>
      <c r="L557" s="227"/>
      <c r="M557" s="227"/>
      <c r="N557" s="227">
        <v>126900</v>
      </c>
      <c r="O557" s="227">
        <v>126900</v>
      </c>
      <c r="P557" s="227">
        <v>126900</v>
      </c>
      <c r="Q557" s="227"/>
      <c r="R557" s="227"/>
      <c r="S557" s="227"/>
      <c r="T557" s="227"/>
      <c r="U557" s="227"/>
      <c r="V557" s="227"/>
      <c r="W557" s="143"/>
      <c r="X557" s="143">
        <v>46033</v>
      </c>
      <c r="Y557">
        <f t="shared" si="17"/>
        <v>126900</v>
      </c>
    </row>
    <row r="558" spans="1:25">
      <c r="A558" s="1" t="str">
        <f t="shared" si="16"/>
        <v>060040041234000</v>
      </c>
      <c r="B558" s="142" t="s">
        <v>78</v>
      </c>
      <c r="C558" s="142" t="s">
        <v>1322</v>
      </c>
      <c r="D558" s="142" t="s">
        <v>3377</v>
      </c>
      <c r="E558" s="142" t="s">
        <v>3378</v>
      </c>
      <c r="F558" s="142" t="s">
        <v>3476</v>
      </c>
      <c r="G558" s="142" t="s">
        <v>3477</v>
      </c>
      <c r="H558" s="142" t="s">
        <v>3478</v>
      </c>
      <c r="I558" s="142" t="s">
        <v>21</v>
      </c>
      <c r="J558" s="142">
        <v>1</v>
      </c>
      <c r="K558" s="142">
        <v>1</v>
      </c>
      <c r="L558" s="227"/>
      <c r="M558" s="227"/>
      <c r="N558" s="227">
        <v>29900</v>
      </c>
      <c r="O558" s="227">
        <v>29900</v>
      </c>
      <c r="P558" s="227">
        <v>29900</v>
      </c>
      <c r="Q558" s="227"/>
      <c r="R558" s="227"/>
      <c r="S558" s="227"/>
      <c r="T558" s="227"/>
      <c r="U558" s="227"/>
      <c r="V558" s="227"/>
      <c r="W558" s="143">
        <v>44470</v>
      </c>
      <c r="X558" s="143">
        <v>45085</v>
      </c>
      <c r="Y558">
        <f t="shared" si="17"/>
        <v>29900</v>
      </c>
    </row>
    <row r="559" spans="1:25">
      <c r="A559" s="1" t="str">
        <f t="shared" si="16"/>
        <v>060040042823000</v>
      </c>
      <c r="B559" s="142" t="s">
        <v>78</v>
      </c>
      <c r="C559" s="142" t="s">
        <v>1322</v>
      </c>
      <c r="D559" s="142" t="s">
        <v>3423</v>
      </c>
      <c r="E559" s="142" t="s">
        <v>3424</v>
      </c>
      <c r="F559" s="142" t="s">
        <v>3479</v>
      </c>
      <c r="G559" s="142" t="s">
        <v>3480</v>
      </c>
      <c r="H559" s="142" t="s">
        <v>3481</v>
      </c>
      <c r="I559" s="142" t="s">
        <v>23</v>
      </c>
      <c r="J559" s="142">
        <v>2</v>
      </c>
      <c r="K559" s="142">
        <v>1</v>
      </c>
      <c r="L559" s="227">
        <v>377368</v>
      </c>
      <c r="M559" s="227">
        <v>22891367</v>
      </c>
      <c r="N559" s="227">
        <v>79900</v>
      </c>
      <c r="O559" s="227">
        <v>69900</v>
      </c>
      <c r="P559" s="227">
        <v>69900</v>
      </c>
      <c r="Q559" s="227"/>
      <c r="R559" s="227"/>
      <c r="S559" s="227"/>
      <c r="T559" s="227">
        <v>44046</v>
      </c>
      <c r="U559" s="227">
        <v>2773708</v>
      </c>
      <c r="V559" s="227">
        <v>101852</v>
      </c>
      <c r="W559" s="143">
        <v>46011</v>
      </c>
      <c r="X559" s="143">
        <v>46034</v>
      </c>
      <c r="Y559">
        <f t="shared" si="17"/>
        <v>69900</v>
      </c>
    </row>
    <row r="560" spans="1:25">
      <c r="A560" s="1" t="str">
        <f t="shared" si="16"/>
        <v>060040042946000</v>
      </c>
      <c r="B560" s="142" t="s">
        <v>78</v>
      </c>
      <c r="C560" s="142" t="s">
        <v>1322</v>
      </c>
      <c r="D560" s="142" t="s">
        <v>3388</v>
      </c>
      <c r="E560" s="142" t="s">
        <v>3389</v>
      </c>
      <c r="F560" s="142" t="s">
        <v>3482</v>
      </c>
      <c r="G560" s="142" t="s">
        <v>3483</v>
      </c>
      <c r="H560" s="142" t="s">
        <v>3484</v>
      </c>
      <c r="I560" s="142" t="s">
        <v>23</v>
      </c>
      <c r="J560" s="142">
        <v>2</v>
      </c>
      <c r="K560" s="142">
        <v>1</v>
      </c>
      <c r="L560" s="227">
        <v>35092</v>
      </c>
      <c r="M560" s="227">
        <v>526966</v>
      </c>
      <c r="N560" s="227">
        <v>18500</v>
      </c>
      <c r="O560" s="227">
        <v>15900</v>
      </c>
      <c r="P560" s="227">
        <v>15900</v>
      </c>
      <c r="Q560" s="227"/>
      <c r="R560" s="227"/>
      <c r="S560" s="227"/>
      <c r="T560" s="227">
        <v>333080</v>
      </c>
      <c r="U560" s="227">
        <v>4732704</v>
      </c>
      <c r="V560" s="227">
        <v>-269059</v>
      </c>
      <c r="W560" s="143">
        <v>46032</v>
      </c>
      <c r="X560" s="143">
        <v>46034</v>
      </c>
      <c r="Y560">
        <f t="shared" si="17"/>
        <v>15900</v>
      </c>
    </row>
    <row r="561" spans="1:25">
      <c r="A561" s="1" t="str">
        <f t="shared" si="16"/>
        <v>060040049060000</v>
      </c>
      <c r="B561" s="142" t="s">
        <v>78</v>
      </c>
      <c r="C561" s="142" t="s">
        <v>1322</v>
      </c>
      <c r="D561" s="142" t="s">
        <v>3377</v>
      </c>
      <c r="E561" s="142" t="s">
        <v>3378</v>
      </c>
      <c r="F561" s="142" t="s">
        <v>3485</v>
      </c>
      <c r="G561" s="142" t="s">
        <v>3486</v>
      </c>
      <c r="H561" s="142" t="s">
        <v>3487</v>
      </c>
      <c r="I561" s="142" t="s">
        <v>23</v>
      </c>
      <c r="J561" s="142">
        <v>2</v>
      </c>
      <c r="K561" s="142">
        <v>1</v>
      </c>
      <c r="L561" s="227">
        <v>113306</v>
      </c>
      <c r="M561" s="227">
        <v>14301341</v>
      </c>
      <c r="N561" s="227">
        <v>119900</v>
      </c>
      <c r="O561" s="227">
        <v>119900</v>
      </c>
      <c r="P561" s="227">
        <v>119900</v>
      </c>
      <c r="Q561" s="227"/>
      <c r="R561" s="227"/>
      <c r="S561" s="227"/>
      <c r="T561" s="227">
        <v>814</v>
      </c>
      <c r="U561" s="227">
        <v>92715</v>
      </c>
      <c r="V561" s="227">
        <v>-10027</v>
      </c>
      <c r="W561" s="143">
        <v>46014</v>
      </c>
      <c r="X561" s="143">
        <v>46028</v>
      </c>
      <c r="Y561">
        <f t="shared" si="17"/>
        <v>119900</v>
      </c>
    </row>
    <row r="562" spans="1:25">
      <c r="A562" s="1" t="str">
        <f t="shared" si="16"/>
        <v>060040049074000</v>
      </c>
      <c r="B562" s="142" t="s">
        <v>78</v>
      </c>
      <c r="C562" s="142" t="s">
        <v>1322</v>
      </c>
      <c r="D562" s="142" t="s">
        <v>3377</v>
      </c>
      <c r="E562" s="142" t="s">
        <v>3378</v>
      </c>
      <c r="F562" s="142" t="s">
        <v>3488</v>
      </c>
      <c r="G562" s="142" t="s">
        <v>3489</v>
      </c>
      <c r="H562" s="142" t="s">
        <v>3490</v>
      </c>
      <c r="I562" s="142" t="s">
        <v>23</v>
      </c>
      <c r="J562" s="142">
        <v>2</v>
      </c>
      <c r="K562" s="142">
        <v>1</v>
      </c>
      <c r="L562" s="227">
        <v>488836</v>
      </c>
      <c r="M562" s="227">
        <v>50199482</v>
      </c>
      <c r="N562" s="227">
        <v>103900</v>
      </c>
      <c r="O562" s="227">
        <v>103900</v>
      </c>
      <c r="P562" s="227">
        <v>103900</v>
      </c>
      <c r="Q562" s="227"/>
      <c r="R562" s="227"/>
      <c r="S562" s="227"/>
      <c r="T562" s="227">
        <v>8740</v>
      </c>
      <c r="U562" s="227">
        <v>908086</v>
      </c>
      <c r="V562" s="227">
        <v>10559</v>
      </c>
      <c r="W562" s="143">
        <v>45986</v>
      </c>
      <c r="X562" s="143">
        <v>46030</v>
      </c>
      <c r="Y562">
        <f t="shared" si="17"/>
        <v>103900</v>
      </c>
    </row>
    <row r="563" spans="1:25">
      <c r="A563" s="1" t="str">
        <f t="shared" si="16"/>
        <v>060040049618000</v>
      </c>
      <c r="B563" s="142" t="s">
        <v>78</v>
      </c>
      <c r="C563" s="142" t="s">
        <v>1322</v>
      </c>
      <c r="D563" s="142" t="s">
        <v>3423</v>
      </c>
      <c r="E563" s="142" t="s">
        <v>3424</v>
      </c>
      <c r="F563" s="142" t="s">
        <v>3491</v>
      </c>
      <c r="G563" s="142" t="s">
        <v>3492</v>
      </c>
      <c r="H563" s="142" t="s">
        <v>3493</v>
      </c>
      <c r="I563" s="142" t="s">
        <v>23</v>
      </c>
      <c r="J563" s="142">
        <v>2</v>
      </c>
      <c r="K563" s="142">
        <v>1</v>
      </c>
      <c r="L563" s="227">
        <v>21770</v>
      </c>
      <c r="M563" s="227">
        <v>1991949</v>
      </c>
      <c r="N563" s="227">
        <v>96500</v>
      </c>
      <c r="O563" s="227">
        <v>96500</v>
      </c>
      <c r="P563" s="227">
        <v>96500</v>
      </c>
      <c r="Q563" s="227"/>
      <c r="R563" s="227"/>
      <c r="S563" s="227"/>
      <c r="T563" s="227">
        <v>0</v>
      </c>
      <c r="U563" s="227">
        <v>0</v>
      </c>
      <c r="V563" s="227">
        <v>0</v>
      </c>
      <c r="W563" s="143">
        <v>45923</v>
      </c>
      <c r="X563" s="143">
        <v>46022</v>
      </c>
      <c r="Y563">
        <f t="shared" si="17"/>
        <v>96500</v>
      </c>
    </row>
    <row r="564" spans="1:25">
      <c r="A564" s="1" t="str">
        <f t="shared" si="16"/>
        <v>060041001860000</v>
      </c>
      <c r="B564" s="142" t="s">
        <v>78</v>
      </c>
      <c r="C564" s="142" t="s">
        <v>1322</v>
      </c>
      <c r="D564" s="142" t="s">
        <v>3494</v>
      </c>
      <c r="E564" s="142" t="s">
        <v>2486</v>
      </c>
      <c r="F564" s="142" t="s">
        <v>36</v>
      </c>
      <c r="G564" s="142" t="s">
        <v>2487</v>
      </c>
      <c r="H564" s="142" t="s">
        <v>2488</v>
      </c>
      <c r="I564" s="142" t="s">
        <v>23</v>
      </c>
      <c r="J564" s="142">
        <v>1</v>
      </c>
      <c r="K564" s="142">
        <v>30</v>
      </c>
      <c r="L564" s="227">
        <v>409</v>
      </c>
      <c r="M564" s="227">
        <v>16710268</v>
      </c>
      <c r="N564" s="227">
        <v>46800</v>
      </c>
      <c r="O564" s="227">
        <v>46800</v>
      </c>
      <c r="P564" s="227">
        <v>1404000</v>
      </c>
      <c r="Q564" s="227"/>
      <c r="R564" s="227"/>
      <c r="S564" s="227"/>
      <c r="T564" s="227">
        <v>41</v>
      </c>
      <c r="U564" s="227">
        <v>1728649</v>
      </c>
      <c r="V564" s="227">
        <v>53537</v>
      </c>
      <c r="W564" s="143">
        <v>46031</v>
      </c>
      <c r="X564" s="143">
        <v>46034</v>
      </c>
      <c r="Y564">
        <f t="shared" si="17"/>
        <v>1404000</v>
      </c>
    </row>
    <row r="565" spans="1:25">
      <c r="A565" s="1" t="str">
        <f t="shared" si="16"/>
        <v>060041001865000</v>
      </c>
      <c r="B565" s="142" t="s">
        <v>78</v>
      </c>
      <c r="C565" s="142" t="s">
        <v>1322</v>
      </c>
      <c r="D565" s="142" t="s">
        <v>3494</v>
      </c>
      <c r="E565" s="142" t="s">
        <v>2486</v>
      </c>
      <c r="F565" s="142" t="s">
        <v>73</v>
      </c>
      <c r="G565" s="142" t="s">
        <v>2661</v>
      </c>
      <c r="H565" s="142" t="s">
        <v>2662</v>
      </c>
      <c r="I565" s="142" t="s">
        <v>21</v>
      </c>
      <c r="J565" s="142">
        <v>1</v>
      </c>
      <c r="K565" s="142">
        <v>30</v>
      </c>
      <c r="L565" s="227">
        <v>361</v>
      </c>
      <c r="M565" s="227">
        <v>10025918</v>
      </c>
      <c r="N565" s="227">
        <v>32500</v>
      </c>
      <c r="O565" s="227">
        <v>32400</v>
      </c>
      <c r="P565" s="227">
        <v>972000</v>
      </c>
      <c r="Q565" s="227">
        <v>30</v>
      </c>
      <c r="R565" s="227">
        <v>2200</v>
      </c>
      <c r="S565" s="227">
        <v>906000</v>
      </c>
      <c r="T565" s="227">
        <v>0</v>
      </c>
      <c r="U565" s="227">
        <v>0</v>
      </c>
      <c r="V565" s="227">
        <v>0</v>
      </c>
      <c r="W565" s="143">
        <v>46021</v>
      </c>
      <c r="X565" s="143">
        <v>46021</v>
      </c>
      <c r="Y565">
        <f t="shared" si="17"/>
        <v>906000</v>
      </c>
    </row>
    <row r="566" spans="1:25">
      <c r="A566" s="1" t="str">
        <f t="shared" si="16"/>
        <v>060041002106000</v>
      </c>
      <c r="B566" s="142" t="s">
        <v>78</v>
      </c>
      <c r="C566" s="142" t="s">
        <v>1322</v>
      </c>
      <c r="D566" s="142" t="s">
        <v>3495</v>
      </c>
      <c r="E566" s="142" t="s">
        <v>3496</v>
      </c>
      <c r="F566" s="142" t="s">
        <v>134</v>
      </c>
      <c r="G566" s="142" t="s">
        <v>135</v>
      </c>
      <c r="H566" s="142" t="s">
        <v>136</v>
      </c>
      <c r="I566" s="142" t="s">
        <v>21</v>
      </c>
      <c r="J566" s="142">
        <v>1</v>
      </c>
      <c r="K566" s="142">
        <v>20</v>
      </c>
      <c r="L566" s="227">
        <v>2022</v>
      </c>
      <c r="M566" s="227">
        <v>16281334</v>
      </c>
      <c r="N566" s="227">
        <v>10600</v>
      </c>
      <c r="O566" s="227">
        <v>10000</v>
      </c>
      <c r="P566" s="227">
        <v>200000</v>
      </c>
      <c r="Q566" s="227">
        <v>20</v>
      </c>
      <c r="R566" s="227">
        <v>855</v>
      </c>
      <c r="S566" s="227">
        <v>182900</v>
      </c>
      <c r="T566" s="227">
        <v>387</v>
      </c>
      <c r="U566" s="227">
        <v>3334594</v>
      </c>
      <c r="V566" s="227">
        <v>218434</v>
      </c>
      <c r="W566" s="143">
        <v>46021</v>
      </c>
      <c r="X566" s="143">
        <v>46034</v>
      </c>
      <c r="Y566">
        <f t="shared" si="17"/>
        <v>182900</v>
      </c>
    </row>
    <row r="567" spans="1:25">
      <c r="A567" s="1" t="str">
        <f t="shared" si="16"/>
        <v>060041004890000</v>
      </c>
      <c r="B567" s="142" t="s">
        <v>78</v>
      </c>
      <c r="C567" s="142" t="s">
        <v>1322</v>
      </c>
      <c r="D567" s="142" t="s">
        <v>3497</v>
      </c>
      <c r="E567" s="142" t="s">
        <v>24</v>
      </c>
      <c r="F567" s="142" t="s">
        <v>140</v>
      </c>
      <c r="G567" s="142" t="s">
        <v>3498</v>
      </c>
      <c r="H567" s="142" t="s">
        <v>141</v>
      </c>
      <c r="I567" s="142" t="s">
        <v>21</v>
      </c>
      <c r="J567" s="142">
        <v>1</v>
      </c>
      <c r="K567" s="142">
        <v>20</v>
      </c>
      <c r="L567" s="227">
        <v>5732</v>
      </c>
      <c r="M567" s="227">
        <v>23176699</v>
      </c>
      <c r="N567" s="227">
        <v>5400</v>
      </c>
      <c r="O567" s="227">
        <v>5400</v>
      </c>
      <c r="P567" s="227">
        <v>108000</v>
      </c>
      <c r="Q567" s="227"/>
      <c r="R567" s="227"/>
      <c r="S567" s="227"/>
      <c r="T567" s="227">
        <v>236</v>
      </c>
      <c r="U567" s="227">
        <v>1101622</v>
      </c>
      <c r="V567" s="227">
        <v>147382</v>
      </c>
      <c r="W567" s="143">
        <v>45978</v>
      </c>
      <c r="X567" s="143">
        <v>46034</v>
      </c>
      <c r="Y567">
        <f t="shared" si="17"/>
        <v>108000</v>
      </c>
    </row>
    <row r="568" spans="1:25">
      <c r="A568" s="1" t="str">
        <f t="shared" si="16"/>
        <v>060041004893000</v>
      </c>
      <c r="B568" s="142" t="s">
        <v>78</v>
      </c>
      <c r="C568" s="142" t="s">
        <v>1322</v>
      </c>
      <c r="D568" s="142" t="s">
        <v>3497</v>
      </c>
      <c r="E568" s="142" t="s">
        <v>24</v>
      </c>
      <c r="F568" s="142" t="s">
        <v>144</v>
      </c>
      <c r="G568" s="142" t="s">
        <v>145</v>
      </c>
      <c r="H568" s="142" t="s">
        <v>146</v>
      </c>
      <c r="I568" s="142" t="s">
        <v>23</v>
      </c>
      <c r="J568" s="142">
        <v>1</v>
      </c>
      <c r="K568" s="142">
        <v>20</v>
      </c>
      <c r="L568" s="227">
        <v>4121</v>
      </c>
      <c r="M568" s="227">
        <v>20734952</v>
      </c>
      <c r="N568" s="227">
        <v>6900</v>
      </c>
      <c r="O568" s="227">
        <v>6400</v>
      </c>
      <c r="P568" s="227">
        <v>128000</v>
      </c>
      <c r="Q568" s="227">
        <v>20</v>
      </c>
      <c r="R568" s="227">
        <v>525</v>
      </c>
      <c r="S568" s="227">
        <v>117500</v>
      </c>
      <c r="T568" s="227">
        <v>975</v>
      </c>
      <c r="U568" s="227">
        <v>5377253</v>
      </c>
      <c r="V568" s="227">
        <v>471507</v>
      </c>
      <c r="W568" s="143">
        <v>45978</v>
      </c>
      <c r="X568" s="143">
        <v>46033</v>
      </c>
      <c r="Y568">
        <f t="shared" si="17"/>
        <v>117500</v>
      </c>
    </row>
    <row r="569" spans="1:25">
      <c r="A569" s="1" t="str">
        <f t="shared" si="16"/>
        <v>060041005627000</v>
      </c>
      <c r="B569" s="142" t="s">
        <v>78</v>
      </c>
      <c r="C569" s="142" t="s">
        <v>1322</v>
      </c>
      <c r="D569" s="142" t="s">
        <v>3495</v>
      </c>
      <c r="E569" s="142" t="s">
        <v>3496</v>
      </c>
      <c r="F569" s="142" t="s">
        <v>475</v>
      </c>
      <c r="G569" s="142" t="s">
        <v>476</v>
      </c>
      <c r="H569" s="142" t="s">
        <v>477</v>
      </c>
      <c r="I569" s="142" t="s">
        <v>21</v>
      </c>
      <c r="J569" s="142">
        <v>1</v>
      </c>
      <c r="K569" s="142">
        <v>12</v>
      </c>
      <c r="L569" s="227">
        <v>385</v>
      </c>
      <c r="M569" s="227">
        <v>4584160</v>
      </c>
      <c r="N569" s="227">
        <v>15700</v>
      </c>
      <c r="O569" s="227">
        <v>15700</v>
      </c>
      <c r="P569" s="227">
        <v>188400</v>
      </c>
      <c r="Q569" s="227"/>
      <c r="R569" s="227"/>
      <c r="S569" s="227"/>
      <c r="T569" s="227">
        <v>106</v>
      </c>
      <c r="U569" s="227">
        <v>1378243</v>
      </c>
      <c r="V569" s="227">
        <v>116110</v>
      </c>
      <c r="W569" s="143">
        <v>46020</v>
      </c>
      <c r="X569" s="143">
        <v>46034</v>
      </c>
      <c r="Y569">
        <f t="shared" si="17"/>
        <v>188400</v>
      </c>
    </row>
    <row r="570" spans="1:25">
      <c r="A570" s="1" t="str">
        <f t="shared" si="16"/>
        <v>060041005725000</v>
      </c>
      <c r="B570" s="142" t="s">
        <v>78</v>
      </c>
      <c r="C570" s="142" t="s">
        <v>1322</v>
      </c>
      <c r="D570" s="142" t="s">
        <v>3497</v>
      </c>
      <c r="E570" s="142" t="s">
        <v>24</v>
      </c>
      <c r="F570" s="142" t="s">
        <v>150</v>
      </c>
      <c r="G570" s="142" t="s">
        <v>3499</v>
      </c>
      <c r="H570" s="142" t="s">
        <v>151</v>
      </c>
      <c r="I570" s="142" t="s">
        <v>23</v>
      </c>
      <c r="J570" s="142">
        <v>1</v>
      </c>
      <c r="K570" s="142">
        <v>10</v>
      </c>
      <c r="L570" s="227">
        <v>3888</v>
      </c>
      <c r="M570" s="227">
        <v>51394208</v>
      </c>
      <c r="N570" s="227">
        <v>16000</v>
      </c>
      <c r="O570" s="227">
        <v>16000</v>
      </c>
      <c r="P570" s="227">
        <v>160000</v>
      </c>
      <c r="Q570" s="227">
        <v>10</v>
      </c>
      <c r="R570" s="227">
        <v>1050</v>
      </c>
      <c r="S570" s="227">
        <v>149500</v>
      </c>
      <c r="T570" s="227">
        <v>190</v>
      </c>
      <c r="U570" s="227">
        <v>2641081</v>
      </c>
      <c r="V570" s="227">
        <v>129533</v>
      </c>
      <c r="W570" s="143">
        <v>45918</v>
      </c>
      <c r="X570" s="143">
        <v>46034</v>
      </c>
      <c r="Y570">
        <f t="shared" si="17"/>
        <v>149500</v>
      </c>
    </row>
    <row r="571" spans="1:25">
      <c r="A571" s="1" t="str">
        <f t="shared" si="16"/>
        <v>060041005726000</v>
      </c>
      <c r="B571" s="142" t="s">
        <v>78</v>
      </c>
      <c r="C571" s="142" t="s">
        <v>1322</v>
      </c>
      <c r="D571" s="142" t="s">
        <v>3497</v>
      </c>
      <c r="E571" s="142" t="s">
        <v>24</v>
      </c>
      <c r="F571" s="142" t="s">
        <v>154</v>
      </c>
      <c r="G571" s="142" t="s">
        <v>155</v>
      </c>
      <c r="H571" s="142" t="s">
        <v>156</v>
      </c>
      <c r="I571" s="142" t="s">
        <v>23</v>
      </c>
      <c r="J571" s="142">
        <v>1</v>
      </c>
      <c r="K571" s="142">
        <v>10</v>
      </c>
      <c r="L571" s="227">
        <v>3938</v>
      </c>
      <c r="M571" s="227">
        <v>70420300</v>
      </c>
      <c r="N571" s="227">
        <v>21500</v>
      </c>
      <c r="O571" s="227">
        <v>21500</v>
      </c>
      <c r="P571" s="227">
        <v>215000</v>
      </c>
      <c r="Q571" s="227">
        <v>10</v>
      </c>
      <c r="R571" s="227">
        <v>100</v>
      </c>
      <c r="S571" s="227">
        <v>214000</v>
      </c>
      <c r="T571" s="227">
        <v>246</v>
      </c>
      <c r="U571" s="227">
        <v>4705406</v>
      </c>
      <c r="V571" s="227">
        <v>306373</v>
      </c>
      <c r="W571" s="143">
        <v>45983</v>
      </c>
      <c r="X571" s="143">
        <v>46034</v>
      </c>
      <c r="Y571">
        <f t="shared" si="17"/>
        <v>214000</v>
      </c>
    </row>
    <row r="572" spans="1:25">
      <c r="A572" s="1" t="str">
        <f t="shared" si="16"/>
        <v>060041006631000</v>
      </c>
      <c r="B572" s="142" t="s">
        <v>78</v>
      </c>
      <c r="C572" s="142" t="s">
        <v>1322</v>
      </c>
      <c r="D572" s="142" t="s">
        <v>3500</v>
      </c>
      <c r="E572" s="142" t="s">
        <v>3501</v>
      </c>
      <c r="F572" s="142" t="s">
        <v>3502</v>
      </c>
      <c r="G572" s="142" t="s">
        <v>3503</v>
      </c>
      <c r="H572" s="142" t="s">
        <v>3504</v>
      </c>
      <c r="I572" s="142" t="s">
        <v>23</v>
      </c>
      <c r="J572" s="142">
        <v>1</v>
      </c>
      <c r="K572" s="142">
        <v>28</v>
      </c>
      <c r="L572" s="227">
        <v>183</v>
      </c>
      <c r="M572" s="227">
        <v>3714680</v>
      </c>
      <c r="N572" s="227">
        <v>29000</v>
      </c>
      <c r="O572" s="227">
        <v>22500</v>
      </c>
      <c r="P572" s="227">
        <v>630000</v>
      </c>
      <c r="Q572" s="227"/>
      <c r="R572" s="227"/>
      <c r="S572" s="227"/>
      <c r="T572" s="227">
        <v>97</v>
      </c>
      <c r="U572" s="227">
        <v>1966216</v>
      </c>
      <c r="V572" s="227">
        <v>-2767</v>
      </c>
      <c r="W572" s="143">
        <v>45989</v>
      </c>
      <c r="X572" s="143">
        <v>46034</v>
      </c>
      <c r="Y572">
        <f t="shared" si="17"/>
        <v>630000</v>
      </c>
    </row>
    <row r="573" spans="1:25">
      <c r="A573" s="1" t="str">
        <f t="shared" si="16"/>
        <v>060041007324000</v>
      </c>
      <c r="B573" s="142" t="s">
        <v>78</v>
      </c>
      <c r="C573" s="142" t="s">
        <v>1322</v>
      </c>
      <c r="D573" s="142" t="s">
        <v>3500</v>
      </c>
      <c r="E573" s="142" t="s">
        <v>3501</v>
      </c>
      <c r="F573" s="142" t="s">
        <v>3505</v>
      </c>
      <c r="G573" s="142" t="s">
        <v>3506</v>
      </c>
      <c r="H573" s="142" t="s">
        <v>3507</v>
      </c>
      <c r="I573" s="142" t="s">
        <v>23</v>
      </c>
      <c r="J573" s="142">
        <v>1</v>
      </c>
      <c r="K573" s="142">
        <v>12</v>
      </c>
      <c r="L573" s="227">
        <v>178</v>
      </c>
      <c r="M573" s="227">
        <v>4856212</v>
      </c>
      <c r="N573" s="227">
        <v>42400</v>
      </c>
      <c r="O573" s="227">
        <v>29000</v>
      </c>
      <c r="P573" s="227">
        <v>348000</v>
      </c>
      <c r="Q573" s="227"/>
      <c r="R573" s="227"/>
      <c r="S573" s="227"/>
      <c r="T573" s="227">
        <v>13</v>
      </c>
      <c r="U573" s="227">
        <v>496577</v>
      </c>
      <c r="V573" s="227">
        <v>141910</v>
      </c>
      <c r="W573" s="143">
        <v>45945</v>
      </c>
      <c r="X573" s="143">
        <v>46034</v>
      </c>
      <c r="Y573">
        <f t="shared" si="17"/>
        <v>348000</v>
      </c>
    </row>
    <row r="574" spans="1:25">
      <c r="A574" s="1" t="str">
        <f t="shared" si="16"/>
        <v>060041008681000</v>
      </c>
      <c r="B574" s="142" t="s">
        <v>78</v>
      </c>
      <c r="C574" s="142" t="s">
        <v>1322</v>
      </c>
      <c r="D574" s="142" t="s">
        <v>3500</v>
      </c>
      <c r="E574" s="142" t="s">
        <v>3501</v>
      </c>
      <c r="F574" s="142" t="s">
        <v>3508</v>
      </c>
      <c r="G574" s="142" t="s">
        <v>3509</v>
      </c>
      <c r="H574" s="142" t="s">
        <v>3510</v>
      </c>
      <c r="I574" s="142" t="s">
        <v>21</v>
      </c>
      <c r="J574" s="142">
        <v>1</v>
      </c>
      <c r="K574" s="142">
        <v>100</v>
      </c>
      <c r="L574" s="227">
        <v>114</v>
      </c>
      <c r="M574" s="227">
        <v>1995000</v>
      </c>
      <c r="N574" s="227">
        <v>24400</v>
      </c>
      <c r="O574" s="227">
        <v>19900</v>
      </c>
      <c r="P574" s="227">
        <v>1990000</v>
      </c>
      <c r="Q574" s="227"/>
      <c r="R574" s="227"/>
      <c r="S574" s="227"/>
      <c r="T574" s="227">
        <v>111</v>
      </c>
      <c r="U574" s="227">
        <v>1979459</v>
      </c>
      <c r="V574" s="227">
        <v>36959</v>
      </c>
      <c r="W574" s="143">
        <v>45961</v>
      </c>
      <c r="X574" s="143">
        <v>46034</v>
      </c>
      <c r="Y574">
        <f t="shared" si="17"/>
        <v>1990000</v>
      </c>
    </row>
    <row r="575" spans="1:25">
      <c r="A575" s="1" t="str">
        <f t="shared" si="16"/>
        <v>060041012362000</v>
      </c>
      <c r="B575" s="142" t="s">
        <v>78</v>
      </c>
      <c r="C575" s="142" t="s">
        <v>1322</v>
      </c>
      <c r="D575" s="142" t="s">
        <v>3511</v>
      </c>
      <c r="E575" s="142" t="s">
        <v>3512</v>
      </c>
      <c r="F575" s="142" t="s">
        <v>3513</v>
      </c>
      <c r="G575" s="142" t="s">
        <v>3514</v>
      </c>
      <c r="H575" s="142" t="s">
        <v>3515</v>
      </c>
      <c r="I575" s="142" t="s">
        <v>21</v>
      </c>
      <c r="J575" s="142">
        <v>1</v>
      </c>
      <c r="K575" s="142">
        <v>12</v>
      </c>
      <c r="L575" s="227">
        <v>28</v>
      </c>
      <c r="M575" s="227">
        <v>994022</v>
      </c>
      <c r="N575" s="227">
        <v>49900</v>
      </c>
      <c r="O575" s="227">
        <v>39900</v>
      </c>
      <c r="P575" s="227">
        <v>478800</v>
      </c>
      <c r="Q575" s="227"/>
      <c r="R575" s="227"/>
      <c r="S575" s="227"/>
      <c r="T575" s="227">
        <v>69</v>
      </c>
      <c r="U575" s="227">
        <v>2480270</v>
      </c>
      <c r="V575" s="227">
        <v>30715</v>
      </c>
      <c r="W575" s="143">
        <v>46027</v>
      </c>
      <c r="X575" s="143">
        <v>46034</v>
      </c>
      <c r="Y575">
        <f t="shared" si="17"/>
        <v>478800</v>
      </c>
    </row>
    <row r="576" spans="1:25">
      <c r="A576" s="1" t="str">
        <f t="shared" si="16"/>
        <v>060041012363000</v>
      </c>
      <c r="B576" s="142" t="s">
        <v>78</v>
      </c>
      <c r="C576" s="142" t="s">
        <v>1322</v>
      </c>
      <c r="D576" s="142" t="s">
        <v>3511</v>
      </c>
      <c r="E576" s="142" t="s">
        <v>3512</v>
      </c>
      <c r="F576" s="142" t="s">
        <v>3516</v>
      </c>
      <c r="G576" s="142" t="s">
        <v>3517</v>
      </c>
      <c r="H576" s="142" t="s">
        <v>3518</v>
      </c>
      <c r="I576" s="142" t="s">
        <v>21</v>
      </c>
      <c r="J576" s="142">
        <v>1</v>
      </c>
      <c r="K576" s="142">
        <v>12</v>
      </c>
      <c r="L576" s="227">
        <v>50</v>
      </c>
      <c r="M576" s="227">
        <v>1775023</v>
      </c>
      <c r="N576" s="227">
        <v>47900</v>
      </c>
      <c r="O576" s="227">
        <v>39900</v>
      </c>
      <c r="P576" s="227">
        <v>478800</v>
      </c>
      <c r="Q576" s="227"/>
      <c r="R576" s="227"/>
      <c r="S576" s="227"/>
      <c r="T576" s="227">
        <v>46</v>
      </c>
      <c r="U576" s="227">
        <v>1653514</v>
      </c>
      <c r="V576" s="227">
        <v>20492</v>
      </c>
      <c r="W576" s="143">
        <v>46027</v>
      </c>
      <c r="X576" s="143">
        <v>46034</v>
      </c>
      <c r="Y576">
        <f t="shared" si="17"/>
        <v>478800</v>
      </c>
    </row>
    <row r="577" spans="1:25">
      <c r="A577" s="1" t="str">
        <f t="shared" si="16"/>
        <v>060041012844000</v>
      </c>
      <c r="B577" s="142" t="s">
        <v>78</v>
      </c>
      <c r="C577" s="142" t="s">
        <v>1322</v>
      </c>
      <c r="D577" s="142" t="s">
        <v>3511</v>
      </c>
      <c r="E577" s="142" t="s">
        <v>3512</v>
      </c>
      <c r="F577" s="142" t="s">
        <v>3519</v>
      </c>
      <c r="G577" s="142" t="s">
        <v>3520</v>
      </c>
      <c r="H577" s="142" t="s">
        <v>3521</v>
      </c>
      <c r="I577" s="142" t="s">
        <v>21</v>
      </c>
      <c r="J577" s="142">
        <v>1</v>
      </c>
      <c r="K577" s="142">
        <v>10</v>
      </c>
      <c r="L577" s="227">
        <v>42</v>
      </c>
      <c r="M577" s="227">
        <v>706800</v>
      </c>
      <c r="N577" s="227">
        <v>22000</v>
      </c>
      <c r="O577" s="227">
        <v>22000</v>
      </c>
      <c r="P577" s="227">
        <v>220000</v>
      </c>
      <c r="Q577" s="227"/>
      <c r="R577" s="227"/>
      <c r="S577" s="227"/>
      <c r="T577" s="227">
        <v>91</v>
      </c>
      <c r="U577" s="227">
        <v>1803604</v>
      </c>
      <c r="V577" s="227">
        <v>272205</v>
      </c>
      <c r="W577" s="143">
        <v>46030</v>
      </c>
      <c r="X577" s="143">
        <v>46034</v>
      </c>
      <c r="Y577">
        <f t="shared" si="17"/>
        <v>220000</v>
      </c>
    </row>
    <row r="578" spans="1:25">
      <c r="A578" s="1" t="str">
        <f t="shared" si="16"/>
        <v>060041015940000</v>
      </c>
      <c r="B578" s="142" t="s">
        <v>78</v>
      </c>
      <c r="C578" s="142" t="s">
        <v>1322</v>
      </c>
      <c r="D578" s="142" t="s">
        <v>3497</v>
      </c>
      <c r="E578" s="142" t="s">
        <v>24</v>
      </c>
      <c r="F578" s="142" t="s">
        <v>160</v>
      </c>
      <c r="G578" s="142" t="s">
        <v>161</v>
      </c>
      <c r="H578" s="142" t="s">
        <v>3522</v>
      </c>
      <c r="I578" s="142" t="s">
        <v>21</v>
      </c>
      <c r="J578" s="142">
        <v>1</v>
      </c>
      <c r="K578" s="142">
        <v>10</v>
      </c>
      <c r="L578" s="227">
        <v>1956</v>
      </c>
      <c r="M578" s="227">
        <v>45603002</v>
      </c>
      <c r="N578" s="227">
        <v>28000</v>
      </c>
      <c r="O578" s="227">
        <v>26700</v>
      </c>
      <c r="P578" s="227">
        <v>267000</v>
      </c>
      <c r="Q578" s="227">
        <v>10</v>
      </c>
      <c r="R578" s="227">
        <v>100</v>
      </c>
      <c r="S578" s="227">
        <v>266000</v>
      </c>
      <c r="T578" s="227">
        <v>429</v>
      </c>
      <c r="U578" s="227">
        <v>10237297</v>
      </c>
      <c r="V578" s="227">
        <v>235411</v>
      </c>
      <c r="W578" s="143">
        <v>45985</v>
      </c>
      <c r="X578" s="143">
        <v>46034</v>
      </c>
      <c r="Y578">
        <f t="shared" si="17"/>
        <v>266000</v>
      </c>
    </row>
    <row r="579" spans="1:25">
      <c r="A579" s="1" t="str">
        <f t="shared" si="16"/>
        <v>060041016172000</v>
      </c>
      <c r="B579" s="142" t="s">
        <v>78</v>
      </c>
      <c r="C579" s="142" t="s">
        <v>1322</v>
      </c>
      <c r="D579" s="142" t="s">
        <v>3523</v>
      </c>
      <c r="E579" s="142" t="s">
        <v>20</v>
      </c>
      <c r="F579" s="142" t="s">
        <v>166</v>
      </c>
      <c r="G579" s="142" t="s">
        <v>167</v>
      </c>
      <c r="H579" s="142" t="s">
        <v>168</v>
      </c>
      <c r="I579" s="142" t="s">
        <v>21</v>
      </c>
      <c r="J579" s="142">
        <v>1</v>
      </c>
      <c r="K579" s="142">
        <v>12</v>
      </c>
      <c r="L579" s="227">
        <v>229</v>
      </c>
      <c r="M579" s="227">
        <v>4256506</v>
      </c>
      <c r="N579" s="227">
        <v>23500</v>
      </c>
      <c r="O579" s="227">
        <v>23500</v>
      </c>
      <c r="P579" s="227">
        <v>282000</v>
      </c>
      <c r="Q579" s="227">
        <v>12</v>
      </c>
      <c r="R579" s="227">
        <v>1800</v>
      </c>
      <c r="S579" s="227">
        <v>260400</v>
      </c>
      <c r="T579" s="227">
        <v>54</v>
      </c>
      <c r="U579" s="227">
        <v>1123784</v>
      </c>
      <c r="V579" s="227">
        <v>120066</v>
      </c>
      <c r="W579" s="143">
        <v>46020</v>
      </c>
      <c r="X579" s="143">
        <v>46034</v>
      </c>
      <c r="Y579">
        <f t="shared" si="17"/>
        <v>260400</v>
      </c>
    </row>
    <row r="580" spans="1:25">
      <c r="A580" s="1" t="str">
        <f t="shared" si="16"/>
        <v>060041016682000</v>
      </c>
      <c r="B580" s="142" t="s">
        <v>78</v>
      </c>
      <c r="C580" s="142" t="s">
        <v>1322</v>
      </c>
      <c r="D580" s="142" t="s">
        <v>3511</v>
      </c>
      <c r="E580" s="142" t="s">
        <v>3512</v>
      </c>
      <c r="F580" s="142" t="s">
        <v>3524</v>
      </c>
      <c r="G580" s="142" t="s">
        <v>3525</v>
      </c>
      <c r="H580" s="142" t="s">
        <v>3526</v>
      </c>
      <c r="I580" s="142" t="s">
        <v>21</v>
      </c>
      <c r="J580" s="142">
        <v>1</v>
      </c>
      <c r="K580" s="142">
        <v>10</v>
      </c>
      <c r="L580" s="227">
        <v>2</v>
      </c>
      <c r="M580" s="227">
        <v>44012</v>
      </c>
      <c r="N580" s="227">
        <v>32900</v>
      </c>
      <c r="O580" s="227">
        <v>32900</v>
      </c>
      <c r="P580" s="227">
        <v>329000</v>
      </c>
      <c r="Q580" s="227"/>
      <c r="R580" s="227"/>
      <c r="S580" s="227"/>
      <c r="T580" s="227">
        <v>15</v>
      </c>
      <c r="U580" s="227">
        <v>411630</v>
      </c>
      <c r="V580" s="227">
        <v>81540</v>
      </c>
      <c r="W580" s="143">
        <v>46020</v>
      </c>
      <c r="X580" s="143">
        <v>46032</v>
      </c>
      <c r="Y580">
        <f t="shared" si="17"/>
        <v>329000</v>
      </c>
    </row>
    <row r="581" spans="1:25">
      <c r="A581" s="1" t="str">
        <f t="shared" ref="A581:A644" si="18">B581&amp;F581</f>
        <v>060041017239000</v>
      </c>
      <c r="B581" s="142" t="s">
        <v>78</v>
      </c>
      <c r="C581" s="142" t="s">
        <v>1322</v>
      </c>
      <c r="D581" s="142" t="s">
        <v>3527</v>
      </c>
      <c r="E581" s="142" t="s">
        <v>22</v>
      </c>
      <c r="F581" s="142" t="s">
        <v>615</v>
      </c>
      <c r="G581" s="142" t="s">
        <v>616</v>
      </c>
      <c r="H581" s="142" t="s">
        <v>617</v>
      </c>
      <c r="I581" s="142" t="s">
        <v>23</v>
      </c>
      <c r="J581" s="142">
        <v>1</v>
      </c>
      <c r="K581" s="142">
        <v>12</v>
      </c>
      <c r="L581" s="227">
        <v>29996</v>
      </c>
      <c r="M581" s="227">
        <v>321691193</v>
      </c>
      <c r="N581" s="227">
        <v>13000</v>
      </c>
      <c r="O581" s="227">
        <v>12600</v>
      </c>
      <c r="P581" s="227">
        <v>151200</v>
      </c>
      <c r="Q581" s="227">
        <v>12</v>
      </c>
      <c r="R581" s="227">
        <v>700</v>
      </c>
      <c r="S581" s="227">
        <v>142800</v>
      </c>
      <c r="T581" s="227">
        <v>931</v>
      </c>
      <c r="U581" s="227">
        <v>10074234</v>
      </c>
      <c r="V581" s="227">
        <v>89753</v>
      </c>
      <c r="W581" s="143">
        <v>46029</v>
      </c>
      <c r="X581" s="143">
        <v>46034</v>
      </c>
      <c r="Y581">
        <f t="shared" ref="Y581:Y644" si="19">IF(S581&gt;0,S581,P581)</f>
        <v>142800</v>
      </c>
    </row>
    <row r="582" spans="1:25">
      <c r="A582" s="1" t="str">
        <f t="shared" si="18"/>
        <v>060041017616000</v>
      </c>
      <c r="B582" s="142" t="s">
        <v>78</v>
      </c>
      <c r="C582" s="142" t="s">
        <v>1322</v>
      </c>
      <c r="D582" s="142" t="s">
        <v>3528</v>
      </c>
      <c r="E582" s="142" t="s">
        <v>27</v>
      </c>
      <c r="F582" s="142" t="s">
        <v>172</v>
      </c>
      <c r="G582" s="142" t="s">
        <v>173</v>
      </c>
      <c r="H582" s="142" t="s">
        <v>174</v>
      </c>
      <c r="I582" s="142" t="s">
        <v>21</v>
      </c>
      <c r="J582" s="142">
        <v>1</v>
      </c>
      <c r="K582" s="142">
        <v>24</v>
      </c>
      <c r="L582" s="227">
        <v>7642</v>
      </c>
      <c r="M582" s="227">
        <v>20437679</v>
      </c>
      <c r="N582" s="227">
        <v>3400</v>
      </c>
      <c r="O582" s="227">
        <v>3400</v>
      </c>
      <c r="P582" s="227">
        <v>81600</v>
      </c>
      <c r="Q582" s="227">
        <v>24</v>
      </c>
      <c r="R582" s="227">
        <v>884</v>
      </c>
      <c r="S582" s="227">
        <v>60384</v>
      </c>
      <c r="T582" s="227">
        <v>1397</v>
      </c>
      <c r="U582" s="227">
        <v>3309668</v>
      </c>
      <c r="V582" s="227">
        <v>-426453</v>
      </c>
      <c r="W582" s="143">
        <v>46021</v>
      </c>
      <c r="X582" s="143">
        <v>46034</v>
      </c>
      <c r="Y582">
        <f t="shared" si="19"/>
        <v>60384</v>
      </c>
    </row>
    <row r="583" spans="1:25">
      <c r="A583" s="1" t="str">
        <f t="shared" si="18"/>
        <v>060041017999000</v>
      </c>
      <c r="B583" s="142" t="s">
        <v>78</v>
      </c>
      <c r="C583" s="142" t="s">
        <v>1322</v>
      </c>
      <c r="D583" s="142" t="s">
        <v>3500</v>
      </c>
      <c r="E583" s="142" t="s">
        <v>3501</v>
      </c>
      <c r="F583" s="142" t="s">
        <v>3529</v>
      </c>
      <c r="G583" s="142" t="s">
        <v>3530</v>
      </c>
      <c r="H583" s="142" t="s">
        <v>3531</v>
      </c>
      <c r="I583" s="142" t="s">
        <v>21</v>
      </c>
      <c r="J583" s="142">
        <v>1</v>
      </c>
      <c r="K583" s="142">
        <v>12</v>
      </c>
      <c r="L583" s="227">
        <v>326</v>
      </c>
      <c r="M583" s="227">
        <v>3257117</v>
      </c>
      <c r="N583" s="227">
        <v>14900</v>
      </c>
      <c r="O583" s="227">
        <v>14900</v>
      </c>
      <c r="P583" s="227">
        <v>178800</v>
      </c>
      <c r="Q583" s="227"/>
      <c r="R583" s="227"/>
      <c r="S583" s="227"/>
      <c r="T583" s="227">
        <v>116</v>
      </c>
      <c r="U583" s="227">
        <v>1557117</v>
      </c>
      <c r="V583" s="227">
        <v>398143</v>
      </c>
      <c r="W583" s="143">
        <v>46006</v>
      </c>
      <c r="X583" s="143">
        <v>46034</v>
      </c>
      <c r="Y583">
        <f t="shared" si="19"/>
        <v>178800</v>
      </c>
    </row>
    <row r="584" spans="1:25">
      <c r="A584" s="1" t="str">
        <f t="shared" si="18"/>
        <v>060041019715000</v>
      </c>
      <c r="B584" s="142" t="s">
        <v>78</v>
      </c>
      <c r="C584" s="142" t="s">
        <v>1322</v>
      </c>
      <c r="D584" s="142" t="s">
        <v>3495</v>
      </c>
      <c r="E584" s="142" t="s">
        <v>3496</v>
      </c>
      <c r="F584" s="142" t="s">
        <v>448</v>
      </c>
      <c r="G584" s="142" t="s">
        <v>449</v>
      </c>
      <c r="H584" s="142" t="s">
        <v>3532</v>
      </c>
      <c r="I584" s="142" t="s">
        <v>21</v>
      </c>
      <c r="J584" s="142">
        <v>1</v>
      </c>
      <c r="K584" s="142">
        <v>25</v>
      </c>
      <c r="L584" s="227"/>
      <c r="M584" s="227"/>
      <c r="N584" s="227">
        <v>64700</v>
      </c>
      <c r="O584" s="227">
        <v>64700</v>
      </c>
      <c r="P584" s="227">
        <v>1617500</v>
      </c>
      <c r="Q584" s="227"/>
      <c r="R584" s="227"/>
      <c r="S584" s="227"/>
      <c r="T584" s="227"/>
      <c r="U584" s="227"/>
      <c r="V584" s="227"/>
      <c r="W584" s="143"/>
      <c r="X584" s="143"/>
      <c r="Y584">
        <f t="shared" si="19"/>
        <v>1617500</v>
      </c>
    </row>
    <row r="585" spans="1:25">
      <c r="A585" s="1" t="str">
        <f t="shared" si="18"/>
        <v>060041019929000</v>
      </c>
      <c r="B585" s="142" t="s">
        <v>78</v>
      </c>
      <c r="C585" s="142" t="s">
        <v>1322</v>
      </c>
      <c r="D585" s="142" t="s">
        <v>3497</v>
      </c>
      <c r="E585" s="142" t="s">
        <v>24</v>
      </c>
      <c r="F585" s="142" t="s">
        <v>178</v>
      </c>
      <c r="G585" s="142" t="s">
        <v>3533</v>
      </c>
      <c r="H585" s="142" t="s">
        <v>179</v>
      </c>
      <c r="I585" s="142" t="s">
        <v>23</v>
      </c>
      <c r="J585" s="142">
        <v>1</v>
      </c>
      <c r="K585" s="142">
        <v>1</v>
      </c>
      <c r="L585" s="227">
        <v>161</v>
      </c>
      <c r="M585" s="227">
        <v>11655131</v>
      </c>
      <c r="N585" s="227">
        <v>90000</v>
      </c>
      <c r="O585" s="227">
        <v>90000</v>
      </c>
      <c r="P585" s="227">
        <v>90000</v>
      </c>
      <c r="Q585" s="227">
        <v>5</v>
      </c>
      <c r="R585" s="227">
        <v>50</v>
      </c>
      <c r="S585" s="227">
        <v>89950</v>
      </c>
      <c r="T585" s="227">
        <v>190</v>
      </c>
      <c r="U585" s="227">
        <v>15401531</v>
      </c>
      <c r="V585" s="227">
        <v>1647029</v>
      </c>
      <c r="W585" s="143">
        <v>46008</v>
      </c>
      <c r="X585" s="143">
        <v>46034</v>
      </c>
      <c r="Y585">
        <f t="shared" si="19"/>
        <v>89950</v>
      </c>
    </row>
    <row r="586" spans="1:25">
      <c r="A586" s="1" t="str">
        <f t="shared" si="18"/>
        <v>060041020238000</v>
      </c>
      <c r="B586" s="142" t="s">
        <v>78</v>
      </c>
      <c r="C586" s="142" t="s">
        <v>1322</v>
      </c>
      <c r="D586" s="142" t="s">
        <v>3534</v>
      </c>
      <c r="E586" s="142" t="s">
        <v>2492</v>
      </c>
      <c r="F586" s="142" t="s">
        <v>95</v>
      </c>
      <c r="G586" s="142" t="s">
        <v>2733</v>
      </c>
      <c r="H586" s="142" t="s">
        <v>2734</v>
      </c>
      <c r="I586" s="142" t="s">
        <v>21</v>
      </c>
      <c r="J586" s="142">
        <v>1</v>
      </c>
      <c r="K586" s="142">
        <v>6</v>
      </c>
      <c r="L586" s="227">
        <v>283</v>
      </c>
      <c r="M586" s="227">
        <v>5464013</v>
      </c>
      <c r="N586" s="227">
        <v>25300</v>
      </c>
      <c r="O586" s="227">
        <v>25300</v>
      </c>
      <c r="P586" s="227">
        <v>151800</v>
      </c>
      <c r="Q586" s="227"/>
      <c r="R586" s="227"/>
      <c r="S586" s="227"/>
      <c r="T586" s="227">
        <v>573</v>
      </c>
      <c r="U586" s="227">
        <v>9498676</v>
      </c>
      <c r="V586" s="227">
        <v>-1564503</v>
      </c>
      <c r="W586" s="143">
        <v>46002</v>
      </c>
      <c r="X586" s="143">
        <v>46034</v>
      </c>
      <c r="Y586">
        <f t="shared" si="19"/>
        <v>151800</v>
      </c>
    </row>
    <row r="587" spans="1:25">
      <c r="A587" s="1" t="str">
        <f t="shared" si="18"/>
        <v>060041023234000</v>
      </c>
      <c r="B587" s="142" t="s">
        <v>78</v>
      </c>
      <c r="C587" s="142" t="s">
        <v>1322</v>
      </c>
      <c r="D587" s="142" t="s">
        <v>3497</v>
      </c>
      <c r="E587" s="142" t="s">
        <v>24</v>
      </c>
      <c r="F587" s="142" t="s">
        <v>182</v>
      </c>
      <c r="G587" s="142" t="s">
        <v>183</v>
      </c>
      <c r="H587" s="142" t="s">
        <v>184</v>
      </c>
      <c r="I587" s="142" t="s">
        <v>23</v>
      </c>
      <c r="J587" s="142">
        <v>1</v>
      </c>
      <c r="K587" s="142">
        <v>1</v>
      </c>
      <c r="L587" s="227">
        <v>371</v>
      </c>
      <c r="M587" s="227">
        <v>33577230</v>
      </c>
      <c r="N587" s="227">
        <v>105000</v>
      </c>
      <c r="O587" s="227">
        <v>105000</v>
      </c>
      <c r="P587" s="227">
        <v>105000</v>
      </c>
      <c r="Q587" s="227"/>
      <c r="R587" s="227"/>
      <c r="S587" s="227"/>
      <c r="T587" s="227">
        <v>162</v>
      </c>
      <c r="U587" s="227">
        <v>15128559</v>
      </c>
      <c r="V587" s="227">
        <v>466803</v>
      </c>
      <c r="W587" s="143">
        <v>46034</v>
      </c>
      <c r="X587" s="143">
        <v>46034</v>
      </c>
      <c r="Y587">
        <f t="shared" si="19"/>
        <v>105000</v>
      </c>
    </row>
    <row r="588" spans="1:25">
      <c r="A588" s="1" t="str">
        <f t="shared" si="18"/>
        <v>060041025539000</v>
      </c>
      <c r="B588" s="142" t="s">
        <v>78</v>
      </c>
      <c r="C588" s="142" t="s">
        <v>1322</v>
      </c>
      <c r="D588" s="142" t="s">
        <v>3528</v>
      </c>
      <c r="E588" s="142" t="s">
        <v>27</v>
      </c>
      <c r="F588" s="142" t="s">
        <v>188</v>
      </c>
      <c r="G588" s="142" t="s">
        <v>189</v>
      </c>
      <c r="H588" s="142" t="s">
        <v>190</v>
      </c>
      <c r="I588" s="142" t="s">
        <v>21</v>
      </c>
      <c r="J588" s="142">
        <v>1</v>
      </c>
      <c r="K588" s="142">
        <v>1</v>
      </c>
      <c r="L588" s="227">
        <v>9</v>
      </c>
      <c r="M588" s="227">
        <v>158109</v>
      </c>
      <c r="N588" s="227">
        <v>20200</v>
      </c>
      <c r="O588" s="227">
        <v>20200</v>
      </c>
      <c r="P588" s="227">
        <v>20200</v>
      </c>
      <c r="Q588" s="227"/>
      <c r="R588" s="227"/>
      <c r="S588" s="227"/>
      <c r="T588" s="227">
        <v>2</v>
      </c>
      <c r="U588" s="227">
        <v>36396</v>
      </c>
      <c r="V588" s="227">
        <v>1261</v>
      </c>
      <c r="W588" s="143">
        <v>45999</v>
      </c>
      <c r="X588" s="143">
        <v>46032</v>
      </c>
      <c r="Y588">
        <f t="shared" si="19"/>
        <v>20200</v>
      </c>
    </row>
    <row r="589" spans="1:25">
      <c r="A589" s="1" t="str">
        <f t="shared" si="18"/>
        <v>060041028146000</v>
      </c>
      <c r="B589" s="142" t="s">
        <v>78</v>
      </c>
      <c r="C589" s="142" t="s">
        <v>1322</v>
      </c>
      <c r="D589" s="142" t="s">
        <v>3527</v>
      </c>
      <c r="E589" s="142" t="s">
        <v>22</v>
      </c>
      <c r="F589" s="142" t="s">
        <v>621</v>
      </c>
      <c r="G589" s="142" t="s">
        <v>622</v>
      </c>
      <c r="H589" s="142" t="s">
        <v>623</v>
      </c>
      <c r="I589" s="142" t="s">
        <v>26</v>
      </c>
      <c r="J589" s="142">
        <v>1</v>
      </c>
      <c r="K589" s="142">
        <v>10</v>
      </c>
      <c r="L589" s="227"/>
      <c r="M589" s="227"/>
      <c r="N589" s="227">
        <v>10000</v>
      </c>
      <c r="O589" s="227">
        <v>10000</v>
      </c>
      <c r="P589" s="227">
        <v>100000</v>
      </c>
      <c r="Q589" s="227"/>
      <c r="R589" s="227"/>
      <c r="S589" s="227"/>
      <c r="T589" s="227"/>
      <c r="U589" s="227"/>
      <c r="V589" s="227"/>
      <c r="W589" s="143"/>
      <c r="X589" s="143"/>
      <c r="Y589">
        <f t="shared" si="19"/>
        <v>100000</v>
      </c>
    </row>
    <row r="590" spans="1:25">
      <c r="A590" s="1" t="str">
        <f t="shared" si="18"/>
        <v>060041028667000</v>
      </c>
      <c r="B590" s="142" t="s">
        <v>78</v>
      </c>
      <c r="C590" s="142" t="s">
        <v>1322</v>
      </c>
      <c r="D590" s="142" t="s">
        <v>3494</v>
      </c>
      <c r="E590" s="142" t="s">
        <v>2486</v>
      </c>
      <c r="F590" s="142" t="s">
        <v>65</v>
      </c>
      <c r="G590" s="142" t="s">
        <v>2636</v>
      </c>
      <c r="H590" s="142" t="s">
        <v>2637</v>
      </c>
      <c r="I590" s="142" t="s">
        <v>21</v>
      </c>
      <c r="J590" s="142">
        <v>1</v>
      </c>
      <c r="K590" s="142">
        <v>12</v>
      </c>
      <c r="L590" s="227">
        <v>155</v>
      </c>
      <c r="M590" s="227">
        <v>2694107</v>
      </c>
      <c r="N590" s="227">
        <v>20700</v>
      </c>
      <c r="O590" s="227">
        <v>20700</v>
      </c>
      <c r="P590" s="227">
        <v>248400</v>
      </c>
      <c r="Q590" s="227"/>
      <c r="R590" s="227"/>
      <c r="S590" s="227"/>
      <c r="T590" s="227">
        <v>11</v>
      </c>
      <c r="U590" s="227">
        <v>205135</v>
      </c>
      <c r="V590" s="227">
        <v>13940</v>
      </c>
      <c r="W590" s="143">
        <v>46008</v>
      </c>
      <c r="X590" s="143">
        <v>46033</v>
      </c>
      <c r="Y590">
        <f t="shared" si="19"/>
        <v>248400</v>
      </c>
    </row>
    <row r="591" spans="1:25">
      <c r="A591" s="1" t="str">
        <f t="shared" si="18"/>
        <v>060041028702000</v>
      </c>
      <c r="B591" s="142" t="s">
        <v>78</v>
      </c>
      <c r="C591" s="142" t="s">
        <v>1322</v>
      </c>
      <c r="D591" s="142" t="s">
        <v>3534</v>
      </c>
      <c r="E591" s="142" t="s">
        <v>2492</v>
      </c>
      <c r="F591" s="142" t="s">
        <v>40</v>
      </c>
      <c r="G591" s="142" t="s">
        <v>2493</v>
      </c>
      <c r="H591" s="142" t="s">
        <v>2494</v>
      </c>
      <c r="I591" s="142" t="s">
        <v>21</v>
      </c>
      <c r="J591" s="142">
        <v>1</v>
      </c>
      <c r="K591" s="142">
        <v>12</v>
      </c>
      <c r="L591" s="227">
        <v>62</v>
      </c>
      <c r="M591" s="227">
        <v>1117116</v>
      </c>
      <c r="N591" s="227">
        <v>21200</v>
      </c>
      <c r="O591" s="227">
        <v>18500</v>
      </c>
      <c r="P591" s="227">
        <v>222000</v>
      </c>
      <c r="Q591" s="227">
        <v>12</v>
      </c>
      <c r="R591" s="227">
        <v>2625</v>
      </c>
      <c r="S591" s="227">
        <v>190500</v>
      </c>
      <c r="T591" s="227">
        <v>3</v>
      </c>
      <c r="U591" s="227">
        <v>52432</v>
      </c>
      <c r="V591" s="227">
        <v>-1622</v>
      </c>
      <c r="W591" s="143">
        <v>45705</v>
      </c>
      <c r="X591" s="143">
        <v>46027</v>
      </c>
      <c r="Y591">
        <f t="shared" si="19"/>
        <v>190500</v>
      </c>
    </row>
    <row r="592" spans="1:25">
      <c r="A592" s="1" t="str">
        <f t="shared" si="18"/>
        <v>060041030417000</v>
      </c>
      <c r="B592" s="142" t="s">
        <v>78</v>
      </c>
      <c r="C592" s="142" t="s">
        <v>1322</v>
      </c>
      <c r="D592" s="142" t="s">
        <v>3523</v>
      </c>
      <c r="E592" s="142" t="s">
        <v>20</v>
      </c>
      <c r="F592" s="142" t="s">
        <v>453</v>
      </c>
      <c r="G592" s="142" t="s">
        <v>454</v>
      </c>
      <c r="H592" s="142" t="s">
        <v>3535</v>
      </c>
      <c r="I592" s="142" t="s">
        <v>21</v>
      </c>
      <c r="J592" s="142">
        <v>1</v>
      </c>
      <c r="K592" s="142">
        <v>24</v>
      </c>
      <c r="L592" s="227">
        <v>1961</v>
      </c>
      <c r="M592" s="227">
        <v>7250760</v>
      </c>
      <c r="N592" s="227">
        <v>4700</v>
      </c>
      <c r="O592" s="227">
        <v>4700</v>
      </c>
      <c r="P592" s="227">
        <v>112800</v>
      </c>
      <c r="Q592" s="227">
        <v>24</v>
      </c>
      <c r="R592" s="227">
        <v>450</v>
      </c>
      <c r="S592" s="227">
        <v>102000</v>
      </c>
      <c r="T592" s="227">
        <v>525</v>
      </c>
      <c r="U592" s="227">
        <v>2065595</v>
      </c>
      <c r="V592" s="227">
        <v>124418</v>
      </c>
      <c r="W592" s="143">
        <v>46031</v>
      </c>
      <c r="X592" s="143">
        <v>46034</v>
      </c>
      <c r="Y592">
        <f t="shared" si="19"/>
        <v>102000</v>
      </c>
    </row>
    <row r="593" spans="1:25">
      <c r="A593" s="1" t="str">
        <f t="shared" si="18"/>
        <v>060041030532000</v>
      </c>
      <c r="B593" s="142" t="s">
        <v>78</v>
      </c>
      <c r="C593" s="142" t="s">
        <v>1322</v>
      </c>
      <c r="D593" s="142" t="s">
        <v>3500</v>
      </c>
      <c r="E593" s="142" t="s">
        <v>3501</v>
      </c>
      <c r="F593" s="142" t="s">
        <v>3536</v>
      </c>
      <c r="G593" s="142" t="s">
        <v>3537</v>
      </c>
      <c r="H593" s="142" t="s">
        <v>3538</v>
      </c>
      <c r="I593" s="142" t="s">
        <v>21</v>
      </c>
      <c r="J593" s="142">
        <v>1</v>
      </c>
      <c r="K593" s="142">
        <v>12</v>
      </c>
      <c r="L593" s="227">
        <v>197</v>
      </c>
      <c r="M593" s="227">
        <v>5695060</v>
      </c>
      <c r="N593" s="227">
        <v>42500</v>
      </c>
      <c r="O593" s="227">
        <v>42500</v>
      </c>
      <c r="P593" s="227">
        <v>510000</v>
      </c>
      <c r="Q593" s="227"/>
      <c r="R593" s="227"/>
      <c r="S593" s="227"/>
      <c r="T593" s="227">
        <v>44</v>
      </c>
      <c r="U593" s="227">
        <v>1677477</v>
      </c>
      <c r="V593" s="227">
        <v>405484</v>
      </c>
      <c r="W593" s="143">
        <v>46006</v>
      </c>
      <c r="X593" s="143">
        <v>46034</v>
      </c>
      <c r="Y593">
        <f t="shared" si="19"/>
        <v>510000</v>
      </c>
    </row>
    <row r="594" spans="1:25">
      <c r="A594" s="1" t="str">
        <f t="shared" si="18"/>
        <v>060041032759000</v>
      </c>
      <c r="B594" s="142" t="s">
        <v>78</v>
      </c>
      <c r="C594" s="142" t="s">
        <v>1322</v>
      </c>
      <c r="D594" s="142" t="s">
        <v>3523</v>
      </c>
      <c r="E594" s="142" t="s">
        <v>20</v>
      </c>
      <c r="F594" s="142" t="s">
        <v>194</v>
      </c>
      <c r="G594" s="142" t="s">
        <v>195</v>
      </c>
      <c r="H594" s="142" t="s">
        <v>3539</v>
      </c>
      <c r="I594" s="142" t="s">
        <v>21</v>
      </c>
      <c r="J594" s="142">
        <v>1</v>
      </c>
      <c r="K594" s="142">
        <v>8</v>
      </c>
      <c r="L594" s="227">
        <v>250</v>
      </c>
      <c r="M594" s="227">
        <v>1938272</v>
      </c>
      <c r="N594" s="227">
        <v>9100</v>
      </c>
      <c r="O594" s="227">
        <v>9100</v>
      </c>
      <c r="P594" s="227">
        <v>72800</v>
      </c>
      <c r="Q594" s="227">
        <v>8</v>
      </c>
      <c r="R594" s="227">
        <v>200</v>
      </c>
      <c r="S594" s="227">
        <v>71200</v>
      </c>
      <c r="T594" s="227">
        <v>117</v>
      </c>
      <c r="U594" s="227">
        <v>959027</v>
      </c>
      <c r="V594" s="227">
        <v>51915</v>
      </c>
      <c r="W594" s="143">
        <v>46024</v>
      </c>
      <c r="X594" s="143">
        <v>46034</v>
      </c>
      <c r="Y594">
        <f t="shared" si="19"/>
        <v>71200</v>
      </c>
    </row>
    <row r="595" spans="1:25">
      <c r="A595" s="1" t="str">
        <f t="shared" si="18"/>
        <v>060041032802000</v>
      </c>
      <c r="B595" s="142" t="s">
        <v>78</v>
      </c>
      <c r="C595" s="142" t="s">
        <v>1322</v>
      </c>
      <c r="D595" s="142" t="s">
        <v>3523</v>
      </c>
      <c r="E595" s="142" t="s">
        <v>20</v>
      </c>
      <c r="F595" s="142" t="s">
        <v>904</v>
      </c>
      <c r="G595" s="142" t="s">
        <v>905</v>
      </c>
      <c r="H595" s="142" t="s">
        <v>3540</v>
      </c>
      <c r="I595" s="142" t="s">
        <v>21</v>
      </c>
      <c r="J595" s="142">
        <v>1</v>
      </c>
      <c r="K595" s="142">
        <v>8</v>
      </c>
      <c r="L595" s="227">
        <v>208</v>
      </c>
      <c r="M595" s="227">
        <v>1612643</v>
      </c>
      <c r="N595" s="227">
        <v>9100</v>
      </c>
      <c r="O595" s="227">
        <v>9100</v>
      </c>
      <c r="P595" s="227">
        <v>72800</v>
      </c>
      <c r="Q595" s="227">
        <v>8</v>
      </c>
      <c r="R595" s="227">
        <v>200</v>
      </c>
      <c r="S595" s="227">
        <v>71200</v>
      </c>
      <c r="T595" s="227">
        <v>40</v>
      </c>
      <c r="U595" s="227">
        <v>327928</v>
      </c>
      <c r="V595" s="227">
        <v>17804</v>
      </c>
      <c r="W595" s="143">
        <v>46006</v>
      </c>
      <c r="X595" s="143">
        <v>46030</v>
      </c>
      <c r="Y595">
        <f t="shared" si="19"/>
        <v>71200</v>
      </c>
    </row>
    <row r="596" spans="1:25">
      <c r="A596" s="1" t="str">
        <f t="shared" si="18"/>
        <v>060041035433000</v>
      </c>
      <c r="B596" s="142" t="s">
        <v>78</v>
      </c>
      <c r="C596" s="142" t="s">
        <v>1322</v>
      </c>
      <c r="D596" s="142" t="s">
        <v>3497</v>
      </c>
      <c r="E596" s="142" t="s">
        <v>24</v>
      </c>
      <c r="F596" s="142" t="s">
        <v>200</v>
      </c>
      <c r="G596" s="142" t="s">
        <v>201</v>
      </c>
      <c r="H596" s="142" t="s">
        <v>202</v>
      </c>
      <c r="I596" s="142" t="s">
        <v>21</v>
      </c>
      <c r="J596" s="142">
        <v>1</v>
      </c>
      <c r="K596" s="142">
        <v>20</v>
      </c>
      <c r="L596" s="227">
        <v>1693</v>
      </c>
      <c r="M596" s="227">
        <v>23914771</v>
      </c>
      <c r="N596" s="227">
        <v>17000</v>
      </c>
      <c r="O596" s="227">
        <v>16900</v>
      </c>
      <c r="P596" s="227">
        <v>338000</v>
      </c>
      <c r="Q596" s="227">
        <v>20</v>
      </c>
      <c r="R596" s="227">
        <v>300</v>
      </c>
      <c r="S596" s="227">
        <v>332000</v>
      </c>
      <c r="T596" s="227">
        <v>55</v>
      </c>
      <c r="U596" s="227">
        <v>837387</v>
      </c>
      <c r="V596" s="227">
        <v>60475</v>
      </c>
      <c r="W596" s="143">
        <v>45936</v>
      </c>
      <c r="X596" s="143">
        <v>46034</v>
      </c>
      <c r="Y596">
        <f t="shared" si="19"/>
        <v>332000</v>
      </c>
    </row>
    <row r="597" spans="1:25">
      <c r="A597" s="1" t="str">
        <f t="shared" si="18"/>
        <v>060041035633000</v>
      </c>
      <c r="B597" s="142" t="s">
        <v>78</v>
      </c>
      <c r="C597" s="142" t="s">
        <v>1322</v>
      </c>
      <c r="D597" s="142" t="s">
        <v>3527</v>
      </c>
      <c r="E597" s="142" t="s">
        <v>22</v>
      </c>
      <c r="F597" s="142" t="s">
        <v>206</v>
      </c>
      <c r="G597" s="142" t="s">
        <v>207</v>
      </c>
      <c r="H597" s="142" t="s">
        <v>208</v>
      </c>
      <c r="I597" s="142" t="s">
        <v>23</v>
      </c>
      <c r="J597" s="142">
        <v>1</v>
      </c>
      <c r="K597" s="142">
        <v>20</v>
      </c>
      <c r="L597" s="227">
        <v>3526</v>
      </c>
      <c r="M597" s="227">
        <v>20963512</v>
      </c>
      <c r="N597" s="227">
        <v>7700</v>
      </c>
      <c r="O597" s="227">
        <v>7200</v>
      </c>
      <c r="P597" s="227">
        <v>144000</v>
      </c>
      <c r="Q597" s="227">
        <v>20</v>
      </c>
      <c r="R597" s="227">
        <v>300</v>
      </c>
      <c r="S597" s="227">
        <v>138000</v>
      </c>
      <c r="T597" s="227">
        <v>1754</v>
      </c>
      <c r="U597" s="227">
        <v>10629189</v>
      </c>
      <c r="V597" s="227">
        <v>200941</v>
      </c>
      <c r="W597" s="143">
        <v>45960</v>
      </c>
      <c r="X597" s="143">
        <v>46034</v>
      </c>
      <c r="Y597">
        <f t="shared" si="19"/>
        <v>138000</v>
      </c>
    </row>
    <row r="598" spans="1:25">
      <c r="A598" s="1" t="str">
        <f t="shared" si="18"/>
        <v>060041035634000</v>
      </c>
      <c r="B598" s="142" t="s">
        <v>78</v>
      </c>
      <c r="C598" s="142" t="s">
        <v>1322</v>
      </c>
      <c r="D598" s="142" t="s">
        <v>3527</v>
      </c>
      <c r="E598" s="142" t="s">
        <v>22</v>
      </c>
      <c r="F598" s="142" t="s">
        <v>212</v>
      </c>
      <c r="G598" s="142" t="s">
        <v>213</v>
      </c>
      <c r="H598" s="142" t="s">
        <v>214</v>
      </c>
      <c r="I598" s="142" t="s">
        <v>23</v>
      </c>
      <c r="J598" s="142">
        <v>1</v>
      </c>
      <c r="K598" s="142">
        <v>20</v>
      </c>
      <c r="L598" s="227">
        <v>877</v>
      </c>
      <c r="M598" s="227">
        <v>7389579</v>
      </c>
      <c r="N598" s="227">
        <v>10800</v>
      </c>
      <c r="O598" s="227">
        <v>10000</v>
      </c>
      <c r="P598" s="227">
        <v>200000</v>
      </c>
      <c r="Q598" s="227">
        <v>20</v>
      </c>
      <c r="R598" s="227">
        <v>200</v>
      </c>
      <c r="S598" s="227">
        <v>196000</v>
      </c>
      <c r="T598" s="227">
        <v>196</v>
      </c>
      <c r="U598" s="227">
        <v>1745135</v>
      </c>
      <c r="V598" s="227">
        <v>93644</v>
      </c>
      <c r="W598" s="143">
        <v>45960</v>
      </c>
      <c r="X598" s="143">
        <v>46034</v>
      </c>
      <c r="Y598">
        <f t="shared" si="19"/>
        <v>196000</v>
      </c>
    </row>
    <row r="599" spans="1:25">
      <c r="A599" s="1" t="str">
        <f t="shared" si="18"/>
        <v>060041038533000</v>
      </c>
      <c r="B599" s="142" t="s">
        <v>78</v>
      </c>
      <c r="C599" s="142" t="s">
        <v>1322</v>
      </c>
      <c r="D599" s="142" t="s">
        <v>3494</v>
      </c>
      <c r="E599" s="142" t="s">
        <v>2486</v>
      </c>
      <c r="F599" s="142" t="s">
        <v>41</v>
      </c>
      <c r="G599" s="142" t="s">
        <v>2498</v>
      </c>
      <c r="H599" s="142" t="s">
        <v>3541</v>
      </c>
      <c r="I599" s="142" t="s">
        <v>23</v>
      </c>
      <c r="J599" s="142">
        <v>1</v>
      </c>
      <c r="K599" s="142">
        <v>12</v>
      </c>
      <c r="L599" s="227">
        <v>660</v>
      </c>
      <c r="M599" s="227">
        <v>13361075</v>
      </c>
      <c r="N599" s="227">
        <v>29000</v>
      </c>
      <c r="O599" s="227">
        <v>25100</v>
      </c>
      <c r="P599" s="227">
        <v>301200</v>
      </c>
      <c r="Q599" s="227"/>
      <c r="R599" s="227"/>
      <c r="S599" s="227"/>
      <c r="T599" s="227">
        <v>8</v>
      </c>
      <c r="U599" s="227">
        <v>209009</v>
      </c>
      <c r="V599" s="227">
        <v>47057</v>
      </c>
      <c r="W599" s="143">
        <v>45986</v>
      </c>
      <c r="X599" s="143">
        <v>46033</v>
      </c>
      <c r="Y599">
        <f t="shared" si="19"/>
        <v>301200</v>
      </c>
    </row>
    <row r="600" spans="1:25">
      <c r="A600" s="1" t="str">
        <f t="shared" si="18"/>
        <v>060041038886000</v>
      </c>
      <c r="B600" s="142" t="s">
        <v>78</v>
      </c>
      <c r="C600" s="142" t="s">
        <v>1322</v>
      </c>
      <c r="D600" s="142" t="s">
        <v>3528</v>
      </c>
      <c r="E600" s="142" t="s">
        <v>27</v>
      </c>
      <c r="F600" s="142" t="s">
        <v>218</v>
      </c>
      <c r="G600" s="142" t="s">
        <v>219</v>
      </c>
      <c r="H600" s="142" t="s">
        <v>220</v>
      </c>
      <c r="I600" s="142" t="s">
        <v>21</v>
      </c>
      <c r="J600" s="142">
        <v>1</v>
      </c>
      <c r="K600" s="142">
        <v>12</v>
      </c>
      <c r="L600" s="227">
        <v>1426</v>
      </c>
      <c r="M600" s="227">
        <v>6253804</v>
      </c>
      <c r="N600" s="227">
        <v>5800</v>
      </c>
      <c r="O600" s="227">
        <v>5800</v>
      </c>
      <c r="P600" s="227">
        <v>69600</v>
      </c>
      <c r="Q600" s="227"/>
      <c r="R600" s="227"/>
      <c r="S600" s="227"/>
      <c r="T600" s="227">
        <v>471</v>
      </c>
      <c r="U600" s="227">
        <v>2461081</v>
      </c>
      <c r="V600" s="227">
        <v>395484</v>
      </c>
      <c r="W600" s="143">
        <v>46029</v>
      </c>
      <c r="X600" s="143">
        <v>46034</v>
      </c>
      <c r="Y600">
        <f t="shared" si="19"/>
        <v>69600</v>
      </c>
    </row>
    <row r="601" spans="1:25">
      <c r="A601" s="1" t="str">
        <f t="shared" si="18"/>
        <v>060041038932000</v>
      </c>
      <c r="B601" s="142" t="s">
        <v>78</v>
      </c>
      <c r="C601" s="142" t="s">
        <v>1322</v>
      </c>
      <c r="D601" s="142" t="s">
        <v>3528</v>
      </c>
      <c r="E601" s="142" t="s">
        <v>27</v>
      </c>
      <c r="F601" s="142" t="s">
        <v>224</v>
      </c>
      <c r="G601" s="142" t="s">
        <v>225</v>
      </c>
      <c r="H601" s="142" t="s">
        <v>226</v>
      </c>
      <c r="I601" s="142" t="s">
        <v>23</v>
      </c>
      <c r="J601" s="142">
        <v>1</v>
      </c>
      <c r="K601" s="142">
        <v>1</v>
      </c>
      <c r="L601" s="227">
        <v>161</v>
      </c>
      <c r="M601" s="227">
        <v>2588295</v>
      </c>
      <c r="N601" s="227">
        <v>18500</v>
      </c>
      <c r="O601" s="227">
        <v>18500</v>
      </c>
      <c r="P601" s="227">
        <v>18500</v>
      </c>
      <c r="Q601" s="227"/>
      <c r="R601" s="227"/>
      <c r="S601" s="227"/>
      <c r="T601" s="227">
        <v>53</v>
      </c>
      <c r="U601" s="227">
        <v>883333</v>
      </c>
      <c r="V601" s="227">
        <v>31285</v>
      </c>
      <c r="W601" s="143">
        <v>45951</v>
      </c>
      <c r="X601" s="143">
        <v>46032</v>
      </c>
      <c r="Y601">
        <f t="shared" si="19"/>
        <v>18500</v>
      </c>
    </row>
    <row r="602" spans="1:25">
      <c r="A602" s="1" t="str">
        <f t="shared" si="18"/>
        <v>060041044435000</v>
      </c>
      <c r="B602" s="142" t="s">
        <v>78</v>
      </c>
      <c r="C602" s="142" t="s">
        <v>1322</v>
      </c>
      <c r="D602" s="142" t="s">
        <v>3494</v>
      </c>
      <c r="E602" s="142" t="s">
        <v>2486</v>
      </c>
      <c r="F602" s="142" t="s">
        <v>96</v>
      </c>
      <c r="G602" s="142" t="s">
        <v>2738</v>
      </c>
      <c r="H602" s="142" t="s">
        <v>2739</v>
      </c>
      <c r="I602" s="142" t="s">
        <v>21</v>
      </c>
      <c r="J602" s="142">
        <v>1</v>
      </c>
      <c r="K602" s="142">
        <v>24</v>
      </c>
      <c r="L602" s="227">
        <v>69</v>
      </c>
      <c r="M602" s="227">
        <v>626793</v>
      </c>
      <c r="N602" s="227">
        <v>12900</v>
      </c>
      <c r="O602" s="227">
        <v>12900</v>
      </c>
      <c r="P602" s="227">
        <v>309600</v>
      </c>
      <c r="Q602" s="227"/>
      <c r="R602" s="227"/>
      <c r="S602" s="227"/>
      <c r="T602" s="227">
        <v>22</v>
      </c>
      <c r="U602" s="227">
        <v>235856</v>
      </c>
      <c r="V602" s="227">
        <v>36009</v>
      </c>
      <c r="W602" s="143">
        <v>45943</v>
      </c>
      <c r="X602" s="143">
        <v>46034</v>
      </c>
      <c r="Y602">
        <f t="shared" si="19"/>
        <v>309600</v>
      </c>
    </row>
    <row r="603" spans="1:25">
      <c r="A603" s="1" t="str">
        <f t="shared" si="18"/>
        <v>060041044827000</v>
      </c>
      <c r="B603" s="142" t="s">
        <v>78</v>
      </c>
      <c r="C603" s="142" t="s">
        <v>1322</v>
      </c>
      <c r="D603" s="142" t="s">
        <v>3497</v>
      </c>
      <c r="E603" s="142" t="s">
        <v>24</v>
      </c>
      <c r="F603" s="142" t="s">
        <v>700</v>
      </c>
      <c r="G603" s="142" t="s">
        <v>701</v>
      </c>
      <c r="H603" s="142" t="s">
        <v>702</v>
      </c>
      <c r="I603" s="142" t="s">
        <v>21</v>
      </c>
      <c r="J603" s="142">
        <v>1</v>
      </c>
      <c r="K603" s="142">
        <v>12</v>
      </c>
      <c r="L603" s="227">
        <v>193</v>
      </c>
      <c r="M603" s="227">
        <v>4396646</v>
      </c>
      <c r="N603" s="227">
        <v>26000</v>
      </c>
      <c r="O603" s="227">
        <v>26000</v>
      </c>
      <c r="P603" s="227">
        <v>312000</v>
      </c>
      <c r="Q603" s="227"/>
      <c r="R603" s="227"/>
      <c r="S603" s="227"/>
      <c r="T603" s="227">
        <v>13</v>
      </c>
      <c r="U603" s="227">
        <v>304505</v>
      </c>
      <c r="V603" s="227">
        <v>8358</v>
      </c>
      <c r="W603" s="143">
        <v>46031</v>
      </c>
      <c r="X603" s="143">
        <v>46034</v>
      </c>
      <c r="Y603">
        <f t="shared" si="19"/>
        <v>312000</v>
      </c>
    </row>
    <row r="604" spans="1:25">
      <c r="A604" s="1" t="str">
        <f t="shared" si="18"/>
        <v>060041045756000</v>
      </c>
      <c r="B604" s="142" t="s">
        <v>78</v>
      </c>
      <c r="C604" s="142" t="s">
        <v>1322</v>
      </c>
      <c r="D604" s="142" t="s">
        <v>3495</v>
      </c>
      <c r="E604" s="142" t="s">
        <v>3496</v>
      </c>
      <c r="F604" s="142" t="s">
        <v>912</v>
      </c>
      <c r="G604" s="142" t="s">
        <v>913</v>
      </c>
      <c r="H604" s="142" t="s">
        <v>914</v>
      </c>
      <c r="I604" s="142" t="s">
        <v>21</v>
      </c>
      <c r="J604" s="142">
        <v>1</v>
      </c>
      <c r="K604" s="142">
        <v>5</v>
      </c>
      <c r="L604" s="227">
        <v>254</v>
      </c>
      <c r="M604" s="227">
        <v>14002330</v>
      </c>
      <c r="N604" s="227">
        <v>67900</v>
      </c>
      <c r="O604" s="227">
        <v>67900</v>
      </c>
      <c r="P604" s="227">
        <v>339500</v>
      </c>
      <c r="Q604" s="227">
        <v>5</v>
      </c>
      <c r="R604" s="227">
        <v>3600</v>
      </c>
      <c r="S604" s="227">
        <v>321500</v>
      </c>
      <c r="T604" s="227">
        <v>30</v>
      </c>
      <c r="U604" s="227">
        <v>1786486</v>
      </c>
      <c r="V604" s="227">
        <v>132668</v>
      </c>
      <c r="W604" s="143">
        <v>46017</v>
      </c>
      <c r="X604" s="143">
        <v>46034</v>
      </c>
      <c r="Y604">
        <f t="shared" si="19"/>
        <v>321500</v>
      </c>
    </row>
    <row r="605" spans="1:25">
      <c r="A605" s="1" t="str">
        <f t="shared" si="18"/>
        <v>060041048940000</v>
      </c>
      <c r="B605" s="142" t="s">
        <v>78</v>
      </c>
      <c r="C605" s="142" t="s">
        <v>1322</v>
      </c>
      <c r="D605" s="142" t="s">
        <v>3495</v>
      </c>
      <c r="E605" s="142" t="s">
        <v>3496</v>
      </c>
      <c r="F605" s="142" t="s">
        <v>918</v>
      </c>
      <c r="G605" s="142" t="s">
        <v>3542</v>
      </c>
      <c r="H605" s="142" t="s">
        <v>920</v>
      </c>
      <c r="I605" s="142" t="s">
        <v>21</v>
      </c>
      <c r="J605" s="142">
        <v>1</v>
      </c>
      <c r="K605" s="142">
        <v>12</v>
      </c>
      <c r="L605" s="227">
        <v>1738</v>
      </c>
      <c r="M605" s="227">
        <v>30793288</v>
      </c>
      <c r="N605" s="227">
        <v>22900</v>
      </c>
      <c r="O605" s="227">
        <v>21500</v>
      </c>
      <c r="P605" s="227">
        <v>258000</v>
      </c>
      <c r="Q605" s="227">
        <v>12</v>
      </c>
      <c r="R605" s="227">
        <v>1550</v>
      </c>
      <c r="S605" s="227">
        <v>239400</v>
      </c>
      <c r="T605" s="227">
        <v>388</v>
      </c>
      <c r="U605" s="227">
        <v>7188423</v>
      </c>
      <c r="V605" s="227">
        <v>313972</v>
      </c>
      <c r="W605" s="143">
        <v>45922</v>
      </c>
      <c r="X605" s="143">
        <v>46034</v>
      </c>
      <c r="Y605">
        <f t="shared" si="19"/>
        <v>239400</v>
      </c>
    </row>
    <row r="606" spans="1:25">
      <c r="A606" s="1" t="str">
        <f t="shared" si="18"/>
        <v>060041053801000</v>
      </c>
      <c r="B606" s="142" t="s">
        <v>78</v>
      </c>
      <c r="C606" s="142" t="s">
        <v>1322</v>
      </c>
      <c r="D606" s="142" t="s">
        <v>3494</v>
      </c>
      <c r="E606" s="142" t="s">
        <v>2486</v>
      </c>
      <c r="F606" s="142" t="s">
        <v>42</v>
      </c>
      <c r="G606" s="142" t="s">
        <v>2503</v>
      </c>
      <c r="H606" s="142" t="s">
        <v>2504</v>
      </c>
      <c r="I606" s="142" t="s">
        <v>21</v>
      </c>
      <c r="J606" s="142">
        <v>1</v>
      </c>
      <c r="K606" s="142">
        <v>12</v>
      </c>
      <c r="L606" s="227">
        <v>27</v>
      </c>
      <c r="M606" s="227">
        <v>1125494</v>
      </c>
      <c r="N606" s="227">
        <v>54200</v>
      </c>
      <c r="O606" s="227">
        <v>54200</v>
      </c>
      <c r="P606" s="227">
        <v>650400</v>
      </c>
      <c r="Q606" s="227"/>
      <c r="R606" s="227"/>
      <c r="S606" s="227"/>
      <c r="T606" s="227">
        <v>13</v>
      </c>
      <c r="U606" s="227">
        <v>572342</v>
      </c>
      <c r="V606" s="227">
        <v>30438</v>
      </c>
      <c r="W606" s="143">
        <v>46011</v>
      </c>
      <c r="X606" s="143">
        <v>46034</v>
      </c>
      <c r="Y606">
        <f t="shared" si="19"/>
        <v>650400</v>
      </c>
    </row>
    <row r="607" spans="1:25">
      <c r="A607" s="1" t="str">
        <f t="shared" si="18"/>
        <v>060041053802000</v>
      </c>
      <c r="B607" s="142" t="s">
        <v>78</v>
      </c>
      <c r="C607" s="142" t="s">
        <v>1322</v>
      </c>
      <c r="D607" s="142" t="s">
        <v>3494</v>
      </c>
      <c r="E607" s="142" t="s">
        <v>2486</v>
      </c>
      <c r="F607" s="142" t="s">
        <v>74</v>
      </c>
      <c r="G607" s="142" t="s">
        <v>2668</v>
      </c>
      <c r="H607" s="142" t="s">
        <v>2669</v>
      </c>
      <c r="I607" s="142" t="s">
        <v>21</v>
      </c>
      <c r="J607" s="142">
        <v>1</v>
      </c>
      <c r="K607" s="142">
        <v>12</v>
      </c>
      <c r="L607" s="227">
        <v>12</v>
      </c>
      <c r="M607" s="227">
        <v>500219</v>
      </c>
      <c r="N607" s="227">
        <v>54200</v>
      </c>
      <c r="O607" s="227">
        <v>54200</v>
      </c>
      <c r="P607" s="227">
        <v>650400</v>
      </c>
      <c r="Q607" s="227"/>
      <c r="R607" s="227"/>
      <c r="S607" s="227"/>
      <c r="T607" s="227">
        <v>1</v>
      </c>
      <c r="U607" s="227">
        <v>48829</v>
      </c>
      <c r="V607" s="227">
        <v>7144</v>
      </c>
      <c r="W607" s="143">
        <v>45874</v>
      </c>
      <c r="X607" s="143">
        <v>46032</v>
      </c>
      <c r="Y607">
        <f t="shared" si="19"/>
        <v>650400</v>
      </c>
    </row>
    <row r="608" spans="1:25">
      <c r="A608" s="1" t="str">
        <f t="shared" si="18"/>
        <v>060041054010000</v>
      </c>
      <c r="B608" s="142" t="s">
        <v>78</v>
      </c>
      <c r="C608" s="142" t="s">
        <v>1322</v>
      </c>
      <c r="D608" s="142" t="s">
        <v>3534</v>
      </c>
      <c r="E608" s="142" t="s">
        <v>2492</v>
      </c>
      <c r="F608" s="142" t="s">
        <v>97</v>
      </c>
      <c r="G608" s="142" t="s">
        <v>2744</v>
      </c>
      <c r="H608" s="142" t="s">
        <v>2745</v>
      </c>
      <c r="I608" s="142" t="s">
        <v>21</v>
      </c>
      <c r="J608" s="142">
        <v>1</v>
      </c>
      <c r="K608" s="142">
        <v>4</v>
      </c>
      <c r="L608" s="227"/>
      <c r="M608" s="227"/>
      <c r="N608" s="227">
        <v>71400</v>
      </c>
      <c r="O608" s="227">
        <v>67900</v>
      </c>
      <c r="P608" s="227">
        <v>271600</v>
      </c>
      <c r="Q608" s="227">
        <v>2</v>
      </c>
      <c r="R608" s="227">
        <v>2800</v>
      </c>
      <c r="S608" s="227">
        <v>260400</v>
      </c>
      <c r="T608" s="227"/>
      <c r="U608" s="227"/>
      <c r="V608" s="227"/>
      <c r="W608" s="143">
        <v>45624</v>
      </c>
      <c r="X608" s="143">
        <v>45949</v>
      </c>
      <c r="Y608">
        <f t="shared" si="19"/>
        <v>260400</v>
      </c>
    </row>
    <row r="609" spans="1:25">
      <c r="A609" s="1" t="str">
        <f t="shared" si="18"/>
        <v>060041055785000</v>
      </c>
      <c r="B609" s="142" t="s">
        <v>78</v>
      </c>
      <c r="C609" s="142" t="s">
        <v>1322</v>
      </c>
      <c r="D609" s="142" t="s">
        <v>3495</v>
      </c>
      <c r="E609" s="142" t="s">
        <v>3496</v>
      </c>
      <c r="F609" s="142" t="s">
        <v>230</v>
      </c>
      <c r="G609" s="142" t="s">
        <v>231</v>
      </c>
      <c r="H609" s="142" t="s">
        <v>232</v>
      </c>
      <c r="I609" s="142" t="s">
        <v>23</v>
      </c>
      <c r="J609" s="142">
        <v>1</v>
      </c>
      <c r="K609" s="142">
        <v>12</v>
      </c>
      <c r="L609" s="227">
        <v>9210</v>
      </c>
      <c r="M609" s="227">
        <v>119443406</v>
      </c>
      <c r="N609" s="227">
        <v>17600</v>
      </c>
      <c r="O609" s="227">
        <v>15500</v>
      </c>
      <c r="P609" s="227">
        <v>186000</v>
      </c>
      <c r="Q609" s="227">
        <v>12</v>
      </c>
      <c r="R609" s="227">
        <v>1458</v>
      </c>
      <c r="S609" s="227">
        <v>168504</v>
      </c>
      <c r="T609" s="227">
        <v>6464</v>
      </c>
      <c r="U609" s="227">
        <v>81185585</v>
      </c>
      <c r="V609" s="227">
        <v>-2645271</v>
      </c>
      <c r="W609" s="143">
        <v>45839</v>
      </c>
      <c r="X609" s="143">
        <v>46034</v>
      </c>
      <c r="Y609">
        <f t="shared" si="19"/>
        <v>168504</v>
      </c>
    </row>
    <row r="610" spans="1:25">
      <c r="A610" s="1" t="str">
        <f t="shared" si="18"/>
        <v>060041057501000</v>
      </c>
      <c r="B610" s="142" t="s">
        <v>78</v>
      </c>
      <c r="C610" s="142" t="s">
        <v>1322</v>
      </c>
      <c r="D610" s="142" t="s">
        <v>3523</v>
      </c>
      <c r="E610" s="142" t="s">
        <v>20</v>
      </c>
      <c r="F610" s="142" t="s">
        <v>925</v>
      </c>
      <c r="G610" s="142" t="s">
        <v>926</v>
      </c>
      <c r="H610" s="142" t="s">
        <v>927</v>
      </c>
      <c r="I610" s="142" t="s">
        <v>21</v>
      </c>
      <c r="J610" s="142">
        <v>1</v>
      </c>
      <c r="K610" s="142">
        <v>72</v>
      </c>
      <c r="L610" s="227">
        <v>652</v>
      </c>
      <c r="M610" s="227">
        <v>3845048</v>
      </c>
      <c r="N610" s="227">
        <v>8600</v>
      </c>
      <c r="O610" s="227">
        <v>8600</v>
      </c>
      <c r="P610" s="227">
        <v>619200</v>
      </c>
      <c r="Q610" s="227"/>
      <c r="R610" s="227"/>
      <c r="S610" s="227"/>
      <c r="T610" s="227">
        <v>43</v>
      </c>
      <c r="U610" s="227">
        <v>333153</v>
      </c>
      <c r="V610" s="227">
        <v>79569</v>
      </c>
      <c r="W610" s="143">
        <v>46009</v>
      </c>
      <c r="X610" s="143">
        <v>46033</v>
      </c>
      <c r="Y610">
        <f t="shared" si="19"/>
        <v>619200</v>
      </c>
    </row>
    <row r="611" spans="1:25">
      <c r="A611" s="1" t="str">
        <f t="shared" si="18"/>
        <v>060041058499000</v>
      </c>
      <c r="B611" s="142" t="s">
        <v>78</v>
      </c>
      <c r="C611" s="142" t="s">
        <v>1322</v>
      </c>
      <c r="D611" s="142" t="s">
        <v>3528</v>
      </c>
      <c r="E611" s="142" t="s">
        <v>27</v>
      </c>
      <c r="F611" s="142" t="s">
        <v>236</v>
      </c>
      <c r="G611" s="142" t="s">
        <v>237</v>
      </c>
      <c r="H611" s="142" t="s">
        <v>238</v>
      </c>
      <c r="I611" s="142" t="s">
        <v>21</v>
      </c>
      <c r="J611" s="142">
        <v>1</v>
      </c>
      <c r="K611" s="142">
        <v>12</v>
      </c>
      <c r="L611" s="227">
        <v>711</v>
      </c>
      <c r="M611" s="227">
        <v>1601676</v>
      </c>
      <c r="N611" s="227">
        <v>3500</v>
      </c>
      <c r="O611" s="227">
        <v>3050</v>
      </c>
      <c r="P611" s="227">
        <v>36600</v>
      </c>
      <c r="Q611" s="227">
        <v>12</v>
      </c>
      <c r="R611" s="227">
        <v>350</v>
      </c>
      <c r="S611" s="227">
        <v>32400</v>
      </c>
      <c r="T611" s="227">
        <v>145</v>
      </c>
      <c r="U611" s="227">
        <v>355720</v>
      </c>
      <c r="V611" s="227">
        <v>29077</v>
      </c>
      <c r="W611" s="143">
        <v>46027</v>
      </c>
      <c r="X611" s="143">
        <v>46034</v>
      </c>
      <c r="Y611">
        <f t="shared" si="19"/>
        <v>32400</v>
      </c>
    </row>
    <row r="612" spans="1:25">
      <c r="A612" s="1" t="str">
        <f t="shared" si="18"/>
        <v>060041063695000</v>
      </c>
      <c r="B612" s="142" t="s">
        <v>78</v>
      </c>
      <c r="C612" s="142" t="s">
        <v>1322</v>
      </c>
      <c r="D612" s="142" t="s">
        <v>3511</v>
      </c>
      <c r="E612" s="142" t="s">
        <v>3512</v>
      </c>
      <c r="F612" s="142" t="s">
        <v>3543</v>
      </c>
      <c r="G612" s="142" t="s">
        <v>3544</v>
      </c>
      <c r="H612" s="142" t="s">
        <v>3545</v>
      </c>
      <c r="I612" s="142" t="s">
        <v>21</v>
      </c>
      <c r="J612" s="142">
        <v>1</v>
      </c>
      <c r="K612" s="142">
        <v>48</v>
      </c>
      <c r="L612" s="227">
        <v>578</v>
      </c>
      <c r="M612" s="227">
        <v>12233271</v>
      </c>
      <c r="N612" s="227">
        <v>24900</v>
      </c>
      <c r="O612" s="227">
        <v>20500</v>
      </c>
      <c r="P612" s="227">
        <v>984000</v>
      </c>
      <c r="Q612" s="227"/>
      <c r="R612" s="227"/>
      <c r="S612" s="227"/>
      <c r="T612" s="227">
        <v>34</v>
      </c>
      <c r="U612" s="227">
        <v>627189</v>
      </c>
      <c r="V612" s="227">
        <v>-92415</v>
      </c>
      <c r="W612" s="143">
        <v>46010</v>
      </c>
      <c r="X612" s="143">
        <v>46034</v>
      </c>
      <c r="Y612">
        <f t="shared" si="19"/>
        <v>984000</v>
      </c>
    </row>
    <row r="613" spans="1:25">
      <c r="A613" s="1" t="str">
        <f t="shared" si="18"/>
        <v>060041064394000</v>
      </c>
      <c r="B613" s="142" t="s">
        <v>78</v>
      </c>
      <c r="C613" s="142" t="s">
        <v>1322</v>
      </c>
      <c r="D613" s="142" t="s">
        <v>3523</v>
      </c>
      <c r="E613" s="142" t="s">
        <v>20</v>
      </c>
      <c r="F613" s="142" t="s">
        <v>724</v>
      </c>
      <c r="G613" s="142" t="s">
        <v>3546</v>
      </c>
      <c r="H613" s="142" t="s">
        <v>725</v>
      </c>
      <c r="I613" s="142" t="s">
        <v>21</v>
      </c>
      <c r="J613" s="142">
        <v>1</v>
      </c>
      <c r="K613" s="142">
        <v>36</v>
      </c>
      <c r="L613" s="227">
        <v>790</v>
      </c>
      <c r="M613" s="227">
        <v>2794460</v>
      </c>
      <c r="N613" s="227">
        <v>4700</v>
      </c>
      <c r="O613" s="227">
        <v>4000</v>
      </c>
      <c r="P613" s="227">
        <v>144000</v>
      </c>
      <c r="Q613" s="227"/>
      <c r="R613" s="227"/>
      <c r="S613" s="227"/>
      <c r="T613" s="227">
        <v>74</v>
      </c>
      <c r="U613" s="227">
        <v>266595</v>
      </c>
      <c r="V613" s="227">
        <v>4835</v>
      </c>
      <c r="W613" s="143">
        <v>46020</v>
      </c>
      <c r="X613" s="143">
        <v>46034</v>
      </c>
      <c r="Y613">
        <f t="shared" si="19"/>
        <v>144000</v>
      </c>
    </row>
    <row r="614" spans="1:25">
      <c r="A614" s="1" t="str">
        <f t="shared" si="18"/>
        <v>060041064670000</v>
      </c>
      <c r="B614" s="142" t="s">
        <v>78</v>
      </c>
      <c r="C614" s="142" t="s">
        <v>1322</v>
      </c>
      <c r="D614" s="142" t="s">
        <v>3523</v>
      </c>
      <c r="E614" s="142" t="s">
        <v>20</v>
      </c>
      <c r="F614" s="142" t="s">
        <v>242</v>
      </c>
      <c r="G614" s="142" t="s">
        <v>243</v>
      </c>
      <c r="H614" s="142" t="s">
        <v>244</v>
      </c>
      <c r="I614" s="142" t="s">
        <v>21</v>
      </c>
      <c r="J614" s="142">
        <v>1</v>
      </c>
      <c r="K614" s="142">
        <v>16</v>
      </c>
      <c r="L614" s="227">
        <v>142</v>
      </c>
      <c r="M614" s="227">
        <v>2360935</v>
      </c>
      <c r="N614" s="227">
        <v>21500</v>
      </c>
      <c r="O614" s="227">
        <v>20500</v>
      </c>
      <c r="P614" s="227">
        <v>328000</v>
      </c>
      <c r="Q614" s="227">
        <v>16</v>
      </c>
      <c r="R614" s="227">
        <v>1250</v>
      </c>
      <c r="S614" s="227">
        <v>308000</v>
      </c>
      <c r="T614" s="227">
        <v>105</v>
      </c>
      <c r="U614" s="227">
        <v>1987658</v>
      </c>
      <c r="V614" s="227">
        <v>241896</v>
      </c>
      <c r="W614" s="143">
        <v>46031</v>
      </c>
      <c r="X614" s="143">
        <v>46034</v>
      </c>
      <c r="Y614">
        <f t="shared" si="19"/>
        <v>308000</v>
      </c>
    </row>
    <row r="615" spans="1:25">
      <c r="A615" s="1" t="str">
        <f t="shared" si="18"/>
        <v>060041064680000</v>
      </c>
      <c r="B615" s="142" t="s">
        <v>78</v>
      </c>
      <c r="C615" s="142" t="s">
        <v>1322</v>
      </c>
      <c r="D615" s="142" t="s">
        <v>3523</v>
      </c>
      <c r="E615" s="142" t="s">
        <v>20</v>
      </c>
      <c r="F615" s="142" t="s">
        <v>248</v>
      </c>
      <c r="G615" s="142" t="s">
        <v>249</v>
      </c>
      <c r="H615" s="142" t="s">
        <v>250</v>
      </c>
      <c r="I615" s="142" t="s">
        <v>21</v>
      </c>
      <c r="J615" s="142">
        <v>1</v>
      </c>
      <c r="K615" s="142">
        <v>28</v>
      </c>
      <c r="L615" s="227">
        <v>10544</v>
      </c>
      <c r="M615" s="227">
        <v>93086055</v>
      </c>
      <c r="N615" s="227">
        <v>10200</v>
      </c>
      <c r="O615" s="227">
        <v>8400</v>
      </c>
      <c r="P615" s="227">
        <v>235200</v>
      </c>
      <c r="Q615" s="227">
        <v>28</v>
      </c>
      <c r="R615" s="227">
        <v>25</v>
      </c>
      <c r="S615" s="227">
        <v>234500</v>
      </c>
      <c r="T615" s="227">
        <v>927</v>
      </c>
      <c r="U615" s="227">
        <v>7350653</v>
      </c>
      <c r="V615" s="227">
        <v>-833222</v>
      </c>
      <c r="W615" s="143">
        <v>45997</v>
      </c>
      <c r="X615" s="143">
        <v>46034</v>
      </c>
      <c r="Y615">
        <f t="shared" si="19"/>
        <v>234500</v>
      </c>
    </row>
    <row r="616" spans="1:25">
      <c r="A616" s="1" t="str">
        <f t="shared" si="18"/>
        <v>060041065842000</v>
      </c>
      <c r="B616" s="142" t="s">
        <v>78</v>
      </c>
      <c r="C616" s="142" t="s">
        <v>1322</v>
      </c>
      <c r="D616" s="142" t="s">
        <v>3494</v>
      </c>
      <c r="E616" s="142" t="s">
        <v>2486</v>
      </c>
      <c r="F616" s="142" t="s">
        <v>43</v>
      </c>
      <c r="G616" s="142" t="s">
        <v>2508</v>
      </c>
      <c r="H616" s="142" t="s">
        <v>2509</v>
      </c>
      <c r="I616" s="142" t="s">
        <v>23</v>
      </c>
      <c r="J616" s="142">
        <v>1</v>
      </c>
      <c r="K616" s="142">
        <v>48</v>
      </c>
      <c r="L616" s="227">
        <v>1</v>
      </c>
      <c r="M616" s="227">
        <v>11304</v>
      </c>
      <c r="N616" s="227">
        <v>13700</v>
      </c>
      <c r="O616" s="227">
        <v>13700</v>
      </c>
      <c r="P616" s="227">
        <v>657600</v>
      </c>
      <c r="Q616" s="227"/>
      <c r="R616" s="227"/>
      <c r="S616" s="227"/>
      <c r="T616" s="227">
        <v>0</v>
      </c>
      <c r="U616" s="227">
        <v>0</v>
      </c>
      <c r="V616" s="227">
        <v>0</v>
      </c>
      <c r="W616" s="143">
        <v>45982</v>
      </c>
      <c r="X616" s="143">
        <v>46018</v>
      </c>
      <c r="Y616">
        <f t="shared" si="19"/>
        <v>657600</v>
      </c>
    </row>
    <row r="617" spans="1:25">
      <c r="A617" s="1" t="str">
        <f t="shared" si="18"/>
        <v>060041066078000</v>
      </c>
      <c r="B617" s="142" t="s">
        <v>78</v>
      </c>
      <c r="C617" s="142" t="s">
        <v>1322</v>
      </c>
      <c r="D617" s="142" t="s">
        <v>3494</v>
      </c>
      <c r="E617" s="142" t="s">
        <v>2486</v>
      </c>
      <c r="F617" s="142" t="s">
        <v>44</v>
      </c>
      <c r="G617" s="142" t="s">
        <v>2513</v>
      </c>
      <c r="H617" s="142" t="s">
        <v>2514</v>
      </c>
      <c r="I617" s="142" t="s">
        <v>21</v>
      </c>
      <c r="J617" s="142">
        <v>1</v>
      </c>
      <c r="K617" s="142">
        <v>45</v>
      </c>
      <c r="L617" s="227">
        <v>139</v>
      </c>
      <c r="M617" s="227">
        <v>1102767</v>
      </c>
      <c r="N617" s="227">
        <v>10200</v>
      </c>
      <c r="O617" s="227">
        <v>10200</v>
      </c>
      <c r="P617" s="227">
        <v>459000</v>
      </c>
      <c r="Q617" s="227"/>
      <c r="R617" s="227"/>
      <c r="S617" s="227"/>
      <c r="T617" s="227">
        <v>72</v>
      </c>
      <c r="U617" s="227">
        <v>605405</v>
      </c>
      <c r="V617" s="227">
        <v>34187</v>
      </c>
      <c r="W617" s="143">
        <v>46009</v>
      </c>
      <c r="X617" s="143">
        <v>46033</v>
      </c>
      <c r="Y617">
        <f t="shared" si="19"/>
        <v>459000</v>
      </c>
    </row>
    <row r="618" spans="1:25">
      <c r="A618" s="1" t="str">
        <f t="shared" si="18"/>
        <v>060041067510000</v>
      </c>
      <c r="B618" s="142" t="s">
        <v>78</v>
      </c>
      <c r="C618" s="142" t="s">
        <v>1322</v>
      </c>
      <c r="D618" s="142" t="s">
        <v>3523</v>
      </c>
      <c r="E618" s="142" t="s">
        <v>20</v>
      </c>
      <c r="F618" s="142" t="s">
        <v>460</v>
      </c>
      <c r="G618" s="142" t="s">
        <v>461</v>
      </c>
      <c r="H618" s="142" t="s">
        <v>462</v>
      </c>
      <c r="I618" s="142" t="s">
        <v>21</v>
      </c>
      <c r="J618" s="142">
        <v>1</v>
      </c>
      <c r="K618" s="142">
        <v>16</v>
      </c>
      <c r="L618" s="227">
        <v>6245</v>
      </c>
      <c r="M618" s="227">
        <v>81807161</v>
      </c>
      <c r="N618" s="227">
        <v>17500</v>
      </c>
      <c r="O618" s="227">
        <v>17500</v>
      </c>
      <c r="P618" s="227">
        <v>280000</v>
      </c>
      <c r="Q618" s="227"/>
      <c r="R618" s="227"/>
      <c r="S618" s="227"/>
      <c r="T618" s="227">
        <v>200</v>
      </c>
      <c r="U618" s="227">
        <v>3251171</v>
      </c>
      <c r="V618" s="227">
        <v>631246</v>
      </c>
      <c r="W618" s="143">
        <v>46021</v>
      </c>
      <c r="X618" s="143">
        <v>46034</v>
      </c>
      <c r="Y618">
        <f t="shared" si="19"/>
        <v>280000</v>
      </c>
    </row>
    <row r="619" spans="1:25">
      <c r="A619" s="1" t="str">
        <f t="shared" si="18"/>
        <v>060041068899000</v>
      </c>
      <c r="B619" s="142" t="s">
        <v>78</v>
      </c>
      <c r="C619" s="142" t="s">
        <v>1322</v>
      </c>
      <c r="D619" s="142" t="s">
        <v>3534</v>
      </c>
      <c r="E619" s="142" t="s">
        <v>2492</v>
      </c>
      <c r="F619" s="142" t="s">
        <v>45</v>
      </c>
      <c r="G619" s="142" t="s">
        <v>2518</v>
      </c>
      <c r="H619" s="142" t="s">
        <v>2519</v>
      </c>
      <c r="I619" s="142" t="s">
        <v>23</v>
      </c>
      <c r="J619" s="142">
        <v>1</v>
      </c>
      <c r="K619" s="142">
        <v>60</v>
      </c>
      <c r="L619" s="227">
        <v>17</v>
      </c>
      <c r="M619" s="227">
        <v>67122</v>
      </c>
      <c r="N619" s="227">
        <v>4800</v>
      </c>
      <c r="O619" s="227">
        <v>4800</v>
      </c>
      <c r="P619" s="227">
        <v>288000</v>
      </c>
      <c r="Q619" s="227">
        <v>60</v>
      </c>
      <c r="R619" s="227">
        <v>383</v>
      </c>
      <c r="S619" s="227">
        <v>265020</v>
      </c>
      <c r="T619" s="227">
        <v>2</v>
      </c>
      <c r="U619" s="227">
        <v>8649</v>
      </c>
      <c r="V619" s="227">
        <v>752</v>
      </c>
      <c r="W619" s="143">
        <v>46022</v>
      </c>
      <c r="X619" s="143">
        <v>46024</v>
      </c>
      <c r="Y619">
        <f t="shared" si="19"/>
        <v>265020</v>
      </c>
    </row>
    <row r="620" spans="1:25">
      <c r="A620" s="1" t="str">
        <f t="shared" si="18"/>
        <v>060041070906000</v>
      </c>
      <c r="B620" s="142" t="s">
        <v>78</v>
      </c>
      <c r="C620" s="142" t="s">
        <v>1322</v>
      </c>
      <c r="D620" s="142" t="s">
        <v>3497</v>
      </c>
      <c r="E620" s="142" t="s">
        <v>24</v>
      </c>
      <c r="F620" s="142" t="s">
        <v>254</v>
      </c>
      <c r="G620" s="142" t="s">
        <v>255</v>
      </c>
      <c r="H620" s="142" t="s">
        <v>256</v>
      </c>
      <c r="I620" s="142" t="s">
        <v>23</v>
      </c>
      <c r="J620" s="142">
        <v>1</v>
      </c>
      <c r="K620" s="142">
        <v>60</v>
      </c>
      <c r="L620" s="227">
        <v>16284</v>
      </c>
      <c r="M620" s="227">
        <v>64636235</v>
      </c>
      <c r="N620" s="227">
        <v>4475</v>
      </c>
      <c r="O620" s="227">
        <v>4475</v>
      </c>
      <c r="P620" s="227">
        <v>268500</v>
      </c>
      <c r="Q620" s="227">
        <v>60</v>
      </c>
      <c r="R620" s="227">
        <v>75</v>
      </c>
      <c r="S620" s="227">
        <v>264000</v>
      </c>
      <c r="T620" s="227">
        <v>794</v>
      </c>
      <c r="U620" s="227">
        <v>3160225</v>
      </c>
      <c r="V620" s="227">
        <v>8593</v>
      </c>
      <c r="W620" s="143">
        <v>45901</v>
      </c>
      <c r="X620" s="143">
        <v>46034</v>
      </c>
      <c r="Y620">
        <f t="shared" si="19"/>
        <v>264000</v>
      </c>
    </row>
    <row r="621" spans="1:25">
      <c r="A621" s="1" t="str">
        <f t="shared" si="18"/>
        <v>060041071008000</v>
      </c>
      <c r="B621" s="142" t="s">
        <v>78</v>
      </c>
      <c r="C621" s="142" t="s">
        <v>1322</v>
      </c>
      <c r="D621" s="142" t="s">
        <v>3523</v>
      </c>
      <c r="E621" s="142" t="s">
        <v>20</v>
      </c>
      <c r="F621" s="142" t="s">
        <v>260</v>
      </c>
      <c r="G621" s="142" t="s">
        <v>261</v>
      </c>
      <c r="H621" s="142" t="s">
        <v>262</v>
      </c>
      <c r="I621" s="142" t="s">
        <v>21</v>
      </c>
      <c r="J621" s="142">
        <v>1</v>
      </c>
      <c r="K621" s="142">
        <v>12</v>
      </c>
      <c r="L621" s="227">
        <v>1449</v>
      </c>
      <c r="M621" s="227">
        <v>10538577</v>
      </c>
      <c r="N621" s="227">
        <v>8500</v>
      </c>
      <c r="O621" s="227">
        <v>8000</v>
      </c>
      <c r="P621" s="227">
        <v>96000</v>
      </c>
      <c r="Q621" s="227">
        <v>12</v>
      </c>
      <c r="R621" s="227">
        <v>25</v>
      </c>
      <c r="S621" s="227">
        <v>95700</v>
      </c>
      <c r="T621" s="227">
        <v>375</v>
      </c>
      <c r="U621" s="227">
        <v>2852009</v>
      </c>
      <c r="V621" s="227">
        <v>124634</v>
      </c>
      <c r="W621" s="143">
        <v>46030</v>
      </c>
      <c r="X621" s="143">
        <v>46034</v>
      </c>
      <c r="Y621">
        <f t="shared" si="19"/>
        <v>95700</v>
      </c>
    </row>
    <row r="622" spans="1:25">
      <c r="A622" s="1" t="str">
        <f t="shared" si="18"/>
        <v>060041071171000</v>
      </c>
      <c r="B622" s="142" t="s">
        <v>78</v>
      </c>
      <c r="C622" s="142" t="s">
        <v>1322</v>
      </c>
      <c r="D622" s="142" t="s">
        <v>3511</v>
      </c>
      <c r="E622" s="142" t="s">
        <v>3512</v>
      </c>
      <c r="F622" s="142" t="s">
        <v>3547</v>
      </c>
      <c r="G622" s="142" t="s">
        <v>3548</v>
      </c>
      <c r="H622" s="142" t="s">
        <v>3549</v>
      </c>
      <c r="I622" s="142" t="s">
        <v>21</v>
      </c>
      <c r="J622" s="142">
        <v>1</v>
      </c>
      <c r="K622" s="142">
        <v>12</v>
      </c>
      <c r="L622" s="227">
        <v>21</v>
      </c>
      <c r="M622" s="227">
        <v>944984</v>
      </c>
      <c r="N622" s="227">
        <v>64000</v>
      </c>
      <c r="O622" s="227">
        <v>47900</v>
      </c>
      <c r="P622" s="227">
        <v>574800</v>
      </c>
      <c r="Q622" s="227"/>
      <c r="R622" s="227"/>
      <c r="S622" s="227"/>
      <c r="T622" s="227">
        <v>37</v>
      </c>
      <c r="U622" s="227">
        <v>1550901</v>
      </c>
      <c r="V622" s="227">
        <v>-114071</v>
      </c>
      <c r="W622" s="143">
        <v>46022</v>
      </c>
      <c r="X622" s="143">
        <v>46029</v>
      </c>
      <c r="Y622">
        <f t="shared" si="19"/>
        <v>574800</v>
      </c>
    </row>
    <row r="623" spans="1:25">
      <c r="A623" s="1" t="str">
        <f t="shared" si="18"/>
        <v>060041071173000</v>
      </c>
      <c r="B623" s="142" t="s">
        <v>78</v>
      </c>
      <c r="C623" s="142" t="s">
        <v>1322</v>
      </c>
      <c r="D623" s="142" t="s">
        <v>3511</v>
      </c>
      <c r="E623" s="142" t="s">
        <v>3512</v>
      </c>
      <c r="F623" s="142" t="s">
        <v>3550</v>
      </c>
      <c r="G623" s="142" t="s">
        <v>3551</v>
      </c>
      <c r="H623" s="142" t="s">
        <v>3552</v>
      </c>
      <c r="I623" s="142" t="s">
        <v>21</v>
      </c>
      <c r="J623" s="142">
        <v>1</v>
      </c>
      <c r="K623" s="142">
        <v>12</v>
      </c>
      <c r="L623" s="227">
        <v>1</v>
      </c>
      <c r="M623" s="227">
        <v>45000</v>
      </c>
      <c r="N623" s="227">
        <v>59900</v>
      </c>
      <c r="O623" s="227">
        <v>59900</v>
      </c>
      <c r="P623" s="227">
        <v>718800</v>
      </c>
      <c r="Q623" s="227"/>
      <c r="R623" s="227"/>
      <c r="S623" s="227"/>
      <c r="T623" s="227">
        <v>27</v>
      </c>
      <c r="U623" s="227">
        <v>1218334</v>
      </c>
      <c r="V623" s="227">
        <v>3334</v>
      </c>
      <c r="W623" s="143">
        <v>46022</v>
      </c>
      <c r="X623" s="143">
        <v>46034</v>
      </c>
      <c r="Y623">
        <f t="shared" si="19"/>
        <v>718800</v>
      </c>
    </row>
    <row r="624" spans="1:25">
      <c r="A624" s="1" t="str">
        <f t="shared" si="18"/>
        <v>060041071606000</v>
      </c>
      <c r="B624" s="142" t="s">
        <v>78</v>
      </c>
      <c r="C624" s="142" t="s">
        <v>1322</v>
      </c>
      <c r="D624" s="142" t="s">
        <v>3523</v>
      </c>
      <c r="E624" s="142" t="s">
        <v>20</v>
      </c>
      <c r="F624" s="142" t="s">
        <v>266</v>
      </c>
      <c r="G624" s="142" t="s">
        <v>267</v>
      </c>
      <c r="H624" s="142" t="s">
        <v>268</v>
      </c>
      <c r="I624" s="142" t="s">
        <v>21</v>
      </c>
      <c r="J624" s="142">
        <v>1</v>
      </c>
      <c r="K624" s="142">
        <v>9</v>
      </c>
      <c r="L624" s="227"/>
      <c r="M624" s="227"/>
      <c r="N624" s="227">
        <v>17700</v>
      </c>
      <c r="O624" s="227">
        <v>18100</v>
      </c>
      <c r="P624" s="227">
        <v>162900</v>
      </c>
      <c r="Q624" s="227">
        <v>9</v>
      </c>
      <c r="R624" s="227">
        <v>600</v>
      </c>
      <c r="S624" s="227">
        <v>157500</v>
      </c>
      <c r="T624" s="227"/>
      <c r="U624" s="227"/>
      <c r="V624" s="227"/>
      <c r="W624" s="143">
        <v>45953</v>
      </c>
      <c r="X624" s="143">
        <v>45976</v>
      </c>
      <c r="Y624">
        <f t="shared" si="19"/>
        <v>157500</v>
      </c>
    </row>
    <row r="625" spans="1:25">
      <c r="A625" s="1" t="str">
        <f t="shared" si="18"/>
        <v>060041072188000</v>
      </c>
      <c r="B625" s="142" t="s">
        <v>78</v>
      </c>
      <c r="C625" s="142" t="s">
        <v>1322</v>
      </c>
      <c r="D625" s="142" t="s">
        <v>3494</v>
      </c>
      <c r="E625" s="142" t="s">
        <v>2486</v>
      </c>
      <c r="F625" s="142" t="s">
        <v>46</v>
      </c>
      <c r="G625" s="142" t="s">
        <v>3553</v>
      </c>
      <c r="H625" s="142" t="s">
        <v>3554</v>
      </c>
      <c r="I625" s="142" t="s">
        <v>23</v>
      </c>
      <c r="J625" s="142">
        <v>1</v>
      </c>
      <c r="K625" s="142">
        <v>42</v>
      </c>
      <c r="L625" s="227">
        <v>0</v>
      </c>
      <c r="M625" s="227">
        <v>0</v>
      </c>
      <c r="N625" s="227">
        <v>10900</v>
      </c>
      <c r="O625" s="227">
        <v>9400</v>
      </c>
      <c r="P625" s="227">
        <v>394800</v>
      </c>
      <c r="Q625" s="227"/>
      <c r="R625" s="227"/>
      <c r="S625" s="227"/>
      <c r="T625" s="227">
        <v>5</v>
      </c>
      <c r="U625" s="227">
        <v>49099</v>
      </c>
      <c r="V625" s="227">
        <v>7750</v>
      </c>
      <c r="W625" s="143">
        <v>45986</v>
      </c>
      <c r="X625" s="143">
        <v>46023</v>
      </c>
      <c r="Y625">
        <f t="shared" si="19"/>
        <v>394800</v>
      </c>
    </row>
    <row r="626" spans="1:25">
      <c r="A626" s="1" t="str">
        <f t="shared" si="18"/>
        <v>060041072194000</v>
      </c>
      <c r="B626" s="142" t="s">
        <v>78</v>
      </c>
      <c r="C626" s="142" t="s">
        <v>1322</v>
      </c>
      <c r="D626" s="142" t="s">
        <v>3523</v>
      </c>
      <c r="E626" s="142" t="s">
        <v>20</v>
      </c>
      <c r="F626" s="142" t="s">
        <v>272</v>
      </c>
      <c r="G626" s="142" t="s">
        <v>273</v>
      </c>
      <c r="H626" s="142" t="s">
        <v>3555</v>
      </c>
      <c r="I626" s="142" t="s">
        <v>21</v>
      </c>
      <c r="J626" s="142">
        <v>1</v>
      </c>
      <c r="K626" s="142">
        <v>24</v>
      </c>
      <c r="L626" s="227">
        <v>25</v>
      </c>
      <c r="M626" s="227">
        <v>153964</v>
      </c>
      <c r="N626" s="227">
        <v>8300</v>
      </c>
      <c r="O626" s="227">
        <v>6500</v>
      </c>
      <c r="P626" s="227">
        <v>156000</v>
      </c>
      <c r="Q626" s="227">
        <v>24</v>
      </c>
      <c r="R626" s="227">
        <v>100</v>
      </c>
      <c r="S626" s="227">
        <v>153600</v>
      </c>
      <c r="T626" s="227">
        <v>0</v>
      </c>
      <c r="U626" s="227">
        <v>0</v>
      </c>
      <c r="V626" s="227">
        <v>0</v>
      </c>
      <c r="W626" s="143">
        <v>46034</v>
      </c>
      <c r="X626" s="143">
        <v>45951</v>
      </c>
      <c r="Y626">
        <f t="shared" si="19"/>
        <v>153600</v>
      </c>
    </row>
    <row r="627" spans="1:25">
      <c r="A627" s="1" t="str">
        <f t="shared" si="18"/>
        <v>060041074335000</v>
      </c>
      <c r="B627" s="142" t="s">
        <v>78</v>
      </c>
      <c r="C627" s="142" t="s">
        <v>1322</v>
      </c>
      <c r="D627" s="142" t="s">
        <v>3494</v>
      </c>
      <c r="E627" s="142" t="s">
        <v>2486</v>
      </c>
      <c r="F627" s="142" t="s">
        <v>98</v>
      </c>
      <c r="G627" s="142" t="s">
        <v>2752</v>
      </c>
      <c r="H627" s="142" t="s">
        <v>2753</v>
      </c>
      <c r="I627" s="142" t="s">
        <v>23</v>
      </c>
      <c r="J627" s="142">
        <v>1</v>
      </c>
      <c r="K627" s="142">
        <v>30</v>
      </c>
      <c r="L627" s="227">
        <v>56</v>
      </c>
      <c r="M627" s="227">
        <v>2105600</v>
      </c>
      <c r="N627" s="227">
        <v>45800</v>
      </c>
      <c r="O627" s="227">
        <v>45800</v>
      </c>
      <c r="P627" s="227">
        <v>1374000</v>
      </c>
      <c r="Q627" s="227"/>
      <c r="R627" s="227"/>
      <c r="S627" s="227"/>
      <c r="T627" s="227">
        <v>13</v>
      </c>
      <c r="U627" s="227">
        <v>536396</v>
      </c>
      <c r="V627" s="227">
        <v>47596</v>
      </c>
      <c r="W627" s="143">
        <v>46011</v>
      </c>
      <c r="X627" s="143">
        <v>46030</v>
      </c>
      <c r="Y627">
        <f t="shared" si="19"/>
        <v>1374000</v>
      </c>
    </row>
    <row r="628" spans="1:25">
      <c r="A628" s="1" t="str">
        <f t="shared" si="18"/>
        <v>060041074585000</v>
      </c>
      <c r="B628" s="142" t="s">
        <v>78</v>
      </c>
      <c r="C628" s="142" t="s">
        <v>1322</v>
      </c>
      <c r="D628" s="142" t="s">
        <v>3511</v>
      </c>
      <c r="E628" s="142" t="s">
        <v>3512</v>
      </c>
      <c r="F628" s="142" t="s">
        <v>3556</v>
      </c>
      <c r="G628" s="142" t="s">
        <v>3557</v>
      </c>
      <c r="H628" s="142" t="s">
        <v>3558</v>
      </c>
      <c r="I628" s="142" t="s">
        <v>21</v>
      </c>
      <c r="J628" s="142">
        <v>1</v>
      </c>
      <c r="K628" s="142">
        <v>1</v>
      </c>
      <c r="L628" s="227">
        <v>75</v>
      </c>
      <c r="M628" s="227">
        <v>4068750</v>
      </c>
      <c r="N628" s="227">
        <v>79900</v>
      </c>
      <c r="O628" s="227">
        <v>79900</v>
      </c>
      <c r="P628" s="227">
        <v>79900</v>
      </c>
      <c r="Q628" s="227"/>
      <c r="R628" s="227"/>
      <c r="S628" s="227"/>
      <c r="T628" s="227">
        <v>24</v>
      </c>
      <c r="U628" s="227">
        <v>863784</v>
      </c>
      <c r="V628" s="227">
        <v>-438216</v>
      </c>
      <c r="W628" s="143">
        <v>45923</v>
      </c>
      <c r="X628" s="143">
        <v>46034</v>
      </c>
      <c r="Y628">
        <f t="shared" si="19"/>
        <v>79900</v>
      </c>
    </row>
    <row r="629" spans="1:25">
      <c r="A629" s="1" t="str">
        <f t="shared" si="18"/>
        <v>060041074674000</v>
      </c>
      <c r="B629" s="142" t="s">
        <v>78</v>
      </c>
      <c r="C629" s="142" t="s">
        <v>1322</v>
      </c>
      <c r="D629" s="142" t="s">
        <v>3495</v>
      </c>
      <c r="E629" s="142" t="s">
        <v>3496</v>
      </c>
      <c r="F629" s="142" t="s">
        <v>278</v>
      </c>
      <c r="G629" s="142" t="s">
        <v>279</v>
      </c>
      <c r="H629" s="142" t="s">
        <v>3559</v>
      </c>
      <c r="I629" s="142" t="s">
        <v>21</v>
      </c>
      <c r="J629" s="142">
        <v>1</v>
      </c>
      <c r="K629" s="142">
        <v>20</v>
      </c>
      <c r="L629" s="227">
        <v>579</v>
      </c>
      <c r="M629" s="227">
        <v>4134457</v>
      </c>
      <c r="N629" s="227">
        <v>8600</v>
      </c>
      <c r="O629" s="227">
        <v>8600</v>
      </c>
      <c r="P629" s="227">
        <v>172000</v>
      </c>
      <c r="Q629" s="227">
        <v>20</v>
      </c>
      <c r="R629" s="227">
        <v>600</v>
      </c>
      <c r="S629" s="227">
        <v>160000</v>
      </c>
      <c r="T629" s="227">
        <v>459</v>
      </c>
      <c r="U629" s="227">
        <v>3312991</v>
      </c>
      <c r="V629" s="227">
        <v>35417</v>
      </c>
      <c r="W629" s="143">
        <v>46034</v>
      </c>
      <c r="X629" s="143">
        <v>46034</v>
      </c>
      <c r="Y629">
        <f t="shared" si="19"/>
        <v>160000</v>
      </c>
    </row>
    <row r="630" spans="1:25">
      <c r="A630" s="1" t="str">
        <f t="shared" si="18"/>
        <v>060041074883000</v>
      </c>
      <c r="B630" s="142" t="s">
        <v>78</v>
      </c>
      <c r="C630" s="142" t="s">
        <v>1322</v>
      </c>
      <c r="D630" s="142" t="s">
        <v>3495</v>
      </c>
      <c r="E630" s="142" t="s">
        <v>3496</v>
      </c>
      <c r="F630" s="142" t="s">
        <v>284</v>
      </c>
      <c r="G630" s="142" t="s">
        <v>285</v>
      </c>
      <c r="H630" s="142" t="s">
        <v>286</v>
      </c>
      <c r="I630" s="142" t="s">
        <v>21</v>
      </c>
      <c r="J630" s="142">
        <v>1</v>
      </c>
      <c r="K630" s="142">
        <v>50</v>
      </c>
      <c r="L630" s="227">
        <v>1049</v>
      </c>
      <c r="M630" s="227">
        <v>13902951</v>
      </c>
      <c r="N630" s="227">
        <v>16800</v>
      </c>
      <c r="O630" s="227">
        <v>16100</v>
      </c>
      <c r="P630" s="227">
        <v>805000</v>
      </c>
      <c r="Q630" s="227">
        <v>50</v>
      </c>
      <c r="R630" s="227">
        <v>1200</v>
      </c>
      <c r="S630" s="227">
        <v>745000</v>
      </c>
      <c r="T630" s="227">
        <v>405</v>
      </c>
      <c r="U630" s="227">
        <v>5673297</v>
      </c>
      <c r="V630" s="227">
        <v>305618</v>
      </c>
      <c r="W630" s="143">
        <v>46031</v>
      </c>
      <c r="X630" s="143">
        <v>46034</v>
      </c>
      <c r="Y630">
        <f t="shared" si="19"/>
        <v>745000</v>
      </c>
    </row>
    <row r="631" spans="1:25">
      <c r="A631" s="1" t="str">
        <f t="shared" si="18"/>
        <v>060041075557000</v>
      </c>
      <c r="B631" s="142" t="s">
        <v>78</v>
      </c>
      <c r="C631" s="142" t="s">
        <v>1322</v>
      </c>
      <c r="D631" s="142" t="s">
        <v>3528</v>
      </c>
      <c r="E631" s="142" t="s">
        <v>27</v>
      </c>
      <c r="F631" s="142" t="s">
        <v>290</v>
      </c>
      <c r="G631" s="142" t="s">
        <v>291</v>
      </c>
      <c r="H631" s="142" t="s">
        <v>3560</v>
      </c>
      <c r="I631" s="142" t="s">
        <v>23</v>
      </c>
      <c r="J631" s="142">
        <v>1</v>
      </c>
      <c r="K631" s="142">
        <v>25</v>
      </c>
      <c r="L631" s="227">
        <v>578</v>
      </c>
      <c r="M631" s="227">
        <v>5355168</v>
      </c>
      <c r="N631" s="227">
        <v>11700</v>
      </c>
      <c r="O631" s="227">
        <v>11500</v>
      </c>
      <c r="P631" s="227">
        <v>287500</v>
      </c>
      <c r="Q631" s="227">
        <v>25</v>
      </c>
      <c r="R631" s="227">
        <v>980</v>
      </c>
      <c r="S631" s="227">
        <v>263000</v>
      </c>
      <c r="T631" s="227">
        <v>14</v>
      </c>
      <c r="U631" s="227">
        <v>140090</v>
      </c>
      <c r="V631" s="227">
        <v>10380</v>
      </c>
      <c r="W631" s="143">
        <v>45840</v>
      </c>
      <c r="X631" s="143">
        <v>46033</v>
      </c>
      <c r="Y631">
        <f t="shared" si="19"/>
        <v>263000</v>
      </c>
    </row>
    <row r="632" spans="1:25">
      <c r="A632" s="1" t="str">
        <f t="shared" si="18"/>
        <v>060041076058000</v>
      </c>
      <c r="B632" s="142" t="s">
        <v>78</v>
      </c>
      <c r="C632" s="142" t="s">
        <v>1322</v>
      </c>
      <c r="D632" s="142" t="s">
        <v>3534</v>
      </c>
      <c r="E632" s="142" t="s">
        <v>2492</v>
      </c>
      <c r="F632" s="142" t="s">
        <v>47</v>
      </c>
      <c r="G632" s="142" t="s">
        <v>2528</v>
      </c>
      <c r="H632" s="142" t="s">
        <v>3561</v>
      </c>
      <c r="I632" s="142" t="s">
        <v>23</v>
      </c>
      <c r="J632" s="142">
        <v>1</v>
      </c>
      <c r="K632" s="142">
        <v>72</v>
      </c>
      <c r="L632" s="227">
        <v>41660</v>
      </c>
      <c r="M632" s="227">
        <v>58038035</v>
      </c>
      <c r="N632" s="227">
        <v>1700</v>
      </c>
      <c r="O632" s="227">
        <v>1700</v>
      </c>
      <c r="P632" s="227">
        <v>122400</v>
      </c>
      <c r="Q632" s="227">
        <v>72</v>
      </c>
      <c r="R632" s="227">
        <v>242</v>
      </c>
      <c r="S632" s="227">
        <v>104976</v>
      </c>
      <c r="T632" s="227">
        <v>1741</v>
      </c>
      <c r="U632" s="227">
        <v>2331628</v>
      </c>
      <c r="V632" s="227">
        <v>-93821</v>
      </c>
      <c r="W632" s="143">
        <v>45932</v>
      </c>
      <c r="X632" s="143">
        <v>46034</v>
      </c>
      <c r="Y632">
        <f t="shared" si="19"/>
        <v>104976</v>
      </c>
    </row>
    <row r="633" spans="1:25">
      <c r="A633" s="1" t="str">
        <f t="shared" si="18"/>
        <v>060041077236000</v>
      </c>
      <c r="B633" s="142" t="s">
        <v>78</v>
      </c>
      <c r="C633" s="142" t="s">
        <v>1322</v>
      </c>
      <c r="D633" s="142" t="s">
        <v>3495</v>
      </c>
      <c r="E633" s="142" t="s">
        <v>3496</v>
      </c>
      <c r="F633" s="142" t="s">
        <v>296</v>
      </c>
      <c r="G633" s="142" t="s">
        <v>3562</v>
      </c>
      <c r="H633" s="142" t="s">
        <v>298</v>
      </c>
      <c r="I633" s="142" t="s">
        <v>21</v>
      </c>
      <c r="J633" s="142">
        <v>1</v>
      </c>
      <c r="K633" s="142">
        <v>12</v>
      </c>
      <c r="L633" s="227">
        <v>27040</v>
      </c>
      <c r="M633" s="227">
        <v>390134170</v>
      </c>
      <c r="N633" s="227">
        <v>18700</v>
      </c>
      <c r="O633" s="227">
        <v>17000</v>
      </c>
      <c r="P633" s="227">
        <v>204000</v>
      </c>
      <c r="Q633" s="227">
        <v>12</v>
      </c>
      <c r="R633" s="227">
        <v>875</v>
      </c>
      <c r="S633" s="227">
        <v>193500</v>
      </c>
      <c r="T633" s="227">
        <v>568</v>
      </c>
      <c r="U633" s="227">
        <v>8421802</v>
      </c>
      <c r="V633" s="227">
        <v>226676</v>
      </c>
      <c r="W633" s="143">
        <v>46021</v>
      </c>
      <c r="X633" s="143">
        <v>46034</v>
      </c>
      <c r="Y633">
        <f t="shared" si="19"/>
        <v>193500</v>
      </c>
    </row>
    <row r="634" spans="1:25">
      <c r="A634" s="1" t="str">
        <f t="shared" si="18"/>
        <v>060041077237000</v>
      </c>
      <c r="B634" s="142" t="s">
        <v>78</v>
      </c>
      <c r="C634" s="142" t="s">
        <v>1322</v>
      </c>
      <c r="D634" s="142" t="s">
        <v>3495</v>
      </c>
      <c r="E634" s="142" t="s">
        <v>3496</v>
      </c>
      <c r="F634" s="142" t="s">
        <v>302</v>
      </c>
      <c r="G634" s="142" t="s">
        <v>303</v>
      </c>
      <c r="H634" s="142" t="s">
        <v>304</v>
      </c>
      <c r="I634" s="142" t="s">
        <v>21</v>
      </c>
      <c r="J634" s="142">
        <v>1</v>
      </c>
      <c r="K634" s="142">
        <v>12</v>
      </c>
      <c r="L634" s="227">
        <v>59431</v>
      </c>
      <c r="M634" s="227">
        <v>865878512</v>
      </c>
      <c r="N634" s="227">
        <v>18900</v>
      </c>
      <c r="O634" s="227">
        <v>17500</v>
      </c>
      <c r="P634" s="227">
        <v>210000</v>
      </c>
      <c r="Q634" s="227">
        <v>12</v>
      </c>
      <c r="R634" s="227">
        <v>1258</v>
      </c>
      <c r="S634" s="227">
        <v>194904</v>
      </c>
      <c r="T634" s="227">
        <v>4416</v>
      </c>
      <c r="U634" s="227">
        <v>64953491</v>
      </c>
      <c r="V634" s="227">
        <v>614686</v>
      </c>
      <c r="W634" s="143">
        <v>46020</v>
      </c>
      <c r="X634" s="143">
        <v>46034</v>
      </c>
      <c r="Y634">
        <f t="shared" si="19"/>
        <v>194904</v>
      </c>
    </row>
    <row r="635" spans="1:25">
      <c r="A635" s="1" t="str">
        <f t="shared" si="18"/>
        <v>060041077239000</v>
      </c>
      <c r="B635" s="142" t="s">
        <v>78</v>
      </c>
      <c r="C635" s="142" t="s">
        <v>1322</v>
      </c>
      <c r="D635" s="142" t="s">
        <v>3523</v>
      </c>
      <c r="E635" s="142" t="s">
        <v>20</v>
      </c>
      <c r="F635" s="142" t="s">
        <v>467</v>
      </c>
      <c r="G635" s="142" t="s">
        <v>468</v>
      </c>
      <c r="H635" s="142" t="s">
        <v>469</v>
      </c>
      <c r="I635" s="142" t="s">
        <v>21</v>
      </c>
      <c r="J635" s="142">
        <v>1</v>
      </c>
      <c r="K635" s="142">
        <v>30</v>
      </c>
      <c r="L635" s="227">
        <v>46</v>
      </c>
      <c r="M635" s="227">
        <v>482310</v>
      </c>
      <c r="N635" s="227">
        <v>13400</v>
      </c>
      <c r="O635" s="227">
        <v>13400</v>
      </c>
      <c r="P635" s="227">
        <v>402000</v>
      </c>
      <c r="Q635" s="227">
        <v>30</v>
      </c>
      <c r="R635" s="227">
        <v>600</v>
      </c>
      <c r="S635" s="227">
        <v>384000</v>
      </c>
      <c r="T635" s="227">
        <v>6</v>
      </c>
      <c r="U635" s="227">
        <v>72432</v>
      </c>
      <c r="V635" s="227">
        <v>9522</v>
      </c>
      <c r="W635" s="143">
        <v>45876</v>
      </c>
      <c r="X635" s="143">
        <v>46033</v>
      </c>
      <c r="Y635">
        <f t="shared" si="19"/>
        <v>384000</v>
      </c>
    </row>
    <row r="636" spans="1:25">
      <c r="A636" s="1" t="str">
        <f t="shared" si="18"/>
        <v>060041077650000</v>
      </c>
      <c r="B636" s="142" t="s">
        <v>78</v>
      </c>
      <c r="C636" s="142" t="s">
        <v>1322</v>
      </c>
      <c r="D636" s="142" t="s">
        <v>3534</v>
      </c>
      <c r="E636" s="142" t="s">
        <v>2492</v>
      </c>
      <c r="F636" s="142" t="s">
        <v>48</v>
      </c>
      <c r="G636" s="142" t="s">
        <v>2533</v>
      </c>
      <c r="H636" s="142" t="s">
        <v>2534</v>
      </c>
      <c r="I636" s="142" t="s">
        <v>21</v>
      </c>
      <c r="J636" s="142">
        <v>1</v>
      </c>
      <c r="K636" s="142">
        <v>60</v>
      </c>
      <c r="L636" s="227">
        <v>2578</v>
      </c>
      <c r="M636" s="227">
        <v>1858276</v>
      </c>
      <c r="N636" s="227">
        <v>950</v>
      </c>
      <c r="O636" s="227">
        <v>950</v>
      </c>
      <c r="P636" s="227">
        <v>57000</v>
      </c>
      <c r="Q636" s="227">
        <v>60</v>
      </c>
      <c r="R636" s="227">
        <v>133</v>
      </c>
      <c r="S636" s="227">
        <v>49020</v>
      </c>
      <c r="T636" s="227">
        <v>965</v>
      </c>
      <c r="U636" s="227">
        <v>737631</v>
      </c>
      <c r="V636" s="227">
        <v>42039</v>
      </c>
      <c r="W636" s="143">
        <v>46034</v>
      </c>
      <c r="X636" s="143">
        <v>46031</v>
      </c>
      <c r="Y636">
        <f t="shared" si="19"/>
        <v>49020</v>
      </c>
    </row>
    <row r="637" spans="1:25">
      <c r="A637" s="1" t="str">
        <f t="shared" si="18"/>
        <v>060041078236000</v>
      </c>
      <c r="B637" s="142" t="s">
        <v>78</v>
      </c>
      <c r="C637" s="142" t="s">
        <v>1322</v>
      </c>
      <c r="D637" s="142" t="s">
        <v>3534</v>
      </c>
      <c r="E637" s="142" t="s">
        <v>2492</v>
      </c>
      <c r="F637" s="142" t="s">
        <v>49</v>
      </c>
      <c r="G637" s="142" t="s">
        <v>2538</v>
      </c>
      <c r="H637" s="142" t="s">
        <v>2539</v>
      </c>
      <c r="I637" s="142" t="s">
        <v>21</v>
      </c>
      <c r="J637" s="142">
        <v>1</v>
      </c>
      <c r="K637" s="142">
        <v>5</v>
      </c>
      <c r="L637" s="227">
        <v>158</v>
      </c>
      <c r="M637" s="227">
        <v>1295479</v>
      </c>
      <c r="N637" s="227">
        <v>9600</v>
      </c>
      <c r="O637" s="227">
        <v>9600</v>
      </c>
      <c r="P637" s="227">
        <v>48000</v>
      </c>
      <c r="Q637" s="227">
        <v>5</v>
      </c>
      <c r="R637" s="227">
        <v>300</v>
      </c>
      <c r="S637" s="227">
        <v>46500</v>
      </c>
      <c r="T637" s="227">
        <v>23</v>
      </c>
      <c r="U637" s="227">
        <v>197568</v>
      </c>
      <c r="V637" s="227">
        <v>8986</v>
      </c>
      <c r="W637" s="143">
        <v>45964</v>
      </c>
      <c r="X637" s="143">
        <v>46032</v>
      </c>
      <c r="Y637">
        <f t="shared" si="19"/>
        <v>46500</v>
      </c>
    </row>
    <row r="638" spans="1:25">
      <c r="A638" s="1" t="str">
        <f t="shared" si="18"/>
        <v>060041082607000</v>
      </c>
      <c r="B638" s="142" t="s">
        <v>78</v>
      </c>
      <c r="C638" s="142" t="s">
        <v>1322</v>
      </c>
      <c r="D638" s="142" t="s">
        <v>3495</v>
      </c>
      <c r="E638" s="142" t="s">
        <v>3496</v>
      </c>
      <c r="F638" s="142" t="s">
        <v>308</v>
      </c>
      <c r="G638" s="142" t="s">
        <v>309</v>
      </c>
      <c r="H638" s="142" t="s">
        <v>310</v>
      </c>
      <c r="I638" s="142" t="s">
        <v>21</v>
      </c>
      <c r="J638" s="142">
        <v>1</v>
      </c>
      <c r="K638" s="142">
        <v>12</v>
      </c>
      <c r="L638" s="227">
        <v>334</v>
      </c>
      <c r="M638" s="227">
        <v>5248917</v>
      </c>
      <c r="N638" s="227">
        <v>19900</v>
      </c>
      <c r="O638" s="227">
        <v>17900</v>
      </c>
      <c r="P638" s="227">
        <v>214800</v>
      </c>
      <c r="Q638" s="227"/>
      <c r="R638" s="227"/>
      <c r="S638" s="227"/>
      <c r="T638" s="227">
        <v>384</v>
      </c>
      <c r="U638" s="227">
        <v>6646486</v>
      </c>
      <c r="V638" s="227">
        <v>611802</v>
      </c>
      <c r="W638" s="143">
        <v>46030</v>
      </c>
      <c r="X638" s="143">
        <v>46030</v>
      </c>
      <c r="Y638">
        <f t="shared" si="19"/>
        <v>214800</v>
      </c>
    </row>
    <row r="639" spans="1:25">
      <c r="A639" s="1" t="str">
        <f t="shared" si="18"/>
        <v>060041082627000</v>
      </c>
      <c r="B639" s="142" t="s">
        <v>78</v>
      </c>
      <c r="C639" s="142" t="s">
        <v>1322</v>
      </c>
      <c r="D639" s="142" t="s">
        <v>3528</v>
      </c>
      <c r="E639" s="142" t="s">
        <v>27</v>
      </c>
      <c r="F639" s="142" t="s">
        <v>482</v>
      </c>
      <c r="G639" s="142" t="s">
        <v>483</v>
      </c>
      <c r="H639" s="142" t="s">
        <v>484</v>
      </c>
      <c r="I639" s="142" t="s">
        <v>21</v>
      </c>
      <c r="J639" s="142">
        <v>1</v>
      </c>
      <c r="K639" s="142">
        <v>24</v>
      </c>
      <c r="L639" s="227">
        <v>111</v>
      </c>
      <c r="M639" s="227">
        <v>230579</v>
      </c>
      <c r="N639" s="227">
        <v>3400</v>
      </c>
      <c r="O639" s="227">
        <v>3300</v>
      </c>
      <c r="P639" s="227">
        <v>79200</v>
      </c>
      <c r="Q639" s="227">
        <v>24</v>
      </c>
      <c r="R639" s="227">
        <v>950</v>
      </c>
      <c r="S639" s="227">
        <v>56400</v>
      </c>
      <c r="T639" s="227">
        <v>1042</v>
      </c>
      <c r="U639" s="227">
        <v>2587568</v>
      </c>
      <c r="V639" s="227">
        <v>423035</v>
      </c>
      <c r="W639" s="143">
        <v>46027</v>
      </c>
      <c r="X639" s="143">
        <v>46034</v>
      </c>
      <c r="Y639">
        <f t="shared" si="19"/>
        <v>56400</v>
      </c>
    </row>
    <row r="640" spans="1:25">
      <c r="A640" s="1" t="str">
        <f t="shared" si="18"/>
        <v>060041082723000</v>
      </c>
      <c r="B640" s="142" t="s">
        <v>78</v>
      </c>
      <c r="C640" s="142" t="s">
        <v>1322</v>
      </c>
      <c r="D640" s="142" t="s">
        <v>3495</v>
      </c>
      <c r="E640" s="142" t="s">
        <v>3496</v>
      </c>
      <c r="F640" s="142" t="s">
        <v>314</v>
      </c>
      <c r="G640" s="142" t="s">
        <v>315</v>
      </c>
      <c r="H640" s="142" t="s">
        <v>316</v>
      </c>
      <c r="I640" s="142" t="s">
        <v>21</v>
      </c>
      <c r="J640" s="142">
        <v>1</v>
      </c>
      <c r="K640" s="142">
        <v>24</v>
      </c>
      <c r="L640" s="227">
        <v>26893</v>
      </c>
      <c r="M640" s="227">
        <v>111831389</v>
      </c>
      <c r="N640" s="227">
        <v>5400</v>
      </c>
      <c r="O640" s="227">
        <v>5400</v>
      </c>
      <c r="P640" s="227">
        <v>129600</v>
      </c>
      <c r="Q640" s="227">
        <v>24</v>
      </c>
      <c r="R640" s="227">
        <v>950</v>
      </c>
      <c r="S640" s="227">
        <v>106800</v>
      </c>
      <c r="T640" s="227">
        <v>3929</v>
      </c>
      <c r="U640" s="227">
        <v>12255405</v>
      </c>
      <c r="V640" s="227">
        <v>-4082881</v>
      </c>
      <c r="W640" s="143">
        <v>46030</v>
      </c>
      <c r="X640" s="143">
        <v>46034</v>
      </c>
      <c r="Y640">
        <f t="shared" si="19"/>
        <v>106800</v>
      </c>
    </row>
    <row r="641" spans="1:25">
      <c r="A641" s="1" t="str">
        <f t="shared" si="18"/>
        <v>060041083138000</v>
      </c>
      <c r="B641" s="142" t="s">
        <v>78</v>
      </c>
      <c r="C641" s="142" t="s">
        <v>1322</v>
      </c>
      <c r="D641" s="142" t="s">
        <v>3534</v>
      </c>
      <c r="E641" s="142" t="s">
        <v>2492</v>
      </c>
      <c r="F641" s="142" t="s">
        <v>50</v>
      </c>
      <c r="G641" s="142" t="s">
        <v>2543</v>
      </c>
      <c r="H641" s="142" t="s">
        <v>2544</v>
      </c>
      <c r="I641" s="142" t="s">
        <v>21</v>
      </c>
      <c r="J641" s="142">
        <v>1</v>
      </c>
      <c r="K641" s="142">
        <v>12</v>
      </c>
      <c r="L641" s="227">
        <v>458</v>
      </c>
      <c r="M641" s="227">
        <v>15884575</v>
      </c>
      <c r="N641" s="227">
        <v>43500</v>
      </c>
      <c r="O641" s="227">
        <v>43500</v>
      </c>
      <c r="P641" s="227">
        <v>522000</v>
      </c>
      <c r="Q641" s="227">
        <v>12</v>
      </c>
      <c r="R641" s="227">
        <v>1500</v>
      </c>
      <c r="S641" s="227">
        <v>504000</v>
      </c>
      <c r="T641" s="227">
        <v>94</v>
      </c>
      <c r="U641" s="227">
        <v>3683784</v>
      </c>
      <c r="V641" s="227">
        <v>423631</v>
      </c>
      <c r="W641" s="143">
        <v>46034</v>
      </c>
      <c r="X641" s="143">
        <v>46034</v>
      </c>
      <c r="Y641">
        <f t="shared" si="19"/>
        <v>504000</v>
      </c>
    </row>
    <row r="642" spans="1:25">
      <c r="A642" s="1" t="str">
        <f t="shared" si="18"/>
        <v>060041083802000</v>
      </c>
      <c r="B642" s="142" t="s">
        <v>78</v>
      </c>
      <c r="C642" s="142" t="s">
        <v>1322</v>
      </c>
      <c r="D642" s="142" t="s">
        <v>3523</v>
      </c>
      <c r="E642" s="142" t="s">
        <v>20</v>
      </c>
      <c r="F642" s="142" t="s">
        <v>941</v>
      </c>
      <c r="G642" s="142" t="s">
        <v>942</v>
      </c>
      <c r="H642" s="142" t="s">
        <v>943</v>
      </c>
      <c r="I642" s="142" t="s">
        <v>21</v>
      </c>
      <c r="J642" s="142">
        <v>1</v>
      </c>
      <c r="K642" s="142">
        <v>40</v>
      </c>
      <c r="L642" s="227">
        <v>174</v>
      </c>
      <c r="M642" s="227">
        <v>682779</v>
      </c>
      <c r="N642" s="227">
        <v>5100</v>
      </c>
      <c r="O642" s="227">
        <v>5100</v>
      </c>
      <c r="P642" s="227">
        <v>204000</v>
      </c>
      <c r="Q642" s="227"/>
      <c r="R642" s="227"/>
      <c r="S642" s="227"/>
      <c r="T642" s="227">
        <v>14</v>
      </c>
      <c r="U642" s="227">
        <v>64324</v>
      </c>
      <c r="V642" s="227">
        <v>9388</v>
      </c>
      <c r="W642" s="143">
        <v>45889</v>
      </c>
      <c r="X642" s="143">
        <v>46031</v>
      </c>
      <c r="Y642">
        <f t="shared" si="19"/>
        <v>204000</v>
      </c>
    </row>
    <row r="643" spans="1:25">
      <c r="A643" s="1" t="str">
        <f t="shared" si="18"/>
        <v>060041083898000</v>
      </c>
      <c r="B643" s="142" t="s">
        <v>78</v>
      </c>
      <c r="C643" s="142" t="s">
        <v>1322</v>
      </c>
      <c r="D643" s="142" t="s">
        <v>3528</v>
      </c>
      <c r="E643" s="142" t="s">
        <v>27</v>
      </c>
      <c r="F643" s="142" t="s">
        <v>320</v>
      </c>
      <c r="G643" s="142" t="s">
        <v>321</v>
      </c>
      <c r="H643" s="142" t="s">
        <v>322</v>
      </c>
      <c r="I643" s="142" t="s">
        <v>23</v>
      </c>
      <c r="J643" s="142">
        <v>1</v>
      </c>
      <c r="K643" s="142">
        <v>30</v>
      </c>
      <c r="L643" s="227">
        <v>933</v>
      </c>
      <c r="M643" s="227">
        <v>4861798</v>
      </c>
      <c r="N643" s="227">
        <v>6800</v>
      </c>
      <c r="O643" s="227">
        <v>6000</v>
      </c>
      <c r="P643" s="227">
        <v>180000</v>
      </c>
      <c r="Q643" s="227">
        <v>30</v>
      </c>
      <c r="R643" s="227">
        <v>500</v>
      </c>
      <c r="S643" s="227">
        <v>165000</v>
      </c>
      <c r="T643" s="227">
        <v>25</v>
      </c>
      <c r="U643" s="227">
        <v>135027</v>
      </c>
      <c r="V643" s="227">
        <v>4754</v>
      </c>
      <c r="W643" s="143">
        <v>46024</v>
      </c>
      <c r="X643" s="143">
        <v>46033</v>
      </c>
      <c r="Y643">
        <f t="shared" si="19"/>
        <v>165000</v>
      </c>
    </row>
    <row r="644" spans="1:25">
      <c r="A644" s="1" t="str">
        <f t="shared" si="18"/>
        <v>060041083903000</v>
      </c>
      <c r="B644" s="142" t="s">
        <v>78</v>
      </c>
      <c r="C644" s="142" t="s">
        <v>1322</v>
      </c>
      <c r="D644" s="142" t="s">
        <v>3528</v>
      </c>
      <c r="E644" s="142" t="s">
        <v>27</v>
      </c>
      <c r="F644" s="142" t="s">
        <v>326</v>
      </c>
      <c r="G644" s="142" t="s">
        <v>327</v>
      </c>
      <c r="H644" s="142" t="s">
        <v>328</v>
      </c>
      <c r="I644" s="142" t="s">
        <v>21</v>
      </c>
      <c r="J644" s="142">
        <v>1</v>
      </c>
      <c r="K644" s="142">
        <v>24</v>
      </c>
      <c r="L644" s="227">
        <v>1961</v>
      </c>
      <c r="M644" s="227">
        <v>9555450</v>
      </c>
      <c r="N644" s="227">
        <v>6600</v>
      </c>
      <c r="O644" s="227">
        <v>6600</v>
      </c>
      <c r="P644" s="227">
        <v>158400</v>
      </c>
      <c r="Q644" s="227"/>
      <c r="R644" s="227"/>
      <c r="S644" s="227"/>
      <c r="T644" s="227">
        <v>612</v>
      </c>
      <c r="U644" s="227">
        <v>3638919</v>
      </c>
      <c r="V644" s="227">
        <v>656800</v>
      </c>
      <c r="W644" s="143">
        <v>46027</v>
      </c>
      <c r="X644" s="143">
        <v>46033</v>
      </c>
      <c r="Y644">
        <f t="shared" si="19"/>
        <v>158400</v>
      </c>
    </row>
    <row r="645" spans="1:25">
      <c r="A645" s="1" t="str">
        <f t="shared" ref="A645:A708" si="20">B645&amp;F645</f>
        <v>060041084368000</v>
      </c>
      <c r="B645" s="142" t="s">
        <v>78</v>
      </c>
      <c r="C645" s="142" t="s">
        <v>1322</v>
      </c>
      <c r="D645" s="142" t="s">
        <v>3511</v>
      </c>
      <c r="E645" s="142" t="s">
        <v>3512</v>
      </c>
      <c r="F645" s="142" t="s">
        <v>3563</v>
      </c>
      <c r="G645" s="142" t="s">
        <v>3564</v>
      </c>
      <c r="H645" s="142" t="s">
        <v>3565</v>
      </c>
      <c r="I645" s="142" t="s">
        <v>21</v>
      </c>
      <c r="J645" s="142">
        <v>1</v>
      </c>
      <c r="K645" s="142">
        <v>20</v>
      </c>
      <c r="L645" s="227">
        <v>136</v>
      </c>
      <c r="M645" s="227">
        <v>5202004</v>
      </c>
      <c r="N645" s="227">
        <v>55900</v>
      </c>
      <c r="O645" s="227">
        <v>55900</v>
      </c>
      <c r="P645" s="227">
        <v>1118000</v>
      </c>
      <c r="Q645" s="227"/>
      <c r="R645" s="227"/>
      <c r="S645" s="227"/>
      <c r="T645" s="227">
        <v>14</v>
      </c>
      <c r="U645" s="227">
        <v>686126</v>
      </c>
      <c r="V645" s="227">
        <v>150626</v>
      </c>
      <c r="W645" s="143">
        <v>46017</v>
      </c>
      <c r="X645" s="143">
        <v>46034</v>
      </c>
      <c r="Y645">
        <f t="shared" ref="Y645:Y708" si="21">IF(S645&gt;0,S645,P645)</f>
        <v>1118000</v>
      </c>
    </row>
    <row r="646" spans="1:25">
      <c r="A646" s="1" t="str">
        <f t="shared" si="20"/>
        <v>060041084369000</v>
      </c>
      <c r="B646" s="142" t="s">
        <v>78</v>
      </c>
      <c r="C646" s="142" t="s">
        <v>1322</v>
      </c>
      <c r="D646" s="142" t="s">
        <v>3527</v>
      </c>
      <c r="E646" s="142" t="s">
        <v>22</v>
      </c>
      <c r="F646" s="142" t="s">
        <v>332</v>
      </c>
      <c r="G646" s="142" t="s">
        <v>333</v>
      </c>
      <c r="H646" s="142" t="s">
        <v>334</v>
      </c>
      <c r="I646" s="142" t="s">
        <v>21</v>
      </c>
      <c r="J646" s="142">
        <v>1</v>
      </c>
      <c r="K646" s="142">
        <v>60</v>
      </c>
      <c r="L646" s="227">
        <v>234</v>
      </c>
      <c r="M646" s="227">
        <v>1786356</v>
      </c>
      <c r="N646" s="227">
        <v>9700</v>
      </c>
      <c r="O646" s="227">
        <v>9000</v>
      </c>
      <c r="P646" s="227">
        <v>540000</v>
      </c>
      <c r="Q646" s="227">
        <v>60</v>
      </c>
      <c r="R646" s="227">
        <v>300</v>
      </c>
      <c r="S646" s="227">
        <v>522000</v>
      </c>
      <c r="T646" s="227">
        <v>288</v>
      </c>
      <c r="U646" s="227">
        <v>2348378</v>
      </c>
      <c r="V646" s="227">
        <v>149786</v>
      </c>
      <c r="W646" s="143">
        <v>46018</v>
      </c>
      <c r="X646" s="143">
        <v>46034</v>
      </c>
      <c r="Y646">
        <f t="shared" si="21"/>
        <v>522000</v>
      </c>
    </row>
    <row r="647" spans="1:25">
      <c r="A647" s="1" t="str">
        <f t="shared" si="20"/>
        <v>060041084782000</v>
      </c>
      <c r="B647" s="142" t="s">
        <v>78</v>
      </c>
      <c r="C647" s="142" t="s">
        <v>1322</v>
      </c>
      <c r="D647" s="142" t="s">
        <v>3511</v>
      </c>
      <c r="E647" s="142" t="s">
        <v>3512</v>
      </c>
      <c r="F647" s="142" t="s">
        <v>3566</v>
      </c>
      <c r="G647" s="142" t="s">
        <v>3567</v>
      </c>
      <c r="H647" s="142" t="s">
        <v>3568</v>
      </c>
      <c r="I647" s="142" t="s">
        <v>21</v>
      </c>
      <c r="J647" s="142">
        <v>1</v>
      </c>
      <c r="K647" s="142">
        <v>20</v>
      </c>
      <c r="L647" s="227">
        <v>146</v>
      </c>
      <c r="M647" s="227">
        <v>5701301</v>
      </c>
      <c r="N647" s="227">
        <v>52900</v>
      </c>
      <c r="O647" s="227">
        <v>41900</v>
      </c>
      <c r="P647" s="227">
        <v>838000</v>
      </c>
      <c r="Q647" s="227"/>
      <c r="R647" s="227"/>
      <c r="S647" s="227"/>
      <c r="T647" s="227">
        <v>47</v>
      </c>
      <c r="U647" s="227">
        <v>1708739</v>
      </c>
      <c r="V647" s="227">
        <v>-126611</v>
      </c>
      <c r="W647" s="143">
        <v>46017</v>
      </c>
      <c r="X647" s="143">
        <v>46034</v>
      </c>
      <c r="Y647">
        <f t="shared" si="21"/>
        <v>838000</v>
      </c>
    </row>
    <row r="648" spans="1:25">
      <c r="A648" s="1" t="str">
        <f t="shared" si="20"/>
        <v>060041086395000</v>
      </c>
      <c r="B648" s="142" t="s">
        <v>78</v>
      </c>
      <c r="C648" s="142" t="s">
        <v>1322</v>
      </c>
      <c r="D648" s="142" t="s">
        <v>3523</v>
      </c>
      <c r="E648" s="142" t="s">
        <v>20</v>
      </c>
      <c r="F648" s="142" t="s">
        <v>949</v>
      </c>
      <c r="G648" s="142" t="s">
        <v>950</v>
      </c>
      <c r="H648" s="142" t="s">
        <v>951</v>
      </c>
      <c r="I648" s="142" t="s">
        <v>26</v>
      </c>
      <c r="J648" s="142">
        <v>1</v>
      </c>
      <c r="K648" s="142">
        <v>8</v>
      </c>
      <c r="L648" s="227"/>
      <c r="M648" s="227"/>
      <c r="N648" s="227">
        <v>46900</v>
      </c>
      <c r="O648" s="227">
        <v>46900</v>
      </c>
      <c r="P648" s="227">
        <v>375200</v>
      </c>
      <c r="Q648" s="227"/>
      <c r="R648" s="227"/>
      <c r="S648" s="227"/>
      <c r="T648" s="227"/>
      <c r="U648" s="227"/>
      <c r="V648" s="227"/>
      <c r="W648" s="143">
        <v>44568</v>
      </c>
      <c r="X648" s="143">
        <v>44710</v>
      </c>
      <c r="Y648">
        <f t="shared" si="21"/>
        <v>375200</v>
      </c>
    </row>
    <row r="649" spans="1:25">
      <c r="A649" s="1" t="str">
        <f t="shared" si="20"/>
        <v>060041086441000</v>
      </c>
      <c r="B649" s="142" t="s">
        <v>78</v>
      </c>
      <c r="C649" s="142" t="s">
        <v>1322</v>
      </c>
      <c r="D649" s="142" t="s">
        <v>3494</v>
      </c>
      <c r="E649" s="142" t="s">
        <v>2486</v>
      </c>
      <c r="F649" s="142" t="s">
        <v>59</v>
      </c>
      <c r="G649" s="142" t="s">
        <v>2590</v>
      </c>
      <c r="H649" s="142" t="s">
        <v>2591</v>
      </c>
      <c r="I649" s="142" t="s">
        <v>21</v>
      </c>
      <c r="J649" s="142">
        <v>1</v>
      </c>
      <c r="K649" s="142">
        <v>20</v>
      </c>
      <c r="L649" s="227">
        <v>75</v>
      </c>
      <c r="M649" s="227">
        <v>316217</v>
      </c>
      <c r="N649" s="227">
        <v>5500</v>
      </c>
      <c r="O649" s="227">
        <v>5500</v>
      </c>
      <c r="P649" s="227">
        <v>110000</v>
      </c>
      <c r="Q649" s="227"/>
      <c r="R649" s="227"/>
      <c r="S649" s="227"/>
      <c r="T649" s="227">
        <v>8</v>
      </c>
      <c r="U649" s="227">
        <v>39640</v>
      </c>
      <c r="V649" s="227">
        <v>5910</v>
      </c>
      <c r="W649" s="143">
        <v>46008</v>
      </c>
      <c r="X649" s="143">
        <v>46034</v>
      </c>
      <c r="Y649">
        <f t="shared" si="21"/>
        <v>110000</v>
      </c>
    </row>
    <row r="650" spans="1:25">
      <c r="A650" s="1" t="str">
        <f t="shared" si="20"/>
        <v>060041087230000</v>
      </c>
      <c r="B650" s="142" t="s">
        <v>78</v>
      </c>
      <c r="C650" s="142" t="s">
        <v>1322</v>
      </c>
      <c r="D650" s="142" t="s">
        <v>3528</v>
      </c>
      <c r="E650" s="142" t="s">
        <v>27</v>
      </c>
      <c r="F650" s="142" t="s">
        <v>489</v>
      </c>
      <c r="G650" s="142" t="s">
        <v>490</v>
      </c>
      <c r="H650" s="142" t="s">
        <v>491</v>
      </c>
      <c r="I650" s="142" t="s">
        <v>23</v>
      </c>
      <c r="J650" s="142">
        <v>1</v>
      </c>
      <c r="K650" s="142">
        <v>12</v>
      </c>
      <c r="L650" s="227">
        <v>0</v>
      </c>
      <c r="M650" s="227">
        <v>0</v>
      </c>
      <c r="N650" s="227">
        <v>4000</v>
      </c>
      <c r="O650" s="227">
        <v>4000</v>
      </c>
      <c r="P650" s="227">
        <v>48000</v>
      </c>
      <c r="Q650" s="227">
        <v>12</v>
      </c>
      <c r="R650" s="227">
        <v>725</v>
      </c>
      <c r="S650" s="227">
        <v>39300</v>
      </c>
      <c r="T650" s="227">
        <v>0</v>
      </c>
      <c r="U650" s="227">
        <v>0</v>
      </c>
      <c r="V650" s="227">
        <v>0</v>
      </c>
      <c r="W650" s="143">
        <v>45999</v>
      </c>
      <c r="X650" s="143">
        <v>46008</v>
      </c>
      <c r="Y650">
        <f t="shared" si="21"/>
        <v>39300</v>
      </c>
    </row>
    <row r="651" spans="1:25">
      <c r="A651" s="1" t="str">
        <f t="shared" si="20"/>
        <v>060041088129000</v>
      </c>
      <c r="B651" s="142" t="s">
        <v>78</v>
      </c>
      <c r="C651" s="142" t="s">
        <v>1322</v>
      </c>
      <c r="D651" s="142" t="s">
        <v>3527</v>
      </c>
      <c r="E651" s="142" t="s">
        <v>22</v>
      </c>
      <c r="F651" s="142" t="s">
        <v>338</v>
      </c>
      <c r="G651" s="142" t="s">
        <v>339</v>
      </c>
      <c r="H651" s="142" t="s">
        <v>340</v>
      </c>
      <c r="I651" s="142" t="s">
        <v>23</v>
      </c>
      <c r="J651" s="142">
        <v>1</v>
      </c>
      <c r="K651" s="142">
        <v>40</v>
      </c>
      <c r="L651" s="227">
        <v>27469</v>
      </c>
      <c r="M651" s="227">
        <v>71100023</v>
      </c>
      <c r="N651" s="227">
        <v>3100</v>
      </c>
      <c r="O651" s="227">
        <v>3000</v>
      </c>
      <c r="P651" s="227">
        <v>120000</v>
      </c>
      <c r="Q651" s="227">
        <v>40</v>
      </c>
      <c r="R651" s="227">
        <v>130</v>
      </c>
      <c r="S651" s="227">
        <v>114800</v>
      </c>
      <c r="T651" s="227">
        <v>23601</v>
      </c>
      <c r="U651" s="227">
        <v>61244135</v>
      </c>
      <c r="V651" s="227">
        <v>155940</v>
      </c>
      <c r="W651" s="143">
        <v>46013</v>
      </c>
      <c r="X651" s="143">
        <v>46034</v>
      </c>
      <c r="Y651">
        <f t="shared" si="21"/>
        <v>114800</v>
      </c>
    </row>
    <row r="652" spans="1:25">
      <c r="A652" s="1" t="str">
        <f t="shared" si="20"/>
        <v>060041088133000</v>
      </c>
      <c r="B652" s="142" t="s">
        <v>78</v>
      </c>
      <c r="C652" s="142" t="s">
        <v>1322</v>
      </c>
      <c r="D652" s="142" t="s">
        <v>3527</v>
      </c>
      <c r="E652" s="142" t="s">
        <v>22</v>
      </c>
      <c r="F652" s="142" t="s">
        <v>631</v>
      </c>
      <c r="G652" s="142" t="s">
        <v>632</v>
      </c>
      <c r="H652" s="142" t="s">
        <v>633</v>
      </c>
      <c r="I652" s="142" t="s">
        <v>26</v>
      </c>
      <c r="J652" s="142">
        <v>1</v>
      </c>
      <c r="K652" s="142">
        <v>40</v>
      </c>
      <c r="L652" s="227"/>
      <c r="M652" s="227"/>
      <c r="N652" s="227">
        <v>3050</v>
      </c>
      <c r="O652" s="227">
        <v>3050</v>
      </c>
      <c r="P652" s="227">
        <v>122000</v>
      </c>
      <c r="Q652" s="227"/>
      <c r="R652" s="227"/>
      <c r="S652" s="227"/>
      <c r="T652" s="227"/>
      <c r="U652" s="227"/>
      <c r="V652" s="227"/>
      <c r="W652" s="143"/>
      <c r="X652" s="143"/>
      <c r="Y652">
        <f t="shared" si="21"/>
        <v>122000</v>
      </c>
    </row>
    <row r="653" spans="1:25">
      <c r="A653" s="1" t="str">
        <f t="shared" si="20"/>
        <v>060041088134000</v>
      </c>
      <c r="B653" s="142" t="s">
        <v>78</v>
      </c>
      <c r="C653" s="142" t="s">
        <v>1322</v>
      </c>
      <c r="D653" s="142" t="s">
        <v>3527</v>
      </c>
      <c r="E653" s="142" t="s">
        <v>22</v>
      </c>
      <c r="F653" s="142" t="s">
        <v>344</v>
      </c>
      <c r="G653" s="142" t="s">
        <v>345</v>
      </c>
      <c r="H653" s="142" t="s">
        <v>346</v>
      </c>
      <c r="I653" s="142" t="s">
        <v>21</v>
      </c>
      <c r="J653" s="142">
        <v>1</v>
      </c>
      <c r="K653" s="142">
        <v>40</v>
      </c>
      <c r="L653" s="227">
        <v>33519</v>
      </c>
      <c r="M653" s="227">
        <v>82732974</v>
      </c>
      <c r="N653" s="227">
        <v>3000</v>
      </c>
      <c r="O653" s="227">
        <v>2900</v>
      </c>
      <c r="P653" s="227">
        <v>116000</v>
      </c>
      <c r="Q653" s="227">
        <v>40</v>
      </c>
      <c r="R653" s="227">
        <v>150</v>
      </c>
      <c r="S653" s="227">
        <v>110000</v>
      </c>
      <c r="T653" s="227">
        <v>13548</v>
      </c>
      <c r="U653" s="227">
        <v>33849766</v>
      </c>
      <c r="V653" s="227">
        <v>410036</v>
      </c>
      <c r="W653" s="143">
        <v>46031</v>
      </c>
      <c r="X653" s="143">
        <v>46034</v>
      </c>
      <c r="Y653">
        <f t="shared" si="21"/>
        <v>110000</v>
      </c>
    </row>
    <row r="654" spans="1:25">
      <c r="A654" s="1" t="str">
        <f t="shared" si="20"/>
        <v>060041088137000</v>
      </c>
      <c r="B654" s="142" t="s">
        <v>78</v>
      </c>
      <c r="C654" s="142" t="s">
        <v>1322</v>
      </c>
      <c r="D654" s="142" t="s">
        <v>3527</v>
      </c>
      <c r="E654" s="142" t="s">
        <v>22</v>
      </c>
      <c r="F654" s="142" t="s">
        <v>350</v>
      </c>
      <c r="G654" s="142" t="s">
        <v>351</v>
      </c>
      <c r="H654" s="142" t="s">
        <v>3569</v>
      </c>
      <c r="I654" s="142" t="s">
        <v>21</v>
      </c>
      <c r="J654" s="142">
        <v>1</v>
      </c>
      <c r="K654" s="142">
        <v>24</v>
      </c>
      <c r="L654" s="227">
        <v>3425</v>
      </c>
      <c r="M654" s="227">
        <v>12981899</v>
      </c>
      <c r="N654" s="227">
        <v>4700</v>
      </c>
      <c r="O654" s="227">
        <v>4700</v>
      </c>
      <c r="P654" s="227">
        <v>112800</v>
      </c>
      <c r="Q654" s="227">
        <v>24</v>
      </c>
      <c r="R654" s="227">
        <v>250</v>
      </c>
      <c r="S654" s="227">
        <v>106800</v>
      </c>
      <c r="T654" s="227">
        <v>831</v>
      </c>
      <c r="U654" s="227">
        <v>3184162</v>
      </c>
      <c r="V654" s="227">
        <v>34393</v>
      </c>
      <c r="W654" s="143">
        <v>46028</v>
      </c>
      <c r="X654" s="143">
        <v>46034</v>
      </c>
      <c r="Y654">
        <f t="shared" si="21"/>
        <v>106800</v>
      </c>
    </row>
    <row r="655" spans="1:25">
      <c r="A655" s="1" t="str">
        <f t="shared" si="20"/>
        <v>060041088171000</v>
      </c>
      <c r="B655" s="142" t="s">
        <v>78</v>
      </c>
      <c r="C655" s="142" t="s">
        <v>1322</v>
      </c>
      <c r="D655" s="142" t="s">
        <v>3527</v>
      </c>
      <c r="E655" s="142" t="s">
        <v>22</v>
      </c>
      <c r="F655" s="142" t="s">
        <v>356</v>
      </c>
      <c r="G655" s="142" t="s">
        <v>357</v>
      </c>
      <c r="H655" s="142" t="s">
        <v>358</v>
      </c>
      <c r="I655" s="142" t="s">
        <v>23</v>
      </c>
      <c r="J655" s="142">
        <v>1</v>
      </c>
      <c r="K655" s="142">
        <v>40</v>
      </c>
      <c r="L655" s="227">
        <v>10790</v>
      </c>
      <c r="M655" s="227">
        <v>27109794</v>
      </c>
      <c r="N655" s="227">
        <v>3000</v>
      </c>
      <c r="O655" s="227">
        <v>3000</v>
      </c>
      <c r="P655" s="227">
        <v>120000</v>
      </c>
      <c r="Q655" s="227">
        <v>40</v>
      </c>
      <c r="R655" s="227">
        <v>170</v>
      </c>
      <c r="S655" s="227">
        <v>113200</v>
      </c>
      <c r="T655" s="227">
        <v>2081</v>
      </c>
      <c r="U655" s="227">
        <v>5269729</v>
      </c>
      <c r="V655" s="227">
        <v>41232</v>
      </c>
      <c r="W655" s="143">
        <v>46020</v>
      </c>
      <c r="X655" s="143">
        <v>46034</v>
      </c>
      <c r="Y655">
        <f t="shared" si="21"/>
        <v>113200</v>
      </c>
    </row>
    <row r="656" spans="1:25">
      <c r="A656" s="1" t="str">
        <f t="shared" si="20"/>
        <v>060041088175000</v>
      </c>
      <c r="B656" s="142" t="s">
        <v>78</v>
      </c>
      <c r="C656" s="142" t="s">
        <v>1322</v>
      </c>
      <c r="D656" s="142" t="s">
        <v>3527</v>
      </c>
      <c r="E656" s="142" t="s">
        <v>22</v>
      </c>
      <c r="F656" s="142" t="s">
        <v>362</v>
      </c>
      <c r="G656" s="142" t="s">
        <v>363</v>
      </c>
      <c r="H656" s="142" t="s">
        <v>364</v>
      </c>
      <c r="I656" s="142" t="s">
        <v>21</v>
      </c>
      <c r="J656" s="142">
        <v>1</v>
      </c>
      <c r="K656" s="142">
        <v>40</v>
      </c>
      <c r="L656" s="227">
        <v>11388</v>
      </c>
      <c r="M656" s="227">
        <v>27242053</v>
      </c>
      <c r="N656" s="227">
        <v>2800</v>
      </c>
      <c r="O656" s="227">
        <v>2800</v>
      </c>
      <c r="P656" s="227">
        <v>112000</v>
      </c>
      <c r="Q656" s="227">
        <v>40</v>
      </c>
      <c r="R656" s="227">
        <v>105</v>
      </c>
      <c r="S656" s="227">
        <v>107800</v>
      </c>
      <c r="T656" s="227">
        <v>1168</v>
      </c>
      <c r="U656" s="227">
        <v>2847928</v>
      </c>
      <c r="V656" s="227">
        <v>53871</v>
      </c>
      <c r="W656" s="143">
        <v>46027</v>
      </c>
      <c r="X656" s="143">
        <v>46034</v>
      </c>
      <c r="Y656">
        <f t="shared" si="21"/>
        <v>107800</v>
      </c>
    </row>
    <row r="657" spans="1:25">
      <c r="A657" s="1" t="str">
        <f t="shared" si="20"/>
        <v>060041088200000</v>
      </c>
      <c r="B657" s="142" t="s">
        <v>78</v>
      </c>
      <c r="C657" s="142" t="s">
        <v>1322</v>
      </c>
      <c r="D657" s="142" t="s">
        <v>3527</v>
      </c>
      <c r="E657" s="142" t="s">
        <v>22</v>
      </c>
      <c r="F657" s="142" t="s">
        <v>368</v>
      </c>
      <c r="G657" s="142" t="s">
        <v>369</v>
      </c>
      <c r="H657" s="142" t="s">
        <v>370</v>
      </c>
      <c r="I657" s="142" t="s">
        <v>23</v>
      </c>
      <c r="J657" s="142">
        <v>1</v>
      </c>
      <c r="K657" s="142">
        <v>40</v>
      </c>
      <c r="L657" s="227">
        <v>4580</v>
      </c>
      <c r="M657" s="227">
        <v>11312871</v>
      </c>
      <c r="N657" s="227">
        <v>3000</v>
      </c>
      <c r="O657" s="227">
        <v>2900</v>
      </c>
      <c r="P657" s="227">
        <v>116000</v>
      </c>
      <c r="Q657" s="227">
        <v>40</v>
      </c>
      <c r="R657" s="227">
        <v>150</v>
      </c>
      <c r="S657" s="227">
        <v>110000</v>
      </c>
      <c r="T657" s="227">
        <v>5060</v>
      </c>
      <c r="U657" s="227">
        <v>12685045</v>
      </c>
      <c r="V657" s="227">
        <v>186546</v>
      </c>
      <c r="W657" s="143">
        <v>46013</v>
      </c>
      <c r="X657" s="143">
        <v>46034</v>
      </c>
      <c r="Y657">
        <f t="shared" si="21"/>
        <v>110000</v>
      </c>
    </row>
    <row r="658" spans="1:25">
      <c r="A658" s="1" t="str">
        <f t="shared" si="20"/>
        <v>060041088243000</v>
      </c>
      <c r="B658" s="142" t="s">
        <v>78</v>
      </c>
      <c r="C658" s="142" t="s">
        <v>1322</v>
      </c>
      <c r="D658" s="142" t="s">
        <v>3527</v>
      </c>
      <c r="E658" s="142" t="s">
        <v>22</v>
      </c>
      <c r="F658" s="142" t="s">
        <v>374</v>
      </c>
      <c r="G658" s="142" t="s">
        <v>375</v>
      </c>
      <c r="H658" s="142" t="s">
        <v>376</v>
      </c>
      <c r="I658" s="142" t="s">
        <v>21</v>
      </c>
      <c r="J658" s="142">
        <v>1</v>
      </c>
      <c r="K658" s="142">
        <v>20</v>
      </c>
      <c r="L658" s="227">
        <v>12891</v>
      </c>
      <c r="M658" s="227">
        <v>45623689</v>
      </c>
      <c r="N658" s="227">
        <v>4700</v>
      </c>
      <c r="O658" s="227">
        <v>4500</v>
      </c>
      <c r="P658" s="227">
        <v>90000</v>
      </c>
      <c r="Q658" s="227">
        <v>20</v>
      </c>
      <c r="R658" s="227">
        <v>450</v>
      </c>
      <c r="S658" s="227">
        <v>81000</v>
      </c>
      <c r="T658" s="227">
        <v>2006</v>
      </c>
      <c r="U658" s="227">
        <v>7387621</v>
      </c>
      <c r="V658" s="227">
        <v>288007</v>
      </c>
      <c r="W658" s="143">
        <v>46034</v>
      </c>
      <c r="X658" s="143">
        <v>46034</v>
      </c>
      <c r="Y658">
        <f t="shared" si="21"/>
        <v>81000</v>
      </c>
    </row>
    <row r="659" spans="1:25">
      <c r="A659" s="1" t="str">
        <f t="shared" si="20"/>
        <v>060041088263000</v>
      </c>
      <c r="B659" s="142" t="s">
        <v>78</v>
      </c>
      <c r="C659" s="142" t="s">
        <v>1322</v>
      </c>
      <c r="D659" s="142" t="s">
        <v>3527</v>
      </c>
      <c r="E659" s="142" t="s">
        <v>22</v>
      </c>
      <c r="F659" s="142" t="s">
        <v>749</v>
      </c>
      <c r="G659" s="142" t="s">
        <v>750</v>
      </c>
      <c r="H659" s="142" t="s">
        <v>751</v>
      </c>
      <c r="I659" s="142" t="s">
        <v>26</v>
      </c>
      <c r="J659" s="142">
        <v>1</v>
      </c>
      <c r="K659" s="142">
        <v>40</v>
      </c>
      <c r="L659" s="227"/>
      <c r="M659" s="227"/>
      <c r="N659" s="227">
        <v>2200</v>
      </c>
      <c r="O659" s="227">
        <v>2200</v>
      </c>
      <c r="P659" s="227">
        <v>88000</v>
      </c>
      <c r="Q659" s="227"/>
      <c r="R659" s="227"/>
      <c r="S659" s="227"/>
      <c r="T659" s="227"/>
      <c r="U659" s="227"/>
      <c r="V659" s="227"/>
      <c r="W659" s="143"/>
      <c r="X659" s="143"/>
      <c r="Y659">
        <f t="shared" si="21"/>
        <v>88000</v>
      </c>
    </row>
    <row r="660" spans="1:25">
      <c r="A660" s="1" t="str">
        <f t="shared" si="20"/>
        <v>060041088264000</v>
      </c>
      <c r="B660" s="142" t="s">
        <v>78</v>
      </c>
      <c r="C660" s="142" t="s">
        <v>1322</v>
      </c>
      <c r="D660" s="142" t="s">
        <v>3527</v>
      </c>
      <c r="E660" s="142" t="s">
        <v>22</v>
      </c>
      <c r="F660" s="142" t="s">
        <v>638</v>
      </c>
      <c r="G660" s="142" t="s">
        <v>639</v>
      </c>
      <c r="H660" s="142" t="s">
        <v>640</v>
      </c>
      <c r="I660" s="142" t="s">
        <v>21</v>
      </c>
      <c r="J660" s="142">
        <v>1</v>
      </c>
      <c r="K660" s="142">
        <v>40</v>
      </c>
      <c r="L660" s="227">
        <v>808</v>
      </c>
      <c r="M660" s="227">
        <v>2093115</v>
      </c>
      <c r="N660" s="227">
        <v>3100</v>
      </c>
      <c r="O660" s="227">
        <v>3100</v>
      </c>
      <c r="P660" s="227">
        <v>124000</v>
      </c>
      <c r="Q660" s="227">
        <v>40</v>
      </c>
      <c r="R660" s="227">
        <v>200</v>
      </c>
      <c r="S660" s="227">
        <v>116000</v>
      </c>
      <c r="T660" s="227">
        <v>51</v>
      </c>
      <c r="U660" s="227">
        <v>141756</v>
      </c>
      <c r="V660" s="227">
        <v>9641</v>
      </c>
      <c r="W660" s="143">
        <v>45960</v>
      </c>
      <c r="X660" s="143">
        <v>46034</v>
      </c>
      <c r="Y660">
        <f t="shared" si="21"/>
        <v>116000</v>
      </c>
    </row>
    <row r="661" spans="1:25">
      <c r="A661" s="1" t="str">
        <f t="shared" si="20"/>
        <v>060041088271000</v>
      </c>
      <c r="B661" s="142" t="s">
        <v>78</v>
      </c>
      <c r="C661" s="142" t="s">
        <v>1322</v>
      </c>
      <c r="D661" s="142" t="s">
        <v>3527</v>
      </c>
      <c r="E661" s="142" t="s">
        <v>22</v>
      </c>
      <c r="F661" s="142" t="s">
        <v>593</v>
      </c>
      <c r="G661" s="142" t="s">
        <v>594</v>
      </c>
      <c r="H661" s="142" t="s">
        <v>595</v>
      </c>
      <c r="I661" s="142" t="s">
        <v>23</v>
      </c>
      <c r="J661" s="142">
        <v>1</v>
      </c>
      <c r="K661" s="142">
        <v>40</v>
      </c>
      <c r="L661" s="227">
        <v>0</v>
      </c>
      <c r="M661" s="227">
        <v>0</v>
      </c>
      <c r="N661" s="227">
        <v>3200</v>
      </c>
      <c r="O661" s="227">
        <v>3000</v>
      </c>
      <c r="P661" s="227">
        <v>120000</v>
      </c>
      <c r="Q661" s="227">
        <v>40</v>
      </c>
      <c r="R661" s="227">
        <v>130</v>
      </c>
      <c r="S661" s="227">
        <v>114800</v>
      </c>
      <c r="T661" s="227">
        <v>0</v>
      </c>
      <c r="U661" s="227">
        <v>0</v>
      </c>
      <c r="V661" s="227">
        <v>0</v>
      </c>
      <c r="W661" s="143">
        <v>46014</v>
      </c>
      <c r="X661" s="143">
        <v>46014</v>
      </c>
      <c r="Y661">
        <f t="shared" si="21"/>
        <v>114800</v>
      </c>
    </row>
    <row r="662" spans="1:25">
      <c r="A662" s="1" t="str">
        <f t="shared" si="20"/>
        <v>060041088858000</v>
      </c>
      <c r="B662" s="142" t="s">
        <v>78</v>
      </c>
      <c r="C662" s="142" t="s">
        <v>1322</v>
      </c>
      <c r="D662" s="142" t="s">
        <v>3528</v>
      </c>
      <c r="E662" s="142" t="s">
        <v>27</v>
      </c>
      <c r="F662" s="142" t="s">
        <v>962</v>
      </c>
      <c r="G662" s="142" t="s">
        <v>963</v>
      </c>
      <c r="H662" s="142" t="s">
        <v>964</v>
      </c>
      <c r="I662" s="142" t="s">
        <v>21</v>
      </c>
      <c r="J662" s="142">
        <v>1</v>
      </c>
      <c r="K662" s="142">
        <v>12</v>
      </c>
      <c r="L662" s="227">
        <v>129</v>
      </c>
      <c r="M662" s="227">
        <v>522463</v>
      </c>
      <c r="N662" s="227">
        <v>5400</v>
      </c>
      <c r="O662" s="227">
        <v>5400</v>
      </c>
      <c r="P662" s="227">
        <v>64800</v>
      </c>
      <c r="Q662" s="227"/>
      <c r="R662" s="227"/>
      <c r="S662" s="227"/>
      <c r="T662" s="227">
        <v>74</v>
      </c>
      <c r="U662" s="227">
        <v>360000</v>
      </c>
      <c r="V662" s="227">
        <v>60293</v>
      </c>
      <c r="W662" s="143">
        <v>45989</v>
      </c>
      <c r="X662" s="143">
        <v>46034</v>
      </c>
      <c r="Y662">
        <f t="shared" si="21"/>
        <v>64800</v>
      </c>
    </row>
    <row r="663" spans="1:25">
      <c r="A663" s="1" t="str">
        <f t="shared" si="20"/>
        <v>060041089270000</v>
      </c>
      <c r="B663" s="142" t="s">
        <v>78</v>
      </c>
      <c r="C663" s="142" t="s">
        <v>1322</v>
      </c>
      <c r="D663" s="142" t="s">
        <v>3497</v>
      </c>
      <c r="E663" s="142" t="s">
        <v>24</v>
      </c>
      <c r="F663" s="142" t="s">
        <v>597</v>
      </c>
      <c r="G663" s="142" t="s">
        <v>598</v>
      </c>
      <c r="H663" s="142" t="s">
        <v>599</v>
      </c>
      <c r="I663" s="142" t="s">
        <v>21</v>
      </c>
      <c r="J663" s="142">
        <v>1</v>
      </c>
      <c r="K663" s="142">
        <v>48</v>
      </c>
      <c r="L663" s="227">
        <v>820</v>
      </c>
      <c r="M663" s="227">
        <v>1143574</v>
      </c>
      <c r="N663" s="227">
        <v>2000</v>
      </c>
      <c r="O663" s="227">
        <v>2000</v>
      </c>
      <c r="P663" s="227">
        <v>96000</v>
      </c>
      <c r="Q663" s="227"/>
      <c r="R663" s="227"/>
      <c r="S663" s="227"/>
      <c r="T663" s="227">
        <v>34</v>
      </c>
      <c r="U663" s="227">
        <v>61261</v>
      </c>
      <c r="V663" s="227">
        <v>13844</v>
      </c>
      <c r="W663" s="143">
        <v>45757</v>
      </c>
      <c r="X663" s="143">
        <v>46023</v>
      </c>
      <c r="Y663">
        <f t="shared" si="21"/>
        <v>96000</v>
      </c>
    </row>
    <row r="664" spans="1:25">
      <c r="A664" s="1" t="str">
        <f t="shared" si="20"/>
        <v>060041089271000</v>
      </c>
      <c r="B664" s="142" t="s">
        <v>78</v>
      </c>
      <c r="C664" s="142" t="s">
        <v>1322</v>
      </c>
      <c r="D664" s="142" t="s">
        <v>3497</v>
      </c>
      <c r="E664" s="142" t="s">
        <v>24</v>
      </c>
      <c r="F664" s="142" t="s">
        <v>380</v>
      </c>
      <c r="G664" s="142" t="s">
        <v>381</v>
      </c>
      <c r="H664" s="142" t="s">
        <v>382</v>
      </c>
      <c r="I664" s="142" t="s">
        <v>23</v>
      </c>
      <c r="J664" s="142">
        <v>1</v>
      </c>
      <c r="K664" s="142">
        <v>48</v>
      </c>
      <c r="L664" s="227">
        <v>40489</v>
      </c>
      <c r="M664" s="227">
        <v>86298945</v>
      </c>
      <c r="N664" s="227">
        <v>2650</v>
      </c>
      <c r="O664" s="227">
        <v>2650</v>
      </c>
      <c r="P664" s="227">
        <v>127200</v>
      </c>
      <c r="Q664" s="227">
        <v>48</v>
      </c>
      <c r="R664" s="227">
        <v>225</v>
      </c>
      <c r="S664" s="227">
        <v>116400</v>
      </c>
      <c r="T664" s="227">
        <v>24667</v>
      </c>
      <c r="U664" s="227">
        <v>50814639</v>
      </c>
      <c r="V664" s="227">
        <v>-1761026</v>
      </c>
      <c r="W664" s="143">
        <v>46029</v>
      </c>
      <c r="X664" s="143">
        <v>46034</v>
      </c>
      <c r="Y664">
        <f t="shared" si="21"/>
        <v>116400</v>
      </c>
    </row>
    <row r="665" spans="1:25">
      <c r="A665" s="1" t="str">
        <f t="shared" si="20"/>
        <v>060041089525000</v>
      </c>
      <c r="B665" s="142" t="s">
        <v>78</v>
      </c>
      <c r="C665" s="142" t="s">
        <v>1322</v>
      </c>
      <c r="D665" s="142" t="s">
        <v>3494</v>
      </c>
      <c r="E665" s="142" t="s">
        <v>2486</v>
      </c>
      <c r="F665" s="142" t="s">
        <v>51</v>
      </c>
      <c r="G665" s="142" t="s">
        <v>2548</v>
      </c>
      <c r="H665" s="142" t="s">
        <v>3570</v>
      </c>
      <c r="I665" s="142" t="s">
        <v>23</v>
      </c>
      <c r="J665" s="142">
        <v>1</v>
      </c>
      <c r="K665" s="142">
        <v>144</v>
      </c>
      <c r="L665" s="227">
        <v>1707</v>
      </c>
      <c r="M665" s="227">
        <v>5913067</v>
      </c>
      <c r="N665" s="227">
        <v>4200</v>
      </c>
      <c r="O665" s="227">
        <v>4200</v>
      </c>
      <c r="P665" s="227">
        <v>604800</v>
      </c>
      <c r="Q665" s="227"/>
      <c r="R665" s="227"/>
      <c r="S665" s="227"/>
      <c r="T665" s="227">
        <v>29</v>
      </c>
      <c r="U665" s="227">
        <v>109730</v>
      </c>
      <c r="V665" s="227">
        <v>9274</v>
      </c>
      <c r="W665" s="143">
        <v>45983</v>
      </c>
      <c r="X665" s="143">
        <v>46034</v>
      </c>
      <c r="Y665">
        <f t="shared" si="21"/>
        <v>604800</v>
      </c>
    </row>
    <row r="666" spans="1:25">
      <c r="A666" s="1" t="str">
        <f t="shared" si="20"/>
        <v>060041089541000</v>
      </c>
      <c r="B666" s="142" t="s">
        <v>78</v>
      </c>
      <c r="C666" s="142" t="s">
        <v>1322</v>
      </c>
      <c r="D666" s="142" t="s">
        <v>3494</v>
      </c>
      <c r="E666" s="142" t="s">
        <v>2486</v>
      </c>
      <c r="F666" s="142" t="s">
        <v>52</v>
      </c>
      <c r="G666" s="142" t="s">
        <v>2553</v>
      </c>
      <c r="H666" s="142" t="s">
        <v>2554</v>
      </c>
      <c r="I666" s="142" t="s">
        <v>23</v>
      </c>
      <c r="J666" s="142">
        <v>1</v>
      </c>
      <c r="K666" s="142">
        <v>144</v>
      </c>
      <c r="L666" s="227">
        <v>2722</v>
      </c>
      <c r="M666" s="227">
        <v>10393758</v>
      </c>
      <c r="N666" s="227">
        <v>4900</v>
      </c>
      <c r="O666" s="227">
        <v>4300</v>
      </c>
      <c r="P666" s="227">
        <v>619200</v>
      </c>
      <c r="Q666" s="227"/>
      <c r="R666" s="227"/>
      <c r="S666" s="227"/>
      <c r="T666" s="227">
        <v>137</v>
      </c>
      <c r="U666" s="227">
        <v>530721</v>
      </c>
      <c r="V666" s="227">
        <v>7597</v>
      </c>
      <c r="W666" s="143">
        <v>46002</v>
      </c>
      <c r="X666" s="143">
        <v>46034</v>
      </c>
      <c r="Y666">
        <f t="shared" si="21"/>
        <v>619200</v>
      </c>
    </row>
    <row r="667" spans="1:25">
      <c r="A667" s="1" t="str">
        <f t="shared" si="20"/>
        <v>060041089867000</v>
      </c>
      <c r="B667" s="142" t="s">
        <v>78</v>
      </c>
      <c r="C667" s="142" t="s">
        <v>1322</v>
      </c>
      <c r="D667" s="142" t="s">
        <v>3534</v>
      </c>
      <c r="E667" s="142" t="s">
        <v>2492</v>
      </c>
      <c r="F667" s="142" t="s">
        <v>53</v>
      </c>
      <c r="G667" s="142" t="s">
        <v>2558</v>
      </c>
      <c r="H667" s="142" t="s">
        <v>3571</v>
      </c>
      <c r="I667" s="142" t="s">
        <v>23</v>
      </c>
      <c r="J667" s="142">
        <v>1</v>
      </c>
      <c r="K667" s="142">
        <v>30</v>
      </c>
      <c r="L667" s="227"/>
      <c r="M667" s="227"/>
      <c r="N667" s="227">
        <v>4900</v>
      </c>
      <c r="O667" s="227">
        <v>4900</v>
      </c>
      <c r="P667" s="227">
        <v>147000</v>
      </c>
      <c r="Q667" s="227">
        <v>30</v>
      </c>
      <c r="R667" s="227">
        <v>600</v>
      </c>
      <c r="S667" s="227">
        <v>129000</v>
      </c>
      <c r="T667" s="227"/>
      <c r="U667" s="227"/>
      <c r="V667" s="227"/>
      <c r="W667" s="143">
        <v>45720</v>
      </c>
      <c r="X667" s="143">
        <v>45962</v>
      </c>
      <c r="Y667">
        <f t="shared" si="21"/>
        <v>129000</v>
      </c>
    </row>
    <row r="668" spans="1:25">
      <c r="A668" s="1" t="str">
        <f t="shared" si="20"/>
        <v>060041089885000</v>
      </c>
      <c r="B668" s="142" t="s">
        <v>78</v>
      </c>
      <c r="C668" s="142" t="s">
        <v>1322</v>
      </c>
      <c r="D668" s="142" t="s">
        <v>3534</v>
      </c>
      <c r="E668" s="142" t="s">
        <v>2492</v>
      </c>
      <c r="F668" s="142" t="s">
        <v>54</v>
      </c>
      <c r="G668" s="142" t="s">
        <v>2564</v>
      </c>
      <c r="H668" s="142" t="s">
        <v>2565</v>
      </c>
      <c r="I668" s="142" t="s">
        <v>21</v>
      </c>
      <c r="J668" s="142">
        <v>1</v>
      </c>
      <c r="K668" s="142">
        <v>72</v>
      </c>
      <c r="L668" s="227">
        <v>584</v>
      </c>
      <c r="M668" s="227">
        <v>407764</v>
      </c>
      <c r="N668" s="227">
        <v>950</v>
      </c>
      <c r="O668" s="227">
        <v>950</v>
      </c>
      <c r="P668" s="227">
        <v>68400</v>
      </c>
      <c r="Q668" s="227">
        <v>72</v>
      </c>
      <c r="R668" s="227">
        <v>144</v>
      </c>
      <c r="S668" s="227">
        <v>58032</v>
      </c>
      <c r="T668" s="227">
        <v>25</v>
      </c>
      <c r="U668" s="227">
        <v>21396</v>
      </c>
      <c r="V668" s="227">
        <v>3940</v>
      </c>
      <c r="W668" s="143">
        <v>45775</v>
      </c>
      <c r="X668" s="143">
        <v>46026</v>
      </c>
      <c r="Y668">
        <f t="shared" si="21"/>
        <v>58032</v>
      </c>
    </row>
    <row r="669" spans="1:25">
      <c r="A669" s="1" t="str">
        <f t="shared" si="20"/>
        <v>060041090446000</v>
      </c>
      <c r="B669" s="142" t="s">
        <v>78</v>
      </c>
      <c r="C669" s="142" t="s">
        <v>1322</v>
      </c>
      <c r="D669" s="142" t="s">
        <v>3528</v>
      </c>
      <c r="E669" s="142" t="s">
        <v>27</v>
      </c>
      <c r="F669" s="142" t="s">
        <v>386</v>
      </c>
      <c r="G669" s="142" t="s">
        <v>387</v>
      </c>
      <c r="H669" s="142" t="s">
        <v>388</v>
      </c>
      <c r="I669" s="142" t="s">
        <v>21</v>
      </c>
      <c r="J669" s="142">
        <v>1</v>
      </c>
      <c r="K669" s="142">
        <v>24</v>
      </c>
      <c r="L669" s="227">
        <v>5282</v>
      </c>
      <c r="M669" s="227">
        <v>15249293</v>
      </c>
      <c r="N669" s="227">
        <v>3700</v>
      </c>
      <c r="O669" s="227">
        <v>3600</v>
      </c>
      <c r="P669" s="227">
        <v>86400</v>
      </c>
      <c r="Q669" s="227">
        <v>24</v>
      </c>
      <c r="R669" s="227">
        <v>538</v>
      </c>
      <c r="S669" s="227">
        <v>73488</v>
      </c>
      <c r="T669" s="227">
        <v>917</v>
      </c>
      <c r="U669" s="227">
        <v>2569892</v>
      </c>
      <c r="V669" s="227">
        <v>-77515</v>
      </c>
      <c r="W669" s="143">
        <v>46021</v>
      </c>
      <c r="X669" s="143">
        <v>46034</v>
      </c>
      <c r="Y669">
        <f t="shared" si="21"/>
        <v>73488</v>
      </c>
    </row>
    <row r="670" spans="1:25">
      <c r="A670" s="1" t="str">
        <f t="shared" si="20"/>
        <v>060041090872000</v>
      </c>
      <c r="B670" s="142" t="s">
        <v>78</v>
      </c>
      <c r="C670" s="142" t="s">
        <v>1322</v>
      </c>
      <c r="D670" s="142" t="s">
        <v>3528</v>
      </c>
      <c r="E670" s="142" t="s">
        <v>27</v>
      </c>
      <c r="F670" s="142" t="s">
        <v>392</v>
      </c>
      <c r="G670" s="142" t="s">
        <v>393</v>
      </c>
      <c r="H670" s="142" t="s">
        <v>394</v>
      </c>
      <c r="I670" s="142" t="s">
        <v>21</v>
      </c>
      <c r="J670" s="142">
        <v>1</v>
      </c>
      <c r="K670" s="142">
        <v>12</v>
      </c>
      <c r="L670" s="227">
        <v>1084</v>
      </c>
      <c r="M670" s="227">
        <v>2833372</v>
      </c>
      <c r="N670" s="227">
        <v>3333</v>
      </c>
      <c r="O670" s="227">
        <v>3250</v>
      </c>
      <c r="P670" s="227">
        <v>39000</v>
      </c>
      <c r="Q670" s="227">
        <v>12</v>
      </c>
      <c r="R670" s="227">
        <v>250</v>
      </c>
      <c r="S670" s="227">
        <v>36000</v>
      </c>
      <c r="T670" s="227">
        <v>229</v>
      </c>
      <c r="U670" s="227">
        <v>619144</v>
      </c>
      <c r="V670" s="227">
        <v>20581</v>
      </c>
      <c r="W670" s="143">
        <v>46029</v>
      </c>
      <c r="X670" s="143">
        <v>46027</v>
      </c>
      <c r="Y670">
        <f t="shared" si="21"/>
        <v>36000</v>
      </c>
    </row>
    <row r="671" spans="1:25">
      <c r="A671" s="1" t="str">
        <f t="shared" si="20"/>
        <v>060041092661000</v>
      </c>
      <c r="B671" s="142" t="s">
        <v>78</v>
      </c>
      <c r="C671" s="142" t="s">
        <v>1322</v>
      </c>
      <c r="D671" s="142" t="s">
        <v>3497</v>
      </c>
      <c r="E671" s="142" t="s">
        <v>24</v>
      </c>
      <c r="F671" s="142" t="s">
        <v>398</v>
      </c>
      <c r="G671" s="142" t="s">
        <v>399</v>
      </c>
      <c r="H671" s="142" t="s">
        <v>400</v>
      </c>
      <c r="I671" s="142" t="s">
        <v>23</v>
      </c>
      <c r="J671" s="142">
        <v>1</v>
      </c>
      <c r="K671" s="142">
        <v>12</v>
      </c>
      <c r="L671" s="227">
        <v>13467</v>
      </c>
      <c r="M671" s="227">
        <v>114815330</v>
      </c>
      <c r="N671" s="227">
        <v>9875</v>
      </c>
      <c r="O671" s="227">
        <v>9875</v>
      </c>
      <c r="P671" s="227">
        <v>118500</v>
      </c>
      <c r="Q671" s="227">
        <v>12</v>
      </c>
      <c r="R671" s="227">
        <v>175</v>
      </c>
      <c r="S671" s="227">
        <v>116400</v>
      </c>
      <c r="T671" s="227">
        <v>2517</v>
      </c>
      <c r="U671" s="227">
        <v>20705811</v>
      </c>
      <c r="V671" s="227">
        <v>-753325</v>
      </c>
      <c r="W671" s="143">
        <v>46029</v>
      </c>
      <c r="X671" s="143">
        <v>46034</v>
      </c>
      <c r="Y671">
        <f t="shared" si="21"/>
        <v>116400</v>
      </c>
    </row>
    <row r="672" spans="1:25">
      <c r="A672" s="1" t="str">
        <f t="shared" si="20"/>
        <v>060041098643000</v>
      </c>
      <c r="B672" s="142" t="s">
        <v>78</v>
      </c>
      <c r="C672" s="142" t="s">
        <v>1322</v>
      </c>
      <c r="D672" s="142" t="s">
        <v>3495</v>
      </c>
      <c r="E672" s="142" t="s">
        <v>3496</v>
      </c>
      <c r="F672" s="142" t="s">
        <v>970</v>
      </c>
      <c r="G672" s="142" t="s">
        <v>971</v>
      </c>
      <c r="H672" s="142" t="s">
        <v>972</v>
      </c>
      <c r="I672" s="142" t="s">
        <v>21</v>
      </c>
      <c r="J672" s="142">
        <v>1</v>
      </c>
      <c r="K672" s="142">
        <v>20</v>
      </c>
      <c r="L672" s="227">
        <v>3</v>
      </c>
      <c r="M672" s="227">
        <v>49583</v>
      </c>
      <c r="N672" s="227">
        <v>19700</v>
      </c>
      <c r="O672" s="227">
        <v>19500</v>
      </c>
      <c r="P672" s="227">
        <v>390000</v>
      </c>
      <c r="Q672" s="227">
        <v>20</v>
      </c>
      <c r="R672" s="227">
        <v>1500</v>
      </c>
      <c r="S672" s="227">
        <v>360000</v>
      </c>
      <c r="T672" s="227">
        <v>46</v>
      </c>
      <c r="U672" s="227">
        <v>799549</v>
      </c>
      <c r="V672" s="227">
        <v>39270</v>
      </c>
      <c r="W672" s="143">
        <v>46010</v>
      </c>
      <c r="X672" s="143">
        <v>46032</v>
      </c>
      <c r="Y672">
        <f t="shared" si="21"/>
        <v>360000</v>
      </c>
    </row>
    <row r="673" spans="1:25">
      <c r="A673" s="1" t="str">
        <f t="shared" si="20"/>
        <v>060041098744000</v>
      </c>
      <c r="B673" s="142" t="s">
        <v>78</v>
      </c>
      <c r="C673" s="142" t="s">
        <v>1322</v>
      </c>
      <c r="D673" s="142" t="s">
        <v>3500</v>
      </c>
      <c r="E673" s="142" t="s">
        <v>3501</v>
      </c>
      <c r="F673" s="142" t="s">
        <v>3572</v>
      </c>
      <c r="G673" s="142" t="s">
        <v>3573</v>
      </c>
      <c r="H673" s="142" t="s">
        <v>3574</v>
      </c>
      <c r="I673" s="142" t="s">
        <v>21</v>
      </c>
      <c r="J673" s="142">
        <v>1</v>
      </c>
      <c r="K673" s="142">
        <v>12</v>
      </c>
      <c r="L673" s="227">
        <v>33</v>
      </c>
      <c r="M673" s="227">
        <v>484319</v>
      </c>
      <c r="N673" s="227">
        <v>21500</v>
      </c>
      <c r="O673" s="227">
        <v>21500</v>
      </c>
      <c r="P673" s="227">
        <v>258000</v>
      </c>
      <c r="Q673" s="227"/>
      <c r="R673" s="227"/>
      <c r="S673" s="227"/>
      <c r="T673" s="227">
        <v>3</v>
      </c>
      <c r="U673" s="227">
        <v>58108</v>
      </c>
      <c r="V673" s="227">
        <v>14079</v>
      </c>
      <c r="W673" s="143">
        <v>46006</v>
      </c>
      <c r="X673" s="143">
        <v>46028</v>
      </c>
      <c r="Y673">
        <f t="shared" si="21"/>
        <v>258000</v>
      </c>
    </row>
    <row r="674" spans="1:25">
      <c r="A674" s="1" t="str">
        <f t="shared" si="20"/>
        <v>060041101305000</v>
      </c>
      <c r="B674" s="142" t="s">
        <v>78</v>
      </c>
      <c r="C674" s="142" t="s">
        <v>1322</v>
      </c>
      <c r="D674" s="142" t="s">
        <v>3528</v>
      </c>
      <c r="E674" s="142" t="s">
        <v>27</v>
      </c>
      <c r="F674" s="142" t="s">
        <v>976</v>
      </c>
      <c r="G674" s="142" t="s">
        <v>977</v>
      </c>
      <c r="H674" s="142" t="s">
        <v>978</v>
      </c>
      <c r="I674" s="142" t="s">
        <v>21</v>
      </c>
      <c r="J674" s="142">
        <v>1</v>
      </c>
      <c r="K674" s="142">
        <v>24</v>
      </c>
      <c r="L674" s="227">
        <v>5452</v>
      </c>
      <c r="M674" s="227">
        <v>9270768</v>
      </c>
      <c r="N674" s="227">
        <v>2700</v>
      </c>
      <c r="O674" s="227">
        <v>2700</v>
      </c>
      <c r="P674" s="227">
        <v>64800</v>
      </c>
      <c r="Q674" s="227">
        <v>24</v>
      </c>
      <c r="R674" s="227">
        <v>700</v>
      </c>
      <c r="S674" s="227">
        <v>48000</v>
      </c>
      <c r="T674" s="227">
        <v>876</v>
      </c>
      <c r="U674" s="227">
        <v>1585316</v>
      </c>
      <c r="V674" s="227">
        <v>95735</v>
      </c>
      <c r="W674" s="143">
        <v>46013</v>
      </c>
      <c r="X674" s="143">
        <v>46034</v>
      </c>
      <c r="Y674">
        <f t="shared" si="21"/>
        <v>48000</v>
      </c>
    </row>
    <row r="675" spans="1:25">
      <c r="A675" s="1" t="str">
        <f t="shared" si="20"/>
        <v>060041102123000</v>
      </c>
      <c r="B675" s="142" t="s">
        <v>78</v>
      </c>
      <c r="C675" s="142" t="s">
        <v>1322</v>
      </c>
      <c r="D675" s="142" t="s">
        <v>3495</v>
      </c>
      <c r="E675" s="142" t="s">
        <v>3496</v>
      </c>
      <c r="F675" s="142" t="s">
        <v>404</v>
      </c>
      <c r="G675" s="142" t="s">
        <v>405</v>
      </c>
      <c r="H675" s="142" t="s">
        <v>406</v>
      </c>
      <c r="I675" s="142" t="s">
        <v>21</v>
      </c>
      <c r="J675" s="142">
        <v>1</v>
      </c>
      <c r="K675" s="142">
        <v>12</v>
      </c>
      <c r="L675" s="227">
        <v>26282</v>
      </c>
      <c r="M675" s="227">
        <v>324821907</v>
      </c>
      <c r="N675" s="227">
        <v>16500</v>
      </c>
      <c r="O675" s="227">
        <v>15000</v>
      </c>
      <c r="P675" s="227">
        <v>180000</v>
      </c>
      <c r="Q675" s="227">
        <v>12</v>
      </c>
      <c r="R675" s="227">
        <v>1050</v>
      </c>
      <c r="S675" s="227">
        <v>167400</v>
      </c>
      <c r="T675" s="227">
        <v>989</v>
      </c>
      <c r="U675" s="227">
        <v>12444054</v>
      </c>
      <c r="V675" s="227">
        <v>220903</v>
      </c>
      <c r="W675" s="143">
        <v>46009</v>
      </c>
      <c r="X675" s="143">
        <v>46034</v>
      </c>
      <c r="Y675">
        <f t="shared" si="21"/>
        <v>167400</v>
      </c>
    </row>
    <row r="676" spans="1:25">
      <c r="A676" s="1" t="str">
        <f t="shared" si="20"/>
        <v>060041105042000</v>
      </c>
      <c r="B676" s="142" t="s">
        <v>78</v>
      </c>
      <c r="C676" s="142" t="s">
        <v>1322</v>
      </c>
      <c r="D676" s="142" t="s">
        <v>3534</v>
      </c>
      <c r="E676" s="142" t="s">
        <v>2492</v>
      </c>
      <c r="F676" s="142" t="s">
        <v>55</v>
      </c>
      <c r="G676" s="142" t="s">
        <v>2569</v>
      </c>
      <c r="H676" s="142" t="s">
        <v>2570</v>
      </c>
      <c r="I676" s="142" t="s">
        <v>23</v>
      </c>
      <c r="J676" s="142">
        <v>1</v>
      </c>
      <c r="K676" s="142">
        <v>21</v>
      </c>
      <c r="L676" s="227">
        <v>22009</v>
      </c>
      <c r="M676" s="227">
        <v>93999100</v>
      </c>
      <c r="N676" s="227">
        <v>5000</v>
      </c>
      <c r="O676" s="227">
        <v>5000</v>
      </c>
      <c r="P676" s="227">
        <v>105000</v>
      </c>
      <c r="Q676" s="227">
        <v>21</v>
      </c>
      <c r="R676" s="227">
        <v>571</v>
      </c>
      <c r="S676" s="227">
        <v>93009</v>
      </c>
      <c r="T676" s="227">
        <v>143</v>
      </c>
      <c r="U676" s="227">
        <v>601728</v>
      </c>
      <c r="V676" s="227">
        <v>-9016</v>
      </c>
      <c r="W676" s="143">
        <v>45975</v>
      </c>
      <c r="X676" s="143">
        <v>46034</v>
      </c>
      <c r="Y676">
        <f t="shared" si="21"/>
        <v>93009</v>
      </c>
    </row>
    <row r="677" spans="1:25">
      <c r="A677" s="1" t="str">
        <f t="shared" si="20"/>
        <v>060041107348000</v>
      </c>
      <c r="B677" s="142" t="s">
        <v>78</v>
      </c>
      <c r="C677" s="142" t="s">
        <v>1322</v>
      </c>
      <c r="D677" s="142" t="s">
        <v>3494</v>
      </c>
      <c r="E677" s="142" t="s">
        <v>2486</v>
      </c>
      <c r="F677" s="142" t="s">
        <v>99</v>
      </c>
      <c r="G677" s="142" t="s">
        <v>2767</v>
      </c>
      <c r="H677" s="142" t="s">
        <v>2768</v>
      </c>
      <c r="I677" s="142" t="s">
        <v>21</v>
      </c>
      <c r="J677" s="142">
        <v>1</v>
      </c>
      <c r="K677" s="142">
        <v>20</v>
      </c>
      <c r="L677" s="227"/>
      <c r="M677" s="227"/>
      <c r="N677" s="227">
        <v>5500</v>
      </c>
      <c r="O677" s="227">
        <v>5000</v>
      </c>
      <c r="P677" s="227">
        <v>100000</v>
      </c>
      <c r="Q677" s="227">
        <v>20</v>
      </c>
      <c r="R677" s="227">
        <v>300</v>
      </c>
      <c r="S677" s="227">
        <v>94000</v>
      </c>
      <c r="T677" s="227"/>
      <c r="U677" s="227"/>
      <c r="V677" s="227"/>
      <c r="W677" s="143">
        <v>45484</v>
      </c>
      <c r="X677" s="143">
        <v>45592</v>
      </c>
      <c r="Y677">
        <f t="shared" si="21"/>
        <v>94000</v>
      </c>
    </row>
    <row r="678" spans="1:25">
      <c r="A678" s="1" t="str">
        <f t="shared" si="20"/>
        <v>060041108244000</v>
      </c>
      <c r="B678" s="142" t="s">
        <v>78</v>
      </c>
      <c r="C678" s="142" t="s">
        <v>1322</v>
      </c>
      <c r="D678" s="142" t="s">
        <v>3495</v>
      </c>
      <c r="E678" s="142" t="s">
        <v>3496</v>
      </c>
      <c r="F678" s="142" t="s">
        <v>410</v>
      </c>
      <c r="G678" s="142" t="s">
        <v>411</v>
      </c>
      <c r="H678" s="142" t="s">
        <v>412</v>
      </c>
      <c r="I678" s="142" t="s">
        <v>21</v>
      </c>
      <c r="J678" s="142">
        <v>1</v>
      </c>
      <c r="K678" s="142">
        <v>12</v>
      </c>
      <c r="L678" s="227">
        <v>887</v>
      </c>
      <c r="M678" s="227">
        <v>2265439</v>
      </c>
      <c r="N678" s="227">
        <v>3400</v>
      </c>
      <c r="O678" s="227">
        <v>3300</v>
      </c>
      <c r="P678" s="227">
        <v>39600</v>
      </c>
      <c r="Q678" s="227">
        <v>12</v>
      </c>
      <c r="R678" s="227">
        <v>250</v>
      </c>
      <c r="S678" s="227">
        <v>36600</v>
      </c>
      <c r="T678" s="227">
        <v>332</v>
      </c>
      <c r="U678" s="227">
        <v>920360</v>
      </c>
      <c r="V678" s="227">
        <v>72416</v>
      </c>
      <c r="W678" s="143">
        <v>46013</v>
      </c>
      <c r="X678" s="143">
        <v>46033</v>
      </c>
      <c r="Y678">
        <f t="shared" si="21"/>
        <v>36600</v>
      </c>
    </row>
    <row r="679" spans="1:25">
      <c r="A679" s="1" t="str">
        <f t="shared" si="20"/>
        <v>060041110244000</v>
      </c>
      <c r="B679" s="142" t="s">
        <v>78</v>
      </c>
      <c r="C679" s="142" t="s">
        <v>1322</v>
      </c>
      <c r="D679" s="142" t="s">
        <v>3511</v>
      </c>
      <c r="E679" s="142" t="s">
        <v>3512</v>
      </c>
      <c r="F679" s="142" t="s">
        <v>3575</v>
      </c>
      <c r="G679" s="142" t="s">
        <v>3576</v>
      </c>
      <c r="H679" s="142" t="s">
        <v>3577</v>
      </c>
      <c r="I679" s="142" t="s">
        <v>21</v>
      </c>
      <c r="J679" s="142">
        <v>1</v>
      </c>
      <c r="K679" s="142">
        <v>120</v>
      </c>
      <c r="L679" s="227">
        <v>181</v>
      </c>
      <c r="M679" s="227">
        <v>1146816</v>
      </c>
      <c r="N679" s="227">
        <v>8500</v>
      </c>
      <c r="O679" s="227">
        <v>8500</v>
      </c>
      <c r="P679" s="227">
        <v>1020000</v>
      </c>
      <c r="Q679" s="227"/>
      <c r="R679" s="227"/>
      <c r="S679" s="227"/>
      <c r="T679" s="227">
        <v>73</v>
      </c>
      <c r="U679" s="227">
        <v>455225</v>
      </c>
      <c r="V679" s="227">
        <v>-7303</v>
      </c>
      <c r="W679" s="143">
        <v>46024</v>
      </c>
      <c r="X679" s="143">
        <v>46033</v>
      </c>
      <c r="Y679">
        <f t="shared" si="21"/>
        <v>1020000</v>
      </c>
    </row>
    <row r="680" spans="1:25">
      <c r="A680" s="1" t="str">
        <f t="shared" si="20"/>
        <v>060041114756000</v>
      </c>
      <c r="B680" s="142" t="s">
        <v>78</v>
      </c>
      <c r="C680" s="142" t="s">
        <v>1322</v>
      </c>
      <c r="D680" s="142" t="s">
        <v>3523</v>
      </c>
      <c r="E680" s="142" t="s">
        <v>20</v>
      </c>
      <c r="F680" s="142" t="s">
        <v>416</v>
      </c>
      <c r="G680" s="142" t="s">
        <v>417</v>
      </c>
      <c r="H680" s="142" t="s">
        <v>3578</v>
      </c>
      <c r="I680" s="142" t="s">
        <v>21</v>
      </c>
      <c r="J680" s="142">
        <v>1</v>
      </c>
      <c r="K680" s="142">
        <v>8</v>
      </c>
      <c r="L680" s="227">
        <v>8425</v>
      </c>
      <c r="M680" s="227">
        <v>262837252</v>
      </c>
      <c r="N680" s="227">
        <v>36000</v>
      </c>
      <c r="O680" s="227">
        <v>36000</v>
      </c>
      <c r="P680" s="227">
        <v>288000</v>
      </c>
      <c r="Q680" s="227">
        <v>8</v>
      </c>
      <c r="R680" s="227">
        <v>375</v>
      </c>
      <c r="S680" s="227">
        <v>285000</v>
      </c>
      <c r="T680" s="227">
        <v>340</v>
      </c>
      <c r="U680" s="227">
        <v>10959797</v>
      </c>
      <c r="V680" s="227">
        <v>352715</v>
      </c>
      <c r="W680" s="143">
        <v>46031</v>
      </c>
      <c r="X680" s="143">
        <v>46034</v>
      </c>
      <c r="Y680">
        <f t="shared" si="21"/>
        <v>285000</v>
      </c>
    </row>
    <row r="681" spans="1:25">
      <c r="A681" s="1" t="str">
        <f t="shared" si="20"/>
        <v>060041115338000</v>
      </c>
      <c r="B681" s="142" t="s">
        <v>78</v>
      </c>
      <c r="C681" s="142" t="s">
        <v>1322</v>
      </c>
      <c r="D681" s="142" t="s">
        <v>3497</v>
      </c>
      <c r="E681" s="142" t="s">
        <v>24</v>
      </c>
      <c r="F681" s="142" t="s">
        <v>422</v>
      </c>
      <c r="G681" s="142" t="s">
        <v>423</v>
      </c>
      <c r="H681" s="142" t="s">
        <v>424</v>
      </c>
      <c r="I681" s="142" t="s">
        <v>21</v>
      </c>
      <c r="J681" s="142">
        <v>1</v>
      </c>
      <c r="K681" s="142">
        <v>36</v>
      </c>
      <c r="L681" s="227">
        <v>11028</v>
      </c>
      <c r="M681" s="227">
        <v>44112343</v>
      </c>
      <c r="N681" s="227">
        <v>5450</v>
      </c>
      <c r="O681" s="227">
        <v>5450</v>
      </c>
      <c r="P681" s="227">
        <v>196200</v>
      </c>
      <c r="Q681" s="227">
        <v>36</v>
      </c>
      <c r="R681" s="227">
        <v>800</v>
      </c>
      <c r="S681" s="227">
        <v>167400</v>
      </c>
      <c r="T681" s="227">
        <v>2385</v>
      </c>
      <c r="U681" s="227">
        <v>10551063</v>
      </c>
      <c r="V681" s="227">
        <v>1010989</v>
      </c>
      <c r="W681" s="143">
        <v>45918</v>
      </c>
      <c r="X681" s="143">
        <v>46034</v>
      </c>
      <c r="Y681">
        <f t="shared" si="21"/>
        <v>167400</v>
      </c>
    </row>
    <row r="682" spans="1:25">
      <c r="A682" s="1" t="str">
        <f t="shared" si="20"/>
        <v>060041117281000</v>
      </c>
      <c r="B682" s="142" t="s">
        <v>78</v>
      </c>
      <c r="C682" s="142" t="s">
        <v>1322</v>
      </c>
      <c r="D682" s="142" t="s">
        <v>3528</v>
      </c>
      <c r="E682" s="142" t="s">
        <v>27</v>
      </c>
      <c r="F682" s="142" t="s">
        <v>765</v>
      </c>
      <c r="G682" s="142" t="s">
        <v>766</v>
      </c>
      <c r="H682" s="142" t="s">
        <v>767</v>
      </c>
      <c r="I682" s="142" t="s">
        <v>21</v>
      </c>
      <c r="J682" s="142">
        <v>1</v>
      </c>
      <c r="K682" s="142">
        <v>1</v>
      </c>
      <c r="L682" s="227">
        <v>9</v>
      </c>
      <c r="M682" s="227">
        <v>163151</v>
      </c>
      <c r="N682" s="227">
        <v>21700</v>
      </c>
      <c r="O682" s="227">
        <v>21700</v>
      </c>
      <c r="P682" s="227">
        <v>21700</v>
      </c>
      <c r="Q682" s="227"/>
      <c r="R682" s="227"/>
      <c r="S682" s="227"/>
      <c r="T682" s="227">
        <v>3</v>
      </c>
      <c r="U682" s="227">
        <v>58649</v>
      </c>
      <c r="V682" s="227">
        <v>4265</v>
      </c>
      <c r="W682" s="143">
        <v>45978</v>
      </c>
      <c r="X682" s="143">
        <v>46033</v>
      </c>
      <c r="Y682">
        <f t="shared" si="21"/>
        <v>21700</v>
      </c>
    </row>
    <row r="683" spans="1:25">
      <c r="A683" s="1" t="str">
        <f t="shared" si="20"/>
        <v>060041118289000</v>
      </c>
      <c r="B683" s="142" t="s">
        <v>78</v>
      </c>
      <c r="C683" s="142" t="s">
        <v>1322</v>
      </c>
      <c r="D683" s="142" t="s">
        <v>3494</v>
      </c>
      <c r="E683" s="142" t="s">
        <v>2486</v>
      </c>
      <c r="F683" s="142" t="s">
        <v>56</v>
      </c>
      <c r="G683" s="142" t="s">
        <v>2574</v>
      </c>
      <c r="H683" s="142" t="s">
        <v>3579</v>
      </c>
      <c r="I683" s="142" t="s">
        <v>21</v>
      </c>
      <c r="J683" s="142">
        <v>1</v>
      </c>
      <c r="K683" s="142">
        <v>12</v>
      </c>
      <c r="L683" s="227">
        <v>113</v>
      </c>
      <c r="M683" s="227">
        <v>3088667</v>
      </c>
      <c r="N683" s="227">
        <v>39400</v>
      </c>
      <c r="O683" s="227">
        <v>29400</v>
      </c>
      <c r="P683" s="227">
        <v>352800</v>
      </c>
      <c r="Q683" s="227"/>
      <c r="R683" s="227"/>
      <c r="S683" s="227"/>
      <c r="T683" s="227">
        <v>13</v>
      </c>
      <c r="U683" s="227">
        <v>461441</v>
      </c>
      <c r="V683" s="227">
        <v>106108</v>
      </c>
      <c r="W683" s="143">
        <v>45999</v>
      </c>
      <c r="X683" s="143">
        <v>46033</v>
      </c>
      <c r="Y683">
        <f t="shared" si="21"/>
        <v>352800</v>
      </c>
    </row>
    <row r="684" spans="1:25">
      <c r="A684" s="1" t="str">
        <f t="shared" si="20"/>
        <v>060041119446000</v>
      </c>
      <c r="B684" s="142" t="s">
        <v>78</v>
      </c>
      <c r="C684" s="142" t="s">
        <v>1322</v>
      </c>
      <c r="D684" s="142" t="s">
        <v>3511</v>
      </c>
      <c r="E684" s="142" t="s">
        <v>3512</v>
      </c>
      <c r="F684" s="142" t="s">
        <v>3580</v>
      </c>
      <c r="G684" s="142" t="s">
        <v>3581</v>
      </c>
      <c r="H684" s="142" t="s">
        <v>3582</v>
      </c>
      <c r="I684" s="142" t="s">
        <v>21</v>
      </c>
      <c r="J684" s="142">
        <v>1</v>
      </c>
      <c r="K684" s="142">
        <v>120</v>
      </c>
      <c r="L684" s="227">
        <v>240</v>
      </c>
      <c r="M684" s="227">
        <v>1520640</v>
      </c>
      <c r="N684" s="227">
        <v>8500</v>
      </c>
      <c r="O684" s="227">
        <v>8500</v>
      </c>
      <c r="P684" s="227">
        <v>1020000</v>
      </c>
      <c r="Q684" s="227"/>
      <c r="R684" s="227"/>
      <c r="S684" s="227"/>
      <c r="T684" s="227">
        <v>0</v>
      </c>
      <c r="U684" s="227">
        <v>0</v>
      </c>
      <c r="V684" s="227">
        <v>0</v>
      </c>
      <c r="W684" s="143">
        <v>46012</v>
      </c>
      <c r="X684" s="143">
        <v>46012</v>
      </c>
      <c r="Y684">
        <f t="shared" si="21"/>
        <v>1020000</v>
      </c>
    </row>
    <row r="685" spans="1:25">
      <c r="A685" s="1" t="str">
        <f t="shared" si="20"/>
        <v>060041120170000</v>
      </c>
      <c r="B685" s="142" t="s">
        <v>78</v>
      </c>
      <c r="C685" s="142" t="s">
        <v>1322</v>
      </c>
      <c r="D685" s="142" t="s">
        <v>3523</v>
      </c>
      <c r="E685" s="142" t="s">
        <v>20</v>
      </c>
      <c r="F685" s="142" t="s">
        <v>428</v>
      </c>
      <c r="G685" s="142" t="s">
        <v>3583</v>
      </c>
      <c r="H685" s="142" t="s">
        <v>430</v>
      </c>
      <c r="I685" s="142" t="s">
        <v>21</v>
      </c>
      <c r="J685" s="142">
        <v>1</v>
      </c>
      <c r="K685" s="142">
        <v>12</v>
      </c>
      <c r="L685" s="227">
        <v>578</v>
      </c>
      <c r="M685" s="227">
        <v>8081596</v>
      </c>
      <c r="N685" s="227">
        <v>16700</v>
      </c>
      <c r="O685" s="227">
        <v>16500</v>
      </c>
      <c r="P685" s="227">
        <v>198000</v>
      </c>
      <c r="Q685" s="227">
        <v>12</v>
      </c>
      <c r="R685" s="227">
        <v>500</v>
      </c>
      <c r="S685" s="227">
        <v>192000</v>
      </c>
      <c r="T685" s="227">
        <v>165</v>
      </c>
      <c r="U685" s="227">
        <v>2441306</v>
      </c>
      <c r="V685" s="227">
        <v>134276</v>
      </c>
      <c r="W685" s="143">
        <v>45997</v>
      </c>
      <c r="X685" s="143">
        <v>46034</v>
      </c>
      <c r="Y685">
        <f t="shared" si="21"/>
        <v>192000</v>
      </c>
    </row>
    <row r="686" spans="1:25">
      <c r="A686" s="1" t="str">
        <f t="shared" si="20"/>
        <v>060041121051000</v>
      </c>
      <c r="B686" s="142" t="s">
        <v>78</v>
      </c>
      <c r="C686" s="142" t="s">
        <v>1322</v>
      </c>
      <c r="D686" s="142" t="s">
        <v>3523</v>
      </c>
      <c r="E686" s="142" t="s">
        <v>20</v>
      </c>
      <c r="F686" s="142" t="s">
        <v>434</v>
      </c>
      <c r="G686" s="142" t="s">
        <v>435</v>
      </c>
      <c r="H686" s="142" t="s">
        <v>436</v>
      </c>
      <c r="I686" s="142" t="s">
        <v>21</v>
      </c>
      <c r="J686" s="142">
        <v>1</v>
      </c>
      <c r="K686" s="142">
        <v>12</v>
      </c>
      <c r="L686" s="227">
        <v>97</v>
      </c>
      <c r="M686" s="227">
        <v>706412</v>
      </c>
      <c r="N686" s="227">
        <v>9000</v>
      </c>
      <c r="O686" s="227">
        <v>8600</v>
      </c>
      <c r="P686" s="227">
        <v>103200</v>
      </c>
      <c r="Q686" s="227">
        <v>12</v>
      </c>
      <c r="R686" s="227">
        <v>200</v>
      </c>
      <c r="S686" s="227">
        <v>100800</v>
      </c>
      <c r="T686" s="227">
        <v>1</v>
      </c>
      <c r="U686" s="227">
        <v>8108</v>
      </c>
      <c r="V686" s="227">
        <v>825</v>
      </c>
      <c r="W686" s="143">
        <v>45986</v>
      </c>
      <c r="X686" s="143">
        <v>46032</v>
      </c>
      <c r="Y686">
        <f t="shared" si="21"/>
        <v>100800</v>
      </c>
    </row>
    <row r="687" spans="1:25">
      <c r="A687" s="1" t="str">
        <f t="shared" si="20"/>
        <v>060041122853000</v>
      </c>
      <c r="B687" s="142" t="s">
        <v>78</v>
      </c>
      <c r="C687" s="142" t="s">
        <v>1322</v>
      </c>
      <c r="D687" s="142" t="s">
        <v>3511</v>
      </c>
      <c r="E687" s="142" t="s">
        <v>3512</v>
      </c>
      <c r="F687" s="142" t="s">
        <v>3584</v>
      </c>
      <c r="G687" s="142" t="s">
        <v>3585</v>
      </c>
      <c r="H687" s="142" t="s">
        <v>3586</v>
      </c>
      <c r="I687" s="142" t="s">
        <v>21</v>
      </c>
      <c r="J687" s="142">
        <v>1</v>
      </c>
      <c r="K687" s="142">
        <v>10</v>
      </c>
      <c r="L687" s="227">
        <v>73</v>
      </c>
      <c r="M687" s="227">
        <v>621621</v>
      </c>
      <c r="N687" s="227">
        <v>11500</v>
      </c>
      <c r="O687" s="227">
        <v>11500</v>
      </c>
      <c r="P687" s="227">
        <v>115000</v>
      </c>
      <c r="Q687" s="227"/>
      <c r="R687" s="227"/>
      <c r="S687" s="227"/>
      <c r="T687" s="227">
        <v>177</v>
      </c>
      <c r="U687" s="227">
        <v>1833784</v>
      </c>
      <c r="V687" s="227">
        <v>326567</v>
      </c>
      <c r="W687" s="143">
        <v>46030</v>
      </c>
      <c r="X687" s="143">
        <v>46034</v>
      </c>
      <c r="Y687">
        <f t="shared" si="21"/>
        <v>115000</v>
      </c>
    </row>
    <row r="688" spans="1:25">
      <c r="A688" s="1" t="str">
        <f t="shared" si="20"/>
        <v>060041124796000</v>
      </c>
      <c r="B688" s="142" t="s">
        <v>78</v>
      </c>
      <c r="C688" s="142" t="s">
        <v>1322</v>
      </c>
      <c r="D688" s="142" t="s">
        <v>3511</v>
      </c>
      <c r="E688" s="142" t="s">
        <v>3512</v>
      </c>
      <c r="F688" s="142" t="s">
        <v>3587</v>
      </c>
      <c r="G688" s="142" t="s">
        <v>3588</v>
      </c>
      <c r="H688" s="142" t="s">
        <v>3589</v>
      </c>
      <c r="I688" s="142" t="s">
        <v>21</v>
      </c>
      <c r="J688" s="142">
        <v>1</v>
      </c>
      <c r="K688" s="142">
        <v>100</v>
      </c>
      <c r="L688" s="227">
        <v>96</v>
      </c>
      <c r="M688" s="227">
        <v>207552</v>
      </c>
      <c r="N688" s="227">
        <v>2900</v>
      </c>
      <c r="O688" s="227">
        <v>2900</v>
      </c>
      <c r="P688" s="227">
        <v>290000</v>
      </c>
      <c r="Q688" s="227"/>
      <c r="R688" s="227"/>
      <c r="S688" s="227"/>
      <c r="T688" s="227">
        <v>36</v>
      </c>
      <c r="U688" s="227">
        <v>94054</v>
      </c>
      <c r="V688" s="227">
        <v>16222</v>
      </c>
      <c r="W688" s="143">
        <v>45999</v>
      </c>
      <c r="X688" s="143">
        <v>46034</v>
      </c>
      <c r="Y688">
        <f t="shared" si="21"/>
        <v>290000</v>
      </c>
    </row>
    <row r="689" spans="1:25">
      <c r="A689" s="1" t="str">
        <f t="shared" si="20"/>
        <v>060041124797000</v>
      </c>
      <c r="B689" s="142" t="s">
        <v>78</v>
      </c>
      <c r="C689" s="142" t="s">
        <v>1322</v>
      </c>
      <c r="D689" s="142" t="s">
        <v>3511</v>
      </c>
      <c r="E689" s="142" t="s">
        <v>3512</v>
      </c>
      <c r="F689" s="142" t="s">
        <v>3590</v>
      </c>
      <c r="G689" s="142" t="s">
        <v>3591</v>
      </c>
      <c r="H689" s="142" t="s">
        <v>3592</v>
      </c>
      <c r="I689" s="142" t="s">
        <v>21</v>
      </c>
      <c r="J689" s="142">
        <v>1</v>
      </c>
      <c r="K689" s="142">
        <v>100</v>
      </c>
      <c r="L689" s="227">
        <v>76</v>
      </c>
      <c r="M689" s="227">
        <v>164312</v>
      </c>
      <c r="N689" s="227">
        <v>2900</v>
      </c>
      <c r="O689" s="227">
        <v>2900</v>
      </c>
      <c r="P689" s="227">
        <v>290000</v>
      </c>
      <c r="Q689" s="227"/>
      <c r="R689" s="227"/>
      <c r="S689" s="227"/>
      <c r="T689" s="227">
        <v>38</v>
      </c>
      <c r="U689" s="227">
        <v>99279</v>
      </c>
      <c r="V689" s="227">
        <v>17123</v>
      </c>
      <c r="W689" s="143">
        <v>46015</v>
      </c>
      <c r="X689" s="143">
        <v>46032</v>
      </c>
      <c r="Y689">
        <f t="shared" si="21"/>
        <v>290000</v>
      </c>
    </row>
    <row r="690" spans="1:25">
      <c r="A690" s="1" t="str">
        <f t="shared" si="20"/>
        <v>060041135321000</v>
      </c>
      <c r="B690" s="142" t="s">
        <v>78</v>
      </c>
      <c r="C690" s="142" t="s">
        <v>1322</v>
      </c>
      <c r="D690" s="142" t="s">
        <v>3494</v>
      </c>
      <c r="E690" s="142" t="s">
        <v>2486</v>
      </c>
      <c r="F690" s="142" t="s">
        <v>100</v>
      </c>
      <c r="G690" s="142" t="s">
        <v>2773</v>
      </c>
      <c r="H690" s="142" t="s">
        <v>2774</v>
      </c>
      <c r="I690" s="142" t="s">
        <v>21</v>
      </c>
      <c r="J690" s="142">
        <v>1</v>
      </c>
      <c r="K690" s="142">
        <v>12</v>
      </c>
      <c r="L690" s="227">
        <v>18</v>
      </c>
      <c r="M690" s="227">
        <v>262688</v>
      </c>
      <c r="N690" s="227">
        <v>19000</v>
      </c>
      <c r="O690" s="227">
        <v>18900</v>
      </c>
      <c r="P690" s="227">
        <v>226800</v>
      </c>
      <c r="Q690" s="227">
        <v>3</v>
      </c>
      <c r="R690" s="227">
        <v>2400</v>
      </c>
      <c r="S690" s="227">
        <v>198000</v>
      </c>
      <c r="T690" s="227">
        <v>4</v>
      </c>
      <c r="U690" s="227">
        <v>68468</v>
      </c>
      <c r="V690" s="227">
        <v>10093</v>
      </c>
      <c r="W690" s="143">
        <v>45981</v>
      </c>
      <c r="X690" s="143">
        <v>46030</v>
      </c>
      <c r="Y690">
        <f t="shared" si="21"/>
        <v>198000</v>
      </c>
    </row>
    <row r="691" spans="1:25">
      <c r="A691" s="1" t="str">
        <f t="shared" si="20"/>
        <v>060041137122000</v>
      </c>
      <c r="B691" s="142" t="s">
        <v>78</v>
      </c>
      <c r="C691" s="142" t="s">
        <v>1322</v>
      </c>
      <c r="D691" s="142" t="s">
        <v>3497</v>
      </c>
      <c r="E691" s="142" t="s">
        <v>24</v>
      </c>
      <c r="F691" s="142" t="s">
        <v>440</v>
      </c>
      <c r="G691" s="142" t="s">
        <v>441</v>
      </c>
      <c r="H691" s="142" t="s">
        <v>442</v>
      </c>
      <c r="I691" s="142" t="s">
        <v>23</v>
      </c>
      <c r="J691" s="142">
        <v>1</v>
      </c>
      <c r="K691" s="142">
        <v>48</v>
      </c>
      <c r="L691" s="227">
        <v>41865</v>
      </c>
      <c r="M691" s="227">
        <v>171780886</v>
      </c>
      <c r="N691" s="227">
        <v>4800</v>
      </c>
      <c r="O691" s="227">
        <v>4800</v>
      </c>
      <c r="P691" s="227">
        <v>230400</v>
      </c>
      <c r="Q691" s="227">
        <v>48</v>
      </c>
      <c r="R691" s="227">
        <v>175</v>
      </c>
      <c r="S691" s="227">
        <v>222000</v>
      </c>
      <c r="T691" s="227">
        <v>7494</v>
      </c>
      <c r="U691" s="227">
        <v>29637881</v>
      </c>
      <c r="V691" s="227">
        <v>-1111575</v>
      </c>
      <c r="W691" s="143">
        <v>46029</v>
      </c>
      <c r="X691" s="143">
        <v>46034</v>
      </c>
      <c r="Y691">
        <f t="shared" si="21"/>
        <v>222000</v>
      </c>
    </row>
    <row r="692" spans="1:25">
      <c r="A692" s="1" t="str">
        <f t="shared" si="20"/>
        <v>060041137151000</v>
      </c>
      <c r="B692" s="142" t="s">
        <v>78</v>
      </c>
      <c r="C692" s="142" t="s">
        <v>1322</v>
      </c>
      <c r="D692" s="142" t="s">
        <v>3528</v>
      </c>
      <c r="E692" s="142" t="s">
        <v>27</v>
      </c>
      <c r="F692" s="142" t="s">
        <v>988</v>
      </c>
      <c r="G692" s="142" t="s">
        <v>3593</v>
      </c>
      <c r="H692" s="142" t="s">
        <v>990</v>
      </c>
      <c r="I692" s="142" t="s">
        <v>26</v>
      </c>
      <c r="J692" s="142">
        <v>1</v>
      </c>
      <c r="K692" s="142">
        <v>1</v>
      </c>
      <c r="L692" s="227"/>
      <c r="M692" s="227"/>
      <c r="N692" s="227">
        <v>26300</v>
      </c>
      <c r="O692" s="227">
        <v>26300</v>
      </c>
      <c r="P692" s="227">
        <v>26300</v>
      </c>
      <c r="Q692" s="227"/>
      <c r="R692" s="227"/>
      <c r="S692" s="227"/>
      <c r="T692" s="227"/>
      <c r="U692" s="227"/>
      <c r="V692" s="227"/>
      <c r="W692" s="143">
        <v>45764</v>
      </c>
      <c r="X692" s="143">
        <v>45819</v>
      </c>
      <c r="Y692">
        <f t="shared" si="21"/>
        <v>26300</v>
      </c>
    </row>
    <row r="693" spans="1:25">
      <c r="A693" s="1" t="str">
        <f t="shared" si="20"/>
        <v>060041137215000</v>
      </c>
      <c r="B693" s="142" t="s">
        <v>78</v>
      </c>
      <c r="C693" s="142" t="s">
        <v>1322</v>
      </c>
      <c r="D693" s="142" t="s">
        <v>3494</v>
      </c>
      <c r="E693" s="142" t="s">
        <v>2486</v>
      </c>
      <c r="F693" s="142" t="s">
        <v>57</v>
      </c>
      <c r="G693" s="142" t="s">
        <v>2579</v>
      </c>
      <c r="H693" s="142" t="s">
        <v>3594</v>
      </c>
      <c r="I693" s="142" t="s">
        <v>21</v>
      </c>
      <c r="J693" s="142">
        <v>1</v>
      </c>
      <c r="K693" s="142">
        <v>42</v>
      </c>
      <c r="L693" s="227">
        <v>3607</v>
      </c>
      <c r="M693" s="227">
        <v>29272816</v>
      </c>
      <c r="N693" s="227">
        <v>10500</v>
      </c>
      <c r="O693" s="227">
        <v>8700</v>
      </c>
      <c r="P693" s="227">
        <v>365400</v>
      </c>
      <c r="Q693" s="227"/>
      <c r="R693" s="227"/>
      <c r="S693" s="227"/>
      <c r="T693" s="227">
        <v>77</v>
      </c>
      <c r="U693" s="227">
        <v>728378</v>
      </c>
      <c r="V693" s="227">
        <v>103480</v>
      </c>
      <c r="W693" s="143">
        <v>45635</v>
      </c>
      <c r="X693" s="143">
        <v>46034</v>
      </c>
      <c r="Y693">
        <f t="shared" si="21"/>
        <v>365400</v>
      </c>
    </row>
    <row r="694" spans="1:25">
      <c r="A694" s="1" t="str">
        <f t="shared" si="20"/>
        <v>060041138202000</v>
      </c>
      <c r="B694" s="142" t="s">
        <v>78</v>
      </c>
      <c r="C694" s="142" t="s">
        <v>1322</v>
      </c>
      <c r="D694" s="142" t="s">
        <v>3523</v>
      </c>
      <c r="E694" s="142" t="s">
        <v>20</v>
      </c>
      <c r="F694" s="142" t="s">
        <v>992</v>
      </c>
      <c r="G694" s="142" t="s">
        <v>993</v>
      </c>
      <c r="H694" s="142" t="s">
        <v>994</v>
      </c>
      <c r="I694" s="142" t="s">
        <v>21</v>
      </c>
      <c r="J694" s="142">
        <v>1</v>
      </c>
      <c r="K694" s="142">
        <v>144</v>
      </c>
      <c r="L694" s="227">
        <v>310</v>
      </c>
      <c r="M694" s="227">
        <v>758428</v>
      </c>
      <c r="N694" s="227">
        <v>3500</v>
      </c>
      <c r="O694" s="227">
        <v>3500</v>
      </c>
      <c r="P694" s="227">
        <v>504000</v>
      </c>
      <c r="Q694" s="227"/>
      <c r="R694" s="227"/>
      <c r="S694" s="227"/>
      <c r="T694" s="227">
        <v>16</v>
      </c>
      <c r="U694" s="227">
        <v>50450</v>
      </c>
      <c r="V694" s="227">
        <v>11305</v>
      </c>
      <c r="W694" s="143">
        <v>45953</v>
      </c>
      <c r="X694" s="143">
        <v>46034</v>
      </c>
      <c r="Y694">
        <f t="shared" si="21"/>
        <v>504000</v>
      </c>
    </row>
    <row r="695" spans="1:25">
      <c r="A695" s="1" t="str">
        <f t="shared" si="20"/>
        <v>060041140637000</v>
      </c>
      <c r="B695" s="142" t="s">
        <v>78</v>
      </c>
      <c r="C695" s="142" t="s">
        <v>1322</v>
      </c>
      <c r="D695" s="142" t="s">
        <v>3534</v>
      </c>
      <c r="E695" s="142" t="s">
        <v>2492</v>
      </c>
      <c r="F695" s="142" t="s">
        <v>58</v>
      </c>
      <c r="G695" s="142" t="s">
        <v>2584</v>
      </c>
      <c r="H695" s="142" t="s">
        <v>2585</v>
      </c>
      <c r="I695" s="142" t="s">
        <v>21</v>
      </c>
      <c r="J695" s="142">
        <v>1</v>
      </c>
      <c r="K695" s="142">
        <v>6</v>
      </c>
      <c r="L695" s="227">
        <v>117</v>
      </c>
      <c r="M695" s="227">
        <v>1802432</v>
      </c>
      <c r="N695" s="227">
        <v>21400</v>
      </c>
      <c r="O695" s="227">
        <v>12900</v>
      </c>
      <c r="P695" s="227">
        <v>77400</v>
      </c>
      <c r="Q695" s="227"/>
      <c r="R695" s="227"/>
      <c r="S695" s="227"/>
      <c r="T695" s="227">
        <v>20</v>
      </c>
      <c r="U695" s="227">
        <v>232432</v>
      </c>
      <c r="V695" s="227">
        <v>-75676</v>
      </c>
      <c r="W695" s="143">
        <v>46031</v>
      </c>
      <c r="X695" s="143">
        <v>46031</v>
      </c>
      <c r="Y695">
        <f t="shared" si="21"/>
        <v>77400</v>
      </c>
    </row>
    <row r="696" spans="1:25">
      <c r="A696" s="1" t="str">
        <f t="shared" si="20"/>
        <v>060041150705000</v>
      </c>
      <c r="B696" s="142" t="s">
        <v>78</v>
      </c>
      <c r="C696" s="142" t="s">
        <v>1322</v>
      </c>
      <c r="D696" s="142" t="s">
        <v>3534</v>
      </c>
      <c r="E696" s="142" t="s">
        <v>2492</v>
      </c>
      <c r="F696" s="142" t="s">
        <v>3595</v>
      </c>
      <c r="G696" s="142" t="s">
        <v>3596</v>
      </c>
      <c r="H696" s="142" t="s">
        <v>2559</v>
      </c>
      <c r="I696" s="142" t="s">
        <v>21</v>
      </c>
      <c r="J696" s="142">
        <v>1</v>
      </c>
      <c r="K696" s="142">
        <v>32</v>
      </c>
      <c r="L696" s="227">
        <v>27</v>
      </c>
      <c r="M696" s="227">
        <v>109829</v>
      </c>
      <c r="N696" s="227">
        <v>5000</v>
      </c>
      <c r="O696" s="227">
        <v>5000</v>
      </c>
      <c r="P696" s="227">
        <v>160000</v>
      </c>
      <c r="Q696" s="227">
        <v>32</v>
      </c>
      <c r="R696" s="227">
        <v>750</v>
      </c>
      <c r="S696" s="227">
        <v>136000</v>
      </c>
      <c r="T696" s="227">
        <v>20</v>
      </c>
      <c r="U696" s="227">
        <v>86847</v>
      </c>
      <c r="V696" s="227">
        <v>5493</v>
      </c>
      <c r="W696" s="143">
        <v>45924</v>
      </c>
      <c r="X696" s="143">
        <v>46033</v>
      </c>
      <c r="Y696">
        <f t="shared" si="21"/>
        <v>136000</v>
      </c>
    </row>
    <row r="697" spans="1:25">
      <c r="A697" s="1" t="str">
        <f t="shared" si="20"/>
        <v>060050000178000</v>
      </c>
      <c r="B697" s="142" t="s">
        <v>60</v>
      </c>
      <c r="C697" s="142" t="s">
        <v>495</v>
      </c>
      <c r="D697" s="142" t="s">
        <v>3366</v>
      </c>
      <c r="E697" s="142" t="s">
        <v>3367</v>
      </c>
      <c r="F697" s="142" t="s">
        <v>3368</v>
      </c>
      <c r="G697" s="142" t="s">
        <v>3369</v>
      </c>
      <c r="H697" s="142" t="s">
        <v>3370</v>
      </c>
      <c r="I697" s="142" t="s">
        <v>23</v>
      </c>
      <c r="J697" s="142">
        <v>2</v>
      </c>
      <c r="K697" s="142">
        <v>1</v>
      </c>
      <c r="L697" s="227">
        <v>3283</v>
      </c>
      <c r="M697" s="227">
        <v>76186</v>
      </c>
      <c r="N697" s="227">
        <v>29900</v>
      </c>
      <c r="O697" s="227">
        <v>29900</v>
      </c>
      <c r="P697" s="227">
        <v>29900</v>
      </c>
      <c r="Q697" s="227"/>
      <c r="R697" s="227"/>
      <c r="S697" s="227"/>
      <c r="T697" s="227">
        <v>1081</v>
      </c>
      <c r="U697" s="227">
        <v>32327</v>
      </c>
      <c r="V697" s="227">
        <v>7241</v>
      </c>
      <c r="W697" s="143">
        <v>46022</v>
      </c>
      <c r="X697" s="143">
        <v>46031</v>
      </c>
      <c r="Y697">
        <f t="shared" si="21"/>
        <v>29900</v>
      </c>
    </row>
    <row r="698" spans="1:25">
      <c r="A698" s="1" t="str">
        <f t="shared" si="20"/>
        <v>060050000848000</v>
      </c>
      <c r="B698" s="142" t="s">
        <v>60</v>
      </c>
      <c r="C698" s="142" t="s">
        <v>495</v>
      </c>
      <c r="D698" s="142" t="s">
        <v>3366</v>
      </c>
      <c r="E698" s="142" t="s">
        <v>3367</v>
      </c>
      <c r="F698" s="142" t="s">
        <v>3371</v>
      </c>
      <c r="G698" s="142" t="s">
        <v>3372</v>
      </c>
      <c r="H698" s="142" t="s">
        <v>3373</v>
      </c>
      <c r="I698" s="142" t="s">
        <v>23</v>
      </c>
      <c r="J698" s="142">
        <v>2</v>
      </c>
      <c r="K698" s="142">
        <v>1</v>
      </c>
      <c r="L698" s="227">
        <v>5986</v>
      </c>
      <c r="M698" s="227">
        <v>115858</v>
      </c>
      <c r="N698" s="227">
        <v>22900</v>
      </c>
      <c r="O698" s="227">
        <v>22900</v>
      </c>
      <c r="P698" s="227">
        <v>22900</v>
      </c>
      <c r="Q698" s="227"/>
      <c r="R698" s="227"/>
      <c r="S698" s="227"/>
      <c r="T698" s="227">
        <v>21892</v>
      </c>
      <c r="U698" s="227">
        <v>337898</v>
      </c>
      <c r="V698" s="227">
        <v>-85816</v>
      </c>
      <c r="W698" s="143">
        <v>46027</v>
      </c>
      <c r="X698" s="143">
        <v>46034</v>
      </c>
      <c r="Y698">
        <f t="shared" si="21"/>
        <v>22900</v>
      </c>
    </row>
    <row r="699" spans="1:25">
      <c r="A699" s="1" t="str">
        <f t="shared" si="20"/>
        <v>060050000864000</v>
      </c>
      <c r="B699" s="142" t="s">
        <v>60</v>
      </c>
      <c r="C699" s="142" t="s">
        <v>495</v>
      </c>
      <c r="D699" s="142" t="s">
        <v>3366</v>
      </c>
      <c r="E699" s="142" t="s">
        <v>3367</v>
      </c>
      <c r="F699" s="142" t="s">
        <v>3374</v>
      </c>
      <c r="G699" s="142" t="s">
        <v>3375</v>
      </c>
      <c r="H699" s="142" t="s">
        <v>3376</v>
      </c>
      <c r="I699" s="142" t="s">
        <v>23</v>
      </c>
      <c r="J699" s="142">
        <v>2</v>
      </c>
      <c r="K699" s="142">
        <v>1</v>
      </c>
      <c r="L699" s="227">
        <v>78157</v>
      </c>
      <c r="M699" s="227">
        <v>982118</v>
      </c>
      <c r="N699" s="227">
        <v>15900</v>
      </c>
      <c r="O699" s="227">
        <v>15900</v>
      </c>
      <c r="P699" s="227">
        <v>15900</v>
      </c>
      <c r="Q699" s="227"/>
      <c r="R699" s="227"/>
      <c r="S699" s="227"/>
      <c r="T699" s="227">
        <v>91919</v>
      </c>
      <c r="U699" s="227">
        <v>1407314</v>
      </c>
      <c r="V699" s="227">
        <v>252263</v>
      </c>
      <c r="W699" s="143">
        <v>46029</v>
      </c>
      <c r="X699" s="143">
        <v>46034</v>
      </c>
      <c r="Y699">
        <f t="shared" si="21"/>
        <v>15900</v>
      </c>
    </row>
    <row r="700" spans="1:25">
      <c r="A700" s="1" t="str">
        <f t="shared" si="20"/>
        <v>060050000976000</v>
      </c>
      <c r="B700" s="142" t="s">
        <v>60</v>
      </c>
      <c r="C700" s="142" t="s">
        <v>495</v>
      </c>
      <c r="D700" s="142" t="s">
        <v>3377</v>
      </c>
      <c r="E700" s="142" t="s">
        <v>3378</v>
      </c>
      <c r="F700" s="142" t="s">
        <v>3379</v>
      </c>
      <c r="G700" s="142" t="s">
        <v>3380</v>
      </c>
      <c r="H700" s="142" t="s">
        <v>3381</v>
      </c>
      <c r="I700" s="142" t="s">
        <v>23</v>
      </c>
      <c r="J700" s="142">
        <v>2</v>
      </c>
      <c r="K700" s="142">
        <v>1</v>
      </c>
      <c r="L700" s="227">
        <v>1794</v>
      </c>
      <c r="M700" s="227">
        <v>113121</v>
      </c>
      <c r="N700" s="227">
        <v>69900</v>
      </c>
      <c r="O700" s="227">
        <v>69900</v>
      </c>
      <c r="P700" s="227">
        <v>69900</v>
      </c>
      <c r="Q700" s="227"/>
      <c r="R700" s="227"/>
      <c r="S700" s="227"/>
      <c r="T700" s="227">
        <v>3466</v>
      </c>
      <c r="U700" s="227">
        <v>232558</v>
      </c>
      <c r="V700" s="227">
        <v>14009</v>
      </c>
      <c r="W700" s="143">
        <v>46032</v>
      </c>
      <c r="X700" s="143">
        <v>46033</v>
      </c>
      <c r="Y700">
        <f t="shared" si="21"/>
        <v>69900</v>
      </c>
    </row>
    <row r="701" spans="1:25">
      <c r="A701" s="1" t="str">
        <f t="shared" si="20"/>
        <v>060050001462000</v>
      </c>
      <c r="B701" s="142" t="s">
        <v>60</v>
      </c>
      <c r="C701" s="142" t="s">
        <v>495</v>
      </c>
      <c r="D701" s="142" t="s">
        <v>3366</v>
      </c>
      <c r="E701" s="142" t="s">
        <v>3367</v>
      </c>
      <c r="F701" s="142" t="s">
        <v>3382</v>
      </c>
      <c r="G701" s="142" t="s">
        <v>3383</v>
      </c>
      <c r="H701" s="142" t="s">
        <v>3384</v>
      </c>
      <c r="I701" s="142" t="s">
        <v>23</v>
      </c>
      <c r="J701" s="142">
        <v>2</v>
      </c>
      <c r="K701" s="142">
        <v>1</v>
      </c>
      <c r="L701" s="227">
        <v>-42964</v>
      </c>
      <c r="M701" s="227">
        <v>-1795360</v>
      </c>
      <c r="N701" s="227">
        <v>51900</v>
      </c>
      <c r="O701" s="227">
        <v>51900</v>
      </c>
      <c r="P701" s="227">
        <v>51900</v>
      </c>
      <c r="Q701" s="227"/>
      <c r="R701" s="227"/>
      <c r="S701" s="227"/>
      <c r="T701" s="227">
        <v>39594</v>
      </c>
      <c r="U701" s="227">
        <v>1318753</v>
      </c>
      <c r="V701" s="227">
        <v>-335783</v>
      </c>
      <c r="W701" s="143">
        <v>45993</v>
      </c>
      <c r="X701" s="143">
        <v>46033</v>
      </c>
      <c r="Y701">
        <f t="shared" si="21"/>
        <v>51900</v>
      </c>
    </row>
    <row r="702" spans="1:25">
      <c r="A702" s="1" t="str">
        <f t="shared" si="20"/>
        <v>060050001574000</v>
      </c>
      <c r="B702" s="142" t="s">
        <v>60</v>
      </c>
      <c r="C702" s="142" t="s">
        <v>495</v>
      </c>
      <c r="D702" s="142" t="s">
        <v>3366</v>
      </c>
      <c r="E702" s="142" t="s">
        <v>3367</v>
      </c>
      <c r="F702" s="142" t="s">
        <v>3385</v>
      </c>
      <c r="G702" s="142" t="s">
        <v>3386</v>
      </c>
      <c r="H702" s="142" t="s">
        <v>3387</v>
      </c>
      <c r="I702" s="142" t="s">
        <v>23</v>
      </c>
      <c r="J702" s="142">
        <v>2</v>
      </c>
      <c r="K702" s="142">
        <v>1</v>
      </c>
      <c r="L702" s="227">
        <v>51692</v>
      </c>
      <c r="M702" s="227">
        <v>2444884</v>
      </c>
      <c r="N702" s="227">
        <v>57900</v>
      </c>
      <c r="O702" s="227">
        <v>57900</v>
      </c>
      <c r="P702" s="227">
        <v>57900</v>
      </c>
      <c r="Q702" s="227"/>
      <c r="R702" s="227"/>
      <c r="S702" s="227"/>
      <c r="T702" s="227">
        <v>3500</v>
      </c>
      <c r="U702" s="227">
        <v>188365</v>
      </c>
      <c r="V702" s="227">
        <v>22825</v>
      </c>
      <c r="W702" s="143">
        <v>46021</v>
      </c>
      <c r="X702" s="143">
        <v>46032</v>
      </c>
      <c r="Y702">
        <f t="shared" si="21"/>
        <v>57900</v>
      </c>
    </row>
    <row r="703" spans="1:25">
      <c r="A703" s="1" t="str">
        <f t="shared" si="20"/>
        <v>060050002336000</v>
      </c>
      <c r="B703" s="142" t="s">
        <v>60</v>
      </c>
      <c r="C703" s="142" t="s">
        <v>495</v>
      </c>
      <c r="D703" s="142" t="s">
        <v>3388</v>
      </c>
      <c r="E703" s="142" t="s">
        <v>3389</v>
      </c>
      <c r="F703" s="142" t="s">
        <v>3390</v>
      </c>
      <c r="G703" s="142" t="s">
        <v>3391</v>
      </c>
      <c r="H703" s="142" t="s">
        <v>3392</v>
      </c>
      <c r="I703" s="142" t="s">
        <v>21</v>
      </c>
      <c r="J703" s="142">
        <v>2</v>
      </c>
      <c r="K703" s="142">
        <v>1</v>
      </c>
      <c r="L703" s="227">
        <v>-1046</v>
      </c>
      <c r="M703" s="227">
        <v>-34808</v>
      </c>
      <c r="N703" s="227">
        <v>49900</v>
      </c>
      <c r="O703" s="227">
        <v>49900</v>
      </c>
      <c r="P703" s="227">
        <v>49900</v>
      </c>
      <c r="Q703" s="227"/>
      <c r="R703" s="227"/>
      <c r="S703" s="227"/>
      <c r="T703" s="227">
        <v>1598</v>
      </c>
      <c r="U703" s="227">
        <v>79740</v>
      </c>
      <c r="V703" s="227">
        <v>26563</v>
      </c>
      <c r="W703" s="143">
        <v>45981</v>
      </c>
      <c r="X703" s="143">
        <v>46034</v>
      </c>
      <c r="Y703">
        <f t="shared" si="21"/>
        <v>49900</v>
      </c>
    </row>
    <row r="704" spans="1:25">
      <c r="A704" s="1" t="str">
        <f t="shared" si="20"/>
        <v>060050002386000</v>
      </c>
      <c r="B704" s="142" t="s">
        <v>60</v>
      </c>
      <c r="C704" s="142" t="s">
        <v>495</v>
      </c>
      <c r="D704" s="142" t="s">
        <v>3388</v>
      </c>
      <c r="E704" s="142" t="s">
        <v>3389</v>
      </c>
      <c r="F704" s="142" t="s">
        <v>3393</v>
      </c>
      <c r="G704" s="142" t="s">
        <v>3394</v>
      </c>
      <c r="H704" s="142" t="s">
        <v>3395</v>
      </c>
      <c r="I704" s="142" t="s">
        <v>23</v>
      </c>
      <c r="J704" s="142">
        <v>2</v>
      </c>
      <c r="K704" s="142">
        <v>1</v>
      </c>
      <c r="L704" s="227">
        <v>3386</v>
      </c>
      <c r="M704" s="227">
        <v>129028</v>
      </c>
      <c r="N704" s="227">
        <v>49900</v>
      </c>
      <c r="O704" s="227">
        <v>49900</v>
      </c>
      <c r="P704" s="227">
        <v>49900</v>
      </c>
      <c r="Q704" s="227"/>
      <c r="R704" s="227"/>
      <c r="S704" s="227"/>
      <c r="T704" s="227">
        <v>7620</v>
      </c>
      <c r="U704" s="227">
        <v>365267</v>
      </c>
      <c r="V704" s="227">
        <v>74898</v>
      </c>
      <c r="W704" s="143">
        <v>46034</v>
      </c>
      <c r="X704" s="143">
        <v>46034</v>
      </c>
      <c r="Y704">
        <f t="shared" si="21"/>
        <v>49900</v>
      </c>
    </row>
    <row r="705" spans="1:25">
      <c r="A705" s="1" t="str">
        <f t="shared" si="20"/>
        <v>060050002489000</v>
      </c>
      <c r="B705" s="142" t="s">
        <v>60</v>
      </c>
      <c r="C705" s="142" t="s">
        <v>495</v>
      </c>
      <c r="D705" s="142" t="s">
        <v>3388</v>
      </c>
      <c r="E705" s="142" t="s">
        <v>3389</v>
      </c>
      <c r="F705" s="142" t="s">
        <v>3396</v>
      </c>
      <c r="G705" s="142" t="s">
        <v>3397</v>
      </c>
      <c r="H705" s="142" t="s">
        <v>3398</v>
      </c>
      <c r="I705" s="142" t="s">
        <v>23</v>
      </c>
      <c r="J705" s="142">
        <v>2</v>
      </c>
      <c r="K705" s="142">
        <v>1</v>
      </c>
      <c r="L705" s="227">
        <v>3978</v>
      </c>
      <c r="M705" s="227">
        <v>36772</v>
      </c>
      <c r="N705" s="227">
        <v>17900</v>
      </c>
      <c r="O705" s="227">
        <v>17900</v>
      </c>
      <c r="P705" s="227">
        <v>17900</v>
      </c>
      <c r="Q705" s="227"/>
      <c r="R705" s="227"/>
      <c r="S705" s="227"/>
      <c r="T705" s="227">
        <v>4022</v>
      </c>
      <c r="U705" s="227">
        <v>71995</v>
      </c>
      <c r="V705" s="227">
        <v>34816</v>
      </c>
      <c r="W705" s="143">
        <v>46031</v>
      </c>
      <c r="X705" s="143">
        <v>46033</v>
      </c>
      <c r="Y705">
        <f t="shared" si="21"/>
        <v>17900</v>
      </c>
    </row>
    <row r="706" spans="1:25">
      <c r="A706" s="1" t="str">
        <f t="shared" si="20"/>
        <v>060050003412000</v>
      </c>
      <c r="B706" s="142" t="s">
        <v>60</v>
      </c>
      <c r="C706" s="142" t="s">
        <v>495</v>
      </c>
      <c r="D706" s="142" t="s">
        <v>3377</v>
      </c>
      <c r="E706" s="142" t="s">
        <v>3378</v>
      </c>
      <c r="F706" s="142" t="s">
        <v>3399</v>
      </c>
      <c r="G706" s="142" t="s">
        <v>3400</v>
      </c>
      <c r="H706" s="142" t="s">
        <v>3401</v>
      </c>
      <c r="I706" s="142" t="s">
        <v>23</v>
      </c>
      <c r="J706" s="142">
        <v>2</v>
      </c>
      <c r="K706" s="142">
        <v>1</v>
      </c>
      <c r="L706" s="227">
        <v>1439505</v>
      </c>
      <c r="M706" s="227">
        <v>40250414</v>
      </c>
      <c r="N706" s="227">
        <v>27300</v>
      </c>
      <c r="O706" s="227">
        <v>27300</v>
      </c>
      <c r="P706" s="227">
        <v>27300</v>
      </c>
      <c r="Q706" s="227"/>
      <c r="R706" s="227"/>
      <c r="S706" s="227"/>
      <c r="T706" s="227">
        <v>2697976</v>
      </c>
      <c r="U706" s="227">
        <v>76164309</v>
      </c>
      <c r="V706" s="227">
        <v>725426</v>
      </c>
      <c r="W706" s="143">
        <v>46032</v>
      </c>
      <c r="X706" s="143">
        <v>46034</v>
      </c>
      <c r="Y706">
        <f t="shared" si="21"/>
        <v>27300</v>
      </c>
    </row>
    <row r="707" spans="1:25">
      <c r="A707" s="1" t="str">
        <f t="shared" si="20"/>
        <v>060050003485000</v>
      </c>
      <c r="B707" s="142" t="s">
        <v>60</v>
      </c>
      <c r="C707" s="142" t="s">
        <v>495</v>
      </c>
      <c r="D707" s="142" t="s">
        <v>3366</v>
      </c>
      <c r="E707" s="142" t="s">
        <v>3367</v>
      </c>
      <c r="F707" s="142" t="s">
        <v>3402</v>
      </c>
      <c r="G707" s="142" t="s">
        <v>3403</v>
      </c>
      <c r="H707" s="142" t="s">
        <v>3404</v>
      </c>
      <c r="I707" s="142" t="s">
        <v>23</v>
      </c>
      <c r="J707" s="142">
        <v>2</v>
      </c>
      <c r="K707" s="142">
        <v>1</v>
      </c>
      <c r="L707" s="227">
        <v>0</v>
      </c>
      <c r="M707" s="227">
        <v>0</v>
      </c>
      <c r="N707" s="227">
        <v>80500</v>
      </c>
      <c r="O707" s="227">
        <v>90000</v>
      </c>
      <c r="P707" s="227">
        <v>90000</v>
      </c>
      <c r="Q707" s="227"/>
      <c r="R707" s="227"/>
      <c r="S707" s="227"/>
      <c r="T707" s="227">
        <v>0</v>
      </c>
      <c r="U707" s="227">
        <v>0</v>
      </c>
      <c r="V707" s="227">
        <v>0</v>
      </c>
      <c r="W707" s="143">
        <v>45807</v>
      </c>
      <c r="X707" s="143">
        <v>45844</v>
      </c>
      <c r="Y707">
        <f t="shared" si="21"/>
        <v>90000</v>
      </c>
    </row>
    <row r="708" spans="1:25">
      <c r="A708" s="1" t="str">
        <f t="shared" si="20"/>
        <v>060050003866000</v>
      </c>
      <c r="B708" s="142" t="s">
        <v>60</v>
      </c>
      <c r="C708" s="142" t="s">
        <v>495</v>
      </c>
      <c r="D708" s="142" t="s">
        <v>3377</v>
      </c>
      <c r="E708" s="142" t="s">
        <v>3378</v>
      </c>
      <c r="F708" s="142" t="s">
        <v>3405</v>
      </c>
      <c r="G708" s="142" t="s">
        <v>3406</v>
      </c>
      <c r="H708" s="142" t="s">
        <v>3407</v>
      </c>
      <c r="I708" s="142" t="s">
        <v>23</v>
      </c>
      <c r="J708" s="142">
        <v>2</v>
      </c>
      <c r="K708" s="142">
        <v>1</v>
      </c>
      <c r="L708" s="227">
        <v>176888</v>
      </c>
      <c r="M708" s="227">
        <v>20406699</v>
      </c>
      <c r="N708" s="227">
        <v>124900</v>
      </c>
      <c r="O708" s="227">
        <v>124900</v>
      </c>
      <c r="P708" s="227">
        <v>124900</v>
      </c>
      <c r="Q708" s="227"/>
      <c r="R708" s="227"/>
      <c r="S708" s="227"/>
      <c r="T708" s="227">
        <v>5350</v>
      </c>
      <c r="U708" s="227">
        <v>682567</v>
      </c>
      <c r="V708" s="227">
        <v>65364</v>
      </c>
      <c r="W708" s="143">
        <v>45932</v>
      </c>
      <c r="X708" s="143">
        <v>46033</v>
      </c>
      <c r="Y708">
        <f t="shared" si="21"/>
        <v>124900</v>
      </c>
    </row>
    <row r="709" spans="1:25">
      <c r="A709" s="1" t="str">
        <f t="shared" ref="A709:A772" si="22">B709&amp;F709</f>
        <v>060050006435000</v>
      </c>
      <c r="B709" s="142" t="s">
        <v>60</v>
      </c>
      <c r="C709" s="142" t="s">
        <v>495</v>
      </c>
      <c r="D709" s="142" t="s">
        <v>3388</v>
      </c>
      <c r="E709" s="142" t="s">
        <v>3389</v>
      </c>
      <c r="F709" s="142" t="s">
        <v>3408</v>
      </c>
      <c r="G709" s="142" t="s">
        <v>3409</v>
      </c>
      <c r="H709" s="142" t="s">
        <v>3410</v>
      </c>
      <c r="I709" s="142" t="s">
        <v>23</v>
      </c>
      <c r="J709" s="142">
        <v>2</v>
      </c>
      <c r="K709" s="142">
        <v>1</v>
      </c>
      <c r="L709" s="227">
        <v>142656</v>
      </c>
      <c r="M709" s="227">
        <v>2299811</v>
      </c>
      <c r="N709" s="227">
        <v>21900</v>
      </c>
      <c r="O709" s="227">
        <v>21900</v>
      </c>
      <c r="P709" s="227">
        <v>21900</v>
      </c>
      <c r="Q709" s="227"/>
      <c r="R709" s="227"/>
      <c r="S709" s="227"/>
      <c r="T709" s="227">
        <v>149394</v>
      </c>
      <c r="U709" s="227">
        <v>1886206</v>
      </c>
      <c r="V709" s="227">
        <v>-522230</v>
      </c>
      <c r="W709" s="143">
        <v>46028</v>
      </c>
      <c r="X709" s="143">
        <v>46034</v>
      </c>
      <c r="Y709">
        <f t="shared" ref="Y709:Y772" si="23">IF(S709&gt;0,S709,P709)</f>
        <v>21900</v>
      </c>
    </row>
    <row r="710" spans="1:25">
      <c r="A710" s="1" t="str">
        <f t="shared" si="22"/>
        <v>060050007873000</v>
      </c>
      <c r="B710" s="142" t="s">
        <v>60</v>
      </c>
      <c r="C710" s="142" t="s">
        <v>495</v>
      </c>
      <c r="D710" s="142" t="s">
        <v>3388</v>
      </c>
      <c r="E710" s="142" t="s">
        <v>3389</v>
      </c>
      <c r="F710" s="142" t="s">
        <v>3411</v>
      </c>
      <c r="G710" s="142" t="s">
        <v>3412</v>
      </c>
      <c r="H710" s="142" t="s">
        <v>3413</v>
      </c>
      <c r="I710" s="142" t="s">
        <v>23</v>
      </c>
      <c r="J710" s="142">
        <v>2</v>
      </c>
      <c r="K710" s="142">
        <v>1</v>
      </c>
      <c r="L710" s="227">
        <v>80282</v>
      </c>
      <c r="M710" s="227">
        <v>3629411</v>
      </c>
      <c r="N710" s="227">
        <v>57500</v>
      </c>
      <c r="O710" s="227">
        <v>57500</v>
      </c>
      <c r="P710" s="227">
        <v>57500</v>
      </c>
      <c r="Q710" s="227"/>
      <c r="R710" s="227"/>
      <c r="S710" s="227"/>
      <c r="T710" s="227">
        <v>48636</v>
      </c>
      <c r="U710" s="227">
        <v>2507277</v>
      </c>
      <c r="V710" s="227">
        <v>308527</v>
      </c>
      <c r="W710" s="143">
        <v>46028</v>
      </c>
      <c r="X710" s="143">
        <v>46034</v>
      </c>
      <c r="Y710">
        <f t="shared" si="23"/>
        <v>57500</v>
      </c>
    </row>
    <row r="711" spans="1:25">
      <c r="A711" s="1" t="str">
        <f t="shared" si="22"/>
        <v>060050007909000</v>
      </c>
      <c r="B711" s="142" t="s">
        <v>60</v>
      </c>
      <c r="C711" s="142" t="s">
        <v>495</v>
      </c>
      <c r="D711" s="142" t="s">
        <v>3388</v>
      </c>
      <c r="E711" s="142" t="s">
        <v>3389</v>
      </c>
      <c r="F711" s="142" t="s">
        <v>3414</v>
      </c>
      <c r="G711" s="142" t="s">
        <v>3415</v>
      </c>
      <c r="H711" s="142" t="s">
        <v>3416</v>
      </c>
      <c r="I711" s="142" t="s">
        <v>23</v>
      </c>
      <c r="J711" s="142">
        <v>2</v>
      </c>
      <c r="K711" s="142">
        <v>1</v>
      </c>
      <c r="L711" s="227">
        <v>68004</v>
      </c>
      <c r="M711" s="227">
        <v>2420231</v>
      </c>
      <c r="N711" s="227">
        <v>39900</v>
      </c>
      <c r="O711" s="227">
        <v>39900</v>
      </c>
      <c r="P711" s="227">
        <v>39900</v>
      </c>
      <c r="Q711" s="227"/>
      <c r="R711" s="227"/>
      <c r="S711" s="227"/>
      <c r="T711" s="227">
        <v>44344</v>
      </c>
      <c r="U711" s="227">
        <v>1598804</v>
      </c>
      <c r="V711" s="227">
        <v>20621</v>
      </c>
      <c r="W711" s="143">
        <v>46028</v>
      </c>
      <c r="X711" s="143">
        <v>46034</v>
      </c>
      <c r="Y711">
        <f t="shared" si="23"/>
        <v>39900</v>
      </c>
    </row>
    <row r="712" spans="1:25">
      <c r="A712" s="1" t="str">
        <f t="shared" si="22"/>
        <v>060050007919000</v>
      </c>
      <c r="B712" s="142" t="s">
        <v>60</v>
      </c>
      <c r="C712" s="142" t="s">
        <v>495</v>
      </c>
      <c r="D712" s="142" t="s">
        <v>3388</v>
      </c>
      <c r="E712" s="142" t="s">
        <v>3389</v>
      </c>
      <c r="F712" s="142" t="s">
        <v>3417</v>
      </c>
      <c r="G712" s="142" t="s">
        <v>3418</v>
      </c>
      <c r="H712" s="142" t="s">
        <v>3419</v>
      </c>
      <c r="I712" s="142" t="s">
        <v>23</v>
      </c>
      <c r="J712" s="142">
        <v>2</v>
      </c>
      <c r="K712" s="142">
        <v>1</v>
      </c>
      <c r="L712" s="227">
        <v>116675</v>
      </c>
      <c r="M712" s="227">
        <v>4072642</v>
      </c>
      <c r="N712" s="227">
        <v>40900</v>
      </c>
      <c r="O712" s="227">
        <v>40900</v>
      </c>
      <c r="P712" s="227">
        <v>40900</v>
      </c>
      <c r="Q712" s="227"/>
      <c r="R712" s="227"/>
      <c r="S712" s="227"/>
      <c r="T712" s="227">
        <v>72651</v>
      </c>
      <c r="U712" s="227">
        <v>2447062</v>
      </c>
      <c r="V712" s="227">
        <v>-88884</v>
      </c>
      <c r="W712" s="143">
        <v>46028</v>
      </c>
      <c r="X712" s="143">
        <v>46034</v>
      </c>
      <c r="Y712">
        <f t="shared" si="23"/>
        <v>40900</v>
      </c>
    </row>
    <row r="713" spans="1:25">
      <c r="A713" s="1" t="str">
        <f t="shared" si="22"/>
        <v>060050008206000</v>
      </c>
      <c r="B713" s="142" t="s">
        <v>60</v>
      </c>
      <c r="C713" s="142" t="s">
        <v>495</v>
      </c>
      <c r="D713" s="142" t="s">
        <v>3377</v>
      </c>
      <c r="E713" s="142" t="s">
        <v>3378</v>
      </c>
      <c r="F713" s="142" t="s">
        <v>3420</v>
      </c>
      <c r="G713" s="142" t="s">
        <v>3421</v>
      </c>
      <c r="H713" s="142" t="s">
        <v>3422</v>
      </c>
      <c r="I713" s="142" t="s">
        <v>23</v>
      </c>
      <c r="J713" s="142">
        <v>2</v>
      </c>
      <c r="K713" s="142">
        <v>1</v>
      </c>
      <c r="L713" s="227">
        <v>296166</v>
      </c>
      <c r="M713" s="227">
        <v>15315299</v>
      </c>
      <c r="N713" s="227">
        <v>56900</v>
      </c>
      <c r="O713" s="227">
        <v>56900</v>
      </c>
      <c r="P713" s="227">
        <v>56900</v>
      </c>
      <c r="Q713" s="227"/>
      <c r="R713" s="227"/>
      <c r="S713" s="227"/>
      <c r="T713" s="227">
        <v>1025790</v>
      </c>
      <c r="U713" s="227">
        <v>50819451</v>
      </c>
      <c r="V713" s="227">
        <v>-2226072</v>
      </c>
      <c r="W713" s="143">
        <v>46029</v>
      </c>
      <c r="X713" s="143">
        <v>46033</v>
      </c>
      <c r="Y713">
        <f t="shared" si="23"/>
        <v>56900</v>
      </c>
    </row>
    <row r="714" spans="1:25">
      <c r="A714" s="1" t="str">
        <f t="shared" si="22"/>
        <v>060050008922000</v>
      </c>
      <c r="B714" s="142" t="s">
        <v>60</v>
      </c>
      <c r="C714" s="142" t="s">
        <v>495</v>
      </c>
      <c r="D714" s="142" t="s">
        <v>3423</v>
      </c>
      <c r="E714" s="142" t="s">
        <v>3424</v>
      </c>
      <c r="F714" s="142" t="s">
        <v>3425</v>
      </c>
      <c r="G714" s="142" t="s">
        <v>3426</v>
      </c>
      <c r="H714" s="142" t="s">
        <v>3427</v>
      </c>
      <c r="I714" s="142" t="s">
        <v>23</v>
      </c>
      <c r="J714" s="142">
        <v>2</v>
      </c>
      <c r="K714" s="142">
        <v>1</v>
      </c>
      <c r="L714" s="227">
        <v>3558</v>
      </c>
      <c r="M714" s="227">
        <v>206362</v>
      </c>
      <c r="N714" s="227">
        <v>65000</v>
      </c>
      <c r="O714" s="227">
        <v>65000</v>
      </c>
      <c r="P714" s="227">
        <v>65000</v>
      </c>
      <c r="Q714" s="227"/>
      <c r="R714" s="227"/>
      <c r="S714" s="227"/>
      <c r="T714" s="227">
        <v>742</v>
      </c>
      <c r="U714" s="227">
        <v>31720</v>
      </c>
      <c r="V714" s="227">
        <v>-11316</v>
      </c>
      <c r="W714" s="143">
        <v>46016</v>
      </c>
      <c r="X714" s="143">
        <v>46033</v>
      </c>
      <c r="Y714">
        <f t="shared" si="23"/>
        <v>65000</v>
      </c>
    </row>
    <row r="715" spans="1:25">
      <c r="A715" s="1" t="str">
        <f t="shared" si="22"/>
        <v>060050011397000</v>
      </c>
      <c r="B715" s="142" t="s">
        <v>60</v>
      </c>
      <c r="C715" s="142" t="s">
        <v>495</v>
      </c>
      <c r="D715" s="142" t="s">
        <v>3388</v>
      </c>
      <c r="E715" s="142" t="s">
        <v>3389</v>
      </c>
      <c r="F715" s="142" t="s">
        <v>3428</v>
      </c>
      <c r="G715" s="142" t="s">
        <v>3429</v>
      </c>
      <c r="H715" s="142" t="s">
        <v>3430</v>
      </c>
      <c r="I715" s="142" t="s">
        <v>23</v>
      </c>
      <c r="J715" s="142">
        <v>1</v>
      </c>
      <c r="K715" s="142">
        <v>1</v>
      </c>
      <c r="L715" s="227">
        <v>679</v>
      </c>
      <c r="M715" s="227">
        <v>1918967</v>
      </c>
      <c r="N715" s="227">
        <v>4900</v>
      </c>
      <c r="O715" s="227">
        <v>4900</v>
      </c>
      <c r="P715" s="227">
        <v>4900</v>
      </c>
      <c r="Q715" s="227"/>
      <c r="R715" s="227"/>
      <c r="S715" s="227"/>
      <c r="T715" s="227">
        <v>212</v>
      </c>
      <c r="U715" s="227">
        <v>649100</v>
      </c>
      <c r="V715" s="227">
        <v>50306</v>
      </c>
      <c r="W715" s="143">
        <v>46028</v>
      </c>
      <c r="X715" s="143">
        <v>46033</v>
      </c>
      <c r="Y715">
        <f t="shared" si="23"/>
        <v>4900</v>
      </c>
    </row>
    <row r="716" spans="1:25">
      <c r="A716" s="1" t="str">
        <f t="shared" si="22"/>
        <v>060050012110000</v>
      </c>
      <c r="B716" s="142" t="s">
        <v>60</v>
      </c>
      <c r="C716" s="142" t="s">
        <v>495</v>
      </c>
      <c r="D716" s="142" t="s">
        <v>3377</v>
      </c>
      <c r="E716" s="142" t="s">
        <v>3378</v>
      </c>
      <c r="F716" s="142" t="s">
        <v>3431</v>
      </c>
      <c r="G716" s="142" t="s">
        <v>3432</v>
      </c>
      <c r="H716" s="142" t="s">
        <v>3433</v>
      </c>
      <c r="I716" s="142" t="s">
        <v>23</v>
      </c>
      <c r="J716" s="142">
        <v>2</v>
      </c>
      <c r="K716" s="142">
        <v>1</v>
      </c>
      <c r="L716" s="227">
        <v>9179</v>
      </c>
      <c r="M716" s="227">
        <v>371760</v>
      </c>
      <c r="N716" s="227">
        <v>48500</v>
      </c>
      <c r="O716" s="227">
        <v>48500</v>
      </c>
      <c r="P716" s="227">
        <v>48500</v>
      </c>
      <c r="Q716" s="227"/>
      <c r="R716" s="227"/>
      <c r="S716" s="227"/>
      <c r="T716" s="227">
        <v>62058</v>
      </c>
      <c r="U716" s="227">
        <v>2130457</v>
      </c>
      <c r="V716" s="227">
        <v>-382961</v>
      </c>
      <c r="W716" s="143">
        <v>46033</v>
      </c>
      <c r="X716" s="143">
        <v>46034</v>
      </c>
      <c r="Y716">
        <f t="shared" si="23"/>
        <v>48500</v>
      </c>
    </row>
    <row r="717" spans="1:25">
      <c r="A717" s="1" t="str">
        <f t="shared" si="22"/>
        <v>060050013093000</v>
      </c>
      <c r="B717" s="142" t="s">
        <v>60</v>
      </c>
      <c r="C717" s="142" t="s">
        <v>495</v>
      </c>
      <c r="D717" s="142" t="s">
        <v>3388</v>
      </c>
      <c r="E717" s="142" t="s">
        <v>3389</v>
      </c>
      <c r="F717" s="142" t="s">
        <v>3434</v>
      </c>
      <c r="G717" s="142" t="s">
        <v>3435</v>
      </c>
      <c r="H717" s="142" t="s">
        <v>3436</v>
      </c>
      <c r="I717" s="142" t="s">
        <v>21</v>
      </c>
      <c r="J717" s="142">
        <v>2</v>
      </c>
      <c r="K717" s="142">
        <v>1</v>
      </c>
      <c r="L717" s="227">
        <v>-3360</v>
      </c>
      <c r="M717" s="227">
        <v>-46401</v>
      </c>
      <c r="N717" s="227">
        <v>19900</v>
      </c>
      <c r="O717" s="227">
        <v>19900</v>
      </c>
      <c r="P717" s="227">
        <v>19900</v>
      </c>
      <c r="Q717" s="227"/>
      <c r="R717" s="227"/>
      <c r="S717" s="227"/>
      <c r="T717" s="227">
        <v>52300</v>
      </c>
      <c r="U717" s="227">
        <v>761843</v>
      </c>
      <c r="V717" s="227">
        <v>39593</v>
      </c>
      <c r="W717" s="143">
        <v>46015</v>
      </c>
      <c r="X717" s="143">
        <v>46034</v>
      </c>
      <c r="Y717">
        <f t="shared" si="23"/>
        <v>19900</v>
      </c>
    </row>
    <row r="718" spans="1:25">
      <c r="A718" s="1" t="str">
        <f t="shared" si="22"/>
        <v>060050015114000</v>
      </c>
      <c r="B718" s="142" t="s">
        <v>60</v>
      </c>
      <c r="C718" s="142" t="s">
        <v>495</v>
      </c>
      <c r="D718" s="142" t="s">
        <v>3366</v>
      </c>
      <c r="E718" s="142" t="s">
        <v>3367</v>
      </c>
      <c r="F718" s="142" t="s">
        <v>3437</v>
      </c>
      <c r="G718" s="142" t="s">
        <v>3438</v>
      </c>
      <c r="H718" s="142" t="s">
        <v>3439</v>
      </c>
      <c r="I718" s="142" t="s">
        <v>23</v>
      </c>
      <c r="J718" s="142">
        <v>2</v>
      </c>
      <c r="K718" s="142">
        <v>1</v>
      </c>
      <c r="L718" s="227">
        <v>151238</v>
      </c>
      <c r="M718" s="227">
        <v>3073568</v>
      </c>
      <c r="N718" s="227">
        <v>29900</v>
      </c>
      <c r="O718" s="227">
        <v>29900</v>
      </c>
      <c r="P718" s="227">
        <v>29900</v>
      </c>
      <c r="Q718" s="227"/>
      <c r="R718" s="227"/>
      <c r="S718" s="227"/>
      <c r="T718" s="227">
        <v>192400</v>
      </c>
      <c r="U718" s="227">
        <v>3835003</v>
      </c>
      <c r="V718" s="227">
        <v>-75090</v>
      </c>
      <c r="W718" s="143">
        <v>46028</v>
      </c>
      <c r="X718" s="143">
        <v>46034</v>
      </c>
      <c r="Y718">
        <f t="shared" si="23"/>
        <v>29900</v>
      </c>
    </row>
    <row r="719" spans="1:25">
      <c r="A719" s="1" t="str">
        <f t="shared" si="22"/>
        <v>060050016395000</v>
      </c>
      <c r="B719" s="142" t="s">
        <v>60</v>
      </c>
      <c r="C719" s="142" t="s">
        <v>495</v>
      </c>
      <c r="D719" s="142" t="s">
        <v>3366</v>
      </c>
      <c r="E719" s="142" t="s">
        <v>3367</v>
      </c>
      <c r="F719" s="142" t="s">
        <v>3440</v>
      </c>
      <c r="G719" s="142" t="s">
        <v>3441</v>
      </c>
      <c r="H719" s="142" t="s">
        <v>3442</v>
      </c>
      <c r="I719" s="142" t="s">
        <v>23</v>
      </c>
      <c r="J719" s="142">
        <v>2</v>
      </c>
      <c r="K719" s="142">
        <v>1</v>
      </c>
      <c r="L719" s="227">
        <v>19830</v>
      </c>
      <c r="M719" s="227">
        <v>360265</v>
      </c>
      <c r="N719" s="227">
        <v>24900</v>
      </c>
      <c r="O719" s="227">
        <v>24900</v>
      </c>
      <c r="P719" s="227">
        <v>24900</v>
      </c>
      <c r="Q719" s="227"/>
      <c r="R719" s="227"/>
      <c r="S719" s="227"/>
      <c r="T719" s="227">
        <v>6170</v>
      </c>
      <c r="U719" s="227">
        <v>153632</v>
      </c>
      <c r="V719" s="227">
        <v>41538</v>
      </c>
      <c r="W719" s="143">
        <v>46032</v>
      </c>
      <c r="X719" s="143">
        <v>46031</v>
      </c>
      <c r="Y719">
        <f t="shared" si="23"/>
        <v>24900</v>
      </c>
    </row>
    <row r="720" spans="1:25">
      <c r="A720" s="1" t="str">
        <f t="shared" si="22"/>
        <v>060050016471000</v>
      </c>
      <c r="B720" s="142" t="s">
        <v>60</v>
      </c>
      <c r="C720" s="142" t="s">
        <v>495</v>
      </c>
      <c r="D720" s="142" t="s">
        <v>3423</v>
      </c>
      <c r="E720" s="142" t="s">
        <v>3424</v>
      </c>
      <c r="F720" s="142" t="s">
        <v>3443</v>
      </c>
      <c r="G720" s="142" t="s">
        <v>3444</v>
      </c>
      <c r="H720" s="142" t="s">
        <v>3445</v>
      </c>
      <c r="I720" s="142" t="s">
        <v>23</v>
      </c>
      <c r="J720" s="142">
        <v>2</v>
      </c>
      <c r="K720" s="142">
        <v>1</v>
      </c>
      <c r="L720" s="227">
        <v>23612</v>
      </c>
      <c r="M720" s="227">
        <v>1180600</v>
      </c>
      <c r="N720" s="227">
        <v>59900</v>
      </c>
      <c r="O720" s="227">
        <v>59900</v>
      </c>
      <c r="P720" s="227">
        <v>59900</v>
      </c>
      <c r="Q720" s="227"/>
      <c r="R720" s="227"/>
      <c r="S720" s="227"/>
      <c r="T720" s="227">
        <v>142156</v>
      </c>
      <c r="U720" s="227">
        <v>6486106</v>
      </c>
      <c r="V720" s="227">
        <v>-621694</v>
      </c>
      <c r="W720" s="143">
        <v>46034</v>
      </c>
      <c r="X720" s="143">
        <v>46034</v>
      </c>
      <c r="Y720">
        <f t="shared" si="23"/>
        <v>59900</v>
      </c>
    </row>
    <row r="721" spans="1:25">
      <c r="A721" s="1" t="str">
        <f t="shared" si="22"/>
        <v>060050016516000</v>
      </c>
      <c r="B721" s="142" t="s">
        <v>60</v>
      </c>
      <c r="C721" s="142" t="s">
        <v>495</v>
      </c>
      <c r="D721" s="142" t="s">
        <v>3388</v>
      </c>
      <c r="E721" s="142" t="s">
        <v>3389</v>
      </c>
      <c r="F721" s="142" t="s">
        <v>3446</v>
      </c>
      <c r="G721" s="142" t="s">
        <v>3447</v>
      </c>
      <c r="H721" s="142" t="s">
        <v>3448</v>
      </c>
      <c r="I721" s="142" t="s">
        <v>23</v>
      </c>
      <c r="J721" s="142">
        <v>2</v>
      </c>
      <c r="K721" s="142">
        <v>1</v>
      </c>
      <c r="L721" s="227">
        <v>310</v>
      </c>
      <c r="M721" s="227">
        <v>20746</v>
      </c>
      <c r="N721" s="227">
        <v>79900</v>
      </c>
      <c r="O721" s="227">
        <v>79900</v>
      </c>
      <c r="P721" s="227">
        <v>79900</v>
      </c>
      <c r="Q721" s="227"/>
      <c r="R721" s="227"/>
      <c r="S721" s="227"/>
      <c r="T721" s="227">
        <v>6174</v>
      </c>
      <c r="U721" s="227">
        <v>315441</v>
      </c>
      <c r="V721" s="227">
        <v>-97731</v>
      </c>
      <c r="W721" s="143">
        <v>46034</v>
      </c>
      <c r="X721" s="143">
        <v>46034</v>
      </c>
      <c r="Y721">
        <f t="shared" si="23"/>
        <v>79900</v>
      </c>
    </row>
    <row r="722" spans="1:25">
      <c r="A722" s="1" t="str">
        <f t="shared" si="22"/>
        <v>060050017116000</v>
      </c>
      <c r="B722" s="142" t="s">
        <v>60</v>
      </c>
      <c r="C722" s="142" t="s">
        <v>495</v>
      </c>
      <c r="D722" s="142" t="s">
        <v>3366</v>
      </c>
      <c r="E722" s="142" t="s">
        <v>3367</v>
      </c>
      <c r="F722" s="142" t="s">
        <v>3449</v>
      </c>
      <c r="G722" s="142" t="s">
        <v>3450</v>
      </c>
      <c r="H722" s="142" t="s">
        <v>3451</v>
      </c>
      <c r="I722" s="142" t="s">
        <v>23</v>
      </c>
      <c r="J722" s="142">
        <v>2</v>
      </c>
      <c r="K722" s="142">
        <v>1</v>
      </c>
      <c r="L722" s="227">
        <v>-1044</v>
      </c>
      <c r="M722" s="227">
        <v>-11004</v>
      </c>
      <c r="N722" s="227">
        <v>16900</v>
      </c>
      <c r="O722" s="227">
        <v>16900</v>
      </c>
      <c r="P722" s="227">
        <v>16900</v>
      </c>
      <c r="Q722" s="227"/>
      <c r="R722" s="227"/>
      <c r="S722" s="227"/>
      <c r="T722" s="227">
        <v>24594</v>
      </c>
      <c r="U722" s="227">
        <v>313877</v>
      </c>
      <c r="V722" s="227">
        <v>54641</v>
      </c>
      <c r="W722" s="143">
        <v>46032</v>
      </c>
      <c r="X722" s="143">
        <v>46033</v>
      </c>
      <c r="Y722">
        <f t="shared" si="23"/>
        <v>16900</v>
      </c>
    </row>
    <row r="723" spans="1:25">
      <c r="A723" s="1" t="str">
        <f t="shared" si="22"/>
        <v>060050018312000</v>
      </c>
      <c r="B723" s="142" t="s">
        <v>60</v>
      </c>
      <c r="C723" s="142" t="s">
        <v>495</v>
      </c>
      <c r="D723" s="142" t="s">
        <v>3377</v>
      </c>
      <c r="E723" s="142" t="s">
        <v>3378</v>
      </c>
      <c r="F723" s="142" t="s">
        <v>3452</v>
      </c>
      <c r="G723" s="142" t="s">
        <v>3453</v>
      </c>
      <c r="H723" s="142" t="s">
        <v>3454</v>
      </c>
      <c r="I723" s="142" t="s">
        <v>23</v>
      </c>
      <c r="J723" s="142">
        <v>2</v>
      </c>
      <c r="K723" s="142">
        <v>1</v>
      </c>
      <c r="L723" s="227">
        <v>0</v>
      </c>
      <c r="M723" s="227">
        <v>0</v>
      </c>
      <c r="N723" s="227">
        <v>37500</v>
      </c>
      <c r="O723" s="227">
        <v>37500</v>
      </c>
      <c r="P723" s="227">
        <v>37500</v>
      </c>
      <c r="Q723" s="227"/>
      <c r="R723" s="227"/>
      <c r="S723" s="227"/>
      <c r="T723" s="227">
        <v>0</v>
      </c>
      <c r="U723" s="227">
        <v>0</v>
      </c>
      <c r="V723" s="227">
        <v>0</v>
      </c>
      <c r="W723" s="143">
        <v>45855</v>
      </c>
      <c r="X723" s="143">
        <v>45989</v>
      </c>
      <c r="Y723">
        <f t="shared" si="23"/>
        <v>37500</v>
      </c>
    </row>
    <row r="724" spans="1:25">
      <c r="A724" s="1" t="str">
        <f t="shared" si="22"/>
        <v>060050019473000</v>
      </c>
      <c r="B724" s="142" t="s">
        <v>60</v>
      </c>
      <c r="C724" s="142" t="s">
        <v>495</v>
      </c>
      <c r="D724" s="142" t="s">
        <v>3366</v>
      </c>
      <c r="E724" s="142" t="s">
        <v>3367</v>
      </c>
      <c r="F724" s="142" t="s">
        <v>3455</v>
      </c>
      <c r="G724" s="142" t="s">
        <v>3456</v>
      </c>
      <c r="H724" s="142" t="s">
        <v>3457</v>
      </c>
      <c r="I724" s="142" t="s">
        <v>23</v>
      </c>
      <c r="J724" s="142">
        <v>2</v>
      </c>
      <c r="K724" s="142">
        <v>1</v>
      </c>
      <c r="L724" s="227">
        <v>25558</v>
      </c>
      <c r="M724" s="227">
        <v>344480</v>
      </c>
      <c r="N724" s="227">
        <v>26900</v>
      </c>
      <c r="O724" s="227">
        <v>26900</v>
      </c>
      <c r="P724" s="227">
        <v>26900</v>
      </c>
      <c r="Q724" s="227"/>
      <c r="R724" s="227"/>
      <c r="S724" s="227"/>
      <c r="T724" s="227">
        <v>58048</v>
      </c>
      <c r="U724" s="227">
        <v>1222948</v>
      </c>
      <c r="V724" s="227">
        <v>440555</v>
      </c>
      <c r="W724" s="143">
        <v>46032</v>
      </c>
      <c r="X724" s="143">
        <v>46034</v>
      </c>
      <c r="Y724">
        <f t="shared" si="23"/>
        <v>26900</v>
      </c>
    </row>
    <row r="725" spans="1:25">
      <c r="A725" s="1" t="str">
        <f t="shared" si="22"/>
        <v>060050022634000</v>
      </c>
      <c r="B725" s="142" t="s">
        <v>60</v>
      </c>
      <c r="C725" s="142" t="s">
        <v>495</v>
      </c>
      <c r="D725" s="142" t="s">
        <v>3423</v>
      </c>
      <c r="E725" s="142" t="s">
        <v>3424</v>
      </c>
      <c r="F725" s="142" t="s">
        <v>3458</v>
      </c>
      <c r="G725" s="142" t="s">
        <v>3459</v>
      </c>
      <c r="H725" s="142" t="s">
        <v>3460</v>
      </c>
      <c r="I725" s="142" t="s">
        <v>23</v>
      </c>
      <c r="J725" s="142">
        <v>2</v>
      </c>
      <c r="K725" s="142">
        <v>1</v>
      </c>
      <c r="L725" s="227">
        <v>11510</v>
      </c>
      <c r="M725" s="227">
        <v>333794</v>
      </c>
      <c r="N725" s="227">
        <v>33900</v>
      </c>
      <c r="O725" s="227">
        <v>33900</v>
      </c>
      <c r="P725" s="227">
        <v>33900</v>
      </c>
      <c r="Q725" s="227"/>
      <c r="R725" s="227"/>
      <c r="S725" s="227"/>
      <c r="T725" s="227">
        <v>8362</v>
      </c>
      <c r="U725" s="227">
        <v>272129</v>
      </c>
      <c r="V725" s="227">
        <v>29628</v>
      </c>
      <c r="W725" s="143">
        <v>46029</v>
      </c>
      <c r="X725" s="143">
        <v>46033</v>
      </c>
      <c r="Y725">
        <f t="shared" si="23"/>
        <v>33900</v>
      </c>
    </row>
    <row r="726" spans="1:25">
      <c r="A726" s="1" t="str">
        <f t="shared" si="22"/>
        <v>060050023517000</v>
      </c>
      <c r="B726" s="142" t="s">
        <v>60</v>
      </c>
      <c r="C726" s="142" t="s">
        <v>495</v>
      </c>
      <c r="D726" s="142" t="s">
        <v>3423</v>
      </c>
      <c r="E726" s="142" t="s">
        <v>3424</v>
      </c>
      <c r="F726" s="142" t="s">
        <v>3461</v>
      </c>
      <c r="G726" s="142" t="s">
        <v>3462</v>
      </c>
      <c r="H726" s="142" t="s">
        <v>3463</v>
      </c>
      <c r="I726" s="142" t="s">
        <v>23</v>
      </c>
      <c r="J726" s="142">
        <v>2</v>
      </c>
      <c r="K726" s="142">
        <v>1</v>
      </c>
      <c r="L726" s="227">
        <v>7162</v>
      </c>
      <c r="M726" s="227">
        <v>615936</v>
      </c>
      <c r="N726" s="227">
        <v>97900</v>
      </c>
      <c r="O726" s="227">
        <v>94500</v>
      </c>
      <c r="P726" s="227">
        <v>94500</v>
      </c>
      <c r="Q726" s="227"/>
      <c r="R726" s="227"/>
      <c r="S726" s="227"/>
      <c r="T726" s="227">
        <v>12946</v>
      </c>
      <c r="U726" s="227">
        <v>787526</v>
      </c>
      <c r="V726" s="227">
        <v>-325837</v>
      </c>
      <c r="W726" s="143">
        <v>46027</v>
      </c>
      <c r="X726" s="143">
        <v>46034</v>
      </c>
      <c r="Y726">
        <f t="shared" si="23"/>
        <v>94500</v>
      </c>
    </row>
    <row r="727" spans="1:25">
      <c r="A727" s="1" t="str">
        <f t="shared" si="22"/>
        <v>060050029200000</v>
      </c>
      <c r="B727" s="142" t="s">
        <v>60</v>
      </c>
      <c r="C727" s="142" t="s">
        <v>495</v>
      </c>
      <c r="D727" s="142" t="s">
        <v>3423</v>
      </c>
      <c r="E727" s="142" t="s">
        <v>3424</v>
      </c>
      <c r="F727" s="142" t="s">
        <v>3464</v>
      </c>
      <c r="G727" s="142" t="s">
        <v>3465</v>
      </c>
      <c r="H727" s="142" t="s">
        <v>3466</v>
      </c>
      <c r="I727" s="142" t="s">
        <v>23</v>
      </c>
      <c r="J727" s="142">
        <v>1</v>
      </c>
      <c r="K727" s="142">
        <v>1</v>
      </c>
      <c r="L727" s="227">
        <v>100</v>
      </c>
      <c r="M727" s="227">
        <v>4518725</v>
      </c>
      <c r="N727" s="227">
        <v>50500</v>
      </c>
      <c r="O727" s="227">
        <v>50500</v>
      </c>
      <c r="P727" s="227">
        <v>50500</v>
      </c>
      <c r="Q727" s="227"/>
      <c r="R727" s="227"/>
      <c r="S727" s="227"/>
      <c r="T727" s="227">
        <v>0</v>
      </c>
      <c r="U727" s="227">
        <v>0</v>
      </c>
      <c r="V727" s="227">
        <v>0</v>
      </c>
      <c r="W727" s="143">
        <v>46032</v>
      </c>
      <c r="X727" s="143">
        <v>46011</v>
      </c>
      <c r="Y727">
        <f t="shared" si="23"/>
        <v>50500</v>
      </c>
    </row>
    <row r="728" spans="1:25">
      <c r="A728" s="1" t="str">
        <f t="shared" si="22"/>
        <v>060050032080000</v>
      </c>
      <c r="B728" s="142" t="s">
        <v>60</v>
      </c>
      <c r="C728" s="142" t="s">
        <v>495</v>
      </c>
      <c r="D728" s="142" t="s">
        <v>3377</v>
      </c>
      <c r="E728" s="142" t="s">
        <v>3378</v>
      </c>
      <c r="F728" s="142" t="s">
        <v>3467</v>
      </c>
      <c r="G728" s="142" t="s">
        <v>3468</v>
      </c>
      <c r="H728" s="142" t="s">
        <v>3469</v>
      </c>
      <c r="I728" s="142" t="s">
        <v>23</v>
      </c>
      <c r="J728" s="142">
        <v>2</v>
      </c>
      <c r="K728" s="142">
        <v>1</v>
      </c>
      <c r="L728" s="227"/>
      <c r="M728" s="227"/>
      <c r="N728" s="227">
        <v>132900</v>
      </c>
      <c r="O728" s="227">
        <v>132900</v>
      </c>
      <c r="P728" s="227">
        <v>132900</v>
      </c>
      <c r="Q728" s="227"/>
      <c r="R728" s="227"/>
      <c r="S728" s="227"/>
      <c r="T728" s="227"/>
      <c r="U728" s="227"/>
      <c r="V728" s="227"/>
      <c r="W728" s="143"/>
      <c r="X728" s="143">
        <v>46007</v>
      </c>
      <c r="Y728">
        <f t="shared" si="23"/>
        <v>132900</v>
      </c>
    </row>
    <row r="729" spans="1:25">
      <c r="A729" s="1" t="str">
        <f t="shared" si="22"/>
        <v>060050034058000</v>
      </c>
      <c r="B729" s="142" t="s">
        <v>60</v>
      </c>
      <c r="C729" s="142" t="s">
        <v>495</v>
      </c>
      <c r="D729" s="142" t="s">
        <v>3377</v>
      </c>
      <c r="E729" s="142" t="s">
        <v>3378</v>
      </c>
      <c r="F729" s="142" t="s">
        <v>3470</v>
      </c>
      <c r="G729" s="142" t="s">
        <v>3471</v>
      </c>
      <c r="H729" s="142" t="s">
        <v>3472</v>
      </c>
      <c r="I729" s="142" t="s">
        <v>23</v>
      </c>
      <c r="J729" s="142">
        <v>1</v>
      </c>
      <c r="K729" s="142">
        <v>1</v>
      </c>
      <c r="L729" s="227">
        <v>59</v>
      </c>
      <c r="M729" s="227">
        <v>1992943</v>
      </c>
      <c r="N729" s="227">
        <v>42900</v>
      </c>
      <c r="O729" s="227">
        <v>42900</v>
      </c>
      <c r="P729" s="227">
        <v>42900</v>
      </c>
      <c r="Q729" s="227"/>
      <c r="R729" s="227"/>
      <c r="S729" s="227"/>
      <c r="T729" s="227">
        <v>2</v>
      </c>
      <c r="U729" s="227">
        <v>75800</v>
      </c>
      <c r="V729" s="227">
        <v>8243</v>
      </c>
      <c r="W729" s="143">
        <v>45997</v>
      </c>
      <c r="X729" s="143">
        <v>46025</v>
      </c>
      <c r="Y729">
        <f t="shared" si="23"/>
        <v>42900</v>
      </c>
    </row>
    <row r="730" spans="1:25">
      <c r="A730" s="1" t="str">
        <f t="shared" si="22"/>
        <v>060050034238000</v>
      </c>
      <c r="B730" s="142" t="s">
        <v>60</v>
      </c>
      <c r="C730" s="142" t="s">
        <v>495</v>
      </c>
      <c r="D730" s="142" t="s">
        <v>3377</v>
      </c>
      <c r="E730" s="142" t="s">
        <v>3378</v>
      </c>
      <c r="F730" s="142" t="s">
        <v>3473</v>
      </c>
      <c r="G730" s="142" t="s">
        <v>3474</v>
      </c>
      <c r="H730" s="142" t="s">
        <v>3475</v>
      </c>
      <c r="I730" s="142" t="s">
        <v>23</v>
      </c>
      <c r="J730" s="142">
        <v>2</v>
      </c>
      <c r="K730" s="142">
        <v>1</v>
      </c>
      <c r="L730" s="227"/>
      <c r="M730" s="227"/>
      <c r="N730" s="227">
        <v>129900</v>
      </c>
      <c r="O730" s="227">
        <v>129900</v>
      </c>
      <c r="P730" s="227">
        <v>129900</v>
      </c>
      <c r="Q730" s="227"/>
      <c r="R730" s="227"/>
      <c r="S730" s="227"/>
      <c r="T730" s="227"/>
      <c r="U730" s="227"/>
      <c r="V730" s="227"/>
      <c r="W730" s="143"/>
      <c r="X730" s="143">
        <v>46032</v>
      </c>
      <c r="Y730">
        <f t="shared" si="23"/>
        <v>129900</v>
      </c>
    </row>
    <row r="731" spans="1:25">
      <c r="A731" s="1" t="str">
        <f t="shared" si="22"/>
        <v>060050041234000</v>
      </c>
      <c r="B731" s="142" t="s">
        <v>60</v>
      </c>
      <c r="C731" s="142" t="s">
        <v>495</v>
      </c>
      <c r="D731" s="142" t="s">
        <v>3377</v>
      </c>
      <c r="E731" s="142" t="s">
        <v>3378</v>
      </c>
      <c r="F731" s="142" t="s">
        <v>3476</v>
      </c>
      <c r="G731" s="142" t="s">
        <v>3477</v>
      </c>
      <c r="H731" s="142" t="s">
        <v>3478</v>
      </c>
      <c r="I731" s="142" t="s">
        <v>21</v>
      </c>
      <c r="J731" s="142">
        <v>1</v>
      </c>
      <c r="K731" s="142">
        <v>1</v>
      </c>
      <c r="L731" s="227">
        <v>10</v>
      </c>
      <c r="M731" s="227">
        <v>240000</v>
      </c>
      <c r="N731" s="227">
        <v>29900</v>
      </c>
      <c r="O731" s="227">
        <v>29900</v>
      </c>
      <c r="P731" s="227">
        <v>29900</v>
      </c>
      <c r="Q731" s="227"/>
      <c r="R731" s="227"/>
      <c r="S731" s="227"/>
      <c r="T731" s="227">
        <v>16</v>
      </c>
      <c r="U731" s="227">
        <v>313950</v>
      </c>
      <c r="V731" s="227">
        <v>-70050</v>
      </c>
      <c r="W731" s="143">
        <v>46032</v>
      </c>
      <c r="X731" s="143">
        <v>46028</v>
      </c>
      <c r="Y731">
        <f t="shared" si="23"/>
        <v>29900</v>
      </c>
    </row>
    <row r="732" spans="1:25">
      <c r="A732" s="1" t="str">
        <f t="shared" si="22"/>
        <v>060050042823000</v>
      </c>
      <c r="B732" s="142" t="s">
        <v>60</v>
      </c>
      <c r="C732" s="142" t="s">
        <v>495</v>
      </c>
      <c r="D732" s="142" t="s">
        <v>3423</v>
      </c>
      <c r="E732" s="142" t="s">
        <v>3424</v>
      </c>
      <c r="F732" s="142" t="s">
        <v>3479</v>
      </c>
      <c r="G732" s="142" t="s">
        <v>3480</v>
      </c>
      <c r="H732" s="142" t="s">
        <v>3481</v>
      </c>
      <c r="I732" s="142" t="s">
        <v>23</v>
      </c>
      <c r="J732" s="142">
        <v>2</v>
      </c>
      <c r="K732" s="142">
        <v>1</v>
      </c>
      <c r="L732" s="227">
        <v>360320</v>
      </c>
      <c r="M732" s="227">
        <v>22327714</v>
      </c>
      <c r="N732" s="227">
        <v>79900</v>
      </c>
      <c r="O732" s="227">
        <v>79900</v>
      </c>
      <c r="P732" s="227">
        <v>79900</v>
      </c>
      <c r="Q732" s="227"/>
      <c r="R732" s="227"/>
      <c r="S732" s="227"/>
      <c r="T732" s="227">
        <v>59370</v>
      </c>
      <c r="U732" s="227">
        <v>3967300</v>
      </c>
      <c r="V732" s="227">
        <v>288358</v>
      </c>
      <c r="W732" s="143">
        <v>46032</v>
      </c>
      <c r="X732" s="143">
        <v>46034</v>
      </c>
      <c r="Y732">
        <f t="shared" si="23"/>
        <v>79900</v>
      </c>
    </row>
    <row r="733" spans="1:25">
      <c r="A733" s="1" t="str">
        <f t="shared" si="22"/>
        <v>060050042946000</v>
      </c>
      <c r="B733" s="142" t="s">
        <v>60</v>
      </c>
      <c r="C733" s="142" t="s">
        <v>495</v>
      </c>
      <c r="D733" s="142" t="s">
        <v>3388</v>
      </c>
      <c r="E733" s="142" t="s">
        <v>3389</v>
      </c>
      <c r="F733" s="142" t="s">
        <v>3482</v>
      </c>
      <c r="G733" s="142" t="s">
        <v>3483</v>
      </c>
      <c r="H733" s="142" t="s">
        <v>3484</v>
      </c>
      <c r="I733" s="142" t="s">
        <v>23</v>
      </c>
      <c r="J733" s="142">
        <v>2</v>
      </c>
      <c r="K733" s="142">
        <v>1</v>
      </c>
      <c r="L733" s="227">
        <v>3416</v>
      </c>
      <c r="M733" s="227">
        <v>55101</v>
      </c>
      <c r="N733" s="227">
        <v>24900</v>
      </c>
      <c r="O733" s="227">
        <v>24900</v>
      </c>
      <c r="P733" s="227">
        <v>24900</v>
      </c>
      <c r="Q733" s="227"/>
      <c r="R733" s="227"/>
      <c r="S733" s="227"/>
      <c r="T733" s="227">
        <v>12214</v>
      </c>
      <c r="U733" s="227">
        <v>158934</v>
      </c>
      <c r="V733" s="227">
        <v>-38082</v>
      </c>
      <c r="W733" s="143">
        <v>46015</v>
      </c>
      <c r="X733" s="143">
        <v>46033</v>
      </c>
      <c r="Y733">
        <f t="shared" si="23"/>
        <v>24900</v>
      </c>
    </row>
    <row r="734" spans="1:25">
      <c r="A734" s="1" t="str">
        <f t="shared" si="22"/>
        <v>060050049060000</v>
      </c>
      <c r="B734" s="142" t="s">
        <v>60</v>
      </c>
      <c r="C734" s="142" t="s">
        <v>495</v>
      </c>
      <c r="D734" s="142" t="s">
        <v>3377</v>
      </c>
      <c r="E734" s="142" t="s">
        <v>3378</v>
      </c>
      <c r="F734" s="142" t="s">
        <v>3485</v>
      </c>
      <c r="G734" s="142" t="s">
        <v>3486</v>
      </c>
      <c r="H734" s="142" t="s">
        <v>3487</v>
      </c>
      <c r="I734" s="142" t="s">
        <v>23</v>
      </c>
      <c r="J734" s="142">
        <v>2</v>
      </c>
      <c r="K734" s="142">
        <v>1</v>
      </c>
      <c r="L734" s="227"/>
      <c r="M734" s="227"/>
      <c r="N734" s="227">
        <v>122900</v>
      </c>
      <c r="O734" s="227">
        <v>122900</v>
      </c>
      <c r="P734" s="227">
        <v>122900</v>
      </c>
      <c r="Q734" s="227"/>
      <c r="R734" s="227"/>
      <c r="S734" s="227"/>
      <c r="T734" s="227"/>
      <c r="U734" s="227"/>
      <c r="V734" s="227"/>
      <c r="W734" s="143"/>
      <c r="X734" s="143">
        <v>44806</v>
      </c>
      <c r="Y734">
        <f t="shared" si="23"/>
        <v>122900</v>
      </c>
    </row>
    <row r="735" spans="1:25">
      <c r="A735" s="1" t="str">
        <f t="shared" si="22"/>
        <v>060050049074000</v>
      </c>
      <c r="B735" s="142" t="s">
        <v>60</v>
      </c>
      <c r="C735" s="142" t="s">
        <v>495</v>
      </c>
      <c r="D735" s="142" t="s">
        <v>3377</v>
      </c>
      <c r="E735" s="142" t="s">
        <v>3378</v>
      </c>
      <c r="F735" s="142" t="s">
        <v>3488</v>
      </c>
      <c r="G735" s="142" t="s">
        <v>3489</v>
      </c>
      <c r="H735" s="142" t="s">
        <v>3490</v>
      </c>
      <c r="I735" s="142" t="s">
        <v>23</v>
      </c>
      <c r="J735" s="142">
        <v>2</v>
      </c>
      <c r="K735" s="142">
        <v>1</v>
      </c>
      <c r="L735" s="227"/>
      <c r="M735" s="227"/>
      <c r="N735" s="227">
        <v>106900</v>
      </c>
      <c r="O735" s="227">
        <v>106900</v>
      </c>
      <c r="P735" s="227">
        <v>106900</v>
      </c>
      <c r="Q735" s="227"/>
      <c r="R735" s="227"/>
      <c r="S735" s="227"/>
      <c r="T735" s="227"/>
      <c r="U735" s="227"/>
      <c r="V735" s="227"/>
      <c r="W735" s="143">
        <v>44803</v>
      </c>
      <c r="X735" s="143">
        <v>45076</v>
      </c>
      <c r="Y735">
        <f t="shared" si="23"/>
        <v>106900</v>
      </c>
    </row>
    <row r="736" spans="1:25">
      <c r="A736" s="1" t="str">
        <f t="shared" si="22"/>
        <v>060050049618000</v>
      </c>
      <c r="B736" s="142" t="s">
        <v>60</v>
      </c>
      <c r="C736" s="142" t="s">
        <v>495</v>
      </c>
      <c r="D736" s="142" t="s">
        <v>3423</v>
      </c>
      <c r="E736" s="142" t="s">
        <v>3424</v>
      </c>
      <c r="F736" s="142" t="s">
        <v>3491</v>
      </c>
      <c r="G736" s="142" t="s">
        <v>3492</v>
      </c>
      <c r="H736" s="142" t="s">
        <v>3493</v>
      </c>
      <c r="I736" s="142" t="s">
        <v>23</v>
      </c>
      <c r="J736" s="142">
        <v>2</v>
      </c>
      <c r="K736" s="142">
        <v>1</v>
      </c>
      <c r="L736" s="227">
        <v>34000</v>
      </c>
      <c r="M736" s="227">
        <v>3164069</v>
      </c>
      <c r="N736" s="227">
        <v>94900</v>
      </c>
      <c r="O736" s="227">
        <v>91900</v>
      </c>
      <c r="P736" s="227">
        <v>91900</v>
      </c>
      <c r="Q736" s="227"/>
      <c r="R736" s="227"/>
      <c r="S736" s="227"/>
      <c r="T736" s="227">
        <v>1000</v>
      </c>
      <c r="U736" s="227">
        <v>91900</v>
      </c>
      <c r="V736" s="227">
        <v>-1161</v>
      </c>
      <c r="W736" s="143">
        <v>45857</v>
      </c>
      <c r="X736" s="143">
        <v>46032</v>
      </c>
      <c r="Y736">
        <f t="shared" si="23"/>
        <v>91900</v>
      </c>
    </row>
    <row r="737" spans="1:25">
      <c r="A737" s="1" t="str">
        <f t="shared" si="22"/>
        <v>060051001860000</v>
      </c>
      <c r="B737" s="142" t="s">
        <v>60</v>
      </c>
      <c r="C737" s="142" t="s">
        <v>495</v>
      </c>
      <c r="D737" s="142" t="s">
        <v>3494</v>
      </c>
      <c r="E737" s="142" t="s">
        <v>2486</v>
      </c>
      <c r="F737" s="142" t="s">
        <v>36</v>
      </c>
      <c r="G737" s="142" t="s">
        <v>2487</v>
      </c>
      <c r="H737" s="142" t="s">
        <v>2488</v>
      </c>
      <c r="I737" s="142" t="s">
        <v>23</v>
      </c>
      <c r="J737" s="142">
        <v>1</v>
      </c>
      <c r="K737" s="142">
        <v>30</v>
      </c>
      <c r="L737" s="227">
        <v>15</v>
      </c>
      <c r="M737" s="227">
        <v>583706</v>
      </c>
      <c r="N737" s="227">
        <v>46800</v>
      </c>
      <c r="O737" s="227">
        <v>46800</v>
      </c>
      <c r="P737" s="227">
        <v>1404000</v>
      </c>
      <c r="Q737" s="227"/>
      <c r="R737" s="227"/>
      <c r="S737" s="227"/>
      <c r="T737" s="227">
        <v>7</v>
      </c>
      <c r="U737" s="227">
        <v>295135</v>
      </c>
      <c r="V737" s="227">
        <v>22739</v>
      </c>
      <c r="W737" s="143">
        <v>45958</v>
      </c>
      <c r="X737" s="143">
        <v>46032</v>
      </c>
      <c r="Y737">
        <f t="shared" si="23"/>
        <v>1404000</v>
      </c>
    </row>
    <row r="738" spans="1:25">
      <c r="A738" s="1" t="str">
        <f t="shared" si="22"/>
        <v>060051001865000</v>
      </c>
      <c r="B738" s="142" t="s">
        <v>60</v>
      </c>
      <c r="C738" s="142" t="s">
        <v>495</v>
      </c>
      <c r="D738" s="142" t="s">
        <v>3494</v>
      </c>
      <c r="E738" s="142" t="s">
        <v>2486</v>
      </c>
      <c r="F738" s="142" t="s">
        <v>73</v>
      </c>
      <c r="G738" s="142" t="s">
        <v>2661</v>
      </c>
      <c r="H738" s="142" t="s">
        <v>2662</v>
      </c>
      <c r="I738" s="142" t="s">
        <v>21</v>
      </c>
      <c r="J738" s="142">
        <v>1</v>
      </c>
      <c r="K738" s="142">
        <v>30</v>
      </c>
      <c r="L738" s="227">
        <v>101</v>
      </c>
      <c r="M738" s="227">
        <v>2667927</v>
      </c>
      <c r="N738" s="227">
        <v>32500</v>
      </c>
      <c r="O738" s="227">
        <v>32400</v>
      </c>
      <c r="P738" s="227">
        <v>972000</v>
      </c>
      <c r="Q738" s="227">
        <v>30</v>
      </c>
      <c r="R738" s="227">
        <v>2200</v>
      </c>
      <c r="S738" s="227">
        <v>906000</v>
      </c>
      <c r="T738" s="227">
        <v>0</v>
      </c>
      <c r="U738" s="227">
        <v>0</v>
      </c>
      <c r="V738" s="227">
        <v>0</v>
      </c>
      <c r="W738" s="143">
        <v>45462</v>
      </c>
      <c r="X738" s="143">
        <v>45998</v>
      </c>
      <c r="Y738">
        <f t="shared" si="23"/>
        <v>906000</v>
      </c>
    </row>
    <row r="739" spans="1:25">
      <c r="A739" s="1" t="str">
        <f t="shared" si="22"/>
        <v>060051002106000</v>
      </c>
      <c r="B739" s="142" t="s">
        <v>60</v>
      </c>
      <c r="C739" s="142" t="s">
        <v>495</v>
      </c>
      <c r="D739" s="142" t="s">
        <v>3495</v>
      </c>
      <c r="E739" s="142" t="s">
        <v>3496</v>
      </c>
      <c r="F739" s="142" t="s">
        <v>134</v>
      </c>
      <c r="G739" s="142" t="s">
        <v>135</v>
      </c>
      <c r="H739" s="142" t="s">
        <v>136</v>
      </c>
      <c r="I739" s="142" t="s">
        <v>21</v>
      </c>
      <c r="J739" s="142">
        <v>1</v>
      </c>
      <c r="K739" s="142">
        <v>20</v>
      </c>
      <c r="L739" s="227">
        <v>37</v>
      </c>
      <c r="M739" s="227">
        <v>301186</v>
      </c>
      <c r="N739" s="227">
        <v>10600</v>
      </c>
      <c r="O739" s="227">
        <v>10000</v>
      </c>
      <c r="P739" s="227">
        <v>200000</v>
      </c>
      <c r="Q739" s="227">
        <v>20</v>
      </c>
      <c r="R739" s="227">
        <v>855</v>
      </c>
      <c r="S739" s="227">
        <v>182900</v>
      </c>
      <c r="T739" s="227">
        <v>102</v>
      </c>
      <c r="U739" s="227">
        <v>885946</v>
      </c>
      <c r="V739" s="227">
        <v>55648</v>
      </c>
      <c r="W739" s="143">
        <v>46006</v>
      </c>
      <c r="X739" s="143">
        <v>46034</v>
      </c>
      <c r="Y739">
        <f t="shared" si="23"/>
        <v>182900</v>
      </c>
    </row>
    <row r="740" spans="1:25">
      <c r="A740" s="1" t="str">
        <f t="shared" si="22"/>
        <v>060051004890000</v>
      </c>
      <c r="B740" s="142" t="s">
        <v>60</v>
      </c>
      <c r="C740" s="142" t="s">
        <v>495</v>
      </c>
      <c r="D740" s="142" t="s">
        <v>3497</v>
      </c>
      <c r="E740" s="142" t="s">
        <v>24</v>
      </c>
      <c r="F740" s="142" t="s">
        <v>140</v>
      </c>
      <c r="G740" s="142" t="s">
        <v>3498</v>
      </c>
      <c r="H740" s="142" t="s">
        <v>141</v>
      </c>
      <c r="I740" s="142" t="s">
        <v>21</v>
      </c>
      <c r="J740" s="142">
        <v>1</v>
      </c>
      <c r="K740" s="142">
        <v>20</v>
      </c>
      <c r="L740" s="227">
        <v>3041</v>
      </c>
      <c r="M740" s="227">
        <v>12737147</v>
      </c>
      <c r="N740" s="227">
        <v>5400</v>
      </c>
      <c r="O740" s="227">
        <v>5400</v>
      </c>
      <c r="P740" s="227">
        <v>108000</v>
      </c>
      <c r="Q740" s="227"/>
      <c r="R740" s="227"/>
      <c r="S740" s="227"/>
      <c r="T740" s="227">
        <v>790</v>
      </c>
      <c r="U740" s="227">
        <v>3643964</v>
      </c>
      <c r="V740" s="227">
        <v>335070</v>
      </c>
      <c r="W740" s="143">
        <v>46018</v>
      </c>
      <c r="X740" s="143">
        <v>46034</v>
      </c>
      <c r="Y740">
        <f t="shared" si="23"/>
        <v>108000</v>
      </c>
    </row>
    <row r="741" spans="1:25">
      <c r="A741" s="1" t="str">
        <f t="shared" si="22"/>
        <v>060051004893000</v>
      </c>
      <c r="B741" s="142" t="s">
        <v>60</v>
      </c>
      <c r="C741" s="142" t="s">
        <v>495</v>
      </c>
      <c r="D741" s="142" t="s">
        <v>3497</v>
      </c>
      <c r="E741" s="142" t="s">
        <v>24</v>
      </c>
      <c r="F741" s="142" t="s">
        <v>144</v>
      </c>
      <c r="G741" s="142" t="s">
        <v>145</v>
      </c>
      <c r="H741" s="142" t="s">
        <v>146</v>
      </c>
      <c r="I741" s="142" t="s">
        <v>23</v>
      </c>
      <c r="J741" s="142">
        <v>1</v>
      </c>
      <c r="K741" s="142">
        <v>20</v>
      </c>
      <c r="L741" s="227">
        <v>625</v>
      </c>
      <c r="M741" s="227">
        <v>3145972</v>
      </c>
      <c r="N741" s="227">
        <v>6900</v>
      </c>
      <c r="O741" s="227">
        <v>6400</v>
      </c>
      <c r="P741" s="227">
        <v>128000</v>
      </c>
      <c r="Q741" s="227">
        <v>20</v>
      </c>
      <c r="R741" s="227">
        <v>525</v>
      </c>
      <c r="S741" s="227">
        <v>117500</v>
      </c>
      <c r="T741" s="227">
        <v>2410</v>
      </c>
      <c r="U741" s="227">
        <v>13093784</v>
      </c>
      <c r="V741" s="227">
        <v>962916</v>
      </c>
      <c r="W741" s="143">
        <v>46000</v>
      </c>
      <c r="X741" s="143">
        <v>46034</v>
      </c>
      <c r="Y741">
        <f t="shared" si="23"/>
        <v>117500</v>
      </c>
    </row>
    <row r="742" spans="1:25">
      <c r="A742" s="1" t="str">
        <f t="shared" si="22"/>
        <v>060051005627000</v>
      </c>
      <c r="B742" s="142" t="s">
        <v>60</v>
      </c>
      <c r="C742" s="142" t="s">
        <v>495</v>
      </c>
      <c r="D742" s="142" t="s">
        <v>3495</v>
      </c>
      <c r="E742" s="142" t="s">
        <v>3496</v>
      </c>
      <c r="F742" s="142" t="s">
        <v>475</v>
      </c>
      <c r="G742" s="142" t="s">
        <v>476</v>
      </c>
      <c r="H742" s="142" t="s">
        <v>477</v>
      </c>
      <c r="I742" s="142" t="s">
        <v>21</v>
      </c>
      <c r="J742" s="142">
        <v>1</v>
      </c>
      <c r="K742" s="142">
        <v>12</v>
      </c>
      <c r="L742" s="227">
        <v>50</v>
      </c>
      <c r="M742" s="227">
        <v>595347</v>
      </c>
      <c r="N742" s="227">
        <v>15700</v>
      </c>
      <c r="O742" s="227">
        <v>15700</v>
      </c>
      <c r="P742" s="227">
        <v>188400</v>
      </c>
      <c r="Q742" s="227"/>
      <c r="R742" s="227"/>
      <c r="S742" s="227"/>
      <c r="T742" s="227">
        <v>68</v>
      </c>
      <c r="U742" s="227">
        <v>890901</v>
      </c>
      <c r="V742" s="227">
        <v>81230</v>
      </c>
      <c r="W742" s="143">
        <v>46030</v>
      </c>
      <c r="X742" s="143">
        <v>46033</v>
      </c>
      <c r="Y742">
        <f t="shared" si="23"/>
        <v>188400</v>
      </c>
    </row>
    <row r="743" spans="1:25">
      <c r="A743" s="1" t="str">
        <f t="shared" si="22"/>
        <v>060051005725000</v>
      </c>
      <c r="B743" s="142" t="s">
        <v>60</v>
      </c>
      <c r="C743" s="142" t="s">
        <v>495</v>
      </c>
      <c r="D743" s="142" t="s">
        <v>3497</v>
      </c>
      <c r="E743" s="142" t="s">
        <v>24</v>
      </c>
      <c r="F743" s="142" t="s">
        <v>150</v>
      </c>
      <c r="G743" s="142" t="s">
        <v>3499</v>
      </c>
      <c r="H743" s="142" t="s">
        <v>151</v>
      </c>
      <c r="I743" s="142" t="s">
        <v>23</v>
      </c>
      <c r="J743" s="142">
        <v>1</v>
      </c>
      <c r="K743" s="142">
        <v>10</v>
      </c>
      <c r="L743" s="227">
        <v>876</v>
      </c>
      <c r="M743" s="227">
        <v>11210602</v>
      </c>
      <c r="N743" s="227">
        <v>16000</v>
      </c>
      <c r="O743" s="227">
        <v>16000</v>
      </c>
      <c r="P743" s="227">
        <v>160000</v>
      </c>
      <c r="Q743" s="227">
        <v>10</v>
      </c>
      <c r="R743" s="227">
        <v>1050</v>
      </c>
      <c r="S743" s="227">
        <v>149500</v>
      </c>
      <c r="T743" s="227">
        <v>755</v>
      </c>
      <c r="U743" s="227">
        <v>10274054</v>
      </c>
      <c r="V743" s="227">
        <v>611949</v>
      </c>
      <c r="W743" s="143">
        <v>46021</v>
      </c>
      <c r="X743" s="143">
        <v>46034</v>
      </c>
      <c r="Y743">
        <f t="shared" si="23"/>
        <v>149500</v>
      </c>
    </row>
    <row r="744" spans="1:25">
      <c r="A744" s="1" t="str">
        <f t="shared" si="22"/>
        <v>060051005726000</v>
      </c>
      <c r="B744" s="142" t="s">
        <v>60</v>
      </c>
      <c r="C744" s="142" t="s">
        <v>495</v>
      </c>
      <c r="D744" s="142" t="s">
        <v>3497</v>
      </c>
      <c r="E744" s="142" t="s">
        <v>24</v>
      </c>
      <c r="F744" s="142" t="s">
        <v>154</v>
      </c>
      <c r="G744" s="142" t="s">
        <v>155</v>
      </c>
      <c r="H744" s="142" t="s">
        <v>156</v>
      </c>
      <c r="I744" s="142" t="s">
        <v>23</v>
      </c>
      <c r="J744" s="142">
        <v>1</v>
      </c>
      <c r="K744" s="142">
        <v>10</v>
      </c>
      <c r="L744" s="227">
        <v>0</v>
      </c>
      <c r="M744" s="227">
        <v>0</v>
      </c>
      <c r="N744" s="227">
        <v>21500</v>
      </c>
      <c r="O744" s="227">
        <v>21500</v>
      </c>
      <c r="P744" s="227">
        <v>215000</v>
      </c>
      <c r="Q744" s="227">
        <v>10</v>
      </c>
      <c r="R744" s="227">
        <v>100</v>
      </c>
      <c r="S744" s="227">
        <v>214000</v>
      </c>
      <c r="T744" s="227">
        <v>226</v>
      </c>
      <c r="U744" s="227">
        <v>4330450</v>
      </c>
      <c r="V744" s="227">
        <v>340669</v>
      </c>
      <c r="W744" s="143">
        <v>46031</v>
      </c>
      <c r="X744" s="143">
        <v>46031</v>
      </c>
      <c r="Y744">
        <f t="shared" si="23"/>
        <v>214000</v>
      </c>
    </row>
    <row r="745" spans="1:25">
      <c r="A745" s="1" t="str">
        <f t="shared" si="22"/>
        <v>060051006631000</v>
      </c>
      <c r="B745" s="142" t="s">
        <v>60</v>
      </c>
      <c r="C745" s="142" t="s">
        <v>495</v>
      </c>
      <c r="D745" s="142" t="s">
        <v>3500</v>
      </c>
      <c r="E745" s="142" t="s">
        <v>3501</v>
      </c>
      <c r="F745" s="142" t="s">
        <v>3502</v>
      </c>
      <c r="G745" s="142" t="s">
        <v>3503</v>
      </c>
      <c r="H745" s="142" t="s">
        <v>3504</v>
      </c>
      <c r="I745" s="142" t="s">
        <v>23</v>
      </c>
      <c r="J745" s="142">
        <v>1</v>
      </c>
      <c r="K745" s="142">
        <v>28</v>
      </c>
      <c r="L745" s="227">
        <v>41</v>
      </c>
      <c r="M745" s="227">
        <v>831091</v>
      </c>
      <c r="N745" s="227">
        <v>29000</v>
      </c>
      <c r="O745" s="227">
        <v>22500</v>
      </c>
      <c r="P745" s="227">
        <v>630000</v>
      </c>
      <c r="Q745" s="227"/>
      <c r="R745" s="227"/>
      <c r="S745" s="227"/>
      <c r="T745" s="227">
        <v>5</v>
      </c>
      <c r="U745" s="227">
        <v>118919</v>
      </c>
      <c r="V745" s="227">
        <v>17567</v>
      </c>
      <c r="W745" s="143">
        <v>46014</v>
      </c>
      <c r="X745" s="143">
        <v>46033</v>
      </c>
      <c r="Y745">
        <f t="shared" si="23"/>
        <v>630000</v>
      </c>
    </row>
    <row r="746" spans="1:25">
      <c r="A746" s="1" t="str">
        <f t="shared" si="22"/>
        <v>060051007324000</v>
      </c>
      <c r="B746" s="142" t="s">
        <v>60</v>
      </c>
      <c r="C746" s="142" t="s">
        <v>495</v>
      </c>
      <c r="D746" s="142" t="s">
        <v>3500</v>
      </c>
      <c r="E746" s="142" t="s">
        <v>3501</v>
      </c>
      <c r="F746" s="142" t="s">
        <v>3505</v>
      </c>
      <c r="G746" s="142" t="s">
        <v>3506</v>
      </c>
      <c r="H746" s="142" t="s">
        <v>3507</v>
      </c>
      <c r="I746" s="142" t="s">
        <v>21</v>
      </c>
      <c r="J746" s="142">
        <v>1</v>
      </c>
      <c r="K746" s="142">
        <v>12</v>
      </c>
      <c r="L746" s="227">
        <v>31</v>
      </c>
      <c r="M746" s="227">
        <v>824926</v>
      </c>
      <c r="N746" s="227">
        <v>42400</v>
      </c>
      <c r="O746" s="227">
        <v>29000</v>
      </c>
      <c r="P746" s="227">
        <v>348000</v>
      </c>
      <c r="Q746" s="227"/>
      <c r="R746" s="227"/>
      <c r="S746" s="227"/>
      <c r="T746" s="227">
        <v>0</v>
      </c>
      <c r="U746" s="227">
        <v>0</v>
      </c>
      <c r="V746" s="227">
        <v>0</v>
      </c>
      <c r="W746" s="143">
        <v>45685</v>
      </c>
      <c r="X746" s="143">
        <v>46021</v>
      </c>
      <c r="Y746">
        <f t="shared" si="23"/>
        <v>348000</v>
      </c>
    </row>
    <row r="747" spans="1:25">
      <c r="A747" s="1" t="str">
        <f t="shared" si="22"/>
        <v>060051008681000</v>
      </c>
      <c r="B747" s="142" t="s">
        <v>60</v>
      </c>
      <c r="C747" s="142" t="s">
        <v>495</v>
      </c>
      <c r="D747" s="142" t="s">
        <v>3500</v>
      </c>
      <c r="E747" s="142" t="s">
        <v>3501</v>
      </c>
      <c r="F747" s="142" t="s">
        <v>3508</v>
      </c>
      <c r="G747" s="142" t="s">
        <v>3509</v>
      </c>
      <c r="H747" s="142" t="s">
        <v>3510</v>
      </c>
      <c r="I747" s="142" t="s">
        <v>21</v>
      </c>
      <c r="J747" s="142">
        <v>1</v>
      </c>
      <c r="K747" s="142">
        <v>100</v>
      </c>
      <c r="L747" s="227">
        <v>122</v>
      </c>
      <c r="M747" s="227">
        <v>2135000</v>
      </c>
      <c r="N747" s="227">
        <v>24400</v>
      </c>
      <c r="O747" s="227">
        <v>19900</v>
      </c>
      <c r="P747" s="227">
        <v>1990000</v>
      </c>
      <c r="Q747" s="227"/>
      <c r="R747" s="227"/>
      <c r="S747" s="227"/>
      <c r="T747" s="227">
        <v>58</v>
      </c>
      <c r="U747" s="227">
        <v>1030090</v>
      </c>
      <c r="V747" s="227">
        <v>15090</v>
      </c>
      <c r="W747" s="143">
        <v>45988</v>
      </c>
      <c r="X747" s="143">
        <v>46034</v>
      </c>
      <c r="Y747">
        <f t="shared" si="23"/>
        <v>1990000</v>
      </c>
    </row>
    <row r="748" spans="1:25">
      <c r="A748" s="1" t="str">
        <f t="shared" si="22"/>
        <v>060051012362000</v>
      </c>
      <c r="B748" s="142" t="s">
        <v>60</v>
      </c>
      <c r="C748" s="142" t="s">
        <v>495</v>
      </c>
      <c r="D748" s="142" t="s">
        <v>3511</v>
      </c>
      <c r="E748" s="142" t="s">
        <v>3512</v>
      </c>
      <c r="F748" s="142" t="s">
        <v>3513</v>
      </c>
      <c r="G748" s="142" t="s">
        <v>3514</v>
      </c>
      <c r="H748" s="142" t="s">
        <v>3515</v>
      </c>
      <c r="I748" s="142" t="s">
        <v>21</v>
      </c>
      <c r="J748" s="142">
        <v>1</v>
      </c>
      <c r="K748" s="142">
        <v>12</v>
      </c>
      <c r="L748" s="227">
        <v>79</v>
      </c>
      <c r="M748" s="227">
        <v>2808676</v>
      </c>
      <c r="N748" s="227">
        <v>49900</v>
      </c>
      <c r="O748" s="227">
        <v>39900</v>
      </c>
      <c r="P748" s="227">
        <v>478800</v>
      </c>
      <c r="Q748" s="227"/>
      <c r="R748" s="227"/>
      <c r="S748" s="227"/>
      <c r="T748" s="227">
        <v>30</v>
      </c>
      <c r="U748" s="227">
        <v>1078378</v>
      </c>
      <c r="V748" s="227">
        <v>11792</v>
      </c>
      <c r="W748" s="143">
        <v>46029</v>
      </c>
      <c r="X748" s="143">
        <v>46034</v>
      </c>
      <c r="Y748">
        <f t="shared" si="23"/>
        <v>478800</v>
      </c>
    </row>
    <row r="749" spans="1:25">
      <c r="A749" s="1" t="str">
        <f t="shared" si="22"/>
        <v>060051012363000</v>
      </c>
      <c r="B749" s="142" t="s">
        <v>60</v>
      </c>
      <c r="C749" s="142" t="s">
        <v>495</v>
      </c>
      <c r="D749" s="142" t="s">
        <v>3511</v>
      </c>
      <c r="E749" s="142" t="s">
        <v>3512</v>
      </c>
      <c r="F749" s="142" t="s">
        <v>3516</v>
      </c>
      <c r="G749" s="142" t="s">
        <v>3517</v>
      </c>
      <c r="H749" s="142" t="s">
        <v>3518</v>
      </c>
      <c r="I749" s="142" t="s">
        <v>21</v>
      </c>
      <c r="J749" s="142">
        <v>1</v>
      </c>
      <c r="K749" s="142">
        <v>12</v>
      </c>
      <c r="L749" s="227">
        <v>50</v>
      </c>
      <c r="M749" s="227">
        <v>1777457</v>
      </c>
      <c r="N749" s="227">
        <v>47900</v>
      </c>
      <c r="O749" s="227">
        <v>39900</v>
      </c>
      <c r="P749" s="227">
        <v>478800</v>
      </c>
      <c r="Q749" s="227"/>
      <c r="R749" s="227"/>
      <c r="S749" s="227"/>
      <c r="T749" s="227">
        <v>21</v>
      </c>
      <c r="U749" s="227">
        <v>754865</v>
      </c>
      <c r="V749" s="227">
        <v>8333</v>
      </c>
      <c r="W749" s="143">
        <v>46029</v>
      </c>
      <c r="X749" s="143">
        <v>46033</v>
      </c>
      <c r="Y749">
        <f t="shared" si="23"/>
        <v>478800</v>
      </c>
    </row>
    <row r="750" spans="1:25">
      <c r="A750" s="1" t="str">
        <f t="shared" si="22"/>
        <v>060051012844000</v>
      </c>
      <c r="B750" s="142" t="s">
        <v>60</v>
      </c>
      <c r="C750" s="142" t="s">
        <v>495</v>
      </c>
      <c r="D750" s="142" t="s">
        <v>3511</v>
      </c>
      <c r="E750" s="142" t="s">
        <v>3512</v>
      </c>
      <c r="F750" s="142" t="s">
        <v>3519</v>
      </c>
      <c r="G750" s="142" t="s">
        <v>3520</v>
      </c>
      <c r="H750" s="142" t="s">
        <v>3521</v>
      </c>
      <c r="I750" s="142" t="s">
        <v>21</v>
      </c>
      <c r="J750" s="142">
        <v>1</v>
      </c>
      <c r="K750" s="142">
        <v>10</v>
      </c>
      <c r="L750" s="227">
        <v>16</v>
      </c>
      <c r="M750" s="227">
        <v>258979</v>
      </c>
      <c r="N750" s="227">
        <v>22000</v>
      </c>
      <c r="O750" s="227">
        <v>22000</v>
      </c>
      <c r="P750" s="227">
        <v>220000</v>
      </c>
      <c r="Q750" s="227"/>
      <c r="R750" s="227"/>
      <c r="S750" s="227"/>
      <c r="T750" s="227">
        <v>38</v>
      </c>
      <c r="U750" s="227">
        <v>753153</v>
      </c>
      <c r="V750" s="227">
        <v>138077</v>
      </c>
      <c r="W750" s="143">
        <v>46029</v>
      </c>
      <c r="X750" s="143">
        <v>46034</v>
      </c>
      <c r="Y750">
        <f t="shared" si="23"/>
        <v>220000</v>
      </c>
    </row>
    <row r="751" spans="1:25">
      <c r="A751" s="1" t="str">
        <f t="shared" si="22"/>
        <v>060051015940000</v>
      </c>
      <c r="B751" s="142" t="s">
        <v>60</v>
      </c>
      <c r="C751" s="142" t="s">
        <v>495</v>
      </c>
      <c r="D751" s="142" t="s">
        <v>3497</v>
      </c>
      <c r="E751" s="142" t="s">
        <v>24</v>
      </c>
      <c r="F751" s="142" t="s">
        <v>160</v>
      </c>
      <c r="G751" s="142" t="s">
        <v>161</v>
      </c>
      <c r="H751" s="142" t="s">
        <v>3522</v>
      </c>
      <c r="I751" s="142" t="s">
        <v>21</v>
      </c>
      <c r="J751" s="142">
        <v>1</v>
      </c>
      <c r="K751" s="142">
        <v>10</v>
      </c>
      <c r="L751" s="227">
        <v>1409</v>
      </c>
      <c r="M751" s="227">
        <v>32773771</v>
      </c>
      <c r="N751" s="227">
        <v>28000</v>
      </c>
      <c r="O751" s="227">
        <v>26700</v>
      </c>
      <c r="P751" s="227">
        <v>267000</v>
      </c>
      <c r="Q751" s="227">
        <v>10</v>
      </c>
      <c r="R751" s="227">
        <v>100</v>
      </c>
      <c r="S751" s="227">
        <v>266000</v>
      </c>
      <c r="T751" s="227">
        <v>278</v>
      </c>
      <c r="U751" s="227">
        <v>6624144</v>
      </c>
      <c r="V751" s="227">
        <v>157779</v>
      </c>
      <c r="W751" s="143">
        <v>45989</v>
      </c>
      <c r="X751" s="143">
        <v>46034</v>
      </c>
      <c r="Y751">
        <f t="shared" si="23"/>
        <v>266000</v>
      </c>
    </row>
    <row r="752" spans="1:25">
      <c r="A752" s="1" t="str">
        <f t="shared" si="22"/>
        <v>060051016172000</v>
      </c>
      <c r="B752" s="142" t="s">
        <v>60</v>
      </c>
      <c r="C752" s="142" t="s">
        <v>495</v>
      </c>
      <c r="D752" s="142" t="s">
        <v>3523</v>
      </c>
      <c r="E752" s="142" t="s">
        <v>20</v>
      </c>
      <c r="F752" s="142" t="s">
        <v>166</v>
      </c>
      <c r="G752" s="142" t="s">
        <v>167</v>
      </c>
      <c r="H752" s="142" t="s">
        <v>168</v>
      </c>
      <c r="I752" s="142" t="s">
        <v>21</v>
      </c>
      <c r="J752" s="142">
        <v>1</v>
      </c>
      <c r="K752" s="142">
        <v>12</v>
      </c>
      <c r="L752" s="227">
        <v>24</v>
      </c>
      <c r="M752" s="227">
        <v>445704</v>
      </c>
      <c r="N752" s="227">
        <v>23500</v>
      </c>
      <c r="O752" s="227">
        <v>23500</v>
      </c>
      <c r="P752" s="227">
        <v>282000</v>
      </c>
      <c r="Q752" s="227"/>
      <c r="R752" s="227"/>
      <c r="S752" s="227"/>
      <c r="T752" s="227">
        <v>0</v>
      </c>
      <c r="U752" s="227">
        <v>0</v>
      </c>
      <c r="V752" s="227">
        <v>0</v>
      </c>
      <c r="W752" s="143">
        <v>45947</v>
      </c>
      <c r="X752" s="143">
        <v>45746</v>
      </c>
      <c r="Y752">
        <f t="shared" si="23"/>
        <v>282000</v>
      </c>
    </row>
    <row r="753" spans="1:25">
      <c r="A753" s="1" t="str">
        <f t="shared" si="22"/>
        <v>060051016682000</v>
      </c>
      <c r="B753" s="142" t="s">
        <v>60</v>
      </c>
      <c r="C753" s="142" t="s">
        <v>495</v>
      </c>
      <c r="D753" s="142" t="s">
        <v>3511</v>
      </c>
      <c r="E753" s="142" t="s">
        <v>3512</v>
      </c>
      <c r="F753" s="142" t="s">
        <v>3524</v>
      </c>
      <c r="G753" s="142" t="s">
        <v>3525</v>
      </c>
      <c r="H753" s="142" t="s">
        <v>3526</v>
      </c>
      <c r="I753" s="142" t="s">
        <v>21</v>
      </c>
      <c r="J753" s="142">
        <v>1</v>
      </c>
      <c r="K753" s="142">
        <v>10</v>
      </c>
      <c r="L753" s="227">
        <v>10</v>
      </c>
      <c r="M753" s="227">
        <v>220060</v>
      </c>
      <c r="N753" s="227">
        <v>32900</v>
      </c>
      <c r="O753" s="227">
        <v>32900</v>
      </c>
      <c r="P753" s="227">
        <v>329000</v>
      </c>
      <c r="Q753" s="227"/>
      <c r="R753" s="227"/>
      <c r="S753" s="227"/>
      <c r="T753" s="227">
        <v>7</v>
      </c>
      <c r="U753" s="227">
        <v>188559</v>
      </c>
      <c r="V753" s="227">
        <v>34517</v>
      </c>
      <c r="W753" s="143">
        <v>46002</v>
      </c>
      <c r="X753" s="143">
        <v>46023</v>
      </c>
      <c r="Y753">
        <f t="shared" si="23"/>
        <v>329000</v>
      </c>
    </row>
    <row r="754" spans="1:25">
      <c r="A754" s="1" t="str">
        <f t="shared" si="22"/>
        <v>060051017239000</v>
      </c>
      <c r="B754" s="142" t="s">
        <v>60</v>
      </c>
      <c r="C754" s="142" t="s">
        <v>495</v>
      </c>
      <c r="D754" s="142" t="s">
        <v>3527</v>
      </c>
      <c r="E754" s="142" t="s">
        <v>22</v>
      </c>
      <c r="F754" s="142" t="s">
        <v>615</v>
      </c>
      <c r="G754" s="142" t="s">
        <v>616</v>
      </c>
      <c r="H754" s="142" t="s">
        <v>617</v>
      </c>
      <c r="I754" s="142" t="s">
        <v>23</v>
      </c>
      <c r="J754" s="142">
        <v>1</v>
      </c>
      <c r="K754" s="142">
        <v>12</v>
      </c>
      <c r="L754" s="227">
        <v>1565</v>
      </c>
      <c r="M754" s="227">
        <v>16783796</v>
      </c>
      <c r="N754" s="227">
        <v>13000</v>
      </c>
      <c r="O754" s="227">
        <v>12600</v>
      </c>
      <c r="P754" s="227">
        <v>151200</v>
      </c>
      <c r="Q754" s="227">
        <v>12</v>
      </c>
      <c r="R754" s="227">
        <v>700</v>
      </c>
      <c r="S754" s="227">
        <v>142800</v>
      </c>
      <c r="T754" s="227">
        <v>938</v>
      </c>
      <c r="U754" s="227">
        <v>10127658</v>
      </c>
      <c r="V754" s="227">
        <v>68105</v>
      </c>
      <c r="W754" s="143">
        <v>45994</v>
      </c>
      <c r="X754" s="143">
        <v>46034</v>
      </c>
      <c r="Y754">
        <f t="shared" si="23"/>
        <v>142800</v>
      </c>
    </row>
    <row r="755" spans="1:25">
      <c r="A755" s="1" t="str">
        <f t="shared" si="22"/>
        <v>060051017616000</v>
      </c>
      <c r="B755" s="142" t="s">
        <v>60</v>
      </c>
      <c r="C755" s="142" t="s">
        <v>495</v>
      </c>
      <c r="D755" s="142" t="s">
        <v>3528</v>
      </c>
      <c r="E755" s="142" t="s">
        <v>27</v>
      </c>
      <c r="F755" s="142" t="s">
        <v>172</v>
      </c>
      <c r="G755" s="142" t="s">
        <v>173</v>
      </c>
      <c r="H755" s="142" t="s">
        <v>174</v>
      </c>
      <c r="I755" s="142" t="s">
        <v>21</v>
      </c>
      <c r="J755" s="142">
        <v>1</v>
      </c>
      <c r="K755" s="142">
        <v>24</v>
      </c>
      <c r="L755" s="227">
        <v>4769</v>
      </c>
      <c r="M755" s="227">
        <v>12762220</v>
      </c>
      <c r="N755" s="227">
        <v>3400</v>
      </c>
      <c r="O755" s="227">
        <v>3400</v>
      </c>
      <c r="P755" s="227">
        <v>81600</v>
      </c>
      <c r="Q755" s="227">
        <v>24</v>
      </c>
      <c r="R755" s="227">
        <v>884</v>
      </c>
      <c r="S755" s="227">
        <v>60384</v>
      </c>
      <c r="T755" s="227">
        <v>1745</v>
      </c>
      <c r="U755" s="227">
        <v>3999047</v>
      </c>
      <c r="V755" s="227">
        <v>-670711</v>
      </c>
      <c r="W755" s="143">
        <v>46004</v>
      </c>
      <c r="X755" s="143">
        <v>46034</v>
      </c>
      <c r="Y755">
        <f t="shared" si="23"/>
        <v>60384</v>
      </c>
    </row>
    <row r="756" spans="1:25">
      <c r="A756" s="1" t="str">
        <f t="shared" si="22"/>
        <v>060051017999000</v>
      </c>
      <c r="B756" s="142" t="s">
        <v>60</v>
      </c>
      <c r="C756" s="142" t="s">
        <v>495</v>
      </c>
      <c r="D756" s="142" t="s">
        <v>3500</v>
      </c>
      <c r="E756" s="142" t="s">
        <v>3501</v>
      </c>
      <c r="F756" s="142" t="s">
        <v>3529</v>
      </c>
      <c r="G756" s="142" t="s">
        <v>3530</v>
      </c>
      <c r="H756" s="142" t="s">
        <v>3531</v>
      </c>
      <c r="I756" s="142" t="s">
        <v>21</v>
      </c>
      <c r="J756" s="142">
        <v>1</v>
      </c>
      <c r="K756" s="142">
        <v>12</v>
      </c>
      <c r="L756" s="227">
        <v>72</v>
      </c>
      <c r="M756" s="227">
        <v>686801</v>
      </c>
      <c r="N756" s="227">
        <v>14900</v>
      </c>
      <c r="O756" s="227">
        <v>14900</v>
      </c>
      <c r="P756" s="227">
        <v>178800</v>
      </c>
      <c r="Q756" s="227"/>
      <c r="R756" s="227"/>
      <c r="S756" s="227"/>
      <c r="T756" s="227">
        <v>38</v>
      </c>
      <c r="U756" s="227">
        <v>510090</v>
      </c>
      <c r="V756" s="227">
        <v>147612</v>
      </c>
      <c r="W756" s="143">
        <v>45737</v>
      </c>
      <c r="X756" s="143">
        <v>46033</v>
      </c>
      <c r="Y756">
        <f t="shared" si="23"/>
        <v>178800</v>
      </c>
    </row>
    <row r="757" spans="1:25">
      <c r="A757" s="1" t="str">
        <f t="shared" si="22"/>
        <v>060051019715000</v>
      </c>
      <c r="B757" s="142" t="s">
        <v>60</v>
      </c>
      <c r="C757" s="142" t="s">
        <v>495</v>
      </c>
      <c r="D757" s="142" t="s">
        <v>3495</v>
      </c>
      <c r="E757" s="142" t="s">
        <v>3496</v>
      </c>
      <c r="F757" s="142" t="s">
        <v>448</v>
      </c>
      <c r="G757" s="142" t="s">
        <v>449</v>
      </c>
      <c r="H757" s="142" t="s">
        <v>3532</v>
      </c>
      <c r="I757" s="142" t="s">
        <v>21</v>
      </c>
      <c r="J757" s="142">
        <v>1</v>
      </c>
      <c r="K757" s="142">
        <v>25</v>
      </c>
      <c r="L757" s="227"/>
      <c r="M757" s="227"/>
      <c r="N757" s="227">
        <v>64700</v>
      </c>
      <c r="O757" s="227">
        <v>64700</v>
      </c>
      <c r="P757" s="227">
        <v>1617500</v>
      </c>
      <c r="Q757" s="227"/>
      <c r="R757" s="227"/>
      <c r="S757" s="227"/>
      <c r="T757" s="227"/>
      <c r="U757" s="227"/>
      <c r="V757" s="227"/>
      <c r="W757" s="143"/>
      <c r="X757" s="143"/>
      <c r="Y757">
        <f t="shared" si="23"/>
        <v>1617500</v>
      </c>
    </row>
    <row r="758" spans="1:25">
      <c r="A758" s="1" t="str">
        <f t="shared" si="22"/>
        <v>060051019929000</v>
      </c>
      <c r="B758" s="142" t="s">
        <v>60</v>
      </c>
      <c r="C758" s="142" t="s">
        <v>495</v>
      </c>
      <c r="D758" s="142" t="s">
        <v>3497</v>
      </c>
      <c r="E758" s="142" t="s">
        <v>24</v>
      </c>
      <c r="F758" s="142" t="s">
        <v>178</v>
      </c>
      <c r="G758" s="142" t="s">
        <v>3533</v>
      </c>
      <c r="H758" s="142" t="s">
        <v>179</v>
      </c>
      <c r="I758" s="142" t="s">
        <v>21</v>
      </c>
      <c r="J758" s="142">
        <v>1</v>
      </c>
      <c r="K758" s="142">
        <v>1</v>
      </c>
      <c r="L758" s="227">
        <v>437</v>
      </c>
      <c r="M758" s="227">
        <v>31627318</v>
      </c>
      <c r="N758" s="227">
        <v>90000</v>
      </c>
      <c r="O758" s="227">
        <v>90000</v>
      </c>
      <c r="P758" s="227">
        <v>90000</v>
      </c>
      <c r="Q758" s="227">
        <v>5</v>
      </c>
      <c r="R758" s="227">
        <v>50</v>
      </c>
      <c r="S758" s="227">
        <v>89950</v>
      </c>
      <c r="T758" s="227">
        <v>143</v>
      </c>
      <c r="U758" s="227">
        <v>11589910</v>
      </c>
      <c r="V758" s="227">
        <v>1240467</v>
      </c>
      <c r="W758" s="143">
        <v>46000</v>
      </c>
      <c r="X758" s="143">
        <v>46034</v>
      </c>
      <c r="Y758">
        <f t="shared" si="23"/>
        <v>89950</v>
      </c>
    </row>
    <row r="759" spans="1:25">
      <c r="A759" s="1" t="str">
        <f t="shared" si="22"/>
        <v>060051020238000</v>
      </c>
      <c r="B759" s="142" t="s">
        <v>60</v>
      </c>
      <c r="C759" s="142" t="s">
        <v>495</v>
      </c>
      <c r="D759" s="142" t="s">
        <v>3534</v>
      </c>
      <c r="E759" s="142" t="s">
        <v>2492</v>
      </c>
      <c r="F759" s="142" t="s">
        <v>95</v>
      </c>
      <c r="G759" s="142" t="s">
        <v>2733</v>
      </c>
      <c r="H759" s="142" t="s">
        <v>2734</v>
      </c>
      <c r="I759" s="142" t="s">
        <v>21</v>
      </c>
      <c r="J759" s="142">
        <v>1</v>
      </c>
      <c r="K759" s="142">
        <v>6</v>
      </c>
      <c r="L759" s="227">
        <v>198</v>
      </c>
      <c r="M759" s="227">
        <v>3822349</v>
      </c>
      <c r="N759" s="227">
        <v>25300</v>
      </c>
      <c r="O759" s="227">
        <v>25300</v>
      </c>
      <c r="P759" s="227">
        <v>151800</v>
      </c>
      <c r="Q759" s="227"/>
      <c r="R759" s="227"/>
      <c r="S759" s="227"/>
      <c r="T759" s="227">
        <v>153</v>
      </c>
      <c r="U759" s="227">
        <v>2518288</v>
      </c>
      <c r="V759" s="227">
        <v>-435346</v>
      </c>
      <c r="W759" s="143">
        <v>46020</v>
      </c>
      <c r="X759" s="143">
        <v>46034</v>
      </c>
      <c r="Y759">
        <f t="shared" si="23"/>
        <v>151800</v>
      </c>
    </row>
    <row r="760" spans="1:25">
      <c r="A760" s="1" t="str">
        <f t="shared" si="22"/>
        <v>060051023234000</v>
      </c>
      <c r="B760" s="142" t="s">
        <v>60</v>
      </c>
      <c r="C760" s="142" t="s">
        <v>495</v>
      </c>
      <c r="D760" s="142" t="s">
        <v>3497</v>
      </c>
      <c r="E760" s="142" t="s">
        <v>24</v>
      </c>
      <c r="F760" s="142" t="s">
        <v>182</v>
      </c>
      <c r="G760" s="142" t="s">
        <v>183</v>
      </c>
      <c r="H760" s="142" t="s">
        <v>184</v>
      </c>
      <c r="I760" s="142" t="s">
        <v>23</v>
      </c>
      <c r="J760" s="142">
        <v>1</v>
      </c>
      <c r="K760" s="142">
        <v>1</v>
      </c>
      <c r="L760" s="227">
        <v>147</v>
      </c>
      <c r="M760" s="227">
        <v>12913744</v>
      </c>
      <c r="N760" s="227">
        <v>105000</v>
      </c>
      <c r="O760" s="227">
        <v>105000</v>
      </c>
      <c r="P760" s="227">
        <v>105000</v>
      </c>
      <c r="Q760" s="227"/>
      <c r="R760" s="227"/>
      <c r="S760" s="227"/>
      <c r="T760" s="227">
        <v>88</v>
      </c>
      <c r="U760" s="227">
        <v>8210631</v>
      </c>
      <c r="V760" s="227">
        <v>479954</v>
      </c>
      <c r="W760" s="143">
        <v>46000</v>
      </c>
      <c r="X760" s="143">
        <v>46034</v>
      </c>
      <c r="Y760">
        <f t="shared" si="23"/>
        <v>105000</v>
      </c>
    </row>
    <row r="761" spans="1:25">
      <c r="A761" s="1" t="str">
        <f t="shared" si="22"/>
        <v>060051025539000</v>
      </c>
      <c r="B761" s="142" t="s">
        <v>60</v>
      </c>
      <c r="C761" s="142" t="s">
        <v>495</v>
      </c>
      <c r="D761" s="142" t="s">
        <v>3528</v>
      </c>
      <c r="E761" s="142" t="s">
        <v>27</v>
      </c>
      <c r="F761" s="142" t="s">
        <v>188</v>
      </c>
      <c r="G761" s="142" t="s">
        <v>189</v>
      </c>
      <c r="H761" s="142" t="s">
        <v>190</v>
      </c>
      <c r="I761" s="142" t="s">
        <v>21</v>
      </c>
      <c r="J761" s="142">
        <v>1</v>
      </c>
      <c r="K761" s="142">
        <v>1</v>
      </c>
      <c r="L761" s="227">
        <v>13</v>
      </c>
      <c r="M761" s="227">
        <v>228381</v>
      </c>
      <c r="N761" s="227">
        <v>20200</v>
      </c>
      <c r="O761" s="227">
        <v>20200</v>
      </c>
      <c r="P761" s="227">
        <v>20200</v>
      </c>
      <c r="Q761" s="227"/>
      <c r="R761" s="227"/>
      <c r="S761" s="227"/>
      <c r="T761" s="227">
        <v>3</v>
      </c>
      <c r="U761" s="227">
        <v>54595</v>
      </c>
      <c r="V761" s="227">
        <v>1892</v>
      </c>
      <c r="W761" s="143">
        <v>46032</v>
      </c>
      <c r="X761" s="143">
        <v>46031</v>
      </c>
      <c r="Y761">
        <f t="shared" si="23"/>
        <v>20200</v>
      </c>
    </row>
    <row r="762" spans="1:25">
      <c r="A762" s="1" t="str">
        <f t="shared" si="22"/>
        <v>060051028146000</v>
      </c>
      <c r="B762" s="142" t="s">
        <v>60</v>
      </c>
      <c r="C762" s="142" t="s">
        <v>495</v>
      </c>
      <c r="D762" s="142" t="s">
        <v>3527</v>
      </c>
      <c r="E762" s="142" t="s">
        <v>22</v>
      </c>
      <c r="F762" s="142" t="s">
        <v>621</v>
      </c>
      <c r="G762" s="142" t="s">
        <v>622</v>
      </c>
      <c r="H762" s="142" t="s">
        <v>623</v>
      </c>
      <c r="I762" s="142" t="s">
        <v>26</v>
      </c>
      <c r="J762" s="142">
        <v>1</v>
      </c>
      <c r="K762" s="142">
        <v>10</v>
      </c>
      <c r="L762" s="227"/>
      <c r="M762" s="227"/>
      <c r="N762" s="227">
        <v>10000</v>
      </c>
      <c r="O762" s="227">
        <v>10000</v>
      </c>
      <c r="P762" s="227">
        <v>100000</v>
      </c>
      <c r="Q762" s="227"/>
      <c r="R762" s="227"/>
      <c r="S762" s="227"/>
      <c r="T762" s="227"/>
      <c r="U762" s="227"/>
      <c r="V762" s="227"/>
      <c r="W762" s="143"/>
      <c r="X762" s="143"/>
      <c r="Y762">
        <f t="shared" si="23"/>
        <v>100000</v>
      </c>
    </row>
    <row r="763" spans="1:25">
      <c r="A763" s="1" t="str">
        <f t="shared" si="22"/>
        <v>060051028667000</v>
      </c>
      <c r="B763" s="142" t="s">
        <v>60</v>
      </c>
      <c r="C763" s="142" t="s">
        <v>495</v>
      </c>
      <c r="D763" s="142" t="s">
        <v>3494</v>
      </c>
      <c r="E763" s="142" t="s">
        <v>2486</v>
      </c>
      <c r="F763" s="142" t="s">
        <v>65</v>
      </c>
      <c r="G763" s="142" t="s">
        <v>2636</v>
      </c>
      <c r="H763" s="142" t="s">
        <v>2637</v>
      </c>
      <c r="I763" s="142" t="s">
        <v>21</v>
      </c>
      <c r="J763" s="142">
        <v>1</v>
      </c>
      <c r="K763" s="142">
        <v>12</v>
      </c>
      <c r="L763" s="227"/>
      <c r="M763" s="227"/>
      <c r="N763" s="227">
        <v>20700</v>
      </c>
      <c r="O763" s="227">
        <v>20700</v>
      </c>
      <c r="P763" s="227">
        <v>248400</v>
      </c>
      <c r="Q763" s="227"/>
      <c r="R763" s="227"/>
      <c r="S763" s="227"/>
      <c r="T763" s="227"/>
      <c r="U763" s="227"/>
      <c r="V763" s="227"/>
      <c r="W763" s="143">
        <v>45470</v>
      </c>
      <c r="X763" s="143">
        <v>45513</v>
      </c>
      <c r="Y763">
        <f t="shared" si="23"/>
        <v>248400</v>
      </c>
    </row>
    <row r="764" spans="1:25">
      <c r="A764" s="1" t="str">
        <f t="shared" si="22"/>
        <v>060051028702000</v>
      </c>
      <c r="B764" s="142" t="s">
        <v>60</v>
      </c>
      <c r="C764" s="142" t="s">
        <v>495</v>
      </c>
      <c r="D764" s="142" t="s">
        <v>3534</v>
      </c>
      <c r="E764" s="142" t="s">
        <v>2492</v>
      </c>
      <c r="F764" s="142" t="s">
        <v>40</v>
      </c>
      <c r="G764" s="142" t="s">
        <v>2493</v>
      </c>
      <c r="H764" s="142" t="s">
        <v>2494</v>
      </c>
      <c r="I764" s="142" t="s">
        <v>21</v>
      </c>
      <c r="J764" s="142">
        <v>1</v>
      </c>
      <c r="K764" s="142">
        <v>12</v>
      </c>
      <c r="L764" s="227">
        <v>116</v>
      </c>
      <c r="M764" s="227">
        <v>1972734</v>
      </c>
      <c r="N764" s="227">
        <v>21200</v>
      </c>
      <c r="O764" s="227">
        <v>18500</v>
      </c>
      <c r="P764" s="227">
        <v>222000</v>
      </c>
      <c r="Q764" s="227">
        <v>12</v>
      </c>
      <c r="R764" s="227">
        <v>2625</v>
      </c>
      <c r="S764" s="227">
        <v>190500</v>
      </c>
      <c r="T764" s="227">
        <v>17</v>
      </c>
      <c r="U764" s="227">
        <v>307658</v>
      </c>
      <c r="V764" s="227">
        <v>18551</v>
      </c>
      <c r="W764" s="143">
        <v>46027</v>
      </c>
      <c r="X764" s="143">
        <v>46033</v>
      </c>
      <c r="Y764">
        <f t="shared" si="23"/>
        <v>190500</v>
      </c>
    </row>
    <row r="765" spans="1:25">
      <c r="A765" s="1" t="str">
        <f t="shared" si="22"/>
        <v>060051030417000</v>
      </c>
      <c r="B765" s="142" t="s">
        <v>60</v>
      </c>
      <c r="C765" s="142" t="s">
        <v>495</v>
      </c>
      <c r="D765" s="142" t="s">
        <v>3523</v>
      </c>
      <c r="E765" s="142" t="s">
        <v>20</v>
      </c>
      <c r="F765" s="142" t="s">
        <v>453</v>
      </c>
      <c r="G765" s="142" t="s">
        <v>454</v>
      </c>
      <c r="H765" s="142" t="s">
        <v>3535</v>
      </c>
      <c r="I765" s="142" t="s">
        <v>21</v>
      </c>
      <c r="J765" s="142">
        <v>1</v>
      </c>
      <c r="K765" s="142">
        <v>24</v>
      </c>
      <c r="L765" s="227">
        <v>3876</v>
      </c>
      <c r="M765" s="227">
        <v>14331435</v>
      </c>
      <c r="N765" s="227">
        <v>4700</v>
      </c>
      <c r="O765" s="227">
        <v>4700</v>
      </c>
      <c r="P765" s="227">
        <v>112800</v>
      </c>
      <c r="Q765" s="227">
        <v>24</v>
      </c>
      <c r="R765" s="227">
        <v>450</v>
      </c>
      <c r="S765" s="227">
        <v>102000</v>
      </c>
      <c r="T765" s="227">
        <v>1426</v>
      </c>
      <c r="U765" s="227">
        <v>5491856</v>
      </c>
      <c r="V765" s="227">
        <v>219249</v>
      </c>
      <c r="W765" s="143">
        <v>46022</v>
      </c>
      <c r="X765" s="143">
        <v>46034</v>
      </c>
      <c r="Y765">
        <f t="shared" si="23"/>
        <v>102000</v>
      </c>
    </row>
    <row r="766" spans="1:25">
      <c r="A766" s="1" t="str">
        <f t="shared" si="22"/>
        <v>060051030532000</v>
      </c>
      <c r="B766" s="142" t="s">
        <v>60</v>
      </c>
      <c r="C766" s="142" t="s">
        <v>495</v>
      </c>
      <c r="D766" s="142" t="s">
        <v>3500</v>
      </c>
      <c r="E766" s="142" t="s">
        <v>3501</v>
      </c>
      <c r="F766" s="142" t="s">
        <v>3536</v>
      </c>
      <c r="G766" s="142" t="s">
        <v>3537</v>
      </c>
      <c r="H766" s="142" t="s">
        <v>3538</v>
      </c>
      <c r="I766" s="142" t="s">
        <v>21</v>
      </c>
      <c r="J766" s="142">
        <v>1</v>
      </c>
      <c r="K766" s="142">
        <v>12</v>
      </c>
      <c r="L766" s="227">
        <v>32</v>
      </c>
      <c r="M766" s="227">
        <v>923793</v>
      </c>
      <c r="N766" s="227">
        <v>42500</v>
      </c>
      <c r="O766" s="227">
        <v>42500</v>
      </c>
      <c r="P766" s="227">
        <v>510000</v>
      </c>
      <c r="Q766" s="227"/>
      <c r="R766" s="227"/>
      <c r="S766" s="227"/>
      <c r="T766" s="227">
        <v>16</v>
      </c>
      <c r="U766" s="227">
        <v>612613</v>
      </c>
      <c r="V766" s="227">
        <v>150717</v>
      </c>
      <c r="W766" s="143">
        <v>46008</v>
      </c>
      <c r="X766" s="143">
        <v>46034</v>
      </c>
      <c r="Y766">
        <f t="shared" si="23"/>
        <v>510000</v>
      </c>
    </row>
    <row r="767" spans="1:25">
      <c r="A767" s="1" t="str">
        <f t="shared" si="22"/>
        <v>060051032759000</v>
      </c>
      <c r="B767" s="142" t="s">
        <v>60</v>
      </c>
      <c r="C767" s="142" t="s">
        <v>495</v>
      </c>
      <c r="D767" s="142" t="s">
        <v>3523</v>
      </c>
      <c r="E767" s="142" t="s">
        <v>20</v>
      </c>
      <c r="F767" s="142" t="s">
        <v>194</v>
      </c>
      <c r="G767" s="142" t="s">
        <v>195</v>
      </c>
      <c r="H767" s="142" t="s">
        <v>3539</v>
      </c>
      <c r="I767" s="142" t="s">
        <v>21</v>
      </c>
      <c r="J767" s="142">
        <v>1</v>
      </c>
      <c r="K767" s="142">
        <v>8</v>
      </c>
      <c r="L767" s="227">
        <v>212</v>
      </c>
      <c r="M767" s="227">
        <v>1643257</v>
      </c>
      <c r="N767" s="227">
        <v>9100</v>
      </c>
      <c r="O767" s="227">
        <v>9100</v>
      </c>
      <c r="P767" s="227">
        <v>72800</v>
      </c>
      <c r="Q767" s="227">
        <v>8</v>
      </c>
      <c r="R767" s="227">
        <v>200</v>
      </c>
      <c r="S767" s="227">
        <v>71200</v>
      </c>
      <c r="T767" s="227">
        <v>86</v>
      </c>
      <c r="U767" s="227">
        <v>705045</v>
      </c>
      <c r="V767" s="227">
        <v>38441</v>
      </c>
      <c r="W767" s="143">
        <v>46024</v>
      </c>
      <c r="X767" s="143">
        <v>46034</v>
      </c>
      <c r="Y767">
        <f t="shared" si="23"/>
        <v>71200</v>
      </c>
    </row>
    <row r="768" spans="1:25">
      <c r="A768" s="1" t="str">
        <f t="shared" si="22"/>
        <v>060051032802000</v>
      </c>
      <c r="B768" s="142" t="s">
        <v>60</v>
      </c>
      <c r="C768" s="142" t="s">
        <v>495</v>
      </c>
      <c r="D768" s="142" t="s">
        <v>3523</v>
      </c>
      <c r="E768" s="142" t="s">
        <v>20</v>
      </c>
      <c r="F768" s="142" t="s">
        <v>904</v>
      </c>
      <c r="G768" s="142" t="s">
        <v>905</v>
      </c>
      <c r="H768" s="142" t="s">
        <v>3540</v>
      </c>
      <c r="I768" s="142" t="s">
        <v>21</v>
      </c>
      <c r="J768" s="142">
        <v>1</v>
      </c>
      <c r="K768" s="142">
        <v>8</v>
      </c>
      <c r="L768" s="227">
        <v>215</v>
      </c>
      <c r="M768" s="227">
        <v>1665646</v>
      </c>
      <c r="N768" s="227">
        <v>9100</v>
      </c>
      <c r="O768" s="227">
        <v>9100</v>
      </c>
      <c r="P768" s="227">
        <v>72800</v>
      </c>
      <c r="Q768" s="227">
        <v>8</v>
      </c>
      <c r="R768" s="227">
        <v>200</v>
      </c>
      <c r="S768" s="227">
        <v>71200</v>
      </c>
      <c r="T768" s="227">
        <v>65</v>
      </c>
      <c r="U768" s="227">
        <v>532883</v>
      </c>
      <c r="V768" s="227">
        <v>29315</v>
      </c>
      <c r="W768" s="143">
        <v>46027</v>
      </c>
      <c r="X768" s="143">
        <v>46034</v>
      </c>
      <c r="Y768">
        <f t="shared" si="23"/>
        <v>71200</v>
      </c>
    </row>
    <row r="769" spans="1:25">
      <c r="A769" s="1" t="str">
        <f t="shared" si="22"/>
        <v>060051035433000</v>
      </c>
      <c r="B769" s="142" t="s">
        <v>60</v>
      </c>
      <c r="C769" s="142" t="s">
        <v>495</v>
      </c>
      <c r="D769" s="142" t="s">
        <v>3497</v>
      </c>
      <c r="E769" s="142" t="s">
        <v>24</v>
      </c>
      <c r="F769" s="142" t="s">
        <v>200</v>
      </c>
      <c r="G769" s="142" t="s">
        <v>201</v>
      </c>
      <c r="H769" s="142" t="s">
        <v>202</v>
      </c>
      <c r="I769" s="142" t="s">
        <v>21</v>
      </c>
      <c r="J769" s="142">
        <v>1</v>
      </c>
      <c r="K769" s="142">
        <v>20</v>
      </c>
      <c r="L769" s="227">
        <v>220</v>
      </c>
      <c r="M769" s="227">
        <v>3107735</v>
      </c>
      <c r="N769" s="227">
        <v>17000</v>
      </c>
      <c r="O769" s="227">
        <v>16900</v>
      </c>
      <c r="P769" s="227">
        <v>338000</v>
      </c>
      <c r="Q769" s="227">
        <v>20</v>
      </c>
      <c r="R769" s="227">
        <v>300</v>
      </c>
      <c r="S769" s="227">
        <v>332000</v>
      </c>
      <c r="T769" s="227">
        <v>82</v>
      </c>
      <c r="U769" s="227">
        <v>1248171</v>
      </c>
      <c r="V769" s="227">
        <v>89834</v>
      </c>
      <c r="W769" s="143">
        <v>45992</v>
      </c>
      <c r="X769" s="143">
        <v>46034</v>
      </c>
      <c r="Y769">
        <f t="shared" si="23"/>
        <v>332000</v>
      </c>
    </row>
    <row r="770" spans="1:25">
      <c r="A770" s="1" t="str">
        <f t="shared" si="22"/>
        <v>060051035633000</v>
      </c>
      <c r="B770" s="142" t="s">
        <v>60</v>
      </c>
      <c r="C770" s="142" t="s">
        <v>495</v>
      </c>
      <c r="D770" s="142" t="s">
        <v>3527</v>
      </c>
      <c r="E770" s="142" t="s">
        <v>22</v>
      </c>
      <c r="F770" s="142" t="s">
        <v>206</v>
      </c>
      <c r="G770" s="142" t="s">
        <v>207</v>
      </c>
      <c r="H770" s="142" t="s">
        <v>208</v>
      </c>
      <c r="I770" s="142" t="s">
        <v>23</v>
      </c>
      <c r="J770" s="142">
        <v>1</v>
      </c>
      <c r="K770" s="142">
        <v>20</v>
      </c>
      <c r="L770" s="227">
        <v>2144</v>
      </c>
      <c r="M770" s="227">
        <v>12799072</v>
      </c>
      <c r="N770" s="227">
        <v>7700</v>
      </c>
      <c r="O770" s="227">
        <v>7200</v>
      </c>
      <c r="P770" s="227">
        <v>144000</v>
      </c>
      <c r="Q770" s="227">
        <v>20</v>
      </c>
      <c r="R770" s="227">
        <v>300</v>
      </c>
      <c r="S770" s="227">
        <v>138000</v>
      </c>
      <c r="T770" s="227">
        <v>938</v>
      </c>
      <c r="U770" s="227">
        <v>5686126</v>
      </c>
      <c r="V770" s="227">
        <v>86532</v>
      </c>
      <c r="W770" s="143">
        <v>46021</v>
      </c>
      <c r="X770" s="143">
        <v>46034</v>
      </c>
      <c r="Y770">
        <f t="shared" si="23"/>
        <v>138000</v>
      </c>
    </row>
    <row r="771" spans="1:25">
      <c r="A771" s="1" t="str">
        <f t="shared" si="22"/>
        <v>060051035634000</v>
      </c>
      <c r="B771" s="142" t="s">
        <v>60</v>
      </c>
      <c r="C771" s="142" t="s">
        <v>495</v>
      </c>
      <c r="D771" s="142" t="s">
        <v>3527</v>
      </c>
      <c r="E771" s="142" t="s">
        <v>22</v>
      </c>
      <c r="F771" s="142" t="s">
        <v>212</v>
      </c>
      <c r="G771" s="142" t="s">
        <v>213</v>
      </c>
      <c r="H771" s="142" t="s">
        <v>214</v>
      </c>
      <c r="I771" s="142" t="s">
        <v>23</v>
      </c>
      <c r="J771" s="142">
        <v>1</v>
      </c>
      <c r="K771" s="142">
        <v>20</v>
      </c>
      <c r="L771" s="227">
        <v>767</v>
      </c>
      <c r="M771" s="227">
        <v>6452881</v>
      </c>
      <c r="N771" s="227">
        <v>10800</v>
      </c>
      <c r="O771" s="227">
        <v>10000</v>
      </c>
      <c r="P771" s="227">
        <v>200000</v>
      </c>
      <c r="Q771" s="227">
        <v>20</v>
      </c>
      <c r="R771" s="227">
        <v>200</v>
      </c>
      <c r="S771" s="227">
        <v>196000</v>
      </c>
      <c r="T771" s="227">
        <v>170</v>
      </c>
      <c r="U771" s="227">
        <v>1508739</v>
      </c>
      <c r="V771" s="227">
        <v>78505</v>
      </c>
      <c r="W771" s="143">
        <v>46003</v>
      </c>
      <c r="X771" s="143">
        <v>46034</v>
      </c>
      <c r="Y771">
        <f t="shared" si="23"/>
        <v>196000</v>
      </c>
    </row>
    <row r="772" spans="1:25">
      <c r="A772" s="1" t="str">
        <f t="shared" si="22"/>
        <v>060051038533000</v>
      </c>
      <c r="B772" s="142" t="s">
        <v>60</v>
      </c>
      <c r="C772" s="142" t="s">
        <v>495</v>
      </c>
      <c r="D772" s="142" t="s">
        <v>3494</v>
      </c>
      <c r="E772" s="142" t="s">
        <v>2486</v>
      </c>
      <c r="F772" s="142" t="s">
        <v>41</v>
      </c>
      <c r="G772" s="142" t="s">
        <v>2498</v>
      </c>
      <c r="H772" s="142" t="s">
        <v>3541</v>
      </c>
      <c r="I772" s="142" t="s">
        <v>23</v>
      </c>
      <c r="J772" s="142">
        <v>1</v>
      </c>
      <c r="K772" s="142">
        <v>12</v>
      </c>
      <c r="L772" s="227">
        <v>284</v>
      </c>
      <c r="M772" s="227">
        <v>5749343</v>
      </c>
      <c r="N772" s="227">
        <v>29000</v>
      </c>
      <c r="O772" s="227">
        <v>23500</v>
      </c>
      <c r="P772" s="227">
        <v>282000</v>
      </c>
      <c r="Q772" s="227"/>
      <c r="R772" s="227"/>
      <c r="S772" s="227"/>
      <c r="T772" s="227">
        <v>8</v>
      </c>
      <c r="U772" s="227">
        <v>200000</v>
      </c>
      <c r="V772" s="227">
        <v>38047</v>
      </c>
      <c r="W772" s="143">
        <v>45980</v>
      </c>
      <c r="X772" s="143">
        <v>46033</v>
      </c>
      <c r="Y772">
        <f t="shared" si="23"/>
        <v>282000</v>
      </c>
    </row>
    <row r="773" spans="1:25">
      <c r="A773" s="1" t="str">
        <f t="shared" ref="A773:A836" si="24">B773&amp;F773</f>
        <v>060051038886000</v>
      </c>
      <c r="B773" s="142" t="s">
        <v>60</v>
      </c>
      <c r="C773" s="142" t="s">
        <v>495</v>
      </c>
      <c r="D773" s="142" t="s">
        <v>3528</v>
      </c>
      <c r="E773" s="142" t="s">
        <v>27</v>
      </c>
      <c r="F773" s="142" t="s">
        <v>218</v>
      </c>
      <c r="G773" s="142" t="s">
        <v>219</v>
      </c>
      <c r="H773" s="142" t="s">
        <v>220</v>
      </c>
      <c r="I773" s="142" t="s">
        <v>21</v>
      </c>
      <c r="J773" s="142">
        <v>1</v>
      </c>
      <c r="K773" s="142">
        <v>12</v>
      </c>
      <c r="L773" s="227">
        <v>161</v>
      </c>
      <c r="M773" s="227">
        <v>698211</v>
      </c>
      <c r="N773" s="227">
        <v>5800</v>
      </c>
      <c r="O773" s="227">
        <v>5800</v>
      </c>
      <c r="P773" s="227">
        <v>69600</v>
      </c>
      <c r="Q773" s="227"/>
      <c r="R773" s="227"/>
      <c r="S773" s="227"/>
      <c r="T773" s="227">
        <v>197</v>
      </c>
      <c r="U773" s="227">
        <v>1029369</v>
      </c>
      <c r="V773" s="227">
        <v>175037</v>
      </c>
      <c r="W773" s="143">
        <v>46030</v>
      </c>
      <c r="X773" s="143">
        <v>46034</v>
      </c>
      <c r="Y773">
        <f t="shared" ref="Y773:Y836" si="25">IF(S773&gt;0,S773,P773)</f>
        <v>69600</v>
      </c>
    </row>
    <row r="774" spans="1:25">
      <c r="A774" s="1" t="str">
        <f t="shared" si="24"/>
        <v>060051038932000</v>
      </c>
      <c r="B774" s="142" t="s">
        <v>60</v>
      </c>
      <c r="C774" s="142" t="s">
        <v>495</v>
      </c>
      <c r="D774" s="142" t="s">
        <v>3528</v>
      </c>
      <c r="E774" s="142" t="s">
        <v>27</v>
      </c>
      <c r="F774" s="142" t="s">
        <v>224</v>
      </c>
      <c r="G774" s="142" t="s">
        <v>225</v>
      </c>
      <c r="H774" s="142" t="s">
        <v>226</v>
      </c>
      <c r="I774" s="142" t="s">
        <v>23</v>
      </c>
      <c r="J774" s="142">
        <v>1</v>
      </c>
      <c r="K774" s="142">
        <v>1</v>
      </c>
      <c r="L774" s="227">
        <v>554</v>
      </c>
      <c r="M774" s="227">
        <v>8901934</v>
      </c>
      <c r="N774" s="227">
        <v>18500</v>
      </c>
      <c r="O774" s="227">
        <v>18500</v>
      </c>
      <c r="P774" s="227">
        <v>18500</v>
      </c>
      <c r="Q774" s="227"/>
      <c r="R774" s="227"/>
      <c r="S774" s="227"/>
      <c r="T774" s="227">
        <v>102</v>
      </c>
      <c r="U774" s="227">
        <v>1700000</v>
      </c>
      <c r="V774" s="227">
        <v>61016</v>
      </c>
      <c r="W774" s="143">
        <v>46010</v>
      </c>
      <c r="X774" s="143">
        <v>46034</v>
      </c>
      <c r="Y774">
        <f t="shared" si="25"/>
        <v>18500</v>
      </c>
    </row>
    <row r="775" spans="1:25">
      <c r="A775" s="1" t="str">
        <f t="shared" si="24"/>
        <v>060051044435000</v>
      </c>
      <c r="B775" s="142" t="s">
        <v>60</v>
      </c>
      <c r="C775" s="142" t="s">
        <v>495</v>
      </c>
      <c r="D775" s="142" t="s">
        <v>3494</v>
      </c>
      <c r="E775" s="142" t="s">
        <v>2486</v>
      </c>
      <c r="F775" s="142" t="s">
        <v>96</v>
      </c>
      <c r="G775" s="142" t="s">
        <v>2738</v>
      </c>
      <c r="H775" s="142" t="s">
        <v>2739</v>
      </c>
      <c r="I775" s="142" t="s">
        <v>21</v>
      </c>
      <c r="J775" s="142">
        <v>1</v>
      </c>
      <c r="K775" s="142">
        <v>24</v>
      </c>
      <c r="L775" s="227">
        <v>204</v>
      </c>
      <c r="M775" s="227">
        <v>1854037</v>
      </c>
      <c r="N775" s="227">
        <v>12900</v>
      </c>
      <c r="O775" s="227">
        <v>12900</v>
      </c>
      <c r="P775" s="227">
        <v>309600</v>
      </c>
      <c r="Q775" s="227"/>
      <c r="R775" s="227"/>
      <c r="S775" s="227"/>
      <c r="T775" s="227">
        <v>6</v>
      </c>
      <c r="U775" s="227">
        <v>64324</v>
      </c>
      <c r="V775" s="227">
        <v>9793</v>
      </c>
      <c r="W775" s="143">
        <v>45957</v>
      </c>
      <c r="X775" s="143">
        <v>46033</v>
      </c>
      <c r="Y775">
        <f t="shared" si="25"/>
        <v>309600</v>
      </c>
    </row>
    <row r="776" spans="1:25">
      <c r="A776" s="1" t="str">
        <f t="shared" si="24"/>
        <v>060051044827000</v>
      </c>
      <c r="B776" s="142" t="s">
        <v>60</v>
      </c>
      <c r="C776" s="142" t="s">
        <v>495</v>
      </c>
      <c r="D776" s="142" t="s">
        <v>3497</v>
      </c>
      <c r="E776" s="142" t="s">
        <v>24</v>
      </c>
      <c r="F776" s="142" t="s">
        <v>700</v>
      </c>
      <c r="G776" s="142" t="s">
        <v>701</v>
      </c>
      <c r="H776" s="142" t="s">
        <v>702</v>
      </c>
      <c r="I776" s="142" t="s">
        <v>21</v>
      </c>
      <c r="J776" s="142">
        <v>1</v>
      </c>
      <c r="K776" s="142">
        <v>12</v>
      </c>
      <c r="L776" s="227">
        <v>39</v>
      </c>
      <c r="M776" s="227">
        <v>689451</v>
      </c>
      <c r="N776" s="227">
        <v>26000</v>
      </c>
      <c r="O776" s="227">
        <v>26000</v>
      </c>
      <c r="P776" s="227">
        <v>312000</v>
      </c>
      <c r="Q776" s="227"/>
      <c r="R776" s="227"/>
      <c r="S776" s="227"/>
      <c r="T776" s="227">
        <v>6</v>
      </c>
      <c r="U776" s="227">
        <v>140541</v>
      </c>
      <c r="V776" s="227">
        <v>34472</v>
      </c>
      <c r="W776" s="143">
        <v>45909</v>
      </c>
      <c r="X776" s="143">
        <v>46033</v>
      </c>
      <c r="Y776">
        <f t="shared" si="25"/>
        <v>312000</v>
      </c>
    </row>
    <row r="777" spans="1:25">
      <c r="A777" s="1" t="str">
        <f t="shared" si="24"/>
        <v>060051045756000</v>
      </c>
      <c r="B777" s="142" t="s">
        <v>60</v>
      </c>
      <c r="C777" s="142" t="s">
        <v>495</v>
      </c>
      <c r="D777" s="142" t="s">
        <v>3495</v>
      </c>
      <c r="E777" s="142" t="s">
        <v>3496</v>
      </c>
      <c r="F777" s="142" t="s">
        <v>912</v>
      </c>
      <c r="G777" s="142" t="s">
        <v>913</v>
      </c>
      <c r="H777" s="142" t="s">
        <v>914</v>
      </c>
      <c r="I777" s="142" t="s">
        <v>21</v>
      </c>
      <c r="J777" s="142">
        <v>1</v>
      </c>
      <c r="K777" s="142">
        <v>5</v>
      </c>
      <c r="L777" s="227">
        <v>482</v>
      </c>
      <c r="M777" s="227">
        <v>26696985</v>
      </c>
      <c r="N777" s="227">
        <v>67900</v>
      </c>
      <c r="O777" s="227">
        <v>67900</v>
      </c>
      <c r="P777" s="227">
        <v>339500</v>
      </c>
      <c r="Q777" s="227">
        <v>5</v>
      </c>
      <c r="R777" s="227">
        <v>3600</v>
      </c>
      <c r="S777" s="227">
        <v>321500</v>
      </c>
      <c r="T777" s="227">
        <v>200</v>
      </c>
      <c r="U777" s="227">
        <v>11710180</v>
      </c>
      <c r="V777" s="227">
        <v>632593</v>
      </c>
      <c r="W777" s="143">
        <v>46006</v>
      </c>
      <c r="X777" s="143">
        <v>46034</v>
      </c>
      <c r="Y777">
        <f t="shared" si="25"/>
        <v>321500</v>
      </c>
    </row>
    <row r="778" spans="1:25">
      <c r="A778" s="1" t="str">
        <f t="shared" si="24"/>
        <v>060051048940000</v>
      </c>
      <c r="B778" s="142" t="s">
        <v>60</v>
      </c>
      <c r="C778" s="142" t="s">
        <v>495</v>
      </c>
      <c r="D778" s="142" t="s">
        <v>3495</v>
      </c>
      <c r="E778" s="142" t="s">
        <v>3496</v>
      </c>
      <c r="F778" s="142" t="s">
        <v>918</v>
      </c>
      <c r="G778" s="142" t="s">
        <v>3542</v>
      </c>
      <c r="H778" s="142" t="s">
        <v>920</v>
      </c>
      <c r="I778" s="142" t="s">
        <v>21</v>
      </c>
      <c r="J778" s="142">
        <v>1</v>
      </c>
      <c r="K778" s="142">
        <v>12</v>
      </c>
      <c r="L778" s="227">
        <v>399</v>
      </c>
      <c r="M778" s="227">
        <v>7005285</v>
      </c>
      <c r="N778" s="227">
        <v>22900</v>
      </c>
      <c r="O778" s="227">
        <v>21500</v>
      </c>
      <c r="P778" s="227">
        <v>258000</v>
      </c>
      <c r="Q778" s="227">
        <v>12</v>
      </c>
      <c r="R778" s="227">
        <v>1550</v>
      </c>
      <c r="S778" s="227">
        <v>239400</v>
      </c>
      <c r="T778" s="227">
        <v>338</v>
      </c>
      <c r="U778" s="227">
        <v>6172324</v>
      </c>
      <c r="V778" s="227">
        <v>238023</v>
      </c>
      <c r="W778" s="143">
        <v>46006</v>
      </c>
      <c r="X778" s="143">
        <v>46034</v>
      </c>
      <c r="Y778">
        <f t="shared" si="25"/>
        <v>239400</v>
      </c>
    </row>
    <row r="779" spans="1:25">
      <c r="A779" s="1" t="str">
        <f t="shared" si="24"/>
        <v>060051053801000</v>
      </c>
      <c r="B779" s="142" t="s">
        <v>60</v>
      </c>
      <c r="C779" s="142" t="s">
        <v>495</v>
      </c>
      <c r="D779" s="142" t="s">
        <v>3494</v>
      </c>
      <c r="E779" s="142" t="s">
        <v>2486</v>
      </c>
      <c r="F779" s="142" t="s">
        <v>42</v>
      </c>
      <c r="G779" s="142" t="s">
        <v>2503</v>
      </c>
      <c r="H779" s="142" t="s">
        <v>2504</v>
      </c>
      <c r="I779" s="142" t="s">
        <v>21</v>
      </c>
      <c r="J779" s="142">
        <v>1</v>
      </c>
      <c r="K779" s="142">
        <v>12</v>
      </c>
      <c r="L779" s="227">
        <v>2</v>
      </c>
      <c r="M779" s="227">
        <v>83370</v>
      </c>
      <c r="N779" s="227">
        <v>54200</v>
      </c>
      <c r="O779" s="227">
        <v>50300</v>
      </c>
      <c r="P779" s="227">
        <v>603600</v>
      </c>
      <c r="Q779" s="227"/>
      <c r="R779" s="227"/>
      <c r="S779" s="227"/>
      <c r="T779" s="227">
        <v>7</v>
      </c>
      <c r="U779" s="227">
        <v>307117</v>
      </c>
      <c r="V779" s="227">
        <v>15322</v>
      </c>
      <c r="W779" s="143">
        <v>45994</v>
      </c>
      <c r="X779" s="143">
        <v>46031</v>
      </c>
      <c r="Y779">
        <f t="shared" si="25"/>
        <v>603600</v>
      </c>
    </row>
    <row r="780" spans="1:25">
      <c r="A780" s="1" t="str">
        <f t="shared" si="24"/>
        <v>060051053802000</v>
      </c>
      <c r="B780" s="142" t="s">
        <v>60</v>
      </c>
      <c r="C780" s="142" t="s">
        <v>495</v>
      </c>
      <c r="D780" s="142" t="s">
        <v>3494</v>
      </c>
      <c r="E780" s="142" t="s">
        <v>2486</v>
      </c>
      <c r="F780" s="142" t="s">
        <v>74</v>
      </c>
      <c r="G780" s="142" t="s">
        <v>2668</v>
      </c>
      <c r="H780" s="142" t="s">
        <v>2669</v>
      </c>
      <c r="I780" s="142" t="s">
        <v>21</v>
      </c>
      <c r="J780" s="142">
        <v>1</v>
      </c>
      <c r="K780" s="142">
        <v>12</v>
      </c>
      <c r="L780" s="227">
        <v>11</v>
      </c>
      <c r="M780" s="227">
        <v>456898</v>
      </c>
      <c r="N780" s="227">
        <v>54200</v>
      </c>
      <c r="O780" s="227">
        <v>54200</v>
      </c>
      <c r="P780" s="227">
        <v>650400</v>
      </c>
      <c r="Q780" s="227"/>
      <c r="R780" s="227"/>
      <c r="S780" s="227"/>
      <c r="T780" s="227">
        <v>0</v>
      </c>
      <c r="U780" s="227">
        <v>0</v>
      </c>
      <c r="V780" s="227">
        <v>0</v>
      </c>
      <c r="W780" s="143">
        <v>45609</v>
      </c>
      <c r="X780" s="143">
        <v>46005</v>
      </c>
      <c r="Y780">
        <f t="shared" si="25"/>
        <v>650400</v>
      </c>
    </row>
    <row r="781" spans="1:25">
      <c r="A781" s="1" t="str">
        <f t="shared" si="24"/>
        <v>060051054010000</v>
      </c>
      <c r="B781" s="142" t="s">
        <v>60</v>
      </c>
      <c r="C781" s="142" t="s">
        <v>495</v>
      </c>
      <c r="D781" s="142" t="s">
        <v>3534</v>
      </c>
      <c r="E781" s="142" t="s">
        <v>2492</v>
      </c>
      <c r="F781" s="142" t="s">
        <v>97</v>
      </c>
      <c r="G781" s="142" t="s">
        <v>2744</v>
      </c>
      <c r="H781" s="142" t="s">
        <v>2745</v>
      </c>
      <c r="I781" s="142" t="s">
        <v>21</v>
      </c>
      <c r="J781" s="142">
        <v>1</v>
      </c>
      <c r="K781" s="142">
        <v>4</v>
      </c>
      <c r="L781" s="227">
        <v>12</v>
      </c>
      <c r="M781" s="227">
        <v>716830</v>
      </c>
      <c r="N781" s="227">
        <v>71400</v>
      </c>
      <c r="O781" s="227">
        <v>67900</v>
      </c>
      <c r="P781" s="227">
        <v>271600</v>
      </c>
      <c r="Q781" s="227">
        <v>2</v>
      </c>
      <c r="R781" s="227">
        <v>2800</v>
      </c>
      <c r="S781" s="227">
        <v>260400</v>
      </c>
      <c r="T781" s="227">
        <v>0</v>
      </c>
      <c r="U781" s="227">
        <v>0</v>
      </c>
      <c r="V781" s="227">
        <v>0</v>
      </c>
      <c r="W781" s="143">
        <v>45943</v>
      </c>
      <c r="X781" s="143">
        <v>45992</v>
      </c>
      <c r="Y781">
        <f t="shared" si="25"/>
        <v>260400</v>
      </c>
    </row>
    <row r="782" spans="1:25">
      <c r="A782" s="1" t="str">
        <f t="shared" si="24"/>
        <v>060051055785000</v>
      </c>
      <c r="B782" s="142" t="s">
        <v>60</v>
      </c>
      <c r="C782" s="142" t="s">
        <v>495</v>
      </c>
      <c r="D782" s="142" t="s">
        <v>3495</v>
      </c>
      <c r="E782" s="142" t="s">
        <v>3496</v>
      </c>
      <c r="F782" s="142" t="s">
        <v>230</v>
      </c>
      <c r="G782" s="142" t="s">
        <v>231</v>
      </c>
      <c r="H782" s="142" t="s">
        <v>232</v>
      </c>
      <c r="I782" s="142" t="s">
        <v>23</v>
      </c>
      <c r="J782" s="142">
        <v>1</v>
      </c>
      <c r="K782" s="142">
        <v>12</v>
      </c>
      <c r="L782" s="227">
        <v>276</v>
      </c>
      <c r="M782" s="227">
        <v>3652299</v>
      </c>
      <c r="N782" s="227">
        <v>17600</v>
      </c>
      <c r="O782" s="227">
        <v>15000</v>
      </c>
      <c r="P782" s="227">
        <v>180000</v>
      </c>
      <c r="Q782" s="227">
        <v>12</v>
      </c>
      <c r="R782" s="227">
        <v>958</v>
      </c>
      <c r="S782" s="227">
        <v>168504</v>
      </c>
      <c r="T782" s="227">
        <v>2703</v>
      </c>
      <c r="U782" s="227">
        <v>34392360</v>
      </c>
      <c r="V782" s="227">
        <v>-1376354</v>
      </c>
      <c r="W782" s="143">
        <v>46004</v>
      </c>
      <c r="X782" s="143">
        <v>46034</v>
      </c>
      <c r="Y782">
        <f t="shared" si="25"/>
        <v>168504</v>
      </c>
    </row>
    <row r="783" spans="1:25">
      <c r="A783" s="1" t="str">
        <f t="shared" si="24"/>
        <v>060051057501000</v>
      </c>
      <c r="B783" s="142" t="s">
        <v>60</v>
      </c>
      <c r="C783" s="142" t="s">
        <v>495</v>
      </c>
      <c r="D783" s="142" t="s">
        <v>3523</v>
      </c>
      <c r="E783" s="142" t="s">
        <v>20</v>
      </c>
      <c r="F783" s="142" t="s">
        <v>925</v>
      </c>
      <c r="G783" s="142" t="s">
        <v>926</v>
      </c>
      <c r="H783" s="142" t="s">
        <v>927</v>
      </c>
      <c r="I783" s="142" t="s">
        <v>21</v>
      </c>
      <c r="J783" s="142">
        <v>1</v>
      </c>
      <c r="K783" s="142">
        <v>72</v>
      </c>
      <c r="L783" s="227">
        <v>35</v>
      </c>
      <c r="M783" s="227">
        <v>188717</v>
      </c>
      <c r="N783" s="227">
        <v>8600</v>
      </c>
      <c r="O783" s="227">
        <v>8600</v>
      </c>
      <c r="P783" s="227">
        <v>619200</v>
      </c>
      <c r="Q783" s="227"/>
      <c r="R783" s="227"/>
      <c r="S783" s="227"/>
      <c r="T783" s="227">
        <v>20</v>
      </c>
      <c r="U783" s="227">
        <v>154955</v>
      </c>
      <c r="V783" s="227">
        <v>47117</v>
      </c>
      <c r="W783" s="143">
        <v>45628</v>
      </c>
      <c r="X783" s="143">
        <v>46034</v>
      </c>
      <c r="Y783">
        <f t="shared" si="25"/>
        <v>619200</v>
      </c>
    </row>
    <row r="784" spans="1:25">
      <c r="A784" s="1" t="str">
        <f t="shared" si="24"/>
        <v>060051058499000</v>
      </c>
      <c r="B784" s="142" t="s">
        <v>60</v>
      </c>
      <c r="C784" s="142" t="s">
        <v>495</v>
      </c>
      <c r="D784" s="142" t="s">
        <v>3528</v>
      </c>
      <c r="E784" s="142" t="s">
        <v>27</v>
      </c>
      <c r="F784" s="142" t="s">
        <v>236</v>
      </c>
      <c r="G784" s="142" t="s">
        <v>237</v>
      </c>
      <c r="H784" s="142" t="s">
        <v>238</v>
      </c>
      <c r="I784" s="142" t="s">
        <v>21</v>
      </c>
      <c r="J784" s="142">
        <v>1</v>
      </c>
      <c r="K784" s="142">
        <v>12</v>
      </c>
      <c r="L784" s="227">
        <v>1480</v>
      </c>
      <c r="M784" s="227">
        <v>3340797</v>
      </c>
      <c r="N784" s="227">
        <v>3500</v>
      </c>
      <c r="O784" s="227">
        <v>3050</v>
      </c>
      <c r="P784" s="227">
        <v>36600</v>
      </c>
      <c r="Q784" s="227">
        <v>12</v>
      </c>
      <c r="R784" s="227">
        <v>350</v>
      </c>
      <c r="S784" s="227">
        <v>32400</v>
      </c>
      <c r="T784" s="227">
        <v>575</v>
      </c>
      <c r="U784" s="227">
        <v>1407613</v>
      </c>
      <c r="V784" s="227">
        <v>109668</v>
      </c>
      <c r="W784" s="143">
        <v>46032</v>
      </c>
      <c r="X784" s="143">
        <v>46034</v>
      </c>
      <c r="Y784">
        <f t="shared" si="25"/>
        <v>32400</v>
      </c>
    </row>
    <row r="785" spans="1:25">
      <c r="A785" s="1" t="str">
        <f t="shared" si="24"/>
        <v>060051063695000</v>
      </c>
      <c r="B785" s="142" t="s">
        <v>60</v>
      </c>
      <c r="C785" s="142" t="s">
        <v>495</v>
      </c>
      <c r="D785" s="142" t="s">
        <v>3511</v>
      </c>
      <c r="E785" s="142" t="s">
        <v>3512</v>
      </c>
      <c r="F785" s="142" t="s">
        <v>3543</v>
      </c>
      <c r="G785" s="142" t="s">
        <v>3544</v>
      </c>
      <c r="H785" s="142" t="s">
        <v>3545</v>
      </c>
      <c r="I785" s="142" t="s">
        <v>21</v>
      </c>
      <c r="J785" s="142">
        <v>1</v>
      </c>
      <c r="K785" s="142">
        <v>48</v>
      </c>
      <c r="L785" s="227">
        <v>531</v>
      </c>
      <c r="M785" s="227">
        <v>11171400</v>
      </c>
      <c r="N785" s="227">
        <v>24900</v>
      </c>
      <c r="O785" s="227">
        <v>20500</v>
      </c>
      <c r="P785" s="227">
        <v>984000</v>
      </c>
      <c r="Q785" s="227"/>
      <c r="R785" s="227"/>
      <c r="S785" s="227"/>
      <c r="T785" s="227">
        <v>41</v>
      </c>
      <c r="U785" s="227">
        <v>757207</v>
      </c>
      <c r="V785" s="227">
        <v>-105368</v>
      </c>
      <c r="W785" s="143">
        <v>45988</v>
      </c>
      <c r="X785" s="143">
        <v>46034</v>
      </c>
      <c r="Y785">
        <f t="shared" si="25"/>
        <v>984000</v>
      </c>
    </row>
    <row r="786" spans="1:25">
      <c r="A786" s="1" t="str">
        <f t="shared" si="24"/>
        <v>060051064394000</v>
      </c>
      <c r="B786" s="142" t="s">
        <v>60</v>
      </c>
      <c r="C786" s="142" t="s">
        <v>495</v>
      </c>
      <c r="D786" s="142" t="s">
        <v>3523</v>
      </c>
      <c r="E786" s="142" t="s">
        <v>20</v>
      </c>
      <c r="F786" s="142" t="s">
        <v>724</v>
      </c>
      <c r="G786" s="142" t="s">
        <v>3546</v>
      </c>
      <c r="H786" s="142" t="s">
        <v>725</v>
      </c>
      <c r="I786" s="142" t="s">
        <v>21</v>
      </c>
      <c r="J786" s="142">
        <v>1</v>
      </c>
      <c r="K786" s="142">
        <v>36</v>
      </c>
      <c r="L786" s="227">
        <v>73</v>
      </c>
      <c r="M786" s="227">
        <v>258435</v>
      </c>
      <c r="N786" s="227">
        <v>4700</v>
      </c>
      <c r="O786" s="227">
        <v>4000</v>
      </c>
      <c r="P786" s="227">
        <v>144000</v>
      </c>
      <c r="Q786" s="227"/>
      <c r="R786" s="227"/>
      <c r="S786" s="227"/>
      <c r="T786" s="227">
        <v>2</v>
      </c>
      <c r="U786" s="227">
        <v>7207</v>
      </c>
      <c r="V786" s="227">
        <v>127</v>
      </c>
      <c r="W786" s="143">
        <v>45994</v>
      </c>
      <c r="X786" s="143">
        <v>46032</v>
      </c>
      <c r="Y786">
        <f t="shared" si="25"/>
        <v>144000</v>
      </c>
    </row>
    <row r="787" spans="1:25">
      <c r="A787" s="1" t="str">
        <f t="shared" si="24"/>
        <v>060051064670000</v>
      </c>
      <c r="B787" s="142" t="s">
        <v>60</v>
      </c>
      <c r="C787" s="142" t="s">
        <v>495</v>
      </c>
      <c r="D787" s="142" t="s">
        <v>3523</v>
      </c>
      <c r="E787" s="142" t="s">
        <v>20</v>
      </c>
      <c r="F787" s="142" t="s">
        <v>242</v>
      </c>
      <c r="G787" s="142" t="s">
        <v>243</v>
      </c>
      <c r="H787" s="142" t="s">
        <v>244</v>
      </c>
      <c r="I787" s="142" t="s">
        <v>21</v>
      </c>
      <c r="J787" s="142">
        <v>1</v>
      </c>
      <c r="K787" s="142">
        <v>16</v>
      </c>
      <c r="L787" s="227">
        <v>822</v>
      </c>
      <c r="M787" s="227">
        <v>13950433</v>
      </c>
      <c r="N787" s="227">
        <v>21500</v>
      </c>
      <c r="O787" s="227">
        <v>19500</v>
      </c>
      <c r="P787" s="227">
        <v>312000</v>
      </c>
      <c r="Q787" s="227">
        <v>16</v>
      </c>
      <c r="R787" s="227">
        <v>250</v>
      </c>
      <c r="S787" s="227">
        <v>308000</v>
      </c>
      <c r="T787" s="227">
        <v>91</v>
      </c>
      <c r="U787" s="227">
        <v>1762613</v>
      </c>
      <c r="V787" s="227">
        <v>218222</v>
      </c>
      <c r="W787" s="143">
        <v>46002</v>
      </c>
      <c r="X787" s="143">
        <v>46034</v>
      </c>
      <c r="Y787">
        <f t="shared" si="25"/>
        <v>308000</v>
      </c>
    </row>
    <row r="788" spans="1:25">
      <c r="A788" s="1" t="str">
        <f t="shared" si="24"/>
        <v>060051064680000</v>
      </c>
      <c r="B788" s="142" t="s">
        <v>60</v>
      </c>
      <c r="C788" s="142" t="s">
        <v>495</v>
      </c>
      <c r="D788" s="142" t="s">
        <v>3523</v>
      </c>
      <c r="E788" s="142" t="s">
        <v>20</v>
      </c>
      <c r="F788" s="142" t="s">
        <v>248</v>
      </c>
      <c r="G788" s="142" t="s">
        <v>249</v>
      </c>
      <c r="H788" s="142" t="s">
        <v>250</v>
      </c>
      <c r="I788" s="142" t="s">
        <v>21</v>
      </c>
      <c r="J788" s="142">
        <v>1</v>
      </c>
      <c r="K788" s="142">
        <v>28</v>
      </c>
      <c r="L788" s="227">
        <v>2780</v>
      </c>
      <c r="M788" s="227">
        <v>24544147</v>
      </c>
      <c r="N788" s="227">
        <v>10200</v>
      </c>
      <c r="O788" s="227">
        <v>8900</v>
      </c>
      <c r="P788" s="227">
        <v>249200</v>
      </c>
      <c r="Q788" s="227">
        <v>28</v>
      </c>
      <c r="R788" s="227">
        <v>100</v>
      </c>
      <c r="S788" s="227">
        <v>246400</v>
      </c>
      <c r="T788" s="227">
        <v>34809</v>
      </c>
      <c r="U788" s="227">
        <v>246320540</v>
      </c>
      <c r="V788" s="227">
        <v>-61002203</v>
      </c>
      <c r="W788" s="143">
        <v>46031</v>
      </c>
      <c r="X788" s="143">
        <v>46034</v>
      </c>
      <c r="Y788">
        <f t="shared" si="25"/>
        <v>246400</v>
      </c>
    </row>
    <row r="789" spans="1:25">
      <c r="A789" s="1" t="str">
        <f t="shared" si="24"/>
        <v>060051065842000</v>
      </c>
      <c r="B789" s="142" t="s">
        <v>60</v>
      </c>
      <c r="C789" s="142" t="s">
        <v>495</v>
      </c>
      <c r="D789" s="142" t="s">
        <v>3494</v>
      </c>
      <c r="E789" s="142" t="s">
        <v>2486</v>
      </c>
      <c r="F789" s="142" t="s">
        <v>43</v>
      </c>
      <c r="G789" s="142" t="s">
        <v>2508</v>
      </c>
      <c r="H789" s="142" t="s">
        <v>2509</v>
      </c>
      <c r="I789" s="142" t="s">
        <v>23</v>
      </c>
      <c r="J789" s="142">
        <v>1</v>
      </c>
      <c r="K789" s="142">
        <v>48</v>
      </c>
      <c r="L789" s="227">
        <v>1456</v>
      </c>
      <c r="M789" s="227">
        <v>16296136</v>
      </c>
      <c r="N789" s="227">
        <v>13700</v>
      </c>
      <c r="O789" s="227">
        <v>13700</v>
      </c>
      <c r="P789" s="227">
        <v>657600</v>
      </c>
      <c r="Q789" s="227"/>
      <c r="R789" s="227"/>
      <c r="S789" s="227"/>
      <c r="T789" s="227">
        <v>16</v>
      </c>
      <c r="U789" s="227">
        <v>197477</v>
      </c>
      <c r="V789" s="227">
        <v>18399</v>
      </c>
      <c r="W789" s="143">
        <v>45896</v>
      </c>
      <c r="X789" s="143">
        <v>46034</v>
      </c>
      <c r="Y789">
        <f t="shared" si="25"/>
        <v>657600</v>
      </c>
    </row>
    <row r="790" spans="1:25">
      <c r="A790" s="1" t="str">
        <f t="shared" si="24"/>
        <v>060051066078000</v>
      </c>
      <c r="B790" s="142" t="s">
        <v>60</v>
      </c>
      <c r="C790" s="142" t="s">
        <v>495</v>
      </c>
      <c r="D790" s="142" t="s">
        <v>3494</v>
      </c>
      <c r="E790" s="142" t="s">
        <v>2486</v>
      </c>
      <c r="F790" s="142" t="s">
        <v>44</v>
      </c>
      <c r="G790" s="142" t="s">
        <v>2513</v>
      </c>
      <c r="H790" s="142" t="s">
        <v>2514</v>
      </c>
      <c r="I790" s="142" t="s">
        <v>21</v>
      </c>
      <c r="J790" s="142">
        <v>1</v>
      </c>
      <c r="K790" s="142">
        <v>45</v>
      </c>
      <c r="L790" s="227">
        <v>195</v>
      </c>
      <c r="M790" s="227">
        <v>1547287</v>
      </c>
      <c r="N790" s="227">
        <v>10200</v>
      </c>
      <c r="O790" s="227">
        <v>10200</v>
      </c>
      <c r="P790" s="227">
        <v>459000</v>
      </c>
      <c r="Q790" s="227"/>
      <c r="R790" s="227"/>
      <c r="S790" s="227"/>
      <c r="T790" s="227">
        <v>54</v>
      </c>
      <c r="U790" s="227">
        <v>458424</v>
      </c>
      <c r="V790" s="227">
        <v>29945</v>
      </c>
      <c r="W790" s="143">
        <v>46014</v>
      </c>
      <c r="X790" s="143">
        <v>46034</v>
      </c>
      <c r="Y790">
        <f t="shared" si="25"/>
        <v>459000</v>
      </c>
    </row>
    <row r="791" spans="1:25">
      <c r="A791" s="1" t="str">
        <f t="shared" si="24"/>
        <v>060051067510000</v>
      </c>
      <c r="B791" s="142" t="s">
        <v>60</v>
      </c>
      <c r="C791" s="142" t="s">
        <v>495</v>
      </c>
      <c r="D791" s="142" t="s">
        <v>3523</v>
      </c>
      <c r="E791" s="142" t="s">
        <v>20</v>
      </c>
      <c r="F791" s="142" t="s">
        <v>460</v>
      </c>
      <c r="G791" s="142" t="s">
        <v>461</v>
      </c>
      <c r="H791" s="142" t="s">
        <v>462</v>
      </c>
      <c r="I791" s="142" t="s">
        <v>21</v>
      </c>
      <c r="J791" s="142">
        <v>1</v>
      </c>
      <c r="K791" s="142">
        <v>16</v>
      </c>
      <c r="L791" s="227">
        <v>2666</v>
      </c>
      <c r="M791" s="227">
        <v>34922498</v>
      </c>
      <c r="N791" s="227">
        <v>17500</v>
      </c>
      <c r="O791" s="227">
        <v>17500</v>
      </c>
      <c r="P791" s="227">
        <v>280000</v>
      </c>
      <c r="Q791" s="227"/>
      <c r="R791" s="227"/>
      <c r="S791" s="227"/>
      <c r="T791" s="227">
        <v>123</v>
      </c>
      <c r="U791" s="227">
        <v>1983604</v>
      </c>
      <c r="V791" s="227">
        <v>372401</v>
      </c>
      <c r="W791" s="143">
        <v>46021</v>
      </c>
      <c r="X791" s="143">
        <v>46033</v>
      </c>
      <c r="Y791">
        <f t="shared" si="25"/>
        <v>280000</v>
      </c>
    </row>
    <row r="792" spans="1:25">
      <c r="A792" s="1" t="str">
        <f t="shared" si="24"/>
        <v>060051068899000</v>
      </c>
      <c r="B792" s="142" t="s">
        <v>60</v>
      </c>
      <c r="C792" s="142" t="s">
        <v>495</v>
      </c>
      <c r="D792" s="142" t="s">
        <v>3534</v>
      </c>
      <c r="E792" s="142" t="s">
        <v>2492</v>
      </c>
      <c r="F792" s="142" t="s">
        <v>45</v>
      </c>
      <c r="G792" s="142" t="s">
        <v>2518</v>
      </c>
      <c r="H792" s="142" t="s">
        <v>2519</v>
      </c>
      <c r="I792" s="142" t="s">
        <v>23</v>
      </c>
      <c r="J792" s="142">
        <v>1</v>
      </c>
      <c r="K792" s="142">
        <v>60</v>
      </c>
      <c r="L792" s="227">
        <v>188</v>
      </c>
      <c r="M792" s="227">
        <v>737358</v>
      </c>
      <c r="N792" s="227">
        <v>4800</v>
      </c>
      <c r="O792" s="227">
        <v>4800</v>
      </c>
      <c r="P792" s="227">
        <v>288000</v>
      </c>
      <c r="Q792" s="227">
        <v>60</v>
      </c>
      <c r="R792" s="227">
        <v>383</v>
      </c>
      <c r="S792" s="227">
        <v>265020</v>
      </c>
      <c r="T792" s="227">
        <v>116</v>
      </c>
      <c r="U792" s="227">
        <v>480649</v>
      </c>
      <c r="V792" s="227">
        <v>25684</v>
      </c>
      <c r="W792" s="143">
        <v>45938</v>
      </c>
      <c r="X792" s="143">
        <v>46034</v>
      </c>
      <c r="Y792">
        <f t="shared" si="25"/>
        <v>265020</v>
      </c>
    </row>
    <row r="793" spans="1:25">
      <c r="A793" s="1" t="str">
        <f t="shared" si="24"/>
        <v>060051070906000</v>
      </c>
      <c r="B793" s="142" t="s">
        <v>60</v>
      </c>
      <c r="C793" s="142" t="s">
        <v>495</v>
      </c>
      <c r="D793" s="142" t="s">
        <v>3497</v>
      </c>
      <c r="E793" s="142" t="s">
        <v>24</v>
      </c>
      <c r="F793" s="142" t="s">
        <v>254</v>
      </c>
      <c r="G793" s="142" t="s">
        <v>255</v>
      </c>
      <c r="H793" s="142" t="s">
        <v>256</v>
      </c>
      <c r="I793" s="142" t="s">
        <v>23</v>
      </c>
      <c r="J793" s="142">
        <v>1</v>
      </c>
      <c r="K793" s="142">
        <v>60</v>
      </c>
      <c r="L793" s="227">
        <v>132225</v>
      </c>
      <c r="M793" s="227">
        <v>524834838</v>
      </c>
      <c r="N793" s="227">
        <v>4475</v>
      </c>
      <c r="O793" s="227">
        <v>4475</v>
      </c>
      <c r="P793" s="227">
        <v>268500</v>
      </c>
      <c r="Q793" s="227">
        <v>60</v>
      </c>
      <c r="R793" s="227">
        <v>75</v>
      </c>
      <c r="S793" s="227">
        <v>264000</v>
      </c>
      <c r="T793" s="227">
        <v>76263</v>
      </c>
      <c r="U793" s="227">
        <v>296942004</v>
      </c>
      <c r="V793" s="227">
        <v>-5765345</v>
      </c>
      <c r="W793" s="143">
        <v>46022</v>
      </c>
      <c r="X793" s="143">
        <v>46034</v>
      </c>
      <c r="Y793">
        <f t="shared" si="25"/>
        <v>264000</v>
      </c>
    </row>
    <row r="794" spans="1:25">
      <c r="A794" s="1" t="str">
        <f t="shared" si="24"/>
        <v>060051071008000</v>
      </c>
      <c r="B794" s="142" t="s">
        <v>60</v>
      </c>
      <c r="C794" s="142" t="s">
        <v>495</v>
      </c>
      <c r="D794" s="142" t="s">
        <v>3523</v>
      </c>
      <c r="E794" s="142" t="s">
        <v>20</v>
      </c>
      <c r="F794" s="142" t="s">
        <v>260</v>
      </c>
      <c r="G794" s="142" t="s">
        <v>261</v>
      </c>
      <c r="H794" s="142" t="s">
        <v>262</v>
      </c>
      <c r="I794" s="142" t="s">
        <v>21</v>
      </c>
      <c r="J794" s="142">
        <v>1</v>
      </c>
      <c r="K794" s="142">
        <v>12</v>
      </c>
      <c r="L794" s="227">
        <v>10730</v>
      </c>
      <c r="M794" s="227">
        <v>78039290</v>
      </c>
      <c r="N794" s="227">
        <v>8500</v>
      </c>
      <c r="O794" s="227">
        <v>8500</v>
      </c>
      <c r="P794" s="227">
        <v>102000</v>
      </c>
      <c r="Q794" s="227">
        <v>12</v>
      </c>
      <c r="R794" s="227">
        <v>100</v>
      </c>
      <c r="S794" s="227">
        <v>100800</v>
      </c>
      <c r="T794" s="227">
        <v>3830</v>
      </c>
      <c r="U794" s="227">
        <v>28283424</v>
      </c>
      <c r="V794" s="227">
        <v>427834</v>
      </c>
      <c r="W794" s="143">
        <v>46006</v>
      </c>
      <c r="X794" s="143">
        <v>46034</v>
      </c>
      <c r="Y794">
        <f t="shared" si="25"/>
        <v>100800</v>
      </c>
    </row>
    <row r="795" spans="1:25">
      <c r="A795" s="1" t="str">
        <f t="shared" si="24"/>
        <v>060051071171000</v>
      </c>
      <c r="B795" s="142" t="s">
        <v>60</v>
      </c>
      <c r="C795" s="142" t="s">
        <v>495</v>
      </c>
      <c r="D795" s="142" t="s">
        <v>3511</v>
      </c>
      <c r="E795" s="142" t="s">
        <v>3512</v>
      </c>
      <c r="F795" s="142" t="s">
        <v>3547</v>
      </c>
      <c r="G795" s="142" t="s">
        <v>3548</v>
      </c>
      <c r="H795" s="142" t="s">
        <v>3549</v>
      </c>
      <c r="I795" s="142" t="s">
        <v>21</v>
      </c>
      <c r="J795" s="142">
        <v>1</v>
      </c>
      <c r="K795" s="142">
        <v>12</v>
      </c>
      <c r="L795" s="227">
        <v>22</v>
      </c>
      <c r="M795" s="227">
        <v>989996</v>
      </c>
      <c r="N795" s="227">
        <v>64000</v>
      </c>
      <c r="O795" s="227">
        <v>47900</v>
      </c>
      <c r="P795" s="227">
        <v>574800</v>
      </c>
      <c r="Q795" s="227"/>
      <c r="R795" s="227"/>
      <c r="S795" s="227"/>
      <c r="T795" s="227">
        <v>72</v>
      </c>
      <c r="U795" s="227">
        <v>3318198</v>
      </c>
      <c r="V795" s="227">
        <v>78211</v>
      </c>
      <c r="W795" s="143">
        <v>46029</v>
      </c>
      <c r="X795" s="143">
        <v>46033</v>
      </c>
      <c r="Y795">
        <f t="shared" si="25"/>
        <v>574800</v>
      </c>
    </row>
    <row r="796" spans="1:25">
      <c r="A796" s="1" t="str">
        <f t="shared" si="24"/>
        <v>060051071173000</v>
      </c>
      <c r="B796" s="142" t="s">
        <v>60</v>
      </c>
      <c r="C796" s="142" t="s">
        <v>495</v>
      </c>
      <c r="D796" s="142" t="s">
        <v>3511</v>
      </c>
      <c r="E796" s="142" t="s">
        <v>3512</v>
      </c>
      <c r="F796" s="142" t="s">
        <v>3550</v>
      </c>
      <c r="G796" s="142" t="s">
        <v>3551</v>
      </c>
      <c r="H796" s="142" t="s">
        <v>3552</v>
      </c>
      <c r="I796" s="142" t="s">
        <v>21</v>
      </c>
      <c r="J796" s="142">
        <v>1</v>
      </c>
      <c r="K796" s="142">
        <v>12</v>
      </c>
      <c r="L796" s="227">
        <v>62</v>
      </c>
      <c r="M796" s="227">
        <v>2788941</v>
      </c>
      <c r="N796" s="227">
        <v>59900</v>
      </c>
      <c r="O796" s="227">
        <v>59900</v>
      </c>
      <c r="P796" s="227">
        <v>718800</v>
      </c>
      <c r="Q796" s="227"/>
      <c r="R796" s="227"/>
      <c r="S796" s="227"/>
      <c r="T796" s="227">
        <v>15</v>
      </c>
      <c r="U796" s="227">
        <v>674324</v>
      </c>
      <c r="V796" s="227">
        <v>-420</v>
      </c>
      <c r="W796" s="143">
        <v>46029</v>
      </c>
      <c r="X796" s="143">
        <v>46033</v>
      </c>
      <c r="Y796">
        <f t="shared" si="25"/>
        <v>718800</v>
      </c>
    </row>
    <row r="797" spans="1:25">
      <c r="A797" s="1" t="str">
        <f t="shared" si="24"/>
        <v>060051071606000</v>
      </c>
      <c r="B797" s="142" t="s">
        <v>60</v>
      </c>
      <c r="C797" s="142" t="s">
        <v>495</v>
      </c>
      <c r="D797" s="142" t="s">
        <v>3523</v>
      </c>
      <c r="E797" s="142" t="s">
        <v>20</v>
      </c>
      <c r="F797" s="142" t="s">
        <v>266</v>
      </c>
      <c r="G797" s="142" t="s">
        <v>267</v>
      </c>
      <c r="H797" s="142" t="s">
        <v>268</v>
      </c>
      <c r="I797" s="142" t="s">
        <v>21</v>
      </c>
      <c r="J797" s="142">
        <v>1</v>
      </c>
      <c r="K797" s="142">
        <v>9</v>
      </c>
      <c r="L797" s="227">
        <v>4</v>
      </c>
      <c r="M797" s="227">
        <v>59423</v>
      </c>
      <c r="N797" s="227">
        <v>17700</v>
      </c>
      <c r="O797" s="227">
        <v>18100</v>
      </c>
      <c r="P797" s="227">
        <v>162900</v>
      </c>
      <c r="Q797" s="227">
        <v>9</v>
      </c>
      <c r="R797" s="227">
        <v>1400</v>
      </c>
      <c r="S797" s="227">
        <v>150300</v>
      </c>
      <c r="T797" s="227">
        <v>1</v>
      </c>
      <c r="U797" s="227">
        <v>15946</v>
      </c>
      <c r="V797" s="227">
        <v>1090</v>
      </c>
      <c r="W797" s="143">
        <v>46008</v>
      </c>
      <c r="X797" s="143">
        <v>46028</v>
      </c>
      <c r="Y797">
        <f t="shared" si="25"/>
        <v>150300</v>
      </c>
    </row>
    <row r="798" spans="1:25">
      <c r="A798" s="1" t="str">
        <f t="shared" si="24"/>
        <v>060051072188000</v>
      </c>
      <c r="B798" s="142" t="s">
        <v>60</v>
      </c>
      <c r="C798" s="142" t="s">
        <v>495</v>
      </c>
      <c r="D798" s="142" t="s">
        <v>3494</v>
      </c>
      <c r="E798" s="142" t="s">
        <v>2486</v>
      </c>
      <c r="F798" s="142" t="s">
        <v>46</v>
      </c>
      <c r="G798" s="142" t="s">
        <v>3553</v>
      </c>
      <c r="H798" s="142" t="s">
        <v>3554</v>
      </c>
      <c r="I798" s="142" t="s">
        <v>23</v>
      </c>
      <c r="J798" s="142">
        <v>1</v>
      </c>
      <c r="K798" s="142">
        <v>42</v>
      </c>
      <c r="L798" s="227">
        <v>228</v>
      </c>
      <c r="M798" s="227">
        <v>2017426</v>
      </c>
      <c r="N798" s="227">
        <v>10900</v>
      </c>
      <c r="O798" s="227">
        <v>8700</v>
      </c>
      <c r="P798" s="227">
        <v>365400</v>
      </c>
      <c r="Q798" s="227"/>
      <c r="R798" s="227"/>
      <c r="S798" s="227"/>
      <c r="T798" s="227">
        <v>24</v>
      </c>
      <c r="U798" s="227">
        <v>235676</v>
      </c>
      <c r="V798" s="227">
        <v>23315</v>
      </c>
      <c r="W798" s="143">
        <v>45987</v>
      </c>
      <c r="X798" s="143">
        <v>46034</v>
      </c>
      <c r="Y798">
        <f t="shared" si="25"/>
        <v>365400</v>
      </c>
    </row>
    <row r="799" spans="1:25">
      <c r="A799" s="1" t="str">
        <f t="shared" si="24"/>
        <v>060051072194000</v>
      </c>
      <c r="B799" s="142" t="s">
        <v>60</v>
      </c>
      <c r="C799" s="142" t="s">
        <v>495</v>
      </c>
      <c r="D799" s="142" t="s">
        <v>3523</v>
      </c>
      <c r="E799" s="142" t="s">
        <v>20</v>
      </c>
      <c r="F799" s="142" t="s">
        <v>272</v>
      </c>
      <c r="G799" s="142" t="s">
        <v>273</v>
      </c>
      <c r="H799" s="142" t="s">
        <v>3555</v>
      </c>
      <c r="I799" s="142" t="s">
        <v>21</v>
      </c>
      <c r="J799" s="142">
        <v>1</v>
      </c>
      <c r="K799" s="142">
        <v>24</v>
      </c>
      <c r="L799" s="227"/>
      <c r="M799" s="227"/>
      <c r="N799" s="227">
        <v>8300</v>
      </c>
      <c r="O799" s="227">
        <v>6500</v>
      </c>
      <c r="P799" s="227">
        <v>156000</v>
      </c>
      <c r="Q799" s="227">
        <v>24</v>
      </c>
      <c r="R799" s="227">
        <v>100</v>
      </c>
      <c r="S799" s="227">
        <v>153600</v>
      </c>
      <c r="T799" s="227"/>
      <c r="U799" s="227"/>
      <c r="V799" s="227"/>
      <c r="W799" s="143">
        <v>45751</v>
      </c>
      <c r="X799" s="143">
        <v>45914</v>
      </c>
      <c r="Y799">
        <f t="shared" si="25"/>
        <v>153600</v>
      </c>
    </row>
    <row r="800" spans="1:25">
      <c r="A800" s="1" t="str">
        <f t="shared" si="24"/>
        <v>060051074335000</v>
      </c>
      <c r="B800" s="142" t="s">
        <v>60</v>
      </c>
      <c r="C800" s="142" t="s">
        <v>495</v>
      </c>
      <c r="D800" s="142" t="s">
        <v>3494</v>
      </c>
      <c r="E800" s="142" t="s">
        <v>2486</v>
      </c>
      <c r="F800" s="142" t="s">
        <v>98</v>
      </c>
      <c r="G800" s="142" t="s">
        <v>2752</v>
      </c>
      <c r="H800" s="142" t="s">
        <v>2753</v>
      </c>
      <c r="I800" s="142" t="s">
        <v>23</v>
      </c>
      <c r="J800" s="142">
        <v>1</v>
      </c>
      <c r="K800" s="142">
        <v>30</v>
      </c>
      <c r="L800" s="227">
        <v>179</v>
      </c>
      <c r="M800" s="227">
        <v>6589962</v>
      </c>
      <c r="N800" s="227">
        <v>45800</v>
      </c>
      <c r="O800" s="227">
        <v>45800</v>
      </c>
      <c r="P800" s="227">
        <v>1374000</v>
      </c>
      <c r="Q800" s="227"/>
      <c r="R800" s="227"/>
      <c r="S800" s="227"/>
      <c r="T800" s="227">
        <v>1</v>
      </c>
      <c r="U800" s="227">
        <v>41261</v>
      </c>
      <c r="V800" s="227">
        <v>4446</v>
      </c>
      <c r="W800" s="143">
        <v>45999</v>
      </c>
      <c r="X800" s="143">
        <v>46029</v>
      </c>
      <c r="Y800">
        <f t="shared" si="25"/>
        <v>1374000</v>
      </c>
    </row>
    <row r="801" spans="1:25">
      <c r="A801" s="1" t="str">
        <f t="shared" si="24"/>
        <v>060051074585000</v>
      </c>
      <c r="B801" s="142" t="s">
        <v>60</v>
      </c>
      <c r="C801" s="142" t="s">
        <v>495</v>
      </c>
      <c r="D801" s="142" t="s">
        <v>3511</v>
      </c>
      <c r="E801" s="142" t="s">
        <v>3512</v>
      </c>
      <c r="F801" s="142" t="s">
        <v>3556</v>
      </c>
      <c r="G801" s="142" t="s">
        <v>3557</v>
      </c>
      <c r="H801" s="142" t="s">
        <v>3558</v>
      </c>
      <c r="I801" s="142" t="s">
        <v>21</v>
      </c>
      <c r="J801" s="142">
        <v>1</v>
      </c>
      <c r="K801" s="142">
        <v>1</v>
      </c>
      <c r="L801" s="227">
        <v>97</v>
      </c>
      <c r="M801" s="227">
        <v>5262252</v>
      </c>
      <c r="N801" s="227">
        <v>79900</v>
      </c>
      <c r="O801" s="227">
        <v>79900</v>
      </c>
      <c r="P801" s="227">
        <v>79900</v>
      </c>
      <c r="Q801" s="227"/>
      <c r="R801" s="227"/>
      <c r="S801" s="227"/>
      <c r="T801" s="227">
        <v>0</v>
      </c>
      <c r="U801" s="227">
        <v>0</v>
      </c>
      <c r="V801" s="227">
        <v>0</v>
      </c>
      <c r="W801" s="143">
        <v>46031</v>
      </c>
      <c r="X801" s="143">
        <v>46010</v>
      </c>
      <c r="Y801">
        <f t="shared" si="25"/>
        <v>79900</v>
      </c>
    </row>
    <row r="802" spans="1:25">
      <c r="A802" s="1" t="str">
        <f t="shared" si="24"/>
        <v>060051074674000</v>
      </c>
      <c r="B802" s="142" t="s">
        <v>60</v>
      </c>
      <c r="C802" s="142" t="s">
        <v>495</v>
      </c>
      <c r="D802" s="142" t="s">
        <v>3495</v>
      </c>
      <c r="E802" s="142" t="s">
        <v>3496</v>
      </c>
      <c r="F802" s="142" t="s">
        <v>278</v>
      </c>
      <c r="G802" s="142" t="s">
        <v>279</v>
      </c>
      <c r="H802" s="142" t="s">
        <v>3559</v>
      </c>
      <c r="I802" s="142" t="s">
        <v>21</v>
      </c>
      <c r="J802" s="142">
        <v>1</v>
      </c>
      <c r="K802" s="142">
        <v>20</v>
      </c>
      <c r="L802" s="227">
        <v>1604</v>
      </c>
      <c r="M802" s="227">
        <v>11453117</v>
      </c>
      <c r="N802" s="227">
        <v>8600</v>
      </c>
      <c r="O802" s="227">
        <v>8600</v>
      </c>
      <c r="P802" s="227">
        <v>172000</v>
      </c>
      <c r="Q802" s="227">
        <v>20</v>
      </c>
      <c r="R802" s="227">
        <v>600</v>
      </c>
      <c r="S802" s="227">
        <v>160000</v>
      </c>
      <c r="T802" s="227">
        <v>47</v>
      </c>
      <c r="U802" s="227">
        <v>336108</v>
      </c>
      <c r="V802" s="227">
        <v>512</v>
      </c>
      <c r="W802" s="143">
        <v>45877</v>
      </c>
      <c r="X802" s="143">
        <v>46028</v>
      </c>
      <c r="Y802">
        <f t="shared" si="25"/>
        <v>160000</v>
      </c>
    </row>
    <row r="803" spans="1:25">
      <c r="A803" s="1" t="str">
        <f t="shared" si="24"/>
        <v>060051074883000</v>
      </c>
      <c r="B803" s="142" t="s">
        <v>60</v>
      </c>
      <c r="C803" s="142" t="s">
        <v>495</v>
      </c>
      <c r="D803" s="142" t="s">
        <v>3495</v>
      </c>
      <c r="E803" s="142" t="s">
        <v>3496</v>
      </c>
      <c r="F803" s="142" t="s">
        <v>284</v>
      </c>
      <c r="G803" s="142" t="s">
        <v>285</v>
      </c>
      <c r="H803" s="142" t="s">
        <v>286</v>
      </c>
      <c r="I803" s="142" t="s">
        <v>21</v>
      </c>
      <c r="J803" s="142">
        <v>1</v>
      </c>
      <c r="K803" s="142">
        <v>50</v>
      </c>
      <c r="L803" s="227">
        <v>22</v>
      </c>
      <c r="M803" s="227">
        <v>291205</v>
      </c>
      <c r="N803" s="227">
        <v>16800</v>
      </c>
      <c r="O803" s="227">
        <v>16200</v>
      </c>
      <c r="P803" s="227">
        <v>810000</v>
      </c>
      <c r="Q803" s="227">
        <v>50</v>
      </c>
      <c r="R803" s="227">
        <v>1300</v>
      </c>
      <c r="S803" s="227">
        <v>745000</v>
      </c>
      <c r="T803" s="227">
        <v>202</v>
      </c>
      <c r="U803" s="227">
        <v>2900162</v>
      </c>
      <c r="V803" s="227">
        <v>226370</v>
      </c>
      <c r="W803" s="143">
        <v>46017</v>
      </c>
      <c r="X803" s="143">
        <v>46034</v>
      </c>
      <c r="Y803">
        <f t="shared" si="25"/>
        <v>745000</v>
      </c>
    </row>
    <row r="804" spans="1:25">
      <c r="A804" s="1" t="str">
        <f t="shared" si="24"/>
        <v>060051075557000</v>
      </c>
      <c r="B804" s="142" t="s">
        <v>60</v>
      </c>
      <c r="C804" s="142" t="s">
        <v>495</v>
      </c>
      <c r="D804" s="142" t="s">
        <v>3528</v>
      </c>
      <c r="E804" s="142" t="s">
        <v>27</v>
      </c>
      <c r="F804" s="142" t="s">
        <v>290</v>
      </c>
      <c r="G804" s="142" t="s">
        <v>291</v>
      </c>
      <c r="H804" s="142" t="s">
        <v>3560</v>
      </c>
      <c r="I804" s="142" t="s">
        <v>23</v>
      </c>
      <c r="J804" s="142">
        <v>1</v>
      </c>
      <c r="K804" s="142">
        <v>25</v>
      </c>
      <c r="L804" s="227">
        <v>436</v>
      </c>
      <c r="M804" s="227">
        <v>4050181</v>
      </c>
      <c r="N804" s="227">
        <v>11700</v>
      </c>
      <c r="O804" s="227">
        <v>11500</v>
      </c>
      <c r="P804" s="227">
        <v>287500</v>
      </c>
      <c r="Q804" s="227">
        <v>25</v>
      </c>
      <c r="R804" s="227">
        <v>980</v>
      </c>
      <c r="S804" s="227">
        <v>263000</v>
      </c>
      <c r="T804" s="227">
        <v>12</v>
      </c>
      <c r="U804" s="227">
        <v>121424</v>
      </c>
      <c r="V804" s="227">
        <v>9951</v>
      </c>
      <c r="W804" s="143">
        <v>45855</v>
      </c>
      <c r="X804" s="143">
        <v>46034</v>
      </c>
      <c r="Y804">
        <f t="shared" si="25"/>
        <v>263000</v>
      </c>
    </row>
    <row r="805" spans="1:25">
      <c r="A805" s="1" t="str">
        <f t="shared" si="24"/>
        <v>060051076058000</v>
      </c>
      <c r="B805" s="142" t="s">
        <v>60</v>
      </c>
      <c r="C805" s="142" t="s">
        <v>495</v>
      </c>
      <c r="D805" s="142" t="s">
        <v>3534</v>
      </c>
      <c r="E805" s="142" t="s">
        <v>2492</v>
      </c>
      <c r="F805" s="142" t="s">
        <v>47</v>
      </c>
      <c r="G805" s="142" t="s">
        <v>2528</v>
      </c>
      <c r="H805" s="142" t="s">
        <v>3561</v>
      </c>
      <c r="I805" s="142" t="s">
        <v>23</v>
      </c>
      <c r="J805" s="142">
        <v>1</v>
      </c>
      <c r="K805" s="142">
        <v>72</v>
      </c>
      <c r="L805" s="227">
        <v>209975</v>
      </c>
      <c r="M805" s="227">
        <v>292483212</v>
      </c>
      <c r="N805" s="227">
        <v>1700</v>
      </c>
      <c r="O805" s="227">
        <v>1700</v>
      </c>
      <c r="P805" s="227">
        <v>122400</v>
      </c>
      <c r="Q805" s="227">
        <v>72</v>
      </c>
      <c r="R805" s="227">
        <v>242</v>
      </c>
      <c r="S805" s="227">
        <v>104976</v>
      </c>
      <c r="T805" s="227">
        <v>674</v>
      </c>
      <c r="U805" s="227">
        <v>930380</v>
      </c>
      <c r="V805" s="227">
        <v>-8464</v>
      </c>
      <c r="W805" s="143">
        <v>46027</v>
      </c>
      <c r="X805" s="143">
        <v>46034</v>
      </c>
      <c r="Y805">
        <f t="shared" si="25"/>
        <v>104976</v>
      </c>
    </row>
    <row r="806" spans="1:25">
      <c r="A806" s="1" t="str">
        <f t="shared" si="24"/>
        <v>060051077236000</v>
      </c>
      <c r="B806" s="142" t="s">
        <v>60</v>
      </c>
      <c r="C806" s="142" t="s">
        <v>495</v>
      </c>
      <c r="D806" s="142" t="s">
        <v>3495</v>
      </c>
      <c r="E806" s="142" t="s">
        <v>3496</v>
      </c>
      <c r="F806" s="142" t="s">
        <v>296</v>
      </c>
      <c r="G806" s="142" t="s">
        <v>3562</v>
      </c>
      <c r="H806" s="142" t="s">
        <v>298</v>
      </c>
      <c r="I806" s="142" t="s">
        <v>21</v>
      </c>
      <c r="J806" s="142">
        <v>1</v>
      </c>
      <c r="K806" s="142">
        <v>12</v>
      </c>
      <c r="L806" s="227">
        <v>8523</v>
      </c>
      <c r="M806" s="227">
        <v>123760729</v>
      </c>
      <c r="N806" s="227">
        <v>18700</v>
      </c>
      <c r="O806" s="227">
        <v>17700</v>
      </c>
      <c r="P806" s="227">
        <v>212400</v>
      </c>
      <c r="Q806" s="227">
        <v>12</v>
      </c>
      <c r="R806" s="227">
        <v>1575</v>
      </c>
      <c r="S806" s="227">
        <v>193500</v>
      </c>
      <c r="T806" s="227">
        <v>4892</v>
      </c>
      <c r="U806" s="227">
        <v>70799135</v>
      </c>
      <c r="V806" s="227">
        <v>-236590</v>
      </c>
      <c r="W806" s="143">
        <v>46032</v>
      </c>
      <c r="X806" s="143">
        <v>46034</v>
      </c>
      <c r="Y806">
        <f t="shared" si="25"/>
        <v>193500</v>
      </c>
    </row>
    <row r="807" spans="1:25">
      <c r="A807" s="1" t="str">
        <f t="shared" si="24"/>
        <v>060051077237000</v>
      </c>
      <c r="B807" s="142" t="s">
        <v>60</v>
      </c>
      <c r="C807" s="142" t="s">
        <v>495</v>
      </c>
      <c r="D807" s="142" t="s">
        <v>3495</v>
      </c>
      <c r="E807" s="142" t="s">
        <v>3496</v>
      </c>
      <c r="F807" s="142" t="s">
        <v>302</v>
      </c>
      <c r="G807" s="142" t="s">
        <v>303</v>
      </c>
      <c r="H807" s="142" t="s">
        <v>304</v>
      </c>
      <c r="I807" s="142" t="s">
        <v>21</v>
      </c>
      <c r="J807" s="142">
        <v>1</v>
      </c>
      <c r="K807" s="142">
        <v>12</v>
      </c>
      <c r="L807" s="227">
        <v>19730</v>
      </c>
      <c r="M807" s="227">
        <v>286762538</v>
      </c>
      <c r="N807" s="227">
        <v>18900</v>
      </c>
      <c r="O807" s="227">
        <v>17500</v>
      </c>
      <c r="P807" s="227">
        <v>210000</v>
      </c>
      <c r="Q807" s="227">
        <v>12</v>
      </c>
      <c r="R807" s="227">
        <v>1258</v>
      </c>
      <c r="S807" s="227">
        <v>194904</v>
      </c>
      <c r="T807" s="227">
        <v>56290</v>
      </c>
      <c r="U807" s="227">
        <v>811459905</v>
      </c>
      <c r="V807" s="227">
        <v>-6678121</v>
      </c>
      <c r="W807" s="143">
        <v>46021</v>
      </c>
      <c r="X807" s="143">
        <v>46034</v>
      </c>
      <c r="Y807">
        <f t="shared" si="25"/>
        <v>194904</v>
      </c>
    </row>
    <row r="808" spans="1:25">
      <c r="A808" s="1" t="str">
        <f t="shared" si="24"/>
        <v>060051077239000</v>
      </c>
      <c r="B808" s="142" t="s">
        <v>60</v>
      </c>
      <c r="C808" s="142" t="s">
        <v>495</v>
      </c>
      <c r="D808" s="142" t="s">
        <v>3523</v>
      </c>
      <c r="E808" s="142" t="s">
        <v>20</v>
      </c>
      <c r="F808" s="142" t="s">
        <v>467</v>
      </c>
      <c r="G808" s="142" t="s">
        <v>468</v>
      </c>
      <c r="H808" s="142" t="s">
        <v>469</v>
      </c>
      <c r="I808" s="142" t="s">
        <v>21</v>
      </c>
      <c r="J808" s="142">
        <v>1</v>
      </c>
      <c r="K808" s="142">
        <v>30</v>
      </c>
      <c r="L808" s="227"/>
      <c r="M808" s="227"/>
      <c r="N808" s="227">
        <v>13400</v>
      </c>
      <c r="O808" s="227">
        <v>13400</v>
      </c>
      <c r="P808" s="227">
        <v>402000</v>
      </c>
      <c r="Q808" s="227">
        <v>30</v>
      </c>
      <c r="R808" s="227">
        <v>600</v>
      </c>
      <c r="S808" s="227">
        <v>384000</v>
      </c>
      <c r="T808" s="227"/>
      <c r="U808" s="227"/>
      <c r="V808" s="227"/>
      <c r="W808" s="143"/>
      <c r="X808" s="143">
        <v>42598</v>
      </c>
      <c r="Y808">
        <f t="shared" si="25"/>
        <v>384000</v>
      </c>
    </row>
    <row r="809" spans="1:25">
      <c r="A809" s="1" t="str">
        <f t="shared" si="24"/>
        <v>060051077650000</v>
      </c>
      <c r="B809" s="142" t="s">
        <v>60</v>
      </c>
      <c r="C809" s="142" t="s">
        <v>495</v>
      </c>
      <c r="D809" s="142" t="s">
        <v>3534</v>
      </c>
      <c r="E809" s="142" t="s">
        <v>2492</v>
      </c>
      <c r="F809" s="142" t="s">
        <v>48</v>
      </c>
      <c r="G809" s="142" t="s">
        <v>2533</v>
      </c>
      <c r="H809" s="142" t="s">
        <v>2534</v>
      </c>
      <c r="I809" s="142" t="s">
        <v>21</v>
      </c>
      <c r="J809" s="142">
        <v>1</v>
      </c>
      <c r="K809" s="142">
        <v>60</v>
      </c>
      <c r="L809" s="227">
        <v>285</v>
      </c>
      <c r="M809" s="227">
        <v>205419</v>
      </c>
      <c r="N809" s="227">
        <v>950</v>
      </c>
      <c r="O809" s="227">
        <v>950</v>
      </c>
      <c r="P809" s="227">
        <v>57000</v>
      </c>
      <c r="Q809" s="227">
        <v>60</v>
      </c>
      <c r="R809" s="227">
        <v>133</v>
      </c>
      <c r="S809" s="227">
        <v>49020</v>
      </c>
      <c r="T809" s="227">
        <v>556</v>
      </c>
      <c r="U809" s="227">
        <v>417892</v>
      </c>
      <c r="V809" s="227">
        <v>17144</v>
      </c>
      <c r="W809" s="143">
        <v>46013</v>
      </c>
      <c r="X809" s="143">
        <v>46034</v>
      </c>
      <c r="Y809">
        <f t="shared" si="25"/>
        <v>49020</v>
      </c>
    </row>
    <row r="810" spans="1:25">
      <c r="A810" s="1" t="str">
        <f t="shared" si="24"/>
        <v>060051078236000</v>
      </c>
      <c r="B810" s="142" t="s">
        <v>60</v>
      </c>
      <c r="C810" s="142" t="s">
        <v>495</v>
      </c>
      <c r="D810" s="142" t="s">
        <v>3534</v>
      </c>
      <c r="E810" s="142" t="s">
        <v>2492</v>
      </c>
      <c r="F810" s="142" t="s">
        <v>49</v>
      </c>
      <c r="G810" s="142" t="s">
        <v>2538</v>
      </c>
      <c r="H810" s="142" t="s">
        <v>2539</v>
      </c>
      <c r="I810" s="142" t="s">
        <v>21</v>
      </c>
      <c r="J810" s="142">
        <v>1</v>
      </c>
      <c r="K810" s="142">
        <v>5</v>
      </c>
      <c r="L810" s="227">
        <v>183</v>
      </c>
      <c r="M810" s="227">
        <v>1500502</v>
      </c>
      <c r="N810" s="227">
        <v>9600</v>
      </c>
      <c r="O810" s="227">
        <v>9600</v>
      </c>
      <c r="P810" s="227">
        <v>48000</v>
      </c>
      <c r="Q810" s="227">
        <v>5</v>
      </c>
      <c r="R810" s="227">
        <v>300</v>
      </c>
      <c r="S810" s="227">
        <v>46500</v>
      </c>
      <c r="T810" s="227">
        <v>117</v>
      </c>
      <c r="U810" s="227">
        <v>975406</v>
      </c>
      <c r="V810" s="227">
        <v>16069</v>
      </c>
      <c r="W810" s="143">
        <v>46014</v>
      </c>
      <c r="X810" s="143">
        <v>46034</v>
      </c>
      <c r="Y810">
        <f t="shared" si="25"/>
        <v>46500</v>
      </c>
    </row>
    <row r="811" spans="1:25">
      <c r="A811" s="1" t="str">
        <f t="shared" si="24"/>
        <v>060051082607000</v>
      </c>
      <c r="B811" s="142" t="s">
        <v>60</v>
      </c>
      <c r="C811" s="142" t="s">
        <v>495</v>
      </c>
      <c r="D811" s="142" t="s">
        <v>3495</v>
      </c>
      <c r="E811" s="142" t="s">
        <v>3496</v>
      </c>
      <c r="F811" s="142" t="s">
        <v>308</v>
      </c>
      <c r="G811" s="142" t="s">
        <v>309</v>
      </c>
      <c r="H811" s="142" t="s">
        <v>310</v>
      </c>
      <c r="I811" s="142" t="s">
        <v>21</v>
      </c>
      <c r="J811" s="142">
        <v>1</v>
      </c>
      <c r="K811" s="142">
        <v>12</v>
      </c>
      <c r="L811" s="227">
        <v>591</v>
      </c>
      <c r="M811" s="227">
        <v>9287754</v>
      </c>
      <c r="N811" s="227">
        <v>19900</v>
      </c>
      <c r="O811" s="227">
        <v>17900</v>
      </c>
      <c r="P811" s="227">
        <v>214800</v>
      </c>
      <c r="Q811" s="227"/>
      <c r="R811" s="227"/>
      <c r="S811" s="227"/>
      <c r="T811" s="227">
        <v>9</v>
      </c>
      <c r="U811" s="227">
        <v>144495</v>
      </c>
      <c r="V811" s="227">
        <v>3057</v>
      </c>
      <c r="W811" s="143">
        <v>45995</v>
      </c>
      <c r="X811" s="143">
        <v>46014</v>
      </c>
      <c r="Y811">
        <f t="shared" si="25"/>
        <v>214800</v>
      </c>
    </row>
    <row r="812" spans="1:25">
      <c r="A812" s="1" t="str">
        <f t="shared" si="24"/>
        <v>060051082627000</v>
      </c>
      <c r="B812" s="142" t="s">
        <v>60</v>
      </c>
      <c r="C812" s="142" t="s">
        <v>495</v>
      </c>
      <c r="D812" s="142" t="s">
        <v>3528</v>
      </c>
      <c r="E812" s="142" t="s">
        <v>27</v>
      </c>
      <c r="F812" s="142" t="s">
        <v>482</v>
      </c>
      <c r="G812" s="142" t="s">
        <v>483</v>
      </c>
      <c r="H812" s="142" t="s">
        <v>484</v>
      </c>
      <c r="I812" s="142" t="s">
        <v>21</v>
      </c>
      <c r="J812" s="142">
        <v>1</v>
      </c>
      <c r="K812" s="142">
        <v>24</v>
      </c>
      <c r="L812" s="227">
        <v>1218</v>
      </c>
      <c r="M812" s="227">
        <v>2486653</v>
      </c>
      <c r="N812" s="227">
        <v>3400</v>
      </c>
      <c r="O812" s="227">
        <v>3300</v>
      </c>
      <c r="P812" s="227">
        <v>79200</v>
      </c>
      <c r="Q812" s="227">
        <v>24</v>
      </c>
      <c r="R812" s="227">
        <v>950</v>
      </c>
      <c r="S812" s="227">
        <v>56400</v>
      </c>
      <c r="T812" s="227">
        <v>535</v>
      </c>
      <c r="U812" s="227">
        <v>1176487</v>
      </c>
      <c r="V812" s="227">
        <v>84238</v>
      </c>
      <c r="W812" s="143">
        <v>46029</v>
      </c>
      <c r="X812" s="143">
        <v>46033</v>
      </c>
      <c r="Y812">
        <f t="shared" si="25"/>
        <v>56400</v>
      </c>
    </row>
    <row r="813" spans="1:25">
      <c r="A813" s="1" t="str">
        <f t="shared" si="24"/>
        <v>060051082723000</v>
      </c>
      <c r="B813" s="142" t="s">
        <v>60</v>
      </c>
      <c r="C813" s="142" t="s">
        <v>495</v>
      </c>
      <c r="D813" s="142" t="s">
        <v>3495</v>
      </c>
      <c r="E813" s="142" t="s">
        <v>3496</v>
      </c>
      <c r="F813" s="142" t="s">
        <v>314</v>
      </c>
      <c r="G813" s="142" t="s">
        <v>315</v>
      </c>
      <c r="H813" s="142" t="s">
        <v>316</v>
      </c>
      <c r="I813" s="142" t="s">
        <v>21</v>
      </c>
      <c r="J813" s="142">
        <v>1</v>
      </c>
      <c r="K813" s="142">
        <v>24</v>
      </c>
      <c r="L813" s="227">
        <v>0</v>
      </c>
      <c r="M813" s="227">
        <v>0</v>
      </c>
      <c r="N813" s="227">
        <v>5400</v>
      </c>
      <c r="O813" s="227">
        <v>5400</v>
      </c>
      <c r="P813" s="227">
        <v>129600</v>
      </c>
      <c r="Q813" s="227">
        <v>24</v>
      </c>
      <c r="R813" s="227">
        <v>950</v>
      </c>
      <c r="S813" s="227">
        <v>106800</v>
      </c>
      <c r="T813" s="227">
        <v>480</v>
      </c>
      <c r="U813" s="227">
        <v>1938649</v>
      </c>
      <c r="V813" s="227">
        <v>-57373</v>
      </c>
      <c r="W813" s="143">
        <v>46028</v>
      </c>
      <c r="X813" s="143">
        <v>46032</v>
      </c>
      <c r="Y813">
        <f t="shared" si="25"/>
        <v>106800</v>
      </c>
    </row>
    <row r="814" spans="1:25">
      <c r="A814" s="1" t="str">
        <f t="shared" si="24"/>
        <v>060051083138000</v>
      </c>
      <c r="B814" s="142" t="s">
        <v>60</v>
      </c>
      <c r="C814" s="142" t="s">
        <v>495</v>
      </c>
      <c r="D814" s="142" t="s">
        <v>3534</v>
      </c>
      <c r="E814" s="142" t="s">
        <v>2492</v>
      </c>
      <c r="F814" s="142" t="s">
        <v>50</v>
      </c>
      <c r="G814" s="142" t="s">
        <v>2543</v>
      </c>
      <c r="H814" s="142" t="s">
        <v>2544</v>
      </c>
      <c r="I814" s="142" t="s">
        <v>21</v>
      </c>
      <c r="J814" s="142">
        <v>1</v>
      </c>
      <c r="K814" s="142">
        <v>12</v>
      </c>
      <c r="L814" s="227">
        <v>78</v>
      </c>
      <c r="M814" s="227">
        <v>2667453</v>
      </c>
      <c r="N814" s="227">
        <v>43500</v>
      </c>
      <c r="O814" s="227">
        <v>43500</v>
      </c>
      <c r="P814" s="227">
        <v>522000</v>
      </c>
      <c r="Q814" s="227">
        <v>12</v>
      </c>
      <c r="R814" s="227">
        <v>1500</v>
      </c>
      <c r="S814" s="227">
        <v>504000</v>
      </c>
      <c r="T814" s="227">
        <v>13</v>
      </c>
      <c r="U814" s="227">
        <v>509459</v>
      </c>
      <c r="V814" s="227">
        <v>64883</v>
      </c>
      <c r="W814" s="143">
        <v>46031</v>
      </c>
      <c r="X814" s="143">
        <v>46031</v>
      </c>
      <c r="Y814">
        <f t="shared" si="25"/>
        <v>504000</v>
      </c>
    </row>
    <row r="815" spans="1:25">
      <c r="A815" s="1" t="str">
        <f t="shared" si="24"/>
        <v>060051083802000</v>
      </c>
      <c r="B815" s="142" t="s">
        <v>60</v>
      </c>
      <c r="C815" s="142" t="s">
        <v>495</v>
      </c>
      <c r="D815" s="142" t="s">
        <v>3523</v>
      </c>
      <c r="E815" s="142" t="s">
        <v>20</v>
      </c>
      <c r="F815" s="142" t="s">
        <v>941</v>
      </c>
      <c r="G815" s="142" t="s">
        <v>942</v>
      </c>
      <c r="H815" s="142" t="s">
        <v>943</v>
      </c>
      <c r="I815" s="142" t="s">
        <v>21</v>
      </c>
      <c r="J815" s="142">
        <v>1</v>
      </c>
      <c r="K815" s="142">
        <v>40</v>
      </c>
      <c r="L815" s="227">
        <v>58</v>
      </c>
      <c r="M815" s="227">
        <v>227593</v>
      </c>
      <c r="N815" s="227">
        <v>5100</v>
      </c>
      <c r="O815" s="227">
        <v>5100</v>
      </c>
      <c r="P815" s="227">
        <v>204000</v>
      </c>
      <c r="Q815" s="227"/>
      <c r="R815" s="227"/>
      <c r="S815" s="227"/>
      <c r="T815" s="227">
        <v>16</v>
      </c>
      <c r="U815" s="227">
        <v>73514</v>
      </c>
      <c r="V815" s="227">
        <v>10730</v>
      </c>
      <c r="W815" s="143">
        <v>46009</v>
      </c>
      <c r="X815" s="143">
        <v>46031</v>
      </c>
      <c r="Y815">
        <f t="shared" si="25"/>
        <v>204000</v>
      </c>
    </row>
    <row r="816" spans="1:25">
      <c r="A816" s="1" t="str">
        <f t="shared" si="24"/>
        <v>060051083898000</v>
      </c>
      <c r="B816" s="142" t="s">
        <v>60</v>
      </c>
      <c r="C816" s="142" t="s">
        <v>495</v>
      </c>
      <c r="D816" s="142" t="s">
        <v>3528</v>
      </c>
      <c r="E816" s="142" t="s">
        <v>27</v>
      </c>
      <c r="F816" s="142" t="s">
        <v>320</v>
      </c>
      <c r="G816" s="142" t="s">
        <v>321</v>
      </c>
      <c r="H816" s="142" t="s">
        <v>322</v>
      </c>
      <c r="I816" s="142" t="s">
        <v>23</v>
      </c>
      <c r="J816" s="142">
        <v>1</v>
      </c>
      <c r="K816" s="142">
        <v>30</v>
      </c>
      <c r="L816" s="227">
        <v>258</v>
      </c>
      <c r="M816" s="227">
        <v>1344400</v>
      </c>
      <c r="N816" s="227">
        <v>6800</v>
      </c>
      <c r="O816" s="227">
        <v>6000</v>
      </c>
      <c r="P816" s="227">
        <v>180000</v>
      </c>
      <c r="Q816" s="227">
        <v>30</v>
      </c>
      <c r="R816" s="227">
        <v>500</v>
      </c>
      <c r="S816" s="227">
        <v>165000</v>
      </c>
      <c r="T816" s="227">
        <v>51</v>
      </c>
      <c r="U816" s="227">
        <v>262162</v>
      </c>
      <c r="V816" s="227">
        <v>-3591</v>
      </c>
      <c r="W816" s="143">
        <v>46027</v>
      </c>
      <c r="X816" s="143">
        <v>46031</v>
      </c>
      <c r="Y816">
        <f t="shared" si="25"/>
        <v>165000</v>
      </c>
    </row>
    <row r="817" spans="1:25">
      <c r="A817" s="1" t="str">
        <f t="shared" si="24"/>
        <v>060051083903000</v>
      </c>
      <c r="B817" s="142" t="s">
        <v>60</v>
      </c>
      <c r="C817" s="142" t="s">
        <v>495</v>
      </c>
      <c r="D817" s="142" t="s">
        <v>3528</v>
      </c>
      <c r="E817" s="142" t="s">
        <v>27</v>
      </c>
      <c r="F817" s="142" t="s">
        <v>326</v>
      </c>
      <c r="G817" s="142" t="s">
        <v>327</v>
      </c>
      <c r="H817" s="142" t="s">
        <v>328</v>
      </c>
      <c r="I817" s="142" t="s">
        <v>21</v>
      </c>
      <c r="J817" s="142">
        <v>1</v>
      </c>
      <c r="K817" s="142">
        <v>24</v>
      </c>
      <c r="L817" s="227">
        <v>788</v>
      </c>
      <c r="M817" s="227">
        <v>3841733</v>
      </c>
      <c r="N817" s="227">
        <v>6600</v>
      </c>
      <c r="O817" s="227">
        <v>6600</v>
      </c>
      <c r="P817" s="227">
        <v>158400</v>
      </c>
      <c r="Q817" s="227"/>
      <c r="R817" s="227"/>
      <c r="S817" s="227"/>
      <c r="T817" s="227">
        <v>325</v>
      </c>
      <c r="U817" s="227">
        <v>1932432</v>
      </c>
      <c r="V817" s="227">
        <v>347961</v>
      </c>
      <c r="W817" s="143">
        <v>46015</v>
      </c>
      <c r="X817" s="143">
        <v>46034</v>
      </c>
      <c r="Y817">
        <f t="shared" si="25"/>
        <v>158400</v>
      </c>
    </row>
    <row r="818" spans="1:25">
      <c r="A818" s="1" t="str">
        <f t="shared" si="24"/>
        <v>060051084368000</v>
      </c>
      <c r="B818" s="142" t="s">
        <v>60</v>
      </c>
      <c r="C818" s="142" t="s">
        <v>495</v>
      </c>
      <c r="D818" s="142" t="s">
        <v>3511</v>
      </c>
      <c r="E818" s="142" t="s">
        <v>3512</v>
      </c>
      <c r="F818" s="142" t="s">
        <v>3563</v>
      </c>
      <c r="G818" s="142" t="s">
        <v>3564</v>
      </c>
      <c r="H818" s="142" t="s">
        <v>3565</v>
      </c>
      <c r="I818" s="142" t="s">
        <v>21</v>
      </c>
      <c r="J818" s="142">
        <v>1</v>
      </c>
      <c r="K818" s="142">
        <v>20</v>
      </c>
      <c r="L818" s="227">
        <v>93</v>
      </c>
      <c r="M818" s="227">
        <v>3557250</v>
      </c>
      <c r="N818" s="227">
        <v>55900</v>
      </c>
      <c r="O818" s="227">
        <v>55900</v>
      </c>
      <c r="P818" s="227">
        <v>1118000</v>
      </c>
      <c r="Q818" s="227"/>
      <c r="R818" s="227"/>
      <c r="S818" s="227"/>
      <c r="T818" s="227">
        <v>11</v>
      </c>
      <c r="U818" s="227">
        <v>535045</v>
      </c>
      <c r="V818" s="227">
        <v>114295</v>
      </c>
      <c r="W818" s="143">
        <v>46031</v>
      </c>
      <c r="X818" s="143">
        <v>46033</v>
      </c>
      <c r="Y818">
        <f t="shared" si="25"/>
        <v>1118000</v>
      </c>
    </row>
    <row r="819" spans="1:25">
      <c r="A819" s="1" t="str">
        <f t="shared" si="24"/>
        <v>060051084369000</v>
      </c>
      <c r="B819" s="142" t="s">
        <v>60</v>
      </c>
      <c r="C819" s="142" t="s">
        <v>495</v>
      </c>
      <c r="D819" s="142" t="s">
        <v>3527</v>
      </c>
      <c r="E819" s="142" t="s">
        <v>22</v>
      </c>
      <c r="F819" s="142" t="s">
        <v>332</v>
      </c>
      <c r="G819" s="142" t="s">
        <v>333</v>
      </c>
      <c r="H819" s="142" t="s">
        <v>334</v>
      </c>
      <c r="I819" s="142" t="s">
        <v>21</v>
      </c>
      <c r="J819" s="142">
        <v>1</v>
      </c>
      <c r="K819" s="142">
        <v>60</v>
      </c>
      <c r="L819" s="227">
        <v>187</v>
      </c>
      <c r="M819" s="227">
        <v>1427558</v>
      </c>
      <c r="N819" s="227">
        <v>9700</v>
      </c>
      <c r="O819" s="227">
        <v>9000</v>
      </c>
      <c r="P819" s="227">
        <v>540000</v>
      </c>
      <c r="Q819" s="227">
        <v>60</v>
      </c>
      <c r="R819" s="227">
        <v>300</v>
      </c>
      <c r="S819" s="227">
        <v>522000</v>
      </c>
      <c r="T819" s="227">
        <v>125</v>
      </c>
      <c r="U819" s="227">
        <v>1015243</v>
      </c>
      <c r="V819" s="227">
        <v>60993</v>
      </c>
      <c r="W819" s="143">
        <v>46008</v>
      </c>
      <c r="X819" s="143">
        <v>46034</v>
      </c>
      <c r="Y819">
        <f t="shared" si="25"/>
        <v>522000</v>
      </c>
    </row>
    <row r="820" spans="1:25">
      <c r="A820" s="1" t="str">
        <f t="shared" si="24"/>
        <v>060051084782000</v>
      </c>
      <c r="B820" s="142" t="s">
        <v>60</v>
      </c>
      <c r="C820" s="142" t="s">
        <v>495</v>
      </c>
      <c r="D820" s="142" t="s">
        <v>3511</v>
      </c>
      <c r="E820" s="142" t="s">
        <v>3512</v>
      </c>
      <c r="F820" s="142" t="s">
        <v>3566</v>
      </c>
      <c r="G820" s="142" t="s">
        <v>3567</v>
      </c>
      <c r="H820" s="142" t="s">
        <v>3568</v>
      </c>
      <c r="I820" s="142" t="s">
        <v>21</v>
      </c>
      <c r="J820" s="142">
        <v>1</v>
      </c>
      <c r="K820" s="142">
        <v>20</v>
      </c>
      <c r="L820" s="227">
        <v>107</v>
      </c>
      <c r="M820" s="227">
        <v>4178350</v>
      </c>
      <c r="N820" s="227">
        <v>52900</v>
      </c>
      <c r="O820" s="227">
        <v>41900</v>
      </c>
      <c r="P820" s="227">
        <v>838000</v>
      </c>
      <c r="Q820" s="227"/>
      <c r="R820" s="227"/>
      <c r="S820" s="227"/>
      <c r="T820" s="227">
        <v>50</v>
      </c>
      <c r="U820" s="227">
        <v>1745991</v>
      </c>
      <c r="V820" s="227">
        <v>-206509</v>
      </c>
      <c r="W820" s="143">
        <v>46031</v>
      </c>
      <c r="X820" s="143">
        <v>46033</v>
      </c>
      <c r="Y820">
        <f t="shared" si="25"/>
        <v>838000</v>
      </c>
    </row>
    <row r="821" spans="1:25">
      <c r="A821" s="1" t="str">
        <f t="shared" si="24"/>
        <v>060051086395000</v>
      </c>
      <c r="B821" s="142" t="s">
        <v>60</v>
      </c>
      <c r="C821" s="142" t="s">
        <v>495</v>
      </c>
      <c r="D821" s="142" t="s">
        <v>3523</v>
      </c>
      <c r="E821" s="142" t="s">
        <v>20</v>
      </c>
      <c r="F821" s="142" t="s">
        <v>949</v>
      </c>
      <c r="G821" s="142" t="s">
        <v>950</v>
      </c>
      <c r="H821" s="142" t="s">
        <v>951</v>
      </c>
      <c r="I821" s="142" t="s">
        <v>21</v>
      </c>
      <c r="J821" s="142">
        <v>1</v>
      </c>
      <c r="K821" s="142">
        <v>8</v>
      </c>
      <c r="L821" s="227">
        <v>33</v>
      </c>
      <c r="M821" s="227">
        <v>1228449</v>
      </c>
      <c r="N821" s="227">
        <v>46900</v>
      </c>
      <c r="O821" s="227">
        <v>46900</v>
      </c>
      <c r="P821" s="227">
        <v>375200</v>
      </c>
      <c r="Q821" s="227"/>
      <c r="R821" s="227"/>
      <c r="S821" s="227"/>
      <c r="T821" s="227">
        <v>8</v>
      </c>
      <c r="U821" s="227">
        <v>338018</v>
      </c>
      <c r="V821" s="227">
        <v>40212</v>
      </c>
      <c r="W821" s="143">
        <v>46015</v>
      </c>
      <c r="X821" s="143">
        <v>46030</v>
      </c>
      <c r="Y821">
        <f t="shared" si="25"/>
        <v>375200</v>
      </c>
    </row>
    <row r="822" spans="1:25">
      <c r="A822" s="1" t="str">
        <f t="shared" si="24"/>
        <v>060051086441000</v>
      </c>
      <c r="B822" s="142" t="s">
        <v>60</v>
      </c>
      <c r="C822" s="142" t="s">
        <v>495</v>
      </c>
      <c r="D822" s="142" t="s">
        <v>3494</v>
      </c>
      <c r="E822" s="142" t="s">
        <v>2486</v>
      </c>
      <c r="F822" s="142" t="s">
        <v>59</v>
      </c>
      <c r="G822" s="142" t="s">
        <v>2590</v>
      </c>
      <c r="H822" s="142" t="s">
        <v>2591</v>
      </c>
      <c r="I822" s="142" t="s">
        <v>21</v>
      </c>
      <c r="J822" s="142">
        <v>1</v>
      </c>
      <c r="K822" s="142">
        <v>20</v>
      </c>
      <c r="L822" s="227">
        <v>22</v>
      </c>
      <c r="M822" s="227">
        <v>92757</v>
      </c>
      <c r="N822" s="227">
        <v>5500</v>
      </c>
      <c r="O822" s="227">
        <v>5500</v>
      </c>
      <c r="P822" s="227">
        <v>110000</v>
      </c>
      <c r="Q822" s="227"/>
      <c r="R822" s="227"/>
      <c r="S822" s="227"/>
      <c r="T822" s="227">
        <v>12</v>
      </c>
      <c r="U822" s="227">
        <v>59459</v>
      </c>
      <c r="V822" s="227">
        <v>8864</v>
      </c>
      <c r="W822" s="143">
        <v>45885</v>
      </c>
      <c r="X822" s="143">
        <v>46033</v>
      </c>
      <c r="Y822">
        <f t="shared" si="25"/>
        <v>110000</v>
      </c>
    </row>
    <row r="823" spans="1:25">
      <c r="A823" s="1" t="str">
        <f t="shared" si="24"/>
        <v>060051087230000</v>
      </c>
      <c r="B823" s="142" t="s">
        <v>60</v>
      </c>
      <c r="C823" s="142" t="s">
        <v>495</v>
      </c>
      <c r="D823" s="142" t="s">
        <v>3528</v>
      </c>
      <c r="E823" s="142" t="s">
        <v>27</v>
      </c>
      <c r="F823" s="142" t="s">
        <v>489</v>
      </c>
      <c r="G823" s="142" t="s">
        <v>490</v>
      </c>
      <c r="H823" s="142" t="s">
        <v>491</v>
      </c>
      <c r="I823" s="142" t="s">
        <v>23</v>
      </c>
      <c r="J823" s="142">
        <v>1</v>
      </c>
      <c r="K823" s="142">
        <v>12</v>
      </c>
      <c r="L823" s="227">
        <v>353</v>
      </c>
      <c r="M823" s="227">
        <v>1000159</v>
      </c>
      <c r="N823" s="227">
        <v>4000</v>
      </c>
      <c r="O823" s="227">
        <v>4000</v>
      </c>
      <c r="P823" s="227">
        <v>48000</v>
      </c>
      <c r="Q823" s="227">
        <v>12</v>
      </c>
      <c r="R823" s="227">
        <v>725</v>
      </c>
      <c r="S823" s="227">
        <v>39300</v>
      </c>
      <c r="T823" s="227">
        <v>2619</v>
      </c>
      <c r="U823" s="227">
        <v>7736667</v>
      </c>
      <c r="V823" s="227">
        <v>316228</v>
      </c>
      <c r="W823" s="143">
        <v>46024</v>
      </c>
      <c r="X823" s="143">
        <v>46034</v>
      </c>
      <c r="Y823">
        <f t="shared" si="25"/>
        <v>39300</v>
      </c>
    </row>
    <row r="824" spans="1:25">
      <c r="A824" s="1" t="str">
        <f t="shared" si="24"/>
        <v>060051088129000</v>
      </c>
      <c r="B824" s="142" t="s">
        <v>60</v>
      </c>
      <c r="C824" s="142" t="s">
        <v>495</v>
      </c>
      <c r="D824" s="142" t="s">
        <v>3527</v>
      </c>
      <c r="E824" s="142" t="s">
        <v>22</v>
      </c>
      <c r="F824" s="142" t="s">
        <v>338</v>
      </c>
      <c r="G824" s="142" t="s">
        <v>339</v>
      </c>
      <c r="H824" s="142" t="s">
        <v>340</v>
      </c>
      <c r="I824" s="142" t="s">
        <v>23</v>
      </c>
      <c r="J824" s="142">
        <v>1</v>
      </c>
      <c r="K824" s="142">
        <v>40</v>
      </c>
      <c r="L824" s="227">
        <v>97290</v>
      </c>
      <c r="M824" s="227">
        <v>251979005</v>
      </c>
      <c r="N824" s="227">
        <v>3100</v>
      </c>
      <c r="O824" s="227">
        <v>3000</v>
      </c>
      <c r="P824" s="227">
        <v>120000</v>
      </c>
      <c r="Q824" s="227">
        <v>40</v>
      </c>
      <c r="R824" s="227">
        <v>130</v>
      </c>
      <c r="S824" s="227">
        <v>114800</v>
      </c>
      <c r="T824" s="227">
        <v>17822</v>
      </c>
      <c r="U824" s="227">
        <v>46080613</v>
      </c>
      <c r="V824" s="227">
        <v>-77983</v>
      </c>
      <c r="W824" s="143">
        <v>45980</v>
      </c>
      <c r="X824" s="143">
        <v>46034</v>
      </c>
      <c r="Y824">
        <f t="shared" si="25"/>
        <v>114800</v>
      </c>
    </row>
    <row r="825" spans="1:25">
      <c r="A825" s="1" t="str">
        <f t="shared" si="24"/>
        <v>060051088133000</v>
      </c>
      <c r="B825" s="142" t="s">
        <v>60</v>
      </c>
      <c r="C825" s="142" t="s">
        <v>495</v>
      </c>
      <c r="D825" s="142" t="s">
        <v>3527</v>
      </c>
      <c r="E825" s="142" t="s">
        <v>22</v>
      </c>
      <c r="F825" s="142" t="s">
        <v>631</v>
      </c>
      <c r="G825" s="142" t="s">
        <v>632</v>
      </c>
      <c r="H825" s="142" t="s">
        <v>633</v>
      </c>
      <c r="I825" s="142" t="s">
        <v>26</v>
      </c>
      <c r="J825" s="142">
        <v>1</v>
      </c>
      <c r="K825" s="142">
        <v>40</v>
      </c>
      <c r="L825" s="227"/>
      <c r="M825" s="227"/>
      <c r="N825" s="227">
        <v>3050</v>
      </c>
      <c r="O825" s="227">
        <v>3050</v>
      </c>
      <c r="P825" s="227">
        <v>122000</v>
      </c>
      <c r="Q825" s="227"/>
      <c r="R825" s="227"/>
      <c r="S825" s="227"/>
      <c r="T825" s="227"/>
      <c r="U825" s="227"/>
      <c r="V825" s="227"/>
      <c r="W825" s="143"/>
      <c r="X825" s="143"/>
      <c r="Y825">
        <f t="shared" si="25"/>
        <v>122000</v>
      </c>
    </row>
    <row r="826" spans="1:25">
      <c r="A826" s="1" t="str">
        <f t="shared" si="24"/>
        <v>060051088134000</v>
      </c>
      <c r="B826" s="142" t="s">
        <v>60</v>
      </c>
      <c r="C826" s="142" t="s">
        <v>495</v>
      </c>
      <c r="D826" s="142" t="s">
        <v>3527</v>
      </c>
      <c r="E826" s="142" t="s">
        <v>22</v>
      </c>
      <c r="F826" s="142" t="s">
        <v>344</v>
      </c>
      <c r="G826" s="142" t="s">
        <v>345</v>
      </c>
      <c r="H826" s="142" t="s">
        <v>346</v>
      </c>
      <c r="I826" s="142" t="s">
        <v>23</v>
      </c>
      <c r="J826" s="142">
        <v>1</v>
      </c>
      <c r="K826" s="142">
        <v>40</v>
      </c>
      <c r="L826" s="227">
        <v>39296</v>
      </c>
      <c r="M826" s="227">
        <v>97099296</v>
      </c>
      <c r="N826" s="227">
        <v>3000</v>
      </c>
      <c r="O826" s="227">
        <v>2900</v>
      </c>
      <c r="P826" s="227">
        <v>116000</v>
      </c>
      <c r="Q826" s="227">
        <v>40</v>
      </c>
      <c r="R826" s="227">
        <v>150</v>
      </c>
      <c r="S826" s="227">
        <v>110000</v>
      </c>
      <c r="T826" s="227">
        <v>2184</v>
      </c>
      <c r="U826" s="227">
        <v>5443703</v>
      </c>
      <c r="V826" s="227">
        <v>47101</v>
      </c>
      <c r="W826" s="143">
        <v>46030</v>
      </c>
      <c r="X826" s="143">
        <v>46034</v>
      </c>
      <c r="Y826">
        <f t="shared" si="25"/>
        <v>110000</v>
      </c>
    </row>
    <row r="827" spans="1:25">
      <c r="A827" s="1" t="str">
        <f t="shared" si="24"/>
        <v>060051088137000</v>
      </c>
      <c r="B827" s="142" t="s">
        <v>60</v>
      </c>
      <c r="C827" s="142" t="s">
        <v>495</v>
      </c>
      <c r="D827" s="142" t="s">
        <v>3527</v>
      </c>
      <c r="E827" s="142" t="s">
        <v>22</v>
      </c>
      <c r="F827" s="142" t="s">
        <v>350</v>
      </c>
      <c r="G827" s="142" t="s">
        <v>351</v>
      </c>
      <c r="H827" s="142" t="s">
        <v>3569</v>
      </c>
      <c r="I827" s="142" t="s">
        <v>21</v>
      </c>
      <c r="J827" s="142">
        <v>1</v>
      </c>
      <c r="K827" s="142">
        <v>24</v>
      </c>
      <c r="L827" s="227">
        <v>10320</v>
      </c>
      <c r="M827" s="227">
        <v>39116411</v>
      </c>
      <c r="N827" s="227">
        <v>4700</v>
      </c>
      <c r="O827" s="227">
        <v>4700</v>
      </c>
      <c r="P827" s="227">
        <v>112800</v>
      </c>
      <c r="Q827" s="227">
        <v>24</v>
      </c>
      <c r="R827" s="227">
        <v>250</v>
      </c>
      <c r="S827" s="227">
        <v>106800</v>
      </c>
      <c r="T827" s="227">
        <v>1747</v>
      </c>
      <c r="U827" s="227">
        <v>6674252</v>
      </c>
      <c r="V827" s="227">
        <v>52511</v>
      </c>
      <c r="W827" s="143">
        <v>46029</v>
      </c>
      <c r="X827" s="143">
        <v>46034</v>
      </c>
      <c r="Y827">
        <f t="shared" si="25"/>
        <v>106800</v>
      </c>
    </row>
    <row r="828" spans="1:25">
      <c r="A828" s="1" t="str">
        <f t="shared" si="24"/>
        <v>060051088171000</v>
      </c>
      <c r="B828" s="142" t="s">
        <v>60</v>
      </c>
      <c r="C828" s="142" t="s">
        <v>495</v>
      </c>
      <c r="D828" s="142" t="s">
        <v>3527</v>
      </c>
      <c r="E828" s="142" t="s">
        <v>22</v>
      </c>
      <c r="F828" s="142" t="s">
        <v>356</v>
      </c>
      <c r="G828" s="142" t="s">
        <v>357</v>
      </c>
      <c r="H828" s="142" t="s">
        <v>358</v>
      </c>
      <c r="I828" s="142" t="s">
        <v>23</v>
      </c>
      <c r="J828" s="142">
        <v>1</v>
      </c>
      <c r="K828" s="142">
        <v>40</v>
      </c>
      <c r="L828" s="227">
        <v>79</v>
      </c>
      <c r="M828" s="227">
        <v>194681</v>
      </c>
      <c r="N828" s="227">
        <v>3000</v>
      </c>
      <c r="O828" s="227">
        <v>3000</v>
      </c>
      <c r="P828" s="227">
        <v>120000</v>
      </c>
      <c r="Q828" s="227">
        <v>40</v>
      </c>
      <c r="R828" s="227">
        <v>170</v>
      </c>
      <c r="S828" s="227">
        <v>113200</v>
      </c>
      <c r="T828" s="227">
        <v>12</v>
      </c>
      <c r="U828" s="227">
        <v>32432</v>
      </c>
      <c r="V828" s="227">
        <v>2860</v>
      </c>
      <c r="W828" s="143">
        <v>46032</v>
      </c>
      <c r="X828" s="143">
        <v>46033</v>
      </c>
      <c r="Y828">
        <f t="shared" si="25"/>
        <v>113200</v>
      </c>
    </row>
    <row r="829" spans="1:25">
      <c r="A829" s="1" t="str">
        <f t="shared" si="24"/>
        <v>060051088175000</v>
      </c>
      <c r="B829" s="142" t="s">
        <v>60</v>
      </c>
      <c r="C829" s="142" t="s">
        <v>495</v>
      </c>
      <c r="D829" s="142" t="s">
        <v>3527</v>
      </c>
      <c r="E829" s="142" t="s">
        <v>22</v>
      </c>
      <c r="F829" s="142" t="s">
        <v>362</v>
      </c>
      <c r="G829" s="142" t="s">
        <v>363</v>
      </c>
      <c r="H829" s="142" t="s">
        <v>364</v>
      </c>
      <c r="I829" s="142" t="s">
        <v>21</v>
      </c>
      <c r="J829" s="142">
        <v>1</v>
      </c>
      <c r="K829" s="142">
        <v>40</v>
      </c>
      <c r="L829" s="227">
        <v>601</v>
      </c>
      <c r="M829" s="227">
        <v>1436873</v>
      </c>
      <c r="N829" s="227">
        <v>2800</v>
      </c>
      <c r="O829" s="227">
        <v>2800</v>
      </c>
      <c r="P829" s="227">
        <v>112000</v>
      </c>
      <c r="Q829" s="227">
        <v>40</v>
      </c>
      <c r="R829" s="227">
        <v>105</v>
      </c>
      <c r="S829" s="227">
        <v>107800</v>
      </c>
      <c r="T829" s="227">
        <v>25</v>
      </c>
      <c r="U829" s="227">
        <v>63063</v>
      </c>
      <c r="V829" s="227">
        <v>3293</v>
      </c>
      <c r="W829" s="143">
        <v>45994</v>
      </c>
      <c r="X829" s="143">
        <v>46026</v>
      </c>
      <c r="Y829">
        <f t="shared" si="25"/>
        <v>107800</v>
      </c>
    </row>
    <row r="830" spans="1:25">
      <c r="A830" s="1" t="str">
        <f t="shared" si="24"/>
        <v>060051088200000</v>
      </c>
      <c r="B830" s="142" t="s">
        <v>60</v>
      </c>
      <c r="C830" s="142" t="s">
        <v>495</v>
      </c>
      <c r="D830" s="142" t="s">
        <v>3527</v>
      </c>
      <c r="E830" s="142" t="s">
        <v>22</v>
      </c>
      <c r="F830" s="142" t="s">
        <v>368</v>
      </c>
      <c r="G830" s="142" t="s">
        <v>369</v>
      </c>
      <c r="H830" s="142" t="s">
        <v>370</v>
      </c>
      <c r="I830" s="142" t="s">
        <v>23</v>
      </c>
      <c r="J830" s="142">
        <v>1</v>
      </c>
      <c r="K830" s="142">
        <v>40</v>
      </c>
      <c r="L830" s="227">
        <v>13001</v>
      </c>
      <c r="M830" s="227">
        <v>32083424</v>
      </c>
      <c r="N830" s="227">
        <v>3000</v>
      </c>
      <c r="O830" s="227">
        <v>2900</v>
      </c>
      <c r="P830" s="227">
        <v>116000</v>
      </c>
      <c r="Q830" s="227">
        <v>40</v>
      </c>
      <c r="R830" s="227">
        <v>150</v>
      </c>
      <c r="S830" s="227">
        <v>110000</v>
      </c>
      <c r="T830" s="227">
        <v>24556</v>
      </c>
      <c r="U830" s="227">
        <v>60794784</v>
      </c>
      <c r="V830" s="227">
        <v>196325</v>
      </c>
      <c r="W830" s="143">
        <v>46020</v>
      </c>
      <c r="X830" s="143">
        <v>46034</v>
      </c>
      <c r="Y830">
        <f t="shared" si="25"/>
        <v>110000</v>
      </c>
    </row>
    <row r="831" spans="1:25">
      <c r="A831" s="1" t="str">
        <f t="shared" si="24"/>
        <v>060051088243000</v>
      </c>
      <c r="B831" s="142" t="s">
        <v>60</v>
      </c>
      <c r="C831" s="142" t="s">
        <v>495</v>
      </c>
      <c r="D831" s="142" t="s">
        <v>3527</v>
      </c>
      <c r="E831" s="142" t="s">
        <v>22</v>
      </c>
      <c r="F831" s="142" t="s">
        <v>374</v>
      </c>
      <c r="G831" s="142" t="s">
        <v>375</v>
      </c>
      <c r="H831" s="142" t="s">
        <v>376</v>
      </c>
      <c r="I831" s="142" t="s">
        <v>21</v>
      </c>
      <c r="J831" s="142">
        <v>1</v>
      </c>
      <c r="K831" s="142">
        <v>20</v>
      </c>
      <c r="L831" s="227">
        <v>6309</v>
      </c>
      <c r="M831" s="227">
        <v>22328752</v>
      </c>
      <c r="N831" s="227">
        <v>4700</v>
      </c>
      <c r="O831" s="227">
        <v>4500</v>
      </c>
      <c r="P831" s="227">
        <v>90000</v>
      </c>
      <c r="Q831" s="227">
        <v>20</v>
      </c>
      <c r="R831" s="227">
        <v>450</v>
      </c>
      <c r="S831" s="227">
        <v>81000</v>
      </c>
      <c r="T831" s="227">
        <v>1021</v>
      </c>
      <c r="U831" s="227">
        <v>3746757</v>
      </c>
      <c r="V831" s="227">
        <v>133244</v>
      </c>
      <c r="W831" s="143">
        <v>46029</v>
      </c>
      <c r="X831" s="143">
        <v>46034</v>
      </c>
      <c r="Y831">
        <f t="shared" si="25"/>
        <v>81000</v>
      </c>
    </row>
    <row r="832" spans="1:25">
      <c r="A832" s="1" t="str">
        <f t="shared" si="24"/>
        <v>060051088263000</v>
      </c>
      <c r="B832" s="142" t="s">
        <v>60</v>
      </c>
      <c r="C832" s="142" t="s">
        <v>495</v>
      </c>
      <c r="D832" s="142" t="s">
        <v>3527</v>
      </c>
      <c r="E832" s="142" t="s">
        <v>22</v>
      </c>
      <c r="F832" s="142" t="s">
        <v>749</v>
      </c>
      <c r="G832" s="142" t="s">
        <v>750</v>
      </c>
      <c r="H832" s="142" t="s">
        <v>751</v>
      </c>
      <c r="I832" s="142" t="s">
        <v>26</v>
      </c>
      <c r="J832" s="142">
        <v>1</v>
      </c>
      <c r="K832" s="142">
        <v>40</v>
      </c>
      <c r="L832" s="227"/>
      <c r="M832" s="227"/>
      <c r="N832" s="227">
        <v>2200</v>
      </c>
      <c r="O832" s="227">
        <v>2200</v>
      </c>
      <c r="P832" s="227">
        <v>88000</v>
      </c>
      <c r="Q832" s="227"/>
      <c r="R832" s="227"/>
      <c r="S832" s="227"/>
      <c r="T832" s="227"/>
      <c r="U832" s="227"/>
      <c r="V832" s="227"/>
      <c r="W832" s="143"/>
      <c r="X832" s="143"/>
      <c r="Y832">
        <f t="shared" si="25"/>
        <v>88000</v>
      </c>
    </row>
    <row r="833" spans="1:25">
      <c r="A833" s="1" t="str">
        <f t="shared" si="24"/>
        <v>060051088264000</v>
      </c>
      <c r="B833" s="142" t="s">
        <v>60</v>
      </c>
      <c r="C833" s="142" t="s">
        <v>495</v>
      </c>
      <c r="D833" s="142" t="s">
        <v>3527</v>
      </c>
      <c r="E833" s="142" t="s">
        <v>22</v>
      </c>
      <c r="F833" s="142" t="s">
        <v>638</v>
      </c>
      <c r="G833" s="142" t="s">
        <v>639</v>
      </c>
      <c r="H833" s="142" t="s">
        <v>640</v>
      </c>
      <c r="I833" s="142" t="s">
        <v>26</v>
      </c>
      <c r="J833" s="142">
        <v>1</v>
      </c>
      <c r="K833" s="142">
        <v>40</v>
      </c>
      <c r="L833" s="227"/>
      <c r="M833" s="227"/>
      <c r="N833" s="227">
        <v>3100</v>
      </c>
      <c r="O833" s="227">
        <v>3100</v>
      </c>
      <c r="P833" s="227">
        <v>124000</v>
      </c>
      <c r="Q833" s="227">
        <v>40</v>
      </c>
      <c r="R833" s="227">
        <v>200</v>
      </c>
      <c r="S833" s="227">
        <v>116000</v>
      </c>
      <c r="T833" s="227"/>
      <c r="U833" s="227"/>
      <c r="V833" s="227"/>
      <c r="W833" s="143">
        <v>45311</v>
      </c>
      <c r="X833" s="143">
        <v>45366</v>
      </c>
      <c r="Y833">
        <f t="shared" si="25"/>
        <v>116000</v>
      </c>
    </row>
    <row r="834" spans="1:25">
      <c r="A834" s="1" t="str">
        <f t="shared" si="24"/>
        <v>060051088271000</v>
      </c>
      <c r="B834" s="142" t="s">
        <v>60</v>
      </c>
      <c r="C834" s="142" t="s">
        <v>495</v>
      </c>
      <c r="D834" s="142" t="s">
        <v>3527</v>
      </c>
      <c r="E834" s="142" t="s">
        <v>22</v>
      </c>
      <c r="F834" s="142" t="s">
        <v>593</v>
      </c>
      <c r="G834" s="142" t="s">
        <v>594</v>
      </c>
      <c r="H834" s="142" t="s">
        <v>595</v>
      </c>
      <c r="I834" s="142" t="s">
        <v>23</v>
      </c>
      <c r="J834" s="142">
        <v>1</v>
      </c>
      <c r="K834" s="142">
        <v>40</v>
      </c>
      <c r="L834" s="227"/>
      <c r="M834" s="227"/>
      <c r="N834" s="227">
        <v>3200</v>
      </c>
      <c r="O834" s="227">
        <v>3000</v>
      </c>
      <c r="P834" s="227">
        <v>120000</v>
      </c>
      <c r="Q834" s="227">
        <v>40</v>
      </c>
      <c r="R834" s="227">
        <v>130</v>
      </c>
      <c r="S834" s="227">
        <v>114800</v>
      </c>
      <c r="T834" s="227"/>
      <c r="U834" s="227"/>
      <c r="V834" s="227"/>
      <c r="W834" s="143">
        <v>45767</v>
      </c>
      <c r="X834" s="143">
        <v>45953</v>
      </c>
      <c r="Y834">
        <f t="shared" si="25"/>
        <v>114800</v>
      </c>
    </row>
    <row r="835" spans="1:25">
      <c r="A835" s="1" t="str">
        <f t="shared" si="24"/>
        <v>060051088858000</v>
      </c>
      <c r="B835" s="142" t="s">
        <v>60</v>
      </c>
      <c r="C835" s="142" t="s">
        <v>495</v>
      </c>
      <c r="D835" s="142" t="s">
        <v>3528</v>
      </c>
      <c r="E835" s="142" t="s">
        <v>27</v>
      </c>
      <c r="F835" s="142" t="s">
        <v>962</v>
      </c>
      <c r="G835" s="142" t="s">
        <v>963</v>
      </c>
      <c r="H835" s="142" t="s">
        <v>964</v>
      </c>
      <c r="I835" s="142" t="s">
        <v>23</v>
      </c>
      <c r="J835" s="142">
        <v>1</v>
      </c>
      <c r="K835" s="142">
        <v>12</v>
      </c>
      <c r="L835" s="227"/>
      <c r="M835" s="227"/>
      <c r="N835" s="227">
        <v>4590</v>
      </c>
      <c r="O835" s="227">
        <v>4590</v>
      </c>
      <c r="P835" s="227">
        <v>55080</v>
      </c>
      <c r="Q835" s="227"/>
      <c r="R835" s="227"/>
      <c r="S835" s="227"/>
      <c r="T835" s="227"/>
      <c r="U835" s="227"/>
      <c r="V835" s="227"/>
      <c r="W835" s="143">
        <v>45282</v>
      </c>
      <c r="X835" s="143">
        <v>45878</v>
      </c>
      <c r="Y835">
        <f t="shared" si="25"/>
        <v>55080</v>
      </c>
    </row>
    <row r="836" spans="1:25">
      <c r="A836" s="1" t="str">
        <f t="shared" si="24"/>
        <v>060051089270000</v>
      </c>
      <c r="B836" s="142" t="s">
        <v>60</v>
      </c>
      <c r="C836" s="142" t="s">
        <v>495</v>
      </c>
      <c r="D836" s="142" t="s">
        <v>3497</v>
      </c>
      <c r="E836" s="142" t="s">
        <v>24</v>
      </c>
      <c r="F836" s="142" t="s">
        <v>597</v>
      </c>
      <c r="G836" s="142" t="s">
        <v>598</v>
      </c>
      <c r="H836" s="142" t="s">
        <v>599</v>
      </c>
      <c r="I836" s="142" t="s">
        <v>21</v>
      </c>
      <c r="J836" s="142">
        <v>1</v>
      </c>
      <c r="K836" s="142">
        <v>48</v>
      </c>
      <c r="L836" s="227">
        <v>977</v>
      </c>
      <c r="M836" s="227">
        <v>1362530</v>
      </c>
      <c r="N836" s="227">
        <v>2000</v>
      </c>
      <c r="O836" s="227">
        <v>2000</v>
      </c>
      <c r="P836" s="227">
        <v>96000</v>
      </c>
      <c r="Q836" s="227"/>
      <c r="R836" s="227"/>
      <c r="S836" s="227"/>
      <c r="T836" s="227">
        <v>13</v>
      </c>
      <c r="U836" s="227">
        <v>23423</v>
      </c>
      <c r="V836" s="227">
        <v>5293</v>
      </c>
      <c r="W836" s="143">
        <v>45950</v>
      </c>
      <c r="X836" s="143">
        <v>46033</v>
      </c>
      <c r="Y836">
        <f t="shared" si="25"/>
        <v>96000</v>
      </c>
    </row>
    <row r="837" spans="1:25">
      <c r="A837" s="1" t="str">
        <f t="shared" ref="A837:A900" si="26">B837&amp;F837</f>
        <v>060051089271000</v>
      </c>
      <c r="B837" s="142" t="s">
        <v>60</v>
      </c>
      <c r="C837" s="142" t="s">
        <v>495</v>
      </c>
      <c r="D837" s="142" t="s">
        <v>3497</v>
      </c>
      <c r="E837" s="142" t="s">
        <v>24</v>
      </c>
      <c r="F837" s="142" t="s">
        <v>380</v>
      </c>
      <c r="G837" s="142" t="s">
        <v>381</v>
      </c>
      <c r="H837" s="142" t="s">
        <v>382</v>
      </c>
      <c r="I837" s="142" t="s">
        <v>23</v>
      </c>
      <c r="J837" s="142">
        <v>1</v>
      </c>
      <c r="K837" s="142">
        <v>48</v>
      </c>
      <c r="L837" s="227">
        <v>28604</v>
      </c>
      <c r="M837" s="227">
        <v>60967175</v>
      </c>
      <c r="N837" s="227">
        <v>2650</v>
      </c>
      <c r="O837" s="227">
        <v>2650</v>
      </c>
      <c r="P837" s="227">
        <v>127200</v>
      </c>
      <c r="Q837" s="227">
        <v>48</v>
      </c>
      <c r="R837" s="227">
        <v>225</v>
      </c>
      <c r="S837" s="227">
        <v>116400</v>
      </c>
      <c r="T837" s="227">
        <v>10407</v>
      </c>
      <c r="U837" s="227">
        <v>21500135</v>
      </c>
      <c r="V837" s="227">
        <v>-681567</v>
      </c>
      <c r="W837" s="143">
        <v>46030</v>
      </c>
      <c r="X837" s="143">
        <v>46034</v>
      </c>
      <c r="Y837">
        <f t="shared" ref="Y837:Y900" si="27">IF(S837&gt;0,S837,P837)</f>
        <v>116400</v>
      </c>
    </row>
    <row r="838" spans="1:25">
      <c r="A838" s="1" t="str">
        <f t="shared" si="26"/>
        <v>060051089525000</v>
      </c>
      <c r="B838" s="142" t="s">
        <v>60</v>
      </c>
      <c r="C838" s="142" t="s">
        <v>495</v>
      </c>
      <c r="D838" s="142" t="s">
        <v>3494</v>
      </c>
      <c r="E838" s="142" t="s">
        <v>2486</v>
      </c>
      <c r="F838" s="142" t="s">
        <v>51</v>
      </c>
      <c r="G838" s="142" t="s">
        <v>2548</v>
      </c>
      <c r="H838" s="142" t="s">
        <v>3570</v>
      </c>
      <c r="I838" s="142" t="s">
        <v>23</v>
      </c>
      <c r="J838" s="142">
        <v>1</v>
      </c>
      <c r="K838" s="142">
        <v>144</v>
      </c>
      <c r="L838" s="227">
        <v>11107</v>
      </c>
      <c r="M838" s="227">
        <v>38499462</v>
      </c>
      <c r="N838" s="227">
        <v>4200</v>
      </c>
      <c r="O838" s="227">
        <v>4200</v>
      </c>
      <c r="P838" s="227">
        <v>604800</v>
      </c>
      <c r="Q838" s="227"/>
      <c r="R838" s="227"/>
      <c r="S838" s="227"/>
      <c r="T838" s="227">
        <v>27</v>
      </c>
      <c r="U838" s="227">
        <v>102162</v>
      </c>
      <c r="V838" s="227">
        <v>8574</v>
      </c>
      <c r="W838" s="143">
        <v>45945</v>
      </c>
      <c r="X838" s="143">
        <v>46031</v>
      </c>
      <c r="Y838">
        <f t="shared" si="27"/>
        <v>604800</v>
      </c>
    </row>
    <row r="839" spans="1:25">
      <c r="A839" s="1" t="str">
        <f t="shared" si="26"/>
        <v>060051089541000</v>
      </c>
      <c r="B839" s="142" t="s">
        <v>60</v>
      </c>
      <c r="C839" s="142" t="s">
        <v>495</v>
      </c>
      <c r="D839" s="142" t="s">
        <v>3494</v>
      </c>
      <c r="E839" s="142" t="s">
        <v>2486</v>
      </c>
      <c r="F839" s="142" t="s">
        <v>52</v>
      </c>
      <c r="G839" s="142" t="s">
        <v>2553</v>
      </c>
      <c r="H839" s="142" t="s">
        <v>2554</v>
      </c>
      <c r="I839" s="142" t="s">
        <v>23</v>
      </c>
      <c r="J839" s="142">
        <v>1</v>
      </c>
      <c r="K839" s="142">
        <v>144</v>
      </c>
      <c r="L839" s="227">
        <v>1009</v>
      </c>
      <c r="M839" s="227">
        <v>3852766</v>
      </c>
      <c r="N839" s="227">
        <v>4900</v>
      </c>
      <c r="O839" s="227">
        <v>4300</v>
      </c>
      <c r="P839" s="227">
        <v>619200</v>
      </c>
      <c r="Q839" s="227"/>
      <c r="R839" s="227"/>
      <c r="S839" s="227"/>
      <c r="T839" s="227">
        <v>180</v>
      </c>
      <c r="U839" s="227">
        <v>697297</v>
      </c>
      <c r="V839" s="227">
        <v>9985</v>
      </c>
      <c r="W839" s="143">
        <v>45980</v>
      </c>
      <c r="X839" s="143">
        <v>46034</v>
      </c>
      <c r="Y839">
        <f t="shared" si="27"/>
        <v>619200</v>
      </c>
    </row>
    <row r="840" spans="1:25">
      <c r="A840" s="1" t="str">
        <f t="shared" si="26"/>
        <v>060051089867000</v>
      </c>
      <c r="B840" s="142" t="s">
        <v>60</v>
      </c>
      <c r="C840" s="142" t="s">
        <v>495</v>
      </c>
      <c r="D840" s="142" t="s">
        <v>3534</v>
      </c>
      <c r="E840" s="142" t="s">
        <v>2492</v>
      </c>
      <c r="F840" s="142" t="s">
        <v>53</v>
      </c>
      <c r="G840" s="142" t="s">
        <v>2558</v>
      </c>
      <c r="H840" s="142" t="s">
        <v>3571</v>
      </c>
      <c r="I840" s="142" t="s">
        <v>23</v>
      </c>
      <c r="J840" s="142">
        <v>1</v>
      </c>
      <c r="K840" s="142">
        <v>30</v>
      </c>
      <c r="L840" s="227">
        <v>1825</v>
      </c>
      <c r="M840" s="227">
        <v>7389876</v>
      </c>
      <c r="N840" s="227">
        <v>4900</v>
      </c>
      <c r="O840" s="227">
        <v>4900</v>
      </c>
      <c r="P840" s="227">
        <v>147000</v>
      </c>
      <c r="Q840" s="227">
        <v>30</v>
      </c>
      <c r="R840" s="227">
        <v>600</v>
      </c>
      <c r="S840" s="227">
        <v>129000</v>
      </c>
      <c r="T840" s="227">
        <v>18</v>
      </c>
      <c r="U840" s="227">
        <v>78378</v>
      </c>
      <c r="V840" s="227">
        <v>5492</v>
      </c>
      <c r="W840" s="143">
        <v>45796</v>
      </c>
      <c r="X840" s="143">
        <v>46033</v>
      </c>
      <c r="Y840">
        <f t="shared" si="27"/>
        <v>129000</v>
      </c>
    </row>
    <row r="841" spans="1:25">
      <c r="A841" s="1" t="str">
        <f t="shared" si="26"/>
        <v>060051089885000</v>
      </c>
      <c r="B841" s="142" t="s">
        <v>60</v>
      </c>
      <c r="C841" s="142" t="s">
        <v>495</v>
      </c>
      <c r="D841" s="142" t="s">
        <v>3534</v>
      </c>
      <c r="E841" s="142" t="s">
        <v>2492</v>
      </c>
      <c r="F841" s="142" t="s">
        <v>54</v>
      </c>
      <c r="G841" s="142" t="s">
        <v>2564</v>
      </c>
      <c r="H841" s="142" t="s">
        <v>2565</v>
      </c>
      <c r="I841" s="142" t="s">
        <v>21</v>
      </c>
      <c r="J841" s="142">
        <v>1</v>
      </c>
      <c r="K841" s="142">
        <v>72</v>
      </c>
      <c r="L841" s="227">
        <v>258</v>
      </c>
      <c r="M841" s="227">
        <v>180137</v>
      </c>
      <c r="N841" s="227">
        <v>950</v>
      </c>
      <c r="O841" s="227">
        <v>950</v>
      </c>
      <c r="P841" s="227">
        <v>68400</v>
      </c>
      <c r="Q841" s="227">
        <v>72</v>
      </c>
      <c r="R841" s="227">
        <v>144</v>
      </c>
      <c r="S841" s="227">
        <v>58032</v>
      </c>
      <c r="T841" s="227">
        <v>433</v>
      </c>
      <c r="U841" s="227">
        <v>314543</v>
      </c>
      <c r="V841" s="227">
        <v>12221</v>
      </c>
      <c r="W841" s="143">
        <v>46027</v>
      </c>
      <c r="X841" s="143">
        <v>46034</v>
      </c>
      <c r="Y841">
        <f t="shared" si="27"/>
        <v>58032</v>
      </c>
    </row>
    <row r="842" spans="1:25">
      <c r="A842" s="1" t="str">
        <f t="shared" si="26"/>
        <v>060051090446000</v>
      </c>
      <c r="B842" s="142" t="s">
        <v>60</v>
      </c>
      <c r="C842" s="142" t="s">
        <v>495</v>
      </c>
      <c r="D842" s="142" t="s">
        <v>3528</v>
      </c>
      <c r="E842" s="142" t="s">
        <v>27</v>
      </c>
      <c r="F842" s="142" t="s">
        <v>386</v>
      </c>
      <c r="G842" s="142" t="s">
        <v>387</v>
      </c>
      <c r="H842" s="142" t="s">
        <v>388</v>
      </c>
      <c r="I842" s="142" t="s">
        <v>21</v>
      </c>
      <c r="J842" s="142">
        <v>1</v>
      </c>
      <c r="K842" s="142">
        <v>24</v>
      </c>
      <c r="L842" s="227">
        <v>4139</v>
      </c>
      <c r="M842" s="227">
        <v>11949417</v>
      </c>
      <c r="N842" s="227">
        <v>3700</v>
      </c>
      <c r="O842" s="227">
        <v>3600</v>
      </c>
      <c r="P842" s="227">
        <v>86400</v>
      </c>
      <c r="Q842" s="227">
        <v>24</v>
      </c>
      <c r="R842" s="227">
        <v>538</v>
      </c>
      <c r="S842" s="227">
        <v>73488</v>
      </c>
      <c r="T842" s="227">
        <v>11439</v>
      </c>
      <c r="U842" s="227">
        <v>31313356</v>
      </c>
      <c r="V842" s="227">
        <v>-1711381</v>
      </c>
      <c r="W842" s="143">
        <v>46031</v>
      </c>
      <c r="X842" s="143">
        <v>46034</v>
      </c>
      <c r="Y842">
        <f t="shared" si="27"/>
        <v>73488</v>
      </c>
    </row>
    <row r="843" spans="1:25">
      <c r="A843" s="1" t="str">
        <f t="shared" si="26"/>
        <v>060051090872000</v>
      </c>
      <c r="B843" s="142" t="s">
        <v>60</v>
      </c>
      <c r="C843" s="142" t="s">
        <v>495</v>
      </c>
      <c r="D843" s="142" t="s">
        <v>3528</v>
      </c>
      <c r="E843" s="142" t="s">
        <v>27</v>
      </c>
      <c r="F843" s="142" t="s">
        <v>392</v>
      </c>
      <c r="G843" s="142" t="s">
        <v>393</v>
      </c>
      <c r="H843" s="142" t="s">
        <v>394</v>
      </c>
      <c r="I843" s="142" t="s">
        <v>21</v>
      </c>
      <c r="J843" s="142">
        <v>1</v>
      </c>
      <c r="K843" s="142">
        <v>12</v>
      </c>
      <c r="L843" s="227">
        <v>500</v>
      </c>
      <c r="M843" s="227">
        <v>1307168</v>
      </c>
      <c r="N843" s="227">
        <v>3333</v>
      </c>
      <c r="O843" s="227">
        <v>3250</v>
      </c>
      <c r="P843" s="227">
        <v>39000</v>
      </c>
      <c r="Q843" s="227">
        <v>12</v>
      </c>
      <c r="R843" s="227">
        <v>250</v>
      </c>
      <c r="S843" s="227">
        <v>36000</v>
      </c>
      <c r="T843" s="227">
        <v>333</v>
      </c>
      <c r="U843" s="227">
        <v>903018</v>
      </c>
      <c r="V843" s="227">
        <v>32444</v>
      </c>
      <c r="W843" s="143">
        <v>46032</v>
      </c>
      <c r="X843" s="143">
        <v>46034</v>
      </c>
      <c r="Y843">
        <f t="shared" si="27"/>
        <v>36000</v>
      </c>
    </row>
    <row r="844" spans="1:25">
      <c r="A844" s="1" t="str">
        <f t="shared" si="26"/>
        <v>060051092661000</v>
      </c>
      <c r="B844" s="142" t="s">
        <v>60</v>
      </c>
      <c r="C844" s="142" t="s">
        <v>495</v>
      </c>
      <c r="D844" s="142" t="s">
        <v>3497</v>
      </c>
      <c r="E844" s="142" t="s">
        <v>24</v>
      </c>
      <c r="F844" s="142" t="s">
        <v>398</v>
      </c>
      <c r="G844" s="142" t="s">
        <v>399</v>
      </c>
      <c r="H844" s="142" t="s">
        <v>400</v>
      </c>
      <c r="I844" s="142" t="s">
        <v>23</v>
      </c>
      <c r="J844" s="142">
        <v>1</v>
      </c>
      <c r="K844" s="142">
        <v>12</v>
      </c>
      <c r="L844" s="227">
        <v>14122</v>
      </c>
      <c r="M844" s="227">
        <v>120399667</v>
      </c>
      <c r="N844" s="227">
        <v>9875</v>
      </c>
      <c r="O844" s="227">
        <v>9875</v>
      </c>
      <c r="P844" s="227">
        <v>118500</v>
      </c>
      <c r="Q844" s="227">
        <v>12</v>
      </c>
      <c r="R844" s="227">
        <v>175</v>
      </c>
      <c r="S844" s="227">
        <v>116400</v>
      </c>
      <c r="T844" s="227">
        <v>3729</v>
      </c>
      <c r="U844" s="227">
        <v>30541217</v>
      </c>
      <c r="V844" s="227">
        <v>-1251048</v>
      </c>
      <c r="W844" s="143">
        <v>46027</v>
      </c>
      <c r="X844" s="143">
        <v>46034</v>
      </c>
      <c r="Y844">
        <f t="shared" si="27"/>
        <v>116400</v>
      </c>
    </row>
    <row r="845" spans="1:25">
      <c r="A845" s="1" t="str">
        <f t="shared" si="26"/>
        <v>060051098643000</v>
      </c>
      <c r="B845" s="142" t="s">
        <v>60</v>
      </c>
      <c r="C845" s="142" t="s">
        <v>495</v>
      </c>
      <c r="D845" s="142" t="s">
        <v>3495</v>
      </c>
      <c r="E845" s="142" t="s">
        <v>3496</v>
      </c>
      <c r="F845" s="142" t="s">
        <v>970</v>
      </c>
      <c r="G845" s="142" t="s">
        <v>971</v>
      </c>
      <c r="H845" s="142" t="s">
        <v>972</v>
      </c>
      <c r="I845" s="142" t="s">
        <v>21</v>
      </c>
      <c r="J845" s="142">
        <v>1</v>
      </c>
      <c r="K845" s="142">
        <v>20</v>
      </c>
      <c r="L845" s="227">
        <v>14</v>
      </c>
      <c r="M845" s="227">
        <v>231388</v>
      </c>
      <c r="N845" s="227">
        <v>19700</v>
      </c>
      <c r="O845" s="227">
        <v>19500</v>
      </c>
      <c r="P845" s="227">
        <v>390000</v>
      </c>
      <c r="Q845" s="227">
        <v>20</v>
      </c>
      <c r="R845" s="227">
        <v>1500</v>
      </c>
      <c r="S845" s="227">
        <v>360000</v>
      </c>
      <c r="T845" s="227">
        <v>8</v>
      </c>
      <c r="U845" s="227">
        <v>140541</v>
      </c>
      <c r="V845" s="227">
        <v>8319</v>
      </c>
      <c r="W845" s="143">
        <v>46001</v>
      </c>
      <c r="X845" s="143">
        <v>46025</v>
      </c>
      <c r="Y845">
        <f t="shared" si="27"/>
        <v>360000</v>
      </c>
    </row>
    <row r="846" spans="1:25">
      <c r="A846" s="1" t="str">
        <f t="shared" si="26"/>
        <v>060051098744000</v>
      </c>
      <c r="B846" s="142" t="s">
        <v>60</v>
      </c>
      <c r="C846" s="142" t="s">
        <v>495</v>
      </c>
      <c r="D846" s="142" t="s">
        <v>3500</v>
      </c>
      <c r="E846" s="142" t="s">
        <v>3501</v>
      </c>
      <c r="F846" s="142" t="s">
        <v>3572</v>
      </c>
      <c r="G846" s="142" t="s">
        <v>3573</v>
      </c>
      <c r="H846" s="142" t="s">
        <v>3574</v>
      </c>
      <c r="I846" s="142" t="s">
        <v>21</v>
      </c>
      <c r="J846" s="142">
        <v>1</v>
      </c>
      <c r="K846" s="142">
        <v>12</v>
      </c>
      <c r="L846" s="227">
        <v>18</v>
      </c>
      <c r="M846" s="227">
        <v>263185</v>
      </c>
      <c r="N846" s="227">
        <v>21500</v>
      </c>
      <c r="O846" s="227">
        <v>21500</v>
      </c>
      <c r="P846" s="227">
        <v>258000</v>
      </c>
      <c r="Q846" s="227"/>
      <c r="R846" s="227"/>
      <c r="S846" s="227"/>
      <c r="T846" s="227">
        <v>0</v>
      </c>
      <c r="U846" s="227">
        <v>0</v>
      </c>
      <c r="V846" s="227">
        <v>0</v>
      </c>
      <c r="W846" s="143">
        <v>46008</v>
      </c>
      <c r="X846" s="143">
        <v>46019</v>
      </c>
      <c r="Y846">
        <f t="shared" si="27"/>
        <v>258000</v>
      </c>
    </row>
    <row r="847" spans="1:25">
      <c r="A847" s="1" t="str">
        <f t="shared" si="26"/>
        <v>060051101305000</v>
      </c>
      <c r="B847" s="142" t="s">
        <v>60</v>
      </c>
      <c r="C847" s="142" t="s">
        <v>495</v>
      </c>
      <c r="D847" s="142" t="s">
        <v>3528</v>
      </c>
      <c r="E847" s="142" t="s">
        <v>27</v>
      </c>
      <c r="F847" s="142" t="s">
        <v>976</v>
      </c>
      <c r="G847" s="142" t="s">
        <v>977</v>
      </c>
      <c r="H847" s="142" t="s">
        <v>978</v>
      </c>
      <c r="I847" s="142" t="s">
        <v>21</v>
      </c>
      <c r="J847" s="142">
        <v>1</v>
      </c>
      <c r="K847" s="142">
        <v>24</v>
      </c>
      <c r="L847" s="227">
        <v>3373</v>
      </c>
      <c r="M847" s="227">
        <v>5736167</v>
      </c>
      <c r="N847" s="227">
        <v>2700</v>
      </c>
      <c r="O847" s="227">
        <v>2700</v>
      </c>
      <c r="P847" s="227">
        <v>64800</v>
      </c>
      <c r="Q847" s="227">
        <v>24</v>
      </c>
      <c r="R847" s="227">
        <v>700</v>
      </c>
      <c r="S847" s="227">
        <v>48000</v>
      </c>
      <c r="T847" s="227">
        <v>1337</v>
      </c>
      <c r="U847" s="227">
        <v>2719189</v>
      </c>
      <c r="V847" s="227">
        <v>445470</v>
      </c>
      <c r="W847" s="143">
        <v>46030</v>
      </c>
      <c r="X847" s="143">
        <v>46034</v>
      </c>
      <c r="Y847">
        <f t="shared" si="27"/>
        <v>48000</v>
      </c>
    </row>
    <row r="848" spans="1:25">
      <c r="A848" s="1" t="str">
        <f t="shared" si="26"/>
        <v>060051102123000</v>
      </c>
      <c r="B848" s="142" t="s">
        <v>60</v>
      </c>
      <c r="C848" s="142" t="s">
        <v>495</v>
      </c>
      <c r="D848" s="142" t="s">
        <v>3495</v>
      </c>
      <c r="E848" s="142" t="s">
        <v>3496</v>
      </c>
      <c r="F848" s="142" t="s">
        <v>404</v>
      </c>
      <c r="G848" s="142" t="s">
        <v>405</v>
      </c>
      <c r="H848" s="142" t="s">
        <v>406</v>
      </c>
      <c r="I848" s="142" t="s">
        <v>21</v>
      </c>
      <c r="J848" s="142">
        <v>1</v>
      </c>
      <c r="K848" s="142">
        <v>12</v>
      </c>
      <c r="L848" s="227">
        <v>6000</v>
      </c>
      <c r="M848" s="227">
        <v>73997074</v>
      </c>
      <c r="N848" s="227">
        <v>16500</v>
      </c>
      <c r="O848" s="227">
        <v>14800</v>
      </c>
      <c r="P848" s="227">
        <v>177600</v>
      </c>
      <c r="Q848" s="227">
        <v>12</v>
      </c>
      <c r="R848" s="227">
        <v>850</v>
      </c>
      <c r="S848" s="227">
        <v>167400</v>
      </c>
      <c r="T848" s="227">
        <v>65540</v>
      </c>
      <c r="U848" s="227">
        <v>804650891</v>
      </c>
      <c r="V848" s="227">
        <v>-3643817</v>
      </c>
      <c r="W848" s="143">
        <v>46024</v>
      </c>
      <c r="X848" s="143">
        <v>46034</v>
      </c>
      <c r="Y848">
        <f t="shared" si="27"/>
        <v>167400</v>
      </c>
    </row>
    <row r="849" spans="1:25">
      <c r="A849" s="1" t="str">
        <f t="shared" si="26"/>
        <v>060051105042000</v>
      </c>
      <c r="B849" s="142" t="s">
        <v>60</v>
      </c>
      <c r="C849" s="142" t="s">
        <v>495</v>
      </c>
      <c r="D849" s="142" t="s">
        <v>3534</v>
      </c>
      <c r="E849" s="142" t="s">
        <v>2492</v>
      </c>
      <c r="F849" s="142" t="s">
        <v>55</v>
      </c>
      <c r="G849" s="142" t="s">
        <v>2569</v>
      </c>
      <c r="H849" s="142" t="s">
        <v>2570</v>
      </c>
      <c r="I849" s="142" t="s">
        <v>23</v>
      </c>
      <c r="J849" s="142">
        <v>1</v>
      </c>
      <c r="K849" s="142">
        <v>21</v>
      </c>
      <c r="L849" s="227">
        <v>4140</v>
      </c>
      <c r="M849" s="227">
        <v>18314779</v>
      </c>
      <c r="N849" s="227">
        <v>5000</v>
      </c>
      <c r="O849" s="227">
        <v>5000</v>
      </c>
      <c r="P849" s="227">
        <v>105000</v>
      </c>
      <c r="Q849" s="227">
        <v>21</v>
      </c>
      <c r="R849" s="227">
        <v>571</v>
      </c>
      <c r="S849" s="227">
        <v>93009</v>
      </c>
      <c r="T849" s="227">
        <v>54</v>
      </c>
      <c r="U849" s="227">
        <v>232838</v>
      </c>
      <c r="V849" s="227">
        <v>-6050</v>
      </c>
      <c r="W849" s="143">
        <v>45993</v>
      </c>
      <c r="X849" s="143">
        <v>46034</v>
      </c>
      <c r="Y849">
        <f t="shared" si="27"/>
        <v>93009</v>
      </c>
    </row>
    <row r="850" spans="1:25">
      <c r="A850" s="1" t="str">
        <f t="shared" si="26"/>
        <v>060051107348000</v>
      </c>
      <c r="B850" s="142" t="s">
        <v>60</v>
      </c>
      <c r="C850" s="142" t="s">
        <v>495</v>
      </c>
      <c r="D850" s="142" t="s">
        <v>3494</v>
      </c>
      <c r="E850" s="142" t="s">
        <v>2486</v>
      </c>
      <c r="F850" s="142" t="s">
        <v>99</v>
      </c>
      <c r="G850" s="142" t="s">
        <v>2767</v>
      </c>
      <c r="H850" s="142" t="s">
        <v>2768</v>
      </c>
      <c r="I850" s="142" t="s">
        <v>21</v>
      </c>
      <c r="J850" s="142">
        <v>1</v>
      </c>
      <c r="K850" s="142">
        <v>20</v>
      </c>
      <c r="L850" s="227">
        <v>158</v>
      </c>
      <c r="M850" s="227">
        <v>666161</v>
      </c>
      <c r="N850" s="227">
        <v>5500</v>
      </c>
      <c r="O850" s="227">
        <v>5000</v>
      </c>
      <c r="P850" s="227">
        <v>100000</v>
      </c>
      <c r="Q850" s="227">
        <v>20</v>
      </c>
      <c r="R850" s="227">
        <v>300</v>
      </c>
      <c r="S850" s="227">
        <v>94000</v>
      </c>
      <c r="T850" s="227">
        <v>31</v>
      </c>
      <c r="U850" s="227">
        <v>139640</v>
      </c>
      <c r="V850" s="227">
        <v>8937</v>
      </c>
      <c r="W850" s="143">
        <v>46031</v>
      </c>
      <c r="X850" s="143">
        <v>46034</v>
      </c>
      <c r="Y850">
        <f t="shared" si="27"/>
        <v>94000</v>
      </c>
    </row>
    <row r="851" spans="1:25">
      <c r="A851" s="1" t="str">
        <f t="shared" si="26"/>
        <v>060051108244000</v>
      </c>
      <c r="B851" s="142" t="s">
        <v>60</v>
      </c>
      <c r="C851" s="142" t="s">
        <v>495</v>
      </c>
      <c r="D851" s="142" t="s">
        <v>3495</v>
      </c>
      <c r="E851" s="142" t="s">
        <v>3496</v>
      </c>
      <c r="F851" s="142" t="s">
        <v>410</v>
      </c>
      <c r="G851" s="142" t="s">
        <v>411</v>
      </c>
      <c r="H851" s="142" t="s">
        <v>412</v>
      </c>
      <c r="I851" s="142" t="s">
        <v>21</v>
      </c>
      <c r="J851" s="142">
        <v>1</v>
      </c>
      <c r="K851" s="142">
        <v>12</v>
      </c>
      <c r="L851" s="227">
        <v>2433</v>
      </c>
      <c r="M851" s="227">
        <v>6213995</v>
      </c>
      <c r="N851" s="227">
        <v>3400</v>
      </c>
      <c r="O851" s="227">
        <v>3300</v>
      </c>
      <c r="P851" s="227">
        <v>39600</v>
      </c>
      <c r="Q851" s="227">
        <v>12</v>
      </c>
      <c r="R851" s="227">
        <v>250</v>
      </c>
      <c r="S851" s="227">
        <v>36600</v>
      </c>
      <c r="T851" s="227">
        <v>630</v>
      </c>
      <c r="U851" s="227">
        <v>1745198</v>
      </c>
      <c r="V851" s="227">
        <v>136149</v>
      </c>
      <c r="W851" s="143">
        <v>46029</v>
      </c>
      <c r="X851" s="143">
        <v>46034</v>
      </c>
      <c r="Y851">
        <f t="shared" si="27"/>
        <v>36600</v>
      </c>
    </row>
    <row r="852" spans="1:25">
      <c r="A852" s="1" t="str">
        <f t="shared" si="26"/>
        <v>060051110244000</v>
      </c>
      <c r="B852" s="142" t="s">
        <v>60</v>
      </c>
      <c r="C852" s="142" t="s">
        <v>495</v>
      </c>
      <c r="D852" s="142" t="s">
        <v>3511</v>
      </c>
      <c r="E852" s="142" t="s">
        <v>3512</v>
      </c>
      <c r="F852" s="142" t="s">
        <v>3575</v>
      </c>
      <c r="G852" s="142" t="s">
        <v>3576</v>
      </c>
      <c r="H852" s="142" t="s">
        <v>3577</v>
      </c>
      <c r="I852" s="142" t="s">
        <v>21</v>
      </c>
      <c r="J852" s="142">
        <v>1</v>
      </c>
      <c r="K852" s="142">
        <v>120</v>
      </c>
      <c r="L852" s="227">
        <v>132</v>
      </c>
      <c r="M852" s="227">
        <v>836352</v>
      </c>
      <c r="N852" s="227">
        <v>8500</v>
      </c>
      <c r="O852" s="227">
        <v>8500</v>
      </c>
      <c r="P852" s="227">
        <v>1020000</v>
      </c>
      <c r="Q852" s="227"/>
      <c r="R852" s="227"/>
      <c r="S852" s="227"/>
      <c r="T852" s="227">
        <v>110</v>
      </c>
      <c r="U852" s="227">
        <v>723964</v>
      </c>
      <c r="V852" s="227">
        <v>27004</v>
      </c>
      <c r="W852" s="143">
        <v>46016</v>
      </c>
      <c r="X852" s="143">
        <v>46034</v>
      </c>
      <c r="Y852">
        <f t="shared" si="27"/>
        <v>1020000</v>
      </c>
    </row>
    <row r="853" spans="1:25">
      <c r="A853" s="1" t="str">
        <f t="shared" si="26"/>
        <v>060051114756000</v>
      </c>
      <c r="B853" s="142" t="s">
        <v>60</v>
      </c>
      <c r="C853" s="142" t="s">
        <v>495</v>
      </c>
      <c r="D853" s="142" t="s">
        <v>3523</v>
      </c>
      <c r="E853" s="142" t="s">
        <v>20</v>
      </c>
      <c r="F853" s="142" t="s">
        <v>416</v>
      </c>
      <c r="G853" s="142" t="s">
        <v>417</v>
      </c>
      <c r="H853" s="142" t="s">
        <v>3578</v>
      </c>
      <c r="I853" s="142" t="s">
        <v>21</v>
      </c>
      <c r="J853" s="142">
        <v>1</v>
      </c>
      <c r="K853" s="142">
        <v>8</v>
      </c>
      <c r="L853" s="227">
        <v>956</v>
      </c>
      <c r="M853" s="227">
        <v>29824496</v>
      </c>
      <c r="N853" s="227">
        <v>36500</v>
      </c>
      <c r="O853" s="227">
        <v>36500</v>
      </c>
      <c r="P853" s="227">
        <v>292000</v>
      </c>
      <c r="Q853" s="227">
        <v>8</v>
      </c>
      <c r="R853" s="227">
        <v>1000</v>
      </c>
      <c r="S853" s="227">
        <v>284000</v>
      </c>
      <c r="T853" s="227">
        <v>189</v>
      </c>
      <c r="U853" s="227">
        <v>6150000</v>
      </c>
      <c r="V853" s="227">
        <v>253734</v>
      </c>
      <c r="W853" s="143">
        <v>46031</v>
      </c>
      <c r="X853" s="143">
        <v>46034</v>
      </c>
      <c r="Y853">
        <f t="shared" si="27"/>
        <v>284000</v>
      </c>
    </row>
    <row r="854" spans="1:25">
      <c r="A854" s="1" t="str">
        <f t="shared" si="26"/>
        <v>060051115338000</v>
      </c>
      <c r="B854" s="142" t="s">
        <v>60</v>
      </c>
      <c r="C854" s="142" t="s">
        <v>495</v>
      </c>
      <c r="D854" s="142" t="s">
        <v>3497</v>
      </c>
      <c r="E854" s="142" t="s">
        <v>24</v>
      </c>
      <c r="F854" s="142" t="s">
        <v>422</v>
      </c>
      <c r="G854" s="142" t="s">
        <v>423</v>
      </c>
      <c r="H854" s="142" t="s">
        <v>424</v>
      </c>
      <c r="I854" s="142" t="s">
        <v>21</v>
      </c>
      <c r="J854" s="142">
        <v>1</v>
      </c>
      <c r="K854" s="142">
        <v>36</v>
      </c>
      <c r="L854" s="227">
        <v>5907</v>
      </c>
      <c r="M854" s="227">
        <v>23690545</v>
      </c>
      <c r="N854" s="227">
        <v>5450</v>
      </c>
      <c r="O854" s="227">
        <v>5450</v>
      </c>
      <c r="P854" s="227">
        <v>196200</v>
      </c>
      <c r="Q854" s="227">
        <v>36</v>
      </c>
      <c r="R854" s="227">
        <v>800</v>
      </c>
      <c r="S854" s="227">
        <v>167400</v>
      </c>
      <c r="T854" s="227">
        <v>1691</v>
      </c>
      <c r="U854" s="227">
        <v>7561532</v>
      </c>
      <c r="V854" s="227">
        <v>779627</v>
      </c>
      <c r="W854" s="143">
        <v>45939</v>
      </c>
      <c r="X854" s="143">
        <v>46034</v>
      </c>
      <c r="Y854">
        <f t="shared" si="27"/>
        <v>167400</v>
      </c>
    </row>
    <row r="855" spans="1:25">
      <c r="A855" s="1" t="str">
        <f t="shared" si="26"/>
        <v>060051117281000</v>
      </c>
      <c r="B855" s="142" t="s">
        <v>60</v>
      </c>
      <c r="C855" s="142" t="s">
        <v>495</v>
      </c>
      <c r="D855" s="142" t="s">
        <v>3528</v>
      </c>
      <c r="E855" s="142" t="s">
        <v>27</v>
      </c>
      <c r="F855" s="142" t="s">
        <v>765</v>
      </c>
      <c r="G855" s="142" t="s">
        <v>766</v>
      </c>
      <c r="H855" s="142" t="s">
        <v>767</v>
      </c>
      <c r="I855" s="142" t="s">
        <v>21</v>
      </c>
      <c r="J855" s="142">
        <v>1</v>
      </c>
      <c r="K855" s="142">
        <v>1</v>
      </c>
      <c r="L855" s="227"/>
      <c r="M855" s="227"/>
      <c r="N855" s="227">
        <v>21700</v>
      </c>
      <c r="O855" s="227">
        <v>21700</v>
      </c>
      <c r="P855" s="227">
        <v>21700</v>
      </c>
      <c r="Q855" s="227"/>
      <c r="R855" s="227"/>
      <c r="S855" s="227"/>
      <c r="T855" s="227"/>
      <c r="U855" s="227"/>
      <c r="V855" s="227"/>
      <c r="W855" s="143"/>
      <c r="X855" s="143"/>
      <c r="Y855">
        <f t="shared" si="27"/>
        <v>21700</v>
      </c>
    </row>
    <row r="856" spans="1:25">
      <c r="A856" s="1" t="str">
        <f t="shared" si="26"/>
        <v>060051118289000</v>
      </c>
      <c r="B856" s="142" t="s">
        <v>60</v>
      </c>
      <c r="C856" s="142" t="s">
        <v>495</v>
      </c>
      <c r="D856" s="142" t="s">
        <v>3494</v>
      </c>
      <c r="E856" s="142" t="s">
        <v>2486</v>
      </c>
      <c r="F856" s="142" t="s">
        <v>56</v>
      </c>
      <c r="G856" s="142" t="s">
        <v>2574</v>
      </c>
      <c r="H856" s="142" t="s">
        <v>3579</v>
      </c>
      <c r="I856" s="142" t="s">
        <v>21</v>
      </c>
      <c r="J856" s="142">
        <v>1</v>
      </c>
      <c r="K856" s="142">
        <v>12</v>
      </c>
      <c r="L856" s="227">
        <v>63</v>
      </c>
      <c r="M856" s="227">
        <v>1722000</v>
      </c>
      <c r="N856" s="227">
        <v>39400</v>
      </c>
      <c r="O856" s="227">
        <v>29400</v>
      </c>
      <c r="P856" s="227">
        <v>352800</v>
      </c>
      <c r="Q856" s="227"/>
      <c r="R856" s="227"/>
      <c r="S856" s="227"/>
      <c r="T856" s="227">
        <v>3</v>
      </c>
      <c r="U856" s="227">
        <v>106486</v>
      </c>
      <c r="V856" s="227">
        <v>24486</v>
      </c>
      <c r="W856" s="143">
        <v>46031</v>
      </c>
      <c r="X856" s="143">
        <v>46033</v>
      </c>
      <c r="Y856">
        <f t="shared" si="27"/>
        <v>352800</v>
      </c>
    </row>
    <row r="857" spans="1:25">
      <c r="A857" s="1" t="str">
        <f t="shared" si="26"/>
        <v>060051119446000</v>
      </c>
      <c r="B857" s="142" t="s">
        <v>60</v>
      </c>
      <c r="C857" s="142" t="s">
        <v>495</v>
      </c>
      <c r="D857" s="142" t="s">
        <v>3511</v>
      </c>
      <c r="E857" s="142" t="s">
        <v>3512</v>
      </c>
      <c r="F857" s="142" t="s">
        <v>3580</v>
      </c>
      <c r="G857" s="142" t="s">
        <v>3581</v>
      </c>
      <c r="H857" s="142" t="s">
        <v>3582</v>
      </c>
      <c r="I857" s="142" t="s">
        <v>21</v>
      </c>
      <c r="J857" s="142">
        <v>1</v>
      </c>
      <c r="K857" s="142">
        <v>120</v>
      </c>
      <c r="L857" s="227">
        <v>214</v>
      </c>
      <c r="M857" s="227">
        <v>1355904</v>
      </c>
      <c r="N857" s="227">
        <v>8500</v>
      </c>
      <c r="O857" s="227">
        <v>8500</v>
      </c>
      <c r="P857" s="227">
        <v>1020000</v>
      </c>
      <c r="Q857" s="227"/>
      <c r="R857" s="227"/>
      <c r="S857" s="227"/>
      <c r="T857" s="227">
        <v>77</v>
      </c>
      <c r="U857" s="227">
        <v>534505</v>
      </c>
      <c r="V857" s="227">
        <v>46633</v>
      </c>
      <c r="W857" s="143">
        <v>46016</v>
      </c>
      <c r="X857" s="143">
        <v>46034</v>
      </c>
      <c r="Y857">
        <f t="shared" si="27"/>
        <v>1020000</v>
      </c>
    </row>
    <row r="858" spans="1:25">
      <c r="A858" s="1" t="str">
        <f t="shared" si="26"/>
        <v>060051120170000</v>
      </c>
      <c r="B858" s="142" t="s">
        <v>60</v>
      </c>
      <c r="C858" s="142" t="s">
        <v>495</v>
      </c>
      <c r="D858" s="142" t="s">
        <v>3523</v>
      </c>
      <c r="E858" s="142" t="s">
        <v>20</v>
      </c>
      <c r="F858" s="142" t="s">
        <v>428</v>
      </c>
      <c r="G858" s="142" t="s">
        <v>3583</v>
      </c>
      <c r="H858" s="142" t="s">
        <v>430</v>
      </c>
      <c r="I858" s="142" t="s">
        <v>21</v>
      </c>
      <c r="J858" s="142">
        <v>1</v>
      </c>
      <c r="K858" s="142">
        <v>12</v>
      </c>
      <c r="L858" s="227">
        <v>1846</v>
      </c>
      <c r="M858" s="227">
        <v>25810736</v>
      </c>
      <c r="N858" s="227">
        <v>16700</v>
      </c>
      <c r="O858" s="227">
        <v>16500</v>
      </c>
      <c r="P858" s="227">
        <v>198000</v>
      </c>
      <c r="Q858" s="227">
        <v>12</v>
      </c>
      <c r="R858" s="227">
        <v>500</v>
      </c>
      <c r="S858" s="227">
        <v>192000</v>
      </c>
      <c r="T858" s="227">
        <v>53</v>
      </c>
      <c r="U858" s="227">
        <v>797387</v>
      </c>
      <c r="V858" s="227">
        <v>56342</v>
      </c>
      <c r="W858" s="143">
        <v>46014</v>
      </c>
      <c r="X858" s="143">
        <v>46034</v>
      </c>
      <c r="Y858">
        <f t="shared" si="27"/>
        <v>192000</v>
      </c>
    </row>
    <row r="859" spans="1:25">
      <c r="A859" s="1" t="str">
        <f t="shared" si="26"/>
        <v>060051121051000</v>
      </c>
      <c r="B859" s="142" t="s">
        <v>60</v>
      </c>
      <c r="C859" s="142" t="s">
        <v>495</v>
      </c>
      <c r="D859" s="142" t="s">
        <v>3523</v>
      </c>
      <c r="E859" s="142" t="s">
        <v>20</v>
      </c>
      <c r="F859" s="142" t="s">
        <v>434</v>
      </c>
      <c r="G859" s="142" t="s">
        <v>435</v>
      </c>
      <c r="H859" s="142" t="s">
        <v>436</v>
      </c>
      <c r="I859" s="142" t="s">
        <v>21</v>
      </c>
      <c r="J859" s="142">
        <v>1</v>
      </c>
      <c r="K859" s="142">
        <v>12</v>
      </c>
      <c r="L859" s="227">
        <v>942</v>
      </c>
      <c r="M859" s="227">
        <v>6877507</v>
      </c>
      <c r="N859" s="227">
        <v>9000</v>
      </c>
      <c r="O859" s="227">
        <v>8600</v>
      </c>
      <c r="P859" s="227">
        <v>103200</v>
      </c>
      <c r="Q859" s="227">
        <v>12</v>
      </c>
      <c r="R859" s="227">
        <v>200</v>
      </c>
      <c r="S859" s="227">
        <v>100800</v>
      </c>
      <c r="T859" s="227">
        <v>111</v>
      </c>
      <c r="U859" s="227">
        <v>891351</v>
      </c>
      <c r="V859" s="227">
        <v>80944</v>
      </c>
      <c r="W859" s="143">
        <v>45987</v>
      </c>
      <c r="X859" s="143">
        <v>46034</v>
      </c>
      <c r="Y859">
        <f t="shared" si="27"/>
        <v>100800</v>
      </c>
    </row>
    <row r="860" spans="1:25">
      <c r="A860" s="1" t="str">
        <f t="shared" si="26"/>
        <v>060051122853000</v>
      </c>
      <c r="B860" s="142" t="s">
        <v>60</v>
      </c>
      <c r="C860" s="142" t="s">
        <v>495</v>
      </c>
      <c r="D860" s="142" t="s">
        <v>3511</v>
      </c>
      <c r="E860" s="142" t="s">
        <v>3512</v>
      </c>
      <c r="F860" s="142" t="s">
        <v>3584</v>
      </c>
      <c r="G860" s="142" t="s">
        <v>3585</v>
      </c>
      <c r="H860" s="142" t="s">
        <v>3586</v>
      </c>
      <c r="I860" s="142" t="s">
        <v>21</v>
      </c>
      <c r="J860" s="142">
        <v>1</v>
      </c>
      <c r="K860" s="142">
        <v>10</v>
      </c>
      <c r="L860" s="227">
        <v>4</v>
      </c>
      <c r="M860" s="227">
        <v>32072</v>
      </c>
      <c r="N860" s="227">
        <v>11500</v>
      </c>
      <c r="O860" s="227">
        <v>11500</v>
      </c>
      <c r="P860" s="227">
        <v>115000</v>
      </c>
      <c r="Q860" s="227"/>
      <c r="R860" s="227"/>
      <c r="S860" s="227"/>
      <c r="T860" s="227">
        <v>29</v>
      </c>
      <c r="U860" s="227">
        <v>300450</v>
      </c>
      <c r="V860" s="227">
        <v>67927</v>
      </c>
      <c r="W860" s="143">
        <v>46009</v>
      </c>
      <c r="X860" s="143">
        <v>46034</v>
      </c>
      <c r="Y860">
        <f t="shared" si="27"/>
        <v>115000</v>
      </c>
    </row>
    <row r="861" spans="1:25">
      <c r="A861" s="1" t="str">
        <f t="shared" si="26"/>
        <v>060051124796000</v>
      </c>
      <c r="B861" s="142" t="s">
        <v>60</v>
      </c>
      <c r="C861" s="142" t="s">
        <v>495</v>
      </c>
      <c r="D861" s="142" t="s">
        <v>3511</v>
      </c>
      <c r="E861" s="142" t="s">
        <v>3512</v>
      </c>
      <c r="F861" s="142" t="s">
        <v>3587</v>
      </c>
      <c r="G861" s="142" t="s">
        <v>3588</v>
      </c>
      <c r="H861" s="142" t="s">
        <v>3589</v>
      </c>
      <c r="I861" s="142" t="s">
        <v>21</v>
      </c>
      <c r="J861" s="142">
        <v>1</v>
      </c>
      <c r="K861" s="142">
        <v>100</v>
      </c>
      <c r="L861" s="227">
        <v>123</v>
      </c>
      <c r="M861" s="227">
        <v>265926</v>
      </c>
      <c r="N861" s="227">
        <v>2900</v>
      </c>
      <c r="O861" s="227">
        <v>2900</v>
      </c>
      <c r="P861" s="227">
        <v>290000</v>
      </c>
      <c r="Q861" s="227"/>
      <c r="R861" s="227"/>
      <c r="S861" s="227"/>
      <c r="T861" s="227">
        <v>36</v>
      </c>
      <c r="U861" s="227">
        <v>94054</v>
      </c>
      <c r="V861" s="227">
        <v>16222</v>
      </c>
      <c r="W861" s="143">
        <v>45999</v>
      </c>
      <c r="X861" s="143">
        <v>46033</v>
      </c>
      <c r="Y861">
        <f t="shared" si="27"/>
        <v>290000</v>
      </c>
    </row>
    <row r="862" spans="1:25">
      <c r="A862" s="1" t="str">
        <f t="shared" si="26"/>
        <v>060051124797000</v>
      </c>
      <c r="B862" s="142" t="s">
        <v>60</v>
      </c>
      <c r="C862" s="142" t="s">
        <v>495</v>
      </c>
      <c r="D862" s="142" t="s">
        <v>3511</v>
      </c>
      <c r="E862" s="142" t="s">
        <v>3512</v>
      </c>
      <c r="F862" s="142" t="s">
        <v>3590</v>
      </c>
      <c r="G862" s="142" t="s">
        <v>3591</v>
      </c>
      <c r="H862" s="142" t="s">
        <v>3592</v>
      </c>
      <c r="I862" s="142" t="s">
        <v>21</v>
      </c>
      <c r="J862" s="142">
        <v>1</v>
      </c>
      <c r="K862" s="142">
        <v>100</v>
      </c>
      <c r="L862" s="227">
        <v>147</v>
      </c>
      <c r="M862" s="227">
        <v>317814</v>
      </c>
      <c r="N862" s="227">
        <v>2900</v>
      </c>
      <c r="O862" s="227">
        <v>2900</v>
      </c>
      <c r="P862" s="227">
        <v>290000</v>
      </c>
      <c r="Q862" s="227"/>
      <c r="R862" s="227"/>
      <c r="S862" s="227"/>
      <c r="T862" s="227">
        <v>12</v>
      </c>
      <c r="U862" s="227">
        <v>31351</v>
      </c>
      <c r="V862" s="227">
        <v>5407</v>
      </c>
      <c r="W862" s="143">
        <v>45999</v>
      </c>
      <c r="X862" s="143">
        <v>46032</v>
      </c>
      <c r="Y862">
        <f t="shared" si="27"/>
        <v>290000</v>
      </c>
    </row>
    <row r="863" spans="1:25">
      <c r="A863" s="1" t="str">
        <f t="shared" si="26"/>
        <v>060051135321000</v>
      </c>
      <c r="B863" s="142" t="s">
        <v>60</v>
      </c>
      <c r="C863" s="142" t="s">
        <v>495</v>
      </c>
      <c r="D863" s="142" t="s">
        <v>3494</v>
      </c>
      <c r="E863" s="142" t="s">
        <v>2486</v>
      </c>
      <c r="F863" s="142" t="s">
        <v>100</v>
      </c>
      <c r="G863" s="142" t="s">
        <v>2773</v>
      </c>
      <c r="H863" s="142" t="s">
        <v>2774</v>
      </c>
      <c r="I863" s="142" t="s">
        <v>21</v>
      </c>
      <c r="J863" s="142">
        <v>1</v>
      </c>
      <c r="K863" s="142">
        <v>12</v>
      </c>
      <c r="L863" s="227"/>
      <c r="M863" s="227"/>
      <c r="N863" s="227">
        <v>19000</v>
      </c>
      <c r="O863" s="227">
        <v>18900</v>
      </c>
      <c r="P863" s="227">
        <v>226800</v>
      </c>
      <c r="Q863" s="227">
        <v>3</v>
      </c>
      <c r="R863" s="227">
        <v>2400</v>
      </c>
      <c r="S863" s="227">
        <v>198000</v>
      </c>
      <c r="T863" s="227"/>
      <c r="U863" s="227"/>
      <c r="V863" s="227"/>
      <c r="W863" s="143">
        <v>45457</v>
      </c>
      <c r="X863" s="143">
        <v>45484</v>
      </c>
      <c r="Y863">
        <f t="shared" si="27"/>
        <v>198000</v>
      </c>
    </row>
    <row r="864" spans="1:25">
      <c r="A864" s="1" t="str">
        <f t="shared" si="26"/>
        <v>060051137122000</v>
      </c>
      <c r="B864" s="142" t="s">
        <v>60</v>
      </c>
      <c r="C864" s="142" t="s">
        <v>495</v>
      </c>
      <c r="D864" s="142" t="s">
        <v>3497</v>
      </c>
      <c r="E864" s="142" t="s">
        <v>24</v>
      </c>
      <c r="F864" s="142" t="s">
        <v>440</v>
      </c>
      <c r="G864" s="142" t="s">
        <v>441</v>
      </c>
      <c r="H864" s="142" t="s">
        <v>442</v>
      </c>
      <c r="I864" s="142" t="s">
        <v>23</v>
      </c>
      <c r="J864" s="142">
        <v>1</v>
      </c>
      <c r="K864" s="142">
        <v>48</v>
      </c>
      <c r="L864" s="227">
        <v>103957</v>
      </c>
      <c r="M864" s="227">
        <v>426557503</v>
      </c>
      <c r="N864" s="227">
        <v>4800</v>
      </c>
      <c r="O864" s="227">
        <v>4800</v>
      </c>
      <c r="P864" s="227">
        <v>230400</v>
      </c>
      <c r="Q864" s="227">
        <v>48</v>
      </c>
      <c r="R864" s="227">
        <v>175</v>
      </c>
      <c r="S864" s="227">
        <v>222000</v>
      </c>
      <c r="T864" s="227">
        <v>96</v>
      </c>
      <c r="U864" s="227">
        <v>405495</v>
      </c>
      <c r="V864" s="227">
        <v>11587</v>
      </c>
      <c r="W864" s="143">
        <v>46013</v>
      </c>
      <c r="X864" s="143">
        <v>46033</v>
      </c>
      <c r="Y864">
        <f t="shared" si="27"/>
        <v>222000</v>
      </c>
    </row>
    <row r="865" spans="1:25">
      <c r="A865" s="1" t="str">
        <f t="shared" si="26"/>
        <v>060051137151000</v>
      </c>
      <c r="B865" s="142" t="s">
        <v>60</v>
      </c>
      <c r="C865" s="142" t="s">
        <v>495</v>
      </c>
      <c r="D865" s="142" t="s">
        <v>3528</v>
      </c>
      <c r="E865" s="142" t="s">
        <v>27</v>
      </c>
      <c r="F865" s="142" t="s">
        <v>988</v>
      </c>
      <c r="G865" s="142" t="s">
        <v>3593</v>
      </c>
      <c r="H865" s="142" t="s">
        <v>990</v>
      </c>
      <c r="I865" s="142" t="s">
        <v>26</v>
      </c>
      <c r="J865" s="142">
        <v>1</v>
      </c>
      <c r="K865" s="142">
        <v>1</v>
      </c>
      <c r="L865" s="227"/>
      <c r="M865" s="227"/>
      <c r="N865" s="227">
        <v>26300</v>
      </c>
      <c r="O865" s="227">
        <v>26300</v>
      </c>
      <c r="P865" s="227">
        <v>26300</v>
      </c>
      <c r="Q865" s="227"/>
      <c r="R865" s="227"/>
      <c r="S865" s="227"/>
      <c r="T865" s="227"/>
      <c r="U865" s="227"/>
      <c r="V865" s="227"/>
      <c r="W865" s="143">
        <v>45797</v>
      </c>
      <c r="X865" s="143">
        <v>45819</v>
      </c>
      <c r="Y865">
        <f t="shared" si="27"/>
        <v>26300</v>
      </c>
    </row>
    <row r="866" spans="1:25">
      <c r="A866" s="1" t="str">
        <f t="shared" si="26"/>
        <v>060051137215000</v>
      </c>
      <c r="B866" s="142" t="s">
        <v>60</v>
      </c>
      <c r="C866" s="142" t="s">
        <v>495</v>
      </c>
      <c r="D866" s="142" t="s">
        <v>3494</v>
      </c>
      <c r="E866" s="142" t="s">
        <v>2486</v>
      </c>
      <c r="F866" s="142" t="s">
        <v>57</v>
      </c>
      <c r="G866" s="142" t="s">
        <v>2579</v>
      </c>
      <c r="H866" s="142" t="s">
        <v>3594</v>
      </c>
      <c r="I866" s="142" t="s">
        <v>21</v>
      </c>
      <c r="J866" s="142">
        <v>1</v>
      </c>
      <c r="K866" s="142">
        <v>42</v>
      </c>
      <c r="L866" s="227">
        <v>445</v>
      </c>
      <c r="M866" s="227">
        <v>3611429</v>
      </c>
      <c r="N866" s="227">
        <v>10500</v>
      </c>
      <c r="O866" s="227">
        <v>8700</v>
      </c>
      <c r="P866" s="227">
        <v>365400</v>
      </c>
      <c r="Q866" s="227"/>
      <c r="R866" s="227"/>
      <c r="S866" s="227"/>
      <c r="T866" s="227">
        <v>14</v>
      </c>
      <c r="U866" s="227">
        <v>132432</v>
      </c>
      <c r="V866" s="227">
        <v>18814</v>
      </c>
      <c r="W866" s="143">
        <v>45856</v>
      </c>
      <c r="X866" s="143">
        <v>46033</v>
      </c>
      <c r="Y866">
        <f t="shared" si="27"/>
        <v>365400</v>
      </c>
    </row>
    <row r="867" spans="1:25">
      <c r="A867" s="1" t="str">
        <f t="shared" si="26"/>
        <v>060051138202000</v>
      </c>
      <c r="B867" s="142" t="s">
        <v>60</v>
      </c>
      <c r="C867" s="142" t="s">
        <v>495</v>
      </c>
      <c r="D867" s="142" t="s">
        <v>3523</v>
      </c>
      <c r="E867" s="142" t="s">
        <v>20</v>
      </c>
      <c r="F867" s="142" t="s">
        <v>992</v>
      </c>
      <c r="G867" s="142" t="s">
        <v>993</v>
      </c>
      <c r="H867" s="142" t="s">
        <v>994</v>
      </c>
      <c r="I867" s="142" t="s">
        <v>21</v>
      </c>
      <c r="J867" s="142">
        <v>1</v>
      </c>
      <c r="K867" s="142">
        <v>144</v>
      </c>
      <c r="L867" s="227">
        <v>202</v>
      </c>
      <c r="M867" s="227">
        <v>494189</v>
      </c>
      <c r="N867" s="227">
        <v>3500</v>
      </c>
      <c r="O867" s="227">
        <v>3500</v>
      </c>
      <c r="P867" s="227">
        <v>504000</v>
      </c>
      <c r="Q867" s="227"/>
      <c r="R867" s="227"/>
      <c r="S867" s="227"/>
      <c r="T867" s="227">
        <v>14</v>
      </c>
      <c r="U867" s="227">
        <v>44144</v>
      </c>
      <c r="V867" s="227">
        <v>9893</v>
      </c>
      <c r="W867" s="143">
        <v>46029</v>
      </c>
      <c r="X867" s="143">
        <v>46034</v>
      </c>
      <c r="Y867">
        <f t="shared" si="27"/>
        <v>504000</v>
      </c>
    </row>
    <row r="868" spans="1:25">
      <c r="A868" s="1" t="str">
        <f t="shared" si="26"/>
        <v>060051140637000</v>
      </c>
      <c r="B868" s="142" t="s">
        <v>60</v>
      </c>
      <c r="C868" s="142" t="s">
        <v>495</v>
      </c>
      <c r="D868" s="142" t="s">
        <v>3534</v>
      </c>
      <c r="E868" s="142" t="s">
        <v>2492</v>
      </c>
      <c r="F868" s="142" t="s">
        <v>58</v>
      </c>
      <c r="G868" s="142" t="s">
        <v>2584</v>
      </c>
      <c r="H868" s="142" t="s">
        <v>2585</v>
      </c>
      <c r="I868" s="142" t="s">
        <v>21</v>
      </c>
      <c r="J868" s="142">
        <v>1</v>
      </c>
      <c r="K868" s="142">
        <v>6</v>
      </c>
      <c r="L868" s="227">
        <v>75</v>
      </c>
      <c r="M868" s="227">
        <v>1155405</v>
      </c>
      <c r="N868" s="227">
        <v>21400</v>
      </c>
      <c r="O868" s="227">
        <v>12900</v>
      </c>
      <c r="P868" s="227">
        <v>77400</v>
      </c>
      <c r="Q868" s="227"/>
      <c r="R868" s="227"/>
      <c r="S868" s="227"/>
      <c r="T868" s="227">
        <v>10</v>
      </c>
      <c r="U868" s="227">
        <v>116216</v>
      </c>
      <c r="V868" s="227">
        <v>-37838</v>
      </c>
      <c r="W868" s="143">
        <v>46027</v>
      </c>
      <c r="X868" s="143">
        <v>46033</v>
      </c>
      <c r="Y868">
        <f t="shared" si="27"/>
        <v>77400</v>
      </c>
    </row>
    <row r="869" spans="1:25">
      <c r="A869" s="1" t="str">
        <f t="shared" si="26"/>
        <v>060051150705000</v>
      </c>
      <c r="B869" s="142" t="s">
        <v>60</v>
      </c>
      <c r="C869" s="142" t="s">
        <v>495</v>
      </c>
      <c r="D869" s="142" t="s">
        <v>3534</v>
      </c>
      <c r="E869" s="142" t="s">
        <v>2492</v>
      </c>
      <c r="F869" s="142" t="s">
        <v>3595</v>
      </c>
      <c r="G869" s="142" t="s">
        <v>3596</v>
      </c>
      <c r="H869" s="142" t="s">
        <v>2559</v>
      </c>
      <c r="I869" s="142" t="s">
        <v>21</v>
      </c>
      <c r="J869" s="142">
        <v>1</v>
      </c>
      <c r="K869" s="142">
        <v>32</v>
      </c>
      <c r="L869" s="227">
        <v>318</v>
      </c>
      <c r="M869" s="227">
        <v>1293539</v>
      </c>
      <c r="N869" s="227">
        <v>5000</v>
      </c>
      <c r="O869" s="227">
        <v>5000</v>
      </c>
      <c r="P869" s="227">
        <v>160000</v>
      </c>
      <c r="Q869" s="227">
        <v>32</v>
      </c>
      <c r="R869" s="227">
        <v>750</v>
      </c>
      <c r="S869" s="227">
        <v>136000</v>
      </c>
      <c r="T869" s="227">
        <v>62</v>
      </c>
      <c r="U869" s="227">
        <v>259099</v>
      </c>
      <c r="V869" s="227">
        <v>6900</v>
      </c>
      <c r="W869" s="143">
        <v>45961</v>
      </c>
      <c r="X869" s="143">
        <v>46034</v>
      </c>
      <c r="Y869">
        <f t="shared" si="27"/>
        <v>136000</v>
      </c>
    </row>
    <row r="870" spans="1:25">
      <c r="A870" s="1" t="str">
        <f t="shared" si="26"/>
        <v>060060000178000</v>
      </c>
      <c r="B870" s="142" t="s">
        <v>79</v>
      </c>
      <c r="C870" s="142" t="s">
        <v>1376</v>
      </c>
      <c r="D870" s="142" t="s">
        <v>3366</v>
      </c>
      <c r="E870" s="142" t="s">
        <v>3367</v>
      </c>
      <c r="F870" s="142" t="s">
        <v>3368</v>
      </c>
      <c r="G870" s="142" t="s">
        <v>3369</v>
      </c>
      <c r="H870" s="142" t="s">
        <v>3370</v>
      </c>
      <c r="I870" s="142" t="s">
        <v>23</v>
      </c>
      <c r="J870" s="142">
        <v>2</v>
      </c>
      <c r="K870" s="142">
        <v>1</v>
      </c>
      <c r="L870" s="227">
        <v>12178</v>
      </c>
      <c r="M870" s="227">
        <v>271569</v>
      </c>
      <c r="N870" s="227">
        <v>19900</v>
      </c>
      <c r="O870" s="227">
        <v>22900</v>
      </c>
      <c r="P870" s="227">
        <v>22900</v>
      </c>
      <c r="Q870" s="227"/>
      <c r="R870" s="227"/>
      <c r="S870" s="227"/>
      <c r="T870" s="227">
        <v>822</v>
      </c>
      <c r="U870" s="227">
        <v>18824</v>
      </c>
      <c r="V870" s="227">
        <v>493</v>
      </c>
      <c r="W870" s="143">
        <v>45902</v>
      </c>
      <c r="X870" s="143">
        <v>45906</v>
      </c>
      <c r="Y870">
        <f t="shared" si="27"/>
        <v>22900</v>
      </c>
    </row>
    <row r="871" spans="1:25">
      <c r="A871" s="1" t="str">
        <f t="shared" si="26"/>
        <v>060060000848000</v>
      </c>
      <c r="B871" s="142" t="s">
        <v>79</v>
      </c>
      <c r="C871" s="142" t="s">
        <v>1376</v>
      </c>
      <c r="D871" s="142" t="s">
        <v>3366</v>
      </c>
      <c r="E871" s="142" t="s">
        <v>3367</v>
      </c>
      <c r="F871" s="142" t="s">
        <v>3371</v>
      </c>
      <c r="G871" s="142" t="s">
        <v>3372</v>
      </c>
      <c r="H871" s="142" t="s">
        <v>3373</v>
      </c>
      <c r="I871" s="142" t="s">
        <v>23</v>
      </c>
      <c r="J871" s="142">
        <v>2</v>
      </c>
      <c r="K871" s="142">
        <v>1</v>
      </c>
      <c r="L871" s="227">
        <v>62122</v>
      </c>
      <c r="M871" s="227">
        <v>1302532</v>
      </c>
      <c r="N871" s="227">
        <v>19900</v>
      </c>
      <c r="O871" s="227">
        <v>19900</v>
      </c>
      <c r="P871" s="227">
        <v>19900</v>
      </c>
      <c r="Q871" s="227"/>
      <c r="R871" s="227"/>
      <c r="S871" s="227"/>
      <c r="T871" s="227">
        <v>64584</v>
      </c>
      <c r="U871" s="227">
        <v>1175753</v>
      </c>
      <c r="V871" s="227">
        <v>-178401</v>
      </c>
      <c r="W871" s="143">
        <v>46032</v>
      </c>
      <c r="X871" s="143">
        <v>46030</v>
      </c>
      <c r="Y871">
        <f t="shared" si="27"/>
        <v>19900</v>
      </c>
    </row>
    <row r="872" spans="1:25">
      <c r="A872" s="1" t="str">
        <f t="shared" si="26"/>
        <v>060060000864000</v>
      </c>
      <c r="B872" s="142" t="s">
        <v>79</v>
      </c>
      <c r="C872" s="142" t="s">
        <v>1376</v>
      </c>
      <c r="D872" s="142" t="s">
        <v>3366</v>
      </c>
      <c r="E872" s="142" t="s">
        <v>3367</v>
      </c>
      <c r="F872" s="142" t="s">
        <v>3374</v>
      </c>
      <c r="G872" s="142" t="s">
        <v>3375</v>
      </c>
      <c r="H872" s="142" t="s">
        <v>3376</v>
      </c>
      <c r="I872" s="142" t="s">
        <v>23</v>
      </c>
      <c r="J872" s="142">
        <v>2</v>
      </c>
      <c r="K872" s="142">
        <v>1</v>
      </c>
      <c r="L872" s="227">
        <v>393189</v>
      </c>
      <c r="M872" s="227">
        <v>4810515</v>
      </c>
      <c r="N872" s="227">
        <v>11900</v>
      </c>
      <c r="O872" s="227">
        <v>10900</v>
      </c>
      <c r="P872" s="227">
        <v>10900</v>
      </c>
      <c r="Q872" s="227"/>
      <c r="R872" s="227"/>
      <c r="S872" s="227"/>
      <c r="T872" s="227">
        <v>404458</v>
      </c>
      <c r="U872" s="227">
        <v>4332197</v>
      </c>
      <c r="V872" s="227">
        <v>-616189</v>
      </c>
      <c r="W872" s="143">
        <v>46032</v>
      </c>
      <c r="X872" s="143">
        <v>46034</v>
      </c>
      <c r="Y872">
        <f t="shared" si="27"/>
        <v>10900</v>
      </c>
    </row>
    <row r="873" spans="1:25">
      <c r="A873" s="1" t="str">
        <f t="shared" si="26"/>
        <v>060060000976000</v>
      </c>
      <c r="B873" s="142" t="s">
        <v>79</v>
      </c>
      <c r="C873" s="142" t="s">
        <v>1376</v>
      </c>
      <c r="D873" s="142" t="s">
        <v>3377</v>
      </c>
      <c r="E873" s="142" t="s">
        <v>3378</v>
      </c>
      <c r="F873" s="142" t="s">
        <v>3379</v>
      </c>
      <c r="G873" s="142" t="s">
        <v>3380</v>
      </c>
      <c r="H873" s="142" t="s">
        <v>3381</v>
      </c>
      <c r="I873" s="142" t="s">
        <v>23</v>
      </c>
      <c r="J873" s="142">
        <v>2</v>
      </c>
      <c r="K873" s="142">
        <v>1</v>
      </c>
      <c r="L873" s="227">
        <v>38754</v>
      </c>
      <c r="M873" s="227">
        <v>2166752</v>
      </c>
      <c r="N873" s="227">
        <v>64900</v>
      </c>
      <c r="O873" s="227">
        <v>64900</v>
      </c>
      <c r="P873" s="227">
        <v>64900</v>
      </c>
      <c r="Q873" s="227"/>
      <c r="R873" s="227"/>
      <c r="S873" s="227"/>
      <c r="T873" s="227">
        <v>25992</v>
      </c>
      <c r="U873" s="227">
        <v>1613410</v>
      </c>
      <c r="V873" s="227">
        <v>160187</v>
      </c>
      <c r="W873" s="143">
        <v>46031</v>
      </c>
      <c r="X873" s="143">
        <v>46034</v>
      </c>
      <c r="Y873">
        <f t="shared" si="27"/>
        <v>64900</v>
      </c>
    </row>
    <row r="874" spans="1:25">
      <c r="A874" s="1" t="str">
        <f t="shared" si="26"/>
        <v>060060001462000</v>
      </c>
      <c r="B874" s="142" t="s">
        <v>79</v>
      </c>
      <c r="C874" s="142" t="s">
        <v>1376</v>
      </c>
      <c r="D874" s="142" t="s">
        <v>3366</v>
      </c>
      <c r="E874" s="142" t="s">
        <v>3367</v>
      </c>
      <c r="F874" s="142" t="s">
        <v>3382</v>
      </c>
      <c r="G874" s="142" t="s">
        <v>3383</v>
      </c>
      <c r="H874" s="142" t="s">
        <v>3384</v>
      </c>
      <c r="I874" s="142" t="s">
        <v>23</v>
      </c>
      <c r="J874" s="142">
        <v>2</v>
      </c>
      <c r="K874" s="142">
        <v>1</v>
      </c>
      <c r="L874" s="227">
        <v>455544</v>
      </c>
      <c r="M874" s="227">
        <v>18141612</v>
      </c>
      <c r="N874" s="227">
        <v>29900</v>
      </c>
      <c r="O874" s="227">
        <v>42900</v>
      </c>
      <c r="P874" s="227">
        <v>42900</v>
      </c>
      <c r="Q874" s="227"/>
      <c r="R874" s="227"/>
      <c r="S874" s="227"/>
      <c r="T874" s="227">
        <v>60048</v>
      </c>
      <c r="U874" s="227">
        <v>2149636</v>
      </c>
      <c r="V874" s="227">
        <v>-241719</v>
      </c>
      <c r="W874" s="143">
        <v>46027</v>
      </c>
      <c r="X874" s="143">
        <v>46034</v>
      </c>
      <c r="Y874">
        <f t="shared" si="27"/>
        <v>42900</v>
      </c>
    </row>
    <row r="875" spans="1:25">
      <c r="A875" s="1" t="str">
        <f t="shared" si="26"/>
        <v>060060001574000</v>
      </c>
      <c r="B875" s="142" t="s">
        <v>79</v>
      </c>
      <c r="C875" s="142" t="s">
        <v>1376</v>
      </c>
      <c r="D875" s="142" t="s">
        <v>3366</v>
      </c>
      <c r="E875" s="142" t="s">
        <v>3367</v>
      </c>
      <c r="F875" s="142" t="s">
        <v>3385</v>
      </c>
      <c r="G875" s="142" t="s">
        <v>3386</v>
      </c>
      <c r="H875" s="142" t="s">
        <v>3387</v>
      </c>
      <c r="I875" s="142" t="s">
        <v>23</v>
      </c>
      <c r="J875" s="142">
        <v>2</v>
      </c>
      <c r="K875" s="142">
        <v>1</v>
      </c>
      <c r="L875" s="227">
        <v>45334</v>
      </c>
      <c r="M875" s="227">
        <v>2370209</v>
      </c>
      <c r="N875" s="227">
        <v>65900</v>
      </c>
      <c r="O875" s="227">
        <v>65900</v>
      </c>
      <c r="P875" s="227">
        <v>65900</v>
      </c>
      <c r="Q875" s="227"/>
      <c r="R875" s="227"/>
      <c r="S875" s="227"/>
      <c r="T875" s="227">
        <v>5342</v>
      </c>
      <c r="U875" s="227">
        <v>336012</v>
      </c>
      <c r="V875" s="227">
        <v>56715</v>
      </c>
      <c r="W875" s="143">
        <v>46030</v>
      </c>
      <c r="X875" s="143">
        <v>46034</v>
      </c>
      <c r="Y875">
        <f t="shared" si="27"/>
        <v>65900</v>
      </c>
    </row>
    <row r="876" spans="1:25">
      <c r="A876" s="1" t="str">
        <f t="shared" si="26"/>
        <v>060060002336000</v>
      </c>
      <c r="B876" s="142" t="s">
        <v>79</v>
      </c>
      <c r="C876" s="142" t="s">
        <v>1376</v>
      </c>
      <c r="D876" s="142" t="s">
        <v>3388</v>
      </c>
      <c r="E876" s="142" t="s">
        <v>3389</v>
      </c>
      <c r="F876" s="142" t="s">
        <v>3390</v>
      </c>
      <c r="G876" s="142" t="s">
        <v>3391</v>
      </c>
      <c r="H876" s="142" t="s">
        <v>3392</v>
      </c>
      <c r="I876" s="142" t="s">
        <v>21</v>
      </c>
      <c r="J876" s="142">
        <v>2</v>
      </c>
      <c r="K876" s="142">
        <v>1</v>
      </c>
      <c r="L876" s="227">
        <v>20978</v>
      </c>
      <c r="M876" s="227">
        <v>734232</v>
      </c>
      <c r="N876" s="227">
        <v>39900</v>
      </c>
      <c r="O876" s="227">
        <v>45900</v>
      </c>
      <c r="P876" s="227">
        <v>45900</v>
      </c>
      <c r="Q876" s="227"/>
      <c r="R876" s="227"/>
      <c r="S876" s="227"/>
      <c r="T876" s="227">
        <v>55166</v>
      </c>
      <c r="U876" s="227">
        <v>1954933</v>
      </c>
      <c r="V876" s="227">
        <v>24119</v>
      </c>
      <c r="W876" s="143">
        <v>46032</v>
      </c>
      <c r="X876" s="143">
        <v>46034</v>
      </c>
      <c r="Y876">
        <f t="shared" si="27"/>
        <v>45900</v>
      </c>
    </row>
    <row r="877" spans="1:25">
      <c r="A877" s="1" t="str">
        <f t="shared" si="26"/>
        <v>060060002386000</v>
      </c>
      <c r="B877" s="142" t="s">
        <v>79</v>
      </c>
      <c r="C877" s="142" t="s">
        <v>1376</v>
      </c>
      <c r="D877" s="142" t="s">
        <v>3388</v>
      </c>
      <c r="E877" s="142" t="s">
        <v>3389</v>
      </c>
      <c r="F877" s="142" t="s">
        <v>3393</v>
      </c>
      <c r="G877" s="142" t="s">
        <v>3394</v>
      </c>
      <c r="H877" s="142" t="s">
        <v>3395</v>
      </c>
      <c r="I877" s="142" t="s">
        <v>23</v>
      </c>
      <c r="J877" s="142">
        <v>2</v>
      </c>
      <c r="K877" s="142">
        <v>1</v>
      </c>
      <c r="L877" s="227">
        <v>9624</v>
      </c>
      <c r="M877" s="227">
        <v>444998</v>
      </c>
      <c r="N877" s="227">
        <v>48900</v>
      </c>
      <c r="O877" s="227">
        <v>59900</v>
      </c>
      <c r="P877" s="227">
        <v>59900</v>
      </c>
      <c r="Q877" s="227"/>
      <c r="R877" s="227"/>
      <c r="S877" s="227"/>
      <c r="T877" s="227">
        <v>34060</v>
      </c>
      <c r="U877" s="227">
        <v>1662094</v>
      </c>
      <c r="V877" s="227">
        <v>87215</v>
      </c>
      <c r="W877" s="143">
        <v>46032</v>
      </c>
      <c r="X877" s="143">
        <v>46034</v>
      </c>
      <c r="Y877">
        <f t="shared" si="27"/>
        <v>59900</v>
      </c>
    </row>
    <row r="878" spans="1:25">
      <c r="A878" s="1" t="str">
        <f t="shared" si="26"/>
        <v>060060002489000</v>
      </c>
      <c r="B878" s="142" t="s">
        <v>79</v>
      </c>
      <c r="C878" s="142" t="s">
        <v>1376</v>
      </c>
      <c r="D878" s="142" t="s">
        <v>3388</v>
      </c>
      <c r="E878" s="142" t="s">
        <v>3389</v>
      </c>
      <c r="F878" s="142" t="s">
        <v>3396</v>
      </c>
      <c r="G878" s="142" t="s">
        <v>3397</v>
      </c>
      <c r="H878" s="142" t="s">
        <v>3398</v>
      </c>
      <c r="I878" s="142" t="s">
        <v>23</v>
      </c>
      <c r="J878" s="142">
        <v>2</v>
      </c>
      <c r="K878" s="142">
        <v>1</v>
      </c>
      <c r="L878" s="227">
        <v>14890</v>
      </c>
      <c r="M878" s="227">
        <v>152710</v>
      </c>
      <c r="N878" s="227">
        <v>13900</v>
      </c>
      <c r="O878" s="227">
        <v>14900</v>
      </c>
      <c r="P878" s="227">
        <v>14900</v>
      </c>
      <c r="Q878" s="227"/>
      <c r="R878" s="227"/>
      <c r="S878" s="227"/>
      <c r="T878" s="227">
        <v>146664</v>
      </c>
      <c r="U878" s="227">
        <v>1333418</v>
      </c>
      <c r="V878" s="227">
        <v>-170748</v>
      </c>
      <c r="W878" s="143">
        <v>46032</v>
      </c>
      <c r="X878" s="143">
        <v>46034</v>
      </c>
      <c r="Y878">
        <f t="shared" si="27"/>
        <v>14900</v>
      </c>
    </row>
    <row r="879" spans="1:25">
      <c r="A879" s="1" t="str">
        <f t="shared" si="26"/>
        <v>060060003412000</v>
      </c>
      <c r="B879" s="142" t="s">
        <v>79</v>
      </c>
      <c r="C879" s="142" t="s">
        <v>1376</v>
      </c>
      <c r="D879" s="142" t="s">
        <v>3377</v>
      </c>
      <c r="E879" s="142" t="s">
        <v>3378</v>
      </c>
      <c r="F879" s="142" t="s">
        <v>3399</v>
      </c>
      <c r="G879" s="142" t="s">
        <v>3400</v>
      </c>
      <c r="H879" s="142" t="s">
        <v>3401</v>
      </c>
      <c r="I879" s="142" t="s">
        <v>23</v>
      </c>
      <c r="J879" s="142">
        <v>2</v>
      </c>
      <c r="K879" s="142">
        <v>1</v>
      </c>
      <c r="L879" s="227">
        <v>942787</v>
      </c>
      <c r="M879" s="227">
        <v>26619043</v>
      </c>
      <c r="N879" s="227">
        <v>27500</v>
      </c>
      <c r="O879" s="227">
        <v>27500</v>
      </c>
      <c r="P879" s="227">
        <v>27500</v>
      </c>
      <c r="Q879" s="227"/>
      <c r="R879" s="227"/>
      <c r="S879" s="227"/>
      <c r="T879" s="227">
        <v>3293222</v>
      </c>
      <c r="U879" s="227">
        <v>93929024</v>
      </c>
      <c r="V879" s="227">
        <v>946815</v>
      </c>
      <c r="W879" s="143">
        <v>46032</v>
      </c>
      <c r="X879" s="143">
        <v>46034</v>
      </c>
      <c r="Y879">
        <f t="shared" si="27"/>
        <v>27500</v>
      </c>
    </row>
    <row r="880" spans="1:25">
      <c r="A880" s="1" t="str">
        <f t="shared" si="26"/>
        <v>060060003485000</v>
      </c>
      <c r="B880" s="142" t="s">
        <v>79</v>
      </c>
      <c r="C880" s="142" t="s">
        <v>1376</v>
      </c>
      <c r="D880" s="142" t="s">
        <v>3366</v>
      </c>
      <c r="E880" s="142" t="s">
        <v>3367</v>
      </c>
      <c r="F880" s="142" t="s">
        <v>3402</v>
      </c>
      <c r="G880" s="142" t="s">
        <v>3403</v>
      </c>
      <c r="H880" s="142" t="s">
        <v>3404</v>
      </c>
      <c r="I880" s="142" t="s">
        <v>23</v>
      </c>
      <c r="J880" s="142">
        <v>2</v>
      </c>
      <c r="K880" s="142">
        <v>1</v>
      </c>
      <c r="L880" s="227"/>
      <c r="M880" s="227"/>
      <c r="N880" s="227">
        <v>86900</v>
      </c>
      <c r="O880" s="227">
        <v>86900</v>
      </c>
      <c r="P880" s="227">
        <v>86900</v>
      </c>
      <c r="Q880" s="227"/>
      <c r="R880" s="227"/>
      <c r="S880" s="227"/>
      <c r="T880" s="227"/>
      <c r="U880" s="227"/>
      <c r="V880" s="227"/>
      <c r="W880" s="143">
        <v>45840</v>
      </c>
      <c r="X880" s="143">
        <v>45914</v>
      </c>
      <c r="Y880">
        <f t="shared" si="27"/>
        <v>86900</v>
      </c>
    </row>
    <row r="881" spans="1:25">
      <c r="A881" s="1" t="str">
        <f t="shared" si="26"/>
        <v>060060003866000</v>
      </c>
      <c r="B881" s="142" t="s">
        <v>79</v>
      </c>
      <c r="C881" s="142" t="s">
        <v>1376</v>
      </c>
      <c r="D881" s="142" t="s">
        <v>3377</v>
      </c>
      <c r="E881" s="142" t="s">
        <v>3378</v>
      </c>
      <c r="F881" s="142" t="s">
        <v>3405</v>
      </c>
      <c r="G881" s="142" t="s">
        <v>3406</v>
      </c>
      <c r="H881" s="142" t="s">
        <v>3407</v>
      </c>
      <c r="I881" s="142" t="s">
        <v>23</v>
      </c>
      <c r="J881" s="142">
        <v>2</v>
      </c>
      <c r="K881" s="142">
        <v>1</v>
      </c>
      <c r="L881" s="227">
        <v>122778</v>
      </c>
      <c r="M881" s="227">
        <v>15727053</v>
      </c>
      <c r="N881" s="227">
        <v>121900</v>
      </c>
      <c r="O881" s="227">
        <v>121900</v>
      </c>
      <c r="P881" s="227">
        <v>121900</v>
      </c>
      <c r="Q881" s="227"/>
      <c r="R881" s="227"/>
      <c r="S881" s="227"/>
      <c r="T881" s="227">
        <v>22778</v>
      </c>
      <c r="U881" s="227">
        <v>2781340</v>
      </c>
      <c r="V881" s="227">
        <v>-136372</v>
      </c>
      <c r="W881" s="143">
        <v>46030</v>
      </c>
      <c r="X881" s="143">
        <v>46034</v>
      </c>
      <c r="Y881">
        <f t="shared" si="27"/>
        <v>121900</v>
      </c>
    </row>
    <row r="882" spans="1:25">
      <c r="A882" s="1" t="str">
        <f t="shared" si="26"/>
        <v>060060006435000</v>
      </c>
      <c r="B882" s="142" t="s">
        <v>79</v>
      </c>
      <c r="C882" s="142" t="s">
        <v>1376</v>
      </c>
      <c r="D882" s="142" t="s">
        <v>3388</v>
      </c>
      <c r="E882" s="142" t="s">
        <v>3389</v>
      </c>
      <c r="F882" s="142" t="s">
        <v>3408</v>
      </c>
      <c r="G882" s="142" t="s">
        <v>3409</v>
      </c>
      <c r="H882" s="142" t="s">
        <v>3410</v>
      </c>
      <c r="I882" s="142" t="s">
        <v>23</v>
      </c>
      <c r="J882" s="142">
        <v>2</v>
      </c>
      <c r="K882" s="142">
        <v>1</v>
      </c>
      <c r="L882" s="227">
        <v>305475</v>
      </c>
      <c r="M882" s="227">
        <v>4257648</v>
      </c>
      <c r="N882" s="227">
        <v>17500</v>
      </c>
      <c r="O882" s="227">
        <v>15900</v>
      </c>
      <c r="P882" s="227">
        <v>15900</v>
      </c>
      <c r="Q882" s="227"/>
      <c r="R882" s="227"/>
      <c r="S882" s="227"/>
      <c r="T882" s="227">
        <v>419753</v>
      </c>
      <c r="U882" s="227">
        <v>6206046</v>
      </c>
      <c r="V882" s="227">
        <v>355615</v>
      </c>
      <c r="W882" s="143">
        <v>46032</v>
      </c>
      <c r="X882" s="143">
        <v>46034</v>
      </c>
      <c r="Y882">
        <f t="shared" si="27"/>
        <v>15900</v>
      </c>
    </row>
    <row r="883" spans="1:25">
      <c r="A883" s="1" t="str">
        <f t="shared" si="26"/>
        <v>060060007873000</v>
      </c>
      <c r="B883" s="142" t="s">
        <v>79</v>
      </c>
      <c r="C883" s="142" t="s">
        <v>1376</v>
      </c>
      <c r="D883" s="142" t="s">
        <v>3388</v>
      </c>
      <c r="E883" s="142" t="s">
        <v>3389</v>
      </c>
      <c r="F883" s="142" t="s">
        <v>3411</v>
      </c>
      <c r="G883" s="142" t="s">
        <v>3412</v>
      </c>
      <c r="H883" s="142" t="s">
        <v>3413</v>
      </c>
      <c r="I883" s="142" t="s">
        <v>23</v>
      </c>
      <c r="J883" s="142">
        <v>2</v>
      </c>
      <c r="K883" s="142">
        <v>1</v>
      </c>
      <c r="L883" s="227">
        <v>34330</v>
      </c>
      <c r="M883" s="227">
        <v>1441165</v>
      </c>
      <c r="N883" s="227">
        <v>15900</v>
      </c>
      <c r="O883" s="227">
        <v>43900</v>
      </c>
      <c r="P883" s="227">
        <v>43900</v>
      </c>
      <c r="Q883" s="227"/>
      <c r="R883" s="227"/>
      <c r="S883" s="227"/>
      <c r="T883" s="227">
        <v>38980</v>
      </c>
      <c r="U883" s="227">
        <v>1382657</v>
      </c>
      <c r="V883" s="227">
        <v>-253713</v>
      </c>
      <c r="W883" s="143">
        <v>46028</v>
      </c>
      <c r="X883" s="143">
        <v>46034</v>
      </c>
      <c r="Y883">
        <f t="shared" si="27"/>
        <v>43900</v>
      </c>
    </row>
    <row r="884" spans="1:25">
      <c r="A884" s="1" t="str">
        <f t="shared" si="26"/>
        <v>060060007909000</v>
      </c>
      <c r="B884" s="142" t="s">
        <v>79</v>
      </c>
      <c r="C884" s="142" t="s">
        <v>1376</v>
      </c>
      <c r="D884" s="142" t="s">
        <v>3388</v>
      </c>
      <c r="E884" s="142" t="s">
        <v>3389</v>
      </c>
      <c r="F884" s="142" t="s">
        <v>3414</v>
      </c>
      <c r="G884" s="142" t="s">
        <v>3415</v>
      </c>
      <c r="H884" s="142" t="s">
        <v>3416</v>
      </c>
      <c r="I884" s="142" t="s">
        <v>23</v>
      </c>
      <c r="J884" s="142">
        <v>2</v>
      </c>
      <c r="K884" s="142">
        <v>1</v>
      </c>
      <c r="L884" s="227"/>
      <c r="M884" s="227"/>
      <c r="N884" s="227">
        <v>36900</v>
      </c>
      <c r="O884" s="227">
        <v>36900</v>
      </c>
      <c r="P884" s="227">
        <v>36900</v>
      </c>
      <c r="Q884" s="227"/>
      <c r="R884" s="227"/>
      <c r="S884" s="227"/>
      <c r="T884" s="227"/>
      <c r="U884" s="227"/>
      <c r="V884" s="227"/>
      <c r="W884" s="143">
        <v>43965</v>
      </c>
      <c r="X884" s="143">
        <v>45971</v>
      </c>
      <c r="Y884">
        <f t="shared" si="27"/>
        <v>36900</v>
      </c>
    </row>
    <row r="885" spans="1:25">
      <c r="A885" s="1" t="str">
        <f t="shared" si="26"/>
        <v>060060007919000</v>
      </c>
      <c r="B885" s="142" t="s">
        <v>79</v>
      </c>
      <c r="C885" s="142" t="s">
        <v>1376</v>
      </c>
      <c r="D885" s="142" t="s">
        <v>3388</v>
      </c>
      <c r="E885" s="142" t="s">
        <v>3389</v>
      </c>
      <c r="F885" s="142" t="s">
        <v>3417</v>
      </c>
      <c r="G885" s="142" t="s">
        <v>3418</v>
      </c>
      <c r="H885" s="142" t="s">
        <v>3419</v>
      </c>
      <c r="I885" s="142" t="s">
        <v>23</v>
      </c>
      <c r="J885" s="142">
        <v>2</v>
      </c>
      <c r="K885" s="142">
        <v>1</v>
      </c>
      <c r="L885" s="227">
        <v>2282</v>
      </c>
      <c r="M885" s="227">
        <v>52788</v>
      </c>
      <c r="N885" s="227">
        <v>44900</v>
      </c>
      <c r="O885" s="227">
        <v>26400</v>
      </c>
      <c r="P885" s="227">
        <v>26400</v>
      </c>
      <c r="Q885" s="227"/>
      <c r="R885" s="227"/>
      <c r="S885" s="227"/>
      <c r="T885" s="227">
        <v>230280</v>
      </c>
      <c r="U885" s="227">
        <v>5550328</v>
      </c>
      <c r="V885" s="227">
        <v>223375</v>
      </c>
      <c r="W885" s="143">
        <v>46032</v>
      </c>
      <c r="X885" s="143">
        <v>46034</v>
      </c>
      <c r="Y885">
        <f t="shared" si="27"/>
        <v>26400</v>
      </c>
    </row>
    <row r="886" spans="1:25">
      <c r="A886" s="1" t="str">
        <f t="shared" si="26"/>
        <v>060060008206000</v>
      </c>
      <c r="B886" s="142" t="s">
        <v>79</v>
      </c>
      <c r="C886" s="142" t="s">
        <v>1376</v>
      </c>
      <c r="D886" s="142" t="s">
        <v>3377</v>
      </c>
      <c r="E886" s="142" t="s">
        <v>3378</v>
      </c>
      <c r="F886" s="142" t="s">
        <v>3420</v>
      </c>
      <c r="G886" s="142" t="s">
        <v>3421</v>
      </c>
      <c r="H886" s="142" t="s">
        <v>3422</v>
      </c>
      <c r="I886" s="142" t="s">
        <v>23</v>
      </c>
      <c r="J886" s="142">
        <v>2</v>
      </c>
      <c r="K886" s="142">
        <v>1</v>
      </c>
      <c r="L886" s="227">
        <v>320691</v>
      </c>
      <c r="M886" s="227">
        <v>16123427</v>
      </c>
      <c r="N886" s="227">
        <v>52900</v>
      </c>
      <c r="O886" s="227">
        <v>52900</v>
      </c>
      <c r="P886" s="227">
        <v>52900</v>
      </c>
      <c r="Q886" s="227"/>
      <c r="R886" s="227"/>
      <c r="S886" s="227"/>
      <c r="T886" s="227">
        <v>93291</v>
      </c>
      <c r="U886" s="227">
        <v>4949206</v>
      </c>
      <c r="V886" s="227">
        <v>258801</v>
      </c>
      <c r="W886" s="143">
        <v>46008</v>
      </c>
      <c r="X886" s="143">
        <v>46034</v>
      </c>
      <c r="Y886">
        <f t="shared" si="27"/>
        <v>52900</v>
      </c>
    </row>
    <row r="887" spans="1:25">
      <c r="A887" s="1" t="str">
        <f t="shared" si="26"/>
        <v>060060008922000</v>
      </c>
      <c r="B887" s="142" t="s">
        <v>79</v>
      </c>
      <c r="C887" s="142" t="s">
        <v>1376</v>
      </c>
      <c r="D887" s="142" t="s">
        <v>3423</v>
      </c>
      <c r="E887" s="142" t="s">
        <v>3424</v>
      </c>
      <c r="F887" s="142" t="s">
        <v>3425</v>
      </c>
      <c r="G887" s="142" t="s">
        <v>3426</v>
      </c>
      <c r="H887" s="142" t="s">
        <v>3427</v>
      </c>
      <c r="I887" s="142" t="s">
        <v>23</v>
      </c>
      <c r="J887" s="142">
        <v>2</v>
      </c>
      <c r="K887" s="142">
        <v>1</v>
      </c>
      <c r="L887" s="227">
        <v>8392</v>
      </c>
      <c r="M887" s="227">
        <v>585481</v>
      </c>
      <c r="N887" s="227">
        <v>72900</v>
      </c>
      <c r="O887" s="227">
        <v>72900</v>
      </c>
      <c r="P887" s="227">
        <v>72900</v>
      </c>
      <c r="Q887" s="227"/>
      <c r="R887" s="227"/>
      <c r="S887" s="227"/>
      <c r="T887" s="227">
        <v>11276</v>
      </c>
      <c r="U887" s="227">
        <v>637763</v>
      </c>
      <c r="V887" s="227">
        <v>-148925</v>
      </c>
      <c r="W887" s="143">
        <v>46032</v>
      </c>
      <c r="X887" s="143">
        <v>46034</v>
      </c>
      <c r="Y887">
        <f t="shared" si="27"/>
        <v>72900</v>
      </c>
    </row>
    <row r="888" spans="1:25">
      <c r="A888" s="1" t="str">
        <f t="shared" si="26"/>
        <v>060060011397000</v>
      </c>
      <c r="B888" s="142" t="s">
        <v>79</v>
      </c>
      <c r="C888" s="142" t="s">
        <v>1376</v>
      </c>
      <c r="D888" s="142" t="s">
        <v>3388</v>
      </c>
      <c r="E888" s="142" t="s">
        <v>3389</v>
      </c>
      <c r="F888" s="142" t="s">
        <v>3428</v>
      </c>
      <c r="G888" s="142" t="s">
        <v>3429</v>
      </c>
      <c r="H888" s="142" t="s">
        <v>3430</v>
      </c>
      <c r="I888" s="142" t="s">
        <v>23</v>
      </c>
      <c r="J888" s="142">
        <v>1</v>
      </c>
      <c r="K888" s="142">
        <v>1</v>
      </c>
      <c r="L888" s="227">
        <v>322</v>
      </c>
      <c r="M888" s="227">
        <v>904121</v>
      </c>
      <c r="N888" s="227">
        <v>3900</v>
      </c>
      <c r="O888" s="227">
        <v>3900</v>
      </c>
      <c r="P888" s="227">
        <v>3900</v>
      </c>
      <c r="Q888" s="227"/>
      <c r="R888" s="227"/>
      <c r="S888" s="227"/>
      <c r="T888" s="227">
        <v>340</v>
      </c>
      <c r="U888" s="227">
        <v>1013400</v>
      </c>
      <c r="V888" s="227">
        <v>58739</v>
      </c>
      <c r="W888" s="143">
        <v>46032</v>
      </c>
      <c r="X888" s="143">
        <v>46034</v>
      </c>
      <c r="Y888">
        <f t="shared" si="27"/>
        <v>3900</v>
      </c>
    </row>
    <row r="889" spans="1:25">
      <c r="A889" s="1" t="str">
        <f t="shared" si="26"/>
        <v>060060012110000</v>
      </c>
      <c r="B889" s="142" t="s">
        <v>79</v>
      </c>
      <c r="C889" s="142" t="s">
        <v>1376</v>
      </c>
      <c r="D889" s="142" t="s">
        <v>3377</v>
      </c>
      <c r="E889" s="142" t="s">
        <v>3378</v>
      </c>
      <c r="F889" s="142" t="s">
        <v>3431</v>
      </c>
      <c r="G889" s="142" t="s">
        <v>3432</v>
      </c>
      <c r="H889" s="142" t="s">
        <v>3433</v>
      </c>
      <c r="I889" s="142" t="s">
        <v>23</v>
      </c>
      <c r="J889" s="142">
        <v>2</v>
      </c>
      <c r="K889" s="142">
        <v>1</v>
      </c>
      <c r="L889" s="227">
        <v>133428</v>
      </c>
      <c r="M889" s="227">
        <v>5474531</v>
      </c>
      <c r="N889" s="227">
        <v>49900</v>
      </c>
      <c r="O889" s="227">
        <v>49900</v>
      </c>
      <c r="P889" s="227">
        <v>49900</v>
      </c>
      <c r="Q889" s="227"/>
      <c r="R889" s="227"/>
      <c r="S889" s="227"/>
      <c r="T889" s="227">
        <v>155260</v>
      </c>
      <c r="U889" s="227">
        <v>6504723</v>
      </c>
      <c r="V889" s="227">
        <v>134429</v>
      </c>
      <c r="W889" s="143">
        <v>46031</v>
      </c>
      <c r="X889" s="143">
        <v>46034</v>
      </c>
      <c r="Y889">
        <f t="shared" si="27"/>
        <v>49900</v>
      </c>
    </row>
    <row r="890" spans="1:25">
      <c r="A890" s="1" t="str">
        <f t="shared" si="26"/>
        <v>060060013093000</v>
      </c>
      <c r="B890" s="142" t="s">
        <v>79</v>
      </c>
      <c r="C890" s="142" t="s">
        <v>1376</v>
      </c>
      <c r="D890" s="142" t="s">
        <v>3388</v>
      </c>
      <c r="E890" s="142" t="s">
        <v>3389</v>
      </c>
      <c r="F890" s="142" t="s">
        <v>3434</v>
      </c>
      <c r="G890" s="142" t="s">
        <v>3435</v>
      </c>
      <c r="H890" s="142" t="s">
        <v>3436</v>
      </c>
      <c r="I890" s="142" t="s">
        <v>23</v>
      </c>
      <c r="J890" s="142">
        <v>2</v>
      </c>
      <c r="K890" s="142">
        <v>1</v>
      </c>
      <c r="L890" s="227">
        <v>55064</v>
      </c>
      <c r="M890" s="227">
        <v>769416</v>
      </c>
      <c r="N890" s="227">
        <v>19900</v>
      </c>
      <c r="O890" s="227">
        <v>19900</v>
      </c>
      <c r="P890" s="227">
        <v>19900</v>
      </c>
      <c r="Q890" s="227"/>
      <c r="R890" s="227"/>
      <c r="S890" s="227"/>
      <c r="T890" s="227">
        <v>132954</v>
      </c>
      <c r="U890" s="227">
        <v>1972598</v>
      </c>
      <c r="V890" s="227">
        <v>114816</v>
      </c>
      <c r="W890" s="143">
        <v>46032</v>
      </c>
      <c r="X890" s="143">
        <v>46034</v>
      </c>
      <c r="Y890">
        <f t="shared" si="27"/>
        <v>19900</v>
      </c>
    </row>
    <row r="891" spans="1:25">
      <c r="A891" s="1" t="str">
        <f t="shared" si="26"/>
        <v>060060015114000</v>
      </c>
      <c r="B891" s="142" t="s">
        <v>79</v>
      </c>
      <c r="C891" s="142" t="s">
        <v>1376</v>
      </c>
      <c r="D891" s="142" t="s">
        <v>3366</v>
      </c>
      <c r="E891" s="142" t="s">
        <v>3367</v>
      </c>
      <c r="F891" s="142" t="s">
        <v>3437</v>
      </c>
      <c r="G891" s="142" t="s">
        <v>3438</v>
      </c>
      <c r="H891" s="142" t="s">
        <v>3439</v>
      </c>
      <c r="I891" s="142" t="s">
        <v>23</v>
      </c>
      <c r="J891" s="142">
        <v>2</v>
      </c>
      <c r="K891" s="142">
        <v>1</v>
      </c>
      <c r="L891" s="227">
        <v>199251</v>
      </c>
      <c r="M891" s="227">
        <v>4244741</v>
      </c>
      <c r="N891" s="227">
        <v>28900</v>
      </c>
      <c r="O891" s="227">
        <v>28900</v>
      </c>
      <c r="P891" s="227">
        <v>28900</v>
      </c>
      <c r="Q891" s="227"/>
      <c r="R891" s="227"/>
      <c r="S891" s="227"/>
      <c r="T891" s="227">
        <v>137189</v>
      </c>
      <c r="U891" s="227">
        <v>2910777</v>
      </c>
      <c r="V891" s="227">
        <v>-11827</v>
      </c>
      <c r="W891" s="143">
        <v>46030</v>
      </c>
      <c r="X891" s="143">
        <v>46034</v>
      </c>
      <c r="Y891">
        <f t="shared" si="27"/>
        <v>28900</v>
      </c>
    </row>
    <row r="892" spans="1:25">
      <c r="A892" s="1" t="str">
        <f t="shared" si="26"/>
        <v>060060016395000</v>
      </c>
      <c r="B892" s="142" t="s">
        <v>79</v>
      </c>
      <c r="C892" s="142" t="s">
        <v>1376</v>
      </c>
      <c r="D892" s="142" t="s">
        <v>3366</v>
      </c>
      <c r="E892" s="142" t="s">
        <v>3367</v>
      </c>
      <c r="F892" s="142" t="s">
        <v>3440</v>
      </c>
      <c r="G892" s="142" t="s">
        <v>3441</v>
      </c>
      <c r="H892" s="142" t="s">
        <v>3442</v>
      </c>
      <c r="I892" s="142" t="s">
        <v>23</v>
      </c>
      <c r="J892" s="142">
        <v>2</v>
      </c>
      <c r="K892" s="142">
        <v>1</v>
      </c>
      <c r="L892" s="227">
        <v>0</v>
      </c>
      <c r="M892" s="227">
        <v>0</v>
      </c>
      <c r="N892" s="227">
        <v>16900</v>
      </c>
      <c r="O892" s="227">
        <v>24900</v>
      </c>
      <c r="P892" s="227">
        <v>24900</v>
      </c>
      <c r="Q892" s="227"/>
      <c r="R892" s="227"/>
      <c r="S892" s="227"/>
      <c r="T892" s="227">
        <v>0</v>
      </c>
      <c r="U892" s="227">
        <v>0</v>
      </c>
      <c r="V892" s="227">
        <v>0</v>
      </c>
      <c r="W892" s="143">
        <v>45996</v>
      </c>
      <c r="X892" s="143">
        <v>46005</v>
      </c>
      <c r="Y892">
        <f t="shared" si="27"/>
        <v>24900</v>
      </c>
    </row>
    <row r="893" spans="1:25">
      <c r="A893" s="1" t="str">
        <f t="shared" si="26"/>
        <v>060060016471000</v>
      </c>
      <c r="B893" s="142" t="s">
        <v>79</v>
      </c>
      <c r="C893" s="142" t="s">
        <v>1376</v>
      </c>
      <c r="D893" s="142" t="s">
        <v>3423</v>
      </c>
      <c r="E893" s="142" t="s">
        <v>3424</v>
      </c>
      <c r="F893" s="142" t="s">
        <v>3443</v>
      </c>
      <c r="G893" s="142" t="s">
        <v>3444</v>
      </c>
      <c r="H893" s="142" t="s">
        <v>3445</v>
      </c>
      <c r="I893" s="142" t="s">
        <v>23</v>
      </c>
      <c r="J893" s="142">
        <v>2</v>
      </c>
      <c r="K893" s="142">
        <v>1</v>
      </c>
      <c r="L893" s="227">
        <v>27432</v>
      </c>
      <c r="M893" s="227">
        <v>1455842</v>
      </c>
      <c r="N893" s="227">
        <v>59900</v>
      </c>
      <c r="O893" s="227">
        <v>59900</v>
      </c>
      <c r="P893" s="227">
        <v>59900</v>
      </c>
      <c r="Q893" s="227"/>
      <c r="R893" s="227"/>
      <c r="S893" s="227"/>
      <c r="T893" s="227">
        <v>212990</v>
      </c>
      <c r="U893" s="227">
        <v>10271145</v>
      </c>
      <c r="V893" s="227">
        <v>-1032431</v>
      </c>
      <c r="W893" s="143">
        <v>46032</v>
      </c>
      <c r="X893" s="143">
        <v>46034</v>
      </c>
      <c r="Y893">
        <f t="shared" si="27"/>
        <v>59900</v>
      </c>
    </row>
    <row r="894" spans="1:25">
      <c r="A894" s="1" t="str">
        <f t="shared" si="26"/>
        <v>060060016516000</v>
      </c>
      <c r="B894" s="142" t="s">
        <v>79</v>
      </c>
      <c r="C894" s="142" t="s">
        <v>1376</v>
      </c>
      <c r="D894" s="142" t="s">
        <v>3388</v>
      </c>
      <c r="E894" s="142" t="s">
        <v>3389</v>
      </c>
      <c r="F894" s="142" t="s">
        <v>3446</v>
      </c>
      <c r="G894" s="142" t="s">
        <v>3447</v>
      </c>
      <c r="H894" s="142" t="s">
        <v>3448</v>
      </c>
      <c r="I894" s="142" t="s">
        <v>23</v>
      </c>
      <c r="J894" s="142">
        <v>2</v>
      </c>
      <c r="K894" s="142">
        <v>1</v>
      </c>
      <c r="L894" s="227">
        <v>19738</v>
      </c>
      <c r="M894" s="227">
        <v>665887</v>
      </c>
      <c r="N894" s="227">
        <v>39900</v>
      </c>
      <c r="O894" s="227">
        <v>39900</v>
      </c>
      <c r="P894" s="227">
        <v>39900</v>
      </c>
      <c r="Q894" s="227"/>
      <c r="R894" s="227"/>
      <c r="S894" s="227"/>
      <c r="T894" s="227">
        <v>64418</v>
      </c>
      <c r="U894" s="227">
        <v>2332697</v>
      </c>
      <c r="V894" s="227">
        <v>159471</v>
      </c>
      <c r="W894" s="143">
        <v>46032</v>
      </c>
      <c r="X894" s="143">
        <v>46034</v>
      </c>
      <c r="Y894">
        <f t="shared" si="27"/>
        <v>39900</v>
      </c>
    </row>
    <row r="895" spans="1:25">
      <c r="A895" s="1" t="str">
        <f t="shared" si="26"/>
        <v>060060017116000</v>
      </c>
      <c r="B895" s="142" t="s">
        <v>79</v>
      </c>
      <c r="C895" s="142" t="s">
        <v>1376</v>
      </c>
      <c r="D895" s="142" t="s">
        <v>3366</v>
      </c>
      <c r="E895" s="142" t="s">
        <v>3367</v>
      </c>
      <c r="F895" s="142" t="s">
        <v>3449</v>
      </c>
      <c r="G895" s="142" t="s">
        <v>3450</v>
      </c>
      <c r="H895" s="142" t="s">
        <v>3451</v>
      </c>
      <c r="I895" s="142" t="s">
        <v>23</v>
      </c>
      <c r="J895" s="142">
        <v>2</v>
      </c>
      <c r="K895" s="142">
        <v>1</v>
      </c>
      <c r="L895" s="227">
        <v>-31000</v>
      </c>
      <c r="M895" s="227">
        <v>-327887</v>
      </c>
      <c r="N895" s="227">
        <v>13900</v>
      </c>
      <c r="O895" s="227">
        <v>13900</v>
      </c>
      <c r="P895" s="227">
        <v>13900</v>
      </c>
      <c r="Q895" s="227"/>
      <c r="R895" s="227"/>
      <c r="S895" s="227"/>
      <c r="T895" s="227">
        <v>31000</v>
      </c>
      <c r="U895" s="227">
        <v>399900</v>
      </c>
      <c r="V895" s="227">
        <v>72013</v>
      </c>
      <c r="W895" s="143">
        <v>45884</v>
      </c>
      <c r="X895" s="143">
        <v>45956</v>
      </c>
      <c r="Y895">
        <f t="shared" si="27"/>
        <v>13900</v>
      </c>
    </row>
    <row r="896" spans="1:25">
      <c r="A896" s="1" t="str">
        <f t="shared" si="26"/>
        <v>060060018312000</v>
      </c>
      <c r="B896" s="142" t="s">
        <v>79</v>
      </c>
      <c r="C896" s="142" t="s">
        <v>1376</v>
      </c>
      <c r="D896" s="142" t="s">
        <v>3377</v>
      </c>
      <c r="E896" s="142" t="s">
        <v>3378</v>
      </c>
      <c r="F896" s="142" t="s">
        <v>3452</v>
      </c>
      <c r="G896" s="142" t="s">
        <v>3453</v>
      </c>
      <c r="H896" s="142" t="s">
        <v>3454</v>
      </c>
      <c r="I896" s="142" t="s">
        <v>26</v>
      </c>
      <c r="J896" s="142">
        <v>2</v>
      </c>
      <c r="K896" s="142">
        <v>1</v>
      </c>
      <c r="L896" s="227"/>
      <c r="M896" s="227"/>
      <c r="N896" s="227">
        <v>38500</v>
      </c>
      <c r="O896" s="227">
        <v>38500</v>
      </c>
      <c r="P896" s="227">
        <v>38500</v>
      </c>
      <c r="Q896" s="227"/>
      <c r="R896" s="227"/>
      <c r="S896" s="227"/>
      <c r="T896" s="227"/>
      <c r="U896" s="227"/>
      <c r="V896" s="227"/>
      <c r="W896" s="143">
        <v>45927</v>
      </c>
      <c r="X896" s="143">
        <v>45938</v>
      </c>
      <c r="Y896">
        <f t="shared" si="27"/>
        <v>38500</v>
      </c>
    </row>
    <row r="897" spans="1:25">
      <c r="A897" s="1" t="str">
        <f t="shared" si="26"/>
        <v>060060019473000</v>
      </c>
      <c r="B897" s="142" t="s">
        <v>79</v>
      </c>
      <c r="C897" s="142" t="s">
        <v>1376</v>
      </c>
      <c r="D897" s="142" t="s">
        <v>3366</v>
      </c>
      <c r="E897" s="142" t="s">
        <v>3367</v>
      </c>
      <c r="F897" s="142" t="s">
        <v>3455</v>
      </c>
      <c r="G897" s="142" t="s">
        <v>3456</v>
      </c>
      <c r="H897" s="142" t="s">
        <v>3457</v>
      </c>
      <c r="I897" s="142" t="s">
        <v>23</v>
      </c>
      <c r="J897" s="142">
        <v>2</v>
      </c>
      <c r="K897" s="142">
        <v>1</v>
      </c>
      <c r="L897" s="227">
        <v>-374</v>
      </c>
      <c r="M897" s="227">
        <v>-7011</v>
      </c>
      <c r="N897" s="227">
        <v>21900</v>
      </c>
      <c r="O897" s="227">
        <v>21900</v>
      </c>
      <c r="P897" s="227">
        <v>21900</v>
      </c>
      <c r="Q897" s="227"/>
      <c r="R897" s="227"/>
      <c r="S897" s="227"/>
      <c r="T897" s="227">
        <v>113608</v>
      </c>
      <c r="U897" s="227">
        <v>2298690</v>
      </c>
      <c r="V897" s="227">
        <v>169021</v>
      </c>
      <c r="W897" s="143">
        <v>46032</v>
      </c>
      <c r="X897" s="143">
        <v>46034</v>
      </c>
      <c r="Y897">
        <f t="shared" si="27"/>
        <v>21900</v>
      </c>
    </row>
    <row r="898" spans="1:25">
      <c r="A898" s="1" t="str">
        <f t="shared" si="26"/>
        <v>060060022634000</v>
      </c>
      <c r="B898" s="142" t="s">
        <v>79</v>
      </c>
      <c r="C898" s="142" t="s">
        <v>1376</v>
      </c>
      <c r="D898" s="142" t="s">
        <v>3423</v>
      </c>
      <c r="E898" s="142" t="s">
        <v>3424</v>
      </c>
      <c r="F898" s="142" t="s">
        <v>3458</v>
      </c>
      <c r="G898" s="142" t="s">
        <v>3459</v>
      </c>
      <c r="H898" s="142" t="s">
        <v>3460</v>
      </c>
      <c r="I898" s="142" t="s">
        <v>23</v>
      </c>
      <c r="J898" s="142">
        <v>2</v>
      </c>
      <c r="K898" s="142">
        <v>1</v>
      </c>
      <c r="L898" s="227">
        <v>4469</v>
      </c>
      <c r="M898" s="227">
        <v>129513</v>
      </c>
      <c r="N898" s="227">
        <v>32900</v>
      </c>
      <c r="O898" s="227">
        <v>32900</v>
      </c>
      <c r="P898" s="227">
        <v>32900</v>
      </c>
      <c r="Q898" s="227"/>
      <c r="R898" s="227"/>
      <c r="S898" s="227"/>
      <c r="T898" s="227">
        <v>21948</v>
      </c>
      <c r="U898" s="227">
        <v>637814</v>
      </c>
      <c r="V898" s="227">
        <v>1755</v>
      </c>
      <c r="W898" s="143">
        <v>46031</v>
      </c>
      <c r="X898" s="143">
        <v>46034</v>
      </c>
      <c r="Y898">
        <f t="shared" si="27"/>
        <v>32900</v>
      </c>
    </row>
    <row r="899" spans="1:25">
      <c r="A899" s="1" t="str">
        <f t="shared" si="26"/>
        <v>060060023517000</v>
      </c>
      <c r="B899" s="142" t="s">
        <v>79</v>
      </c>
      <c r="C899" s="142" t="s">
        <v>1376</v>
      </c>
      <c r="D899" s="142" t="s">
        <v>3423</v>
      </c>
      <c r="E899" s="142" t="s">
        <v>3424</v>
      </c>
      <c r="F899" s="142" t="s">
        <v>3461</v>
      </c>
      <c r="G899" s="142" t="s">
        <v>3462</v>
      </c>
      <c r="H899" s="142" t="s">
        <v>3463</v>
      </c>
      <c r="I899" s="142" t="s">
        <v>23</v>
      </c>
      <c r="J899" s="142">
        <v>2</v>
      </c>
      <c r="K899" s="142">
        <v>1</v>
      </c>
      <c r="L899" s="227">
        <v>86420</v>
      </c>
      <c r="M899" s="227">
        <v>7470650</v>
      </c>
      <c r="N899" s="227">
        <v>89900</v>
      </c>
      <c r="O899" s="227">
        <v>89900</v>
      </c>
      <c r="P899" s="227">
        <v>89900</v>
      </c>
      <c r="Q899" s="227"/>
      <c r="R899" s="227"/>
      <c r="S899" s="227"/>
      <c r="T899" s="227">
        <v>97432</v>
      </c>
      <c r="U899" s="227">
        <v>7329220</v>
      </c>
      <c r="V899" s="227">
        <v>-1093372</v>
      </c>
      <c r="W899" s="143">
        <v>46032</v>
      </c>
      <c r="X899" s="143">
        <v>46034</v>
      </c>
      <c r="Y899">
        <f t="shared" si="27"/>
        <v>89900</v>
      </c>
    </row>
    <row r="900" spans="1:25">
      <c r="A900" s="1" t="str">
        <f t="shared" si="26"/>
        <v>060060029200000</v>
      </c>
      <c r="B900" s="142" t="s">
        <v>79</v>
      </c>
      <c r="C900" s="142" t="s">
        <v>1376</v>
      </c>
      <c r="D900" s="142" t="s">
        <v>3423</v>
      </c>
      <c r="E900" s="142" t="s">
        <v>3424</v>
      </c>
      <c r="F900" s="142" t="s">
        <v>3464</v>
      </c>
      <c r="G900" s="142" t="s">
        <v>3465</v>
      </c>
      <c r="H900" s="142" t="s">
        <v>3466</v>
      </c>
      <c r="I900" s="142" t="s">
        <v>23</v>
      </c>
      <c r="J900" s="142">
        <v>1</v>
      </c>
      <c r="K900" s="142">
        <v>1</v>
      </c>
      <c r="L900" s="227">
        <v>234</v>
      </c>
      <c r="M900" s="227">
        <v>10070138</v>
      </c>
      <c r="N900" s="227">
        <v>48500</v>
      </c>
      <c r="O900" s="227">
        <v>48500</v>
      </c>
      <c r="P900" s="227">
        <v>48500</v>
      </c>
      <c r="Q900" s="227"/>
      <c r="R900" s="227"/>
      <c r="S900" s="227"/>
      <c r="T900" s="227">
        <v>178</v>
      </c>
      <c r="U900" s="227">
        <v>8530600</v>
      </c>
      <c r="V900" s="227">
        <v>869754</v>
      </c>
      <c r="W900" s="143">
        <v>45997</v>
      </c>
      <c r="X900" s="143">
        <v>46034</v>
      </c>
      <c r="Y900">
        <f t="shared" si="27"/>
        <v>48500</v>
      </c>
    </row>
    <row r="901" spans="1:25">
      <c r="A901" s="1" t="str">
        <f t="shared" ref="A901:A964" si="28">B901&amp;F901</f>
        <v>060060032080000</v>
      </c>
      <c r="B901" s="142" t="s">
        <v>79</v>
      </c>
      <c r="C901" s="142" t="s">
        <v>1376</v>
      </c>
      <c r="D901" s="142" t="s">
        <v>3377</v>
      </c>
      <c r="E901" s="142" t="s">
        <v>3378</v>
      </c>
      <c r="F901" s="142" t="s">
        <v>3467</v>
      </c>
      <c r="G901" s="142" t="s">
        <v>3468</v>
      </c>
      <c r="H901" s="142" t="s">
        <v>3469</v>
      </c>
      <c r="I901" s="142" t="s">
        <v>23</v>
      </c>
      <c r="J901" s="142">
        <v>2</v>
      </c>
      <c r="K901" s="142">
        <v>1</v>
      </c>
      <c r="L901" s="227"/>
      <c r="M901" s="227"/>
      <c r="N901" s="227">
        <v>126900</v>
      </c>
      <c r="O901" s="227">
        <v>126900</v>
      </c>
      <c r="P901" s="227">
        <v>126900</v>
      </c>
      <c r="Q901" s="227"/>
      <c r="R901" s="227"/>
      <c r="S901" s="227"/>
      <c r="T901" s="227"/>
      <c r="U901" s="227"/>
      <c r="V901" s="227"/>
      <c r="W901" s="143"/>
      <c r="X901" s="143">
        <v>46030</v>
      </c>
      <c r="Y901">
        <f t="shared" ref="Y901:Y964" si="29">IF(S901&gt;0,S901,P901)</f>
        <v>126900</v>
      </c>
    </row>
    <row r="902" spans="1:25">
      <c r="A902" s="1" t="str">
        <f t="shared" si="28"/>
        <v>060060034058000</v>
      </c>
      <c r="B902" s="142" t="s">
        <v>79</v>
      </c>
      <c r="C902" s="142" t="s">
        <v>1376</v>
      </c>
      <c r="D902" s="142" t="s">
        <v>3377</v>
      </c>
      <c r="E902" s="142" t="s">
        <v>3378</v>
      </c>
      <c r="F902" s="142" t="s">
        <v>3470</v>
      </c>
      <c r="G902" s="142" t="s">
        <v>3471</v>
      </c>
      <c r="H902" s="142" t="s">
        <v>3472</v>
      </c>
      <c r="I902" s="142" t="s">
        <v>23</v>
      </c>
      <c r="J902" s="142">
        <v>1</v>
      </c>
      <c r="K902" s="142">
        <v>1</v>
      </c>
      <c r="L902" s="227">
        <v>42</v>
      </c>
      <c r="M902" s="227">
        <v>1406014</v>
      </c>
      <c r="N902" s="227">
        <v>42900</v>
      </c>
      <c r="O902" s="227">
        <v>42900</v>
      </c>
      <c r="P902" s="227">
        <v>42900</v>
      </c>
      <c r="Q902" s="227"/>
      <c r="R902" s="227"/>
      <c r="S902" s="227"/>
      <c r="T902" s="227">
        <v>85</v>
      </c>
      <c r="U902" s="227">
        <v>3066500</v>
      </c>
      <c r="V902" s="227">
        <v>206013</v>
      </c>
      <c r="W902" s="143">
        <v>46018</v>
      </c>
      <c r="X902" s="143">
        <v>46034</v>
      </c>
      <c r="Y902">
        <f t="shared" si="29"/>
        <v>42900</v>
      </c>
    </row>
    <row r="903" spans="1:25">
      <c r="A903" s="1" t="str">
        <f t="shared" si="28"/>
        <v>060060034238000</v>
      </c>
      <c r="B903" s="142" t="s">
        <v>79</v>
      </c>
      <c r="C903" s="142" t="s">
        <v>1376</v>
      </c>
      <c r="D903" s="142" t="s">
        <v>3377</v>
      </c>
      <c r="E903" s="142" t="s">
        <v>3378</v>
      </c>
      <c r="F903" s="142" t="s">
        <v>3473</v>
      </c>
      <c r="G903" s="142" t="s">
        <v>3474</v>
      </c>
      <c r="H903" s="142" t="s">
        <v>3475</v>
      </c>
      <c r="I903" s="142" t="s">
        <v>23</v>
      </c>
      <c r="J903" s="142">
        <v>2</v>
      </c>
      <c r="K903" s="142">
        <v>1</v>
      </c>
      <c r="L903" s="227"/>
      <c r="M903" s="227"/>
      <c r="N903" s="227">
        <v>126900</v>
      </c>
      <c r="O903" s="227">
        <v>126900</v>
      </c>
      <c r="P903" s="227">
        <v>126900</v>
      </c>
      <c r="Q903" s="227"/>
      <c r="R903" s="227"/>
      <c r="S903" s="227"/>
      <c r="T903" s="227"/>
      <c r="U903" s="227"/>
      <c r="V903" s="227"/>
      <c r="W903" s="143"/>
      <c r="X903" s="143">
        <v>46022</v>
      </c>
      <c r="Y903">
        <f t="shared" si="29"/>
        <v>126900</v>
      </c>
    </row>
    <row r="904" spans="1:25">
      <c r="A904" s="1" t="str">
        <f t="shared" si="28"/>
        <v>060060041234000</v>
      </c>
      <c r="B904" s="142" t="s">
        <v>79</v>
      </c>
      <c r="C904" s="142" t="s">
        <v>1376</v>
      </c>
      <c r="D904" s="142" t="s">
        <v>3377</v>
      </c>
      <c r="E904" s="142" t="s">
        <v>3378</v>
      </c>
      <c r="F904" s="142" t="s">
        <v>3476</v>
      </c>
      <c r="G904" s="142" t="s">
        <v>3477</v>
      </c>
      <c r="H904" s="142" t="s">
        <v>3478</v>
      </c>
      <c r="I904" s="142" t="s">
        <v>21</v>
      </c>
      <c r="J904" s="142">
        <v>1</v>
      </c>
      <c r="K904" s="142">
        <v>1</v>
      </c>
      <c r="L904" s="227">
        <v>21</v>
      </c>
      <c r="M904" s="227">
        <v>504000</v>
      </c>
      <c r="N904" s="227">
        <v>29900</v>
      </c>
      <c r="O904" s="227">
        <v>29900</v>
      </c>
      <c r="P904" s="227">
        <v>29900</v>
      </c>
      <c r="Q904" s="227"/>
      <c r="R904" s="227"/>
      <c r="S904" s="227"/>
      <c r="T904" s="227">
        <v>29</v>
      </c>
      <c r="U904" s="227">
        <v>478400</v>
      </c>
      <c r="V904" s="227">
        <v>-217600</v>
      </c>
      <c r="W904" s="143">
        <v>46007</v>
      </c>
      <c r="X904" s="143">
        <v>46033</v>
      </c>
      <c r="Y904">
        <f t="shared" si="29"/>
        <v>29900</v>
      </c>
    </row>
    <row r="905" spans="1:25">
      <c r="A905" s="1" t="str">
        <f t="shared" si="28"/>
        <v>060060042823000</v>
      </c>
      <c r="B905" s="142" t="s">
        <v>79</v>
      </c>
      <c r="C905" s="142" t="s">
        <v>1376</v>
      </c>
      <c r="D905" s="142" t="s">
        <v>3423</v>
      </c>
      <c r="E905" s="142" t="s">
        <v>3424</v>
      </c>
      <c r="F905" s="142" t="s">
        <v>3479</v>
      </c>
      <c r="G905" s="142" t="s">
        <v>3480</v>
      </c>
      <c r="H905" s="142" t="s">
        <v>3481</v>
      </c>
      <c r="I905" s="142" t="s">
        <v>23</v>
      </c>
      <c r="J905" s="142">
        <v>2</v>
      </c>
      <c r="K905" s="142">
        <v>1</v>
      </c>
      <c r="L905" s="227">
        <v>489108</v>
      </c>
      <c r="M905" s="227">
        <v>29561843</v>
      </c>
      <c r="N905" s="227">
        <v>69900</v>
      </c>
      <c r="O905" s="227">
        <v>69900</v>
      </c>
      <c r="P905" s="227">
        <v>69900</v>
      </c>
      <c r="Q905" s="227"/>
      <c r="R905" s="227"/>
      <c r="S905" s="227"/>
      <c r="T905" s="227">
        <v>66610</v>
      </c>
      <c r="U905" s="227">
        <v>4195689</v>
      </c>
      <c r="V905" s="227">
        <v>169759</v>
      </c>
      <c r="W905" s="143">
        <v>46021</v>
      </c>
      <c r="X905" s="143">
        <v>46034</v>
      </c>
      <c r="Y905">
        <f t="shared" si="29"/>
        <v>69900</v>
      </c>
    </row>
    <row r="906" spans="1:25">
      <c r="A906" s="1" t="str">
        <f t="shared" si="28"/>
        <v>060060042946000</v>
      </c>
      <c r="B906" s="142" t="s">
        <v>79</v>
      </c>
      <c r="C906" s="142" t="s">
        <v>1376</v>
      </c>
      <c r="D906" s="142" t="s">
        <v>3388</v>
      </c>
      <c r="E906" s="142" t="s">
        <v>3389</v>
      </c>
      <c r="F906" s="142" t="s">
        <v>3482</v>
      </c>
      <c r="G906" s="142" t="s">
        <v>3483</v>
      </c>
      <c r="H906" s="142" t="s">
        <v>3484</v>
      </c>
      <c r="I906" s="142" t="s">
        <v>23</v>
      </c>
      <c r="J906" s="142">
        <v>2</v>
      </c>
      <c r="K906" s="142">
        <v>1</v>
      </c>
      <c r="L906" s="227">
        <v>230737</v>
      </c>
      <c r="M906" s="227">
        <v>3698144</v>
      </c>
      <c r="N906" s="227">
        <v>18500</v>
      </c>
      <c r="O906" s="227">
        <v>15900</v>
      </c>
      <c r="P906" s="227">
        <v>15900</v>
      </c>
      <c r="Q906" s="227"/>
      <c r="R906" s="227"/>
      <c r="S906" s="227"/>
      <c r="T906" s="227">
        <v>166197</v>
      </c>
      <c r="U906" s="227">
        <v>2275404</v>
      </c>
      <c r="V906" s="227">
        <v>-388324</v>
      </c>
      <c r="W906" s="143">
        <v>46030</v>
      </c>
      <c r="X906" s="143">
        <v>46034</v>
      </c>
      <c r="Y906">
        <f t="shared" si="29"/>
        <v>15900</v>
      </c>
    </row>
    <row r="907" spans="1:25">
      <c r="A907" s="1" t="str">
        <f t="shared" si="28"/>
        <v>060060049060000</v>
      </c>
      <c r="B907" s="142" t="s">
        <v>79</v>
      </c>
      <c r="C907" s="142" t="s">
        <v>1376</v>
      </c>
      <c r="D907" s="142" t="s">
        <v>3377</v>
      </c>
      <c r="E907" s="142" t="s">
        <v>3378</v>
      </c>
      <c r="F907" s="142" t="s">
        <v>3485</v>
      </c>
      <c r="G907" s="142" t="s">
        <v>3486</v>
      </c>
      <c r="H907" s="142" t="s">
        <v>3487</v>
      </c>
      <c r="I907" s="142" t="s">
        <v>23</v>
      </c>
      <c r="J907" s="142">
        <v>2</v>
      </c>
      <c r="K907" s="142">
        <v>1</v>
      </c>
      <c r="L907" s="227">
        <v>62560</v>
      </c>
      <c r="M907" s="227">
        <v>7046316</v>
      </c>
      <c r="N907" s="227">
        <v>119900</v>
      </c>
      <c r="O907" s="227">
        <v>119900</v>
      </c>
      <c r="P907" s="227">
        <v>119900</v>
      </c>
      <c r="Q907" s="227"/>
      <c r="R907" s="227"/>
      <c r="S907" s="227"/>
      <c r="T907" s="227">
        <v>44424</v>
      </c>
      <c r="U907" s="227">
        <v>5256135</v>
      </c>
      <c r="V907" s="227">
        <v>252529</v>
      </c>
      <c r="W907" s="143">
        <v>45706</v>
      </c>
      <c r="X907" s="143">
        <v>46027</v>
      </c>
      <c r="Y907">
        <f t="shared" si="29"/>
        <v>119900</v>
      </c>
    </row>
    <row r="908" spans="1:25">
      <c r="A908" s="1" t="str">
        <f t="shared" si="28"/>
        <v>060060049074000</v>
      </c>
      <c r="B908" s="142" t="s">
        <v>79</v>
      </c>
      <c r="C908" s="142" t="s">
        <v>1376</v>
      </c>
      <c r="D908" s="142" t="s">
        <v>3377</v>
      </c>
      <c r="E908" s="142" t="s">
        <v>3378</v>
      </c>
      <c r="F908" s="142" t="s">
        <v>3488</v>
      </c>
      <c r="G908" s="142" t="s">
        <v>3489</v>
      </c>
      <c r="H908" s="142" t="s">
        <v>3490</v>
      </c>
      <c r="I908" s="142" t="s">
        <v>23</v>
      </c>
      <c r="J908" s="142">
        <v>2</v>
      </c>
      <c r="K908" s="142">
        <v>1</v>
      </c>
      <c r="L908" s="227">
        <v>41840</v>
      </c>
      <c r="M908" s="227">
        <v>4302916</v>
      </c>
      <c r="N908" s="227">
        <v>103900</v>
      </c>
      <c r="O908" s="227">
        <v>103900</v>
      </c>
      <c r="P908" s="227">
        <v>103900</v>
      </c>
      <c r="Q908" s="227"/>
      <c r="R908" s="227"/>
      <c r="S908" s="227"/>
      <c r="T908" s="227">
        <v>9274</v>
      </c>
      <c r="U908" s="227">
        <v>963569</v>
      </c>
      <c r="V908" s="227">
        <v>9811</v>
      </c>
      <c r="W908" s="143">
        <v>45736</v>
      </c>
      <c r="X908" s="143">
        <v>46034</v>
      </c>
      <c r="Y908">
        <f t="shared" si="29"/>
        <v>103900</v>
      </c>
    </row>
    <row r="909" spans="1:25">
      <c r="A909" s="1" t="str">
        <f t="shared" si="28"/>
        <v>060060049618000</v>
      </c>
      <c r="B909" s="142" t="s">
        <v>79</v>
      </c>
      <c r="C909" s="142" t="s">
        <v>1376</v>
      </c>
      <c r="D909" s="142" t="s">
        <v>3423</v>
      </c>
      <c r="E909" s="142" t="s">
        <v>3424</v>
      </c>
      <c r="F909" s="142" t="s">
        <v>3491</v>
      </c>
      <c r="G909" s="142" t="s">
        <v>3492</v>
      </c>
      <c r="H909" s="142" t="s">
        <v>3493</v>
      </c>
      <c r="I909" s="142" t="s">
        <v>23</v>
      </c>
      <c r="J909" s="142">
        <v>2</v>
      </c>
      <c r="K909" s="142">
        <v>1</v>
      </c>
      <c r="L909" s="227"/>
      <c r="M909" s="227"/>
      <c r="N909" s="227">
        <v>90900</v>
      </c>
      <c r="O909" s="227">
        <v>89900</v>
      </c>
      <c r="P909" s="227">
        <v>89900</v>
      </c>
      <c r="Q909" s="227"/>
      <c r="R909" s="227"/>
      <c r="S909" s="227"/>
      <c r="T909" s="227"/>
      <c r="U909" s="227"/>
      <c r="V909" s="227"/>
      <c r="W909" s="143">
        <v>45800</v>
      </c>
      <c r="X909" s="143">
        <v>45983</v>
      </c>
      <c r="Y909">
        <f t="shared" si="29"/>
        <v>89900</v>
      </c>
    </row>
    <row r="910" spans="1:25">
      <c r="A910" s="1" t="str">
        <f t="shared" si="28"/>
        <v>060061001860000</v>
      </c>
      <c r="B910" s="142" t="s">
        <v>79</v>
      </c>
      <c r="C910" s="142" t="s">
        <v>1376</v>
      </c>
      <c r="D910" s="142" t="s">
        <v>3494</v>
      </c>
      <c r="E910" s="142" t="s">
        <v>2486</v>
      </c>
      <c r="F910" s="142" t="s">
        <v>36</v>
      </c>
      <c r="G910" s="142" t="s">
        <v>2487</v>
      </c>
      <c r="H910" s="142" t="s">
        <v>2488</v>
      </c>
      <c r="I910" s="142" t="s">
        <v>23</v>
      </c>
      <c r="J910" s="142">
        <v>1</v>
      </c>
      <c r="K910" s="142">
        <v>30</v>
      </c>
      <c r="L910" s="227">
        <v>653</v>
      </c>
      <c r="M910" s="227">
        <v>26498951</v>
      </c>
      <c r="N910" s="227">
        <v>46800</v>
      </c>
      <c r="O910" s="227">
        <v>46800</v>
      </c>
      <c r="P910" s="227">
        <v>1404000</v>
      </c>
      <c r="Q910" s="227"/>
      <c r="R910" s="227"/>
      <c r="S910" s="227"/>
      <c r="T910" s="227">
        <v>27</v>
      </c>
      <c r="U910" s="227">
        <v>1138378</v>
      </c>
      <c r="V910" s="227">
        <v>42709</v>
      </c>
      <c r="W910" s="143">
        <v>46028</v>
      </c>
      <c r="X910" s="143">
        <v>46031</v>
      </c>
      <c r="Y910">
        <f t="shared" si="29"/>
        <v>1404000</v>
      </c>
    </row>
    <row r="911" spans="1:25">
      <c r="A911" s="1" t="str">
        <f t="shared" si="28"/>
        <v>060061001865000</v>
      </c>
      <c r="B911" s="142" t="s">
        <v>79</v>
      </c>
      <c r="C911" s="142" t="s">
        <v>1376</v>
      </c>
      <c r="D911" s="142" t="s">
        <v>3494</v>
      </c>
      <c r="E911" s="142" t="s">
        <v>2486</v>
      </c>
      <c r="F911" s="142" t="s">
        <v>73</v>
      </c>
      <c r="G911" s="142" t="s">
        <v>2661</v>
      </c>
      <c r="H911" s="142" t="s">
        <v>2662</v>
      </c>
      <c r="I911" s="142" t="s">
        <v>21</v>
      </c>
      <c r="J911" s="142">
        <v>1</v>
      </c>
      <c r="K911" s="142">
        <v>30</v>
      </c>
      <c r="L911" s="227">
        <v>60</v>
      </c>
      <c r="M911" s="227">
        <v>1461347</v>
      </c>
      <c r="N911" s="227">
        <v>32500</v>
      </c>
      <c r="O911" s="227">
        <v>32400</v>
      </c>
      <c r="P911" s="227">
        <v>972000</v>
      </c>
      <c r="Q911" s="227">
        <v>30</v>
      </c>
      <c r="R911" s="227">
        <v>2200</v>
      </c>
      <c r="S911" s="227">
        <v>906000</v>
      </c>
      <c r="T911" s="227">
        <v>0</v>
      </c>
      <c r="U911" s="227">
        <v>0</v>
      </c>
      <c r="V911" s="227">
        <v>0</v>
      </c>
      <c r="W911" s="143">
        <v>45464</v>
      </c>
      <c r="X911" s="143">
        <v>46007</v>
      </c>
      <c r="Y911">
        <f t="shared" si="29"/>
        <v>906000</v>
      </c>
    </row>
    <row r="912" spans="1:25">
      <c r="A912" s="1" t="str">
        <f t="shared" si="28"/>
        <v>060061002106000</v>
      </c>
      <c r="B912" s="142" t="s">
        <v>79</v>
      </c>
      <c r="C912" s="142" t="s">
        <v>1376</v>
      </c>
      <c r="D912" s="142" t="s">
        <v>3495</v>
      </c>
      <c r="E912" s="142" t="s">
        <v>3496</v>
      </c>
      <c r="F912" s="142" t="s">
        <v>134</v>
      </c>
      <c r="G912" s="142" t="s">
        <v>135</v>
      </c>
      <c r="H912" s="142" t="s">
        <v>136</v>
      </c>
      <c r="I912" s="142" t="s">
        <v>21</v>
      </c>
      <c r="J912" s="142">
        <v>1</v>
      </c>
      <c r="K912" s="142">
        <v>20</v>
      </c>
      <c r="L912" s="227">
        <v>3897</v>
      </c>
      <c r="M912" s="227">
        <v>31781113</v>
      </c>
      <c r="N912" s="227">
        <v>10600</v>
      </c>
      <c r="O912" s="227">
        <v>10000</v>
      </c>
      <c r="P912" s="227">
        <v>200000</v>
      </c>
      <c r="Q912" s="227">
        <v>20</v>
      </c>
      <c r="R912" s="227">
        <v>855</v>
      </c>
      <c r="S912" s="227">
        <v>182900</v>
      </c>
      <c r="T912" s="227">
        <v>686</v>
      </c>
      <c r="U912" s="227">
        <v>5792612</v>
      </c>
      <c r="V912" s="227">
        <v>198092</v>
      </c>
      <c r="W912" s="143">
        <v>45981</v>
      </c>
      <c r="X912" s="143">
        <v>46034</v>
      </c>
      <c r="Y912">
        <f t="shared" si="29"/>
        <v>182900</v>
      </c>
    </row>
    <row r="913" spans="1:25">
      <c r="A913" s="1" t="str">
        <f t="shared" si="28"/>
        <v>060061004890000</v>
      </c>
      <c r="B913" s="142" t="s">
        <v>79</v>
      </c>
      <c r="C913" s="142" t="s">
        <v>1376</v>
      </c>
      <c r="D913" s="142" t="s">
        <v>3497</v>
      </c>
      <c r="E913" s="142" t="s">
        <v>24</v>
      </c>
      <c r="F913" s="142" t="s">
        <v>140</v>
      </c>
      <c r="G913" s="142" t="s">
        <v>3498</v>
      </c>
      <c r="H913" s="142" t="s">
        <v>141</v>
      </c>
      <c r="I913" s="142" t="s">
        <v>23</v>
      </c>
      <c r="J913" s="142">
        <v>1</v>
      </c>
      <c r="K913" s="142">
        <v>20</v>
      </c>
      <c r="L913" s="227">
        <v>5793</v>
      </c>
      <c r="M913" s="227">
        <v>24054079</v>
      </c>
      <c r="N913" s="227">
        <v>5400</v>
      </c>
      <c r="O913" s="227">
        <v>5400</v>
      </c>
      <c r="P913" s="227">
        <v>108000</v>
      </c>
      <c r="Q913" s="227"/>
      <c r="R913" s="227"/>
      <c r="S913" s="227"/>
      <c r="T913" s="227">
        <v>164</v>
      </c>
      <c r="U913" s="227">
        <v>759460</v>
      </c>
      <c r="V913" s="227">
        <v>78488</v>
      </c>
      <c r="W913" s="143">
        <v>45976</v>
      </c>
      <c r="X913" s="143">
        <v>46034</v>
      </c>
      <c r="Y913">
        <f t="shared" si="29"/>
        <v>108000</v>
      </c>
    </row>
    <row r="914" spans="1:25">
      <c r="A914" s="1" t="str">
        <f t="shared" si="28"/>
        <v>060061004893000</v>
      </c>
      <c r="B914" s="142" t="s">
        <v>79</v>
      </c>
      <c r="C914" s="142" t="s">
        <v>1376</v>
      </c>
      <c r="D914" s="142" t="s">
        <v>3497</v>
      </c>
      <c r="E914" s="142" t="s">
        <v>24</v>
      </c>
      <c r="F914" s="142" t="s">
        <v>144</v>
      </c>
      <c r="G914" s="142" t="s">
        <v>145</v>
      </c>
      <c r="H914" s="142" t="s">
        <v>146</v>
      </c>
      <c r="I914" s="142" t="s">
        <v>23</v>
      </c>
      <c r="J914" s="142">
        <v>1</v>
      </c>
      <c r="K914" s="142">
        <v>20</v>
      </c>
      <c r="L914" s="227">
        <v>3345</v>
      </c>
      <c r="M914" s="227">
        <v>16978828</v>
      </c>
      <c r="N914" s="227">
        <v>6900</v>
      </c>
      <c r="O914" s="227">
        <v>6400</v>
      </c>
      <c r="P914" s="227">
        <v>128000</v>
      </c>
      <c r="Q914" s="227">
        <v>20</v>
      </c>
      <c r="R914" s="227">
        <v>525</v>
      </c>
      <c r="S914" s="227">
        <v>117500</v>
      </c>
      <c r="T914" s="227">
        <v>838</v>
      </c>
      <c r="U914" s="227">
        <v>4599622</v>
      </c>
      <c r="V914" s="227">
        <v>346032</v>
      </c>
      <c r="W914" s="143">
        <v>46003</v>
      </c>
      <c r="X914" s="143">
        <v>46034</v>
      </c>
      <c r="Y914">
        <f t="shared" si="29"/>
        <v>117500</v>
      </c>
    </row>
    <row r="915" spans="1:25">
      <c r="A915" s="1" t="str">
        <f t="shared" si="28"/>
        <v>060061005627000</v>
      </c>
      <c r="B915" s="142" t="s">
        <v>79</v>
      </c>
      <c r="C915" s="142" t="s">
        <v>1376</v>
      </c>
      <c r="D915" s="142" t="s">
        <v>3495</v>
      </c>
      <c r="E915" s="142" t="s">
        <v>3496</v>
      </c>
      <c r="F915" s="142" t="s">
        <v>475</v>
      </c>
      <c r="G915" s="142" t="s">
        <v>476</v>
      </c>
      <c r="H915" s="142" t="s">
        <v>477</v>
      </c>
      <c r="I915" s="142" t="s">
        <v>21</v>
      </c>
      <c r="J915" s="142">
        <v>1</v>
      </c>
      <c r="K915" s="142">
        <v>12</v>
      </c>
      <c r="L915" s="227">
        <v>256</v>
      </c>
      <c r="M915" s="227">
        <v>3048171</v>
      </c>
      <c r="N915" s="227">
        <v>15700</v>
      </c>
      <c r="O915" s="227">
        <v>15700</v>
      </c>
      <c r="P915" s="227">
        <v>188400</v>
      </c>
      <c r="Q915" s="227"/>
      <c r="R915" s="227"/>
      <c r="S915" s="227"/>
      <c r="T915" s="227">
        <v>26</v>
      </c>
      <c r="U915" s="227">
        <v>349009</v>
      </c>
      <c r="V915" s="227">
        <v>39429</v>
      </c>
      <c r="W915" s="143">
        <v>46013</v>
      </c>
      <c r="X915" s="143">
        <v>46034</v>
      </c>
      <c r="Y915">
        <f t="shared" si="29"/>
        <v>188400</v>
      </c>
    </row>
    <row r="916" spans="1:25">
      <c r="A916" s="1" t="str">
        <f t="shared" si="28"/>
        <v>060061005725000</v>
      </c>
      <c r="B916" s="142" t="s">
        <v>79</v>
      </c>
      <c r="C916" s="142" t="s">
        <v>1376</v>
      </c>
      <c r="D916" s="142" t="s">
        <v>3497</v>
      </c>
      <c r="E916" s="142" t="s">
        <v>24</v>
      </c>
      <c r="F916" s="142" t="s">
        <v>150</v>
      </c>
      <c r="G916" s="142" t="s">
        <v>3499</v>
      </c>
      <c r="H916" s="142" t="s">
        <v>151</v>
      </c>
      <c r="I916" s="142" t="s">
        <v>23</v>
      </c>
      <c r="J916" s="142">
        <v>1</v>
      </c>
      <c r="K916" s="142">
        <v>10</v>
      </c>
      <c r="L916" s="227">
        <v>1679</v>
      </c>
      <c r="M916" s="227">
        <v>21642410</v>
      </c>
      <c r="N916" s="227">
        <v>16000</v>
      </c>
      <c r="O916" s="227">
        <v>16000</v>
      </c>
      <c r="P916" s="227">
        <v>160000</v>
      </c>
      <c r="Q916" s="227">
        <v>10</v>
      </c>
      <c r="R916" s="227">
        <v>1050</v>
      </c>
      <c r="S916" s="227">
        <v>149500</v>
      </c>
      <c r="T916" s="227">
        <v>683</v>
      </c>
      <c r="U916" s="227">
        <v>9421577</v>
      </c>
      <c r="V916" s="227">
        <v>617667</v>
      </c>
      <c r="W916" s="143">
        <v>46034</v>
      </c>
      <c r="X916" s="143">
        <v>46034</v>
      </c>
      <c r="Y916">
        <f t="shared" si="29"/>
        <v>149500</v>
      </c>
    </row>
    <row r="917" spans="1:25">
      <c r="A917" s="1" t="str">
        <f t="shared" si="28"/>
        <v>060061005726000</v>
      </c>
      <c r="B917" s="142" t="s">
        <v>79</v>
      </c>
      <c r="C917" s="142" t="s">
        <v>1376</v>
      </c>
      <c r="D917" s="142" t="s">
        <v>3497</v>
      </c>
      <c r="E917" s="142" t="s">
        <v>24</v>
      </c>
      <c r="F917" s="142" t="s">
        <v>154</v>
      </c>
      <c r="G917" s="142" t="s">
        <v>155</v>
      </c>
      <c r="H917" s="142" t="s">
        <v>156</v>
      </c>
      <c r="I917" s="142" t="s">
        <v>23</v>
      </c>
      <c r="J917" s="142">
        <v>1</v>
      </c>
      <c r="K917" s="142">
        <v>10</v>
      </c>
      <c r="L917" s="227">
        <v>2032</v>
      </c>
      <c r="M917" s="227">
        <v>36150227</v>
      </c>
      <c r="N917" s="227">
        <v>21500</v>
      </c>
      <c r="O917" s="227">
        <v>21500</v>
      </c>
      <c r="P917" s="227">
        <v>215000</v>
      </c>
      <c r="Q917" s="227">
        <v>10</v>
      </c>
      <c r="R917" s="227">
        <v>100</v>
      </c>
      <c r="S917" s="227">
        <v>214000</v>
      </c>
      <c r="T917" s="227">
        <v>448</v>
      </c>
      <c r="U917" s="227">
        <v>8596396</v>
      </c>
      <c r="V917" s="227">
        <v>626267</v>
      </c>
      <c r="W917" s="143">
        <v>46003</v>
      </c>
      <c r="X917" s="143">
        <v>46034</v>
      </c>
      <c r="Y917">
        <f t="shared" si="29"/>
        <v>214000</v>
      </c>
    </row>
    <row r="918" spans="1:25">
      <c r="A918" s="1" t="str">
        <f t="shared" si="28"/>
        <v>060061006631000</v>
      </c>
      <c r="B918" s="142" t="s">
        <v>79</v>
      </c>
      <c r="C918" s="142" t="s">
        <v>1376</v>
      </c>
      <c r="D918" s="142" t="s">
        <v>3500</v>
      </c>
      <c r="E918" s="142" t="s">
        <v>3501</v>
      </c>
      <c r="F918" s="142" t="s">
        <v>3502</v>
      </c>
      <c r="G918" s="142" t="s">
        <v>3503</v>
      </c>
      <c r="H918" s="142" t="s">
        <v>3504</v>
      </c>
      <c r="I918" s="142" t="s">
        <v>23</v>
      </c>
      <c r="J918" s="142">
        <v>1</v>
      </c>
      <c r="K918" s="142">
        <v>28</v>
      </c>
      <c r="L918" s="227">
        <v>248</v>
      </c>
      <c r="M918" s="227">
        <v>5034247</v>
      </c>
      <c r="N918" s="227">
        <v>29000</v>
      </c>
      <c r="O918" s="227">
        <v>22500</v>
      </c>
      <c r="P918" s="227">
        <v>630000</v>
      </c>
      <c r="Q918" s="227"/>
      <c r="R918" s="227"/>
      <c r="S918" s="227"/>
      <c r="T918" s="227">
        <v>19</v>
      </c>
      <c r="U918" s="227">
        <v>402703</v>
      </c>
      <c r="V918" s="227">
        <v>17015</v>
      </c>
      <c r="W918" s="143">
        <v>45988</v>
      </c>
      <c r="X918" s="143">
        <v>46032</v>
      </c>
      <c r="Y918">
        <f t="shared" si="29"/>
        <v>630000</v>
      </c>
    </row>
    <row r="919" spans="1:25">
      <c r="A919" s="1" t="str">
        <f t="shared" si="28"/>
        <v>060061007324000</v>
      </c>
      <c r="B919" s="142" t="s">
        <v>79</v>
      </c>
      <c r="C919" s="142" t="s">
        <v>1376</v>
      </c>
      <c r="D919" s="142" t="s">
        <v>3500</v>
      </c>
      <c r="E919" s="142" t="s">
        <v>3501</v>
      </c>
      <c r="F919" s="142" t="s">
        <v>3505</v>
      </c>
      <c r="G919" s="142" t="s">
        <v>3506</v>
      </c>
      <c r="H919" s="142" t="s">
        <v>3507</v>
      </c>
      <c r="I919" s="142" t="s">
        <v>23</v>
      </c>
      <c r="J919" s="142">
        <v>1</v>
      </c>
      <c r="K919" s="142">
        <v>12</v>
      </c>
      <c r="L919" s="227">
        <v>224</v>
      </c>
      <c r="M919" s="227">
        <v>6071455</v>
      </c>
      <c r="N919" s="227">
        <v>42400</v>
      </c>
      <c r="O919" s="227">
        <v>29000</v>
      </c>
      <c r="P919" s="227">
        <v>348000</v>
      </c>
      <c r="Q919" s="227"/>
      <c r="R919" s="227"/>
      <c r="S919" s="227"/>
      <c r="T919" s="227">
        <v>7</v>
      </c>
      <c r="U919" s="227">
        <v>255315</v>
      </c>
      <c r="V919" s="227">
        <v>65582</v>
      </c>
      <c r="W919" s="143">
        <v>45777</v>
      </c>
      <c r="X919" s="143">
        <v>46034</v>
      </c>
      <c r="Y919">
        <f t="shared" si="29"/>
        <v>348000</v>
      </c>
    </row>
    <row r="920" spans="1:25">
      <c r="A920" s="1" t="str">
        <f t="shared" si="28"/>
        <v>060061008681000</v>
      </c>
      <c r="B920" s="142" t="s">
        <v>79</v>
      </c>
      <c r="C920" s="142" t="s">
        <v>1376</v>
      </c>
      <c r="D920" s="142" t="s">
        <v>3500</v>
      </c>
      <c r="E920" s="142" t="s">
        <v>3501</v>
      </c>
      <c r="F920" s="142" t="s">
        <v>3508</v>
      </c>
      <c r="G920" s="142" t="s">
        <v>3509</v>
      </c>
      <c r="H920" s="142" t="s">
        <v>3510</v>
      </c>
      <c r="I920" s="142" t="s">
        <v>21</v>
      </c>
      <c r="J920" s="142">
        <v>1</v>
      </c>
      <c r="K920" s="142">
        <v>100</v>
      </c>
      <c r="L920" s="227">
        <v>112</v>
      </c>
      <c r="M920" s="227">
        <v>1960000</v>
      </c>
      <c r="N920" s="227">
        <v>24400</v>
      </c>
      <c r="O920" s="227">
        <v>19900</v>
      </c>
      <c r="P920" s="227">
        <v>1990000</v>
      </c>
      <c r="Q920" s="227"/>
      <c r="R920" s="227"/>
      <c r="S920" s="227"/>
      <c r="T920" s="227">
        <v>52</v>
      </c>
      <c r="U920" s="227">
        <v>927387</v>
      </c>
      <c r="V920" s="227">
        <v>17387</v>
      </c>
      <c r="W920" s="143">
        <v>45960</v>
      </c>
      <c r="X920" s="143">
        <v>46034</v>
      </c>
      <c r="Y920">
        <f t="shared" si="29"/>
        <v>1990000</v>
      </c>
    </row>
    <row r="921" spans="1:25">
      <c r="A921" s="1" t="str">
        <f t="shared" si="28"/>
        <v>060061012362000</v>
      </c>
      <c r="B921" s="142" t="s">
        <v>79</v>
      </c>
      <c r="C921" s="142" t="s">
        <v>1376</v>
      </c>
      <c r="D921" s="142" t="s">
        <v>3511</v>
      </c>
      <c r="E921" s="142" t="s">
        <v>3512</v>
      </c>
      <c r="F921" s="142" t="s">
        <v>3513</v>
      </c>
      <c r="G921" s="142" t="s">
        <v>3514</v>
      </c>
      <c r="H921" s="142" t="s">
        <v>3515</v>
      </c>
      <c r="I921" s="142" t="s">
        <v>21</v>
      </c>
      <c r="J921" s="142">
        <v>1</v>
      </c>
      <c r="K921" s="142">
        <v>12</v>
      </c>
      <c r="L921" s="227">
        <v>58</v>
      </c>
      <c r="M921" s="227">
        <v>2060402</v>
      </c>
      <c r="N921" s="227">
        <v>49900</v>
      </c>
      <c r="O921" s="227">
        <v>39900</v>
      </c>
      <c r="P921" s="227">
        <v>478800</v>
      </c>
      <c r="Q921" s="227"/>
      <c r="R921" s="227"/>
      <c r="S921" s="227"/>
      <c r="T921" s="227">
        <v>29</v>
      </c>
      <c r="U921" s="227">
        <v>1042432</v>
      </c>
      <c r="V921" s="227">
        <v>12231</v>
      </c>
      <c r="W921" s="143">
        <v>46021</v>
      </c>
      <c r="X921" s="143">
        <v>46034</v>
      </c>
      <c r="Y921">
        <f t="shared" si="29"/>
        <v>478800</v>
      </c>
    </row>
    <row r="922" spans="1:25">
      <c r="A922" s="1" t="str">
        <f t="shared" si="28"/>
        <v>060061012363000</v>
      </c>
      <c r="B922" s="142" t="s">
        <v>79</v>
      </c>
      <c r="C922" s="142" t="s">
        <v>1376</v>
      </c>
      <c r="D922" s="142" t="s">
        <v>3511</v>
      </c>
      <c r="E922" s="142" t="s">
        <v>3512</v>
      </c>
      <c r="F922" s="142" t="s">
        <v>3516</v>
      </c>
      <c r="G922" s="142" t="s">
        <v>3517</v>
      </c>
      <c r="H922" s="142" t="s">
        <v>3518</v>
      </c>
      <c r="I922" s="142" t="s">
        <v>21</v>
      </c>
      <c r="J922" s="142">
        <v>1</v>
      </c>
      <c r="K922" s="142">
        <v>12</v>
      </c>
      <c r="L922" s="227">
        <v>70</v>
      </c>
      <c r="M922" s="227">
        <v>2485157</v>
      </c>
      <c r="N922" s="227">
        <v>47900</v>
      </c>
      <c r="O922" s="227">
        <v>39900</v>
      </c>
      <c r="P922" s="227">
        <v>478800</v>
      </c>
      <c r="Q922" s="227"/>
      <c r="R922" s="227"/>
      <c r="S922" s="227"/>
      <c r="T922" s="227">
        <v>31</v>
      </c>
      <c r="U922" s="227">
        <v>1114324</v>
      </c>
      <c r="V922" s="227">
        <v>13755</v>
      </c>
      <c r="W922" s="143">
        <v>46021</v>
      </c>
      <c r="X922" s="143">
        <v>46034</v>
      </c>
      <c r="Y922">
        <f t="shared" si="29"/>
        <v>478800</v>
      </c>
    </row>
    <row r="923" spans="1:25">
      <c r="A923" s="1" t="str">
        <f t="shared" si="28"/>
        <v>060061012844000</v>
      </c>
      <c r="B923" s="142" t="s">
        <v>79</v>
      </c>
      <c r="C923" s="142" t="s">
        <v>1376</v>
      </c>
      <c r="D923" s="142" t="s">
        <v>3511</v>
      </c>
      <c r="E923" s="142" t="s">
        <v>3512</v>
      </c>
      <c r="F923" s="142" t="s">
        <v>3519</v>
      </c>
      <c r="G923" s="142" t="s">
        <v>3520</v>
      </c>
      <c r="H923" s="142" t="s">
        <v>3521</v>
      </c>
      <c r="I923" s="142" t="s">
        <v>21</v>
      </c>
      <c r="J923" s="142">
        <v>1</v>
      </c>
      <c r="K923" s="142">
        <v>10</v>
      </c>
      <c r="L923" s="227">
        <v>92</v>
      </c>
      <c r="M923" s="227">
        <v>1530435</v>
      </c>
      <c r="N923" s="227">
        <v>22000</v>
      </c>
      <c r="O923" s="227">
        <v>22000</v>
      </c>
      <c r="P923" s="227">
        <v>220000</v>
      </c>
      <c r="Q923" s="227"/>
      <c r="R923" s="227"/>
      <c r="S923" s="227"/>
      <c r="T923" s="227">
        <v>111</v>
      </c>
      <c r="U923" s="227">
        <v>2200000</v>
      </c>
      <c r="V923" s="227">
        <v>353498</v>
      </c>
      <c r="W923" s="143">
        <v>46027</v>
      </c>
      <c r="X923" s="143">
        <v>46034</v>
      </c>
      <c r="Y923">
        <f t="shared" si="29"/>
        <v>220000</v>
      </c>
    </row>
    <row r="924" spans="1:25">
      <c r="A924" s="1" t="str">
        <f t="shared" si="28"/>
        <v>060061015940000</v>
      </c>
      <c r="B924" s="142" t="s">
        <v>79</v>
      </c>
      <c r="C924" s="142" t="s">
        <v>1376</v>
      </c>
      <c r="D924" s="142" t="s">
        <v>3497</v>
      </c>
      <c r="E924" s="142" t="s">
        <v>24</v>
      </c>
      <c r="F924" s="142" t="s">
        <v>160</v>
      </c>
      <c r="G924" s="142" t="s">
        <v>161</v>
      </c>
      <c r="H924" s="142" t="s">
        <v>3522</v>
      </c>
      <c r="I924" s="142" t="s">
        <v>21</v>
      </c>
      <c r="J924" s="142">
        <v>1</v>
      </c>
      <c r="K924" s="142">
        <v>10</v>
      </c>
      <c r="L924" s="227">
        <v>2180</v>
      </c>
      <c r="M924" s="227">
        <v>51002222</v>
      </c>
      <c r="N924" s="227">
        <v>28000</v>
      </c>
      <c r="O924" s="227">
        <v>26700</v>
      </c>
      <c r="P924" s="227">
        <v>267000</v>
      </c>
      <c r="Q924" s="227">
        <v>10</v>
      </c>
      <c r="R924" s="227">
        <v>100</v>
      </c>
      <c r="S924" s="227">
        <v>266000</v>
      </c>
      <c r="T924" s="227">
        <v>271</v>
      </c>
      <c r="U924" s="227">
        <v>6457991</v>
      </c>
      <c r="V924" s="227">
        <v>117807</v>
      </c>
      <c r="W924" s="143">
        <v>46003</v>
      </c>
      <c r="X924" s="143">
        <v>46034</v>
      </c>
      <c r="Y924">
        <f t="shared" si="29"/>
        <v>266000</v>
      </c>
    </row>
    <row r="925" spans="1:25">
      <c r="A925" s="1" t="str">
        <f t="shared" si="28"/>
        <v>060061016172000</v>
      </c>
      <c r="B925" s="142" t="s">
        <v>79</v>
      </c>
      <c r="C925" s="142" t="s">
        <v>1376</v>
      </c>
      <c r="D925" s="142" t="s">
        <v>3523</v>
      </c>
      <c r="E925" s="142" t="s">
        <v>20</v>
      </c>
      <c r="F925" s="142" t="s">
        <v>166</v>
      </c>
      <c r="G925" s="142" t="s">
        <v>167</v>
      </c>
      <c r="H925" s="142" t="s">
        <v>168</v>
      </c>
      <c r="I925" s="142" t="s">
        <v>21</v>
      </c>
      <c r="J925" s="142">
        <v>1</v>
      </c>
      <c r="K925" s="142">
        <v>12</v>
      </c>
      <c r="L925" s="227">
        <v>154</v>
      </c>
      <c r="M925" s="227">
        <v>2859934</v>
      </c>
      <c r="N925" s="227">
        <v>23500</v>
      </c>
      <c r="O925" s="227">
        <v>23500</v>
      </c>
      <c r="P925" s="227">
        <v>282000</v>
      </c>
      <c r="Q925" s="227">
        <v>12</v>
      </c>
      <c r="R925" s="227">
        <v>1800</v>
      </c>
      <c r="S925" s="227">
        <v>260400</v>
      </c>
      <c r="T925" s="227">
        <v>188</v>
      </c>
      <c r="U925" s="227">
        <v>3766126</v>
      </c>
      <c r="V925" s="227">
        <v>274778</v>
      </c>
      <c r="W925" s="143">
        <v>46029</v>
      </c>
      <c r="X925" s="143">
        <v>46034</v>
      </c>
      <c r="Y925">
        <f t="shared" si="29"/>
        <v>260400</v>
      </c>
    </row>
    <row r="926" spans="1:25">
      <c r="A926" s="1" t="str">
        <f t="shared" si="28"/>
        <v>060061016682000</v>
      </c>
      <c r="B926" s="142" t="s">
        <v>79</v>
      </c>
      <c r="C926" s="142" t="s">
        <v>1376</v>
      </c>
      <c r="D926" s="142" t="s">
        <v>3511</v>
      </c>
      <c r="E926" s="142" t="s">
        <v>3512</v>
      </c>
      <c r="F926" s="142" t="s">
        <v>3524</v>
      </c>
      <c r="G926" s="142" t="s">
        <v>3525</v>
      </c>
      <c r="H926" s="142" t="s">
        <v>3526</v>
      </c>
      <c r="I926" s="142" t="s">
        <v>21</v>
      </c>
      <c r="J926" s="142">
        <v>1</v>
      </c>
      <c r="K926" s="142">
        <v>10</v>
      </c>
      <c r="L926" s="227">
        <v>52</v>
      </c>
      <c r="M926" s="227">
        <v>1144312</v>
      </c>
      <c r="N926" s="227">
        <v>32900</v>
      </c>
      <c r="O926" s="227">
        <v>32900</v>
      </c>
      <c r="P926" s="227">
        <v>329000</v>
      </c>
      <c r="Q926" s="227"/>
      <c r="R926" s="227"/>
      <c r="S926" s="227"/>
      <c r="T926" s="227">
        <v>26</v>
      </c>
      <c r="U926" s="227">
        <v>721982</v>
      </c>
      <c r="V926" s="227">
        <v>149826</v>
      </c>
      <c r="W926" s="143">
        <v>46034</v>
      </c>
      <c r="X926" s="143">
        <v>46034</v>
      </c>
      <c r="Y926">
        <f t="shared" si="29"/>
        <v>329000</v>
      </c>
    </row>
    <row r="927" spans="1:25">
      <c r="A927" s="1" t="str">
        <f t="shared" si="28"/>
        <v>060061017239000</v>
      </c>
      <c r="B927" s="142" t="s">
        <v>79</v>
      </c>
      <c r="C927" s="142" t="s">
        <v>1376</v>
      </c>
      <c r="D927" s="142" t="s">
        <v>3527</v>
      </c>
      <c r="E927" s="142" t="s">
        <v>22</v>
      </c>
      <c r="F927" s="142" t="s">
        <v>615</v>
      </c>
      <c r="G927" s="142" t="s">
        <v>616</v>
      </c>
      <c r="H927" s="142" t="s">
        <v>617</v>
      </c>
      <c r="I927" s="142" t="s">
        <v>23</v>
      </c>
      <c r="J927" s="142">
        <v>1</v>
      </c>
      <c r="K927" s="142">
        <v>12</v>
      </c>
      <c r="L927" s="227">
        <v>20025</v>
      </c>
      <c r="M927" s="227">
        <v>214757512</v>
      </c>
      <c r="N927" s="227">
        <v>13000</v>
      </c>
      <c r="O927" s="227">
        <v>12600</v>
      </c>
      <c r="P927" s="227">
        <v>151200</v>
      </c>
      <c r="Q927" s="227">
        <v>12</v>
      </c>
      <c r="R927" s="227">
        <v>700</v>
      </c>
      <c r="S927" s="227">
        <v>142800</v>
      </c>
      <c r="T927" s="227">
        <v>396</v>
      </c>
      <c r="U927" s="227">
        <v>4287297</v>
      </c>
      <c r="V927" s="227">
        <v>40407</v>
      </c>
      <c r="W927" s="143">
        <v>46028</v>
      </c>
      <c r="X927" s="143">
        <v>46034</v>
      </c>
      <c r="Y927">
        <f t="shared" si="29"/>
        <v>142800</v>
      </c>
    </row>
    <row r="928" spans="1:25">
      <c r="A928" s="1" t="str">
        <f t="shared" si="28"/>
        <v>060061017616000</v>
      </c>
      <c r="B928" s="142" t="s">
        <v>79</v>
      </c>
      <c r="C928" s="142" t="s">
        <v>1376</v>
      </c>
      <c r="D928" s="142" t="s">
        <v>3528</v>
      </c>
      <c r="E928" s="142" t="s">
        <v>27</v>
      </c>
      <c r="F928" s="142" t="s">
        <v>172</v>
      </c>
      <c r="G928" s="142" t="s">
        <v>173</v>
      </c>
      <c r="H928" s="142" t="s">
        <v>174</v>
      </c>
      <c r="I928" s="142" t="s">
        <v>21</v>
      </c>
      <c r="J928" s="142">
        <v>1</v>
      </c>
      <c r="K928" s="142">
        <v>24</v>
      </c>
      <c r="L928" s="227">
        <v>7446</v>
      </c>
      <c r="M928" s="227">
        <v>19495690</v>
      </c>
      <c r="N928" s="227">
        <v>3400</v>
      </c>
      <c r="O928" s="227">
        <v>3400</v>
      </c>
      <c r="P928" s="227">
        <v>81600</v>
      </c>
      <c r="Q928" s="227">
        <v>24</v>
      </c>
      <c r="R928" s="227">
        <v>884</v>
      </c>
      <c r="S928" s="227">
        <v>60384</v>
      </c>
      <c r="T928" s="227">
        <v>829</v>
      </c>
      <c r="U928" s="227">
        <v>1913232</v>
      </c>
      <c r="V928" s="227">
        <v>-257320</v>
      </c>
      <c r="W928" s="143">
        <v>45939</v>
      </c>
      <c r="X928" s="143">
        <v>46033</v>
      </c>
      <c r="Y928">
        <f t="shared" si="29"/>
        <v>60384</v>
      </c>
    </row>
    <row r="929" spans="1:25">
      <c r="A929" s="1" t="str">
        <f t="shared" si="28"/>
        <v>060061017999000</v>
      </c>
      <c r="B929" s="142" t="s">
        <v>79</v>
      </c>
      <c r="C929" s="142" t="s">
        <v>1376</v>
      </c>
      <c r="D929" s="142" t="s">
        <v>3500</v>
      </c>
      <c r="E929" s="142" t="s">
        <v>3501</v>
      </c>
      <c r="F929" s="142" t="s">
        <v>3529</v>
      </c>
      <c r="G929" s="142" t="s">
        <v>3530</v>
      </c>
      <c r="H929" s="142" t="s">
        <v>3531</v>
      </c>
      <c r="I929" s="142" t="s">
        <v>21</v>
      </c>
      <c r="J929" s="142">
        <v>1</v>
      </c>
      <c r="K929" s="142">
        <v>12</v>
      </c>
      <c r="L929" s="227">
        <v>212</v>
      </c>
      <c r="M929" s="227">
        <v>2052086</v>
      </c>
      <c r="N929" s="227">
        <v>14900</v>
      </c>
      <c r="O929" s="227">
        <v>14900</v>
      </c>
      <c r="P929" s="227">
        <v>178800</v>
      </c>
      <c r="Q929" s="227"/>
      <c r="R929" s="227"/>
      <c r="S929" s="227"/>
      <c r="T929" s="227">
        <v>46</v>
      </c>
      <c r="U929" s="227">
        <v>617477</v>
      </c>
      <c r="V929" s="227">
        <v>172213</v>
      </c>
      <c r="W929" s="143">
        <v>45981</v>
      </c>
      <c r="X929" s="143">
        <v>46034</v>
      </c>
      <c r="Y929">
        <f t="shared" si="29"/>
        <v>178800</v>
      </c>
    </row>
    <row r="930" spans="1:25">
      <c r="A930" s="1" t="str">
        <f t="shared" si="28"/>
        <v>060061019715000</v>
      </c>
      <c r="B930" s="142" t="s">
        <v>79</v>
      </c>
      <c r="C930" s="142" t="s">
        <v>1376</v>
      </c>
      <c r="D930" s="142" t="s">
        <v>3495</v>
      </c>
      <c r="E930" s="142" t="s">
        <v>3496</v>
      </c>
      <c r="F930" s="142" t="s">
        <v>448</v>
      </c>
      <c r="G930" s="142" t="s">
        <v>449</v>
      </c>
      <c r="H930" s="142" t="s">
        <v>3532</v>
      </c>
      <c r="I930" s="142" t="s">
        <v>21</v>
      </c>
      <c r="J930" s="142">
        <v>1</v>
      </c>
      <c r="K930" s="142">
        <v>25</v>
      </c>
      <c r="L930" s="227"/>
      <c r="M930" s="227"/>
      <c r="N930" s="227">
        <v>64700</v>
      </c>
      <c r="O930" s="227">
        <v>64700</v>
      </c>
      <c r="P930" s="227">
        <v>1617500</v>
      </c>
      <c r="Q930" s="227"/>
      <c r="R930" s="227"/>
      <c r="S930" s="227"/>
      <c r="T930" s="227"/>
      <c r="U930" s="227"/>
      <c r="V930" s="227"/>
      <c r="W930" s="143"/>
      <c r="X930" s="143"/>
      <c r="Y930">
        <f t="shared" si="29"/>
        <v>1617500</v>
      </c>
    </row>
    <row r="931" spans="1:25">
      <c r="A931" s="1" t="str">
        <f t="shared" si="28"/>
        <v>060061019929000</v>
      </c>
      <c r="B931" s="142" t="s">
        <v>79</v>
      </c>
      <c r="C931" s="142" t="s">
        <v>1376</v>
      </c>
      <c r="D931" s="142" t="s">
        <v>3497</v>
      </c>
      <c r="E931" s="142" t="s">
        <v>24</v>
      </c>
      <c r="F931" s="142" t="s">
        <v>178</v>
      </c>
      <c r="G931" s="142" t="s">
        <v>3533</v>
      </c>
      <c r="H931" s="142" t="s">
        <v>179</v>
      </c>
      <c r="I931" s="142" t="s">
        <v>23</v>
      </c>
      <c r="J931" s="142">
        <v>1</v>
      </c>
      <c r="K931" s="142">
        <v>1</v>
      </c>
      <c r="L931" s="227">
        <v>263</v>
      </c>
      <c r="M931" s="227">
        <v>19460301</v>
      </c>
      <c r="N931" s="227">
        <v>90000</v>
      </c>
      <c r="O931" s="227">
        <v>90000</v>
      </c>
      <c r="P931" s="227">
        <v>90000</v>
      </c>
      <c r="Q931" s="227">
        <v>5</v>
      </c>
      <c r="R931" s="227">
        <v>50</v>
      </c>
      <c r="S931" s="227">
        <v>89950</v>
      </c>
      <c r="T931" s="227">
        <v>77</v>
      </c>
      <c r="U931" s="227">
        <v>6242342</v>
      </c>
      <c r="V931" s="227">
        <v>544839</v>
      </c>
      <c r="W931" s="143">
        <v>46034</v>
      </c>
      <c r="X931" s="143">
        <v>46034</v>
      </c>
      <c r="Y931">
        <f t="shared" si="29"/>
        <v>89950</v>
      </c>
    </row>
    <row r="932" spans="1:25">
      <c r="A932" s="1" t="str">
        <f t="shared" si="28"/>
        <v>060061020238000</v>
      </c>
      <c r="B932" s="142" t="s">
        <v>79</v>
      </c>
      <c r="C932" s="142" t="s">
        <v>1376</v>
      </c>
      <c r="D932" s="142" t="s">
        <v>3534</v>
      </c>
      <c r="E932" s="142" t="s">
        <v>2492</v>
      </c>
      <c r="F932" s="142" t="s">
        <v>95</v>
      </c>
      <c r="G932" s="142" t="s">
        <v>2733</v>
      </c>
      <c r="H932" s="142" t="s">
        <v>2734</v>
      </c>
      <c r="I932" s="142" t="s">
        <v>21</v>
      </c>
      <c r="J932" s="142">
        <v>1</v>
      </c>
      <c r="K932" s="142">
        <v>6</v>
      </c>
      <c r="L932" s="227">
        <v>462</v>
      </c>
      <c r="M932" s="227">
        <v>8920209</v>
      </c>
      <c r="N932" s="227">
        <v>25300</v>
      </c>
      <c r="O932" s="227">
        <v>25300</v>
      </c>
      <c r="P932" s="227">
        <v>151800</v>
      </c>
      <c r="Q932" s="227"/>
      <c r="R932" s="227"/>
      <c r="S932" s="227"/>
      <c r="T932" s="227">
        <v>150</v>
      </c>
      <c r="U932" s="227">
        <v>2599846</v>
      </c>
      <c r="V932" s="227">
        <v>-296326</v>
      </c>
      <c r="W932" s="143">
        <v>45897</v>
      </c>
      <c r="X932" s="143">
        <v>46034</v>
      </c>
      <c r="Y932">
        <f t="shared" si="29"/>
        <v>151800</v>
      </c>
    </row>
    <row r="933" spans="1:25">
      <c r="A933" s="1" t="str">
        <f t="shared" si="28"/>
        <v>060061023234000</v>
      </c>
      <c r="B933" s="142" t="s">
        <v>79</v>
      </c>
      <c r="C933" s="142" t="s">
        <v>1376</v>
      </c>
      <c r="D933" s="142" t="s">
        <v>3497</v>
      </c>
      <c r="E933" s="142" t="s">
        <v>24</v>
      </c>
      <c r="F933" s="142" t="s">
        <v>182</v>
      </c>
      <c r="G933" s="142" t="s">
        <v>183</v>
      </c>
      <c r="H933" s="142" t="s">
        <v>184</v>
      </c>
      <c r="I933" s="142" t="s">
        <v>23</v>
      </c>
      <c r="J933" s="142">
        <v>1</v>
      </c>
      <c r="K933" s="142">
        <v>1</v>
      </c>
      <c r="L933" s="227">
        <v>348</v>
      </c>
      <c r="M933" s="227">
        <v>31604292</v>
      </c>
      <c r="N933" s="227">
        <v>105000</v>
      </c>
      <c r="O933" s="227">
        <v>105000</v>
      </c>
      <c r="P933" s="227">
        <v>105000</v>
      </c>
      <c r="Q933" s="227"/>
      <c r="R933" s="227"/>
      <c r="S933" s="227"/>
      <c r="T933" s="227">
        <v>111</v>
      </c>
      <c r="U933" s="227">
        <v>10361892</v>
      </c>
      <c r="V933" s="227">
        <v>281212</v>
      </c>
      <c r="W933" s="143">
        <v>46034</v>
      </c>
      <c r="X933" s="143">
        <v>46034</v>
      </c>
      <c r="Y933">
        <f t="shared" si="29"/>
        <v>105000</v>
      </c>
    </row>
    <row r="934" spans="1:25">
      <c r="A934" s="1" t="str">
        <f t="shared" si="28"/>
        <v>060061025539000</v>
      </c>
      <c r="B934" s="142" t="s">
        <v>79</v>
      </c>
      <c r="C934" s="142" t="s">
        <v>1376</v>
      </c>
      <c r="D934" s="142" t="s">
        <v>3528</v>
      </c>
      <c r="E934" s="142" t="s">
        <v>27</v>
      </c>
      <c r="F934" s="142" t="s">
        <v>188</v>
      </c>
      <c r="G934" s="142" t="s">
        <v>189</v>
      </c>
      <c r="H934" s="142" t="s">
        <v>190</v>
      </c>
      <c r="I934" s="142" t="s">
        <v>21</v>
      </c>
      <c r="J934" s="142">
        <v>1</v>
      </c>
      <c r="K934" s="142">
        <v>1</v>
      </c>
      <c r="L934" s="227">
        <v>11</v>
      </c>
      <c r="M934" s="227">
        <v>193239</v>
      </c>
      <c r="N934" s="227">
        <v>20200</v>
      </c>
      <c r="O934" s="227">
        <v>20200</v>
      </c>
      <c r="P934" s="227">
        <v>20200</v>
      </c>
      <c r="Q934" s="227"/>
      <c r="R934" s="227"/>
      <c r="S934" s="227"/>
      <c r="T934" s="227">
        <v>0</v>
      </c>
      <c r="U934" s="227">
        <v>0</v>
      </c>
      <c r="V934" s="227">
        <v>0</v>
      </c>
      <c r="W934" s="143">
        <v>45896</v>
      </c>
      <c r="X934" s="143">
        <v>46014</v>
      </c>
      <c r="Y934">
        <f t="shared" si="29"/>
        <v>20200</v>
      </c>
    </row>
    <row r="935" spans="1:25">
      <c r="A935" s="1" t="str">
        <f t="shared" si="28"/>
        <v>060061028146000</v>
      </c>
      <c r="B935" s="142" t="s">
        <v>79</v>
      </c>
      <c r="C935" s="142" t="s">
        <v>1376</v>
      </c>
      <c r="D935" s="142" t="s">
        <v>3527</v>
      </c>
      <c r="E935" s="142" t="s">
        <v>22</v>
      </c>
      <c r="F935" s="142" t="s">
        <v>621</v>
      </c>
      <c r="G935" s="142" t="s">
        <v>622</v>
      </c>
      <c r="H935" s="142" t="s">
        <v>623</v>
      </c>
      <c r="I935" s="142" t="s">
        <v>26</v>
      </c>
      <c r="J935" s="142">
        <v>1</v>
      </c>
      <c r="K935" s="142">
        <v>10</v>
      </c>
      <c r="L935" s="227"/>
      <c r="M935" s="227"/>
      <c r="N935" s="227">
        <v>10000</v>
      </c>
      <c r="O935" s="227">
        <v>10000</v>
      </c>
      <c r="P935" s="227">
        <v>100000</v>
      </c>
      <c r="Q935" s="227"/>
      <c r="R935" s="227"/>
      <c r="S935" s="227"/>
      <c r="T935" s="227"/>
      <c r="U935" s="227"/>
      <c r="V935" s="227"/>
      <c r="W935" s="143"/>
      <c r="X935" s="143"/>
      <c r="Y935">
        <f t="shared" si="29"/>
        <v>100000</v>
      </c>
    </row>
    <row r="936" spans="1:25">
      <c r="A936" s="1" t="str">
        <f t="shared" si="28"/>
        <v>060061028667000</v>
      </c>
      <c r="B936" s="142" t="s">
        <v>79</v>
      </c>
      <c r="C936" s="142" t="s">
        <v>1376</v>
      </c>
      <c r="D936" s="142" t="s">
        <v>3494</v>
      </c>
      <c r="E936" s="142" t="s">
        <v>2486</v>
      </c>
      <c r="F936" s="142" t="s">
        <v>65</v>
      </c>
      <c r="G936" s="142" t="s">
        <v>2636</v>
      </c>
      <c r="H936" s="142" t="s">
        <v>2637</v>
      </c>
      <c r="I936" s="142" t="s">
        <v>21</v>
      </c>
      <c r="J936" s="142">
        <v>1</v>
      </c>
      <c r="K936" s="142">
        <v>12</v>
      </c>
      <c r="L936" s="227">
        <v>217</v>
      </c>
      <c r="M936" s="227">
        <v>3771375</v>
      </c>
      <c r="N936" s="227">
        <v>20700</v>
      </c>
      <c r="O936" s="227">
        <v>20700</v>
      </c>
      <c r="P936" s="227">
        <v>248400</v>
      </c>
      <c r="Q936" s="227"/>
      <c r="R936" s="227"/>
      <c r="S936" s="227"/>
      <c r="T936" s="227">
        <v>7</v>
      </c>
      <c r="U936" s="227">
        <v>130541</v>
      </c>
      <c r="V936" s="227">
        <v>8884</v>
      </c>
      <c r="W936" s="143">
        <v>46020</v>
      </c>
      <c r="X936" s="143">
        <v>46028</v>
      </c>
      <c r="Y936">
        <f t="shared" si="29"/>
        <v>248400</v>
      </c>
    </row>
    <row r="937" spans="1:25">
      <c r="A937" s="1" t="str">
        <f t="shared" si="28"/>
        <v>060061028702000</v>
      </c>
      <c r="B937" s="142" t="s">
        <v>79</v>
      </c>
      <c r="C937" s="142" t="s">
        <v>1376</v>
      </c>
      <c r="D937" s="142" t="s">
        <v>3534</v>
      </c>
      <c r="E937" s="142" t="s">
        <v>2492</v>
      </c>
      <c r="F937" s="142" t="s">
        <v>40</v>
      </c>
      <c r="G937" s="142" t="s">
        <v>2493</v>
      </c>
      <c r="H937" s="142" t="s">
        <v>2494</v>
      </c>
      <c r="I937" s="142" t="s">
        <v>21</v>
      </c>
      <c r="J937" s="142">
        <v>1</v>
      </c>
      <c r="K937" s="142">
        <v>12</v>
      </c>
      <c r="L937" s="227">
        <v>23</v>
      </c>
      <c r="M937" s="227">
        <v>414379</v>
      </c>
      <c r="N937" s="227">
        <v>21200</v>
      </c>
      <c r="O937" s="227">
        <v>18500</v>
      </c>
      <c r="P937" s="227">
        <v>222000</v>
      </c>
      <c r="Q937" s="227">
        <v>12</v>
      </c>
      <c r="R937" s="227">
        <v>2625</v>
      </c>
      <c r="S937" s="227">
        <v>190500</v>
      </c>
      <c r="T937" s="227">
        <v>0</v>
      </c>
      <c r="U937" s="227">
        <v>0</v>
      </c>
      <c r="V937" s="227">
        <v>0</v>
      </c>
      <c r="W937" s="143">
        <v>45707</v>
      </c>
      <c r="X937" s="143">
        <v>46011</v>
      </c>
      <c r="Y937">
        <f t="shared" si="29"/>
        <v>190500</v>
      </c>
    </row>
    <row r="938" spans="1:25">
      <c r="A938" s="1" t="str">
        <f t="shared" si="28"/>
        <v>060061030417000</v>
      </c>
      <c r="B938" s="142" t="s">
        <v>79</v>
      </c>
      <c r="C938" s="142" t="s">
        <v>1376</v>
      </c>
      <c r="D938" s="142" t="s">
        <v>3523</v>
      </c>
      <c r="E938" s="142" t="s">
        <v>20</v>
      </c>
      <c r="F938" s="142" t="s">
        <v>453</v>
      </c>
      <c r="G938" s="142" t="s">
        <v>454</v>
      </c>
      <c r="H938" s="142" t="s">
        <v>3535</v>
      </c>
      <c r="I938" s="142" t="s">
        <v>21</v>
      </c>
      <c r="J938" s="142">
        <v>1</v>
      </c>
      <c r="K938" s="142">
        <v>24</v>
      </c>
      <c r="L938" s="227">
        <v>1234</v>
      </c>
      <c r="M938" s="227">
        <v>4562677</v>
      </c>
      <c r="N938" s="227">
        <v>4700</v>
      </c>
      <c r="O938" s="227">
        <v>4700</v>
      </c>
      <c r="P938" s="227">
        <v>112800</v>
      </c>
      <c r="Q938" s="227">
        <v>24</v>
      </c>
      <c r="R938" s="227">
        <v>450</v>
      </c>
      <c r="S938" s="227">
        <v>102000</v>
      </c>
      <c r="T938" s="227">
        <v>41</v>
      </c>
      <c r="U938" s="227">
        <v>173604</v>
      </c>
      <c r="V938" s="227">
        <v>22008</v>
      </c>
      <c r="W938" s="143">
        <v>46013</v>
      </c>
      <c r="X938" s="143">
        <v>46027</v>
      </c>
      <c r="Y938">
        <f t="shared" si="29"/>
        <v>102000</v>
      </c>
    </row>
    <row r="939" spans="1:25">
      <c r="A939" s="1" t="str">
        <f t="shared" si="28"/>
        <v>060061030532000</v>
      </c>
      <c r="B939" s="142" t="s">
        <v>79</v>
      </c>
      <c r="C939" s="142" t="s">
        <v>1376</v>
      </c>
      <c r="D939" s="142" t="s">
        <v>3500</v>
      </c>
      <c r="E939" s="142" t="s">
        <v>3501</v>
      </c>
      <c r="F939" s="142" t="s">
        <v>3536</v>
      </c>
      <c r="G939" s="142" t="s">
        <v>3537</v>
      </c>
      <c r="H939" s="142" t="s">
        <v>3538</v>
      </c>
      <c r="I939" s="142" t="s">
        <v>21</v>
      </c>
      <c r="J939" s="142">
        <v>1</v>
      </c>
      <c r="K939" s="142">
        <v>12</v>
      </c>
      <c r="L939" s="227">
        <v>18</v>
      </c>
      <c r="M939" s="227">
        <v>519984</v>
      </c>
      <c r="N939" s="227">
        <v>42500</v>
      </c>
      <c r="O939" s="227">
        <v>42500</v>
      </c>
      <c r="P939" s="227">
        <v>510000</v>
      </c>
      <c r="Q939" s="227"/>
      <c r="R939" s="227"/>
      <c r="S939" s="227"/>
      <c r="T939" s="227">
        <v>17</v>
      </c>
      <c r="U939" s="227">
        <v>650901</v>
      </c>
      <c r="V939" s="227">
        <v>159805</v>
      </c>
      <c r="W939" s="143">
        <v>46013</v>
      </c>
      <c r="X939" s="143">
        <v>46034</v>
      </c>
      <c r="Y939">
        <f t="shared" si="29"/>
        <v>510000</v>
      </c>
    </row>
    <row r="940" spans="1:25">
      <c r="A940" s="1" t="str">
        <f t="shared" si="28"/>
        <v>060061032759000</v>
      </c>
      <c r="B940" s="142" t="s">
        <v>79</v>
      </c>
      <c r="C940" s="142" t="s">
        <v>1376</v>
      </c>
      <c r="D940" s="142" t="s">
        <v>3523</v>
      </c>
      <c r="E940" s="142" t="s">
        <v>20</v>
      </c>
      <c r="F940" s="142" t="s">
        <v>194</v>
      </c>
      <c r="G940" s="142" t="s">
        <v>195</v>
      </c>
      <c r="H940" s="142" t="s">
        <v>3539</v>
      </c>
      <c r="I940" s="142" t="s">
        <v>21</v>
      </c>
      <c r="J940" s="142">
        <v>1</v>
      </c>
      <c r="K940" s="142">
        <v>8</v>
      </c>
      <c r="L940" s="227">
        <v>323</v>
      </c>
      <c r="M940" s="227">
        <v>2504245</v>
      </c>
      <c r="N940" s="227">
        <v>9100</v>
      </c>
      <c r="O940" s="227">
        <v>9100</v>
      </c>
      <c r="P940" s="227">
        <v>72800</v>
      </c>
      <c r="Q940" s="227">
        <v>8</v>
      </c>
      <c r="R940" s="227">
        <v>200</v>
      </c>
      <c r="S940" s="227">
        <v>71200</v>
      </c>
      <c r="T940" s="227">
        <v>116</v>
      </c>
      <c r="U940" s="227">
        <v>950270</v>
      </c>
      <c r="V940" s="227">
        <v>50913</v>
      </c>
      <c r="W940" s="143">
        <v>46020</v>
      </c>
      <c r="X940" s="143">
        <v>46034</v>
      </c>
      <c r="Y940">
        <f t="shared" si="29"/>
        <v>71200</v>
      </c>
    </row>
    <row r="941" spans="1:25">
      <c r="A941" s="1" t="str">
        <f t="shared" si="28"/>
        <v>060061032802000</v>
      </c>
      <c r="B941" s="142" t="s">
        <v>79</v>
      </c>
      <c r="C941" s="142" t="s">
        <v>1376</v>
      </c>
      <c r="D941" s="142" t="s">
        <v>3523</v>
      </c>
      <c r="E941" s="142" t="s">
        <v>20</v>
      </c>
      <c r="F941" s="142" t="s">
        <v>904</v>
      </c>
      <c r="G941" s="142" t="s">
        <v>905</v>
      </c>
      <c r="H941" s="142" t="s">
        <v>3540</v>
      </c>
      <c r="I941" s="142" t="s">
        <v>21</v>
      </c>
      <c r="J941" s="142">
        <v>1</v>
      </c>
      <c r="K941" s="142">
        <v>8</v>
      </c>
      <c r="L941" s="227">
        <v>481</v>
      </c>
      <c r="M941" s="227">
        <v>3729236</v>
      </c>
      <c r="N941" s="227">
        <v>9100</v>
      </c>
      <c r="O941" s="227">
        <v>9100</v>
      </c>
      <c r="P941" s="227">
        <v>72800</v>
      </c>
      <c r="Q941" s="227">
        <v>8</v>
      </c>
      <c r="R941" s="227">
        <v>200</v>
      </c>
      <c r="S941" s="227">
        <v>71200</v>
      </c>
      <c r="T941" s="227">
        <v>30</v>
      </c>
      <c r="U941" s="227">
        <v>245946</v>
      </c>
      <c r="V941" s="227">
        <v>13353</v>
      </c>
      <c r="W941" s="143">
        <v>46020</v>
      </c>
      <c r="X941" s="143">
        <v>46030</v>
      </c>
      <c r="Y941">
        <f t="shared" si="29"/>
        <v>71200</v>
      </c>
    </row>
    <row r="942" spans="1:25">
      <c r="A942" s="1" t="str">
        <f t="shared" si="28"/>
        <v>060061035433000</v>
      </c>
      <c r="B942" s="142" t="s">
        <v>79</v>
      </c>
      <c r="C942" s="142" t="s">
        <v>1376</v>
      </c>
      <c r="D942" s="142" t="s">
        <v>3497</v>
      </c>
      <c r="E942" s="142" t="s">
        <v>24</v>
      </c>
      <c r="F942" s="142" t="s">
        <v>200</v>
      </c>
      <c r="G942" s="142" t="s">
        <v>201</v>
      </c>
      <c r="H942" s="142" t="s">
        <v>202</v>
      </c>
      <c r="I942" s="142" t="s">
        <v>21</v>
      </c>
      <c r="J942" s="142">
        <v>1</v>
      </c>
      <c r="K942" s="142">
        <v>20</v>
      </c>
      <c r="L942" s="227">
        <v>218</v>
      </c>
      <c r="M942" s="227">
        <v>3079482</v>
      </c>
      <c r="N942" s="227">
        <v>17000</v>
      </c>
      <c r="O942" s="227">
        <v>16900</v>
      </c>
      <c r="P942" s="227">
        <v>338000</v>
      </c>
      <c r="Q942" s="227">
        <v>20</v>
      </c>
      <c r="R942" s="227">
        <v>300</v>
      </c>
      <c r="S942" s="227">
        <v>332000</v>
      </c>
      <c r="T942" s="227">
        <v>51</v>
      </c>
      <c r="U942" s="227">
        <v>771081</v>
      </c>
      <c r="V942" s="227">
        <v>50652</v>
      </c>
      <c r="W942" s="143">
        <v>45971</v>
      </c>
      <c r="X942" s="143">
        <v>46033</v>
      </c>
      <c r="Y942">
        <f t="shared" si="29"/>
        <v>332000</v>
      </c>
    </row>
    <row r="943" spans="1:25">
      <c r="A943" s="1" t="str">
        <f t="shared" si="28"/>
        <v>060061035633000</v>
      </c>
      <c r="B943" s="142" t="s">
        <v>79</v>
      </c>
      <c r="C943" s="142" t="s">
        <v>1376</v>
      </c>
      <c r="D943" s="142" t="s">
        <v>3527</v>
      </c>
      <c r="E943" s="142" t="s">
        <v>22</v>
      </c>
      <c r="F943" s="142" t="s">
        <v>206</v>
      </c>
      <c r="G943" s="142" t="s">
        <v>207</v>
      </c>
      <c r="H943" s="142" t="s">
        <v>208</v>
      </c>
      <c r="I943" s="142" t="s">
        <v>23</v>
      </c>
      <c r="J943" s="142">
        <v>1</v>
      </c>
      <c r="K943" s="142">
        <v>20</v>
      </c>
      <c r="L943" s="227">
        <v>109</v>
      </c>
      <c r="M943" s="227">
        <v>647587</v>
      </c>
      <c r="N943" s="227">
        <v>7700</v>
      </c>
      <c r="O943" s="227">
        <v>7200</v>
      </c>
      <c r="P943" s="227">
        <v>144000</v>
      </c>
      <c r="Q943" s="227">
        <v>20</v>
      </c>
      <c r="R943" s="227">
        <v>300</v>
      </c>
      <c r="S943" s="227">
        <v>138000</v>
      </c>
      <c r="T943" s="227">
        <v>2237</v>
      </c>
      <c r="U943" s="227">
        <v>13527388</v>
      </c>
      <c r="V943" s="227">
        <v>237002</v>
      </c>
      <c r="W943" s="143">
        <v>46020</v>
      </c>
      <c r="X943" s="143">
        <v>46033</v>
      </c>
      <c r="Y943">
        <f t="shared" si="29"/>
        <v>138000</v>
      </c>
    </row>
    <row r="944" spans="1:25">
      <c r="A944" s="1" t="str">
        <f t="shared" si="28"/>
        <v>060061035634000</v>
      </c>
      <c r="B944" s="142" t="s">
        <v>79</v>
      </c>
      <c r="C944" s="142" t="s">
        <v>1376</v>
      </c>
      <c r="D944" s="142" t="s">
        <v>3527</v>
      </c>
      <c r="E944" s="142" t="s">
        <v>22</v>
      </c>
      <c r="F944" s="142" t="s">
        <v>212</v>
      </c>
      <c r="G944" s="142" t="s">
        <v>213</v>
      </c>
      <c r="H944" s="142" t="s">
        <v>214</v>
      </c>
      <c r="I944" s="142" t="s">
        <v>23</v>
      </c>
      <c r="J944" s="142">
        <v>1</v>
      </c>
      <c r="K944" s="142">
        <v>20</v>
      </c>
      <c r="L944" s="227">
        <v>1095</v>
      </c>
      <c r="M944" s="227">
        <v>9164527</v>
      </c>
      <c r="N944" s="227">
        <v>10800</v>
      </c>
      <c r="O944" s="227">
        <v>10000</v>
      </c>
      <c r="P944" s="227">
        <v>200000</v>
      </c>
      <c r="Q944" s="227">
        <v>20</v>
      </c>
      <c r="R944" s="227">
        <v>200</v>
      </c>
      <c r="S944" s="227">
        <v>196000</v>
      </c>
      <c r="T944" s="227">
        <v>426</v>
      </c>
      <c r="U944" s="227">
        <v>3769460</v>
      </c>
      <c r="V944" s="227">
        <v>204082</v>
      </c>
      <c r="W944" s="143">
        <v>46020</v>
      </c>
      <c r="X944" s="143">
        <v>46034</v>
      </c>
      <c r="Y944">
        <f t="shared" si="29"/>
        <v>196000</v>
      </c>
    </row>
    <row r="945" spans="1:25">
      <c r="A945" s="1" t="str">
        <f t="shared" si="28"/>
        <v>060061038533000</v>
      </c>
      <c r="B945" s="142" t="s">
        <v>79</v>
      </c>
      <c r="C945" s="142" t="s">
        <v>1376</v>
      </c>
      <c r="D945" s="142" t="s">
        <v>3494</v>
      </c>
      <c r="E945" s="142" t="s">
        <v>2486</v>
      </c>
      <c r="F945" s="142" t="s">
        <v>41</v>
      </c>
      <c r="G945" s="142" t="s">
        <v>2498</v>
      </c>
      <c r="H945" s="142" t="s">
        <v>3541</v>
      </c>
      <c r="I945" s="142" t="s">
        <v>23</v>
      </c>
      <c r="J945" s="142">
        <v>1</v>
      </c>
      <c r="K945" s="142">
        <v>12</v>
      </c>
      <c r="L945" s="227">
        <v>179</v>
      </c>
      <c r="M945" s="227">
        <v>3623687</v>
      </c>
      <c r="N945" s="227">
        <v>29000</v>
      </c>
      <c r="O945" s="227">
        <v>25100</v>
      </c>
      <c r="P945" s="227">
        <v>301200</v>
      </c>
      <c r="Q945" s="227"/>
      <c r="R945" s="227"/>
      <c r="S945" s="227"/>
      <c r="T945" s="227">
        <v>0</v>
      </c>
      <c r="U945" s="227">
        <v>0</v>
      </c>
      <c r="V945" s="227">
        <v>0</v>
      </c>
      <c r="W945" s="143">
        <v>45982</v>
      </c>
      <c r="X945" s="143">
        <v>46015</v>
      </c>
      <c r="Y945">
        <f t="shared" si="29"/>
        <v>301200</v>
      </c>
    </row>
    <row r="946" spans="1:25">
      <c r="A946" s="1" t="str">
        <f t="shared" si="28"/>
        <v>060061038886000</v>
      </c>
      <c r="B946" s="142" t="s">
        <v>79</v>
      </c>
      <c r="C946" s="142" t="s">
        <v>1376</v>
      </c>
      <c r="D946" s="142" t="s">
        <v>3528</v>
      </c>
      <c r="E946" s="142" t="s">
        <v>27</v>
      </c>
      <c r="F946" s="142" t="s">
        <v>218</v>
      </c>
      <c r="G946" s="142" t="s">
        <v>219</v>
      </c>
      <c r="H946" s="142" t="s">
        <v>220</v>
      </c>
      <c r="I946" s="142" t="s">
        <v>21</v>
      </c>
      <c r="J946" s="142">
        <v>1</v>
      </c>
      <c r="K946" s="142">
        <v>12</v>
      </c>
      <c r="L946" s="227">
        <v>137</v>
      </c>
      <c r="M946" s="227">
        <v>588327</v>
      </c>
      <c r="N946" s="227">
        <v>5800</v>
      </c>
      <c r="O946" s="227">
        <v>5800</v>
      </c>
      <c r="P946" s="227">
        <v>69600</v>
      </c>
      <c r="Q946" s="227"/>
      <c r="R946" s="227"/>
      <c r="S946" s="227"/>
      <c r="T946" s="227">
        <v>46</v>
      </c>
      <c r="U946" s="227">
        <v>240360</v>
      </c>
      <c r="V946" s="227">
        <v>42820</v>
      </c>
      <c r="W946" s="143">
        <v>46013</v>
      </c>
      <c r="X946" s="143">
        <v>46032</v>
      </c>
      <c r="Y946">
        <f t="shared" si="29"/>
        <v>69600</v>
      </c>
    </row>
    <row r="947" spans="1:25">
      <c r="A947" s="1" t="str">
        <f t="shared" si="28"/>
        <v>060061038932000</v>
      </c>
      <c r="B947" s="142" t="s">
        <v>79</v>
      </c>
      <c r="C947" s="142" t="s">
        <v>1376</v>
      </c>
      <c r="D947" s="142" t="s">
        <v>3528</v>
      </c>
      <c r="E947" s="142" t="s">
        <v>27</v>
      </c>
      <c r="F947" s="142" t="s">
        <v>224</v>
      </c>
      <c r="G947" s="142" t="s">
        <v>225</v>
      </c>
      <c r="H947" s="142" t="s">
        <v>226</v>
      </c>
      <c r="I947" s="142" t="s">
        <v>23</v>
      </c>
      <c r="J947" s="142">
        <v>1</v>
      </c>
      <c r="K947" s="142">
        <v>1</v>
      </c>
      <c r="L947" s="227">
        <v>92</v>
      </c>
      <c r="M947" s="227">
        <v>1478299</v>
      </c>
      <c r="N947" s="227">
        <v>18500</v>
      </c>
      <c r="O947" s="227">
        <v>18500</v>
      </c>
      <c r="P947" s="227">
        <v>18500</v>
      </c>
      <c r="Q947" s="227"/>
      <c r="R947" s="227"/>
      <c r="S947" s="227"/>
      <c r="T947" s="227">
        <v>8</v>
      </c>
      <c r="U947" s="227">
        <v>133333</v>
      </c>
      <c r="V947" s="227">
        <v>4785</v>
      </c>
      <c r="W947" s="143">
        <v>46030</v>
      </c>
      <c r="X947" s="143">
        <v>46034</v>
      </c>
      <c r="Y947">
        <f t="shared" si="29"/>
        <v>18500</v>
      </c>
    </row>
    <row r="948" spans="1:25">
      <c r="A948" s="1" t="str">
        <f t="shared" si="28"/>
        <v>060061044435000</v>
      </c>
      <c r="B948" s="142" t="s">
        <v>79</v>
      </c>
      <c r="C948" s="142" t="s">
        <v>1376</v>
      </c>
      <c r="D948" s="142" t="s">
        <v>3494</v>
      </c>
      <c r="E948" s="142" t="s">
        <v>2486</v>
      </c>
      <c r="F948" s="142" t="s">
        <v>96</v>
      </c>
      <c r="G948" s="142" t="s">
        <v>2738</v>
      </c>
      <c r="H948" s="142" t="s">
        <v>2739</v>
      </c>
      <c r="I948" s="142" t="s">
        <v>21</v>
      </c>
      <c r="J948" s="142">
        <v>1</v>
      </c>
      <c r="K948" s="142">
        <v>24</v>
      </c>
      <c r="L948" s="227">
        <v>165</v>
      </c>
      <c r="M948" s="227">
        <v>1488282</v>
      </c>
      <c r="N948" s="227">
        <v>12900</v>
      </c>
      <c r="O948" s="227">
        <v>12900</v>
      </c>
      <c r="P948" s="227">
        <v>309600</v>
      </c>
      <c r="Q948" s="227"/>
      <c r="R948" s="227"/>
      <c r="S948" s="227"/>
      <c r="T948" s="227">
        <v>666</v>
      </c>
      <c r="U948" s="227">
        <v>7140000</v>
      </c>
      <c r="V948" s="227">
        <v>1132752</v>
      </c>
      <c r="W948" s="143">
        <v>45857</v>
      </c>
      <c r="X948" s="143">
        <v>46034</v>
      </c>
      <c r="Y948">
        <f t="shared" si="29"/>
        <v>309600</v>
      </c>
    </row>
    <row r="949" spans="1:25">
      <c r="A949" s="1" t="str">
        <f t="shared" si="28"/>
        <v>060061044827000</v>
      </c>
      <c r="B949" s="142" t="s">
        <v>79</v>
      </c>
      <c r="C949" s="142" t="s">
        <v>1376</v>
      </c>
      <c r="D949" s="142" t="s">
        <v>3497</v>
      </c>
      <c r="E949" s="142" t="s">
        <v>24</v>
      </c>
      <c r="F949" s="142" t="s">
        <v>700</v>
      </c>
      <c r="G949" s="142" t="s">
        <v>701</v>
      </c>
      <c r="H949" s="142" t="s">
        <v>702</v>
      </c>
      <c r="I949" s="142" t="s">
        <v>21</v>
      </c>
      <c r="J949" s="142">
        <v>1</v>
      </c>
      <c r="K949" s="142">
        <v>12</v>
      </c>
      <c r="L949" s="227">
        <v>370</v>
      </c>
      <c r="M949" s="227">
        <v>8428447</v>
      </c>
      <c r="N949" s="227">
        <v>26000</v>
      </c>
      <c r="O949" s="227">
        <v>26000</v>
      </c>
      <c r="P949" s="227">
        <v>312000</v>
      </c>
      <c r="Q949" s="227"/>
      <c r="R949" s="227"/>
      <c r="S949" s="227"/>
      <c r="T949" s="227">
        <v>10</v>
      </c>
      <c r="U949" s="227">
        <v>234234</v>
      </c>
      <c r="V949" s="227">
        <v>6438</v>
      </c>
      <c r="W949" s="143">
        <v>45994</v>
      </c>
      <c r="X949" s="143">
        <v>46033</v>
      </c>
      <c r="Y949">
        <f t="shared" si="29"/>
        <v>312000</v>
      </c>
    </row>
    <row r="950" spans="1:25">
      <c r="A950" s="1" t="str">
        <f t="shared" si="28"/>
        <v>060061045756000</v>
      </c>
      <c r="B950" s="142" t="s">
        <v>79</v>
      </c>
      <c r="C950" s="142" t="s">
        <v>1376</v>
      </c>
      <c r="D950" s="142" t="s">
        <v>3495</v>
      </c>
      <c r="E950" s="142" t="s">
        <v>3496</v>
      </c>
      <c r="F950" s="142" t="s">
        <v>912</v>
      </c>
      <c r="G950" s="142" t="s">
        <v>913</v>
      </c>
      <c r="H950" s="142" t="s">
        <v>914</v>
      </c>
      <c r="I950" s="142" t="s">
        <v>21</v>
      </c>
      <c r="J950" s="142">
        <v>1</v>
      </c>
      <c r="K950" s="142">
        <v>5</v>
      </c>
      <c r="L950" s="227">
        <v>144</v>
      </c>
      <c r="M950" s="227">
        <v>7908463</v>
      </c>
      <c r="N950" s="227">
        <v>67900</v>
      </c>
      <c r="O950" s="227">
        <v>67900</v>
      </c>
      <c r="P950" s="227">
        <v>339500</v>
      </c>
      <c r="Q950" s="227">
        <v>5</v>
      </c>
      <c r="R950" s="227">
        <v>3600</v>
      </c>
      <c r="S950" s="227">
        <v>321500</v>
      </c>
      <c r="T950" s="227">
        <v>75</v>
      </c>
      <c r="U950" s="227">
        <v>4409460</v>
      </c>
      <c r="V950" s="227">
        <v>290469</v>
      </c>
      <c r="W950" s="143">
        <v>46013</v>
      </c>
      <c r="X950" s="143">
        <v>46034</v>
      </c>
      <c r="Y950">
        <f t="shared" si="29"/>
        <v>321500</v>
      </c>
    </row>
    <row r="951" spans="1:25">
      <c r="A951" s="1" t="str">
        <f t="shared" si="28"/>
        <v>060061048940000</v>
      </c>
      <c r="B951" s="142" t="s">
        <v>79</v>
      </c>
      <c r="C951" s="142" t="s">
        <v>1376</v>
      </c>
      <c r="D951" s="142" t="s">
        <v>3495</v>
      </c>
      <c r="E951" s="142" t="s">
        <v>3496</v>
      </c>
      <c r="F951" s="142" t="s">
        <v>918</v>
      </c>
      <c r="G951" s="142" t="s">
        <v>3542</v>
      </c>
      <c r="H951" s="142" t="s">
        <v>920</v>
      </c>
      <c r="I951" s="142" t="s">
        <v>21</v>
      </c>
      <c r="J951" s="142">
        <v>1</v>
      </c>
      <c r="K951" s="142">
        <v>12</v>
      </c>
      <c r="L951" s="227">
        <v>2124</v>
      </c>
      <c r="M951" s="227">
        <v>37551758</v>
      </c>
      <c r="N951" s="227">
        <v>22900</v>
      </c>
      <c r="O951" s="227">
        <v>21500</v>
      </c>
      <c r="P951" s="227">
        <v>258000</v>
      </c>
      <c r="Q951" s="227">
        <v>12</v>
      </c>
      <c r="R951" s="227">
        <v>1550</v>
      </c>
      <c r="S951" s="227">
        <v>239400</v>
      </c>
      <c r="T951" s="227">
        <v>1285</v>
      </c>
      <c r="U951" s="227">
        <v>23502612</v>
      </c>
      <c r="V951" s="227">
        <v>784152</v>
      </c>
      <c r="W951" s="143">
        <v>46000</v>
      </c>
      <c r="X951" s="143">
        <v>46034</v>
      </c>
      <c r="Y951">
        <f t="shared" si="29"/>
        <v>239400</v>
      </c>
    </row>
    <row r="952" spans="1:25">
      <c r="A952" s="1" t="str">
        <f t="shared" si="28"/>
        <v>060061053801000</v>
      </c>
      <c r="B952" s="142" t="s">
        <v>79</v>
      </c>
      <c r="C952" s="142" t="s">
        <v>1376</v>
      </c>
      <c r="D952" s="142" t="s">
        <v>3494</v>
      </c>
      <c r="E952" s="142" t="s">
        <v>2486</v>
      </c>
      <c r="F952" s="142" t="s">
        <v>42</v>
      </c>
      <c r="G952" s="142" t="s">
        <v>2503</v>
      </c>
      <c r="H952" s="142" t="s">
        <v>2504</v>
      </c>
      <c r="I952" s="142" t="s">
        <v>21</v>
      </c>
      <c r="J952" s="142">
        <v>1</v>
      </c>
      <c r="K952" s="142">
        <v>12</v>
      </c>
      <c r="L952" s="227">
        <v>0</v>
      </c>
      <c r="M952" s="227">
        <v>0</v>
      </c>
      <c r="N952" s="227">
        <v>54200</v>
      </c>
      <c r="O952" s="227">
        <v>54200</v>
      </c>
      <c r="P952" s="227">
        <v>650400</v>
      </c>
      <c r="Q952" s="227"/>
      <c r="R952" s="227"/>
      <c r="S952" s="227"/>
      <c r="T952" s="227">
        <v>0</v>
      </c>
      <c r="U952" s="227">
        <v>0</v>
      </c>
      <c r="V952" s="227">
        <v>0</v>
      </c>
      <c r="W952" s="143">
        <v>46021</v>
      </c>
      <c r="X952" s="143">
        <v>46021</v>
      </c>
      <c r="Y952">
        <f t="shared" si="29"/>
        <v>650400</v>
      </c>
    </row>
    <row r="953" spans="1:25">
      <c r="A953" s="1" t="str">
        <f t="shared" si="28"/>
        <v>060061053802000</v>
      </c>
      <c r="B953" s="142" t="s">
        <v>79</v>
      </c>
      <c r="C953" s="142" t="s">
        <v>1376</v>
      </c>
      <c r="D953" s="142" t="s">
        <v>3494</v>
      </c>
      <c r="E953" s="142" t="s">
        <v>2486</v>
      </c>
      <c r="F953" s="142" t="s">
        <v>74</v>
      </c>
      <c r="G953" s="142" t="s">
        <v>2668</v>
      </c>
      <c r="H953" s="142" t="s">
        <v>2669</v>
      </c>
      <c r="I953" s="142" t="s">
        <v>21</v>
      </c>
      <c r="J953" s="142">
        <v>1</v>
      </c>
      <c r="K953" s="142">
        <v>12</v>
      </c>
      <c r="L953" s="227">
        <v>58</v>
      </c>
      <c r="M953" s="227">
        <v>2417726</v>
      </c>
      <c r="N953" s="227">
        <v>54200</v>
      </c>
      <c r="O953" s="227">
        <v>54200</v>
      </c>
      <c r="P953" s="227">
        <v>650400</v>
      </c>
      <c r="Q953" s="227"/>
      <c r="R953" s="227"/>
      <c r="S953" s="227"/>
      <c r="T953" s="227">
        <v>2</v>
      </c>
      <c r="U953" s="227">
        <v>90721</v>
      </c>
      <c r="V953" s="227">
        <v>7351</v>
      </c>
      <c r="W953" s="143">
        <v>45895</v>
      </c>
      <c r="X953" s="143">
        <v>46023</v>
      </c>
      <c r="Y953">
        <f t="shared" si="29"/>
        <v>650400</v>
      </c>
    </row>
    <row r="954" spans="1:25">
      <c r="A954" s="1" t="str">
        <f t="shared" si="28"/>
        <v>060061054010000</v>
      </c>
      <c r="B954" s="142" t="s">
        <v>79</v>
      </c>
      <c r="C954" s="142" t="s">
        <v>1376</v>
      </c>
      <c r="D954" s="142" t="s">
        <v>3534</v>
      </c>
      <c r="E954" s="142" t="s">
        <v>2492</v>
      </c>
      <c r="F954" s="142" t="s">
        <v>97</v>
      </c>
      <c r="G954" s="142" t="s">
        <v>2744</v>
      </c>
      <c r="H954" s="142" t="s">
        <v>2745</v>
      </c>
      <c r="I954" s="142" t="s">
        <v>21</v>
      </c>
      <c r="J954" s="142">
        <v>1</v>
      </c>
      <c r="K954" s="142">
        <v>4</v>
      </c>
      <c r="L954" s="227">
        <v>503</v>
      </c>
      <c r="M954" s="227">
        <v>29873446</v>
      </c>
      <c r="N954" s="227">
        <v>71400</v>
      </c>
      <c r="O954" s="227">
        <v>67900</v>
      </c>
      <c r="P954" s="227">
        <v>271600</v>
      </c>
      <c r="Q954" s="227">
        <v>2</v>
      </c>
      <c r="R954" s="227">
        <v>2800</v>
      </c>
      <c r="S954" s="227">
        <v>260400</v>
      </c>
      <c r="T954" s="227">
        <v>0</v>
      </c>
      <c r="U954" s="227">
        <v>0</v>
      </c>
      <c r="V954" s="227">
        <v>0</v>
      </c>
      <c r="W954" s="143">
        <v>45371</v>
      </c>
      <c r="X954" s="143">
        <v>46022</v>
      </c>
      <c r="Y954">
        <f t="shared" si="29"/>
        <v>260400</v>
      </c>
    </row>
    <row r="955" spans="1:25">
      <c r="A955" s="1" t="str">
        <f t="shared" si="28"/>
        <v>060061055785000</v>
      </c>
      <c r="B955" s="142" t="s">
        <v>79</v>
      </c>
      <c r="C955" s="142" t="s">
        <v>1376</v>
      </c>
      <c r="D955" s="142" t="s">
        <v>3495</v>
      </c>
      <c r="E955" s="142" t="s">
        <v>3496</v>
      </c>
      <c r="F955" s="142" t="s">
        <v>230</v>
      </c>
      <c r="G955" s="142" t="s">
        <v>231</v>
      </c>
      <c r="H955" s="142" t="s">
        <v>232</v>
      </c>
      <c r="I955" s="142" t="s">
        <v>23</v>
      </c>
      <c r="J955" s="142">
        <v>1</v>
      </c>
      <c r="K955" s="142">
        <v>12</v>
      </c>
      <c r="L955" s="227">
        <v>6968</v>
      </c>
      <c r="M955" s="227">
        <v>91984169</v>
      </c>
      <c r="N955" s="227">
        <v>17600</v>
      </c>
      <c r="O955" s="227">
        <v>15500</v>
      </c>
      <c r="P955" s="227">
        <v>186000</v>
      </c>
      <c r="Q955" s="227">
        <v>12</v>
      </c>
      <c r="R955" s="227">
        <v>1458</v>
      </c>
      <c r="S955" s="227">
        <v>168504</v>
      </c>
      <c r="T955" s="227">
        <v>24734</v>
      </c>
      <c r="U955" s="227">
        <v>307595045</v>
      </c>
      <c r="V955" s="227">
        <v>-18917074</v>
      </c>
      <c r="W955" s="143">
        <v>46014</v>
      </c>
      <c r="X955" s="143">
        <v>46034</v>
      </c>
      <c r="Y955">
        <f t="shared" si="29"/>
        <v>168504</v>
      </c>
    </row>
    <row r="956" spans="1:25">
      <c r="A956" s="1" t="str">
        <f t="shared" si="28"/>
        <v>060061057501000</v>
      </c>
      <c r="B956" s="142" t="s">
        <v>79</v>
      </c>
      <c r="C956" s="142" t="s">
        <v>1376</v>
      </c>
      <c r="D956" s="142" t="s">
        <v>3523</v>
      </c>
      <c r="E956" s="142" t="s">
        <v>20</v>
      </c>
      <c r="F956" s="142" t="s">
        <v>925</v>
      </c>
      <c r="G956" s="142" t="s">
        <v>926</v>
      </c>
      <c r="H956" s="142" t="s">
        <v>927</v>
      </c>
      <c r="I956" s="142" t="s">
        <v>21</v>
      </c>
      <c r="J956" s="142">
        <v>1</v>
      </c>
      <c r="K956" s="142">
        <v>72</v>
      </c>
      <c r="L956" s="227">
        <v>119</v>
      </c>
      <c r="M956" s="227">
        <v>701229</v>
      </c>
      <c r="N956" s="227">
        <v>8600</v>
      </c>
      <c r="O956" s="227">
        <v>8600</v>
      </c>
      <c r="P956" s="227">
        <v>619200</v>
      </c>
      <c r="Q956" s="227"/>
      <c r="R956" s="227"/>
      <c r="S956" s="227"/>
      <c r="T956" s="227">
        <v>21</v>
      </c>
      <c r="U956" s="227">
        <v>162703</v>
      </c>
      <c r="V956" s="227">
        <v>38957</v>
      </c>
      <c r="W956" s="143">
        <v>46013</v>
      </c>
      <c r="X956" s="143">
        <v>46034</v>
      </c>
      <c r="Y956">
        <f t="shared" si="29"/>
        <v>619200</v>
      </c>
    </row>
    <row r="957" spans="1:25">
      <c r="A957" s="1" t="str">
        <f t="shared" si="28"/>
        <v>060061058499000</v>
      </c>
      <c r="B957" s="142" t="s">
        <v>79</v>
      </c>
      <c r="C957" s="142" t="s">
        <v>1376</v>
      </c>
      <c r="D957" s="142" t="s">
        <v>3528</v>
      </c>
      <c r="E957" s="142" t="s">
        <v>27</v>
      </c>
      <c r="F957" s="142" t="s">
        <v>236</v>
      </c>
      <c r="G957" s="142" t="s">
        <v>237</v>
      </c>
      <c r="H957" s="142" t="s">
        <v>238</v>
      </c>
      <c r="I957" s="142" t="s">
        <v>21</v>
      </c>
      <c r="J957" s="142">
        <v>1</v>
      </c>
      <c r="K957" s="142">
        <v>12</v>
      </c>
      <c r="L957" s="227">
        <v>973</v>
      </c>
      <c r="M957" s="227">
        <v>2193201</v>
      </c>
      <c r="N957" s="227">
        <v>3500</v>
      </c>
      <c r="O957" s="227">
        <v>3050</v>
      </c>
      <c r="P957" s="227">
        <v>36600</v>
      </c>
      <c r="Q957" s="227">
        <v>12</v>
      </c>
      <c r="R957" s="227">
        <v>350</v>
      </c>
      <c r="S957" s="227">
        <v>32400</v>
      </c>
      <c r="T957" s="227">
        <v>306</v>
      </c>
      <c r="U957" s="227">
        <v>748018</v>
      </c>
      <c r="V957" s="227">
        <v>58276</v>
      </c>
      <c r="W957" s="143">
        <v>46032</v>
      </c>
      <c r="X957" s="143">
        <v>46033</v>
      </c>
      <c r="Y957">
        <f t="shared" si="29"/>
        <v>32400</v>
      </c>
    </row>
    <row r="958" spans="1:25">
      <c r="A958" s="1" t="str">
        <f t="shared" si="28"/>
        <v>060061063695000</v>
      </c>
      <c r="B958" s="142" t="s">
        <v>79</v>
      </c>
      <c r="C958" s="142" t="s">
        <v>1376</v>
      </c>
      <c r="D958" s="142" t="s">
        <v>3511</v>
      </c>
      <c r="E958" s="142" t="s">
        <v>3512</v>
      </c>
      <c r="F958" s="142" t="s">
        <v>3543</v>
      </c>
      <c r="G958" s="142" t="s">
        <v>3544</v>
      </c>
      <c r="H958" s="142" t="s">
        <v>3545</v>
      </c>
      <c r="I958" s="142" t="s">
        <v>21</v>
      </c>
      <c r="J958" s="142">
        <v>1</v>
      </c>
      <c r="K958" s="142">
        <v>48</v>
      </c>
      <c r="L958" s="227">
        <v>432</v>
      </c>
      <c r="M958" s="227">
        <v>9142876</v>
      </c>
      <c r="N958" s="227">
        <v>24900</v>
      </c>
      <c r="O958" s="227">
        <v>20500</v>
      </c>
      <c r="P958" s="227">
        <v>984000</v>
      </c>
      <c r="Q958" s="227"/>
      <c r="R958" s="227"/>
      <c r="S958" s="227"/>
      <c r="T958" s="227">
        <v>35</v>
      </c>
      <c r="U958" s="227">
        <v>646396</v>
      </c>
      <c r="V958" s="227">
        <v>-94346</v>
      </c>
      <c r="W958" s="143">
        <v>46013</v>
      </c>
      <c r="X958" s="143">
        <v>46033</v>
      </c>
      <c r="Y958">
        <f t="shared" si="29"/>
        <v>984000</v>
      </c>
    </row>
    <row r="959" spans="1:25">
      <c r="A959" s="1" t="str">
        <f t="shared" si="28"/>
        <v>060061064394000</v>
      </c>
      <c r="B959" s="142" t="s">
        <v>79</v>
      </c>
      <c r="C959" s="142" t="s">
        <v>1376</v>
      </c>
      <c r="D959" s="142" t="s">
        <v>3523</v>
      </c>
      <c r="E959" s="142" t="s">
        <v>20</v>
      </c>
      <c r="F959" s="142" t="s">
        <v>724</v>
      </c>
      <c r="G959" s="142" t="s">
        <v>3546</v>
      </c>
      <c r="H959" s="142" t="s">
        <v>725</v>
      </c>
      <c r="I959" s="142" t="s">
        <v>21</v>
      </c>
      <c r="J959" s="142">
        <v>1</v>
      </c>
      <c r="K959" s="142">
        <v>36</v>
      </c>
      <c r="L959" s="227">
        <v>287</v>
      </c>
      <c r="M959" s="227">
        <v>1017003</v>
      </c>
      <c r="N959" s="227">
        <v>4700</v>
      </c>
      <c r="O959" s="227">
        <v>4000</v>
      </c>
      <c r="P959" s="227">
        <v>144000</v>
      </c>
      <c r="Q959" s="227"/>
      <c r="R959" s="227"/>
      <c r="S959" s="227"/>
      <c r="T959" s="227">
        <v>41</v>
      </c>
      <c r="U959" s="227">
        <v>147748</v>
      </c>
      <c r="V959" s="227">
        <v>2462</v>
      </c>
      <c r="W959" s="143">
        <v>46020</v>
      </c>
      <c r="X959" s="143">
        <v>46029</v>
      </c>
      <c r="Y959">
        <f t="shared" si="29"/>
        <v>144000</v>
      </c>
    </row>
    <row r="960" spans="1:25">
      <c r="A960" s="1" t="str">
        <f t="shared" si="28"/>
        <v>060061064670000</v>
      </c>
      <c r="B960" s="142" t="s">
        <v>79</v>
      </c>
      <c r="C960" s="142" t="s">
        <v>1376</v>
      </c>
      <c r="D960" s="142" t="s">
        <v>3523</v>
      </c>
      <c r="E960" s="142" t="s">
        <v>20</v>
      </c>
      <c r="F960" s="142" t="s">
        <v>242</v>
      </c>
      <c r="G960" s="142" t="s">
        <v>243</v>
      </c>
      <c r="H960" s="142" t="s">
        <v>244</v>
      </c>
      <c r="I960" s="142" t="s">
        <v>21</v>
      </c>
      <c r="J960" s="142">
        <v>1</v>
      </c>
      <c r="K960" s="142">
        <v>16</v>
      </c>
      <c r="L960" s="227">
        <v>244</v>
      </c>
      <c r="M960" s="227">
        <v>3961541</v>
      </c>
      <c r="N960" s="227">
        <v>21500</v>
      </c>
      <c r="O960" s="227">
        <v>20500</v>
      </c>
      <c r="P960" s="227">
        <v>328000</v>
      </c>
      <c r="Q960" s="227">
        <v>16</v>
      </c>
      <c r="R960" s="227">
        <v>1250</v>
      </c>
      <c r="S960" s="227">
        <v>308000</v>
      </c>
      <c r="T960" s="227">
        <v>53</v>
      </c>
      <c r="U960" s="227">
        <v>1015045</v>
      </c>
      <c r="V960" s="227">
        <v>154546</v>
      </c>
      <c r="W960" s="143">
        <v>45996</v>
      </c>
      <c r="X960" s="143">
        <v>46034</v>
      </c>
      <c r="Y960">
        <f t="shared" si="29"/>
        <v>308000</v>
      </c>
    </row>
    <row r="961" spans="1:25">
      <c r="A961" s="1" t="str">
        <f t="shared" si="28"/>
        <v>060061064680000</v>
      </c>
      <c r="B961" s="142" t="s">
        <v>79</v>
      </c>
      <c r="C961" s="142" t="s">
        <v>1376</v>
      </c>
      <c r="D961" s="142" t="s">
        <v>3523</v>
      </c>
      <c r="E961" s="142" t="s">
        <v>20</v>
      </c>
      <c r="F961" s="142" t="s">
        <v>248</v>
      </c>
      <c r="G961" s="142" t="s">
        <v>249</v>
      </c>
      <c r="H961" s="142" t="s">
        <v>250</v>
      </c>
      <c r="I961" s="142" t="s">
        <v>21</v>
      </c>
      <c r="J961" s="142">
        <v>1</v>
      </c>
      <c r="K961" s="142">
        <v>28</v>
      </c>
      <c r="L961" s="227">
        <v>10059</v>
      </c>
      <c r="M961" s="227">
        <v>88820583</v>
      </c>
      <c r="N961" s="227">
        <v>10200</v>
      </c>
      <c r="O961" s="227">
        <v>8400</v>
      </c>
      <c r="P961" s="227">
        <v>235200</v>
      </c>
      <c r="Q961" s="227">
        <v>28</v>
      </c>
      <c r="R961" s="227">
        <v>25</v>
      </c>
      <c r="S961" s="227">
        <v>234500</v>
      </c>
      <c r="T961" s="227">
        <v>3173</v>
      </c>
      <c r="U961" s="227">
        <v>23492343</v>
      </c>
      <c r="V961" s="227">
        <v>-4525125</v>
      </c>
      <c r="W961" s="143">
        <v>46034</v>
      </c>
      <c r="X961" s="143">
        <v>46034</v>
      </c>
      <c r="Y961">
        <f t="shared" si="29"/>
        <v>234500</v>
      </c>
    </row>
    <row r="962" spans="1:25">
      <c r="A962" s="1" t="str">
        <f t="shared" si="28"/>
        <v>060061065842000</v>
      </c>
      <c r="B962" s="142" t="s">
        <v>79</v>
      </c>
      <c r="C962" s="142" t="s">
        <v>1376</v>
      </c>
      <c r="D962" s="142" t="s">
        <v>3494</v>
      </c>
      <c r="E962" s="142" t="s">
        <v>2486</v>
      </c>
      <c r="F962" s="142" t="s">
        <v>43</v>
      </c>
      <c r="G962" s="142" t="s">
        <v>2508</v>
      </c>
      <c r="H962" s="142" t="s">
        <v>2509</v>
      </c>
      <c r="I962" s="142" t="s">
        <v>23</v>
      </c>
      <c r="J962" s="142">
        <v>1</v>
      </c>
      <c r="K962" s="142">
        <v>48</v>
      </c>
      <c r="L962" s="227">
        <v>683</v>
      </c>
      <c r="M962" s="227">
        <v>7581081</v>
      </c>
      <c r="N962" s="227">
        <v>13700</v>
      </c>
      <c r="O962" s="227">
        <v>13700</v>
      </c>
      <c r="P962" s="227">
        <v>657600</v>
      </c>
      <c r="Q962" s="227"/>
      <c r="R962" s="227"/>
      <c r="S962" s="227"/>
      <c r="T962" s="227">
        <v>282</v>
      </c>
      <c r="U962" s="227">
        <v>3480298</v>
      </c>
      <c r="V962" s="227">
        <v>350189</v>
      </c>
      <c r="W962" s="143">
        <v>45877</v>
      </c>
      <c r="X962" s="143">
        <v>46034</v>
      </c>
      <c r="Y962">
        <f t="shared" si="29"/>
        <v>657600</v>
      </c>
    </row>
    <row r="963" spans="1:25">
      <c r="A963" s="1" t="str">
        <f t="shared" si="28"/>
        <v>060061066078000</v>
      </c>
      <c r="B963" s="142" t="s">
        <v>79</v>
      </c>
      <c r="C963" s="142" t="s">
        <v>1376</v>
      </c>
      <c r="D963" s="142" t="s">
        <v>3494</v>
      </c>
      <c r="E963" s="142" t="s">
        <v>2486</v>
      </c>
      <c r="F963" s="142" t="s">
        <v>44</v>
      </c>
      <c r="G963" s="142" t="s">
        <v>2513</v>
      </c>
      <c r="H963" s="142" t="s">
        <v>2514</v>
      </c>
      <c r="I963" s="142" t="s">
        <v>21</v>
      </c>
      <c r="J963" s="142">
        <v>1</v>
      </c>
      <c r="K963" s="142">
        <v>45</v>
      </c>
      <c r="L963" s="227">
        <v>69</v>
      </c>
      <c r="M963" s="227">
        <v>547502</v>
      </c>
      <c r="N963" s="227">
        <v>10200</v>
      </c>
      <c r="O963" s="227">
        <v>10200</v>
      </c>
      <c r="P963" s="227">
        <v>459000</v>
      </c>
      <c r="Q963" s="227"/>
      <c r="R963" s="227"/>
      <c r="S963" s="227"/>
      <c r="T963" s="227">
        <v>21</v>
      </c>
      <c r="U963" s="227">
        <v>168378</v>
      </c>
      <c r="V963" s="227">
        <v>1747</v>
      </c>
      <c r="W963" s="143">
        <v>45982</v>
      </c>
      <c r="X963" s="143">
        <v>46034</v>
      </c>
      <c r="Y963">
        <f t="shared" si="29"/>
        <v>459000</v>
      </c>
    </row>
    <row r="964" spans="1:25">
      <c r="A964" s="1" t="str">
        <f t="shared" si="28"/>
        <v>060061067510000</v>
      </c>
      <c r="B964" s="142" t="s">
        <v>79</v>
      </c>
      <c r="C964" s="142" t="s">
        <v>1376</v>
      </c>
      <c r="D964" s="142" t="s">
        <v>3523</v>
      </c>
      <c r="E964" s="142" t="s">
        <v>20</v>
      </c>
      <c r="F964" s="142" t="s">
        <v>460</v>
      </c>
      <c r="G964" s="142" t="s">
        <v>461</v>
      </c>
      <c r="H964" s="142" t="s">
        <v>462</v>
      </c>
      <c r="I964" s="142" t="s">
        <v>21</v>
      </c>
      <c r="J964" s="142">
        <v>1</v>
      </c>
      <c r="K964" s="142">
        <v>16</v>
      </c>
      <c r="L964" s="227">
        <v>3810</v>
      </c>
      <c r="M964" s="227">
        <v>49903133</v>
      </c>
      <c r="N964" s="227">
        <v>17500</v>
      </c>
      <c r="O964" s="227">
        <v>17500</v>
      </c>
      <c r="P964" s="227">
        <v>280000</v>
      </c>
      <c r="Q964" s="227"/>
      <c r="R964" s="227"/>
      <c r="S964" s="227"/>
      <c r="T964" s="227">
        <v>89</v>
      </c>
      <c r="U964" s="227">
        <v>1438378</v>
      </c>
      <c r="V964" s="227">
        <v>272662</v>
      </c>
      <c r="W964" s="143">
        <v>46021</v>
      </c>
      <c r="X964" s="143">
        <v>46034</v>
      </c>
      <c r="Y964">
        <f t="shared" si="29"/>
        <v>280000</v>
      </c>
    </row>
    <row r="965" spans="1:25">
      <c r="A965" s="1" t="str">
        <f t="shared" ref="A965:A1028" si="30">B965&amp;F965</f>
        <v>060061068899000</v>
      </c>
      <c r="B965" s="142" t="s">
        <v>79</v>
      </c>
      <c r="C965" s="142" t="s">
        <v>1376</v>
      </c>
      <c r="D965" s="142" t="s">
        <v>3534</v>
      </c>
      <c r="E965" s="142" t="s">
        <v>2492</v>
      </c>
      <c r="F965" s="142" t="s">
        <v>45</v>
      </c>
      <c r="G965" s="142" t="s">
        <v>2518</v>
      </c>
      <c r="H965" s="142" t="s">
        <v>2519</v>
      </c>
      <c r="I965" s="142" t="s">
        <v>23</v>
      </c>
      <c r="J965" s="142">
        <v>1</v>
      </c>
      <c r="K965" s="142">
        <v>60</v>
      </c>
      <c r="L965" s="227">
        <v>213</v>
      </c>
      <c r="M965" s="227">
        <v>822396</v>
      </c>
      <c r="N965" s="227">
        <v>4800</v>
      </c>
      <c r="O965" s="227">
        <v>4800</v>
      </c>
      <c r="P965" s="227">
        <v>288000</v>
      </c>
      <c r="Q965" s="227">
        <v>60</v>
      </c>
      <c r="R965" s="227">
        <v>383</v>
      </c>
      <c r="S965" s="227">
        <v>265020</v>
      </c>
      <c r="T965" s="227">
        <v>56</v>
      </c>
      <c r="U965" s="227">
        <v>240811</v>
      </c>
      <c r="V965" s="227">
        <v>24594</v>
      </c>
      <c r="W965" s="143">
        <v>45982</v>
      </c>
      <c r="X965" s="143">
        <v>46034</v>
      </c>
      <c r="Y965">
        <f t="shared" ref="Y965:Y1028" si="31">IF(S965&gt;0,S965,P965)</f>
        <v>265020</v>
      </c>
    </row>
    <row r="966" spans="1:25">
      <c r="A966" s="1" t="str">
        <f t="shared" si="30"/>
        <v>060061070906000</v>
      </c>
      <c r="B966" s="142" t="s">
        <v>79</v>
      </c>
      <c r="C966" s="142" t="s">
        <v>1376</v>
      </c>
      <c r="D966" s="142" t="s">
        <v>3497</v>
      </c>
      <c r="E966" s="142" t="s">
        <v>24</v>
      </c>
      <c r="F966" s="142" t="s">
        <v>254</v>
      </c>
      <c r="G966" s="142" t="s">
        <v>255</v>
      </c>
      <c r="H966" s="142" t="s">
        <v>256</v>
      </c>
      <c r="I966" s="142" t="s">
        <v>23</v>
      </c>
      <c r="J966" s="142">
        <v>1</v>
      </c>
      <c r="K966" s="142">
        <v>60</v>
      </c>
      <c r="L966" s="227">
        <v>30180</v>
      </c>
      <c r="M966" s="227">
        <v>119794076</v>
      </c>
      <c r="N966" s="227">
        <v>4475</v>
      </c>
      <c r="O966" s="227">
        <v>4475</v>
      </c>
      <c r="P966" s="227">
        <v>268500</v>
      </c>
      <c r="Q966" s="227">
        <v>60</v>
      </c>
      <c r="R966" s="227">
        <v>75</v>
      </c>
      <c r="S966" s="227">
        <v>264000</v>
      </c>
      <c r="T966" s="227">
        <v>34883</v>
      </c>
      <c r="U966" s="227">
        <v>136320698</v>
      </c>
      <c r="V966" s="227">
        <v>-2141090</v>
      </c>
      <c r="W966" s="143">
        <v>46015</v>
      </c>
      <c r="X966" s="143">
        <v>46034</v>
      </c>
      <c r="Y966">
        <f t="shared" si="31"/>
        <v>264000</v>
      </c>
    </row>
    <row r="967" spans="1:25">
      <c r="A967" s="1" t="str">
        <f t="shared" si="30"/>
        <v>060061071008000</v>
      </c>
      <c r="B967" s="142" t="s">
        <v>79</v>
      </c>
      <c r="C967" s="142" t="s">
        <v>1376</v>
      </c>
      <c r="D967" s="142" t="s">
        <v>3523</v>
      </c>
      <c r="E967" s="142" t="s">
        <v>20</v>
      </c>
      <c r="F967" s="142" t="s">
        <v>260</v>
      </c>
      <c r="G967" s="142" t="s">
        <v>261</v>
      </c>
      <c r="H967" s="142" t="s">
        <v>262</v>
      </c>
      <c r="I967" s="142" t="s">
        <v>21</v>
      </c>
      <c r="J967" s="142">
        <v>1</v>
      </c>
      <c r="K967" s="142">
        <v>12</v>
      </c>
      <c r="L967" s="227">
        <v>3034</v>
      </c>
      <c r="M967" s="227">
        <v>22066275</v>
      </c>
      <c r="N967" s="227">
        <v>8500</v>
      </c>
      <c r="O967" s="227">
        <v>8000</v>
      </c>
      <c r="P967" s="227">
        <v>96000</v>
      </c>
      <c r="Q967" s="227">
        <v>12</v>
      </c>
      <c r="R967" s="227">
        <v>25</v>
      </c>
      <c r="S967" s="227">
        <v>95700</v>
      </c>
      <c r="T967" s="227">
        <v>3092</v>
      </c>
      <c r="U967" s="227">
        <v>23640180</v>
      </c>
      <c r="V967" s="227">
        <v>1152072</v>
      </c>
      <c r="W967" s="143">
        <v>46030</v>
      </c>
      <c r="X967" s="143">
        <v>46034</v>
      </c>
      <c r="Y967">
        <f t="shared" si="31"/>
        <v>95700</v>
      </c>
    </row>
    <row r="968" spans="1:25">
      <c r="A968" s="1" t="str">
        <f t="shared" si="30"/>
        <v>060061071171000</v>
      </c>
      <c r="B968" s="142" t="s">
        <v>79</v>
      </c>
      <c r="C968" s="142" t="s">
        <v>1376</v>
      </c>
      <c r="D968" s="142" t="s">
        <v>3511</v>
      </c>
      <c r="E968" s="142" t="s">
        <v>3512</v>
      </c>
      <c r="F968" s="142" t="s">
        <v>3547</v>
      </c>
      <c r="G968" s="142" t="s">
        <v>3548</v>
      </c>
      <c r="H968" s="142" t="s">
        <v>3549</v>
      </c>
      <c r="I968" s="142" t="s">
        <v>21</v>
      </c>
      <c r="J968" s="142">
        <v>1</v>
      </c>
      <c r="K968" s="142">
        <v>12</v>
      </c>
      <c r="L968" s="227">
        <v>67</v>
      </c>
      <c r="M968" s="227">
        <v>3014647</v>
      </c>
      <c r="N968" s="227">
        <v>64000</v>
      </c>
      <c r="O968" s="227">
        <v>47900</v>
      </c>
      <c r="P968" s="227">
        <v>574800</v>
      </c>
      <c r="Q968" s="227"/>
      <c r="R968" s="227"/>
      <c r="S968" s="227"/>
      <c r="T968" s="227">
        <v>12</v>
      </c>
      <c r="U968" s="227">
        <v>546847</v>
      </c>
      <c r="V968" s="227">
        <v>6910</v>
      </c>
      <c r="W968" s="143">
        <v>46034</v>
      </c>
      <c r="X968" s="143">
        <v>46032</v>
      </c>
      <c r="Y968">
        <f t="shared" si="31"/>
        <v>574800</v>
      </c>
    </row>
    <row r="969" spans="1:25">
      <c r="A969" s="1" t="str">
        <f t="shared" si="30"/>
        <v>060061071173000</v>
      </c>
      <c r="B969" s="142" t="s">
        <v>79</v>
      </c>
      <c r="C969" s="142" t="s">
        <v>1376</v>
      </c>
      <c r="D969" s="142" t="s">
        <v>3511</v>
      </c>
      <c r="E969" s="142" t="s">
        <v>3512</v>
      </c>
      <c r="F969" s="142" t="s">
        <v>3550</v>
      </c>
      <c r="G969" s="142" t="s">
        <v>3551</v>
      </c>
      <c r="H969" s="142" t="s">
        <v>3552</v>
      </c>
      <c r="I969" s="142" t="s">
        <v>21</v>
      </c>
      <c r="J969" s="142">
        <v>1</v>
      </c>
      <c r="K969" s="142">
        <v>12</v>
      </c>
      <c r="L969" s="227">
        <v>84</v>
      </c>
      <c r="M969" s="227">
        <v>3779967</v>
      </c>
      <c r="N969" s="227">
        <v>59900</v>
      </c>
      <c r="O969" s="227">
        <v>59900</v>
      </c>
      <c r="P969" s="227">
        <v>718800</v>
      </c>
      <c r="Q969" s="227"/>
      <c r="R969" s="227"/>
      <c r="S969" s="227"/>
      <c r="T969" s="227">
        <v>7</v>
      </c>
      <c r="U969" s="227">
        <v>314685</v>
      </c>
      <c r="V969" s="227">
        <v>-312</v>
      </c>
      <c r="W969" s="143">
        <v>46034</v>
      </c>
      <c r="X969" s="143">
        <v>46030</v>
      </c>
      <c r="Y969">
        <f t="shared" si="31"/>
        <v>718800</v>
      </c>
    </row>
    <row r="970" spans="1:25">
      <c r="A970" s="1" t="str">
        <f t="shared" si="30"/>
        <v>060061071606000</v>
      </c>
      <c r="B970" s="142" t="s">
        <v>79</v>
      </c>
      <c r="C970" s="142" t="s">
        <v>1376</v>
      </c>
      <c r="D970" s="142" t="s">
        <v>3523</v>
      </c>
      <c r="E970" s="142" t="s">
        <v>20</v>
      </c>
      <c r="F970" s="142" t="s">
        <v>266</v>
      </c>
      <c r="G970" s="142" t="s">
        <v>267</v>
      </c>
      <c r="H970" s="142" t="s">
        <v>268</v>
      </c>
      <c r="I970" s="142" t="s">
        <v>21</v>
      </c>
      <c r="J970" s="142">
        <v>1</v>
      </c>
      <c r="K970" s="142">
        <v>9</v>
      </c>
      <c r="L970" s="227">
        <v>134</v>
      </c>
      <c r="M970" s="227">
        <v>1990695</v>
      </c>
      <c r="N970" s="227">
        <v>17700</v>
      </c>
      <c r="O970" s="227">
        <v>18100</v>
      </c>
      <c r="P970" s="227">
        <v>162900</v>
      </c>
      <c r="Q970" s="227">
        <v>9</v>
      </c>
      <c r="R970" s="227">
        <v>600</v>
      </c>
      <c r="S970" s="227">
        <v>157500</v>
      </c>
      <c r="T970" s="227">
        <v>0</v>
      </c>
      <c r="U970" s="227">
        <v>0</v>
      </c>
      <c r="V970" s="227">
        <v>0</v>
      </c>
      <c r="W970" s="143">
        <v>45730</v>
      </c>
      <c r="X970" s="143">
        <v>45983</v>
      </c>
      <c r="Y970">
        <f t="shared" si="31"/>
        <v>157500</v>
      </c>
    </row>
    <row r="971" spans="1:25">
      <c r="A971" s="1" t="str">
        <f t="shared" si="30"/>
        <v>060061072188000</v>
      </c>
      <c r="B971" s="142" t="s">
        <v>79</v>
      </c>
      <c r="C971" s="142" t="s">
        <v>1376</v>
      </c>
      <c r="D971" s="142" t="s">
        <v>3494</v>
      </c>
      <c r="E971" s="142" t="s">
        <v>2486</v>
      </c>
      <c r="F971" s="142" t="s">
        <v>46</v>
      </c>
      <c r="G971" s="142" t="s">
        <v>3553</v>
      </c>
      <c r="H971" s="142" t="s">
        <v>3554</v>
      </c>
      <c r="I971" s="142" t="s">
        <v>23</v>
      </c>
      <c r="J971" s="142">
        <v>1</v>
      </c>
      <c r="K971" s="142">
        <v>42</v>
      </c>
      <c r="L971" s="227">
        <v>87</v>
      </c>
      <c r="M971" s="227">
        <v>706756</v>
      </c>
      <c r="N971" s="227">
        <v>10900</v>
      </c>
      <c r="O971" s="227">
        <v>9400</v>
      </c>
      <c r="P971" s="227">
        <v>394800</v>
      </c>
      <c r="Q971" s="227"/>
      <c r="R971" s="227"/>
      <c r="S971" s="227"/>
      <c r="T971" s="227">
        <v>85</v>
      </c>
      <c r="U971" s="227">
        <v>834685</v>
      </c>
      <c r="V971" s="227">
        <v>144176</v>
      </c>
      <c r="W971" s="143">
        <v>46013</v>
      </c>
      <c r="X971" s="143">
        <v>46033</v>
      </c>
      <c r="Y971">
        <f t="shared" si="31"/>
        <v>394800</v>
      </c>
    </row>
    <row r="972" spans="1:25">
      <c r="A972" s="1" t="str">
        <f t="shared" si="30"/>
        <v>060061072194000</v>
      </c>
      <c r="B972" s="142" t="s">
        <v>79</v>
      </c>
      <c r="C972" s="142" t="s">
        <v>1376</v>
      </c>
      <c r="D972" s="142" t="s">
        <v>3523</v>
      </c>
      <c r="E972" s="142" t="s">
        <v>20</v>
      </c>
      <c r="F972" s="142" t="s">
        <v>272</v>
      </c>
      <c r="G972" s="142" t="s">
        <v>273</v>
      </c>
      <c r="H972" s="142" t="s">
        <v>3555</v>
      </c>
      <c r="I972" s="142" t="s">
        <v>21</v>
      </c>
      <c r="J972" s="142">
        <v>1</v>
      </c>
      <c r="K972" s="142">
        <v>24</v>
      </c>
      <c r="L972" s="227">
        <v>14</v>
      </c>
      <c r="M972" s="227">
        <v>86442</v>
      </c>
      <c r="N972" s="227">
        <v>8300</v>
      </c>
      <c r="O972" s="227">
        <v>6500</v>
      </c>
      <c r="P972" s="227">
        <v>156000</v>
      </c>
      <c r="Q972" s="227">
        <v>24</v>
      </c>
      <c r="R972" s="227">
        <v>100</v>
      </c>
      <c r="S972" s="227">
        <v>153600</v>
      </c>
      <c r="T972" s="227">
        <v>10</v>
      </c>
      <c r="U972" s="227">
        <v>58559</v>
      </c>
      <c r="V972" s="227">
        <v>-3185</v>
      </c>
      <c r="W972" s="143">
        <v>46034</v>
      </c>
      <c r="X972" s="143">
        <v>46034</v>
      </c>
      <c r="Y972">
        <f t="shared" si="31"/>
        <v>153600</v>
      </c>
    </row>
    <row r="973" spans="1:25">
      <c r="A973" s="1" t="str">
        <f t="shared" si="30"/>
        <v>060061074335000</v>
      </c>
      <c r="B973" s="142" t="s">
        <v>79</v>
      </c>
      <c r="C973" s="142" t="s">
        <v>1376</v>
      </c>
      <c r="D973" s="142" t="s">
        <v>3494</v>
      </c>
      <c r="E973" s="142" t="s">
        <v>2486</v>
      </c>
      <c r="F973" s="142" t="s">
        <v>98</v>
      </c>
      <c r="G973" s="142" t="s">
        <v>2752</v>
      </c>
      <c r="H973" s="142" t="s">
        <v>2753</v>
      </c>
      <c r="I973" s="142" t="s">
        <v>23</v>
      </c>
      <c r="J973" s="142">
        <v>1</v>
      </c>
      <c r="K973" s="142">
        <v>30</v>
      </c>
      <c r="L973" s="227">
        <v>410</v>
      </c>
      <c r="M973" s="227">
        <v>15210495</v>
      </c>
      <c r="N973" s="227">
        <v>45800</v>
      </c>
      <c r="O973" s="227">
        <v>45800</v>
      </c>
      <c r="P973" s="227">
        <v>1374000</v>
      </c>
      <c r="Q973" s="227"/>
      <c r="R973" s="227"/>
      <c r="S973" s="227"/>
      <c r="T973" s="227">
        <v>0</v>
      </c>
      <c r="U973" s="227">
        <v>0</v>
      </c>
      <c r="V973" s="227">
        <v>0</v>
      </c>
      <c r="W973" s="143">
        <v>45992</v>
      </c>
      <c r="X973" s="143">
        <v>46020</v>
      </c>
      <c r="Y973">
        <f t="shared" si="31"/>
        <v>1374000</v>
      </c>
    </row>
    <row r="974" spans="1:25">
      <c r="A974" s="1" t="str">
        <f t="shared" si="30"/>
        <v>060061074585000</v>
      </c>
      <c r="B974" s="142" t="s">
        <v>79</v>
      </c>
      <c r="C974" s="142" t="s">
        <v>1376</v>
      </c>
      <c r="D974" s="142" t="s">
        <v>3511</v>
      </c>
      <c r="E974" s="142" t="s">
        <v>3512</v>
      </c>
      <c r="F974" s="142" t="s">
        <v>3556</v>
      </c>
      <c r="G974" s="142" t="s">
        <v>3557</v>
      </c>
      <c r="H974" s="142" t="s">
        <v>3558</v>
      </c>
      <c r="I974" s="142" t="s">
        <v>21</v>
      </c>
      <c r="J974" s="142">
        <v>1</v>
      </c>
      <c r="K974" s="142">
        <v>1</v>
      </c>
      <c r="L974" s="227">
        <v>51</v>
      </c>
      <c r="M974" s="227">
        <v>2766750</v>
      </c>
      <c r="N974" s="227">
        <v>79900</v>
      </c>
      <c r="O974" s="227">
        <v>79900</v>
      </c>
      <c r="P974" s="227">
        <v>79900</v>
      </c>
      <c r="Q974" s="227"/>
      <c r="R974" s="227"/>
      <c r="S974" s="227"/>
      <c r="T974" s="227">
        <v>2</v>
      </c>
      <c r="U974" s="227">
        <v>71982</v>
      </c>
      <c r="V974" s="227">
        <v>-36518</v>
      </c>
      <c r="W974" s="143">
        <v>45987</v>
      </c>
      <c r="X974" s="143">
        <v>46030</v>
      </c>
      <c r="Y974">
        <f t="shared" si="31"/>
        <v>79900</v>
      </c>
    </row>
    <row r="975" spans="1:25">
      <c r="A975" s="1" t="str">
        <f t="shared" si="30"/>
        <v>060061074674000</v>
      </c>
      <c r="B975" s="142" t="s">
        <v>79</v>
      </c>
      <c r="C975" s="142" t="s">
        <v>1376</v>
      </c>
      <c r="D975" s="142" t="s">
        <v>3495</v>
      </c>
      <c r="E975" s="142" t="s">
        <v>3496</v>
      </c>
      <c r="F975" s="142" t="s">
        <v>278</v>
      </c>
      <c r="G975" s="142" t="s">
        <v>279</v>
      </c>
      <c r="H975" s="142" t="s">
        <v>3559</v>
      </c>
      <c r="I975" s="142" t="s">
        <v>21</v>
      </c>
      <c r="J975" s="142">
        <v>1</v>
      </c>
      <c r="K975" s="142">
        <v>20</v>
      </c>
      <c r="L975" s="227">
        <v>1263</v>
      </c>
      <c r="M975" s="227">
        <v>9018738</v>
      </c>
      <c r="N975" s="227">
        <v>8600</v>
      </c>
      <c r="O975" s="227">
        <v>8600</v>
      </c>
      <c r="P975" s="227">
        <v>172000</v>
      </c>
      <c r="Q975" s="227">
        <v>20</v>
      </c>
      <c r="R975" s="227">
        <v>600</v>
      </c>
      <c r="S975" s="227">
        <v>160000</v>
      </c>
      <c r="T975" s="227">
        <v>688</v>
      </c>
      <c r="U975" s="227">
        <v>5104325</v>
      </c>
      <c r="V975" s="227">
        <v>191505</v>
      </c>
      <c r="W975" s="143">
        <v>46034</v>
      </c>
      <c r="X975" s="143">
        <v>46034</v>
      </c>
      <c r="Y975">
        <f t="shared" si="31"/>
        <v>160000</v>
      </c>
    </row>
    <row r="976" spans="1:25">
      <c r="A976" s="1" t="str">
        <f t="shared" si="30"/>
        <v>060061074883000</v>
      </c>
      <c r="B976" s="142" t="s">
        <v>79</v>
      </c>
      <c r="C976" s="142" t="s">
        <v>1376</v>
      </c>
      <c r="D976" s="142" t="s">
        <v>3495</v>
      </c>
      <c r="E976" s="142" t="s">
        <v>3496</v>
      </c>
      <c r="F976" s="142" t="s">
        <v>284</v>
      </c>
      <c r="G976" s="142" t="s">
        <v>285</v>
      </c>
      <c r="H976" s="142" t="s">
        <v>286</v>
      </c>
      <c r="I976" s="142" t="s">
        <v>21</v>
      </c>
      <c r="J976" s="142">
        <v>1</v>
      </c>
      <c r="K976" s="142">
        <v>50</v>
      </c>
      <c r="L976" s="227">
        <v>586</v>
      </c>
      <c r="M976" s="227">
        <v>7830726</v>
      </c>
      <c r="N976" s="227">
        <v>16800</v>
      </c>
      <c r="O976" s="227">
        <v>16100</v>
      </c>
      <c r="P976" s="227">
        <v>805000</v>
      </c>
      <c r="Q976" s="227">
        <v>50</v>
      </c>
      <c r="R976" s="227">
        <v>1200</v>
      </c>
      <c r="S976" s="227">
        <v>745000</v>
      </c>
      <c r="T976" s="227">
        <v>267</v>
      </c>
      <c r="U976" s="227">
        <v>3752739</v>
      </c>
      <c r="V976" s="227">
        <v>184815</v>
      </c>
      <c r="W976" s="143">
        <v>46013</v>
      </c>
      <c r="X976" s="143">
        <v>46034</v>
      </c>
      <c r="Y976">
        <f t="shared" si="31"/>
        <v>745000</v>
      </c>
    </row>
    <row r="977" spans="1:25">
      <c r="A977" s="1" t="str">
        <f t="shared" si="30"/>
        <v>060061075557000</v>
      </c>
      <c r="B977" s="142" t="s">
        <v>79</v>
      </c>
      <c r="C977" s="142" t="s">
        <v>1376</v>
      </c>
      <c r="D977" s="142" t="s">
        <v>3528</v>
      </c>
      <c r="E977" s="142" t="s">
        <v>27</v>
      </c>
      <c r="F977" s="142" t="s">
        <v>290</v>
      </c>
      <c r="G977" s="142" t="s">
        <v>291</v>
      </c>
      <c r="H977" s="142" t="s">
        <v>3560</v>
      </c>
      <c r="I977" s="142" t="s">
        <v>23</v>
      </c>
      <c r="J977" s="142">
        <v>1</v>
      </c>
      <c r="K977" s="142">
        <v>25</v>
      </c>
      <c r="L977" s="227">
        <v>701</v>
      </c>
      <c r="M977" s="227">
        <v>6511846</v>
      </c>
      <c r="N977" s="227">
        <v>11700</v>
      </c>
      <c r="O977" s="227">
        <v>11500</v>
      </c>
      <c r="P977" s="227">
        <v>287500</v>
      </c>
      <c r="Q977" s="227">
        <v>25</v>
      </c>
      <c r="R977" s="227">
        <v>980</v>
      </c>
      <c r="S977" s="227">
        <v>263000</v>
      </c>
      <c r="T977" s="227">
        <v>48</v>
      </c>
      <c r="U977" s="227">
        <v>468721</v>
      </c>
      <c r="V977" s="227">
        <v>22831</v>
      </c>
      <c r="W977" s="143">
        <v>45842</v>
      </c>
      <c r="X977" s="143">
        <v>46034</v>
      </c>
      <c r="Y977">
        <f t="shared" si="31"/>
        <v>263000</v>
      </c>
    </row>
    <row r="978" spans="1:25">
      <c r="A978" s="1" t="str">
        <f t="shared" si="30"/>
        <v>060061076058000</v>
      </c>
      <c r="B978" s="142" t="s">
        <v>79</v>
      </c>
      <c r="C978" s="142" t="s">
        <v>1376</v>
      </c>
      <c r="D978" s="142" t="s">
        <v>3534</v>
      </c>
      <c r="E978" s="142" t="s">
        <v>2492</v>
      </c>
      <c r="F978" s="142" t="s">
        <v>47</v>
      </c>
      <c r="G978" s="142" t="s">
        <v>2528</v>
      </c>
      <c r="H978" s="142" t="s">
        <v>3561</v>
      </c>
      <c r="I978" s="142" t="s">
        <v>23</v>
      </c>
      <c r="J978" s="142">
        <v>1</v>
      </c>
      <c r="K978" s="142">
        <v>72</v>
      </c>
      <c r="L978" s="227">
        <v>95846</v>
      </c>
      <c r="M978" s="227">
        <v>133548202</v>
      </c>
      <c r="N978" s="227">
        <v>1700</v>
      </c>
      <c r="O978" s="227">
        <v>1700</v>
      </c>
      <c r="P978" s="227">
        <v>122400</v>
      </c>
      <c r="Q978" s="227">
        <v>72</v>
      </c>
      <c r="R978" s="227">
        <v>242</v>
      </c>
      <c r="S978" s="227">
        <v>104976</v>
      </c>
      <c r="T978" s="227">
        <v>2883</v>
      </c>
      <c r="U978" s="227">
        <v>3834670</v>
      </c>
      <c r="V978" s="227">
        <v>-182393</v>
      </c>
      <c r="W978" s="143">
        <v>46017</v>
      </c>
      <c r="X978" s="143">
        <v>46034</v>
      </c>
      <c r="Y978">
        <f t="shared" si="31"/>
        <v>104976</v>
      </c>
    </row>
    <row r="979" spans="1:25">
      <c r="A979" s="1" t="str">
        <f t="shared" si="30"/>
        <v>060061077236000</v>
      </c>
      <c r="B979" s="142" t="s">
        <v>79</v>
      </c>
      <c r="C979" s="142" t="s">
        <v>1376</v>
      </c>
      <c r="D979" s="142" t="s">
        <v>3495</v>
      </c>
      <c r="E979" s="142" t="s">
        <v>3496</v>
      </c>
      <c r="F979" s="142" t="s">
        <v>296</v>
      </c>
      <c r="G979" s="142" t="s">
        <v>3562</v>
      </c>
      <c r="H979" s="142" t="s">
        <v>298</v>
      </c>
      <c r="I979" s="142" t="s">
        <v>21</v>
      </c>
      <c r="J979" s="142">
        <v>1</v>
      </c>
      <c r="K979" s="142">
        <v>12</v>
      </c>
      <c r="L979" s="227">
        <v>10678</v>
      </c>
      <c r="M979" s="227">
        <v>154054585</v>
      </c>
      <c r="N979" s="227">
        <v>18700</v>
      </c>
      <c r="O979" s="227">
        <v>17000</v>
      </c>
      <c r="P979" s="227">
        <v>204000</v>
      </c>
      <c r="Q979" s="227">
        <v>12</v>
      </c>
      <c r="R979" s="227">
        <v>875</v>
      </c>
      <c r="S979" s="227">
        <v>193500</v>
      </c>
      <c r="T979" s="227">
        <v>499</v>
      </c>
      <c r="U979" s="227">
        <v>7415315</v>
      </c>
      <c r="V979" s="227">
        <v>216098</v>
      </c>
      <c r="W979" s="143">
        <v>45873</v>
      </c>
      <c r="X979" s="143">
        <v>46034</v>
      </c>
      <c r="Y979">
        <f t="shared" si="31"/>
        <v>193500</v>
      </c>
    </row>
    <row r="980" spans="1:25">
      <c r="A980" s="1" t="str">
        <f t="shared" si="30"/>
        <v>060061077237000</v>
      </c>
      <c r="B980" s="142" t="s">
        <v>79</v>
      </c>
      <c r="C980" s="142" t="s">
        <v>1376</v>
      </c>
      <c r="D980" s="142" t="s">
        <v>3495</v>
      </c>
      <c r="E980" s="142" t="s">
        <v>3496</v>
      </c>
      <c r="F980" s="142" t="s">
        <v>302</v>
      </c>
      <c r="G980" s="142" t="s">
        <v>303</v>
      </c>
      <c r="H980" s="142" t="s">
        <v>304</v>
      </c>
      <c r="I980" s="142" t="s">
        <v>21</v>
      </c>
      <c r="J980" s="142">
        <v>1</v>
      </c>
      <c r="K980" s="142">
        <v>12</v>
      </c>
      <c r="L980" s="227">
        <v>63113</v>
      </c>
      <c r="M980" s="227">
        <v>916451516</v>
      </c>
      <c r="N980" s="227">
        <v>18900</v>
      </c>
      <c r="O980" s="227">
        <v>17500</v>
      </c>
      <c r="P980" s="227">
        <v>210000</v>
      </c>
      <c r="Q980" s="227">
        <v>12</v>
      </c>
      <c r="R980" s="227">
        <v>1258</v>
      </c>
      <c r="S980" s="227">
        <v>194904</v>
      </c>
      <c r="T980" s="227">
        <v>8194</v>
      </c>
      <c r="U980" s="227">
        <v>118505711</v>
      </c>
      <c r="V980" s="227">
        <v>-477759</v>
      </c>
      <c r="W980" s="143">
        <v>46034</v>
      </c>
      <c r="X980" s="143">
        <v>46034</v>
      </c>
      <c r="Y980">
        <f t="shared" si="31"/>
        <v>194904</v>
      </c>
    </row>
    <row r="981" spans="1:25">
      <c r="A981" s="1" t="str">
        <f t="shared" si="30"/>
        <v>060061077239000</v>
      </c>
      <c r="B981" s="142" t="s">
        <v>79</v>
      </c>
      <c r="C981" s="142" t="s">
        <v>1376</v>
      </c>
      <c r="D981" s="142" t="s">
        <v>3523</v>
      </c>
      <c r="E981" s="142" t="s">
        <v>20</v>
      </c>
      <c r="F981" s="142" t="s">
        <v>467</v>
      </c>
      <c r="G981" s="142" t="s">
        <v>468</v>
      </c>
      <c r="H981" s="142" t="s">
        <v>469</v>
      </c>
      <c r="I981" s="142" t="s">
        <v>21</v>
      </c>
      <c r="J981" s="142">
        <v>1</v>
      </c>
      <c r="K981" s="142">
        <v>30</v>
      </c>
      <c r="L981" s="227">
        <v>288</v>
      </c>
      <c r="M981" s="227">
        <v>3019680</v>
      </c>
      <c r="N981" s="227">
        <v>13400</v>
      </c>
      <c r="O981" s="227">
        <v>13400</v>
      </c>
      <c r="P981" s="227">
        <v>402000</v>
      </c>
      <c r="Q981" s="227">
        <v>30</v>
      </c>
      <c r="R981" s="227">
        <v>600</v>
      </c>
      <c r="S981" s="227">
        <v>384000</v>
      </c>
      <c r="T981" s="227">
        <v>16</v>
      </c>
      <c r="U981" s="227">
        <v>193153</v>
      </c>
      <c r="V981" s="227">
        <v>25393</v>
      </c>
      <c r="W981" s="143">
        <v>45993</v>
      </c>
      <c r="X981" s="143">
        <v>46033</v>
      </c>
      <c r="Y981">
        <f t="shared" si="31"/>
        <v>384000</v>
      </c>
    </row>
    <row r="982" spans="1:25">
      <c r="A982" s="1" t="str">
        <f t="shared" si="30"/>
        <v>060061077650000</v>
      </c>
      <c r="B982" s="142" t="s">
        <v>79</v>
      </c>
      <c r="C982" s="142" t="s">
        <v>1376</v>
      </c>
      <c r="D982" s="142" t="s">
        <v>3534</v>
      </c>
      <c r="E982" s="142" t="s">
        <v>2492</v>
      </c>
      <c r="F982" s="142" t="s">
        <v>48</v>
      </c>
      <c r="G982" s="142" t="s">
        <v>2533</v>
      </c>
      <c r="H982" s="142" t="s">
        <v>2534</v>
      </c>
      <c r="I982" s="142" t="s">
        <v>21</v>
      </c>
      <c r="J982" s="142">
        <v>1</v>
      </c>
      <c r="K982" s="142">
        <v>60</v>
      </c>
      <c r="L982" s="227">
        <v>2432</v>
      </c>
      <c r="M982" s="227">
        <v>1752850</v>
      </c>
      <c r="N982" s="227">
        <v>950</v>
      </c>
      <c r="O982" s="227">
        <v>950</v>
      </c>
      <c r="P982" s="227">
        <v>57000</v>
      </c>
      <c r="Q982" s="227">
        <v>60</v>
      </c>
      <c r="R982" s="227">
        <v>133</v>
      </c>
      <c r="S982" s="227">
        <v>49020</v>
      </c>
      <c r="T982" s="227">
        <v>734</v>
      </c>
      <c r="U982" s="227">
        <v>554144</v>
      </c>
      <c r="V982" s="227">
        <v>25118</v>
      </c>
      <c r="W982" s="143">
        <v>46014</v>
      </c>
      <c r="X982" s="143">
        <v>46033</v>
      </c>
      <c r="Y982">
        <f t="shared" si="31"/>
        <v>49020</v>
      </c>
    </row>
    <row r="983" spans="1:25">
      <c r="A983" s="1" t="str">
        <f t="shared" si="30"/>
        <v>060061078236000</v>
      </c>
      <c r="B983" s="142" t="s">
        <v>79</v>
      </c>
      <c r="C983" s="142" t="s">
        <v>1376</v>
      </c>
      <c r="D983" s="142" t="s">
        <v>3534</v>
      </c>
      <c r="E983" s="142" t="s">
        <v>2492</v>
      </c>
      <c r="F983" s="142" t="s">
        <v>49</v>
      </c>
      <c r="G983" s="142" t="s">
        <v>2538</v>
      </c>
      <c r="H983" s="142" t="s">
        <v>2539</v>
      </c>
      <c r="I983" s="142" t="s">
        <v>21</v>
      </c>
      <c r="J983" s="142">
        <v>1</v>
      </c>
      <c r="K983" s="142">
        <v>5</v>
      </c>
      <c r="L983" s="227">
        <v>126</v>
      </c>
      <c r="M983" s="227">
        <v>1033114</v>
      </c>
      <c r="N983" s="227">
        <v>9600</v>
      </c>
      <c r="O983" s="227">
        <v>9600</v>
      </c>
      <c r="P983" s="227">
        <v>48000</v>
      </c>
      <c r="Q983" s="227">
        <v>5</v>
      </c>
      <c r="R983" s="227">
        <v>300</v>
      </c>
      <c r="S983" s="227">
        <v>46500</v>
      </c>
      <c r="T983" s="227">
        <v>4</v>
      </c>
      <c r="U983" s="227">
        <v>34595</v>
      </c>
      <c r="V983" s="227">
        <v>1798</v>
      </c>
      <c r="W983" s="143">
        <v>45979</v>
      </c>
      <c r="X983" s="143">
        <v>46029</v>
      </c>
      <c r="Y983">
        <f t="shared" si="31"/>
        <v>46500</v>
      </c>
    </row>
    <row r="984" spans="1:25">
      <c r="A984" s="1" t="str">
        <f t="shared" si="30"/>
        <v>060061082607000</v>
      </c>
      <c r="B984" s="142" t="s">
        <v>79</v>
      </c>
      <c r="C984" s="142" t="s">
        <v>1376</v>
      </c>
      <c r="D984" s="142" t="s">
        <v>3495</v>
      </c>
      <c r="E984" s="142" t="s">
        <v>3496</v>
      </c>
      <c r="F984" s="142" t="s">
        <v>308</v>
      </c>
      <c r="G984" s="142" t="s">
        <v>309</v>
      </c>
      <c r="H984" s="142" t="s">
        <v>310</v>
      </c>
      <c r="I984" s="142" t="s">
        <v>21</v>
      </c>
      <c r="J984" s="142">
        <v>1</v>
      </c>
      <c r="K984" s="142">
        <v>12</v>
      </c>
      <c r="L984" s="227">
        <v>415</v>
      </c>
      <c r="M984" s="227">
        <v>6521858</v>
      </c>
      <c r="N984" s="227">
        <v>19900</v>
      </c>
      <c r="O984" s="227">
        <v>17900</v>
      </c>
      <c r="P984" s="227">
        <v>214800</v>
      </c>
      <c r="Q984" s="227"/>
      <c r="R984" s="227"/>
      <c r="S984" s="227"/>
      <c r="T984" s="227">
        <v>797</v>
      </c>
      <c r="U984" s="227">
        <v>14239595</v>
      </c>
      <c r="V984" s="227">
        <v>1714485</v>
      </c>
      <c r="W984" s="143">
        <v>46030</v>
      </c>
      <c r="X984" s="143">
        <v>46034</v>
      </c>
      <c r="Y984">
        <f t="shared" si="31"/>
        <v>214800</v>
      </c>
    </row>
    <row r="985" spans="1:25">
      <c r="A985" s="1" t="str">
        <f t="shared" si="30"/>
        <v>060061082627000</v>
      </c>
      <c r="B985" s="142" t="s">
        <v>79</v>
      </c>
      <c r="C985" s="142" t="s">
        <v>1376</v>
      </c>
      <c r="D985" s="142" t="s">
        <v>3528</v>
      </c>
      <c r="E985" s="142" t="s">
        <v>27</v>
      </c>
      <c r="F985" s="142" t="s">
        <v>482</v>
      </c>
      <c r="G985" s="142" t="s">
        <v>483</v>
      </c>
      <c r="H985" s="142" t="s">
        <v>484</v>
      </c>
      <c r="I985" s="142" t="s">
        <v>21</v>
      </c>
      <c r="J985" s="142">
        <v>1</v>
      </c>
      <c r="K985" s="142">
        <v>24</v>
      </c>
      <c r="L985" s="227">
        <v>646</v>
      </c>
      <c r="M985" s="227">
        <v>1379018</v>
      </c>
      <c r="N985" s="227">
        <v>3400</v>
      </c>
      <c r="O985" s="227">
        <v>3300</v>
      </c>
      <c r="P985" s="227">
        <v>79200</v>
      </c>
      <c r="Q985" s="227">
        <v>24</v>
      </c>
      <c r="R985" s="227">
        <v>950</v>
      </c>
      <c r="S985" s="227">
        <v>56400</v>
      </c>
      <c r="T985" s="227">
        <v>26</v>
      </c>
      <c r="U985" s="227">
        <v>56756</v>
      </c>
      <c r="V985" s="227">
        <v>1254</v>
      </c>
      <c r="W985" s="143">
        <v>45969</v>
      </c>
      <c r="X985" s="143">
        <v>46032</v>
      </c>
      <c r="Y985">
        <f t="shared" si="31"/>
        <v>56400</v>
      </c>
    </row>
    <row r="986" spans="1:25">
      <c r="A986" s="1" t="str">
        <f t="shared" si="30"/>
        <v>060061082723000</v>
      </c>
      <c r="B986" s="142" t="s">
        <v>79</v>
      </c>
      <c r="C986" s="142" t="s">
        <v>1376</v>
      </c>
      <c r="D986" s="142" t="s">
        <v>3495</v>
      </c>
      <c r="E986" s="142" t="s">
        <v>3496</v>
      </c>
      <c r="F986" s="142" t="s">
        <v>314</v>
      </c>
      <c r="G986" s="142" t="s">
        <v>315</v>
      </c>
      <c r="H986" s="142" t="s">
        <v>316</v>
      </c>
      <c r="I986" s="142" t="s">
        <v>21</v>
      </c>
      <c r="J986" s="142">
        <v>1</v>
      </c>
      <c r="K986" s="142">
        <v>24</v>
      </c>
      <c r="L986" s="227">
        <v>2186</v>
      </c>
      <c r="M986" s="227">
        <v>9090289</v>
      </c>
      <c r="N986" s="227">
        <v>5400</v>
      </c>
      <c r="O986" s="227">
        <v>5400</v>
      </c>
      <c r="P986" s="227">
        <v>129600</v>
      </c>
      <c r="Q986" s="227">
        <v>24</v>
      </c>
      <c r="R986" s="227">
        <v>950</v>
      </c>
      <c r="S986" s="227">
        <v>106800</v>
      </c>
      <c r="T986" s="227">
        <v>3116</v>
      </c>
      <c r="U986" s="227">
        <v>12710135</v>
      </c>
      <c r="V986" s="227">
        <v>-247477</v>
      </c>
      <c r="W986" s="143">
        <v>46030</v>
      </c>
      <c r="X986" s="143">
        <v>46034</v>
      </c>
      <c r="Y986">
        <f t="shared" si="31"/>
        <v>106800</v>
      </c>
    </row>
    <row r="987" spans="1:25">
      <c r="A987" s="1" t="str">
        <f t="shared" si="30"/>
        <v>060061083138000</v>
      </c>
      <c r="B987" s="142" t="s">
        <v>79</v>
      </c>
      <c r="C987" s="142" t="s">
        <v>1376</v>
      </c>
      <c r="D987" s="142" t="s">
        <v>3534</v>
      </c>
      <c r="E987" s="142" t="s">
        <v>2492</v>
      </c>
      <c r="F987" s="142" t="s">
        <v>50</v>
      </c>
      <c r="G987" s="142" t="s">
        <v>2543</v>
      </c>
      <c r="H987" s="142" t="s">
        <v>2544</v>
      </c>
      <c r="I987" s="142" t="s">
        <v>21</v>
      </c>
      <c r="J987" s="142">
        <v>1</v>
      </c>
      <c r="K987" s="142">
        <v>12</v>
      </c>
      <c r="L987" s="227">
        <v>930</v>
      </c>
      <c r="M987" s="227">
        <v>32202249</v>
      </c>
      <c r="N987" s="227">
        <v>43500</v>
      </c>
      <c r="O987" s="227">
        <v>43500</v>
      </c>
      <c r="P987" s="227">
        <v>522000</v>
      </c>
      <c r="Q987" s="227">
        <v>12</v>
      </c>
      <c r="R987" s="227">
        <v>1500</v>
      </c>
      <c r="S987" s="227">
        <v>504000</v>
      </c>
      <c r="T987" s="227">
        <v>79</v>
      </c>
      <c r="U987" s="227">
        <v>3095946</v>
      </c>
      <c r="V987" s="227">
        <v>360486</v>
      </c>
      <c r="W987" s="143">
        <v>45992</v>
      </c>
      <c r="X987" s="143">
        <v>46034</v>
      </c>
      <c r="Y987">
        <f t="shared" si="31"/>
        <v>504000</v>
      </c>
    </row>
    <row r="988" spans="1:25">
      <c r="A988" s="1" t="str">
        <f t="shared" si="30"/>
        <v>060061083802000</v>
      </c>
      <c r="B988" s="142" t="s">
        <v>79</v>
      </c>
      <c r="C988" s="142" t="s">
        <v>1376</v>
      </c>
      <c r="D988" s="142" t="s">
        <v>3523</v>
      </c>
      <c r="E988" s="142" t="s">
        <v>20</v>
      </c>
      <c r="F988" s="142" t="s">
        <v>941</v>
      </c>
      <c r="G988" s="142" t="s">
        <v>942</v>
      </c>
      <c r="H988" s="142" t="s">
        <v>943</v>
      </c>
      <c r="I988" s="142" t="s">
        <v>21</v>
      </c>
      <c r="J988" s="142">
        <v>1</v>
      </c>
      <c r="K988" s="142">
        <v>40</v>
      </c>
      <c r="L988" s="227">
        <v>46</v>
      </c>
      <c r="M988" s="227">
        <v>180505</v>
      </c>
      <c r="N988" s="227">
        <v>5100</v>
      </c>
      <c r="O988" s="227">
        <v>5100</v>
      </c>
      <c r="P988" s="227">
        <v>204000</v>
      </c>
      <c r="Q988" s="227"/>
      <c r="R988" s="227"/>
      <c r="S988" s="227"/>
      <c r="T988" s="227">
        <v>0</v>
      </c>
      <c r="U988" s="227">
        <v>0</v>
      </c>
      <c r="V988" s="227">
        <v>0</v>
      </c>
      <c r="W988" s="143">
        <v>45685</v>
      </c>
      <c r="X988" s="143">
        <v>46021</v>
      </c>
      <c r="Y988">
        <f t="shared" si="31"/>
        <v>204000</v>
      </c>
    </row>
    <row r="989" spans="1:25">
      <c r="A989" s="1" t="str">
        <f t="shared" si="30"/>
        <v>060061083898000</v>
      </c>
      <c r="B989" s="142" t="s">
        <v>79</v>
      </c>
      <c r="C989" s="142" t="s">
        <v>1376</v>
      </c>
      <c r="D989" s="142" t="s">
        <v>3528</v>
      </c>
      <c r="E989" s="142" t="s">
        <v>27</v>
      </c>
      <c r="F989" s="142" t="s">
        <v>320</v>
      </c>
      <c r="G989" s="142" t="s">
        <v>321</v>
      </c>
      <c r="H989" s="142" t="s">
        <v>322</v>
      </c>
      <c r="I989" s="142" t="s">
        <v>23</v>
      </c>
      <c r="J989" s="142">
        <v>1</v>
      </c>
      <c r="K989" s="142">
        <v>30</v>
      </c>
      <c r="L989" s="227">
        <v>207</v>
      </c>
      <c r="M989" s="227">
        <v>1078578</v>
      </c>
      <c r="N989" s="227">
        <v>6800</v>
      </c>
      <c r="O989" s="227">
        <v>6000</v>
      </c>
      <c r="P989" s="227">
        <v>180000</v>
      </c>
      <c r="Q989" s="227">
        <v>30</v>
      </c>
      <c r="R989" s="227">
        <v>500</v>
      </c>
      <c r="S989" s="227">
        <v>165000</v>
      </c>
      <c r="T989" s="227">
        <v>4</v>
      </c>
      <c r="U989" s="227">
        <v>21622</v>
      </c>
      <c r="V989" s="227">
        <v>780</v>
      </c>
      <c r="W989" s="143">
        <v>45946</v>
      </c>
      <c r="X989" s="143">
        <v>46034</v>
      </c>
      <c r="Y989">
        <f t="shared" si="31"/>
        <v>165000</v>
      </c>
    </row>
    <row r="990" spans="1:25">
      <c r="A990" s="1" t="str">
        <f t="shared" si="30"/>
        <v>060061083903000</v>
      </c>
      <c r="B990" s="142" t="s">
        <v>79</v>
      </c>
      <c r="C990" s="142" t="s">
        <v>1376</v>
      </c>
      <c r="D990" s="142" t="s">
        <v>3528</v>
      </c>
      <c r="E990" s="142" t="s">
        <v>27</v>
      </c>
      <c r="F990" s="142" t="s">
        <v>326</v>
      </c>
      <c r="G990" s="142" t="s">
        <v>327</v>
      </c>
      <c r="H990" s="142" t="s">
        <v>328</v>
      </c>
      <c r="I990" s="142" t="s">
        <v>21</v>
      </c>
      <c r="J990" s="142">
        <v>1</v>
      </c>
      <c r="K990" s="142">
        <v>24</v>
      </c>
      <c r="L990" s="227">
        <v>3721</v>
      </c>
      <c r="M990" s="227">
        <v>18139797</v>
      </c>
      <c r="N990" s="227">
        <v>6600</v>
      </c>
      <c r="O990" s="227">
        <v>6600</v>
      </c>
      <c r="P990" s="227">
        <v>158400</v>
      </c>
      <c r="Q990" s="227"/>
      <c r="R990" s="227"/>
      <c r="S990" s="227"/>
      <c r="T990" s="227">
        <v>490</v>
      </c>
      <c r="U990" s="227">
        <v>2913514</v>
      </c>
      <c r="V990" s="227">
        <v>524774</v>
      </c>
      <c r="W990" s="143">
        <v>46025</v>
      </c>
      <c r="X990" s="143">
        <v>46034</v>
      </c>
      <c r="Y990">
        <f t="shared" si="31"/>
        <v>158400</v>
      </c>
    </row>
    <row r="991" spans="1:25">
      <c r="A991" s="1" t="str">
        <f t="shared" si="30"/>
        <v>060061084368000</v>
      </c>
      <c r="B991" s="142" t="s">
        <v>79</v>
      </c>
      <c r="C991" s="142" t="s">
        <v>1376</v>
      </c>
      <c r="D991" s="142" t="s">
        <v>3511</v>
      </c>
      <c r="E991" s="142" t="s">
        <v>3512</v>
      </c>
      <c r="F991" s="142" t="s">
        <v>3563</v>
      </c>
      <c r="G991" s="142" t="s">
        <v>3564</v>
      </c>
      <c r="H991" s="142" t="s">
        <v>3565</v>
      </c>
      <c r="I991" s="142" t="s">
        <v>21</v>
      </c>
      <c r="J991" s="142">
        <v>1</v>
      </c>
      <c r="K991" s="142">
        <v>20</v>
      </c>
      <c r="L991" s="227">
        <v>172</v>
      </c>
      <c r="M991" s="227">
        <v>6579000</v>
      </c>
      <c r="N991" s="227">
        <v>55900</v>
      </c>
      <c r="O991" s="227">
        <v>55900</v>
      </c>
      <c r="P991" s="227">
        <v>1118000</v>
      </c>
      <c r="Q991" s="227"/>
      <c r="R991" s="227"/>
      <c r="S991" s="227"/>
      <c r="T991" s="227">
        <v>22</v>
      </c>
      <c r="U991" s="227">
        <v>1061982</v>
      </c>
      <c r="V991" s="227">
        <v>220482</v>
      </c>
      <c r="W991" s="143">
        <v>46017</v>
      </c>
      <c r="X991" s="143">
        <v>46034</v>
      </c>
      <c r="Y991">
        <f t="shared" si="31"/>
        <v>1118000</v>
      </c>
    </row>
    <row r="992" spans="1:25">
      <c r="A992" s="1" t="str">
        <f t="shared" si="30"/>
        <v>060061084369000</v>
      </c>
      <c r="B992" s="142" t="s">
        <v>79</v>
      </c>
      <c r="C992" s="142" t="s">
        <v>1376</v>
      </c>
      <c r="D992" s="142" t="s">
        <v>3527</v>
      </c>
      <c r="E992" s="142" t="s">
        <v>22</v>
      </c>
      <c r="F992" s="142" t="s">
        <v>332</v>
      </c>
      <c r="G992" s="142" t="s">
        <v>333</v>
      </c>
      <c r="H992" s="142" t="s">
        <v>334</v>
      </c>
      <c r="I992" s="142" t="s">
        <v>21</v>
      </c>
      <c r="J992" s="142">
        <v>1</v>
      </c>
      <c r="K992" s="142">
        <v>60</v>
      </c>
      <c r="L992" s="227">
        <v>6158</v>
      </c>
      <c r="M992" s="227">
        <v>47010172</v>
      </c>
      <c r="N992" s="227">
        <v>9700</v>
      </c>
      <c r="O992" s="227">
        <v>9000</v>
      </c>
      <c r="P992" s="227">
        <v>540000</v>
      </c>
      <c r="Q992" s="227">
        <v>60</v>
      </c>
      <c r="R992" s="227">
        <v>300</v>
      </c>
      <c r="S992" s="227">
        <v>522000</v>
      </c>
      <c r="T992" s="227">
        <v>235</v>
      </c>
      <c r="U992" s="227">
        <v>1906036</v>
      </c>
      <c r="V992" s="227">
        <v>112046</v>
      </c>
      <c r="W992" s="143">
        <v>46029</v>
      </c>
      <c r="X992" s="143">
        <v>46034</v>
      </c>
      <c r="Y992">
        <f t="shared" si="31"/>
        <v>522000</v>
      </c>
    </row>
    <row r="993" spans="1:25">
      <c r="A993" s="1" t="str">
        <f t="shared" si="30"/>
        <v>060061084782000</v>
      </c>
      <c r="B993" s="142" t="s">
        <v>79</v>
      </c>
      <c r="C993" s="142" t="s">
        <v>1376</v>
      </c>
      <c r="D993" s="142" t="s">
        <v>3511</v>
      </c>
      <c r="E993" s="142" t="s">
        <v>3512</v>
      </c>
      <c r="F993" s="142" t="s">
        <v>3566</v>
      </c>
      <c r="G993" s="142" t="s">
        <v>3567</v>
      </c>
      <c r="H993" s="142" t="s">
        <v>3568</v>
      </c>
      <c r="I993" s="142" t="s">
        <v>21</v>
      </c>
      <c r="J993" s="142">
        <v>1</v>
      </c>
      <c r="K993" s="142">
        <v>20</v>
      </c>
      <c r="L993" s="227">
        <v>153</v>
      </c>
      <c r="M993" s="227">
        <v>5974650</v>
      </c>
      <c r="N993" s="227">
        <v>52900</v>
      </c>
      <c r="O993" s="227">
        <v>41900</v>
      </c>
      <c r="P993" s="227">
        <v>838000</v>
      </c>
      <c r="Q993" s="227"/>
      <c r="R993" s="227"/>
      <c r="S993" s="227"/>
      <c r="T993" s="227">
        <v>48</v>
      </c>
      <c r="U993" s="227">
        <v>1803964</v>
      </c>
      <c r="V993" s="227">
        <v>-70436</v>
      </c>
      <c r="W993" s="143">
        <v>46025</v>
      </c>
      <c r="X993" s="143">
        <v>46034</v>
      </c>
      <c r="Y993">
        <f t="shared" si="31"/>
        <v>838000</v>
      </c>
    </row>
    <row r="994" spans="1:25">
      <c r="A994" s="1" t="str">
        <f t="shared" si="30"/>
        <v>060061086395000</v>
      </c>
      <c r="B994" s="142" t="s">
        <v>79</v>
      </c>
      <c r="C994" s="142" t="s">
        <v>1376</v>
      </c>
      <c r="D994" s="142" t="s">
        <v>3523</v>
      </c>
      <c r="E994" s="142" t="s">
        <v>20</v>
      </c>
      <c r="F994" s="142" t="s">
        <v>949</v>
      </c>
      <c r="G994" s="142" t="s">
        <v>950</v>
      </c>
      <c r="H994" s="142" t="s">
        <v>951</v>
      </c>
      <c r="I994" s="142" t="s">
        <v>26</v>
      </c>
      <c r="J994" s="142">
        <v>1</v>
      </c>
      <c r="K994" s="142">
        <v>8</v>
      </c>
      <c r="L994" s="227"/>
      <c r="M994" s="227"/>
      <c r="N994" s="227">
        <v>46900</v>
      </c>
      <c r="O994" s="227">
        <v>46900</v>
      </c>
      <c r="P994" s="227">
        <v>375200</v>
      </c>
      <c r="Q994" s="227"/>
      <c r="R994" s="227"/>
      <c r="S994" s="227"/>
      <c r="T994" s="227"/>
      <c r="U994" s="227"/>
      <c r="V994" s="227"/>
      <c r="W994" s="143">
        <v>44578</v>
      </c>
      <c r="X994" s="143">
        <v>44777</v>
      </c>
      <c r="Y994">
        <f t="shared" si="31"/>
        <v>375200</v>
      </c>
    </row>
    <row r="995" spans="1:25">
      <c r="A995" s="1" t="str">
        <f t="shared" si="30"/>
        <v>060061086441000</v>
      </c>
      <c r="B995" s="142" t="s">
        <v>79</v>
      </c>
      <c r="C995" s="142" t="s">
        <v>1376</v>
      </c>
      <c r="D995" s="142" t="s">
        <v>3494</v>
      </c>
      <c r="E995" s="142" t="s">
        <v>2486</v>
      </c>
      <c r="F995" s="142" t="s">
        <v>59</v>
      </c>
      <c r="G995" s="142" t="s">
        <v>2590</v>
      </c>
      <c r="H995" s="142" t="s">
        <v>2591</v>
      </c>
      <c r="I995" s="142" t="s">
        <v>21</v>
      </c>
      <c r="J995" s="142">
        <v>1</v>
      </c>
      <c r="K995" s="142">
        <v>20</v>
      </c>
      <c r="L995" s="227">
        <v>270</v>
      </c>
      <c r="M995" s="227">
        <v>1138373</v>
      </c>
      <c r="N995" s="227">
        <v>5500</v>
      </c>
      <c r="O995" s="227">
        <v>5500</v>
      </c>
      <c r="P995" s="227">
        <v>110000</v>
      </c>
      <c r="Q995" s="227"/>
      <c r="R995" s="227"/>
      <c r="S995" s="227"/>
      <c r="T995" s="227">
        <v>5</v>
      </c>
      <c r="U995" s="227">
        <v>24775</v>
      </c>
      <c r="V995" s="227">
        <v>3694</v>
      </c>
      <c r="W995" s="143">
        <v>45523</v>
      </c>
      <c r="X995" s="143">
        <v>46029</v>
      </c>
      <c r="Y995">
        <f t="shared" si="31"/>
        <v>110000</v>
      </c>
    </row>
    <row r="996" spans="1:25">
      <c r="A996" s="1" t="str">
        <f t="shared" si="30"/>
        <v>060061087230000</v>
      </c>
      <c r="B996" s="142" t="s">
        <v>79</v>
      </c>
      <c r="C996" s="142" t="s">
        <v>1376</v>
      </c>
      <c r="D996" s="142" t="s">
        <v>3528</v>
      </c>
      <c r="E996" s="142" t="s">
        <v>27</v>
      </c>
      <c r="F996" s="142" t="s">
        <v>489</v>
      </c>
      <c r="G996" s="142" t="s">
        <v>490</v>
      </c>
      <c r="H996" s="142" t="s">
        <v>491</v>
      </c>
      <c r="I996" s="142" t="s">
        <v>23</v>
      </c>
      <c r="J996" s="142">
        <v>1</v>
      </c>
      <c r="K996" s="142">
        <v>12</v>
      </c>
      <c r="L996" s="227">
        <v>1470</v>
      </c>
      <c r="M996" s="227">
        <v>4164929</v>
      </c>
      <c r="N996" s="227">
        <v>4000</v>
      </c>
      <c r="O996" s="227">
        <v>4000</v>
      </c>
      <c r="P996" s="227">
        <v>48000</v>
      </c>
      <c r="Q996" s="227">
        <v>12</v>
      </c>
      <c r="R996" s="227">
        <v>725</v>
      </c>
      <c r="S996" s="227">
        <v>39300</v>
      </c>
      <c r="T996" s="227">
        <v>126</v>
      </c>
      <c r="U996" s="227">
        <v>375405</v>
      </c>
      <c r="V996" s="227">
        <v>18411</v>
      </c>
      <c r="W996" s="143">
        <v>46003</v>
      </c>
      <c r="X996" s="143">
        <v>46034</v>
      </c>
      <c r="Y996">
        <f t="shared" si="31"/>
        <v>39300</v>
      </c>
    </row>
    <row r="997" spans="1:25">
      <c r="A997" s="1" t="str">
        <f t="shared" si="30"/>
        <v>060061088129000</v>
      </c>
      <c r="B997" s="142" t="s">
        <v>79</v>
      </c>
      <c r="C997" s="142" t="s">
        <v>1376</v>
      </c>
      <c r="D997" s="142" t="s">
        <v>3527</v>
      </c>
      <c r="E997" s="142" t="s">
        <v>22</v>
      </c>
      <c r="F997" s="142" t="s">
        <v>338</v>
      </c>
      <c r="G997" s="142" t="s">
        <v>339</v>
      </c>
      <c r="H997" s="142" t="s">
        <v>340</v>
      </c>
      <c r="I997" s="142" t="s">
        <v>23</v>
      </c>
      <c r="J997" s="142">
        <v>1</v>
      </c>
      <c r="K997" s="142">
        <v>40</v>
      </c>
      <c r="L997" s="227">
        <v>12463</v>
      </c>
      <c r="M997" s="227">
        <v>32199436</v>
      </c>
      <c r="N997" s="227">
        <v>3100</v>
      </c>
      <c r="O997" s="227">
        <v>3000</v>
      </c>
      <c r="P997" s="227">
        <v>120000</v>
      </c>
      <c r="Q997" s="227">
        <v>40</v>
      </c>
      <c r="R997" s="227">
        <v>130</v>
      </c>
      <c r="S997" s="227">
        <v>114800</v>
      </c>
      <c r="T997" s="227">
        <v>26764</v>
      </c>
      <c r="U997" s="227">
        <v>69595567</v>
      </c>
      <c r="V997" s="227">
        <v>448034</v>
      </c>
      <c r="W997" s="143">
        <v>46027</v>
      </c>
      <c r="X997" s="143">
        <v>46034</v>
      </c>
      <c r="Y997">
        <f t="shared" si="31"/>
        <v>114800</v>
      </c>
    </row>
    <row r="998" spans="1:25">
      <c r="A998" s="1" t="str">
        <f t="shared" si="30"/>
        <v>060061088133000</v>
      </c>
      <c r="B998" s="142" t="s">
        <v>79</v>
      </c>
      <c r="C998" s="142" t="s">
        <v>1376</v>
      </c>
      <c r="D998" s="142" t="s">
        <v>3527</v>
      </c>
      <c r="E998" s="142" t="s">
        <v>22</v>
      </c>
      <c r="F998" s="142" t="s">
        <v>631</v>
      </c>
      <c r="G998" s="142" t="s">
        <v>632</v>
      </c>
      <c r="H998" s="142" t="s">
        <v>633</v>
      </c>
      <c r="I998" s="142" t="s">
        <v>26</v>
      </c>
      <c r="J998" s="142">
        <v>1</v>
      </c>
      <c r="K998" s="142">
        <v>40</v>
      </c>
      <c r="L998" s="227"/>
      <c r="M998" s="227"/>
      <c r="N998" s="227">
        <v>3050</v>
      </c>
      <c r="O998" s="227">
        <v>3050</v>
      </c>
      <c r="P998" s="227">
        <v>122000</v>
      </c>
      <c r="Q998" s="227"/>
      <c r="R998" s="227"/>
      <c r="S998" s="227"/>
      <c r="T998" s="227"/>
      <c r="U998" s="227"/>
      <c r="V998" s="227"/>
      <c r="W998" s="143"/>
      <c r="X998" s="143"/>
      <c r="Y998">
        <f t="shared" si="31"/>
        <v>122000</v>
      </c>
    </row>
    <row r="999" spans="1:25">
      <c r="A999" s="1" t="str">
        <f t="shared" si="30"/>
        <v>060061088134000</v>
      </c>
      <c r="B999" s="142" t="s">
        <v>79</v>
      </c>
      <c r="C999" s="142" t="s">
        <v>1376</v>
      </c>
      <c r="D999" s="142" t="s">
        <v>3527</v>
      </c>
      <c r="E999" s="142" t="s">
        <v>22</v>
      </c>
      <c r="F999" s="142" t="s">
        <v>344</v>
      </c>
      <c r="G999" s="142" t="s">
        <v>345</v>
      </c>
      <c r="H999" s="142" t="s">
        <v>346</v>
      </c>
      <c r="I999" s="142" t="s">
        <v>23</v>
      </c>
      <c r="J999" s="142">
        <v>1</v>
      </c>
      <c r="K999" s="142">
        <v>40</v>
      </c>
      <c r="L999" s="227">
        <v>58188</v>
      </c>
      <c r="M999" s="227">
        <v>142396098</v>
      </c>
      <c r="N999" s="227">
        <v>3000</v>
      </c>
      <c r="O999" s="227">
        <v>2900</v>
      </c>
      <c r="P999" s="227">
        <v>116000</v>
      </c>
      <c r="Q999" s="227">
        <v>40</v>
      </c>
      <c r="R999" s="227">
        <v>150</v>
      </c>
      <c r="S999" s="227">
        <v>110000</v>
      </c>
      <c r="T999" s="227">
        <v>17623</v>
      </c>
      <c r="U999" s="227">
        <v>43840829</v>
      </c>
      <c r="V999" s="227">
        <v>714300</v>
      </c>
      <c r="W999" s="143">
        <v>46027</v>
      </c>
      <c r="X999" s="143">
        <v>46034</v>
      </c>
      <c r="Y999">
        <f t="shared" si="31"/>
        <v>110000</v>
      </c>
    </row>
    <row r="1000" spans="1:25">
      <c r="A1000" s="1" t="str">
        <f t="shared" si="30"/>
        <v>060061088137000</v>
      </c>
      <c r="B1000" s="142" t="s">
        <v>79</v>
      </c>
      <c r="C1000" s="142" t="s">
        <v>1376</v>
      </c>
      <c r="D1000" s="142" t="s">
        <v>3527</v>
      </c>
      <c r="E1000" s="142" t="s">
        <v>22</v>
      </c>
      <c r="F1000" s="142" t="s">
        <v>350</v>
      </c>
      <c r="G1000" s="142" t="s">
        <v>351</v>
      </c>
      <c r="H1000" s="142" t="s">
        <v>3569</v>
      </c>
      <c r="I1000" s="142" t="s">
        <v>21</v>
      </c>
      <c r="J1000" s="142">
        <v>1</v>
      </c>
      <c r="K1000" s="142">
        <v>24</v>
      </c>
      <c r="L1000" s="227">
        <v>2353</v>
      </c>
      <c r="M1000" s="227">
        <v>8918693</v>
      </c>
      <c r="N1000" s="227">
        <v>4700</v>
      </c>
      <c r="O1000" s="227">
        <v>4700</v>
      </c>
      <c r="P1000" s="227">
        <v>112800</v>
      </c>
      <c r="Q1000" s="227">
        <v>24</v>
      </c>
      <c r="R1000" s="227">
        <v>250</v>
      </c>
      <c r="S1000" s="227">
        <v>106800</v>
      </c>
      <c r="T1000" s="227">
        <v>48</v>
      </c>
      <c r="U1000" s="227">
        <v>183784</v>
      </c>
      <c r="V1000" s="227">
        <v>1847</v>
      </c>
      <c r="W1000" s="143">
        <v>45953</v>
      </c>
      <c r="X1000" s="143">
        <v>46012</v>
      </c>
      <c r="Y1000">
        <f t="shared" si="31"/>
        <v>106800</v>
      </c>
    </row>
    <row r="1001" spans="1:25">
      <c r="A1001" s="1" t="str">
        <f t="shared" si="30"/>
        <v>060061088171000</v>
      </c>
      <c r="B1001" s="142" t="s">
        <v>79</v>
      </c>
      <c r="C1001" s="142" t="s">
        <v>1376</v>
      </c>
      <c r="D1001" s="142" t="s">
        <v>3527</v>
      </c>
      <c r="E1001" s="142" t="s">
        <v>22</v>
      </c>
      <c r="F1001" s="142" t="s">
        <v>356</v>
      </c>
      <c r="G1001" s="142" t="s">
        <v>357</v>
      </c>
      <c r="H1001" s="142" t="s">
        <v>358</v>
      </c>
      <c r="I1001" s="142" t="s">
        <v>23</v>
      </c>
      <c r="J1001" s="142">
        <v>1</v>
      </c>
      <c r="K1001" s="142">
        <v>40</v>
      </c>
      <c r="L1001" s="227">
        <v>124</v>
      </c>
      <c r="M1001" s="227">
        <v>311457</v>
      </c>
      <c r="N1001" s="227">
        <v>3000</v>
      </c>
      <c r="O1001" s="227">
        <v>3000</v>
      </c>
      <c r="P1001" s="227">
        <v>120000</v>
      </c>
      <c r="Q1001" s="227">
        <v>40</v>
      </c>
      <c r="R1001" s="227">
        <v>170</v>
      </c>
      <c r="S1001" s="227">
        <v>113200</v>
      </c>
      <c r="T1001" s="227">
        <v>58</v>
      </c>
      <c r="U1001" s="227">
        <v>156757</v>
      </c>
      <c r="V1001" s="227">
        <v>11076</v>
      </c>
      <c r="W1001" s="143">
        <v>46032</v>
      </c>
      <c r="X1001" s="143">
        <v>46033</v>
      </c>
      <c r="Y1001">
        <f t="shared" si="31"/>
        <v>113200</v>
      </c>
    </row>
    <row r="1002" spans="1:25">
      <c r="A1002" s="1" t="str">
        <f t="shared" si="30"/>
        <v>060061088175000</v>
      </c>
      <c r="B1002" s="142" t="s">
        <v>79</v>
      </c>
      <c r="C1002" s="142" t="s">
        <v>1376</v>
      </c>
      <c r="D1002" s="142" t="s">
        <v>3527</v>
      </c>
      <c r="E1002" s="142" t="s">
        <v>22</v>
      </c>
      <c r="F1002" s="142" t="s">
        <v>362</v>
      </c>
      <c r="G1002" s="142" t="s">
        <v>363</v>
      </c>
      <c r="H1002" s="142" t="s">
        <v>364</v>
      </c>
      <c r="I1002" s="142" t="s">
        <v>21</v>
      </c>
      <c r="J1002" s="142">
        <v>1</v>
      </c>
      <c r="K1002" s="142">
        <v>40</v>
      </c>
      <c r="L1002" s="227">
        <v>10381</v>
      </c>
      <c r="M1002" s="227">
        <v>24825642</v>
      </c>
      <c r="N1002" s="227">
        <v>2800</v>
      </c>
      <c r="O1002" s="227">
        <v>2800</v>
      </c>
      <c r="P1002" s="227">
        <v>112000</v>
      </c>
      <c r="Q1002" s="227">
        <v>40</v>
      </c>
      <c r="R1002" s="227">
        <v>105</v>
      </c>
      <c r="S1002" s="227">
        <v>107800</v>
      </c>
      <c r="T1002" s="227">
        <v>1102</v>
      </c>
      <c r="U1002" s="227">
        <v>2685225</v>
      </c>
      <c r="V1002" s="227">
        <v>49847</v>
      </c>
      <c r="W1002" s="143">
        <v>46028</v>
      </c>
      <c r="X1002" s="143">
        <v>46033</v>
      </c>
      <c r="Y1002">
        <f t="shared" si="31"/>
        <v>107800</v>
      </c>
    </row>
    <row r="1003" spans="1:25">
      <c r="A1003" s="1" t="str">
        <f t="shared" si="30"/>
        <v>060061088200000</v>
      </c>
      <c r="B1003" s="142" t="s">
        <v>79</v>
      </c>
      <c r="C1003" s="142" t="s">
        <v>1376</v>
      </c>
      <c r="D1003" s="142" t="s">
        <v>3527</v>
      </c>
      <c r="E1003" s="142" t="s">
        <v>22</v>
      </c>
      <c r="F1003" s="142" t="s">
        <v>368</v>
      </c>
      <c r="G1003" s="142" t="s">
        <v>369</v>
      </c>
      <c r="H1003" s="142" t="s">
        <v>370</v>
      </c>
      <c r="I1003" s="142" t="s">
        <v>23</v>
      </c>
      <c r="J1003" s="142">
        <v>1</v>
      </c>
      <c r="K1003" s="142">
        <v>40</v>
      </c>
      <c r="L1003" s="227">
        <v>655</v>
      </c>
      <c r="M1003" s="227">
        <v>1602231</v>
      </c>
      <c r="N1003" s="227">
        <v>3000</v>
      </c>
      <c r="O1003" s="227">
        <v>2900</v>
      </c>
      <c r="P1003" s="227">
        <v>116000</v>
      </c>
      <c r="Q1003" s="227">
        <v>40</v>
      </c>
      <c r="R1003" s="227">
        <v>150</v>
      </c>
      <c r="S1003" s="227">
        <v>110000</v>
      </c>
      <c r="T1003" s="227">
        <v>9654</v>
      </c>
      <c r="U1003" s="227">
        <v>24015000</v>
      </c>
      <c r="V1003" s="227">
        <v>399821</v>
      </c>
      <c r="W1003" s="143">
        <v>45967</v>
      </c>
      <c r="X1003" s="143">
        <v>46034</v>
      </c>
      <c r="Y1003">
        <f t="shared" si="31"/>
        <v>110000</v>
      </c>
    </row>
    <row r="1004" spans="1:25">
      <c r="A1004" s="1" t="str">
        <f t="shared" si="30"/>
        <v>060061088243000</v>
      </c>
      <c r="B1004" s="142" t="s">
        <v>79</v>
      </c>
      <c r="C1004" s="142" t="s">
        <v>1376</v>
      </c>
      <c r="D1004" s="142" t="s">
        <v>3527</v>
      </c>
      <c r="E1004" s="142" t="s">
        <v>22</v>
      </c>
      <c r="F1004" s="142" t="s">
        <v>374</v>
      </c>
      <c r="G1004" s="142" t="s">
        <v>375</v>
      </c>
      <c r="H1004" s="142" t="s">
        <v>376</v>
      </c>
      <c r="I1004" s="142" t="s">
        <v>21</v>
      </c>
      <c r="J1004" s="142">
        <v>1</v>
      </c>
      <c r="K1004" s="142">
        <v>20</v>
      </c>
      <c r="L1004" s="227">
        <v>10046</v>
      </c>
      <c r="M1004" s="227">
        <v>35554705</v>
      </c>
      <c r="N1004" s="227">
        <v>4700</v>
      </c>
      <c r="O1004" s="227">
        <v>4500</v>
      </c>
      <c r="P1004" s="227">
        <v>90000</v>
      </c>
      <c r="Q1004" s="227">
        <v>20</v>
      </c>
      <c r="R1004" s="227">
        <v>450</v>
      </c>
      <c r="S1004" s="227">
        <v>81000</v>
      </c>
      <c r="T1004" s="227">
        <v>885</v>
      </c>
      <c r="U1004" s="227">
        <v>3304054</v>
      </c>
      <c r="V1004" s="227">
        <v>171871</v>
      </c>
      <c r="W1004" s="143">
        <v>46018</v>
      </c>
      <c r="X1004" s="143">
        <v>46034</v>
      </c>
      <c r="Y1004">
        <f t="shared" si="31"/>
        <v>81000</v>
      </c>
    </row>
    <row r="1005" spans="1:25">
      <c r="A1005" s="1" t="str">
        <f t="shared" si="30"/>
        <v>060061088263000</v>
      </c>
      <c r="B1005" s="142" t="s">
        <v>79</v>
      </c>
      <c r="C1005" s="142" t="s">
        <v>1376</v>
      </c>
      <c r="D1005" s="142" t="s">
        <v>3527</v>
      </c>
      <c r="E1005" s="142" t="s">
        <v>22</v>
      </c>
      <c r="F1005" s="142" t="s">
        <v>749</v>
      </c>
      <c r="G1005" s="142" t="s">
        <v>750</v>
      </c>
      <c r="H1005" s="142" t="s">
        <v>751</v>
      </c>
      <c r="I1005" s="142" t="s">
        <v>26</v>
      </c>
      <c r="J1005" s="142">
        <v>1</v>
      </c>
      <c r="K1005" s="142">
        <v>40</v>
      </c>
      <c r="L1005" s="227"/>
      <c r="M1005" s="227"/>
      <c r="N1005" s="227">
        <v>2200</v>
      </c>
      <c r="O1005" s="227">
        <v>2200</v>
      </c>
      <c r="P1005" s="227">
        <v>88000</v>
      </c>
      <c r="Q1005" s="227"/>
      <c r="R1005" s="227"/>
      <c r="S1005" s="227"/>
      <c r="T1005" s="227"/>
      <c r="U1005" s="227"/>
      <c r="V1005" s="227"/>
      <c r="W1005" s="143"/>
      <c r="X1005" s="143"/>
      <c r="Y1005">
        <f t="shared" si="31"/>
        <v>88000</v>
      </c>
    </row>
    <row r="1006" spans="1:25">
      <c r="A1006" s="1" t="str">
        <f t="shared" si="30"/>
        <v>060061088264000</v>
      </c>
      <c r="B1006" s="142" t="s">
        <v>79</v>
      </c>
      <c r="C1006" s="142" t="s">
        <v>1376</v>
      </c>
      <c r="D1006" s="142" t="s">
        <v>3527</v>
      </c>
      <c r="E1006" s="142" t="s">
        <v>22</v>
      </c>
      <c r="F1006" s="142" t="s">
        <v>638</v>
      </c>
      <c r="G1006" s="142" t="s">
        <v>639</v>
      </c>
      <c r="H1006" s="142" t="s">
        <v>640</v>
      </c>
      <c r="I1006" s="142" t="s">
        <v>21</v>
      </c>
      <c r="J1006" s="142">
        <v>1</v>
      </c>
      <c r="K1006" s="142">
        <v>40</v>
      </c>
      <c r="L1006" s="227">
        <v>2516</v>
      </c>
      <c r="M1006" s="227">
        <v>6516793</v>
      </c>
      <c r="N1006" s="227">
        <v>3100</v>
      </c>
      <c r="O1006" s="227">
        <v>3100</v>
      </c>
      <c r="P1006" s="227">
        <v>124000</v>
      </c>
      <c r="Q1006" s="227">
        <v>40</v>
      </c>
      <c r="R1006" s="227">
        <v>200</v>
      </c>
      <c r="S1006" s="227">
        <v>116000</v>
      </c>
      <c r="T1006" s="227">
        <v>70</v>
      </c>
      <c r="U1006" s="227">
        <v>194729</v>
      </c>
      <c r="V1006" s="227">
        <v>13419</v>
      </c>
      <c r="W1006" s="143">
        <v>46027</v>
      </c>
      <c r="X1006" s="143">
        <v>46034</v>
      </c>
      <c r="Y1006">
        <f t="shared" si="31"/>
        <v>116000</v>
      </c>
    </row>
    <row r="1007" spans="1:25">
      <c r="A1007" s="1" t="str">
        <f t="shared" si="30"/>
        <v>060061088271000</v>
      </c>
      <c r="B1007" s="142" t="s">
        <v>79</v>
      </c>
      <c r="C1007" s="142" t="s">
        <v>1376</v>
      </c>
      <c r="D1007" s="142" t="s">
        <v>3527</v>
      </c>
      <c r="E1007" s="142" t="s">
        <v>22</v>
      </c>
      <c r="F1007" s="142" t="s">
        <v>593</v>
      </c>
      <c r="G1007" s="142" t="s">
        <v>594</v>
      </c>
      <c r="H1007" s="142" t="s">
        <v>595</v>
      </c>
      <c r="I1007" s="142" t="s">
        <v>23</v>
      </c>
      <c r="J1007" s="142">
        <v>1</v>
      </c>
      <c r="K1007" s="142">
        <v>40</v>
      </c>
      <c r="L1007" s="227"/>
      <c r="M1007" s="227"/>
      <c r="N1007" s="227">
        <v>3200</v>
      </c>
      <c r="O1007" s="227">
        <v>3000</v>
      </c>
      <c r="P1007" s="227">
        <v>120000</v>
      </c>
      <c r="Q1007" s="227">
        <v>40</v>
      </c>
      <c r="R1007" s="227">
        <v>130</v>
      </c>
      <c r="S1007" s="227">
        <v>114800</v>
      </c>
      <c r="T1007" s="227"/>
      <c r="U1007" s="227"/>
      <c r="V1007" s="227"/>
      <c r="W1007" s="143">
        <v>45928</v>
      </c>
      <c r="X1007" s="143">
        <v>45928</v>
      </c>
      <c r="Y1007">
        <f t="shared" si="31"/>
        <v>114800</v>
      </c>
    </row>
    <row r="1008" spans="1:25">
      <c r="A1008" s="1" t="str">
        <f t="shared" si="30"/>
        <v>060061088858000</v>
      </c>
      <c r="B1008" s="142" t="s">
        <v>79</v>
      </c>
      <c r="C1008" s="142" t="s">
        <v>1376</v>
      </c>
      <c r="D1008" s="142" t="s">
        <v>3528</v>
      </c>
      <c r="E1008" s="142" t="s">
        <v>27</v>
      </c>
      <c r="F1008" s="142" t="s">
        <v>962</v>
      </c>
      <c r="G1008" s="142" t="s">
        <v>963</v>
      </c>
      <c r="H1008" s="142" t="s">
        <v>964</v>
      </c>
      <c r="I1008" s="142" t="s">
        <v>21</v>
      </c>
      <c r="J1008" s="142">
        <v>1</v>
      </c>
      <c r="K1008" s="142">
        <v>12</v>
      </c>
      <c r="L1008" s="227">
        <v>194</v>
      </c>
      <c r="M1008" s="227">
        <v>785700</v>
      </c>
      <c r="N1008" s="227">
        <v>5400</v>
      </c>
      <c r="O1008" s="227">
        <v>5400</v>
      </c>
      <c r="P1008" s="227">
        <v>64800</v>
      </c>
      <c r="Q1008" s="227"/>
      <c r="R1008" s="227"/>
      <c r="S1008" s="227"/>
      <c r="T1008" s="227">
        <v>1</v>
      </c>
      <c r="U1008" s="227">
        <v>4865</v>
      </c>
      <c r="V1008" s="227">
        <v>815</v>
      </c>
      <c r="W1008" s="143">
        <v>45953</v>
      </c>
      <c r="X1008" s="143">
        <v>46027</v>
      </c>
      <c r="Y1008">
        <f t="shared" si="31"/>
        <v>64800</v>
      </c>
    </row>
    <row r="1009" spans="1:25">
      <c r="A1009" s="1" t="str">
        <f t="shared" si="30"/>
        <v>060061089270000</v>
      </c>
      <c r="B1009" s="142" t="s">
        <v>79</v>
      </c>
      <c r="C1009" s="142" t="s">
        <v>1376</v>
      </c>
      <c r="D1009" s="142" t="s">
        <v>3497</v>
      </c>
      <c r="E1009" s="142" t="s">
        <v>24</v>
      </c>
      <c r="F1009" s="142" t="s">
        <v>597</v>
      </c>
      <c r="G1009" s="142" t="s">
        <v>598</v>
      </c>
      <c r="H1009" s="142" t="s">
        <v>599</v>
      </c>
      <c r="I1009" s="142" t="s">
        <v>21</v>
      </c>
      <c r="J1009" s="142">
        <v>1</v>
      </c>
      <c r="K1009" s="142">
        <v>48</v>
      </c>
      <c r="L1009" s="227">
        <v>432</v>
      </c>
      <c r="M1009" s="227">
        <v>602453</v>
      </c>
      <c r="N1009" s="227">
        <v>2000</v>
      </c>
      <c r="O1009" s="227">
        <v>2000</v>
      </c>
      <c r="P1009" s="227">
        <v>96000</v>
      </c>
      <c r="Q1009" s="227"/>
      <c r="R1009" s="227"/>
      <c r="S1009" s="227"/>
      <c r="T1009" s="227">
        <v>0</v>
      </c>
      <c r="U1009" s="227">
        <v>0</v>
      </c>
      <c r="V1009" s="227">
        <v>0</v>
      </c>
      <c r="W1009" s="143">
        <v>46034</v>
      </c>
      <c r="X1009" s="143">
        <v>46004</v>
      </c>
      <c r="Y1009">
        <f t="shared" si="31"/>
        <v>96000</v>
      </c>
    </row>
    <row r="1010" spans="1:25">
      <c r="A1010" s="1" t="str">
        <f t="shared" si="30"/>
        <v>060061089271000</v>
      </c>
      <c r="B1010" s="142" t="s">
        <v>79</v>
      </c>
      <c r="C1010" s="142" t="s">
        <v>1376</v>
      </c>
      <c r="D1010" s="142" t="s">
        <v>3497</v>
      </c>
      <c r="E1010" s="142" t="s">
        <v>24</v>
      </c>
      <c r="F1010" s="142" t="s">
        <v>380</v>
      </c>
      <c r="G1010" s="142" t="s">
        <v>381</v>
      </c>
      <c r="H1010" s="142" t="s">
        <v>382</v>
      </c>
      <c r="I1010" s="142" t="s">
        <v>23</v>
      </c>
      <c r="J1010" s="142">
        <v>1</v>
      </c>
      <c r="K1010" s="142">
        <v>48</v>
      </c>
      <c r="L1010" s="227">
        <v>11600</v>
      </c>
      <c r="M1010" s="227">
        <v>24724474</v>
      </c>
      <c r="N1010" s="227">
        <v>2650</v>
      </c>
      <c r="O1010" s="227">
        <v>2650</v>
      </c>
      <c r="P1010" s="227">
        <v>127200</v>
      </c>
      <c r="Q1010" s="227">
        <v>48</v>
      </c>
      <c r="R1010" s="227">
        <v>225</v>
      </c>
      <c r="S1010" s="227">
        <v>116400</v>
      </c>
      <c r="T1010" s="227">
        <v>35899</v>
      </c>
      <c r="U1010" s="227">
        <v>73714554</v>
      </c>
      <c r="V1010" s="227">
        <v>-2801297</v>
      </c>
      <c r="W1010" s="143">
        <v>46028</v>
      </c>
      <c r="X1010" s="143">
        <v>46034</v>
      </c>
      <c r="Y1010">
        <f t="shared" si="31"/>
        <v>116400</v>
      </c>
    </row>
    <row r="1011" spans="1:25">
      <c r="A1011" s="1" t="str">
        <f t="shared" si="30"/>
        <v>060061089525000</v>
      </c>
      <c r="B1011" s="142" t="s">
        <v>79</v>
      </c>
      <c r="C1011" s="142" t="s">
        <v>1376</v>
      </c>
      <c r="D1011" s="142" t="s">
        <v>3494</v>
      </c>
      <c r="E1011" s="142" t="s">
        <v>2486</v>
      </c>
      <c r="F1011" s="142" t="s">
        <v>51</v>
      </c>
      <c r="G1011" s="142" t="s">
        <v>2548</v>
      </c>
      <c r="H1011" s="142" t="s">
        <v>3570</v>
      </c>
      <c r="I1011" s="142" t="s">
        <v>23</v>
      </c>
      <c r="J1011" s="142">
        <v>1</v>
      </c>
      <c r="K1011" s="142">
        <v>144</v>
      </c>
      <c r="L1011" s="227">
        <v>1839</v>
      </c>
      <c r="M1011" s="227">
        <v>6374398</v>
      </c>
      <c r="N1011" s="227">
        <v>4200</v>
      </c>
      <c r="O1011" s="227">
        <v>4200</v>
      </c>
      <c r="P1011" s="227">
        <v>604800</v>
      </c>
      <c r="Q1011" s="227"/>
      <c r="R1011" s="227"/>
      <c r="S1011" s="227"/>
      <c r="T1011" s="227">
        <v>15</v>
      </c>
      <c r="U1011" s="227">
        <v>56757</v>
      </c>
      <c r="V1011" s="227">
        <v>4764</v>
      </c>
      <c r="W1011" s="143">
        <v>45852</v>
      </c>
      <c r="X1011" s="143">
        <v>46032</v>
      </c>
      <c r="Y1011">
        <f t="shared" si="31"/>
        <v>604800</v>
      </c>
    </row>
    <row r="1012" spans="1:25">
      <c r="A1012" s="1" t="str">
        <f t="shared" si="30"/>
        <v>060061089541000</v>
      </c>
      <c r="B1012" s="142" t="s">
        <v>79</v>
      </c>
      <c r="C1012" s="142" t="s">
        <v>1376</v>
      </c>
      <c r="D1012" s="142" t="s">
        <v>3494</v>
      </c>
      <c r="E1012" s="142" t="s">
        <v>2486</v>
      </c>
      <c r="F1012" s="142" t="s">
        <v>52</v>
      </c>
      <c r="G1012" s="142" t="s">
        <v>2553</v>
      </c>
      <c r="H1012" s="142" t="s">
        <v>2554</v>
      </c>
      <c r="I1012" s="142" t="s">
        <v>23</v>
      </c>
      <c r="J1012" s="142">
        <v>1</v>
      </c>
      <c r="K1012" s="142">
        <v>144</v>
      </c>
      <c r="L1012" s="227">
        <v>640</v>
      </c>
      <c r="M1012" s="227">
        <v>2443795</v>
      </c>
      <c r="N1012" s="227">
        <v>4900</v>
      </c>
      <c r="O1012" s="227">
        <v>4300</v>
      </c>
      <c r="P1012" s="227">
        <v>619200</v>
      </c>
      <c r="Q1012" s="227"/>
      <c r="R1012" s="227"/>
      <c r="S1012" s="227"/>
      <c r="T1012" s="227">
        <v>165</v>
      </c>
      <c r="U1012" s="227">
        <v>639189</v>
      </c>
      <c r="V1012" s="227">
        <v>9148</v>
      </c>
      <c r="W1012" s="143">
        <v>46002</v>
      </c>
      <c r="X1012" s="143">
        <v>46034</v>
      </c>
      <c r="Y1012">
        <f t="shared" si="31"/>
        <v>619200</v>
      </c>
    </row>
    <row r="1013" spans="1:25">
      <c r="A1013" s="1" t="str">
        <f t="shared" si="30"/>
        <v>060061089867000</v>
      </c>
      <c r="B1013" s="142" t="s">
        <v>79</v>
      </c>
      <c r="C1013" s="142" t="s">
        <v>1376</v>
      </c>
      <c r="D1013" s="142" t="s">
        <v>3534</v>
      </c>
      <c r="E1013" s="142" t="s">
        <v>2492</v>
      </c>
      <c r="F1013" s="142" t="s">
        <v>53</v>
      </c>
      <c r="G1013" s="142" t="s">
        <v>2558</v>
      </c>
      <c r="H1013" s="142" t="s">
        <v>3571</v>
      </c>
      <c r="I1013" s="142" t="s">
        <v>23</v>
      </c>
      <c r="J1013" s="142">
        <v>1</v>
      </c>
      <c r="K1013" s="142">
        <v>30</v>
      </c>
      <c r="L1013" s="227">
        <v>4000</v>
      </c>
      <c r="M1013" s="227">
        <v>16685289</v>
      </c>
      <c r="N1013" s="227">
        <v>4900</v>
      </c>
      <c r="O1013" s="227">
        <v>4900</v>
      </c>
      <c r="P1013" s="227">
        <v>147000</v>
      </c>
      <c r="Q1013" s="227">
        <v>30</v>
      </c>
      <c r="R1013" s="227">
        <v>600</v>
      </c>
      <c r="S1013" s="227">
        <v>129000</v>
      </c>
      <c r="T1013" s="227">
        <v>16</v>
      </c>
      <c r="U1013" s="227">
        <v>70631</v>
      </c>
      <c r="V1013" s="227">
        <v>3890</v>
      </c>
      <c r="W1013" s="143">
        <v>45721</v>
      </c>
      <c r="X1013" s="143">
        <v>46032</v>
      </c>
      <c r="Y1013">
        <f t="shared" si="31"/>
        <v>129000</v>
      </c>
    </row>
    <row r="1014" spans="1:25">
      <c r="A1014" s="1" t="str">
        <f t="shared" si="30"/>
        <v>060061089885000</v>
      </c>
      <c r="B1014" s="142" t="s">
        <v>79</v>
      </c>
      <c r="C1014" s="142" t="s">
        <v>1376</v>
      </c>
      <c r="D1014" s="142" t="s">
        <v>3534</v>
      </c>
      <c r="E1014" s="142" t="s">
        <v>2492</v>
      </c>
      <c r="F1014" s="142" t="s">
        <v>54</v>
      </c>
      <c r="G1014" s="142" t="s">
        <v>2564</v>
      </c>
      <c r="H1014" s="142" t="s">
        <v>2565</v>
      </c>
      <c r="I1014" s="142" t="s">
        <v>21</v>
      </c>
      <c r="J1014" s="142">
        <v>1</v>
      </c>
      <c r="K1014" s="142">
        <v>72</v>
      </c>
      <c r="L1014" s="227">
        <v>634</v>
      </c>
      <c r="M1014" s="227">
        <v>442624</v>
      </c>
      <c r="N1014" s="227">
        <v>950</v>
      </c>
      <c r="O1014" s="227">
        <v>950</v>
      </c>
      <c r="P1014" s="227">
        <v>68400</v>
      </c>
      <c r="Q1014" s="227">
        <v>72</v>
      </c>
      <c r="R1014" s="227">
        <v>144</v>
      </c>
      <c r="S1014" s="227">
        <v>58032</v>
      </c>
      <c r="T1014" s="227">
        <v>0</v>
      </c>
      <c r="U1014" s="227">
        <v>0</v>
      </c>
      <c r="V1014" s="227">
        <v>0</v>
      </c>
      <c r="W1014" s="143">
        <v>45608</v>
      </c>
      <c r="X1014" s="143">
        <v>46019</v>
      </c>
      <c r="Y1014">
        <f t="shared" si="31"/>
        <v>58032</v>
      </c>
    </row>
    <row r="1015" spans="1:25">
      <c r="A1015" s="1" t="str">
        <f t="shared" si="30"/>
        <v>060061090446000</v>
      </c>
      <c r="B1015" s="142" t="s">
        <v>79</v>
      </c>
      <c r="C1015" s="142" t="s">
        <v>1376</v>
      </c>
      <c r="D1015" s="142" t="s">
        <v>3528</v>
      </c>
      <c r="E1015" s="142" t="s">
        <v>27</v>
      </c>
      <c r="F1015" s="142" t="s">
        <v>386</v>
      </c>
      <c r="G1015" s="142" t="s">
        <v>387</v>
      </c>
      <c r="H1015" s="142" t="s">
        <v>388</v>
      </c>
      <c r="I1015" s="142" t="s">
        <v>21</v>
      </c>
      <c r="J1015" s="142">
        <v>1</v>
      </c>
      <c r="K1015" s="142">
        <v>24</v>
      </c>
      <c r="L1015" s="227">
        <v>2138</v>
      </c>
      <c r="M1015" s="227">
        <v>6172471</v>
      </c>
      <c r="N1015" s="227">
        <v>3700</v>
      </c>
      <c r="O1015" s="227">
        <v>3600</v>
      </c>
      <c r="P1015" s="227">
        <v>86400</v>
      </c>
      <c r="Q1015" s="227">
        <v>24</v>
      </c>
      <c r="R1015" s="227">
        <v>538</v>
      </c>
      <c r="S1015" s="227">
        <v>73488</v>
      </c>
      <c r="T1015" s="227">
        <v>937</v>
      </c>
      <c r="U1015" s="227">
        <v>2607719</v>
      </c>
      <c r="V1015" s="227">
        <v>-97429</v>
      </c>
      <c r="W1015" s="143">
        <v>46030</v>
      </c>
      <c r="X1015" s="143">
        <v>46034</v>
      </c>
      <c r="Y1015">
        <f t="shared" si="31"/>
        <v>73488</v>
      </c>
    </row>
    <row r="1016" spans="1:25">
      <c r="A1016" s="1" t="str">
        <f t="shared" si="30"/>
        <v>060061090872000</v>
      </c>
      <c r="B1016" s="142" t="s">
        <v>79</v>
      </c>
      <c r="C1016" s="142" t="s">
        <v>1376</v>
      </c>
      <c r="D1016" s="142" t="s">
        <v>3528</v>
      </c>
      <c r="E1016" s="142" t="s">
        <v>27</v>
      </c>
      <c r="F1016" s="142" t="s">
        <v>392</v>
      </c>
      <c r="G1016" s="142" t="s">
        <v>393</v>
      </c>
      <c r="H1016" s="142" t="s">
        <v>394</v>
      </c>
      <c r="I1016" s="142" t="s">
        <v>21</v>
      </c>
      <c r="J1016" s="142">
        <v>1</v>
      </c>
      <c r="K1016" s="142">
        <v>12</v>
      </c>
      <c r="L1016" s="227">
        <v>412</v>
      </c>
      <c r="M1016" s="227">
        <v>1077353</v>
      </c>
      <c r="N1016" s="227">
        <v>3333</v>
      </c>
      <c r="O1016" s="227">
        <v>3250</v>
      </c>
      <c r="P1016" s="227">
        <v>39000</v>
      </c>
      <c r="Q1016" s="227">
        <v>12</v>
      </c>
      <c r="R1016" s="227">
        <v>250</v>
      </c>
      <c r="S1016" s="227">
        <v>36000</v>
      </c>
      <c r="T1016" s="227">
        <v>260</v>
      </c>
      <c r="U1016" s="227">
        <v>704504</v>
      </c>
      <c r="V1016" s="227">
        <v>24621</v>
      </c>
      <c r="W1016" s="143">
        <v>46032</v>
      </c>
      <c r="X1016" s="143">
        <v>46033</v>
      </c>
      <c r="Y1016">
        <f t="shared" si="31"/>
        <v>36000</v>
      </c>
    </row>
    <row r="1017" spans="1:25">
      <c r="A1017" s="1" t="str">
        <f t="shared" si="30"/>
        <v>060061092661000</v>
      </c>
      <c r="B1017" s="142" t="s">
        <v>79</v>
      </c>
      <c r="C1017" s="142" t="s">
        <v>1376</v>
      </c>
      <c r="D1017" s="142" t="s">
        <v>3497</v>
      </c>
      <c r="E1017" s="142" t="s">
        <v>24</v>
      </c>
      <c r="F1017" s="142" t="s">
        <v>398</v>
      </c>
      <c r="G1017" s="142" t="s">
        <v>399</v>
      </c>
      <c r="H1017" s="142" t="s">
        <v>400</v>
      </c>
      <c r="I1017" s="142" t="s">
        <v>23</v>
      </c>
      <c r="J1017" s="142">
        <v>1</v>
      </c>
      <c r="K1017" s="142">
        <v>12</v>
      </c>
      <c r="L1017" s="227">
        <v>5164</v>
      </c>
      <c r="M1017" s="227">
        <v>44026609</v>
      </c>
      <c r="N1017" s="227">
        <v>9875</v>
      </c>
      <c r="O1017" s="227">
        <v>9875</v>
      </c>
      <c r="P1017" s="227">
        <v>118500</v>
      </c>
      <c r="Q1017" s="227">
        <v>12</v>
      </c>
      <c r="R1017" s="227">
        <v>175</v>
      </c>
      <c r="S1017" s="227">
        <v>116400</v>
      </c>
      <c r="T1017" s="227">
        <v>16072</v>
      </c>
      <c r="U1017" s="227">
        <v>131567907</v>
      </c>
      <c r="V1017" s="227">
        <v>-5456816</v>
      </c>
      <c r="W1017" s="143">
        <v>46029</v>
      </c>
      <c r="X1017" s="143">
        <v>46034</v>
      </c>
      <c r="Y1017">
        <f t="shared" si="31"/>
        <v>116400</v>
      </c>
    </row>
    <row r="1018" spans="1:25">
      <c r="A1018" s="1" t="str">
        <f t="shared" si="30"/>
        <v>060061098643000</v>
      </c>
      <c r="B1018" s="142" t="s">
        <v>79</v>
      </c>
      <c r="C1018" s="142" t="s">
        <v>1376</v>
      </c>
      <c r="D1018" s="142" t="s">
        <v>3495</v>
      </c>
      <c r="E1018" s="142" t="s">
        <v>3496</v>
      </c>
      <c r="F1018" s="142" t="s">
        <v>970</v>
      </c>
      <c r="G1018" s="142" t="s">
        <v>971</v>
      </c>
      <c r="H1018" s="142" t="s">
        <v>972</v>
      </c>
      <c r="I1018" s="142" t="s">
        <v>21</v>
      </c>
      <c r="J1018" s="142">
        <v>1</v>
      </c>
      <c r="K1018" s="142">
        <v>20</v>
      </c>
      <c r="L1018" s="227">
        <v>0</v>
      </c>
      <c r="M1018" s="227">
        <v>0</v>
      </c>
      <c r="N1018" s="227">
        <v>19700</v>
      </c>
      <c r="O1018" s="227">
        <v>19500</v>
      </c>
      <c r="P1018" s="227">
        <v>390000</v>
      </c>
      <c r="Q1018" s="227">
        <v>20</v>
      </c>
      <c r="R1018" s="227">
        <v>1500</v>
      </c>
      <c r="S1018" s="227">
        <v>360000</v>
      </c>
      <c r="T1018" s="227">
        <v>0</v>
      </c>
      <c r="U1018" s="227">
        <v>0</v>
      </c>
      <c r="V1018" s="227">
        <v>0</v>
      </c>
      <c r="W1018" s="143">
        <v>46006</v>
      </c>
      <c r="X1018" s="143">
        <v>46008</v>
      </c>
      <c r="Y1018">
        <f t="shared" si="31"/>
        <v>360000</v>
      </c>
    </row>
    <row r="1019" spans="1:25">
      <c r="A1019" s="1" t="str">
        <f t="shared" si="30"/>
        <v>060061098744000</v>
      </c>
      <c r="B1019" s="142" t="s">
        <v>79</v>
      </c>
      <c r="C1019" s="142" t="s">
        <v>1376</v>
      </c>
      <c r="D1019" s="142" t="s">
        <v>3500</v>
      </c>
      <c r="E1019" s="142" t="s">
        <v>3501</v>
      </c>
      <c r="F1019" s="142" t="s">
        <v>3572</v>
      </c>
      <c r="G1019" s="142" t="s">
        <v>3573</v>
      </c>
      <c r="H1019" s="142" t="s">
        <v>3574</v>
      </c>
      <c r="I1019" s="142" t="s">
        <v>21</v>
      </c>
      <c r="J1019" s="142">
        <v>1</v>
      </c>
      <c r="K1019" s="142">
        <v>12</v>
      </c>
      <c r="L1019" s="227">
        <v>40</v>
      </c>
      <c r="M1019" s="227">
        <v>589091</v>
      </c>
      <c r="N1019" s="227">
        <v>21500</v>
      </c>
      <c r="O1019" s="227">
        <v>21500</v>
      </c>
      <c r="P1019" s="227">
        <v>258000</v>
      </c>
      <c r="Q1019" s="227"/>
      <c r="R1019" s="227"/>
      <c r="S1019" s="227"/>
      <c r="T1019" s="227">
        <v>12</v>
      </c>
      <c r="U1019" s="227">
        <v>232432</v>
      </c>
      <c r="V1019" s="227">
        <v>55705</v>
      </c>
      <c r="W1019" s="143">
        <v>46013</v>
      </c>
      <c r="X1019" s="143">
        <v>46034</v>
      </c>
      <c r="Y1019">
        <f t="shared" si="31"/>
        <v>258000</v>
      </c>
    </row>
    <row r="1020" spans="1:25">
      <c r="A1020" s="1" t="str">
        <f t="shared" si="30"/>
        <v>060061101305000</v>
      </c>
      <c r="B1020" s="142" t="s">
        <v>79</v>
      </c>
      <c r="C1020" s="142" t="s">
        <v>1376</v>
      </c>
      <c r="D1020" s="142" t="s">
        <v>3528</v>
      </c>
      <c r="E1020" s="142" t="s">
        <v>27</v>
      </c>
      <c r="F1020" s="142" t="s">
        <v>976</v>
      </c>
      <c r="G1020" s="142" t="s">
        <v>977</v>
      </c>
      <c r="H1020" s="142" t="s">
        <v>978</v>
      </c>
      <c r="I1020" s="142" t="s">
        <v>21</v>
      </c>
      <c r="J1020" s="142">
        <v>1</v>
      </c>
      <c r="K1020" s="142">
        <v>24</v>
      </c>
      <c r="L1020" s="227">
        <v>4168</v>
      </c>
      <c r="M1020" s="227">
        <v>7087669</v>
      </c>
      <c r="N1020" s="227">
        <v>2700</v>
      </c>
      <c r="O1020" s="227">
        <v>2700</v>
      </c>
      <c r="P1020" s="227">
        <v>64800</v>
      </c>
      <c r="Q1020" s="227">
        <v>24</v>
      </c>
      <c r="R1020" s="227">
        <v>700</v>
      </c>
      <c r="S1020" s="227">
        <v>48000</v>
      </c>
      <c r="T1020" s="227">
        <v>353</v>
      </c>
      <c r="U1020" s="227">
        <v>706712</v>
      </c>
      <c r="V1020" s="227">
        <v>106437</v>
      </c>
      <c r="W1020" s="143">
        <v>46030</v>
      </c>
      <c r="X1020" s="143">
        <v>46034</v>
      </c>
      <c r="Y1020">
        <f t="shared" si="31"/>
        <v>48000</v>
      </c>
    </row>
    <row r="1021" spans="1:25">
      <c r="A1021" s="1" t="str">
        <f t="shared" si="30"/>
        <v>060061102123000</v>
      </c>
      <c r="B1021" s="142" t="s">
        <v>79</v>
      </c>
      <c r="C1021" s="142" t="s">
        <v>1376</v>
      </c>
      <c r="D1021" s="142" t="s">
        <v>3495</v>
      </c>
      <c r="E1021" s="142" t="s">
        <v>3496</v>
      </c>
      <c r="F1021" s="142" t="s">
        <v>404</v>
      </c>
      <c r="G1021" s="142" t="s">
        <v>405</v>
      </c>
      <c r="H1021" s="142" t="s">
        <v>406</v>
      </c>
      <c r="I1021" s="142" t="s">
        <v>21</v>
      </c>
      <c r="J1021" s="142">
        <v>1</v>
      </c>
      <c r="K1021" s="142">
        <v>12</v>
      </c>
      <c r="L1021" s="227">
        <v>51358</v>
      </c>
      <c r="M1021" s="227">
        <v>634107755</v>
      </c>
      <c r="N1021" s="227">
        <v>16500</v>
      </c>
      <c r="O1021" s="227">
        <v>15000</v>
      </c>
      <c r="P1021" s="227">
        <v>180000</v>
      </c>
      <c r="Q1021" s="227">
        <v>12</v>
      </c>
      <c r="R1021" s="227">
        <v>1050</v>
      </c>
      <c r="S1021" s="227">
        <v>167400</v>
      </c>
      <c r="T1021" s="227">
        <v>494</v>
      </c>
      <c r="U1021" s="227">
        <v>6256217</v>
      </c>
      <c r="V1021" s="227">
        <v>156890</v>
      </c>
      <c r="W1021" s="143">
        <v>46014</v>
      </c>
      <c r="X1021" s="143">
        <v>46034</v>
      </c>
      <c r="Y1021">
        <f t="shared" si="31"/>
        <v>167400</v>
      </c>
    </row>
    <row r="1022" spans="1:25">
      <c r="A1022" s="1" t="str">
        <f t="shared" si="30"/>
        <v>060061105042000</v>
      </c>
      <c r="B1022" s="142" t="s">
        <v>79</v>
      </c>
      <c r="C1022" s="142" t="s">
        <v>1376</v>
      </c>
      <c r="D1022" s="142" t="s">
        <v>3534</v>
      </c>
      <c r="E1022" s="142" t="s">
        <v>2492</v>
      </c>
      <c r="F1022" s="142" t="s">
        <v>55</v>
      </c>
      <c r="G1022" s="142" t="s">
        <v>2569</v>
      </c>
      <c r="H1022" s="142" t="s">
        <v>2570</v>
      </c>
      <c r="I1022" s="142" t="s">
        <v>23</v>
      </c>
      <c r="J1022" s="142">
        <v>1</v>
      </c>
      <c r="K1022" s="142">
        <v>21</v>
      </c>
      <c r="L1022" s="227">
        <v>297</v>
      </c>
      <c r="M1022" s="227">
        <v>1265781</v>
      </c>
      <c r="N1022" s="227">
        <v>5000</v>
      </c>
      <c r="O1022" s="227">
        <v>5000</v>
      </c>
      <c r="P1022" s="227">
        <v>105000</v>
      </c>
      <c r="Q1022" s="227">
        <v>21</v>
      </c>
      <c r="R1022" s="227">
        <v>571</v>
      </c>
      <c r="S1022" s="227">
        <v>93009</v>
      </c>
      <c r="T1022" s="227">
        <v>244</v>
      </c>
      <c r="U1022" s="227">
        <v>1025864</v>
      </c>
      <c r="V1022" s="227">
        <v>-14036</v>
      </c>
      <c r="W1022" s="143">
        <v>45993</v>
      </c>
      <c r="X1022" s="143">
        <v>46034</v>
      </c>
      <c r="Y1022">
        <f t="shared" si="31"/>
        <v>93009</v>
      </c>
    </row>
    <row r="1023" spans="1:25">
      <c r="A1023" s="1" t="str">
        <f t="shared" si="30"/>
        <v>060061107348000</v>
      </c>
      <c r="B1023" s="142" t="s">
        <v>79</v>
      </c>
      <c r="C1023" s="142" t="s">
        <v>1376</v>
      </c>
      <c r="D1023" s="142" t="s">
        <v>3494</v>
      </c>
      <c r="E1023" s="142" t="s">
        <v>2486</v>
      </c>
      <c r="F1023" s="142" t="s">
        <v>99</v>
      </c>
      <c r="G1023" s="142" t="s">
        <v>2767</v>
      </c>
      <c r="H1023" s="142" t="s">
        <v>2768</v>
      </c>
      <c r="I1023" s="142" t="s">
        <v>21</v>
      </c>
      <c r="J1023" s="142">
        <v>1</v>
      </c>
      <c r="K1023" s="142">
        <v>20</v>
      </c>
      <c r="L1023" s="227">
        <v>20</v>
      </c>
      <c r="M1023" s="227">
        <v>84343</v>
      </c>
      <c r="N1023" s="227">
        <v>5500</v>
      </c>
      <c r="O1023" s="227">
        <v>5000</v>
      </c>
      <c r="P1023" s="227">
        <v>100000</v>
      </c>
      <c r="Q1023" s="227">
        <v>20</v>
      </c>
      <c r="R1023" s="227">
        <v>300</v>
      </c>
      <c r="S1023" s="227">
        <v>94000</v>
      </c>
      <c r="T1023" s="227">
        <v>0</v>
      </c>
      <c r="U1023" s="227">
        <v>0</v>
      </c>
      <c r="V1023" s="227">
        <v>0</v>
      </c>
      <c r="W1023" s="143">
        <v>46020</v>
      </c>
      <c r="X1023" s="143">
        <v>45914</v>
      </c>
      <c r="Y1023">
        <f t="shared" si="31"/>
        <v>94000</v>
      </c>
    </row>
    <row r="1024" spans="1:25">
      <c r="A1024" s="1" t="str">
        <f t="shared" si="30"/>
        <v>060061108244000</v>
      </c>
      <c r="B1024" s="142" t="s">
        <v>79</v>
      </c>
      <c r="C1024" s="142" t="s">
        <v>1376</v>
      </c>
      <c r="D1024" s="142" t="s">
        <v>3495</v>
      </c>
      <c r="E1024" s="142" t="s">
        <v>3496</v>
      </c>
      <c r="F1024" s="142" t="s">
        <v>410</v>
      </c>
      <c r="G1024" s="142" t="s">
        <v>411</v>
      </c>
      <c r="H1024" s="142" t="s">
        <v>412</v>
      </c>
      <c r="I1024" s="142" t="s">
        <v>21</v>
      </c>
      <c r="J1024" s="142">
        <v>1</v>
      </c>
      <c r="K1024" s="142">
        <v>12</v>
      </c>
      <c r="L1024" s="227">
        <v>1356</v>
      </c>
      <c r="M1024" s="227">
        <v>3463052</v>
      </c>
      <c r="N1024" s="227">
        <v>3400</v>
      </c>
      <c r="O1024" s="227">
        <v>3300</v>
      </c>
      <c r="P1024" s="227">
        <v>39600</v>
      </c>
      <c r="Q1024" s="227">
        <v>12</v>
      </c>
      <c r="R1024" s="227">
        <v>250</v>
      </c>
      <c r="S1024" s="227">
        <v>36600</v>
      </c>
      <c r="T1024" s="227">
        <v>210</v>
      </c>
      <c r="U1024" s="227">
        <v>581352</v>
      </c>
      <c r="V1024" s="227">
        <v>45039</v>
      </c>
      <c r="W1024" s="143">
        <v>46003</v>
      </c>
      <c r="X1024" s="143">
        <v>46033</v>
      </c>
      <c r="Y1024">
        <f t="shared" si="31"/>
        <v>36600</v>
      </c>
    </row>
    <row r="1025" spans="1:25">
      <c r="A1025" s="1" t="str">
        <f t="shared" si="30"/>
        <v>060061110244000</v>
      </c>
      <c r="B1025" s="142" t="s">
        <v>79</v>
      </c>
      <c r="C1025" s="142" t="s">
        <v>1376</v>
      </c>
      <c r="D1025" s="142" t="s">
        <v>3511</v>
      </c>
      <c r="E1025" s="142" t="s">
        <v>3512</v>
      </c>
      <c r="F1025" s="142" t="s">
        <v>3575</v>
      </c>
      <c r="G1025" s="142" t="s">
        <v>3576</v>
      </c>
      <c r="H1025" s="142" t="s">
        <v>3577</v>
      </c>
      <c r="I1025" s="142" t="s">
        <v>21</v>
      </c>
      <c r="J1025" s="142">
        <v>1</v>
      </c>
      <c r="K1025" s="142">
        <v>120</v>
      </c>
      <c r="L1025" s="227">
        <v>152</v>
      </c>
      <c r="M1025" s="227">
        <v>963072</v>
      </c>
      <c r="N1025" s="227">
        <v>8500</v>
      </c>
      <c r="O1025" s="227">
        <v>8500</v>
      </c>
      <c r="P1025" s="227">
        <v>1020000</v>
      </c>
      <c r="Q1025" s="227"/>
      <c r="R1025" s="227"/>
      <c r="S1025" s="227"/>
      <c r="T1025" s="227">
        <v>45</v>
      </c>
      <c r="U1025" s="227">
        <v>318496</v>
      </c>
      <c r="V1025" s="227">
        <v>33376</v>
      </c>
      <c r="W1025" s="143">
        <v>46030</v>
      </c>
      <c r="X1025" s="143">
        <v>46034</v>
      </c>
      <c r="Y1025">
        <f t="shared" si="31"/>
        <v>1020000</v>
      </c>
    </row>
    <row r="1026" spans="1:25">
      <c r="A1026" s="1" t="str">
        <f t="shared" si="30"/>
        <v>060061114756000</v>
      </c>
      <c r="B1026" s="142" t="s">
        <v>79</v>
      </c>
      <c r="C1026" s="142" t="s">
        <v>1376</v>
      </c>
      <c r="D1026" s="142" t="s">
        <v>3523</v>
      </c>
      <c r="E1026" s="142" t="s">
        <v>20</v>
      </c>
      <c r="F1026" s="142" t="s">
        <v>416</v>
      </c>
      <c r="G1026" s="142" t="s">
        <v>417</v>
      </c>
      <c r="H1026" s="142" t="s">
        <v>3578</v>
      </c>
      <c r="I1026" s="142" t="s">
        <v>21</v>
      </c>
      <c r="J1026" s="142">
        <v>1</v>
      </c>
      <c r="K1026" s="142">
        <v>8</v>
      </c>
      <c r="L1026" s="227">
        <v>1608</v>
      </c>
      <c r="M1026" s="227">
        <v>50280639</v>
      </c>
      <c r="N1026" s="227">
        <v>36000</v>
      </c>
      <c r="O1026" s="227">
        <v>36000</v>
      </c>
      <c r="P1026" s="227">
        <v>288000</v>
      </c>
      <c r="Q1026" s="227">
        <v>8</v>
      </c>
      <c r="R1026" s="227">
        <v>375</v>
      </c>
      <c r="S1026" s="227">
        <v>285000</v>
      </c>
      <c r="T1026" s="227">
        <v>791</v>
      </c>
      <c r="U1026" s="227">
        <v>25380676</v>
      </c>
      <c r="V1026" s="227">
        <v>646854</v>
      </c>
      <c r="W1026" s="143">
        <v>46034</v>
      </c>
      <c r="X1026" s="143">
        <v>46034</v>
      </c>
      <c r="Y1026">
        <f t="shared" si="31"/>
        <v>285000</v>
      </c>
    </row>
    <row r="1027" spans="1:25">
      <c r="A1027" s="1" t="str">
        <f t="shared" si="30"/>
        <v>060061115338000</v>
      </c>
      <c r="B1027" s="142" t="s">
        <v>79</v>
      </c>
      <c r="C1027" s="142" t="s">
        <v>1376</v>
      </c>
      <c r="D1027" s="142" t="s">
        <v>3497</v>
      </c>
      <c r="E1027" s="142" t="s">
        <v>24</v>
      </c>
      <c r="F1027" s="142" t="s">
        <v>422</v>
      </c>
      <c r="G1027" s="142" t="s">
        <v>423</v>
      </c>
      <c r="H1027" s="142" t="s">
        <v>424</v>
      </c>
      <c r="I1027" s="142" t="s">
        <v>21</v>
      </c>
      <c r="J1027" s="142">
        <v>1</v>
      </c>
      <c r="K1027" s="142">
        <v>36</v>
      </c>
      <c r="L1027" s="227">
        <v>13706</v>
      </c>
      <c r="M1027" s="227">
        <v>54328034</v>
      </c>
      <c r="N1027" s="227">
        <v>5450</v>
      </c>
      <c r="O1027" s="227">
        <v>5450</v>
      </c>
      <c r="P1027" s="227">
        <v>196200</v>
      </c>
      <c r="Q1027" s="227">
        <v>36</v>
      </c>
      <c r="R1027" s="227">
        <v>800</v>
      </c>
      <c r="S1027" s="227">
        <v>167400</v>
      </c>
      <c r="T1027" s="227">
        <v>8172</v>
      </c>
      <c r="U1027" s="227">
        <v>34915135</v>
      </c>
      <c r="V1027" s="227">
        <v>2522847</v>
      </c>
      <c r="W1027" s="143">
        <v>46030</v>
      </c>
      <c r="X1027" s="143">
        <v>46034</v>
      </c>
      <c r="Y1027">
        <f t="shared" si="31"/>
        <v>167400</v>
      </c>
    </row>
    <row r="1028" spans="1:25">
      <c r="A1028" s="1" t="str">
        <f t="shared" si="30"/>
        <v>060061117281000</v>
      </c>
      <c r="B1028" s="142" t="s">
        <v>79</v>
      </c>
      <c r="C1028" s="142" t="s">
        <v>1376</v>
      </c>
      <c r="D1028" s="142" t="s">
        <v>3528</v>
      </c>
      <c r="E1028" s="142" t="s">
        <v>27</v>
      </c>
      <c r="F1028" s="142" t="s">
        <v>765</v>
      </c>
      <c r="G1028" s="142" t="s">
        <v>766</v>
      </c>
      <c r="H1028" s="142" t="s">
        <v>767</v>
      </c>
      <c r="I1028" s="142" t="s">
        <v>21</v>
      </c>
      <c r="J1028" s="142">
        <v>1</v>
      </c>
      <c r="K1028" s="142">
        <v>1</v>
      </c>
      <c r="L1028" s="227"/>
      <c r="M1028" s="227"/>
      <c r="N1028" s="227">
        <v>21700</v>
      </c>
      <c r="O1028" s="227">
        <v>21700</v>
      </c>
      <c r="P1028" s="227">
        <v>21700</v>
      </c>
      <c r="Q1028" s="227"/>
      <c r="R1028" s="227"/>
      <c r="S1028" s="227"/>
      <c r="T1028" s="227"/>
      <c r="U1028" s="227"/>
      <c r="V1028" s="227"/>
      <c r="W1028" s="143">
        <v>45418</v>
      </c>
      <c r="X1028" s="143">
        <v>45647</v>
      </c>
      <c r="Y1028">
        <f t="shared" si="31"/>
        <v>21700</v>
      </c>
    </row>
    <row r="1029" spans="1:25">
      <c r="A1029" s="1" t="str">
        <f t="shared" ref="A1029:A1092" si="32">B1029&amp;F1029</f>
        <v>060061118289000</v>
      </c>
      <c r="B1029" s="142" t="s">
        <v>79</v>
      </c>
      <c r="C1029" s="142" t="s">
        <v>1376</v>
      </c>
      <c r="D1029" s="142" t="s">
        <v>3494</v>
      </c>
      <c r="E1029" s="142" t="s">
        <v>2486</v>
      </c>
      <c r="F1029" s="142" t="s">
        <v>56</v>
      </c>
      <c r="G1029" s="142" t="s">
        <v>2574</v>
      </c>
      <c r="H1029" s="142" t="s">
        <v>3579</v>
      </c>
      <c r="I1029" s="142" t="s">
        <v>21</v>
      </c>
      <c r="J1029" s="142">
        <v>1</v>
      </c>
      <c r="K1029" s="142">
        <v>12</v>
      </c>
      <c r="L1029" s="227">
        <v>144</v>
      </c>
      <c r="M1029" s="227">
        <v>3935994</v>
      </c>
      <c r="N1029" s="227">
        <v>39400</v>
      </c>
      <c r="O1029" s="227">
        <v>29400</v>
      </c>
      <c r="P1029" s="227">
        <v>352800</v>
      </c>
      <c r="Q1029" s="227"/>
      <c r="R1029" s="227"/>
      <c r="S1029" s="227"/>
      <c r="T1029" s="227">
        <v>15</v>
      </c>
      <c r="U1029" s="227">
        <v>523423</v>
      </c>
      <c r="V1029" s="227">
        <v>113424</v>
      </c>
      <c r="W1029" s="143">
        <v>46018</v>
      </c>
      <c r="X1029" s="143">
        <v>46027</v>
      </c>
      <c r="Y1029">
        <f t="shared" ref="Y1029:Y1092" si="33">IF(S1029&gt;0,S1029,P1029)</f>
        <v>352800</v>
      </c>
    </row>
    <row r="1030" spans="1:25">
      <c r="A1030" s="1" t="str">
        <f t="shared" si="32"/>
        <v>060061119446000</v>
      </c>
      <c r="B1030" s="142" t="s">
        <v>79</v>
      </c>
      <c r="C1030" s="142" t="s">
        <v>1376</v>
      </c>
      <c r="D1030" s="142" t="s">
        <v>3511</v>
      </c>
      <c r="E1030" s="142" t="s">
        <v>3512</v>
      </c>
      <c r="F1030" s="142" t="s">
        <v>3580</v>
      </c>
      <c r="G1030" s="142" t="s">
        <v>3581</v>
      </c>
      <c r="H1030" s="142" t="s">
        <v>3582</v>
      </c>
      <c r="I1030" s="142" t="s">
        <v>21</v>
      </c>
      <c r="J1030" s="142">
        <v>1</v>
      </c>
      <c r="K1030" s="142">
        <v>120</v>
      </c>
      <c r="L1030" s="227">
        <v>103</v>
      </c>
      <c r="M1030" s="227">
        <v>652608</v>
      </c>
      <c r="N1030" s="227">
        <v>8500</v>
      </c>
      <c r="O1030" s="227">
        <v>8500</v>
      </c>
      <c r="P1030" s="227">
        <v>1020000</v>
      </c>
      <c r="Q1030" s="227"/>
      <c r="R1030" s="227"/>
      <c r="S1030" s="227"/>
      <c r="T1030" s="227">
        <v>17</v>
      </c>
      <c r="U1030" s="227">
        <v>120450</v>
      </c>
      <c r="V1030" s="227">
        <v>12738</v>
      </c>
      <c r="W1030" s="143">
        <v>46017</v>
      </c>
      <c r="X1030" s="143">
        <v>46034</v>
      </c>
      <c r="Y1030">
        <f t="shared" si="33"/>
        <v>1020000</v>
      </c>
    </row>
    <row r="1031" spans="1:25">
      <c r="A1031" s="1" t="str">
        <f t="shared" si="32"/>
        <v>060061120170000</v>
      </c>
      <c r="B1031" s="142" t="s">
        <v>79</v>
      </c>
      <c r="C1031" s="142" t="s">
        <v>1376</v>
      </c>
      <c r="D1031" s="142" t="s">
        <v>3523</v>
      </c>
      <c r="E1031" s="142" t="s">
        <v>20</v>
      </c>
      <c r="F1031" s="142" t="s">
        <v>428</v>
      </c>
      <c r="G1031" s="142" t="s">
        <v>3583</v>
      </c>
      <c r="H1031" s="142" t="s">
        <v>430</v>
      </c>
      <c r="I1031" s="142" t="s">
        <v>21</v>
      </c>
      <c r="J1031" s="142">
        <v>1</v>
      </c>
      <c r="K1031" s="142">
        <v>12</v>
      </c>
      <c r="L1031" s="227">
        <v>330</v>
      </c>
      <c r="M1031" s="227">
        <v>4613868</v>
      </c>
      <c r="N1031" s="227">
        <v>16700</v>
      </c>
      <c r="O1031" s="227">
        <v>16500</v>
      </c>
      <c r="P1031" s="227">
        <v>198000</v>
      </c>
      <c r="Q1031" s="227">
        <v>12</v>
      </c>
      <c r="R1031" s="227">
        <v>500</v>
      </c>
      <c r="S1031" s="227">
        <v>192000</v>
      </c>
      <c r="T1031" s="227">
        <v>55</v>
      </c>
      <c r="U1031" s="227">
        <v>810513</v>
      </c>
      <c r="V1031" s="227">
        <v>41535</v>
      </c>
      <c r="W1031" s="143">
        <v>46025</v>
      </c>
      <c r="X1031" s="143">
        <v>46034</v>
      </c>
      <c r="Y1031">
        <f t="shared" si="33"/>
        <v>192000</v>
      </c>
    </row>
    <row r="1032" spans="1:25">
      <c r="A1032" s="1" t="str">
        <f t="shared" si="32"/>
        <v>060061121051000</v>
      </c>
      <c r="B1032" s="142" t="s">
        <v>79</v>
      </c>
      <c r="C1032" s="142" t="s">
        <v>1376</v>
      </c>
      <c r="D1032" s="142" t="s">
        <v>3523</v>
      </c>
      <c r="E1032" s="142" t="s">
        <v>20</v>
      </c>
      <c r="F1032" s="142" t="s">
        <v>434</v>
      </c>
      <c r="G1032" s="142" t="s">
        <v>435</v>
      </c>
      <c r="H1032" s="142" t="s">
        <v>436</v>
      </c>
      <c r="I1032" s="142" t="s">
        <v>21</v>
      </c>
      <c r="J1032" s="142">
        <v>1</v>
      </c>
      <c r="K1032" s="142">
        <v>12</v>
      </c>
      <c r="L1032" s="227">
        <v>533</v>
      </c>
      <c r="M1032" s="227">
        <v>3891414</v>
      </c>
      <c r="N1032" s="227">
        <v>9000</v>
      </c>
      <c r="O1032" s="227">
        <v>8600</v>
      </c>
      <c r="P1032" s="227">
        <v>103200</v>
      </c>
      <c r="Q1032" s="227">
        <v>12</v>
      </c>
      <c r="R1032" s="227">
        <v>200</v>
      </c>
      <c r="S1032" s="227">
        <v>100800</v>
      </c>
      <c r="T1032" s="227">
        <v>10</v>
      </c>
      <c r="U1032" s="227">
        <v>81081</v>
      </c>
      <c r="V1032" s="227">
        <v>8071</v>
      </c>
      <c r="W1032" s="143">
        <v>45895</v>
      </c>
      <c r="X1032" s="143">
        <v>46027</v>
      </c>
      <c r="Y1032">
        <f t="shared" si="33"/>
        <v>100800</v>
      </c>
    </row>
    <row r="1033" spans="1:25">
      <c r="A1033" s="1" t="str">
        <f t="shared" si="32"/>
        <v>060061122853000</v>
      </c>
      <c r="B1033" s="142" t="s">
        <v>79</v>
      </c>
      <c r="C1033" s="142" t="s">
        <v>1376</v>
      </c>
      <c r="D1033" s="142" t="s">
        <v>3511</v>
      </c>
      <c r="E1033" s="142" t="s">
        <v>3512</v>
      </c>
      <c r="F1033" s="142" t="s">
        <v>3584</v>
      </c>
      <c r="G1033" s="142" t="s">
        <v>3585</v>
      </c>
      <c r="H1033" s="142" t="s">
        <v>3586</v>
      </c>
      <c r="I1033" s="142" t="s">
        <v>21</v>
      </c>
      <c r="J1033" s="142">
        <v>1</v>
      </c>
      <c r="K1033" s="142">
        <v>10</v>
      </c>
      <c r="L1033" s="227">
        <v>91</v>
      </c>
      <c r="M1033" s="227">
        <v>767237</v>
      </c>
      <c r="N1033" s="227">
        <v>11500</v>
      </c>
      <c r="O1033" s="227">
        <v>11500</v>
      </c>
      <c r="P1033" s="227">
        <v>115000</v>
      </c>
      <c r="Q1033" s="227"/>
      <c r="R1033" s="227"/>
      <c r="S1033" s="227"/>
      <c r="T1033" s="227">
        <v>66</v>
      </c>
      <c r="U1033" s="227">
        <v>683577</v>
      </c>
      <c r="V1033" s="227">
        <v>127120</v>
      </c>
      <c r="W1033" s="143">
        <v>46027</v>
      </c>
      <c r="X1033" s="143">
        <v>46033</v>
      </c>
      <c r="Y1033">
        <f t="shared" si="33"/>
        <v>115000</v>
      </c>
    </row>
    <row r="1034" spans="1:25">
      <c r="A1034" s="1" t="str">
        <f t="shared" si="32"/>
        <v>060061124796000</v>
      </c>
      <c r="B1034" s="142" t="s">
        <v>79</v>
      </c>
      <c r="C1034" s="142" t="s">
        <v>1376</v>
      </c>
      <c r="D1034" s="142" t="s">
        <v>3511</v>
      </c>
      <c r="E1034" s="142" t="s">
        <v>3512</v>
      </c>
      <c r="F1034" s="142" t="s">
        <v>3587</v>
      </c>
      <c r="G1034" s="142" t="s">
        <v>3588</v>
      </c>
      <c r="H1034" s="142" t="s">
        <v>3589</v>
      </c>
      <c r="I1034" s="142" t="s">
        <v>21</v>
      </c>
      <c r="J1034" s="142">
        <v>1</v>
      </c>
      <c r="K1034" s="142">
        <v>100</v>
      </c>
      <c r="L1034" s="227">
        <v>114</v>
      </c>
      <c r="M1034" s="227">
        <v>246468</v>
      </c>
      <c r="N1034" s="227">
        <v>2900</v>
      </c>
      <c r="O1034" s="227">
        <v>2900</v>
      </c>
      <c r="P1034" s="227">
        <v>290000</v>
      </c>
      <c r="Q1034" s="227"/>
      <c r="R1034" s="227"/>
      <c r="S1034" s="227"/>
      <c r="T1034" s="227">
        <v>30</v>
      </c>
      <c r="U1034" s="227">
        <v>78333</v>
      </c>
      <c r="V1034" s="227">
        <v>13473</v>
      </c>
      <c r="W1034" s="143">
        <v>46017</v>
      </c>
      <c r="X1034" s="143">
        <v>46034</v>
      </c>
      <c r="Y1034">
        <f t="shared" si="33"/>
        <v>290000</v>
      </c>
    </row>
    <row r="1035" spans="1:25">
      <c r="A1035" s="1" t="str">
        <f t="shared" si="32"/>
        <v>060061124797000</v>
      </c>
      <c r="B1035" s="142" t="s">
        <v>79</v>
      </c>
      <c r="C1035" s="142" t="s">
        <v>1376</v>
      </c>
      <c r="D1035" s="142" t="s">
        <v>3511</v>
      </c>
      <c r="E1035" s="142" t="s">
        <v>3512</v>
      </c>
      <c r="F1035" s="142" t="s">
        <v>3590</v>
      </c>
      <c r="G1035" s="142" t="s">
        <v>3591</v>
      </c>
      <c r="H1035" s="142" t="s">
        <v>3592</v>
      </c>
      <c r="I1035" s="142" t="s">
        <v>21</v>
      </c>
      <c r="J1035" s="142">
        <v>1</v>
      </c>
      <c r="K1035" s="142">
        <v>100</v>
      </c>
      <c r="L1035" s="227">
        <v>86</v>
      </c>
      <c r="M1035" s="227">
        <v>185932</v>
      </c>
      <c r="N1035" s="227">
        <v>2900</v>
      </c>
      <c r="O1035" s="227">
        <v>2900</v>
      </c>
      <c r="P1035" s="227">
        <v>290000</v>
      </c>
      <c r="Q1035" s="227"/>
      <c r="R1035" s="227"/>
      <c r="S1035" s="227"/>
      <c r="T1035" s="227">
        <v>31</v>
      </c>
      <c r="U1035" s="227">
        <v>80991</v>
      </c>
      <c r="V1035" s="227">
        <v>13969</v>
      </c>
      <c r="W1035" s="143">
        <v>46017</v>
      </c>
      <c r="X1035" s="143">
        <v>46034</v>
      </c>
      <c r="Y1035">
        <f t="shared" si="33"/>
        <v>290000</v>
      </c>
    </row>
    <row r="1036" spans="1:25">
      <c r="A1036" s="1" t="str">
        <f t="shared" si="32"/>
        <v>060061135321000</v>
      </c>
      <c r="B1036" s="142" t="s">
        <v>79</v>
      </c>
      <c r="C1036" s="142" t="s">
        <v>1376</v>
      </c>
      <c r="D1036" s="142" t="s">
        <v>3494</v>
      </c>
      <c r="E1036" s="142" t="s">
        <v>2486</v>
      </c>
      <c r="F1036" s="142" t="s">
        <v>100</v>
      </c>
      <c r="G1036" s="142" t="s">
        <v>2773</v>
      </c>
      <c r="H1036" s="142" t="s">
        <v>2774</v>
      </c>
      <c r="I1036" s="142" t="s">
        <v>21</v>
      </c>
      <c r="J1036" s="142">
        <v>1</v>
      </c>
      <c r="K1036" s="142">
        <v>12</v>
      </c>
      <c r="L1036" s="227"/>
      <c r="M1036" s="227"/>
      <c r="N1036" s="227">
        <v>19000</v>
      </c>
      <c r="O1036" s="227">
        <v>18900</v>
      </c>
      <c r="P1036" s="227">
        <v>226800</v>
      </c>
      <c r="Q1036" s="227">
        <v>3</v>
      </c>
      <c r="R1036" s="227">
        <v>2400</v>
      </c>
      <c r="S1036" s="227">
        <v>198000</v>
      </c>
      <c r="T1036" s="227"/>
      <c r="U1036" s="227"/>
      <c r="V1036" s="227"/>
      <c r="W1036" s="143">
        <v>45338</v>
      </c>
      <c r="X1036" s="143">
        <v>45808</v>
      </c>
      <c r="Y1036">
        <f t="shared" si="33"/>
        <v>198000</v>
      </c>
    </row>
    <row r="1037" spans="1:25">
      <c r="A1037" s="1" t="str">
        <f t="shared" si="32"/>
        <v>060061137122000</v>
      </c>
      <c r="B1037" s="142" t="s">
        <v>79</v>
      </c>
      <c r="C1037" s="142" t="s">
        <v>1376</v>
      </c>
      <c r="D1037" s="142" t="s">
        <v>3497</v>
      </c>
      <c r="E1037" s="142" t="s">
        <v>24</v>
      </c>
      <c r="F1037" s="142" t="s">
        <v>440</v>
      </c>
      <c r="G1037" s="142" t="s">
        <v>441</v>
      </c>
      <c r="H1037" s="142" t="s">
        <v>442</v>
      </c>
      <c r="I1037" s="142" t="s">
        <v>23</v>
      </c>
      <c r="J1037" s="142">
        <v>1</v>
      </c>
      <c r="K1037" s="142">
        <v>48</v>
      </c>
      <c r="L1037" s="227">
        <v>54796</v>
      </c>
      <c r="M1037" s="227">
        <v>224839496</v>
      </c>
      <c r="N1037" s="227">
        <v>4800</v>
      </c>
      <c r="O1037" s="227">
        <v>4800</v>
      </c>
      <c r="P1037" s="227">
        <v>230400</v>
      </c>
      <c r="Q1037" s="227">
        <v>48</v>
      </c>
      <c r="R1037" s="227">
        <v>175</v>
      </c>
      <c r="S1037" s="227">
        <v>222000</v>
      </c>
      <c r="T1037" s="227">
        <v>22059</v>
      </c>
      <c r="U1037" s="227">
        <v>86668413</v>
      </c>
      <c r="V1037" s="227">
        <v>-3844297</v>
      </c>
      <c r="W1037" s="143">
        <v>46028</v>
      </c>
      <c r="X1037" s="143">
        <v>46034</v>
      </c>
      <c r="Y1037">
        <f t="shared" si="33"/>
        <v>222000</v>
      </c>
    </row>
    <row r="1038" spans="1:25">
      <c r="A1038" s="1" t="str">
        <f t="shared" si="32"/>
        <v>060061137151000</v>
      </c>
      <c r="B1038" s="142" t="s">
        <v>79</v>
      </c>
      <c r="C1038" s="142" t="s">
        <v>1376</v>
      </c>
      <c r="D1038" s="142" t="s">
        <v>3528</v>
      </c>
      <c r="E1038" s="142" t="s">
        <v>27</v>
      </c>
      <c r="F1038" s="142" t="s">
        <v>988</v>
      </c>
      <c r="G1038" s="142" t="s">
        <v>3593</v>
      </c>
      <c r="H1038" s="142" t="s">
        <v>990</v>
      </c>
      <c r="I1038" s="142" t="s">
        <v>26</v>
      </c>
      <c r="J1038" s="142">
        <v>1</v>
      </c>
      <c r="K1038" s="142">
        <v>1</v>
      </c>
      <c r="L1038" s="227"/>
      <c r="M1038" s="227"/>
      <c r="N1038" s="227">
        <v>26300</v>
      </c>
      <c r="O1038" s="227">
        <v>26300</v>
      </c>
      <c r="P1038" s="227">
        <v>26300</v>
      </c>
      <c r="Q1038" s="227"/>
      <c r="R1038" s="227"/>
      <c r="S1038" s="227"/>
      <c r="T1038" s="227"/>
      <c r="U1038" s="227"/>
      <c r="V1038" s="227"/>
      <c r="W1038" s="143">
        <v>45796</v>
      </c>
      <c r="X1038" s="143">
        <v>45818</v>
      </c>
      <c r="Y1038">
        <f t="shared" si="33"/>
        <v>26300</v>
      </c>
    </row>
    <row r="1039" spans="1:25">
      <c r="A1039" s="1" t="str">
        <f t="shared" si="32"/>
        <v>060061137215000</v>
      </c>
      <c r="B1039" s="142" t="s">
        <v>79</v>
      </c>
      <c r="C1039" s="142" t="s">
        <v>1376</v>
      </c>
      <c r="D1039" s="142" t="s">
        <v>3494</v>
      </c>
      <c r="E1039" s="142" t="s">
        <v>2486</v>
      </c>
      <c r="F1039" s="142" t="s">
        <v>57</v>
      </c>
      <c r="G1039" s="142" t="s">
        <v>2579</v>
      </c>
      <c r="H1039" s="142" t="s">
        <v>3594</v>
      </c>
      <c r="I1039" s="142" t="s">
        <v>21</v>
      </c>
      <c r="J1039" s="142">
        <v>1</v>
      </c>
      <c r="K1039" s="142">
        <v>42</v>
      </c>
      <c r="L1039" s="227">
        <v>441</v>
      </c>
      <c r="M1039" s="227">
        <v>3582231</v>
      </c>
      <c r="N1039" s="227">
        <v>10500</v>
      </c>
      <c r="O1039" s="227">
        <v>8700</v>
      </c>
      <c r="P1039" s="227">
        <v>365400</v>
      </c>
      <c r="Q1039" s="227"/>
      <c r="R1039" s="227"/>
      <c r="S1039" s="227"/>
      <c r="T1039" s="227">
        <v>202</v>
      </c>
      <c r="U1039" s="227">
        <v>1910811</v>
      </c>
      <c r="V1039" s="227">
        <v>269970</v>
      </c>
      <c r="W1039" s="143">
        <v>45656</v>
      </c>
      <c r="X1039" s="143">
        <v>46030</v>
      </c>
      <c r="Y1039">
        <f t="shared" si="33"/>
        <v>365400</v>
      </c>
    </row>
    <row r="1040" spans="1:25">
      <c r="A1040" s="1" t="str">
        <f t="shared" si="32"/>
        <v>060061138202000</v>
      </c>
      <c r="B1040" s="142" t="s">
        <v>79</v>
      </c>
      <c r="C1040" s="142" t="s">
        <v>1376</v>
      </c>
      <c r="D1040" s="142" t="s">
        <v>3523</v>
      </c>
      <c r="E1040" s="142" t="s">
        <v>20</v>
      </c>
      <c r="F1040" s="142" t="s">
        <v>992</v>
      </c>
      <c r="G1040" s="142" t="s">
        <v>993</v>
      </c>
      <c r="H1040" s="142" t="s">
        <v>994</v>
      </c>
      <c r="I1040" s="142" t="s">
        <v>21</v>
      </c>
      <c r="J1040" s="142">
        <v>1</v>
      </c>
      <c r="K1040" s="142">
        <v>144</v>
      </c>
      <c r="L1040" s="227"/>
      <c r="M1040" s="227"/>
      <c r="N1040" s="227">
        <v>3500</v>
      </c>
      <c r="O1040" s="227">
        <v>3500</v>
      </c>
      <c r="P1040" s="227">
        <v>504000</v>
      </c>
      <c r="Q1040" s="227"/>
      <c r="R1040" s="227"/>
      <c r="S1040" s="227"/>
      <c r="T1040" s="227"/>
      <c r="U1040" s="227"/>
      <c r="V1040" s="227"/>
      <c r="W1040" s="143">
        <v>45700</v>
      </c>
      <c r="X1040" s="143">
        <v>45698</v>
      </c>
      <c r="Y1040">
        <f t="shared" si="33"/>
        <v>504000</v>
      </c>
    </row>
    <row r="1041" spans="1:25">
      <c r="A1041" s="1" t="str">
        <f t="shared" si="32"/>
        <v>060061140637000</v>
      </c>
      <c r="B1041" s="142" t="s">
        <v>79</v>
      </c>
      <c r="C1041" s="142" t="s">
        <v>1376</v>
      </c>
      <c r="D1041" s="142" t="s">
        <v>3534</v>
      </c>
      <c r="E1041" s="142" t="s">
        <v>2492</v>
      </c>
      <c r="F1041" s="142" t="s">
        <v>58</v>
      </c>
      <c r="G1041" s="142" t="s">
        <v>2584</v>
      </c>
      <c r="H1041" s="142" t="s">
        <v>2585</v>
      </c>
      <c r="I1041" s="142" t="s">
        <v>21</v>
      </c>
      <c r="J1041" s="142">
        <v>1</v>
      </c>
      <c r="K1041" s="142">
        <v>6</v>
      </c>
      <c r="L1041" s="227">
        <v>38</v>
      </c>
      <c r="M1041" s="227">
        <v>585403</v>
      </c>
      <c r="N1041" s="227">
        <v>21400</v>
      </c>
      <c r="O1041" s="227">
        <v>12900</v>
      </c>
      <c r="P1041" s="227">
        <v>77400</v>
      </c>
      <c r="Q1041" s="227"/>
      <c r="R1041" s="227"/>
      <c r="S1041" s="227"/>
      <c r="T1041" s="227">
        <v>10</v>
      </c>
      <c r="U1041" s="227">
        <v>116216</v>
      </c>
      <c r="V1041" s="227">
        <v>-37838</v>
      </c>
      <c r="W1041" s="143">
        <v>45985</v>
      </c>
      <c r="X1041" s="143">
        <v>46033</v>
      </c>
      <c r="Y1041">
        <f t="shared" si="33"/>
        <v>77400</v>
      </c>
    </row>
    <row r="1042" spans="1:25">
      <c r="A1042" s="1" t="str">
        <f t="shared" si="32"/>
        <v>060061150705000</v>
      </c>
      <c r="B1042" s="142" t="s">
        <v>79</v>
      </c>
      <c r="C1042" s="142" t="s">
        <v>1376</v>
      </c>
      <c r="D1042" s="142" t="s">
        <v>3534</v>
      </c>
      <c r="E1042" s="142" t="s">
        <v>2492</v>
      </c>
      <c r="F1042" s="142" t="s">
        <v>3595</v>
      </c>
      <c r="G1042" s="142" t="s">
        <v>3596</v>
      </c>
      <c r="H1042" s="142" t="s">
        <v>2559</v>
      </c>
      <c r="I1042" s="142" t="s">
        <v>21</v>
      </c>
      <c r="J1042" s="142">
        <v>1</v>
      </c>
      <c r="K1042" s="142">
        <v>32</v>
      </c>
      <c r="L1042" s="227">
        <v>96</v>
      </c>
      <c r="M1042" s="227">
        <v>390502</v>
      </c>
      <c r="N1042" s="227">
        <v>5000</v>
      </c>
      <c r="O1042" s="227">
        <v>5000</v>
      </c>
      <c r="P1042" s="227">
        <v>160000</v>
      </c>
      <c r="Q1042" s="227">
        <v>32</v>
      </c>
      <c r="R1042" s="227">
        <v>750</v>
      </c>
      <c r="S1042" s="227">
        <v>136000</v>
      </c>
      <c r="T1042" s="227">
        <v>0</v>
      </c>
      <c r="U1042" s="227">
        <v>0</v>
      </c>
      <c r="V1042" s="227">
        <v>0</v>
      </c>
      <c r="W1042" s="143">
        <v>45924</v>
      </c>
      <c r="X1042" s="143"/>
      <c r="Y1042">
        <f t="shared" si="33"/>
        <v>136000</v>
      </c>
    </row>
    <row r="1043" spans="1:25">
      <c r="A1043" s="1" t="str">
        <f t="shared" si="32"/>
        <v>060070000178000</v>
      </c>
      <c r="B1043" s="142" t="s">
        <v>80</v>
      </c>
      <c r="C1043" s="142" t="s">
        <v>1430</v>
      </c>
      <c r="D1043" s="142" t="s">
        <v>3366</v>
      </c>
      <c r="E1043" s="142" t="s">
        <v>3367</v>
      </c>
      <c r="F1043" s="142" t="s">
        <v>3368</v>
      </c>
      <c r="G1043" s="142" t="s">
        <v>3369</v>
      </c>
      <c r="H1043" s="142" t="s">
        <v>3370</v>
      </c>
      <c r="I1043" s="142" t="s">
        <v>23</v>
      </c>
      <c r="J1043" s="142">
        <v>2</v>
      </c>
      <c r="K1043" s="142">
        <v>1</v>
      </c>
      <c r="L1043" s="227">
        <v>10922</v>
      </c>
      <c r="M1043" s="227">
        <v>243561</v>
      </c>
      <c r="N1043" s="227">
        <v>19900</v>
      </c>
      <c r="O1043" s="227">
        <v>22900</v>
      </c>
      <c r="P1043" s="227">
        <v>22900</v>
      </c>
      <c r="Q1043" s="227"/>
      <c r="R1043" s="227"/>
      <c r="S1043" s="227"/>
      <c r="T1043" s="227">
        <v>14478</v>
      </c>
      <c r="U1043" s="227">
        <v>328483</v>
      </c>
      <c r="V1043" s="227">
        <v>5624</v>
      </c>
      <c r="W1043" s="143">
        <v>46034</v>
      </c>
      <c r="X1043" s="143">
        <v>46035</v>
      </c>
      <c r="Y1043">
        <f t="shared" si="33"/>
        <v>22900</v>
      </c>
    </row>
    <row r="1044" spans="1:25">
      <c r="A1044" s="1" t="str">
        <f t="shared" si="32"/>
        <v>060070000848000</v>
      </c>
      <c r="B1044" s="142" t="s">
        <v>80</v>
      </c>
      <c r="C1044" s="142" t="s">
        <v>1430</v>
      </c>
      <c r="D1044" s="142" t="s">
        <v>3366</v>
      </c>
      <c r="E1044" s="142" t="s">
        <v>3367</v>
      </c>
      <c r="F1044" s="142" t="s">
        <v>3371</v>
      </c>
      <c r="G1044" s="142" t="s">
        <v>3372</v>
      </c>
      <c r="H1044" s="142" t="s">
        <v>3373</v>
      </c>
      <c r="I1044" s="142" t="s">
        <v>23</v>
      </c>
      <c r="J1044" s="142">
        <v>2</v>
      </c>
      <c r="K1044" s="142">
        <v>1</v>
      </c>
      <c r="L1044" s="227">
        <v>9921</v>
      </c>
      <c r="M1044" s="227">
        <v>215267</v>
      </c>
      <c r="N1044" s="227">
        <v>19900</v>
      </c>
      <c r="O1044" s="227">
        <v>19900</v>
      </c>
      <c r="P1044" s="227">
        <v>19900</v>
      </c>
      <c r="Q1044" s="227"/>
      <c r="R1044" s="227"/>
      <c r="S1044" s="227"/>
      <c r="T1044" s="227">
        <v>111817</v>
      </c>
      <c r="U1044" s="227">
        <v>1703533</v>
      </c>
      <c r="V1044" s="227">
        <v>-722686</v>
      </c>
      <c r="W1044" s="143">
        <v>46035</v>
      </c>
      <c r="X1044" s="143">
        <v>46033</v>
      </c>
      <c r="Y1044">
        <f t="shared" si="33"/>
        <v>19900</v>
      </c>
    </row>
    <row r="1045" spans="1:25">
      <c r="A1045" s="1" t="str">
        <f t="shared" si="32"/>
        <v>060070000864000</v>
      </c>
      <c r="B1045" s="142" t="s">
        <v>80</v>
      </c>
      <c r="C1045" s="142" t="s">
        <v>1430</v>
      </c>
      <c r="D1045" s="142" t="s">
        <v>3366</v>
      </c>
      <c r="E1045" s="142" t="s">
        <v>3367</v>
      </c>
      <c r="F1045" s="142" t="s">
        <v>3374</v>
      </c>
      <c r="G1045" s="142" t="s">
        <v>3375</v>
      </c>
      <c r="H1045" s="142" t="s">
        <v>3376</v>
      </c>
      <c r="I1045" s="142" t="s">
        <v>23</v>
      </c>
      <c r="J1045" s="142">
        <v>2</v>
      </c>
      <c r="K1045" s="142">
        <v>1</v>
      </c>
      <c r="L1045" s="227">
        <v>215477</v>
      </c>
      <c r="M1045" s="227">
        <v>2537012</v>
      </c>
      <c r="N1045" s="227">
        <v>11900</v>
      </c>
      <c r="O1045" s="227">
        <v>10900</v>
      </c>
      <c r="P1045" s="227">
        <v>10900</v>
      </c>
      <c r="Q1045" s="227"/>
      <c r="R1045" s="227"/>
      <c r="S1045" s="227"/>
      <c r="T1045" s="227">
        <v>401199</v>
      </c>
      <c r="U1045" s="227">
        <v>4111024</v>
      </c>
      <c r="V1045" s="227">
        <v>-612667</v>
      </c>
      <c r="W1045" s="143">
        <v>46035</v>
      </c>
      <c r="X1045" s="143">
        <v>46035</v>
      </c>
      <c r="Y1045">
        <f t="shared" si="33"/>
        <v>10900</v>
      </c>
    </row>
    <row r="1046" spans="1:25">
      <c r="A1046" s="1" t="str">
        <f t="shared" si="32"/>
        <v>060070000976000</v>
      </c>
      <c r="B1046" s="142" t="s">
        <v>80</v>
      </c>
      <c r="C1046" s="142" t="s">
        <v>1430</v>
      </c>
      <c r="D1046" s="142" t="s">
        <v>3377</v>
      </c>
      <c r="E1046" s="142" t="s">
        <v>3378</v>
      </c>
      <c r="F1046" s="142" t="s">
        <v>3379</v>
      </c>
      <c r="G1046" s="142" t="s">
        <v>3380</v>
      </c>
      <c r="H1046" s="142" t="s">
        <v>3381</v>
      </c>
      <c r="I1046" s="142" t="s">
        <v>23</v>
      </c>
      <c r="J1046" s="142">
        <v>2</v>
      </c>
      <c r="K1046" s="142">
        <v>1</v>
      </c>
      <c r="L1046" s="227">
        <v>11222</v>
      </c>
      <c r="M1046" s="227">
        <v>743109</v>
      </c>
      <c r="N1046" s="227">
        <v>69900</v>
      </c>
      <c r="O1046" s="227">
        <v>69900</v>
      </c>
      <c r="P1046" s="227">
        <v>69900</v>
      </c>
      <c r="Q1046" s="227"/>
      <c r="R1046" s="227"/>
      <c r="S1046" s="227"/>
      <c r="T1046" s="227">
        <v>24926</v>
      </c>
      <c r="U1046" s="227">
        <v>1581607</v>
      </c>
      <c r="V1046" s="227">
        <v>-68967</v>
      </c>
      <c r="W1046" s="143">
        <v>46029</v>
      </c>
      <c r="X1046" s="143">
        <v>46035</v>
      </c>
      <c r="Y1046">
        <f t="shared" si="33"/>
        <v>69900</v>
      </c>
    </row>
    <row r="1047" spans="1:25">
      <c r="A1047" s="1" t="str">
        <f t="shared" si="32"/>
        <v>060070001462000</v>
      </c>
      <c r="B1047" s="142" t="s">
        <v>80</v>
      </c>
      <c r="C1047" s="142" t="s">
        <v>1430</v>
      </c>
      <c r="D1047" s="142" t="s">
        <v>3366</v>
      </c>
      <c r="E1047" s="142" t="s">
        <v>3367</v>
      </c>
      <c r="F1047" s="142" t="s">
        <v>3382</v>
      </c>
      <c r="G1047" s="142" t="s">
        <v>3383</v>
      </c>
      <c r="H1047" s="142" t="s">
        <v>3384</v>
      </c>
      <c r="I1047" s="142" t="s">
        <v>23</v>
      </c>
      <c r="J1047" s="142">
        <v>2</v>
      </c>
      <c r="K1047" s="142">
        <v>1</v>
      </c>
      <c r="L1047" s="227">
        <v>200354</v>
      </c>
      <c r="M1047" s="227">
        <v>8044364</v>
      </c>
      <c r="N1047" s="227">
        <v>39900</v>
      </c>
      <c r="O1047" s="227">
        <v>42900</v>
      </c>
      <c r="P1047" s="227">
        <v>42900</v>
      </c>
      <c r="Q1047" s="227"/>
      <c r="R1047" s="227"/>
      <c r="S1047" s="227"/>
      <c r="T1047" s="227">
        <v>49568</v>
      </c>
      <c r="U1047" s="227">
        <v>1747812</v>
      </c>
      <c r="V1047" s="227">
        <v>-242380</v>
      </c>
      <c r="W1047" s="143">
        <v>46025</v>
      </c>
      <c r="X1047" s="143">
        <v>46035</v>
      </c>
      <c r="Y1047">
        <f t="shared" si="33"/>
        <v>42900</v>
      </c>
    </row>
    <row r="1048" spans="1:25">
      <c r="A1048" s="1" t="str">
        <f t="shared" si="32"/>
        <v>060070001574000</v>
      </c>
      <c r="B1048" s="142" t="s">
        <v>80</v>
      </c>
      <c r="C1048" s="142" t="s">
        <v>1430</v>
      </c>
      <c r="D1048" s="142" t="s">
        <v>3366</v>
      </c>
      <c r="E1048" s="142" t="s">
        <v>3367</v>
      </c>
      <c r="F1048" s="142" t="s">
        <v>3385</v>
      </c>
      <c r="G1048" s="142" t="s">
        <v>3386</v>
      </c>
      <c r="H1048" s="142" t="s">
        <v>3387</v>
      </c>
      <c r="I1048" s="142" t="s">
        <v>23</v>
      </c>
      <c r="J1048" s="142">
        <v>2</v>
      </c>
      <c r="K1048" s="142">
        <v>1</v>
      </c>
      <c r="L1048" s="227">
        <v>118926</v>
      </c>
      <c r="M1048" s="227">
        <v>5829168</v>
      </c>
      <c r="N1048" s="227">
        <v>65900</v>
      </c>
      <c r="O1048" s="227">
        <v>65900</v>
      </c>
      <c r="P1048" s="227">
        <v>65900</v>
      </c>
      <c r="Q1048" s="227"/>
      <c r="R1048" s="227"/>
      <c r="S1048" s="227"/>
      <c r="T1048" s="227">
        <v>12608</v>
      </c>
      <c r="U1048" s="227">
        <v>793039</v>
      </c>
      <c r="V1048" s="227">
        <v>175057</v>
      </c>
      <c r="W1048" s="143">
        <v>46009</v>
      </c>
      <c r="X1048" s="143">
        <v>46035</v>
      </c>
      <c r="Y1048">
        <f t="shared" si="33"/>
        <v>65900</v>
      </c>
    </row>
    <row r="1049" spans="1:25">
      <c r="A1049" s="1" t="str">
        <f t="shared" si="32"/>
        <v>060070002336000</v>
      </c>
      <c r="B1049" s="142" t="s">
        <v>80</v>
      </c>
      <c r="C1049" s="142" t="s">
        <v>1430</v>
      </c>
      <c r="D1049" s="142" t="s">
        <v>3388</v>
      </c>
      <c r="E1049" s="142" t="s">
        <v>3389</v>
      </c>
      <c r="F1049" s="142" t="s">
        <v>3390</v>
      </c>
      <c r="G1049" s="142" t="s">
        <v>3391</v>
      </c>
      <c r="H1049" s="142" t="s">
        <v>3392</v>
      </c>
      <c r="I1049" s="142" t="s">
        <v>21</v>
      </c>
      <c r="J1049" s="142">
        <v>2</v>
      </c>
      <c r="K1049" s="142">
        <v>1</v>
      </c>
      <c r="L1049" s="227">
        <v>17592</v>
      </c>
      <c r="M1049" s="227">
        <v>616003</v>
      </c>
      <c r="N1049" s="227">
        <v>39900</v>
      </c>
      <c r="O1049" s="227">
        <v>45900</v>
      </c>
      <c r="P1049" s="227">
        <v>45900</v>
      </c>
      <c r="Q1049" s="227"/>
      <c r="R1049" s="227"/>
      <c r="S1049" s="227"/>
      <c r="T1049" s="227">
        <v>18176</v>
      </c>
      <c r="U1049" s="227">
        <v>700370</v>
      </c>
      <c r="V1049" s="227">
        <v>63918</v>
      </c>
      <c r="W1049" s="143">
        <v>46035</v>
      </c>
      <c r="X1049" s="143">
        <v>46035</v>
      </c>
      <c r="Y1049">
        <f t="shared" si="33"/>
        <v>45900</v>
      </c>
    </row>
    <row r="1050" spans="1:25">
      <c r="A1050" s="1" t="str">
        <f t="shared" si="32"/>
        <v>060070002386000</v>
      </c>
      <c r="B1050" s="142" t="s">
        <v>80</v>
      </c>
      <c r="C1050" s="142" t="s">
        <v>1430</v>
      </c>
      <c r="D1050" s="142" t="s">
        <v>3388</v>
      </c>
      <c r="E1050" s="142" t="s">
        <v>3389</v>
      </c>
      <c r="F1050" s="142" t="s">
        <v>3393</v>
      </c>
      <c r="G1050" s="142" t="s">
        <v>3394</v>
      </c>
      <c r="H1050" s="142" t="s">
        <v>3395</v>
      </c>
      <c r="I1050" s="142" t="s">
        <v>23</v>
      </c>
      <c r="J1050" s="142">
        <v>2</v>
      </c>
      <c r="K1050" s="142">
        <v>1</v>
      </c>
      <c r="L1050" s="227">
        <v>5830</v>
      </c>
      <c r="M1050" s="227">
        <v>292055</v>
      </c>
      <c r="N1050" s="227">
        <v>48900</v>
      </c>
      <c r="O1050" s="227">
        <v>59900</v>
      </c>
      <c r="P1050" s="227">
        <v>59900</v>
      </c>
      <c r="Q1050" s="227"/>
      <c r="R1050" s="227"/>
      <c r="S1050" s="227"/>
      <c r="T1050" s="227">
        <v>12010</v>
      </c>
      <c r="U1050" s="227">
        <v>681220</v>
      </c>
      <c r="V1050" s="227">
        <v>79577</v>
      </c>
      <c r="W1050" s="143">
        <v>46035</v>
      </c>
      <c r="X1050" s="143">
        <v>46035</v>
      </c>
      <c r="Y1050">
        <f t="shared" si="33"/>
        <v>59900</v>
      </c>
    </row>
    <row r="1051" spans="1:25">
      <c r="A1051" s="1" t="str">
        <f t="shared" si="32"/>
        <v>060070002489000</v>
      </c>
      <c r="B1051" s="142" t="s">
        <v>80</v>
      </c>
      <c r="C1051" s="142" t="s">
        <v>1430</v>
      </c>
      <c r="D1051" s="142" t="s">
        <v>3388</v>
      </c>
      <c r="E1051" s="142" t="s">
        <v>3389</v>
      </c>
      <c r="F1051" s="142" t="s">
        <v>3396</v>
      </c>
      <c r="G1051" s="142" t="s">
        <v>3397</v>
      </c>
      <c r="H1051" s="142" t="s">
        <v>3398</v>
      </c>
      <c r="I1051" s="142" t="s">
        <v>23</v>
      </c>
      <c r="J1051" s="142">
        <v>2</v>
      </c>
      <c r="K1051" s="142">
        <v>1</v>
      </c>
      <c r="L1051" s="227">
        <v>60920</v>
      </c>
      <c r="M1051" s="227">
        <v>629020</v>
      </c>
      <c r="N1051" s="227">
        <v>13900</v>
      </c>
      <c r="O1051" s="227">
        <v>14900</v>
      </c>
      <c r="P1051" s="227">
        <v>14900</v>
      </c>
      <c r="Q1051" s="227"/>
      <c r="R1051" s="227"/>
      <c r="S1051" s="227"/>
      <c r="T1051" s="227">
        <v>110364</v>
      </c>
      <c r="U1051" s="227">
        <v>1024406</v>
      </c>
      <c r="V1051" s="227">
        <v>-115139</v>
      </c>
      <c r="W1051" s="143">
        <v>46035</v>
      </c>
      <c r="X1051" s="143">
        <v>46035</v>
      </c>
      <c r="Y1051">
        <f t="shared" si="33"/>
        <v>14900</v>
      </c>
    </row>
    <row r="1052" spans="1:25">
      <c r="A1052" s="1" t="str">
        <f t="shared" si="32"/>
        <v>060070003412000</v>
      </c>
      <c r="B1052" s="142" t="s">
        <v>80</v>
      </c>
      <c r="C1052" s="142" t="s">
        <v>1430</v>
      </c>
      <c r="D1052" s="142" t="s">
        <v>3377</v>
      </c>
      <c r="E1052" s="142" t="s">
        <v>3378</v>
      </c>
      <c r="F1052" s="142" t="s">
        <v>3399</v>
      </c>
      <c r="G1052" s="142" t="s">
        <v>3400</v>
      </c>
      <c r="H1052" s="142" t="s">
        <v>3401</v>
      </c>
      <c r="I1052" s="142" t="s">
        <v>23</v>
      </c>
      <c r="J1052" s="142">
        <v>2</v>
      </c>
      <c r="K1052" s="142">
        <v>1</v>
      </c>
      <c r="L1052" s="227">
        <v>94350</v>
      </c>
      <c r="M1052" s="227">
        <v>2610793</v>
      </c>
      <c r="N1052" s="227">
        <v>27300</v>
      </c>
      <c r="O1052" s="227">
        <v>27300</v>
      </c>
      <c r="P1052" s="227">
        <v>27300</v>
      </c>
      <c r="Q1052" s="227"/>
      <c r="R1052" s="227"/>
      <c r="S1052" s="227"/>
      <c r="T1052" s="227">
        <v>1630028</v>
      </c>
      <c r="U1052" s="227">
        <v>45635571</v>
      </c>
      <c r="V1052" s="227">
        <v>530468</v>
      </c>
      <c r="W1052" s="143">
        <v>46035</v>
      </c>
      <c r="X1052" s="143">
        <v>46035</v>
      </c>
      <c r="Y1052">
        <f t="shared" si="33"/>
        <v>27300</v>
      </c>
    </row>
    <row r="1053" spans="1:25">
      <c r="A1053" s="1" t="str">
        <f t="shared" si="32"/>
        <v>060070003485000</v>
      </c>
      <c r="B1053" s="142" t="s">
        <v>80</v>
      </c>
      <c r="C1053" s="142" t="s">
        <v>1430</v>
      </c>
      <c r="D1053" s="142" t="s">
        <v>3366</v>
      </c>
      <c r="E1053" s="142" t="s">
        <v>3367</v>
      </c>
      <c r="F1053" s="142" t="s">
        <v>3402</v>
      </c>
      <c r="G1053" s="142" t="s">
        <v>3403</v>
      </c>
      <c r="H1053" s="142" t="s">
        <v>3404</v>
      </c>
      <c r="I1053" s="142" t="s">
        <v>23</v>
      </c>
      <c r="J1053" s="142">
        <v>2</v>
      </c>
      <c r="K1053" s="142">
        <v>1</v>
      </c>
      <c r="L1053" s="227">
        <v>0</v>
      </c>
      <c r="M1053" s="227">
        <v>0</v>
      </c>
      <c r="N1053" s="227">
        <v>88900</v>
      </c>
      <c r="O1053" s="227">
        <v>88900</v>
      </c>
      <c r="P1053" s="227">
        <v>88900</v>
      </c>
      <c r="Q1053" s="227"/>
      <c r="R1053" s="227"/>
      <c r="S1053" s="227"/>
      <c r="T1053" s="227">
        <v>0</v>
      </c>
      <c r="U1053" s="227">
        <v>0</v>
      </c>
      <c r="V1053" s="227">
        <v>0</v>
      </c>
      <c r="W1053" s="143">
        <v>45827</v>
      </c>
      <c r="X1053" s="143">
        <v>45865</v>
      </c>
      <c r="Y1053">
        <f t="shared" si="33"/>
        <v>88900</v>
      </c>
    </row>
    <row r="1054" spans="1:25">
      <c r="A1054" s="1" t="str">
        <f t="shared" si="32"/>
        <v>060070003866000</v>
      </c>
      <c r="B1054" s="142" t="s">
        <v>80</v>
      </c>
      <c r="C1054" s="142" t="s">
        <v>1430</v>
      </c>
      <c r="D1054" s="142" t="s">
        <v>3377</v>
      </c>
      <c r="E1054" s="142" t="s">
        <v>3378</v>
      </c>
      <c r="F1054" s="142" t="s">
        <v>3405</v>
      </c>
      <c r="G1054" s="142" t="s">
        <v>3406</v>
      </c>
      <c r="H1054" s="142" t="s">
        <v>3407</v>
      </c>
      <c r="I1054" s="142" t="s">
        <v>23</v>
      </c>
      <c r="J1054" s="142">
        <v>2</v>
      </c>
      <c r="K1054" s="142">
        <v>1</v>
      </c>
      <c r="L1054" s="227">
        <v>258826</v>
      </c>
      <c r="M1054" s="227">
        <v>31033493</v>
      </c>
      <c r="N1054" s="227">
        <v>121900</v>
      </c>
      <c r="O1054" s="227">
        <v>121900</v>
      </c>
      <c r="P1054" s="227">
        <v>121900</v>
      </c>
      <c r="Q1054" s="227"/>
      <c r="R1054" s="227"/>
      <c r="S1054" s="227"/>
      <c r="T1054" s="227">
        <v>26670</v>
      </c>
      <c r="U1054" s="227">
        <v>3209108</v>
      </c>
      <c r="V1054" s="227">
        <v>11349</v>
      </c>
      <c r="W1054" s="143">
        <v>46002</v>
      </c>
      <c r="X1054" s="143">
        <v>46022</v>
      </c>
      <c r="Y1054">
        <f t="shared" si="33"/>
        <v>121900</v>
      </c>
    </row>
    <row r="1055" spans="1:25">
      <c r="A1055" s="1" t="str">
        <f t="shared" si="32"/>
        <v>060070006435000</v>
      </c>
      <c r="B1055" s="142" t="s">
        <v>80</v>
      </c>
      <c r="C1055" s="142" t="s">
        <v>1430</v>
      </c>
      <c r="D1055" s="142" t="s">
        <v>3388</v>
      </c>
      <c r="E1055" s="142" t="s">
        <v>3389</v>
      </c>
      <c r="F1055" s="142" t="s">
        <v>3408</v>
      </c>
      <c r="G1055" s="142" t="s">
        <v>3409</v>
      </c>
      <c r="H1055" s="142" t="s">
        <v>3410</v>
      </c>
      <c r="I1055" s="142" t="s">
        <v>23</v>
      </c>
      <c r="J1055" s="142">
        <v>2</v>
      </c>
      <c r="K1055" s="142">
        <v>1</v>
      </c>
      <c r="L1055" s="227">
        <v>580531</v>
      </c>
      <c r="M1055" s="227">
        <v>8102983</v>
      </c>
      <c r="N1055" s="227">
        <v>17500</v>
      </c>
      <c r="O1055" s="227">
        <v>15900</v>
      </c>
      <c r="P1055" s="227">
        <v>15900</v>
      </c>
      <c r="Q1055" s="227"/>
      <c r="R1055" s="227"/>
      <c r="S1055" s="227"/>
      <c r="T1055" s="227">
        <v>1167855</v>
      </c>
      <c r="U1055" s="227">
        <v>17038239</v>
      </c>
      <c r="V1055" s="227">
        <v>737457</v>
      </c>
      <c r="W1055" s="143">
        <v>46035</v>
      </c>
      <c r="X1055" s="143">
        <v>46035</v>
      </c>
      <c r="Y1055">
        <f t="shared" si="33"/>
        <v>15900</v>
      </c>
    </row>
    <row r="1056" spans="1:25">
      <c r="A1056" s="1" t="str">
        <f t="shared" si="32"/>
        <v>060070007873000</v>
      </c>
      <c r="B1056" s="142" t="s">
        <v>80</v>
      </c>
      <c r="C1056" s="142" t="s">
        <v>1430</v>
      </c>
      <c r="D1056" s="142" t="s">
        <v>3388</v>
      </c>
      <c r="E1056" s="142" t="s">
        <v>3389</v>
      </c>
      <c r="F1056" s="142" t="s">
        <v>3411</v>
      </c>
      <c r="G1056" s="142" t="s">
        <v>3412</v>
      </c>
      <c r="H1056" s="142" t="s">
        <v>3413</v>
      </c>
      <c r="I1056" s="142" t="s">
        <v>23</v>
      </c>
      <c r="J1056" s="142">
        <v>2</v>
      </c>
      <c r="K1056" s="142">
        <v>1</v>
      </c>
      <c r="L1056" s="227">
        <v>24398</v>
      </c>
      <c r="M1056" s="227">
        <v>1035915</v>
      </c>
      <c r="N1056" s="227">
        <v>15900</v>
      </c>
      <c r="O1056" s="227">
        <v>43900</v>
      </c>
      <c r="P1056" s="227">
        <v>43900</v>
      </c>
      <c r="Q1056" s="227"/>
      <c r="R1056" s="227"/>
      <c r="S1056" s="227"/>
      <c r="T1056" s="227">
        <v>46152</v>
      </c>
      <c r="U1056" s="227">
        <v>2042182</v>
      </c>
      <c r="V1056" s="227">
        <v>82615</v>
      </c>
      <c r="W1056" s="143">
        <v>46035</v>
      </c>
      <c r="X1056" s="143">
        <v>46035</v>
      </c>
      <c r="Y1056">
        <f t="shared" si="33"/>
        <v>43900</v>
      </c>
    </row>
    <row r="1057" spans="1:25">
      <c r="A1057" s="1" t="str">
        <f t="shared" si="32"/>
        <v>060070007909000</v>
      </c>
      <c r="B1057" s="142" t="s">
        <v>80</v>
      </c>
      <c r="C1057" s="142" t="s">
        <v>1430</v>
      </c>
      <c r="D1057" s="142" t="s">
        <v>3388</v>
      </c>
      <c r="E1057" s="142" t="s">
        <v>3389</v>
      </c>
      <c r="F1057" s="142" t="s">
        <v>3414</v>
      </c>
      <c r="G1057" s="142" t="s">
        <v>3415</v>
      </c>
      <c r="H1057" s="142" t="s">
        <v>3416</v>
      </c>
      <c r="I1057" s="142" t="s">
        <v>23</v>
      </c>
      <c r="J1057" s="142">
        <v>2</v>
      </c>
      <c r="K1057" s="142">
        <v>1</v>
      </c>
      <c r="L1057" s="227">
        <v>-442</v>
      </c>
      <c r="M1057" s="227">
        <v>-4420</v>
      </c>
      <c r="N1057" s="227">
        <v>36900</v>
      </c>
      <c r="O1057" s="227">
        <v>36900</v>
      </c>
      <c r="P1057" s="227">
        <v>36900</v>
      </c>
      <c r="Q1057" s="227"/>
      <c r="R1057" s="227"/>
      <c r="S1057" s="227"/>
      <c r="T1057" s="227">
        <v>0</v>
      </c>
      <c r="U1057" s="227">
        <v>0</v>
      </c>
      <c r="V1057" s="227">
        <v>0</v>
      </c>
      <c r="W1057" s="143">
        <v>44001</v>
      </c>
      <c r="X1057" s="143">
        <v>46021</v>
      </c>
      <c r="Y1057">
        <f t="shared" si="33"/>
        <v>36900</v>
      </c>
    </row>
    <row r="1058" spans="1:25">
      <c r="A1058" s="1" t="str">
        <f t="shared" si="32"/>
        <v>060070007919000</v>
      </c>
      <c r="B1058" s="142" t="s">
        <v>80</v>
      </c>
      <c r="C1058" s="142" t="s">
        <v>1430</v>
      </c>
      <c r="D1058" s="142" t="s">
        <v>3388</v>
      </c>
      <c r="E1058" s="142" t="s">
        <v>3389</v>
      </c>
      <c r="F1058" s="142" t="s">
        <v>3417</v>
      </c>
      <c r="G1058" s="142" t="s">
        <v>3418</v>
      </c>
      <c r="H1058" s="142" t="s">
        <v>3419</v>
      </c>
      <c r="I1058" s="142" t="s">
        <v>23</v>
      </c>
      <c r="J1058" s="142">
        <v>2</v>
      </c>
      <c r="K1058" s="142">
        <v>1</v>
      </c>
      <c r="L1058" s="227">
        <v>-22392</v>
      </c>
      <c r="M1058" s="227">
        <v>-507809</v>
      </c>
      <c r="N1058" s="227">
        <v>26400</v>
      </c>
      <c r="O1058" s="227">
        <v>26400</v>
      </c>
      <c r="P1058" s="227">
        <v>26400</v>
      </c>
      <c r="Q1058" s="227"/>
      <c r="R1058" s="227"/>
      <c r="S1058" s="227"/>
      <c r="T1058" s="227">
        <v>150860</v>
      </c>
      <c r="U1058" s="227">
        <v>3467011</v>
      </c>
      <c r="V1058" s="227">
        <v>45789</v>
      </c>
      <c r="W1058" s="143">
        <v>46032</v>
      </c>
      <c r="X1058" s="143">
        <v>46035</v>
      </c>
      <c r="Y1058">
        <f t="shared" si="33"/>
        <v>26400</v>
      </c>
    </row>
    <row r="1059" spans="1:25">
      <c r="A1059" s="1" t="str">
        <f t="shared" si="32"/>
        <v>060070008206000</v>
      </c>
      <c r="B1059" s="142" t="s">
        <v>80</v>
      </c>
      <c r="C1059" s="142" t="s">
        <v>1430</v>
      </c>
      <c r="D1059" s="142" t="s">
        <v>3377</v>
      </c>
      <c r="E1059" s="142" t="s">
        <v>3378</v>
      </c>
      <c r="F1059" s="142" t="s">
        <v>3420</v>
      </c>
      <c r="G1059" s="142" t="s">
        <v>3421</v>
      </c>
      <c r="H1059" s="142" t="s">
        <v>3422</v>
      </c>
      <c r="I1059" s="142" t="s">
        <v>21</v>
      </c>
      <c r="J1059" s="142">
        <v>2</v>
      </c>
      <c r="K1059" s="142">
        <v>1</v>
      </c>
      <c r="L1059" s="227">
        <v>286566</v>
      </c>
      <c r="M1059" s="227">
        <v>14525403</v>
      </c>
      <c r="N1059" s="227">
        <v>52900</v>
      </c>
      <c r="O1059" s="227">
        <v>52900</v>
      </c>
      <c r="P1059" s="227">
        <v>52900</v>
      </c>
      <c r="Q1059" s="227"/>
      <c r="R1059" s="227"/>
      <c r="S1059" s="227"/>
      <c r="T1059" s="227">
        <v>332526</v>
      </c>
      <c r="U1059" s="227">
        <v>16946194</v>
      </c>
      <c r="V1059" s="227">
        <v>91179</v>
      </c>
      <c r="W1059" s="143">
        <v>46035</v>
      </c>
      <c r="X1059" s="143">
        <v>46035</v>
      </c>
      <c r="Y1059">
        <f t="shared" si="33"/>
        <v>52900</v>
      </c>
    </row>
    <row r="1060" spans="1:25">
      <c r="A1060" s="1" t="str">
        <f t="shared" si="32"/>
        <v>060070008922000</v>
      </c>
      <c r="B1060" s="142" t="s">
        <v>80</v>
      </c>
      <c r="C1060" s="142" t="s">
        <v>1430</v>
      </c>
      <c r="D1060" s="142" t="s">
        <v>3423</v>
      </c>
      <c r="E1060" s="142" t="s">
        <v>3424</v>
      </c>
      <c r="F1060" s="142" t="s">
        <v>3425</v>
      </c>
      <c r="G1060" s="142" t="s">
        <v>3426</v>
      </c>
      <c r="H1060" s="142" t="s">
        <v>3427</v>
      </c>
      <c r="I1060" s="142" t="s">
        <v>23</v>
      </c>
      <c r="J1060" s="142">
        <v>2</v>
      </c>
      <c r="K1060" s="142">
        <v>1</v>
      </c>
      <c r="L1060" s="227">
        <v>12698</v>
      </c>
      <c r="M1060" s="227">
        <v>892477</v>
      </c>
      <c r="N1060" s="227">
        <v>72900</v>
      </c>
      <c r="O1060" s="227">
        <v>72900</v>
      </c>
      <c r="P1060" s="227">
        <v>72900</v>
      </c>
      <c r="Q1060" s="227"/>
      <c r="R1060" s="227"/>
      <c r="S1060" s="227"/>
      <c r="T1060" s="227">
        <v>6372</v>
      </c>
      <c r="U1060" s="227">
        <v>282774</v>
      </c>
      <c r="V1060" s="227">
        <v>-165081</v>
      </c>
      <c r="W1060" s="143">
        <v>46025</v>
      </c>
      <c r="X1060" s="143">
        <v>46035</v>
      </c>
      <c r="Y1060">
        <f t="shared" si="33"/>
        <v>72900</v>
      </c>
    </row>
    <row r="1061" spans="1:25">
      <c r="A1061" s="1" t="str">
        <f t="shared" si="32"/>
        <v>060070011397000</v>
      </c>
      <c r="B1061" s="142" t="s">
        <v>80</v>
      </c>
      <c r="C1061" s="142" t="s">
        <v>1430</v>
      </c>
      <c r="D1061" s="142" t="s">
        <v>3388</v>
      </c>
      <c r="E1061" s="142" t="s">
        <v>3389</v>
      </c>
      <c r="F1061" s="142" t="s">
        <v>3428</v>
      </c>
      <c r="G1061" s="142" t="s">
        <v>3429</v>
      </c>
      <c r="H1061" s="142" t="s">
        <v>3430</v>
      </c>
      <c r="I1061" s="142" t="s">
        <v>23</v>
      </c>
      <c r="J1061" s="142">
        <v>1</v>
      </c>
      <c r="K1061" s="142">
        <v>1</v>
      </c>
      <c r="L1061" s="227">
        <v>260</v>
      </c>
      <c r="M1061" s="227">
        <v>755854</v>
      </c>
      <c r="N1061" s="227">
        <v>3900</v>
      </c>
      <c r="O1061" s="227">
        <v>3900</v>
      </c>
      <c r="P1061" s="227">
        <v>3900</v>
      </c>
      <c r="Q1061" s="227"/>
      <c r="R1061" s="227"/>
      <c r="S1061" s="227"/>
      <c r="T1061" s="227">
        <v>367</v>
      </c>
      <c r="U1061" s="227">
        <v>1040700</v>
      </c>
      <c r="V1061" s="227">
        <v>-26217</v>
      </c>
      <c r="W1061" s="143">
        <v>46035</v>
      </c>
      <c r="X1061" s="143">
        <v>46035</v>
      </c>
      <c r="Y1061">
        <f t="shared" si="33"/>
        <v>3900</v>
      </c>
    </row>
    <row r="1062" spans="1:25">
      <c r="A1062" s="1" t="str">
        <f t="shared" si="32"/>
        <v>060070012110000</v>
      </c>
      <c r="B1062" s="142" t="s">
        <v>80</v>
      </c>
      <c r="C1062" s="142" t="s">
        <v>1430</v>
      </c>
      <c r="D1062" s="142" t="s">
        <v>3377</v>
      </c>
      <c r="E1062" s="142" t="s">
        <v>3378</v>
      </c>
      <c r="F1062" s="142" t="s">
        <v>3431</v>
      </c>
      <c r="G1062" s="142" t="s">
        <v>3432</v>
      </c>
      <c r="H1062" s="142" t="s">
        <v>3433</v>
      </c>
      <c r="I1062" s="142" t="s">
        <v>23</v>
      </c>
      <c r="J1062" s="142">
        <v>2</v>
      </c>
      <c r="K1062" s="142">
        <v>1</v>
      </c>
      <c r="L1062" s="227">
        <v>36262</v>
      </c>
      <c r="M1062" s="227">
        <v>1817814</v>
      </c>
      <c r="N1062" s="227">
        <v>52900</v>
      </c>
      <c r="O1062" s="227">
        <v>52900</v>
      </c>
      <c r="P1062" s="227">
        <v>52900</v>
      </c>
      <c r="Q1062" s="227"/>
      <c r="R1062" s="227"/>
      <c r="S1062" s="227"/>
      <c r="T1062" s="227">
        <v>105836</v>
      </c>
      <c r="U1062" s="227">
        <v>4478889</v>
      </c>
      <c r="V1062" s="227">
        <v>-826670</v>
      </c>
      <c r="W1062" s="143">
        <v>46031</v>
      </c>
      <c r="X1062" s="143">
        <v>46035</v>
      </c>
      <c r="Y1062">
        <f t="shared" si="33"/>
        <v>52900</v>
      </c>
    </row>
    <row r="1063" spans="1:25">
      <c r="A1063" s="1" t="str">
        <f t="shared" si="32"/>
        <v>060070013093000</v>
      </c>
      <c r="B1063" s="142" t="s">
        <v>80</v>
      </c>
      <c r="C1063" s="142" t="s">
        <v>1430</v>
      </c>
      <c r="D1063" s="142" t="s">
        <v>3388</v>
      </c>
      <c r="E1063" s="142" t="s">
        <v>3389</v>
      </c>
      <c r="F1063" s="142" t="s">
        <v>3434</v>
      </c>
      <c r="G1063" s="142" t="s">
        <v>3435</v>
      </c>
      <c r="H1063" s="142" t="s">
        <v>3436</v>
      </c>
      <c r="I1063" s="142" t="s">
        <v>23</v>
      </c>
      <c r="J1063" s="142">
        <v>2</v>
      </c>
      <c r="K1063" s="142">
        <v>1</v>
      </c>
      <c r="L1063" s="227">
        <v>66667</v>
      </c>
      <c r="M1063" s="227">
        <v>929355</v>
      </c>
      <c r="N1063" s="227">
        <v>19900</v>
      </c>
      <c r="O1063" s="227">
        <v>19900</v>
      </c>
      <c r="P1063" s="227">
        <v>19900</v>
      </c>
      <c r="Q1063" s="227"/>
      <c r="R1063" s="227"/>
      <c r="S1063" s="227"/>
      <c r="T1063" s="227">
        <v>126529</v>
      </c>
      <c r="U1063" s="227">
        <v>1852437</v>
      </c>
      <c r="V1063" s="227">
        <v>88590</v>
      </c>
      <c r="W1063" s="143">
        <v>46035</v>
      </c>
      <c r="X1063" s="143">
        <v>46035</v>
      </c>
      <c r="Y1063">
        <f t="shared" si="33"/>
        <v>19900</v>
      </c>
    </row>
    <row r="1064" spans="1:25">
      <c r="A1064" s="1" t="str">
        <f t="shared" si="32"/>
        <v>060070015114000</v>
      </c>
      <c r="B1064" s="142" t="s">
        <v>80</v>
      </c>
      <c r="C1064" s="142" t="s">
        <v>1430</v>
      </c>
      <c r="D1064" s="142" t="s">
        <v>3366</v>
      </c>
      <c r="E1064" s="142" t="s">
        <v>3367</v>
      </c>
      <c r="F1064" s="142" t="s">
        <v>3437</v>
      </c>
      <c r="G1064" s="142" t="s">
        <v>3438</v>
      </c>
      <c r="H1064" s="142" t="s">
        <v>3439</v>
      </c>
      <c r="I1064" s="142" t="s">
        <v>23</v>
      </c>
      <c r="J1064" s="142">
        <v>2</v>
      </c>
      <c r="K1064" s="142">
        <v>1</v>
      </c>
      <c r="L1064" s="227">
        <v>762</v>
      </c>
      <c r="M1064" s="227">
        <v>14907</v>
      </c>
      <c r="N1064" s="227">
        <v>28900</v>
      </c>
      <c r="O1064" s="227">
        <v>28900</v>
      </c>
      <c r="P1064" s="227">
        <v>28900</v>
      </c>
      <c r="Q1064" s="227"/>
      <c r="R1064" s="227"/>
      <c r="S1064" s="227"/>
      <c r="T1064" s="227">
        <v>84198</v>
      </c>
      <c r="U1064" s="227">
        <v>1642742</v>
      </c>
      <c r="V1064" s="227">
        <v>-4435</v>
      </c>
      <c r="W1064" s="143">
        <v>46008</v>
      </c>
      <c r="X1064" s="143">
        <v>46032</v>
      </c>
      <c r="Y1064">
        <f t="shared" si="33"/>
        <v>28900</v>
      </c>
    </row>
    <row r="1065" spans="1:25">
      <c r="A1065" s="1" t="str">
        <f t="shared" si="32"/>
        <v>060070016395000</v>
      </c>
      <c r="B1065" s="142" t="s">
        <v>80</v>
      </c>
      <c r="C1065" s="142" t="s">
        <v>1430</v>
      </c>
      <c r="D1065" s="142" t="s">
        <v>3366</v>
      </c>
      <c r="E1065" s="142" t="s">
        <v>3367</v>
      </c>
      <c r="F1065" s="142" t="s">
        <v>3440</v>
      </c>
      <c r="G1065" s="142" t="s">
        <v>3441</v>
      </c>
      <c r="H1065" s="142" t="s">
        <v>3442</v>
      </c>
      <c r="I1065" s="142" t="s">
        <v>23</v>
      </c>
      <c r="J1065" s="142">
        <v>2</v>
      </c>
      <c r="K1065" s="142">
        <v>1</v>
      </c>
      <c r="L1065" s="227">
        <v>0</v>
      </c>
      <c r="M1065" s="227">
        <v>0</v>
      </c>
      <c r="N1065" s="227">
        <v>24900</v>
      </c>
      <c r="O1065" s="227">
        <v>24900</v>
      </c>
      <c r="P1065" s="227">
        <v>24900</v>
      </c>
      <c r="Q1065" s="227"/>
      <c r="R1065" s="227"/>
      <c r="S1065" s="227"/>
      <c r="T1065" s="227">
        <v>0</v>
      </c>
      <c r="U1065" s="227">
        <v>0</v>
      </c>
      <c r="V1065" s="227">
        <v>0</v>
      </c>
      <c r="W1065" s="143">
        <v>45997</v>
      </c>
      <c r="X1065" s="143">
        <v>46006</v>
      </c>
      <c r="Y1065">
        <f t="shared" si="33"/>
        <v>24900</v>
      </c>
    </row>
    <row r="1066" spans="1:25">
      <c r="A1066" s="1" t="str">
        <f t="shared" si="32"/>
        <v>060070016471000</v>
      </c>
      <c r="B1066" s="142" t="s">
        <v>80</v>
      </c>
      <c r="C1066" s="142" t="s">
        <v>1430</v>
      </c>
      <c r="D1066" s="142" t="s">
        <v>3423</v>
      </c>
      <c r="E1066" s="142" t="s">
        <v>3424</v>
      </c>
      <c r="F1066" s="142" t="s">
        <v>3443</v>
      </c>
      <c r="G1066" s="142" t="s">
        <v>3444</v>
      </c>
      <c r="H1066" s="142" t="s">
        <v>3445</v>
      </c>
      <c r="I1066" s="142" t="s">
        <v>23</v>
      </c>
      <c r="J1066" s="142">
        <v>2</v>
      </c>
      <c r="K1066" s="142">
        <v>1</v>
      </c>
      <c r="L1066" s="227">
        <v>17044</v>
      </c>
      <c r="M1066" s="227">
        <v>845314</v>
      </c>
      <c r="N1066" s="227">
        <v>59900</v>
      </c>
      <c r="O1066" s="227">
        <v>59900</v>
      </c>
      <c r="P1066" s="227">
        <v>59900</v>
      </c>
      <c r="Q1066" s="227"/>
      <c r="R1066" s="227"/>
      <c r="S1066" s="227"/>
      <c r="T1066" s="227">
        <v>57108</v>
      </c>
      <c r="U1066" s="227">
        <v>2441840</v>
      </c>
      <c r="V1066" s="227">
        <v>-390489</v>
      </c>
      <c r="W1066" s="143">
        <v>46034</v>
      </c>
      <c r="X1066" s="143">
        <v>46035</v>
      </c>
      <c r="Y1066">
        <f t="shared" si="33"/>
        <v>59900</v>
      </c>
    </row>
    <row r="1067" spans="1:25">
      <c r="A1067" s="1" t="str">
        <f t="shared" si="32"/>
        <v>060070016516000</v>
      </c>
      <c r="B1067" s="142" t="s">
        <v>80</v>
      </c>
      <c r="C1067" s="142" t="s">
        <v>1430</v>
      </c>
      <c r="D1067" s="142" t="s">
        <v>3388</v>
      </c>
      <c r="E1067" s="142" t="s">
        <v>3389</v>
      </c>
      <c r="F1067" s="142" t="s">
        <v>3446</v>
      </c>
      <c r="G1067" s="142" t="s">
        <v>3447</v>
      </c>
      <c r="H1067" s="142" t="s">
        <v>3448</v>
      </c>
      <c r="I1067" s="142" t="s">
        <v>23</v>
      </c>
      <c r="J1067" s="142">
        <v>2</v>
      </c>
      <c r="K1067" s="142">
        <v>1</v>
      </c>
      <c r="L1067" s="227">
        <v>14638</v>
      </c>
      <c r="M1067" s="227">
        <v>617138</v>
      </c>
      <c r="N1067" s="227">
        <v>55900</v>
      </c>
      <c r="O1067" s="227">
        <v>39900</v>
      </c>
      <c r="P1067" s="227">
        <v>39900</v>
      </c>
      <c r="Q1067" s="227"/>
      <c r="R1067" s="227"/>
      <c r="S1067" s="227"/>
      <c r="T1067" s="227">
        <v>17860</v>
      </c>
      <c r="U1067" s="227">
        <v>781092</v>
      </c>
      <c r="V1067" s="227">
        <v>28114</v>
      </c>
      <c r="W1067" s="143">
        <v>46032</v>
      </c>
      <c r="X1067" s="143">
        <v>46035</v>
      </c>
      <c r="Y1067">
        <f t="shared" si="33"/>
        <v>39900</v>
      </c>
    </row>
    <row r="1068" spans="1:25">
      <c r="A1068" s="1" t="str">
        <f t="shared" si="32"/>
        <v>060070017116000</v>
      </c>
      <c r="B1068" s="142" t="s">
        <v>80</v>
      </c>
      <c r="C1068" s="142" t="s">
        <v>1430</v>
      </c>
      <c r="D1068" s="142" t="s">
        <v>3366</v>
      </c>
      <c r="E1068" s="142" t="s">
        <v>3367</v>
      </c>
      <c r="F1068" s="142" t="s">
        <v>3449</v>
      </c>
      <c r="G1068" s="142" t="s">
        <v>3450</v>
      </c>
      <c r="H1068" s="142" t="s">
        <v>3451</v>
      </c>
      <c r="I1068" s="142" t="s">
        <v>23</v>
      </c>
      <c r="J1068" s="142">
        <v>2</v>
      </c>
      <c r="K1068" s="142">
        <v>1</v>
      </c>
      <c r="L1068" s="227">
        <v>28801</v>
      </c>
      <c r="M1068" s="227">
        <v>304628</v>
      </c>
      <c r="N1068" s="227">
        <v>13900</v>
      </c>
      <c r="O1068" s="227">
        <v>13900</v>
      </c>
      <c r="P1068" s="227">
        <v>13900</v>
      </c>
      <c r="Q1068" s="227"/>
      <c r="R1068" s="227"/>
      <c r="S1068" s="227"/>
      <c r="T1068" s="227">
        <v>266972</v>
      </c>
      <c r="U1068" s="227">
        <v>3274590</v>
      </c>
      <c r="V1068" s="227">
        <v>450828</v>
      </c>
      <c r="W1068" s="143">
        <v>46034</v>
      </c>
      <c r="X1068" s="143">
        <v>46035</v>
      </c>
      <c r="Y1068">
        <f t="shared" si="33"/>
        <v>13900</v>
      </c>
    </row>
    <row r="1069" spans="1:25">
      <c r="A1069" s="1" t="str">
        <f t="shared" si="32"/>
        <v>060070018312000</v>
      </c>
      <c r="B1069" s="142" t="s">
        <v>80</v>
      </c>
      <c r="C1069" s="142" t="s">
        <v>1430</v>
      </c>
      <c r="D1069" s="142" t="s">
        <v>3377</v>
      </c>
      <c r="E1069" s="142" t="s">
        <v>3378</v>
      </c>
      <c r="F1069" s="142" t="s">
        <v>3452</v>
      </c>
      <c r="G1069" s="142" t="s">
        <v>3453</v>
      </c>
      <c r="H1069" s="142" t="s">
        <v>3454</v>
      </c>
      <c r="I1069" s="142" t="s">
        <v>26</v>
      </c>
      <c r="J1069" s="142">
        <v>2</v>
      </c>
      <c r="K1069" s="142">
        <v>1</v>
      </c>
      <c r="L1069" s="227">
        <v>0</v>
      </c>
      <c r="M1069" s="227">
        <v>0</v>
      </c>
      <c r="N1069" s="227">
        <v>38500</v>
      </c>
      <c r="O1069" s="227">
        <v>38500</v>
      </c>
      <c r="P1069" s="227">
        <v>38500</v>
      </c>
      <c r="Q1069" s="227"/>
      <c r="R1069" s="227"/>
      <c r="S1069" s="227"/>
      <c r="T1069" s="227">
        <v>0</v>
      </c>
      <c r="U1069" s="227">
        <v>0</v>
      </c>
      <c r="V1069" s="227">
        <v>0</v>
      </c>
      <c r="W1069" s="143">
        <v>45874</v>
      </c>
      <c r="X1069" s="143">
        <v>45886</v>
      </c>
      <c r="Y1069">
        <f t="shared" si="33"/>
        <v>38500</v>
      </c>
    </row>
    <row r="1070" spans="1:25">
      <c r="A1070" s="1" t="str">
        <f t="shared" si="32"/>
        <v>060070019473000</v>
      </c>
      <c r="B1070" s="142" t="s">
        <v>80</v>
      </c>
      <c r="C1070" s="142" t="s">
        <v>1430</v>
      </c>
      <c r="D1070" s="142" t="s">
        <v>3366</v>
      </c>
      <c r="E1070" s="142" t="s">
        <v>3367</v>
      </c>
      <c r="F1070" s="142" t="s">
        <v>3455</v>
      </c>
      <c r="G1070" s="142" t="s">
        <v>3456</v>
      </c>
      <c r="H1070" s="142" t="s">
        <v>3457</v>
      </c>
      <c r="I1070" s="142" t="s">
        <v>23</v>
      </c>
      <c r="J1070" s="142">
        <v>2</v>
      </c>
      <c r="K1070" s="142">
        <v>1</v>
      </c>
      <c r="L1070" s="227">
        <v>18274</v>
      </c>
      <c r="M1070" s="227">
        <v>441913</v>
      </c>
      <c r="N1070" s="227">
        <v>21900</v>
      </c>
      <c r="O1070" s="227">
        <v>21900</v>
      </c>
      <c r="P1070" s="227">
        <v>21900</v>
      </c>
      <c r="Q1070" s="227"/>
      <c r="R1070" s="227"/>
      <c r="S1070" s="227"/>
      <c r="T1070" s="227">
        <v>67280</v>
      </c>
      <c r="U1070" s="227">
        <v>1162562</v>
      </c>
      <c r="V1070" s="227">
        <v>-464442</v>
      </c>
      <c r="W1070" s="143">
        <v>46032</v>
      </c>
      <c r="X1070" s="143">
        <v>46035</v>
      </c>
      <c r="Y1070">
        <f t="shared" si="33"/>
        <v>21900</v>
      </c>
    </row>
    <row r="1071" spans="1:25">
      <c r="A1071" s="1" t="str">
        <f t="shared" si="32"/>
        <v>060070022634000</v>
      </c>
      <c r="B1071" s="142" t="s">
        <v>80</v>
      </c>
      <c r="C1071" s="142" t="s">
        <v>1430</v>
      </c>
      <c r="D1071" s="142" t="s">
        <v>3423</v>
      </c>
      <c r="E1071" s="142" t="s">
        <v>3424</v>
      </c>
      <c r="F1071" s="142" t="s">
        <v>3458</v>
      </c>
      <c r="G1071" s="142" t="s">
        <v>3459</v>
      </c>
      <c r="H1071" s="142" t="s">
        <v>3460</v>
      </c>
      <c r="I1071" s="142" t="s">
        <v>23</v>
      </c>
      <c r="J1071" s="142">
        <v>2</v>
      </c>
      <c r="K1071" s="142">
        <v>1</v>
      </c>
      <c r="L1071" s="227">
        <v>14684</v>
      </c>
      <c r="M1071" s="227">
        <v>422365</v>
      </c>
      <c r="N1071" s="227">
        <v>32900</v>
      </c>
      <c r="O1071" s="227">
        <v>32900</v>
      </c>
      <c r="P1071" s="227">
        <v>32900</v>
      </c>
      <c r="Q1071" s="227"/>
      <c r="R1071" s="227"/>
      <c r="S1071" s="227"/>
      <c r="T1071" s="227">
        <v>18658</v>
      </c>
      <c r="U1071" s="227">
        <v>473407</v>
      </c>
      <c r="V1071" s="227">
        <v>-63264</v>
      </c>
      <c r="W1071" s="143">
        <v>46034</v>
      </c>
      <c r="X1071" s="143">
        <v>46035</v>
      </c>
      <c r="Y1071">
        <f t="shared" si="33"/>
        <v>32900</v>
      </c>
    </row>
    <row r="1072" spans="1:25">
      <c r="A1072" s="1" t="str">
        <f t="shared" si="32"/>
        <v>060070023517000</v>
      </c>
      <c r="B1072" s="142" t="s">
        <v>80</v>
      </c>
      <c r="C1072" s="142" t="s">
        <v>1430</v>
      </c>
      <c r="D1072" s="142" t="s">
        <v>3423</v>
      </c>
      <c r="E1072" s="142" t="s">
        <v>3424</v>
      </c>
      <c r="F1072" s="142" t="s">
        <v>3461</v>
      </c>
      <c r="G1072" s="142" t="s">
        <v>3462</v>
      </c>
      <c r="H1072" s="142" t="s">
        <v>3463</v>
      </c>
      <c r="I1072" s="142" t="s">
        <v>23</v>
      </c>
      <c r="J1072" s="142">
        <v>2</v>
      </c>
      <c r="K1072" s="142">
        <v>1</v>
      </c>
      <c r="L1072" s="227">
        <v>49696</v>
      </c>
      <c r="M1072" s="227">
        <v>4301031</v>
      </c>
      <c r="N1072" s="227">
        <v>92900</v>
      </c>
      <c r="O1072" s="227">
        <v>89900</v>
      </c>
      <c r="P1072" s="227">
        <v>89900</v>
      </c>
      <c r="Q1072" s="227"/>
      <c r="R1072" s="227"/>
      <c r="S1072" s="227"/>
      <c r="T1072" s="227">
        <v>97362</v>
      </c>
      <c r="U1072" s="227">
        <v>7733117</v>
      </c>
      <c r="V1072" s="227">
        <v>-693254</v>
      </c>
      <c r="W1072" s="143">
        <v>46035</v>
      </c>
      <c r="X1072" s="143">
        <v>46035</v>
      </c>
      <c r="Y1072">
        <f t="shared" si="33"/>
        <v>89900</v>
      </c>
    </row>
    <row r="1073" spans="1:25">
      <c r="A1073" s="1" t="str">
        <f t="shared" si="32"/>
        <v>060070029200000</v>
      </c>
      <c r="B1073" s="142" t="s">
        <v>80</v>
      </c>
      <c r="C1073" s="142" t="s">
        <v>1430</v>
      </c>
      <c r="D1073" s="142" t="s">
        <v>3423</v>
      </c>
      <c r="E1073" s="142" t="s">
        <v>3424</v>
      </c>
      <c r="F1073" s="142" t="s">
        <v>3464</v>
      </c>
      <c r="G1073" s="142" t="s">
        <v>3465</v>
      </c>
      <c r="H1073" s="142" t="s">
        <v>3466</v>
      </c>
      <c r="I1073" s="142" t="s">
        <v>23</v>
      </c>
      <c r="J1073" s="142">
        <v>1</v>
      </c>
      <c r="K1073" s="142">
        <v>1</v>
      </c>
      <c r="L1073" s="227">
        <v>401</v>
      </c>
      <c r="M1073" s="227">
        <v>17243000</v>
      </c>
      <c r="N1073" s="227">
        <v>48500</v>
      </c>
      <c r="O1073" s="227">
        <v>48500</v>
      </c>
      <c r="P1073" s="227">
        <v>48500</v>
      </c>
      <c r="Q1073" s="227"/>
      <c r="R1073" s="227"/>
      <c r="S1073" s="227"/>
      <c r="T1073" s="227">
        <v>61</v>
      </c>
      <c r="U1073" s="227">
        <v>2912500</v>
      </c>
      <c r="V1073" s="227">
        <v>289500</v>
      </c>
      <c r="W1073" s="143">
        <v>45997</v>
      </c>
      <c r="X1073" s="143">
        <v>46033</v>
      </c>
      <c r="Y1073">
        <f t="shared" si="33"/>
        <v>48500</v>
      </c>
    </row>
    <row r="1074" spans="1:25">
      <c r="A1074" s="1" t="str">
        <f t="shared" si="32"/>
        <v>060070032080000</v>
      </c>
      <c r="B1074" s="142" t="s">
        <v>80</v>
      </c>
      <c r="C1074" s="142" t="s">
        <v>1430</v>
      </c>
      <c r="D1074" s="142" t="s">
        <v>3377</v>
      </c>
      <c r="E1074" s="142" t="s">
        <v>3378</v>
      </c>
      <c r="F1074" s="142" t="s">
        <v>3467</v>
      </c>
      <c r="G1074" s="142" t="s">
        <v>3468</v>
      </c>
      <c r="H1074" s="142" t="s">
        <v>3469</v>
      </c>
      <c r="I1074" s="142" t="s">
        <v>23</v>
      </c>
      <c r="J1074" s="142">
        <v>2</v>
      </c>
      <c r="K1074" s="142">
        <v>1</v>
      </c>
      <c r="L1074" s="227"/>
      <c r="M1074" s="227"/>
      <c r="N1074" s="227">
        <v>126900</v>
      </c>
      <c r="O1074" s="227">
        <v>126900</v>
      </c>
      <c r="P1074" s="227">
        <v>126900</v>
      </c>
      <c r="Q1074" s="227"/>
      <c r="R1074" s="227"/>
      <c r="S1074" s="227"/>
      <c r="T1074" s="227"/>
      <c r="U1074" s="227"/>
      <c r="V1074" s="227"/>
      <c r="W1074" s="143"/>
      <c r="X1074" s="143">
        <v>46033</v>
      </c>
      <c r="Y1074">
        <f t="shared" si="33"/>
        <v>126900</v>
      </c>
    </row>
    <row r="1075" spans="1:25">
      <c r="A1075" s="1" t="str">
        <f t="shared" si="32"/>
        <v>060070034058000</v>
      </c>
      <c r="B1075" s="142" t="s">
        <v>80</v>
      </c>
      <c r="C1075" s="142" t="s">
        <v>1430</v>
      </c>
      <c r="D1075" s="142" t="s">
        <v>3377</v>
      </c>
      <c r="E1075" s="142" t="s">
        <v>3378</v>
      </c>
      <c r="F1075" s="142" t="s">
        <v>3470</v>
      </c>
      <c r="G1075" s="142" t="s">
        <v>3471</v>
      </c>
      <c r="H1075" s="142" t="s">
        <v>3472</v>
      </c>
      <c r="I1075" s="142" t="s">
        <v>23</v>
      </c>
      <c r="J1075" s="142">
        <v>1</v>
      </c>
      <c r="K1075" s="142">
        <v>1</v>
      </c>
      <c r="L1075" s="227">
        <v>134</v>
      </c>
      <c r="M1075" s="227">
        <v>4365739</v>
      </c>
      <c r="N1075" s="227">
        <v>42900</v>
      </c>
      <c r="O1075" s="227">
        <v>42900</v>
      </c>
      <c r="P1075" s="227">
        <v>42900</v>
      </c>
      <c r="Q1075" s="227"/>
      <c r="R1075" s="227"/>
      <c r="S1075" s="227"/>
      <c r="T1075" s="227">
        <v>73</v>
      </c>
      <c r="U1075" s="227">
        <v>2763600</v>
      </c>
      <c r="V1075" s="227">
        <v>392328</v>
      </c>
      <c r="W1075" s="143">
        <v>46032</v>
      </c>
      <c r="X1075" s="143">
        <v>46030</v>
      </c>
      <c r="Y1075">
        <f t="shared" si="33"/>
        <v>42900</v>
      </c>
    </row>
    <row r="1076" spans="1:25">
      <c r="A1076" s="1" t="str">
        <f t="shared" si="32"/>
        <v>060070034238000</v>
      </c>
      <c r="B1076" s="142" t="s">
        <v>80</v>
      </c>
      <c r="C1076" s="142" t="s">
        <v>1430</v>
      </c>
      <c r="D1076" s="142" t="s">
        <v>3377</v>
      </c>
      <c r="E1076" s="142" t="s">
        <v>3378</v>
      </c>
      <c r="F1076" s="142" t="s">
        <v>3473</v>
      </c>
      <c r="G1076" s="142" t="s">
        <v>3474</v>
      </c>
      <c r="H1076" s="142" t="s">
        <v>3475</v>
      </c>
      <c r="I1076" s="142" t="s">
        <v>23</v>
      </c>
      <c r="J1076" s="142">
        <v>2</v>
      </c>
      <c r="K1076" s="142">
        <v>1</v>
      </c>
      <c r="L1076" s="227"/>
      <c r="M1076" s="227"/>
      <c r="N1076" s="227">
        <v>126900</v>
      </c>
      <c r="O1076" s="227">
        <v>126900</v>
      </c>
      <c r="P1076" s="227">
        <v>126900</v>
      </c>
      <c r="Q1076" s="227"/>
      <c r="R1076" s="227"/>
      <c r="S1076" s="227"/>
      <c r="T1076" s="227"/>
      <c r="U1076" s="227"/>
      <c r="V1076" s="227"/>
      <c r="W1076" s="143"/>
      <c r="X1076" s="143">
        <v>46024</v>
      </c>
      <c r="Y1076">
        <f t="shared" si="33"/>
        <v>126900</v>
      </c>
    </row>
    <row r="1077" spans="1:25">
      <c r="A1077" s="1" t="str">
        <f t="shared" si="32"/>
        <v>060070041234000</v>
      </c>
      <c r="B1077" s="142" t="s">
        <v>80</v>
      </c>
      <c r="C1077" s="142" t="s">
        <v>1430</v>
      </c>
      <c r="D1077" s="142" t="s">
        <v>3377</v>
      </c>
      <c r="E1077" s="142" t="s">
        <v>3378</v>
      </c>
      <c r="F1077" s="142" t="s">
        <v>3476</v>
      </c>
      <c r="G1077" s="142" t="s">
        <v>3477</v>
      </c>
      <c r="H1077" s="142" t="s">
        <v>3478</v>
      </c>
      <c r="I1077" s="142" t="s">
        <v>21</v>
      </c>
      <c r="J1077" s="142">
        <v>1</v>
      </c>
      <c r="K1077" s="142">
        <v>1</v>
      </c>
      <c r="L1077" s="227"/>
      <c r="M1077" s="227"/>
      <c r="N1077" s="227">
        <v>29900</v>
      </c>
      <c r="O1077" s="227">
        <v>29900</v>
      </c>
      <c r="P1077" s="227">
        <v>29900</v>
      </c>
      <c r="Q1077" s="227"/>
      <c r="R1077" s="227"/>
      <c r="S1077" s="227"/>
      <c r="T1077" s="227"/>
      <c r="U1077" s="227"/>
      <c r="V1077" s="227"/>
      <c r="W1077" s="143">
        <v>44470</v>
      </c>
      <c r="X1077" s="143">
        <v>44483</v>
      </c>
      <c r="Y1077">
        <f t="shared" si="33"/>
        <v>29900</v>
      </c>
    </row>
    <row r="1078" spans="1:25">
      <c r="A1078" s="1" t="str">
        <f t="shared" si="32"/>
        <v>060070042823000</v>
      </c>
      <c r="B1078" s="142" t="s">
        <v>80</v>
      </c>
      <c r="C1078" s="142" t="s">
        <v>1430</v>
      </c>
      <c r="D1078" s="142" t="s">
        <v>3423</v>
      </c>
      <c r="E1078" s="142" t="s">
        <v>3424</v>
      </c>
      <c r="F1078" s="142" t="s">
        <v>3479</v>
      </c>
      <c r="G1078" s="142" t="s">
        <v>3480</v>
      </c>
      <c r="H1078" s="142" t="s">
        <v>3481</v>
      </c>
      <c r="I1078" s="142" t="s">
        <v>23</v>
      </c>
      <c r="J1078" s="142">
        <v>2</v>
      </c>
      <c r="K1078" s="142">
        <v>1</v>
      </c>
      <c r="L1078" s="227">
        <v>264900</v>
      </c>
      <c r="M1078" s="227">
        <v>16143169</v>
      </c>
      <c r="N1078" s="227">
        <v>79900</v>
      </c>
      <c r="O1078" s="227">
        <v>69900</v>
      </c>
      <c r="P1078" s="227">
        <v>69900</v>
      </c>
      <c r="Q1078" s="227"/>
      <c r="R1078" s="227"/>
      <c r="S1078" s="227"/>
      <c r="T1078" s="227">
        <v>47478</v>
      </c>
      <c r="U1078" s="227">
        <v>2989822</v>
      </c>
      <c r="V1078" s="227">
        <v>96484</v>
      </c>
      <c r="W1078" s="143">
        <v>46010</v>
      </c>
      <c r="X1078" s="143">
        <v>46035</v>
      </c>
      <c r="Y1078">
        <f t="shared" si="33"/>
        <v>69900</v>
      </c>
    </row>
    <row r="1079" spans="1:25">
      <c r="A1079" s="1" t="str">
        <f t="shared" si="32"/>
        <v>060070042946000</v>
      </c>
      <c r="B1079" s="142" t="s">
        <v>80</v>
      </c>
      <c r="C1079" s="142" t="s">
        <v>1430</v>
      </c>
      <c r="D1079" s="142" t="s">
        <v>3388</v>
      </c>
      <c r="E1079" s="142" t="s">
        <v>3389</v>
      </c>
      <c r="F1079" s="142" t="s">
        <v>3482</v>
      </c>
      <c r="G1079" s="142" t="s">
        <v>3483</v>
      </c>
      <c r="H1079" s="142" t="s">
        <v>3484</v>
      </c>
      <c r="I1079" s="142" t="s">
        <v>23</v>
      </c>
      <c r="J1079" s="142">
        <v>2</v>
      </c>
      <c r="K1079" s="142">
        <v>1</v>
      </c>
      <c r="L1079" s="227">
        <v>127674</v>
      </c>
      <c r="M1079" s="227">
        <v>1930584</v>
      </c>
      <c r="N1079" s="227">
        <v>19900</v>
      </c>
      <c r="O1079" s="227">
        <v>15900</v>
      </c>
      <c r="P1079" s="227">
        <v>15900</v>
      </c>
      <c r="Q1079" s="227"/>
      <c r="R1079" s="227"/>
      <c r="S1079" s="227"/>
      <c r="T1079" s="227">
        <v>298164</v>
      </c>
      <c r="U1079" s="227">
        <v>4230623</v>
      </c>
      <c r="V1079" s="227">
        <v>-277974</v>
      </c>
      <c r="W1079" s="143">
        <v>46035</v>
      </c>
      <c r="X1079" s="143">
        <v>46035</v>
      </c>
      <c r="Y1079">
        <f t="shared" si="33"/>
        <v>15900</v>
      </c>
    </row>
    <row r="1080" spans="1:25">
      <c r="A1080" s="1" t="str">
        <f t="shared" si="32"/>
        <v>060070049060000</v>
      </c>
      <c r="B1080" s="142" t="s">
        <v>80</v>
      </c>
      <c r="C1080" s="142" t="s">
        <v>1430</v>
      </c>
      <c r="D1080" s="142" t="s">
        <v>3377</v>
      </c>
      <c r="E1080" s="142" t="s">
        <v>3378</v>
      </c>
      <c r="F1080" s="142" t="s">
        <v>3485</v>
      </c>
      <c r="G1080" s="142" t="s">
        <v>3486</v>
      </c>
      <c r="H1080" s="142" t="s">
        <v>3487</v>
      </c>
      <c r="I1080" s="142" t="s">
        <v>23</v>
      </c>
      <c r="J1080" s="142">
        <v>2</v>
      </c>
      <c r="K1080" s="142">
        <v>1</v>
      </c>
      <c r="L1080" s="227">
        <v>183204</v>
      </c>
      <c r="M1080" s="227">
        <v>23638607</v>
      </c>
      <c r="N1080" s="227">
        <v>119900</v>
      </c>
      <c r="O1080" s="227">
        <v>119900</v>
      </c>
      <c r="P1080" s="227">
        <v>119900</v>
      </c>
      <c r="Q1080" s="227"/>
      <c r="R1080" s="227"/>
      <c r="S1080" s="227"/>
      <c r="T1080" s="227">
        <v>132102</v>
      </c>
      <c r="U1080" s="227">
        <v>15552829</v>
      </c>
      <c r="V1080" s="227">
        <v>-1492144</v>
      </c>
      <c r="W1080" s="143">
        <v>46030</v>
      </c>
      <c r="X1080" s="143">
        <v>46033</v>
      </c>
      <c r="Y1080">
        <f t="shared" si="33"/>
        <v>119900</v>
      </c>
    </row>
    <row r="1081" spans="1:25">
      <c r="A1081" s="1" t="str">
        <f t="shared" si="32"/>
        <v>060070049074000</v>
      </c>
      <c r="B1081" s="142" t="s">
        <v>80</v>
      </c>
      <c r="C1081" s="142" t="s">
        <v>1430</v>
      </c>
      <c r="D1081" s="142" t="s">
        <v>3377</v>
      </c>
      <c r="E1081" s="142" t="s">
        <v>3378</v>
      </c>
      <c r="F1081" s="142" t="s">
        <v>3488</v>
      </c>
      <c r="G1081" s="142" t="s">
        <v>3489</v>
      </c>
      <c r="H1081" s="142" t="s">
        <v>3490</v>
      </c>
      <c r="I1081" s="142" t="s">
        <v>23</v>
      </c>
      <c r="J1081" s="142">
        <v>2</v>
      </c>
      <c r="K1081" s="142">
        <v>1</v>
      </c>
      <c r="L1081" s="227">
        <v>54034</v>
      </c>
      <c r="M1081" s="227">
        <v>5973773</v>
      </c>
      <c r="N1081" s="227">
        <v>103900</v>
      </c>
      <c r="O1081" s="227">
        <v>103900</v>
      </c>
      <c r="P1081" s="227">
        <v>103900</v>
      </c>
      <c r="Q1081" s="227"/>
      <c r="R1081" s="227"/>
      <c r="S1081" s="227"/>
      <c r="T1081" s="227">
        <v>4966</v>
      </c>
      <c r="U1081" s="227">
        <v>515965</v>
      </c>
      <c r="V1081" s="227">
        <v>-33055</v>
      </c>
      <c r="W1081" s="143">
        <v>45910</v>
      </c>
      <c r="X1081" s="143">
        <v>46033</v>
      </c>
      <c r="Y1081">
        <f t="shared" si="33"/>
        <v>103900</v>
      </c>
    </row>
    <row r="1082" spans="1:25">
      <c r="A1082" s="1" t="str">
        <f t="shared" si="32"/>
        <v>060070049618000</v>
      </c>
      <c r="B1082" s="142" t="s">
        <v>80</v>
      </c>
      <c r="C1082" s="142" t="s">
        <v>1430</v>
      </c>
      <c r="D1082" s="142" t="s">
        <v>3423</v>
      </c>
      <c r="E1082" s="142" t="s">
        <v>3424</v>
      </c>
      <c r="F1082" s="142" t="s">
        <v>3491</v>
      </c>
      <c r="G1082" s="142" t="s">
        <v>3492</v>
      </c>
      <c r="H1082" s="142" t="s">
        <v>3493</v>
      </c>
      <c r="I1082" s="142" t="s">
        <v>23</v>
      </c>
      <c r="J1082" s="142">
        <v>2</v>
      </c>
      <c r="K1082" s="142">
        <v>1</v>
      </c>
      <c r="L1082" s="227">
        <v>-570</v>
      </c>
      <c r="M1082" s="227">
        <v>-50993</v>
      </c>
      <c r="N1082" s="227">
        <v>89900</v>
      </c>
      <c r="O1082" s="227">
        <v>89900</v>
      </c>
      <c r="P1082" s="227">
        <v>89900</v>
      </c>
      <c r="Q1082" s="227"/>
      <c r="R1082" s="227"/>
      <c r="S1082" s="227"/>
      <c r="T1082" s="227">
        <v>570</v>
      </c>
      <c r="U1082" s="227">
        <v>51243</v>
      </c>
      <c r="V1082" s="227">
        <v>250</v>
      </c>
      <c r="W1082" s="143">
        <v>45643</v>
      </c>
      <c r="X1082" s="143">
        <v>46031</v>
      </c>
      <c r="Y1082">
        <f t="shared" si="33"/>
        <v>89900</v>
      </c>
    </row>
    <row r="1083" spans="1:25">
      <c r="A1083" s="1" t="str">
        <f t="shared" si="32"/>
        <v>060071001860000</v>
      </c>
      <c r="B1083" s="142" t="s">
        <v>80</v>
      </c>
      <c r="C1083" s="142" t="s">
        <v>1430</v>
      </c>
      <c r="D1083" s="142" t="s">
        <v>3494</v>
      </c>
      <c r="E1083" s="142" t="s">
        <v>2486</v>
      </c>
      <c r="F1083" s="142" t="s">
        <v>36</v>
      </c>
      <c r="G1083" s="142" t="s">
        <v>2487</v>
      </c>
      <c r="H1083" s="142" t="s">
        <v>2488</v>
      </c>
      <c r="I1083" s="142" t="s">
        <v>23</v>
      </c>
      <c r="J1083" s="142">
        <v>1</v>
      </c>
      <c r="K1083" s="142">
        <v>30</v>
      </c>
      <c r="L1083" s="227">
        <v>61</v>
      </c>
      <c r="M1083" s="227">
        <v>2395036</v>
      </c>
      <c r="N1083" s="227">
        <v>46800</v>
      </c>
      <c r="O1083" s="227">
        <v>46800</v>
      </c>
      <c r="P1083" s="227">
        <v>1404000</v>
      </c>
      <c r="Q1083" s="227"/>
      <c r="R1083" s="227"/>
      <c r="S1083" s="227"/>
      <c r="T1083" s="227">
        <v>29</v>
      </c>
      <c r="U1083" s="227">
        <v>1222703</v>
      </c>
      <c r="V1083" s="227">
        <v>84079</v>
      </c>
      <c r="W1083" s="143">
        <v>45957</v>
      </c>
      <c r="X1083" s="143">
        <v>46035</v>
      </c>
      <c r="Y1083">
        <f t="shared" si="33"/>
        <v>1404000</v>
      </c>
    </row>
    <row r="1084" spans="1:25">
      <c r="A1084" s="1" t="str">
        <f t="shared" si="32"/>
        <v>060071001865000</v>
      </c>
      <c r="B1084" s="142" t="s">
        <v>80</v>
      </c>
      <c r="C1084" s="142" t="s">
        <v>1430</v>
      </c>
      <c r="D1084" s="142" t="s">
        <v>3494</v>
      </c>
      <c r="E1084" s="142" t="s">
        <v>2486</v>
      </c>
      <c r="F1084" s="142" t="s">
        <v>73</v>
      </c>
      <c r="G1084" s="142" t="s">
        <v>2661</v>
      </c>
      <c r="H1084" s="142" t="s">
        <v>2662</v>
      </c>
      <c r="I1084" s="142" t="s">
        <v>21</v>
      </c>
      <c r="J1084" s="142">
        <v>1</v>
      </c>
      <c r="K1084" s="142">
        <v>30</v>
      </c>
      <c r="L1084" s="227">
        <v>14</v>
      </c>
      <c r="M1084" s="227">
        <v>388666</v>
      </c>
      <c r="N1084" s="227">
        <v>32500</v>
      </c>
      <c r="O1084" s="227">
        <v>32400</v>
      </c>
      <c r="P1084" s="227">
        <v>972000</v>
      </c>
      <c r="Q1084" s="227">
        <v>30</v>
      </c>
      <c r="R1084" s="227">
        <v>2200</v>
      </c>
      <c r="S1084" s="227">
        <v>906000</v>
      </c>
      <c r="T1084" s="227">
        <v>6</v>
      </c>
      <c r="U1084" s="227">
        <v>173784</v>
      </c>
      <c r="V1084" s="227">
        <v>7213</v>
      </c>
      <c r="W1084" s="143">
        <v>45971</v>
      </c>
      <c r="X1084" s="143">
        <v>46035</v>
      </c>
      <c r="Y1084">
        <f t="shared" si="33"/>
        <v>906000</v>
      </c>
    </row>
    <row r="1085" spans="1:25">
      <c r="A1085" s="1" t="str">
        <f t="shared" si="32"/>
        <v>060071002106000</v>
      </c>
      <c r="B1085" s="142" t="s">
        <v>80</v>
      </c>
      <c r="C1085" s="142" t="s">
        <v>1430</v>
      </c>
      <c r="D1085" s="142" t="s">
        <v>3495</v>
      </c>
      <c r="E1085" s="142" t="s">
        <v>3496</v>
      </c>
      <c r="F1085" s="142" t="s">
        <v>134</v>
      </c>
      <c r="G1085" s="142" t="s">
        <v>135</v>
      </c>
      <c r="H1085" s="142" t="s">
        <v>136</v>
      </c>
      <c r="I1085" s="142" t="s">
        <v>21</v>
      </c>
      <c r="J1085" s="142">
        <v>1</v>
      </c>
      <c r="K1085" s="142">
        <v>20</v>
      </c>
      <c r="L1085" s="227">
        <v>1255</v>
      </c>
      <c r="M1085" s="227">
        <v>10221562</v>
      </c>
      <c r="N1085" s="227">
        <v>10600</v>
      </c>
      <c r="O1085" s="227">
        <v>10000</v>
      </c>
      <c r="P1085" s="227">
        <v>200000</v>
      </c>
      <c r="Q1085" s="227">
        <v>20</v>
      </c>
      <c r="R1085" s="227">
        <v>855</v>
      </c>
      <c r="S1085" s="227">
        <v>182900</v>
      </c>
      <c r="T1085" s="227">
        <v>491</v>
      </c>
      <c r="U1085" s="227">
        <v>4141599</v>
      </c>
      <c r="V1085" s="227">
        <v>142565</v>
      </c>
      <c r="W1085" s="143">
        <v>45992</v>
      </c>
      <c r="X1085" s="143">
        <v>46035</v>
      </c>
      <c r="Y1085">
        <f t="shared" si="33"/>
        <v>182900</v>
      </c>
    </row>
    <row r="1086" spans="1:25">
      <c r="A1086" s="1" t="str">
        <f t="shared" si="32"/>
        <v>060071004890000</v>
      </c>
      <c r="B1086" s="142" t="s">
        <v>80</v>
      </c>
      <c r="C1086" s="142" t="s">
        <v>1430</v>
      </c>
      <c r="D1086" s="142" t="s">
        <v>3497</v>
      </c>
      <c r="E1086" s="142" t="s">
        <v>24</v>
      </c>
      <c r="F1086" s="142" t="s">
        <v>140</v>
      </c>
      <c r="G1086" s="142" t="s">
        <v>3498</v>
      </c>
      <c r="H1086" s="142" t="s">
        <v>141</v>
      </c>
      <c r="I1086" s="142" t="s">
        <v>21</v>
      </c>
      <c r="J1086" s="142">
        <v>1</v>
      </c>
      <c r="K1086" s="142">
        <v>20</v>
      </c>
      <c r="L1086" s="227">
        <v>3643</v>
      </c>
      <c r="M1086" s="227">
        <v>14829311</v>
      </c>
      <c r="N1086" s="227">
        <v>5400</v>
      </c>
      <c r="O1086" s="227">
        <v>5400</v>
      </c>
      <c r="P1086" s="227">
        <v>108000</v>
      </c>
      <c r="Q1086" s="227"/>
      <c r="R1086" s="227"/>
      <c r="S1086" s="227"/>
      <c r="T1086" s="227">
        <v>89</v>
      </c>
      <c r="U1086" s="227">
        <v>417478</v>
      </c>
      <c r="V1086" s="227">
        <v>55192</v>
      </c>
      <c r="W1086" s="143">
        <v>45996</v>
      </c>
      <c r="X1086" s="143">
        <v>46035</v>
      </c>
      <c r="Y1086">
        <f t="shared" si="33"/>
        <v>108000</v>
      </c>
    </row>
    <row r="1087" spans="1:25">
      <c r="A1087" s="1" t="str">
        <f t="shared" si="32"/>
        <v>060071004893000</v>
      </c>
      <c r="B1087" s="142" t="s">
        <v>80</v>
      </c>
      <c r="C1087" s="142" t="s">
        <v>1430</v>
      </c>
      <c r="D1087" s="142" t="s">
        <v>3497</v>
      </c>
      <c r="E1087" s="142" t="s">
        <v>24</v>
      </c>
      <c r="F1087" s="142" t="s">
        <v>144</v>
      </c>
      <c r="G1087" s="142" t="s">
        <v>145</v>
      </c>
      <c r="H1087" s="142" t="s">
        <v>146</v>
      </c>
      <c r="I1087" s="142" t="s">
        <v>23</v>
      </c>
      <c r="J1087" s="142">
        <v>1</v>
      </c>
      <c r="K1087" s="142">
        <v>20</v>
      </c>
      <c r="L1087" s="227">
        <v>5438</v>
      </c>
      <c r="M1087" s="227">
        <v>27423592</v>
      </c>
      <c r="N1087" s="227">
        <v>6900</v>
      </c>
      <c r="O1087" s="227">
        <v>6400</v>
      </c>
      <c r="P1087" s="227">
        <v>128000</v>
      </c>
      <c r="Q1087" s="227">
        <v>20</v>
      </c>
      <c r="R1087" s="227">
        <v>525</v>
      </c>
      <c r="S1087" s="227">
        <v>117500</v>
      </c>
      <c r="T1087" s="227">
        <v>481</v>
      </c>
      <c r="U1087" s="227">
        <v>2590202</v>
      </c>
      <c r="V1087" s="227">
        <v>164540</v>
      </c>
      <c r="W1087" s="143">
        <v>46006</v>
      </c>
      <c r="X1087" s="143">
        <v>46035</v>
      </c>
      <c r="Y1087">
        <f t="shared" si="33"/>
        <v>117500</v>
      </c>
    </row>
    <row r="1088" spans="1:25">
      <c r="A1088" s="1" t="str">
        <f t="shared" si="32"/>
        <v>060071005627000</v>
      </c>
      <c r="B1088" s="142" t="s">
        <v>80</v>
      </c>
      <c r="C1088" s="142" t="s">
        <v>1430</v>
      </c>
      <c r="D1088" s="142" t="s">
        <v>3495</v>
      </c>
      <c r="E1088" s="142" t="s">
        <v>3496</v>
      </c>
      <c r="F1088" s="142" t="s">
        <v>475</v>
      </c>
      <c r="G1088" s="142" t="s">
        <v>476</v>
      </c>
      <c r="H1088" s="142" t="s">
        <v>477</v>
      </c>
      <c r="I1088" s="142" t="s">
        <v>21</v>
      </c>
      <c r="J1088" s="142">
        <v>1</v>
      </c>
      <c r="K1088" s="142">
        <v>12</v>
      </c>
      <c r="L1088" s="227">
        <v>1</v>
      </c>
      <c r="M1088" s="227">
        <v>11907</v>
      </c>
      <c r="N1088" s="227">
        <v>15700</v>
      </c>
      <c r="O1088" s="227">
        <v>15700</v>
      </c>
      <c r="P1088" s="227">
        <v>188400</v>
      </c>
      <c r="Q1088" s="227"/>
      <c r="R1088" s="227"/>
      <c r="S1088" s="227"/>
      <c r="T1088" s="227">
        <v>142</v>
      </c>
      <c r="U1088" s="227">
        <v>1851757</v>
      </c>
      <c r="V1088" s="227">
        <v>160976</v>
      </c>
      <c r="W1088" s="143">
        <v>45992</v>
      </c>
      <c r="X1088" s="143">
        <v>46034</v>
      </c>
      <c r="Y1088">
        <f t="shared" si="33"/>
        <v>188400</v>
      </c>
    </row>
    <row r="1089" spans="1:25">
      <c r="A1089" s="1" t="str">
        <f t="shared" si="32"/>
        <v>060071005725000</v>
      </c>
      <c r="B1089" s="142" t="s">
        <v>80</v>
      </c>
      <c r="C1089" s="142" t="s">
        <v>1430</v>
      </c>
      <c r="D1089" s="142" t="s">
        <v>3497</v>
      </c>
      <c r="E1089" s="142" t="s">
        <v>24</v>
      </c>
      <c r="F1089" s="142" t="s">
        <v>150</v>
      </c>
      <c r="G1089" s="142" t="s">
        <v>3499</v>
      </c>
      <c r="H1089" s="142" t="s">
        <v>151</v>
      </c>
      <c r="I1089" s="142" t="s">
        <v>23</v>
      </c>
      <c r="J1089" s="142">
        <v>1</v>
      </c>
      <c r="K1089" s="142">
        <v>10</v>
      </c>
      <c r="L1089" s="227">
        <v>1260</v>
      </c>
      <c r="M1089" s="227">
        <v>16271245</v>
      </c>
      <c r="N1089" s="227">
        <v>16000</v>
      </c>
      <c r="O1089" s="227">
        <v>16000</v>
      </c>
      <c r="P1089" s="227">
        <v>160000</v>
      </c>
      <c r="Q1089" s="227">
        <v>10</v>
      </c>
      <c r="R1089" s="227">
        <v>1050</v>
      </c>
      <c r="S1089" s="227">
        <v>149500</v>
      </c>
      <c r="T1089" s="227">
        <v>1404</v>
      </c>
      <c r="U1089" s="227">
        <v>18964955</v>
      </c>
      <c r="V1089" s="227">
        <v>834139</v>
      </c>
      <c r="W1089" s="143">
        <v>45971</v>
      </c>
      <c r="X1089" s="143">
        <v>46035</v>
      </c>
      <c r="Y1089">
        <f t="shared" si="33"/>
        <v>149500</v>
      </c>
    </row>
    <row r="1090" spans="1:25">
      <c r="A1090" s="1" t="str">
        <f t="shared" si="32"/>
        <v>060071005726000</v>
      </c>
      <c r="B1090" s="142" t="s">
        <v>80</v>
      </c>
      <c r="C1090" s="142" t="s">
        <v>1430</v>
      </c>
      <c r="D1090" s="142" t="s">
        <v>3497</v>
      </c>
      <c r="E1090" s="142" t="s">
        <v>24</v>
      </c>
      <c r="F1090" s="142" t="s">
        <v>154</v>
      </c>
      <c r="G1090" s="142" t="s">
        <v>155</v>
      </c>
      <c r="H1090" s="142" t="s">
        <v>156</v>
      </c>
      <c r="I1090" s="142" t="s">
        <v>23</v>
      </c>
      <c r="J1090" s="142">
        <v>1</v>
      </c>
      <c r="K1090" s="142">
        <v>10</v>
      </c>
      <c r="L1090" s="227">
        <v>2496</v>
      </c>
      <c r="M1090" s="227">
        <v>44052704</v>
      </c>
      <c r="N1090" s="227">
        <v>21500</v>
      </c>
      <c r="O1090" s="227">
        <v>21500</v>
      </c>
      <c r="P1090" s="227">
        <v>215000</v>
      </c>
      <c r="Q1090" s="227">
        <v>10</v>
      </c>
      <c r="R1090" s="227">
        <v>100</v>
      </c>
      <c r="S1090" s="227">
        <v>214000</v>
      </c>
      <c r="T1090" s="227">
        <v>162</v>
      </c>
      <c r="U1090" s="227">
        <v>3116216</v>
      </c>
      <c r="V1090" s="227">
        <v>257026</v>
      </c>
      <c r="W1090" s="143">
        <v>46006</v>
      </c>
      <c r="X1090" s="143">
        <v>46035</v>
      </c>
      <c r="Y1090">
        <f t="shared" si="33"/>
        <v>214000</v>
      </c>
    </row>
    <row r="1091" spans="1:25">
      <c r="A1091" s="1" t="str">
        <f t="shared" si="32"/>
        <v>060071006631000</v>
      </c>
      <c r="B1091" s="142" t="s">
        <v>80</v>
      </c>
      <c r="C1091" s="142" t="s">
        <v>1430</v>
      </c>
      <c r="D1091" s="142" t="s">
        <v>3500</v>
      </c>
      <c r="E1091" s="142" t="s">
        <v>3501</v>
      </c>
      <c r="F1091" s="142" t="s">
        <v>3502</v>
      </c>
      <c r="G1091" s="142" t="s">
        <v>3503</v>
      </c>
      <c r="H1091" s="142" t="s">
        <v>3504</v>
      </c>
      <c r="I1091" s="142" t="s">
        <v>23</v>
      </c>
      <c r="J1091" s="142">
        <v>1</v>
      </c>
      <c r="K1091" s="142">
        <v>28</v>
      </c>
      <c r="L1091" s="227">
        <v>354</v>
      </c>
      <c r="M1091" s="227">
        <v>7186199</v>
      </c>
      <c r="N1091" s="227">
        <v>29000</v>
      </c>
      <c r="O1091" s="227">
        <v>22500</v>
      </c>
      <c r="P1091" s="227">
        <v>630000</v>
      </c>
      <c r="Q1091" s="227"/>
      <c r="R1091" s="227"/>
      <c r="S1091" s="227"/>
      <c r="T1091" s="227">
        <v>42</v>
      </c>
      <c r="U1091" s="227">
        <v>863063</v>
      </c>
      <c r="V1091" s="227">
        <v>10463</v>
      </c>
      <c r="W1091" s="143">
        <v>45959</v>
      </c>
      <c r="X1091" s="143">
        <v>46035</v>
      </c>
      <c r="Y1091">
        <f t="shared" si="33"/>
        <v>630000</v>
      </c>
    </row>
    <row r="1092" spans="1:25">
      <c r="A1092" s="1" t="str">
        <f t="shared" si="32"/>
        <v>060071007324000</v>
      </c>
      <c r="B1092" s="142" t="s">
        <v>80</v>
      </c>
      <c r="C1092" s="142" t="s">
        <v>1430</v>
      </c>
      <c r="D1092" s="142" t="s">
        <v>3500</v>
      </c>
      <c r="E1092" s="142" t="s">
        <v>3501</v>
      </c>
      <c r="F1092" s="142" t="s">
        <v>3505</v>
      </c>
      <c r="G1092" s="142" t="s">
        <v>3506</v>
      </c>
      <c r="H1092" s="142" t="s">
        <v>3507</v>
      </c>
      <c r="I1092" s="142" t="s">
        <v>23</v>
      </c>
      <c r="J1092" s="142">
        <v>1</v>
      </c>
      <c r="K1092" s="142">
        <v>12</v>
      </c>
      <c r="L1092" s="227">
        <v>45</v>
      </c>
      <c r="M1092" s="227">
        <v>1223788</v>
      </c>
      <c r="N1092" s="227">
        <v>42400</v>
      </c>
      <c r="O1092" s="227">
        <v>29000</v>
      </c>
      <c r="P1092" s="227">
        <v>348000</v>
      </c>
      <c r="Q1092" s="227"/>
      <c r="R1092" s="227"/>
      <c r="S1092" s="227"/>
      <c r="T1092" s="227">
        <v>7</v>
      </c>
      <c r="U1092" s="227">
        <v>231171</v>
      </c>
      <c r="V1092" s="227">
        <v>40804</v>
      </c>
      <c r="W1092" s="143">
        <v>45985</v>
      </c>
      <c r="X1092" s="143">
        <v>46035</v>
      </c>
      <c r="Y1092">
        <f t="shared" si="33"/>
        <v>348000</v>
      </c>
    </row>
    <row r="1093" spans="1:25">
      <c r="A1093" s="1" t="str">
        <f t="shared" ref="A1093:A1156" si="34">B1093&amp;F1093</f>
        <v>060071008681000</v>
      </c>
      <c r="B1093" s="142" t="s">
        <v>80</v>
      </c>
      <c r="C1093" s="142" t="s">
        <v>1430</v>
      </c>
      <c r="D1093" s="142" t="s">
        <v>3500</v>
      </c>
      <c r="E1093" s="142" t="s">
        <v>3501</v>
      </c>
      <c r="F1093" s="142" t="s">
        <v>3508</v>
      </c>
      <c r="G1093" s="142" t="s">
        <v>3509</v>
      </c>
      <c r="H1093" s="142" t="s">
        <v>3510</v>
      </c>
      <c r="I1093" s="142" t="s">
        <v>21</v>
      </c>
      <c r="J1093" s="142">
        <v>1</v>
      </c>
      <c r="K1093" s="142">
        <v>100</v>
      </c>
      <c r="L1093" s="227">
        <v>129</v>
      </c>
      <c r="M1093" s="227">
        <v>2257500</v>
      </c>
      <c r="N1093" s="227">
        <v>24400</v>
      </c>
      <c r="O1093" s="227">
        <v>19900</v>
      </c>
      <c r="P1093" s="227">
        <v>1990000</v>
      </c>
      <c r="Q1093" s="227"/>
      <c r="R1093" s="227"/>
      <c r="S1093" s="227"/>
      <c r="T1093" s="227">
        <v>75</v>
      </c>
      <c r="U1093" s="227">
        <v>1335676</v>
      </c>
      <c r="V1093" s="227">
        <v>23176</v>
      </c>
      <c r="W1093" s="143">
        <v>45990</v>
      </c>
      <c r="X1093" s="143">
        <v>46035</v>
      </c>
      <c r="Y1093">
        <f t="shared" ref="Y1093:Y1156" si="35">IF(S1093&gt;0,S1093,P1093)</f>
        <v>1990000</v>
      </c>
    </row>
    <row r="1094" spans="1:25">
      <c r="A1094" s="1" t="str">
        <f t="shared" si="34"/>
        <v>060071012362000</v>
      </c>
      <c r="B1094" s="142" t="s">
        <v>80</v>
      </c>
      <c r="C1094" s="142" t="s">
        <v>1430</v>
      </c>
      <c r="D1094" s="142" t="s">
        <v>3511</v>
      </c>
      <c r="E1094" s="142" t="s">
        <v>3512</v>
      </c>
      <c r="F1094" s="142" t="s">
        <v>3513</v>
      </c>
      <c r="G1094" s="142" t="s">
        <v>3514</v>
      </c>
      <c r="H1094" s="142" t="s">
        <v>3515</v>
      </c>
      <c r="I1094" s="142" t="s">
        <v>21</v>
      </c>
      <c r="J1094" s="142">
        <v>1</v>
      </c>
      <c r="K1094" s="142">
        <v>12</v>
      </c>
      <c r="L1094" s="227">
        <v>81</v>
      </c>
      <c r="M1094" s="227">
        <v>2875567</v>
      </c>
      <c r="N1094" s="227">
        <v>49900</v>
      </c>
      <c r="O1094" s="227">
        <v>39900</v>
      </c>
      <c r="P1094" s="227">
        <v>478800</v>
      </c>
      <c r="Q1094" s="227"/>
      <c r="R1094" s="227"/>
      <c r="S1094" s="227"/>
      <c r="T1094" s="227">
        <v>35</v>
      </c>
      <c r="U1094" s="227">
        <v>1258108</v>
      </c>
      <c r="V1094" s="227">
        <v>15579</v>
      </c>
      <c r="W1094" s="143">
        <v>46024</v>
      </c>
      <c r="X1094" s="143">
        <v>46034</v>
      </c>
      <c r="Y1094">
        <f t="shared" si="35"/>
        <v>478800</v>
      </c>
    </row>
    <row r="1095" spans="1:25">
      <c r="A1095" s="1" t="str">
        <f t="shared" si="34"/>
        <v>060071012363000</v>
      </c>
      <c r="B1095" s="142" t="s">
        <v>80</v>
      </c>
      <c r="C1095" s="142" t="s">
        <v>1430</v>
      </c>
      <c r="D1095" s="142" t="s">
        <v>3511</v>
      </c>
      <c r="E1095" s="142" t="s">
        <v>3512</v>
      </c>
      <c r="F1095" s="142" t="s">
        <v>3516</v>
      </c>
      <c r="G1095" s="142" t="s">
        <v>3517</v>
      </c>
      <c r="H1095" s="142" t="s">
        <v>3518</v>
      </c>
      <c r="I1095" s="142" t="s">
        <v>21</v>
      </c>
      <c r="J1095" s="142">
        <v>1</v>
      </c>
      <c r="K1095" s="142">
        <v>12</v>
      </c>
      <c r="L1095" s="227">
        <v>118</v>
      </c>
      <c r="M1095" s="227">
        <v>4189138</v>
      </c>
      <c r="N1095" s="227">
        <v>47900</v>
      </c>
      <c r="O1095" s="227">
        <v>39900</v>
      </c>
      <c r="P1095" s="227">
        <v>478800</v>
      </c>
      <c r="Q1095" s="227"/>
      <c r="R1095" s="227"/>
      <c r="S1095" s="227"/>
      <c r="T1095" s="227">
        <v>32</v>
      </c>
      <c r="U1095" s="227">
        <v>1149558</v>
      </c>
      <c r="V1095" s="227">
        <v>13521</v>
      </c>
      <c r="W1095" s="143">
        <v>46024</v>
      </c>
      <c r="X1095" s="143">
        <v>46035</v>
      </c>
      <c r="Y1095">
        <f t="shared" si="35"/>
        <v>478800</v>
      </c>
    </row>
    <row r="1096" spans="1:25">
      <c r="A1096" s="1" t="str">
        <f t="shared" si="34"/>
        <v>060071012844000</v>
      </c>
      <c r="B1096" s="142" t="s">
        <v>80</v>
      </c>
      <c r="C1096" s="142" t="s">
        <v>1430</v>
      </c>
      <c r="D1096" s="142" t="s">
        <v>3511</v>
      </c>
      <c r="E1096" s="142" t="s">
        <v>3512</v>
      </c>
      <c r="F1096" s="142" t="s">
        <v>3519</v>
      </c>
      <c r="G1096" s="142" t="s">
        <v>3520</v>
      </c>
      <c r="H1096" s="142" t="s">
        <v>3521</v>
      </c>
      <c r="I1096" s="142" t="s">
        <v>21</v>
      </c>
      <c r="J1096" s="142">
        <v>1</v>
      </c>
      <c r="K1096" s="142">
        <v>10</v>
      </c>
      <c r="L1096" s="227">
        <v>98</v>
      </c>
      <c r="M1096" s="227">
        <v>1644135</v>
      </c>
      <c r="N1096" s="227">
        <v>22000</v>
      </c>
      <c r="O1096" s="227">
        <v>22000</v>
      </c>
      <c r="P1096" s="227">
        <v>220000</v>
      </c>
      <c r="Q1096" s="227"/>
      <c r="R1096" s="227"/>
      <c r="S1096" s="227"/>
      <c r="T1096" s="227">
        <v>99</v>
      </c>
      <c r="U1096" s="227">
        <v>1962162</v>
      </c>
      <c r="V1096" s="227">
        <v>301251</v>
      </c>
      <c r="W1096" s="143">
        <v>46035</v>
      </c>
      <c r="X1096" s="143">
        <v>46035</v>
      </c>
      <c r="Y1096">
        <f t="shared" si="35"/>
        <v>220000</v>
      </c>
    </row>
    <row r="1097" spans="1:25">
      <c r="A1097" s="1" t="str">
        <f t="shared" si="34"/>
        <v>060071015940000</v>
      </c>
      <c r="B1097" s="142" t="s">
        <v>80</v>
      </c>
      <c r="C1097" s="142" t="s">
        <v>1430</v>
      </c>
      <c r="D1097" s="142" t="s">
        <v>3497</v>
      </c>
      <c r="E1097" s="142" t="s">
        <v>24</v>
      </c>
      <c r="F1097" s="142" t="s">
        <v>160</v>
      </c>
      <c r="G1097" s="142" t="s">
        <v>161</v>
      </c>
      <c r="H1097" s="142" t="s">
        <v>3522</v>
      </c>
      <c r="I1097" s="142" t="s">
        <v>21</v>
      </c>
      <c r="J1097" s="142">
        <v>1</v>
      </c>
      <c r="K1097" s="142">
        <v>10</v>
      </c>
      <c r="L1097" s="227">
        <v>2423</v>
      </c>
      <c r="M1097" s="227">
        <v>56312931</v>
      </c>
      <c r="N1097" s="227">
        <v>28000</v>
      </c>
      <c r="O1097" s="227">
        <v>26700</v>
      </c>
      <c r="P1097" s="227">
        <v>267000</v>
      </c>
      <c r="Q1097" s="227">
        <v>10</v>
      </c>
      <c r="R1097" s="227">
        <v>100</v>
      </c>
      <c r="S1097" s="227">
        <v>266000</v>
      </c>
      <c r="T1097" s="227">
        <v>194</v>
      </c>
      <c r="U1097" s="227">
        <v>4620991</v>
      </c>
      <c r="V1097" s="227">
        <v>112238</v>
      </c>
      <c r="W1097" s="143">
        <v>45989</v>
      </c>
      <c r="X1097" s="143">
        <v>46035</v>
      </c>
      <c r="Y1097">
        <f t="shared" si="35"/>
        <v>266000</v>
      </c>
    </row>
    <row r="1098" spans="1:25">
      <c r="A1098" s="1" t="str">
        <f t="shared" si="34"/>
        <v>060071016172000</v>
      </c>
      <c r="B1098" s="142" t="s">
        <v>80</v>
      </c>
      <c r="C1098" s="142" t="s">
        <v>1430</v>
      </c>
      <c r="D1098" s="142" t="s">
        <v>3523</v>
      </c>
      <c r="E1098" s="142" t="s">
        <v>20</v>
      </c>
      <c r="F1098" s="142" t="s">
        <v>166</v>
      </c>
      <c r="G1098" s="142" t="s">
        <v>167</v>
      </c>
      <c r="H1098" s="142" t="s">
        <v>168</v>
      </c>
      <c r="I1098" s="142" t="s">
        <v>21</v>
      </c>
      <c r="J1098" s="142">
        <v>1</v>
      </c>
      <c r="K1098" s="142">
        <v>12</v>
      </c>
      <c r="L1098" s="227">
        <v>316</v>
      </c>
      <c r="M1098" s="227">
        <v>5868416</v>
      </c>
      <c r="N1098" s="227">
        <v>23500</v>
      </c>
      <c r="O1098" s="227">
        <v>23500</v>
      </c>
      <c r="P1098" s="227">
        <v>282000</v>
      </c>
      <c r="Q1098" s="227">
        <v>12</v>
      </c>
      <c r="R1098" s="227">
        <v>1800</v>
      </c>
      <c r="S1098" s="227">
        <v>260400</v>
      </c>
      <c r="T1098" s="227">
        <v>121</v>
      </c>
      <c r="U1098" s="227">
        <v>2486694</v>
      </c>
      <c r="V1098" s="227">
        <v>239610</v>
      </c>
      <c r="W1098" s="143">
        <v>46029</v>
      </c>
      <c r="X1098" s="143">
        <v>46035</v>
      </c>
      <c r="Y1098">
        <f t="shared" si="35"/>
        <v>260400</v>
      </c>
    </row>
    <row r="1099" spans="1:25">
      <c r="A1099" s="1" t="str">
        <f t="shared" si="34"/>
        <v>060071016682000</v>
      </c>
      <c r="B1099" s="142" t="s">
        <v>80</v>
      </c>
      <c r="C1099" s="142" t="s">
        <v>1430</v>
      </c>
      <c r="D1099" s="142" t="s">
        <v>3511</v>
      </c>
      <c r="E1099" s="142" t="s">
        <v>3512</v>
      </c>
      <c r="F1099" s="142" t="s">
        <v>3524</v>
      </c>
      <c r="G1099" s="142" t="s">
        <v>3525</v>
      </c>
      <c r="H1099" s="142" t="s">
        <v>3526</v>
      </c>
      <c r="I1099" s="142" t="s">
        <v>21</v>
      </c>
      <c r="J1099" s="142">
        <v>1</v>
      </c>
      <c r="K1099" s="142">
        <v>10</v>
      </c>
      <c r="L1099" s="227">
        <v>67</v>
      </c>
      <c r="M1099" s="227">
        <v>1474402</v>
      </c>
      <c r="N1099" s="227">
        <v>32900</v>
      </c>
      <c r="O1099" s="227">
        <v>32900</v>
      </c>
      <c r="P1099" s="227">
        <v>329000</v>
      </c>
      <c r="Q1099" s="227"/>
      <c r="R1099" s="227"/>
      <c r="S1099" s="227"/>
      <c r="T1099" s="227">
        <v>27</v>
      </c>
      <c r="U1099" s="227">
        <v>746216</v>
      </c>
      <c r="V1099" s="227">
        <v>152054</v>
      </c>
      <c r="W1099" s="143">
        <v>46020</v>
      </c>
      <c r="X1099" s="143">
        <v>46035</v>
      </c>
      <c r="Y1099">
        <f t="shared" si="35"/>
        <v>329000</v>
      </c>
    </row>
    <row r="1100" spans="1:25">
      <c r="A1100" s="1" t="str">
        <f t="shared" si="34"/>
        <v>060071017239000</v>
      </c>
      <c r="B1100" s="142" t="s">
        <v>80</v>
      </c>
      <c r="C1100" s="142" t="s">
        <v>1430</v>
      </c>
      <c r="D1100" s="142" t="s">
        <v>3527</v>
      </c>
      <c r="E1100" s="142" t="s">
        <v>22</v>
      </c>
      <c r="F1100" s="142" t="s">
        <v>615</v>
      </c>
      <c r="G1100" s="142" t="s">
        <v>616</v>
      </c>
      <c r="H1100" s="142" t="s">
        <v>617</v>
      </c>
      <c r="I1100" s="142" t="s">
        <v>23</v>
      </c>
      <c r="J1100" s="142">
        <v>1</v>
      </c>
      <c r="K1100" s="142">
        <v>12</v>
      </c>
      <c r="L1100" s="227">
        <v>28537</v>
      </c>
      <c r="M1100" s="227">
        <v>306027564</v>
      </c>
      <c r="N1100" s="227">
        <v>13000</v>
      </c>
      <c r="O1100" s="227">
        <v>12600</v>
      </c>
      <c r="P1100" s="227">
        <v>151200</v>
      </c>
      <c r="Q1100" s="227">
        <v>12</v>
      </c>
      <c r="R1100" s="227">
        <v>700</v>
      </c>
      <c r="S1100" s="227">
        <v>142800</v>
      </c>
      <c r="T1100" s="227">
        <v>631</v>
      </c>
      <c r="U1100" s="227">
        <v>6846307</v>
      </c>
      <c r="V1100" s="227">
        <v>79534</v>
      </c>
      <c r="W1100" s="143">
        <v>46029</v>
      </c>
      <c r="X1100" s="143">
        <v>46035</v>
      </c>
      <c r="Y1100">
        <f t="shared" si="35"/>
        <v>142800</v>
      </c>
    </row>
    <row r="1101" spans="1:25">
      <c r="A1101" s="1" t="str">
        <f t="shared" si="34"/>
        <v>060071017616000</v>
      </c>
      <c r="B1101" s="142" t="s">
        <v>80</v>
      </c>
      <c r="C1101" s="142" t="s">
        <v>1430</v>
      </c>
      <c r="D1101" s="142" t="s">
        <v>3528</v>
      </c>
      <c r="E1101" s="142" t="s">
        <v>27</v>
      </c>
      <c r="F1101" s="142" t="s">
        <v>172</v>
      </c>
      <c r="G1101" s="142" t="s">
        <v>173</v>
      </c>
      <c r="H1101" s="142" t="s">
        <v>174</v>
      </c>
      <c r="I1101" s="142" t="s">
        <v>21</v>
      </c>
      <c r="J1101" s="142">
        <v>1</v>
      </c>
      <c r="K1101" s="142">
        <v>24</v>
      </c>
      <c r="L1101" s="227">
        <v>2431</v>
      </c>
      <c r="M1101" s="227">
        <v>6480775</v>
      </c>
      <c r="N1101" s="227">
        <v>3400</v>
      </c>
      <c r="O1101" s="227">
        <v>3400</v>
      </c>
      <c r="P1101" s="227">
        <v>81600</v>
      </c>
      <c r="Q1101" s="227">
        <v>24</v>
      </c>
      <c r="R1101" s="227">
        <v>884</v>
      </c>
      <c r="S1101" s="227">
        <v>60384</v>
      </c>
      <c r="T1101" s="227">
        <v>2120</v>
      </c>
      <c r="U1101" s="227">
        <v>4836613</v>
      </c>
      <c r="V1101" s="227">
        <v>-815070</v>
      </c>
      <c r="W1101" s="143">
        <v>46010</v>
      </c>
      <c r="X1101" s="143">
        <v>46035</v>
      </c>
      <c r="Y1101">
        <f t="shared" si="35"/>
        <v>60384</v>
      </c>
    </row>
    <row r="1102" spans="1:25">
      <c r="A1102" s="1" t="str">
        <f t="shared" si="34"/>
        <v>060071017999000</v>
      </c>
      <c r="B1102" s="142" t="s">
        <v>80</v>
      </c>
      <c r="C1102" s="142" t="s">
        <v>1430</v>
      </c>
      <c r="D1102" s="142" t="s">
        <v>3500</v>
      </c>
      <c r="E1102" s="142" t="s">
        <v>3501</v>
      </c>
      <c r="F1102" s="142" t="s">
        <v>3529</v>
      </c>
      <c r="G1102" s="142" t="s">
        <v>3530</v>
      </c>
      <c r="H1102" s="142" t="s">
        <v>3531</v>
      </c>
      <c r="I1102" s="142" t="s">
        <v>21</v>
      </c>
      <c r="J1102" s="142">
        <v>1</v>
      </c>
      <c r="K1102" s="142">
        <v>12</v>
      </c>
      <c r="L1102" s="227">
        <v>372</v>
      </c>
      <c r="M1102" s="227">
        <v>3721700</v>
      </c>
      <c r="N1102" s="227">
        <v>14900</v>
      </c>
      <c r="O1102" s="227">
        <v>14900</v>
      </c>
      <c r="P1102" s="227">
        <v>178800</v>
      </c>
      <c r="Q1102" s="227"/>
      <c r="R1102" s="227"/>
      <c r="S1102" s="227"/>
      <c r="T1102" s="227">
        <v>99</v>
      </c>
      <c r="U1102" s="227">
        <v>1328919</v>
      </c>
      <c r="V1102" s="227">
        <v>338467</v>
      </c>
      <c r="W1102" s="143">
        <v>46030</v>
      </c>
      <c r="X1102" s="143">
        <v>46035</v>
      </c>
      <c r="Y1102">
        <f t="shared" si="35"/>
        <v>178800</v>
      </c>
    </row>
    <row r="1103" spans="1:25">
      <c r="A1103" s="1" t="str">
        <f t="shared" si="34"/>
        <v>060071019715000</v>
      </c>
      <c r="B1103" s="142" t="s">
        <v>80</v>
      </c>
      <c r="C1103" s="142" t="s">
        <v>1430</v>
      </c>
      <c r="D1103" s="142" t="s">
        <v>3495</v>
      </c>
      <c r="E1103" s="142" t="s">
        <v>3496</v>
      </c>
      <c r="F1103" s="142" t="s">
        <v>448</v>
      </c>
      <c r="G1103" s="142" t="s">
        <v>449</v>
      </c>
      <c r="H1103" s="142" t="s">
        <v>3532</v>
      </c>
      <c r="I1103" s="142" t="s">
        <v>21</v>
      </c>
      <c r="J1103" s="142">
        <v>1</v>
      </c>
      <c r="K1103" s="142">
        <v>25</v>
      </c>
      <c r="L1103" s="227"/>
      <c r="M1103" s="227"/>
      <c r="N1103" s="227">
        <v>64700</v>
      </c>
      <c r="O1103" s="227">
        <v>64700</v>
      </c>
      <c r="P1103" s="227">
        <v>1617500</v>
      </c>
      <c r="Q1103" s="227"/>
      <c r="R1103" s="227"/>
      <c r="S1103" s="227"/>
      <c r="T1103" s="227"/>
      <c r="U1103" s="227"/>
      <c r="V1103" s="227"/>
      <c r="W1103" s="143"/>
      <c r="X1103" s="143"/>
      <c r="Y1103">
        <f t="shared" si="35"/>
        <v>1617500</v>
      </c>
    </row>
    <row r="1104" spans="1:25">
      <c r="A1104" s="1" t="str">
        <f t="shared" si="34"/>
        <v>060071019929000</v>
      </c>
      <c r="B1104" s="142" t="s">
        <v>80</v>
      </c>
      <c r="C1104" s="142" t="s">
        <v>1430</v>
      </c>
      <c r="D1104" s="142" t="s">
        <v>3497</v>
      </c>
      <c r="E1104" s="142" t="s">
        <v>24</v>
      </c>
      <c r="F1104" s="142" t="s">
        <v>178</v>
      </c>
      <c r="G1104" s="142" t="s">
        <v>3533</v>
      </c>
      <c r="H1104" s="142" t="s">
        <v>179</v>
      </c>
      <c r="I1104" s="142" t="s">
        <v>23</v>
      </c>
      <c r="J1104" s="142">
        <v>1</v>
      </c>
      <c r="K1104" s="142">
        <v>1</v>
      </c>
      <c r="L1104" s="227">
        <v>101</v>
      </c>
      <c r="M1104" s="227">
        <v>7313636</v>
      </c>
      <c r="N1104" s="227">
        <v>90000</v>
      </c>
      <c r="O1104" s="227">
        <v>90000</v>
      </c>
      <c r="P1104" s="227">
        <v>90000</v>
      </c>
      <c r="Q1104" s="227">
        <v>5</v>
      </c>
      <c r="R1104" s="227">
        <v>50</v>
      </c>
      <c r="S1104" s="227">
        <v>89950</v>
      </c>
      <c r="T1104" s="227">
        <v>64</v>
      </c>
      <c r="U1104" s="227">
        <v>5188558</v>
      </c>
      <c r="V1104" s="227">
        <v>554175</v>
      </c>
      <c r="W1104" s="143">
        <v>46010</v>
      </c>
      <c r="X1104" s="143">
        <v>46035</v>
      </c>
      <c r="Y1104">
        <f t="shared" si="35"/>
        <v>89950</v>
      </c>
    </row>
    <row r="1105" spans="1:25">
      <c r="A1105" s="1" t="str">
        <f t="shared" si="34"/>
        <v>060071020238000</v>
      </c>
      <c r="B1105" s="142" t="s">
        <v>80</v>
      </c>
      <c r="C1105" s="142" t="s">
        <v>1430</v>
      </c>
      <c r="D1105" s="142" t="s">
        <v>3534</v>
      </c>
      <c r="E1105" s="142" t="s">
        <v>2492</v>
      </c>
      <c r="F1105" s="142" t="s">
        <v>95</v>
      </c>
      <c r="G1105" s="142" t="s">
        <v>2733</v>
      </c>
      <c r="H1105" s="142" t="s">
        <v>2734</v>
      </c>
      <c r="I1105" s="142" t="s">
        <v>21</v>
      </c>
      <c r="J1105" s="142">
        <v>1</v>
      </c>
      <c r="K1105" s="142">
        <v>6</v>
      </c>
      <c r="L1105" s="227">
        <v>35</v>
      </c>
      <c r="M1105" s="227">
        <v>675732</v>
      </c>
      <c r="N1105" s="227">
        <v>25300</v>
      </c>
      <c r="O1105" s="227">
        <v>25300</v>
      </c>
      <c r="P1105" s="227">
        <v>151800</v>
      </c>
      <c r="Q1105" s="227"/>
      <c r="R1105" s="227"/>
      <c r="S1105" s="227"/>
      <c r="T1105" s="227">
        <v>470</v>
      </c>
      <c r="U1105" s="227">
        <v>7785045</v>
      </c>
      <c r="V1105" s="227">
        <v>-1289076</v>
      </c>
      <c r="W1105" s="143">
        <v>46013</v>
      </c>
      <c r="X1105" s="143">
        <v>46035</v>
      </c>
      <c r="Y1105">
        <f t="shared" si="35"/>
        <v>151800</v>
      </c>
    </row>
    <row r="1106" spans="1:25">
      <c r="A1106" s="1" t="str">
        <f t="shared" si="34"/>
        <v>060071023234000</v>
      </c>
      <c r="B1106" s="142" t="s">
        <v>80</v>
      </c>
      <c r="C1106" s="142" t="s">
        <v>1430</v>
      </c>
      <c r="D1106" s="142" t="s">
        <v>3497</v>
      </c>
      <c r="E1106" s="142" t="s">
        <v>24</v>
      </c>
      <c r="F1106" s="142" t="s">
        <v>182</v>
      </c>
      <c r="G1106" s="142" t="s">
        <v>183</v>
      </c>
      <c r="H1106" s="142" t="s">
        <v>184</v>
      </c>
      <c r="I1106" s="142" t="s">
        <v>23</v>
      </c>
      <c r="J1106" s="142">
        <v>1</v>
      </c>
      <c r="K1106" s="142">
        <v>1</v>
      </c>
      <c r="L1106" s="227">
        <v>127</v>
      </c>
      <c r="M1106" s="227">
        <v>11169560</v>
      </c>
      <c r="N1106" s="227">
        <v>105000</v>
      </c>
      <c r="O1106" s="227">
        <v>105000</v>
      </c>
      <c r="P1106" s="227">
        <v>105000</v>
      </c>
      <c r="Q1106" s="227"/>
      <c r="R1106" s="227"/>
      <c r="S1106" s="227"/>
      <c r="T1106" s="227">
        <v>87</v>
      </c>
      <c r="U1106" s="227">
        <v>8167928</v>
      </c>
      <c r="V1106" s="227">
        <v>516339</v>
      </c>
      <c r="W1106" s="143">
        <v>46010</v>
      </c>
      <c r="X1106" s="143">
        <v>46035</v>
      </c>
      <c r="Y1106">
        <f t="shared" si="35"/>
        <v>105000</v>
      </c>
    </row>
    <row r="1107" spans="1:25">
      <c r="A1107" s="1" t="str">
        <f t="shared" si="34"/>
        <v>060071025539000</v>
      </c>
      <c r="B1107" s="142" t="s">
        <v>80</v>
      </c>
      <c r="C1107" s="142" t="s">
        <v>1430</v>
      </c>
      <c r="D1107" s="142" t="s">
        <v>3528</v>
      </c>
      <c r="E1107" s="142" t="s">
        <v>27</v>
      </c>
      <c r="F1107" s="142" t="s">
        <v>188</v>
      </c>
      <c r="G1107" s="142" t="s">
        <v>189</v>
      </c>
      <c r="H1107" s="142" t="s">
        <v>190</v>
      </c>
      <c r="I1107" s="142" t="s">
        <v>21</v>
      </c>
      <c r="J1107" s="142">
        <v>1</v>
      </c>
      <c r="K1107" s="142">
        <v>1</v>
      </c>
      <c r="L1107" s="227">
        <v>12</v>
      </c>
      <c r="M1107" s="227">
        <v>210811</v>
      </c>
      <c r="N1107" s="227">
        <v>20200</v>
      </c>
      <c r="O1107" s="227">
        <v>20200</v>
      </c>
      <c r="P1107" s="227">
        <v>20200</v>
      </c>
      <c r="Q1107" s="227"/>
      <c r="R1107" s="227"/>
      <c r="S1107" s="227"/>
      <c r="T1107" s="227">
        <v>5</v>
      </c>
      <c r="U1107" s="227">
        <v>90991</v>
      </c>
      <c r="V1107" s="227">
        <v>3153</v>
      </c>
      <c r="W1107" s="143">
        <v>45968</v>
      </c>
      <c r="X1107" s="143">
        <v>46027</v>
      </c>
      <c r="Y1107">
        <f t="shared" si="35"/>
        <v>20200</v>
      </c>
    </row>
    <row r="1108" spans="1:25">
      <c r="A1108" s="1" t="str">
        <f t="shared" si="34"/>
        <v>060071028146000</v>
      </c>
      <c r="B1108" s="142" t="s">
        <v>80</v>
      </c>
      <c r="C1108" s="142" t="s">
        <v>1430</v>
      </c>
      <c r="D1108" s="142" t="s">
        <v>3527</v>
      </c>
      <c r="E1108" s="142" t="s">
        <v>22</v>
      </c>
      <c r="F1108" s="142" t="s">
        <v>621</v>
      </c>
      <c r="G1108" s="142" t="s">
        <v>622</v>
      </c>
      <c r="H1108" s="142" t="s">
        <v>623</v>
      </c>
      <c r="I1108" s="142" t="s">
        <v>26</v>
      </c>
      <c r="J1108" s="142">
        <v>1</v>
      </c>
      <c r="K1108" s="142">
        <v>10</v>
      </c>
      <c r="L1108" s="227"/>
      <c r="M1108" s="227"/>
      <c r="N1108" s="227">
        <v>10000</v>
      </c>
      <c r="O1108" s="227">
        <v>10000</v>
      </c>
      <c r="P1108" s="227">
        <v>100000</v>
      </c>
      <c r="Q1108" s="227"/>
      <c r="R1108" s="227"/>
      <c r="S1108" s="227"/>
      <c r="T1108" s="227"/>
      <c r="U1108" s="227"/>
      <c r="V1108" s="227"/>
      <c r="W1108" s="143"/>
      <c r="X1108" s="143"/>
      <c r="Y1108">
        <f t="shared" si="35"/>
        <v>100000</v>
      </c>
    </row>
    <row r="1109" spans="1:25">
      <c r="A1109" s="1" t="str">
        <f t="shared" si="34"/>
        <v>060071028667000</v>
      </c>
      <c r="B1109" s="142" t="s">
        <v>80</v>
      </c>
      <c r="C1109" s="142" t="s">
        <v>1430</v>
      </c>
      <c r="D1109" s="142" t="s">
        <v>3494</v>
      </c>
      <c r="E1109" s="142" t="s">
        <v>2486</v>
      </c>
      <c r="F1109" s="142" t="s">
        <v>65</v>
      </c>
      <c r="G1109" s="142" t="s">
        <v>2636</v>
      </c>
      <c r="H1109" s="142" t="s">
        <v>2637</v>
      </c>
      <c r="I1109" s="142" t="s">
        <v>21</v>
      </c>
      <c r="J1109" s="142">
        <v>1</v>
      </c>
      <c r="K1109" s="142">
        <v>12</v>
      </c>
      <c r="L1109" s="227">
        <v>4</v>
      </c>
      <c r="M1109" s="227">
        <v>69525</v>
      </c>
      <c r="N1109" s="227">
        <v>20700</v>
      </c>
      <c r="O1109" s="227">
        <v>20700</v>
      </c>
      <c r="P1109" s="227">
        <v>248400</v>
      </c>
      <c r="Q1109" s="227"/>
      <c r="R1109" s="227"/>
      <c r="S1109" s="227"/>
      <c r="T1109" s="227">
        <v>37</v>
      </c>
      <c r="U1109" s="227">
        <v>689261</v>
      </c>
      <c r="V1109" s="227">
        <v>46151</v>
      </c>
      <c r="W1109" s="143">
        <v>46006</v>
      </c>
      <c r="X1109" s="143">
        <v>46035</v>
      </c>
      <c r="Y1109">
        <f t="shared" si="35"/>
        <v>248400</v>
      </c>
    </row>
    <row r="1110" spans="1:25">
      <c r="A1110" s="1" t="str">
        <f t="shared" si="34"/>
        <v>060071028702000</v>
      </c>
      <c r="B1110" s="142" t="s">
        <v>80</v>
      </c>
      <c r="C1110" s="142" t="s">
        <v>1430</v>
      </c>
      <c r="D1110" s="142" t="s">
        <v>3534</v>
      </c>
      <c r="E1110" s="142" t="s">
        <v>2492</v>
      </c>
      <c r="F1110" s="142" t="s">
        <v>40</v>
      </c>
      <c r="G1110" s="142" t="s">
        <v>2493</v>
      </c>
      <c r="H1110" s="142" t="s">
        <v>2494</v>
      </c>
      <c r="I1110" s="142" t="s">
        <v>21</v>
      </c>
      <c r="J1110" s="142">
        <v>1</v>
      </c>
      <c r="K1110" s="142">
        <v>12</v>
      </c>
      <c r="L1110" s="227">
        <v>71</v>
      </c>
      <c r="M1110" s="227">
        <v>1024045</v>
      </c>
      <c r="N1110" s="227">
        <v>21200</v>
      </c>
      <c r="O1110" s="227">
        <v>18500</v>
      </c>
      <c r="P1110" s="227">
        <v>222000</v>
      </c>
      <c r="Q1110" s="227">
        <v>12</v>
      </c>
      <c r="R1110" s="227">
        <v>2625</v>
      </c>
      <c r="S1110" s="227">
        <v>190500</v>
      </c>
      <c r="T1110" s="227">
        <v>0</v>
      </c>
      <c r="U1110" s="227">
        <v>0</v>
      </c>
      <c r="V1110" s="227">
        <v>0</v>
      </c>
      <c r="W1110" s="143">
        <v>46020</v>
      </c>
      <c r="X1110" s="143">
        <v>46021</v>
      </c>
      <c r="Y1110">
        <f t="shared" si="35"/>
        <v>190500</v>
      </c>
    </row>
    <row r="1111" spans="1:25">
      <c r="A1111" s="1" t="str">
        <f t="shared" si="34"/>
        <v>060071030417000</v>
      </c>
      <c r="B1111" s="142" t="s">
        <v>80</v>
      </c>
      <c r="C1111" s="142" t="s">
        <v>1430</v>
      </c>
      <c r="D1111" s="142" t="s">
        <v>3523</v>
      </c>
      <c r="E1111" s="142" t="s">
        <v>20</v>
      </c>
      <c r="F1111" s="142" t="s">
        <v>453</v>
      </c>
      <c r="G1111" s="142" t="s">
        <v>454</v>
      </c>
      <c r="H1111" s="142" t="s">
        <v>3535</v>
      </c>
      <c r="I1111" s="142" t="s">
        <v>21</v>
      </c>
      <c r="J1111" s="142">
        <v>1</v>
      </c>
      <c r="K1111" s="142">
        <v>24</v>
      </c>
      <c r="L1111" s="227">
        <v>2455</v>
      </c>
      <c r="M1111" s="227">
        <v>9077312</v>
      </c>
      <c r="N1111" s="227">
        <v>4700</v>
      </c>
      <c r="O1111" s="227">
        <v>4700</v>
      </c>
      <c r="P1111" s="227">
        <v>112800</v>
      </c>
      <c r="Q1111" s="227">
        <v>24</v>
      </c>
      <c r="R1111" s="227">
        <v>450</v>
      </c>
      <c r="S1111" s="227">
        <v>102000</v>
      </c>
      <c r="T1111" s="227">
        <v>346</v>
      </c>
      <c r="U1111" s="227">
        <v>1393694</v>
      </c>
      <c r="V1111" s="227">
        <v>114366</v>
      </c>
      <c r="W1111" s="143">
        <v>46034</v>
      </c>
      <c r="X1111" s="143">
        <v>46035</v>
      </c>
      <c r="Y1111">
        <f t="shared" si="35"/>
        <v>102000</v>
      </c>
    </row>
    <row r="1112" spans="1:25">
      <c r="A1112" s="1" t="str">
        <f t="shared" si="34"/>
        <v>060071030532000</v>
      </c>
      <c r="B1112" s="142" t="s">
        <v>80</v>
      </c>
      <c r="C1112" s="142" t="s">
        <v>1430</v>
      </c>
      <c r="D1112" s="142" t="s">
        <v>3500</v>
      </c>
      <c r="E1112" s="142" t="s">
        <v>3501</v>
      </c>
      <c r="F1112" s="142" t="s">
        <v>3536</v>
      </c>
      <c r="G1112" s="142" t="s">
        <v>3537</v>
      </c>
      <c r="H1112" s="142" t="s">
        <v>3538</v>
      </c>
      <c r="I1112" s="142" t="s">
        <v>21</v>
      </c>
      <c r="J1112" s="142">
        <v>1</v>
      </c>
      <c r="K1112" s="142">
        <v>12</v>
      </c>
      <c r="L1112" s="227">
        <v>72</v>
      </c>
      <c r="M1112" s="227">
        <v>2081418</v>
      </c>
      <c r="N1112" s="227">
        <v>42500</v>
      </c>
      <c r="O1112" s="227">
        <v>42500</v>
      </c>
      <c r="P1112" s="227">
        <v>510000</v>
      </c>
      <c r="Q1112" s="227"/>
      <c r="R1112" s="227"/>
      <c r="S1112" s="227"/>
      <c r="T1112" s="227">
        <v>37</v>
      </c>
      <c r="U1112" s="227">
        <v>1416667</v>
      </c>
      <c r="V1112" s="227">
        <v>347049</v>
      </c>
      <c r="W1112" s="143">
        <v>45985</v>
      </c>
      <c r="X1112" s="143">
        <v>46035</v>
      </c>
      <c r="Y1112">
        <f t="shared" si="35"/>
        <v>510000</v>
      </c>
    </row>
    <row r="1113" spans="1:25">
      <c r="A1113" s="1" t="str">
        <f t="shared" si="34"/>
        <v>060071032759000</v>
      </c>
      <c r="B1113" s="142" t="s">
        <v>80</v>
      </c>
      <c r="C1113" s="142" t="s">
        <v>1430</v>
      </c>
      <c r="D1113" s="142" t="s">
        <v>3523</v>
      </c>
      <c r="E1113" s="142" t="s">
        <v>20</v>
      </c>
      <c r="F1113" s="142" t="s">
        <v>194</v>
      </c>
      <c r="G1113" s="142" t="s">
        <v>195</v>
      </c>
      <c r="H1113" s="142" t="s">
        <v>3539</v>
      </c>
      <c r="I1113" s="142" t="s">
        <v>21</v>
      </c>
      <c r="J1113" s="142">
        <v>1</v>
      </c>
      <c r="K1113" s="142">
        <v>8</v>
      </c>
      <c r="L1113" s="227">
        <v>369</v>
      </c>
      <c r="M1113" s="227">
        <v>2860878</v>
      </c>
      <c r="N1113" s="227">
        <v>9100</v>
      </c>
      <c r="O1113" s="227">
        <v>9100</v>
      </c>
      <c r="P1113" s="227">
        <v>72800</v>
      </c>
      <c r="Q1113" s="227">
        <v>8</v>
      </c>
      <c r="R1113" s="227">
        <v>200</v>
      </c>
      <c r="S1113" s="227">
        <v>71200</v>
      </c>
      <c r="T1113" s="227">
        <v>132</v>
      </c>
      <c r="U1113" s="227">
        <v>1082162</v>
      </c>
      <c r="V1113" s="227">
        <v>58759</v>
      </c>
      <c r="W1113" s="143">
        <v>46034</v>
      </c>
      <c r="X1113" s="143">
        <v>46035</v>
      </c>
      <c r="Y1113">
        <f t="shared" si="35"/>
        <v>71200</v>
      </c>
    </row>
    <row r="1114" spans="1:25">
      <c r="A1114" s="1" t="str">
        <f t="shared" si="34"/>
        <v>060071032802000</v>
      </c>
      <c r="B1114" s="142" t="s">
        <v>80</v>
      </c>
      <c r="C1114" s="142" t="s">
        <v>1430</v>
      </c>
      <c r="D1114" s="142" t="s">
        <v>3523</v>
      </c>
      <c r="E1114" s="142" t="s">
        <v>20</v>
      </c>
      <c r="F1114" s="142" t="s">
        <v>904</v>
      </c>
      <c r="G1114" s="142" t="s">
        <v>905</v>
      </c>
      <c r="H1114" s="142" t="s">
        <v>3540</v>
      </c>
      <c r="I1114" s="142" t="s">
        <v>21</v>
      </c>
      <c r="J1114" s="142">
        <v>1</v>
      </c>
      <c r="K1114" s="142">
        <v>8</v>
      </c>
      <c r="L1114" s="227">
        <v>223</v>
      </c>
      <c r="M1114" s="227">
        <v>1728934</v>
      </c>
      <c r="N1114" s="227">
        <v>9100</v>
      </c>
      <c r="O1114" s="227">
        <v>9100</v>
      </c>
      <c r="P1114" s="227">
        <v>72800</v>
      </c>
      <c r="Q1114" s="227">
        <v>8</v>
      </c>
      <c r="R1114" s="227">
        <v>200</v>
      </c>
      <c r="S1114" s="227">
        <v>71200</v>
      </c>
      <c r="T1114" s="227">
        <v>38</v>
      </c>
      <c r="U1114" s="227">
        <v>311532</v>
      </c>
      <c r="V1114" s="227">
        <v>16916</v>
      </c>
      <c r="W1114" s="143">
        <v>46013</v>
      </c>
      <c r="X1114" s="143">
        <v>46035</v>
      </c>
      <c r="Y1114">
        <f t="shared" si="35"/>
        <v>71200</v>
      </c>
    </row>
    <row r="1115" spans="1:25">
      <c r="A1115" s="1" t="str">
        <f t="shared" si="34"/>
        <v>060071035433000</v>
      </c>
      <c r="B1115" s="142" t="s">
        <v>80</v>
      </c>
      <c r="C1115" s="142" t="s">
        <v>1430</v>
      </c>
      <c r="D1115" s="142" t="s">
        <v>3497</v>
      </c>
      <c r="E1115" s="142" t="s">
        <v>24</v>
      </c>
      <c r="F1115" s="142" t="s">
        <v>200</v>
      </c>
      <c r="G1115" s="142" t="s">
        <v>201</v>
      </c>
      <c r="H1115" s="142" t="s">
        <v>202</v>
      </c>
      <c r="I1115" s="142" t="s">
        <v>21</v>
      </c>
      <c r="J1115" s="142">
        <v>1</v>
      </c>
      <c r="K1115" s="142">
        <v>20</v>
      </c>
      <c r="L1115" s="227">
        <v>291</v>
      </c>
      <c r="M1115" s="227">
        <v>4110681</v>
      </c>
      <c r="N1115" s="227">
        <v>17000</v>
      </c>
      <c r="O1115" s="227">
        <v>16900</v>
      </c>
      <c r="P1115" s="227">
        <v>338000</v>
      </c>
      <c r="Q1115" s="227">
        <v>20</v>
      </c>
      <c r="R1115" s="227">
        <v>300</v>
      </c>
      <c r="S1115" s="227">
        <v>332000</v>
      </c>
      <c r="T1115" s="227">
        <v>49</v>
      </c>
      <c r="U1115" s="227">
        <v>740631</v>
      </c>
      <c r="V1115" s="227">
        <v>48454</v>
      </c>
      <c r="W1115" s="143">
        <v>46014</v>
      </c>
      <c r="X1115" s="143">
        <v>46034</v>
      </c>
      <c r="Y1115">
        <f t="shared" si="35"/>
        <v>332000</v>
      </c>
    </row>
    <row r="1116" spans="1:25">
      <c r="A1116" s="1" t="str">
        <f t="shared" si="34"/>
        <v>060071035633000</v>
      </c>
      <c r="B1116" s="142" t="s">
        <v>80</v>
      </c>
      <c r="C1116" s="142" t="s">
        <v>1430</v>
      </c>
      <c r="D1116" s="142" t="s">
        <v>3527</v>
      </c>
      <c r="E1116" s="142" t="s">
        <v>22</v>
      </c>
      <c r="F1116" s="142" t="s">
        <v>206</v>
      </c>
      <c r="G1116" s="142" t="s">
        <v>207</v>
      </c>
      <c r="H1116" s="142" t="s">
        <v>208</v>
      </c>
      <c r="I1116" s="142" t="s">
        <v>23</v>
      </c>
      <c r="J1116" s="142">
        <v>1</v>
      </c>
      <c r="K1116" s="142">
        <v>20</v>
      </c>
      <c r="L1116" s="227">
        <v>6223</v>
      </c>
      <c r="M1116" s="227">
        <v>36995096</v>
      </c>
      <c r="N1116" s="227">
        <v>7700</v>
      </c>
      <c r="O1116" s="227">
        <v>7200</v>
      </c>
      <c r="P1116" s="227">
        <v>144000</v>
      </c>
      <c r="Q1116" s="227">
        <v>20</v>
      </c>
      <c r="R1116" s="227">
        <v>300</v>
      </c>
      <c r="S1116" s="227">
        <v>138000</v>
      </c>
      <c r="T1116" s="227">
        <v>645</v>
      </c>
      <c r="U1116" s="227">
        <v>3916936</v>
      </c>
      <c r="V1116" s="227">
        <v>82477</v>
      </c>
      <c r="W1116" s="143">
        <v>46020</v>
      </c>
      <c r="X1116" s="143">
        <v>46035</v>
      </c>
      <c r="Y1116">
        <f t="shared" si="35"/>
        <v>138000</v>
      </c>
    </row>
    <row r="1117" spans="1:25">
      <c r="A1117" s="1" t="str">
        <f t="shared" si="34"/>
        <v>060071035634000</v>
      </c>
      <c r="B1117" s="142" t="s">
        <v>80</v>
      </c>
      <c r="C1117" s="142" t="s">
        <v>1430</v>
      </c>
      <c r="D1117" s="142" t="s">
        <v>3527</v>
      </c>
      <c r="E1117" s="142" t="s">
        <v>22</v>
      </c>
      <c r="F1117" s="142" t="s">
        <v>212</v>
      </c>
      <c r="G1117" s="142" t="s">
        <v>213</v>
      </c>
      <c r="H1117" s="142" t="s">
        <v>214</v>
      </c>
      <c r="I1117" s="142" t="s">
        <v>23</v>
      </c>
      <c r="J1117" s="142">
        <v>1</v>
      </c>
      <c r="K1117" s="142">
        <v>20</v>
      </c>
      <c r="L1117" s="227">
        <v>1265</v>
      </c>
      <c r="M1117" s="227">
        <v>10628320</v>
      </c>
      <c r="N1117" s="227">
        <v>10800</v>
      </c>
      <c r="O1117" s="227">
        <v>10000</v>
      </c>
      <c r="P1117" s="227">
        <v>200000</v>
      </c>
      <c r="Q1117" s="227">
        <v>20</v>
      </c>
      <c r="R1117" s="227">
        <v>200</v>
      </c>
      <c r="S1117" s="227">
        <v>196000</v>
      </c>
      <c r="T1117" s="227">
        <v>185</v>
      </c>
      <c r="U1117" s="227">
        <v>1645676</v>
      </c>
      <c r="V1117" s="227">
        <v>91337</v>
      </c>
      <c r="W1117" s="143">
        <v>45960</v>
      </c>
      <c r="X1117" s="143">
        <v>46034</v>
      </c>
      <c r="Y1117">
        <f t="shared" si="35"/>
        <v>196000</v>
      </c>
    </row>
    <row r="1118" spans="1:25">
      <c r="A1118" s="1" t="str">
        <f t="shared" si="34"/>
        <v>060071038533000</v>
      </c>
      <c r="B1118" s="142" t="s">
        <v>80</v>
      </c>
      <c r="C1118" s="142" t="s">
        <v>1430</v>
      </c>
      <c r="D1118" s="142" t="s">
        <v>3494</v>
      </c>
      <c r="E1118" s="142" t="s">
        <v>2486</v>
      </c>
      <c r="F1118" s="142" t="s">
        <v>41</v>
      </c>
      <c r="G1118" s="142" t="s">
        <v>2498</v>
      </c>
      <c r="H1118" s="142" t="s">
        <v>3541</v>
      </c>
      <c r="I1118" s="142" t="s">
        <v>23</v>
      </c>
      <c r="J1118" s="142">
        <v>1</v>
      </c>
      <c r="K1118" s="142">
        <v>12</v>
      </c>
      <c r="L1118" s="227">
        <v>73</v>
      </c>
      <c r="M1118" s="227">
        <v>1477817</v>
      </c>
      <c r="N1118" s="227">
        <v>29000</v>
      </c>
      <c r="O1118" s="227">
        <v>25100</v>
      </c>
      <c r="P1118" s="227">
        <v>301200</v>
      </c>
      <c r="Q1118" s="227"/>
      <c r="R1118" s="227"/>
      <c r="S1118" s="227"/>
      <c r="T1118" s="227">
        <v>6</v>
      </c>
      <c r="U1118" s="227">
        <v>156757</v>
      </c>
      <c r="V1118" s="227">
        <v>35293</v>
      </c>
      <c r="W1118" s="143">
        <v>45982</v>
      </c>
      <c r="X1118" s="143">
        <v>46035</v>
      </c>
      <c r="Y1118">
        <f t="shared" si="35"/>
        <v>301200</v>
      </c>
    </row>
    <row r="1119" spans="1:25">
      <c r="A1119" s="1" t="str">
        <f t="shared" si="34"/>
        <v>060071038886000</v>
      </c>
      <c r="B1119" s="142" t="s">
        <v>80</v>
      </c>
      <c r="C1119" s="142" t="s">
        <v>1430</v>
      </c>
      <c r="D1119" s="142" t="s">
        <v>3528</v>
      </c>
      <c r="E1119" s="142" t="s">
        <v>27</v>
      </c>
      <c r="F1119" s="142" t="s">
        <v>218</v>
      </c>
      <c r="G1119" s="142" t="s">
        <v>219</v>
      </c>
      <c r="H1119" s="142" t="s">
        <v>220</v>
      </c>
      <c r="I1119" s="142" t="s">
        <v>21</v>
      </c>
      <c r="J1119" s="142">
        <v>1</v>
      </c>
      <c r="K1119" s="142">
        <v>12</v>
      </c>
      <c r="L1119" s="227">
        <v>969</v>
      </c>
      <c r="M1119" s="227">
        <v>4194042</v>
      </c>
      <c r="N1119" s="227">
        <v>5800</v>
      </c>
      <c r="O1119" s="227">
        <v>5800</v>
      </c>
      <c r="P1119" s="227">
        <v>69600</v>
      </c>
      <c r="Q1119" s="227"/>
      <c r="R1119" s="227"/>
      <c r="S1119" s="227"/>
      <c r="T1119" s="227">
        <v>594</v>
      </c>
      <c r="U1119" s="227">
        <v>2778631</v>
      </c>
      <c r="V1119" s="227">
        <v>207671</v>
      </c>
      <c r="W1119" s="143">
        <v>46029</v>
      </c>
      <c r="X1119" s="143">
        <v>46035</v>
      </c>
      <c r="Y1119">
        <f t="shared" si="35"/>
        <v>69600</v>
      </c>
    </row>
    <row r="1120" spans="1:25">
      <c r="A1120" s="1" t="str">
        <f t="shared" si="34"/>
        <v>060071038932000</v>
      </c>
      <c r="B1120" s="142" t="s">
        <v>80</v>
      </c>
      <c r="C1120" s="142" t="s">
        <v>1430</v>
      </c>
      <c r="D1120" s="142" t="s">
        <v>3528</v>
      </c>
      <c r="E1120" s="142" t="s">
        <v>27</v>
      </c>
      <c r="F1120" s="142" t="s">
        <v>224</v>
      </c>
      <c r="G1120" s="142" t="s">
        <v>225</v>
      </c>
      <c r="H1120" s="142" t="s">
        <v>226</v>
      </c>
      <c r="I1120" s="142" t="s">
        <v>23</v>
      </c>
      <c r="J1120" s="142">
        <v>1</v>
      </c>
      <c r="K1120" s="142">
        <v>1</v>
      </c>
      <c r="L1120" s="227">
        <v>97</v>
      </c>
      <c r="M1120" s="227">
        <v>1559864</v>
      </c>
      <c r="N1120" s="227">
        <v>18500</v>
      </c>
      <c r="O1120" s="227">
        <v>18500</v>
      </c>
      <c r="P1120" s="227">
        <v>18500</v>
      </c>
      <c r="Q1120" s="227"/>
      <c r="R1120" s="227"/>
      <c r="S1120" s="227"/>
      <c r="T1120" s="227">
        <v>27</v>
      </c>
      <c r="U1120" s="227">
        <v>450000</v>
      </c>
      <c r="V1120" s="227">
        <v>15811</v>
      </c>
      <c r="W1120" s="143">
        <v>45974</v>
      </c>
      <c r="X1120" s="143">
        <v>46032</v>
      </c>
      <c r="Y1120">
        <f t="shared" si="35"/>
        <v>18500</v>
      </c>
    </row>
    <row r="1121" spans="1:25">
      <c r="A1121" s="1" t="str">
        <f t="shared" si="34"/>
        <v>060071044435000</v>
      </c>
      <c r="B1121" s="142" t="s">
        <v>80</v>
      </c>
      <c r="C1121" s="142" t="s">
        <v>1430</v>
      </c>
      <c r="D1121" s="142" t="s">
        <v>3494</v>
      </c>
      <c r="E1121" s="142" t="s">
        <v>2486</v>
      </c>
      <c r="F1121" s="142" t="s">
        <v>96</v>
      </c>
      <c r="G1121" s="142" t="s">
        <v>2738</v>
      </c>
      <c r="H1121" s="142" t="s">
        <v>2739</v>
      </c>
      <c r="I1121" s="142" t="s">
        <v>21</v>
      </c>
      <c r="J1121" s="142">
        <v>1</v>
      </c>
      <c r="K1121" s="142">
        <v>24</v>
      </c>
      <c r="L1121" s="227">
        <v>64</v>
      </c>
      <c r="M1121" s="227">
        <v>581917</v>
      </c>
      <c r="N1121" s="227">
        <v>12900</v>
      </c>
      <c r="O1121" s="227">
        <v>12900</v>
      </c>
      <c r="P1121" s="227">
        <v>309600</v>
      </c>
      <c r="Q1121" s="227"/>
      <c r="R1121" s="227"/>
      <c r="S1121" s="227"/>
      <c r="T1121" s="227">
        <v>4</v>
      </c>
      <c r="U1121" s="227">
        <v>42883</v>
      </c>
      <c r="V1121" s="227">
        <v>6513</v>
      </c>
      <c r="W1121" s="143">
        <v>46014</v>
      </c>
      <c r="X1121" s="143">
        <v>46034</v>
      </c>
      <c r="Y1121">
        <f t="shared" si="35"/>
        <v>309600</v>
      </c>
    </row>
    <row r="1122" spans="1:25">
      <c r="A1122" s="1" t="str">
        <f t="shared" si="34"/>
        <v>060071044827000</v>
      </c>
      <c r="B1122" s="142" t="s">
        <v>80</v>
      </c>
      <c r="C1122" s="142" t="s">
        <v>1430</v>
      </c>
      <c r="D1122" s="142" t="s">
        <v>3497</v>
      </c>
      <c r="E1122" s="142" t="s">
        <v>24</v>
      </c>
      <c r="F1122" s="142" t="s">
        <v>700</v>
      </c>
      <c r="G1122" s="142" t="s">
        <v>701</v>
      </c>
      <c r="H1122" s="142" t="s">
        <v>702</v>
      </c>
      <c r="I1122" s="142" t="s">
        <v>21</v>
      </c>
      <c r="J1122" s="142">
        <v>1</v>
      </c>
      <c r="K1122" s="142">
        <v>12</v>
      </c>
      <c r="L1122" s="227">
        <v>46</v>
      </c>
      <c r="M1122" s="227">
        <v>1044435</v>
      </c>
      <c r="N1122" s="227">
        <v>26000</v>
      </c>
      <c r="O1122" s="227">
        <v>26000</v>
      </c>
      <c r="P1122" s="227">
        <v>312000</v>
      </c>
      <c r="Q1122" s="227"/>
      <c r="R1122" s="227"/>
      <c r="S1122" s="227"/>
      <c r="T1122" s="227">
        <v>7</v>
      </c>
      <c r="U1122" s="227">
        <v>163964</v>
      </c>
      <c r="V1122" s="227">
        <v>5028</v>
      </c>
      <c r="W1122" s="143">
        <v>45924</v>
      </c>
      <c r="X1122" s="143">
        <v>46027</v>
      </c>
      <c r="Y1122">
        <f t="shared" si="35"/>
        <v>312000</v>
      </c>
    </row>
    <row r="1123" spans="1:25">
      <c r="A1123" s="1" t="str">
        <f t="shared" si="34"/>
        <v>060071045756000</v>
      </c>
      <c r="B1123" s="142" t="s">
        <v>80</v>
      </c>
      <c r="C1123" s="142" t="s">
        <v>1430</v>
      </c>
      <c r="D1123" s="142" t="s">
        <v>3495</v>
      </c>
      <c r="E1123" s="142" t="s">
        <v>3496</v>
      </c>
      <c r="F1123" s="142" t="s">
        <v>912</v>
      </c>
      <c r="G1123" s="142" t="s">
        <v>913</v>
      </c>
      <c r="H1123" s="142" t="s">
        <v>914</v>
      </c>
      <c r="I1123" s="142" t="s">
        <v>21</v>
      </c>
      <c r="J1123" s="142">
        <v>1</v>
      </c>
      <c r="K1123" s="142">
        <v>5</v>
      </c>
      <c r="L1123" s="227">
        <v>138</v>
      </c>
      <c r="M1123" s="227">
        <v>7653886</v>
      </c>
      <c r="N1123" s="227">
        <v>67900</v>
      </c>
      <c r="O1123" s="227">
        <v>67900</v>
      </c>
      <c r="P1123" s="227">
        <v>339500</v>
      </c>
      <c r="Q1123" s="227">
        <v>5</v>
      </c>
      <c r="R1123" s="227">
        <v>3600</v>
      </c>
      <c r="S1123" s="227">
        <v>321500</v>
      </c>
      <c r="T1123" s="227">
        <v>36</v>
      </c>
      <c r="U1123" s="227">
        <v>2153513</v>
      </c>
      <c r="V1123" s="227">
        <v>156847</v>
      </c>
      <c r="W1123" s="143">
        <v>46030</v>
      </c>
      <c r="X1123" s="143">
        <v>46035</v>
      </c>
      <c r="Y1123">
        <f t="shared" si="35"/>
        <v>321500</v>
      </c>
    </row>
    <row r="1124" spans="1:25">
      <c r="A1124" s="1" t="str">
        <f t="shared" si="34"/>
        <v>060071048940000</v>
      </c>
      <c r="B1124" s="142" t="s">
        <v>80</v>
      </c>
      <c r="C1124" s="142" t="s">
        <v>1430</v>
      </c>
      <c r="D1124" s="142" t="s">
        <v>3495</v>
      </c>
      <c r="E1124" s="142" t="s">
        <v>3496</v>
      </c>
      <c r="F1124" s="142" t="s">
        <v>918</v>
      </c>
      <c r="G1124" s="142" t="s">
        <v>3542</v>
      </c>
      <c r="H1124" s="142" t="s">
        <v>920</v>
      </c>
      <c r="I1124" s="142" t="s">
        <v>21</v>
      </c>
      <c r="J1124" s="142">
        <v>1</v>
      </c>
      <c r="K1124" s="142">
        <v>12</v>
      </c>
      <c r="L1124" s="227">
        <v>898</v>
      </c>
      <c r="M1124" s="227">
        <v>15780671</v>
      </c>
      <c r="N1124" s="227">
        <v>22900</v>
      </c>
      <c r="O1124" s="227">
        <v>21500</v>
      </c>
      <c r="P1124" s="227">
        <v>258000</v>
      </c>
      <c r="Q1124" s="227">
        <v>12</v>
      </c>
      <c r="R1124" s="227">
        <v>1550</v>
      </c>
      <c r="S1124" s="227">
        <v>239400</v>
      </c>
      <c r="T1124" s="227">
        <v>727</v>
      </c>
      <c r="U1124" s="227">
        <v>13486127</v>
      </c>
      <c r="V1124" s="227">
        <v>710462</v>
      </c>
      <c r="W1124" s="143">
        <v>45999</v>
      </c>
      <c r="X1124" s="143">
        <v>46035</v>
      </c>
      <c r="Y1124">
        <f t="shared" si="35"/>
        <v>239400</v>
      </c>
    </row>
    <row r="1125" spans="1:25">
      <c r="A1125" s="1" t="str">
        <f t="shared" si="34"/>
        <v>060071053801000</v>
      </c>
      <c r="B1125" s="142" t="s">
        <v>80</v>
      </c>
      <c r="C1125" s="142" t="s">
        <v>1430</v>
      </c>
      <c r="D1125" s="142" t="s">
        <v>3494</v>
      </c>
      <c r="E1125" s="142" t="s">
        <v>2486</v>
      </c>
      <c r="F1125" s="142" t="s">
        <v>42</v>
      </c>
      <c r="G1125" s="142" t="s">
        <v>2503</v>
      </c>
      <c r="H1125" s="142" t="s">
        <v>2504</v>
      </c>
      <c r="I1125" s="142" t="s">
        <v>21</v>
      </c>
      <c r="J1125" s="142">
        <v>1</v>
      </c>
      <c r="K1125" s="142">
        <v>12</v>
      </c>
      <c r="L1125" s="227"/>
      <c r="M1125" s="227"/>
      <c r="N1125" s="227">
        <v>54200</v>
      </c>
      <c r="O1125" s="227">
        <v>54200</v>
      </c>
      <c r="P1125" s="227">
        <v>650400</v>
      </c>
      <c r="Q1125" s="227"/>
      <c r="R1125" s="227"/>
      <c r="S1125" s="227"/>
      <c r="T1125" s="227"/>
      <c r="U1125" s="227"/>
      <c r="V1125" s="227"/>
      <c r="W1125" s="143">
        <v>45663</v>
      </c>
      <c r="X1125" s="143">
        <v>45738</v>
      </c>
      <c r="Y1125">
        <f t="shared" si="35"/>
        <v>650400</v>
      </c>
    </row>
    <row r="1126" spans="1:25">
      <c r="A1126" s="1" t="str">
        <f t="shared" si="34"/>
        <v>060071053802000</v>
      </c>
      <c r="B1126" s="142" t="s">
        <v>80</v>
      </c>
      <c r="C1126" s="142" t="s">
        <v>1430</v>
      </c>
      <c r="D1126" s="142" t="s">
        <v>3494</v>
      </c>
      <c r="E1126" s="142" t="s">
        <v>2486</v>
      </c>
      <c r="F1126" s="142" t="s">
        <v>74</v>
      </c>
      <c r="G1126" s="142" t="s">
        <v>2668</v>
      </c>
      <c r="H1126" s="142" t="s">
        <v>2669</v>
      </c>
      <c r="I1126" s="142" t="s">
        <v>21</v>
      </c>
      <c r="J1126" s="142">
        <v>1</v>
      </c>
      <c r="K1126" s="142">
        <v>12</v>
      </c>
      <c r="L1126" s="227"/>
      <c r="M1126" s="227"/>
      <c r="N1126" s="227">
        <v>54200</v>
      </c>
      <c r="O1126" s="227">
        <v>54200</v>
      </c>
      <c r="P1126" s="227">
        <v>650400</v>
      </c>
      <c r="Q1126" s="227"/>
      <c r="R1126" s="227"/>
      <c r="S1126" s="227"/>
      <c r="T1126" s="227"/>
      <c r="U1126" s="227"/>
      <c r="V1126" s="227"/>
      <c r="W1126" s="143">
        <v>45617</v>
      </c>
      <c r="X1126" s="143">
        <v>45691</v>
      </c>
      <c r="Y1126">
        <f t="shared" si="35"/>
        <v>650400</v>
      </c>
    </row>
    <row r="1127" spans="1:25">
      <c r="A1127" s="1" t="str">
        <f t="shared" si="34"/>
        <v>060071054010000</v>
      </c>
      <c r="B1127" s="142" t="s">
        <v>80</v>
      </c>
      <c r="C1127" s="142" t="s">
        <v>1430</v>
      </c>
      <c r="D1127" s="142" t="s">
        <v>3534</v>
      </c>
      <c r="E1127" s="142" t="s">
        <v>2492</v>
      </c>
      <c r="F1127" s="142" t="s">
        <v>97</v>
      </c>
      <c r="G1127" s="142" t="s">
        <v>2744</v>
      </c>
      <c r="H1127" s="142" t="s">
        <v>2745</v>
      </c>
      <c r="I1127" s="142" t="s">
        <v>21</v>
      </c>
      <c r="J1127" s="142">
        <v>1</v>
      </c>
      <c r="K1127" s="142">
        <v>4</v>
      </c>
      <c r="L1127" s="227"/>
      <c r="M1127" s="227"/>
      <c r="N1127" s="227">
        <v>71400</v>
      </c>
      <c r="O1127" s="227">
        <v>67900</v>
      </c>
      <c r="P1127" s="227">
        <v>271600</v>
      </c>
      <c r="Q1127" s="227">
        <v>2</v>
      </c>
      <c r="R1127" s="227">
        <v>2800</v>
      </c>
      <c r="S1127" s="227">
        <v>260400</v>
      </c>
      <c r="T1127" s="227"/>
      <c r="U1127" s="227"/>
      <c r="V1127" s="227"/>
      <c r="W1127" s="143">
        <v>45383</v>
      </c>
      <c r="X1127" s="143">
        <v>45676</v>
      </c>
      <c r="Y1127">
        <f t="shared" si="35"/>
        <v>260400</v>
      </c>
    </row>
    <row r="1128" spans="1:25">
      <c r="A1128" s="1" t="str">
        <f t="shared" si="34"/>
        <v>060071055785000</v>
      </c>
      <c r="B1128" s="142" t="s">
        <v>80</v>
      </c>
      <c r="C1128" s="142" t="s">
        <v>1430</v>
      </c>
      <c r="D1128" s="142" t="s">
        <v>3495</v>
      </c>
      <c r="E1128" s="142" t="s">
        <v>3496</v>
      </c>
      <c r="F1128" s="142" t="s">
        <v>230</v>
      </c>
      <c r="G1128" s="142" t="s">
        <v>231</v>
      </c>
      <c r="H1128" s="142" t="s">
        <v>232</v>
      </c>
      <c r="I1128" s="142" t="s">
        <v>23</v>
      </c>
      <c r="J1128" s="142">
        <v>1</v>
      </c>
      <c r="K1128" s="142">
        <v>12</v>
      </c>
      <c r="L1128" s="227">
        <v>4845</v>
      </c>
      <c r="M1128" s="227">
        <v>64080992</v>
      </c>
      <c r="N1128" s="227">
        <v>17600</v>
      </c>
      <c r="O1128" s="227">
        <v>15500</v>
      </c>
      <c r="P1128" s="227">
        <v>186000</v>
      </c>
      <c r="Q1128" s="227">
        <v>12</v>
      </c>
      <c r="R1128" s="227">
        <v>1458</v>
      </c>
      <c r="S1128" s="227">
        <v>168504</v>
      </c>
      <c r="T1128" s="227">
        <v>30317</v>
      </c>
      <c r="U1128" s="227">
        <v>376816217</v>
      </c>
      <c r="V1128" s="227">
        <v>-24162819</v>
      </c>
      <c r="W1128" s="143">
        <v>46003</v>
      </c>
      <c r="X1128" s="143">
        <v>46035</v>
      </c>
      <c r="Y1128">
        <f t="shared" si="35"/>
        <v>168504</v>
      </c>
    </row>
    <row r="1129" spans="1:25">
      <c r="A1129" s="1" t="str">
        <f t="shared" si="34"/>
        <v>060071057501000</v>
      </c>
      <c r="B1129" s="142" t="s">
        <v>80</v>
      </c>
      <c r="C1129" s="142" t="s">
        <v>1430</v>
      </c>
      <c r="D1129" s="142" t="s">
        <v>3523</v>
      </c>
      <c r="E1129" s="142" t="s">
        <v>20</v>
      </c>
      <c r="F1129" s="142" t="s">
        <v>925</v>
      </c>
      <c r="G1129" s="142" t="s">
        <v>926</v>
      </c>
      <c r="H1129" s="142" t="s">
        <v>927</v>
      </c>
      <c r="I1129" s="142" t="s">
        <v>21</v>
      </c>
      <c r="J1129" s="142">
        <v>1</v>
      </c>
      <c r="K1129" s="142">
        <v>72</v>
      </c>
      <c r="L1129" s="227">
        <v>100</v>
      </c>
      <c r="M1129" s="227">
        <v>589644</v>
      </c>
      <c r="N1129" s="227">
        <v>8600</v>
      </c>
      <c r="O1129" s="227">
        <v>8600</v>
      </c>
      <c r="P1129" s="227">
        <v>619200</v>
      </c>
      <c r="Q1129" s="227"/>
      <c r="R1129" s="227"/>
      <c r="S1129" s="227"/>
      <c r="T1129" s="227">
        <v>15</v>
      </c>
      <c r="U1129" s="227">
        <v>116216</v>
      </c>
      <c r="V1129" s="227">
        <v>27769</v>
      </c>
      <c r="W1129" s="143">
        <v>45936</v>
      </c>
      <c r="X1129" s="143">
        <v>46033</v>
      </c>
      <c r="Y1129">
        <f t="shared" si="35"/>
        <v>619200</v>
      </c>
    </row>
    <row r="1130" spans="1:25">
      <c r="A1130" s="1" t="str">
        <f t="shared" si="34"/>
        <v>060071058499000</v>
      </c>
      <c r="B1130" s="142" t="s">
        <v>80</v>
      </c>
      <c r="C1130" s="142" t="s">
        <v>1430</v>
      </c>
      <c r="D1130" s="142" t="s">
        <v>3528</v>
      </c>
      <c r="E1130" s="142" t="s">
        <v>27</v>
      </c>
      <c r="F1130" s="142" t="s">
        <v>236</v>
      </c>
      <c r="G1130" s="142" t="s">
        <v>237</v>
      </c>
      <c r="H1130" s="142" t="s">
        <v>238</v>
      </c>
      <c r="I1130" s="142" t="s">
        <v>21</v>
      </c>
      <c r="J1130" s="142">
        <v>1</v>
      </c>
      <c r="K1130" s="142">
        <v>12</v>
      </c>
      <c r="L1130" s="227">
        <v>1569</v>
      </c>
      <c r="M1130" s="227">
        <v>3537866</v>
      </c>
      <c r="N1130" s="227">
        <v>3500</v>
      </c>
      <c r="O1130" s="227">
        <v>3050</v>
      </c>
      <c r="P1130" s="227">
        <v>36600</v>
      </c>
      <c r="Q1130" s="227">
        <v>12</v>
      </c>
      <c r="R1130" s="227">
        <v>350</v>
      </c>
      <c r="S1130" s="227">
        <v>32400</v>
      </c>
      <c r="T1130" s="227">
        <v>566</v>
      </c>
      <c r="U1130" s="227">
        <v>1377387</v>
      </c>
      <c r="V1130" s="227">
        <v>101140</v>
      </c>
      <c r="W1130" s="143">
        <v>46028</v>
      </c>
      <c r="X1130" s="143">
        <v>46035</v>
      </c>
      <c r="Y1130">
        <f t="shared" si="35"/>
        <v>32400</v>
      </c>
    </row>
    <row r="1131" spans="1:25">
      <c r="A1131" s="1" t="str">
        <f t="shared" si="34"/>
        <v>060071063695000</v>
      </c>
      <c r="B1131" s="142" t="s">
        <v>80</v>
      </c>
      <c r="C1131" s="142" t="s">
        <v>1430</v>
      </c>
      <c r="D1131" s="142" t="s">
        <v>3511</v>
      </c>
      <c r="E1131" s="142" t="s">
        <v>3512</v>
      </c>
      <c r="F1131" s="142" t="s">
        <v>3543</v>
      </c>
      <c r="G1131" s="142" t="s">
        <v>3544</v>
      </c>
      <c r="H1131" s="142" t="s">
        <v>3545</v>
      </c>
      <c r="I1131" s="142" t="s">
        <v>21</v>
      </c>
      <c r="J1131" s="142">
        <v>1</v>
      </c>
      <c r="K1131" s="142">
        <v>48</v>
      </c>
      <c r="L1131" s="227">
        <v>296</v>
      </c>
      <c r="M1131" s="227">
        <v>6173964</v>
      </c>
      <c r="N1131" s="227">
        <v>24900</v>
      </c>
      <c r="O1131" s="227">
        <v>20500</v>
      </c>
      <c r="P1131" s="227">
        <v>984000</v>
      </c>
      <c r="Q1131" s="227"/>
      <c r="R1131" s="227"/>
      <c r="S1131" s="227"/>
      <c r="T1131" s="227">
        <v>39</v>
      </c>
      <c r="U1131" s="227">
        <v>720270</v>
      </c>
      <c r="V1131" s="227">
        <v>-93192</v>
      </c>
      <c r="W1131" s="143">
        <v>45990</v>
      </c>
      <c r="X1131" s="143">
        <v>46034</v>
      </c>
      <c r="Y1131">
        <f t="shared" si="35"/>
        <v>984000</v>
      </c>
    </row>
    <row r="1132" spans="1:25">
      <c r="A1132" s="1" t="str">
        <f t="shared" si="34"/>
        <v>060071064394000</v>
      </c>
      <c r="B1132" s="142" t="s">
        <v>80</v>
      </c>
      <c r="C1132" s="142" t="s">
        <v>1430</v>
      </c>
      <c r="D1132" s="142" t="s">
        <v>3523</v>
      </c>
      <c r="E1132" s="142" t="s">
        <v>20</v>
      </c>
      <c r="F1132" s="142" t="s">
        <v>724</v>
      </c>
      <c r="G1132" s="142" t="s">
        <v>3546</v>
      </c>
      <c r="H1132" s="142" t="s">
        <v>725</v>
      </c>
      <c r="I1132" s="142" t="s">
        <v>21</v>
      </c>
      <c r="J1132" s="142">
        <v>1</v>
      </c>
      <c r="K1132" s="142">
        <v>36</v>
      </c>
      <c r="L1132" s="227">
        <v>737</v>
      </c>
      <c r="M1132" s="227">
        <v>2607886</v>
      </c>
      <c r="N1132" s="227">
        <v>4700</v>
      </c>
      <c r="O1132" s="227">
        <v>4000</v>
      </c>
      <c r="P1132" s="227">
        <v>144000</v>
      </c>
      <c r="Q1132" s="227"/>
      <c r="R1132" s="227"/>
      <c r="S1132" s="227"/>
      <c r="T1132" s="227">
        <v>68</v>
      </c>
      <c r="U1132" s="227">
        <v>245045</v>
      </c>
      <c r="V1132" s="227">
        <v>4426</v>
      </c>
      <c r="W1132" s="143">
        <v>46015</v>
      </c>
      <c r="X1132" s="143">
        <v>46035</v>
      </c>
      <c r="Y1132">
        <f t="shared" si="35"/>
        <v>144000</v>
      </c>
    </row>
    <row r="1133" spans="1:25">
      <c r="A1133" s="1" t="str">
        <f t="shared" si="34"/>
        <v>060071064670000</v>
      </c>
      <c r="B1133" s="142" t="s">
        <v>80</v>
      </c>
      <c r="C1133" s="142" t="s">
        <v>1430</v>
      </c>
      <c r="D1133" s="142" t="s">
        <v>3523</v>
      </c>
      <c r="E1133" s="142" t="s">
        <v>20</v>
      </c>
      <c r="F1133" s="142" t="s">
        <v>242</v>
      </c>
      <c r="G1133" s="142" t="s">
        <v>243</v>
      </c>
      <c r="H1133" s="142" t="s">
        <v>244</v>
      </c>
      <c r="I1133" s="142" t="s">
        <v>21</v>
      </c>
      <c r="J1133" s="142">
        <v>1</v>
      </c>
      <c r="K1133" s="142">
        <v>16</v>
      </c>
      <c r="L1133" s="227">
        <v>1497</v>
      </c>
      <c r="M1133" s="227">
        <v>24619284</v>
      </c>
      <c r="N1133" s="227">
        <v>21500</v>
      </c>
      <c r="O1133" s="227">
        <v>20500</v>
      </c>
      <c r="P1133" s="227">
        <v>328000</v>
      </c>
      <c r="Q1133" s="227">
        <v>16</v>
      </c>
      <c r="R1133" s="227">
        <v>1250</v>
      </c>
      <c r="S1133" s="227">
        <v>308000</v>
      </c>
      <c r="T1133" s="227">
        <v>661</v>
      </c>
      <c r="U1133" s="227">
        <v>12388018</v>
      </c>
      <c r="V1133" s="227">
        <v>1517379</v>
      </c>
      <c r="W1133" s="143">
        <v>46009</v>
      </c>
      <c r="X1133" s="143">
        <v>46035</v>
      </c>
      <c r="Y1133">
        <f t="shared" si="35"/>
        <v>308000</v>
      </c>
    </row>
    <row r="1134" spans="1:25">
      <c r="A1134" s="1" t="str">
        <f t="shared" si="34"/>
        <v>060071064680000</v>
      </c>
      <c r="B1134" s="142" t="s">
        <v>80</v>
      </c>
      <c r="C1134" s="142" t="s">
        <v>1430</v>
      </c>
      <c r="D1134" s="142" t="s">
        <v>3523</v>
      </c>
      <c r="E1134" s="142" t="s">
        <v>20</v>
      </c>
      <c r="F1134" s="142" t="s">
        <v>248</v>
      </c>
      <c r="G1134" s="142" t="s">
        <v>249</v>
      </c>
      <c r="H1134" s="142" t="s">
        <v>250</v>
      </c>
      <c r="I1134" s="142" t="s">
        <v>21</v>
      </c>
      <c r="J1134" s="142">
        <v>1</v>
      </c>
      <c r="K1134" s="142">
        <v>28</v>
      </c>
      <c r="L1134" s="227">
        <v>12778</v>
      </c>
      <c r="M1134" s="227">
        <v>112814255</v>
      </c>
      <c r="N1134" s="227">
        <v>10200</v>
      </c>
      <c r="O1134" s="227">
        <v>8400</v>
      </c>
      <c r="P1134" s="227">
        <v>235200</v>
      </c>
      <c r="Q1134" s="227">
        <v>28</v>
      </c>
      <c r="R1134" s="227">
        <v>25</v>
      </c>
      <c r="S1134" s="227">
        <v>234500</v>
      </c>
      <c r="T1134" s="227">
        <v>745</v>
      </c>
      <c r="U1134" s="227">
        <v>6120091</v>
      </c>
      <c r="V1134" s="227">
        <v>-457356</v>
      </c>
      <c r="W1134" s="143">
        <v>46020</v>
      </c>
      <c r="X1134" s="143">
        <v>46035</v>
      </c>
      <c r="Y1134">
        <f t="shared" si="35"/>
        <v>234500</v>
      </c>
    </row>
    <row r="1135" spans="1:25">
      <c r="A1135" s="1" t="str">
        <f t="shared" si="34"/>
        <v>060071065842000</v>
      </c>
      <c r="B1135" s="142" t="s">
        <v>80</v>
      </c>
      <c r="C1135" s="142" t="s">
        <v>1430</v>
      </c>
      <c r="D1135" s="142" t="s">
        <v>3494</v>
      </c>
      <c r="E1135" s="142" t="s">
        <v>2486</v>
      </c>
      <c r="F1135" s="142" t="s">
        <v>43</v>
      </c>
      <c r="G1135" s="142" t="s">
        <v>2508</v>
      </c>
      <c r="H1135" s="142" t="s">
        <v>2509</v>
      </c>
      <c r="I1135" s="142" t="s">
        <v>23</v>
      </c>
      <c r="J1135" s="142">
        <v>1</v>
      </c>
      <c r="K1135" s="142">
        <v>48</v>
      </c>
      <c r="L1135" s="227">
        <v>0</v>
      </c>
      <c r="M1135" s="227">
        <v>0</v>
      </c>
      <c r="N1135" s="227">
        <v>13700</v>
      </c>
      <c r="O1135" s="227">
        <v>13700</v>
      </c>
      <c r="P1135" s="227">
        <v>657600</v>
      </c>
      <c r="Q1135" s="227"/>
      <c r="R1135" s="227"/>
      <c r="S1135" s="227"/>
      <c r="T1135" s="227">
        <v>0</v>
      </c>
      <c r="U1135" s="227">
        <v>0</v>
      </c>
      <c r="V1135" s="227">
        <v>0</v>
      </c>
      <c r="W1135" s="143">
        <v>46011</v>
      </c>
      <c r="X1135" s="143">
        <v>46011</v>
      </c>
      <c r="Y1135">
        <f t="shared" si="35"/>
        <v>657600</v>
      </c>
    </row>
    <row r="1136" spans="1:25">
      <c r="A1136" s="1" t="str">
        <f t="shared" si="34"/>
        <v>060071066078000</v>
      </c>
      <c r="B1136" s="142" t="s">
        <v>80</v>
      </c>
      <c r="C1136" s="142" t="s">
        <v>1430</v>
      </c>
      <c r="D1136" s="142" t="s">
        <v>3494</v>
      </c>
      <c r="E1136" s="142" t="s">
        <v>2486</v>
      </c>
      <c r="F1136" s="142" t="s">
        <v>44</v>
      </c>
      <c r="G1136" s="142" t="s">
        <v>2513</v>
      </c>
      <c r="H1136" s="142" t="s">
        <v>2514</v>
      </c>
      <c r="I1136" s="142" t="s">
        <v>21</v>
      </c>
      <c r="J1136" s="142">
        <v>1</v>
      </c>
      <c r="K1136" s="142">
        <v>45</v>
      </c>
      <c r="L1136" s="227">
        <v>344</v>
      </c>
      <c r="M1136" s="227">
        <v>2729391</v>
      </c>
      <c r="N1136" s="227">
        <v>10200</v>
      </c>
      <c r="O1136" s="227">
        <v>10200</v>
      </c>
      <c r="P1136" s="227">
        <v>459000</v>
      </c>
      <c r="Q1136" s="227"/>
      <c r="R1136" s="227"/>
      <c r="S1136" s="227"/>
      <c r="T1136" s="227">
        <v>41</v>
      </c>
      <c r="U1136" s="227">
        <v>365045</v>
      </c>
      <c r="V1136" s="227">
        <v>39740</v>
      </c>
      <c r="W1136" s="143">
        <v>46015</v>
      </c>
      <c r="X1136" s="143">
        <v>46035</v>
      </c>
      <c r="Y1136">
        <f t="shared" si="35"/>
        <v>459000</v>
      </c>
    </row>
    <row r="1137" spans="1:25">
      <c r="A1137" s="1" t="str">
        <f t="shared" si="34"/>
        <v>060071067510000</v>
      </c>
      <c r="B1137" s="142" t="s">
        <v>80</v>
      </c>
      <c r="C1137" s="142" t="s">
        <v>1430</v>
      </c>
      <c r="D1137" s="142" t="s">
        <v>3523</v>
      </c>
      <c r="E1137" s="142" t="s">
        <v>20</v>
      </c>
      <c r="F1137" s="142" t="s">
        <v>460</v>
      </c>
      <c r="G1137" s="142" t="s">
        <v>461</v>
      </c>
      <c r="H1137" s="142" t="s">
        <v>462</v>
      </c>
      <c r="I1137" s="142" t="s">
        <v>21</v>
      </c>
      <c r="J1137" s="142">
        <v>1</v>
      </c>
      <c r="K1137" s="142">
        <v>16</v>
      </c>
      <c r="L1137" s="227">
        <v>3773</v>
      </c>
      <c r="M1137" s="227">
        <v>49425265</v>
      </c>
      <c r="N1137" s="227">
        <v>17500</v>
      </c>
      <c r="O1137" s="227">
        <v>17500</v>
      </c>
      <c r="P1137" s="227">
        <v>280000</v>
      </c>
      <c r="Q1137" s="227"/>
      <c r="R1137" s="227"/>
      <c r="S1137" s="227"/>
      <c r="T1137" s="227">
        <v>130</v>
      </c>
      <c r="U1137" s="227">
        <v>2097027</v>
      </c>
      <c r="V1137" s="227">
        <v>394063</v>
      </c>
      <c r="W1137" s="143">
        <v>46017</v>
      </c>
      <c r="X1137" s="143">
        <v>46035</v>
      </c>
      <c r="Y1137">
        <f t="shared" si="35"/>
        <v>280000</v>
      </c>
    </row>
    <row r="1138" spans="1:25">
      <c r="A1138" s="1" t="str">
        <f t="shared" si="34"/>
        <v>060071068899000</v>
      </c>
      <c r="B1138" s="142" t="s">
        <v>80</v>
      </c>
      <c r="C1138" s="142" t="s">
        <v>1430</v>
      </c>
      <c r="D1138" s="142" t="s">
        <v>3534</v>
      </c>
      <c r="E1138" s="142" t="s">
        <v>2492</v>
      </c>
      <c r="F1138" s="142" t="s">
        <v>45</v>
      </c>
      <c r="G1138" s="142" t="s">
        <v>2518</v>
      </c>
      <c r="H1138" s="142" t="s">
        <v>2519</v>
      </c>
      <c r="I1138" s="142" t="s">
        <v>23</v>
      </c>
      <c r="J1138" s="142">
        <v>1</v>
      </c>
      <c r="K1138" s="142">
        <v>60</v>
      </c>
      <c r="L1138" s="227">
        <v>0</v>
      </c>
      <c r="M1138" s="227">
        <v>0</v>
      </c>
      <c r="N1138" s="227">
        <v>4800</v>
      </c>
      <c r="O1138" s="227">
        <v>4800</v>
      </c>
      <c r="P1138" s="227">
        <v>288000</v>
      </c>
      <c r="Q1138" s="227">
        <v>60</v>
      </c>
      <c r="R1138" s="227">
        <v>383</v>
      </c>
      <c r="S1138" s="227">
        <v>265020</v>
      </c>
      <c r="T1138" s="227">
        <v>0</v>
      </c>
      <c r="U1138" s="227">
        <v>0</v>
      </c>
      <c r="V1138" s="227">
        <v>0</v>
      </c>
      <c r="W1138" s="143">
        <v>46018</v>
      </c>
      <c r="X1138" s="143">
        <v>46018</v>
      </c>
      <c r="Y1138">
        <f t="shared" si="35"/>
        <v>265020</v>
      </c>
    </row>
    <row r="1139" spans="1:25">
      <c r="A1139" s="1" t="str">
        <f t="shared" si="34"/>
        <v>060071070906000</v>
      </c>
      <c r="B1139" s="142" t="s">
        <v>80</v>
      </c>
      <c r="C1139" s="142" t="s">
        <v>1430</v>
      </c>
      <c r="D1139" s="142" t="s">
        <v>3497</v>
      </c>
      <c r="E1139" s="142" t="s">
        <v>24</v>
      </c>
      <c r="F1139" s="142" t="s">
        <v>254</v>
      </c>
      <c r="G1139" s="142" t="s">
        <v>255</v>
      </c>
      <c r="H1139" s="142" t="s">
        <v>256</v>
      </c>
      <c r="I1139" s="142" t="s">
        <v>23</v>
      </c>
      <c r="J1139" s="142">
        <v>1</v>
      </c>
      <c r="K1139" s="142">
        <v>60</v>
      </c>
      <c r="L1139" s="227">
        <v>32680</v>
      </c>
      <c r="M1139" s="227">
        <v>129717107</v>
      </c>
      <c r="N1139" s="227">
        <v>4475</v>
      </c>
      <c r="O1139" s="227">
        <v>4475</v>
      </c>
      <c r="P1139" s="227">
        <v>268500</v>
      </c>
      <c r="Q1139" s="227">
        <v>60</v>
      </c>
      <c r="R1139" s="227">
        <v>75</v>
      </c>
      <c r="S1139" s="227">
        <v>264000</v>
      </c>
      <c r="T1139" s="227">
        <v>357</v>
      </c>
      <c r="U1139" s="227">
        <v>1426847</v>
      </c>
      <c r="V1139" s="227">
        <v>9803</v>
      </c>
      <c r="W1139" s="143">
        <v>46031</v>
      </c>
      <c r="X1139" s="143">
        <v>46035</v>
      </c>
      <c r="Y1139">
        <f t="shared" si="35"/>
        <v>264000</v>
      </c>
    </row>
    <row r="1140" spans="1:25">
      <c r="A1140" s="1" t="str">
        <f t="shared" si="34"/>
        <v>060071071008000</v>
      </c>
      <c r="B1140" s="142" t="s">
        <v>80</v>
      </c>
      <c r="C1140" s="142" t="s">
        <v>1430</v>
      </c>
      <c r="D1140" s="142" t="s">
        <v>3523</v>
      </c>
      <c r="E1140" s="142" t="s">
        <v>20</v>
      </c>
      <c r="F1140" s="142" t="s">
        <v>260</v>
      </c>
      <c r="G1140" s="142" t="s">
        <v>261</v>
      </c>
      <c r="H1140" s="142" t="s">
        <v>262</v>
      </c>
      <c r="I1140" s="142" t="s">
        <v>21</v>
      </c>
      <c r="J1140" s="142">
        <v>1</v>
      </c>
      <c r="K1140" s="142">
        <v>12</v>
      </c>
      <c r="L1140" s="227">
        <v>11659</v>
      </c>
      <c r="M1140" s="227">
        <v>84795907</v>
      </c>
      <c r="N1140" s="227">
        <v>8500</v>
      </c>
      <c r="O1140" s="227">
        <v>8000</v>
      </c>
      <c r="P1140" s="227">
        <v>96000</v>
      </c>
      <c r="Q1140" s="227">
        <v>12</v>
      </c>
      <c r="R1140" s="227">
        <v>25</v>
      </c>
      <c r="S1140" s="227">
        <v>95700</v>
      </c>
      <c r="T1140" s="227">
        <v>1088</v>
      </c>
      <c r="U1140" s="227">
        <v>8115045</v>
      </c>
      <c r="V1140" s="227">
        <v>202021</v>
      </c>
      <c r="W1140" s="143">
        <v>46007</v>
      </c>
      <c r="X1140" s="143">
        <v>46035</v>
      </c>
      <c r="Y1140">
        <f t="shared" si="35"/>
        <v>95700</v>
      </c>
    </row>
    <row r="1141" spans="1:25">
      <c r="A1141" s="1" t="str">
        <f t="shared" si="34"/>
        <v>060071071171000</v>
      </c>
      <c r="B1141" s="142" t="s">
        <v>80</v>
      </c>
      <c r="C1141" s="142" t="s">
        <v>1430</v>
      </c>
      <c r="D1141" s="142" t="s">
        <v>3511</v>
      </c>
      <c r="E1141" s="142" t="s">
        <v>3512</v>
      </c>
      <c r="F1141" s="142" t="s">
        <v>3547</v>
      </c>
      <c r="G1141" s="142" t="s">
        <v>3548</v>
      </c>
      <c r="H1141" s="142" t="s">
        <v>3549</v>
      </c>
      <c r="I1141" s="142" t="s">
        <v>21</v>
      </c>
      <c r="J1141" s="142">
        <v>1</v>
      </c>
      <c r="K1141" s="142">
        <v>12</v>
      </c>
      <c r="L1141" s="227">
        <v>83</v>
      </c>
      <c r="M1141" s="227">
        <v>3734521</v>
      </c>
      <c r="N1141" s="227">
        <v>64000</v>
      </c>
      <c r="O1141" s="227">
        <v>47900</v>
      </c>
      <c r="P1141" s="227">
        <v>574800</v>
      </c>
      <c r="Q1141" s="227"/>
      <c r="R1141" s="227"/>
      <c r="S1141" s="227"/>
      <c r="T1141" s="227">
        <v>21</v>
      </c>
      <c r="U1141" s="227">
        <v>968378</v>
      </c>
      <c r="V1141" s="227">
        <v>23499</v>
      </c>
      <c r="W1141" s="143">
        <v>46024</v>
      </c>
      <c r="X1141" s="143">
        <v>46035</v>
      </c>
      <c r="Y1141">
        <f t="shared" si="35"/>
        <v>574800</v>
      </c>
    </row>
    <row r="1142" spans="1:25">
      <c r="A1142" s="1" t="str">
        <f t="shared" si="34"/>
        <v>060071071173000</v>
      </c>
      <c r="B1142" s="142" t="s">
        <v>80</v>
      </c>
      <c r="C1142" s="142" t="s">
        <v>1430</v>
      </c>
      <c r="D1142" s="142" t="s">
        <v>3511</v>
      </c>
      <c r="E1142" s="142" t="s">
        <v>3512</v>
      </c>
      <c r="F1142" s="142" t="s">
        <v>3550</v>
      </c>
      <c r="G1142" s="142" t="s">
        <v>3551</v>
      </c>
      <c r="H1142" s="142" t="s">
        <v>3552</v>
      </c>
      <c r="I1142" s="142" t="s">
        <v>21</v>
      </c>
      <c r="J1142" s="142">
        <v>1</v>
      </c>
      <c r="K1142" s="142">
        <v>12</v>
      </c>
      <c r="L1142" s="227">
        <v>72</v>
      </c>
      <c r="M1142" s="227">
        <v>3239991</v>
      </c>
      <c r="N1142" s="227">
        <v>59900</v>
      </c>
      <c r="O1142" s="227">
        <v>59900</v>
      </c>
      <c r="P1142" s="227">
        <v>718800</v>
      </c>
      <c r="Q1142" s="227"/>
      <c r="R1142" s="227"/>
      <c r="S1142" s="227"/>
      <c r="T1142" s="227">
        <v>34</v>
      </c>
      <c r="U1142" s="227">
        <v>1537477</v>
      </c>
      <c r="V1142" s="227">
        <v>7481</v>
      </c>
      <c r="W1142" s="143">
        <v>46024</v>
      </c>
      <c r="X1142" s="143">
        <v>46035</v>
      </c>
      <c r="Y1142">
        <f t="shared" si="35"/>
        <v>718800</v>
      </c>
    </row>
    <row r="1143" spans="1:25">
      <c r="A1143" s="1" t="str">
        <f t="shared" si="34"/>
        <v>060071071606000</v>
      </c>
      <c r="B1143" s="142" t="s">
        <v>80</v>
      </c>
      <c r="C1143" s="142" t="s">
        <v>1430</v>
      </c>
      <c r="D1143" s="142" t="s">
        <v>3523</v>
      </c>
      <c r="E1143" s="142" t="s">
        <v>20</v>
      </c>
      <c r="F1143" s="142" t="s">
        <v>266</v>
      </c>
      <c r="G1143" s="142" t="s">
        <v>267</v>
      </c>
      <c r="H1143" s="142" t="s">
        <v>268</v>
      </c>
      <c r="I1143" s="142" t="s">
        <v>21</v>
      </c>
      <c r="J1143" s="142">
        <v>1</v>
      </c>
      <c r="K1143" s="142">
        <v>9</v>
      </c>
      <c r="L1143" s="227">
        <v>0</v>
      </c>
      <c r="M1143" s="227">
        <v>0</v>
      </c>
      <c r="N1143" s="227">
        <v>17700</v>
      </c>
      <c r="O1143" s="227">
        <v>18100</v>
      </c>
      <c r="P1143" s="227">
        <v>162900</v>
      </c>
      <c r="Q1143" s="227">
        <v>9</v>
      </c>
      <c r="R1143" s="227">
        <v>600</v>
      </c>
      <c r="S1143" s="227">
        <v>157500</v>
      </c>
      <c r="T1143" s="227">
        <v>0</v>
      </c>
      <c r="U1143" s="227">
        <v>0</v>
      </c>
      <c r="V1143" s="227">
        <v>0</v>
      </c>
      <c r="W1143" s="143">
        <v>46021</v>
      </c>
      <c r="X1143" s="143">
        <v>46021</v>
      </c>
      <c r="Y1143">
        <f t="shared" si="35"/>
        <v>157500</v>
      </c>
    </row>
    <row r="1144" spans="1:25">
      <c r="A1144" s="1" t="str">
        <f t="shared" si="34"/>
        <v>060071072188000</v>
      </c>
      <c r="B1144" s="142" t="s">
        <v>80</v>
      </c>
      <c r="C1144" s="142" t="s">
        <v>1430</v>
      </c>
      <c r="D1144" s="142" t="s">
        <v>3494</v>
      </c>
      <c r="E1144" s="142" t="s">
        <v>2486</v>
      </c>
      <c r="F1144" s="142" t="s">
        <v>46</v>
      </c>
      <c r="G1144" s="142" t="s">
        <v>3553</v>
      </c>
      <c r="H1144" s="142" t="s">
        <v>3554</v>
      </c>
      <c r="I1144" s="142" t="s">
        <v>23</v>
      </c>
      <c r="J1144" s="142">
        <v>1</v>
      </c>
      <c r="K1144" s="142">
        <v>42</v>
      </c>
      <c r="L1144" s="227">
        <v>0</v>
      </c>
      <c r="M1144" s="227">
        <v>0</v>
      </c>
      <c r="N1144" s="227">
        <v>10900</v>
      </c>
      <c r="O1144" s="227">
        <v>9400</v>
      </c>
      <c r="P1144" s="227">
        <v>394800</v>
      </c>
      <c r="Q1144" s="227"/>
      <c r="R1144" s="227"/>
      <c r="S1144" s="227"/>
      <c r="T1144" s="227">
        <v>3</v>
      </c>
      <c r="U1144" s="227">
        <v>29459</v>
      </c>
      <c r="V1144" s="227">
        <v>5088</v>
      </c>
      <c r="W1144" s="143">
        <v>46023</v>
      </c>
      <c r="X1144" s="143">
        <v>46023</v>
      </c>
      <c r="Y1144">
        <f t="shared" si="35"/>
        <v>394800</v>
      </c>
    </row>
    <row r="1145" spans="1:25">
      <c r="A1145" s="1" t="str">
        <f t="shared" si="34"/>
        <v>060071072194000</v>
      </c>
      <c r="B1145" s="142" t="s">
        <v>80</v>
      </c>
      <c r="C1145" s="142" t="s">
        <v>1430</v>
      </c>
      <c r="D1145" s="142" t="s">
        <v>3523</v>
      </c>
      <c r="E1145" s="142" t="s">
        <v>20</v>
      </c>
      <c r="F1145" s="142" t="s">
        <v>272</v>
      </c>
      <c r="G1145" s="142" t="s">
        <v>273</v>
      </c>
      <c r="H1145" s="142" t="s">
        <v>3555</v>
      </c>
      <c r="I1145" s="142" t="s">
        <v>21</v>
      </c>
      <c r="J1145" s="142">
        <v>1</v>
      </c>
      <c r="K1145" s="142">
        <v>24</v>
      </c>
      <c r="L1145" s="227">
        <v>20</v>
      </c>
      <c r="M1145" s="227">
        <v>123488</v>
      </c>
      <c r="N1145" s="227">
        <v>8300</v>
      </c>
      <c r="O1145" s="227">
        <v>6500</v>
      </c>
      <c r="P1145" s="227">
        <v>156000</v>
      </c>
      <c r="Q1145" s="227">
        <v>24</v>
      </c>
      <c r="R1145" s="227">
        <v>100</v>
      </c>
      <c r="S1145" s="227">
        <v>153600</v>
      </c>
      <c r="T1145" s="227">
        <v>4</v>
      </c>
      <c r="U1145" s="227">
        <v>23423</v>
      </c>
      <c r="V1145" s="227">
        <v>-1275</v>
      </c>
      <c r="W1145" s="143">
        <v>46034</v>
      </c>
      <c r="X1145" s="143">
        <v>46035</v>
      </c>
      <c r="Y1145">
        <f t="shared" si="35"/>
        <v>153600</v>
      </c>
    </row>
    <row r="1146" spans="1:25">
      <c r="A1146" s="1" t="str">
        <f t="shared" si="34"/>
        <v>060071074335000</v>
      </c>
      <c r="B1146" s="142" t="s">
        <v>80</v>
      </c>
      <c r="C1146" s="142" t="s">
        <v>1430</v>
      </c>
      <c r="D1146" s="142" t="s">
        <v>3494</v>
      </c>
      <c r="E1146" s="142" t="s">
        <v>2486</v>
      </c>
      <c r="F1146" s="142" t="s">
        <v>98</v>
      </c>
      <c r="G1146" s="142" t="s">
        <v>2752</v>
      </c>
      <c r="H1146" s="142" t="s">
        <v>2753</v>
      </c>
      <c r="I1146" s="142" t="s">
        <v>23</v>
      </c>
      <c r="J1146" s="142">
        <v>1</v>
      </c>
      <c r="K1146" s="142">
        <v>30</v>
      </c>
      <c r="L1146" s="227">
        <v>290</v>
      </c>
      <c r="M1146" s="227">
        <v>10903988</v>
      </c>
      <c r="N1146" s="227">
        <v>45800</v>
      </c>
      <c r="O1146" s="227">
        <v>45800</v>
      </c>
      <c r="P1146" s="227">
        <v>1374000</v>
      </c>
      <c r="Q1146" s="227"/>
      <c r="R1146" s="227"/>
      <c r="S1146" s="227"/>
      <c r="T1146" s="227">
        <v>7</v>
      </c>
      <c r="U1146" s="227">
        <v>288829</v>
      </c>
      <c r="V1146" s="227">
        <v>25629</v>
      </c>
      <c r="W1146" s="143">
        <v>45992</v>
      </c>
      <c r="X1146" s="143">
        <v>46034</v>
      </c>
      <c r="Y1146">
        <f t="shared" si="35"/>
        <v>1374000</v>
      </c>
    </row>
    <row r="1147" spans="1:25">
      <c r="A1147" s="1" t="str">
        <f t="shared" si="34"/>
        <v>060071074585000</v>
      </c>
      <c r="B1147" s="142" t="s">
        <v>80</v>
      </c>
      <c r="C1147" s="142" t="s">
        <v>1430</v>
      </c>
      <c r="D1147" s="142" t="s">
        <v>3511</v>
      </c>
      <c r="E1147" s="142" t="s">
        <v>3512</v>
      </c>
      <c r="F1147" s="142" t="s">
        <v>3556</v>
      </c>
      <c r="G1147" s="142" t="s">
        <v>3557</v>
      </c>
      <c r="H1147" s="142" t="s">
        <v>3558</v>
      </c>
      <c r="I1147" s="142" t="s">
        <v>21</v>
      </c>
      <c r="J1147" s="142">
        <v>1</v>
      </c>
      <c r="K1147" s="142">
        <v>1</v>
      </c>
      <c r="L1147" s="227">
        <v>79</v>
      </c>
      <c r="M1147" s="227">
        <v>4285750</v>
      </c>
      <c r="N1147" s="227">
        <v>79900</v>
      </c>
      <c r="O1147" s="227">
        <v>79900</v>
      </c>
      <c r="P1147" s="227">
        <v>79900</v>
      </c>
      <c r="Q1147" s="227"/>
      <c r="R1147" s="227"/>
      <c r="S1147" s="227"/>
      <c r="T1147" s="227">
        <v>26</v>
      </c>
      <c r="U1147" s="227">
        <v>935766</v>
      </c>
      <c r="V1147" s="227">
        <v>-474734</v>
      </c>
      <c r="W1147" s="143">
        <v>46025</v>
      </c>
      <c r="X1147" s="143">
        <v>46035</v>
      </c>
      <c r="Y1147">
        <f t="shared" si="35"/>
        <v>79900</v>
      </c>
    </row>
    <row r="1148" spans="1:25">
      <c r="A1148" s="1" t="str">
        <f t="shared" si="34"/>
        <v>060071074674000</v>
      </c>
      <c r="B1148" s="142" t="s">
        <v>80</v>
      </c>
      <c r="C1148" s="142" t="s">
        <v>1430</v>
      </c>
      <c r="D1148" s="142" t="s">
        <v>3495</v>
      </c>
      <c r="E1148" s="142" t="s">
        <v>3496</v>
      </c>
      <c r="F1148" s="142" t="s">
        <v>278</v>
      </c>
      <c r="G1148" s="142" t="s">
        <v>279</v>
      </c>
      <c r="H1148" s="142" t="s">
        <v>3559</v>
      </c>
      <c r="I1148" s="142" t="s">
        <v>21</v>
      </c>
      <c r="J1148" s="142">
        <v>1</v>
      </c>
      <c r="K1148" s="142">
        <v>20</v>
      </c>
      <c r="L1148" s="227">
        <v>4249</v>
      </c>
      <c r="M1148" s="227">
        <v>30340750</v>
      </c>
      <c r="N1148" s="227">
        <v>8600</v>
      </c>
      <c r="O1148" s="227">
        <v>8600</v>
      </c>
      <c r="P1148" s="227">
        <v>172000</v>
      </c>
      <c r="Q1148" s="227">
        <v>20</v>
      </c>
      <c r="R1148" s="227">
        <v>600</v>
      </c>
      <c r="S1148" s="227">
        <v>160000</v>
      </c>
      <c r="T1148" s="227">
        <v>1233</v>
      </c>
      <c r="U1148" s="227">
        <v>9178738</v>
      </c>
      <c r="V1148" s="227">
        <v>374280</v>
      </c>
      <c r="W1148" s="143">
        <v>46034</v>
      </c>
      <c r="X1148" s="143">
        <v>46035</v>
      </c>
      <c r="Y1148">
        <f t="shared" si="35"/>
        <v>160000</v>
      </c>
    </row>
    <row r="1149" spans="1:25">
      <c r="A1149" s="1" t="str">
        <f t="shared" si="34"/>
        <v>060071074883000</v>
      </c>
      <c r="B1149" s="142" t="s">
        <v>80</v>
      </c>
      <c r="C1149" s="142" t="s">
        <v>1430</v>
      </c>
      <c r="D1149" s="142" t="s">
        <v>3495</v>
      </c>
      <c r="E1149" s="142" t="s">
        <v>3496</v>
      </c>
      <c r="F1149" s="142" t="s">
        <v>284</v>
      </c>
      <c r="G1149" s="142" t="s">
        <v>285</v>
      </c>
      <c r="H1149" s="142" t="s">
        <v>286</v>
      </c>
      <c r="I1149" s="142" t="s">
        <v>21</v>
      </c>
      <c r="J1149" s="142">
        <v>1</v>
      </c>
      <c r="K1149" s="142">
        <v>50</v>
      </c>
      <c r="L1149" s="227">
        <v>1004</v>
      </c>
      <c r="M1149" s="227">
        <v>13453726</v>
      </c>
      <c r="N1149" s="227">
        <v>16800</v>
      </c>
      <c r="O1149" s="227">
        <v>16100</v>
      </c>
      <c r="P1149" s="227">
        <v>805000</v>
      </c>
      <c r="Q1149" s="227">
        <v>50</v>
      </c>
      <c r="R1149" s="227">
        <v>1200</v>
      </c>
      <c r="S1149" s="227">
        <v>745000</v>
      </c>
      <c r="T1149" s="227">
        <v>633</v>
      </c>
      <c r="U1149" s="227">
        <v>8831351</v>
      </c>
      <c r="V1149" s="227">
        <v>349071</v>
      </c>
      <c r="W1149" s="143">
        <v>46006</v>
      </c>
      <c r="X1149" s="143">
        <v>46035</v>
      </c>
      <c r="Y1149">
        <f t="shared" si="35"/>
        <v>745000</v>
      </c>
    </row>
    <row r="1150" spans="1:25">
      <c r="A1150" s="1" t="str">
        <f t="shared" si="34"/>
        <v>060071075557000</v>
      </c>
      <c r="B1150" s="142" t="s">
        <v>80</v>
      </c>
      <c r="C1150" s="142" t="s">
        <v>1430</v>
      </c>
      <c r="D1150" s="142" t="s">
        <v>3528</v>
      </c>
      <c r="E1150" s="142" t="s">
        <v>27</v>
      </c>
      <c r="F1150" s="142" t="s">
        <v>290</v>
      </c>
      <c r="G1150" s="142" t="s">
        <v>291</v>
      </c>
      <c r="H1150" s="142" t="s">
        <v>3560</v>
      </c>
      <c r="I1150" s="142" t="s">
        <v>23</v>
      </c>
      <c r="J1150" s="142">
        <v>1</v>
      </c>
      <c r="K1150" s="142">
        <v>25</v>
      </c>
      <c r="L1150" s="227">
        <v>457</v>
      </c>
      <c r="M1150" s="227">
        <v>4244993</v>
      </c>
      <c r="N1150" s="227">
        <v>11700</v>
      </c>
      <c r="O1150" s="227">
        <v>11500</v>
      </c>
      <c r="P1150" s="227">
        <v>287500</v>
      </c>
      <c r="Q1150" s="227">
        <v>25</v>
      </c>
      <c r="R1150" s="227">
        <v>980</v>
      </c>
      <c r="S1150" s="227">
        <v>263000</v>
      </c>
      <c r="T1150" s="227">
        <v>10</v>
      </c>
      <c r="U1150" s="227">
        <v>102252</v>
      </c>
      <c r="V1150" s="227">
        <v>9364</v>
      </c>
      <c r="W1150" s="143">
        <v>45840</v>
      </c>
      <c r="X1150" s="143">
        <v>46029</v>
      </c>
      <c r="Y1150">
        <f t="shared" si="35"/>
        <v>263000</v>
      </c>
    </row>
    <row r="1151" spans="1:25">
      <c r="A1151" s="1" t="str">
        <f t="shared" si="34"/>
        <v>060071076058000</v>
      </c>
      <c r="B1151" s="142" t="s">
        <v>80</v>
      </c>
      <c r="C1151" s="142" t="s">
        <v>1430</v>
      </c>
      <c r="D1151" s="142" t="s">
        <v>3534</v>
      </c>
      <c r="E1151" s="142" t="s">
        <v>2492</v>
      </c>
      <c r="F1151" s="142" t="s">
        <v>47</v>
      </c>
      <c r="G1151" s="142" t="s">
        <v>2528</v>
      </c>
      <c r="H1151" s="142" t="s">
        <v>3561</v>
      </c>
      <c r="I1151" s="142" t="s">
        <v>23</v>
      </c>
      <c r="J1151" s="142">
        <v>1</v>
      </c>
      <c r="K1151" s="142">
        <v>72</v>
      </c>
      <c r="L1151" s="227">
        <v>128148</v>
      </c>
      <c r="M1151" s="227">
        <v>178556277</v>
      </c>
      <c r="N1151" s="227">
        <v>1700</v>
      </c>
      <c r="O1151" s="227">
        <v>1700</v>
      </c>
      <c r="P1151" s="227">
        <v>122400</v>
      </c>
      <c r="Q1151" s="227">
        <v>72</v>
      </c>
      <c r="R1151" s="227">
        <v>242</v>
      </c>
      <c r="S1151" s="227">
        <v>104976</v>
      </c>
      <c r="T1151" s="227">
        <v>3478</v>
      </c>
      <c r="U1151" s="227">
        <v>4869636</v>
      </c>
      <c r="V1151" s="227">
        <v>23530</v>
      </c>
      <c r="W1151" s="143">
        <v>46027</v>
      </c>
      <c r="X1151" s="143">
        <v>46035</v>
      </c>
      <c r="Y1151">
        <f t="shared" si="35"/>
        <v>104976</v>
      </c>
    </row>
    <row r="1152" spans="1:25">
      <c r="A1152" s="1" t="str">
        <f t="shared" si="34"/>
        <v>060071077236000</v>
      </c>
      <c r="B1152" s="142" t="s">
        <v>80</v>
      </c>
      <c r="C1152" s="142" t="s">
        <v>1430</v>
      </c>
      <c r="D1152" s="142" t="s">
        <v>3495</v>
      </c>
      <c r="E1152" s="142" t="s">
        <v>3496</v>
      </c>
      <c r="F1152" s="142" t="s">
        <v>296</v>
      </c>
      <c r="G1152" s="142" t="s">
        <v>3562</v>
      </c>
      <c r="H1152" s="142" t="s">
        <v>298</v>
      </c>
      <c r="I1152" s="142" t="s">
        <v>21</v>
      </c>
      <c r="J1152" s="142">
        <v>1</v>
      </c>
      <c r="K1152" s="142">
        <v>12</v>
      </c>
      <c r="L1152" s="227">
        <v>19574</v>
      </c>
      <c r="M1152" s="227">
        <v>284841479</v>
      </c>
      <c r="N1152" s="227">
        <v>18700</v>
      </c>
      <c r="O1152" s="227">
        <v>17000</v>
      </c>
      <c r="P1152" s="227">
        <v>204000</v>
      </c>
      <c r="Q1152" s="227">
        <v>12</v>
      </c>
      <c r="R1152" s="227">
        <v>875</v>
      </c>
      <c r="S1152" s="227">
        <v>193500</v>
      </c>
      <c r="T1152" s="227">
        <v>380</v>
      </c>
      <c r="U1152" s="227">
        <v>5633469</v>
      </c>
      <c r="V1152" s="227">
        <v>103697</v>
      </c>
      <c r="W1152" s="143">
        <v>46014</v>
      </c>
      <c r="X1152" s="143">
        <v>46035</v>
      </c>
      <c r="Y1152">
        <f t="shared" si="35"/>
        <v>193500</v>
      </c>
    </row>
    <row r="1153" spans="1:25">
      <c r="A1153" s="1" t="str">
        <f t="shared" si="34"/>
        <v>060071077237000</v>
      </c>
      <c r="B1153" s="142" t="s">
        <v>80</v>
      </c>
      <c r="C1153" s="142" t="s">
        <v>1430</v>
      </c>
      <c r="D1153" s="142" t="s">
        <v>3495</v>
      </c>
      <c r="E1153" s="142" t="s">
        <v>3496</v>
      </c>
      <c r="F1153" s="142" t="s">
        <v>302</v>
      </c>
      <c r="G1153" s="142" t="s">
        <v>303</v>
      </c>
      <c r="H1153" s="142" t="s">
        <v>304</v>
      </c>
      <c r="I1153" s="142" t="s">
        <v>21</v>
      </c>
      <c r="J1153" s="142">
        <v>1</v>
      </c>
      <c r="K1153" s="142">
        <v>12</v>
      </c>
      <c r="L1153" s="227">
        <v>22219</v>
      </c>
      <c r="M1153" s="227">
        <v>323898980</v>
      </c>
      <c r="N1153" s="227">
        <v>18900</v>
      </c>
      <c r="O1153" s="227">
        <v>17500</v>
      </c>
      <c r="P1153" s="227">
        <v>210000</v>
      </c>
      <c r="Q1153" s="227">
        <v>12</v>
      </c>
      <c r="R1153" s="227">
        <v>1258</v>
      </c>
      <c r="S1153" s="227">
        <v>194904</v>
      </c>
      <c r="T1153" s="227">
        <v>62109</v>
      </c>
      <c r="U1153" s="227">
        <v>893960541</v>
      </c>
      <c r="V1153" s="227">
        <v>-11437620</v>
      </c>
      <c r="W1153" s="143">
        <v>46020</v>
      </c>
      <c r="X1153" s="143">
        <v>46035</v>
      </c>
      <c r="Y1153">
        <f t="shared" si="35"/>
        <v>194904</v>
      </c>
    </row>
    <row r="1154" spans="1:25">
      <c r="A1154" s="1" t="str">
        <f t="shared" si="34"/>
        <v>060071077239000</v>
      </c>
      <c r="B1154" s="142" t="s">
        <v>80</v>
      </c>
      <c r="C1154" s="142" t="s">
        <v>1430</v>
      </c>
      <c r="D1154" s="142" t="s">
        <v>3523</v>
      </c>
      <c r="E1154" s="142" t="s">
        <v>20</v>
      </c>
      <c r="F1154" s="142" t="s">
        <v>467</v>
      </c>
      <c r="G1154" s="142" t="s">
        <v>468</v>
      </c>
      <c r="H1154" s="142" t="s">
        <v>469</v>
      </c>
      <c r="I1154" s="142" t="s">
        <v>21</v>
      </c>
      <c r="J1154" s="142">
        <v>1</v>
      </c>
      <c r="K1154" s="142">
        <v>30</v>
      </c>
      <c r="L1154" s="227"/>
      <c r="M1154" s="227"/>
      <c r="N1154" s="227">
        <v>13400</v>
      </c>
      <c r="O1154" s="227">
        <v>13400</v>
      </c>
      <c r="P1154" s="227">
        <v>402000</v>
      </c>
      <c r="Q1154" s="227">
        <v>30</v>
      </c>
      <c r="R1154" s="227">
        <v>600</v>
      </c>
      <c r="S1154" s="227">
        <v>384000</v>
      </c>
      <c r="T1154" s="227"/>
      <c r="U1154" s="227"/>
      <c r="V1154" s="227"/>
      <c r="W1154" s="143">
        <v>45777</v>
      </c>
      <c r="X1154" s="143">
        <v>45836</v>
      </c>
      <c r="Y1154">
        <f t="shared" si="35"/>
        <v>384000</v>
      </c>
    </row>
    <row r="1155" spans="1:25">
      <c r="A1155" s="1" t="str">
        <f t="shared" si="34"/>
        <v>060071077650000</v>
      </c>
      <c r="B1155" s="142" t="s">
        <v>80</v>
      </c>
      <c r="C1155" s="142" t="s">
        <v>1430</v>
      </c>
      <c r="D1155" s="142" t="s">
        <v>3534</v>
      </c>
      <c r="E1155" s="142" t="s">
        <v>2492</v>
      </c>
      <c r="F1155" s="142" t="s">
        <v>48</v>
      </c>
      <c r="G1155" s="142" t="s">
        <v>2533</v>
      </c>
      <c r="H1155" s="142" t="s">
        <v>2534</v>
      </c>
      <c r="I1155" s="142" t="s">
        <v>21</v>
      </c>
      <c r="J1155" s="142">
        <v>1</v>
      </c>
      <c r="K1155" s="142">
        <v>60</v>
      </c>
      <c r="L1155" s="227">
        <v>5048</v>
      </c>
      <c r="M1155" s="227">
        <v>3638250</v>
      </c>
      <c r="N1155" s="227">
        <v>950</v>
      </c>
      <c r="O1155" s="227">
        <v>950</v>
      </c>
      <c r="P1155" s="227">
        <v>57000</v>
      </c>
      <c r="Q1155" s="227">
        <v>60</v>
      </c>
      <c r="R1155" s="227">
        <v>133</v>
      </c>
      <c r="S1155" s="227">
        <v>49020</v>
      </c>
      <c r="T1155" s="227">
        <v>1465</v>
      </c>
      <c r="U1155" s="227">
        <v>1086189</v>
      </c>
      <c r="V1155" s="227">
        <v>30318</v>
      </c>
      <c r="W1155" s="143">
        <v>46014</v>
      </c>
      <c r="X1155" s="143">
        <v>46034</v>
      </c>
      <c r="Y1155">
        <f t="shared" si="35"/>
        <v>49020</v>
      </c>
    </row>
    <row r="1156" spans="1:25">
      <c r="A1156" s="1" t="str">
        <f t="shared" si="34"/>
        <v>060071078236000</v>
      </c>
      <c r="B1156" s="142" t="s">
        <v>80</v>
      </c>
      <c r="C1156" s="142" t="s">
        <v>1430</v>
      </c>
      <c r="D1156" s="142" t="s">
        <v>3534</v>
      </c>
      <c r="E1156" s="142" t="s">
        <v>2492</v>
      </c>
      <c r="F1156" s="142" t="s">
        <v>49</v>
      </c>
      <c r="G1156" s="142" t="s">
        <v>2538</v>
      </c>
      <c r="H1156" s="142" t="s">
        <v>2539</v>
      </c>
      <c r="I1156" s="142" t="s">
        <v>21</v>
      </c>
      <c r="J1156" s="142">
        <v>1</v>
      </c>
      <c r="K1156" s="142">
        <v>5</v>
      </c>
      <c r="L1156" s="227">
        <v>104</v>
      </c>
      <c r="M1156" s="227">
        <v>852744</v>
      </c>
      <c r="N1156" s="227">
        <v>9600</v>
      </c>
      <c r="O1156" s="227">
        <v>9600</v>
      </c>
      <c r="P1156" s="227">
        <v>48000</v>
      </c>
      <c r="Q1156" s="227">
        <v>5</v>
      </c>
      <c r="R1156" s="227">
        <v>300</v>
      </c>
      <c r="S1156" s="227">
        <v>46500</v>
      </c>
      <c r="T1156" s="227">
        <v>11</v>
      </c>
      <c r="U1156" s="227">
        <v>95135</v>
      </c>
      <c r="V1156" s="227">
        <v>4941</v>
      </c>
      <c r="W1156" s="143">
        <v>45937</v>
      </c>
      <c r="X1156" s="143">
        <v>46033</v>
      </c>
      <c r="Y1156">
        <f t="shared" si="35"/>
        <v>46500</v>
      </c>
    </row>
    <row r="1157" spans="1:25">
      <c r="A1157" s="1" t="str">
        <f t="shared" ref="A1157:A1220" si="36">B1157&amp;F1157</f>
        <v>060071082607000</v>
      </c>
      <c r="B1157" s="142" t="s">
        <v>80</v>
      </c>
      <c r="C1157" s="142" t="s">
        <v>1430</v>
      </c>
      <c r="D1157" s="142" t="s">
        <v>3495</v>
      </c>
      <c r="E1157" s="142" t="s">
        <v>3496</v>
      </c>
      <c r="F1157" s="142" t="s">
        <v>308</v>
      </c>
      <c r="G1157" s="142" t="s">
        <v>309</v>
      </c>
      <c r="H1157" s="142" t="s">
        <v>310</v>
      </c>
      <c r="I1157" s="142" t="s">
        <v>21</v>
      </c>
      <c r="J1157" s="142">
        <v>1</v>
      </c>
      <c r="K1157" s="142">
        <v>12</v>
      </c>
      <c r="L1157" s="227">
        <v>821</v>
      </c>
      <c r="M1157" s="227">
        <v>12902277</v>
      </c>
      <c r="N1157" s="227">
        <v>19900</v>
      </c>
      <c r="O1157" s="227">
        <v>17900</v>
      </c>
      <c r="P1157" s="227">
        <v>214800</v>
      </c>
      <c r="Q1157" s="227"/>
      <c r="R1157" s="227"/>
      <c r="S1157" s="227"/>
      <c r="T1157" s="227">
        <v>463</v>
      </c>
      <c r="U1157" s="227">
        <v>8023153</v>
      </c>
      <c r="V1157" s="227">
        <v>746960</v>
      </c>
      <c r="W1157" s="143">
        <v>46032</v>
      </c>
      <c r="X1157" s="143">
        <v>46035</v>
      </c>
      <c r="Y1157">
        <f t="shared" ref="Y1157:Y1220" si="37">IF(S1157&gt;0,S1157,P1157)</f>
        <v>214800</v>
      </c>
    </row>
    <row r="1158" spans="1:25">
      <c r="A1158" s="1" t="str">
        <f t="shared" si="36"/>
        <v>060071082627000</v>
      </c>
      <c r="B1158" s="142" t="s">
        <v>80</v>
      </c>
      <c r="C1158" s="142" t="s">
        <v>1430</v>
      </c>
      <c r="D1158" s="142" t="s">
        <v>3528</v>
      </c>
      <c r="E1158" s="142" t="s">
        <v>27</v>
      </c>
      <c r="F1158" s="142" t="s">
        <v>482</v>
      </c>
      <c r="G1158" s="142" t="s">
        <v>483</v>
      </c>
      <c r="H1158" s="142" t="s">
        <v>484</v>
      </c>
      <c r="I1158" s="142" t="s">
        <v>21</v>
      </c>
      <c r="J1158" s="142">
        <v>1</v>
      </c>
      <c r="K1158" s="142">
        <v>24</v>
      </c>
      <c r="L1158" s="227">
        <v>1294</v>
      </c>
      <c r="M1158" s="227">
        <v>2664024</v>
      </c>
      <c r="N1158" s="227">
        <v>3400</v>
      </c>
      <c r="O1158" s="227">
        <v>3300</v>
      </c>
      <c r="P1158" s="227">
        <v>79200</v>
      </c>
      <c r="Q1158" s="227">
        <v>24</v>
      </c>
      <c r="R1158" s="227">
        <v>950</v>
      </c>
      <c r="S1158" s="227">
        <v>56400</v>
      </c>
      <c r="T1158" s="227">
        <v>181</v>
      </c>
      <c r="U1158" s="227">
        <v>394324</v>
      </c>
      <c r="V1158" s="227">
        <v>21690</v>
      </c>
      <c r="W1158" s="143">
        <v>46006</v>
      </c>
      <c r="X1158" s="143">
        <v>46034</v>
      </c>
      <c r="Y1158">
        <f t="shared" si="37"/>
        <v>56400</v>
      </c>
    </row>
    <row r="1159" spans="1:25">
      <c r="A1159" s="1" t="str">
        <f t="shared" si="36"/>
        <v>060071082723000</v>
      </c>
      <c r="B1159" s="142" t="s">
        <v>80</v>
      </c>
      <c r="C1159" s="142" t="s">
        <v>1430</v>
      </c>
      <c r="D1159" s="142" t="s">
        <v>3495</v>
      </c>
      <c r="E1159" s="142" t="s">
        <v>3496</v>
      </c>
      <c r="F1159" s="142" t="s">
        <v>314</v>
      </c>
      <c r="G1159" s="142" t="s">
        <v>315</v>
      </c>
      <c r="H1159" s="142" t="s">
        <v>316</v>
      </c>
      <c r="I1159" s="142" t="s">
        <v>21</v>
      </c>
      <c r="J1159" s="142">
        <v>1</v>
      </c>
      <c r="K1159" s="142">
        <v>24</v>
      </c>
      <c r="L1159" s="227">
        <v>2094</v>
      </c>
      <c r="M1159" s="227">
        <v>8707648</v>
      </c>
      <c r="N1159" s="227">
        <v>5400</v>
      </c>
      <c r="O1159" s="227">
        <v>5400</v>
      </c>
      <c r="P1159" s="227">
        <v>129600</v>
      </c>
      <c r="Q1159" s="227">
        <v>24</v>
      </c>
      <c r="R1159" s="227">
        <v>950</v>
      </c>
      <c r="S1159" s="227">
        <v>106800</v>
      </c>
      <c r="T1159" s="227">
        <v>1505</v>
      </c>
      <c r="U1159" s="227">
        <v>6110775</v>
      </c>
      <c r="V1159" s="227">
        <v>-147587</v>
      </c>
      <c r="W1159" s="143">
        <v>46032</v>
      </c>
      <c r="X1159" s="143">
        <v>46035</v>
      </c>
      <c r="Y1159">
        <f t="shared" si="37"/>
        <v>106800</v>
      </c>
    </row>
    <row r="1160" spans="1:25">
      <c r="A1160" s="1" t="str">
        <f t="shared" si="36"/>
        <v>060071083138000</v>
      </c>
      <c r="B1160" s="142" t="s">
        <v>80</v>
      </c>
      <c r="C1160" s="142" t="s">
        <v>1430</v>
      </c>
      <c r="D1160" s="142" t="s">
        <v>3534</v>
      </c>
      <c r="E1160" s="142" t="s">
        <v>2492</v>
      </c>
      <c r="F1160" s="142" t="s">
        <v>50</v>
      </c>
      <c r="G1160" s="142" t="s">
        <v>2543</v>
      </c>
      <c r="H1160" s="142" t="s">
        <v>2544</v>
      </c>
      <c r="I1160" s="142" t="s">
        <v>21</v>
      </c>
      <c r="J1160" s="142">
        <v>1</v>
      </c>
      <c r="K1160" s="142">
        <v>12</v>
      </c>
      <c r="L1160" s="227">
        <v>319</v>
      </c>
      <c r="M1160" s="227">
        <v>11034553</v>
      </c>
      <c r="N1160" s="227">
        <v>43500</v>
      </c>
      <c r="O1160" s="227">
        <v>43500</v>
      </c>
      <c r="P1160" s="227">
        <v>522000</v>
      </c>
      <c r="Q1160" s="227">
        <v>12</v>
      </c>
      <c r="R1160" s="227">
        <v>1500</v>
      </c>
      <c r="S1160" s="227">
        <v>504000</v>
      </c>
      <c r="T1160" s="227">
        <v>69</v>
      </c>
      <c r="U1160" s="227">
        <v>2704054</v>
      </c>
      <c r="V1160" s="227">
        <v>317270</v>
      </c>
      <c r="W1160" s="143">
        <v>46035</v>
      </c>
      <c r="X1160" s="143">
        <v>46035</v>
      </c>
      <c r="Y1160">
        <f t="shared" si="37"/>
        <v>504000</v>
      </c>
    </row>
    <row r="1161" spans="1:25">
      <c r="A1161" s="1" t="str">
        <f t="shared" si="36"/>
        <v>060071083802000</v>
      </c>
      <c r="B1161" s="142" t="s">
        <v>80</v>
      </c>
      <c r="C1161" s="142" t="s">
        <v>1430</v>
      </c>
      <c r="D1161" s="142" t="s">
        <v>3523</v>
      </c>
      <c r="E1161" s="142" t="s">
        <v>20</v>
      </c>
      <c r="F1161" s="142" t="s">
        <v>941</v>
      </c>
      <c r="G1161" s="142" t="s">
        <v>942</v>
      </c>
      <c r="H1161" s="142" t="s">
        <v>943</v>
      </c>
      <c r="I1161" s="142" t="s">
        <v>23</v>
      </c>
      <c r="J1161" s="142">
        <v>1</v>
      </c>
      <c r="K1161" s="142">
        <v>40</v>
      </c>
      <c r="L1161" s="227">
        <v>194</v>
      </c>
      <c r="M1161" s="227">
        <v>761258</v>
      </c>
      <c r="N1161" s="227">
        <v>5100</v>
      </c>
      <c r="O1161" s="227">
        <v>5100</v>
      </c>
      <c r="P1161" s="227">
        <v>204000</v>
      </c>
      <c r="Q1161" s="227"/>
      <c r="R1161" s="227"/>
      <c r="S1161" s="227"/>
      <c r="T1161" s="227">
        <v>4</v>
      </c>
      <c r="U1161" s="227">
        <v>18378</v>
      </c>
      <c r="V1161" s="227">
        <v>2682</v>
      </c>
      <c r="W1161" s="143">
        <v>45955</v>
      </c>
      <c r="X1161" s="143">
        <v>46028</v>
      </c>
      <c r="Y1161">
        <f t="shared" si="37"/>
        <v>204000</v>
      </c>
    </row>
    <row r="1162" spans="1:25">
      <c r="A1162" s="1" t="str">
        <f t="shared" si="36"/>
        <v>060071083898000</v>
      </c>
      <c r="B1162" s="142" t="s">
        <v>80</v>
      </c>
      <c r="C1162" s="142" t="s">
        <v>1430</v>
      </c>
      <c r="D1162" s="142" t="s">
        <v>3528</v>
      </c>
      <c r="E1162" s="142" t="s">
        <v>27</v>
      </c>
      <c r="F1162" s="142" t="s">
        <v>320</v>
      </c>
      <c r="G1162" s="142" t="s">
        <v>321</v>
      </c>
      <c r="H1162" s="142" t="s">
        <v>322</v>
      </c>
      <c r="I1162" s="142" t="s">
        <v>23</v>
      </c>
      <c r="J1162" s="142">
        <v>1</v>
      </c>
      <c r="K1162" s="142">
        <v>30</v>
      </c>
      <c r="L1162" s="227">
        <v>237</v>
      </c>
      <c r="M1162" s="227">
        <v>1234969</v>
      </c>
      <c r="N1162" s="227">
        <v>6800</v>
      </c>
      <c r="O1162" s="227">
        <v>6000</v>
      </c>
      <c r="P1162" s="227">
        <v>180000</v>
      </c>
      <c r="Q1162" s="227">
        <v>30</v>
      </c>
      <c r="R1162" s="227">
        <v>500</v>
      </c>
      <c r="S1162" s="227">
        <v>165000</v>
      </c>
      <c r="T1162" s="227">
        <v>161</v>
      </c>
      <c r="U1162" s="227">
        <v>815892</v>
      </c>
      <c r="V1162" s="227">
        <v>-23054</v>
      </c>
      <c r="W1162" s="143">
        <v>45974</v>
      </c>
      <c r="X1162" s="143">
        <v>46035</v>
      </c>
      <c r="Y1162">
        <f t="shared" si="37"/>
        <v>165000</v>
      </c>
    </row>
    <row r="1163" spans="1:25">
      <c r="A1163" s="1" t="str">
        <f t="shared" si="36"/>
        <v>060071083903000</v>
      </c>
      <c r="B1163" s="142" t="s">
        <v>80</v>
      </c>
      <c r="C1163" s="142" t="s">
        <v>1430</v>
      </c>
      <c r="D1163" s="142" t="s">
        <v>3528</v>
      </c>
      <c r="E1163" s="142" t="s">
        <v>27</v>
      </c>
      <c r="F1163" s="142" t="s">
        <v>326</v>
      </c>
      <c r="G1163" s="142" t="s">
        <v>327</v>
      </c>
      <c r="H1163" s="142" t="s">
        <v>328</v>
      </c>
      <c r="I1163" s="142" t="s">
        <v>21</v>
      </c>
      <c r="J1163" s="142">
        <v>1</v>
      </c>
      <c r="K1163" s="142">
        <v>24</v>
      </c>
      <c r="L1163" s="227">
        <v>4260</v>
      </c>
      <c r="M1163" s="227">
        <v>20766066</v>
      </c>
      <c r="N1163" s="227">
        <v>6600</v>
      </c>
      <c r="O1163" s="227">
        <v>6600</v>
      </c>
      <c r="P1163" s="227">
        <v>158400</v>
      </c>
      <c r="Q1163" s="227"/>
      <c r="R1163" s="227"/>
      <c r="S1163" s="227"/>
      <c r="T1163" s="227">
        <v>583</v>
      </c>
      <c r="U1163" s="227">
        <v>3466486</v>
      </c>
      <c r="V1163" s="227">
        <v>624557</v>
      </c>
      <c r="W1163" s="143">
        <v>46007</v>
      </c>
      <c r="X1163" s="143">
        <v>46035</v>
      </c>
      <c r="Y1163">
        <f t="shared" si="37"/>
        <v>158400</v>
      </c>
    </row>
    <row r="1164" spans="1:25">
      <c r="A1164" s="1" t="str">
        <f t="shared" si="36"/>
        <v>060071084368000</v>
      </c>
      <c r="B1164" s="142" t="s">
        <v>80</v>
      </c>
      <c r="C1164" s="142" t="s">
        <v>1430</v>
      </c>
      <c r="D1164" s="142" t="s">
        <v>3511</v>
      </c>
      <c r="E1164" s="142" t="s">
        <v>3512</v>
      </c>
      <c r="F1164" s="142" t="s">
        <v>3563</v>
      </c>
      <c r="G1164" s="142" t="s">
        <v>3564</v>
      </c>
      <c r="H1164" s="142" t="s">
        <v>3565</v>
      </c>
      <c r="I1164" s="142" t="s">
        <v>21</v>
      </c>
      <c r="J1164" s="142">
        <v>1</v>
      </c>
      <c r="K1164" s="142">
        <v>20</v>
      </c>
      <c r="L1164" s="227">
        <v>132</v>
      </c>
      <c r="M1164" s="227">
        <v>5049000</v>
      </c>
      <c r="N1164" s="227">
        <v>55900</v>
      </c>
      <c r="O1164" s="227">
        <v>55900</v>
      </c>
      <c r="P1164" s="227">
        <v>1118000</v>
      </c>
      <c r="Q1164" s="227"/>
      <c r="R1164" s="227"/>
      <c r="S1164" s="227"/>
      <c r="T1164" s="227">
        <v>8</v>
      </c>
      <c r="U1164" s="227">
        <v>386667</v>
      </c>
      <c r="V1164" s="227">
        <v>80667</v>
      </c>
      <c r="W1164" s="143">
        <v>46025</v>
      </c>
      <c r="X1164" s="143">
        <v>46034</v>
      </c>
      <c r="Y1164">
        <f t="shared" si="37"/>
        <v>1118000</v>
      </c>
    </row>
    <row r="1165" spans="1:25">
      <c r="A1165" s="1" t="str">
        <f t="shared" si="36"/>
        <v>060071084369000</v>
      </c>
      <c r="B1165" s="142" t="s">
        <v>80</v>
      </c>
      <c r="C1165" s="142" t="s">
        <v>1430</v>
      </c>
      <c r="D1165" s="142" t="s">
        <v>3527</v>
      </c>
      <c r="E1165" s="142" t="s">
        <v>22</v>
      </c>
      <c r="F1165" s="142" t="s">
        <v>332</v>
      </c>
      <c r="G1165" s="142" t="s">
        <v>333</v>
      </c>
      <c r="H1165" s="142" t="s">
        <v>334</v>
      </c>
      <c r="I1165" s="142" t="s">
        <v>21</v>
      </c>
      <c r="J1165" s="142">
        <v>1</v>
      </c>
      <c r="K1165" s="142">
        <v>60</v>
      </c>
      <c r="L1165" s="227">
        <v>1977</v>
      </c>
      <c r="M1165" s="227">
        <v>15092418</v>
      </c>
      <c r="N1165" s="227">
        <v>9700</v>
      </c>
      <c r="O1165" s="227">
        <v>9000</v>
      </c>
      <c r="P1165" s="227">
        <v>540000</v>
      </c>
      <c r="Q1165" s="227">
        <v>60</v>
      </c>
      <c r="R1165" s="227">
        <v>300</v>
      </c>
      <c r="S1165" s="227">
        <v>522000</v>
      </c>
      <c r="T1165" s="227">
        <v>469</v>
      </c>
      <c r="U1165" s="227">
        <v>3777208</v>
      </c>
      <c r="V1165" s="227">
        <v>196862</v>
      </c>
      <c r="W1165" s="143">
        <v>46030</v>
      </c>
      <c r="X1165" s="143">
        <v>46035</v>
      </c>
      <c r="Y1165">
        <f t="shared" si="37"/>
        <v>522000</v>
      </c>
    </row>
    <row r="1166" spans="1:25">
      <c r="A1166" s="1" t="str">
        <f t="shared" si="36"/>
        <v>060071084782000</v>
      </c>
      <c r="B1166" s="142" t="s">
        <v>80</v>
      </c>
      <c r="C1166" s="142" t="s">
        <v>1430</v>
      </c>
      <c r="D1166" s="142" t="s">
        <v>3511</v>
      </c>
      <c r="E1166" s="142" t="s">
        <v>3512</v>
      </c>
      <c r="F1166" s="142" t="s">
        <v>3566</v>
      </c>
      <c r="G1166" s="142" t="s">
        <v>3567</v>
      </c>
      <c r="H1166" s="142" t="s">
        <v>3568</v>
      </c>
      <c r="I1166" s="142" t="s">
        <v>21</v>
      </c>
      <c r="J1166" s="142">
        <v>1</v>
      </c>
      <c r="K1166" s="142">
        <v>20</v>
      </c>
      <c r="L1166" s="227">
        <v>130</v>
      </c>
      <c r="M1166" s="227">
        <v>5076500</v>
      </c>
      <c r="N1166" s="227">
        <v>52900</v>
      </c>
      <c r="O1166" s="227">
        <v>41900</v>
      </c>
      <c r="P1166" s="227">
        <v>838000</v>
      </c>
      <c r="Q1166" s="227"/>
      <c r="R1166" s="227"/>
      <c r="S1166" s="227"/>
      <c r="T1166" s="227">
        <v>51</v>
      </c>
      <c r="U1166" s="227">
        <v>1937027</v>
      </c>
      <c r="V1166" s="227">
        <v>-54523</v>
      </c>
      <c r="W1166" s="143">
        <v>46035</v>
      </c>
      <c r="X1166" s="143">
        <v>46035</v>
      </c>
      <c r="Y1166">
        <f t="shared" si="37"/>
        <v>838000</v>
      </c>
    </row>
    <row r="1167" spans="1:25">
      <c r="A1167" s="1" t="str">
        <f t="shared" si="36"/>
        <v>060071086395000</v>
      </c>
      <c r="B1167" s="142" t="s">
        <v>80</v>
      </c>
      <c r="C1167" s="142" t="s">
        <v>1430</v>
      </c>
      <c r="D1167" s="142" t="s">
        <v>3523</v>
      </c>
      <c r="E1167" s="142" t="s">
        <v>20</v>
      </c>
      <c r="F1167" s="142" t="s">
        <v>949</v>
      </c>
      <c r="G1167" s="142" t="s">
        <v>950</v>
      </c>
      <c r="H1167" s="142" t="s">
        <v>951</v>
      </c>
      <c r="I1167" s="142" t="s">
        <v>21</v>
      </c>
      <c r="J1167" s="142">
        <v>1</v>
      </c>
      <c r="K1167" s="142">
        <v>8</v>
      </c>
      <c r="L1167" s="227">
        <v>64</v>
      </c>
      <c r="M1167" s="227">
        <v>2386393</v>
      </c>
      <c r="N1167" s="227">
        <v>46900</v>
      </c>
      <c r="O1167" s="227">
        <v>46900</v>
      </c>
      <c r="P1167" s="227">
        <v>375200</v>
      </c>
      <c r="Q1167" s="227"/>
      <c r="R1167" s="227"/>
      <c r="S1167" s="227"/>
      <c r="T1167" s="227">
        <v>4</v>
      </c>
      <c r="U1167" s="227">
        <v>169009</v>
      </c>
      <c r="V1167" s="227">
        <v>19859</v>
      </c>
      <c r="W1167" s="143">
        <v>46020</v>
      </c>
      <c r="X1167" s="143">
        <v>46032</v>
      </c>
      <c r="Y1167">
        <f t="shared" si="37"/>
        <v>375200</v>
      </c>
    </row>
    <row r="1168" spans="1:25">
      <c r="A1168" s="1" t="str">
        <f t="shared" si="36"/>
        <v>060071086441000</v>
      </c>
      <c r="B1168" s="142" t="s">
        <v>80</v>
      </c>
      <c r="C1168" s="142" t="s">
        <v>1430</v>
      </c>
      <c r="D1168" s="142" t="s">
        <v>3494</v>
      </c>
      <c r="E1168" s="142" t="s">
        <v>2486</v>
      </c>
      <c r="F1168" s="142" t="s">
        <v>59</v>
      </c>
      <c r="G1168" s="142" t="s">
        <v>2590</v>
      </c>
      <c r="H1168" s="142" t="s">
        <v>2591</v>
      </c>
      <c r="I1168" s="142" t="s">
        <v>21</v>
      </c>
      <c r="J1168" s="142">
        <v>1</v>
      </c>
      <c r="K1168" s="142">
        <v>20</v>
      </c>
      <c r="L1168" s="227">
        <v>17</v>
      </c>
      <c r="M1168" s="227">
        <v>71676</v>
      </c>
      <c r="N1168" s="227">
        <v>5500</v>
      </c>
      <c r="O1168" s="227">
        <v>5500</v>
      </c>
      <c r="P1168" s="227">
        <v>110000</v>
      </c>
      <c r="Q1168" s="227"/>
      <c r="R1168" s="227"/>
      <c r="S1168" s="227"/>
      <c r="T1168" s="227">
        <v>5</v>
      </c>
      <c r="U1168" s="227">
        <v>24775</v>
      </c>
      <c r="V1168" s="227">
        <v>3694</v>
      </c>
      <c r="W1168" s="143">
        <v>45992</v>
      </c>
      <c r="X1168" s="143">
        <v>46033</v>
      </c>
      <c r="Y1168">
        <f t="shared" si="37"/>
        <v>110000</v>
      </c>
    </row>
    <row r="1169" spans="1:25">
      <c r="A1169" s="1" t="str">
        <f t="shared" si="36"/>
        <v>060071087230000</v>
      </c>
      <c r="B1169" s="142" t="s">
        <v>80</v>
      </c>
      <c r="C1169" s="142" t="s">
        <v>1430</v>
      </c>
      <c r="D1169" s="142" t="s">
        <v>3528</v>
      </c>
      <c r="E1169" s="142" t="s">
        <v>27</v>
      </c>
      <c r="F1169" s="142" t="s">
        <v>489</v>
      </c>
      <c r="G1169" s="142" t="s">
        <v>490</v>
      </c>
      <c r="H1169" s="142" t="s">
        <v>491</v>
      </c>
      <c r="I1169" s="142" t="s">
        <v>23</v>
      </c>
      <c r="J1169" s="142">
        <v>1</v>
      </c>
      <c r="K1169" s="142">
        <v>12</v>
      </c>
      <c r="L1169" s="227">
        <v>0</v>
      </c>
      <c r="M1169" s="227">
        <v>0</v>
      </c>
      <c r="N1169" s="227">
        <v>4000</v>
      </c>
      <c r="O1169" s="227">
        <v>4000</v>
      </c>
      <c r="P1169" s="227">
        <v>48000</v>
      </c>
      <c r="Q1169" s="227">
        <v>12</v>
      </c>
      <c r="R1169" s="227">
        <v>725</v>
      </c>
      <c r="S1169" s="227">
        <v>39300</v>
      </c>
      <c r="T1169" s="227">
        <v>0</v>
      </c>
      <c r="U1169" s="227">
        <v>0</v>
      </c>
      <c r="V1169" s="227">
        <v>0</v>
      </c>
      <c r="W1169" s="143">
        <v>46002</v>
      </c>
      <c r="X1169" s="143">
        <v>46019</v>
      </c>
      <c r="Y1169">
        <f t="shared" si="37"/>
        <v>39300</v>
      </c>
    </row>
    <row r="1170" spans="1:25">
      <c r="A1170" s="1" t="str">
        <f t="shared" si="36"/>
        <v>060071088129000</v>
      </c>
      <c r="B1170" s="142" t="s">
        <v>80</v>
      </c>
      <c r="C1170" s="142" t="s">
        <v>1430</v>
      </c>
      <c r="D1170" s="142" t="s">
        <v>3527</v>
      </c>
      <c r="E1170" s="142" t="s">
        <v>22</v>
      </c>
      <c r="F1170" s="142" t="s">
        <v>338</v>
      </c>
      <c r="G1170" s="142" t="s">
        <v>339</v>
      </c>
      <c r="H1170" s="142" t="s">
        <v>340</v>
      </c>
      <c r="I1170" s="142" t="s">
        <v>23</v>
      </c>
      <c r="J1170" s="142">
        <v>1</v>
      </c>
      <c r="K1170" s="142">
        <v>40</v>
      </c>
      <c r="L1170" s="227">
        <v>31344</v>
      </c>
      <c r="M1170" s="227">
        <v>81204477</v>
      </c>
      <c r="N1170" s="227">
        <v>3100</v>
      </c>
      <c r="O1170" s="227">
        <v>3000</v>
      </c>
      <c r="P1170" s="227">
        <v>120000</v>
      </c>
      <c r="Q1170" s="227">
        <v>40</v>
      </c>
      <c r="R1170" s="227">
        <v>130</v>
      </c>
      <c r="S1170" s="227">
        <v>114800</v>
      </c>
      <c r="T1170" s="227">
        <v>18065</v>
      </c>
      <c r="U1170" s="227">
        <v>46862612</v>
      </c>
      <c r="V1170" s="227">
        <v>60708</v>
      </c>
      <c r="W1170" s="143">
        <v>46013</v>
      </c>
      <c r="X1170" s="143">
        <v>46035</v>
      </c>
      <c r="Y1170">
        <f t="shared" si="37"/>
        <v>114800</v>
      </c>
    </row>
    <row r="1171" spans="1:25">
      <c r="A1171" s="1" t="str">
        <f t="shared" si="36"/>
        <v>060071088133000</v>
      </c>
      <c r="B1171" s="142" t="s">
        <v>80</v>
      </c>
      <c r="C1171" s="142" t="s">
        <v>1430</v>
      </c>
      <c r="D1171" s="142" t="s">
        <v>3527</v>
      </c>
      <c r="E1171" s="142" t="s">
        <v>22</v>
      </c>
      <c r="F1171" s="142" t="s">
        <v>631</v>
      </c>
      <c r="G1171" s="142" t="s">
        <v>632</v>
      </c>
      <c r="H1171" s="142" t="s">
        <v>633</v>
      </c>
      <c r="I1171" s="142" t="s">
        <v>26</v>
      </c>
      <c r="J1171" s="142">
        <v>1</v>
      </c>
      <c r="K1171" s="142">
        <v>40</v>
      </c>
      <c r="L1171" s="227"/>
      <c r="M1171" s="227"/>
      <c r="N1171" s="227">
        <v>3050</v>
      </c>
      <c r="O1171" s="227">
        <v>3050</v>
      </c>
      <c r="P1171" s="227">
        <v>122000</v>
      </c>
      <c r="Q1171" s="227"/>
      <c r="R1171" s="227"/>
      <c r="S1171" s="227"/>
      <c r="T1171" s="227"/>
      <c r="U1171" s="227"/>
      <c r="V1171" s="227"/>
      <c r="W1171" s="143"/>
      <c r="X1171" s="143"/>
      <c r="Y1171">
        <f t="shared" si="37"/>
        <v>122000</v>
      </c>
    </row>
    <row r="1172" spans="1:25">
      <c r="A1172" s="1" t="str">
        <f t="shared" si="36"/>
        <v>060071088134000</v>
      </c>
      <c r="B1172" s="142" t="s">
        <v>80</v>
      </c>
      <c r="C1172" s="142" t="s">
        <v>1430</v>
      </c>
      <c r="D1172" s="142" t="s">
        <v>3527</v>
      </c>
      <c r="E1172" s="142" t="s">
        <v>22</v>
      </c>
      <c r="F1172" s="142" t="s">
        <v>344</v>
      </c>
      <c r="G1172" s="142" t="s">
        <v>345</v>
      </c>
      <c r="H1172" s="142" t="s">
        <v>346</v>
      </c>
      <c r="I1172" s="142" t="s">
        <v>23</v>
      </c>
      <c r="J1172" s="142">
        <v>1</v>
      </c>
      <c r="K1172" s="142">
        <v>40</v>
      </c>
      <c r="L1172" s="227">
        <v>19231</v>
      </c>
      <c r="M1172" s="227">
        <v>47507719</v>
      </c>
      <c r="N1172" s="227">
        <v>3000</v>
      </c>
      <c r="O1172" s="227">
        <v>2900</v>
      </c>
      <c r="P1172" s="227">
        <v>116000</v>
      </c>
      <c r="Q1172" s="227">
        <v>40</v>
      </c>
      <c r="R1172" s="227">
        <v>150</v>
      </c>
      <c r="S1172" s="227">
        <v>110000</v>
      </c>
      <c r="T1172" s="227">
        <v>9677</v>
      </c>
      <c r="U1172" s="227">
        <v>24153090</v>
      </c>
      <c r="V1172" s="227">
        <v>247302</v>
      </c>
      <c r="W1172" s="143">
        <v>45996</v>
      </c>
      <c r="X1172" s="143">
        <v>46035</v>
      </c>
      <c r="Y1172">
        <f t="shared" si="37"/>
        <v>110000</v>
      </c>
    </row>
    <row r="1173" spans="1:25">
      <c r="A1173" s="1" t="str">
        <f t="shared" si="36"/>
        <v>060071088137000</v>
      </c>
      <c r="B1173" s="142" t="s">
        <v>80</v>
      </c>
      <c r="C1173" s="142" t="s">
        <v>1430</v>
      </c>
      <c r="D1173" s="142" t="s">
        <v>3527</v>
      </c>
      <c r="E1173" s="142" t="s">
        <v>22</v>
      </c>
      <c r="F1173" s="142" t="s">
        <v>350</v>
      </c>
      <c r="G1173" s="142" t="s">
        <v>351</v>
      </c>
      <c r="H1173" s="142" t="s">
        <v>3569</v>
      </c>
      <c r="I1173" s="142" t="s">
        <v>21</v>
      </c>
      <c r="J1173" s="142">
        <v>1</v>
      </c>
      <c r="K1173" s="142">
        <v>24</v>
      </c>
      <c r="L1173" s="227">
        <v>1560</v>
      </c>
      <c r="M1173" s="227">
        <v>5912846</v>
      </c>
      <c r="N1173" s="227">
        <v>4700</v>
      </c>
      <c r="O1173" s="227">
        <v>4700</v>
      </c>
      <c r="P1173" s="227">
        <v>112800</v>
      </c>
      <c r="Q1173" s="227">
        <v>24</v>
      </c>
      <c r="R1173" s="227">
        <v>250</v>
      </c>
      <c r="S1173" s="227">
        <v>106800</v>
      </c>
      <c r="T1173" s="227">
        <v>2784</v>
      </c>
      <c r="U1173" s="227">
        <v>10559729</v>
      </c>
      <c r="V1173" s="227">
        <v>7574</v>
      </c>
      <c r="W1173" s="143">
        <v>46031</v>
      </c>
      <c r="X1173" s="143">
        <v>46035</v>
      </c>
      <c r="Y1173">
        <f t="shared" si="37"/>
        <v>106800</v>
      </c>
    </row>
    <row r="1174" spans="1:25">
      <c r="A1174" s="1" t="str">
        <f t="shared" si="36"/>
        <v>060071088171000</v>
      </c>
      <c r="B1174" s="142" t="s">
        <v>80</v>
      </c>
      <c r="C1174" s="142" t="s">
        <v>1430</v>
      </c>
      <c r="D1174" s="142" t="s">
        <v>3527</v>
      </c>
      <c r="E1174" s="142" t="s">
        <v>22</v>
      </c>
      <c r="F1174" s="142" t="s">
        <v>356</v>
      </c>
      <c r="G1174" s="142" t="s">
        <v>357</v>
      </c>
      <c r="H1174" s="142" t="s">
        <v>358</v>
      </c>
      <c r="I1174" s="142" t="s">
        <v>23</v>
      </c>
      <c r="J1174" s="142">
        <v>1</v>
      </c>
      <c r="K1174" s="142">
        <v>40</v>
      </c>
      <c r="L1174" s="227">
        <v>12031</v>
      </c>
      <c r="M1174" s="227">
        <v>30219177</v>
      </c>
      <c r="N1174" s="227">
        <v>3000</v>
      </c>
      <c r="O1174" s="227">
        <v>3000</v>
      </c>
      <c r="P1174" s="227">
        <v>120000</v>
      </c>
      <c r="Q1174" s="227">
        <v>40</v>
      </c>
      <c r="R1174" s="227">
        <v>170</v>
      </c>
      <c r="S1174" s="227">
        <v>113200</v>
      </c>
      <c r="T1174" s="227">
        <v>1089</v>
      </c>
      <c r="U1174" s="227">
        <v>2757297</v>
      </c>
      <c r="V1174" s="227">
        <v>21973</v>
      </c>
      <c r="W1174" s="143">
        <v>46001</v>
      </c>
      <c r="X1174" s="143">
        <v>46035</v>
      </c>
      <c r="Y1174">
        <f t="shared" si="37"/>
        <v>113200</v>
      </c>
    </row>
    <row r="1175" spans="1:25">
      <c r="A1175" s="1" t="str">
        <f t="shared" si="36"/>
        <v>060071088175000</v>
      </c>
      <c r="B1175" s="142" t="s">
        <v>80</v>
      </c>
      <c r="C1175" s="142" t="s">
        <v>1430</v>
      </c>
      <c r="D1175" s="142" t="s">
        <v>3527</v>
      </c>
      <c r="E1175" s="142" t="s">
        <v>22</v>
      </c>
      <c r="F1175" s="142" t="s">
        <v>362</v>
      </c>
      <c r="G1175" s="142" t="s">
        <v>363</v>
      </c>
      <c r="H1175" s="142" t="s">
        <v>364</v>
      </c>
      <c r="I1175" s="142" t="s">
        <v>21</v>
      </c>
      <c r="J1175" s="142">
        <v>1</v>
      </c>
      <c r="K1175" s="142">
        <v>40</v>
      </c>
      <c r="L1175" s="227">
        <v>6613</v>
      </c>
      <c r="M1175" s="227">
        <v>15817468</v>
      </c>
      <c r="N1175" s="227">
        <v>2800</v>
      </c>
      <c r="O1175" s="227">
        <v>2800</v>
      </c>
      <c r="P1175" s="227">
        <v>112000</v>
      </c>
      <c r="Q1175" s="227">
        <v>40</v>
      </c>
      <c r="R1175" s="227">
        <v>105</v>
      </c>
      <c r="S1175" s="227">
        <v>107800</v>
      </c>
      <c r="T1175" s="227">
        <v>2385</v>
      </c>
      <c r="U1175" s="227">
        <v>5800540</v>
      </c>
      <c r="V1175" s="227">
        <v>95919</v>
      </c>
      <c r="W1175" s="143">
        <v>46027</v>
      </c>
      <c r="X1175" s="143">
        <v>46035</v>
      </c>
      <c r="Y1175">
        <f t="shared" si="37"/>
        <v>107800</v>
      </c>
    </row>
    <row r="1176" spans="1:25">
      <c r="A1176" s="1" t="str">
        <f t="shared" si="36"/>
        <v>060071088200000</v>
      </c>
      <c r="B1176" s="142" t="s">
        <v>80</v>
      </c>
      <c r="C1176" s="142" t="s">
        <v>1430</v>
      </c>
      <c r="D1176" s="142" t="s">
        <v>3527</v>
      </c>
      <c r="E1176" s="142" t="s">
        <v>22</v>
      </c>
      <c r="F1176" s="142" t="s">
        <v>368</v>
      </c>
      <c r="G1176" s="142" t="s">
        <v>369</v>
      </c>
      <c r="H1176" s="142" t="s">
        <v>370</v>
      </c>
      <c r="I1176" s="142" t="s">
        <v>23</v>
      </c>
      <c r="J1176" s="142">
        <v>1</v>
      </c>
      <c r="K1176" s="142">
        <v>40</v>
      </c>
      <c r="L1176" s="227">
        <v>15295</v>
      </c>
      <c r="M1176" s="227">
        <v>37783086</v>
      </c>
      <c r="N1176" s="227">
        <v>3000</v>
      </c>
      <c r="O1176" s="227">
        <v>2900</v>
      </c>
      <c r="P1176" s="227">
        <v>116000</v>
      </c>
      <c r="Q1176" s="227">
        <v>40</v>
      </c>
      <c r="R1176" s="227">
        <v>150</v>
      </c>
      <c r="S1176" s="227">
        <v>110000</v>
      </c>
      <c r="T1176" s="227">
        <v>9454</v>
      </c>
      <c r="U1176" s="227">
        <v>23594496</v>
      </c>
      <c r="V1176" s="227">
        <v>240374</v>
      </c>
      <c r="W1176" s="143">
        <v>46013</v>
      </c>
      <c r="X1176" s="143">
        <v>46035</v>
      </c>
      <c r="Y1176">
        <f t="shared" si="37"/>
        <v>110000</v>
      </c>
    </row>
    <row r="1177" spans="1:25">
      <c r="A1177" s="1" t="str">
        <f t="shared" si="36"/>
        <v>060071088243000</v>
      </c>
      <c r="B1177" s="142" t="s">
        <v>80</v>
      </c>
      <c r="C1177" s="142" t="s">
        <v>1430</v>
      </c>
      <c r="D1177" s="142" t="s">
        <v>3527</v>
      </c>
      <c r="E1177" s="142" t="s">
        <v>22</v>
      </c>
      <c r="F1177" s="142" t="s">
        <v>374</v>
      </c>
      <c r="G1177" s="142" t="s">
        <v>375</v>
      </c>
      <c r="H1177" s="142" t="s">
        <v>376</v>
      </c>
      <c r="I1177" s="142" t="s">
        <v>21</v>
      </c>
      <c r="J1177" s="142">
        <v>1</v>
      </c>
      <c r="K1177" s="142">
        <v>20</v>
      </c>
      <c r="L1177" s="227">
        <v>5580</v>
      </c>
      <c r="M1177" s="227">
        <v>19748680</v>
      </c>
      <c r="N1177" s="227">
        <v>4700</v>
      </c>
      <c r="O1177" s="227">
        <v>4500</v>
      </c>
      <c r="P1177" s="227">
        <v>90000</v>
      </c>
      <c r="Q1177" s="227">
        <v>20</v>
      </c>
      <c r="R1177" s="227">
        <v>450</v>
      </c>
      <c r="S1177" s="227">
        <v>81000</v>
      </c>
      <c r="T1177" s="227">
        <v>1901</v>
      </c>
      <c r="U1177" s="227">
        <v>7020406</v>
      </c>
      <c r="V1177" s="227">
        <v>292406</v>
      </c>
      <c r="W1177" s="143">
        <v>46031</v>
      </c>
      <c r="X1177" s="143">
        <v>46035</v>
      </c>
      <c r="Y1177">
        <f t="shared" si="37"/>
        <v>81000</v>
      </c>
    </row>
    <row r="1178" spans="1:25">
      <c r="A1178" s="1" t="str">
        <f t="shared" si="36"/>
        <v>060071088263000</v>
      </c>
      <c r="B1178" s="142" t="s">
        <v>80</v>
      </c>
      <c r="C1178" s="142" t="s">
        <v>1430</v>
      </c>
      <c r="D1178" s="142" t="s">
        <v>3527</v>
      </c>
      <c r="E1178" s="142" t="s">
        <v>22</v>
      </c>
      <c r="F1178" s="142" t="s">
        <v>749</v>
      </c>
      <c r="G1178" s="142" t="s">
        <v>750</v>
      </c>
      <c r="H1178" s="142" t="s">
        <v>751</v>
      </c>
      <c r="I1178" s="142" t="s">
        <v>26</v>
      </c>
      <c r="J1178" s="142">
        <v>1</v>
      </c>
      <c r="K1178" s="142">
        <v>40</v>
      </c>
      <c r="L1178" s="227"/>
      <c r="M1178" s="227"/>
      <c r="N1178" s="227">
        <v>2200</v>
      </c>
      <c r="O1178" s="227">
        <v>2200</v>
      </c>
      <c r="P1178" s="227">
        <v>88000</v>
      </c>
      <c r="Q1178" s="227"/>
      <c r="R1178" s="227"/>
      <c r="S1178" s="227"/>
      <c r="T1178" s="227"/>
      <c r="U1178" s="227"/>
      <c r="V1178" s="227"/>
      <c r="W1178" s="143"/>
      <c r="X1178" s="143"/>
      <c r="Y1178">
        <f t="shared" si="37"/>
        <v>88000</v>
      </c>
    </row>
    <row r="1179" spans="1:25">
      <c r="A1179" s="1" t="str">
        <f t="shared" si="36"/>
        <v>060071088264000</v>
      </c>
      <c r="B1179" s="142" t="s">
        <v>80</v>
      </c>
      <c r="C1179" s="142" t="s">
        <v>1430</v>
      </c>
      <c r="D1179" s="142" t="s">
        <v>3527</v>
      </c>
      <c r="E1179" s="142" t="s">
        <v>22</v>
      </c>
      <c r="F1179" s="142" t="s">
        <v>638</v>
      </c>
      <c r="G1179" s="142" t="s">
        <v>639</v>
      </c>
      <c r="H1179" s="142" t="s">
        <v>640</v>
      </c>
      <c r="I1179" s="142" t="s">
        <v>21</v>
      </c>
      <c r="J1179" s="142">
        <v>1</v>
      </c>
      <c r="K1179" s="142">
        <v>40</v>
      </c>
      <c r="L1179" s="227">
        <v>585</v>
      </c>
      <c r="M1179" s="227">
        <v>1515776</v>
      </c>
      <c r="N1179" s="227">
        <v>3100</v>
      </c>
      <c r="O1179" s="227">
        <v>3100</v>
      </c>
      <c r="P1179" s="227">
        <v>124000</v>
      </c>
      <c r="Q1179" s="227">
        <v>40</v>
      </c>
      <c r="R1179" s="227">
        <v>200</v>
      </c>
      <c r="S1179" s="227">
        <v>116000</v>
      </c>
      <c r="T1179" s="227">
        <v>121</v>
      </c>
      <c r="U1179" s="227">
        <v>329369</v>
      </c>
      <c r="V1179" s="227">
        <v>15849</v>
      </c>
      <c r="W1179" s="143">
        <v>46007</v>
      </c>
      <c r="X1179" s="143">
        <v>46035</v>
      </c>
      <c r="Y1179">
        <f t="shared" si="37"/>
        <v>116000</v>
      </c>
    </row>
    <row r="1180" spans="1:25">
      <c r="A1180" s="1" t="str">
        <f t="shared" si="36"/>
        <v>060071088271000</v>
      </c>
      <c r="B1180" s="142" t="s">
        <v>80</v>
      </c>
      <c r="C1180" s="142" t="s">
        <v>1430</v>
      </c>
      <c r="D1180" s="142" t="s">
        <v>3527</v>
      </c>
      <c r="E1180" s="142" t="s">
        <v>22</v>
      </c>
      <c r="F1180" s="142" t="s">
        <v>593</v>
      </c>
      <c r="G1180" s="142" t="s">
        <v>594</v>
      </c>
      <c r="H1180" s="142" t="s">
        <v>595</v>
      </c>
      <c r="I1180" s="142" t="s">
        <v>23</v>
      </c>
      <c r="J1180" s="142">
        <v>1</v>
      </c>
      <c r="K1180" s="142">
        <v>40</v>
      </c>
      <c r="L1180" s="227"/>
      <c r="M1180" s="227"/>
      <c r="N1180" s="227">
        <v>3200</v>
      </c>
      <c r="O1180" s="227">
        <v>3000</v>
      </c>
      <c r="P1180" s="227">
        <v>120000</v>
      </c>
      <c r="Q1180" s="227">
        <v>40</v>
      </c>
      <c r="R1180" s="227">
        <v>130</v>
      </c>
      <c r="S1180" s="227">
        <v>114800</v>
      </c>
      <c r="T1180" s="227"/>
      <c r="U1180" s="227"/>
      <c r="V1180" s="227"/>
      <c r="W1180" s="143">
        <v>45815</v>
      </c>
      <c r="X1180" s="143">
        <v>45815</v>
      </c>
      <c r="Y1180">
        <f t="shared" si="37"/>
        <v>114800</v>
      </c>
    </row>
    <row r="1181" spans="1:25">
      <c r="A1181" s="1" t="str">
        <f t="shared" si="36"/>
        <v>060071088858000</v>
      </c>
      <c r="B1181" s="142" t="s">
        <v>80</v>
      </c>
      <c r="C1181" s="142" t="s">
        <v>1430</v>
      </c>
      <c r="D1181" s="142" t="s">
        <v>3528</v>
      </c>
      <c r="E1181" s="142" t="s">
        <v>27</v>
      </c>
      <c r="F1181" s="142" t="s">
        <v>962</v>
      </c>
      <c r="G1181" s="142" t="s">
        <v>963</v>
      </c>
      <c r="H1181" s="142" t="s">
        <v>964</v>
      </c>
      <c r="I1181" s="142" t="s">
        <v>21</v>
      </c>
      <c r="J1181" s="142">
        <v>1</v>
      </c>
      <c r="K1181" s="142">
        <v>12</v>
      </c>
      <c r="L1181" s="227">
        <v>252</v>
      </c>
      <c r="M1181" s="227">
        <v>1020600</v>
      </c>
      <c r="N1181" s="227">
        <v>5400</v>
      </c>
      <c r="O1181" s="227">
        <v>5400</v>
      </c>
      <c r="P1181" s="227">
        <v>64800</v>
      </c>
      <c r="Q1181" s="227"/>
      <c r="R1181" s="227"/>
      <c r="S1181" s="227"/>
      <c r="T1181" s="227">
        <v>117</v>
      </c>
      <c r="U1181" s="227">
        <v>569189</v>
      </c>
      <c r="V1181" s="227">
        <v>95339</v>
      </c>
      <c r="W1181" s="143">
        <v>45989</v>
      </c>
      <c r="X1181" s="143">
        <v>46033</v>
      </c>
      <c r="Y1181">
        <f t="shared" si="37"/>
        <v>64800</v>
      </c>
    </row>
    <row r="1182" spans="1:25">
      <c r="A1182" s="1" t="str">
        <f t="shared" si="36"/>
        <v>060071089270000</v>
      </c>
      <c r="B1182" s="142" t="s">
        <v>80</v>
      </c>
      <c r="C1182" s="142" t="s">
        <v>1430</v>
      </c>
      <c r="D1182" s="142" t="s">
        <v>3497</v>
      </c>
      <c r="E1182" s="142" t="s">
        <v>24</v>
      </c>
      <c r="F1182" s="142" t="s">
        <v>597</v>
      </c>
      <c r="G1182" s="142" t="s">
        <v>598</v>
      </c>
      <c r="H1182" s="142" t="s">
        <v>599</v>
      </c>
      <c r="I1182" s="142" t="s">
        <v>21</v>
      </c>
      <c r="J1182" s="142">
        <v>1</v>
      </c>
      <c r="K1182" s="142">
        <v>48</v>
      </c>
      <c r="L1182" s="227">
        <v>1405</v>
      </c>
      <c r="M1182" s="227">
        <v>1959397</v>
      </c>
      <c r="N1182" s="227">
        <v>2000</v>
      </c>
      <c r="O1182" s="227">
        <v>2000</v>
      </c>
      <c r="P1182" s="227">
        <v>96000</v>
      </c>
      <c r="Q1182" s="227"/>
      <c r="R1182" s="227"/>
      <c r="S1182" s="227"/>
      <c r="T1182" s="227">
        <v>2</v>
      </c>
      <c r="U1182" s="227">
        <v>3604</v>
      </c>
      <c r="V1182" s="227">
        <v>815</v>
      </c>
      <c r="W1182" s="143">
        <v>46034</v>
      </c>
      <c r="X1182" s="143">
        <v>46026</v>
      </c>
      <c r="Y1182">
        <f t="shared" si="37"/>
        <v>96000</v>
      </c>
    </row>
    <row r="1183" spans="1:25">
      <c r="A1183" s="1" t="str">
        <f t="shared" si="36"/>
        <v>060071089271000</v>
      </c>
      <c r="B1183" s="142" t="s">
        <v>80</v>
      </c>
      <c r="C1183" s="142" t="s">
        <v>1430</v>
      </c>
      <c r="D1183" s="142" t="s">
        <v>3497</v>
      </c>
      <c r="E1183" s="142" t="s">
        <v>24</v>
      </c>
      <c r="F1183" s="142" t="s">
        <v>380</v>
      </c>
      <c r="G1183" s="142" t="s">
        <v>381</v>
      </c>
      <c r="H1183" s="142" t="s">
        <v>382</v>
      </c>
      <c r="I1183" s="142" t="s">
        <v>23</v>
      </c>
      <c r="J1183" s="142">
        <v>1</v>
      </c>
      <c r="K1183" s="142">
        <v>48</v>
      </c>
      <c r="L1183" s="227">
        <v>124352</v>
      </c>
      <c r="M1183" s="227">
        <v>265046339</v>
      </c>
      <c r="N1183" s="227">
        <v>2650</v>
      </c>
      <c r="O1183" s="227">
        <v>2650</v>
      </c>
      <c r="P1183" s="227">
        <v>127200</v>
      </c>
      <c r="Q1183" s="227">
        <v>48</v>
      </c>
      <c r="R1183" s="227">
        <v>225</v>
      </c>
      <c r="S1183" s="227">
        <v>116400</v>
      </c>
      <c r="T1183" s="227">
        <v>50769</v>
      </c>
      <c r="U1183" s="227">
        <v>103725811</v>
      </c>
      <c r="V1183" s="227">
        <v>-4484251</v>
      </c>
      <c r="W1183" s="143">
        <v>46028</v>
      </c>
      <c r="X1183" s="143">
        <v>46035</v>
      </c>
      <c r="Y1183">
        <f t="shared" si="37"/>
        <v>116400</v>
      </c>
    </row>
    <row r="1184" spans="1:25">
      <c r="A1184" s="1" t="str">
        <f t="shared" si="36"/>
        <v>060071089525000</v>
      </c>
      <c r="B1184" s="142" t="s">
        <v>80</v>
      </c>
      <c r="C1184" s="142" t="s">
        <v>1430</v>
      </c>
      <c r="D1184" s="142" t="s">
        <v>3494</v>
      </c>
      <c r="E1184" s="142" t="s">
        <v>2486</v>
      </c>
      <c r="F1184" s="142" t="s">
        <v>51</v>
      </c>
      <c r="G1184" s="142" t="s">
        <v>2548</v>
      </c>
      <c r="H1184" s="142" t="s">
        <v>3570</v>
      </c>
      <c r="I1184" s="142" t="s">
        <v>23</v>
      </c>
      <c r="J1184" s="142">
        <v>1</v>
      </c>
      <c r="K1184" s="142">
        <v>144</v>
      </c>
      <c r="L1184" s="227">
        <v>159</v>
      </c>
      <c r="M1184" s="227">
        <v>551197</v>
      </c>
      <c r="N1184" s="227">
        <v>4200</v>
      </c>
      <c r="O1184" s="227">
        <v>4200</v>
      </c>
      <c r="P1184" s="227">
        <v>604800</v>
      </c>
      <c r="Q1184" s="227"/>
      <c r="R1184" s="227"/>
      <c r="S1184" s="227"/>
      <c r="T1184" s="227">
        <v>56</v>
      </c>
      <c r="U1184" s="227">
        <v>211892</v>
      </c>
      <c r="V1184" s="227">
        <v>17760</v>
      </c>
      <c r="W1184" s="143">
        <v>45982</v>
      </c>
      <c r="X1184" s="143">
        <v>46034</v>
      </c>
      <c r="Y1184">
        <f t="shared" si="37"/>
        <v>604800</v>
      </c>
    </row>
    <row r="1185" spans="1:25">
      <c r="A1185" s="1" t="str">
        <f t="shared" si="36"/>
        <v>060071089541000</v>
      </c>
      <c r="B1185" s="142" t="s">
        <v>80</v>
      </c>
      <c r="C1185" s="142" t="s">
        <v>1430</v>
      </c>
      <c r="D1185" s="142" t="s">
        <v>3494</v>
      </c>
      <c r="E1185" s="142" t="s">
        <v>2486</v>
      </c>
      <c r="F1185" s="142" t="s">
        <v>52</v>
      </c>
      <c r="G1185" s="142" t="s">
        <v>2553</v>
      </c>
      <c r="H1185" s="142" t="s">
        <v>2554</v>
      </c>
      <c r="I1185" s="142" t="s">
        <v>23</v>
      </c>
      <c r="J1185" s="142">
        <v>1</v>
      </c>
      <c r="K1185" s="142">
        <v>144</v>
      </c>
      <c r="L1185" s="227">
        <v>9</v>
      </c>
      <c r="M1185" s="227">
        <v>34366</v>
      </c>
      <c r="N1185" s="227">
        <v>4900</v>
      </c>
      <c r="O1185" s="227">
        <v>4300</v>
      </c>
      <c r="P1185" s="227">
        <v>619200</v>
      </c>
      <c r="Q1185" s="227"/>
      <c r="R1185" s="227"/>
      <c r="S1185" s="227"/>
      <c r="T1185" s="227">
        <v>113</v>
      </c>
      <c r="U1185" s="227">
        <v>437748</v>
      </c>
      <c r="V1185" s="227">
        <v>6268</v>
      </c>
      <c r="W1185" s="143">
        <v>46034</v>
      </c>
      <c r="X1185" s="143">
        <v>46034</v>
      </c>
      <c r="Y1185">
        <f t="shared" si="37"/>
        <v>619200</v>
      </c>
    </row>
    <row r="1186" spans="1:25">
      <c r="A1186" s="1" t="str">
        <f t="shared" si="36"/>
        <v>060071089867000</v>
      </c>
      <c r="B1186" s="142" t="s">
        <v>80</v>
      </c>
      <c r="C1186" s="142" t="s">
        <v>1430</v>
      </c>
      <c r="D1186" s="142" t="s">
        <v>3534</v>
      </c>
      <c r="E1186" s="142" t="s">
        <v>2492</v>
      </c>
      <c r="F1186" s="142" t="s">
        <v>53</v>
      </c>
      <c r="G1186" s="142" t="s">
        <v>2558</v>
      </c>
      <c r="H1186" s="142" t="s">
        <v>3571</v>
      </c>
      <c r="I1186" s="142" t="s">
        <v>23</v>
      </c>
      <c r="J1186" s="142">
        <v>1</v>
      </c>
      <c r="K1186" s="142">
        <v>30</v>
      </c>
      <c r="L1186" s="227">
        <v>0</v>
      </c>
      <c r="M1186" s="227">
        <v>0</v>
      </c>
      <c r="N1186" s="227">
        <v>4900</v>
      </c>
      <c r="O1186" s="227">
        <v>4900</v>
      </c>
      <c r="P1186" s="227">
        <v>147000</v>
      </c>
      <c r="Q1186" s="227">
        <v>30</v>
      </c>
      <c r="R1186" s="227">
        <v>600</v>
      </c>
      <c r="S1186" s="227">
        <v>129000</v>
      </c>
      <c r="T1186" s="227">
        <v>0</v>
      </c>
      <c r="U1186" s="227">
        <v>0</v>
      </c>
      <c r="V1186" s="227">
        <v>0</v>
      </c>
      <c r="W1186" s="143">
        <v>45863</v>
      </c>
      <c r="X1186" s="143">
        <v>45872</v>
      </c>
      <c r="Y1186">
        <f t="shared" si="37"/>
        <v>129000</v>
      </c>
    </row>
    <row r="1187" spans="1:25">
      <c r="A1187" s="1" t="str">
        <f t="shared" si="36"/>
        <v>060071089885000</v>
      </c>
      <c r="B1187" s="142" t="s">
        <v>80</v>
      </c>
      <c r="C1187" s="142" t="s">
        <v>1430</v>
      </c>
      <c r="D1187" s="142" t="s">
        <v>3534</v>
      </c>
      <c r="E1187" s="142" t="s">
        <v>2492</v>
      </c>
      <c r="F1187" s="142" t="s">
        <v>54</v>
      </c>
      <c r="G1187" s="142" t="s">
        <v>2564</v>
      </c>
      <c r="H1187" s="142" t="s">
        <v>2565</v>
      </c>
      <c r="I1187" s="142" t="s">
        <v>21</v>
      </c>
      <c r="J1187" s="142">
        <v>1</v>
      </c>
      <c r="K1187" s="142">
        <v>72</v>
      </c>
      <c r="L1187" s="227">
        <v>260</v>
      </c>
      <c r="M1187" s="227">
        <v>181530</v>
      </c>
      <c r="N1187" s="227">
        <v>950</v>
      </c>
      <c r="O1187" s="227">
        <v>950</v>
      </c>
      <c r="P1187" s="227">
        <v>68400</v>
      </c>
      <c r="Q1187" s="227">
        <v>72</v>
      </c>
      <c r="R1187" s="227">
        <v>144</v>
      </c>
      <c r="S1187" s="227">
        <v>58032</v>
      </c>
      <c r="T1187" s="227">
        <v>0</v>
      </c>
      <c r="U1187" s="227">
        <v>0</v>
      </c>
      <c r="V1187" s="227">
        <v>0</v>
      </c>
      <c r="W1187" s="143">
        <v>45706</v>
      </c>
      <c r="X1187" s="143">
        <v>46021</v>
      </c>
      <c r="Y1187">
        <f t="shared" si="37"/>
        <v>58032</v>
      </c>
    </row>
    <row r="1188" spans="1:25">
      <c r="A1188" s="1" t="str">
        <f t="shared" si="36"/>
        <v>060071090446000</v>
      </c>
      <c r="B1188" s="142" t="s">
        <v>80</v>
      </c>
      <c r="C1188" s="142" t="s">
        <v>1430</v>
      </c>
      <c r="D1188" s="142" t="s">
        <v>3528</v>
      </c>
      <c r="E1188" s="142" t="s">
        <v>27</v>
      </c>
      <c r="F1188" s="142" t="s">
        <v>386</v>
      </c>
      <c r="G1188" s="142" t="s">
        <v>387</v>
      </c>
      <c r="H1188" s="142" t="s">
        <v>388</v>
      </c>
      <c r="I1188" s="142" t="s">
        <v>21</v>
      </c>
      <c r="J1188" s="142">
        <v>1</v>
      </c>
      <c r="K1188" s="142">
        <v>24</v>
      </c>
      <c r="L1188" s="227">
        <v>2068</v>
      </c>
      <c r="M1188" s="227">
        <v>5970378</v>
      </c>
      <c r="N1188" s="227">
        <v>3700</v>
      </c>
      <c r="O1188" s="227">
        <v>3600</v>
      </c>
      <c r="P1188" s="227">
        <v>86400</v>
      </c>
      <c r="Q1188" s="227">
        <v>24</v>
      </c>
      <c r="R1188" s="227">
        <v>538</v>
      </c>
      <c r="S1188" s="227">
        <v>73488</v>
      </c>
      <c r="T1188" s="227">
        <v>987</v>
      </c>
      <c r="U1188" s="227">
        <v>2746796</v>
      </c>
      <c r="V1188" s="227">
        <v>-102703</v>
      </c>
      <c r="W1188" s="143">
        <v>46017</v>
      </c>
      <c r="X1188" s="143">
        <v>46035</v>
      </c>
      <c r="Y1188">
        <f t="shared" si="37"/>
        <v>73488</v>
      </c>
    </row>
    <row r="1189" spans="1:25">
      <c r="A1189" s="1" t="str">
        <f t="shared" si="36"/>
        <v>060071090872000</v>
      </c>
      <c r="B1189" s="142" t="s">
        <v>80</v>
      </c>
      <c r="C1189" s="142" t="s">
        <v>1430</v>
      </c>
      <c r="D1189" s="142" t="s">
        <v>3528</v>
      </c>
      <c r="E1189" s="142" t="s">
        <v>27</v>
      </c>
      <c r="F1189" s="142" t="s">
        <v>392</v>
      </c>
      <c r="G1189" s="142" t="s">
        <v>393</v>
      </c>
      <c r="H1189" s="142" t="s">
        <v>394</v>
      </c>
      <c r="I1189" s="142" t="s">
        <v>21</v>
      </c>
      <c r="J1189" s="142">
        <v>1</v>
      </c>
      <c r="K1189" s="142">
        <v>12</v>
      </c>
      <c r="L1189" s="227">
        <v>1325</v>
      </c>
      <c r="M1189" s="227">
        <v>3464038</v>
      </c>
      <c r="N1189" s="227">
        <v>3333</v>
      </c>
      <c r="O1189" s="227">
        <v>3250</v>
      </c>
      <c r="P1189" s="227">
        <v>39000</v>
      </c>
      <c r="Q1189" s="227">
        <v>12</v>
      </c>
      <c r="R1189" s="227">
        <v>250</v>
      </c>
      <c r="S1189" s="227">
        <v>36000</v>
      </c>
      <c r="T1189" s="227">
        <v>212</v>
      </c>
      <c r="U1189" s="227">
        <v>574045</v>
      </c>
      <c r="V1189" s="227">
        <v>19799</v>
      </c>
      <c r="W1189" s="143">
        <v>46028</v>
      </c>
      <c r="X1189" s="143">
        <v>46035</v>
      </c>
      <c r="Y1189">
        <f t="shared" si="37"/>
        <v>36000</v>
      </c>
    </row>
    <row r="1190" spans="1:25">
      <c r="A1190" s="1" t="str">
        <f t="shared" si="36"/>
        <v>060071092661000</v>
      </c>
      <c r="B1190" s="142" t="s">
        <v>80</v>
      </c>
      <c r="C1190" s="142" t="s">
        <v>1430</v>
      </c>
      <c r="D1190" s="142" t="s">
        <v>3497</v>
      </c>
      <c r="E1190" s="142" t="s">
        <v>24</v>
      </c>
      <c r="F1190" s="142" t="s">
        <v>398</v>
      </c>
      <c r="G1190" s="142" t="s">
        <v>399</v>
      </c>
      <c r="H1190" s="142" t="s">
        <v>400</v>
      </c>
      <c r="I1190" s="142" t="s">
        <v>23</v>
      </c>
      <c r="J1190" s="142">
        <v>1</v>
      </c>
      <c r="K1190" s="142">
        <v>12</v>
      </c>
      <c r="L1190" s="227">
        <v>28621</v>
      </c>
      <c r="M1190" s="227">
        <v>244013472</v>
      </c>
      <c r="N1190" s="227">
        <v>9875</v>
      </c>
      <c r="O1190" s="227">
        <v>9875</v>
      </c>
      <c r="P1190" s="227">
        <v>118500</v>
      </c>
      <c r="Q1190" s="227">
        <v>12</v>
      </c>
      <c r="R1190" s="227">
        <v>175</v>
      </c>
      <c r="S1190" s="227">
        <v>116400</v>
      </c>
      <c r="T1190" s="227">
        <v>9632</v>
      </c>
      <c r="U1190" s="227">
        <v>78744650</v>
      </c>
      <c r="V1190" s="227">
        <v>-3374695</v>
      </c>
      <c r="W1190" s="143">
        <v>46027</v>
      </c>
      <c r="X1190" s="143">
        <v>46034</v>
      </c>
      <c r="Y1190">
        <f t="shared" si="37"/>
        <v>116400</v>
      </c>
    </row>
    <row r="1191" spans="1:25">
      <c r="A1191" s="1" t="str">
        <f t="shared" si="36"/>
        <v>060071098643000</v>
      </c>
      <c r="B1191" s="142" t="s">
        <v>80</v>
      </c>
      <c r="C1191" s="142" t="s">
        <v>1430</v>
      </c>
      <c r="D1191" s="142" t="s">
        <v>3495</v>
      </c>
      <c r="E1191" s="142" t="s">
        <v>3496</v>
      </c>
      <c r="F1191" s="142" t="s">
        <v>970</v>
      </c>
      <c r="G1191" s="142" t="s">
        <v>971</v>
      </c>
      <c r="H1191" s="142" t="s">
        <v>972</v>
      </c>
      <c r="I1191" s="142" t="s">
        <v>21</v>
      </c>
      <c r="J1191" s="142">
        <v>1</v>
      </c>
      <c r="K1191" s="142">
        <v>20</v>
      </c>
      <c r="L1191" s="227">
        <v>954</v>
      </c>
      <c r="M1191" s="227">
        <v>15767438</v>
      </c>
      <c r="N1191" s="227">
        <v>19700</v>
      </c>
      <c r="O1191" s="227">
        <v>19500</v>
      </c>
      <c r="P1191" s="227">
        <v>390000</v>
      </c>
      <c r="Q1191" s="227">
        <v>20</v>
      </c>
      <c r="R1191" s="227">
        <v>1500</v>
      </c>
      <c r="S1191" s="227">
        <v>360000</v>
      </c>
      <c r="T1191" s="227">
        <v>477</v>
      </c>
      <c r="U1191" s="227">
        <v>8041090</v>
      </c>
      <c r="V1191" s="227">
        <v>157371</v>
      </c>
      <c r="W1191" s="143">
        <v>46015</v>
      </c>
      <c r="X1191" s="143">
        <v>46035</v>
      </c>
      <c r="Y1191">
        <f t="shared" si="37"/>
        <v>360000</v>
      </c>
    </row>
    <row r="1192" spans="1:25">
      <c r="A1192" s="1" t="str">
        <f t="shared" si="36"/>
        <v>060071098744000</v>
      </c>
      <c r="B1192" s="142" t="s">
        <v>80</v>
      </c>
      <c r="C1192" s="142" t="s">
        <v>1430</v>
      </c>
      <c r="D1192" s="142" t="s">
        <v>3500</v>
      </c>
      <c r="E1192" s="142" t="s">
        <v>3501</v>
      </c>
      <c r="F1192" s="142" t="s">
        <v>3572</v>
      </c>
      <c r="G1192" s="142" t="s">
        <v>3573</v>
      </c>
      <c r="H1192" s="142" t="s">
        <v>3574</v>
      </c>
      <c r="I1192" s="142" t="s">
        <v>21</v>
      </c>
      <c r="J1192" s="142">
        <v>1</v>
      </c>
      <c r="K1192" s="142">
        <v>12</v>
      </c>
      <c r="L1192" s="227">
        <v>24</v>
      </c>
      <c r="M1192" s="227">
        <v>352383</v>
      </c>
      <c r="N1192" s="227">
        <v>21500</v>
      </c>
      <c r="O1192" s="227">
        <v>21500</v>
      </c>
      <c r="P1192" s="227">
        <v>258000</v>
      </c>
      <c r="Q1192" s="227"/>
      <c r="R1192" s="227"/>
      <c r="S1192" s="227"/>
      <c r="T1192" s="227">
        <v>2</v>
      </c>
      <c r="U1192" s="227">
        <v>38739</v>
      </c>
      <c r="V1192" s="227">
        <v>9374</v>
      </c>
      <c r="W1192" s="143">
        <v>45838</v>
      </c>
      <c r="X1192" s="143">
        <v>46031</v>
      </c>
      <c r="Y1192">
        <f t="shared" si="37"/>
        <v>258000</v>
      </c>
    </row>
    <row r="1193" spans="1:25">
      <c r="A1193" s="1" t="str">
        <f t="shared" si="36"/>
        <v>060071101305000</v>
      </c>
      <c r="B1193" s="142" t="s">
        <v>80</v>
      </c>
      <c r="C1193" s="142" t="s">
        <v>1430</v>
      </c>
      <c r="D1193" s="142" t="s">
        <v>3528</v>
      </c>
      <c r="E1193" s="142" t="s">
        <v>27</v>
      </c>
      <c r="F1193" s="142" t="s">
        <v>976</v>
      </c>
      <c r="G1193" s="142" t="s">
        <v>977</v>
      </c>
      <c r="H1193" s="142" t="s">
        <v>978</v>
      </c>
      <c r="I1193" s="142" t="s">
        <v>21</v>
      </c>
      <c r="J1193" s="142">
        <v>1</v>
      </c>
      <c r="K1193" s="142">
        <v>24</v>
      </c>
      <c r="L1193" s="227">
        <v>6340</v>
      </c>
      <c r="M1193" s="227">
        <v>10781105</v>
      </c>
      <c r="N1193" s="227">
        <v>2700</v>
      </c>
      <c r="O1193" s="227">
        <v>2700</v>
      </c>
      <c r="P1193" s="227">
        <v>64800</v>
      </c>
      <c r="Q1193" s="227">
        <v>24</v>
      </c>
      <c r="R1193" s="227">
        <v>700</v>
      </c>
      <c r="S1193" s="227">
        <v>48000</v>
      </c>
      <c r="T1193" s="227">
        <v>1522</v>
      </c>
      <c r="U1193" s="227">
        <v>2761351</v>
      </c>
      <c r="V1193" s="227">
        <v>173205</v>
      </c>
      <c r="W1193" s="143">
        <v>45930</v>
      </c>
      <c r="X1193" s="143">
        <v>46035</v>
      </c>
      <c r="Y1193">
        <f t="shared" si="37"/>
        <v>48000</v>
      </c>
    </row>
    <row r="1194" spans="1:25">
      <c r="A1194" s="1" t="str">
        <f t="shared" si="36"/>
        <v>060071102123000</v>
      </c>
      <c r="B1194" s="142" t="s">
        <v>80</v>
      </c>
      <c r="C1194" s="142" t="s">
        <v>1430</v>
      </c>
      <c r="D1194" s="142" t="s">
        <v>3495</v>
      </c>
      <c r="E1194" s="142" t="s">
        <v>3496</v>
      </c>
      <c r="F1194" s="142" t="s">
        <v>404</v>
      </c>
      <c r="G1194" s="142" t="s">
        <v>405</v>
      </c>
      <c r="H1194" s="142" t="s">
        <v>406</v>
      </c>
      <c r="I1194" s="142" t="s">
        <v>21</v>
      </c>
      <c r="J1194" s="142">
        <v>1</v>
      </c>
      <c r="K1194" s="142">
        <v>12</v>
      </c>
      <c r="L1194" s="227">
        <v>31674</v>
      </c>
      <c r="M1194" s="227">
        <v>389770788</v>
      </c>
      <c r="N1194" s="227">
        <v>16500</v>
      </c>
      <c r="O1194" s="227">
        <v>15000</v>
      </c>
      <c r="P1194" s="227">
        <v>180000</v>
      </c>
      <c r="Q1194" s="227">
        <v>12</v>
      </c>
      <c r="R1194" s="227">
        <v>1050</v>
      </c>
      <c r="S1194" s="227">
        <v>167400</v>
      </c>
      <c r="T1194" s="227">
        <v>60714</v>
      </c>
      <c r="U1194" s="227">
        <v>740996915</v>
      </c>
      <c r="V1194" s="227">
        <v>-6131444</v>
      </c>
      <c r="W1194" s="143">
        <v>46014</v>
      </c>
      <c r="X1194" s="143">
        <v>46035</v>
      </c>
      <c r="Y1194">
        <f t="shared" si="37"/>
        <v>167400</v>
      </c>
    </row>
    <row r="1195" spans="1:25">
      <c r="A1195" s="1" t="str">
        <f t="shared" si="36"/>
        <v>060071105042000</v>
      </c>
      <c r="B1195" s="142" t="s">
        <v>80</v>
      </c>
      <c r="C1195" s="142" t="s">
        <v>1430</v>
      </c>
      <c r="D1195" s="142" t="s">
        <v>3534</v>
      </c>
      <c r="E1195" s="142" t="s">
        <v>2492</v>
      </c>
      <c r="F1195" s="142" t="s">
        <v>55</v>
      </c>
      <c r="G1195" s="142" t="s">
        <v>2569</v>
      </c>
      <c r="H1195" s="142" t="s">
        <v>2570</v>
      </c>
      <c r="I1195" s="142" t="s">
        <v>23</v>
      </c>
      <c r="J1195" s="142">
        <v>1</v>
      </c>
      <c r="K1195" s="142">
        <v>21</v>
      </c>
      <c r="L1195" s="227">
        <v>2020</v>
      </c>
      <c r="M1195" s="227">
        <v>8610755</v>
      </c>
      <c r="N1195" s="227">
        <v>5000</v>
      </c>
      <c r="O1195" s="227">
        <v>5000</v>
      </c>
      <c r="P1195" s="227">
        <v>105000</v>
      </c>
      <c r="Q1195" s="227">
        <v>21</v>
      </c>
      <c r="R1195" s="227">
        <v>571</v>
      </c>
      <c r="S1195" s="227">
        <v>93009</v>
      </c>
      <c r="T1195" s="227">
        <v>420</v>
      </c>
      <c r="U1195" s="227">
        <v>1713411</v>
      </c>
      <c r="V1195" s="227">
        <v>-76944</v>
      </c>
      <c r="W1195" s="143">
        <v>45993</v>
      </c>
      <c r="X1195" s="143">
        <v>46035</v>
      </c>
      <c r="Y1195">
        <f t="shared" si="37"/>
        <v>93009</v>
      </c>
    </row>
    <row r="1196" spans="1:25">
      <c r="A1196" s="1" t="str">
        <f t="shared" si="36"/>
        <v>060071107348000</v>
      </c>
      <c r="B1196" s="142" t="s">
        <v>80</v>
      </c>
      <c r="C1196" s="142" t="s">
        <v>1430</v>
      </c>
      <c r="D1196" s="142" t="s">
        <v>3494</v>
      </c>
      <c r="E1196" s="142" t="s">
        <v>2486</v>
      </c>
      <c r="F1196" s="142" t="s">
        <v>99</v>
      </c>
      <c r="G1196" s="142" t="s">
        <v>2767</v>
      </c>
      <c r="H1196" s="142" t="s">
        <v>2768</v>
      </c>
      <c r="I1196" s="142" t="s">
        <v>21</v>
      </c>
      <c r="J1196" s="142">
        <v>1</v>
      </c>
      <c r="K1196" s="142">
        <v>20</v>
      </c>
      <c r="L1196" s="227"/>
      <c r="M1196" s="227"/>
      <c r="N1196" s="227">
        <v>5500</v>
      </c>
      <c r="O1196" s="227">
        <v>5000</v>
      </c>
      <c r="P1196" s="227">
        <v>100000</v>
      </c>
      <c r="Q1196" s="227">
        <v>20</v>
      </c>
      <c r="R1196" s="227">
        <v>300</v>
      </c>
      <c r="S1196" s="227">
        <v>94000</v>
      </c>
      <c r="T1196" s="227"/>
      <c r="U1196" s="227"/>
      <c r="V1196" s="227"/>
      <c r="W1196" s="143">
        <v>45837</v>
      </c>
      <c r="X1196" s="143">
        <v>45837</v>
      </c>
      <c r="Y1196">
        <f t="shared" si="37"/>
        <v>94000</v>
      </c>
    </row>
    <row r="1197" spans="1:25">
      <c r="A1197" s="1" t="str">
        <f t="shared" si="36"/>
        <v>060071108244000</v>
      </c>
      <c r="B1197" s="142" t="s">
        <v>80</v>
      </c>
      <c r="C1197" s="142" t="s">
        <v>1430</v>
      </c>
      <c r="D1197" s="142" t="s">
        <v>3495</v>
      </c>
      <c r="E1197" s="142" t="s">
        <v>3496</v>
      </c>
      <c r="F1197" s="142" t="s">
        <v>410</v>
      </c>
      <c r="G1197" s="142" t="s">
        <v>411</v>
      </c>
      <c r="H1197" s="142" t="s">
        <v>412</v>
      </c>
      <c r="I1197" s="142" t="s">
        <v>21</v>
      </c>
      <c r="J1197" s="142">
        <v>1</v>
      </c>
      <c r="K1197" s="142">
        <v>12</v>
      </c>
      <c r="L1197" s="227">
        <v>0</v>
      </c>
      <c r="M1197" s="227">
        <v>0</v>
      </c>
      <c r="N1197" s="227">
        <v>3400</v>
      </c>
      <c r="O1197" s="227">
        <v>3300</v>
      </c>
      <c r="P1197" s="227">
        <v>39600</v>
      </c>
      <c r="Q1197" s="227">
        <v>12</v>
      </c>
      <c r="R1197" s="227">
        <v>250</v>
      </c>
      <c r="S1197" s="227">
        <v>36600</v>
      </c>
      <c r="T1197" s="227">
        <v>56</v>
      </c>
      <c r="U1197" s="227">
        <v>158198</v>
      </c>
      <c r="V1197" s="227">
        <v>15175</v>
      </c>
      <c r="W1197" s="143">
        <v>46003</v>
      </c>
      <c r="X1197" s="143">
        <v>46035</v>
      </c>
      <c r="Y1197">
        <f t="shared" si="37"/>
        <v>36600</v>
      </c>
    </row>
    <row r="1198" spans="1:25">
      <c r="A1198" s="1" t="str">
        <f t="shared" si="36"/>
        <v>060071110244000</v>
      </c>
      <c r="B1198" s="142" t="s">
        <v>80</v>
      </c>
      <c r="C1198" s="142" t="s">
        <v>1430</v>
      </c>
      <c r="D1198" s="142" t="s">
        <v>3511</v>
      </c>
      <c r="E1198" s="142" t="s">
        <v>3512</v>
      </c>
      <c r="F1198" s="142" t="s">
        <v>3575</v>
      </c>
      <c r="G1198" s="142" t="s">
        <v>3576</v>
      </c>
      <c r="H1198" s="142" t="s">
        <v>3577</v>
      </c>
      <c r="I1198" s="142" t="s">
        <v>21</v>
      </c>
      <c r="J1198" s="142">
        <v>1</v>
      </c>
      <c r="K1198" s="142">
        <v>120</v>
      </c>
      <c r="L1198" s="227">
        <v>113</v>
      </c>
      <c r="M1198" s="227">
        <v>715968</v>
      </c>
      <c r="N1198" s="227">
        <v>8500</v>
      </c>
      <c r="O1198" s="227">
        <v>8500</v>
      </c>
      <c r="P1198" s="227">
        <v>1020000</v>
      </c>
      <c r="Q1198" s="227"/>
      <c r="R1198" s="227"/>
      <c r="S1198" s="227"/>
      <c r="T1198" s="227">
        <v>38</v>
      </c>
      <c r="U1198" s="227">
        <v>265045</v>
      </c>
      <c r="V1198" s="227">
        <v>24277</v>
      </c>
      <c r="W1198" s="143">
        <v>46009</v>
      </c>
      <c r="X1198" s="143">
        <v>46033</v>
      </c>
      <c r="Y1198">
        <f t="shared" si="37"/>
        <v>1020000</v>
      </c>
    </row>
    <row r="1199" spans="1:25">
      <c r="A1199" s="1" t="str">
        <f t="shared" si="36"/>
        <v>060071114756000</v>
      </c>
      <c r="B1199" s="142" t="s">
        <v>80</v>
      </c>
      <c r="C1199" s="142" t="s">
        <v>1430</v>
      </c>
      <c r="D1199" s="142" t="s">
        <v>3523</v>
      </c>
      <c r="E1199" s="142" t="s">
        <v>20</v>
      </c>
      <c r="F1199" s="142" t="s">
        <v>416</v>
      </c>
      <c r="G1199" s="142" t="s">
        <v>417</v>
      </c>
      <c r="H1199" s="142" t="s">
        <v>3578</v>
      </c>
      <c r="I1199" s="142" t="s">
        <v>21</v>
      </c>
      <c r="J1199" s="142">
        <v>1</v>
      </c>
      <c r="K1199" s="142">
        <v>8</v>
      </c>
      <c r="L1199" s="227">
        <v>6094</v>
      </c>
      <c r="M1199" s="227">
        <v>190116346</v>
      </c>
      <c r="N1199" s="227">
        <v>36000</v>
      </c>
      <c r="O1199" s="227">
        <v>36000</v>
      </c>
      <c r="P1199" s="227">
        <v>288000</v>
      </c>
      <c r="Q1199" s="227">
        <v>8</v>
      </c>
      <c r="R1199" s="227">
        <v>375</v>
      </c>
      <c r="S1199" s="227">
        <v>285000</v>
      </c>
      <c r="T1199" s="227">
        <v>1712</v>
      </c>
      <c r="U1199" s="227">
        <v>54115541</v>
      </c>
      <c r="V1199" s="227">
        <v>705763</v>
      </c>
      <c r="W1199" s="143">
        <v>46020</v>
      </c>
      <c r="X1199" s="143">
        <v>46035</v>
      </c>
      <c r="Y1199">
        <f t="shared" si="37"/>
        <v>285000</v>
      </c>
    </row>
    <row r="1200" spans="1:25">
      <c r="A1200" s="1" t="str">
        <f t="shared" si="36"/>
        <v>060071115338000</v>
      </c>
      <c r="B1200" s="142" t="s">
        <v>80</v>
      </c>
      <c r="C1200" s="142" t="s">
        <v>1430</v>
      </c>
      <c r="D1200" s="142" t="s">
        <v>3497</v>
      </c>
      <c r="E1200" s="142" t="s">
        <v>24</v>
      </c>
      <c r="F1200" s="142" t="s">
        <v>422</v>
      </c>
      <c r="G1200" s="142" t="s">
        <v>423</v>
      </c>
      <c r="H1200" s="142" t="s">
        <v>424</v>
      </c>
      <c r="I1200" s="142" t="s">
        <v>21</v>
      </c>
      <c r="J1200" s="142">
        <v>1</v>
      </c>
      <c r="K1200" s="142">
        <v>36</v>
      </c>
      <c r="L1200" s="227">
        <v>12767</v>
      </c>
      <c r="M1200" s="227">
        <v>51068382</v>
      </c>
      <c r="N1200" s="227">
        <v>5450</v>
      </c>
      <c r="O1200" s="227">
        <v>5450</v>
      </c>
      <c r="P1200" s="227">
        <v>196200</v>
      </c>
      <c r="Q1200" s="227">
        <v>36</v>
      </c>
      <c r="R1200" s="227">
        <v>800</v>
      </c>
      <c r="S1200" s="227">
        <v>167400</v>
      </c>
      <c r="T1200" s="227">
        <v>14424</v>
      </c>
      <c r="U1200" s="227">
        <v>61075496</v>
      </c>
      <c r="V1200" s="227">
        <v>3379065</v>
      </c>
      <c r="W1200" s="143">
        <v>45918</v>
      </c>
      <c r="X1200" s="143">
        <v>46035</v>
      </c>
      <c r="Y1200">
        <f t="shared" si="37"/>
        <v>167400</v>
      </c>
    </row>
    <row r="1201" spans="1:25">
      <c r="A1201" s="1" t="str">
        <f t="shared" si="36"/>
        <v>060071117281000</v>
      </c>
      <c r="B1201" s="142" t="s">
        <v>80</v>
      </c>
      <c r="C1201" s="142" t="s">
        <v>1430</v>
      </c>
      <c r="D1201" s="142" t="s">
        <v>3528</v>
      </c>
      <c r="E1201" s="142" t="s">
        <v>27</v>
      </c>
      <c r="F1201" s="142" t="s">
        <v>765</v>
      </c>
      <c r="G1201" s="142" t="s">
        <v>766</v>
      </c>
      <c r="H1201" s="142" t="s">
        <v>767</v>
      </c>
      <c r="I1201" s="142" t="s">
        <v>21</v>
      </c>
      <c r="J1201" s="142">
        <v>1</v>
      </c>
      <c r="K1201" s="142">
        <v>1</v>
      </c>
      <c r="L1201" s="227"/>
      <c r="M1201" s="227"/>
      <c r="N1201" s="227">
        <v>21700</v>
      </c>
      <c r="O1201" s="227">
        <v>21700</v>
      </c>
      <c r="P1201" s="227">
        <v>21700</v>
      </c>
      <c r="Q1201" s="227"/>
      <c r="R1201" s="227"/>
      <c r="S1201" s="227"/>
      <c r="T1201" s="227"/>
      <c r="U1201" s="227"/>
      <c r="V1201" s="227"/>
      <c r="W1201" s="143">
        <v>45154</v>
      </c>
      <c r="X1201" s="143">
        <v>45305</v>
      </c>
      <c r="Y1201">
        <f t="shared" si="37"/>
        <v>21700</v>
      </c>
    </row>
    <row r="1202" spans="1:25">
      <c r="A1202" s="1" t="str">
        <f t="shared" si="36"/>
        <v>060071118289000</v>
      </c>
      <c r="B1202" s="142" t="s">
        <v>80</v>
      </c>
      <c r="C1202" s="142" t="s">
        <v>1430</v>
      </c>
      <c r="D1202" s="142" t="s">
        <v>3494</v>
      </c>
      <c r="E1202" s="142" t="s">
        <v>2486</v>
      </c>
      <c r="F1202" s="142" t="s">
        <v>56</v>
      </c>
      <c r="G1202" s="142" t="s">
        <v>2574</v>
      </c>
      <c r="H1202" s="142" t="s">
        <v>3579</v>
      </c>
      <c r="I1202" s="142" t="s">
        <v>21</v>
      </c>
      <c r="J1202" s="142">
        <v>1</v>
      </c>
      <c r="K1202" s="142">
        <v>12</v>
      </c>
      <c r="L1202" s="227">
        <v>209</v>
      </c>
      <c r="M1202" s="227">
        <v>5712668</v>
      </c>
      <c r="N1202" s="227">
        <v>39400</v>
      </c>
      <c r="O1202" s="227">
        <v>29400</v>
      </c>
      <c r="P1202" s="227">
        <v>352800</v>
      </c>
      <c r="Q1202" s="227"/>
      <c r="R1202" s="227"/>
      <c r="S1202" s="227"/>
      <c r="T1202" s="227">
        <v>6</v>
      </c>
      <c r="U1202" s="227">
        <v>212973</v>
      </c>
      <c r="V1202" s="227">
        <v>48973</v>
      </c>
      <c r="W1202" s="143">
        <v>46030</v>
      </c>
      <c r="X1202" s="143">
        <v>46033</v>
      </c>
      <c r="Y1202">
        <f t="shared" si="37"/>
        <v>352800</v>
      </c>
    </row>
    <row r="1203" spans="1:25">
      <c r="A1203" s="1" t="str">
        <f t="shared" si="36"/>
        <v>060071119446000</v>
      </c>
      <c r="B1203" s="142" t="s">
        <v>80</v>
      </c>
      <c r="C1203" s="142" t="s">
        <v>1430</v>
      </c>
      <c r="D1203" s="142" t="s">
        <v>3511</v>
      </c>
      <c r="E1203" s="142" t="s">
        <v>3512</v>
      </c>
      <c r="F1203" s="142" t="s">
        <v>3580</v>
      </c>
      <c r="G1203" s="142" t="s">
        <v>3581</v>
      </c>
      <c r="H1203" s="142" t="s">
        <v>3582</v>
      </c>
      <c r="I1203" s="142" t="s">
        <v>21</v>
      </c>
      <c r="J1203" s="142">
        <v>1</v>
      </c>
      <c r="K1203" s="142">
        <v>120</v>
      </c>
      <c r="L1203" s="227">
        <v>145</v>
      </c>
      <c r="M1203" s="227">
        <v>918720</v>
      </c>
      <c r="N1203" s="227">
        <v>8500</v>
      </c>
      <c r="O1203" s="227">
        <v>8500</v>
      </c>
      <c r="P1203" s="227">
        <v>1020000</v>
      </c>
      <c r="Q1203" s="227"/>
      <c r="R1203" s="227"/>
      <c r="S1203" s="227"/>
      <c r="T1203" s="227">
        <v>37</v>
      </c>
      <c r="U1203" s="227">
        <v>247657</v>
      </c>
      <c r="V1203" s="227">
        <v>13225</v>
      </c>
      <c r="W1203" s="143">
        <v>46035</v>
      </c>
      <c r="X1203" s="143">
        <v>46035</v>
      </c>
      <c r="Y1203">
        <f t="shared" si="37"/>
        <v>1020000</v>
      </c>
    </row>
    <row r="1204" spans="1:25">
      <c r="A1204" s="1" t="str">
        <f t="shared" si="36"/>
        <v>060071120170000</v>
      </c>
      <c r="B1204" s="142" t="s">
        <v>80</v>
      </c>
      <c r="C1204" s="142" t="s">
        <v>1430</v>
      </c>
      <c r="D1204" s="142" t="s">
        <v>3523</v>
      </c>
      <c r="E1204" s="142" t="s">
        <v>20</v>
      </c>
      <c r="F1204" s="142" t="s">
        <v>428</v>
      </c>
      <c r="G1204" s="142" t="s">
        <v>3583</v>
      </c>
      <c r="H1204" s="142" t="s">
        <v>430</v>
      </c>
      <c r="I1204" s="142" t="s">
        <v>21</v>
      </c>
      <c r="J1204" s="142">
        <v>1</v>
      </c>
      <c r="K1204" s="142">
        <v>12</v>
      </c>
      <c r="L1204" s="227">
        <v>336</v>
      </c>
      <c r="M1204" s="227">
        <v>4697937</v>
      </c>
      <c r="N1204" s="227">
        <v>16700</v>
      </c>
      <c r="O1204" s="227">
        <v>16500</v>
      </c>
      <c r="P1204" s="227">
        <v>198000</v>
      </c>
      <c r="Q1204" s="227">
        <v>12</v>
      </c>
      <c r="R1204" s="227">
        <v>500</v>
      </c>
      <c r="S1204" s="227">
        <v>192000</v>
      </c>
      <c r="T1204" s="227">
        <v>56</v>
      </c>
      <c r="U1204" s="227">
        <v>842523</v>
      </c>
      <c r="V1204" s="227">
        <v>59534</v>
      </c>
      <c r="W1204" s="143">
        <v>45996</v>
      </c>
      <c r="X1204" s="143">
        <v>46035</v>
      </c>
      <c r="Y1204">
        <f t="shared" si="37"/>
        <v>192000</v>
      </c>
    </row>
    <row r="1205" spans="1:25">
      <c r="A1205" s="1" t="str">
        <f t="shared" si="36"/>
        <v>060071121051000</v>
      </c>
      <c r="B1205" s="142" t="s">
        <v>80</v>
      </c>
      <c r="C1205" s="142" t="s">
        <v>1430</v>
      </c>
      <c r="D1205" s="142" t="s">
        <v>3523</v>
      </c>
      <c r="E1205" s="142" t="s">
        <v>20</v>
      </c>
      <c r="F1205" s="142" t="s">
        <v>434</v>
      </c>
      <c r="G1205" s="142" t="s">
        <v>435</v>
      </c>
      <c r="H1205" s="142" t="s">
        <v>436</v>
      </c>
      <c r="I1205" s="142" t="s">
        <v>21</v>
      </c>
      <c r="J1205" s="142">
        <v>1</v>
      </c>
      <c r="K1205" s="142">
        <v>12</v>
      </c>
      <c r="L1205" s="227">
        <v>1254</v>
      </c>
      <c r="M1205" s="227">
        <v>9153619</v>
      </c>
      <c r="N1205" s="227">
        <v>9000</v>
      </c>
      <c r="O1205" s="227">
        <v>8600</v>
      </c>
      <c r="P1205" s="227">
        <v>103200</v>
      </c>
      <c r="Q1205" s="227">
        <v>12</v>
      </c>
      <c r="R1205" s="227">
        <v>200</v>
      </c>
      <c r="S1205" s="227">
        <v>100800</v>
      </c>
      <c r="T1205" s="227">
        <v>81</v>
      </c>
      <c r="U1205" s="227">
        <v>648865</v>
      </c>
      <c r="V1205" s="227">
        <v>57602</v>
      </c>
      <c r="W1205" s="143">
        <v>45986</v>
      </c>
      <c r="X1205" s="143">
        <v>46035</v>
      </c>
      <c r="Y1205">
        <f t="shared" si="37"/>
        <v>100800</v>
      </c>
    </row>
    <row r="1206" spans="1:25">
      <c r="A1206" s="1" t="str">
        <f t="shared" si="36"/>
        <v>060071122853000</v>
      </c>
      <c r="B1206" s="142" t="s">
        <v>80</v>
      </c>
      <c r="C1206" s="142" t="s">
        <v>1430</v>
      </c>
      <c r="D1206" s="142" t="s">
        <v>3511</v>
      </c>
      <c r="E1206" s="142" t="s">
        <v>3512</v>
      </c>
      <c r="F1206" s="142" t="s">
        <v>3584</v>
      </c>
      <c r="G1206" s="142" t="s">
        <v>3585</v>
      </c>
      <c r="H1206" s="142" t="s">
        <v>3586</v>
      </c>
      <c r="I1206" s="142" t="s">
        <v>21</v>
      </c>
      <c r="J1206" s="142">
        <v>1</v>
      </c>
      <c r="K1206" s="142">
        <v>10</v>
      </c>
      <c r="L1206" s="227">
        <v>88</v>
      </c>
      <c r="M1206" s="227">
        <v>745946</v>
      </c>
      <c r="N1206" s="227">
        <v>11500</v>
      </c>
      <c r="O1206" s="227">
        <v>11500</v>
      </c>
      <c r="P1206" s="227">
        <v>115000</v>
      </c>
      <c r="Q1206" s="227"/>
      <c r="R1206" s="227"/>
      <c r="S1206" s="227"/>
      <c r="T1206" s="227">
        <v>90</v>
      </c>
      <c r="U1206" s="227">
        <v>932432</v>
      </c>
      <c r="V1206" s="227">
        <v>169533</v>
      </c>
      <c r="W1206" s="143">
        <v>46035</v>
      </c>
      <c r="X1206" s="143">
        <v>46035</v>
      </c>
      <c r="Y1206">
        <f t="shared" si="37"/>
        <v>115000</v>
      </c>
    </row>
    <row r="1207" spans="1:25">
      <c r="A1207" s="1" t="str">
        <f t="shared" si="36"/>
        <v>060071124796000</v>
      </c>
      <c r="B1207" s="142" t="s">
        <v>80</v>
      </c>
      <c r="C1207" s="142" t="s">
        <v>1430</v>
      </c>
      <c r="D1207" s="142" t="s">
        <v>3511</v>
      </c>
      <c r="E1207" s="142" t="s">
        <v>3512</v>
      </c>
      <c r="F1207" s="142" t="s">
        <v>3587</v>
      </c>
      <c r="G1207" s="142" t="s">
        <v>3588</v>
      </c>
      <c r="H1207" s="142" t="s">
        <v>3589</v>
      </c>
      <c r="I1207" s="142" t="s">
        <v>21</v>
      </c>
      <c r="J1207" s="142">
        <v>1</v>
      </c>
      <c r="K1207" s="142">
        <v>100</v>
      </c>
      <c r="L1207" s="227">
        <v>208</v>
      </c>
      <c r="M1207" s="227">
        <v>449696</v>
      </c>
      <c r="N1207" s="227">
        <v>2900</v>
      </c>
      <c r="O1207" s="227">
        <v>2900</v>
      </c>
      <c r="P1207" s="227">
        <v>290000</v>
      </c>
      <c r="Q1207" s="227"/>
      <c r="R1207" s="227"/>
      <c r="S1207" s="227"/>
      <c r="T1207" s="227">
        <v>30</v>
      </c>
      <c r="U1207" s="227">
        <v>78378</v>
      </c>
      <c r="V1207" s="227">
        <v>13518</v>
      </c>
      <c r="W1207" s="143">
        <v>46025</v>
      </c>
      <c r="X1207" s="143">
        <v>46035</v>
      </c>
      <c r="Y1207">
        <f t="shared" si="37"/>
        <v>290000</v>
      </c>
    </row>
    <row r="1208" spans="1:25">
      <c r="A1208" s="1" t="str">
        <f t="shared" si="36"/>
        <v>060071124797000</v>
      </c>
      <c r="B1208" s="142" t="s">
        <v>80</v>
      </c>
      <c r="C1208" s="142" t="s">
        <v>1430</v>
      </c>
      <c r="D1208" s="142" t="s">
        <v>3511</v>
      </c>
      <c r="E1208" s="142" t="s">
        <v>3512</v>
      </c>
      <c r="F1208" s="142" t="s">
        <v>3590</v>
      </c>
      <c r="G1208" s="142" t="s">
        <v>3591</v>
      </c>
      <c r="H1208" s="142" t="s">
        <v>3592</v>
      </c>
      <c r="I1208" s="142" t="s">
        <v>21</v>
      </c>
      <c r="J1208" s="142">
        <v>1</v>
      </c>
      <c r="K1208" s="142">
        <v>100</v>
      </c>
      <c r="L1208" s="227">
        <v>195</v>
      </c>
      <c r="M1208" s="227">
        <v>421590</v>
      </c>
      <c r="N1208" s="227">
        <v>2900</v>
      </c>
      <c r="O1208" s="227">
        <v>2900</v>
      </c>
      <c r="P1208" s="227">
        <v>290000</v>
      </c>
      <c r="Q1208" s="227"/>
      <c r="R1208" s="227"/>
      <c r="S1208" s="227"/>
      <c r="T1208" s="227">
        <v>29</v>
      </c>
      <c r="U1208" s="227">
        <v>75766</v>
      </c>
      <c r="V1208" s="227">
        <v>13068</v>
      </c>
      <c r="W1208" s="143">
        <v>46025</v>
      </c>
      <c r="X1208" s="143">
        <v>46035</v>
      </c>
      <c r="Y1208">
        <f t="shared" si="37"/>
        <v>290000</v>
      </c>
    </row>
    <row r="1209" spans="1:25">
      <c r="A1209" s="1" t="str">
        <f t="shared" si="36"/>
        <v>060071135321000</v>
      </c>
      <c r="B1209" s="142" t="s">
        <v>80</v>
      </c>
      <c r="C1209" s="142" t="s">
        <v>1430</v>
      </c>
      <c r="D1209" s="142" t="s">
        <v>3494</v>
      </c>
      <c r="E1209" s="142" t="s">
        <v>2486</v>
      </c>
      <c r="F1209" s="142" t="s">
        <v>100</v>
      </c>
      <c r="G1209" s="142" t="s">
        <v>2773</v>
      </c>
      <c r="H1209" s="142" t="s">
        <v>2774</v>
      </c>
      <c r="I1209" s="142" t="s">
        <v>21</v>
      </c>
      <c r="J1209" s="142">
        <v>1</v>
      </c>
      <c r="K1209" s="142">
        <v>12</v>
      </c>
      <c r="L1209" s="227"/>
      <c r="M1209" s="227"/>
      <c r="N1209" s="227">
        <v>19000</v>
      </c>
      <c r="O1209" s="227">
        <v>18900</v>
      </c>
      <c r="P1209" s="227">
        <v>226800</v>
      </c>
      <c r="Q1209" s="227">
        <v>3</v>
      </c>
      <c r="R1209" s="227">
        <v>2400</v>
      </c>
      <c r="S1209" s="227">
        <v>198000</v>
      </c>
      <c r="T1209" s="227"/>
      <c r="U1209" s="227"/>
      <c r="V1209" s="227"/>
      <c r="W1209" s="143">
        <v>45283</v>
      </c>
      <c r="X1209" s="143">
        <v>45626</v>
      </c>
      <c r="Y1209">
        <f t="shared" si="37"/>
        <v>198000</v>
      </c>
    </row>
    <row r="1210" spans="1:25">
      <c r="A1210" s="1" t="str">
        <f t="shared" si="36"/>
        <v>060071137122000</v>
      </c>
      <c r="B1210" s="142" t="s">
        <v>80</v>
      </c>
      <c r="C1210" s="142" t="s">
        <v>1430</v>
      </c>
      <c r="D1210" s="142" t="s">
        <v>3497</v>
      </c>
      <c r="E1210" s="142" t="s">
        <v>24</v>
      </c>
      <c r="F1210" s="142" t="s">
        <v>440</v>
      </c>
      <c r="G1210" s="142" t="s">
        <v>441</v>
      </c>
      <c r="H1210" s="142" t="s">
        <v>442</v>
      </c>
      <c r="I1210" s="142" t="s">
        <v>23</v>
      </c>
      <c r="J1210" s="142">
        <v>1</v>
      </c>
      <c r="K1210" s="142">
        <v>48</v>
      </c>
      <c r="L1210" s="227">
        <v>172369</v>
      </c>
      <c r="M1210" s="227">
        <v>707266201</v>
      </c>
      <c r="N1210" s="227">
        <v>4800</v>
      </c>
      <c r="O1210" s="227">
        <v>4800</v>
      </c>
      <c r="P1210" s="227">
        <v>230400</v>
      </c>
      <c r="Q1210" s="227">
        <v>48</v>
      </c>
      <c r="R1210" s="227">
        <v>175</v>
      </c>
      <c r="S1210" s="227">
        <v>222000</v>
      </c>
      <c r="T1210" s="227">
        <v>58318</v>
      </c>
      <c r="U1210" s="227">
        <v>229227568</v>
      </c>
      <c r="V1210" s="227">
        <v>-10063432</v>
      </c>
      <c r="W1210" s="143">
        <v>46011</v>
      </c>
      <c r="X1210" s="143">
        <v>46035</v>
      </c>
      <c r="Y1210">
        <f t="shared" si="37"/>
        <v>222000</v>
      </c>
    </row>
    <row r="1211" spans="1:25">
      <c r="A1211" s="1" t="str">
        <f t="shared" si="36"/>
        <v>060071137151000</v>
      </c>
      <c r="B1211" s="142" t="s">
        <v>80</v>
      </c>
      <c r="C1211" s="142" t="s">
        <v>1430</v>
      </c>
      <c r="D1211" s="142" t="s">
        <v>3528</v>
      </c>
      <c r="E1211" s="142" t="s">
        <v>27</v>
      </c>
      <c r="F1211" s="142" t="s">
        <v>988</v>
      </c>
      <c r="G1211" s="142" t="s">
        <v>3593</v>
      </c>
      <c r="H1211" s="142" t="s">
        <v>990</v>
      </c>
      <c r="I1211" s="142" t="s">
        <v>26</v>
      </c>
      <c r="J1211" s="142">
        <v>1</v>
      </c>
      <c r="K1211" s="142">
        <v>1</v>
      </c>
      <c r="L1211" s="227"/>
      <c r="M1211" s="227"/>
      <c r="N1211" s="227">
        <v>26300</v>
      </c>
      <c r="O1211" s="227">
        <v>26300</v>
      </c>
      <c r="P1211" s="227">
        <v>26300</v>
      </c>
      <c r="Q1211" s="227"/>
      <c r="R1211" s="227"/>
      <c r="S1211" s="227"/>
      <c r="T1211" s="227"/>
      <c r="U1211" s="227"/>
      <c r="V1211" s="227"/>
      <c r="W1211" s="143">
        <v>45805</v>
      </c>
      <c r="X1211" s="143">
        <v>45819</v>
      </c>
      <c r="Y1211">
        <f t="shared" si="37"/>
        <v>26300</v>
      </c>
    </row>
    <row r="1212" spans="1:25">
      <c r="A1212" s="1" t="str">
        <f t="shared" si="36"/>
        <v>060071137215000</v>
      </c>
      <c r="B1212" s="142" t="s">
        <v>80</v>
      </c>
      <c r="C1212" s="142" t="s">
        <v>1430</v>
      </c>
      <c r="D1212" s="142" t="s">
        <v>3494</v>
      </c>
      <c r="E1212" s="142" t="s">
        <v>2486</v>
      </c>
      <c r="F1212" s="142" t="s">
        <v>57</v>
      </c>
      <c r="G1212" s="142" t="s">
        <v>2579</v>
      </c>
      <c r="H1212" s="142" t="s">
        <v>3594</v>
      </c>
      <c r="I1212" s="142" t="s">
        <v>21</v>
      </c>
      <c r="J1212" s="142">
        <v>1</v>
      </c>
      <c r="K1212" s="142">
        <v>42</v>
      </c>
      <c r="L1212" s="227">
        <v>48</v>
      </c>
      <c r="M1212" s="227">
        <v>389932</v>
      </c>
      <c r="N1212" s="227">
        <v>10500</v>
      </c>
      <c r="O1212" s="227">
        <v>8700</v>
      </c>
      <c r="P1212" s="227">
        <v>365400</v>
      </c>
      <c r="Q1212" s="227"/>
      <c r="R1212" s="227"/>
      <c r="S1212" s="227"/>
      <c r="T1212" s="227">
        <v>30</v>
      </c>
      <c r="U1212" s="227">
        <v>283784</v>
      </c>
      <c r="V1212" s="227">
        <v>40077</v>
      </c>
      <c r="W1212" s="143">
        <v>45986</v>
      </c>
      <c r="X1212" s="143">
        <v>46035</v>
      </c>
      <c r="Y1212">
        <f t="shared" si="37"/>
        <v>365400</v>
      </c>
    </row>
    <row r="1213" spans="1:25">
      <c r="A1213" s="1" t="str">
        <f t="shared" si="36"/>
        <v>060071138202000</v>
      </c>
      <c r="B1213" s="142" t="s">
        <v>80</v>
      </c>
      <c r="C1213" s="142" t="s">
        <v>1430</v>
      </c>
      <c r="D1213" s="142" t="s">
        <v>3523</v>
      </c>
      <c r="E1213" s="142" t="s">
        <v>20</v>
      </c>
      <c r="F1213" s="142" t="s">
        <v>992</v>
      </c>
      <c r="G1213" s="142" t="s">
        <v>993</v>
      </c>
      <c r="H1213" s="142" t="s">
        <v>994</v>
      </c>
      <c r="I1213" s="142" t="s">
        <v>21</v>
      </c>
      <c r="J1213" s="142">
        <v>1</v>
      </c>
      <c r="K1213" s="142">
        <v>144</v>
      </c>
      <c r="L1213" s="227">
        <v>252</v>
      </c>
      <c r="M1213" s="227">
        <v>616508</v>
      </c>
      <c r="N1213" s="227">
        <v>3500</v>
      </c>
      <c r="O1213" s="227">
        <v>3500</v>
      </c>
      <c r="P1213" s="227">
        <v>504000</v>
      </c>
      <c r="Q1213" s="227"/>
      <c r="R1213" s="227"/>
      <c r="S1213" s="227"/>
      <c r="T1213" s="227">
        <v>46</v>
      </c>
      <c r="U1213" s="227">
        <v>145045</v>
      </c>
      <c r="V1213" s="227">
        <v>32508</v>
      </c>
      <c r="W1213" s="143">
        <v>45840</v>
      </c>
      <c r="X1213" s="143">
        <v>46032</v>
      </c>
      <c r="Y1213">
        <f t="shared" si="37"/>
        <v>504000</v>
      </c>
    </row>
    <row r="1214" spans="1:25">
      <c r="A1214" s="1" t="str">
        <f t="shared" si="36"/>
        <v>060071140637000</v>
      </c>
      <c r="B1214" s="142" t="s">
        <v>80</v>
      </c>
      <c r="C1214" s="142" t="s">
        <v>1430</v>
      </c>
      <c r="D1214" s="142" t="s">
        <v>3534</v>
      </c>
      <c r="E1214" s="142" t="s">
        <v>2492</v>
      </c>
      <c r="F1214" s="142" t="s">
        <v>58</v>
      </c>
      <c r="G1214" s="142" t="s">
        <v>2584</v>
      </c>
      <c r="H1214" s="142" t="s">
        <v>2585</v>
      </c>
      <c r="I1214" s="142" t="s">
        <v>21</v>
      </c>
      <c r="J1214" s="142">
        <v>1</v>
      </c>
      <c r="K1214" s="142">
        <v>6</v>
      </c>
      <c r="L1214" s="227">
        <v>58</v>
      </c>
      <c r="M1214" s="227">
        <v>893514</v>
      </c>
      <c r="N1214" s="227">
        <v>21400</v>
      </c>
      <c r="O1214" s="227">
        <v>12900</v>
      </c>
      <c r="P1214" s="227">
        <v>77400</v>
      </c>
      <c r="Q1214" s="227"/>
      <c r="R1214" s="227"/>
      <c r="S1214" s="227"/>
      <c r="T1214" s="227">
        <v>41</v>
      </c>
      <c r="U1214" s="227">
        <v>476261</v>
      </c>
      <c r="V1214" s="227">
        <v>-155361</v>
      </c>
      <c r="W1214" s="143">
        <v>46014</v>
      </c>
      <c r="X1214" s="143">
        <v>46033</v>
      </c>
      <c r="Y1214">
        <f t="shared" si="37"/>
        <v>77400</v>
      </c>
    </row>
    <row r="1215" spans="1:25">
      <c r="A1215" s="1" t="str">
        <f t="shared" si="36"/>
        <v>060071150705000</v>
      </c>
      <c r="B1215" s="142" t="s">
        <v>80</v>
      </c>
      <c r="C1215" s="142" t="s">
        <v>1430</v>
      </c>
      <c r="D1215" s="142" t="s">
        <v>3534</v>
      </c>
      <c r="E1215" s="142" t="s">
        <v>2492</v>
      </c>
      <c r="F1215" s="142" t="s">
        <v>3595</v>
      </c>
      <c r="G1215" s="142" t="s">
        <v>3596</v>
      </c>
      <c r="H1215" s="142" t="s">
        <v>2559</v>
      </c>
      <c r="I1215" s="142" t="s">
        <v>21</v>
      </c>
      <c r="J1215" s="142">
        <v>1</v>
      </c>
      <c r="K1215" s="142">
        <v>32</v>
      </c>
      <c r="L1215" s="227"/>
      <c r="M1215" s="227"/>
      <c r="N1215" s="227">
        <v>5000</v>
      </c>
      <c r="O1215" s="227">
        <v>5000</v>
      </c>
      <c r="P1215" s="227">
        <v>160000</v>
      </c>
      <c r="Q1215" s="227">
        <v>32</v>
      </c>
      <c r="R1215" s="227">
        <v>750</v>
      </c>
      <c r="S1215" s="227">
        <v>136000</v>
      </c>
      <c r="T1215" s="227"/>
      <c r="U1215" s="227"/>
      <c r="V1215" s="227"/>
      <c r="W1215" s="143"/>
      <c r="X1215" s="143"/>
      <c r="Y1215">
        <f t="shared" si="37"/>
        <v>136000</v>
      </c>
    </row>
    <row r="1216" spans="1:25">
      <c r="A1216" s="1" t="str">
        <f t="shared" si="36"/>
        <v>060080000178000</v>
      </c>
      <c r="B1216" s="142" t="s">
        <v>81</v>
      </c>
      <c r="C1216" s="142" t="s">
        <v>1484</v>
      </c>
      <c r="D1216" s="142" t="s">
        <v>3366</v>
      </c>
      <c r="E1216" s="142" t="s">
        <v>3367</v>
      </c>
      <c r="F1216" s="142" t="s">
        <v>3368</v>
      </c>
      <c r="G1216" s="142" t="s">
        <v>3369</v>
      </c>
      <c r="H1216" s="142" t="s">
        <v>3370</v>
      </c>
      <c r="I1216" s="142" t="s">
        <v>23</v>
      </c>
      <c r="J1216" s="142">
        <v>2</v>
      </c>
      <c r="K1216" s="142">
        <v>1</v>
      </c>
      <c r="L1216" s="227"/>
      <c r="M1216" s="227"/>
      <c r="N1216" s="227">
        <v>19900</v>
      </c>
      <c r="O1216" s="227">
        <v>22900</v>
      </c>
      <c r="P1216" s="227">
        <v>22900</v>
      </c>
      <c r="Q1216" s="227"/>
      <c r="R1216" s="227"/>
      <c r="S1216" s="227"/>
      <c r="T1216" s="227"/>
      <c r="U1216" s="227"/>
      <c r="V1216" s="227"/>
      <c r="W1216" s="143">
        <v>45857</v>
      </c>
      <c r="X1216" s="143">
        <v>45861</v>
      </c>
      <c r="Y1216">
        <f t="shared" si="37"/>
        <v>22900</v>
      </c>
    </row>
    <row r="1217" spans="1:25">
      <c r="A1217" s="1" t="str">
        <f t="shared" si="36"/>
        <v>060080000848000</v>
      </c>
      <c r="B1217" s="142" t="s">
        <v>81</v>
      </c>
      <c r="C1217" s="142" t="s">
        <v>1484</v>
      </c>
      <c r="D1217" s="142" t="s">
        <v>3366</v>
      </c>
      <c r="E1217" s="142" t="s">
        <v>3367</v>
      </c>
      <c r="F1217" s="142" t="s">
        <v>3371</v>
      </c>
      <c r="G1217" s="142" t="s">
        <v>3372</v>
      </c>
      <c r="H1217" s="142" t="s">
        <v>3373</v>
      </c>
      <c r="I1217" s="142" t="s">
        <v>23</v>
      </c>
      <c r="J1217" s="142">
        <v>2</v>
      </c>
      <c r="K1217" s="142">
        <v>1</v>
      </c>
      <c r="L1217" s="227">
        <v>39332</v>
      </c>
      <c r="M1217" s="227">
        <v>841706</v>
      </c>
      <c r="N1217" s="227">
        <v>19900</v>
      </c>
      <c r="O1217" s="227">
        <v>19900</v>
      </c>
      <c r="P1217" s="227">
        <v>19900</v>
      </c>
      <c r="Q1217" s="227"/>
      <c r="R1217" s="227"/>
      <c r="S1217" s="227"/>
      <c r="T1217" s="227">
        <v>10614</v>
      </c>
      <c r="U1217" s="227">
        <v>198940</v>
      </c>
      <c r="V1217" s="227">
        <v>-28200</v>
      </c>
      <c r="W1217" s="143">
        <v>46032</v>
      </c>
      <c r="X1217" s="143">
        <v>46033</v>
      </c>
      <c r="Y1217">
        <f t="shared" si="37"/>
        <v>19900</v>
      </c>
    </row>
    <row r="1218" spans="1:25">
      <c r="A1218" s="1" t="str">
        <f t="shared" si="36"/>
        <v>060080000864000</v>
      </c>
      <c r="B1218" s="142" t="s">
        <v>81</v>
      </c>
      <c r="C1218" s="142" t="s">
        <v>1484</v>
      </c>
      <c r="D1218" s="142" t="s">
        <v>3366</v>
      </c>
      <c r="E1218" s="142" t="s">
        <v>3367</v>
      </c>
      <c r="F1218" s="142" t="s">
        <v>3374</v>
      </c>
      <c r="G1218" s="142" t="s">
        <v>3375</v>
      </c>
      <c r="H1218" s="142" t="s">
        <v>3376</v>
      </c>
      <c r="I1218" s="142" t="s">
        <v>23</v>
      </c>
      <c r="J1218" s="142">
        <v>2</v>
      </c>
      <c r="K1218" s="142">
        <v>1</v>
      </c>
      <c r="L1218" s="227">
        <v>180816</v>
      </c>
      <c r="M1218" s="227">
        <v>2220035</v>
      </c>
      <c r="N1218" s="227">
        <v>11900</v>
      </c>
      <c r="O1218" s="227">
        <v>10900</v>
      </c>
      <c r="P1218" s="227">
        <v>10900</v>
      </c>
      <c r="Q1218" s="227"/>
      <c r="R1218" s="227"/>
      <c r="S1218" s="227"/>
      <c r="T1218" s="227">
        <v>137857</v>
      </c>
      <c r="U1218" s="227">
        <v>1629683</v>
      </c>
      <c r="V1218" s="227">
        <v>-62907</v>
      </c>
      <c r="W1218" s="143">
        <v>46032</v>
      </c>
      <c r="X1218" s="143">
        <v>46035</v>
      </c>
      <c r="Y1218">
        <f t="shared" si="37"/>
        <v>10900</v>
      </c>
    </row>
    <row r="1219" spans="1:25">
      <c r="A1219" s="1" t="str">
        <f t="shared" si="36"/>
        <v>060080000976000</v>
      </c>
      <c r="B1219" s="142" t="s">
        <v>81</v>
      </c>
      <c r="C1219" s="142" t="s">
        <v>1484</v>
      </c>
      <c r="D1219" s="142" t="s">
        <v>3377</v>
      </c>
      <c r="E1219" s="142" t="s">
        <v>3378</v>
      </c>
      <c r="F1219" s="142" t="s">
        <v>3379</v>
      </c>
      <c r="G1219" s="142" t="s">
        <v>3380</v>
      </c>
      <c r="H1219" s="142" t="s">
        <v>3381</v>
      </c>
      <c r="I1219" s="142" t="s">
        <v>23</v>
      </c>
      <c r="J1219" s="142">
        <v>2</v>
      </c>
      <c r="K1219" s="142">
        <v>1</v>
      </c>
      <c r="L1219" s="227"/>
      <c r="M1219" s="227"/>
      <c r="N1219" s="227">
        <v>69900</v>
      </c>
      <c r="O1219" s="227">
        <v>69900</v>
      </c>
      <c r="P1219" s="227">
        <v>69900</v>
      </c>
      <c r="Q1219" s="227"/>
      <c r="R1219" s="227"/>
      <c r="S1219" s="227"/>
      <c r="T1219" s="227"/>
      <c r="U1219" s="227"/>
      <c r="V1219" s="227"/>
      <c r="W1219" s="143">
        <v>45745</v>
      </c>
      <c r="X1219" s="143">
        <v>45657</v>
      </c>
      <c r="Y1219">
        <f t="shared" si="37"/>
        <v>69900</v>
      </c>
    </row>
    <row r="1220" spans="1:25">
      <c r="A1220" s="1" t="str">
        <f t="shared" si="36"/>
        <v>060080001462000</v>
      </c>
      <c r="B1220" s="142" t="s">
        <v>81</v>
      </c>
      <c r="C1220" s="142" t="s">
        <v>1484</v>
      </c>
      <c r="D1220" s="142" t="s">
        <v>3366</v>
      </c>
      <c r="E1220" s="142" t="s">
        <v>3367</v>
      </c>
      <c r="F1220" s="142" t="s">
        <v>3382</v>
      </c>
      <c r="G1220" s="142" t="s">
        <v>3383</v>
      </c>
      <c r="H1220" s="142" t="s">
        <v>3384</v>
      </c>
      <c r="I1220" s="142" t="s">
        <v>23</v>
      </c>
      <c r="J1220" s="142">
        <v>2</v>
      </c>
      <c r="K1220" s="142">
        <v>1</v>
      </c>
      <c r="L1220" s="227">
        <v>242288</v>
      </c>
      <c r="M1220" s="227">
        <v>9850323</v>
      </c>
      <c r="N1220" s="227">
        <v>35500</v>
      </c>
      <c r="O1220" s="227">
        <v>42900</v>
      </c>
      <c r="P1220" s="227">
        <v>42900</v>
      </c>
      <c r="Q1220" s="227"/>
      <c r="R1220" s="227"/>
      <c r="S1220" s="227"/>
      <c r="T1220" s="227">
        <v>241510</v>
      </c>
      <c r="U1220" s="227">
        <v>9665411</v>
      </c>
      <c r="V1220" s="227">
        <v>-153283</v>
      </c>
      <c r="W1220" s="143">
        <v>46025</v>
      </c>
      <c r="X1220" s="143">
        <v>46035</v>
      </c>
      <c r="Y1220">
        <f t="shared" si="37"/>
        <v>42900</v>
      </c>
    </row>
    <row r="1221" spans="1:25">
      <c r="A1221" s="1" t="str">
        <f t="shared" ref="A1221:A1284" si="38">B1221&amp;F1221</f>
        <v>060080001574000</v>
      </c>
      <c r="B1221" s="142" t="s">
        <v>81</v>
      </c>
      <c r="C1221" s="142" t="s">
        <v>1484</v>
      </c>
      <c r="D1221" s="142" t="s">
        <v>3366</v>
      </c>
      <c r="E1221" s="142" t="s">
        <v>3367</v>
      </c>
      <c r="F1221" s="142" t="s">
        <v>3385</v>
      </c>
      <c r="G1221" s="142" t="s">
        <v>3386</v>
      </c>
      <c r="H1221" s="142" t="s">
        <v>3387</v>
      </c>
      <c r="I1221" s="142" t="s">
        <v>23</v>
      </c>
      <c r="J1221" s="142">
        <v>2</v>
      </c>
      <c r="K1221" s="142">
        <v>1</v>
      </c>
      <c r="L1221" s="227">
        <v>32920</v>
      </c>
      <c r="M1221" s="227">
        <v>1730883</v>
      </c>
      <c r="N1221" s="227">
        <v>65900</v>
      </c>
      <c r="O1221" s="227">
        <v>65900</v>
      </c>
      <c r="P1221" s="227">
        <v>65900</v>
      </c>
      <c r="Q1221" s="227"/>
      <c r="R1221" s="227"/>
      <c r="S1221" s="227"/>
      <c r="T1221" s="227">
        <v>16286</v>
      </c>
      <c r="U1221" s="227">
        <v>938904</v>
      </c>
      <c r="V1221" s="227">
        <v>82611</v>
      </c>
      <c r="W1221" s="143">
        <v>46030</v>
      </c>
      <c r="X1221" s="143">
        <v>46035</v>
      </c>
      <c r="Y1221">
        <f t="shared" ref="Y1221:Y1284" si="39">IF(S1221&gt;0,S1221,P1221)</f>
        <v>65900</v>
      </c>
    </row>
    <row r="1222" spans="1:25">
      <c r="A1222" s="1" t="str">
        <f t="shared" si="38"/>
        <v>060080002336000</v>
      </c>
      <c r="B1222" s="142" t="s">
        <v>81</v>
      </c>
      <c r="C1222" s="142" t="s">
        <v>1484</v>
      </c>
      <c r="D1222" s="142" t="s">
        <v>3388</v>
      </c>
      <c r="E1222" s="142" t="s">
        <v>3389</v>
      </c>
      <c r="F1222" s="142" t="s">
        <v>3390</v>
      </c>
      <c r="G1222" s="142" t="s">
        <v>3391</v>
      </c>
      <c r="H1222" s="142" t="s">
        <v>3392</v>
      </c>
      <c r="I1222" s="142" t="s">
        <v>21</v>
      </c>
      <c r="J1222" s="142">
        <v>2</v>
      </c>
      <c r="K1222" s="142">
        <v>1</v>
      </c>
      <c r="L1222" s="227">
        <v>8284</v>
      </c>
      <c r="M1222" s="227">
        <v>289952</v>
      </c>
      <c r="N1222" s="227">
        <v>39900</v>
      </c>
      <c r="O1222" s="227">
        <v>45900</v>
      </c>
      <c r="P1222" s="227">
        <v>45900</v>
      </c>
      <c r="Q1222" s="227"/>
      <c r="R1222" s="227"/>
      <c r="S1222" s="227"/>
      <c r="T1222" s="227">
        <v>13332</v>
      </c>
      <c r="U1222" s="227">
        <v>576720</v>
      </c>
      <c r="V1222" s="227">
        <v>110080</v>
      </c>
      <c r="W1222" s="143">
        <v>46035</v>
      </c>
      <c r="X1222" s="143">
        <v>46033</v>
      </c>
      <c r="Y1222">
        <f t="shared" si="39"/>
        <v>45900</v>
      </c>
    </row>
    <row r="1223" spans="1:25">
      <c r="A1223" s="1" t="str">
        <f t="shared" si="38"/>
        <v>060080002386000</v>
      </c>
      <c r="B1223" s="142" t="s">
        <v>81</v>
      </c>
      <c r="C1223" s="142" t="s">
        <v>1484</v>
      </c>
      <c r="D1223" s="142" t="s">
        <v>3388</v>
      </c>
      <c r="E1223" s="142" t="s">
        <v>3389</v>
      </c>
      <c r="F1223" s="142" t="s">
        <v>3393</v>
      </c>
      <c r="G1223" s="142" t="s">
        <v>3394</v>
      </c>
      <c r="H1223" s="142" t="s">
        <v>3395</v>
      </c>
      <c r="I1223" s="142" t="s">
        <v>23</v>
      </c>
      <c r="J1223" s="142">
        <v>2</v>
      </c>
      <c r="K1223" s="142">
        <v>1</v>
      </c>
      <c r="L1223" s="227">
        <v>442</v>
      </c>
      <c r="M1223" s="227">
        <v>20808</v>
      </c>
      <c r="N1223" s="227">
        <v>48900</v>
      </c>
      <c r="O1223" s="227">
        <v>59900</v>
      </c>
      <c r="P1223" s="227">
        <v>59900</v>
      </c>
      <c r="Q1223" s="227"/>
      <c r="R1223" s="227"/>
      <c r="S1223" s="227"/>
      <c r="T1223" s="227">
        <v>7192</v>
      </c>
      <c r="U1223" s="227">
        <v>354590</v>
      </c>
      <c r="V1223" s="227">
        <v>16016</v>
      </c>
      <c r="W1223" s="143">
        <v>46035</v>
      </c>
      <c r="X1223" s="143">
        <v>46035</v>
      </c>
      <c r="Y1223">
        <f t="shared" si="39"/>
        <v>59900</v>
      </c>
    </row>
    <row r="1224" spans="1:25">
      <c r="A1224" s="1" t="str">
        <f t="shared" si="38"/>
        <v>060080002489000</v>
      </c>
      <c r="B1224" s="142" t="s">
        <v>81</v>
      </c>
      <c r="C1224" s="142" t="s">
        <v>1484</v>
      </c>
      <c r="D1224" s="142" t="s">
        <v>3388</v>
      </c>
      <c r="E1224" s="142" t="s">
        <v>3389</v>
      </c>
      <c r="F1224" s="142" t="s">
        <v>3396</v>
      </c>
      <c r="G1224" s="142" t="s">
        <v>3397</v>
      </c>
      <c r="H1224" s="142" t="s">
        <v>3398</v>
      </c>
      <c r="I1224" s="142" t="s">
        <v>23</v>
      </c>
      <c r="J1224" s="142">
        <v>2</v>
      </c>
      <c r="K1224" s="142">
        <v>1</v>
      </c>
      <c r="L1224" s="227">
        <v>10788</v>
      </c>
      <c r="M1224" s="227">
        <v>106339</v>
      </c>
      <c r="N1224" s="227">
        <v>11500</v>
      </c>
      <c r="O1224" s="227">
        <v>14900</v>
      </c>
      <c r="P1224" s="227">
        <v>14900</v>
      </c>
      <c r="Q1224" s="227"/>
      <c r="R1224" s="227"/>
      <c r="S1224" s="227"/>
      <c r="T1224" s="227">
        <v>28698</v>
      </c>
      <c r="U1224" s="227">
        <v>304249</v>
      </c>
      <c r="V1224" s="227">
        <v>21369</v>
      </c>
      <c r="W1224" s="143">
        <v>46035</v>
      </c>
      <c r="X1224" s="143">
        <v>46035</v>
      </c>
      <c r="Y1224">
        <f t="shared" si="39"/>
        <v>14900</v>
      </c>
    </row>
    <row r="1225" spans="1:25">
      <c r="A1225" s="1" t="str">
        <f t="shared" si="38"/>
        <v>060080003412000</v>
      </c>
      <c r="B1225" s="142" t="s">
        <v>81</v>
      </c>
      <c r="C1225" s="142" t="s">
        <v>1484</v>
      </c>
      <c r="D1225" s="142" t="s">
        <v>3377</v>
      </c>
      <c r="E1225" s="142" t="s">
        <v>3378</v>
      </c>
      <c r="F1225" s="142" t="s">
        <v>3399</v>
      </c>
      <c r="G1225" s="142" t="s">
        <v>3400</v>
      </c>
      <c r="H1225" s="142" t="s">
        <v>3401</v>
      </c>
      <c r="I1225" s="142" t="s">
        <v>23</v>
      </c>
      <c r="J1225" s="142">
        <v>2</v>
      </c>
      <c r="K1225" s="142">
        <v>1</v>
      </c>
      <c r="L1225" s="227">
        <v>465822</v>
      </c>
      <c r="M1225" s="227">
        <v>13012051</v>
      </c>
      <c r="N1225" s="227">
        <v>27500</v>
      </c>
      <c r="O1225" s="227">
        <v>27500</v>
      </c>
      <c r="P1225" s="227">
        <v>27500</v>
      </c>
      <c r="Q1225" s="227"/>
      <c r="R1225" s="227"/>
      <c r="S1225" s="227"/>
      <c r="T1225" s="227">
        <v>8379024</v>
      </c>
      <c r="U1225" s="227">
        <v>235876880</v>
      </c>
      <c r="V1225" s="227">
        <v>1821203</v>
      </c>
      <c r="W1225" s="143">
        <v>46035</v>
      </c>
      <c r="X1225" s="143">
        <v>46035</v>
      </c>
      <c r="Y1225">
        <f t="shared" si="39"/>
        <v>27500</v>
      </c>
    </row>
    <row r="1226" spans="1:25">
      <c r="A1226" s="1" t="str">
        <f t="shared" si="38"/>
        <v>060080003485000</v>
      </c>
      <c r="B1226" s="142" t="s">
        <v>81</v>
      </c>
      <c r="C1226" s="142" t="s">
        <v>1484</v>
      </c>
      <c r="D1226" s="142" t="s">
        <v>3366</v>
      </c>
      <c r="E1226" s="142" t="s">
        <v>3367</v>
      </c>
      <c r="F1226" s="142" t="s">
        <v>3402</v>
      </c>
      <c r="G1226" s="142" t="s">
        <v>3403</v>
      </c>
      <c r="H1226" s="142" t="s">
        <v>3404</v>
      </c>
      <c r="I1226" s="142" t="s">
        <v>26</v>
      </c>
      <c r="J1226" s="142">
        <v>2</v>
      </c>
      <c r="K1226" s="142">
        <v>1</v>
      </c>
      <c r="L1226" s="227"/>
      <c r="M1226" s="227"/>
      <c r="N1226" s="227">
        <v>79900</v>
      </c>
      <c r="O1226" s="227">
        <v>79900</v>
      </c>
      <c r="P1226" s="227">
        <v>79900</v>
      </c>
      <c r="Q1226" s="227"/>
      <c r="R1226" s="227"/>
      <c r="S1226" s="227"/>
      <c r="T1226" s="227"/>
      <c r="U1226" s="227"/>
      <c r="V1226" s="227"/>
      <c r="W1226" s="143">
        <v>45824</v>
      </c>
      <c r="X1226" s="143">
        <v>45845</v>
      </c>
      <c r="Y1226">
        <f t="shared" si="39"/>
        <v>79900</v>
      </c>
    </row>
    <row r="1227" spans="1:25">
      <c r="A1227" s="1" t="str">
        <f t="shared" si="38"/>
        <v>060080003866000</v>
      </c>
      <c r="B1227" s="142" t="s">
        <v>81</v>
      </c>
      <c r="C1227" s="142" t="s">
        <v>1484</v>
      </c>
      <c r="D1227" s="142" t="s">
        <v>3377</v>
      </c>
      <c r="E1227" s="142" t="s">
        <v>3378</v>
      </c>
      <c r="F1227" s="142" t="s">
        <v>3405</v>
      </c>
      <c r="G1227" s="142" t="s">
        <v>3406</v>
      </c>
      <c r="H1227" s="142" t="s">
        <v>3407</v>
      </c>
      <c r="I1227" s="142" t="s">
        <v>23</v>
      </c>
      <c r="J1227" s="142">
        <v>2</v>
      </c>
      <c r="K1227" s="142">
        <v>1</v>
      </c>
      <c r="L1227" s="227">
        <v>101558</v>
      </c>
      <c r="M1227" s="227">
        <v>12678657</v>
      </c>
      <c r="N1227" s="227">
        <v>121900</v>
      </c>
      <c r="O1227" s="227">
        <v>121900</v>
      </c>
      <c r="P1227" s="227">
        <v>121900</v>
      </c>
      <c r="Q1227" s="227"/>
      <c r="R1227" s="227"/>
      <c r="S1227" s="227"/>
      <c r="T1227" s="227">
        <v>5482</v>
      </c>
      <c r="U1227" s="227">
        <v>668255</v>
      </c>
      <c r="V1227" s="227">
        <v>-16126</v>
      </c>
      <c r="W1227" s="143">
        <v>45967</v>
      </c>
      <c r="X1227" s="143">
        <v>46025</v>
      </c>
      <c r="Y1227">
        <f t="shared" si="39"/>
        <v>121900</v>
      </c>
    </row>
    <row r="1228" spans="1:25">
      <c r="A1228" s="1" t="str">
        <f t="shared" si="38"/>
        <v>060080006435000</v>
      </c>
      <c r="B1228" s="142" t="s">
        <v>81</v>
      </c>
      <c r="C1228" s="142" t="s">
        <v>1484</v>
      </c>
      <c r="D1228" s="142" t="s">
        <v>3388</v>
      </c>
      <c r="E1228" s="142" t="s">
        <v>3389</v>
      </c>
      <c r="F1228" s="142" t="s">
        <v>3408</v>
      </c>
      <c r="G1228" s="142" t="s">
        <v>3409</v>
      </c>
      <c r="H1228" s="142" t="s">
        <v>3410</v>
      </c>
      <c r="I1228" s="142" t="s">
        <v>23</v>
      </c>
      <c r="J1228" s="142">
        <v>2</v>
      </c>
      <c r="K1228" s="142">
        <v>1</v>
      </c>
      <c r="L1228" s="227">
        <v>150094</v>
      </c>
      <c r="M1228" s="227">
        <v>2088272</v>
      </c>
      <c r="N1228" s="227">
        <v>17900</v>
      </c>
      <c r="O1228" s="227">
        <v>15900</v>
      </c>
      <c r="P1228" s="227">
        <v>15900</v>
      </c>
      <c r="Q1228" s="227"/>
      <c r="R1228" s="227"/>
      <c r="S1228" s="227"/>
      <c r="T1228" s="227">
        <v>98410</v>
      </c>
      <c r="U1228" s="227">
        <v>1528685</v>
      </c>
      <c r="V1228" s="227">
        <v>159497</v>
      </c>
      <c r="W1228" s="143">
        <v>46035</v>
      </c>
      <c r="X1228" s="143">
        <v>46035</v>
      </c>
      <c r="Y1228">
        <f t="shared" si="39"/>
        <v>15900</v>
      </c>
    </row>
    <row r="1229" spans="1:25">
      <c r="A1229" s="1" t="str">
        <f t="shared" si="38"/>
        <v>060080007873000</v>
      </c>
      <c r="B1229" s="142" t="s">
        <v>81</v>
      </c>
      <c r="C1229" s="142" t="s">
        <v>1484</v>
      </c>
      <c r="D1229" s="142" t="s">
        <v>3388</v>
      </c>
      <c r="E1229" s="142" t="s">
        <v>3389</v>
      </c>
      <c r="F1229" s="142" t="s">
        <v>3411</v>
      </c>
      <c r="G1229" s="142" t="s">
        <v>3412</v>
      </c>
      <c r="H1229" s="142" t="s">
        <v>3413</v>
      </c>
      <c r="I1229" s="142" t="s">
        <v>23</v>
      </c>
      <c r="J1229" s="142">
        <v>2</v>
      </c>
      <c r="K1229" s="142">
        <v>1</v>
      </c>
      <c r="L1229" s="227">
        <v>16888</v>
      </c>
      <c r="M1229" s="227">
        <v>737351</v>
      </c>
      <c r="N1229" s="227">
        <v>15900</v>
      </c>
      <c r="O1229" s="227">
        <v>43900</v>
      </c>
      <c r="P1229" s="227">
        <v>43900</v>
      </c>
      <c r="Q1229" s="227"/>
      <c r="R1229" s="227"/>
      <c r="S1229" s="227"/>
      <c r="T1229" s="227">
        <v>16976</v>
      </c>
      <c r="U1229" s="227">
        <v>601972</v>
      </c>
      <c r="V1229" s="227">
        <v>-139221</v>
      </c>
      <c r="W1229" s="143">
        <v>46035</v>
      </c>
      <c r="X1229" s="143">
        <v>46035</v>
      </c>
      <c r="Y1229">
        <f t="shared" si="39"/>
        <v>43900</v>
      </c>
    </row>
    <row r="1230" spans="1:25">
      <c r="A1230" s="1" t="str">
        <f t="shared" si="38"/>
        <v>060080007909000</v>
      </c>
      <c r="B1230" s="142" t="s">
        <v>81</v>
      </c>
      <c r="C1230" s="142" t="s">
        <v>1484</v>
      </c>
      <c r="D1230" s="142" t="s">
        <v>3388</v>
      </c>
      <c r="E1230" s="142" t="s">
        <v>3389</v>
      </c>
      <c r="F1230" s="142" t="s">
        <v>3414</v>
      </c>
      <c r="G1230" s="142" t="s">
        <v>3415</v>
      </c>
      <c r="H1230" s="142" t="s">
        <v>3416</v>
      </c>
      <c r="I1230" s="142" t="s">
        <v>23</v>
      </c>
      <c r="J1230" s="142">
        <v>2</v>
      </c>
      <c r="K1230" s="142">
        <v>1</v>
      </c>
      <c r="L1230" s="227">
        <v>-20652</v>
      </c>
      <c r="M1230" s="227">
        <v>-499352</v>
      </c>
      <c r="N1230" s="227">
        <v>36900</v>
      </c>
      <c r="O1230" s="227">
        <v>36900</v>
      </c>
      <c r="P1230" s="227">
        <v>36900</v>
      </c>
      <c r="Q1230" s="227"/>
      <c r="R1230" s="227"/>
      <c r="S1230" s="227"/>
      <c r="T1230" s="227">
        <v>14474</v>
      </c>
      <c r="U1230" s="227">
        <v>522614</v>
      </c>
      <c r="V1230" s="227">
        <v>172642</v>
      </c>
      <c r="W1230" s="143">
        <v>44885</v>
      </c>
      <c r="X1230" s="143">
        <v>46035</v>
      </c>
      <c r="Y1230">
        <f t="shared" si="39"/>
        <v>36900</v>
      </c>
    </row>
    <row r="1231" spans="1:25">
      <c r="A1231" s="1" t="str">
        <f t="shared" si="38"/>
        <v>060080007919000</v>
      </c>
      <c r="B1231" s="142" t="s">
        <v>81</v>
      </c>
      <c r="C1231" s="142" t="s">
        <v>1484</v>
      </c>
      <c r="D1231" s="142" t="s">
        <v>3388</v>
      </c>
      <c r="E1231" s="142" t="s">
        <v>3389</v>
      </c>
      <c r="F1231" s="142" t="s">
        <v>3417</v>
      </c>
      <c r="G1231" s="142" t="s">
        <v>3418</v>
      </c>
      <c r="H1231" s="142" t="s">
        <v>3419</v>
      </c>
      <c r="I1231" s="142" t="s">
        <v>23</v>
      </c>
      <c r="J1231" s="142">
        <v>2</v>
      </c>
      <c r="K1231" s="142">
        <v>1</v>
      </c>
      <c r="L1231" s="227">
        <v>30060</v>
      </c>
      <c r="M1231" s="227">
        <v>658030</v>
      </c>
      <c r="N1231" s="227">
        <v>44900</v>
      </c>
      <c r="O1231" s="227">
        <v>26400</v>
      </c>
      <c r="P1231" s="227">
        <v>26400</v>
      </c>
      <c r="Q1231" s="227"/>
      <c r="R1231" s="227"/>
      <c r="S1231" s="227"/>
      <c r="T1231" s="227">
        <v>111584</v>
      </c>
      <c r="U1231" s="227">
        <v>2742552</v>
      </c>
      <c r="V1231" s="227">
        <v>299917</v>
      </c>
      <c r="W1231" s="143">
        <v>46034</v>
      </c>
      <c r="X1231" s="143">
        <v>46035</v>
      </c>
      <c r="Y1231">
        <f t="shared" si="39"/>
        <v>26400</v>
      </c>
    </row>
    <row r="1232" spans="1:25">
      <c r="A1232" s="1" t="str">
        <f t="shared" si="38"/>
        <v>060080008206000</v>
      </c>
      <c r="B1232" s="142" t="s">
        <v>81</v>
      </c>
      <c r="C1232" s="142" t="s">
        <v>1484</v>
      </c>
      <c r="D1232" s="142" t="s">
        <v>3377</v>
      </c>
      <c r="E1232" s="142" t="s">
        <v>3378</v>
      </c>
      <c r="F1232" s="142" t="s">
        <v>3420</v>
      </c>
      <c r="G1232" s="142" t="s">
        <v>3421</v>
      </c>
      <c r="H1232" s="142" t="s">
        <v>3422</v>
      </c>
      <c r="I1232" s="142" t="s">
        <v>23</v>
      </c>
      <c r="J1232" s="142">
        <v>2</v>
      </c>
      <c r="K1232" s="142">
        <v>1</v>
      </c>
      <c r="L1232" s="227">
        <v>386797</v>
      </c>
      <c r="M1232" s="227">
        <v>19831768</v>
      </c>
      <c r="N1232" s="227">
        <v>52900</v>
      </c>
      <c r="O1232" s="227">
        <v>52900</v>
      </c>
      <c r="P1232" s="227">
        <v>52900</v>
      </c>
      <c r="Q1232" s="227"/>
      <c r="R1232" s="227"/>
      <c r="S1232" s="227"/>
      <c r="T1232" s="227">
        <v>68603</v>
      </c>
      <c r="U1232" s="227">
        <v>3641121</v>
      </c>
      <c r="V1232" s="227">
        <v>123724</v>
      </c>
      <c r="W1232" s="143">
        <v>46015</v>
      </c>
      <c r="X1232" s="143">
        <v>46027</v>
      </c>
      <c r="Y1232">
        <f t="shared" si="39"/>
        <v>52900</v>
      </c>
    </row>
    <row r="1233" spans="1:25">
      <c r="A1233" s="1" t="str">
        <f t="shared" si="38"/>
        <v>060080008922000</v>
      </c>
      <c r="B1233" s="142" t="s">
        <v>81</v>
      </c>
      <c r="C1233" s="142" t="s">
        <v>1484</v>
      </c>
      <c r="D1233" s="142" t="s">
        <v>3423</v>
      </c>
      <c r="E1233" s="142" t="s">
        <v>3424</v>
      </c>
      <c r="F1233" s="142" t="s">
        <v>3425</v>
      </c>
      <c r="G1233" s="142" t="s">
        <v>3426</v>
      </c>
      <c r="H1233" s="142" t="s">
        <v>3427</v>
      </c>
      <c r="I1233" s="142" t="s">
        <v>23</v>
      </c>
      <c r="J1233" s="142">
        <v>2</v>
      </c>
      <c r="K1233" s="142">
        <v>1</v>
      </c>
      <c r="L1233" s="227">
        <v>1576</v>
      </c>
      <c r="M1233" s="227">
        <v>106122</v>
      </c>
      <c r="N1233" s="227">
        <v>72900</v>
      </c>
      <c r="O1233" s="227">
        <v>72900</v>
      </c>
      <c r="P1233" s="227">
        <v>72900</v>
      </c>
      <c r="Q1233" s="227"/>
      <c r="R1233" s="227"/>
      <c r="S1233" s="227"/>
      <c r="T1233" s="227">
        <v>8166</v>
      </c>
      <c r="U1233" s="227">
        <v>553676</v>
      </c>
      <c r="V1233" s="227">
        <v>3810</v>
      </c>
      <c r="W1233" s="143">
        <v>46035</v>
      </c>
      <c r="X1233" s="143">
        <v>46035</v>
      </c>
      <c r="Y1233">
        <f t="shared" si="39"/>
        <v>72900</v>
      </c>
    </row>
    <row r="1234" spans="1:25">
      <c r="A1234" s="1" t="str">
        <f t="shared" si="38"/>
        <v>060080011397000</v>
      </c>
      <c r="B1234" s="142" t="s">
        <v>81</v>
      </c>
      <c r="C1234" s="142" t="s">
        <v>1484</v>
      </c>
      <c r="D1234" s="142" t="s">
        <v>3388</v>
      </c>
      <c r="E1234" s="142" t="s">
        <v>3389</v>
      </c>
      <c r="F1234" s="142" t="s">
        <v>3428</v>
      </c>
      <c r="G1234" s="142" t="s">
        <v>3429</v>
      </c>
      <c r="H1234" s="142" t="s">
        <v>3430</v>
      </c>
      <c r="I1234" s="142" t="s">
        <v>23</v>
      </c>
      <c r="J1234" s="142">
        <v>1</v>
      </c>
      <c r="K1234" s="142">
        <v>1</v>
      </c>
      <c r="L1234" s="227">
        <v>89</v>
      </c>
      <c r="M1234" s="227">
        <v>266299</v>
      </c>
      <c r="N1234" s="227">
        <v>3900</v>
      </c>
      <c r="O1234" s="227">
        <v>3900</v>
      </c>
      <c r="P1234" s="227">
        <v>3900</v>
      </c>
      <c r="Q1234" s="227"/>
      <c r="R1234" s="227"/>
      <c r="S1234" s="227"/>
      <c r="T1234" s="227">
        <v>157</v>
      </c>
      <c r="U1234" s="227">
        <v>545100</v>
      </c>
      <c r="V1234" s="227">
        <v>75336</v>
      </c>
      <c r="W1234" s="143">
        <v>46032</v>
      </c>
      <c r="X1234" s="143">
        <v>46035</v>
      </c>
      <c r="Y1234">
        <f t="shared" si="39"/>
        <v>3900</v>
      </c>
    </row>
    <row r="1235" spans="1:25">
      <c r="A1235" s="1" t="str">
        <f t="shared" si="38"/>
        <v>060080012110000</v>
      </c>
      <c r="B1235" s="142" t="s">
        <v>81</v>
      </c>
      <c r="C1235" s="142" t="s">
        <v>1484</v>
      </c>
      <c r="D1235" s="142" t="s">
        <v>3377</v>
      </c>
      <c r="E1235" s="142" t="s">
        <v>3378</v>
      </c>
      <c r="F1235" s="142" t="s">
        <v>3431</v>
      </c>
      <c r="G1235" s="142" t="s">
        <v>3432</v>
      </c>
      <c r="H1235" s="142" t="s">
        <v>3433</v>
      </c>
      <c r="I1235" s="142" t="s">
        <v>23</v>
      </c>
      <c r="J1235" s="142">
        <v>2</v>
      </c>
      <c r="K1235" s="142">
        <v>1</v>
      </c>
      <c r="L1235" s="227">
        <v>-104332</v>
      </c>
      <c r="M1235" s="227">
        <v>-7270237</v>
      </c>
      <c r="N1235" s="227">
        <v>52900</v>
      </c>
      <c r="O1235" s="227">
        <v>52900</v>
      </c>
      <c r="P1235" s="227">
        <v>52900</v>
      </c>
      <c r="Q1235" s="227"/>
      <c r="R1235" s="227"/>
      <c r="S1235" s="227"/>
      <c r="T1235" s="227">
        <v>114056</v>
      </c>
      <c r="U1235" s="227">
        <v>4832372</v>
      </c>
      <c r="V1235" s="227">
        <v>-3115469</v>
      </c>
      <c r="W1235" s="143">
        <v>46027</v>
      </c>
      <c r="X1235" s="143">
        <v>46035</v>
      </c>
      <c r="Y1235">
        <f t="shared" si="39"/>
        <v>52900</v>
      </c>
    </row>
    <row r="1236" spans="1:25">
      <c r="A1236" s="1" t="str">
        <f t="shared" si="38"/>
        <v>060080013093000</v>
      </c>
      <c r="B1236" s="142" t="s">
        <v>81</v>
      </c>
      <c r="C1236" s="142" t="s">
        <v>1484</v>
      </c>
      <c r="D1236" s="142" t="s">
        <v>3388</v>
      </c>
      <c r="E1236" s="142" t="s">
        <v>3389</v>
      </c>
      <c r="F1236" s="142" t="s">
        <v>3434</v>
      </c>
      <c r="G1236" s="142" t="s">
        <v>3435</v>
      </c>
      <c r="H1236" s="142" t="s">
        <v>3436</v>
      </c>
      <c r="I1236" s="142" t="s">
        <v>23</v>
      </c>
      <c r="J1236" s="142">
        <v>2</v>
      </c>
      <c r="K1236" s="142">
        <v>1</v>
      </c>
      <c r="L1236" s="227">
        <v>13766</v>
      </c>
      <c r="M1236" s="227">
        <v>195229</v>
      </c>
      <c r="N1236" s="227">
        <v>19900</v>
      </c>
      <c r="O1236" s="227">
        <v>19900</v>
      </c>
      <c r="P1236" s="227">
        <v>19900</v>
      </c>
      <c r="Q1236" s="227"/>
      <c r="R1236" s="227"/>
      <c r="S1236" s="227"/>
      <c r="T1236" s="227">
        <v>33374</v>
      </c>
      <c r="U1236" s="227">
        <v>550131</v>
      </c>
      <c r="V1236" s="227">
        <v>76821</v>
      </c>
      <c r="W1236" s="143">
        <v>46035</v>
      </c>
      <c r="X1236" s="143">
        <v>46035</v>
      </c>
      <c r="Y1236">
        <f t="shared" si="39"/>
        <v>19900</v>
      </c>
    </row>
    <row r="1237" spans="1:25">
      <c r="A1237" s="1" t="str">
        <f t="shared" si="38"/>
        <v>060080015114000</v>
      </c>
      <c r="B1237" s="142" t="s">
        <v>81</v>
      </c>
      <c r="C1237" s="142" t="s">
        <v>1484</v>
      </c>
      <c r="D1237" s="142" t="s">
        <v>3366</v>
      </c>
      <c r="E1237" s="142" t="s">
        <v>3367</v>
      </c>
      <c r="F1237" s="142" t="s">
        <v>3437</v>
      </c>
      <c r="G1237" s="142" t="s">
        <v>3438</v>
      </c>
      <c r="H1237" s="142" t="s">
        <v>3439</v>
      </c>
      <c r="I1237" s="142" t="s">
        <v>23</v>
      </c>
      <c r="J1237" s="142">
        <v>2</v>
      </c>
      <c r="K1237" s="142">
        <v>1</v>
      </c>
      <c r="L1237" s="227">
        <v>-1216</v>
      </c>
      <c r="M1237" s="227">
        <v>-21077</v>
      </c>
      <c r="N1237" s="227">
        <v>28900</v>
      </c>
      <c r="O1237" s="227">
        <v>28900</v>
      </c>
      <c r="P1237" s="227">
        <v>28900</v>
      </c>
      <c r="Q1237" s="227"/>
      <c r="R1237" s="227"/>
      <c r="S1237" s="227"/>
      <c r="T1237" s="227">
        <v>84478</v>
      </c>
      <c r="U1237" s="227">
        <v>1577143</v>
      </c>
      <c r="V1237" s="227">
        <v>112867</v>
      </c>
      <c r="W1237" s="143">
        <v>46021</v>
      </c>
      <c r="X1237" s="143">
        <v>46030</v>
      </c>
      <c r="Y1237">
        <f t="shared" si="39"/>
        <v>28900</v>
      </c>
    </row>
    <row r="1238" spans="1:25">
      <c r="A1238" s="1" t="str">
        <f t="shared" si="38"/>
        <v>060080016395000</v>
      </c>
      <c r="B1238" s="142" t="s">
        <v>81</v>
      </c>
      <c r="C1238" s="142" t="s">
        <v>1484</v>
      </c>
      <c r="D1238" s="142" t="s">
        <v>3366</v>
      </c>
      <c r="E1238" s="142" t="s">
        <v>3367</v>
      </c>
      <c r="F1238" s="142" t="s">
        <v>3440</v>
      </c>
      <c r="G1238" s="142" t="s">
        <v>3441</v>
      </c>
      <c r="H1238" s="142" t="s">
        <v>3442</v>
      </c>
      <c r="I1238" s="142" t="s">
        <v>23</v>
      </c>
      <c r="J1238" s="142">
        <v>2</v>
      </c>
      <c r="K1238" s="142">
        <v>1</v>
      </c>
      <c r="L1238" s="227">
        <v>0</v>
      </c>
      <c r="M1238" s="227">
        <v>0</v>
      </c>
      <c r="N1238" s="227">
        <v>14900</v>
      </c>
      <c r="O1238" s="227">
        <v>24900</v>
      </c>
      <c r="P1238" s="227">
        <v>24900</v>
      </c>
      <c r="Q1238" s="227"/>
      <c r="R1238" s="227"/>
      <c r="S1238" s="227"/>
      <c r="T1238" s="227">
        <v>0</v>
      </c>
      <c r="U1238" s="227">
        <v>0</v>
      </c>
      <c r="V1238" s="227">
        <v>0</v>
      </c>
      <c r="W1238" s="143">
        <v>45973</v>
      </c>
      <c r="X1238" s="143">
        <v>45996</v>
      </c>
      <c r="Y1238">
        <f t="shared" si="39"/>
        <v>24900</v>
      </c>
    </row>
    <row r="1239" spans="1:25">
      <c r="A1239" s="1" t="str">
        <f t="shared" si="38"/>
        <v>060080016471000</v>
      </c>
      <c r="B1239" s="142" t="s">
        <v>81</v>
      </c>
      <c r="C1239" s="142" t="s">
        <v>1484</v>
      </c>
      <c r="D1239" s="142" t="s">
        <v>3423</v>
      </c>
      <c r="E1239" s="142" t="s">
        <v>3424</v>
      </c>
      <c r="F1239" s="142" t="s">
        <v>3443</v>
      </c>
      <c r="G1239" s="142" t="s">
        <v>3444</v>
      </c>
      <c r="H1239" s="142" t="s">
        <v>3445</v>
      </c>
      <c r="I1239" s="142" t="s">
        <v>23</v>
      </c>
      <c r="J1239" s="142">
        <v>2</v>
      </c>
      <c r="K1239" s="142">
        <v>1</v>
      </c>
      <c r="L1239" s="227">
        <v>1218</v>
      </c>
      <c r="M1239" s="227">
        <v>58625</v>
      </c>
      <c r="N1239" s="227">
        <v>59900</v>
      </c>
      <c r="O1239" s="227">
        <v>59900</v>
      </c>
      <c r="P1239" s="227">
        <v>59900</v>
      </c>
      <c r="Q1239" s="227"/>
      <c r="R1239" s="227"/>
      <c r="S1239" s="227"/>
      <c r="T1239" s="227">
        <v>83739</v>
      </c>
      <c r="U1239" s="227">
        <v>4542647</v>
      </c>
      <c r="V1239" s="227">
        <v>512077</v>
      </c>
      <c r="W1239" s="143">
        <v>46035</v>
      </c>
      <c r="X1239" s="143">
        <v>46035</v>
      </c>
      <c r="Y1239">
        <f t="shared" si="39"/>
        <v>59900</v>
      </c>
    </row>
    <row r="1240" spans="1:25">
      <c r="A1240" s="1" t="str">
        <f t="shared" si="38"/>
        <v>060080016516000</v>
      </c>
      <c r="B1240" s="142" t="s">
        <v>81</v>
      </c>
      <c r="C1240" s="142" t="s">
        <v>1484</v>
      </c>
      <c r="D1240" s="142" t="s">
        <v>3388</v>
      </c>
      <c r="E1240" s="142" t="s">
        <v>3389</v>
      </c>
      <c r="F1240" s="142" t="s">
        <v>3446</v>
      </c>
      <c r="G1240" s="142" t="s">
        <v>3447</v>
      </c>
      <c r="H1240" s="142" t="s">
        <v>3448</v>
      </c>
      <c r="I1240" s="142" t="s">
        <v>23</v>
      </c>
      <c r="J1240" s="142">
        <v>2</v>
      </c>
      <c r="K1240" s="142">
        <v>1</v>
      </c>
      <c r="L1240" s="227">
        <v>10834</v>
      </c>
      <c r="M1240" s="227">
        <v>302129</v>
      </c>
      <c r="N1240" s="227">
        <v>55900</v>
      </c>
      <c r="O1240" s="227">
        <v>39900</v>
      </c>
      <c r="P1240" s="227">
        <v>39900</v>
      </c>
      <c r="Q1240" s="227"/>
      <c r="R1240" s="227"/>
      <c r="S1240" s="227"/>
      <c r="T1240" s="227">
        <v>16098</v>
      </c>
      <c r="U1240" s="227">
        <v>566891</v>
      </c>
      <c r="V1240" s="227">
        <v>117964</v>
      </c>
      <c r="W1240" s="143">
        <v>46032</v>
      </c>
      <c r="X1240" s="143">
        <v>46035</v>
      </c>
      <c r="Y1240">
        <f t="shared" si="39"/>
        <v>39900</v>
      </c>
    </row>
    <row r="1241" spans="1:25">
      <c r="A1241" s="1" t="str">
        <f t="shared" si="38"/>
        <v>060080017116000</v>
      </c>
      <c r="B1241" s="142" t="s">
        <v>81</v>
      </c>
      <c r="C1241" s="142" t="s">
        <v>1484</v>
      </c>
      <c r="D1241" s="142" t="s">
        <v>3366</v>
      </c>
      <c r="E1241" s="142" t="s">
        <v>3367</v>
      </c>
      <c r="F1241" s="142" t="s">
        <v>3449</v>
      </c>
      <c r="G1241" s="142" t="s">
        <v>3450</v>
      </c>
      <c r="H1241" s="142" t="s">
        <v>3451</v>
      </c>
      <c r="I1241" s="142" t="s">
        <v>23</v>
      </c>
      <c r="J1241" s="142">
        <v>2</v>
      </c>
      <c r="K1241" s="142">
        <v>1</v>
      </c>
      <c r="L1241" s="227"/>
      <c r="M1241" s="227"/>
      <c r="N1241" s="227">
        <v>13900</v>
      </c>
      <c r="O1241" s="227">
        <v>13900</v>
      </c>
      <c r="P1241" s="227">
        <v>13900</v>
      </c>
      <c r="Q1241" s="227"/>
      <c r="R1241" s="227"/>
      <c r="S1241" s="227"/>
      <c r="T1241" s="227"/>
      <c r="U1241" s="227"/>
      <c r="V1241" s="227"/>
      <c r="W1241" s="143">
        <v>45857</v>
      </c>
      <c r="X1241" s="143">
        <v>45858</v>
      </c>
      <c r="Y1241">
        <f t="shared" si="39"/>
        <v>13900</v>
      </c>
    </row>
    <row r="1242" spans="1:25">
      <c r="A1242" s="1" t="str">
        <f t="shared" si="38"/>
        <v>060080018312000</v>
      </c>
      <c r="B1242" s="142" t="s">
        <v>81</v>
      </c>
      <c r="C1242" s="142" t="s">
        <v>1484</v>
      </c>
      <c r="D1242" s="142" t="s">
        <v>3377</v>
      </c>
      <c r="E1242" s="142" t="s">
        <v>3378</v>
      </c>
      <c r="F1242" s="142" t="s">
        <v>3452</v>
      </c>
      <c r="G1242" s="142" t="s">
        <v>3453</v>
      </c>
      <c r="H1242" s="142" t="s">
        <v>3454</v>
      </c>
      <c r="I1242" s="142" t="s">
        <v>26</v>
      </c>
      <c r="J1242" s="142">
        <v>2</v>
      </c>
      <c r="K1242" s="142">
        <v>1</v>
      </c>
      <c r="L1242" s="227"/>
      <c r="M1242" s="227"/>
      <c r="N1242" s="227">
        <v>38500</v>
      </c>
      <c r="O1242" s="227">
        <v>38500</v>
      </c>
      <c r="P1242" s="227">
        <v>38500</v>
      </c>
      <c r="Q1242" s="227"/>
      <c r="R1242" s="227"/>
      <c r="S1242" s="227"/>
      <c r="T1242" s="227"/>
      <c r="U1242" s="227"/>
      <c r="V1242" s="227"/>
      <c r="W1242" s="143">
        <v>45867</v>
      </c>
      <c r="X1242" s="143">
        <v>45978</v>
      </c>
      <c r="Y1242">
        <f t="shared" si="39"/>
        <v>38500</v>
      </c>
    </row>
    <row r="1243" spans="1:25">
      <c r="A1243" s="1" t="str">
        <f t="shared" si="38"/>
        <v>060080019473000</v>
      </c>
      <c r="B1243" s="142" t="s">
        <v>81</v>
      </c>
      <c r="C1243" s="142" t="s">
        <v>1484</v>
      </c>
      <c r="D1243" s="142" t="s">
        <v>3366</v>
      </c>
      <c r="E1243" s="142" t="s">
        <v>3367</v>
      </c>
      <c r="F1243" s="142" t="s">
        <v>3455</v>
      </c>
      <c r="G1243" s="142" t="s">
        <v>3456</v>
      </c>
      <c r="H1243" s="142" t="s">
        <v>3457</v>
      </c>
      <c r="I1243" s="142" t="s">
        <v>23</v>
      </c>
      <c r="J1243" s="142">
        <v>2</v>
      </c>
      <c r="K1243" s="142">
        <v>1</v>
      </c>
      <c r="L1243" s="227">
        <v>2020</v>
      </c>
      <c r="M1243" s="227">
        <v>35070</v>
      </c>
      <c r="N1243" s="227">
        <v>21900</v>
      </c>
      <c r="O1243" s="227">
        <v>21900</v>
      </c>
      <c r="P1243" s="227">
        <v>21900</v>
      </c>
      <c r="Q1243" s="227"/>
      <c r="R1243" s="227"/>
      <c r="S1243" s="227"/>
      <c r="T1243" s="227">
        <v>42682</v>
      </c>
      <c r="U1243" s="227">
        <v>831531</v>
      </c>
      <c r="V1243" s="227">
        <v>90513</v>
      </c>
      <c r="W1243" s="143">
        <v>46032</v>
      </c>
      <c r="X1243" s="143">
        <v>46035</v>
      </c>
      <c r="Y1243">
        <f t="shared" si="39"/>
        <v>21900</v>
      </c>
    </row>
    <row r="1244" spans="1:25">
      <c r="A1244" s="1" t="str">
        <f t="shared" si="38"/>
        <v>060080022634000</v>
      </c>
      <c r="B1244" s="142" t="s">
        <v>81</v>
      </c>
      <c r="C1244" s="142" t="s">
        <v>1484</v>
      </c>
      <c r="D1244" s="142" t="s">
        <v>3423</v>
      </c>
      <c r="E1244" s="142" t="s">
        <v>3424</v>
      </c>
      <c r="F1244" s="142" t="s">
        <v>3458</v>
      </c>
      <c r="G1244" s="142" t="s">
        <v>3459</v>
      </c>
      <c r="H1244" s="142" t="s">
        <v>3460</v>
      </c>
      <c r="I1244" s="142" t="s">
        <v>23</v>
      </c>
      <c r="J1244" s="142">
        <v>2</v>
      </c>
      <c r="K1244" s="142">
        <v>1</v>
      </c>
      <c r="L1244" s="227">
        <v>102760</v>
      </c>
      <c r="M1244" s="227">
        <v>2976985</v>
      </c>
      <c r="N1244" s="227">
        <v>32900</v>
      </c>
      <c r="O1244" s="227">
        <v>32900</v>
      </c>
      <c r="P1244" s="227">
        <v>32900</v>
      </c>
      <c r="Q1244" s="227"/>
      <c r="R1244" s="227"/>
      <c r="S1244" s="227"/>
      <c r="T1244" s="227">
        <v>536120</v>
      </c>
      <c r="U1244" s="227">
        <v>15457180</v>
      </c>
      <c r="V1244" s="227">
        <v>-74364</v>
      </c>
      <c r="W1244" s="143">
        <v>46035</v>
      </c>
      <c r="X1244" s="143">
        <v>46035</v>
      </c>
      <c r="Y1244">
        <f t="shared" si="39"/>
        <v>32900</v>
      </c>
    </row>
    <row r="1245" spans="1:25">
      <c r="A1245" s="1" t="str">
        <f t="shared" si="38"/>
        <v>060080023517000</v>
      </c>
      <c r="B1245" s="142" t="s">
        <v>81</v>
      </c>
      <c r="C1245" s="142" t="s">
        <v>1484</v>
      </c>
      <c r="D1245" s="142" t="s">
        <v>3423</v>
      </c>
      <c r="E1245" s="142" t="s">
        <v>3424</v>
      </c>
      <c r="F1245" s="142" t="s">
        <v>3461</v>
      </c>
      <c r="G1245" s="142" t="s">
        <v>3462</v>
      </c>
      <c r="H1245" s="142" t="s">
        <v>3463</v>
      </c>
      <c r="I1245" s="142" t="s">
        <v>23</v>
      </c>
      <c r="J1245" s="142">
        <v>2</v>
      </c>
      <c r="K1245" s="142">
        <v>1</v>
      </c>
      <c r="L1245" s="227">
        <v>44789</v>
      </c>
      <c r="M1245" s="227">
        <v>3876210</v>
      </c>
      <c r="N1245" s="227">
        <v>89900</v>
      </c>
      <c r="O1245" s="227">
        <v>89900</v>
      </c>
      <c r="P1245" s="227">
        <v>89900</v>
      </c>
      <c r="Q1245" s="227"/>
      <c r="R1245" s="227"/>
      <c r="S1245" s="227"/>
      <c r="T1245" s="227">
        <v>39146</v>
      </c>
      <c r="U1245" s="227">
        <v>3259863</v>
      </c>
      <c r="V1245" s="227">
        <v>-127980</v>
      </c>
      <c r="W1245" s="143">
        <v>46034</v>
      </c>
      <c r="X1245" s="143">
        <v>46035</v>
      </c>
      <c r="Y1245">
        <f t="shared" si="39"/>
        <v>89900</v>
      </c>
    </row>
    <row r="1246" spans="1:25">
      <c r="A1246" s="1" t="str">
        <f t="shared" si="38"/>
        <v>060080029200000</v>
      </c>
      <c r="B1246" s="142" t="s">
        <v>81</v>
      </c>
      <c r="C1246" s="142" t="s">
        <v>1484</v>
      </c>
      <c r="D1246" s="142" t="s">
        <v>3423</v>
      </c>
      <c r="E1246" s="142" t="s">
        <v>3424</v>
      </c>
      <c r="F1246" s="142" t="s">
        <v>3464</v>
      </c>
      <c r="G1246" s="142" t="s">
        <v>3465</v>
      </c>
      <c r="H1246" s="142" t="s">
        <v>3466</v>
      </c>
      <c r="I1246" s="142" t="s">
        <v>23</v>
      </c>
      <c r="J1246" s="142">
        <v>1</v>
      </c>
      <c r="K1246" s="142">
        <v>1</v>
      </c>
      <c r="L1246" s="227">
        <v>49</v>
      </c>
      <c r="M1246" s="227">
        <v>2388585</v>
      </c>
      <c r="N1246" s="227">
        <v>48500</v>
      </c>
      <c r="O1246" s="227">
        <v>48500</v>
      </c>
      <c r="P1246" s="227">
        <v>48500</v>
      </c>
      <c r="Q1246" s="227"/>
      <c r="R1246" s="227"/>
      <c r="S1246" s="227"/>
      <c r="T1246" s="227">
        <v>14</v>
      </c>
      <c r="U1246" s="227">
        <v>679000</v>
      </c>
      <c r="V1246" s="227">
        <v>-3453</v>
      </c>
      <c r="W1246" s="143">
        <v>45997</v>
      </c>
      <c r="X1246" s="143">
        <v>46034</v>
      </c>
      <c r="Y1246">
        <f t="shared" si="39"/>
        <v>48500</v>
      </c>
    </row>
    <row r="1247" spans="1:25">
      <c r="A1247" s="1" t="str">
        <f t="shared" si="38"/>
        <v>060080032080000</v>
      </c>
      <c r="B1247" s="142" t="s">
        <v>81</v>
      </c>
      <c r="C1247" s="142" t="s">
        <v>1484</v>
      </c>
      <c r="D1247" s="142" t="s">
        <v>3377</v>
      </c>
      <c r="E1247" s="142" t="s">
        <v>3378</v>
      </c>
      <c r="F1247" s="142" t="s">
        <v>3467</v>
      </c>
      <c r="G1247" s="142" t="s">
        <v>3468</v>
      </c>
      <c r="H1247" s="142" t="s">
        <v>3469</v>
      </c>
      <c r="I1247" s="142" t="s">
        <v>23</v>
      </c>
      <c r="J1247" s="142">
        <v>2</v>
      </c>
      <c r="K1247" s="142">
        <v>1</v>
      </c>
      <c r="L1247" s="227"/>
      <c r="M1247" s="227"/>
      <c r="N1247" s="227">
        <v>126900</v>
      </c>
      <c r="O1247" s="227">
        <v>126900</v>
      </c>
      <c r="P1247" s="227">
        <v>126900</v>
      </c>
      <c r="Q1247" s="227"/>
      <c r="R1247" s="227"/>
      <c r="S1247" s="227"/>
      <c r="T1247" s="227"/>
      <c r="U1247" s="227"/>
      <c r="V1247" s="227"/>
      <c r="W1247" s="143"/>
      <c r="X1247" s="143">
        <v>46033</v>
      </c>
      <c r="Y1247">
        <f t="shared" si="39"/>
        <v>126900</v>
      </c>
    </row>
    <row r="1248" spans="1:25">
      <c r="A1248" s="1" t="str">
        <f t="shared" si="38"/>
        <v>060080034058000</v>
      </c>
      <c r="B1248" s="142" t="s">
        <v>81</v>
      </c>
      <c r="C1248" s="142" t="s">
        <v>1484</v>
      </c>
      <c r="D1248" s="142" t="s">
        <v>3377</v>
      </c>
      <c r="E1248" s="142" t="s">
        <v>3378</v>
      </c>
      <c r="F1248" s="142" t="s">
        <v>3470</v>
      </c>
      <c r="G1248" s="142" t="s">
        <v>3471</v>
      </c>
      <c r="H1248" s="142" t="s">
        <v>3472</v>
      </c>
      <c r="I1248" s="142" t="s">
        <v>23</v>
      </c>
      <c r="J1248" s="142">
        <v>1</v>
      </c>
      <c r="K1248" s="142">
        <v>1</v>
      </c>
      <c r="L1248" s="227">
        <v>54</v>
      </c>
      <c r="M1248" s="227">
        <v>1796833</v>
      </c>
      <c r="N1248" s="227">
        <v>42900</v>
      </c>
      <c r="O1248" s="227">
        <v>42900</v>
      </c>
      <c r="P1248" s="227">
        <v>42900</v>
      </c>
      <c r="Q1248" s="227"/>
      <c r="R1248" s="227"/>
      <c r="S1248" s="227"/>
      <c r="T1248" s="227">
        <v>21</v>
      </c>
      <c r="U1248" s="227">
        <v>868500</v>
      </c>
      <c r="V1248" s="227">
        <v>169732</v>
      </c>
      <c r="W1248" s="143">
        <v>46019</v>
      </c>
      <c r="X1248" s="143">
        <v>46035</v>
      </c>
      <c r="Y1248">
        <f t="shared" si="39"/>
        <v>42900</v>
      </c>
    </row>
    <row r="1249" spans="1:25">
      <c r="A1249" s="1" t="str">
        <f t="shared" si="38"/>
        <v>060080034238000</v>
      </c>
      <c r="B1249" s="142" t="s">
        <v>81</v>
      </c>
      <c r="C1249" s="142" t="s">
        <v>1484</v>
      </c>
      <c r="D1249" s="142" t="s">
        <v>3377</v>
      </c>
      <c r="E1249" s="142" t="s">
        <v>3378</v>
      </c>
      <c r="F1249" s="142" t="s">
        <v>3473</v>
      </c>
      <c r="G1249" s="142" t="s">
        <v>3474</v>
      </c>
      <c r="H1249" s="142" t="s">
        <v>3475</v>
      </c>
      <c r="I1249" s="142" t="s">
        <v>23</v>
      </c>
      <c r="J1249" s="142">
        <v>2</v>
      </c>
      <c r="K1249" s="142">
        <v>1</v>
      </c>
      <c r="L1249" s="227"/>
      <c r="M1249" s="227"/>
      <c r="N1249" s="227">
        <v>126900</v>
      </c>
      <c r="O1249" s="227">
        <v>126900</v>
      </c>
      <c r="P1249" s="227">
        <v>126900</v>
      </c>
      <c r="Q1249" s="227"/>
      <c r="R1249" s="227"/>
      <c r="S1249" s="227"/>
      <c r="T1249" s="227"/>
      <c r="U1249" s="227"/>
      <c r="V1249" s="227"/>
      <c r="W1249" s="143"/>
      <c r="X1249" s="143">
        <v>45949</v>
      </c>
      <c r="Y1249">
        <f t="shared" si="39"/>
        <v>126900</v>
      </c>
    </row>
    <row r="1250" spans="1:25">
      <c r="A1250" s="1" t="str">
        <f t="shared" si="38"/>
        <v>060080041234000</v>
      </c>
      <c r="B1250" s="142" t="s">
        <v>81</v>
      </c>
      <c r="C1250" s="142" t="s">
        <v>1484</v>
      </c>
      <c r="D1250" s="142" t="s">
        <v>3377</v>
      </c>
      <c r="E1250" s="142" t="s">
        <v>3378</v>
      </c>
      <c r="F1250" s="142" t="s">
        <v>3476</v>
      </c>
      <c r="G1250" s="142" t="s">
        <v>3477</v>
      </c>
      <c r="H1250" s="142" t="s">
        <v>3478</v>
      </c>
      <c r="I1250" s="142" t="s">
        <v>21</v>
      </c>
      <c r="J1250" s="142">
        <v>1</v>
      </c>
      <c r="K1250" s="142">
        <v>1</v>
      </c>
      <c r="L1250" s="227">
        <v>23</v>
      </c>
      <c r="M1250" s="227">
        <v>552000</v>
      </c>
      <c r="N1250" s="227">
        <v>29900</v>
      </c>
      <c r="O1250" s="227">
        <v>29900</v>
      </c>
      <c r="P1250" s="227">
        <v>29900</v>
      </c>
      <c r="Q1250" s="227"/>
      <c r="R1250" s="227"/>
      <c r="S1250" s="227"/>
      <c r="T1250" s="227">
        <v>9</v>
      </c>
      <c r="U1250" s="227">
        <v>269100</v>
      </c>
      <c r="V1250" s="227">
        <v>53100</v>
      </c>
      <c r="W1250" s="143">
        <v>46027</v>
      </c>
      <c r="X1250" s="143">
        <v>46035</v>
      </c>
      <c r="Y1250">
        <f t="shared" si="39"/>
        <v>29900</v>
      </c>
    </row>
    <row r="1251" spans="1:25">
      <c r="A1251" s="1" t="str">
        <f t="shared" si="38"/>
        <v>060080042823000</v>
      </c>
      <c r="B1251" s="142" t="s">
        <v>81</v>
      </c>
      <c r="C1251" s="142" t="s">
        <v>1484</v>
      </c>
      <c r="D1251" s="142" t="s">
        <v>3423</v>
      </c>
      <c r="E1251" s="142" t="s">
        <v>3424</v>
      </c>
      <c r="F1251" s="142" t="s">
        <v>3479</v>
      </c>
      <c r="G1251" s="142" t="s">
        <v>3480</v>
      </c>
      <c r="H1251" s="142" t="s">
        <v>3481</v>
      </c>
      <c r="I1251" s="142" t="s">
        <v>23</v>
      </c>
      <c r="J1251" s="142">
        <v>2</v>
      </c>
      <c r="K1251" s="142">
        <v>1</v>
      </c>
      <c r="L1251" s="227">
        <v>257475</v>
      </c>
      <c r="M1251" s="227">
        <v>15444206</v>
      </c>
      <c r="N1251" s="227">
        <v>79900</v>
      </c>
      <c r="O1251" s="227">
        <v>69900</v>
      </c>
      <c r="P1251" s="227">
        <v>69900</v>
      </c>
      <c r="Q1251" s="227"/>
      <c r="R1251" s="227"/>
      <c r="S1251" s="227"/>
      <c r="T1251" s="227">
        <v>72283</v>
      </c>
      <c r="U1251" s="227">
        <v>4568314</v>
      </c>
      <c r="V1251" s="227">
        <v>232539</v>
      </c>
      <c r="W1251" s="143">
        <v>46017</v>
      </c>
      <c r="X1251" s="143">
        <v>46035</v>
      </c>
      <c r="Y1251">
        <f t="shared" si="39"/>
        <v>69900</v>
      </c>
    </row>
    <row r="1252" spans="1:25">
      <c r="A1252" s="1" t="str">
        <f t="shared" si="38"/>
        <v>060080042946000</v>
      </c>
      <c r="B1252" s="142" t="s">
        <v>81</v>
      </c>
      <c r="C1252" s="142" t="s">
        <v>1484</v>
      </c>
      <c r="D1252" s="142" t="s">
        <v>3388</v>
      </c>
      <c r="E1252" s="142" t="s">
        <v>3389</v>
      </c>
      <c r="F1252" s="142" t="s">
        <v>3482</v>
      </c>
      <c r="G1252" s="142" t="s">
        <v>3483</v>
      </c>
      <c r="H1252" s="142" t="s">
        <v>3484</v>
      </c>
      <c r="I1252" s="142" t="s">
        <v>23</v>
      </c>
      <c r="J1252" s="142">
        <v>2</v>
      </c>
      <c r="K1252" s="142">
        <v>1</v>
      </c>
      <c r="L1252" s="227">
        <v>9346</v>
      </c>
      <c r="M1252" s="227">
        <v>133637</v>
      </c>
      <c r="N1252" s="227">
        <v>17900</v>
      </c>
      <c r="O1252" s="227">
        <v>15900</v>
      </c>
      <c r="P1252" s="227">
        <v>15900</v>
      </c>
      <c r="Q1252" s="227"/>
      <c r="R1252" s="227"/>
      <c r="S1252" s="227"/>
      <c r="T1252" s="227">
        <v>50716</v>
      </c>
      <c r="U1252" s="227">
        <v>667502</v>
      </c>
      <c r="V1252" s="227">
        <v>-57677</v>
      </c>
      <c r="W1252" s="143">
        <v>46032</v>
      </c>
      <c r="X1252" s="143">
        <v>46035</v>
      </c>
      <c r="Y1252">
        <f t="shared" si="39"/>
        <v>15900</v>
      </c>
    </row>
    <row r="1253" spans="1:25">
      <c r="A1253" s="1" t="str">
        <f t="shared" si="38"/>
        <v>060080049060000</v>
      </c>
      <c r="B1253" s="142" t="s">
        <v>81</v>
      </c>
      <c r="C1253" s="142" t="s">
        <v>1484</v>
      </c>
      <c r="D1253" s="142" t="s">
        <v>3377</v>
      </c>
      <c r="E1253" s="142" t="s">
        <v>3378</v>
      </c>
      <c r="F1253" s="142" t="s">
        <v>3485</v>
      </c>
      <c r="G1253" s="142" t="s">
        <v>3486</v>
      </c>
      <c r="H1253" s="142" t="s">
        <v>3487</v>
      </c>
      <c r="I1253" s="142" t="s">
        <v>23</v>
      </c>
      <c r="J1253" s="142">
        <v>2</v>
      </c>
      <c r="K1253" s="142">
        <v>1</v>
      </c>
      <c r="L1253" s="227">
        <v>85892</v>
      </c>
      <c r="M1253" s="227">
        <v>10818939</v>
      </c>
      <c r="N1253" s="227">
        <v>119900</v>
      </c>
      <c r="O1253" s="227">
        <v>119900</v>
      </c>
      <c r="P1253" s="227">
        <v>119900</v>
      </c>
      <c r="Q1253" s="227"/>
      <c r="R1253" s="227"/>
      <c r="S1253" s="227"/>
      <c r="T1253" s="227">
        <v>3522</v>
      </c>
      <c r="U1253" s="227">
        <v>422287</v>
      </c>
      <c r="V1253" s="227">
        <v>-21343</v>
      </c>
      <c r="W1253" s="143">
        <v>45980</v>
      </c>
      <c r="X1253" s="143">
        <v>46030</v>
      </c>
      <c r="Y1253">
        <f t="shared" si="39"/>
        <v>119900</v>
      </c>
    </row>
    <row r="1254" spans="1:25">
      <c r="A1254" s="1" t="str">
        <f t="shared" si="38"/>
        <v>060080049074000</v>
      </c>
      <c r="B1254" s="142" t="s">
        <v>81</v>
      </c>
      <c r="C1254" s="142" t="s">
        <v>1484</v>
      </c>
      <c r="D1254" s="142" t="s">
        <v>3377</v>
      </c>
      <c r="E1254" s="142" t="s">
        <v>3378</v>
      </c>
      <c r="F1254" s="142" t="s">
        <v>3488</v>
      </c>
      <c r="G1254" s="142" t="s">
        <v>3489</v>
      </c>
      <c r="H1254" s="142" t="s">
        <v>3490</v>
      </c>
      <c r="I1254" s="142" t="s">
        <v>23</v>
      </c>
      <c r="J1254" s="142">
        <v>2</v>
      </c>
      <c r="K1254" s="142">
        <v>1</v>
      </c>
      <c r="L1254" s="227">
        <v>142376</v>
      </c>
      <c r="M1254" s="227">
        <v>15399438</v>
      </c>
      <c r="N1254" s="227">
        <v>103900</v>
      </c>
      <c r="O1254" s="227">
        <v>103900</v>
      </c>
      <c r="P1254" s="227">
        <v>103900</v>
      </c>
      <c r="Q1254" s="227"/>
      <c r="R1254" s="227"/>
      <c r="S1254" s="227"/>
      <c r="T1254" s="227">
        <v>1624</v>
      </c>
      <c r="U1254" s="227">
        <v>168733</v>
      </c>
      <c r="V1254" s="227">
        <v>-6919</v>
      </c>
      <c r="W1254" s="143">
        <v>46014</v>
      </c>
      <c r="X1254" s="143">
        <v>46028</v>
      </c>
      <c r="Y1254">
        <f t="shared" si="39"/>
        <v>103900</v>
      </c>
    </row>
    <row r="1255" spans="1:25">
      <c r="A1255" s="1" t="str">
        <f t="shared" si="38"/>
        <v>060080049618000</v>
      </c>
      <c r="B1255" s="142" t="s">
        <v>81</v>
      </c>
      <c r="C1255" s="142" t="s">
        <v>1484</v>
      </c>
      <c r="D1255" s="142" t="s">
        <v>3423</v>
      </c>
      <c r="E1255" s="142" t="s">
        <v>3424</v>
      </c>
      <c r="F1255" s="142" t="s">
        <v>3491</v>
      </c>
      <c r="G1255" s="142" t="s">
        <v>3492</v>
      </c>
      <c r="H1255" s="142" t="s">
        <v>3493</v>
      </c>
      <c r="I1255" s="142" t="s">
        <v>23</v>
      </c>
      <c r="J1255" s="142">
        <v>2</v>
      </c>
      <c r="K1255" s="142">
        <v>1</v>
      </c>
      <c r="L1255" s="227">
        <v>3726</v>
      </c>
      <c r="M1255" s="227">
        <v>340996</v>
      </c>
      <c r="N1255" s="227">
        <v>92900</v>
      </c>
      <c r="O1255" s="227">
        <v>89900</v>
      </c>
      <c r="P1255" s="227">
        <v>89900</v>
      </c>
      <c r="Q1255" s="227"/>
      <c r="R1255" s="227"/>
      <c r="S1255" s="227"/>
      <c r="T1255" s="227">
        <v>14056</v>
      </c>
      <c r="U1255" s="227">
        <v>1263634</v>
      </c>
      <c r="V1255" s="227">
        <v>-22744</v>
      </c>
      <c r="W1255" s="143">
        <v>46010</v>
      </c>
      <c r="X1255" s="143">
        <v>46028</v>
      </c>
      <c r="Y1255">
        <f t="shared" si="39"/>
        <v>89900</v>
      </c>
    </row>
    <row r="1256" spans="1:25">
      <c r="A1256" s="1" t="str">
        <f t="shared" si="38"/>
        <v>060081001860000</v>
      </c>
      <c r="B1256" s="142" t="s">
        <v>81</v>
      </c>
      <c r="C1256" s="142" t="s">
        <v>1484</v>
      </c>
      <c r="D1256" s="142" t="s">
        <v>3494</v>
      </c>
      <c r="E1256" s="142" t="s">
        <v>2486</v>
      </c>
      <c r="F1256" s="142" t="s">
        <v>36</v>
      </c>
      <c r="G1256" s="142" t="s">
        <v>2487</v>
      </c>
      <c r="H1256" s="142" t="s">
        <v>2488</v>
      </c>
      <c r="I1256" s="142" t="s">
        <v>23</v>
      </c>
      <c r="J1256" s="142">
        <v>1</v>
      </c>
      <c r="K1256" s="142">
        <v>30</v>
      </c>
      <c r="L1256" s="227">
        <v>9</v>
      </c>
      <c r="M1256" s="227">
        <v>354455</v>
      </c>
      <c r="N1256" s="227">
        <v>46800</v>
      </c>
      <c r="O1256" s="227">
        <v>46800</v>
      </c>
      <c r="P1256" s="227">
        <v>1404000</v>
      </c>
      <c r="Q1256" s="227"/>
      <c r="R1256" s="227"/>
      <c r="S1256" s="227"/>
      <c r="T1256" s="227">
        <v>17</v>
      </c>
      <c r="U1256" s="227">
        <v>716757</v>
      </c>
      <c r="V1256" s="227">
        <v>47232</v>
      </c>
      <c r="W1256" s="143">
        <v>45954</v>
      </c>
      <c r="X1256" s="143">
        <v>46026</v>
      </c>
      <c r="Y1256">
        <f t="shared" si="39"/>
        <v>1404000</v>
      </c>
    </row>
    <row r="1257" spans="1:25">
      <c r="A1257" s="1" t="str">
        <f t="shared" si="38"/>
        <v>060081001865000</v>
      </c>
      <c r="B1257" s="142" t="s">
        <v>81</v>
      </c>
      <c r="C1257" s="142" t="s">
        <v>1484</v>
      </c>
      <c r="D1257" s="142" t="s">
        <v>3494</v>
      </c>
      <c r="E1257" s="142" t="s">
        <v>2486</v>
      </c>
      <c r="F1257" s="142" t="s">
        <v>73</v>
      </c>
      <c r="G1257" s="142" t="s">
        <v>2661</v>
      </c>
      <c r="H1257" s="142" t="s">
        <v>2662</v>
      </c>
      <c r="I1257" s="142" t="s">
        <v>21</v>
      </c>
      <c r="J1257" s="142">
        <v>1</v>
      </c>
      <c r="K1257" s="142">
        <v>30</v>
      </c>
      <c r="L1257" s="227">
        <v>251</v>
      </c>
      <c r="M1257" s="227">
        <v>7128245</v>
      </c>
      <c r="N1257" s="227">
        <v>32500</v>
      </c>
      <c r="O1257" s="227">
        <v>32400</v>
      </c>
      <c r="P1257" s="227">
        <v>972000</v>
      </c>
      <c r="Q1257" s="227">
        <v>30</v>
      </c>
      <c r="R1257" s="227">
        <v>2200</v>
      </c>
      <c r="S1257" s="227">
        <v>906000</v>
      </c>
      <c r="T1257" s="227">
        <v>2</v>
      </c>
      <c r="U1257" s="227">
        <v>58378</v>
      </c>
      <c r="V1257" s="227">
        <v>1579</v>
      </c>
      <c r="W1257" s="143">
        <v>45868</v>
      </c>
      <c r="X1257" s="143">
        <v>46024</v>
      </c>
      <c r="Y1257">
        <f t="shared" si="39"/>
        <v>906000</v>
      </c>
    </row>
    <row r="1258" spans="1:25">
      <c r="A1258" s="1" t="str">
        <f t="shared" si="38"/>
        <v>060081002106000</v>
      </c>
      <c r="B1258" s="142" t="s">
        <v>81</v>
      </c>
      <c r="C1258" s="142" t="s">
        <v>1484</v>
      </c>
      <c r="D1258" s="142" t="s">
        <v>3495</v>
      </c>
      <c r="E1258" s="142" t="s">
        <v>3496</v>
      </c>
      <c r="F1258" s="142" t="s">
        <v>134</v>
      </c>
      <c r="G1258" s="142" t="s">
        <v>135</v>
      </c>
      <c r="H1258" s="142" t="s">
        <v>136</v>
      </c>
      <c r="I1258" s="142" t="s">
        <v>21</v>
      </c>
      <c r="J1258" s="142">
        <v>1</v>
      </c>
      <c r="K1258" s="142">
        <v>20</v>
      </c>
      <c r="L1258" s="227">
        <v>990</v>
      </c>
      <c r="M1258" s="227">
        <v>7985821</v>
      </c>
      <c r="N1258" s="227">
        <v>10600</v>
      </c>
      <c r="O1258" s="227">
        <v>10000</v>
      </c>
      <c r="P1258" s="227">
        <v>200000</v>
      </c>
      <c r="Q1258" s="227">
        <v>20</v>
      </c>
      <c r="R1258" s="227">
        <v>855</v>
      </c>
      <c r="S1258" s="227">
        <v>182900</v>
      </c>
      <c r="T1258" s="227">
        <v>457</v>
      </c>
      <c r="U1258" s="227">
        <v>3934324</v>
      </c>
      <c r="V1258" s="227">
        <v>247940</v>
      </c>
      <c r="W1258" s="143">
        <v>45961</v>
      </c>
      <c r="X1258" s="143">
        <v>46035</v>
      </c>
      <c r="Y1258">
        <f t="shared" si="39"/>
        <v>182900</v>
      </c>
    </row>
    <row r="1259" spans="1:25">
      <c r="A1259" s="1" t="str">
        <f t="shared" si="38"/>
        <v>060081004890000</v>
      </c>
      <c r="B1259" s="142" t="s">
        <v>81</v>
      </c>
      <c r="C1259" s="142" t="s">
        <v>1484</v>
      </c>
      <c r="D1259" s="142" t="s">
        <v>3497</v>
      </c>
      <c r="E1259" s="142" t="s">
        <v>24</v>
      </c>
      <c r="F1259" s="142" t="s">
        <v>140</v>
      </c>
      <c r="G1259" s="142" t="s">
        <v>3498</v>
      </c>
      <c r="H1259" s="142" t="s">
        <v>141</v>
      </c>
      <c r="I1259" s="142" t="s">
        <v>21</v>
      </c>
      <c r="J1259" s="142">
        <v>1</v>
      </c>
      <c r="K1259" s="142">
        <v>20</v>
      </c>
      <c r="L1259" s="227">
        <v>2743</v>
      </c>
      <c r="M1259" s="227">
        <v>11507456</v>
      </c>
      <c r="N1259" s="227">
        <v>5400</v>
      </c>
      <c r="O1259" s="227">
        <v>5400</v>
      </c>
      <c r="P1259" s="227">
        <v>108000</v>
      </c>
      <c r="Q1259" s="227"/>
      <c r="R1259" s="227"/>
      <c r="S1259" s="227"/>
      <c r="T1259" s="227">
        <v>323</v>
      </c>
      <c r="U1259" s="227">
        <v>1495675</v>
      </c>
      <c r="V1259" s="227">
        <v>140623</v>
      </c>
      <c r="W1259" s="143">
        <v>45996</v>
      </c>
      <c r="X1259" s="143">
        <v>46034</v>
      </c>
      <c r="Y1259">
        <f t="shared" si="39"/>
        <v>108000</v>
      </c>
    </row>
    <row r="1260" spans="1:25">
      <c r="A1260" s="1" t="str">
        <f t="shared" si="38"/>
        <v>060081004893000</v>
      </c>
      <c r="B1260" s="142" t="s">
        <v>81</v>
      </c>
      <c r="C1260" s="142" t="s">
        <v>1484</v>
      </c>
      <c r="D1260" s="142" t="s">
        <v>3497</v>
      </c>
      <c r="E1260" s="142" t="s">
        <v>24</v>
      </c>
      <c r="F1260" s="142" t="s">
        <v>144</v>
      </c>
      <c r="G1260" s="142" t="s">
        <v>145</v>
      </c>
      <c r="H1260" s="142" t="s">
        <v>146</v>
      </c>
      <c r="I1260" s="142" t="s">
        <v>23</v>
      </c>
      <c r="J1260" s="142">
        <v>1</v>
      </c>
      <c r="K1260" s="142">
        <v>20</v>
      </c>
      <c r="L1260" s="227">
        <v>1261</v>
      </c>
      <c r="M1260" s="227">
        <v>6351425</v>
      </c>
      <c r="N1260" s="227">
        <v>6900</v>
      </c>
      <c r="O1260" s="227">
        <v>6400</v>
      </c>
      <c r="P1260" s="227">
        <v>128000</v>
      </c>
      <c r="Q1260" s="227">
        <v>20</v>
      </c>
      <c r="R1260" s="227">
        <v>525</v>
      </c>
      <c r="S1260" s="227">
        <v>117500</v>
      </c>
      <c r="T1260" s="227">
        <v>1587</v>
      </c>
      <c r="U1260" s="227">
        <v>8504216</v>
      </c>
      <c r="V1260" s="227">
        <v>510788</v>
      </c>
      <c r="W1260" s="143">
        <v>46010</v>
      </c>
      <c r="X1260" s="143">
        <v>46035</v>
      </c>
      <c r="Y1260">
        <f t="shared" si="39"/>
        <v>117500</v>
      </c>
    </row>
    <row r="1261" spans="1:25">
      <c r="A1261" s="1" t="str">
        <f t="shared" si="38"/>
        <v>060081005627000</v>
      </c>
      <c r="B1261" s="142" t="s">
        <v>81</v>
      </c>
      <c r="C1261" s="142" t="s">
        <v>1484</v>
      </c>
      <c r="D1261" s="142" t="s">
        <v>3495</v>
      </c>
      <c r="E1261" s="142" t="s">
        <v>3496</v>
      </c>
      <c r="F1261" s="142" t="s">
        <v>475</v>
      </c>
      <c r="G1261" s="142" t="s">
        <v>476</v>
      </c>
      <c r="H1261" s="142" t="s">
        <v>477</v>
      </c>
      <c r="I1261" s="142" t="s">
        <v>21</v>
      </c>
      <c r="J1261" s="142">
        <v>1</v>
      </c>
      <c r="K1261" s="142">
        <v>12</v>
      </c>
      <c r="L1261" s="227">
        <v>225</v>
      </c>
      <c r="M1261" s="227">
        <v>2679056</v>
      </c>
      <c r="N1261" s="227">
        <v>15700</v>
      </c>
      <c r="O1261" s="227">
        <v>15700</v>
      </c>
      <c r="P1261" s="227">
        <v>188400</v>
      </c>
      <c r="Q1261" s="227"/>
      <c r="R1261" s="227"/>
      <c r="S1261" s="227"/>
      <c r="T1261" s="227">
        <v>27</v>
      </c>
      <c r="U1261" s="227">
        <v>362432</v>
      </c>
      <c r="V1261" s="227">
        <v>40945</v>
      </c>
      <c r="W1261" s="143">
        <v>46027</v>
      </c>
      <c r="X1261" s="143">
        <v>46034</v>
      </c>
      <c r="Y1261">
        <f t="shared" si="39"/>
        <v>188400</v>
      </c>
    </row>
    <row r="1262" spans="1:25">
      <c r="A1262" s="1" t="str">
        <f t="shared" si="38"/>
        <v>060081005725000</v>
      </c>
      <c r="B1262" s="142" t="s">
        <v>81</v>
      </c>
      <c r="C1262" s="142" t="s">
        <v>1484</v>
      </c>
      <c r="D1262" s="142" t="s">
        <v>3497</v>
      </c>
      <c r="E1262" s="142" t="s">
        <v>24</v>
      </c>
      <c r="F1262" s="142" t="s">
        <v>150</v>
      </c>
      <c r="G1262" s="142" t="s">
        <v>3499</v>
      </c>
      <c r="H1262" s="142" t="s">
        <v>151</v>
      </c>
      <c r="I1262" s="142" t="s">
        <v>23</v>
      </c>
      <c r="J1262" s="142">
        <v>1</v>
      </c>
      <c r="K1262" s="142">
        <v>10</v>
      </c>
      <c r="L1262" s="227">
        <v>1418</v>
      </c>
      <c r="M1262" s="227">
        <v>18217495</v>
      </c>
      <c r="N1262" s="227">
        <v>16000</v>
      </c>
      <c r="O1262" s="227">
        <v>16000</v>
      </c>
      <c r="P1262" s="227">
        <v>160000</v>
      </c>
      <c r="Q1262" s="227">
        <v>10</v>
      </c>
      <c r="R1262" s="227">
        <v>1050</v>
      </c>
      <c r="S1262" s="227">
        <v>149500</v>
      </c>
      <c r="T1262" s="227">
        <v>1844</v>
      </c>
      <c r="U1262" s="227">
        <v>24776982</v>
      </c>
      <c r="V1262" s="227">
        <v>1086530</v>
      </c>
      <c r="W1262" s="143">
        <v>46029</v>
      </c>
      <c r="X1262" s="143">
        <v>46035</v>
      </c>
      <c r="Y1262">
        <f t="shared" si="39"/>
        <v>149500</v>
      </c>
    </row>
    <row r="1263" spans="1:25">
      <c r="A1263" s="1" t="str">
        <f t="shared" si="38"/>
        <v>060081005726000</v>
      </c>
      <c r="B1263" s="142" t="s">
        <v>81</v>
      </c>
      <c r="C1263" s="142" t="s">
        <v>1484</v>
      </c>
      <c r="D1263" s="142" t="s">
        <v>3497</v>
      </c>
      <c r="E1263" s="142" t="s">
        <v>24</v>
      </c>
      <c r="F1263" s="142" t="s">
        <v>154</v>
      </c>
      <c r="G1263" s="142" t="s">
        <v>155</v>
      </c>
      <c r="H1263" s="142" t="s">
        <v>156</v>
      </c>
      <c r="I1263" s="142" t="s">
        <v>23</v>
      </c>
      <c r="J1263" s="142">
        <v>1</v>
      </c>
      <c r="K1263" s="142">
        <v>10</v>
      </c>
      <c r="L1263" s="227">
        <v>455</v>
      </c>
      <c r="M1263" s="227">
        <v>8028214</v>
      </c>
      <c r="N1263" s="227">
        <v>21500</v>
      </c>
      <c r="O1263" s="227">
        <v>21500</v>
      </c>
      <c r="P1263" s="227">
        <v>215000</v>
      </c>
      <c r="Q1263" s="227">
        <v>10</v>
      </c>
      <c r="R1263" s="227">
        <v>100</v>
      </c>
      <c r="S1263" s="227">
        <v>214000</v>
      </c>
      <c r="T1263" s="227">
        <v>1659</v>
      </c>
      <c r="U1263" s="227">
        <v>31214865</v>
      </c>
      <c r="V1263" s="227">
        <v>1942763</v>
      </c>
      <c r="W1263" s="143">
        <v>46002</v>
      </c>
      <c r="X1263" s="143">
        <v>46035</v>
      </c>
      <c r="Y1263">
        <f t="shared" si="39"/>
        <v>214000</v>
      </c>
    </row>
    <row r="1264" spans="1:25">
      <c r="A1264" s="1" t="str">
        <f t="shared" si="38"/>
        <v>060081006631000</v>
      </c>
      <c r="B1264" s="142" t="s">
        <v>81</v>
      </c>
      <c r="C1264" s="142" t="s">
        <v>1484</v>
      </c>
      <c r="D1264" s="142" t="s">
        <v>3500</v>
      </c>
      <c r="E1264" s="142" t="s">
        <v>3501</v>
      </c>
      <c r="F1264" s="142" t="s">
        <v>3502</v>
      </c>
      <c r="G1264" s="142" t="s">
        <v>3503</v>
      </c>
      <c r="H1264" s="142" t="s">
        <v>3504</v>
      </c>
      <c r="I1264" s="142" t="s">
        <v>23</v>
      </c>
      <c r="J1264" s="142">
        <v>1</v>
      </c>
      <c r="K1264" s="142">
        <v>28</v>
      </c>
      <c r="L1264" s="227">
        <v>191</v>
      </c>
      <c r="M1264" s="227">
        <v>3876985</v>
      </c>
      <c r="N1264" s="227">
        <v>29000</v>
      </c>
      <c r="O1264" s="227">
        <v>22500</v>
      </c>
      <c r="P1264" s="227">
        <v>630000</v>
      </c>
      <c r="Q1264" s="227"/>
      <c r="R1264" s="227"/>
      <c r="S1264" s="227"/>
      <c r="T1264" s="227">
        <v>56</v>
      </c>
      <c r="U1264" s="227">
        <v>1152703</v>
      </c>
      <c r="V1264" s="227">
        <v>15995</v>
      </c>
      <c r="W1264" s="143">
        <v>46011</v>
      </c>
      <c r="X1264" s="143">
        <v>46035</v>
      </c>
      <c r="Y1264">
        <f t="shared" si="39"/>
        <v>630000</v>
      </c>
    </row>
    <row r="1265" spans="1:25">
      <c r="A1265" s="1" t="str">
        <f t="shared" si="38"/>
        <v>060081007324000</v>
      </c>
      <c r="B1265" s="142" t="s">
        <v>81</v>
      </c>
      <c r="C1265" s="142" t="s">
        <v>1484</v>
      </c>
      <c r="D1265" s="142" t="s">
        <v>3500</v>
      </c>
      <c r="E1265" s="142" t="s">
        <v>3501</v>
      </c>
      <c r="F1265" s="142" t="s">
        <v>3505</v>
      </c>
      <c r="G1265" s="142" t="s">
        <v>3506</v>
      </c>
      <c r="H1265" s="142" t="s">
        <v>3507</v>
      </c>
      <c r="I1265" s="142" t="s">
        <v>23</v>
      </c>
      <c r="J1265" s="142">
        <v>1</v>
      </c>
      <c r="K1265" s="142">
        <v>12</v>
      </c>
      <c r="L1265" s="227">
        <v>48</v>
      </c>
      <c r="M1265" s="227">
        <v>1311916</v>
      </c>
      <c r="N1265" s="227">
        <v>42400</v>
      </c>
      <c r="O1265" s="227">
        <v>29000</v>
      </c>
      <c r="P1265" s="227">
        <v>348000</v>
      </c>
      <c r="Q1265" s="227"/>
      <c r="R1265" s="227"/>
      <c r="S1265" s="227"/>
      <c r="T1265" s="227">
        <v>14</v>
      </c>
      <c r="U1265" s="227">
        <v>522703</v>
      </c>
      <c r="V1265" s="227">
        <v>140061</v>
      </c>
      <c r="W1265" s="143">
        <v>45967</v>
      </c>
      <c r="X1265" s="143">
        <v>46035</v>
      </c>
      <c r="Y1265">
        <f t="shared" si="39"/>
        <v>348000</v>
      </c>
    </row>
    <row r="1266" spans="1:25">
      <c r="A1266" s="1" t="str">
        <f t="shared" si="38"/>
        <v>060081008681000</v>
      </c>
      <c r="B1266" s="142" t="s">
        <v>81</v>
      </c>
      <c r="C1266" s="142" t="s">
        <v>1484</v>
      </c>
      <c r="D1266" s="142" t="s">
        <v>3500</v>
      </c>
      <c r="E1266" s="142" t="s">
        <v>3501</v>
      </c>
      <c r="F1266" s="142" t="s">
        <v>3508</v>
      </c>
      <c r="G1266" s="142" t="s">
        <v>3509</v>
      </c>
      <c r="H1266" s="142" t="s">
        <v>3510</v>
      </c>
      <c r="I1266" s="142" t="s">
        <v>21</v>
      </c>
      <c r="J1266" s="142">
        <v>1</v>
      </c>
      <c r="K1266" s="142">
        <v>100</v>
      </c>
      <c r="L1266" s="227">
        <v>61</v>
      </c>
      <c r="M1266" s="227">
        <v>1067500</v>
      </c>
      <c r="N1266" s="227">
        <v>24400</v>
      </c>
      <c r="O1266" s="227">
        <v>19900</v>
      </c>
      <c r="P1266" s="227">
        <v>1990000</v>
      </c>
      <c r="Q1266" s="227"/>
      <c r="R1266" s="227"/>
      <c r="S1266" s="227"/>
      <c r="T1266" s="227">
        <v>83</v>
      </c>
      <c r="U1266" s="227">
        <v>1479910</v>
      </c>
      <c r="V1266" s="227">
        <v>27410</v>
      </c>
      <c r="W1266" s="143">
        <v>45989</v>
      </c>
      <c r="X1266" s="143">
        <v>46035</v>
      </c>
      <c r="Y1266">
        <f t="shared" si="39"/>
        <v>1990000</v>
      </c>
    </row>
    <row r="1267" spans="1:25">
      <c r="A1267" s="1" t="str">
        <f t="shared" si="38"/>
        <v>060081012362000</v>
      </c>
      <c r="B1267" s="142" t="s">
        <v>81</v>
      </c>
      <c r="C1267" s="142" t="s">
        <v>1484</v>
      </c>
      <c r="D1267" s="142" t="s">
        <v>3511</v>
      </c>
      <c r="E1267" s="142" t="s">
        <v>3512</v>
      </c>
      <c r="F1267" s="142" t="s">
        <v>3513</v>
      </c>
      <c r="G1267" s="142" t="s">
        <v>3514</v>
      </c>
      <c r="H1267" s="142" t="s">
        <v>3515</v>
      </c>
      <c r="I1267" s="142" t="s">
        <v>21</v>
      </c>
      <c r="J1267" s="142">
        <v>1</v>
      </c>
      <c r="K1267" s="142">
        <v>12</v>
      </c>
      <c r="L1267" s="227">
        <v>46</v>
      </c>
      <c r="M1267" s="227">
        <v>1633060</v>
      </c>
      <c r="N1267" s="227">
        <v>49900</v>
      </c>
      <c r="O1267" s="227">
        <v>39900</v>
      </c>
      <c r="P1267" s="227">
        <v>478800</v>
      </c>
      <c r="Q1267" s="227"/>
      <c r="R1267" s="227"/>
      <c r="S1267" s="227"/>
      <c r="T1267" s="227">
        <v>36</v>
      </c>
      <c r="U1267" s="227">
        <v>1294054</v>
      </c>
      <c r="V1267" s="227">
        <v>16007</v>
      </c>
      <c r="W1267" s="143">
        <v>46035</v>
      </c>
      <c r="X1267" s="143">
        <v>46035</v>
      </c>
      <c r="Y1267">
        <f t="shared" si="39"/>
        <v>478800</v>
      </c>
    </row>
    <row r="1268" spans="1:25">
      <c r="A1268" s="1" t="str">
        <f t="shared" si="38"/>
        <v>060081012363000</v>
      </c>
      <c r="B1268" s="142" t="s">
        <v>81</v>
      </c>
      <c r="C1268" s="142" t="s">
        <v>1484</v>
      </c>
      <c r="D1268" s="142" t="s">
        <v>3511</v>
      </c>
      <c r="E1268" s="142" t="s">
        <v>3512</v>
      </c>
      <c r="F1268" s="142" t="s">
        <v>3516</v>
      </c>
      <c r="G1268" s="142" t="s">
        <v>3517</v>
      </c>
      <c r="H1268" s="142" t="s">
        <v>3518</v>
      </c>
      <c r="I1268" s="142" t="s">
        <v>21</v>
      </c>
      <c r="J1268" s="142">
        <v>1</v>
      </c>
      <c r="K1268" s="142">
        <v>12</v>
      </c>
      <c r="L1268" s="227">
        <v>39</v>
      </c>
      <c r="M1268" s="227">
        <v>1384488</v>
      </c>
      <c r="N1268" s="227">
        <v>47900</v>
      </c>
      <c r="O1268" s="227">
        <v>39900</v>
      </c>
      <c r="P1268" s="227">
        <v>478800</v>
      </c>
      <c r="Q1268" s="227"/>
      <c r="R1268" s="227"/>
      <c r="S1268" s="227"/>
      <c r="T1268" s="227">
        <v>39</v>
      </c>
      <c r="U1268" s="227">
        <v>1401180</v>
      </c>
      <c r="V1268" s="227">
        <v>16692</v>
      </c>
      <c r="W1268" s="143">
        <v>46035</v>
      </c>
      <c r="X1268" s="143">
        <v>46034</v>
      </c>
      <c r="Y1268">
        <f t="shared" si="39"/>
        <v>478800</v>
      </c>
    </row>
    <row r="1269" spans="1:25">
      <c r="A1269" s="1" t="str">
        <f t="shared" si="38"/>
        <v>060081012844000</v>
      </c>
      <c r="B1269" s="142" t="s">
        <v>81</v>
      </c>
      <c r="C1269" s="142" t="s">
        <v>1484</v>
      </c>
      <c r="D1269" s="142" t="s">
        <v>3511</v>
      </c>
      <c r="E1269" s="142" t="s">
        <v>3512</v>
      </c>
      <c r="F1269" s="142" t="s">
        <v>3519</v>
      </c>
      <c r="G1269" s="142" t="s">
        <v>3520</v>
      </c>
      <c r="H1269" s="142" t="s">
        <v>3521</v>
      </c>
      <c r="I1269" s="142" t="s">
        <v>21</v>
      </c>
      <c r="J1269" s="142">
        <v>1</v>
      </c>
      <c r="K1269" s="142">
        <v>10</v>
      </c>
      <c r="L1269" s="227">
        <v>107</v>
      </c>
      <c r="M1269" s="227">
        <v>1758664</v>
      </c>
      <c r="N1269" s="227">
        <v>22000</v>
      </c>
      <c r="O1269" s="227">
        <v>22000</v>
      </c>
      <c r="P1269" s="227">
        <v>220000</v>
      </c>
      <c r="Q1269" s="227"/>
      <c r="R1269" s="227"/>
      <c r="S1269" s="227"/>
      <c r="T1269" s="227">
        <v>197</v>
      </c>
      <c r="U1269" s="227">
        <v>3904505</v>
      </c>
      <c r="V1269" s="227">
        <v>666592</v>
      </c>
      <c r="W1269" s="143">
        <v>46027</v>
      </c>
      <c r="X1269" s="143">
        <v>46035</v>
      </c>
      <c r="Y1269">
        <f t="shared" si="39"/>
        <v>220000</v>
      </c>
    </row>
    <row r="1270" spans="1:25">
      <c r="A1270" s="1" t="str">
        <f t="shared" si="38"/>
        <v>060081015940000</v>
      </c>
      <c r="B1270" s="142" t="s">
        <v>81</v>
      </c>
      <c r="C1270" s="142" t="s">
        <v>1484</v>
      </c>
      <c r="D1270" s="142" t="s">
        <v>3497</v>
      </c>
      <c r="E1270" s="142" t="s">
        <v>24</v>
      </c>
      <c r="F1270" s="142" t="s">
        <v>160</v>
      </c>
      <c r="G1270" s="142" t="s">
        <v>161</v>
      </c>
      <c r="H1270" s="142" t="s">
        <v>3522</v>
      </c>
      <c r="I1270" s="142" t="s">
        <v>21</v>
      </c>
      <c r="J1270" s="142">
        <v>1</v>
      </c>
      <c r="K1270" s="142">
        <v>10</v>
      </c>
      <c r="L1270" s="227">
        <v>2377</v>
      </c>
      <c r="M1270" s="227">
        <v>55103428</v>
      </c>
      <c r="N1270" s="227">
        <v>28000</v>
      </c>
      <c r="O1270" s="227">
        <v>26700</v>
      </c>
      <c r="P1270" s="227">
        <v>267000</v>
      </c>
      <c r="Q1270" s="227">
        <v>10</v>
      </c>
      <c r="R1270" s="227">
        <v>100</v>
      </c>
      <c r="S1270" s="227">
        <v>266000</v>
      </c>
      <c r="T1270" s="227">
        <v>468</v>
      </c>
      <c r="U1270" s="227">
        <v>11134955</v>
      </c>
      <c r="V1270" s="227">
        <v>285816</v>
      </c>
      <c r="W1270" s="143">
        <v>45996</v>
      </c>
      <c r="X1270" s="143">
        <v>46035</v>
      </c>
      <c r="Y1270">
        <f t="shared" si="39"/>
        <v>266000</v>
      </c>
    </row>
    <row r="1271" spans="1:25">
      <c r="A1271" s="1" t="str">
        <f t="shared" si="38"/>
        <v>060081016172000</v>
      </c>
      <c r="B1271" s="142" t="s">
        <v>81</v>
      </c>
      <c r="C1271" s="142" t="s">
        <v>1484</v>
      </c>
      <c r="D1271" s="142" t="s">
        <v>3523</v>
      </c>
      <c r="E1271" s="142" t="s">
        <v>20</v>
      </c>
      <c r="F1271" s="142" t="s">
        <v>166</v>
      </c>
      <c r="G1271" s="142" t="s">
        <v>167</v>
      </c>
      <c r="H1271" s="142" t="s">
        <v>168</v>
      </c>
      <c r="I1271" s="142" t="s">
        <v>21</v>
      </c>
      <c r="J1271" s="142">
        <v>1</v>
      </c>
      <c r="K1271" s="142">
        <v>12</v>
      </c>
      <c r="L1271" s="227">
        <v>98</v>
      </c>
      <c r="M1271" s="227">
        <v>1819957</v>
      </c>
      <c r="N1271" s="227">
        <v>23500</v>
      </c>
      <c r="O1271" s="227">
        <v>23500</v>
      </c>
      <c r="P1271" s="227">
        <v>282000</v>
      </c>
      <c r="Q1271" s="227">
        <v>12</v>
      </c>
      <c r="R1271" s="227">
        <v>1800</v>
      </c>
      <c r="S1271" s="227">
        <v>260400</v>
      </c>
      <c r="T1271" s="227">
        <v>0</v>
      </c>
      <c r="U1271" s="227">
        <v>0</v>
      </c>
      <c r="V1271" s="227">
        <v>0</v>
      </c>
      <c r="W1271" s="143">
        <v>45992</v>
      </c>
      <c r="X1271" s="143">
        <v>46014</v>
      </c>
      <c r="Y1271">
        <f t="shared" si="39"/>
        <v>260400</v>
      </c>
    </row>
    <row r="1272" spans="1:25">
      <c r="A1272" s="1" t="str">
        <f t="shared" si="38"/>
        <v>060081016682000</v>
      </c>
      <c r="B1272" s="142" t="s">
        <v>81</v>
      </c>
      <c r="C1272" s="142" t="s">
        <v>1484</v>
      </c>
      <c r="D1272" s="142" t="s">
        <v>3511</v>
      </c>
      <c r="E1272" s="142" t="s">
        <v>3512</v>
      </c>
      <c r="F1272" s="142" t="s">
        <v>3524</v>
      </c>
      <c r="G1272" s="142" t="s">
        <v>3525</v>
      </c>
      <c r="H1272" s="142" t="s">
        <v>3526</v>
      </c>
      <c r="I1272" s="142" t="s">
        <v>21</v>
      </c>
      <c r="J1272" s="142">
        <v>1</v>
      </c>
      <c r="K1272" s="142">
        <v>10</v>
      </c>
      <c r="L1272" s="227">
        <v>46</v>
      </c>
      <c r="M1272" s="227">
        <v>1012276</v>
      </c>
      <c r="N1272" s="227">
        <v>32900</v>
      </c>
      <c r="O1272" s="227">
        <v>32900</v>
      </c>
      <c r="P1272" s="227">
        <v>329000</v>
      </c>
      <c r="Q1272" s="227"/>
      <c r="R1272" s="227"/>
      <c r="S1272" s="227"/>
      <c r="T1272" s="227">
        <v>56</v>
      </c>
      <c r="U1272" s="227">
        <v>1559288</v>
      </c>
      <c r="V1272" s="227">
        <v>326952</v>
      </c>
      <c r="W1272" s="143">
        <v>46034</v>
      </c>
      <c r="X1272" s="143">
        <v>46035</v>
      </c>
      <c r="Y1272">
        <f t="shared" si="39"/>
        <v>329000</v>
      </c>
    </row>
    <row r="1273" spans="1:25">
      <c r="A1273" s="1" t="str">
        <f t="shared" si="38"/>
        <v>060081017239000</v>
      </c>
      <c r="B1273" s="142" t="s">
        <v>81</v>
      </c>
      <c r="C1273" s="142" t="s">
        <v>1484</v>
      </c>
      <c r="D1273" s="142" t="s">
        <v>3527</v>
      </c>
      <c r="E1273" s="142" t="s">
        <v>22</v>
      </c>
      <c r="F1273" s="142" t="s">
        <v>615</v>
      </c>
      <c r="G1273" s="142" t="s">
        <v>616</v>
      </c>
      <c r="H1273" s="142" t="s">
        <v>617</v>
      </c>
      <c r="I1273" s="142" t="s">
        <v>23</v>
      </c>
      <c r="J1273" s="142">
        <v>1</v>
      </c>
      <c r="K1273" s="142">
        <v>12</v>
      </c>
      <c r="L1273" s="227">
        <v>23106</v>
      </c>
      <c r="M1273" s="227">
        <v>247755289</v>
      </c>
      <c r="N1273" s="227">
        <v>13000</v>
      </c>
      <c r="O1273" s="227">
        <v>12600</v>
      </c>
      <c r="P1273" s="227">
        <v>151200</v>
      </c>
      <c r="Q1273" s="227">
        <v>12</v>
      </c>
      <c r="R1273" s="227">
        <v>700</v>
      </c>
      <c r="S1273" s="227">
        <v>142800</v>
      </c>
      <c r="T1273" s="227">
        <v>270</v>
      </c>
      <c r="U1273" s="227">
        <v>2962072</v>
      </c>
      <c r="V1273" s="227">
        <v>66983</v>
      </c>
      <c r="W1273" s="143">
        <v>45987</v>
      </c>
      <c r="X1273" s="143">
        <v>46035</v>
      </c>
      <c r="Y1273">
        <f t="shared" si="39"/>
        <v>142800</v>
      </c>
    </row>
    <row r="1274" spans="1:25">
      <c r="A1274" s="1" t="str">
        <f t="shared" si="38"/>
        <v>060081017616000</v>
      </c>
      <c r="B1274" s="142" t="s">
        <v>81</v>
      </c>
      <c r="C1274" s="142" t="s">
        <v>1484</v>
      </c>
      <c r="D1274" s="142" t="s">
        <v>3528</v>
      </c>
      <c r="E1274" s="142" t="s">
        <v>27</v>
      </c>
      <c r="F1274" s="142" t="s">
        <v>172</v>
      </c>
      <c r="G1274" s="142" t="s">
        <v>173</v>
      </c>
      <c r="H1274" s="142" t="s">
        <v>174</v>
      </c>
      <c r="I1274" s="142" t="s">
        <v>21</v>
      </c>
      <c r="J1274" s="142">
        <v>1</v>
      </c>
      <c r="K1274" s="142">
        <v>24</v>
      </c>
      <c r="L1274" s="227">
        <v>4426</v>
      </c>
      <c r="M1274" s="227">
        <v>11845620</v>
      </c>
      <c r="N1274" s="227">
        <v>3400</v>
      </c>
      <c r="O1274" s="227">
        <v>3400</v>
      </c>
      <c r="P1274" s="227">
        <v>81600</v>
      </c>
      <c r="Q1274" s="227">
        <v>24</v>
      </c>
      <c r="R1274" s="227">
        <v>884</v>
      </c>
      <c r="S1274" s="227">
        <v>60384</v>
      </c>
      <c r="T1274" s="227">
        <v>1162</v>
      </c>
      <c r="U1274" s="227">
        <v>2704565</v>
      </c>
      <c r="V1274" s="227">
        <v>-405378</v>
      </c>
      <c r="W1274" s="143">
        <v>45974</v>
      </c>
      <c r="X1274" s="143">
        <v>46035</v>
      </c>
      <c r="Y1274">
        <f t="shared" si="39"/>
        <v>60384</v>
      </c>
    </row>
    <row r="1275" spans="1:25">
      <c r="A1275" s="1" t="str">
        <f t="shared" si="38"/>
        <v>060081017999000</v>
      </c>
      <c r="B1275" s="142" t="s">
        <v>81</v>
      </c>
      <c r="C1275" s="142" t="s">
        <v>1484</v>
      </c>
      <c r="D1275" s="142" t="s">
        <v>3500</v>
      </c>
      <c r="E1275" s="142" t="s">
        <v>3501</v>
      </c>
      <c r="F1275" s="142" t="s">
        <v>3529</v>
      </c>
      <c r="G1275" s="142" t="s">
        <v>3530</v>
      </c>
      <c r="H1275" s="142" t="s">
        <v>3531</v>
      </c>
      <c r="I1275" s="142" t="s">
        <v>21</v>
      </c>
      <c r="J1275" s="142">
        <v>1</v>
      </c>
      <c r="K1275" s="142">
        <v>12</v>
      </c>
      <c r="L1275" s="227">
        <v>451</v>
      </c>
      <c r="M1275" s="227">
        <v>4516761</v>
      </c>
      <c r="N1275" s="227">
        <v>14900</v>
      </c>
      <c r="O1275" s="227">
        <v>14900</v>
      </c>
      <c r="P1275" s="227">
        <v>178800</v>
      </c>
      <c r="Q1275" s="227"/>
      <c r="R1275" s="227"/>
      <c r="S1275" s="227"/>
      <c r="T1275" s="227">
        <v>124</v>
      </c>
      <c r="U1275" s="227">
        <v>1664505</v>
      </c>
      <c r="V1275" s="227">
        <v>422646</v>
      </c>
      <c r="W1275" s="143">
        <v>46008</v>
      </c>
      <c r="X1275" s="143">
        <v>46035</v>
      </c>
      <c r="Y1275">
        <f t="shared" si="39"/>
        <v>178800</v>
      </c>
    </row>
    <row r="1276" spans="1:25">
      <c r="A1276" s="1" t="str">
        <f t="shared" si="38"/>
        <v>060081019715000</v>
      </c>
      <c r="B1276" s="142" t="s">
        <v>81</v>
      </c>
      <c r="C1276" s="142" t="s">
        <v>1484</v>
      </c>
      <c r="D1276" s="142" t="s">
        <v>3495</v>
      </c>
      <c r="E1276" s="142" t="s">
        <v>3496</v>
      </c>
      <c r="F1276" s="142" t="s">
        <v>448</v>
      </c>
      <c r="G1276" s="142" t="s">
        <v>449</v>
      </c>
      <c r="H1276" s="142" t="s">
        <v>3532</v>
      </c>
      <c r="I1276" s="142" t="s">
        <v>21</v>
      </c>
      <c r="J1276" s="142">
        <v>1</v>
      </c>
      <c r="K1276" s="142">
        <v>25</v>
      </c>
      <c r="L1276" s="227"/>
      <c r="M1276" s="227"/>
      <c r="N1276" s="227">
        <v>64700</v>
      </c>
      <c r="O1276" s="227">
        <v>64700</v>
      </c>
      <c r="P1276" s="227">
        <v>1617500</v>
      </c>
      <c r="Q1276" s="227"/>
      <c r="R1276" s="227"/>
      <c r="S1276" s="227"/>
      <c r="T1276" s="227"/>
      <c r="U1276" s="227"/>
      <c r="V1276" s="227"/>
      <c r="W1276" s="143"/>
      <c r="X1276" s="143"/>
      <c r="Y1276">
        <f t="shared" si="39"/>
        <v>1617500</v>
      </c>
    </row>
    <row r="1277" spans="1:25">
      <c r="A1277" s="1" t="str">
        <f t="shared" si="38"/>
        <v>060081019929000</v>
      </c>
      <c r="B1277" s="142" t="s">
        <v>81</v>
      </c>
      <c r="C1277" s="142" t="s">
        <v>1484</v>
      </c>
      <c r="D1277" s="142" t="s">
        <v>3497</v>
      </c>
      <c r="E1277" s="142" t="s">
        <v>24</v>
      </c>
      <c r="F1277" s="142" t="s">
        <v>178</v>
      </c>
      <c r="G1277" s="142" t="s">
        <v>3533</v>
      </c>
      <c r="H1277" s="142" t="s">
        <v>179</v>
      </c>
      <c r="I1277" s="142" t="s">
        <v>23</v>
      </c>
      <c r="J1277" s="142">
        <v>1</v>
      </c>
      <c r="K1277" s="142">
        <v>1</v>
      </c>
      <c r="L1277" s="227">
        <v>168</v>
      </c>
      <c r="M1277" s="227">
        <v>12167098</v>
      </c>
      <c r="N1277" s="227">
        <v>90000</v>
      </c>
      <c r="O1277" s="227">
        <v>90000</v>
      </c>
      <c r="P1277" s="227">
        <v>90000</v>
      </c>
      <c r="Q1277" s="227">
        <v>5</v>
      </c>
      <c r="R1277" s="227">
        <v>50</v>
      </c>
      <c r="S1277" s="227">
        <v>89950</v>
      </c>
      <c r="T1277" s="227">
        <v>73</v>
      </c>
      <c r="U1277" s="227">
        <v>5917027</v>
      </c>
      <c r="V1277" s="227">
        <v>630133</v>
      </c>
      <c r="W1277" s="143">
        <v>46010</v>
      </c>
      <c r="X1277" s="143">
        <v>46035</v>
      </c>
      <c r="Y1277">
        <f t="shared" si="39"/>
        <v>89950</v>
      </c>
    </row>
    <row r="1278" spans="1:25">
      <c r="A1278" s="1" t="str">
        <f t="shared" si="38"/>
        <v>060081020238000</v>
      </c>
      <c r="B1278" s="142" t="s">
        <v>81</v>
      </c>
      <c r="C1278" s="142" t="s">
        <v>1484</v>
      </c>
      <c r="D1278" s="142" t="s">
        <v>3534</v>
      </c>
      <c r="E1278" s="142" t="s">
        <v>2492</v>
      </c>
      <c r="F1278" s="142" t="s">
        <v>95</v>
      </c>
      <c r="G1278" s="142" t="s">
        <v>2733</v>
      </c>
      <c r="H1278" s="142" t="s">
        <v>2734</v>
      </c>
      <c r="I1278" s="142" t="s">
        <v>21</v>
      </c>
      <c r="J1278" s="142">
        <v>1</v>
      </c>
      <c r="K1278" s="142">
        <v>6</v>
      </c>
      <c r="L1278" s="227">
        <v>569</v>
      </c>
      <c r="M1278" s="227">
        <v>10983837</v>
      </c>
      <c r="N1278" s="227">
        <v>25300</v>
      </c>
      <c r="O1278" s="227">
        <v>25300</v>
      </c>
      <c r="P1278" s="227">
        <v>151800</v>
      </c>
      <c r="Q1278" s="227"/>
      <c r="R1278" s="227"/>
      <c r="S1278" s="227"/>
      <c r="T1278" s="227">
        <v>286</v>
      </c>
      <c r="U1278" s="227">
        <v>4847027</v>
      </c>
      <c r="V1278" s="227">
        <v>-673847</v>
      </c>
      <c r="W1278" s="143">
        <v>46002</v>
      </c>
      <c r="X1278" s="143">
        <v>46035</v>
      </c>
      <c r="Y1278">
        <f t="shared" si="39"/>
        <v>151800</v>
      </c>
    </row>
    <row r="1279" spans="1:25">
      <c r="A1279" s="1" t="str">
        <f t="shared" si="38"/>
        <v>060081023234000</v>
      </c>
      <c r="B1279" s="142" t="s">
        <v>81</v>
      </c>
      <c r="C1279" s="142" t="s">
        <v>1484</v>
      </c>
      <c r="D1279" s="142" t="s">
        <v>3497</v>
      </c>
      <c r="E1279" s="142" t="s">
        <v>24</v>
      </c>
      <c r="F1279" s="142" t="s">
        <v>182</v>
      </c>
      <c r="G1279" s="142" t="s">
        <v>183</v>
      </c>
      <c r="H1279" s="142" t="s">
        <v>184</v>
      </c>
      <c r="I1279" s="142" t="s">
        <v>23</v>
      </c>
      <c r="J1279" s="142">
        <v>1</v>
      </c>
      <c r="K1279" s="142">
        <v>1</v>
      </c>
      <c r="L1279" s="227">
        <v>56</v>
      </c>
      <c r="M1279" s="227">
        <v>4930715</v>
      </c>
      <c r="N1279" s="227">
        <v>105000</v>
      </c>
      <c r="O1279" s="227">
        <v>105000</v>
      </c>
      <c r="P1279" s="227">
        <v>105000</v>
      </c>
      <c r="Q1279" s="227"/>
      <c r="R1279" s="227"/>
      <c r="S1279" s="227"/>
      <c r="T1279" s="227">
        <v>111</v>
      </c>
      <c r="U1279" s="227">
        <v>10435198</v>
      </c>
      <c r="V1279" s="227">
        <v>661817</v>
      </c>
      <c r="W1279" s="143">
        <v>46002</v>
      </c>
      <c r="X1279" s="143">
        <v>46035</v>
      </c>
      <c r="Y1279">
        <f t="shared" si="39"/>
        <v>105000</v>
      </c>
    </row>
    <row r="1280" spans="1:25">
      <c r="A1280" s="1" t="str">
        <f t="shared" si="38"/>
        <v>060081025539000</v>
      </c>
      <c r="B1280" s="142" t="s">
        <v>81</v>
      </c>
      <c r="C1280" s="142" t="s">
        <v>1484</v>
      </c>
      <c r="D1280" s="142" t="s">
        <v>3528</v>
      </c>
      <c r="E1280" s="142" t="s">
        <v>27</v>
      </c>
      <c r="F1280" s="142" t="s">
        <v>188</v>
      </c>
      <c r="G1280" s="142" t="s">
        <v>189</v>
      </c>
      <c r="H1280" s="142" t="s">
        <v>190</v>
      </c>
      <c r="I1280" s="142" t="s">
        <v>21</v>
      </c>
      <c r="J1280" s="142">
        <v>1</v>
      </c>
      <c r="K1280" s="142">
        <v>1</v>
      </c>
      <c r="L1280" s="227">
        <v>14</v>
      </c>
      <c r="M1280" s="227">
        <v>245946</v>
      </c>
      <c r="N1280" s="227">
        <v>20200</v>
      </c>
      <c r="O1280" s="227">
        <v>20200</v>
      </c>
      <c r="P1280" s="227">
        <v>20200</v>
      </c>
      <c r="Q1280" s="227"/>
      <c r="R1280" s="227"/>
      <c r="S1280" s="227"/>
      <c r="T1280" s="227">
        <v>0</v>
      </c>
      <c r="U1280" s="227">
        <v>0</v>
      </c>
      <c r="V1280" s="227">
        <v>0</v>
      </c>
      <c r="W1280" s="143">
        <v>45898</v>
      </c>
      <c r="X1280" s="143">
        <v>45905</v>
      </c>
      <c r="Y1280">
        <f t="shared" si="39"/>
        <v>20200</v>
      </c>
    </row>
    <row r="1281" spans="1:25">
      <c r="A1281" s="1" t="str">
        <f t="shared" si="38"/>
        <v>060081028146000</v>
      </c>
      <c r="B1281" s="142" t="s">
        <v>81</v>
      </c>
      <c r="C1281" s="142" t="s">
        <v>1484</v>
      </c>
      <c r="D1281" s="142" t="s">
        <v>3527</v>
      </c>
      <c r="E1281" s="142" t="s">
        <v>22</v>
      </c>
      <c r="F1281" s="142" t="s">
        <v>621</v>
      </c>
      <c r="G1281" s="142" t="s">
        <v>622</v>
      </c>
      <c r="H1281" s="142" t="s">
        <v>623</v>
      </c>
      <c r="I1281" s="142" t="s">
        <v>26</v>
      </c>
      <c r="J1281" s="142">
        <v>1</v>
      </c>
      <c r="K1281" s="142">
        <v>10</v>
      </c>
      <c r="L1281" s="227"/>
      <c r="M1281" s="227"/>
      <c r="N1281" s="227">
        <v>10000</v>
      </c>
      <c r="O1281" s="227">
        <v>10000</v>
      </c>
      <c r="P1281" s="227">
        <v>100000</v>
      </c>
      <c r="Q1281" s="227"/>
      <c r="R1281" s="227"/>
      <c r="S1281" s="227"/>
      <c r="T1281" s="227"/>
      <c r="U1281" s="227"/>
      <c r="V1281" s="227"/>
      <c r="W1281" s="143"/>
      <c r="X1281" s="143"/>
      <c r="Y1281">
        <f t="shared" si="39"/>
        <v>100000</v>
      </c>
    </row>
    <row r="1282" spans="1:25">
      <c r="A1282" s="1" t="str">
        <f t="shared" si="38"/>
        <v>060081028667000</v>
      </c>
      <c r="B1282" s="142" t="s">
        <v>81</v>
      </c>
      <c r="C1282" s="142" t="s">
        <v>1484</v>
      </c>
      <c r="D1282" s="142" t="s">
        <v>3494</v>
      </c>
      <c r="E1282" s="142" t="s">
        <v>2486</v>
      </c>
      <c r="F1282" s="142" t="s">
        <v>65</v>
      </c>
      <c r="G1282" s="142" t="s">
        <v>2636</v>
      </c>
      <c r="H1282" s="142" t="s">
        <v>2637</v>
      </c>
      <c r="I1282" s="142" t="s">
        <v>21</v>
      </c>
      <c r="J1282" s="142">
        <v>1</v>
      </c>
      <c r="K1282" s="142">
        <v>12</v>
      </c>
      <c r="L1282" s="227">
        <v>248</v>
      </c>
      <c r="M1282" s="227">
        <v>4308226</v>
      </c>
      <c r="N1282" s="227">
        <v>20700</v>
      </c>
      <c r="O1282" s="227">
        <v>20700</v>
      </c>
      <c r="P1282" s="227">
        <v>248400</v>
      </c>
      <c r="Q1282" s="227"/>
      <c r="R1282" s="227"/>
      <c r="S1282" s="227"/>
      <c r="T1282" s="227">
        <v>2</v>
      </c>
      <c r="U1282" s="227">
        <v>37297</v>
      </c>
      <c r="V1282" s="227">
        <v>2553</v>
      </c>
      <c r="W1282" s="143">
        <v>46006</v>
      </c>
      <c r="X1282" s="143">
        <v>46035</v>
      </c>
      <c r="Y1282">
        <f t="shared" si="39"/>
        <v>248400</v>
      </c>
    </row>
    <row r="1283" spans="1:25">
      <c r="A1283" s="1" t="str">
        <f t="shared" si="38"/>
        <v>060081028702000</v>
      </c>
      <c r="B1283" s="142" t="s">
        <v>81</v>
      </c>
      <c r="C1283" s="142" t="s">
        <v>1484</v>
      </c>
      <c r="D1283" s="142" t="s">
        <v>3534</v>
      </c>
      <c r="E1283" s="142" t="s">
        <v>2492</v>
      </c>
      <c r="F1283" s="142" t="s">
        <v>40</v>
      </c>
      <c r="G1283" s="142" t="s">
        <v>2493</v>
      </c>
      <c r="H1283" s="142" t="s">
        <v>2494</v>
      </c>
      <c r="I1283" s="142" t="s">
        <v>21</v>
      </c>
      <c r="J1283" s="142">
        <v>1</v>
      </c>
      <c r="K1283" s="142">
        <v>12</v>
      </c>
      <c r="L1283" s="227">
        <v>36</v>
      </c>
      <c r="M1283" s="227">
        <v>593002</v>
      </c>
      <c r="N1283" s="227">
        <v>21500</v>
      </c>
      <c r="O1283" s="227">
        <v>18500</v>
      </c>
      <c r="P1283" s="227">
        <v>222000</v>
      </c>
      <c r="Q1283" s="227">
        <v>12</v>
      </c>
      <c r="R1283" s="227">
        <v>2625</v>
      </c>
      <c r="S1283" s="227">
        <v>190500</v>
      </c>
      <c r="T1283" s="227">
        <v>3</v>
      </c>
      <c r="U1283" s="227">
        <v>57721</v>
      </c>
      <c r="V1283" s="227">
        <v>8304</v>
      </c>
      <c r="W1283" s="143">
        <v>45906</v>
      </c>
      <c r="X1283" s="143">
        <v>46032</v>
      </c>
      <c r="Y1283">
        <f t="shared" si="39"/>
        <v>190500</v>
      </c>
    </row>
    <row r="1284" spans="1:25">
      <c r="A1284" s="1" t="str">
        <f t="shared" si="38"/>
        <v>060081030417000</v>
      </c>
      <c r="B1284" s="142" t="s">
        <v>81</v>
      </c>
      <c r="C1284" s="142" t="s">
        <v>1484</v>
      </c>
      <c r="D1284" s="142" t="s">
        <v>3523</v>
      </c>
      <c r="E1284" s="142" t="s">
        <v>20</v>
      </c>
      <c r="F1284" s="142" t="s">
        <v>453</v>
      </c>
      <c r="G1284" s="142" t="s">
        <v>454</v>
      </c>
      <c r="H1284" s="142" t="s">
        <v>3535</v>
      </c>
      <c r="I1284" s="142" t="s">
        <v>21</v>
      </c>
      <c r="J1284" s="142">
        <v>1</v>
      </c>
      <c r="K1284" s="142">
        <v>24</v>
      </c>
      <c r="L1284" s="227">
        <v>1244</v>
      </c>
      <c r="M1284" s="227">
        <v>4599705</v>
      </c>
      <c r="N1284" s="227">
        <v>4700</v>
      </c>
      <c r="O1284" s="227">
        <v>4700</v>
      </c>
      <c r="P1284" s="227">
        <v>112800</v>
      </c>
      <c r="Q1284" s="227">
        <v>24</v>
      </c>
      <c r="R1284" s="227">
        <v>450</v>
      </c>
      <c r="S1284" s="227">
        <v>102000</v>
      </c>
      <c r="T1284" s="227">
        <v>210</v>
      </c>
      <c r="U1284" s="227">
        <v>820675</v>
      </c>
      <c r="V1284" s="227">
        <v>44197</v>
      </c>
      <c r="W1284" s="143">
        <v>46009</v>
      </c>
      <c r="X1284" s="143">
        <v>46035</v>
      </c>
      <c r="Y1284">
        <f t="shared" si="39"/>
        <v>102000</v>
      </c>
    </row>
    <row r="1285" spans="1:25">
      <c r="A1285" s="1" t="str">
        <f t="shared" ref="A1285:A1348" si="40">B1285&amp;F1285</f>
        <v>060081030532000</v>
      </c>
      <c r="B1285" s="142" t="s">
        <v>81</v>
      </c>
      <c r="C1285" s="142" t="s">
        <v>1484</v>
      </c>
      <c r="D1285" s="142" t="s">
        <v>3500</v>
      </c>
      <c r="E1285" s="142" t="s">
        <v>3501</v>
      </c>
      <c r="F1285" s="142" t="s">
        <v>3536</v>
      </c>
      <c r="G1285" s="142" t="s">
        <v>3537</v>
      </c>
      <c r="H1285" s="142" t="s">
        <v>3538</v>
      </c>
      <c r="I1285" s="142" t="s">
        <v>21</v>
      </c>
      <c r="J1285" s="142">
        <v>1</v>
      </c>
      <c r="K1285" s="142">
        <v>12</v>
      </c>
      <c r="L1285" s="227">
        <v>49</v>
      </c>
      <c r="M1285" s="227">
        <v>1416361</v>
      </c>
      <c r="N1285" s="227">
        <v>42500</v>
      </c>
      <c r="O1285" s="227">
        <v>42500</v>
      </c>
      <c r="P1285" s="227">
        <v>510000</v>
      </c>
      <c r="Q1285" s="227"/>
      <c r="R1285" s="227"/>
      <c r="S1285" s="227"/>
      <c r="T1285" s="227">
        <v>17</v>
      </c>
      <c r="U1285" s="227">
        <v>650901</v>
      </c>
      <c r="V1285" s="227">
        <v>159510</v>
      </c>
      <c r="W1285" s="143">
        <v>46009</v>
      </c>
      <c r="X1285" s="143">
        <v>46034</v>
      </c>
      <c r="Y1285">
        <f t="shared" ref="Y1285:Y1348" si="41">IF(S1285&gt;0,S1285,P1285)</f>
        <v>510000</v>
      </c>
    </row>
    <row r="1286" spans="1:25">
      <c r="A1286" s="1" t="str">
        <f t="shared" si="40"/>
        <v>060081032759000</v>
      </c>
      <c r="B1286" s="142" t="s">
        <v>81</v>
      </c>
      <c r="C1286" s="142" t="s">
        <v>1484</v>
      </c>
      <c r="D1286" s="142" t="s">
        <v>3523</v>
      </c>
      <c r="E1286" s="142" t="s">
        <v>20</v>
      </c>
      <c r="F1286" s="142" t="s">
        <v>194</v>
      </c>
      <c r="G1286" s="142" t="s">
        <v>195</v>
      </c>
      <c r="H1286" s="142" t="s">
        <v>3539</v>
      </c>
      <c r="I1286" s="142" t="s">
        <v>21</v>
      </c>
      <c r="J1286" s="142">
        <v>1</v>
      </c>
      <c r="K1286" s="142">
        <v>8</v>
      </c>
      <c r="L1286" s="227">
        <v>662</v>
      </c>
      <c r="M1286" s="227">
        <v>5132527</v>
      </c>
      <c r="N1286" s="227">
        <v>9100</v>
      </c>
      <c r="O1286" s="227">
        <v>9100</v>
      </c>
      <c r="P1286" s="227">
        <v>72800</v>
      </c>
      <c r="Q1286" s="227">
        <v>8</v>
      </c>
      <c r="R1286" s="227">
        <v>200</v>
      </c>
      <c r="S1286" s="227">
        <v>71200</v>
      </c>
      <c r="T1286" s="227">
        <v>246</v>
      </c>
      <c r="U1286" s="227">
        <v>2016757</v>
      </c>
      <c r="V1286" s="227">
        <v>109504</v>
      </c>
      <c r="W1286" s="143">
        <v>46034</v>
      </c>
      <c r="X1286" s="143">
        <v>46035</v>
      </c>
      <c r="Y1286">
        <f t="shared" si="41"/>
        <v>71200</v>
      </c>
    </row>
    <row r="1287" spans="1:25">
      <c r="A1287" s="1" t="str">
        <f t="shared" si="40"/>
        <v>060081032802000</v>
      </c>
      <c r="B1287" s="142" t="s">
        <v>81</v>
      </c>
      <c r="C1287" s="142" t="s">
        <v>1484</v>
      </c>
      <c r="D1287" s="142" t="s">
        <v>3523</v>
      </c>
      <c r="E1287" s="142" t="s">
        <v>20</v>
      </c>
      <c r="F1287" s="142" t="s">
        <v>904</v>
      </c>
      <c r="G1287" s="142" t="s">
        <v>905</v>
      </c>
      <c r="H1287" s="142" t="s">
        <v>3540</v>
      </c>
      <c r="I1287" s="142" t="s">
        <v>21</v>
      </c>
      <c r="J1287" s="142">
        <v>1</v>
      </c>
      <c r="K1287" s="142">
        <v>8</v>
      </c>
      <c r="L1287" s="227">
        <v>325</v>
      </c>
      <c r="M1287" s="227">
        <v>2519730</v>
      </c>
      <c r="N1287" s="227">
        <v>9200</v>
      </c>
      <c r="O1287" s="227">
        <v>9200</v>
      </c>
      <c r="P1287" s="227">
        <v>73600</v>
      </c>
      <c r="Q1287" s="227">
        <v>8</v>
      </c>
      <c r="R1287" s="227">
        <v>200</v>
      </c>
      <c r="S1287" s="227">
        <v>72000</v>
      </c>
      <c r="T1287" s="227">
        <v>78</v>
      </c>
      <c r="U1287" s="227">
        <v>646486</v>
      </c>
      <c r="V1287" s="227">
        <v>41751</v>
      </c>
      <c r="W1287" s="143">
        <v>46020</v>
      </c>
      <c r="X1287" s="143">
        <v>46035</v>
      </c>
      <c r="Y1287">
        <f t="shared" si="41"/>
        <v>72000</v>
      </c>
    </row>
    <row r="1288" spans="1:25">
      <c r="A1288" s="1" t="str">
        <f t="shared" si="40"/>
        <v>060081035433000</v>
      </c>
      <c r="B1288" s="142" t="s">
        <v>81</v>
      </c>
      <c r="C1288" s="142" t="s">
        <v>1484</v>
      </c>
      <c r="D1288" s="142" t="s">
        <v>3497</v>
      </c>
      <c r="E1288" s="142" t="s">
        <v>24</v>
      </c>
      <c r="F1288" s="142" t="s">
        <v>200</v>
      </c>
      <c r="G1288" s="142" t="s">
        <v>201</v>
      </c>
      <c r="H1288" s="142" t="s">
        <v>202</v>
      </c>
      <c r="I1288" s="142" t="s">
        <v>21</v>
      </c>
      <c r="J1288" s="142">
        <v>1</v>
      </c>
      <c r="K1288" s="142">
        <v>20</v>
      </c>
      <c r="L1288" s="227">
        <v>4101</v>
      </c>
      <c r="M1288" s="227">
        <v>57931259</v>
      </c>
      <c r="N1288" s="227">
        <v>17000</v>
      </c>
      <c r="O1288" s="227">
        <v>16900</v>
      </c>
      <c r="P1288" s="227">
        <v>338000</v>
      </c>
      <c r="Q1288" s="227">
        <v>20</v>
      </c>
      <c r="R1288" s="227">
        <v>300</v>
      </c>
      <c r="S1288" s="227">
        <v>332000</v>
      </c>
      <c r="T1288" s="227">
        <v>214</v>
      </c>
      <c r="U1288" s="227">
        <v>2960901</v>
      </c>
      <c r="V1288" s="227">
        <v>-62091</v>
      </c>
      <c r="W1288" s="143">
        <v>45919</v>
      </c>
      <c r="X1288" s="143">
        <v>46035</v>
      </c>
      <c r="Y1288">
        <f t="shared" si="41"/>
        <v>332000</v>
      </c>
    </row>
    <row r="1289" spans="1:25">
      <c r="A1289" s="1" t="str">
        <f t="shared" si="40"/>
        <v>060081035633000</v>
      </c>
      <c r="B1289" s="142" t="s">
        <v>81</v>
      </c>
      <c r="C1289" s="142" t="s">
        <v>1484</v>
      </c>
      <c r="D1289" s="142" t="s">
        <v>3527</v>
      </c>
      <c r="E1289" s="142" t="s">
        <v>22</v>
      </c>
      <c r="F1289" s="142" t="s">
        <v>206</v>
      </c>
      <c r="G1289" s="142" t="s">
        <v>207</v>
      </c>
      <c r="H1289" s="142" t="s">
        <v>208</v>
      </c>
      <c r="I1289" s="142" t="s">
        <v>23</v>
      </c>
      <c r="J1289" s="142">
        <v>1</v>
      </c>
      <c r="K1289" s="142">
        <v>20</v>
      </c>
      <c r="L1289" s="227">
        <v>7660</v>
      </c>
      <c r="M1289" s="227">
        <v>45414397</v>
      </c>
      <c r="N1289" s="227">
        <v>7700</v>
      </c>
      <c r="O1289" s="227">
        <v>7200</v>
      </c>
      <c r="P1289" s="227">
        <v>144000</v>
      </c>
      <c r="Q1289" s="227">
        <v>20</v>
      </c>
      <c r="R1289" s="227">
        <v>300</v>
      </c>
      <c r="S1289" s="227">
        <v>138000</v>
      </c>
      <c r="T1289" s="227">
        <v>2225</v>
      </c>
      <c r="U1289" s="227">
        <v>13451892</v>
      </c>
      <c r="V1289" s="227">
        <v>260373</v>
      </c>
      <c r="W1289" s="143">
        <v>46020</v>
      </c>
      <c r="X1289" s="143">
        <v>46035</v>
      </c>
      <c r="Y1289">
        <f t="shared" si="41"/>
        <v>138000</v>
      </c>
    </row>
    <row r="1290" spans="1:25">
      <c r="A1290" s="1" t="str">
        <f t="shared" si="40"/>
        <v>060081035634000</v>
      </c>
      <c r="B1290" s="142" t="s">
        <v>81</v>
      </c>
      <c r="C1290" s="142" t="s">
        <v>1484</v>
      </c>
      <c r="D1290" s="142" t="s">
        <v>3527</v>
      </c>
      <c r="E1290" s="142" t="s">
        <v>22</v>
      </c>
      <c r="F1290" s="142" t="s">
        <v>212</v>
      </c>
      <c r="G1290" s="142" t="s">
        <v>213</v>
      </c>
      <c r="H1290" s="142" t="s">
        <v>214</v>
      </c>
      <c r="I1290" s="142" t="s">
        <v>23</v>
      </c>
      <c r="J1290" s="142">
        <v>1</v>
      </c>
      <c r="K1290" s="142">
        <v>20</v>
      </c>
      <c r="L1290" s="227">
        <v>510</v>
      </c>
      <c r="M1290" s="227">
        <v>4323865</v>
      </c>
      <c r="N1290" s="227">
        <v>10800</v>
      </c>
      <c r="O1290" s="227">
        <v>10000</v>
      </c>
      <c r="P1290" s="227">
        <v>200000</v>
      </c>
      <c r="Q1290" s="227">
        <v>20</v>
      </c>
      <c r="R1290" s="227">
        <v>200</v>
      </c>
      <c r="S1290" s="227">
        <v>196000</v>
      </c>
      <c r="T1290" s="227">
        <v>167</v>
      </c>
      <c r="U1290" s="227">
        <v>1480811</v>
      </c>
      <c r="V1290" s="227">
        <v>64957</v>
      </c>
      <c r="W1290" s="143">
        <v>46020</v>
      </c>
      <c r="X1290" s="143">
        <v>46035</v>
      </c>
      <c r="Y1290">
        <f t="shared" si="41"/>
        <v>196000</v>
      </c>
    </row>
    <row r="1291" spans="1:25">
      <c r="A1291" s="1" t="str">
        <f t="shared" si="40"/>
        <v>060081038533000</v>
      </c>
      <c r="B1291" s="142" t="s">
        <v>81</v>
      </c>
      <c r="C1291" s="142" t="s">
        <v>1484</v>
      </c>
      <c r="D1291" s="142" t="s">
        <v>3494</v>
      </c>
      <c r="E1291" s="142" t="s">
        <v>2486</v>
      </c>
      <c r="F1291" s="142" t="s">
        <v>41</v>
      </c>
      <c r="G1291" s="142" t="s">
        <v>2498</v>
      </c>
      <c r="H1291" s="142" t="s">
        <v>3541</v>
      </c>
      <c r="I1291" s="142" t="s">
        <v>23</v>
      </c>
      <c r="J1291" s="142">
        <v>1</v>
      </c>
      <c r="K1291" s="142">
        <v>12</v>
      </c>
      <c r="L1291" s="227">
        <v>58</v>
      </c>
      <c r="M1291" s="227">
        <v>1174163</v>
      </c>
      <c r="N1291" s="227">
        <v>29000</v>
      </c>
      <c r="O1291" s="227">
        <v>25100</v>
      </c>
      <c r="P1291" s="227">
        <v>301200</v>
      </c>
      <c r="Q1291" s="227"/>
      <c r="R1291" s="227"/>
      <c r="S1291" s="227"/>
      <c r="T1291" s="227">
        <v>3</v>
      </c>
      <c r="U1291" s="227">
        <v>78378</v>
      </c>
      <c r="V1291" s="227">
        <v>17645</v>
      </c>
      <c r="W1291" s="143">
        <v>46000</v>
      </c>
      <c r="X1291" s="143">
        <v>46033</v>
      </c>
      <c r="Y1291">
        <f t="shared" si="41"/>
        <v>301200</v>
      </c>
    </row>
    <row r="1292" spans="1:25">
      <c r="A1292" s="1" t="str">
        <f t="shared" si="40"/>
        <v>060081038886000</v>
      </c>
      <c r="B1292" s="142" t="s">
        <v>81</v>
      </c>
      <c r="C1292" s="142" t="s">
        <v>1484</v>
      </c>
      <c r="D1292" s="142" t="s">
        <v>3528</v>
      </c>
      <c r="E1292" s="142" t="s">
        <v>27</v>
      </c>
      <c r="F1292" s="142" t="s">
        <v>218</v>
      </c>
      <c r="G1292" s="142" t="s">
        <v>219</v>
      </c>
      <c r="H1292" s="142" t="s">
        <v>220</v>
      </c>
      <c r="I1292" s="142" t="s">
        <v>21</v>
      </c>
      <c r="J1292" s="142">
        <v>1</v>
      </c>
      <c r="K1292" s="142">
        <v>12</v>
      </c>
      <c r="L1292" s="227">
        <v>762</v>
      </c>
      <c r="M1292" s="227">
        <v>3132629</v>
      </c>
      <c r="N1292" s="227">
        <v>5800</v>
      </c>
      <c r="O1292" s="227">
        <v>5800</v>
      </c>
      <c r="P1292" s="227">
        <v>69600</v>
      </c>
      <c r="Q1292" s="227"/>
      <c r="R1292" s="227"/>
      <c r="S1292" s="227"/>
      <c r="T1292" s="227">
        <v>28</v>
      </c>
      <c r="U1292" s="227">
        <v>146306</v>
      </c>
      <c r="V1292" s="227">
        <v>31196</v>
      </c>
      <c r="W1292" s="143">
        <v>45987</v>
      </c>
      <c r="X1292" s="143">
        <v>46033</v>
      </c>
      <c r="Y1292">
        <f t="shared" si="41"/>
        <v>69600</v>
      </c>
    </row>
    <row r="1293" spans="1:25">
      <c r="A1293" s="1" t="str">
        <f t="shared" si="40"/>
        <v>060081038932000</v>
      </c>
      <c r="B1293" s="142" t="s">
        <v>81</v>
      </c>
      <c r="C1293" s="142" t="s">
        <v>1484</v>
      </c>
      <c r="D1293" s="142" t="s">
        <v>3528</v>
      </c>
      <c r="E1293" s="142" t="s">
        <v>27</v>
      </c>
      <c r="F1293" s="142" t="s">
        <v>224</v>
      </c>
      <c r="G1293" s="142" t="s">
        <v>225</v>
      </c>
      <c r="H1293" s="142" t="s">
        <v>226</v>
      </c>
      <c r="I1293" s="142" t="s">
        <v>23</v>
      </c>
      <c r="J1293" s="142">
        <v>1</v>
      </c>
      <c r="K1293" s="142">
        <v>1</v>
      </c>
      <c r="L1293" s="227">
        <v>80</v>
      </c>
      <c r="M1293" s="227">
        <v>1303234</v>
      </c>
      <c r="N1293" s="227">
        <v>18800</v>
      </c>
      <c r="O1293" s="227">
        <v>18800</v>
      </c>
      <c r="P1293" s="227">
        <v>18800</v>
      </c>
      <c r="Q1293" s="227"/>
      <c r="R1293" s="227"/>
      <c r="S1293" s="227"/>
      <c r="T1293" s="227">
        <v>8</v>
      </c>
      <c r="U1293" s="227">
        <v>135495</v>
      </c>
      <c r="V1293" s="227">
        <v>5172</v>
      </c>
      <c r="W1293" s="143">
        <v>45807</v>
      </c>
      <c r="X1293" s="143">
        <v>46029</v>
      </c>
      <c r="Y1293">
        <f t="shared" si="41"/>
        <v>18800</v>
      </c>
    </row>
    <row r="1294" spans="1:25">
      <c r="A1294" s="1" t="str">
        <f t="shared" si="40"/>
        <v>060081044435000</v>
      </c>
      <c r="B1294" s="142" t="s">
        <v>81</v>
      </c>
      <c r="C1294" s="142" t="s">
        <v>1484</v>
      </c>
      <c r="D1294" s="142" t="s">
        <v>3494</v>
      </c>
      <c r="E1294" s="142" t="s">
        <v>2486</v>
      </c>
      <c r="F1294" s="142" t="s">
        <v>96</v>
      </c>
      <c r="G1294" s="142" t="s">
        <v>2738</v>
      </c>
      <c r="H1294" s="142" t="s">
        <v>2739</v>
      </c>
      <c r="I1294" s="142" t="s">
        <v>21</v>
      </c>
      <c r="J1294" s="142">
        <v>1</v>
      </c>
      <c r="K1294" s="142">
        <v>24</v>
      </c>
      <c r="L1294" s="227">
        <v>78</v>
      </c>
      <c r="M1294" s="227">
        <v>709456</v>
      </c>
      <c r="N1294" s="227">
        <v>12900</v>
      </c>
      <c r="O1294" s="227">
        <v>12900</v>
      </c>
      <c r="P1294" s="227">
        <v>309600</v>
      </c>
      <c r="Q1294" s="227"/>
      <c r="R1294" s="227"/>
      <c r="S1294" s="227"/>
      <c r="T1294" s="227">
        <v>10</v>
      </c>
      <c r="U1294" s="227">
        <v>107207</v>
      </c>
      <c r="V1294" s="227">
        <v>16251</v>
      </c>
      <c r="W1294" s="143">
        <v>45958</v>
      </c>
      <c r="X1294" s="143">
        <v>46033</v>
      </c>
      <c r="Y1294">
        <f t="shared" si="41"/>
        <v>309600</v>
      </c>
    </row>
    <row r="1295" spans="1:25">
      <c r="A1295" s="1" t="str">
        <f t="shared" si="40"/>
        <v>060081044827000</v>
      </c>
      <c r="B1295" s="142" t="s">
        <v>81</v>
      </c>
      <c r="C1295" s="142" t="s">
        <v>1484</v>
      </c>
      <c r="D1295" s="142" t="s">
        <v>3497</v>
      </c>
      <c r="E1295" s="142" t="s">
        <v>24</v>
      </c>
      <c r="F1295" s="142" t="s">
        <v>700</v>
      </c>
      <c r="G1295" s="142" t="s">
        <v>701</v>
      </c>
      <c r="H1295" s="142" t="s">
        <v>702</v>
      </c>
      <c r="I1295" s="142" t="s">
        <v>21</v>
      </c>
      <c r="J1295" s="142">
        <v>1</v>
      </c>
      <c r="K1295" s="142">
        <v>12</v>
      </c>
      <c r="L1295" s="227">
        <v>17</v>
      </c>
      <c r="M1295" s="227">
        <v>386634</v>
      </c>
      <c r="N1295" s="227">
        <v>26000</v>
      </c>
      <c r="O1295" s="227">
        <v>26000</v>
      </c>
      <c r="P1295" s="227">
        <v>312000</v>
      </c>
      <c r="Q1295" s="227"/>
      <c r="R1295" s="227"/>
      <c r="S1295" s="227"/>
      <c r="T1295" s="227">
        <v>12</v>
      </c>
      <c r="U1295" s="227">
        <v>281081</v>
      </c>
      <c r="V1295" s="227">
        <v>8163</v>
      </c>
      <c r="W1295" s="143">
        <v>45989</v>
      </c>
      <c r="X1295" s="143">
        <v>46033</v>
      </c>
      <c r="Y1295">
        <f t="shared" si="41"/>
        <v>312000</v>
      </c>
    </row>
    <row r="1296" spans="1:25">
      <c r="A1296" s="1" t="str">
        <f t="shared" si="40"/>
        <v>060081045756000</v>
      </c>
      <c r="B1296" s="142" t="s">
        <v>81</v>
      </c>
      <c r="C1296" s="142" t="s">
        <v>1484</v>
      </c>
      <c r="D1296" s="142" t="s">
        <v>3495</v>
      </c>
      <c r="E1296" s="142" t="s">
        <v>3496</v>
      </c>
      <c r="F1296" s="142" t="s">
        <v>912</v>
      </c>
      <c r="G1296" s="142" t="s">
        <v>913</v>
      </c>
      <c r="H1296" s="142" t="s">
        <v>914</v>
      </c>
      <c r="I1296" s="142" t="s">
        <v>21</v>
      </c>
      <c r="J1296" s="142">
        <v>1</v>
      </c>
      <c r="K1296" s="142">
        <v>5</v>
      </c>
      <c r="L1296" s="227">
        <v>78</v>
      </c>
      <c r="M1296" s="227">
        <v>4284310</v>
      </c>
      <c r="N1296" s="227">
        <v>67900</v>
      </c>
      <c r="O1296" s="227">
        <v>67900</v>
      </c>
      <c r="P1296" s="227">
        <v>339500</v>
      </c>
      <c r="Q1296" s="227">
        <v>5</v>
      </c>
      <c r="R1296" s="227">
        <v>3600</v>
      </c>
      <c r="S1296" s="227">
        <v>321500</v>
      </c>
      <c r="T1296" s="227">
        <v>9</v>
      </c>
      <c r="U1296" s="227">
        <v>547838</v>
      </c>
      <c r="V1296" s="227">
        <v>53494</v>
      </c>
      <c r="W1296" s="143">
        <v>46004</v>
      </c>
      <c r="X1296" s="143">
        <v>46033</v>
      </c>
      <c r="Y1296">
        <f t="shared" si="41"/>
        <v>321500</v>
      </c>
    </row>
    <row r="1297" spans="1:25">
      <c r="A1297" s="1" t="str">
        <f t="shared" si="40"/>
        <v>060081048940000</v>
      </c>
      <c r="B1297" s="142" t="s">
        <v>81</v>
      </c>
      <c r="C1297" s="142" t="s">
        <v>1484</v>
      </c>
      <c r="D1297" s="142" t="s">
        <v>3495</v>
      </c>
      <c r="E1297" s="142" t="s">
        <v>3496</v>
      </c>
      <c r="F1297" s="142" t="s">
        <v>918</v>
      </c>
      <c r="G1297" s="142" t="s">
        <v>3542</v>
      </c>
      <c r="H1297" s="142" t="s">
        <v>920</v>
      </c>
      <c r="I1297" s="142" t="s">
        <v>21</v>
      </c>
      <c r="J1297" s="142">
        <v>1</v>
      </c>
      <c r="K1297" s="142">
        <v>12</v>
      </c>
      <c r="L1297" s="227">
        <v>1132</v>
      </c>
      <c r="M1297" s="227">
        <v>19873720</v>
      </c>
      <c r="N1297" s="227">
        <v>22900</v>
      </c>
      <c r="O1297" s="227">
        <v>21500</v>
      </c>
      <c r="P1297" s="227">
        <v>258000</v>
      </c>
      <c r="Q1297" s="227">
        <v>12</v>
      </c>
      <c r="R1297" s="227">
        <v>1550</v>
      </c>
      <c r="S1297" s="227">
        <v>239400</v>
      </c>
      <c r="T1297" s="227">
        <v>133</v>
      </c>
      <c r="U1297" s="227">
        <v>2509099</v>
      </c>
      <c r="V1297" s="227">
        <v>174113</v>
      </c>
      <c r="W1297" s="143">
        <v>45999</v>
      </c>
      <c r="X1297" s="143">
        <v>46035</v>
      </c>
      <c r="Y1297">
        <f t="shared" si="41"/>
        <v>239400</v>
      </c>
    </row>
    <row r="1298" spans="1:25">
      <c r="A1298" s="1" t="str">
        <f t="shared" si="40"/>
        <v>060081053801000</v>
      </c>
      <c r="B1298" s="142" t="s">
        <v>81</v>
      </c>
      <c r="C1298" s="142" t="s">
        <v>1484</v>
      </c>
      <c r="D1298" s="142" t="s">
        <v>3494</v>
      </c>
      <c r="E1298" s="142" t="s">
        <v>2486</v>
      </c>
      <c r="F1298" s="142" t="s">
        <v>42</v>
      </c>
      <c r="G1298" s="142" t="s">
        <v>2503</v>
      </c>
      <c r="H1298" s="142" t="s">
        <v>2504</v>
      </c>
      <c r="I1298" s="142" t="s">
        <v>21</v>
      </c>
      <c r="J1298" s="142">
        <v>1</v>
      </c>
      <c r="K1298" s="142">
        <v>12</v>
      </c>
      <c r="L1298" s="227">
        <v>12</v>
      </c>
      <c r="M1298" s="227">
        <v>500220</v>
      </c>
      <c r="N1298" s="227">
        <v>54200</v>
      </c>
      <c r="O1298" s="227">
        <v>54200</v>
      </c>
      <c r="P1298" s="227">
        <v>650400</v>
      </c>
      <c r="Q1298" s="227"/>
      <c r="R1298" s="227"/>
      <c r="S1298" s="227"/>
      <c r="T1298" s="227">
        <v>11</v>
      </c>
      <c r="U1298" s="227">
        <v>502432</v>
      </c>
      <c r="V1298" s="227">
        <v>43897</v>
      </c>
      <c r="W1298" s="143">
        <v>46030</v>
      </c>
      <c r="X1298" s="143">
        <v>46032</v>
      </c>
      <c r="Y1298">
        <f t="shared" si="41"/>
        <v>650400</v>
      </c>
    </row>
    <row r="1299" spans="1:25">
      <c r="A1299" s="1" t="str">
        <f t="shared" si="40"/>
        <v>060081053802000</v>
      </c>
      <c r="B1299" s="142" t="s">
        <v>81</v>
      </c>
      <c r="C1299" s="142" t="s">
        <v>1484</v>
      </c>
      <c r="D1299" s="142" t="s">
        <v>3494</v>
      </c>
      <c r="E1299" s="142" t="s">
        <v>2486</v>
      </c>
      <c r="F1299" s="142" t="s">
        <v>74</v>
      </c>
      <c r="G1299" s="142" t="s">
        <v>2668</v>
      </c>
      <c r="H1299" s="142" t="s">
        <v>2669</v>
      </c>
      <c r="I1299" s="142" t="s">
        <v>21</v>
      </c>
      <c r="J1299" s="142">
        <v>1</v>
      </c>
      <c r="K1299" s="142">
        <v>12</v>
      </c>
      <c r="L1299" s="227">
        <v>24</v>
      </c>
      <c r="M1299" s="227">
        <v>1000440</v>
      </c>
      <c r="N1299" s="227">
        <v>54200</v>
      </c>
      <c r="O1299" s="227">
        <v>54200</v>
      </c>
      <c r="P1299" s="227">
        <v>650400</v>
      </c>
      <c r="Q1299" s="227"/>
      <c r="R1299" s="227"/>
      <c r="S1299" s="227"/>
      <c r="T1299" s="227">
        <v>1</v>
      </c>
      <c r="U1299" s="227">
        <v>41892</v>
      </c>
      <c r="V1299" s="227">
        <v>207</v>
      </c>
      <c r="W1299" s="143">
        <v>46030</v>
      </c>
      <c r="X1299" s="143">
        <v>46025</v>
      </c>
      <c r="Y1299">
        <f t="shared" si="41"/>
        <v>650400</v>
      </c>
    </row>
    <row r="1300" spans="1:25">
      <c r="A1300" s="1" t="str">
        <f t="shared" si="40"/>
        <v>060081054010000</v>
      </c>
      <c r="B1300" s="142" t="s">
        <v>81</v>
      </c>
      <c r="C1300" s="142" t="s">
        <v>1484</v>
      </c>
      <c r="D1300" s="142" t="s">
        <v>3534</v>
      </c>
      <c r="E1300" s="142" t="s">
        <v>2492</v>
      </c>
      <c r="F1300" s="142" t="s">
        <v>97</v>
      </c>
      <c r="G1300" s="142" t="s">
        <v>2744</v>
      </c>
      <c r="H1300" s="142" t="s">
        <v>2745</v>
      </c>
      <c r="I1300" s="142" t="s">
        <v>21</v>
      </c>
      <c r="J1300" s="142">
        <v>1</v>
      </c>
      <c r="K1300" s="142">
        <v>4</v>
      </c>
      <c r="L1300" s="227">
        <v>12</v>
      </c>
      <c r="M1300" s="227">
        <v>723096</v>
      </c>
      <c r="N1300" s="227">
        <v>71400</v>
      </c>
      <c r="O1300" s="227">
        <v>67900</v>
      </c>
      <c r="P1300" s="227">
        <v>271600</v>
      </c>
      <c r="Q1300" s="227">
        <v>2</v>
      </c>
      <c r="R1300" s="227">
        <v>2800</v>
      </c>
      <c r="S1300" s="227">
        <v>260400</v>
      </c>
      <c r="T1300" s="227">
        <v>0</v>
      </c>
      <c r="U1300" s="227">
        <v>0</v>
      </c>
      <c r="V1300" s="227">
        <v>0</v>
      </c>
      <c r="W1300" s="143">
        <v>45906</v>
      </c>
      <c r="X1300" s="143">
        <v>45919</v>
      </c>
      <c r="Y1300">
        <f t="shared" si="41"/>
        <v>260400</v>
      </c>
    </row>
    <row r="1301" spans="1:25">
      <c r="A1301" s="1" t="str">
        <f t="shared" si="40"/>
        <v>060081055785000</v>
      </c>
      <c r="B1301" s="142" t="s">
        <v>81</v>
      </c>
      <c r="C1301" s="142" t="s">
        <v>1484</v>
      </c>
      <c r="D1301" s="142" t="s">
        <v>3495</v>
      </c>
      <c r="E1301" s="142" t="s">
        <v>3496</v>
      </c>
      <c r="F1301" s="142" t="s">
        <v>230</v>
      </c>
      <c r="G1301" s="142" t="s">
        <v>231</v>
      </c>
      <c r="H1301" s="142" t="s">
        <v>232</v>
      </c>
      <c r="I1301" s="142" t="s">
        <v>23</v>
      </c>
      <c r="J1301" s="142">
        <v>1</v>
      </c>
      <c r="K1301" s="142">
        <v>12</v>
      </c>
      <c r="L1301" s="227">
        <v>39580</v>
      </c>
      <c r="M1301" s="227">
        <v>522835559</v>
      </c>
      <c r="N1301" s="227">
        <v>17600</v>
      </c>
      <c r="O1301" s="227">
        <v>15500</v>
      </c>
      <c r="P1301" s="227">
        <v>186000</v>
      </c>
      <c r="Q1301" s="227">
        <v>12</v>
      </c>
      <c r="R1301" s="227">
        <v>1458</v>
      </c>
      <c r="S1301" s="227">
        <v>168504</v>
      </c>
      <c r="T1301" s="227">
        <v>6166</v>
      </c>
      <c r="U1301" s="227">
        <v>77155406</v>
      </c>
      <c r="V1301" s="227">
        <v>-4294924</v>
      </c>
      <c r="W1301" s="143">
        <v>46003</v>
      </c>
      <c r="X1301" s="143">
        <v>46035</v>
      </c>
      <c r="Y1301">
        <f t="shared" si="41"/>
        <v>168504</v>
      </c>
    </row>
    <row r="1302" spans="1:25">
      <c r="A1302" s="1" t="str">
        <f t="shared" si="40"/>
        <v>060081057501000</v>
      </c>
      <c r="B1302" s="142" t="s">
        <v>81</v>
      </c>
      <c r="C1302" s="142" t="s">
        <v>1484</v>
      </c>
      <c r="D1302" s="142" t="s">
        <v>3523</v>
      </c>
      <c r="E1302" s="142" t="s">
        <v>20</v>
      </c>
      <c r="F1302" s="142" t="s">
        <v>925</v>
      </c>
      <c r="G1302" s="142" t="s">
        <v>926</v>
      </c>
      <c r="H1302" s="142" t="s">
        <v>927</v>
      </c>
      <c r="I1302" s="142" t="s">
        <v>21</v>
      </c>
      <c r="J1302" s="142">
        <v>1</v>
      </c>
      <c r="K1302" s="142">
        <v>72</v>
      </c>
      <c r="L1302" s="227">
        <v>234</v>
      </c>
      <c r="M1302" s="227">
        <v>1380092</v>
      </c>
      <c r="N1302" s="227">
        <v>8600</v>
      </c>
      <c r="O1302" s="227">
        <v>8600</v>
      </c>
      <c r="P1302" s="227">
        <v>619200</v>
      </c>
      <c r="Q1302" s="227"/>
      <c r="R1302" s="227"/>
      <c r="S1302" s="227"/>
      <c r="T1302" s="227">
        <v>9</v>
      </c>
      <c r="U1302" s="227">
        <v>69730</v>
      </c>
      <c r="V1302" s="227">
        <v>16650</v>
      </c>
      <c r="W1302" s="143">
        <v>46009</v>
      </c>
      <c r="X1302" s="143">
        <v>46033</v>
      </c>
      <c r="Y1302">
        <f t="shared" si="41"/>
        <v>619200</v>
      </c>
    </row>
    <row r="1303" spans="1:25">
      <c r="A1303" s="1" t="str">
        <f t="shared" si="40"/>
        <v>060081058499000</v>
      </c>
      <c r="B1303" s="142" t="s">
        <v>81</v>
      </c>
      <c r="C1303" s="142" t="s">
        <v>1484</v>
      </c>
      <c r="D1303" s="142" t="s">
        <v>3528</v>
      </c>
      <c r="E1303" s="142" t="s">
        <v>27</v>
      </c>
      <c r="F1303" s="142" t="s">
        <v>236</v>
      </c>
      <c r="G1303" s="142" t="s">
        <v>237</v>
      </c>
      <c r="H1303" s="142" t="s">
        <v>238</v>
      </c>
      <c r="I1303" s="142" t="s">
        <v>21</v>
      </c>
      <c r="J1303" s="142">
        <v>1</v>
      </c>
      <c r="K1303" s="142">
        <v>12</v>
      </c>
      <c r="L1303" s="227">
        <v>447</v>
      </c>
      <c r="M1303" s="227">
        <v>1006756</v>
      </c>
      <c r="N1303" s="227">
        <v>3500</v>
      </c>
      <c r="O1303" s="227">
        <v>3050</v>
      </c>
      <c r="P1303" s="227">
        <v>36600</v>
      </c>
      <c r="Q1303" s="227">
        <v>12</v>
      </c>
      <c r="R1303" s="227">
        <v>350</v>
      </c>
      <c r="S1303" s="227">
        <v>32400</v>
      </c>
      <c r="T1303" s="227">
        <v>12</v>
      </c>
      <c r="U1303" s="227">
        <v>31171</v>
      </c>
      <c r="V1303" s="227">
        <v>4144</v>
      </c>
      <c r="W1303" s="143">
        <v>45992</v>
      </c>
      <c r="X1303" s="143">
        <v>46034</v>
      </c>
      <c r="Y1303">
        <f t="shared" si="41"/>
        <v>32400</v>
      </c>
    </row>
    <row r="1304" spans="1:25">
      <c r="A1304" s="1" t="str">
        <f t="shared" si="40"/>
        <v>060081063695000</v>
      </c>
      <c r="B1304" s="142" t="s">
        <v>81</v>
      </c>
      <c r="C1304" s="142" t="s">
        <v>1484</v>
      </c>
      <c r="D1304" s="142" t="s">
        <v>3511</v>
      </c>
      <c r="E1304" s="142" t="s">
        <v>3512</v>
      </c>
      <c r="F1304" s="142" t="s">
        <v>3543</v>
      </c>
      <c r="G1304" s="142" t="s">
        <v>3544</v>
      </c>
      <c r="H1304" s="142" t="s">
        <v>3545</v>
      </c>
      <c r="I1304" s="142" t="s">
        <v>21</v>
      </c>
      <c r="J1304" s="142">
        <v>1</v>
      </c>
      <c r="K1304" s="142">
        <v>48</v>
      </c>
      <c r="L1304" s="227">
        <v>343</v>
      </c>
      <c r="M1304" s="227">
        <v>7258956</v>
      </c>
      <c r="N1304" s="227">
        <v>24900</v>
      </c>
      <c r="O1304" s="227">
        <v>20500</v>
      </c>
      <c r="P1304" s="227">
        <v>984000</v>
      </c>
      <c r="Q1304" s="227"/>
      <c r="R1304" s="227"/>
      <c r="S1304" s="227"/>
      <c r="T1304" s="227">
        <v>62</v>
      </c>
      <c r="U1304" s="227">
        <v>1145045</v>
      </c>
      <c r="V1304" s="227">
        <v>-167070</v>
      </c>
      <c r="W1304" s="143">
        <v>46009</v>
      </c>
      <c r="X1304" s="143">
        <v>46034</v>
      </c>
      <c r="Y1304">
        <f t="shared" si="41"/>
        <v>984000</v>
      </c>
    </row>
    <row r="1305" spans="1:25">
      <c r="A1305" s="1" t="str">
        <f t="shared" si="40"/>
        <v>060081064394000</v>
      </c>
      <c r="B1305" s="142" t="s">
        <v>81</v>
      </c>
      <c r="C1305" s="142" t="s">
        <v>1484</v>
      </c>
      <c r="D1305" s="142" t="s">
        <v>3523</v>
      </c>
      <c r="E1305" s="142" t="s">
        <v>20</v>
      </c>
      <c r="F1305" s="142" t="s">
        <v>724</v>
      </c>
      <c r="G1305" s="142" t="s">
        <v>3546</v>
      </c>
      <c r="H1305" s="142" t="s">
        <v>725</v>
      </c>
      <c r="I1305" s="142" t="s">
        <v>21</v>
      </c>
      <c r="J1305" s="142">
        <v>1</v>
      </c>
      <c r="K1305" s="142">
        <v>36</v>
      </c>
      <c r="L1305" s="227">
        <v>114</v>
      </c>
      <c r="M1305" s="227">
        <v>405268</v>
      </c>
      <c r="N1305" s="227">
        <v>4700</v>
      </c>
      <c r="O1305" s="227">
        <v>4000</v>
      </c>
      <c r="P1305" s="227">
        <v>144000</v>
      </c>
      <c r="Q1305" s="227"/>
      <c r="R1305" s="227"/>
      <c r="S1305" s="227"/>
      <c r="T1305" s="227">
        <v>42</v>
      </c>
      <c r="U1305" s="227">
        <v>151279</v>
      </c>
      <c r="V1305" s="227">
        <v>1970</v>
      </c>
      <c r="W1305" s="143">
        <v>45988</v>
      </c>
      <c r="X1305" s="143">
        <v>46035</v>
      </c>
      <c r="Y1305">
        <f t="shared" si="41"/>
        <v>144000</v>
      </c>
    </row>
    <row r="1306" spans="1:25">
      <c r="A1306" s="1" t="str">
        <f t="shared" si="40"/>
        <v>060081064670000</v>
      </c>
      <c r="B1306" s="142" t="s">
        <v>81</v>
      </c>
      <c r="C1306" s="142" t="s">
        <v>1484</v>
      </c>
      <c r="D1306" s="142" t="s">
        <v>3523</v>
      </c>
      <c r="E1306" s="142" t="s">
        <v>20</v>
      </c>
      <c r="F1306" s="142" t="s">
        <v>242</v>
      </c>
      <c r="G1306" s="142" t="s">
        <v>243</v>
      </c>
      <c r="H1306" s="142" t="s">
        <v>244</v>
      </c>
      <c r="I1306" s="142" t="s">
        <v>21</v>
      </c>
      <c r="J1306" s="142">
        <v>1</v>
      </c>
      <c r="K1306" s="142">
        <v>16</v>
      </c>
      <c r="L1306" s="227">
        <v>2002</v>
      </c>
      <c r="M1306" s="227">
        <v>34275806</v>
      </c>
      <c r="N1306" s="227">
        <v>21500</v>
      </c>
      <c r="O1306" s="227">
        <v>20500</v>
      </c>
      <c r="P1306" s="227">
        <v>328000</v>
      </c>
      <c r="Q1306" s="227">
        <v>16</v>
      </c>
      <c r="R1306" s="227">
        <v>1250</v>
      </c>
      <c r="S1306" s="227">
        <v>308000</v>
      </c>
      <c r="T1306" s="227">
        <v>2028</v>
      </c>
      <c r="U1306" s="227">
        <v>32506306</v>
      </c>
      <c r="V1306" s="227">
        <v>-2214640</v>
      </c>
      <c r="W1306" s="143">
        <v>46031</v>
      </c>
      <c r="X1306" s="143">
        <v>46035</v>
      </c>
      <c r="Y1306">
        <f t="shared" si="41"/>
        <v>308000</v>
      </c>
    </row>
    <row r="1307" spans="1:25">
      <c r="A1307" s="1" t="str">
        <f t="shared" si="40"/>
        <v>060081064680000</v>
      </c>
      <c r="B1307" s="142" t="s">
        <v>81</v>
      </c>
      <c r="C1307" s="142" t="s">
        <v>1484</v>
      </c>
      <c r="D1307" s="142" t="s">
        <v>3523</v>
      </c>
      <c r="E1307" s="142" t="s">
        <v>20</v>
      </c>
      <c r="F1307" s="142" t="s">
        <v>248</v>
      </c>
      <c r="G1307" s="142" t="s">
        <v>249</v>
      </c>
      <c r="H1307" s="142" t="s">
        <v>250</v>
      </c>
      <c r="I1307" s="142" t="s">
        <v>21</v>
      </c>
      <c r="J1307" s="142">
        <v>1</v>
      </c>
      <c r="K1307" s="142">
        <v>28</v>
      </c>
      <c r="L1307" s="227">
        <v>8487</v>
      </c>
      <c r="M1307" s="227">
        <v>74930272</v>
      </c>
      <c r="N1307" s="227">
        <v>10200</v>
      </c>
      <c r="O1307" s="227">
        <v>8400</v>
      </c>
      <c r="P1307" s="227">
        <v>235200</v>
      </c>
      <c r="Q1307" s="227">
        <v>28</v>
      </c>
      <c r="R1307" s="227">
        <v>25</v>
      </c>
      <c r="S1307" s="227">
        <v>234500</v>
      </c>
      <c r="T1307" s="227">
        <v>1999</v>
      </c>
      <c r="U1307" s="227">
        <v>18362590</v>
      </c>
      <c r="V1307" s="227">
        <v>713761</v>
      </c>
      <c r="W1307" s="143">
        <v>46034</v>
      </c>
      <c r="X1307" s="143">
        <v>46035</v>
      </c>
      <c r="Y1307">
        <f t="shared" si="41"/>
        <v>234500</v>
      </c>
    </row>
    <row r="1308" spans="1:25">
      <c r="A1308" s="1" t="str">
        <f t="shared" si="40"/>
        <v>060081065842000</v>
      </c>
      <c r="B1308" s="142" t="s">
        <v>81</v>
      </c>
      <c r="C1308" s="142" t="s">
        <v>1484</v>
      </c>
      <c r="D1308" s="142" t="s">
        <v>3494</v>
      </c>
      <c r="E1308" s="142" t="s">
        <v>2486</v>
      </c>
      <c r="F1308" s="142" t="s">
        <v>43</v>
      </c>
      <c r="G1308" s="142" t="s">
        <v>2508</v>
      </c>
      <c r="H1308" s="142" t="s">
        <v>2509</v>
      </c>
      <c r="I1308" s="142" t="s">
        <v>23</v>
      </c>
      <c r="J1308" s="142">
        <v>1</v>
      </c>
      <c r="K1308" s="142">
        <v>48</v>
      </c>
      <c r="L1308" s="227">
        <v>3685</v>
      </c>
      <c r="M1308" s="227">
        <v>41660554</v>
      </c>
      <c r="N1308" s="227">
        <v>13700</v>
      </c>
      <c r="O1308" s="227">
        <v>13700</v>
      </c>
      <c r="P1308" s="227">
        <v>657600</v>
      </c>
      <c r="Q1308" s="227"/>
      <c r="R1308" s="227"/>
      <c r="S1308" s="227"/>
      <c r="T1308" s="227">
        <v>32</v>
      </c>
      <c r="U1308" s="227">
        <v>394955</v>
      </c>
      <c r="V1308" s="227">
        <v>33181</v>
      </c>
      <c r="W1308" s="143">
        <v>45895</v>
      </c>
      <c r="X1308" s="143">
        <v>46033</v>
      </c>
      <c r="Y1308">
        <f t="shared" si="41"/>
        <v>657600</v>
      </c>
    </row>
    <row r="1309" spans="1:25">
      <c r="A1309" s="1" t="str">
        <f t="shared" si="40"/>
        <v>060081066078000</v>
      </c>
      <c r="B1309" s="142" t="s">
        <v>81</v>
      </c>
      <c r="C1309" s="142" t="s">
        <v>1484</v>
      </c>
      <c r="D1309" s="142" t="s">
        <v>3494</v>
      </c>
      <c r="E1309" s="142" t="s">
        <v>2486</v>
      </c>
      <c r="F1309" s="142" t="s">
        <v>44</v>
      </c>
      <c r="G1309" s="142" t="s">
        <v>2513</v>
      </c>
      <c r="H1309" s="142" t="s">
        <v>2514</v>
      </c>
      <c r="I1309" s="142" t="s">
        <v>21</v>
      </c>
      <c r="J1309" s="142">
        <v>1</v>
      </c>
      <c r="K1309" s="142">
        <v>45</v>
      </c>
      <c r="L1309" s="227">
        <v>142</v>
      </c>
      <c r="M1309" s="227">
        <v>1126493</v>
      </c>
      <c r="N1309" s="227">
        <v>10200</v>
      </c>
      <c r="O1309" s="227">
        <v>10200</v>
      </c>
      <c r="P1309" s="227">
        <v>459000</v>
      </c>
      <c r="Q1309" s="227"/>
      <c r="R1309" s="227"/>
      <c r="S1309" s="227"/>
      <c r="T1309" s="227">
        <v>16</v>
      </c>
      <c r="U1309" s="227">
        <v>145856</v>
      </c>
      <c r="V1309" s="227">
        <v>18927</v>
      </c>
      <c r="W1309" s="143">
        <v>45894</v>
      </c>
      <c r="X1309" s="143">
        <v>46035</v>
      </c>
      <c r="Y1309">
        <f t="shared" si="41"/>
        <v>459000</v>
      </c>
    </row>
    <row r="1310" spans="1:25">
      <c r="A1310" s="1" t="str">
        <f t="shared" si="40"/>
        <v>060081067510000</v>
      </c>
      <c r="B1310" s="142" t="s">
        <v>81</v>
      </c>
      <c r="C1310" s="142" t="s">
        <v>1484</v>
      </c>
      <c r="D1310" s="142" t="s">
        <v>3523</v>
      </c>
      <c r="E1310" s="142" t="s">
        <v>20</v>
      </c>
      <c r="F1310" s="142" t="s">
        <v>460</v>
      </c>
      <c r="G1310" s="142" t="s">
        <v>461</v>
      </c>
      <c r="H1310" s="142" t="s">
        <v>462</v>
      </c>
      <c r="I1310" s="142" t="s">
        <v>21</v>
      </c>
      <c r="J1310" s="142">
        <v>1</v>
      </c>
      <c r="K1310" s="142">
        <v>16</v>
      </c>
      <c r="L1310" s="227">
        <v>4526</v>
      </c>
      <c r="M1310" s="227">
        <v>59198256</v>
      </c>
      <c r="N1310" s="227">
        <v>17500</v>
      </c>
      <c r="O1310" s="227">
        <v>17500</v>
      </c>
      <c r="P1310" s="227">
        <v>280000</v>
      </c>
      <c r="Q1310" s="227"/>
      <c r="R1310" s="227"/>
      <c r="S1310" s="227"/>
      <c r="T1310" s="227">
        <v>129</v>
      </c>
      <c r="U1310" s="227">
        <v>2138774</v>
      </c>
      <c r="V1310" s="227">
        <v>451506</v>
      </c>
      <c r="W1310" s="143">
        <v>46017</v>
      </c>
      <c r="X1310" s="143">
        <v>46035</v>
      </c>
      <c r="Y1310">
        <f t="shared" si="41"/>
        <v>280000</v>
      </c>
    </row>
    <row r="1311" spans="1:25">
      <c r="A1311" s="1" t="str">
        <f t="shared" si="40"/>
        <v>060081068899000</v>
      </c>
      <c r="B1311" s="142" t="s">
        <v>81</v>
      </c>
      <c r="C1311" s="142" t="s">
        <v>1484</v>
      </c>
      <c r="D1311" s="142" t="s">
        <v>3534</v>
      </c>
      <c r="E1311" s="142" t="s">
        <v>2492</v>
      </c>
      <c r="F1311" s="142" t="s">
        <v>45</v>
      </c>
      <c r="G1311" s="142" t="s">
        <v>2518</v>
      </c>
      <c r="H1311" s="142" t="s">
        <v>2519</v>
      </c>
      <c r="I1311" s="142" t="s">
        <v>23</v>
      </c>
      <c r="J1311" s="142">
        <v>1</v>
      </c>
      <c r="K1311" s="142">
        <v>60</v>
      </c>
      <c r="L1311" s="227">
        <v>642</v>
      </c>
      <c r="M1311" s="227">
        <v>2518019</v>
      </c>
      <c r="N1311" s="227">
        <v>4800</v>
      </c>
      <c r="O1311" s="227">
        <v>4800</v>
      </c>
      <c r="P1311" s="227">
        <v>288000</v>
      </c>
      <c r="Q1311" s="227">
        <v>60</v>
      </c>
      <c r="R1311" s="227">
        <v>383</v>
      </c>
      <c r="S1311" s="227">
        <v>265020</v>
      </c>
      <c r="T1311" s="227">
        <v>313</v>
      </c>
      <c r="U1311" s="227">
        <v>1340955</v>
      </c>
      <c r="V1311" s="227">
        <v>113323</v>
      </c>
      <c r="W1311" s="143">
        <v>45932</v>
      </c>
      <c r="X1311" s="143">
        <v>46035</v>
      </c>
      <c r="Y1311">
        <f t="shared" si="41"/>
        <v>265020</v>
      </c>
    </row>
    <row r="1312" spans="1:25">
      <c r="A1312" s="1" t="str">
        <f t="shared" si="40"/>
        <v>060081070906000</v>
      </c>
      <c r="B1312" s="142" t="s">
        <v>81</v>
      </c>
      <c r="C1312" s="142" t="s">
        <v>1484</v>
      </c>
      <c r="D1312" s="142" t="s">
        <v>3497</v>
      </c>
      <c r="E1312" s="142" t="s">
        <v>24</v>
      </c>
      <c r="F1312" s="142" t="s">
        <v>254</v>
      </c>
      <c r="G1312" s="142" t="s">
        <v>255</v>
      </c>
      <c r="H1312" s="142" t="s">
        <v>256</v>
      </c>
      <c r="I1312" s="142" t="s">
        <v>23</v>
      </c>
      <c r="J1312" s="142">
        <v>1</v>
      </c>
      <c r="K1312" s="142">
        <v>60</v>
      </c>
      <c r="L1312" s="227">
        <v>70837</v>
      </c>
      <c r="M1312" s="227">
        <v>281174705</v>
      </c>
      <c r="N1312" s="227">
        <v>4475</v>
      </c>
      <c r="O1312" s="227">
        <v>4475</v>
      </c>
      <c r="P1312" s="227">
        <v>268500</v>
      </c>
      <c r="Q1312" s="227">
        <v>60</v>
      </c>
      <c r="R1312" s="227">
        <v>75</v>
      </c>
      <c r="S1312" s="227">
        <v>264000</v>
      </c>
      <c r="T1312" s="227">
        <v>3795</v>
      </c>
      <c r="U1312" s="227">
        <v>15033617</v>
      </c>
      <c r="V1312" s="227">
        <v>-29952</v>
      </c>
      <c r="W1312" s="143">
        <v>45967</v>
      </c>
      <c r="X1312" s="143">
        <v>46035</v>
      </c>
      <c r="Y1312">
        <f t="shared" si="41"/>
        <v>264000</v>
      </c>
    </row>
    <row r="1313" spans="1:25">
      <c r="A1313" s="1" t="str">
        <f t="shared" si="40"/>
        <v>060081071008000</v>
      </c>
      <c r="B1313" s="142" t="s">
        <v>81</v>
      </c>
      <c r="C1313" s="142" t="s">
        <v>1484</v>
      </c>
      <c r="D1313" s="142" t="s">
        <v>3523</v>
      </c>
      <c r="E1313" s="142" t="s">
        <v>20</v>
      </c>
      <c r="F1313" s="142" t="s">
        <v>260</v>
      </c>
      <c r="G1313" s="142" t="s">
        <v>261</v>
      </c>
      <c r="H1313" s="142" t="s">
        <v>262</v>
      </c>
      <c r="I1313" s="142" t="s">
        <v>21</v>
      </c>
      <c r="J1313" s="142">
        <v>1</v>
      </c>
      <c r="K1313" s="142">
        <v>12</v>
      </c>
      <c r="L1313" s="227">
        <v>1336</v>
      </c>
      <c r="M1313" s="227">
        <v>9716729</v>
      </c>
      <c r="N1313" s="227">
        <v>8500</v>
      </c>
      <c r="O1313" s="227">
        <v>8000</v>
      </c>
      <c r="P1313" s="227">
        <v>96000</v>
      </c>
      <c r="Q1313" s="227">
        <v>12</v>
      </c>
      <c r="R1313" s="227">
        <v>25</v>
      </c>
      <c r="S1313" s="227">
        <v>95700</v>
      </c>
      <c r="T1313" s="227">
        <v>490</v>
      </c>
      <c r="U1313" s="227">
        <v>3720901</v>
      </c>
      <c r="V1313" s="227">
        <v>157130</v>
      </c>
      <c r="W1313" s="143">
        <v>46004</v>
      </c>
      <c r="X1313" s="143">
        <v>46035</v>
      </c>
      <c r="Y1313">
        <f t="shared" si="41"/>
        <v>95700</v>
      </c>
    </row>
    <row r="1314" spans="1:25">
      <c r="A1314" s="1" t="str">
        <f t="shared" si="40"/>
        <v>060081071171000</v>
      </c>
      <c r="B1314" s="142" t="s">
        <v>81</v>
      </c>
      <c r="C1314" s="142" t="s">
        <v>1484</v>
      </c>
      <c r="D1314" s="142" t="s">
        <v>3511</v>
      </c>
      <c r="E1314" s="142" t="s">
        <v>3512</v>
      </c>
      <c r="F1314" s="142" t="s">
        <v>3547</v>
      </c>
      <c r="G1314" s="142" t="s">
        <v>3548</v>
      </c>
      <c r="H1314" s="142" t="s">
        <v>3549</v>
      </c>
      <c r="I1314" s="142" t="s">
        <v>21</v>
      </c>
      <c r="J1314" s="142">
        <v>1</v>
      </c>
      <c r="K1314" s="142">
        <v>12</v>
      </c>
      <c r="L1314" s="227">
        <v>30</v>
      </c>
      <c r="M1314" s="227">
        <v>1349702</v>
      </c>
      <c r="N1314" s="227">
        <v>64000</v>
      </c>
      <c r="O1314" s="227">
        <v>47900</v>
      </c>
      <c r="P1314" s="227">
        <v>574800</v>
      </c>
      <c r="Q1314" s="227"/>
      <c r="R1314" s="227"/>
      <c r="S1314" s="227"/>
      <c r="T1314" s="227">
        <v>11</v>
      </c>
      <c r="U1314" s="227">
        <v>599009</v>
      </c>
      <c r="V1314" s="227">
        <v>104118</v>
      </c>
      <c r="W1314" s="143">
        <v>46002</v>
      </c>
      <c r="X1314" s="143">
        <v>46035</v>
      </c>
      <c r="Y1314">
        <f t="shared" si="41"/>
        <v>574800</v>
      </c>
    </row>
    <row r="1315" spans="1:25">
      <c r="A1315" s="1" t="str">
        <f t="shared" si="40"/>
        <v>060081071173000</v>
      </c>
      <c r="B1315" s="142" t="s">
        <v>81</v>
      </c>
      <c r="C1315" s="142" t="s">
        <v>1484</v>
      </c>
      <c r="D1315" s="142" t="s">
        <v>3511</v>
      </c>
      <c r="E1315" s="142" t="s">
        <v>3512</v>
      </c>
      <c r="F1315" s="142" t="s">
        <v>3550</v>
      </c>
      <c r="G1315" s="142" t="s">
        <v>3551</v>
      </c>
      <c r="H1315" s="142" t="s">
        <v>3552</v>
      </c>
      <c r="I1315" s="142" t="s">
        <v>21</v>
      </c>
      <c r="J1315" s="142">
        <v>1</v>
      </c>
      <c r="K1315" s="142">
        <v>12</v>
      </c>
      <c r="L1315" s="227">
        <v>28</v>
      </c>
      <c r="M1315" s="227">
        <v>1259979</v>
      </c>
      <c r="N1315" s="227">
        <v>59900</v>
      </c>
      <c r="O1315" s="227">
        <v>59900</v>
      </c>
      <c r="P1315" s="227">
        <v>718800</v>
      </c>
      <c r="Q1315" s="227"/>
      <c r="R1315" s="227"/>
      <c r="S1315" s="227"/>
      <c r="T1315" s="227">
        <v>17</v>
      </c>
      <c r="U1315" s="227">
        <v>764234</v>
      </c>
      <c r="V1315" s="227">
        <v>-753</v>
      </c>
      <c r="W1315" s="143">
        <v>46031</v>
      </c>
      <c r="X1315" s="143">
        <v>46031</v>
      </c>
      <c r="Y1315">
        <f t="shared" si="41"/>
        <v>718800</v>
      </c>
    </row>
    <row r="1316" spans="1:25">
      <c r="A1316" s="1" t="str">
        <f t="shared" si="40"/>
        <v>060081071606000</v>
      </c>
      <c r="B1316" s="142" t="s">
        <v>81</v>
      </c>
      <c r="C1316" s="142" t="s">
        <v>1484</v>
      </c>
      <c r="D1316" s="142" t="s">
        <v>3523</v>
      </c>
      <c r="E1316" s="142" t="s">
        <v>20</v>
      </c>
      <c r="F1316" s="142" t="s">
        <v>266</v>
      </c>
      <c r="G1316" s="142" t="s">
        <v>267</v>
      </c>
      <c r="H1316" s="142" t="s">
        <v>268</v>
      </c>
      <c r="I1316" s="142" t="s">
        <v>21</v>
      </c>
      <c r="J1316" s="142">
        <v>1</v>
      </c>
      <c r="K1316" s="142">
        <v>9</v>
      </c>
      <c r="L1316" s="227">
        <v>274</v>
      </c>
      <c r="M1316" s="227">
        <v>4070506</v>
      </c>
      <c r="N1316" s="227">
        <v>17700</v>
      </c>
      <c r="O1316" s="227">
        <v>18100</v>
      </c>
      <c r="P1316" s="227">
        <v>162900</v>
      </c>
      <c r="Q1316" s="227">
        <v>9</v>
      </c>
      <c r="R1316" s="227">
        <v>600</v>
      </c>
      <c r="S1316" s="227">
        <v>157500</v>
      </c>
      <c r="T1316" s="227">
        <v>257</v>
      </c>
      <c r="U1316" s="227">
        <v>4061757</v>
      </c>
      <c r="V1316" s="227">
        <v>243801</v>
      </c>
      <c r="W1316" s="143">
        <v>46031</v>
      </c>
      <c r="X1316" s="143">
        <v>46035</v>
      </c>
      <c r="Y1316">
        <f t="shared" si="41"/>
        <v>157500</v>
      </c>
    </row>
    <row r="1317" spans="1:25">
      <c r="A1317" s="1" t="str">
        <f t="shared" si="40"/>
        <v>060081072188000</v>
      </c>
      <c r="B1317" s="142" t="s">
        <v>81</v>
      </c>
      <c r="C1317" s="142" t="s">
        <v>1484</v>
      </c>
      <c r="D1317" s="142" t="s">
        <v>3494</v>
      </c>
      <c r="E1317" s="142" t="s">
        <v>2486</v>
      </c>
      <c r="F1317" s="142" t="s">
        <v>46</v>
      </c>
      <c r="G1317" s="142" t="s">
        <v>3553</v>
      </c>
      <c r="H1317" s="142" t="s">
        <v>3554</v>
      </c>
      <c r="I1317" s="142" t="s">
        <v>23</v>
      </c>
      <c r="J1317" s="142">
        <v>1</v>
      </c>
      <c r="K1317" s="142">
        <v>42</v>
      </c>
      <c r="L1317" s="227">
        <v>460</v>
      </c>
      <c r="M1317" s="227">
        <v>3921627</v>
      </c>
      <c r="N1317" s="227">
        <v>10900</v>
      </c>
      <c r="O1317" s="227">
        <v>9400</v>
      </c>
      <c r="P1317" s="227">
        <v>394800</v>
      </c>
      <c r="Q1317" s="227"/>
      <c r="R1317" s="227"/>
      <c r="S1317" s="227"/>
      <c r="T1317" s="227">
        <v>89</v>
      </c>
      <c r="U1317" s="227">
        <v>873964</v>
      </c>
      <c r="V1317" s="227">
        <v>115214</v>
      </c>
      <c r="W1317" s="143">
        <v>45957</v>
      </c>
      <c r="X1317" s="143">
        <v>46035</v>
      </c>
      <c r="Y1317">
        <f t="shared" si="41"/>
        <v>394800</v>
      </c>
    </row>
    <row r="1318" spans="1:25">
      <c r="A1318" s="1" t="str">
        <f t="shared" si="40"/>
        <v>060081072194000</v>
      </c>
      <c r="B1318" s="142" t="s">
        <v>81</v>
      </c>
      <c r="C1318" s="142" t="s">
        <v>1484</v>
      </c>
      <c r="D1318" s="142" t="s">
        <v>3523</v>
      </c>
      <c r="E1318" s="142" t="s">
        <v>20</v>
      </c>
      <c r="F1318" s="142" t="s">
        <v>272</v>
      </c>
      <c r="G1318" s="142" t="s">
        <v>273</v>
      </c>
      <c r="H1318" s="142" t="s">
        <v>3555</v>
      </c>
      <c r="I1318" s="142" t="s">
        <v>21</v>
      </c>
      <c r="J1318" s="142">
        <v>1</v>
      </c>
      <c r="K1318" s="142">
        <v>24</v>
      </c>
      <c r="L1318" s="227">
        <v>35</v>
      </c>
      <c r="M1318" s="227">
        <v>199732</v>
      </c>
      <c r="N1318" s="227">
        <v>8300</v>
      </c>
      <c r="O1318" s="227">
        <v>6500</v>
      </c>
      <c r="P1318" s="227">
        <v>156000</v>
      </c>
      <c r="Q1318" s="227">
        <v>24</v>
      </c>
      <c r="R1318" s="227">
        <v>100</v>
      </c>
      <c r="S1318" s="227">
        <v>153600</v>
      </c>
      <c r="T1318" s="227">
        <v>15</v>
      </c>
      <c r="U1318" s="227">
        <v>110541</v>
      </c>
      <c r="V1318" s="227">
        <v>24941</v>
      </c>
      <c r="W1318" s="143">
        <v>45838</v>
      </c>
      <c r="X1318" s="143">
        <v>46035</v>
      </c>
      <c r="Y1318">
        <f t="shared" si="41"/>
        <v>153600</v>
      </c>
    </row>
    <row r="1319" spans="1:25">
      <c r="A1319" s="1" t="str">
        <f t="shared" si="40"/>
        <v>060081074335000</v>
      </c>
      <c r="B1319" s="142" t="s">
        <v>81</v>
      </c>
      <c r="C1319" s="142" t="s">
        <v>1484</v>
      </c>
      <c r="D1319" s="142" t="s">
        <v>3494</v>
      </c>
      <c r="E1319" s="142" t="s">
        <v>2486</v>
      </c>
      <c r="F1319" s="142" t="s">
        <v>98</v>
      </c>
      <c r="G1319" s="142" t="s">
        <v>2752</v>
      </c>
      <c r="H1319" s="142" t="s">
        <v>2753</v>
      </c>
      <c r="I1319" s="142" t="s">
        <v>23</v>
      </c>
      <c r="J1319" s="142">
        <v>1</v>
      </c>
      <c r="K1319" s="142">
        <v>30</v>
      </c>
      <c r="L1319" s="227">
        <v>270</v>
      </c>
      <c r="M1319" s="227">
        <v>10130274</v>
      </c>
      <c r="N1319" s="227">
        <v>45800</v>
      </c>
      <c r="O1319" s="227">
        <v>45800</v>
      </c>
      <c r="P1319" s="227">
        <v>1374000</v>
      </c>
      <c r="Q1319" s="227"/>
      <c r="R1319" s="227"/>
      <c r="S1319" s="227"/>
      <c r="T1319" s="227">
        <v>0</v>
      </c>
      <c r="U1319" s="227">
        <v>0</v>
      </c>
      <c r="V1319" s="227">
        <v>0</v>
      </c>
      <c r="W1319" s="143">
        <v>45842</v>
      </c>
      <c r="X1319" s="143">
        <v>45930</v>
      </c>
      <c r="Y1319">
        <f t="shared" si="41"/>
        <v>1374000</v>
      </c>
    </row>
    <row r="1320" spans="1:25">
      <c r="A1320" s="1" t="str">
        <f t="shared" si="40"/>
        <v>060081074585000</v>
      </c>
      <c r="B1320" s="142" t="s">
        <v>81</v>
      </c>
      <c r="C1320" s="142" t="s">
        <v>1484</v>
      </c>
      <c r="D1320" s="142" t="s">
        <v>3511</v>
      </c>
      <c r="E1320" s="142" t="s">
        <v>3512</v>
      </c>
      <c r="F1320" s="142" t="s">
        <v>3556</v>
      </c>
      <c r="G1320" s="142" t="s">
        <v>3557</v>
      </c>
      <c r="H1320" s="142" t="s">
        <v>3558</v>
      </c>
      <c r="I1320" s="142" t="s">
        <v>21</v>
      </c>
      <c r="J1320" s="142">
        <v>1</v>
      </c>
      <c r="K1320" s="142">
        <v>1</v>
      </c>
      <c r="L1320" s="227">
        <v>21</v>
      </c>
      <c r="M1320" s="227">
        <v>1139250</v>
      </c>
      <c r="N1320" s="227">
        <v>79900</v>
      </c>
      <c r="O1320" s="227">
        <v>79900</v>
      </c>
      <c r="P1320" s="227">
        <v>79900</v>
      </c>
      <c r="Q1320" s="227"/>
      <c r="R1320" s="227"/>
      <c r="S1320" s="227"/>
      <c r="T1320" s="227">
        <v>158</v>
      </c>
      <c r="U1320" s="227">
        <v>5686576</v>
      </c>
      <c r="V1320" s="227">
        <v>-2884926</v>
      </c>
      <c r="W1320" s="143">
        <v>46010</v>
      </c>
      <c r="X1320" s="143">
        <v>46035</v>
      </c>
      <c r="Y1320">
        <f t="shared" si="41"/>
        <v>79900</v>
      </c>
    </row>
    <row r="1321" spans="1:25">
      <c r="A1321" s="1" t="str">
        <f t="shared" si="40"/>
        <v>060081074674000</v>
      </c>
      <c r="B1321" s="142" t="s">
        <v>81</v>
      </c>
      <c r="C1321" s="142" t="s">
        <v>1484</v>
      </c>
      <c r="D1321" s="142" t="s">
        <v>3495</v>
      </c>
      <c r="E1321" s="142" t="s">
        <v>3496</v>
      </c>
      <c r="F1321" s="142" t="s">
        <v>278</v>
      </c>
      <c r="G1321" s="142" t="s">
        <v>279</v>
      </c>
      <c r="H1321" s="142" t="s">
        <v>3559</v>
      </c>
      <c r="I1321" s="142" t="s">
        <v>21</v>
      </c>
      <c r="J1321" s="142">
        <v>1</v>
      </c>
      <c r="K1321" s="142">
        <v>20</v>
      </c>
      <c r="L1321" s="227">
        <v>2518</v>
      </c>
      <c r="M1321" s="227">
        <v>17980221</v>
      </c>
      <c r="N1321" s="227">
        <v>8600</v>
      </c>
      <c r="O1321" s="227">
        <v>8600</v>
      </c>
      <c r="P1321" s="227">
        <v>172000</v>
      </c>
      <c r="Q1321" s="227">
        <v>20</v>
      </c>
      <c r="R1321" s="227">
        <v>600</v>
      </c>
      <c r="S1321" s="227">
        <v>160000</v>
      </c>
      <c r="T1321" s="227">
        <v>613</v>
      </c>
      <c r="U1321" s="227">
        <v>4363423</v>
      </c>
      <c r="V1321" s="227">
        <v>-13811</v>
      </c>
      <c r="W1321" s="143">
        <v>45950</v>
      </c>
      <c r="X1321" s="143">
        <v>46035</v>
      </c>
      <c r="Y1321">
        <f t="shared" si="41"/>
        <v>160000</v>
      </c>
    </row>
    <row r="1322" spans="1:25">
      <c r="A1322" s="1" t="str">
        <f t="shared" si="40"/>
        <v>060081074883000</v>
      </c>
      <c r="B1322" s="142" t="s">
        <v>81</v>
      </c>
      <c r="C1322" s="142" t="s">
        <v>1484</v>
      </c>
      <c r="D1322" s="142" t="s">
        <v>3495</v>
      </c>
      <c r="E1322" s="142" t="s">
        <v>3496</v>
      </c>
      <c r="F1322" s="142" t="s">
        <v>284</v>
      </c>
      <c r="G1322" s="142" t="s">
        <v>285</v>
      </c>
      <c r="H1322" s="142" t="s">
        <v>286</v>
      </c>
      <c r="I1322" s="142" t="s">
        <v>21</v>
      </c>
      <c r="J1322" s="142">
        <v>1</v>
      </c>
      <c r="K1322" s="142">
        <v>50</v>
      </c>
      <c r="L1322" s="227">
        <v>1987</v>
      </c>
      <c r="M1322" s="227">
        <v>26623220</v>
      </c>
      <c r="N1322" s="227">
        <v>16800</v>
      </c>
      <c r="O1322" s="227">
        <v>16100</v>
      </c>
      <c r="P1322" s="227">
        <v>805000</v>
      </c>
      <c r="Q1322" s="227">
        <v>50</v>
      </c>
      <c r="R1322" s="227">
        <v>1200</v>
      </c>
      <c r="S1322" s="227">
        <v>745000</v>
      </c>
      <c r="T1322" s="227">
        <v>270</v>
      </c>
      <c r="U1322" s="227">
        <v>3830793</v>
      </c>
      <c r="V1322" s="227">
        <v>213144</v>
      </c>
      <c r="W1322" s="143">
        <v>46004</v>
      </c>
      <c r="X1322" s="143">
        <v>46035</v>
      </c>
      <c r="Y1322">
        <f t="shared" si="41"/>
        <v>745000</v>
      </c>
    </row>
    <row r="1323" spans="1:25">
      <c r="A1323" s="1" t="str">
        <f t="shared" si="40"/>
        <v>060081075557000</v>
      </c>
      <c r="B1323" s="142" t="s">
        <v>81</v>
      </c>
      <c r="C1323" s="142" t="s">
        <v>1484</v>
      </c>
      <c r="D1323" s="142" t="s">
        <v>3528</v>
      </c>
      <c r="E1323" s="142" t="s">
        <v>27</v>
      </c>
      <c r="F1323" s="142" t="s">
        <v>290</v>
      </c>
      <c r="G1323" s="142" t="s">
        <v>291</v>
      </c>
      <c r="H1323" s="142" t="s">
        <v>3560</v>
      </c>
      <c r="I1323" s="142" t="s">
        <v>23</v>
      </c>
      <c r="J1323" s="142">
        <v>1</v>
      </c>
      <c r="K1323" s="142">
        <v>25</v>
      </c>
      <c r="L1323" s="227">
        <v>508</v>
      </c>
      <c r="M1323" s="227">
        <v>4719013</v>
      </c>
      <c r="N1323" s="227">
        <v>11700</v>
      </c>
      <c r="O1323" s="227">
        <v>11500</v>
      </c>
      <c r="P1323" s="227">
        <v>287500</v>
      </c>
      <c r="Q1323" s="227">
        <v>25</v>
      </c>
      <c r="R1323" s="227">
        <v>980</v>
      </c>
      <c r="S1323" s="227">
        <v>263000</v>
      </c>
      <c r="T1323" s="227">
        <v>12</v>
      </c>
      <c r="U1323" s="227">
        <v>122973</v>
      </c>
      <c r="V1323" s="227">
        <v>11500</v>
      </c>
      <c r="W1323" s="143">
        <v>45841</v>
      </c>
      <c r="X1323" s="143">
        <v>46034</v>
      </c>
      <c r="Y1323">
        <f t="shared" si="41"/>
        <v>263000</v>
      </c>
    </row>
    <row r="1324" spans="1:25">
      <c r="A1324" s="1" t="str">
        <f t="shared" si="40"/>
        <v>060081076058000</v>
      </c>
      <c r="B1324" s="142" t="s">
        <v>81</v>
      </c>
      <c r="C1324" s="142" t="s">
        <v>1484</v>
      </c>
      <c r="D1324" s="142" t="s">
        <v>3534</v>
      </c>
      <c r="E1324" s="142" t="s">
        <v>2492</v>
      </c>
      <c r="F1324" s="142" t="s">
        <v>47</v>
      </c>
      <c r="G1324" s="142" t="s">
        <v>2528</v>
      </c>
      <c r="H1324" s="142" t="s">
        <v>3561</v>
      </c>
      <c r="I1324" s="142" t="s">
        <v>23</v>
      </c>
      <c r="J1324" s="142">
        <v>1</v>
      </c>
      <c r="K1324" s="142">
        <v>72</v>
      </c>
      <c r="L1324" s="227">
        <v>6392</v>
      </c>
      <c r="M1324" s="227">
        <v>8906327</v>
      </c>
      <c r="N1324" s="227">
        <v>1700</v>
      </c>
      <c r="O1324" s="227">
        <v>1700</v>
      </c>
      <c r="P1324" s="227">
        <v>122400</v>
      </c>
      <c r="Q1324" s="227">
        <v>72</v>
      </c>
      <c r="R1324" s="227">
        <v>242</v>
      </c>
      <c r="S1324" s="227">
        <v>104976</v>
      </c>
      <c r="T1324" s="227">
        <v>5675</v>
      </c>
      <c r="U1324" s="227">
        <v>7743200</v>
      </c>
      <c r="V1324" s="227">
        <v>-164091</v>
      </c>
      <c r="W1324" s="143">
        <v>46010</v>
      </c>
      <c r="X1324" s="143">
        <v>46035</v>
      </c>
      <c r="Y1324">
        <f t="shared" si="41"/>
        <v>104976</v>
      </c>
    </row>
    <row r="1325" spans="1:25">
      <c r="A1325" s="1" t="str">
        <f t="shared" si="40"/>
        <v>060081077236000</v>
      </c>
      <c r="B1325" s="142" t="s">
        <v>81</v>
      </c>
      <c r="C1325" s="142" t="s">
        <v>1484</v>
      </c>
      <c r="D1325" s="142" t="s">
        <v>3495</v>
      </c>
      <c r="E1325" s="142" t="s">
        <v>3496</v>
      </c>
      <c r="F1325" s="142" t="s">
        <v>296</v>
      </c>
      <c r="G1325" s="142" t="s">
        <v>3562</v>
      </c>
      <c r="H1325" s="142" t="s">
        <v>298</v>
      </c>
      <c r="I1325" s="142" t="s">
        <v>21</v>
      </c>
      <c r="J1325" s="142">
        <v>1</v>
      </c>
      <c r="K1325" s="142">
        <v>12</v>
      </c>
      <c r="L1325" s="227">
        <v>834</v>
      </c>
      <c r="M1325" s="227">
        <v>12003828</v>
      </c>
      <c r="N1325" s="227">
        <v>18700</v>
      </c>
      <c r="O1325" s="227">
        <v>17000</v>
      </c>
      <c r="P1325" s="227">
        <v>204000</v>
      </c>
      <c r="Q1325" s="227">
        <v>12</v>
      </c>
      <c r="R1325" s="227">
        <v>875</v>
      </c>
      <c r="S1325" s="227">
        <v>193500</v>
      </c>
      <c r="T1325" s="227">
        <v>211</v>
      </c>
      <c r="U1325" s="227">
        <v>3156937</v>
      </c>
      <c r="V1325" s="227">
        <v>119997</v>
      </c>
      <c r="W1325" s="143">
        <v>46017</v>
      </c>
      <c r="X1325" s="143">
        <v>46035</v>
      </c>
      <c r="Y1325">
        <f t="shared" si="41"/>
        <v>193500</v>
      </c>
    </row>
    <row r="1326" spans="1:25">
      <c r="A1326" s="1" t="str">
        <f t="shared" si="40"/>
        <v>060081077237000</v>
      </c>
      <c r="B1326" s="142" t="s">
        <v>81</v>
      </c>
      <c r="C1326" s="142" t="s">
        <v>1484</v>
      </c>
      <c r="D1326" s="142" t="s">
        <v>3495</v>
      </c>
      <c r="E1326" s="142" t="s">
        <v>3496</v>
      </c>
      <c r="F1326" s="142" t="s">
        <v>302</v>
      </c>
      <c r="G1326" s="142" t="s">
        <v>303</v>
      </c>
      <c r="H1326" s="142" t="s">
        <v>304</v>
      </c>
      <c r="I1326" s="142" t="s">
        <v>21</v>
      </c>
      <c r="J1326" s="142">
        <v>1</v>
      </c>
      <c r="K1326" s="142">
        <v>12</v>
      </c>
      <c r="L1326" s="227">
        <v>13772</v>
      </c>
      <c r="M1326" s="227">
        <v>200336506</v>
      </c>
      <c r="N1326" s="227">
        <v>18900</v>
      </c>
      <c r="O1326" s="227">
        <v>17500</v>
      </c>
      <c r="P1326" s="227">
        <v>210000</v>
      </c>
      <c r="Q1326" s="227">
        <v>12</v>
      </c>
      <c r="R1326" s="227">
        <v>1258</v>
      </c>
      <c r="S1326" s="227">
        <v>194904</v>
      </c>
      <c r="T1326" s="227">
        <v>22200</v>
      </c>
      <c r="U1326" s="227">
        <v>320767799</v>
      </c>
      <c r="V1326" s="227">
        <v>-2167898</v>
      </c>
      <c r="W1326" s="143">
        <v>46017</v>
      </c>
      <c r="X1326" s="143">
        <v>46035</v>
      </c>
      <c r="Y1326">
        <f t="shared" si="41"/>
        <v>194904</v>
      </c>
    </row>
    <row r="1327" spans="1:25">
      <c r="A1327" s="1" t="str">
        <f t="shared" si="40"/>
        <v>060081077239000</v>
      </c>
      <c r="B1327" s="142" t="s">
        <v>81</v>
      </c>
      <c r="C1327" s="142" t="s">
        <v>1484</v>
      </c>
      <c r="D1327" s="142" t="s">
        <v>3523</v>
      </c>
      <c r="E1327" s="142" t="s">
        <v>20</v>
      </c>
      <c r="F1327" s="142" t="s">
        <v>467</v>
      </c>
      <c r="G1327" s="142" t="s">
        <v>468</v>
      </c>
      <c r="H1327" s="142" t="s">
        <v>469</v>
      </c>
      <c r="I1327" s="142" t="s">
        <v>21</v>
      </c>
      <c r="J1327" s="142">
        <v>1</v>
      </c>
      <c r="K1327" s="142">
        <v>30</v>
      </c>
      <c r="L1327" s="227">
        <v>26</v>
      </c>
      <c r="M1327" s="227">
        <v>272610</v>
      </c>
      <c r="N1327" s="227">
        <v>13400</v>
      </c>
      <c r="O1327" s="227">
        <v>13400</v>
      </c>
      <c r="P1327" s="227">
        <v>402000</v>
      </c>
      <c r="Q1327" s="227">
        <v>30</v>
      </c>
      <c r="R1327" s="227">
        <v>600</v>
      </c>
      <c r="S1327" s="227">
        <v>384000</v>
      </c>
      <c r="T1327" s="227">
        <v>2</v>
      </c>
      <c r="U1327" s="227">
        <v>24144</v>
      </c>
      <c r="V1327" s="227">
        <v>3174</v>
      </c>
      <c r="W1327" s="143">
        <v>45996</v>
      </c>
      <c r="X1327" s="143">
        <v>46024</v>
      </c>
      <c r="Y1327">
        <f t="shared" si="41"/>
        <v>384000</v>
      </c>
    </row>
    <row r="1328" spans="1:25">
      <c r="A1328" s="1" t="str">
        <f t="shared" si="40"/>
        <v>060081077650000</v>
      </c>
      <c r="B1328" s="142" t="s">
        <v>81</v>
      </c>
      <c r="C1328" s="142" t="s">
        <v>1484</v>
      </c>
      <c r="D1328" s="142" t="s">
        <v>3534</v>
      </c>
      <c r="E1328" s="142" t="s">
        <v>2492</v>
      </c>
      <c r="F1328" s="142" t="s">
        <v>48</v>
      </c>
      <c r="G1328" s="142" t="s">
        <v>2533</v>
      </c>
      <c r="H1328" s="142" t="s">
        <v>2534</v>
      </c>
      <c r="I1328" s="142" t="s">
        <v>21</v>
      </c>
      <c r="J1328" s="142">
        <v>1</v>
      </c>
      <c r="K1328" s="142">
        <v>60</v>
      </c>
      <c r="L1328" s="227">
        <v>1477</v>
      </c>
      <c r="M1328" s="227">
        <v>1064517</v>
      </c>
      <c r="N1328" s="227">
        <v>950</v>
      </c>
      <c r="O1328" s="227">
        <v>950</v>
      </c>
      <c r="P1328" s="227">
        <v>57000</v>
      </c>
      <c r="Q1328" s="227">
        <v>60</v>
      </c>
      <c r="R1328" s="227">
        <v>133</v>
      </c>
      <c r="S1328" s="227">
        <v>49020</v>
      </c>
      <c r="T1328" s="227">
        <v>1028</v>
      </c>
      <c r="U1328" s="227">
        <v>769017</v>
      </c>
      <c r="V1328" s="227">
        <v>28108</v>
      </c>
      <c r="W1328" s="143">
        <v>45992</v>
      </c>
      <c r="X1328" s="143">
        <v>46034</v>
      </c>
      <c r="Y1328">
        <f t="shared" si="41"/>
        <v>49020</v>
      </c>
    </row>
    <row r="1329" spans="1:25">
      <c r="A1329" s="1" t="str">
        <f t="shared" si="40"/>
        <v>060081078236000</v>
      </c>
      <c r="B1329" s="142" t="s">
        <v>81</v>
      </c>
      <c r="C1329" s="142" t="s">
        <v>1484</v>
      </c>
      <c r="D1329" s="142" t="s">
        <v>3534</v>
      </c>
      <c r="E1329" s="142" t="s">
        <v>2492</v>
      </c>
      <c r="F1329" s="142" t="s">
        <v>49</v>
      </c>
      <c r="G1329" s="142" t="s">
        <v>2538</v>
      </c>
      <c r="H1329" s="142" t="s">
        <v>2539</v>
      </c>
      <c r="I1329" s="142" t="s">
        <v>21</v>
      </c>
      <c r="J1329" s="142">
        <v>1</v>
      </c>
      <c r="K1329" s="142">
        <v>5</v>
      </c>
      <c r="L1329" s="227">
        <v>267</v>
      </c>
      <c r="M1329" s="227">
        <v>2189257</v>
      </c>
      <c r="N1329" s="227">
        <v>9600</v>
      </c>
      <c r="O1329" s="227">
        <v>9600</v>
      </c>
      <c r="P1329" s="227">
        <v>48000</v>
      </c>
      <c r="Q1329" s="227">
        <v>5</v>
      </c>
      <c r="R1329" s="227">
        <v>300</v>
      </c>
      <c r="S1329" s="227">
        <v>46500</v>
      </c>
      <c r="T1329" s="227">
        <v>80</v>
      </c>
      <c r="U1329" s="227">
        <v>669649</v>
      </c>
      <c r="V1329" s="227">
        <v>13692</v>
      </c>
      <c r="W1329" s="143">
        <v>46000</v>
      </c>
      <c r="X1329" s="143">
        <v>46035</v>
      </c>
      <c r="Y1329">
        <f t="shared" si="41"/>
        <v>46500</v>
      </c>
    </row>
    <row r="1330" spans="1:25">
      <c r="A1330" s="1" t="str">
        <f t="shared" si="40"/>
        <v>060081082607000</v>
      </c>
      <c r="B1330" s="142" t="s">
        <v>81</v>
      </c>
      <c r="C1330" s="142" t="s">
        <v>1484</v>
      </c>
      <c r="D1330" s="142" t="s">
        <v>3495</v>
      </c>
      <c r="E1330" s="142" t="s">
        <v>3496</v>
      </c>
      <c r="F1330" s="142" t="s">
        <v>308</v>
      </c>
      <c r="G1330" s="142" t="s">
        <v>309</v>
      </c>
      <c r="H1330" s="142" t="s">
        <v>310</v>
      </c>
      <c r="I1330" s="142" t="s">
        <v>21</v>
      </c>
      <c r="J1330" s="142">
        <v>1</v>
      </c>
      <c r="K1330" s="142">
        <v>12</v>
      </c>
      <c r="L1330" s="227">
        <v>393</v>
      </c>
      <c r="M1330" s="227">
        <v>6176121</v>
      </c>
      <c r="N1330" s="227">
        <v>19900</v>
      </c>
      <c r="O1330" s="227">
        <v>17900</v>
      </c>
      <c r="P1330" s="227">
        <v>214800</v>
      </c>
      <c r="Q1330" s="227"/>
      <c r="R1330" s="227"/>
      <c r="S1330" s="227"/>
      <c r="T1330" s="227">
        <v>447</v>
      </c>
      <c r="U1330" s="227">
        <v>7827847</v>
      </c>
      <c r="V1330" s="227">
        <v>803099</v>
      </c>
      <c r="W1330" s="143">
        <v>46034</v>
      </c>
      <c r="X1330" s="143">
        <v>46035</v>
      </c>
      <c r="Y1330">
        <f t="shared" si="41"/>
        <v>214800</v>
      </c>
    </row>
    <row r="1331" spans="1:25">
      <c r="A1331" s="1" t="str">
        <f t="shared" si="40"/>
        <v>060081082627000</v>
      </c>
      <c r="B1331" s="142" t="s">
        <v>81</v>
      </c>
      <c r="C1331" s="142" t="s">
        <v>1484</v>
      </c>
      <c r="D1331" s="142" t="s">
        <v>3528</v>
      </c>
      <c r="E1331" s="142" t="s">
        <v>27</v>
      </c>
      <c r="F1331" s="142" t="s">
        <v>482</v>
      </c>
      <c r="G1331" s="142" t="s">
        <v>483</v>
      </c>
      <c r="H1331" s="142" t="s">
        <v>484</v>
      </c>
      <c r="I1331" s="142" t="s">
        <v>21</v>
      </c>
      <c r="J1331" s="142">
        <v>1</v>
      </c>
      <c r="K1331" s="142">
        <v>24</v>
      </c>
      <c r="L1331" s="227">
        <v>1347</v>
      </c>
      <c r="M1331" s="227">
        <v>2847173</v>
      </c>
      <c r="N1331" s="227">
        <v>3400</v>
      </c>
      <c r="O1331" s="227">
        <v>3300</v>
      </c>
      <c r="P1331" s="227">
        <v>79200</v>
      </c>
      <c r="Q1331" s="227">
        <v>24</v>
      </c>
      <c r="R1331" s="227">
        <v>950</v>
      </c>
      <c r="S1331" s="227">
        <v>56400</v>
      </c>
      <c r="T1331" s="227">
        <v>276</v>
      </c>
      <c r="U1331" s="227">
        <v>591352</v>
      </c>
      <c r="V1331" s="227">
        <v>7967</v>
      </c>
      <c r="W1331" s="143">
        <v>46013</v>
      </c>
      <c r="X1331" s="143">
        <v>46033</v>
      </c>
      <c r="Y1331">
        <f t="shared" si="41"/>
        <v>56400</v>
      </c>
    </row>
    <row r="1332" spans="1:25">
      <c r="A1332" s="1" t="str">
        <f t="shared" si="40"/>
        <v>060081082723000</v>
      </c>
      <c r="B1332" s="142" t="s">
        <v>81</v>
      </c>
      <c r="C1332" s="142" t="s">
        <v>1484</v>
      </c>
      <c r="D1332" s="142" t="s">
        <v>3495</v>
      </c>
      <c r="E1332" s="142" t="s">
        <v>3496</v>
      </c>
      <c r="F1332" s="142" t="s">
        <v>314</v>
      </c>
      <c r="G1332" s="142" t="s">
        <v>315</v>
      </c>
      <c r="H1332" s="142" t="s">
        <v>316</v>
      </c>
      <c r="I1332" s="142" t="s">
        <v>21</v>
      </c>
      <c r="J1332" s="142">
        <v>1</v>
      </c>
      <c r="K1332" s="142">
        <v>24</v>
      </c>
      <c r="L1332" s="227">
        <v>1835</v>
      </c>
      <c r="M1332" s="227">
        <v>7630627</v>
      </c>
      <c r="N1332" s="227">
        <v>5400</v>
      </c>
      <c r="O1332" s="227">
        <v>5400</v>
      </c>
      <c r="P1332" s="227">
        <v>129600</v>
      </c>
      <c r="Q1332" s="227">
        <v>24</v>
      </c>
      <c r="R1332" s="227">
        <v>950</v>
      </c>
      <c r="S1332" s="227">
        <v>106800</v>
      </c>
      <c r="T1332" s="227">
        <v>6124</v>
      </c>
      <c r="U1332" s="227">
        <v>26684153</v>
      </c>
      <c r="V1332" s="227">
        <v>1218235</v>
      </c>
      <c r="W1332" s="143">
        <v>46034</v>
      </c>
      <c r="X1332" s="143">
        <v>46035</v>
      </c>
      <c r="Y1332">
        <f t="shared" si="41"/>
        <v>106800</v>
      </c>
    </row>
    <row r="1333" spans="1:25">
      <c r="A1333" s="1" t="str">
        <f t="shared" si="40"/>
        <v>060081083138000</v>
      </c>
      <c r="B1333" s="142" t="s">
        <v>81</v>
      </c>
      <c r="C1333" s="142" t="s">
        <v>1484</v>
      </c>
      <c r="D1333" s="142" t="s">
        <v>3534</v>
      </c>
      <c r="E1333" s="142" t="s">
        <v>2492</v>
      </c>
      <c r="F1333" s="142" t="s">
        <v>50</v>
      </c>
      <c r="G1333" s="142" t="s">
        <v>2543</v>
      </c>
      <c r="H1333" s="142" t="s">
        <v>2544</v>
      </c>
      <c r="I1333" s="142" t="s">
        <v>21</v>
      </c>
      <c r="J1333" s="142">
        <v>1</v>
      </c>
      <c r="K1333" s="142">
        <v>12</v>
      </c>
      <c r="L1333" s="227">
        <v>151</v>
      </c>
      <c r="M1333" s="227">
        <v>5131568</v>
      </c>
      <c r="N1333" s="227">
        <v>43500</v>
      </c>
      <c r="O1333" s="227">
        <v>43500</v>
      </c>
      <c r="P1333" s="227">
        <v>522000</v>
      </c>
      <c r="Q1333" s="227">
        <v>12</v>
      </c>
      <c r="R1333" s="227">
        <v>1500</v>
      </c>
      <c r="S1333" s="227">
        <v>504000</v>
      </c>
      <c r="T1333" s="227">
        <v>25</v>
      </c>
      <c r="U1333" s="227">
        <v>979730</v>
      </c>
      <c r="V1333" s="227">
        <v>130133</v>
      </c>
      <c r="W1333" s="143">
        <v>46025</v>
      </c>
      <c r="X1333" s="143">
        <v>46035</v>
      </c>
      <c r="Y1333">
        <f t="shared" si="41"/>
        <v>504000</v>
      </c>
    </row>
    <row r="1334" spans="1:25">
      <c r="A1334" s="1" t="str">
        <f t="shared" si="40"/>
        <v>060081083802000</v>
      </c>
      <c r="B1334" s="142" t="s">
        <v>81</v>
      </c>
      <c r="C1334" s="142" t="s">
        <v>1484</v>
      </c>
      <c r="D1334" s="142" t="s">
        <v>3523</v>
      </c>
      <c r="E1334" s="142" t="s">
        <v>20</v>
      </c>
      <c r="F1334" s="142" t="s">
        <v>941</v>
      </c>
      <c r="G1334" s="142" t="s">
        <v>942</v>
      </c>
      <c r="H1334" s="142" t="s">
        <v>943</v>
      </c>
      <c r="I1334" s="142" t="s">
        <v>21</v>
      </c>
      <c r="J1334" s="142">
        <v>1</v>
      </c>
      <c r="K1334" s="142">
        <v>40</v>
      </c>
      <c r="L1334" s="227">
        <v>116</v>
      </c>
      <c r="M1334" s="227">
        <v>455185</v>
      </c>
      <c r="N1334" s="227">
        <v>5100</v>
      </c>
      <c r="O1334" s="227">
        <v>5100</v>
      </c>
      <c r="P1334" s="227">
        <v>204000</v>
      </c>
      <c r="Q1334" s="227"/>
      <c r="R1334" s="227"/>
      <c r="S1334" s="227"/>
      <c r="T1334" s="227">
        <v>10</v>
      </c>
      <c r="U1334" s="227">
        <v>45946</v>
      </c>
      <c r="V1334" s="227">
        <v>6706</v>
      </c>
      <c r="W1334" s="143">
        <v>46024</v>
      </c>
      <c r="X1334" s="143">
        <v>46033</v>
      </c>
      <c r="Y1334">
        <f t="shared" si="41"/>
        <v>204000</v>
      </c>
    </row>
    <row r="1335" spans="1:25">
      <c r="A1335" s="1" t="str">
        <f t="shared" si="40"/>
        <v>060081083898000</v>
      </c>
      <c r="B1335" s="142" t="s">
        <v>81</v>
      </c>
      <c r="C1335" s="142" t="s">
        <v>1484</v>
      </c>
      <c r="D1335" s="142" t="s">
        <v>3528</v>
      </c>
      <c r="E1335" s="142" t="s">
        <v>27</v>
      </c>
      <c r="F1335" s="142" t="s">
        <v>320</v>
      </c>
      <c r="G1335" s="142" t="s">
        <v>321</v>
      </c>
      <c r="H1335" s="142" t="s">
        <v>322</v>
      </c>
      <c r="I1335" s="142" t="s">
        <v>23</v>
      </c>
      <c r="J1335" s="142">
        <v>1</v>
      </c>
      <c r="K1335" s="142">
        <v>30</v>
      </c>
      <c r="L1335" s="227">
        <v>1162</v>
      </c>
      <c r="M1335" s="227">
        <v>6054368</v>
      </c>
      <c r="N1335" s="227">
        <v>6800</v>
      </c>
      <c r="O1335" s="227">
        <v>6000</v>
      </c>
      <c r="P1335" s="227">
        <v>180000</v>
      </c>
      <c r="Q1335" s="227">
        <v>30</v>
      </c>
      <c r="R1335" s="227">
        <v>500</v>
      </c>
      <c r="S1335" s="227">
        <v>165000</v>
      </c>
      <c r="T1335" s="227">
        <v>95</v>
      </c>
      <c r="U1335" s="227">
        <v>486487</v>
      </c>
      <c r="V1335" s="227">
        <v>-8491</v>
      </c>
      <c r="W1335" s="143">
        <v>45946</v>
      </c>
      <c r="X1335" s="143">
        <v>46032</v>
      </c>
      <c r="Y1335">
        <f t="shared" si="41"/>
        <v>165000</v>
      </c>
    </row>
    <row r="1336" spans="1:25">
      <c r="A1336" s="1" t="str">
        <f t="shared" si="40"/>
        <v>060081083903000</v>
      </c>
      <c r="B1336" s="142" t="s">
        <v>81</v>
      </c>
      <c r="C1336" s="142" t="s">
        <v>1484</v>
      </c>
      <c r="D1336" s="142" t="s">
        <v>3528</v>
      </c>
      <c r="E1336" s="142" t="s">
        <v>27</v>
      </c>
      <c r="F1336" s="142" t="s">
        <v>326</v>
      </c>
      <c r="G1336" s="142" t="s">
        <v>327</v>
      </c>
      <c r="H1336" s="142" t="s">
        <v>328</v>
      </c>
      <c r="I1336" s="142" t="s">
        <v>21</v>
      </c>
      <c r="J1336" s="142">
        <v>1</v>
      </c>
      <c r="K1336" s="142">
        <v>24</v>
      </c>
      <c r="L1336" s="227">
        <v>5317</v>
      </c>
      <c r="M1336" s="227">
        <v>25921052</v>
      </c>
      <c r="N1336" s="227">
        <v>6600</v>
      </c>
      <c r="O1336" s="227">
        <v>6600</v>
      </c>
      <c r="P1336" s="227">
        <v>158400</v>
      </c>
      <c r="Q1336" s="227"/>
      <c r="R1336" s="227"/>
      <c r="S1336" s="227"/>
      <c r="T1336" s="227">
        <v>852</v>
      </c>
      <c r="U1336" s="227">
        <v>5065946</v>
      </c>
      <c r="V1336" s="227">
        <v>912338</v>
      </c>
      <c r="W1336" s="143">
        <v>46035</v>
      </c>
      <c r="X1336" s="143">
        <v>46035</v>
      </c>
      <c r="Y1336">
        <f t="shared" si="41"/>
        <v>158400</v>
      </c>
    </row>
    <row r="1337" spans="1:25">
      <c r="A1337" s="1" t="str">
        <f t="shared" si="40"/>
        <v>060081084368000</v>
      </c>
      <c r="B1337" s="142" t="s">
        <v>81</v>
      </c>
      <c r="C1337" s="142" t="s">
        <v>1484</v>
      </c>
      <c r="D1337" s="142" t="s">
        <v>3511</v>
      </c>
      <c r="E1337" s="142" t="s">
        <v>3512</v>
      </c>
      <c r="F1337" s="142" t="s">
        <v>3563</v>
      </c>
      <c r="G1337" s="142" t="s">
        <v>3564</v>
      </c>
      <c r="H1337" s="142" t="s">
        <v>3565</v>
      </c>
      <c r="I1337" s="142" t="s">
        <v>21</v>
      </c>
      <c r="J1337" s="142">
        <v>1</v>
      </c>
      <c r="K1337" s="142">
        <v>20</v>
      </c>
      <c r="L1337" s="227">
        <v>88</v>
      </c>
      <c r="M1337" s="227">
        <v>3366000</v>
      </c>
      <c r="N1337" s="227">
        <v>55900</v>
      </c>
      <c r="O1337" s="227">
        <v>55900</v>
      </c>
      <c r="P1337" s="227">
        <v>1118000</v>
      </c>
      <c r="Q1337" s="227"/>
      <c r="R1337" s="227"/>
      <c r="S1337" s="227"/>
      <c r="T1337" s="227">
        <v>19</v>
      </c>
      <c r="U1337" s="227">
        <v>935225</v>
      </c>
      <c r="V1337" s="227">
        <v>208475</v>
      </c>
      <c r="W1337" s="143">
        <v>46025</v>
      </c>
      <c r="X1337" s="143">
        <v>46034</v>
      </c>
      <c r="Y1337">
        <f t="shared" si="41"/>
        <v>1118000</v>
      </c>
    </row>
    <row r="1338" spans="1:25">
      <c r="A1338" s="1" t="str">
        <f t="shared" si="40"/>
        <v>060081084369000</v>
      </c>
      <c r="B1338" s="142" t="s">
        <v>81</v>
      </c>
      <c r="C1338" s="142" t="s">
        <v>1484</v>
      </c>
      <c r="D1338" s="142" t="s">
        <v>3527</v>
      </c>
      <c r="E1338" s="142" t="s">
        <v>22</v>
      </c>
      <c r="F1338" s="142" t="s">
        <v>332</v>
      </c>
      <c r="G1338" s="142" t="s">
        <v>333</v>
      </c>
      <c r="H1338" s="142" t="s">
        <v>334</v>
      </c>
      <c r="I1338" s="142" t="s">
        <v>21</v>
      </c>
      <c r="J1338" s="142">
        <v>1</v>
      </c>
      <c r="K1338" s="142">
        <v>60</v>
      </c>
      <c r="L1338" s="227">
        <v>244</v>
      </c>
      <c r="M1338" s="227">
        <v>1862697</v>
      </c>
      <c r="N1338" s="227">
        <v>9700</v>
      </c>
      <c r="O1338" s="227">
        <v>9000</v>
      </c>
      <c r="P1338" s="227">
        <v>540000</v>
      </c>
      <c r="Q1338" s="227">
        <v>60</v>
      </c>
      <c r="R1338" s="227">
        <v>300</v>
      </c>
      <c r="S1338" s="227">
        <v>522000</v>
      </c>
      <c r="T1338" s="227">
        <v>126</v>
      </c>
      <c r="U1338" s="227">
        <v>1029820</v>
      </c>
      <c r="V1338" s="227">
        <v>67936</v>
      </c>
      <c r="W1338" s="143">
        <v>46006</v>
      </c>
      <c r="X1338" s="143">
        <v>46035</v>
      </c>
      <c r="Y1338">
        <f t="shared" si="41"/>
        <v>522000</v>
      </c>
    </row>
    <row r="1339" spans="1:25">
      <c r="A1339" s="1" t="str">
        <f t="shared" si="40"/>
        <v>060081084782000</v>
      </c>
      <c r="B1339" s="142" t="s">
        <v>81</v>
      </c>
      <c r="C1339" s="142" t="s">
        <v>1484</v>
      </c>
      <c r="D1339" s="142" t="s">
        <v>3511</v>
      </c>
      <c r="E1339" s="142" t="s">
        <v>3512</v>
      </c>
      <c r="F1339" s="142" t="s">
        <v>3566</v>
      </c>
      <c r="G1339" s="142" t="s">
        <v>3567</v>
      </c>
      <c r="H1339" s="142" t="s">
        <v>3568</v>
      </c>
      <c r="I1339" s="142" t="s">
        <v>21</v>
      </c>
      <c r="J1339" s="142">
        <v>1</v>
      </c>
      <c r="K1339" s="142">
        <v>20</v>
      </c>
      <c r="L1339" s="227">
        <v>66</v>
      </c>
      <c r="M1339" s="227">
        <v>2577300</v>
      </c>
      <c r="N1339" s="227">
        <v>52900</v>
      </c>
      <c r="O1339" s="227">
        <v>41900</v>
      </c>
      <c r="P1339" s="227">
        <v>838000</v>
      </c>
      <c r="Q1339" s="227"/>
      <c r="R1339" s="227"/>
      <c r="S1339" s="227"/>
      <c r="T1339" s="227">
        <v>75</v>
      </c>
      <c r="U1339" s="227">
        <v>2705540</v>
      </c>
      <c r="V1339" s="227">
        <v>-223210</v>
      </c>
      <c r="W1339" s="143">
        <v>46028</v>
      </c>
      <c r="X1339" s="143">
        <v>46034</v>
      </c>
      <c r="Y1339">
        <f t="shared" si="41"/>
        <v>838000</v>
      </c>
    </row>
    <row r="1340" spans="1:25">
      <c r="A1340" s="1" t="str">
        <f t="shared" si="40"/>
        <v>060081086395000</v>
      </c>
      <c r="B1340" s="142" t="s">
        <v>81</v>
      </c>
      <c r="C1340" s="142" t="s">
        <v>1484</v>
      </c>
      <c r="D1340" s="142" t="s">
        <v>3523</v>
      </c>
      <c r="E1340" s="142" t="s">
        <v>20</v>
      </c>
      <c r="F1340" s="142" t="s">
        <v>949</v>
      </c>
      <c r="G1340" s="142" t="s">
        <v>950</v>
      </c>
      <c r="H1340" s="142" t="s">
        <v>951</v>
      </c>
      <c r="I1340" s="142" t="s">
        <v>26</v>
      </c>
      <c r="J1340" s="142">
        <v>1</v>
      </c>
      <c r="K1340" s="142">
        <v>8</v>
      </c>
      <c r="L1340" s="227"/>
      <c r="M1340" s="227"/>
      <c r="N1340" s="227">
        <v>46900</v>
      </c>
      <c r="O1340" s="227">
        <v>46900</v>
      </c>
      <c r="P1340" s="227">
        <v>375200</v>
      </c>
      <c r="Q1340" s="227"/>
      <c r="R1340" s="227"/>
      <c r="S1340" s="227"/>
      <c r="T1340" s="227"/>
      <c r="U1340" s="227"/>
      <c r="V1340" s="227"/>
      <c r="W1340" s="143">
        <v>44299</v>
      </c>
      <c r="X1340" s="143">
        <v>44493</v>
      </c>
      <c r="Y1340">
        <f t="shared" si="41"/>
        <v>375200</v>
      </c>
    </row>
    <row r="1341" spans="1:25">
      <c r="A1341" s="1" t="str">
        <f t="shared" si="40"/>
        <v>060081086441000</v>
      </c>
      <c r="B1341" s="142" t="s">
        <v>81</v>
      </c>
      <c r="C1341" s="142" t="s">
        <v>1484</v>
      </c>
      <c r="D1341" s="142" t="s">
        <v>3494</v>
      </c>
      <c r="E1341" s="142" t="s">
        <v>2486</v>
      </c>
      <c r="F1341" s="142" t="s">
        <v>59</v>
      </c>
      <c r="G1341" s="142" t="s">
        <v>2590</v>
      </c>
      <c r="H1341" s="142" t="s">
        <v>2591</v>
      </c>
      <c r="I1341" s="142" t="s">
        <v>21</v>
      </c>
      <c r="J1341" s="142">
        <v>1</v>
      </c>
      <c r="K1341" s="142">
        <v>20</v>
      </c>
      <c r="L1341" s="227">
        <v>83</v>
      </c>
      <c r="M1341" s="227">
        <v>349945</v>
      </c>
      <c r="N1341" s="227">
        <v>5500</v>
      </c>
      <c r="O1341" s="227">
        <v>5500</v>
      </c>
      <c r="P1341" s="227">
        <v>110000</v>
      </c>
      <c r="Q1341" s="227"/>
      <c r="R1341" s="227"/>
      <c r="S1341" s="227"/>
      <c r="T1341" s="227">
        <v>9</v>
      </c>
      <c r="U1341" s="227">
        <v>44595</v>
      </c>
      <c r="V1341" s="227">
        <v>6649</v>
      </c>
      <c r="W1341" s="143">
        <v>46017</v>
      </c>
      <c r="X1341" s="143">
        <v>46031</v>
      </c>
      <c r="Y1341">
        <f t="shared" si="41"/>
        <v>110000</v>
      </c>
    </row>
    <row r="1342" spans="1:25">
      <c r="A1342" s="1" t="str">
        <f t="shared" si="40"/>
        <v>060081087230000</v>
      </c>
      <c r="B1342" s="142" t="s">
        <v>81</v>
      </c>
      <c r="C1342" s="142" t="s">
        <v>1484</v>
      </c>
      <c r="D1342" s="142" t="s">
        <v>3528</v>
      </c>
      <c r="E1342" s="142" t="s">
        <v>27</v>
      </c>
      <c r="F1342" s="142" t="s">
        <v>489</v>
      </c>
      <c r="G1342" s="142" t="s">
        <v>490</v>
      </c>
      <c r="H1342" s="142" t="s">
        <v>491</v>
      </c>
      <c r="I1342" s="142" t="s">
        <v>23</v>
      </c>
      <c r="J1342" s="142">
        <v>1</v>
      </c>
      <c r="K1342" s="142">
        <v>12</v>
      </c>
      <c r="L1342" s="227">
        <v>639</v>
      </c>
      <c r="M1342" s="227">
        <v>1810485</v>
      </c>
      <c r="N1342" s="227">
        <v>4000</v>
      </c>
      <c r="O1342" s="227">
        <v>4000</v>
      </c>
      <c r="P1342" s="227">
        <v>48000</v>
      </c>
      <c r="Q1342" s="227">
        <v>12</v>
      </c>
      <c r="R1342" s="227">
        <v>725</v>
      </c>
      <c r="S1342" s="227">
        <v>39300</v>
      </c>
      <c r="T1342" s="227">
        <v>91</v>
      </c>
      <c r="U1342" s="227">
        <v>274820</v>
      </c>
      <c r="V1342" s="227">
        <v>16989</v>
      </c>
      <c r="W1342" s="143">
        <v>46001</v>
      </c>
      <c r="X1342" s="143">
        <v>46035</v>
      </c>
      <c r="Y1342">
        <f t="shared" si="41"/>
        <v>39300</v>
      </c>
    </row>
    <row r="1343" spans="1:25">
      <c r="A1343" s="1" t="str">
        <f t="shared" si="40"/>
        <v>060081088129000</v>
      </c>
      <c r="B1343" s="142" t="s">
        <v>81</v>
      </c>
      <c r="C1343" s="142" t="s">
        <v>1484</v>
      </c>
      <c r="D1343" s="142" t="s">
        <v>3527</v>
      </c>
      <c r="E1343" s="142" t="s">
        <v>22</v>
      </c>
      <c r="F1343" s="142" t="s">
        <v>338</v>
      </c>
      <c r="G1343" s="142" t="s">
        <v>339</v>
      </c>
      <c r="H1343" s="142" t="s">
        <v>340</v>
      </c>
      <c r="I1343" s="142" t="s">
        <v>23</v>
      </c>
      <c r="J1343" s="142">
        <v>1</v>
      </c>
      <c r="K1343" s="142">
        <v>40</v>
      </c>
      <c r="L1343" s="227">
        <v>7310</v>
      </c>
      <c r="M1343" s="227">
        <v>18931739</v>
      </c>
      <c r="N1343" s="227">
        <v>3100</v>
      </c>
      <c r="O1343" s="227">
        <v>3000</v>
      </c>
      <c r="P1343" s="227">
        <v>120000</v>
      </c>
      <c r="Q1343" s="227">
        <v>40</v>
      </c>
      <c r="R1343" s="227">
        <v>130</v>
      </c>
      <c r="S1343" s="227">
        <v>114800</v>
      </c>
      <c r="T1343" s="227">
        <v>9098</v>
      </c>
      <c r="U1343" s="227">
        <v>23695423</v>
      </c>
      <c r="V1343" s="227">
        <v>133048</v>
      </c>
      <c r="W1343" s="143">
        <v>45999</v>
      </c>
      <c r="X1343" s="143">
        <v>46035</v>
      </c>
      <c r="Y1343">
        <f t="shared" si="41"/>
        <v>114800</v>
      </c>
    </row>
    <row r="1344" spans="1:25">
      <c r="A1344" s="1" t="str">
        <f t="shared" si="40"/>
        <v>060081088133000</v>
      </c>
      <c r="B1344" s="142" t="s">
        <v>81</v>
      </c>
      <c r="C1344" s="142" t="s">
        <v>1484</v>
      </c>
      <c r="D1344" s="142" t="s">
        <v>3527</v>
      </c>
      <c r="E1344" s="142" t="s">
        <v>22</v>
      </c>
      <c r="F1344" s="142" t="s">
        <v>631</v>
      </c>
      <c r="G1344" s="142" t="s">
        <v>632</v>
      </c>
      <c r="H1344" s="142" t="s">
        <v>633</v>
      </c>
      <c r="I1344" s="142" t="s">
        <v>26</v>
      </c>
      <c r="J1344" s="142">
        <v>1</v>
      </c>
      <c r="K1344" s="142">
        <v>40</v>
      </c>
      <c r="L1344" s="227"/>
      <c r="M1344" s="227"/>
      <c r="N1344" s="227">
        <v>3050</v>
      </c>
      <c r="O1344" s="227">
        <v>3050</v>
      </c>
      <c r="P1344" s="227">
        <v>122000</v>
      </c>
      <c r="Q1344" s="227"/>
      <c r="R1344" s="227"/>
      <c r="S1344" s="227"/>
      <c r="T1344" s="227"/>
      <c r="U1344" s="227"/>
      <c r="V1344" s="227"/>
      <c r="W1344" s="143"/>
      <c r="X1344" s="143">
        <v>43151</v>
      </c>
      <c r="Y1344">
        <f t="shared" si="41"/>
        <v>122000</v>
      </c>
    </row>
    <row r="1345" spans="1:25">
      <c r="A1345" s="1" t="str">
        <f t="shared" si="40"/>
        <v>060081088134000</v>
      </c>
      <c r="B1345" s="142" t="s">
        <v>81</v>
      </c>
      <c r="C1345" s="142" t="s">
        <v>1484</v>
      </c>
      <c r="D1345" s="142" t="s">
        <v>3527</v>
      </c>
      <c r="E1345" s="142" t="s">
        <v>22</v>
      </c>
      <c r="F1345" s="142" t="s">
        <v>344</v>
      </c>
      <c r="G1345" s="142" t="s">
        <v>345</v>
      </c>
      <c r="H1345" s="142" t="s">
        <v>346</v>
      </c>
      <c r="I1345" s="142" t="s">
        <v>23</v>
      </c>
      <c r="J1345" s="142">
        <v>1</v>
      </c>
      <c r="K1345" s="142">
        <v>40</v>
      </c>
      <c r="L1345" s="227">
        <v>17732</v>
      </c>
      <c r="M1345" s="227">
        <v>43783790</v>
      </c>
      <c r="N1345" s="227">
        <v>3000</v>
      </c>
      <c r="O1345" s="227">
        <v>2900</v>
      </c>
      <c r="P1345" s="227">
        <v>116000</v>
      </c>
      <c r="Q1345" s="227">
        <v>40</v>
      </c>
      <c r="R1345" s="227">
        <v>150</v>
      </c>
      <c r="S1345" s="227">
        <v>110000</v>
      </c>
      <c r="T1345" s="227">
        <v>7782</v>
      </c>
      <c r="U1345" s="227">
        <v>19415756</v>
      </c>
      <c r="V1345" s="227">
        <v>200470</v>
      </c>
      <c r="W1345" s="143">
        <v>46029</v>
      </c>
      <c r="X1345" s="143">
        <v>46035</v>
      </c>
      <c r="Y1345">
        <f t="shared" si="41"/>
        <v>110000</v>
      </c>
    </row>
    <row r="1346" spans="1:25">
      <c r="A1346" s="1" t="str">
        <f t="shared" si="40"/>
        <v>060081088137000</v>
      </c>
      <c r="B1346" s="142" t="s">
        <v>81</v>
      </c>
      <c r="C1346" s="142" t="s">
        <v>1484</v>
      </c>
      <c r="D1346" s="142" t="s">
        <v>3527</v>
      </c>
      <c r="E1346" s="142" t="s">
        <v>22</v>
      </c>
      <c r="F1346" s="142" t="s">
        <v>350</v>
      </c>
      <c r="G1346" s="142" t="s">
        <v>351</v>
      </c>
      <c r="H1346" s="142" t="s">
        <v>3569</v>
      </c>
      <c r="I1346" s="142" t="s">
        <v>21</v>
      </c>
      <c r="J1346" s="142">
        <v>1</v>
      </c>
      <c r="K1346" s="142">
        <v>24</v>
      </c>
      <c r="L1346" s="227">
        <v>18484</v>
      </c>
      <c r="M1346" s="227">
        <v>70059794</v>
      </c>
      <c r="N1346" s="227">
        <v>4700</v>
      </c>
      <c r="O1346" s="227">
        <v>4700</v>
      </c>
      <c r="P1346" s="227">
        <v>112800</v>
      </c>
      <c r="Q1346" s="227">
        <v>24</v>
      </c>
      <c r="R1346" s="227">
        <v>250</v>
      </c>
      <c r="S1346" s="227">
        <v>106800</v>
      </c>
      <c r="T1346" s="227">
        <v>1554</v>
      </c>
      <c r="U1346" s="227">
        <v>5948018</v>
      </c>
      <c r="V1346" s="227">
        <v>57901</v>
      </c>
      <c r="W1346" s="143">
        <v>46035</v>
      </c>
      <c r="X1346" s="143">
        <v>46035</v>
      </c>
      <c r="Y1346">
        <f t="shared" si="41"/>
        <v>106800</v>
      </c>
    </row>
    <row r="1347" spans="1:25">
      <c r="A1347" s="1" t="str">
        <f t="shared" si="40"/>
        <v>060081088171000</v>
      </c>
      <c r="B1347" s="142" t="s">
        <v>81</v>
      </c>
      <c r="C1347" s="142" t="s">
        <v>1484</v>
      </c>
      <c r="D1347" s="142" t="s">
        <v>3527</v>
      </c>
      <c r="E1347" s="142" t="s">
        <v>22</v>
      </c>
      <c r="F1347" s="142" t="s">
        <v>356</v>
      </c>
      <c r="G1347" s="142" t="s">
        <v>357</v>
      </c>
      <c r="H1347" s="142" t="s">
        <v>358</v>
      </c>
      <c r="I1347" s="142" t="s">
        <v>23</v>
      </c>
      <c r="J1347" s="142">
        <v>1</v>
      </c>
      <c r="K1347" s="142">
        <v>40</v>
      </c>
      <c r="L1347" s="227">
        <v>6808</v>
      </c>
      <c r="M1347" s="227">
        <v>17104113</v>
      </c>
      <c r="N1347" s="227">
        <v>3000</v>
      </c>
      <c r="O1347" s="227">
        <v>3000</v>
      </c>
      <c r="P1347" s="227">
        <v>120000</v>
      </c>
      <c r="Q1347" s="227">
        <v>40</v>
      </c>
      <c r="R1347" s="227">
        <v>170</v>
      </c>
      <c r="S1347" s="227">
        <v>113200</v>
      </c>
      <c r="T1347" s="227">
        <v>514</v>
      </c>
      <c r="U1347" s="227">
        <v>1340180</v>
      </c>
      <c r="V1347" s="227">
        <v>48830</v>
      </c>
      <c r="W1347" s="143">
        <v>45995</v>
      </c>
      <c r="X1347" s="143">
        <v>46035</v>
      </c>
      <c r="Y1347">
        <f t="shared" si="41"/>
        <v>113200</v>
      </c>
    </row>
    <row r="1348" spans="1:25">
      <c r="A1348" s="1" t="str">
        <f t="shared" si="40"/>
        <v>060081088175000</v>
      </c>
      <c r="B1348" s="142" t="s">
        <v>81</v>
      </c>
      <c r="C1348" s="142" t="s">
        <v>1484</v>
      </c>
      <c r="D1348" s="142" t="s">
        <v>3527</v>
      </c>
      <c r="E1348" s="142" t="s">
        <v>22</v>
      </c>
      <c r="F1348" s="142" t="s">
        <v>362</v>
      </c>
      <c r="G1348" s="142" t="s">
        <v>363</v>
      </c>
      <c r="H1348" s="142" t="s">
        <v>364</v>
      </c>
      <c r="I1348" s="142" t="s">
        <v>21</v>
      </c>
      <c r="J1348" s="142">
        <v>1</v>
      </c>
      <c r="K1348" s="142">
        <v>40</v>
      </c>
      <c r="L1348" s="227">
        <v>1614</v>
      </c>
      <c r="M1348" s="227">
        <v>3860954</v>
      </c>
      <c r="N1348" s="227">
        <v>2800</v>
      </c>
      <c r="O1348" s="227">
        <v>2800</v>
      </c>
      <c r="P1348" s="227">
        <v>112000</v>
      </c>
      <c r="Q1348" s="227">
        <v>40</v>
      </c>
      <c r="R1348" s="227">
        <v>105</v>
      </c>
      <c r="S1348" s="227">
        <v>107800</v>
      </c>
      <c r="T1348" s="227">
        <v>565</v>
      </c>
      <c r="U1348" s="227">
        <v>1383504</v>
      </c>
      <c r="V1348" s="227">
        <v>31931</v>
      </c>
      <c r="W1348" s="143">
        <v>46030</v>
      </c>
      <c r="X1348" s="143">
        <v>46035</v>
      </c>
      <c r="Y1348">
        <f t="shared" si="41"/>
        <v>107800</v>
      </c>
    </row>
    <row r="1349" spans="1:25">
      <c r="A1349" s="1" t="str">
        <f t="shared" ref="A1349:A1412" si="42">B1349&amp;F1349</f>
        <v>060081088200000</v>
      </c>
      <c r="B1349" s="142" t="s">
        <v>81</v>
      </c>
      <c r="C1349" s="142" t="s">
        <v>1484</v>
      </c>
      <c r="D1349" s="142" t="s">
        <v>3527</v>
      </c>
      <c r="E1349" s="142" t="s">
        <v>22</v>
      </c>
      <c r="F1349" s="142" t="s">
        <v>368</v>
      </c>
      <c r="G1349" s="142" t="s">
        <v>369</v>
      </c>
      <c r="H1349" s="142" t="s">
        <v>370</v>
      </c>
      <c r="I1349" s="142" t="s">
        <v>23</v>
      </c>
      <c r="J1349" s="142">
        <v>1</v>
      </c>
      <c r="K1349" s="142">
        <v>40</v>
      </c>
      <c r="L1349" s="227">
        <v>15409</v>
      </c>
      <c r="M1349" s="227">
        <v>38076038</v>
      </c>
      <c r="N1349" s="227">
        <v>3000</v>
      </c>
      <c r="O1349" s="227">
        <v>2900</v>
      </c>
      <c r="P1349" s="227">
        <v>116000</v>
      </c>
      <c r="Q1349" s="227">
        <v>40</v>
      </c>
      <c r="R1349" s="227">
        <v>150</v>
      </c>
      <c r="S1349" s="227">
        <v>110000</v>
      </c>
      <c r="T1349" s="227">
        <v>5962</v>
      </c>
      <c r="U1349" s="227">
        <v>14881828</v>
      </c>
      <c r="V1349" s="227">
        <v>149571</v>
      </c>
      <c r="W1349" s="143">
        <v>46029</v>
      </c>
      <c r="X1349" s="143">
        <v>46035</v>
      </c>
      <c r="Y1349">
        <f t="shared" ref="Y1349:Y1412" si="43">IF(S1349&gt;0,S1349,P1349)</f>
        <v>110000</v>
      </c>
    </row>
    <row r="1350" spans="1:25">
      <c r="A1350" s="1" t="str">
        <f t="shared" si="42"/>
        <v>060081088243000</v>
      </c>
      <c r="B1350" s="142" t="s">
        <v>81</v>
      </c>
      <c r="C1350" s="142" t="s">
        <v>1484</v>
      </c>
      <c r="D1350" s="142" t="s">
        <v>3527</v>
      </c>
      <c r="E1350" s="142" t="s">
        <v>22</v>
      </c>
      <c r="F1350" s="142" t="s">
        <v>374</v>
      </c>
      <c r="G1350" s="142" t="s">
        <v>375</v>
      </c>
      <c r="H1350" s="142" t="s">
        <v>376</v>
      </c>
      <c r="I1350" s="142" t="s">
        <v>21</v>
      </c>
      <c r="J1350" s="142">
        <v>1</v>
      </c>
      <c r="K1350" s="142">
        <v>20</v>
      </c>
      <c r="L1350" s="227">
        <v>4499</v>
      </c>
      <c r="M1350" s="227">
        <v>15922810</v>
      </c>
      <c r="N1350" s="227">
        <v>4700</v>
      </c>
      <c r="O1350" s="227">
        <v>4500</v>
      </c>
      <c r="P1350" s="227">
        <v>90000</v>
      </c>
      <c r="Q1350" s="227">
        <v>20</v>
      </c>
      <c r="R1350" s="227">
        <v>450</v>
      </c>
      <c r="S1350" s="227">
        <v>81000</v>
      </c>
      <c r="T1350" s="227">
        <v>743</v>
      </c>
      <c r="U1350" s="227">
        <v>2768919</v>
      </c>
      <c r="V1350" s="227">
        <v>139302</v>
      </c>
      <c r="W1350" s="143">
        <v>46007</v>
      </c>
      <c r="X1350" s="143">
        <v>46035</v>
      </c>
      <c r="Y1350">
        <f t="shared" si="43"/>
        <v>81000</v>
      </c>
    </row>
    <row r="1351" spans="1:25">
      <c r="A1351" s="1" t="str">
        <f t="shared" si="42"/>
        <v>060081088263000</v>
      </c>
      <c r="B1351" s="142" t="s">
        <v>81</v>
      </c>
      <c r="C1351" s="142" t="s">
        <v>1484</v>
      </c>
      <c r="D1351" s="142" t="s">
        <v>3527</v>
      </c>
      <c r="E1351" s="142" t="s">
        <v>22</v>
      </c>
      <c r="F1351" s="142" t="s">
        <v>749</v>
      </c>
      <c r="G1351" s="142" t="s">
        <v>750</v>
      </c>
      <c r="H1351" s="142" t="s">
        <v>751</v>
      </c>
      <c r="I1351" s="142" t="s">
        <v>26</v>
      </c>
      <c r="J1351" s="142">
        <v>1</v>
      </c>
      <c r="K1351" s="142">
        <v>40</v>
      </c>
      <c r="L1351" s="227"/>
      <c r="M1351" s="227"/>
      <c r="N1351" s="227">
        <v>2200</v>
      </c>
      <c r="O1351" s="227">
        <v>2200</v>
      </c>
      <c r="P1351" s="227">
        <v>88000</v>
      </c>
      <c r="Q1351" s="227"/>
      <c r="R1351" s="227"/>
      <c r="S1351" s="227"/>
      <c r="T1351" s="227"/>
      <c r="U1351" s="227"/>
      <c r="V1351" s="227"/>
      <c r="W1351" s="143"/>
      <c r="X1351" s="143"/>
      <c r="Y1351">
        <f t="shared" si="43"/>
        <v>88000</v>
      </c>
    </row>
    <row r="1352" spans="1:25">
      <c r="A1352" s="1" t="str">
        <f t="shared" si="42"/>
        <v>060081088264000</v>
      </c>
      <c r="B1352" s="142" t="s">
        <v>81</v>
      </c>
      <c r="C1352" s="142" t="s">
        <v>1484</v>
      </c>
      <c r="D1352" s="142" t="s">
        <v>3527</v>
      </c>
      <c r="E1352" s="142" t="s">
        <v>22</v>
      </c>
      <c r="F1352" s="142" t="s">
        <v>638</v>
      </c>
      <c r="G1352" s="142" t="s">
        <v>639</v>
      </c>
      <c r="H1352" s="142" t="s">
        <v>640</v>
      </c>
      <c r="I1352" s="142" t="s">
        <v>21</v>
      </c>
      <c r="J1352" s="142">
        <v>1</v>
      </c>
      <c r="K1352" s="142">
        <v>40</v>
      </c>
      <c r="L1352" s="227">
        <v>887</v>
      </c>
      <c r="M1352" s="227">
        <v>2298358</v>
      </c>
      <c r="N1352" s="227">
        <v>3100</v>
      </c>
      <c r="O1352" s="227">
        <v>3100</v>
      </c>
      <c r="P1352" s="227">
        <v>124000</v>
      </c>
      <c r="Q1352" s="227">
        <v>40</v>
      </c>
      <c r="R1352" s="227">
        <v>200</v>
      </c>
      <c r="S1352" s="227">
        <v>116000</v>
      </c>
      <c r="T1352" s="227">
        <v>178</v>
      </c>
      <c r="U1352" s="227">
        <v>481802</v>
      </c>
      <c r="V1352" s="227">
        <v>20576</v>
      </c>
      <c r="W1352" s="143">
        <v>46007</v>
      </c>
      <c r="X1352" s="143">
        <v>46035</v>
      </c>
      <c r="Y1352">
        <f t="shared" si="43"/>
        <v>116000</v>
      </c>
    </row>
    <row r="1353" spans="1:25">
      <c r="A1353" s="1" t="str">
        <f t="shared" si="42"/>
        <v>060081088271000</v>
      </c>
      <c r="B1353" s="142" t="s">
        <v>81</v>
      </c>
      <c r="C1353" s="142" t="s">
        <v>1484</v>
      </c>
      <c r="D1353" s="142" t="s">
        <v>3527</v>
      </c>
      <c r="E1353" s="142" t="s">
        <v>22</v>
      </c>
      <c r="F1353" s="142" t="s">
        <v>593</v>
      </c>
      <c r="G1353" s="142" t="s">
        <v>594</v>
      </c>
      <c r="H1353" s="142" t="s">
        <v>595</v>
      </c>
      <c r="I1353" s="142" t="s">
        <v>23</v>
      </c>
      <c r="J1353" s="142">
        <v>1</v>
      </c>
      <c r="K1353" s="142">
        <v>40</v>
      </c>
      <c r="L1353" s="227">
        <v>20</v>
      </c>
      <c r="M1353" s="227">
        <v>51822</v>
      </c>
      <c r="N1353" s="227">
        <v>3200</v>
      </c>
      <c r="O1353" s="227">
        <v>3000</v>
      </c>
      <c r="P1353" s="227">
        <v>120000</v>
      </c>
      <c r="Q1353" s="227">
        <v>40</v>
      </c>
      <c r="R1353" s="227">
        <v>130</v>
      </c>
      <c r="S1353" s="227">
        <v>114800</v>
      </c>
      <c r="T1353" s="227">
        <v>0</v>
      </c>
      <c r="U1353" s="227">
        <v>0</v>
      </c>
      <c r="V1353" s="227">
        <v>0</v>
      </c>
      <c r="W1353" s="143">
        <v>46005</v>
      </c>
      <c r="X1353" s="143">
        <v>46004</v>
      </c>
      <c r="Y1353">
        <f t="shared" si="43"/>
        <v>114800</v>
      </c>
    </row>
    <row r="1354" spans="1:25">
      <c r="A1354" s="1" t="str">
        <f t="shared" si="42"/>
        <v>060081088858000</v>
      </c>
      <c r="B1354" s="142" t="s">
        <v>81</v>
      </c>
      <c r="C1354" s="142" t="s">
        <v>1484</v>
      </c>
      <c r="D1354" s="142" t="s">
        <v>3528</v>
      </c>
      <c r="E1354" s="142" t="s">
        <v>27</v>
      </c>
      <c r="F1354" s="142" t="s">
        <v>962</v>
      </c>
      <c r="G1354" s="142" t="s">
        <v>963</v>
      </c>
      <c r="H1354" s="142" t="s">
        <v>964</v>
      </c>
      <c r="I1354" s="142" t="s">
        <v>21</v>
      </c>
      <c r="J1354" s="142">
        <v>1</v>
      </c>
      <c r="K1354" s="142">
        <v>12</v>
      </c>
      <c r="L1354" s="227">
        <v>191</v>
      </c>
      <c r="M1354" s="227">
        <v>773550</v>
      </c>
      <c r="N1354" s="227">
        <v>5400</v>
      </c>
      <c r="O1354" s="227">
        <v>5400</v>
      </c>
      <c r="P1354" s="227">
        <v>64800</v>
      </c>
      <c r="Q1354" s="227"/>
      <c r="R1354" s="227"/>
      <c r="S1354" s="227"/>
      <c r="T1354" s="227">
        <v>12</v>
      </c>
      <c r="U1354" s="227">
        <v>58378</v>
      </c>
      <c r="V1354" s="227">
        <v>9778</v>
      </c>
      <c r="W1354" s="143">
        <v>45954</v>
      </c>
      <c r="X1354" s="143">
        <v>46030</v>
      </c>
      <c r="Y1354">
        <f t="shared" si="43"/>
        <v>64800</v>
      </c>
    </row>
    <row r="1355" spans="1:25">
      <c r="A1355" s="1" t="str">
        <f t="shared" si="42"/>
        <v>060081089270000</v>
      </c>
      <c r="B1355" s="142" t="s">
        <v>81</v>
      </c>
      <c r="C1355" s="142" t="s">
        <v>1484</v>
      </c>
      <c r="D1355" s="142" t="s">
        <v>3497</v>
      </c>
      <c r="E1355" s="142" t="s">
        <v>24</v>
      </c>
      <c r="F1355" s="142" t="s">
        <v>597</v>
      </c>
      <c r="G1355" s="142" t="s">
        <v>598</v>
      </c>
      <c r="H1355" s="142" t="s">
        <v>599</v>
      </c>
      <c r="I1355" s="142" t="s">
        <v>21</v>
      </c>
      <c r="J1355" s="142">
        <v>1</v>
      </c>
      <c r="K1355" s="142">
        <v>48</v>
      </c>
      <c r="L1355" s="227">
        <v>1504</v>
      </c>
      <c r="M1355" s="227">
        <v>2097442</v>
      </c>
      <c r="N1355" s="227">
        <v>2000</v>
      </c>
      <c r="O1355" s="227">
        <v>2000</v>
      </c>
      <c r="P1355" s="227">
        <v>96000</v>
      </c>
      <c r="Q1355" s="227"/>
      <c r="R1355" s="227"/>
      <c r="S1355" s="227"/>
      <c r="T1355" s="227">
        <v>5</v>
      </c>
      <c r="U1355" s="227">
        <v>9009</v>
      </c>
      <c r="V1355" s="227">
        <v>2036</v>
      </c>
      <c r="W1355" s="143">
        <v>45744</v>
      </c>
      <c r="X1355" s="143">
        <v>46031</v>
      </c>
      <c r="Y1355">
        <f t="shared" si="43"/>
        <v>96000</v>
      </c>
    </row>
    <row r="1356" spans="1:25">
      <c r="A1356" s="1" t="str">
        <f t="shared" si="42"/>
        <v>060081089271000</v>
      </c>
      <c r="B1356" s="142" t="s">
        <v>81</v>
      </c>
      <c r="C1356" s="142" t="s">
        <v>1484</v>
      </c>
      <c r="D1356" s="142" t="s">
        <v>3497</v>
      </c>
      <c r="E1356" s="142" t="s">
        <v>24</v>
      </c>
      <c r="F1356" s="142" t="s">
        <v>380</v>
      </c>
      <c r="G1356" s="142" t="s">
        <v>381</v>
      </c>
      <c r="H1356" s="142" t="s">
        <v>382</v>
      </c>
      <c r="I1356" s="142" t="s">
        <v>23</v>
      </c>
      <c r="J1356" s="142">
        <v>1</v>
      </c>
      <c r="K1356" s="142">
        <v>48</v>
      </c>
      <c r="L1356" s="227">
        <v>7788</v>
      </c>
      <c r="M1356" s="227">
        <v>16599487</v>
      </c>
      <c r="N1356" s="227">
        <v>2650</v>
      </c>
      <c r="O1356" s="227">
        <v>2650</v>
      </c>
      <c r="P1356" s="227">
        <v>127200</v>
      </c>
      <c r="Q1356" s="227">
        <v>48</v>
      </c>
      <c r="R1356" s="227">
        <v>225</v>
      </c>
      <c r="S1356" s="227">
        <v>116400</v>
      </c>
      <c r="T1356" s="227">
        <v>29040</v>
      </c>
      <c r="U1356" s="227">
        <v>59526486</v>
      </c>
      <c r="V1356" s="227">
        <v>-2369904</v>
      </c>
      <c r="W1356" s="143">
        <v>46029</v>
      </c>
      <c r="X1356" s="143">
        <v>46035</v>
      </c>
      <c r="Y1356">
        <f t="shared" si="43"/>
        <v>116400</v>
      </c>
    </row>
    <row r="1357" spans="1:25">
      <c r="A1357" s="1" t="str">
        <f t="shared" si="42"/>
        <v>060081089525000</v>
      </c>
      <c r="B1357" s="142" t="s">
        <v>81</v>
      </c>
      <c r="C1357" s="142" t="s">
        <v>1484</v>
      </c>
      <c r="D1357" s="142" t="s">
        <v>3494</v>
      </c>
      <c r="E1357" s="142" t="s">
        <v>2486</v>
      </c>
      <c r="F1357" s="142" t="s">
        <v>51</v>
      </c>
      <c r="G1357" s="142" t="s">
        <v>2548</v>
      </c>
      <c r="H1357" s="142" t="s">
        <v>3570</v>
      </c>
      <c r="I1357" s="142" t="s">
        <v>23</v>
      </c>
      <c r="J1357" s="142">
        <v>1</v>
      </c>
      <c r="K1357" s="142">
        <v>144</v>
      </c>
      <c r="L1357" s="227">
        <v>7819</v>
      </c>
      <c r="M1357" s="227">
        <v>27105546</v>
      </c>
      <c r="N1357" s="227">
        <v>4200</v>
      </c>
      <c r="O1357" s="227">
        <v>4200</v>
      </c>
      <c r="P1357" s="227">
        <v>604800</v>
      </c>
      <c r="Q1357" s="227"/>
      <c r="R1357" s="227"/>
      <c r="S1357" s="227"/>
      <c r="T1357" s="227">
        <v>121</v>
      </c>
      <c r="U1357" s="227">
        <v>457838</v>
      </c>
      <c r="V1357" s="227">
        <v>38376</v>
      </c>
      <c r="W1357" s="143">
        <v>45985</v>
      </c>
      <c r="X1357" s="143">
        <v>46035</v>
      </c>
      <c r="Y1357">
        <f t="shared" si="43"/>
        <v>604800</v>
      </c>
    </row>
    <row r="1358" spans="1:25">
      <c r="A1358" s="1" t="str">
        <f t="shared" si="42"/>
        <v>060081089541000</v>
      </c>
      <c r="B1358" s="142" t="s">
        <v>81</v>
      </c>
      <c r="C1358" s="142" t="s">
        <v>1484</v>
      </c>
      <c r="D1358" s="142" t="s">
        <v>3494</v>
      </c>
      <c r="E1358" s="142" t="s">
        <v>2486</v>
      </c>
      <c r="F1358" s="142" t="s">
        <v>52</v>
      </c>
      <c r="G1358" s="142" t="s">
        <v>2553</v>
      </c>
      <c r="H1358" s="142" t="s">
        <v>2554</v>
      </c>
      <c r="I1358" s="142" t="s">
        <v>23</v>
      </c>
      <c r="J1358" s="142">
        <v>1</v>
      </c>
      <c r="K1358" s="142">
        <v>144</v>
      </c>
      <c r="L1358" s="227">
        <v>105</v>
      </c>
      <c r="M1358" s="227">
        <v>400935</v>
      </c>
      <c r="N1358" s="227">
        <v>4900</v>
      </c>
      <c r="O1358" s="227">
        <v>4300</v>
      </c>
      <c r="P1358" s="227">
        <v>619200</v>
      </c>
      <c r="Q1358" s="227"/>
      <c r="R1358" s="227"/>
      <c r="S1358" s="227"/>
      <c r="T1358" s="227">
        <v>93</v>
      </c>
      <c r="U1358" s="227">
        <v>360270</v>
      </c>
      <c r="V1358" s="227">
        <v>5156</v>
      </c>
      <c r="W1358" s="143">
        <v>46000</v>
      </c>
      <c r="X1358" s="143">
        <v>46035</v>
      </c>
      <c r="Y1358">
        <f t="shared" si="43"/>
        <v>619200</v>
      </c>
    </row>
    <row r="1359" spans="1:25">
      <c r="A1359" s="1" t="str">
        <f t="shared" si="42"/>
        <v>060081089867000</v>
      </c>
      <c r="B1359" s="142" t="s">
        <v>81</v>
      </c>
      <c r="C1359" s="142" t="s">
        <v>1484</v>
      </c>
      <c r="D1359" s="142" t="s">
        <v>3534</v>
      </c>
      <c r="E1359" s="142" t="s">
        <v>2492</v>
      </c>
      <c r="F1359" s="142" t="s">
        <v>53</v>
      </c>
      <c r="G1359" s="142" t="s">
        <v>2558</v>
      </c>
      <c r="H1359" s="142" t="s">
        <v>3571</v>
      </c>
      <c r="I1359" s="142" t="s">
        <v>23</v>
      </c>
      <c r="J1359" s="142">
        <v>1</v>
      </c>
      <c r="K1359" s="142">
        <v>30</v>
      </c>
      <c r="L1359" s="227"/>
      <c r="M1359" s="227"/>
      <c r="N1359" s="227">
        <v>4900</v>
      </c>
      <c r="O1359" s="227">
        <v>4900</v>
      </c>
      <c r="P1359" s="227">
        <v>147000</v>
      </c>
      <c r="Q1359" s="227">
        <v>30</v>
      </c>
      <c r="R1359" s="227">
        <v>600</v>
      </c>
      <c r="S1359" s="227">
        <v>129000</v>
      </c>
      <c r="T1359" s="227"/>
      <c r="U1359" s="227"/>
      <c r="V1359" s="227"/>
      <c r="W1359" s="143">
        <v>45720</v>
      </c>
      <c r="X1359" s="143">
        <v>45877</v>
      </c>
      <c r="Y1359">
        <f t="shared" si="43"/>
        <v>129000</v>
      </c>
    </row>
    <row r="1360" spans="1:25">
      <c r="A1360" s="1" t="str">
        <f t="shared" si="42"/>
        <v>060081089885000</v>
      </c>
      <c r="B1360" s="142" t="s">
        <v>81</v>
      </c>
      <c r="C1360" s="142" t="s">
        <v>1484</v>
      </c>
      <c r="D1360" s="142" t="s">
        <v>3534</v>
      </c>
      <c r="E1360" s="142" t="s">
        <v>2492</v>
      </c>
      <c r="F1360" s="142" t="s">
        <v>54</v>
      </c>
      <c r="G1360" s="142" t="s">
        <v>2564</v>
      </c>
      <c r="H1360" s="142" t="s">
        <v>2565</v>
      </c>
      <c r="I1360" s="142" t="s">
        <v>21</v>
      </c>
      <c r="J1360" s="142">
        <v>1</v>
      </c>
      <c r="K1360" s="142">
        <v>72</v>
      </c>
      <c r="L1360" s="227">
        <v>2243</v>
      </c>
      <c r="M1360" s="227">
        <v>1566048</v>
      </c>
      <c r="N1360" s="227">
        <v>950</v>
      </c>
      <c r="O1360" s="227">
        <v>950</v>
      </c>
      <c r="P1360" s="227">
        <v>68400</v>
      </c>
      <c r="Q1360" s="227">
        <v>72</v>
      </c>
      <c r="R1360" s="227">
        <v>144</v>
      </c>
      <c r="S1360" s="227">
        <v>58032</v>
      </c>
      <c r="T1360" s="227">
        <v>870</v>
      </c>
      <c r="U1360" s="227">
        <v>660530</v>
      </c>
      <c r="V1360" s="227">
        <v>53101</v>
      </c>
      <c r="W1360" s="143">
        <v>45995</v>
      </c>
      <c r="X1360" s="143">
        <v>46032</v>
      </c>
      <c r="Y1360">
        <f t="shared" si="43"/>
        <v>58032</v>
      </c>
    </row>
    <row r="1361" spans="1:25">
      <c r="A1361" s="1" t="str">
        <f t="shared" si="42"/>
        <v>060081090446000</v>
      </c>
      <c r="B1361" s="142" t="s">
        <v>81</v>
      </c>
      <c r="C1361" s="142" t="s">
        <v>1484</v>
      </c>
      <c r="D1361" s="142" t="s">
        <v>3528</v>
      </c>
      <c r="E1361" s="142" t="s">
        <v>27</v>
      </c>
      <c r="F1361" s="142" t="s">
        <v>386</v>
      </c>
      <c r="G1361" s="142" t="s">
        <v>387</v>
      </c>
      <c r="H1361" s="142" t="s">
        <v>388</v>
      </c>
      <c r="I1361" s="142" t="s">
        <v>21</v>
      </c>
      <c r="J1361" s="142">
        <v>1</v>
      </c>
      <c r="K1361" s="142">
        <v>24</v>
      </c>
      <c r="L1361" s="227">
        <v>5466</v>
      </c>
      <c r="M1361" s="227">
        <v>15780506</v>
      </c>
      <c r="N1361" s="227">
        <v>3700</v>
      </c>
      <c r="O1361" s="227">
        <v>3600</v>
      </c>
      <c r="P1361" s="227">
        <v>86400</v>
      </c>
      <c r="Q1361" s="227">
        <v>24</v>
      </c>
      <c r="R1361" s="227">
        <v>538</v>
      </c>
      <c r="S1361" s="227">
        <v>73488</v>
      </c>
      <c r="T1361" s="227">
        <v>1266</v>
      </c>
      <c r="U1361" s="227">
        <v>3656569</v>
      </c>
      <c r="V1361" s="227">
        <v>1589</v>
      </c>
      <c r="W1361" s="143">
        <v>46034</v>
      </c>
      <c r="X1361" s="143">
        <v>46035</v>
      </c>
      <c r="Y1361">
        <f t="shared" si="43"/>
        <v>73488</v>
      </c>
    </row>
    <row r="1362" spans="1:25">
      <c r="A1362" s="1" t="str">
        <f t="shared" si="42"/>
        <v>060081090872000</v>
      </c>
      <c r="B1362" s="142" t="s">
        <v>81</v>
      </c>
      <c r="C1362" s="142" t="s">
        <v>1484</v>
      </c>
      <c r="D1362" s="142" t="s">
        <v>3528</v>
      </c>
      <c r="E1362" s="142" t="s">
        <v>27</v>
      </c>
      <c r="F1362" s="142" t="s">
        <v>392</v>
      </c>
      <c r="G1362" s="142" t="s">
        <v>393</v>
      </c>
      <c r="H1362" s="142" t="s">
        <v>394</v>
      </c>
      <c r="I1362" s="142" t="s">
        <v>21</v>
      </c>
      <c r="J1362" s="142">
        <v>1</v>
      </c>
      <c r="K1362" s="142">
        <v>12</v>
      </c>
      <c r="L1362" s="227">
        <v>942</v>
      </c>
      <c r="M1362" s="227">
        <v>2461817</v>
      </c>
      <c r="N1362" s="227">
        <v>3333</v>
      </c>
      <c r="O1362" s="227">
        <v>3250</v>
      </c>
      <c r="P1362" s="227">
        <v>39000</v>
      </c>
      <c r="Q1362" s="227">
        <v>12</v>
      </c>
      <c r="R1362" s="227">
        <v>250</v>
      </c>
      <c r="S1362" s="227">
        <v>36000</v>
      </c>
      <c r="T1362" s="227">
        <v>112</v>
      </c>
      <c r="U1362" s="227">
        <v>313874</v>
      </c>
      <c r="V1362" s="227">
        <v>21174</v>
      </c>
      <c r="W1362" s="143">
        <v>46024</v>
      </c>
      <c r="X1362" s="143">
        <v>46034</v>
      </c>
      <c r="Y1362">
        <f t="shared" si="43"/>
        <v>36000</v>
      </c>
    </row>
    <row r="1363" spans="1:25">
      <c r="A1363" s="1" t="str">
        <f t="shared" si="42"/>
        <v>060081092661000</v>
      </c>
      <c r="B1363" s="142" t="s">
        <v>81</v>
      </c>
      <c r="C1363" s="142" t="s">
        <v>1484</v>
      </c>
      <c r="D1363" s="142" t="s">
        <v>3497</v>
      </c>
      <c r="E1363" s="142" t="s">
        <v>24</v>
      </c>
      <c r="F1363" s="142" t="s">
        <v>398</v>
      </c>
      <c r="G1363" s="142" t="s">
        <v>399</v>
      </c>
      <c r="H1363" s="142" t="s">
        <v>400</v>
      </c>
      <c r="I1363" s="142" t="s">
        <v>23</v>
      </c>
      <c r="J1363" s="142">
        <v>1</v>
      </c>
      <c r="K1363" s="142">
        <v>12</v>
      </c>
      <c r="L1363" s="227">
        <v>3484</v>
      </c>
      <c r="M1363" s="227">
        <v>29703469</v>
      </c>
      <c r="N1363" s="227">
        <v>9875</v>
      </c>
      <c r="O1363" s="227">
        <v>9875</v>
      </c>
      <c r="P1363" s="227">
        <v>118500</v>
      </c>
      <c r="Q1363" s="227">
        <v>12</v>
      </c>
      <c r="R1363" s="227">
        <v>175</v>
      </c>
      <c r="S1363" s="227">
        <v>116400</v>
      </c>
      <c r="T1363" s="227">
        <v>2453</v>
      </c>
      <c r="U1363" s="227">
        <v>20147455</v>
      </c>
      <c r="V1363" s="227">
        <v>-766038</v>
      </c>
      <c r="W1363" s="143">
        <v>46027</v>
      </c>
      <c r="X1363" s="143">
        <v>46033</v>
      </c>
      <c r="Y1363">
        <f t="shared" si="43"/>
        <v>116400</v>
      </c>
    </row>
    <row r="1364" spans="1:25">
      <c r="A1364" s="1" t="str">
        <f t="shared" si="42"/>
        <v>060081098643000</v>
      </c>
      <c r="B1364" s="142" t="s">
        <v>81</v>
      </c>
      <c r="C1364" s="142" t="s">
        <v>1484</v>
      </c>
      <c r="D1364" s="142" t="s">
        <v>3495</v>
      </c>
      <c r="E1364" s="142" t="s">
        <v>3496</v>
      </c>
      <c r="F1364" s="142" t="s">
        <v>970</v>
      </c>
      <c r="G1364" s="142" t="s">
        <v>971</v>
      </c>
      <c r="H1364" s="142" t="s">
        <v>972</v>
      </c>
      <c r="I1364" s="142" t="s">
        <v>21</v>
      </c>
      <c r="J1364" s="142">
        <v>1</v>
      </c>
      <c r="K1364" s="142">
        <v>20</v>
      </c>
      <c r="L1364" s="227">
        <v>44</v>
      </c>
      <c r="M1364" s="227">
        <v>727221</v>
      </c>
      <c r="N1364" s="227">
        <v>19700</v>
      </c>
      <c r="O1364" s="227">
        <v>19500</v>
      </c>
      <c r="P1364" s="227">
        <v>390000</v>
      </c>
      <c r="Q1364" s="227">
        <v>20</v>
      </c>
      <c r="R1364" s="227">
        <v>1500</v>
      </c>
      <c r="S1364" s="227">
        <v>360000</v>
      </c>
      <c r="T1364" s="227">
        <v>194</v>
      </c>
      <c r="U1364" s="227">
        <v>3240991</v>
      </c>
      <c r="V1364" s="227">
        <v>34609</v>
      </c>
      <c r="W1364" s="143">
        <v>45972</v>
      </c>
      <c r="X1364" s="143">
        <v>46034</v>
      </c>
      <c r="Y1364">
        <f t="shared" si="43"/>
        <v>360000</v>
      </c>
    </row>
    <row r="1365" spans="1:25">
      <c r="A1365" s="1" t="str">
        <f t="shared" si="42"/>
        <v>060081098744000</v>
      </c>
      <c r="B1365" s="142" t="s">
        <v>81</v>
      </c>
      <c r="C1365" s="142" t="s">
        <v>1484</v>
      </c>
      <c r="D1365" s="142" t="s">
        <v>3500</v>
      </c>
      <c r="E1365" s="142" t="s">
        <v>3501</v>
      </c>
      <c r="F1365" s="142" t="s">
        <v>3572</v>
      </c>
      <c r="G1365" s="142" t="s">
        <v>3573</v>
      </c>
      <c r="H1365" s="142" t="s">
        <v>3574</v>
      </c>
      <c r="I1365" s="142" t="s">
        <v>21</v>
      </c>
      <c r="J1365" s="142">
        <v>1</v>
      </c>
      <c r="K1365" s="142">
        <v>12</v>
      </c>
      <c r="L1365" s="227">
        <v>83</v>
      </c>
      <c r="M1365" s="227">
        <v>1222862</v>
      </c>
      <c r="N1365" s="227">
        <v>21500</v>
      </c>
      <c r="O1365" s="227">
        <v>21500</v>
      </c>
      <c r="P1365" s="227">
        <v>258000</v>
      </c>
      <c r="Q1365" s="227"/>
      <c r="R1365" s="227"/>
      <c r="S1365" s="227"/>
      <c r="T1365" s="227">
        <v>4</v>
      </c>
      <c r="U1365" s="227">
        <v>77477</v>
      </c>
      <c r="V1365" s="227">
        <v>18544</v>
      </c>
      <c r="W1365" s="143">
        <v>46009</v>
      </c>
      <c r="X1365" s="143">
        <v>46035</v>
      </c>
      <c r="Y1365">
        <f t="shared" si="43"/>
        <v>258000</v>
      </c>
    </row>
    <row r="1366" spans="1:25">
      <c r="A1366" s="1" t="str">
        <f t="shared" si="42"/>
        <v>060081101305000</v>
      </c>
      <c r="B1366" s="142" t="s">
        <v>81</v>
      </c>
      <c r="C1366" s="142" t="s">
        <v>1484</v>
      </c>
      <c r="D1366" s="142" t="s">
        <v>3528</v>
      </c>
      <c r="E1366" s="142" t="s">
        <v>27</v>
      </c>
      <c r="F1366" s="142" t="s">
        <v>976</v>
      </c>
      <c r="G1366" s="142" t="s">
        <v>977</v>
      </c>
      <c r="H1366" s="142" t="s">
        <v>978</v>
      </c>
      <c r="I1366" s="142" t="s">
        <v>21</v>
      </c>
      <c r="J1366" s="142">
        <v>1</v>
      </c>
      <c r="K1366" s="142">
        <v>24</v>
      </c>
      <c r="L1366" s="227">
        <v>4226</v>
      </c>
      <c r="M1366" s="227">
        <v>7186318</v>
      </c>
      <c r="N1366" s="227">
        <v>2700</v>
      </c>
      <c r="O1366" s="227">
        <v>2700</v>
      </c>
      <c r="P1366" s="227">
        <v>64800</v>
      </c>
      <c r="Q1366" s="227">
        <v>24</v>
      </c>
      <c r="R1366" s="227">
        <v>700</v>
      </c>
      <c r="S1366" s="227">
        <v>48000</v>
      </c>
      <c r="T1366" s="227">
        <v>777</v>
      </c>
      <c r="U1366" s="227">
        <v>1403514</v>
      </c>
      <c r="V1366" s="227">
        <v>82225</v>
      </c>
      <c r="W1366" s="143">
        <v>46013</v>
      </c>
      <c r="X1366" s="143">
        <v>46035</v>
      </c>
      <c r="Y1366">
        <f t="shared" si="43"/>
        <v>48000</v>
      </c>
    </row>
    <row r="1367" spans="1:25">
      <c r="A1367" s="1" t="str">
        <f t="shared" si="42"/>
        <v>060081102123000</v>
      </c>
      <c r="B1367" s="142" t="s">
        <v>81</v>
      </c>
      <c r="C1367" s="142" t="s">
        <v>1484</v>
      </c>
      <c r="D1367" s="142" t="s">
        <v>3495</v>
      </c>
      <c r="E1367" s="142" t="s">
        <v>3496</v>
      </c>
      <c r="F1367" s="142" t="s">
        <v>404</v>
      </c>
      <c r="G1367" s="142" t="s">
        <v>405</v>
      </c>
      <c r="H1367" s="142" t="s">
        <v>406</v>
      </c>
      <c r="I1367" s="142" t="s">
        <v>21</v>
      </c>
      <c r="J1367" s="142">
        <v>1</v>
      </c>
      <c r="K1367" s="142">
        <v>12</v>
      </c>
      <c r="L1367" s="227">
        <v>3807</v>
      </c>
      <c r="M1367" s="227">
        <v>46907483</v>
      </c>
      <c r="N1367" s="227">
        <v>16500</v>
      </c>
      <c r="O1367" s="227">
        <v>15000</v>
      </c>
      <c r="P1367" s="227">
        <v>180000</v>
      </c>
      <c r="Q1367" s="227">
        <v>12</v>
      </c>
      <c r="R1367" s="227">
        <v>1050</v>
      </c>
      <c r="S1367" s="227">
        <v>167400</v>
      </c>
      <c r="T1367" s="227">
        <v>763</v>
      </c>
      <c r="U1367" s="227">
        <v>9767140</v>
      </c>
      <c r="V1367" s="227">
        <v>365929</v>
      </c>
      <c r="W1367" s="143">
        <v>46009</v>
      </c>
      <c r="X1367" s="143">
        <v>46035</v>
      </c>
      <c r="Y1367">
        <f t="shared" si="43"/>
        <v>167400</v>
      </c>
    </row>
    <row r="1368" spans="1:25">
      <c r="A1368" s="1" t="str">
        <f t="shared" si="42"/>
        <v>060081105042000</v>
      </c>
      <c r="B1368" s="142" t="s">
        <v>81</v>
      </c>
      <c r="C1368" s="142" t="s">
        <v>1484</v>
      </c>
      <c r="D1368" s="142" t="s">
        <v>3534</v>
      </c>
      <c r="E1368" s="142" t="s">
        <v>2492</v>
      </c>
      <c r="F1368" s="142" t="s">
        <v>55</v>
      </c>
      <c r="G1368" s="142" t="s">
        <v>2569</v>
      </c>
      <c r="H1368" s="142" t="s">
        <v>2570</v>
      </c>
      <c r="I1368" s="142" t="s">
        <v>23</v>
      </c>
      <c r="J1368" s="142">
        <v>1</v>
      </c>
      <c r="K1368" s="142">
        <v>21</v>
      </c>
      <c r="L1368" s="227">
        <v>1015</v>
      </c>
      <c r="M1368" s="227">
        <v>4326707</v>
      </c>
      <c r="N1368" s="227">
        <v>5000</v>
      </c>
      <c r="O1368" s="227">
        <v>5000</v>
      </c>
      <c r="P1368" s="227">
        <v>105000</v>
      </c>
      <c r="Q1368" s="227">
        <v>21</v>
      </c>
      <c r="R1368" s="227">
        <v>571</v>
      </c>
      <c r="S1368" s="227">
        <v>93009</v>
      </c>
      <c r="T1368" s="227">
        <v>183</v>
      </c>
      <c r="U1368" s="227">
        <v>751486</v>
      </c>
      <c r="V1368" s="227">
        <v>-28600</v>
      </c>
      <c r="W1368" s="143">
        <v>46020</v>
      </c>
      <c r="X1368" s="143">
        <v>46034</v>
      </c>
      <c r="Y1368">
        <f t="shared" si="43"/>
        <v>93009</v>
      </c>
    </row>
    <row r="1369" spans="1:25">
      <c r="A1369" s="1" t="str">
        <f t="shared" si="42"/>
        <v>060081107348000</v>
      </c>
      <c r="B1369" s="142" t="s">
        <v>81</v>
      </c>
      <c r="C1369" s="142" t="s">
        <v>1484</v>
      </c>
      <c r="D1369" s="142" t="s">
        <v>3494</v>
      </c>
      <c r="E1369" s="142" t="s">
        <v>2486</v>
      </c>
      <c r="F1369" s="142" t="s">
        <v>99</v>
      </c>
      <c r="G1369" s="142" t="s">
        <v>2767</v>
      </c>
      <c r="H1369" s="142" t="s">
        <v>2768</v>
      </c>
      <c r="I1369" s="142" t="s">
        <v>21</v>
      </c>
      <c r="J1369" s="142">
        <v>1</v>
      </c>
      <c r="K1369" s="142">
        <v>20</v>
      </c>
      <c r="L1369" s="227">
        <v>159</v>
      </c>
      <c r="M1369" s="227">
        <v>670378</v>
      </c>
      <c r="N1369" s="227">
        <v>5500</v>
      </c>
      <c r="O1369" s="227">
        <v>5000</v>
      </c>
      <c r="P1369" s="227">
        <v>100000</v>
      </c>
      <c r="Q1369" s="227">
        <v>20</v>
      </c>
      <c r="R1369" s="227">
        <v>300</v>
      </c>
      <c r="S1369" s="227">
        <v>94000</v>
      </c>
      <c r="T1369" s="227">
        <v>14</v>
      </c>
      <c r="U1369" s="227">
        <v>63063</v>
      </c>
      <c r="V1369" s="227">
        <v>4036</v>
      </c>
      <c r="W1369" s="143">
        <v>46020</v>
      </c>
      <c r="X1369" s="143">
        <v>46034</v>
      </c>
      <c r="Y1369">
        <f t="shared" si="43"/>
        <v>94000</v>
      </c>
    </row>
    <row r="1370" spans="1:25">
      <c r="A1370" s="1" t="str">
        <f t="shared" si="42"/>
        <v>060081108244000</v>
      </c>
      <c r="B1370" s="142" t="s">
        <v>81</v>
      </c>
      <c r="C1370" s="142" t="s">
        <v>1484</v>
      </c>
      <c r="D1370" s="142" t="s">
        <v>3495</v>
      </c>
      <c r="E1370" s="142" t="s">
        <v>3496</v>
      </c>
      <c r="F1370" s="142" t="s">
        <v>410</v>
      </c>
      <c r="G1370" s="142" t="s">
        <v>411</v>
      </c>
      <c r="H1370" s="142" t="s">
        <v>412</v>
      </c>
      <c r="I1370" s="142" t="s">
        <v>21</v>
      </c>
      <c r="J1370" s="142">
        <v>1</v>
      </c>
      <c r="K1370" s="142">
        <v>12</v>
      </c>
      <c r="L1370" s="227">
        <v>60</v>
      </c>
      <c r="M1370" s="227">
        <v>153243</v>
      </c>
      <c r="N1370" s="227">
        <v>3400</v>
      </c>
      <c r="O1370" s="227">
        <v>3300</v>
      </c>
      <c r="P1370" s="227">
        <v>39600</v>
      </c>
      <c r="Q1370" s="227">
        <v>12</v>
      </c>
      <c r="R1370" s="227">
        <v>250</v>
      </c>
      <c r="S1370" s="227">
        <v>36600</v>
      </c>
      <c r="T1370" s="227">
        <v>719</v>
      </c>
      <c r="U1370" s="227">
        <v>2066171</v>
      </c>
      <c r="V1370" s="227">
        <v>229810</v>
      </c>
      <c r="W1370" s="143">
        <v>46013</v>
      </c>
      <c r="X1370" s="143">
        <v>46035</v>
      </c>
      <c r="Y1370">
        <f t="shared" si="43"/>
        <v>36600</v>
      </c>
    </row>
    <row r="1371" spans="1:25">
      <c r="A1371" s="1" t="str">
        <f t="shared" si="42"/>
        <v>060081110244000</v>
      </c>
      <c r="B1371" s="142" t="s">
        <v>81</v>
      </c>
      <c r="C1371" s="142" t="s">
        <v>1484</v>
      </c>
      <c r="D1371" s="142" t="s">
        <v>3511</v>
      </c>
      <c r="E1371" s="142" t="s">
        <v>3512</v>
      </c>
      <c r="F1371" s="142" t="s">
        <v>3575</v>
      </c>
      <c r="G1371" s="142" t="s">
        <v>3576</v>
      </c>
      <c r="H1371" s="142" t="s">
        <v>3577</v>
      </c>
      <c r="I1371" s="142" t="s">
        <v>21</v>
      </c>
      <c r="J1371" s="142">
        <v>1</v>
      </c>
      <c r="K1371" s="142">
        <v>120</v>
      </c>
      <c r="L1371" s="227">
        <v>199</v>
      </c>
      <c r="M1371" s="227">
        <v>1260864</v>
      </c>
      <c r="N1371" s="227">
        <v>8500</v>
      </c>
      <c r="O1371" s="227">
        <v>8500</v>
      </c>
      <c r="P1371" s="227">
        <v>1020000</v>
      </c>
      <c r="Q1371" s="227"/>
      <c r="R1371" s="227"/>
      <c r="S1371" s="227"/>
      <c r="T1371" s="227">
        <v>43</v>
      </c>
      <c r="U1371" s="227">
        <v>280630</v>
      </c>
      <c r="V1371" s="227">
        <v>8182</v>
      </c>
      <c r="W1371" s="143">
        <v>46015</v>
      </c>
      <c r="X1371" s="143">
        <v>46033</v>
      </c>
      <c r="Y1371">
        <f t="shared" si="43"/>
        <v>1020000</v>
      </c>
    </row>
    <row r="1372" spans="1:25">
      <c r="A1372" s="1" t="str">
        <f t="shared" si="42"/>
        <v>060081114756000</v>
      </c>
      <c r="B1372" s="142" t="s">
        <v>81</v>
      </c>
      <c r="C1372" s="142" t="s">
        <v>1484</v>
      </c>
      <c r="D1372" s="142" t="s">
        <v>3523</v>
      </c>
      <c r="E1372" s="142" t="s">
        <v>20</v>
      </c>
      <c r="F1372" s="142" t="s">
        <v>416</v>
      </c>
      <c r="G1372" s="142" t="s">
        <v>417</v>
      </c>
      <c r="H1372" s="142" t="s">
        <v>3578</v>
      </c>
      <c r="I1372" s="142" t="s">
        <v>21</v>
      </c>
      <c r="J1372" s="142">
        <v>1</v>
      </c>
      <c r="K1372" s="142">
        <v>8</v>
      </c>
      <c r="L1372" s="227">
        <v>1572</v>
      </c>
      <c r="M1372" s="227">
        <v>49042118</v>
      </c>
      <c r="N1372" s="227">
        <v>36000</v>
      </c>
      <c r="O1372" s="227">
        <v>36000</v>
      </c>
      <c r="P1372" s="227">
        <v>288000</v>
      </c>
      <c r="Q1372" s="227">
        <v>8</v>
      </c>
      <c r="R1372" s="227">
        <v>375</v>
      </c>
      <c r="S1372" s="227">
        <v>285000</v>
      </c>
      <c r="T1372" s="227">
        <v>315</v>
      </c>
      <c r="U1372" s="227">
        <v>10185135</v>
      </c>
      <c r="V1372" s="227">
        <v>357993</v>
      </c>
      <c r="W1372" s="143">
        <v>45996</v>
      </c>
      <c r="X1372" s="143">
        <v>46035</v>
      </c>
      <c r="Y1372">
        <f t="shared" si="43"/>
        <v>285000</v>
      </c>
    </row>
    <row r="1373" spans="1:25">
      <c r="A1373" s="1" t="str">
        <f t="shared" si="42"/>
        <v>060081115338000</v>
      </c>
      <c r="B1373" s="142" t="s">
        <v>81</v>
      </c>
      <c r="C1373" s="142" t="s">
        <v>1484</v>
      </c>
      <c r="D1373" s="142" t="s">
        <v>3497</v>
      </c>
      <c r="E1373" s="142" t="s">
        <v>24</v>
      </c>
      <c r="F1373" s="142" t="s">
        <v>422</v>
      </c>
      <c r="G1373" s="142" t="s">
        <v>423</v>
      </c>
      <c r="H1373" s="142" t="s">
        <v>424</v>
      </c>
      <c r="I1373" s="142" t="s">
        <v>21</v>
      </c>
      <c r="J1373" s="142">
        <v>1</v>
      </c>
      <c r="K1373" s="142">
        <v>36</v>
      </c>
      <c r="L1373" s="227">
        <v>14655</v>
      </c>
      <c r="M1373" s="227">
        <v>57174860</v>
      </c>
      <c r="N1373" s="227">
        <v>5450</v>
      </c>
      <c r="O1373" s="227">
        <v>5450</v>
      </c>
      <c r="P1373" s="227">
        <v>196200</v>
      </c>
      <c r="Q1373" s="227">
        <v>36</v>
      </c>
      <c r="R1373" s="227">
        <v>800</v>
      </c>
      <c r="S1373" s="227">
        <v>167400</v>
      </c>
      <c r="T1373" s="227">
        <v>9139</v>
      </c>
      <c r="U1373" s="227">
        <v>38691298</v>
      </c>
      <c r="V1373" s="227">
        <v>3036501</v>
      </c>
      <c r="W1373" s="143">
        <v>46031</v>
      </c>
      <c r="X1373" s="143">
        <v>46035</v>
      </c>
      <c r="Y1373">
        <f t="shared" si="43"/>
        <v>167400</v>
      </c>
    </row>
    <row r="1374" spans="1:25">
      <c r="A1374" s="1" t="str">
        <f t="shared" si="42"/>
        <v>060081117281000</v>
      </c>
      <c r="B1374" s="142" t="s">
        <v>81</v>
      </c>
      <c r="C1374" s="142" t="s">
        <v>1484</v>
      </c>
      <c r="D1374" s="142" t="s">
        <v>3528</v>
      </c>
      <c r="E1374" s="142" t="s">
        <v>27</v>
      </c>
      <c r="F1374" s="142" t="s">
        <v>765</v>
      </c>
      <c r="G1374" s="142" t="s">
        <v>766</v>
      </c>
      <c r="H1374" s="142" t="s">
        <v>767</v>
      </c>
      <c r="I1374" s="142" t="s">
        <v>21</v>
      </c>
      <c r="J1374" s="142">
        <v>1</v>
      </c>
      <c r="K1374" s="142">
        <v>1</v>
      </c>
      <c r="L1374" s="227"/>
      <c r="M1374" s="227"/>
      <c r="N1374" s="227">
        <v>21700</v>
      </c>
      <c r="O1374" s="227">
        <v>21700</v>
      </c>
      <c r="P1374" s="227">
        <v>21700</v>
      </c>
      <c r="Q1374" s="227"/>
      <c r="R1374" s="227"/>
      <c r="S1374" s="227"/>
      <c r="T1374" s="227"/>
      <c r="U1374" s="227"/>
      <c r="V1374" s="227"/>
      <c r="W1374" s="143">
        <v>45454</v>
      </c>
      <c r="X1374" s="143">
        <v>45664</v>
      </c>
      <c r="Y1374">
        <f t="shared" si="43"/>
        <v>21700</v>
      </c>
    </row>
    <row r="1375" spans="1:25">
      <c r="A1375" s="1" t="str">
        <f t="shared" si="42"/>
        <v>060081118289000</v>
      </c>
      <c r="B1375" s="142" t="s">
        <v>81</v>
      </c>
      <c r="C1375" s="142" t="s">
        <v>1484</v>
      </c>
      <c r="D1375" s="142" t="s">
        <v>3494</v>
      </c>
      <c r="E1375" s="142" t="s">
        <v>2486</v>
      </c>
      <c r="F1375" s="142" t="s">
        <v>56</v>
      </c>
      <c r="G1375" s="142" t="s">
        <v>2574</v>
      </c>
      <c r="H1375" s="142" t="s">
        <v>3579</v>
      </c>
      <c r="I1375" s="142" t="s">
        <v>21</v>
      </c>
      <c r="J1375" s="142">
        <v>1</v>
      </c>
      <c r="K1375" s="142">
        <v>12</v>
      </c>
      <c r="L1375" s="227">
        <v>104</v>
      </c>
      <c r="M1375" s="227">
        <v>2842667</v>
      </c>
      <c r="N1375" s="227">
        <v>39400</v>
      </c>
      <c r="O1375" s="227">
        <v>29400</v>
      </c>
      <c r="P1375" s="227">
        <v>352800</v>
      </c>
      <c r="Q1375" s="227"/>
      <c r="R1375" s="227"/>
      <c r="S1375" s="227"/>
      <c r="T1375" s="227">
        <v>6</v>
      </c>
      <c r="U1375" s="227">
        <v>212973</v>
      </c>
      <c r="V1375" s="227">
        <v>48973</v>
      </c>
      <c r="W1375" s="143">
        <v>46000</v>
      </c>
      <c r="X1375" s="143">
        <v>46026</v>
      </c>
      <c r="Y1375">
        <f t="shared" si="43"/>
        <v>352800</v>
      </c>
    </row>
    <row r="1376" spans="1:25">
      <c r="A1376" s="1" t="str">
        <f t="shared" si="42"/>
        <v>060081119446000</v>
      </c>
      <c r="B1376" s="142" t="s">
        <v>81</v>
      </c>
      <c r="C1376" s="142" t="s">
        <v>1484</v>
      </c>
      <c r="D1376" s="142" t="s">
        <v>3511</v>
      </c>
      <c r="E1376" s="142" t="s">
        <v>3512</v>
      </c>
      <c r="F1376" s="142" t="s">
        <v>3580</v>
      </c>
      <c r="G1376" s="142" t="s">
        <v>3581</v>
      </c>
      <c r="H1376" s="142" t="s">
        <v>3582</v>
      </c>
      <c r="I1376" s="142" t="s">
        <v>21</v>
      </c>
      <c r="J1376" s="142">
        <v>1</v>
      </c>
      <c r="K1376" s="142">
        <v>120</v>
      </c>
      <c r="L1376" s="227">
        <v>137</v>
      </c>
      <c r="M1376" s="227">
        <v>868032</v>
      </c>
      <c r="N1376" s="227">
        <v>8500</v>
      </c>
      <c r="O1376" s="227">
        <v>8500</v>
      </c>
      <c r="P1376" s="227">
        <v>1020000</v>
      </c>
      <c r="Q1376" s="227"/>
      <c r="R1376" s="227"/>
      <c r="S1376" s="227"/>
      <c r="T1376" s="227">
        <v>59</v>
      </c>
      <c r="U1376" s="227">
        <v>391802</v>
      </c>
      <c r="V1376" s="227">
        <v>17978</v>
      </c>
      <c r="W1376" s="143">
        <v>46015</v>
      </c>
      <c r="X1376" s="143">
        <v>46033</v>
      </c>
      <c r="Y1376">
        <f t="shared" si="43"/>
        <v>1020000</v>
      </c>
    </row>
    <row r="1377" spans="1:25">
      <c r="A1377" s="1" t="str">
        <f t="shared" si="42"/>
        <v>060081120170000</v>
      </c>
      <c r="B1377" s="142" t="s">
        <v>81</v>
      </c>
      <c r="C1377" s="142" t="s">
        <v>1484</v>
      </c>
      <c r="D1377" s="142" t="s">
        <v>3523</v>
      </c>
      <c r="E1377" s="142" t="s">
        <v>20</v>
      </c>
      <c r="F1377" s="142" t="s">
        <v>428</v>
      </c>
      <c r="G1377" s="142" t="s">
        <v>3583</v>
      </c>
      <c r="H1377" s="142" t="s">
        <v>430</v>
      </c>
      <c r="I1377" s="142" t="s">
        <v>21</v>
      </c>
      <c r="J1377" s="142">
        <v>1</v>
      </c>
      <c r="K1377" s="142">
        <v>12</v>
      </c>
      <c r="L1377" s="227">
        <v>461</v>
      </c>
      <c r="M1377" s="227">
        <v>6445677</v>
      </c>
      <c r="N1377" s="227">
        <v>16700</v>
      </c>
      <c r="O1377" s="227">
        <v>16500</v>
      </c>
      <c r="P1377" s="227">
        <v>198000</v>
      </c>
      <c r="Q1377" s="227">
        <v>12</v>
      </c>
      <c r="R1377" s="227">
        <v>500</v>
      </c>
      <c r="S1377" s="227">
        <v>192000</v>
      </c>
      <c r="T1377" s="227">
        <v>100</v>
      </c>
      <c r="U1377" s="227">
        <v>1484685</v>
      </c>
      <c r="V1377" s="227">
        <v>86490</v>
      </c>
      <c r="W1377" s="143">
        <v>45975</v>
      </c>
      <c r="X1377" s="143">
        <v>46035</v>
      </c>
      <c r="Y1377">
        <f t="shared" si="43"/>
        <v>192000</v>
      </c>
    </row>
    <row r="1378" spans="1:25">
      <c r="A1378" s="1" t="str">
        <f t="shared" si="42"/>
        <v>060081121051000</v>
      </c>
      <c r="B1378" s="142" t="s">
        <v>81</v>
      </c>
      <c r="C1378" s="142" t="s">
        <v>1484</v>
      </c>
      <c r="D1378" s="142" t="s">
        <v>3523</v>
      </c>
      <c r="E1378" s="142" t="s">
        <v>20</v>
      </c>
      <c r="F1378" s="142" t="s">
        <v>434</v>
      </c>
      <c r="G1378" s="142" t="s">
        <v>435</v>
      </c>
      <c r="H1378" s="142" t="s">
        <v>436</v>
      </c>
      <c r="I1378" s="142" t="s">
        <v>21</v>
      </c>
      <c r="J1378" s="142">
        <v>1</v>
      </c>
      <c r="K1378" s="142">
        <v>12</v>
      </c>
      <c r="L1378" s="227">
        <v>0</v>
      </c>
      <c r="M1378" s="227">
        <v>0</v>
      </c>
      <c r="N1378" s="227">
        <v>9000</v>
      </c>
      <c r="O1378" s="227">
        <v>8600</v>
      </c>
      <c r="P1378" s="227">
        <v>103200</v>
      </c>
      <c r="Q1378" s="227">
        <v>12</v>
      </c>
      <c r="R1378" s="227">
        <v>200</v>
      </c>
      <c r="S1378" s="227">
        <v>100800</v>
      </c>
      <c r="T1378" s="227">
        <v>6</v>
      </c>
      <c r="U1378" s="227">
        <v>48649</v>
      </c>
      <c r="V1378" s="227">
        <v>4843</v>
      </c>
      <c r="W1378" s="143">
        <v>45958</v>
      </c>
      <c r="X1378" s="143">
        <v>46026</v>
      </c>
      <c r="Y1378">
        <f t="shared" si="43"/>
        <v>100800</v>
      </c>
    </row>
    <row r="1379" spans="1:25">
      <c r="A1379" s="1" t="str">
        <f t="shared" si="42"/>
        <v>060081122853000</v>
      </c>
      <c r="B1379" s="142" t="s">
        <v>81</v>
      </c>
      <c r="C1379" s="142" t="s">
        <v>1484</v>
      </c>
      <c r="D1379" s="142" t="s">
        <v>3511</v>
      </c>
      <c r="E1379" s="142" t="s">
        <v>3512</v>
      </c>
      <c r="F1379" s="142" t="s">
        <v>3584</v>
      </c>
      <c r="G1379" s="142" t="s">
        <v>3585</v>
      </c>
      <c r="H1379" s="142" t="s">
        <v>3586</v>
      </c>
      <c r="I1379" s="142" t="s">
        <v>21</v>
      </c>
      <c r="J1379" s="142">
        <v>1</v>
      </c>
      <c r="K1379" s="142">
        <v>10</v>
      </c>
      <c r="L1379" s="227">
        <v>106</v>
      </c>
      <c r="M1379" s="227">
        <v>881940</v>
      </c>
      <c r="N1379" s="227">
        <v>11500</v>
      </c>
      <c r="O1379" s="227">
        <v>11500</v>
      </c>
      <c r="P1379" s="227">
        <v>115000</v>
      </c>
      <c r="Q1379" s="227"/>
      <c r="R1379" s="227"/>
      <c r="S1379" s="227"/>
      <c r="T1379" s="227">
        <v>55</v>
      </c>
      <c r="U1379" s="227">
        <v>569820</v>
      </c>
      <c r="V1379" s="227">
        <v>112210</v>
      </c>
      <c r="W1379" s="143">
        <v>46035</v>
      </c>
      <c r="X1379" s="143">
        <v>46035</v>
      </c>
      <c r="Y1379">
        <f t="shared" si="43"/>
        <v>115000</v>
      </c>
    </row>
    <row r="1380" spans="1:25">
      <c r="A1380" s="1" t="str">
        <f t="shared" si="42"/>
        <v>060081124796000</v>
      </c>
      <c r="B1380" s="142" t="s">
        <v>81</v>
      </c>
      <c r="C1380" s="142" t="s">
        <v>1484</v>
      </c>
      <c r="D1380" s="142" t="s">
        <v>3511</v>
      </c>
      <c r="E1380" s="142" t="s">
        <v>3512</v>
      </c>
      <c r="F1380" s="142" t="s">
        <v>3587</v>
      </c>
      <c r="G1380" s="142" t="s">
        <v>3588</v>
      </c>
      <c r="H1380" s="142" t="s">
        <v>3589</v>
      </c>
      <c r="I1380" s="142" t="s">
        <v>21</v>
      </c>
      <c r="J1380" s="142">
        <v>1</v>
      </c>
      <c r="K1380" s="142">
        <v>100</v>
      </c>
      <c r="L1380" s="227">
        <v>85</v>
      </c>
      <c r="M1380" s="227">
        <v>183770</v>
      </c>
      <c r="N1380" s="227">
        <v>2900</v>
      </c>
      <c r="O1380" s="227">
        <v>2900</v>
      </c>
      <c r="P1380" s="227">
        <v>290000</v>
      </c>
      <c r="Q1380" s="227"/>
      <c r="R1380" s="227"/>
      <c r="S1380" s="227"/>
      <c r="T1380" s="227">
        <v>48</v>
      </c>
      <c r="U1380" s="227">
        <v>125405</v>
      </c>
      <c r="V1380" s="227">
        <v>21629</v>
      </c>
      <c r="W1380" s="143">
        <v>46015</v>
      </c>
      <c r="X1380" s="143">
        <v>46035</v>
      </c>
      <c r="Y1380">
        <f t="shared" si="43"/>
        <v>290000</v>
      </c>
    </row>
    <row r="1381" spans="1:25">
      <c r="A1381" s="1" t="str">
        <f t="shared" si="42"/>
        <v>060081124797000</v>
      </c>
      <c r="B1381" s="142" t="s">
        <v>81</v>
      </c>
      <c r="C1381" s="142" t="s">
        <v>1484</v>
      </c>
      <c r="D1381" s="142" t="s">
        <v>3511</v>
      </c>
      <c r="E1381" s="142" t="s">
        <v>3512</v>
      </c>
      <c r="F1381" s="142" t="s">
        <v>3590</v>
      </c>
      <c r="G1381" s="142" t="s">
        <v>3591</v>
      </c>
      <c r="H1381" s="142" t="s">
        <v>3592</v>
      </c>
      <c r="I1381" s="142" t="s">
        <v>21</v>
      </c>
      <c r="J1381" s="142">
        <v>1</v>
      </c>
      <c r="K1381" s="142">
        <v>100</v>
      </c>
      <c r="L1381" s="227">
        <v>83</v>
      </c>
      <c r="M1381" s="227">
        <v>179446</v>
      </c>
      <c r="N1381" s="227">
        <v>2900</v>
      </c>
      <c r="O1381" s="227">
        <v>2900</v>
      </c>
      <c r="P1381" s="227">
        <v>290000</v>
      </c>
      <c r="Q1381" s="227"/>
      <c r="R1381" s="227"/>
      <c r="S1381" s="227"/>
      <c r="T1381" s="227">
        <v>41</v>
      </c>
      <c r="U1381" s="227">
        <v>107117</v>
      </c>
      <c r="V1381" s="227">
        <v>18475</v>
      </c>
      <c r="W1381" s="143">
        <v>46011</v>
      </c>
      <c r="X1381" s="143">
        <v>46033</v>
      </c>
      <c r="Y1381">
        <f t="shared" si="43"/>
        <v>290000</v>
      </c>
    </row>
    <row r="1382" spans="1:25">
      <c r="A1382" s="1" t="str">
        <f t="shared" si="42"/>
        <v>060081135321000</v>
      </c>
      <c r="B1382" s="142" t="s">
        <v>81</v>
      </c>
      <c r="C1382" s="142" t="s">
        <v>1484</v>
      </c>
      <c r="D1382" s="142" t="s">
        <v>3494</v>
      </c>
      <c r="E1382" s="142" t="s">
        <v>2486</v>
      </c>
      <c r="F1382" s="142" t="s">
        <v>100</v>
      </c>
      <c r="G1382" s="142" t="s">
        <v>2773</v>
      </c>
      <c r="H1382" s="142" t="s">
        <v>2774</v>
      </c>
      <c r="I1382" s="142" t="s">
        <v>21</v>
      </c>
      <c r="J1382" s="142">
        <v>1</v>
      </c>
      <c r="K1382" s="142">
        <v>12</v>
      </c>
      <c r="L1382" s="227"/>
      <c r="M1382" s="227"/>
      <c r="N1382" s="227">
        <v>19000</v>
      </c>
      <c r="O1382" s="227">
        <v>18900</v>
      </c>
      <c r="P1382" s="227">
        <v>226800</v>
      </c>
      <c r="Q1382" s="227">
        <v>3</v>
      </c>
      <c r="R1382" s="227">
        <v>2400</v>
      </c>
      <c r="S1382" s="227">
        <v>198000</v>
      </c>
      <c r="T1382" s="227"/>
      <c r="U1382" s="227"/>
      <c r="V1382" s="227"/>
      <c r="W1382" s="143">
        <v>45559</v>
      </c>
      <c r="X1382" s="143">
        <v>45549</v>
      </c>
      <c r="Y1382">
        <f t="shared" si="43"/>
        <v>198000</v>
      </c>
    </row>
    <row r="1383" spans="1:25">
      <c r="A1383" s="1" t="str">
        <f t="shared" si="42"/>
        <v>060081137122000</v>
      </c>
      <c r="B1383" s="142" t="s">
        <v>81</v>
      </c>
      <c r="C1383" s="142" t="s">
        <v>1484</v>
      </c>
      <c r="D1383" s="142" t="s">
        <v>3497</v>
      </c>
      <c r="E1383" s="142" t="s">
        <v>24</v>
      </c>
      <c r="F1383" s="142" t="s">
        <v>440</v>
      </c>
      <c r="G1383" s="142" t="s">
        <v>441</v>
      </c>
      <c r="H1383" s="142" t="s">
        <v>442</v>
      </c>
      <c r="I1383" s="142" t="s">
        <v>23</v>
      </c>
      <c r="J1383" s="142">
        <v>1</v>
      </c>
      <c r="K1383" s="142">
        <v>48</v>
      </c>
      <c r="L1383" s="227">
        <v>16307</v>
      </c>
      <c r="M1383" s="227">
        <v>66911043</v>
      </c>
      <c r="N1383" s="227">
        <v>4800</v>
      </c>
      <c r="O1383" s="227">
        <v>4800</v>
      </c>
      <c r="P1383" s="227">
        <v>230400</v>
      </c>
      <c r="Q1383" s="227">
        <v>48</v>
      </c>
      <c r="R1383" s="227">
        <v>175</v>
      </c>
      <c r="S1383" s="227">
        <v>222000</v>
      </c>
      <c r="T1383" s="227">
        <v>453</v>
      </c>
      <c r="U1383" s="227">
        <v>1905856</v>
      </c>
      <c r="V1383" s="227">
        <v>47102</v>
      </c>
      <c r="W1383" s="143">
        <v>46011</v>
      </c>
      <c r="X1383" s="143">
        <v>46035</v>
      </c>
      <c r="Y1383">
        <f t="shared" si="43"/>
        <v>222000</v>
      </c>
    </row>
    <row r="1384" spans="1:25">
      <c r="A1384" s="1" t="str">
        <f t="shared" si="42"/>
        <v>060081137151000</v>
      </c>
      <c r="B1384" s="142" t="s">
        <v>81</v>
      </c>
      <c r="C1384" s="142" t="s">
        <v>1484</v>
      </c>
      <c r="D1384" s="142" t="s">
        <v>3528</v>
      </c>
      <c r="E1384" s="142" t="s">
        <v>27</v>
      </c>
      <c r="F1384" s="142" t="s">
        <v>988</v>
      </c>
      <c r="G1384" s="142" t="s">
        <v>3593</v>
      </c>
      <c r="H1384" s="142" t="s">
        <v>990</v>
      </c>
      <c r="I1384" s="142" t="s">
        <v>26</v>
      </c>
      <c r="J1384" s="142">
        <v>1</v>
      </c>
      <c r="K1384" s="142">
        <v>1</v>
      </c>
      <c r="L1384" s="227"/>
      <c r="M1384" s="227"/>
      <c r="N1384" s="227">
        <v>26300</v>
      </c>
      <c r="O1384" s="227">
        <v>26300</v>
      </c>
      <c r="P1384" s="227">
        <v>26300</v>
      </c>
      <c r="Q1384" s="227"/>
      <c r="R1384" s="227"/>
      <c r="S1384" s="227"/>
      <c r="T1384" s="227"/>
      <c r="U1384" s="227"/>
      <c r="V1384" s="227"/>
      <c r="W1384" s="143">
        <v>45805</v>
      </c>
      <c r="X1384" s="143">
        <v>45818</v>
      </c>
      <c r="Y1384">
        <f t="shared" si="43"/>
        <v>26300</v>
      </c>
    </row>
    <row r="1385" spans="1:25">
      <c r="A1385" s="1" t="str">
        <f t="shared" si="42"/>
        <v>060081137215000</v>
      </c>
      <c r="B1385" s="142" t="s">
        <v>81</v>
      </c>
      <c r="C1385" s="142" t="s">
        <v>1484</v>
      </c>
      <c r="D1385" s="142" t="s">
        <v>3494</v>
      </c>
      <c r="E1385" s="142" t="s">
        <v>2486</v>
      </c>
      <c r="F1385" s="142" t="s">
        <v>57</v>
      </c>
      <c r="G1385" s="142" t="s">
        <v>2579</v>
      </c>
      <c r="H1385" s="142" t="s">
        <v>3594</v>
      </c>
      <c r="I1385" s="142" t="s">
        <v>21</v>
      </c>
      <c r="J1385" s="142">
        <v>1</v>
      </c>
      <c r="K1385" s="142">
        <v>42</v>
      </c>
      <c r="L1385" s="227">
        <v>431</v>
      </c>
      <c r="M1385" s="227">
        <v>3501027</v>
      </c>
      <c r="N1385" s="227">
        <v>10500</v>
      </c>
      <c r="O1385" s="227">
        <v>8700</v>
      </c>
      <c r="P1385" s="227">
        <v>365400</v>
      </c>
      <c r="Q1385" s="227"/>
      <c r="R1385" s="227"/>
      <c r="S1385" s="227"/>
      <c r="T1385" s="227">
        <v>52</v>
      </c>
      <c r="U1385" s="227">
        <v>491892</v>
      </c>
      <c r="V1385" s="227">
        <v>69494</v>
      </c>
      <c r="W1385" s="143">
        <v>45842</v>
      </c>
      <c r="X1385" s="143">
        <v>46035</v>
      </c>
      <c r="Y1385">
        <f t="shared" si="43"/>
        <v>365400</v>
      </c>
    </row>
    <row r="1386" spans="1:25">
      <c r="A1386" s="1" t="str">
        <f t="shared" si="42"/>
        <v>060081138202000</v>
      </c>
      <c r="B1386" s="142" t="s">
        <v>81</v>
      </c>
      <c r="C1386" s="142" t="s">
        <v>1484</v>
      </c>
      <c r="D1386" s="142" t="s">
        <v>3523</v>
      </c>
      <c r="E1386" s="142" t="s">
        <v>20</v>
      </c>
      <c r="F1386" s="142" t="s">
        <v>992</v>
      </c>
      <c r="G1386" s="142" t="s">
        <v>993</v>
      </c>
      <c r="H1386" s="142" t="s">
        <v>994</v>
      </c>
      <c r="I1386" s="142" t="s">
        <v>21</v>
      </c>
      <c r="J1386" s="142">
        <v>1</v>
      </c>
      <c r="K1386" s="142">
        <v>144</v>
      </c>
      <c r="L1386" s="227">
        <v>96</v>
      </c>
      <c r="M1386" s="227">
        <v>234870</v>
      </c>
      <c r="N1386" s="227">
        <v>3500</v>
      </c>
      <c r="O1386" s="227">
        <v>3500</v>
      </c>
      <c r="P1386" s="227">
        <v>504000</v>
      </c>
      <c r="Q1386" s="227"/>
      <c r="R1386" s="227"/>
      <c r="S1386" s="227"/>
      <c r="T1386" s="227">
        <v>0</v>
      </c>
      <c r="U1386" s="227">
        <v>0</v>
      </c>
      <c r="V1386" s="227">
        <v>0</v>
      </c>
      <c r="W1386" s="143">
        <v>45947</v>
      </c>
      <c r="X1386" s="143">
        <v>46007</v>
      </c>
      <c r="Y1386">
        <f t="shared" si="43"/>
        <v>504000</v>
      </c>
    </row>
    <row r="1387" spans="1:25">
      <c r="A1387" s="1" t="str">
        <f t="shared" si="42"/>
        <v>060081140637000</v>
      </c>
      <c r="B1387" s="142" t="s">
        <v>81</v>
      </c>
      <c r="C1387" s="142" t="s">
        <v>1484</v>
      </c>
      <c r="D1387" s="142" t="s">
        <v>3534</v>
      </c>
      <c r="E1387" s="142" t="s">
        <v>2492</v>
      </c>
      <c r="F1387" s="142" t="s">
        <v>58</v>
      </c>
      <c r="G1387" s="142" t="s">
        <v>2584</v>
      </c>
      <c r="H1387" s="142" t="s">
        <v>2585</v>
      </c>
      <c r="I1387" s="142" t="s">
        <v>21</v>
      </c>
      <c r="J1387" s="142">
        <v>1</v>
      </c>
      <c r="K1387" s="142">
        <v>6</v>
      </c>
      <c r="L1387" s="227">
        <v>78</v>
      </c>
      <c r="M1387" s="227">
        <v>1201623</v>
      </c>
      <c r="N1387" s="227">
        <v>21400</v>
      </c>
      <c r="O1387" s="227">
        <v>12900</v>
      </c>
      <c r="P1387" s="227">
        <v>77400</v>
      </c>
      <c r="Q1387" s="227"/>
      <c r="R1387" s="227"/>
      <c r="S1387" s="227"/>
      <c r="T1387" s="227">
        <v>0</v>
      </c>
      <c r="U1387" s="227">
        <v>0</v>
      </c>
      <c r="V1387" s="227">
        <v>0</v>
      </c>
      <c r="W1387" s="143">
        <v>46024</v>
      </c>
      <c r="X1387" s="143">
        <v>45992</v>
      </c>
      <c r="Y1387">
        <f t="shared" si="43"/>
        <v>77400</v>
      </c>
    </row>
    <row r="1388" spans="1:25">
      <c r="A1388" s="1" t="str">
        <f t="shared" si="42"/>
        <v>060081150705000</v>
      </c>
      <c r="B1388" s="142" t="s">
        <v>81</v>
      </c>
      <c r="C1388" s="142" t="s">
        <v>1484</v>
      </c>
      <c r="D1388" s="142" t="s">
        <v>3534</v>
      </c>
      <c r="E1388" s="142" t="s">
        <v>2492</v>
      </c>
      <c r="F1388" s="142" t="s">
        <v>3595</v>
      </c>
      <c r="G1388" s="142" t="s">
        <v>3596</v>
      </c>
      <c r="H1388" s="142" t="s">
        <v>2559</v>
      </c>
      <c r="I1388" s="142" t="s">
        <v>21</v>
      </c>
      <c r="J1388" s="142">
        <v>1</v>
      </c>
      <c r="K1388" s="142">
        <v>32</v>
      </c>
      <c r="L1388" s="227">
        <v>390</v>
      </c>
      <c r="M1388" s="227">
        <v>1586415</v>
      </c>
      <c r="N1388" s="227">
        <v>5000</v>
      </c>
      <c r="O1388" s="227">
        <v>5000</v>
      </c>
      <c r="P1388" s="227">
        <v>160000</v>
      </c>
      <c r="Q1388" s="227">
        <v>32</v>
      </c>
      <c r="R1388" s="227">
        <v>750</v>
      </c>
      <c r="S1388" s="227">
        <v>136000</v>
      </c>
      <c r="T1388" s="227">
        <v>60</v>
      </c>
      <c r="U1388" s="227">
        <v>260540</v>
      </c>
      <c r="V1388" s="227">
        <v>16476</v>
      </c>
      <c r="W1388" s="143">
        <v>45960</v>
      </c>
      <c r="X1388" s="143">
        <v>46033</v>
      </c>
      <c r="Y1388">
        <f t="shared" si="43"/>
        <v>136000</v>
      </c>
    </row>
    <row r="1389" spans="1:25">
      <c r="A1389" s="1" t="str">
        <f t="shared" si="42"/>
        <v>060090000178000</v>
      </c>
      <c r="B1389" s="142" t="s">
        <v>37</v>
      </c>
      <c r="C1389" s="142" t="s">
        <v>447</v>
      </c>
      <c r="D1389" s="142" t="s">
        <v>3366</v>
      </c>
      <c r="E1389" s="142" t="s">
        <v>3367</v>
      </c>
      <c r="F1389" s="142" t="s">
        <v>3368</v>
      </c>
      <c r="G1389" s="142" t="s">
        <v>3369</v>
      </c>
      <c r="H1389" s="142" t="s">
        <v>3370</v>
      </c>
      <c r="I1389" s="142" t="s">
        <v>23</v>
      </c>
      <c r="J1389" s="142">
        <v>2</v>
      </c>
      <c r="K1389" s="142">
        <v>1</v>
      </c>
      <c r="L1389" s="227">
        <v>18106</v>
      </c>
      <c r="M1389" s="227">
        <v>411663</v>
      </c>
      <c r="N1389" s="227">
        <v>25900</v>
      </c>
      <c r="O1389" s="227">
        <v>25900</v>
      </c>
      <c r="P1389" s="227">
        <v>25900</v>
      </c>
      <c r="Q1389" s="227"/>
      <c r="R1389" s="227"/>
      <c r="S1389" s="227"/>
      <c r="T1389" s="227">
        <v>826220</v>
      </c>
      <c r="U1389" s="227">
        <v>20402398</v>
      </c>
      <c r="V1389" s="227">
        <v>1617253</v>
      </c>
      <c r="W1389" s="143">
        <v>46035</v>
      </c>
      <c r="X1389" s="143">
        <v>46035</v>
      </c>
      <c r="Y1389">
        <f t="shared" si="43"/>
        <v>25900</v>
      </c>
    </row>
    <row r="1390" spans="1:25">
      <c r="A1390" s="1" t="str">
        <f t="shared" si="42"/>
        <v>060090000848000</v>
      </c>
      <c r="B1390" s="142" t="s">
        <v>37</v>
      </c>
      <c r="C1390" s="142" t="s">
        <v>447</v>
      </c>
      <c r="D1390" s="142" t="s">
        <v>3366</v>
      </c>
      <c r="E1390" s="142" t="s">
        <v>3367</v>
      </c>
      <c r="F1390" s="142" t="s">
        <v>3371</v>
      </c>
      <c r="G1390" s="142" t="s">
        <v>3372</v>
      </c>
      <c r="H1390" s="142" t="s">
        <v>3373</v>
      </c>
      <c r="I1390" s="142" t="s">
        <v>23</v>
      </c>
      <c r="J1390" s="142">
        <v>2</v>
      </c>
      <c r="K1390" s="142">
        <v>1</v>
      </c>
      <c r="L1390" s="227">
        <v>70955</v>
      </c>
      <c r="M1390" s="227">
        <v>885255</v>
      </c>
      <c r="N1390" s="227">
        <v>19900</v>
      </c>
      <c r="O1390" s="227">
        <v>19900</v>
      </c>
      <c r="P1390" s="227">
        <v>19900</v>
      </c>
      <c r="Q1390" s="227"/>
      <c r="R1390" s="227"/>
      <c r="S1390" s="227"/>
      <c r="T1390" s="227">
        <v>93702</v>
      </c>
      <c r="U1390" s="227">
        <v>1646565</v>
      </c>
      <c r="V1390" s="227">
        <v>477513</v>
      </c>
      <c r="W1390" s="143">
        <v>46024</v>
      </c>
      <c r="X1390" s="143">
        <v>46035</v>
      </c>
      <c r="Y1390">
        <f t="shared" si="43"/>
        <v>19900</v>
      </c>
    </row>
    <row r="1391" spans="1:25">
      <c r="A1391" s="1" t="str">
        <f t="shared" si="42"/>
        <v>060090000864000</v>
      </c>
      <c r="B1391" s="142" t="s">
        <v>37</v>
      </c>
      <c r="C1391" s="142" t="s">
        <v>447</v>
      </c>
      <c r="D1391" s="142" t="s">
        <v>3366</v>
      </c>
      <c r="E1391" s="142" t="s">
        <v>3367</v>
      </c>
      <c r="F1391" s="142" t="s">
        <v>3374</v>
      </c>
      <c r="G1391" s="142" t="s">
        <v>3375</v>
      </c>
      <c r="H1391" s="142" t="s">
        <v>3376</v>
      </c>
      <c r="I1391" s="142" t="s">
        <v>23</v>
      </c>
      <c r="J1391" s="142">
        <v>2</v>
      </c>
      <c r="K1391" s="142">
        <v>1</v>
      </c>
      <c r="L1391" s="227">
        <v>951817</v>
      </c>
      <c r="M1391" s="227">
        <v>10156683</v>
      </c>
      <c r="N1391" s="227">
        <v>9500</v>
      </c>
      <c r="O1391" s="227">
        <v>11900</v>
      </c>
      <c r="P1391" s="227">
        <v>11900</v>
      </c>
      <c r="Q1391" s="227"/>
      <c r="R1391" s="227"/>
      <c r="S1391" s="227"/>
      <c r="T1391" s="227">
        <v>1908959</v>
      </c>
      <c r="U1391" s="227">
        <v>22710027</v>
      </c>
      <c r="V1391" s="227">
        <v>2339839</v>
      </c>
      <c r="W1391" s="143">
        <v>46034</v>
      </c>
      <c r="X1391" s="143">
        <v>46035</v>
      </c>
      <c r="Y1391">
        <f t="shared" si="43"/>
        <v>11900</v>
      </c>
    </row>
    <row r="1392" spans="1:25">
      <c r="A1392" s="1" t="str">
        <f t="shared" si="42"/>
        <v>060090000976000</v>
      </c>
      <c r="B1392" s="142" t="s">
        <v>37</v>
      </c>
      <c r="C1392" s="142" t="s">
        <v>447</v>
      </c>
      <c r="D1392" s="142" t="s">
        <v>3377</v>
      </c>
      <c r="E1392" s="142" t="s">
        <v>3378</v>
      </c>
      <c r="F1392" s="142" t="s">
        <v>3379</v>
      </c>
      <c r="G1392" s="142" t="s">
        <v>3380</v>
      </c>
      <c r="H1392" s="142" t="s">
        <v>3381</v>
      </c>
      <c r="I1392" s="142" t="s">
        <v>23</v>
      </c>
      <c r="J1392" s="142">
        <v>2</v>
      </c>
      <c r="K1392" s="142">
        <v>1</v>
      </c>
      <c r="L1392" s="227">
        <v>12772</v>
      </c>
      <c r="M1392" s="227">
        <v>766320</v>
      </c>
      <c r="N1392" s="227">
        <v>65900</v>
      </c>
      <c r="O1392" s="227">
        <v>65900</v>
      </c>
      <c r="P1392" s="227">
        <v>65900</v>
      </c>
      <c r="Q1392" s="227"/>
      <c r="R1392" s="227"/>
      <c r="S1392" s="227"/>
      <c r="T1392" s="227">
        <v>263194</v>
      </c>
      <c r="U1392" s="227">
        <v>17086496</v>
      </c>
      <c r="V1392" s="227">
        <v>1294856</v>
      </c>
      <c r="W1392" s="143">
        <v>46035</v>
      </c>
      <c r="X1392" s="143">
        <v>46035</v>
      </c>
      <c r="Y1392">
        <f t="shared" si="43"/>
        <v>65900</v>
      </c>
    </row>
    <row r="1393" spans="1:25">
      <c r="A1393" s="1" t="str">
        <f t="shared" si="42"/>
        <v>060090001462000</v>
      </c>
      <c r="B1393" s="142" t="s">
        <v>37</v>
      </c>
      <c r="C1393" s="142" t="s">
        <v>447</v>
      </c>
      <c r="D1393" s="142" t="s">
        <v>3366</v>
      </c>
      <c r="E1393" s="142" t="s">
        <v>3367</v>
      </c>
      <c r="F1393" s="142" t="s">
        <v>3382</v>
      </c>
      <c r="G1393" s="142" t="s">
        <v>3383</v>
      </c>
      <c r="H1393" s="142" t="s">
        <v>3384</v>
      </c>
      <c r="I1393" s="142" t="s">
        <v>23</v>
      </c>
      <c r="J1393" s="142">
        <v>2</v>
      </c>
      <c r="K1393" s="142">
        <v>1</v>
      </c>
      <c r="L1393" s="227">
        <v>260510</v>
      </c>
      <c r="M1393" s="227">
        <v>9457798</v>
      </c>
      <c r="N1393" s="227">
        <v>39900</v>
      </c>
      <c r="O1393" s="227">
        <v>38900</v>
      </c>
      <c r="P1393" s="227">
        <v>38900</v>
      </c>
      <c r="Q1393" s="227"/>
      <c r="R1393" s="227"/>
      <c r="S1393" s="227"/>
      <c r="T1393" s="227">
        <v>529934</v>
      </c>
      <c r="U1393" s="227">
        <v>19857347</v>
      </c>
      <c r="V1393" s="227">
        <v>618129</v>
      </c>
      <c r="W1393" s="143">
        <v>46031</v>
      </c>
      <c r="X1393" s="143">
        <v>46035</v>
      </c>
      <c r="Y1393">
        <f t="shared" si="43"/>
        <v>38900</v>
      </c>
    </row>
    <row r="1394" spans="1:25">
      <c r="A1394" s="1" t="str">
        <f t="shared" si="42"/>
        <v>060090001574000</v>
      </c>
      <c r="B1394" s="142" t="s">
        <v>37</v>
      </c>
      <c r="C1394" s="142" t="s">
        <v>447</v>
      </c>
      <c r="D1394" s="142" t="s">
        <v>3366</v>
      </c>
      <c r="E1394" s="142" t="s">
        <v>3367</v>
      </c>
      <c r="F1394" s="142" t="s">
        <v>3385</v>
      </c>
      <c r="G1394" s="142" t="s">
        <v>3386</v>
      </c>
      <c r="H1394" s="142" t="s">
        <v>3387</v>
      </c>
      <c r="I1394" s="142" t="s">
        <v>23</v>
      </c>
      <c r="J1394" s="142">
        <v>2</v>
      </c>
      <c r="K1394" s="142">
        <v>1</v>
      </c>
      <c r="L1394" s="227">
        <v>214614</v>
      </c>
      <c r="M1394" s="227">
        <v>10015497</v>
      </c>
      <c r="N1394" s="227">
        <v>59900</v>
      </c>
      <c r="O1394" s="227">
        <v>59900</v>
      </c>
      <c r="P1394" s="227">
        <v>59900</v>
      </c>
      <c r="Q1394" s="227"/>
      <c r="R1394" s="227"/>
      <c r="S1394" s="227"/>
      <c r="T1394" s="227">
        <v>51812</v>
      </c>
      <c r="U1394" s="227">
        <v>3117556</v>
      </c>
      <c r="V1394" s="227">
        <v>699620</v>
      </c>
      <c r="W1394" s="143">
        <v>46035</v>
      </c>
      <c r="X1394" s="143">
        <v>46033</v>
      </c>
      <c r="Y1394">
        <f t="shared" si="43"/>
        <v>59900</v>
      </c>
    </row>
    <row r="1395" spans="1:25">
      <c r="A1395" s="1" t="str">
        <f t="shared" si="42"/>
        <v>060090002336000</v>
      </c>
      <c r="B1395" s="142" t="s">
        <v>37</v>
      </c>
      <c r="C1395" s="142" t="s">
        <v>447</v>
      </c>
      <c r="D1395" s="142" t="s">
        <v>3388</v>
      </c>
      <c r="E1395" s="142" t="s">
        <v>3389</v>
      </c>
      <c r="F1395" s="142" t="s">
        <v>3390</v>
      </c>
      <c r="G1395" s="142" t="s">
        <v>3391</v>
      </c>
      <c r="H1395" s="142" t="s">
        <v>3392</v>
      </c>
      <c r="I1395" s="142" t="s">
        <v>21</v>
      </c>
      <c r="J1395" s="142">
        <v>2</v>
      </c>
      <c r="K1395" s="142">
        <v>1</v>
      </c>
      <c r="L1395" s="227">
        <v>23774</v>
      </c>
      <c r="M1395" s="227">
        <v>1272195</v>
      </c>
      <c r="N1395" s="227">
        <v>154900</v>
      </c>
      <c r="O1395" s="227">
        <v>59900</v>
      </c>
      <c r="P1395" s="227">
        <v>59900</v>
      </c>
      <c r="Q1395" s="227"/>
      <c r="R1395" s="227"/>
      <c r="S1395" s="227"/>
      <c r="T1395" s="227">
        <v>34146</v>
      </c>
      <c r="U1395" s="227">
        <v>2045292</v>
      </c>
      <c r="V1395" s="227">
        <v>218070</v>
      </c>
      <c r="W1395" s="143">
        <v>46029</v>
      </c>
      <c r="X1395" s="143">
        <v>46035</v>
      </c>
      <c r="Y1395">
        <f t="shared" si="43"/>
        <v>59900</v>
      </c>
    </row>
    <row r="1396" spans="1:25">
      <c r="A1396" s="1" t="str">
        <f t="shared" si="42"/>
        <v>060090002386000</v>
      </c>
      <c r="B1396" s="142" t="s">
        <v>37</v>
      </c>
      <c r="C1396" s="142" t="s">
        <v>447</v>
      </c>
      <c r="D1396" s="142" t="s">
        <v>3388</v>
      </c>
      <c r="E1396" s="142" t="s">
        <v>3389</v>
      </c>
      <c r="F1396" s="142" t="s">
        <v>3393</v>
      </c>
      <c r="G1396" s="142" t="s">
        <v>3394</v>
      </c>
      <c r="H1396" s="142" t="s">
        <v>3395</v>
      </c>
      <c r="I1396" s="142" t="s">
        <v>23</v>
      </c>
      <c r="J1396" s="142">
        <v>2</v>
      </c>
      <c r="K1396" s="142">
        <v>1</v>
      </c>
      <c r="L1396" s="227">
        <v>20082</v>
      </c>
      <c r="M1396" s="227">
        <v>1250686</v>
      </c>
      <c r="N1396" s="227">
        <v>59900</v>
      </c>
      <c r="O1396" s="227">
        <v>74900</v>
      </c>
      <c r="P1396" s="227">
        <v>74900</v>
      </c>
      <c r="Q1396" s="227"/>
      <c r="R1396" s="227"/>
      <c r="S1396" s="227"/>
      <c r="T1396" s="227">
        <v>89806</v>
      </c>
      <c r="U1396" s="227">
        <v>6726370</v>
      </c>
      <c r="V1396" s="227">
        <v>1133344</v>
      </c>
      <c r="W1396" s="143">
        <v>46035</v>
      </c>
      <c r="X1396" s="143">
        <v>46035</v>
      </c>
      <c r="Y1396">
        <f t="shared" si="43"/>
        <v>74900</v>
      </c>
    </row>
    <row r="1397" spans="1:25">
      <c r="A1397" s="1" t="str">
        <f t="shared" si="42"/>
        <v>060090002489000</v>
      </c>
      <c r="B1397" s="142" t="s">
        <v>37</v>
      </c>
      <c r="C1397" s="142" t="s">
        <v>447</v>
      </c>
      <c r="D1397" s="142" t="s">
        <v>3388</v>
      </c>
      <c r="E1397" s="142" t="s">
        <v>3389</v>
      </c>
      <c r="F1397" s="142" t="s">
        <v>3396</v>
      </c>
      <c r="G1397" s="142" t="s">
        <v>3397</v>
      </c>
      <c r="H1397" s="142" t="s">
        <v>3398</v>
      </c>
      <c r="I1397" s="142" t="s">
        <v>23</v>
      </c>
      <c r="J1397" s="142">
        <v>2</v>
      </c>
      <c r="K1397" s="142">
        <v>1</v>
      </c>
      <c r="L1397" s="227">
        <v>17261</v>
      </c>
      <c r="M1397" s="227">
        <v>220055</v>
      </c>
      <c r="N1397" s="227">
        <v>12900</v>
      </c>
      <c r="O1397" s="227">
        <v>14900</v>
      </c>
      <c r="P1397" s="227">
        <v>14900</v>
      </c>
      <c r="Q1397" s="227"/>
      <c r="R1397" s="227"/>
      <c r="S1397" s="227"/>
      <c r="T1397" s="227">
        <v>60788</v>
      </c>
      <c r="U1397" s="227">
        <v>905714</v>
      </c>
      <c r="V1397" s="227">
        <v>130745</v>
      </c>
      <c r="W1397" s="143">
        <v>46035</v>
      </c>
      <c r="X1397" s="143">
        <v>46035</v>
      </c>
      <c r="Y1397">
        <f t="shared" si="43"/>
        <v>14900</v>
      </c>
    </row>
    <row r="1398" spans="1:25">
      <c r="A1398" s="1" t="str">
        <f t="shared" si="42"/>
        <v>060090003412000</v>
      </c>
      <c r="B1398" s="142" t="s">
        <v>37</v>
      </c>
      <c r="C1398" s="142" t="s">
        <v>447</v>
      </c>
      <c r="D1398" s="142" t="s">
        <v>3377</v>
      </c>
      <c r="E1398" s="142" t="s">
        <v>3378</v>
      </c>
      <c r="F1398" s="142" t="s">
        <v>3399</v>
      </c>
      <c r="G1398" s="142" t="s">
        <v>3400</v>
      </c>
      <c r="H1398" s="142" t="s">
        <v>3401</v>
      </c>
      <c r="I1398" s="142" t="s">
        <v>23</v>
      </c>
      <c r="J1398" s="142">
        <v>2</v>
      </c>
      <c r="K1398" s="142">
        <v>1</v>
      </c>
      <c r="L1398" s="227">
        <v>80651</v>
      </c>
      <c r="M1398" s="227">
        <v>2338821</v>
      </c>
      <c r="N1398" s="227">
        <v>29900</v>
      </c>
      <c r="O1398" s="227">
        <v>29900</v>
      </c>
      <c r="P1398" s="227">
        <v>29900</v>
      </c>
      <c r="Q1398" s="227"/>
      <c r="R1398" s="227"/>
      <c r="S1398" s="227"/>
      <c r="T1398" s="227">
        <v>294513</v>
      </c>
      <c r="U1398" s="227">
        <v>8805821</v>
      </c>
      <c r="V1398" s="227">
        <v>265155</v>
      </c>
      <c r="W1398" s="143">
        <v>46032</v>
      </c>
      <c r="X1398" s="143">
        <v>46035</v>
      </c>
      <c r="Y1398">
        <f t="shared" si="43"/>
        <v>29900</v>
      </c>
    </row>
    <row r="1399" spans="1:25">
      <c r="A1399" s="1" t="str">
        <f t="shared" si="42"/>
        <v>060090003485000</v>
      </c>
      <c r="B1399" s="142" t="s">
        <v>37</v>
      </c>
      <c r="C1399" s="142" t="s">
        <v>447</v>
      </c>
      <c r="D1399" s="142" t="s">
        <v>3366</v>
      </c>
      <c r="E1399" s="142" t="s">
        <v>3367</v>
      </c>
      <c r="F1399" s="142" t="s">
        <v>3402</v>
      </c>
      <c r="G1399" s="142" t="s">
        <v>3403</v>
      </c>
      <c r="H1399" s="142" t="s">
        <v>3404</v>
      </c>
      <c r="I1399" s="142" t="s">
        <v>23</v>
      </c>
      <c r="J1399" s="142">
        <v>2</v>
      </c>
      <c r="K1399" s="142">
        <v>1</v>
      </c>
      <c r="L1399" s="227"/>
      <c r="M1399" s="227"/>
      <c r="N1399" s="227">
        <v>124900</v>
      </c>
      <c r="O1399" s="227">
        <v>124900</v>
      </c>
      <c r="P1399" s="227">
        <v>124900</v>
      </c>
      <c r="Q1399" s="227"/>
      <c r="R1399" s="227"/>
      <c r="S1399" s="227"/>
      <c r="T1399" s="227"/>
      <c r="U1399" s="227"/>
      <c r="V1399" s="227"/>
      <c r="W1399" s="143">
        <v>45973</v>
      </c>
      <c r="X1399" s="143">
        <v>45977</v>
      </c>
      <c r="Y1399">
        <f t="shared" si="43"/>
        <v>124900</v>
      </c>
    </row>
    <row r="1400" spans="1:25">
      <c r="A1400" s="1" t="str">
        <f t="shared" si="42"/>
        <v>060090003866000</v>
      </c>
      <c r="B1400" s="142" t="s">
        <v>37</v>
      </c>
      <c r="C1400" s="142" t="s">
        <v>447</v>
      </c>
      <c r="D1400" s="142" t="s">
        <v>3377</v>
      </c>
      <c r="E1400" s="142" t="s">
        <v>3378</v>
      </c>
      <c r="F1400" s="142" t="s">
        <v>3405</v>
      </c>
      <c r="G1400" s="142" t="s">
        <v>3406</v>
      </c>
      <c r="H1400" s="142" t="s">
        <v>3407</v>
      </c>
      <c r="I1400" s="142" t="s">
        <v>23</v>
      </c>
      <c r="J1400" s="142">
        <v>2</v>
      </c>
      <c r="K1400" s="142">
        <v>1</v>
      </c>
      <c r="L1400" s="227">
        <v>187732</v>
      </c>
      <c r="M1400" s="227">
        <v>22242205</v>
      </c>
      <c r="N1400" s="227">
        <v>124900</v>
      </c>
      <c r="O1400" s="227">
        <v>124900</v>
      </c>
      <c r="P1400" s="227">
        <v>124900</v>
      </c>
      <c r="Q1400" s="227"/>
      <c r="R1400" s="227"/>
      <c r="S1400" s="227"/>
      <c r="T1400" s="227">
        <v>5412</v>
      </c>
      <c r="U1400" s="227">
        <v>698045</v>
      </c>
      <c r="V1400" s="227">
        <v>56839</v>
      </c>
      <c r="W1400" s="143">
        <v>45950</v>
      </c>
      <c r="X1400" s="143">
        <v>45957</v>
      </c>
      <c r="Y1400">
        <f t="shared" si="43"/>
        <v>124900</v>
      </c>
    </row>
    <row r="1401" spans="1:25">
      <c r="A1401" s="1" t="str">
        <f t="shared" si="42"/>
        <v>060090006435000</v>
      </c>
      <c r="B1401" s="142" t="s">
        <v>37</v>
      </c>
      <c r="C1401" s="142" t="s">
        <v>447</v>
      </c>
      <c r="D1401" s="142" t="s">
        <v>3388</v>
      </c>
      <c r="E1401" s="142" t="s">
        <v>3389</v>
      </c>
      <c r="F1401" s="142" t="s">
        <v>3408</v>
      </c>
      <c r="G1401" s="142" t="s">
        <v>3409</v>
      </c>
      <c r="H1401" s="142" t="s">
        <v>3410</v>
      </c>
      <c r="I1401" s="142" t="s">
        <v>23</v>
      </c>
      <c r="J1401" s="142">
        <v>2</v>
      </c>
      <c r="K1401" s="142">
        <v>1</v>
      </c>
      <c r="L1401" s="227">
        <v>193738</v>
      </c>
      <c r="M1401" s="227">
        <v>4040472</v>
      </c>
      <c r="N1401" s="227">
        <v>25900</v>
      </c>
      <c r="O1401" s="227">
        <v>25900</v>
      </c>
      <c r="P1401" s="227">
        <v>25900</v>
      </c>
      <c r="Q1401" s="227"/>
      <c r="R1401" s="227"/>
      <c r="S1401" s="227"/>
      <c r="T1401" s="227">
        <v>514148</v>
      </c>
      <c r="U1401" s="227">
        <v>11051821</v>
      </c>
      <c r="V1401" s="227">
        <v>329091</v>
      </c>
      <c r="W1401" s="143">
        <v>46035</v>
      </c>
      <c r="X1401" s="143">
        <v>46035</v>
      </c>
      <c r="Y1401">
        <f t="shared" si="43"/>
        <v>25900</v>
      </c>
    </row>
    <row r="1402" spans="1:25">
      <c r="A1402" s="1" t="str">
        <f t="shared" si="42"/>
        <v>060090007873000</v>
      </c>
      <c r="B1402" s="142" t="s">
        <v>37</v>
      </c>
      <c r="C1402" s="142" t="s">
        <v>447</v>
      </c>
      <c r="D1402" s="142" t="s">
        <v>3388</v>
      </c>
      <c r="E1402" s="142" t="s">
        <v>3389</v>
      </c>
      <c r="F1402" s="142" t="s">
        <v>3411</v>
      </c>
      <c r="G1402" s="142" t="s">
        <v>3412</v>
      </c>
      <c r="H1402" s="142" t="s">
        <v>3413</v>
      </c>
      <c r="I1402" s="142" t="s">
        <v>23</v>
      </c>
      <c r="J1402" s="142">
        <v>2</v>
      </c>
      <c r="K1402" s="142">
        <v>1</v>
      </c>
      <c r="L1402" s="227">
        <v>12676</v>
      </c>
      <c r="M1402" s="227">
        <v>797431</v>
      </c>
      <c r="N1402" s="227">
        <v>47900</v>
      </c>
      <c r="O1402" s="227">
        <v>65900</v>
      </c>
      <c r="P1402" s="227">
        <v>65900</v>
      </c>
      <c r="Q1402" s="227"/>
      <c r="R1402" s="227"/>
      <c r="S1402" s="227"/>
      <c r="T1402" s="227">
        <v>97424</v>
      </c>
      <c r="U1402" s="227">
        <v>6369534</v>
      </c>
      <c r="V1402" s="227">
        <v>240714</v>
      </c>
      <c r="W1402" s="143">
        <v>46035</v>
      </c>
      <c r="X1402" s="143">
        <v>46035</v>
      </c>
      <c r="Y1402">
        <f t="shared" si="43"/>
        <v>65900</v>
      </c>
    </row>
    <row r="1403" spans="1:25">
      <c r="A1403" s="1" t="str">
        <f t="shared" si="42"/>
        <v>060090007909000</v>
      </c>
      <c r="B1403" s="142" t="s">
        <v>37</v>
      </c>
      <c r="C1403" s="142" t="s">
        <v>447</v>
      </c>
      <c r="D1403" s="142" t="s">
        <v>3388</v>
      </c>
      <c r="E1403" s="142" t="s">
        <v>3389</v>
      </c>
      <c r="F1403" s="142" t="s">
        <v>3414</v>
      </c>
      <c r="G1403" s="142" t="s">
        <v>3415</v>
      </c>
      <c r="H1403" s="142" t="s">
        <v>3416</v>
      </c>
      <c r="I1403" s="142" t="s">
        <v>23</v>
      </c>
      <c r="J1403" s="142">
        <v>2</v>
      </c>
      <c r="K1403" s="142">
        <v>1</v>
      </c>
      <c r="L1403" s="227">
        <v>-23008</v>
      </c>
      <c r="M1403" s="227">
        <v>-830329</v>
      </c>
      <c r="N1403" s="227">
        <v>28500</v>
      </c>
      <c r="O1403" s="227">
        <v>39900</v>
      </c>
      <c r="P1403" s="227">
        <v>39900</v>
      </c>
      <c r="Q1403" s="227"/>
      <c r="R1403" s="227"/>
      <c r="S1403" s="227"/>
      <c r="T1403" s="227">
        <v>205340</v>
      </c>
      <c r="U1403" s="227">
        <v>8192868</v>
      </c>
      <c r="V1403" s="227">
        <v>782409</v>
      </c>
      <c r="W1403" s="143">
        <v>46034</v>
      </c>
      <c r="X1403" s="143">
        <v>46035</v>
      </c>
      <c r="Y1403">
        <f t="shared" si="43"/>
        <v>39900</v>
      </c>
    </row>
    <row r="1404" spans="1:25">
      <c r="A1404" s="1" t="str">
        <f t="shared" si="42"/>
        <v>060090007919000</v>
      </c>
      <c r="B1404" s="142" t="s">
        <v>37</v>
      </c>
      <c r="C1404" s="142" t="s">
        <v>447</v>
      </c>
      <c r="D1404" s="142" t="s">
        <v>3388</v>
      </c>
      <c r="E1404" s="142" t="s">
        <v>3389</v>
      </c>
      <c r="F1404" s="142" t="s">
        <v>3417</v>
      </c>
      <c r="G1404" s="142" t="s">
        <v>3418</v>
      </c>
      <c r="H1404" s="142" t="s">
        <v>3419</v>
      </c>
      <c r="I1404" s="142" t="s">
        <v>23</v>
      </c>
      <c r="J1404" s="142">
        <v>2</v>
      </c>
      <c r="K1404" s="142">
        <v>1</v>
      </c>
      <c r="L1404" s="227">
        <v>-69736</v>
      </c>
      <c r="M1404" s="227">
        <v>-2579097</v>
      </c>
      <c r="N1404" s="227">
        <v>27900</v>
      </c>
      <c r="O1404" s="227">
        <v>27900</v>
      </c>
      <c r="P1404" s="227">
        <v>27900</v>
      </c>
      <c r="Q1404" s="227"/>
      <c r="R1404" s="227"/>
      <c r="S1404" s="227"/>
      <c r="T1404" s="227">
        <v>658236</v>
      </c>
      <c r="U1404" s="227">
        <v>15842575</v>
      </c>
      <c r="V1404" s="227">
        <v>-8501447</v>
      </c>
      <c r="W1404" s="143">
        <v>46034</v>
      </c>
      <c r="X1404" s="143">
        <v>46035</v>
      </c>
      <c r="Y1404">
        <f t="shared" si="43"/>
        <v>27900</v>
      </c>
    </row>
    <row r="1405" spans="1:25">
      <c r="A1405" s="1" t="str">
        <f t="shared" si="42"/>
        <v>060090008206000</v>
      </c>
      <c r="B1405" s="142" t="s">
        <v>37</v>
      </c>
      <c r="C1405" s="142" t="s">
        <v>447</v>
      </c>
      <c r="D1405" s="142" t="s">
        <v>3377</v>
      </c>
      <c r="E1405" s="142" t="s">
        <v>3378</v>
      </c>
      <c r="F1405" s="142" t="s">
        <v>3420</v>
      </c>
      <c r="G1405" s="142" t="s">
        <v>3421</v>
      </c>
      <c r="H1405" s="142" t="s">
        <v>3422</v>
      </c>
      <c r="I1405" s="142" t="s">
        <v>23</v>
      </c>
      <c r="J1405" s="142">
        <v>2</v>
      </c>
      <c r="K1405" s="142">
        <v>1</v>
      </c>
      <c r="L1405" s="227">
        <v>158152</v>
      </c>
      <c r="M1405" s="227">
        <v>8561116</v>
      </c>
      <c r="N1405" s="227">
        <v>58900</v>
      </c>
      <c r="O1405" s="227">
        <v>58900</v>
      </c>
      <c r="P1405" s="227">
        <v>58900</v>
      </c>
      <c r="Q1405" s="227"/>
      <c r="R1405" s="227"/>
      <c r="S1405" s="227"/>
      <c r="T1405" s="227">
        <v>461572</v>
      </c>
      <c r="U1405" s="227">
        <v>26956829</v>
      </c>
      <c r="V1405" s="227">
        <v>1970920</v>
      </c>
      <c r="W1405" s="143">
        <v>46013</v>
      </c>
      <c r="X1405" s="143">
        <v>46035</v>
      </c>
      <c r="Y1405">
        <f t="shared" si="43"/>
        <v>58900</v>
      </c>
    </row>
    <row r="1406" spans="1:25">
      <c r="A1406" s="1" t="str">
        <f t="shared" si="42"/>
        <v>060090008922000</v>
      </c>
      <c r="B1406" s="142" t="s">
        <v>37</v>
      </c>
      <c r="C1406" s="142" t="s">
        <v>447</v>
      </c>
      <c r="D1406" s="142" t="s">
        <v>3423</v>
      </c>
      <c r="E1406" s="142" t="s">
        <v>3424</v>
      </c>
      <c r="F1406" s="142" t="s">
        <v>3425</v>
      </c>
      <c r="G1406" s="142" t="s">
        <v>3426</v>
      </c>
      <c r="H1406" s="142" t="s">
        <v>3427</v>
      </c>
      <c r="I1406" s="142" t="s">
        <v>23</v>
      </c>
      <c r="J1406" s="142">
        <v>2</v>
      </c>
      <c r="K1406" s="142">
        <v>1</v>
      </c>
      <c r="L1406" s="227">
        <v>-531</v>
      </c>
      <c r="M1406" s="227">
        <v>-28792</v>
      </c>
      <c r="N1406" s="227">
        <v>64900</v>
      </c>
      <c r="O1406" s="227">
        <v>64900</v>
      </c>
      <c r="P1406" s="227">
        <v>64900</v>
      </c>
      <c r="Q1406" s="227"/>
      <c r="R1406" s="227"/>
      <c r="S1406" s="227"/>
      <c r="T1406" s="227">
        <v>5776</v>
      </c>
      <c r="U1406" s="227">
        <v>355844</v>
      </c>
      <c r="V1406" s="227">
        <v>42654</v>
      </c>
      <c r="W1406" s="143">
        <v>46029</v>
      </c>
      <c r="X1406" s="143">
        <v>46032</v>
      </c>
      <c r="Y1406">
        <f t="shared" si="43"/>
        <v>64900</v>
      </c>
    </row>
    <row r="1407" spans="1:25">
      <c r="A1407" s="1" t="str">
        <f t="shared" si="42"/>
        <v>060090011397000</v>
      </c>
      <c r="B1407" s="142" t="s">
        <v>37</v>
      </c>
      <c r="C1407" s="142" t="s">
        <v>447</v>
      </c>
      <c r="D1407" s="142" t="s">
        <v>3388</v>
      </c>
      <c r="E1407" s="142" t="s">
        <v>3389</v>
      </c>
      <c r="F1407" s="142" t="s">
        <v>3428</v>
      </c>
      <c r="G1407" s="142" t="s">
        <v>3429</v>
      </c>
      <c r="H1407" s="142" t="s">
        <v>3430</v>
      </c>
      <c r="I1407" s="142" t="s">
        <v>23</v>
      </c>
      <c r="J1407" s="142">
        <v>1</v>
      </c>
      <c r="K1407" s="142">
        <v>1</v>
      </c>
      <c r="L1407" s="227">
        <v>598</v>
      </c>
      <c r="M1407" s="227">
        <v>1836532</v>
      </c>
      <c r="N1407" s="227">
        <v>4900</v>
      </c>
      <c r="O1407" s="227">
        <v>4900</v>
      </c>
      <c r="P1407" s="227">
        <v>4900</v>
      </c>
      <c r="Q1407" s="227"/>
      <c r="R1407" s="227"/>
      <c r="S1407" s="227"/>
      <c r="T1407" s="227">
        <v>1525</v>
      </c>
      <c r="U1407" s="227">
        <v>5232900</v>
      </c>
      <c r="V1407" s="227">
        <v>549436</v>
      </c>
      <c r="W1407" s="143">
        <v>46030</v>
      </c>
      <c r="X1407" s="143">
        <v>46035</v>
      </c>
      <c r="Y1407">
        <f t="shared" si="43"/>
        <v>4900</v>
      </c>
    </row>
    <row r="1408" spans="1:25">
      <c r="A1408" s="1" t="str">
        <f t="shared" si="42"/>
        <v>060090012110000</v>
      </c>
      <c r="B1408" s="142" t="s">
        <v>37</v>
      </c>
      <c r="C1408" s="142" t="s">
        <v>447</v>
      </c>
      <c r="D1408" s="142" t="s">
        <v>3377</v>
      </c>
      <c r="E1408" s="142" t="s">
        <v>3378</v>
      </c>
      <c r="F1408" s="142" t="s">
        <v>3431</v>
      </c>
      <c r="G1408" s="142" t="s">
        <v>3432</v>
      </c>
      <c r="H1408" s="142" t="s">
        <v>3433</v>
      </c>
      <c r="I1408" s="142" t="s">
        <v>23</v>
      </c>
      <c r="J1408" s="142">
        <v>2</v>
      </c>
      <c r="K1408" s="142">
        <v>1</v>
      </c>
      <c r="L1408" s="227">
        <v>2350</v>
      </c>
      <c r="M1408" s="227">
        <v>85523</v>
      </c>
      <c r="N1408" s="227">
        <v>38900</v>
      </c>
      <c r="O1408" s="227">
        <v>38900</v>
      </c>
      <c r="P1408" s="227">
        <v>38900</v>
      </c>
      <c r="Q1408" s="227"/>
      <c r="R1408" s="227"/>
      <c r="S1408" s="227"/>
      <c r="T1408" s="227">
        <v>250878</v>
      </c>
      <c r="U1408" s="227">
        <v>9768153</v>
      </c>
      <c r="V1408" s="227">
        <v>637983</v>
      </c>
      <c r="W1408" s="143">
        <v>46035</v>
      </c>
      <c r="X1408" s="143">
        <v>46035</v>
      </c>
      <c r="Y1408">
        <f t="shared" si="43"/>
        <v>38900</v>
      </c>
    </row>
    <row r="1409" spans="1:25">
      <c r="A1409" s="1" t="str">
        <f t="shared" si="42"/>
        <v>060090013093000</v>
      </c>
      <c r="B1409" s="142" t="s">
        <v>37</v>
      </c>
      <c r="C1409" s="142" t="s">
        <v>447</v>
      </c>
      <c r="D1409" s="142" t="s">
        <v>3388</v>
      </c>
      <c r="E1409" s="142" t="s">
        <v>3389</v>
      </c>
      <c r="F1409" s="142" t="s">
        <v>3434</v>
      </c>
      <c r="G1409" s="142" t="s">
        <v>3435</v>
      </c>
      <c r="H1409" s="142" t="s">
        <v>3436</v>
      </c>
      <c r="I1409" s="142" t="s">
        <v>21</v>
      </c>
      <c r="J1409" s="142">
        <v>2</v>
      </c>
      <c r="K1409" s="142">
        <v>1</v>
      </c>
      <c r="L1409" s="227">
        <v>99308</v>
      </c>
      <c r="M1409" s="227">
        <v>1600725</v>
      </c>
      <c r="N1409" s="227">
        <v>17900</v>
      </c>
      <c r="O1409" s="227">
        <v>17900</v>
      </c>
      <c r="P1409" s="227">
        <v>17900</v>
      </c>
      <c r="Q1409" s="227"/>
      <c r="R1409" s="227"/>
      <c r="S1409" s="227"/>
      <c r="T1409" s="227">
        <v>448956</v>
      </c>
      <c r="U1409" s="227">
        <v>7613013</v>
      </c>
      <c r="V1409" s="227">
        <v>376382</v>
      </c>
      <c r="W1409" s="143">
        <v>46035</v>
      </c>
      <c r="X1409" s="143">
        <v>46035</v>
      </c>
      <c r="Y1409">
        <f t="shared" si="43"/>
        <v>17900</v>
      </c>
    </row>
    <row r="1410" spans="1:25">
      <c r="A1410" s="1" t="str">
        <f t="shared" si="42"/>
        <v>060090015114000</v>
      </c>
      <c r="B1410" s="142" t="s">
        <v>37</v>
      </c>
      <c r="C1410" s="142" t="s">
        <v>447</v>
      </c>
      <c r="D1410" s="142" t="s">
        <v>3366</v>
      </c>
      <c r="E1410" s="142" t="s">
        <v>3367</v>
      </c>
      <c r="F1410" s="142" t="s">
        <v>3437</v>
      </c>
      <c r="G1410" s="142" t="s">
        <v>3438</v>
      </c>
      <c r="H1410" s="142" t="s">
        <v>3439</v>
      </c>
      <c r="I1410" s="142" t="s">
        <v>23</v>
      </c>
      <c r="J1410" s="142">
        <v>2</v>
      </c>
      <c r="K1410" s="142">
        <v>1</v>
      </c>
      <c r="L1410" s="227">
        <v>28963</v>
      </c>
      <c r="M1410" s="227">
        <v>507060</v>
      </c>
      <c r="N1410" s="227">
        <v>19900</v>
      </c>
      <c r="O1410" s="227">
        <v>19900</v>
      </c>
      <c r="P1410" s="227">
        <v>19900</v>
      </c>
      <c r="Q1410" s="227"/>
      <c r="R1410" s="227"/>
      <c r="S1410" s="227"/>
      <c r="T1410" s="227">
        <v>1604903</v>
      </c>
      <c r="U1410" s="227">
        <v>29932034</v>
      </c>
      <c r="V1410" s="227">
        <v>1834739</v>
      </c>
      <c r="W1410" s="143">
        <v>46021</v>
      </c>
      <c r="X1410" s="143">
        <v>46035</v>
      </c>
      <c r="Y1410">
        <f t="shared" si="43"/>
        <v>19900</v>
      </c>
    </row>
    <row r="1411" spans="1:25">
      <c r="A1411" s="1" t="str">
        <f t="shared" si="42"/>
        <v>060090016395000</v>
      </c>
      <c r="B1411" s="142" t="s">
        <v>37</v>
      </c>
      <c r="C1411" s="142" t="s">
        <v>447</v>
      </c>
      <c r="D1411" s="142" t="s">
        <v>3366</v>
      </c>
      <c r="E1411" s="142" t="s">
        <v>3367</v>
      </c>
      <c r="F1411" s="142" t="s">
        <v>3440</v>
      </c>
      <c r="G1411" s="142" t="s">
        <v>3441</v>
      </c>
      <c r="H1411" s="142" t="s">
        <v>3442</v>
      </c>
      <c r="I1411" s="142" t="s">
        <v>23</v>
      </c>
      <c r="J1411" s="142">
        <v>2</v>
      </c>
      <c r="K1411" s="142">
        <v>1</v>
      </c>
      <c r="L1411" s="227">
        <v>13326</v>
      </c>
      <c r="M1411" s="227">
        <v>173793</v>
      </c>
      <c r="N1411" s="227">
        <v>11900</v>
      </c>
      <c r="O1411" s="227">
        <v>24900</v>
      </c>
      <c r="P1411" s="227">
        <v>24900</v>
      </c>
      <c r="Q1411" s="227"/>
      <c r="R1411" s="227"/>
      <c r="S1411" s="227"/>
      <c r="T1411" s="227">
        <v>23386</v>
      </c>
      <c r="U1411" s="227">
        <v>582311</v>
      </c>
      <c r="V1411" s="227">
        <v>277319</v>
      </c>
      <c r="W1411" s="143">
        <v>46024</v>
      </c>
      <c r="X1411" s="143">
        <v>46035</v>
      </c>
      <c r="Y1411">
        <f t="shared" si="43"/>
        <v>24900</v>
      </c>
    </row>
    <row r="1412" spans="1:25">
      <c r="A1412" s="1" t="str">
        <f t="shared" si="42"/>
        <v>060090016471000</v>
      </c>
      <c r="B1412" s="142" t="s">
        <v>37</v>
      </c>
      <c r="C1412" s="142" t="s">
        <v>447</v>
      </c>
      <c r="D1412" s="142" t="s">
        <v>3423</v>
      </c>
      <c r="E1412" s="142" t="s">
        <v>3424</v>
      </c>
      <c r="F1412" s="142" t="s">
        <v>3443</v>
      </c>
      <c r="G1412" s="142" t="s">
        <v>3444</v>
      </c>
      <c r="H1412" s="142" t="s">
        <v>3445</v>
      </c>
      <c r="I1412" s="142" t="s">
        <v>23</v>
      </c>
      <c r="J1412" s="142">
        <v>2</v>
      </c>
      <c r="K1412" s="142">
        <v>1</v>
      </c>
      <c r="L1412" s="227">
        <v>3146</v>
      </c>
      <c r="M1412" s="227">
        <v>169884</v>
      </c>
      <c r="N1412" s="227">
        <v>49900</v>
      </c>
      <c r="O1412" s="227">
        <v>55900</v>
      </c>
      <c r="P1412" s="227">
        <v>55900</v>
      </c>
      <c r="Q1412" s="227"/>
      <c r="R1412" s="227"/>
      <c r="S1412" s="227"/>
      <c r="T1412" s="227">
        <v>54472</v>
      </c>
      <c r="U1412" s="227">
        <v>2976989</v>
      </c>
      <c r="V1412" s="227">
        <v>35501</v>
      </c>
      <c r="W1412" s="143">
        <v>46034</v>
      </c>
      <c r="X1412" s="143">
        <v>46035</v>
      </c>
      <c r="Y1412">
        <f t="shared" si="43"/>
        <v>55900</v>
      </c>
    </row>
    <row r="1413" spans="1:25">
      <c r="A1413" s="1" t="str">
        <f t="shared" ref="A1413:A1476" si="44">B1413&amp;F1413</f>
        <v>060090016516000</v>
      </c>
      <c r="B1413" s="142" t="s">
        <v>37</v>
      </c>
      <c r="C1413" s="142" t="s">
        <v>447</v>
      </c>
      <c r="D1413" s="142" t="s">
        <v>3388</v>
      </c>
      <c r="E1413" s="142" t="s">
        <v>3389</v>
      </c>
      <c r="F1413" s="142" t="s">
        <v>3446</v>
      </c>
      <c r="G1413" s="142" t="s">
        <v>3447</v>
      </c>
      <c r="H1413" s="142" t="s">
        <v>3448</v>
      </c>
      <c r="I1413" s="142" t="s">
        <v>23</v>
      </c>
      <c r="J1413" s="142">
        <v>2</v>
      </c>
      <c r="K1413" s="142">
        <v>1</v>
      </c>
      <c r="L1413" s="227">
        <v>598</v>
      </c>
      <c r="M1413" s="227">
        <v>46700</v>
      </c>
      <c r="N1413" s="227">
        <v>63900</v>
      </c>
      <c r="O1413" s="227">
        <v>89900</v>
      </c>
      <c r="P1413" s="227">
        <v>89900</v>
      </c>
      <c r="Q1413" s="227"/>
      <c r="R1413" s="227"/>
      <c r="S1413" s="227"/>
      <c r="T1413" s="227">
        <v>12144</v>
      </c>
      <c r="U1413" s="227">
        <v>1091728</v>
      </c>
      <c r="V1413" s="227">
        <v>143364</v>
      </c>
      <c r="W1413" s="143">
        <v>46035</v>
      </c>
      <c r="X1413" s="143">
        <v>46035</v>
      </c>
      <c r="Y1413">
        <f t="shared" ref="Y1413:Y1476" si="45">IF(S1413&gt;0,S1413,P1413)</f>
        <v>89900</v>
      </c>
    </row>
    <row r="1414" spans="1:25">
      <c r="A1414" s="1" t="str">
        <f t="shared" si="44"/>
        <v>060090017116000</v>
      </c>
      <c r="B1414" s="142" t="s">
        <v>37</v>
      </c>
      <c r="C1414" s="142" t="s">
        <v>447</v>
      </c>
      <c r="D1414" s="142" t="s">
        <v>3366</v>
      </c>
      <c r="E1414" s="142" t="s">
        <v>3367</v>
      </c>
      <c r="F1414" s="142" t="s">
        <v>3449</v>
      </c>
      <c r="G1414" s="142" t="s">
        <v>3450</v>
      </c>
      <c r="H1414" s="142" t="s">
        <v>3451</v>
      </c>
      <c r="I1414" s="142" t="s">
        <v>23</v>
      </c>
      <c r="J1414" s="142">
        <v>2</v>
      </c>
      <c r="K1414" s="142">
        <v>1</v>
      </c>
      <c r="L1414" s="227">
        <v>13180</v>
      </c>
      <c r="M1414" s="227">
        <v>133829</v>
      </c>
      <c r="N1414" s="227">
        <v>13900</v>
      </c>
      <c r="O1414" s="227">
        <v>16900</v>
      </c>
      <c r="P1414" s="227">
        <v>16900</v>
      </c>
      <c r="Q1414" s="227"/>
      <c r="R1414" s="227"/>
      <c r="S1414" s="227"/>
      <c r="T1414" s="227">
        <v>171452</v>
      </c>
      <c r="U1414" s="227">
        <v>2835200</v>
      </c>
      <c r="V1414" s="227">
        <v>1094288</v>
      </c>
      <c r="W1414" s="143">
        <v>46035</v>
      </c>
      <c r="X1414" s="143">
        <v>46035</v>
      </c>
      <c r="Y1414">
        <f t="shared" si="45"/>
        <v>16900</v>
      </c>
    </row>
    <row r="1415" spans="1:25">
      <c r="A1415" s="1" t="str">
        <f t="shared" si="44"/>
        <v>060090018312000</v>
      </c>
      <c r="B1415" s="142" t="s">
        <v>37</v>
      </c>
      <c r="C1415" s="142" t="s">
        <v>447</v>
      </c>
      <c r="D1415" s="142" t="s">
        <v>3377</v>
      </c>
      <c r="E1415" s="142" t="s">
        <v>3378</v>
      </c>
      <c r="F1415" s="142" t="s">
        <v>3452</v>
      </c>
      <c r="G1415" s="142" t="s">
        <v>3453</v>
      </c>
      <c r="H1415" s="142" t="s">
        <v>3454</v>
      </c>
      <c r="I1415" s="142" t="s">
        <v>23</v>
      </c>
      <c r="J1415" s="142">
        <v>2</v>
      </c>
      <c r="K1415" s="142">
        <v>1</v>
      </c>
      <c r="L1415" s="227">
        <v>408806</v>
      </c>
      <c r="M1415" s="227">
        <v>15915960</v>
      </c>
      <c r="N1415" s="227">
        <v>41900</v>
      </c>
      <c r="O1415" s="227">
        <v>41900</v>
      </c>
      <c r="P1415" s="227">
        <v>41900</v>
      </c>
      <c r="Q1415" s="227"/>
      <c r="R1415" s="227"/>
      <c r="S1415" s="227"/>
      <c r="T1415" s="227">
        <v>11194</v>
      </c>
      <c r="U1415" s="227">
        <v>469026</v>
      </c>
      <c r="V1415" s="227">
        <v>33212</v>
      </c>
      <c r="W1415" s="143">
        <v>46013</v>
      </c>
      <c r="X1415" s="143">
        <v>46033</v>
      </c>
      <c r="Y1415">
        <f t="shared" si="45"/>
        <v>41900</v>
      </c>
    </row>
    <row r="1416" spans="1:25">
      <c r="A1416" s="1" t="str">
        <f t="shared" si="44"/>
        <v>060090019473000</v>
      </c>
      <c r="B1416" s="142" t="s">
        <v>37</v>
      </c>
      <c r="C1416" s="142" t="s">
        <v>447</v>
      </c>
      <c r="D1416" s="142" t="s">
        <v>3366</v>
      </c>
      <c r="E1416" s="142" t="s">
        <v>3367</v>
      </c>
      <c r="F1416" s="142" t="s">
        <v>3455</v>
      </c>
      <c r="G1416" s="142" t="s">
        <v>3456</v>
      </c>
      <c r="H1416" s="142" t="s">
        <v>3457</v>
      </c>
      <c r="I1416" s="142" t="s">
        <v>23</v>
      </c>
      <c r="J1416" s="142">
        <v>2</v>
      </c>
      <c r="K1416" s="142">
        <v>1</v>
      </c>
      <c r="L1416" s="227">
        <v>288108</v>
      </c>
      <c r="M1416" s="227">
        <v>2859095</v>
      </c>
      <c r="N1416" s="227">
        <v>9900</v>
      </c>
      <c r="O1416" s="227">
        <v>9900</v>
      </c>
      <c r="P1416" s="227">
        <v>9900</v>
      </c>
      <c r="Q1416" s="227"/>
      <c r="R1416" s="227"/>
      <c r="S1416" s="227"/>
      <c r="T1416" s="227">
        <v>1856128</v>
      </c>
      <c r="U1416" s="227">
        <v>22167878</v>
      </c>
      <c r="V1416" s="227">
        <v>3748237</v>
      </c>
      <c r="W1416" s="143">
        <v>46034</v>
      </c>
      <c r="X1416" s="143">
        <v>46035</v>
      </c>
      <c r="Y1416">
        <f t="shared" si="45"/>
        <v>9900</v>
      </c>
    </row>
    <row r="1417" spans="1:25">
      <c r="A1417" s="1" t="str">
        <f t="shared" si="44"/>
        <v>060090022634000</v>
      </c>
      <c r="B1417" s="142" t="s">
        <v>37</v>
      </c>
      <c r="C1417" s="142" t="s">
        <v>447</v>
      </c>
      <c r="D1417" s="142" t="s">
        <v>3423</v>
      </c>
      <c r="E1417" s="142" t="s">
        <v>3424</v>
      </c>
      <c r="F1417" s="142" t="s">
        <v>3458</v>
      </c>
      <c r="G1417" s="142" t="s">
        <v>3459</v>
      </c>
      <c r="H1417" s="142" t="s">
        <v>3460</v>
      </c>
      <c r="I1417" s="142" t="s">
        <v>23</v>
      </c>
      <c r="J1417" s="142">
        <v>2</v>
      </c>
      <c r="K1417" s="142">
        <v>1</v>
      </c>
      <c r="L1417" s="227">
        <v>13504</v>
      </c>
      <c r="M1417" s="227">
        <v>430763</v>
      </c>
      <c r="N1417" s="227">
        <v>29500</v>
      </c>
      <c r="O1417" s="227">
        <v>29500</v>
      </c>
      <c r="P1417" s="227">
        <v>29500</v>
      </c>
      <c r="Q1417" s="227"/>
      <c r="R1417" s="227"/>
      <c r="S1417" s="227"/>
      <c r="T1417" s="227">
        <v>27084</v>
      </c>
      <c r="U1417" s="227">
        <v>803532</v>
      </c>
      <c r="V1417" s="227">
        <v>-60418</v>
      </c>
      <c r="W1417" s="143">
        <v>46034</v>
      </c>
      <c r="X1417" s="143">
        <v>46035</v>
      </c>
      <c r="Y1417">
        <f t="shared" si="45"/>
        <v>29500</v>
      </c>
    </row>
    <row r="1418" spans="1:25">
      <c r="A1418" s="1" t="str">
        <f t="shared" si="44"/>
        <v>060090023517000</v>
      </c>
      <c r="B1418" s="142" t="s">
        <v>37</v>
      </c>
      <c r="C1418" s="142" t="s">
        <v>447</v>
      </c>
      <c r="D1418" s="142" t="s">
        <v>3423</v>
      </c>
      <c r="E1418" s="142" t="s">
        <v>3424</v>
      </c>
      <c r="F1418" s="142" t="s">
        <v>3461</v>
      </c>
      <c r="G1418" s="142" t="s">
        <v>3462</v>
      </c>
      <c r="H1418" s="142" t="s">
        <v>3463</v>
      </c>
      <c r="I1418" s="142" t="s">
        <v>23</v>
      </c>
      <c r="J1418" s="142">
        <v>2</v>
      </c>
      <c r="K1418" s="142">
        <v>1</v>
      </c>
      <c r="L1418" s="227">
        <v>7199</v>
      </c>
      <c r="M1418" s="227">
        <v>645818</v>
      </c>
      <c r="N1418" s="227">
        <v>107900</v>
      </c>
      <c r="O1418" s="227">
        <v>99900</v>
      </c>
      <c r="P1418" s="227">
        <v>99900</v>
      </c>
      <c r="Q1418" s="227"/>
      <c r="R1418" s="227"/>
      <c r="S1418" s="227"/>
      <c r="T1418" s="227">
        <v>42850</v>
      </c>
      <c r="U1418" s="227">
        <v>3368769</v>
      </c>
      <c r="V1418" s="227">
        <v>-475276</v>
      </c>
      <c r="W1418" s="143">
        <v>46035</v>
      </c>
      <c r="X1418" s="143">
        <v>46035</v>
      </c>
      <c r="Y1418">
        <f t="shared" si="45"/>
        <v>99900</v>
      </c>
    </row>
    <row r="1419" spans="1:25">
      <c r="A1419" s="1" t="str">
        <f t="shared" si="44"/>
        <v>060090029200000</v>
      </c>
      <c r="B1419" s="142" t="s">
        <v>37</v>
      </c>
      <c r="C1419" s="142" t="s">
        <v>447</v>
      </c>
      <c r="D1419" s="142" t="s">
        <v>3423</v>
      </c>
      <c r="E1419" s="142" t="s">
        <v>3424</v>
      </c>
      <c r="F1419" s="142" t="s">
        <v>3464</v>
      </c>
      <c r="G1419" s="142" t="s">
        <v>3465</v>
      </c>
      <c r="H1419" s="142" t="s">
        <v>3466</v>
      </c>
      <c r="I1419" s="142" t="s">
        <v>23</v>
      </c>
      <c r="J1419" s="142">
        <v>1</v>
      </c>
      <c r="K1419" s="142">
        <v>1</v>
      </c>
      <c r="L1419" s="227">
        <v>528</v>
      </c>
      <c r="M1419" s="227">
        <v>25462936</v>
      </c>
      <c r="N1419" s="227">
        <v>51500</v>
      </c>
      <c r="O1419" s="227">
        <v>51500</v>
      </c>
      <c r="P1419" s="227">
        <v>51500</v>
      </c>
      <c r="Q1419" s="227"/>
      <c r="R1419" s="227"/>
      <c r="S1419" s="227"/>
      <c r="T1419" s="227">
        <v>12</v>
      </c>
      <c r="U1419" s="227">
        <v>618000</v>
      </c>
      <c r="V1419" s="227">
        <v>39297</v>
      </c>
      <c r="W1419" s="143">
        <v>46020</v>
      </c>
      <c r="X1419" s="143">
        <v>46033</v>
      </c>
      <c r="Y1419">
        <f t="shared" si="45"/>
        <v>51500</v>
      </c>
    </row>
    <row r="1420" spans="1:25">
      <c r="A1420" s="1" t="str">
        <f t="shared" si="44"/>
        <v>060090032080000</v>
      </c>
      <c r="B1420" s="142" t="s">
        <v>37</v>
      </c>
      <c r="C1420" s="142" t="s">
        <v>447</v>
      </c>
      <c r="D1420" s="142" t="s">
        <v>3377</v>
      </c>
      <c r="E1420" s="142" t="s">
        <v>3378</v>
      </c>
      <c r="F1420" s="142" t="s">
        <v>3467</v>
      </c>
      <c r="G1420" s="142" t="s">
        <v>3468</v>
      </c>
      <c r="H1420" s="142" t="s">
        <v>3469</v>
      </c>
      <c r="I1420" s="142" t="s">
        <v>23</v>
      </c>
      <c r="J1420" s="142">
        <v>2</v>
      </c>
      <c r="K1420" s="142">
        <v>1</v>
      </c>
      <c r="L1420" s="227"/>
      <c r="M1420" s="227"/>
      <c r="N1420" s="227">
        <v>132900</v>
      </c>
      <c r="O1420" s="227">
        <v>132900</v>
      </c>
      <c r="P1420" s="227">
        <v>132900</v>
      </c>
      <c r="Q1420" s="227"/>
      <c r="R1420" s="227"/>
      <c r="S1420" s="227"/>
      <c r="T1420" s="227"/>
      <c r="U1420" s="227"/>
      <c r="V1420" s="227"/>
      <c r="W1420" s="143"/>
      <c r="X1420" s="143">
        <v>46005</v>
      </c>
      <c r="Y1420">
        <f t="shared" si="45"/>
        <v>132900</v>
      </c>
    </row>
    <row r="1421" spans="1:25">
      <c r="A1421" s="1" t="str">
        <f t="shared" si="44"/>
        <v>060090034058000</v>
      </c>
      <c r="B1421" s="142" t="s">
        <v>37</v>
      </c>
      <c r="C1421" s="142" t="s">
        <v>447</v>
      </c>
      <c r="D1421" s="142" t="s">
        <v>3377</v>
      </c>
      <c r="E1421" s="142" t="s">
        <v>3378</v>
      </c>
      <c r="F1421" s="142" t="s">
        <v>3470</v>
      </c>
      <c r="G1421" s="142" t="s">
        <v>3471</v>
      </c>
      <c r="H1421" s="142" t="s">
        <v>3472</v>
      </c>
      <c r="I1421" s="142" t="s">
        <v>23</v>
      </c>
      <c r="J1421" s="142">
        <v>1</v>
      </c>
      <c r="K1421" s="142">
        <v>1</v>
      </c>
      <c r="L1421" s="227">
        <v>23</v>
      </c>
      <c r="M1421" s="227">
        <v>866526</v>
      </c>
      <c r="N1421" s="227">
        <v>42900</v>
      </c>
      <c r="O1421" s="227">
        <v>42900</v>
      </c>
      <c r="P1421" s="227">
        <v>42900</v>
      </c>
      <c r="Q1421" s="227"/>
      <c r="R1421" s="227"/>
      <c r="S1421" s="227"/>
      <c r="T1421" s="227">
        <v>22</v>
      </c>
      <c r="U1421" s="227">
        <v>943800</v>
      </c>
      <c r="V1421" s="227">
        <v>114949</v>
      </c>
      <c r="W1421" s="143">
        <v>46003</v>
      </c>
      <c r="X1421" s="143">
        <v>46033</v>
      </c>
      <c r="Y1421">
        <f t="shared" si="45"/>
        <v>42900</v>
      </c>
    </row>
    <row r="1422" spans="1:25">
      <c r="A1422" s="1" t="str">
        <f t="shared" si="44"/>
        <v>060090034238000</v>
      </c>
      <c r="B1422" s="142" t="s">
        <v>37</v>
      </c>
      <c r="C1422" s="142" t="s">
        <v>447</v>
      </c>
      <c r="D1422" s="142" t="s">
        <v>3377</v>
      </c>
      <c r="E1422" s="142" t="s">
        <v>3378</v>
      </c>
      <c r="F1422" s="142" t="s">
        <v>3473</v>
      </c>
      <c r="G1422" s="142" t="s">
        <v>3474</v>
      </c>
      <c r="H1422" s="142" t="s">
        <v>3475</v>
      </c>
      <c r="I1422" s="142" t="s">
        <v>23</v>
      </c>
      <c r="J1422" s="142">
        <v>2</v>
      </c>
      <c r="K1422" s="142">
        <v>1</v>
      </c>
      <c r="L1422" s="227"/>
      <c r="M1422" s="227"/>
      <c r="N1422" s="227">
        <v>129900</v>
      </c>
      <c r="O1422" s="227">
        <v>129900</v>
      </c>
      <c r="P1422" s="227">
        <v>129900</v>
      </c>
      <c r="Q1422" s="227"/>
      <c r="R1422" s="227"/>
      <c r="S1422" s="227"/>
      <c r="T1422" s="227"/>
      <c r="U1422" s="227"/>
      <c r="V1422" s="227"/>
      <c r="W1422" s="143"/>
      <c r="X1422" s="143">
        <v>46034</v>
      </c>
      <c r="Y1422">
        <f t="shared" si="45"/>
        <v>129900</v>
      </c>
    </row>
    <row r="1423" spans="1:25">
      <c r="A1423" s="1" t="str">
        <f t="shared" si="44"/>
        <v>060090041234000</v>
      </c>
      <c r="B1423" s="142" t="s">
        <v>37</v>
      </c>
      <c r="C1423" s="142" t="s">
        <v>447</v>
      </c>
      <c r="D1423" s="142" t="s">
        <v>3377</v>
      </c>
      <c r="E1423" s="142" t="s">
        <v>3378</v>
      </c>
      <c r="F1423" s="142" t="s">
        <v>3476</v>
      </c>
      <c r="G1423" s="142" t="s">
        <v>3477</v>
      </c>
      <c r="H1423" s="142" t="s">
        <v>3478</v>
      </c>
      <c r="I1423" s="142" t="s">
        <v>21</v>
      </c>
      <c r="J1423" s="142">
        <v>1</v>
      </c>
      <c r="K1423" s="142">
        <v>1</v>
      </c>
      <c r="L1423" s="227">
        <v>25</v>
      </c>
      <c r="M1423" s="227">
        <v>588591</v>
      </c>
      <c r="N1423" s="227">
        <v>26900</v>
      </c>
      <c r="O1423" s="227">
        <v>26900</v>
      </c>
      <c r="P1423" s="227">
        <v>26900</v>
      </c>
      <c r="Q1423" s="227"/>
      <c r="R1423" s="227"/>
      <c r="S1423" s="227"/>
      <c r="T1423" s="227">
        <v>130</v>
      </c>
      <c r="U1423" s="227">
        <v>3465400</v>
      </c>
      <c r="V1423" s="227">
        <v>404728</v>
      </c>
      <c r="W1423" s="143">
        <v>46034</v>
      </c>
      <c r="X1423" s="143">
        <v>46035</v>
      </c>
      <c r="Y1423">
        <f t="shared" si="45"/>
        <v>26900</v>
      </c>
    </row>
    <row r="1424" spans="1:25">
      <c r="A1424" s="1" t="str">
        <f t="shared" si="44"/>
        <v>060090042823000</v>
      </c>
      <c r="B1424" s="142" t="s">
        <v>37</v>
      </c>
      <c r="C1424" s="142" t="s">
        <v>447</v>
      </c>
      <c r="D1424" s="142" t="s">
        <v>3423</v>
      </c>
      <c r="E1424" s="142" t="s">
        <v>3424</v>
      </c>
      <c r="F1424" s="142" t="s">
        <v>3479</v>
      </c>
      <c r="G1424" s="142" t="s">
        <v>3480</v>
      </c>
      <c r="H1424" s="142" t="s">
        <v>3481</v>
      </c>
      <c r="I1424" s="142" t="s">
        <v>23</v>
      </c>
      <c r="J1424" s="142">
        <v>2</v>
      </c>
      <c r="K1424" s="142">
        <v>1</v>
      </c>
      <c r="L1424" s="227">
        <v>225922</v>
      </c>
      <c r="M1424" s="227">
        <v>14286727</v>
      </c>
      <c r="N1424" s="227">
        <v>73900</v>
      </c>
      <c r="O1424" s="227">
        <v>69900</v>
      </c>
      <c r="P1424" s="227">
        <v>69900</v>
      </c>
      <c r="Q1424" s="227"/>
      <c r="R1424" s="227"/>
      <c r="S1424" s="227"/>
      <c r="T1424" s="227">
        <v>181110</v>
      </c>
      <c r="U1424" s="227">
        <v>11412041</v>
      </c>
      <c r="V1424" s="227">
        <v>-40890</v>
      </c>
      <c r="W1424" s="143">
        <v>46020</v>
      </c>
      <c r="X1424" s="143">
        <v>46035</v>
      </c>
      <c r="Y1424">
        <f t="shared" si="45"/>
        <v>69900</v>
      </c>
    </row>
    <row r="1425" spans="1:25">
      <c r="A1425" s="1" t="str">
        <f t="shared" si="44"/>
        <v>060090042946000</v>
      </c>
      <c r="B1425" s="142" t="s">
        <v>37</v>
      </c>
      <c r="C1425" s="142" t="s">
        <v>447</v>
      </c>
      <c r="D1425" s="142" t="s">
        <v>3388</v>
      </c>
      <c r="E1425" s="142" t="s">
        <v>3389</v>
      </c>
      <c r="F1425" s="142" t="s">
        <v>3482</v>
      </c>
      <c r="G1425" s="142" t="s">
        <v>3483</v>
      </c>
      <c r="H1425" s="142" t="s">
        <v>3484</v>
      </c>
      <c r="I1425" s="142" t="s">
        <v>23</v>
      </c>
      <c r="J1425" s="142">
        <v>2</v>
      </c>
      <c r="K1425" s="142">
        <v>1</v>
      </c>
      <c r="L1425" s="227">
        <v>74376</v>
      </c>
      <c r="M1425" s="227">
        <v>1677228</v>
      </c>
      <c r="N1425" s="227">
        <v>32900</v>
      </c>
      <c r="O1425" s="227">
        <v>32900</v>
      </c>
      <c r="P1425" s="227">
        <v>32900</v>
      </c>
      <c r="Q1425" s="227"/>
      <c r="R1425" s="227"/>
      <c r="S1425" s="227"/>
      <c r="T1425" s="227">
        <v>257352</v>
      </c>
      <c r="U1425" s="227">
        <v>7616615</v>
      </c>
      <c r="V1425" s="227">
        <v>1813159</v>
      </c>
      <c r="W1425" s="143">
        <v>46031</v>
      </c>
      <c r="X1425" s="143">
        <v>46035</v>
      </c>
      <c r="Y1425">
        <f t="shared" si="45"/>
        <v>32900</v>
      </c>
    </row>
    <row r="1426" spans="1:25">
      <c r="A1426" s="1" t="str">
        <f t="shared" si="44"/>
        <v>060090049060000</v>
      </c>
      <c r="B1426" s="142" t="s">
        <v>37</v>
      </c>
      <c r="C1426" s="142" t="s">
        <v>447</v>
      </c>
      <c r="D1426" s="142" t="s">
        <v>3377</v>
      </c>
      <c r="E1426" s="142" t="s">
        <v>3378</v>
      </c>
      <c r="F1426" s="142" t="s">
        <v>3485</v>
      </c>
      <c r="G1426" s="142" t="s">
        <v>3486</v>
      </c>
      <c r="H1426" s="142" t="s">
        <v>3487</v>
      </c>
      <c r="I1426" s="142" t="s">
        <v>23</v>
      </c>
      <c r="J1426" s="142">
        <v>2</v>
      </c>
      <c r="K1426" s="142">
        <v>1</v>
      </c>
      <c r="L1426" s="227">
        <v>6808</v>
      </c>
      <c r="M1426" s="227">
        <v>837549</v>
      </c>
      <c r="N1426" s="227">
        <v>122900</v>
      </c>
      <c r="O1426" s="227">
        <v>122900</v>
      </c>
      <c r="P1426" s="227">
        <v>122900</v>
      </c>
      <c r="Q1426" s="227"/>
      <c r="R1426" s="227"/>
      <c r="S1426" s="227"/>
      <c r="T1426" s="227">
        <v>722</v>
      </c>
      <c r="U1426" s="227">
        <v>92343</v>
      </c>
      <c r="V1426" s="227">
        <v>3519</v>
      </c>
      <c r="W1426" s="143">
        <v>45901</v>
      </c>
      <c r="X1426" s="143">
        <v>46027</v>
      </c>
      <c r="Y1426">
        <f t="shared" si="45"/>
        <v>122900</v>
      </c>
    </row>
    <row r="1427" spans="1:25">
      <c r="A1427" s="1" t="str">
        <f t="shared" si="44"/>
        <v>060090049074000</v>
      </c>
      <c r="B1427" s="142" t="s">
        <v>37</v>
      </c>
      <c r="C1427" s="142" t="s">
        <v>447</v>
      </c>
      <c r="D1427" s="142" t="s">
        <v>3377</v>
      </c>
      <c r="E1427" s="142" t="s">
        <v>3378</v>
      </c>
      <c r="F1427" s="142" t="s">
        <v>3488</v>
      </c>
      <c r="G1427" s="142" t="s">
        <v>3489</v>
      </c>
      <c r="H1427" s="142" t="s">
        <v>3490</v>
      </c>
      <c r="I1427" s="142" t="s">
        <v>23</v>
      </c>
      <c r="J1427" s="142">
        <v>2</v>
      </c>
      <c r="K1427" s="142">
        <v>1</v>
      </c>
      <c r="L1427" s="227">
        <v>15482</v>
      </c>
      <c r="M1427" s="227">
        <v>1663167</v>
      </c>
      <c r="N1427" s="227">
        <v>106900</v>
      </c>
      <c r="O1427" s="227">
        <v>106900</v>
      </c>
      <c r="P1427" s="227">
        <v>106900</v>
      </c>
      <c r="Q1427" s="227"/>
      <c r="R1427" s="227"/>
      <c r="S1427" s="227"/>
      <c r="T1427" s="227">
        <v>8518</v>
      </c>
      <c r="U1427" s="227">
        <v>903332</v>
      </c>
      <c r="V1427" s="227">
        <v>-11721</v>
      </c>
      <c r="W1427" s="143">
        <v>45992</v>
      </c>
      <c r="X1427" s="143">
        <v>46034</v>
      </c>
      <c r="Y1427">
        <f t="shared" si="45"/>
        <v>106900</v>
      </c>
    </row>
    <row r="1428" spans="1:25">
      <c r="A1428" s="1" t="str">
        <f t="shared" si="44"/>
        <v>060090049618000</v>
      </c>
      <c r="B1428" s="142" t="s">
        <v>37</v>
      </c>
      <c r="C1428" s="142" t="s">
        <v>447</v>
      </c>
      <c r="D1428" s="142" t="s">
        <v>3423</v>
      </c>
      <c r="E1428" s="142" t="s">
        <v>3424</v>
      </c>
      <c r="F1428" s="142" t="s">
        <v>3491</v>
      </c>
      <c r="G1428" s="142" t="s">
        <v>3492</v>
      </c>
      <c r="H1428" s="142" t="s">
        <v>3493</v>
      </c>
      <c r="I1428" s="142" t="s">
        <v>23</v>
      </c>
      <c r="J1428" s="142">
        <v>2</v>
      </c>
      <c r="K1428" s="142">
        <v>1</v>
      </c>
      <c r="L1428" s="227">
        <v>17022</v>
      </c>
      <c r="M1428" s="227">
        <v>1609906</v>
      </c>
      <c r="N1428" s="227">
        <v>100900</v>
      </c>
      <c r="O1428" s="227">
        <v>93500</v>
      </c>
      <c r="P1428" s="227">
        <v>93500</v>
      </c>
      <c r="Q1428" s="227"/>
      <c r="R1428" s="227"/>
      <c r="S1428" s="227"/>
      <c r="T1428" s="227">
        <v>5946</v>
      </c>
      <c r="U1428" s="227">
        <v>555951</v>
      </c>
      <c r="V1428" s="227">
        <v>-6409</v>
      </c>
      <c r="W1428" s="143">
        <v>45950</v>
      </c>
      <c r="X1428" s="143">
        <v>46031</v>
      </c>
      <c r="Y1428">
        <f t="shared" si="45"/>
        <v>93500</v>
      </c>
    </row>
    <row r="1429" spans="1:25">
      <c r="A1429" s="1" t="str">
        <f t="shared" si="44"/>
        <v>060091001860000</v>
      </c>
      <c r="B1429" s="142" t="s">
        <v>37</v>
      </c>
      <c r="C1429" s="142" t="s">
        <v>447</v>
      </c>
      <c r="D1429" s="142" t="s">
        <v>3494</v>
      </c>
      <c r="E1429" s="142" t="s">
        <v>2486</v>
      </c>
      <c r="F1429" s="142" t="s">
        <v>36</v>
      </c>
      <c r="G1429" s="142" t="s">
        <v>2487</v>
      </c>
      <c r="H1429" s="142" t="s">
        <v>2488</v>
      </c>
      <c r="I1429" s="142" t="s">
        <v>23</v>
      </c>
      <c r="J1429" s="142">
        <v>1</v>
      </c>
      <c r="K1429" s="142">
        <v>30</v>
      </c>
      <c r="L1429" s="227">
        <v>171</v>
      </c>
      <c r="M1429" s="227">
        <v>6706440</v>
      </c>
      <c r="N1429" s="227">
        <v>46800</v>
      </c>
      <c r="O1429" s="227">
        <v>46500</v>
      </c>
      <c r="P1429" s="227">
        <v>1395000</v>
      </c>
      <c r="Q1429" s="227"/>
      <c r="R1429" s="227"/>
      <c r="S1429" s="227"/>
      <c r="T1429" s="227">
        <v>14</v>
      </c>
      <c r="U1429" s="227">
        <v>589459</v>
      </c>
      <c r="V1429" s="227">
        <v>40394</v>
      </c>
      <c r="W1429" s="143">
        <v>45890</v>
      </c>
      <c r="X1429" s="143">
        <v>46034</v>
      </c>
      <c r="Y1429">
        <f t="shared" si="45"/>
        <v>1395000</v>
      </c>
    </row>
    <row r="1430" spans="1:25">
      <c r="A1430" s="1" t="str">
        <f t="shared" si="44"/>
        <v>060091001865000</v>
      </c>
      <c r="B1430" s="142" t="s">
        <v>37</v>
      </c>
      <c r="C1430" s="142" t="s">
        <v>447</v>
      </c>
      <c r="D1430" s="142" t="s">
        <v>3494</v>
      </c>
      <c r="E1430" s="142" t="s">
        <v>2486</v>
      </c>
      <c r="F1430" s="142" t="s">
        <v>73</v>
      </c>
      <c r="G1430" s="142" t="s">
        <v>2661</v>
      </c>
      <c r="H1430" s="142" t="s">
        <v>2662</v>
      </c>
      <c r="I1430" s="142" t="s">
        <v>21</v>
      </c>
      <c r="J1430" s="142">
        <v>1</v>
      </c>
      <c r="K1430" s="142">
        <v>30</v>
      </c>
      <c r="L1430" s="227">
        <v>90</v>
      </c>
      <c r="M1430" s="227">
        <v>2475044</v>
      </c>
      <c r="N1430" s="227">
        <v>32500</v>
      </c>
      <c r="O1430" s="227">
        <v>32400</v>
      </c>
      <c r="P1430" s="227">
        <v>972000</v>
      </c>
      <c r="Q1430" s="227">
        <v>30</v>
      </c>
      <c r="R1430" s="227">
        <v>2200</v>
      </c>
      <c r="S1430" s="227">
        <v>906000</v>
      </c>
      <c r="T1430" s="227">
        <v>0</v>
      </c>
      <c r="U1430" s="227">
        <v>0</v>
      </c>
      <c r="V1430" s="227">
        <v>0</v>
      </c>
      <c r="W1430" s="143">
        <v>45951</v>
      </c>
      <c r="X1430" s="143">
        <v>46001</v>
      </c>
      <c r="Y1430">
        <f t="shared" si="45"/>
        <v>906000</v>
      </c>
    </row>
    <row r="1431" spans="1:25">
      <c r="A1431" s="1" t="str">
        <f t="shared" si="44"/>
        <v>060091002106000</v>
      </c>
      <c r="B1431" s="142" t="s">
        <v>37</v>
      </c>
      <c r="C1431" s="142" t="s">
        <v>447</v>
      </c>
      <c r="D1431" s="142" t="s">
        <v>3495</v>
      </c>
      <c r="E1431" s="142" t="s">
        <v>3496</v>
      </c>
      <c r="F1431" s="142" t="s">
        <v>134</v>
      </c>
      <c r="G1431" s="142" t="s">
        <v>135</v>
      </c>
      <c r="H1431" s="142" t="s">
        <v>136</v>
      </c>
      <c r="I1431" s="142" t="s">
        <v>21</v>
      </c>
      <c r="J1431" s="142">
        <v>1</v>
      </c>
      <c r="K1431" s="142">
        <v>20</v>
      </c>
      <c r="L1431" s="227">
        <v>56</v>
      </c>
      <c r="M1431" s="227">
        <v>456694</v>
      </c>
      <c r="N1431" s="227">
        <v>9450</v>
      </c>
      <c r="O1431" s="227">
        <v>10000</v>
      </c>
      <c r="P1431" s="227">
        <v>200000</v>
      </c>
      <c r="Q1431" s="227">
        <v>20</v>
      </c>
      <c r="R1431" s="227">
        <v>855</v>
      </c>
      <c r="S1431" s="227">
        <v>182900</v>
      </c>
      <c r="T1431" s="227">
        <v>127</v>
      </c>
      <c r="U1431" s="227">
        <v>1132432</v>
      </c>
      <c r="V1431" s="227">
        <v>96715</v>
      </c>
      <c r="W1431" s="143">
        <v>45987</v>
      </c>
      <c r="X1431" s="143">
        <v>46035</v>
      </c>
      <c r="Y1431">
        <f t="shared" si="45"/>
        <v>182900</v>
      </c>
    </row>
    <row r="1432" spans="1:25">
      <c r="A1432" s="1" t="str">
        <f t="shared" si="44"/>
        <v>060091004890000</v>
      </c>
      <c r="B1432" s="142" t="s">
        <v>37</v>
      </c>
      <c r="C1432" s="142" t="s">
        <v>447</v>
      </c>
      <c r="D1432" s="142" t="s">
        <v>3497</v>
      </c>
      <c r="E1432" s="142" t="s">
        <v>24</v>
      </c>
      <c r="F1432" s="142" t="s">
        <v>140</v>
      </c>
      <c r="G1432" s="142" t="s">
        <v>3498</v>
      </c>
      <c r="H1432" s="142" t="s">
        <v>141</v>
      </c>
      <c r="I1432" s="142" t="s">
        <v>21</v>
      </c>
      <c r="J1432" s="142">
        <v>1</v>
      </c>
      <c r="K1432" s="142">
        <v>20</v>
      </c>
      <c r="L1432" s="227">
        <v>25</v>
      </c>
      <c r="M1432" s="227">
        <v>105322</v>
      </c>
      <c r="N1432" s="227">
        <v>5400</v>
      </c>
      <c r="O1432" s="227">
        <v>5400</v>
      </c>
      <c r="P1432" s="227">
        <v>108000</v>
      </c>
      <c r="Q1432" s="227"/>
      <c r="R1432" s="227"/>
      <c r="S1432" s="227"/>
      <c r="T1432" s="227">
        <v>572</v>
      </c>
      <c r="U1432" s="227">
        <v>2637568</v>
      </c>
      <c r="V1432" s="227">
        <v>227801</v>
      </c>
      <c r="W1432" s="143">
        <v>46031</v>
      </c>
      <c r="X1432" s="143">
        <v>46035</v>
      </c>
      <c r="Y1432">
        <f t="shared" si="45"/>
        <v>108000</v>
      </c>
    </row>
    <row r="1433" spans="1:25">
      <c r="A1433" s="1" t="str">
        <f t="shared" si="44"/>
        <v>060091004893000</v>
      </c>
      <c r="B1433" s="142" t="s">
        <v>37</v>
      </c>
      <c r="C1433" s="142" t="s">
        <v>447</v>
      </c>
      <c r="D1433" s="142" t="s">
        <v>3497</v>
      </c>
      <c r="E1433" s="142" t="s">
        <v>24</v>
      </c>
      <c r="F1433" s="142" t="s">
        <v>144</v>
      </c>
      <c r="G1433" s="142" t="s">
        <v>145</v>
      </c>
      <c r="H1433" s="142" t="s">
        <v>146</v>
      </c>
      <c r="I1433" s="142" t="s">
        <v>21</v>
      </c>
      <c r="J1433" s="142">
        <v>1</v>
      </c>
      <c r="K1433" s="142">
        <v>20</v>
      </c>
      <c r="L1433" s="227">
        <v>4695</v>
      </c>
      <c r="M1433" s="227">
        <v>23750269</v>
      </c>
      <c r="N1433" s="227">
        <v>6300</v>
      </c>
      <c r="O1433" s="227">
        <v>6100</v>
      </c>
      <c r="P1433" s="227">
        <v>122000</v>
      </c>
      <c r="Q1433" s="227">
        <v>20</v>
      </c>
      <c r="R1433" s="227">
        <v>500</v>
      </c>
      <c r="S1433" s="227">
        <v>112000</v>
      </c>
      <c r="T1433" s="227">
        <v>1486</v>
      </c>
      <c r="U1433" s="227">
        <v>7512252</v>
      </c>
      <c r="V1433" s="227">
        <v>-4872</v>
      </c>
      <c r="W1433" s="143">
        <v>46015</v>
      </c>
      <c r="X1433" s="143">
        <v>46035</v>
      </c>
      <c r="Y1433">
        <f t="shared" si="45"/>
        <v>112000</v>
      </c>
    </row>
    <row r="1434" spans="1:25">
      <c r="A1434" s="1" t="str">
        <f t="shared" si="44"/>
        <v>060091005627000</v>
      </c>
      <c r="B1434" s="142" t="s">
        <v>37</v>
      </c>
      <c r="C1434" s="142" t="s">
        <v>447</v>
      </c>
      <c r="D1434" s="142" t="s">
        <v>3495</v>
      </c>
      <c r="E1434" s="142" t="s">
        <v>3496</v>
      </c>
      <c r="F1434" s="142" t="s">
        <v>475</v>
      </c>
      <c r="G1434" s="142" t="s">
        <v>476</v>
      </c>
      <c r="H1434" s="142" t="s">
        <v>477</v>
      </c>
      <c r="I1434" s="142" t="s">
        <v>21</v>
      </c>
      <c r="J1434" s="142">
        <v>1</v>
      </c>
      <c r="K1434" s="142">
        <v>12</v>
      </c>
      <c r="L1434" s="227">
        <v>0</v>
      </c>
      <c r="M1434" s="227">
        <v>0</v>
      </c>
      <c r="N1434" s="227">
        <v>15700</v>
      </c>
      <c r="O1434" s="227">
        <v>15700</v>
      </c>
      <c r="P1434" s="227">
        <v>188400</v>
      </c>
      <c r="Q1434" s="227"/>
      <c r="R1434" s="227"/>
      <c r="S1434" s="227"/>
      <c r="T1434" s="227">
        <v>0</v>
      </c>
      <c r="U1434" s="227">
        <v>0</v>
      </c>
      <c r="V1434" s="227">
        <v>0</v>
      </c>
      <c r="W1434" s="143">
        <v>45957</v>
      </c>
      <c r="X1434" s="143">
        <v>46007</v>
      </c>
      <c r="Y1434">
        <f t="shared" si="45"/>
        <v>188400</v>
      </c>
    </row>
    <row r="1435" spans="1:25">
      <c r="A1435" s="1" t="str">
        <f t="shared" si="44"/>
        <v>060091005725000</v>
      </c>
      <c r="B1435" s="142" t="s">
        <v>37</v>
      </c>
      <c r="C1435" s="142" t="s">
        <v>447</v>
      </c>
      <c r="D1435" s="142" t="s">
        <v>3497</v>
      </c>
      <c r="E1435" s="142" t="s">
        <v>24</v>
      </c>
      <c r="F1435" s="142" t="s">
        <v>150</v>
      </c>
      <c r="G1435" s="142" t="s">
        <v>3499</v>
      </c>
      <c r="H1435" s="142" t="s">
        <v>151</v>
      </c>
      <c r="I1435" s="142" t="s">
        <v>21</v>
      </c>
      <c r="J1435" s="142">
        <v>1</v>
      </c>
      <c r="K1435" s="142">
        <v>10</v>
      </c>
      <c r="L1435" s="227">
        <v>1142</v>
      </c>
      <c r="M1435" s="227">
        <v>14681586</v>
      </c>
      <c r="N1435" s="227">
        <v>15400</v>
      </c>
      <c r="O1435" s="227">
        <v>15400</v>
      </c>
      <c r="P1435" s="227">
        <v>154000</v>
      </c>
      <c r="Q1435" s="227">
        <v>10</v>
      </c>
      <c r="R1435" s="227">
        <v>500</v>
      </c>
      <c r="S1435" s="227">
        <v>149000</v>
      </c>
      <c r="T1435" s="227">
        <v>942</v>
      </c>
      <c r="U1435" s="227">
        <v>12729549</v>
      </c>
      <c r="V1435" s="227">
        <v>619169</v>
      </c>
      <c r="W1435" s="143">
        <v>46020</v>
      </c>
      <c r="X1435" s="143">
        <v>46035</v>
      </c>
      <c r="Y1435">
        <f t="shared" si="45"/>
        <v>149000</v>
      </c>
    </row>
    <row r="1436" spans="1:25">
      <c r="A1436" s="1" t="str">
        <f t="shared" si="44"/>
        <v>060091005726000</v>
      </c>
      <c r="B1436" s="142" t="s">
        <v>37</v>
      </c>
      <c r="C1436" s="142" t="s">
        <v>447</v>
      </c>
      <c r="D1436" s="142" t="s">
        <v>3497</v>
      </c>
      <c r="E1436" s="142" t="s">
        <v>24</v>
      </c>
      <c r="F1436" s="142" t="s">
        <v>154</v>
      </c>
      <c r="G1436" s="142" t="s">
        <v>155</v>
      </c>
      <c r="H1436" s="142" t="s">
        <v>156</v>
      </c>
      <c r="I1436" s="142" t="s">
        <v>21</v>
      </c>
      <c r="J1436" s="142">
        <v>1</v>
      </c>
      <c r="K1436" s="142">
        <v>10</v>
      </c>
      <c r="L1436" s="227">
        <v>783</v>
      </c>
      <c r="M1436" s="227">
        <v>13818456</v>
      </c>
      <c r="N1436" s="227">
        <v>21500</v>
      </c>
      <c r="O1436" s="227">
        <v>21500</v>
      </c>
      <c r="P1436" s="227">
        <v>215000</v>
      </c>
      <c r="Q1436" s="227">
        <v>10</v>
      </c>
      <c r="R1436" s="227">
        <v>100</v>
      </c>
      <c r="S1436" s="227">
        <v>214000</v>
      </c>
      <c r="T1436" s="227">
        <v>461</v>
      </c>
      <c r="U1436" s="227">
        <v>8760811</v>
      </c>
      <c r="V1436" s="227">
        <v>625041</v>
      </c>
      <c r="W1436" s="143">
        <v>46010</v>
      </c>
      <c r="X1436" s="143">
        <v>46035</v>
      </c>
      <c r="Y1436">
        <f t="shared" si="45"/>
        <v>214000</v>
      </c>
    </row>
    <row r="1437" spans="1:25">
      <c r="A1437" s="1" t="str">
        <f t="shared" si="44"/>
        <v>060091006631000</v>
      </c>
      <c r="B1437" s="142" t="s">
        <v>37</v>
      </c>
      <c r="C1437" s="142" t="s">
        <v>447</v>
      </c>
      <c r="D1437" s="142" t="s">
        <v>3500</v>
      </c>
      <c r="E1437" s="142" t="s">
        <v>3501</v>
      </c>
      <c r="F1437" s="142" t="s">
        <v>3502</v>
      </c>
      <c r="G1437" s="142" t="s">
        <v>3503</v>
      </c>
      <c r="H1437" s="142" t="s">
        <v>3504</v>
      </c>
      <c r="I1437" s="142" t="s">
        <v>21</v>
      </c>
      <c r="J1437" s="142">
        <v>1</v>
      </c>
      <c r="K1437" s="142">
        <v>28</v>
      </c>
      <c r="L1437" s="227">
        <v>316</v>
      </c>
      <c r="M1437" s="227">
        <v>6414791</v>
      </c>
      <c r="N1437" s="227">
        <v>29000</v>
      </c>
      <c r="O1437" s="227">
        <v>22500</v>
      </c>
      <c r="P1437" s="227">
        <v>630000</v>
      </c>
      <c r="Q1437" s="227"/>
      <c r="R1437" s="227"/>
      <c r="S1437" s="227"/>
      <c r="T1437" s="227">
        <v>17</v>
      </c>
      <c r="U1437" s="227">
        <v>341441</v>
      </c>
      <c r="V1437" s="227">
        <v>-3658</v>
      </c>
      <c r="W1437" s="143">
        <v>45992</v>
      </c>
      <c r="X1437" s="143">
        <v>46035</v>
      </c>
      <c r="Y1437">
        <f t="shared" si="45"/>
        <v>630000</v>
      </c>
    </row>
    <row r="1438" spans="1:25">
      <c r="A1438" s="1" t="str">
        <f t="shared" si="44"/>
        <v>060091007324000</v>
      </c>
      <c r="B1438" s="142" t="s">
        <v>37</v>
      </c>
      <c r="C1438" s="142" t="s">
        <v>447</v>
      </c>
      <c r="D1438" s="142" t="s">
        <v>3500</v>
      </c>
      <c r="E1438" s="142" t="s">
        <v>3501</v>
      </c>
      <c r="F1438" s="142" t="s">
        <v>3505</v>
      </c>
      <c r="G1438" s="142" t="s">
        <v>3506</v>
      </c>
      <c r="H1438" s="142" t="s">
        <v>3507</v>
      </c>
      <c r="I1438" s="142" t="s">
        <v>23</v>
      </c>
      <c r="J1438" s="142">
        <v>1</v>
      </c>
      <c r="K1438" s="142">
        <v>12</v>
      </c>
      <c r="L1438" s="227">
        <v>153</v>
      </c>
      <c r="M1438" s="227">
        <v>4146890</v>
      </c>
      <c r="N1438" s="227">
        <v>42400</v>
      </c>
      <c r="O1438" s="227">
        <v>29000</v>
      </c>
      <c r="P1438" s="227">
        <v>348000</v>
      </c>
      <c r="Q1438" s="227"/>
      <c r="R1438" s="227"/>
      <c r="S1438" s="227"/>
      <c r="T1438" s="227">
        <v>11</v>
      </c>
      <c r="U1438" s="227">
        <v>420180</v>
      </c>
      <c r="V1438" s="227">
        <v>122038</v>
      </c>
      <c r="W1438" s="143">
        <v>46021</v>
      </c>
      <c r="X1438" s="143">
        <v>46033</v>
      </c>
      <c r="Y1438">
        <f t="shared" si="45"/>
        <v>348000</v>
      </c>
    </row>
    <row r="1439" spans="1:25">
      <c r="A1439" s="1" t="str">
        <f t="shared" si="44"/>
        <v>060091008681000</v>
      </c>
      <c r="B1439" s="142" t="s">
        <v>37</v>
      </c>
      <c r="C1439" s="142" t="s">
        <v>447</v>
      </c>
      <c r="D1439" s="142" t="s">
        <v>3500</v>
      </c>
      <c r="E1439" s="142" t="s">
        <v>3501</v>
      </c>
      <c r="F1439" s="142" t="s">
        <v>3508</v>
      </c>
      <c r="G1439" s="142" t="s">
        <v>3509</v>
      </c>
      <c r="H1439" s="142" t="s">
        <v>3510</v>
      </c>
      <c r="I1439" s="142" t="s">
        <v>21</v>
      </c>
      <c r="J1439" s="142">
        <v>1</v>
      </c>
      <c r="K1439" s="142">
        <v>100</v>
      </c>
      <c r="L1439" s="227">
        <v>121</v>
      </c>
      <c r="M1439" s="227">
        <v>2117500</v>
      </c>
      <c r="N1439" s="227">
        <v>24400</v>
      </c>
      <c r="O1439" s="227">
        <v>19900</v>
      </c>
      <c r="P1439" s="227">
        <v>1990000</v>
      </c>
      <c r="Q1439" s="227"/>
      <c r="R1439" s="227"/>
      <c r="S1439" s="227"/>
      <c r="T1439" s="227">
        <v>218</v>
      </c>
      <c r="U1439" s="227">
        <v>3893694</v>
      </c>
      <c r="V1439" s="227">
        <v>78694</v>
      </c>
      <c r="W1439" s="143">
        <v>45993</v>
      </c>
      <c r="X1439" s="143">
        <v>46035</v>
      </c>
      <c r="Y1439">
        <f t="shared" si="45"/>
        <v>1990000</v>
      </c>
    </row>
    <row r="1440" spans="1:25">
      <c r="A1440" s="1" t="str">
        <f t="shared" si="44"/>
        <v>060091012362000</v>
      </c>
      <c r="B1440" s="142" t="s">
        <v>37</v>
      </c>
      <c r="C1440" s="142" t="s">
        <v>447</v>
      </c>
      <c r="D1440" s="142" t="s">
        <v>3511</v>
      </c>
      <c r="E1440" s="142" t="s">
        <v>3512</v>
      </c>
      <c r="F1440" s="142" t="s">
        <v>3513</v>
      </c>
      <c r="G1440" s="142" t="s">
        <v>3514</v>
      </c>
      <c r="H1440" s="142" t="s">
        <v>3515</v>
      </c>
      <c r="I1440" s="142" t="s">
        <v>21</v>
      </c>
      <c r="J1440" s="142">
        <v>1</v>
      </c>
      <c r="K1440" s="142">
        <v>12</v>
      </c>
      <c r="L1440" s="227">
        <v>108</v>
      </c>
      <c r="M1440" s="227">
        <v>4227114</v>
      </c>
      <c r="N1440" s="227">
        <v>52900</v>
      </c>
      <c r="O1440" s="227">
        <v>41900</v>
      </c>
      <c r="P1440" s="227">
        <v>502800</v>
      </c>
      <c r="Q1440" s="227"/>
      <c r="R1440" s="227"/>
      <c r="S1440" s="227"/>
      <c r="T1440" s="227">
        <v>98</v>
      </c>
      <c r="U1440" s="227">
        <v>3784865</v>
      </c>
      <c r="V1440" s="227">
        <v>-50850</v>
      </c>
      <c r="W1440" s="143">
        <v>46032</v>
      </c>
      <c r="X1440" s="143">
        <v>46035</v>
      </c>
      <c r="Y1440">
        <f t="shared" si="45"/>
        <v>502800</v>
      </c>
    </row>
    <row r="1441" spans="1:25">
      <c r="A1441" s="1" t="str">
        <f t="shared" si="44"/>
        <v>060091012363000</v>
      </c>
      <c r="B1441" s="142" t="s">
        <v>37</v>
      </c>
      <c r="C1441" s="142" t="s">
        <v>447</v>
      </c>
      <c r="D1441" s="142" t="s">
        <v>3511</v>
      </c>
      <c r="E1441" s="142" t="s">
        <v>3512</v>
      </c>
      <c r="F1441" s="142" t="s">
        <v>3516</v>
      </c>
      <c r="G1441" s="142" t="s">
        <v>3517</v>
      </c>
      <c r="H1441" s="142" t="s">
        <v>3518</v>
      </c>
      <c r="I1441" s="142" t="s">
        <v>21</v>
      </c>
      <c r="J1441" s="142">
        <v>1</v>
      </c>
      <c r="K1441" s="142">
        <v>12</v>
      </c>
      <c r="L1441" s="227">
        <v>96</v>
      </c>
      <c r="M1441" s="227">
        <v>3757082</v>
      </c>
      <c r="N1441" s="227">
        <v>50900</v>
      </c>
      <c r="O1441" s="227">
        <v>41900</v>
      </c>
      <c r="P1441" s="227">
        <v>502800</v>
      </c>
      <c r="Q1441" s="227"/>
      <c r="R1441" s="227"/>
      <c r="S1441" s="227"/>
      <c r="T1441" s="227">
        <v>73</v>
      </c>
      <c r="U1441" s="227">
        <v>2814144</v>
      </c>
      <c r="V1441" s="227">
        <v>-42803</v>
      </c>
      <c r="W1441" s="143">
        <v>46032</v>
      </c>
      <c r="X1441" s="143">
        <v>46035</v>
      </c>
      <c r="Y1441">
        <f t="shared" si="45"/>
        <v>502800</v>
      </c>
    </row>
    <row r="1442" spans="1:25">
      <c r="A1442" s="1" t="str">
        <f t="shared" si="44"/>
        <v>060091012844000</v>
      </c>
      <c r="B1442" s="142" t="s">
        <v>37</v>
      </c>
      <c r="C1442" s="142" t="s">
        <v>447</v>
      </c>
      <c r="D1442" s="142" t="s">
        <v>3511</v>
      </c>
      <c r="E1442" s="142" t="s">
        <v>3512</v>
      </c>
      <c r="F1442" s="142" t="s">
        <v>3519</v>
      </c>
      <c r="G1442" s="142" t="s">
        <v>3520</v>
      </c>
      <c r="H1442" s="142" t="s">
        <v>3521</v>
      </c>
      <c r="I1442" s="142" t="s">
        <v>21</v>
      </c>
      <c r="J1442" s="142">
        <v>1</v>
      </c>
      <c r="K1442" s="142">
        <v>10</v>
      </c>
      <c r="L1442" s="227">
        <v>46</v>
      </c>
      <c r="M1442" s="227">
        <v>797068</v>
      </c>
      <c r="N1442" s="227">
        <v>22500</v>
      </c>
      <c r="O1442" s="227">
        <v>22500</v>
      </c>
      <c r="P1442" s="227">
        <v>225000</v>
      </c>
      <c r="Q1442" s="227"/>
      <c r="R1442" s="227"/>
      <c r="S1442" s="227"/>
      <c r="T1442" s="227">
        <v>207</v>
      </c>
      <c r="U1442" s="227">
        <v>4195946</v>
      </c>
      <c r="V1442" s="227">
        <v>609138</v>
      </c>
      <c r="W1442" s="143">
        <v>46031</v>
      </c>
      <c r="X1442" s="143">
        <v>46035</v>
      </c>
      <c r="Y1442">
        <f t="shared" si="45"/>
        <v>225000</v>
      </c>
    </row>
    <row r="1443" spans="1:25">
      <c r="A1443" s="1" t="str">
        <f t="shared" si="44"/>
        <v>060091015940000</v>
      </c>
      <c r="B1443" s="142" t="s">
        <v>37</v>
      </c>
      <c r="C1443" s="142" t="s">
        <v>447</v>
      </c>
      <c r="D1443" s="142" t="s">
        <v>3497</v>
      </c>
      <c r="E1443" s="142" t="s">
        <v>24</v>
      </c>
      <c r="F1443" s="142" t="s">
        <v>160</v>
      </c>
      <c r="G1443" s="142" t="s">
        <v>161</v>
      </c>
      <c r="H1443" s="142" t="s">
        <v>3522</v>
      </c>
      <c r="I1443" s="142" t="s">
        <v>21</v>
      </c>
      <c r="J1443" s="142">
        <v>1</v>
      </c>
      <c r="K1443" s="142">
        <v>10</v>
      </c>
      <c r="L1443" s="227">
        <v>629</v>
      </c>
      <c r="M1443" s="227">
        <v>14448008</v>
      </c>
      <c r="N1443" s="227">
        <v>28000</v>
      </c>
      <c r="O1443" s="227">
        <v>26700</v>
      </c>
      <c r="P1443" s="227">
        <v>267000</v>
      </c>
      <c r="Q1443" s="227">
        <v>10</v>
      </c>
      <c r="R1443" s="227">
        <v>100</v>
      </c>
      <c r="S1443" s="227">
        <v>266000</v>
      </c>
      <c r="T1443" s="227">
        <v>666</v>
      </c>
      <c r="U1443" s="227">
        <v>15845648</v>
      </c>
      <c r="V1443" s="227">
        <v>547757</v>
      </c>
      <c r="W1443" s="143">
        <v>46015</v>
      </c>
      <c r="X1443" s="143">
        <v>46035</v>
      </c>
      <c r="Y1443">
        <f t="shared" si="45"/>
        <v>266000</v>
      </c>
    </row>
    <row r="1444" spans="1:25">
      <c r="A1444" s="1" t="str">
        <f t="shared" si="44"/>
        <v>060091016172000</v>
      </c>
      <c r="B1444" s="142" t="s">
        <v>37</v>
      </c>
      <c r="C1444" s="142" t="s">
        <v>447</v>
      </c>
      <c r="D1444" s="142" t="s">
        <v>3523</v>
      </c>
      <c r="E1444" s="142" t="s">
        <v>20</v>
      </c>
      <c r="F1444" s="142" t="s">
        <v>166</v>
      </c>
      <c r="G1444" s="142" t="s">
        <v>167</v>
      </c>
      <c r="H1444" s="142" t="s">
        <v>168</v>
      </c>
      <c r="I1444" s="142" t="s">
        <v>21</v>
      </c>
      <c r="J1444" s="142">
        <v>1</v>
      </c>
      <c r="K1444" s="142">
        <v>12</v>
      </c>
      <c r="L1444" s="227">
        <v>775</v>
      </c>
      <c r="M1444" s="227">
        <v>14392525</v>
      </c>
      <c r="N1444" s="227">
        <v>22900</v>
      </c>
      <c r="O1444" s="227">
        <v>22900</v>
      </c>
      <c r="P1444" s="227">
        <v>274800</v>
      </c>
      <c r="Q1444" s="227">
        <v>12</v>
      </c>
      <c r="R1444" s="227">
        <v>900</v>
      </c>
      <c r="S1444" s="227">
        <v>264000</v>
      </c>
      <c r="T1444" s="227">
        <v>388</v>
      </c>
      <c r="U1444" s="227">
        <v>7861171</v>
      </c>
      <c r="V1444" s="227">
        <v>655623</v>
      </c>
      <c r="W1444" s="143">
        <v>46035</v>
      </c>
      <c r="X1444" s="143">
        <v>46035</v>
      </c>
      <c r="Y1444">
        <f t="shared" si="45"/>
        <v>264000</v>
      </c>
    </row>
    <row r="1445" spans="1:25">
      <c r="A1445" s="1" t="str">
        <f t="shared" si="44"/>
        <v>060091016682000</v>
      </c>
      <c r="B1445" s="142" t="s">
        <v>37</v>
      </c>
      <c r="C1445" s="142" t="s">
        <v>447</v>
      </c>
      <c r="D1445" s="142" t="s">
        <v>3511</v>
      </c>
      <c r="E1445" s="142" t="s">
        <v>3512</v>
      </c>
      <c r="F1445" s="142" t="s">
        <v>3524</v>
      </c>
      <c r="G1445" s="142" t="s">
        <v>3525</v>
      </c>
      <c r="H1445" s="142" t="s">
        <v>3526</v>
      </c>
      <c r="I1445" s="142" t="s">
        <v>21</v>
      </c>
      <c r="J1445" s="142">
        <v>1</v>
      </c>
      <c r="K1445" s="142">
        <v>10</v>
      </c>
      <c r="L1445" s="227">
        <v>4</v>
      </c>
      <c r="M1445" s="227">
        <v>91556</v>
      </c>
      <c r="N1445" s="227">
        <v>33900</v>
      </c>
      <c r="O1445" s="227">
        <v>33900</v>
      </c>
      <c r="P1445" s="227">
        <v>339000</v>
      </c>
      <c r="Q1445" s="227"/>
      <c r="R1445" s="227"/>
      <c r="S1445" s="227"/>
      <c r="T1445" s="227">
        <v>37</v>
      </c>
      <c r="U1445" s="227">
        <v>1065225</v>
      </c>
      <c r="V1445" s="227">
        <v>218332</v>
      </c>
      <c r="W1445" s="143">
        <v>46029</v>
      </c>
      <c r="X1445" s="143">
        <v>46035</v>
      </c>
      <c r="Y1445">
        <f t="shared" si="45"/>
        <v>339000</v>
      </c>
    </row>
    <row r="1446" spans="1:25">
      <c r="A1446" s="1" t="str">
        <f t="shared" si="44"/>
        <v>060091017239000</v>
      </c>
      <c r="B1446" s="142" t="s">
        <v>37</v>
      </c>
      <c r="C1446" s="142" t="s">
        <v>447</v>
      </c>
      <c r="D1446" s="142" t="s">
        <v>3527</v>
      </c>
      <c r="E1446" s="142" t="s">
        <v>22</v>
      </c>
      <c r="F1446" s="142" t="s">
        <v>615</v>
      </c>
      <c r="G1446" s="142" t="s">
        <v>616</v>
      </c>
      <c r="H1446" s="142" t="s">
        <v>617</v>
      </c>
      <c r="I1446" s="142" t="s">
        <v>21</v>
      </c>
      <c r="J1446" s="142">
        <v>1</v>
      </c>
      <c r="K1446" s="142">
        <v>12</v>
      </c>
      <c r="L1446" s="227">
        <v>8050</v>
      </c>
      <c r="M1446" s="227">
        <v>88794575</v>
      </c>
      <c r="N1446" s="227">
        <v>12900</v>
      </c>
      <c r="O1446" s="227">
        <v>12900</v>
      </c>
      <c r="P1446" s="227">
        <v>154800</v>
      </c>
      <c r="Q1446" s="227">
        <v>12</v>
      </c>
      <c r="R1446" s="227">
        <v>700</v>
      </c>
      <c r="S1446" s="227">
        <v>146400</v>
      </c>
      <c r="T1446" s="227">
        <v>705</v>
      </c>
      <c r="U1446" s="227">
        <v>7887478</v>
      </c>
      <c r="V1446" s="227">
        <v>111059</v>
      </c>
      <c r="W1446" s="143">
        <v>45985</v>
      </c>
      <c r="X1446" s="143">
        <v>46035</v>
      </c>
      <c r="Y1446">
        <f t="shared" si="45"/>
        <v>146400</v>
      </c>
    </row>
    <row r="1447" spans="1:25">
      <c r="A1447" s="1" t="str">
        <f t="shared" si="44"/>
        <v>060091017616000</v>
      </c>
      <c r="B1447" s="142" t="s">
        <v>37</v>
      </c>
      <c r="C1447" s="142" t="s">
        <v>447</v>
      </c>
      <c r="D1447" s="142" t="s">
        <v>3528</v>
      </c>
      <c r="E1447" s="142" t="s">
        <v>27</v>
      </c>
      <c r="F1447" s="142" t="s">
        <v>172</v>
      </c>
      <c r="G1447" s="142" t="s">
        <v>173</v>
      </c>
      <c r="H1447" s="142" t="s">
        <v>174</v>
      </c>
      <c r="I1447" s="142" t="s">
        <v>21</v>
      </c>
      <c r="J1447" s="142">
        <v>1</v>
      </c>
      <c r="K1447" s="142">
        <v>24</v>
      </c>
      <c r="L1447" s="227">
        <v>2622</v>
      </c>
      <c r="M1447" s="227">
        <v>7017600</v>
      </c>
      <c r="N1447" s="227">
        <v>3400</v>
      </c>
      <c r="O1447" s="227">
        <v>2850</v>
      </c>
      <c r="P1447" s="227">
        <v>68400</v>
      </c>
      <c r="Q1447" s="227">
        <v>24</v>
      </c>
      <c r="R1447" s="227">
        <v>428</v>
      </c>
      <c r="S1447" s="227">
        <v>58128</v>
      </c>
      <c r="T1447" s="227">
        <v>1445</v>
      </c>
      <c r="U1447" s="227">
        <v>3181011</v>
      </c>
      <c r="V1447" s="227">
        <v>-686431</v>
      </c>
      <c r="W1447" s="143">
        <v>46035</v>
      </c>
      <c r="X1447" s="143">
        <v>46035</v>
      </c>
      <c r="Y1447">
        <f t="shared" si="45"/>
        <v>58128</v>
      </c>
    </row>
    <row r="1448" spans="1:25">
      <c r="A1448" s="1" t="str">
        <f t="shared" si="44"/>
        <v>060091017999000</v>
      </c>
      <c r="B1448" s="142" t="s">
        <v>37</v>
      </c>
      <c r="C1448" s="142" t="s">
        <v>447</v>
      </c>
      <c r="D1448" s="142" t="s">
        <v>3500</v>
      </c>
      <c r="E1448" s="142" t="s">
        <v>3501</v>
      </c>
      <c r="F1448" s="142" t="s">
        <v>3529</v>
      </c>
      <c r="G1448" s="142" t="s">
        <v>3530</v>
      </c>
      <c r="H1448" s="142" t="s">
        <v>3531</v>
      </c>
      <c r="I1448" s="142" t="s">
        <v>21</v>
      </c>
      <c r="J1448" s="142">
        <v>1</v>
      </c>
      <c r="K1448" s="142">
        <v>12</v>
      </c>
      <c r="L1448" s="227">
        <v>602</v>
      </c>
      <c r="M1448" s="227">
        <v>6025744</v>
      </c>
      <c r="N1448" s="227">
        <v>14900</v>
      </c>
      <c r="O1448" s="227">
        <v>14900</v>
      </c>
      <c r="P1448" s="227">
        <v>178800</v>
      </c>
      <c r="Q1448" s="227"/>
      <c r="R1448" s="227"/>
      <c r="S1448" s="227"/>
      <c r="T1448" s="227">
        <v>65</v>
      </c>
      <c r="U1448" s="227">
        <v>872523</v>
      </c>
      <c r="V1448" s="227">
        <v>221903</v>
      </c>
      <c r="W1448" s="143">
        <v>46008</v>
      </c>
      <c r="X1448" s="143">
        <v>46035</v>
      </c>
      <c r="Y1448">
        <f t="shared" si="45"/>
        <v>178800</v>
      </c>
    </row>
    <row r="1449" spans="1:25">
      <c r="A1449" s="1" t="str">
        <f t="shared" si="44"/>
        <v>060091019715000</v>
      </c>
      <c r="B1449" s="142" t="s">
        <v>37</v>
      </c>
      <c r="C1449" s="142" t="s">
        <v>447</v>
      </c>
      <c r="D1449" s="142" t="s">
        <v>3495</v>
      </c>
      <c r="E1449" s="142" t="s">
        <v>3496</v>
      </c>
      <c r="F1449" s="142" t="s">
        <v>448</v>
      </c>
      <c r="G1449" s="142" t="s">
        <v>449</v>
      </c>
      <c r="H1449" s="142" t="s">
        <v>3532</v>
      </c>
      <c r="I1449" s="142" t="s">
        <v>21</v>
      </c>
      <c r="J1449" s="142">
        <v>1</v>
      </c>
      <c r="K1449" s="142">
        <v>25</v>
      </c>
      <c r="L1449" s="227">
        <v>365</v>
      </c>
      <c r="M1449" s="227">
        <v>18067500</v>
      </c>
      <c r="N1449" s="227">
        <v>64700</v>
      </c>
      <c r="O1449" s="227">
        <v>64700</v>
      </c>
      <c r="P1449" s="227">
        <v>1617500</v>
      </c>
      <c r="Q1449" s="227"/>
      <c r="R1449" s="227"/>
      <c r="S1449" s="227"/>
      <c r="T1449" s="227">
        <v>137</v>
      </c>
      <c r="U1449" s="227">
        <v>7985495</v>
      </c>
      <c r="V1449" s="227">
        <v>1203995</v>
      </c>
      <c r="W1449" s="143">
        <v>46027</v>
      </c>
      <c r="X1449" s="143">
        <v>46035</v>
      </c>
      <c r="Y1449">
        <f t="shared" si="45"/>
        <v>1617500</v>
      </c>
    </row>
    <row r="1450" spans="1:25">
      <c r="A1450" s="1" t="str">
        <f t="shared" si="44"/>
        <v>060091019929000</v>
      </c>
      <c r="B1450" s="142" t="s">
        <v>37</v>
      </c>
      <c r="C1450" s="142" t="s">
        <v>447</v>
      </c>
      <c r="D1450" s="142" t="s">
        <v>3497</v>
      </c>
      <c r="E1450" s="142" t="s">
        <v>24</v>
      </c>
      <c r="F1450" s="142" t="s">
        <v>178</v>
      </c>
      <c r="G1450" s="142" t="s">
        <v>3533</v>
      </c>
      <c r="H1450" s="142" t="s">
        <v>179</v>
      </c>
      <c r="I1450" s="142" t="s">
        <v>21</v>
      </c>
      <c r="J1450" s="142">
        <v>1</v>
      </c>
      <c r="K1450" s="142">
        <v>1</v>
      </c>
      <c r="L1450" s="227">
        <v>8</v>
      </c>
      <c r="M1450" s="227">
        <v>594341</v>
      </c>
      <c r="N1450" s="227">
        <v>90000</v>
      </c>
      <c r="O1450" s="227">
        <v>90000</v>
      </c>
      <c r="P1450" s="227">
        <v>90000</v>
      </c>
      <c r="Q1450" s="227">
        <v>5</v>
      </c>
      <c r="R1450" s="227">
        <v>50</v>
      </c>
      <c r="S1450" s="227">
        <v>89950</v>
      </c>
      <c r="T1450" s="227">
        <v>93</v>
      </c>
      <c r="U1450" s="227">
        <v>7305991</v>
      </c>
      <c r="V1450" s="227">
        <v>396779</v>
      </c>
      <c r="W1450" s="143">
        <v>46027</v>
      </c>
      <c r="X1450" s="143">
        <v>46035</v>
      </c>
      <c r="Y1450">
        <f t="shared" si="45"/>
        <v>89950</v>
      </c>
    </row>
    <row r="1451" spans="1:25">
      <c r="A1451" s="1" t="str">
        <f t="shared" si="44"/>
        <v>060091020238000</v>
      </c>
      <c r="B1451" s="142" t="s">
        <v>37</v>
      </c>
      <c r="C1451" s="142" t="s">
        <v>447</v>
      </c>
      <c r="D1451" s="142" t="s">
        <v>3534</v>
      </c>
      <c r="E1451" s="142" t="s">
        <v>2492</v>
      </c>
      <c r="F1451" s="142" t="s">
        <v>95</v>
      </c>
      <c r="G1451" s="142" t="s">
        <v>2733</v>
      </c>
      <c r="H1451" s="142" t="s">
        <v>2734</v>
      </c>
      <c r="I1451" s="142" t="s">
        <v>21</v>
      </c>
      <c r="J1451" s="142">
        <v>1</v>
      </c>
      <c r="K1451" s="142">
        <v>6</v>
      </c>
      <c r="L1451" s="227">
        <v>551</v>
      </c>
      <c r="M1451" s="227">
        <v>10638662</v>
      </c>
      <c r="N1451" s="227">
        <v>25300</v>
      </c>
      <c r="O1451" s="227">
        <v>25300</v>
      </c>
      <c r="P1451" s="227">
        <v>151800</v>
      </c>
      <c r="Q1451" s="227"/>
      <c r="R1451" s="227"/>
      <c r="S1451" s="227"/>
      <c r="T1451" s="227">
        <v>754</v>
      </c>
      <c r="U1451" s="227">
        <v>12634054</v>
      </c>
      <c r="V1451" s="227">
        <v>-1924116</v>
      </c>
      <c r="W1451" s="143">
        <v>46032</v>
      </c>
      <c r="X1451" s="143">
        <v>46035</v>
      </c>
      <c r="Y1451">
        <f t="shared" si="45"/>
        <v>151800</v>
      </c>
    </row>
    <row r="1452" spans="1:25">
      <c r="A1452" s="1" t="str">
        <f t="shared" si="44"/>
        <v>060091023234000</v>
      </c>
      <c r="B1452" s="142" t="s">
        <v>37</v>
      </c>
      <c r="C1452" s="142" t="s">
        <v>447</v>
      </c>
      <c r="D1452" s="142" t="s">
        <v>3497</v>
      </c>
      <c r="E1452" s="142" t="s">
        <v>24</v>
      </c>
      <c r="F1452" s="142" t="s">
        <v>182</v>
      </c>
      <c r="G1452" s="142" t="s">
        <v>183</v>
      </c>
      <c r="H1452" s="142" t="s">
        <v>184</v>
      </c>
      <c r="I1452" s="142" t="s">
        <v>21</v>
      </c>
      <c r="J1452" s="142">
        <v>1</v>
      </c>
      <c r="K1452" s="142">
        <v>1</v>
      </c>
      <c r="L1452" s="227">
        <v>48</v>
      </c>
      <c r="M1452" s="227">
        <v>4288851</v>
      </c>
      <c r="N1452" s="227">
        <v>105000</v>
      </c>
      <c r="O1452" s="227">
        <v>105000</v>
      </c>
      <c r="P1452" s="227">
        <v>105000</v>
      </c>
      <c r="Q1452" s="227"/>
      <c r="R1452" s="227"/>
      <c r="S1452" s="227"/>
      <c r="T1452" s="227">
        <v>249</v>
      </c>
      <c r="U1452" s="227">
        <v>23181171</v>
      </c>
      <c r="V1452" s="227">
        <v>932759</v>
      </c>
      <c r="W1452" s="143">
        <v>46031</v>
      </c>
      <c r="X1452" s="143">
        <v>46035</v>
      </c>
      <c r="Y1452">
        <f t="shared" si="45"/>
        <v>105000</v>
      </c>
    </row>
    <row r="1453" spans="1:25">
      <c r="A1453" s="1" t="str">
        <f t="shared" si="44"/>
        <v>060091025539000</v>
      </c>
      <c r="B1453" s="142" t="s">
        <v>37</v>
      </c>
      <c r="C1453" s="142" t="s">
        <v>447</v>
      </c>
      <c r="D1453" s="142" t="s">
        <v>3528</v>
      </c>
      <c r="E1453" s="142" t="s">
        <v>27</v>
      </c>
      <c r="F1453" s="142" t="s">
        <v>188</v>
      </c>
      <c r="G1453" s="142" t="s">
        <v>189</v>
      </c>
      <c r="H1453" s="142" t="s">
        <v>190</v>
      </c>
      <c r="I1453" s="142" t="s">
        <v>21</v>
      </c>
      <c r="J1453" s="142">
        <v>1</v>
      </c>
      <c r="K1453" s="142">
        <v>1</v>
      </c>
      <c r="L1453" s="227">
        <v>27</v>
      </c>
      <c r="M1453" s="227">
        <v>474321</v>
      </c>
      <c r="N1453" s="227">
        <v>20200</v>
      </c>
      <c r="O1453" s="227">
        <v>20000</v>
      </c>
      <c r="P1453" s="227">
        <v>20000</v>
      </c>
      <c r="Q1453" s="227"/>
      <c r="R1453" s="227"/>
      <c r="S1453" s="227"/>
      <c r="T1453" s="227">
        <v>5</v>
      </c>
      <c r="U1453" s="227">
        <v>90090</v>
      </c>
      <c r="V1453" s="227">
        <v>2253</v>
      </c>
      <c r="W1453" s="143">
        <v>46010</v>
      </c>
      <c r="X1453" s="143">
        <v>46034</v>
      </c>
      <c r="Y1453">
        <f t="shared" si="45"/>
        <v>20000</v>
      </c>
    </row>
    <row r="1454" spans="1:25">
      <c r="A1454" s="1" t="str">
        <f t="shared" si="44"/>
        <v>060091028146000</v>
      </c>
      <c r="B1454" s="142" t="s">
        <v>37</v>
      </c>
      <c r="C1454" s="142" t="s">
        <v>447</v>
      </c>
      <c r="D1454" s="142" t="s">
        <v>3527</v>
      </c>
      <c r="E1454" s="142" t="s">
        <v>22</v>
      </c>
      <c r="F1454" s="142" t="s">
        <v>621</v>
      </c>
      <c r="G1454" s="142" t="s">
        <v>622</v>
      </c>
      <c r="H1454" s="142" t="s">
        <v>623</v>
      </c>
      <c r="I1454" s="142" t="s">
        <v>26</v>
      </c>
      <c r="J1454" s="142">
        <v>1</v>
      </c>
      <c r="K1454" s="142">
        <v>10</v>
      </c>
      <c r="L1454" s="227"/>
      <c r="M1454" s="227"/>
      <c r="N1454" s="227">
        <v>10000</v>
      </c>
      <c r="O1454" s="227">
        <v>10000</v>
      </c>
      <c r="P1454" s="227">
        <v>100000</v>
      </c>
      <c r="Q1454" s="227"/>
      <c r="R1454" s="227"/>
      <c r="S1454" s="227"/>
      <c r="T1454" s="227"/>
      <c r="U1454" s="227"/>
      <c r="V1454" s="227"/>
      <c r="W1454" s="143"/>
      <c r="X1454" s="143"/>
      <c r="Y1454">
        <f t="shared" si="45"/>
        <v>100000</v>
      </c>
    </row>
    <row r="1455" spans="1:25">
      <c r="A1455" s="1" t="str">
        <f t="shared" si="44"/>
        <v>060091028667000</v>
      </c>
      <c r="B1455" s="142" t="s">
        <v>37</v>
      </c>
      <c r="C1455" s="142" t="s">
        <v>447</v>
      </c>
      <c r="D1455" s="142" t="s">
        <v>3494</v>
      </c>
      <c r="E1455" s="142" t="s">
        <v>2486</v>
      </c>
      <c r="F1455" s="142" t="s">
        <v>65</v>
      </c>
      <c r="G1455" s="142" t="s">
        <v>2636</v>
      </c>
      <c r="H1455" s="142" t="s">
        <v>2637</v>
      </c>
      <c r="I1455" s="142" t="s">
        <v>21</v>
      </c>
      <c r="J1455" s="142">
        <v>1</v>
      </c>
      <c r="K1455" s="142">
        <v>12</v>
      </c>
      <c r="L1455" s="227">
        <v>36</v>
      </c>
      <c r="M1455" s="227">
        <v>625729</v>
      </c>
      <c r="N1455" s="227">
        <v>20700</v>
      </c>
      <c r="O1455" s="227">
        <v>20700</v>
      </c>
      <c r="P1455" s="227">
        <v>248400</v>
      </c>
      <c r="Q1455" s="227"/>
      <c r="R1455" s="227"/>
      <c r="S1455" s="227"/>
      <c r="T1455" s="227">
        <v>0</v>
      </c>
      <c r="U1455" s="227">
        <v>0</v>
      </c>
      <c r="V1455" s="227">
        <v>0</v>
      </c>
      <c r="W1455" s="143">
        <v>45989</v>
      </c>
      <c r="X1455" s="143">
        <v>45998</v>
      </c>
      <c r="Y1455">
        <f t="shared" si="45"/>
        <v>248400</v>
      </c>
    </row>
    <row r="1456" spans="1:25">
      <c r="A1456" s="1" t="str">
        <f t="shared" si="44"/>
        <v>060091028702000</v>
      </c>
      <c r="B1456" s="142" t="s">
        <v>37</v>
      </c>
      <c r="C1456" s="142" t="s">
        <v>447</v>
      </c>
      <c r="D1456" s="142" t="s">
        <v>3534</v>
      </c>
      <c r="E1456" s="142" t="s">
        <v>2492</v>
      </c>
      <c r="F1456" s="142" t="s">
        <v>40</v>
      </c>
      <c r="G1456" s="142" t="s">
        <v>2493</v>
      </c>
      <c r="H1456" s="142" t="s">
        <v>2494</v>
      </c>
      <c r="I1456" s="142" t="s">
        <v>21</v>
      </c>
      <c r="J1456" s="142">
        <v>1</v>
      </c>
      <c r="K1456" s="142">
        <v>12</v>
      </c>
      <c r="L1456" s="227">
        <v>254</v>
      </c>
      <c r="M1456" s="227">
        <v>4317678</v>
      </c>
      <c r="N1456" s="227">
        <v>21200</v>
      </c>
      <c r="O1456" s="227">
        <v>18500</v>
      </c>
      <c r="P1456" s="227">
        <v>222000</v>
      </c>
      <c r="Q1456" s="227"/>
      <c r="R1456" s="227"/>
      <c r="S1456" s="227"/>
      <c r="T1456" s="227">
        <v>6</v>
      </c>
      <c r="U1456" s="227">
        <v>114595</v>
      </c>
      <c r="V1456" s="227">
        <v>12603</v>
      </c>
      <c r="W1456" s="143">
        <v>45902</v>
      </c>
      <c r="X1456" s="143">
        <v>46033</v>
      </c>
      <c r="Y1456">
        <f t="shared" si="45"/>
        <v>222000</v>
      </c>
    </row>
    <row r="1457" spans="1:25">
      <c r="A1457" s="1" t="str">
        <f t="shared" si="44"/>
        <v>060091030417000</v>
      </c>
      <c r="B1457" s="142" t="s">
        <v>37</v>
      </c>
      <c r="C1457" s="142" t="s">
        <v>447</v>
      </c>
      <c r="D1457" s="142" t="s">
        <v>3523</v>
      </c>
      <c r="E1457" s="142" t="s">
        <v>20</v>
      </c>
      <c r="F1457" s="142" t="s">
        <v>453</v>
      </c>
      <c r="G1457" s="142" t="s">
        <v>454</v>
      </c>
      <c r="H1457" s="142" t="s">
        <v>3535</v>
      </c>
      <c r="I1457" s="142" t="s">
        <v>21</v>
      </c>
      <c r="J1457" s="142">
        <v>1</v>
      </c>
      <c r="K1457" s="142">
        <v>24</v>
      </c>
      <c r="L1457" s="227">
        <v>2134</v>
      </c>
      <c r="M1457" s="227">
        <v>7890427</v>
      </c>
      <c r="N1457" s="227">
        <v>4250</v>
      </c>
      <c r="O1457" s="227">
        <v>4250</v>
      </c>
      <c r="P1457" s="227">
        <v>102000</v>
      </c>
      <c r="Q1457" s="227">
        <v>24</v>
      </c>
      <c r="R1457" s="227">
        <v>275</v>
      </c>
      <c r="S1457" s="227">
        <v>95400</v>
      </c>
      <c r="T1457" s="227">
        <v>514</v>
      </c>
      <c r="U1457" s="227">
        <v>1968018</v>
      </c>
      <c r="V1457" s="227">
        <v>67512</v>
      </c>
      <c r="W1457" s="143">
        <v>46027</v>
      </c>
      <c r="X1457" s="143">
        <v>46035</v>
      </c>
      <c r="Y1457">
        <f t="shared" si="45"/>
        <v>95400</v>
      </c>
    </row>
    <row r="1458" spans="1:25">
      <c r="A1458" s="1" t="str">
        <f t="shared" si="44"/>
        <v>060091030532000</v>
      </c>
      <c r="B1458" s="142" t="s">
        <v>37</v>
      </c>
      <c r="C1458" s="142" t="s">
        <v>447</v>
      </c>
      <c r="D1458" s="142" t="s">
        <v>3500</v>
      </c>
      <c r="E1458" s="142" t="s">
        <v>3501</v>
      </c>
      <c r="F1458" s="142" t="s">
        <v>3536</v>
      </c>
      <c r="G1458" s="142" t="s">
        <v>3537</v>
      </c>
      <c r="H1458" s="142" t="s">
        <v>3538</v>
      </c>
      <c r="I1458" s="142" t="s">
        <v>21</v>
      </c>
      <c r="J1458" s="142">
        <v>1</v>
      </c>
      <c r="K1458" s="142">
        <v>12</v>
      </c>
      <c r="L1458" s="227">
        <v>269</v>
      </c>
      <c r="M1458" s="227">
        <v>7776518</v>
      </c>
      <c r="N1458" s="227">
        <v>42500</v>
      </c>
      <c r="O1458" s="227">
        <v>42500</v>
      </c>
      <c r="P1458" s="227">
        <v>510000</v>
      </c>
      <c r="Q1458" s="227"/>
      <c r="R1458" s="227"/>
      <c r="S1458" s="227"/>
      <c r="T1458" s="227">
        <v>50</v>
      </c>
      <c r="U1458" s="227">
        <v>1914414</v>
      </c>
      <c r="V1458" s="227">
        <v>468964</v>
      </c>
      <c r="W1458" s="143">
        <v>46020</v>
      </c>
      <c r="X1458" s="143">
        <v>46035</v>
      </c>
      <c r="Y1458">
        <f t="shared" si="45"/>
        <v>510000</v>
      </c>
    </row>
    <row r="1459" spans="1:25">
      <c r="A1459" s="1" t="str">
        <f t="shared" si="44"/>
        <v>060091032759000</v>
      </c>
      <c r="B1459" s="142" t="s">
        <v>37</v>
      </c>
      <c r="C1459" s="142" t="s">
        <v>447</v>
      </c>
      <c r="D1459" s="142" t="s">
        <v>3523</v>
      </c>
      <c r="E1459" s="142" t="s">
        <v>20</v>
      </c>
      <c r="F1459" s="142" t="s">
        <v>194</v>
      </c>
      <c r="G1459" s="142" t="s">
        <v>195</v>
      </c>
      <c r="H1459" s="142" t="s">
        <v>3539</v>
      </c>
      <c r="I1459" s="142" t="s">
        <v>21</v>
      </c>
      <c r="J1459" s="142">
        <v>1</v>
      </c>
      <c r="K1459" s="142">
        <v>8</v>
      </c>
      <c r="L1459" s="227">
        <v>27</v>
      </c>
      <c r="M1459" s="227">
        <v>209333</v>
      </c>
      <c r="N1459" s="227">
        <v>8750</v>
      </c>
      <c r="O1459" s="227">
        <v>8750</v>
      </c>
      <c r="P1459" s="227">
        <v>70000</v>
      </c>
      <c r="Q1459" s="227">
        <v>8</v>
      </c>
      <c r="R1459" s="227">
        <v>200</v>
      </c>
      <c r="S1459" s="227">
        <v>68400</v>
      </c>
      <c r="T1459" s="227">
        <v>62</v>
      </c>
      <c r="U1459" s="227">
        <v>488739</v>
      </c>
      <c r="V1459" s="227">
        <v>8047</v>
      </c>
      <c r="W1459" s="143">
        <v>46020</v>
      </c>
      <c r="X1459" s="143">
        <v>46035</v>
      </c>
      <c r="Y1459">
        <f t="shared" si="45"/>
        <v>68400</v>
      </c>
    </row>
    <row r="1460" spans="1:25">
      <c r="A1460" s="1" t="str">
        <f t="shared" si="44"/>
        <v>060091032802000</v>
      </c>
      <c r="B1460" s="142" t="s">
        <v>37</v>
      </c>
      <c r="C1460" s="142" t="s">
        <v>447</v>
      </c>
      <c r="D1460" s="142" t="s">
        <v>3523</v>
      </c>
      <c r="E1460" s="142" t="s">
        <v>20</v>
      </c>
      <c r="F1460" s="142" t="s">
        <v>904</v>
      </c>
      <c r="G1460" s="142" t="s">
        <v>905</v>
      </c>
      <c r="H1460" s="142" t="s">
        <v>3540</v>
      </c>
      <c r="I1460" s="142" t="s">
        <v>21</v>
      </c>
      <c r="J1460" s="142">
        <v>1</v>
      </c>
      <c r="K1460" s="142">
        <v>8</v>
      </c>
      <c r="L1460" s="227">
        <v>50</v>
      </c>
      <c r="M1460" s="227">
        <v>387654</v>
      </c>
      <c r="N1460" s="227">
        <v>8650</v>
      </c>
      <c r="O1460" s="227">
        <v>8650</v>
      </c>
      <c r="P1460" s="227">
        <v>69200</v>
      </c>
      <c r="Q1460" s="227">
        <v>8</v>
      </c>
      <c r="R1460" s="227">
        <v>200</v>
      </c>
      <c r="S1460" s="227">
        <v>67600</v>
      </c>
      <c r="T1460" s="227">
        <v>7</v>
      </c>
      <c r="U1460" s="227">
        <v>54550</v>
      </c>
      <c r="V1460" s="227">
        <v>278</v>
      </c>
      <c r="W1460" s="143">
        <v>46020</v>
      </c>
      <c r="X1460" s="143">
        <v>46035</v>
      </c>
      <c r="Y1460">
        <f t="shared" si="45"/>
        <v>67600</v>
      </c>
    </row>
    <row r="1461" spans="1:25">
      <c r="A1461" s="1" t="str">
        <f t="shared" si="44"/>
        <v>060091035433000</v>
      </c>
      <c r="B1461" s="142" t="s">
        <v>37</v>
      </c>
      <c r="C1461" s="142" t="s">
        <v>447</v>
      </c>
      <c r="D1461" s="142" t="s">
        <v>3497</v>
      </c>
      <c r="E1461" s="142" t="s">
        <v>24</v>
      </c>
      <c r="F1461" s="142" t="s">
        <v>200</v>
      </c>
      <c r="G1461" s="142" t="s">
        <v>201</v>
      </c>
      <c r="H1461" s="142" t="s">
        <v>202</v>
      </c>
      <c r="I1461" s="142" t="s">
        <v>21</v>
      </c>
      <c r="J1461" s="142">
        <v>1</v>
      </c>
      <c r="K1461" s="142">
        <v>20</v>
      </c>
      <c r="L1461" s="227">
        <v>1225</v>
      </c>
      <c r="M1461" s="227">
        <v>17304519</v>
      </c>
      <c r="N1461" s="227">
        <v>16500</v>
      </c>
      <c r="O1461" s="227">
        <v>16900</v>
      </c>
      <c r="P1461" s="227">
        <v>338000</v>
      </c>
      <c r="Q1461" s="227">
        <v>20</v>
      </c>
      <c r="R1461" s="227">
        <v>300</v>
      </c>
      <c r="S1461" s="227">
        <v>332000</v>
      </c>
      <c r="T1461" s="227">
        <v>260</v>
      </c>
      <c r="U1461" s="227">
        <v>3899100</v>
      </c>
      <c r="V1461" s="227">
        <v>226304</v>
      </c>
      <c r="W1461" s="143">
        <v>46030</v>
      </c>
      <c r="X1461" s="143">
        <v>46032</v>
      </c>
      <c r="Y1461">
        <f t="shared" si="45"/>
        <v>332000</v>
      </c>
    </row>
    <row r="1462" spans="1:25">
      <c r="A1462" s="1" t="str">
        <f t="shared" si="44"/>
        <v>060091035633000</v>
      </c>
      <c r="B1462" s="142" t="s">
        <v>37</v>
      </c>
      <c r="C1462" s="142" t="s">
        <v>447</v>
      </c>
      <c r="D1462" s="142" t="s">
        <v>3527</v>
      </c>
      <c r="E1462" s="142" t="s">
        <v>22</v>
      </c>
      <c r="F1462" s="142" t="s">
        <v>206</v>
      </c>
      <c r="G1462" s="142" t="s">
        <v>207</v>
      </c>
      <c r="H1462" s="142" t="s">
        <v>208</v>
      </c>
      <c r="I1462" s="142" t="s">
        <v>23</v>
      </c>
      <c r="J1462" s="142">
        <v>1</v>
      </c>
      <c r="K1462" s="142">
        <v>20</v>
      </c>
      <c r="L1462" s="227">
        <v>3799</v>
      </c>
      <c r="M1462" s="227">
        <v>24097795</v>
      </c>
      <c r="N1462" s="227">
        <v>8200</v>
      </c>
      <c r="O1462" s="227">
        <v>7500</v>
      </c>
      <c r="P1462" s="227">
        <v>150000</v>
      </c>
      <c r="Q1462" s="227">
        <v>20</v>
      </c>
      <c r="R1462" s="227">
        <v>100</v>
      </c>
      <c r="S1462" s="227">
        <v>148000</v>
      </c>
      <c r="T1462" s="227">
        <v>271</v>
      </c>
      <c r="U1462" s="227">
        <v>1781892</v>
      </c>
      <c r="V1462" s="227">
        <v>62886</v>
      </c>
      <c r="W1462" s="143">
        <v>46027</v>
      </c>
      <c r="X1462" s="143">
        <v>46035</v>
      </c>
      <c r="Y1462">
        <f t="shared" si="45"/>
        <v>148000</v>
      </c>
    </row>
    <row r="1463" spans="1:25">
      <c r="A1463" s="1" t="str">
        <f t="shared" si="44"/>
        <v>060091035634000</v>
      </c>
      <c r="B1463" s="142" t="s">
        <v>37</v>
      </c>
      <c r="C1463" s="142" t="s">
        <v>447</v>
      </c>
      <c r="D1463" s="142" t="s">
        <v>3527</v>
      </c>
      <c r="E1463" s="142" t="s">
        <v>22</v>
      </c>
      <c r="F1463" s="142" t="s">
        <v>212</v>
      </c>
      <c r="G1463" s="142" t="s">
        <v>213</v>
      </c>
      <c r="H1463" s="142" t="s">
        <v>214</v>
      </c>
      <c r="I1463" s="142" t="s">
        <v>23</v>
      </c>
      <c r="J1463" s="142">
        <v>1</v>
      </c>
      <c r="K1463" s="142">
        <v>20</v>
      </c>
      <c r="L1463" s="227">
        <v>1044</v>
      </c>
      <c r="M1463" s="227">
        <v>9336258</v>
      </c>
      <c r="N1463" s="227">
        <v>11300</v>
      </c>
      <c r="O1463" s="227">
        <v>10500</v>
      </c>
      <c r="P1463" s="227">
        <v>210000</v>
      </c>
      <c r="Q1463" s="227">
        <v>20</v>
      </c>
      <c r="R1463" s="227">
        <v>400</v>
      </c>
      <c r="S1463" s="227">
        <v>202000</v>
      </c>
      <c r="T1463" s="227">
        <v>57</v>
      </c>
      <c r="U1463" s="227">
        <v>537838</v>
      </c>
      <c r="V1463" s="227">
        <v>28100</v>
      </c>
      <c r="W1463" s="143">
        <v>45876</v>
      </c>
      <c r="X1463" s="143">
        <v>46035</v>
      </c>
      <c r="Y1463">
        <f t="shared" si="45"/>
        <v>202000</v>
      </c>
    </row>
    <row r="1464" spans="1:25">
      <c r="A1464" s="1" t="str">
        <f t="shared" si="44"/>
        <v>060091038533000</v>
      </c>
      <c r="B1464" s="142" t="s">
        <v>37</v>
      </c>
      <c r="C1464" s="142" t="s">
        <v>447</v>
      </c>
      <c r="D1464" s="142" t="s">
        <v>3494</v>
      </c>
      <c r="E1464" s="142" t="s">
        <v>2486</v>
      </c>
      <c r="F1464" s="142" t="s">
        <v>41</v>
      </c>
      <c r="G1464" s="142" t="s">
        <v>2498</v>
      </c>
      <c r="H1464" s="142" t="s">
        <v>3541</v>
      </c>
      <c r="I1464" s="142" t="s">
        <v>23</v>
      </c>
      <c r="J1464" s="142">
        <v>1</v>
      </c>
      <c r="K1464" s="142">
        <v>12</v>
      </c>
      <c r="L1464" s="227">
        <v>1873</v>
      </c>
      <c r="M1464" s="227">
        <v>39275508</v>
      </c>
      <c r="N1464" s="227">
        <v>29000</v>
      </c>
      <c r="O1464" s="227">
        <v>25000</v>
      </c>
      <c r="P1464" s="227">
        <v>300000</v>
      </c>
      <c r="Q1464" s="227"/>
      <c r="R1464" s="227"/>
      <c r="S1464" s="227"/>
      <c r="T1464" s="227">
        <v>0</v>
      </c>
      <c r="U1464" s="227">
        <v>0</v>
      </c>
      <c r="V1464" s="227">
        <v>0</v>
      </c>
      <c r="W1464" s="143">
        <v>45833</v>
      </c>
      <c r="X1464" s="143">
        <v>46022</v>
      </c>
      <c r="Y1464">
        <f t="shared" si="45"/>
        <v>300000</v>
      </c>
    </row>
    <row r="1465" spans="1:25">
      <c r="A1465" s="1" t="str">
        <f t="shared" si="44"/>
        <v>060091038886000</v>
      </c>
      <c r="B1465" s="142" t="s">
        <v>37</v>
      </c>
      <c r="C1465" s="142" t="s">
        <v>447</v>
      </c>
      <c r="D1465" s="142" t="s">
        <v>3528</v>
      </c>
      <c r="E1465" s="142" t="s">
        <v>27</v>
      </c>
      <c r="F1465" s="142" t="s">
        <v>218</v>
      </c>
      <c r="G1465" s="142" t="s">
        <v>219</v>
      </c>
      <c r="H1465" s="142" t="s">
        <v>220</v>
      </c>
      <c r="I1465" s="142" t="s">
        <v>21</v>
      </c>
      <c r="J1465" s="142">
        <v>1</v>
      </c>
      <c r="K1465" s="142">
        <v>12</v>
      </c>
      <c r="L1465" s="227">
        <v>564</v>
      </c>
      <c r="M1465" s="227">
        <v>2644367</v>
      </c>
      <c r="N1465" s="227">
        <v>6200</v>
      </c>
      <c r="O1465" s="227">
        <v>6200</v>
      </c>
      <c r="P1465" s="227">
        <v>74400</v>
      </c>
      <c r="Q1465" s="227"/>
      <c r="R1465" s="227"/>
      <c r="S1465" s="227"/>
      <c r="T1465" s="227">
        <v>247</v>
      </c>
      <c r="U1465" s="227">
        <v>1379640</v>
      </c>
      <c r="V1465" s="227">
        <v>221557</v>
      </c>
      <c r="W1465" s="143">
        <v>46035</v>
      </c>
      <c r="X1465" s="143">
        <v>46035</v>
      </c>
      <c r="Y1465">
        <f t="shared" si="45"/>
        <v>74400</v>
      </c>
    </row>
    <row r="1466" spans="1:25">
      <c r="A1466" s="1" t="str">
        <f t="shared" si="44"/>
        <v>060091038932000</v>
      </c>
      <c r="B1466" s="142" t="s">
        <v>37</v>
      </c>
      <c r="C1466" s="142" t="s">
        <v>447</v>
      </c>
      <c r="D1466" s="142" t="s">
        <v>3528</v>
      </c>
      <c r="E1466" s="142" t="s">
        <v>27</v>
      </c>
      <c r="F1466" s="142" t="s">
        <v>224</v>
      </c>
      <c r="G1466" s="142" t="s">
        <v>225</v>
      </c>
      <c r="H1466" s="142" t="s">
        <v>226</v>
      </c>
      <c r="I1466" s="142" t="s">
        <v>21</v>
      </c>
      <c r="J1466" s="142">
        <v>1</v>
      </c>
      <c r="K1466" s="142">
        <v>1</v>
      </c>
      <c r="L1466" s="227">
        <v>298</v>
      </c>
      <c r="M1466" s="227">
        <v>4788384</v>
      </c>
      <c r="N1466" s="227">
        <v>18500</v>
      </c>
      <c r="O1466" s="227">
        <v>18500</v>
      </c>
      <c r="P1466" s="227">
        <v>18500</v>
      </c>
      <c r="Q1466" s="227"/>
      <c r="R1466" s="227"/>
      <c r="S1466" s="227"/>
      <c r="T1466" s="227">
        <v>124</v>
      </c>
      <c r="U1466" s="227">
        <v>2066667</v>
      </c>
      <c r="V1466" s="227">
        <v>74185</v>
      </c>
      <c r="W1466" s="143">
        <v>46020</v>
      </c>
      <c r="X1466" s="143">
        <v>46035</v>
      </c>
      <c r="Y1466">
        <f t="shared" si="45"/>
        <v>18500</v>
      </c>
    </row>
    <row r="1467" spans="1:25">
      <c r="A1467" s="1" t="str">
        <f t="shared" si="44"/>
        <v>060091044435000</v>
      </c>
      <c r="B1467" s="142" t="s">
        <v>37</v>
      </c>
      <c r="C1467" s="142" t="s">
        <v>447</v>
      </c>
      <c r="D1467" s="142" t="s">
        <v>3494</v>
      </c>
      <c r="E1467" s="142" t="s">
        <v>2486</v>
      </c>
      <c r="F1467" s="142" t="s">
        <v>96</v>
      </c>
      <c r="G1467" s="142" t="s">
        <v>2738</v>
      </c>
      <c r="H1467" s="142" t="s">
        <v>2739</v>
      </c>
      <c r="I1467" s="142" t="s">
        <v>21</v>
      </c>
      <c r="J1467" s="142">
        <v>1</v>
      </c>
      <c r="K1467" s="142">
        <v>24</v>
      </c>
      <c r="L1467" s="227">
        <v>126</v>
      </c>
      <c r="M1467" s="227">
        <v>1146262</v>
      </c>
      <c r="N1467" s="227">
        <v>12900</v>
      </c>
      <c r="O1467" s="227">
        <v>12900</v>
      </c>
      <c r="P1467" s="227">
        <v>309600</v>
      </c>
      <c r="Q1467" s="227"/>
      <c r="R1467" s="227"/>
      <c r="S1467" s="227"/>
      <c r="T1467" s="227">
        <v>26</v>
      </c>
      <c r="U1467" s="227">
        <v>278739</v>
      </c>
      <c r="V1467" s="227">
        <v>42209</v>
      </c>
      <c r="W1467" s="143">
        <v>45958</v>
      </c>
      <c r="X1467" s="143">
        <v>46034</v>
      </c>
      <c r="Y1467">
        <f t="shared" si="45"/>
        <v>309600</v>
      </c>
    </row>
    <row r="1468" spans="1:25">
      <c r="A1468" s="1" t="str">
        <f t="shared" si="44"/>
        <v>060091044827000</v>
      </c>
      <c r="B1468" s="142" t="s">
        <v>37</v>
      </c>
      <c r="C1468" s="142" t="s">
        <v>447</v>
      </c>
      <c r="D1468" s="142" t="s">
        <v>3497</v>
      </c>
      <c r="E1468" s="142" t="s">
        <v>24</v>
      </c>
      <c r="F1468" s="142" t="s">
        <v>700</v>
      </c>
      <c r="G1468" s="142" t="s">
        <v>701</v>
      </c>
      <c r="H1468" s="142" t="s">
        <v>702</v>
      </c>
      <c r="I1468" s="142" t="s">
        <v>21</v>
      </c>
      <c r="J1468" s="142">
        <v>1</v>
      </c>
      <c r="K1468" s="142">
        <v>12</v>
      </c>
      <c r="L1468" s="227">
        <v>1192</v>
      </c>
      <c r="M1468" s="227">
        <v>27154456</v>
      </c>
      <c r="N1468" s="227">
        <v>26500</v>
      </c>
      <c r="O1468" s="227">
        <v>26500</v>
      </c>
      <c r="P1468" s="227">
        <v>318000</v>
      </c>
      <c r="Q1468" s="227">
        <v>12</v>
      </c>
      <c r="R1468" s="227">
        <v>500</v>
      </c>
      <c r="S1468" s="227">
        <v>312000</v>
      </c>
      <c r="T1468" s="227">
        <v>6</v>
      </c>
      <c r="U1468" s="227">
        <v>143243</v>
      </c>
      <c r="V1468" s="227">
        <v>6559</v>
      </c>
      <c r="W1468" s="143">
        <v>45947</v>
      </c>
      <c r="X1468" s="143">
        <v>46033</v>
      </c>
      <c r="Y1468">
        <f t="shared" si="45"/>
        <v>312000</v>
      </c>
    </row>
    <row r="1469" spans="1:25">
      <c r="A1469" s="1" t="str">
        <f t="shared" si="44"/>
        <v>060091045756000</v>
      </c>
      <c r="B1469" s="142" t="s">
        <v>37</v>
      </c>
      <c r="C1469" s="142" t="s">
        <v>447</v>
      </c>
      <c r="D1469" s="142" t="s">
        <v>3495</v>
      </c>
      <c r="E1469" s="142" t="s">
        <v>3496</v>
      </c>
      <c r="F1469" s="142" t="s">
        <v>912</v>
      </c>
      <c r="G1469" s="142" t="s">
        <v>913</v>
      </c>
      <c r="H1469" s="142" t="s">
        <v>914</v>
      </c>
      <c r="I1469" s="142" t="s">
        <v>21</v>
      </c>
      <c r="J1469" s="142">
        <v>1</v>
      </c>
      <c r="K1469" s="142">
        <v>5</v>
      </c>
      <c r="L1469" s="227">
        <v>65</v>
      </c>
      <c r="M1469" s="227">
        <v>3574129</v>
      </c>
      <c r="N1469" s="227">
        <v>67900</v>
      </c>
      <c r="O1469" s="227">
        <v>67900</v>
      </c>
      <c r="P1469" s="227">
        <v>339500</v>
      </c>
      <c r="Q1469" s="227">
        <v>5</v>
      </c>
      <c r="R1469" s="227">
        <v>3600</v>
      </c>
      <c r="S1469" s="227">
        <v>321500</v>
      </c>
      <c r="T1469" s="227">
        <v>28</v>
      </c>
      <c r="U1469" s="227">
        <v>1690090</v>
      </c>
      <c r="V1469" s="227">
        <v>150465</v>
      </c>
      <c r="W1469" s="143">
        <v>45989</v>
      </c>
      <c r="X1469" s="143">
        <v>46035</v>
      </c>
      <c r="Y1469">
        <f t="shared" si="45"/>
        <v>321500</v>
      </c>
    </row>
    <row r="1470" spans="1:25">
      <c r="A1470" s="1" t="str">
        <f t="shared" si="44"/>
        <v>060091048940000</v>
      </c>
      <c r="B1470" s="142" t="s">
        <v>37</v>
      </c>
      <c r="C1470" s="142" t="s">
        <v>447</v>
      </c>
      <c r="D1470" s="142" t="s">
        <v>3495</v>
      </c>
      <c r="E1470" s="142" t="s">
        <v>3496</v>
      </c>
      <c r="F1470" s="142" t="s">
        <v>918</v>
      </c>
      <c r="G1470" s="142" t="s">
        <v>3542</v>
      </c>
      <c r="H1470" s="142" t="s">
        <v>920</v>
      </c>
      <c r="I1470" s="142" t="s">
        <v>21</v>
      </c>
      <c r="J1470" s="142">
        <v>1</v>
      </c>
      <c r="K1470" s="142">
        <v>12</v>
      </c>
      <c r="L1470" s="227">
        <v>3401</v>
      </c>
      <c r="M1470" s="227">
        <v>60215125</v>
      </c>
      <c r="N1470" s="227">
        <v>20200</v>
      </c>
      <c r="O1470" s="227">
        <v>21500</v>
      </c>
      <c r="P1470" s="227">
        <v>258000</v>
      </c>
      <c r="Q1470" s="227">
        <v>12</v>
      </c>
      <c r="R1470" s="227">
        <v>1550</v>
      </c>
      <c r="S1470" s="227">
        <v>239400</v>
      </c>
      <c r="T1470" s="227">
        <v>777</v>
      </c>
      <c r="U1470" s="227">
        <v>14418694</v>
      </c>
      <c r="V1470" s="227">
        <v>661813</v>
      </c>
      <c r="W1470" s="143">
        <v>46027</v>
      </c>
      <c r="X1470" s="143">
        <v>46035</v>
      </c>
      <c r="Y1470">
        <f t="shared" si="45"/>
        <v>239400</v>
      </c>
    </row>
    <row r="1471" spans="1:25">
      <c r="A1471" s="1" t="str">
        <f t="shared" si="44"/>
        <v>060091053801000</v>
      </c>
      <c r="B1471" s="142" t="s">
        <v>37</v>
      </c>
      <c r="C1471" s="142" t="s">
        <v>447</v>
      </c>
      <c r="D1471" s="142" t="s">
        <v>3494</v>
      </c>
      <c r="E1471" s="142" t="s">
        <v>2486</v>
      </c>
      <c r="F1471" s="142" t="s">
        <v>42</v>
      </c>
      <c r="G1471" s="142" t="s">
        <v>2503</v>
      </c>
      <c r="H1471" s="142" t="s">
        <v>2504</v>
      </c>
      <c r="I1471" s="142" t="s">
        <v>21</v>
      </c>
      <c r="J1471" s="142">
        <v>1</v>
      </c>
      <c r="K1471" s="142">
        <v>12</v>
      </c>
      <c r="L1471" s="227">
        <v>21</v>
      </c>
      <c r="M1471" s="227">
        <v>875383</v>
      </c>
      <c r="N1471" s="227">
        <v>54200</v>
      </c>
      <c r="O1471" s="227">
        <v>53800</v>
      </c>
      <c r="P1471" s="227">
        <v>645600</v>
      </c>
      <c r="Q1471" s="227"/>
      <c r="R1471" s="227"/>
      <c r="S1471" s="227"/>
      <c r="T1471" s="227">
        <v>4</v>
      </c>
      <c r="U1471" s="227">
        <v>195315</v>
      </c>
      <c r="V1471" s="227">
        <v>28575</v>
      </c>
      <c r="W1471" s="143">
        <v>46028</v>
      </c>
      <c r="X1471" s="143">
        <v>46032</v>
      </c>
      <c r="Y1471">
        <f t="shared" si="45"/>
        <v>645600</v>
      </c>
    </row>
    <row r="1472" spans="1:25">
      <c r="A1472" s="1" t="str">
        <f t="shared" si="44"/>
        <v>060091053802000</v>
      </c>
      <c r="B1472" s="142" t="s">
        <v>37</v>
      </c>
      <c r="C1472" s="142" t="s">
        <v>447</v>
      </c>
      <c r="D1472" s="142" t="s">
        <v>3494</v>
      </c>
      <c r="E1472" s="142" t="s">
        <v>2486</v>
      </c>
      <c r="F1472" s="142" t="s">
        <v>74</v>
      </c>
      <c r="G1472" s="142" t="s">
        <v>2668</v>
      </c>
      <c r="H1472" s="142" t="s">
        <v>2669</v>
      </c>
      <c r="I1472" s="142" t="s">
        <v>21</v>
      </c>
      <c r="J1472" s="142">
        <v>1</v>
      </c>
      <c r="K1472" s="142">
        <v>12</v>
      </c>
      <c r="L1472" s="227">
        <v>55</v>
      </c>
      <c r="M1472" s="227">
        <v>2292674</v>
      </c>
      <c r="N1472" s="227">
        <v>54200</v>
      </c>
      <c r="O1472" s="227">
        <v>54200</v>
      </c>
      <c r="P1472" s="227">
        <v>650400</v>
      </c>
      <c r="Q1472" s="227"/>
      <c r="R1472" s="227"/>
      <c r="S1472" s="227"/>
      <c r="T1472" s="227">
        <v>6</v>
      </c>
      <c r="U1472" s="227">
        <v>265225</v>
      </c>
      <c r="V1472" s="227">
        <v>15115</v>
      </c>
      <c r="W1472" s="143">
        <v>46028</v>
      </c>
      <c r="X1472" s="143">
        <v>46032</v>
      </c>
      <c r="Y1472">
        <f t="shared" si="45"/>
        <v>650400</v>
      </c>
    </row>
    <row r="1473" spans="1:25">
      <c r="A1473" s="1" t="str">
        <f t="shared" si="44"/>
        <v>060091054010000</v>
      </c>
      <c r="B1473" s="142" t="s">
        <v>37</v>
      </c>
      <c r="C1473" s="142" t="s">
        <v>447</v>
      </c>
      <c r="D1473" s="142" t="s">
        <v>3534</v>
      </c>
      <c r="E1473" s="142" t="s">
        <v>2492</v>
      </c>
      <c r="F1473" s="142" t="s">
        <v>97</v>
      </c>
      <c r="G1473" s="142" t="s">
        <v>2744</v>
      </c>
      <c r="H1473" s="142" t="s">
        <v>2745</v>
      </c>
      <c r="I1473" s="142" t="s">
        <v>21</v>
      </c>
      <c r="J1473" s="142">
        <v>1</v>
      </c>
      <c r="K1473" s="142">
        <v>4</v>
      </c>
      <c r="L1473" s="227">
        <v>0</v>
      </c>
      <c r="M1473" s="227">
        <v>0</v>
      </c>
      <c r="N1473" s="227">
        <v>71400</v>
      </c>
      <c r="O1473" s="227">
        <v>67900</v>
      </c>
      <c r="P1473" s="227">
        <v>271600</v>
      </c>
      <c r="Q1473" s="227"/>
      <c r="R1473" s="227"/>
      <c r="S1473" s="227"/>
      <c r="T1473" s="227">
        <v>0</v>
      </c>
      <c r="U1473" s="227">
        <v>0</v>
      </c>
      <c r="V1473" s="227">
        <v>0</v>
      </c>
      <c r="W1473" s="143">
        <v>45986</v>
      </c>
      <c r="X1473" s="143">
        <v>46003</v>
      </c>
      <c r="Y1473">
        <f t="shared" si="45"/>
        <v>271600</v>
      </c>
    </row>
    <row r="1474" spans="1:25">
      <c r="A1474" s="1" t="str">
        <f t="shared" si="44"/>
        <v>060091055785000</v>
      </c>
      <c r="B1474" s="142" t="s">
        <v>37</v>
      </c>
      <c r="C1474" s="142" t="s">
        <v>447</v>
      </c>
      <c r="D1474" s="142" t="s">
        <v>3495</v>
      </c>
      <c r="E1474" s="142" t="s">
        <v>3496</v>
      </c>
      <c r="F1474" s="142" t="s">
        <v>230</v>
      </c>
      <c r="G1474" s="142" t="s">
        <v>231</v>
      </c>
      <c r="H1474" s="142" t="s">
        <v>232</v>
      </c>
      <c r="I1474" s="142" t="s">
        <v>21</v>
      </c>
      <c r="J1474" s="142">
        <v>1</v>
      </c>
      <c r="K1474" s="142">
        <v>12</v>
      </c>
      <c r="L1474" s="227">
        <v>6579</v>
      </c>
      <c r="M1474" s="227">
        <v>90010753</v>
      </c>
      <c r="N1474" s="227">
        <v>17600</v>
      </c>
      <c r="O1474" s="227">
        <v>15000</v>
      </c>
      <c r="P1474" s="227">
        <v>180000</v>
      </c>
      <c r="Q1474" s="227">
        <v>12</v>
      </c>
      <c r="R1474" s="227">
        <v>958</v>
      </c>
      <c r="S1474" s="227">
        <v>168504</v>
      </c>
      <c r="T1474" s="227">
        <v>2277</v>
      </c>
      <c r="U1474" s="227">
        <v>28809459</v>
      </c>
      <c r="V1474" s="227">
        <v>-2343374</v>
      </c>
      <c r="W1474" s="143">
        <v>46031</v>
      </c>
      <c r="X1474" s="143">
        <v>46035</v>
      </c>
      <c r="Y1474">
        <f t="shared" si="45"/>
        <v>168504</v>
      </c>
    </row>
    <row r="1475" spans="1:25">
      <c r="A1475" s="1" t="str">
        <f t="shared" si="44"/>
        <v>060091057501000</v>
      </c>
      <c r="B1475" s="142" t="s">
        <v>37</v>
      </c>
      <c r="C1475" s="142" t="s">
        <v>447</v>
      </c>
      <c r="D1475" s="142" t="s">
        <v>3523</v>
      </c>
      <c r="E1475" s="142" t="s">
        <v>20</v>
      </c>
      <c r="F1475" s="142" t="s">
        <v>925</v>
      </c>
      <c r="G1475" s="142" t="s">
        <v>926</v>
      </c>
      <c r="H1475" s="142" t="s">
        <v>927</v>
      </c>
      <c r="I1475" s="142" t="s">
        <v>21</v>
      </c>
      <c r="J1475" s="142">
        <v>1</v>
      </c>
      <c r="K1475" s="142">
        <v>72</v>
      </c>
      <c r="L1475" s="227">
        <v>735</v>
      </c>
      <c r="M1475" s="227">
        <v>4336367</v>
      </c>
      <c r="N1475" s="227">
        <v>8600</v>
      </c>
      <c r="O1475" s="227">
        <v>8600</v>
      </c>
      <c r="P1475" s="227">
        <v>619200</v>
      </c>
      <c r="Q1475" s="227"/>
      <c r="R1475" s="227"/>
      <c r="S1475" s="227"/>
      <c r="T1475" s="227">
        <v>79</v>
      </c>
      <c r="U1475" s="227">
        <v>612072</v>
      </c>
      <c r="V1475" s="227">
        <v>145986</v>
      </c>
      <c r="W1475" s="143">
        <v>46007</v>
      </c>
      <c r="X1475" s="143">
        <v>46035</v>
      </c>
      <c r="Y1475">
        <f t="shared" si="45"/>
        <v>619200</v>
      </c>
    </row>
    <row r="1476" spans="1:25">
      <c r="A1476" s="1" t="str">
        <f t="shared" si="44"/>
        <v>060091058499000</v>
      </c>
      <c r="B1476" s="142" t="s">
        <v>37</v>
      </c>
      <c r="C1476" s="142" t="s">
        <v>447</v>
      </c>
      <c r="D1476" s="142" t="s">
        <v>3528</v>
      </c>
      <c r="E1476" s="142" t="s">
        <v>27</v>
      </c>
      <c r="F1476" s="142" t="s">
        <v>236</v>
      </c>
      <c r="G1476" s="142" t="s">
        <v>237</v>
      </c>
      <c r="H1476" s="142" t="s">
        <v>238</v>
      </c>
      <c r="I1476" s="142" t="s">
        <v>21</v>
      </c>
      <c r="J1476" s="142">
        <v>1</v>
      </c>
      <c r="K1476" s="142">
        <v>12</v>
      </c>
      <c r="L1476" s="227">
        <v>1971</v>
      </c>
      <c r="M1476" s="227">
        <v>4439276</v>
      </c>
      <c r="N1476" s="227">
        <v>2785</v>
      </c>
      <c r="O1476" s="227">
        <v>2785</v>
      </c>
      <c r="P1476" s="227">
        <v>33420</v>
      </c>
      <c r="Q1476" s="227"/>
      <c r="R1476" s="227"/>
      <c r="S1476" s="227"/>
      <c r="T1476" s="227">
        <v>430</v>
      </c>
      <c r="U1476" s="227">
        <v>1078874</v>
      </c>
      <c r="V1476" s="227">
        <v>110386</v>
      </c>
      <c r="W1476" s="143">
        <v>46034</v>
      </c>
      <c r="X1476" s="143">
        <v>46034</v>
      </c>
      <c r="Y1476">
        <f t="shared" si="45"/>
        <v>33420</v>
      </c>
    </row>
    <row r="1477" spans="1:25">
      <c r="A1477" s="1" t="str">
        <f t="shared" ref="A1477:A1540" si="46">B1477&amp;F1477</f>
        <v>060091063695000</v>
      </c>
      <c r="B1477" s="142" t="s">
        <v>37</v>
      </c>
      <c r="C1477" s="142" t="s">
        <v>447</v>
      </c>
      <c r="D1477" s="142" t="s">
        <v>3511</v>
      </c>
      <c r="E1477" s="142" t="s">
        <v>3512</v>
      </c>
      <c r="F1477" s="142" t="s">
        <v>3543</v>
      </c>
      <c r="G1477" s="142" t="s">
        <v>3544</v>
      </c>
      <c r="H1477" s="142" t="s">
        <v>3545</v>
      </c>
      <c r="I1477" s="142" t="s">
        <v>21</v>
      </c>
      <c r="J1477" s="142">
        <v>1</v>
      </c>
      <c r="K1477" s="142">
        <v>48</v>
      </c>
      <c r="L1477" s="227">
        <v>397</v>
      </c>
      <c r="M1477" s="227">
        <v>8400703</v>
      </c>
      <c r="N1477" s="227">
        <v>24900</v>
      </c>
      <c r="O1477" s="227">
        <v>20500</v>
      </c>
      <c r="P1477" s="227">
        <v>984000</v>
      </c>
      <c r="Q1477" s="227"/>
      <c r="R1477" s="227"/>
      <c r="S1477" s="227"/>
      <c r="T1477" s="227">
        <v>155</v>
      </c>
      <c r="U1477" s="227">
        <v>2862613</v>
      </c>
      <c r="V1477" s="227">
        <v>-417259</v>
      </c>
      <c r="W1477" s="143">
        <v>45993</v>
      </c>
      <c r="X1477" s="143">
        <v>46035</v>
      </c>
      <c r="Y1477">
        <f t="shared" ref="Y1477:Y1540" si="47">IF(S1477&gt;0,S1477,P1477)</f>
        <v>984000</v>
      </c>
    </row>
    <row r="1478" spans="1:25">
      <c r="A1478" s="1" t="str">
        <f t="shared" si="46"/>
        <v>060091064394000</v>
      </c>
      <c r="B1478" s="142" t="s">
        <v>37</v>
      </c>
      <c r="C1478" s="142" t="s">
        <v>447</v>
      </c>
      <c r="D1478" s="142" t="s">
        <v>3523</v>
      </c>
      <c r="E1478" s="142" t="s">
        <v>20</v>
      </c>
      <c r="F1478" s="142" t="s">
        <v>724</v>
      </c>
      <c r="G1478" s="142" t="s">
        <v>3546</v>
      </c>
      <c r="H1478" s="142" t="s">
        <v>725</v>
      </c>
      <c r="I1478" s="142" t="s">
        <v>21</v>
      </c>
      <c r="J1478" s="142">
        <v>1</v>
      </c>
      <c r="K1478" s="142">
        <v>36</v>
      </c>
      <c r="L1478" s="227">
        <v>76</v>
      </c>
      <c r="M1478" s="227">
        <v>268836</v>
      </c>
      <c r="N1478" s="227">
        <v>4250</v>
      </c>
      <c r="O1478" s="227">
        <v>4000</v>
      </c>
      <c r="P1478" s="227">
        <v>144000</v>
      </c>
      <c r="Q1478" s="227"/>
      <c r="R1478" s="227"/>
      <c r="S1478" s="227"/>
      <c r="T1478" s="227">
        <v>41</v>
      </c>
      <c r="U1478" s="227">
        <v>147748</v>
      </c>
      <c r="V1478" s="227">
        <v>2718</v>
      </c>
      <c r="W1478" s="143">
        <v>46034</v>
      </c>
      <c r="X1478" s="143">
        <v>46034</v>
      </c>
      <c r="Y1478">
        <f t="shared" si="47"/>
        <v>144000</v>
      </c>
    </row>
    <row r="1479" spans="1:25">
      <c r="A1479" s="1" t="str">
        <f t="shared" si="46"/>
        <v>060091064670000</v>
      </c>
      <c r="B1479" s="142" t="s">
        <v>37</v>
      </c>
      <c r="C1479" s="142" t="s">
        <v>447</v>
      </c>
      <c r="D1479" s="142" t="s">
        <v>3523</v>
      </c>
      <c r="E1479" s="142" t="s">
        <v>20</v>
      </c>
      <c r="F1479" s="142" t="s">
        <v>242</v>
      </c>
      <c r="G1479" s="142" t="s">
        <v>243</v>
      </c>
      <c r="H1479" s="142" t="s">
        <v>244</v>
      </c>
      <c r="I1479" s="142" t="s">
        <v>21</v>
      </c>
      <c r="J1479" s="142">
        <v>1</v>
      </c>
      <c r="K1479" s="142">
        <v>16</v>
      </c>
      <c r="L1479" s="227">
        <v>170</v>
      </c>
      <c r="M1479" s="227">
        <v>2781470</v>
      </c>
      <c r="N1479" s="227">
        <v>21500</v>
      </c>
      <c r="O1479" s="227">
        <v>20500</v>
      </c>
      <c r="P1479" s="227">
        <v>328000</v>
      </c>
      <c r="Q1479" s="227"/>
      <c r="R1479" s="227"/>
      <c r="S1479" s="227"/>
      <c r="T1479" s="227">
        <v>106</v>
      </c>
      <c r="U1479" s="227">
        <v>2053153</v>
      </c>
      <c r="V1479" s="227">
        <v>318825</v>
      </c>
      <c r="W1479" s="143">
        <v>46014</v>
      </c>
      <c r="X1479" s="143">
        <v>46035</v>
      </c>
      <c r="Y1479">
        <f t="shared" si="47"/>
        <v>328000</v>
      </c>
    </row>
    <row r="1480" spans="1:25">
      <c r="A1480" s="1" t="str">
        <f t="shared" si="46"/>
        <v>060091064680000</v>
      </c>
      <c r="B1480" s="142" t="s">
        <v>37</v>
      </c>
      <c r="C1480" s="142" t="s">
        <v>447</v>
      </c>
      <c r="D1480" s="142" t="s">
        <v>3523</v>
      </c>
      <c r="E1480" s="142" t="s">
        <v>20</v>
      </c>
      <c r="F1480" s="142" t="s">
        <v>248</v>
      </c>
      <c r="G1480" s="142" t="s">
        <v>249</v>
      </c>
      <c r="H1480" s="142" t="s">
        <v>250</v>
      </c>
      <c r="I1480" s="142" t="s">
        <v>21</v>
      </c>
      <c r="J1480" s="142">
        <v>1</v>
      </c>
      <c r="K1480" s="142">
        <v>28</v>
      </c>
      <c r="L1480" s="227">
        <v>13119</v>
      </c>
      <c r="M1480" s="227">
        <v>115825147</v>
      </c>
      <c r="N1480" s="227">
        <v>9500</v>
      </c>
      <c r="O1480" s="227">
        <v>8900</v>
      </c>
      <c r="P1480" s="227">
        <v>249200</v>
      </c>
      <c r="Q1480" s="227">
        <v>28</v>
      </c>
      <c r="R1480" s="227">
        <v>100</v>
      </c>
      <c r="S1480" s="227">
        <v>246400</v>
      </c>
      <c r="T1480" s="227">
        <v>507</v>
      </c>
      <c r="U1480" s="227">
        <v>4334144</v>
      </c>
      <c r="V1480" s="227">
        <v>-142062</v>
      </c>
      <c r="W1480" s="143">
        <v>46014</v>
      </c>
      <c r="X1480" s="143">
        <v>46035</v>
      </c>
      <c r="Y1480">
        <f t="shared" si="47"/>
        <v>246400</v>
      </c>
    </row>
    <row r="1481" spans="1:25">
      <c r="A1481" s="1" t="str">
        <f t="shared" si="46"/>
        <v>060091065842000</v>
      </c>
      <c r="B1481" s="142" t="s">
        <v>37</v>
      </c>
      <c r="C1481" s="142" t="s">
        <v>447</v>
      </c>
      <c r="D1481" s="142" t="s">
        <v>3494</v>
      </c>
      <c r="E1481" s="142" t="s">
        <v>2486</v>
      </c>
      <c r="F1481" s="142" t="s">
        <v>43</v>
      </c>
      <c r="G1481" s="142" t="s">
        <v>2508</v>
      </c>
      <c r="H1481" s="142" t="s">
        <v>2509</v>
      </c>
      <c r="I1481" s="142" t="s">
        <v>21</v>
      </c>
      <c r="J1481" s="142">
        <v>1</v>
      </c>
      <c r="K1481" s="142">
        <v>48</v>
      </c>
      <c r="L1481" s="227">
        <v>1391</v>
      </c>
      <c r="M1481" s="227">
        <v>15725476</v>
      </c>
      <c r="N1481" s="227">
        <v>13700</v>
      </c>
      <c r="O1481" s="227">
        <v>12600</v>
      </c>
      <c r="P1481" s="227">
        <v>604800</v>
      </c>
      <c r="Q1481" s="227"/>
      <c r="R1481" s="227"/>
      <c r="S1481" s="227"/>
      <c r="T1481" s="227">
        <v>271</v>
      </c>
      <c r="U1481" s="227">
        <v>3325946</v>
      </c>
      <c r="V1481" s="227">
        <v>262248</v>
      </c>
      <c r="W1481" s="143">
        <v>46031</v>
      </c>
      <c r="X1481" s="143">
        <v>46035</v>
      </c>
      <c r="Y1481">
        <f t="shared" si="47"/>
        <v>604800</v>
      </c>
    </row>
    <row r="1482" spans="1:25">
      <c r="A1482" s="1" t="str">
        <f t="shared" si="46"/>
        <v>060091066078000</v>
      </c>
      <c r="B1482" s="142" t="s">
        <v>37</v>
      </c>
      <c r="C1482" s="142" t="s">
        <v>447</v>
      </c>
      <c r="D1482" s="142" t="s">
        <v>3494</v>
      </c>
      <c r="E1482" s="142" t="s">
        <v>2486</v>
      </c>
      <c r="F1482" s="142" t="s">
        <v>44</v>
      </c>
      <c r="G1482" s="142" t="s">
        <v>2513</v>
      </c>
      <c r="H1482" s="142" t="s">
        <v>2514</v>
      </c>
      <c r="I1482" s="142" t="s">
        <v>21</v>
      </c>
      <c r="J1482" s="142">
        <v>1</v>
      </c>
      <c r="K1482" s="142">
        <v>45</v>
      </c>
      <c r="L1482" s="227">
        <v>380</v>
      </c>
      <c r="M1482" s="227">
        <v>3014472</v>
      </c>
      <c r="N1482" s="227">
        <v>10200</v>
      </c>
      <c r="O1482" s="227">
        <v>10200</v>
      </c>
      <c r="P1482" s="227">
        <v>459000</v>
      </c>
      <c r="Q1482" s="227"/>
      <c r="R1482" s="227"/>
      <c r="S1482" s="227"/>
      <c r="T1482" s="227">
        <v>24</v>
      </c>
      <c r="U1482" s="227">
        <v>199459</v>
      </c>
      <c r="V1482" s="227">
        <v>9071</v>
      </c>
      <c r="W1482" s="143">
        <v>45909</v>
      </c>
      <c r="X1482" s="143">
        <v>46034</v>
      </c>
      <c r="Y1482">
        <f t="shared" si="47"/>
        <v>459000</v>
      </c>
    </row>
    <row r="1483" spans="1:25">
      <c r="A1483" s="1" t="str">
        <f t="shared" si="46"/>
        <v>060091067510000</v>
      </c>
      <c r="B1483" s="142" t="s">
        <v>37</v>
      </c>
      <c r="C1483" s="142" t="s">
        <v>447</v>
      </c>
      <c r="D1483" s="142" t="s">
        <v>3523</v>
      </c>
      <c r="E1483" s="142" t="s">
        <v>20</v>
      </c>
      <c r="F1483" s="142" t="s">
        <v>460</v>
      </c>
      <c r="G1483" s="142" t="s">
        <v>461</v>
      </c>
      <c r="H1483" s="142" t="s">
        <v>462</v>
      </c>
      <c r="I1483" s="142" t="s">
        <v>21</v>
      </c>
      <c r="J1483" s="142">
        <v>1</v>
      </c>
      <c r="K1483" s="142">
        <v>16</v>
      </c>
      <c r="L1483" s="227">
        <v>4987</v>
      </c>
      <c r="M1483" s="227">
        <v>65328898</v>
      </c>
      <c r="N1483" s="227">
        <v>17500</v>
      </c>
      <c r="O1483" s="227">
        <v>17500</v>
      </c>
      <c r="P1483" s="227">
        <v>280000</v>
      </c>
      <c r="Q1483" s="227"/>
      <c r="R1483" s="227"/>
      <c r="S1483" s="227"/>
      <c r="T1483" s="227">
        <v>368</v>
      </c>
      <c r="U1483" s="227">
        <v>5997027</v>
      </c>
      <c r="V1483" s="227">
        <v>1176286</v>
      </c>
      <c r="W1483" s="143">
        <v>46028</v>
      </c>
      <c r="X1483" s="143">
        <v>46035</v>
      </c>
      <c r="Y1483">
        <f t="shared" si="47"/>
        <v>280000</v>
      </c>
    </row>
    <row r="1484" spans="1:25">
      <c r="A1484" s="1" t="str">
        <f t="shared" si="46"/>
        <v>060091068899000</v>
      </c>
      <c r="B1484" s="142" t="s">
        <v>37</v>
      </c>
      <c r="C1484" s="142" t="s">
        <v>447</v>
      </c>
      <c r="D1484" s="142" t="s">
        <v>3534</v>
      </c>
      <c r="E1484" s="142" t="s">
        <v>2492</v>
      </c>
      <c r="F1484" s="142" t="s">
        <v>45</v>
      </c>
      <c r="G1484" s="142" t="s">
        <v>2518</v>
      </c>
      <c r="H1484" s="142" t="s">
        <v>2519</v>
      </c>
      <c r="I1484" s="142" t="s">
        <v>23</v>
      </c>
      <c r="J1484" s="142">
        <v>1</v>
      </c>
      <c r="K1484" s="142">
        <v>60</v>
      </c>
      <c r="L1484" s="227">
        <v>1103</v>
      </c>
      <c r="M1484" s="227">
        <v>4282223</v>
      </c>
      <c r="N1484" s="227">
        <v>4800</v>
      </c>
      <c r="O1484" s="227">
        <v>4800</v>
      </c>
      <c r="P1484" s="227">
        <v>288000</v>
      </c>
      <c r="Q1484" s="227">
        <v>60</v>
      </c>
      <c r="R1484" s="227">
        <v>383</v>
      </c>
      <c r="S1484" s="227">
        <v>265020</v>
      </c>
      <c r="T1484" s="227">
        <v>48</v>
      </c>
      <c r="U1484" s="227">
        <v>207568</v>
      </c>
      <c r="V1484" s="227">
        <v>21216</v>
      </c>
      <c r="W1484" s="143">
        <v>45951</v>
      </c>
      <c r="X1484" s="143">
        <v>46025</v>
      </c>
      <c r="Y1484">
        <f t="shared" si="47"/>
        <v>265020</v>
      </c>
    </row>
    <row r="1485" spans="1:25">
      <c r="A1485" s="1" t="str">
        <f t="shared" si="46"/>
        <v>060091070906000</v>
      </c>
      <c r="B1485" s="142" t="s">
        <v>37</v>
      </c>
      <c r="C1485" s="142" t="s">
        <v>447</v>
      </c>
      <c r="D1485" s="142" t="s">
        <v>3497</v>
      </c>
      <c r="E1485" s="142" t="s">
        <v>24</v>
      </c>
      <c r="F1485" s="142" t="s">
        <v>254</v>
      </c>
      <c r="G1485" s="142" t="s">
        <v>255</v>
      </c>
      <c r="H1485" s="142" t="s">
        <v>256</v>
      </c>
      <c r="I1485" s="142" t="s">
        <v>21</v>
      </c>
      <c r="J1485" s="142">
        <v>1</v>
      </c>
      <c r="K1485" s="142">
        <v>60</v>
      </c>
      <c r="L1485" s="227">
        <v>8095</v>
      </c>
      <c r="M1485" s="227">
        <v>32131686</v>
      </c>
      <c r="N1485" s="227">
        <v>4500</v>
      </c>
      <c r="O1485" s="227">
        <v>4500</v>
      </c>
      <c r="P1485" s="227">
        <v>270000</v>
      </c>
      <c r="Q1485" s="227">
        <v>60</v>
      </c>
      <c r="R1485" s="227">
        <v>75</v>
      </c>
      <c r="S1485" s="227">
        <v>265500</v>
      </c>
      <c r="T1485" s="227">
        <v>10913</v>
      </c>
      <c r="U1485" s="227">
        <v>42902649</v>
      </c>
      <c r="V1485" s="227">
        <v>-414594</v>
      </c>
      <c r="W1485" s="143">
        <v>46035</v>
      </c>
      <c r="X1485" s="143">
        <v>46035</v>
      </c>
      <c r="Y1485">
        <f t="shared" si="47"/>
        <v>265500</v>
      </c>
    </row>
    <row r="1486" spans="1:25">
      <c r="A1486" s="1" t="str">
        <f t="shared" si="46"/>
        <v>060091071008000</v>
      </c>
      <c r="B1486" s="142" t="s">
        <v>37</v>
      </c>
      <c r="C1486" s="142" t="s">
        <v>447</v>
      </c>
      <c r="D1486" s="142" t="s">
        <v>3523</v>
      </c>
      <c r="E1486" s="142" t="s">
        <v>20</v>
      </c>
      <c r="F1486" s="142" t="s">
        <v>260</v>
      </c>
      <c r="G1486" s="142" t="s">
        <v>261</v>
      </c>
      <c r="H1486" s="142" t="s">
        <v>262</v>
      </c>
      <c r="I1486" s="142" t="s">
        <v>21</v>
      </c>
      <c r="J1486" s="142">
        <v>1</v>
      </c>
      <c r="K1486" s="142">
        <v>12</v>
      </c>
      <c r="L1486" s="227">
        <v>851</v>
      </c>
      <c r="M1486" s="227">
        <v>6189323</v>
      </c>
      <c r="N1486" s="227">
        <v>8500</v>
      </c>
      <c r="O1486" s="227">
        <v>8500</v>
      </c>
      <c r="P1486" s="227">
        <v>102000</v>
      </c>
      <c r="Q1486" s="227">
        <v>12</v>
      </c>
      <c r="R1486" s="227">
        <v>100</v>
      </c>
      <c r="S1486" s="227">
        <v>100800</v>
      </c>
      <c r="T1486" s="227">
        <v>211</v>
      </c>
      <c r="U1486" s="227">
        <v>1611442</v>
      </c>
      <c r="V1486" s="227">
        <v>76839</v>
      </c>
      <c r="W1486" s="143">
        <v>46010</v>
      </c>
      <c r="X1486" s="143">
        <v>46035</v>
      </c>
      <c r="Y1486">
        <f t="shared" si="47"/>
        <v>100800</v>
      </c>
    </row>
    <row r="1487" spans="1:25">
      <c r="A1487" s="1" t="str">
        <f t="shared" si="46"/>
        <v>060091071171000</v>
      </c>
      <c r="B1487" s="142" t="s">
        <v>37</v>
      </c>
      <c r="C1487" s="142" t="s">
        <v>447</v>
      </c>
      <c r="D1487" s="142" t="s">
        <v>3511</v>
      </c>
      <c r="E1487" s="142" t="s">
        <v>3512</v>
      </c>
      <c r="F1487" s="142" t="s">
        <v>3547</v>
      </c>
      <c r="G1487" s="142" t="s">
        <v>3548</v>
      </c>
      <c r="H1487" s="142" t="s">
        <v>3549</v>
      </c>
      <c r="I1487" s="142" t="s">
        <v>21</v>
      </c>
      <c r="J1487" s="142">
        <v>1</v>
      </c>
      <c r="K1487" s="142">
        <v>12</v>
      </c>
      <c r="L1487" s="227">
        <v>71</v>
      </c>
      <c r="M1487" s="227">
        <v>3453114</v>
      </c>
      <c r="N1487" s="227">
        <v>67000</v>
      </c>
      <c r="O1487" s="227">
        <v>50900</v>
      </c>
      <c r="P1487" s="227">
        <v>610800</v>
      </c>
      <c r="Q1487" s="227"/>
      <c r="R1487" s="227"/>
      <c r="S1487" s="227"/>
      <c r="T1487" s="227">
        <v>31</v>
      </c>
      <c r="U1487" s="227">
        <v>1464820</v>
      </c>
      <c r="V1487" s="227">
        <v>-42877</v>
      </c>
      <c r="W1487" s="143">
        <v>46020</v>
      </c>
      <c r="X1487" s="143">
        <v>46035</v>
      </c>
      <c r="Y1487">
        <f t="shared" si="47"/>
        <v>610800</v>
      </c>
    </row>
    <row r="1488" spans="1:25">
      <c r="A1488" s="1" t="str">
        <f t="shared" si="46"/>
        <v>060091071173000</v>
      </c>
      <c r="B1488" s="142" t="s">
        <v>37</v>
      </c>
      <c r="C1488" s="142" t="s">
        <v>447</v>
      </c>
      <c r="D1488" s="142" t="s">
        <v>3511</v>
      </c>
      <c r="E1488" s="142" t="s">
        <v>3512</v>
      </c>
      <c r="F1488" s="142" t="s">
        <v>3550</v>
      </c>
      <c r="G1488" s="142" t="s">
        <v>3551</v>
      </c>
      <c r="H1488" s="142" t="s">
        <v>3552</v>
      </c>
      <c r="I1488" s="142" t="s">
        <v>21</v>
      </c>
      <c r="J1488" s="142">
        <v>1</v>
      </c>
      <c r="K1488" s="142">
        <v>12</v>
      </c>
      <c r="L1488" s="227">
        <v>85</v>
      </c>
      <c r="M1488" s="227">
        <v>4134081</v>
      </c>
      <c r="N1488" s="227">
        <v>62900</v>
      </c>
      <c r="O1488" s="227">
        <v>62900</v>
      </c>
      <c r="P1488" s="227">
        <v>754800</v>
      </c>
      <c r="Q1488" s="227"/>
      <c r="R1488" s="227"/>
      <c r="S1488" s="227"/>
      <c r="T1488" s="227">
        <v>19</v>
      </c>
      <c r="U1488" s="227">
        <v>914505</v>
      </c>
      <c r="V1488" s="227">
        <v>-9584</v>
      </c>
      <c r="W1488" s="143">
        <v>46020</v>
      </c>
      <c r="X1488" s="143">
        <v>46035</v>
      </c>
      <c r="Y1488">
        <f t="shared" si="47"/>
        <v>754800</v>
      </c>
    </row>
    <row r="1489" spans="1:25">
      <c r="A1489" s="1" t="str">
        <f t="shared" si="46"/>
        <v>060091071606000</v>
      </c>
      <c r="B1489" s="142" t="s">
        <v>37</v>
      </c>
      <c r="C1489" s="142" t="s">
        <v>447</v>
      </c>
      <c r="D1489" s="142" t="s">
        <v>3523</v>
      </c>
      <c r="E1489" s="142" t="s">
        <v>20</v>
      </c>
      <c r="F1489" s="142" t="s">
        <v>266</v>
      </c>
      <c r="G1489" s="142" t="s">
        <v>267</v>
      </c>
      <c r="H1489" s="142" t="s">
        <v>268</v>
      </c>
      <c r="I1489" s="142" t="s">
        <v>21</v>
      </c>
      <c r="J1489" s="142">
        <v>1</v>
      </c>
      <c r="K1489" s="142">
        <v>9</v>
      </c>
      <c r="L1489" s="227">
        <v>0</v>
      </c>
      <c r="M1489" s="227">
        <v>0</v>
      </c>
      <c r="N1489" s="227">
        <v>17700</v>
      </c>
      <c r="O1489" s="227">
        <v>18100</v>
      </c>
      <c r="P1489" s="227">
        <v>162900</v>
      </c>
      <c r="Q1489" s="227"/>
      <c r="R1489" s="227"/>
      <c r="S1489" s="227"/>
      <c r="T1489" s="227">
        <v>0</v>
      </c>
      <c r="U1489" s="227">
        <v>0</v>
      </c>
      <c r="V1489" s="227">
        <v>0</v>
      </c>
      <c r="W1489" s="143">
        <v>45980</v>
      </c>
      <c r="X1489" s="143">
        <v>45979</v>
      </c>
      <c r="Y1489">
        <f t="shared" si="47"/>
        <v>162900</v>
      </c>
    </row>
    <row r="1490" spans="1:25">
      <c r="A1490" s="1" t="str">
        <f t="shared" si="46"/>
        <v>060091072188000</v>
      </c>
      <c r="B1490" s="142" t="s">
        <v>37</v>
      </c>
      <c r="C1490" s="142" t="s">
        <v>447</v>
      </c>
      <c r="D1490" s="142" t="s">
        <v>3494</v>
      </c>
      <c r="E1490" s="142" t="s">
        <v>2486</v>
      </c>
      <c r="F1490" s="142" t="s">
        <v>46</v>
      </c>
      <c r="G1490" s="142" t="s">
        <v>3553</v>
      </c>
      <c r="H1490" s="142" t="s">
        <v>3554</v>
      </c>
      <c r="I1490" s="142" t="s">
        <v>23</v>
      </c>
      <c r="J1490" s="142">
        <v>1</v>
      </c>
      <c r="K1490" s="142">
        <v>42</v>
      </c>
      <c r="L1490" s="227">
        <v>128</v>
      </c>
      <c r="M1490" s="227">
        <v>1457321</v>
      </c>
      <c r="N1490" s="227">
        <v>10900</v>
      </c>
      <c r="O1490" s="227">
        <v>9500</v>
      </c>
      <c r="P1490" s="227">
        <v>399000</v>
      </c>
      <c r="Q1490" s="227"/>
      <c r="R1490" s="227"/>
      <c r="S1490" s="227"/>
      <c r="T1490" s="227">
        <v>0</v>
      </c>
      <c r="U1490" s="227">
        <v>0</v>
      </c>
      <c r="V1490" s="227">
        <v>0</v>
      </c>
      <c r="W1490" s="143">
        <v>45966</v>
      </c>
      <c r="X1490" s="143">
        <v>45987</v>
      </c>
      <c r="Y1490">
        <f t="shared" si="47"/>
        <v>399000</v>
      </c>
    </row>
    <row r="1491" spans="1:25">
      <c r="A1491" s="1" t="str">
        <f t="shared" si="46"/>
        <v>060091072194000</v>
      </c>
      <c r="B1491" s="142" t="s">
        <v>37</v>
      </c>
      <c r="C1491" s="142" t="s">
        <v>447</v>
      </c>
      <c r="D1491" s="142" t="s">
        <v>3523</v>
      </c>
      <c r="E1491" s="142" t="s">
        <v>20</v>
      </c>
      <c r="F1491" s="142" t="s">
        <v>272</v>
      </c>
      <c r="G1491" s="142" t="s">
        <v>273</v>
      </c>
      <c r="H1491" s="142" t="s">
        <v>3555</v>
      </c>
      <c r="I1491" s="142" t="s">
        <v>21</v>
      </c>
      <c r="J1491" s="142">
        <v>1</v>
      </c>
      <c r="K1491" s="142">
        <v>24</v>
      </c>
      <c r="L1491" s="227">
        <v>0</v>
      </c>
      <c r="M1491" s="227">
        <v>0</v>
      </c>
      <c r="N1491" s="227">
        <v>8300</v>
      </c>
      <c r="O1491" s="227">
        <v>6500</v>
      </c>
      <c r="P1491" s="227">
        <v>156000</v>
      </c>
      <c r="Q1491" s="227">
        <v>24</v>
      </c>
      <c r="R1491" s="227">
        <v>100</v>
      </c>
      <c r="S1491" s="227">
        <v>153600</v>
      </c>
      <c r="T1491" s="227">
        <v>0</v>
      </c>
      <c r="U1491" s="227">
        <v>0</v>
      </c>
      <c r="V1491" s="227">
        <v>0</v>
      </c>
      <c r="W1491" s="143">
        <v>45986</v>
      </c>
      <c r="X1491" s="143">
        <v>45982</v>
      </c>
      <c r="Y1491">
        <f t="shared" si="47"/>
        <v>153600</v>
      </c>
    </row>
    <row r="1492" spans="1:25">
      <c r="A1492" s="1" t="str">
        <f t="shared" si="46"/>
        <v>060091074335000</v>
      </c>
      <c r="B1492" s="142" t="s">
        <v>37</v>
      </c>
      <c r="C1492" s="142" t="s">
        <v>447</v>
      </c>
      <c r="D1492" s="142" t="s">
        <v>3494</v>
      </c>
      <c r="E1492" s="142" t="s">
        <v>2486</v>
      </c>
      <c r="F1492" s="142" t="s">
        <v>98</v>
      </c>
      <c r="G1492" s="142" t="s">
        <v>2752</v>
      </c>
      <c r="H1492" s="142" t="s">
        <v>2753</v>
      </c>
      <c r="I1492" s="142" t="s">
        <v>23</v>
      </c>
      <c r="J1492" s="142">
        <v>1</v>
      </c>
      <c r="K1492" s="142">
        <v>30</v>
      </c>
      <c r="L1492" s="227">
        <v>498</v>
      </c>
      <c r="M1492" s="227">
        <v>18677262</v>
      </c>
      <c r="N1492" s="227">
        <v>45800</v>
      </c>
      <c r="O1492" s="227">
        <v>45800</v>
      </c>
      <c r="P1492" s="227">
        <v>1374000</v>
      </c>
      <c r="Q1492" s="227"/>
      <c r="R1492" s="227"/>
      <c r="S1492" s="227"/>
      <c r="T1492" s="227">
        <v>9</v>
      </c>
      <c r="U1492" s="227">
        <v>371351</v>
      </c>
      <c r="V1492" s="227">
        <v>33810</v>
      </c>
      <c r="W1492" s="143">
        <v>45947</v>
      </c>
      <c r="X1492" s="143">
        <v>46027</v>
      </c>
      <c r="Y1492">
        <f t="shared" si="47"/>
        <v>1374000</v>
      </c>
    </row>
    <row r="1493" spans="1:25">
      <c r="A1493" s="1" t="str">
        <f t="shared" si="46"/>
        <v>060091074585000</v>
      </c>
      <c r="B1493" s="142" t="s">
        <v>37</v>
      </c>
      <c r="C1493" s="142" t="s">
        <v>447</v>
      </c>
      <c r="D1493" s="142" t="s">
        <v>3511</v>
      </c>
      <c r="E1493" s="142" t="s">
        <v>3512</v>
      </c>
      <c r="F1493" s="142" t="s">
        <v>3556</v>
      </c>
      <c r="G1493" s="142" t="s">
        <v>3557</v>
      </c>
      <c r="H1493" s="142" t="s">
        <v>3558</v>
      </c>
      <c r="I1493" s="142" t="s">
        <v>21</v>
      </c>
      <c r="J1493" s="142">
        <v>1</v>
      </c>
      <c r="K1493" s="142">
        <v>1</v>
      </c>
      <c r="L1493" s="227">
        <v>112</v>
      </c>
      <c r="M1493" s="227">
        <v>6076000</v>
      </c>
      <c r="N1493" s="227">
        <v>82900</v>
      </c>
      <c r="O1493" s="227">
        <v>82900</v>
      </c>
      <c r="P1493" s="227">
        <v>82900</v>
      </c>
      <c r="Q1493" s="227"/>
      <c r="R1493" s="227"/>
      <c r="S1493" s="227"/>
      <c r="T1493" s="227">
        <v>23</v>
      </c>
      <c r="U1493" s="227">
        <v>858874</v>
      </c>
      <c r="V1493" s="227">
        <v>-388876</v>
      </c>
      <c r="W1493" s="143">
        <v>45972</v>
      </c>
      <c r="X1493" s="143">
        <v>46034</v>
      </c>
      <c r="Y1493">
        <f t="shared" si="47"/>
        <v>82900</v>
      </c>
    </row>
    <row r="1494" spans="1:25">
      <c r="A1494" s="1" t="str">
        <f t="shared" si="46"/>
        <v>060091074674000</v>
      </c>
      <c r="B1494" s="142" t="s">
        <v>37</v>
      </c>
      <c r="C1494" s="142" t="s">
        <v>447</v>
      </c>
      <c r="D1494" s="142" t="s">
        <v>3495</v>
      </c>
      <c r="E1494" s="142" t="s">
        <v>3496</v>
      </c>
      <c r="F1494" s="142" t="s">
        <v>278</v>
      </c>
      <c r="G1494" s="142" t="s">
        <v>279</v>
      </c>
      <c r="H1494" s="142" t="s">
        <v>3559</v>
      </c>
      <c r="I1494" s="142" t="s">
        <v>21</v>
      </c>
      <c r="J1494" s="142">
        <v>1</v>
      </c>
      <c r="K1494" s="142">
        <v>20</v>
      </c>
      <c r="L1494" s="227">
        <v>1177</v>
      </c>
      <c r="M1494" s="227">
        <v>8404696</v>
      </c>
      <c r="N1494" s="227">
        <v>8150</v>
      </c>
      <c r="O1494" s="227">
        <v>8150</v>
      </c>
      <c r="P1494" s="227">
        <v>163000</v>
      </c>
      <c r="Q1494" s="227">
        <v>20</v>
      </c>
      <c r="R1494" s="227">
        <v>600</v>
      </c>
      <c r="S1494" s="227">
        <v>151000</v>
      </c>
      <c r="T1494" s="227">
        <v>41</v>
      </c>
      <c r="U1494" s="227">
        <v>299099</v>
      </c>
      <c r="V1494" s="227">
        <v>6327</v>
      </c>
      <c r="W1494" s="143">
        <v>45866</v>
      </c>
      <c r="X1494" s="143">
        <v>46034</v>
      </c>
      <c r="Y1494">
        <f t="shared" si="47"/>
        <v>151000</v>
      </c>
    </row>
    <row r="1495" spans="1:25">
      <c r="A1495" s="1" t="str">
        <f t="shared" si="46"/>
        <v>060091074883000</v>
      </c>
      <c r="B1495" s="142" t="s">
        <v>37</v>
      </c>
      <c r="C1495" s="142" t="s">
        <v>447</v>
      </c>
      <c r="D1495" s="142" t="s">
        <v>3495</v>
      </c>
      <c r="E1495" s="142" t="s">
        <v>3496</v>
      </c>
      <c r="F1495" s="142" t="s">
        <v>284</v>
      </c>
      <c r="G1495" s="142" t="s">
        <v>285</v>
      </c>
      <c r="H1495" s="142" t="s">
        <v>286</v>
      </c>
      <c r="I1495" s="142" t="s">
        <v>21</v>
      </c>
      <c r="J1495" s="142">
        <v>1</v>
      </c>
      <c r="K1495" s="142">
        <v>50</v>
      </c>
      <c r="L1495" s="227">
        <v>184</v>
      </c>
      <c r="M1495" s="227">
        <v>2450904</v>
      </c>
      <c r="N1495" s="227">
        <v>15450</v>
      </c>
      <c r="O1495" s="227">
        <v>16100</v>
      </c>
      <c r="P1495" s="227">
        <v>805000</v>
      </c>
      <c r="Q1495" s="227">
        <v>50</v>
      </c>
      <c r="R1495" s="227">
        <v>1200</v>
      </c>
      <c r="S1495" s="227">
        <v>745000</v>
      </c>
      <c r="T1495" s="227">
        <v>141</v>
      </c>
      <c r="U1495" s="227">
        <v>2031855</v>
      </c>
      <c r="V1495" s="227">
        <v>153716</v>
      </c>
      <c r="W1495" s="143">
        <v>46031</v>
      </c>
      <c r="X1495" s="143">
        <v>46035</v>
      </c>
      <c r="Y1495">
        <f t="shared" si="47"/>
        <v>745000</v>
      </c>
    </row>
    <row r="1496" spans="1:25">
      <c r="A1496" s="1" t="str">
        <f t="shared" si="46"/>
        <v>060091075557000</v>
      </c>
      <c r="B1496" s="142" t="s">
        <v>37</v>
      </c>
      <c r="C1496" s="142" t="s">
        <v>447</v>
      </c>
      <c r="D1496" s="142" t="s">
        <v>3528</v>
      </c>
      <c r="E1496" s="142" t="s">
        <v>27</v>
      </c>
      <c r="F1496" s="142" t="s">
        <v>290</v>
      </c>
      <c r="G1496" s="142" t="s">
        <v>291</v>
      </c>
      <c r="H1496" s="142" t="s">
        <v>3560</v>
      </c>
      <c r="I1496" s="142" t="s">
        <v>21</v>
      </c>
      <c r="J1496" s="142">
        <v>1</v>
      </c>
      <c r="K1496" s="142">
        <v>25</v>
      </c>
      <c r="L1496" s="227">
        <v>78</v>
      </c>
      <c r="M1496" s="227">
        <v>730761</v>
      </c>
      <c r="N1496" s="227">
        <v>10900</v>
      </c>
      <c r="O1496" s="227">
        <v>10900</v>
      </c>
      <c r="P1496" s="227">
        <v>272500</v>
      </c>
      <c r="Q1496" s="227">
        <v>25</v>
      </c>
      <c r="R1496" s="227">
        <v>950</v>
      </c>
      <c r="S1496" s="227">
        <v>248750</v>
      </c>
      <c r="T1496" s="227">
        <v>297</v>
      </c>
      <c r="U1496" s="227">
        <v>2692927</v>
      </c>
      <c r="V1496" s="227">
        <v>-89586</v>
      </c>
      <c r="W1496" s="143">
        <v>45958</v>
      </c>
      <c r="X1496" s="143">
        <v>46035</v>
      </c>
      <c r="Y1496">
        <f t="shared" si="47"/>
        <v>248750</v>
      </c>
    </row>
    <row r="1497" spans="1:25">
      <c r="A1497" s="1" t="str">
        <f t="shared" si="46"/>
        <v>060091076058000</v>
      </c>
      <c r="B1497" s="142" t="s">
        <v>37</v>
      </c>
      <c r="C1497" s="142" t="s">
        <v>447</v>
      </c>
      <c r="D1497" s="142" t="s">
        <v>3534</v>
      </c>
      <c r="E1497" s="142" t="s">
        <v>2492</v>
      </c>
      <c r="F1497" s="142" t="s">
        <v>47</v>
      </c>
      <c r="G1497" s="142" t="s">
        <v>2528</v>
      </c>
      <c r="H1497" s="142" t="s">
        <v>3561</v>
      </c>
      <c r="I1497" s="142" t="s">
        <v>21</v>
      </c>
      <c r="J1497" s="142">
        <v>1</v>
      </c>
      <c r="K1497" s="142">
        <v>72</v>
      </c>
      <c r="L1497" s="227">
        <v>137278</v>
      </c>
      <c r="M1497" s="227">
        <v>191272215</v>
      </c>
      <c r="N1497" s="227">
        <v>1700</v>
      </c>
      <c r="O1497" s="227">
        <v>1700</v>
      </c>
      <c r="P1497" s="227">
        <v>122400</v>
      </c>
      <c r="Q1497" s="227">
        <v>72</v>
      </c>
      <c r="R1497" s="227">
        <v>242</v>
      </c>
      <c r="S1497" s="227">
        <v>104976</v>
      </c>
      <c r="T1497" s="227">
        <v>4078</v>
      </c>
      <c r="U1497" s="227">
        <v>3662314</v>
      </c>
      <c r="V1497" s="227">
        <v>-2019646</v>
      </c>
      <c r="W1497" s="143">
        <v>46032</v>
      </c>
      <c r="X1497" s="143">
        <v>46035</v>
      </c>
      <c r="Y1497">
        <f t="shared" si="47"/>
        <v>104976</v>
      </c>
    </row>
    <row r="1498" spans="1:25">
      <c r="A1498" s="1" t="str">
        <f t="shared" si="46"/>
        <v>060091077236000</v>
      </c>
      <c r="B1498" s="142" t="s">
        <v>37</v>
      </c>
      <c r="C1498" s="142" t="s">
        <v>447</v>
      </c>
      <c r="D1498" s="142" t="s">
        <v>3495</v>
      </c>
      <c r="E1498" s="142" t="s">
        <v>3496</v>
      </c>
      <c r="F1498" s="142" t="s">
        <v>296</v>
      </c>
      <c r="G1498" s="142" t="s">
        <v>3562</v>
      </c>
      <c r="H1498" s="142" t="s">
        <v>298</v>
      </c>
      <c r="I1498" s="142" t="s">
        <v>21</v>
      </c>
      <c r="J1498" s="142">
        <v>1</v>
      </c>
      <c r="K1498" s="142">
        <v>12</v>
      </c>
      <c r="L1498" s="227">
        <v>3154</v>
      </c>
      <c r="M1498" s="227">
        <v>45916221</v>
      </c>
      <c r="N1498" s="227">
        <v>16450</v>
      </c>
      <c r="O1498" s="227">
        <v>17000</v>
      </c>
      <c r="P1498" s="227">
        <v>204000</v>
      </c>
      <c r="Q1498" s="227">
        <v>12</v>
      </c>
      <c r="R1498" s="227">
        <v>875</v>
      </c>
      <c r="S1498" s="227">
        <v>193500</v>
      </c>
      <c r="T1498" s="227">
        <v>1797</v>
      </c>
      <c r="U1498" s="227">
        <v>26249373</v>
      </c>
      <c r="V1498" s="227">
        <v>88483</v>
      </c>
      <c r="W1498" s="143">
        <v>46034</v>
      </c>
      <c r="X1498" s="143">
        <v>46035</v>
      </c>
      <c r="Y1498">
        <f t="shared" si="47"/>
        <v>193500</v>
      </c>
    </row>
    <row r="1499" spans="1:25">
      <c r="A1499" s="1" t="str">
        <f t="shared" si="46"/>
        <v>060091077237000</v>
      </c>
      <c r="B1499" s="142" t="s">
        <v>37</v>
      </c>
      <c r="C1499" s="142" t="s">
        <v>447</v>
      </c>
      <c r="D1499" s="142" t="s">
        <v>3495</v>
      </c>
      <c r="E1499" s="142" t="s">
        <v>3496</v>
      </c>
      <c r="F1499" s="142" t="s">
        <v>302</v>
      </c>
      <c r="G1499" s="142" t="s">
        <v>303</v>
      </c>
      <c r="H1499" s="142" t="s">
        <v>304</v>
      </c>
      <c r="I1499" s="142" t="s">
        <v>21</v>
      </c>
      <c r="J1499" s="142">
        <v>1</v>
      </c>
      <c r="K1499" s="142">
        <v>12</v>
      </c>
      <c r="L1499" s="227">
        <v>11266</v>
      </c>
      <c r="M1499" s="227">
        <v>163459283</v>
      </c>
      <c r="N1499" s="227">
        <v>16450</v>
      </c>
      <c r="O1499" s="227">
        <v>17500</v>
      </c>
      <c r="P1499" s="227">
        <v>210000</v>
      </c>
      <c r="Q1499" s="227">
        <v>12</v>
      </c>
      <c r="R1499" s="227">
        <v>1258</v>
      </c>
      <c r="S1499" s="227">
        <v>194904</v>
      </c>
      <c r="T1499" s="227">
        <v>8978</v>
      </c>
      <c r="U1499" s="227">
        <v>130763874</v>
      </c>
      <c r="V1499" s="227">
        <v>501364</v>
      </c>
      <c r="W1499" s="143">
        <v>46017</v>
      </c>
      <c r="X1499" s="143">
        <v>46035</v>
      </c>
      <c r="Y1499">
        <f t="shared" si="47"/>
        <v>194904</v>
      </c>
    </row>
    <row r="1500" spans="1:25">
      <c r="A1500" s="1" t="str">
        <f t="shared" si="46"/>
        <v>060091077239000</v>
      </c>
      <c r="B1500" s="142" t="s">
        <v>37</v>
      </c>
      <c r="C1500" s="142" t="s">
        <v>447</v>
      </c>
      <c r="D1500" s="142" t="s">
        <v>3523</v>
      </c>
      <c r="E1500" s="142" t="s">
        <v>20</v>
      </c>
      <c r="F1500" s="142" t="s">
        <v>467</v>
      </c>
      <c r="G1500" s="142" t="s">
        <v>468</v>
      </c>
      <c r="H1500" s="142" t="s">
        <v>469</v>
      </c>
      <c r="I1500" s="142" t="s">
        <v>21</v>
      </c>
      <c r="J1500" s="142">
        <v>1</v>
      </c>
      <c r="K1500" s="142">
        <v>30</v>
      </c>
      <c r="L1500" s="227">
        <v>415</v>
      </c>
      <c r="M1500" s="227">
        <v>4351275</v>
      </c>
      <c r="N1500" s="227">
        <v>13400</v>
      </c>
      <c r="O1500" s="227">
        <v>13400</v>
      </c>
      <c r="P1500" s="227">
        <v>402000</v>
      </c>
      <c r="Q1500" s="227">
        <v>30</v>
      </c>
      <c r="R1500" s="227">
        <v>600</v>
      </c>
      <c r="S1500" s="227">
        <v>384000</v>
      </c>
      <c r="T1500" s="227">
        <v>108</v>
      </c>
      <c r="U1500" s="227">
        <v>1303784</v>
      </c>
      <c r="V1500" s="227">
        <v>171404</v>
      </c>
      <c r="W1500" s="143">
        <v>46021</v>
      </c>
      <c r="X1500" s="143">
        <v>46035</v>
      </c>
      <c r="Y1500">
        <f t="shared" si="47"/>
        <v>384000</v>
      </c>
    </row>
    <row r="1501" spans="1:25">
      <c r="A1501" s="1" t="str">
        <f t="shared" si="46"/>
        <v>060091077650000</v>
      </c>
      <c r="B1501" s="142" t="s">
        <v>37</v>
      </c>
      <c r="C1501" s="142" t="s">
        <v>447</v>
      </c>
      <c r="D1501" s="142" t="s">
        <v>3534</v>
      </c>
      <c r="E1501" s="142" t="s">
        <v>2492</v>
      </c>
      <c r="F1501" s="142" t="s">
        <v>48</v>
      </c>
      <c r="G1501" s="142" t="s">
        <v>2533</v>
      </c>
      <c r="H1501" s="142" t="s">
        <v>2534</v>
      </c>
      <c r="I1501" s="142" t="s">
        <v>21</v>
      </c>
      <c r="J1501" s="142">
        <v>1</v>
      </c>
      <c r="K1501" s="142">
        <v>60</v>
      </c>
      <c r="L1501" s="227">
        <v>2202</v>
      </c>
      <c r="M1501" s="227">
        <v>1586941</v>
      </c>
      <c r="N1501" s="227">
        <v>950</v>
      </c>
      <c r="O1501" s="227">
        <v>950</v>
      </c>
      <c r="P1501" s="227">
        <v>57000</v>
      </c>
      <c r="Q1501" s="227"/>
      <c r="R1501" s="227"/>
      <c r="S1501" s="227"/>
      <c r="T1501" s="227">
        <v>26</v>
      </c>
      <c r="U1501" s="227">
        <v>22252</v>
      </c>
      <c r="V1501" s="227">
        <v>3514</v>
      </c>
      <c r="W1501" s="143">
        <v>45958</v>
      </c>
      <c r="X1501" s="143">
        <v>46035</v>
      </c>
      <c r="Y1501">
        <f t="shared" si="47"/>
        <v>57000</v>
      </c>
    </row>
    <row r="1502" spans="1:25">
      <c r="A1502" s="1" t="str">
        <f t="shared" si="46"/>
        <v>060091078236000</v>
      </c>
      <c r="B1502" s="142" t="s">
        <v>37</v>
      </c>
      <c r="C1502" s="142" t="s">
        <v>447</v>
      </c>
      <c r="D1502" s="142" t="s">
        <v>3534</v>
      </c>
      <c r="E1502" s="142" t="s">
        <v>2492</v>
      </c>
      <c r="F1502" s="142" t="s">
        <v>49</v>
      </c>
      <c r="G1502" s="142" t="s">
        <v>2538</v>
      </c>
      <c r="H1502" s="142" t="s">
        <v>2539</v>
      </c>
      <c r="I1502" s="142" t="s">
        <v>21</v>
      </c>
      <c r="J1502" s="142">
        <v>1</v>
      </c>
      <c r="K1502" s="142">
        <v>5</v>
      </c>
      <c r="L1502" s="227">
        <v>71</v>
      </c>
      <c r="M1502" s="227">
        <v>582161</v>
      </c>
      <c r="N1502" s="227">
        <v>9600</v>
      </c>
      <c r="O1502" s="227">
        <v>9600</v>
      </c>
      <c r="P1502" s="227">
        <v>48000</v>
      </c>
      <c r="Q1502" s="227">
        <v>5</v>
      </c>
      <c r="R1502" s="227">
        <v>300</v>
      </c>
      <c r="S1502" s="227">
        <v>46500</v>
      </c>
      <c r="T1502" s="227">
        <v>65</v>
      </c>
      <c r="U1502" s="227">
        <v>544594</v>
      </c>
      <c r="V1502" s="227">
        <v>11630</v>
      </c>
      <c r="W1502" s="143">
        <v>46020</v>
      </c>
      <c r="X1502" s="143">
        <v>46034</v>
      </c>
      <c r="Y1502">
        <f t="shared" si="47"/>
        <v>46500</v>
      </c>
    </row>
    <row r="1503" spans="1:25">
      <c r="A1503" s="1" t="str">
        <f t="shared" si="46"/>
        <v>060091082607000</v>
      </c>
      <c r="B1503" s="142" t="s">
        <v>37</v>
      </c>
      <c r="C1503" s="142" t="s">
        <v>447</v>
      </c>
      <c r="D1503" s="142" t="s">
        <v>3495</v>
      </c>
      <c r="E1503" s="142" t="s">
        <v>3496</v>
      </c>
      <c r="F1503" s="142" t="s">
        <v>308</v>
      </c>
      <c r="G1503" s="142" t="s">
        <v>309</v>
      </c>
      <c r="H1503" s="142" t="s">
        <v>310</v>
      </c>
      <c r="I1503" s="142" t="s">
        <v>21</v>
      </c>
      <c r="J1503" s="142">
        <v>1</v>
      </c>
      <c r="K1503" s="142">
        <v>12</v>
      </c>
      <c r="L1503" s="227">
        <v>4124</v>
      </c>
      <c r="M1503" s="227">
        <v>64809987</v>
      </c>
      <c r="N1503" s="227">
        <v>18800</v>
      </c>
      <c r="O1503" s="227">
        <v>17900</v>
      </c>
      <c r="P1503" s="227">
        <v>214800</v>
      </c>
      <c r="Q1503" s="227"/>
      <c r="R1503" s="227"/>
      <c r="S1503" s="227"/>
      <c r="T1503" s="227">
        <v>3502</v>
      </c>
      <c r="U1503" s="227">
        <v>58274018</v>
      </c>
      <c r="V1503" s="227">
        <v>3238961</v>
      </c>
      <c r="W1503" s="143">
        <v>46034</v>
      </c>
      <c r="X1503" s="143">
        <v>46035</v>
      </c>
      <c r="Y1503">
        <f t="shared" si="47"/>
        <v>214800</v>
      </c>
    </row>
    <row r="1504" spans="1:25">
      <c r="A1504" s="1" t="str">
        <f t="shared" si="46"/>
        <v>060091082627000</v>
      </c>
      <c r="B1504" s="142" t="s">
        <v>37</v>
      </c>
      <c r="C1504" s="142" t="s">
        <v>447</v>
      </c>
      <c r="D1504" s="142" t="s">
        <v>3528</v>
      </c>
      <c r="E1504" s="142" t="s">
        <v>27</v>
      </c>
      <c r="F1504" s="142" t="s">
        <v>482</v>
      </c>
      <c r="G1504" s="142" t="s">
        <v>483</v>
      </c>
      <c r="H1504" s="142" t="s">
        <v>484</v>
      </c>
      <c r="I1504" s="142" t="s">
        <v>21</v>
      </c>
      <c r="J1504" s="142">
        <v>1</v>
      </c>
      <c r="K1504" s="142">
        <v>24</v>
      </c>
      <c r="L1504" s="227">
        <v>0</v>
      </c>
      <c r="M1504" s="227">
        <v>0</v>
      </c>
      <c r="N1504" s="227">
        <v>3000</v>
      </c>
      <c r="O1504" s="227">
        <v>3000</v>
      </c>
      <c r="P1504" s="227">
        <v>72000</v>
      </c>
      <c r="Q1504" s="227">
        <v>24</v>
      </c>
      <c r="R1504" s="227">
        <v>850</v>
      </c>
      <c r="S1504" s="227">
        <v>51600</v>
      </c>
      <c r="T1504" s="227">
        <v>0</v>
      </c>
      <c r="U1504" s="227">
        <v>0</v>
      </c>
      <c r="V1504" s="227">
        <v>0</v>
      </c>
      <c r="W1504" s="143">
        <v>45926</v>
      </c>
      <c r="X1504" s="143">
        <v>45955</v>
      </c>
      <c r="Y1504">
        <f t="shared" si="47"/>
        <v>51600</v>
      </c>
    </row>
    <row r="1505" spans="1:25">
      <c r="A1505" s="1" t="str">
        <f t="shared" si="46"/>
        <v>060091082723000</v>
      </c>
      <c r="B1505" s="142" t="s">
        <v>37</v>
      </c>
      <c r="C1505" s="142" t="s">
        <v>447</v>
      </c>
      <c r="D1505" s="142" t="s">
        <v>3495</v>
      </c>
      <c r="E1505" s="142" t="s">
        <v>3496</v>
      </c>
      <c r="F1505" s="142" t="s">
        <v>314</v>
      </c>
      <c r="G1505" s="142" t="s">
        <v>315</v>
      </c>
      <c r="H1505" s="142" t="s">
        <v>316</v>
      </c>
      <c r="I1505" s="142" t="s">
        <v>21</v>
      </c>
      <c r="J1505" s="142">
        <v>1</v>
      </c>
      <c r="K1505" s="142">
        <v>24</v>
      </c>
      <c r="L1505" s="227">
        <v>7481</v>
      </c>
      <c r="M1505" s="227">
        <v>31109042</v>
      </c>
      <c r="N1505" s="227">
        <v>4950</v>
      </c>
      <c r="O1505" s="227">
        <v>5400</v>
      </c>
      <c r="P1505" s="227">
        <v>129600</v>
      </c>
      <c r="Q1505" s="227">
        <v>24</v>
      </c>
      <c r="R1505" s="227">
        <v>950</v>
      </c>
      <c r="S1505" s="227">
        <v>106800</v>
      </c>
      <c r="T1505" s="227">
        <v>952</v>
      </c>
      <c r="U1505" s="227">
        <v>3926486</v>
      </c>
      <c r="V1505" s="227">
        <v>-32317</v>
      </c>
      <c r="W1505" s="143">
        <v>46030</v>
      </c>
      <c r="X1505" s="143">
        <v>46035</v>
      </c>
      <c r="Y1505">
        <f t="shared" si="47"/>
        <v>106800</v>
      </c>
    </row>
    <row r="1506" spans="1:25">
      <c r="A1506" s="1" t="str">
        <f t="shared" si="46"/>
        <v>060091083138000</v>
      </c>
      <c r="B1506" s="142" t="s">
        <v>37</v>
      </c>
      <c r="C1506" s="142" t="s">
        <v>447</v>
      </c>
      <c r="D1506" s="142" t="s">
        <v>3534</v>
      </c>
      <c r="E1506" s="142" t="s">
        <v>2492</v>
      </c>
      <c r="F1506" s="142" t="s">
        <v>50</v>
      </c>
      <c r="G1506" s="142" t="s">
        <v>2543</v>
      </c>
      <c r="H1506" s="142" t="s">
        <v>2544</v>
      </c>
      <c r="I1506" s="142" t="s">
        <v>21</v>
      </c>
      <c r="J1506" s="142">
        <v>1</v>
      </c>
      <c r="K1506" s="142">
        <v>12</v>
      </c>
      <c r="L1506" s="227">
        <v>699</v>
      </c>
      <c r="M1506" s="227">
        <v>24249009</v>
      </c>
      <c r="N1506" s="227">
        <v>43500</v>
      </c>
      <c r="O1506" s="227">
        <v>43500</v>
      </c>
      <c r="P1506" s="227">
        <v>522000</v>
      </c>
      <c r="Q1506" s="227">
        <v>12</v>
      </c>
      <c r="R1506" s="227">
        <v>1500</v>
      </c>
      <c r="S1506" s="227">
        <v>504000</v>
      </c>
      <c r="T1506" s="227">
        <v>140</v>
      </c>
      <c r="U1506" s="227">
        <v>5421621</v>
      </c>
      <c r="V1506" s="227">
        <v>564881</v>
      </c>
      <c r="W1506" s="143">
        <v>46034</v>
      </c>
      <c r="X1506" s="143">
        <v>46035</v>
      </c>
      <c r="Y1506">
        <f t="shared" si="47"/>
        <v>504000</v>
      </c>
    </row>
    <row r="1507" spans="1:25">
      <c r="A1507" s="1" t="str">
        <f t="shared" si="46"/>
        <v>060091083802000</v>
      </c>
      <c r="B1507" s="142" t="s">
        <v>37</v>
      </c>
      <c r="C1507" s="142" t="s">
        <v>447</v>
      </c>
      <c r="D1507" s="142" t="s">
        <v>3523</v>
      </c>
      <c r="E1507" s="142" t="s">
        <v>20</v>
      </c>
      <c r="F1507" s="142" t="s">
        <v>941</v>
      </c>
      <c r="G1507" s="142" t="s">
        <v>942</v>
      </c>
      <c r="H1507" s="142" t="s">
        <v>943</v>
      </c>
      <c r="I1507" s="142" t="s">
        <v>21</v>
      </c>
      <c r="J1507" s="142">
        <v>1</v>
      </c>
      <c r="K1507" s="142">
        <v>40</v>
      </c>
      <c r="L1507" s="227">
        <v>245</v>
      </c>
      <c r="M1507" s="227">
        <v>961383</v>
      </c>
      <c r="N1507" s="227">
        <v>5100</v>
      </c>
      <c r="O1507" s="227">
        <v>5100</v>
      </c>
      <c r="P1507" s="227">
        <v>204000</v>
      </c>
      <c r="Q1507" s="227"/>
      <c r="R1507" s="227"/>
      <c r="S1507" s="227"/>
      <c r="T1507" s="227">
        <v>12</v>
      </c>
      <c r="U1507" s="227">
        <v>55135</v>
      </c>
      <c r="V1507" s="227">
        <v>8047</v>
      </c>
      <c r="W1507" s="143">
        <v>46017</v>
      </c>
      <c r="X1507" s="143">
        <v>46029</v>
      </c>
      <c r="Y1507">
        <f t="shared" si="47"/>
        <v>204000</v>
      </c>
    </row>
    <row r="1508" spans="1:25">
      <c r="A1508" s="1" t="str">
        <f t="shared" si="46"/>
        <v>060091083898000</v>
      </c>
      <c r="B1508" s="142" t="s">
        <v>37</v>
      </c>
      <c r="C1508" s="142" t="s">
        <v>447</v>
      </c>
      <c r="D1508" s="142" t="s">
        <v>3528</v>
      </c>
      <c r="E1508" s="142" t="s">
        <v>27</v>
      </c>
      <c r="F1508" s="142" t="s">
        <v>320</v>
      </c>
      <c r="G1508" s="142" t="s">
        <v>321</v>
      </c>
      <c r="H1508" s="142" t="s">
        <v>322</v>
      </c>
      <c r="I1508" s="142" t="s">
        <v>21</v>
      </c>
      <c r="J1508" s="142">
        <v>1</v>
      </c>
      <c r="K1508" s="142">
        <v>30</v>
      </c>
      <c r="L1508" s="227">
        <v>493</v>
      </c>
      <c r="M1508" s="227">
        <v>2568452</v>
      </c>
      <c r="N1508" s="227">
        <v>6150</v>
      </c>
      <c r="O1508" s="227">
        <v>6150</v>
      </c>
      <c r="P1508" s="227">
        <v>184500</v>
      </c>
      <c r="Q1508" s="227"/>
      <c r="R1508" s="227"/>
      <c r="S1508" s="227"/>
      <c r="T1508" s="227">
        <v>130</v>
      </c>
      <c r="U1508" s="227">
        <v>720270</v>
      </c>
      <c r="V1508" s="227">
        <v>42990</v>
      </c>
      <c r="W1508" s="143">
        <v>46020</v>
      </c>
      <c r="X1508" s="143">
        <v>46035</v>
      </c>
      <c r="Y1508">
        <f t="shared" si="47"/>
        <v>184500</v>
      </c>
    </row>
    <row r="1509" spans="1:25">
      <c r="A1509" s="1" t="str">
        <f t="shared" si="46"/>
        <v>060091083903000</v>
      </c>
      <c r="B1509" s="142" t="s">
        <v>37</v>
      </c>
      <c r="C1509" s="142" t="s">
        <v>447</v>
      </c>
      <c r="D1509" s="142" t="s">
        <v>3528</v>
      </c>
      <c r="E1509" s="142" t="s">
        <v>27</v>
      </c>
      <c r="F1509" s="142" t="s">
        <v>326</v>
      </c>
      <c r="G1509" s="142" t="s">
        <v>327</v>
      </c>
      <c r="H1509" s="142" t="s">
        <v>328</v>
      </c>
      <c r="I1509" s="142" t="s">
        <v>21</v>
      </c>
      <c r="J1509" s="142">
        <v>1</v>
      </c>
      <c r="K1509" s="142">
        <v>24</v>
      </c>
      <c r="L1509" s="227">
        <v>839</v>
      </c>
      <c r="M1509" s="227">
        <v>4090564</v>
      </c>
      <c r="N1509" s="227">
        <v>6600</v>
      </c>
      <c r="O1509" s="227">
        <v>6600</v>
      </c>
      <c r="P1509" s="227">
        <v>158400</v>
      </c>
      <c r="Q1509" s="227"/>
      <c r="R1509" s="227"/>
      <c r="S1509" s="227"/>
      <c r="T1509" s="227">
        <v>408</v>
      </c>
      <c r="U1509" s="227">
        <v>2425946</v>
      </c>
      <c r="V1509" s="227">
        <v>436732</v>
      </c>
      <c r="W1509" s="143">
        <v>46021</v>
      </c>
      <c r="X1509" s="143">
        <v>46035</v>
      </c>
      <c r="Y1509">
        <f t="shared" si="47"/>
        <v>158400</v>
      </c>
    </row>
    <row r="1510" spans="1:25">
      <c r="A1510" s="1" t="str">
        <f t="shared" si="46"/>
        <v>060091084368000</v>
      </c>
      <c r="B1510" s="142" t="s">
        <v>37</v>
      </c>
      <c r="C1510" s="142" t="s">
        <v>447</v>
      </c>
      <c r="D1510" s="142" t="s">
        <v>3511</v>
      </c>
      <c r="E1510" s="142" t="s">
        <v>3512</v>
      </c>
      <c r="F1510" s="142" t="s">
        <v>3563</v>
      </c>
      <c r="G1510" s="142" t="s">
        <v>3564</v>
      </c>
      <c r="H1510" s="142" t="s">
        <v>3565</v>
      </c>
      <c r="I1510" s="142" t="s">
        <v>21</v>
      </c>
      <c r="J1510" s="142">
        <v>1</v>
      </c>
      <c r="K1510" s="142">
        <v>20</v>
      </c>
      <c r="L1510" s="227">
        <v>156</v>
      </c>
      <c r="M1510" s="227">
        <v>5967000</v>
      </c>
      <c r="N1510" s="227">
        <v>57900</v>
      </c>
      <c r="O1510" s="227">
        <v>57900</v>
      </c>
      <c r="P1510" s="227">
        <v>1158000</v>
      </c>
      <c r="Q1510" s="227"/>
      <c r="R1510" s="227"/>
      <c r="S1510" s="227"/>
      <c r="T1510" s="227">
        <v>116</v>
      </c>
      <c r="U1510" s="227">
        <v>5661622</v>
      </c>
      <c r="V1510" s="227">
        <v>1224622</v>
      </c>
      <c r="W1510" s="143">
        <v>46030</v>
      </c>
      <c r="X1510" s="143">
        <v>46035</v>
      </c>
      <c r="Y1510">
        <f t="shared" si="47"/>
        <v>1158000</v>
      </c>
    </row>
    <row r="1511" spans="1:25">
      <c r="A1511" s="1" t="str">
        <f t="shared" si="46"/>
        <v>060091084369000</v>
      </c>
      <c r="B1511" s="142" t="s">
        <v>37</v>
      </c>
      <c r="C1511" s="142" t="s">
        <v>447</v>
      </c>
      <c r="D1511" s="142" t="s">
        <v>3527</v>
      </c>
      <c r="E1511" s="142" t="s">
        <v>22</v>
      </c>
      <c r="F1511" s="142" t="s">
        <v>332</v>
      </c>
      <c r="G1511" s="142" t="s">
        <v>333</v>
      </c>
      <c r="H1511" s="142" t="s">
        <v>334</v>
      </c>
      <c r="I1511" s="142" t="s">
        <v>21</v>
      </c>
      <c r="J1511" s="142">
        <v>1</v>
      </c>
      <c r="K1511" s="142">
        <v>60</v>
      </c>
      <c r="L1511" s="227">
        <v>0</v>
      </c>
      <c r="M1511" s="227">
        <v>0</v>
      </c>
      <c r="N1511" s="227">
        <v>9700</v>
      </c>
      <c r="O1511" s="227">
        <v>9000</v>
      </c>
      <c r="P1511" s="227">
        <v>540000</v>
      </c>
      <c r="Q1511" s="227">
        <v>60</v>
      </c>
      <c r="R1511" s="227">
        <v>300</v>
      </c>
      <c r="S1511" s="227">
        <v>522000</v>
      </c>
      <c r="T1511" s="227">
        <v>0</v>
      </c>
      <c r="U1511" s="227">
        <v>0</v>
      </c>
      <c r="V1511" s="227">
        <v>0</v>
      </c>
      <c r="W1511" s="143">
        <v>45877</v>
      </c>
      <c r="X1511" s="143">
        <v>45946</v>
      </c>
      <c r="Y1511">
        <f t="shared" si="47"/>
        <v>522000</v>
      </c>
    </row>
    <row r="1512" spans="1:25">
      <c r="A1512" s="1" t="str">
        <f t="shared" si="46"/>
        <v>060091084782000</v>
      </c>
      <c r="B1512" s="142" t="s">
        <v>37</v>
      </c>
      <c r="C1512" s="142" t="s">
        <v>447</v>
      </c>
      <c r="D1512" s="142" t="s">
        <v>3511</v>
      </c>
      <c r="E1512" s="142" t="s">
        <v>3512</v>
      </c>
      <c r="F1512" s="142" t="s">
        <v>3566</v>
      </c>
      <c r="G1512" s="142" t="s">
        <v>3567</v>
      </c>
      <c r="H1512" s="142" t="s">
        <v>3568</v>
      </c>
      <c r="I1512" s="142" t="s">
        <v>21</v>
      </c>
      <c r="J1512" s="142">
        <v>1</v>
      </c>
      <c r="K1512" s="142">
        <v>20</v>
      </c>
      <c r="L1512" s="227">
        <v>216</v>
      </c>
      <c r="M1512" s="227">
        <v>8434800</v>
      </c>
      <c r="N1512" s="227">
        <v>54900</v>
      </c>
      <c r="O1512" s="227">
        <v>44900</v>
      </c>
      <c r="P1512" s="227">
        <v>898000</v>
      </c>
      <c r="Q1512" s="227"/>
      <c r="R1512" s="227"/>
      <c r="S1512" s="227"/>
      <c r="T1512" s="227">
        <v>236</v>
      </c>
      <c r="U1512" s="227">
        <v>8680180</v>
      </c>
      <c r="V1512" s="227">
        <v>-535620</v>
      </c>
      <c r="W1512" s="143">
        <v>46035</v>
      </c>
      <c r="X1512" s="143">
        <v>46035</v>
      </c>
      <c r="Y1512">
        <f t="shared" si="47"/>
        <v>898000</v>
      </c>
    </row>
    <row r="1513" spans="1:25">
      <c r="A1513" s="1" t="str">
        <f t="shared" si="46"/>
        <v>060091086395000</v>
      </c>
      <c r="B1513" s="142" t="s">
        <v>37</v>
      </c>
      <c r="C1513" s="142" t="s">
        <v>447</v>
      </c>
      <c r="D1513" s="142" t="s">
        <v>3523</v>
      </c>
      <c r="E1513" s="142" t="s">
        <v>20</v>
      </c>
      <c r="F1513" s="142" t="s">
        <v>949</v>
      </c>
      <c r="G1513" s="142" t="s">
        <v>950</v>
      </c>
      <c r="H1513" s="142" t="s">
        <v>951</v>
      </c>
      <c r="I1513" s="142" t="s">
        <v>26</v>
      </c>
      <c r="J1513" s="142">
        <v>1</v>
      </c>
      <c r="K1513" s="142">
        <v>8</v>
      </c>
      <c r="L1513" s="227"/>
      <c r="M1513" s="227"/>
      <c r="N1513" s="227">
        <v>46900</v>
      </c>
      <c r="O1513" s="227">
        <v>46900</v>
      </c>
      <c r="P1513" s="227">
        <v>375200</v>
      </c>
      <c r="Q1513" s="227"/>
      <c r="R1513" s="227"/>
      <c r="S1513" s="227"/>
      <c r="T1513" s="227"/>
      <c r="U1513" s="227"/>
      <c r="V1513" s="227"/>
      <c r="W1513" s="143">
        <v>44301</v>
      </c>
      <c r="X1513" s="143">
        <v>44331</v>
      </c>
      <c r="Y1513">
        <f t="shared" si="47"/>
        <v>375200</v>
      </c>
    </row>
    <row r="1514" spans="1:25">
      <c r="A1514" s="1" t="str">
        <f t="shared" si="46"/>
        <v>060091086441000</v>
      </c>
      <c r="B1514" s="142" t="s">
        <v>37</v>
      </c>
      <c r="C1514" s="142" t="s">
        <v>447</v>
      </c>
      <c r="D1514" s="142" t="s">
        <v>3494</v>
      </c>
      <c r="E1514" s="142" t="s">
        <v>2486</v>
      </c>
      <c r="F1514" s="142" t="s">
        <v>59</v>
      </c>
      <c r="G1514" s="142" t="s">
        <v>2590</v>
      </c>
      <c r="H1514" s="142" t="s">
        <v>2591</v>
      </c>
      <c r="I1514" s="142" t="s">
        <v>21</v>
      </c>
      <c r="J1514" s="142">
        <v>1</v>
      </c>
      <c r="K1514" s="142">
        <v>20</v>
      </c>
      <c r="L1514" s="227">
        <v>55</v>
      </c>
      <c r="M1514" s="227">
        <v>231891</v>
      </c>
      <c r="N1514" s="227">
        <v>5500</v>
      </c>
      <c r="O1514" s="227">
        <v>5500</v>
      </c>
      <c r="P1514" s="227">
        <v>110000</v>
      </c>
      <c r="Q1514" s="227"/>
      <c r="R1514" s="227"/>
      <c r="S1514" s="227"/>
      <c r="T1514" s="227">
        <v>4</v>
      </c>
      <c r="U1514" s="227">
        <v>19820</v>
      </c>
      <c r="V1514" s="227">
        <v>2955</v>
      </c>
      <c r="W1514" s="143">
        <v>46028</v>
      </c>
      <c r="X1514" s="143">
        <v>46032</v>
      </c>
      <c r="Y1514">
        <f t="shared" si="47"/>
        <v>110000</v>
      </c>
    </row>
    <row r="1515" spans="1:25">
      <c r="A1515" s="1" t="str">
        <f t="shared" si="46"/>
        <v>060091087230000</v>
      </c>
      <c r="B1515" s="142" t="s">
        <v>37</v>
      </c>
      <c r="C1515" s="142" t="s">
        <v>447</v>
      </c>
      <c r="D1515" s="142" t="s">
        <v>3528</v>
      </c>
      <c r="E1515" s="142" t="s">
        <v>27</v>
      </c>
      <c r="F1515" s="142" t="s">
        <v>489</v>
      </c>
      <c r="G1515" s="142" t="s">
        <v>490</v>
      </c>
      <c r="H1515" s="142" t="s">
        <v>491</v>
      </c>
      <c r="I1515" s="142" t="s">
        <v>23</v>
      </c>
      <c r="J1515" s="142">
        <v>1</v>
      </c>
      <c r="K1515" s="142">
        <v>12</v>
      </c>
      <c r="L1515" s="227">
        <v>1762</v>
      </c>
      <c r="M1515" s="227">
        <v>5304307</v>
      </c>
      <c r="N1515" s="227">
        <v>3916</v>
      </c>
      <c r="O1515" s="227">
        <v>3916</v>
      </c>
      <c r="P1515" s="227">
        <v>46992</v>
      </c>
      <c r="Q1515" s="227">
        <v>12</v>
      </c>
      <c r="R1515" s="227">
        <v>750</v>
      </c>
      <c r="S1515" s="227">
        <v>37992</v>
      </c>
      <c r="T1515" s="227">
        <v>24755</v>
      </c>
      <c r="U1515" s="227">
        <v>70660207</v>
      </c>
      <c r="V1515" s="227">
        <v>-3861998</v>
      </c>
      <c r="W1515" s="143">
        <v>46031</v>
      </c>
      <c r="X1515" s="143">
        <v>46035</v>
      </c>
      <c r="Y1515">
        <f t="shared" si="47"/>
        <v>37992</v>
      </c>
    </row>
    <row r="1516" spans="1:25">
      <c r="A1516" s="1" t="str">
        <f t="shared" si="46"/>
        <v>060091088129000</v>
      </c>
      <c r="B1516" s="142" t="s">
        <v>37</v>
      </c>
      <c r="C1516" s="142" t="s">
        <v>447</v>
      </c>
      <c r="D1516" s="142" t="s">
        <v>3527</v>
      </c>
      <c r="E1516" s="142" t="s">
        <v>22</v>
      </c>
      <c r="F1516" s="142" t="s">
        <v>338</v>
      </c>
      <c r="G1516" s="142" t="s">
        <v>339</v>
      </c>
      <c r="H1516" s="142" t="s">
        <v>340</v>
      </c>
      <c r="I1516" s="142" t="s">
        <v>21</v>
      </c>
      <c r="J1516" s="142">
        <v>1</v>
      </c>
      <c r="K1516" s="142">
        <v>40</v>
      </c>
      <c r="L1516" s="227">
        <v>698</v>
      </c>
      <c r="M1516" s="227">
        <v>1808667</v>
      </c>
      <c r="N1516" s="227">
        <v>3100</v>
      </c>
      <c r="O1516" s="227">
        <v>3000</v>
      </c>
      <c r="P1516" s="227">
        <v>120000</v>
      </c>
      <c r="Q1516" s="227">
        <v>40</v>
      </c>
      <c r="R1516" s="227">
        <v>130</v>
      </c>
      <c r="S1516" s="227">
        <v>114800</v>
      </c>
      <c r="T1516" s="227">
        <v>709</v>
      </c>
      <c r="U1516" s="227">
        <v>1846847</v>
      </c>
      <c r="V1516" s="227">
        <v>9676</v>
      </c>
      <c r="W1516" s="143">
        <v>46017</v>
      </c>
      <c r="X1516" s="143">
        <v>46035</v>
      </c>
      <c r="Y1516">
        <f t="shared" si="47"/>
        <v>114800</v>
      </c>
    </row>
    <row r="1517" spans="1:25">
      <c r="A1517" s="1" t="str">
        <f t="shared" si="46"/>
        <v>060091088133000</v>
      </c>
      <c r="B1517" s="142" t="s">
        <v>37</v>
      </c>
      <c r="C1517" s="142" t="s">
        <v>447</v>
      </c>
      <c r="D1517" s="142" t="s">
        <v>3527</v>
      </c>
      <c r="E1517" s="142" t="s">
        <v>22</v>
      </c>
      <c r="F1517" s="142" t="s">
        <v>631</v>
      </c>
      <c r="G1517" s="142" t="s">
        <v>632</v>
      </c>
      <c r="H1517" s="142" t="s">
        <v>633</v>
      </c>
      <c r="I1517" s="142" t="s">
        <v>26</v>
      </c>
      <c r="J1517" s="142">
        <v>1</v>
      </c>
      <c r="K1517" s="142">
        <v>40</v>
      </c>
      <c r="L1517" s="227"/>
      <c r="M1517" s="227"/>
      <c r="N1517" s="227">
        <v>3050</v>
      </c>
      <c r="O1517" s="227">
        <v>3050</v>
      </c>
      <c r="P1517" s="227">
        <v>122000</v>
      </c>
      <c r="Q1517" s="227"/>
      <c r="R1517" s="227"/>
      <c r="S1517" s="227"/>
      <c r="T1517" s="227"/>
      <c r="U1517" s="227"/>
      <c r="V1517" s="227"/>
      <c r="W1517" s="143"/>
      <c r="X1517" s="143"/>
      <c r="Y1517">
        <f t="shared" si="47"/>
        <v>122000</v>
      </c>
    </row>
    <row r="1518" spans="1:25">
      <c r="A1518" s="1" t="str">
        <f t="shared" si="46"/>
        <v>060091088134000</v>
      </c>
      <c r="B1518" s="142" t="s">
        <v>37</v>
      </c>
      <c r="C1518" s="142" t="s">
        <v>447</v>
      </c>
      <c r="D1518" s="142" t="s">
        <v>3527</v>
      </c>
      <c r="E1518" s="142" t="s">
        <v>22</v>
      </c>
      <c r="F1518" s="142" t="s">
        <v>344</v>
      </c>
      <c r="G1518" s="142" t="s">
        <v>345</v>
      </c>
      <c r="H1518" s="142" t="s">
        <v>346</v>
      </c>
      <c r="I1518" s="142" t="s">
        <v>21</v>
      </c>
      <c r="J1518" s="142">
        <v>1</v>
      </c>
      <c r="K1518" s="142">
        <v>40</v>
      </c>
      <c r="L1518" s="227">
        <v>89</v>
      </c>
      <c r="M1518" s="227">
        <v>218179</v>
      </c>
      <c r="N1518" s="227">
        <v>2900</v>
      </c>
      <c r="O1518" s="227">
        <v>2900</v>
      </c>
      <c r="P1518" s="227">
        <v>116000</v>
      </c>
      <c r="Q1518" s="227">
        <v>40</v>
      </c>
      <c r="R1518" s="227">
        <v>150</v>
      </c>
      <c r="S1518" s="227">
        <v>110000</v>
      </c>
      <c r="T1518" s="227">
        <v>25578</v>
      </c>
      <c r="U1518" s="227">
        <v>63066847</v>
      </c>
      <c r="V1518" s="227">
        <v>363534</v>
      </c>
      <c r="W1518" s="143">
        <v>46029</v>
      </c>
      <c r="X1518" s="143">
        <v>46035</v>
      </c>
      <c r="Y1518">
        <f t="shared" si="47"/>
        <v>110000</v>
      </c>
    </row>
    <row r="1519" spans="1:25">
      <c r="A1519" s="1" t="str">
        <f t="shared" si="46"/>
        <v>060091088137000</v>
      </c>
      <c r="B1519" s="142" t="s">
        <v>37</v>
      </c>
      <c r="C1519" s="142" t="s">
        <v>447</v>
      </c>
      <c r="D1519" s="142" t="s">
        <v>3527</v>
      </c>
      <c r="E1519" s="142" t="s">
        <v>22</v>
      </c>
      <c r="F1519" s="142" t="s">
        <v>350</v>
      </c>
      <c r="G1519" s="142" t="s">
        <v>351</v>
      </c>
      <c r="H1519" s="142" t="s">
        <v>3569</v>
      </c>
      <c r="I1519" s="142" t="s">
        <v>21</v>
      </c>
      <c r="J1519" s="142">
        <v>1</v>
      </c>
      <c r="K1519" s="142">
        <v>24</v>
      </c>
      <c r="L1519" s="227">
        <v>0</v>
      </c>
      <c r="M1519" s="227">
        <v>0</v>
      </c>
      <c r="N1519" s="227">
        <v>4500</v>
      </c>
      <c r="O1519" s="227">
        <v>4500</v>
      </c>
      <c r="P1519" s="227">
        <v>108000</v>
      </c>
      <c r="Q1519" s="227">
        <v>24</v>
      </c>
      <c r="R1519" s="227">
        <v>250</v>
      </c>
      <c r="S1519" s="227">
        <v>102000</v>
      </c>
      <c r="T1519" s="227">
        <v>22</v>
      </c>
      <c r="U1519" s="227">
        <v>87748</v>
      </c>
      <c r="V1519" s="227">
        <v>4357</v>
      </c>
      <c r="W1519" s="143">
        <v>46023</v>
      </c>
      <c r="X1519" s="143">
        <v>46023</v>
      </c>
      <c r="Y1519">
        <f t="shared" si="47"/>
        <v>102000</v>
      </c>
    </row>
    <row r="1520" spans="1:25">
      <c r="A1520" s="1" t="str">
        <f t="shared" si="46"/>
        <v>060091088171000</v>
      </c>
      <c r="B1520" s="142" t="s">
        <v>37</v>
      </c>
      <c r="C1520" s="142" t="s">
        <v>447</v>
      </c>
      <c r="D1520" s="142" t="s">
        <v>3527</v>
      </c>
      <c r="E1520" s="142" t="s">
        <v>22</v>
      </c>
      <c r="F1520" s="142" t="s">
        <v>356</v>
      </c>
      <c r="G1520" s="142" t="s">
        <v>357</v>
      </c>
      <c r="H1520" s="142" t="s">
        <v>358</v>
      </c>
      <c r="I1520" s="142" t="s">
        <v>21</v>
      </c>
      <c r="J1520" s="142">
        <v>1</v>
      </c>
      <c r="K1520" s="142">
        <v>40</v>
      </c>
      <c r="L1520" s="227">
        <v>7203</v>
      </c>
      <c r="M1520" s="227">
        <v>18098046</v>
      </c>
      <c r="N1520" s="227">
        <v>3000</v>
      </c>
      <c r="O1520" s="227">
        <v>3000</v>
      </c>
      <c r="P1520" s="227">
        <v>120000</v>
      </c>
      <c r="Q1520" s="227">
        <v>40</v>
      </c>
      <c r="R1520" s="227">
        <v>200</v>
      </c>
      <c r="S1520" s="227">
        <v>112000</v>
      </c>
      <c r="T1520" s="227">
        <v>123608</v>
      </c>
      <c r="U1520" s="227">
        <v>301461783</v>
      </c>
      <c r="V1520" s="227">
        <v>-9112043</v>
      </c>
      <c r="W1520" s="143">
        <v>46031</v>
      </c>
      <c r="X1520" s="143">
        <v>46035</v>
      </c>
      <c r="Y1520">
        <f t="shared" si="47"/>
        <v>112000</v>
      </c>
    </row>
    <row r="1521" spans="1:25">
      <c r="A1521" s="1" t="str">
        <f t="shared" si="46"/>
        <v>060091088175000</v>
      </c>
      <c r="B1521" s="142" t="s">
        <v>37</v>
      </c>
      <c r="C1521" s="142" t="s">
        <v>447</v>
      </c>
      <c r="D1521" s="142" t="s">
        <v>3527</v>
      </c>
      <c r="E1521" s="142" t="s">
        <v>22</v>
      </c>
      <c r="F1521" s="142" t="s">
        <v>362</v>
      </c>
      <c r="G1521" s="142" t="s">
        <v>363</v>
      </c>
      <c r="H1521" s="142" t="s">
        <v>364</v>
      </c>
      <c r="I1521" s="142" t="s">
        <v>21</v>
      </c>
      <c r="J1521" s="142">
        <v>1</v>
      </c>
      <c r="K1521" s="142">
        <v>40</v>
      </c>
      <c r="L1521" s="227">
        <v>16991</v>
      </c>
      <c r="M1521" s="227">
        <v>40645304</v>
      </c>
      <c r="N1521" s="227">
        <v>2800</v>
      </c>
      <c r="O1521" s="227">
        <v>2800</v>
      </c>
      <c r="P1521" s="227">
        <v>112000</v>
      </c>
      <c r="Q1521" s="227">
        <v>40</v>
      </c>
      <c r="R1521" s="227">
        <v>133</v>
      </c>
      <c r="S1521" s="227">
        <v>106680</v>
      </c>
      <c r="T1521" s="227">
        <v>98388</v>
      </c>
      <c r="U1521" s="227">
        <v>228423604</v>
      </c>
      <c r="V1521" s="227">
        <v>-6936889</v>
      </c>
      <c r="W1521" s="143">
        <v>46030</v>
      </c>
      <c r="X1521" s="143">
        <v>46035</v>
      </c>
      <c r="Y1521">
        <f t="shared" si="47"/>
        <v>106680</v>
      </c>
    </row>
    <row r="1522" spans="1:25">
      <c r="A1522" s="1" t="str">
        <f t="shared" si="46"/>
        <v>060091088200000</v>
      </c>
      <c r="B1522" s="142" t="s">
        <v>37</v>
      </c>
      <c r="C1522" s="142" t="s">
        <v>447</v>
      </c>
      <c r="D1522" s="142" t="s">
        <v>3527</v>
      </c>
      <c r="E1522" s="142" t="s">
        <v>22</v>
      </c>
      <c r="F1522" s="142" t="s">
        <v>368</v>
      </c>
      <c r="G1522" s="142" t="s">
        <v>369</v>
      </c>
      <c r="H1522" s="142" t="s">
        <v>370</v>
      </c>
      <c r="I1522" s="142" t="s">
        <v>21</v>
      </c>
      <c r="J1522" s="142">
        <v>1</v>
      </c>
      <c r="K1522" s="142">
        <v>40</v>
      </c>
      <c r="L1522" s="227">
        <v>42</v>
      </c>
      <c r="M1522" s="227">
        <v>103796</v>
      </c>
      <c r="N1522" s="227">
        <v>3000</v>
      </c>
      <c r="O1522" s="227">
        <v>2900</v>
      </c>
      <c r="P1522" s="227">
        <v>116000</v>
      </c>
      <c r="Q1522" s="227">
        <v>40</v>
      </c>
      <c r="R1522" s="227">
        <v>150</v>
      </c>
      <c r="S1522" s="227">
        <v>110000</v>
      </c>
      <c r="T1522" s="227">
        <v>4207</v>
      </c>
      <c r="U1522" s="227">
        <v>10553423</v>
      </c>
      <c r="V1522" s="227">
        <v>156524</v>
      </c>
      <c r="W1522" s="143">
        <v>46029</v>
      </c>
      <c r="X1522" s="143">
        <v>46031</v>
      </c>
      <c r="Y1522">
        <f t="shared" si="47"/>
        <v>110000</v>
      </c>
    </row>
    <row r="1523" spans="1:25">
      <c r="A1523" s="1" t="str">
        <f t="shared" si="46"/>
        <v>060091088243000</v>
      </c>
      <c r="B1523" s="142" t="s">
        <v>37</v>
      </c>
      <c r="C1523" s="142" t="s">
        <v>447</v>
      </c>
      <c r="D1523" s="142" t="s">
        <v>3527</v>
      </c>
      <c r="E1523" s="142" t="s">
        <v>22</v>
      </c>
      <c r="F1523" s="142" t="s">
        <v>374</v>
      </c>
      <c r="G1523" s="142" t="s">
        <v>375</v>
      </c>
      <c r="H1523" s="142" t="s">
        <v>376</v>
      </c>
      <c r="I1523" s="142" t="s">
        <v>21</v>
      </c>
      <c r="J1523" s="142">
        <v>1</v>
      </c>
      <c r="K1523" s="142">
        <v>20</v>
      </c>
      <c r="L1523" s="227">
        <v>61</v>
      </c>
      <c r="M1523" s="227">
        <v>215890</v>
      </c>
      <c r="N1523" s="227">
        <v>4700</v>
      </c>
      <c r="O1523" s="227">
        <v>4500</v>
      </c>
      <c r="P1523" s="227">
        <v>90000</v>
      </c>
      <c r="Q1523" s="227">
        <v>20</v>
      </c>
      <c r="R1523" s="227">
        <v>450</v>
      </c>
      <c r="S1523" s="227">
        <v>81000</v>
      </c>
      <c r="T1523" s="227">
        <v>195</v>
      </c>
      <c r="U1523" s="227">
        <v>741892</v>
      </c>
      <c r="V1523" s="227">
        <v>51750</v>
      </c>
      <c r="W1523" s="143">
        <v>46017</v>
      </c>
      <c r="X1523" s="143">
        <v>46035</v>
      </c>
      <c r="Y1523">
        <f t="shared" si="47"/>
        <v>81000</v>
      </c>
    </row>
    <row r="1524" spans="1:25">
      <c r="A1524" s="1" t="str">
        <f t="shared" si="46"/>
        <v>060091088263000</v>
      </c>
      <c r="B1524" s="142" t="s">
        <v>37</v>
      </c>
      <c r="C1524" s="142" t="s">
        <v>447</v>
      </c>
      <c r="D1524" s="142" t="s">
        <v>3527</v>
      </c>
      <c r="E1524" s="142" t="s">
        <v>22</v>
      </c>
      <c r="F1524" s="142" t="s">
        <v>749</v>
      </c>
      <c r="G1524" s="142" t="s">
        <v>750</v>
      </c>
      <c r="H1524" s="142" t="s">
        <v>751</v>
      </c>
      <c r="I1524" s="142" t="s">
        <v>26</v>
      </c>
      <c r="J1524" s="142">
        <v>1</v>
      </c>
      <c r="K1524" s="142">
        <v>40</v>
      </c>
      <c r="L1524" s="227"/>
      <c r="M1524" s="227"/>
      <c r="N1524" s="227">
        <v>2200</v>
      </c>
      <c r="O1524" s="227">
        <v>2200</v>
      </c>
      <c r="P1524" s="227">
        <v>88000</v>
      </c>
      <c r="Q1524" s="227"/>
      <c r="R1524" s="227"/>
      <c r="S1524" s="227"/>
      <c r="T1524" s="227"/>
      <c r="U1524" s="227"/>
      <c r="V1524" s="227"/>
      <c r="W1524" s="143"/>
      <c r="X1524" s="143"/>
      <c r="Y1524">
        <f t="shared" si="47"/>
        <v>88000</v>
      </c>
    </row>
    <row r="1525" spans="1:25">
      <c r="A1525" s="1" t="str">
        <f t="shared" si="46"/>
        <v>060091088264000</v>
      </c>
      <c r="B1525" s="142" t="s">
        <v>37</v>
      </c>
      <c r="C1525" s="142" t="s">
        <v>447</v>
      </c>
      <c r="D1525" s="142" t="s">
        <v>3527</v>
      </c>
      <c r="E1525" s="142" t="s">
        <v>22</v>
      </c>
      <c r="F1525" s="142" t="s">
        <v>638</v>
      </c>
      <c r="G1525" s="142" t="s">
        <v>639</v>
      </c>
      <c r="H1525" s="142" t="s">
        <v>640</v>
      </c>
      <c r="I1525" s="142" t="s">
        <v>21</v>
      </c>
      <c r="J1525" s="142">
        <v>1</v>
      </c>
      <c r="K1525" s="142">
        <v>40</v>
      </c>
      <c r="L1525" s="227">
        <v>1170</v>
      </c>
      <c r="M1525" s="227">
        <v>3031716</v>
      </c>
      <c r="N1525" s="227">
        <v>3100</v>
      </c>
      <c r="O1525" s="227">
        <v>3100</v>
      </c>
      <c r="P1525" s="227">
        <v>124000</v>
      </c>
      <c r="Q1525" s="227">
        <v>40</v>
      </c>
      <c r="R1525" s="227">
        <v>200</v>
      </c>
      <c r="S1525" s="227">
        <v>116000</v>
      </c>
      <c r="T1525" s="227">
        <v>659</v>
      </c>
      <c r="U1525" s="227">
        <v>1766486</v>
      </c>
      <c r="V1525" s="227">
        <v>58878</v>
      </c>
      <c r="W1525" s="143">
        <v>46017</v>
      </c>
      <c r="X1525" s="143">
        <v>46035</v>
      </c>
      <c r="Y1525">
        <f t="shared" si="47"/>
        <v>116000</v>
      </c>
    </row>
    <row r="1526" spans="1:25">
      <c r="A1526" s="1" t="str">
        <f t="shared" si="46"/>
        <v>060091088271000</v>
      </c>
      <c r="B1526" s="142" t="s">
        <v>37</v>
      </c>
      <c r="C1526" s="142" t="s">
        <v>447</v>
      </c>
      <c r="D1526" s="142" t="s">
        <v>3527</v>
      </c>
      <c r="E1526" s="142" t="s">
        <v>22</v>
      </c>
      <c r="F1526" s="142" t="s">
        <v>593</v>
      </c>
      <c r="G1526" s="142" t="s">
        <v>594</v>
      </c>
      <c r="H1526" s="142" t="s">
        <v>595</v>
      </c>
      <c r="I1526" s="142" t="s">
        <v>23</v>
      </c>
      <c r="J1526" s="142">
        <v>1</v>
      </c>
      <c r="K1526" s="142">
        <v>40</v>
      </c>
      <c r="L1526" s="227">
        <v>0</v>
      </c>
      <c r="M1526" s="227">
        <v>0</v>
      </c>
      <c r="N1526" s="227">
        <v>3200</v>
      </c>
      <c r="O1526" s="227">
        <v>3000</v>
      </c>
      <c r="P1526" s="227">
        <v>120000</v>
      </c>
      <c r="Q1526" s="227">
        <v>40</v>
      </c>
      <c r="R1526" s="227">
        <v>130</v>
      </c>
      <c r="S1526" s="227">
        <v>114800</v>
      </c>
      <c r="T1526" s="227">
        <v>0</v>
      </c>
      <c r="U1526" s="227">
        <v>0</v>
      </c>
      <c r="V1526" s="227">
        <v>0</v>
      </c>
      <c r="W1526" s="143">
        <v>46022</v>
      </c>
      <c r="X1526" s="143">
        <v>46020</v>
      </c>
      <c r="Y1526">
        <f t="shared" si="47"/>
        <v>114800</v>
      </c>
    </row>
    <row r="1527" spans="1:25">
      <c r="A1527" s="1" t="str">
        <f t="shared" si="46"/>
        <v>060091088858000</v>
      </c>
      <c r="B1527" s="142" t="s">
        <v>37</v>
      </c>
      <c r="C1527" s="142" t="s">
        <v>447</v>
      </c>
      <c r="D1527" s="142" t="s">
        <v>3528</v>
      </c>
      <c r="E1527" s="142" t="s">
        <v>27</v>
      </c>
      <c r="F1527" s="142" t="s">
        <v>962</v>
      </c>
      <c r="G1527" s="142" t="s">
        <v>963</v>
      </c>
      <c r="H1527" s="142" t="s">
        <v>964</v>
      </c>
      <c r="I1527" s="142" t="s">
        <v>21</v>
      </c>
      <c r="J1527" s="142">
        <v>1</v>
      </c>
      <c r="K1527" s="142">
        <v>12</v>
      </c>
      <c r="L1527" s="227">
        <v>2006</v>
      </c>
      <c r="M1527" s="227">
        <v>8124300</v>
      </c>
      <c r="N1527" s="227">
        <v>4500</v>
      </c>
      <c r="O1527" s="227">
        <v>4500</v>
      </c>
      <c r="P1527" s="227">
        <v>54000</v>
      </c>
      <c r="Q1527" s="227"/>
      <c r="R1527" s="227"/>
      <c r="S1527" s="227"/>
      <c r="T1527" s="227">
        <v>50</v>
      </c>
      <c r="U1527" s="227">
        <v>202703</v>
      </c>
      <c r="V1527" s="227">
        <v>203</v>
      </c>
      <c r="W1527" s="143">
        <v>45902</v>
      </c>
      <c r="X1527" s="143">
        <v>46035</v>
      </c>
      <c r="Y1527">
        <f t="shared" si="47"/>
        <v>54000</v>
      </c>
    </row>
    <row r="1528" spans="1:25">
      <c r="A1528" s="1" t="str">
        <f t="shared" si="46"/>
        <v>060091089270000</v>
      </c>
      <c r="B1528" s="142" t="s">
        <v>37</v>
      </c>
      <c r="C1528" s="142" t="s">
        <v>447</v>
      </c>
      <c r="D1528" s="142" t="s">
        <v>3497</v>
      </c>
      <c r="E1528" s="142" t="s">
        <v>24</v>
      </c>
      <c r="F1528" s="142" t="s">
        <v>597</v>
      </c>
      <c r="G1528" s="142" t="s">
        <v>598</v>
      </c>
      <c r="H1528" s="142" t="s">
        <v>599</v>
      </c>
      <c r="I1528" s="142" t="s">
        <v>21</v>
      </c>
      <c r="J1528" s="142">
        <v>1</v>
      </c>
      <c r="K1528" s="142">
        <v>48</v>
      </c>
      <c r="L1528" s="227">
        <v>1143</v>
      </c>
      <c r="M1528" s="227">
        <v>1593973</v>
      </c>
      <c r="N1528" s="227">
        <v>2000</v>
      </c>
      <c r="O1528" s="227">
        <v>2000</v>
      </c>
      <c r="P1528" s="227">
        <v>96000</v>
      </c>
      <c r="Q1528" s="227"/>
      <c r="R1528" s="227"/>
      <c r="S1528" s="227"/>
      <c r="T1528" s="227">
        <v>14</v>
      </c>
      <c r="U1528" s="227">
        <v>25225</v>
      </c>
      <c r="V1528" s="227">
        <v>5701</v>
      </c>
      <c r="W1528" s="143">
        <v>45832</v>
      </c>
      <c r="X1528" s="143">
        <v>46032</v>
      </c>
      <c r="Y1528">
        <f t="shared" si="47"/>
        <v>96000</v>
      </c>
    </row>
    <row r="1529" spans="1:25">
      <c r="A1529" s="1" t="str">
        <f t="shared" si="46"/>
        <v>060091089271000</v>
      </c>
      <c r="B1529" s="142" t="s">
        <v>37</v>
      </c>
      <c r="C1529" s="142" t="s">
        <v>447</v>
      </c>
      <c r="D1529" s="142" t="s">
        <v>3497</v>
      </c>
      <c r="E1529" s="142" t="s">
        <v>24</v>
      </c>
      <c r="F1529" s="142" t="s">
        <v>380</v>
      </c>
      <c r="G1529" s="142" t="s">
        <v>381</v>
      </c>
      <c r="H1529" s="142" t="s">
        <v>382</v>
      </c>
      <c r="I1529" s="142" t="s">
        <v>21</v>
      </c>
      <c r="J1529" s="142">
        <v>1</v>
      </c>
      <c r="K1529" s="142">
        <v>48</v>
      </c>
      <c r="L1529" s="227">
        <v>3893</v>
      </c>
      <c r="M1529" s="227">
        <v>8297784</v>
      </c>
      <c r="N1529" s="227">
        <v>2650</v>
      </c>
      <c r="O1529" s="227">
        <v>2650</v>
      </c>
      <c r="P1529" s="227">
        <v>127200</v>
      </c>
      <c r="Q1529" s="227">
        <v>48</v>
      </c>
      <c r="R1529" s="227">
        <v>225</v>
      </c>
      <c r="S1529" s="227">
        <v>116400</v>
      </c>
      <c r="T1529" s="227">
        <v>574</v>
      </c>
      <c r="U1529" s="227">
        <v>1229613</v>
      </c>
      <c r="V1529" s="227">
        <v>6154</v>
      </c>
      <c r="W1529" s="143">
        <v>46032</v>
      </c>
      <c r="X1529" s="143">
        <v>46034</v>
      </c>
      <c r="Y1529">
        <f t="shared" si="47"/>
        <v>116400</v>
      </c>
    </row>
    <row r="1530" spans="1:25">
      <c r="A1530" s="1" t="str">
        <f t="shared" si="46"/>
        <v>060091089525000</v>
      </c>
      <c r="B1530" s="142" t="s">
        <v>37</v>
      </c>
      <c r="C1530" s="142" t="s">
        <v>447</v>
      </c>
      <c r="D1530" s="142" t="s">
        <v>3494</v>
      </c>
      <c r="E1530" s="142" t="s">
        <v>2486</v>
      </c>
      <c r="F1530" s="142" t="s">
        <v>51</v>
      </c>
      <c r="G1530" s="142" t="s">
        <v>2548</v>
      </c>
      <c r="H1530" s="142" t="s">
        <v>3570</v>
      </c>
      <c r="I1530" s="142" t="s">
        <v>23</v>
      </c>
      <c r="J1530" s="142">
        <v>1</v>
      </c>
      <c r="K1530" s="142">
        <v>144</v>
      </c>
      <c r="L1530" s="227">
        <v>7265</v>
      </c>
      <c r="M1530" s="227">
        <v>25081613</v>
      </c>
      <c r="N1530" s="227">
        <v>4200</v>
      </c>
      <c r="O1530" s="227">
        <v>4200</v>
      </c>
      <c r="P1530" s="227">
        <v>604800</v>
      </c>
      <c r="Q1530" s="227"/>
      <c r="R1530" s="227"/>
      <c r="S1530" s="227"/>
      <c r="T1530" s="227">
        <v>246</v>
      </c>
      <c r="U1530" s="227">
        <v>930811</v>
      </c>
      <c r="V1530" s="227">
        <v>81523</v>
      </c>
      <c r="W1530" s="143">
        <v>46031</v>
      </c>
      <c r="X1530" s="143">
        <v>46033</v>
      </c>
      <c r="Y1530">
        <f t="shared" si="47"/>
        <v>604800</v>
      </c>
    </row>
    <row r="1531" spans="1:25">
      <c r="A1531" s="1" t="str">
        <f t="shared" si="46"/>
        <v>060091089541000</v>
      </c>
      <c r="B1531" s="142" t="s">
        <v>37</v>
      </c>
      <c r="C1531" s="142" t="s">
        <v>447</v>
      </c>
      <c r="D1531" s="142" t="s">
        <v>3494</v>
      </c>
      <c r="E1531" s="142" t="s">
        <v>2486</v>
      </c>
      <c r="F1531" s="142" t="s">
        <v>52</v>
      </c>
      <c r="G1531" s="142" t="s">
        <v>2553</v>
      </c>
      <c r="H1531" s="142" t="s">
        <v>2554</v>
      </c>
      <c r="I1531" s="142" t="s">
        <v>21</v>
      </c>
      <c r="J1531" s="142">
        <v>1</v>
      </c>
      <c r="K1531" s="142">
        <v>144</v>
      </c>
      <c r="L1531" s="227">
        <v>9695</v>
      </c>
      <c r="M1531" s="227">
        <v>37019690</v>
      </c>
      <c r="N1531" s="227">
        <v>4900</v>
      </c>
      <c r="O1531" s="227">
        <v>4300</v>
      </c>
      <c r="P1531" s="227">
        <v>619200</v>
      </c>
      <c r="Q1531" s="227"/>
      <c r="R1531" s="227"/>
      <c r="S1531" s="227"/>
      <c r="T1531" s="227">
        <v>488</v>
      </c>
      <c r="U1531" s="227">
        <v>1890378</v>
      </c>
      <c r="V1531" s="227">
        <v>26984</v>
      </c>
      <c r="W1531" s="143">
        <v>45985</v>
      </c>
      <c r="X1531" s="143">
        <v>46035</v>
      </c>
      <c r="Y1531">
        <f t="shared" si="47"/>
        <v>619200</v>
      </c>
    </row>
    <row r="1532" spans="1:25">
      <c r="A1532" s="1" t="str">
        <f t="shared" si="46"/>
        <v>060091089867000</v>
      </c>
      <c r="B1532" s="142" t="s">
        <v>37</v>
      </c>
      <c r="C1532" s="142" t="s">
        <v>447</v>
      </c>
      <c r="D1532" s="142" t="s">
        <v>3534</v>
      </c>
      <c r="E1532" s="142" t="s">
        <v>2492</v>
      </c>
      <c r="F1532" s="142" t="s">
        <v>53</v>
      </c>
      <c r="G1532" s="142" t="s">
        <v>2558</v>
      </c>
      <c r="H1532" s="142" t="s">
        <v>3571</v>
      </c>
      <c r="I1532" s="142" t="s">
        <v>23</v>
      </c>
      <c r="J1532" s="142">
        <v>1</v>
      </c>
      <c r="K1532" s="142">
        <v>30</v>
      </c>
      <c r="L1532" s="227">
        <v>32</v>
      </c>
      <c r="M1532" s="227">
        <v>134233</v>
      </c>
      <c r="N1532" s="227">
        <v>4900</v>
      </c>
      <c r="O1532" s="227">
        <v>4900</v>
      </c>
      <c r="P1532" s="227">
        <v>147000</v>
      </c>
      <c r="Q1532" s="227">
        <v>30</v>
      </c>
      <c r="R1532" s="227">
        <v>600</v>
      </c>
      <c r="S1532" s="227">
        <v>129000</v>
      </c>
      <c r="T1532" s="227">
        <v>12</v>
      </c>
      <c r="U1532" s="227">
        <v>52162</v>
      </c>
      <c r="V1532" s="227">
        <v>1824</v>
      </c>
      <c r="W1532" s="143">
        <v>45666</v>
      </c>
      <c r="X1532" s="143">
        <v>46035</v>
      </c>
      <c r="Y1532">
        <f t="shared" si="47"/>
        <v>129000</v>
      </c>
    </row>
    <row r="1533" spans="1:25">
      <c r="A1533" s="1" t="str">
        <f t="shared" si="46"/>
        <v>060091089885000</v>
      </c>
      <c r="B1533" s="142" t="s">
        <v>37</v>
      </c>
      <c r="C1533" s="142" t="s">
        <v>447</v>
      </c>
      <c r="D1533" s="142" t="s">
        <v>3534</v>
      </c>
      <c r="E1533" s="142" t="s">
        <v>2492</v>
      </c>
      <c r="F1533" s="142" t="s">
        <v>54</v>
      </c>
      <c r="G1533" s="142" t="s">
        <v>2564</v>
      </c>
      <c r="H1533" s="142" t="s">
        <v>2565</v>
      </c>
      <c r="I1533" s="142" t="s">
        <v>21</v>
      </c>
      <c r="J1533" s="142">
        <v>1</v>
      </c>
      <c r="K1533" s="142">
        <v>72</v>
      </c>
      <c r="L1533" s="227">
        <v>651</v>
      </c>
      <c r="M1533" s="227">
        <v>454505</v>
      </c>
      <c r="N1533" s="227">
        <v>950</v>
      </c>
      <c r="O1533" s="227">
        <v>950</v>
      </c>
      <c r="P1533" s="227">
        <v>68400</v>
      </c>
      <c r="Q1533" s="227">
        <v>72</v>
      </c>
      <c r="R1533" s="227">
        <v>144</v>
      </c>
      <c r="S1533" s="227">
        <v>58032</v>
      </c>
      <c r="T1533" s="227">
        <v>0</v>
      </c>
      <c r="U1533" s="227">
        <v>0</v>
      </c>
      <c r="V1533" s="227">
        <v>0</v>
      </c>
      <c r="W1533" s="143">
        <v>45938</v>
      </c>
      <c r="X1533" s="143">
        <v>45964</v>
      </c>
      <c r="Y1533">
        <f t="shared" si="47"/>
        <v>58032</v>
      </c>
    </row>
    <row r="1534" spans="1:25">
      <c r="A1534" s="1" t="str">
        <f t="shared" si="46"/>
        <v>060091090446000</v>
      </c>
      <c r="B1534" s="142" t="s">
        <v>37</v>
      </c>
      <c r="C1534" s="142" t="s">
        <v>447</v>
      </c>
      <c r="D1534" s="142" t="s">
        <v>3528</v>
      </c>
      <c r="E1534" s="142" t="s">
        <v>27</v>
      </c>
      <c r="F1534" s="142" t="s">
        <v>386</v>
      </c>
      <c r="G1534" s="142" t="s">
        <v>387</v>
      </c>
      <c r="H1534" s="142" t="s">
        <v>388</v>
      </c>
      <c r="I1534" s="142" t="s">
        <v>21</v>
      </c>
      <c r="J1534" s="142">
        <v>1</v>
      </c>
      <c r="K1534" s="142">
        <v>24</v>
      </c>
      <c r="L1534" s="227">
        <v>3078</v>
      </c>
      <c r="M1534" s="227">
        <v>8886281</v>
      </c>
      <c r="N1534" s="227">
        <v>3558</v>
      </c>
      <c r="O1534" s="227">
        <v>3600</v>
      </c>
      <c r="P1534" s="227">
        <v>86400</v>
      </c>
      <c r="Q1534" s="227">
        <v>24</v>
      </c>
      <c r="R1534" s="227">
        <v>538</v>
      </c>
      <c r="S1534" s="227">
        <v>73488</v>
      </c>
      <c r="T1534" s="227">
        <v>1925</v>
      </c>
      <c r="U1534" s="227">
        <v>5409917</v>
      </c>
      <c r="V1534" s="227">
        <v>-147618</v>
      </c>
      <c r="W1534" s="143">
        <v>46028</v>
      </c>
      <c r="X1534" s="143">
        <v>46035</v>
      </c>
      <c r="Y1534">
        <f t="shared" si="47"/>
        <v>73488</v>
      </c>
    </row>
    <row r="1535" spans="1:25">
      <c r="A1535" s="1" t="str">
        <f t="shared" si="46"/>
        <v>060091090872000</v>
      </c>
      <c r="B1535" s="142" t="s">
        <v>37</v>
      </c>
      <c r="C1535" s="142" t="s">
        <v>447</v>
      </c>
      <c r="D1535" s="142" t="s">
        <v>3528</v>
      </c>
      <c r="E1535" s="142" t="s">
        <v>27</v>
      </c>
      <c r="F1535" s="142" t="s">
        <v>392</v>
      </c>
      <c r="G1535" s="142" t="s">
        <v>393</v>
      </c>
      <c r="H1535" s="142" t="s">
        <v>394</v>
      </c>
      <c r="I1535" s="142" t="s">
        <v>21</v>
      </c>
      <c r="J1535" s="142">
        <v>1</v>
      </c>
      <c r="K1535" s="142">
        <v>12</v>
      </c>
      <c r="L1535" s="227">
        <v>461</v>
      </c>
      <c r="M1535" s="227">
        <v>1204437</v>
      </c>
      <c r="N1535" s="227">
        <v>3233</v>
      </c>
      <c r="O1535" s="227">
        <v>3233</v>
      </c>
      <c r="P1535" s="227">
        <v>38796</v>
      </c>
      <c r="Q1535" s="227">
        <v>12</v>
      </c>
      <c r="R1535" s="227">
        <v>408</v>
      </c>
      <c r="S1535" s="227">
        <v>33900</v>
      </c>
      <c r="T1535" s="227">
        <v>487</v>
      </c>
      <c r="U1535" s="227">
        <v>1262169</v>
      </c>
      <c r="V1535" s="227">
        <v>-10198</v>
      </c>
      <c r="W1535" s="143">
        <v>46034</v>
      </c>
      <c r="X1535" s="143">
        <v>46034</v>
      </c>
      <c r="Y1535">
        <f t="shared" si="47"/>
        <v>33900</v>
      </c>
    </row>
    <row r="1536" spans="1:25">
      <c r="A1536" s="1" t="str">
        <f t="shared" si="46"/>
        <v>060091092661000</v>
      </c>
      <c r="B1536" s="142" t="s">
        <v>37</v>
      </c>
      <c r="C1536" s="142" t="s">
        <v>447</v>
      </c>
      <c r="D1536" s="142" t="s">
        <v>3497</v>
      </c>
      <c r="E1536" s="142" t="s">
        <v>24</v>
      </c>
      <c r="F1536" s="142" t="s">
        <v>398</v>
      </c>
      <c r="G1536" s="142" t="s">
        <v>399</v>
      </c>
      <c r="H1536" s="142" t="s">
        <v>400</v>
      </c>
      <c r="I1536" s="142" t="s">
        <v>21</v>
      </c>
      <c r="J1536" s="142">
        <v>1</v>
      </c>
      <c r="K1536" s="142">
        <v>12</v>
      </c>
      <c r="L1536" s="227">
        <v>11230</v>
      </c>
      <c r="M1536" s="227">
        <v>95743862</v>
      </c>
      <c r="N1536" s="227">
        <v>9875</v>
      </c>
      <c r="O1536" s="227">
        <v>9875</v>
      </c>
      <c r="P1536" s="227">
        <v>118500</v>
      </c>
      <c r="Q1536" s="227">
        <v>12</v>
      </c>
      <c r="R1536" s="227">
        <v>275</v>
      </c>
      <c r="S1536" s="227">
        <v>115200</v>
      </c>
      <c r="T1536" s="227">
        <v>458</v>
      </c>
      <c r="U1536" s="227">
        <v>3921458</v>
      </c>
      <c r="V1536" s="227">
        <v>16677</v>
      </c>
      <c r="W1536" s="143">
        <v>45911</v>
      </c>
      <c r="X1536" s="143">
        <v>46034</v>
      </c>
      <c r="Y1536">
        <f t="shared" si="47"/>
        <v>115200</v>
      </c>
    </row>
    <row r="1537" spans="1:25">
      <c r="A1537" s="1" t="str">
        <f t="shared" si="46"/>
        <v>060091098643000</v>
      </c>
      <c r="B1537" s="142" t="s">
        <v>37</v>
      </c>
      <c r="C1537" s="142" t="s">
        <v>447</v>
      </c>
      <c r="D1537" s="142" t="s">
        <v>3495</v>
      </c>
      <c r="E1537" s="142" t="s">
        <v>3496</v>
      </c>
      <c r="F1537" s="142" t="s">
        <v>970</v>
      </c>
      <c r="G1537" s="142" t="s">
        <v>971</v>
      </c>
      <c r="H1537" s="142" t="s">
        <v>972</v>
      </c>
      <c r="I1537" s="142" t="s">
        <v>21</v>
      </c>
      <c r="J1537" s="142">
        <v>1</v>
      </c>
      <c r="K1537" s="142">
        <v>20</v>
      </c>
      <c r="L1537" s="227">
        <v>216</v>
      </c>
      <c r="M1537" s="227">
        <v>3570004</v>
      </c>
      <c r="N1537" s="227">
        <v>19700</v>
      </c>
      <c r="O1537" s="227">
        <v>19500</v>
      </c>
      <c r="P1537" s="227">
        <v>390000</v>
      </c>
      <c r="Q1537" s="227">
        <v>20</v>
      </c>
      <c r="R1537" s="227">
        <v>1500</v>
      </c>
      <c r="S1537" s="227">
        <v>360000</v>
      </c>
      <c r="T1537" s="227">
        <v>1</v>
      </c>
      <c r="U1537" s="227">
        <v>17568</v>
      </c>
      <c r="V1537" s="227">
        <v>1040</v>
      </c>
      <c r="W1537" s="143">
        <v>45957</v>
      </c>
      <c r="X1537" s="143">
        <v>46033</v>
      </c>
      <c r="Y1537">
        <f t="shared" si="47"/>
        <v>360000</v>
      </c>
    </row>
    <row r="1538" spans="1:25">
      <c r="A1538" s="1" t="str">
        <f t="shared" si="46"/>
        <v>060091098744000</v>
      </c>
      <c r="B1538" s="142" t="s">
        <v>37</v>
      </c>
      <c r="C1538" s="142" t="s">
        <v>447</v>
      </c>
      <c r="D1538" s="142" t="s">
        <v>3500</v>
      </c>
      <c r="E1538" s="142" t="s">
        <v>3501</v>
      </c>
      <c r="F1538" s="142" t="s">
        <v>3572</v>
      </c>
      <c r="G1538" s="142" t="s">
        <v>3573</v>
      </c>
      <c r="H1538" s="142" t="s">
        <v>3574</v>
      </c>
      <c r="I1538" s="142" t="s">
        <v>21</v>
      </c>
      <c r="J1538" s="142">
        <v>1</v>
      </c>
      <c r="K1538" s="142">
        <v>12</v>
      </c>
      <c r="L1538" s="227">
        <v>126</v>
      </c>
      <c r="M1538" s="227">
        <v>1856164</v>
      </c>
      <c r="N1538" s="227">
        <v>21500</v>
      </c>
      <c r="O1538" s="227">
        <v>21500</v>
      </c>
      <c r="P1538" s="227">
        <v>258000</v>
      </c>
      <c r="Q1538" s="227"/>
      <c r="R1538" s="227"/>
      <c r="S1538" s="227"/>
      <c r="T1538" s="227">
        <v>41</v>
      </c>
      <c r="U1538" s="227">
        <v>794144</v>
      </c>
      <c r="V1538" s="227">
        <v>190154</v>
      </c>
      <c r="W1538" s="143">
        <v>46020</v>
      </c>
      <c r="X1538" s="143">
        <v>46035</v>
      </c>
      <c r="Y1538">
        <f t="shared" si="47"/>
        <v>258000</v>
      </c>
    </row>
    <row r="1539" spans="1:25">
      <c r="A1539" s="1" t="str">
        <f t="shared" si="46"/>
        <v>060091101305000</v>
      </c>
      <c r="B1539" s="142" t="s">
        <v>37</v>
      </c>
      <c r="C1539" s="142" t="s">
        <v>447</v>
      </c>
      <c r="D1539" s="142" t="s">
        <v>3528</v>
      </c>
      <c r="E1539" s="142" t="s">
        <v>27</v>
      </c>
      <c r="F1539" s="142" t="s">
        <v>976</v>
      </c>
      <c r="G1539" s="142" t="s">
        <v>977</v>
      </c>
      <c r="H1539" s="142" t="s">
        <v>978</v>
      </c>
      <c r="I1539" s="142" t="s">
        <v>21</v>
      </c>
      <c r="J1539" s="142">
        <v>1</v>
      </c>
      <c r="K1539" s="142">
        <v>24</v>
      </c>
      <c r="L1539" s="227">
        <v>4433</v>
      </c>
      <c r="M1539" s="227">
        <v>7538489</v>
      </c>
      <c r="N1539" s="227">
        <v>2600</v>
      </c>
      <c r="O1539" s="227">
        <v>2600</v>
      </c>
      <c r="P1539" s="227">
        <v>62400</v>
      </c>
      <c r="Q1539" s="227">
        <v>24</v>
      </c>
      <c r="R1539" s="227">
        <v>700</v>
      </c>
      <c r="S1539" s="227">
        <v>45600</v>
      </c>
      <c r="T1539" s="227">
        <v>4340</v>
      </c>
      <c r="U1539" s="227">
        <v>7776937</v>
      </c>
      <c r="V1539" s="227">
        <v>396598</v>
      </c>
      <c r="W1539" s="143">
        <v>46030</v>
      </c>
      <c r="X1539" s="143">
        <v>46035</v>
      </c>
      <c r="Y1539">
        <f t="shared" si="47"/>
        <v>45600</v>
      </c>
    </row>
    <row r="1540" spans="1:25">
      <c r="A1540" s="1" t="str">
        <f t="shared" si="46"/>
        <v>060091102123000</v>
      </c>
      <c r="B1540" s="142" t="s">
        <v>37</v>
      </c>
      <c r="C1540" s="142" t="s">
        <v>447</v>
      </c>
      <c r="D1540" s="142" t="s">
        <v>3495</v>
      </c>
      <c r="E1540" s="142" t="s">
        <v>3496</v>
      </c>
      <c r="F1540" s="142" t="s">
        <v>404</v>
      </c>
      <c r="G1540" s="142" t="s">
        <v>405</v>
      </c>
      <c r="H1540" s="142" t="s">
        <v>406</v>
      </c>
      <c r="I1540" s="142" t="s">
        <v>21</v>
      </c>
      <c r="J1540" s="142">
        <v>1</v>
      </c>
      <c r="K1540" s="142">
        <v>12</v>
      </c>
      <c r="L1540" s="227">
        <v>2051</v>
      </c>
      <c r="M1540" s="227">
        <v>25100209</v>
      </c>
      <c r="N1540" s="227">
        <v>14300</v>
      </c>
      <c r="O1540" s="227">
        <v>15300</v>
      </c>
      <c r="P1540" s="227">
        <v>183600</v>
      </c>
      <c r="Q1540" s="227">
        <v>12</v>
      </c>
      <c r="R1540" s="227">
        <v>1350</v>
      </c>
      <c r="S1540" s="227">
        <v>167400</v>
      </c>
      <c r="T1540" s="227">
        <v>217</v>
      </c>
      <c r="U1540" s="227">
        <v>2767297</v>
      </c>
      <c r="V1540" s="227">
        <v>111644</v>
      </c>
      <c r="W1540" s="143">
        <v>46008</v>
      </c>
      <c r="X1540" s="143">
        <v>46035</v>
      </c>
      <c r="Y1540">
        <f t="shared" si="47"/>
        <v>167400</v>
      </c>
    </row>
    <row r="1541" spans="1:25">
      <c r="A1541" s="1" t="str">
        <f t="shared" ref="A1541:A1604" si="48">B1541&amp;F1541</f>
        <v>060091105042000</v>
      </c>
      <c r="B1541" s="142" t="s">
        <v>37</v>
      </c>
      <c r="C1541" s="142" t="s">
        <v>447</v>
      </c>
      <c r="D1541" s="142" t="s">
        <v>3534</v>
      </c>
      <c r="E1541" s="142" t="s">
        <v>2492</v>
      </c>
      <c r="F1541" s="142" t="s">
        <v>55</v>
      </c>
      <c r="G1541" s="142" t="s">
        <v>2569</v>
      </c>
      <c r="H1541" s="142" t="s">
        <v>2570</v>
      </c>
      <c r="I1541" s="142" t="s">
        <v>23</v>
      </c>
      <c r="J1541" s="142">
        <v>1</v>
      </c>
      <c r="K1541" s="142">
        <v>21</v>
      </c>
      <c r="L1541" s="227">
        <v>18455</v>
      </c>
      <c r="M1541" s="227">
        <v>77732931</v>
      </c>
      <c r="N1541" s="227">
        <v>5000</v>
      </c>
      <c r="O1541" s="227">
        <v>5000</v>
      </c>
      <c r="P1541" s="227">
        <v>105000</v>
      </c>
      <c r="Q1541" s="227">
        <v>21</v>
      </c>
      <c r="R1541" s="227">
        <v>571</v>
      </c>
      <c r="S1541" s="227">
        <v>93009</v>
      </c>
      <c r="T1541" s="227">
        <v>28</v>
      </c>
      <c r="U1541" s="227">
        <v>126126</v>
      </c>
      <c r="V1541" s="227">
        <v>8189</v>
      </c>
      <c r="W1541" s="143">
        <v>45628</v>
      </c>
      <c r="X1541" s="143">
        <v>46035</v>
      </c>
      <c r="Y1541">
        <f t="shared" ref="Y1541:Y1604" si="49">IF(S1541&gt;0,S1541,P1541)</f>
        <v>93009</v>
      </c>
    </row>
    <row r="1542" spans="1:25">
      <c r="A1542" s="1" t="str">
        <f t="shared" si="48"/>
        <v>060091107348000</v>
      </c>
      <c r="B1542" s="142" t="s">
        <v>37</v>
      </c>
      <c r="C1542" s="142" t="s">
        <v>447</v>
      </c>
      <c r="D1542" s="142" t="s">
        <v>3494</v>
      </c>
      <c r="E1542" s="142" t="s">
        <v>2486</v>
      </c>
      <c r="F1542" s="142" t="s">
        <v>99</v>
      </c>
      <c r="G1542" s="142" t="s">
        <v>2767</v>
      </c>
      <c r="H1542" s="142" t="s">
        <v>2768</v>
      </c>
      <c r="I1542" s="142" t="s">
        <v>21</v>
      </c>
      <c r="J1542" s="142">
        <v>1</v>
      </c>
      <c r="K1542" s="142">
        <v>20</v>
      </c>
      <c r="L1542" s="227">
        <v>41</v>
      </c>
      <c r="M1542" s="227">
        <v>172860</v>
      </c>
      <c r="N1542" s="227">
        <v>5500</v>
      </c>
      <c r="O1542" s="227">
        <v>5000</v>
      </c>
      <c r="P1542" s="227">
        <v>100000</v>
      </c>
      <c r="Q1542" s="227">
        <v>20</v>
      </c>
      <c r="R1542" s="227">
        <v>300</v>
      </c>
      <c r="S1542" s="227">
        <v>94000</v>
      </c>
      <c r="T1542" s="227">
        <v>0</v>
      </c>
      <c r="U1542" s="227">
        <v>0</v>
      </c>
      <c r="V1542" s="227">
        <v>0</v>
      </c>
      <c r="W1542" s="143">
        <v>45999</v>
      </c>
      <c r="X1542" s="143">
        <v>46020</v>
      </c>
      <c r="Y1542">
        <f t="shared" si="49"/>
        <v>94000</v>
      </c>
    </row>
    <row r="1543" spans="1:25">
      <c r="A1543" s="1" t="str">
        <f t="shared" si="48"/>
        <v>060091108244000</v>
      </c>
      <c r="B1543" s="142" t="s">
        <v>37</v>
      </c>
      <c r="C1543" s="142" t="s">
        <v>447</v>
      </c>
      <c r="D1543" s="142" t="s">
        <v>3495</v>
      </c>
      <c r="E1543" s="142" t="s">
        <v>3496</v>
      </c>
      <c r="F1543" s="142" t="s">
        <v>410</v>
      </c>
      <c r="G1543" s="142" t="s">
        <v>411</v>
      </c>
      <c r="H1543" s="142" t="s">
        <v>412</v>
      </c>
      <c r="I1543" s="142" t="s">
        <v>21</v>
      </c>
      <c r="J1543" s="142">
        <v>1</v>
      </c>
      <c r="K1543" s="142">
        <v>12</v>
      </c>
      <c r="L1543" s="227">
        <v>1415</v>
      </c>
      <c r="M1543" s="227">
        <v>3613982</v>
      </c>
      <c r="N1543" s="227">
        <v>3000</v>
      </c>
      <c r="O1543" s="227">
        <v>3400</v>
      </c>
      <c r="P1543" s="227">
        <v>40800</v>
      </c>
      <c r="Q1543" s="227">
        <v>12</v>
      </c>
      <c r="R1543" s="227">
        <v>350</v>
      </c>
      <c r="S1543" s="227">
        <v>36600</v>
      </c>
      <c r="T1543" s="227">
        <v>395</v>
      </c>
      <c r="U1543" s="227">
        <v>1096081</v>
      </c>
      <c r="V1543" s="227">
        <v>87231</v>
      </c>
      <c r="W1543" s="143">
        <v>46034</v>
      </c>
      <c r="X1543" s="143">
        <v>46035</v>
      </c>
      <c r="Y1543">
        <f t="shared" si="49"/>
        <v>36600</v>
      </c>
    </row>
    <row r="1544" spans="1:25">
      <c r="A1544" s="1" t="str">
        <f t="shared" si="48"/>
        <v>060091110244000</v>
      </c>
      <c r="B1544" s="142" t="s">
        <v>37</v>
      </c>
      <c r="C1544" s="142" t="s">
        <v>447</v>
      </c>
      <c r="D1544" s="142" t="s">
        <v>3511</v>
      </c>
      <c r="E1544" s="142" t="s">
        <v>3512</v>
      </c>
      <c r="F1544" s="142" t="s">
        <v>3575</v>
      </c>
      <c r="G1544" s="142" t="s">
        <v>3576</v>
      </c>
      <c r="H1544" s="142" t="s">
        <v>3577</v>
      </c>
      <c r="I1544" s="142" t="s">
        <v>21</v>
      </c>
      <c r="J1544" s="142">
        <v>1</v>
      </c>
      <c r="K1544" s="142">
        <v>120</v>
      </c>
      <c r="L1544" s="227">
        <v>763</v>
      </c>
      <c r="M1544" s="227">
        <v>4834368</v>
      </c>
      <c r="N1544" s="227">
        <v>8400</v>
      </c>
      <c r="O1544" s="227">
        <v>8400</v>
      </c>
      <c r="P1544" s="227">
        <v>1008000</v>
      </c>
      <c r="Q1544" s="227"/>
      <c r="R1544" s="227"/>
      <c r="S1544" s="227"/>
      <c r="T1544" s="227">
        <v>8860</v>
      </c>
      <c r="U1544" s="227">
        <v>49213693</v>
      </c>
      <c r="V1544" s="227">
        <v>-6923267</v>
      </c>
      <c r="W1544" s="143">
        <v>46035</v>
      </c>
      <c r="X1544" s="143">
        <v>46035</v>
      </c>
      <c r="Y1544">
        <f t="shared" si="49"/>
        <v>1008000</v>
      </c>
    </row>
    <row r="1545" spans="1:25">
      <c r="A1545" s="1" t="str">
        <f t="shared" si="48"/>
        <v>060091114756000</v>
      </c>
      <c r="B1545" s="142" t="s">
        <v>37</v>
      </c>
      <c r="C1545" s="142" t="s">
        <v>447</v>
      </c>
      <c r="D1545" s="142" t="s">
        <v>3523</v>
      </c>
      <c r="E1545" s="142" t="s">
        <v>20</v>
      </c>
      <c r="F1545" s="142" t="s">
        <v>416</v>
      </c>
      <c r="G1545" s="142" t="s">
        <v>417</v>
      </c>
      <c r="H1545" s="142" t="s">
        <v>3578</v>
      </c>
      <c r="I1545" s="142" t="s">
        <v>21</v>
      </c>
      <c r="J1545" s="142">
        <v>1</v>
      </c>
      <c r="K1545" s="142">
        <v>8</v>
      </c>
      <c r="L1545" s="227">
        <v>2229</v>
      </c>
      <c r="M1545" s="227">
        <v>69538795</v>
      </c>
      <c r="N1545" s="227">
        <v>36000</v>
      </c>
      <c r="O1545" s="227">
        <v>36000</v>
      </c>
      <c r="P1545" s="227">
        <v>288000</v>
      </c>
      <c r="Q1545" s="227">
        <v>8</v>
      </c>
      <c r="R1545" s="227">
        <v>700</v>
      </c>
      <c r="S1545" s="227">
        <v>282400</v>
      </c>
      <c r="T1545" s="227">
        <v>349</v>
      </c>
      <c r="U1545" s="227">
        <v>11289910</v>
      </c>
      <c r="V1545" s="227">
        <v>402050</v>
      </c>
      <c r="W1545" s="143">
        <v>46021</v>
      </c>
      <c r="X1545" s="143">
        <v>46035</v>
      </c>
      <c r="Y1545">
        <f t="shared" si="49"/>
        <v>282400</v>
      </c>
    </row>
    <row r="1546" spans="1:25">
      <c r="A1546" s="1" t="str">
        <f t="shared" si="48"/>
        <v>060091115338000</v>
      </c>
      <c r="B1546" s="142" t="s">
        <v>37</v>
      </c>
      <c r="C1546" s="142" t="s">
        <v>447</v>
      </c>
      <c r="D1546" s="142" t="s">
        <v>3497</v>
      </c>
      <c r="E1546" s="142" t="s">
        <v>24</v>
      </c>
      <c r="F1546" s="142" t="s">
        <v>422</v>
      </c>
      <c r="G1546" s="142" t="s">
        <v>423</v>
      </c>
      <c r="H1546" s="142" t="s">
        <v>424</v>
      </c>
      <c r="I1546" s="142" t="s">
        <v>21</v>
      </c>
      <c r="J1546" s="142">
        <v>1</v>
      </c>
      <c r="K1546" s="142">
        <v>36</v>
      </c>
      <c r="L1546" s="227">
        <v>1477</v>
      </c>
      <c r="M1546" s="227">
        <v>5587063</v>
      </c>
      <c r="N1546" s="227">
        <v>5450</v>
      </c>
      <c r="O1546" s="227">
        <v>5450</v>
      </c>
      <c r="P1546" s="227">
        <v>196200</v>
      </c>
      <c r="Q1546" s="227">
        <v>36</v>
      </c>
      <c r="R1546" s="227">
        <v>800</v>
      </c>
      <c r="S1546" s="227">
        <v>167400</v>
      </c>
      <c r="T1546" s="227">
        <v>323</v>
      </c>
      <c r="U1546" s="227">
        <v>1404279</v>
      </c>
      <c r="V1546" s="227">
        <v>182464</v>
      </c>
      <c r="W1546" s="143">
        <v>46030</v>
      </c>
      <c r="X1546" s="143">
        <v>46035</v>
      </c>
      <c r="Y1546">
        <f t="shared" si="49"/>
        <v>167400</v>
      </c>
    </row>
    <row r="1547" spans="1:25">
      <c r="A1547" s="1" t="str">
        <f t="shared" si="48"/>
        <v>060091117281000</v>
      </c>
      <c r="B1547" s="142" t="s">
        <v>37</v>
      </c>
      <c r="C1547" s="142" t="s">
        <v>447</v>
      </c>
      <c r="D1547" s="142" t="s">
        <v>3528</v>
      </c>
      <c r="E1547" s="142" t="s">
        <v>27</v>
      </c>
      <c r="F1547" s="142" t="s">
        <v>765</v>
      </c>
      <c r="G1547" s="142" t="s">
        <v>766</v>
      </c>
      <c r="H1547" s="142" t="s">
        <v>767</v>
      </c>
      <c r="I1547" s="142" t="s">
        <v>21</v>
      </c>
      <c r="J1547" s="142">
        <v>1</v>
      </c>
      <c r="K1547" s="142">
        <v>1</v>
      </c>
      <c r="L1547" s="227"/>
      <c r="M1547" s="227"/>
      <c r="N1547" s="227">
        <v>21700</v>
      </c>
      <c r="O1547" s="227">
        <v>21700</v>
      </c>
      <c r="P1547" s="227">
        <v>21700</v>
      </c>
      <c r="Q1547" s="227"/>
      <c r="R1547" s="227"/>
      <c r="S1547" s="227"/>
      <c r="T1547" s="227"/>
      <c r="U1547" s="227"/>
      <c r="V1547" s="227"/>
      <c r="W1547" s="143"/>
      <c r="X1547" s="143"/>
      <c r="Y1547">
        <f t="shared" si="49"/>
        <v>21700</v>
      </c>
    </row>
    <row r="1548" spans="1:25">
      <c r="A1548" s="1" t="str">
        <f t="shared" si="48"/>
        <v>060091118289000</v>
      </c>
      <c r="B1548" s="142" t="s">
        <v>37</v>
      </c>
      <c r="C1548" s="142" t="s">
        <v>447</v>
      </c>
      <c r="D1548" s="142" t="s">
        <v>3494</v>
      </c>
      <c r="E1548" s="142" t="s">
        <v>2486</v>
      </c>
      <c r="F1548" s="142" t="s">
        <v>56</v>
      </c>
      <c r="G1548" s="142" t="s">
        <v>2574</v>
      </c>
      <c r="H1548" s="142" t="s">
        <v>3579</v>
      </c>
      <c r="I1548" s="142" t="s">
        <v>21</v>
      </c>
      <c r="J1548" s="142">
        <v>1</v>
      </c>
      <c r="K1548" s="142">
        <v>12</v>
      </c>
      <c r="L1548" s="227">
        <v>176</v>
      </c>
      <c r="M1548" s="227">
        <v>4810667</v>
      </c>
      <c r="N1548" s="227">
        <v>39400</v>
      </c>
      <c r="O1548" s="227">
        <v>29400</v>
      </c>
      <c r="P1548" s="227">
        <v>352800</v>
      </c>
      <c r="Q1548" s="227"/>
      <c r="R1548" s="227"/>
      <c r="S1548" s="227"/>
      <c r="T1548" s="227">
        <v>7</v>
      </c>
      <c r="U1548" s="227">
        <v>221441</v>
      </c>
      <c r="V1548" s="227">
        <v>30108</v>
      </c>
      <c r="W1548" s="143">
        <v>46034</v>
      </c>
      <c r="X1548" s="143">
        <v>46035</v>
      </c>
      <c r="Y1548">
        <f t="shared" si="49"/>
        <v>352800</v>
      </c>
    </row>
    <row r="1549" spans="1:25">
      <c r="A1549" s="1" t="str">
        <f t="shared" si="48"/>
        <v>060091119446000</v>
      </c>
      <c r="B1549" s="142" t="s">
        <v>37</v>
      </c>
      <c r="C1549" s="142" t="s">
        <v>447</v>
      </c>
      <c r="D1549" s="142" t="s">
        <v>3511</v>
      </c>
      <c r="E1549" s="142" t="s">
        <v>3512</v>
      </c>
      <c r="F1549" s="142" t="s">
        <v>3580</v>
      </c>
      <c r="G1549" s="142" t="s">
        <v>3581</v>
      </c>
      <c r="H1549" s="142" t="s">
        <v>3582</v>
      </c>
      <c r="I1549" s="142" t="s">
        <v>21</v>
      </c>
      <c r="J1549" s="142">
        <v>1</v>
      </c>
      <c r="K1549" s="142">
        <v>120</v>
      </c>
      <c r="L1549" s="227">
        <v>599</v>
      </c>
      <c r="M1549" s="227">
        <v>3795264</v>
      </c>
      <c r="N1549" s="227">
        <v>8400</v>
      </c>
      <c r="O1549" s="227">
        <v>8400</v>
      </c>
      <c r="P1549" s="227">
        <v>1008000</v>
      </c>
      <c r="Q1549" s="227"/>
      <c r="R1549" s="227"/>
      <c r="S1549" s="227"/>
      <c r="T1549" s="227">
        <v>9797</v>
      </c>
      <c r="U1549" s="227">
        <v>54444000</v>
      </c>
      <c r="V1549" s="227">
        <v>-7629792</v>
      </c>
      <c r="W1549" s="143">
        <v>46035</v>
      </c>
      <c r="X1549" s="143">
        <v>46035</v>
      </c>
      <c r="Y1549">
        <f t="shared" si="49"/>
        <v>1008000</v>
      </c>
    </row>
    <row r="1550" spans="1:25">
      <c r="A1550" s="1" t="str">
        <f t="shared" si="48"/>
        <v>060091120170000</v>
      </c>
      <c r="B1550" s="142" t="s">
        <v>37</v>
      </c>
      <c r="C1550" s="142" t="s">
        <v>447</v>
      </c>
      <c r="D1550" s="142" t="s">
        <v>3523</v>
      </c>
      <c r="E1550" s="142" t="s">
        <v>20</v>
      </c>
      <c r="F1550" s="142" t="s">
        <v>428</v>
      </c>
      <c r="G1550" s="142" t="s">
        <v>3583</v>
      </c>
      <c r="H1550" s="142" t="s">
        <v>430</v>
      </c>
      <c r="I1550" s="142" t="s">
        <v>21</v>
      </c>
      <c r="J1550" s="142">
        <v>1</v>
      </c>
      <c r="K1550" s="142">
        <v>12</v>
      </c>
      <c r="L1550" s="227">
        <v>198</v>
      </c>
      <c r="M1550" s="227">
        <v>2768441</v>
      </c>
      <c r="N1550" s="227">
        <v>16500</v>
      </c>
      <c r="O1550" s="227">
        <v>16500</v>
      </c>
      <c r="P1550" s="227">
        <v>198000</v>
      </c>
      <c r="Q1550" s="227"/>
      <c r="R1550" s="227"/>
      <c r="S1550" s="227"/>
      <c r="T1550" s="227">
        <v>154</v>
      </c>
      <c r="U1550" s="227">
        <v>2288892</v>
      </c>
      <c r="V1550" s="227">
        <v>135661</v>
      </c>
      <c r="W1550" s="143">
        <v>46014</v>
      </c>
      <c r="X1550" s="143">
        <v>46035</v>
      </c>
      <c r="Y1550">
        <f t="shared" si="49"/>
        <v>198000</v>
      </c>
    </row>
    <row r="1551" spans="1:25">
      <c r="A1551" s="1" t="str">
        <f t="shared" si="48"/>
        <v>060091121051000</v>
      </c>
      <c r="B1551" s="142" t="s">
        <v>37</v>
      </c>
      <c r="C1551" s="142" t="s">
        <v>447</v>
      </c>
      <c r="D1551" s="142" t="s">
        <v>3523</v>
      </c>
      <c r="E1551" s="142" t="s">
        <v>20</v>
      </c>
      <c r="F1551" s="142" t="s">
        <v>434</v>
      </c>
      <c r="G1551" s="142" t="s">
        <v>435</v>
      </c>
      <c r="H1551" s="142" t="s">
        <v>436</v>
      </c>
      <c r="I1551" s="142" t="s">
        <v>21</v>
      </c>
      <c r="J1551" s="142">
        <v>1</v>
      </c>
      <c r="K1551" s="142">
        <v>12</v>
      </c>
      <c r="L1551" s="227">
        <v>471</v>
      </c>
      <c r="M1551" s="227">
        <v>3438795</v>
      </c>
      <c r="N1551" s="227">
        <v>9000</v>
      </c>
      <c r="O1551" s="227">
        <v>8600</v>
      </c>
      <c r="P1551" s="227">
        <v>103200</v>
      </c>
      <c r="Q1551" s="227">
        <v>12</v>
      </c>
      <c r="R1551" s="227">
        <v>200</v>
      </c>
      <c r="S1551" s="227">
        <v>100800</v>
      </c>
      <c r="T1551" s="227">
        <v>245</v>
      </c>
      <c r="U1551" s="227">
        <v>1967747</v>
      </c>
      <c r="V1551" s="227">
        <v>178990</v>
      </c>
      <c r="W1551" s="143">
        <v>45988</v>
      </c>
      <c r="X1551" s="143">
        <v>46035</v>
      </c>
      <c r="Y1551">
        <f t="shared" si="49"/>
        <v>100800</v>
      </c>
    </row>
    <row r="1552" spans="1:25">
      <c r="A1552" s="1" t="str">
        <f t="shared" si="48"/>
        <v>060091122853000</v>
      </c>
      <c r="B1552" s="142" t="s">
        <v>37</v>
      </c>
      <c r="C1552" s="142" t="s">
        <v>447</v>
      </c>
      <c r="D1552" s="142" t="s">
        <v>3511</v>
      </c>
      <c r="E1552" s="142" t="s">
        <v>3512</v>
      </c>
      <c r="F1552" s="142" t="s">
        <v>3584</v>
      </c>
      <c r="G1552" s="142" t="s">
        <v>3585</v>
      </c>
      <c r="H1552" s="142" t="s">
        <v>3586</v>
      </c>
      <c r="I1552" s="142" t="s">
        <v>21</v>
      </c>
      <c r="J1552" s="142">
        <v>1</v>
      </c>
      <c r="K1552" s="142">
        <v>10</v>
      </c>
      <c r="L1552" s="227">
        <v>29</v>
      </c>
      <c r="M1552" s="227">
        <v>249853</v>
      </c>
      <c r="N1552" s="227">
        <v>11900</v>
      </c>
      <c r="O1552" s="227">
        <v>11900</v>
      </c>
      <c r="P1552" s="227">
        <v>119000</v>
      </c>
      <c r="Q1552" s="227"/>
      <c r="R1552" s="227"/>
      <c r="S1552" s="227"/>
      <c r="T1552" s="227">
        <v>196</v>
      </c>
      <c r="U1552" s="227">
        <v>2101261</v>
      </c>
      <c r="V1552" s="227">
        <v>412600</v>
      </c>
      <c r="W1552" s="143">
        <v>46031</v>
      </c>
      <c r="X1552" s="143">
        <v>46035</v>
      </c>
      <c r="Y1552">
        <f t="shared" si="49"/>
        <v>119000</v>
      </c>
    </row>
    <row r="1553" spans="1:25">
      <c r="A1553" s="1" t="str">
        <f t="shared" si="48"/>
        <v>060091124796000</v>
      </c>
      <c r="B1553" s="142" t="s">
        <v>37</v>
      </c>
      <c r="C1553" s="142" t="s">
        <v>447</v>
      </c>
      <c r="D1553" s="142" t="s">
        <v>3511</v>
      </c>
      <c r="E1553" s="142" t="s">
        <v>3512</v>
      </c>
      <c r="F1553" s="142" t="s">
        <v>3587</v>
      </c>
      <c r="G1553" s="142" t="s">
        <v>3588</v>
      </c>
      <c r="H1553" s="142" t="s">
        <v>3589</v>
      </c>
      <c r="I1553" s="142" t="s">
        <v>21</v>
      </c>
      <c r="J1553" s="142">
        <v>1</v>
      </c>
      <c r="K1553" s="142">
        <v>100</v>
      </c>
      <c r="L1553" s="227">
        <v>561</v>
      </c>
      <c r="M1553" s="227">
        <v>1212882</v>
      </c>
      <c r="N1553" s="227">
        <v>3000</v>
      </c>
      <c r="O1553" s="227">
        <v>3000</v>
      </c>
      <c r="P1553" s="227">
        <v>300000</v>
      </c>
      <c r="Q1553" s="227"/>
      <c r="R1553" s="227"/>
      <c r="S1553" s="227"/>
      <c r="T1553" s="227">
        <v>113</v>
      </c>
      <c r="U1553" s="227">
        <v>305405</v>
      </c>
      <c r="V1553" s="227">
        <v>61099</v>
      </c>
      <c r="W1553" s="143">
        <v>46028</v>
      </c>
      <c r="X1553" s="143">
        <v>46035</v>
      </c>
      <c r="Y1553">
        <f t="shared" si="49"/>
        <v>300000</v>
      </c>
    </row>
    <row r="1554" spans="1:25">
      <c r="A1554" s="1" t="str">
        <f t="shared" si="48"/>
        <v>060091124797000</v>
      </c>
      <c r="B1554" s="142" t="s">
        <v>37</v>
      </c>
      <c r="C1554" s="142" t="s">
        <v>447</v>
      </c>
      <c r="D1554" s="142" t="s">
        <v>3511</v>
      </c>
      <c r="E1554" s="142" t="s">
        <v>3512</v>
      </c>
      <c r="F1554" s="142" t="s">
        <v>3590</v>
      </c>
      <c r="G1554" s="142" t="s">
        <v>3591</v>
      </c>
      <c r="H1554" s="142" t="s">
        <v>3592</v>
      </c>
      <c r="I1554" s="142" t="s">
        <v>21</v>
      </c>
      <c r="J1554" s="142">
        <v>1</v>
      </c>
      <c r="K1554" s="142">
        <v>100</v>
      </c>
      <c r="L1554" s="227">
        <v>641</v>
      </c>
      <c r="M1554" s="227">
        <v>1385842</v>
      </c>
      <c r="N1554" s="227">
        <v>3000</v>
      </c>
      <c r="O1554" s="227">
        <v>3000</v>
      </c>
      <c r="P1554" s="227">
        <v>300000</v>
      </c>
      <c r="Q1554" s="227"/>
      <c r="R1554" s="227"/>
      <c r="S1554" s="227"/>
      <c r="T1554" s="227">
        <v>100</v>
      </c>
      <c r="U1554" s="227">
        <v>270270</v>
      </c>
      <c r="V1554" s="227">
        <v>54070</v>
      </c>
      <c r="W1554" s="143">
        <v>45979</v>
      </c>
      <c r="X1554" s="143">
        <v>46035</v>
      </c>
      <c r="Y1554">
        <f t="shared" si="49"/>
        <v>300000</v>
      </c>
    </row>
    <row r="1555" spans="1:25">
      <c r="A1555" s="1" t="str">
        <f t="shared" si="48"/>
        <v>060091135321000</v>
      </c>
      <c r="B1555" s="142" t="s">
        <v>37</v>
      </c>
      <c r="C1555" s="142" t="s">
        <v>447</v>
      </c>
      <c r="D1555" s="142" t="s">
        <v>3494</v>
      </c>
      <c r="E1555" s="142" t="s">
        <v>2486</v>
      </c>
      <c r="F1555" s="142" t="s">
        <v>100</v>
      </c>
      <c r="G1555" s="142" t="s">
        <v>2773</v>
      </c>
      <c r="H1555" s="142" t="s">
        <v>2774</v>
      </c>
      <c r="I1555" s="142" t="s">
        <v>21</v>
      </c>
      <c r="J1555" s="142">
        <v>1</v>
      </c>
      <c r="K1555" s="142">
        <v>12</v>
      </c>
      <c r="L1555" s="227">
        <v>21</v>
      </c>
      <c r="M1555" s="227">
        <v>306471</v>
      </c>
      <c r="N1555" s="227">
        <v>19000</v>
      </c>
      <c r="O1555" s="227">
        <v>18900</v>
      </c>
      <c r="P1555" s="227">
        <v>226800</v>
      </c>
      <c r="Q1555" s="227">
        <v>3</v>
      </c>
      <c r="R1555" s="227">
        <v>2400</v>
      </c>
      <c r="S1555" s="227">
        <v>198000</v>
      </c>
      <c r="T1555" s="227">
        <v>2</v>
      </c>
      <c r="U1555" s="227">
        <v>34234</v>
      </c>
      <c r="V1555" s="227">
        <v>5046</v>
      </c>
      <c r="W1555" s="143">
        <v>45960</v>
      </c>
      <c r="X1555" s="143">
        <v>46030</v>
      </c>
      <c r="Y1555">
        <f t="shared" si="49"/>
        <v>198000</v>
      </c>
    </row>
    <row r="1556" spans="1:25">
      <c r="A1556" s="1" t="str">
        <f t="shared" si="48"/>
        <v>060091137122000</v>
      </c>
      <c r="B1556" s="142" t="s">
        <v>37</v>
      </c>
      <c r="C1556" s="142" t="s">
        <v>447</v>
      </c>
      <c r="D1556" s="142" t="s">
        <v>3497</v>
      </c>
      <c r="E1556" s="142" t="s">
        <v>24</v>
      </c>
      <c r="F1556" s="142" t="s">
        <v>440</v>
      </c>
      <c r="G1556" s="142" t="s">
        <v>441</v>
      </c>
      <c r="H1556" s="142" t="s">
        <v>442</v>
      </c>
      <c r="I1556" s="142" t="s">
        <v>21</v>
      </c>
      <c r="J1556" s="142">
        <v>1</v>
      </c>
      <c r="K1556" s="142">
        <v>48</v>
      </c>
      <c r="L1556" s="227">
        <v>2555</v>
      </c>
      <c r="M1556" s="227">
        <v>10483685</v>
      </c>
      <c r="N1556" s="227">
        <v>4800</v>
      </c>
      <c r="O1556" s="227">
        <v>4800</v>
      </c>
      <c r="P1556" s="227">
        <v>230400</v>
      </c>
      <c r="Q1556" s="227">
        <v>48</v>
      </c>
      <c r="R1556" s="227">
        <v>175</v>
      </c>
      <c r="S1556" s="227">
        <v>222000</v>
      </c>
      <c r="T1556" s="227">
        <v>94</v>
      </c>
      <c r="U1556" s="227">
        <v>404144</v>
      </c>
      <c r="V1556" s="227">
        <v>18443</v>
      </c>
      <c r="W1556" s="143">
        <v>45986</v>
      </c>
      <c r="X1556" s="143">
        <v>46034</v>
      </c>
      <c r="Y1556">
        <f t="shared" si="49"/>
        <v>222000</v>
      </c>
    </row>
    <row r="1557" spans="1:25">
      <c r="A1557" s="1" t="str">
        <f t="shared" si="48"/>
        <v>060091137151000</v>
      </c>
      <c r="B1557" s="142" t="s">
        <v>37</v>
      </c>
      <c r="C1557" s="142" t="s">
        <v>447</v>
      </c>
      <c r="D1557" s="142" t="s">
        <v>3528</v>
      </c>
      <c r="E1557" s="142" t="s">
        <v>27</v>
      </c>
      <c r="F1557" s="142" t="s">
        <v>988</v>
      </c>
      <c r="G1557" s="142" t="s">
        <v>3593</v>
      </c>
      <c r="H1557" s="142" t="s">
        <v>990</v>
      </c>
      <c r="I1557" s="142" t="s">
        <v>21</v>
      </c>
      <c r="J1557" s="142">
        <v>1</v>
      </c>
      <c r="K1557" s="142">
        <v>1</v>
      </c>
      <c r="L1557" s="227">
        <v>0</v>
      </c>
      <c r="M1557" s="227">
        <v>0</v>
      </c>
      <c r="N1557" s="227">
        <v>26300</v>
      </c>
      <c r="O1557" s="227">
        <v>26300</v>
      </c>
      <c r="P1557" s="227">
        <v>26300</v>
      </c>
      <c r="Q1557" s="227"/>
      <c r="R1557" s="227"/>
      <c r="S1557" s="227"/>
      <c r="T1557" s="227">
        <v>0</v>
      </c>
      <c r="U1557" s="227">
        <v>0</v>
      </c>
      <c r="V1557" s="227">
        <v>0</v>
      </c>
      <c r="W1557" s="143">
        <v>45957</v>
      </c>
      <c r="X1557" s="143">
        <v>45995</v>
      </c>
      <c r="Y1557">
        <f t="shared" si="49"/>
        <v>26300</v>
      </c>
    </row>
    <row r="1558" spans="1:25">
      <c r="A1558" s="1" t="str">
        <f t="shared" si="48"/>
        <v>060091137215000</v>
      </c>
      <c r="B1558" s="142" t="s">
        <v>37</v>
      </c>
      <c r="C1558" s="142" t="s">
        <v>447</v>
      </c>
      <c r="D1558" s="142" t="s">
        <v>3494</v>
      </c>
      <c r="E1558" s="142" t="s">
        <v>2486</v>
      </c>
      <c r="F1558" s="142" t="s">
        <v>57</v>
      </c>
      <c r="G1558" s="142" t="s">
        <v>2579</v>
      </c>
      <c r="H1558" s="142" t="s">
        <v>3594</v>
      </c>
      <c r="I1558" s="142" t="s">
        <v>21</v>
      </c>
      <c r="J1558" s="142">
        <v>1</v>
      </c>
      <c r="K1558" s="142">
        <v>42</v>
      </c>
      <c r="L1558" s="227">
        <v>1480</v>
      </c>
      <c r="M1558" s="227">
        <v>12023168</v>
      </c>
      <c r="N1558" s="227">
        <v>10500</v>
      </c>
      <c r="O1558" s="227">
        <v>8700</v>
      </c>
      <c r="P1558" s="227">
        <v>365400</v>
      </c>
      <c r="Q1558" s="227"/>
      <c r="R1558" s="227"/>
      <c r="S1558" s="227"/>
      <c r="T1558" s="227">
        <v>76</v>
      </c>
      <c r="U1558" s="227">
        <v>718919</v>
      </c>
      <c r="V1558" s="227">
        <v>101513</v>
      </c>
      <c r="W1558" s="143">
        <v>45817</v>
      </c>
      <c r="X1558" s="143">
        <v>46035</v>
      </c>
      <c r="Y1558">
        <f t="shared" si="49"/>
        <v>365400</v>
      </c>
    </row>
    <row r="1559" spans="1:25">
      <c r="A1559" s="1" t="str">
        <f t="shared" si="48"/>
        <v>060091138202000</v>
      </c>
      <c r="B1559" s="142" t="s">
        <v>37</v>
      </c>
      <c r="C1559" s="142" t="s">
        <v>447</v>
      </c>
      <c r="D1559" s="142" t="s">
        <v>3523</v>
      </c>
      <c r="E1559" s="142" t="s">
        <v>20</v>
      </c>
      <c r="F1559" s="142" t="s">
        <v>992</v>
      </c>
      <c r="G1559" s="142" t="s">
        <v>993</v>
      </c>
      <c r="H1559" s="142" t="s">
        <v>994</v>
      </c>
      <c r="I1559" s="142" t="s">
        <v>21</v>
      </c>
      <c r="J1559" s="142">
        <v>1</v>
      </c>
      <c r="K1559" s="142">
        <v>144</v>
      </c>
      <c r="L1559" s="227">
        <v>245</v>
      </c>
      <c r="M1559" s="227">
        <v>599432</v>
      </c>
      <c r="N1559" s="227">
        <v>2850</v>
      </c>
      <c r="O1559" s="227">
        <v>2850</v>
      </c>
      <c r="P1559" s="227">
        <v>410400</v>
      </c>
      <c r="Q1559" s="227"/>
      <c r="R1559" s="227"/>
      <c r="S1559" s="227"/>
      <c r="T1559" s="227">
        <v>90</v>
      </c>
      <c r="U1559" s="227">
        <v>231081</v>
      </c>
      <c r="V1559" s="227">
        <v>10882</v>
      </c>
      <c r="W1559" s="143">
        <v>46022</v>
      </c>
      <c r="X1559" s="143">
        <v>46035</v>
      </c>
      <c r="Y1559">
        <f t="shared" si="49"/>
        <v>410400</v>
      </c>
    </row>
    <row r="1560" spans="1:25">
      <c r="A1560" s="1" t="str">
        <f t="shared" si="48"/>
        <v>060091140637000</v>
      </c>
      <c r="B1560" s="142" t="s">
        <v>37</v>
      </c>
      <c r="C1560" s="142" t="s">
        <v>447</v>
      </c>
      <c r="D1560" s="142" t="s">
        <v>3534</v>
      </c>
      <c r="E1560" s="142" t="s">
        <v>2492</v>
      </c>
      <c r="F1560" s="142" t="s">
        <v>58</v>
      </c>
      <c r="G1560" s="142" t="s">
        <v>2584</v>
      </c>
      <c r="H1560" s="142" t="s">
        <v>2585</v>
      </c>
      <c r="I1560" s="142" t="s">
        <v>21</v>
      </c>
      <c r="J1560" s="142">
        <v>1</v>
      </c>
      <c r="K1560" s="142">
        <v>6</v>
      </c>
      <c r="L1560" s="227">
        <v>87</v>
      </c>
      <c r="M1560" s="227">
        <v>1340270</v>
      </c>
      <c r="N1560" s="227">
        <v>21400</v>
      </c>
      <c r="O1560" s="227">
        <v>12900</v>
      </c>
      <c r="P1560" s="227">
        <v>77400</v>
      </c>
      <c r="Q1560" s="227"/>
      <c r="R1560" s="227"/>
      <c r="S1560" s="227"/>
      <c r="T1560" s="227">
        <v>65</v>
      </c>
      <c r="U1560" s="227">
        <v>755405</v>
      </c>
      <c r="V1560" s="227">
        <v>-245947</v>
      </c>
      <c r="W1560" s="143">
        <v>46020</v>
      </c>
      <c r="X1560" s="143">
        <v>46035</v>
      </c>
      <c r="Y1560">
        <f t="shared" si="49"/>
        <v>77400</v>
      </c>
    </row>
    <row r="1561" spans="1:25">
      <c r="A1561" s="1" t="str">
        <f t="shared" si="48"/>
        <v>060091150705000</v>
      </c>
      <c r="B1561" s="142" t="s">
        <v>37</v>
      </c>
      <c r="C1561" s="142" t="s">
        <v>447</v>
      </c>
      <c r="D1561" s="142" t="s">
        <v>3534</v>
      </c>
      <c r="E1561" s="142" t="s">
        <v>2492</v>
      </c>
      <c r="F1561" s="142" t="s">
        <v>3595</v>
      </c>
      <c r="G1561" s="142" t="s">
        <v>3596</v>
      </c>
      <c r="H1561" s="142" t="s">
        <v>2559</v>
      </c>
      <c r="I1561" s="142" t="s">
        <v>21</v>
      </c>
      <c r="J1561" s="142">
        <v>1</v>
      </c>
      <c r="K1561" s="142">
        <v>32</v>
      </c>
      <c r="L1561" s="227">
        <v>32</v>
      </c>
      <c r="M1561" s="227">
        <v>130167</v>
      </c>
      <c r="N1561" s="227">
        <v>5000</v>
      </c>
      <c r="O1561" s="227">
        <v>5000</v>
      </c>
      <c r="P1561" s="227">
        <v>160000</v>
      </c>
      <c r="Q1561" s="227"/>
      <c r="R1561" s="227"/>
      <c r="S1561" s="227"/>
      <c r="T1561" s="227">
        <v>0</v>
      </c>
      <c r="U1561" s="227">
        <v>0</v>
      </c>
      <c r="V1561" s="227">
        <v>0</v>
      </c>
      <c r="W1561" s="143">
        <v>46034</v>
      </c>
      <c r="X1561" s="143">
        <v>45987</v>
      </c>
      <c r="Y1561">
        <f t="shared" si="49"/>
        <v>160000</v>
      </c>
    </row>
    <row r="1562" spans="1:25">
      <c r="A1562" s="1" t="str">
        <f t="shared" si="48"/>
        <v>060100000178000</v>
      </c>
      <c r="B1562" s="142" t="s">
        <v>67</v>
      </c>
      <c r="C1562" s="142" t="s">
        <v>630</v>
      </c>
      <c r="D1562" s="142" t="s">
        <v>3366</v>
      </c>
      <c r="E1562" s="142" t="s">
        <v>3367</v>
      </c>
      <c r="F1562" s="142" t="s">
        <v>3368</v>
      </c>
      <c r="G1562" s="142" t="s">
        <v>3369</v>
      </c>
      <c r="H1562" s="142" t="s">
        <v>3370</v>
      </c>
      <c r="I1562" s="142" t="s">
        <v>23</v>
      </c>
      <c r="J1562" s="142">
        <v>2</v>
      </c>
      <c r="K1562" s="142">
        <v>1</v>
      </c>
      <c r="L1562" s="227">
        <v>6305</v>
      </c>
      <c r="M1562" s="227">
        <v>93730</v>
      </c>
      <c r="N1562" s="227">
        <v>17500</v>
      </c>
      <c r="O1562" s="227">
        <v>17500</v>
      </c>
      <c r="P1562" s="227">
        <v>17500</v>
      </c>
      <c r="Q1562" s="227"/>
      <c r="R1562" s="227"/>
      <c r="S1562" s="227"/>
      <c r="T1562" s="227">
        <v>19160</v>
      </c>
      <c r="U1562" s="227">
        <v>309944</v>
      </c>
      <c r="V1562" s="227">
        <v>25110</v>
      </c>
      <c r="W1562" s="143">
        <v>46031</v>
      </c>
      <c r="X1562" s="143">
        <v>46035</v>
      </c>
      <c r="Y1562">
        <f t="shared" si="49"/>
        <v>17500</v>
      </c>
    </row>
    <row r="1563" spans="1:25">
      <c r="A1563" s="1" t="str">
        <f t="shared" si="48"/>
        <v>060100000848000</v>
      </c>
      <c r="B1563" s="142" t="s">
        <v>67</v>
      </c>
      <c r="C1563" s="142" t="s">
        <v>630</v>
      </c>
      <c r="D1563" s="142" t="s">
        <v>3366</v>
      </c>
      <c r="E1563" s="142" t="s">
        <v>3367</v>
      </c>
      <c r="F1563" s="142" t="s">
        <v>3371</v>
      </c>
      <c r="G1563" s="142" t="s">
        <v>3372</v>
      </c>
      <c r="H1563" s="142" t="s">
        <v>3373</v>
      </c>
      <c r="I1563" s="142" t="s">
        <v>23</v>
      </c>
      <c r="J1563" s="142">
        <v>2</v>
      </c>
      <c r="K1563" s="142">
        <v>1</v>
      </c>
      <c r="L1563" s="227">
        <v>4555</v>
      </c>
      <c r="M1563" s="227">
        <v>73822</v>
      </c>
      <c r="N1563" s="227">
        <v>19900</v>
      </c>
      <c r="O1563" s="227">
        <v>19900</v>
      </c>
      <c r="P1563" s="227">
        <v>19900</v>
      </c>
      <c r="Q1563" s="227"/>
      <c r="R1563" s="227"/>
      <c r="S1563" s="227"/>
      <c r="T1563" s="227">
        <v>6845</v>
      </c>
      <c r="U1563" s="227">
        <v>68994</v>
      </c>
      <c r="V1563" s="227">
        <v>-41942</v>
      </c>
      <c r="W1563" s="143">
        <v>46027</v>
      </c>
      <c r="X1563" s="143">
        <v>46035</v>
      </c>
      <c r="Y1563">
        <f t="shared" si="49"/>
        <v>19900</v>
      </c>
    </row>
    <row r="1564" spans="1:25">
      <c r="A1564" s="1" t="str">
        <f t="shared" si="48"/>
        <v>060100000864000</v>
      </c>
      <c r="B1564" s="142" t="s">
        <v>67</v>
      </c>
      <c r="C1564" s="142" t="s">
        <v>630</v>
      </c>
      <c r="D1564" s="142" t="s">
        <v>3366</v>
      </c>
      <c r="E1564" s="142" t="s">
        <v>3367</v>
      </c>
      <c r="F1564" s="142" t="s">
        <v>3374</v>
      </c>
      <c r="G1564" s="142" t="s">
        <v>3375</v>
      </c>
      <c r="H1564" s="142" t="s">
        <v>3376</v>
      </c>
      <c r="I1564" s="142" t="s">
        <v>23</v>
      </c>
      <c r="J1564" s="142">
        <v>2</v>
      </c>
      <c r="K1564" s="142">
        <v>1</v>
      </c>
      <c r="L1564" s="227">
        <v>185138</v>
      </c>
      <c r="M1564" s="227">
        <v>1726421</v>
      </c>
      <c r="N1564" s="227">
        <v>10900</v>
      </c>
      <c r="O1564" s="227">
        <v>10900</v>
      </c>
      <c r="P1564" s="227">
        <v>10900</v>
      </c>
      <c r="Q1564" s="227"/>
      <c r="R1564" s="227"/>
      <c r="S1564" s="227"/>
      <c r="T1564" s="227">
        <v>239257</v>
      </c>
      <c r="U1564" s="227">
        <v>1304517</v>
      </c>
      <c r="V1564" s="227">
        <v>-926567</v>
      </c>
      <c r="W1564" s="143">
        <v>46034</v>
      </c>
      <c r="X1564" s="143">
        <v>46035</v>
      </c>
      <c r="Y1564">
        <f t="shared" si="49"/>
        <v>10900</v>
      </c>
    </row>
    <row r="1565" spans="1:25">
      <c r="A1565" s="1" t="str">
        <f t="shared" si="48"/>
        <v>060100000976000</v>
      </c>
      <c r="B1565" s="142" t="s">
        <v>67</v>
      </c>
      <c r="C1565" s="142" t="s">
        <v>630</v>
      </c>
      <c r="D1565" s="142" t="s">
        <v>3377</v>
      </c>
      <c r="E1565" s="142" t="s">
        <v>3378</v>
      </c>
      <c r="F1565" s="142" t="s">
        <v>3379</v>
      </c>
      <c r="G1565" s="142" t="s">
        <v>3380</v>
      </c>
      <c r="H1565" s="142" t="s">
        <v>3381</v>
      </c>
      <c r="I1565" s="142" t="s">
        <v>23</v>
      </c>
      <c r="J1565" s="142">
        <v>2</v>
      </c>
      <c r="K1565" s="142">
        <v>1</v>
      </c>
      <c r="L1565" s="227"/>
      <c r="M1565" s="227"/>
      <c r="N1565" s="227">
        <v>47900</v>
      </c>
      <c r="O1565" s="227">
        <v>47900</v>
      </c>
      <c r="P1565" s="227">
        <v>47900</v>
      </c>
      <c r="Q1565" s="227"/>
      <c r="R1565" s="227"/>
      <c r="S1565" s="227"/>
      <c r="T1565" s="227"/>
      <c r="U1565" s="227"/>
      <c r="V1565" s="227"/>
      <c r="W1565" s="143">
        <v>44855</v>
      </c>
      <c r="X1565" s="143">
        <v>45458</v>
      </c>
      <c r="Y1565">
        <f t="shared" si="49"/>
        <v>47900</v>
      </c>
    </row>
    <row r="1566" spans="1:25">
      <c r="A1566" s="1" t="str">
        <f t="shared" si="48"/>
        <v>060100001462000</v>
      </c>
      <c r="B1566" s="142" t="s">
        <v>67</v>
      </c>
      <c r="C1566" s="142" t="s">
        <v>630</v>
      </c>
      <c r="D1566" s="142" t="s">
        <v>3366</v>
      </c>
      <c r="E1566" s="142" t="s">
        <v>3367</v>
      </c>
      <c r="F1566" s="142" t="s">
        <v>3382</v>
      </c>
      <c r="G1566" s="142" t="s">
        <v>3383</v>
      </c>
      <c r="H1566" s="142" t="s">
        <v>3384</v>
      </c>
      <c r="I1566" s="142" t="s">
        <v>23</v>
      </c>
      <c r="J1566" s="142">
        <v>2</v>
      </c>
      <c r="K1566" s="142">
        <v>1</v>
      </c>
      <c r="L1566" s="227">
        <v>35800</v>
      </c>
      <c r="M1566" s="227">
        <v>1492799</v>
      </c>
      <c r="N1566" s="227">
        <v>48900</v>
      </c>
      <c r="O1566" s="227">
        <v>48900</v>
      </c>
      <c r="P1566" s="227">
        <v>48900</v>
      </c>
      <c r="Q1566" s="227"/>
      <c r="R1566" s="227"/>
      <c r="S1566" s="227"/>
      <c r="T1566" s="227">
        <v>8970</v>
      </c>
      <c r="U1566" s="227">
        <v>322967</v>
      </c>
      <c r="V1566" s="227">
        <v>-51067</v>
      </c>
      <c r="W1566" s="143">
        <v>46021</v>
      </c>
      <c r="X1566" s="143">
        <v>46035</v>
      </c>
      <c r="Y1566">
        <f t="shared" si="49"/>
        <v>48900</v>
      </c>
    </row>
    <row r="1567" spans="1:25">
      <c r="A1567" s="1" t="str">
        <f t="shared" si="48"/>
        <v>060100001574000</v>
      </c>
      <c r="B1567" s="142" t="s">
        <v>67</v>
      </c>
      <c r="C1567" s="142" t="s">
        <v>630</v>
      </c>
      <c r="D1567" s="142" t="s">
        <v>3366</v>
      </c>
      <c r="E1567" s="142" t="s">
        <v>3367</v>
      </c>
      <c r="F1567" s="142" t="s">
        <v>3385</v>
      </c>
      <c r="G1567" s="142" t="s">
        <v>3386</v>
      </c>
      <c r="H1567" s="142" t="s">
        <v>3387</v>
      </c>
      <c r="I1567" s="142" t="s">
        <v>23</v>
      </c>
      <c r="J1567" s="142">
        <v>2</v>
      </c>
      <c r="K1567" s="142">
        <v>1</v>
      </c>
      <c r="L1567" s="227">
        <v>49340</v>
      </c>
      <c r="M1567" s="227">
        <v>2610306</v>
      </c>
      <c r="N1567" s="227">
        <v>56900</v>
      </c>
      <c r="O1567" s="227">
        <v>56900</v>
      </c>
      <c r="P1567" s="227">
        <v>56900</v>
      </c>
      <c r="Q1567" s="227"/>
      <c r="R1567" s="227"/>
      <c r="S1567" s="227"/>
      <c r="T1567" s="227">
        <v>3950</v>
      </c>
      <c r="U1567" s="227">
        <v>260597</v>
      </c>
      <c r="V1567" s="227">
        <v>51624</v>
      </c>
      <c r="W1567" s="143">
        <v>46030</v>
      </c>
      <c r="X1567" s="143">
        <v>46033</v>
      </c>
      <c r="Y1567">
        <f t="shared" si="49"/>
        <v>56900</v>
      </c>
    </row>
    <row r="1568" spans="1:25">
      <c r="A1568" s="1" t="str">
        <f t="shared" si="48"/>
        <v>060100002336000</v>
      </c>
      <c r="B1568" s="142" t="s">
        <v>67</v>
      </c>
      <c r="C1568" s="142" t="s">
        <v>630</v>
      </c>
      <c r="D1568" s="142" t="s">
        <v>3388</v>
      </c>
      <c r="E1568" s="142" t="s">
        <v>3389</v>
      </c>
      <c r="F1568" s="142" t="s">
        <v>3390</v>
      </c>
      <c r="G1568" s="142" t="s">
        <v>3391</v>
      </c>
      <c r="H1568" s="142" t="s">
        <v>3392</v>
      </c>
      <c r="I1568" s="142" t="s">
        <v>21</v>
      </c>
      <c r="J1568" s="142">
        <v>2</v>
      </c>
      <c r="K1568" s="142">
        <v>1</v>
      </c>
      <c r="L1568" s="227">
        <v>1650</v>
      </c>
      <c r="M1568" s="227">
        <v>143550</v>
      </c>
      <c r="N1568" s="227">
        <v>89900</v>
      </c>
      <c r="O1568" s="227">
        <v>89900</v>
      </c>
      <c r="P1568" s="227">
        <v>89900</v>
      </c>
      <c r="Q1568" s="227"/>
      <c r="R1568" s="227"/>
      <c r="S1568" s="227"/>
      <c r="T1568" s="227">
        <v>350</v>
      </c>
      <c r="U1568" s="227">
        <v>23635</v>
      </c>
      <c r="V1568" s="227">
        <v>-6815</v>
      </c>
      <c r="W1568" s="143">
        <v>46028</v>
      </c>
      <c r="X1568" s="143">
        <v>46034</v>
      </c>
      <c r="Y1568">
        <f t="shared" si="49"/>
        <v>89900</v>
      </c>
    </row>
    <row r="1569" spans="1:25">
      <c r="A1569" s="1" t="str">
        <f t="shared" si="48"/>
        <v>060100002386000</v>
      </c>
      <c r="B1569" s="142" t="s">
        <v>67</v>
      </c>
      <c r="C1569" s="142" t="s">
        <v>630</v>
      </c>
      <c r="D1569" s="142" t="s">
        <v>3388</v>
      </c>
      <c r="E1569" s="142" t="s">
        <v>3389</v>
      </c>
      <c r="F1569" s="142" t="s">
        <v>3393</v>
      </c>
      <c r="G1569" s="142" t="s">
        <v>3394</v>
      </c>
      <c r="H1569" s="142" t="s">
        <v>3395</v>
      </c>
      <c r="I1569" s="142" t="s">
        <v>23</v>
      </c>
      <c r="J1569" s="142">
        <v>2</v>
      </c>
      <c r="K1569" s="142">
        <v>1</v>
      </c>
      <c r="L1569" s="227">
        <v>0</v>
      </c>
      <c r="M1569" s="227">
        <v>0</v>
      </c>
      <c r="N1569" s="227">
        <v>34900</v>
      </c>
      <c r="O1569" s="227">
        <v>34900</v>
      </c>
      <c r="P1569" s="227">
        <v>34900</v>
      </c>
      <c r="Q1569" s="227"/>
      <c r="R1569" s="227"/>
      <c r="S1569" s="227"/>
      <c r="T1569" s="227">
        <v>425</v>
      </c>
      <c r="U1569" s="227">
        <v>5844</v>
      </c>
      <c r="V1569" s="227">
        <v>-8217</v>
      </c>
      <c r="W1569" s="143">
        <v>46013</v>
      </c>
      <c r="X1569" s="143">
        <v>46028</v>
      </c>
      <c r="Y1569">
        <f t="shared" si="49"/>
        <v>34900</v>
      </c>
    </row>
    <row r="1570" spans="1:25">
      <c r="A1570" s="1" t="str">
        <f t="shared" si="48"/>
        <v>060100002489000</v>
      </c>
      <c r="B1570" s="142" t="s">
        <v>67</v>
      </c>
      <c r="C1570" s="142" t="s">
        <v>630</v>
      </c>
      <c r="D1570" s="142" t="s">
        <v>3388</v>
      </c>
      <c r="E1570" s="142" t="s">
        <v>3389</v>
      </c>
      <c r="F1570" s="142" t="s">
        <v>3396</v>
      </c>
      <c r="G1570" s="142" t="s">
        <v>3397</v>
      </c>
      <c r="H1570" s="142" t="s">
        <v>3398</v>
      </c>
      <c r="I1570" s="142" t="s">
        <v>23</v>
      </c>
      <c r="J1570" s="142">
        <v>2</v>
      </c>
      <c r="K1570" s="142">
        <v>1</v>
      </c>
      <c r="L1570" s="227">
        <v>5820</v>
      </c>
      <c r="M1570" s="227">
        <v>117663</v>
      </c>
      <c r="N1570" s="227">
        <v>22500</v>
      </c>
      <c r="O1570" s="227">
        <v>22500</v>
      </c>
      <c r="P1570" s="227">
        <v>22500</v>
      </c>
      <c r="Q1570" s="227"/>
      <c r="R1570" s="227"/>
      <c r="S1570" s="227"/>
      <c r="T1570" s="227">
        <v>1380</v>
      </c>
      <c r="U1570" s="227">
        <v>31051</v>
      </c>
      <c r="V1570" s="227">
        <v>3151</v>
      </c>
      <c r="W1570" s="143">
        <v>46034</v>
      </c>
      <c r="X1570" s="143">
        <v>46027</v>
      </c>
      <c r="Y1570">
        <f t="shared" si="49"/>
        <v>22500</v>
      </c>
    </row>
    <row r="1571" spans="1:25">
      <c r="A1571" s="1" t="str">
        <f t="shared" si="48"/>
        <v>060100003412000</v>
      </c>
      <c r="B1571" s="142" t="s">
        <v>67</v>
      </c>
      <c r="C1571" s="142" t="s">
        <v>630</v>
      </c>
      <c r="D1571" s="142" t="s">
        <v>3377</v>
      </c>
      <c r="E1571" s="142" t="s">
        <v>3378</v>
      </c>
      <c r="F1571" s="142" t="s">
        <v>3399</v>
      </c>
      <c r="G1571" s="142" t="s">
        <v>3400</v>
      </c>
      <c r="H1571" s="142" t="s">
        <v>3401</v>
      </c>
      <c r="I1571" s="142" t="s">
        <v>23</v>
      </c>
      <c r="J1571" s="142">
        <v>2</v>
      </c>
      <c r="K1571" s="142">
        <v>1</v>
      </c>
      <c r="L1571" s="227">
        <v>52370</v>
      </c>
      <c r="M1571" s="227">
        <v>1517369</v>
      </c>
      <c r="N1571" s="227">
        <v>30800</v>
      </c>
      <c r="O1571" s="227">
        <v>30800</v>
      </c>
      <c r="P1571" s="227">
        <v>30800</v>
      </c>
      <c r="Q1571" s="227"/>
      <c r="R1571" s="227"/>
      <c r="S1571" s="227"/>
      <c r="T1571" s="227">
        <v>46146</v>
      </c>
      <c r="U1571" s="227">
        <v>1283507</v>
      </c>
      <c r="V1571" s="227">
        <v>-53527</v>
      </c>
      <c r="W1571" s="143">
        <v>46006</v>
      </c>
      <c r="X1571" s="143">
        <v>46035</v>
      </c>
      <c r="Y1571">
        <f t="shared" si="49"/>
        <v>30800</v>
      </c>
    </row>
    <row r="1572" spans="1:25">
      <c r="A1572" s="1" t="str">
        <f t="shared" si="48"/>
        <v>060100003485000</v>
      </c>
      <c r="B1572" s="142" t="s">
        <v>67</v>
      </c>
      <c r="C1572" s="142" t="s">
        <v>630</v>
      </c>
      <c r="D1572" s="142" t="s">
        <v>3366</v>
      </c>
      <c r="E1572" s="142" t="s">
        <v>3367</v>
      </c>
      <c r="F1572" s="142" t="s">
        <v>3402</v>
      </c>
      <c r="G1572" s="142" t="s">
        <v>3403</v>
      </c>
      <c r="H1572" s="142" t="s">
        <v>3404</v>
      </c>
      <c r="I1572" s="142" t="s">
        <v>23</v>
      </c>
      <c r="J1572" s="142">
        <v>2</v>
      </c>
      <c r="K1572" s="142">
        <v>1</v>
      </c>
      <c r="L1572" s="227">
        <v>2070</v>
      </c>
      <c r="M1572" s="227">
        <v>90728</v>
      </c>
      <c r="N1572" s="227">
        <v>47500</v>
      </c>
      <c r="O1572" s="227">
        <v>47500</v>
      </c>
      <c r="P1572" s="227">
        <v>47500</v>
      </c>
      <c r="Q1572" s="227"/>
      <c r="R1572" s="227"/>
      <c r="S1572" s="227"/>
      <c r="T1572" s="227">
        <v>2630</v>
      </c>
      <c r="U1572" s="227">
        <v>257479</v>
      </c>
      <c r="V1572" s="227">
        <v>142207</v>
      </c>
      <c r="W1572" s="143">
        <v>46021</v>
      </c>
      <c r="X1572" s="143">
        <v>46035</v>
      </c>
      <c r="Y1572">
        <f t="shared" si="49"/>
        <v>47500</v>
      </c>
    </row>
    <row r="1573" spans="1:25">
      <c r="A1573" s="1" t="str">
        <f t="shared" si="48"/>
        <v>060100003866000</v>
      </c>
      <c r="B1573" s="142" t="s">
        <v>67</v>
      </c>
      <c r="C1573" s="142" t="s">
        <v>630</v>
      </c>
      <c r="D1573" s="142" t="s">
        <v>3377</v>
      </c>
      <c r="E1573" s="142" t="s">
        <v>3378</v>
      </c>
      <c r="F1573" s="142" t="s">
        <v>3405</v>
      </c>
      <c r="G1573" s="142" t="s">
        <v>3406</v>
      </c>
      <c r="H1573" s="142" t="s">
        <v>3407</v>
      </c>
      <c r="I1573" s="142" t="s">
        <v>23</v>
      </c>
      <c r="J1573" s="142">
        <v>2</v>
      </c>
      <c r="K1573" s="142">
        <v>1</v>
      </c>
      <c r="L1573" s="227">
        <v>199700</v>
      </c>
      <c r="M1573" s="227">
        <v>23769315</v>
      </c>
      <c r="N1573" s="227">
        <v>124900</v>
      </c>
      <c r="O1573" s="227">
        <v>124900</v>
      </c>
      <c r="P1573" s="227">
        <v>124900</v>
      </c>
      <c r="Q1573" s="227"/>
      <c r="R1573" s="227"/>
      <c r="S1573" s="227"/>
      <c r="T1573" s="227">
        <v>0</v>
      </c>
      <c r="U1573" s="227">
        <v>0</v>
      </c>
      <c r="V1573" s="227">
        <v>0</v>
      </c>
      <c r="W1573" s="143">
        <v>45859</v>
      </c>
      <c r="X1573" s="143">
        <v>46022</v>
      </c>
      <c r="Y1573">
        <f t="shared" si="49"/>
        <v>124900</v>
      </c>
    </row>
    <row r="1574" spans="1:25">
      <c r="A1574" s="1" t="str">
        <f t="shared" si="48"/>
        <v>060100006435000</v>
      </c>
      <c r="B1574" s="142" t="s">
        <v>67</v>
      </c>
      <c r="C1574" s="142" t="s">
        <v>630</v>
      </c>
      <c r="D1574" s="142" t="s">
        <v>3388</v>
      </c>
      <c r="E1574" s="142" t="s">
        <v>3389</v>
      </c>
      <c r="F1574" s="142" t="s">
        <v>3408</v>
      </c>
      <c r="G1574" s="142" t="s">
        <v>3409</v>
      </c>
      <c r="H1574" s="142" t="s">
        <v>3410</v>
      </c>
      <c r="I1574" s="142" t="s">
        <v>23</v>
      </c>
      <c r="J1574" s="142">
        <v>2</v>
      </c>
      <c r="K1574" s="142">
        <v>1</v>
      </c>
      <c r="L1574" s="227">
        <v>15770</v>
      </c>
      <c r="M1574" s="227">
        <v>271102</v>
      </c>
      <c r="N1574" s="227">
        <v>18900</v>
      </c>
      <c r="O1574" s="227">
        <v>18900</v>
      </c>
      <c r="P1574" s="227">
        <v>18900</v>
      </c>
      <c r="Q1574" s="227"/>
      <c r="R1574" s="227"/>
      <c r="S1574" s="227"/>
      <c r="T1574" s="227">
        <v>2530</v>
      </c>
      <c r="U1574" s="227">
        <v>50348</v>
      </c>
      <c r="V1574" s="227">
        <v>6855</v>
      </c>
      <c r="W1574" s="143">
        <v>46028</v>
      </c>
      <c r="X1574" s="143">
        <v>46035</v>
      </c>
      <c r="Y1574">
        <f t="shared" si="49"/>
        <v>18900</v>
      </c>
    </row>
    <row r="1575" spans="1:25">
      <c r="A1575" s="1" t="str">
        <f t="shared" si="48"/>
        <v>060100007873000</v>
      </c>
      <c r="B1575" s="142" t="s">
        <v>67</v>
      </c>
      <c r="C1575" s="142" t="s">
        <v>630</v>
      </c>
      <c r="D1575" s="142" t="s">
        <v>3388</v>
      </c>
      <c r="E1575" s="142" t="s">
        <v>3389</v>
      </c>
      <c r="F1575" s="142" t="s">
        <v>3411</v>
      </c>
      <c r="G1575" s="142" t="s">
        <v>3412</v>
      </c>
      <c r="H1575" s="142" t="s">
        <v>3413</v>
      </c>
      <c r="I1575" s="142" t="s">
        <v>23</v>
      </c>
      <c r="J1575" s="142">
        <v>2</v>
      </c>
      <c r="K1575" s="142">
        <v>1</v>
      </c>
      <c r="L1575" s="227">
        <v>14768</v>
      </c>
      <c r="M1575" s="227">
        <v>821076</v>
      </c>
      <c r="N1575" s="227">
        <v>57000</v>
      </c>
      <c r="O1575" s="227">
        <v>57000</v>
      </c>
      <c r="P1575" s="227">
        <v>57000</v>
      </c>
      <c r="Q1575" s="227"/>
      <c r="R1575" s="227"/>
      <c r="S1575" s="227"/>
      <c r="T1575" s="227">
        <v>6102</v>
      </c>
      <c r="U1575" s="227">
        <v>333199</v>
      </c>
      <c r="V1575" s="227">
        <v>-6062</v>
      </c>
      <c r="W1575" s="143">
        <v>46034</v>
      </c>
      <c r="X1575" s="143">
        <v>46034</v>
      </c>
      <c r="Y1575">
        <f t="shared" si="49"/>
        <v>57000</v>
      </c>
    </row>
    <row r="1576" spans="1:25">
      <c r="A1576" s="1" t="str">
        <f t="shared" si="48"/>
        <v>060100007909000</v>
      </c>
      <c r="B1576" s="142" t="s">
        <v>67</v>
      </c>
      <c r="C1576" s="142" t="s">
        <v>630</v>
      </c>
      <c r="D1576" s="142" t="s">
        <v>3388</v>
      </c>
      <c r="E1576" s="142" t="s">
        <v>3389</v>
      </c>
      <c r="F1576" s="142" t="s">
        <v>3414</v>
      </c>
      <c r="G1576" s="142" t="s">
        <v>3415</v>
      </c>
      <c r="H1576" s="142" t="s">
        <v>3416</v>
      </c>
      <c r="I1576" s="142" t="s">
        <v>23</v>
      </c>
      <c r="J1576" s="142">
        <v>2</v>
      </c>
      <c r="K1576" s="142">
        <v>1</v>
      </c>
      <c r="L1576" s="227"/>
      <c r="M1576" s="227"/>
      <c r="N1576" s="227">
        <v>48900</v>
      </c>
      <c r="O1576" s="227">
        <v>48900</v>
      </c>
      <c r="P1576" s="227">
        <v>48900</v>
      </c>
      <c r="Q1576" s="227"/>
      <c r="R1576" s="227"/>
      <c r="S1576" s="227"/>
      <c r="T1576" s="227"/>
      <c r="U1576" s="227"/>
      <c r="V1576" s="227"/>
      <c r="W1576" s="143">
        <v>44764</v>
      </c>
      <c r="X1576" s="143">
        <v>44764</v>
      </c>
      <c r="Y1576">
        <f t="shared" si="49"/>
        <v>48900</v>
      </c>
    </row>
    <row r="1577" spans="1:25">
      <c r="A1577" s="1" t="str">
        <f t="shared" si="48"/>
        <v>060100007919000</v>
      </c>
      <c r="B1577" s="142" t="s">
        <v>67</v>
      </c>
      <c r="C1577" s="142" t="s">
        <v>630</v>
      </c>
      <c r="D1577" s="142" t="s">
        <v>3388</v>
      </c>
      <c r="E1577" s="142" t="s">
        <v>3389</v>
      </c>
      <c r="F1577" s="142" t="s">
        <v>3417</v>
      </c>
      <c r="G1577" s="142" t="s">
        <v>3418</v>
      </c>
      <c r="H1577" s="142" t="s">
        <v>3419</v>
      </c>
      <c r="I1577" s="142" t="s">
        <v>23</v>
      </c>
      <c r="J1577" s="142">
        <v>2</v>
      </c>
      <c r="K1577" s="142">
        <v>1</v>
      </c>
      <c r="L1577" s="227">
        <v>14588</v>
      </c>
      <c r="M1577" s="227">
        <v>522369</v>
      </c>
      <c r="N1577" s="227">
        <v>35900</v>
      </c>
      <c r="O1577" s="227">
        <v>35900</v>
      </c>
      <c r="P1577" s="227">
        <v>35900</v>
      </c>
      <c r="Q1577" s="227"/>
      <c r="R1577" s="227"/>
      <c r="S1577" s="227"/>
      <c r="T1577" s="227">
        <v>10892</v>
      </c>
      <c r="U1577" s="227">
        <v>373741</v>
      </c>
      <c r="V1577" s="227">
        <v>-16281</v>
      </c>
      <c r="W1577" s="143">
        <v>46034</v>
      </c>
      <c r="X1577" s="143">
        <v>46035</v>
      </c>
      <c r="Y1577">
        <f t="shared" si="49"/>
        <v>35900</v>
      </c>
    </row>
    <row r="1578" spans="1:25">
      <c r="A1578" s="1" t="str">
        <f t="shared" si="48"/>
        <v>060100008206000</v>
      </c>
      <c r="B1578" s="142" t="s">
        <v>67</v>
      </c>
      <c r="C1578" s="142" t="s">
        <v>630</v>
      </c>
      <c r="D1578" s="142" t="s">
        <v>3377</v>
      </c>
      <c r="E1578" s="142" t="s">
        <v>3378</v>
      </c>
      <c r="F1578" s="142" t="s">
        <v>3420</v>
      </c>
      <c r="G1578" s="142" t="s">
        <v>3421</v>
      </c>
      <c r="H1578" s="142" t="s">
        <v>3422</v>
      </c>
      <c r="I1578" s="142" t="s">
        <v>23</v>
      </c>
      <c r="J1578" s="142">
        <v>2</v>
      </c>
      <c r="K1578" s="142">
        <v>1</v>
      </c>
      <c r="L1578" s="227">
        <v>58674</v>
      </c>
      <c r="M1578" s="227">
        <v>3180165</v>
      </c>
      <c r="N1578" s="227">
        <v>56000</v>
      </c>
      <c r="O1578" s="227">
        <v>56000</v>
      </c>
      <c r="P1578" s="227">
        <v>56000</v>
      </c>
      <c r="Q1578" s="227"/>
      <c r="R1578" s="227"/>
      <c r="S1578" s="227"/>
      <c r="T1578" s="227">
        <v>974326</v>
      </c>
      <c r="U1578" s="227">
        <v>53251756</v>
      </c>
      <c r="V1578" s="227">
        <v>442726</v>
      </c>
      <c r="W1578" s="143">
        <v>46007</v>
      </c>
      <c r="X1578" s="143">
        <v>46033</v>
      </c>
      <c r="Y1578">
        <f t="shared" si="49"/>
        <v>56000</v>
      </c>
    </row>
    <row r="1579" spans="1:25">
      <c r="A1579" s="1" t="str">
        <f t="shared" si="48"/>
        <v>060100008922000</v>
      </c>
      <c r="B1579" s="142" t="s">
        <v>67</v>
      </c>
      <c r="C1579" s="142" t="s">
        <v>630</v>
      </c>
      <c r="D1579" s="142" t="s">
        <v>3423</v>
      </c>
      <c r="E1579" s="142" t="s">
        <v>3424</v>
      </c>
      <c r="F1579" s="142" t="s">
        <v>3425</v>
      </c>
      <c r="G1579" s="142" t="s">
        <v>3426</v>
      </c>
      <c r="H1579" s="142" t="s">
        <v>3427</v>
      </c>
      <c r="I1579" s="142" t="s">
        <v>23</v>
      </c>
      <c r="J1579" s="142">
        <v>2</v>
      </c>
      <c r="K1579" s="142">
        <v>1</v>
      </c>
      <c r="L1579" s="227">
        <v>1008</v>
      </c>
      <c r="M1579" s="227">
        <v>75227</v>
      </c>
      <c r="N1579" s="227">
        <v>76900</v>
      </c>
      <c r="O1579" s="227">
        <v>75500</v>
      </c>
      <c r="P1579" s="227">
        <v>75500</v>
      </c>
      <c r="Q1579" s="227"/>
      <c r="R1579" s="227"/>
      <c r="S1579" s="227"/>
      <c r="T1579" s="227">
        <v>892</v>
      </c>
      <c r="U1579" s="227">
        <v>54323</v>
      </c>
      <c r="V1579" s="227">
        <v>-12246</v>
      </c>
      <c r="W1579" s="143">
        <v>46030</v>
      </c>
      <c r="X1579" s="143">
        <v>46029</v>
      </c>
      <c r="Y1579">
        <f t="shared" si="49"/>
        <v>75500</v>
      </c>
    </row>
    <row r="1580" spans="1:25">
      <c r="A1580" s="1" t="str">
        <f t="shared" si="48"/>
        <v>060100011397000</v>
      </c>
      <c r="B1580" s="142" t="s">
        <v>67</v>
      </c>
      <c r="C1580" s="142" t="s">
        <v>630</v>
      </c>
      <c r="D1580" s="142" t="s">
        <v>3388</v>
      </c>
      <c r="E1580" s="142" t="s">
        <v>3389</v>
      </c>
      <c r="F1580" s="142" t="s">
        <v>3428</v>
      </c>
      <c r="G1580" s="142" t="s">
        <v>3429</v>
      </c>
      <c r="H1580" s="142" t="s">
        <v>3430</v>
      </c>
      <c r="I1580" s="142" t="s">
        <v>23</v>
      </c>
      <c r="J1580" s="142">
        <v>1</v>
      </c>
      <c r="K1580" s="142">
        <v>1</v>
      </c>
      <c r="L1580" s="227">
        <v>46</v>
      </c>
      <c r="M1580" s="227">
        <v>189610</v>
      </c>
      <c r="N1580" s="227">
        <v>3900</v>
      </c>
      <c r="O1580" s="227">
        <v>3900</v>
      </c>
      <c r="P1580" s="227">
        <v>3900</v>
      </c>
      <c r="Q1580" s="227"/>
      <c r="R1580" s="227"/>
      <c r="S1580" s="227"/>
      <c r="T1580" s="227">
        <v>76</v>
      </c>
      <c r="U1580" s="227">
        <v>419100</v>
      </c>
      <c r="V1580" s="227">
        <v>103775</v>
      </c>
      <c r="W1580" s="143">
        <v>46028</v>
      </c>
      <c r="X1580" s="143">
        <v>46035</v>
      </c>
      <c r="Y1580">
        <f t="shared" si="49"/>
        <v>3900</v>
      </c>
    </row>
    <row r="1581" spans="1:25">
      <c r="A1581" s="1" t="str">
        <f t="shared" si="48"/>
        <v>060100012110000</v>
      </c>
      <c r="B1581" s="142" t="s">
        <v>67</v>
      </c>
      <c r="C1581" s="142" t="s">
        <v>630</v>
      </c>
      <c r="D1581" s="142" t="s">
        <v>3377</v>
      </c>
      <c r="E1581" s="142" t="s">
        <v>3378</v>
      </c>
      <c r="F1581" s="142" t="s">
        <v>3431</v>
      </c>
      <c r="G1581" s="142" t="s">
        <v>3432</v>
      </c>
      <c r="H1581" s="142" t="s">
        <v>3433</v>
      </c>
      <c r="I1581" s="142" t="s">
        <v>23</v>
      </c>
      <c r="J1581" s="142">
        <v>2</v>
      </c>
      <c r="K1581" s="142">
        <v>1</v>
      </c>
      <c r="L1581" s="227"/>
      <c r="M1581" s="227"/>
      <c r="N1581" s="227">
        <v>39900</v>
      </c>
      <c r="O1581" s="227">
        <v>39900</v>
      </c>
      <c r="P1581" s="227">
        <v>39900</v>
      </c>
      <c r="Q1581" s="227"/>
      <c r="R1581" s="227"/>
      <c r="S1581" s="227"/>
      <c r="T1581" s="227"/>
      <c r="U1581" s="227"/>
      <c r="V1581" s="227"/>
      <c r="W1581" s="143">
        <v>45631</v>
      </c>
      <c r="X1581" s="143">
        <v>45638</v>
      </c>
      <c r="Y1581">
        <f t="shared" si="49"/>
        <v>39900</v>
      </c>
    </row>
    <row r="1582" spans="1:25">
      <c r="A1582" s="1" t="str">
        <f t="shared" si="48"/>
        <v>060100013093000</v>
      </c>
      <c r="B1582" s="142" t="s">
        <v>67</v>
      </c>
      <c r="C1582" s="142" t="s">
        <v>630</v>
      </c>
      <c r="D1582" s="142" t="s">
        <v>3388</v>
      </c>
      <c r="E1582" s="142" t="s">
        <v>3389</v>
      </c>
      <c r="F1582" s="142" t="s">
        <v>3434</v>
      </c>
      <c r="G1582" s="142" t="s">
        <v>3435</v>
      </c>
      <c r="H1582" s="142" t="s">
        <v>3436</v>
      </c>
      <c r="I1582" s="142" t="s">
        <v>21</v>
      </c>
      <c r="J1582" s="142">
        <v>2</v>
      </c>
      <c r="K1582" s="142">
        <v>1</v>
      </c>
      <c r="L1582" s="227">
        <v>4138</v>
      </c>
      <c r="M1582" s="227">
        <v>41474</v>
      </c>
      <c r="N1582" s="227">
        <v>11900</v>
      </c>
      <c r="O1582" s="227">
        <v>11900</v>
      </c>
      <c r="P1582" s="227">
        <v>11900</v>
      </c>
      <c r="Q1582" s="227"/>
      <c r="R1582" s="227"/>
      <c r="S1582" s="227"/>
      <c r="T1582" s="227">
        <v>6532</v>
      </c>
      <c r="U1582" s="227">
        <v>70874</v>
      </c>
      <c r="V1582" s="227">
        <v>5405</v>
      </c>
      <c r="W1582" s="143">
        <v>46034</v>
      </c>
      <c r="X1582" s="143">
        <v>46035</v>
      </c>
      <c r="Y1582">
        <f t="shared" si="49"/>
        <v>11900</v>
      </c>
    </row>
    <row r="1583" spans="1:25">
      <c r="A1583" s="1" t="str">
        <f t="shared" si="48"/>
        <v>060100015114000</v>
      </c>
      <c r="B1583" s="142" t="s">
        <v>67</v>
      </c>
      <c r="C1583" s="142" t="s">
        <v>630</v>
      </c>
      <c r="D1583" s="142" t="s">
        <v>3366</v>
      </c>
      <c r="E1583" s="142" t="s">
        <v>3367</v>
      </c>
      <c r="F1583" s="142" t="s">
        <v>3437</v>
      </c>
      <c r="G1583" s="142" t="s">
        <v>3438</v>
      </c>
      <c r="H1583" s="142" t="s">
        <v>3439</v>
      </c>
      <c r="I1583" s="142" t="s">
        <v>23</v>
      </c>
      <c r="J1583" s="142">
        <v>2</v>
      </c>
      <c r="K1583" s="142">
        <v>1</v>
      </c>
      <c r="L1583" s="227">
        <v>5115</v>
      </c>
      <c r="M1583" s="227">
        <v>85747</v>
      </c>
      <c r="N1583" s="227">
        <v>18900</v>
      </c>
      <c r="O1583" s="227">
        <v>18900</v>
      </c>
      <c r="P1583" s="227">
        <v>18900</v>
      </c>
      <c r="Q1583" s="227"/>
      <c r="R1583" s="227"/>
      <c r="S1583" s="227"/>
      <c r="T1583" s="227">
        <v>21935</v>
      </c>
      <c r="U1583" s="227">
        <v>350369</v>
      </c>
      <c r="V1583" s="227">
        <v>-17345</v>
      </c>
      <c r="W1583" s="143">
        <v>46030</v>
      </c>
      <c r="X1583" s="143">
        <v>46035</v>
      </c>
      <c r="Y1583">
        <f t="shared" si="49"/>
        <v>18900</v>
      </c>
    </row>
    <row r="1584" spans="1:25">
      <c r="A1584" s="1" t="str">
        <f t="shared" si="48"/>
        <v>060100016395000</v>
      </c>
      <c r="B1584" s="142" t="s">
        <v>67</v>
      </c>
      <c r="C1584" s="142" t="s">
        <v>630</v>
      </c>
      <c r="D1584" s="142" t="s">
        <v>3366</v>
      </c>
      <c r="E1584" s="142" t="s">
        <v>3367</v>
      </c>
      <c r="F1584" s="142" t="s">
        <v>3440</v>
      </c>
      <c r="G1584" s="142" t="s">
        <v>3441</v>
      </c>
      <c r="H1584" s="142" t="s">
        <v>3442</v>
      </c>
      <c r="I1584" s="142" t="s">
        <v>23</v>
      </c>
      <c r="J1584" s="142">
        <v>2</v>
      </c>
      <c r="K1584" s="142">
        <v>1</v>
      </c>
      <c r="L1584" s="227">
        <v>3030</v>
      </c>
      <c r="M1584" s="227">
        <v>47112</v>
      </c>
      <c r="N1584" s="227">
        <v>17900</v>
      </c>
      <c r="O1584" s="227">
        <v>17900</v>
      </c>
      <c r="P1584" s="227">
        <v>17900</v>
      </c>
      <c r="Q1584" s="227"/>
      <c r="R1584" s="227"/>
      <c r="S1584" s="227"/>
      <c r="T1584" s="227">
        <v>10160</v>
      </c>
      <c r="U1584" s="227">
        <v>129052</v>
      </c>
      <c r="V1584" s="227">
        <v>-28923</v>
      </c>
      <c r="W1584" s="143">
        <v>46027</v>
      </c>
      <c r="X1584" s="143">
        <v>46035</v>
      </c>
      <c r="Y1584">
        <f t="shared" si="49"/>
        <v>17900</v>
      </c>
    </row>
    <row r="1585" spans="1:25">
      <c r="A1585" s="1" t="str">
        <f t="shared" si="48"/>
        <v>060100016471000</v>
      </c>
      <c r="B1585" s="142" t="s">
        <v>67</v>
      </c>
      <c r="C1585" s="142" t="s">
        <v>630</v>
      </c>
      <c r="D1585" s="142" t="s">
        <v>3423</v>
      </c>
      <c r="E1585" s="142" t="s">
        <v>3424</v>
      </c>
      <c r="F1585" s="142" t="s">
        <v>3443</v>
      </c>
      <c r="G1585" s="142" t="s">
        <v>3444</v>
      </c>
      <c r="H1585" s="142" t="s">
        <v>3445</v>
      </c>
      <c r="I1585" s="142" t="s">
        <v>23</v>
      </c>
      <c r="J1585" s="142">
        <v>2</v>
      </c>
      <c r="K1585" s="142">
        <v>1</v>
      </c>
      <c r="L1585" s="227">
        <v>2400</v>
      </c>
      <c r="M1585" s="227">
        <v>121464</v>
      </c>
      <c r="N1585" s="227">
        <v>55900</v>
      </c>
      <c r="O1585" s="227">
        <v>55900</v>
      </c>
      <c r="P1585" s="227">
        <v>55900</v>
      </c>
      <c r="Q1585" s="227"/>
      <c r="R1585" s="227"/>
      <c r="S1585" s="227"/>
      <c r="T1585" s="227">
        <v>0</v>
      </c>
      <c r="U1585" s="227">
        <v>0</v>
      </c>
      <c r="V1585" s="227">
        <v>0</v>
      </c>
      <c r="W1585" s="143">
        <v>46030</v>
      </c>
      <c r="X1585" s="143">
        <v>46018</v>
      </c>
      <c r="Y1585">
        <f t="shared" si="49"/>
        <v>55900</v>
      </c>
    </row>
    <row r="1586" spans="1:25">
      <c r="A1586" s="1" t="str">
        <f t="shared" si="48"/>
        <v>060100016516000</v>
      </c>
      <c r="B1586" s="142" t="s">
        <v>67</v>
      </c>
      <c r="C1586" s="142" t="s">
        <v>630</v>
      </c>
      <c r="D1586" s="142" t="s">
        <v>3388</v>
      </c>
      <c r="E1586" s="142" t="s">
        <v>3389</v>
      </c>
      <c r="F1586" s="142" t="s">
        <v>3446</v>
      </c>
      <c r="G1586" s="142" t="s">
        <v>3447</v>
      </c>
      <c r="H1586" s="142" t="s">
        <v>3448</v>
      </c>
      <c r="I1586" s="142" t="s">
        <v>23</v>
      </c>
      <c r="J1586" s="142">
        <v>2</v>
      </c>
      <c r="K1586" s="142">
        <v>1</v>
      </c>
      <c r="L1586" s="227">
        <v>2040</v>
      </c>
      <c r="M1586" s="227">
        <v>121808</v>
      </c>
      <c r="N1586" s="227">
        <v>59800</v>
      </c>
      <c r="O1586" s="227">
        <v>59800</v>
      </c>
      <c r="P1586" s="227">
        <v>59800</v>
      </c>
      <c r="Q1586" s="227"/>
      <c r="R1586" s="227"/>
      <c r="S1586" s="227"/>
      <c r="T1586" s="227">
        <v>3060</v>
      </c>
      <c r="U1586" s="227">
        <v>161315</v>
      </c>
      <c r="V1586" s="227">
        <v>-21398</v>
      </c>
      <c r="W1586" s="143">
        <v>46028</v>
      </c>
      <c r="X1586" s="143">
        <v>46032</v>
      </c>
      <c r="Y1586">
        <f t="shared" si="49"/>
        <v>59800</v>
      </c>
    </row>
    <row r="1587" spans="1:25">
      <c r="A1587" s="1" t="str">
        <f t="shared" si="48"/>
        <v>060100017116000</v>
      </c>
      <c r="B1587" s="142" t="s">
        <v>67</v>
      </c>
      <c r="C1587" s="142" t="s">
        <v>630</v>
      </c>
      <c r="D1587" s="142" t="s">
        <v>3366</v>
      </c>
      <c r="E1587" s="142" t="s">
        <v>3367</v>
      </c>
      <c r="F1587" s="142" t="s">
        <v>3449</v>
      </c>
      <c r="G1587" s="142" t="s">
        <v>3450</v>
      </c>
      <c r="H1587" s="142" t="s">
        <v>3451</v>
      </c>
      <c r="I1587" s="142" t="s">
        <v>21</v>
      </c>
      <c r="J1587" s="142">
        <v>2</v>
      </c>
      <c r="K1587" s="142">
        <v>1</v>
      </c>
      <c r="L1587" s="227"/>
      <c r="M1587" s="227"/>
      <c r="N1587" s="227">
        <v>17500</v>
      </c>
      <c r="O1587" s="227">
        <v>17500</v>
      </c>
      <c r="P1587" s="227">
        <v>17500</v>
      </c>
      <c r="Q1587" s="227"/>
      <c r="R1587" s="227"/>
      <c r="S1587" s="227"/>
      <c r="T1587" s="227"/>
      <c r="U1587" s="227"/>
      <c r="V1587" s="227"/>
      <c r="W1587" s="143">
        <v>45761</v>
      </c>
      <c r="X1587" s="143">
        <v>45313</v>
      </c>
      <c r="Y1587">
        <f t="shared" si="49"/>
        <v>17500</v>
      </c>
    </row>
    <row r="1588" spans="1:25">
      <c r="A1588" s="1" t="str">
        <f t="shared" si="48"/>
        <v>060100018312000</v>
      </c>
      <c r="B1588" s="142" t="s">
        <v>67</v>
      </c>
      <c r="C1588" s="142" t="s">
        <v>630</v>
      </c>
      <c r="D1588" s="142" t="s">
        <v>3377</v>
      </c>
      <c r="E1588" s="142" t="s">
        <v>3378</v>
      </c>
      <c r="F1588" s="142" t="s">
        <v>3452</v>
      </c>
      <c r="G1588" s="142" t="s">
        <v>3453</v>
      </c>
      <c r="H1588" s="142" t="s">
        <v>3454</v>
      </c>
      <c r="I1588" s="142" t="s">
        <v>23</v>
      </c>
      <c r="J1588" s="142">
        <v>2</v>
      </c>
      <c r="K1588" s="142">
        <v>1</v>
      </c>
      <c r="L1588" s="227"/>
      <c r="M1588" s="227"/>
      <c r="N1588" s="227">
        <v>38900</v>
      </c>
      <c r="O1588" s="227">
        <v>38900</v>
      </c>
      <c r="P1588" s="227">
        <v>38900</v>
      </c>
      <c r="Q1588" s="227"/>
      <c r="R1588" s="227"/>
      <c r="S1588" s="227"/>
      <c r="T1588" s="227"/>
      <c r="U1588" s="227"/>
      <c r="V1588" s="227"/>
      <c r="W1588" s="143">
        <v>45489</v>
      </c>
      <c r="X1588" s="143">
        <v>45814</v>
      </c>
      <c r="Y1588">
        <f t="shared" si="49"/>
        <v>38900</v>
      </c>
    </row>
    <row r="1589" spans="1:25">
      <c r="A1589" s="1" t="str">
        <f t="shared" si="48"/>
        <v>060100019473000</v>
      </c>
      <c r="B1589" s="142" t="s">
        <v>67</v>
      </c>
      <c r="C1589" s="142" t="s">
        <v>630</v>
      </c>
      <c r="D1589" s="142" t="s">
        <v>3366</v>
      </c>
      <c r="E1589" s="142" t="s">
        <v>3367</v>
      </c>
      <c r="F1589" s="142" t="s">
        <v>3455</v>
      </c>
      <c r="G1589" s="142" t="s">
        <v>3456</v>
      </c>
      <c r="H1589" s="142" t="s">
        <v>3457</v>
      </c>
      <c r="I1589" s="142" t="s">
        <v>23</v>
      </c>
      <c r="J1589" s="142">
        <v>2</v>
      </c>
      <c r="K1589" s="142">
        <v>1</v>
      </c>
      <c r="L1589" s="227">
        <v>20430</v>
      </c>
      <c r="M1589" s="227">
        <v>323963</v>
      </c>
      <c r="N1589" s="227">
        <v>18900</v>
      </c>
      <c r="O1589" s="227">
        <v>18900</v>
      </c>
      <c r="P1589" s="227">
        <v>18900</v>
      </c>
      <c r="Q1589" s="227"/>
      <c r="R1589" s="227"/>
      <c r="S1589" s="227"/>
      <c r="T1589" s="227">
        <v>21985</v>
      </c>
      <c r="U1589" s="227">
        <v>325666</v>
      </c>
      <c r="V1589" s="227">
        <v>-22956</v>
      </c>
      <c r="W1589" s="143">
        <v>46027</v>
      </c>
      <c r="X1589" s="143">
        <v>46035</v>
      </c>
      <c r="Y1589">
        <f t="shared" si="49"/>
        <v>18900</v>
      </c>
    </row>
    <row r="1590" spans="1:25">
      <c r="A1590" s="1" t="str">
        <f t="shared" si="48"/>
        <v>060100022634000</v>
      </c>
      <c r="B1590" s="142" t="s">
        <v>67</v>
      </c>
      <c r="C1590" s="142" t="s">
        <v>630</v>
      </c>
      <c r="D1590" s="142" t="s">
        <v>3423</v>
      </c>
      <c r="E1590" s="142" t="s">
        <v>3424</v>
      </c>
      <c r="F1590" s="142" t="s">
        <v>3458</v>
      </c>
      <c r="G1590" s="142" t="s">
        <v>3459</v>
      </c>
      <c r="H1590" s="142" t="s">
        <v>3460</v>
      </c>
      <c r="I1590" s="142" t="s">
        <v>23</v>
      </c>
      <c r="J1590" s="142">
        <v>2</v>
      </c>
      <c r="K1590" s="142">
        <v>1</v>
      </c>
      <c r="L1590" s="227">
        <v>47739</v>
      </c>
      <c r="M1590" s="227">
        <v>1042754</v>
      </c>
      <c r="N1590" s="227">
        <v>24900</v>
      </c>
      <c r="O1590" s="227">
        <v>24900</v>
      </c>
      <c r="P1590" s="227">
        <v>24900</v>
      </c>
      <c r="Q1590" s="227"/>
      <c r="R1590" s="227"/>
      <c r="S1590" s="227"/>
      <c r="T1590" s="227">
        <v>140200</v>
      </c>
      <c r="U1590" s="227">
        <v>3220980</v>
      </c>
      <c r="V1590" s="227">
        <v>158619</v>
      </c>
      <c r="W1590" s="143">
        <v>46034</v>
      </c>
      <c r="X1590" s="143">
        <v>46032</v>
      </c>
      <c r="Y1590">
        <f t="shared" si="49"/>
        <v>24900</v>
      </c>
    </row>
    <row r="1591" spans="1:25">
      <c r="A1591" s="1" t="str">
        <f t="shared" si="48"/>
        <v>060100023517000</v>
      </c>
      <c r="B1591" s="142" t="s">
        <v>67</v>
      </c>
      <c r="C1591" s="142" t="s">
        <v>630</v>
      </c>
      <c r="D1591" s="142" t="s">
        <v>3423</v>
      </c>
      <c r="E1591" s="142" t="s">
        <v>3424</v>
      </c>
      <c r="F1591" s="142" t="s">
        <v>3461</v>
      </c>
      <c r="G1591" s="142" t="s">
        <v>3462</v>
      </c>
      <c r="H1591" s="142" t="s">
        <v>3463</v>
      </c>
      <c r="I1591" s="142" t="s">
        <v>23</v>
      </c>
      <c r="J1591" s="142">
        <v>2</v>
      </c>
      <c r="K1591" s="142">
        <v>1</v>
      </c>
      <c r="L1591" s="227">
        <v>1030</v>
      </c>
      <c r="M1591" s="227">
        <v>107747</v>
      </c>
      <c r="N1591" s="227">
        <v>98900</v>
      </c>
      <c r="O1591" s="227">
        <v>98900</v>
      </c>
      <c r="P1591" s="227">
        <v>98900</v>
      </c>
      <c r="Q1591" s="227"/>
      <c r="R1591" s="227"/>
      <c r="S1591" s="227"/>
      <c r="T1591" s="227">
        <v>1896</v>
      </c>
      <c r="U1591" s="227">
        <v>102126</v>
      </c>
      <c r="V1591" s="227">
        <v>-96211</v>
      </c>
      <c r="W1591" s="143">
        <v>46034</v>
      </c>
      <c r="X1591" s="143">
        <v>46033</v>
      </c>
      <c r="Y1591">
        <f t="shared" si="49"/>
        <v>98900</v>
      </c>
    </row>
    <row r="1592" spans="1:25">
      <c r="A1592" s="1" t="str">
        <f t="shared" si="48"/>
        <v>060100029200000</v>
      </c>
      <c r="B1592" s="142" t="s">
        <v>67</v>
      </c>
      <c r="C1592" s="142" t="s">
        <v>630</v>
      </c>
      <c r="D1592" s="142" t="s">
        <v>3423</v>
      </c>
      <c r="E1592" s="142" t="s">
        <v>3424</v>
      </c>
      <c r="F1592" s="142" t="s">
        <v>3464</v>
      </c>
      <c r="G1592" s="142" t="s">
        <v>3465</v>
      </c>
      <c r="H1592" s="142" t="s">
        <v>3466</v>
      </c>
      <c r="I1592" s="142" t="s">
        <v>23</v>
      </c>
      <c r="J1592" s="142">
        <v>1</v>
      </c>
      <c r="K1592" s="142">
        <v>1</v>
      </c>
      <c r="L1592" s="227">
        <v>460</v>
      </c>
      <c r="M1592" s="227">
        <v>21954545</v>
      </c>
      <c r="N1592" s="227">
        <v>51500</v>
      </c>
      <c r="O1592" s="227">
        <v>51500</v>
      </c>
      <c r="P1592" s="227">
        <v>51500</v>
      </c>
      <c r="Q1592" s="227"/>
      <c r="R1592" s="227"/>
      <c r="S1592" s="227"/>
      <c r="T1592" s="227">
        <v>17</v>
      </c>
      <c r="U1592" s="227">
        <v>945900</v>
      </c>
      <c r="V1592" s="227">
        <v>134536</v>
      </c>
      <c r="W1592" s="143">
        <v>46006</v>
      </c>
      <c r="X1592" s="143">
        <v>46033</v>
      </c>
      <c r="Y1592">
        <f t="shared" si="49"/>
        <v>51500</v>
      </c>
    </row>
    <row r="1593" spans="1:25">
      <c r="A1593" s="1" t="str">
        <f t="shared" si="48"/>
        <v>060100032080000</v>
      </c>
      <c r="B1593" s="142" t="s">
        <v>67</v>
      </c>
      <c r="C1593" s="142" t="s">
        <v>630</v>
      </c>
      <c r="D1593" s="142" t="s">
        <v>3377</v>
      </c>
      <c r="E1593" s="142" t="s">
        <v>3378</v>
      </c>
      <c r="F1593" s="142" t="s">
        <v>3467</v>
      </c>
      <c r="G1593" s="142" t="s">
        <v>3468</v>
      </c>
      <c r="H1593" s="142" t="s">
        <v>3469</v>
      </c>
      <c r="I1593" s="142" t="s">
        <v>23</v>
      </c>
      <c r="J1593" s="142">
        <v>2</v>
      </c>
      <c r="K1593" s="142">
        <v>1</v>
      </c>
      <c r="L1593" s="227"/>
      <c r="M1593" s="227"/>
      <c r="N1593" s="227">
        <v>132900</v>
      </c>
      <c r="O1593" s="227">
        <v>132900</v>
      </c>
      <c r="P1593" s="227">
        <v>132900</v>
      </c>
      <c r="Q1593" s="227"/>
      <c r="R1593" s="227"/>
      <c r="S1593" s="227"/>
      <c r="T1593" s="227"/>
      <c r="U1593" s="227"/>
      <c r="V1593" s="227"/>
      <c r="W1593" s="143"/>
      <c r="X1593" s="143">
        <v>45844</v>
      </c>
      <c r="Y1593">
        <f t="shared" si="49"/>
        <v>132900</v>
      </c>
    </row>
    <row r="1594" spans="1:25">
      <c r="A1594" s="1" t="str">
        <f t="shared" si="48"/>
        <v>060100034058000</v>
      </c>
      <c r="B1594" s="142" t="s">
        <v>67</v>
      </c>
      <c r="C1594" s="142" t="s">
        <v>630</v>
      </c>
      <c r="D1594" s="142" t="s">
        <v>3377</v>
      </c>
      <c r="E1594" s="142" t="s">
        <v>3378</v>
      </c>
      <c r="F1594" s="142" t="s">
        <v>3470</v>
      </c>
      <c r="G1594" s="142" t="s">
        <v>3471</v>
      </c>
      <c r="H1594" s="142" t="s">
        <v>3472</v>
      </c>
      <c r="I1594" s="142" t="s">
        <v>23</v>
      </c>
      <c r="J1594" s="142">
        <v>1</v>
      </c>
      <c r="K1594" s="142">
        <v>1</v>
      </c>
      <c r="L1594" s="227">
        <v>35</v>
      </c>
      <c r="M1594" s="227">
        <v>1293542</v>
      </c>
      <c r="N1594" s="227">
        <v>38900</v>
      </c>
      <c r="O1594" s="227">
        <v>38900</v>
      </c>
      <c r="P1594" s="227">
        <v>38900</v>
      </c>
      <c r="Q1594" s="227"/>
      <c r="R1594" s="227"/>
      <c r="S1594" s="227"/>
      <c r="T1594" s="227">
        <v>0</v>
      </c>
      <c r="U1594" s="227">
        <v>0</v>
      </c>
      <c r="V1594" s="227">
        <v>0</v>
      </c>
      <c r="W1594" s="143">
        <v>46027</v>
      </c>
      <c r="X1594" s="143">
        <v>46000</v>
      </c>
      <c r="Y1594">
        <f t="shared" si="49"/>
        <v>38900</v>
      </c>
    </row>
    <row r="1595" spans="1:25">
      <c r="A1595" s="1" t="str">
        <f t="shared" si="48"/>
        <v>060100034238000</v>
      </c>
      <c r="B1595" s="142" t="s">
        <v>67</v>
      </c>
      <c r="C1595" s="142" t="s">
        <v>630</v>
      </c>
      <c r="D1595" s="142" t="s">
        <v>3377</v>
      </c>
      <c r="E1595" s="142" t="s">
        <v>3378</v>
      </c>
      <c r="F1595" s="142" t="s">
        <v>3473</v>
      </c>
      <c r="G1595" s="142" t="s">
        <v>3474</v>
      </c>
      <c r="H1595" s="142" t="s">
        <v>3475</v>
      </c>
      <c r="I1595" s="142" t="s">
        <v>23</v>
      </c>
      <c r="J1595" s="142">
        <v>2</v>
      </c>
      <c r="K1595" s="142">
        <v>1</v>
      </c>
      <c r="L1595" s="227"/>
      <c r="M1595" s="227"/>
      <c r="N1595" s="227">
        <v>129900</v>
      </c>
      <c r="O1595" s="227">
        <v>129900</v>
      </c>
      <c r="P1595" s="227">
        <v>129900</v>
      </c>
      <c r="Q1595" s="227"/>
      <c r="R1595" s="227"/>
      <c r="S1595" s="227"/>
      <c r="T1595" s="227"/>
      <c r="U1595" s="227"/>
      <c r="V1595" s="227"/>
      <c r="W1595" s="143"/>
      <c r="X1595" s="143">
        <v>45724</v>
      </c>
      <c r="Y1595">
        <f t="shared" si="49"/>
        <v>129900</v>
      </c>
    </row>
    <row r="1596" spans="1:25">
      <c r="A1596" s="1" t="str">
        <f t="shared" si="48"/>
        <v>060100041234000</v>
      </c>
      <c r="B1596" s="142" t="s">
        <v>67</v>
      </c>
      <c r="C1596" s="142" t="s">
        <v>630</v>
      </c>
      <c r="D1596" s="142" t="s">
        <v>3377</v>
      </c>
      <c r="E1596" s="142" t="s">
        <v>3378</v>
      </c>
      <c r="F1596" s="142" t="s">
        <v>3476</v>
      </c>
      <c r="G1596" s="142" t="s">
        <v>3477</v>
      </c>
      <c r="H1596" s="142" t="s">
        <v>3478</v>
      </c>
      <c r="I1596" s="142" t="s">
        <v>21</v>
      </c>
      <c r="J1596" s="142">
        <v>1</v>
      </c>
      <c r="K1596" s="142">
        <v>1</v>
      </c>
      <c r="L1596" s="227"/>
      <c r="M1596" s="227"/>
      <c r="N1596" s="227">
        <v>32900</v>
      </c>
      <c r="O1596" s="227">
        <v>32900</v>
      </c>
      <c r="P1596" s="227">
        <v>32900</v>
      </c>
      <c r="Q1596" s="227"/>
      <c r="R1596" s="227"/>
      <c r="S1596" s="227"/>
      <c r="T1596" s="227"/>
      <c r="U1596" s="227"/>
      <c r="V1596" s="227"/>
      <c r="W1596" s="143"/>
      <c r="X1596" s="143"/>
      <c r="Y1596">
        <f t="shared" si="49"/>
        <v>32900</v>
      </c>
    </row>
    <row r="1597" spans="1:25">
      <c r="A1597" s="1" t="str">
        <f t="shared" si="48"/>
        <v>060100042823000</v>
      </c>
      <c r="B1597" s="142" t="s">
        <v>67</v>
      </c>
      <c r="C1597" s="142" t="s">
        <v>630</v>
      </c>
      <c r="D1597" s="142" t="s">
        <v>3423</v>
      </c>
      <c r="E1597" s="142" t="s">
        <v>3424</v>
      </c>
      <c r="F1597" s="142" t="s">
        <v>3479</v>
      </c>
      <c r="G1597" s="142" t="s">
        <v>3480</v>
      </c>
      <c r="H1597" s="142" t="s">
        <v>3481</v>
      </c>
      <c r="I1597" s="142" t="s">
        <v>23</v>
      </c>
      <c r="J1597" s="142">
        <v>2</v>
      </c>
      <c r="K1597" s="142">
        <v>1</v>
      </c>
      <c r="L1597" s="227">
        <v>51569</v>
      </c>
      <c r="M1597" s="227">
        <v>3232625</v>
      </c>
      <c r="N1597" s="227">
        <v>76900</v>
      </c>
      <c r="O1597" s="227">
        <v>74900</v>
      </c>
      <c r="P1597" s="227">
        <v>74900</v>
      </c>
      <c r="Q1597" s="227"/>
      <c r="R1597" s="227"/>
      <c r="S1597" s="227"/>
      <c r="T1597" s="227">
        <v>8026</v>
      </c>
      <c r="U1597" s="227">
        <v>541573</v>
      </c>
      <c r="V1597" s="227">
        <v>38460</v>
      </c>
      <c r="W1597" s="143">
        <v>45888</v>
      </c>
      <c r="X1597" s="143">
        <v>46035</v>
      </c>
      <c r="Y1597">
        <f t="shared" si="49"/>
        <v>74900</v>
      </c>
    </row>
    <row r="1598" spans="1:25">
      <c r="A1598" s="1" t="str">
        <f t="shared" si="48"/>
        <v>060100042946000</v>
      </c>
      <c r="B1598" s="142" t="s">
        <v>67</v>
      </c>
      <c r="C1598" s="142" t="s">
        <v>630</v>
      </c>
      <c r="D1598" s="142" t="s">
        <v>3388</v>
      </c>
      <c r="E1598" s="142" t="s">
        <v>3389</v>
      </c>
      <c r="F1598" s="142" t="s">
        <v>3482</v>
      </c>
      <c r="G1598" s="142" t="s">
        <v>3483</v>
      </c>
      <c r="H1598" s="142" t="s">
        <v>3484</v>
      </c>
      <c r="I1598" s="142" t="s">
        <v>23</v>
      </c>
      <c r="J1598" s="142">
        <v>2</v>
      </c>
      <c r="K1598" s="142">
        <v>1</v>
      </c>
      <c r="L1598" s="227">
        <v>4100</v>
      </c>
      <c r="M1598" s="227">
        <v>58320</v>
      </c>
      <c r="N1598" s="227">
        <v>15900</v>
      </c>
      <c r="O1598" s="227">
        <v>15900</v>
      </c>
      <c r="P1598" s="227">
        <v>15900</v>
      </c>
      <c r="Q1598" s="227"/>
      <c r="R1598" s="227"/>
      <c r="S1598" s="227"/>
      <c r="T1598" s="227">
        <v>1780</v>
      </c>
      <c r="U1598" s="227">
        <v>34712</v>
      </c>
      <c r="V1598" s="227">
        <v>9393</v>
      </c>
      <c r="W1598" s="143">
        <v>46034</v>
      </c>
      <c r="X1598" s="143">
        <v>46035</v>
      </c>
      <c r="Y1598">
        <f t="shared" si="49"/>
        <v>15900</v>
      </c>
    </row>
    <row r="1599" spans="1:25">
      <c r="A1599" s="1" t="str">
        <f t="shared" si="48"/>
        <v>060100049060000</v>
      </c>
      <c r="B1599" s="142" t="s">
        <v>67</v>
      </c>
      <c r="C1599" s="142" t="s">
        <v>630</v>
      </c>
      <c r="D1599" s="142" t="s">
        <v>3377</v>
      </c>
      <c r="E1599" s="142" t="s">
        <v>3378</v>
      </c>
      <c r="F1599" s="142" t="s">
        <v>3485</v>
      </c>
      <c r="G1599" s="142" t="s">
        <v>3486</v>
      </c>
      <c r="H1599" s="142" t="s">
        <v>3487</v>
      </c>
      <c r="I1599" s="142" t="s">
        <v>23</v>
      </c>
      <c r="J1599" s="142">
        <v>2</v>
      </c>
      <c r="K1599" s="142">
        <v>1</v>
      </c>
      <c r="L1599" s="227">
        <v>60000</v>
      </c>
      <c r="M1599" s="227">
        <v>6750000</v>
      </c>
      <c r="N1599" s="227">
        <v>122900</v>
      </c>
      <c r="O1599" s="227">
        <v>122900</v>
      </c>
      <c r="P1599" s="227">
        <v>122900</v>
      </c>
      <c r="Q1599" s="227"/>
      <c r="R1599" s="227"/>
      <c r="S1599" s="227"/>
      <c r="T1599" s="227">
        <v>0</v>
      </c>
      <c r="U1599" s="227">
        <v>0</v>
      </c>
      <c r="V1599" s="227">
        <v>0</v>
      </c>
      <c r="W1599" s="143">
        <v>46031</v>
      </c>
      <c r="X1599" s="143">
        <v>45982</v>
      </c>
      <c r="Y1599">
        <f t="shared" si="49"/>
        <v>122900</v>
      </c>
    </row>
    <row r="1600" spans="1:25">
      <c r="A1600" s="1" t="str">
        <f t="shared" si="48"/>
        <v>060100049074000</v>
      </c>
      <c r="B1600" s="142" t="s">
        <v>67</v>
      </c>
      <c r="C1600" s="142" t="s">
        <v>630</v>
      </c>
      <c r="D1600" s="142" t="s">
        <v>3377</v>
      </c>
      <c r="E1600" s="142" t="s">
        <v>3378</v>
      </c>
      <c r="F1600" s="142" t="s">
        <v>3488</v>
      </c>
      <c r="G1600" s="142" t="s">
        <v>3489</v>
      </c>
      <c r="H1600" s="142" t="s">
        <v>3490</v>
      </c>
      <c r="I1600" s="142" t="s">
        <v>23</v>
      </c>
      <c r="J1600" s="142">
        <v>2</v>
      </c>
      <c r="K1600" s="142">
        <v>1</v>
      </c>
      <c r="L1600" s="227">
        <v>35500</v>
      </c>
      <c r="M1600" s="227">
        <v>3817274</v>
      </c>
      <c r="N1600" s="227">
        <v>106900</v>
      </c>
      <c r="O1600" s="227">
        <v>106900</v>
      </c>
      <c r="P1600" s="227">
        <v>106900</v>
      </c>
      <c r="Q1600" s="227"/>
      <c r="R1600" s="227"/>
      <c r="S1600" s="227"/>
      <c r="T1600" s="227">
        <v>33000</v>
      </c>
      <c r="U1600" s="227">
        <v>3487700</v>
      </c>
      <c r="V1600" s="227">
        <v>-60751</v>
      </c>
      <c r="W1600" s="143">
        <v>46006</v>
      </c>
      <c r="X1600" s="143">
        <v>46029</v>
      </c>
      <c r="Y1600">
        <f t="shared" si="49"/>
        <v>106900</v>
      </c>
    </row>
    <row r="1601" spans="1:25">
      <c r="A1601" s="1" t="str">
        <f t="shared" si="48"/>
        <v>060100049618000</v>
      </c>
      <c r="B1601" s="142" t="s">
        <v>67</v>
      </c>
      <c r="C1601" s="142" t="s">
        <v>630</v>
      </c>
      <c r="D1601" s="142" t="s">
        <v>3423</v>
      </c>
      <c r="E1601" s="142" t="s">
        <v>3424</v>
      </c>
      <c r="F1601" s="142" t="s">
        <v>3491</v>
      </c>
      <c r="G1601" s="142" t="s">
        <v>3492</v>
      </c>
      <c r="H1601" s="142" t="s">
        <v>3493</v>
      </c>
      <c r="I1601" s="142" t="s">
        <v>23</v>
      </c>
      <c r="J1601" s="142">
        <v>2</v>
      </c>
      <c r="K1601" s="142">
        <v>1</v>
      </c>
      <c r="L1601" s="227">
        <v>18000</v>
      </c>
      <c r="M1601" s="227">
        <v>1710000</v>
      </c>
      <c r="N1601" s="227">
        <v>96900</v>
      </c>
      <c r="O1601" s="227">
        <v>98000</v>
      </c>
      <c r="P1601" s="227">
        <v>98000</v>
      </c>
      <c r="Q1601" s="227"/>
      <c r="R1601" s="227"/>
      <c r="S1601" s="227"/>
      <c r="T1601" s="227">
        <v>0</v>
      </c>
      <c r="U1601" s="227">
        <v>0</v>
      </c>
      <c r="V1601" s="227">
        <v>0</v>
      </c>
      <c r="W1601" s="143">
        <v>46006</v>
      </c>
      <c r="X1601" s="143">
        <v>45815</v>
      </c>
      <c r="Y1601">
        <f t="shared" si="49"/>
        <v>98000</v>
      </c>
    </row>
    <row r="1602" spans="1:25">
      <c r="A1602" s="1" t="str">
        <f t="shared" si="48"/>
        <v>060101001860000</v>
      </c>
      <c r="B1602" s="142" t="s">
        <v>67</v>
      </c>
      <c r="C1602" s="142" t="s">
        <v>630</v>
      </c>
      <c r="D1602" s="142" t="s">
        <v>3494</v>
      </c>
      <c r="E1602" s="142" t="s">
        <v>2486</v>
      </c>
      <c r="F1602" s="142" t="s">
        <v>36</v>
      </c>
      <c r="G1602" s="142" t="s">
        <v>2487</v>
      </c>
      <c r="H1602" s="142" t="s">
        <v>2488</v>
      </c>
      <c r="I1602" s="142" t="s">
        <v>23</v>
      </c>
      <c r="J1602" s="142">
        <v>1</v>
      </c>
      <c r="K1602" s="142">
        <v>30</v>
      </c>
      <c r="L1602" s="227">
        <v>0</v>
      </c>
      <c r="M1602" s="227">
        <v>0</v>
      </c>
      <c r="N1602" s="227">
        <v>46800</v>
      </c>
      <c r="O1602" s="227">
        <v>46800</v>
      </c>
      <c r="P1602" s="227">
        <v>1404000</v>
      </c>
      <c r="Q1602" s="227"/>
      <c r="R1602" s="227"/>
      <c r="S1602" s="227"/>
      <c r="T1602" s="227">
        <v>0</v>
      </c>
      <c r="U1602" s="227">
        <v>0</v>
      </c>
      <c r="V1602" s="227">
        <v>0</v>
      </c>
      <c r="W1602" s="143">
        <v>45633</v>
      </c>
      <c r="X1602" s="143">
        <v>46001</v>
      </c>
      <c r="Y1602">
        <f t="shared" si="49"/>
        <v>1404000</v>
      </c>
    </row>
    <row r="1603" spans="1:25">
      <c r="A1603" s="1" t="str">
        <f t="shared" si="48"/>
        <v>060101001865000</v>
      </c>
      <c r="B1603" s="142" t="s">
        <v>67</v>
      </c>
      <c r="C1603" s="142" t="s">
        <v>630</v>
      </c>
      <c r="D1603" s="142" t="s">
        <v>3494</v>
      </c>
      <c r="E1603" s="142" t="s">
        <v>2486</v>
      </c>
      <c r="F1603" s="142" t="s">
        <v>73</v>
      </c>
      <c r="G1603" s="142" t="s">
        <v>2661</v>
      </c>
      <c r="H1603" s="142" t="s">
        <v>2662</v>
      </c>
      <c r="I1603" s="142" t="s">
        <v>21</v>
      </c>
      <c r="J1603" s="142">
        <v>1</v>
      </c>
      <c r="K1603" s="142">
        <v>30</v>
      </c>
      <c r="L1603" s="227">
        <v>2</v>
      </c>
      <c r="M1603" s="227">
        <v>37106</v>
      </c>
      <c r="N1603" s="227">
        <v>32500</v>
      </c>
      <c r="O1603" s="227">
        <v>32400</v>
      </c>
      <c r="P1603" s="227">
        <v>972000</v>
      </c>
      <c r="Q1603" s="227">
        <v>30</v>
      </c>
      <c r="R1603" s="227">
        <v>2200</v>
      </c>
      <c r="S1603" s="227">
        <v>906000</v>
      </c>
      <c r="T1603" s="227">
        <v>0</v>
      </c>
      <c r="U1603" s="227">
        <v>0</v>
      </c>
      <c r="V1603" s="227">
        <v>0</v>
      </c>
      <c r="W1603" s="143">
        <v>45467</v>
      </c>
      <c r="X1603" s="143">
        <v>46004</v>
      </c>
      <c r="Y1603">
        <f t="shared" si="49"/>
        <v>906000</v>
      </c>
    </row>
    <row r="1604" spans="1:25">
      <c r="A1604" s="1" t="str">
        <f t="shared" si="48"/>
        <v>060101002106000</v>
      </c>
      <c r="B1604" s="142" t="s">
        <v>67</v>
      </c>
      <c r="C1604" s="142" t="s">
        <v>630</v>
      </c>
      <c r="D1604" s="142" t="s">
        <v>3495</v>
      </c>
      <c r="E1604" s="142" t="s">
        <v>3496</v>
      </c>
      <c r="F1604" s="142" t="s">
        <v>134</v>
      </c>
      <c r="G1604" s="142" t="s">
        <v>135</v>
      </c>
      <c r="H1604" s="142" t="s">
        <v>136</v>
      </c>
      <c r="I1604" s="142" t="s">
        <v>21</v>
      </c>
      <c r="J1604" s="142">
        <v>1</v>
      </c>
      <c r="K1604" s="142">
        <v>20</v>
      </c>
      <c r="L1604" s="227">
        <v>17</v>
      </c>
      <c r="M1604" s="227">
        <v>91404</v>
      </c>
      <c r="N1604" s="227">
        <v>10600</v>
      </c>
      <c r="O1604" s="227">
        <v>10000</v>
      </c>
      <c r="P1604" s="227">
        <v>200000</v>
      </c>
      <c r="Q1604" s="227">
        <v>20</v>
      </c>
      <c r="R1604" s="227">
        <v>855</v>
      </c>
      <c r="S1604" s="227">
        <v>182900</v>
      </c>
      <c r="T1604" s="227">
        <v>24</v>
      </c>
      <c r="U1604" s="227">
        <v>209009</v>
      </c>
      <c r="V1604" s="227">
        <v>79969</v>
      </c>
      <c r="W1604" s="143">
        <v>46031</v>
      </c>
      <c r="X1604" s="143">
        <v>46034</v>
      </c>
      <c r="Y1604">
        <f t="shared" si="49"/>
        <v>182900</v>
      </c>
    </row>
    <row r="1605" spans="1:25">
      <c r="A1605" s="1" t="str">
        <f t="shared" ref="A1605:A1668" si="50">B1605&amp;F1605</f>
        <v>060101004890000</v>
      </c>
      <c r="B1605" s="142" t="s">
        <v>67</v>
      </c>
      <c r="C1605" s="142" t="s">
        <v>630</v>
      </c>
      <c r="D1605" s="142" t="s">
        <v>3497</v>
      </c>
      <c r="E1605" s="142" t="s">
        <v>24</v>
      </c>
      <c r="F1605" s="142" t="s">
        <v>140</v>
      </c>
      <c r="G1605" s="142" t="s">
        <v>3498</v>
      </c>
      <c r="H1605" s="142" t="s">
        <v>141</v>
      </c>
      <c r="I1605" s="142" t="s">
        <v>21</v>
      </c>
      <c r="J1605" s="142">
        <v>1</v>
      </c>
      <c r="K1605" s="142">
        <v>20</v>
      </c>
      <c r="L1605" s="227">
        <v>959</v>
      </c>
      <c r="M1605" s="227">
        <v>4022133</v>
      </c>
      <c r="N1605" s="227">
        <v>5400</v>
      </c>
      <c r="O1605" s="227">
        <v>5400</v>
      </c>
      <c r="P1605" s="227">
        <v>108000</v>
      </c>
      <c r="Q1605" s="227"/>
      <c r="R1605" s="227"/>
      <c r="S1605" s="227"/>
      <c r="T1605" s="227">
        <v>292</v>
      </c>
      <c r="U1605" s="227">
        <v>1342163</v>
      </c>
      <c r="V1605" s="227">
        <v>117488</v>
      </c>
      <c r="W1605" s="143">
        <v>46034</v>
      </c>
      <c r="X1605" s="143">
        <v>46035</v>
      </c>
      <c r="Y1605">
        <f t="shared" ref="Y1605:Y1668" si="51">IF(S1605&gt;0,S1605,P1605)</f>
        <v>108000</v>
      </c>
    </row>
    <row r="1606" spans="1:25">
      <c r="A1606" s="1" t="str">
        <f t="shared" si="50"/>
        <v>060101004893000</v>
      </c>
      <c r="B1606" s="142" t="s">
        <v>67</v>
      </c>
      <c r="C1606" s="142" t="s">
        <v>630</v>
      </c>
      <c r="D1606" s="142" t="s">
        <v>3497</v>
      </c>
      <c r="E1606" s="142" t="s">
        <v>24</v>
      </c>
      <c r="F1606" s="142" t="s">
        <v>144</v>
      </c>
      <c r="G1606" s="142" t="s">
        <v>145</v>
      </c>
      <c r="H1606" s="142" t="s">
        <v>146</v>
      </c>
      <c r="I1606" s="142" t="s">
        <v>23</v>
      </c>
      <c r="J1606" s="142">
        <v>1</v>
      </c>
      <c r="K1606" s="142">
        <v>20</v>
      </c>
      <c r="L1606" s="227">
        <v>2795</v>
      </c>
      <c r="M1606" s="227">
        <v>14060891</v>
      </c>
      <c r="N1606" s="227">
        <v>6900</v>
      </c>
      <c r="O1606" s="227">
        <v>6400</v>
      </c>
      <c r="P1606" s="227">
        <v>128000</v>
      </c>
      <c r="Q1606" s="227">
        <v>20</v>
      </c>
      <c r="R1606" s="227">
        <v>525</v>
      </c>
      <c r="S1606" s="227">
        <v>117500</v>
      </c>
      <c r="T1606" s="227">
        <v>617</v>
      </c>
      <c r="U1606" s="227">
        <v>3304774</v>
      </c>
      <c r="V1606" s="227">
        <v>200814</v>
      </c>
      <c r="W1606" s="143">
        <v>46034</v>
      </c>
      <c r="X1606" s="143">
        <v>46035</v>
      </c>
      <c r="Y1606">
        <f t="shared" si="51"/>
        <v>117500</v>
      </c>
    </row>
    <row r="1607" spans="1:25">
      <c r="A1607" s="1" t="str">
        <f t="shared" si="50"/>
        <v>060101005627000</v>
      </c>
      <c r="B1607" s="142" t="s">
        <v>67</v>
      </c>
      <c r="C1607" s="142" t="s">
        <v>630</v>
      </c>
      <c r="D1607" s="142" t="s">
        <v>3495</v>
      </c>
      <c r="E1607" s="142" t="s">
        <v>3496</v>
      </c>
      <c r="F1607" s="142" t="s">
        <v>475</v>
      </c>
      <c r="G1607" s="142" t="s">
        <v>476</v>
      </c>
      <c r="H1607" s="142" t="s">
        <v>477</v>
      </c>
      <c r="I1607" s="142" t="s">
        <v>21</v>
      </c>
      <c r="J1607" s="142">
        <v>1</v>
      </c>
      <c r="K1607" s="142">
        <v>12</v>
      </c>
      <c r="L1607" s="227">
        <v>0</v>
      </c>
      <c r="M1607" s="227">
        <v>0</v>
      </c>
      <c r="N1607" s="227">
        <v>15700</v>
      </c>
      <c r="O1607" s="227">
        <v>15700</v>
      </c>
      <c r="P1607" s="227">
        <v>188400</v>
      </c>
      <c r="Q1607" s="227"/>
      <c r="R1607" s="227"/>
      <c r="S1607" s="227"/>
      <c r="T1607" s="227">
        <v>11</v>
      </c>
      <c r="U1607" s="227">
        <v>147658</v>
      </c>
      <c r="V1607" s="227">
        <v>16678</v>
      </c>
      <c r="W1607" s="143">
        <v>45960</v>
      </c>
      <c r="X1607" s="143">
        <v>46033</v>
      </c>
      <c r="Y1607">
        <f t="shared" si="51"/>
        <v>188400</v>
      </c>
    </row>
    <row r="1608" spans="1:25">
      <c r="A1608" s="1" t="str">
        <f t="shared" si="50"/>
        <v>060101005725000</v>
      </c>
      <c r="B1608" s="142" t="s">
        <v>67</v>
      </c>
      <c r="C1608" s="142" t="s">
        <v>630</v>
      </c>
      <c r="D1608" s="142" t="s">
        <v>3497</v>
      </c>
      <c r="E1608" s="142" t="s">
        <v>24</v>
      </c>
      <c r="F1608" s="142" t="s">
        <v>150</v>
      </c>
      <c r="G1608" s="142" t="s">
        <v>3499</v>
      </c>
      <c r="H1608" s="142" t="s">
        <v>151</v>
      </c>
      <c r="I1608" s="142" t="s">
        <v>23</v>
      </c>
      <c r="J1608" s="142">
        <v>1</v>
      </c>
      <c r="K1608" s="142">
        <v>10</v>
      </c>
      <c r="L1608" s="227">
        <v>243</v>
      </c>
      <c r="M1608" s="227">
        <v>3042916</v>
      </c>
      <c r="N1608" s="227">
        <v>16000</v>
      </c>
      <c r="O1608" s="227">
        <v>16000</v>
      </c>
      <c r="P1608" s="227">
        <v>160000</v>
      </c>
      <c r="Q1608" s="227">
        <v>10</v>
      </c>
      <c r="R1608" s="227">
        <v>1050</v>
      </c>
      <c r="S1608" s="227">
        <v>149500</v>
      </c>
      <c r="T1608" s="227">
        <v>56</v>
      </c>
      <c r="U1608" s="227">
        <v>769369</v>
      </c>
      <c r="V1608" s="227">
        <v>68121</v>
      </c>
      <c r="W1608" s="143">
        <v>46034</v>
      </c>
      <c r="X1608" s="143">
        <v>46035</v>
      </c>
      <c r="Y1608">
        <f t="shared" si="51"/>
        <v>149500</v>
      </c>
    </row>
    <row r="1609" spans="1:25">
      <c r="A1609" s="1" t="str">
        <f t="shared" si="50"/>
        <v>060101005726000</v>
      </c>
      <c r="B1609" s="142" t="s">
        <v>67</v>
      </c>
      <c r="C1609" s="142" t="s">
        <v>630</v>
      </c>
      <c r="D1609" s="142" t="s">
        <v>3497</v>
      </c>
      <c r="E1609" s="142" t="s">
        <v>24</v>
      </c>
      <c r="F1609" s="142" t="s">
        <v>154</v>
      </c>
      <c r="G1609" s="142" t="s">
        <v>155</v>
      </c>
      <c r="H1609" s="142" t="s">
        <v>156</v>
      </c>
      <c r="I1609" s="142" t="s">
        <v>23</v>
      </c>
      <c r="J1609" s="142">
        <v>1</v>
      </c>
      <c r="K1609" s="142">
        <v>10</v>
      </c>
      <c r="L1609" s="227">
        <v>330</v>
      </c>
      <c r="M1609" s="227">
        <v>5943281</v>
      </c>
      <c r="N1609" s="227">
        <v>21500</v>
      </c>
      <c r="O1609" s="227">
        <v>21500</v>
      </c>
      <c r="P1609" s="227">
        <v>215000</v>
      </c>
      <c r="Q1609" s="227">
        <v>10</v>
      </c>
      <c r="R1609" s="227">
        <v>100</v>
      </c>
      <c r="S1609" s="227">
        <v>214000</v>
      </c>
      <c r="T1609" s="227">
        <v>192</v>
      </c>
      <c r="U1609" s="227">
        <v>3690270</v>
      </c>
      <c r="V1609" s="227">
        <v>232361</v>
      </c>
      <c r="W1609" s="143">
        <v>46034</v>
      </c>
      <c r="X1609" s="143">
        <v>46035</v>
      </c>
      <c r="Y1609">
        <f t="shared" si="51"/>
        <v>214000</v>
      </c>
    </row>
    <row r="1610" spans="1:25">
      <c r="A1610" s="1" t="str">
        <f t="shared" si="50"/>
        <v>060101006631000</v>
      </c>
      <c r="B1610" s="142" t="s">
        <v>67</v>
      </c>
      <c r="C1610" s="142" t="s">
        <v>630</v>
      </c>
      <c r="D1610" s="142" t="s">
        <v>3500</v>
      </c>
      <c r="E1610" s="142" t="s">
        <v>3501</v>
      </c>
      <c r="F1610" s="142" t="s">
        <v>3502</v>
      </c>
      <c r="G1610" s="142" t="s">
        <v>3503</v>
      </c>
      <c r="H1610" s="142" t="s">
        <v>3504</v>
      </c>
      <c r="I1610" s="142" t="s">
        <v>23</v>
      </c>
      <c r="J1610" s="142">
        <v>1</v>
      </c>
      <c r="K1610" s="142">
        <v>28</v>
      </c>
      <c r="L1610" s="227">
        <v>354</v>
      </c>
      <c r="M1610" s="227">
        <v>7134232</v>
      </c>
      <c r="N1610" s="227">
        <v>29000</v>
      </c>
      <c r="O1610" s="227">
        <v>22500</v>
      </c>
      <c r="P1610" s="227">
        <v>630000</v>
      </c>
      <c r="Q1610" s="227"/>
      <c r="R1610" s="227"/>
      <c r="S1610" s="227"/>
      <c r="T1610" s="227">
        <v>5</v>
      </c>
      <c r="U1610" s="227">
        <v>113063</v>
      </c>
      <c r="V1610" s="227">
        <v>12297</v>
      </c>
      <c r="W1610" s="143">
        <v>45496</v>
      </c>
      <c r="X1610" s="143">
        <v>46028</v>
      </c>
      <c r="Y1610">
        <f t="shared" si="51"/>
        <v>630000</v>
      </c>
    </row>
    <row r="1611" spans="1:25">
      <c r="A1611" s="1" t="str">
        <f t="shared" si="50"/>
        <v>060101007324000</v>
      </c>
      <c r="B1611" s="142" t="s">
        <v>67</v>
      </c>
      <c r="C1611" s="142" t="s">
        <v>630</v>
      </c>
      <c r="D1611" s="142" t="s">
        <v>3500</v>
      </c>
      <c r="E1611" s="142" t="s">
        <v>3501</v>
      </c>
      <c r="F1611" s="142" t="s">
        <v>3505</v>
      </c>
      <c r="G1611" s="142" t="s">
        <v>3506</v>
      </c>
      <c r="H1611" s="142" t="s">
        <v>3507</v>
      </c>
      <c r="I1611" s="142" t="s">
        <v>23</v>
      </c>
      <c r="J1611" s="142">
        <v>1</v>
      </c>
      <c r="K1611" s="142">
        <v>12</v>
      </c>
      <c r="L1611" s="227">
        <v>32</v>
      </c>
      <c r="M1611" s="227">
        <v>841688</v>
      </c>
      <c r="N1611" s="227">
        <v>42400</v>
      </c>
      <c r="O1611" s="227">
        <v>29000</v>
      </c>
      <c r="P1611" s="227">
        <v>348000</v>
      </c>
      <c r="Q1611" s="227"/>
      <c r="R1611" s="227"/>
      <c r="S1611" s="227"/>
      <c r="T1611" s="227">
        <v>1</v>
      </c>
      <c r="U1611" s="227">
        <v>38198</v>
      </c>
      <c r="V1611" s="227">
        <v>11895</v>
      </c>
      <c r="W1611" s="143">
        <v>45622</v>
      </c>
      <c r="X1611" s="143">
        <v>46026</v>
      </c>
      <c r="Y1611">
        <f t="shared" si="51"/>
        <v>348000</v>
      </c>
    </row>
    <row r="1612" spans="1:25">
      <c r="A1612" s="1" t="str">
        <f t="shared" si="50"/>
        <v>060101008681000</v>
      </c>
      <c r="B1612" s="142" t="s">
        <v>67</v>
      </c>
      <c r="C1612" s="142" t="s">
        <v>630</v>
      </c>
      <c r="D1612" s="142" t="s">
        <v>3500</v>
      </c>
      <c r="E1612" s="142" t="s">
        <v>3501</v>
      </c>
      <c r="F1612" s="142" t="s">
        <v>3508</v>
      </c>
      <c r="G1612" s="142" t="s">
        <v>3509</v>
      </c>
      <c r="H1612" s="142" t="s">
        <v>3510</v>
      </c>
      <c r="I1612" s="142" t="s">
        <v>21</v>
      </c>
      <c r="J1612" s="142">
        <v>1</v>
      </c>
      <c r="K1612" s="142">
        <v>100</v>
      </c>
      <c r="L1612" s="227">
        <v>390</v>
      </c>
      <c r="M1612" s="227">
        <v>6825000</v>
      </c>
      <c r="N1612" s="227">
        <v>24400</v>
      </c>
      <c r="O1612" s="227">
        <v>19900</v>
      </c>
      <c r="P1612" s="227">
        <v>1990000</v>
      </c>
      <c r="Q1612" s="227"/>
      <c r="R1612" s="227"/>
      <c r="S1612" s="227"/>
      <c r="T1612" s="227">
        <v>62</v>
      </c>
      <c r="U1612" s="227">
        <v>1107477</v>
      </c>
      <c r="V1612" s="227">
        <v>22477</v>
      </c>
      <c r="W1612" s="143">
        <v>45511</v>
      </c>
      <c r="X1612" s="143">
        <v>46033</v>
      </c>
      <c r="Y1612">
        <f t="shared" si="51"/>
        <v>1990000</v>
      </c>
    </row>
    <row r="1613" spans="1:25">
      <c r="A1613" s="1" t="str">
        <f t="shared" si="50"/>
        <v>060101012362000</v>
      </c>
      <c r="B1613" s="142" t="s">
        <v>67</v>
      </c>
      <c r="C1613" s="142" t="s">
        <v>630</v>
      </c>
      <c r="D1613" s="142" t="s">
        <v>3511</v>
      </c>
      <c r="E1613" s="142" t="s">
        <v>3512</v>
      </c>
      <c r="F1613" s="142" t="s">
        <v>3513</v>
      </c>
      <c r="G1613" s="142" t="s">
        <v>3514</v>
      </c>
      <c r="H1613" s="142" t="s">
        <v>3515</v>
      </c>
      <c r="I1613" s="142" t="s">
        <v>21</v>
      </c>
      <c r="J1613" s="142">
        <v>1</v>
      </c>
      <c r="K1613" s="142">
        <v>12</v>
      </c>
      <c r="L1613" s="227">
        <v>54</v>
      </c>
      <c r="M1613" s="227">
        <v>2187421</v>
      </c>
      <c r="N1613" s="227">
        <v>52900</v>
      </c>
      <c r="O1613" s="227">
        <v>41900</v>
      </c>
      <c r="P1613" s="227">
        <v>502800</v>
      </c>
      <c r="Q1613" s="227"/>
      <c r="R1613" s="227"/>
      <c r="S1613" s="227"/>
      <c r="T1613" s="227">
        <v>5</v>
      </c>
      <c r="U1613" s="227">
        <v>193243</v>
      </c>
      <c r="V1613" s="227">
        <v>-9296</v>
      </c>
      <c r="W1613" s="143">
        <v>45972</v>
      </c>
      <c r="X1613" s="143">
        <v>46032</v>
      </c>
      <c r="Y1613">
        <f t="shared" si="51"/>
        <v>502800</v>
      </c>
    </row>
    <row r="1614" spans="1:25">
      <c r="A1614" s="1" t="str">
        <f t="shared" si="50"/>
        <v>060101012363000</v>
      </c>
      <c r="B1614" s="142" t="s">
        <v>67</v>
      </c>
      <c r="C1614" s="142" t="s">
        <v>630</v>
      </c>
      <c r="D1614" s="142" t="s">
        <v>3511</v>
      </c>
      <c r="E1614" s="142" t="s">
        <v>3512</v>
      </c>
      <c r="F1614" s="142" t="s">
        <v>3516</v>
      </c>
      <c r="G1614" s="142" t="s">
        <v>3517</v>
      </c>
      <c r="H1614" s="142" t="s">
        <v>3518</v>
      </c>
      <c r="I1614" s="142" t="s">
        <v>21</v>
      </c>
      <c r="J1614" s="142">
        <v>1</v>
      </c>
      <c r="K1614" s="142">
        <v>12</v>
      </c>
      <c r="L1614" s="227">
        <v>27</v>
      </c>
      <c r="M1614" s="227">
        <v>1071286</v>
      </c>
      <c r="N1614" s="227">
        <v>50900</v>
      </c>
      <c r="O1614" s="227">
        <v>41900</v>
      </c>
      <c r="P1614" s="227">
        <v>502800</v>
      </c>
      <c r="Q1614" s="227"/>
      <c r="R1614" s="227"/>
      <c r="S1614" s="227"/>
      <c r="T1614" s="227">
        <v>25</v>
      </c>
      <c r="U1614" s="227">
        <v>827081</v>
      </c>
      <c r="V1614" s="227">
        <v>-164850</v>
      </c>
      <c r="W1614" s="143">
        <v>46025</v>
      </c>
      <c r="X1614" s="143">
        <v>46033</v>
      </c>
      <c r="Y1614">
        <f t="shared" si="51"/>
        <v>502800</v>
      </c>
    </row>
    <row r="1615" spans="1:25">
      <c r="A1615" s="1" t="str">
        <f t="shared" si="50"/>
        <v>060101012844000</v>
      </c>
      <c r="B1615" s="142" t="s">
        <v>67</v>
      </c>
      <c r="C1615" s="142" t="s">
        <v>630</v>
      </c>
      <c r="D1615" s="142" t="s">
        <v>3511</v>
      </c>
      <c r="E1615" s="142" t="s">
        <v>3512</v>
      </c>
      <c r="F1615" s="142" t="s">
        <v>3519</v>
      </c>
      <c r="G1615" s="142" t="s">
        <v>3520</v>
      </c>
      <c r="H1615" s="142" t="s">
        <v>3521</v>
      </c>
      <c r="I1615" s="142" t="s">
        <v>21</v>
      </c>
      <c r="J1615" s="142">
        <v>1</v>
      </c>
      <c r="K1615" s="142">
        <v>10</v>
      </c>
      <c r="L1615" s="227">
        <v>8</v>
      </c>
      <c r="M1615" s="227">
        <v>134772</v>
      </c>
      <c r="N1615" s="227">
        <v>22500</v>
      </c>
      <c r="O1615" s="227">
        <v>22500</v>
      </c>
      <c r="P1615" s="227">
        <v>225000</v>
      </c>
      <c r="Q1615" s="227"/>
      <c r="R1615" s="227"/>
      <c r="S1615" s="227"/>
      <c r="T1615" s="227">
        <v>9</v>
      </c>
      <c r="U1615" s="227">
        <v>182432</v>
      </c>
      <c r="V1615" s="227">
        <v>30813</v>
      </c>
      <c r="W1615" s="143">
        <v>46021</v>
      </c>
      <c r="X1615" s="143">
        <v>46034</v>
      </c>
      <c r="Y1615">
        <f t="shared" si="51"/>
        <v>225000</v>
      </c>
    </row>
    <row r="1616" spans="1:25">
      <c r="A1616" s="1" t="str">
        <f t="shared" si="50"/>
        <v>060101015940000</v>
      </c>
      <c r="B1616" s="142" t="s">
        <v>67</v>
      </c>
      <c r="C1616" s="142" t="s">
        <v>630</v>
      </c>
      <c r="D1616" s="142" t="s">
        <v>3497</v>
      </c>
      <c r="E1616" s="142" t="s">
        <v>24</v>
      </c>
      <c r="F1616" s="142" t="s">
        <v>160</v>
      </c>
      <c r="G1616" s="142" t="s">
        <v>161</v>
      </c>
      <c r="H1616" s="142" t="s">
        <v>3522</v>
      </c>
      <c r="I1616" s="142" t="s">
        <v>21</v>
      </c>
      <c r="J1616" s="142">
        <v>1</v>
      </c>
      <c r="K1616" s="142">
        <v>10</v>
      </c>
      <c r="L1616" s="227">
        <v>639</v>
      </c>
      <c r="M1616" s="227">
        <v>14888813</v>
      </c>
      <c r="N1616" s="227">
        <v>28000</v>
      </c>
      <c r="O1616" s="227">
        <v>26700</v>
      </c>
      <c r="P1616" s="227">
        <v>267000</v>
      </c>
      <c r="Q1616" s="227">
        <v>10</v>
      </c>
      <c r="R1616" s="227">
        <v>100</v>
      </c>
      <c r="S1616" s="227">
        <v>266000</v>
      </c>
      <c r="T1616" s="227">
        <v>75</v>
      </c>
      <c r="U1616" s="227">
        <v>1785136</v>
      </c>
      <c r="V1616" s="227">
        <v>37623</v>
      </c>
      <c r="W1616" s="143">
        <v>46034</v>
      </c>
      <c r="X1616" s="143">
        <v>46034</v>
      </c>
      <c r="Y1616">
        <f t="shared" si="51"/>
        <v>266000</v>
      </c>
    </row>
    <row r="1617" spans="1:25">
      <c r="A1617" s="1" t="str">
        <f t="shared" si="50"/>
        <v>060101016172000</v>
      </c>
      <c r="B1617" s="142" t="s">
        <v>67</v>
      </c>
      <c r="C1617" s="142" t="s">
        <v>630</v>
      </c>
      <c r="D1617" s="142" t="s">
        <v>3523</v>
      </c>
      <c r="E1617" s="142" t="s">
        <v>20</v>
      </c>
      <c r="F1617" s="142" t="s">
        <v>166</v>
      </c>
      <c r="G1617" s="142" t="s">
        <v>167</v>
      </c>
      <c r="H1617" s="142" t="s">
        <v>168</v>
      </c>
      <c r="I1617" s="142" t="s">
        <v>21</v>
      </c>
      <c r="J1617" s="142">
        <v>1</v>
      </c>
      <c r="K1617" s="142">
        <v>12</v>
      </c>
      <c r="L1617" s="227">
        <v>67</v>
      </c>
      <c r="M1617" s="227">
        <v>1216733</v>
      </c>
      <c r="N1617" s="227">
        <v>23500</v>
      </c>
      <c r="O1617" s="227">
        <v>23500</v>
      </c>
      <c r="P1617" s="227">
        <v>282000</v>
      </c>
      <c r="Q1617" s="227">
        <v>12</v>
      </c>
      <c r="R1617" s="227">
        <v>600</v>
      </c>
      <c r="S1617" s="227">
        <v>274800</v>
      </c>
      <c r="T1617" s="227">
        <v>18</v>
      </c>
      <c r="U1617" s="227">
        <v>381081</v>
      </c>
      <c r="V1617" s="227">
        <v>54198</v>
      </c>
      <c r="W1617" s="143">
        <v>46029</v>
      </c>
      <c r="X1617" s="143">
        <v>46034</v>
      </c>
      <c r="Y1617">
        <f t="shared" si="51"/>
        <v>274800</v>
      </c>
    </row>
    <row r="1618" spans="1:25">
      <c r="A1618" s="1" t="str">
        <f t="shared" si="50"/>
        <v>060101016682000</v>
      </c>
      <c r="B1618" s="142" t="s">
        <v>67</v>
      </c>
      <c r="C1618" s="142" t="s">
        <v>630</v>
      </c>
      <c r="D1618" s="142" t="s">
        <v>3511</v>
      </c>
      <c r="E1618" s="142" t="s">
        <v>3512</v>
      </c>
      <c r="F1618" s="142" t="s">
        <v>3524</v>
      </c>
      <c r="G1618" s="142" t="s">
        <v>3525</v>
      </c>
      <c r="H1618" s="142" t="s">
        <v>3526</v>
      </c>
      <c r="I1618" s="142" t="s">
        <v>21</v>
      </c>
      <c r="J1618" s="142">
        <v>1</v>
      </c>
      <c r="K1618" s="142">
        <v>10</v>
      </c>
      <c r="L1618" s="227">
        <v>39</v>
      </c>
      <c r="M1618" s="227">
        <v>858234</v>
      </c>
      <c r="N1618" s="227">
        <v>32900</v>
      </c>
      <c r="O1618" s="227">
        <v>32900</v>
      </c>
      <c r="P1618" s="227">
        <v>329000</v>
      </c>
      <c r="Q1618" s="227"/>
      <c r="R1618" s="227"/>
      <c r="S1618" s="227"/>
      <c r="T1618" s="227">
        <v>4</v>
      </c>
      <c r="U1618" s="227">
        <v>110450</v>
      </c>
      <c r="V1618" s="227">
        <v>22426</v>
      </c>
      <c r="W1618" s="143">
        <v>46017</v>
      </c>
      <c r="X1618" s="143">
        <v>46035</v>
      </c>
      <c r="Y1618">
        <f t="shared" si="51"/>
        <v>329000</v>
      </c>
    </row>
    <row r="1619" spans="1:25">
      <c r="A1619" s="1" t="str">
        <f t="shared" si="50"/>
        <v>060101017239000</v>
      </c>
      <c r="B1619" s="142" t="s">
        <v>67</v>
      </c>
      <c r="C1619" s="142" t="s">
        <v>630</v>
      </c>
      <c r="D1619" s="142" t="s">
        <v>3527</v>
      </c>
      <c r="E1619" s="142" t="s">
        <v>22</v>
      </c>
      <c r="F1619" s="142" t="s">
        <v>615</v>
      </c>
      <c r="G1619" s="142" t="s">
        <v>616</v>
      </c>
      <c r="H1619" s="142" t="s">
        <v>617</v>
      </c>
      <c r="I1619" s="142" t="s">
        <v>23</v>
      </c>
      <c r="J1619" s="142">
        <v>1</v>
      </c>
      <c r="K1619" s="142">
        <v>12</v>
      </c>
      <c r="L1619" s="227">
        <v>1941</v>
      </c>
      <c r="M1619" s="227">
        <v>22368155</v>
      </c>
      <c r="N1619" s="227">
        <v>14800</v>
      </c>
      <c r="O1619" s="227">
        <v>13700</v>
      </c>
      <c r="P1619" s="227">
        <v>164400</v>
      </c>
      <c r="Q1619" s="227">
        <v>12</v>
      </c>
      <c r="R1619" s="227">
        <v>700</v>
      </c>
      <c r="S1619" s="227">
        <v>156000</v>
      </c>
      <c r="T1619" s="227">
        <v>520</v>
      </c>
      <c r="U1619" s="227">
        <v>6125586</v>
      </c>
      <c r="V1619" s="227">
        <v>133087</v>
      </c>
      <c r="W1619" s="143">
        <v>46015</v>
      </c>
      <c r="X1619" s="143">
        <v>46035</v>
      </c>
      <c r="Y1619">
        <f t="shared" si="51"/>
        <v>156000</v>
      </c>
    </row>
    <row r="1620" spans="1:25">
      <c r="A1620" s="1" t="str">
        <f t="shared" si="50"/>
        <v>060101017616000</v>
      </c>
      <c r="B1620" s="142" t="s">
        <v>67</v>
      </c>
      <c r="C1620" s="142" t="s">
        <v>630</v>
      </c>
      <c r="D1620" s="142" t="s">
        <v>3528</v>
      </c>
      <c r="E1620" s="142" t="s">
        <v>27</v>
      </c>
      <c r="F1620" s="142" t="s">
        <v>172</v>
      </c>
      <c r="G1620" s="142" t="s">
        <v>173</v>
      </c>
      <c r="H1620" s="142" t="s">
        <v>174</v>
      </c>
      <c r="I1620" s="142" t="s">
        <v>21</v>
      </c>
      <c r="J1620" s="142">
        <v>1</v>
      </c>
      <c r="K1620" s="142">
        <v>24</v>
      </c>
      <c r="L1620" s="227">
        <v>1039</v>
      </c>
      <c r="M1620" s="227">
        <v>2778516</v>
      </c>
      <c r="N1620" s="227">
        <v>3500</v>
      </c>
      <c r="O1620" s="227">
        <v>3500</v>
      </c>
      <c r="P1620" s="227">
        <v>84000</v>
      </c>
      <c r="Q1620" s="227">
        <v>24</v>
      </c>
      <c r="R1620" s="227">
        <v>884</v>
      </c>
      <c r="S1620" s="227">
        <v>62784</v>
      </c>
      <c r="T1620" s="227">
        <v>670</v>
      </c>
      <c r="U1620" s="227">
        <v>1595391</v>
      </c>
      <c r="V1620" s="227">
        <v>-196337</v>
      </c>
      <c r="W1620" s="143">
        <v>46030</v>
      </c>
      <c r="X1620" s="143">
        <v>46034</v>
      </c>
      <c r="Y1620">
        <f t="shared" si="51"/>
        <v>62784</v>
      </c>
    </row>
    <row r="1621" spans="1:25">
      <c r="A1621" s="1" t="str">
        <f t="shared" si="50"/>
        <v>060101017999000</v>
      </c>
      <c r="B1621" s="142" t="s">
        <v>67</v>
      </c>
      <c r="C1621" s="142" t="s">
        <v>630</v>
      </c>
      <c r="D1621" s="142" t="s">
        <v>3500</v>
      </c>
      <c r="E1621" s="142" t="s">
        <v>3501</v>
      </c>
      <c r="F1621" s="142" t="s">
        <v>3529</v>
      </c>
      <c r="G1621" s="142" t="s">
        <v>3530</v>
      </c>
      <c r="H1621" s="142" t="s">
        <v>3531</v>
      </c>
      <c r="I1621" s="142" t="s">
        <v>21</v>
      </c>
      <c r="J1621" s="142">
        <v>1</v>
      </c>
      <c r="K1621" s="142">
        <v>12</v>
      </c>
      <c r="L1621" s="227">
        <v>163</v>
      </c>
      <c r="M1621" s="227">
        <v>1559074</v>
      </c>
      <c r="N1621" s="227">
        <v>14900</v>
      </c>
      <c r="O1621" s="227">
        <v>14900</v>
      </c>
      <c r="P1621" s="227">
        <v>178800</v>
      </c>
      <c r="Q1621" s="227"/>
      <c r="R1621" s="227"/>
      <c r="S1621" s="227"/>
      <c r="T1621" s="227">
        <v>5</v>
      </c>
      <c r="U1621" s="227">
        <v>67117</v>
      </c>
      <c r="V1621" s="227">
        <v>19293</v>
      </c>
      <c r="W1621" s="143">
        <v>45813</v>
      </c>
      <c r="X1621" s="143">
        <v>46035</v>
      </c>
      <c r="Y1621">
        <f t="shared" si="51"/>
        <v>178800</v>
      </c>
    </row>
    <row r="1622" spans="1:25">
      <c r="A1622" s="1" t="str">
        <f t="shared" si="50"/>
        <v>060101019715000</v>
      </c>
      <c r="B1622" s="142" t="s">
        <v>67</v>
      </c>
      <c r="C1622" s="142" t="s">
        <v>630</v>
      </c>
      <c r="D1622" s="142" t="s">
        <v>3495</v>
      </c>
      <c r="E1622" s="142" t="s">
        <v>3496</v>
      </c>
      <c r="F1622" s="142" t="s">
        <v>448</v>
      </c>
      <c r="G1622" s="142" t="s">
        <v>449</v>
      </c>
      <c r="H1622" s="142" t="s">
        <v>3532</v>
      </c>
      <c r="I1622" s="142" t="s">
        <v>21</v>
      </c>
      <c r="J1622" s="142">
        <v>1</v>
      </c>
      <c r="K1622" s="142">
        <v>25</v>
      </c>
      <c r="L1622" s="227"/>
      <c r="M1622" s="227"/>
      <c r="N1622" s="227">
        <v>64700</v>
      </c>
      <c r="O1622" s="227">
        <v>64700</v>
      </c>
      <c r="P1622" s="227">
        <v>1617500</v>
      </c>
      <c r="Q1622" s="227"/>
      <c r="R1622" s="227"/>
      <c r="S1622" s="227"/>
      <c r="T1622" s="227"/>
      <c r="U1622" s="227"/>
      <c r="V1622" s="227"/>
      <c r="W1622" s="143"/>
      <c r="X1622" s="143"/>
      <c r="Y1622">
        <f t="shared" si="51"/>
        <v>1617500</v>
      </c>
    </row>
    <row r="1623" spans="1:25">
      <c r="A1623" s="1" t="str">
        <f t="shared" si="50"/>
        <v>060101019929000</v>
      </c>
      <c r="B1623" s="142" t="s">
        <v>67</v>
      </c>
      <c r="C1623" s="142" t="s">
        <v>630</v>
      </c>
      <c r="D1623" s="142" t="s">
        <v>3497</v>
      </c>
      <c r="E1623" s="142" t="s">
        <v>24</v>
      </c>
      <c r="F1623" s="142" t="s">
        <v>178</v>
      </c>
      <c r="G1623" s="142" t="s">
        <v>3533</v>
      </c>
      <c r="H1623" s="142" t="s">
        <v>179</v>
      </c>
      <c r="I1623" s="142" t="s">
        <v>21</v>
      </c>
      <c r="J1623" s="142">
        <v>1</v>
      </c>
      <c r="K1623" s="142">
        <v>1</v>
      </c>
      <c r="L1623" s="227">
        <v>65</v>
      </c>
      <c r="M1623" s="227">
        <v>4746610</v>
      </c>
      <c r="N1623" s="227">
        <v>90000</v>
      </c>
      <c r="O1623" s="227">
        <v>90000</v>
      </c>
      <c r="P1623" s="227">
        <v>90000</v>
      </c>
      <c r="Q1623" s="227">
        <v>5</v>
      </c>
      <c r="R1623" s="227">
        <v>50</v>
      </c>
      <c r="S1623" s="227">
        <v>89950</v>
      </c>
      <c r="T1623" s="227">
        <v>79</v>
      </c>
      <c r="U1623" s="227">
        <v>6403783</v>
      </c>
      <c r="V1623" s="227">
        <v>634827</v>
      </c>
      <c r="W1623" s="143">
        <v>46034</v>
      </c>
      <c r="X1623" s="143">
        <v>46035</v>
      </c>
      <c r="Y1623">
        <f t="shared" si="51"/>
        <v>89950</v>
      </c>
    </row>
    <row r="1624" spans="1:25">
      <c r="A1624" s="1" t="str">
        <f t="shared" si="50"/>
        <v>060101020238000</v>
      </c>
      <c r="B1624" s="142" t="s">
        <v>67</v>
      </c>
      <c r="C1624" s="142" t="s">
        <v>630</v>
      </c>
      <c r="D1624" s="142" t="s">
        <v>3534</v>
      </c>
      <c r="E1624" s="142" t="s">
        <v>2492</v>
      </c>
      <c r="F1624" s="142" t="s">
        <v>95</v>
      </c>
      <c r="G1624" s="142" t="s">
        <v>2733</v>
      </c>
      <c r="H1624" s="142" t="s">
        <v>2734</v>
      </c>
      <c r="I1624" s="142" t="s">
        <v>21</v>
      </c>
      <c r="J1624" s="142">
        <v>1</v>
      </c>
      <c r="K1624" s="142">
        <v>6</v>
      </c>
      <c r="L1624" s="227">
        <v>414</v>
      </c>
      <c r="M1624" s="227">
        <v>7991616</v>
      </c>
      <c r="N1624" s="227">
        <v>25300</v>
      </c>
      <c r="O1624" s="227">
        <v>25300</v>
      </c>
      <c r="P1624" s="227">
        <v>151800</v>
      </c>
      <c r="Q1624" s="227"/>
      <c r="R1624" s="227"/>
      <c r="S1624" s="227"/>
      <c r="T1624" s="227">
        <v>100</v>
      </c>
      <c r="U1624" s="227">
        <v>1632793</v>
      </c>
      <c r="V1624" s="227">
        <v>-297549</v>
      </c>
      <c r="W1624" s="143">
        <v>46006</v>
      </c>
      <c r="X1624" s="143">
        <v>46035</v>
      </c>
      <c r="Y1624">
        <f t="shared" si="51"/>
        <v>151800</v>
      </c>
    </row>
    <row r="1625" spans="1:25">
      <c r="A1625" s="1" t="str">
        <f t="shared" si="50"/>
        <v>060101023234000</v>
      </c>
      <c r="B1625" s="142" t="s">
        <v>67</v>
      </c>
      <c r="C1625" s="142" t="s">
        <v>630</v>
      </c>
      <c r="D1625" s="142" t="s">
        <v>3497</v>
      </c>
      <c r="E1625" s="142" t="s">
        <v>24</v>
      </c>
      <c r="F1625" s="142" t="s">
        <v>182</v>
      </c>
      <c r="G1625" s="142" t="s">
        <v>183</v>
      </c>
      <c r="H1625" s="142" t="s">
        <v>184</v>
      </c>
      <c r="I1625" s="142" t="s">
        <v>21</v>
      </c>
      <c r="J1625" s="142">
        <v>1</v>
      </c>
      <c r="K1625" s="142">
        <v>1</v>
      </c>
      <c r="L1625" s="227">
        <v>286</v>
      </c>
      <c r="M1625" s="227">
        <v>26080224</v>
      </c>
      <c r="N1625" s="227">
        <v>105000</v>
      </c>
      <c r="O1625" s="227">
        <v>105000</v>
      </c>
      <c r="P1625" s="227">
        <v>105000</v>
      </c>
      <c r="Q1625" s="227"/>
      <c r="R1625" s="227"/>
      <c r="S1625" s="227"/>
      <c r="T1625" s="227">
        <v>68</v>
      </c>
      <c r="U1625" s="227">
        <v>6379190</v>
      </c>
      <c r="V1625" s="227">
        <v>178298</v>
      </c>
      <c r="W1625" s="143">
        <v>46034</v>
      </c>
      <c r="X1625" s="143">
        <v>46035</v>
      </c>
      <c r="Y1625">
        <f t="shared" si="51"/>
        <v>105000</v>
      </c>
    </row>
    <row r="1626" spans="1:25">
      <c r="A1626" s="1" t="str">
        <f t="shared" si="50"/>
        <v>060101025539000</v>
      </c>
      <c r="B1626" s="142" t="s">
        <v>67</v>
      </c>
      <c r="C1626" s="142" t="s">
        <v>630</v>
      </c>
      <c r="D1626" s="142" t="s">
        <v>3528</v>
      </c>
      <c r="E1626" s="142" t="s">
        <v>27</v>
      </c>
      <c r="F1626" s="142" t="s">
        <v>188</v>
      </c>
      <c r="G1626" s="142" t="s">
        <v>189</v>
      </c>
      <c r="H1626" s="142" t="s">
        <v>190</v>
      </c>
      <c r="I1626" s="142" t="s">
        <v>21</v>
      </c>
      <c r="J1626" s="142">
        <v>1</v>
      </c>
      <c r="K1626" s="142">
        <v>1</v>
      </c>
      <c r="L1626" s="227">
        <v>30</v>
      </c>
      <c r="M1626" s="227">
        <v>540538</v>
      </c>
      <c r="N1626" s="227">
        <v>20200</v>
      </c>
      <c r="O1626" s="227">
        <v>20200</v>
      </c>
      <c r="P1626" s="227">
        <v>20200</v>
      </c>
      <c r="Q1626" s="227"/>
      <c r="R1626" s="227"/>
      <c r="S1626" s="227"/>
      <c r="T1626" s="227">
        <v>9</v>
      </c>
      <c r="U1626" s="227">
        <v>163784</v>
      </c>
      <c r="V1626" s="227">
        <v>1622</v>
      </c>
      <c r="W1626" s="143">
        <v>46030</v>
      </c>
      <c r="X1626" s="143">
        <v>46034</v>
      </c>
      <c r="Y1626">
        <f t="shared" si="51"/>
        <v>20200</v>
      </c>
    </row>
    <row r="1627" spans="1:25">
      <c r="A1627" s="1" t="str">
        <f t="shared" si="50"/>
        <v>060101028146000</v>
      </c>
      <c r="B1627" s="142" t="s">
        <v>67</v>
      </c>
      <c r="C1627" s="142" t="s">
        <v>630</v>
      </c>
      <c r="D1627" s="142" t="s">
        <v>3527</v>
      </c>
      <c r="E1627" s="142" t="s">
        <v>22</v>
      </c>
      <c r="F1627" s="142" t="s">
        <v>621</v>
      </c>
      <c r="G1627" s="142" t="s">
        <v>622</v>
      </c>
      <c r="H1627" s="142" t="s">
        <v>623</v>
      </c>
      <c r="I1627" s="142" t="s">
        <v>26</v>
      </c>
      <c r="J1627" s="142">
        <v>1</v>
      </c>
      <c r="K1627" s="142">
        <v>10</v>
      </c>
      <c r="L1627" s="227"/>
      <c r="M1627" s="227"/>
      <c r="N1627" s="227">
        <v>10000</v>
      </c>
      <c r="O1627" s="227">
        <v>10000</v>
      </c>
      <c r="P1627" s="227">
        <v>100000</v>
      </c>
      <c r="Q1627" s="227"/>
      <c r="R1627" s="227"/>
      <c r="S1627" s="227"/>
      <c r="T1627" s="227"/>
      <c r="U1627" s="227"/>
      <c r="V1627" s="227"/>
      <c r="W1627" s="143"/>
      <c r="X1627" s="143"/>
      <c r="Y1627">
        <f t="shared" si="51"/>
        <v>100000</v>
      </c>
    </row>
    <row r="1628" spans="1:25">
      <c r="A1628" s="1" t="str">
        <f t="shared" si="50"/>
        <v>060101028667000</v>
      </c>
      <c r="B1628" s="142" t="s">
        <v>67</v>
      </c>
      <c r="C1628" s="142" t="s">
        <v>630</v>
      </c>
      <c r="D1628" s="142" t="s">
        <v>3494</v>
      </c>
      <c r="E1628" s="142" t="s">
        <v>2486</v>
      </c>
      <c r="F1628" s="142" t="s">
        <v>65</v>
      </c>
      <c r="G1628" s="142" t="s">
        <v>2636</v>
      </c>
      <c r="H1628" s="142" t="s">
        <v>2637</v>
      </c>
      <c r="I1628" s="142" t="s">
        <v>21</v>
      </c>
      <c r="J1628" s="142">
        <v>1</v>
      </c>
      <c r="K1628" s="142">
        <v>12</v>
      </c>
      <c r="L1628" s="227"/>
      <c r="M1628" s="227"/>
      <c r="N1628" s="227">
        <v>20700</v>
      </c>
      <c r="O1628" s="227">
        <v>20700</v>
      </c>
      <c r="P1628" s="227">
        <v>248400</v>
      </c>
      <c r="Q1628" s="227"/>
      <c r="R1628" s="227"/>
      <c r="S1628" s="227"/>
      <c r="T1628" s="227"/>
      <c r="U1628" s="227"/>
      <c r="V1628" s="227"/>
      <c r="W1628" s="143">
        <v>45384</v>
      </c>
      <c r="X1628" s="143">
        <v>45570</v>
      </c>
      <c r="Y1628">
        <f t="shared" si="51"/>
        <v>248400</v>
      </c>
    </row>
    <row r="1629" spans="1:25">
      <c r="A1629" s="1" t="str">
        <f t="shared" si="50"/>
        <v>060101028702000</v>
      </c>
      <c r="B1629" s="142" t="s">
        <v>67</v>
      </c>
      <c r="C1629" s="142" t="s">
        <v>630</v>
      </c>
      <c r="D1629" s="142" t="s">
        <v>3534</v>
      </c>
      <c r="E1629" s="142" t="s">
        <v>2492</v>
      </c>
      <c r="F1629" s="142" t="s">
        <v>40</v>
      </c>
      <c r="G1629" s="142" t="s">
        <v>2493</v>
      </c>
      <c r="H1629" s="142" t="s">
        <v>2494</v>
      </c>
      <c r="I1629" s="142" t="s">
        <v>21</v>
      </c>
      <c r="J1629" s="142">
        <v>1</v>
      </c>
      <c r="K1629" s="142">
        <v>12</v>
      </c>
      <c r="L1629" s="227">
        <v>55</v>
      </c>
      <c r="M1629" s="227">
        <v>990990</v>
      </c>
      <c r="N1629" s="227">
        <v>21200</v>
      </c>
      <c r="O1629" s="227">
        <v>18500</v>
      </c>
      <c r="P1629" s="227">
        <v>222000</v>
      </c>
      <c r="Q1629" s="227">
        <v>12</v>
      </c>
      <c r="R1629" s="227">
        <v>2625</v>
      </c>
      <c r="S1629" s="227">
        <v>190500</v>
      </c>
      <c r="T1629" s="227">
        <v>5</v>
      </c>
      <c r="U1629" s="227">
        <v>94954</v>
      </c>
      <c r="V1629" s="227">
        <v>4864</v>
      </c>
      <c r="W1629" s="143">
        <v>46031</v>
      </c>
      <c r="X1629" s="143">
        <v>46034</v>
      </c>
      <c r="Y1629">
        <f t="shared" si="51"/>
        <v>190500</v>
      </c>
    </row>
    <row r="1630" spans="1:25">
      <c r="A1630" s="1" t="str">
        <f t="shared" si="50"/>
        <v>060101030417000</v>
      </c>
      <c r="B1630" s="142" t="s">
        <v>67</v>
      </c>
      <c r="C1630" s="142" t="s">
        <v>630</v>
      </c>
      <c r="D1630" s="142" t="s">
        <v>3523</v>
      </c>
      <c r="E1630" s="142" t="s">
        <v>20</v>
      </c>
      <c r="F1630" s="142" t="s">
        <v>453</v>
      </c>
      <c r="G1630" s="142" t="s">
        <v>454</v>
      </c>
      <c r="H1630" s="142" t="s">
        <v>3535</v>
      </c>
      <c r="I1630" s="142" t="s">
        <v>21</v>
      </c>
      <c r="J1630" s="142">
        <v>1</v>
      </c>
      <c r="K1630" s="142">
        <v>24</v>
      </c>
      <c r="L1630" s="227">
        <v>0</v>
      </c>
      <c r="M1630" s="227">
        <v>0</v>
      </c>
      <c r="N1630" s="227">
        <v>4925</v>
      </c>
      <c r="O1630" s="227">
        <v>4925</v>
      </c>
      <c r="P1630" s="227">
        <v>118200</v>
      </c>
      <c r="Q1630" s="227">
        <v>24</v>
      </c>
      <c r="R1630" s="227">
        <v>450</v>
      </c>
      <c r="S1630" s="227">
        <v>107400</v>
      </c>
      <c r="T1630" s="227">
        <v>0</v>
      </c>
      <c r="U1630" s="227">
        <v>0</v>
      </c>
      <c r="V1630" s="227">
        <v>0</v>
      </c>
      <c r="W1630" s="143">
        <v>46002</v>
      </c>
      <c r="X1630" s="143">
        <v>46002</v>
      </c>
      <c r="Y1630">
        <f t="shared" si="51"/>
        <v>107400</v>
      </c>
    </row>
    <row r="1631" spans="1:25">
      <c r="A1631" s="1" t="str">
        <f t="shared" si="50"/>
        <v>060101030532000</v>
      </c>
      <c r="B1631" s="142" t="s">
        <v>67</v>
      </c>
      <c r="C1631" s="142" t="s">
        <v>630</v>
      </c>
      <c r="D1631" s="142" t="s">
        <v>3500</v>
      </c>
      <c r="E1631" s="142" t="s">
        <v>3501</v>
      </c>
      <c r="F1631" s="142" t="s">
        <v>3536</v>
      </c>
      <c r="G1631" s="142" t="s">
        <v>3537</v>
      </c>
      <c r="H1631" s="142" t="s">
        <v>3538</v>
      </c>
      <c r="I1631" s="142" t="s">
        <v>21</v>
      </c>
      <c r="J1631" s="142">
        <v>1</v>
      </c>
      <c r="K1631" s="142">
        <v>12</v>
      </c>
      <c r="L1631" s="227">
        <v>89</v>
      </c>
      <c r="M1631" s="227">
        <v>2570116</v>
      </c>
      <c r="N1631" s="227">
        <v>42500</v>
      </c>
      <c r="O1631" s="227">
        <v>42500</v>
      </c>
      <c r="P1631" s="227">
        <v>510000</v>
      </c>
      <c r="Q1631" s="227"/>
      <c r="R1631" s="227"/>
      <c r="S1631" s="227"/>
      <c r="T1631" s="227">
        <v>7</v>
      </c>
      <c r="U1631" s="227">
        <v>268018</v>
      </c>
      <c r="V1631" s="227">
        <v>65874</v>
      </c>
      <c r="W1631" s="143">
        <v>46010</v>
      </c>
      <c r="X1631" s="143">
        <v>46034</v>
      </c>
      <c r="Y1631">
        <f t="shared" si="51"/>
        <v>510000</v>
      </c>
    </row>
    <row r="1632" spans="1:25">
      <c r="A1632" s="1" t="str">
        <f t="shared" si="50"/>
        <v>060101032759000</v>
      </c>
      <c r="B1632" s="142" t="s">
        <v>67</v>
      </c>
      <c r="C1632" s="142" t="s">
        <v>630</v>
      </c>
      <c r="D1632" s="142" t="s">
        <v>3523</v>
      </c>
      <c r="E1632" s="142" t="s">
        <v>20</v>
      </c>
      <c r="F1632" s="142" t="s">
        <v>194</v>
      </c>
      <c r="G1632" s="142" t="s">
        <v>195</v>
      </c>
      <c r="H1632" s="142" t="s">
        <v>3539</v>
      </c>
      <c r="I1632" s="142" t="s">
        <v>21</v>
      </c>
      <c r="J1632" s="142">
        <v>1</v>
      </c>
      <c r="K1632" s="142">
        <v>8</v>
      </c>
      <c r="L1632" s="227">
        <v>49</v>
      </c>
      <c r="M1632" s="227">
        <v>379902</v>
      </c>
      <c r="N1632" s="227">
        <v>9100</v>
      </c>
      <c r="O1632" s="227">
        <v>9100</v>
      </c>
      <c r="P1632" s="227">
        <v>72800</v>
      </c>
      <c r="Q1632" s="227">
        <v>8</v>
      </c>
      <c r="R1632" s="227">
        <v>200</v>
      </c>
      <c r="S1632" s="227">
        <v>71200</v>
      </c>
      <c r="T1632" s="227">
        <v>77</v>
      </c>
      <c r="U1632" s="227">
        <v>631261</v>
      </c>
      <c r="V1632" s="227">
        <v>34273</v>
      </c>
      <c r="W1632" s="143">
        <v>46031</v>
      </c>
      <c r="X1632" s="143">
        <v>46035</v>
      </c>
      <c r="Y1632">
        <f t="shared" si="51"/>
        <v>71200</v>
      </c>
    </row>
    <row r="1633" spans="1:25">
      <c r="A1633" s="1" t="str">
        <f t="shared" si="50"/>
        <v>060101032802000</v>
      </c>
      <c r="B1633" s="142" t="s">
        <v>67</v>
      </c>
      <c r="C1633" s="142" t="s">
        <v>630</v>
      </c>
      <c r="D1633" s="142" t="s">
        <v>3523</v>
      </c>
      <c r="E1633" s="142" t="s">
        <v>20</v>
      </c>
      <c r="F1633" s="142" t="s">
        <v>904</v>
      </c>
      <c r="G1633" s="142" t="s">
        <v>905</v>
      </c>
      <c r="H1633" s="142" t="s">
        <v>3540</v>
      </c>
      <c r="I1633" s="142" t="s">
        <v>21</v>
      </c>
      <c r="J1633" s="142">
        <v>1</v>
      </c>
      <c r="K1633" s="142">
        <v>8</v>
      </c>
      <c r="L1633" s="227">
        <v>94</v>
      </c>
      <c r="M1633" s="227">
        <v>728791</v>
      </c>
      <c r="N1633" s="227">
        <v>9100</v>
      </c>
      <c r="O1633" s="227">
        <v>9100</v>
      </c>
      <c r="P1633" s="227">
        <v>72800</v>
      </c>
      <c r="Q1633" s="227">
        <v>8</v>
      </c>
      <c r="R1633" s="227">
        <v>200</v>
      </c>
      <c r="S1633" s="227">
        <v>71200</v>
      </c>
      <c r="T1633" s="227">
        <v>26</v>
      </c>
      <c r="U1633" s="227">
        <v>213153</v>
      </c>
      <c r="V1633" s="227">
        <v>11573</v>
      </c>
      <c r="W1633" s="143">
        <v>46031</v>
      </c>
      <c r="X1633" s="143">
        <v>46034</v>
      </c>
      <c r="Y1633">
        <f t="shared" si="51"/>
        <v>71200</v>
      </c>
    </row>
    <row r="1634" spans="1:25">
      <c r="A1634" s="1" t="str">
        <f t="shared" si="50"/>
        <v>060101035433000</v>
      </c>
      <c r="B1634" s="142" t="s">
        <v>67</v>
      </c>
      <c r="C1634" s="142" t="s">
        <v>630</v>
      </c>
      <c r="D1634" s="142" t="s">
        <v>3497</v>
      </c>
      <c r="E1634" s="142" t="s">
        <v>24</v>
      </c>
      <c r="F1634" s="142" t="s">
        <v>200</v>
      </c>
      <c r="G1634" s="142" t="s">
        <v>201</v>
      </c>
      <c r="H1634" s="142" t="s">
        <v>202</v>
      </c>
      <c r="I1634" s="142" t="s">
        <v>21</v>
      </c>
      <c r="J1634" s="142">
        <v>1</v>
      </c>
      <c r="K1634" s="142">
        <v>20</v>
      </c>
      <c r="L1634" s="227">
        <v>62</v>
      </c>
      <c r="M1634" s="227">
        <v>875745</v>
      </c>
      <c r="N1634" s="227">
        <v>17000</v>
      </c>
      <c r="O1634" s="227">
        <v>16900</v>
      </c>
      <c r="P1634" s="227">
        <v>338000</v>
      </c>
      <c r="Q1634" s="227">
        <v>20</v>
      </c>
      <c r="R1634" s="227">
        <v>300</v>
      </c>
      <c r="S1634" s="227">
        <v>332000</v>
      </c>
      <c r="T1634" s="227">
        <v>13</v>
      </c>
      <c r="U1634" s="227">
        <v>197928</v>
      </c>
      <c r="V1634" s="227">
        <v>14304</v>
      </c>
      <c r="W1634" s="143">
        <v>46030</v>
      </c>
      <c r="X1634" s="143">
        <v>46034</v>
      </c>
      <c r="Y1634">
        <f t="shared" si="51"/>
        <v>332000</v>
      </c>
    </row>
    <row r="1635" spans="1:25">
      <c r="A1635" s="1" t="str">
        <f t="shared" si="50"/>
        <v>060101035633000</v>
      </c>
      <c r="B1635" s="142" t="s">
        <v>67</v>
      </c>
      <c r="C1635" s="142" t="s">
        <v>630</v>
      </c>
      <c r="D1635" s="142" t="s">
        <v>3527</v>
      </c>
      <c r="E1635" s="142" t="s">
        <v>22</v>
      </c>
      <c r="F1635" s="142" t="s">
        <v>206</v>
      </c>
      <c r="G1635" s="142" t="s">
        <v>207</v>
      </c>
      <c r="H1635" s="142" t="s">
        <v>208</v>
      </c>
      <c r="I1635" s="142" t="s">
        <v>23</v>
      </c>
      <c r="J1635" s="142">
        <v>1</v>
      </c>
      <c r="K1635" s="142">
        <v>20</v>
      </c>
      <c r="L1635" s="227">
        <v>2427</v>
      </c>
      <c r="M1635" s="227">
        <v>14605396</v>
      </c>
      <c r="N1635" s="227">
        <v>7700</v>
      </c>
      <c r="O1635" s="227">
        <v>7200</v>
      </c>
      <c r="P1635" s="227">
        <v>144000</v>
      </c>
      <c r="Q1635" s="227">
        <v>20</v>
      </c>
      <c r="R1635" s="227">
        <v>300</v>
      </c>
      <c r="S1635" s="227">
        <v>138000</v>
      </c>
      <c r="T1635" s="227">
        <v>4909</v>
      </c>
      <c r="U1635" s="227">
        <v>29639549</v>
      </c>
      <c r="V1635" s="227">
        <v>97774</v>
      </c>
      <c r="W1635" s="143">
        <v>46034</v>
      </c>
      <c r="X1635" s="143">
        <v>46035</v>
      </c>
      <c r="Y1635">
        <f t="shared" si="51"/>
        <v>138000</v>
      </c>
    </row>
    <row r="1636" spans="1:25">
      <c r="A1636" s="1" t="str">
        <f t="shared" si="50"/>
        <v>060101035634000</v>
      </c>
      <c r="B1636" s="142" t="s">
        <v>67</v>
      </c>
      <c r="C1636" s="142" t="s">
        <v>630</v>
      </c>
      <c r="D1636" s="142" t="s">
        <v>3527</v>
      </c>
      <c r="E1636" s="142" t="s">
        <v>22</v>
      </c>
      <c r="F1636" s="142" t="s">
        <v>212</v>
      </c>
      <c r="G1636" s="142" t="s">
        <v>213</v>
      </c>
      <c r="H1636" s="142" t="s">
        <v>214</v>
      </c>
      <c r="I1636" s="142" t="s">
        <v>23</v>
      </c>
      <c r="J1636" s="142">
        <v>1</v>
      </c>
      <c r="K1636" s="142">
        <v>20</v>
      </c>
      <c r="L1636" s="227">
        <v>2302</v>
      </c>
      <c r="M1636" s="227">
        <v>19296956</v>
      </c>
      <c r="N1636" s="227">
        <v>10800</v>
      </c>
      <c r="O1636" s="227">
        <v>10000</v>
      </c>
      <c r="P1636" s="227">
        <v>200000</v>
      </c>
      <c r="Q1636" s="227">
        <v>20</v>
      </c>
      <c r="R1636" s="227">
        <v>400</v>
      </c>
      <c r="S1636" s="227">
        <v>192000</v>
      </c>
      <c r="T1636" s="227">
        <v>959</v>
      </c>
      <c r="U1636" s="227">
        <v>8385676</v>
      </c>
      <c r="V1636" s="227">
        <v>346675</v>
      </c>
      <c r="W1636" s="143">
        <v>46018</v>
      </c>
      <c r="X1636" s="143">
        <v>46035</v>
      </c>
      <c r="Y1636">
        <f t="shared" si="51"/>
        <v>192000</v>
      </c>
    </row>
    <row r="1637" spans="1:25">
      <c r="A1637" s="1" t="str">
        <f t="shared" si="50"/>
        <v>060101038533000</v>
      </c>
      <c r="B1637" s="142" t="s">
        <v>67</v>
      </c>
      <c r="C1637" s="142" t="s">
        <v>630</v>
      </c>
      <c r="D1637" s="142" t="s">
        <v>3494</v>
      </c>
      <c r="E1637" s="142" t="s">
        <v>2486</v>
      </c>
      <c r="F1637" s="142" t="s">
        <v>41</v>
      </c>
      <c r="G1637" s="142" t="s">
        <v>2498</v>
      </c>
      <c r="H1637" s="142" t="s">
        <v>3541</v>
      </c>
      <c r="I1637" s="142" t="s">
        <v>23</v>
      </c>
      <c r="J1637" s="142">
        <v>1</v>
      </c>
      <c r="K1637" s="142">
        <v>12</v>
      </c>
      <c r="L1637" s="227">
        <v>26</v>
      </c>
      <c r="M1637" s="227">
        <v>526495</v>
      </c>
      <c r="N1637" s="227">
        <v>29000</v>
      </c>
      <c r="O1637" s="227">
        <v>26500</v>
      </c>
      <c r="P1637" s="227">
        <v>318000</v>
      </c>
      <c r="Q1637" s="227"/>
      <c r="R1637" s="227"/>
      <c r="S1637" s="227"/>
      <c r="T1637" s="227">
        <v>3</v>
      </c>
      <c r="U1637" s="227">
        <v>78378</v>
      </c>
      <c r="V1637" s="227">
        <v>17629</v>
      </c>
      <c r="W1637" s="143">
        <v>46009</v>
      </c>
      <c r="X1637" s="143">
        <v>46033</v>
      </c>
      <c r="Y1637">
        <f t="shared" si="51"/>
        <v>318000</v>
      </c>
    </row>
    <row r="1638" spans="1:25">
      <c r="A1638" s="1" t="str">
        <f t="shared" si="50"/>
        <v>060101038886000</v>
      </c>
      <c r="B1638" s="142" t="s">
        <v>67</v>
      </c>
      <c r="C1638" s="142" t="s">
        <v>630</v>
      </c>
      <c r="D1638" s="142" t="s">
        <v>3528</v>
      </c>
      <c r="E1638" s="142" t="s">
        <v>27</v>
      </c>
      <c r="F1638" s="142" t="s">
        <v>218</v>
      </c>
      <c r="G1638" s="142" t="s">
        <v>219</v>
      </c>
      <c r="H1638" s="142" t="s">
        <v>220</v>
      </c>
      <c r="I1638" s="142" t="s">
        <v>21</v>
      </c>
      <c r="J1638" s="142">
        <v>1</v>
      </c>
      <c r="K1638" s="142">
        <v>12</v>
      </c>
      <c r="L1638" s="227">
        <v>95</v>
      </c>
      <c r="M1638" s="227">
        <v>440730</v>
      </c>
      <c r="N1638" s="227">
        <v>6200</v>
      </c>
      <c r="O1638" s="227">
        <v>6200</v>
      </c>
      <c r="P1638" s="227">
        <v>74400</v>
      </c>
      <c r="Q1638" s="227"/>
      <c r="R1638" s="227"/>
      <c r="S1638" s="227"/>
      <c r="T1638" s="227">
        <v>44</v>
      </c>
      <c r="U1638" s="227">
        <v>245766</v>
      </c>
      <c r="V1638" s="227">
        <v>41639</v>
      </c>
      <c r="W1638" s="143">
        <v>46029</v>
      </c>
      <c r="X1638" s="143">
        <v>46034</v>
      </c>
      <c r="Y1638">
        <f t="shared" si="51"/>
        <v>74400</v>
      </c>
    </row>
    <row r="1639" spans="1:25">
      <c r="A1639" s="1" t="str">
        <f t="shared" si="50"/>
        <v>060101038932000</v>
      </c>
      <c r="B1639" s="142" t="s">
        <v>67</v>
      </c>
      <c r="C1639" s="142" t="s">
        <v>630</v>
      </c>
      <c r="D1639" s="142" t="s">
        <v>3528</v>
      </c>
      <c r="E1639" s="142" t="s">
        <v>27</v>
      </c>
      <c r="F1639" s="142" t="s">
        <v>224</v>
      </c>
      <c r="G1639" s="142" t="s">
        <v>225</v>
      </c>
      <c r="H1639" s="142" t="s">
        <v>226</v>
      </c>
      <c r="I1639" s="142" t="s">
        <v>23</v>
      </c>
      <c r="J1639" s="142">
        <v>1</v>
      </c>
      <c r="K1639" s="142">
        <v>1</v>
      </c>
      <c r="L1639" s="227"/>
      <c r="M1639" s="227"/>
      <c r="N1639" s="227">
        <v>20500</v>
      </c>
      <c r="O1639" s="227">
        <v>20500</v>
      </c>
      <c r="P1639" s="227">
        <v>20500</v>
      </c>
      <c r="Q1639" s="227"/>
      <c r="R1639" s="227"/>
      <c r="S1639" s="227"/>
      <c r="T1639" s="227"/>
      <c r="U1639" s="227"/>
      <c r="V1639" s="227"/>
      <c r="W1639" s="143">
        <v>45721</v>
      </c>
      <c r="X1639" s="143">
        <v>45721</v>
      </c>
      <c r="Y1639">
        <f t="shared" si="51"/>
        <v>20500</v>
      </c>
    </row>
    <row r="1640" spans="1:25">
      <c r="A1640" s="1" t="str">
        <f t="shared" si="50"/>
        <v>060101044435000</v>
      </c>
      <c r="B1640" s="142" t="s">
        <v>67</v>
      </c>
      <c r="C1640" s="142" t="s">
        <v>630</v>
      </c>
      <c r="D1640" s="142" t="s">
        <v>3494</v>
      </c>
      <c r="E1640" s="142" t="s">
        <v>2486</v>
      </c>
      <c r="F1640" s="142" t="s">
        <v>96</v>
      </c>
      <c r="G1640" s="142" t="s">
        <v>2738</v>
      </c>
      <c r="H1640" s="142" t="s">
        <v>2739</v>
      </c>
      <c r="I1640" s="142" t="s">
        <v>21</v>
      </c>
      <c r="J1640" s="142">
        <v>1</v>
      </c>
      <c r="K1640" s="142">
        <v>24</v>
      </c>
      <c r="L1640" s="227">
        <v>151</v>
      </c>
      <c r="M1640" s="227">
        <v>1412891</v>
      </c>
      <c r="N1640" s="227">
        <v>12900</v>
      </c>
      <c r="O1640" s="227">
        <v>12900</v>
      </c>
      <c r="P1640" s="227">
        <v>309600</v>
      </c>
      <c r="Q1640" s="227"/>
      <c r="R1640" s="227"/>
      <c r="S1640" s="227"/>
      <c r="T1640" s="227">
        <v>50</v>
      </c>
      <c r="U1640" s="227">
        <v>536036</v>
      </c>
      <c r="V1640" s="227">
        <v>68191</v>
      </c>
      <c r="W1640" s="143">
        <v>46032</v>
      </c>
      <c r="X1640" s="143">
        <v>46028</v>
      </c>
      <c r="Y1640">
        <f t="shared" si="51"/>
        <v>309600</v>
      </c>
    </row>
    <row r="1641" spans="1:25">
      <c r="A1641" s="1" t="str">
        <f t="shared" si="50"/>
        <v>060101044827000</v>
      </c>
      <c r="B1641" s="142" t="s">
        <v>67</v>
      </c>
      <c r="C1641" s="142" t="s">
        <v>630</v>
      </c>
      <c r="D1641" s="142" t="s">
        <v>3497</v>
      </c>
      <c r="E1641" s="142" t="s">
        <v>24</v>
      </c>
      <c r="F1641" s="142" t="s">
        <v>700</v>
      </c>
      <c r="G1641" s="142" t="s">
        <v>701</v>
      </c>
      <c r="H1641" s="142" t="s">
        <v>702</v>
      </c>
      <c r="I1641" s="142" t="s">
        <v>21</v>
      </c>
      <c r="J1641" s="142">
        <v>1</v>
      </c>
      <c r="K1641" s="142">
        <v>12</v>
      </c>
      <c r="L1641" s="227">
        <v>61</v>
      </c>
      <c r="M1641" s="227">
        <v>1386495</v>
      </c>
      <c r="N1641" s="227">
        <v>26000</v>
      </c>
      <c r="O1641" s="227">
        <v>26000</v>
      </c>
      <c r="P1641" s="227">
        <v>312000</v>
      </c>
      <c r="Q1641" s="227"/>
      <c r="R1641" s="227"/>
      <c r="S1641" s="227"/>
      <c r="T1641" s="227">
        <v>20</v>
      </c>
      <c r="U1641" s="227">
        <v>468468</v>
      </c>
      <c r="V1641" s="227">
        <v>13879</v>
      </c>
      <c r="W1641" s="143">
        <v>45933</v>
      </c>
      <c r="X1641" s="143">
        <v>46034</v>
      </c>
      <c r="Y1641">
        <f t="shared" si="51"/>
        <v>312000</v>
      </c>
    </row>
    <row r="1642" spans="1:25">
      <c r="A1642" s="1" t="str">
        <f t="shared" si="50"/>
        <v>060101045756000</v>
      </c>
      <c r="B1642" s="142" t="s">
        <v>67</v>
      </c>
      <c r="C1642" s="142" t="s">
        <v>630</v>
      </c>
      <c r="D1642" s="142" t="s">
        <v>3495</v>
      </c>
      <c r="E1642" s="142" t="s">
        <v>3496</v>
      </c>
      <c r="F1642" s="142" t="s">
        <v>912</v>
      </c>
      <c r="G1642" s="142" t="s">
        <v>913</v>
      </c>
      <c r="H1642" s="142" t="s">
        <v>914</v>
      </c>
      <c r="I1642" s="142" t="s">
        <v>21</v>
      </c>
      <c r="J1642" s="142">
        <v>1</v>
      </c>
      <c r="K1642" s="142">
        <v>5</v>
      </c>
      <c r="L1642" s="227">
        <v>23</v>
      </c>
      <c r="M1642" s="227">
        <v>1257799</v>
      </c>
      <c r="N1642" s="227">
        <v>67900</v>
      </c>
      <c r="O1642" s="227">
        <v>67900</v>
      </c>
      <c r="P1642" s="227">
        <v>339500</v>
      </c>
      <c r="Q1642" s="227">
        <v>5</v>
      </c>
      <c r="R1642" s="227">
        <v>3600</v>
      </c>
      <c r="S1642" s="227">
        <v>321500</v>
      </c>
      <c r="T1642" s="227">
        <v>13</v>
      </c>
      <c r="U1642" s="227">
        <v>795225</v>
      </c>
      <c r="V1642" s="227">
        <v>84295</v>
      </c>
      <c r="W1642" s="143">
        <v>45834</v>
      </c>
      <c r="X1642" s="143">
        <v>46032</v>
      </c>
      <c r="Y1642">
        <f t="shared" si="51"/>
        <v>321500</v>
      </c>
    </row>
    <row r="1643" spans="1:25">
      <c r="A1643" s="1" t="str">
        <f t="shared" si="50"/>
        <v>060101048940000</v>
      </c>
      <c r="B1643" s="142" t="s">
        <v>67</v>
      </c>
      <c r="C1643" s="142" t="s">
        <v>630</v>
      </c>
      <c r="D1643" s="142" t="s">
        <v>3495</v>
      </c>
      <c r="E1643" s="142" t="s">
        <v>3496</v>
      </c>
      <c r="F1643" s="142" t="s">
        <v>918</v>
      </c>
      <c r="G1643" s="142" t="s">
        <v>3542</v>
      </c>
      <c r="H1643" s="142" t="s">
        <v>920</v>
      </c>
      <c r="I1643" s="142" t="s">
        <v>21</v>
      </c>
      <c r="J1643" s="142">
        <v>1</v>
      </c>
      <c r="K1643" s="142">
        <v>12</v>
      </c>
      <c r="L1643" s="227">
        <v>103</v>
      </c>
      <c r="M1643" s="227">
        <v>1826410</v>
      </c>
      <c r="N1643" s="227">
        <v>22900</v>
      </c>
      <c r="O1643" s="227">
        <v>21500</v>
      </c>
      <c r="P1643" s="227">
        <v>258000</v>
      </c>
      <c r="Q1643" s="227">
        <v>12</v>
      </c>
      <c r="R1643" s="227">
        <v>1550</v>
      </c>
      <c r="S1643" s="227">
        <v>239400</v>
      </c>
      <c r="T1643" s="227">
        <v>17</v>
      </c>
      <c r="U1643" s="227">
        <v>329279</v>
      </c>
      <c r="V1643" s="227">
        <v>27833</v>
      </c>
      <c r="W1643" s="143">
        <v>46031</v>
      </c>
      <c r="X1643" s="143">
        <v>46035</v>
      </c>
      <c r="Y1643">
        <f t="shared" si="51"/>
        <v>239400</v>
      </c>
    </row>
    <row r="1644" spans="1:25">
      <c r="A1644" s="1" t="str">
        <f t="shared" si="50"/>
        <v>060101053801000</v>
      </c>
      <c r="B1644" s="142" t="s">
        <v>67</v>
      </c>
      <c r="C1644" s="142" t="s">
        <v>630</v>
      </c>
      <c r="D1644" s="142" t="s">
        <v>3494</v>
      </c>
      <c r="E1644" s="142" t="s">
        <v>2486</v>
      </c>
      <c r="F1644" s="142" t="s">
        <v>42</v>
      </c>
      <c r="G1644" s="142" t="s">
        <v>2503</v>
      </c>
      <c r="H1644" s="142" t="s">
        <v>2504</v>
      </c>
      <c r="I1644" s="142" t="s">
        <v>21</v>
      </c>
      <c r="J1644" s="142">
        <v>1</v>
      </c>
      <c r="K1644" s="142">
        <v>12</v>
      </c>
      <c r="L1644" s="227">
        <v>0</v>
      </c>
      <c r="M1644" s="227">
        <v>0</v>
      </c>
      <c r="N1644" s="227">
        <v>54200</v>
      </c>
      <c r="O1644" s="227">
        <v>53800</v>
      </c>
      <c r="P1644" s="227">
        <v>645600</v>
      </c>
      <c r="Q1644" s="227"/>
      <c r="R1644" s="227"/>
      <c r="S1644" s="227"/>
      <c r="T1644" s="227">
        <v>10</v>
      </c>
      <c r="U1644" s="227">
        <v>418919</v>
      </c>
      <c r="V1644" s="227">
        <v>2066</v>
      </c>
      <c r="W1644" s="143">
        <v>45499</v>
      </c>
      <c r="X1644" s="143">
        <v>46025</v>
      </c>
      <c r="Y1644">
        <f t="shared" si="51"/>
        <v>645600</v>
      </c>
    </row>
    <row r="1645" spans="1:25">
      <c r="A1645" s="1" t="str">
        <f t="shared" si="50"/>
        <v>060101053802000</v>
      </c>
      <c r="B1645" s="142" t="s">
        <v>67</v>
      </c>
      <c r="C1645" s="142" t="s">
        <v>630</v>
      </c>
      <c r="D1645" s="142" t="s">
        <v>3494</v>
      </c>
      <c r="E1645" s="142" t="s">
        <v>2486</v>
      </c>
      <c r="F1645" s="142" t="s">
        <v>74</v>
      </c>
      <c r="G1645" s="142" t="s">
        <v>2668</v>
      </c>
      <c r="H1645" s="142" t="s">
        <v>2669</v>
      </c>
      <c r="I1645" s="142" t="s">
        <v>21</v>
      </c>
      <c r="J1645" s="142">
        <v>1</v>
      </c>
      <c r="K1645" s="142">
        <v>12</v>
      </c>
      <c r="L1645" s="227">
        <v>1</v>
      </c>
      <c r="M1645" s="227">
        <v>41643</v>
      </c>
      <c r="N1645" s="227">
        <v>54200</v>
      </c>
      <c r="O1645" s="227">
        <v>54200</v>
      </c>
      <c r="P1645" s="227">
        <v>650400</v>
      </c>
      <c r="Q1645" s="227"/>
      <c r="R1645" s="227"/>
      <c r="S1645" s="227"/>
      <c r="T1645" s="227">
        <v>18</v>
      </c>
      <c r="U1645" s="227">
        <v>754054</v>
      </c>
      <c r="V1645" s="227">
        <v>4488</v>
      </c>
      <c r="W1645" s="143">
        <v>45314</v>
      </c>
      <c r="X1645" s="143">
        <v>46025</v>
      </c>
      <c r="Y1645">
        <f t="shared" si="51"/>
        <v>650400</v>
      </c>
    </row>
    <row r="1646" spans="1:25">
      <c r="A1646" s="1" t="str">
        <f t="shared" si="50"/>
        <v>060101054010000</v>
      </c>
      <c r="B1646" s="142" t="s">
        <v>67</v>
      </c>
      <c r="C1646" s="142" t="s">
        <v>630</v>
      </c>
      <c r="D1646" s="142" t="s">
        <v>3534</v>
      </c>
      <c r="E1646" s="142" t="s">
        <v>2492</v>
      </c>
      <c r="F1646" s="142" t="s">
        <v>97</v>
      </c>
      <c r="G1646" s="142" t="s">
        <v>2744</v>
      </c>
      <c r="H1646" s="142" t="s">
        <v>2745</v>
      </c>
      <c r="I1646" s="142" t="s">
        <v>21</v>
      </c>
      <c r="J1646" s="142">
        <v>1</v>
      </c>
      <c r="K1646" s="142">
        <v>4</v>
      </c>
      <c r="L1646" s="227">
        <v>5</v>
      </c>
      <c r="M1646" s="227">
        <v>298673</v>
      </c>
      <c r="N1646" s="227">
        <v>71400</v>
      </c>
      <c r="O1646" s="227">
        <v>67900</v>
      </c>
      <c r="P1646" s="227">
        <v>271600</v>
      </c>
      <c r="Q1646" s="227">
        <v>2</v>
      </c>
      <c r="R1646" s="227">
        <v>2800</v>
      </c>
      <c r="S1646" s="227">
        <v>260400</v>
      </c>
      <c r="T1646" s="227">
        <v>3</v>
      </c>
      <c r="U1646" s="227">
        <v>178469</v>
      </c>
      <c r="V1646" s="227">
        <v>-734</v>
      </c>
      <c r="W1646" s="143">
        <v>46024</v>
      </c>
      <c r="X1646" s="143">
        <v>46033</v>
      </c>
      <c r="Y1646">
        <f t="shared" si="51"/>
        <v>260400</v>
      </c>
    </row>
    <row r="1647" spans="1:25">
      <c r="A1647" s="1" t="str">
        <f t="shared" si="50"/>
        <v>060101055785000</v>
      </c>
      <c r="B1647" s="142" t="s">
        <v>67</v>
      </c>
      <c r="C1647" s="142" t="s">
        <v>630</v>
      </c>
      <c r="D1647" s="142" t="s">
        <v>3495</v>
      </c>
      <c r="E1647" s="142" t="s">
        <v>3496</v>
      </c>
      <c r="F1647" s="142" t="s">
        <v>230</v>
      </c>
      <c r="G1647" s="142" t="s">
        <v>231</v>
      </c>
      <c r="H1647" s="142" t="s">
        <v>232</v>
      </c>
      <c r="I1647" s="142" t="s">
        <v>23</v>
      </c>
      <c r="J1647" s="142">
        <v>1</v>
      </c>
      <c r="K1647" s="142">
        <v>12</v>
      </c>
      <c r="L1647" s="227">
        <v>13845</v>
      </c>
      <c r="M1647" s="227">
        <v>186020168</v>
      </c>
      <c r="N1647" s="227">
        <v>17600</v>
      </c>
      <c r="O1647" s="227">
        <v>14500</v>
      </c>
      <c r="P1647" s="227">
        <v>174000</v>
      </c>
      <c r="Q1647" s="227">
        <v>12</v>
      </c>
      <c r="R1647" s="227">
        <v>458</v>
      </c>
      <c r="S1647" s="227">
        <v>168504</v>
      </c>
      <c r="T1647" s="227">
        <v>19141</v>
      </c>
      <c r="U1647" s="227">
        <v>241275135</v>
      </c>
      <c r="V1647" s="227">
        <v>-15901611</v>
      </c>
      <c r="W1647" s="143">
        <v>46035</v>
      </c>
      <c r="X1647" s="143">
        <v>46035</v>
      </c>
      <c r="Y1647">
        <f t="shared" si="51"/>
        <v>168504</v>
      </c>
    </row>
    <row r="1648" spans="1:25">
      <c r="A1648" s="1" t="str">
        <f t="shared" si="50"/>
        <v>060101057501000</v>
      </c>
      <c r="B1648" s="142" t="s">
        <v>67</v>
      </c>
      <c r="C1648" s="142" t="s">
        <v>630</v>
      </c>
      <c r="D1648" s="142" t="s">
        <v>3523</v>
      </c>
      <c r="E1648" s="142" t="s">
        <v>20</v>
      </c>
      <c r="F1648" s="142" t="s">
        <v>925</v>
      </c>
      <c r="G1648" s="142" t="s">
        <v>926</v>
      </c>
      <c r="H1648" s="142" t="s">
        <v>927</v>
      </c>
      <c r="I1648" s="142" t="s">
        <v>21</v>
      </c>
      <c r="J1648" s="142">
        <v>1</v>
      </c>
      <c r="K1648" s="142">
        <v>72</v>
      </c>
      <c r="L1648" s="227">
        <v>321</v>
      </c>
      <c r="M1648" s="227">
        <v>1887171</v>
      </c>
      <c r="N1648" s="227">
        <v>8600</v>
      </c>
      <c r="O1648" s="227">
        <v>8600</v>
      </c>
      <c r="P1648" s="227">
        <v>619200</v>
      </c>
      <c r="Q1648" s="227"/>
      <c r="R1648" s="227"/>
      <c r="S1648" s="227"/>
      <c r="T1648" s="227">
        <v>7</v>
      </c>
      <c r="U1648" s="227">
        <v>54234</v>
      </c>
      <c r="V1648" s="227">
        <v>13081</v>
      </c>
      <c r="W1648" s="143">
        <v>45831</v>
      </c>
      <c r="X1648" s="143">
        <v>46033</v>
      </c>
      <c r="Y1648">
        <f t="shared" si="51"/>
        <v>619200</v>
      </c>
    </row>
    <row r="1649" spans="1:25">
      <c r="A1649" s="1" t="str">
        <f t="shared" si="50"/>
        <v>060101058499000</v>
      </c>
      <c r="B1649" s="142" t="s">
        <v>67</v>
      </c>
      <c r="C1649" s="142" t="s">
        <v>630</v>
      </c>
      <c r="D1649" s="142" t="s">
        <v>3528</v>
      </c>
      <c r="E1649" s="142" t="s">
        <v>27</v>
      </c>
      <c r="F1649" s="142" t="s">
        <v>236</v>
      </c>
      <c r="G1649" s="142" t="s">
        <v>237</v>
      </c>
      <c r="H1649" s="142" t="s">
        <v>238</v>
      </c>
      <c r="I1649" s="142" t="s">
        <v>21</v>
      </c>
      <c r="J1649" s="142">
        <v>1</v>
      </c>
      <c r="K1649" s="142">
        <v>12</v>
      </c>
      <c r="L1649" s="227">
        <v>943</v>
      </c>
      <c r="M1649" s="227">
        <v>2285997</v>
      </c>
      <c r="N1649" s="227">
        <v>3300</v>
      </c>
      <c r="O1649" s="227">
        <v>3250</v>
      </c>
      <c r="P1649" s="227">
        <v>39000</v>
      </c>
      <c r="Q1649" s="227">
        <v>12</v>
      </c>
      <c r="R1649" s="227">
        <v>350</v>
      </c>
      <c r="S1649" s="227">
        <v>34800</v>
      </c>
      <c r="T1649" s="227">
        <v>513</v>
      </c>
      <c r="U1649" s="227">
        <v>1345811</v>
      </c>
      <c r="V1649" s="227">
        <v>102210</v>
      </c>
      <c r="W1649" s="143">
        <v>46032</v>
      </c>
      <c r="X1649" s="143">
        <v>46035</v>
      </c>
      <c r="Y1649">
        <f t="shared" si="51"/>
        <v>34800</v>
      </c>
    </row>
    <row r="1650" spans="1:25">
      <c r="A1650" s="1" t="str">
        <f t="shared" si="50"/>
        <v>060101063695000</v>
      </c>
      <c r="B1650" s="142" t="s">
        <v>67</v>
      </c>
      <c r="C1650" s="142" t="s">
        <v>630</v>
      </c>
      <c r="D1650" s="142" t="s">
        <v>3511</v>
      </c>
      <c r="E1650" s="142" t="s">
        <v>3512</v>
      </c>
      <c r="F1650" s="142" t="s">
        <v>3543</v>
      </c>
      <c r="G1650" s="142" t="s">
        <v>3544</v>
      </c>
      <c r="H1650" s="142" t="s">
        <v>3545</v>
      </c>
      <c r="I1650" s="142" t="s">
        <v>21</v>
      </c>
      <c r="J1650" s="142">
        <v>1</v>
      </c>
      <c r="K1650" s="142">
        <v>48</v>
      </c>
      <c r="L1650" s="227">
        <v>268</v>
      </c>
      <c r="M1650" s="227">
        <v>5657450</v>
      </c>
      <c r="N1650" s="227">
        <v>24900</v>
      </c>
      <c r="O1650" s="227">
        <v>20500</v>
      </c>
      <c r="P1650" s="227">
        <v>984000</v>
      </c>
      <c r="Q1650" s="227"/>
      <c r="R1650" s="227"/>
      <c r="S1650" s="227"/>
      <c r="T1650" s="227">
        <v>131</v>
      </c>
      <c r="U1650" s="227">
        <v>2419369</v>
      </c>
      <c r="V1650" s="227">
        <v>-346027</v>
      </c>
      <c r="W1650" s="143">
        <v>46028</v>
      </c>
      <c r="X1650" s="143">
        <v>46032</v>
      </c>
      <c r="Y1650">
        <f t="shared" si="51"/>
        <v>984000</v>
      </c>
    </row>
    <row r="1651" spans="1:25">
      <c r="A1651" s="1" t="str">
        <f t="shared" si="50"/>
        <v>060101064394000</v>
      </c>
      <c r="B1651" s="142" t="s">
        <v>67</v>
      </c>
      <c r="C1651" s="142" t="s">
        <v>630</v>
      </c>
      <c r="D1651" s="142" t="s">
        <v>3523</v>
      </c>
      <c r="E1651" s="142" t="s">
        <v>20</v>
      </c>
      <c r="F1651" s="142" t="s">
        <v>724</v>
      </c>
      <c r="G1651" s="142" t="s">
        <v>3546</v>
      </c>
      <c r="H1651" s="142" t="s">
        <v>725</v>
      </c>
      <c r="I1651" s="142" t="s">
        <v>21</v>
      </c>
      <c r="J1651" s="142">
        <v>1</v>
      </c>
      <c r="K1651" s="142">
        <v>36</v>
      </c>
      <c r="L1651" s="227">
        <v>139</v>
      </c>
      <c r="M1651" s="227">
        <v>514793</v>
      </c>
      <c r="N1651" s="227">
        <v>4700</v>
      </c>
      <c r="O1651" s="227">
        <v>4000</v>
      </c>
      <c r="P1651" s="227">
        <v>144000</v>
      </c>
      <c r="Q1651" s="227"/>
      <c r="R1651" s="227"/>
      <c r="S1651" s="227"/>
      <c r="T1651" s="227">
        <v>8</v>
      </c>
      <c r="U1651" s="227">
        <v>28757</v>
      </c>
      <c r="V1651" s="227">
        <v>-871</v>
      </c>
      <c r="W1651" s="143">
        <v>46007</v>
      </c>
      <c r="X1651" s="143">
        <v>46035</v>
      </c>
      <c r="Y1651">
        <f t="shared" si="51"/>
        <v>144000</v>
      </c>
    </row>
    <row r="1652" spans="1:25">
      <c r="A1652" s="1" t="str">
        <f t="shared" si="50"/>
        <v>060101064670000</v>
      </c>
      <c r="B1652" s="142" t="s">
        <v>67</v>
      </c>
      <c r="C1652" s="142" t="s">
        <v>630</v>
      </c>
      <c r="D1652" s="142" t="s">
        <v>3523</v>
      </c>
      <c r="E1652" s="142" t="s">
        <v>20</v>
      </c>
      <c r="F1652" s="142" t="s">
        <v>242</v>
      </c>
      <c r="G1652" s="142" t="s">
        <v>243</v>
      </c>
      <c r="H1652" s="142" t="s">
        <v>244</v>
      </c>
      <c r="I1652" s="142" t="s">
        <v>21</v>
      </c>
      <c r="J1652" s="142">
        <v>1</v>
      </c>
      <c r="K1652" s="142">
        <v>16</v>
      </c>
      <c r="L1652" s="227">
        <v>0</v>
      </c>
      <c r="M1652" s="227">
        <v>0</v>
      </c>
      <c r="N1652" s="227">
        <v>21500</v>
      </c>
      <c r="O1652" s="227">
        <v>20000</v>
      </c>
      <c r="P1652" s="227">
        <v>320000</v>
      </c>
      <c r="Q1652" s="227">
        <v>16</v>
      </c>
      <c r="R1652" s="227">
        <v>750</v>
      </c>
      <c r="S1652" s="227">
        <v>308000</v>
      </c>
      <c r="T1652" s="227">
        <v>1</v>
      </c>
      <c r="U1652" s="227">
        <v>19369</v>
      </c>
      <c r="V1652" s="227">
        <v>3873</v>
      </c>
      <c r="W1652" s="143">
        <v>46017</v>
      </c>
      <c r="X1652" s="143">
        <v>46028</v>
      </c>
      <c r="Y1652">
        <f t="shared" si="51"/>
        <v>308000</v>
      </c>
    </row>
    <row r="1653" spans="1:25">
      <c r="A1653" s="1" t="str">
        <f t="shared" si="50"/>
        <v>060101064680000</v>
      </c>
      <c r="B1653" s="142" t="s">
        <v>67</v>
      </c>
      <c r="C1653" s="142" t="s">
        <v>630</v>
      </c>
      <c r="D1653" s="142" t="s">
        <v>3523</v>
      </c>
      <c r="E1653" s="142" t="s">
        <v>20</v>
      </c>
      <c r="F1653" s="142" t="s">
        <v>248</v>
      </c>
      <c r="G1653" s="142" t="s">
        <v>249</v>
      </c>
      <c r="H1653" s="142" t="s">
        <v>250</v>
      </c>
      <c r="I1653" s="142" t="s">
        <v>21</v>
      </c>
      <c r="J1653" s="142">
        <v>1</v>
      </c>
      <c r="K1653" s="142">
        <v>28</v>
      </c>
      <c r="L1653" s="227">
        <v>817</v>
      </c>
      <c r="M1653" s="227">
        <v>7213354</v>
      </c>
      <c r="N1653" s="227">
        <v>10200</v>
      </c>
      <c r="O1653" s="227">
        <v>8900</v>
      </c>
      <c r="P1653" s="227">
        <v>249200</v>
      </c>
      <c r="Q1653" s="227">
        <v>28</v>
      </c>
      <c r="R1653" s="227">
        <v>100</v>
      </c>
      <c r="S1653" s="227">
        <v>246400</v>
      </c>
      <c r="T1653" s="227">
        <v>1593</v>
      </c>
      <c r="U1653" s="227">
        <v>14617207</v>
      </c>
      <c r="V1653" s="227">
        <v>552492</v>
      </c>
      <c r="W1653" s="143">
        <v>46017</v>
      </c>
      <c r="X1653" s="143">
        <v>46035</v>
      </c>
      <c r="Y1653">
        <f t="shared" si="51"/>
        <v>246400</v>
      </c>
    </row>
    <row r="1654" spans="1:25">
      <c r="A1654" s="1" t="str">
        <f t="shared" si="50"/>
        <v>060101065842000</v>
      </c>
      <c r="B1654" s="142" t="s">
        <v>67</v>
      </c>
      <c r="C1654" s="142" t="s">
        <v>630</v>
      </c>
      <c r="D1654" s="142" t="s">
        <v>3494</v>
      </c>
      <c r="E1654" s="142" t="s">
        <v>2486</v>
      </c>
      <c r="F1654" s="142" t="s">
        <v>43</v>
      </c>
      <c r="G1654" s="142" t="s">
        <v>2508</v>
      </c>
      <c r="H1654" s="142" t="s">
        <v>2509</v>
      </c>
      <c r="I1654" s="142" t="s">
        <v>23</v>
      </c>
      <c r="J1654" s="142">
        <v>1</v>
      </c>
      <c r="K1654" s="142">
        <v>48</v>
      </c>
      <c r="L1654" s="227">
        <v>61</v>
      </c>
      <c r="M1654" s="227">
        <v>674221</v>
      </c>
      <c r="N1654" s="227">
        <v>13700</v>
      </c>
      <c r="O1654" s="227">
        <v>13700</v>
      </c>
      <c r="P1654" s="227">
        <v>657600</v>
      </c>
      <c r="Q1654" s="227"/>
      <c r="R1654" s="227"/>
      <c r="S1654" s="227"/>
      <c r="T1654" s="227">
        <v>14</v>
      </c>
      <c r="U1654" s="227">
        <v>172793</v>
      </c>
      <c r="V1654" s="227">
        <v>18054</v>
      </c>
      <c r="W1654" s="143">
        <v>46006</v>
      </c>
      <c r="X1654" s="143">
        <v>46031</v>
      </c>
      <c r="Y1654">
        <f t="shared" si="51"/>
        <v>657600</v>
      </c>
    </row>
    <row r="1655" spans="1:25">
      <c r="A1655" s="1" t="str">
        <f t="shared" si="50"/>
        <v>060101066078000</v>
      </c>
      <c r="B1655" s="142" t="s">
        <v>67</v>
      </c>
      <c r="C1655" s="142" t="s">
        <v>630</v>
      </c>
      <c r="D1655" s="142" t="s">
        <v>3494</v>
      </c>
      <c r="E1655" s="142" t="s">
        <v>2486</v>
      </c>
      <c r="F1655" s="142" t="s">
        <v>44</v>
      </c>
      <c r="G1655" s="142" t="s">
        <v>2513</v>
      </c>
      <c r="H1655" s="142" t="s">
        <v>2514</v>
      </c>
      <c r="I1655" s="142" t="s">
        <v>21</v>
      </c>
      <c r="J1655" s="142">
        <v>1</v>
      </c>
      <c r="K1655" s="142">
        <v>45</v>
      </c>
      <c r="L1655" s="227">
        <v>0</v>
      </c>
      <c r="M1655" s="227">
        <v>0</v>
      </c>
      <c r="N1655" s="227">
        <v>10200</v>
      </c>
      <c r="O1655" s="227">
        <v>10200</v>
      </c>
      <c r="P1655" s="227">
        <v>459000</v>
      </c>
      <c r="Q1655" s="227"/>
      <c r="R1655" s="227"/>
      <c r="S1655" s="227"/>
      <c r="T1655" s="227">
        <v>0</v>
      </c>
      <c r="U1655" s="227">
        <v>0</v>
      </c>
      <c r="V1655" s="227">
        <v>0</v>
      </c>
      <c r="W1655" s="143">
        <v>45943</v>
      </c>
      <c r="X1655" s="143">
        <v>46014</v>
      </c>
      <c r="Y1655">
        <f t="shared" si="51"/>
        <v>459000</v>
      </c>
    </row>
    <row r="1656" spans="1:25">
      <c r="A1656" s="1" t="str">
        <f t="shared" si="50"/>
        <v>060101067510000</v>
      </c>
      <c r="B1656" s="142" t="s">
        <v>67</v>
      </c>
      <c r="C1656" s="142" t="s">
        <v>630</v>
      </c>
      <c r="D1656" s="142" t="s">
        <v>3523</v>
      </c>
      <c r="E1656" s="142" t="s">
        <v>20</v>
      </c>
      <c r="F1656" s="142" t="s">
        <v>460</v>
      </c>
      <c r="G1656" s="142" t="s">
        <v>461</v>
      </c>
      <c r="H1656" s="142" t="s">
        <v>462</v>
      </c>
      <c r="I1656" s="142" t="s">
        <v>21</v>
      </c>
      <c r="J1656" s="142">
        <v>1</v>
      </c>
      <c r="K1656" s="142">
        <v>16</v>
      </c>
      <c r="L1656" s="227">
        <v>24</v>
      </c>
      <c r="M1656" s="227">
        <v>314370</v>
      </c>
      <c r="N1656" s="227">
        <v>17500</v>
      </c>
      <c r="O1656" s="227">
        <v>17500</v>
      </c>
      <c r="P1656" s="227">
        <v>280000</v>
      </c>
      <c r="Q1656" s="227"/>
      <c r="R1656" s="227"/>
      <c r="S1656" s="227"/>
      <c r="T1656" s="227">
        <v>0</v>
      </c>
      <c r="U1656" s="227">
        <v>0</v>
      </c>
      <c r="V1656" s="227">
        <v>0</v>
      </c>
      <c r="W1656" s="143">
        <v>45981</v>
      </c>
      <c r="X1656" s="143">
        <v>46012</v>
      </c>
      <c r="Y1656">
        <f t="shared" si="51"/>
        <v>280000</v>
      </c>
    </row>
    <row r="1657" spans="1:25">
      <c r="A1657" s="1" t="str">
        <f t="shared" si="50"/>
        <v>060101068899000</v>
      </c>
      <c r="B1657" s="142" t="s">
        <v>67</v>
      </c>
      <c r="C1657" s="142" t="s">
        <v>630</v>
      </c>
      <c r="D1657" s="142" t="s">
        <v>3534</v>
      </c>
      <c r="E1657" s="142" t="s">
        <v>2492</v>
      </c>
      <c r="F1657" s="142" t="s">
        <v>45</v>
      </c>
      <c r="G1657" s="142" t="s">
        <v>2518</v>
      </c>
      <c r="H1657" s="142" t="s">
        <v>2519</v>
      </c>
      <c r="I1657" s="142" t="s">
        <v>23</v>
      </c>
      <c r="J1657" s="142">
        <v>1</v>
      </c>
      <c r="K1657" s="142">
        <v>60</v>
      </c>
      <c r="L1657" s="227">
        <v>0</v>
      </c>
      <c r="M1657" s="227">
        <v>0</v>
      </c>
      <c r="N1657" s="227">
        <v>4800</v>
      </c>
      <c r="O1657" s="227">
        <v>4800</v>
      </c>
      <c r="P1657" s="227">
        <v>288000</v>
      </c>
      <c r="Q1657" s="227">
        <v>60</v>
      </c>
      <c r="R1657" s="227">
        <v>383</v>
      </c>
      <c r="S1657" s="227">
        <v>265020</v>
      </c>
      <c r="T1657" s="227">
        <v>0</v>
      </c>
      <c r="U1657" s="227">
        <v>0</v>
      </c>
      <c r="V1657" s="227">
        <v>0</v>
      </c>
      <c r="W1657" s="143">
        <v>45967</v>
      </c>
      <c r="X1657" s="143">
        <v>45998</v>
      </c>
      <c r="Y1657">
        <f t="shared" si="51"/>
        <v>265020</v>
      </c>
    </row>
    <row r="1658" spans="1:25">
      <c r="A1658" s="1" t="str">
        <f t="shared" si="50"/>
        <v>060101070906000</v>
      </c>
      <c r="B1658" s="142" t="s">
        <v>67</v>
      </c>
      <c r="C1658" s="142" t="s">
        <v>630</v>
      </c>
      <c r="D1658" s="142" t="s">
        <v>3497</v>
      </c>
      <c r="E1658" s="142" t="s">
        <v>24</v>
      </c>
      <c r="F1658" s="142" t="s">
        <v>254</v>
      </c>
      <c r="G1658" s="142" t="s">
        <v>255</v>
      </c>
      <c r="H1658" s="142" t="s">
        <v>256</v>
      </c>
      <c r="I1658" s="142" t="s">
        <v>23</v>
      </c>
      <c r="J1658" s="142">
        <v>1</v>
      </c>
      <c r="K1658" s="142">
        <v>60</v>
      </c>
      <c r="L1658" s="227">
        <v>150</v>
      </c>
      <c r="M1658" s="227">
        <v>595393</v>
      </c>
      <c r="N1658" s="227">
        <v>4500</v>
      </c>
      <c r="O1658" s="227">
        <v>4500</v>
      </c>
      <c r="P1658" s="227">
        <v>270000</v>
      </c>
      <c r="Q1658" s="227">
        <v>60</v>
      </c>
      <c r="R1658" s="227">
        <v>75</v>
      </c>
      <c r="S1658" s="227">
        <v>265500</v>
      </c>
      <c r="T1658" s="227">
        <v>22</v>
      </c>
      <c r="U1658" s="227">
        <v>89189</v>
      </c>
      <c r="V1658" s="227">
        <v>1865</v>
      </c>
      <c r="W1658" s="143">
        <v>45898</v>
      </c>
      <c r="X1658" s="143">
        <v>46033</v>
      </c>
      <c r="Y1658">
        <f t="shared" si="51"/>
        <v>265500</v>
      </c>
    </row>
    <row r="1659" spans="1:25">
      <c r="A1659" s="1" t="str">
        <f t="shared" si="50"/>
        <v>060101071008000</v>
      </c>
      <c r="B1659" s="142" t="s">
        <v>67</v>
      </c>
      <c r="C1659" s="142" t="s">
        <v>630</v>
      </c>
      <c r="D1659" s="142" t="s">
        <v>3523</v>
      </c>
      <c r="E1659" s="142" t="s">
        <v>20</v>
      </c>
      <c r="F1659" s="142" t="s">
        <v>260</v>
      </c>
      <c r="G1659" s="142" t="s">
        <v>261</v>
      </c>
      <c r="H1659" s="142" t="s">
        <v>262</v>
      </c>
      <c r="I1659" s="142" t="s">
        <v>21</v>
      </c>
      <c r="J1659" s="142">
        <v>1</v>
      </c>
      <c r="K1659" s="142">
        <v>12</v>
      </c>
      <c r="L1659" s="227">
        <v>3332</v>
      </c>
      <c r="M1659" s="227">
        <v>24233670</v>
      </c>
      <c r="N1659" s="227">
        <v>8500</v>
      </c>
      <c r="O1659" s="227">
        <v>8500</v>
      </c>
      <c r="P1659" s="227">
        <v>102000</v>
      </c>
      <c r="Q1659" s="227">
        <v>12</v>
      </c>
      <c r="R1659" s="227">
        <v>100</v>
      </c>
      <c r="S1659" s="227">
        <v>100800</v>
      </c>
      <c r="T1659" s="227">
        <v>268</v>
      </c>
      <c r="U1659" s="227">
        <v>2010090</v>
      </c>
      <c r="V1659" s="227">
        <v>60923</v>
      </c>
      <c r="W1659" s="143">
        <v>46022</v>
      </c>
      <c r="X1659" s="143">
        <v>46035</v>
      </c>
      <c r="Y1659">
        <f t="shared" si="51"/>
        <v>100800</v>
      </c>
    </row>
    <row r="1660" spans="1:25">
      <c r="A1660" s="1" t="str">
        <f t="shared" si="50"/>
        <v>060101071171000</v>
      </c>
      <c r="B1660" s="142" t="s">
        <v>67</v>
      </c>
      <c r="C1660" s="142" t="s">
        <v>630</v>
      </c>
      <c r="D1660" s="142" t="s">
        <v>3511</v>
      </c>
      <c r="E1660" s="142" t="s">
        <v>3512</v>
      </c>
      <c r="F1660" s="142" t="s">
        <v>3547</v>
      </c>
      <c r="G1660" s="142" t="s">
        <v>3548</v>
      </c>
      <c r="H1660" s="142" t="s">
        <v>3549</v>
      </c>
      <c r="I1660" s="142" t="s">
        <v>21</v>
      </c>
      <c r="J1660" s="142">
        <v>1</v>
      </c>
      <c r="K1660" s="142">
        <v>12</v>
      </c>
      <c r="L1660" s="227">
        <v>26</v>
      </c>
      <c r="M1660" s="227">
        <v>1271214</v>
      </c>
      <c r="N1660" s="227">
        <v>67000</v>
      </c>
      <c r="O1660" s="227">
        <v>50900</v>
      </c>
      <c r="P1660" s="227">
        <v>610800</v>
      </c>
      <c r="Q1660" s="227"/>
      <c r="R1660" s="227"/>
      <c r="S1660" s="227"/>
      <c r="T1660" s="227">
        <v>3</v>
      </c>
      <c r="U1660" s="227">
        <v>143649</v>
      </c>
      <c r="V1660" s="227">
        <v>-3030</v>
      </c>
      <c r="W1660" s="143">
        <v>45938</v>
      </c>
      <c r="X1660" s="143">
        <v>46035</v>
      </c>
      <c r="Y1660">
        <f t="shared" si="51"/>
        <v>610800</v>
      </c>
    </row>
    <row r="1661" spans="1:25">
      <c r="A1661" s="1" t="str">
        <f t="shared" si="50"/>
        <v>060101071173000</v>
      </c>
      <c r="B1661" s="142" t="s">
        <v>67</v>
      </c>
      <c r="C1661" s="142" t="s">
        <v>630</v>
      </c>
      <c r="D1661" s="142" t="s">
        <v>3511</v>
      </c>
      <c r="E1661" s="142" t="s">
        <v>3512</v>
      </c>
      <c r="F1661" s="142" t="s">
        <v>3550</v>
      </c>
      <c r="G1661" s="142" t="s">
        <v>3551</v>
      </c>
      <c r="H1661" s="142" t="s">
        <v>3552</v>
      </c>
      <c r="I1661" s="142" t="s">
        <v>21</v>
      </c>
      <c r="J1661" s="142">
        <v>1</v>
      </c>
      <c r="K1661" s="142">
        <v>12</v>
      </c>
      <c r="L1661" s="227">
        <v>39</v>
      </c>
      <c r="M1661" s="227">
        <v>1913623</v>
      </c>
      <c r="N1661" s="227">
        <v>62900</v>
      </c>
      <c r="O1661" s="227">
        <v>62900</v>
      </c>
      <c r="P1661" s="227">
        <v>754800</v>
      </c>
      <c r="Q1661" s="227"/>
      <c r="R1661" s="227"/>
      <c r="S1661" s="227"/>
      <c r="T1661" s="227">
        <v>40</v>
      </c>
      <c r="U1661" s="227">
        <v>1906306</v>
      </c>
      <c r="V1661" s="227">
        <v>-56385</v>
      </c>
      <c r="W1661" s="143">
        <v>45974</v>
      </c>
      <c r="X1661" s="143">
        <v>46034</v>
      </c>
      <c r="Y1661">
        <f t="shared" si="51"/>
        <v>754800</v>
      </c>
    </row>
    <row r="1662" spans="1:25">
      <c r="A1662" s="1" t="str">
        <f t="shared" si="50"/>
        <v>060101071606000</v>
      </c>
      <c r="B1662" s="142" t="s">
        <v>67</v>
      </c>
      <c r="C1662" s="142" t="s">
        <v>630</v>
      </c>
      <c r="D1662" s="142" t="s">
        <v>3523</v>
      </c>
      <c r="E1662" s="142" t="s">
        <v>20</v>
      </c>
      <c r="F1662" s="142" t="s">
        <v>266</v>
      </c>
      <c r="G1662" s="142" t="s">
        <v>267</v>
      </c>
      <c r="H1662" s="142" t="s">
        <v>268</v>
      </c>
      <c r="I1662" s="142" t="s">
        <v>21</v>
      </c>
      <c r="J1662" s="142">
        <v>1</v>
      </c>
      <c r="K1662" s="142">
        <v>9</v>
      </c>
      <c r="L1662" s="227">
        <v>1</v>
      </c>
      <c r="M1662" s="227">
        <v>14856</v>
      </c>
      <c r="N1662" s="227">
        <v>17700</v>
      </c>
      <c r="O1662" s="227">
        <v>18500</v>
      </c>
      <c r="P1662" s="227">
        <v>166500</v>
      </c>
      <c r="Q1662" s="227">
        <v>9</v>
      </c>
      <c r="R1662" s="227">
        <v>1000</v>
      </c>
      <c r="S1662" s="227">
        <v>157500</v>
      </c>
      <c r="T1662" s="227">
        <v>89</v>
      </c>
      <c r="U1662" s="227">
        <v>1409459</v>
      </c>
      <c r="V1662" s="227">
        <v>87288</v>
      </c>
      <c r="W1662" s="143">
        <v>46022</v>
      </c>
      <c r="X1662" s="143">
        <v>46030</v>
      </c>
      <c r="Y1662">
        <f t="shared" si="51"/>
        <v>157500</v>
      </c>
    </row>
    <row r="1663" spans="1:25">
      <c r="A1663" s="1" t="str">
        <f t="shared" si="50"/>
        <v>060101072188000</v>
      </c>
      <c r="B1663" s="142" t="s">
        <v>67</v>
      </c>
      <c r="C1663" s="142" t="s">
        <v>630</v>
      </c>
      <c r="D1663" s="142" t="s">
        <v>3494</v>
      </c>
      <c r="E1663" s="142" t="s">
        <v>2486</v>
      </c>
      <c r="F1663" s="142" t="s">
        <v>46</v>
      </c>
      <c r="G1663" s="142" t="s">
        <v>3553</v>
      </c>
      <c r="H1663" s="142" t="s">
        <v>3554</v>
      </c>
      <c r="I1663" s="142" t="s">
        <v>23</v>
      </c>
      <c r="J1663" s="142">
        <v>1</v>
      </c>
      <c r="K1663" s="142">
        <v>42</v>
      </c>
      <c r="L1663" s="227">
        <v>179</v>
      </c>
      <c r="M1663" s="227">
        <v>1454131</v>
      </c>
      <c r="N1663" s="227">
        <v>10900</v>
      </c>
      <c r="O1663" s="227">
        <v>8900</v>
      </c>
      <c r="P1663" s="227">
        <v>373800</v>
      </c>
      <c r="Q1663" s="227"/>
      <c r="R1663" s="227"/>
      <c r="S1663" s="227"/>
      <c r="T1663" s="227">
        <v>25</v>
      </c>
      <c r="U1663" s="227">
        <v>245495</v>
      </c>
      <c r="V1663" s="227">
        <v>42404</v>
      </c>
      <c r="W1663" s="143">
        <v>46020</v>
      </c>
      <c r="X1663" s="143">
        <v>46034</v>
      </c>
      <c r="Y1663">
        <f t="shared" si="51"/>
        <v>373800</v>
      </c>
    </row>
    <row r="1664" spans="1:25">
      <c r="A1664" s="1" t="str">
        <f t="shared" si="50"/>
        <v>060101072194000</v>
      </c>
      <c r="B1664" s="142" t="s">
        <v>67</v>
      </c>
      <c r="C1664" s="142" t="s">
        <v>630</v>
      </c>
      <c r="D1664" s="142" t="s">
        <v>3523</v>
      </c>
      <c r="E1664" s="142" t="s">
        <v>20</v>
      </c>
      <c r="F1664" s="142" t="s">
        <v>272</v>
      </c>
      <c r="G1664" s="142" t="s">
        <v>273</v>
      </c>
      <c r="H1664" s="142" t="s">
        <v>3555</v>
      </c>
      <c r="I1664" s="142" t="s">
        <v>21</v>
      </c>
      <c r="J1664" s="142">
        <v>1</v>
      </c>
      <c r="K1664" s="142">
        <v>24</v>
      </c>
      <c r="L1664" s="227">
        <v>0</v>
      </c>
      <c r="M1664" s="227">
        <v>0</v>
      </c>
      <c r="N1664" s="227">
        <v>8300</v>
      </c>
      <c r="O1664" s="227">
        <v>6500</v>
      </c>
      <c r="P1664" s="227">
        <v>156000</v>
      </c>
      <c r="Q1664" s="227">
        <v>24</v>
      </c>
      <c r="R1664" s="227">
        <v>100</v>
      </c>
      <c r="S1664" s="227">
        <v>153600</v>
      </c>
      <c r="T1664" s="227">
        <v>0</v>
      </c>
      <c r="U1664" s="227">
        <v>0</v>
      </c>
      <c r="V1664" s="227">
        <v>0</v>
      </c>
      <c r="W1664" s="143">
        <v>45869</v>
      </c>
      <c r="X1664" s="143">
        <v>45951</v>
      </c>
      <c r="Y1664">
        <f t="shared" si="51"/>
        <v>153600</v>
      </c>
    </row>
    <row r="1665" spans="1:25">
      <c r="A1665" s="1" t="str">
        <f t="shared" si="50"/>
        <v>060101074335000</v>
      </c>
      <c r="B1665" s="142" t="s">
        <v>67</v>
      </c>
      <c r="C1665" s="142" t="s">
        <v>630</v>
      </c>
      <c r="D1665" s="142" t="s">
        <v>3494</v>
      </c>
      <c r="E1665" s="142" t="s">
        <v>2486</v>
      </c>
      <c r="F1665" s="142" t="s">
        <v>98</v>
      </c>
      <c r="G1665" s="142" t="s">
        <v>2752</v>
      </c>
      <c r="H1665" s="142" t="s">
        <v>2753</v>
      </c>
      <c r="I1665" s="142" t="s">
        <v>23</v>
      </c>
      <c r="J1665" s="142">
        <v>1</v>
      </c>
      <c r="K1665" s="142">
        <v>30</v>
      </c>
      <c r="L1665" s="227">
        <v>150</v>
      </c>
      <c r="M1665" s="227">
        <v>5566308</v>
      </c>
      <c r="N1665" s="227">
        <v>45800</v>
      </c>
      <c r="O1665" s="227">
        <v>45800</v>
      </c>
      <c r="P1665" s="227">
        <v>1374000</v>
      </c>
      <c r="Q1665" s="227"/>
      <c r="R1665" s="227"/>
      <c r="S1665" s="227"/>
      <c r="T1665" s="227">
        <v>0</v>
      </c>
      <c r="U1665" s="227">
        <v>0</v>
      </c>
      <c r="V1665" s="227">
        <v>0</v>
      </c>
      <c r="W1665" s="143">
        <v>46020</v>
      </c>
      <c r="X1665" s="143">
        <v>46001</v>
      </c>
      <c r="Y1665">
        <f t="shared" si="51"/>
        <v>1374000</v>
      </c>
    </row>
    <row r="1666" spans="1:25">
      <c r="A1666" s="1" t="str">
        <f t="shared" si="50"/>
        <v>060101074585000</v>
      </c>
      <c r="B1666" s="142" t="s">
        <v>67</v>
      </c>
      <c r="C1666" s="142" t="s">
        <v>630</v>
      </c>
      <c r="D1666" s="142" t="s">
        <v>3511</v>
      </c>
      <c r="E1666" s="142" t="s">
        <v>3512</v>
      </c>
      <c r="F1666" s="142" t="s">
        <v>3556</v>
      </c>
      <c r="G1666" s="142" t="s">
        <v>3557</v>
      </c>
      <c r="H1666" s="142" t="s">
        <v>3558</v>
      </c>
      <c r="I1666" s="142" t="s">
        <v>21</v>
      </c>
      <c r="J1666" s="142">
        <v>1</v>
      </c>
      <c r="K1666" s="142">
        <v>1</v>
      </c>
      <c r="L1666" s="227">
        <v>0</v>
      </c>
      <c r="M1666" s="227">
        <v>0</v>
      </c>
      <c r="N1666" s="227">
        <v>82900</v>
      </c>
      <c r="O1666" s="227">
        <v>82900</v>
      </c>
      <c r="P1666" s="227">
        <v>82900</v>
      </c>
      <c r="Q1666" s="227"/>
      <c r="R1666" s="227"/>
      <c r="S1666" s="227"/>
      <c r="T1666" s="227">
        <v>0</v>
      </c>
      <c r="U1666" s="227">
        <v>0</v>
      </c>
      <c r="V1666" s="227">
        <v>0</v>
      </c>
      <c r="W1666" s="143">
        <v>45456</v>
      </c>
      <c r="X1666" s="143">
        <v>45889</v>
      </c>
      <c r="Y1666">
        <f t="shared" si="51"/>
        <v>82900</v>
      </c>
    </row>
    <row r="1667" spans="1:25">
      <c r="A1667" s="1" t="str">
        <f t="shared" si="50"/>
        <v>060101074674000</v>
      </c>
      <c r="B1667" s="142" t="s">
        <v>67</v>
      </c>
      <c r="C1667" s="142" t="s">
        <v>630</v>
      </c>
      <c r="D1667" s="142" t="s">
        <v>3495</v>
      </c>
      <c r="E1667" s="142" t="s">
        <v>3496</v>
      </c>
      <c r="F1667" s="142" t="s">
        <v>278</v>
      </c>
      <c r="G1667" s="142" t="s">
        <v>279</v>
      </c>
      <c r="H1667" s="142" t="s">
        <v>3559</v>
      </c>
      <c r="I1667" s="142" t="s">
        <v>21</v>
      </c>
      <c r="J1667" s="142">
        <v>1</v>
      </c>
      <c r="K1667" s="142">
        <v>20</v>
      </c>
      <c r="L1667" s="227">
        <v>1193</v>
      </c>
      <c r="M1667" s="227">
        <v>8518833</v>
      </c>
      <c r="N1667" s="227">
        <v>8600</v>
      </c>
      <c r="O1667" s="227">
        <v>8600</v>
      </c>
      <c r="P1667" s="227">
        <v>172000</v>
      </c>
      <c r="Q1667" s="227">
        <v>20</v>
      </c>
      <c r="R1667" s="227">
        <v>600</v>
      </c>
      <c r="S1667" s="227">
        <v>160000</v>
      </c>
      <c r="T1667" s="227">
        <v>309</v>
      </c>
      <c r="U1667" s="227">
        <v>2190991</v>
      </c>
      <c r="V1667" s="227">
        <v>-15479</v>
      </c>
      <c r="W1667" s="143">
        <v>46028</v>
      </c>
      <c r="X1667" s="143">
        <v>46035</v>
      </c>
      <c r="Y1667">
        <f t="shared" si="51"/>
        <v>160000</v>
      </c>
    </row>
    <row r="1668" spans="1:25">
      <c r="A1668" s="1" t="str">
        <f t="shared" si="50"/>
        <v>060101074883000</v>
      </c>
      <c r="B1668" s="142" t="s">
        <v>67</v>
      </c>
      <c r="C1668" s="142" t="s">
        <v>630</v>
      </c>
      <c r="D1668" s="142" t="s">
        <v>3495</v>
      </c>
      <c r="E1668" s="142" t="s">
        <v>3496</v>
      </c>
      <c r="F1668" s="142" t="s">
        <v>284</v>
      </c>
      <c r="G1668" s="142" t="s">
        <v>285</v>
      </c>
      <c r="H1668" s="142" t="s">
        <v>286</v>
      </c>
      <c r="I1668" s="142" t="s">
        <v>21</v>
      </c>
      <c r="J1668" s="142">
        <v>1</v>
      </c>
      <c r="K1668" s="142">
        <v>50</v>
      </c>
      <c r="L1668" s="227">
        <v>1959</v>
      </c>
      <c r="M1668" s="227">
        <v>25777997</v>
      </c>
      <c r="N1668" s="227">
        <v>16800</v>
      </c>
      <c r="O1668" s="227">
        <v>16100</v>
      </c>
      <c r="P1668" s="227">
        <v>805000</v>
      </c>
      <c r="Q1668" s="227">
        <v>50</v>
      </c>
      <c r="R1668" s="227">
        <v>1200</v>
      </c>
      <c r="S1668" s="227">
        <v>745000</v>
      </c>
      <c r="T1668" s="227">
        <v>52</v>
      </c>
      <c r="U1668" s="227">
        <v>740091</v>
      </c>
      <c r="V1668" s="227">
        <v>55836</v>
      </c>
      <c r="W1668" s="143">
        <v>45688</v>
      </c>
      <c r="X1668" s="143">
        <v>46035</v>
      </c>
      <c r="Y1668">
        <f t="shared" si="51"/>
        <v>745000</v>
      </c>
    </row>
    <row r="1669" spans="1:25">
      <c r="A1669" s="1" t="str">
        <f t="shared" ref="A1669:A1732" si="52">B1669&amp;F1669</f>
        <v>060101075557000</v>
      </c>
      <c r="B1669" s="142" t="s">
        <v>67</v>
      </c>
      <c r="C1669" s="142" t="s">
        <v>630</v>
      </c>
      <c r="D1669" s="142" t="s">
        <v>3528</v>
      </c>
      <c r="E1669" s="142" t="s">
        <v>27</v>
      </c>
      <c r="F1669" s="142" t="s">
        <v>290</v>
      </c>
      <c r="G1669" s="142" t="s">
        <v>291</v>
      </c>
      <c r="H1669" s="142" t="s">
        <v>3560</v>
      </c>
      <c r="I1669" s="142" t="s">
        <v>23</v>
      </c>
      <c r="J1669" s="142">
        <v>1</v>
      </c>
      <c r="K1669" s="142">
        <v>25</v>
      </c>
      <c r="L1669" s="227">
        <v>17</v>
      </c>
      <c r="M1669" s="227">
        <v>155565</v>
      </c>
      <c r="N1669" s="227">
        <v>11700</v>
      </c>
      <c r="O1669" s="227">
        <v>11500</v>
      </c>
      <c r="P1669" s="227">
        <v>287500</v>
      </c>
      <c r="Q1669" s="227">
        <v>25</v>
      </c>
      <c r="R1669" s="227">
        <v>980</v>
      </c>
      <c r="S1669" s="227">
        <v>263000</v>
      </c>
      <c r="T1669" s="227">
        <v>7</v>
      </c>
      <c r="U1669" s="227">
        <v>71622</v>
      </c>
      <c r="V1669" s="227">
        <v>7566</v>
      </c>
      <c r="W1669" s="143">
        <v>45869</v>
      </c>
      <c r="X1669" s="143">
        <v>46035</v>
      </c>
      <c r="Y1669">
        <f t="shared" ref="Y1669:Y1732" si="53">IF(S1669&gt;0,S1669,P1669)</f>
        <v>263000</v>
      </c>
    </row>
    <row r="1670" spans="1:25">
      <c r="A1670" s="1" t="str">
        <f t="shared" si="52"/>
        <v>060101076058000</v>
      </c>
      <c r="B1670" s="142" t="s">
        <v>67</v>
      </c>
      <c r="C1670" s="142" t="s">
        <v>630</v>
      </c>
      <c r="D1670" s="142" t="s">
        <v>3534</v>
      </c>
      <c r="E1670" s="142" t="s">
        <v>2492</v>
      </c>
      <c r="F1670" s="142" t="s">
        <v>47</v>
      </c>
      <c r="G1670" s="142" t="s">
        <v>2528</v>
      </c>
      <c r="H1670" s="142" t="s">
        <v>3561</v>
      </c>
      <c r="I1670" s="142" t="s">
        <v>23</v>
      </c>
      <c r="J1670" s="142">
        <v>1</v>
      </c>
      <c r="K1670" s="142">
        <v>72</v>
      </c>
      <c r="L1670" s="227">
        <v>191468</v>
      </c>
      <c r="M1670" s="227">
        <v>275464159</v>
      </c>
      <c r="N1670" s="227">
        <v>1800</v>
      </c>
      <c r="O1670" s="227">
        <v>1800</v>
      </c>
      <c r="P1670" s="227">
        <v>129600</v>
      </c>
      <c r="Q1670" s="227">
        <v>72</v>
      </c>
      <c r="R1670" s="227">
        <v>286</v>
      </c>
      <c r="S1670" s="227">
        <v>109008</v>
      </c>
      <c r="T1670" s="227">
        <v>2732</v>
      </c>
      <c r="U1670" s="227">
        <v>3740537</v>
      </c>
      <c r="V1670" s="227">
        <v>-189979</v>
      </c>
      <c r="W1670" s="143">
        <v>46003</v>
      </c>
      <c r="X1670" s="143">
        <v>46035</v>
      </c>
      <c r="Y1670">
        <f t="shared" si="53"/>
        <v>109008</v>
      </c>
    </row>
    <row r="1671" spans="1:25">
      <c r="A1671" s="1" t="str">
        <f t="shared" si="52"/>
        <v>060101077236000</v>
      </c>
      <c r="B1671" s="142" t="s">
        <v>67</v>
      </c>
      <c r="C1671" s="142" t="s">
        <v>630</v>
      </c>
      <c r="D1671" s="142" t="s">
        <v>3495</v>
      </c>
      <c r="E1671" s="142" t="s">
        <v>3496</v>
      </c>
      <c r="F1671" s="142" t="s">
        <v>296</v>
      </c>
      <c r="G1671" s="142" t="s">
        <v>3562</v>
      </c>
      <c r="H1671" s="142" t="s">
        <v>298</v>
      </c>
      <c r="I1671" s="142" t="s">
        <v>21</v>
      </c>
      <c r="J1671" s="142">
        <v>1</v>
      </c>
      <c r="K1671" s="142">
        <v>12</v>
      </c>
      <c r="L1671" s="227">
        <v>2</v>
      </c>
      <c r="M1671" s="227">
        <v>28957</v>
      </c>
      <c r="N1671" s="227">
        <v>18700</v>
      </c>
      <c r="O1671" s="227">
        <v>17000</v>
      </c>
      <c r="P1671" s="227">
        <v>204000</v>
      </c>
      <c r="Q1671" s="227">
        <v>12</v>
      </c>
      <c r="R1671" s="227">
        <v>875</v>
      </c>
      <c r="S1671" s="227">
        <v>193500</v>
      </c>
      <c r="T1671" s="227">
        <v>70</v>
      </c>
      <c r="U1671" s="227">
        <v>1032432</v>
      </c>
      <c r="V1671" s="227">
        <v>18951</v>
      </c>
      <c r="W1671" s="143">
        <v>46024</v>
      </c>
      <c r="X1671" s="143">
        <v>46031</v>
      </c>
      <c r="Y1671">
        <f t="shared" si="53"/>
        <v>193500</v>
      </c>
    </row>
    <row r="1672" spans="1:25">
      <c r="A1672" s="1" t="str">
        <f t="shared" si="52"/>
        <v>060101077237000</v>
      </c>
      <c r="B1672" s="142" t="s">
        <v>67</v>
      </c>
      <c r="C1672" s="142" t="s">
        <v>630</v>
      </c>
      <c r="D1672" s="142" t="s">
        <v>3495</v>
      </c>
      <c r="E1672" s="142" t="s">
        <v>3496</v>
      </c>
      <c r="F1672" s="142" t="s">
        <v>302</v>
      </c>
      <c r="G1672" s="142" t="s">
        <v>303</v>
      </c>
      <c r="H1672" s="142" t="s">
        <v>304</v>
      </c>
      <c r="I1672" s="142" t="s">
        <v>21</v>
      </c>
      <c r="J1672" s="142">
        <v>1</v>
      </c>
      <c r="K1672" s="142">
        <v>12</v>
      </c>
      <c r="L1672" s="227">
        <v>0</v>
      </c>
      <c r="M1672" s="227">
        <v>0</v>
      </c>
      <c r="N1672" s="227">
        <v>18900</v>
      </c>
      <c r="O1672" s="227">
        <v>17000</v>
      </c>
      <c r="P1672" s="227">
        <v>204000</v>
      </c>
      <c r="Q1672" s="227">
        <v>12</v>
      </c>
      <c r="R1672" s="227">
        <v>758</v>
      </c>
      <c r="S1672" s="227">
        <v>194904</v>
      </c>
      <c r="T1672" s="227">
        <v>7</v>
      </c>
      <c r="U1672" s="227">
        <v>107658</v>
      </c>
      <c r="V1672" s="227">
        <v>5062</v>
      </c>
      <c r="W1672" s="143">
        <v>46028</v>
      </c>
      <c r="X1672" s="143">
        <v>46027</v>
      </c>
      <c r="Y1672">
        <f t="shared" si="53"/>
        <v>194904</v>
      </c>
    </row>
    <row r="1673" spans="1:25">
      <c r="A1673" s="1" t="str">
        <f t="shared" si="52"/>
        <v>060101077239000</v>
      </c>
      <c r="B1673" s="142" t="s">
        <v>67</v>
      </c>
      <c r="C1673" s="142" t="s">
        <v>630</v>
      </c>
      <c r="D1673" s="142" t="s">
        <v>3523</v>
      </c>
      <c r="E1673" s="142" t="s">
        <v>20</v>
      </c>
      <c r="F1673" s="142" t="s">
        <v>467</v>
      </c>
      <c r="G1673" s="142" t="s">
        <v>468</v>
      </c>
      <c r="H1673" s="142" t="s">
        <v>469</v>
      </c>
      <c r="I1673" s="142" t="s">
        <v>21</v>
      </c>
      <c r="J1673" s="142">
        <v>1</v>
      </c>
      <c r="K1673" s="142">
        <v>30</v>
      </c>
      <c r="L1673" s="227">
        <v>0</v>
      </c>
      <c r="M1673" s="227">
        <v>0</v>
      </c>
      <c r="N1673" s="227">
        <v>13400</v>
      </c>
      <c r="O1673" s="227">
        <v>13400</v>
      </c>
      <c r="P1673" s="227">
        <v>402000</v>
      </c>
      <c r="Q1673" s="227">
        <v>30</v>
      </c>
      <c r="R1673" s="227">
        <v>600</v>
      </c>
      <c r="S1673" s="227">
        <v>384000</v>
      </c>
      <c r="T1673" s="227">
        <v>0</v>
      </c>
      <c r="U1673" s="227">
        <v>0</v>
      </c>
      <c r="V1673" s="227">
        <v>0</v>
      </c>
      <c r="W1673" s="143">
        <v>45922</v>
      </c>
      <c r="X1673" s="143">
        <v>45994</v>
      </c>
      <c r="Y1673">
        <f t="shared" si="53"/>
        <v>384000</v>
      </c>
    </row>
    <row r="1674" spans="1:25">
      <c r="A1674" s="1" t="str">
        <f t="shared" si="52"/>
        <v>060101077650000</v>
      </c>
      <c r="B1674" s="142" t="s">
        <v>67</v>
      </c>
      <c r="C1674" s="142" t="s">
        <v>630</v>
      </c>
      <c r="D1674" s="142" t="s">
        <v>3534</v>
      </c>
      <c r="E1674" s="142" t="s">
        <v>2492</v>
      </c>
      <c r="F1674" s="142" t="s">
        <v>48</v>
      </c>
      <c r="G1674" s="142" t="s">
        <v>2533</v>
      </c>
      <c r="H1674" s="142" t="s">
        <v>2534</v>
      </c>
      <c r="I1674" s="142" t="s">
        <v>21</v>
      </c>
      <c r="J1674" s="142">
        <v>1</v>
      </c>
      <c r="K1674" s="142">
        <v>60</v>
      </c>
      <c r="L1674" s="227">
        <v>1677</v>
      </c>
      <c r="M1674" s="227">
        <v>1333956</v>
      </c>
      <c r="N1674" s="227">
        <v>1000</v>
      </c>
      <c r="O1674" s="227">
        <v>1000</v>
      </c>
      <c r="P1674" s="227">
        <v>60000</v>
      </c>
      <c r="Q1674" s="227">
        <v>60</v>
      </c>
      <c r="R1674" s="227">
        <v>92</v>
      </c>
      <c r="S1674" s="227">
        <v>54480</v>
      </c>
      <c r="T1674" s="227">
        <v>480</v>
      </c>
      <c r="U1674" s="227">
        <v>391783</v>
      </c>
      <c r="V1674" s="227">
        <v>9971</v>
      </c>
      <c r="W1674" s="143">
        <v>46014</v>
      </c>
      <c r="X1674" s="143">
        <v>46034</v>
      </c>
      <c r="Y1674">
        <f t="shared" si="53"/>
        <v>54480</v>
      </c>
    </row>
    <row r="1675" spans="1:25">
      <c r="A1675" s="1" t="str">
        <f t="shared" si="52"/>
        <v>060101078236000</v>
      </c>
      <c r="B1675" s="142" t="s">
        <v>67</v>
      </c>
      <c r="C1675" s="142" t="s">
        <v>630</v>
      </c>
      <c r="D1675" s="142" t="s">
        <v>3534</v>
      </c>
      <c r="E1675" s="142" t="s">
        <v>2492</v>
      </c>
      <c r="F1675" s="142" t="s">
        <v>49</v>
      </c>
      <c r="G1675" s="142" t="s">
        <v>2538</v>
      </c>
      <c r="H1675" s="142" t="s">
        <v>2539</v>
      </c>
      <c r="I1675" s="142" t="s">
        <v>21</v>
      </c>
      <c r="J1675" s="142">
        <v>1</v>
      </c>
      <c r="K1675" s="142">
        <v>5</v>
      </c>
      <c r="L1675" s="227">
        <v>724</v>
      </c>
      <c r="M1675" s="227">
        <v>5936297</v>
      </c>
      <c r="N1675" s="227">
        <v>9600</v>
      </c>
      <c r="O1675" s="227">
        <v>9600</v>
      </c>
      <c r="P1675" s="227">
        <v>48000</v>
      </c>
      <c r="Q1675" s="227">
        <v>5</v>
      </c>
      <c r="R1675" s="227">
        <v>300</v>
      </c>
      <c r="S1675" s="227">
        <v>46500</v>
      </c>
      <c r="T1675" s="227">
        <v>392</v>
      </c>
      <c r="U1675" s="227">
        <v>3256486</v>
      </c>
      <c r="V1675" s="227">
        <v>42358</v>
      </c>
      <c r="W1675" s="143">
        <v>46014</v>
      </c>
      <c r="X1675" s="143">
        <v>46035</v>
      </c>
      <c r="Y1675">
        <f t="shared" si="53"/>
        <v>46500</v>
      </c>
    </row>
    <row r="1676" spans="1:25">
      <c r="A1676" s="1" t="str">
        <f t="shared" si="52"/>
        <v>060101082607000</v>
      </c>
      <c r="B1676" s="142" t="s">
        <v>67</v>
      </c>
      <c r="C1676" s="142" t="s">
        <v>630</v>
      </c>
      <c r="D1676" s="142" t="s">
        <v>3495</v>
      </c>
      <c r="E1676" s="142" t="s">
        <v>3496</v>
      </c>
      <c r="F1676" s="142" t="s">
        <v>308</v>
      </c>
      <c r="G1676" s="142" t="s">
        <v>309</v>
      </c>
      <c r="H1676" s="142" t="s">
        <v>310</v>
      </c>
      <c r="I1676" s="142" t="s">
        <v>21</v>
      </c>
      <c r="J1676" s="142">
        <v>1</v>
      </c>
      <c r="K1676" s="142">
        <v>12</v>
      </c>
      <c r="L1676" s="227">
        <v>527</v>
      </c>
      <c r="M1676" s="227">
        <v>8281974</v>
      </c>
      <c r="N1676" s="227">
        <v>19900</v>
      </c>
      <c r="O1676" s="227">
        <v>17900</v>
      </c>
      <c r="P1676" s="227">
        <v>214800</v>
      </c>
      <c r="Q1676" s="227"/>
      <c r="R1676" s="227"/>
      <c r="S1676" s="227"/>
      <c r="T1676" s="227">
        <v>193</v>
      </c>
      <c r="U1676" s="227">
        <v>3337568</v>
      </c>
      <c r="V1676" s="227">
        <v>304511</v>
      </c>
      <c r="W1676" s="143">
        <v>46028</v>
      </c>
      <c r="X1676" s="143">
        <v>46035</v>
      </c>
      <c r="Y1676">
        <f t="shared" si="53"/>
        <v>214800</v>
      </c>
    </row>
    <row r="1677" spans="1:25">
      <c r="A1677" s="1" t="str">
        <f t="shared" si="52"/>
        <v>060101082627000</v>
      </c>
      <c r="B1677" s="142" t="s">
        <v>67</v>
      </c>
      <c r="C1677" s="142" t="s">
        <v>630</v>
      </c>
      <c r="D1677" s="142" t="s">
        <v>3528</v>
      </c>
      <c r="E1677" s="142" t="s">
        <v>27</v>
      </c>
      <c r="F1677" s="142" t="s">
        <v>482</v>
      </c>
      <c r="G1677" s="142" t="s">
        <v>483</v>
      </c>
      <c r="H1677" s="142" t="s">
        <v>484</v>
      </c>
      <c r="I1677" s="142" t="s">
        <v>21</v>
      </c>
      <c r="J1677" s="142">
        <v>1</v>
      </c>
      <c r="K1677" s="142">
        <v>24</v>
      </c>
      <c r="L1677" s="227">
        <v>1284</v>
      </c>
      <c r="M1677" s="227">
        <v>2710664</v>
      </c>
      <c r="N1677" s="227">
        <v>3400</v>
      </c>
      <c r="O1677" s="227">
        <v>3300</v>
      </c>
      <c r="P1677" s="227">
        <v>79200</v>
      </c>
      <c r="Q1677" s="227">
        <v>24</v>
      </c>
      <c r="R1677" s="227">
        <v>800</v>
      </c>
      <c r="S1677" s="227">
        <v>60000</v>
      </c>
      <c r="T1677" s="227">
        <v>6</v>
      </c>
      <c r="U1677" s="227">
        <v>17838</v>
      </c>
      <c r="V1677" s="227">
        <v>5171</v>
      </c>
      <c r="W1677" s="143">
        <v>46034</v>
      </c>
      <c r="X1677" s="143">
        <v>46033</v>
      </c>
      <c r="Y1677">
        <f t="shared" si="53"/>
        <v>60000</v>
      </c>
    </row>
    <row r="1678" spans="1:25">
      <c r="A1678" s="1" t="str">
        <f t="shared" si="52"/>
        <v>060101082723000</v>
      </c>
      <c r="B1678" s="142" t="s">
        <v>67</v>
      </c>
      <c r="C1678" s="142" t="s">
        <v>630</v>
      </c>
      <c r="D1678" s="142" t="s">
        <v>3495</v>
      </c>
      <c r="E1678" s="142" t="s">
        <v>3496</v>
      </c>
      <c r="F1678" s="142" t="s">
        <v>314</v>
      </c>
      <c r="G1678" s="142" t="s">
        <v>315</v>
      </c>
      <c r="H1678" s="142" t="s">
        <v>316</v>
      </c>
      <c r="I1678" s="142" t="s">
        <v>21</v>
      </c>
      <c r="J1678" s="142">
        <v>1</v>
      </c>
      <c r="K1678" s="142">
        <v>24</v>
      </c>
      <c r="L1678" s="227">
        <v>1313</v>
      </c>
      <c r="M1678" s="227">
        <v>5459953</v>
      </c>
      <c r="N1678" s="227">
        <v>5400</v>
      </c>
      <c r="O1678" s="227">
        <v>5400</v>
      </c>
      <c r="P1678" s="227">
        <v>129600</v>
      </c>
      <c r="Q1678" s="227">
        <v>24</v>
      </c>
      <c r="R1678" s="227">
        <v>950</v>
      </c>
      <c r="S1678" s="227">
        <v>106800</v>
      </c>
      <c r="T1678" s="227">
        <v>367</v>
      </c>
      <c r="U1678" s="227">
        <v>1484594</v>
      </c>
      <c r="V1678" s="227">
        <v>-41531</v>
      </c>
      <c r="W1678" s="143">
        <v>46028</v>
      </c>
      <c r="X1678" s="143">
        <v>46034</v>
      </c>
      <c r="Y1678">
        <f t="shared" si="53"/>
        <v>106800</v>
      </c>
    </row>
    <row r="1679" spans="1:25">
      <c r="A1679" s="1" t="str">
        <f t="shared" si="52"/>
        <v>060101083138000</v>
      </c>
      <c r="B1679" s="142" t="s">
        <v>67</v>
      </c>
      <c r="C1679" s="142" t="s">
        <v>630</v>
      </c>
      <c r="D1679" s="142" t="s">
        <v>3534</v>
      </c>
      <c r="E1679" s="142" t="s">
        <v>2492</v>
      </c>
      <c r="F1679" s="142" t="s">
        <v>50</v>
      </c>
      <c r="G1679" s="142" t="s">
        <v>2543</v>
      </c>
      <c r="H1679" s="142" t="s">
        <v>2544</v>
      </c>
      <c r="I1679" s="142" t="s">
        <v>21</v>
      </c>
      <c r="J1679" s="142">
        <v>1</v>
      </c>
      <c r="K1679" s="142">
        <v>12</v>
      </c>
      <c r="L1679" s="227">
        <v>159</v>
      </c>
      <c r="M1679" s="227">
        <v>5414248</v>
      </c>
      <c r="N1679" s="227">
        <v>43500</v>
      </c>
      <c r="O1679" s="227">
        <v>43500</v>
      </c>
      <c r="P1679" s="227">
        <v>522000</v>
      </c>
      <c r="Q1679" s="227">
        <v>12</v>
      </c>
      <c r="R1679" s="227">
        <v>1500</v>
      </c>
      <c r="S1679" s="227">
        <v>504000</v>
      </c>
      <c r="T1679" s="227">
        <v>8</v>
      </c>
      <c r="U1679" s="227">
        <v>313514</v>
      </c>
      <c r="V1679" s="227">
        <v>41099</v>
      </c>
      <c r="W1679" s="143">
        <v>45923</v>
      </c>
      <c r="X1679" s="143">
        <v>46035</v>
      </c>
      <c r="Y1679">
        <f t="shared" si="53"/>
        <v>504000</v>
      </c>
    </row>
    <row r="1680" spans="1:25">
      <c r="A1680" s="1" t="str">
        <f t="shared" si="52"/>
        <v>060101083802000</v>
      </c>
      <c r="B1680" s="142" t="s">
        <v>67</v>
      </c>
      <c r="C1680" s="142" t="s">
        <v>630</v>
      </c>
      <c r="D1680" s="142" t="s">
        <v>3523</v>
      </c>
      <c r="E1680" s="142" t="s">
        <v>20</v>
      </c>
      <c r="F1680" s="142" t="s">
        <v>941</v>
      </c>
      <c r="G1680" s="142" t="s">
        <v>942</v>
      </c>
      <c r="H1680" s="142" t="s">
        <v>943</v>
      </c>
      <c r="I1680" s="142" t="s">
        <v>21</v>
      </c>
      <c r="J1680" s="142">
        <v>1</v>
      </c>
      <c r="K1680" s="142">
        <v>40</v>
      </c>
      <c r="L1680" s="227">
        <v>72</v>
      </c>
      <c r="M1680" s="227">
        <v>282529</v>
      </c>
      <c r="N1680" s="227">
        <v>5100</v>
      </c>
      <c r="O1680" s="227">
        <v>5100</v>
      </c>
      <c r="P1680" s="227">
        <v>204000</v>
      </c>
      <c r="Q1680" s="227"/>
      <c r="R1680" s="227"/>
      <c r="S1680" s="227"/>
      <c r="T1680" s="227">
        <v>23</v>
      </c>
      <c r="U1680" s="227">
        <v>105676</v>
      </c>
      <c r="V1680" s="227">
        <v>15424</v>
      </c>
      <c r="W1680" s="143">
        <v>46009</v>
      </c>
      <c r="X1680" s="143">
        <v>46035</v>
      </c>
      <c r="Y1680">
        <f t="shared" si="53"/>
        <v>204000</v>
      </c>
    </row>
    <row r="1681" spans="1:25">
      <c r="A1681" s="1" t="str">
        <f t="shared" si="52"/>
        <v>060101083898000</v>
      </c>
      <c r="B1681" s="142" t="s">
        <v>67</v>
      </c>
      <c r="C1681" s="142" t="s">
        <v>630</v>
      </c>
      <c r="D1681" s="142" t="s">
        <v>3528</v>
      </c>
      <c r="E1681" s="142" t="s">
        <v>27</v>
      </c>
      <c r="F1681" s="142" t="s">
        <v>320</v>
      </c>
      <c r="G1681" s="142" t="s">
        <v>321</v>
      </c>
      <c r="H1681" s="142" t="s">
        <v>322</v>
      </c>
      <c r="I1681" s="142" t="s">
        <v>21</v>
      </c>
      <c r="J1681" s="142">
        <v>1</v>
      </c>
      <c r="K1681" s="142">
        <v>30</v>
      </c>
      <c r="L1681" s="227">
        <v>123</v>
      </c>
      <c r="M1681" s="227">
        <v>640943</v>
      </c>
      <c r="N1681" s="227">
        <v>6800</v>
      </c>
      <c r="O1681" s="227">
        <v>6800</v>
      </c>
      <c r="P1681" s="227">
        <v>204000</v>
      </c>
      <c r="Q1681" s="227">
        <v>30</v>
      </c>
      <c r="R1681" s="227">
        <v>800</v>
      </c>
      <c r="S1681" s="227">
        <v>180000</v>
      </c>
      <c r="T1681" s="227">
        <v>30</v>
      </c>
      <c r="U1681" s="227">
        <v>181388</v>
      </c>
      <c r="V1681" s="227">
        <v>25061</v>
      </c>
      <c r="W1681" s="143">
        <v>46003</v>
      </c>
      <c r="X1681" s="143">
        <v>46035</v>
      </c>
      <c r="Y1681">
        <f t="shared" si="53"/>
        <v>180000</v>
      </c>
    </row>
    <row r="1682" spans="1:25">
      <c r="A1682" s="1" t="str">
        <f t="shared" si="52"/>
        <v>060101083903000</v>
      </c>
      <c r="B1682" s="142" t="s">
        <v>67</v>
      </c>
      <c r="C1682" s="142" t="s">
        <v>630</v>
      </c>
      <c r="D1682" s="142" t="s">
        <v>3528</v>
      </c>
      <c r="E1682" s="142" t="s">
        <v>27</v>
      </c>
      <c r="F1682" s="142" t="s">
        <v>326</v>
      </c>
      <c r="G1682" s="142" t="s">
        <v>327</v>
      </c>
      <c r="H1682" s="142" t="s">
        <v>328</v>
      </c>
      <c r="I1682" s="142" t="s">
        <v>21</v>
      </c>
      <c r="J1682" s="142">
        <v>1</v>
      </c>
      <c r="K1682" s="142">
        <v>24</v>
      </c>
      <c r="L1682" s="227">
        <v>122</v>
      </c>
      <c r="M1682" s="227">
        <v>594022</v>
      </c>
      <c r="N1682" s="227">
        <v>6600</v>
      </c>
      <c r="O1682" s="227">
        <v>6600</v>
      </c>
      <c r="P1682" s="227">
        <v>158400</v>
      </c>
      <c r="Q1682" s="227"/>
      <c r="R1682" s="227"/>
      <c r="S1682" s="227"/>
      <c r="T1682" s="227">
        <v>296</v>
      </c>
      <c r="U1682" s="227">
        <v>1760000</v>
      </c>
      <c r="V1682" s="227">
        <v>318768</v>
      </c>
      <c r="W1682" s="143">
        <v>46030</v>
      </c>
      <c r="X1682" s="143">
        <v>46034</v>
      </c>
      <c r="Y1682">
        <f t="shared" si="53"/>
        <v>158400</v>
      </c>
    </row>
    <row r="1683" spans="1:25">
      <c r="A1683" s="1" t="str">
        <f t="shared" si="52"/>
        <v>060101084368000</v>
      </c>
      <c r="B1683" s="142" t="s">
        <v>67</v>
      </c>
      <c r="C1683" s="142" t="s">
        <v>630</v>
      </c>
      <c r="D1683" s="142" t="s">
        <v>3511</v>
      </c>
      <c r="E1683" s="142" t="s">
        <v>3512</v>
      </c>
      <c r="F1683" s="142" t="s">
        <v>3563</v>
      </c>
      <c r="G1683" s="142" t="s">
        <v>3564</v>
      </c>
      <c r="H1683" s="142" t="s">
        <v>3565</v>
      </c>
      <c r="I1683" s="142" t="s">
        <v>21</v>
      </c>
      <c r="J1683" s="142">
        <v>1</v>
      </c>
      <c r="K1683" s="142">
        <v>20</v>
      </c>
      <c r="L1683" s="227">
        <v>51</v>
      </c>
      <c r="M1683" s="227">
        <v>1950641</v>
      </c>
      <c r="N1683" s="227">
        <v>57900</v>
      </c>
      <c r="O1683" s="227">
        <v>57900</v>
      </c>
      <c r="P1683" s="227">
        <v>1158000</v>
      </c>
      <c r="Q1683" s="227"/>
      <c r="R1683" s="227"/>
      <c r="S1683" s="227"/>
      <c r="T1683" s="227">
        <v>17</v>
      </c>
      <c r="U1683" s="227">
        <v>848919</v>
      </c>
      <c r="V1683" s="227">
        <v>198706</v>
      </c>
      <c r="W1683" s="143">
        <v>46021</v>
      </c>
      <c r="X1683" s="143">
        <v>46033</v>
      </c>
      <c r="Y1683">
        <f t="shared" si="53"/>
        <v>1158000</v>
      </c>
    </row>
    <row r="1684" spans="1:25">
      <c r="A1684" s="1" t="str">
        <f t="shared" si="52"/>
        <v>060101084369000</v>
      </c>
      <c r="B1684" s="142" t="s">
        <v>67</v>
      </c>
      <c r="C1684" s="142" t="s">
        <v>630</v>
      </c>
      <c r="D1684" s="142" t="s">
        <v>3527</v>
      </c>
      <c r="E1684" s="142" t="s">
        <v>22</v>
      </c>
      <c r="F1684" s="142" t="s">
        <v>332</v>
      </c>
      <c r="G1684" s="142" t="s">
        <v>333</v>
      </c>
      <c r="H1684" s="142" t="s">
        <v>334</v>
      </c>
      <c r="I1684" s="142" t="s">
        <v>21</v>
      </c>
      <c r="J1684" s="142">
        <v>1</v>
      </c>
      <c r="K1684" s="142">
        <v>60</v>
      </c>
      <c r="L1684" s="227">
        <v>0</v>
      </c>
      <c r="M1684" s="227">
        <v>0</v>
      </c>
      <c r="N1684" s="227">
        <v>9800</v>
      </c>
      <c r="O1684" s="227">
        <v>9000</v>
      </c>
      <c r="P1684" s="227">
        <v>540000</v>
      </c>
      <c r="Q1684" s="227">
        <v>60</v>
      </c>
      <c r="R1684" s="227">
        <v>300</v>
      </c>
      <c r="S1684" s="227">
        <v>522000</v>
      </c>
      <c r="T1684" s="227">
        <v>0</v>
      </c>
      <c r="U1684" s="227">
        <v>0</v>
      </c>
      <c r="V1684" s="227">
        <v>0</v>
      </c>
      <c r="W1684" s="143">
        <v>45992</v>
      </c>
      <c r="X1684" s="143">
        <v>45992</v>
      </c>
      <c r="Y1684">
        <f t="shared" si="53"/>
        <v>522000</v>
      </c>
    </row>
    <row r="1685" spans="1:25">
      <c r="A1685" s="1" t="str">
        <f t="shared" si="52"/>
        <v>060101084782000</v>
      </c>
      <c r="B1685" s="142" t="s">
        <v>67</v>
      </c>
      <c r="C1685" s="142" t="s">
        <v>630</v>
      </c>
      <c r="D1685" s="142" t="s">
        <v>3511</v>
      </c>
      <c r="E1685" s="142" t="s">
        <v>3512</v>
      </c>
      <c r="F1685" s="142" t="s">
        <v>3566</v>
      </c>
      <c r="G1685" s="142" t="s">
        <v>3567</v>
      </c>
      <c r="H1685" s="142" t="s">
        <v>3568</v>
      </c>
      <c r="I1685" s="142" t="s">
        <v>23</v>
      </c>
      <c r="J1685" s="142">
        <v>1</v>
      </c>
      <c r="K1685" s="142">
        <v>20</v>
      </c>
      <c r="L1685" s="227">
        <v>63</v>
      </c>
      <c r="M1685" s="227">
        <v>2454434</v>
      </c>
      <c r="N1685" s="227">
        <v>54900</v>
      </c>
      <c r="O1685" s="227">
        <v>44900</v>
      </c>
      <c r="P1685" s="227">
        <v>898000</v>
      </c>
      <c r="Q1685" s="227"/>
      <c r="R1685" s="227"/>
      <c r="S1685" s="227"/>
      <c r="T1685" s="227">
        <v>14</v>
      </c>
      <c r="U1685" s="227">
        <v>618919</v>
      </c>
      <c r="V1685" s="227">
        <v>73489</v>
      </c>
      <c r="W1685" s="143">
        <v>46021</v>
      </c>
      <c r="X1685" s="143">
        <v>46035</v>
      </c>
      <c r="Y1685">
        <f t="shared" si="53"/>
        <v>898000</v>
      </c>
    </row>
    <row r="1686" spans="1:25">
      <c r="A1686" s="1" t="str">
        <f t="shared" si="52"/>
        <v>060101086395000</v>
      </c>
      <c r="B1686" s="142" t="s">
        <v>67</v>
      </c>
      <c r="C1686" s="142" t="s">
        <v>630</v>
      </c>
      <c r="D1686" s="142" t="s">
        <v>3523</v>
      </c>
      <c r="E1686" s="142" t="s">
        <v>20</v>
      </c>
      <c r="F1686" s="142" t="s">
        <v>949</v>
      </c>
      <c r="G1686" s="142" t="s">
        <v>950</v>
      </c>
      <c r="H1686" s="142" t="s">
        <v>951</v>
      </c>
      <c r="I1686" s="142" t="s">
        <v>26</v>
      </c>
      <c r="J1686" s="142">
        <v>1</v>
      </c>
      <c r="K1686" s="142">
        <v>8</v>
      </c>
      <c r="L1686" s="227"/>
      <c r="M1686" s="227"/>
      <c r="N1686" s="227">
        <v>46900</v>
      </c>
      <c r="O1686" s="227">
        <v>46900</v>
      </c>
      <c r="P1686" s="227">
        <v>375200</v>
      </c>
      <c r="Q1686" s="227"/>
      <c r="R1686" s="227"/>
      <c r="S1686" s="227"/>
      <c r="T1686" s="227"/>
      <c r="U1686" s="227"/>
      <c r="V1686" s="227"/>
      <c r="W1686" s="143">
        <v>44589</v>
      </c>
      <c r="X1686" s="143">
        <v>44797</v>
      </c>
      <c r="Y1686">
        <f t="shared" si="53"/>
        <v>375200</v>
      </c>
    </row>
    <row r="1687" spans="1:25">
      <c r="A1687" s="1" t="str">
        <f t="shared" si="52"/>
        <v>060101086441000</v>
      </c>
      <c r="B1687" s="142" t="s">
        <v>67</v>
      </c>
      <c r="C1687" s="142" t="s">
        <v>630</v>
      </c>
      <c r="D1687" s="142" t="s">
        <v>3494</v>
      </c>
      <c r="E1687" s="142" t="s">
        <v>2486</v>
      </c>
      <c r="F1687" s="142" t="s">
        <v>59</v>
      </c>
      <c r="G1687" s="142" t="s">
        <v>2590</v>
      </c>
      <c r="H1687" s="142" t="s">
        <v>2591</v>
      </c>
      <c r="I1687" s="142" t="s">
        <v>21</v>
      </c>
      <c r="J1687" s="142">
        <v>1</v>
      </c>
      <c r="K1687" s="142">
        <v>20</v>
      </c>
      <c r="L1687" s="227">
        <v>147</v>
      </c>
      <c r="M1687" s="227">
        <v>619786</v>
      </c>
      <c r="N1687" s="227">
        <v>5500</v>
      </c>
      <c r="O1687" s="227">
        <v>5500</v>
      </c>
      <c r="P1687" s="227">
        <v>110000</v>
      </c>
      <c r="Q1687" s="227"/>
      <c r="R1687" s="227"/>
      <c r="S1687" s="227"/>
      <c r="T1687" s="227">
        <v>7</v>
      </c>
      <c r="U1687" s="227">
        <v>34685</v>
      </c>
      <c r="V1687" s="227">
        <v>5171</v>
      </c>
      <c r="W1687" s="143">
        <v>46011</v>
      </c>
      <c r="X1687" s="143">
        <v>46034</v>
      </c>
      <c r="Y1687">
        <f t="shared" si="53"/>
        <v>110000</v>
      </c>
    </row>
    <row r="1688" spans="1:25">
      <c r="A1688" s="1" t="str">
        <f t="shared" si="52"/>
        <v>060101087230000</v>
      </c>
      <c r="B1688" s="142" t="s">
        <v>67</v>
      </c>
      <c r="C1688" s="142" t="s">
        <v>630</v>
      </c>
      <c r="D1688" s="142" t="s">
        <v>3528</v>
      </c>
      <c r="E1688" s="142" t="s">
        <v>27</v>
      </c>
      <c r="F1688" s="142" t="s">
        <v>489</v>
      </c>
      <c r="G1688" s="142" t="s">
        <v>490</v>
      </c>
      <c r="H1688" s="142" t="s">
        <v>491</v>
      </c>
      <c r="I1688" s="142" t="s">
        <v>23</v>
      </c>
      <c r="J1688" s="142">
        <v>1</v>
      </c>
      <c r="K1688" s="142">
        <v>12</v>
      </c>
      <c r="L1688" s="227">
        <v>0</v>
      </c>
      <c r="M1688" s="227">
        <v>0</v>
      </c>
      <c r="N1688" s="227">
        <v>4000</v>
      </c>
      <c r="O1688" s="227">
        <v>4000</v>
      </c>
      <c r="P1688" s="227">
        <v>48000</v>
      </c>
      <c r="Q1688" s="227">
        <v>12</v>
      </c>
      <c r="R1688" s="227">
        <v>725</v>
      </c>
      <c r="S1688" s="227">
        <v>39300</v>
      </c>
      <c r="T1688" s="227">
        <v>0</v>
      </c>
      <c r="U1688" s="227">
        <v>0</v>
      </c>
      <c r="V1688" s="227">
        <v>0</v>
      </c>
      <c r="W1688" s="143">
        <v>46017</v>
      </c>
      <c r="X1688" s="143">
        <v>46017</v>
      </c>
      <c r="Y1688">
        <f t="shared" si="53"/>
        <v>39300</v>
      </c>
    </row>
    <row r="1689" spans="1:25">
      <c r="A1689" s="1" t="str">
        <f t="shared" si="52"/>
        <v>060101088129000</v>
      </c>
      <c r="B1689" s="142" t="s">
        <v>67</v>
      </c>
      <c r="C1689" s="142" t="s">
        <v>630</v>
      </c>
      <c r="D1689" s="142" t="s">
        <v>3527</v>
      </c>
      <c r="E1689" s="142" t="s">
        <v>22</v>
      </c>
      <c r="F1689" s="142" t="s">
        <v>338</v>
      </c>
      <c r="G1689" s="142" t="s">
        <v>339</v>
      </c>
      <c r="H1689" s="142" t="s">
        <v>340</v>
      </c>
      <c r="I1689" s="142" t="s">
        <v>21</v>
      </c>
      <c r="J1689" s="142">
        <v>1</v>
      </c>
      <c r="K1689" s="142">
        <v>40</v>
      </c>
      <c r="L1689" s="227">
        <v>0</v>
      </c>
      <c r="M1689" s="227">
        <v>0</v>
      </c>
      <c r="N1689" s="227">
        <v>3100</v>
      </c>
      <c r="O1689" s="227">
        <v>3000</v>
      </c>
      <c r="P1689" s="227">
        <v>120000</v>
      </c>
      <c r="Q1689" s="227">
        <v>40</v>
      </c>
      <c r="R1689" s="227">
        <v>120</v>
      </c>
      <c r="S1689" s="227">
        <v>115200</v>
      </c>
      <c r="T1689" s="227">
        <v>0</v>
      </c>
      <c r="U1689" s="227">
        <v>0</v>
      </c>
      <c r="V1689" s="227">
        <v>0</v>
      </c>
      <c r="W1689" s="143">
        <v>45974</v>
      </c>
      <c r="X1689" s="143">
        <v>45974</v>
      </c>
      <c r="Y1689">
        <f t="shared" si="53"/>
        <v>115200</v>
      </c>
    </row>
    <row r="1690" spans="1:25">
      <c r="A1690" s="1" t="str">
        <f t="shared" si="52"/>
        <v>060101088133000</v>
      </c>
      <c r="B1690" s="142" t="s">
        <v>67</v>
      </c>
      <c r="C1690" s="142" t="s">
        <v>630</v>
      </c>
      <c r="D1690" s="142" t="s">
        <v>3527</v>
      </c>
      <c r="E1690" s="142" t="s">
        <v>22</v>
      </c>
      <c r="F1690" s="142" t="s">
        <v>631</v>
      </c>
      <c r="G1690" s="142" t="s">
        <v>632</v>
      </c>
      <c r="H1690" s="142" t="s">
        <v>633</v>
      </c>
      <c r="I1690" s="142" t="s">
        <v>21</v>
      </c>
      <c r="J1690" s="142">
        <v>1</v>
      </c>
      <c r="K1690" s="142">
        <v>40</v>
      </c>
      <c r="L1690" s="227">
        <v>1</v>
      </c>
      <c r="M1690" s="227">
        <v>2507</v>
      </c>
      <c r="N1690" s="227">
        <v>3100</v>
      </c>
      <c r="O1690" s="227">
        <v>3100</v>
      </c>
      <c r="P1690" s="227">
        <v>124000</v>
      </c>
      <c r="Q1690" s="227">
        <v>40</v>
      </c>
      <c r="R1690" s="227">
        <v>255</v>
      </c>
      <c r="S1690" s="227">
        <v>113800</v>
      </c>
      <c r="T1690" s="227">
        <v>0</v>
      </c>
      <c r="U1690" s="227">
        <v>0</v>
      </c>
      <c r="V1690" s="227">
        <v>0</v>
      </c>
      <c r="W1690" s="143">
        <v>45999</v>
      </c>
      <c r="X1690" s="143">
        <v>46001</v>
      </c>
      <c r="Y1690">
        <f t="shared" si="53"/>
        <v>113800</v>
      </c>
    </row>
    <row r="1691" spans="1:25">
      <c r="A1691" s="1" t="str">
        <f t="shared" si="52"/>
        <v>060101088134000</v>
      </c>
      <c r="B1691" s="142" t="s">
        <v>67</v>
      </c>
      <c r="C1691" s="142" t="s">
        <v>630</v>
      </c>
      <c r="D1691" s="142" t="s">
        <v>3527</v>
      </c>
      <c r="E1691" s="142" t="s">
        <v>22</v>
      </c>
      <c r="F1691" s="142" t="s">
        <v>344</v>
      </c>
      <c r="G1691" s="142" t="s">
        <v>345</v>
      </c>
      <c r="H1691" s="142" t="s">
        <v>346</v>
      </c>
      <c r="I1691" s="142" t="s">
        <v>23</v>
      </c>
      <c r="J1691" s="142">
        <v>1</v>
      </c>
      <c r="K1691" s="142">
        <v>40</v>
      </c>
      <c r="L1691" s="227"/>
      <c r="M1691" s="227"/>
      <c r="N1691" s="227">
        <v>3050</v>
      </c>
      <c r="O1691" s="227">
        <v>2900</v>
      </c>
      <c r="P1691" s="227">
        <v>116000</v>
      </c>
      <c r="Q1691" s="227">
        <v>40</v>
      </c>
      <c r="R1691" s="227">
        <v>80</v>
      </c>
      <c r="S1691" s="227">
        <v>112800</v>
      </c>
      <c r="T1691" s="227"/>
      <c r="U1691" s="227"/>
      <c r="V1691" s="227"/>
      <c r="W1691" s="143">
        <v>45634</v>
      </c>
      <c r="X1691" s="143">
        <v>45682</v>
      </c>
      <c r="Y1691">
        <f t="shared" si="53"/>
        <v>112800</v>
      </c>
    </row>
    <row r="1692" spans="1:25">
      <c r="A1692" s="1" t="str">
        <f t="shared" si="52"/>
        <v>060101088137000</v>
      </c>
      <c r="B1692" s="142" t="s">
        <v>67</v>
      </c>
      <c r="C1692" s="142" t="s">
        <v>630</v>
      </c>
      <c r="D1692" s="142" t="s">
        <v>3527</v>
      </c>
      <c r="E1692" s="142" t="s">
        <v>22</v>
      </c>
      <c r="F1692" s="142" t="s">
        <v>350</v>
      </c>
      <c r="G1692" s="142" t="s">
        <v>351</v>
      </c>
      <c r="H1692" s="142" t="s">
        <v>3569</v>
      </c>
      <c r="I1692" s="142" t="s">
        <v>21</v>
      </c>
      <c r="J1692" s="142">
        <v>1</v>
      </c>
      <c r="K1692" s="142">
        <v>24</v>
      </c>
      <c r="L1692" s="227">
        <v>307</v>
      </c>
      <c r="M1692" s="227">
        <v>1163636</v>
      </c>
      <c r="N1692" s="227">
        <v>4700</v>
      </c>
      <c r="O1692" s="227">
        <v>4700</v>
      </c>
      <c r="P1692" s="227">
        <v>112800</v>
      </c>
      <c r="Q1692" s="227">
        <v>24</v>
      </c>
      <c r="R1692" s="227">
        <v>250</v>
      </c>
      <c r="S1692" s="227">
        <v>106800</v>
      </c>
      <c r="T1692" s="227">
        <v>467</v>
      </c>
      <c r="U1692" s="227">
        <v>1794955</v>
      </c>
      <c r="V1692" s="227">
        <v>24864</v>
      </c>
      <c r="W1692" s="143">
        <v>46017</v>
      </c>
      <c r="X1692" s="143">
        <v>46035</v>
      </c>
      <c r="Y1692">
        <f t="shared" si="53"/>
        <v>106800</v>
      </c>
    </row>
    <row r="1693" spans="1:25">
      <c r="A1693" s="1" t="str">
        <f t="shared" si="52"/>
        <v>060101088171000</v>
      </c>
      <c r="B1693" s="142" t="s">
        <v>67</v>
      </c>
      <c r="C1693" s="142" t="s">
        <v>630</v>
      </c>
      <c r="D1693" s="142" t="s">
        <v>3527</v>
      </c>
      <c r="E1693" s="142" t="s">
        <v>22</v>
      </c>
      <c r="F1693" s="142" t="s">
        <v>356</v>
      </c>
      <c r="G1693" s="142" t="s">
        <v>357</v>
      </c>
      <c r="H1693" s="142" t="s">
        <v>358</v>
      </c>
      <c r="I1693" s="142" t="s">
        <v>23</v>
      </c>
      <c r="J1693" s="142">
        <v>1</v>
      </c>
      <c r="K1693" s="142">
        <v>40</v>
      </c>
      <c r="L1693" s="227">
        <v>74787</v>
      </c>
      <c r="M1693" s="227">
        <v>188340919</v>
      </c>
      <c r="N1693" s="227">
        <v>3000</v>
      </c>
      <c r="O1693" s="227">
        <v>3000</v>
      </c>
      <c r="P1693" s="227">
        <v>120000</v>
      </c>
      <c r="Q1693" s="227">
        <v>40</v>
      </c>
      <c r="R1693" s="227">
        <v>155</v>
      </c>
      <c r="S1693" s="227">
        <v>113800</v>
      </c>
      <c r="T1693" s="227">
        <v>5671</v>
      </c>
      <c r="U1693" s="227">
        <v>14375315</v>
      </c>
      <c r="V1693" s="227">
        <v>93670</v>
      </c>
      <c r="W1693" s="143">
        <v>46028</v>
      </c>
      <c r="X1693" s="143">
        <v>46035</v>
      </c>
      <c r="Y1693">
        <f t="shared" si="53"/>
        <v>113800</v>
      </c>
    </row>
    <row r="1694" spans="1:25">
      <c r="A1694" s="1" t="str">
        <f t="shared" si="52"/>
        <v>060101088175000</v>
      </c>
      <c r="B1694" s="142" t="s">
        <v>67</v>
      </c>
      <c r="C1694" s="142" t="s">
        <v>630</v>
      </c>
      <c r="D1694" s="142" t="s">
        <v>3527</v>
      </c>
      <c r="E1694" s="142" t="s">
        <v>22</v>
      </c>
      <c r="F1694" s="142" t="s">
        <v>362</v>
      </c>
      <c r="G1694" s="142" t="s">
        <v>363</v>
      </c>
      <c r="H1694" s="142" t="s">
        <v>364</v>
      </c>
      <c r="I1694" s="142" t="s">
        <v>21</v>
      </c>
      <c r="J1694" s="142">
        <v>1</v>
      </c>
      <c r="K1694" s="142">
        <v>40</v>
      </c>
      <c r="L1694" s="227">
        <v>1466</v>
      </c>
      <c r="M1694" s="227">
        <v>3524557</v>
      </c>
      <c r="N1694" s="227">
        <v>2800</v>
      </c>
      <c r="O1694" s="227">
        <v>2800</v>
      </c>
      <c r="P1694" s="227">
        <v>112000</v>
      </c>
      <c r="Q1694" s="227">
        <v>40</v>
      </c>
      <c r="R1694" s="227">
        <v>40</v>
      </c>
      <c r="S1694" s="227">
        <v>110400</v>
      </c>
      <c r="T1694" s="227">
        <v>934</v>
      </c>
      <c r="U1694" s="227">
        <v>2322883</v>
      </c>
      <c r="V1694" s="227">
        <v>77360</v>
      </c>
      <c r="W1694" s="143">
        <v>46028</v>
      </c>
      <c r="X1694" s="143">
        <v>46035</v>
      </c>
      <c r="Y1694">
        <f t="shared" si="53"/>
        <v>110400</v>
      </c>
    </row>
    <row r="1695" spans="1:25">
      <c r="A1695" s="1" t="str">
        <f t="shared" si="52"/>
        <v>060101088200000</v>
      </c>
      <c r="B1695" s="142" t="s">
        <v>67</v>
      </c>
      <c r="C1695" s="142" t="s">
        <v>630</v>
      </c>
      <c r="D1695" s="142" t="s">
        <v>3527</v>
      </c>
      <c r="E1695" s="142" t="s">
        <v>22</v>
      </c>
      <c r="F1695" s="142" t="s">
        <v>368</v>
      </c>
      <c r="G1695" s="142" t="s">
        <v>369</v>
      </c>
      <c r="H1695" s="142" t="s">
        <v>370</v>
      </c>
      <c r="I1695" s="142" t="s">
        <v>23</v>
      </c>
      <c r="J1695" s="142">
        <v>1</v>
      </c>
      <c r="K1695" s="142">
        <v>40</v>
      </c>
      <c r="L1695" s="227">
        <v>0</v>
      </c>
      <c r="M1695" s="227">
        <v>0</v>
      </c>
      <c r="N1695" s="227">
        <v>3050</v>
      </c>
      <c r="O1695" s="227">
        <v>2900</v>
      </c>
      <c r="P1695" s="227">
        <v>116000</v>
      </c>
      <c r="Q1695" s="227">
        <v>40</v>
      </c>
      <c r="R1695" s="227">
        <v>80</v>
      </c>
      <c r="S1695" s="227">
        <v>112800</v>
      </c>
      <c r="T1695" s="227">
        <v>0</v>
      </c>
      <c r="U1695" s="227">
        <v>0</v>
      </c>
      <c r="V1695" s="227">
        <v>0</v>
      </c>
      <c r="W1695" s="143">
        <v>45959</v>
      </c>
      <c r="X1695" s="143">
        <v>45991</v>
      </c>
      <c r="Y1695">
        <f t="shared" si="53"/>
        <v>112800</v>
      </c>
    </row>
    <row r="1696" spans="1:25">
      <c r="A1696" s="1" t="str">
        <f t="shared" si="52"/>
        <v>060101088243000</v>
      </c>
      <c r="B1696" s="142" t="s">
        <v>67</v>
      </c>
      <c r="C1696" s="142" t="s">
        <v>630</v>
      </c>
      <c r="D1696" s="142" t="s">
        <v>3527</v>
      </c>
      <c r="E1696" s="142" t="s">
        <v>22</v>
      </c>
      <c r="F1696" s="142" t="s">
        <v>374</v>
      </c>
      <c r="G1696" s="142" t="s">
        <v>375</v>
      </c>
      <c r="H1696" s="142" t="s">
        <v>376</v>
      </c>
      <c r="I1696" s="142" t="s">
        <v>21</v>
      </c>
      <c r="J1696" s="142">
        <v>1</v>
      </c>
      <c r="K1696" s="142">
        <v>20</v>
      </c>
      <c r="L1696" s="227">
        <v>0</v>
      </c>
      <c r="M1696" s="227">
        <v>0</v>
      </c>
      <c r="N1696" s="227">
        <v>4800</v>
      </c>
      <c r="O1696" s="227">
        <v>4500</v>
      </c>
      <c r="P1696" s="227">
        <v>90000</v>
      </c>
      <c r="Q1696" s="227">
        <v>20</v>
      </c>
      <c r="R1696" s="227">
        <v>200</v>
      </c>
      <c r="S1696" s="227">
        <v>86000</v>
      </c>
      <c r="T1696" s="227">
        <v>822</v>
      </c>
      <c r="U1696" s="227">
        <v>3186486</v>
      </c>
      <c r="V1696" s="227">
        <v>82504</v>
      </c>
      <c r="W1696" s="143">
        <v>46035</v>
      </c>
      <c r="X1696" s="143">
        <v>46035</v>
      </c>
      <c r="Y1696">
        <f t="shared" si="53"/>
        <v>86000</v>
      </c>
    </row>
    <row r="1697" spans="1:25">
      <c r="A1697" s="1" t="str">
        <f t="shared" si="52"/>
        <v>060101088263000</v>
      </c>
      <c r="B1697" s="142" t="s">
        <v>67</v>
      </c>
      <c r="C1697" s="142" t="s">
        <v>630</v>
      </c>
      <c r="D1697" s="142" t="s">
        <v>3527</v>
      </c>
      <c r="E1697" s="142" t="s">
        <v>22</v>
      </c>
      <c r="F1697" s="142" t="s">
        <v>749</v>
      </c>
      <c r="G1697" s="142" t="s">
        <v>750</v>
      </c>
      <c r="H1697" s="142" t="s">
        <v>751</v>
      </c>
      <c r="I1697" s="142" t="s">
        <v>26</v>
      </c>
      <c r="J1697" s="142">
        <v>1</v>
      </c>
      <c r="K1697" s="142">
        <v>40</v>
      </c>
      <c r="L1697" s="227"/>
      <c r="M1697" s="227"/>
      <c r="N1697" s="227">
        <v>2200</v>
      </c>
      <c r="O1697" s="227">
        <v>2200</v>
      </c>
      <c r="P1697" s="227">
        <v>88000</v>
      </c>
      <c r="Q1697" s="227"/>
      <c r="R1697" s="227"/>
      <c r="S1697" s="227"/>
      <c r="T1697" s="227"/>
      <c r="U1697" s="227"/>
      <c r="V1697" s="227"/>
      <c r="W1697" s="143"/>
      <c r="X1697" s="143"/>
      <c r="Y1697">
        <f t="shared" si="53"/>
        <v>88000</v>
      </c>
    </row>
    <row r="1698" spans="1:25">
      <c r="A1698" s="1" t="str">
        <f t="shared" si="52"/>
        <v>060101088264000</v>
      </c>
      <c r="B1698" s="142" t="s">
        <v>67</v>
      </c>
      <c r="C1698" s="142" t="s">
        <v>630</v>
      </c>
      <c r="D1698" s="142" t="s">
        <v>3527</v>
      </c>
      <c r="E1698" s="142" t="s">
        <v>22</v>
      </c>
      <c r="F1698" s="142" t="s">
        <v>638</v>
      </c>
      <c r="G1698" s="142" t="s">
        <v>639</v>
      </c>
      <c r="H1698" s="142" t="s">
        <v>640</v>
      </c>
      <c r="I1698" s="142" t="s">
        <v>21</v>
      </c>
      <c r="J1698" s="142">
        <v>1</v>
      </c>
      <c r="K1698" s="142">
        <v>40</v>
      </c>
      <c r="L1698" s="227">
        <v>0</v>
      </c>
      <c r="M1698" s="227">
        <v>0</v>
      </c>
      <c r="N1698" s="227">
        <v>3100</v>
      </c>
      <c r="O1698" s="227">
        <v>3100</v>
      </c>
      <c r="P1698" s="227">
        <v>124000</v>
      </c>
      <c r="Q1698" s="227">
        <v>40</v>
      </c>
      <c r="R1698" s="227">
        <v>200</v>
      </c>
      <c r="S1698" s="227">
        <v>116000</v>
      </c>
      <c r="T1698" s="227">
        <v>0</v>
      </c>
      <c r="U1698" s="227">
        <v>0</v>
      </c>
      <c r="V1698" s="227">
        <v>0</v>
      </c>
      <c r="W1698" s="143">
        <v>45860</v>
      </c>
      <c r="X1698" s="143">
        <v>45860</v>
      </c>
      <c r="Y1698">
        <f t="shared" si="53"/>
        <v>116000</v>
      </c>
    </row>
    <row r="1699" spans="1:25">
      <c r="A1699" s="1" t="str">
        <f t="shared" si="52"/>
        <v>060101088271000</v>
      </c>
      <c r="B1699" s="142" t="s">
        <v>67</v>
      </c>
      <c r="C1699" s="142" t="s">
        <v>630</v>
      </c>
      <c r="D1699" s="142" t="s">
        <v>3527</v>
      </c>
      <c r="E1699" s="142" t="s">
        <v>22</v>
      </c>
      <c r="F1699" s="142" t="s">
        <v>593</v>
      </c>
      <c r="G1699" s="142" t="s">
        <v>594</v>
      </c>
      <c r="H1699" s="142" t="s">
        <v>595</v>
      </c>
      <c r="I1699" s="142" t="s">
        <v>23</v>
      </c>
      <c r="J1699" s="142">
        <v>1</v>
      </c>
      <c r="K1699" s="142">
        <v>40</v>
      </c>
      <c r="L1699" s="227">
        <v>1746</v>
      </c>
      <c r="M1699" s="227">
        <v>4524171</v>
      </c>
      <c r="N1699" s="227">
        <v>3200</v>
      </c>
      <c r="O1699" s="227">
        <v>3000</v>
      </c>
      <c r="P1699" s="227">
        <v>120000</v>
      </c>
      <c r="Q1699" s="227">
        <v>40</v>
      </c>
      <c r="R1699" s="227">
        <v>120</v>
      </c>
      <c r="S1699" s="227">
        <v>115200</v>
      </c>
      <c r="T1699" s="227">
        <v>7989</v>
      </c>
      <c r="U1699" s="227">
        <v>20752973</v>
      </c>
      <c r="V1699" s="227">
        <v>52171</v>
      </c>
      <c r="W1699" s="143">
        <v>46013</v>
      </c>
      <c r="X1699" s="143">
        <v>46035</v>
      </c>
      <c r="Y1699">
        <f t="shared" si="53"/>
        <v>115200</v>
      </c>
    </row>
    <row r="1700" spans="1:25">
      <c r="A1700" s="1" t="str">
        <f t="shared" si="52"/>
        <v>060101088858000</v>
      </c>
      <c r="B1700" s="142" t="s">
        <v>67</v>
      </c>
      <c r="C1700" s="142" t="s">
        <v>630</v>
      </c>
      <c r="D1700" s="142" t="s">
        <v>3528</v>
      </c>
      <c r="E1700" s="142" t="s">
        <v>27</v>
      </c>
      <c r="F1700" s="142" t="s">
        <v>962</v>
      </c>
      <c r="G1700" s="142" t="s">
        <v>963</v>
      </c>
      <c r="H1700" s="142" t="s">
        <v>964</v>
      </c>
      <c r="I1700" s="142" t="s">
        <v>21</v>
      </c>
      <c r="J1700" s="142">
        <v>1</v>
      </c>
      <c r="K1700" s="142">
        <v>12</v>
      </c>
      <c r="L1700" s="227">
        <v>555</v>
      </c>
      <c r="M1700" s="227">
        <v>2247547</v>
      </c>
      <c r="N1700" s="227">
        <v>5400</v>
      </c>
      <c r="O1700" s="227">
        <v>5400</v>
      </c>
      <c r="P1700" s="227">
        <v>64800</v>
      </c>
      <c r="Q1700" s="227"/>
      <c r="R1700" s="227"/>
      <c r="S1700" s="227"/>
      <c r="T1700" s="227">
        <v>45</v>
      </c>
      <c r="U1700" s="227">
        <v>218919</v>
      </c>
      <c r="V1700" s="227">
        <v>36686</v>
      </c>
      <c r="W1700" s="143">
        <v>46028</v>
      </c>
      <c r="X1700" s="143">
        <v>46034</v>
      </c>
      <c r="Y1700">
        <f t="shared" si="53"/>
        <v>64800</v>
      </c>
    </row>
    <row r="1701" spans="1:25">
      <c r="A1701" s="1" t="str">
        <f t="shared" si="52"/>
        <v>060101089270000</v>
      </c>
      <c r="B1701" s="142" t="s">
        <v>67</v>
      </c>
      <c r="C1701" s="142" t="s">
        <v>630</v>
      </c>
      <c r="D1701" s="142" t="s">
        <v>3497</v>
      </c>
      <c r="E1701" s="142" t="s">
        <v>24</v>
      </c>
      <c r="F1701" s="142" t="s">
        <v>597</v>
      </c>
      <c r="G1701" s="142" t="s">
        <v>598</v>
      </c>
      <c r="H1701" s="142" t="s">
        <v>599</v>
      </c>
      <c r="I1701" s="142" t="s">
        <v>21</v>
      </c>
      <c r="J1701" s="142">
        <v>1</v>
      </c>
      <c r="K1701" s="142">
        <v>48</v>
      </c>
      <c r="L1701" s="227">
        <v>13</v>
      </c>
      <c r="M1701" s="227">
        <v>18128</v>
      </c>
      <c r="N1701" s="227">
        <v>2000</v>
      </c>
      <c r="O1701" s="227">
        <v>2000</v>
      </c>
      <c r="P1701" s="227">
        <v>96000</v>
      </c>
      <c r="Q1701" s="227"/>
      <c r="R1701" s="227"/>
      <c r="S1701" s="227"/>
      <c r="T1701" s="227">
        <v>1</v>
      </c>
      <c r="U1701" s="227">
        <v>1802</v>
      </c>
      <c r="V1701" s="227">
        <v>408</v>
      </c>
      <c r="W1701" s="143">
        <v>45796</v>
      </c>
      <c r="X1701" s="143">
        <v>46023</v>
      </c>
      <c r="Y1701">
        <f t="shared" si="53"/>
        <v>96000</v>
      </c>
    </row>
    <row r="1702" spans="1:25">
      <c r="A1702" s="1" t="str">
        <f t="shared" si="52"/>
        <v>060101089271000</v>
      </c>
      <c r="B1702" s="142" t="s">
        <v>67</v>
      </c>
      <c r="C1702" s="142" t="s">
        <v>630</v>
      </c>
      <c r="D1702" s="142" t="s">
        <v>3497</v>
      </c>
      <c r="E1702" s="142" t="s">
        <v>24</v>
      </c>
      <c r="F1702" s="142" t="s">
        <v>380</v>
      </c>
      <c r="G1702" s="142" t="s">
        <v>381</v>
      </c>
      <c r="H1702" s="142" t="s">
        <v>382</v>
      </c>
      <c r="I1702" s="142" t="s">
        <v>23</v>
      </c>
      <c r="J1702" s="142">
        <v>1</v>
      </c>
      <c r="K1702" s="142">
        <v>48</v>
      </c>
      <c r="L1702" s="227">
        <v>40013</v>
      </c>
      <c r="M1702" s="227">
        <v>85285366</v>
      </c>
      <c r="N1702" s="227">
        <v>2650</v>
      </c>
      <c r="O1702" s="227">
        <v>2650</v>
      </c>
      <c r="P1702" s="227">
        <v>127200</v>
      </c>
      <c r="Q1702" s="227">
        <v>48</v>
      </c>
      <c r="R1702" s="227">
        <v>225</v>
      </c>
      <c r="S1702" s="227">
        <v>116400</v>
      </c>
      <c r="T1702" s="227">
        <v>25389</v>
      </c>
      <c r="U1702" s="227">
        <v>52159081</v>
      </c>
      <c r="V1702" s="227">
        <v>-1956086</v>
      </c>
      <c r="W1702" s="143">
        <v>46031</v>
      </c>
      <c r="X1702" s="143">
        <v>46034</v>
      </c>
      <c r="Y1702">
        <f t="shared" si="53"/>
        <v>116400</v>
      </c>
    </row>
    <row r="1703" spans="1:25">
      <c r="A1703" s="1" t="str">
        <f t="shared" si="52"/>
        <v>060101089525000</v>
      </c>
      <c r="B1703" s="142" t="s">
        <v>67</v>
      </c>
      <c r="C1703" s="142" t="s">
        <v>630</v>
      </c>
      <c r="D1703" s="142" t="s">
        <v>3494</v>
      </c>
      <c r="E1703" s="142" t="s">
        <v>2486</v>
      </c>
      <c r="F1703" s="142" t="s">
        <v>51</v>
      </c>
      <c r="G1703" s="142" t="s">
        <v>2548</v>
      </c>
      <c r="H1703" s="142" t="s">
        <v>3570</v>
      </c>
      <c r="I1703" s="142" t="s">
        <v>23</v>
      </c>
      <c r="J1703" s="142">
        <v>1</v>
      </c>
      <c r="K1703" s="142">
        <v>144</v>
      </c>
      <c r="L1703" s="227">
        <v>3597</v>
      </c>
      <c r="M1703" s="227">
        <v>12195066</v>
      </c>
      <c r="N1703" s="227">
        <v>4200</v>
      </c>
      <c r="O1703" s="227">
        <v>4200</v>
      </c>
      <c r="P1703" s="227">
        <v>604800</v>
      </c>
      <c r="Q1703" s="227"/>
      <c r="R1703" s="227"/>
      <c r="S1703" s="227"/>
      <c r="T1703" s="227">
        <v>3</v>
      </c>
      <c r="U1703" s="227">
        <v>11351</v>
      </c>
      <c r="V1703" s="227">
        <v>1180</v>
      </c>
      <c r="W1703" s="143">
        <v>46020</v>
      </c>
      <c r="X1703" s="143">
        <v>46025</v>
      </c>
      <c r="Y1703">
        <f t="shared" si="53"/>
        <v>604800</v>
      </c>
    </row>
    <row r="1704" spans="1:25">
      <c r="A1704" s="1" t="str">
        <f t="shared" si="52"/>
        <v>060101089541000</v>
      </c>
      <c r="B1704" s="142" t="s">
        <v>67</v>
      </c>
      <c r="C1704" s="142" t="s">
        <v>630</v>
      </c>
      <c r="D1704" s="142" t="s">
        <v>3494</v>
      </c>
      <c r="E1704" s="142" t="s">
        <v>2486</v>
      </c>
      <c r="F1704" s="142" t="s">
        <v>52</v>
      </c>
      <c r="G1704" s="142" t="s">
        <v>2553</v>
      </c>
      <c r="H1704" s="142" t="s">
        <v>2554</v>
      </c>
      <c r="I1704" s="142" t="s">
        <v>23</v>
      </c>
      <c r="J1704" s="142">
        <v>1</v>
      </c>
      <c r="K1704" s="142">
        <v>144</v>
      </c>
      <c r="L1704" s="227">
        <v>0</v>
      </c>
      <c r="M1704" s="227">
        <v>0</v>
      </c>
      <c r="N1704" s="227">
        <v>4900</v>
      </c>
      <c r="O1704" s="227">
        <v>4300</v>
      </c>
      <c r="P1704" s="227">
        <v>619200</v>
      </c>
      <c r="Q1704" s="227"/>
      <c r="R1704" s="227"/>
      <c r="S1704" s="227"/>
      <c r="T1704" s="227">
        <v>0</v>
      </c>
      <c r="U1704" s="227">
        <v>0</v>
      </c>
      <c r="V1704" s="227">
        <v>0</v>
      </c>
      <c r="W1704" s="143">
        <v>45980</v>
      </c>
      <c r="X1704" s="143">
        <v>45993</v>
      </c>
      <c r="Y1704">
        <f t="shared" si="53"/>
        <v>619200</v>
      </c>
    </row>
    <row r="1705" spans="1:25">
      <c r="A1705" s="1" t="str">
        <f t="shared" si="52"/>
        <v>060101089867000</v>
      </c>
      <c r="B1705" s="142" t="s">
        <v>67</v>
      </c>
      <c r="C1705" s="142" t="s">
        <v>630</v>
      </c>
      <c r="D1705" s="142" t="s">
        <v>3534</v>
      </c>
      <c r="E1705" s="142" t="s">
        <v>2492</v>
      </c>
      <c r="F1705" s="142" t="s">
        <v>53</v>
      </c>
      <c r="G1705" s="142" t="s">
        <v>2558</v>
      </c>
      <c r="H1705" s="142" t="s">
        <v>3571</v>
      </c>
      <c r="I1705" s="142" t="s">
        <v>23</v>
      </c>
      <c r="J1705" s="142">
        <v>1</v>
      </c>
      <c r="K1705" s="142">
        <v>30</v>
      </c>
      <c r="L1705" s="227">
        <v>0</v>
      </c>
      <c r="M1705" s="227">
        <v>0</v>
      </c>
      <c r="N1705" s="227">
        <v>4900</v>
      </c>
      <c r="O1705" s="227">
        <v>4900</v>
      </c>
      <c r="P1705" s="227">
        <v>147000</v>
      </c>
      <c r="Q1705" s="227">
        <v>30</v>
      </c>
      <c r="R1705" s="227">
        <v>700</v>
      </c>
      <c r="S1705" s="227">
        <v>126000</v>
      </c>
      <c r="T1705" s="227">
        <v>0</v>
      </c>
      <c r="U1705" s="227">
        <v>0</v>
      </c>
      <c r="V1705" s="227">
        <v>0</v>
      </c>
      <c r="W1705" s="143">
        <v>45941</v>
      </c>
      <c r="X1705" s="143">
        <v>45941</v>
      </c>
      <c r="Y1705">
        <f t="shared" si="53"/>
        <v>126000</v>
      </c>
    </row>
    <row r="1706" spans="1:25">
      <c r="A1706" s="1" t="str">
        <f t="shared" si="52"/>
        <v>060101089885000</v>
      </c>
      <c r="B1706" s="142" t="s">
        <v>67</v>
      </c>
      <c r="C1706" s="142" t="s">
        <v>630</v>
      </c>
      <c r="D1706" s="142" t="s">
        <v>3534</v>
      </c>
      <c r="E1706" s="142" t="s">
        <v>2492</v>
      </c>
      <c r="F1706" s="142" t="s">
        <v>54</v>
      </c>
      <c r="G1706" s="142" t="s">
        <v>2564</v>
      </c>
      <c r="H1706" s="142" t="s">
        <v>2565</v>
      </c>
      <c r="I1706" s="142" t="s">
        <v>21</v>
      </c>
      <c r="J1706" s="142">
        <v>1</v>
      </c>
      <c r="K1706" s="142">
        <v>72</v>
      </c>
      <c r="L1706" s="227">
        <v>3118</v>
      </c>
      <c r="M1706" s="227">
        <v>2176565</v>
      </c>
      <c r="N1706" s="227">
        <v>950</v>
      </c>
      <c r="O1706" s="227">
        <v>950</v>
      </c>
      <c r="P1706" s="227">
        <v>68400</v>
      </c>
      <c r="Q1706" s="227">
        <v>72</v>
      </c>
      <c r="R1706" s="227">
        <v>144</v>
      </c>
      <c r="S1706" s="227">
        <v>58032</v>
      </c>
      <c r="T1706" s="227">
        <v>4</v>
      </c>
      <c r="U1706" s="227">
        <v>3423</v>
      </c>
      <c r="V1706" s="227">
        <v>631</v>
      </c>
      <c r="W1706" s="143">
        <v>45679</v>
      </c>
      <c r="X1706" s="143">
        <v>46025</v>
      </c>
      <c r="Y1706">
        <f t="shared" si="53"/>
        <v>58032</v>
      </c>
    </row>
    <row r="1707" spans="1:25">
      <c r="A1707" s="1" t="str">
        <f t="shared" si="52"/>
        <v>060101090446000</v>
      </c>
      <c r="B1707" s="142" t="s">
        <v>67</v>
      </c>
      <c r="C1707" s="142" t="s">
        <v>630</v>
      </c>
      <c r="D1707" s="142" t="s">
        <v>3528</v>
      </c>
      <c r="E1707" s="142" t="s">
        <v>27</v>
      </c>
      <c r="F1707" s="142" t="s">
        <v>386</v>
      </c>
      <c r="G1707" s="142" t="s">
        <v>387</v>
      </c>
      <c r="H1707" s="142" t="s">
        <v>388</v>
      </c>
      <c r="I1707" s="142" t="s">
        <v>21</v>
      </c>
      <c r="J1707" s="142">
        <v>1</v>
      </c>
      <c r="K1707" s="142">
        <v>24</v>
      </c>
      <c r="L1707" s="227">
        <v>23</v>
      </c>
      <c r="M1707" s="227">
        <v>66402</v>
      </c>
      <c r="N1707" s="227">
        <v>3700</v>
      </c>
      <c r="O1707" s="227">
        <v>3600</v>
      </c>
      <c r="P1707" s="227">
        <v>86400</v>
      </c>
      <c r="Q1707" s="227">
        <v>24</v>
      </c>
      <c r="R1707" s="227">
        <v>517</v>
      </c>
      <c r="S1707" s="227">
        <v>73992</v>
      </c>
      <c r="T1707" s="227">
        <v>217</v>
      </c>
      <c r="U1707" s="227">
        <v>611654</v>
      </c>
      <c r="V1707" s="227">
        <v>-14830</v>
      </c>
      <c r="W1707" s="143">
        <v>46028</v>
      </c>
      <c r="X1707" s="143">
        <v>46035</v>
      </c>
      <c r="Y1707">
        <f t="shared" si="53"/>
        <v>73992</v>
      </c>
    </row>
    <row r="1708" spans="1:25">
      <c r="A1708" s="1" t="str">
        <f t="shared" si="52"/>
        <v>060101090872000</v>
      </c>
      <c r="B1708" s="142" t="s">
        <v>67</v>
      </c>
      <c r="C1708" s="142" t="s">
        <v>630</v>
      </c>
      <c r="D1708" s="142" t="s">
        <v>3528</v>
      </c>
      <c r="E1708" s="142" t="s">
        <v>27</v>
      </c>
      <c r="F1708" s="142" t="s">
        <v>392</v>
      </c>
      <c r="G1708" s="142" t="s">
        <v>393</v>
      </c>
      <c r="H1708" s="142" t="s">
        <v>394</v>
      </c>
      <c r="I1708" s="142" t="s">
        <v>21</v>
      </c>
      <c r="J1708" s="142">
        <v>1</v>
      </c>
      <c r="K1708" s="142">
        <v>12</v>
      </c>
      <c r="L1708" s="227">
        <v>458</v>
      </c>
      <c r="M1708" s="227">
        <v>1274677</v>
      </c>
      <c r="N1708" s="227">
        <v>3333</v>
      </c>
      <c r="O1708" s="227">
        <v>3450</v>
      </c>
      <c r="P1708" s="227">
        <v>41400</v>
      </c>
      <c r="Q1708" s="227">
        <v>12</v>
      </c>
      <c r="R1708" s="227">
        <v>250</v>
      </c>
      <c r="S1708" s="227">
        <v>38400</v>
      </c>
      <c r="T1708" s="227">
        <v>254</v>
      </c>
      <c r="U1708" s="227">
        <v>738054</v>
      </c>
      <c r="V1708" s="227">
        <v>31137</v>
      </c>
      <c r="W1708" s="143">
        <v>46030</v>
      </c>
      <c r="X1708" s="143">
        <v>46035</v>
      </c>
      <c r="Y1708">
        <f t="shared" si="53"/>
        <v>38400</v>
      </c>
    </row>
    <row r="1709" spans="1:25">
      <c r="A1709" s="1" t="str">
        <f t="shared" si="52"/>
        <v>060101092661000</v>
      </c>
      <c r="B1709" s="142" t="s">
        <v>67</v>
      </c>
      <c r="C1709" s="142" t="s">
        <v>630</v>
      </c>
      <c r="D1709" s="142" t="s">
        <v>3497</v>
      </c>
      <c r="E1709" s="142" t="s">
        <v>24</v>
      </c>
      <c r="F1709" s="142" t="s">
        <v>398</v>
      </c>
      <c r="G1709" s="142" t="s">
        <v>399</v>
      </c>
      <c r="H1709" s="142" t="s">
        <v>400</v>
      </c>
      <c r="I1709" s="142" t="s">
        <v>23</v>
      </c>
      <c r="J1709" s="142">
        <v>1</v>
      </c>
      <c r="K1709" s="142">
        <v>12</v>
      </c>
      <c r="L1709" s="227">
        <v>2430</v>
      </c>
      <c r="M1709" s="227">
        <v>20719405</v>
      </c>
      <c r="N1709" s="227">
        <v>9875</v>
      </c>
      <c r="O1709" s="227">
        <v>9875</v>
      </c>
      <c r="P1709" s="227">
        <v>118500</v>
      </c>
      <c r="Q1709" s="227">
        <v>12</v>
      </c>
      <c r="R1709" s="227">
        <v>175</v>
      </c>
      <c r="S1709" s="227">
        <v>116400</v>
      </c>
      <c r="T1709" s="227">
        <v>163</v>
      </c>
      <c r="U1709" s="227">
        <v>1436453</v>
      </c>
      <c r="V1709" s="227">
        <v>46633</v>
      </c>
      <c r="W1709" s="143">
        <v>46030</v>
      </c>
      <c r="X1709" s="143">
        <v>46035</v>
      </c>
      <c r="Y1709">
        <f t="shared" si="53"/>
        <v>116400</v>
      </c>
    </row>
    <row r="1710" spans="1:25">
      <c r="A1710" s="1" t="str">
        <f t="shared" si="52"/>
        <v>060101098643000</v>
      </c>
      <c r="B1710" s="142" t="s">
        <v>67</v>
      </c>
      <c r="C1710" s="142" t="s">
        <v>630</v>
      </c>
      <c r="D1710" s="142" t="s">
        <v>3495</v>
      </c>
      <c r="E1710" s="142" t="s">
        <v>3496</v>
      </c>
      <c r="F1710" s="142" t="s">
        <v>970</v>
      </c>
      <c r="G1710" s="142" t="s">
        <v>971</v>
      </c>
      <c r="H1710" s="142" t="s">
        <v>972</v>
      </c>
      <c r="I1710" s="142" t="s">
        <v>21</v>
      </c>
      <c r="J1710" s="142">
        <v>1</v>
      </c>
      <c r="K1710" s="142">
        <v>20</v>
      </c>
      <c r="L1710" s="227">
        <v>176</v>
      </c>
      <c r="M1710" s="227">
        <v>2908915</v>
      </c>
      <c r="N1710" s="227">
        <v>19700</v>
      </c>
      <c r="O1710" s="227">
        <v>19500</v>
      </c>
      <c r="P1710" s="227">
        <v>390000</v>
      </c>
      <c r="Q1710" s="227">
        <v>20</v>
      </c>
      <c r="R1710" s="227">
        <v>1500</v>
      </c>
      <c r="S1710" s="227">
        <v>360000</v>
      </c>
      <c r="T1710" s="227">
        <v>51</v>
      </c>
      <c r="U1710" s="227">
        <v>837387</v>
      </c>
      <c r="V1710" s="227">
        <v>-5537</v>
      </c>
      <c r="W1710" s="143">
        <v>45922</v>
      </c>
      <c r="X1710" s="143">
        <v>46023</v>
      </c>
      <c r="Y1710">
        <f t="shared" si="53"/>
        <v>360000</v>
      </c>
    </row>
    <row r="1711" spans="1:25">
      <c r="A1711" s="1" t="str">
        <f t="shared" si="52"/>
        <v>060101098744000</v>
      </c>
      <c r="B1711" s="142" t="s">
        <v>67</v>
      </c>
      <c r="C1711" s="142" t="s">
        <v>630</v>
      </c>
      <c r="D1711" s="142" t="s">
        <v>3500</v>
      </c>
      <c r="E1711" s="142" t="s">
        <v>3501</v>
      </c>
      <c r="F1711" s="142" t="s">
        <v>3572</v>
      </c>
      <c r="G1711" s="142" t="s">
        <v>3573</v>
      </c>
      <c r="H1711" s="142" t="s">
        <v>3574</v>
      </c>
      <c r="I1711" s="142" t="s">
        <v>21</v>
      </c>
      <c r="J1711" s="142">
        <v>1</v>
      </c>
      <c r="K1711" s="142">
        <v>12</v>
      </c>
      <c r="L1711" s="227">
        <v>25</v>
      </c>
      <c r="M1711" s="227">
        <v>363854</v>
      </c>
      <c r="N1711" s="227">
        <v>21500</v>
      </c>
      <c r="O1711" s="227">
        <v>21500</v>
      </c>
      <c r="P1711" s="227">
        <v>258000</v>
      </c>
      <c r="Q1711" s="227"/>
      <c r="R1711" s="227"/>
      <c r="S1711" s="227"/>
      <c r="T1711" s="227">
        <v>3</v>
      </c>
      <c r="U1711" s="227">
        <v>58108</v>
      </c>
      <c r="V1711" s="227">
        <v>14445</v>
      </c>
      <c r="W1711" s="143">
        <v>45779</v>
      </c>
      <c r="X1711" s="143">
        <v>46033</v>
      </c>
      <c r="Y1711">
        <f t="shared" si="53"/>
        <v>258000</v>
      </c>
    </row>
    <row r="1712" spans="1:25">
      <c r="A1712" s="1" t="str">
        <f t="shared" si="52"/>
        <v>060101101305000</v>
      </c>
      <c r="B1712" s="142" t="s">
        <v>67</v>
      </c>
      <c r="C1712" s="142" t="s">
        <v>630</v>
      </c>
      <c r="D1712" s="142" t="s">
        <v>3528</v>
      </c>
      <c r="E1712" s="142" t="s">
        <v>27</v>
      </c>
      <c r="F1712" s="142" t="s">
        <v>976</v>
      </c>
      <c r="G1712" s="142" t="s">
        <v>977</v>
      </c>
      <c r="H1712" s="142" t="s">
        <v>978</v>
      </c>
      <c r="I1712" s="142" t="s">
        <v>21</v>
      </c>
      <c r="J1712" s="142">
        <v>1</v>
      </c>
      <c r="K1712" s="142">
        <v>24</v>
      </c>
      <c r="L1712" s="227">
        <v>5833</v>
      </c>
      <c r="M1712" s="227">
        <v>10072593</v>
      </c>
      <c r="N1712" s="227">
        <v>2800</v>
      </c>
      <c r="O1712" s="227">
        <v>2800</v>
      </c>
      <c r="P1712" s="227">
        <v>67200</v>
      </c>
      <c r="Q1712" s="227">
        <v>24</v>
      </c>
      <c r="R1712" s="227">
        <v>700</v>
      </c>
      <c r="S1712" s="227">
        <v>50400</v>
      </c>
      <c r="T1712" s="227">
        <v>1084</v>
      </c>
      <c r="U1712" s="227">
        <v>2063063</v>
      </c>
      <c r="V1712" s="227">
        <v>191180</v>
      </c>
      <c r="W1712" s="143">
        <v>46031</v>
      </c>
      <c r="X1712" s="143">
        <v>46035</v>
      </c>
      <c r="Y1712">
        <f t="shared" si="53"/>
        <v>50400</v>
      </c>
    </row>
    <row r="1713" spans="1:25">
      <c r="A1713" s="1" t="str">
        <f t="shared" si="52"/>
        <v>060101102123000</v>
      </c>
      <c r="B1713" s="142" t="s">
        <v>67</v>
      </c>
      <c r="C1713" s="142" t="s">
        <v>630</v>
      </c>
      <c r="D1713" s="142" t="s">
        <v>3495</v>
      </c>
      <c r="E1713" s="142" t="s">
        <v>3496</v>
      </c>
      <c r="F1713" s="142" t="s">
        <v>404</v>
      </c>
      <c r="G1713" s="142" t="s">
        <v>405</v>
      </c>
      <c r="H1713" s="142" t="s">
        <v>406</v>
      </c>
      <c r="I1713" s="142" t="s">
        <v>21</v>
      </c>
      <c r="J1713" s="142">
        <v>1</v>
      </c>
      <c r="K1713" s="142">
        <v>12</v>
      </c>
      <c r="L1713" s="227">
        <v>201</v>
      </c>
      <c r="M1713" s="227">
        <v>2486653</v>
      </c>
      <c r="N1713" s="227">
        <v>16500</v>
      </c>
      <c r="O1713" s="227">
        <v>15000</v>
      </c>
      <c r="P1713" s="227">
        <v>180000</v>
      </c>
      <c r="Q1713" s="227">
        <v>12</v>
      </c>
      <c r="R1713" s="227">
        <v>1050</v>
      </c>
      <c r="S1713" s="227">
        <v>167400</v>
      </c>
      <c r="T1713" s="227">
        <v>10</v>
      </c>
      <c r="U1713" s="227">
        <v>141892</v>
      </c>
      <c r="V1713" s="227">
        <v>18178</v>
      </c>
      <c r="W1713" s="143">
        <v>46008</v>
      </c>
      <c r="X1713" s="143">
        <v>46035</v>
      </c>
      <c r="Y1713">
        <f t="shared" si="53"/>
        <v>167400</v>
      </c>
    </row>
    <row r="1714" spans="1:25">
      <c r="A1714" s="1" t="str">
        <f t="shared" si="52"/>
        <v>060101105042000</v>
      </c>
      <c r="B1714" s="142" t="s">
        <v>67</v>
      </c>
      <c r="C1714" s="142" t="s">
        <v>630</v>
      </c>
      <c r="D1714" s="142" t="s">
        <v>3534</v>
      </c>
      <c r="E1714" s="142" t="s">
        <v>2492</v>
      </c>
      <c r="F1714" s="142" t="s">
        <v>55</v>
      </c>
      <c r="G1714" s="142" t="s">
        <v>2569</v>
      </c>
      <c r="H1714" s="142" t="s">
        <v>2570</v>
      </c>
      <c r="I1714" s="142" t="s">
        <v>23</v>
      </c>
      <c r="J1714" s="142">
        <v>1</v>
      </c>
      <c r="K1714" s="142">
        <v>21</v>
      </c>
      <c r="L1714" s="227">
        <v>2</v>
      </c>
      <c r="M1714" s="227">
        <v>52876</v>
      </c>
      <c r="N1714" s="227">
        <v>5000</v>
      </c>
      <c r="O1714" s="227">
        <v>5000</v>
      </c>
      <c r="P1714" s="227">
        <v>105000</v>
      </c>
      <c r="Q1714" s="227">
        <v>21</v>
      </c>
      <c r="R1714" s="227">
        <v>571</v>
      </c>
      <c r="S1714" s="227">
        <v>93009</v>
      </c>
      <c r="T1714" s="227">
        <v>0</v>
      </c>
      <c r="U1714" s="227">
        <v>0</v>
      </c>
      <c r="V1714" s="227">
        <v>0</v>
      </c>
      <c r="W1714" s="143">
        <v>45947</v>
      </c>
      <c r="X1714" s="143">
        <v>45979</v>
      </c>
      <c r="Y1714">
        <f t="shared" si="53"/>
        <v>93009</v>
      </c>
    </row>
    <row r="1715" spans="1:25">
      <c r="A1715" s="1" t="str">
        <f t="shared" si="52"/>
        <v>060101107348000</v>
      </c>
      <c r="B1715" s="142" t="s">
        <v>67</v>
      </c>
      <c r="C1715" s="142" t="s">
        <v>630</v>
      </c>
      <c r="D1715" s="142" t="s">
        <v>3494</v>
      </c>
      <c r="E1715" s="142" t="s">
        <v>2486</v>
      </c>
      <c r="F1715" s="142" t="s">
        <v>99</v>
      </c>
      <c r="G1715" s="142" t="s">
        <v>2767</v>
      </c>
      <c r="H1715" s="142" t="s">
        <v>2768</v>
      </c>
      <c r="I1715" s="142" t="s">
        <v>21</v>
      </c>
      <c r="J1715" s="142">
        <v>1</v>
      </c>
      <c r="K1715" s="142">
        <v>20</v>
      </c>
      <c r="L1715" s="227">
        <v>336</v>
      </c>
      <c r="M1715" s="227">
        <v>1416652</v>
      </c>
      <c r="N1715" s="227">
        <v>5500</v>
      </c>
      <c r="O1715" s="227">
        <v>5000</v>
      </c>
      <c r="P1715" s="227">
        <v>100000</v>
      </c>
      <c r="Q1715" s="227">
        <v>20</v>
      </c>
      <c r="R1715" s="227">
        <v>300</v>
      </c>
      <c r="S1715" s="227">
        <v>94000</v>
      </c>
      <c r="T1715" s="227">
        <v>127</v>
      </c>
      <c r="U1715" s="227">
        <v>540721</v>
      </c>
      <c r="V1715" s="227">
        <v>5260</v>
      </c>
      <c r="W1715" s="143">
        <v>46032</v>
      </c>
      <c r="X1715" s="143">
        <v>46033</v>
      </c>
      <c r="Y1715">
        <f t="shared" si="53"/>
        <v>94000</v>
      </c>
    </row>
    <row r="1716" spans="1:25">
      <c r="A1716" s="1" t="str">
        <f t="shared" si="52"/>
        <v>060101108244000</v>
      </c>
      <c r="B1716" s="142" t="s">
        <v>67</v>
      </c>
      <c r="C1716" s="142" t="s">
        <v>630</v>
      </c>
      <c r="D1716" s="142" t="s">
        <v>3495</v>
      </c>
      <c r="E1716" s="142" t="s">
        <v>3496</v>
      </c>
      <c r="F1716" s="142" t="s">
        <v>410</v>
      </c>
      <c r="G1716" s="142" t="s">
        <v>411</v>
      </c>
      <c r="H1716" s="142" t="s">
        <v>412</v>
      </c>
      <c r="I1716" s="142" t="s">
        <v>21</v>
      </c>
      <c r="J1716" s="142">
        <v>1</v>
      </c>
      <c r="K1716" s="142">
        <v>12</v>
      </c>
      <c r="L1716" s="227">
        <v>1397</v>
      </c>
      <c r="M1716" s="227">
        <v>3568007</v>
      </c>
      <c r="N1716" s="227">
        <v>3400</v>
      </c>
      <c r="O1716" s="227">
        <v>3800</v>
      </c>
      <c r="P1716" s="227">
        <v>45600</v>
      </c>
      <c r="Q1716" s="227">
        <v>12</v>
      </c>
      <c r="R1716" s="227">
        <v>750</v>
      </c>
      <c r="S1716" s="227">
        <v>36600</v>
      </c>
      <c r="T1716" s="227">
        <v>1390</v>
      </c>
      <c r="U1716" s="227">
        <v>3895315</v>
      </c>
      <c r="V1716" s="227">
        <v>345187</v>
      </c>
      <c r="W1716" s="143">
        <v>46030</v>
      </c>
      <c r="X1716" s="143">
        <v>46035</v>
      </c>
      <c r="Y1716">
        <f t="shared" si="53"/>
        <v>36600</v>
      </c>
    </row>
    <row r="1717" spans="1:25">
      <c r="A1717" s="1" t="str">
        <f t="shared" si="52"/>
        <v>060101110244000</v>
      </c>
      <c r="B1717" s="142" t="s">
        <v>67</v>
      </c>
      <c r="C1717" s="142" t="s">
        <v>630</v>
      </c>
      <c r="D1717" s="142" t="s">
        <v>3511</v>
      </c>
      <c r="E1717" s="142" t="s">
        <v>3512</v>
      </c>
      <c r="F1717" s="142" t="s">
        <v>3575</v>
      </c>
      <c r="G1717" s="142" t="s">
        <v>3576</v>
      </c>
      <c r="H1717" s="142" t="s">
        <v>3577</v>
      </c>
      <c r="I1717" s="142" t="s">
        <v>21</v>
      </c>
      <c r="J1717" s="142">
        <v>1</v>
      </c>
      <c r="K1717" s="142">
        <v>120</v>
      </c>
      <c r="L1717" s="227">
        <v>13</v>
      </c>
      <c r="M1717" s="227">
        <v>82368</v>
      </c>
      <c r="N1717" s="227">
        <v>9000</v>
      </c>
      <c r="O1717" s="227">
        <v>9000</v>
      </c>
      <c r="P1717" s="227">
        <v>1080000</v>
      </c>
      <c r="Q1717" s="227"/>
      <c r="R1717" s="227"/>
      <c r="S1717" s="227"/>
      <c r="T1717" s="227">
        <v>9</v>
      </c>
      <c r="U1717" s="227">
        <v>72973</v>
      </c>
      <c r="V1717" s="227">
        <v>15949</v>
      </c>
      <c r="W1717" s="143">
        <v>45936</v>
      </c>
      <c r="X1717" s="143">
        <v>46025</v>
      </c>
      <c r="Y1717">
        <f t="shared" si="53"/>
        <v>1080000</v>
      </c>
    </row>
    <row r="1718" spans="1:25">
      <c r="A1718" s="1" t="str">
        <f t="shared" si="52"/>
        <v>060101114756000</v>
      </c>
      <c r="B1718" s="142" t="s">
        <v>67</v>
      </c>
      <c r="C1718" s="142" t="s">
        <v>630</v>
      </c>
      <c r="D1718" s="142" t="s">
        <v>3523</v>
      </c>
      <c r="E1718" s="142" t="s">
        <v>20</v>
      </c>
      <c r="F1718" s="142" t="s">
        <v>416</v>
      </c>
      <c r="G1718" s="142" t="s">
        <v>417</v>
      </c>
      <c r="H1718" s="142" t="s">
        <v>3578</v>
      </c>
      <c r="I1718" s="142" t="s">
        <v>21</v>
      </c>
      <c r="J1718" s="142">
        <v>1</v>
      </c>
      <c r="K1718" s="142">
        <v>8</v>
      </c>
      <c r="L1718" s="227">
        <v>347</v>
      </c>
      <c r="M1718" s="227">
        <v>10825010</v>
      </c>
      <c r="N1718" s="227">
        <v>36500</v>
      </c>
      <c r="O1718" s="227">
        <v>36500</v>
      </c>
      <c r="P1718" s="227">
        <v>292000</v>
      </c>
      <c r="Q1718" s="227">
        <v>8</v>
      </c>
      <c r="R1718" s="227">
        <v>1275</v>
      </c>
      <c r="S1718" s="227">
        <v>281800</v>
      </c>
      <c r="T1718" s="227">
        <v>112</v>
      </c>
      <c r="U1718" s="227">
        <v>3664505</v>
      </c>
      <c r="V1718" s="227">
        <v>170553</v>
      </c>
      <c r="W1718" s="143">
        <v>46009</v>
      </c>
      <c r="X1718" s="143">
        <v>46035</v>
      </c>
      <c r="Y1718">
        <f t="shared" si="53"/>
        <v>281800</v>
      </c>
    </row>
    <row r="1719" spans="1:25">
      <c r="A1719" s="1" t="str">
        <f t="shared" si="52"/>
        <v>060101115338000</v>
      </c>
      <c r="B1719" s="142" t="s">
        <v>67</v>
      </c>
      <c r="C1719" s="142" t="s">
        <v>630</v>
      </c>
      <c r="D1719" s="142" t="s">
        <v>3497</v>
      </c>
      <c r="E1719" s="142" t="s">
        <v>24</v>
      </c>
      <c r="F1719" s="142" t="s">
        <v>422</v>
      </c>
      <c r="G1719" s="142" t="s">
        <v>423</v>
      </c>
      <c r="H1719" s="142" t="s">
        <v>424</v>
      </c>
      <c r="I1719" s="142" t="s">
        <v>21</v>
      </c>
      <c r="J1719" s="142">
        <v>1</v>
      </c>
      <c r="K1719" s="142">
        <v>36</v>
      </c>
      <c r="L1719" s="227">
        <v>2502</v>
      </c>
      <c r="M1719" s="227">
        <v>9788831</v>
      </c>
      <c r="N1719" s="227">
        <v>5450</v>
      </c>
      <c r="O1719" s="227">
        <v>5450</v>
      </c>
      <c r="P1719" s="227">
        <v>196200</v>
      </c>
      <c r="Q1719" s="227">
        <v>36</v>
      </c>
      <c r="R1719" s="227">
        <v>800</v>
      </c>
      <c r="S1719" s="227">
        <v>167400</v>
      </c>
      <c r="T1719" s="227">
        <v>1962</v>
      </c>
      <c r="U1719" s="227">
        <v>8491621</v>
      </c>
      <c r="V1719" s="227">
        <v>815487</v>
      </c>
      <c r="W1719" s="143">
        <v>46032</v>
      </c>
      <c r="X1719" s="143">
        <v>46035</v>
      </c>
      <c r="Y1719">
        <f t="shared" si="53"/>
        <v>167400</v>
      </c>
    </row>
    <row r="1720" spans="1:25">
      <c r="A1720" s="1" t="str">
        <f t="shared" si="52"/>
        <v>060101117281000</v>
      </c>
      <c r="B1720" s="142" t="s">
        <v>67</v>
      </c>
      <c r="C1720" s="142" t="s">
        <v>630</v>
      </c>
      <c r="D1720" s="142" t="s">
        <v>3528</v>
      </c>
      <c r="E1720" s="142" t="s">
        <v>27</v>
      </c>
      <c r="F1720" s="142" t="s">
        <v>765</v>
      </c>
      <c r="G1720" s="142" t="s">
        <v>766</v>
      </c>
      <c r="H1720" s="142" t="s">
        <v>767</v>
      </c>
      <c r="I1720" s="142" t="s">
        <v>21</v>
      </c>
      <c r="J1720" s="142">
        <v>1</v>
      </c>
      <c r="K1720" s="142">
        <v>1</v>
      </c>
      <c r="L1720" s="227"/>
      <c r="M1720" s="227"/>
      <c r="N1720" s="227">
        <v>21700</v>
      </c>
      <c r="O1720" s="227">
        <v>21700</v>
      </c>
      <c r="P1720" s="227">
        <v>21700</v>
      </c>
      <c r="Q1720" s="227"/>
      <c r="R1720" s="227"/>
      <c r="S1720" s="227"/>
      <c r="T1720" s="227"/>
      <c r="U1720" s="227"/>
      <c r="V1720" s="227"/>
      <c r="W1720" s="143"/>
      <c r="X1720" s="143"/>
      <c r="Y1720">
        <f t="shared" si="53"/>
        <v>21700</v>
      </c>
    </row>
    <row r="1721" spans="1:25">
      <c r="A1721" s="1" t="str">
        <f t="shared" si="52"/>
        <v>060101118289000</v>
      </c>
      <c r="B1721" s="142" t="s">
        <v>67</v>
      </c>
      <c r="C1721" s="142" t="s">
        <v>630</v>
      </c>
      <c r="D1721" s="142" t="s">
        <v>3494</v>
      </c>
      <c r="E1721" s="142" t="s">
        <v>2486</v>
      </c>
      <c r="F1721" s="142" t="s">
        <v>56</v>
      </c>
      <c r="G1721" s="142" t="s">
        <v>2574</v>
      </c>
      <c r="H1721" s="142" t="s">
        <v>3579</v>
      </c>
      <c r="I1721" s="142" t="s">
        <v>21</v>
      </c>
      <c r="J1721" s="142">
        <v>1</v>
      </c>
      <c r="K1721" s="142">
        <v>12</v>
      </c>
      <c r="L1721" s="227">
        <v>21</v>
      </c>
      <c r="M1721" s="227">
        <v>608433</v>
      </c>
      <c r="N1721" s="227">
        <v>39400</v>
      </c>
      <c r="O1721" s="227">
        <v>29400</v>
      </c>
      <c r="P1721" s="227">
        <v>352800</v>
      </c>
      <c r="Q1721" s="227"/>
      <c r="R1721" s="227"/>
      <c r="S1721" s="227"/>
      <c r="T1721" s="227">
        <v>62</v>
      </c>
      <c r="U1721" s="227">
        <v>1660180</v>
      </c>
      <c r="V1721" s="227">
        <v>-136145</v>
      </c>
      <c r="W1721" s="143">
        <v>46014</v>
      </c>
      <c r="X1721" s="143">
        <v>46035</v>
      </c>
      <c r="Y1721">
        <f t="shared" si="53"/>
        <v>352800</v>
      </c>
    </row>
    <row r="1722" spans="1:25">
      <c r="A1722" s="1" t="str">
        <f t="shared" si="52"/>
        <v>060101119446000</v>
      </c>
      <c r="B1722" s="142" t="s">
        <v>67</v>
      </c>
      <c r="C1722" s="142" t="s">
        <v>630</v>
      </c>
      <c r="D1722" s="142" t="s">
        <v>3511</v>
      </c>
      <c r="E1722" s="142" t="s">
        <v>3512</v>
      </c>
      <c r="F1722" s="142" t="s">
        <v>3580</v>
      </c>
      <c r="G1722" s="142" t="s">
        <v>3581</v>
      </c>
      <c r="H1722" s="142" t="s">
        <v>3582</v>
      </c>
      <c r="I1722" s="142" t="s">
        <v>21</v>
      </c>
      <c r="J1722" s="142">
        <v>1</v>
      </c>
      <c r="K1722" s="142">
        <v>120</v>
      </c>
      <c r="L1722" s="227">
        <v>12</v>
      </c>
      <c r="M1722" s="227">
        <v>76032</v>
      </c>
      <c r="N1722" s="227">
        <v>9000</v>
      </c>
      <c r="O1722" s="227">
        <v>9000</v>
      </c>
      <c r="P1722" s="227">
        <v>1080000</v>
      </c>
      <c r="Q1722" s="227"/>
      <c r="R1722" s="227"/>
      <c r="S1722" s="227"/>
      <c r="T1722" s="227">
        <v>89</v>
      </c>
      <c r="U1722" s="227">
        <v>721622</v>
      </c>
      <c r="V1722" s="227">
        <v>157718</v>
      </c>
      <c r="W1722" s="143">
        <v>45936</v>
      </c>
      <c r="X1722" s="143">
        <v>46033</v>
      </c>
      <c r="Y1722">
        <f t="shared" si="53"/>
        <v>1080000</v>
      </c>
    </row>
    <row r="1723" spans="1:25">
      <c r="A1723" s="1" t="str">
        <f t="shared" si="52"/>
        <v>060101120170000</v>
      </c>
      <c r="B1723" s="142" t="s">
        <v>67</v>
      </c>
      <c r="C1723" s="142" t="s">
        <v>630</v>
      </c>
      <c r="D1723" s="142" t="s">
        <v>3523</v>
      </c>
      <c r="E1723" s="142" t="s">
        <v>20</v>
      </c>
      <c r="F1723" s="142" t="s">
        <v>428</v>
      </c>
      <c r="G1723" s="142" t="s">
        <v>3583</v>
      </c>
      <c r="H1723" s="142" t="s">
        <v>430</v>
      </c>
      <c r="I1723" s="142" t="s">
        <v>21</v>
      </c>
      <c r="J1723" s="142">
        <v>1</v>
      </c>
      <c r="K1723" s="142">
        <v>12</v>
      </c>
      <c r="L1723" s="227">
        <v>0</v>
      </c>
      <c r="M1723" s="227">
        <v>0</v>
      </c>
      <c r="N1723" s="227">
        <v>16700</v>
      </c>
      <c r="O1723" s="227">
        <v>16500</v>
      </c>
      <c r="P1723" s="227">
        <v>198000</v>
      </c>
      <c r="Q1723" s="227">
        <v>12</v>
      </c>
      <c r="R1723" s="227">
        <v>550</v>
      </c>
      <c r="S1723" s="227">
        <v>191400</v>
      </c>
      <c r="T1723" s="227">
        <v>0</v>
      </c>
      <c r="U1723" s="227">
        <v>0</v>
      </c>
      <c r="V1723" s="227">
        <v>0</v>
      </c>
      <c r="W1723" s="143">
        <v>46002</v>
      </c>
      <c r="X1723" s="143">
        <v>46020</v>
      </c>
      <c r="Y1723">
        <f t="shared" si="53"/>
        <v>191400</v>
      </c>
    </row>
    <row r="1724" spans="1:25">
      <c r="A1724" s="1" t="str">
        <f t="shared" si="52"/>
        <v>060101121051000</v>
      </c>
      <c r="B1724" s="142" t="s">
        <v>67</v>
      </c>
      <c r="C1724" s="142" t="s">
        <v>630</v>
      </c>
      <c r="D1724" s="142" t="s">
        <v>3523</v>
      </c>
      <c r="E1724" s="142" t="s">
        <v>20</v>
      </c>
      <c r="F1724" s="142" t="s">
        <v>434</v>
      </c>
      <c r="G1724" s="142" t="s">
        <v>435</v>
      </c>
      <c r="H1724" s="142" t="s">
        <v>436</v>
      </c>
      <c r="I1724" s="142" t="s">
        <v>21</v>
      </c>
      <c r="J1724" s="142">
        <v>1</v>
      </c>
      <c r="K1724" s="142">
        <v>12</v>
      </c>
      <c r="L1724" s="227">
        <v>0</v>
      </c>
      <c r="M1724" s="227">
        <v>0</v>
      </c>
      <c r="N1724" s="227">
        <v>9300</v>
      </c>
      <c r="O1724" s="227">
        <v>9000</v>
      </c>
      <c r="P1724" s="227">
        <v>108000</v>
      </c>
      <c r="Q1724" s="227">
        <v>12</v>
      </c>
      <c r="R1724" s="227">
        <v>250</v>
      </c>
      <c r="S1724" s="227">
        <v>105000</v>
      </c>
      <c r="T1724" s="227">
        <v>0</v>
      </c>
      <c r="U1724" s="227">
        <v>0</v>
      </c>
      <c r="V1724" s="227">
        <v>0</v>
      </c>
      <c r="W1724" s="143">
        <v>46004</v>
      </c>
      <c r="X1724" s="143">
        <v>46012</v>
      </c>
      <c r="Y1724">
        <f t="shared" si="53"/>
        <v>105000</v>
      </c>
    </row>
    <row r="1725" spans="1:25">
      <c r="A1725" s="1" t="str">
        <f t="shared" si="52"/>
        <v>060101122853000</v>
      </c>
      <c r="B1725" s="142" t="s">
        <v>67</v>
      </c>
      <c r="C1725" s="142" t="s">
        <v>630</v>
      </c>
      <c r="D1725" s="142" t="s">
        <v>3511</v>
      </c>
      <c r="E1725" s="142" t="s">
        <v>3512</v>
      </c>
      <c r="F1725" s="142" t="s">
        <v>3584</v>
      </c>
      <c r="G1725" s="142" t="s">
        <v>3585</v>
      </c>
      <c r="H1725" s="142" t="s">
        <v>3586</v>
      </c>
      <c r="I1725" s="142" t="s">
        <v>21</v>
      </c>
      <c r="J1725" s="142">
        <v>1</v>
      </c>
      <c r="K1725" s="142">
        <v>10</v>
      </c>
      <c r="L1725" s="227">
        <v>12</v>
      </c>
      <c r="M1725" s="227">
        <v>101233</v>
      </c>
      <c r="N1725" s="227">
        <v>11900</v>
      </c>
      <c r="O1725" s="227">
        <v>11900</v>
      </c>
      <c r="P1725" s="227">
        <v>119000</v>
      </c>
      <c r="Q1725" s="227"/>
      <c r="R1725" s="227"/>
      <c r="S1725" s="227"/>
      <c r="T1725" s="227">
        <v>12</v>
      </c>
      <c r="U1725" s="227">
        <v>128649</v>
      </c>
      <c r="V1725" s="227">
        <v>27416</v>
      </c>
      <c r="W1725" s="143">
        <v>46021</v>
      </c>
      <c r="X1725" s="143">
        <v>46033</v>
      </c>
      <c r="Y1725">
        <f t="shared" si="53"/>
        <v>119000</v>
      </c>
    </row>
    <row r="1726" spans="1:25">
      <c r="A1726" s="1" t="str">
        <f t="shared" si="52"/>
        <v>060101124796000</v>
      </c>
      <c r="B1726" s="142" t="s">
        <v>67</v>
      </c>
      <c r="C1726" s="142" t="s">
        <v>630</v>
      </c>
      <c r="D1726" s="142" t="s">
        <v>3511</v>
      </c>
      <c r="E1726" s="142" t="s">
        <v>3512</v>
      </c>
      <c r="F1726" s="142" t="s">
        <v>3587</v>
      </c>
      <c r="G1726" s="142" t="s">
        <v>3588</v>
      </c>
      <c r="H1726" s="142" t="s">
        <v>3589</v>
      </c>
      <c r="I1726" s="142" t="s">
        <v>21</v>
      </c>
      <c r="J1726" s="142">
        <v>1</v>
      </c>
      <c r="K1726" s="142">
        <v>100</v>
      </c>
      <c r="L1726" s="227">
        <v>71</v>
      </c>
      <c r="M1726" s="227">
        <v>153502</v>
      </c>
      <c r="N1726" s="227">
        <v>3000</v>
      </c>
      <c r="O1726" s="227">
        <v>3000</v>
      </c>
      <c r="P1726" s="227">
        <v>300000</v>
      </c>
      <c r="Q1726" s="227"/>
      <c r="R1726" s="227"/>
      <c r="S1726" s="227"/>
      <c r="T1726" s="227">
        <v>7</v>
      </c>
      <c r="U1726" s="227">
        <v>18919</v>
      </c>
      <c r="V1726" s="227">
        <v>3785</v>
      </c>
      <c r="W1726" s="143">
        <v>45978</v>
      </c>
      <c r="X1726" s="143">
        <v>46035</v>
      </c>
      <c r="Y1726">
        <f t="shared" si="53"/>
        <v>300000</v>
      </c>
    </row>
    <row r="1727" spans="1:25">
      <c r="A1727" s="1" t="str">
        <f t="shared" si="52"/>
        <v>060101124797000</v>
      </c>
      <c r="B1727" s="142" t="s">
        <v>67</v>
      </c>
      <c r="C1727" s="142" t="s">
        <v>630</v>
      </c>
      <c r="D1727" s="142" t="s">
        <v>3511</v>
      </c>
      <c r="E1727" s="142" t="s">
        <v>3512</v>
      </c>
      <c r="F1727" s="142" t="s">
        <v>3590</v>
      </c>
      <c r="G1727" s="142" t="s">
        <v>3591</v>
      </c>
      <c r="H1727" s="142" t="s">
        <v>3592</v>
      </c>
      <c r="I1727" s="142" t="s">
        <v>21</v>
      </c>
      <c r="J1727" s="142">
        <v>1</v>
      </c>
      <c r="K1727" s="142">
        <v>100</v>
      </c>
      <c r="L1727" s="227">
        <v>179</v>
      </c>
      <c r="M1727" s="227">
        <v>386998</v>
      </c>
      <c r="N1727" s="227">
        <v>3000</v>
      </c>
      <c r="O1727" s="227">
        <v>3000</v>
      </c>
      <c r="P1727" s="227">
        <v>300000</v>
      </c>
      <c r="Q1727" s="227"/>
      <c r="R1727" s="227"/>
      <c r="S1727" s="227"/>
      <c r="T1727" s="227">
        <v>9</v>
      </c>
      <c r="U1727" s="227">
        <v>24324</v>
      </c>
      <c r="V1727" s="227">
        <v>4866</v>
      </c>
      <c r="W1727" s="143">
        <v>46018</v>
      </c>
      <c r="X1727" s="143">
        <v>46035</v>
      </c>
      <c r="Y1727">
        <f t="shared" si="53"/>
        <v>300000</v>
      </c>
    </row>
    <row r="1728" spans="1:25">
      <c r="A1728" s="1" t="str">
        <f t="shared" si="52"/>
        <v>060101135321000</v>
      </c>
      <c r="B1728" s="142" t="s">
        <v>67</v>
      </c>
      <c r="C1728" s="142" t="s">
        <v>630</v>
      </c>
      <c r="D1728" s="142" t="s">
        <v>3494</v>
      </c>
      <c r="E1728" s="142" t="s">
        <v>2486</v>
      </c>
      <c r="F1728" s="142" t="s">
        <v>100</v>
      </c>
      <c r="G1728" s="142" t="s">
        <v>2773</v>
      </c>
      <c r="H1728" s="142" t="s">
        <v>2774</v>
      </c>
      <c r="I1728" s="142" t="s">
        <v>21</v>
      </c>
      <c r="J1728" s="142">
        <v>1</v>
      </c>
      <c r="K1728" s="142">
        <v>12</v>
      </c>
      <c r="L1728" s="227">
        <v>0</v>
      </c>
      <c r="M1728" s="227">
        <v>0</v>
      </c>
      <c r="N1728" s="227">
        <v>19000</v>
      </c>
      <c r="O1728" s="227">
        <v>18900</v>
      </c>
      <c r="P1728" s="227">
        <v>226800</v>
      </c>
      <c r="Q1728" s="227">
        <v>3</v>
      </c>
      <c r="R1728" s="227">
        <v>2400</v>
      </c>
      <c r="S1728" s="227">
        <v>198000</v>
      </c>
      <c r="T1728" s="227">
        <v>0</v>
      </c>
      <c r="U1728" s="227">
        <v>0</v>
      </c>
      <c r="V1728" s="227">
        <v>0</v>
      </c>
      <c r="W1728" s="143">
        <v>45999</v>
      </c>
      <c r="X1728" s="143">
        <v>46009</v>
      </c>
      <c r="Y1728">
        <f t="shared" si="53"/>
        <v>198000</v>
      </c>
    </row>
    <row r="1729" spans="1:25">
      <c r="A1729" s="1" t="str">
        <f t="shared" si="52"/>
        <v>060101137122000</v>
      </c>
      <c r="B1729" s="142" t="s">
        <v>67</v>
      </c>
      <c r="C1729" s="142" t="s">
        <v>630</v>
      </c>
      <c r="D1729" s="142" t="s">
        <v>3497</v>
      </c>
      <c r="E1729" s="142" t="s">
        <v>24</v>
      </c>
      <c r="F1729" s="142" t="s">
        <v>440</v>
      </c>
      <c r="G1729" s="142" t="s">
        <v>441</v>
      </c>
      <c r="H1729" s="142" t="s">
        <v>442</v>
      </c>
      <c r="I1729" s="142" t="s">
        <v>23</v>
      </c>
      <c r="J1729" s="142">
        <v>1</v>
      </c>
      <c r="K1729" s="142">
        <v>48</v>
      </c>
      <c r="L1729" s="227">
        <v>1099</v>
      </c>
      <c r="M1729" s="227">
        <v>4509761</v>
      </c>
      <c r="N1729" s="227">
        <v>4800</v>
      </c>
      <c r="O1729" s="227">
        <v>4800</v>
      </c>
      <c r="P1729" s="227">
        <v>230400</v>
      </c>
      <c r="Q1729" s="227">
        <v>48</v>
      </c>
      <c r="R1729" s="227">
        <v>175</v>
      </c>
      <c r="S1729" s="227">
        <v>222000</v>
      </c>
      <c r="T1729" s="227">
        <v>12031</v>
      </c>
      <c r="U1729" s="227">
        <v>47284324</v>
      </c>
      <c r="V1729" s="227">
        <v>-2085047</v>
      </c>
      <c r="W1729" s="143">
        <v>46002</v>
      </c>
      <c r="X1729" s="143">
        <v>46035</v>
      </c>
      <c r="Y1729">
        <f t="shared" si="53"/>
        <v>222000</v>
      </c>
    </row>
    <row r="1730" spans="1:25">
      <c r="A1730" s="1" t="str">
        <f t="shared" si="52"/>
        <v>060101137151000</v>
      </c>
      <c r="B1730" s="142" t="s">
        <v>67</v>
      </c>
      <c r="C1730" s="142" t="s">
        <v>630</v>
      </c>
      <c r="D1730" s="142" t="s">
        <v>3528</v>
      </c>
      <c r="E1730" s="142" t="s">
        <v>27</v>
      </c>
      <c r="F1730" s="142" t="s">
        <v>988</v>
      </c>
      <c r="G1730" s="142" t="s">
        <v>3593</v>
      </c>
      <c r="H1730" s="142" t="s">
        <v>990</v>
      </c>
      <c r="I1730" s="142" t="s">
        <v>26</v>
      </c>
      <c r="J1730" s="142">
        <v>1</v>
      </c>
      <c r="K1730" s="142">
        <v>1</v>
      </c>
      <c r="L1730" s="227"/>
      <c r="M1730" s="227"/>
      <c r="N1730" s="227">
        <v>26300</v>
      </c>
      <c r="O1730" s="227">
        <v>26300</v>
      </c>
      <c r="P1730" s="227">
        <v>26300</v>
      </c>
      <c r="Q1730" s="227"/>
      <c r="R1730" s="227"/>
      <c r="S1730" s="227"/>
      <c r="T1730" s="227"/>
      <c r="U1730" s="227"/>
      <c r="V1730" s="227"/>
      <c r="W1730" s="143">
        <v>45805</v>
      </c>
      <c r="X1730" s="143">
        <v>45819</v>
      </c>
      <c r="Y1730">
        <f t="shared" si="53"/>
        <v>26300</v>
      </c>
    </row>
    <row r="1731" spans="1:25">
      <c r="A1731" s="1" t="str">
        <f t="shared" si="52"/>
        <v>060101137215000</v>
      </c>
      <c r="B1731" s="142" t="s">
        <v>67</v>
      </c>
      <c r="C1731" s="142" t="s">
        <v>630</v>
      </c>
      <c r="D1731" s="142" t="s">
        <v>3494</v>
      </c>
      <c r="E1731" s="142" t="s">
        <v>2486</v>
      </c>
      <c r="F1731" s="142" t="s">
        <v>57</v>
      </c>
      <c r="G1731" s="142" t="s">
        <v>2579</v>
      </c>
      <c r="H1731" s="142" t="s">
        <v>3594</v>
      </c>
      <c r="I1731" s="142" t="s">
        <v>21</v>
      </c>
      <c r="J1731" s="142">
        <v>1</v>
      </c>
      <c r="K1731" s="142">
        <v>42</v>
      </c>
      <c r="L1731" s="227">
        <v>278</v>
      </c>
      <c r="M1731" s="227">
        <v>2229880</v>
      </c>
      <c r="N1731" s="227">
        <v>10500</v>
      </c>
      <c r="O1731" s="227">
        <v>8700</v>
      </c>
      <c r="P1731" s="227">
        <v>365400</v>
      </c>
      <c r="Q1731" s="227"/>
      <c r="R1731" s="227"/>
      <c r="S1731" s="227"/>
      <c r="T1731" s="227">
        <v>7</v>
      </c>
      <c r="U1731" s="227">
        <v>66216</v>
      </c>
      <c r="V1731" s="227">
        <v>10068</v>
      </c>
      <c r="W1731" s="143">
        <v>46009</v>
      </c>
      <c r="X1731" s="143">
        <v>46028</v>
      </c>
      <c r="Y1731">
        <f t="shared" si="53"/>
        <v>365400</v>
      </c>
    </row>
    <row r="1732" spans="1:25">
      <c r="A1732" s="1" t="str">
        <f t="shared" si="52"/>
        <v>060101138202000</v>
      </c>
      <c r="B1732" s="142" t="s">
        <v>67</v>
      </c>
      <c r="C1732" s="142" t="s">
        <v>630</v>
      </c>
      <c r="D1732" s="142" t="s">
        <v>3523</v>
      </c>
      <c r="E1732" s="142" t="s">
        <v>20</v>
      </c>
      <c r="F1732" s="142" t="s">
        <v>992</v>
      </c>
      <c r="G1732" s="142" t="s">
        <v>993</v>
      </c>
      <c r="H1732" s="142" t="s">
        <v>994</v>
      </c>
      <c r="I1732" s="142" t="s">
        <v>21</v>
      </c>
      <c r="J1732" s="142">
        <v>1</v>
      </c>
      <c r="K1732" s="142">
        <v>144</v>
      </c>
      <c r="L1732" s="227">
        <v>479</v>
      </c>
      <c r="M1732" s="227">
        <v>1171888</v>
      </c>
      <c r="N1732" s="227">
        <v>3500</v>
      </c>
      <c r="O1732" s="227">
        <v>3500</v>
      </c>
      <c r="P1732" s="227">
        <v>504000</v>
      </c>
      <c r="Q1732" s="227"/>
      <c r="R1732" s="227"/>
      <c r="S1732" s="227"/>
      <c r="T1732" s="227">
        <v>184</v>
      </c>
      <c r="U1732" s="227">
        <v>580180</v>
      </c>
      <c r="V1732" s="227">
        <v>130018</v>
      </c>
      <c r="W1732" s="143">
        <v>46029</v>
      </c>
      <c r="X1732" s="143">
        <v>46033</v>
      </c>
      <c r="Y1732">
        <f t="shared" si="53"/>
        <v>504000</v>
      </c>
    </row>
    <row r="1733" spans="1:25">
      <c r="A1733" s="1" t="str">
        <f t="shared" ref="A1733:A1796" si="54">B1733&amp;F1733</f>
        <v>060101140637000</v>
      </c>
      <c r="B1733" s="142" t="s">
        <v>67</v>
      </c>
      <c r="C1733" s="142" t="s">
        <v>630</v>
      </c>
      <c r="D1733" s="142" t="s">
        <v>3534</v>
      </c>
      <c r="E1733" s="142" t="s">
        <v>2492</v>
      </c>
      <c r="F1733" s="142" t="s">
        <v>58</v>
      </c>
      <c r="G1733" s="142" t="s">
        <v>2584</v>
      </c>
      <c r="H1733" s="142" t="s">
        <v>2585</v>
      </c>
      <c r="I1733" s="142" t="s">
        <v>21</v>
      </c>
      <c r="J1733" s="142">
        <v>1</v>
      </c>
      <c r="K1733" s="142">
        <v>6</v>
      </c>
      <c r="L1733" s="227">
        <v>20</v>
      </c>
      <c r="M1733" s="227">
        <v>308108</v>
      </c>
      <c r="N1733" s="227">
        <v>21400</v>
      </c>
      <c r="O1733" s="227">
        <v>12900</v>
      </c>
      <c r="P1733" s="227">
        <v>77400</v>
      </c>
      <c r="Q1733" s="227"/>
      <c r="R1733" s="227"/>
      <c r="S1733" s="227"/>
      <c r="T1733" s="227">
        <v>14</v>
      </c>
      <c r="U1733" s="227">
        <v>162703</v>
      </c>
      <c r="V1733" s="227">
        <v>-52973</v>
      </c>
      <c r="W1733" s="143">
        <v>45958</v>
      </c>
      <c r="X1733" s="143">
        <v>46028</v>
      </c>
      <c r="Y1733">
        <f t="shared" ref="Y1733:Y1796" si="55">IF(S1733&gt;0,S1733,P1733)</f>
        <v>77400</v>
      </c>
    </row>
    <row r="1734" spans="1:25">
      <c r="A1734" s="1" t="str">
        <f t="shared" si="54"/>
        <v>060101150705000</v>
      </c>
      <c r="B1734" s="142" t="s">
        <v>67</v>
      </c>
      <c r="C1734" s="142" t="s">
        <v>630</v>
      </c>
      <c r="D1734" s="142" t="s">
        <v>3534</v>
      </c>
      <c r="E1734" s="142" t="s">
        <v>2492</v>
      </c>
      <c r="F1734" s="142" t="s">
        <v>3595</v>
      </c>
      <c r="G1734" s="142" t="s">
        <v>3596</v>
      </c>
      <c r="H1734" s="142" t="s">
        <v>2559</v>
      </c>
      <c r="I1734" s="142" t="s">
        <v>21</v>
      </c>
      <c r="J1734" s="142">
        <v>1</v>
      </c>
      <c r="K1734" s="142">
        <v>32</v>
      </c>
      <c r="L1734" s="227">
        <v>13</v>
      </c>
      <c r="M1734" s="227">
        <v>52880</v>
      </c>
      <c r="N1734" s="227">
        <v>5000</v>
      </c>
      <c r="O1734" s="227">
        <v>5000</v>
      </c>
      <c r="P1734" s="227">
        <v>160000</v>
      </c>
      <c r="Q1734" s="227">
        <v>32</v>
      </c>
      <c r="R1734" s="227">
        <v>750</v>
      </c>
      <c r="S1734" s="227">
        <v>136000</v>
      </c>
      <c r="T1734" s="227">
        <v>673</v>
      </c>
      <c r="U1734" s="227">
        <v>2739100</v>
      </c>
      <c r="V1734" s="227">
        <v>1517</v>
      </c>
      <c r="W1734" s="143">
        <v>46027</v>
      </c>
      <c r="X1734" s="143">
        <v>46034</v>
      </c>
      <c r="Y1734">
        <f t="shared" si="55"/>
        <v>136000</v>
      </c>
    </row>
    <row r="1735" spans="1:25">
      <c r="A1735" s="1" t="str">
        <f t="shared" si="54"/>
        <v>060110000178000</v>
      </c>
      <c r="B1735" s="142" t="s">
        <v>90</v>
      </c>
      <c r="C1735" s="142" t="s">
        <v>998</v>
      </c>
      <c r="D1735" s="142" t="s">
        <v>3366</v>
      </c>
      <c r="E1735" s="142" t="s">
        <v>3367</v>
      </c>
      <c r="F1735" s="142" t="s">
        <v>3368</v>
      </c>
      <c r="G1735" s="142" t="s">
        <v>3369</v>
      </c>
      <c r="H1735" s="142" t="s">
        <v>3370</v>
      </c>
      <c r="I1735" s="142" t="s">
        <v>23</v>
      </c>
      <c r="J1735" s="142">
        <v>2</v>
      </c>
      <c r="K1735" s="142">
        <v>1</v>
      </c>
      <c r="L1735" s="227">
        <v>4530</v>
      </c>
      <c r="M1735" s="227">
        <v>101019</v>
      </c>
      <c r="N1735" s="227">
        <v>22900</v>
      </c>
      <c r="O1735" s="227">
        <v>22900</v>
      </c>
      <c r="P1735" s="227">
        <v>22900</v>
      </c>
      <c r="Q1735" s="227"/>
      <c r="R1735" s="227"/>
      <c r="S1735" s="227"/>
      <c r="T1735" s="227">
        <v>17430</v>
      </c>
      <c r="U1735" s="227">
        <v>486295</v>
      </c>
      <c r="V1735" s="227">
        <v>97606</v>
      </c>
      <c r="W1735" s="143">
        <v>46032</v>
      </c>
      <c r="X1735" s="143">
        <v>46035</v>
      </c>
      <c r="Y1735">
        <f t="shared" si="55"/>
        <v>22900</v>
      </c>
    </row>
    <row r="1736" spans="1:25">
      <c r="A1736" s="1" t="str">
        <f t="shared" si="54"/>
        <v>060110000848000</v>
      </c>
      <c r="B1736" s="142" t="s">
        <v>90</v>
      </c>
      <c r="C1736" s="142" t="s">
        <v>998</v>
      </c>
      <c r="D1736" s="142" t="s">
        <v>3366</v>
      </c>
      <c r="E1736" s="142" t="s">
        <v>3367</v>
      </c>
      <c r="F1736" s="142" t="s">
        <v>3371</v>
      </c>
      <c r="G1736" s="142" t="s">
        <v>3372</v>
      </c>
      <c r="H1736" s="142" t="s">
        <v>3373</v>
      </c>
      <c r="I1736" s="142" t="s">
        <v>23</v>
      </c>
      <c r="J1736" s="142">
        <v>2</v>
      </c>
      <c r="K1736" s="142">
        <v>1</v>
      </c>
      <c r="L1736" s="227">
        <v>34948</v>
      </c>
      <c r="M1736" s="227">
        <v>528405</v>
      </c>
      <c r="N1736" s="227">
        <v>18900</v>
      </c>
      <c r="O1736" s="227">
        <v>18900</v>
      </c>
      <c r="P1736" s="227">
        <v>18900</v>
      </c>
      <c r="Q1736" s="227"/>
      <c r="R1736" s="227"/>
      <c r="S1736" s="227"/>
      <c r="T1736" s="227">
        <v>38518</v>
      </c>
      <c r="U1736" s="227">
        <v>742972</v>
      </c>
      <c r="V1736" s="227">
        <v>160590</v>
      </c>
      <c r="W1736" s="143">
        <v>46031</v>
      </c>
      <c r="X1736" s="143">
        <v>46035</v>
      </c>
      <c r="Y1736">
        <f t="shared" si="55"/>
        <v>18900</v>
      </c>
    </row>
    <row r="1737" spans="1:25">
      <c r="A1737" s="1" t="str">
        <f t="shared" si="54"/>
        <v>060110000864000</v>
      </c>
      <c r="B1737" s="142" t="s">
        <v>90</v>
      </c>
      <c r="C1737" s="142" t="s">
        <v>998</v>
      </c>
      <c r="D1737" s="142" t="s">
        <v>3366</v>
      </c>
      <c r="E1737" s="142" t="s">
        <v>3367</v>
      </c>
      <c r="F1737" s="142" t="s">
        <v>3374</v>
      </c>
      <c r="G1737" s="142" t="s">
        <v>3375</v>
      </c>
      <c r="H1737" s="142" t="s">
        <v>3376</v>
      </c>
      <c r="I1737" s="142" t="s">
        <v>23</v>
      </c>
      <c r="J1737" s="142">
        <v>2</v>
      </c>
      <c r="K1737" s="142">
        <v>1</v>
      </c>
      <c r="L1737" s="227">
        <v>150885</v>
      </c>
      <c r="M1737" s="227">
        <v>1827518</v>
      </c>
      <c r="N1737" s="227">
        <v>13900</v>
      </c>
      <c r="O1737" s="227">
        <v>13900</v>
      </c>
      <c r="P1737" s="227">
        <v>13900</v>
      </c>
      <c r="Q1737" s="227"/>
      <c r="R1737" s="227"/>
      <c r="S1737" s="227"/>
      <c r="T1737" s="227">
        <v>96023</v>
      </c>
      <c r="U1737" s="227">
        <v>1379766</v>
      </c>
      <c r="V1737" s="227">
        <v>216736</v>
      </c>
      <c r="W1737" s="143">
        <v>46031</v>
      </c>
      <c r="X1737" s="143">
        <v>46035</v>
      </c>
      <c r="Y1737">
        <f t="shared" si="55"/>
        <v>13900</v>
      </c>
    </row>
    <row r="1738" spans="1:25">
      <c r="A1738" s="1" t="str">
        <f t="shared" si="54"/>
        <v>060110000976000</v>
      </c>
      <c r="B1738" s="142" t="s">
        <v>90</v>
      </c>
      <c r="C1738" s="142" t="s">
        <v>998</v>
      </c>
      <c r="D1738" s="142" t="s">
        <v>3377</v>
      </c>
      <c r="E1738" s="142" t="s">
        <v>3378</v>
      </c>
      <c r="F1738" s="142" t="s">
        <v>3379</v>
      </c>
      <c r="G1738" s="142" t="s">
        <v>3380</v>
      </c>
      <c r="H1738" s="142" t="s">
        <v>3381</v>
      </c>
      <c r="I1738" s="142" t="s">
        <v>23</v>
      </c>
      <c r="J1738" s="142">
        <v>2</v>
      </c>
      <c r="K1738" s="142">
        <v>1</v>
      </c>
      <c r="L1738" s="227"/>
      <c r="M1738" s="227"/>
      <c r="N1738" s="227">
        <v>42900</v>
      </c>
      <c r="O1738" s="227">
        <v>42900</v>
      </c>
      <c r="P1738" s="227">
        <v>42900</v>
      </c>
      <c r="Q1738" s="227"/>
      <c r="R1738" s="227"/>
      <c r="S1738" s="227"/>
      <c r="T1738" s="227"/>
      <c r="U1738" s="227"/>
      <c r="V1738" s="227"/>
      <c r="W1738" s="143">
        <v>45117</v>
      </c>
      <c r="X1738" s="143">
        <v>42689</v>
      </c>
      <c r="Y1738">
        <f t="shared" si="55"/>
        <v>42900</v>
      </c>
    </row>
    <row r="1739" spans="1:25">
      <c r="A1739" s="1" t="str">
        <f t="shared" si="54"/>
        <v>060110001462000</v>
      </c>
      <c r="B1739" s="142" t="s">
        <v>90</v>
      </c>
      <c r="C1739" s="142" t="s">
        <v>998</v>
      </c>
      <c r="D1739" s="142" t="s">
        <v>3366</v>
      </c>
      <c r="E1739" s="142" t="s">
        <v>3367</v>
      </c>
      <c r="F1739" s="142" t="s">
        <v>3382</v>
      </c>
      <c r="G1739" s="142" t="s">
        <v>3383</v>
      </c>
      <c r="H1739" s="142" t="s">
        <v>3384</v>
      </c>
      <c r="I1739" s="142" t="s">
        <v>23</v>
      </c>
      <c r="J1739" s="142">
        <v>2</v>
      </c>
      <c r="K1739" s="142">
        <v>1</v>
      </c>
      <c r="L1739" s="227">
        <v>49442</v>
      </c>
      <c r="M1739" s="227">
        <v>1753812</v>
      </c>
      <c r="N1739" s="227">
        <v>45900</v>
      </c>
      <c r="O1739" s="227">
        <v>45900</v>
      </c>
      <c r="P1739" s="227">
        <v>45900</v>
      </c>
      <c r="Q1739" s="227"/>
      <c r="R1739" s="227"/>
      <c r="S1739" s="227"/>
      <c r="T1739" s="227">
        <v>17670</v>
      </c>
      <c r="U1739" s="227">
        <v>630708</v>
      </c>
      <c r="V1739" s="227">
        <v>3916</v>
      </c>
      <c r="W1739" s="143">
        <v>46035</v>
      </c>
      <c r="X1739" s="143">
        <v>46035</v>
      </c>
      <c r="Y1739">
        <f t="shared" si="55"/>
        <v>45900</v>
      </c>
    </row>
    <row r="1740" spans="1:25">
      <c r="A1740" s="1" t="str">
        <f t="shared" si="54"/>
        <v>060110001574000</v>
      </c>
      <c r="B1740" s="142" t="s">
        <v>90</v>
      </c>
      <c r="C1740" s="142" t="s">
        <v>998</v>
      </c>
      <c r="D1740" s="142" t="s">
        <v>3366</v>
      </c>
      <c r="E1740" s="142" t="s">
        <v>3367</v>
      </c>
      <c r="F1740" s="142" t="s">
        <v>3385</v>
      </c>
      <c r="G1740" s="142" t="s">
        <v>3386</v>
      </c>
      <c r="H1740" s="142" t="s">
        <v>3387</v>
      </c>
      <c r="I1740" s="142" t="s">
        <v>23</v>
      </c>
      <c r="J1740" s="142">
        <v>2</v>
      </c>
      <c r="K1740" s="142">
        <v>1</v>
      </c>
      <c r="L1740" s="227">
        <v>19974</v>
      </c>
      <c r="M1740" s="227">
        <v>903813</v>
      </c>
      <c r="N1740" s="227">
        <v>62900</v>
      </c>
      <c r="O1740" s="227">
        <v>63900</v>
      </c>
      <c r="P1740" s="227">
        <v>63900</v>
      </c>
      <c r="Q1740" s="227"/>
      <c r="R1740" s="227"/>
      <c r="S1740" s="227"/>
      <c r="T1740" s="227">
        <v>10116</v>
      </c>
      <c r="U1740" s="227">
        <v>636298</v>
      </c>
      <c r="V1740" s="227">
        <v>178555</v>
      </c>
      <c r="W1740" s="143">
        <v>46028</v>
      </c>
      <c r="X1740" s="143">
        <v>46035</v>
      </c>
      <c r="Y1740">
        <f t="shared" si="55"/>
        <v>63900</v>
      </c>
    </row>
    <row r="1741" spans="1:25">
      <c r="A1741" s="1" t="str">
        <f t="shared" si="54"/>
        <v>060110002336000</v>
      </c>
      <c r="B1741" s="142" t="s">
        <v>90</v>
      </c>
      <c r="C1741" s="142" t="s">
        <v>998</v>
      </c>
      <c r="D1741" s="142" t="s">
        <v>3388</v>
      </c>
      <c r="E1741" s="142" t="s">
        <v>3389</v>
      </c>
      <c r="F1741" s="142" t="s">
        <v>3390</v>
      </c>
      <c r="G1741" s="142" t="s">
        <v>3391</v>
      </c>
      <c r="H1741" s="142" t="s">
        <v>3392</v>
      </c>
      <c r="I1741" s="142" t="s">
        <v>21</v>
      </c>
      <c r="J1741" s="142">
        <v>2</v>
      </c>
      <c r="K1741" s="142">
        <v>1</v>
      </c>
      <c r="L1741" s="227">
        <v>14482</v>
      </c>
      <c r="M1741" s="227">
        <v>492331</v>
      </c>
      <c r="N1741" s="227">
        <v>65900</v>
      </c>
      <c r="O1741" s="227">
        <v>65900</v>
      </c>
      <c r="P1741" s="227">
        <v>65900</v>
      </c>
      <c r="Q1741" s="227"/>
      <c r="R1741" s="227"/>
      <c r="S1741" s="227"/>
      <c r="T1741" s="227">
        <v>3408</v>
      </c>
      <c r="U1741" s="227">
        <v>224588</v>
      </c>
      <c r="V1741" s="227">
        <v>108730</v>
      </c>
      <c r="W1741" s="143">
        <v>46034</v>
      </c>
      <c r="X1741" s="143">
        <v>46033</v>
      </c>
      <c r="Y1741">
        <f t="shared" si="55"/>
        <v>65900</v>
      </c>
    </row>
    <row r="1742" spans="1:25">
      <c r="A1742" s="1" t="str">
        <f t="shared" si="54"/>
        <v>060110002386000</v>
      </c>
      <c r="B1742" s="142" t="s">
        <v>90</v>
      </c>
      <c r="C1742" s="142" t="s">
        <v>998</v>
      </c>
      <c r="D1742" s="142" t="s">
        <v>3388</v>
      </c>
      <c r="E1742" s="142" t="s">
        <v>3389</v>
      </c>
      <c r="F1742" s="142" t="s">
        <v>3393</v>
      </c>
      <c r="G1742" s="142" t="s">
        <v>3394</v>
      </c>
      <c r="H1742" s="142" t="s">
        <v>3395</v>
      </c>
      <c r="I1742" s="142" t="s">
        <v>23</v>
      </c>
      <c r="J1742" s="142">
        <v>2</v>
      </c>
      <c r="K1742" s="142">
        <v>1</v>
      </c>
      <c r="L1742" s="227">
        <v>5354</v>
      </c>
      <c r="M1742" s="227">
        <v>203306</v>
      </c>
      <c r="N1742" s="227">
        <v>58900</v>
      </c>
      <c r="O1742" s="227">
        <v>58900</v>
      </c>
      <c r="P1742" s="227">
        <v>58900</v>
      </c>
      <c r="Q1742" s="227"/>
      <c r="R1742" s="227"/>
      <c r="S1742" s="227"/>
      <c r="T1742" s="227">
        <v>2984</v>
      </c>
      <c r="U1742" s="227">
        <v>175759</v>
      </c>
      <c r="V1742" s="227">
        <v>62449</v>
      </c>
      <c r="W1742" s="143">
        <v>46032</v>
      </c>
      <c r="X1742" s="143">
        <v>46034</v>
      </c>
      <c r="Y1742">
        <f t="shared" si="55"/>
        <v>58900</v>
      </c>
    </row>
    <row r="1743" spans="1:25">
      <c r="A1743" s="1" t="str">
        <f t="shared" si="54"/>
        <v>060110002489000</v>
      </c>
      <c r="B1743" s="142" t="s">
        <v>90</v>
      </c>
      <c r="C1743" s="142" t="s">
        <v>998</v>
      </c>
      <c r="D1743" s="142" t="s">
        <v>3388</v>
      </c>
      <c r="E1743" s="142" t="s">
        <v>3389</v>
      </c>
      <c r="F1743" s="142" t="s">
        <v>3396</v>
      </c>
      <c r="G1743" s="142" t="s">
        <v>3397</v>
      </c>
      <c r="H1743" s="142" t="s">
        <v>3398</v>
      </c>
      <c r="I1743" s="142" t="s">
        <v>23</v>
      </c>
      <c r="J1743" s="142">
        <v>2</v>
      </c>
      <c r="K1743" s="142">
        <v>1</v>
      </c>
      <c r="L1743" s="227">
        <v>20156</v>
      </c>
      <c r="M1743" s="227">
        <v>306017</v>
      </c>
      <c r="N1743" s="227">
        <v>15900</v>
      </c>
      <c r="O1743" s="227">
        <v>15900</v>
      </c>
      <c r="P1743" s="227">
        <v>15900</v>
      </c>
      <c r="Q1743" s="227"/>
      <c r="R1743" s="227"/>
      <c r="S1743" s="227"/>
      <c r="T1743" s="227">
        <v>1354</v>
      </c>
      <c r="U1743" s="227">
        <v>21529</v>
      </c>
      <c r="V1743" s="227">
        <v>972</v>
      </c>
      <c r="W1743" s="143">
        <v>46029</v>
      </c>
      <c r="X1743" s="143">
        <v>46034</v>
      </c>
      <c r="Y1743">
        <f t="shared" si="55"/>
        <v>15900</v>
      </c>
    </row>
    <row r="1744" spans="1:25">
      <c r="A1744" s="1" t="str">
        <f t="shared" si="54"/>
        <v>060110003412000</v>
      </c>
      <c r="B1744" s="142" t="s">
        <v>90</v>
      </c>
      <c r="C1744" s="142" t="s">
        <v>998</v>
      </c>
      <c r="D1744" s="142" t="s">
        <v>3377</v>
      </c>
      <c r="E1744" s="142" t="s">
        <v>3378</v>
      </c>
      <c r="F1744" s="142" t="s">
        <v>3399</v>
      </c>
      <c r="G1744" s="142" t="s">
        <v>3400</v>
      </c>
      <c r="H1744" s="142" t="s">
        <v>3401</v>
      </c>
      <c r="I1744" s="142" t="s">
        <v>23</v>
      </c>
      <c r="J1744" s="142">
        <v>2</v>
      </c>
      <c r="K1744" s="142">
        <v>1</v>
      </c>
      <c r="L1744" s="227">
        <v>298729</v>
      </c>
      <c r="M1744" s="227">
        <v>7826763</v>
      </c>
      <c r="N1744" s="227">
        <v>27600</v>
      </c>
      <c r="O1744" s="227">
        <v>27600</v>
      </c>
      <c r="P1744" s="227">
        <v>27600</v>
      </c>
      <c r="Q1744" s="227"/>
      <c r="R1744" s="227"/>
      <c r="S1744" s="227"/>
      <c r="T1744" s="227">
        <v>1237964</v>
      </c>
      <c r="U1744" s="227">
        <v>35040276</v>
      </c>
      <c r="V1744" s="227">
        <v>2605359</v>
      </c>
      <c r="W1744" s="143">
        <v>46035</v>
      </c>
      <c r="X1744" s="143">
        <v>46035</v>
      </c>
      <c r="Y1744">
        <f t="shared" si="55"/>
        <v>27600</v>
      </c>
    </row>
    <row r="1745" spans="1:25">
      <c r="A1745" s="1" t="str">
        <f t="shared" si="54"/>
        <v>060110003485000</v>
      </c>
      <c r="B1745" s="142" t="s">
        <v>90</v>
      </c>
      <c r="C1745" s="142" t="s">
        <v>998</v>
      </c>
      <c r="D1745" s="142" t="s">
        <v>3366</v>
      </c>
      <c r="E1745" s="142" t="s">
        <v>3367</v>
      </c>
      <c r="F1745" s="142" t="s">
        <v>3402</v>
      </c>
      <c r="G1745" s="142" t="s">
        <v>3403</v>
      </c>
      <c r="H1745" s="142" t="s">
        <v>3404</v>
      </c>
      <c r="I1745" s="142" t="s">
        <v>23</v>
      </c>
      <c r="J1745" s="142">
        <v>2</v>
      </c>
      <c r="K1745" s="142">
        <v>1</v>
      </c>
      <c r="L1745" s="227"/>
      <c r="M1745" s="227"/>
      <c r="N1745" s="227">
        <v>83900</v>
      </c>
      <c r="O1745" s="227">
        <v>83900</v>
      </c>
      <c r="P1745" s="227">
        <v>83900</v>
      </c>
      <c r="Q1745" s="227"/>
      <c r="R1745" s="227"/>
      <c r="S1745" s="227"/>
      <c r="T1745" s="227"/>
      <c r="U1745" s="227"/>
      <c r="V1745" s="227"/>
      <c r="W1745" s="143">
        <v>45820</v>
      </c>
      <c r="X1745" s="143">
        <v>45895</v>
      </c>
      <c r="Y1745">
        <f t="shared" si="55"/>
        <v>83900</v>
      </c>
    </row>
    <row r="1746" spans="1:25">
      <c r="A1746" s="1" t="str">
        <f t="shared" si="54"/>
        <v>060110003866000</v>
      </c>
      <c r="B1746" s="142" t="s">
        <v>90</v>
      </c>
      <c r="C1746" s="142" t="s">
        <v>998</v>
      </c>
      <c r="D1746" s="142" t="s">
        <v>3377</v>
      </c>
      <c r="E1746" s="142" t="s">
        <v>3378</v>
      </c>
      <c r="F1746" s="142" t="s">
        <v>3405</v>
      </c>
      <c r="G1746" s="142" t="s">
        <v>3406</v>
      </c>
      <c r="H1746" s="142" t="s">
        <v>3407</v>
      </c>
      <c r="I1746" s="142" t="s">
        <v>23</v>
      </c>
      <c r="J1746" s="142">
        <v>2</v>
      </c>
      <c r="K1746" s="142">
        <v>1</v>
      </c>
      <c r="L1746" s="227">
        <v>1321565</v>
      </c>
      <c r="M1746" s="227">
        <v>161662438</v>
      </c>
      <c r="N1746" s="227">
        <v>124900</v>
      </c>
      <c r="O1746" s="227">
        <v>124900</v>
      </c>
      <c r="P1746" s="227">
        <v>124900</v>
      </c>
      <c r="Q1746" s="227"/>
      <c r="R1746" s="227"/>
      <c r="S1746" s="227"/>
      <c r="T1746" s="227">
        <v>409871</v>
      </c>
      <c r="U1746" s="227">
        <v>50206488</v>
      </c>
      <c r="V1746" s="227">
        <v>68398</v>
      </c>
      <c r="W1746" s="143">
        <v>46034</v>
      </c>
      <c r="X1746" s="143">
        <v>46035</v>
      </c>
      <c r="Y1746">
        <f t="shared" si="55"/>
        <v>124900</v>
      </c>
    </row>
    <row r="1747" spans="1:25">
      <c r="A1747" s="1" t="str">
        <f t="shared" si="54"/>
        <v>060110006435000</v>
      </c>
      <c r="B1747" s="142" t="s">
        <v>90</v>
      </c>
      <c r="C1747" s="142" t="s">
        <v>998</v>
      </c>
      <c r="D1747" s="142" t="s">
        <v>3388</v>
      </c>
      <c r="E1747" s="142" t="s">
        <v>3389</v>
      </c>
      <c r="F1747" s="142" t="s">
        <v>3408</v>
      </c>
      <c r="G1747" s="142" t="s">
        <v>3409</v>
      </c>
      <c r="H1747" s="142" t="s">
        <v>3410</v>
      </c>
      <c r="I1747" s="142" t="s">
        <v>23</v>
      </c>
      <c r="J1747" s="142">
        <v>2</v>
      </c>
      <c r="K1747" s="142">
        <v>1</v>
      </c>
      <c r="L1747" s="227">
        <v>2162</v>
      </c>
      <c r="M1747" s="227">
        <v>32993</v>
      </c>
      <c r="N1747" s="227">
        <v>22900</v>
      </c>
      <c r="O1747" s="227">
        <v>22900</v>
      </c>
      <c r="P1747" s="227">
        <v>22900</v>
      </c>
      <c r="Q1747" s="227"/>
      <c r="R1747" s="227"/>
      <c r="S1747" s="227"/>
      <c r="T1747" s="227">
        <v>13568</v>
      </c>
      <c r="U1747" s="227">
        <v>266067</v>
      </c>
      <c r="V1747" s="227">
        <v>59015</v>
      </c>
      <c r="W1747" s="143">
        <v>46030</v>
      </c>
      <c r="X1747" s="143">
        <v>46033</v>
      </c>
      <c r="Y1747">
        <f t="shared" si="55"/>
        <v>22900</v>
      </c>
    </row>
    <row r="1748" spans="1:25">
      <c r="A1748" s="1" t="str">
        <f t="shared" si="54"/>
        <v>060110007873000</v>
      </c>
      <c r="B1748" s="142" t="s">
        <v>90</v>
      </c>
      <c r="C1748" s="142" t="s">
        <v>998</v>
      </c>
      <c r="D1748" s="142" t="s">
        <v>3388</v>
      </c>
      <c r="E1748" s="142" t="s">
        <v>3389</v>
      </c>
      <c r="F1748" s="142" t="s">
        <v>3411</v>
      </c>
      <c r="G1748" s="142" t="s">
        <v>3412</v>
      </c>
      <c r="H1748" s="142" t="s">
        <v>3413</v>
      </c>
      <c r="I1748" s="142" t="s">
        <v>23</v>
      </c>
      <c r="J1748" s="142">
        <v>2</v>
      </c>
      <c r="K1748" s="142">
        <v>1</v>
      </c>
      <c r="L1748" s="227">
        <v>8796</v>
      </c>
      <c r="M1748" s="227">
        <v>396647</v>
      </c>
      <c r="N1748" s="227">
        <v>44900</v>
      </c>
      <c r="O1748" s="227">
        <v>44900</v>
      </c>
      <c r="P1748" s="227">
        <v>44900</v>
      </c>
      <c r="Q1748" s="227"/>
      <c r="R1748" s="227"/>
      <c r="S1748" s="227"/>
      <c r="T1748" s="227">
        <v>17642</v>
      </c>
      <c r="U1748" s="227">
        <v>792126</v>
      </c>
      <c r="V1748" s="227">
        <v>-3424</v>
      </c>
      <c r="W1748" s="143">
        <v>46027</v>
      </c>
      <c r="X1748" s="143">
        <v>46035</v>
      </c>
      <c r="Y1748">
        <f t="shared" si="55"/>
        <v>44900</v>
      </c>
    </row>
    <row r="1749" spans="1:25">
      <c r="A1749" s="1" t="str">
        <f t="shared" si="54"/>
        <v>060110007909000</v>
      </c>
      <c r="B1749" s="142" t="s">
        <v>90</v>
      </c>
      <c r="C1749" s="142" t="s">
        <v>998</v>
      </c>
      <c r="D1749" s="142" t="s">
        <v>3388</v>
      </c>
      <c r="E1749" s="142" t="s">
        <v>3389</v>
      </c>
      <c r="F1749" s="142" t="s">
        <v>3414</v>
      </c>
      <c r="G1749" s="142" t="s">
        <v>3415</v>
      </c>
      <c r="H1749" s="142" t="s">
        <v>3416</v>
      </c>
      <c r="I1749" s="142" t="s">
        <v>23</v>
      </c>
      <c r="J1749" s="142">
        <v>2</v>
      </c>
      <c r="K1749" s="142">
        <v>1</v>
      </c>
      <c r="L1749" s="227">
        <v>24160</v>
      </c>
      <c r="M1749" s="227">
        <v>914880</v>
      </c>
      <c r="N1749" s="227">
        <v>41900</v>
      </c>
      <c r="O1749" s="227">
        <v>41900</v>
      </c>
      <c r="P1749" s="227">
        <v>41900</v>
      </c>
      <c r="Q1749" s="227"/>
      <c r="R1749" s="227"/>
      <c r="S1749" s="227"/>
      <c r="T1749" s="227">
        <v>19174</v>
      </c>
      <c r="U1749" s="227">
        <v>860914</v>
      </c>
      <c r="V1749" s="227">
        <v>134842</v>
      </c>
      <c r="W1749" s="143">
        <v>46027</v>
      </c>
      <c r="X1749" s="143">
        <v>46035</v>
      </c>
      <c r="Y1749">
        <f t="shared" si="55"/>
        <v>41900</v>
      </c>
    </row>
    <row r="1750" spans="1:25">
      <c r="A1750" s="1" t="str">
        <f t="shared" si="54"/>
        <v>060110007919000</v>
      </c>
      <c r="B1750" s="142" t="s">
        <v>90</v>
      </c>
      <c r="C1750" s="142" t="s">
        <v>998</v>
      </c>
      <c r="D1750" s="142" t="s">
        <v>3388</v>
      </c>
      <c r="E1750" s="142" t="s">
        <v>3389</v>
      </c>
      <c r="F1750" s="142" t="s">
        <v>3417</v>
      </c>
      <c r="G1750" s="142" t="s">
        <v>3418</v>
      </c>
      <c r="H1750" s="142" t="s">
        <v>3419</v>
      </c>
      <c r="I1750" s="142" t="s">
        <v>23</v>
      </c>
      <c r="J1750" s="142">
        <v>2</v>
      </c>
      <c r="K1750" s="142">
        <v>1</v>
      </c>
      <c r="L1750" s="227">
        <v>52297</v>
      </c>
      <c r="M1750" s="227">
        <v>1381942</v>
      </c>
      <c r="N1750" s="227">
        <v>39900</v>
      </c>
      <c r="O1750" s="227">
        <v>39900</v>
      </c>
      <c r="P1750" s="227">
        <v>39900</v>
      </c>
      <c r="Q1750" s="227"/>
      <c r="R1750" s="227"/>
      <c r="S1750" s="227"/>
      <c r="T1750" s="227">
        <v>102157</v>
      </c>
      <c r="U1750" s="227">
        <v>3317769</v>
      </c>
      <c r="V1750" s="227">
        <v>618283</v>
      </c>
      <c r="W1750" s="143">
        <v>46031</v>
      </c>
      <c r="X1750" s="143">
        <v>46035</v>
      </c>
      <c r="Y1750">
        <f t="shared" si="55"/>
        <v>39900</v>
      </c>
    </row>
    <row r="1751" spans="1:25">
      <c r="A1751" s="1" t="str">
        <f t="shared" si="54"/>
        <v>060110008206000</v>
      </c>
      <c r="B1751" s="142" t="s">
        <v>90</v>
      </c>
      <c r="C1751" s="142" t="s">
        <v>998</v>
      </c>
      <c r="D1751" s="142" t="s">
        <v>3377</v>
      </c>
      <c r="E1751" s="142" t="s">
        <v>3378</v>
      </c>
      <c r="F1751" s="142" t="s">
        <v>3420</v>
      </c>
      <c r="G1751" s="142" t="s">
        <v>3421</v>
      </c>
      <c r="H1751" s="142" t="s">
        <v>3422</v>
      </c>
      <c r="I1751" s="142" t="s">
        <v>23</v>
      </c>
      <c r="J1751" s="142">
        <v>2</v>
      </c>
      <c r="K1751" s="142">
        <v>1</v>
      </c>
      <c r="L1751" s="227">
        <v>169900</v>
      </c>
      <c r="M1751" s="227">
        <v>8812783</v>
      </c>
      <c r="N1751" s="227">
        <v>59900</v>
      </c>
      <c r="O1751" s="227">
        <v>59900</v>
      </c>
      <c r="P1751" s="227">
        <v>59900</v>
      </c>
      <c r="Q1751" s="227"/>
      <c r="R1751" s="227"/>
      <c r="S1751" s="227"/>
      <c r="T1751" s="227">
        <v>72262</v>
      </c>
      <c r="U1751" s="227">
        <v>4262250</v>
      </c>
      <c r="V1751" s="227">
        <v>513991</v>
      </c>
      <c r="W1751" s="143">
        <v>46022</v>
      </c>
      <c r="X1751" s="143">
        <v>46034</v>
      </c>
      <c r="Y1751">
        <f t="shared" si="55"/>
        <v>59900</v>
      </c>
    </row>
    <row r="1752" spans="1:25">
      <c r="A1752" s="1" t="str">
        <f t="shared" si="54"/>
        <v>060110008922000</v>
      </c>
      <c r="B1752" s="142" t="s">
        <v>90</v>
      </c>
      <c r="C1752" s="142" t="s">
        <v>998</v>
      </c>
      <c r="D1752" s="142" t="s">
        <v>3423</v>
      </c>
      <c r="E1752" s="142" t="s">
        <v>3424</v>
      </c>
      <c r="F1752" s="142" t="s">
        <v>3425</v>
      </c>
      <c r="G1752" s="142" t="s">
        <v>3426</v>
      </c>
      <c r="H1752" s="142" t="s">
        <v>3427</v>
      </c>
      <c r="I1752" s="142" t="s">
        <v>23</v>
      </c>
      <c r="J1752" s="142">
        <v>2</v>
      </c>
      <c r="K1752" s="142">
        <v>1</v>
      </c>
      <c r="L1752" s="227">
        <v>4452</v>
      </c>
      <c r="M1752" s="227">
        <v>222600</v>
      </c>
      <c r="N1752" s="227">
        <v>55900</v>
      </c>
      <c r="O1752" s="227">
        <v>55900</v>
      </c>
      <c r="P1752" s="227">
        <v>55900</v>
      </c>
      <c r="Q1752" s="227"/>
      <c r="R1752" s="227"/>
      <c r="S1752" s="227"/>
      <c r="T1752" s="227">
        <v>1668</v>
      </c>
      <c r="U1752" s="227">
        <v>89905</v>
      </c>
      <c r="V1752" s="227">
        <v>6505</v>
      </c>
      <c r="W1752" s="143">
        <v>46030</v>
      </c>
      <c r="X1752" s="143">
        <v>46028</v>
      </c>
      <c r="Y1752">
        <f t="shared" si="55"/>
        <v>55900</v>
      </c>
    </row>
    <row r="1753" spans="1:25">
      <c r="A1753" s="1" t="str">
        <f t="shared" si="54"/>
        <v>060110011397000</v>
      </c>
      <c r="B1753" s="142" t="s">
        <v>90</v>
      </c>
      <c r="C1753" s="142" t="s">
        <v>998</v>
      </c>
      <c r="D1753" s="142" t="s">
        <v>3388</v>
      </c>
      <c r="E1753" s="142" t="s">
        <v>3389</v>
      </c>
      <c r="F1753" s="142" t="s">
        <v>3428</v>
      </c>
      <c r="G1753" s="142" t="s">
        <v>3429</v>
      </c>
      <c r="H1753" s="142" t="s">
        <v>3430</v>
      </c>
      <c r="I1753" s="142" t="s">
        <v>23</v>
      </c>
      <c r="J1753" s="142">
        <v>1</v>
      </c>
      <c r="K1753" s="142">
        <v>1</v>
      </c>
      <c r="L1753" s="227">
        <v>270</v>
      </c>
      <c r="M1753" s="227">
        <v>707770</v>
      </c>
      <c r="N1753" s="227">
        <v>4900</v>
      </c>
      <c r="O1753" s="227">
        <v>4900</v>
      </c>
      <c r="P1753" s="227">
        <v>4900</v>
      </c>
      <c r="Q1753" s="227"/>
      <c r="R1753" s="227"/>
      <c r="S1753" s="227"/>
      <c r="T1753" s="227">
        <v>275</v>
      </c>
      <c r="U1753" s="227">
        <v>905900</v>
      </c>
      <c r="V1753" s="227">
        <v>184489</v>
      </c>
      <c r="W1753" s="143">
        <v>46034</v>
      </c>
      <c r="X1753" s="143">
        <v>46035</v>
      </c>
      <c r="Y1753">
        <f t="shared" si="55"/>
        <v>4900</v>
      </c>
    </row>
    <row r="1754" spans="1:25">
      <c r="A1754" s="1" t="str">
        <f t="shared" si="54"/>
        <v>060110012110000</v>
      </c>
      <c r="B1754" s="142" t="s">
        <v>90</v>
      </c>
      <c r="C1754" s="142" t="s">
        <v>998</v>
      </c>
      <c r="D1754" s="142" t="s">
        <v>3377</v>
      </c>
      <c r="E1754" s="142" t="s">
        <v>3378</v>
      </c>
      <c r="F1754" s="142" t="s">
        <v>3431</v>
      </c>
      <c r="G1754" s="142" t="s">
        <v>3432</v>
      </c>
      <c r="H1754" s="142" t="s">
        <v>3433</v>
      </c>
      <c r="I1754" s="142" t="s">
        <v>23</v>
      </c>
      <c r="J1754" s="142">
        <v>2</v>
      </c>
      <c r="K1754" s="142">
        <v>1</v>
      </c>
      <c r="L1754" s="227">
        <v>-17913</v>
      </c>
      <c r="M1754" s="227">
        <v>-537379</v>
      </c>
      <c r="N1754" s="227">
        <v>43900</v>
      </c>
      <c r="O1754" s="227">
        <v>43900</v>
      </c>
      <c r="P1754" s="227">
        <v>43900</v>
      </c>
      <c r="Q1754" s="227"/>
      <c r="R1754" s="227"/>
      <c r="S1754" s="227"/>
      <c r="T1754" s="227">
        <v>14663</v>
      </c>
      <c r="U1754" s="227">
        <v>638646</v>
      </c>
      <c r="V1754" s="227">
        <v>198765</v>
      </c>
      <c r="W1754" s="143">
        <v>45885</v>
      </c>
      <c r="X1754" s="143">
        <v>46027</v>
      </c>
      <c r="Y1754">
        <f t="shared" si="55"/>
        <v>43900</v>
      </c>
    </row>
    <row r="1755" spans="1:25">
      <c r="A1755" s="1" t="str">
        <f t="shared" si="54"/>
        <v>060110013093000</v>
      </c>
      <c r="B1755" s="142" t="s">
        <v>90</v>
      </c>
      <c r="C1755" s="142" t="s">
        <v>998</v>
      </c>
      <c r="D1755" s="142" t="s">
        <v>3388</v>
      </c>
      <c r="E1755" s="142" t="s">
        <v>3389</v>
      </c>
      <c r="F1755" s="142" t="s">
        <v>3434</v>
      </c>
      <c r="G1755" s="142" t="s">
        <v>3435</v>
      </c>
      <c r="H1755" s="142" t="s">
        <v>3436</v>
      </c>
      <c r="I1755" s="142" t="s">
        <v>21</v>
      </c>
      <c r="J1755" s="142">
        <v>2</v>
      </c>
      <c r="K1755" s="142">
        <v>1</v>
      </c>
      <c r="L1755" s="227">
        <v>14980</v>
      </c>
      <c r="M1755" s="227">
        <v>318613</v>
      </c>
      <c r="N1755" s="227">
        <v>22500</v>
      </c>
      <c r="O1755" s="227">
        <v>22500</v>
      </c>
      <c r="P1755" s="227">
        <v>22500</v>
      </c>
      <c r="Q1755" s="227"/>
      <c r="R1755" s="227"/>
      <c r="S1755" s="227"/>
      <c r="T1755" s="227">
        <v>5382</v>
      </c>
      <c r="U1755" s="227">
        <v>84478</v>
      </c>
      <c r="V1755" s="227">
        <v>-29993</v>
      </c>
      <c r="W1755" s="143">
        <v>46029</v>
      </c>
      <c r="X1755" s="143">
        <v>46035</v>
      </c>
      <c r="Y1755">
        <f t="shared" si="55"/>
        <v>22500</v>
      </c>
    </row>
    <row r="1756" spans="1:25">
      <c r="A1756" s="1" t="str">
        <f t="shared" si="54"/>
        <v>060110015114000</v>
      </c>
      <c r="B1756" s="142" t="s">
        <v>90</v>
      </c>
      <c r="C1756" s="142" t="s">
        <v>998</v>
      </c>
      <c r="D1756" s="142" t="s">
        <v>3366</v>
      </c>
      <c r="E1756" s="142" t="s">
        <v>3367</v>
      </c>
      <c r="F1756" s="142" t="s">
        <v>3437</v>
      </c>
      <c r="G1756" s="142" t="s">
        <v>3438</v>
      </c>
      <c r="H1756" s="142" t="s">
        <v>3439</v>
      </c>
      <c r="I1756" s="142" t="s">
        <v>23</v>
      </c>
      <c r="J1756" s="142">
        <v>2</v>
      </c>
      <c r="K1756" s="142">
        <v>1</v>
      </c>
      <c r="L1756" s="227">
        <v>43650</v>
      </c>
      <c r="M1756" s="227">
        <v>956265</v>
      </c>
      <c r="N1756" s="227">
        <v>27900</v>
      </c>
      <c r="O1756" s="227">
        <v>27900</v>
      </c>
      <c r="P1756" s="227">
        <v>27900</v>
      </c>
      <c r="Q1756" s="227"/>
      <c r="R1756" s="227"/>
      <c r="S1756" s="227"/>
      <c r="T1756" s="227">
        <v>26920</v>
      </c>
      <c r="U1756" s="227">
        <v>647235</v>
      </c>
      <c r="V1756" s="227">
        <v>57483</v>
      </c>
      <c r="W1756" s="143">
        <v>46035</v>
      </c>
      <c r="X1756" s="143">
        <v>46031</v>
      </c>
      <c r="Y1756">
        <f t="shared" si="55"/>
        <v>27900</v>
      </c>
    </row>
    <row r="1757" spans="1:25">
      <c r="A1757" s="1" t="str">
        <f t="shared" si="54"/>
        <v>060110016395000</v>
      </c>
      <c r="B1757" s="142" t="s">
        <v>90</v>
      </c>
      <c r="C1757" s="142" t="s">
        <v>998</v>
      </c>
      <c r="D1757" s="142" t="s">
        <v>3366</v>
      </c>
      <c r="E1757" s="142" t="s">
        <v>3367</v>
      </c>
      <c r="F1757" s="142" t="s">
        <v>3440</v>
      </c>
      <c r="G1757" s="142" t="s">
        <v>3441</v>
      </c>
      <c r="H1757" s="142" t="s">
        <v>3442</v>
      </c>
      <c r="I1757" s="142" t="s">
        <v>23</v>
      </c>
      <c r="J1757" s="142">
        <v>2</v>
      </c>
      <c r="K1757" s="142">
        <v>1</v>
      </c>
      <c r="L1757" s="227">
        <v>37380</v>
      </c>
      <c r="M1757" s="227">
        <v>707743</v>
      </c>
      <c r="N1757" s="227">
        <v>22500</v>
      </c>
      <c r="O1757" s="227">
        <v>21900</v>
      </c>
      <c r="P1757" s="227">
        <v>21900</v>
      </c>
      <c r="Q1757" s="227"/>
      <c r="R1757" s="227"/>
      <c r="S1757" s="227"/>
      <c r="T1757" s="227">
        <v>14536</v>
      </c>
      <c r="U1757" s="227">
        <v>332875</v>
      </c>
      <c r="V1757" s="227">
        <v>57654</v>
      </c>
      <c r="W1757" s="143">
        <v>46024</v>
      </c>
      <c r="X1757" s="143">
        <v>46033</v>
      </c>
      <c r="Y1757">
        <f t="shared" si="55"/>
        <v>21900</v>
      </c>
    </row>
    <row r="1758" spans="1:25">
      <c r="A1758" s="1" t="str">
        <f t="shared" si="54"/>
        <v>060110016471000</v>
      </c>
      <c r="B1758" s="142" t="s">
        <v>90</v>
      </c>
      <c r="C1758" s="142" t="s">
        <v>998</v>
      </c>
      <c r="D1758" s="142" t="s">
        <v>3423</v>
      </c>
      <c r="E1758" s="142" t="s">
        <v>3424</v>
      </c>
      <c r="F1758" s="142" t="s">
        <v>3443</v>
      </c>
      <c r="G1758" s="142" t="s">
        <v>3444</v>
      </c>
      <c r="H1758" s="142" t="s">
        <v>3445</v>
      </c>
      <c r="I1758" s="142" t="s">
        <v>23</v>
      </c>
      <c r="J1758" s="142">
        <v>2</v>
      </c>
      <c r="K1758" s="142">
        <v>1</v>
      </c>
      <c r="L1758" s="227">
        <v>27339</v>
      </c>
      <c r="M1758" s="227">
        <v>1507759</v>
      </c>
      <c r="N1758" s="227">
        <v>59900</v>
      </c>
      <c r="O1758" s="227">
        <v>59900</v>
      </c>
      <c r="P1758" s="227">
        <v>59900</v>
      </c>
      <c r="Q1758" s="227"/>
      <c r="R1758" s="227"/>
      <c r="S1758" s="227"/>
      <c r="T1758" s="227">
        <v>22460</v>
      </c>
      <c r="U1758" s="227">
        <v>1259065</v>
      </c>
      <c r="V1758" s="227">
        <v>20386</v>
      </c>
      <c r="W1758" s="143">
        <v>46029</v>
      </c>
      <c r="X1758" s="143">
        <v>46033</v>
      </c>
      <c r="Y1758">
        <f t="shared" si="55"/>
        <v>59900</v>
      </c>
    </row>
    <row r="1759" spans="1:25">
      <c r="A1759" s="1" t="str">
        <f t="shared" si="54"/>
        <v>060110016516000</v>
      </c>
      <c r="B1759" s="142" t="s">
        <v>90</v>
      </c>
      <c r="C1759" s="142" t="s">
        <v>998</v>
      </c>
      <c r="D1759" s="142" t="s">
        <v>3388</v>
      </c>
      <c r="E1759" s="142" t="s">
        <v>3389</v>
      </c>
      <c r="F1759" s="142" t="s">
        <v>3446</v>
      </c>
      <c r="G1759" s="142" t="s">
        <v>3447</v>
      </c>
      <c r="H1759" s="142" t="s">
        <v>3448</v>
      </c>
      <c r="I1759" s="142" t="s">
        <v>23</v>
      </c>
      <c r="J1759" s="142">
        <v>2</v>
      </c>
      <c r="K1759" s="142">
        <v>1</v>
      </c>
      <c r="L1759" s="227">
        <v>1242</v>
      </c>
      <c r="M1759" s="227">
        <v>79466</v>
      </c>
      <c r="N1759" s="227">
        <v>65900</v>
      </c>
      <c r="O1759" s="227">
        <v>65900</v>
      </c>
      <c r="P1759" s="227">
        <v>65900</v>
      </c>
      <c r="Q1759" s="227"/>
      <c r="R1759" s="227"/>
      <c r="S1759" s="227"/>
      <c r="T1759" s="227">
        <v>1284</v>
      </c>
      <c r="U1759" s="227">
        <v>119076</v>
      </c>
      <c r="V1759" s="227">
        <v>36923</v>
      </c>
      <c r="W1759" s="143">
        <v>46029</v>
      </c>
      <c r="X1759" s="143">
        <v>46035</v>
      </c>
      <c r="Y1759">
        <f t="shared" si="55"/>
        <v>65900</v>
      </c>
    </row>
    <row r="1760" spans="1:25">
      <c r="A1760" s="1" t="str">
        <f t="shared" si="54"/>
        <v>060110017116000</v>
      </c>
      <c r="B1760" s="142" t="s">
        <v>90</v>
      </c>
      <c r="C1760" s="142" t="s">
        <v>998</v>
      </c>
      <c r="D1760" s="142" t="s">
        <v>3366</v>
      </c>
      <c r="E1760" s="142" t="s">
        <v>3367</v>
      </c>
      <c r="F1760" s="142" t="s">
        <v>3449</v>
      </c>
      <c r="G1760" s="142" t="s">
        <v>3450</v>
      </c>
      <c r="H1760" s="142" t="s">
        <v>3451</v>
      </c>
      <c r="I1760" s="142" t="s">
        <v>26</v>
      </c>
      <c r="J1760" s="142">
        <v>2</v>
      </c>
      <c r="K1760" s="142">
        <v>1</v>
      </c>
      <c r="L1760" s="227">
        <v>0</v>
      </c>
      <c r="M1760" s="227">
        <v>0</v>
      </c>
      <c r="N1760" s="227">
        <v>23900</v>
      </c>
      <c r="O1760" s="227">
        <v>23900</v>
      </c>
      <c r="P1760" s="227">
        <v>23900</v>
      </c>
      <c r="Q1760" s="227"/>
      <c r="R1760" s="227"/>
      <c r="S1760" s="227"/>
      <c r="T1760" s="227">
        <v>0</v>
      </c>
      <c r="U1760" s="227">
        <v>0</v>
      </c>
      <c r="V1760" s="227">
        <v>0</v>
      </c>
      <c r="W1760" s="143">
        <v>45148</v>
      </c>
      <c r="X1760" s="143">
        <v>45191</v>
      </c>
      <c r="Y1760">
        <f t="shared" si="55"/>
        <v>23900</v>
      </c>
    </row>
    <row r="1761" spans="1:25">
      <c r="A1761" s="1" t="str">
        <f t="shared" si="54"/>
        <v>060110018312000</v>
      </c>
      <c r="B1761" s="142" t="s">
        <v>90</v>
      </c>
      <c r="C1761" s="142" t="s">
        <v>998</v>
      </c>
      <c r="D1761" s="142" t="s">
        <v>3377</v>
      </c>
      <c r="E1761" s="142" t="s">
        <v>3378</v>
      </c>
      <c r="F1761" s="142" t="s">
        <v>3452</v>
      </c>
      <c r="G1761" s="142" t="s">
        <v>3453</v>
      </c>
      <c r="H1761" s="142" t="s">
        <v>3454</v>
      </c>
      <c r="I1761" s="142" t="s">
        <v>23</v>
      </c>
      <c r="J1761" s="142">
        <v>2</v>
      </c>
      <c r="K1761" s="142">
        <v>1</v>
      </c>
      <c r="L1761" s="227">
        <v>125702</v>
      </c>
      <c r="M1761" s="227">
        <v>4624714</v>
      </c>
      <c r="N1761" s="227">
        <v>42900</v>
      </c>
      <c r="O1761" s="227">
        <v>42900</v>
      </c>
      <c r="P1761" s="227">
        <v>42900</v>
      </c>
      <c r="Q1761" s="227"/>
      <c r="R1761" s="227"/>
      <c r="S1761" s="227"/>
      <c r="T1761" s="227">
        <v>1024</v>
      </c>
      <c r="U1761" s="227">
        <v>43930</v>
      </c>
      <c r="V1761" s="227">
        <v>6256</v>
      </c>
      <c r="W1761" s="143">
        <v>46017</v>
      </c>
      <c r="X1761" s="143">
        <v>46032</v>
      </c>
      <c r="Y1761">
        <f t="shared" si="55"/>
        <v>42900</v>
      </c>
    </row>
    <row r="1762" spans="1:25">
      <c r="A1762" s="1" t="str">
        <f t="shared" si="54"/>
        <v>060110019473000</v>
      </c>
      <c r="B1762" s="142" t="s">
        <v>90</v>
      </c>
      <c r="C1762" s="142" t="s">
        <v>998</v>
      </c>
      <c r="D1762" s="142" t="s">
        <v>3366</v>
      </c>
      <c r="E1762" s="142" t="s">
        <v>3367</v>
      </c>
      <c r="F1762" s="142" t="s">
        <v>3455</v>
      </c>
      <c r="G1762" s="142" t="s">
        <v>3456</v>
      </c>
      <c r="H1762" s="142" t="s">
        <v>3457</v>
      </c>
      <c r="I1762" s="142" t="s">
        <v>23</v>
      </c>
      <c r="J1762" s="142">
        <v>2</v>
      </c>
      <c r="K1762" s="142">
        <v>1</v>
      </c>
      <c r="L1762" s="227">
        <v>75816</v>
      </c>
      <c r="M1762" s="227">
        <v>1290389</v>
      </c>
      <c r="N1762" s="227">
        <v>19900</v>
      </c>
      <c r="O1762" s="227">
        <v>19900</v>
      </c>
      <c r="P1762" s="227">
        <v>19900</v>
      </c>
      <c r="Q1762" s="227"/>
      <c r="R1762" s="227"/>
      <c r="S1762" s="227"/>
      <c r="T1762" s="227">
        <v>35100</v>
      </c>
      <c r="U1762" s="227">
        <v>728959</v>
      </c>
      <c r="V1762" s="227">
        <v>131556</v>
      </c>
      <c r="W1762" s="143">
        <v>46028</v>
      </c>
      <c r="X1762" s="143">
        <v>46035</v>
      </c>
      <c r="Y1762">
        <f t="shared" si="55"/>
        <v>19900</v>
      </c>
    </row>
    <row r="1763" spans="1:25">
      <c r="A1763" s="1" t="str">
        <f t="shared" si="54"/>
        <v>060110022634000</v>
      </c>
      <c r="B1763" s="142" t="s">
        <v>90</v>
      </c>
      <c r="C1763" s="142" t="s">
        <v>998</v>
      </c>
      <c r="D1763" s="142" t="s">
        <v>3423</v>
      </c>
      <c r="E1763" s="142" t="s">
        <v>3424</v>
      </c>
      <c r="F1763" s="142" t="s">
        <v>3458</v>
      </c>
      <c r="G1763" s="142" t="s">
        <v>3459</v>
      </c>
      <c r="H1763" s="142" t="s">
        <v>3460</v>
      </c>
      <c r="I1763" s="142" t="s">
        <v>23</v>
      </c>
      <c r="J1763" s="142">
        <v>2</v>
      </c>
      <c r="K1763" s="142">
        <v>1</v>
      </c>
      <c r="L1763" s="227">
        <v>26304</v>
      </c>
      <c r="M1763" s="227">
        <v>684295</v>
      </c>
      <c r="N1763" s="227">
        <v>29900</v>
      </c>
      <c r="O1763" s="227">
        <v>29900</v>
      </c>
      <c r="P1763" s="227">
        <v>29900</v>
      </c>
      <c r="Q1763" s="227"/>
      <c r="R1763" s="227"/>
      <c r="S1763" s="227"/>
      <c r="T1763" s="227">
        <v>23546</v>
      </c>
      <c r="U1763" s="227">
        <v>669735</v>
      </c>
      <c r="V1763" s="227">
        <v>57189</v>
      </c>
      <c r="W1763" s="143">
        <v>46034</v>
      </c>
      <c r="X1763" s="143">
        <v>46035</v>
      </c>
      <c r="Y1763">
        <f t="shared" si="55"/>
        <v>29900</v>
      </c>
    </row>
    <row r="1764" spans="1:25">
      <c r="A1764" s="1" t="str">
        <f t="shared" si="54"/>
        <v>060110023517000</v>
      </c>
      <c r="B1764" s="142" t="s">
        <v>90</v>
      </c>
      <c r="C1764" s="142" t="s">
        <v>998</v>
      </c>
      <c r="D1764" s="142" t="s">
        <v>3423</v>
      </c>
      <c r="E1764" s="142" t="s">
        <v>3424</v>
      </c>
      <c r="F1764" s="142" t="s">
        <v>3461</v>
      </c>
      <c r="G1764" s="142" t="s">
        <v>3462</v>
      </c>
      <c r="H1764" s="142" t="s">
        <v>3463</v>
      </c>
      <c r="I1764" s="142" t="s">
        <v>23</v>
      </c>
      <c r="J1764" s="142">
        <v>2</v>
      </c>
      <c r="K1764" s="142">
        <v>1</v>
      </c>
      <c r="L1764" s="227">
        <v>33450</v>
      </c>
      <c r="M1764" s="227">
        <v>2168600</v>
      </c>
      <c r="N1764" s="227">
        <v>92900</v>
      </c>
      <c r="O1764" s="227">
        <v>89900</v>
      </c>
      <c r="P1764" s="227">
        <v>89900</v>
      </c>
      <c r="Q1764" s="227"/>
      <c r="R1764" s="227"/>
      <c r="S1764" s="227"/>
      <c r="T1764" s="227">
        <v>16786</v>
      </c>
      <c r="U1764" s="227">
        <v>940272</v>
      </c>
      <c r="V1764" s="227">
        <v>-147983</v>
      </c>
      <c r="W1764" s="143">
        <v>46024</v>
      </c>
      <c r="X1764" s="143">
        <v>46035</v>
      </c>
      <c r="Y1764">
        <f t="shared" si="55"/>
        <v>89900</v>
      </c>
    </row>
    <row r="1765" spans="1:25">
      <c r="A1765" s="1" t="str">
        <f t="shared" si="54"/>
        <v>060110029200000</v>
      </c>
      <c r="B1765" s="142" t="s">
        <v>90</v>
      </c>
      <c r="C1765" s="142" t="s">
        <v>998</v>
      </c>
      <c r="D1765" s="142" t="s">
        <v>3423</v>
      </c>
      <c r="E1765" s="142" t="s">
        <v>3424</v>
      </c>
      <c r="F1765" s="142" t="s">
        <v>3464</v>
      </c>
      <c r="G1765" s="142" t="s">
        <v>3465</v>
      </c>
      <c r="H1765" s="142" t="s">
        <v>3466</v>
      </c>
      <c r="I1765" s="142" t="s">
        <v>23</v>
      </c>
      <c r="J1765" s="142">
        <v>1</v>
      </c>
      <c r="K1765" s="142">
        <v>1</v>
      </c>
      <c r="L1765" s="227">
        <v>85</v>
      </c>
      <c r="M1765" s="227">
        <v>3415807</v>
      </c>
      <c r="N1765" s="227">
        <v>50500</v>
      </c>
      <c r="O1765" s="227">
        <v>50500</v>
      </c>
      <c r="P1765" s="227">
        <v>50500</v>
      </c>
      <c r="Q1765" s="227"/>
      <c r="R1765" s="227"/>
      <c r="S1765" s="227"/>
      <c r="T1765" s="227">
        <v>688</v>
      </c>
      <c r="U1765" s="227">
        <v>31953000</v>
      </c>
      <c r="V1765" s="227">
        <v>4305060</v>
      </c>
      <c r="W1765" s="143">
        <v>45954</v>
      </c>
      <c r="X1765" s="143">
        <v>46035</v>
      </c>
      <c r="Y1765">
        <f t="shared" si="55"/>
        <v>50500</v>
      </c>
    </row>
    <row r="1766" spans="1:25">
      <c r="A1766" s="1" t="str">
        <f t="shared" si="54"/>
        <v>060110032080000</v>
      </c>
      <c r="B1766" s="142" t="s">
        <v>90</v>
      </c>
      <c r="C1766" s="142" t="s">
        <v>998</v>
      </c>
      <c r="D1766" s="142" t="s">
        <v>3377</v>
      </c>
      <c r="E1766" s="142" t="s">
        <v>3378</v>
      </c>
      <c r="F1766" s="142" t="s">
        <v>3467</v>
      </c>
      <c r="G1766" s="142" t="s">
        <v>3468</v>
      </c>
      <c r="H1766" s="142" t="s">
        <v>3469</v>
      </c>
      <c r="I1766" s="142" t="s">
        <v>23</v>
      </c>
      <c r="J1766" s="142">
        <v>2</v>
      </c>
      <c r="K1766" s="142">
        <v>1</v>
      </c>
      <c r="L1766" s="227"/>
      <c r="M1766" s="227"/>
      <c r="N1766" s="227">
        <v>129900</v>
      </c>
      <c r="O1766" s="227">
        <v>129900</v>
      </c>
      <c r="P1766" s="227">
        <v>129900</v>
      </c>
      <c r="Q1766" s="227"/>
      <c r="R1766" s="227"/>
      <c r="S1766" s="227"/>
      <c r="T1766" s="227"/>
      <c r="U1766" s="227"/>
      <c r="V1766" s="227"/>
      <c r="W1766" s="143"/>
      <c r="X1766" s="143">
        <v>45795</v>
      </c>
      <c r="Y1766">
        <f t="shared" si="55"/>
        <v>129900</v>
      </c>
    </row>
    <row r="1767" spans="1:25">
      <c r="A1767" s="1" t="str">
        <f t="shared" si="54"/>
        <v>060110034058000</v>
      </c>
      <c r="B1767" s="142" t="s">
        <v>90</v>
      </c>
      <c r="C1767" s="142" t="s">
        <v>998</v>
      </c>
      <c r="D1767" s="142" t="s">
        <v>3377</v>
      </c>
      <c r="E1767" s="142" t="s">
        <v>3378</v>
      </c>
      <c r="F1767" s="142" t="s">
        <v>3470</v>
      </c>
      <c r="G1767" s="142" t="s">
        <v>3471</v>
      </c>
      <c r="H1767" s="142" t="s">
        <v>3472</v>
      </c>
      <c r="I1767" s="142" t="s">
        <v>23</v>
      </c>
      <c r="J1767" s="142">
        <v>1</v>
      </c>
      <c r="K1767" s="142">
        <v>1</v>
      </c>
      <c r="L1767" s="227">
        <v>40</v>
      </c>
      <c r="M1767" s="227">
        <v>1428556</v>
      </c>
      <c r="N1767" s="227">
        <v>45900</v>
      </c>
      <c r="O1767" s="227">
        <v>45900</v>
      </c>
      <c r="P1767" s="227">
        <v>45900</v>
      </c>
      <c r="Q1767" s="227"/>
      <c r="R1767" s="227"/>
      <c r="S1767" s="227"/>
      <c r="T1767" s="227">
        <v>7</v>
      </c>
      <c r="U1767" s="227">
        <v>295650</v>
      </c>
      <c r="V1767" s="227">
        <v>45653</v>
      </c>
      <c r="W1767" s="143">
        <v>46034</v>
      </c>
      <c r="X1767" s="143">
        <v>46033</v>
      </c>
      <c r="Y1767">
        <f t="shared" si="55"/>
        <v>45900</v>
      </c>
    </row>
    <row r="1768" spans="1:25">
      <c r="A1768" s="1" t="str">
        <f t="shared" si="54"/>
        <v>060110034238000</v>
      </c>
      <c r="B1768" s="142" t="s">
        <v>90</v>
      </c>
      <c r="C1768" s="142" t="s">
        <v>998</v>
      </c>
      <c r="D1768" s="142" t="s">
        <v>3377</v>
      </c>
      <c r="E1768" s="142" t="s">
        <v>3378</v>
      </c>
      <c r="F1768" s="142" t="s">
        <v>3473</v>
      </c>
      <c r="G1768" s="142" t="s">
        <v>3474</v>
      </c>
      <c r="H1768" s="142" t="s">
        <v>3475</v>
      </c>
      <c r="I1768" s="142" t="s">
        <v>23</v>
      </c>
      <c r="J1768" s="142">
        <v>2</v>
      </c>
      <c r="K1768" s="142">
        <v>1</v>
      </c>
      <c r="L1768" s="227"/>
      <c r="M1768" s="227"/>
      <c r="N1768" s="227">
        <v>129900</v>
      </c>
      <c r="O1768" s="227">
        <v>129900</v>
      </c>
      <c r="P1768" s="227">
        <v>129900</v>
      </c>
      <c r="Q1768" s="227"/>
      <c r="R1768" s="227"/>
      <c r="S1768" s="227"/>
      <c r="T1768" s="227"/>
      <c r="U1768" s="227"/>
      <c r="V1768" s="227"/>
      <c r="W1768" s="143"/>
      <c r="X1768" s="143">
        <v>46033</v>
      </c>
      <c r="Y1768">
        <f t="shared" si="55"/>
        <v>129900</v>
      </c>
    </row>
    <row r="1769" spans="1:25">
      <c r="A1769" s="1" t="str">
        <f t="shared" si="54"/>
        <v>060110041234000</v>
      </c>
      <c r="B1769" s="142" t="s">
        <v>90</v>
      </c>
      <c r="C1769" s="142" t="s">
        <v>998</v>
      </c>
      <c r="D1769" s="142" t="s">
        <v>3377</v>
      </c>
      <c r="E1769" s="142" t="s">
        <v>3378</v>
      </c>
      <c r="F1769" s="142" t="s">
        <v>3476</v>
      </c>
      <c r="G1769" s="142" t="s">
        <v>3477</v>
      </c>
      <c r="H1769" s="142" t="s">
        <v>3478</v>
      </c>
      <c r="I1769" s="142" t="s">
        <v>21</v>
      </c>
      <c r="J1769" s="142">
        <v>1</v>
      </c>
      <c r="K1769" s="142">
        <v>1</v>
      </c>
      <c r="L1769" s="227">
        <v>8</v>
      </c>
      <c r="M1769" s="227">
        <v>157996</v>
      </c>
      <c r="N1769" s="227">
        <v>22900</v>
      </c>
      <c r="O1769" s="227">
        <v>22900</v>
      </c>
      <c r="P1769" s="227">
        <v>22900</v>
      </c>
      <c r="Q1769" s="227"/>
      <c r="R1769" s="227"/>
      <c r="S1769" s="227"/>
      <c r="T1769" s="227">
        <v>5</v>
      </c>
      <c r="U1769" s="227">
        <v>114500</v>
      </c>
      <c r="V1769" s="227">
        <v>15752</v>
      </c>
      <c r="W1769" s="143">
        <v>46018</v>
      </c>
      <c r="X1769" s="143">
        <v>46027</v>
      </c>
      <c r="Y1769">
        <f t="shared" si="55"/>
        <v>22900</v>
      </c>
    </row>
    <row r="1770" spans="1:25">
      <c r="A1770" s="1" t="str">
        <f t="shared" si="54"/>
        <v>060110042823000</v>
      </c>
      <c r="B1770" s="142" t="s">
        <v>90</v>
      </c>
      <c r="C1770" s="142" t="s">
        <v>998</v>
      </c>
      <c r="D1770" s="142" t="s">
        <v>3423</v>
      </c>
      <c r="E1770" s="142" t="s">
        <v>3424</v>
      </c>
      <c r="F1770" s="142" t="s">
        <v>3479</v>
      </c>
      <c r="G1770" s="142" t="s">
        <v>3480</v>
      </c>
      <c r="H1770" s="142" t="s">
        <v>3481</v>
      </c>
      <c r="I1770" s="142" t="s">
        <v>23</v>
      </c>
      <c r="J1770" s="142">
        <v>2</v>
      </c>
      <c r="K1770" s="142">
        <v>1</v>
      </c>
      <c r="L1770" s="227">
        <v>153866</v>
      </c>
      <c r="M1770" s="227">
        <v>9447271</v>
      </c>
      <c r="N1770" s="227">
        <v>79900</v>
      </c>
      <c r="O1770" s="227">
        <v>79900</v>
      </c>
      <c r="P1770" s="227">
        <v>79900</v>
      </c>
      <c r="Q1770" s="227"/>
      <c r="R1770" s="227"/>
      <c r="S1770" s="227"/>
      <c r="T1770" s="227">
        <v>47758</v>
      </c>
      <c r="U1770" s="227">
        <v>3073452</v>
      </c>
      <c r="V1770" s="227">
        <v>141142</v>
      </c>
      <c r="W1770" s="143">
        <v>46022</v>
      </c>
      <c r="X1770" s="143">
        <v>46035</v>
      </c>
      <c r="Y1770">
        <f t="shared" si="55"/>
        <v>79900</v>
      </c>
    </row>
    <row r="1771" spans="1:25">
      <c r="A1771" s="1" t="str">
        <f t="shared" si="54"/>
        <v>060110042946000</v>
      </c>
      <c r="B1771" s="142" t="s">
        <v>90</v>
      </c>
      <c r="C1771" s="142" t="s">
        <v>998</v>
      </c>
      <c r="D1771" s="142" t="s">
        <v>3388</v>
      </c>
      <c r="E1771" s="142" t="s">
        <v>3389</v>
      </c>
      <c r="F1771" s="142" t="s">
        <v>3482</v>
      </c>
      <c r="G1771" s="142" t="s">
        <v>3483</v>
      </c>
      <c r="H1771" s="142" t="s">
        <v>3484</v>
      </c>
      <c r="I1771" s="142" t="s">
        <v>23</v>
      </c>
      <c r="J1771" s="142">
        <v>2</v>
      </c>
      <c r="K1771" s="142">
        <v>1</v>
      </c>
      <c r="L1771" s="227">
        <v>15556</v>
      </c>
      <c r="M1771" s="227">
        <v>369460</v>
      </c>
      <c r="N1771" s="227">
        <v>27900</v>
      </c>
      <c r="O1771" s="227">
        <v>27900</v>
      </c>
      <c r="P1771" s="227">
        <v>27900</v>
      </c>
      <c r="Q1771" s="227"/>
      <c r="R1771" s="227"/>
      <c r="S1771" s="227"/>
      <c r="T1771" s="227">
        <v>6604</v>
      </c>
      <c r="U1771" s="227">
        <v>150532</v>
      </c>
      <c r="V1771" s="227">
        <v>-6315</v>
      </c>
      <c r="W1771" s="143">
        <v>46032</v>
      </c>
      <c r="X1771" s="143">
        <v>46035</v>
      </c>
      <c r="Y1771">
        <f t="shared" si="55"/>
        <v>27900</v>
      </c>
    </row>
    <row r="1772" spans="1:25">
      <c r="A1772" s="1" t="str">
        <f t="shared" si="54"/>
        <v>060110049060000</v>
      </c>
      <c r="B1772" s="142" t="s">
        <v>90</v>
      </c>
      <c r="C1772" s="142" t="s">
        <v>998</v>
      </c>
      <c r="D1772" s="142" t="s">
        <v>3377</v>
      </c>
      <c r="E1772" s="142" t="s">
        <v>3378</v>
      </c>
      <c r="F1772" s="142" t="s">
        <v>3485</v>
      </c>
      <c r="G1772" s="142" t="s">
        <v>3486</v>
      </c>
      <c r="H1772" s="142" t="s">
        <v>3487</v>
      </c>
      <c r="I1772" s="142" t="s">
        <v>23</v>
      </c>
      <c r="J1772" s="142">
        <v>2</v>
      </c>
      <c r="K1772" s="142">
        <v>1</v>
      </c>
      <c r="L1772" s="227">
        <v>83000</v>
      </c>
      <c r="M1772" s="227">
        <v>9942954</v>
      </c>
      <c r="N1772" s="227">
        <v>122900</v>
      </c>
      <c r="O1772" s="227">
        <v>122900</v>
      </c>
      <c r="P1772" s="227">
        <v>122900</v>
      </c>
      <c r="Q1772" s="227"/>
      <c r="R1772" s="227"/>
      <c r="S1772" s="227"/>
      <c r="T1772" s="227">
        <v>0</v>
      </c>
      <c r="U1772" s="227">
        <v>0</v>
      </c>
      <c r="V1772" s="227">
        <v>0</v>
      </c>
      <c r="W1772" s="143">
        <v>45957</v>
      </c>
      <c r="X1772" s="143">
        <v>46018</v>
      </c>
      <c r="Y1772">
        <f t="shared" si="55"/>
        <v>122900</v>
      </c>
    </row>
    <row r="1773" spans="1:25">
      <c r="A1773" s="1" t="str">
        <f t="shared" si="54"/>
        <v>060110049074000</v>
      </c>
      <c r="B1773" s="142" t="s">
        <v>90</v>
      </c>
      <c r="C1773" s="142" t="s">
        <v>998</v>
      </c>
      <c r="D1773" s="142" t="s">
        <v>3377</v>
      </c>
      <c r="E1773" s="142" t="s">
        <v>3378</v>
      </c>
      <c r="F1773" s="142" t="s">
        <v>3488</v>
      </c>
      <c r="G1773" s="142" t="s">
        <v>3489</v>
      </c>
      <c r="H1773" s="142" t="s">
        <v>3490</v>
      </c>
      <c r="I1773" s="142" t="s">
        <v>23</v>
      </c>
      <c r="J1773" s="142">
        <v>2</v>
      </c>
      <c r="K1773" s="142">
        <v>1</v>
      </c>
      <c r="L1773" s="227">
        <v>160640</v>
      </c>
      <c r="M1773" s="227">
        <v>17308804</v>
      </c>
      <c r="N1773" s="227">
        <v>106900</v>
      </c>
      <c r="O1773" s="227">
        <v>106900</v>
      </c>
      <c r="P1773" s="227">
        <v>106900</v>
      </c>
      <c r="Q1773" s="227"/>
      <c r="R1773" s="227"/>
      <c r="S1773" s="227"/>
      <c r="T1773" s="227">
        <v>80360</v>
      </c>
      <c r="U1773" s="227">
        <v>8389764</v>
      </c>
      <c r="V1773" s="227">
        <v>-268948</v>
      </c>
      <c r="W1773" s="143">
        <v>46005</v>
      </c>
      <c r="X1773" s="143">
        <v>46033</v>
      </c>
      <c r="Y1773">
        <f t="shared" si="55"/>
        <v>106900</v>
      </c>
    </row>
    <row r="1774" spans="1:25">
      <c r="A1774" s="1" t="str">
        <f t="shared" si="54"/>
        <v>060110049618000</v>
      </c>
      <c r="B1774" s="142" t="s">
        <v>90</v>
      </c>
      <c r="C1774" s="142" t="s">
        <v>998</v>
      </c>
      <c r="D1774" s="142" t="s">
        <v>3423</v>
      </c>
      <c r="E1774" s="142" t="s">
        <v>3424</v>
      </c>
      <c r="F1774" s="142" t="s">
        <v>3491</v>
      </c>
      <c r="G1774" s="142" t="s">
        <v>3492</v>
      </c>
      <c r="H1774" s="142" t="s">
        <v>3493</v>
      </c>
      <c r="I1774" s="142" t="s">
        <v>23</v>
      </c>
      <c r="J1774" s="142">
        <v>2</v>
      </c>
      <c r="K1774" s="142">
        <v>1</v>
      </c>
      <c r="L1774" s="227">
        <v>26500</v>
      </c>
      <c r="M1774" s="227">
        <v>2463016</v>
      </c>
      <c r="N1774" s="227">
        <v>99900</v>
      </c>
      <c r="O1774" s="227">
        <v>99900</v>
      </c>
      <c r="P1774" s="227">
        <v>99900</v>
      </c>
      <c r="Q1774" s="227"/>
      <c r="R1774" s="227"/>
      <c r="S1774" s="227"/>
      <c r="T1774" s="227">
        <v>500</v>
      </c>
      <c r="U1774" s="227">
        <v>46450</v>
      </c>
      <c r="V1774" s="227">
        <v>-22</v>
      </c>
      <c r="W1774" s="143">
        <v>45943</v>
      </c>
      <c r="X1774" s="143">
        <v>46030</v>
      </c>
      <c r="Y1774">
        <f t="shared" si="55"/>
        <v>99900</v>
      </c>
    </row>
    <row r="1775" spans="1:25">
      <c r="A1775" s="1" t="str">
        <f t="shared" si="54"/>
        <v>060111001860000</v>
      </c>
      <c r="B1775" s="142" t="s">
        <v>90</v>
      </c>
      <c r="C1775" s="142" t="s">
        <v>998</v>
      </c>
      <c r="D1775" s="142" t="s">
        <v>3494</v>
      </c>
      <c r="E1775" s="142" t="s">
        <v>2486</v>
      </c>
      <c r="F1775" s="142" t="s">
        <v>36</v>
      </c>
      <c r="G1775" s="142" t="s">
        <v>2487</v>
      </c>
      <c r="H1775" s="142" t="s">
        <v>2488</v>
      </c>
      <c r="I1775" s="142" t="s">
        <v>23</v>
      </c>
      <c r="J1775" s="142">
        <v>1</v>
      </c>
      <c r="K1775" s="142">
        <v>30</v>
      </c>
      <c r="L1775" s="227">
        <v>0</v>
      </c>
      <c r="M1775" s="227">
        <v>0</v>
      </c>
      <c r="N1775" s="227">
        <v>46800</v>
      </c>
      <c r="O1775" s="227">
        <v>46800</v>
      </c>
      <c r="P1775" s="227">
        <v>1404000</v>
      </c>
      <c r="Q1775" s="227"/>
      <c r="R1775" s="227"/>
      <c r="S1775" s="227"/>
      <c r="T1775" s="227">
        <v>0</v>
      </c>
      <c r="U1775" s="227">
        <v>0</v>
      </c>
      <c r="V1775" s="227">
        <v>0</v>
      </c>
      <c r="W1775" s="143">
        <v>45957</v>
      </c>
      <c r="X1775" s="143">
        <v>46020</v>
      </c>
      <c r="Y1775">
        <f t="shared" si="55"/>
        <v>1404000</v>
      </c>
    </row>
    <row r="1776" spans="1:25">
      <c r="A1776" s="1" t="str">
        <f t="shared" si="54"/>
        <v>060111001865000</v>
      </c>
      <c r="B1776" s="142" t="s">
        <v>90</v>
      </c>
      <c r="C1776" s="142" t="s">
        <v>998</v>
      </c>
      <c r="D1776" s="142" t="s">
        <v>3494</v>
      </c>
      <c r="E1776" s="142" t="s">
        <v>2486</v>
      </c>
      <c r="F1776" s="142" t="s">
        <v>73</v>
      </c>
      <c r="G1776" s="142" t="s">
        <v>2661</v>
      </c>
      <c r="H1776" s="142" t="s">
        <v>2662</v>
      </c>
      <c r="I1776" s="142" t="s">
        <v>21</v>
      </c>
      <c r="J1776" s="142">
        <v>1</v>
      </c>
      <c r="K1776" s="142">
        <v>30</v>
      </c>
      <c r="L1776" s="227">
        <v>267</v>
      </c>
      <c r="M1776" s="227">
        <v>7053488</v>
      </c>
      <c r="N1776" s="227">
        <v>32500</v>
      </c>
      <c r="O1776" s="227">
        <v>32400</v>
      </c>
      <c r="P1776" s="227">
        <v>972000</v>
      </c>
      <c r="Q1776" s="227">
        <v>30</v>
      </c>
      <c r="R1776" s="227">
        <v>2200</v>
      </c>
      <c r="S1776" s="227">
        <v>906000</v>
      </c>
      <c r="T1776" s="227">
        <v>0</v>
      </c>
      <c r="U1776" s="227">
        <v>0</v>
      </c>
      <c r="V1776" s="227">
        <v>0</v>
      </c>
      <c r="W1776" s="143">
        <v>45471</v>
      </c>
      <c r="X1776" s="143">
        <v>46004</v>
      </c>
      <c r="Y1776">
        <f t="shared" si="55"/>
        <v>906000</v>
      </c>
    </row>
    <row r="1777" spans="1:25">
      <c r="A1777" s="1" t="str">
        <f t="shared" si="54"/>
        <v>060111002106000</v>
      </c>
      <c r="B1777" s="142" t="s">
        <v>90</v>
      </c>
      <c r="C1777" s="142" t="s">
        <v>998</v>
      </c>
      <c r="D1777" s="142" t="s">
        <v>3495</v>
      </c>
      <c r="E1777" s="142" t="s">
        <v>3496</v>
      </c>
      <c r="F1777" s="142" t="s">
        <v>134</v>
      </c>
      <c r="G1777" s="142" t="s">
        <v>135</v>
      </c>
      <c r="H1777" s="142" t="s">
        <v>136</v>
      </c>
      <c r="I1777" s="142" t="s">
        <v>21</v>
      </c>
      <c r="J1777" s="142">
        <v>1</v>
      </c>
      <c r="K1777" s="142">
        <v>20</v>
      </c>
      <c r="L1777" s="227">
        <v>26861</v>
      </c>
      <c r="M1777" s="227">
        <v>216539426</v>
      </c>
      <c r="N1777" s="227">
        <v>10600</v>
      </c>
      <c r="O1777" s="227">
        <v>10000</v>
      </c>
      <c r="P1777" s="227">
        <v>200000</v>
      </c>
      <c r="Q1777" s="227">
        <v>20</v>
      </c>
      <c r="R1777" s="227">
        <v>855</v>
      </c>
      <c r="S1777" s="227">
        <v>182900</v>
      </c>
      <c r="T1777" s="227">
        <v>5208</v>
      </c>
      <c r="U1777" s="227">
        <v>43060608</v>
      </c>
      <c r="V1777" s="227">
        <v>1076418</v>
      </c>
      <c r="W1777" s="143">
        <v>46020</v>
      </c>
      <c r="X1777" s="143">
        <v>46035</v>
      </c>
      <c r="Y1777">
        <f t="shared" si="55"/>
        <v>182900</v>
      </c>
    </row>
    <row r="1778" spans="1:25">
      <c r="A1778" s="1" t="str">
        <f t="shared" si="54"/>
        <v>060111004890000</v>
      </c>
      <c r="B1778" s="142" t="s">
        <v>90</v>
      </c>
      <c r="C1778" s="142" t="s">
        <v>998</v>
      </c>
      <c r="D1778" s="142" t="s">
        <v>3497</v>
      </c>
      <c r="E1778" s="142" t="s">
        <v>24</v>
      </c>
      <c r="F1778" s="142" t="s">
        <v>140</v>
      </c>
      <c r="G1778" s="142" t="s">
        <v>3498</v>
      </c>
      <c r="H1778" s="142" t="s">
        <v>141</v>
      </c>
      <c r="I1778" s="142" t="s">
        <v>21</v>
      </c>
      <c r="J1778" s="142">
        <v>1</v>
      </c>
      <c r="K1778" s="142">
        <v>20</v>
      </c>
      <c r="L1778" s="227">
        <v>11363</v>
      </c>
      <c r="M1778" s="227">
        <v>47666029</v>
      </c>
      <c r="N1778" s="227">
        <v>5400</v>
      </c>
      <c r="O1778" s="227">
        <v>5400</v>
      </c>
      <c r="P1778" s="227">
        <v>108000</v>
      </c>
      <c r="Q1778" s="227"/>
      <c r="R1778" s="227"/>
      <c r="S1778" s="227"/>
      <c r="T1778" s="227">
        <v>1807</v>
      </c>
      <c r="U1778" s="227">
        <v>8345676</v>
      </c>
      <c r="V1778" s="227">
        <v>765590</v>
      </c>
      <c r="W1778" s="143">
        <v>46014</v>
      </c>
      <c r="X1778" s="143">
        <v>46035</v>
      </c>
      <c r="Y1778">
        <f t="shared" si="55"/>
        <v>108000</v>
      </c>
    </row>
    <row r="1779" spans="1:25">
      <c r="A1779" s="1" t="str">
        <f t="shared" si="54"/>
        <v>060111004893000</v>
      </c>
      <c r="B1779" s="142" t="s">
        <v>90</v>
      </c>
      <c r="C1779" s="142" t="s">
        <v>998</v>
      </c>
      <c r="D1779" s="142" t="s">
        <v>3497</v>
      </c>
      <c r="E1779" s="142" t="s">
        <v>24</v>
      </c>
      <c r="F1779" s="142" t="s">
        <v>144</v>
      </c>
      <c r="G1779" s="142" t="s">
        <v>145</v>
      </c>
      <c r="H1779" s="142" t="s">
        <v>146</v>
      </c>
      <c r="I1779" s="142" t="s">
        <v>23</v>
      </c>
      <c r="J1779" s="142">
        <v>1</v>
      </c>
      <c r="K1779" s="142">
        <v>20</v>
      </c>
      <c r="L1779" s="227">
        <v>3056</v>
      </c>
      <c r="M1779" s="227">
        <v>15364308</v>
      </c>
      <c r="N1779" s="227">
        <v>6900</v>
      </c>
      <c r="O1779" s="227">
        <v>6400</v>
      </c>
      <c r="P1779" s="227">
        <v>128000</v>
      </c>
      <c r="Q1779" s="227">
        <v>20</v>
      </c>
      <c r="R1779" s="227">
        <v>525</v>
      </c>
      <c r="S1779" s="227">
        <v>117500</v>
      </c>
      <c r="T1779" s="227">
        <v>2774</v>
      </c>
      <c r="U1779" s="227">
        <v>14816689</v>
      </c>
      <c r="V1779" s="227">
        <v>870160</v>
      </c>
      <c r="W1779" s="143">
        <v>46017</v>
      </c>
      <c r="X1779" s="143">
        <v>46035</v>
      </c>
      <c r="Y1779">
        <f t="shared" si="55"/>
        <v>117500</v>
      </c>
    </row>
    <row r="1780" spans="1:25">
      <c r="A1780" s="1" t="str">
        <f t="shared" si="54"/>
        <v>060111005627000</v>
      </c>
      <c r="B1780" s="142" t="s">
        <v>90</v>
      </c>
      <c r="C1780" s="142" t="s">
        <v>998</v>
      </c>
      <c r="D1780" s="142" t="s">
        <v>3495</v>
      </c>
      <c r="E1780" s="142" t="s">
        <v>3496</v>
      </c>
      <c r="F1780" s="142" t="s">
        <v>475</v>
      </c>
      <c r="G1780" s="142" t="s">
        <v>476</v>
      </c>
      <c r="H1780" s="142" t="s">
        <v>477</v>
      </c>
      <c r="I1780" s="142" t="s">
        <v>21</v>
      </c>
      <c r="J1780" s="142">
        <v>1</v>
      </c>
      <c r="K1780" s="142">
        <v>12</v>
      </c>
      <c r="L1780" s="227">
        <v>104</v>
      </c>
      <c r="M1780" s="227">
        <v>1238318</v>
      </c>
      <c r="N1780" s="227">
        <v>15700</v>
      </c>
      <c r="O1780" s="227">
        <v>15700</v>
      </c>
      <c r="P1780" s="227">
        <v>188400</v>
      </c>
      <c r="Q1780" s="227"/>
      <c r="R1780" s="227"/>
      <c r="S1780" s="227"/>
      <c r="T1780" s="227">
        <v>16</v>
      </c>
      <c r="U1780" s="227">
        <v>207478</v>
      </c>
      <c r="V1780" s="227">
        <v>16967</v>
      </c>
      <c r="W1780" s="143">
        <v>46027</v>
      </c>
      <c r="X1780" s="143">
        <v>46035</v>
      </c>
      <c r="Y1780">
        <f t="shared" si="55"/>
        <v>188400</v>
      </c>
    </row>
    <row r="1781" spans="1:25">
      <c r="A1781" s="1" t="str">
        <f t="shared" si="54"/>
        <v>060111005725000</v>
      </c>
      <c r="B1781" s="142" t="s">
        <v>90</v>
      </c>
      <c r="C1781" s="142" t="s">
        <v>998</v>
      </c>
      <c r="D1781" s="142" t="s">
        <v>3497</v>
      </c>
      <c r="E1781" s="142" t="s">
        <v>24</v>
      </c>
      <c r="F1781" s="142" t="s">
        <v>150</v>
      </c>
      <c r="G1781" s="142" t="s">
        <v>3499</v>
      </c>
      <c r="H1781" s="142" t="s">
        <v>151</v>
      </c>
      <c r="I1781" s="142" t="s">
        <v>23</v>
      </c>
      <c r="J1781" s="142">
        <v>1</v>
      </c>
      <c r="K1781" s="142">
        <v>10</v>
      </c>
      <c r="L1781" s="227">
        <v>826</v>
      </c>
      <c r="M1781" s="227">
        <v>10618566</v>
      </c>
      <c r="N1781" s="227">
        <v>16000</v>
      </c>
      <c r="O1781" s="227">
        <v>16000</v>
      </c>
      <c r="P1781" s="227">
        <v>160000</v>
      </c>
      <c r="Q1781" s="227">
        <v>10</v>
      </c>
      <c r="R1781" s="227">
        <v>1100</v>
      </c>
      <c r="S1781" s="227">
        <v>149000</v>
      </c>
      <c r="T1781" s="227">
        <v>859</v>
      </c>
      <c r="U1781" s="227">
        <v>11646937</v>
      </c>
      <c r="V1781" s="227">
        <v>604142</v>
      </c>
      <c r="W1781" s="143">
        <v>46014</v>
      </c>
      <c r="X1781" s="143">
        <v>46035</v>
      </c>
      <c r="Y1781">
        <f t="shared" si="55"/>
        <v>149000</v>
      </c>
    </row>
    <row r="1782" spans="1:25">
      <c r="A1782" s="1" t="str">
        <f t="shared" si="54"/>
        <v>060111005726000</v>
      </c>
      <c r="B1782" s="142" t="s">
        <v>90</v>
      </c>
      <c r="C1782" s="142" t="s">
        <v>998</v>
      </c>
      <c r="D1782" s="142" t="s">
        <v>3497</v>
      </c>
      <c r="E1782" s="142" t="s">
        <v>24</v>
      </c>
      <c r="F1782" s="142" t="s">
        <v>154</v>
      </c>
      <c r="G1782" s="142" t="s">
        <v>155</v>
      </c>
      <c r="H1782" s="142" t="s">
        <v>156</v>
      </c>
      <c r="I1782" s="142" t="s">
        <v>23</v>
      </c>
      <c r="J1782" s="142">
        <v>1</v>
      </c>
      <c r="K1782" s="142">
        <v>10</v>
      </c>
      <c r="L1782" s="227">
        <v>1416</v>
      </c>
      <c r="M1782" s="227">
        <v>25002945</v>
      </c>
      <c r="N1782" s="227">
        <v>21500</v>
      </c>
      <c r="O1782" s="227">
        <v>21500</v>
      </c>
      <c r="P1782" s="227">
        <v>215000</v>
      </c>
      <c r="Q1782" s="227">
        <v>10</v>
      </c>
      <c r="R1782" s="227">
        <v>100</v>
      </c>
      <c r="S1782" s="227">
        <v>214000</v>
      </c>
      <c r="T1782" s="227">
        <v>540</v>
      </c>
      <c r="U1782" s="227">
        <v>10362162</v>
      </c>
      <c r="V1782" s="227">
        <v>827141</v>
      </c>
      <c r="W1782" s="143">
        <v>46014</v>
      </c>
      <c r="X1782" s="143">
        <v>46035</v>
      </c>
      <c r="Y1782">
        <f t="shared" si="55"/>
        <v>214000</v>
      </c>
    </row>
    <row r="1783" spans="1:25">
      <c r="A1783" s="1" t="str">
        <f t="shared" si="54"/>
        <v>060111006631000</v>
      </c>
      <c r="B1783" s="142" t="s">
        <v>90</v>
      </c>
      <c r="C1783" s="142" t="s">
        <v>998</v>
      </c>
      <c r="D1783" s="142" t="s">
        <v>3500</v>
      </c>
      <c r="E1783" s="142" t="s">
        <v>3501</v>
      </c>
      <c r="F1783" s="142" t="s">
        <v>3502</v>
      </c>
      <c r="G1783" s="142" t="s">
        <v>3503</v>
      </c>
      <c r="H1783" s="142" t="s">
        <v>3504</v>
      </c>
      <c r="I1783" s="142" t="s">
        <v>23</v>
      </c>
      <c r="J1783" s="142">
        <v>1</v>
      </c>
      <c r="K1783" s="142">
        <v>28</v>
      </c>
      <c r="L1783" s="227">
        <v>31</v>
      </c>
      <c r="M1783" s="227">
        <v>629274</v>
      </c>
      <c r="N1783" s="227">
        <v>29000</v>
      </c>
      <c r="O1783" s="227">
        <v>22500</v>
      </c>
      <c r="P1783" s="227">
        <v>630000</v>
      </c>
      <c r="Q1783" s="227"/>
      <c r="R1783" s="227"/>
      <c r="S1783" s="227"/>
      <c r="T1783" s="227">
        <v>2</v>
      </c>
      <c r="U1783" s="227">
        <v>40541</v>
      </c>
      <c r="V1783" s="227">
        <v>-57</v>
      </c>
      <c r="W1783" s="143">
        <v>45723</v>
      </c>
      <c r="X1783" s="143">
        <v>46026</v>
      </c>
      <c r="Y1783">
        <f t="shared" si="55"/>
        <v>630000</v>
      </c>
    </row>
    <row r="1784" spans="1:25">
      <c r="A1784" s="1" t="str">
        <f t="shared" si="54"/>
        <v>060111007324000</v>
      </c>
      <c r="B1784" s="142" t="s">
        <v>90</v>
      </c>
      <c r="C1784" s="142" t="s">
        <v>998</v>
      </c>
      <c r="D1784" s="142" t="s">
        <v>3500</v>
      </c>
      <c r="E1784" s="142" t="s">
        <v>3501</v>
      </c>
      <c r="F1784" s="142" t="s">
        <v>3505</v>
      </c>
      <c r="G1784" s="142" t="s">
        <v>3506</v>
      </c>
      <c r="H1784" s="142" t="s">
        <v>3507</v>
      </c>
      <c r="I1784" s="142" t="s">
        <v>23</v>
      </c>
      <c r="J1784" s="142">
        <v>1</v>
      </c>
      <c r="K1784" s="142">
        <v>12</v>
      </c>
      <c r="L1784" s="227"/>
      <c r="M1784" s="227"/>
      <c r="N1784" s="227">
        <v>42400</v>
      </c>
      <c r="O1784" s="227">
        <v>29000</v>
      </c>
      <c r="P1784" s="227">
        <v>348000</v>
      </c>
      <c r="Q1784" s="227"/>
      <c r="R1784" s="227"/>
      <c r="S1784" s="227"/>
      <c r="T1784" s="227"/>
      <c r="U1784" s="227"/>
      <c r="V1784" s="227"/>
      <c r="W1784" s="143">
        <v>44301</v>
      </c>
      <c r="X1784" s="143">
        <v>44275</v>
      </c>
      <c r="Y1784">
        <f t="shared" si="55"/>
        <v>348000</v>
      </c>
    </row>
    <row r="1785" spans="1:25">
      <c r="A1785" s="1" t="str">
        <f t="shared" si="54"/>
        <v>060111008681000</v>
      </c>
      <c r="B1785" s="142" t="s">
        <v>90</v>
      </c>
      <c r="C1785" s="142" t="s">
        <v>998</v>
      </c>
      <c r="D1785" s="142" t="s">
        <v>3500</v>
      </c>
      <c r="E1785" s="142" t="s">
        <v>3501</v>
      </c>
      <c r="F1785" s="142" t="s">
        <v>3508</v>
      </c>
      <c r="G1785" s="142" t="s">
        <v>3509</v>
      </c>
      <c r="H1785" s="142" t="s">
        <v>3510</v>
      </c>
      <c r="I1785" s="142" t="s">
        <v>21</v>
      </c>
      <c r="J1785" s="142">
        <v>1</v>
      </c>
      <c r="K1785" s="142">
        <v>100</v>
      </c>
      <c r="L1785" s="227">
        <v>20</v>
      </c>
      <c r="M1785" s="227">
        <v>350000</v>
      </c>
      <c r="N1785" s="227">
        <v>24400</v>
      </c>
      <c r="O1785" s="227">
        <v>19900</v>
      </c>
      <c r="P1785" s="227">
        <v>1990000</v>
      </c>
      <c r="Q1785" s="227"/>
      <c r="R1785" s="227"/>
      <c r="S1785" s="227"/>
      <c r="T1785" s="227">
        <v>75</v>
      </c>
      <c r="U1785" s="227">
        <v>1342162</v>
      </c>
      <c r="V1785" s="227">
        <v>29662</v>
      </c>
      <c r="W1785" s="143">
        <v>45987</v>
      </c>
      <c r="X1785" s="143">
        <v>46035</v>
      </c>
      <c r="Y1785">
        <f t="shared" si="55"/>
        <v>1990000</v>
      </c>
    </row>
    <row r="1786" spans="1:25">
      <c r="A1786" s="1" t="str">
        <f t="shared" si="54"/>
        <v>060111012362000</v>
      </c>
      <c r="B1786" s="142" t="s">
        <v>90</v>
      </c>
      <c r="C1786" s="142" t="s">
        <v>998</v>
      </c>
      <c r="D1786" s="142" t="s">
        <v>3511</v>
      </c>
      <c r="E1786" s="142" t="s">
        <v>3512</v>
      </c>
      <c r="F1786" s="142" t="s">
        <v>3513</v>
      </c>
      <c r="G1786" s="142" t="s">
        <v>3514</v>
      </c>
      <c r="H1786" s="142" t="s">
        <v>3515</v>
      </c>
      <c r="I1786" s="142" t="s">
        <v>21</v>
      </c>
      <c r="J1786" s="142">
        <v>1</v>
      </c>
      <c r="K1786" s="142">
        <v>12</v>
      </c>
      <c r="L1786" s="227">
        <v>149</v>
      </c>
      <c r="M1786" s="227">
        <v>5628456</v>
      </c>
      <c r="N1786" s="227">
        <v>49900</v>
      </c>
      <c r="O1786" s="227">
        <v>39900</v>
      </c>
      <c r="P1786" s="227">
        <v>478800</v>
      </c>
      <c r="Q1786" s="227"/>
      <c r="R1786" s="227"/>
      <c r="S1786" s="227"/>
      <c r="T1786" s="227">
        <v>41</v>
      </c>
      <c r="U1786" s="227">
        <v>1473784</v>
      </c>
      <c r="V1786" s="227">
        <v>-74986</v>
      </c>
      <c r="W1786" s="143">
        <v>46029</v>
      </c>
      <c r="X1786" s="143">
        <v>46035</v>
      </c>
      <c r="Y1786">
        <f t="shared" si="55"/>
        <v>478800</v>
      </c>
    </row>
    <row r="1787" spans="1:25">
      <c r="A1787" s="1" t="str">
        <f t="shared" si="54"/>
        <v>060111012363000</v>
      </c>
      <c r="B1787" s="142" t="s">
        <v>90</v>
      </c>
      <c r="C1787" s="142" t="s">
        <v>998</v>
      </c>
      <c r="D1787" s="142" t="s">
        <v>3511</v>
      </c>
      <c r="E1787" s="142" t="s">
        <v>3512</v>
      </c>
      <c r="F1787" s="142" t="s">
        <v>3516</v>
      </c>
      <c r="G1787" s="142" t="s">
        <v>3517</v>
      </c>
      <c r="H1787" s="142" t="s">
        <v>3518</v>
      </c>
      <c r="I1787" s="142" t="s">
        <v>21</v>
      </c>
      <c r="J1787" s="142">
        <v>1</v>
      </c>
      <c r="K1787" s="142">
        <v>12</v>
      </c>
      <c r="L1787" s="227">
        <v>110</v>
      </c>
      <c r="M1787" s="227">
        <v>4157528</v>
      </c>
      <c r="N1787" s="227">
        <v>47900</v>
      </c>
      <c r="O1787" s="227">
        <v>39900</v>
      </c>
      <c r="P1787" s="227">
        <v>478800</v>
      </c>
      <c r="Q1787" s="227"/>
      <c r="R1787" s="227"/>
      <c r="S1787" s="227"/>
      <c r="T1787" s="227">
        <v>31</v>
      </c>
      <c r="U1787" s="227">
        <v>1114324</v>
      </c>
      <c r="V1787" s="227">
        <v>-57343</v>
      </c>
      <c r="W1787" s="143">
        <v>45975</v>
      </c>
      <c r="X1787" s="143">
        <v>46033</v>
      </c>
      <c r="Y1787">
        <f t="shared" si="55"/>
        <v>478800</v>
      </c>
    </row>
    <row r="1788" spans="1:25">
      <c r="A1788" s="1" t="str">
        <f t="shared" si="54"/>
        <v>060111012844000</v>
      </c>
      <c r="B1788" s="142" t="s">
        <v>90</v>
      </c>
      <c r="C1788" s="142" t="s">
        <v>998</v>
      </c>
      <c r="D1788" s="142" t="s">
        <v>3511</v>
      </c>
      <c r="E1788" s="142" t="s">
        <v>3512</v>
      </c>
      <c r="F1788" s="142" t="s">
        <v>3519</v>
      </c>
      <c r="G1788" s="142" t="s">
        <v>3520</v>
      </c>
      <c r="H1788" s="142" t="s">
        <v>3521</v>
      </c>
      <c r="I1788" s="142" t="s">
        <v>21</v>
      </c>
      <c r="J1788" s="142">
        <v>1</v>
      </c>
      <c r="K1788" s="142">
        <v>10</v>
      </c>
      <c r="L1788" s="227">
        <v>55</v>
      </c>
      <c r="M1788" s="227">
        <v>891177</v>
      </c>
      <c r="N1788" s="227">
        <v>22000</v>
      </c>
      <c r="O1788" s="227">
        <v>22000</v>
      </c>
      <c r="P1788" s="227">
        <v>220000</v>
      </c>
      <c r="Q1788" s="227"/>
      <c r="R1788" s="227"/>
      <c r="S1788" s="227"/>
      <c r="T1788" s="227">
        <v>42</v>
      </c>
      <c r="U1788" s="227">
        <v>832432</v>
      </c>
      <c r="V1788" s="227">
        <v>151897</v>
      </c>
      <c r="W1788" s="143">
        <v>46031</v>
      </c>
      <c r="X1788" s="143">
        <v>46035</v>
      </c>
      <c r="Y1788">
        <f t="shared" si="55"/>
        <v>220000</v>
      </c>
    </row>
    <row r="1789" spans="1:25">
      <c r="A1789" s="1" t="str">
        <f t="shared" si="54"/>
        <v>060111015940000</v>
      </c>
      <c r="B1789" s="142" t="s">
        <v>90</v>
      </c>
      <c r="C1789" s="142" t="s">
        <v>998</v>
      </c>
      <c r="D1789" s="142" t="s">
        <v>3497</v>
      </c>
      <c r="E1789" s="142" t="s">
        <v>24</v>
      </c>
      <c r="F1789" s="142" t="s">
        <v>160</v>
      </c>
      <c r="G1789" s="142" t="s">
        <v>161</v>
      </c>
      <c r="H1789" s="142" t="s">
        <v>3522</v>
      </c>
      <c r="I1789" s="142" t="s">
        <v>21</v>
      </c>
      <c r="J1789" s="142">
        <v>1</v>
      </c>
      <c r="K1789" s="142">
        <v>10</v>
      </c>
      <c r="L1789" s="227">
        <v>2187</v>
      </c>
      <c r="M1789" s="227">
        <v>50226193</v>
      </c>
      <c r="N1789" s="227">
        <v>28000</v>
      </c>
      <c r="O1789" s="227">
        <v>26700</v>
      </c>
      <c r="P1789" s="227">
        <v>267000</v>
      </c>
      <c r="Q1789" s="227">
        <v>10</v>
      </c>
      <c r="R1789" s="227">
        <v>100</v>
      </c>
      <c r="S1789" s="227">
        <v>266000</v>
      </c>
      <c r="T1789" s="227">
        <v>553</v>
      </c>
      <c r="U1789" s="227">
        <v>13180901</v>
      </c>
      <c r="V1789" s="227">
        <v>480816</v>
      </c>
      <c r="W1789" s="143">
        <v>46031</v>
      </c>
      <c r="X1789" s="143">
        <v>46035</v>
      </c>
      <c r="Y1789">
        <f t="shared" si="55"/>
        <v>266000</v>
      </c>
    </row>
    <row r="1790" spans="1:25">
      <c r="A1790" s="1" t="str">
        <f t="shared" si="54"/>
        <v>060111016172000</v>
      </c>
      <c r="B1790" s="142" t="s">
        <v>90</v>
      </c>
      <c r="C1790" s="142" t="s">
        <v>998</v>
      </c>
      <c r="D1790" s="142" t="s">
        <v>3523</v>
      </c>
      <c r="E1790" s="142" t="s">
        <v>20</v>
      </c>
      <c r="F1790" s="142" t="s">
        <v>166</v>
      </c>
      <c r="G1790" s="142" t="s">
        <v>3599</v>
      </c>
      <c r="H1790" s="142" t="s">
        <v>168</v>
      </c>
      <c r="I1790" s="142" t="s">
        <v>21</v>
      </c>
      <c r="J1790" s="142">
        <v>1</v>
      </c>
      <c r="K1790" s="142">
        <v>12</v>
      </c>
      <c r="L1790" s="227">
        <v>48</v>
      </c>
      <c r="M1790" s="227">
        <v>891409</v>
      </c>
      <c r="N1790" s="227">
        <v>23500</v>
      </c>
      <c r="O1790" s="227">
        <v>23500</v>
      </c>
      <c r="P1790" s="227">
        <v>282000</v>
      </c>
      <c r="Q1790" s="227">
        <v>12</v>
      </c>
      <c r="R1790" s="227">
        <v>600</v>
      </c>
      <c r="S1790" s="227">
        <v>274800</v>
      </c>
      <c r="T1790" s="227">
        <v>0</v>
      </c>
      <c r="U1790" s="227">
        <v>0</v>
      </c>
      <c r="V1790" s="227">
        <v>0</v>
      </c>
      <c r="W1790" s="143">
        <v>45990</v>
      </c>
      <c r="X1790" s="143">
        <v>46013</v>
      </c>
      <c r="Y1790">
        <f t="shared" si="55"/>
        <v>274800</v>
      </c>
    </row>
    <row r="1791" spans="1:25">
      <c r="A1791" s="1" t="str">
        <f t="shared" si="54"/>
        <v>060111016682000</v>
      </c>
      <c r="B1791" s="142" t="s">
        <v>90</v>
      </c>
      <c r="C1791" s="142" t="s">
        <v>998</v>
      </c>
      <c r="D1791" s="142" t="s">
        <v>3511</v>
      </c>
      <c r="E1791" s="142" t="s">
        <v>3512</v>
      </c>
      <c r="F1791" s="142" t="s">
        <v>3524</v>
      </c>
      <c r="G1791" s="142" t="s">
        <v>3525</v>
      </c>
      <c r="H1791" s="142" t="s">
        <v>3526</v>
      </c>
      <c r="I1791" s="142" t="s">
        <v>21</v>
      </c>
      <c r="J1791" s="142">
        <v>1</v>
      </c>
      <c r="K1791" s="142">
        <v>10</v>
      </c>
      <c r="L1791" s="227">
        <v>168</v>
      </c>
      <c r="M1791" s="227">
        <v>3697009</v>
      </c>
      <c r="N1791" s="227">
        <v>32900</v>
      </c>
      <c r="O1791" s="227">
        <v>32900</v>
      </c>
      <c r="P1791" s="227">
        <v>329000</v>
      </c>
      <c r="Q1791" s="227"/>
      <c r="R1791" s="227"/>
      <c r="S1791" s="227"/>
      <c r="T1791" s="227">
        <v>51</v>
      </c>
      <c r="U1791" s="227">
        <v>1417027</v>
      </c>
      <c r="V1791" s="227">
        <v>294721</v>
      </c>
      <c r="W1791" s="143">
        <v>46030</v>
      </c>
      <c r="X1791" s="143">
        <v>46035</v>
      </c>
      <c r="Y1791">
        <f t="shared" si="55"/>
        <v>329000</v>
      </c>
    </row>
    <row r="1792" spans="1:25">
      <c r="A1792" s="1" t="str">
        <f t="shared" si="54"/>
        <v>060111017239000</v>
      </c>
      <c r="B1792" s="142" t="s">
        <v>90</v>
      </c>
      <c r="C1792" s="142" t="s">
        <v>998</v>
      </c>
      <c r="D1792" s="142" t="s">
        <v>3527</v>
      </c>
      <c r="E1792" s="142" t="s">
        <v>22</v>
      </c>
      <c r="F1792" s="142" t="s">
        <v>615</v>
      </c>
      <c r="G1792" s="142" t="s">
        <v>616</v>
      </c>
      <c r="H1792" s="142" t="s">
        <v>617</v>
      </c>
      <c r="I1792" s="142" t="s">
        <v>23</v>
      </c>
      <c r="J1792" s="142">
        <v>1</v>
      </c>
      <c r="K1792" s="142">
        <v>12</v>
      </c>
      <c r="L1792" s="227">
        <v>12937</v>
      </c>
      <c r="M1792" s="227">
        <v>138742466</v>
      </c>
      <c r="N1792" s="227">
        <v>13000</v>
      </c>
      <c r="O1792" s="227">
        <v>12600</v>
      </c>
      <c r="P1792" s="227">
        <v>151200</v>
      </c>
      <c r="Q1792" s="227">
        <v>12</v>
      </c>
      <c r="R1792" s="227">
        <v>700</v>
      </c>
      <c r="S1792" s="227">
        <v>142800</v>
      </c>
      <c r="T1792" s="227">
        <v>421</v>
      </c>
      <c r="U1792" s="227">
        <v>4570811</v>
      </c>
      <c r="V1792" s="227">
        <v>55809</v>
      </c>
      <c r="W1792" s="143">
        <v>46020</v>
      </c>
      <c r="X1792" s="143">
        <v>46035</v>
      </c>
      <c r="Y1792">
        <f t="shared" si="55"/>
        <v>142800</v>
      </c>
    </row>
    <row r="1793" spans="1:25">
      <c r="A1793" s="1" t="str">
        <f t="shared" si="54"/>
        <v>060111017616000</v>
      </c>
      <c r="B1793" s="142" t="s">
        <v>90</v>
      </c>
      <c r="C1793" s="142" t="s">
        <v>998</v>
      </c>
      <c r="D1793" s="142" t="s">
        <v>3528</v>
      </c>
      <c r="E1793" s="142" t="s">
        <v>27</v>
      </c>
      <c r="F1793" s="142" t="s">
        <v>172</v>
      </c>
      <c r="G1793" s="142" t="s">
        <v>173</v>
      </c>
      <c r="H1793" s="142" t="s">
        <v>174</v>
      </c>
      <c r="I1793" s="142" t="s">
        <v>21</v>
      </c>
      <c r="J1793" s="142">
        <v>1</v>
      </c>
      <c r="K1793" s="142">
        <v>24</v>
      </c>
      <c r="L1793" s="227">
        <v>83</v>
      </c>
      <c r="M1793" s="227">
        <v>-218008</v>
      </c>
      <c r="N1793" s="227">
        <v>3400</v>
      </c>
      <c r="O1793" s="227">
        <v>3400</v>
      </c>
      <c r="P1793" s="227">
        <v>81600</v>
      </c>
      <c r="Q1793" s="227">
        <v>24</v>
      </c>
      <c r="R1793" s="227">
        <v>884</v>
      </c>
      <c r="S1793" s="227">
        <v>60384</v>
      </c>
      <c r="T1793" s="227">
        <v>168</v>
      </c>
      <c r="U1793" s="227">
        <v>380800</v>
      </c>
      <c r="V1793" s="227">
        <v>822070</v>
      </c>
      <c r="W1793" s="143">
        <v>45790</v>
      </c>
      <c r="X1793" s="143">
        <v>46025</v>
      </c>
      <c r="Y1793">
        <f t="shared" si="55"/>
        <v>60384</v>
      </c>
    </row>
    <row r="1794" spans="1:25">
      <c r="A1794" s="1" t="str">
        <f t="shared" si="54"/>
        <v>060111017999000</v>
      </c>
      <c r="B1794" s="142" t="s">
        <v>90</v>
      </c>
      <c r="C1794" s="142" t="s">
        <v>998</v>
      </c>
      <c r="D1794" s="142" t="s">
        <v>3500</v>
      </c>
      <c r="E1794" s="142" t="s">
        <v>3501</v>
      </c>
      <c r="F1794" s="142" t="s">
        <v>3529</v>
      </c>
      <c r="G1794" s="142" t="s">
        <v>3530</v>
      </c>
      <c r="H1794" s="142" t="s">
        <v>3531</v>
      </c>
      <c r="I1794" s="142" t="s">
        <v>21</v>
      </c>
      <c r="J1794" s="142">
        <v>1</v>
      </c>
      <c r="K1794" s="142">
        <v>12</v>
      </c>
      <c r="L1794" s="227">
        <v>116</v>
      </c>
      <c r="M1794" s="227">
        <v>1155473</v>
      </c>
      <c r="N1794" s="227">
        <v>14900</v>
      </c>
      <c r="O1794" s="227">
        <v>14900</v>
      </c>
      <c r="P1794" s="227">
        <v>178800</v>
      </c>
      <c r="Q1794" s="227"/>
      <c r="R1794" s="227"/>
      <c r="S1794" s="227"/>
      <c r="T1794" s="227">
        <v>22</v>
      </c>
      <c r="U1794" s="227">
        <v>295315</v>
      </c>
      <c r="V1794" s="227">
        <v>76174</v>
      </c>
      <c r="W1794" s="143">
        <v>45985</v>
      </c>
      <c r="X1794" s="143">
        <v>46035</v>
      </c>
      <c r="Y1794">
        <f t="shared" si="55"/>
        <v>178800</v>
      </c>
    </row>
    <row r="1795" spans="1:25">
      <c r="A1795" s="1" t="str">
        <f t="shared" si="54"/>
        <v>060111019715000</v>
      </c>
      <c r="B1795" s="142" t="s">
        <v>90</v>
      </c>
      <c r="C1795" s="142" t="s">
        <v>998</v>
      </c>
      <c r="D1795" s="142" t="s">
        <v>3495</v>
      </c>
      <c r="E1795" s="142" t="s">
        <v>3496</v>
      </c>
      <c r="F1795" s="142" t="s">
        <v>448</v>
      </c>
      <c r="G1795" s="142" t="s">
        <v>449</v>
      </c>
      <c r="H1795" s="142" t="s">
        <v>3532</v>
      </c>
      <c r="I1795" s="142" t="s">
        <v>21</v>
      </c>
      <c r="J1795" s="142">
        <v>1</v>
      </c>
      <c r="K1795" s="142">
        <v>25</v>
      </c>
      <c r="L1795" s="227"/>
      <c r="M1795" s="227"/>
      <c r="N1795" s="227">
        <v>64700</v>
      </c>
      <c r="O1795" s="227">
        <v>64700</v>
      </c>
      <c r="P1795" s="227">
        <v>1617500</v>
      </c>
      <c r="Q1795" s="227"/>
      <c r="R1795" s="227"/>
      <c r="S1795" s="227"/>
      <c r="T1795" s="227"/>
      <c r="U1795" s="227"/>
      <c r="V1795" s="227"/>
      <c r="W1795" s="143"/>
      <c r="X1795" s="143"/>
      <c r="Y1795">
        <f t="shared" si="55"/>
        <v>1617500</v>
      </c>
    </row>
    <row r="1796" spans="1:25">
      <c r="A1796" s="1" t="str">
        <f t="shared" si="54"/>
        <v>060111019929000</v>
      </c>
      <c r="B1796" s="142" t="s">
        <v>90</v>
      </c>
      <c r="C1796" s="142" t="s">
        <v>998</v>
      </c>
      <c r="D1796" s="142" t="s">
        <v>3497</v>
      </c>
      <c r="E1796" s="142" t="s">
        <v>24</v>
      </c>
      <c r="F1796" s="142" t="s">
        <v>178</v>
      </c>
      <c r="G1796" s="142" t="s">
        <v>3533</v>
      </c>
      <c r="H1796" s="142" t="s">
        <v>179</v>
      </c>
      <c r="I1796" s="142" t="s">
        <v>23</v>
      </c>
      <c r="J1796" s="142">
        <v>1</v>
      </c>
      <c r="K1796" s="142">
        <v>1</v>
      </c>
      <c r="L1796" s="227">
        <v>90</v>
      </c>
      <c r="M1796" s="227">
        <v>6510523</v>
      </c>
      <c r="N1796" s="227">
        <v>90000</v>
      </c>
      <c r="O1796" s="227">
        <v>90000</v>
      </c>
      <c r="P1796" s="227">
        <v>90000</v>
      </c>
      <c r="Q1796" s="227">
        <v>5</v>
      </c>
      <c r="R1796" s="227">
        <v>50</v>
      </c>
      <c r="S1796" s="227">
        <v>89950</v>
      </c>
      <c r="T1796" s="227">
        <v>242</v>
      </c>
      <c r="U1796" s="227">
        <v>19615811</v>
      </c>
      <c r="V1796" s="227">
        <v>2109739</v>
      </c>
      <c r="W1796" s="143">
        <v>46014</v>
      </c>
      <c r="X1796" s="143">
        <v>46035</v>
      </c>
      <c r="Y1796">
        <f t="shared" si="55"/>
        <v>89950</v>
      </c>
    </row>
    <row r="1797" spans="1:25">
      <c r="A1797" s="1" t="str">
        <f t="shared" ref="A1797:A1860" si="56">B1797&amp;F1797</f>
        <v>060111020238000</v>
      </c>
      <c r="B1797" s="142" t="s">
        <v>90</v>
      </c>
      <c r="C1797" s="142" t="s">
        <v>998</v>
      </c>
      <c r="D1797" s="142" t="s">
        <v>3534</v>
      </c>
      <c r="E1797" s="142" t="s">
        <v>2492</v>
      </c>
      <c r="F1797" s="142" t="s">
        <v>95</v>
      </c>
      <c r="G1797" s="142" t="s">
        <v>2733</v>
      </c>
      <c r="H1797" s="142" t="s">
        <v>2734</v>
      </c>
      <c r="I1797" s="142" t="s">
        <v>21</v>
      </c>
      <c r="J1797" s="142">
        <v>1</v>
      </c>
      <c r="K1797" s="142">
        <v>6</v>
      </c>
      <c r="L1797" s="227">
        <v>9</v>
      </c>
      <c r="M1797" s="227">
        <v>173757</v>
      </c>
      <c r="N1797" s="227">
        <v>25300</v>
      </c>
      <c r="O1797" s="227">
        <v>25300</v>
      </c>
      <c r="P1797" s="227">
        <v>151800</v>
      </c>
      <c r="Q1797" s="227"/>
      <c r="R1797" s="227"/>
      <c r="S1797" s="227"/>
      <c r="T1797" s="227">
        <v>211</v>
      </c>
      <c r="U1797" s="227">
        <v>3457208</v>
      </c>
      <c r="V1797" s="227">
        <v>-616437</v>
      </c>
      <c r="W1797" s="143">
        <v>46013</v>
      </c>
      <c r="X1797" s="143">
        <v>46034</v>
      </c>
      <c r="Y1797">
        <f t="shared" ref="Y1797:Y1860" si="57">IF(S1797&gt;0,S1797,P1797)</f>
        <v>151800</v>
      </c>
    </row>
    <row r="1798" spans="1:25">
      <c r="A1798" s="1" t="str">
        <f t="shared" si="56"/>
        <v>060111023234000</v>
      </c>
      <c r="B1798" s="142" t="s">
        <v>90</v>
      </c>
      <c r="C1798" s="142" t="s">
        <v>998</v>
      </c>
      <c r="D1798" s="142" t="s">
        <v>3497</v>
      </c>
      <c r="E1798" s="142" t="s">
        <v>24</v>
      </c>
      <c r="F1798" s="142" t="s">
        <v>182</v>
      </c>
      <c r="G1798" s="142" t="s">
        <v>183</v>
      </c>
      <c r="H1798" s="142" t="s">
        <v>184</v>
      </c>
      <c r="I1798" s="142" t="s">
        <v>21</v>
      </c>
      <c r="J1798" s="142">
        <v>1</v>
      </c>
      <c r="K1798" s="142">
        <v>1</v>
      </c>
      <c r="L1798" s="227">
        <v>484</v>
      </c>
      <c r="M1798" s="227">
        <v>43631845</v>
      </c>
      <c r="N1798" s="227">
        <v>105000</v>
      </c>
      <c r="O1798" s="227">
        <v>105000</v>
      </c>
      <c r="P1798" s="227">
        <v>105000</v>
      </c>
      <c r="Q1798" s="227"/>
      <c r="R1798" s="227"/>
      <c r="S1798" s="227"/>
      <c r="T1798" s="227">
        <v>330</v>
      </c>
      <c r="U1798" s="227">
        <v>30866487</v>
      </c>
      <c r="V1798" s="227">
        <v>1117501</v>
      </c>
      <c r="W1798" s="143">
        <v>46032</v>
      </c>
      <c r="X1798" s="143">
        <v>46035</v>
      </c>
      <c r="Y1798">
        <f t="shared" si="57"/>
        <v>105000</v>
      </c>
    </row>
    <row r="1799" spans="1:25">
      <c r="A1799" s="1" t="str">
        <f t="shared" si="56"/>
        <v>060111025539000</v>
      </c>
      <c r="B1799" s="142" t="s">
        <v>90</v>
      </c>
      <c r="C1799" s="142" t="s">
        <v>998</v>
      </c>
      <c r="D1799" s="142" t="s">
        <v>3528</v>
      </c>
      <c r="E1799" s="142" t="s">
        <v>27</v>
      </c>
      <c r="F1799" s="142" t="s">
        <v>188</v>
      </c>
      <c r="G1799" s="142" t="s">
        <v>189</v>
      </c>
      <c r="H1799" s="142" t="s">
        <v>190</v>
      </c>
      <c r="I1799" s="142" t="s">
        <v>21</v>
      </c>
      <c r="J1799" s="142">
        <v>1</v>
      </c>
      <c r="K1799" s="142">
        <v>1</v>
      </c>
      <c r="L1799" s="227">
        <v>9</v>
      </c>
      <c r="M1799" s="227">
        <v>158108</v>
      </c>
      <c r="N1799" s="227">
        <v>20200</v>
      </c>
      <c r="O1799" s="227">
        <v>20200</v>
      </c>
      <c r="P1799" s="227">
        <v>20200</v>
      </c>
      <c r="Q1799" s="227"/>
      <c r="R1799" s="227"/>
      <c r="S1799" s="227"/>
      <c r="T1799" s="227">
        <v>2</v>
      </c>
      <c r="U1799" s="227">
        <v>36396</v>
      </c>
      <c r="V1799" s="227">
        <v>1261</v>
      </c>
      <c r="W1799" s="143">
        <v>46034</v>
      </c>
      <c r="X1799" s="143">
        <v>46029</v>
      </c>
      <c r="Y1799">
        <f t="shared" si="57"/>
        <v>20200</v>
      </c>
    </row>
    <row r="1800" spans="1:25">
      <c r="A1800" s="1" t="str">
        <f t="shared" si="56"/>
        <v>060111028146000</v>
      </c>
      <c r="B1800" s="142" t="s">
        <v>90</v>
      </c>
      <c r="C1800" s="142" t="s">
        <v>998</v>
      </c>
      <c r="D1800" s="142" t="s">
        <v>3527</v>
      </c>
      <c r="E1800" s="142" t="s">
        <v>22</v>
      </c>
      <c r="F1800" s="142" t="s">
        <v>621</v>
      </c>
      <c r="G1800" s="142" t="s">
        <v>622</v>
      </c>
      <c r="H1800" s="142" t="s">
        <v>623</v>
      </c>
      <c r="I1800" s="142" t="s">
        <v>26</v>
      </c>
      <c r="J1800" s="142">
        <v>1</v>
      </c>
      <c r="K1800" s="142">
        <v>10</v>
      </c>
      <c r="L1800" s="227"/>
      <c r="M1800" s="227"/>
      <c r="N1800" s="227">
        <v>10000</v>
      </c>
      <c r="O1800" s="227">
        <v>10000</v>
      </c>
      <c r="P1800" s="227">
        <v>100000</v>
      </c>
      <c r="Q1800" s="227"/>
      <c r="R1800" s="227"/>
      <c r="S1800" s="227"/>
      <c r="T1800" s="227"/>
      <c r="U1800" s="227"/>
      <c r="V1800" s="227"/>
      <c r="W1800" s="143"/>
      <c r="X1800" s="143"/>
      <c r="Y1800">
        <f t="shared" si="57"/>
        <v>100000</v>
      </c>
    </row>
    <row r="1801" spans="1:25">
      <c r="A1801" s="1" t="str">
        <f t="shared" si="56"/>
        <v>060111028667000</v>
      </c>
      <c r="B1801" s="142" t="s">
        <v>90</v>
      </c>
      <c r="C1801" s="142" t="s">
        <v>998</v>
      </c>
      <c r="D1801" s="142" t="s">
        <v>3494</v>
      </c>
      <c r="E1801" s="142" t="s">
        <v>2486</v>
      </c>
      <c r="F1801" s="142" t="s">
        <v>65</v>
      </c>
      <c r="G1801" s="142" t="s">
        <v>2636</v>
      </c>
      <c r="H1801" s="142" t="s">
        <v>2637</v>
      </c>
      <c r="I1801" s="142" t="s">
        <v>21</v>
      </c>
      <c r="J1801" s="142">
        <v>1</v>
      </c>
      <c r="K1801" s="142">
        <v>12</v>
      </c>
      <c r="L1801" s="227">
        <v>171</v>
      </c>
      <c r="M1801" s="227">
        <v>2972209</v>
      </c>
      <c r="N1801" s="227">
        <v>20700</v>
      </c>
      <c r="O1801" s="227">
        <v>20700</v>
      </c>
      <c r="P1801" s="227">
        <v>248400</v>
      </c>
      <c r="Q1801" s="227"/>
      <c r="R1801" s="227"/>
      <c r="S1801" s="227"/>
      <c r="T1801" s="227">
        <v>4</v>
      </c>
      <c r="U1801" s="227">
        <v>74595</v>
      </c>
      <c r="V1801" s="227">
        <v>5070</v>
      </c>
      <c r="W1801" s="143">
        <v>45995</v>
      </c>
      <c r="X1801" s="143">
        <v>46034</v>
      </c>
      <c r="Y1801">
        <f t="shared" si="57"/>
        <v>248400</v>
      </c>
    </row>
    <row r="1802" spans="1:25">
      <c r="A1802" s="1" t="str">
        <f t="shared" si="56"/>
        <v>060111028702000</v>
      </c>
      <c r="B1802" s="142" t="s">
        <v>90</v>
      </c>
      <c r="C1802" s="142" t="s">
        <v>998</v>
      </c>
      <c r="D1802" s="142" t="s">
        <v>3534</v>
      </c>
      <c r="E1802" s="142" t="s">
        <v>2492</v>
      </c>
      <c r="F1802" s="142" t="s">
        <v>40</v>
      </c>
      <c r="G1802" s="142" t="s">
        <v>2493</v>
      </c>
      <c r="H1802" s="142" t="s">
        <v>2494</v>
      </c>
      <c r="I1802" s="142" t="s">
        <v>21</v>
      </c>
      <c r="J1802" s="142">
        <v>1</v>
      </c>
      <c r="K1802" s="142">
        <v>12</v>
      </c>
      <c r="L1802" s="227">
        <v>58</v>
      </c>
      <c r="M1802" s="227">
        <v>936675</v>
      </c>
      <c r="N1802" s="227">
        <v>21200</v>
      </c>
      <c r="O1802" s="227">
        <v>18500</v>
      </c>
      <c r="P1802" s="227">
        <v>222000</v>
      </c>
      <c r="Q1802" s="227">
        <v>12</v>
      </c>
      <c r="R1802" s="227">
        <v>2625</v>
      </c>
      <c r="S1802" s="227">
        <v>190500</v>
      </c>
      <c r="T1802" s="227">
        <v>0</v>
      </c>
      <c r="U1802" s="227">
        <v>0</v>
      </c>
      <c r="V1802" s="227">
        <v>0</v>
      </c>
      <c r="W1802" s="143">
        <v>45967</v>
      </c>
      <c r="X1802" s="143">
        <v>46022</v>
      </c>
      <c r="Y1802">
        <f t="shared" si="57"/>
        <v>190500</v>
      </c>
    </row>
    <row r="1803" spans="1:25">
      <c r="A1803" s="1" t="str">
        <f t="shared" si="56"/>
        <v>060111030417000</v>
      </c>
      <c r="B1803" s="142" t="s">
        <v>90</v>
      </c>
      <c r="C1803" s="142" t="s">
        <v>998</v>
      </c>
      <c r="D1803" s="142" t="s">
        <v>3523</v>
      </c>
      <c r="E1803" s="142" t="s">
        <v>20</v>
      </c>
      <c r="F1803" s="142" t="s">
        <v>453</v>
      </c>
      <c r="G1803" s="142" t="s">
        <v>454</v>
      </c>
      <c r="H1803" s="142" t="s">
        <v>3535</v>
      </c>
      <c r="I1803" s="142" t="s">
        <v>21</v>
      </c>
      <c r="J1803" s="142">
        <v>1</v>
      </c>
      <c r="K1803" s="142">
        <v>24</v>
      </c>
      <c r="L1803" s="227">
        <v>488</v>
      </c>
      <c r="M1803" s="227">
        <v>1723424</v>
      </c>
      <c r="N1803" s="227">
        <v>4500</v>
      </c>
      <c r="O1803" s="227">
        <v>4500</v>
      </c>
      <c r="P1803" s="227">
        <v>108000</v>
      </c>
      <c r="Q1803" s="227">
        <v>24</v>
      </c>
      <c r="R1803" s="227">
        <v>450</v>
      </c>
      <c r="S1803" s="227">
        <v>97200</v>
      </c>
      <c r="T1803" s="227">
        <v>142</v>
      </c>
      <c r="U1803" s="227">
        <v>532703</v>
      </c>
      <c r="V1803" s="227">
        <v>31215</v>
      </c>
      <c r="W1803" s="143">
        <v>46034</v>
      </c>
      <c r="X1803" s="143">
        <v>46035</v>
      </c>
      <c r="Y1803">
        <f t="shared" si="57"/>
        <v>97200</v>
      </c>
    </row>
    <row r="1804" spans="1:25">
      <c r="A1804" s="1" t="str">
        <f t="shared" si="56"/>
        <v>060111030532000</v>
      </c>
      <c r="B1804" s="142" t="s">
        <v>90</v>
      </c>
      <c r="C1804" s="142" t="s">
        <v>998</v>
      </c>
      <c r="D1804" s="142" t="s">
        <v>3500</v>
      </c>
      <c r="E1804" s="142" t="s">
        <v>3501</v>
      </c>
      <c r="F1804" s="142" t="s">
        <v>3536</v>
      </c>
      <c r="G1804" s="142" t="s">
        <v>3537</v>
      </c>
      <c r="H1804" s="142" t="s">
        <v>3538</v>
      </c>
      <c r="I1804" s="142" t="s">
        <v>21</v>
      </c>
      <c r="J1804" s="142">
        <v>1</v>
      </c>
      <c r="K1804" s="142">
        <v>12</v>
      </c>
      <c r="L1804" s="227">
        <v>27</v>
      </c>
      <c r="M1804" s="227">
        <v>772857</v>
      </c>
      <c r="N1804" s="227">
        <v>42500</v>
      </c>
      <c r="O1804" s="227">
        <v>42500</v>
      </c>
      <c r="P1804" s="227">
        <v>510000</v>
      </c>
      <c r="Q1804" s="227"/>
      <c r="R1804" s="227"/>
      <c r="S1804" s="227"/>
      <c r="T1804" s="227">
        <v>3</v>
      </c>
      <c r="U1804" s="227">
        <v>114865</v>
      </c>
      <c r="V1804" s="227">
        <v>28992</v>
      </c>
      <c r="W1804" s="143">
        <v>45954</v>
      </c>
      <c r="X1804" s="143">
        <v>46033</v>
      </c>
      <c r="Y1804">
        <f t="shared" si="57"/>
        <v>510000</v>
      </c>
    </row>
    <row r="1805" spans="1:25">
      <c r="A1805" s="1" t="str">
        <f t="shared" si="56"/>
        <v>060111032759000</v>
      </c>
      <c r="B1805" s="142" t="s">
        <v>90</v>
      </c>
      <c r="C1805" s="142" t="s">
        <v>998</v>
      </c>
      <c r="D1805" s="142" t="s">
        <v>3523</v>
      </c>
      <c r="E1805" s="142" t="s">
        <v>20</v>
      </c>
      <c r="F1805" s="142" t="s">
        <v>194</v>
      </c>
      <c r="G1805" s="142" t="s">
        <v>195</v>
      </c>
      <c r="H1805" s="142" t="s">
        <v>3539</v>
      </c>
      <c r="I1805" s="142" t="s">
        <v>21</v>
      </c>
      <c r="J1805" s="142">
        <v>1</v>
      </c>
      <c r="K1805" s="142">
        <v>8</v>
      </c>
      <c r="L1805" s="227">
        <v>340</v>
      </c>
      <c r="M1805" s="227">
        <v>2636051</v>
      </c>
      <c r="N1805" s="227">
        <v>9100</v>
      </c>
      <c r="O1805" s="227">
        <v>9100</v>
      </c>
      <c r="P1805" s="227">
        <v>72800</v>
      </c>
      <c r="Q1805" s="227">
        <v>8</v>
      </c>
      <c r="R1805" s="227">
        <v>200</v>
      </c>
      <c r="S1805" s="227">
        <v>71200</v>
      </c>
      <c r="T1805" s="227">
        <v>0</v>
      </c>
      <c r="U1805" s="227">
        <v>0</v>
      </c>
      <c r="V1805" s="227">
        <v>0</v>
      </c>
      <c r="W1805" s="143">
        <v>46000</v>
      </c>
      <c r="X1805" s="143">
        <v>46012</v>
      </c>
      <c r="Y1805">
        <f t="shared" si="57"/>
        <v>71200</v>
      </c>
    </row>
    <row r="1806" spans="1:25">
      <c r="A1806" s="1" t="str">
        <f t="shared" si="56"/>
        <v>060111032802000</v>
      </c>
      <c r="B1806" s="142" t="s">
        <v>90</v>
      </c>
      <c r="C1806" s="142" t="s">
        <v>998</v>
      </c>
      <c r="D1806" s="142" t="s">
        <v>3523</v>
      </c>
      <c r="E1806" s="142" t="s">
        <v>20</v>
      </c>
      <c r="F1806" s="142" t="s">
        <v>904</v>
      </c>
      <c r="G1806" s="142" t="s">
        <v>905</v>
      </c>
      <c r="H1806" s="142" t="s">
        <v>3540</v>
      </c>
      <c r="I1806" s="142" t="s">
        <v>21</v>
      </c>
      <c r="J1806" s="142">
        <v>1</v>
      </c>
      <c r="K1806" s="142">
        <v>8</v>
      </c>
      <c r="L1806" s="227">
        <v>349</v>
      </c>
      <c r="M1806" s="227">
        <v>2705829</v>
      </c>
      <c r="N1806" s="227">
        <v>9100</v>
      </c>
      <c r="O1806" s="227">
        <v>9100</v>
      </c>
      <c r="P1806" s="227">
        <v>72800</v>
      </c>
      <c r="Q1806" s="227">
        <v>8</v>
      </c>
      <c r="R1806" s="227">
        <v>200</v>
      </c>
      <c r="S1806" s="227">
        <v>71200</v>
      </c>
      <c r="T1806" s="227">
        <v>53</v>
      </c>
      <c r="U1806" s="227">
        <v>434343</v>
      </c>
      <c r="V1806" s="227">
        <v>23429</v>
      </c>
      <c r="W1806" s="143">
        <v>46021</v>
      </c>
      <c r="X1806" s="143">
        <v>46035</v>
      </c>
      <c r="Y1806">
        <f t="shared" si="57"/>
        <v>71200</v>
      </c>
    </row>
    <row r="1807" spans="1:25">
      <c r="A1807" s="1" t="str">
        <f t="shared" si="56"/>
        <v>060111035433000</v>
      </c>
      <c r="B1807" s="142" t="s">
        <v>90</v>
      </c>
      <c r="C1807" s="142" t="s">
        <v>998</v>
      </c>
      <c r="D1807" s="142" t="s">
        <v>3497</v>
      </c>
      <c r="E1807" s="142" t="s">
        <v>24</v>
      </c>
      <c r="F1807" s="142" t="s">
        <v>200</v>
      </c>
      <c r="G1807" s="142" t="s">
        <v>201</v>
      </c>
      <c r="H1807" s="142" t="s">
        <v>202</v>
      </c>
      <c r="I1807" s="142" t="s">
        <v>21</v>
      </c>
      <c r="J1807" s="142">
        <v>1</v>
      </c>
      <c r="K1807" s="142">
        <v>20</v>
      </c>
      <c r="L1807" s="227">
        <v>836</v>
      </c>
      <c r="M1807" s="227">
        <v>11809428</v>
      </c>
      <c r="N1807" s="227">
        <v>17000</v>
      </c>
      <c r="O1807" s="227">
        <v>16900</v>
      </c>
      <c r="P1807" s="227">
        <v>338000</v>
      </c>
      <c r="Q1807" s="227">
        <v>20</v>
      </c>
      <c r="R1807" s="227">
        <v>300</v>
      </c>
      <c r="S1807" s="227">
        <v>332000</v>
      </c>
      <c r="T1807" s="227">
        <v>265</v>
      </c>
      <c r="U1807" s="227">
        <v>4007658</v>
      </c>
      <c r="V1807" s="227">
        <v>264239</v>
      </c>
      <c r="W1807" s="143">
        <v>45943</v>
      </c>
      <c r="X1807" s="143">
        <v>46035</v>
      </c>
      <c r="Y1807">
        <f t="shared" si="57"/>
        <v>332000</v>
      </c>
    </row>
    <row r="1808" spans="1:25">
      <c r="A1808" s="1" t="str">
        <f t="shared" si="56"/>
        <v>060111035633000</v>
      </c>
      <c r="B1808" s="142" t="s">
        <v>90</v>
      </c>
      <c r="C1808" s="142" t="s">
        <v>998</v>
      </c>
      <c r="D1808" s="142" t="s">
        <v>3527</v>
      </c>
      <c r="E1808" s="142" t="s">
        <v>22</v>
      </c>
      <c r="F1808" s="142" t="s">
        <v>206</v>
      </c>
      <c r="G1808" s="142" t="s">
        <v>207</v>
      </c>
      <c r="H1808" s="142" t="s">
        <v>208</v>
      </c>
      <c r="I1808" s="142" t="s">
        <v>23</v>
      </c>
      <c r="J1808" s="142">
        <v>1</v>
      </c>
      <c r="K1808" s="142">
        <v>20</v>
      </c>
      <c r="L1808" s="227">
        <v>1455</v>
      </c>
      <c r="M1808" s="227">
        <v>8710808</v>
      </c>
      <c r="N1808" s="227">
        <v>7700</v>
      </c>
      <c r="O1808" s="227">
        <v>7200</v>
      </c>
      <c r="P1808" s="227">
        <v>144000</v>
      </c>
      <c r="Q1808" s="227">
        <v>20</v>
      </c>
      <c r="R1808" s="227">
        <v>300</v>
      </c>
      <c r="S1808" s="227">
        <v>138000</v>
      </c>
      <c r="T1808" s="227">
        <v>679</v>
      </c>
      <c r="U1808" s="227">
        <v>4114505</v>
      </c>
      <c r="V1808" s="227">
        <v>49462</v>
      </c>
      <c r="W1808" s="143">
        <v>46014</v>
      </c>
      <c r="X1808" s="143">
        <v>46035</v>
      </c>
      <c r="Y1808">
        <f t="shared" si="57"/>
        <v>138000</v>
      </c>
    </row>
    <row r="1809" spans="1:25">
      <c r="A1809" s="1" t="str">
        <f t="shared" si="56"/>
        <v>060111035634000</v>
      </c>
      <c r="B1809" s="142" t="s">
        <v>90</v>
      </c>
      <c r="C1809" s="142" t="s">
        <v>998</v>
      </c>
      <c r="D1809" s="142" t="s">
        <v>3527</v>
      </c>
      <c r="E1809" s="142" t="s">
        <v>22</v>
      </c>
      <c r="F1809" s="142" t="s">
        <v>212</v>
      </c>
      <c r="G1809" s="142" t="s">
        <v>213</v>
      </c>
      <c r="H1809" s="142" t="s">
        <v>214</v>
      </c>
      <c r="I1809" s="142" t="s">
        <v>23</v>
      </c>
      <c r="J1809" s="142">
        <v>1</v>
      </c>
      <c r="K1809" s="142">
        <v>20</v>
      </c>
      <c r="L1809" s="227">
        <v>758</v>
      </c>
      <c r="M1809" s="227">
        <v>6386937</v>
      </c>
      <c r="N1809" s="227">
        <v>10800</v>
      </c>
      <c r="O1809" s="227">
        <v>10000</v>
      </c>
      <c r="P1809" s="227">
        <v>200000</v>
      </c>
      <c r="Q1809" s="227">
        <v>20</v>
      </c>
      <c r="R1809" s="227">
        <v>200</v>
      </c>
      <c r="S1809" s="227">
        <v>196000</v>
      </c>
      <c r="T1809" s="227">
        <v>32</v>
      </c>
      <c r="U1809" s="227">
        <v>284234</v>
      </c>
      <c r="V1809" s="227">
        <v>14601</v>
      </c>
      <c r="W1809" s="143">
        <v>46014</v>
      </c>
      <c r="X1809" s="143">
        <v>46034</v>
      </c>
      <c r="Y1809">
        <f t="shared" si="57"/>
        <v>196000</v>
      </c>
    </row>
    <row r="1810" spans="1:25">
      <c r="A1810" s="1" t="str">
        <f t="shared" si="56"/>
        <v>060111038533000</v>
      </c>
      <c r="B1810" s="142" t="s">
        <v>90</v>
      </c>
      <c r="C1810" s="142" t="s">
        <v>998</v>
      </c>
      <c r="D1810" s="142" t="s">
        <v>3494</v>
      </c>
      <c r="E1810" s="142" t="s">
        <v>2486</v>
      </c>
      <c r="F1810" s="142" t="s">
        <v>41</v>
      </c>
      <c r="G1810" s="142" t="s">
        <v>2498</v>
      </c>
      <c r="H1810" s="142" t="s">
        <v>3541</v>
      </c>
      <c r="I1810" s="142" t="s">
        <v>23</v>
      </c>
      <c r="J1810" s="142">
        <v>1</v>
      </c>
      <c r="K1810" s="142">
        <v>12</v>
      </c>
      <c r="L1810" s="227">
        <v>0</v>
      </c>
      <c r="M1810" s="227">
        <v>0</v>
      </c>
      <c r="N1810" s="227">
        <v>29000</v>
      </c>
      <c r="O1810" s="227">
        <v>23500</v>
      </c>
      <c r="P1810" s="227">
        <v>282000</v>
      </c>
      <c r="Q1810" s="227"/>
      <c r="R1810" s="227"/>
      <c r="S1810" s="227"/>
      <c r="T1810" s="227">
        <v>0</v>
      </c>
      <c r="U1810" s="227">
        <v>0</v>
      </c>
      <c r="V1810" s="227">
        <v>0</v>
      </c>
      <c r="W1810" s="143">
        <v>45648</v>
      </c>
      <c r="X1810" s="143">
        <v>45592</v>
      </c>
      <c r="Y1810">
        <f t="shared" si="57"/>
        <v>282000</v>
      </c>
    </row>
    <row r="1811" spans="1:25">
      <c r="A1811" s="1" t="str">
        <f t="shared" si="56"/>
        <v>060111038886000</v>
      </c>
      <c r="B1811" s="142" t="s">
        <v>90</v>
      </c>
      <c r="C1811" s="142" t="s">
        <v>998</v>
      </c>
      <c r="D1811" s="142" t="s">
        <v>3528</v>
      </c>
      <c r="E1811" s="142" t="s">
        <v>27</v>
      </c>
      <c r="F1811" s="142" t="s">
        <v>218</v>
      </c>
      <c r="G1811" s="142" t="s">
        <v>219</v>
      </c>
      <c r="H1811" s="142" t="s">
        <v>220</v>
      </c>
      <c r="I1811" s="142" t="s">
        <v>21</v>
      </c>
      <c r="J1811" s="142">
        <v>1</v>
      </c>
      <c r="K1811" s="142">
        <v>12</v>
      </c>
      <c r="L1811" s="227">
        <v>425</v>
      </c>
      <c r="M1811" s="227">
        <v>1847599</v>
      </c>
      <c r="N1811" s="227">
        <v>5800</v>
      </c>
      <c r="O1811" s="227">
        <v>5800</v>
      </c>
      <c r="P1811" s="227">
        <v>69600</v>
      </c>
      <c r="Q1811" s="227"/>
      <c r="R1811" s="227"/>
      <c r="S1811" s="227"/>
      <c r="T1811" s="227">
        <v>162</v>
      </c>
      <c r="U1811" s="227">
        <v>846486</v>
      </c>
      <c r="V1811" s="227">
        <v>142225</v>
      </c>
      <c r="W1811" s="143">
        <v>46015</v>
      </c>
      <c r="X1811" s="143">
        <v>46035</v>
      </c>
      <c r="Y1811">
        <f t="shared" si="57"/>
        <v>69600</v>
      </c>
    </row>
    <row r="1812" spans="1:25">
      <c r="A1812" s="1" t="str">
        <f t="shared" si="56"/>
        <v>060111038932000</v>
      </c>
      <c r="B1812" s="142" t="s">
        <v>90</v>
      </c>
      <c r="C1812" s="142" t="s">
        <v>998</v>
      </c>
      <c r="D1812" s="142" t="s">
        <v>3528</v>
      </c>
      <c r="E1812" s="142" t="s">
        <v>27</v>
      </c>
      <c r="F1812" s="142" t="s">
        <v>224</v>
      </c>
      <c r="G1812" s="142" t="s">
        <v>225</v>
      </c>
      <c r="H1812" s="142" t="s">
        <v>226</v>
      </c>
      <c r="I1812" s="142" t="s">
        <v>23</v>
      </c>
      <c r="J1812" s="142">
        <v>1</v>
      </c>
      <c r="K1812" s="142">
        <v>1</v>
      </c>
      <c r="L1812" s="227">
        <v>482</v>
      </c>
      <c r="M1812" s="227">
        <v>7749849</v>
      </c>
      <c r="N1812" s="227">
        <v>18500</v>
      </c>
      <c r="O1812" s="227">
        <v>18500</v>
      </c>
      <c r="P1812" s="227">
        <v>18500</v>
      </c>
      <c r="Q1812" s="227"/>
      <c r="R1812" s="227"/>
      <c r="S1812" s="227"/>
      <c r="T1812" s="227">
        <v>66</v>
      </c>
      <c r="U1812" s="227">
        <v>1100000</v>
      </c>
      <c r="V1812" s="227">
        <v>38817</v>
      </c>
      <c r="W1812" s="143">
        <v>45919</v>
      </c>
      <c r="X1812" s="143">
        <v>46035</v>
      </c>
      <c r="Y1812">
        <f t="shared" si="57"/>
        <v>18500</v>
      </c>
    </row>
    <row r="1813" spans="1:25">
      <c r="A1813" s="1" t="str">
        <f t="shared" si="56"/>
        <v>060111044435000</v>
      </c>
      <c r="B1813" s="142" t="s">
        <v>90</v>
      </c>
      <c r="C1813" s="142" t="s">
        <v>998</v>
      </c>
      <c r="D1813" s="142" t="s">
        <v>3494</v>
      </c>
      <c r="E1813" s="142" t="s">
        <v>2486</v>
      </c>
      <c r="F1813" s="142" t="s">
        <v>96</v>
      </c>
      <c r="G1813" s="142" t="s">
        <v>2738</v>
      </c>
      <c r="H1813" s="142" t="s">
        <v>2739</v>
      </c>
      <c r="I1813" s="142" t="s">
        <v>21</v>
      </c>
      <c r="J1813" s="142">
        <v>1</v>
      </c>
      <c r="K1813" s="142">
        <v>24</v>
      </c>
      <c r="L1813" s="227">
        <v>101</v>
      </c>
      <c r="M1813" s="227">
        <v>918800</v>
      </c>
      <c r="N1813" s="227">
        <v>12900</v>
      </c>
      <c r="O1813" s="227">
        <v>12900</v>
      </c>
      <c r="P1813" s="227">
        <v>309600</v>
      </c>
      <c r="Q1813" s="227"/>
      <c r="R1813" s="227"/>
      <c r="S1813" s="227"/>
      <c r="T1813" s="227">
        <v>3</v>
      </c>
      <c r="U1813" s="227">
        <v>32162</v>
      </c>
      <c r="V1813" s="227">
        <v>4871</v>
      </c>
      <c r="W1813" s="143">
        <v>45999</v>
      </c>
      <c r="X1813" s="143">
        <v>46025</v>
      </c>
      <c r="Y1813">
        <f t="shared" si="57"/>
        <v>309600</v>
      </c>
    </row>
    <row r="1814" spans="1:25">
      <c r="A1814" s="1" t="str">
        <f t="shared" si="56"/>
        <v>060111044827000</v>
      </c>
      <c r="B1814" s="142" t="s">
        <v>90</v>
      </c>
      <c r="C1814" s="142" t="s">
        <v>998</v>
      </c>
      <c r="D1814" s="142" t="s">
        <v>3497</v>
      </c>
      <c r="E1814" s="142" t="s">
        <v>24</v>
      </c>
      <c r="F1814" s="142" t="s">
        <v>700</v>
      </c>
      <c r="G1814" s="142" t="s">
        <v>701</v>
      </c>
      <c r="H1814" s="142" t="s">
        <v>702</v>
      </c>
      <c r="I1814" s="142" t="s">
        <v>21</v>
      </c>
      <c r="J1814" s="142">
        <v>1</v>
      </c>
      <c r="K1814" s="142">
        <v>12</v>
      </c>
      <c r="L1814" s="227">
        <v>166</v>
      </c>
      <c r="M1814" s="227">
        <v>3781576</v>
      </c>
      <c r="N1814" s="227">
        <v>26000</v>
      </c>
      <c r="O1814" s="227">
        <v>26000</v>
      </c>
      <c r="P1814" s="227">
        <v>312000</v>
      </c>
      <c r="Q1814" s="227"/>
      <c r="R1814" s="227"/>
      <c r="S1814" s="227"/>
      <c r="T1814" s="227">
        <v>21</v>
      </c>
      <c r="U1814" s="227">
        <v>491892</v>
      </c>
      <c r="V1814" s="227">
        <v>13500</v>
      </c>
      <c r="W1814" s="143">
        <v>46031</v>
      </c>
      <c r="X1814" s="143">
        <v>46035</v>
      </c>
      <c r="Y1814">
        <f t="shared" si="57"/>
        <v>312000</v>
      </c>
    </row>
    <row r="1815" spans="1:25">
      <c r="A1815" s="1" t="str">
        <f t="shared" si="56"/>
        <v>060111045756000</v>
      </c>
      <c r="B1815" s="142" t="s">
        <v>90</v>
      </c>
      <c r="C1815" s="142" t="s">
        <v>998</v>
      </c>
      <c r="D1815" s="142" t="s">
        <v>3495</v>
      </c>
      <c r="E1815" s="142" t="s">
        <v>3496</v>
      </c>
      <c r="F1815" s="142" t="s">
        <v>912</v>
      </c>
      <c r="G1815" s="142" t="s">
        <v>913</v>
      </c>
      <c r="H1815" s="142" t="s">
        <v>914</v>
      </c>
      <c r="I1815" s="142" t="s">
        <v>21</v>
      </c>
      <c r="J1815" s="142">
        <v>1</v>
      </c>
      <c r="K1815" s="142">
        <v>5</v>
      </c>
      <c r="L1815" s="227">
        <v>247</v>
      </c>
      <c r="M1815" s="227">
        <v>13505746</v>
      </c>
      <c r="N1815" s="227">
        <v>67900</v>
      </c>
      <c r="O1815" s="227">
        <v>67900</v>
      </c>
      <c r="P1815" s="227">
        <v>339500</v>
      </c>
      <c r="Q1815" s="227">
        <v>5</v>
      </c>
      <c r="R1815" s="227">
        <v>3600</v>
      </c>
      <c r="S1815" s="227">
        <v>321500</v>
      </c>
      <c r="T1815" s="227">
        <v>14</v>
      </c>
      <c r="U1815" s="227">
        <v>840180</v>
      </c>
      <c r="V1815" s="227">
        <v>74672</v>
      </c>
      <c r="W1815" s="143">
        <v>46018</v>
      </c>
      <c r="X1815" s="143">
        <v>46035</v>
      </c>
      <c r="Y1815">
        <f t="shared" si="57"/>
        <v>321500</v>
      </c>
    </row>
    <row r="1816" spans="1:25">
      <c r="A1816" s="1" t="str">
        <f t="shared" si="56"/>
        <v>060111048940000</v>
      </c>
      <c r="B1816" s="142" t="s">
        <v>90</v>
      </c>
      <c r="C1816" s="142" t="s">
        <v>998</v>
      </c>
      <c r="D1816" s="142" t="s">
        <v>3495</v>
      </c>
      <c r="E1816" s="142" t="s">
        <v>3496</v>
      </c>
      <c r="F1816" s="142" t="s">
        <v>918</v>
      </c>
      <c r="G1816" s="142" t="s">
        <v>3542</v>
      </c>
      <c r="H1816" s="142" t="s">
        <v>920</v>
      </c>
      <c r="I1816" s="142" t="s">
        <v>21</v>
      </c>
      <c r="J1816" s="142">
        <v>1</v>
      </c>
      <c r="K1816" s="142">
        <v>12</v>
      </c>
      <c r="L1816" s="227">
        <v>1848</v>
      </c>
      <c r="M1816" s="227">
        <v>32656843</v>
      </c>
      <c r="N1816" s="227">
        <v>22900</v>
      </c>
      <c r="O1816" s="227">
        <v>21500</v>
      </c>
      <c r="P1816" s="227">
        <v>258000</v>
      </c>
      <c r="Q1816" s="227">
        <v>12</v>
      </c>
      <c r="R1816" s="227">
        <v>1550</v>
      </c>
      <c r="S1816" s="227">
        <v>239400</v>
      </c>
      <c r="T1816" s="227">
        <v>782</v>
      </c>
      <c r="U1816" s="227">
        <v>14205406</v>
      </c>
      <c r="V1816" s="227">
        <v>386330</v>
      </c>
      <c r="W1816" s="143">
        <v>46030</v>
      </c>
      <c r="X1816" s="143">
        <v>46035</v>
      </c>
      <c r="Y1816">
        <f t="shared" si="57"/>
        <v>239400</v>
      </c>
    </row>
    <row r="1817" spans="1:25">
      <c r="A1817" s="1" t="str">
        <f t="shared" si="56"/>
        <v>060111053801000</v>
      </c>
      <c r="B1817" s="142" t="s">
        <v>90</v>
      </c>
      <c r="C1817" s="142" t="s">
        <v>998</v>
      </c>
      <c r="D1817" s="142" t="s">
        <v>3494</v>
      </c>
      <c r="E1817" s="142" t="s">
        <v>2486</v>
      </c>
      <c r="F1817" s="142" t="s">
        <v>42</v>
      </c>
      <c r="G1817" s="142" t="s">
        <v>2503</v>
      </c>
      <c r="H1817" s="142" t="s">
        <v>2504</v>
      </c>
      <c r="I1817" s="142" t="s">
        <v>21</v>
      </c>
      <c r="J1817" s="142">
        <v>1</v>
      </c>
      <c r="K1817" s="142">
        <v>12</v>
      </c>
      <c r="L1817" s="227">
        <v>0</v>
      </c>
      <c r="M1817" s="227">
        <v>0</v>
      </c>
      <c r="N1817" s="227">
        <v>54200</v>
      </c>
      <c r="O1817" s="227">
        <v>54200</v>
      </c>
      <c r="P1817" s="227">
        <v>650400</v>
      </c>
      <c r="Q1817" s="227"/>
      <c r="R1817" s="227"/>
      <c r="S1817" s="227"/>
      <c r="T1817" s="227">
        <v>0</v>
      </c>
      <c r="U1817" s="227">
        <v>0</v>
      </c>
      <c r="V1817" s="227">
        <v>0</v>
      </c>
      <c r="W1817" s="143">
        <v>45812</v>
      </c>
      <c r="X1817" s="143">
        <v>45934</v>
      </c>
      <c r="Y1817">
        <f t="shared" si="57"/>
        <v>650400</v>
      </c>
    </row>
    <row r="1818" spans="1:25">
      <c r="A1818" s="1" t="str">
        <f t="shared" si="56"/>
        <v>060111053802000</v>
      </c>
      <c r="B1818" s="142" t="s">
        <v>90</v>
      </c>
      <c r="C1818" s="142" t="s">
        <v>998</v>
      </c>
      <c r="D1818" s="142" t="s">
        <v>3494</v>
      </c>
      <c r="E1818" s="142" t="s">
        <v>2486</v>
      </c>
      <c r="F1818" s="142" t="s">
        <v>74</v>
      </c>
      <c r="G1818" s="142" t="s">
        <v>2668</v>
      </c>
      <c r="H1818" s="142" t="s">
        <v>2669</v>
      </c>
      <c r="I1818" s="142" t="s">
        <v>21</v>
      </c>
      <c r="J1818" s="142">
        <v>1</v>
      </c>
      <c r="K1818" s="142">
        <v>12</v>
      </c>
      <c r="L1818" s="227">
        <v>10</v>
      </c>
      <c r="M1818" s="227">
        <v>416848</v>
      </c>
      <c r="N1818" s="227">
        <v>54200</v>
      </c>
      <c r="O1818" s="227">
        <v>54200</v>
      </c>
      <c r="P1818" s="227">
        <v>650400</v>
      </c>
      <c r="Q1818" s="227"/>
      <c r="R1818" s="227"/>
      <c r="S1818" s="227"/>
      <c r="T1818" s="227">
        <v>2</v>
      </c>
      <c r="U1818" s="227">
        <v>97658</v>
      </c>
      <c r="V1818" s="227">
        <v>14288</v>
      </c>
      <c r="W1818" s="143">
        <v>45875</v>
      </c>
      <c r="X1818" s="143">
        <v>46028</v>
      </c>
      <c r="Y1818">
        <f t="shared" si="57"/>
        <v>650400</v>
      </c>
    </row>
    <row r="1819" spans="1:25">
      <c r="A1819" s="1" t="str">
        <f t="shared" si="56"/>
        <v>060111054010000</v>
      </c>
      <c r="B1819" s="142" t="s">
        <v>90</v>
      </c>
      <c r="C1819" s="142" t="s">
        <v>998</v>
      </c>
      <c r="D1819" s="142" t="s">
        <v>3534</v>
      </c>
      <c r="E1819" s="142" t="s">
        <v>2492</v>
      </c>
      <c r="F1819" s="142" t="s">
        <v>97</v>
      </c>
      <c r="G1819" s="142" t="s">
        <v>2744</v>
      </c>
      <c r="H1819" s="142" t="s">
        <v>2745</v>
      </c>
      <c r="I1819" s="142" t="s">
        <v>21</v>
      </c>
      <c r="J1819" s="142">
        <v>1</v>
      </c>
      <c r="K1819" s="142">
        <v>4</v>
      </c>
      <c r="L1819" s="227">
        <v>4</v>
      </c>
      <c r="M1819" s="227">
        <v>238886</v>
      </c>
      <c r="N1819" s="227">
        <v>71400</v>
      </c>
      <c r="O1819" s="227">
        <v>67900</v>
      </c>
      <c r="P1819" s="227">
        <v>271600</v>
      </c>
      <c r="Q1819" s="227">
        <v>2</v>
      </c>
      <c r="R1819" s="227">
        <v>2800</v>
      </c>
      <c r="S1819" s="227">
        <v>260400</v>
      </c>
      <c r="T1819" s="227">
        <v>4</v>
      </c>
      <c r="U1819" s="227">
        <v>234595</v>
      </c>
      <c r="V1819" s="227">
        <v>-4291</v>
      </c>
      <c r="W1819" s="143">
        <v>45982</v>
      </c>
      <c r="X1819" s="143">
        <v>46035</v>
      </c>
      <c r="Y1819">
        <f t="shared" si="57"/>
        <v>260400</v>
      </c>
    </row>
    <row r="1820" spans="1:25">
      <c r="A1820" s="1" t="str">
        <f t="shared" si="56"/>
        <v>060111055785000</v>
      </c>
      <c r="B1820" s="142" t="s">
        <v>90</v>
      </c>
      <c r="C1820" s="142" t="s">
        <v>998</v>
      </c>
      <c r="D1820" s="142" t="s">
        <v>3495</v>
      </c>
      <c r="E1820" s="142" t="s">
        <v>3496</v>
      </c>
      <c r="F1820" s="142" t="s">
        <v>230</v>
      </c>
      <c r="G1820" s="142" t="s">
        <v>231</v>
      </c>
      <c r="H1820" s="142" t="s">
        <v>232</v>
      </c>
      <c r="I1820" s="142" t="s">
        <v>23</v>
      </c>
      <c r="J1820" s="142">
        <v>1</v>
      </c>
      <c r="K1820" s="142">
        <v>12</v>
      </c>
      <c r="L1820" s="227">
        <v>4147</v>
      </c>
      <c r="M1820" s="227">
        <v>56205705</v>
      </c>
      <c r="N1820" s="227">
        <v>17600</v>
      </c>
      <c r="O1820" s="227">
        <v>15500</v>
      </c>
      <c r="P1820" s="227">
        <v>186000</v>
      </c>
      <c r="Q1820" s="227">
        <v>12</v>
      </c>
      <c r="R1820" s="227">
        <v>1458</v>
      </c>
      <c r="S1820" s="227">
        <v>168504</v>
      </c>
      <c r="T1820" s="227">
        <v>6129</v>
      </c>
      <c r="U1820" s="227">
        <v>76965297</v>
      </c>
      <c r="V1820" s="227">
        <v>-6103131</v>
      </c>
      <c r="W1820" s="143">
        <v>46030</v>
      </c>
      <c r="X1820" s="143">
        <v>46034</v>
      </c>
      <c r="Y1820">
        <f t="shared" si="57"/>
        <v>168504</v>
      </c>
    </row>
    <row r="1821" spans="1:25">
      <c r="A1821" s="1" t="str">
        <f t="shared" si="56"/>
        <v>060111057501000</v>
      </c>
      <c r="B1821" s="142" t="s">
        <v>90</v>
      </c>
      <c r="C1821" s="142" t="s">
        <v>998</v>
      </c>
      <c r="D1821" s="142" t="s">
        <v>3523</v>
      </c>
      <c r="E1821" s="142" t="s">
        <v>20</v>
      </c>
      <c r="F1821" s="142" t="s">
        <v>925</v>
      </c>
      <c r="G1821" s="142" t="s">
        <v>926</v>
      </c>
      <c r="H1821" s="142" t="s">
        <v>927</v>
      </c>
      <c r="I1821" s="142" t="s">
        <v>21</v>
      </c>
      <c r="J1821" s="142">
        <v>1</v>
      </c>
      <c r="K1821" s="142">
        <v>72</v>
      </c>
      <c r="L1821" s="227">
        <v>192</v>
      </c>
      <c r="M1821" s="227">
        <v>1131539</v>
      </c>
      <c r="N1821" s="227">
        <v>8600</v>
      </c>
      <c r="O1821" s="227">
        <v>8600</v>
      </c>
      <c r="P1821" s="227">
        <v>619200</v>
      </c>
      <c r="Q1821" s="227"/>
      <c r="R1821" s="227"/>
      <c r="S1821" s="227"/>
      <c r="T1821" s="227">
        <v>7</v>
      </c>
      <c r="U1821" s="227">
        <v>54234</v>
      </c>
      <c r="V1821" s="227">
        <v>12980</v>
      </c>
      <c r="W1821" s="143">
        <v>45953</v>
      </c>
      <c r="X1821" s="143">
        <v>46035</v>
      </c>
      <c r="Y1821">
        <f t="shared" si="57"/>
        <v>619200</v>
      </c>
    </row>
    <row r="1822" spans="1:25">
      <c r="A1822" s="1" t="str">
        <f t="shared" si="56"/>
        <v>060111058499000</v>
      </c>
      <c r="B1822" s="142" t="s">
        <v>90</v>
      </c>
      <c r="C1822" s="142" t="s">
        <v>998</v>
      </c>
      <c r="D1822" s="142" t="s">
        <v>3528</v>
      </c>
      <c r="E1822" s="142" t="s">
        <v>27</v>
      </c>
      <c r="F1822" s="142" t="s">
        <v>236</v>
      </c>
      <c r="G1822" s="142" t="s">
        <v>237</v>
      </c>
      <c r="H1822" s="142" t="s">
        <v>238</v>
      </c>
      <c r="I1822" s="142" t="s">
        <v>21</v>
      </c>
      <c r="J1822" s="142">
        <v>1</v>
      </c>
      <c r="K1822" s="142">
        <v>12</v>
      </c>
      <c r="L1822" s="227">
        <v>1369</v>
      </c>
      <c r="M1822" s="227">
        <v>3084820</v>
      </c>
      <c r="N1822" s="227">
        <v>3500</v>
      </c>
      <c r="O1822" s="227">
        <v>3050</v>
      </c>
      <c r="P1822" s="227">
        <v>36600</v>
      </c>
      <c r="Q1822" s="227">
        <v>12</v>
      </c>
      <c r="R1822" s="227">
        <v>350</v>
      </c>
      <c r="S1822" s="227">
        <v>32400</v>
      </c>
      <c r="T1822" s="227">
        <v>227</v>
      </c>
      <c r="U1822" s="227">
        <v>555631</v>
      </c>
      <c r="V1822" s="227">
        <v>44123</v>
      </c>
      <c r="W1822" s="143">
        <v>46034</v>
      </c>
      <c r="X1822" s="143">
        <v>46035</v>
      </c>
      <c r="Y1822">
        <f t="shared" si="57"/>
        <v>32400</v>
      </c>
    </row>
    <row r="1823" spans="1:25">
      <c r="A1823" s="1" t="str">
        <f t="shared" si="56"/>
        <v>060111063695000</v>
      </c>
      <c r="B1823" s="142" t="s">
        <v>90</v>
      </c>
      <c r="C1823" s="142" t="s">
        <v>998</v>
      </c>
      <c r="D1823" s="142" t="s">
        <v>3511</v>
      </c>
      <c r="E1823" s="142" t="s">
        <v>3512</v>
      </c>
      <c r="F1823" s="142" t="s">
        <v>3543</v>
      </c>
      <c r="G1823" s="142" t="s">
        <v>3544</v>
      </c>
      <c r="H1823" s="142" t="s">
        <v>3545</v>
      </c>
      <c r="I1823" s="142" t="s">
        <v>21</v>
      </c>
      <c r="J1823" s="142">
        <v>1</v>
      </c>
      <c r="K1823" s="142">
        <v>48</v>
      </c>
      <c r="L1823" s="227">
        <v>386</v>
      </c>
      <c r="M1823" s="227">
        <v>8170076</v>
      </c>
      <c r="N1823" s="227">
        <v>24900</v>
      </c>
      <c r="O1823" s="227">
        <v>20500</v>
      </c>
      <c r="P1823" s="227">
        <v>984000</v>
      </c>
      <c r="Q1823" s="227"/>
      <c r="R1823" s="227"/>
      <c r="S1823" s="227"/>
      <c r="T1823" s="227">
        <v>16</v>
      </c>
      <c r="U1823" s="227">
        <v>295495</v>
      </c>
      <c r="V1823" s="227">
        <v>-43161</v>
      </c>
      <c r="W1823" s="143">
        <v>46020</v>
      </c>
      <c r="X1823" s="143">
        <v>46033</v>
      </c>
      <c r="Y1823">
        <f t="shared" si="57"/>
        <v>984000</v>
      </c>
    </row>
    <row r="1824" spans="1:25">
      <c r="A1824" s="1" t="str">
        <f t="shared" si="56"/>
        <v>060111064394000</v>
      </c>
      <c r="B1824" s="142" t="s">
        <v>90</v>
      </c>
      <c r="C1824" s="142" t="s">
        <v>998</v>
      </c>
      <c r="D1824" s="142" t="s">
        <v>3523</v>
      </c>
      <c r="E1824" s="142" t="s">
        <v>20</v>
      </c>
      <c r="F1824" s="142" t="s">
        <v>724</v>
      </c>
      <c r="G1824" s="142" t="s">
        <v>3546</v>
      </c>
      <c r="H1824" s="142" t="s">
        <v>725</v>
      </c>
      <c r="I1824" s="142" t="s">
        <v>21</v>
      </c>
      <c r="J1824" s="142">
        <v>1</v>
      </c>
      <c r="K1824" s="142">
        <v>36</v>
      </c>
      <c r="L1824" s="227">
        <v>383</v>
      </c>
      <c r="M1824" s="227">
        <v>1369001</v>
      </c>
      <c r="N1824" s="227">
        <v>4700</v>
      </c>
      <c r="O1824" s="227">
        <v>4000</v>
      </c>
      <c r="P1824" s="227">
        <v>144000</v>
      </c>
      <c r="Q1824" s="227"/>
      <c r="R1824" s="227"/>
      <c r="S1824" s="227"/>
      <c r="T1824" s="227">
        <v>50</v>
      </c>
      <c r="U1824" s="227">
        <v>180180</v>
      </c>
      <c r="V1824" s="227">
        <v>1459</v>
      </c>
      <c r="W1824" s="143">
        <v>46018</v>
      </c>
      <c r="X1824" s="143">
        <v>46033</v>
      </c>
      <c r="Y1824">
        <f t="shared" si="57"/>
        <v>144000</v>
      </c>
    </row>
    <row r="1825" spans="1:25">
      <c r="A1825" s="1" t="str">
        <f t="shared" si="56"/>
        <v>060111064670000</v>
      </c>
      <c r="B1825" s="142" t="s">
        <v>90</v>
      </c>
      <c r="C1825" s="142" t="s">
        <v>998</v>
      </c>
      <c r="D1825" s="142" t="s">
        <v>3523</v>
      </c>
      <c r="E1825" s="142" t="s">
        <v>20</v>
      </c>
      <c r="F1825" s="142" t="s">
        <v>242</v>
      </c>
      <c r="G1825" s="142" t="s">
        <v>243</v>
      </c>
      <c r="H1825" s="142" t="s">
        <v>244</v>
      </c>
      <c r="I1825" s="142" t="s">
        <v>21</v>
      </c>
      <c r="J1825" s="142">
        <v>1</v>
      </c>
      <c r="K1825" s="142">
        <v>16</v>
      </c>
      <c r="L1825" s="227">
        <v>1295</v>
      </c>
      <c r="M1825" s="227">
        <v>21557461</v>
      </c>
      <c r="N1825" s="227">
        <v>21500</v>
      </c>
      <c r="O1825" s="227">
        <v>20000</v>
      </c>
      <c r="P1825" s="227">
        <v>320000</v>
      </c>
      <c r="Q1825" s="227">
        <v>16</v>
      </c>
      <c r="R1825" s="227">
        <v>750</v>
      </c>
      <c r="S1825" s="227">
        <v>308000</v>
      </c>
      <c r="T1825" s="227">
        <v>37</v>
      </c>
      <c r="U1825" s="227">
        <v>716667</v>
      </c>
      <c r="V1825" s="227">
        <v>100740</v>
      </c>
      <c r="W1825" s="143">
        <v>46015</v>
      </c>
      <c r="X1825" s="143">
        <v>46033</v>
      </c>
      <c r="Y1825">
        <f t="shared" si="57"/>
        <v>308000</v>
      </c>
    </row>
    <row r="1826" spans="1:25">
      <c r="A1826" s="1" t="str">
        <f t="shared" si="56"/>
        <v>060111064680000</v>
      </c>
      <c r="B1826" s="142" t="s">
        <v>90</v>
      </c>
      <c r="C1826" s="142" t="s">
        <v>998</v>
      </c>
      <c r="D1826" s="142" t="s">
        <v>3523</v>
      </c>
      <c r="E1826" s="142" t="s">
        <v>20</v>
      </c>
      <c r="F1826" s="142" t="s">
        <v>248</v>
      </c>
      <c r="G1826" s="142" t="s">
        <v>249</v>
      </c>
      <c r="H1826" s="142" t="s">
        <v>250</v>
      </c>
      <c r="I1826" s="142" t="s">
        <v>21</v>
      </c>
      <c r="J1826" s="142">
        <v>1</v>
      </c>
      <c r="K1826" s="142">
        <v>28</v>
      </c>
      <c r="L1826" s="227">
        <v>904</v>
      </c>
      <c r="M1826" s="227">
        <v>8002732</v>
      </c>
      <c r="N1826" s="227">
        <v>10200</v>
      </c>
      <c r="O1826" s="227">
        <v>8400</v>
      </c>
      <c r="P1826" s="227">
        <v>235200</v>
      </c>
      <c r="Q1826" s="227">
        <v>28</v>
      </c>
      <c r="R1826" s="227">
        <v>100</v>
      </c>
      <c r="S1826" s="227">
        <v>232400</v>
      </c>
      <c r="T1826" s="227">
        <v>1192</v>
      </c>
      <c r="U1826" s="227">
        <v>9244558</v>
      </c>
      <c r="V1826" s="227">
        <v>-1307718</v>
      </c>
      <c r="W1826" s="143">
        <v>46014</v>
      </c>
      <c r="X1826" s="143">
        <v>46035</v>
      </c>
      <c r="Y1826">
        <f t="shared" si="57"/>
        <v>232400</v>
      </c>
    </row>
    <row r="1827" spans="1:25">
      <c r="A1827" s="1" t="str">
        <f t="shared" si="56"/>
        <v>060111065842000</v>
      </c>
      <c r="B1827" s="142" t="s">
        <v>90</v>
      </c>
      <c r="C1827" s="142" t="s">
        <v>998</v>
      </c>
      <c r="D1827" s="142" t="s">
        <v>3494</v>
      </c>
      <c r="E1827" s="142" t="s">
        <v>2486</v>
      </c>
      <c r="F1827" s="142" t="s">
        <v>43</v>
      </c>
      <c r="G1827" s="142" t="s">
        <v>2508</v>
      </c>
      <c r="H1827" s="142" t="s">
        <v>2509</v>
      </c>
      <c r="I1827" s="142" t="s">
        <v>23</v>
      </c>
      <c r="J1827" s="142">
        <v>1</v>
      </c>
      <c r="K1827" s="142">
        <v>48</v>
      </c>
      <c r="L1827" s="227">
        <v>2784</v>
      </c>
      <c r="M1827" s="227">
        <v>30939567</v>
      </c>
      <c r="N1827" s="227">
        <v>13700</v>
      </c>
      <c r="O1827" s="227">
        <v>13700</v>
      </c>
      <c r="P1827" s="227">
        <v>657600</v>
      </c>
      <c r="Q1827" s="227"/>
      <c r="R1827" s="227"/>
      <c r="S1827" s="227"/>
      <c r="T1827" s="227">
        <v>48</v>
      </c>
      <c r="U1827" s="227">
        <v>592432</v>
      </c>
      <c r="V1827" s="227">
        <v>58991</v>
      </c>
      <c r="W1827" s="143">
        <v>45896</v>
      </c>
      <c r="X1827" s="143">
        <v>46034</v>
      </c>
      <c r="Y1827">
        <f t="shared" si="57"/>
        <v>657600</v>
      </c>
    </row>
    <row r="1828" spans="1:25">
      <c r="A1828" s="1" t="str">
        <f t="shared" si="56"/>
        <v>060111066078000</v>
      </c>
      <c r="B1828" s="142" t="s">
        <v>90</v>
      </c>
      <c r="C1828" s="142" t="s">
        <v>998</v>
      </c>
      <c r="D1828" s="142" t="s">
        <v>3494</v>
      </c>
      <c r="E1828" s="142" t="s">
        <v>2486</v>
      </c>
      <c r="F1828" s="142" t="s">
        <v>44</v>
      </c>
      <c r="G1828" s="142" t="s">
        <v>2513</v>
      </c>
      <c r="H1828" s="142" t="s">
        <v>2514</v>
      </c>
      <c r="I1828" s="142" t="s">
        <v>21</v>
      </c>
      <c r="J1828" s="142">
        <v>1</v>
      </c>
      <c r="K1828" s="142">
        <v>45</v>
      </c>
      <c r="L1828" s="227">
        <v>168</v>
      </c>
      <c r="M1828" s="227">
        <v>1332857</v>
      </c>
      <c r="N1828" s="227">
        <v>10200</v>
      </c>
      <c r="O1828" s="227">
        <v>10200</v>
      </c>
      <c r="P1828" s="227">
        <v>459000</v>
      </c>
      <c r="Q1828" s="227"/>
      <c r="R1828" s="227"/>
      <c r="S1828" s="227"/>
      <c r="T1828" s="227">
        <v>12</v>
      </c>
      <c r="U1828" s="227">
        <v>106757</v>
      </c>
      <c r="V1828" s="227">
        <v>11553</v>
      </c>
      <c r="W1828" s="143">
        <v>45987</v>
      </c>
      <c r="X1828" s="143">
        <v>46029</v>
      </c>
      <c r="Y1828">
        <f t="shared" si="57"/>
        <v>459000</v>
      </c>
    </row>
    <row r="1829" spans="1:25">
      <c r="A1829" s="1" t="str">
        <f t="shared" si="56"/>
        <v>060111067510000</v>
      </c>
      <c r="B1829" s="142" t="s">
        <v>90</v>
      </c>
      <c r="C1829" s="142" t="s">
        <v>998</v>
      </c>
      <c r="D1829" s="142" t="s">
        <v>3523</v>
      </c>
      <c r="E1829" s="142" t="s">
        <v>20</v>
      </c>
      <c r="F1829" s="142" t="s">
        <v>460</v>
      </c>
      <c r="G1829" s="142" t="s">
        <v>461</v>
      </c>
      <c r="H1829" s="142" t="s">
        <v>462</v>
      </c>
      <c r="I1829" s="142" t="s">
        <v>21</v>
      </c>
      <c r="J1829" s="142">
        <v>1</v>
      </c>
      <c r="K1829" s="142">
        <v>16</v>
      </c>
      <c r="L1829" s="227">
        <v>6204</v>
      </c>
      <c r="M1829" s="227">
        <v>81270147</v>
      </c>
      <c r="N1829" s="227">
        <v>17500</v>
      </c>
      <c r="O1829" s="227">
        <v>17500</v>
      </c>
      <c r="P1829" s="227">
        <v>280000</v>
      </c>
      <c r="Q1829" s="227"/>
      <c r="R1829" s="227"/>
      <c r="S1829" s="227"/>
      <c r="T1829" s="227">
        <v>58</v>
      </c>
      <c r="U1829" s="227">
        <v>941982</v>
      </c>
      <c r="V1829" s="227">
        <v>182203</v>
      </c>
      <c r="W1829" s="143">
        <v>46020</v>
      </c>
      <c r="X1829" s="143">
        <v>46035</v>
      </c>
      <c r="Y1829">
        <f t="shared" si="57"/>
        <v>280000</v>
      </c>
    </row>
    <row r="1830" spans="1:25">
      <c r="A1830" s="1" t="str">
        <f t="shared" si="56"/>
        <v>060111068899000</v>
      </c>
      <c r="B1830" s="142" t="s">
        <v>90</v>
      </c>
      <c r="C1830" s="142" t="s">
        <v>998</v>
      </c>
      <c r="D1830" s="142" t="s">
        <v>3534</v>
      </c>
      <c r="E1830" s="142" t="s">
        <v>2492</v>
      </c>
      <c r="F1830" s="142" t="s">
        <v>45</v>
      </c>
      <c r="G1830" s="142" t="s">
        <v>2518</v>
      </c>
      <c r="H1830" s="142" t="s">
        <v>2519</v>
      </c>
      <c r="I1830" s="142" t="s">
        <v>23</v>
      </c>
      <c r="J1830" s="142">
        <v>1</v>
      </c>
      <c r="K1830" s="142">
        <v>60</v>
      </c>
      <c r="L1830" s="227">
        <v>340</v>
      </c>
      <c r="M1830" s="227">
        <v>1338595</v>
      </c>
      <c r="N1830" s="227">
        <v>4800</v>
      </c>
      <c r="O1830" s="227">
        <v>4800</v>
      </c>
      <c r="P1830" s="227">
        <v>288000</v>
      </c>
      <c r="Q1830" s="227">
        <v>60</v>
      </c>
      <c r="R1830" s="227">
        <v>383</v>
      </c>
      <c r="S1830" s="227">
        <v>265020</v>
      </c>
      <c r="T1830" s="227">
        <v>0</v>
      </c>
      <c r="U1830" s="227">
        <v>0</v>
      </c>
      <c r="V1830" s="227">
        <v>0</v>
      </c>
      <c r="W1830" s="143">
        <v>45980</v>
      </c>
      <c r="X1830" s="143">
        <v>46014</v>
      </c>
      <c r="Y1830">
        <f t="shared" si="57"/>
        <v>265020</v>
      </c>
    </row>
    <row r="1831" spans="1:25">
      <c r="A1831" s="1" t="str">
        <f t="shared" si="56"/>
        <v>060111070906000</v>
      </c>
      <c r="B1831" s="142" t="s">
        <v>90</v>
      </c>
      <c r="C1831" s="142" t="s">
        <v>998</v>
      </c>
      <c r="D1831" s="142" t="s">
        <v>3497</v>
      </c>
      <c r="E1831" s="142" t="s">
        <v>24</v>
      </c>
      <c r="F1831" s="142" t="s">
        <v>254</v>
      </c>
      <c r="G1831" s="142" t="s">
        <v>255</v>
      </c>
      <c r="H1831" s="142" t="s">
        <v>256</v>
      </c>
      <c r="I1831" s="142" t="s">
        <v>23</v>
      </c>
      <c r="J1831" s="142">
        <v>1</v>
      </c>
      <c r="K1831" s="142">
        <v>60</v>
      </c>
      <c r="L1831" s="227">
        <v>66269</v>
      </c>
      <c r="M1831" s="227">
        <v>263042867</v>
      </c>
      <c r="N1831" s="227">
        <v>4475</v>
      </c>
      <c r="O1831" s="227">
        <v>4475</v>
      </c>
      <c r="P1831" s="227">
        <v>268500</v>
      </c>
      <c r="Q1831" s="227">
        <v>60</v>
      </c>
      <c r="R1831" s="227">
        <v>75</v>
      </c>
      <c r="S1831" s="227">
        <v>264000</v>
      </c>
      <c r="T1831" s="227">
        <v>1912</v>
      </c>
      <c r="U1831" s="227">
        <v>7576127</v>
      </c>
      <c r="V1831" s="227">
        <v>-13213</v>
      </c>
      <c r="W1831" s="143">
        <v>46031</v>
      </c>
      <c r="X1831" s="143">
        <v>46034</v>
      </c>
      <c r="Y1831">
        <f t="shared" si="57"/>
        <v>264000</v>
      </c>
    </row>
    <row r="1832" spans="1:25">
      <c r="A1832" s="1" t="str">
        <f t="shared" si="56"/>
        <v>060111071008000</v>
      </c>
      <c r="B1832" s="142" t="s">
        <v>90</v>
      </c>
      <c r="C1832" s="142" t="s">
        <v>998</v>
      </c>
      <c r="D1832" s="142" t="s">
        <v>3523</v>
      </c>
      <c r="E1832" s="142" t="s">
        <v>20</v>
      </c>
      <c r="F1832" s="142" t="s">
        <v>260</v>
      </c>
      <c r="G1832" s="142" t="s">
        <v>261</v>
      </c>
      <c r="H1832" s="142" t="s">
        <v>262</v>
      </c>
      <c r="I1832" s="142" t="s">
        <v>21</v>
      </c>
      <c r="J1832" s="142">
        <v>1</v>
      </c>
      <c r="K1832" s="142">
        <v>12</v>
      </c>
      <c r="L1832" s="227">
        <v>3415</v>
      </c>
      <c r="M1832" s="227">
        <v>24837295</v>
      </c>
      <c r="N1832" s="227">
        <v>8500</v>
      </c>
      <c r="O1832" s="227">
        <v>8500</v>
      </c>
      <c r="P1832" s="227">
        <v>102000</v>
      </c>
      <c r="Q1832" s="227">
        <v>12</v>
      </c>
      <c r="R1832" s="227">
        <v>300</v>
      </c>
      <c r="S1832" s="227">
        <v>98400</v>
      </c>
      <c r="T1832" s="227">
        <v>210</v>
      </c>
      <c r="U1832" s="227">
        <v>1571081</v>
      </c>
      <c r="V1832" s="227">
        <v>43751</v>
      </c>
      <c r="W1832" s="143">
        <v>46015</v>
      </c>
      <c r="X1832" s="143">
        <v>46035</v>
      </c>
      <c r="Y1832">
        <f t="shared" si="57"/>
        <v>98400</v>
      </c>
    </row>
    <row r="1833" spans="1:25">
      <c r="A1833" s="1" t="str">
        <f t="shared" si="56"/>
        <v>060111071171000</v>
      </c>
      <c r="B1833" s="142" t="s">
        <v>90</v>
      </c>
      <c r="C1833" s="142" t="s">
        <v>998</v>
      </c>
      <c r="D1833" s="142" t="s">
        <v>3511</v>
      </c>
      <c r="E1833" s="142" t="s">
        <v>3512</v>
      </c>
      <c r="F1833" s="142" t="s">
        <v>3547</v>
      </c>
      <c r="G1833" s="142" t="s">
        <v>3548</v>
      </c>
      <c r="H1833" s="142" t="s">
        <v>3549</v>
      </c>
      <c r="I1833" s="142" t="s">
        <v>21</v>
      </c>
      <c r="J1833" s="142">
        <v>1</v>
      </c>
      <c r="K1833" s="142">
        <v>12</v>
      </c>
      <c r="L1833" s="227">
        <v>88</v>
      </c>
      <c r="M1833" s="227">
        <v>4159641</v>
      </c>
      <c r="N1833" s="227">
        <v>64000</v>
      </c>
      <c r="O1833" s="227">
        <v>47900</v>
      </c>
      <c r="P1833" s="227">
        <v>574800</v>
      </c>
      <c r="Q1833" s="227"/>
      <c r="R1833" s="227"/>
      <c r="S1833" s="227"/>
      <c r="T1833" s="227">
        <v>26</v>
      </c>
      <c r="U1833" s="227">
        <v>1104504</v>
      </c>
      <c r="V1833" s="227">
        <v>-124481</v>
      </c>
      <c r="W1833" s="143">
        <v>45969</v>
      </c>
      <c r="X1833" s="143">
        <v>46032</v>
      </c>
      <c r="Y1833">
        <f t="shared" si="57"/>
        <v>574800</v>
      </c>
    </row>
    <row r="1834" spans="1:25">
      <c r="A1834" s="1" t="str">
        <f t="shared" si="56"/>
        <v>060111071173000</v>
      </c>
      <c r="B1834" s="142" t="s">
        <v>90</v>
      </c>
      <c r="C1834" s="142" t="s">
        <v>998</v>
      </c>
      <c r="D1834" s="142" t="s">
        <v>3511</v>
      </c>
      <c r="E1834" s="142" t="s">
        <v>3512</v>
      </c>
      <c r="F1834" s="142" t="s">
        <v>3550</v>
      </c>
      <c r="G1834" s="142" t="s">
        <v>3551</v>
      </c>
      <c r="H1834" s="142" t="s">
        <v>3552</v>
      </c>
      <c r="I1834" s="142" t="s">
        <v>21</v>
      </c>
      <c r="J1834" s="142">
        <v>1</v>
      </c>
      <c r="K1834" s="142">
        <v>12</v>
      </c>
      <c r="L1834" s="227">
        <v>111</v>
      </c>
      <c r="M1834" s="227">
        <v>5246217</v>
      </c>
      <c r="N1834" s="227">
        <v>59900</v>
      </c>
      <c r="O1834" s="227">
        <v>59900</v>
      </c>
      <c r="P1834" s="227">
        <v>718800</v>
      </c>
      <c r="Q1834" s="227"/>
      <c r="R1834" s="227"/>
      <c r="S1834" s="227"/>
      <c r="T1834" s="227">
        <v>9</v>
      </c>
      <c r="U1834" s="227">
        <v>404595</v>
      </c>
      <c r="V1834" s="227">
        <v>-20774</v>
      </c>
      <c r="W1834" s="143">
        <v>45975</v>
      </c>
      <c r="X1834" s="143">
        <v>46034</v>
      </c>
      <c r="Y1834">
        <f t="shared" si="57"/>
        <v>718800</v>
      </c>
    </row>
    <row r="1835" spans="1:25">
      <c r="A1835" s="1" t="str">
        <f t="shared" si="56"/>
        <v>060111071606000</v>
      </c>
      <c r="B1835" s="142" t="s">
        <v>90</v>
      </c>
      <c r="C1835" s="142" t="s">
        <v>998</v>
      </c>
      <c r="D1835" s="142" t="s">
        <v>3523</v>
      </c>
      <c r="E1835" s="142" t="s">
        <v>20</v>
      </c>
      <c r="F1835" s="142" t="s">
        <v>266</v>
      </c>
      <c r="G1835" s="142" t="s">
        <v>267</v>
      </c>
      <c r="H1835" s="142" t="s">
        <v>268</v>
      </c>
      <c r="I1835" s="142" t="s">
        <v>21</v>
      </c>
      <c r="J1835" s="142">
        <v>1</v>
      </c>
      <c r="K1835" s="142">
        <v>9</v>
      </c>
      <c r="L1835" s="227">
        <v>238</v>
      </c>
      <c r="M1835" s="227">
        <v>3535695</v>
      </c>
      <c r="N1835" s="227">
        <v>17700</v>
      </c>
      <c r="O1835" s="227">
        <v>18100</v>
      </c>
      <c r="P1835" s="227">
        <v>162900</v>
      </c>
      <c r="Q1835" s="227">
        <v>9</v>
      </c>
      <c r="R1835" s="227">
        <v>1500</v>
      </c>
      <c r="S1835" s="227">
        <v>149400</v>
      </c>
      <c r="T1835" s="227">
        <v>329</v>
      </c>
      <c r="U1835" s="227">
        <v>5094594</v>
      </c>
      <c r="V1835" s="227">
        <v>207016</v>
      </c>
      <c r="W1835" s="143">
        <v>46030</v>
      </c>
      <c r="X1835" s="143">
        <v>46035</v>
      </c>
      <c r="Y1835">
        <f t="shared" si="57"/>
        <v>149400</v>
      </c>
    </row>
    <row r="1836" spans="1:25">
      <c r="A1836" s="1" t="str">
        <f t="shared" si="56"/>
        <v>060111072188000</v>
      </c>
      <c r="B1836" s="142" t="s">
        <v>90</v>
      </c>
      <c r="C1836" s="142" t="s">
        <v>998</v>
      </c>
      <c r="D1836" s="142" t="s">
        <v>3494</v>
      </c>
      <c r="E1836" s="142" t="s">
        <v>2486</v>
      </c>
      <c r="F1836" s="142" t="s">
        <v>46</v>
      </c>
      <c r="G1836" s="142" t="s">
        <v>3553</v>
      </c>
      <c r="H1836" s="142" t="s">
        <v>3554</v>
      </c>
      <c r="I1836" s="142" t="s">
        <v>23</v>
      </c>
      <c r="J1836" s="142">
        <v>1</v>
      </c>
      <c r="K1836" s="142">
        <v>42</v>
      </c>
      <c r="L1836" s="227">
        <v>0</v>
      </c>
      <c r="M1836" s="227">
        <v>0</v>
      </c>
      <c r="N1836" s="227">
        <v>10900</v>
      </c>
      <c r="O1836" s="227">
        <v>9500</v>
      </c>
      <c r="P1836" s="227">
        <v>399000</v>
      </c>
      <c r="Q1836" s="227"/>
      <c r="R1836" s="227"/>
      <c r="S1836" s="227"/>
      <c r="T1836" s="227">
        <v>12</v>
      </c>
      <c r="U1836" s="227">
        <v>117838</v>
      </c>
      <c r="V1836" s="227">
        <v>20352</v>
      </c>
      <c r="W1836" s="143">
        <v>46030</v>
      </c>
      <c r="X1836" s="143">
        <v>46030</v>
      </c>
      <c r="Y1836">
        <f t="shared" si="57"/>
        <v>399000</v>
      </c>
    </row>
    <row r="1837" spans="1:25">
      <c r="A1837" s="1" t="str">
        <f t="shared" si="56"/>
        <v>060111072194000</v>
      </c>
      <c r="B1837" s="142" t="s">
        <v>90</v>
      </c>
      <c r="C1837" s="142" t="s">
        <v>998</v>
      </c>
      <c r="D1837" s="142" t="s">
        <v>3523</v>
      </c>
      <c r="E1837" s="142" t="s">
        <v>20</v>
      </c>
      <c r="F1837" s="142" t="s">
        <v>272</v>
      </c>
      <c r="G1837" s="142" t="s">
        <v>273</v>
      </c>
      <c r="H1837" s="142" t="s">
        <v>3555</v>
      </c>
      <c r="I1837" s="142" t="s">
        <v>21</v>
      </c>
      <c r="J1837" s="142">
        <v>1</v>
      </c>
      <c r="K1837" s="142">
        <v>24</v>
      </c>
      <c r="L1837" s="227">
        <v>264</v>
      </c>
      <c r="M1837" s="227">
        <v>1630042</v>
      </c>
      <c r="N1837" s="227">
        <v>8300</v>
      </c>
      <c r="O1837" s="227">
        <v>6500</v>
      </c>
      <c r="P1837" s="227">
        <v>156000</v>
      </c>
      <c r="Q1837" s="227">
        <v>24</v>
      </c>
      <c r="R1837" s="227">
        <v>100</v>
      </c>
      <c r="S1837" s="227">
        <v>153600</v>
      </c>
      <c r="T1837" s="227">
        <v>0</v>
      </c>
      <c r="U1837" s="227">
        <v>0</v>
      </c>
      <c r="V1837" s="227">
        <v>0</v>
      </c>
      <c r="W1837" s="143">
        <v>46034</v>
      </c>
      <c r="X1837" s="143">
        <v>45981</v>
      </c>
      <c r="Y1837">
        <f t="shared" si="57"/>
        <v>153600</v>
      </c>
    </row>
    <row r="1838" spans="1:25">
      <c r="A1838" s="1" t="str">
        <f t="shared" si="56"/>
        <v>060111074335000</v>
      </c>
      <c r="B1838" s="142" t="s">
        <v>90</v>
      </c>
      <c r="C1838" s="142" t="s">
        <v>998</v>
      </c>
      <c r="D1838" s="142" t="s">
        <v>3494</v>
      </c>
      <c r="E1838" s="142" t="s">
        <v>2486</v>
      </c>
      <c r="F1838" s="142" t="s">
        <v>98</v>
      </c>
      <c r="G1838" s="142" t="s">
        <v>2752</v>
      </c>
      <c r="H1838" s="142" t="s">
        <v>2753</v>
      </c>
      <c r="I1838" s="142" t="s">
        <v>23</v>
      </c>
      <c r="J1838" s="142">
        <v>1</v>
      </c>
      <c r="K1838" s="142">
        <v>30</v>
      </c>
      <c r="L1838" s="227">
        <v>354</v>
      </c>
      <c r="M1838" s="227">
        <v>12726644</v>
      </c>
      <c r="N1838" s="227">
        <v>45800</v>
      </c>
      <c r="O1838" s="227">
        <v>45800</v>
      </c>
      <c r="P1838" s="227">
        <v>1374000</v>
      </c>
      <c r="Q1838" s="227"/>
      <c r="R1838" s="227"/>
      <c r="S1838" s="227"/>
      <c r="T1838" s="227">
        <v>30</v>
      </c>
      <c r="U1838" s="227">
        <v>1237838</v>
      </c>
      <c r="V1838" s="227">
        <v>159309</v>
      </c>
      <c r="W1838" s="143">
        <v>45990</v>
      </c>
      <c r="X1838" s="143">
        <v>46028</v>
      </c>
      <c r="Y1838">
        <f t="shared" si="57"/>
        <v>1374000</v>
      </c>
    </row>
    <row r="1839" spans="1:25">
      <c r="A1839" s="1" t="str">
        <f t="shared" si="56"/>
        <v>060111074585000</v>
      </c>
      <c r="B1839" s="142" t="s">
        <v>90</v>
      </c>
      <c r="C1839" s="142" t="s">
        <v>998</v>
      </c>
      <c r="D1839" s="142" t="s">
        <v>3511</v>
      </c>
      <c r="E1839" s="142" t="s">
        <v>3512</v>
      </c>
      <c r="F1839" s="142" t="s">
        <v>3556</v>
      </c>
      <c r="G1839" s="142" t="s">
        <v>3557</v>
      </c>
      <c r="H1839" s="142" t="s">
        <v>3558</v>
      </c>
      <c r="I1839" s="142" t="s">
        <v>21</v>
      </c>
      <c r="J1839" s="142">
        <v>1</v>
      </c>
      <c r="K1839" s="142">
        <v>1</v>
      </c>
      <c r="L1839" s="227">
        <v>21</v>
      </c>
      <c r="M1839" s="227">
        <v>1138936</v>
      </c>
      <c r="N1839" s="227">
        <v>82900</v>
      </c>
      <c r="O1839" s="227">
        <v>82900</v>
      </c>
      <c r="P1839" s="227">
        <v>82900</v>
      </c>
      <c r="Q1839" s="227"/>
      <c r="R1839" s="227"/>
      <c r="S1839" s="227"/>
      <c r="T1839" s="227">
        <v>136</v>
      </c>
      <c r="U1839" s="227">
        <v>5078558</v>
      </c>
      <c r="V1839" s="227">
        <v>-2297405</v>
      </c>
      <c r="W1839" s="143">
        <v>46006</v>
      </c>
      <c r="X1839" s="143">
        <v>46034</v>
      </c>
      <c r="Y1839">
        <f t="shared" si="57"/>
        <v>82900</v>
      </c>
    </row>
    <row r="1840" spans="1:25">
      <c r="A1840" s="1" t="str">
        <f t="shared" si="56"/>
        <v>060111074674000</v>
      </c>
      <c r="B1840" s="142" t="s">
        <v>90</v>
      </c>
      <c r="C1840" s="142" t="s">
        <v>998</v>
      </c>
      <c r="D1840" s="142" t="s">
        <v>3495</v>
      </c>
      <c r="E1840" s="142" t="s">
        <v>3496</v>
      </c>
      <c r="F1840" s="142" t="s">
        <v>278</v>
      </c>
      <c r="G1840" s="142" t="s">
        <v>279</v>
      </c>
      <c r="H1840" s="142" t="s">
        <v>3559</v>
      </c>
      <c r="I1840" s="142" t="s">
        <v>21</v>
      </c>
      <c r="J1840" s="142">
        <v>1</v>
      </c>
      <c r="K1840" s="142">
        <v>20</v>
      </c>
      <c r="L1840" s="227">
        <v>58272</v>
      </c>
      <c r="M1840" s="227">
        <v>407852714</v>
      </c>
      <c r="N1840" s="227">
        <v>8600</v>
      </c>
      <c r="O1840" s="227">
        <v>8600</v>
      </c>
      <c r="P1840" s="227">
        <v>172000</v>
      </c>
      <c r="Q1840" s="227">
        <v>20</v>
      </c>
      <c r="R1840" s="227">
        <v>600</v>
      </c>
      <c r="S1840" s="227">
        <v>160000</v>
      </c>
      <c r="T1840" s="227">
        <v>2372</v>
      </c>
      <c r="U1840" s="227">
        <v>15659820</v>
      </c>
      <c r="V1840" s="227">
        <v>-942092</v>
      </c>
      <c r="W1840" s="143">
        <v>46035</v>
      </c>
      <c r="X1840" s="143">
        <v>46035</v>
      </c>
      <c r="Y1840">
        <f t="shared" si="57"/>
        <v>160000</v>
      </c>
    </row>
    <row r="1841" spans="1:25">
      <c r="A1841" s="1" t="str">
        <f t="shared" si="56"/>
        <v>060111074883000</v>
      </c>
      <c r="B1841" s="142" t="s">
        <v>90</v>
      </c>
      <c r="C1841" s="142" t="s">
        <v>998</v>
      </c>
      <c r="D1841" s="142" t="s">
        <v>3495</v>
      </c>
      <c r="E1841" s="142" t="s">
        <v>3496</v>
      </c>
      <c r="F1841" s="142" t="s">
        <v>284</v>
      </c>
      <c r="G1841" s="142" t="s">
        <v>285</v>
      </c>
      <c r="H1841" s="142" t="s">
        <v>286</v>
      </c>
      <c r="I1841" s="142" t="s">
        <v>21</v>
      </c>
      <c r="J1841" s="142">
        <v>1</v>
      </c>
      <c r="K1841" s="142">
        <v>50</v>
      </c>
      <c r="L1841" s="227">
        <v>28</v>
      </c>
      <c r="M1841" s="227">
        <v>369897</v>
      </c>
      <c r="N1841" s="227">
        <v>16800</v>
      </c>
      <c r="O1841" s="227">
        <v>16100</v>
      </c>
      <c r="P1841" s="227">
        <v>805000</v>
      </c>
      <c r="Q1841" s="227">
        <v>50</v>
      </c>
      <c r="R1841" s="227">
        <v>1200</v>
      </c>
      <c r="S1841" s="227">
        <v>745000</v>
      </c>
      <c r="T1841" s="227">
        <v>24</v>
      </c>
      <c r="U1841" s="227">
        <v>345658</v>
      </c>
      <c r="V1841" s="227">
        <v>28604</v>
      </c>
      <c r="W1841" s="143">
        <v>46013</v>
      </c>
      <c r="X1841" s="143">
        <v>46026</v>
      </c>
      <c r="Y1841">
        <f t="shared" si="57"/>
        <v>745000</v>
      </c>
    </row>
    <row r="1842" spans="1:25">
      <c r="A1842" s="1" t="str">
        <f t="shared" si="56"/>
        <v>060111075557000</v>
      </c>
      <c r="B1842" s="142" t="s">
        <v>90</v>
      </c>
      <c r="C1842" s="142" t="s">
        <v>998</v>
      </c>
      <c r="D1842" s="142" t="s">
        <v>3528</v>
      </c>
      <c r="E1842" s="142" t="s">
        <v>27</v>
      </c>
      <c r="F1842" s="142" t="s">
        <v>290</v>
      </c>
      <c r="G1842" s="142" t="s">
        <v>291</v>
      </c>
      <c r="H1842" s="142" t="s">
        <v>3560</v>
      </c>
      <c r="I1842" s="142" t="s">
        <v>23</v>
      </c>
      <c r="J1842" s="142">
        <v>1</v>
      </c>
      <c r="K1842" s="142">
        <v>25</v>
      </c>
      <c r="L1842" s="227">
        <v>208</v>
      </c>
      <c r="M1842" s="227">
        <v>1932190</v>
      </c>
      <c r="N1842" s="227">
        <v>11700</v>
      </c>
      <c r="O1842" s="227">
        <v>11500</v>
      </c>
      <c r="P1842" s="227">
        <v>287500</v>
      </c>
      <c r="Q1842" s="227">
        <v>25</v>
      </c>
      <c r="R1842" s="227">
        <v>980</v>
      </c>
      <c r="S1842" s="227">
        <v>263000</v>
      </c>
      <c r="T1842" s="227">
        <v>7</v>
      </c>
      <c r="U1842" s="227">
        <v>71171</v>
      </c>
      <c r="V1842" s="227">
        <v>6145</v>
      </c>
      <c r="W1842" s="143">
        <v>45842</v>
      </c>
      <c r="X1842" s="143">
        <v>46034</v>
      </c>
      <c r="Y1842">
        <f t="shared" si="57"/>
        <v>263000</v>
      </c>
    </row>
    <row r="1843" spans="1:25">
      <c r="A1843" s="1" t="str">
        <f t="shared" si="56"/>
        <v>060111076058000</v>
      </c>
      <c r="B1843" s="142" t="s">
        <v>90</v>
      </c>
      <c r="C1843" s="142" t="s">
        <v>998</v>
      </c>
      <c r="D1843" s="142" t="s">
        <v>3534</v>
      </c>
      <c r="E1843" s="142" t="s">
        <v>2492</v>
      </c>
      <c r="F1843" s="142" t="s">
        <v>47</v>
      </c>
      <c r="G1843" s="142" t="s">
        <v>2528</v>
      </c>
      <c r="H1843" s="142" t="s">
        <v>3561</v>
      </c>
      <c r="I1843" s="142" t="s">
        <v>23</v>
      </c>
      <c r="J1843" s="142">
        <v>1</v>
      </c>
      <c r="K1843" s="142">
        <v>72</v>
      </c>
      <c r="L1843" s="227">
        <v>6403</v>
      </c>
      <c r="M1843" s="227">
        <v>8867684</v>
      </c>
      <c r="N1843" s="227">
        <v>1700</v>
      </c>
      <c r="O1843" s="227">
        <v>1700</v>
      </c>
      <c r="P1843" s="227">
        <v>122400</v>
      </c>
      <c r="Q1843" s="227">
        <v>72</v>
      </c>
      <c r="R1843" s="227">
        <v>242</v>
      </c>
      <c r="S1843" s="227">
        <v>104976</v>
      </c>
      <c r="T1843" s="227">
        <v>861</v>
      </c>
      <c r="U1843" s="227">
        <v>1167851</v>
      </c>
      <c r="V1843" s="227">
        <v>-24571</v>
      </c>
      <c r="W1843" s="143">
        <v>45804</v>
      </c>
      <c r="X1843" s="143">
        <v>46032</v>
      </c>
      <c r="Y1843">
        <f t="shared" si="57"/>
        <v>104976</v>
      </c>
    </row>
    <row r="1844" spans="1:25">
      <c r="A1844" s="1" t="str">
        <f t="shared" si="56"/>
        <v>060111077236000</v>
      </c>
      <c r="B1844" s="142" t="s">
        <v>90</v>
      </c>
      <c r="C1844" s="142" t="s">
        <v>998</v>
      </c>
      <c r="D1844" s="142" t="s">
        <v>3495</v>
      </c>
      <c r="E1844" s="142" t="s">
        <v>3496</v>
      </c>
      <c r="F1844" s="142" t="s">
        <v>296</v>
      </c>
      <c r="G1844" s="142" t="s">
        <v>3562</v>
      </c>
      <c r="H1844" s="142" t="s">
        <v>298</v>
      </c>
      <c r="I1844" s="142" t="s">
        <v>21</v>
      </c>
      <c r="J1844" s="142">
        <v>1</v>
      </c>
      <c r="K1844" s="142">
        <v>12</v>
      </c>
      <c r="L1844" s="227">
        <v>5699</v>
      </c>
      <c r="M1844" s="227">
        <v>83456794</v>
      </c>
      <c r="N1844" s="227">
        <v>18700</v>
      </c>
      <c r="O1844" s="227">
        <v>17000</v>
      </c>
      <c r="P1844" s="227">
        <v>204000</v>
      </c>
      <c r="Q1844" s="227">
        <v>12</v>
      </c>
      <c r="R1844" s="227">
        <v>875</v>
      </c>
      <c r="S1844" s="227">
        <v>193500</v>
      </c>
      <c r="T1844" s="227">
        <v>580</v>
      </c>
      <c r="U1844" s="227">
        <v>8515991</v>
      </c>
      <c r="V1844" s="227">
        <v>22406</v>
      </c>
      <c r="W1844" s="143">
        <v>46030</v>
      </c>
      <c r="X1844" s="143">
        <v>46035</v>
      </c>
      <c r="Y1844">
        <f t="shared" si="57"/>
        <v>193500</v>
      </c>
    </row>
    <row r="1845" spans="1:25">
      <c r="A1845" s="1" t="str">
        <f t="shared" si="56"/>
        <v>060111077237000</v>
      </c>
      <c r="B1845" s="142" t="s">
        <v>90</v>
      </c>
      <c r="C1845" s="142" t="s">
        <v>998</v>
      </c>
      <c r="D1845" s="142" t="s">
        <v>3495</v>
      </c>
      <c r="E1845" s="142" t="s">
        <v>3496</v>
      </c>
      <c r="F1845" s="142" t="s">
        <v>302</v>
      </c>
      <c r="G1845" s="142" t="s">
        <v>303</v>
      </c>
      <c r="H1845" s="142" t="s">
        <v>304</v>
      </c>
      <c r="I1845" s="142" t="s">
        <v>21</v>
      </c>
      <c r="J1845" s="142">
        <v>1</v>
      </c>
      <c r="K1845" s="142">
        <v>12</v>
      </c>
      <c r="L1845" s="227">
        <v>17808</v>
      </c>
      <c r="M1845" s="227">
        <v>258254322</v>
      </c>
      <c r="N1845" s="227">
        <v>18900</v>
      </c>
      <c r="O1845" s="227">
        <v>17500</v>
      </c>
      <c r="P1845" s="227">
        <v>210000</v>
      </c>
      <c r="Q1845" s="227">
        <v>12</v>
      </c>
      <c r="R1845" s="227">
        <v>1258</v>
      </c>
      <c r="S1845" s="227">
        <v>194904</v>
      </c>
      <c r="T1845" s="227">
        <v>3333</v>
      </c>
      <c r="U1845" s="227">
        <v>49018153</v>
      </c>
      <c r="V1845" s="227">
        <v>682480</v>
      </c>
      <c r="W1845" s="143">
        <v>46020</v>
      </c>
      <c r="X1845" s="143">
        <v>46035</v>
      </c>
      <c r="Y1845">
        <f t="shared" si="57"/>
        <v>194904</v>
      </c>
    </row>
    <row r="1846" spans="1:25">
      <c r="A1846" s="1" t="str">
        <f t="shared" si="56"/>
        <v>060111077239000</v>
      </c>
      <c r="B1846" s="142" t="s">
        <v>90</v>
      </c>
      <c r="C1846" s="142" t="s">
        <v>998</v>
      </c>
      <c r="D1846" s="142" t="s">
        <v>3523</v>
      </c>
      <c r="E1846" s="142" t="s">
        <v>20</v>
      </c>
      <c r="F1846" s="142" t="s">
        <v>467</v>
      </c>
      <c r="G1846" s="142" t="s">
        <v>468</v>
      </c>
      <c r="H1846" s="142" t="s">
        <v>469</v>
      </c>
      <c r="I1846" s="142" t="s">
        <v>21</v>
      </c>
      <c r="J1846" s="142">
        <v>1</v>
      </c>
      <c r="K1846" s="142">
        <v>30</v>
      </c>
      <c r="L1846" s="227">
        <v>0</v>
      </c>
      <c r="M1846" s="227">
        <v>0</v>
      </c>
      <c r="N1846" s="227">
        <v>13400</v>
      </c>
      <c r="O1846" s="227">
        <v>13400</v>
      </c>
      <c r="P1846" s="227">
        <v>402000</v>
      </c>
      <c r="Q1846" s="227">
        <v>30</v>
      </c>
      <c r="R1846" s="227">
        <v>600</v>
      </c>
      <c r="S1846" s="227">
        <v>384000</v>
      </c>
      <c r="T1846" s="227">
        <v>0</v>
      </c>
      <c r="U1846" s="227">
        <v>0</v>
      </c>
      <c r="V1846" s="227">
        <v>0</v>
      </c>
      <c r="W1846" s="143">
        <v>45800</v>
      </c>
      <c r="X1846" s="143">
        <v>45999</v>
      </c>
      <c r="Y1846">
        <f t="shared" si="57"/>
        <v>384000</v>
      </c>
    </row>
    <row r="1847" spans="1:25">
      <c r="A1847" s="1" t="str">
        <f t="shared" si="56"/>
        <v>060111077650000</v>
      </c>
      <c r="B1847" s="142" t="s">
        <v>90</v>
      </c>
      <c r="C1847" s="142" t="s">
        <v>998</v>
      </c>
      <c r="D1847" s="142" t="s">
        <v>3534</v>
      </c>
      <c r="E1847" s="142" t="s">
        <v>2492</v>
      </c>
      <c r="F1847" s="142" t="s">
        <v>48</v>
      </c>
      <c r="G1847" s="142" t="s">
        <v>2533</v>
      </c>
      <c r="H1847" s="142" t="s">
        <v>2534</v>
      </c>
      <c r="I1847" s="142" t="s">
        <v>21</v>
      </c>
      <c r="J1847" s="142">
        <v>1</v>
      </c>
      <c r="K1847" s="142">
        <v>60</v>
      </c>
      <c r="L1847" s="227">
        <v>992</v>
      </c>
      <c r="M1847" s="227">
        <v>714921</v>
      </c>
      <c r="N1847" s="227">
        <v>950</v>
      </c>
      <c r="O1847" s="227">
        <v>950</v>
      </c>
      <c r="P1847" s="227">
        <v>57000</v>
      </c>
      <c r="Q1847" s="227">
        <v>60</v>
      </c>
      <c r="R1847" s="227">
        <v>133</v>
      </c>
      <c r="S1847" s="227">
        <v>49020</v>
      </c>
      <c r="T1847" s="227">
        <v>960</v>
      </c>
      <c r="U1847" s="227">
        <v>706595</v>
      </c>
      <c r="V1847" s="227">
        <v>14735</v>
      </c>
      <c r="W1847" s="143">
        <v>46015</v>
      </c>
      <c r="X1847" s="143">
        <v>46032</v>
      </c>
      <c r="Y1847">
        <f t="shared" si="57"/>
        <v>49020</v>
      </c>
    </row>
    <row r="1848" spans="1:25">
      <c r="A1848" s="1" t="str">
        <f t="shared" si="56"/>
        <v>060111078236000</v>
      </c>
      <c r="B1848" s="142" t="s">
        <v>90</v>
      </c>
      <c r="C1848" s="142" t="s">
        <v>998</v>
      </c>
      <c r="D1848" s="142" t="s">
        <v>3534</v>
      </c>
      <c r="E1848" s="142" t="s">
        <v>2492</v>
      </c>
      <c r="F1848" s="142" t="s">
        <v>49</v>
      </c>
      <c r="G1848" s="142" t="s">
        <v>2538</v>
      </c>
      <c r="H1848" s="142" t="s">
        <v>2539</v>
      </c>
      <c r="I1848" s="142" t="s">
        <v>21</v>
      </c>
      <c r="J1848" s="142">
        <v>1</v>
      </c>
      <c r="K1848" s="142">
        <v>5</v>
      </c>
      <c r="L1848" s="227">
        <v>668</v>
      </c>
      <c r="M1848" s="227">
        <v>5477221</v>
      </c>
      <c r="N1848" s="227">
        <v>9600</v>
      </c>
      <c r="O1848" s="227">
        <v>9600</v>
      </c>
      <c r="P1848" s="227">
        <v>48000</v>
      </c>
      <c r="Q1848" s="227">
        <v>5</v>
      </c>
      <c r="R1848" s="227">
        <v>300</v>
      </c>
      <c r="S1848" s="227">
        <v>46500</v>
      </c>
      <c r="T1848" s="227">
        <v>274</v>
      </c>
      <c r="U1848" s="227">
        <v>2289460</v>
      </c>
      <c r="V1848" s="227">
        <v>42816</v>
      </c>
      <c r="W1848" s="143">
        <v>45939</v>
      </c>
      <c r="X1848" s="143">
        <v>46035</v>
      </c>
      <c r="Y1848">
        <f t="shared" si="57"/>
        <v>46500</v>
      </c>
    </row>
    <row r="1849" spans="1:25">
      <c r="A1849" s="1" t="str">
        <f t="shared" si="56"/>
        <v>060111082607000</v>
      </c>
      <c r="B1849" s="142" t="s">
        <v>90</v>
      </c>
      <c r="C1849" s="142" t="s">
        <v>998</v>
      </c>
      <c r="D1849" s="142" t="s">
        <v>3495</v>
      </c>
      <c r="E1849" s="142" t="s">
        <v>3496</v>
      </c>
      <c r="F1849" s="142" t="s">
        <v>308</v>
      </c>
      <c r="G1849" s="142" t="s">
        <v>309</v>
      </c>
      <c r="H1849" s="142" t="s">
        <v>310</v>
      </c>
      <c r="I1849" s="142" t="s">
        <v>21</v>
      </c>
      <c r="J1849" s="142">
        <v>1</v>
      </c>
      <c r="K1849" s="142">
        <v>12</v>
      </c>
      <c r="L1849" s="227">
        <v>0</v>
      </c>
      <c r="M1849" s="227">
        <v>0</v>
      </c>
      <c r="N1849" s="227">
        <v>19900</v>
      </c>
      <c r="O1849" s="227">
        <v>17900</v>
      </c>
      <c r="P1849" s="227">
        <v>214800</v>
      </c>
      <c r="Q1849" s="227"/>
      <c r="R1849" s="227"/>
      <c r="S1849" s="227"/>
      <c r="T1849" s="227">
        <v>0</v>
      </c>
      <c r="U1849" s="227">
        <v>0</v>
      </c>
      <c r="V1849" s="227">
        <v>0</v>
      </c>
      <c r="W1849" s="143">
        <v>45995</v>
      </c>
      <c r="X1849" s="143">
        <v>46005</v>
      </c>
      <c r="Y1849">
        <f t="shared" si="57"/>
        <v>214800</v>
      </c>
    </row>
    <row r="1850" spans="1:25">
      <c r="A1850" s="1" t="str">
        <f t="shared" si="56"/>
        <v>060111082627000</v>
      </c>
      <c r="B1850" s="142" t="s">
        <v>90</v>
      </c>
      <c r="C1850" s="142" t="s">
        <v>998</v>
      </c>
      <c r="D1850" s="142" t="s">
        <v>3528</v>
      </c>
      <c r="E1850" s="142" t="s">
        <v>27</v>
      </c>
      <c r="F1850" s="142" t="s">
        <v>482</v>
      </c>
      <c r="G1850" s="142" t="s">
        <v>483</v>
      </c>
      <c r="H1850" s="142" t="s">
        <v>484</v>
      </c>
      <c r="I1850" s="142" t="s">
        <v>21</v>
      </c>
      <c r="J1850" s="142">
        <v>1</v>
      </c>
      <c r="K1850" s="142">
        <v>24</v>
      </c>
      <c r="L1850" s="227">
        <v>1072</v>
      </c>
      <c r="M1850" s="227">
        <v>2201435</v>
      </c>
      <c r="N1850" s="227">
        <v>3400</v>
      </c>
      <c r="O1850" s="227">
        <v>3300</v>
      </c>
      <c r="P1850" s="227">
        <v>79200</v>
      </c>
      <c r="Q1850" s="227">
        <v>24</v>
      </c>
      <c r="R1850" s="227">
        <v>950</v>
      </c>
      <c r="S1850" s="227">
        <v>56400</v>
      </c>
      <c r="T1850" s="227">
        <v>249</v>
      </c>
      <c r="U1850" s="227">
        <v>535675</v>
      </c>
      <c r="V1850" s="227">
        <v>24334</v>
      </c>
      <c r="W1850" s="143">
        <v>46034</v>
      </c>
      <c r="X1850" s="143">
        <v>46035</v>
      </c>
      <c r="Y1850">
        <f t="shared" si="57"/>
        <v>56400</v>
      </c>
    </row>
    <row r="1851" spans="1:25">
      <c r="A1851" s="1" t="str">
        <f t="shared" si="56"/>
        <v>060111082723000</v>
      </c>
      <c r="B1851" s="142" t="s">
        <v>90</v>
      </c>
      <c r="C1851" s="142" t="s">
        <v>998</v>
      </c>
      <c r="D1851" s="142" t="s">
        <v>3495</v>
      </c>
      <c r="E1851" s="142" t="s">
        <v>3496</v>
      </c>
      <c r="F1851" s="142" t="s">
        <v>314</v>
      </c>
      <c r="G1851" s="142" t="s">
        <v>315</v>
      </c>
      <c r="H1851" s="142" t="s">
        <v>316</v>
      </c>
      <c r="I1851" s="142" t="s">
        <v>21</v>
      </c>
      <c r="J1851" s="142">
        <v>1</v>
      </c>
      <c r="K1851" s="142">
        <v>24</v>
      </c>
      <c r="L1851" s="227">
        <v>530</v>
      </c>
      <c r="M1851" s="227">
        <v>2203902</v>
      </c>
      <c r="N1851" s="227">
        <v>5400</v>
      </c>
      <c r="O1851" s="227">
        <v>5400</v>
      </c>
      <c r="P1851" s="227">
        <v>129600</v>
      </c>
      <c r="Q1851" s="227">
        <v>24</v>
      </c>
      <c r="R1851" s="227">
        <v>950</v>
      </c>
      <c r="S1851" s="227">
        <v>106800</v>
      </c>
      <c r="T1851" s="227">
        <v>0</v>
      </c>
      <c r="U1851" s="227">
        <v>0</v>
      </c>
      <c r="V1851" s="227">
        <v>0</v>
      </c>
      <c r="W1851" s="143">
        <v>45995</v>
      </c>
      <c r="X1851" s="143">
        <v>46012</v>
      </c>
      <c r="Y1851">
        <f t="shared" si="57"/>
        <v>106800</v>
      </c>
    </row>
    <row r="1852" spans="1:25">
      <c r="A1852" s="1" t="str">
        <f t="shared" si="56"/>
        <v>060111083138000</v>
      </c>
      <c r="B1852" s="142" t="s">
        <v>90</v>
      </c>
      <c r="C1852" s="142" t="s">
        <v>998</v>
      </c>
      <c r="D1852" s="142" t="s">
        <v>3534</v>
      </c>
      <c r="E1852" s="142" t="s">
        <v>2492</v>
      </c>
      <c r="F1852" s="142" t="s">
        <v>50</v>
      </c>
      <c r="G1852" s="142" t="s">
        <v>2543</v>
      </c>
      <c r="H1852" s="142" t="s">
        <v>2544</v>
      </c>
      <c r="I1852" s="142" t="s">
        <v>21</v>
      </c>
      <c r="J1852" s="142">
        <v>1</v>
      </c>
      <c r="K1852" s="142">
        <v>12</v>
      </c>
      <c r="L1852" s="227">
        <v>173</v>
      </c>
      <c r="M1852" s="227">
        <v>5944027</v>
      </c>
      <c r="N1852" s="227">
        <v>43500</v>
      </c>
      <c r="O1852" s="227">
        <v>43500</v>
      </c>
      <c r="P1852" s="227">
        <v>522000</v>
      </c>
      <c r="Q1852" s="227">
        <v>12</v>
      </c>
      <c r="R1852" s="227">
        <v>1500</v>
      </c>
      <c r="S1852" s="227">
        <v>504000</v>
      </c>
      <c r="T1852" s="227">
        <v>25</v>
      </c>
      <c r="U1852" s="227">
        <v>979730</v>
      </c>
      <c r="V1852" s="227">
        <v>120766</v>
      </c>
      <c r="W1852" s="143">
        <v>45992</v>
      </c>
      <c r="X1852" s="143">
        <v>46035</v>
      </c>
      <c r="Y1852">
        <f t="shared" si="57"/>
        <v>504000</v>
      </c>
    </row>
    <row r="1853" spans="1:25">
      <c r="A1853" s="1" t="str">
        <f t="shared" si="56"/>
        <v>060111083802000</v>
      </c>
      <c r="B1853" s="142" t="s">
        <v>90</v>
      </c>
      <c r="C1853" s="142" t="s">
        <v>998</v>
      </c>
      <c r="D1853" s="142" t="s">
        <v>3523</v>
      </c>
      <c r="E1853" s="142" t="s">
        <v>20</v>
      </c>
      <c r="F1853" s="142" t="s">
        <v>941</v>
      </c>
      <c r="G1853" s="142" t="s">
        <v>942</v>
      </c>
      <c r="H1853" s="142" t="s">
        <v>943</v>
      </c>
      <c r="I1853" s="142" t="s">
        <v>21</v>
      </c>
      <c r="J1853" s="142">
        <v>1</v>
      </c>
      <c r="K1853" s="142">
        <v>40</v>
      </c>
      <c r="L1853" s="227">
        <v>116</v>
      </c>
      <c r="M1853" s="227">
        <v>455185</v>
      </c>
      <c r="N1853" s="227">
        <v>5100</v>
      </c>
      <c r="O1853" s="227">
        <v>5100</v>
      </c>
      <c r="P1853" s="227">
        <v>204000</v>
      </c>
      <c r="Q1853" s="227"/>
      <c r="R1853" s="227"/>
      <c r="S1853" s="227"/>
      <c r="T1853" s="227">
        <v>5</v>
      </c>
      <c r="U1853" s="227">
        <v>22973</v>
      </c>
      <c r="V1853" s="227">
        <v>3353</v>
      </c>
      <c r="W1853" s="143">
        <v>45974</v>
      </c>
      <c r="X1853" s="143">
        <v>46033</v>
      </c>
      <c r="Y1853">
        <f t="shared" si="57"/>
        <v>204000</v>
      </c>
    </row>
    <row r="1854" spans="1:25">
      <c r="A1854" s="1" t="str">
        <f t="shared" si="56"/>
        <v>060111083898000</v>
      </c>
      <c r="B1854" s="142" t="s">
        <v>90</v>
      </c>
      <c r="C1854" s="142" t="s">
        <v>998</v>
      </c>
      <c r="D1854" s="142" t="s">
        <v>3528</v>
      </c>
      <c r="E1854" s="142" t="s">
        <v>27</v>
      </c>
      <c r="F1854" s="142" t="s">
        <v>320</v>
      </c>
      <c r="G1854" s="142" t="s">
        <v>321</v>
      </c>
      <c r="H1854" s="142" t="s">
        <v>322</v>
      </c>
      <c r="I1854" s="142" t="s">
        <v>23</v>
      </c>
      <c r="J1854" s="142">
        <v>1</v>
      </c>
      <c r="K1854" s="142">
        <v>30</v>
      </c>
      <c r="L1854" s="227">
        <v>81</v>
      </c>
      <c r="M1854" s="227">
        <v>421992</v>
      </c>
      <c r="N1854" s="227">
        <v>6800</v>
      </c>
      <c r="O1854" s="227">
        <v>6000</v>
      </c>
      <c r="P1854" s="227">
        <v>180000</v>
      </c>
      <c r="Q1854" s="227">
        <v>30</v>
      </c>
      <c r="R1854" s="227">
        <v>500</v>
      </c>
      <c r="S1854" s="227">
        <v>165000</v>
      </c>
      <c r="T1854" s="227">
        <v>20</v>
      </c>
      <c r="U1854" s="227">
        <v>108000</v>
      </c>
      <c r="V1854" s="227">
        <v>3805</v>
      </c>
      <c r="W1854" s="143">
        <v>46010</v>
      </c>
      <c r="X1854" s="143">
        <v>46032</v>
      </c>
      <c r="Y1854">
        <f t="shared" si="57"/>
        <v>165000</v>
      </c>
    </row>
    <row r="1855" spans="1:25">
      <c r="A1855" s="1" t="str">
        <f t="shared" si="56"/>
        <v>060111083903000</v>
      </c>
      <c r="B1855" s="142" t="s">
        <v>90</v>
      </c>
      <c r="C1855" s="142" t="s">
        <v>998</v>
      </c>
      <c r="D1855" s="142" t="s">
        <v>3528</v>
      </c>
      <c r="E1855" s="142" t="s">
        <v>27</v>
      </c>
      <c r="F1855" s="142" t="s">
        <v>326</v>
      </c>
      <c r="G1855" s="142" t="s">
        <v>327</v>
      </c>
      <c r="H1855" s="142" t="s">
        <v>328</v>
      </c>
      <c r="I1855" s="142" t="s">
        <v>21</v>
      </c>
      <c r="J1855" s="142">
        <v>1</v>
      </c>
      <c r="K1855" s="142">
        <v>24</v>
      </c>
      <c r="L1855" s="227">
        <v>1070</v>
      </c>
      <c r="M1855" s="227">
        <v>5216156</v>
      </c>
      <c r="N1855" s="227">
        <v>6600</v>
      </c>
      <c r="O1855" s="227">
        <v>6600</v>
      </c>
      <c r="P1855" s="227">
        <v>158400</v>
      </c>
      <c r="Q1855" s="227"/>
      <c r="R1855" s="227"/>
      <c r="S1855" s="227"/>
      <c r="T1855" s="227">
        <v>257</v>
      </c>
      <c r="U1855" s="227">
        <v>1528108</v>
      </c>
      <c r="V1855" s="227">
        <v>275256</v>
      </c>
      <c r="W1855" s="143">
        <v>46018</v>
      </c>
      <c r="X1855" s="143">
        <v>46035</v>
      </c>
      <c r="Y1855">
        <f t="shared" si="57"/>
        <v>158400</v>
      </c>
    </row>
    <row r="1856" spans="1:25">
      <c r="A1856" s="1" t="str">
        <f t="shared" si="56"/>
        <v>060111084368000</v>
      </c>
      <c r="B1856" s="142" t="s">
        <v>90</v>
      </c>
      <c r="C1856" s="142" t="s">
        <v>998</v>
      </c>
      <c r="D1856" s="142" t="s">
        <v>3511</v>
      </c>
      <c r="E1856" s="142" t="s">
        <v>3512</v>
      </c>
      <c r="F1856" s="142" t="s">
        <v>3563</v>
      </c>
      <c r="G1856" s="142" t="s">
        <v>3564</v>
      </c>
      <c r="H1856" s="142" t="s">
        <v>3565</v>
      </c>
      <c r="I1856" s="142" t="s">
        <v>21</v>
      </c>
      <c r="J1856" s="142">
        <v>1</v>
      </c>
      <c r="K1856" s="142">
        <v>20</v>
      </c>
      <c r="L1856" s="227">
        <v>121</v>
      </c>
      <c r="M1856" s="227">
        <v>4629172</v>
      </c>
      <c r="N1856" s="227">
        <v>55900</v>
      </c>
      <c r="O1856" s="227">
        <v>55900</v>
      </c>
      <c r="P1856" s="227">
        <v>1118000</v>
      </c>
      <c r="Q1856" s="227"/>
      <c r="R1856" s="227"/>
      <c r="S1856" s="227"/>
      <c r="T1856" s="227">
        <v>13</v>
      </c>
      <c r="U1856" s="227">
        <v>604775</v>
      </c>
      <c r="V1856" s="227">
        <v>107426</v>
      </c>
      <c r="W1856" s="143">
        <v>46015</v>
      </c>
      <c r="X1856" s="143">
        <v>46029</v>
      </c>
      <c r="Y1856">
        <f t="shared" si="57"/>
        <v>1118000</v>
      </c>
    </row>
    <row r="1857" spans="1:25">
      <c r="A1857" s="1" t="str">
        <f t="shared" si="56"/>
        <v>060111084369000</v>
      </c>
      <c r="B1857" s="142" t="s">
        <v>90</v>
      </c>
      <c r="C1857" s="142" t="s">
        <v>998</v>
      </c>
      <c r="D1857" s="142" t="s">
        <v>3527</v>
      </c>
      <c r="E1857" s="142" t="s">
        <v>22</v>
      </c>
      <c r="F1857" s="142" t="s">
        <v>332</v>
      </c>
      <c r="G1857" s="142" t="s">
        <v>333</v>
      </c>
      <c r="H1857" s="142" t="s">
        <v>334</v>
      </c>
      <c r="I1857" s="142" t="s">
        <v>21</v>
      </c>
      <c r="J1857" s="142">
        <v>1</v>
      </c>
      <c r="K1857" s="142">
        <v>60</v>
      </c>
      <c r="L1857" s="227">
        <v>1165</v>
      </c>
      <c r="M1857" s="227">
        <v>8893692</v>
      </c>
      <c r="N1857" s="227">
        <v>9700</v>
      </c>
      <c r="O1857" s="227">
        <v>9000</v>
      </c>
      <c r="P1857" s="227">
        <v>540000</v>
      </c>
      <c r="Q1857" s="227">
        <v>60</v>
      </c>
      <c r="R1857" s="227">
        <v>300</v>
      </c>
      <c r="S1857" s="227">
        <v>522000</v>
      </c>
      <c r="T1857" s="227">
        <v>634</v>
      </c>
      <c r="U1857" s="227">
        <v>5012432</v>
      </c>
      <c r="V1857" s="227">
        <v>172432</v>
      </c>
      <c r="W1857" s="143">
        <v>46035</v>
      </c>
      <c r="X1857" s="143">
        <v>46035</v>
      </c>
      <c r="Y1857">
        <f t="shared" si="57"/>
        <v>522000</v>
      </c>
    </row>
    <row r="1858" spans="1:25">
      <c r="A1858" s="1" t="str">
        <f t="shared" si="56"/>
        <v>060111084782000</v>
      </c>
      <c r="B1858" s="142" t="s">
        <v>90</v>
      </c>
      <c r="C1858" s="142" t="s">
        <v>998</v>
      </c>
      <c r="D1858" s="142" t="s">
        <v>3511</v>
      </c>
      <c r="E1858" s="142" t="s">
        <v>3512</v>
      </c>
      <c r="F1858" s="142" t="s">
        <v>3566</v>
      </c>
      <c r="G1858" s="142" t="s">
        <v>3567</v>
      </c>
      <c r="H1858" s="142" t="s">
        <v>3568</v>
      </c>
      <c r="I1858" s="142" t="s">
        <v>21</v>
      </c>
      <c r="J1858" s="142">
        <v>1</v>
      </c>
      <c r="K1858" s="142">
        <v>20</v>
      </c>
      <c r="L1858" s="227">
        <v>130</v>
      </c>
      <c r="M1858" s="227">
        <v>5076500</v>
      </c>
      <c r="N1858" s="227">
        <v>52900</v>
      </c>
      <c r="O1858" s="227">
        <v>41900</v>
      </c>
      <c r="P1858" s="227">
        <v>838000</v>
      </c>
      <c r="Q1858" s="227"/>
      <c r="R1858" s="227"/>
      <c r="S1858" s="227"/>
      <c r="T1858" s="227">
        <v>41</v>
      </c>
      <c r="U1858" s="227">
        <v>1475405</v>
      </c>
      <c r="V1858" s="227">
        <v>-125645</v>
      </c>
      <c r="W1858" s="143">
        <v>46015</v>
      </c>
      <c r="X1858" s="143">
        <v>46035</v>
      </c>
      <c r="Y1858">
        <f t="shared" si="57"/>
        <v>838000</v>
      </c>
    </row>
    <row r="1859" spans="1:25">
      <c r="A1859" s="1" t="str">
        <f t="shared" si="56"/>
        <v>060111086395000</v>
      </c>
      <c r="B1859" s="142" t="s">
        <v>90</v>
      </c>
      <c r="C1859" s="142" t="s">
        <v>998</v>
      </c>
      <c r="D1859" s="142" t="s">
        <v>3523</v>
      </c>
      <c r="E1859" s="142" t="s">
        <v>20</v>
      </c>
      <c r="F1859" s="142" t="s">
        <v>949</v>
      </c>
      <c r="G1859" s="142" t="s">
        <v>950</v>
      </c>
      <c r="H1859" s="142" t="s">
        <v>951</v>
      </c>
      <c r="I1859" s="142" t="s">
        <v>21</v>
      </c>
      <c r="J1859" s="142">
        <v>1</v>
      </c>
      <c r="K1859" s="142">
        <v>8</v>
      </c>
      <c r="L1859" s="227">
        <v>15</v>
      </c>
      <c r="M1859" s="227">
        <v>554730</v>
      </c>
      <c r="N1859" s="227">
        <v>46900</v>
      </c>
      <c r="O1859" s="227">
        <v>46900</v>
      </c>
      <c r="P1859" s="227">
        <v>375200</v>
      </c>
      <c r="Q1859" s="227"/>
      <c r="R1859" s="227"/>
      <c r="S1859" s="227"/>
      <c r="T1859" s="227">
        <v>8</v>
      </c>
      <c r="U1859" s="227">
        <v>338018</v>
      </c>
      <c r="V1859" s="227">
        <v>42162</v>
      </c>
      <c r="W1859" s="143">
        <v>46013</v>
      </c>
      <c r="X1859" s="143">
        <v>46034</v>
      </c>
      <c r="Y1859">
        <f t="shared" si="57"/>
        <v>375200</v>
      </c>
    </row>
    <row r="1860" spans="1:25">
      <c r="A1860" s="1" t="str">
        <f t="shared" si="56"/>
        <v>060111086441000</v>
      </c>
      <c r="B1860" s="142" t="s">
        <v>90</v>
      </c>
      <c r="C1860" s="142" t="s">
        <v>998</v>
      </c>
      <c r="D1860" s="142" t="s">
        <v>3494</v>
      </c>
      <c r="E1860" s="142" t="s">
        <v>2486</v>
      </c>
      <c r="F1860" s="142" t="s">
        <v>59</v>
      </c>
      <c r="G1860" s="142" t="s">
        <v>2590</v>
      </c>
      <c r="H1860" s="142" t="s">
        <v>2591</v>
      </c>
      <c r="I1860" s="142" t="s">
        <v>21</v>
      </c>
      <c r="J1860" s="142">
        <v>1</v>
      </c>
      <c r="K1860" s="142">
        <v>20</v>
      </c>
      <c r="L1860" s="227">
        <v>80</v>
      </c>
      <c r="M1860" s="227">
        <v>337296</v>
      </c>
      <c r="N1860" s="227">
        <v>5500</v>
      </c>
      <c r="O1860" s="227">
        <v>5500</v>
      </c>
      <c r="P1860" s="227">
        <v>110000</v>
      </c>
      <c r="Q1860" s="227"/>
      <c r="R1860" s="227"/>
      <c r="S1860" s="227"/>
      <c r="T1860" s="227">
        <v>4</v>
      </c>
      <c r="U1860" s="227">
        <v>19820</v>
      </c>
      <c r="V1860" s="227">
        <v>2955</v>
      </c>
      <c r="W1860" s="143">
        <v>45999</v>
      </c>
      <c r="X1860" s="143">
        <v>46033</v>
      </c>
      <c r="Y1860">
        <f t="shared" si="57"/>
        <v>110000</v>
      </c>
    </row>
    <row r="1861" spans="1:25">
      <c r="A1861" s="1" t="str">
        <f t="shared" ref="A1861:A1924" si="58">B1861&amp;F1861</f>
        <v>060111087230000</v>
      </c>
      <c r="B1861" s="142" t="s">
        <v>90</v>
      </c>
      <c r="C1861" s="142" t="s">
        <v>998</v>
      </c>
      <c r="D1861" s="142" t="s">
        <v>3528</v>
      </c>
      <c r="E1861" s="142" t="s">
        <v>27</v>
      </c>
      <c r="F1861" s="142" t="s">
        <v>489</v>
      </c>
      <c r="G1861" s="142" t="s">
        <v>490</v>
      </c>
      <c r="H1861" s="142" t="s">
        <v>491</v>
      </c>
      <c r="I1861" s="142" t="s">
        <v>23</v>
      </c>
      <c r="J1861" s="142">
        <v>1</v>
      </c>
      <c r="K1861" s="142">
        <v>12</v>
      </c>
      <c r="L1861" s="227">
        <v>118</v>
      </c>
      <c r="M1861" s="227">
        <v>334337</v>
      </c>
      <c r="N1861" s="227">
        <v>4000</v>
      </c>
      <c r="O1861" s="227">
        <v>4000</v>
      </c>
      <c r="P1861" s="227">
        <v>48000</v>
      </c>
      <c r="Q1861" s="227">
        <v>12</v>
      </c>
      <c r="R1861" s="227">
        <v>725</v>
      </c>
      <c r="S1861" s="227">
        <v>39300</v>
      </c>
      <c r="T1861" s="227">
        <v>126</v>
      </c>
      <c r="U1861" s="227">
        <v>375540</v>
      </c>
      <c r="V1861" s="227">
        <v>18537</v>
      </c>
      <c r="W1861" s="143">
        <v>45973</v>
      </c>
      <c r="X1861" s="143">
        <v>46035</v>
      </c>
      <c r="Y1861">
        <f t="shared" ref="Y1861:Y1924" si="59">IF(S1861&gt;0,S1861,P1861)</f>
        <v>39300</v>
      </c>
    </row>
    <row r="1862" spans="1:25">
      <c r="A1862" s="1" t="str">
        <f t="shared" si="58"/>
        <v>060111088129000</v>
      </c>
      <c r="B1862" s="142" t="s">
        <v>90</v>
      </c>
      <c r="C1862" s="142" t="s">
        <v>998</v>
      </c>
      <c r="D1862" s="142" t="s">
        <v>3527</v>
      </c>
      <c r="E1862" s="142" t="s">
        <v>22</v>
      </c>
      <c r="F1862" s="142" t="s">
        <v>338</v>
      </c>
      <c r="G1862" s="142" t="s">
        <v>339</v>
      </c>
      <c r="H1862" s="142" t="s">
        <v>340</v>
      </c>
      <c r="I1862" s="142" t="s">
        <v>23</v>
      </c>
      <c r="J1862" s="142">
        <v>1</v>
      </c>
      <c r="K1862" s="142">
        <v>40</v>
      </c>
      <c r="L1862" s="227">
        <v>14798</v>
      </c>
      <c r="M1862" s="227">
        <v>38072834</v>
      </c>
      <c r="N1862" s="227">
        <v>3100</v>
      </c>
      <c r="O1862" s="227">
        <v>3000</v>
      </c>
      <c r="P1862" s="227">
        <v>120000</v>
      </c>
      <c r="Q1862" s="227">
        <v>40</v>
      </c>
      <c r="R1862" s="227">
        <v>130</v>
      </c>
      <c r="S1862" s="227">
        <v>114800</v>
      </c>
      <c r="T1862" s="227">
        <v>31422</v>
      </c>
      <c r="U1862" s="227">
        <v>81021136</v>
      </c>
      <c r="V1862" s="227">
        <v>177470</v>
      </c>
      <c r="W1862" s="143">
        <v>46027</v>
      </c>
      <c r="X1862" s="143">
        <v>46035</v>
      </c>
      <c r="Y1862">
        <f t="shared" si="59"/>
        <v>114800</v>
      </c>
    </row>
    <row r="1863" spans="1:25">
      <c r="A1863" s="1" t="str">
        <f t="shared" si="58"/>
        <v>060111088133000</v>
      </c>
      <c r="B1863" s="142" t="s">
        <v>90</v>
      </c>
      <c r="C1863" s="142" t="s">
        <v>998</v>
      </c>
      <c r="D1863" s="142" t="s">
        <v>3527</v>
      </c>
      <c r="E1863" s="142" t="s">
        <v>22</v>
      </c>
      <c r="F1863" s="142" t="s">
        <v>631</v>
      </c>
      <c r="G1863" s="142" t="s">
        <v>632</v>
      </c>
      <c r="H1863" s="142" t="s">
        <v>633</v>
      </c>
      <c r="I1863" s="142" t="s">
        <v>26</v>
      </c>
      <c r="J1863" s="142">
        <v>1</v>
      </c>
      <c r="K1863" s="142">
        <v>40</v>
      </c>
      <c r="L1863" s="227"/>
      <c r="M1863" s="227"/>
      <c r="N1863" s="227">
        <v>3050</v>
      </c>
      <c r="O1863" s="227">
        <v>3050</v>
      </c>
      <c r="P1863" s="227">
        <v>122000</v>
      </c>
      <c r="Q1863" s="227"/>
      <c r="R1863" s="227"/>
      <c r="S1863" s="227"/>
      <c r="T1863" s="227"/>
      <c r="U1863" s="227"/>
      <c r="V1863" s="227"/>
      <c r="W1863" s="143"/>
      <c r="X1863" s="143"/>
      <c r="Y1863">
        <f t="shared" si="59"/>
        <v>122000</v>
      </c>
    </row>
    <row r="1864" spans="1:25">
      <c r="A1864" s="1" t="str">
        <f t="shared" si="58"/>
        <v>060111088134000</v>
      </c>
      <c r="B1864" s="142" t="s">
        <v>90</v>
      </c>
      <c r="C1864" s="142" t="s">
        <v>998</v>
      </c>
      <c r="D1864" s="142" t="s">
        <v>3527</v>
      </c>
      <c r="E1864" s="142" t="s">
        <v>22</v>
      </c>
      <c r="F1864" s="142" t="s">
        <v>344</v>
      </c>
      <c r="G1864" s="142" t="s">
        <v>345</v>
      </c>
      <c r="H1864" s="142" t="s">
        <v>346</v>
      </c>
      <c r="I1864" s="142" t="s">
        <v>23</v>
      </c>
      <c r="J1864" s="142">
        <v>1</v>
      </c>
      <c r="K1864" s="142">
        <v>40</v>
      </c>
      <c r="L1864" s="227">
        <v>5799</v>
      </c>
      <c r="M1864" s="227">
        <v>14329197</v>
      </c>
      <c r="N1864" s="227">
        <v>3000</v>
      </c>
      <c r="O1864" s="227">
        <v>2900</v>
      </c>
      <c r="P1864" s="227">
        <v>116000</v>
      </c>
      <c r="Q1864" s="227">
        <v>40</v>
      </c>
      <c r="R1864" s="227">
        <v>150</v>
      </c>
      <c r="S1864" s="227">
        <v>110000</v>
      </c>
      <c r="T1864" s="227">
        <v>2338</v>
      </c>
      <c r="U1864" s="227">
        <v>5836567</v>
      </c>
      <c r="V1864" s="227">
        <v>59422</v>
      </c>
      <c r="W1864" s="143">
        <v>46027</v>
      </c>
      <c r="X1864" s="143">
        <v>46035</v>
      </c>
      <c r="Y1864">
        <f t="shared" si="59"/>
        <v>110000</v>
      </c>
    </row>
    <row r="1865" spans="1:25">
      <c r="A1865" s="1" t="str">
        <f t="shared" si="58"/>
        <v>060111088137000</v>
      </c>
      <c r="B1865" s="142" t="s">
        <v>90</v>
      </c>
      <c r="C1865" s="142" t="s">
        <v>998</v>
      </c>
      <c r="D1865" s="142" t="s">
        <v>3527</v>
      </c>
      <c r="E1865" s="142" t="s">
        <v>22</v>
      </c>
      <c r="F1865" s="142" t="s">
        <v>350</v>
      </c>
      <c r="G1865" s="142" t="s">
        <v>351</v>
      </c>
      <c r="H1865" s="142" t="s">
        <v>3569</v>
      </c>
      <c r="I1865" s="142" t="s">
        <v>21</v>
      </c>
      <c r="J1865" s="142">
        <v>1</v>
      </c>
      <c r="K1865" s="142">
        <v>24</v>
      </c>
      <c r="L1865" s="227">
        <v>398</v>
      </c>
      <c r="M1865" s="227">
        <v>1508559</v>
      </c>
      <c r="N1865" s="227">
        <v>4700</v>
      </c>
      <c r="O1865" s="227">
        <v>4700</v>
      </c>
      <c r="P1865" s="227">
        <v>112800</v>
      </c>
      <c r="Q1865" s="227">
        <v>24</v>
      </c>
      <c r="R1865" s="227">
        <v>250</v>
      </c>
      <c r="S1865" s="227">
        <v>106800</v>
      </c>
      <c r="T1865" s="227">
        <v>82</v>
      </c>
      <c r="U1865" s="227">
        <v>315585</v>
      </c>
      <c r="V1865" s="227">
        <v>4776</v>
      </c>
      <c r="W1865" s="143">
        <v>46027</v>
      </c>
      <c r="X1865" s="143">
        <v>46035</v>
      </c>
      <c r="Y1865">
        <f t="shared" si="59"/>
        <v>106800</v>
      </c>
    </row>
    <row r="1866" spans="1:25">
      <c r="A1866" s="1" t="str">
        <f t="shared" si="58"/>
        <v>060111088171000</v>
      </c>
      <c r="B1866" s="142" t="s">
        <v>90</v>
      </c>
      <c r="C1866" s="142" t="s">
        <v>998</v>
      </c>
      <c r="D1866" s="142" t="s">
        <v>3527</v>
      </c>
      <c r="E1866" s="142" t="s">
        <v>22</v>
      </c>
      <c r="F1866" s="142" t="s">
        <v>356</v>
      </c>
      <c r="G1866" s="142" t="s">
        <v>357</v>
      </c>
      <c r="H1866" s="142" t="s">
        <v>358</v>
      </c>
      <c r="I1866" s="142" t="s">
        <v>23</v>
      </c>
      <c r="J1866" s="142">
        <v>1</v>
      </c>
      <c r="K1866" s="142">
        <v>40</v>
      </c>
      <c r="L1866" s="227">
        <v>115558</v>
      </c>
      <c r="M1866" s="227">
        <v>290341003</v>
      </c>
      <c r="N1866" s="227">
        <v>3000</v>
      </c>
      <c r="O1866" s="227">
        <v>3000</v>
      </c>
      <c r="P1866" s="227">
        <v>120000</v>
      </c>
      <c r="Q1866" s="227">
        <v>40</v>
      </c>
      <c r="R1866" s="227">
        <v>200</v>
      </c>
      <c r="S1866" s="227">
        <v>112000</v>
      </c>
      <c r="T1866" s="227">
        <v>24957</v>
      </c>
      <c r="U1866" s="227">
        <v>61143054</v>
      </c>
      <c r="V1866" s="227">
        <v>-1561738</v>
      </c>
      <c r="W1866" s="143">
        <v>46034</v>
      </c>
      <c r="X1866" s="143">
        <v>46035</v>
      </c>
      <c r="Y1866">
        <f t="shared" si="59"/>
        <v>112000</v>
      </c>
    </row>
    <row r="1867" spans="1:25">
      <c r="A1867" s="1" t="str">
        <f t="shared" si="58"/>
        <v>060111088175000</v>
      </c>
      <c r="B1867" s="142" t="s">
        <v>90</v>
      </c>
      <c r="C1867" s="142" t="s">
        <v>998</v>
      </c>
      <c r="D1867" s="142" t="s">
        <v>3527</v>
      </c>
      <c r="E1867" s="142" t="s">
        <v>22</v>
      </c>
      <c r="F1867" s="142" t="s">
        <v>362</v>
      </c>
      <c r="G1867" s="142" t="s">
        <v>363</v>
      </c>
      <c r="H1867" s="142" t="s">
        <v>364</v>
      </c>
      <c r="I1867" s="142" t="s">
        <v>21</v>
      </c>
      <c r="J1867" s="142">
        <v>1</v>
      </c>
      <c r="K1867" s="142">
        <v>40</v>
      </c>
      <c r="L1867" s="227">
        <v>89303</v>
      </c>
      <c r="M1867" s="227">
        <v>213617476</v>
      </c>
      <c r="N1867" s="227">
        <v>2800</v>
      </c>
      <c r="O1867" s="227">
        <v>2800</v>
      </c>
      <c r="P1867" s="227">
        <v>112000</v>
      </c>
      <c r="Q1867" s="227">
        <v>40</v>
      </c>
      <c r="R1867" s="227">
        <v>133</v>
      </c>
      <c r="S1867" s="227">
        <v>106680</v>
      </c>
      <c r="T1867" s="227">
        <v>12343</v>
      </c>
      <c r="U1867" s="227">
        <v>28733955</v>
      </c>
      <c r="V1867" s="227">
        <v>-791151</v>
      </c>
      <c r="W1867" s="143">
        <v>46029</v>
      </c>
      <c r="X1867" s="143">
        <v>46035</v>
      </c>
      <c r="Y1867">
        <f t="shared" si="59"/>
        <v>106680</v>
      </c>
    </row>
    <row r="1868" spans="1:25">
      <c r="A1868" s="1" t="str">
        <f t="shared" si="58"/>
        <v>060111088200000</v>
      </c>
      <c r="B1868" s="142" t="s">
        <v>90</v>
      </c>
      <c r="C1868" s="142" t="s">
        <v>998</v>
      </c>
      <c r="D1868" s="142" t="s">
        <v>3527</v>
      </c>
      <c r="E1868" s="142" t="s">
        <v>22</v>
      </c>
      <c r="F1868" s="142" t="s">
        <v>368</v>
      </c>
      <c r="G1868" s="142" t="s">
        <v>369</v>
      </c>
      <c r="H1868" s="142" t="s">
        <v>370</v>
      </c>
      <c r="I1868" s="142" t="s">
        <v>23</v>
      </c>
      <c r="J1868" s="142">
        <v>1</v>
      </c>
      <c r="K1868" s="142">
        <v>40</v>
      </c>
      <c r="L1868" s="227">
        <v>10044</v>
      </c>
      <c r="M1868" s="227">
        <v>24817249</v>
      </c>
      <c r="N1868" s="227">
        <v>3000</v>
      </c>
      <c r="O1868" s="227">
        <v>2900</v>
      </c>
      <c r="P1868" s="227">
        <v>116000</v>
      </c>
      <c r="Q1868" s="227">
        <v>40</v>
      </c>
      <c r="R1868" s="227">
        <v>150</v>
      </c>
      <c r="S1868" s="227">
        <v>110000</v>
      </c>
      <c r="T1868" s="227">
        <v>4818</v>
      </c>
      <c r="U1868" s="227">
        <v>12009091</v>
      </c>
      <c r="V1868" s="227">
        <v>104520</v>
      </c>
      <c r="W1868" s="143">
        <v>46027</v>
      </c>
      <c r="X1868" s="143">
        <v>46035</v>
      </c>
      <c r="Y1868">
        <f t="shared" si="59"/>
        <v>110000</v>
      </c>
    </row>
    <row r="1869" spans="1:25">
      <c r="A1869" s="1" t="str">
        <f t="shared" si="58"/>
        <v>060111088243000</v>
      </c>
      <c r="B1869" s="142" t="s">
        <v>90</v>
      </c>
      <c r="C1869" s="142" t="s">
        <v>998</v>
      </c>
      <c r="D1869" s="142" t="s">
        <v>3527</v>
      </c>
      <c r="E1869" s="142" t="s">
        <v>22</v>
      </c>
      <c r="F1869" s="142" t="s">
        <v>374</v>
      </c>
      <c r="G1869" s="142" t="s">
        <v>375</v>
      </c>
      <c r="H1869" s="142" t="s">
        <v>376</v>
      </c>
      <c r="I1869" s="142" t="s">
        <v>21</v>
      </c>
      <c r="J1869" s="142">
        <v>1</v>
      </c>
      <c r="K1869" s="142">
        <v>20</v>
      </c>
      <c r="L1869" s="227">
        <v>2109</v>
      </c>
      <c r="M1869" s="227">
        <v>7464151</v>
      </c>
      <c r="N1869" s="227">
        <v>4700</v>
      </c>
      <c r="O1869" s="227">
        <v>4500</v>
      </c>
      <c r="P1869" s="227">
        <v>90000</v>
      </c>
      <c r="Q1869" s="227">
        <v>20</v>
      </c>
      <c r="R1869" s="227">
        <v>450</v>
      </c>
      <c r="S1869" s="227">
        <v>81000</v>
      </c>
      <c r="T1869" s="227">
        <v>1367</v>
      </c>
      <c r="U1869" s="227">
        <v>5006757</v>
      </c>
      <c r="V1869" s="227">
        <v>168684</v>
      </c>
      <c r="W1869" s="143">
        <v>46017</v>
      </c>
      <c r="X1869" s="143">
        <v>46034</v>
      </c>
      <c r="Y1869">
        <f t="shared" si="59"/>
        <v>81000</v>
      </c>
    </row>
    <row r="1870" spans="1:25">
      <c r="A1870" s="1" t="str">
        <f t="shared" si="58"/>
        <v>060111088263000</v>
      </c>
      <c r="B1870" s="142" t="s">
        <v>90</v>
      </c>
      <c r="C1870" s="142" t="s">
        <v>998</v>
      </c>
      <c r="D1870" s="142" t="s">
        <v>3527</v>
      </c>
      <c r="E1870" s="142" t="s">
        <v>22</v>
      </c>
      <c r="F1870" s="142" t="s">
        <v>749</v>
      </c>
      <c r="G1870" s="142" t="s">
        <v>750</v>
      </c>
      <c r="H1870" s="142" t="s">
        <v>751</v>
      </c>
      <c r="I1870" s="142" t="s">
        <v>26</v>
      </c>
      <c r="J1870" s="142">
        <v>1</v>
      </c>
      <c r="K1870" s="142">
        <v>40</v>
      </c>
      <c r="L1870" s="227"/>
      <c r="M1870" s="227"/>
      <c r="N1870" s="227">
        <v>2200</v>
      </c>
      <c r="O1870" s="227">
        <v>2200</v>
      </c>
      <c r="P1870" s="227">
        <v>88000</v>
      </c>
      <c r="Q1870" s="227"/>
      <c r="R1870" s="227"/>
      <c r="S1870" s="227"/>
      <c r="T1870" s="227"/>
      <c r="U1870" s="227"/>
      <c r="V1870" s="227"/>
      <c r="W1870" s="143"/>
      <c r="X1870" s="143"/>
      <c r="Y1870">
        <f t="shared" si="59"/>
        <v>88000</v>
      </c>
    </row>
    <row r="1871" spans="1:25">
      <c r="A1871" s="1" t="str">
        <f t="shared" si="58"/>
        <v>060111088264000</v>
      </c>
      <c r="B1871" s="142" t="s">
        <v>90</v>
      </c>
      <c r="C1871" s="142" t="s">
        <v>998</v>
      </c>
      <c r="D1871" s="142" t="s">
        <v>3527</v>
      </c>
      <c r="E1871" s="142" t="s">
        <v>22</v>
      </c>
      <c r="F1871" s="142" t="s">
        <v>638</v>
      </c>
      <c r="G1871" s="142" t="s">
        <v>639</v>
      </c>
      <c r="H1871" s="142" t="s">
        <v>640</v>
      </c>
      <c r="I1871" s="142" t="s">
        <v>21</v>
      </c>
      <c r="J1871" s="142">
        <v>1</v>
      </c>
      <c r="K1871" s="142">
        <v>40</v>
      </c>
      <c r="L1871" s="227">
        <v>1626</v>
      </c>
      <c r="M1871" s="227">
        <v>4213289</v>
      </c>
      <c r="N1871" s="227">
        <v>3100</v>
      </c>
      <c r="O1871" s="227">
        <v>3100</v>
      </c>
      <c r="P1871" s="227">
        <v>124000</v>
      </c>
      <c r="Q1871" s="227">
        <v>40</v>
      </c>
      <c r="R1871" s="227">
        <v>200</v>
      </c>
      <c r="S1871" s="227">
        <v>116000</v>
      </c>
      <c r="T1871" s="227">
        <v>145</v>
      </c>
      <c r="U1871" s="227">
        <v>390315</v>
      </c>
      <c r="V1871" s="227">
        <v>14591</v>
      </c>
      <c r="W1871" s="143">
        <v>46027</v>
      </c>
      <c r="X1871" s="143">
        <v>46034</v>
      </c>
      <c r="Y1871">
        <f t="shared" si="59"/>
        <v>116000</v>
      </c>
    </row>
    <row r="1872" spans="1:25">
      <c r="A1872" s="1" t="str">
        <f t="shared" si="58"/>
        <v>060111088271000</v>
      </c>
      <c r="B1872" s="142" t="s">
        <v>90</v>
      </c>
      <c r="C1872" s="142" t="s">
        <v>998</v>
      </c>
      <c r="D1872" s="142" t="s">
        <v>3527</v>
      </c>
      <c r="E1872" s="142" t="s">
        <v>22</v>
      </c>
      <c r="F1872" s="142" t="s">
        <v>593</v>
      </c>
      <c r="G1872" s="142" t="s">
        <v>594</v>
      </c>
      <c r="H1872" s="142" t="s">
        <v>595</v>
      </c>
      <c r="I1872" s="142" t="s">
        <v>23</v>
      </c>
      <c r="J1872" s="142">
        <v>1</v>
      </c>
      <c r="K1872" s="142">
        <v>40</v>
      </c>
      <c r="L1872" s="227"/>
      <c r="M1872" s="227"/>
      <c r="N1872" s="227">
        <v>3200</v>
      </c>
      <c r="O1872" s="227">
        <v>3000</v>
      </c>
      <c r="P1872" s="227">
        <v>120000</v>
      </c>
      <c r="Q1872" s="227">
        <v>40</v>
      </c>
      <c r="R1872" s="227">
        <v>130</v>
      </c>
      <c r="S1872" s="227">
        <v>114800</v>
      </c>
      <c r="T1872" s="227"/>
      <c r="U1872" s="227"/>
      <c r="V1872" s="227"/>
      <c r="W1872" s="143">
        <v>45869</v>
      </c>
      <c r="X1872" s="143">
        <v>45850</v>
      </c>
      <c r="Y1872">
        <f t="shared" si="59"/>
        <v>114800</v>
      </c>
    </row>
    <row r="1873" spans="1:25">
      <c r="A1873" s="1" t="str">
        <f t="shared" si="58"/>
        <v>060111088858000</v>
      </c>
      <c r="B1873" s="142" t="s">
        <v>90</v>
      </c>
      <c r="C1873" s="142" t="s">
        <v>998</v>
      </c>
      <c r="D1873" s="142" t="s">
        <v>3528</v>
      </c>
      <c r="E1873" s="142" t="s">
        <v>27</v>
      </c>
      <c r="F1873" s="142" t="s">
        <v>962</v>
      </c>
      <c r="G1873" s="142" t="s">
        <v>963</v>
      </c>
      <c r="H1873" s="142" t="s">
        <v>964</v>
      </c>
      <c r="I1873" s="142" t="s">
        <v>21</v>
      </c>
      <c r="J1873" s="142">
        <v>1</v>
      </c>
      <c r="K1873" s="142">
        <v>12</v>
      </c>
      <c r="L1873" s="227">
        <v>313</v>
      </c>
      <c r="M1873" s="227">
        <v>1267650</v>
      </c>
      <c r="N1873" s="227">
        <v>5400</v>
      </c>
      <c r="O1873" s="227">
        <v>5400</v>
      </c>
      <c r="P1873" s="227">
        <v>64800</v>
      </c>
      <c r="Q1873" s="227"/>
      <c r="R1873" s="227"/>
      <c r="S1873" s="227"/>
      <c r="T1873" s="227">
        <v>84</v>
      </c>
      <c r="U1873" s="227">
        <v>408649</v>
      </c>
      <c r="V1873" s="227">
        <v>68449</v>
      </c>
      <c r="W1873" s="143">
        <v>46013</v>
      </c>
      <c r="X1873" s="143">
        <v>46035</v>
      </c>
      <c r="Y1873">
        <f t="shared" si="59"/>
        <v>64800</v>
      </c>
    </row>
    <row r="1874" spans="1:25">
      <c r="A1874" s="1" t="str">
        <f t="shared" si="58"/>
        <v>060111089270000</v>
      </c>
      <c r="B1874" s="142" t="s">
        <v>90</v>
      </c>
      <c r="C1874" s="142" t="s">
        <v>998</v>
      </c>
      <c r="D1874" s="142" t="s">
        <v>3497</v>
      </c>
      <c r="E1874" s="142" t="s">
        <v>24</v>
      </c>
      <c r="F1874" s="142" t="s">
        <v>597</v>
      </c>
      <c r="G1874" s="142" t="s">
        <v>598</v>
      </c>
      <c r="H1874" s="142" t="s">
        <v>599</v>
      </c>
      <c r="I1874" s="142" t="s">
        <v>21</v>
      </c>
      <c r="J1874" s="142">
        <v>1</v>
      </c>
      <c r="K1874" s="142">
        <v>48</v>
      </c>
      <c r="L1874" s="227">
        <v>48</v>
      </c>
      <c r="M1874" s="227">
        <v>66935</v>
      </c>
      <c r="N1874" s="227">
        <v>2000</v>
      </c>
      <c r="O1874" s="227">
        <v>2000</v>
      </c>
      <c r="P1874" s="227">
        <v>96000</v>
      </c>
      <c r="Q1874" s="227"/>
      <c r="R1874" s="227"/>
      <c r="S1874" s="227"/>
      <c r="T1874" s="227">
        <v>0</v>
      </c>
      <c r="U1874" s="227">
        <v>0</v>
      </c>
      <c r="V1874" s="227">
        <v>0</v>
      </c>
      <c r="W1874" s="143">
        <v>45842</v>
      </c>
      <c r="X1874" s="143">
        <v>46007</v>
      </c>
      <c r="Y1874">
        <f t="shared" si="59"/>
        <v>96000</v>
      </c>
    </row>
    <row r="1875" spans="1:25">
      <c r="A1875" s="1" t="str">
        <f t="shared" si="58"/>
        <v>060111089271000</v>
      </c>
      <c r="B1875" s="142" t="s">
        <v>90</v>
      </c>
      <c r="C1875" s="142" t="s">
        <v>998</v>
      </c>
      <c r="D1875" s="142" t="s">
        <v>3497</v>
      </c>
      <c r="E1875" s="142" t="s">
        <v>24</v>
      </c>
      <c r="F1875" s="142" t="s">
        <v>380</v>
      </c>
      <c r="G1875" s="142" t="s">
        <v>381</v>
      </c>
      <c r="H1875" s="142" t="s">
        <v>382</v>
      </c>
      <c r="I1875" s="142" t="s">
        <v>23</v>
      </c>
      <c r="J1875" s="142">
        <v>1</v>
      </c>
      <c r="K1875" s="142">
        <v>48</v>
      </c>
      <c r="L1875" s="227">
        <v>5063</v>
      </c>
      <c r="M1875" s="227">
        <v>10791355</v>
      </c>
      <c r="N1875" s="227">
        <v>2650</v>
      </c>
      <c r="O1875" s="227">
        <v>2650</v>
      </c>
      <c r="P1875" s="227">
        <v>127200</v>
      </c>
      <c r="Q1875" s="227">
        <v>48</v>
      </c>
      <c r="R1875" s="227">
        <v>225</v>
      </c>
      <c r="S1875" s="227">
        <v>116400</v>
      </c>
      <c r="T1875" s="227">
        <v>696</v>
      </c>
      <c r="U1875" s="227">
        <v>1550406</v>
      </c>
      <c r="V1875" s="227">
        <v>66941</v>
      </c>
      <c r="W1875" s="143">
        <v>45975</v>
      </c>
      <c r="X1875" s="143">
        <v>46035</v>
      </c>
      <c r="Y1875">
        <f t="shared" si="59"/>
        <v>116400</v>
      </c>
    </row>
    <row r="1876" spans="1:25">
      <c r="A1876" s="1" t="str">
        <f t="shared" si="58"/>
        <v>060111089525000</v>
      </c>
      <c r="B1876" s="142" t="s">
        <v>90</v>
      </c>
      <c r="C1876" s="142" t="s">
        <v>998</v>
      </c>
      <c r="D1876" s="142" t="s">
        <v>3494</v>
      </c>
      <c r="E1876" s="142" t="s">
        <v>2486</v>
      </c>
      <c r="F1876" s="142" t="s">
        <v>51</v>
      </c>
      <c r="G1876" s="142" t="s">
        <v>2548</v>
      </c>
      <c r="H1876" s="142" t="s">
        <v>3570</v>
      </c>
      <c r="I1876" s="142" t="s">
        <v>23</v>
      </c>
      <c r="J1876" s="142">
        <v>1</v>
      </c>
      <c r="K1876" s="142">
        <v>144</v>
      </c>
      <c r="L1876" s="227">
        <v>7990</v>
      </c>
      <c r="M1876" s="227">
        <v>27695895</v>
      </c>
      <c r="N1876" s="227">
        <v>4200</v>
      </c>
      <c r="O1876" s="227">
        <v>4200</v>
      </c>
      <c r="P1876" s="227">
        <v>604800</v>
      </c>
      <c r="Q1876" s="227"/>
      <c r="R1876" s="227"/>
      <c r="S1876" s="227"/>
      <c r="T1876" s="227">
        <v>22</v>
      </c>
      <c r="U1876" s="227">
        <v>83243</v>
      </c>
      <c r="V1876" s="227">
        <v>6984</v>
      </c>
      <c r="W1876" s="143">
        <v>45961</v>
      </c>
      <c r="X1876" s="143">
        <v>46035</v>
      </c>
      <c r="Y1876">
        <f t="shared" si="59"/>
        <v>604800</v>
      </c>
    </row>
    <row r="1877" spans="1:25">
      <c r="A1877" s="1" t="str">
        <f t="shared" si="58"/>
        <v>060111089541000</v>
      </c>
      <c r="B1877" s="142" t="s">
        <v>90</v>
      </c>
      <c r="C1877" s="142" t="s">
        <v>998</v>
      </c>
      <c r="D1877" s="142" t="s">
        <v>3494</v>
      </c>
      <c r="E1877" s="142" t="s">
        <v>2486</v>
      </c>
      <c r="F1877" s="142" t="s">
        <v>52</v>
      </c>
      <c r="G1877" s="142" t="s">
        <v>2553</v>
      </c>
      <c r="H1877" s="142" t="s">
        <v>2554</v>
      </c>
      <c r="I1877" s="142" t="s">
        <v>23</v>
      </c>
      <c r="J1877" s="142">
        <v>1</v>
      </c>
      <c r="K1877" s="142">
        <v>144</v>
      </c>
      <c r="L1877" s="227">
        <v>10795</v>
      </c>
      <c r="M1877" s="227">
        <v>41220946</v>
      </c>
      <c r="N1877" s="227">
        <v>4900</v>
      </c>
      <c r="O1877" s="227">
        <v>4300</v>
      </c>
      <c r="P1877" s="227">
        <v>619200</v>
      </c>
      <c r="Q1877" s="227"/>
      <c r="R1877" s="227"/>
      <c r="S1877" s="227"/>
      <c r="T1877" s="227">
        <v>182</v>
      </c>
      <c r="U1877" s="227">
        <v>705045</v>
      </c>
      <c r="V1877" s="227">
        <v>10074</v>
      </c>
      <c r="W1877" s="143">
        <v>45945</v>
      </c>
      <c r="X1877" s="143">
        <v>46033</v>
      </c>
      <c r="Y1877">
        <f t="shared" si="59"/>
        <v>619200</v>
      </c>
    </row>
    <row r="1878" spans="1:25">
      <c r="A1878" s="1" t="str">
        <f t="shared" si="58"/>
        <v>060111089867000</v>
      </c>
      <c r="B1878" s="142" t="s">
        <v>90</v>
      </c>
      <c r="C1878" s="142" t="s">
        <v>998</v>
      </c>
      <c r="D1878" s="142" t="s">
        <v>3534</v>
      </c>
      <c r="E1878" s="142" t="s">
        <v>2492</v>
      </c>
      <c r="F1878" s="142" t="s">
        <v>53</v>
      </c>
      <c r="G1878" s="142" t="s">
        <v>2558</v>
      </c>
      <c r="H1878" s="142" t="s">
        <v>3571</v>
      </c>
      <c r="I1878" s="142" t="s">
        <v>23</v>
      </c>
      <c r="J1878" s="142">
        <v>1</v>
      </c>
      <c r="K1878" s="142">
        <v>30</v>
      </c>
      <c r="L1878" s="227">
        <v>0</v>
      </c>
      <c r="M1878" s="227">
        <v>0</v>
      </c>
      <c r="N1878" s="227">
        <v>4900</v>
      </c>
      <c r="O1878" s="227">
        <v>4900</v>
      </c>
      <c r="P1878" s="227">
        <v>147000</v>
      </c>
      <c r="Q1878" s="227">
        <v>30</v>
      </c>
      <c r="R1878" s="227">
        <v>600</v>
      </c>
      <c r="S1878" s="227">
        <v>129000</v>
      </c>
      <c r="T1878" s="227">
        <v>0</v>
      </c>
      <c r="U1878" s="227">
        <v>0</v>
      </c>
      <c r="V1878" s="227">
        <v>0</v>
      </c>
      <c r="W1878" s="143">
        <v>45991</v>
      </c>
      <c r="X1878" s="143">
        <v>45991</v>
      </c>
      <c r="Y1878">
        <f t="shared" si="59"/>
        <v>129000</v>
      </c>
    </row>
    <row r="1879" spans="1:25">
      <c r="A1879" s="1" t="str">
        <f t="shared" si="58"/>
        <v>060111089885000</v>
      </c>
      <c r="B1879" s="142" t="s">
        <v>90</v>
      </c>
      <c r="C1879" s="142" t="s">
        <v>998</v>
      </c>
      <c r="D1879" s="142" t="s">
        <v>3534</v>
      </c>
      <c r="E1879" s="142" t="s">
        <v>2492</v>
      </c>
      <c r="F1879" s="142" t="s">
        <v>54</v>
      </c>
      <c r="G1879" s="142" t="s">
        <v>2564</v>
      </c>
      <c r="H1879" s="142" t="s">
        <v>2565</v>
      </c>
      <c r="I1879" s="142" t="s">
        <v>21</v>
      </c>
      <c r="J1879" s="142">
        <v>1</v>
      </c>
      <c r="K1879" s="142">
        <v>72</v>
      </c>
      <c r="L1879" s="227">
        <v>1534</v>
      </c>
      <c r="M1879" s="227">
        <v>1071022</v>
      </c>
      <c r="N1879" s="227">
        <v>950</v>
      </c>
      <c r="O1879" s="227">
        <v>950</v>
      </c>
      <c r="P1879" s="227">
        <v>68400</v>
      </c>
      <c r="Q1879" s="227">
        <v>72</v>
      </c>
      <c r="R1879" s="227">
        <v>144</v>
      </c>
      <c r="S1879" s="227">
        <v>58032</v>
      </c>
      <c r="T1879" s="227">
        <v>0</v>
      </c>
      <c r="U1879" s="227">
        <v>0</v>
      </c>
      <c r="V1879" s="227">
        <v>0</v>
      </c>
      <c r="W1879" s="143">
        <v>45981</v>
      </c>
      <c r="X1879" s="143">
        <v>46021</v>
      </c>
      <c r="Y1879">
        <f t="shared" si="59"/>
        <v>58032</v>
      </c>
    </row>
    <row r="1880" spans="1:25">
      <c r="A1880" s="1" t="str">
        <f t="shared" si="58"/>
        <v>060111090446000</v>
      </c>
      <c r="B1880" s="142" t="s">
        <v>90</v>
      </c>
      <c r="C1880" s="142" t="s">
        <v>998</v>
      </c>
      <c r="D1880" s="142" t="s">
        <v>3528</v>
      </c>
      <c r="E1880" s="142" t="s">
        <v>27</v>
      </c>
      <c r="F1880" s="142" t="s">
        <v>386</v>
      </c>
      <c r="G1880" s="142" t="s">
        <v>387</v>
      </c>
      <c r="H1880" s="142" t="s">
        <v>388</v>
      </c>
      <c r="I1880" s="142" t="s">
        <v>21</v>
      </c>
      <c r="J1880" s="142">
        <v>1</v>
      </c>
      <c r="K1880" s="142">
        <v>24</v>
      </c>
      <c r="L1880" s="227">
        <v>1384</v>
      </c>
      <c r="M1880" s="227">
        <v>3995650</v>
      </c>
      <c r="N1880" s="227">
        <v>3700</v>
      </c>
      <c r="O1880" s="227">
        <v>3600</v>
      </c>
      <c r="P1880" s="227">
        <v>86400</v>
      </c>
      <c r="Q1880" s="227">
        <v>24</v>
      </c>
      <c r="R1880" s="227">
        <v>538</v>
      </c>
      <c r="S1880" s="227">
        <v>73488</v>
      </c>
      <c r="T1880" s="227">
        <v>80</v>
      </c>
      <c r="U1880" s="227">
        <v>224021</v>
      </c>
      <c r="V1880" s="227">
        <v>-6941</v>
      </c>
      <c r="W1880" s="143">
        <v>46031</v>
      </c>
      <c r="X1880" s="143">
        <v>46034</v>
      </c>
      <c r="Y1880">
        <f t="shared" si="59"/>
        <v>73488</v>
      </c>
    </row>
    <row r="1881" spans="1:25">
      <c r="A1881" s="1" t="str">
        <f t="shared" si="58"/>
        <v>060111090872000</v>
      </c>
      <c r="B1881" s="142" t="s">
        <v>90</v>
      </c>
      <c r="C1881" s="142" t="s">
        <v>998</v>
      </c>
      <c r="D1881" s="142" t="s">
        <v>3528</v>
      </c>
      <c r="E1881" s="142" t="s">
        <v>27</v>
      </c>
      <c r="F1881" s="142" t="s">
        <v>392</v>
      </c>
      <c r="G1881" s="142" t="s">
        <v>393</v>
      </c>
      <c r="H1881" s="142" t="s">
        <v>394</v>
      </c>
      <c r="I1881" s="142" t="s">
        <v>21</v>
      </c>
      <c r="J1881" s="142">
        <v>1</v>
      </c>
      <c r="K1881" s="142">
        <v>12</v>
      </c>
      <c r="L1881" s="227">
        <v>2031</v>
      </c>
      <c r="M1881" s="227">
        <v>5311567</v>
      </c>
      <c r="N1881" s="227">
        <v>3333</v>
      </c>
      <c r="O1881" s="227">
        <v>3250</v>
      </c>
      <c r="P1881" s="227">
        <v>39000</v>
      </c>
      <c r="Q1881" s="227">
        <v>12</v>
      </c>
      <c r="R1881" s="227">
        <v>250</v>
      </c>
      <c r="S1881" s="227">
        <v>36000</v>
      </c>
      <c r="T1881" s="227">
        <v>502</v>
      </c>
      <c r="U1881" s="227">
        <v>1365000</v>
      </c>
      <c r="V1881" s="227">
        <v>52146</v>
      </c>
      <c r="W1881" s="143">
        <v>46034</v>
      </c>
      <c r="X1881" s="143">
        <v>46035</v>
      </c>
      <c r="Y1881">
        <f t="shared" si="59"/>
        <v>36000</v>
      </c>
    </row>
    <row r="1882" spans="1:25">
      <c r="A1882" s="1" t="str">
        <f t="shared" si="58"/>
        <v>060111092661000</v>
      </c>
      <c r="B1882" s="142" t="s">
        <v>90</v>
      </c>
      <c r="C1882" s="142" t="s">
        <v>998</v>
      </c>
      <c r="D1882" s="142" t="s">
        <v>3497</v>
      </c>
      <c r="E1882" s="142" t="s">
        <v>24</v>
      </c>
      <c r="F1882" s="142" t="s">
        <v>398</v>
      </c>
      <c r="G1882" s="142" t="s">
        <v>399</v>
      </c>
      <c r="H1882" s="142" t="s">
        <v>400</v>
      </c>
      <c r="I1882" s="142" t="s">
        <v>23</v>
      </c>
      <c r="J1882" s="142">
        <v>1</v>
      </c>
      <c r="K1882" s="142">
        <v>12</v>
      </c>
      <c r="L1882" s="227">
        <v>273</v>
      </c>
      <c r="M1882" s="227">
        <v>2327515</v>
      </c>
      <c r="N1882" s="227">
        <v>9875</v>
      </c>
      <c r="O1882" s="227">
        <v>9875</v>
      </c>
      <c r="P1882" s="227">
        <v>118500</v>
      </c>
      <c r="Q1882" s="227">
        <v>12</v>
      </c>
      <c r="R1882" s="227">
        <v>175</v>
      </c>
      <c r="S1882" s="227">
        <v>116400</v>
      </c>
      <c r="T1882" s="227">
        <v>20</v>
      </c>
      <c r="U1882" s="227">
        <v>175766</v>
      </c>
      <c r="V1882" s="227">
        <v>5252</v>
      </c>
      <c r="W1882" s="143">
        <v>45975</v>
      </c>
      <c r="X1882" s="143">
        <v>46027</v>
      </c>
      <c r="Y1882">
        <f t="shared" si="59"/>
        <v>116400</v>
      </c>
    </row>
    <row r="1883" spans="1:25">
      <c r="A1883" s="1" t="str">
        <f t="shared" si="58"/>
        <v>060111098643000</v>
      </c>
      <c r="B1883" s="142" t="s">
        <v>90</v>
      </c>
      <c r="C1883" s="142" t="s">
        <v>998</v>
      </c>
      <c r="D1883" s="142" t="s">
        <v>3495</v>
      </c>
      <c r="E1883" s="142" t="s">
        <v>3496</v>
      </c>
      <c r="F1883" s="142" t="s">
        <v>970</v>
      </c>
      <c r="G1883" s="142" t="s">
        <v>971</v>
      </c>
      <c r="H1883" s="142" t="s">
        <v>972</v>
      </c>
      <c r="I1883" s="142" t="s">
        <v>21</v>
      </c>
      <c r="J1883" s="142">
        <v>1</v>
      </c>
      <c r="K1883" s="142">
        <v>20</v>
      </c>
      <c r="L1883" s="227">
        <v>659</v>
      </c>
      <c r="M1883" s="227">
        <v>10891766</v>
      </c>
      <c r="N1883" s="227">
        <v>19700</v>
      </c>
      <c r="O1883" s="227">
        <v>19500</v>
      </c>
      <c r="P1883" s="227">
        <v>390000</v>
      </c>
      <c r="Q1883" s="227">
        <v>20</v>
      </c>
      <c r="R1883" s="227">
        <v>1500</v>
      </c>
      <c r="S1883" s="227">
        <v>360000</v>
      </c>
      <c r="T1883" s="227">
        <v>304</v>
      </c>
      <c r="U1883" s="227">
        <v>5054055</v>
      </c>
      <c r="V1883" s="227">
        <v>29629</v>
      </c>
      <c r="W1883" s="143">
        <v>46020</v>
      </c>
      <c r="X1883" s="143">
        <v>46035</v>
      </c>
      <c r="Y1883">
        <f t="shared" si="59"/>
        <v>360000</v>
      </c>
    </row>
    <row r="1884" spans="1:25">
      <c r="A1884" s="1" t="str">
        <f t="shared" si="58"/>
        <v>060111098744000</v>
      </c>
      <c r="B1884" s="142" t="s">
        <v>90</v>
      </c>
      <c r="C1884" s="142" t="s">
        <v>998</v>
      </c>
      <c r="D1884" s="142" t="s">
        <v>3500</v>
      </c>
      <c r="E1884" s="142" t="s">
        <v>3501</v>
      </c>
      <c r="F1884" s="142" t="s">
        <v>3572</v>
      </c>
      <c r="G1884" s="142" t="s">
        <v>3573</v>
      </c>
      <c r="H1884" s="142" t="s">
        <v>3574</v>
      </c>
      <c r="I1884" s="142" t="s">
        <v>21</v>
      </c>
      <c r="J1884" s="142">
        <v>1</v>
      </c>
      <c r="K1884" s="142">
        <v>12</v>
      </c>
      <c r="L1884" s="227">
        <v>25</v>
      </c>
      <c r="M1884" s="227">
        <v>360397</v>
      </c>
      <c r="N1884" s="227">
        <v>21500</v>
      </c>
      <c r="O1884" s="227">
        <v>21500</v>
      </c>
      <c r="P1884" s="227">
        <v>258000</v>
      </c>
      <c r="Q1884" s="227"/>
      <c r="R1884" s="227"/>
      <c r="S1884" s="227"/>
      <c r="T1884" s="227">
        <v>0</v>
      </c>
      <c r="U1884" s="227">
        <v>0</v>
      </c>
      <c r="V1884" s="227">
        <v>0</v>
      </c>
      <c r="W1884" s="143">
        <v>45709</v>
      </c>
      <c r="X1884" s="143">
        <v>46016</v>
      </c>
      <c r="Y1884">
        <f t="shared" si="59"/>
        <v>258000</v>
      </c>
    </row>
    <row r="1885" spans="1:25">
      <c r="A1885" s="1" t="str">
        <f t="shared" si="58"/>
        <v>060111101305000</v>
      </c>
      <c r="B1885" s="142" t="s">
        <v>90</v>
      </c>
      <c r="C1885" s="142" t="s">
        <v>998</v>
      </c>
      <c r="D1885" s="142" t="s">
        <v>3528</v>
      </c>
      <c r="E1885" s="142" t="s">
        <v>27</v>
      </c>
      <c r="F1885" s="142" t="s">
        <v>976</v>
      </c>
      <c r="G1885" s="142" t="s">
        <v>977</v>
      </c>
      <c r="H1885" s="142" t="s">
        <v>978</v>
      </c>
      <c r="I1885" s="142" t="s">
        <v>21</v>
      </c>
      <c r="J1885" s="142">
        <v>1</v>
      </c>
      <c r="K1885" s="142">
        <v>24</v>
      </c>
      <c r="L1885" s="227">
        <v>3071</v>
      </c>
      <c r="M1885" s="227">
        <v>5222225</v>
      </c>
      <c r="N1885" s="227">
        <v>2700</v>
      </c>
      <c r="O1885" s="227">
        <v>2700</v>
      </c>
      <c r="P1885" s="227">
        <v>64800</v>
      </c>
      <c r="Q1885" s="227">
        <v>24</v>
      </c>
      <c r="R1885" s="227">
        <v>700</v>
      </c>
      <c r="S1885" s="227">
        <v>48000</v>
      </c>
      <c r="T1885" s="227">
        <v>1191</v>
      </c>
      <c r="U1885" s="227">
        <v>2183333</v>
      </c>
      <c r="V1885" s="227">
        <v>158042</v>
      </c>
      <c r="W1885" s="143">
        <v>45989</v>
      </c>
      <c r="X1885" s="143">
        <v>46035</v>
      </c>
      <c r="Y1885">
        <f t="shared" si="59"/>
        <v>48000</v>
      </c>
    </row>
    <row r="1886" spans="1:25">
      <c r="A1886" s="1" t="str">
        <f t="shared" si="58"/>
        <v>060111102123000</v>
      </c>
      <c r="B1886" s="142" t="s">
        <v>90</v>
      </c>
      <c r="C1886" s="142" t="s">
        <v>998</v>
      </c>
      <c r="D1886" s="142" t="s">
        <v>3495</v>
      </c>
      <c r="E1886" s="142" t="s">
        <v>3496</v>
      </c>
      <c r="F1886" s="142" t="s">
        <v>404</v>
      </c>
      <c r="G1886" s="142" t="s">
        <v>405</v>
      </c>
      <c r="H1886" s="142" t="s">
        <v>406</v>
      </c>
      <c r="I1886" s="142" t="s">
        <v>21</v>
      </c>
      <c r="J1886" s="142">
        <v>1</v>
      </c>
      <c r="K1886" s="142">
        <v>12</v>
      </c>
      <c r="L1886" s="227">
        <v>33838</v>
      </c>
      <c r="M1886" s="227">
        <v>416579106</v>
      </c>
      <c r="N1886" s="227">
        <v>16500</v>
      </c>
      <c r="O1886" s="227">
        <v>14800</v>
      </c>
      <c r="P1886" s="227">
        <v>177600</v>
      </c>
      <c r="Q1886" s="227">
        <v>12</v>
      </c>
      <c r="R1886" s="227">
        <v>850</v>
      </c>
      <c r="S1886" s="227">
        <v>167400</v>
      </c>
      <c r="T1886" s="227">
        <v>2604</v>
      </c>
      <c r="U1886" s="227">
        <v>32409363</v>
      </c>
      <c r="V1886" s="227">
        <v>351558</v>
      </c>
      <c r="W1886" s="143">
        <v>46017</v>
      </c>
      <c r="X1886" s="143">
        <v>46035</v>
      </c>
      <c r="Y1886">
        <f t="shared" si="59"/>
        <v>167400</v>
      </c>
    </row>
    <row r="1887" spans="1:25">
      <c r="A1887" s="1" t="str">
        <f t="shared" si="58"/>
        <v>060111105042000</v>
      </c>
      <c r="B1887" s="142" t="s">
        <v>90</v>
      </c>
      <c r="C1887" s="142" t="s">
        <v>998</v>
      </c>
      <c r="D1887" s="142" t="s">
        <v>3534</v>
      </c>
      <c r="E1887" s="142" t="s">
        <v>2492</v>
      </c>
      <c r="F1887" s="142" t="s">
        <v>55</v>
      </c>
      <c r="G1887" s="142" t="s">
        <v>2569</v>
      </c>
      <c r="H1887" s="142" t="s">
        <v>2570</v>
      </c>
      <c r="I1887" s="142" t="s">
        <v>23</v>
      </c>
      <c r="J1887" s="142">
        <v>1</v>
      </c>
      <c r="K1887" s="142">
        <v>21</v>
      </c>
      <c r="L1887" s="227">
        <v>0</v>
      </c>
      <c r="M1887" s="227">
        <v>0</v>
      </c>
      <c r="N1887" s="227">
        <v>5000</v>
      </c>
      <c r="O1887" s="227">
        <v>5000</v>
      </c>
      <c r="P1887" s="227">
        <v>105000</v>
      </c>
      <c r="Q1887" s="227">
        <v>21</v>
      </c>
      <c r="R1887" s="227">
        <v>571</v>
      </c>
      <c r="S1887" s="227">
        <v>93009</v>
      </c>
      <c r="T1887" s="227">
        <v>0</v>
      </c>
      <c r="U1887" s="227">
        <v>0</v>
      </c>
      <c r="V1887" s="227">
        <v>0</v>
      </c>
      <c r="W1887" s="143">
        <v>46015</v>
      </c>
      <c r="X1887" s="143">
        <v>46015</v>
      </c>
      <c r="Y1887">
        <f t="shared" si="59"/>
        <v>93009</v>
      </c>
    </row>
    <row r="1888" spans="1:25">
      <c r="A1888" s="1" t="str">
        <f t="shared" si="58"/>
        <v>060111107348000</v>
      </c>
      <c r="B1888" s="142" t="s">
        <v>90</v>
      </c>
      <c r="C1888" s="142" t="s">
        <v>998</v>
      </c>
      <c r="D1888" s="142" t="s">
        <v>3494</v>
      </c>
      <c r="E1888" s="142" t="s">
        <v>2486</v>
      </c>
      <c r="F1888" s="142" t="s">
        <v>99</v>
      </c>
      <c r="G1888" s="142" t="s">
        <v>2767</v>
      </c>
      <c r="H1888" s="142" t="s">
        <v>2768</v>
      </c>
      <c r="I1888" s="142" t="s">
        <v>21</v>
      </c>
      <c r="J1888" s="142">
        <v>1</v>
      </c>
      <c r="K1888" s="142">
        <v>20</v>
      </c>
      <c r="L1888" s="227">
        <v>70</v>
      </c>
      <c r="M1888" s="227">
        <v>295135</v>
      </c>
      <c r="N1888" s="227">
        <v>5500</v>
      </c>
      <c r="O1888" s="227">
        <v>5000</v>
      </c>
      <c r="P1888" s="227">
        <v>100000</v>
      </c>
      <c r="Q1888" s="227">
        <v>20</v>
      </c>
      <c r="R1888" s="227">
        <v>300</v>
      </c>
      <c r="S1888" s="227">
        <v>94000</v>
      </c>
      <c r="T1888" s="227">
        <v>49</v>
      </c>
      <c r="U1888" s="227">
        <v>209910</v>
      </c>
      <c r="V1888" s="227">
        <v>3316</v>
      </c>
      <c r="W1888" s="143">
        <v>46013</v>
      </c>
      <c r="X1888" s="143">
        <v>46035</v>
      </c>
      <c r="Y1888">
        <f t="shared" si="59"/>
        <v>94000</v>
      </c>
    </row>
    <row r="1889" spans="1:25">
      <c r="A1889" s="1" t="str">
        <f t="shared" si="58"/>
        <v>060111108244000</v>
      </c>
      <c r="B1889" s="142" t="s">
        <v>90</v>
      </c>
      <c r="C1889" s="142" t="s">
        <v>998</v>
      </c>
      <c r="D1889" s="142" t="s">
        <v>3495</v>
      </c>
      <c r="E1889" s="142" t="s">
        <v>3496</v>
      </c>
      <c r="F1889" s="142" t="s">
        <v>410</v>
      </c>
      <c r="G1889" s="142" t="s">
        <v>411</v>
      </c>
      <c r="H1889" s="142" t="s">
        <v>412</v>
      </c>
      <c r="I1889" s="142" t="s">
        <v>21</v>
      </c>
      <c r="J1889" s="142">
        <v>1</v>
      </c>
      <c r="K1889" s="142">
        <v>12</v>
      </c>
      <c r="L1889" s="227">
        <v>1855</v>
      </c>
      <c r="M1889" s="227">
        <v>4737762</v>
      </c>
      <c r="N1889" s="227">
        <v>3400</v>
      </c>
      <c r="O1889" s="227">
        <v>3100</v>
      </c>
      <c r="P1889" s="227">
        <v>37200</v>
      </c>
      <c r="Q1889" s="227">
        <v>12</v>
      </c>
      <c r="R1889" s="227">
        <v>50</v>
      </c>
      <c r="S1889" s="227">
        <v>36600</v>
      </c>
      <c r="T1889" s="227">
        <v>838</v>
      </c>
      <c r="U1889" s="227">
        <v>2332342</v>
      </c>
      <c r="V1889" s="227">
        <v>192049</v>
      </c>
      <c r="W1889" s="143">
        <v>46034</v>
      </c>
      <c r="X1889" s="143">
        <v>46035</v>
      </c>
      <c r="Y1889">
        <f t="shared" si="59"/>
        <v>36600</v>
      </c>
    </row>
    <row r="1890" spans="1:25">
      <c r="A1890" s="1" t="str">
        <f t="shared" si="58"/>
        <v>060111110244000</v>
      </c>
      <c r="B1890" s="142" t="s">
        <v>90</v>
      </c>
      <c r="C1890" s="142" t="s">
        <v>998</v>
      </c>
      <c r="D1890" s="142" t="s">
        <v>3511</v>
      </c>
      <c r="E1890" s="142" t="s">
        <v>3512</v>
      </c>
      <c r="F1890" s="142" t="s">
        <v>3575</v>
      </c>
      <c r="G1890" s="142" t="s">
        <v>3576</v>
      </c>
      <c r="H1890" s="142" t="s">
        <v>3577</v>
      </c>
      <c r="I1890" s="142" t="s">
        <v>21</v>
      </c>
      <c r="J1890" s="142">
        <v>1</v>
      </c>
      <c r="K1890" s="142">
        <v>120</v>
      </c>
      <c r="L1890" s="227">
        <v>187</v>
      </c>
      <c r="M1890" s="227">
        <v>1184833</v>
      </c>
      <c r="N1890" s="227">
        <v>8500</v>
      </c>
      <c r="O1890" s="227">
        <v>8500</v>
      </c>
      <c r="P1890" s="227">
        <v>1020000</v>
      </c>
      <c r="Q1890" s="227"/>
      <c r="R1890" s="227"/>
      <c r="S1890" s="227"/>
      <c r="T1890" s="227">
        <v>31</v>
      </c>
      <c r="U1890" s="227">
        <v>208198</v>
      </c>
      <c r="V1890" s="227">
        <v>11782</v>
      </c>
      <c r="W1890" s="143">
        <v>46030</v>
      </c>
      <c r="X1890" s="143">
        <v>46035</v>
      </c>
      <c r="Y1890">
        <f t="shared" si="59"/>
        <v>1020000</v>
      </c>
    </row>
    <row r="1891" spans="1:25">
      <c r="A1891" s="1" t="str">
        <f t="shared" si="58"/>
        <v>060111114756000</v>
      </c>
      <c r="B1891" s="142" t="s">
        <v>90</v>
      </c>
      <c r="C1891" s="142" t="s">
        <v>998</v>
      </c>
      <c r="D1891" s="142" t="s">
        <v>3523</v>
      </c>
      <c r="E1891" s="142" t="s">
        <v>20</v>
      </c>
      <c r="F1891" s="142" t="s">
        <v>416</v>
      </c>
      <c r="G1891" s="142" t="s">
        <v>417</v>
      </c>
      <c r="H1891" s="142" t="s">
        <v>3578</v>
      </c>
      <c r="I1891" s="142" t="s">
        <v>21</v>
      </c>
      <c r="J1891" s="142">
        <v>1</v>
      </c>
      <c r="K1891" s="142">
        <v>8</v>
      </c>
      <c r="L1891" s="227">
        <v>1171</v>
      </c>
      <c r="M1891" s="227">
        <v>36532028</v>
      </c>
      <c r="N1891" s="227">
        <v>36500</v>
      </c>
      <c r="O1891" s="227">
        <v>36500</v>
      </c>
      <c r="P1891" s="227">
        <v>292000</v>
      </c>
      <c r="Q1891" s="227">
        <v>8</v>
      </c>
      <c r="R1891" s="227">
        <v>1000</v>
      </c>
      <c r="S1891" s="227">
        <v>284000</v>
      </c>
      <c r="T1891" s="227">
        <v>274</v>
      </c>
      <c r="U1891" s="227">
        <v>8874775</v>
      </c>
      <c r="V1891" s="227">
        <v>326717</v>
      </c>
      <c r="W1891" s="143">
        <v>46015</v>
      </c>
      <c r="X1891" s="143">
        <v>46035</v>
      </c>
      <c r="Y1891">
        <f t="shared" si="59"/>
        <v>284000</v>
      </c>
    </row>
    <row r="1892" spans="1:25">
      <c r="A1892" s="1" t="str">
        <f t="shared" si="58"/>
        <v>060111115338000</v>
      </c>
      <c r="B1892" s="142" t="s">
        <v>90</v>
      </c>
      <c r="C1892" s="142" t="s">
        <v>998</v>
      </c>
      <c r="D1892" s="142" t="s">
        <v>3497</v>
      </c>
      <c r="E1892" s="142" t="s">
        <v>24</v>
      </c>
      <c r="F1892" s="142" t="s">
        <v>422</v>
      </c>
      <c r="G1892" s="142" t="s">
        <v>423</v>
      </c>
      <c r="H1892" s="142" t="s">
        <v>424</v>
      </c>
      <c r="I1892" s="142" t="s">
        <v>21</v>
      </c>
      <c r="J1892" s="142">
        <v>1</v>
      </c>
      <c r="K1892" s="142">
        <v>36</v>
      </c>
      <c r="L1892" s="227">
        <v>0</v>
      </c>
      <c r="M1892" s="227">
        <v>0</v>
      </c>
      <c r="N1892" s="227">
        <v>5450</v>
      </c>
      <c r="O1892" s="227">
        <v>5450</v>
      </c>
      <c r="P1892" s="227">
        <v>196200</v>
      </c>
      <c r="Q1892" s="227">
        <v>36</v>
      </c>
      <c r="R1892" s="227">
        <v>800</v>
      </c>
      <c r="S1892" s="227">
        <v>167400</v>
      </c>
      <c r="T1892" s="227">
        <v>7526</v>
      </c>
      <c r="U1892" s="227">
        <v>31746676</v>
      </c>
      <c r="V1892" s="227">
        <v>1636526</v>
      </c>
      <c r="W1892" s="143">
        <v>46031</v>
      </c>
      <c r="X1892" s="143">
        <v>46031</v>
      </c>
      <c r="Y1892">
        <f t="shared" si="59"/>
        <v>167400</v>
      </c>
    </row>
    <row r="1893" spans="1:25">
      <c r="A1893" s="1" t="str">
        <f t="shared" si="58"/>
        <v>060111117281000</v>
      </c>
      <c r="B1893" s="142" t="s">
        <v>90</v>
      </c>
      <c r="C1893" s="142" t="s">
        <v>998</v>
      </c>
      <c r="D1893" s="142" t="s">
        <v>3528</v>
      </c>
      <c r="E1893" s="142" t="s">
        <v>27</v>
      </c>
      <c r="F1893" s="142" t="s">
        <v>765</v>
      </c>
      <c r="G1893" s="142" t="s">
        <v>766</v>
      </c>
      <c r="H1893" s="142" t="s">
        <v>767</v>
      </c>
      <c r="I1893" s="142" t="s">
        <v>21</v>
      </c>
      <c r="J1893" s="142">
        <v>1</v>
      </c>
      <c r="K1893" s="142">
        <v>1</v>
      </c>
      <c r="L1893" s="227"/>
      <c r="M1893" s="227"/>
      <c r="N1893" s="227">
        <v>21700</v>
      </c>
      <c r="O1893" s="227">
        <v>21700</v>
      </c>
      <c r="P1893" s="227">
        <v>21700</v>
      </c>
      <c r="Q1893" s="227"/>
      <c r="R1893" s="227"/>
      <c r="S1893" s="227"/>
      <c r="T1893" s="227"/>
      <c r="U1893" s="227"/>
      <c r="V1893" s="227"/>
      <c r="W1893" s="143"/>
      <c r="X1893" s="143"/>
      <c r="Y1893">
        <f t="shared" si="59"/>
        <v>21700</v>
      </c>
    </row>
    <row r="1894" spans="1:25">
      <c r="A1894" s="1" t="str">
        <f t="shared" si="58"/>
        <v>060111118289000</v>
      </c>
      <c r="B1894" s="142" t="s">
        <v>90</v>
      </c>
      <c r="C1894" s="142" t="s">
        <v>998</v>
      </c>
      <c r="D1894" s="142" t="s">
        <v>3494</v>
      </c>
      <c r="E1894" s="142" t="s">
        <v>2486</v>
      </c>
      <c r="F1894" s="142" t="s">
        <v>56</v>
      </c>
      <c r="G1894" s="142" t="s">
        <v>2574</v>
      </c>
      <c r="H1894" s="142" t="s">
        <v>3579</v>
      </c>
      <c r="I1894" s="142" t="s">
        <v>21</v>
      </c>
      <c r="J1894" s="142">
        <v>1</v>
      </c>
      <c r="K1894" s="142">
        <v>12</v>
      </c>
      <c r="L1894" s="227">
        <v>55</v>
      </c>
      <c r="M1894" s="227">
        <v>1503312</v>
      </c>
      <c r="N1894" s="227">
        <v>39400</v>
      </c>
      <c r="O1894" s="227">
        <v>29400</v>
      </c>
      <c r="P1894" s="227">
        <v>352800</v>
      </c>
      <c r="Q1894" s="227"/>
      <c r="R1894" s="227"/>
      <c r="S1894" s="227"/>
      <c r="T1894" s="227">
        <v>9</v>
      </c>
      <c r="U1894" s="227">
        <v>301441</v>
      </c>
      <c r="V1894" s="227">
        <v>55444</v>
      </c>
      <c r="W1894" s="143">
        <v>45992</v>
      </c>
      <c r="X1894" s="143">
        <v>46035</v>
      </c>
      <c r="Y1894">
        <f t="shared" si="59"/>
        <v>352800</v>
      </c>
    </row>
    <row r="1895" spans="1:25">
      <c r="A1895" s="1" t="str">
        <f t="shared" si="58"/>
        <v>060111119446000</v>
      </c>
      <c r="B1895" s="142" t="s">
        <v>90</v>
      </c>
      <c r="C1895" s="142" t="s">
        <v>998</v>
      </c>
      <c r="D1895" s="142" t="s">
        <v>3511</v>
      </c>
      <c r="E1895" s="142" t="s">
        <v>3512</v>
      </c>
      <c r="F1895" s="142" t="s">
        <v>3580</v>
      </c>
      <c r="G1895" s="142" t="s">
        <v>3581</v>
      </c>
      <c r="H1895" s="142" t="s">
        <v>3582</v>
      </c>
      <c r="I1895" s="142" t="s">
        <v>21</v>
      </c>
      <c r="J1895" s="142">
        <v>1</v>
      </c>
      <c r="K1895" s="142">
        <v>120</v>
      </c>
      <c r="L1895" s="227">
        <v>118</v>
      </c>
      <c r="M1895" s="227">
        <v>747648</v>
      </c>
      <c r="N1895" s="227">
        <v>8500</v>
      </c>
      <c r="O1895" s="227">
        <v>8500</v>
      </c>
      <c r="P1895" s="227">
        <v>1020000</v>
      </c>
      <c r="Q1895" s="227"/>
      <c r="R1895" s="227"/>
      <c r="S1895" s="227"/>
      <c r="T1895" s="227">
        <v>48</v>
      </c>
      <c r="U1895" s="227">
        <v>331892</v>
      </c>
      <c r="V1895" s="227">
        <v>27764</v>
      </c>
      <c r="W1895" s="143">
        <v>46024</v>
      </c>
      <c r="X1895" s="143">
        <v>46034</v>
      </c>
      <c r="Y1895">
        <f t="shared" si="59"/>
        <v>1020000</v>
      </c>
    </row>
    <row r="1896" spans="1:25">
      <c r="A1896" s="1" t="str">
        <f t="shared" si="58"/>
        <v>060111120170000</v>
      </c>
      <c r="B1896" s="142" t="s">
        <v>90</v>
      </c>
      <c r="C1896" s="142" t="s">
        <v>998</v>
      </c>
      <c r="D1896" s="142" t="s">
        <v>3523</v>
      </c>
      <c r="E1896" s="142" t="s">
        <v>20</v>
      </c>
      <c r="F1896" s="142" t="s">
        <v>428</v>
      </c>
      <c r="G1896" s="142" t="s">
        <v>3583</v>
      </c>
      <c r="H1896" s="142" t="s">
        <v>430</v>
      </c>
      <c r="I1896" s="142" t="s">
        <v>21</v>
      </c>
      <c r="J1896" s="142">
        <v>1</v>
      </c>
      <c r="K1896" s="142">
        <v>12</v>
      </c>
      <c r="L1896" s="227">
        <v>225</v>
      </c>
      <c r="M1896" s="227">
        <v>3145945</v>
      </c>
      <c r="N1896" s="227">
        <v>16700</v>
      </c>
      <c r="O1896" s="227">
        <v>17000</v>
      </c>
      <c r="P1896" s="227">
        <v>204000</v>
      </c>
      <c r="Q1896" s="227">
        <v>12</v>
      </c>
      <c r="R1896" s="227">
        <v>1300</v>
      </c>
      <c r="S1896" s="227">
        <v>188400</v>
      </c>
      <c r="T1896" s="227">
        <v>35</v>
      </c>
      <c r="U1896" s="227">
        <v>526577</v>
      </c>
      <c r="V1896" s="227">
        <v>37208</v>
      </c>
      <c r="W1896" s="143">
        <v>46014</v>
      </c>
      <c r="X1896" s="143">
        <v>46035</v>
      </c>
      <c r="Y1896">
        <f t="shared" si="59"/>
        <v>188400</v>
      </c>
    </row>
    <row r="1897" spans="1:25">
      <c r="A1897" s="1" t="str">
        <f t="shared" si="58"/>
        <v>060111121051000</v>
      </c>
      <c r="B1897" s="142" t="s">
        <v>90</v>
      </c>
      <c r="C1897" s="142" t="s">
        <v>998</v>
      </c>
      <c r="D1897" s="142" t="s">
        <v>3523</v>
      </c>
      <c r="E1897" s="142" t="s">
        <v>20</v>
      </c>
      <c r="F1897" s="142" t="s">
        <v>434</v>
      </c>
      <c r="G1897" s="142" t="s">
        <v>435</v>
      </c>
      <c r="H1897" s="142" t="s">
        <v>436</v>
      </c>
      <c r="I1897" s="142" t="s">
        <v>21</v>
      </c>
      <c r="J1897" s="142">
        <v>1</v>
      </c>
      <c r="K1897" s="142">
        <v>12</v>
      </c>
      <c r="L1897" s="227">
        <v>636</v>
      </c>
      <c r="M1897" s="227">
        <v>4643463</v>
      </c>
      <c r="N1897" s="227">
        <v>9000</v>
      </c>
      <c r="O1897" s="227">
        <v>8600</v>
      </c>
      <c r="P1897" s="227">
        <v>103200</v>
      </c>
      <c r="Q1897" s="227">
        <v>12</v>
      </c>
      <c r="R1897" s="227">
        <v>200</v>
      </c>
      <c r="S1897" s="227">
        <v>100800</v>
      </c>
      <c r="T1897" s="227">
        <v>0</v>
      </c>
      <c r="U1897" s="227">
        <v>0</v>
      </c>
      <c r="V1897" s="227">
        <v>0</v>
      </c>
      <c r="W1897" s="143">
        <v>45943</v>
      </c>
      <c r="X1897" s="143">
        <v>46018</v>
      </c>
      <c r="Y1897">
        <f t="shared" si="59"/>
        <v>100800</v>
      </c>
    </row>
    <row r="1898" spans="1:25">
      <c r="A1898" s="1" t="str">
        <f t="shared" si="58"/>
        <v>060111122853000</v>
      </c>
      <c r="B1898" s="142" t="s">
        <v>90</v>
      </c>
      <c r="C1898" s="142" t="s">
        <v>998</v>
      </c>
      <c r="D1898" s="142" t="s">
        <v>3511</v>
      </c>
      <c r="E1898" s="142" t="s">
        <v>3512</v>
      </c>
      <c r="F1898" s="142" t="s">
        <v>3584</v>
      </c>
      <c r="G1898" s="142" t="s">
        <v>3585</v>
      </c>
      <c r="H1898" s="142" t="s">
        <v>3586</v>
      </c>
      <c r="I1898" s="142" t="s">
        <v>21</v>
      </c>
      <c r="J1898" s="142">
        <v>1</v>
      </c>
      <c r="K1898" s="142">
        <v>10</v>
      </c>
      <c r="L1898" s="227">
        <v>66</v>
      </c>
      <c r="M1898" s="227">
        <v>541181</v>
      </c>
      <c r="N1898" s="227">
        <v>11500</v>
      </c>
      <c r="O1898" s="227">
        <v>11500</v>
      </c>
      <c r="P1898" s="227">
        <v>115000</v>
      </c>
      <c r="Q1898" s="227"/>
      <c r="R1898" s="227"/>
      <c r="S1898" s="227"/>
      <c r="T1898" s="227">
        <v>53</v>
      </c>
      <c r="U1898" s="227">
        <v>549099</v>
      </c>
      <c r="V1898" s="227">
        <v>114514</v>
      </c>
      <c r="W1898" s="143">
        <v>46031</v>
      </c>
      <c r="X1898" s="143">
        <v>46035</v>
      </c>
      <c r="Y1898">
        <f t="shared" si="59"/>
        <v>115000</v>
      </c>
    </row>
    <row r="1899" spans="1:25">
      <c r="A1899" s="1" t="str">
        <f t="shared" si="58"/>
        <v>060111124796000</v>
      </c>
      <c r="B1899" s="142" t="s">
        <v>90</v>
      </c>
      <c r="C1899" s="142" t="s">
        <v>998</v>
      </c>
      <c r="D1899" s="142" t="s">
        <v>3511</v>
      </c>
      <c r="E1899" s="142" t="s">
        <v>3512</v>
      </c>
      <c r="F1899" s="142" t="s">
        <v>3587</v>
      </c>
      <c r="G1899" s="142" t="s">
        <v>3588</v>
      </c>
      <c r="H1899" s="142" t="s">
        <v>3589</v>
      </c>
      <c r="I1899" s="142" t="s">
        <v>21</v>
      </c>
      <c r="J1899" s="142">
        <v>1</v>
      </c>
      <c r="K1899" s="142">
        <v>100</v>
      </c>
      <c r="L1899" s="227">
        <v>75</v>
      </c>
      <c r="M1899" s="227">
        <v>162143</v>
      </c>
      <c r="N1899" s="227">
        <v>2900</v>
      </c>
      <c r="O1899" s="227">
        <v>2900</v>
      </c>
      <c r="P1899" s="227">
        <v>290000</v>
      </c>
      <c r="Q1899" s="227"/>
      <c r="R1899" s="227"/>
      <c r="S1899" s="227"/>
      <c r="T1899" s="227">
        <v>10</v>
      </c>
      <c r="U1899" s="227">
        <v>26126</v>
      </c>
      <c r="V1899" s="227">
        <v>4507</v>
      </c>
      <c r="W1899" s="143">
        <v>45964</v>
      </c>
      <c r="X1899" s="143">
        <v>46033</v>
      </c>
      <c r="Y1899">
        <f t="shared" si="59"/>
        <v>290000</v>
      </c>
    </row>
    <row r="1900" spans="1:25">
      <c r="A1900" s="1" t="str">
        <f t="shared" si="58"/>
        <v>060111124797000</v>
      </c>
      <c r="B1900" s="142" t="s">
        <v>90</v>
      </c>
      <c r="C1900" s="142" t="s">
        <v>998</v>
      </c>
      <c r="D1900" s="142" t="s">
        <v>3511</v>
      </c>
      <c r="E1900" s="142" t="s">
        <v>3512</v>
      </c>
      <c r="F1900" s="142" t="s">
        <v>3590</v>
      </c>
      <c r="G1900" s="142" t="s">
        <v>3591</v>
      </c>
      <c r="H1900" s="142" t="s">
        <v>3592</v>
      </c>
      <c r="I1900" s="142" t="s">
        <v>21</v>
      </c>
      <c r="J1900" s="142">
        <v>1</v>
      </c>
      <c r="K1900" s="142">
        <v>100</v>
      </c>
      <c r="L1900" s="227">
        <v>216</v>
      </c>
      <c r="M1900" s="227">
        <v>466992</v>
      </c>
      <c r="N1900" s="227">
        <v>2900</v>
      </c>
      <c r="O1900" s="227">
        <v>2900</v>
      </c>
      <c r="P1900" s="227">
        <v>290000</v>
      </c>
      <c r="Q1900" s="227"/>
      <c r="R1900" s="227"/>
      <c r="S1900" s="227"/>
      <c r="T1900" s="227">
        <v>4</v>
      </c>
      <c r="U1900" s="227">
        <v>10450</v>
      </c>
      <c r="V1900" s="227">
        <v>1802</v>
      </c>
      <c r="W1900" s="143">
        <v>46024</v>
      </c>
      <c r="X1900" s="143">
        <v>46033</v>
      </c>
      <c r="Y1900">
        <f t="shared" si="59"/>
        <v>290000</v>
      </c>
    </row>
    <row r="1901" spans="1:25">
      <c r="A1901" s="1" t="str">
        <f t="shared" si="58"/>
        <v>060111135321000</v>
      </c>
      <c r="B1901" s="142" t="s">
        <v>90</v>
      </c>
      <c r="C1901" s="142" t="s">
        <v>998</v>
      </c>
      <c r="D1901" s="142" t="s">
        <v>3494</v>
      </c>
      <c r="E1901" s="142" t="s">
        <v>2486</v>
      </c>
      <c r="F1901" s="142" t="s">
        <v>100</v>
      </c>
      <c r="G1901" s="142" t="s">
        <v>2773</v>
      </c>
      <c r="H1901" s="142" t="s">
        <v>2774</v>
      </c>
      <c r="I1901" s="142" t="s">
        <v>21</v>
      </c>
      <c r="J1901" s="142">
        <v>1</v>
      </c>
      <c r="K1901" s="142">
        <v>12</v>
      </c>
      <c r="L1901" s="227">
        <v>11</v>
      </c>
      <c r="M1901" s="227">
        <v>160395</v>
      </c>
      <c r="N1901" s="227">
        <v>19000</v>
      </c>
      <c r="O1901" s="227">
        <v>18900</v>
      </c>
      <c r="P1901" s="227">
        <v>226800</v>
      </c>
      <c r="Q1901" s="227">
        <v>3</v>
      </c>
      <c r="R1901" s="227">
        <v>2400</v>
      </c>
      <c r="S1901" s="227">
        <v>198000</v>
      </c>
      <c r="T1901" s="227">
        <v>1</v>
      </c>
      <c r="U1901" s="227">
        <v>17117</v>
      </c>
      <c r="V1901" s="227">
        <v>2536</v>
      </c>
      <c r="W1901" s="143">
        <v>46015</v>
      </c>
      <c r="X1901" s="143">
        <v>46023</v>
      </c>
      <c r="Y1901">
        <f t="shared" si="59"/>
        <v>198000</v>
      </c>
    </row>
    <row r="1902" spans="1:25">
      <c r="A1902" s="1" t="str">
        <f t="shared" si="58"/>
        <v>060111137122000</v>
      </c>
      <c r="B1902" s="142" t="s">
        <v>90</v>
      </c>
      <c r="C1902" s="142" t="s">
        <v>998</v>
      </c>
      <c r="D1902" s="142" t="s">
        <v>3497</v>
      </c>
      <c r="E1902" s="142" t="s">
        <v>24</v>
      </c>
      <c r="F1902" s="142" t="s">
        <v>440</v>
      </c>
      <c r="G1902" s="142" t="s">
        <v>441</v>
      </c>
      <c r="H1902" s="142" t="s">
        <v>442</v>
      </c>
      <c r="I1902" s="142" t="s">
        <v>23</v>
      </c>
      <c r="J1902" s="142">
        <v>1</v>
      </c>
      <c r="K1902" s="142">
        <v>48</v>
      </c>
      <c r="L1902" s="227">
        <v>25603</v>
      </c>
      <c r="M1902" s="227">
        <v>105054421</v>
      </c>
      <c r="N1902" s="227">
        <v>4800</v>
      </c>
      <c r="O1902" s="227">
        <v>4800</v>
      </c>
      <c r="P1902" s="227">
        <v>230400</v>
      </c>
      <c r="Q1902" s="227">
        <v>48</v>
      </c>
      <c r="R1902" s="227">
        <v>175</v>
      </c>
      <c r="S1902" s="227">
        <v>222000</v>
      </c>
      <c r="T1902" s="227">
        <v>278</v>
      </c>
      <c r="U1902" s="227">
        <v>1176757</v>
      </c>
      <c r="V1902" s="227">
        <v>36065</v>
      </c>
      <c r="W1902" s="143">
        <v>46029</v>
      </c>
      <c r="X1902" s="143">
        <v>46035</v>
      </c>
      <c r="Y1902">
        <f t="shared" si="59"/>
        <v>222000</v>
      </c>
    </row>
    <row r="1903" spans="1:25">
      <c r="A1903" s="1" t="str">
        <f t="shared" si="58"/>
        <v>060111137151000</v>
      </c>
      <c r="B1903" s="142" t="s">
        <v>90</v>
      </c>
      <c r="C1903" s="142" t="s">
        <v>998</v>
      </c>
      <c r="D1903" s="142" t="s">
        <v>3528</v>
      </c>
      <c r="E1903" s="142" t="s">
        <v>27</v>
      </c>
      <c r="F1903" s="142" t="s">
        <v>988</v>
      </c>
      <c r="G1903" s="142" t="s">
        <v>3593</v>
      </c>
      <c r="H1903" s="142" t="s">
        <v>990</v>
      </c>
      <c r="I1903" s="142" t="s">
        <v>26</v>
      </c>
      <c r="J1903" s="142">
        <v>1</v>
      </c>
      <c r="K1903" s="142">
        <v>1</v>
      </c>
      <c r="L1903" s="227"/>
      <c r="M1903" s="227"/>
      <c r="N1903" s="227">
        <v>26300</v>
      </c>
      <c r="O1903" s="227">
        <v>26300</v>
      </c>
      <c r="P1903" s="227">
        <v>26300</v>
      </c>
      <c r="Q1903" s="227"/>
      <c r="R1903" s="227"/>
      <c r="S1903" s="227"/>
      <c r="T1903" s="227"/>
      <c r="U1903" s="227"/>
      <c r="V1903" s="227"/>
      <c r="W1903" s="143">
        <v>45798</v>
      </c>
      <c r="X1903" s="143">
        <v>45819</v>
      </c>
      <c r="Y1903">
        <f t="shared" si="59"/>
        <v>26300</v>
      </c>
    </row>
    <row r="1904" spans="1:25">
      <c r="A1904" s="1" t="str">
        <f t="shared" si="58"/>
        <v>060111137215000</v>
      </c>
      <c r="B1904" s="142" t="s">
        <v>90</v>
      </c>
      <c r="C1904" s="142" t="s">
        <v>998</v>
      </c>
      <c r="D1904" s="142" t="s">
        <v>3494</v>
      </c>
      <c r="E1904" s="142" t="s">
        <v>2486</v>
      </c>
      <c r="F1904" s="142" t="s">
        <v>57</v>
      </c>
      <c r="G1904" s="142" t="s">
        <v>2579</v>
      </c>
      <c r="H1904" s="142" t="s">
        <v>3594</v>
      </c>
      <c r="I1904" s="142" t="s">
        <v>21</v>
      </c>
      <c r="J1904" s="142">
        <v>1</v>
      </c>
      <c r="K1904" s="142">
        <v>42</v>
      </c>
      <c r="L1904" s="227">
        <v>0</v>
      </c>
      <c r="M1904" s="227">
        <v>0</v>
      </c>
      <c r="N1904" s="227">
        <v>10500</v>
      </c>
      <c r="O1904" s="227">
        <v>8700</v>
      </c>
      <c r="P1904" s="227">
        <v>365400</v>
      </c>
      <c r="Q1904" s="227"/>
      <c r="R1904" s="227"/>
      <c r="S1904" s="227"/>
      <c r="T1904" s="227">
        <v>0</v>
      </c>
      <c r="U1904" s="227">
        <v>0</v>
      </c>
      <c r="V1904" s="227">
        <v>0</v>
      </c>
      <c r="W1904" s="143">
        <v>45654</v>
      </c>
      <c r="X1904" s="143">
        <v>45750</v>
      </c>
      <c r="Y1904">
        <f t="shared" si="59"/>
        <v>365400</v>
      </c>
    </row>
    <row r="1905" spans="1:25">
      <c r="A1905" s="1" t="str">
        <f t="shared" si="58"/>
        <v>060111138202000</v>
      </c>
      <c r="B1905" s="142" t="s">
        <v>90</v>
      </c>
      <c r="C1905" s="142" t="s">
        <v>998</v>
      </c>
      <c r="D1905" s="142" t="s">
        <v>3523</v>
      </c>
      <c r="E1905" s="142" t="s">
        <v>20</v>
      </c>
      <c r="F1905" s="142" t="s">
        <v>992</v>
      </c>
      <c r="G1905" s="142" t="s">
        <v>993</v>
      </c>
      <c r="H1905" s="142" t="s">
        <v>994</v>
      </c>
      <c r="I1905" s="142" t="s">
        <v>21</v>
      </c>
      <c r="J1905" s="142">
        <v>1</v>
      </c>
      <c r="K1905" s="142">
        <v>144</v>
      </c>
      <c r="L1905" s="227">
        <v>132</v>
      </c>
      <c r="M1905" s="227">
        <v>322947</v>
      </c>
      <c r="N1905" s="227">
        <v>3500</v>
      </c>
      <c r="O1905" s="227">
        <v>3500</v>
      </c>
      <c r="P1905" s="227">
        <v>504000</v>
      </c>
      <c r="Q1905" s="227"/>
      <c r="R1905" s="227"/>
      <c r="S1905" s="227"/>
      <c r="T1905" s="227">
        <v>14</v>
      </c>
      <c r="U1905" s="227">
        <v>44144</v>
      </c>
      <c r="V1905" s="227">
        <v>9892</v>
      </c>
      <c r="W1905" s="143">
        <v>45801</v>
      </c>
      <c r="X1905" s="143">
        <v>46035</v>
      </c>
      <c r="Y1905">
        <f t="shared" si="59"/>
        <v>504000</v>
      </c>
    </row>
    <row r="1906" spans="1:25">
      <c r="A1906" s="1" t="str">
        <f t="shared" si="58"/>
        <v>060111140637000</v>
      </c>
      <c r="B1906" s="142" t="s">
        <v>90</v>
      </c>
      <c r="C1906" s="142" t="s">
        <v>998</v>
      </c>
      <c r="D1906" s="142" t="s">
        <v>3534</v>
      </c>
      <c r="E1906" s="142" t="s">
        <v>2492</v>
      </c>
      <c r="F1906" s="142" t="s">
        <v>58</v>
      </c>
      <c r="G1906" s="142" t="s">
        <v>2584</v>
      </c>
      <c r="H1906" s="142" t="s">
        <v>2585</v>
      </c>
      <c r="I1906" s="142" t="s">
        <v>21</v>
      </c>
      <c r="J1906" s="142">
        <v>1</v>
      </c>
      <c r="K1906" s="142">
        <v>6</v>
      </c>
      <c r="L1906" s="227">
        <v>0</v>
      </c>
      <c r="M1906" s="227">
        <v>0</v>
      </c>
      <c r="N1906" s="227">
        <v>21400</v>
      </c>
      <c r="O1906" s="227">
        <v>12900</v>
      </c>
      <c r="P1906" s="227">
        <v>77400</v>
      </c>
      <c r="Q1906" s="227"/>
      <c r="R1906" s="227"/>
      <c r="S1906" s="227"/>
      <c r="T1906" s="227">
        <v>4</v>
      </c>
      <c r="U1906" s="227">
        <v>46486</v>
      </c>
      <c r="V1906" s="227">
        <v>-15136</v>
      </c>
      <c r="W1906" s="143">
        <v>45967</v>
      </c>
      <c r="X1906" s="143">
        <v>46032</v>
      </c>
      <c r="Y1906">
        <f t="shared" si="59"/>
        <v>77400</v>
      </c>
    </row>
    <row r="1907" spans="1:25">
      <c r="A1907" s="1" t="str">
        <f t="shared" si="58"/>
        <v>060111150705000</v>
      </c>
      <c r="B1907" s="142" t="s">
        <v>90</v>
      </c>
      <c r="C1907" s="142" t="s">
        <v>998</v>
      </c>
      <c r="D1907" s="142" t="s">
        <v>3534</v>
      </c>
      <c r="E1907" s="142" t="s">
        <v>2492</v>
      </c>
      <c r="F1907" s="142" t="s">
        <v>3595</v>
      </c>
      <c r="G1907" s="142" t="s">
        <v>3596</v>
      </c>
      <c r="H1907" s="142" t="s">
        <v>2559</v>
      </c>
      <c r="I1907" s="142" t="s">
        <v>21</v>
      </c>
      <c r="J1907" s="142">
        <v>1</v>
      </c>
      <c r="K1907" s="142">
        <v>32</v>
      </c>
      <c r="L1907" s="227">
        <v>2487</v>
      </c>
      <c r="M1907" s="227">
        <v>10116550</v>
      </c>
      <c r="N1907" s="227">
        <v>5000</v>
      </c>
      <c r="O1907" s="227">
        <v>5000</v>
      </c>
      <c r="P1907" s="227">
        <v>160000</v>
      </c>
      <c r="Q1907" s="227">
        <v>32</v>
      </c>
      <c r="R1907" s="227">
        <v>750</v>
      </c>
      <c r="S1907" s="227">
        <v>136000</v>
      </c>
      <c r="T1907" s="227">
        <v>39</v>
      </c>
      <c r="U1907" s="227">
        <v>173964</v>
      </c>
      <c r="V1907" s="227">
        <v>15321</v>
      </c>
      <c r="W1907" s="143">
        <v>45939</v>
      </c>
      <c r="X1907" s="143">
        <v>46035</v>
      </c>
      <c r="Y1907">
        <f t="shared" si="59"/>
        <v>136000</v>
      </c>
    </row>
    <row r="1908" spans="1:25">
      <c r="A1908" s="1" t="str">
        <f t="shared" si="58"/>
        <v>060130000178000</v>
      </c>
      <c r="B1908" s="142" t="s">
        <v>63</v>
      </c>
      <c r="C1908" s="142" t="s">
        <v>3600</v>
      </c>
      <c r="D1908" s="142" t="s">
        <v>3366</v>
      </c>
      <c r="E1908" s="142" t="s">
        <v>3367</v>
      </c>
      <c r="F1908" s="142" t="s">
        <v>3368</v>
      </c>
      <c r="G1908" s="142" t="s">
        <v>3369</v>
      </c>
      <c r="H1908" s="142" t="s">
        <v>3370</v>
      </c>
      <c r="I1908" s="142" t="s">
        <v>23</v>
      </c>
      <c r="J1908" s="142">
        <v>2</v>
      </c>
      <c r="K1908" s="142">
        <v>1</v>
      </c>
      <c r="L1908" s="227">
        <v>22642</v>
      </c>
      <c r="M1908" s="227">
        <v>551981</v>
      </c>
      <c r="N1908" s="227">
        <v>26900</v>
      </c>
      <c r="O1908" s="227">
        <v>26900</v>
      </c>
      <c r="P1908" s="227">
        <v>26900</v>
      </c>
      <c r="Q1908" s="227"/>
      <c r="R1908" s="227"/>
      <c r="S1908" s="227"/>
      <c r="T1908" s="227">
        <v>3900</v>
      </c>
      <c r="U1908" s="227">
        <v>51704</v>
      </c>
      <c r="V1908" s="227">
        <v>-43373</v>
      </c>
      <c r="W1908" s="143">
        <v>46016</v>
      </c>
      <c r="X1908" s="143">
        <v>46033</v>
      </c>
      <c r="Y1908">
        <f t="shared" si="59"/>
        <v>26900</v>
      </c>
    </row>
    <row r="1909" spans="1:25">
      <c r="A1909" s="1" t="str">
        <f t="shared" si="58"/>
        <v>060130000848000</v>
      </c>
      <c r="B1909" s="142" t="s">
        <v>63</v>
      </c>
      <c r="C1909" s="142" t="s">
        <v>3600</v>
      </c>
      <c r="D1909" s="142" t="s">
        <v>3366</v>
      </c>
      <c r="E1909" s="142" t="s">
        <v>3367</v>
      </c>
      <c r="F1909" s="142" t="s">
        <v>3371</v>
      </c>
      <c r="G1909" s="142" t="s">
        <v>3372</v>
      </c>
      <c r="H1909" s="142" t="s">
        <v>3373</v>
      </c>
      <c r="I1909" s="142" t="s">
        <v>23</v>
      </c>
      <c r="J1909" s="142">
        <v>2</v>
      </c>
      <c r="K1909" s="142">
        <v>1</v>
      </c>
      <c r="L1909" s="227">
        <v>33132</v>
      </c>
      <c r="M1909" s="227">
        <v>375296</v>
      </c>
      <c r="N1909" s="227">
        <v>14900</v>
      </c>
      <c r="O1909" s="227">
        <v>14900</v>
      </c>
      <c r="P1909" s="227">
        <v>14900</v>
      </c>
      <c r="Q1909" s="227"/>
      <c r="R1909" s="227"/>
      <c r="S1909" s="227"/>
      <c r="T1909" s="227">
        <v>18392</v>
      </c>
      <c r="U1909" s="227">
        <v>273913</v>
      </c>
      <c r="V1909" s="227">
        <v>65582</v>
      </c>
      <c r="W1909" s="143">
        <v>46033</v>
      </c>
      <c r="X1909" s="143">
        <v>46035</v>
      </c>
      <c r="Y1909">
        <f t="shared" si="59"/>
        <v>14900</v>
      </c>
    </row>
    <row r="1910" spans="1:25">
      <c r="A1910" s="1" t="str">
        <f t="shared" si="58"/>
        <v>060130000864000</v>
      </c>
      <c r="B1910" s="142" t="s">
        <v>63</v>
      </c>
      <c r="C1910" s="142" t="s">
        <v>3600</v>
      </c>
      <c r="D1910" s="142" t="s">
        <v>3366</v>
      </c>
      <c r="E1910" s="142" t="s">
        <v>3367</v>
      </c>
      <c r="F1910" s="142" t="s">
        <v>3374</v>
      </c>
      <c r="G1910" s="142" t="s">
        <v>3375</v>
      </c>
      <c r="H1910" s="142" t="s">
        <v>3376</v>
      </c>
      <c r="I1910" s="142" t="s">
        <v>23</v>
      </c>
      <c r="J1910" s="142">
        <v>2</v>
      </c>
      <c r="K1910" s="142">
        <v>1</v>
      </c>
      <c r="L1910" s="227">
        <v>208329</v>
      </c>
      <c r="M1910" s="227">
        <v>2217026</v>
      </c>
      <c r="N1910" s="227">
        <v>11900</v>
      </c>
      <c r="O1910" s="227">
        <v>12900</v>
      </c>
      <c r="P1910" s="227">
        <v>12900</v>
      </c>
      <c r="Q1910" s="227"/>
      <c r="R1910" s="227"/>
      <c r="S1910" s="227"/>
      <c r="T1910" s="227">
        <v>110957</v>
      </c>
      <c r="U1910" s="227">
        <v>1431334</v>
      </c>
      <c r="V1910" s="227">
        <v>250536</v>
      </c>
      <c r="W1910" s="143">
        <v>46035</v>
      </c>
      <c r="X1910" s="143">
        <v>46035</v>
      </c>
      <c r="Y1910">
        <f t="shared" si="59"/>
        <v>12900</v>
      </c>
    </row>
    <row r="1911" spans="1:25">
      <c r="A1911" s="1" t="str">
        <f t="shared" si="58"/>
        <v>060130000976000</v>
      </c>
      <c r="B1911" s="142" t="s">
        <v>63</v>
      </c>
      <c r="C1911" s="142" t="s">
        <v>3600</v>
      </c>
      <c r="D1911" s="142" t="s">
        <v>3377</v>
      </c>
      <c r="E1911" s="142" t="s">
        <v>3378</v>
      </c>
      <c r="F1911" s="142" t="s">
        <v>3379</v>
      </c>
      <c r="G1911" s="142" t="s">
        <v>3380</v>
      </c>
      <c r="H1911" s="142" t="s">
        <v>3381</v>
      </c>
      <c r="I1911" s="142" t="s">
        <v>23</v>
      </c>
      <c r="J1911" s="142">
        <v>2</v>
      </c>
      <c r="K1911" s="142">
        <v>1</v>
      </c>
      <c r="L1911" s="227">
        <v>4000</v>
      </c>
      <c r="M1911" s="227">
        <v>164000</v>
      </c>
      <c r="N1911" s="227">
        <v>59900</v>
      </c>
      <c r="O1911" s="227">
        <v>59900</v>
      </c>
      <c r="P1911" s="227">
        <v>59900</v>
      </c>
      <c r="Q1911" s="227"/>
      <c r="R1911" s="227"/>
      <c r="S1911" s="227"/>
      <c r="T1911" s="227">
        <v>0</v>
      </c>
      <c r="U1911" s="227">
        <v>0</v>
      </c>
      <c r="V1911" s="227">
        <v>0</v>
      </c>
      <c r="W1911" s="143">
        <v>45461</v>
      </c>
      <c r="X1911" s="143">
        <v>45793</v>
      </c>
      <c r="Y1911">
        <f t="shared" si="59"/>
        <v>59900</v>
      </c>
    </row>
    <row r="1912" spans="1:25">
      <c r="A1912" s="1" t="str">
        <f t="shared" si="58"/>
        <v>060130001462000</v>
      </c>
      <c r="B1912" s="142" t="s">
        <v>63</v>
      </c>
      <c r="C1912" s="142" t="s">
        <v>3600</v>
      </c>
      <c r="D1912" s="142" t="s">
        <v>3366</v>
      </c>
      <c r="E1912" s="142" t="s">
        <v>3367</v>
      </c>
      <c r="F1912" s="142" t="s">
        <v>3382</v>
      </c>
      <c r="G1912" s="142" t="s">
        <v>3383</v>
      </c>
      <c r="H1912" s="142" t="s">
        <v>3384</v>
      </c>
      <c r="I1912" s="142" t="s">
        <v>23</v>
      </c>
      <c r="J1912" s="142">
        <v>2</v>
      </c>
      <c r="K1912" s="142">
        <v>1</v>
      </c>
      <c r="L1912" s="227">
        <v>53199</v>
      </c>
      <c r="M1912" s="227">
        <v>2027173</v>
      </c>
      <c r="N1912" s="227">
        <v>42900</v>
      </c>
      <c r="O1912" s="227">
        <v>42900</v>
      </c>
      <c r="P1912" s="227">
        <v>42900</v>
      </c>
      <c r="Q1912" s="227"/>
      <c r="R1912" s="227"/>
      <c r="S1912" s="227"/>
      <c r="T1912" s="227">
        <v>212733</v>
      </c>
      <c r="U1912" s="227">
        <v>8282880</v>
      </c>
      <c r="V1912" s="227">
        <v>176587</v>
      </c>
      <c r="W1912" s="143">
        <v>46029</v>
      </c>
      <c r="X1912" s="143">
        <v>46035</v>
      </c>
      <c r="Y1912">
        <f t="shared" si="59"/>
        <v>42900</v>
      </c>
    </row>
    <row r="1913" spans="1:25">
      <c r="A1913" s="1" t="str">
        <f t="shared" si="58"/>
        <v>060130001574000</v>
      </c>
      <c r="B1913" s="142" t="s">
        <v>63</v>
      </c>
      <c r="C1913" s="142" t="s">
        <v>3600</v>
      </c>
      <c r="D1913" s="142" t="s">
        <v>3366</v>
      </c>
      <c r="E1913" s="142" t="s">
        <v>3367</v>
      </c>
      <c r="F1913" s="142" t="s">
        <v>3385</v>
      </c>
      <c r="G1913" s="142" t="s">
        <v>3386</v>
      </c>
      <c r="H1913" s="142" t="s">
        <v>3387</v>
      </c>
      <c r="I1913" s="142" t="s">
        <v>23</v>
      </c>
      <c r="J1913" s="142">
        <v>2</v>
      </c>
      <c r="K1913" s="142">
        <v>1</v>
      </c>
      <c r="L1913" s="227">
        <v>22502</v>
      </c>
      <c r="M1913" s="227">
        <v>1373388</v>
      </c>
      <c r="N1913" s="227">
        <v>69500</v>
      </c>
      <c r="O1913" s="227">
        <v>69500</v>
      </c>
      <c r="P1913" s="227">
        <v>69500</v>
      </c>
      <c r="Q1913" s="227"/>
      <c r="R1913" s="227"/>
      <c r="S1913" s="227"/>
      <c r="T1913" s="227">
        <v>18540</v>
      </c>
      <c r="U1913" s="227">
        <v>1288530</v>
      </c>
      <c r="V1913" s="227">
        <v>156958</v>
      </c>
      <c r="W1913" s="143">
        <v>45975</v>
      </c>
      <c r="X1913" s="143">
        <v>46035</v>
      </c>
      <c r="Y1913">
        <f t="shared" si="59"/>
        <v>69500</v>
      </c>
    </row>
    <row r="1914" spans="1:25">
      <c r="A1914" s="1" t="str">
        <f t="shared" si="58"/>
        <v>060130002336000</v>
      </c>
      <c r="B1914" s="142" t="s">
        <v>63</v>
      </c>
      <c r="C1914" s="142" t="s">
        <v>3600</v>
      </c>
      <c r="D1914" s="142" t="s">
        <v>3388</v>
      </c>
      <c r="E1914" s="142" t="s">
        <v>3389</v>
      </c>
      <c r="F1914" s="142" t="s">
        <v>3390</v>
      </c>
      <c r="G1914" s="142" t="s">
        <v>3391</v>
      </c>
      <c r="H1914" s="142" t="s">
        <v>3392</v>
      </c>
      <c r="I1914" s="142" t="s">
        <v>21</v>
      </c>
      <c r="J1914" s="142">
        <v>2</v>
      </c>
      <c r="K1914" s="142">
        <v>1</v>
      </c>
      <c r="L1914" s="227">
        <v>13364</v>
      </c>
      <c r="M1914" s="227">
        <v>947410</v>
      </c>
      <c r="N1914" s="227">
        <v>79900</v>
      </c>
      <c r="O1914" s="227">
        <v>79900</v>
      </c>
      <c r="P1914" s="227">
        <v>79900</v>
      </c>
      <c r="Q1914" s="227"/>
      <c r="R1914" s="227"/>
      <c r="S1914" s="227"/>
      <c r="T1914" s="227">
        <v>4764</v>
      </c>
      <c r="U1914" s="227">
        <v>380639</v>
      </c>
      <c r="V1914" s="227">
        <v>42906</v>
      </c>
      <c r="W1914" s="143">
        <v>46033</v>
      </c>
      <c r="X1914" s="143">
        <v>46033</v>
      </c>
      <c r="Y1914">
        <f t="shared" si="59"/>
        <v>79900</v>
      </c>
    </row>
    <row r="1915" spans="1:25">
      <c r="A1915" s="1" t="str">
        <f t="shared" si="58"/>
        <v>060130002386000</v>
      </c>
      <c r="B1915" s="142" t="s">
        <v>63</v>
      </c>
      <c r="C1915" s="142" t="s">
        <v>3600</v>
      </c>
      <c r="D1915" s="142" t="s">
        <v>3388</v>
      </c>
      <c r="E1915" s="142" t="s">
        <v>3389</v>
      </c>
      <c r="F1915" s="142" t="s">
        <v>3393</v>
      </c>
      <c r="G1915" s="142" t="s">
        <v>3394</v>
      </c>
      <c r="H1915" s="142" t="s">
        <v>3395</v>
      </c>
      <c r="I1915" s="142" t="s">
        <v>23</v>
      </c>
      <c r="J1915" s="142">
        <v>2</v>
      </c>
      <c r="K1915" s="142">
        <v>1</v>
      </c>
      <c r="L1915" s="227">
        <v>2272</v>
      </c>
      <c r="M1915" s="227">
        <v>130060</v>
      </c>
      <c r="N1915" s="227">
        <v>69900</v>
      </c>
      <c r="O1915" s="227">
        <v>69900</v>
      </c>
      <c r="P1915" s="227">
        <v>69900</v>
      </c>
      <c r="Q1915" s="227"/>
      <c r="R1915" s="227"/>
      <c r="S1915" s="227"/>
      <c r="T1915" s="227">
        <v>7728</v>
      </c>
      <c r="U1915" s="227">
        <v>540177</v>
      </c>
      <c r="V1915" s="227">
        <v>97789</v>
      </c>
      <c r="W1915" s="143">
        <v>46030</v>
      </c>
      <c r="X1915" s="143">
        <v>46035</v>
      </c>
      <c r="Y1915">
        <f t="shared" si="59"/>
        <v>69900</v>
      </c>
    </row>
    <row r="1916" spans="1:25">
      <c r="A1916" s="1" t="str">
        <f t="shared" si="58"/>
        <v>060130002489000</v>
      </c>
      <c r="B1916" s="142" t="s">
        <v>63</v>
      </c>
      <c r="C1916" s="142" t="s">
        <v>3600</v>
      </c>
      <c r="D1916" s="142" t="s">
        <v>3388</v>
      </c>
      <c r="E1916" s="142" t="s">
        <v>3389</v>
      </c>
      <c r="F1916" s="142" t="s">
        <v>3396</v>
      </c>
      <c r="G1916" s="142" t="s">
        <v>3397</v>
      </c>
      <c r="H1916" s="142" t="s">
        <v>3398</v>
      </c>
      <c r="I1916" s="142" t="s">
        <v>23</v>
      </c>
      <c r="J1916" s="142">
        <v>2</v>
      </c>
      <c r="K1916" s="142">
        <v>1</v>
      </c>
      <c r="L1916" s="227">
        <v>17478</v>
      </c>
      <c r="M1916" s="227">
        <v>217568</v>
      </c>
      <c r="N1916" s="227">
        <v>13900</v>
      </c>
      <c r="O1916" s="227">
        <v>13900</v>
      </c>
      <c r="P1916" s="227">
        <v>13900</v>
      </c>
      <c r="Q1916" s="227"/>
      <c r="R1916" s="227"/>
      <c r="S1916" s="227"/>
      <c r="T1916" s="227">
        <v>922</v>
      </c>
      <c r="U1916" s="227">
        <v>12815</v>
      </c>
      <c r="V1916" s="227">
        <v>1338</v>
      </c>
      <c r="W1916" s="143">
        <v>46034</v>
      </c>
      <c r="X1916" s="143">
        <v>46032</v>
      </c>
      <c r="Y1916">
        <f t="shared" si="59"/>
        <v>13900</v>
      </c>
    </row>
    <row r="1917" spans="1:25">
      <c r="A1917" s="1" t="str">
        <f t="shared" si="58"/>
        <v>060130003412000</v>
      </c>
      <c r="B1917" s="142" t="s">
        <v>63</v>
      </c>
      <c r="C1917" s="142" t="s">
        <v>3600</v>
      </c>
      <c r="D1917" s="142" t="s">
        <v>3377</v>
      </c>
      <c r="E1917" s="142" t="s">
        <v>3378</v>
      </c>
      <c r="F1917" s="142" t="s">
        <v>3399</v>
      </c>
      <c r="G1917" s="142" t="s">
        <v>3400</v>
      </c>
      <c r="H1917" s="142" t="s">
        <v>3401</v>
      </c>
      <c r="I1917" s="142" t="s">
        <v>23</v>
      </c>
      <c r="J1917" s="142">
        <v>2</v>
      </c>
      <c r="K1917" s="142">
        <v>1</v>
      </c>
      <c r="L1917" s="227">
        <v>63421</v>
      </c>
      <c r="M1917" s="227">
        <v>2000963</v>
      </c>
      <c r="N1917" s="227">
        <v>32900</v>
      </c>
      <c r="O1917" s="227">
        <v>32900</v>
      </c>
      <c r="P1917" s="227">
        <v>32900</v>
      </c>
      <c r="Q1917" s="227"/>
      <c r="R1917" s="227"/>
      <c r="S1917" s="227"/>
      <c r="T1917" s="227">
        <v>22024</v>
      </c>
      <c r="U1917" s="227">
        <v>724599</v>
      </c>
      <c r="V1917" s="227">
        <v>29731</v>
      </c>
      <c r="W1917" s="143">
        <v>46032</v>
      </c>
      <c r="X1917" s="143">
        <v>46034</v>
      </c>
      <c r="Y1917">
        <f t="shared" si="59"/>
        <v>32900</v>
      </c>
    </row>
    <row r="1918" spans="1:25">
      <c r="A1918" s="1" t="str">
        <f t="shared" si="58"/>
        <v>060130003485000</v>
      </c>
      <c r="B1918" s="142" t="s">
        <v>63</v>
      </c>
      <c r="C1918" s="142" t="s">
        <v>3600</v>
      </c>
      <c r="D1918" s="142" t="s">
        <v>3366</v>
      </c>
      <c r="E1918" s="142" t="s">
        <v>3367</v>
      </c>
      <c r="F1918" s="142" t="s">
        <v>3402</v>
      </c>
      <c r="G1918" s="142" t="s">
        <v>3403</v>
      </c>
      <c r="H1918" s="142" t="s">
        <v>3404</v>
      </c>
      <c r="I1918" s="142" t="s">
        <v>23</v>
      </c>
      <c r="J1918" s="142">
        <v>2</v>
      </c>
      <c r="K1918" s="142">
        <v>1</v>
      </c>
      <c r="L1918" s="227">
        <v>0</v>
      </c>
      <c r="M1918" s="227">
        <v>0</v>
      </c>
      <c r="N1918" s="227">
        <v>74900</v>
      </c>
      <c r="O1918" s="227">
        <v>74900</v>
      </c>
      <c r="P1918" s="227">
        <v>74900</v>
      </c>
      <c r="Q1918" s="227"/>
      <c r="R1918" s="227"/>
      <c r="S1918" s="227"/>
      <c r="T1918" s="227">
        <v>0</v>
      </c>
      <c r="U1918" s="227">
        <v>0</v>
      </c>
      <c r="V1918" s="227">
        <v>0</v>
      </c>
      <c r="W1918" s="143">
        <v>45931</v>
      </c>
      <c r="X1918" s="143">
        <v>45943</v>
      </c>
      <c r="Y1918">
        <f t="shared" si="59"/>
        <v>74900</v>
      </c>
    </row>
    <row r="1919" spans="1:25">
      <c r="A1919" s="1" t="str">
        <f t="shared" si="58"/>
        <v>060130003866000</v>
      </c>
      <c r="B1919" s="142" t="s">
        <v>63</v>
      </c>
      <c r="C1919" s="142" t="s">
        <v>3600</v>
      </c>
      <c r="D1919" s="142" t="s">
        <v>3377</v>
      </c>
      <c r="E1919" s="142" t="s">
        <v>3378</v>
      </c>
      <c r="F1919" s="142" t="s">
        <v>3405</v>
      </c>
      <c r="G1919" s="142" t="s">
        <v>3406</v>
      </c>
      <c r="H1919" s="142" t="s">
        <v>3407</v>
      </c>
      <c r="I1919" s="142" t="s">
        <v>23</v>
      </c>
      <c r="J1919" s="142">
        <v>2</v>
      </c>
      <c r="K1919" s="142">
        <v>1</v>
      </c>
      <c r="L1919" s="227">
        <v>769980</v>
      </c>
      <c r="M1919" s="227">
        <v>80733154</v>
      </c>
      <c r="N1919" s="227">
        <v>124900</v>
      </c>
      <c r="O1919" s="227">
        <v>124900</v>
      </c>
      <c r="P1919" s="227">
        <v>124900</v>
      </c>
      <c r="Q1919" s="227"/>
      <c r="R1919" s="227"/>
      <c r="S1919" s="227"/>
      <c r="T1919" s="227">
        <v>48945</v>
      </c>
      <c r="U1919" s="227">
        <v>6081444</v>
      </c>
      <c r="V1919" s="227">
        <v>949513</v>
      </c>
      <c r="W1919" s="143">
        <v>45821</v>
      </c>
      <c r="X1919" s="143">
        <v>46035</v>
      </c>
      <c r="Y1919">
        <f t="shared" si="59"/>
        <v>124900</v>
      </c>
    </row>
    <row r="1920" spans="1:25">
      <c r="A1920" s="1" t="str">
        <f t="shared" si="58"/>
        <v>060130006435000</v>
      </c>
      <c r="B1920" s="142" t="s">
        <v>63</v>
      </c>
      <c r="C1920" s="142" t="s">
        <v>3600</v>
      </c>
      <c r="D1920" s="142" t="s">
        <v>3388</v>
      </c>
      <c r="E1920" s="142" t="s">
        <v>3389</v>
      </c>
      <c r="F1920" s="142" t="s">
        <v>3408</v>
      </c>
      <c r="G1920" s="142" t="s">
        <v>3409</v>
      </c>
      <c r="H1920" s="142" t="s">
        <v>3410</v>
      </c>
      <c r="I1920" s="142" t="s">
        <v>23</v>
      </c>
      <c r="J1920" s="142">
        <v>2</v>
      </c>
      <c r="K1920" s="142">
        <v>1</v>
      </c>
      <c r="L1920" s="227">
        <v>29204</v>
      </c>
      <c r="M1920" s="227">
        <v>580440</v>
      </c>
      <c r="N1920" s="227">
        <v>19900</v>
      </c>
      <c r="O1920" s="227">
        <v>19900</v>
      </c>
      <c r="P1920" s="227">
        <v>19900</v>
      </c>
      <c r="Q1920" s="227"/>
      <c r="R1920" s="227"/>
      <c r="S1920" s="227"/>
      <c r="T1920" s="227">
        <v>74884</v>
      </c>
      <c r="U1920" s="227">
        <v>1158688</v>
      </c>
      <c r="V1920" s="227">
        <v>-329660</v>
      </c>
      <c r="W1920" s="143">
        <v>46027</v>
      </c>
      <c r="X1920" s="143">
        <v>46035</v>
      </c>
      <c r="Y1920">
        <f t="shared" si="59"/>
        <v>19900</v>
      </c>
    </row>
    <row r="1921" spans="1:25">
      <c r="A1921" s="1" t="str">
        <f t="shared" si="58"/>
        <v>060130007873000</v>
      </c>
      <c r="B1921" s="142" t="s">
        <v>63</v>
      </c>
      <c r="C1921" s="142" t="s">
        <v>3600</v>
      </c>
      <c r="D1921" s="142" t="s">
        <v>3388</v>
      </c>
      <c r="E1921" s="142" t="s">
        <v>3389</v>
      </c>
      <c r="F1921" s="142" t="s">
        <v>3411</v>
      </c>
      <c r="G1921" s="142" t="s">
        <v>3412</v>
      </c>
      <c r="H1921" s="142" t="s">
        <v>3413</v>
      </c>
      <c r="I1921" s="142" t="s">
        <v>23</v>
      </c>
      <c r="J1921" s="142">
        <v>2</v>
      </c>
      <c r="K1921" s="142">
        <v>1</v>
      </c>
      <c r="L1921" s="227">
        <v>41116</v>
      </c>
      <c r="M1921" s="227">
        <v>2397711</v>
      </c>
      <c r="N1921" s="227">
        <v>59900</v>
      </c>
      <c r="O1921" s="227">
        <v>59900</v>
      </c>
      <c r="P1921" s="227">
        <v>59900</v>
      </c>
      <c r="Q1921" s="227"/>
      <c r="R1921" s="227"/>
      <c r="S1921" s="227"/>
      <c r="T1921" s="227">
        <v>46650</v>
      </c>
      <c r="U1921" s="227">
        <v>2639113</v>
      </c>
      <c r="V1921" s="227">
        <v>-81317</v>
      </c>
      <c r="W1921" s="143">
        <v>46035</v>
      </c>
      <c r="X1921" s="143">
        <v>46035</v>
      </c>
      <c r="Y1921">
        <f t="shared" si="59"/>
        <v>59900</v>
      </c>
    </row>
    <row r="1922" spans="1:25">
      <c r="A1922" s="1" t="str">
        <f t="shared" si="58"/>
        <v>060130007909000</v>
      </c>
      <c r="B1922" s="142" t="s">
        <v>63</v>
      </c>
      <c r="C1922" s="142" t="s">
        <v>3600</v>
      </c>
      <c r="D1922" s="142" t="s">
        <v>3388</v>
      </c>
      <c r="E1922" s="142" t="s">
        <v>3389</v>
      </c>
      <c r="F1922" s="142" t="s">
        <v>3414</v>
      </c>
      <c r="G1922" s="142" t="s">
        <v>3415</v>
      </c>
      <c r="H1922" s="142" t="s">
        <v>3416</v>
      </c>
      <c r="I1922" s="142" t="s">
        <v>23</v>
      </c>
      <c r="J1922" s="142">
        <v>2</v>
      </c>
      <c r="K1922" s="142">
        <v>1</v>
      </c>
      <c r="L1922" s="227">
        <v>50476</v>
      </c>
      <c r="M1922" s="227">
        <v>1846516</v>
      </c>
      <c r="N1922" s="227">
        <v>38900</v>
      </c>
      <c r="O1922" s="227">
        <v>38900</v>
      </c>
      <c r="P1922" s="227">
        <v>38900</v>
      </c>
      <c r="Q1922" s="227"/>
      <c r="R1922" s="227"/>
      <c r="S1922" s="227"/>
      <c r="T1922" s="227">
        <v>40924</v>
      </c>
      <c r="U1922" s="227">
        <v>1584434</v>
      </c>
      <c r="V1922" s="227">
        <v>87349</v>
      </c>
      <c r="W1922" s="143">
        <v>46035</v>
      </c>
      <c r="X1922" s="143">
        <v>46035</v>
      </c>
      <c r="Y1922">
        <f t="shared" si="59"/>
        <v>38900</v>
      </c>
    </row>
    <row r="1923" spans="1:25">
      <c r="A1923" s="1" t="str">
        <f t="shared" si="58"/>
        <v>060130007919000</v>
      </c>
      <c r="B1923" s="142" t="s">
        <v>63</v>
      </c>
      <c r="C1923" s="142" t="s">
        <v>3600</v>
      </c>
      <c r="D1923" s="142" t="s">
        <v>3388</v>
      </c>
      <c r="E1923" s="142" t="s">
        <v>3389</v>
      </c>
      <c r="F1923" s="142" t="s">
        <v>3417</v>
      </c>
      <c r="G1923" s="142" t="s">
        <v>3418</v>
      </c>
      <c r="H1923" s="142" t="s">
        <v>3419</v>
      </c>
      <c r="I1923" s="142" t="s">
        <v>23</v>
      </c>
      <c r="J1923" s="142">
        <v>2</v>
      </c>
      <c r="K1923" s="142">
        <v>1</v>
      </c>
      <c r="L1923" s="227">
        <v>12698</v>
      </c>
      <c r="M1923" s="227">
        <v>464589</v>
      </c>
      <c r="N1923" s="227">
        <v>37900</v>
      </c>
      <c r="O1923" s="227">
        <v>37900</v>
      </c>
      <c r="P1923" s="227">
        <v>37900</v>
      </c>
      <c r="Q1923" s="227"/>
      <c r="R1923" s="227"/>
      <c r="S1923" s="227"/>
      <c r="T1923" s="227">
        <v>32402</v>
      </c>
      <c r="U1923" s="227">
        <v>1213611</v>
      </c>
      <c r="V1923" s="227">
        <v>28099</v>
      </c>
      <c r="W1923" s="143">
        <v>46030</v>
      </c>
      <c r="X1923" s="143">
        <v>46035</v>
      </c>
      <c r="Y1923">
        <f t="shared" si="59"/>
        <v>37900</v>
      </c>
    </row>
    <row r="1924" spans="1:25">
      <c r="A1924" s="1" t="str">
        <f t="shared" si="58"/>
        <v>060130008206000</v>
      </c>
      <c r="B1924" s="142" t="s">
        <v>63</v>
      </c>
      <c r="C1924" s="142" t="s">
        <v>3600</v>
      </c>
      <c r="D1924" s="142" t="s">
        <v>3377</v>
      </c>
      <c r="E1924" s="142" t="s">
        <v>3378</v>
      </c>
      <c r="F1924" s="142" t="s">
        <v>3420</v>
      </c>
      <c r="G1924" s="142" t="s">
        <v>3421</v>
      </c>
      <c r="H1924" s="142" t="s">
        <v>3422</v>
      </c>
      <c r="I1924" s="142" t="s">
        <v>23</v>
      </c>
      <c r="J1924" s="142">
        <v>2</v>
      </c>
      <c r="K1924" s="142">
        <v>1</v>
      </c>
      <c r="L1924" s="227">
        <v>868692</v>
      </c>
      <c r="M1924" s="227">
        <v>49306457</v>
      </c>
      <c r="N1924" s="227">
        <v>58900</v>
      </c>
      <c r="O1924" s="227">
        <v>58900</v>
      </c>
      <c r="P1924" s="227">
        <v>58900</v>
      </c>
      <c r="Q1924" s="227"/>
      <c r="R1924" s="227"/>
      <c r="S1924" s="227"/>
      <c r="T1924" s="227">
        <v>2363271</v>
      </c>
      <c r="U1924" s="227">
        <v>134451206</v>
      </c>
      <c r="V1924" s="227">
        <v>313308</v>
      </c>
      <c r="W1924" s="143">
        <v>46033</v>
      </c>
      <c r="X1924" s="143">
        <v>46035</v>
      </c>
      <c r="Y1924">
        <f t="shared" si="59"/>
        <v>58900</v>
      </c>
    </row>
    <row r="1925" spans="1:25">
      <c r="A1925" s="1" t="str">
        <f t="shared" ref="A1925:A1988" si="60">B1925&amp;F1925</f>
        <v>060130008922000</v>
      </c>
      <c r="B1925" s="142" t="s">
        <v>63</v>
      </c>
      <c r="C1925" s="142" t="s">
        <v>3600</v>
      </c>
      <c r="D1925" s="142" t="s">
        <v>3423</v>
      </c>
      <c r="E1925" s="142" t="s">
        <v>3424</v>
      </c>
      <c r="F1925" s="142" t="s">
        <v>3425</v>
      </c>
      <c r="G1925" s="142" t="s">
        <v>3426</v>
      </c>
      <c r="H1925" s="142" t="s">
        <v>3427</v>
      </c>
      <c r="I1925" s="142" t="s">
        <v>23</v>
      </c>
      <c r="J1925" s="142">
        <v>2</v>
      </c>
      <c r="K1925" s="142">
        <v>1</v>
      </c>
      <c r="L1925" s="227">
        <v>4900</v>
      </c>
      <c r="M1925" s="227">
        <v>318500</v>
      </c>
      <c r="N1925" s="227">
        <v>65900</v>
      </c>
      <c r="O1925" s="227">
        <v>65900</v>
      </c>
      <c r="P1925" s="227">
        <v>65900</v>
      </c>
      <c r="Q1925" s="227"/>
      <c r="R1925" s="227"/>
      <c r="S1925" s="227"/>
      <c r="T1925" s="227">
        <v>1010</v>
      </c>
      <c r="U1925" s="227">
        <v>76659</v>
      </c>
      <c r="V1925" s="227">
        <v>11009</v>
      </c>
      <c r="W1925" s="143">
        <v>46035</v>
      </c>
      <c r="X1925" s="143">
        <v>46030</v>
      </c>
      <c r="Y1925">
        <f t="shared" ref="Y1925:Y1988" si="61">IF(S1925&gt;0,S1925,P1925)</f>
        <v>65900</v>
      </c>
    </row>
    <row r="1926" spans="1:25">
      <c r="A1926" s="1" t="str">
        <f t="shared" si="60"/>
        <v>060130011397000</v>
      </c>
      <c r="B1926" s="142" t="s">
        <v>63</v>
      </c>
      <c r="C1926" s="142" t="s">
        <v>3600</v>
      </c>
      <c r="D1926" s="142" t="s">
        <v>3388</v>
      </c>
      <c r="E1926" s="142" t="s">
        <v>3389</v>
      </c>
      <c r="F1926" s="142" t="s">
        <v>3428</v>
      </c>
      <c r="G1926" s="142" t="s">
        <v>3429</v>
      </c>
      <c r="H1926" s="142" t="s">
        <v>3430</v>
      </c>
      <c r="I1926" s="142" t="s">
        <v>23</v>
      </c>
      <c r="J1926" s="142">
        <v>1</v>
      </c>
      <c r="K1926" s="142">
        <v>1</v>
      </c>
      <c r="L1926" s="227">
        <v>165</v>
      </c>
      <c r="M1926" s="227">
        <v>494992</v>
      </c>
      <c r="N1926" s="227">
        <v>4900</v>
      </c>
      <c r="O1926" s="227">
        <v>4900</v>
      </c>
      <c r="P1926" s="227">
        <v>4900</v>
      </c>
      <c r="Q1926" s="227"/>
      <c r="R1926" s="227"/>
      <c r="S1926" s="227"/>
      <c r="T1926" s="227">
        <v>77</v>
      </c>
      <c r="U1926" s="227">
        <v>377300</v>
      </c>
      <c r="V1926" s="227">
        <v>146304</v>
      </c>
      <c r="W1926" s="143">
        <v>46029</v>
      </c>
      <c r="X1926" s="143">
        <v>46035</v>
      </c>
      <c r="Y1926">
        <f t="shared" si="61"/>
        <v>4900</v>
      </c>
    </row>
    <row r="1927" spans="1:25">
      <c r="A1927" s="1" t="str">
        <f t="shared" si="60"/>
        <v>060130012110000</v>
      </c>
      <c r="B1927" s="142" t="s">
        <v>63</v>
      </c>
      <c r="C1927" s="142" t="s">
        <v>3600</v>
      </c>
      <c r="D1927" s="142" t="s">
        <v>3377</v>
      </c>
      <c r="E1927" s="142" t="s">
        <v>3378</v>
      </c>
      <c r="F1927" s="142" t="s">
        <v>3431</v>
      </c>
      <c r="G1927" s="142" t="s">
        <v>3432</v>
      </c>
      <c r="H1927" s="142" t="s">
        <v>3433</v>
      </c>
      <c r="I1927" s="142" t="s">
        <v>23</v>
      </c>
      <c r="J1927" s="142">
        <v>2</v>
      </c>
      <c r="K1927" s="142">
        <v>1</v>
      </c>
      <c r="L1927" s="227">
        <v>5000</v>
      </c>
      <c r="M1927" s="227">
        <v>195000</v>
      </c>
      <c r="N1927" s="227">
        <v>48500</v>
      </c>
      <c r="O1927" s="227">
        <v>48500</v>
      </c>
      <c r="P1927" s="227">
        <v>48500</v>
      </c>
      <c r="Q1927" s="227"/>
      <c r="R1927" s="227"/>
      <c r="S1927" s="227"/>
      <c r="T1927" s="227">
        <v>0</v>
      </c>
      <c r="U1927" s="227">
        <v>0</v>
      </c>
      <c r="V1927" s="227">
        <v>0</v>
      </c>
      <c r="W1927" s="143">
        <v>45643</v>
      </c>
      <c r="X1927" s="143">
        <v>45722</v>
      </c>
      <c r="Y1927">
        <f t="shared" si="61"/>
        <v>48500</v>
      </c>
    </row>
    <row r="1928" spans="1:25">
      <c r="A1928" s="1" t="str">
        <f t="shared" si="60"/>
        <v>060130013093000</v>
      </c>
      <c r="B1928" s="142" t="s">
        <v>63</v>
      </c>
      <c r="C1928" s="142" t="s">
        <v>3600</v>
      </c>
      <c r="D1928" s="142" t="s">
        <v>3388</v>
      </c>
      <c r="E1928" s="142" t="s">
        <v>3389</v>
      </c>
      <c r="F1928" s="142" t="s">
        <v>3434</v>
      </c>
      <c r="G1928" s="142" t="s">
        <v>3435</v>
      </c>
      <c r="H1928" s="142" t="s">
        <v>3436</v>
      </c>
      <c r="I1928" s="142" t="s">
        <v>21</v>
      </c>
      <c r="J1928" s="142">
        <v>2</v>
      </c>
      <c r="K1928" s="142">
        <v>1</v>
      </c>
      <c r="L1928" s="227">
        <v>47128</v>
      </c>
      <c r="M1928" s="227">
        <v>371360</v>
      </c>
      <c r="N1928" s="227">
        <v>8900</v>
      </c>
      <c r="O1928" s="227">
        <v>8900</v>
      </c>
      <c r="P1928" s="227">
        <v>8900</v>
      </c>
      <c r="Q1928" s="227"/>
      <c r="R1928" s="227"/>
      <c r="S1928" s="227"/>
      <c r="T1928" s="227">
        <v>69272</v>
      </c>
      <c r="U1928" s="227">
        <v>535541</v>
      </c>
      <c r="V1928" s="227">
        <v>-10309</v>
      </c>
      <c r="W1928" s="143">
        <v>46027</v>
      </c>
      <c r="X1928" s="143">
        <v>46035</v>
      </c>
      <c r="Y1928">
        <f t="shared" si="61"/>
        <v>8900</v>
      </c>
    </row>
    <row r="1929" spans="1:25">
      <c r="A1929" s="1" t="str">
        <f t="shared" si="60"/>
        <v>060130015114000</v>
      </c>
      <c r="B1929" s="142" t="s">
        <v>63</v>
      </c>
      <c r="C1929" s="142" t="s">
        <v>3600</v>
      </c>
      <c r="D1929" s="142" t="s">
        <v>3366</v>
      </c>
      <c r="E1929" s="142" t="s">
        <v>3367</v>
      </c>
      <c r="F1929" s="142" t="s">
        <v>3437</v>
      </c>
      <c r="G1929" s="142" t="s">
        <v>3438</v>
      </c>
      <c r="H1929" s="142" t="s">
        <v>3439</v>
      </c>
      <c r="I1929" s="142" t="s">
        <v>23</v>
      </c>
      <c r="J1929" s="142">
        <v>2</v>
      </c>
      <c r="K1929" s="142">
        <v>1</v>
      </c>
      <c r="L1929" s="227">
        <v>106457</v>
      </c>
      <c r="M1929" s="227">
        <v>2439954</v>
      </c>
      <c r="N1929" s="227">
        <v>23900</v>
      </c>
      <c r="O1929" s="227">
        <v>23900</v>
      </c>
      <c r="P1929" s="227">
        <v>23900</v>
      </c>
      <c r="Q1929" s="227"/>
      <c r="R1929" s="227"/>
      <c r="S1929" s="227"/>
      <c r="T1929" s="227">
        <v>211107</v>
      </c>
      <c r="U1929" s="227">
        <v>4734054</v>
      </c>
      <c r="V1929" s="227">
        <v>-104437</v>
      </c>
      <c r="W1929" s="143">
        <v>46033</v>
      </c>
      <c r="X1929" s="143">
        <v>46035</v>
      </c>
      <c r="Y1929">
        <f t="shared" si="61"/>
        <v>23900</v>
      </c>
    </row>
    <row r="1930" spans="1:25">
      <c r="A1930" s="1" t="str">
        <f t="shared" si="60"/>
        <v>060130016395000</v>
      </c>
      <c r="B1930" s="142" t="s">
        <v>63</v>
      </c>
      <c r="C1930" s="142" t="s">
        <v>3600</v>
      </c>
      <c r="D1930" s="142" t="s">
        <v>3366</v>
      </c>
      <c r="E1930" s="142" t="s">
        <v>3367</v>
      </c>
      <c r="F1930" s="142" t="s">
        <v>3440</v>
      </c>
      <c r="G1930" s="142" t="s">
        <v>3441</v>
      </c>
      <c r="H1930" s="142" t="s">
        <v>3442</v>
      </c>
      <c r="I1930" s="142" t="s">
        <v>23</v>
      </c>
      <c r="J1930" s="142">
        <v>2</v>
      </c>
      <c r="K1930" s="142">
        <v>1</v>
      </c>
      <c r="L1930" s="227">
        <v>113382</v>
      </c>
      <c r="M1930" s="227">
        <v>1449365</v>
      </c>
      <c r="N1930" s="227">
        <v>16900</v>
      </c>
      <c r="O1930" s="227">
        <v>17900</v>
      </c>
      <c r="P1930" s="227">
        <v>17900</v>
      </c>
      <c r="Q1930" s="227"/>
      <c r="R1930" s="227"/>
      <c r="S1930" s="227"/>
      <c r="T1930" s="227">
        <v>26896</v>
      </c>
      <c r="U1930" s="227">
        <v>481426</v>
      </c>
      <c r="V1930" s="227">
        <v>137614</v>
      </c>
      <c r="W1930" s="143">
        <v>46029</v>
      </c>
      <c r="X1930" s="143">
        <v>46035</v>
      </c>
      <c r="Y1930">
        <f t="shared" si="61"/>
        <v>17900</v>
      </c>
    </row>
    <row r="1931" spans="1:25">
      <c r="A1931" s="1" t="str">
        <f t="shared" si="60"/>
        <v>060130016471000</v>
      </c>
      <c r="B1931" s="142" t="s">
        <v>63</v>
      </c>
      <c r="C1931" s="142" t="s">
        <v>3600</v>
      </c>
      <c r="D1931" s="142" t="s">
        <v>3423</v>
      </c>
      <c r="E1931" s="142" t="s">
        <v>3424</v>
      </c>
      <c r="F1931" s="142" t="s">
        <v>3443</v>
      </c>
      <c r="G1931" s="142" t="s">
        <v>3444</v>
      </c>
      <c r="H1931" s="142" t="s">
        <v>3445</v>
      </c>
      <c r="I1931" s="142" t="s">
        <v>23</v>
      </c>
      <c r="J1931" s="142">
        <v>2</v>
      </c>
      <c r="K1931" s="142">
        <v>1</v>
      </c>
      <c r="L1931" s="227"/>
      <c r="M1931" s="227"/>
      <c r="N1931" s="227">
        <v>58900</v>
      </c>
      <c r="O1931" s="227">
        <v>58900</v>
      </c>
      <c r="P1931" s="227">
        <v>58900</v>
      </c>
      <c r="Q1931" s="227"/>
      <c r="R1931" s="227"/>
      <c r="S1931" s="227"/>
      <c r="T1931" s="227"/>
      <c r="U1931" s="227"/>
      <c r="V1931" s="227"/>
      <c r="W1931" s="143">
        <v>44232</v>
      </c>
      <c r="X1931" s="143">
        <v>44253</v>
      </c>
      <c r="Y1931">
        <f t="shared" si="61"/>
        <v>58900</v>
      </c>
    </row>
    <row r="1932" spans="1:25">
      <c r="A1932" s="1" t="str">
        <f t="shared" si="60"/>
        <v>060130016516000</v>
      </c>
      <c r="B1932" s="142" t="s">
        <v>63</v>
      </c>
      <c r="C1932" s="142" t="s">
        <v>3600</v>
      </c>
      <c r="D1932" s="142" t="s">
        <v>3388</v>
      </c>
      <c r="E1932" s="142" t="s">
        <v>3389</v>
      </c>
      <c r="F1932" s="142" t="s">
        <v>3446</v>
      </c>
      <c r="G1932" s="142" t="s">
        <v>3447</v>
      </c>
      <c r="H1932" s="142" t="s">
        <v>3448</v>
      </c>
      <c r="I1932" s="142" t="s">
        <v>23</v>
      </c>
      <c r="J1932" s="142">
        <v>2</v>
      </c>
      <c r="K1932" s="142">
        <v>1</v>
      </c>
      <c r="L1932" s="227">
        <v>7658</v>
      </c>
      <c r="M1932" s="227">
        <v>270471</v>
      </c>
      <c r="N1932" s="227">
        <v>39900</v>
      </c>
      <c r="O1932" s="227">
        <v>39900</v>
      </c>
      <c r="P1932" s="227">
        <v>39900</v>
      </c>
      <c r="Q1932" s="227"/>
      <c r="R1932" s="227"/>
      <c r="S1932" s="227"/>
      <c r="T1932" s="227">
        <v>2804</v>
      </c>
      <c r="U1932" s="227">
        <v>80008</v>
      </c>
      <c r="V1932" s="227">
        <v>-19026</v>
      </c>
      <c r="W1932" s="143">
        <v>46020</v>
      </c>
      <c r="X1932" s="143">
        <v>46035</v>
      </c>
      <c r="Y1932">
        <f t="shared" si="61"/>
        <v>39900</v>
      </c>
    </row>
    <row r="1933" spans="1:25">
      <c r="A1933" s="1" t="str">
        <f t="shared" si="60"/>
        <v>060130017116000</v>
      </c>
      <c r="B1933" s="142" t="s">
        <v>63</v>
      </c>
      <c r="C1933" s="142" t="s">
        <v>3600</v>
      </c>
      <c r="D1933" s="142" t="s">
        <v>3366</v>
      </c>
      <c r="E1933" s="142" t="s">
        <v>3367</v>
      </c>
      <c r="F1933" s="142" t="s">
        <v>3449</v>
      </c>
      <c r="G1933" s="142" t="s">
        <v>3450</v>
      </c>
      <c r="H1933" s="142" t="s">
        <v>3451</v>
      </c>
      <c r="I1933" s="142" t="s">
        <v>26</v>
      </c>
      <c r="J1933" s="142">
        <v>2</v>
      </c>
      <c r="K1933" s="142">
        <v>1</v>
      </c>
      <c r="L1933" s="227"/>
      <c r="M1933" s="227"/>
      <c r="N1933" s="227">
        <v>10500</v>
      </c>
      <c r="O1933" s="227">
        <v>10500</v>
      </c>
      <c r="P1933" s="227">
        <v>10500</v>
      </c>
      <c r="Q1933" s="227"/>
      <c r="R1933" s="227"/>
      <c r="S1933" s="227"/>
      <c r="T1933" s="227"/>
      <c r="U1933" s="227"/>
      <c r="V1933" s="227"/>
      <c r="W1933" s="143">
        <v>41472</v>
      </c>
      <c r="X1933" s="143">
        <v>41478</v>
      </c>
      <c r="Y1933">
        <f t="shared" si="61"/>
        <v>10500</v>
      </c>
    </row>
    <row r="1934" spans="1:25">
      <c r="A1934" s="1" t="str">
        <f t="shared" si="60"/>
        <v>060130018312000</v>
      </c>
      <c r="B1934" s="142" t="s">
        <v>63</v>
      </c>
      <c r="C1934" s="142" t="s">
        <v>3600</v>
      </c>
      <c r="D1934" s="142" t="s">
        <v>3377</v>
      </c>
      <c r="E1934" s="142" t="s">
        <v>3378</v>
      </c>
      <c r="F1934" s="142" t="s">
        <v>3452</v>
      </c>
      <c r="G1934" s="142" t="s">
        <v>3453</v>
      </c>
      <c r="H1934" s="142" t="s">
        <v>3454</v>
      </c>
      <c r="I1934" s="142" t="s">
        <v>23</v>
      </c>
      <c r="J1934" s="142">
        <v>2</v>
      </c>
      <c r="K1934" s="142">
        <v>1</v>
      </c>
      <c r="L1934" s="227">
        <v>1867695</v>
      </c>
      <c r="M1934" s="227">
        <v>69805015</v>
      </c>
      <c r="N1934" s="227">
        <v>41500</v>
      </c>
      <c r="O1934" s="227">
        <v>41500</v>
      </c>
      <c r="P1934" s="227">
        <v>41500</v>
      </c>
      <c r="Q1934" s="227"/>
      <c r="R1934" s="227"/>
      <c r="S1934" s="227"/>
      <c r="T1934" s="227">
        <v>849870</v>
      </c>
      <c r="U1934" s="227">
        <v>34526391</v>
      </c>
      <c r="V1934" s="227">
        <v>2762538</v>
      </c>
      <c r="W1934" s="143">
        <v>46033</v>
      </c>
      <c r="X1934" s="143">
        <v>46035</v>
      </c>
      <c r="Y1934">
        <f t="shared" si="61"/>
        <v>41500</v>
      </c>
    </row>
    <row r="1935" spans="1:25">
      <c r="A1935" s="1" t="str">
        <f t="shared" si="60"/>
        <v>060130019473000</v>
      </c>
      <c r="B1935" s="142" t="s">
        <v>63</v>
      </c>
      <c r="C1935" s="142" t="s">
        <v>3600</v>
      </c>
      <c r="D1935" s="142" t="s">
        <v>3366</v>
      </c>
      <c r="E1935" s="142" t="s">
        <v>3367</v>
      </c>
      <c r="F1935" s="142" t="s">
        <v>3455</v>
      </c>
      <c r="G1935" s="142" t="s">
        <v>3456</v>
      </c>
      <c r="H1935" s="142" t="s">
        <v>3457</v>
      </c>
      <c r="I1935" s="142" t="s">
        <v>23</v>
      </c>
      <c r="J1935" s="142">
        <v>2</v>
      </c>
      <c r="K1935" s="142">
        <v>1</v>
      </c>
      <c r="L1935" s="227">
        <v>131996</v>
      </c>
      <c r="M1935" s="227">
        <v>2068457</v>
      </c>
      <c r="N1935" s="227">
        <v>16900</v>
      </c>
      <c r="O1935" s="227">
        <v>16900</v>
      </c>
      <c r="P1935" s="227">
        <v>16900</v>
      </c>
      <c r="Q1935" s="227"/>
      <c r="R1935" s="227"/>
      <c r="S1935" s="227"/>
      <c r="T1935" s="227">
        <v>82040</v>
      </c>
      <c r="U1935" s="227">
        <v>1465515</v>
      </c>
      <c r="V1935" s="227">
        <v>179899</v>
      </c>
      <c r="W1935" s="143">
        <v>46029</v>
      </c>
      <c r="X1935" s="143">
        <v>46035</v>
      </c>
      <c r="Y1935">
        <f t="shared" si="61"/>
        <v>16900</v>
      </c>
    </row>
    <row r="1936" spans="1:25">
      <c r="A1936" s="1" t="str">
        <f t="shared" si="60"/>
        <v>060130022634000</v>
      </c>
      <c r="B1936" s="142" t="s">
        <v>63</v>
      </c>
      <c r="C1936" s="142" t="s">
        <v>3600</v>
      </c>
      <c r="D1936" s="142" t="s">
        <v>3423</v>
      </c>
      <c r="E1936" s="142" t="s">
        <v>3424</v>
      </c>
      <c r="F1936" s="142" t="s">
        <v>3458</v>
      </c>
      <c r="G1936" s="142" t="s">
        <v>3459</v>
      </c>
      <c r="H1936" s="142" t="s">
        <v>3460</v>
      </c>
      <c r="I1936" s="142" t="s">
        <v>23</v>
      </c>
      <c r="J1936" s="142">
        <v>2</v>
      </c>
      <c r="K1936" s="142">
        <v>1</v>
      </c>
      <c r="L1936" s="227">
        <v>105485</v>
      </c>
      <c r="M1936" s="227">
        <v>2195349</v>
      </c>
      <c r="N1936" s="227">
        <v>22900</v>
      </c>
      <c r="O1936" s="227">
        <v>22900</v>
      </c>
      <c r="P1936" s="227">
        <v>22900</v>
      </c>
      <c r="Q1936" s="227"/>
      <c r="R1936" s="227"/>
      <c r="S1936" s="227"/>
      <c r="T1936" s="227">
        <v>520180</v>
      </c>
      <c r="U1936" s="227">
        <v>12251691</v>
      </c>
      <c r="V1936" s="227">
        <v>1425728</v>
      </c>
      <c r="W1936" s="143">
        <v>46032</v>
      </c>
      <c r="X1936" s="143">
        <v>46035</v>
      </c>
      <c r="Y1936">
        <f t="shared" si="61"/>
        <v>22900</v>
      </c>
    </row>
    <row r="1937" spans="1:25">
      <c r="A1937" s="1" t="str">
        <f t="shared" si="60"/>
        <v>060130023517000</v>
      </c>
      <c r="B1937" s="142" t="s">
        <v>63</v>
      </c>
      <c r="C1937" s="142" t="s">
        <v>3600</v>
      </c>
      <c r="D1937" s="142" t="s">
        <v>3423</v>
      </c>
      <c r="E1937" s="142" t="s">
        <v>3424</v>
      </c>
      <c r="F1937" s="142" t="s">
        <v>3461</v>
      </c>
      <c r="G1937" s="142" t="s">
        <v>3462</v>
      </c>
      <c r="H1937" s="142" t="s">
        <v>3463</v>
      </c>
      <c r="I1937" s="142" t="s">
        <v>23</v>
      </c>
      <c r="J1937" s="142">
        <v>2</v>
      </c>
      <c r="K1937" s="142">
        <v>1</v>
      </c>
      <c r="L1937" s="227">
        <v>9850</v>
      </c>
      <c r="M1937" s="227">
        <v>802112</v>
      </c>
      <c r="N1937" s="227">
        <v>84900</v>
      </c>
      <c r="O1937" s="227">
        <v>83900</v>
      </c>
      <c r="P1937" s="227">
        <v>83900</v>
      </c>
      <c r="Q1937" s="227"/>
      <c r="R1937" s="227"/>
      <c r="S1937" s="227"/>
      <c r="T1937" s="227">
        <v>13305</v>
      </c>
      <c r="U1937" s="227">
        <v>658822</v>
      </c>
      <c r="V1937" s="227">
        <v>-424639</v>
      </c>
      <c r="W1937" s="143">
        <v>46025</v>
      </c>
      <c r="X1937" s="143">
        <v>46035</v>
      </c>
      <c r="Y1937">
        <f t="shared" si="61"/>
        <v>83900</v>
      </c>
    </row>
    <row r="1938" spans="1:25">
      <c r="A1938" s="1" t="str">
        <f t="shared" si="60"/>
        <v>060130029200000</v>
      </c>
      <c r="B1938" s="142" t="s">
        <v>63</v>
      </c>
      <c r="C1938" s="142" t="s">
        <v>3600</v>
      </c>
      <c r="D1938" s="142" t="s">
        <v>3423</v>
      </c>
      <c r="E1938" s="142" t="s">
        <v>3424</v>
      </c>
      <c r="F1938" s="142" t="s">
        <v>3464</v>
      </c>
      <c r="G1938" s="142" t="s">
        <v>3465</v>
      </c>
      <c r="H1938" s="142" t="s">
        <v>3466</v>
      </c>
      <c r="I1938" s="142" t="s">
        <v>23</v>
      </c>
      <c r="J1938" s="142">
        <v>1</v>
      </c>
      <c r="K1938" s="142">
        <v>1</v>
      </c>
      <c r="L1938" s="227">
        <v>612</v>
      </c>
      <c r="M1938" s="227">
        <v>32097441</v>
      </c>
      <c r="N1938" s="227">
        <v>52500</v>
      </c>
      <c r="O1938" s="227">
        <v>52500</v>
      </c>
      <c r="P1938" s="227">
        <v>52500</v>
      </c>
      <c r="Q1938" s="227"/>
      <c r="R1938" s="227"/>
      <c r="S1938" s="227"/>
      <c r="T1938" s="227">
        <v>272</v>
      </c>
      <c r="U1938" s="227">
        <v>14047000</v>
      </c>
      <c r="V1938" s="227">
        <v>-218529</v>
      </c>
      <c r="W1938" s="143">
        <v>45999</v>
      </c>
      <c r="X1938" s="143">
        <v>46030</v>
      </c>
      <c r="Y1938">
        <f t="shared" si="61"/>
        <v>52500</v>
      </c>
    </row>
    <row r="1939" spans="1:25">
      <c r="A1939" s="1" t="str">
        <f t="shared" si="60"/>
        <v>060130032080000</v>
      </c>
      <c r="B1939" s="142" t="s">
        <v>63</v>
      </c>
      <c r="C1939" s="142" t="s">
        <v>3600</v>
      </c>
      <c r="D1939" s="142" t="s">
        <v>3377</v>
      </c>
      <c r="E1939" s="142" t="s">
        <v>3378</v>
      </c>
      <c r="F1939" s="142" t="s">
        <v>3467</v>
      </c>
      <c r="G1939" s="142" t="s">
        <v>3468</v>
      </c>
      <c r="H1939" s="142" t="s">
        <v>3469</v>
      </c>
      <c r="I1939" s="142" t="s">
        <v>23</v>
      </c>
      <c r="J1939" s="142">
        <v>2</v>
      </c>
      <c r="K1939" s="142">
        <v>1</v>
      </c>
      <c r="L1939" s="227"/>
      <c r="M1939" s="227"/>
      <c r="N1939" s="227">
        <v>132900</v>
      </c>
      <c r="O1939" s="227">
        <v>132900</v>
      </c>
      <c r="P1939" s="227">
        <v>132900</v>
      </c>
      <c r="Q1939" s="227"/>
      <c r="R1939" s="227"/>
      <c r="S1939" s="227"/>
      <c r="T1939" s="227"/>
      <c r="U1939" s="227"/>
      <c r="V1939" s="227"/>
      <c r="W1939" s="143"/>
      <c r="X1939" s="143">
        <v>45744</v>
      </c>
      <c r="Y1939">
        <f t="shared" si="61"/>
        <v>132900</v>
      </c>
    </row>
    <row r="1940" spans="1:25">
      <c r="A1940" s="1" t="str">
        <f t="shared" si="60"/>
        <v>060130034058000</v>
      </c>
      <c r="B1940" s="142" t="s">
        <v>63</v>
      </c>
      <c r="C1940" s="142" t="s">
        <v>3600</v>
      </c>
      <c r="D1940" s="142" t="s">
        <v>3377</v>
      </c>
      <c r="E1940" s="142" t="s">
        <v>3378</v>
      </c>
      <c r="F1940" s="142" t="s">
        <v>3470</v>
      </c>
      <c r="G1940" s="142" t="s">
        <v>3471</v>
      </c>
      <c r="H1940" s="142" t="s">
        <v>3472</v>
      </c>
      <c r="I1940" s="142" t="s">
        <v>23</v>
      </c>
      <c r="J1940" s="142">
        <v>1</v>
      </c>
      <c r="K1940" s="142">
        <v>1</v>
      </c>
      <c r="L1940" s="227">
        <v>180</v>
      </c>
      <c r="M1940" s="227">
        <v>8191634</v>
      </c>
      <c r="N1940" s="227">
        <v>48900</v>
      </c>
      <c r="O1940" s="227">
        <v>48900</v>
      </c>
      <c r="P1940" s="227">
        <v>48900</v>
      </c>
      <c r="Q1940" s="227"/>
      <c r="R1940" s="227"/>
      <c r="S1940" s="227"/>
      <c r="T1940" s="227">
        <v>5</v>
      </c>
      <c r="U1940" s="227">
        <v>244500</v>
      </c>
      <c r="V1940" s="227">
        <v>16955</v>
      </c>
      <c r="W1940" s="143">
        <v>45529</v>
      </c>
      <c r="X1940" s="143">
        <v>46035</v>
      </c>
      <c r="Y1940">
        <f t="shared" si="61"/>
        <v>48900</v>
      </c>
    </row>
    <row r="1941" spans="1:25">
      <c r="A1941" s="1" t="str">
        <f t="shared" si="60"/>
        <v>060130034238000</v>
      </c>
      <c r="B1941" s="142" t="s">
        <v>63</v>
      </c>
      <c r="C1941" s="142" t="s">
        <v>3600</v>
      </c>
      <c r="D1941" s="142" t="s">
        <v>3377</v>
      </c>
      <c r="E1941" s="142" t="s">
        <v>3378</v>
      </c>
      <c r="F1941" s="142" t="s">
        <v>3473</v>
      </c>
      <c r="G1941" s="142" t="s">
        <v>3474</v>
      </c>
      <c r="H1941" s="142" t="s">
        <v>3475</v>
      </c>
      <c r="I1941" s="142" t="s">
        <v>23</v>
      </c>
      <c r="J1941" s="142">
        <v>2</v>
      </c>
      <c r="K1941" s="142">
        <v>1</v>
      </c>
      <c r="L1941" s="227"/>
      <c r="M1941" s="227"/>
      <c r="N1941" s="227">
        <v>129900</v>
      </c>
      <c r="O1941" s="227">
        <v>129900</v>
      </c>
      <c r="P1941" s="227">
        <v>129900</v>
      </c>
      <c r="Q1941" s="227"/>
      <c r="R1941" s="227"/>
      <c r="S1941" s="227"/>
      <c r="T1941" s="227"/>
      <c r="U1941" s="227"/>
      <c r="V1941" s="227"/>
      <c r="W1941" s="143"/>
      <c r="X1941" s="143">
        <v>45745</v>
      </c>
      <c r="Y1941">
        <f t="shared" si="61"/>
        <v>129900</v>
      </c>
    </row>
    <row r="1942" spans="1:25">
      <c r="A1942" s="1" t="str">
        <f t="shared" si="60"/>
        <v>060130041234000</v>
      </c>
      <c r="B1942" s="142" t="s">
        <v>63</v>
      </c>
      <c r="C1942" s="142" t="s">
        <v>3600</v>
      </c>
      <c r="D1942" s="142" t="s">
        <v>3377</v>
      </c>
      <c r="E1942" s="142" t="s">
        <v>3378</v>
      </c>
      <c r="F1942" s="142" t="s">
        <v>3476</v>
      </c>
      <c r="G1942" s="142" t="s">
        <v>3477</v>
      </c>
      <c r="H1942" s="142" t="s">
        <v>3478</v>
      </c>
      <c r="I1942" s="142" t="s">
        <v>21</v>
      </c>
      <c r="J1942" s="142">
        <v>1</v>
      </c>
      <c r="K1942" s="142">
        <v>1</v>
      </c>
      <c r="L1942" s="227"/>
      <c r="M1942" s="227"/>
      <c r="N1942" s="227">
        <v>32900</v>
      </c>
      <c r="O1942" s="227">
        <v>32900</v>
      </c>
      <c r="P1942" s="227">
        <v>32900</v>
      </c>
      <c r="Q1942" s="227"/>
      <c r="R1942" s="227"/>
      <c r="S1942" s="227"/>
      <c r="T1942" s="227"/>
      <c r="U1942" s="227"/>
      <c r="V1942" s="227"/>
      <c r="W1942" s="143">
        <v>45052</v>
      </c>
      <c r="X1942" s="143">
        <v>45056</v>
      </c>
      <c r="Y1942">
        <f t="shared" si="61"/>
        <v>32900</v>
      </c>
    </row>
    <row r="1943" spans="1:25">
      <c r="A1943" s="1" t="str">
        <f t="shared" si="60"/>
        <v>060130042823000</v>
      </c>
      <c r="B1943" s="142" t="s">
        <v>63</v>
      </c>
      <c r="C1943" s="142" t="s">
        <v>3600</v>
      </c>
      <c r="D1943" s="142" t="s">
        <v>3423</v>
      </c>
      <c r="E1943" s="142" t="s">
        <v>3424</v>
      </c>
      <c r="F1943" s="142" t="s">
        <v>3479</v>
      </c>
      <c r="G1943" s="142" t="s">
        <v>3480</v>
      </c>
      <c r="H1943" s="142" t="s">
        <v>3481</v>
      </c>
      <c r="I1943" s="142" t="s">
        <v>23</v>
      </c>
      <c r="J1943" s="142">
        <v>2</v>
      </c>
      <c r="K1943" s="142">
        <v>1</v>
      </c>
      <c r="L1943" s="227">
        <v>477848</v>
      </c>
      <c r="M1943" s="227">
        <v>29339767</v>
      </c>
      <c r="N1943" s="227">
        <v>72500</v>
      </c>
      <c r="O1943" s="227">
        <v>72500</v>
      </c>
      <c r="P1943" s="227">
        <v>72500</v>
      </c>
      <c r="Q1943" s="227"/>
      <c r="R1943" s="227"/>
      <c r="S1943" s="227"/>
      <c r="T1943" s="227">
        <v>17865</v>
      </c>
      <c r="U1943" s="227">
        <v>1166865</v>
      </c>
      <c r="V1943" s="227">
        <v>69958</v>
      </c>
      <c r="W1943" s="143">
        <v>45932</v>
      </c>
      <c r="X1943" s="143">
        <v>46035</v>
      </c>
      <c r="Y1943">
        <f t="shared" si="61"/>
        <v>72500</v>
      </c>
    </row>
    <row r="1944" spans="1:25">
      <c r="A1944" s="1" t="str">
        <f t="shared" si="60"/>
        <v>060130042946000</v>
      </c>
      <c r="B1944" s="142" t="s">
        <v>63</v>
      </c>
      <c r="C1944" s="142" t="s">
        <v>3600</v>
      </c>
      <c r="D1944" s="142" t="s">
        <v>3388</v>
      </c>
      <c r="E1944" s="142" t="s">
        <v>3389</v>
      </c>
      <c r="F1944" s="142" t="s">
        <v>3482</v>
      </c>
      <c r="G1944" s="142" t="s">
        <v>3483</v>
      </c>
      <c r="H1944" s="142" t="s">
        <v>3484</v>
      </c>
      <c r="I1944" s="142" t="s">
        <v>23</v>
      </c>
      <c r="J1944" s="142">
        <v>2</v>
      </c>
      <c r="K1944" s="142">
        <v>1</v>
      </c>
      <c r="L1944" s="227">
        <v>0</v>
      </c>
      <c r="M1944" s="227">
        <v>0</v>
      </c>
      <c r="N1944" s="227">
        <v>29500</v>
      </c>
      <c r="O1944" s="227">
        <v>29500</v>
      </c>
      <c r="P1944" s="227">
        <v>29500</v>
      </c>
      <c r="Q1944" s="227"/>
      <c r="R1944" s="227"/>
      <c r="S1944" s="227"/>
      <c r="T1944" s="227">
        <v>0</v>
      </c>
      <c r="U1944" s="227">
        <v>0</v>
      </c>
      <c r="V1944" s="227">
        <v>0</v>
      </c>
      <c r="W1944" s="143">
        <v>45908</v>
      </c>
      <c r="X1944" s="143">
        <v>45920</v>
      </c>
      <c r="Y1944">
        <f t="shared" si="61"/>
        <v>29500</v>
      </c>
    </row>
    <row r="1945" spans="1:25">
      <c r="A1945" s="1" t="str">
        <f t="shared" si="60"/>
        <v>060130049060000</v>
      </c>
      <c r="B1945" s="142" t="s">
        <v>63</v>
      </c>
      <c r="C1945" s="142" t="s">
        <v>3600</v>
      </c>
      <c r="D1945" s="142" t="s">
        <v>3377</v>
      </c>
      <c r="E1945" s="142" t="s">
        <v>3378</v>
      </c>
      <c r="F1945" s="142" t="s">
        <v>3485</v>
      </c>
      <c r="G1945" s="142" t="s">
        <v>3486</v>
      </c>
      <c r="H1945" s="142" t="s">
        <v>3487</v>
      </c>
      <c r="I1945" s="142" t="s">
        <v>23</v>
      </c>
      <c r="J1945" s="142">
        <v>2</v>
      </c>
      <c r="K1945" s="142">
        <v>1</v>
      </c>
      <c r="L1945" s="227">
        <v>48240</v>
      </c>
      <c r="M1945" s="227">
        <v>6078941</v>
      </c>
      <c r="N1945" s="227">
        <v>122900</v>
      </c>
      <c r="O1945" s="227">
        <v>122900</v>
      </c>
      <c r="P1945" s="227">
        <v>122900</v>
      </c>
      <c r="Q1945" s="227"/>
      <c r="R1945" s="227"/>
      <c r="S1945" s="227"/>
      <c r="T1945" s="227">
        <v>111815</v>
      </c>
      <c r="U1945" s="227">
        <v>13437965</v>
      </c>
      <c r="V1945" s="227">
        <v>-652351</v>
      </c>
      <c r="W1945" s="143">
        <v>45966</v>
      </c>
      <c r="X1945" s="143">
        <v>46033</v>
      </c>
      <c r="Y1945">
        <f t="shared" si="61"/>
        <v>122900</v>
      </c>
    </row>
    <row r="1946" spans="1:25">
      <c r="A1946" s="1" t="str">
        <f t="shared" si="60"/>
        <v>060130049074000</v>
      </c>
      <c r="B1946" s="142" t="s">
        <v>63</v>
      </c>
      <c r="C1946" s="142" t="s">
        <v>3600</v>
      </c>
      <c r="D1946" s="142" t="s">
        <v>3377</v>
      </c>
      <c r="E1946" s="142" t="s">
        <v>3378</v>
      </c>
      <c r="F1946" s="142" t="s">
        <v>3488</v>
      </c>
      <c r="G1946" s="142" t="s">
        <v>3489</v>
      </c>
      <c r="H1946" s="142" t="s">
        <v>3490</v>
      </c>
      <c r="I1946" s="142" t="s">
        <v>23</v>
      </c>
      <c r="J1946" s="142">
        <v>2</v>
      </c>
      <c r="K1946" s="142">
        <v>1</v>
      </c>
      <c r="L1946" s="227">
        <v>24490</v>
      </c>
      <c r="M1946" s="227">
        <v>2626849</v>
      </c>
      <c r="N1946" s="227">
        <v>106900</v>
      </c>
      <c r="O1946" s="227">
        <v>106900</v>
      </c>
      <c r="P1946" s="227">
        <v>106900</v>
      </c>
      <c r="Q1946" s="227"/>
      <c r="R1946" s="227"/>
      <c r="S1946" s="227"/>
      <c r="T1946" s="227">
        <v>34465</v>
      </c>
      <c r="U1946" s="227">
        <v>3684314</v>
      </c>
      <c r="V1946" s="227">
        <v>-12474</v>
      </c>
      <c r="W1946" s="143">
        <v>45966</v>
      </c>
      <c r="X1946" s="143">
        <v>46035</v>
      </c>
      <c r="Y1946">
        <f t="shared" si="61"/>
        <v>106900</v>
      </c>
    </row>
    <row r="1947" spans="1:25">
      <c r="A1947" s="1" t="str">
        <f t="shared" si="60"/>
        <v>060130049618000</v>
      </c>
      <c r="B1947" s="142" t="s">
        <v>63</v>
      </c>
      <c r="C1947" s="142" t="s">
        <v>3600</v>
      </c>
      <c r="D1947" s="142" t="s">
        <v>3423</v>
      </c>
      <c r="E1947" s="142" t="s">
        <v>3424</v>
      </c>
      <c r="F1947" s="142" t="s">
        <v>3491</v>
      </c>
      <c r="G1947" s="142" t="s">
        <v>3492</v>
      </c>
      <c r="H1947" s="142" t="s">
        <v>3493</v>
      </c>
      <c r="I1947" s="142" t="s">
        <v>23</v>
      </c>
      <c r="J1947" s="142">
        <v>2</v>
      </c>
      <c r="K1947" s="142">
        <v>1</v>
      </c>
      <c r="L1947" s="227">
        <v>16465</v>
      </c>
      <c r="M1947" s="227">
        <v>1473811</v>
      </c>
      <c r="N1947" s="227">
        <v>94900</v>
      </c>
      <c r="O1947" s="227">
        <v>94900</v>
      </c>
      <c r="P1947" s="227">
        <v>94900</v>
      </c>
      <c r="Q1947" s="227"/>
      <c r="R1947" s="227"/>
      <c r="S1947" s="227"/>
      <c r="T1947" s="227">
        <v>535</v>
      </c>
      <c r="U1947" s="227">
        <v>25386</v>
      </c>
      <c r="V1947" s="227">
        <v>-22503</v>
      </c>
      <c r="W1947" s="143">
        <v>45865</v>
      </c>
      <c r="X1947" s="143">
        <v>46027</v>
      </c>
      <c r="Y1947">
        <f t="shared" si="61"/>
        <v>94900</v>
      </c>
    </row>
    <row r="1948" spans="1:25">
      <c r="A1948" s="1" t="str">
        <f t="shared" si="60"/>
        <v>060131001860000</v>
      </c>
      <c r="B1948" s="142" t="s">
        <v>63</v>
      </c>
      <c r="C1948" s="142" t="s">
        <v>3600</v>
      </c>
      <c r="D1948" s="142" t="s">
        <v>3494</v>
      </c>
      <c r="E1948" s="142" t="s">
        <v>2486</v>
      </c>
      <c r="F1948" s="142" t="s">
        <v>36</v>
      </c>
      <c r="G1948" s="142" t="s">
        <v>2487</v>
      </c>
      <c r="H1948" s="142" t="s">
        <v>2488</v>
      </c>
      <c r="I1948" s="142" t="s">
        <v>23</v>
      </c>
      <c r="J1948" s="142">
        <v>1</v>
      </c>
      <c r="K1948" s="142">
        <v>30</v>
      </c>
      <c r="L1948" s="227">
        <v>582</v>
      </c>
      <c r="M1948" s="227">
        <v>22582094</v>
      </c>
      <c r="N1948" s="227">
        <v>46800</v>
      </c>
      <c r="O1948" s="227">
        <v>46800</v>
      </c>
      <c r="P1948" s="227">
        <v>1404000</v>
      </c>
      <c r="Q1948" s="227"/>
      <c r="R1948" s="227"/>
      <c r="S1948" s="227"/>
      <c r="T1948" s="227">
        <v>3</v>
      </c>
      <c r="U1948" s="227">
        <v>126486</v>
      </c>
      <c r="V1948" s="227">
        <v>10083</v>
      </c>
      <c r="W1948" s="143">
        <v>45976</v>
      </c>
      <c r="X1948" s="143">
        <v>46026</v>
      </c>
      <c r="Y1948">
        <f t="shared" si="61"/>
        <v>1404000</v>
      </c>
    </row>
    <row r="1949" spans="1:25">
      <c r="A1949" s="1" t="str">
        <f t="shared" si="60"/>
        <v>060131001865000</v>
      </c>
      <c r="B1949" s="142" t="s">
        <v>63</v>
      </c>
      <c r="C1949" s="142" t="s">
        <v>3600</v>
      </c>
      <c r="D1949" s="142" t="s">
        <v>3494</v>
      </c>
      <c r="E1949" s="142" t="s">
        <v>2486</v>
      </c>
      <c r="F1949" s="142" t="s">
        <v>73</v>
      </c>
      <c r="G1949" s="142" t="s">
        <v>2661</v>
      </c>
      <c r="H1949" s="142" t="s">
        <v>2662</v>
      </c>
      <c r="I1949" s="142" t="s">
        <v>21</v>
      </c>
      <c r="J1949" s="142">
        <v>1</v>
      </c>
      <c r="K1949" s="142">
        <v>30</v>
      </c>
      <c r="L1949" s="227"/>
      <c r="M1949" s="227"/>
      <c r="N1949" s="227">
        <v>32500</v>
      </c>
      <c r="O1949" s="227">
        <v>32400</v>
      </c>
      <c r="P1949" s="227">
        <v>972000</v>
      </c>
      <c r="Q1949" s="227">
        <v>30</v>
      </c>
      <c r="R1949" s="227">
        <v>2200</v>
      </c>
      <c r="S1949" s="227">
        <v>906000</v>
      </c>
      <c r="T1949" s="227"/>
      <c r="U1949" s="227"/>
      <c r="V1949" s="227"/>
      <c r="W1949" s="143">
        <v>45465</v>
      </c>
      <c r="X1949" s="143">
        <v>45902</v>
      </c>
      <c r="Y1949">
        <f t="shared" si="61"/>
        <v>906000</v>
      </c>
    </row>
    <row r="1950" spans="1:25">
      <c r="A1950" s="1" t="str">
        <f t="shared" si="60"/>
        <v>060131002106000</v>
      </c>
      <c r="B1950" s="142" t="s">
        <v>63</v>
      </c>
      <c r="C1950" s="142" t="s">
        <v>3600</v>
      </c>
      <c r="D1950" s="142" t="s">
        <v>3495</v>
      </c>
      <c r="E1950" s="142" t="s">
        <v>3496</v>
      </c>
      <c r="F1950" s="142" t="s">
        <v>134</v>
      </c>
      <c r="G1950" s="142" t="s">
        <v>135</v>
      </c>
      <c r="H1950" s="142" t="s">
        <v>136</v>
      </c>
      <c r="I1950" s="142" t="s">
        <v>21</v>
      </c>
      <c r="J1950" s="142">
        <v>1</v>
      </c>
      <c r="K1950" s="142">
        <v>20</v>
      </c>
      <c r="L1950" s="227">
        <v>33441</v>
      </c>
      <c r="M1950" s="227">
        <v>268971109</v>
      </c>
      <c r="N1950" s="227">
        <v>10600</v>
      </c>
      <c r="O1950" s="227">
        <v>9100</v>
      </c>
      <c r="P1950" s="227">
        <v>182000</v>
      </c>
      <c r="Q1950" s="227">
        <v>20</v>
      </c>
      <c r="R1950" s="227">
        <v>25</v>
      </c>
      <c r="S1950" s="227">
        <v>181500</v>
      </c>
      <c r="T1950" s="227">
        <v>4590</v>
      </c>
      <c r="U1950" s="227">
        <v>37624130</v>
      </c>
      <c r="V1950" s="227">
        <v>706054</v>
      </c>
      <c r="W1950" s="143">
        <v>46015</v>
      </c>
      <c r="X1950" s="143">
        <v>46035</v>
      </c>
      <c r="Y1950">
        <f t="shared" si="61"/>
        <v>181500</v>
      </c>
    </row>
    <row r="1951" spans="1:25">
      <c r="A1951" s="1" t="str">
        <f t="shared" si="60"/>
        <v>060131004890000</v>
      </c>
      <c r="B1951" s="142" t="s">
        <v>63</v>
      </c>
      <c r="C1951" s="142" t="s">
        <v>3600</v>
      </c>
      <c r="D1951" s="142" t="s">
        <v>3497</v>
      </c>
      <c r="E1951" s="142" t="s">
        <v>24</v>
      </c>
      <c r="F1951" s="142" t="s">
        <v>140</v>
      </c>
      <c r="G1951" s="142" t="s">
        <v>3498</v>
      </c>
      <c r="H1951" s="142" t="s">
        <v>141</v>
      </c>
      <c r="I1951" s="142" t="s">
        <v>23</v>
      </c>
      <c r="J1951" s="142">
        <v>1</v>
      </c>
      <c r="K1951" s="142">
        <v>20</v>
      </c>
      <c r="L1951" s="227">
        <v>3401</v>
      </c>
      <c r="M1951" s="227">
        <v>14255112</v>
      </c>
      <c r="N1951" s="227">
        <v>5400</v>
      </c>
      <c r="O1951" s="227">
        <v>5400</v>
      </c>
      <c r="P1951" s="227">
        <v>108000</v>
      </c>
      <c r="Q1951" s="227"/>
      <c r="R1951" s="227"/>
      <c r="S1951" s="227"/>
      <c r="T1951" s="227">
        <v>12</v>
      </c>
      <c r="U1951" s="227">
        <v>58018</v>
      </c>
      <c r="V1951" s="227">
        <v>7721</v>
      </c>
      <c r="W1951" s="143">
        <v>46015</v>
      </c>
      <c r="X1951" s="143">
        <v>46032</v>
      </c>
      <c r="Y1951">
        <f t="shared" si="61"/>
        <v>108000</v>
      </c>
    </row>
    <row r="1952" spans="1:25">
      <c r="A1952" s="1" t="str">
        <f t="shared" si="60"/>
        <v>060131004893000</v>
      </c>
      <c r="B1952" s="142" t="s">
        <v>63</v>
      </c>
      <c r="C1952" s="142" t="s">
        <v>3600</v>
      </c>
      <c r="D1952" s="142" t="s">
        <v>3497</v>
      </c>
      <c r="E1952" s="142" t="s">
        <v>24</v>
      </c>
      <c r="F1952" s="142" t="s">
        <v>144</v>
      </c>
      <c r="G1952" s="142" t="s">
        <v>145</v>
      </c>
      <c r="H1952" s="142" t="s">
        <v>146</v>
      </c>
      <c r="I1952" s="142" t="s">
        <v>23</v>
      </c>
      <c r="J1952" s="142">
        <v>1</v>
      </c>
      <c r="K1952" s="142">
        <v>20</v>
      </c>
      <c r="L1952" s="227">
        <v>2901</v>
      </c>
      <c r="M1952" s="227">
        <v>14605315</v>
      </c>
      <c r="N1952" s="227">
        <v>6900</v>
      </c>
      <c r="O1952" s="227">
        <v>6400</v>
      </c>
      <c r="P1952" s="227">
        <v>128000</v>
      </c>
      <c r="Q1952" s="227">
        <v>20</v>
      </c>
      <c r="R1952" s="227">
        <v>525</v>
      </c>
      <c r="S1952" s="227">
        <v>117500</v>
      </c>
      <c r="T1952" s="227">
        <v>169</v>
      </c>
      <c r="U1952" s="227">
        <v>913603</v>
      </c>
      <c r="V1952" s="227">
        <v>62759</v>
      </c>
      <c r="W1952" s="143">
        <v>46032</v>
      </c>
      <c r="X1952" s="143">
        <v>46035</v>
      </c>
      <c r="Y1952">
        <f t="shared" si="61"/>
        <v>117500</v>
      </c>
    </row>
    <row r="1953" spans="1:25">
      <c r="A1953" s="1" t="str">
        <f t="shared" si="60"/>
        <v>060131005627000</v>
      </c>
      <c r="B1953" s="142" t="s">
        <v>63</v>
      </c>
      <c r="C1953" s="142" t="s">
        <v>3600</v>
      </c>
      <c r="D1953" s="142" t="s">
        <v>3495</v>
      </c>
      <c r="E1953" s="142" t="s">
        <v>3496</v>
      </c>
      <c r="F1953" s="142" t="s">
        <v>475</v>
      </c>
      <c r="G1953" s="142" t="s">
        <v>476</v>
      </c>
      <c r="H1953" s="142" t="s">
        <v>477</v>
      </c>
      <c r="I1953" s="142" t="s">
        <v>21</v>
      </c>
      <c r="J1953" s="142">
        <v>1</v>
      </c>
      <c r="K1953" s="142">
        <v>12</v>
      </c>
      <c r="L1953" s="227">
        <v>0</v>
      </c>
      <c r="M1953" s="227">
        <v>0</v>
      </c>
      <c r="N1953" s="227">
        <v>15700</v>
      </c>
      <c r="O1953" s="227">
        <v>15700</v>
      </c>
      <c r="P1953" s="227">
        <v>188400</v>
      </c>
      <c r="Q1953" s="227"/>
      <c r="R1953" s="227"/>
      <c r="S1953" s="227"/>
      <c r="T1953" s="227">
        <v>1</v>
      </c>
      <c r="U1953" s="227">
        <v>13423</v>
      </c>
      <c r="V1953" s="227">
        <v>1517</v>
      </c>
      <c r="W1953" s="143">
        <v>45999</v>
      </c>
      <c r="X1953" s="143">
        <v>46023</v>
      </c>
      <c r="Y1953">
        <f t="shared" si="61"/>
        <v>188400</v>
      </c>
    </row>
    <row r="1954" spans="1:25">
      <c r="A1954" s="1" t="str">
        <f t="shared" si="60"/>
        <v>060131005725000</v>
      </c>
      <c r="B1954" s="142" t="s">
        <v>63</v>
      </c>
      <c r="C1954" s="142" t="s">
        <v>3600</v>
      </c>
      <c r="D1954" s="142" t="s">
        <v>3497</v>
      </c>
      <c r="E1954" s="142" t="s">
        <v>24</v>
      </c>
      <c r="F1954" s="142" t="s">
        <v>150</v>
      </c>
      <c r="G1954" s="142" t="s">
        <v>3499</v>
      </c>
      <c r="H1954" s="142" t="s">
        <v>151</v>
      </c>
      <c r="I1954" s="142" t="s">
        <v>23</v>
      </c>
      <c r="J1954" s="142">
        <v>1</v>
      </c>
      <c r="K1954" s="142">
        <v>10</v>
      </c>
      <c r="L1954" s="227">
        <v>2391</v>
      </c>
      <c r="M1954" s="227">
        <v>30727557</v>
      </c>
      <c r="N1954" s="227">
        <v>16000</v>
      </c>
      <c r="O1954" s="227">
        <v>16000</v>
      </c>
      <c r="P1954" s="227">
        <v>160000</v>
      </c>
      <c r="Q1954" s="227">
        <v>10</v>
      </c>
      <c r="R1954" s="227">
        <v>1050</v>
      </c>
      <c r="S1954" s="227">
        <v>149500</v>
      </c>
      <c r="T1954" s="227">
        <v>166</v>
      </c>
      <c r="U1954" s="227">
        <v>2269370</v>
      </c>
      <c r="V1954" s="227">
        <v>136047</v>
      </c>
      <c r="W1954" s="143">
        <v>46032</v>
      </c>
      <c r="X1954" s="143">
        <v>46035</v>
      </c>
      <c r="Y1954">
        <f t="shared" si="61"/>
        <v>149500</v>
      </c>
    </row>
    <row r="1955" spans="1:25">
      <c r="A1955" s="1" t="str">
        <f t="shared" si="60"/>
        <v>060131005726000</v>
      </c>
      <c r="B1955" s="142" t="s">
        <v>63</v>
      </c>
      <c r="C1955" s="142" t="s">
        <v>3600</v>
      </c>
      <c r="D1955" s="142" t="s">
        <v>3497</v>
      </c>
      <c r="E1955" s="142" t="s">
        <v>24</v>
      </c>
      <c r="F1955" s="142" t="s">
        <v>154</v>
      </c>
      <c r="G1955" s="142" t="s">
        <v>155</v>
      </c>
      <c r="H1955" s="142" t="s">
        <v>156</v>
      </c>
      <c r="I1955" s="142" t="s">
        <v>23</v>
      </c>
      <c r="J1955" s="142">
        <v>1</v>
      </c>
      <c r="K1955" s="142">
        <v>10</v>
      </c>
      <c r="L1955" s="227">
        <v>1681</v>
      </c>
      <c r="M1955" s="227">
        <v>30364717</v>
      </c>
      <c r="N1955" s="227">
        <v>21500</v>
      </c>
      <c r="O1955" s="227">
        <v>21500</v>
      </c>
      <c r="P1955" s="227">
        <v>215000</v>
      </c>
      <c r="Q1955" s="227">
        <v>10</v>
      </c>
      <c r="R1955" s="227">
        <v>100</v>
      </c>
      <c r="S1955" s="227">
        <v>214000</v>
      </c>
      <c r="T1955" s="227">
        <v>93</v>
      </c>
      <c r="U1955" s="227">
        <v>1768919</v>
      </c>
      <c r="V1955" s="227">
        <v>89015</v>
      </c>
      <c r="W1955" s="143">
        <v>46032</v>
      </c>
      <c r="X1955" s="143">
        <v>46034</v>
      </c>
      <c r="Y1955">
        <f t="shared" si="61"/>
        <v>214000</v>
      </c>
    </row>
    <row r="1956" spans="1:25">
      <c r="A1956" s="1" t="str">
        <f t="shared" si="60"/>
        <v>060131006631000</v>
      </c>
      <c r="B1956" s="142" t="s">
        <v>63</v>
      </c>
      <c r="C1956" s="142" t="s">
        <v>3600</v>
      </c>
      <c r="D1956" s="142" t="s">
        <v>3500</v>
      </c>
      <c r="E1956" s="142" t="s">
        <v>3501</v>
      </c>
      <c r="F1956" s="142" t="s">
        <v>3502</v>
      </c>
      <c r="G1956" s="142" t="s">
        <v>3503</v>
      </c>
      <c r="H1956" s="142" t="s">
        <v>3504</v>
      </c>
      <c r="I1956" s="142" t="s">
        <v>23</v>
      </c>
      <c r="J1956" s="142">
        <v>1</v>
      </c>
      <c r="K1956" s="142">
        <v>28</v>
      </c>
      <c r="L1956" s="227">
        <v>227</v>
      </c>
      <c r="M1956" s="227">
        <v>4608033</v>
      </c>
      <c r="N1956" s="227">
        <v>29000</v>
      </c>
      <c r="O1956" s="227">
        <v>22500</v>
      </c>
      <c r="P1956" s="227">
        <v>630000</v>
      </c>
      <c r="Q1956" s="227"/>
      <c r="R1956" s="227"/>
      <c r="S1956" s="227"/>
      <c r="T1956" s="227">
        <v>4</v>
      </c>
      <c r="U1956" s="227">
        <v>81081</v>
      </c>
      <c r="V1956" s="227">
        <v>-118</v>
      </c>
      <c r="W1956" s="143">
        <v>46001</v>
      </c>
      <c r="X1956" s="143">
        <v>46032</v>
      </c>
      <c r="Y1956">
        <f t="shared" si="61"/>
        <v>630000</v>
      </c>
    </row>
    <row r="1957" spans="1:25">
      <c r="A1957" s="1" t="str">
        <f t="shared" si="60"/>
        <v>060131007324000</v>
      </c>
      <c r="B1957" s="142" t="s">
        <v>63</v>
      </c>
      <c r="C1957" s="142" t="s">
        <v>3600</v>
      </c>
      <c r="D1957" s="142" t="s">
        <v>3500</v>
      </c>
      <c r="E1957" s="142" t="s">
        <v>3501</v>
      </c>
      <c r="F1957" s="142" t="s">
        <v>3505</v>
      </c>
      <c r="G1957" s="142" t="s">
        <v>3506</v>
      </c>
      <c r="H1957" s="142" t="s">
        <v>3507</v>
      </c>
      <c r="I1957" s="142" t="s">
        <v>26</v>
      </c>
      <c r="J1957" s="142">
        <v>1</v>
      </c>
      <c r="K1957" s="142">
        <v>12</v>
      </c>
      <c r="L1957" s="227"/>
      <c r="M1957" s="227"/>
      <c r="N1957" s="227">
        <v>42400</v>
      </c>
      <c r="O1957" s="227">
        <v>29000</v>
      </c>
      <c r="P1957" s="227">
        <v>348000</v>
      </c>
      <c r="Q1957" s="227"/>
      <c r="R1957" s="227"/>
      <c r="S1957" s="227"/>
      <c r="T1957" s="227"/>
      <c r="U1957" s="227"/>
      <c r="V1957" s="227"/>
      <c r="W1957" s="143">
        <v>43388</v>
      </c>
      <c r="X1957" s="143">
        <v>44555</v>
      </c>
      <c r="Y1957">
        <f t="shared" si="61"/>
        <v>348000</v>
      </c>
    </row>
    <row r="1958" spans="1:25">
      <c r="A1958" s="1" t="str">
        <f t="shared" si="60"/>
        <v>060131008681000</v>
      </c>
      <c r="B1958" s="142" t="s">
        <v>63</v>
      </c>
      <c r="C1958" s="142" t="s">
        <v>3600</v>
      </c>
      <c r="D1958" s="142" t="s">
        <v>3500</v>
      </c>
      <c r="E1958" s="142" t="s">
        <v>3501</v>
      </c>
      <c r="F1958" s="142" t="s">
        <v>3508</v>
      </c>
      <c r="G1958" s="142" t="s">
        <v>3509</v>
      </c>
      <c r="H1958" s="142" t="s">
        <v>3510</v>
      </c>
      <c r="I1958" s="142" t="s">
        <v>21</v>
      </c>
      <c r="J1958" s="142">
        <v>1</v>
      </c>
      <c r="K1958" s="142">
        <v>100</v>
      </c>
      <c r="L1958" s="227">
        <v>103</v>
      </c>
      <c r="M1958" s="227">
        <v>1802500</v>
      </c>
      <c r="N1958" s="227">
        <v>24400</v>
      </c>
      <c r="O1958" s="227">
        <v>19900</v>
      </c>
      <c r="P1958" s="227">
        <v>1990000</v>
      </c>
      <c r="Q1958" s="227"/>
      <c r="R1958" s="227"/>
      <c r="S1958" s="227"/>
      <c r="T1958" s="227">
        <v>28</v>
      </c>
      <c r="U1958" s="227">
        <v>500360</v>
      </c>
      <c r="V1958" s="227">
        <v>10360</v>
      </c>
      <c r="W1958" s="143">
        <v>46001</v>
      </c>
      <c r="X1958" s="143">
        <v>46035</v>
      </c>
      <c r="Y1958">
        <f t="shared" si="61"/>
        <v>1990000</v>
      </c>
    </row>
    <row r="1959" spans="1:25">
      <c r="A1959" s="1" t="str">
        <f t="shared" si="60"/>
        <v>060131012362000</v>
      </c>
      <c r="B1959" s="142" t="s">
        <v>63</v>
      </c>
      <c r="C1959" s="142" t="s">
        <v>3600</v>
      </c>
      <c r="D1959" s="142" t="s">
        <v>3511</v>
      </c>
      <c r="E1959" s="142" t="s">
        <v>3512</v>
      </c>
      <c r="F1959" s="142" t="s">
        <v>3513</v>
      </c>
      <c r="G1959" s="142" t="s">
        <v>3514</v>
      </c>
      <c r="H1959" s="142" t="s">
        <v>3515</v>
      </c>
      <c r="I1959" s="142" t="s">
        <v>21</v>
      </c>
      <c r="J1959" s="142">
        <v>1</v>
      </c>
      <c r="K1959" s="142">
        <v>12</v>
      </c>
      <c r="L1959" s="227">
        <v>44</v>
      </c>
      <c r="M1959" s="227">
        <v>1729573</v>
      </c>
      <c r="N1959" s="227">
        <v>52900</v>
      </c>
      <c r="O1959" s="227">
        <v>41900</v>
      </c>
      <c r="P1959" s="227">
        <v>502800</v>
      </c>
      <c r="Q1959" s="227"/>
      <c r="R1959" s="227"/>
      <c r="S1959" s="227"/>
      <c r="T1959" s="227">
        <v>16</v>
      </c>
      <c r="U1959" s="227">
        <v>618378</v>
      </c>
      <c r="V1959" s="227">
        <v>-10557</v>
      </c>
      <c r="W1959" s="143">
        <v>45994</v>
      </c>
      <c r="X1959" s="143">
        <v>46033</v>
      </c>
      <c r="Y1959">
        <f t="shared" si="61"/>
        <v>502800</v>
      </c>
    </row>
    <row r="1960" spans="1:25">
      <c r="A1960" s="1" t="str">
        <f t="shared" si="60"/>
        <v>060131012363000</v>
      </c>
      <c r="B1960" s="142" t="s">
        <v>63</v>
      </c>
      <c r="C1960" s="142" t="s">
        <v>3600</v>
      </c>
      <c r="D1960" s="142" t="s">
        <v>3511</v>
      </c>
      <c r="E1960" s="142" t="s">
        <v>3512</v>
      </c>
      <c r="F1960" s="142" t="s">
        <v>3516</v>
      </c>
      <c r="G1960" s="142" t="s">
        <v>3517</v>
      </c>
      <c r="H1960" s="142" t="s">
        <v>3518</v>
      </c>
      <c r="I1960" s="142" t="s">
        <v>21</v>
      </c>
      <c r="J1960" s="142">
        <v>1</v>
      </c>
      <c r="K1960" s="142">
        <v>12</v>
      </c>
      <c r="L1960" s="227">
        <v>51</v>
      </c>
      <c r="M1960" s="227">
        <v>2033432</v>
      </c>
      <c r="N1960" s="227">
        <v>50900</v>
      </c>
      <c r="O1960" s="227">
        <v>41900</v>
      </c>
      <c r="P1960" s="227">
        <v>502800</v>
      </c>
      <c r="Q1960" s="227"/>
      <c r="R1960" s="227"/>
      <c r="S1960" s="227"/>
      <c r="T1960" s="227">
        <v>12</v>
      </c>
      <c r="U1960" s="227">
        <v>461982</v>
      </c>
      <c r="V1960" s="227">
        <v>-16472</v>
      </c>
      <c r="W1960" s="143">
        <v>45994</v>
      </c>
      <c r="X1960" s="143">
        <v>46035</v>
      </c>
      <c r="Y1960">
        <f t="shared" si="61"/>
        <v>502800</v>
      </c>
    </row>
    <row r="1961" spans="1:25">
      <c r="A1961" s="1" t="str">
        <f t="shared" si="60"/>
        <v>060131012844000</v>
      </c>
      <c r="B1961" s="142" t="s">
        <v>63</v>
      </c>
      <c r="C1961" s="142" t="s">
        <v>3600</v>
      </c>
      <c r="D1961" s="142" t="s">
        <v>3511</v>
      </c>
      <c r="E1961" s="142" t="s">
        <v>3512</v>
      </c>
      <c r="F1961" s="142" t="s">
        <v>3519</v>
      </c>
      <c r="G1961" s="142" t="s">
        <v>3520</v>
      </c>
      <c r="H1961" s="142" t="s">
        <v>3521</v>
      </c>
      <c r="I1961" s="142" t="s">
        <v>21</v>
      </c>
      <c r="J1961" s="142">
        <v>1</v>
      </c>
      <c r="K1961" s="142">
        <v>10</v>
      </c>
      <c r="L1961" s="227"/>
      <c r="M1961" s="227"/>
      <c r="N1961" s="227">
        <v>22500</v>
      </c>
      <c r="O1961" s="227">
        <v>22500</v>
      </c>
      <c r="P1961" s="227">
        <v>225000</v>
      </c>
      <c r="Q1961" s="227"/>
      <c r="R1961" s="227"/>
      <c r="S1961" s="227"/>
      <c r="T1961" s="227"/>
      <c r="U1961" s="227"/>
      <c r="V1961" s="227"/>
      <c r="W1961" s="143">
        <v>45910</v>
      </c>
      <c r="X1961" s="143">
        <v>45950</v>
      </c>
      <c r="Y1961">
        <f t="shared" si="61"/>
        <v>225000</v>
      </c>
    </row>
    <row r="1962" spans="1:25">
      <c r="A1962" s="1" t="str">
        <f t="shared" si="60"/>
        <v>060131015940000</v>
      </c>
      <c r="B1962" s="142" t="s">
        <v>63</v>
      </c>
      <c r="C1962" s="142" t="s">
        <v>3600</v>
      </c>
      <c r="D1962" s="142" t="s">
        <v>3497</v>
      </c>
      <c r="E1962" s="142" t="s">
        <v>24</v>
      </c>
      <c r="F1962" s="142" t="s">
        <v>160</v>
      </c>
      <c r="G1962" s="142" t="s">
        <v>161</v>
      </c>
      <c r="H1962" s="142" t="s">
        <v>3522</v>
      </c>
      <c r="I1962" s="142" t="s">
        <v>21</v>
      </c>
      <c r="J1962" s="142">
        <v>1</v>
      </c>
      <c r="K1962" s="142">
        <v>10</v>
      </c>
      <c r="L1962" s="227">
        <v>10710</v>
      </c>
      <c r="M1962" s="227">
        <v>248351713</v>
      </c>
      <c r="N1962" s="227">
        <v>28000</v>
      </c>
      <c r="O1962" s="227">
        <v>26700</v>
      </c>
      <c r="P1962" s="227">
        <v>267000</v>
      </c>
      <c r="Q1962" s="227">
        <v>10</v>
      </c>
      <c r="R1962" s="227">
        <v>100</v>
      </c>
      <c r="S1962" s="227">
        <v>266000</v>
      </c>
      <c r="T1962" s="227">
        <v>439</v>
      </c>
      <c r="U1962" s="227">
        <v>10455765</v>
      </c>
      <c r="V1962" s="227">
        <v>275896</v>
      </c>
      <c r="W1962" s="143">
        <v>46032</v>
      </c>
      <c r="X1962" s="143">
        <v>46035</v>
      </c>
      <c r="Y1962">
        <f t="shared" si="61"/>
        <v>266000</v>
      </c>
    </row>
    <row r="1963" spans="1:25">
      <c r="A1963" s="1" t="str">
        <f t="shared" si="60"/>
        <v>060131016172000</v>
      </c>
      <c r="B1963" s="142" t="s">
        <v>63</v>
      </c>
      <c r="C1963" s="142" t="s">
        <v>3600</v>
      </c>
      <c r="D1963" s="142" t="s">
        <v>3523</v>
      </c>
      <c r="E1963" s="142" t="s">
        <v>20</v>
      </c>
      <c r="F1963" s="142" t="s">
        <v>166</v>
      </c>
      <c r="G1963" s="142" t="s">
        <v>167</v>
      </c>
      <c r="H1963" s="142" t="s">
        <v>168</v>
      </c>
      <c r="I1963" s="142" t="s">
        <v>21</v>
      </c>
      <c r="J1963" s="142">
        <v>1</v>
      </c>
      <c r="K1963" s="142">
        <v>12</v>
      </c>
      <c r="L1963" s="227">
        <v>48</v>
      </c>
      <c r="M1963" s="227">
        <v>891339</v>
      </c>
      <c r="N1963" s="227">
        <v>23500</v>
      </c>
      <c r="O1963" s="227">
        <v>23500</v>
      </c>
      <c r="P1963" s="227">
        <v>282000</v>
      </c>
      <c r="Q1963" s="227">
        <v>12</v>
      </c>
      <c r="R1963" s="227">
        <v>600</v>
      </c>
      <c r="S1963" s="227">
        <v>274800</v>
      </c>
      <c r="T1963" s="227">
        <v>4</v>
      </c>
      <c r="U1963" s="227">
        <v>84685</v>
      </c>
      <c r="V1963" s="227">
        <v>10407</v>
      </c>
      <c r="W1963" s="143">
        <v>46008</v>
      </c>
      <c r="X1963" s="143">
        <v>46025</v>
      </c>
      <c r="Y1963">
        <f t="shared" si="61"/>
        <v>274800</v>
      </c>
    </row>
    <row r="1964" spans="1:25">
      <c r="A1964" s="1" t="str">
        <f t="shared" si="60"/>
        <v>060131016682000</v>
      </c>
      <c r="B1964" s="142" t="s">
        <v>63</v>
      </c>
      <c r="C1964" s="142" t="s">
        <v>3600</v>
      </c>
      <c r="D1964" s="142" t="s">
        <v>3511</v>
      </c>
      <c r="E1964" s="142" t="s">
        <v>3512</v>
      </c>
      <c r="F1964" s="142" t="s">
        <v>3524</v>
      </c>
      <c r="G1964" s="142" t="s">
        <v>3525</v>
      </c>
      <c r="H1964" s="142" t="s">
        <v>3526</v>
      </c>
      <c r="I1964" s="142" t="s">
        <v>21</v>
      </c>
      <c r="J1964" s="142">
        <v>1</v>
      </c>
      <c r="K1964" s="142">
        <v>10</v>
      </c>
      <c r="L1964" s="227">
        <v>77</v>
      </c>
      <c r="M1964" s="227">
        <v>1763353</v>
      </c>
      <c r="N1964" s="227">
        <v>33900</v>
      </c>
      <c r="O1964" s="227">
        <v>33900</v>
      </c>
      <c r="P1964" s="227">
        <v>339000</v>
      </c>
      <c r="Q1964" s="227"/>
      <c r="R1964" s="227"/>
      <c r="S1964" s="227"/>
      <c r="T1964" s="227">
        <v>8</v>
      </c>
      <c r="U1964" s="227">
        <v>237117</v>
      </c>
      <c r="V1964" s="227">
        <v>53911</v>
      </c>
      <c r="W1964" s="143">
        <v>45854</v>
      </c>
      <c r="X1964" s="143">
        <v>46035</v>
      </c>
      <c r="Y1964">
        <f t="shared" si="61"/>
        <v>339000</v>
      </c>
    </row>
    <row r="1965" spans="1:25">
      <c r="A1965" s="1" t="str">
        <f t="shared" si="60"/>
        <v>060131017239000</v>
      </c>
      <c r="B1965" s="142" t="s">
        <v>63</v>
      </c>
      <c r="C1965" s="142" t="s">
        <v>3600</v>
      </c>
      <c r="D1965" s="142" t="s">
        <v>3527</v>
      </c>
      <c r="E1965" s="142" t="s">
        <v>22</v>
      </c>
      <c r="F1965" s="142" t="s">
        <v>615</v>
      </c>
      <c r="G1965" s="142" t="s">
        <v>616</v>
      </c>
      <c r="H1965" s="142" t="s">
        <v>617</v>
      </c>
      <c r="I1965" s="142" t="s">
        <v>23</v>
      </c>
      <c r="J1965" s="142">
        <v>1</v>
      </c>
      <c r="K1965" s="142">
        <v>12</v>
      </c>
      <c r="L1965" s="227">
        <v>7131</v>
      </c>
      <c r="M1965" s="227">
        <v>80759106</v>
      </c>
      <c r="N1965" s="227">
        <v>14500</v>
      </c>
      <c r="O1965" s="227">
        <v>13300</v>
      </c>
      <c r="P1965" s="227">
        <v>159600</v>
      </c>
      <c r="Q1965" s="227">
        <v>12</v>
      </c>
      <c r="R1965" s="227">
        <v>700</v>
      </c>
      <c r="S1965" s="227">
        <v>151200</v>
      </c>
      <c r="T1965" s="227">
        <v>348</v>
      </c>
      <c r="U1965" s="227">
        <v>3984865</v>
      </c>
      <c r="V1965" s="227">
        <v>43739</v>
      </c>
      <c r="W1965" s="143">
        <v>45990</v>
      </c>
      <c r="X1965" s="143">
        <v>46035</v>
      </c>
      <c r="Y1965">
        <f t="shared" si="61"/>
        <v>151200</v>
      </c>
    </row>
    <row r="1966" spans="1:25">
      <c r="A1966" s="1" t="str">
        <f t="shared" si="60"/>
        <v>060131017616000</v>
      </c>
      <c r="B1966" s="142" t="s">
        <v>63</v>
      </c>
      <c r="C1966" s="142" t="s">
        <v>3600</v>
      </c>
      <c r="D1966" s="142" t="s">
        <v>3528</v>
      </c>
      <c r="E1966" s="142" t="s">
        <v>27</v>
      </c>
      <c r="F1966" s="142" t="s">
        <v>172</v>
      </c>
      <c r="G1966" s="142" t="s">
        <v>173</v>
      </c>
      <c r="H1966" s="142" t="s">
        <v>174</v>
      </c>
      <c r="I1966" s="142" t="s">
        <v>21</v>
      </c>
      <c r="J1966" s="142">
        <v>1</v>
      </c>
      <c r="K1966" s="142">
        <v>24</v>
      </c>
      <c r="L1966" s="227">
        <v>27565</v>
      </c>
      <c r="M1966" s="227">
        <v>73775793</v>
      </c>
      <c r="N1966" s="227">
        <v>3400</v>
      </c>
      <c r="O1966" s="227">
        <v>3400</v>
      </c>
      <c r="P1966" s="227">
        <v>81600</v>
      </c>
      <c r="Q1966" s="227">
        <v>24</v>
      </c>
      <c r="R1966" s="227">
        <v>884</v>
      </c>
      <c r="S1966" s="227">
        <v>60384</v>
      </c>
      <c r="T1966" s="227">
        <v>11479</v>
      </c>
      <c r="U1966" s="227">
        <v>24517719</v>
      </c>
      <c r="V1966" s="227">
        <v>-6205021</v>
      </c>
      <c r="W1966" s="143">
        <v>46034</v>
      </c>
      <c r="X1966" s="143">
        <v>46035</v>
      </c>
      <c r="Y1966">
        <f t="shared" si="61"/>
        <v>60384</v>
      </c>
    </row>
    <row r="1967" spans="1:25">
      <c r="A1967" s="1" t="str">
        <f t="shared" si="60"/>
        <v>060131017999000</v>
      </c>
      <c r="B1967" s="142" t="s">
        <v>63</v>
      </c>
      <c r="C1967" s="142" t="s">
        <v>3600</v>
      </c>
      <c r="D1967" s="142" t="s">
        <v>3500</v>
      </c>
      <c r="E1967" s="142" t="s">
        <v>3501</v>
      </c>
      <c r="F1967" s="142" t="s">
        <v>3529</v>
      </c>
      <c r="G1967" s="142" t="s">
        <v>3530</v>
      </c>
      <c r="H1967" s="142" t="s">
        <v>3531</v>
      </c>
      <c r="I1967" s="142" t="s">
        <v>21</v>
      </c>
      <c r="J1967" s="142">
        <v>1</v>
      </c>
      <c r="K1967" s="142">
        <v>12</v>
      </c>
      <c r="L1967" s="227">
        <v>47</v>
      </c>
      <c r="M1967" s="227">
        <v>448733</v>
      </c>
      <c r="N1967" s="227">
        <v>14900</v>
      </c>
      <c r="O1967" s="227">
        <v>14900</v>
      </c>
      <c r="P1967" s="227">
        <v>178800</v>
      </c>
      <c r="Q1967" s="227"/>
      <c r="R1967" s="227"/>
      <c r="S1967" s="227"/>
      <c r="T1967" s="227">
        <v>1</v>
      </c>
      <c r="U1967" s="227">
        <v>13423</v>
      </c>
      <c r="V1967" s="227">
        <v>3876</v>
      </c>
      <c r="W1967" s="143">
        <v>45761</v>
      </c>
      <c r="X1967" s="143">
        <v>46029</v>
      </c>
      <c r="Y1967">
        <f t="shared" si="61"/>
        <v>178800</v>
      </c>
    </row>
    <row r="1968" spans="1:25">
      <c r="A1968" s="1" t="str">
        <f t="shared" si="60"/>
        <v>060131019715000</v>
      </c>
      <c r="B1968" s="142" t="s">
        <v>63</v>
      </c>
      <c r="C1968" s="142" t="s">
        <v>3600</v>
      </c>
      <c r="D1968" s="142" t="s">
        <v>3495</v>
      </c>
      <c r="E1968" s="142" t="s">
        <v>3496</v>
      </c>
      <c r="F1968" s="142" t="s">
        <v>448</v>
      </c>
      <c r="G1968" s="142" t="s">
        <v>449</v>
      </c>
      <c r="H1968" s="142" t="s">
        <v>3532</v>
      </c>
      <c r="I1968" s="142" t="s">
        <v>21</v>
      </c>
      <c r="J1968" s="142">
        <v>1</v>
      </c>
      <c r="K1968" s="142">
        <v>25</v>
      </c>
      <c r="L1968" s="227"/>
      <c r="M1968" s="227"/>
      <c r="N1968" s="227">
        <v>64700</v>
      </c>
      <c r="O1968" s="227">
        <v>64700</v>
      </c>
      <c r="P1968" s="227">
        <v>1617500</v>
      </c>
      <c r="Q1968" s="227"/>
      <c r="R1968" s="227"/>
      <c r="S1968" s="227"/>
      <c r="T1968" s="227"/>
      <c r="U1968" s="227"/>
      <c r="V1968" s="227"/>
      <c r="W1968" s="143"/>
      <c r="X1968" s="143"/>
      <c r="Y1968">
        <f t="shared" si="61"/>
        <v>1617500</v>
      </c>
    </row>
    <row r="1969" spans="1:25">
      <c r="A1969" s="1" t="str">
        <f t="shared" si="60"/>
        <v>060131019929000</v>
      </c>
      <c r="B1969" s="142" t="s">
        <v>63</v>
      </c>
      <c r="C1969" s="142" t="s">
        <v>3600</v>
      </c>
      <c r="D1969" s="142" t="s">
        <v>3497</v>
      </c>
      <c r="E1969" s="142" t="s">
        <v>24</v>
      </c>
      <c r="F1969" s="142" t="s">
        <v>178</v>
      </c>
      <c r="G1969" s="142" t="s">
        <v>3533</v>
      </c>
      <c r="H1969" s="142" t="s">
        <v>179</v>
      </c>
      <c r="I1969" s="142" t="s">
        <v>23</v>
      </c>
      <c r="J1969" s="142">
        <v>1</v>
      </c>
      <c r="K1969" s="142">
        <v>1</v>
      </c>
      <c r="L1969" s="227">
        <v>204</v>
      </c>
      <c r="M1969" s="227">
        <v>15150815</v>
      </c>
      <c r="N1969" s="227">
        <v>90000</v>
      </c>
      <c r="O1969" s="227">
        <v>90000</v>
      </c>
      <c r="P1969" s="227">
        <v>90000</v>
      </c>
      <c r="Q1969" s="227">
        <v>5</v>
      </c>
      <c r="R1969" s="227">
        <v>50</v>
      </c>
      <c r="S1969" s="227">
        <v>89950</v>
      </c>
      <c r="T1969" s="227">
        <v>40</v>
      </c>
      <c r="U1969" s="227">
        <v>3240316</v>
      </c>
      <c r="V1969" s="227">
        <v>269568</v>
      </c>
      <c r="W1969" s="143">
        <v>46032</v>
      </c>
      <c r="X1969" s="143">
        <v>46035</v>
      </c>
      <c r="Y1969">
        <f t="shared" si="61"/>
        <v>89950</v>
      </c>
    </row>
    <row r="1970" spans="1:25">
      <c r="A1970" s="1" t="str">
        <f t="shared" si="60"/>
        <v>060131020238000</v>
      </c>
      <c r="B1970" s="142" t="s">
        <v>63</v>
      </c>
      <c r="C1970" s="142" t="s">
        <v>3600</v>
      </c>
      <c r="D1970" s="142" t="s">
        <v>3534</v>
      </c>
      <c r="E1970" s="142" t="s">
        <v>2492</v>
      </c>
      <c r="F1970" s="142" t="s">
        <v>95</v>
      </c>
      <c r="G1970" s="142" t="s">
        <v>2733</v>
      </c>
      <c r="H1970" s="142" t="s">
        <v>2734</v>
      </c>
      <c r="I1970" s="142" t="s">
        <v>21</v>
      </c>
      <c r="J1970" s="142">
        <v>1</v>
      </c>
      <c r="K1970" s="142">
        <v>6</v>
      </c>
      <c r="L1970" s="227">
        <v>438</v>
      </c>
      <c r="M1970" s="227">
        <v>8455407</v>
      </c>
      <c r="N1970" s="227">
        <v>25300</v>
      </c>
      <c r="O1970" s="227">
        <v>25300</v>
      </c>
      <c r="P1970" s="227">
        <v>151800</v>
      </c>
      <c r="Q1970" s="227"/>
      <c r="R1970" s="227"/>
      <c r="S1970" s="227"/>
      <c r="T1970" s="227">
        <v>181</v>
      </c>
      <c r="U1970" s="227">
        <v>2944523</v>
      </c>
      <c r="V1970" s="227">
        <v>-549606</v>
      </c>
      <c r="W1970" s="143">
        <v>46020</v>
      </c>
      <c r="X1970" s="143">
        <v>46035</v>
      </c>
      <c r="Y1970">
        <f t="shared" si="61"/>
        <v>151800</v>
      </c>
    </row>
    <row r="1971" spans="1:25">
      <c r="A1971" s="1" t="str">
        <f t="shared" si="60"/>
        <v>060131023234000</v>
      </c>
      <c r="B1971" s="142" t="s">
        <v>63</v>
      </c>
      <c r="C1971" s="142" t="s">
        <v>3600</v>
      </c>
      <c r="D1971" s="142" t="s">
        <v>3497</v>
      </c>
      <c r="E1971" s="142" t="s">
        <v>24</v>
      </c>
      <c r="F1971" s="142" t="s">
        <v>182</v>
      </c>
      <c r="G1971" s="142" t="s">
        <v>183</v>
      </c>
      <c r="H1971" s="142" t="s">
        <v>184</v>
      </c>
      <c r="I1971" s="142" t="s">
        <v>21</v>
      </c>
      <c r="J1971" s="142">
        <v>1</v>
      </c>
      <c r="K1971" s="142">
        <v>1</v>
      </c>
      <c r="L1971" s="227">
        <v>164</v>
      </c>
      <c r="M1971" s="227">
        <v>14623154</v>
      </c>
      <c r="N1971" s="227">
        <v>105000</v>
      </c>
      <c r="O1971" s="227">
        <v>105000</v>
      </c>
      <c r="P1971" s="227">
        <v>105000</v>
      </c>
      <c r="Q1971" s="227"/>
      <c r="R1971" s="227"/>
      <c r="S1971" s="227"/>
      <c r="T1971" s="227">
        <v>39</v>
      </c>
      <c r="U1971" s="227">
        <v>3595856</v>
      </c>
      <c r="V1971" s="227">
        <v>118399</v>
      </c>
      <c r="W1971" s="143">
        <v>46032</v>
      </c>
      <c r="X1971" s="143">
        <v>46035</v>
      </c>
      <c r="Y1971">
        <f t="shared" si="61"/>
        <v>105000</v>
      </c>
    </row>
    <row r="1972" spans="1:25">
      <c r="A1972" s="1" t="str">
        <f t="shared" si="60"/>
        <v>060131025539000</v>
      </c>
      <c r="B1972" s="142" t="s">
        <v>63</v>
      </c>
      <c r="C1972" s="142" t="s">
        <v>3600</v>
      </c>
      <c r="D1972" s="142" t="s">
        <v>3528</v>
      </c>
      <c r="E1972" s="142" t="s">
        <v>27</v>
      </c>
      <c r="F1972" s="142" t="s">
        <v>188</v>
      </c>
      <c r="G1972" s="142" t="s">
        <v>189</v>
      </c>
      <c r="H1972" s="142" t="s">
        <v>190</v>
      </c>
      <c r="I1972" s="142" t="s">
        <v>21</v>
      </c>
      <c r="J1972" s="142">
        <v>1</v>
      </c>
      <c r="K1972" s="142">
        <v>1</v>
      </c>
      <c r="L1972" s="227">
        <v>15</v>
      </c>
      <c r="M1972" s="227">
        <v>263514</v>
      </c>
      <c r="N1972" s="227">
        <v>20200</v>
      </c>
      <c r="O1972" s="227">
        <v>20200</v>
      </c>
      <c r="P1972" s="227">
        <v>20200</v>
      </c>
      <c r="Q1972" s="227"/>
      <c r="R1972" s="227"/>
      <c r="S1972" s="227"/>
      <c r="T1972" s="227">
        <v>4</v>
      </c>
      <c r="U1972" s="227">
        <v>72793</v>
      </c>
      <c r="V1972" s="227">
        <v>2523</v>
      </c>
      <c r="W1972" s="143">
        <v>46004</v>
      </c>
      <c r="X1972" s="143">
        <v>46032</v>
      </c>
      <c r="Y1972">
        <f t="shared" si="61"/>
        <v>20200</v>
      </c>
    </row>
    <row r="1973" spans="1:25">
      <c r="A1973" s="1" t="str">
        <f t="shared" si="60"/>
        <v>060131028146000</v>
      </c>
      <c r="B1973" s="142" t="s">
        <v>63</v>
      </c>
      <c r="C1973" s="142" t="s">
        <v>3600</v>
      </c>
      <c r="D1973" s="142" t="s">
        <v>3527</v>
      </c>
      <c r="E1973" s="142" t="s">
        <v>22</v>
      </c>
      <c r="F1973" s="142" t="s">
        <v>621</v>
      </c>
      <c r="G1973" s="142" t="s">
        <v>622</v>
      </c>
      <c r="H1973" s="142" t="s">
        <v>623</v>
      </c>
      <c r="I1973" s="142" t="s">
        <v>21</v>
      </c>
      <c r="J1973" s="142">
        <v>1</v>
      </c>
      <c r="K1973" s="142">
        <v>10</v>
      </c>
      <c r="L1973" s="227">
        <v>4278</v>
      </c>
      <c r="M1973" s="227">
        <v>39599732</v>
      </c>
      <c r="N1973" s="227">
        <v>11600</v>
      </c>
      <c r="O1973" s="227">
        <v>11600</v>
      </c>
      <c r="P1973" s="227">
        <v>116000</v>
      </c>
      <c r="Q1973" s="227"/>
      <c r="R1973" s="227"/>
      <c r="S1973" s="227"/>
      <c r="T1973" s="227">
        <v>217</v>
      </c>
      <c r="U1973" s="227">
        <v>2267748</v>
      </c>
      <c r="V1973" s="227">
        <v>259066</v>
      </c>
      <c r="W1973" s="143">
        <v>46028</v>
      </c>
      <c r="X1973" s="143">
        <v>46035</v>
      </c>
      <c r="Y1973">
        <f t="shared" si="61"/>
        <v>116000</v>
      </c>
    </row>
    <row r="1974" spans="1:25">
      <c r="A1974" s="1" t="str">
        <f t="shared" si="60"/>
        <v>060131028667000</v>
      </c>
      <c r="B1974" s="142" t="s">
        <v>63</v>
      </c>
      <c r="C1974" s="142" t="s">
        <v>3600</v>
      </c>
      <c r="D1974" s="142" t="s">
        <v>3494</v>
      </c>
      <c r="E1974" s="142" t="s">
        <v>2486</v>
      </c>
      <c r="F1974" s="142" t="s">
        <v>65</v>
      </c>
      <c r="G1974" s="142" t="s">
        <v>2636</v>
      </c>
      <c r="H1974" s="142" t="s">
        <v>2637</v>
      </c>
      <c r="I1974" s="142" t="s">
        <v>21</v>
      </c>
      <c r="J1974" s="142">
        <v>1</v>
      </c>
      <c r="K1974" s="142">
        <v>12</v>
      </c>
      <c r="L1974" s="227">
        <v>84</v>
      </c>
      <c r="M1974" s="227">
        <v>1460012</v>
      </c>
      <c r="N1974" s="227">
        <v>20700</v>
      </c>
      <c r="O1974" s="227">
        <v>20700</v>
      </c>
      <c r="P1974" s="227">
        <v>248400</v>
      </c>
      <c r="Q1974" s="227"/>
      <c r="R1974" s="227"/>
      <c r="S1974" s="227"/>
      <c r="T1974" s="227">
        <v>0</v>
      </c>
      <c r="U1974" s="227">
        <v>0</v>
      </c>
      <c r="V1974" s="227">
        <v>0</v>
      </c>
      <c r="W1974" s="143">
        <v>45957</v>
      </c>
      <c r="X1974" s="143">
        <v>45995</v>
      </c>
      <c r="Y1974">
        <f t="shared" si="61"/>
        <v>248400</v>
      </c>
    </row>
    <row r="1975" spans="1:25">
      <c r="A1975" s="1" t="str">
        <f t="shared" si="60"/>
        <v>060131028702000</v>
      </c>
      <c r="B1975" s="142" t="s">
        <v>63</v>
      </c>
      <c r="C1975" s="142" t="s">
        <v>3600</v>
      </c>
      <c r="D1975" s="142" t="s">
        <v>3534</v>
      </c>
      <c r="E1975" s="142" t="s">
        <v>2492</v>
      </c>
      <c r="F1975" s="142" t="s">
        <v>40</v>
      </c>
      <c r="G1975" s="142" t="s">
        <v>2493</v>
      </c>
      <c r="H1975" s="142" t="s">
        <v>2494</v>
      </c>
      <c r="I1975" s="142" t="s">
        <v>21</v>
      </c>
      <c r="J1975" s="142">
        <v>1</v>
      </c>
      <c r="K1975" s="142">
        <v>12</v>
      </c>
      <c r="L1975" s="227">
        <v>64</v>
      </c>
      <c r="M1975" s="227">
        <v>1098558</v>
      </c>
      <c r="N1975" s="227">
        <v>21200</v>
      </c>
      <c r="O1975" s="227">
        <v>18500</v>
      </c>
      <c r="P1975" s="227">
        <v>222000</v>
      </c>
      <c r="Q1975" s="227">
        <v>12</v>
      </c>
      <c r="R1975" s="227">
        <v>2625</v>
      </c>
      <c r="S1975" s="227">
        <v>190500</v>
      </c>
      <c r="T1975" s="227">
        <v>13</v>
      </c>
      <c r="U1975" s="227">
        <v>190721</v>
      </c>
      <c r="V1975" s="227">
        <v>-32424</v>
      </c>
      <c r="W1975" s="143">
        <v>45945</v>
      </c>
      <c r="X1975" s="143">
        <v>46035</v>
      </c>
      <c r="Y1975">
        <f t="shared" si="61"/>
        <v>190500</v>
      </c>
    </row>
    <row r="1976" spans="1:25">
      <c r="A1976" s="1" t="str">
        <f t="shared" si="60"/>
        <v>060131030417000</v>
      </c>
      <c r="B1976" s="142" t="s">
        <v>63</v>
      </c>
      <c r="C1976" s="142" t="s">
        <v>3600</v>
      </c>
      <c r="D1976" s="142" t="s">
        <v>3523</v>
      </c>
      <c r="E1976" s="142" t="s">
        <v>20</v>
      </c>
      <c r="F1976" s="142" t="s">
        <v>453</v>
      </c>
      <c r="G1976" s="142" t="s">
        <v>454</v>
      </c>
      <c r="H1976" s="142" t="s">
        <v>3535</v>
      </c>
      <c r="I1976" s="142" t="s">
        <v>21</v>
      </c>
      <c r="J1976" s="142">
        <v>1</v>
      </c>
      <c r="K1976" s="142">
        <v>24</v>
      </c>
      <c r="L1976" s="227">
        <v>224</v>
      </c>
      <c r="M1976" s="227">
        <v>868043</v>
      </c>
      <c r="N1976" s="227">
        <v>4925</v>
      </c>
      <c r="O1976" s="227">
        <v>4925</v>
      </c>
      <c r="P1976" s="227">
        <v>118200</v>
      </c>
      <c r="Q1976" s="227">
        <v>24</v>
      </c>
      <c r="R1976" s="227">
        <v>450</v>
      </c>
      <c r="S1976" s="227">
        <v>107400</v>
      </c>
      <c r="T1976" s="227">
        <v>112</v>
      </c>
      <c r="U1976" s="227">
        <v>487126</v>
      </c>
      <c r="V1976" s="227">
        <v>53105</v>
      </c>
      <c r="W1976" s="143">
        <v>46032</v>
      </c>
      <c r="X1976" s="143">
        <v>46035</v>
      </c>
      <c r="Y1976">
        <f t="shared" si="61"/>
        <v>107400</v>
      </c>
    </row>
    <row r="1977" spans="1:25">
      <c r="A1977" s="1" t="str">
        <f t="shared" si="60"/>
        <v>060131030532000</v>
      </c>
      <c r="B1977" s="142" t="s">
        <v>63</v>
      </c>
      <c r="C1977" s="142" t="s">
        <v>3600</v>
      </c>
      <c r="D1977" s="142" t="s">
        <v>3500</v>
      </c>
      <c r="E1977" s="142" t="s">
        <v>3501</v>
      </c>
      <c r="F1977" s="142" t="s">
        <v>3536</v>
      </c>
      <c r="G1977" s="142" t="s">
        <v>3537</v>
      </c>
      <c r="H1977" s="142" t="s">
        <v>3538</v>
      </c>
      <c r="I1977" s="142" t="s">
        <v>21</v>
      </c>
      <c r="J1977" s="142">
        <v>1</v>
      </c>
      <c r="K1977" s="142">
        <v>12</v>
      </c>
      <c r="L1977" s="227">
        <v>29</v>
      </c>
      <c r="M1977" s="227">
        <v>831471</v>
      </c>
      <c r="N1977" s="227">
        <v>42500</v>
      </c>
      <c r="O1977" s="227">
        <v>42500</v>
      </c>
      <c r="P1977" s="227">
        <v>510000</v>
      </c>
      <c r="Q1977" s="227"/>
      <c r="R1977" s="227"/>
      <c r="S1977" s="227"/>
      <c r="T1977" s="227">
        <v>1</v>
      </c>
      <c r="U1977" s="227">
        <v>38288</v>
      </c>
      <c r="V1977" s="227">
        <v>9617</v>
      </c>
      <c r="W1977" s="143">
        <v>45776</v>
      </c>
      <c r="X1977" s="143">
        <v>46030</v>
      </c>
      <c r="Y1977">
        <f t="shared" si="61"/>
        <v>510000</v>
      </c>
    </row>
    <row r="1978" spans="1:25">
      <c r="A1978" s="1" t="str">
        <f t="shared" si="60"/>
        <v>060131032759000</v>
      </c>
      <c r="B1978" s="142" t="s">
        <v>63</v>
      </c>
      <c r="C1978" s="142" t="s">
        <v>3600</v>
      </c>
      <c r="D1978" s="142" t="s">
        <v>3523</v>
      </c>
      <c r="E1978" s="142" t="s">
        <v>20</v>
      </c>
      <c r="F1978" s="142" t="s">
        <v>194</v>
      </c>
      <c r="G1978" s="142" t="s">
        <v>195</v>
      </c>
      <c r="H1978" s="142" t="s">
        <v>3539</v>
      </c>
      <c r="I1978" s="142" t="s">
        <v>21</v>
      </c>
      <c r="J1978" s="142">
        <v>1</v>
      </c>
      <c r="K1978" s="142">
        <v>8</v>
      </c>
      <c r="L1978" s="227">
        <v>332</v>
      </c>
      <c r="M1978" s="227">
        <v>2572552</v>
      </c>
      <c r="N1978" s="227">
        <v>9100</v>
      </c>
      <c r="O1978" s="227">
        <v>9100</v>
      </c>
      <c r="P1978" s="227">
        <v>72800</v>
      </c>
      <c r="Q1978" s="227">
        <v>8</v>
      </c>
      <c r="R1978" s="227">
        <v>200</v>
      </c>
      <c r="S1978" s="227">
        <v>71200</v>
      </c>
      <c r="T1978" s="227">
        <v>113</v>
      </c>
      <c r="U1978" s="227">
        <v>926234</v>
      </c>
      <c r="V1978" s="227">
        <v>50637</v>
      </c>
      <c r="W1978" s="143">
        <v>45982</v>
      </c>
      <c r="X1978" s="143">
        <v>46035</v>
      </c>
      <c r="Y1978">
        <f t="shared" si="61"/>
        <v>71200</v>
      </c>
    </row>
    <row r="1979" spans="1:25">
      <c r="A1979" s="1" t="str">
        <f t="shared" si="60"/>
        <v>060131032802000</v>
      </c>
      <c r="B1979" s="142" t="s">
        <v>63</v>
      </c>
      <c r="C1979" s="142" t="s">
        <v>3600</v>
      </c>
      <c r="D1979" s="142" t="s">
        <v>3523</v>
      </c>
      <c r="E1979" s="142" t="s">
        <v>20</v>
      </c>
      <c r="F1979" s="142" t="s">
        <v>904</v>
      </c>
      <c r="G1979" s="142" t="s">
        <v>905</v>
      </c>
      <c r="H1979" s="142" t="s">
        <v>3540</v>
      </c>
      <c r="I1979" s="142" t="s">
        <v>21</v>
      </c>
      <c r="J1979" s="142">
        <v>1</v>
      </c>
      <c r="K1979" s="142">
        <v>8</v>
      </c>
      <c r="L1979" s="227">
        <v>212</v>
      </c>
      <c r="M1979" s="227">
        <v>1643656</v>
      </c>
      <c r="N1979" s="227">
        <v>9100</v>
      </c>
      <c r="O1979" s="227">
        <v>9100</v>
      </c>
      <c r="P1979" s="227">
        <v>72800</v>
      </c>
      <c r="Q1979" s="227">
        <v>8</v>
      </c>
      <c r="R1979" s="227">
        <v>200</v>
      </c>
      <c r="S1979" s="227">
        <v>71200</v>
      </c>
      <c r="T1979" s="227">
        <v>79</v>
      </c>
      <c r="U1979" s="227">
        <v>647658</v>
      </c>
      <c r="V1979" s="227">
        <v>35163</v>
      </c>
      <c r="W1979" s="143">
        <v>45982</v>
      </c>
      <c r="X1979" s="143">
        <v>46034</v>
      </c>
      <c r="Y1979">
        <f t="shared" si="61"/>
        <v>71200</v>
      </c>
    </row>
    <row r="1980" spans="1:25">
      <c r="A1980" s="1" t="str">
        <f t="shared" si="60"/>
        <v>060131035433000</v>
      </c>
      <c r="B1980" s="142" t="s">
        <v>63</v>
      </c>
      <c r="C1980" s="142" t="s">
        <v>3600</v>
      </c>
      <c r="D1980" s="142" t="s">
        <v>3497</v>
      </c>
      <c r="E1980" s="142" t="s">
        <v>24</v>
      </c>
      <c r="F1980" s="142" t="s">
        <v>200</v>
      </c>
      <c r="G1980" s="142" t="s">
        <v>201</v>
      </c>
      <c r="H1980" s="142" t="s">
        <v>202</v>
      </c>
      <c r="I1980" s="142" t="s">
        <v>21</v>
      </c>
      <c r="J1980" s="142">
        <v>1</v>
      </c>
      <c r="K1980" s="142">
        <v>20</v>
      </c>
      <c r="L1980" s="227">
        <v>129</v>
      </c>
      <c r="M1980" s="227">
        <v>1822216</v>
      </c>
      <c r="N1980" s="227">
        <v>17000</v>
      </c>
      <c r="O1980" s="227">
        <v>16900</v>
      </c>
      <c r="P1980" s="227">
        <v>338000</v>
      </c>
      <c r="Q1980" s="227">
        <v>20</v>
      </c>
      <c r="R1980" s="227">
        <v>300</v>
      </c>
      <c r="S1980" s="227">
        <v>332000</v>
      </c>
      <c r="T1980" s="227">
        <v>31</v>
      </c>
      <c r="U1980" s="227">
        <v>471982</v>
      </c>
      <c r="V1980" s="227">
        <v>34085</v>
      </c>
      <c r="W1980" s="143">
        <v>46000</v>
      </c>
      <c r="X1980" s="143">
        <v>46035</v>
      </c>
      <c r="Y1980">
        <f t="shared" si="61"/>
        <v>332000</v>
      </c>
    </row>
    <row r="1981" spans="1:25">
      <c r="A1981" s="1" t="str">
        <f t="shared" si="60"/>
        <v>060131035633000</v>
      </c>
      <c r="B1981" s="142" t="s">
        <v>63</v>
      </c>
      <c r="C1981" s="142" t="s">
        <v>3600</v>
      </c>
      <c r="D1981" s="142" t="s">
        <v>3527</v>
      </c>
      <c r="E1981" s="142" t="s">
        <v>22</v>
      </c>
      <c r="F1981" s="142" t="s">
        <v>206</v>
      </c>
      <c r="G1981" s="142" t="s">
        <v>207</v>
      </c>
      <c r="H1981" s="142" t="s">
        <v>208</v>
      </c>
      <c r="I1981" s="142" t="s">
        <v>23</v>
      </c>
      <c r="J1981" s="142">
        <v>1</v>
      </c>
      <c r="K1981" s="142">
        <v>20</v>
      </c>
      <c r="L1981" s="227">
        <v>1492</v>
      </c>
      <c r="M1981" s="227">
        <v>9439897</v>
      </c>
      <c r="N1981" s="227">
        <v>8200</v>
      </c>
      <c r="O1981" s="227">
        <v>7500</v>
      </c>
      <c r="P1981" s="227">
        <v>150000</v>
      </c>
      <c r="Q1981" s="227">
        <v>20</v>
      </c>
      <c r="R1981" s="227">
        <v>100</v>
      </c>
      <c r="S1981" s="227">
        <v>148000</v>
      </c>
      <c r="T1981" s="227">
        <v>228</v>
      </c>
      <c r="U1981" s="227">
        <v>1486937</v>
      </c>
      <c r="V1981" s="227">
        <v>44379</v>
      </c>
      <c r="W1981" s="143">
        <v>46000</v>
      </c>
      <c r="X1981" s="143">
        <v>46035</v>
      </c>
      <c r="Y1981">
        <f t="shared" si="61"/>
        <v>148000</v>
      </c>
    </row>
    <row r="1982" spans="1:25">
      <c r="A1982" s="1" t="str">
        <f t="shared" si="60"/>
        <v>060131035634000</v>
      </c>
      <c r="B1982" s="142" t="s">
        <v>63</v>
      </c>
      <c r="C1982" s="142" t="s">
        <v>3600</v>
      </c>
      <c r="D1982" s="142" t="s">
        <v>3527</v>
      </c>
      <c r="E1982" s="142" t="s">
        <v>22</v>
      </c>
      <c r="F1982" s="142" t="s">
        <v>212</v>
      </c>
      <c r="G1982" s="142" t="s">
        <v>213</v>
      </c>
      <c r="H1982" s="142" t="s">
        <v>214</v>
      </c>
      <c r="I1982" s="142" t="s">
        <v>23</v>
      </c>
      <c r="J1982" s="142">
        <v>1</v>
      </c>
      <c r="K1982" s="142">
        <v>20</v>
      </c>
      <c r="L1982" s="227">
        <v>894</v>
      </c>
      <c r="M1982" s="227">
        <v>7837019</v>
      </c>
      <c r="N1982" s="227">
        <v>11300</v>
      </c>
      <c r="O1982" s="227">
        <v>10000</v>
      </c>
      <c r="P1982" s="227">
        <v>200000</v>
      </c>
      <c r="Q1982" s="227">
        <v>20</v>
      </c>
      <c r="R1982" s="227">
        <v>400</v>
      </c>
      <c r="S1982" s="227">
        <v>192000</v>
      </c>
      <c r="T1982" s="227">
        <v>75</v>
      </c>
      <c r="U1982" s="227">
        <v>699549</v>
      </c>
      <c r="V1982" s="227">
        <v>42081</v>
      </c>
      <c r="W1982" s="143">
        <v>46000</v>
      </c>
      <c r="X1982" s="143">
        <v>46035</v>
      </c>
      <c r="Y1982">
        <f t="shared" si="61"/>
        <v>192000</v>
      </c>
    </row>
    <row r="1983" spans="1:25">
      <c r="A1983" s="1" t="str">
        <f t="shared" si="60"/>
        <v>060131038533000</v>
      </c>
      <c r="B1983" s="142" t="s">
        <v>63</v>
      </c>
      <c r="C1983" s="142" t="s">
        <v>3600</v>
      </c>
      <c r="D1983" s="142" t="s">
        <v>3494</v>
      </c>
      <c r="E1983" s="142" t="s">
        <v>2486</v>
      </c>
      <c r="F1983" s="142" t="s">
        <v>41</v>
      </c>
      <c r="G1983" s="142" t="s">
        <v>2498</v>
      </c>
      <c r="H1983" s="142" t="s">
        <v>3541</v>
      </c>
      <c r="I1983" s="142" t="s">
        <v>23</v>
      </c>
      <c r="J1983" s="142">
        <v>1</v>
      </c>
      <c r="K1983" s="142">
        <v>12</v>
      </c>
      <c r="L1983" s="227">
        <v>718</v>
      </c>
      <c r="M1983" s="227">
        <v>14535229</v>
      </c>
      <c r="N1983" s="227">
        <v>29000</v>
      </c>
      <c r="O1983" s="227">
        <v>22960</v>
      </c>
      <c r="P1983" s="227">
        <v>275520</v>
      </c>
      <c r="Q1983" s="227"/>
      <c r="R1983" s="227"/>
      <c r="S1983" s="227"/>
      <c r="T1983" s="227">
        <v>6</v>
      </c>
      <c r="U1983" s="227">
        <v>156757</v>
      </c>
      <c r="V1983" s="227">
        <v>35293</v>
      </c>
      <c r="W1983" s="143">
        <v>46020</v>
      </c>
      <c r="X1983" s="143">
        <v>46032</v>
      </c>
      <c r="Y1983">
        <f t="shared" si="61"/>
        <v>275520</v>
      </c>
    </row>
    <row r="1984" spans="1:25">
      <c r="A1984" s="1" t="str">
        <f t="shared" si="60"/>
        <v>060131038886000</v>
      </c>
      <c r="B1984" s="142" t="s">
        <v>63</v>
      </c>
      <c r="C1984" s="142" t="s">
        <v>3600</v>
      </c>
      <c r="D1984" s="142" t="s">
        <v>3528</v>
      </c>
      <c r="E1984" s="142" t="s">
        <v>27</v>
      </c>
      <c r="F1984" s="142" t="s">
        <v>218</v>
      </c>
      <c r="G1984" s="142" t="s">
        <v>219</v>
      </c>
      <c r="H1984" s="142" t="s">
        <v>220</v>
      </c>
      <c r="I1984" s="142" t="s">
        <v>21</v>
      </c>
      <c r="J1984" s="142">
        <v>1</v>
      </c>
      <c r="K1984" s="142">
        <v>12</v>
      </c>
      <c r="L1984" s="227">
        <v>387</v>
      </c>
      <c r="M1984" s="227">
        <v>1815776</v>
      </c>
      <c r="N1984" s="227">
        <v>6200</v>
      </c>
      <c r="O1984" s="227">
        <v>6200</v>
      </c>
      <c r="P1984" s="227">
        <v>74400</v>
      </c>
      <c r="Q1984" s="227"/>
      <c r="R1984" s="227"/>
      <c r="S1984" s="227"/>
      <c r="T1984" s="227">
        <v>13664</v>
      </c>
      <c r="U1984" s="227">
        <v>54634685</v>
      </c>
      <c r="V1984" s="227">
        <v>-9475799</v>
      </c>
      <c r="W1984" s="143">
        <v>46034</v>
      </c>
      <c r="X1984" s="143">
        <v>46035</v>
      </c>
      <c r="Y1984">
        <f t="shared" si="61"/>
        <v>74400</v>
      </c>
    </row>
    <row r="1985" spans="1:25">
      <c r="A1985" s="1" t="str">
        <f t="shared" si="60"/>
        <v>060131038932000</v>
      </c>
      <c r="B1985" s="142" t="s">
        <v>63</v>
      </c>
      <c r="C1985" s="142" t="s">
        <v>3600</v>
      </c>
      <c r="D1985" s="142" t="s">
        <v>3528</v>
      </c>
      <c r="E1985" s="142" t="s">
        <v>27</v>
      </c>
      <c r="F1985" s="142" t="s">
        <v>224</v>
      </c>
      <c r="G1985" s="142" t="s">
        <v>225</v>
      </c>
      <c r="H1985" s="142" t="s">
        <v>226</v>
      </c>
      <c r="I1985" s="142" t="s">
        <v>23</v>
      </c>
      <c r="J1985" s="142">
        <v>1</v>
      </c>
      <c r="K1985" s="142">
        <v>1</v>
      </c>
      <c r="L1985" s="227">
        <v>1</v>
      </c>
      <c r="M1985" s="227">
        <v>17834</v>
      </c>
      <c r="N1985" s="227">
        <v>20500</v>
      </c>
      <c r="O1985" s="227">
        <v>20500</v>
      </c>
      <c r="P1985" s="227">
        <v>20500</v>
      </c>
      <c r="Q1985" s="227"/>
      <c r="R1985" s="227"/>
      <c r="S1985" s="227"/>
      <c r="T1985" s="227">
        <v>3</v>
      </c>
      <c r="U1985" s="227">
        <v>55405</v>
      </c>
      <c r="V1985" s="227">
        <v>1902</v>
      </c>
      <c r="W1985" s="143">
        <v>45845</v>
      </c>
      <c r="X1985" s="143">
        <v>46031</v>
      </c>
      <c r="Y1985">
        <f t="shared" si="61"/>
        <v>20500</v>
      </c>
    </row>
    <row r="1986" spans="1:25">
      <c r="A1986" s="1" t="str">
        <f t="shared" si="60"/>
        <v>060131044435000</v>
      </c>
      <c r="B1986" s="142" t="s">
        <v>63</v>
      </c>
      <c r="C1986" s="142" t="s">
        <v>3600</v>
      </c>
      <c r="D1986" s="142" t="s">
        <v>3494</v>
      </c>
      <c r="E1986" s="142" t="s">
        <v>2486</v>
      </c>
      <c r="F1986" s="142" t="s">
        <v>96</v>
      </c>
      <c r="G1986" s="142" t="s">
        <v>2738</v>
      </c>
      <c r="H1986" s="142" t="s">
        <v>2739</v>
      </c>
      <c r="I1986" s="142" t="s">
        <v>21</v>
      </c>
      <c r="J1986" s="142">
        <v>1</v>
      </c>
      <c r="K1986" s="142">
        <v>24</v>
      </c>
      <c r="L1986" s="227">
        <v>39</v>
      </c>
      <c r="M1986" s="227">
        <v>358422</v>
      </c>
      <c r="N1986" s="227">
        <v>12900</v>
      </c>
      <c r="O1986" s="227">
        <v>12900</v>
      </c>
      <c r="P1986" s="227">
        <v>309600</v>
      </c>
      <c r="Q1986" s="227"/>
      <c r="R1986" s="227"/>
      <c r="S1986" s="227"/>
      <c r="T1986" s="227">
        <v>11</v>
      </c>
      <c r="U1986" s="227">
        <v>117928</v>
      </c>
      <c r="V1986" s="227">
        <v>16835</v>
      </c>
      <c r="W1986" s="143">
        <v>45957</v>
      </c>
      <c r="X1986" s="143">
        <v>46034</v>
      </c>
      <c r="Y1986">
        <f t="shared" si="61"/>
        <v>309600</v>
      </c>
    </row>
    <row r="1987" spans="1:25">
      <c r="A1987" s="1" t="str">
        <f t="shared" si="60"/>
        <v>060131044827000</v>
      </c>
      <c r="B1987" s="142" t="s">
        <v>63</v>
      </c>
      <c r="C1987" s="142" t="s">
        <v>3600</v>
      </c>
      <c r="D1987" s="142" t="s">
        <v>3497</v>
      </c>
      <c r="E1987" s="142" t="s">
        <v>24</v>
      </c>
      <c r="F1987" s="142" t="s">
        <v>700</v>
      </c>
      <c r="G1987" s="142" t="s">
        <v>701</v>
      </c>
      <c r="H1987" s="142" t="s">
        <v>702</v>
      </c>
      <c r="I1987" s="142" t="s">
        <v>23</v>
      </c>
      <c r="J1987" s="142">
        <v>1</v>
      </c>
      <c r="K1987" s="142">
        <v>12</v>
      </c>
      <c r="L1987" s="227">
        <v>145</v>
      </c>
      <c r="M1987" s="227">
        <v>3303182</v>
      </c>
      <c r="N1987" s="227">
        <v>26000</v>
      </c>
      <c r="O1987" s="227">
        <v>26000</v>
      </c>
      <c r="P1987" s="227">
        <v>312000</v>
      </c>
      <c r="Q1987" s="227"/>
      <c r="R1987" s="227"/>
      <c r="S1987" s="227"/>
      <c r="T1987" s="227">
        <v>27</v>
      </c>
      <c r="U1987" s="227">
        <v>632432</v>
      </c>
      <c r="V1987" s="227">
        <v>17357</v>
      </c>
      <c r="W1987" s="143">
        <v>46017</v>
      </c>
      <c r="X1987" s="143">
        <v>46035</v>
      </c>
      <c r="Y1987">
        <f t="shared" si="61"/>
        <v>312000</v>
      </c>
    </row>
    <row r="1988" spans="1:25">
      <c r="A1988" s="1" t="str">
        <f t="shared" si="60"/>
        <v>060131045756000</v>
      </c>
      <c r="B1988" s="142" t="s">
        <v>63</v>
      </c>
      <c r="C1988" s="142" t="s">
        <v>3600</v>
      </c>
      <c r="D1988" s="142" t="s">
        <v>3495</v>
      </c>
      <c r="E1988" s="142" t="s">
        <v>3496</v>
      </c>
      <c r="F1988" s="142" t="s">
        <v>912</v>
      </c>
      <c r="G1988" s="142" t="s">
        <v>913</v>
      </c>
      <c r="H1988" s="142" t="s">
        <v>914</v>
      </c>
      <c r="I1988" s="142" t="s">
        <v>21</v>
      </c>
      <c r="J1988" s="142">
        <v>1</v>
      </c>
      <c r="K1988" s="142">
        <v>5</v>
      </c>
      <c r="L1988" s="227">
        <v>42</v>
      </c>
      <c r="M1988" s="227">
        <v>2380537</v>
      </c>
      <c r="N1988" s="227">
        <v>67900</v>
      </c>
      <c r="O1988" s="227">
        <v>68500</v>
      </c>
      <c r="P1988" s="227">
        <v>342500</v>
      </c>
      <c r="Q1988" s="227">
        <v>5</v>
      </c>
      <c r="R1988" s="227">
        <v>3600</v>
      </c>
      <c r="S1988" s="227">
        <v>324500</v>
      </c>
      <c r="T1988" s="227">
        <v>6</v>
      </c>
      <c r="U1988" s="227">
        <v>370270</v>
      </c>
      <c r="V1988" s="227">
        <v>30193</v>
      </c>
      <c r="W1988" s="143">
        <v>45999</v>
      </c>
      <c r="X1988" s="143">
        <v>46035</v>
      </c>
      <c r="Y1988">
        <f t="shared" si="61"/>
        <v>324500</v>
      </c>
    </row>
    <row r="1989" spans="1:25">
      <c r="A1989" s="1" t="str">
        <f t="shared" ref="A1989:A2052" si="62">B1989&amp;F1989</f>
        <v>060131048940000</v>
      </c>
      <c r="B1989" s="142" t="s">
        <v>63</v>
      </c>
      <c r="C1989" s="142" t="s">
        <v>3600</v>
      </c>
      <c r="D1989" s="142" t="s">
        <v>3495</v>
      </c>
      <c r="E1989" s="142" t="s">
        <v>3496</v>
      </c>
      <c r="F1989" s="142" t="s">
        <v>918</v>
      </c>
      <c r="G1989" s="142" t="s">
        <v>3542</v>
      </c>
      <c r="H1989" s="142" t="s">
        <v>920</v>
      </c>
      <c r="I1989" s="142" t="s">
        <v>21</v>
      </c>
      <c r="J1989" s="142">
        <v>1</v>
      </c>
      <c r="K1989" s="142">
        <v>12</v>
      </c>
      <c r="L1989" s="227">
        <v>937</v>
      </c>
      <c r="M1989" s="227">
        <v>16614091</v>
      </c>
      <c r="N1989" s="227">
        <v>22900</v>
      </c>
      <c r="O1989" s="227">
        <v>21500</v>
      </c>
      <c r="P1989" s="227">
        <v>258000</v>
      </c>
      <c r="Q1989" s="227">
        <v>12</v>
      </c>
      <c r="R1989" s="227">
        <v>1550</v>
      </c>
      <c r="S1989" s="227">
        <v>239400</v>
      </c>
      <c r="T1989" s="227">
        <v>873</v>
      </c>
      <c r="U1989" s="227">
        <v>15808378</v>
      </c>
      <c r="V1989" s="227">
        <v>329081</v>
      </c>
      <c r="W1989" s="143">
        <v>46030</v>
      </c>
      <c r="X1989" s="143">
        <v>46035</v>
      </c>
      <c r="Y1989">
        <f t="shared" ref="Y1989:Y2052" si="63">IF(S1989&gt;0,S1989,P1989)</f>
        <v>239400</v>
      </c>
    </row>
    <row r="1990" spans="1:25">
      <c r="A1990" s="1" t="str">
        <f t="shared" si="62"/>
        <v>060131053801000</v>
      </c>
      <c r="B1990" s="142" t="s">
        <v>63</v>
      </c>
      <c r="C1990" s="142" t="s">
        <v>3600</v>
      </c>
      <c r="D1990" s="142" t="s">
        <v>3494</v>
      </c>
      <c r="E1990" s="142" t="s">
        <v>2486</v>
      </c>
      <c r="F1990" s="142" t="s">
        <v>42</v>
      </c>
      <c r="G1990" s="142" t="s">
        <v>2503</v>
      </c>
      <c r="H1990" s="142" t="s">
        <v>2504</v>
      </c>
      <c r="I1990" s="142" t="s">
        <v>21</v>
      </c>
      <c r="J1990" s="142">
        <v>1</v>
      </c>
      <c r="K1990" s="142">
        <v>12</v>
      </c>
      <c r="L1990" s="227">
        <v>4</v>
      </c>
      <c r="M1990" s="227">
        <v>166742</v>
      </c>
      <c r="N1990" s="227">
        <v>54200</v>
      </c>
      <c r="O1990" s="227">
        <v>53800</v>
      </c>
      <c r="P1990" s="227">
        <v>645600</v>
      </c>
      <c r="Q1990" s="227"/>
      <c r="R1990" s="227"/>
      <c r="S1990" s="227"/>
      <c r="T1990" s="227">
        <v>1</v>
      </c>
      <c r="U1990" s="227">
        <v>41892</v>
      </c>
      <c r="V1990" s="227">
        <v>206</v>
      </c>
      <c r="W1990" s="143">
        <v>45860</v>
      </c>
      <c r="X1990" s="143">
        <v>46023</v>
      </c>
      <c r="Y1990">
        <f t="shared" si="63"/>
        <v>645600</v>
      </c>
    </row>
    <row r="1991" spans="1:25">
      <c r="A1991" s="1" t="str">
        <f t="shared" si="62"/>
        <v>060131053802000</v>
      </c>
      <c r="B1991" s="142" t="s">
        <v>63</v>
      </c>
      <c r="C1991" s="142" t="s">
        <v>3600</v>
      </c>
      <c r="D1991" s="142" t="s">
        <v>3494</v>
      </c>
      <c r="E1991" s="142" t="s">
        <v>2486</v>
      </c>
      <c r="F1991" s="142" t="s">
        <v>74</v>
      </c>
      <c r="G1991" s="142" t="s">
        <v>2668</v>
      </c>
      <c r="H1991" s="142" t="s">
        <v>2669</v>
      </c>
      <c r="I1991" s="142" t="s">
        <v>21</v>
      </c>
      <c r="J1991" s="142">
        <v>1</v>
      </c>
      <c r="K1991" s="142">
        <v>12</v>
      </c>
      <c r="L1991" s="227">
        <v>52</v>
      </c>
      <c r="M1991" s="227">
        <v>2167619</v>
      </c>
      <c r="N1991" s="227">
        <v>54200</v>
      </c>
      <c r="O1991" s="227">
        <v>54200</v>
      </c>
      <c r="P1991" s="227">
        <v>650400</v>
      </c>
      <c r="Q1991" s="227"/>
      <c r="R1991" s="227"/>
      <c r="S1991" s="227"/>
      <c r="T1991" s="227">
        <v>1</v>
      </c>
      <c r="U1991" s="227">
        <v>41892</v>
      </c>
      <c r="V1991" s="227">
        <v>207</v>
      </c>
      <c r="W1991" s="143">
        <v>45635</v>
      </c>
      <c r="X1991" s="143">
        <v>46024</v>
      </c>
      <c r="Y1991">
        <f t="shared" si="63"/>
        <v>650400</v>
      </c>
    </row>
    <row r="1992" spans="1:25">
      <c r="A1992" s="1" t="str">
        <f t="shared" si="62"/>
        <v>060131054010000</v>
      </c>
      <c r="B1992" s="142" t="s">
        <v>63</v>
      </c>
      <c r="C1992" s="142" t="s">
        <v>3600</v>
      </c>
      <c r="D1992" s="142" t="s">
        <v>3534</v>
      </c>
      <c r="E1992" s="142" t="s">
        <v>2492</v>
      </c>
      <c r="F1992" s="142" t="s">
        <v>97</v>
      </c>
      <c r="G1992" s="142" t="s">
        <v>2744</v>
      </c>
      <c r="H1992" s="142" t="s">
        <v>2745</v>
      </c>
      <c r="I1992" s="142" t="s">
        <v>21</v>
      </c>
      <c r="J1992" s="142">
        <v>1</v>
      </c>
      <c r="K1992" s="142">
        <v>4</v>
      </c>
      <c r="L1992" s="227">
        <v>58</v>
      </c>
      <c r="M1992" s="227">
        <v>3466989</v>
      </c>
      <c r="N1992" s="227">
        <v>71400</v>
      </c>
      <c r="O1992" s="227">
        <v>67900</v>
      </c>
      <c r="P1992" s="227">
        <v>271600</v>
      </c>
      <c r="Q1992" s="227">
        <v>2</v>
      </c>
      <c r="R1992" s="227">
        <v>2800</v>
      </c>
      <c r="S1992" s="227">
        <v>260400</v>
      </c>
      <c r="T1992" s="227">
        <v>4</v>
      </c>
      <c r="U1992" s="227">
        <v>250991</v>
      </c>
      <c r="V1992" s="227">
        <v>11888</v>
      </c>
      <c r="W1992" s="143">
        <v>45959</v>
      </c>
      <c r="X1992" s="143">
        <v>46032</v>
      </c>
      <c r="Y1992">
        <f t="shared" si="63"/>
        <v>260400</v>
      </c>
    </row>
    <row r="1993" spans="1:25">
      <c r="A1993" s="1" t="str">
        <f t="shared" si="62"/>
        <v>060131055785000</v>
      </c>
      <c r="B1993" s="142" t="s">
        <v>63</v>
      </c>
      <c r="C1993" s="142" t="s">
        <v>3600</v>
      </c>
      <c r="D1993" s="142" t="s">
        <v>3495</v>
      </c>
      <c r="E1993" s="142" t="s">
        <v>3496</v>
      </c>
      <c r="F1993" s="142" t="s">
        <v>230</v>
      </c>
      <c r="G1993" s="142" t="s">
        <v>231</v>
      </c>
      <c r="H1993" s="142" t="s">
        <v>232</v>
      </c>
      <c r="I1993" s="142" t="s">
        <v>23</v>
      </c>
      <c r="J1993" s="142">
        <v>1</v>
      </c>
      <c r="K1993" s="142">
        <v>12</v>
      </c>
      <c r="L1993" s="227">
        <v>14747</v>
      </c>
      <c r="M1993" s="227">
        <v>195179403</v>
      </c>
      <c r="N1993" s="227">
        <v>17600</v>
      </c>
      <c r="O1993" s="227">
        <v>15000</v>
      </c>
      <c r="P1993" s="227">
        <v>180000</v>
      </c>
      <c r="Q1993" s="227">
        <v>12</v>
      </c>
      <c r="R1993" s="227">
        <v>958</v>
      </c>
      <c r="S1993" s="227">
        <v>168504</v>
      </c>
      <c r="T1993" s="227">
        <v>2947</v>
      </c>
      <c r="U1993" s="227">
        <v>37483244</v>
      </c>
      <c r="V1993" s="227">
        <v>-1520872</v>
      </c>
      <c r="W1993" s="143">
        <v>46015</v>
      </c>
      <c r="X1993" s="143">
        <v>46035</v>
      </c>
      <c r="Y1993">
        <f t="shared" si="63"/>
        <v>168504</v>
      </c>
    </row>
    <row r="1994" spans="1:25">
      <c r="A1994" s="1" t="str">
        <f t="shared" si="62"/>
        <v>060131057501000</v>
      </c>
      <c r="B1994" s="142" t="s">
        <v>63</v>
      </c>
      <c r="C1994" s="142" t="s">
        <v>3600</v>
      </c>
      <c r="D1994" s="142" t="s">
        <v>3523</v>
      </c>
      <c r="E1994" s="142" t="s">
        <v>20</v>
      </c>
      <c r="F1994" s="142" t="s">
        <v>925</v>
      </c>
      <c r="G1994" s="142" t="s">
        <v>926</v>
      </c>
      <c r="H1994" s="142" t="s">
        <v>927</v>
      </c>
      <c r="I1994" s="142" t="s">
        <v>21</v>
      </c>
      <c r="J1994" s="142">
        <v>1</v>
      </c>
      <c r="K1994" s="142">
        <v>72</v>
      </c>
      <c r="L1994" s="227">
        <v>187</v>
      </c>
      <c r="M1994" s="227">
        <v>1101382</v>
      </c>
      <c r="N1994" s="227">
        <v>8600</v>
      </c>
      <c r="O1994" s="227">
        <v>8600</v>
      </c>
      <c r="P1994" s="227">
        <v>619200</v>
      </c>
      <c r="Q1994" s="227"/>
      <c r="R1994" s="227"/>
      <c r="S1994" s="227"/>
      <c r="T1994" s="227">
        <v>4</v>
      </c>
      <c r="U1994" s="227">
        <v>30991</v>
      </c>
      <c r="V1994" s="227">
        <v>7432</v>
      </c>
      <c r="W1994" s="143">
        <v>45975</v>
      </c>
      <c r="X1994" s="143">
        <v>46030</v>
      </c>
      <c r="Y1994">
        <f t="shared" si="63"/>
        <v>619200</v>
      </c>
    </row>
    <row r="1995" spans="1:25">
      <c r="A1995" s="1" t="str">
        <f t="shared" si="62"/>
        <v>060131058499000</v>
      </c>
      <c r="B1995" s="142" t="s">
        <v>63</v>
      </c>
      <c r="C1995" s="142" t="s">
        <v>3600</v>
      </c>
      <c r="D1995" s="142" t="s">
        <v>3528</v>
      </c>
      <c r="E1995" s="142" t="s">
        <v>27</v>
      </c>
      <c r="F1995" s="142" t="s">
        <v>236</v>
      </c>
      <c r="G1995" s="142" t="s">
        <v>237</v>
      </c>
      <c r="H1995" s="142" t="s">
        <v>238</v>
      </c>
      <c r="I1995" s="142" t="s">
        <v>21</v>
      </c>
      <c r="J1995" s="142">
        <v>1</v>
      </c>
      <c r="K1995" s="142">
        <v>12</v>
      </c>
      <c r="L1995" s="227">
        <v>2171</v>
      </c>
      <c r="M1995" s="227">
        <v>5156503</v>
      </c>
      <c r="N1995" s="227">
        <v>3300</v>
      </c>
      <c r="O1995" s="227">
        <v>3200</v>
      </c>
      <c r="P1995" s="227">
        <v>38400</v>
      </c>
      <c r="Q1995" s="227">
        <v>12</v>
      </c>
      <c r="R1995" s="227">
        <v>350</v>
      </c>
      <c r="S1995" s="227">
        <v>34200</v>
      </c>
      <c r="T1995" s="227">
        <v>408</v>
      </c>
      <c r="U1995" s="227">
        <v>1049189</v>
      </c>
      <c r="V1995" s="227">
        <v>80118</v>
      </c>
      <c r="W1995" s="143">
        <v>46008</v>
      </c>
      <c r="X1995" s="143">
        <v>46035</v>
      </c>
      <c r="Y1995">
        <f t="shared" si="63"/>
        <v>34200</v>
      </c>
    </row>
    <row r="1996" spans="1:25">
      <c r="A1996" s="1" t="str">
        <f t="shared" si="62"/>
        <v>060131063695000</v>
      </c>
      <c r="B1996" s="142" t="s">
        <v>63</v>
      </c>
      <c r="C1996" s="142" t="s">
        <v>3600</v>
      </c>
      <c r="D1996" s="142" t="s">
        <v>3511</v>
      </c>
      <c r="E1996" s="142" t="s">
        <v>3512</v>
      </c>
      <c r="F1996" s="142" t="s">
        <v>3543</v>
      </c>
      <c r="G1996" s="142" t="s">
        <v>3544</v>
      </c>
      <c r="H1996" s="142" t="s">
        <v>3545</v>
      </c>
      <c r="I1996" s="142" t="s">
        <v>21</v>
      </c>
      <c r="J1996" s="142">
        <v>1</v>
      </c>
      <c r="K1996" s="142">
        <v>48</v>
      </c>
      <c r="L1996" s="227">
        <v>354</v>
      </c>
      <c r="M1996" s="227">
        <v>7363135</v>
      </c>
      <c r="N1996" s="227">
        <v>24900</v>
      </c>
      <c r="O1996" s="227">
        <v>20500</v>
      </c>
      <c r="P1996" s="227">
        <v>984000</v>
      </c>
      <c r="Q1996" s="227"/>
      <c r="R1996" s="227"/>
      <c r="S1996" s="227"/>
      <c r="T1996" s="227">
        <v>60</v>
      </c>
      <c r="U1996" s="227">
        <v>1108108</v>
      </c>
      <c r="V1996" s="227">
        <v>-139881</v>
      </c>
      <c r="W1996" s="143">
        <v>46035</v>
      </c>
      <c r="X1996" s="143">
        <v>46031</v>
      </c>
      <c r="Y1996">
        <f t="shared" si="63"/>
        <v>984000</v>
      </c>
    </row>
    <row r="1997" spans="1:25">
      <c r="A1997" s="1" t="str">
        <f t="shared" si="62"/>
        <v>060131064394000</v>
      </c>
      <c r="B1997" s="142" t="s">
        <v>63</v>
      </c>
      <c r="C1997" s="142" t="s">
        <v>3600</v>
      </c>
      <c r="D1997" s="142" t="s">
        <v>3523</v>
      </c>
      <c r="E1997" s="142" t="s">
        <v>20</v>
      </c>
      <c r="F1997" s="142" t="s">
        <v>724</v>
      </c>
      <c r="G1997" s="142" t="s">
        <v>3546</v>
      </c>
      <c r="H1997" s="142" t="s">
        <v>725</v>
      </c>
      <c r="I1997" s="142" t="s">
        <v>21</v>
      </c>
      <c r="J1997" s="142">
        <v>1</v>
      </c>
      <c r="K1997" s="142">
        <v>36</v>
      </c>
      <c r="L1997" s="227">
        <v>72</v>
      </c>
      <c r="M1997" s="227">
        <v>266661</v>
      </c>
      <c r="N1997" s="227">
        <v>4700</v>
      </c>
      <c r="O1997" s="227">
        <v>4000</v>
      </c>
      <c r="P1997" s="227">
        <v>144000</v>
      </c>
      <c r="Q1997" s="227"/>
      <c r="R1997" s="227"/>
      <c r="S1997" s="227"/>
      <c r="T1997" s="227">
        <v>14</v>
      </c>
      <c r="U1997" s="227">
        <v>50450</v>
      </c>
      <c r="V1997" s="227">
        <v>-1401</v>
      </c>
      <c r="W1997" s="143">
        <v>45996</v>
      </c>
      <c r="X1997" s="143">
        <v>46032</v>
      </c>
      <c r="Y1997">
        <f t="shared" si="63"/>
        <v>144000</v>
      </c>
    </row>
    <row r="1998" spans="1:25">
      <c r="A1998" s="1" t="str">
        <f t="shared" si="62"/>
        <v>060131064670000</v>
      </c>
      <c r="B1998" s="142" t="s">
        <v>63</v>
      </c>
      <c r="C1998" s="142" t="s">
        <v>3600</v>
      </c>
      <c r="D1998" s="142" t="s">
        <v>3523</v>
      </c>
      <c r="E1998" s="142" t="s">
        <v>20</v>
      </c>
      <c r="F1998" s="142" t="s">
        <v>242</v>
      </c>
      <c r="G1998" s="142" t="s">
        <v>243</v>
      </c>
      <c r="H1998" s="142" t="s">
        <v>244</v>
      </c>
      <c r="I1998" s="142" t="s">
        <v>21</v>
      </c>
      <c r="J1998" s="142">
        <v>1</v>
      </c>
      <c r="K1998" s="142">
        <v>16</v>
      </c>
      <c r="L1998" s="227"/>
      <c r="M1998" s="227"/>
      <c r="N1998" s="227">
        <v>21900</v>
      </c>
      <c r="O1998" s="227">
        <v>20900</v>
      </c>
      <c r="P1998" s="227">
        <v>334400</v>
      </c>
      <c r="Q1998" s="227">
        <v>16</v>
      </c>
      <c r="R1998" s="227">
        <v>1300</v>
      </c>
      <c r="S1998" s="227">
        <v>313600</v>
      </c>
      <c r="T1998" s="227"/>
      <c r="U1998" s="227"/>
      <c r="V1998" s="227"/>
      <c r="W1998" s="143">
        <v>45957</v>
      </c>
      <c r="X1998" s="143">
        <v>45962</v>
      </c>
      <c r="Y1998">
        <f t="shared" si="63"/>
        <v>313600</v>
      </c>
    </row>
    <row r="1999" spans="1:25">
      <c r="A1999" s="1" t="str">
        <f t="shared" si="62"/>
        <v>060131064680000</v>
      </c>
      <c r="B1999" s="142" t="s">
        <v>63</v>
      </c>
      <c r="C1999" s="142" t="s">
        <v>3600</v>
      </c>
      <c r="D1999" s="142" t="s">
        <v>3523</v>
      </c>
      <c r="E1999" s="142" t="s">
        <v>20</v>
      </c>
      <c r="F1999" s="142" t="s">
        <v>248</v>
      </c>
      <c r="G1999" s="142" t="s">
        <v>249</v>
      </c>
      <c r="H1999" s="142" t="s">
        <v>250</v>
      </c>
      <c r="I1999" s="142" t="s">
        <v>21</v>
      </c>
      <c r="J1999" s="142">
        <v>1</v>
      </c>
      <c r="K1999" s="142">
        <v>28</v>
      </c>
      <c r="L1999" s="227">
        <v>2729</v>
      </c>
      <c r="M1999" s="227">
        <v>24093877</v>
      </c>
      <c r="N1999" s="227">
        <v>10200</v>
      </c>
      <c r="O1999" s="227">
        <v>9500</v>
      </c>
      <c r="P1999" s="227">
        <v>266000</v>
      </c>
      <c r="Q1999" s="227">
        <v>28</v>
      </c>
      <c r="R1999" s="227">
        <v>100</v>
      </c>
      <c r="S1999" s="227">
        <v>263200</v>
      </c>
      <c r="T1999" s="227">
        <v>71</v>
      </c>
      <c r="U1999" s="227">
        <v>651171</v>
      </c>
      <c r="V1999" s="227">
        <v>24324</v>
      </c>
      <c r="W1999" s="143">
        <v>46032</v>
      </c>
      <c r="X1999" s="143">
        <v>46035</v>
      </c>
      <c r="Y1999">
        <f t="shared" si="63"/>
        <v>263200</v>
      </c>
    </row>
    <row r="2000" spans="1:25">
      <c r="A2000" s="1" t="str">
        <f t="shared" si="62"/>
        <v>060131065842000</v>
      </c>
      <c r="B2000" s="142" t="s">
        <v>63</v>
      </c>
      <c r="C2000" s="142" t="s">
        <v>3600</v>
      </c>
      <c r="D2000" s="142" t="s">
        <v>3494</v>
      </c>
      <c r="E2000" s="142" t="s">
        <v>2486</v>
      </c>
      <c r="F2000" s="142" t="s">
        <v>43</v>
      </c>
      <c r="G2000" s="142" t="s">
        <v>2508</v>
      </c>
      <c r="H2000" s="142" t="s">
        <v>2509</v>
      </c>
      <c r="I2000" s="142" t="s">
        <v>23</v>
      </c>
      <c r="J2000" s="142">
        <v>1</v>
      </c>
      <c r="K2000" s="142">
        <v>48</v>
      </c>
      <c r="L2000" s="227">
        <v>90</v>
      </c>
      <c r="M2000" s="227">
        <v>1017440</v>
      </c>
      <c r="N2000" s="227">
        <v>13700</v>
      </c>
      <c r="O2000" s="227">
        <v>13700</v>
      </c>
      <c r="P2000" s="227">
        <v>657600</v>
      </c>
      <c r="Q2000" s="227"/>
      <c r="R2000" s="227"/>
      <c r="S2000" s="227"/>
      <c r="T2000" s="227">
        <v>35</v>
      </c>
      <c r="U2000" s="227">
        <v>431982</v>
      </c>
      <c r="V2000" s="227">
        <v>36311</v>
      </c>
      <c r="W2000" s="143">
        <v>45922</v>
      </c>
      <c r="X2000" s="143">
        <v>46035</v>
      </c>
      <c r="Y2000">
        <f t="shared" si="63"/>
        <v>657600</v>
      </c>
    </row>
    <row r="2001" spans="1:25">
      <c r="A2001" s="1" t="str">
        <f t="shared" si="62"/>
        <v>060131066078000</v>
      </c>
      <c r="B2001" s="142" t="s">
        <v>63</v>
      </c>
      <c r="C2001" s="142" t="s">
        <v>3600</v>
      </c>
      <c r="D2001" s="142" t="s">
        <v>3494</v>
      </c>
      <c r="E2001" s="142" t="s">
        <v>2486</v>
      </c>
      <c r="F2001" s="142" t="s">
        <v>44</v>
      </c>
      <c r="G2001" s="142" t="s">
        <v>2513</v>
      </c>
      <c r="H2001" s="142" t="s">
        <v>2514</v>
      </c>
      <c r="I2001" s="142" t="s">
        <v>21</v>
      </c>
      <c r="J2001" s="142">
        <v>1</v>
      </c>
      <c r="K2001" s="142">
        <v>45</v>
      </c>
      <c r="L2001" s="227">
        <v>140</v>
      </c>
      <c r="M2001" s="227">
        <v>1110636</v>
      </c>
      <c r="N2001" s="227">
        <v>10200</v>
      </c>
      <c r="O2001" s="227">
        <v>10200</v>
      </c>
      <c r="P2001" s="227">
        <v>459000</v>
      </c>
      <c r="Q2001" s="227"/>
      <c r="R2001" s="227"/>
      <c r="S2001" s="227"/>
      <c r="T2001" s="227">
        <v>28</v>
      </c>
      <c r="U2001" s="227">
        <v>233874</v>
      </c>
      <c r="V2001" s="227">
        <v>11747</v>
      </c>
      <c r="W2001" s="143">
        <v>45944</v>
      </c>
      <c r="X2001" s="143">
        <v>46033</v>
      </c>
      <c r="Y2001">
        <f t="shared" si="63"/>
        <v>459000</v>
      </c>
    </row>
    <row r="2002" spans="1:25">
      <c r="A2002" s="1" t="str">
        <f t="shared" si="62"/>
        <v>060131067510000</v>
      </c>
      <c r="B2002" s="142" t="s">
        <v>63</v>
      </c>
      <c r="C2002" s="142" t="s">
        <v>3600</v>
      </c>
      <c r="D2002" s="142" t="s">
        <v>3523</v>
      </c>
      <c r="E2002" s="142" t="s">
        <v>20</v>
      </c>
      <c r="F2002" s="142" t="s">
        <v>460</v>
      </c>
      <c r="G2002" s="142" t="s">
        <v>461</v>
      </c>
      <c r="H2002" s="142" t="s">
        <v>462</v>
      </c>
      <c r="I2002" s="142" t="s">
        <v>21</v>
      </c>
      <c r="J2002" s="142">
        <v>1</v>
      </c>
      <c r="K2002" s="142">
        <v>16</v>
      </c>
      <c r="L2002" s="227">
        <v>552</v>
      </c>
      <c r="M2002" s="227">
        <v>7231185</v>
      </c>
      <c r="N2002" s="227">
        <v>17500</v>
      </c>
      <c r="O2002" s="227">
        <v>17500</v>
      </c>
      <c r="P2002" s="227">
        <v>280000</v>
      </c>
      <c r="Q2002" s="227"/>
      <c r="R2002" s="227"/>
      <c r="S2002" s="227"/>
      <c r="T2002" s="227">
        <v>18</v>
      </c>
      <c r="U2002" s="227">
        <v>289910</v>
      </c>
      <c r="V2002" s="227">
        <v>54110</v>
      </c>
      <c r="W2002" s="143">
        <v>46035</v>
      </c>
      <c r="X2002" s="143">
        <v>46033</v>
      </c>
      <c r="Y2002">
        <f t="shared" si="63"/>
        <v>280000</v>
      </c>
    </row>
    <row r="2003" spans="1:25">
      <c r="A2003" s="1" t="str">
        <f t="shared" si="62"/>
        <v>060131068899000</v>
      </c>
      <c r="B2003" s="142" t="s">
        <v>63</v>
      </c>
      <c r="C2003" s="142" t="s">
        <v>3600</v>
      </c>
      <c r="D2003" s="142" t="s">
        <v>3534</v>
      </c>
      <c r="E2003" s="142" t="s">
        <v>2492</v>
      </c>
      <c r="F2003" s="142" t="s">
        <v>45</v>
      </c>
      <c r="G2003" s="142" t="s">
        <v>2518</v>
      </c>
      <c r="H2003" s="142" t="s">
        <v>2519</v>
      </c>
      <c r="I2003" s="142" t="s">
        <v>23</v>
      </c>
      <c r="J2003" s="142">
        <v>1</v>
      </c>
      <c r="K2003" s="142">
        <v>60</v>
      </c>
      <c r="L2003" s="227">
        <v>216</v>
      </c>
      <c r="M2003" s="227">
        <v>854532</v>
      </c>
      <c r="N2003" s="227">
        <v>4800</v>
      </c>
      <c r="O2003" s="227">
        <v>4800</v>
      </c>
      <c r="P2003" s="227">
        <v>288000</v>
      </c>
      <c r="Q2003" s="227">
        <v>60</v>
      </c>
      <c r="R2003" s="227">
        <v>383</v>
      </c>
      <c r="S2003" s="227">
        <v>265020</v>
      </c>
      <c r="T2003" s="227">
        <v>7</v>
      </c>
      <c r="U2003" s="227">
        <v>30270</v>
      </c>
      <c r="V2003" s="227">
        <v>2577</v>
      </c>
      <c r="W2003" s="143">
        <v>46013</v>
      </c>
      <c r="X2003" s="143">
        <v>46024</v>
      </c>
      <c r="Y2003">
        <f t="shared" si="63"/>
        <v>265020</v>
      </c>
    </row>
    <row r="2004" spans="1:25">
      <c r="A2004" s="1" t="str">
        <f t="shared" si="62"/>
        <v>060131070906000</v>
      </c>
      <c r="B2004" s="142" t="s">
        <v>63</v>
      </c>
      <c r="C2004" s="142" t="s">
        <v>3600</v>
      </c>
      <c r="D2004" s="142" t="s">
        <v>3497</v>
      </c>
      <c r="E2004" s="142" t="s">
        <v>24</v>
      </c>
      <c r="F2004" s="142" t="s">
        <v>254</v>
      </c>
      <c r="G2004" s="142" t="s">
        <v>255</v>
      </c>
      <c r="H2004" s="142" t="s">
        <v>256</v>
      </c>
      <c r="I2004" s="142" t="s">
        <v>23</v>
      </c>
      <c r="J2004" s="142">
        <v>1</v>
      </c>
      <c r="K2004" s="142">
        <v>60</v>
      </c>
      <c r="L2004" s="227">
        <v>16329</v>
      </c>
      <c r="M2004" s="227">
        <v>64815027</v>
      </c>
      <c r="N2004" s="227">
        <v>4500</v>
      </c>
      <c r="O2004" s="227">
        <v>4500</v>
      </c>
      <c r="P2004" s="227">
        <v>270000</v>
      </c>
      <c r="Q2004" s="227">
        <v>60</v>
      </c>
      <c r="R2004" s="227">
        <v>75</v>
      </c>
      <c r="S2004" s="227">
        <v>265500</v>
      </c>
      <c r="T2004" s="227">
        <v>6808</v>
      </c>
      <c r="U2004" s="227">
        <v>26835604</v>
      </c>
      <c r="V2004" s="227">
        <v>-187527</v>
      </c>
      <c r="W2004" s="143">
        <v>46002</v>
      </c>
      <c r="X2004" s="143">
        <v>46035</v>
      </c>
      <c r="Y2004">
        <f t="shared" si="63"/>
        <v>265500</v>
      </c>
    </row>
    <row r="2005" spans="1:25">
      <c r="A2005" s="1" t="str">
        <f t="shared" si="62"/>
        <v>060131071008000</v>
      </c>
      <c r="B2005" s="142" t="s">
        <v>63</v>
      </c>
      <c r="C2005" s="142" t="s">
        <v>3600</v>
      </c>
      <c r="D2005" s="142" t="s">
        <v>3523</v>
      </c>
      <c r="E2005" s="142" t="s">
        <v>20</v>
      </c>
      <c r="F2005" s="142" t="s">
        <v>260</v>
      </c>
      <c r="G2005" s="142" t="s">
        <v>261</v>
      </c>
      <c r="H2005" s="142" t="s">
        <v>262</v>
      </c>
      <c r="I2005" s="142" t="s">
        <v>21</v>
      </c>
      <c r="J2005" s="142">
        <v>1</v>
      </c>
      <c r="K2005" s="142">
        <v>12</v>
      </c>
      <c r="L2005" s="227">
        <v>3066</v>
      </c>
      <c r="M2005" s="227">
        <v>22299018</v>
      </c>
      <c r="N2005" s="227">
        <v>8500</v>
      </c>
      <c r="O2005" s="227">
        <v>8500</v>
      </c>
      <c r="P2005" s="227">
        <v>102000</v>
      </c>
      <c r="Q2005" s="227">
        <v>12</v>
      </c>
      <c r="R2005" s="227">
        <v>100</v>
      </c>
      <c r="S2005" s="227">
        <v>100800</v>
      </c>
      <c r="T2005" s="227">
        <v>213</v>
      </c>
      <c r="U2005" s="227">
        <v>1595405</v>
      </c>
      <c r="V2005" s="227">
        <v>46256</v>
      </c>
      <c r="W2005" s="143">
        <v>46001</v>
      </c>
      <c r="X2005" s="143">
        <v>46035</v>
      </c>
      <c r="Y2005">
        <f t="shared" si="63"/>
        <v>100800</v>
      </c>
    </row>
    <row r="2006" spans="1:25">
      <c r="A2006" s="1" t="str">
        <f t="shared" si="62"/>
        <v>060131071171000</v>
      </c>
      <c r="B2006" s="142" t="s">
        <v>63</v>
      </c>
      <c r="C2006" s="142" t="s">
        <v>3600</v>
      </c>
      <c r="D2006" s="142" t="s">
        <v>3511</v>
      </c>
      <c r="E2006" s="142" t="s">
        <v>3512</v>
      </c>
      <c r="F2006" s="142" t="s">
        <v>3547</v>
      </c>
      <c r="G2006" s="142" t="s">
        <v>3548</v>
      </c>
      <c r="H2006" s="142" t="s">
        <v>3549</v>
      </c>
      <c r="I2006" s="142" t="s">
        <v>21</v>
      </c>
      <c r="J2006" s="142">
        <v>1</v>
      </c>
      <c r="K2006" s="142">
        <v>12</v>
      </c>
      <c r="L2006" s="227">
        <v>24</v>
      </c>
      <c r="M2006" s="227">
        <v>1167143</v>
      </c>
      <c r="N2006" s="227">
        <v>67000</v>
      </c>
      <c r="O2006" s="227">
        <v>50900</v>
      </c>
      <c r="P2006" s="227">
        <v>610800</v>
      </c>
      <c r="Q2006" s="227"/>
      <c r="R2006" s="227"/>
      <c r="S2006" s="227"/>
      <c r="T2006" s="227">
        <v>15</v>
      </c>
      <c r="U2006" s="227">
        <v>700811</v>
      </c>
      <c r="V2006" s="227">
        <v>-28654</v>
      </c>
      <c r="W2006" s="143">
        <v>46007</v>
      </c>
      <c r="X2006" s="143">
        <v>46031</v>
      </c>
      <c r="Y2006">
        <f t="shared" si="63"/>
        <v>610800</v>
      </c>
    </row>
    <row r="2007" spans="1:25">
      <c r="A2007" s="1" t="str">
        <f t="shared" si="62"/>
        <v>060131071173000</v>
      </c>
      <c r="B2007" s="142" t="s">
        <v>63</v>
      </c>
      <c r="C2007" s="142" t="s">
        <v>3600</v>
      </c>
      <c r="D2007" s="142" t="s">
        <v>3511</v>
      </c>
      <c r="E2007" s="142" t="s">
        <v>3512</v>
      </c>
      <c r="F2007" s="142" t="s">
        <v>3550</v>
      </c>
      <c r="G2007" s="142" t="s">
        <v>3551</v>
      </c>
      <c r="H2007" s="142" t="s">
        <v>3552</v>
      </c>
      <c r="I2007" s="142" t="s">
        <v>21</v>
      </c>
      <c r="J2007" s="142">
        <v>1</v>
      </c>
      <c r="K2007" s="142">
        <v>12</v>
      </c>
      <c r="L2007" s="227">
        <v>25</v>
      </c>
      <c r="M2007" s="227">
        <v>1215708</v>
      </c>
      <c r="N2007" s="227">
        <v>62900</v>
      </c>
      <c r="O2007" s="227">
        <v>62900</v>
      </c>
      <c r="P2007" s="227">
        <v>754800</v>
      </c>
      <c r="Q2007" s="227"/>
      <c r="R2007" s="227"/>
      <c r="S2007" s="227"/>
      <c r="T2007" s="227">
        <v>6</v>
      </c>
      <c r="U2007" s="227">
        <v>285946</v>
      </c>
      <c r="V2007" s="227">
        <v>-5824</v>
      </c>
      <c r="W2007" s="143">
        <v>46002</v>
      </c>
      <c r="X2007" s="143">
        <v>46028</v>
      </c>
      <c r="Y2007">
        <f t="shared" si="63"/>
        <v>754800</v>
      </c>
    </row>
    <row r="2008" spans="1:25">
      <c r="A2008" s="1" t="str">
        <f t="shared" si="62"/>
        <v>060131071606000</v>
      </c>
      <c r="B2008" s="142" t="s">
        <v>63</v>
      </c>
      <c r="C2008" s="142" t="s">
        <v>3600</v>
      </c>
      <c r="D2008" s="142" t="s">
        <v>3523</v>
      </c>
      <c r="E2008" s="142" t="s">
        <v>20</v>
      </c>
      <c r="F2008" s="142" t="s">
        <v>266</v>
      </c>
      <c r="G2008" s="142" t="s">
        <v>267</v>
      </c>
      <c r="H2008" s="142" t="s">
        <v>268</v>
      </c>
      <c r="I2008" s="142" t="s">
        <v>21</v>
      </c>
      <c r="J2008" s="142">
        <v>1</v>
      </c>
      <c r="K2008" s="142">
        <v>9</v>
      </c>
      <c r="L2008" s="227">
        <v>13</v>
      </c>
      <c r="M2008" s="227">
        <v>197670</v>
      </c>
      <c r="N2008" s="227">
        <v>18200</v>
      </c>
      <c r="O2008" s="227">
        <v>18500</v>
      </c>
      <c r="P2008" s="227">
        <v>166500</v>
      </c>
      <c r="Q2008" s="227">
        <v>9</v>
      </c>
      <c r="R2008" s="227">
        <v>1100</v>
      </c>
      <c r="S2008" s="227">
        <v>156600</v>
      </c>
      <c r="T2008" s="227">
        <v>1319</v>
      </c>
      <c r="U2008" s="227">
        <v>20443090</v>
      </c>
      <c r="V2008" s="227">
        <v>387154</v>
      </c>
      <c r="W2008" s="143">
        <v>46032</v>
      </c>
      <c r="X2008" s="143">
        <v>46034</v>
      </c>
      <c r="Y2008">
        <f t="shared" si="63"/>
        <v>156600</v>
      </c>
    </row>
    <row r="2009" spans="1:25">
      <c r="A2009" s="1" t="str">
        <f t="shared" si="62"/>
        <v>060131072188000</v>
      </c>
      <c r="B2009" s="142" t="s">
        <v>63</v>
      </c>
      <c r="C2009" s="142" t="s">
        <v>3600</v>
      </c>
      <c r="D2009" s="142" t="s">
        <v>3494</v>
      </c>
      <c r="E2009" s="142" t="s">
        <v>2486</v>
      </c>
      <c r="F2009" s="142" t="s">
        <v>46</v>
      </c>
      <c r="G2009" s="142" t="s">
        <v>3553</v>
      </c>
      <c r="H2009" s="142" t="s">
        <v>3554</v>
      </c>
      <c r="I2009" s="142" t="s">
        <v>23</v>
      </c>
      <c r="J2009" s="142">
        <v>1</v>
      </c>
      <c r="K2009" s="142">
        <v>42</v>
      </c>
      <c r="L2009" s="227">
        <v>6</v>
      </c>
      <c r="M2009" s="227">
        <v>48742</v>
      </c>
      <c r="N2009" s="227">
        <v>10900</v>
      </c>
      <c r="O2009" s="227">
        <v>8790</v>
      </c>
      <c r="P2009" s="227">
        <v>369180</v>
      </c>
      <c r="Q2009" s="227"/>
      <c r="R2009" s="227"/>
      <c r="S2009" s="227"/>
      <c r="T2009" s="227">
        <v>0</v>
      </c>
      <c r="U2009" s="227">
        <v>0</v>
      </c>
      <c r="V2009" s="227">
        <v>0</v>
      </c>
      <c r="W2009" s="143">
        <v>46010</v>
      </c>
      <c r="X2009" s="143">
        <v>46022</v>
      </c>
      <c r="Y2009">
        <f t="shared" si="63"/>
        <v>369180</v>
      </c>
    </row>
    <row r="2010" spans="1:25">
      <c r="A2010" s="1" t="str">
        <f t="shared" si="62"/>
        <v>060131072194000</v>
      </c>
      <c r="B2010" s="142" t="s">
        <v>63</v>
      </c>
      <c r="C2010" s="142" t="s">
        <v>3600</v>
      </c>
      <c r="D2010" s="142" t="s">
        <v>3523</v>
      </c>
      <c r="E2010" s="142" t="s">
        <v>20</v>
      </c>
      <c r="F2010" s="142" t="s">
        <v>272</v>
      </c>
      <c r="G2010" s="142" t="s">
        <v>273</v>
      </c>
      <c r="H2010" s="142" t="s">
        <v>3555</v>
      </c>
      <c r="I2010" s="142" t="s">
        <v>21</v>
      </c>
      <c r="J2010" s="142">
        <v>1</v>
      </c>
      <c r="K2010" s="142">
        <v>24</v>
      </c>
      <c r="L2010" s="227">
        <v>2</v>
      </c>
      <c r="M2010" s="227">
        <v>11554</v>
      </c>
      <c r="N2010" s="227">
        <v>8300</v>
      </c>
      <c r="O2010" s="227">
        <v>6500</v>
      </c>
      <c r="P2010" s="227">
        <v>156000</v>
      </c>
      <c r="Q2010" s="227">
        <v>24</v>
      </c>
      <c r="R2010" s="227">
        <v>100</v>
      </c>
      <c r="S2010" s="227">
        <v>153600</v>
      </c>
      <c r="T2010" s="227">
        <v>14</v>
      </c>
      <c r="U2010" s="227">
        <v>103063</v>
      </c>
      <c r="V2010" s="227">
        <v>22184</v>
      </c>
      <c r="W2010" s="143">
        <v>45960</v>
      </c>
      <c r="X2010" s="143">
        <v>46034</v>
      </c>
      <c r="Y2010">
        <f t="shared" si="63"/>
        <v>153600</v>
      </c>
    </row>
    <row r="2011" spans="1:25">
      <c r="A2011" s="1" t="str">
        <f t="shared" si="62"/>
        <v>060131074335000</v>
      </c>
      <c r="B2011" s="142" t="s">
        <v>63</v>
      </c>
      <c r="C2011" s="142" t="s">
        <v>3600</v>
      </c>
      <c r="D2011" s="142" t="s">
        <v>3494</v>
      </c>
      <c r="E2011" s="142" t="s">
        <v>2486</v>
      </c>
      <c r="F2011" s="142" t="s">
        <v>98</v>
      </c>
      <c r="G2011" s="142" t="s">
        <v>2752</v>
      </c>
      <c r="H2011" s="142" t="s">
        <v>2753</v>
      </c>
      <c r="I2011" s="142" t="s">
        <v>23</v>
      </c>
      <c r="J2011" s="142">
        <v>1</v>
      </c>
      <c r="K2011" s="142">
        <v>30</v>
      </c>
      <c r="L2011" s="227">
        <v>173</v>
      </c>
      <c r="M2011" s="227">
        <v>5956816</v>
      </c>
      <c r="N2011" s="227">
        <v>45800</v>
      </c>
      <c r="O2011" s="227">
        <v>45800</v>
      </c>
      <c r="P2011" s="227">
        <v>1374000</v>
      </c>
      <c r="Q2011" s="227"/>
      <c r="R2011" s="227"/>
      <c r="S2011" s="227"/>
      <c r="T2011" s="227">
        <v>0</v>
      </c>
      <c r="U2011" s="227">
        <v>0</v>
      </c>
      <c r="V2011" s="227">
        <v>0</v>
      </c>
      <c r="W2011" s="143">
        <v>45511</v>
      </c>
      <c r="X2011" s="143">
        <v>46007</v>
      </c>
      <c r="Y2011">
        <f t="shared" si="63"/>
        <v>1374000</v>
      </c>
    </row>
    <row r="2012" spans="1:25">
      <c r="A2012" s="1" t="str">
        <f t="shared" si="62"/>
        <v>060131074585000</v>
      </c>
      <c r="B2012" s="142" t="s">
        <v>63</v>
      </c>
      <c r="C2012" s="142" t="s">
        <v>3600</v>
      </c>
      <c r="D2012" s="142" t="s">
        <v>3511</v>
      </c>
      <c r="E2012" s="142" t="s">
        <v>3512</v>
      </c>
      <c r="F2012" s="142" t="s">
        <v>3556</v>
      </c>
      <c r="G2012" s="142" t="s">
        <v>3557</v>
      </c>
      <c r="H2012" s="142" t="s">
        <v>3558</v>
      </c>
      <c r="I2012" s="142" t="s">
        <v>21</v>
      </c>
      <c r="J2012" s="142">
        <v>1</v>
      </c>
      <c r="K2012" s="142">
        <v>1</v>
      </c>
      <c r="L2012" s="227">
        <v>78</v>
      </c>
      <c r="M2012" s="227">
        <v>4231497</v>
      </c>
      <c r="N2012" s="227">
        <v>82900</v>
      </c>
      <c r="O2012" s="227">
        <v>82900</v>
      </c>
      <c r="P2012" s="227">
        <v>82900</v>
      </c>
      <c r="Q2012" s="227"/>
      <c r="R2012" s="227"/>
      <c r="S2012" s="227"/>
      <c r="T2012" s="227">
        <v>26</v>
      </c>
      <c r="U2012" s="227">
        <v>970901</v>
      </c>
      <c r="V2012" s="227">
        <v>-439598</v>
      </c>
      <c r="W2012" s="143">
        <v>45999</v>
      </c>
      <c r="X2012" s="143">
        <v>46034</v>
      </c>
      <c r="Y2012">
        <f t="shared" si="63"/>
        <v>82900</v>
      </c>
    </row>
    <row r="2013" spans="1:25">
      <c r="A2013" s="1" t="str">
        <f t="shared" si="62"/>
        <v>060131074674000</v>
      </c>
      <c r="B2013" s="142" t="s">
        <v>63</v>
      </c>
      <c r="C2013" s="142" t="s">
        <v>3600</v>
      </c>
      <c r="D2013" s="142" t="s">
        <v>3495</v>
      </c>
      <c r="E2013" s="142" t="s">
        <v>3496</v>
      </c>
      <c r="F2013" s="142" t="s">
        <v>278</v>
      </c>
      <c r="G2013" s="142" t="s">
        <v>279</v>
      </c>
      <c r="H2013" s="142" t="s">
        <v>3559</v>
      </c>
      <c r="I2013" s="142" t="s">
        <v>21</v>
      </c>
      <c r="J2013" s="142">
        <v>1</v>
      </c>
      <c r="K2013" s="142">
        <v>20</v>
      </c>
      <c r="L2013" s="227">
        <v>972</v>
      </c>
      <c r="M2013" s="227">
        <v>6940741</v>
      </c>
      <c r="N2013" s="227">
        <v>8600</v>
      </c>
      <c r="O2013" s="227">
        <v>8600</v>
      </c>
      <c r="P2013" s="227">
        <v>172000</v>
      </c>
      <c r="Q2013" s="227">
        <v>20</v>
      </c>
      <c r="R2013" s="227">
        <v>600</v>
      </c>
      <c r="S2013" s="227">
        <v>160000</v>
      </c>
      <c r="T2013" s="227">
        <v>10057</v>
      </c>
      <c r="U2013" s="227">
        <v>66629370</v>
      </c>
      <c r="V2013" s="227">
        <v>-5184449</v>
      </c>
      <c r="W2013" s="143">
        <v>46031</v>
      </c>
      <c r="X2013" s="143">
        <v>46035</v>
      </c>
      <c r="Y2013">
        <f t="shared" si="63"/>
        <v>160000</v>
      </c>
    </row>
    <row r="2014" spans="1:25">
      <c r="A2014" s="1" t="str">
        <f t="shared" si="62"/>
        <v>060131074883000</v>
      </c>
      <c r="B2014" s="142" t="s">
        <v>63</v>
      </c>
      <c r="C2014" s="142" t="s">
        <v>3600</v>
      </c>
      <c r="D2014" s="142" t="s">
        <v>3495</v>
      </c>
      <c r="E2014" s="142" t="s">
        <v>3496</v>
      </c>
      <c r="F2014" s="142" t="s">
        <v>284</v>
      </c>
      <c r="G2014" s="142" t="s">
        <v>285</v>
      </c>
      <c r="H2014" s="142" t="s">
        <v>286</v>
      </c>
      <c r="I2014" s="142" t="s">
        <v>21</v>
      </c>
      <c r="J2014" s="142">
        <v>1</v>
      </c>
      <c r="K2014" s="142">
        <v>50</v>
      </c>
      <c r="L2014" s="227"/>
      <c r="M2014" s="227"/>
      <c r="N2014" s="227">
        <v>17100</v>
      </c>
      <c r="O2014" s="227">
        <v>16000</v>
      </c>
      <c r="P2014" s="227">
        <v>800000</v>
      </c>
      <c r="Q2014" s="227">
        <v>50</v>
      </c>
      <c r="R2014" s="227">
        <v>640</v>
      </c>
      <c r="S2014" s="227">
        <v>768000</v>
      </c>
      <c r="T2014" s="227"/>
      <c r="U2014" s="227"/>
      <c r="V2014" s="227"/>
      <c r="W2014" s="143">
        <v>45575</v>
      </c>
      <c r="X2014" s="143">
        <v>45877</v>
      </c>
      <c r="Y2014">
        <f t="shared" si="63"/>
        <v>768000</v>
      </c>
    </row>
    <row r="2015" spans="1:25">
      <c r="A2015" s="1" t="str">
        <f t="shared" si="62"/>
        <v>060131075557000</v>
      </c>
      <c r="B2015" s="142" t="s">
        <v>63</v>
      </c>
      <c r="C2015" s="142" t="s">
        <v>3600</v>
      </c>
      <c r="D2015" s="142" t="s">
        <v>3528</v>
      </c>
      <c r="E2015" s="142" t="s">
        <v>27</v>
      </c>
      <c r="F2015" s="142" t="s">
        <v>290</v>
      </c>
      <c r="G2015" s="142" t="s">
        <v>291</v>
      </c>
      <c r="H2015" s="142" t="s">
        <v>3560</v>
      </c>
      <c r="I2015" s="142" t="s">
        <v>23</v>
      </c>
      <c r="J2015" s="142">
        <v>1</v>
      </c>
      <c r="K2015" s="142">
        <v>25</v>
      </c>
      <c r="L2015" s="227">
        <v>1584</v>
      </c>
      <c r="M2015" s="227">
        <v>14714417</v>
      </c>
      <c r="N2015" s="227">
        <v>11700</v>
      </c>
      <c r="O2015" s="227">
        <v>11500</v>
      </c>
      <c r="P2015" s="227">
        <v>287500</v>
      </c>
      <c r="Q2015" s="227">
        <v>25</v>
      </c>
      <c r="R2015" s="227">
        <v>980</v>
      </c>
      <c r="S2015" s="227">
        <v>263000</v>
      </c>
      <c r="T2015" s="227">
        <v>439</v>
      </c>
      <c r="U2015" s="227">
        <v>4147991</v>
      </c>
      <c r="V2015" s="227">
        <v>69942</v>
      </c>
      <c r="W2015" s="143">
        <v>46022</v>
      </c>
      <c r="X2015" s="143">
        <v>46035</v>
      </c>
      <c r="Y2015">
        <f t="shared" si="63"/>
        <v>263000</v>
      </c>
    </row>
    <row r="2016" spans="1:25">
      <c r="A2016" s="1" t="str">
        <f t="shared" si="62"/>
        <v>060131076058000</v>
      </c>
      <c r="B2016" s="142" t="s">
        <v>63</v>
      </c>
      <c r="C2016" s="142" t="s">
        <v>3600</v>
      </c>
      <c r="D2016" s="142" t="s">
        <v>3534</v>
      </c>
      <c r="E2016" s="142" t="s">
        <v>2492</v>
      </c>
      <c r="F2016" s="142" t="s">
        <v>47</v>
      </c>
      <c r="G2016" s="142" t="s">
        <v>2528</v>
      </c>
      <c r="H2016" s="142" t="s">
        <v>3561</v>
      </c>
      <c r="I2016" s="142" t="s">
        <v>23</v>
      </c>
      <c r="J2016" s="142">
        <v>1</v>
      </c>
      <c r="K2016" s="142">
        <v>72</v>
      </c>
      <c r="L2016" s="227">
        <v>66061</v>
      </c>
      <c r="M2016" s="227">
        <v>97319176</v>
      </c>
      <c r="N2016" s="227">
        <v>2000</v>
      </c>
      <c r="O2016" s="227">
        <v>2000</v>
      </c>
      <c r="P2016" s="227">
        <v>144000</v>
      </c>
      <c r="Q2016" s="227">
        <v>72</v>
      </c>
      <c r="R2016" s="227">
        <v>458</v>
      </c>
      <c r="S2016" s="227">
        <v>111024</v>
      </c>
      <c r="T2016" s="227">
        <v>1380</v>
      </c>
      <c r="U2016" s="227">
        <v>1955012</v>
      </c>
      <c r="V2016" s="227">
        <v>-77965</v>
      </c>
      <c r="W2016" s="143">
        <v>46013</v>
      </c>
      <c r="X2016" s="143">
        <v>46035</v>
      </c>
      <c r="Y2016">
        <f t="shared" si="63"/>
        <v>111024</v>
      </c>
    </row>
    <row r="2017" spans="1:25">
      <c r="A2017" s="1" t="str">
        <f t="shared" si="62"/>
        <v>060131077236000</v>
      </c>
      <c r="B2017" s="142" t="s">
        <v>63</v>
      </c>
      <c r="C2017" s="142" t="s">
        <v>3600</v>
      </c>
      <c r="D2017" s="142" t="s">
        <v>3495</v>
      </c>
      <c r="E2017" s="142" t="s">
        <v>3496</v>
      </c>
      <c r="F2017" s="142" t="s">
        <v>296</v>
      </c>
      <c r="G2017" s="142" t="s">
        <v>3562</v>
      </c>
      <c r="H2017" s="142" t="s">
        <v>298</v>
      </c>
      <c r="I2017" s="142" t="s">
        <v>21</v>
      </c>
      <c r="J2017" s="142">
        <v>1</v>
      </c>
      <c r="K2017" s="142">
        <v>12</v>
      </c>
      <c r="L2017" s="227">
        <v>47</v>
      </c>
      <c r="M2017" s="227">
        <v>687992</v>
      </c>
      <c r="N2017" s="227">
        <v>18700</v>
      </c>
      <c r="O2017" s="227">
        <v>17700</v>
      </c>
      <c r="P2017" s="227">
        <v>212400</v>
      </c>
      <c r="Q2017" s="227">
        <v>12</v>
      </c>
      <c r="R2017" s="227">
        <v>1575</v>
      </c>
      <c r="S2017" s="227">
        <v>193500</v>
      </c>
      <c r="T2017" s="227">
        <v>18</v>
      </c>
      <c r="U2017" s="227">
        <v>267568</v>
      </c>
      <c r="V2017" s="227">
        <v>4082</v>
      </c>
      <c r="W2017" s="143">
        <v>46030</v>
      </c>
      <c r="X2017" s="143">
        <v>46035</v>
      </c>
      <c r="Y2017">
        <f t="shared" si="63"/>
        <v>193500</v>
      </c>
    </row>
    <row r="2018" spans="1:25">
      <c r="A2018" s="1" t="str">
        <f t="shared" si="62"/>
        <v>060131077237000</v>
      </c>
      <c r="B2018" s="142" t="s">
        <v>63</v>
      </c>
      <c r="C2018" s="142" t="s">
        <v>3600</v>
      </c>
      <c r="D2018" s="142" t="s">
        <v>3495</v>
      </c>
      <c r="E2018" s="142" t="s">
        <v>3496</v>
      </c>
      <c r="F2018" s="142" t="s">
        <v>302</v>
      </c>
      <c r="G2018" s="142" t="s">
        <v>303</v>
      </c>
      <c r="H2018" s="142" t="s">
        <v>304</v>
      </c>
      <c r="I2018" s="142" t="s">
        <v>21</v>
      </c>
      <c r="J2018" s="142">
        <v>1</v>
      </c>
      <c r="K2018" s="142">
        <v>12</v>
      </c>
      <c r="L2018" s="227">
        <v>93</v>
      </c>
      <c r="M2018" s="227">
        <v>1362882</v>
      </c>
      <c r="N2018" s="227">
        <v>18900</v>
      </c>
      <c r="O2018" s="227">
        <v>17000</v>
      </c>
      <c r="P2018" s="227">
        <v>204000</v>
      </c>
      <c r="Q2018" s="227">
        <v>12</v>
      </c>
      <c r="R2018" s="227">
        <v>758</v>
      </c>
      <c r="S2018" s="227">
        <v>194904</v>
      </c>
      <c r="T2018" s="227">
        <v>121</v>
      </c>
      <c r="U2018" s="227">
        <v>1770414</v>
      </c>
      <c r="V2018" s="227">
        <v>-2799</v>
      </c>
      <c r="W2018" s="143">
        <v>45999</v>
      </c>
      <c r="X2018" s="143">
        <v>46035</v>
      </c>
      <c r="Y2018">
        <f t="shared" si="63"/>
        <v>194904</v>
      </c>
    </row>
    <row r="2019" spans="1:25">
      <c r="A2019" s="1" t="str">
        <f t="shared" si="62"/>
        <v>060131077239000</v>
      </c>
      <c r="B2019" s="142" t="s">
        <v>63</v>
      </c>
      <c r="C2019" s="142" t="s">
        <v>3600</v>
      </c>
      <c r="D2019" s="142" t="s">
        <v>3523</v>
      </c>
      <c r="E2019" s="142" t="s">
        <v>20</v>
      </c>
      <c r="F2019" s="142" t="s">
        <v>467</v>
      </c>
      <c r="G2019" s="142" t="s">
        <v>468</v>
      </c>
      <c r="H2019" s="142" t="s">
        <v>469</v>
      </c>
      <c r="I2019" s="142" t="s">
        <v>21</v>
      </c>
      <c r="J2019" s="142">
        <v>1</v>
      </c>
      <c r="K2019" s="142">
        <v>30</v>
      </c>
      <c r="L2019" s="227">
        <v>30</v>
      </c>
      <c r="M2019" s="227">
        <v>314550</v>
      </c>
      <c r="N2019" s="227">
        <v>13400</v>
      </c>
      <c r="O2019" s="227">
        <v>13400</v>
      </c>
      <c r="P2019" s="227">
        <v>402000</v>
      </c>
      <c r="Q2019" s="227">
        <v>30</v>
      </c>
      <c r="R2019" s="227">
        <v>600</v>
      </c>
      <c r="S2019" s="227">
        <v>384000</v>
      </c>
      <c r="T2019" s="227">
        <v>0</v>
      </c>
      <c r="U2019" s="227">
        <v>0</v>
      </c>
      <c r="V2019" s="227">
        <v>0</v>
      </c>
      <c r="W2019" s="143">
        <v>45895</v>
      </c>
      <c r="X2019" s="143">
        <v>45896</v>
      </c>
      <c r="Y2019">
        <f t="shared" si="63"/>
        <v>384000</v>
      </c>
    </row>
    <row r="2020" spans="1:25">
      <c r="A2020" s="1" t="str">
        <f t="shared" si="62"/>
        <v>060131077650000</v>
      </c>
      <c r="B2020" s="142" t="s">
        <v>63</v>
      </c>
      <c r="C2020" s="142" t="s">
        <v>3600</v>
      </c>
      <c r="D2020" s="142" t="s">
        <v>3534</v>
      </c>
      <c r="E2020" s="142" t="s">
        <v>2492</v>
      </c>
      <c r="F2020" s="142" t="s">
        <v>48</v>
      </c>
      <c r="G2020" s="142" t="s">
        <v>2533</v>
      </c>
      <c r="H2020" s="142" t="s">
        <v>2534</v>
      </c>
      <c r="I2020" s="142" t="s">
        <v>21</v>
      </c>
      <c r="J2020" s="142">
        <v>1</v>
      </c>
      <c r="K2020" s="142">
        <v>60</v>
      </c>
      <c r="L2020" s="227">
        <v>1878</v>
      </c>
      <c r="M2020" s="227">
        <v>1395810</v>
      </c>
      <c r="N2020" s="227">
        <v>1000</v>
      </c>
      <c r="O2020" s="227">
        <v>1000</v>
      </c>
      <c r="P2020" s="227">
        <v>60000</v>
      </c>
      <c r="Q2020" s="227">
        <v>60</v>
      </c>
      <c r="R2020" s="227">
        <v>150</v>
      </c>
      <c r="S2020" s="227">
        <v>51000</v>
      </c>
      <c r="T2020" s="227">
        <v>603</v>
      </c>
      <c r="U2020" s="227">
        <v>505405</v>
      </c>
      <c r="V2020" s="227">
        <v>57229</v>
      </c>
      <c r="W2020" s="143">
        <v>46006</v>
      </c>
      <c r="X2020" s="143">
        <v>46035</v>
      </c>
      <c r="Y2020">
        <f t="shared" si="63"/>
        <v>51000</v>
      </c>
    </row>
    <row r="2021" spans="1:25">
      <c r="A2021" s="1" t="str">
        <f t="shared" si="62"/>
        <v>060131078236000</v>
      </c>
      <c r="B2021" s="142" t="s">
        <v>63</v>
      </c>
      <c r="C2021" s="142" t="s">
        <v>3600</v>
      </c>
      <c r="D2021" s="142" t="s">
        <v>3534</v>
      </c>
      <c r="E2021" s="142" t="s">
        <v>2492</v>
      </c>
      <c r="F2021" s="142" t="s">
        <v>49</v>
      </c>
      <c r="G2021" s="142" t="s">
        <v>2538</v>
      </c>
      <c r="H2021" s="142" t="s">
        <v>2539</v>
      </c>
      <c r="I2021" s="142" t="s">
        <v>21</v>
      </c>
      <c r="J2021" s="142">
        <v>1</v>
      </c>
      <c r="K2021" s="142">
        <v>5</v>
      </c>
      <c r="L2021" s="227">
        <v>301</v>
      </c>
      <c r="M2021" s="227">
        <v>2588935</v>
      </c>
      <c r="N2021" s="227">
        <v>9600</v>
      </c>
      <c r="O2021" s="227">
        <v>9600</v>
      </c>
      <c r="P2021" s="227">
        <v>48000</v>
      </c>
      <c r="Q2021" s="227">
        <v>5</v>
      </c>
      <c r="R2021" s="227">
        <v>300</v>
      </c>
      <c r="S2021" s="227">
        <v>46500</v>
      </c>
      <c r="T2021" s="227">
        <v>57</v>
      </c>
      <c r="U2021" s="227">
        <v>476306</v>
      </c>
      <c r="V2021" s="227">
        <v>-13957</v>
      </c>
      <c r="W2021" s="143">
        <v>45959</v>
      </c>
      <c r="X2021" s="143">
        <v>46033</v>
      </c>
      <c r="Y2021">
        <f t="shared" si="63"/>
        <v>46500</v>
      </c>
    </row>
    <row r="2022" spans="1:25">
      <c r="A2022" s="1" t="str">
        <f t="shared" si="62"/>
        <v>060131082607000</v>
      </c>
      <c r="B2022" s="142" t="s">
        <v>63</v>
      </c>
      <c r="C2022" s="142" t="s">
        <v>3600</v>
      </c>
      <c r="D2022" s="142" t="s">
        <v>3495</v>
      </c>
      <c r="E2022" s="142" t="s">
        <v>3496</v>
      </c>
      <c r="F2022" s="142" t="s">
        <v>308</v>
      </c>
      <c r="G2022" s="142" t="s">
        <v>309</v>
      </c>
      <c r="H2022" s="142" t="s">
        <v>310</v>
      </c>
      <c r="I2022" s="142" t="s">
        <v>21</v>
      </c>
      <c r="J2022" s="142">
        <v>1</v>
      </c>
      <c r="K2022" s="142">
        <v>12</v>
      </c>
      <c r="L2022" s="227">
        <v>4595</v>
      </c>
      <c r="M2022" s="227">
        <v>72211895</v>
      </c>
      <c r="N2022" s="227">
        <v>19900</v>
      </c>
      <c r="O2022" s="227">
        <v>17900</v>
      </c>
      <c r="P2022" s="227">
        <v>214800</v>
      </c>
      <c r="Q2022" s="227"/>
      <c r="R2022" s="227"/>
      <c r="S2022" s="227"/>
      <c r="T2022" s="227">
        <v>8005</v>
      </c>
      <c r="U2022" s="227">
        <v>129273442</v>
      </c>
      <c r="V2022" s="227">
        <v>3472305</v>
      </c>
      <c r="W2022" s="143">
        <v>46035</v>
      </c>
      <c r="X2022" s="143">
        <v>46035</v>
      </c>
      <c r="Y2022">
        <f t="shared" si="63"/>
        <v>214800</v>
      </c>
    </row>
    <row r="2023" spans="1:25">
      <c r="A2023" s="1" t="str">
        <f t="shared" si="62"/>
        <v>060131082627000</v>
      </c>
      <c r="B2023" s="142" t="s">
        <v>63</v>
      </c>
      <c r="C2023" s="142" t="s">
        <v>3600</v>
      </c>
      <c r="D2023" s="142" t="s">
        <v>3528</v>
      </c>
      <c r="E2023" s="142" t="s">
        <v>27</v>
      </c>
      <c r="F2023" s="142" t="s">
        <v>482</v>
      </c>
      <c r="G2023" s="142" t="s">
        <v>483</v>
      </c>
      <c r="H2023" s="142" t="s">
        <v>484</v>
      </c>
      <c r="I2023" s="142" t="s">
        <v>21</v>
      </c>
      <c r="J2023" s="142">
        <v>1</v>
      </c>
      <c r="K2023" s="142">
        <v>24</v>
      </c>
      <c r="L2023" s="227">
        <v>2109</v>
      </c>
      <c r="M2023" s="227">
        <v>4607043</v>
      </c>
      <c r="N2023" s="227">
        <v>3400</v>
      </c>
      <c r="O2023" s="227">
        <v>3300</v>
      </c>
      <c r="P2023" s="227">
        <v>79200</v>
      </c>
      <c r="Q2023" s="227">
        <v>24</v>
      </c>
      <c r="R2023" s="227">
        <v>750</v>
      </c>
      <c r="S2023" s="227">
        <v>61200</v>
      </c>
      <c r="T2023" s="227">
        <v>137</v>
      </c>
      <c r="U2023" s="227">
        <v>319729</v>
      </c>
      <c r="V2023" s="227">
        <v>20457</v>
      </c>
      <c r="W2023" s="143">
        <v>46030</v>
      </c>
      <c r="X2023" s="143">
        <v>46034</v>
      </c>
      <c r="Y2023">
        <f t="shared" si="63"/>
        <v>61200</v>
      </c>
    </row>
    <row r="2024" spans="1:25">
      <c r="A2024" s="1" t="str">
        <f t="shared" si="62"/>
        <v>060131082723000</v>
      </c>
      <c r="B2024" s="142" t="s">
        <v>63</v>
      </c>
      <c r="C2024" s="142" t="s">
        <v>3600</v>
      </c>
      <c r="D2024" s="142" t="s">
        <v>3495</v>
      </c>
      <c r="E2024" s="142" t="s">
        <v>3496</v>
      </c>
      <c r="F2024" s="142" t="s">
        <v>314</v>
      </c>
      <c r="G2024" s="142" t="s">
        <v>315</v>
      </c>
      <c r="H2024" s="142" t="s">
        <v>316</v>
      </c>
      <c r="I2024" s="142" t="s">
        <v>21</v>
      </c>
      <c r="J2024" s="142">
        <v>1</v>
      </c>
      <c r="K2024" s="142">
        <v>24</v>
      </c>
      <c r="L2024" s="227">
        <v>18695</v>
      </c>
      <c r="M2024" s="227">
        <v>77740928</v>
      </c>
      <c r="N2024" s="227">
        <v>5400</v>
      </c>
      <c r="O2024" s="227">
        <v>5400</v>
      </c>
      <c r="P2024" s="227">
        <v>129600</v>
      </c>
      <c r="Q2024" s="227">
        <v>24</v>
      </c>
      <c r="R2024" s="227">
        <v>900</v>
      </c>
      <c r="S2024" s="227">
        <v>108000</v>
      </c>
      <c r="T2024" s="227">
        <v>8157</v>
      </c>
      <c r="U2024" s="227">
        <v>33912433</v>
      </c>
      <c r="V2024" s="227">
        <v>-7479</v>
      </c>
      <c r="W2024" s="143">
        <v>46029</v>
      </c>
      <c r="X2024" s="143">
        <v>46035</v>
      </c>
      <c r="Y2024">
        <f t="shared" si="63"/>
        <v>108000</v>
      </c>
    </row>
    <row r="2025" spans="1:25">
      <c r="A2025" s="1" t="str">
        <f t="shared" si="62"/>
        <v>060131083138000</v>
      </c>
      <c r="B2025" s="142" t="s">
        <v>63</v>
      </c>
      <c r="C2025" s="142" t="s">
        <v>3600</v>
      </c>
      <c r="D2025" s="142" t="s">
        <v>3534</v>
      </c>
      <c r="E2025" s="142" t="s">
        <v>2492</v>
      </c>
      <c r="F2025" s="142" t="s">
        <v>50</v>
      </c>
      <c r="G2025" s="142" t="s">
        <v>2543</v>
      </c>
      <c r="H2025" s="142" t="s">
        <v>2544</v>
      </c>
      <c r="I2025" s="142" t="s">
        <v>21</v>
      </c>
      <c r="J2025" s="142">
        <v>1</v>
      </c>
      <c r="K2025" s="142">
        <v>12</v>
      </c>
      <c r="L2025" s="227">
        <v>1558</v>
      </c>
      <c r="M2025" s="227">
        <v>54072418</v>
      </c>
      <c r="N2025" s="227">
        <v>43500</v>
      </c>
      <c r="O2025" s="227">
        <v>43500</v>
      </c>
      <c r="P2025" s="227">
        <v>522000</v>
      </c>
      <c r="Q2025" s="227">
        <v>12</v>
      </c>
      <c r="R2025" s="227">
        <v>1500</v>
      </c>
      <c r="S2025" s="227">
        <v>504000</v>
      </c>
      <c r="T2025" s="227">
        <v>19</v>
      </c>
      <c r="U2025" s="227">
        <v>744595</v>
      </c>
      <c r="V2025" s="227">
        <v>85175</v>
      </c>
      <c r="W2025" s="143">
        <v>46021</v>
      </c>
      <c r="X2025" s="143">
        <v>46034</v>
      </c>
      <c r="Y2025">
        <f t="shared" si="63"/>
        <v>504000</v>
      </c>
    </row>
    <row r="2026" spans="1:25">
      <c r="A2026" s="1" t="str">
        <f t="shared" si="62"/>
        <v>060131083802000</v>
      </c>
      <c r="B2026" s="142" t="s">
        <v>63</v>
      </c>
      <c r="C2026" s="142" t="s">
        <v>3600</v>
      </c>
      <c r="D2026" s="142" t="s">
        <v>3523</v>
      </c>
      <c r="E2026" s="142" t="s">
        <v>20</v>
      </c>
      <c r="F2026" s="142" t="s">
        <v>941</v>
      </c>
      <c r="G2026" s="142" t="s">
        <v>942</v>
      </c>
      <c r="H2026" s="142" t="s">
        <v>943</v>
      </c>
      <c r="I2026" s="142" t="s">
        <v>21</v>
      </c>
      <c r="J2026" s="142">
        <v>1</v>
      </c>
      <c r="K2026" s="142">
        <v>40</v>
      </c>
      <c r="L2026" s="227">
        <v>42</v>
      </c>
      <c r="M2026" s="227">
        <v>164808</v>
      </c>
      <c r="N2026" s="227">
        <v>5100</v>
      </c>
      <c r="O2026" s="227">
        <v>5100</v>
      </c>
      <c r="P2026" s="227">
        <v>204000</v>
      </c>
      <c r="Q2026" s="227"/>
      <c r="R2026" s="227"/>
      <c r="S2026" s="227"/>
      <c r="T2026" s="227">
        <v>20</v>
      </c>
      <c r="U2026" s="227">
        <v>91892</v>
      </c>
      <c r="V2026" s="227">
        <v>13412</v>
      </c>
      <c r="W2026" s="143">
        <v>45983</v>
      </c>
      <c r="X2026" s="143">
        <v>46033</v>
      </c>
      <c r="Y2026">
        <f t="shared" si="63"/>
        <v>204000</v>
      </c>
    </row>
    <row r="2027" spans="1:25">
      <c r="A2027" s="1" t="str">
        <f t="shared" si="62"/>
        <v>060131083898000</v>
      </c>
      <c r="B2027" s="142" t="s">
        <v>63</v>
      </c>
      <c r="C2027" s="142" t="s">
        <v>3600</v>
      </c>
      <c r="D2027" s="142" t="s">
        <v>3528</v>
      </c>
      <c r="E2027" s="142" t="s">
        <v>27</v>
      </c>
      <c r="F2027" s="142" t="s">
        <v>320</v>
      </c>
      <c r="G2027" s="142" t="s">
        <v>321</v>
      </c>
      <c r="H2027" s="142" t="s">
        <v>322</v>
      </c>
      <c r="I2027" s="142" t="s">
        <v>23</v>
      </c>
      <c r="J2027" s="142">
        <v>1</v>
      </c>
      <c r="K2027" s="142">
        <v>30</v>
      </c>
      <c r="L2027" s="227">
        <v>2626</v>
      </c>
      <c r="M2027" s="227">
        <v>13682367</v>
      </c>
      <c r="N2027" s="227">
        <v>6800</v>
      </c>
      <c r="O2027" s="227">
        <v>6800</v>
      </c>
      <c r="P2027" s="227">
        <v>204000</v>
      </c>
      <c r="Q2027" s="227">
        <v>30</v>
      </c>
      <c r="R2027" s="227">
        <v>800</v>
      </c>
      <c r="S2027" s="227">
        <v>180000</v>
      </c>
      <c r="T2027" s="227">
        <v>19</v>
      </c>
      <c r="U2027" s="227">
        <v>116396</v>
      </c>
      <c r="V2027" s="227">
        <v>17399</v>
      </c>
      <c r="W2027" s="143">
        <v>45981</v>
      </c>
      <c r="X2027" s="143">
        <v>46035</v>
      </c>
      <c r="Y2027">
        <f t="shared" si="63"/>
        <v>180000</v>
      </c>
    </row>
    <row r="2028" spans="1:25">
      <c r="A2028" s="1" t="str">
        <f t="shared" si="62"/>
        <v>060131083903000</v>
      </c>
      <c r="B2028" s="142" t="s">
        <v>63</v>
      </c>
      <c r="C2028" s="142" t="s">
        <v>3600</v>
      </c>
      <c r="D2028" s="142" t="s">
        <v>3528</v>
      </c>
      <c r="E2028" s="142" t="s">
        <v>27</v>
      </c>
      <c r="F2028" s="142" t="s">
        <v>326</v>
      </c>
      <c r="G2028" s="142" t="s">
        <v>327</v>
      </c>
      <c r="H2028" s="142" t="s">
        <v>328</v>
      </c>
      <c r="I2028" s="142" t="s">
        <v>21</v>
      </c>
      <c r="J2028" s="142">
        <v>1</v>
      </c>
      <c r="K2028" s="142">
        <v>24</v>
      </c>
      <c r="L2028" s="227">
        <v>219</v>
      </c>
      <c r="M2028" s="227">
        <v>1067715</v>
      </c>
      <c r="N2028" s="227">
        <v>6600</v>
      </c>
      <c r="O2028" s="227">
        <v>6600</v>
      </c>
      <c r="P2028" s="227">
        <v>158400</v>
      </c>
      <c r="Q2028" s="227"/>
      <c r="R2028" s="227"/>
      <c r="S2028" s="227"/>
      <c r="T2028" s="227">
        <v>177</v>
      </c>
      <c r="U2028" s="227">
        <v>1052432</v>
      </c>
      <c r="V2028" s="227">
        <v>189484</v>
      </c>
      <c r="W2028" s="143">
        <v>46030</v>
      </c>
      <c r="X2028" s="143">
        <v>46035</v>
      </c>
      <c r="Y2028">
        <f t="shared" si="63"/>
        <v>158400</v>
      </c>
    </row>
    <row r="2029" spans="1:25">
      <c r="A2029" s="1" t="str">
        <f t="shared" si="62"/>
        <v>060131084368000</v>
      </c>
      <c r="B2029" s="142" t="s">
        <v>63</v>
      </c>
      <c r="C2029" s="142" t="s">
        <v>3600</v>
      </c>
      <c r="D2029" s="142" t="s">
        <v>3511</v>
      </c>
      <c r="E2029" s="142" t="s">
        <v>3512</v>
      </c>
      <c r="F2029" s="142" t="s">
        <v>3563</v>
      </c>
      <c r="G2029" s="142" t="s">
        <v>3564</v>
      </c>
      <c r="H2029" s="142" t="s">
        <v>3565</v>
      </c>
      <c r="I2029" s="142" t="s">
        <v>23</v>
      </c>
      <c r="J2029" s="142">
        <v>1</v>
      </c>
      <c r="K2029" s="142">
        <v>20</v>
      </c>
      <c r="L2029" s="227">
        <v>231</v>
      </c>
      <c r="M2029" s="227">
        <v>8833204</v>
      </c>
      <c r="N2029" s="227">
        <v>57900</v>
      </c>
      <c r="O2029" s="227">
        <v>57900</v>
      </c>
      <c r="P2029" s="227">
        <v>1158000</v>
      </c>
      <c r="Q2029" s="227"/>
      <c r="R2029" s="227"/>
      <c r="S2029" s="227"/>
      <c r="T2029" s="227">
        <v>23</v>
      </c>
      <c r="U2029" s="227">
        <v>1127838</v>
      </c>
      <c r="V2029" s="227">
        <v>248342</v>
      </c>
      <c r="W2029" s="143">
        <v>46027</v>
      </c>
      <c r="X2029" s="143">
        <v>46035</v>
      </c>
      <c r="Y2029">
        <f t="shared" si="63"/>
        <v>1158000</v>
      </c>
    </row>
    <row r="2030" spans="1:25">
      <c r="A2030" s="1" t="str">
        <f t="shared" si="62"/>
        <v>060131084369000</v>
      </c>
      <c r="B2030" s="142" t="s">
        <v>63</v>
      </c>
      <c r="C2030" s="142" t="s">
        <v>3600</v>
      </c>
      <c r="D2030" s="142" t="s">
        <v>3527</v>
      </c>
      <c r="E2030" s="142" t="s">
        <v>22</v>
      </c>
      <c r="F2030" s="142" t="s">
        <v>332</v>
      </c>
      <c r="G2030" s="142" t="s">
        <v>333</v>
      </c>
      <c r="H2030" s="142" t="s">
        <v>334</v>
      </c>
      <c r="I2030" s="142" t="s">
        <v>21</v>
      </c>
      <c r="J2030" s="142">
        <v>1</v>
      </c>
      <c r="K2030" s="142">
        <v>60</v>
      </c>
      <c r="L2030" s="227">
        <v>0</v>
      </c>
      <c r="M2030" s="227">
        <v>0</v>
      </c>
      <c r="N2030" s="227">
        <v>9800</v>
      </c>
      <c r="O2030" s="227">
        <v>9000</v>
      </c>
      <c r="P2030" s="227">
        <v>540000</v>
      </c>
      <c r="Q2030" s="227">
        <v>60</v>
      </c>
      <c r="R2030" s="227">
        <v>200</v>
      </c>
      <c r="S2030" s="227">
        <v>528000</v>
      </c>
      <c r="T2030" s="227">
        <v>0</v>
      </c>
      <c r="U2030" s="227">
        <v>0</v>
      </c>
      <c r="V2030" s="227">
        <v>0</v>
      </c>
      <c r="W2030" s="143">
        <v>45944</v>
      </c>
      <c r="X2030" s="143">
        <v>46020</v>
      </c>
      <c r="Y2030">
        <f t="shared" si="63"/>
        <v>528000</v>
      </c>
    </row>
    <row r="2031" spans="1:25">
      <c r="A2031" s="1" t="str">
        <f t="shared" si="62"/>
        <v>060131084782000</v>
      </c>
      <c r="B2031" s="142" t="s">
        <v>63</v>
      </c>
      <c r="C2031" s="142" t="s">
        <v>3600</v>
      </c>
      <c r="D2031" s="142" t="s">
        <v>3511</v>
      </c>
      <c r="E2031" s="142" t="s">
        <v>3512</v>
      </c>
      <c r="F2031" s="142" t="s">
        <v>3566</v>
      </c>
      <c r="G2031" s="142" t="s">
        <v>3567</v>
      </c>
      <c r="H2031" s="142" t="s">
        <v>3568</v>
      </c>
      <c r="I2031" s="142" t="s">
        <v>23</v>
      </c>
      <c r="J2031" s="142">
        <v>1</v>
      </c>
      <c r="K2031" s="142">
        <v>20</v>
      </c>
      <c r="L2031" s="227">
        <v>189</v>
      </c>
      <c r="M2031" s="227">
        <v>7378180</v>
      </c>
      <c r="N2031" s="227">
        <v>54900</v>
      </c>
      <c r="O2031" s="227">
        <v>44900</v>
      </c>
      <c r="P2031" s="227">
        <v>898000</v>
      </c>
      <c r="Q2031" s="227"/>
      <c r="R2031" s="227"/>
      <c r="S2031" s="227"/>
      <c r="T2031" s="227">
        <v>49</v>
      </c>
      <c r="U2031" s="227">
        <v>1920090</v>
      </c>
      <c r="V2031" s="227">
        <v>7228</v>
      </c>
      <c r="W2031" s="143">
        <v>46027</v>
      </c>
      <c r="X2031" s="143">
        <v>46035</v>
      </c>
      <c r="Y2031">
        <f t="shared" si="63"/>
        <v>898000</v>
      </c>
    </row>
    <row r="2032" spans="1:25">
      <c r="A2032" s="1" t="str">
        <f t="shared" si="62"/>
        <v>060131086395000</v>
      </c>
      <c r="B2032" s="142" t="s">
        <v>63</v>
      </c>
      <c r="C2032" s="142" t="s">
        <v>3600</v>
      </c>
      <c r="D2032" s="142" t="s">
        <v>3523</v>
      </c>
      <c r="E2032" s="142" t="s">
        <v>20</v>
      </c>
      <c r="F2032" s="142" t="s">
        <v>949</v>
      </c>
      <c r="G2032" s="142" t="s">
        <v>950</v>
      </c>
      <c r="H2032" s="142" t="s">
        <v>951</v>
      </c>
      <c r="I2032" s="142" t="s">
        <v>21</v>
      </c>
      <c r="J2032" s="142">
        <v>1</v>
      </c>
      <c r="K2032" s="142">
        <v>8</v>
      </c>
      <c r="L2032" s="227">
        <v>12</v>
      </c>
      <c r="M2032" s="227">
        <v>447567</v>
      </c>
      <c r="N2032" s="227">
        <v>46900</v>
      </c>
      <c r="O2032" s="227">
        <v>46900</v>
      </c>
      <c r="P2032" s="227">
        <v>375200</v>
      </c>
      <c r="Q2032" s="227"/>
      <c r="R2032" s="227"/>
      <c r="S2032" s="227"/>
      <c r="T2032" s="227">
        <v>1</v>
      </c>
      <c r="U2032" s="227">
        <v>42252</v>
      </c>
      <c r="V2032" s="227">
        <v>4955</v>
      </c>
      <c r="W2032" s="143">
        <v>46035</v>
      </c>
      <c r="X2032" s="143">
        <v>46031</v>
      </c>
      <c r="Y2032">
        <f t="shared" si="63"/>
        <v>375200</v>
      </c>
    </row>
    <row r="2033" spans="1:25">
      <c r="A2033" s="1" t="str">
        <f t="shared" si="62"/>
        <v>060131086441000</v>
      </c>
      <c r="B2033" s="142" t="s">
        <v>63</v>
      </c>
      <c r="C2033" s="142" t="s">
        <v>3600</v>
      </c>
      <c r="D2033" s="142" t="s">
        <v>3494</v>
      </c>
      <c r="E2033" s="142" t="s">
        <v>2486</v>
      </c>
      <c r="F2033" s="142" t="s">
        <v>59</v>
      </c>
      <c r="G2033" s="142" t="s">
        <v>2590</v>
      </c>
      <c r="H2033" s="142" t="s">
        <v>2591</v>
      </c>
      <c r="I2033" s="142" t="s">
        <v>21</v>
      </c>
      <c r="J2033" s="142">
        <v>1</v>
      </c>
      <c r="K2033" s="142">
        <v>20</v>
      </c>
      <c r="L2033" s="227">
        <v>26</v>
      </c>
      <c r="M2033" s="227">
        <v>111060</v>
      </c>
      <c r="N2033" s="227">
        <v>5500</v>
      </c>
      <c r="O2033" s="227">
        <v>5500</v>
      </c>
      <c r="P2033" s="227">
        <v>110000</v>
      </c>
      <c r="Q2033" s="227"/>
      <c r="R2033" s="227"/>
      <c r="S2033" s="227"/>
      <c r="T2033" s="227">
        <v>3</v>
      </c>
      <c r="U2033" s="227">
        <v>14865</v>
      </c>
      <c r="V2033" s="227">
        <v>2050</v>
      </c>
      <c r="W2033" s="143">
        <v>45777</v>
      </c>
      <c r="X2033" s="143">
        <v>46029</v>
      </c>
      <c r="Y2033">
        <f t="shared" si="63"/>
        <v>110000</v>
      </c>
    </row>
    <row r="2034" spans="1:25">
      <c r="A2034" s="1" t="str">
        <f t="shared" si="62"/>
        <v>060131087230000</v>
      </c>
      <c r="B2034" s="142" t="s">
        <v>63</v>
      </c>
      <c r="C2034" s="142" t="s">
        <v>3600</v>
      </c>
      <c r="D2034" s="142" t="s">
        <v>3528</v>
      </c>
      <c r="E2034" s="142" t="s">
        <v>27</v>
      </c>
      <c r="F2034" s="142" t="s">
        <v>489</v>
      </c>
      <c r="G2034" s="142" t="s">
        <v>490</v>
      </c>
      <c r="H2034" s="142" t="s">
        <v>491</v>
      </c>
      <c r="I2034" s="142" t="s">
        <v>23</v>
      </c>
      <c r="J2034" s="142">
        <v>1</v>
      </c>
      <c r="K2034" s="142">
        <v>12</v>
      </c>
      <c r="L2034" s="227">
        <v>340</v>
      </c>
      <c r="M2034" s="227">
        <v>963326</v>
      </c>
      <c r="N2034" s="227">
        <v>4000</v>
      </c>
      <c r="O2034" s="227">
        <v>4000</v>
      </c>
      <c r="P2034" s="227">
        <v>48000</v>
      </c>
      <c r="Q2034" s="227">
        <v>12</v>
      </c>
      <c r="R2034" s="227">
        <v>725</v>
      </c>
      <c r="S2034" s="227">
        <v>39300</v>
      </c>
      <c r="T2034" s="227">
        <v>17</v>
      </c>
      <c r="U2034" s="227">
        <v>53423</v>
      </c>
      <c r="V2034" s="227">
        <v>5257</v>
      </c>
      <c r="W2034" s="143">
        <v>46003</v>
      </c>
      <c r="X2034" s="143">
        <v>46035</v>
      </c>
      <c r="Y2034">
        <f t="shared" si="63"/>
        <v>39300</v>
      </c>
    </row>
    <row r="2035" spans="1:25">
      <c r="A2035" s="1" t="str">
        <f t="shared" si="62"/>
        <v>060131088129000</v>
      </c>
      <c r="B2035" s="142" t="s">
        <v>63</v>
      </c>
      <c r="C2035" s="142" t="s">
        <v>3600</v>
      </c>
      <c r="D2035" s="142" t="s">
        <v>3527</v>
      </c>
      <c r="E2035" s="142" t="s">
        <v>22</v>
      </c>
      <c r="F2035" s="142" t="s">
        <v>338</v>
      </c>
      <c r="G2035" s="142" t="s">
        <v>339</v>
      </c>
      <c r="H2035" s="142" t="s">
        <v>340</v>
      </c>
      <c r="I2035" s="142" t="s">
        <v>21</v>
      </c>
      <c r="J2035" s="142">
        <v>1</v>
      </c>
      <c r="K2035" s="142">
        <v>40</v>
      </c>
      <c r="L2035" s="227">
        <v>356</v>
      </c>
      <c r="M2035" s="227">
        <v>922471</v>
      </c>
      <c r="N2035" s="227">
        <v>3100</v>
      </c>
      <c r="O2035" s="227">
        <v>3000</v>
      </c>
      <c r="P2035" s="227">
        <v>120000</v>
      </c>
      <c r="Q2035" s="227">
        <v>40</v>
      </c>
      <c r="R2035" s="227">
        <v>120</v>
      </c>
      <c r="S2035" s="227">
        <v>115200</v>
      </c>
      <c r="T2035" s="227">
        <v>0</v>
      </c>
      <c r="U2035" s="227">
        <v>0</v>
      </c>
      <c r="V2035" s="227">
        <v>0</v>
      </c>
      <c r="W2035" s="143">
        <v>46003</v>
      </c>
      <c r="X2035" s="143">
        <v>45892</v>
      </c>
      <c r="Y2035">
        <f t="shared" si="63"/>
        <v>115200</v>
      </c>
    </row>
    <row r="2036" spans="1:25">
      <c r="A2036" s="1" t="str">
        <f t="shared" si="62"/>
        <v>060131088133000</v>
      </c>
      <c r="B2036" s="142" t="s">
        <v>63</v>
      </c>
      <c r="C2036" s="142" t="s">
        <v>3600</v>
      </c>
      <c r="D2036" s="142" t="s">
        <v>3527</v>
      </c>
      <c r="E2036" s="142" t="s">
        <v>22</v>
      </c>
      <c r="F2036" s="142" t="s">
        <v>631</v>
      </c>
      <c r="G2036" s="142" t="s">
        <v>632</v>
      </c>
      <c r="H2036" s="142" t="s">
        <v>633</v>
      </c>
      <c r="I2036" s="142" t="s">
        <v>26</v>
      </c>
      <c r="J2036" s="142">
        <v>1</v>
      </c>
      <c r="K2036" s="142">
        <v>40</v>
      </c>
      <c r="L2036" s="227"/>
      <c r="M2036" s="227"/>
      <c r="N2036" s="227">
        <v>3100</v>
      </c>
      <c r="O2036" s="227">
        <v>3100</v>
      </c>
      <c r="P2036" s="227">
        <v>124000</v>
      </c>
      <c r="Q2036" s="227"/>
      <c r="R2036" s="227"/>
      <c r="S2036" s="227"/>
      <c r="T2036" s="227"/>
      <c r="U2036" s="227"/>
      <c r="V2036" s="227"/>
      <c r="W2036" s="143"/>
      <c r="X2036" s="143">
        <v>43085</v>
      </c>
      <c r="Y2036">
        <f t="shared" si="63"/>
        <v>124000</v>
      </c>
    </row>
    <row r="2037" spans="1:25">
      <c r="A2037" s="1" t="str">
        <f t="shared" si="62"/>
        <v>060131088134000</v>
      </c>
      <c r="B2037" s="142" t="s">
        <v>63</v>
      </c>
      <c r="C2037" s="142" t="s">
        <v>3600</v>
      </c>
      <c r="D2037" s="142" t="s">
        <v>3527</v>
      </c>
      <c r="E2037" s="142" t="s">
        <v>22</v>
      </c>
      <c r="F2037" s="142" t="s">
        <v>344</v>
      </c>
      <c r="G2037" s="142" t="s">
        <v>345</v>
      </c>
      <c r="H2037" s="142" t="s">
        <v>346</v>
      </c>
      <c r="I2037" s="142" t="s">
        <v>21</v>
      </c>
      <c r="J2037" s="142">
        <v>1</v>
      </c>
      <c r="K2037" s="142">
        <v>40</v>
      </c>
      <c r="L2037" s="227">
        <v>49400</v>
      </c>
      <c r="M2037" s="227">
        <v>124303072</v>
      </c>
      <c r="N2037" s="227">
        <v>3050</v>
      </c>
      <c r="O2037" s="227">
        <v>2900</v>
      </c>
      <c r="P2037" s="227">
        <v>116000</v>
      </c>
      <c r="Q2037" s="227">
        <v>40</v>
      </c>
      <c r="R2037" s="227">
        <v>80</v>
      </c>
      <c r="S2037" s="227">
        <v>112800</v>
      </c>
      <c r="T2037" s="227">
        <v>24331</v>
      </c>
      <c r="U2037" s="227">
        <v>61246973</v>
      </c>
      <c r="V2037" s="227">
        <v>23936</v>
      </c>
      <c r="W2037" s="143">
        <v>46035</v>
      </c>
      <c r="X2037" s="143">
        <v>46035</v>
      </c>
      <c r="Y2037">
        <f t="shared" si="63"/>
        <v>112800</v>
      </c>
    </row>
    <row r="2038" spans="1:25">
      <c r="A2038" s="1" t="str">
        <f t="shared" si="62"/>
        <v>060131088137000</v>
      </c>
      <c r="B2038" s="142" t="s">
        <v>63</v>
      </c>
      <c r="C2038" s="142" t="s">
        <v>3600</v>
      </c>
      <c r="D2038" s="142" t="s">
        <v>3527</v>
      </c>
      <c r="E2038" s="142" t="s">
        <v>22</v>
      </c>
      <c r="F2038" s="142" t="s">
        <v>350</v>
      </c>
      <c r="G2038" s="142" t="s">
        <v>351</v>
      </c>
      <c r="H2038" s="142" t="s">
        <v>3569</v>
      </c>
      <c r="I2038" s="142" t="s">
        <v>21</v>
      </c>
      <c r="J2038" s="142">
        <v>1</v>
      </c>
      <c r="K2038" s="142">
        <v>24</v>
      </c>
      <c r="L2038" s="227">
        <v>1456</v>
      </c>
      <c r="M2038" s="227">
        <v>5584334</v>
      </c>
      <c r="N2038" s="227">
        <v>5000</v>
      </c>
      <c r="O2038" s="227">
        <v>5000</v>
      </c>
      <c r="P2038" s="227">
        <v>120000</v>
      </c>
      <c r="Q2038" s="227">
        <v>24</v>
      </c>
      <c r="R2038" s="227">
        <v>167</v>
      </c>
      <c r="S2038" s="227">
        <v>115992</v>
      </c>
      <c r="T2038" s="227">
        <v>423</v>
      </c>
      <c r="U2038" s="227">
        <v>1642548</v>
      </c>
      <c r="V2038" s="227">
        <v>20176</v>
      </c>
      <c r="W2038" s="143">
        <v>46015</v>
      </c>
      <c r="X2038" s="143">
        <v>46035</v>
      </c>
      <c r="Y2038">
        <f t="shared" si="63"/>
        <v>115992</v>
      </c>
    </row>
    <row r="2039" spans="1:25">
      <c r="A2039" s="1" t="str">
        <f t="shared" si="62"/>
        <v>060131088171000</v>
      </c>
      <c r="B2039" s="142" t="s">
        <v>63</v>
      </c>
      <c r="C2039" s="142" t="s">
        <v>3600</v>
      </c>
      <c r="D2039" s="142" t="s">
        <v>3527</v>
      </c>
      <c r="E2039" s="142" t="s">
        <v>22</v>
      </c>
      <c r="F2039" s="142" t="s">
        <v>356</v>
      </c>
      <c r="G2039" s="142" t="s">
        <v>357</v>
      </c>
      <c r="H2039" s="142" t="s">
        <v>358</v>
      </c>
      <c r="I2039" s="142" t="s">
        <v>23</v>
      </c>
      <c r="J2039" s="142">
        <v>1</v>
      </c>
      <c r="K2039" s="142">
        <v>40</v>
      </c>
      <c r="L2039" s="227">
        <v>61153</v>
      </c>
      <c r="M2039" s="227">
        <v>154157331</v>
      </c>
      <c r="N2039" s="227">
        <v>3000</v>
      </c>
      <c r="O2039" s="227">
        <v>3000</v>
      </c>
      <c r="P2039" s="227">
        <v>120000</v>
      </c>
      <c r="Q2039" s="227">
        <v>40</v>
      </c>
      <c r="R2039" s="227">
        <v>155</v>
      </c>
      <c r="S2039" s="227">
        <v>113800</v>
      </c>
      <c r="T2039" s="227">
        <v>38998</v>
      </c>
      <c r="U2039" s="227">
        <v>96129442</v>
      </c>
      <c r="V2039" s="227">
        <v>-2178533</v>
      </c>
      <c r="W2039" s="143">
        <v>46025</v>
      </c>
      <c r="X2039" s="143">
        <v>46035</v>
      </c>
      <c r="Y2039">
        <f t="shared" si="63"/>
        <v>113800</v>
      </c>
    </row>
    <row r="2040" spans="1:25">
      <c r="A2040" s="1" t="str">
        <f t="shared" si="62"/>
        <v>060131088175000</v>
      </c>
      <c r="B2040" s="142" t="s">
        <v>63</v>
      </c>
      <c r="C2040" s="142" t="s">
        <v>3600</v>
      </c>
      <c r="D2040" s="142" t="s">
        <v>3527</v>
      </c>
      <c r="E2040" s="142" t="s">
        <v>22</v>
      </c>
      <c r="F2040" s="142" t="s">
        <v>362</v>
      </c>
      <c r="G2040" s="142" t="s">
        <v>363</v>
      </c>
      <c r="H2040" s="142" t="s">
        <v>364</v>
      </c>
      <c r="I2040" s="142" t="s">
        <v>21</v>
      </c>
      <c r="J2040" s="142">
        <v>1</v>
      </c>
      <c r="K2040" s="142">
        <v>40</v>
      </c>
      <c r="L2040" s="227">
        <v>63414</v>
      </c>
      <c r="M2040" s="227">
        <v>155231097</v>
      </c>
      <c r="N2040" s="227">
        <v>2850</v>
      </c>
      <c r="O2040" s="227">
        <v>2800</v>
      </c>
      <c r="P2040" s="227">
        <v>112000</v>
      </c>
      <c r="Q2040" s="227">
        <v>40</v>
      </c>
      <c r="R2040" s="227">
        <v>25</v>
      </c>
      <c r="S2040" s="227">
        <v>111000</v>
      </c>
      <c r="T2040" s="227">
        <v>15154</v>
      </c>
      <c r="U2040" s="227">
        <v>36741599</v>
      </c>
      <c r="V2040" s="227">
        <v>-353870</v>
      </c>
      <c r="W2040" s="143">
        <v>46020</v>
      </c>
      <c r="X2040" s="143">
        <v>46035</v>
      </c>
      <c r="Y2040">
        <f t="shared" si="63"/>
        <v>111000</v>
      </c>
    </row>
    <row r="2041" spans="1:25">
      <c r="A2041" s="1" t="str">
        <f t="shared" si="62"/>
        <v>060131088200000</v>
      </c>
      <c r="B2041" s="142" t="s">
        <v>63</v>
      </c>
      <c r="C2041" s="142" t="s">
        <v>3600</v>
      </c>
      <c r="D2041" s="142" t="s">
        <v>3527</v>
      </c>
      <c r="E2041" s="142" t="s">
        <v>22</v>
      </c>
      <c r="F2041" s="142" t="s">
        <v>368</v>
      </c>
      <c r="G2041" s="142" t="s">
        <v>369</v>
      </c>
      <c r="H2041" s="142" t="s">
        <v>370</v>
      </c>
      <c r="I2041" s="142" t="s">
        <v>21</v>
      </c>
      <c r="J2041" s="142">
        <v>1</v>
      </c>
      <c r="K2041" s="142">
        <v>40</v>
      </c>
      <c r="L2041" s="227">
        <v>2140</v>
      </c>
      <c r="M2041" s="227">
        <v>5384948</v>
      </c>
      <c r="N2041" s="227">
        <v>3050</v>
      </c>
      <c r="O2041" s="227">
        <v>2900</v>
      </c>
      <c r="P2041" s="227">
        <v>116000</v>
      </c>
      <c r="Q2041" s="227">
        <v>40</v>
      </c>
      <c r="R2041" s="227">
        <v>80</v>
      </c>
      <c r="S2041" s="227">
        <v>112800</v>
      </c>
      <c r="T2041" s="227">
        <v>296</v>
      </c>
      <c r="U2041" s="227">
        <v>761621</v>
      </c>
      <c r="V2041" s="227">
        <v>16787</v>
      </c>
      <c r="W2041" s="143">
        <v>46035</v>
      </c>
      <c r="X2041" s="143">
        <v>46035</v>
      </c>
      <c r="Y2041">
        <f t="shared" si="63"/>
        <v>112800</v>
      </c>
    </row>
    <row r="2042" spans="1:25">
      <c r="A2042" s="1" t="str">
        <f t="shared" si="62"/>
        <v>060131088243000</v>
      </c>
      <c r="B2042" s="142" t="s">
        <v>63</v>
      </c>
      <c r="C2042" s="142" t="s">
        <v>3600</v>
      </c>
      <c r="D2042" s="142" t="s">
        <v>3527</v>
      </c>
      <c r="E2042" s="142" t="s">
        <v>22</v>
      </c>
      <c r="F2042" s="142" t="s">
        <v>374</v>
      </c>
      <c r="G2042" s="142" t="s">
        <v>375</v>
      </c>
      <c r="H2042" s="142" t="s">
        <v>376</v>
      </c>
      <c r="I2042" s="142" t="s">
        <v>21</v>
      </c>
      <c r="J2042" s="142">
        <v>1</v>
      </c>
      <c r="K2042" s="142">
        <v>20</v>
      </c>
      <c r="L2042" s="227">
        <v>224</v>
      </c>
      <c r="M2042" s="227">
        <v>827893</v>
      </c>
      <c r="N2042" s="227">
        <v>4700</v>
      </c>
      <c r="O2042" s="227">
        <v>4500</v>
      </c>
      <c r="P2042" s="227">
        <v>90000</v>
      </c>
      <c r="Q2042" s="227">
        <v>20</v>
      </c>
      <c r="R2042" s="227">
        <v>300</v>
      </c>
      <c r="S2042" s="227">
        <v>84000</v>
      </c>
      <c r="T2042" s="227">
        <v>38</v>
      </c>
      <c r="U2042" s="227">
        <v>154054</v>
      </c>
      <c r="V2042" s="227">
        <v>13608</v>
      </c>
      <c r="W2042" s="143">
        <v>46001</v>
      </c>
      <c r="X2042" s="143">
        <v>46035</v>
      </c>
      <c r="Y2042">
        <f t="shared" si="63"/>
        <v>84000</v>
      </c>
    </row>
    <row r="2043" spans="1:25">
      <c r="A2043" s="1" t="str">
        <f t="shared" si="62"/>
        <v>060131088263000</v>
      </c>
      <c r="B2043" s="142" t="s">
        <v>63</v>
      </c>
      <c r="C2043" s="142" t="s">
        <v>3600</v>
      </c>
      <c r="D2043" s="142" t="s">
        <v>3527</v>
      </c>
      <c r="E2043" s="142" t="s">
        <v>22</v>
      </c>
      <c r="F2043" s="142" t="s">
        <v>749</v>
      </c>
      <c r="G2043" s="142" t="s">
        <v>750</v>
      </c>
      <c r="H2043" s="142" t="s">
        <v>751</v>
      </c>
      <c r="I2043" s="142" t="s">
        <v>26</v>
      </c>
      <c r="J2043" s="142">
        <v>1</v>
      </c>
      <c r="K2043" s="142">
        <v>40</v>
      </c>
      <c r="L2043" s="227"/>
      <c r="M2043" s="227"/>
      <c r="N2043" s="227">
        <v>2400</v>
      </c>
      <c r="O2043" s="227">
        <v>2400</v>
      </c>
      <c r="P2043" s="227">
        <v>96000</v>
      </c>
      <c r="Q2043" s="227"/>
      <c r="R2043" s="227"/>
      <c r="S2043" s="227"/>
      <c r="T2043" s="227"/>
      <c r="U2043" s="227"/>
      <c r="V2043" s="227"/>
      <c r="W2043" s="143"/>
      <c r="X2043" s="143"/>
      <c r="Y2043">
        <f t="shared" si="63"/>
        <v>96000</v>
      </c>
    </row>
    <row r="2044" spans="1:25">
      <c r="A2044" s="1" t="str">
        <f t="shared" si="62"/>
        <v>060131088264000</v>
      </c>
      <c r="B2044" s="142" t="s">
        <v>63</v>
      </c>
      <c r="C2044" s="142" t="s">
        <v>3600</v>
      </c>
      <c r="D2044" s="142" t="s">
        <v>3527</v>
      </c>
      <c r="E2044" s="142" t="s">
        <v>22</v>
      </c>
      <c r="F2044" s="142" t="s">
        <v>638</v>
      </c>
      <c r="G2044" s="142" t="s">
        <v>639</v>
      </c>
      <c r="H2044" s="142" t="s">
        <v>640</v>
      </c>
      <c r="I2044" s="142" t="s">
        <v>21</v>
      </c>
      <c r="J2044" s="142">
        <v>1</v>
      </c>
      <c r="K2044" s="142">
        <v>40</v>
      </c>
      <c r="L2044" s="227">
        <v>123</v>
      </c>
      <c r="M2044" s="227">
        <v>318411</v>
      </c>
      <c r="N2044" s="227">
        <v>3100</v>
      </c>
      <c r="O2044" s="227">
        <v>3100</v>
      </c>
      <c r="P2044" s="227">
        <v>124000</v>
      </c>
      <c r="Q2044" s="227">
        <v>40</v>
      </c>
      <c r="R2044" s="227">
        <v>200</v>
      </c>
      <c r="S2044" s="227">
        <v>116000</v>
      </c>
      <c r="T2044" s="227">
        <v>63</v>
      </c>
      <c r="U2044" s="227">
        <v>174649</v>
      </c>
      <c r="V2044" s="227">
        <v>11560</v>
      </c>
      <c r="W2044" s="143">
        <v>45981</v>
      </c>
      <c r="X2044" s="143">
        <v>46035</v>
      </c>
      <c r="Y2044">
        <f t="shared" si="63"/>
        <v>116000</v>
      </c>
    </row>
    <row r="2045" spans="1:25">
      <c r="A2045" s="1" t="str">
        <f t="shared" si="62"/>
        <v>060131088271000</v>
      </c>
      <c r="B2045" s="142" t="s">
        <v>63</v>
      </c>
      <c r="C2045" s="142" t="s">
        <v>3600</v>
      </c>
      <c r="D2045" s="142" t="s">
        <v>3527</v>
      </c>
      <c r="E2045" s="142" t="s">
        <v>22</v>
      </c>
      <c r="F2045" s="142" t="s">
        <v>593</v>
      </c>
      <c r="G2045" s="142" t="s">
        <v>594</v>
      </c>
      <c r="H2045" s="142" t="s">
        <v>595</v>
      </c>
      <c r="I2045" s="142" t="s">
        <v>23</v>
      </c>
      <c r="J2045" s="142">
        <v>1</v>
      </c>
      <c r="K2045" s="142">
        <v>40</v>
      </c>
      <c r="L2045" s="227">
        <v>14530</v>
      </c>
      <c r="M2045" s="227">
        <v>37650248</v>
      </c>
      <c r="N2045" s="227">
        <v>3200</v>
      </c>
      <c r="O2045" s="227">
        <v>3000</v>
      </c>
      <c r="P2045" s="227">
        <v>120000</v>
      </c>
      <c r="Q2045" s="227">
        <v>40</v>
      </c>
      <c r="R2045" s="227">
        <v>120</v>
      </c>
      <c r="S2045" s="227">
        <v>115200</v>
      </c>
      <c r="T2045" s="227">
        <v>65223</v>
      </c>
      <c r="U2045" s="227">
        <v>166479622</v>
      </c>
      <c r="V2045" s="227">
        <v>-2526720</v>
      </c>
      <c r="W2045" s="143">
        <v>46030</v>
      </c>
      <c r="X2045" s="143">
        <v>46035</v>
      </c>
      <c r="Y2045">
        <f t="shared" si="63"/>
        <v>115200</v>
      </c>
    </row>
    <row r="2046" spans="1:25">
      <c r="A2046" s="1" t="str">
        <f t="shared" si="62"/>
        <v>060131088858000</v>
      </c>
      <c r="B2046" s="142" t="s">
        <v>63</v>
      </c>
      <c r="C2046" s="142" t="s">
        <v>3600</v>
      </c>
      <c r="D2046" s="142" t="s">
        <v>3528</v>
      </c>
      <c r="E2046" s="142" t="s">
        <v>27</v>
      </c>
      <c r="F2046" s="142" t="s">
        <v>962</v>
      </c>
      <c r="G2046" s="142" t="s">
        <v>963</v>
      </c>
      <c r="H2046" s="142" t="s">
        <v>964</v>
      </c>
      <c r="I2046" s="142" t="s">
        <v>21</v>
      </c>
      <c r="J2046" s="142">
        <v>1</v>
      </c>
      <c r="K2046" s="142">
        <v>12</v>
      </c>
      <c r="L2046" s="227">
        <v>170</v>
      </c>
      <c r="M2046" s="227">
        <v>688499</v>
      </c>
      <c r="N2046" s="227">
        <v>5400</v>
      </c>
      <c r="O2046" s="227">
        <v>5400</v>
      </c>
      <c r="P2046" s="227">
        <v>64800</v>
      </c>
      <c r="Q2046" s="227"/>
      <c r="R2046" s="227"/>
      <c r="S2046" s="227"/>
      <c r="T2046" s="227">
        <v>59</v>
      </c>
      <c r="U2046" s="227">
        <v>287027</v>
      </c>
      <c r="V2046" s="227">
        <v>48078</v>
      </c>
      <c r="W2046" s="143">
        <v>45972</v>
      </c>
      <c r="X2046" s="143">
        <v>46033</v>
      </c>
      <c r="Y2046">
        <f t="shared" si="63"/>
        <v>64800</v>
      </c>
    </row>
    <row r="2047" spans="1:25">
      <c r="A2047" s="1" t="str">
        <f t="shared" si="62"/>
        <v>060131089270000</v>
      </c>
      <c r="B2047" s="142" t="s">
        <v>63</v>
      </c>
      <c r="C2047" s="142" t="s">
        <v>3600</v>
      </c>
      <c r="D2047" s="142" t="s">
        <v>3497</v>
      </c>
      <c r="E2047" s="142" t="s">
        <v>24</v>
      </c>
      <c r="F2047" s="142" t="s">
        <v>597</v>
      </c>
      <c r="G2047" s="142" t="s">
        <v>598</v>
      </c>
      <c r="H2047" s="142" t="s">
        <v>599</v>
      </c>
      <c r="I2047" s="142" t="s">
        <v>21</v>
      </c>
      <c r="J2047" s="142">
        <v>1</v>
      </c>
      <c r="K2047" s="142">
        <v>48</v>
      </c>
      <c r="L2047" s="227">
        <v>766</v>
      </c>
      <c r="M2047" s="227">
        <v>1068271</v>
      </c>
      <c r="N2047" s="227">
        <v>2000</v>
      </c>
      <c r="O2047" s="227">
        <v>2000</v>
      </c>
      <c r="P2047" s="227">
        <v>96000</v>
      </c>
      <c r="Q2047" s="227">
        <v>48</v>
      </c>
      <c r="R2047" s="227">
        <v>238</v>
      </c>
      <c r="S2047" s="227">
        <v>84576</v>
      </c>
      <c r="T2047" s="227">
        <v>7</v>
      </c>
      <c r="U2047" s="227">
        <v>12613</v>
      </c>
      <c r="V2047" s="227">
        <v>2851</v>
      </c>
      <c r="W2047" s="143">
        <v>46034</v>
      </c>
      <c r="X2047" s="143">
        <v>46027</v>
      </c>
      <c r="Y2047">
        <f t="shared" si="63"/>
        <v>84576</v>
      </c>
    </row>
    <row r="2048" spans="1:25">
      <c r="A2048" s="1" t="str">
        <f t="shared" si="62"/>
        <v>060131089271000</v>
      </c>
      <c r="B2048" s="142" t="s">
        <v>63</v>
      </c>
      <c r="C2048" s="142" t="s">
        <v>3600</v>
      </c>
      <c r="D2048" s="142" t="s">
        <v>3497</v>
      </c>
      <c r="E2048" s="142" t="s">
        <v>24</v>
      </c>
      <c r="F2048" s="142" t="s">
        <v>380</v>
      </c>
      <c r="G2048" s="142" t="s">
        <v>381</v>
      </c>
      <c r="H2048" s="142" t="s">
        <v>382</v>
      </c>
      <c r="I2048" s="142" t="s">
        <v>23</v>
      </c>
      <c r="J2048" s="142">
        <v>1</v>
      </c>
      <c r="K2048" s="142">
        <v>48</v>
      </c>
      <c r="L2048" s="227">
        <v>167</v>
      </c>
      <c r="M2048" s="227">
        <v>355948</v>
      </c>
      <c r="N2048" s="227">
        <v>2650</v>
      </c>
      <c r="O2048" s="227">
        <v>2650</v>
      </c>
      <c r="P2048" s="227">
        <v>127200</v>
      </c>
      <c r="Q2048" s="227"/>
      <c r="R2048" s="227"/>
      <c r="S2048" s="227"/>
      <c r="T2048" s="227">
        <v>22</v>
      </c>
      <c r="U2048" s="227">
        <v>52523</v>
      </c>
      <c r="V2048" s="227">
        <v>5632</v>
      </c>
      <c r="W2048" s="143">
        <v>45975</v>
      </c>
      <c r="X2048" s="143">
        <v>46033</v>
      </c>
      <c r="Y2048">
        <f t="shared" si="63"/>
        <v>127200</v>
      </c>
    </row>
    <row r="2049" spans="1:25">
      <c r="A2049" s="1" t="str">
        <f t="shared" si="62"/>
        <v>060131089525000</v>
      </c>
      <c r="B2049" s="142" t="s">
        <v>63</v>
      </c>
      <c r="C2049" s="142" t="s">
        <v>3600</v>
      </c>
      <c r="D2049" s="142" t="s">
        <v>3494</v>
      </c>
      <c r="E2049" s="142" t="s">
        <v>2486</v>
      </c>
      <c r="F2049" s="142" t="s">
        <v>51</v>
      </c>
      <c r="G2049" s="142" t="s">
        <v>2548</v>
      </c>
      <c r="H2049" s="142" t="s">
        <v>3570</v>
      </c>
      <c r="I2049" s="142" t="s">
        <v>23</v>
      </c>
      <c r="J2049" s="142">
        <v>1</v>
      </c>
      <c r="K2049" s="142">
        <v>144</v>
      </c>
      <c r="L2049" s="227">
        <v>3402</v>
      </c>
      <c r="M2049" s="227">
        <v>11793665</v>
      </c>
      <c r="N2049" s="227">
        <v>4200</v>
      </c>
      <c r="O2049" s="227">
        <v>4200</v>
      </c>
      <c r="P2049" s="227">
        <v>604800</v>
      </c>
      <c r="Q2049" s="227"/>
      <c r="R2049" s="227"/>
      <c r="S2049" s="227"/>
      <c r="T2049" s="227">
        <v>7</v>
      </c>
      <c r="U2049" s="227">
        <v>26486</v>
      </c>
      <c r="V2049" s="227">
        <v>2219</v>
      </c>
      <c r="W2049" s="143">
        <v>45980</v>
      </c>
      <c r="X2049" s="143">
        <v>46031</v>
      </c>
      <c r="Y2049">
        <f t="shared" si="63"/>
        <v>604800</v>
      </c>
    </row>
    <row r="2050" spans="1:25">
      <c r="A2050" s="1" t="str">
        <f t="shared" si="62"/>
        <v>060131089541000</v>
      </c>
      <c r="B2050" s="142" t="s">
        <v>63</v>
      </c>
      <c r="C2050" s="142" t="s">
        <v>3600</v>
      </c>
      <c r="D2050" s="142" t="s">
        <v>3494</v>
      </c>
      <c r="E2050" s="142" t="s">
        <v>2486</v>
      </c>
      <c r="F2050" s="142" t="s">
        <v>52</v>
      </c>
      <c r="G2050" s="142" t="s">
        <v>2553</v>
      </c>
      <c r="H2050" s="142" t="s">
        <v>2554</v>
      </c>
      <c r="I2050" s="142" t="s">
        <v>23</v>
      </c>
      <c r="J2050" s="142">
        <v>1</v>
      </c>
      <c r="K2050" s="142">
        <v>144</v>
      </c>
      <c r="L2050" s="227">
        <v>0</v>
      </c>
      <c r="M2050" s="227">
        <v>0</v>
      </c>
      <c r="N2050" s="227">
        <v>4900</v>
      </c>
      <c r="O2050" s="227">
        <v>4300</v>
      </c>
      <c r="P2050" s="227">
        <v>619200</v>
      </c>
      <c r="Q2050" s="227"/>
      <c r="R2050" s="227"/>
      <c r="S2050" s="227"/>
      <c r="T2050" s="227">
        <v>7</v>
      </c>
      <c r="U2050" s="227">
        <v>27117</v>
      </c>
      <c r="V2050" s="227">
        <v>271</v>
      </c>
      <c r="W2050" s="143">
        <v>45980</v>
      </c>
      <c r="X2050" s="143">
        <v>46031</v>
      </c>
      <c r="Y2050">
        <f t="shared" si="63"/>
        <v>619200</v>
      </c>
    </row>
    <row r="2051" spans="1:25">
      <c r="A2051" s="1" t="str">
        <f t="shared" si="62"/>
        <v>060131089867000</v>
      </c>
      <c r="B2051" s="142" t="s">
        <v>63</v>
      </c>
      <c r="C2051" s="142" t="s">
        <v>3600</v>
      </c>
      <c r="D2051" s="142" t="s">
        <v>3534</v>
      </c>
      <c r="E2051" s="142" t="s">
        <v>2492</v>
      </c>
      <c r="F2051" s="142" t="s">
        <v>53</v>
      </c>
      <c r="G2051" s="142" t="s">
        <v>2558</v>
      </c>
      <c r="H2051" s="142" t="s">
        <v>3571</v>
      </c>
      <c r="I2051" s="142" t="s">
        <v>23</v>
      </c>
      <c r="J2051" s="142">
        <v>1</v>
      </c>
      <c r="K2051" s="142">
        <v>30</v>
      </c>
      <c r="L2051" s="227">
        <v>0</v>
      </c>
      <c r="M2051" s="227">
        <v>0</v>
      </c>
      <c r="N2051" s="227">
        <v>5000</v>
      </c>
      <c r="O2051" s="227">
        <v>5000</v>
      </c>
      <c r="P2051" s="227">
        <v>150000</v>
      </c>
      <c r="Q2051" s="227">
        <v>30</v>
      </c>
      <c r="R2051" s="227">
        <v>700</v>
      </c>
      <c r="S2051" s="227">
        <v>129000</v>
      </c>
      <c r="T2051" s="227">
        <v>0</v>
      </c>
      <c r="U2051" s="227">
        <v>0</v>
      </c>
      <c r="V2051" s="227">
        <v>0</v>
      </c>
      <c r="W2051" s="143">
        <v>45734</v>
      </c>
      <c r="X2051" s="143">
        <v>45811</v>
      </c>
      <c r="Y2051">
        <f t="shared" si="63"/>
        <v>129000</v>
      </c>
    </row>
    <row r="2052" spans="1:25">
      <c r="A2052" s="1" t="str">
        <f t="shared" si="62"/>
        <v>060131089885000</v>
      </c>
      <c r="B2052" s="142" t="s">
        <v>63</v>
      </c>
      <c r="C2052" s="142" t="s">
        <v>3600</v>
      </c>
      <c r="D2052" s="142" t="s">
        <v>3534</v>
      </c>
      <c r="E2052" s="142" t="s">
        <v>2492</v>
      </c>
      <c r="F2052" s="142" t="s">
        <v>54</v>
      </c>
      <c r="G2052" s="142" t="s">
        <v>2564</v>
      </c>
      <c r="H2052" s="142" t="s">
        <v>2565</v>
      </c>
      <c r="I2052" s="142" t="s">
        <v>21</v>
      </c>
      <c r="J2052" s="142">
        <v>1</v>
      </c>
      <c r="K2052" s="142">
        <v>72</v>
      </c>
      <c r="L2052" s="227"/>
      <c r="M2052" s="227"/>
      <c r="N2052" s="227">
        <v>950</v>
      </c>
      <c r="O2052" s="227">
        <v>950</v>
      </c>
      <c r="P2052" s="227">
        <v>68400</v>
      </c>
      <c r="Q2052" s="227">
        <v>72</v>
      </c>
      <c r="R2052" s="227">
        <v>144</v>
      </c>
      <c r="S2052" s="227">
        <v>58032</v>
      </c>
      <c r="T2052" s="227"/>
      <c r="U2052" s="227"/>
      <c r="V2052" s="227"/>
      <c r="W2052" s="143">
        <v>45707</v>
      </c>
      <c r="X2052" s="143">
        <v>45934</v>
      </c>
      <c r="Y2052">
        <f t="shared" si="63"/>
        <v>58032</v>
      </c>
    </row>
    <row r="2053" spans="1:25">
      <c r="A2053" s="1" t="str">
        <f t="shared" ref="A2053:A2116" si="64">B2053&amp;F2053</f>
        <v>060131090446000</v>
      </c>
      <c r="B2053" s="142" t="s">
        <v>63</v>
      </c>
      <c r="C2053" s="142" t="s">
        <v>3600</v>
      </c>
      <c r="D2053" s="142" t="s">
        <v>3528</v>
      </c>
      <c r="E2053" s="142" t="s">
        <v>27</v>
      </c>
      <c r="F2053" s="142" t="s">
        <v>386</v>
      </c>
      <c r="G2053" s="142" t="s">
        <v>387</v>
      </c>
      <c r="H2053" s="142" t="s">
        <v>388</v>
      </c>
      <c r="I2053" s="142" t="s">
        <v>21</v>
      </c>
      <c r="J2053" s="142">
        <v>1</v>
      </c>
      <c r="K2053" s="142">
        <v>24</v>
      </c>
      <c r="L2053" s="227">
        <v>13387</v>
      </c>
      <c r="M2053" s="227">
        <v>38648671</v>
      </c>
      <c r="N2053" s="227">
        <v>3700</v>
      </c>
      <c r="O2053" s="227">
        <v>3700</v>
      </c>
      <c r="P2053" s="227">
        <v>88800</v>
      </c>
      <c r="Q2053" s="227">
        <v>24</v>
      </c>
      <c r="R2053" s="227">
        <v>517</v>
      </c>
      <c r="S2053" s="227">
        <v>76392</v>
      </c>
      <c r="T2053" s="227">
        <v>18420</v>
      </c>
      <c r="U2053" s="227">
        <v>49711344</v>
      </c>
      <c r="V2053" s="227">
        <v>-3467749</v>
      </c>
      <c r="W2053" s="143">
        <v>46035</v>
      </c>
      <c r="X2053" s="143">
        <v>46035</v>
      </c>
      <c r="Y2053">
        <f t="shared" ref="Y2053:Y2116" si="65">IF(S2053&gt;0,S2053,P2053)</f>
        <v>76392</v>
      </c>
    </row>
    <row r="2054" spans="1:25">
      <c r="A2054" s="1" t="str">
        <f t="shared" si="64"/>
        <v>060131090872000</v>
      </c>
      <c r="B2054" s="142" t="s">
        <v>63</v>
      </c>
      <c r="C2054" s="142" t="s">
        <v>3600</v>
      </c>
      <c r="D2054" s="142" t="s">
        <v>3528</v>
      </c>
      <c r="E2054" s="142" t="s">
        <v>27</v>
      </c>
      <c r="F2054" s="142" t="s">
        <v>392</v>
      </c>
      <c r="G2054" s="142" t="s">
        <v>393</v>
      </c>
      <c r="H2054" s="142" t="s">
        <v>394</v>
      </c>
      <c r="I2054" s="142" t="s">
        <v>21</v>
      </c>
      <c r="J2054" s="142">
        <v>1</v>
      </c>
      <c r="K2054" s="142">
        <v>12</v>
      </c>
      <c r="L2054" s="227">
        <v>1983</v>
      </c>
      <c r="M2054" s="227">
        <v>5333400</v>
      </c>
      <c r="N2054" s="227">
        <v>3333</v>
      </c>
      <c r="O2054" s="227">
        <v>3400</v>
      </c>
      <c r="P2054" s="227">
        <v>40800</v>
      </c>
      <c r="Q2054" s="227">
        <v>12</v>
      </c>
      <c r="R2054" s="227">
        <v>250</v>
      </c>
      <c r="S2054" s="227">
        <v>37800</v>
      </c>
      <c r="T2054" s="227">
        <v>403</v>
      </c>
      <c r="U2054" s="227">
        <v>1144864</v>
      </c>
      <c r="V2054" s="227">
        <v>60971</v>
      </c>
      <c r="W2054" s="143">
        <v>46030</v>
      </c>
      <c r="X2054" s="143">
        <v>46035</v>
      </c>
      <c r="Y2054">
        <f t="shared" si="65"/>
        <v>37800</v>
      </c>
    </row>
    <row r="2055" spans="1:25">
      <c r="A2055" s="1" t="str">
        <f t="shared" si="64"/>
        <v>060131092661000</v>
      </c>
      <c r="B2055" s="142" t="s">
        <v>63</v>
      </c>
      <c r="C2055" s="142" t="s">
        <v>3600</v>
      </c>
      <c r="D2055" s="142" t="s">
        <v>3497</v>
      </c>
      <c r="E2055" s="142" t="s">
        <v>24</v>
      </c>
      <c r="F2055" s="142" t="s">
        <v>398</v>
      </c>
      <c r="G2055" s="142" t="s">
        <v>399</v>
      </c>
      <c r="H2055" s="142" t="s">
        <v>400</v>
      </c>
      <c r="I2055" s="142" t="s">
        <v>23</v>
      </c>
      <c r="J2055" s="142">
        <v>1</v>
      </c>
      <c r="K2055" s="142">
        <v>12</v>
      </c>
      <c r="L2055" s="227">
        <v>33</v>
      </c>
      <c r="M2055" s="227">
        <v>281344</v>
      </c>
      <c r="N2055" s="227">
        <v>9875</v>
      </c>
      <c r="O2055" s="227">
        <v>9875</v>
      </c>
      <c r="P2055" s="227">
        <v>118500</v>
      </c>
      <c r="Q2055" s="227">
        <v>12</v>
      </c>
      <c r="R2055" s="227">
        <v>175</v>
      </c>
      <c r="S2055" s="227">
        <v>116400</v>
      </c>
      <c r="T2055" s="227">
        <v>8</v>
      </c>
      <c r="U2055" s="227">
        <v>70968</v>
      </c>
      <c r="V2055" s="227">
        <v>2763</v>
      </c>
      <c r="W2055" s="143">
        <v>45943</v>
      </c>
      <c r="X2055" s="143">
        <v>46031</v>
      </c>
      <c r="Y2055">
        <f t="shared" si="65"/>
        <v>116400</v>
      </c>
    </row>
    <row r="2056" spans="1:25">
      <c r="A2056" s="1" t="str">
        <f t="shared" si="64"/>
        <v>060131098643000</v>
      </c>
      <c r="B2056" s="142" t="s">
        <v>63</v>
      </c>
      <c r="C2056" s="142" t="s">
        <v>3600</v>
      </c>
      <c r="D2056" s="142" t="s">
        <v>3495</v>
      </c>
      <c r="E2056" s="142" t="s">
        <v>3496</v>
      </c>
      <c r="F2056" s="142" t="s">
        <v>970</v>
      </c>
      <c r="G2056" s="142" t="s">
        <v>971</v>
      </c>
      <c r="H2056" s="142" t="s">
        <v>972</v>
      </c>
      <c r="I2056" s="142" t="s">
        <v>21</v>
      </c>
      <c r="J2056" s="142">
        <v>1</v>
      </c>
      <c r="K2056" s="142">
        <v>20</v>
      </c>
      <c r="L2056" s="227">
        <v>97</v>
      </c>
      <c r="M2056" s="227">
        <v>1603188</v>
      </c>
      <c r="N2056" s="227">
        <v>19700</v>
      </c>
      <c r="O2056" s="227">
        <v>19500</v>
      </c>
      <c r="P2056" s="227">
        <v>390000</v>
      </c>
      <c r="Q2056" s="227">
        <v>20</v>
      </c>
      <c r="R2056" s="227">
        <v>1500</v>
      </c>
      <c r="S2056" s="227">
        <v>360000</v>
      </c>
      <c r="T2056" s="227">
        <v>1562</v>
      </c>
      <c r="U2056" s="227">
        <v>25444243</v>
      </c>
      <c r="V2056" s="227">
        <v>-372041</v>
      </c>
      <c r="W2056" s="143">
        <v>46001</v>
      </c>
      <c r="X2056" s="143">
        <v>46035</v>
      </c>
      <c r="Y2056">
        <f t="shared" si="65"/>
        <v>360000</v>
      </c>
    </row>
    <row r="2057" spans="1:25">
      <c r="A2057" s="1" t="str">
        <f t="shared" si="64"/>
        <v>060131098744000</v>
      </c>
      <c r="B2057" s="142" t="s">
        <v>63</v>
      </c>
      <c r="C2057" s="142" t="s">
        <v>3600</v>
      </c>
      <c r="D2057" s="142" t="s">
        <v>3500</v>
      </c>
      <c r="E2057" s="142" t="s">
        <v>3501</v>
      </c>
      <c r="F2057" s="142" t="s">
        <v>3572</v>
      </c>
      <c r="G2057" s="142" t="s">
        <v>3573</v>
      </c>
      <c r="H2057" s="142" t="s">
        <v>3574</v>
      </c>
      <c r="I2057" s="142" t="s">
        <v>21</v>
      </c>
      <c r="J2057" s="142">
        <v>1</v>
      </c>
      <c r="K2057" s="142">
        <v>12</v>
      </c>
      <c r="L2057" s="227">
        <v>6</v>
      </c>
      <c r="M2057" s="227">
        <v>88164</v>
      </c>
      <c r="N2057" s="227">
        <v>21500</v>
      </c>
      <c r="O2057" s="227">
        <v>21500</v>
      </c>
      <c r="P2057" s="227">
        <v>258000</v>
      </c>
      <c r="Q2057" s="227"/>
      <c r="R2057" s="227"/>
      <c r="S2057" s="227"/>
      <c r="T2057" s="227">
        <v>1</v>
      </c>
      <c r="U2057" s="227">
        <v>19369</v>
      </c>
      <c r="V2057" s="227">
        <v>4675</v>
      </c>
      <c r="W2057" s="143">
        <v>45981</v>
      </c>
      <c r="X2057" s="143">
        <v>46026</v>
      </c>
      <c r="Y2057">
        <f t="shared" si="65"/>
        <v>258000</v>
      </c>
    </row>
    <row r="2058" spans="1:25">
      <c r="A2058" s="1" t="str">
        <f t="shared" si="64"/>
        <v>060131101305000</v>
      </c>
      <c r="B2058" s="142" t="s">
        <v>63</v>
      </c>
      <c r="C2058" s="142" t="s">
        <v>3600</v>
      </c>
      <c r="D2058" s="142" t="s">
        <v>3528</v>
      </c>
      <c r="E2058" s="142" t="s">
        <v>27</v>
      </c>
      <c r="F2058" s="142" t="s">
        <v>976</v>
      </c>
      <c r="G2058" s="142" t="s">
        <v>977</v>
      </c>
      <c r="H2058" s="142" t="s">
        <v>978</v>
      </c>
      <c r="I2058" s="142" t="s">
        <v>21</v>
      </c>
      <c r="J2058" s="142">
        <v>1</v>
      </c>
      <c r="K2058" s="142">
        <v>24</v>
      </c>
      <c r="L2058" s="227">
        <v>2081</v>
      </c>
      <c r="M2058" s="227">
        <v>4530451</v>
      </c>
      <c r="N2058" s="227">
        <v>3200</v>
      </c>
      <c r="O2058" s="227">
        <v>3200</v>
      </c>
      <c r="P2058" s="227">
        <v>76800</v>
      </c>
      <c r="Q2058" s="227">
        <v>24</v>
      </c>
      <c r="R2058" s="227">
        <v>700</v>
      </c>
      <c r="S2058" s="227">
        <v>60000</v>
      </c>
      <c r="T2058" s="227">
        <v>217</v>
      </c>
      <c r="U2058" s="227">
        <v>489370</v>
      </c>
      <c r="V2058" s="227">
        <v>16949</v>
      </c>
      <c r="W2058" s="143">
        <v>45931</v>
      </c>
      <c r="X2058" s="143">
        <v>46029</v>
      </c>
      <c r="Y2058">
        <f t="shared" si="65"/>
        <v>60000</v>
      </c>
    </row>
    <row r="2059" spans="1:25">
      <c r="A2059" s="1" t="str">
        <f t="shared" si="64"/>
        <v>060131102123000</v>
      </c>
      <c r="B2059" s="142" t="s">
        <v>63</v>
      </c>
      <c r="C2059" s="142" t="s">
        <v>3600</v>
      </c>
      <c r="D2059" s="142" t="s">
        <v>3495</v>
      </c>
      <c r="E2059" s="142" t="s">
        <v>3496</v>
      </c>
      <c r="F2059" s="142" t="s">
        <v>404</v>
      </c>
      <c r="G2059" s="142" t="s">
        <v>405</v>
      </c>
      <c r="H2059" s="142" t="s">
        <v>406</v>
      </c>
      <c r="I2059" s="142" t="s">
        <v>21</v>
      </c>
      <c r="J2059" s="142">
        <v>1</v>
      </c>
      <c r="K2059" s="142">
        <v>12</v>
      </c>
      <c r="L2059" s="227">
        <v>9841</v>
      </c>
      <c r="M2059" s="227">
        <v>121521648</v>
      </c>
      <c r="N2059" s="227">
        <v>16500</v>
      </c>
      <c r="O2059" s="227">
        <v>15000</v>
      </c>
      <c r="P2059" s="227">
        <v>180000</v>
      </c>
      <c r="Q2059" s="227">
        <v>12</v>
      </c>
      <c r="R2059" s="227">
        <v>1050</v>
      </c>
      <c r="S2059" s="227">
        <v>167400</v>
      </c>
      <c r="T2059" s="227">
        <v>1082</v>
      </c>
      <c r="U2059" s="227">
        <v>13540180</v>
      </c>
      <c r="V2059" s="227">
        <v>179097</v>
      </c>
      <c r="W2059" s="143">
        <v>46006</v>
      </c>
      <c r="X2059" s="143">
        <v>46035</v>
      </c>
      <c r="Y2059">
        <f t="shared" si="65"/>
        <v>167400</v>
      </c>
    </row>
    <row r="2060" spans="1:25">
      <c r="A2060" s="1" t="str">
        <f t="shared" si="64"/>
        <v>060131105042000</v>
      </c>
      <c r="B2060" s="142" t="s">
        <v>63</v>
      </c>
      <c r="C2060" s="142" t="s">
        <v>3600</v>
      </c>
      <c r="D2060" s="142" t="s">
        <v>3534</v>
      </c>
      <c r="E2060" s="142" t="s">
        <v>2492</v>
      </c>
      <c r="F2060" s="142" t="s">
        <v>55</v>
      </c>
      <c r="G2060" s="142" t="s">
        <v>2569</v>
      </c>
      <c r="H2060" s="142" t="s">
        <v>2570</v>
      </c>
      <c r="I2060" s="142" t="s">
        <v>23</v>
      </c>
      <c r="J2060" s="142">
        <v>1</v>
      </c>
      <c r="K2060" s="142">
        <v>21</v>
      </c>
      <c r="L2060" s="227">
        <v>399</v>
      </c>
      <c r="M2060" s="227">
        <v>1768055</v>
      </c>
      <c r="N2060" s="227">
        <v>5100</v>
      </c>
      <c r="O2060" s="227">
        <v>5100</v>
      </c>
      <c r="P2060" s="227">
        <v>107100</v>
      </c>
      <c r="Q2060" s="227">
        <v>21</v>
      </c>
      <c r="R2060" s="227">
        <v>671</v>
      </c>
      <c r="S2060" s="227">
        <v>93009</v>
      </c>
      <c r="T2060" s="227">
        <v>184</v>
      </c>
      <c r="U2060" s="227">
        <v>722297</v>
      </c>
      <c r="V2060" s="227">
        <v>-93046</v>
      </c>
      <c r="W2060" s="143">
        <v>45552</v>
      </c>
      <c r="X2060" s="143">
        <v>46035</v>
      </c>
      <c r="Y2060">
        <f t="shared" si="65"/>
        <v>93009</v>
      </c>
    </row>
    <row r="2061" spans="1:25">
      <c r="A2061" s="1" t="str">
        <f t="shared" si="64"/>
        <v>060131107348000</v>
      </c>
      <c r="B2061" s="142" t="s">
        <v>63</v>
      </c>
      <c r="C2061" s="142" t="s">
        <v>3600</v>
      </c>
      <c r="D2061" s="142" t="s">
        <v>3494</v>
      </c>
      <c r="E2061" s="142" t="s">
        <v>2486</v>
      </c>
      <c r="F2061" s="142" t="s">
        <v>99</v>
      </c>
      <c r="G2061" s="142" t="s">
        <v>2767</v>
      </c>
      <c r="H2061" s="142" t="s">
        <v>2768</v>
      </c>
      <c r="I2061" s="142" t="s">
        <v>21</v>
      </c>
      <c r="J2061" s="142">
        <v>1</v>
      </c>
      <c r="K2061" s="142">
        <v>20</v>
      </c>
      <c r="L2061" s="227"/>
      <c r="M2061" s="227"/>
      <c r="N2061" s="227">
        <v>5500</v>
      </c>
      <c r="O2061" s="227">
        <v>5000</v>
      </c>
      <c r="P2061" s="227">
        <v>100000</v>
      </c>
      <c r="Q2061" s="227">
        <v>20</v>
      </c>
      <c r="R2061" s="227">
        <v>300</v>
      </c>
      <c r="S2061" s="227">
        <v>94000</v>
      </c>
      <c r="T2061" s="227"/>
      <c r="U2061" s="227"/>
      <c r="V2061" s="227"/>
      <c r="W2061" s="143">
        <v>45618</v>
      </c>
      <c r="X2061" s="143">
        <v>45618</v>
      </c>
      <c r="Y2061">
        <f t="shared" si="65"/>
        <v>94000</v>
      </c>
    </row>
    <row r="2062" spans="1:25">
      <c r="A2062" s="1" t="str">
        <f t="shared" si="64"/>
        <v>060131108244000</v>
      </c>
      <c r="B2062" s="142" t="s">
        <v>63</v>
      </c>
      <c r="C2062" s="142" t="s">
        <v>3600</v>
      </c>
      <c r="D2062" s="142" t="s">
        <v>3495</v>
      </c>
      <c r="E2062" s="142" t="s">
        <v>3496</v>
      </c>
      <c r="F2062" s="142" t="s">
        <v>410</v>
      </c>
      <c r="G2062" s="142" t="s">
        <v>411</v>
      </c>
      <c r="H2062" s="142" t="s">
        <v>412</v>
      </c>
      <c r="I2062" s="142" t="s">
        <v>21</v>
      </c>
      <c r="J2062" s="142">
        <v>1</v>
      </c>
      <c r="K2062" s="142">
        <v>12</v>
      </c>
      <c r="L2062" s="227">
        <v>1575</v>
      </c>
      <c r="M2062" s="227">
        <v>4022628</v>
      </c>
      <c r="N2062" s="227">
        <v>3400</v>
      </c>
      <c r="O2062" s="227">
        <v>3500</v>
      </c>
      <c r="P2062" s="227">
        <v>42000</v>
      </c>
      <c r="Q2062" s="227">
        <v>12</v>
      </c>
      <c r="R2062" s="227">
        <v>450</v>
      </c>
      <c r="S2062" s="227">
        <v>36600</v>
      </c>
      <c r="T2062" s="227">
        <v>554</v>
      </c>
      <c r="U2062" s="227">
        <v>1524145</v>
      </c>
      <c r="V2062" s="227">
        <v>109201</v>
      </c>
      <c r="W2062" s="143">
        <v>46017</v>
      </c>
      <c r="X2062" s="143">
        <v>46035</v>
      </c>
      <c r="Y2062">
        <f t="shared" si="65"/>
        <v>36600</v>
      </c>
    </row>
    <row r="2063" spans="1:25">
      <c r="A2063" s="1" t="str">
        <f t="shared" si="64"/>
        <v>060131110244000</v>
      </c>
      <c r="B2063" s="142" t="s">
        <v>63</v>
      </c>
      <c r="C2063" s="142" t="s">
        <v>3600</v>
      </c>
      <c r="D2063" s="142" t="s">
        <v>3511</v>
      </c>
      <c r="E2063" s="142" t="s">
        <v>3512</v>
      </c>
      <c r="F2063" s="142" t="s">
        <v>3575</v>
      </c>
      <c r="G2063" s="142" t="s">
        <v>3576</v>
      </c>
      <c r="H2063" s="142" t="s">
        <v>3577</v>
      </c>
      <c r="I2063" s="142" t="s">
        <v>23</v>
      </c>
      <c r="J2063" s="142">
        <v>1</v>
      </c>
      <c r="K2063" s="142">
        <v>120</v>
      </c>
      <c r="L2063" s="227">
        <v>476</v>
      </c>
      <c r="M2063" s="227">
        <v>3015936</v>
      </c>
      <c r="N2063" s="227">
        <v>9000</v>
      </c>
      <c r="O2063" s="227">
        <v>9000</v>
      </c>
      <c r="P2063" s="227">
        <v>1080000</v>
      </c>
      <c r="Q2063" s="227"/>
      <c r="R2063" s="227"/>
      <c r="S2063" s="227"/>
      <c r="T2063" s="227">
        <v>36</v>
      </c>
      <c r="U2063" s="227">
        <v>291892</v>
      </c>
      <c r="V2063" s="227">
        <v>63796</v>
      </c>
      <c r="W2063" s="143">
        <v>45999</v>
      </c>
      <c r="X2063" s="143">
        <v>46035</v>
      </c>
      <c r="Y2063">
        <f t="shared" si="65"/>
        <v>1080000</v>
      </c>
    </row>
    <row r="2064" spans="1:25">
      <c r="A2064" s="1" t="str">
        <f t="shared" si="64"/>
        <v>060131114756000</v>
      </c>
      <c r="B2064" s="142" t="s">
        <v>63</v>
      </c>
      <c r="C2064" s="142" t="s">
        <v>3600</v>
      </c>
      <c r="D2064" s="142" t="s">
        <v>3523</v>
      </c>
      <c r="E2064" s="142" t="s">
        <v>20</v>
      </c>
      <c r="F2064" s="142" t="s">
        <v>416</v>
      </c>
      <c r="G2064" s="142" t="s">
        <v>417</v>
      </c>
      <c r="H2064" s="142" t="s">
        <v>3578</v>
      </c>
      <c r="I2064" s="142" t="s">
        <v>21</v>
      </c>
      <c r="J2064" s="142">
        <v>1</v>
      </c>
      <c r="K2064" s="142">
        <v>8</v>
      </c>
      <c r="L2064" s="227">
        <v>1133</v>
      </c>
      <c r="M2064" s="227">
        <v>36138621</v>
      </c>
      <c r="N2064" s="227">
        <v>37400</v>
      </c>
      <c r="O2064" s="227">
        <v>37400</v>
      </c>
      <c r="P2064" s="227">
        <v>299200</v>
      </c>
      <c r="Q2064" s="227">
        <v>8</v>
      </c>
      <c r="R2064" s="227">
        <v>2600</v>
      </c>
      <c r="S2064" s="227">
        <v>278400</v>
      </c>
      <c r="T2064" s="227">
        <v>67</v>
      </c>
      <c r="U2064" s="227">
        <v>2145045</v>
      </c>
      <c r="V2064" s="227">
        <v>7986</v>
      </c>
      <c r="W2064" s="143">
        <v>46032</v>
      </c>
      <c r="X2064" s="143">
        <v>46035</v>
      </c>
      <c r="Y2064">
        <f t="shared" si="65"/>
        <v>278400</v>
      </c>
    </row>
    <row r="2065" spans="1:25">
      <c r="A2065" s="1" t="str">
        <f t="shared" si="64"/>
        <v>060131115338000</v>
      </c>
      <c r="B2065" s="142" t="s">
        <v>63</v>
      </c>
      <c r="C2065" s="142" t="s">
        <v>3600</v>
      </c>
      <c r="D2065" s="142" t="s">
        <v>3497</v>
      </c>
      <c r="E2065" s="142" t="s">
        <v>24</v>
      </c>
      <c r="F2065" s="142" t="s">
        <v>422</v>
      </c>
      <c r="G2065" s="142" t="s">
        <v>423</v>
      </c>
      <c r="H2065" s="142" t="s">
        <v>424</v>
      </c>
      <c r="I2065" s="142" t="s">
        <v>21</v>
      </c>
      <c r="J2065" s="142">
        <v>1</v>
      </c>
      <c r="K2065" s="142">
        <v>36</v>
      </c>
      <c r="L2065" s="227">
        <v>487</v>
      </c>
      <c r="M2065" s="227">
        <v>1916839</v>
      </c>
      <c r="N2065" s="227">
        <v>5450</v>
      </c>
      <c r="O2065" s="227">
        <v>5450</v>
      </c>
      <c r="P2065" s="227">
        <v>196200</v>
      </c>
      <c r="Q2065" s="227">
        <v>36</v>
      </c>
      <c r="R2065" s="227">
        <v>800</v>
      </c>
      <c r="S2065" s="227">
        <v>167400</v>
      </c>
      <c r="T2065" s="227">
        <v>23795</v>
      </c>
      <c r="U2065" s="227">
        <v>100027658</v>
      </c>
      <c r="V2065" s="227">
        <v>6370181</v>
      </c>
      <c r="W2065" s="143">
        <v>46030</v>
      </c>
      <c r="X2065" s="143">
        <v>46035</v>
      </c>
      <c r="Y2065">
        <f t="shared" si="65"/>
        <v>167400</v>
      </c>
    </row>
    <row r="2066" spans="1:25">
      <c r="A2066" s="1" t="str">
        <f t="shared" si="64"/>
        <v>060131117281000</v>
      </c>
      <c r="B2066" s="142" t="s">
        <v>63</v>
      </c>
      <c r="C2066" s="142" t="s">
        <v>3600</v>
      </c>
      <c r="D2066" s="142" t="s">
        <v>3528</v>
      </c>
      <c r="E2066" s="142" t="s">
        <v>27</v>
      </c>
      <c r="F2066" s="142" t="s">
        <v>765</v>
      </c>
      <c r="G2066" s="142" t="s">
        <v>766</v>
      </c>
      <c r="H2066" s="142" t="s">
        <v>767</v>
      </c>
      <c r="I2066" s="142" t="s">
        <v>21</v>
      </c>
      <c r="J2066" s="142">
        <v>1</v>
      </c>
      <c r="K2066" s="142">
        <v>1</v>
      </c>
      <c r="L2066" s="227">
        <v>59</v>
      </c>
      <c r="M2066" s="227">
        <v>1069546</v>
      </c>
      <c r="N2066" s="227">
        <v>21700</v>
      </c>
      <c r="O2066" s="227">
        <v>21700</v>
      </c>
      <c r="P2066" s="227">
        <v>21700</v>
      </c>
      <c r="Q2066" s="227"/>
      <c r="R2066" s="227"/>
      <c r="S2066" s="227"/>
      <c r="T2066" s="227">
        <v>31</v>
      </c>
      <c r="U2066" s="227">
        <v>587748</v>
      </c>
      <c r="V2066" s="227">
        <v>25783</v>
      </c>
      <c r="W2066" s="143">
        <v>46002</v>
      </c>
      <c r="X2066" s="143">
        <v>46035</v>
      </c>
      <c r="Y2066">
        <f t="shared" si="65"/>
        <v>21700</v>
      </c>
    </row>
    <row r="2067" spans="1:25">
      <c r="A2067" s="1" t="str">
        <f t="shared" si="64"/>
        <v>060131118289000</v>
      </c>
      <c r="B2067" s="142" t="s">
        <v>63</v>
      </c>
      <c r="C2067" s="142" t="s">
        <v>3600</v>
      </c>
      <c r="D2067" s="142" t="s">
        <v>3494</v>
      </c>
      <c r="E2067" s="142" t="s">
        <v>2486</v>
      </c>
      <c r="F2067" s="142" t="s">
        <v>56</v>
      </c>
      <c r="G2067" s="142" t="s">
        <v>2574</v>
      </c>
      <c r="H2067" s="142" t="s">
        <v>3579</v>
      </c>
      <c r="I2067" s="142" t="s">
        <v>21</v>
      </c>
      <c r="J2067" s="142">
        <v>1</v>
      </c>
      <c r="K2067" s="142">
        <v>12</v>
      </c>
      <c r="L2067" s="227">
        <v>24</v>
      </c>
      <c r="M2067" s="227">
        <v>657622</v>
      </c>
      <c r="N2067" s="227">
        <v>39400</v>
      </c>
      <c r="O2067" s="227">
        <v>29400</v>
      </c>
      <c r="P2067" s="227">
        <v>352800</v>
      </c>
      <c r="Q2067" s="227"/>
      <c r="R2067" s="227"/>
      <c r="S2067" s="227"/>
      <c r="T2067" s="227">
        <v>1</v>
      </c>
      <c r="U2067" s="227">
        <v>35495</v>
      </c>
      <c r="V2067" s="227">
        <v>8094</v>
      </c>
      <c r="W2067" s="143">
        <v>45945</v>
      </c>
      <c r="X2067" s="143">
        <v>46023</v>
      </c>
      <c r="Y2067">
        <f t="shared" si="65"/>
        <v>352800</v>
      </c>
    </row>
    <row r="2068" spans="1:25">
      <c r="A2068" s="1" t="str">
        <f t="shared" si="64"/>
        <v>060131119446000</v>
      </c>
      <c r="B2068" s="142" t="s">
        <v>63</v>
      </c>
      <c r="C2068" s="142" t="s">
        <v>3600</v>
      </c>
      <c r="D2068" s="142" t="s">
        <v>3511</v>
      </c>
      <c r="E2068" s="142" t="s">
        <v>3512</v>
      </c>
      <c r="F2068" s="142" t="s">
        <v>3580</v>
      </c>
      <c r="G2068" s="142" t="s">
        <v>3581</v>
      </c>
      <c r="H2068" s="142" t="s">
        <v>3582</v>
      </c>
      <c r="I2068" s="142" t="s">
        <v>23</v>
      </c>
      <c r="J2068" s="142">
        <v>1</v>
      </c>
      <c r="K2068" s="142">
        <v>120</v>
      </c>
      <c r="L2068" s="227"/>
      <c r="M2068" s="227"/>
      <c r="N2068" s="227">
        <v>9000</v>
      </c>
      <c r="O2068" s="227">
        <v>9000</v>
      </c>
      <c r="P2068" s="227">
        <v>1080000</v>
      </c>
      <c r="Q2068" s="227"/>
      <c r="R2068" s="227"/>
      <c r="S2068" s="227"/>
      <c r="T2068" s="227"/>
      <c r="U2068" s="227"/>
      <c r="V2068" s="227"/>
      <c r="W2068" s="143">
        <v>45454</v>
      </c>
      <c r="X2068" s="143">
        <v>45512</v>
      </c>
      <c r="Y2068">
        <f t="shared" si="65"/>
        <v>1080000</v>
      </c>
    </row>
    <row r="2069" spans="1:25">
      <c r="A2069" s="1" t="str">
        <f t="shared" si="64"/>
        <v>060131120170000</v>
      </c>
      <c r="B2069" s="142" t="s">
        <v>63</v>
      </c>
      <c r="C2069" s="142" t="s">
        <v>3600</v>
      </c>
      <c r="D2069" s="142" t="s">
        <v>3523</v>
      </c>
      <c r="E2069" s="142" t="s">
        <v>20</v>
      </c>
      <c r="F2069" s="142" t="s">
        <v>428</v>
      </c>
      <c r="G2069" s="142" t="s">
        <v>3583</v>
      </c>
      <c r="H2069" s="142" t="s">
        <v>430</v>
      </c>
      <c r="I2069" s="142" t="s">
        <v>21</v>
      </c>
      <c r="J2069" s="142">
        <v>1</v>
      </c>
      <c r="K2069" s="142">
        <v>12</v>
      </c>
      <c r="L2069" s="227">
        <v>115</v>
      </c>
      <c r="M2069" s="227">
        <v>1658175</v>
      </c>
      <c r="N2069" s="227">
        <v>17700</v>
      </c>
      <c r="O2069" s="227">
        <v>17500</v>
      </c>
      <c r="P2069" s="227">
        <v>210000</v>
      </c>
      <c r="Q2069" s="227">
        <v>12</v>
      </c>
      <c r="R2069" s="227">
        <v>1250</v>
      </c>
      <c r="S2069" s="227">
        <v>195000</v>
      </c>
      <c r="T2069" s="227">
        <v>5</v>
      </c>
      <c r="U2069" s="227">
        <v>79730</v>
      </c>
      <c r="V2069" s="227">
        <v>7635</v>
      </c>
      <c r="W2069" s="143">
        <v>46032</v>
      </c>
      <c r="X2069" s="143">
        <v>46033</v>
      </c>
      <c r="Y2069">
        <f t="shared" si="65"/>
        <v>195000</v>
      </c>
    </row>
    <row r="2070" spans="1:25">
      <c r="A2070" s="1" t="str">
        <f t="shared" si="64"/>
        <v>060131121051000</v>
      </c>
      <c r="B2070" s="142" t="s">
        <v>63</v>
      </c>
      <c r="C2070" s="142" t="s">
        <v>3600</v>
      </c>
      <c r="D2070" s="142" t="s">
        <v>3523</v>
      </c>
      <c r="E2070" s="142" t="s">
        <v>20</v>
      </c>
      <c r="F2070" s="142" t="s">
        <v>434</v>
      </c>
      <c r="G2070" s="142" t="s">
        <v>435</v>
      </c>
      <c r="H2070" s="142" t="s">
        <v>436</v>
      </c>
      <c r="I2070" s="142" t="s">
        <v>21</v>
      </c>
      <c r="J2070" s="142">
        <v>1</v>
      </c>
      <c r="K2070" s="142">
        <v>12</v>
      </c>
      <c r="L2070" s="227">
        <v>274</v>
      </c>
      <c r="M2070" s="227">
        <v>2087802</v>
      </c>
      <c r="N2070" s="227">
        <v>9300</v>
      </c>
      <c r="O2070" s="227">
        <v>9250</v>
      </c>
      <c r="P2070" s="227">
        <v>111000</v>
      </c>
      <c r="Q2070" s="227">
        <v>12</v>
      </c>
      <c r="R2070" s="227">
        <v>500</v>
      </c>
      <c r="S2070" s="227">
        <v>105000</v>
      </c>
      <c r="T2070" s="227">
        <v>30</v>
      </c>
      <c r="U2070" s="227">
        <v>251189</v>
      </c>
      <c r="V2070" s="227">
        <v>22597</v>
      </c>
      <c r="W2070" s="143">
        <v>46006</v>
      </c>
      <c r="X2070" s="143">
        <v>46035</v>
      </c>
      <c r="Y2070">
        <f t="shared" si="65"/>
        <v>105000</v>
      </c>
    </row>
    <row r="2071" spans="1:25">
      <c r="A2071" s="1" t="str">
        <f t="shared" si="64"/>
        <v>060131122853000</v>
      </c>
      <c r="B2071" s="142" t="s">
        <v>63</v>
      </c>
      <c r="C2071" s="142" t="s">
        <v>3600</v>
      </c>
      <c r="D2071" s="142" t="s">
        <v>3511</v>
      </c>
      <c r="E2071" s="142" t="s">
        <v>3512</v>
      </c>
      <c r="F2071" s="142" t="s">
        <v>3584</v>
      </c>
      <c r="G2071" s="142" t="s">
        <v>3585</v>
      </c>
      <c r="H2071" s="142" t="s">
        <v>3586</v>
      </c>
      <c r="I2071" s="142" t="s">
        <v>21</v>
      </c>
      <c r="J2071" s="142">
        <v>1</v>
      </c>
      <c r="K2071" s="142">
        <v>10</v>
      </c>
      <c r="L2071" s="227">
        <v>49</v>
      </c>
      <c r="M2071" s="227">
        <v>418837</v>
      </c>
      <c r="N2071" s="227">
        <v>11900</v>
      </c>
      <c r="O2071" s="227">
        <v>11900</v>
      </c>
      <c r="P2071" s="227">
        <v>119000</v>
      </c>
      <c r="Q2071" s="227"/>
      <c r="R2071" s="227"/>
      <c r="S2071" s="227"/>
      <c r="T2071" s="227">
        <v>38</v>
      </c>
      <c r="U2071" s="227">
        <v>407387</v>
      </c>
      <c r="V2071" s="227">
        <v>82575</v>
      </c>
      <c r="W2071" s="143">
        <v>46029</v>
      </c>
      <c r="X2071" s="143">
        <v>46035</v>
      </c>
      <c r="Y2071">
        <f t="shared" si="65"/>
        <v>119000</v>
      </c>
    </row>
    <row r="2072" spans="1:25">
      <c r="A2072" s="1" t="str">
        <f t="shared" si="64"/>
        <v>060131124796000</v>
      </c>
      <c r="B2072" s="142" t="s">
        <v>63</v>
      </c>
      <c r="C2072" s="142" t="s">
        <v>3600</v>
      </c>
      <c r="D2072" s="142" t="s">
        <v>3511</v>
      </c>
      <c r="E2072" s="142" t="s">
        <v>3512</v>
      </c>
      <c r="F2072" s="142" t="s">
        <v>3587</v>
      </c>
      <c r="G2072" s="142" t="s">
        <v>3588</v>
      </c>
      <c r="H2072" s="142" t="s">
        <v>3589</v>
      </c>
      <c r="I2072" s="142" t="s">
        <v>21</v>
      </c>
      <c r="J2072" s="142">
        <v>1</v>
      </c>
      <c r="K2072" s="142">
        <v>100</v>
      </c>
      <c r="L2072" s="227">
        <v>317</v>
      </c>
      <c r="M2072" s="227">
        <v>685272</v>
      </c>
      <c r="N2072" s="227">
        <v>3000</v>
      </c>
      <c r="O2072" s="227">
        <v>3000</v>
      </c>
      <c r="P2072" s="227">
        <v>300000</v>
      </c>
      <c r="Q2072" s="227"/>
      <c r="R2072" s="227"/>
      <c r="S2072" s="227"/>
      <c r="T2072" s="227">
        <v>4</v>
      </c>
      <c r="U2072" s="227">
        <v>10811</v>
      </c>
      <c r="V2072" s="227">
        <v>2164</v>
      </c>
      <c r="W2072" s="143">
        <v>45929</v>
      </c>
      <c r="X2072" s="143">
        <v>46032</v>
      </c>
      <c r="Y2072">
        <f t="shared" si="65"/>
        <v>300000</v>
      </c>
    </row>
    <row r="2073" spans="1:25">
      <c r="A2073" s="1" t="str">
        <f t="shared" si="64"/>
        <v>060131124797000</v>
      </c>
      <c r="B2073" s="142" t="s">
        <v>63</v>
      </c>
      <c r="C2073" s="142" t="s">
        <v>3600</v>
      </c>
      <c r="D2073" s="142" t="s">
        <v>3511</v>
      </c>
      <c r="E2073" s="142" t="s">
        <v>3512</v>
      </c>
      <c r="F2073" s="142" t="s">
        <v>3590</v>
      </c>
      <c r="G2073" s="142" t="s">
        <v>3591</v>
      </c>
      <c r="H2073" s="142" t="s">
        <v>3592</v>
      </c>
      <c r="I2073" s="142" t="s">
        <v>23</v>
      </c>
      <c r="J2073" s="142">
        <v>1</v>
      </c>
      <c r="K2073" s="142">
        <v>100</v>
      </c>
      <c r="L2073" s="227">
        <v>379</v>
      </c>
      <c r="M2073" s="227">
        <v>819399</v>
      </c>
      <c r="N2073" s="227">
        <v>3000</v>
      </c>
      <c r="O2073" s="227">
        <v>3000</v>
      </c>
      <c r="P2073" s="227">
        <v>300000</v>
      </c>
      <c r="Q2073" s="227"/>
      <c r="R2073" s="227"/>
      <c r="S2073" s="227"/>
      <c r="T2073" s="227">
        <v>0</v>
      </c>
      <c r="U2073" s="227">
        <v>0</v>
      </c>
      <c r="V2073" s="227">
        <v>0</v>
      </c>
      <c r="W2073" s="143">
        <v>45929</v>
      </c>
      <c r="X2073" s="143">
        <v>46021</v>
      </c>
      <c r="Y2073">
        <f t="shared" si="65"/>
        <v>300000</v>
      </c>
    </row>
    <row r="2074" spans="1:25">
      <c r="A2074" s="1" t="str">
        <f t="shared" si="64"/>
        <v>060131135321000</v>
      </c>
      <c r="B2074" s="142" t="s">
        <v>63</v>
      </c>
      <c r="C2074" s="142" t="s">
        <v>3600</v>
      </c>
      <c r="D2074" s="142" t="s">
        <v>3494</v>
      </c>
      <c r="E2074" s="142" t="s">
        <v>2486</v>
      </c>
      <c r="F2074" s="142" t="s">
        <v>100</v>
      </c>
      <c r="G2074" s="142" t="s">
        <v>2773</v>
      </c>
      <c r="H2074" s="142" t="s">
        <v>2774</v>
      </c>
      <c r="I2074" s="142" t="s">
        <v>21</v>
      </c>
      <c r="J2074" s="142">
        <v>1</v>
      </c>
      <c r="K2074" s="142">
        <v>12</v>
      </c>
      <c r="L2074" s="227"/>
      <c r="M2074" s="227"/>
      <c r="N2074" s="227">
        <v>19000</v>
      </c>
      <c r="O2074" s="227">
        <v>18900</v>
      </c>
      <c r="P2074" s="227">
        <v>226800</v>
      </c>
      <c r="Q2074" s="227">
        <v>3</v>
      </c>
      <c r="R2074" s="227">
        <v>2400</v>
      </c>
      <c r="S2074" s="227">
        <v>198000</v>
      </c>
      <c r="T2074" s="227"/>
      <c r="U2074" s="227"/>
      <c r="V2074" s="227"/>
      <c r="W2074" s="143">
        <v>45689</v>
      </c>
      <c r="X2074" s="143">
        <v>45689</v>
      </c>
      <c r="Y2074">
        <f t="shared" si="65"/>
        <v>198000</v>
      </c>
    </row>
    <row r="2075" spans="1:25">
      <c r="A2075" s="1" t="str">
        <f t="shared" si="64"/>
        <v>060131137122000</v>
      </c>
      <c r="B2075" s="142" t="s">
        <v>63</v>
      </c>
      <c r="C2075" s="142" t="s">
        <v>3600</v>
      </c>
      <c r="D2075" s="142" t="s">
        <v>3497</v>
      </c>
      <c r="E2075" s="142" t="s">
        <v>24</v>
      </c>
      <c r="F2075" s="142" t="s">
        <v>440</v>
      </c>
      <c r="G2075" s="142" t="s">
        <v>441</v>
      </c>
      <c r="H2075" s="142" t="s">
        <v>442</v>
      </c>
      <c r="I2075" s="142" t="s">
        <v>23</v>
      </c>
      <c r="J2075" s="142">
        <v>1</v>
      </c>
      <c r="K2075" s="142">
        <v>48</v>
      </c>
      <c r="L2075" s="227">
        <v>3526</v>
      </c>
      <c r="M2075" s="227">
        <v>14467914</v>
      </c>
      <c r="N2075" s="227">
        <v>4800</v>
      </c>
      <c r="O2075" s="227">
        <v>4800</v>
      </c>
      <c r="P2075" s="227">
        <v>230400</v>
      </c>
      <c r="Q2075" s="227">
        <v>48</v>
      </c>
      <c r="R2075" s="227">
        <v>175</v>
      </c>
      <c r="S2075" s="227">
        <v>222000</v>
      </c>
      <c r="T2075" s="227">
        <v>162</v>
      </c>
      <c r="U2075" s="227">
        <v>646369</v>
      </c>
      <c r="V2075" s="227">
        <v>-18351</v>
      </c>
      <c r="W2075" s="143">
        <v>45996</v>
      </c>
      <c r="X2075" s="143">
        <v>46033</v>
      </c>
      <c r="Y2075">
        <f t="shared" si="65"/>
        <v>222000</v>
      </c>
    </row>
    <row r="2076" spans="1:25">
      <c r="A2076" s="1" t="str">
        <f t="shared" si="64"/>
        <v>060131137151000</v>
      </c>
      <c r="B2076" s="142" t="s">
        <v>63</v>
      </c>
      <c r="C2076" s="142" t="s">
        <v>3600</v>
      </c>
      <c r="D2076" s="142" t="s">
        <v>3528</v>
      </c>
      <c r="E2076" s="142" t="s">
        <v>27</v>
      </c>
      <c r="F2076" s="142" t="s">
        <v>988</v>
      </c>
      <c r="G2076" s="142" t="s">
        <v>3593</v>
      </c>
      <c r="H2076" s="142" t="s">
        <v>990</v>
      </c>
      <c r="I2076" s="142" t="s">
        <v>26</v>
      </c>
      <c r="J2076" s="142">
        <v>1</v>
      </c>
      <c r="K2076" s="142">
        <v>1</v>
      </c>
      <c r="L2076" s="227"/>
      <c r="M2076" s="227"/>
      <c r="N2076" s="227">
        <v>26300</v>
      </c>
      <c r="O2076" s="227">
        <v>26300</v>
      </c>
      <c r="P2076" s="227">
        <v>26300</v>
      </c>
      <c r="Q2076" s="227"/>
      <c r="R2076" s="227"/>
      <c r="S2076" s="227"/>
      <c r="T2076" s="227"/>
      <c r="U2076" s="227"/>
      <c r="V2076" s="227"/>
      <c r="W2076" s="143">
        <v>45798</v>
      </c>
      <c r="X2076" s="143">
        <v>45819</v>
      </c>
      <c r="Y2076">
        <f t="shared" si="65"/>
        <v>26300</v>
      </c>
    </row>
    <row r="2077" spans="1:25">
      <c r="A2077" s="1" t="str">
        <f t="shared" si="64"/>
        <v>060131137215000</v>
      </c>
      <c r="B2077" s="142" t="s">
        <v>63</v>
      </c>
      <c r="C2077" s="142" t="s">
        <v>3600</v>
      </c>
      <c r="D2077" s="142" t="s">
        <v>3494</v>
      </c>
      <c r="E2077" s="142" t="s">
        <v>2486</v>
      </c>
      <c r="F2077" s="142" t="s">
        <v>57</v>
      </c>
      <c r="G2077" s="142" t="s">
        <v>2579</v>
      </c>
      <c r="H2077" s="142" t="s">
        <v>3594</v>
      </c>
      <c r="I2077" s="142" t="s">
        <v>21</v>
      </c>
      <c r="J2077" s="142">
        <v>1</v>
      </c>
      <c r="K2077" s="142">
        <v>42</v>
      </c>
      <c r="L2077" s="227">
        <v>11</v>
      </c>
      <c r="M2077" s="227">
        <v>89360</v>
      </c>
      <c r="N2077" s="227">
        <v>10500</v>
      </c>
      <c r="O2077" s="227">
        <v>8700</v>
      </c>
      <c r="P2077" s="227">
        <v>365400</v>
      </c>
      <c r="Q2077" s="227"/>
      <c r="R2077" s="227"/>
      <c r="S2077" s="227"/>
      <c r="T2077" s="227">
        <v>11</v>
      </c>
      <c r="U2077" s="227">
        <v>104054</v>
      </c>
      <c r="V2077" s="227">
        <v>14694</v>
      </c>
      <c r="W2077" s="143">
        <v>46010</v>
      </c>
      <c r="X2077" s="143">
        <v>46035</v>
      </c>
      <c r="Y2077">
        <f t="shared" si="65"/>
        <v>365400</v>
      </c>
    </row>
    <row r="2078" spans="1:25">
      <c r="A2078" s="1" t="str">
        <f t="shared" si="64"/>
        <v>060131138202000</v>
      </c>
      <c r="B2078" s="142" t="s">
        <v>63</v>
      </c>
      <c r="C2078" s="142" t="s">
        <v>3600</v>
      </c>
      <c r="D2078" s="142" t="s">
        <v>3523</v>
      </c>
      <c r="E2078" s="142" t="s">
        <v>20</v>
      </c>
      <c r="F2078" s="142" t="s">
        <v>992</v>
      </c>
      <c r="G2078" s="142" t="s">
        <v>993</v>
      </c>
      <c r="H2078" s="142" t="s">
        <v>994</v>
      </c>
      <c r="I2078" s="142" t="s">
        <v>21</v>
      </c>
      <c r="J2078" s="142">
        <v>1</v>
      </c>
      <c r="K2078" s="142">
        <v>144</v>
      </c>
      <c r="L2078" s="227">
        <v>212</v>
      </c>
      <c r="M2078" s="227">
        <v>518657</v>
      </c>
      <c r="N2078" s="227">
        <v>3500</v>
      </c>
      <c r="O2078" s="227">
        <v>3500</v>
      </c>
      <c r="P2078" s="227">
        <v>504000</v>
      </c>
      <c r="Q2078" s="227"/>
      <c r="R2078" s="227"/>
      <c r="S2078" s="227"/>
      <c r="T2078" s="227">
        <v>22</v>
      </c>
      <c r="U2078" s="227">
        <v>69369</v>
      </c>
      <c r="V2078" s="227">
        <v>15546</v>
      </c>
      <c r="W2078" s="143">
        <v>46017</v>
      </c>
      <c r="X2078" s="143">
        <v>46026</v>
      </c>
      <c r="Y2078">
        <f t="shared" si="65"/>
        <v>504000</v>
      </c>
    </row>
    <row r="2079" spans="1:25">
      <c r="A2079" s="1" t="str">
        <f t="shared" si="64"/>
        <v>060131140637000</v>
      </c>
      <c r="B2079" s="142" t="s">
        <v>63</v>
      </c>
      <c r="C2079" s="142" t="s">
        <v>3600</v>
      </c>
      <c r="D2079" s="142" t="s">
        <v>3534</v>
      </c>
      <c r="E2079" s="142" t="s">
        <v>2492</v>
      </c>
      <c r="F2079" s="142" t="s">
        <v>58</v>
      </c>
      <c r="G2079" s="142" t="s">
        <v>2584</v>
      </c>
      <c r="H2079" s="142" t="s">
        <v>2585</v>
      </c>
      <c r="I2079" s="142" t="s">
        <v>21</v>
      </c>
      <c r="J2079" s="142">
        <v>1</v>
      </c>
      <c r="K2079" s="142">
        <v>6</v>
      </c>
      <c r="L2079" s="227">
        <v>198</v>
      </c>
      <c r="M2079" s="227">
        <v>3050272</v>
      </c>
      <c r="N2079" s="227">
        <v>21400</v>
      </c>
      <c r="O2079" s="227">
        <v>12900</v>
      </c>
      <c r="P2079" s="227">
        <v>77400</v>
      </c>
      <c r="Q2079" s="227"/>
      <c r="R2079" s="227"/>
      <c r="S2079" s="227"/>
      <c r="T2079" s="227">
        <v>18</v>
      </c>
      <c r="U2079" s="227">
        <v>209189</v>
      </c>
      <c r="V2079" s="227">
        <v>-68108</v>
      </c>
      <c r="W2079" s="143">
        <v>46027</v>
      </c>
      <c r="X2079" s="143">
        <v>46034</v>
      </c>
      <c r="Y2079">
        <f t="shared" si="65"/>
        <v>77400</v>
      </c>
    </row>
    <row r="2080" spans="1:25">
      <c r="A2080" s="1" t="str">
        <f t="shared" si="64"/>
        <v>060131150705000</v>
      </c>
      <c r="B2080" s="142" t="s">
        <v>63</v>
      </c>
      <c r="C2080" s="142" t="s">
        <v>3600</v>
      </c>
      <c r="D2080" s="142" t="s">
        <v>3534</v>
      </c>
      <c r="E2080" s="142" t="s">
        <v>2492</v>
      </c>
      <c r="F2080" s="142" t="s">
        <v>3595</v>
      </c>
      <c r="G2080" s="142" t="s">
        <v>3596</v>
      </c>
      <c r="H2080" s="142" t="s">
        <v>2559</v>
      </c>
      <c r="I2080" s="142" t="s">
        <v>21</v>
      </c>
      <c r="J2080" s="142">
        <v>1</v>
      </c>
      <c r="K2080" s="142">
        <v>32</v>
      </c>
      <c r="L2080" s="227">
        <v>156</v>
      </c>
      <c r="M2080" s="227">
        <v>647478</v>
      </c>
      <c r="N2080" s="227">
        <v>5000</v>
      </c>
      <c r="O2080" s="227">
        <v>5000</v>
      </c>
      <c r="P2080" s="227">
        <v>160000</v>
      </c>
      <c r="Q2080" s="227">
        <v>32</v>
      </c>
      <c r="R2080" s="227">
        <v>750</v>
      </c>
      <c r="S2080" s="227">
        <v>136000</v>
      </c>
      <c r="T2080" s="227">
        <v>553</v>
      </c>
      <c r="U2080" s="227">
        <v>2167387</v>
      </c>
      <c r="V2080" s="227">
        <v>-127840</v>
      </c>
      <c r="W2080" s="143">
        <v>46018</v>
      </c>
      <c r="X2080" s="143">
        <v>46035</v>
      </c>
      <c r="Y2080">
        <f t="shared" si="65"/>
        <v>136000</v>
      </c>
    </row>
    <row r="2081" spans="1:25">
      <c r="A2081" s="1" t="str">
        <f t="shared" si="64"/>
        <v>060140000178000</v>
      </c>
      <c r="B2081" s="142" t="s">
        <v>66</v>
      </c>
      <c r="C2081" s="142" t="s">
        <v>644</v>
      </c>
      <c r="D2081" s="142" t="s">
        <v>3366</v>
      </c>
      <c r="E2081" s="142" t="s">
        <v>3367</v>
      </c>
      <c r="F2081" s="142" t="s">
        <v>3368</v>
      </c>
      <c r="G2081" s="142" t="s">
        <v>3369</v>
      </c>
      <c r="H2081" s="142" t="s">
        <v>3370</v>
      </c>
      <c r="I2081" s="142" t="s">
        <v>23</v>
      </c>
      <c r="J2081" s="142">
        <v>2</v>
      </c>
      <c r="K2081" s="142">
        <v>1</v>
      </c>
      <c r="L2081" s="227">
        <v>37396</v>
      </c>
      <c r="M2081" s="227">
        <v>523544</v>
      </c>
      <c r="N2081" s="227">
        <v>18900</v>
      </c>
      <c r="O2081" s="227">
        <v>18900</v>
      </c>
      <c r="P2081" s="227">
        <v>18900</v>
      </c>
      <c r="Q2081" s="227"/>
      <c r="R2081" s="227"/>
      <c r="S2081" s="227"/>
      <c r="T2081" s="227">
        <v>206864</v>
      </c>
      <c r="U2081" s="227">
        <v>3036963</v>
      </c>
      <c r="V2081" s="227">
        <v>140867</v>
      </c>
      <c r="W2081" s="143">
        <v>46035</v>
      </c>
      <c r="X2081" s="143">
        <v>46035</v>
      </c>
      <c r="Y2081">
        <f t="shared" si="65"/>
        <v>18900</v>
      </c>
    </row>
    <row r="2082" spans="1:25">
      <c r="A2082" s="1" t="str">
        <f t="shared" si="64"/>
        <v>060140000848000</v>
      </c>
      <c r="B2082" s="142" t="s">
        <v>66</v>
      </c>
      <c r="C2082" s="142" t="s">
        <v>644</v>
      </c>
      <c r="D2082" s="142" t="s">
        <v>3366</v>
      </c>
      <c r="E2082" s="142" t="s">
        <v>3367</v>
      </c>
      <c r="F2082" s="142" t="s">
        <v>3371</v>
      </c>
      <c r="G2082" s="142" t="s">
        <v>3372</v>
      </c>
      <c r="H2082" s="142" t="s">
        <v>3373</v>
      </c>
      <c r="I2082" s="142" t="s">
        <v>23</v>
      </c>
      <c r="J2082" s="142">
        <v>2</v>
      </c>
      <c r="K2082" s="142">
        <v>1</v>
      </c>
      <c r="L2082" s="227">
        <v>33242</v>
      </c>
      <c r="M2082" s="227">
        <v>551780</v>
      </c>
      <c r="N2082" s="227">
        <v>15900</v>
      </c>
      <c r="O2082" s="227">
        <v>15900</v>
      </c>
      <c r="P2082" s="227">
        <v>15900</v>
      </c>
      <c r="Q2082" s="227"/>
      <c r="R2082" s="227"/>
      <c r="S2082" s="227"/>
      <c r="T2082" s="227">
        <v>24808</v>
      </c>
      <c r="U2082" s="227">
        <v>352209</v>
      </c>
      <c r="V2082" s="227">
        <v>-59576</v>
      </c>
      <c r="W2082" s="143">
        <v>46031</v>
      </c>
      <c r="X2082" s="143">
        <v>46035</v>
      </c>
      <c r="Y2082">
        <f t="shared" si="65"/>
        <v>15900</v>
      </c>
    </row>
    <row r="2083" spans="1:25">
      <c r="A2083" s="1" t="str">
        <f t="shared" si="64"/>
        <v>060140000864000</v>
      </c>
      <c r="B2083" s="142" t="s">
        <v>66</v>
      </c>
      <c r="C2083" s="142" t="s">
        <v>644</v>
      </c>
      <c r="D2083" s="142" t="s">
        <v>3366</v>
      </c>
      <c r="E2083" s="142" t="s">
        <v>3367</v>
      </c>
      <c r="F2083" s="142" t="s">
        <v>3374</v>
      </c>
      <c r="G2083" s="142" t="s">
        <v>3375</v>
      </c>
      <c r="H2083" s="142" t="s">
        <v>3376</v>
      </c>
      <c r="I2083" s="142" t="s">
        <v>23</v>
      </c>
      <c r="J2083" s="142">
        <v>2</v>
      </c>
      <c r="K2083" s="142">
        <v>1</v>
      </c>
      <c r="L2083" s="227">
        <v>337327</v>
      </c>
      <c r="M2083" s="227">
        <v>3135909</v>
      </c>
      <c r="N2083" s="227">
        <v>11000</v>
      </c>
      <c r="O2083" s="227">
        <v>11000</v>
      </c>
      <c r="P2083" s="227">
        <v>11000</v>
      </c>
      <c r="Q2083" s="227"/>
      <c r="R2083" s="227"/>
      <c r="S2083" s="227"/>
      <c r="T2083" s="227">
        <v>235644</v>
      </c>
      <c r="U2083" s="227">
        <v>2347257</v>
      </c>
      <c r="V2083" s="227">
        <v>156628</v>
      </c>
      <c r="W2083" s="143">
        <v>46034</v>
      </c>
      <c r="X2083" s="143">
        <v>46035</v>
      </c>
      <c r="Y2083">
        <f t="shared" si="65"/>
        <v>11000</v>
      </c>
    </row>
    <row r="2084" spans="1:25">
      <c r="A2084" s="1" t="str">
        <f t="shared" si="64"/>
        <v>060140000976000</v>
      </c>
      <c r="B2084" s="142" t="s">
        <v>66</v>
      </c>
      <c r="C2084" s="142" t="s">
        <v>644</v>
      </c>
      <c r="D2084" s="142" t="s">
        <v>3377</v>
      </c>
      <c r="E2084" s="142" t="s">
        <v>3378</v>
      </c>
      <c r="F2084" s="142" t="s">
        <v>3379</v>
      </c>
      <c r="G2084" s="142" t="s">
        <v>3380</v>
      </c>
      <c r="H2084" s="142" t="s">
        <v>3381</v>
      </c>
      <c r="I2084" s="142" t="s">
        <v>26</v>
      </c>
      <c r="J2084" s="142">
        <v>2</v>
      </c>
      <c r="K2084" s="142">
        <v>1</v>
      </c>
      <c r="L2084" s="227"/>
      <c r="M2084" s="227"/>
      <c r="N2084" s="227">
        <v>77900</v>
      </c>
      <c r="O2084" s="227">
        <v>77900</v>
      </c>
      <c r="P2084" s="227">
        <v>77900</v>
      </c>
      <c r="Q2084" s="227"/>
      <c r="R2084" s="227"/>
      <c r="S2084" s="227"/>
      <c r="T2084" s="227"/>
      <c r="U2084" s="227"/>
      <c r="V2084" s="227"/>
      <c r="W2084" s="143">
        <v>40798</v>
      </c>
      <c r="X2084" s="143">
        <v>40879</v>
      </c>
      <c r="Y2084">
        <f t="shared" si="65"/>
        <v>77900</v>
      </c>
    </row>
    <row r="2085" spans="1:25">
      <c r="A2085" s="1" t="str">
        <f t="shared" si="64"/>
        <v>060140001462000</v>
      </c>
      <c r="B2085" s="142" t="s">
        <v>66</v>
      </c>
      <c r="C2085" s="142" t="s">
        <v>644</v>
      </c>
      <c r="D2085" s="142" t="s">
        <v>3366</v>
      </c>
      <c r="E2085" s="142" t="s">
        <v>3367</v>
      </c>
      <c r="F2085" s="142" t="s">
        <v>3382</v>
      </c>
      <c r="G2085" s="142" t="s">
        <v>3383</v>
      </c>
      <c r="H2085" s="142" t="s">
        <v>3384</v>
      </c>
      <c r="I2085" s="142" t="s">
        <v>23</v>
      </c>
      <c r="J2085" s="142">
        <v>2</v>
      </c>
      <c r="K2085" s="142">
        <v>1</v>
      </c>
      <c r="L2085" s="227">
        <v>210460</v>
      </c>
      <c r="M2085" s="227">
        <v>9392346</v>
      </c>
      <c r="N2085" s="227">
        <v>50000</v>
      </c>
      <c r="O2085" s="227">
        <v>50000</v>
      </c>
      <c r="P2085" s="227">
        <v>50000</v>
      </c>
      <c r="Q2085" s="227"/>
      <c r="R2085" s="227"/>
      <c r="S2085" s="227"/>
      <c r="T2085" s="227">
        <v>61968</v>
      </c>
      <c r="U2085" s="227">
        <v>2412800</v>
      </c>
      <c r="V2085" s="227">
        <v>-352689</v>
      </c>
      <c r="W2085" s="143">
        <v>46029</v>
      </c>
      <c r="X2085" s="143">
        <v>46035</v>
      </c>
      <c r="Y2085">
        <f t="shared" si="65"/>
        <v>50000</v>
      </c>
    </row>
    <row r="2086" spans="1:25">
      <c r="A2086" s="1" t="str">
        <f t="shared" si="64"/>
        <v>060140001574000</v>
      </c>
      <c r="B2086" s="142" t="s">
        <v>66</v>
      </c>
      <c r="C2086" s="142" t="s">
        <v>644</v>
      </c>
      <c r="D2086" s="142" t="s">
        <v>3366</v>
      </c>
      <c r="E2086" s="142" t="s">
        <v>3367</v>
      </c>
      <c r="F2086" s="142" t="s">
        <v>3385</v>
      </c>
      <c r="G2086" s="142" t="s">
        <v>3386</v>
      </c>
      <c r="H2086" s="142" t="s">
        <v>3387</v>
      </c>
      <c r="I2086" s="142" t="s">
        <v>23</v>
      </c>
      <c r="J2086" s="142">
        <v>2</v>
      </c>
      <c r="K2086" s="142">
        <v>1</v>
      </c>
      <c r="L2086" s="227">
        <v>89744</v>
      </c>
      <c r="M2086" s="227">
        <v>4409467</v>
      </c>
      <c r="N2086" s="227">
        <v>60000</v>
      </c>
      <c r="O2086" s="227">
        <v>60000</v>
      </c>
      <c r="P2086" s="227">
        <v>60000</v>
      </c>
      <c r="Q2086" s="227"/>
      <c r="R2086" s="227"/>
      <c r="S2086" s="227"/>
      <c r="T2086" s="227">
        <v>16884</v>
      </c>
      <c r="U2086" s="227">
        <v>1013040</v>
      </c>
      <c r="V2086" s="227">
        <v>183464</v>
      </c>
      <c r="W2086" s="143">
        <v>46014</v>
      </c>
      <c r="X2086" s="143">
        <v>46035</v>
      </c>
      <c r="Y2086">
        <f t="shared" si="65"/>
        <v>60000</v>
      </c>
    </row>
    <row r="2087" spans="1:25">
      <c r="A2087" s="1" t="str">
        <f t="shared" si="64"/>
        <v>060140002336000</v>
      </c>
      <c r="B2087" s="142" t="s">
        <v>66</v>
      </c>
      <c r="C2087" s="142" t="s">
        <v>644</v>
      </c>
      <c r="D2087" s="142" t="s">
        <v>3388</v>
      </c>
      <c r="E2087" s="142" t="s">
        <v>3389</v>
      </c>
      <c r="F2087" s="142" t="s">
        <v>3390</v>
      </c>
      <c r="G2087" s="142" t="s">
        <v>3391</v>
      </c>
      <c r="H2087" s="142" t="s">
        <v>3392</v>
      </c>
      <c r="I2087" s="142" t="s">
        <v>23</v>
      </c>
      <c r="J2087" s="142">
        <v>2</v>
      </c>
      <c r="K2087" s="142">
        <v>1</v>
      </c>
      <c r="L2087" s="227">
        <v>25000</v>
      </c>
      <c r="M2087" s="227">
        <v>1644570</v>
      </c>
      <c r="N2087" s="227">
        <v>70000</v>
      </c>
      <c r="O2087" s="227">
        <v>70000</v>
      </c>
      <c r="P2087" s="227">
        <v>70000</v>
      </c>
      <c r="Q2087" s="227"/>
      <c r="R2087" s="227"/>
      <c r="S2087" s="227"/>
      <c r="T2087" s="227">
        <v>4026</v>
      </c>
      <c r="U2087" s="227">
        <v>281820</v>
      </c>
      <c r="V2087" s="227">
        <v>16978</v>
      </c>
      <c r="W2087" s="143">
        <v>46021</v>
      </c>
      <c r="X2087" s="143">
        <v>46032</v>
      </c>
      <c r="Y2087">
        <f t="shared" si="65"/>
        <v>70000</v>
      </c>
    </row>
    <row r="2088" spans="1:25">
      <c r="A2088" s="1" t="str">
        <f t="shared" si="64"/>
        <v>060140002386000</v>
      </c>
      <c r="B2088" s="142" t="s">
        <v>66</v>
      </c>
      <c r="C2088" s="142" t="s">
        <v>644</v>
      </c>
      <c r="D2088" s="142" t="s">
        <v>3388</v>
      </c>
      <c r="E2088" s="142" t="s">
        <v>3389</v>
      </c>
      <c r="F2088" s="142" t="s">
        <v>3393</v>
      </c>
      <c r="G2088" s="142" t="s">
        <v>3394</v>
      </c>
      <c r="H2088" s="142" t="s">
        <v>3395</v>
      </c>
      <c r="I2088" s="142" t="s">
        <v>23</v>
      </c>
      <c r="J2088" s="142">
        <v>2</v>
      </c>
      <c r="K2088" s="142">
        <v>1</v>
      </c>
      <c r="L2088" s="227">
        <v>652</v>
      </c>
      <c r="M2088" s="227">
        <v>44663</v>
      </c>
      <c r="N2088" s="227">
        <v>85000</v>
      </c>
      <c r="O2088" s="227">
        <v>85000</v>
      </c>
      <c r="P2088" s="227">
        <v>85000</v>
      </c>
      <c r="Q2088" s="227"/>
      <c r="R2088" s="227"/>
      <c r="S2088" s="227"/>
      <c r="T2088" s="227">
        <v>8736</v>
      </c>
      <c r="U2088" s="227">
        <v>702695</v>
      </c>
      <c r="V2088" s="227">
        <v>104268</v>
      </c>
      <c r="W2088" s="143">
        <v>46034</v>
      </c>
      <c r="X2088" s="143">
        <v>46035</v>
      </c>
      <c r="Y2088">
        <f t="shared" si="65"/>
        <v>85000</v>
      </c>
    </row>
    <row r="2089" spans="1:25">
      <c r="A2089" s="1" t="str">
        <f t="shared" si="64"/>
        <v>060140002489000</v>
      </c>
      <c r="B2089" s="142" t="s">
        <v>66</v>
      </c>
      <c r="C2089" s="142" t="s">
        <v>644</v>
      </c>
      <c r="D2089" s="142" t="s">
        <v>3388</v>
      </c>
      <c r="E2089" s="142" t="s">
        <v>3389</v>
      </c>
      <c r="F2089" s="142" t="s">
        <v>3396</v>
      </c>
      <c r="G2089" s="142" t="s">
        <v>3397</v>
      </c>
      <c r="H2089" s="142" t="s">
        <v>3398</v>
      </c>
      <c r="I2089" s="142" t="s">
        <v>23</v>
      </c>
      <c r="J2089" s="142">
        <v>2</v>
      </c>
      <c r="K2089" s="142">
        <v>1</v>
      </c>
      <c r="L2089" s="227">
        <v>11986</v>
      </c>
      <c r="M2089" s="227">
        <v>191497</v>
      </c>
      <c r="N2089" s="227">
        <v>17900</v>
      </c>
      <c r="O2089" s="227">
        <v>17900</v>
      </c>
      <c r="P2089" s="227">
        <v>17900</v>
      </c>
      <c r="Q2089" s="227"/>
      <c r="R2089" s="227"/>
      <c r="S2089" s="227"/>
      <c r="T2089" s="227">
        <v>21762</v>
      </c>
      <c r="U2089" s="227">
        <v>357641</v>
      </c>
      <c r="V2089" s="227">
        <v>9956</v>
      </c>
      <c r="W2089" s="143">
        <v>46034</v>
      </c>
      <c r="X2089" s="143">
        <v>46035</v>
      </c>
      <c r="Y2089">
        <f t="shared" si="65"/>
        <v>17900</v>
      </c>
    </row>
    <row r="2090" spans="1:25">
      <c r="A2090" s="1" t="str">
        <f t="shared" si="64"/>
        <v>060140003412000</v>
      </c>
      <c r="B2090" s="142" t="s">
        <v>66</v>
      </c>
      <c r="C2090" s="142" t="s">
        <v>644</v>
      </c>
      <c r="D2090" s="142" t="s">
        <v>3377</v>
      </c>
      <c r="E2090" s="142" t="s">
        <v>3378</v>
      </c>
      <c r="F2090" s="142" t="s">
        <v>3399</v>
      </c>
      <c r="G2090" s="142" t="s">
        <v>3400</v>
      </c>
      <c r="H2090" s="142" t="s">
        <v>3401</v>
      </c>
      <c r="I2090" s="142" t="s">
        <v>23</v>
      </c>
      <c r="J2090" s="142">
        <v>2</v>
      </c>
      <c r="K2090" s="142">
        <v>1</v>
      </c>
      <c r="L2090" s="227">
        <v>194982</v>
      </c>
      <c r="M2090" s="227">
        <v>5092689</v>
      </c>
      <c r="N2090" s="227">
        <v>26900</v>
      </c>
      <c r="O2090" s="227">
        <v>26900</v>
      </c>
      <c r="P2090" s="227">
        <v>26900</v>
      </c>
      <c r="Q2090" s="227"/>
      <c r="R2090" s="227"/>
      <c r="S2090" s="227"/>
      <c r="T2090" s="227">
        <v>875481</v>
      </c>
      <c r="U2090" s="227">
        <v>24423275</v>
      </c>
      <c r="V2090" s="227">
        <v>1556795</v>
      </c>
      <c r="W2090" s="143">
        <v>46034</v>
      </c>
      <c r="X2090" s="143">
        <v>46035</v>
      </c>
      <c r="Y2090">
        <f t="shared" si="65"/>
        <v>26900</v>
      </c>
    </row>
    <row r="2091" spans="1:25">
      <c r="A2091" s="1" t="str">
        <f t="shared" si="64"/>
        <v>060140003485000</v>
      </c>
      <c r="B2091" s="142" t="s">
        <v>66</v>
      </c>
      <c r="C2091" s="142" t="s">
        <v>644</v>
      </c>
      <c r="D2091" s="142" t="s">
        <v>3366</v>
      </c>
      <c r="E2091" s="142" t="s">
        <v>3367</v>
      </c>
      <c r="F2091" s="142" t="s">
        <v>3402</v>
      </c>
      <c r="G2091" s="142" t="s">
        <v>3403</v>
      </c>
      <c r="H2091" s="142" t="s">
        <v>3404</v>
      </c>
      <c r="I2091" s="142" t="s">
        <v>23</v>
      </c>
      <c r="J2091" s="142">
        <v>2</v>
      </c>
      <c r="K2091" s="142">
        <v>1</v>
      </c>
      <c r="L2091" s="227">
        <v>0</v>
      </c>
      <c r="M2091" s="227">
        <v>0</v>
      </c>
      <c r="N2091" s="227">
        <v>108900</v>
      </c>
      <c r="O2091" s="227">
        <v>108900</v>
      </c>
      <c r="P2091" s="227">
        <v>108900</v>
      </c>
      <c r="Q2091" s="227"/>
      <c r="R2091" s="227"/>
      <c r="S2091" s="227"/>
      <c r="T2091" s="227">
        <v>0</v>
      </c>
      <c r="U2091" s="227">
        <v>0</v>
      </c>
      <c r="V2091" s="227">
        <v>0</v>
      </c>
      <c r="W2091" s="143">
        <v>45866</v>
      </c>
      <c r="X2091" s="143">
        <v>45936</v>
      </c>
      <c r="Y2091">
        <f t="shared" si="65"/>
        <v>108900</v>
      </c>
    </row>
    <row r="2092" spans="1:25">
      <c r="A2092" s="1" t="str">
        <f t="shared" si="64"/>
        <v>060140003866000</v>
      </c>
      <c r="B2092" s="142" t="s">
        <v>66</v>
      </c>
      <c r="C2092" s="142" t="s">
        <v>644</v>
      </c>
      <c r="D2092" s="142" t="s">
        <v>3377</v>
      </c>
      <c r="E2092" s="142" t="s">
        <v>3378</v>
      </c>
      <c r="F2092" s="142" t="s">
        <v>3405</v>
      </c>
      <c r="G2092" s="142" t="s">
        <v>3406</v>
      </c>
      <c r="H2092" s="142" t="s">
        <v>3407</v>
      </c>
      <c r="I2092" s="142" t="s">
        <v>23</v>
      </c>
      <c r="J2092" s="142">
        <v>2</v>
      </c>
      <c r="K2092" s="142">
        <v>1</v>
      </c>
      <c r="L2092" s="227">
        <v>451756</v>
      </c>
      <c r="M2092" s="227">
        <v>53452604</v>
      </c>
      <c r="N2092" s="227">
        <v>135000</v>
      </c>
      <c r="O2092" s="227">
        <v>135000</v>
      </c>
      <c r="P2092" s="227">
        <v>135000</v>
      </c>
      <c r="Q2092" s="227"/>
      <c r="R2092" s="227"/>
      <c r="S2092" s="227"/>
      <c r="T2092" s="227">
        <v>108828</v>
      </c>
      <c r="U2092" s="227">
        <v>13654883</v>
      </c>
      <c r="V2092" s="227">
        <v>778153</v>
      </c>
      <c r="W2092" s="143">
        <v>46013</v>
      </c>
      <c r="X2092" s="143">
        <v>45962</v>
      </c>
      <c r="Y2092">
        <f t="shared" si="65"/>
        <v>135000</v>
      </c>
    </row>
    <row r="2093" spans="1:25">
      <c r="A2093" s="1" t="str">
        <f t="shared" si="64"/>
        <v>060140006435000</v>
      </c>
      <c r="B2093" s="142" t="s">
        <v>66</v>
      </c>
      <c r="C2093" s="142" t="s">
        <v>644</v>
      </c>
      <c r="D2093" s="142" t="s">
        <v>3388</v>
      </c>
      <c r="E2093" s="142" t="s">
        <v>3389</v>
      </c>
      <c r="F2093" s="142" t="s">
        <v>3408</v>
      </c>
      <c r="G2093" s="142" t="s">
        <v>3409</v>
      </c>
      <c r="H2093" s="142" t="s">
        <v>3410</v>
      </c>
      <c r="I2093" s="142" t="s">
        <v>23</v>
      </c>
      <c r="J2093" s="142">
        <v>2</v>
      </c>
      <c r="K2093" s="142">
        <v>1</v>
      </c>
      <c r="L2093" s="227">
        <v>22430</v>
      </c>
      <c r="M2093" s="227">
        <v>555510</v>
      </c>
      <c r="N2093" s="227">
        <v>28000</v>
      </c>
      <c r="O2093" s="227">
        <v>28000</v>
      </c>
      <c r="P2093" s="227">
        <v>28000</v>
      </c>
      <c r="Q2093" s="227"/>
      <c r="R2093" s="227"/>
      <c r="S2093" s="227"/>
      <c r="T2093" s="227">
        <v>19734</v>
      </c>
      <c r="U2093" s="227">
        <v>475189</v>
      </c>
      <c r="V2093" s="227">
        <v>-13550</v>
      </c>
      <c r="W2093" s="143">
        <v>46034</v>
      </c>
      <c r="X2093" s="143">
        <v>46035</v>
      </c>
      <c r="Y2093">
        <f t="shared" si="65"/>
        <v>28000</v>
      </c>
    </row>
    <row r="2094" spans="1:25">
      <c r="A2094" s="1" t="str">
        <f t="shared" si="64"/>
        <v>060140007873000</v>
      </c>
      <c r="B2094" s="142" t="s">
        <v>66</v>
      </c>
      <c r="C2094" s="142" t="s">
        <v>644</v>
      </c>
      <c r="D2094" s="142" t="s">
        <v>3388</v>
      </c>
      <c r="E2094" s="142" t="s">
        <v>3389</v>
      </c>
      <c r="F2094" s="142" t="s">
        <v>3411</v>
      </c>
      <c r="G2094" s="142" t="s">
        <v>3412</v>
      </c>
      <c r="H2094" s="142" t="s">
        <v>3413</v>
      </c>
      <c r="I2094" s="142" t="s">
        <v>23</v>
      </c>
      <c r="J2094" s="142">
        <v>2</v>
      </c>
      <c r="K2094" s="142">
        <v>1</v>
      </c>
      <c r="L2094" s="227">
        <v>16424</v>
      </c>
      <c r="M2094" s="227">
        <v>900747</v>
      </c>
      <c r="N2094" s="227">
        <v>68000</v>
      </c>
      <c r="O2094" s="227">
        <v>68000</v>
      </c>
      <c r="P2094" s="227">
        <v>68000</v>
      </c>
      <c r="Q2094" s="227"/>
      <c r="R2094" s="227"/>
      <c r="S2094" s="227"/>
      <c r="T2094" s="227">
        <v>15428</v>
      </c>
      <c r="U2094" s="227">
        <v>1034960</v>
      </c>
      <c r="V2094" s="227">
        <v>188836</v>
      </c>
      <c r="W2094" s="143">
        <v>46030</v>
      </c>
      <c r="X2094" s="143">
        <v>46034</v>
      </c>
      <c r="Y2094">
        <f t="shared" si="65"/>
        <v>68000</v>
      </c>
    </row>
    <row r="2095" spans="1:25">
      <c r="A2095" s="1" t="str">
        <f t="shared" si="64"/>
        <v>060140007909000</v>
      </c>
      <c r="B2095" s="142" t="s">
        <v>66</v>
      </c>
      <c r="C2095" s="142" t="s">
        <v>644</v>
      </c>
      <c r="D2095" s="142" t="s">
        <v>3388</v>
      </c>
      <c r="E2095" s="142" t="s">
        <v>3389</v>
      </c>
      <c r="F2095" s="142" t="s">
        <v>3414</v>
      </c>
      <c r="G2095" s="142" t="s">
        <v>3415</v>
      </c>
      <c r="H2095" s="142" t="s">
        <v>3416</v>
      </c>
      <c r="I2095" s="142" t="s">
        <v>23</v>
      </c>
      <c r="J2095" s="142">
        <v>2</v>
      </c>
      <c r="K2095" s="142">
        <v>1</v>
      </c>
      <c r="L2095" s="227">
        <v>15514</v>
      </c>
      <c r="M2095" s="227">
        <v>742782</v>
      </c>
      <c r="N2095" s="227">
        <v>50000</v>
      </c>
      <c r="O2095" s="227">
        <v>50000</v>
      </c>
      <c r="P2095" s="227">
        <v>50000</v>
      </c>
      <c r="Q2095" s="227"/>
      <c r="R2095" s="227"/>
      <c r="S2095" s="227"/>
      <c r="T2095" s="227">
        <v>20690</v>
      </c>
      <c r="U2095" s="227">
        <v>966750</v>
      </c>
      <c r="V2095" s="227">
        <v>-23849</v>
      </c>
      <c r="W2095" s="143">
        <v>46027</v>
      </c>
      <c r="X2095" s="143">
        <v>46035</v>
      </c>
      <c r="Y2095">
        <f t="shared" si="65"/>
        <v>50000</v>
      </c>
    </row>
    <row r="2096" spans="1:25">
      <c r="A2096" s="1" t="str">
        <f t="shared" si="64"/>
        <v>060140007919000</v>
      </c>
      <c r="B2096" s="142" t="s">
        <v>66</v>
      </c>
      <c r="C2096" s="142" t="s">
        <v>644</v>
      </c>
      <c r="D2096" s="142" t="s">
        <v>3388</v>
      </c>
      <c r="E2096" s="142" t="s">
        <v>3389</v>
      </c>
      <c r="F2096" s="142" t="s">
        <v>3417</v>
      </c>
      <c r="G2096" s="142" t="s">
        <v>3418</v>
      </c>
      <c r="H2096" s="142" t="s">
        <v>3419</v>
      </c>
      <c r="I2096" s="142" t="s">
        <v>23</v>
      </c>
      <c r="J2096" s="142">
        <v>2</v>
      </c>
      <c r="K2096" s="142">
        <v>1</v>
      </c>
      <c r="L2096" s="227">
        <v>25268</v>
      </c>
      <c r="M2096" s="227">
        <v>1100665</v>
      </c>
      <c r="N2096" s="227">
        <v>55000</v>
      </c>
      <c r="O2096" s="227">
        <v>55000</v>
      </c>
      <c r="P2096" s="227">
        <v>55000</v>
      </c>
      <c r="Q2096" s="227"/>
      <c r="R2096" s="227"/>
      <c r="S2096" s="227"/>
      <c r="T2096" s="227">
        <v>31406</v>
      </c>
      <c r="U2096" s="227">
        <v>1474470</v>
      </c>
      <c r="V2096" s="227">
        <v>106436</v>
      </c>
      <c r="W2096" s="143">
        <v>46035</v>
      </c>
      <c r="X2096" s="143">
        <v>46035</v>
      </c>
      <c r="Y2096">
        <f t="shared" si="65"/>
        <v>55000</v>
      </c>
    </row>
    <row r="2097" spans="1:25">
      <c r="A2097" s="1" t="str">
        <f t="shared" si="64"/>
        <v>060140008206000</v>
      </c>
      <c r="B2097" s="142" t="s">
        <v>66</v>
      </c>
      <c r="C2097" s="142" t="s">
        <v>644</v>
      </c>
      <c r="D2097" s="142" t="s">
        <v>3377</v>
      </c>
      <c r="E2097" s="142" t="s">
        <v>3378</v>
      </c>
      <c r="F2097" s="142" t="s">
        <v>3420</v>
      </c>
      <c r="G2097" s="142" t="s">
        <v>3421</v>
      </c>
      <c r="H2097" s="142" t="s">
        <v>3422</v>
      </c>
      <c r="I2097" s="142" t="s">
        <v>23</v>
      </c>
      <c r="J2097" s="142">
        <v>2</v>
      </c>
      <c r="K2097" s="142">
        <v>1</v>
      </c>
      <c r="L2097" s="227">
        <v>499417</v>
      </c>
      <c r="M2097" s="227">
        <v>26979649</v>
      </c>
      <c r="N2097" s="227">
        <v>65000</v>
      </c>
      <c r="O2097" s="227">
        <v>65000</v>
      </c>
      <c r="P2097" s="227">
        <v>65000</v>
      </c>
      <c r="Q2097" s="227"/>
      <c r="R2097" s="227"/>
      <c r="S2097" s="227"/>
      <c r="T2097" s="227">
        <v>495623</v>
      </c>
      <c r="U2097" s="227">
        <v>28671245</v>
      </c>
      <c r="V2097" s="227">
        <v>1896557</v>
      </c>
      <c r="W2097" s="143">
        <v>46027</v>
      </c>
      <c r="X2097" s="143">
        <v>46035</v>
      </c>
      <c r="Y2097">
        <f t="shared" si="65"/>
        <v>65000</v>
      </c>
    </row>
    <row r="2098" spans="1:25">
      <c r="A2098" s="1" t="str">
        <f t="shared" si="64"/>
        <v>060140008922000</v>
      </c>
      <c r="B2098" s="142" t="s">
        <v>66</v>
      </c>
      <c r="C2098" s="142" t="s">
        <v>644</v>
      </c>
      <c r="D2098" s="142" t="s">
        <v>3423</v>
      </c>
      <c r="E2098" s="142" t="s">
        <v>3424</v>
      </c>
      <c r="F2098" s="142" t="s">
        <v>3425</v>
      </c>
      <c r="G2098" s="142" t="s">
        <v>3426</v>
      </c>
      <c r="H2098" s="142" t="s">
        <v>3427</v>
      </c>
      <c r="I2098" s="142" t="s">
        <v>23</v>
      </c>
      <c r="J2098" s="142">
        <v>2</v>
      </c>
      <c r="K2098" s="142">
        <v>1</v>
      </c>
      <c r="L2098" s="227">
        <v>7480</v>
      </c>
      <c r="M2098" s="227">
        <v>388902</v>
      </c>
      <c r="N2098" s="227">
        <v>59900</v>
      </c>
      <c r="O2098" s="227">
        <v>59900</v>
      </c>
      <c r="P2098" s="227">
        <v>59900</v>
      </c>
      <c r="Q2098" s="227"/>
      <c r="R2098" s="227"/>
      <c r="S2098" s="227"/>
      <c r="T2098" s="227">
        <v>3938</v>
      </c>
      <c r="U2098" s="227">
        <v>196772</v>
      </c>
      <c r="V2098" s="227">
        <v>-7974</v>
      </c>
      <c r="W2098" s="143">
        <v>46034</v>
      </c>
      <c r="X2098" s="143">
        <v>46034</v>
      </c>
      <c r="Y2098">
        <f t="shared" si="65"/>
        <v>59900</v>
      </c>
    </row>
    <row r="2099" spans="1:25">
      <c r="A2099" s="1" t="str">
        <f t="shared" si="64"/>
        <v>060140011397000</v>
      </c>
      <c r="B2099" s="142" t="s">
        <v>66</v>
      </c>
      <c r="C2099" s="142" t="s">
        <v>644</v>
      </c>
      <c r="D2099" s="142" t="s">
        <v>3388</v>
      </c>
      <c r="E2099" s="142" t="s">
        <v>3389</v>
      </c>
      <c r="F2099" s="142" t="s">
        <v>3428</v>
      </c>
      <c r="G2099" s="142" t="s">
        <v>3429</v>
      </c>
      <c r="H2099" s="142" t="s">
        <v>3430</v>
      </c>
      <c r="I2099" s="142" t="s">
        <v>23</v>
      </c>
      <c r="J2099" s="142">
        <v>1</v>
      </c>
      <c r="K2099" s="142">
        <v>1</v>
      </c>
      <c r="L2099" s="227">
        <v>348</v>
      </c>
      <c r="M2099" s="227">
        <v>1213889</v>
      </c>
      <c r="N2099" s="227">
        <v>4500</v>
      </c>
      <c r="O2099" s="227">
        <v>4500</v>
      </c>
      <c r="P2099" s="227">
        <v>4500</v>
      </c>
      <c r="Q2099" s="227"/>
      <c r="R2099" s="227"/>
      <c r="S2099" s="227"/>
      <c r="T2099" s="227">
        <v>546</v>
      </c>
      <c r="U2099" s="227">
        <v>1634600</v>
      </c>
      <c r="V2099" s="227">
        <v>-269950</v>
      </c>
      <c r="W2099" s="143">
        <v>46035</v>
      </c>
      <c r="X2099" s="143">
        <v>46035</v>
      </c>
      <c r="Y2099">
        <f t="shared" si="65"/>
        <v>4500</v>
      </c>
    </row>
    <row r="2100" spans="1:25">
      <c r="A2100" s="1" t="str">
        <f t="shared" si="64"/>
        <v>060140012110000</v>
      </c>
      <c r="B2100" s="142" t="s">
        <v>66</v>
      </c>
      <c r="C2100" s="142" t="s">
        <v>644</v>
      </c>
      <c r="D2100" s="142" t="s">
        <v>3377</v>
      </c>
      <c r="E2100" s="142" t="s">
        <v>3378</v>
      </c>
      <c r="F2100" s="142" t="s">
        <v>3431</v>
      </c>
      <c r="G2100" s="142" t="s">
        <v>3432</v>
      </c>
      <c r="H2100" s="142" t="s">
        <v>3433</v>
      </c>
      <c r="I2100" s="142" t="s">
        <v>23</v>
      </c>
      <c r="J2100" s="142">
        <v>2</v>
      </c>
      <c r="K2100" s="142">
        <v>1</v>
      </c>
      <c r="L2100" s="227">
        <v>68100</v>
      </c>
      <c r="M2100" s="227">
        <v>2719931</v>
      </c>
      <c r="N2100" s="227">
        <v>40000</v>
      </c>
      <c r="O2100" s="227">
        <v>40000</v>
      </c>
      <c r="P2100" s="227">
        <v>40000</v>
      </c>
      <c r="Q2100" s="227"/>
      <c r="R2100" s="227"/>
      <c r="S2100" s="227"/>
      <c r="T2100" s="227">
        <v>43822</v>
      </c>
      <c r="U2100" s="227">
        <v>1402560</v>
      </c>
      <c r="V2100" s="227">
        <v>-347701</v>
      </c>
      <c r="W2100" s="143">
        <v>46029</v>
      </c>
      <c r="X2100" s="143">
        <v>46035</v>
      </c>
      <c r="Y2100">
        <f t="shared" si="65"/>
        <v>40000</v>
      </c>
    </row>
    <row r="2101" spans="1:25">
      <c r="A2101" s="1" t="str">
        <f t="shared" si="64"/>
        <v>060140013093000</v>
      </c>
      <c r="B2101" s="142" t="s">
        <v>66</v>
      </c>
      <c r="C2101" s="142" t="s">
        <v>644</v>
      </c>
      <c r="D2101" s="142" t="s">
        <v>3388</v>
      </c>
      <c r="E2101" s="142" t="s">
        <v>3389</v>
      </c>
      <c r="F2101" s="142" t="s">
        <v>3434</v>
      </c>
      <c r="G2101" s="142" t="s">
        <v>3435</v>
      </c>
      <c r="H2101" s="142" t="s">
        <v>3436</v>
      </c>
      <c r="I2101" s="142" t="s">
        <v>23</v>
      </c>
      <c r="J2101" s="142">
        <v>2</v>
      </c>
      <c r="K2101" s="142">
        <v>1</v>
      </c>
      <c r="L2101" s="227">
        <v>8744</v>
      </c>
      <c r="M2101" s="227">
        <v>200688</v>
      </c>
      <c r="N2101" s="227">
        <v>25000</v>
      </c>
      <c r="O2101" s="227">
        <v>25000</v>
      </c>
      <c r="P2101" s="227">
        <v>25000</v>
      </c>
      <c r="Q2101" s="227"/>
      <c r="R2101" s="227"/>
      <c r="S2101" s="227"/>
      <c r="T2101" s="227">
        <v>21582</v>
      </c>
      <c r="U2101" s="227">
        <v>394840</v>
      </c>
      <c r="V2101" s="227">
        <v>-100499</v>
      </c>
      <c r="W2101" s="143">
        <v>46034</v>
      </c>
      <c r="X2101" s="143">
        <v>46035</v>
      </c>
      <c r="Y2101">
        <f t="shared" si="65"/>
        <v>25000</v>
      </c>
    </row>
    <row r="2102" spans="1:25">
      <c r="A2102" s="1" t="str">
        <f t="shared" si="64"/>
        <v>060140015114000</v>
      </c>
      <c r="B2102" s="142" t="s">
        <v>66</v>
      </c>
      <c r="C2102" s="142" t="s">
        <v>644</v>
      </c>
      <c r="D2102" s="142" t="s">
        <v>3366</v>
      </c>
      <c r="E2102" s="142" t="s">
        <v>3367</v>
      </c>
      <c r="F2102" s="142" t="s">
        <v>3437</v>
      </c>
      <c r="G2102" s="142" t="s">
        <v>3438</v>
      </c>
      <c r="H2102" s="142" t="s">
        <v>3439</v>
      </c>
      <c r="I2102" s="142" t="s">
        <v>23</v>
      </c>
      <c r="J2102" s="142">
        <v>2</v>
      </c>
      <c r="K2102" s="142">
        <v>1</v>
      </c>
      <c r="L2102" s="227">
        <v>243302</v>
      </c>
      <c r="M2102" s="227">
        <v>4970806</v>
      </c>
      <c r="N2102" s="227">
        <v>29900</v>
      </c>
      <c r="O2102" s="227">
        <v>29900</v>
      </c>
      <c r="P2102" s="227">
        <v>29900</v>
      </c>
      <c r="Q2102" s="227"/>
      <c r="R2102" s="227"/>
      <c r="S2102" s="227"/>
      <c r="T2102" s="227">
        <v>159676</v>
      </c>
      <c r="U2102" s="227">
        <v>3649430</v>
      </c>
      <c r="V2102" s="227">
        <v>387153</v>
      </c>
      <c r="W2102" s="143">
        <v>46028</v>
      </c>
      <c r="X2102" s="143">
        <v>46035</v>
      </c>
      <c r="Y2102">
        <f t="shared" si="65"/>
        <v>29900</v>
      </c>
    </row>
    <row r="2103" spans="1:25">
      <c r="A2103" s="1" t="str">
        <f t="shared" si="64"/>
        <v>060140016395000</v>
      </c>
      <c r="B2103" s="142" t="s">
        <v>66</v>
      </c>
      <c r="C2103" s="142" t="s">
        <v>644</v>
      </c>
      <c r="D2103" s="142" t="s">
        <v>3366</v>
      </c>
      <c r="E2103" s="142" t="s">
        <v>3367</v>
      </c>
      <c r="F2103" s="142" t="s">
        <v>3440</v>
      </c>
      <c r="G2103" s="142" t="s">
        <v>3441</v>
      </c>
      <c r="H2103" s="142" t="s">
        <v>3442</v>
      </c>
      <c r="I2103" s="142" t="s">
        <v>23</v>
      </c>
      <c r="J2103" s="142">
        <v>2</v>
      </c>
      <c r="K2103" s="142">
        <v>1</v>
      </c>
      <c r="L2103" s="227">
        <v>28564</v>
      </c>
      <c r="M2103" s="227">
        <v>479284</v>
      </c>
      <c r="N2103" s="227">
        <v>20900</v>
      </c>
      <c r="O2103" s="227">
        <v>20900</v>
      </c>
      <c r="P2103" s="227">
        <v>20900</v>
      </c>
      <c r="Q2103" s="227"/>
      <c r="R2103" s="227"/>
      <c r="S2103" s="227"/>
      <c r="T2103" s="227">
        <v>35362</v>
      </c>
      <c r="U2103" s="227">
        <v>569988</v>
      </c>
      <c r="V2103" s="227">
        <v>-23362</v>
      </c>
      <c r="W2103" s="143">
        <v>46030</v>
      </c>
      <c r="X2103" s="143">
        <v>46034</v>
      </c>
      <c r="Y2103">
        <f t="shared" si="65"/>
        <v>20900</v>
      </c>
    </row>
    <row r="2104" spans="1:25">
      <c r="A2104" s="1" t="str">
        <f t="shared" si="64"/>
        <v>060140016471000</v>
      </c>
      <c r="B2104" s="142" t="s">
        <v>66</v>
      </c>
      <c r="C2104" s="142" t="s">
        <v>644</v>
      </c>
      <c r="D2104" s="142" t="s">
        <v>3423</v>
      </c>
      <c r="E2104" s="142" t="s">
        <v>3424</v>
      </c>
      <c r="F2104" s="142" t="s">
        <v>3443</v>
      </c>
      <c r="G2104" s="142" t="s">
        <v>3444</v>
      </c>
      <c r="H2104" s="142" t="s">
        <v>3445</v>
      </c>
      <c r="I2104" s="142" t="s">
        <v>23</v>
      </c>
      <c r="J2104" s="142">
        <v>2</v>
      </c>
      <c r="K2104" s="142">
        <v>1</v>
      </c>
      <c r="L2104" s="227">
        <v>1939</v>
      </c>
      <c r="M2104" s="227">
        <v>116340</v>
      </c>
      <c r="N2104" s="227">
        <v>64900</v>
      </c>
      <c r="O2104" s="227">
        <v>64900</v>
      </c>
      <c r="P2104" s="227">
        <v>64900</v>
      </c>
      <c r="Q2104" s="227"/>
      <c r="R2104" s="227"/>
      <c r="S2104" s="227"/>
      <c r="T2104" s="227">
        <v>50179</v>
      </c>
      <c r="U2104" s="227">
        <v>2381477</v>
      </c>
      <c r="V2104" s="227">
        <v>-629263</v>
      </c>
      <c r="W2104" s="143">
        <v>46034</v>
      </c>
      <c r="X2104" s="143">
        <v>46035</v>
      </c>
      <c r="Y2104">
        <f t="shared" si="65"/>
        <v>64900</v>
      </c>
    </row>
    <row r="2105" spans="1:25">
      <c r="A2105" s="1" t="str">
        <f t="shared" si="64"/>
        <v>060140016516000</v>
      </c>
      <c r="B2105" s="142" t="s">
        <v>66</v>
      </c>
      <c r="C2105" s="142" t="s">
        <v>644</v>
      </c>
      <c r="D2105" s="142" t="s">
        <v>3388</v>
      </c>
      <c r="E2105" s="142" t="s">
        <v>3389</v>
      </c>
      <c r="F2105" s="142" t="s">
        <v>3446</v>
      </c>
      <c r="G2105" s="142" t="s">
        <v>3447</v>
      </c>
      <c r="H2105" s="142" t="s">
        <v>3448</v>
      </c>
      <c r="I2105" s="142" t="s">
        <v>23</v>
      </c>
      <c r="J2105" s="142">
        <v>2</v>
      </c>
      <c r="K2105" s="142">
        <v>1</v>
      </c>
      <c r="L2105" s="227">
        <v>1062</v>
      </c>
      <c r="M2105" s="227">
        <v>106873</v>
      </c>
      <c r="N2105" s="227">
        <v>105000</v>
      </c>
      <c r="O2105" s="227">
        <v>105000</v>
      </c>
      <c r="P2105" s="227">
        <v>105000</v>
      </c>
      <c r="Q2105" s="227"/>
      <c r="R2105" s="227"/>
      <c r="S2105" s="227"/>
      <c r="T2105" s="227">
        <v>3552</v>
      </c>
      <c r="U2105" s="227">
        <v>350605</v>
      </c>
      <c r="V2105" s="227">
        <v>-6846</v>
      </c>
      <c r="W2105" s="143">
        <v>46029</v>
      </c>
      <c r="X2105" s="143">
        <v>46035</v>
      </c>
      <c r="Y2105">
        <f t="shared" si="65"/>
        <v>105000</v>
      </c>
    </row>
    <row r="2106" spans="1:25">
      <c r="A2106" s="1" t="str">
        <f t="shared" si="64"/>
        <v>060140017116000</v>
      </c>
      <c r="B2106" s="142" t="s">
        <v>66</v>
      </c>
      <c r="C2106" s="142" t="s">
        <v>644</v>
      </c>
      <c r="D2106" s="142" t="s">
        <v>3366</v>
      </c>
      <c r="E2106" s="142" t="s">
        <v>3367</v>
      </c>
      <c r="F2106" s="142" t="s">
        <v>3449</v>
      </c>
      <c r="G2106" s="142" t="s">
        <v>3450</v>
      </c>
      <c r="H2106" s="142" t="s">
        <v>3451</v>
      </c>
      <c r="I2106" s="142" t="s">
        <v>26</v>
      </c>
      <c r="J2106" s="142">
        <v>2</v>
      </c>
      <c r="K2106" s="142">
        <v>1</v>
      </c>
      <c r="L2106" s="227"/>
      <c r="M2106" s="227"/>
      <c r="N2106" s="227">
        <v>16500</v>
      </c>
      <c r="O2106" s="227">
        <v>16500</v>
      </c>
      <c r="P2106" s="227">
        <v>16500</v>
      </c>
      <c r="Q2106" s="227"/>
      <c r="R2106" s="227"/>
      <c r="S2106" s="227"/>
      <c r="T2106" s="227"/>
      <c r="U2106" s="227"/>
      <c r="V2106" s="227"/>
      <c r="W2106" s="143">
        <v>45133</v>
      </c>
      <c r="X2106" s="143">
        <v>45152</v>
      </c>
      <c r="Y2106">
        <f t="shared" si="65"/>
        <v>16500</v>
      </c>
    </row>
    <row r="2107" spans="1:25">
      <c r="A2107" s="1" t="str">
        <f t="shared" si="64"/>
        <v>060140018312000</v>
      </c>
      <c r="B2107" s="142" t="s">
        <v>66</v>
      </c>
      <c r="C2107" s="142" t="s">
        <v>644</v>
      </c>
      <c r="D2107" s="142" t="s">
        <v>3377</v>
      </c>
      <c r="E2107" s="142" t="s">
        <v>3378</v>
      </c>
      <c r="F2107" s="142" t="s">
        <v>3452</v>
      </c>
      <c r="G2107" s="142" t="s">
        <v>3453</v>
      </c>
      <c r="H2107" s="142" t="s">
        <v>3454</v>
      </c>
      <c r="I2107" s="142" t="s">
        <v>23</v>
      </c>
      <c r="J2107" s="142">
        <v>2</v>
      </c>
      <c r="K2107" s="142">
        <v>1</v>
      </c>
      <c r="L2107" s="227">
        <v>739894</v>
      </c>
      <c r="M2107" s="227">
        <v>29274273</v>
      </c>
      <c r="N2107" s="227">
        <v>40900</v>
      </c>
      <c r="O2107" s="227">
        <v>40900</v>
      </c>
      <c r="P2107" s="227">
        <v>40900</v>
      </c>
      <c r="Q2107" s="227"/>
      <c r="R2107" s="227"/>
      <c r="S2107" s="227"/>
      <c r="T2107" s="227">
        <v>1217080</v>
      </c>
      <c r="U2107" s="227">
        <v>48349708</v>
      </c>
      <c r="V2107" s="227">
        <v>195333</v>
      </c>
      <c r="W2107" s="143">
        <v>46035</v>
      </c>
      <c r="X2107" s="143">
        <v>46035</v>
      </c>
      <c r="Y2107">
        <f t="shared" si="65"/>
        <v>40900</v>
      </c>
    </row>
    <row r="2108" spans="1:25">
      <c r="A2108" s="1" t="str">
        <f t="shared" si="64"/>
        <v>060140019473000</v>
      </c>
      <c r="B2108" s="142" t="s">
        <v>66</v>
      </c>
      <c r="C2108" s="142" t="s">
        <v>644</v>
      </c>
      <c r="D2108" s="142" t="s">
        <v>3366</v>
      </c>
      <c r="E2108" s="142" t="s">
        <v>3367</v>
      </c>
      <c r="F2108" s="142" t="s">
        <v>3455</v>
      </c>
      <c r="G2108" s="142" t="s">
        <v>3456</v>
      </c>
      <c r="H2108" s="142" t="s">
        <v>3457</v>
      </c>
      <c r="I2108" s="142" t="s">
        <v>23</v>
      </c>
      <c r="J2108" s="142">
        <v>2</v>
      </c>
      <c r="K2108" s="142">
        <v>1</v>
      </c>
      <c r="L2108" s="227">
        <v>56000</v>
      </c>
      <c r="M2108" s="227">
        <v>1270482</v>
      </c>
      <c r="N2108" s="227">
        <v>29900</v>
      </c>
      <c r="O2108" s="227">
        <v>29900</v>
      </c>
      <c r="P2108" s="227">
        <v>29900</v>
      </c>
      <c r="Q2108" s="227"/>
      <c r="R2108" s="227"/>
      <c r="S2108" s="227"/>
      <c r="T2108" s="227">
        <v>77938</v>
      </c>
      <c r="U2108" s="227">
        <v>1681887</v>
      </c>
      <c r="V2108" s="227">
        <v>-86307</v>
      </c>
      <c r="W2108" s="143">
        <v>46034</v>
      </c>
      <c r="X2108" s="143">
        <v>46035</v>
      </c>
      <c r="Y2108">
        <f t="shared" si="65"/>
        <v>29900</v>
      </c>
    </row>
    <row r="2109" spans="1:25">
      <c r="A2109" s="1" t="str">
        <f t="shared" si="64"/>
        <v>060140022634000</v>
      </c>
      <c r="B2109" s="142" t="s">
        <v>66</v>
      </c>
      <c r="C2109" s="142" t="s">
        <v>644</v>
      </c>
      <c r="D2109" s="142" t="s">
        <v>3423</v>
      </c>
      <c r="E2109" s="142" t="s">
        <v>3424</v>
      </c>
      <c r="F2109" s="142" t="s">
        <v>3458</v>
      </c>
      <c r="G2109" s="142" t="s">
        <v>3459</v>
      </c>
      <c r="H2109" s="142" t="s">
        <v>3460</v>
      </c>
      <c r="I2109" s="142" t="s">
        <v>23</v>
      </c>
      <c r="J2109" s="142">
        <v>2</v>
      </c>
      <c r="K2109" s="142">
        <v>1</v>
      </c>
      <c r="L2109" s="227">
        <v>22538</v>
      </c>
      <c r="M2109" s="227">
        <v>580213</v>
      </c>
      <c r="N2109" s="227">
        <v>28900</v>
      </c>
      <c r="O2109" s="227">
        <v>28900</v>
      </c>
      <c r="P2109" s="227">
        <v>28900</v>
      </c>
      <c r="Q2109" s="227"/>
      <c r="R2109" s="227"/>
      <c r="S2109" s="227"/>
      <c r="T2109" s="227">
        <v>64800</v>
      </c>
      <c r="U2109" s="227">
        <v>1766273</v>
      </c>
      <c r="V2109" s="227">
        <v>98077</v>
      </c>
      <c r="W2109" s="143">
        <v>46035</v>
      </c>
      <c r="X2109" s="143">
        <v>46035</v>
      </c>
      <c r="Y2109">
        <f t="shared" si="65"/>
        <v>28900</v>
      </c>
    </row>
    <row r="2110" spans="1:25">
      <c r="A2110" s="1" t="str">
        <f t="shared" si="64"/>
        <v>060140023517000</v>
      </c>
      <c r="B2110" s="142" t="s">
        <v>66</v>
      </c>
      <c r="C2110" s="142" t="s">
        <v>644</v>
      </c>
      <c r="D2110" s="142" t="s">
        <v>3423</v>
      </c>
      <c r="E2110" s="142" t="s">
        <v>3424</v>
      </c>
      <c r="F2110" s="142" t="s">
        <v>3461</v>
      </c>
      <c r="G2110" s="142" t="s">
        <v>3462</v>
      </c>
      <c r="H2110" s="142" t="s">
        <v>3463</v>
      </c>
      <c r="I2110" s="142" t="s">
        <v>23</v>
      </c>
      <c r="J2110" s="142">
        <v>2</v>
      </c>
      <c r="K2110" s="142">
        <v>1</v>
      </c>
      <c r="L2110" s="227">
        <v>25032</v>
      </c>
      <c r="M2110" s="227">
        <v>2127720</v>
      </c>
      <c r="N2110" s="227">
        <v>97900</v>
      </c>
      <c r="O2110" s="227">
        <v>89900</v>
      </c>
      <c r="P2110" s="227">
        <v>89900</v>
      </c>
      <c r="Q2110" s="227"/>
      <c r="R2110" s="227"/>
      <c r="S2110" s="227"/>
      <c r="T2110" s="227">
        <v>27308</v>
      </c>
      <c r="U2110" s="227">
        <v>1898497</v>
      </c>
      <c r="V2110" s="227">
        <v>-422683</v>
      </c>
      <c r="W2110" s="143">
        <v>46034</v>
      </c>
      <c r="X2110" s="143">
        <v>46035</v>
      </c>
      <c r="Y2110">
        <f t="shared" si="65"/>
        <v>89900</v>
      </c>
    </row>
    <row r="2111" spans="1:25">
      <c r="A2111" s="1" t="str">
        <f t="shared" si="64"/>
        <v>060140029200000</v>
      </c>
      <c r="B2111" s="142" t="s">
        <v>66</v>
      </c>
      <c r="C2111" s="142" t="s">
        <v>644</v>
      </c>
      <c r="D2111" s="142" t="s">
        <v>3423</v>
      </c>
      <c r="E2111" s="142" t="s">
        <v>3424</v>
      </c>
      <c r="F2111" s="142" t="s">
        <v>3464</v>
      </c>
      <c r="G2111" s="142" t="s">
        <v>3465</v>
      </c>
      <c r="H2111" s="142" t="s">
        <v>3466</v>
      </c>
      <c r="I2111" s="142" t="s">
        <v>23</v>
      </c>
      <c r="J2111" s="142">
        <v>1</v>
      </c>
      <c r="K2111" s="142">
        <v>1</v>
      </c>
      <c r="L2111" s="227">
        <v>2720</v>
      </c>
      <c r="M2111" s="227">
        <v>125103765</v>
      </c>
      <c r="N2111" s="227">
        <v>51500</v>
      </c>
      <c r="O2111" s="227">
        <v>51500</v>
      </c>
      <c r="P2111" s="227">
        <v>51500</v>
      </c>
      <c r="Q2111" s="227"/>
      <c r="R2111" s="227"/>
      <c r="S2111" s="227"/>
      <c r="T2111" s="227">
        <v>276</v>
      </c>
      <c r="U2111" s="227">
        <v>13750000</v>
      </c>
      <c r="V2111" s="227">
        <v>1055647</v>
      </c>
      <c r="W2111" s="143">
        <v>46020</v>
      </c>
      <c r="X2111" s="143">
        <v>46035</v>
      </c>
      <c r="Y2111">
        <f t="shared" si="65"/>
        <v>51500</v>
      </c>
    </row>
    <row r="2112" spans="1:25">
      <c r="A2112" s="1" t="str">
        <f t="shared" si="64"/>
        <v>060140032080000</v>
      </c>
      <c r="B2112" s="142" t="s">
        <v>66</v>
      </c>
      <c r="C2112" s="142" t="s">
        <v>644</v>
      </c>
      <c r="D2112" s="142" t="s">
        <v>3377</v>
      </c>
      <c r="E2112" s="142" t="s">
        <v>3378</v>
      </c>
      <c r="F2112" s="142" t="s">
        <v>3467</v>
      </c>
      <c r="G2112" s="142" t="s">
        <v>3468</v>
      </c>
      <c r="H2112" s="142" t="s">
        <v>3469</v>
      </c>
      <c r="I2112" s="142" t="s">
        <v>23</v>
      </c>
      <c r="J2112" s="142">
        <v>2</v>
      </c>
      <c r="K2112" s="142">
        <v>1</v>
      </c>
      <c r="L2112" s="227"/>
      <c r="M2112" s="227"/>
      <c r="N2112" s="227">
        <v>129900</v>
      </c>
      <c r="O2112" s="227">
        <v>129900</v>
      </c>
      <c r="P2112" s="227">
        <v>129900</v>
      </c>
      <c r="Q2112" s="227"/>
      <c r="R2112" s="227"/>
      <c r="S2112" s="227"/>
      <c r="T2112" s="227"/>
      <c r="U2112" s="227"/>
      <c r="V2112" s="227"/>
      <c r="W2112" s="143"/>
      <c r="X2112" s="143">
        <v>46035</v>
      </c>
      <c r="Y2112">
        <f t="shared" si="65"/>
        <v>129900</v>
      </c>
    </row>
    <row r="2113" spans="1:25">
      <c r="A2113" s="1" t="str">
        <f t="shared" si="64"/>
        <v>060140034058000</v>
      </c>
      <c r="B2113" s="142" t="s">
        <v>66</v>
      </c>
      <c r="C2113" s="142" t="s">
        <v>644</v>
      </c>
      <c r="D2113" s="142" t="s">
        <v>3377</v>
      </c>
      <c r="E2113" s="142" t="s">
        <v>3378</v>
      </c>
      <c r="F2113" s="142" t="s">
        <v>3470</v>
      </c>
      <c r="G2113" s="142" t="s">
        <v>3471</v>
      </c>
      <c r="H2113" s="142" t="s">
        <v>3472</v>
      </c>
      <c r="I2113" s="142" t="s">
        <v>23</v>
      </c>
      <c r="J2113" s="142">
        <v>1</v>
      </c>
      <c r="K2113" s="142">
        <v>1</v>
      </c>
      <c r="L2113" s="227">
        <v>92</v>
      </c>
      <c r="M2113" s="227">
        <v>3302964</v>
      </c>
      <c r="N2113" s="227">
        <v>45900</v>
      </c>
      <c r="O2113" s="227">
        <v>45900</v>
      </c>
      <c r="P2113" s="227">
        <v>45900</v>
      </c>
      <c r="Q2113" s="227"/>
      <c r="R2113" s="227"/>
      <c r="S2113" s="227"/>
      <c r="T2113" s="227">
        <v>0</v>
      </c>
      <c r="U2113" s="227">
        <v>0</v>
      </c>
      <c r="V2113" s="227">
        <v>0</v>
      </c>
      <c r="W2113" s="143">
        <v>45817</v>
      </c>
      <c r="X2113" s="143">
        <v>45887</v>
      </c>
      <c r="Y2113">
        <f t="shared" si="65"/>
        <v>45900</v>
      </c>
    </row>
    <row r="2114" spans="1:25">
      <c r="A2114" s="1" t="str">
        <f t="shared" si="64"/>
        <v>060140034238000</v>
      </c>
      <c r="B2114" s="142" t="s">
        <v>66</v>
      </c>
      <c r="C2114" s="142" t="s">
        <v>644</v>
      </c>
      <c r="D2114" s="142" t="s">
        <v>3377</v>
      </c>
      <c r="E2114" s="142" t="s">
        <v>3378</v>
      </c>
      <c r="F2114" s="142" t="s">
        <v>3473</v>
      </c>
      <c r="G2114" s="142" t="s">
        <v>3474</v>
      </c>
      <c r="H2114" s="142" t="s">
        <v>3475</v>
      </c>
      <c r="I2114" s="142" t="s">
        <v>23</v>
      </c>
      <c r="J2114" s="142">
        <v>2</v>
      </c>
      <c r="K2114" s="142">
        <v>1</v>
      </c>
      <c r="L2114" s="227"/>
      <c r="M2114" s="227"/>
      <c r="N2114" s="227">
        <v>129900</v>
      </c>
      <c r="O2114" s="227">
        <v>129900</v>
      </c>
      <c r="P2114" s="227">
        <v>129900</v>
      </c>
      <c r="Q2114" s="227"/>
      <c r="R2114" s="227"/>
      <c r="S2114" s="227"/>
      <c r="T2114" s="227"/>
      <c r="U2114" s="227"/>
      <c r="V2114" s="227"/>
      <c r="W2114" s="143"/>
      <c r="X2114" s="143">
        <v>46034</v>
      </c>
      <c r="Y2114">
        <f t="shared" si="65"/>
        <v>129900</v>
      </c>
    </row>
    <row r="2115" spans="1:25">
      <c r="A2115" s="1" t="str">
        <f t="shared" si="64"/>
        <v>060140041234000</v>
      </c>
      <c r="B2115" s="142" t="s">
        <v>66</v>
      </c>
      <c r="C2115" s="142" t="s">
        <v>644</v>
      </c>
      <c r="D2115" s="142" t="s">
        <v>3377</v>
      </c>
      <c r="E2115" s="142" t="s">
        <v>3378</v>
      </c>
      <c r="F2115" s="142" t="s">
        <v>3476</v>
      </c>
      <c r="G2115" s="142" t="s">
        <v>3477</v>
      </c>
      <c r="H2115" s="142" t="s">
        <v>3478</v>
      </c>
      <c r="I2115" s="142" t="s">
        <v>23</v>
      </c>
      <c r="J2115" s="142">
        <v>1</v>
      </c>
      <c r="K2115" s="142">
        <v>1</v>
      </c>
      <c r="L2115" s="227">
        <v>3</v>
      </c>
      <c r="M2115" s="227">
        <v>59250</v>
      </c>
      <c r="N2115" s="227">
        <v>22000</v>
      </c>
      <c r="O2115" s="227">
        <v>22000</v>
      </c>
      <c r="P2115" s="227">
        <v>22000</v>
      </c>
      <c r="Q2115" s="227"/>
      <c r="R2115" s="227"/>
      <c r="S2115" s="227"/>
      <c r="T2115" s="227">
        <v>37</v>
      </c>
      <c r="U2115" s="227">
        <v>810800</v>
      </c>
      <c r="V2115" s="227">
        <v>80050</v>
      </c>
      <c r="W2115" s="143">
        <v>46030</v>
      </c>
      <c r="X2115" s="143">
        <v>46035</v>
      </c>
      <c r="Y2115">
        <f t="shared" si="65"/>
        <v>22000</v>
      </c>
    </row>
    <row r="2116" spans="1:25">
      <c r="A2116" s="1" t="str">
        <f t="shared" si="64"/>
        <v>060140042823000</v>
      </c>
      <c r="B2116" s="142" t="s">
        <v>66</v>
      </c>
      <c r="C2116" s="142" t="s">
        <v>644</v>
      </c>
      <c r="D2116" s="142" t="s">
        <v>3423</v>
      </c>
      <c r="E2116" s="142" t="s">
        <v>3424</v>
      </c>
      <c r="F2116" s="142" t="s">
        <v>3479</v>
      </c>
      <c r="G2116" s="142" t="s">
        <v>3480</v>
      </c>
      <c r="H2116" s="142" t="s">
        <v>3481</v>
      </c>
      <c r="I2116" s="142" t="s">
        <v>23</v>
      </c>
      <c r="J2116" s="142">
        <v>2</v>
      </c>
      <c r="K2116" s="142">
        <v>1</v>
      </c>
      <c r="L2116" s="227">
        <v>226918</v>
      </c>
      <c r="M2116" s="227">
        <v>14093571</v>
      </c>
      <c r="N2116" s="227">
        <v>85000</v>
      </c>
      <c r="O2116" s="227">
        <v>85000</v>
      </c>
      <c r="P2116" s="227">
        <v>85000</v>
      </c>
      <c r="Q2116" s="227"/>
      <c r="R2116" s="227"/>
      <c r="S2116" s="227"/>
      <c r="T2116" s="227">
        <v>42448</v>
      </c>
      <c r="U2116" s="227">
        <v>2957487</v>
      </c>
      <c r="V2116" s="227">
        <v>321099</v>
      </c>
      <c r="W2116" s="143">
        <v>46020</v>
      </c>
      <c r="X2116" s="143">
        <v>46035</v>
      </c>
      <c r="Y2116">
        <f t="shared" si="65"/>
        <v>85000</v>
      </c>
    </row>
    <row r="2117" spans="1:25">
      <c r="A2117" s="1" t="str">
        <f t="shared" ref="A2117:A2180" si="66">B2117&amp;F2117</f>
        <v>060140042946000</v>
      </c>
      <c r="B2117" s="142" t="s">
        <v>66</v>
      </c>
      <c r="C2117" s="142" t="s">
        <v>644</v>
      </c>
      <c r="D2117" s="142" t="s">
        <v>3388</v>
      </c>
      <c r="E2117" s="142" t="s">
        <v>3389</v>
      </c>
      <c r="F2117" s="142" t="s">
        <v>3482</v>
      </c>
      <c r="G2117" s="142" t="s">
        <v>3483</v>
      </c>
      <c r="H2117" s="142" t="s">
        <v>3484</v>
      </c>
      <c r="I2117" s="142" t="s">
        <v>23</v>
      </c>
      <c r="J2117" s="142">
        <v>2</v>
      </c>
      <c r="K2117" s="142">
        <v>1</v>
      </c>
      <c r="L2117" s="227">
        <v>2046</v>
      </c>
      <c r="M2117" s="227">
        <v>40530</v>
      </c>
      <c r="N2117" s="227">
        <v>22000</v>
      </c>
      <c r="O2117" s="227">
        <v>22000</v>
      </c>
      <c r="P2117" s="227">
        <v>22000</v>
      </c>
      <c r="Q2117" s="227"/>
      <c r="R2117" s="227"/>
      <c r="S2117" s="227"/>
      <c r="T2117" s="227">
        <v>17826</v>
      </c>
      <c r="U2117" s="227">
        <v>381935</v>
      </c>
      <c r="V2117" s="227">
        <v>28809</v>
      </c>
      <c r="W2117" s="143">
        <v>46021</v>
      </c>
      <c r="X2117" s="143">
        <v>46035</v>
      </c>
      <c r="Y2117">
        <f t="shared" ref="Y2117:Y2180" si="67">IF(S2117&gt;0,S2117,P2117)</f>
        <v>22000</v>
      </c>
    </row>
    <row r="2118" spans="1:25">
      <c r="A2118" s="1" t="str">
        <f t="shared" si="66"/>
        <v>060140049060000</v>
      </c>
      <c r="B2118" s="142" t="s">
        <v>66</v>
      </c>
      <c r="C2118" s="142" t="s">
        <v>644</v>
      </c>
      <c r="D2118" s="142" t="s">
        <v>3377</v>
      </c>
      <c r="E2118" s="142" t="s">
        <v>3378</v>
      </c>
      <c r="F2118" s="142" t="s">
        <v>3485</v>
      </c>
      <c r="G2118" s="142" t="s">
        <v>3486</v>
      </c>
      <c r="H2118" s="142" t="s">
        <v>3487</v>
      </c>
      <c r="I2118" s="142" t="s">
        <v>23</v>
      </c>
      <c r="J2118" s="142">
        <v>2</v>
      </c>
      <c r="K2118" s="142">
        <v>1</v>
      </c>
      <c r="L2118" s="227">
        <v>2072537</v>
      </c>
      <c r="M2118" s="227">
        <v>262673975</v>
      </c>
      <c r="N2118" s="227">
        <v>135000</v>
      </c>
      <c r="O2118" s="227">
        <v>135000</v>
      </c>
      <c r="P2118" s="227">
        <v>135000</v>
      </c>
      <c r="Q2118" s="227"/>
      <c r="R2118" s="227"/>
      <c r="S2118" s="227"/>
      <c r="T2118" s="227">
        <v>581263</v>
      </c>
      <c r="U2118" s="227">
        <v>69422735</v>
      </c>
      <c r="V2118" s="227">
        <v>-4246716</v>
      </c>
      <c r="W2118" s="143">
        <v>46013</v>
      </c>
      <c r="X2118" s="143">
        <v>46035</v>
      </c>
      <c r="Y2118">
        <f t="shared" si="67"/>
        <v>135000</v>
      </c>
    </row>
    <row r="2119" spans="1:25">
      <c r="A2119" s="1" t="str">
        <f t="shared" si="66"/>
        <v>060140049074000</v>
      </c>
      <c r="B2119" s="142" t="s">
        <v>66</v>
      </c>
      <c r="C2119" s="142" t="s">
        <v>644</v>
      </c>
      <c r="D2119" s="142" t="s">
        <v>3377</v>
      </c>
      <c r="E2119" s="142" t="s">
        <v>3378</v>
      </c>
      <c r="F2119" s="142" t="s">
        <v>3488</v>
      </c>
      <c r="G2119" s="142" t="s">
        <v>3489</v>
      </c>
      <c r="H2119" s="142" t="s">
        <v>3490</v>
      </c>
      <c r="I2119" s="142" t="s">
        <v>23</v>
      </c>
      <c r="J2119" s="142">
        <v>2</v>
      </c>
      <c r="K2119" s="142">
        <v>1</v>
      </c>
      <c r="L2119" s="227">
        <v>10200</v>
      </c>
      <c r="M2119" s="227">
        <v>1115738</v>
      </c>
      <c r="N2119" s="227">
        <v>125000</v>
      </c>
      <c r="O2119" s="227">
        <v>125000</v>
      </c>
      <c r="P2119" s="227">
        <v>125000</v>
      </c>
      <c r="Q2119" s="227"/>
      <c r="R2119" s="227"/>
      <c r="S2119" s="227"/>
      <c r="T2119" s="227">
        <v>0</v>
      </c>
      <c r="U2119" s="227">
        <v>0</v>
      </c>
      <c r="V2119" s="227">
        <v>0</v>
      </c>
      <c r="W2119" s="143">
        <v>45800</v>
      </c>
      <c r="X2119" s="143">
        <v>45987</v>
      </c>
      <c r="Y2119">
        <f t="shared" si="67"/>
        <v>125000</v>
      </c>
    </row>
    <row r="2120" spans="1:25">
      <c r="A2120" s="1" t="str">
        <f t="shared" si="66"/>
        <v>060140049618000</v>
      </c>
      <c r="B2120" s="142" t="s">
        <v>66</v>
      </c>
      <c r="C2120" s="142" t="s">
        <v>644</v>
      </c>
      <c r="D2120" s="142" t="s">
        <v>3423</v>
      </c>
      <c r="E2120" s="142" t="s">
        <v>3424</v>
      </c>
      <c r="F2120" s="142" t="s">
        <v>3491</v>
      </c>
      <c r="G2120" s="142" t="s">
        <v>3492</v>
      </c>
      <c r="H2120" s="142" t="s">
        <v>3493</v>
      </c>
      <c r="I2120" s="142" t="s">
        <v>23</v>
      </c>
      <c r="J2120" s="142">
        <v>2</v>
      </c>
      <c r="K2120" s="142">
        <v>1</v>
      </c>
      <c r="L2120" s="227"/>
      <c r="M2120" s="227"/>
      <c r="N2120" s="227">
        <v>105900</v>
      </c>
      <c r="O2120" s="227">
        <v>105900</v>
      </c>
      <c r="P2120" s="227">
        <v>105900</v>
      </c>
      <c r="Q2120" s="227"/>
      <c r="R2120" s="227"/>
      <c r="S2120" s="227"/>
      <c r="T2120" s="227"/>
      <c r="U2120" s="227"/>
      <c r="V2120" s="227"/>
      <c r="W2120" s="143">
        <v>45800</v>
      </c>
      <c r="X2120" s="143">
        <v>45894</v>
      </c>
      <c r="Y2120">
        <f t="shared" si="67"/>
        <v>105900</v>
      </c>
    </row>
    <row r="2121" spans="1:25">
      <c r="A2121" s="1" t="str">
        <f t="shared" si="66"/>
        <v>060141001860000</v>
      </c>
      <c r="B2121" s="142" t="s">
        <v>66</v>
      </c>
      <c r="C2121" s="142" t="s">
        <v>644</v>
      </c>
      <c r="D2121" s="142" t="s">
        <v>3494</v>
      </c>
      <c r="E2121" s="142" t="s">
        <v>2486</v>
      </c>
      <c r="F2121" s="142" t="s">
        <v>36</v>
      </c>
      <c r="G2121" s="142" t="s">
        <v>2487</v>
      </c>
      <c r="H2121" s="142" t="s">
        <v>2488</v>
      </c>
      <c r="I2121" s="142" t="s">
        <v>23</v>
      </c>
      <c r="J2121" s="142">
        <v>1</v>
      </c>
      <c r="K2121" s="142">
        <v>30</v>
      </c>
      <c r="L2121" s="227">
        <v>13</v>
      </c>
      <c r="M2121" s="227">
        <v>504242</v>
      </c>
      <c r="N2121" s="227">
        <v>46800</v>
      </c>
      <c r="O2121" s="227">
        <v>46800</v>
      </c>
      <c r="P2121" s="227">
        <v>1404000</v>
      </c>
      <c r="Q2121" s="227"/>
      <c r="R2121" s="227"/>
      <c r="S2121" s="227"/>
      <c r="T2121" s="227">
        <v>9</v>
      </c>
      <c r="U2121" s="227">
        <v>378621</v>
      </c>
      <c r="V2121" s="227">
        <v>29530</v>
      </c>
      <c r="W2121" s="143">
        <v>45738</v>
      </c>
      <c r="X2121" s="143">
        <v>46035</v>
      </c>
      <c r="Y2121">
        <f t="shared" si="67"/>
        <v>1404000</v>
      </c>
    </row>
    <row r="2122" spans="1:25">
      <c r="A2122" s="1" t="str">
        <f t="shared" si="66"/>
        <v>060141001865000</v>
      </c>
      <c r="B2122" s="142" t="s">
        <v>66</v>
      </c>
      <c r="C2122" s="142" t="s">
        <v>644</v>
      </c>
      <c r="D2122" s="142" t="s">
        <v>3494</v>
      </c>
      <c r="E2122" s="142" t="s">
        <v>2486</v>
      </c>
      <c r="F2122" s="142" t="s">
        <v>73</v>
      </c>
      <c r="G2122" s="142" t="s">
        <v>2661</v>
      </c>
      <c r="H2122" s="142" t="s">
        <v>2662</v>
      </c>
      <c r="I2122" s="142" t="s">
        <v>21</v>
      </c>
      <c r="J2122" s="142">
        <v>1</v>
      </c>
      <c r="K2122" s="142">
        <v>30</v>
      </c>
      <c r="L2122" s="227">
        <v>190</v>
      </c>
      <c r="M2122" s="227">
        <v>5204136</v>
      </c>
      <c r="N2122" s="227">
        <v>32500</v>
      </c>
      <c r="O2122" s="227">
        <v>32400</v>
      </c>
      <c r="P2122" s="227">
        <v>972000</v>
      </c>
      <c r="Q2122" s="227">
        <v>30</v>
      </c>
      <c r="R2122" s="227">
        <v>2200</v>
      </c>
      <c r="S2122" s="227">
        <v>906000</v>
      </c>
      <c r="T2122" s="227">
        <v>0</v>
      </c>
      <c r="U2122" s="227">
        <v>0</v>
      </c>
      <c r="V2122" s="227">
        <v>0</v>
      </c>
      <c r="W2122" s="143">
        <v>45912</v>
      </c>
      <c r="X2122" s="143">
        <v>46019</v>
      </c>
      <c r="Y2122">
        <f t="shared" si="67"/>
        <v>906000</v>
      </c>
    </row>
    <row r="2123" spans="1:25">
      <c r="A2123" s="1" t="str">
        <f t="shared" si="66"/>
        <v>060141002106000</v>
      </c>
      <c r="B2123" s="142" t="s">
        <v>66</v>
      </c>
      <c r="C2123" s="142" t="s">
        <v>644</v>
      </c>
      <c r="D2123" s="142" t="s">
        <v>3495</v>
      </c>
      <c r="E2123" s="142" t="s">
        <v>3496</v>
      </c>
      <c r="F2123" s="142" t="s">
        <v>134</v>
      </c>
      <c r="G2123" s="142" t="s">
        <v>135</v>
      </c>
      <c r="H2123" s="142" t="s">
        <v>136</v>
      </c>
      <c r="I2123" s="142" t="s">
        <v>21</v>
      </c>
      <c r="J2123" s="142">
        <v>1</v>
      </c>
      <c r="K2123" s="142">
        <v>20</v>
      </c>
      <c r="L2123" s="227">
        <v>221</v>
      </c>
      <c r="M2123" s="227">
        <v>1788545</v>
      </c>
      <c r="N2123" s="227">
        <v>10600</v>
      </c>
      <c r="O2123" s="227">
        <v>10000</v>
      </c>
      <c r="P2123" s="227">
        <v>200000</v>
      </c>
      <c r="Q2123" s="227">
        <v>20</v>
      </c>
      <c r="R2123" s="227">
        <v>855</v>
      </c>
      <c r="S2123" s="227">
        <v>182900</v>
      </c>
      <c r="T2123" s="227">
        <v>81</v>
      </c>
      <c r="U2123" s="227">
        <v>701352</v>
      </c>
      <c r="V2123" s="227">
        <v>45822</v>
      </c>
      <c r="W2123" s="143">
        <v>46034</v>
      </c>
      <c r="X2123" s="143">
        <v>46034</v>
      </c>
      <c r="Y2123">
        <f t="shared" si="67"/>
        <v>182900</v>
      </c>
    </row>
    <row r="2124" spans="1:25">
      <c r="A2124" s="1" t="str">
        <f t="shared" si="66"/>
        <v>060141004890000</v>
      </c>
      <c r="B2124" s="142" t="s">
        <v>66</v>
      </c>
      <c r="C2124" s="142" t="s">
        <v>644</v>
      </c>
      <c r="D2124" s="142" t="s">
        <v>3497</v>
      </c>
      <c r="E2124" s="142" t="s">
        <v>24</v>
      </c>
      <c r="F2124" s="142" t="s">
        <v>140</v>
      </c>
      <c r="G2124" s="142" t="s">
        <v>3498</v>
      </c>
      <c r="H2124" s="142" t="s">
        <v>141</v>
      </c>
      <c r="I2124" s="142" t="s">
        <v>21</v>
      </c>
      <c r="J2124" s="142">
        <v>1</v>
      </c>
      <c r="K2124" s="142">
        <v>20</v>
      </c>
      <c r="L2124" s="227">
        <v>5318</v>
      </c>
      <c r="M2124" s="227">
        <v>22289495</v>
      </c>
      <c r="N2124" s="227">
        <v>5400</v>
      </c>
      <c r="O2124" s="227">
        <v>5400</v>
      </c>
      <c r="P2124" s="227">
        <v>108000</v>
      </c>
      <c r="Q2124" s="227"/>
      <c r="R2124" s="227"/>
      <c r="S2124" s="227"/>
      <c r="T2124" s="227">
        <v>221</v>
      </c>
      <c r="U2124" s="227">
        <v>1031621</v>
      </c>
      <c r="V2124" s="227">
        <v>105337</v>
      </c>
      <c r="W2124" s="143">
        <v>46030</v>
      </c>
      <c r="X2124" s="143">
        <v>46035</v>
      </c>
      <c r="Y2124">
        <f t="shared" si="67"/>
        <v>108000</v>
      </c>
    </row>
    <row r="2125" spans="1:25">
      <c r="A2125" s="1" t="str">
        <f t="shared" si="66"/>
        <v>060141004893000</v>
      </c>
      <c r="B2125" s="142" t="s">
        <v>66</v>
      </c>
      <c r="C2125" s="142" t="s">
        <v>644</v>
      </c>
      <c r="D2125" s="142" t="s">
        <v>3497</v>
      </c>
      <c r="E2125" s="142" t="s">
        <v>24</v>
      </c>
      <c r="F2125" s="142" t="s">
        <v>144</v>
      </c>
      <c r="G2125" s="142" t="s">
        <v>145</v>
      </c>
      <c r="H2125" s="142" t="s">
        <v>146</v>
      </c>
      <c r="I2125" s="142" t="s">
        <v>23</v>
      </c>
      <c r="J2125" s="142">
        <v>1</v>
      </c>
      <c r="K2125" s="142">
        <v>20</v>
      </c>
      <c r="L2125" s="227">
        <v>6450</v>
      </c>
      <c r="M2125" s="227">
        <v>32513725</v>
      </c>
      <c r="N2125" s="227">
        <v>6900</v>
      </c>
      <c r="O2125" s="227">
        <v>6400</v>
      </c>
      <c r="P2125" s="227">
        <v>128000</v>
      </c>
      <c r="Q2125" s="227">
        <v>20</v>
      </c>
      <c r="R2125" s="227">
        <v>525</v>
      </c>
      <c r="S2125" s="227">
        <v>117500</v>
      </c>
      <c r="T2125" s="227">
        <v>273</v>
      </c>
      <c r="U2125" s="227">
        <v>1456216</v>
      </c>
      <c r="V2125" s="227">
        <v>80054</v>
      </c>
      <c r="W2125" s="143">
        <v>46030</v>
      </c>
      <c r="X2125" s="143">
        <v>46035</v>
      </c>
      <c r="Y2125">
        <f t="shared" si="67"/>
        <v>117500</v>
      </c>
    </row>
    <row r="2126" spans="1:25">
      <c r="A2126" s="1" t="str">
        <f t="shared" si="66"/>
        <v>060141005627000</v>
      </c>
      <c r="B2126" s="142" t="s">
        <v>66</v>
      </c>
      <c r="C2126" s="142" t="s">
        <v>644</v>
      </c>
      <c r="D2126" s="142" t="s">
        <v>3495</v>
      </c>
      <c r="E2126" s="142" t="s">
        <v>3496</v>
      </c>
      <c r="F2126" s="142" t="s">
        <v>475</v>
      </c>
      <c r="G2126" s="142" t="s">
        <v>476</v>
      </c>
      <c r="H2126" s="142" t="s">
        <v>477</v>
      </c>
      <c r="I2126" s="142" t="s">
        <v>21</v>
      </c>
      <c r="J2126" s="142">
        <v>1</v>
      </c>
      <c r="K2126" s="142">
        <v>12</v>
      </c>
      <c r="L2126" s="227">
        <v>140</v>
      </c>
      <c r="M2126" s="227">
        <v>1666979</v>
      </c>
      <c r="N2126" s="227">
        <v>15700</v>
      </c>
      <c r="O2126" s="227">
        <v>15700</v>
      </c>
      <c r="P2126" s="227">
        <v>188400</v>
      </c>
      <c r="Q2126" s="227"/>
      <c r="R2126" s="227"/>
      <c r="S2126" s="227"/>
      <c r="T2126" s="227">
        <v>10</v>
      </c>
      <c r="U2126" s="227">
        <v>134234</v>
      </c>
      <c r="V2126" s="227">
        <v>15164</v>
      </c>
      <c r="W2126" s="143">
        <v>46020</v>
      </c>
      <c r="X2126" s="143">
        <v>46033</v>
      </c>
      <c r="Y2126">
        <f t="shared" si="67"/>
        <v>188400</v>
      </c>
    </row>
    <row r="2127" spans="1:25">
      <c r="A2127" s="1" t="str">
        <f t="shared" si="66"/>
        <v>060141005725000</v>
      </c>
      <c r="B2127" s="142" t="s">
        <v>66</v>
      </c>
      <c r="C2127" s="142" t="s">
        <v>644</v>
      </c>
      <c r="D2127" s="142" t="s">
        <v>3497</v>
      </c>
      <c r="E2127" s="142" t="s">
        <v>24</v>
      </c>
      <c r="F2127" s="142" t="s">
        <v>150</v>
      </c>
      <c r="G2127" s="142" t="s">
        <v>3499</v>
      </c>
      <c r="H2127" s="142" t="s">
        <v>151</v>
      </c>
      <c r="I2127" s="142" t="s">
        <v>23</v>
      </c>
      <c r="J2127" s="142">
        <v>1</v>
      </c>
      <c r="K2127" s="142">
        <v>10</v>
      </c>
      <c r="L2127" s="227">
        <v>2129</v>
      </c>
      <c r="M2127" s="227">
        <v>27357740</v>
      </c>
      <c r="N2127" s="227">
        <v>16000</v>
      </c>
      <c r="O2127" s="227">
        <v>16000</v>
      </c>
      <c r="P2127" s="227">
        <v>160000</v>
      </c>
      <c r="Q2127" s="227">
        <v>10</v>
      </c>
      <c r="R2127" s="227">
        <v>1050</v>
      </c>
      <c r="S2127" s="227">
        <v>149500</v>
      </c>
      <c r="T2127" s="227">
        <v>125</v>
      </c>
      <c r="U2127" s="227">
        <v>1772162</v>
      </c>
      <c r="V2127" s="227">
        <v>165907</v>
      </c>
      <c r="W2127" s="143">
        <v>46030</v>
      </c>
      <c r="X2127" s="143">
        <v>46035</v>
      </c>
      <c r="Y2127">
        <f t="shared" si="67"/>
        <v>149500</v>
      </c>
    </row>
    <row r="2128" spans="1:25">
      <c r="A2128" s="1" t="str">
        <f t="shared" si="66"/>
        <v>060141005726000</v>
      </c>
      <c r="B2128" s="142" t="s">
        <v>66</v>
      </c>
      <c r="C2128" s="142" t="s">
        <v>644</v>
      </c>
      <c r="D2128" s="142" t="s">
        <v>3497</v>
      </c>
      <c r="E2128" s="142" t="s">
        <v>24</v>
      </c>
      <c r="F2128" s="142" t="s">
        <v>154</v>
      </c>
      <c r="G2128" s="142" t="s">
        <v>155</v>
      </c>
      <c r="H2128" s="142" t="s">
        <v>156</v>
      </c>
      <c r="I2128" s="142" t="s">
        <v>23</v>
      </c>
      <c r="J2128" s="142">
        <v>1</v>
      </c>
      <c r="K2128" s="142">
        <v>10</v>
      </c>
      <c r="L2128" s="227">
        <v>520</v>
      </c>
      <c r="M2128" s="227">
        <v>9222670</v>
      </c>
      <c r="N2128" s="227">
        <v>21500</v>
      </c>
      <c r="O2128" s="227">
        <v>21500</v>
      </c>
      <c r="P2128" s="227">
        <v>215000</v>
      </c>
      <c r="Q2128" s="227">
        <v>10</v>
      </c>
      <c r="R2128" s="227">
        <v>100</v>
      </c>
      <c r="S2128" s="227">
        <v>214000</v>
      </c>
      <c r="T2128" s="227">
        <v>71</v>
      </c>
      <c r="U2128" s="227">
        <v>1375225</v>
      </c>
      <c r="V2128" s="227">
        <v>115976</v>
      </c>
      <c r="W2128" s="143">
        <v>45999</v>
      </c>
      <c r="X2128" s="143">
        <v>46035</v>
      </c>
      <c r="Y2128">
        <f t="shared" si="67"/>
        <v>214000</v>
      </c>
    </row>
    <row r="2129" spans="1:25">
      <c r="A2129" s="1" t="str">
        <f t="shared" si="66"/>
        <v>060141006631000</v>
      </c>
      <c r="B2129" s="142" t="s">
        <v>66</v>
      </c>
      <c r="C2129" s="142" t="s">
        <v>644</v>
      </c>
      <c r="D2129" s="142" t="s">
        <v>3500</v>
      </c>
      <c r="E2129" s="142" t="s">
        <v>3501</v>
      </c>
      <c r="F2129" s="142" t="s">
        <v>3502</v>
      </c>
      <c r="G2129" s="142" t="s">
        <v>3503</v>
      </c>
      <c r="H2129" s="142" t="s">
        <v>3504</v>
      </c>
      <c r="I2129" s="142" t="s">
        <v>23</v>
      </c>
      <c r="J2129" s="142">
        <v>1</v>
      </c>
      <c r="K2129" s="142">
        <v>28</v>
      </c>
      <c r="L2129" s="227">
        <v>315</v>
      </c>
      <c r="M2129" s="227">
        <v>6389402</v>
      </c>
      <c r="N2129" s="227">
        <v>29000</v>
      </c>
      <c r="O2129" s="227">
        <v>22500</v>
      </c>
      <c r="P2129" s="227">
        <v>630000</v>
      </c>
      <c r="Q2129" s="227"/>
      <c r="R2129" s="227"/>
      <c r="S2129" s="227"/>
      <c r="T2129" s="227">
        <v>18</v>
      </c>
      <c r="U2129" s="227">
        <v>370721</v>
      </c>
      <c r="V2129" s="227">
        <v>5612</v>
      </c>
      <c r="W2129" s="143">
        <v>45918</v>
      </c>
      <c r="X2129" s="143">
        <v>46034</v>
      </c>
      <c r="Y2129">
        <f t="shared" si="67"/>
        <v>630000</v>
      </c>
    </row>
    <row r="2130" spans="1:25">
      <c r="A2130" s="1" t="str">
        <f t="shared" si="66"/>
        <v>060141007324000</v>
      </c>
      <c r="B2130" s="142" t="s">
        <v>66</v>
      </c>
      <c r="C2130" s="142" t="s">
        <v>644</v>
      </c>
      <c r="D2130" s="142" t="s">
        <v>3500</v>
      </c>
      <c r="E2130" s="142" t="s">
        <v>3501</v>
      </c>
      <c r="F2130" s="142" t="s">
        <v>3505</v>
      </c>
      <c r="G2130" s="142" t="s">
        <v>3506</v>
      </c>
      <c r="H2130" s="142" t="s">
        <v>3507</v>
      </c>
      <c r="I2130" s="142" t="s">
        <v>23</v>
      </c>
      <c r="J2130" s="142">
        <v>1</v>
      </c>
      <c r="K2130" s="142">
        <v>12</v>
      </c>
      <c r="L2130" s="227">
        <v>26</v>
      </c>
      <c r="M2130" s="227">
        <v>714799</v>
      </c>
      <c r="N2130" s="227">
        <v>42400</v>
      </c>
      <c r="O2130" s="227">
        <v>29000</v>
      </c>
      <c r="P2130" s="227">
        <v>348000</v>
      </c>
      <c r="Q2130" s="227"/>
      <c r="R2130" s="227"/>
      <c r="S2130" s="227"/>
      <c r="T2130" s="227">
        <v>8</v>
      </c>
      <c r="U2130" s="227">
        <v>305586</v>
      </c>
      <c r="V2130" s="227">
        <v>85648</v>
      </c>
      <c r="W2130" s="143">
        <v>45981</v>
      </c>
      <c r="X2130" s="143">
        <v>46030</v>
      </c>
      <c r="Y2130">
        <f t="shared" si="67"/>
        <v>348000</v>
      </c>
    </row>
    <row r="2131" spans="1:25">
      <c r="A2131" s="1" t="str">
        <f t="shared" si="66"/>
        <v>060141008681000</v>
      </c>
      <c r="B2131" s="142" t="s">
        <v>66</v>
      </c>
      <c r="C2131" s="142" t="s">
        <v>644</v>
      </c>
      <c r="D2131" s="142" t="s">
        <v>3500</v>
      </c>
      <c r="E2131" s="142" t="s">
        <v>3501</v>
      </c>
      <c r="F2131" s="142" t="s">
        <v>3508</v>
      </c>
      <c r="G2131" s="142" t="s">
        <v>3509</v>
      </c>
      <c r="H2131" s="142" t="s">
        <v>3510</v>
      </c>
      <c r="I2131" s="142" t="s">
        <v>21</v>
      </c>
      <c r="J2131" s="142">
        <v>1</v>
      </c>
      <c r="K2131" s="142">
        <v>100</v>
      </c>
      <c r="L2131" s="227">
        <v>30</v>
      </c>
      <c r="M2131" s="227">
        <v>525000</v>
      </c>
      <c r="N2131" s="227">
        <v>24400</v>
      </c>
      <c r="O2131" s="227">
        <v>19900</v>
      </c>
      <c r="P2131" s="227">
        <v>1990000</v>
      </c>
      <c r="Q2131" s="227"/>
      <c r="R2131" s="227"/>
      <c r="S2131" s="227"/>
      <c r="T2131" s="227">
        <v>40</v>
      </c>
      <c r="U2131" s="227">
        <v>716306</v>
      </c>
      <c r="V2131" s="227">
        <v>16306</v>
      </c>
      <c r="W2131" s="143">
        <v>45992</v>
      </c>
      <c r="X2131" s="143">
        <v>46035</v>
      </c>
      <c r="Y2131">
        <f t="shared" si="67"/>
        <v>1990000</v>
      </c>
    </row>
    <row r="2132" spans="1:25">
      <c r="A2132" s="1" t="str">
        <f t="shared" si="66"/>
        <v>060141012362000</v>
      </c>
      <c r="B2132" s="142" t="s">
        <v>66</v>
      </c>
      <c r="C2132" s="142" t="s">
        <v>644</v>
      </c>
      <c r="D2132" s="142" t="s">
        <v>3511</v>
      </c>
      <c r="E2132" s="142" t="s">
        <v>3512</v>
      </c>
      <c r="F2132" s="142" t="s">
        <v>3513</v>
      </c>
      <c r="G2132" s="142" t="s">
        <v>3514</v>
      </c>
      <c r="H2132" s="142" t="s">
        <v>3515</v>
      </c>
      <c r="I2132" s="142" t="s">
        <v>21</v>
      </c>
      <c r="J2132" s="142">
        <v>1</v>
      </c>
      <c r="K2132" s="142">
        <v>12</v>
      </c>
      <c r="L2132" s="227">
        <v>43</v>
      </c>
      <c r="M2132" s="227">
        <v>1705459</v>
      </c>
      <c r="N2132" s="227">
        <v>52900</v>
      </c>
      <c r="O2132" s="227">
        <v>41900</v>
      </c>
      <c r="P2132" s="227">
        <v>502800</v>
      </c>
      <c r="Q2132" s="227"/>
      <c r="R2132" s="227"/>
      <c r="S2132" s="227"/>
      <c r="T2132" s="227">
        <v>20</v>
      </c>
      <c r="U2132" s="227">
        <v>771171</v>
      </c>
      <c r="V2132" s="227">
        <v>-22066</v>
      </c>
      <c r="W2132" s="143">
        <v>46025</v>
      </c>
      <c r="X2132" s="143">
        <v>46035</v>
      </c>
      <c r="Y2132">
        <f t="shared" si="67"/>
        <v>502800</v>
      </c>
    </row>
    <row r="2133" spans="1:25">
      <c r="A2133" s="1" t="str">
        <f t="shared" si="66"/>
        <v>060141012363000</v>
      </c>
      <c r="B2133" s="142" t="s">
        <v>66</v>
      </c>
      <c r="C2133" s="142" t="s">
        <v>644</v>
      </c>
      <c r="D2133" s="142" t="s">
        <v>3511</v>
      </c>
      <c r="E2133" s="142" t="s">
        <v>3512</v>
      </c>
      <c r="F2133" s="142" t="s">
        <v>3516</v>
      </c>
      <c r="G2133" s="142" t="s">
        <v>3517</v>
      </c>
      <c r="H2133" s="142" t="s">
        <v>3518</v>
      </c>
      <c r="I2133" s="142" t="s">
        <v>21</v>
      </c>
      <c r="J2133" s="142">
        <v>1</v>
      </c>
      <c r="K2133" s="142">
        <v>12</v>
      </c>
      <c r="L2133" s="227">
        <v>64</v>
      </c>
      <c r="M2133" s="227">
        <v>2534034</v>
      </c>
      <c r="N2133" s="227">
        <v>50900</v>
      </c>
      <c r="O2133" s="227">
        <v>41900</v>
      </c>
      <c r="P2133" s="227">
        <v>502800</v>
      </c>
      <c r="Q2133" s="227"/>
      <c r="R2133" s="227"/>
      <c r="S2133" s="227"/>
      <c r="T2133" s="227">
        <v>61</v>
      </c>
      <c r="U2133" s="227">
        <v>2357568</v>
      </c>
      <c r="V2133" s="227">
        <v>-57683</v>
      </c>
      <c r="W2133" s="143">
        <v>46029</v>
      </c>
      <c r="X2133" s="143">
        <v>46034</v>
      </c>
      <c r="Y2133">
        <f t="shared" si="67"/>
        <v>502800</v>
      </c>
    </row>
    <row r="2134" spans="1:25">
      <c r="A2134" s="1" t="str">
        <f t="shared" si="66"/>
        <v>060141012844000</v>
      </c>
      <c r="B2134" s="142" t="s">
        <v>66</v>
      </c>
      <c r="C2134" s="142" t="s">
        <v>644</v>
      </c>
      <c r="D2134" s="142" t="s">
        <v>3511</v>
      </c>
      <c r="E2134" s="142" t="s">
        <v>3512</v>
      </c>
      <c r="F2134" s="142" t="s">
        <v>3519</v>
      </c>
      <c r="G2134" s="142" t="s">
        <v>3520</v>
      </c>
      <c r="H2134" s="142" t="s">
        <v>3521</v>
      </c>
      <c r="I2134" s="142" t="s">
        <v>23</v>
      </c>
      <c r="J2134" s="142">
        <v>1</v>
      </c>
      <c r="K2134" s="142">
        <v>10</v>
      </c>
      <c r="L2134" s="227">
        <v>16</v>
      </c>
      <c r="M2134" s="227">
        <v>282104</v>
      </c>
      <c r="N2134" s="227">
        <v>22500</v>
      </c>
      <c r="O2134" s="227">
        <v>22500</v>
      </c>
      <c r="P2134" s="227">
        <v>225000</v>
      </c>
      <c r="Q2134" s="227"/>
      <c r="R2134" s="227"/>
      <c r="S2134" s="227"/>
      <c r="T2134" s="227">
        <v>15</v>
      </c>
      <c r="U2134" s="227">
        <v>304054</v>
      </c>
      <c r="V2134" s="227">
        <v>39581</v>
      </c>
      <c r="W2134" s="143">
        <v>46030</v>
      </c>
      <c r="X2134" s="143">
        <v>46035</v>
      </c>
      <c r="Y2134">
        <f t="shared" si="67"/>
        <v>225000</v>
      </c>
    </row>
    <row r="2135" spans="1:25">
      <c r="A2135" s="1" t="str">
        <f t="shared" si="66"/>
        <v>060141015940000</v>
      </c>
      <c r="B2135" s="142" t="s">
        <v>66</v>
      </c>
      <c r="C2135" s="142" t="s">
        <v>644</v>
      </c>
      <c r="D2135" s="142" t="s">
        <v>3497</v>
      </c>
      <c r="E2135" s="142" t="s">
        <v>24</v>
      </c>
      <c r="F2135" s="142" t="s">
        <v>160</v>
      </c>
      <c r="G2135" s="142" t="s">
        <v>161</v>
      </c>
      <c r="H2135" s="142" t="s">
        <v>3522</v>
      </c>
      <c r="I2135" s="142" t="s">
        <v>21</v>
      </c>
      <c r="J2135" s="142">
        <v>1</v>
      </c>
      <c r="K2135" s="142">
        <v>10</v>
      </c>
      <c r="L2135" s="227">
        <v>1253</v>
      </c>
      <c r="M2135" s="227">
        <v>28859728</v>
      </c>
      <c r="N2135" s="227">
        <v>28000</v>
      </c>
      <c r="O2135" s="227">
        <v>26700</v>
      </c>
      <c r="P2135" s="227">
        <v>267000</v>
      </c>
      <c r="Q2135" s="227">
        <v>10</v>
      </c>
      <c r="R2135" s="227">
        <v>100</v>
      </c>
      <c r="S2135" s="227">
        <v>266000</v>
      </c>
      <c r="T2135" s="227">
        <v>327</v>
      </c>
      <c r="U2135" s="227">
        <v>7806577</v>
      </c>
      <c r="V2135" s="227">
        <v>274948</v>
      </c>
      <c r="W2135" s="143">
        <v>46030</v>
      </c>
      <c r="X2135" s="143">
        <v>46035</v>
      </c>
      <c r="Y2135">
        <f t="shared" si="67"/>
        <v>266000</v>
      </c>
    </row>
    <row r="2136" spans="1:25">
      <c r="A2136" s="1" t="str">
        <f t="shared" si="66"/>
        <v>060141016172000</v>
      </c>
      <c r="B2136" s="142" t="s">
        <v>66</v>
      </c>
      <c r="C2136" s="142" t="s">
        <v>644</v>
      </c>
      <c r="D2136" s="142" t="s">
        <v>3523</v>
      </c>
      <c r="E2136" s="142" t="s">
        <v>20</v>
      </c>
      <c r="F2136" s="142" t="s">
        <v>166</v>
      </c>
      <c r="G2136" s="142" t="s">
        <v>167</v>
      </c>
      <c r="H2136" s="142" t="s">
        <v>168</v>
      </c>
      <c r="I2136" s="142" t="s">
        <v>21</v>
      </c>
      <c r="J2136" s="142">
        <v>1</v>
      </c>
      <c r="K2136" s="142">
        <v>12</v>
      </c>
      <c r="L2136" s="227">
        <v>116</v>
      </c>
      <c r="M2136" s="227">
        <v>2153128</v>
      </c>
      <c r="N2136" s="227">
        <v>23500</v>
      </c>
      <c r="O2136" s="227">
        <v>23500</v>
      </c>
      <c r="P2136" s="227">
        <v>282000</v>
      </c>
      <c r="Q2136" s="227">
        <v>12</v>
      </c>
      <c r="R2136" s="227">
        <v>600</v>
      </c>
      <c r="S2136" s="227">
        <v>274800</v>
      </c>
      <c r="T2136" s="227">
        <v>38</v>
      </c>
      <c r="U2136" s="227">
        <v>804505</v>
      </c>
      <c r="V2136" s="227">
        <v>99170</v>
      </c>
      <c r="W2136" s="143">
        <v>46022</v>
      </c>
      <c r="X2136" s="143">
        <v>46035</v>
      </c>
      <c r="Y2136">
        <f t="shared" si="67"/>
        <v>274800</v>
      </c>
    </row>
    <row r="2137" spans="1:25">
      <c r="A2137" s="1" t="str">
        <f t="shared" si="66"/>
        <v>060141016682000</v>
      </c>
      <c r="B2137" s="142" t="s">
        <v>66</v>
      </c>
      <c r="C2137" s="142" t="s">
        <v>644</v>
      </c>
      <c r="D2137" s="142" t="s">
        <v>3511</v>
      </c>
      <c r="E2137" s="142" t="s">
        <v>3512</v>
      </c>
      <c r="F2137" s="142" t="s">
        <v>3524</v>
      </c>
      <c r="G2137" s="142" t="s">
        <v>3525</v>
      </c>
      <c r="H2137" s="142" t="s">
        <v>3526</v>
      </c>
      <c r="I2137" s="142" t="s">
        <v>21</v>
      </c>
      <c r="J2137" s="142">
        <v>1</v>
      </c>
      <c r="K2137" s="142">
        <v>10</v>
      </c>
      <c r="L2137" s="227">
        <v>96</v>
      </c>
      <c r="M2137" s="227">
        <v>2112576</v>
      </c>
      <c r="N2137" s="227">
        <v>32900</v>
      </c>
      <c r="O2137" s="227">
        <v>32900</v>
      </c>
      <c r="P2137" s="227">
        <v>329000</v>
      </c>
      <c r="Q2137" s="227"/>
      <c r="R2137" s="227"/>
      <c r="S2137" s="227"/>
      <c r="T2137" s="227">
        <v>27</v>
      </c>
      <c r="U2137" s="227">
        <v>773243</v>
      </c>
      <c r="V2137" s="227">
        <v>179081</v>
      </c>
      <c r="W2137" s="143">
        <v>46031</v>
      </c>
      <c r="X2137" s="143">
        <v>46034</v>
      </c>
      <c r="Y2137">
        <f t="shared" si="67"/>
        <v>329000</v>
      </c>
    </row>
    <row r="2138" spans="1:25">
      <c r="A2138" s="1" t="str">
        <f t="shared" si="66"/>
        <v>060141017239000</v>
      </c>
      <c r="B2138" s="142" t="s">
        <v>66</v>
      </c>
      <c r="C2138" s="142" t="s">
        <v>644</v>
      </c>
      <c r="D2138" s="142" t="s">
        <v>3527</v>
      </c>
      <c r="E2138" s="142" t="s">
        <v>22</v>
      </c>
      <c r="F2138" s="142" t="s">
        <v>615</v>
      </c>
      <c r="G2138" s="142" t="s">
        <v>616</v>
      </c>
      <c r="H2138" s="142" t="s">
        <v>617</v>
      </c>
      <c r="I2138" s="142" t="s">
        <v>23</v>
      </c>
      <c r="J2138" s="142">
        <v>1</v>
      </c>
      <c r="K2138" s="142">
        <v>12</v>
      </c>
      <c r="L2138" s="227">
        <v>14429</v>
      </c>
      <c r="M2138" s="227">
        <v>160498966</v>
      </c>
      <c r="N2138" s="227">
        <v>13500</v>
      </c>
      <c r="O2138" s="227">
        <v>13200</v>
      </c>
      <c r="P2138" s="227">
        <v>158400</v>
      </c>
      <c r="Q2138" s="227">
        <v>12</v>
      </c>
      <c r="R2138" s="227">
        <v>700</v>
      </c>
      <c r="S2138" s="227">
        <v>150000</v>
      </c>
      <c r="T2138" s="227">
        <v>816</v>
      </c>
      <c r="U2138" s="227">
        <v>9469099</v>
      </c>
      <c r="V2138" s="227">
        <v>392437</v>
      </c>
      <c r="W2138" s="143">
        <v>46034</v>
      </c>
      <c r="X2138" s="143">
        <v>46035</v>
      </c>
      <c r="Y2138">
        <f t="shared" si="67"/>
        <v>150000</v>
      </c>
    </row>
    <row r="2139" spans="1:25">
      <c r="A2139" s="1" t="str">
        <f t="shared" si="66"/>
        <v>060141017616000</v>
      </c>
      <c r="B2139" s="142" t="s">
        <v>66</v>
      </c>
      <c r="C2139" s="142" t="s">
        <v>644</v>
      </c>
      <c r="D2139" s="142" t="s">
        <v>3528</v>
      </c>
      <c r="E2139" s="142" t="s">
        <v>27</v>
      </c>
      <c r="F2139" s="142" t="s">
        <v>172</v>
      </c>
      <c r="G2139" s="142" t="s">
        <v>173</v>
      </c>
      <c r="H2139" s="142" t="s">
        <v>174</v>
      </c>
      <c r="I2139" s="142" t="s">
        <v>21</v>
      </c>
      <c r="J2139" s="142">
        <v>1</v>
      </c>
      <c r="K2139" s="142">
        <v>24</v>
      </c>
      <c r="L2139" s="227">
        <v>2939</v>
      </c>
      <c r="M2139" s="227">
        <v>7848916</v>
      </c>
      <c r="N2139" s="227">
        <v>3400</v>
      </c>
      <c r="O2139" s="227">
        <v>3400</v>
      </c>
      <c r="P2139" s="227">
        <v>81600</v>
      </c>
      <c r="Q2139" s="227">
        <v>24</v>
      </c>
      <c r="R2139" s="227">
        <v>884</v>
      </c>
      <c r="S2139" s="227">
        <v>60384</v>
      </c>
      <c r="T2139" s="227">
        <v>626</v>
      </c>
      <c r="U2139" s="227">
        <v>1432432</v>
      </c>
      <c r="V2139" s="227">
        <v>-239368</v>
      </c>
      <c r="W2139" s="143">
        <v>46010</v>
      </c>
      <c r="X2139" s="143">
        <v>46034</v>
      </c>
      <c r="Y2139">
        <f t="shared" si="67"/>
        <v>60384</v>
      </c>
    </row>
    <row r="2140" spans="1:25">
      <c r="A2140" s="1" t="str">
        <f t="shared" si="66"/>
        <v>060141017999000</v>
      </c>
      <c r="B2140" s="142" t="s">
        <v>66</v>
      </c>
      <c r="C2140" s="142" t="s">
        <v>644</v>
      </c>
      <c r="D2140" s="142" t="s">
        <v>3500</v>
      </c>
      <c r="E2140" s="142" t="s">
        <v>3501</v>
      </c>
      <c r="F2140" s="142" t="s">
        <v>3529</v>
      </c>
      <c r="G2140" s="142" t="s">
        <v>3530</v>
      </c>
      <c r="H2140" s="142" t="s">
        <v>3531</v>
      </c>
      <c r="I2140" s="142" t="s">
        <v>21</v>
      </c>
      <c r="J2140" s="142">
        <v>1</v>
      </c>
      <c r="K2140" s="142">
        <v>12</v>
      </c>
      <c r="L2140" s="227">
        <v>184</v>
      </c>
      <c r="M2140" s="227">
        <v>1841486</v>
      </c>
      <c r="N2140" s="227">
        <v>14900</v>
      </c>
      <c r="O2140" s="227">
        <v>14900</v>
      </c>
      <c r="P2140" s="227">
        <v>178800</v>
      </c>
      <c r="Q2140" s="227"/>
      <c r="R2140" s="227"/>
      <c r="S2140" s="227"/>
      <c r="T2140" s="227">
        <v>40</v>
      </c>
      <c r="U2140" s="227">
        <v>536937</v>
      </c>
      <c r="V2140" s="227">
        <v>136614</v>
      </c>
      <c r="W2140" s="143">
        <v>46007</v>
      </c>
      <c r="X2140" s="143">
        <v>46035</v>
      </c>
      <c r="Y2140">
        <f t="shared" si="67"/>
        <v>178800</v>
      </c>
    </row>
    <row r="2141" spans="1:25">
      <c r="A2141" s="1" t="str">
        <f t="shared" si="66"/>
        <v>060141019715000</v>
      </c>
      <c r="B2141" s="142" t="s">
        <v>66</v>
      </c>
      <c r="C2141" s="142" t="s">
        <v>644</v>
      </c>
      <c r="D2141" s="142" t="s">
        <v>3495</v>
      </c>
      <c r="E2141" s="142" t="s">
        <v>3496</v>
      </c>
      <c r="F2141" s="142" t="s">
        <v>448</v>
      </c>
      <c r="G2141" s="142" t="s">
        <v>449</v>
      </c>
      <c r="H2141" s="142" t="s">
        <v>3532</v>
      </c>
      <c r="I2141" s="142" t="s">
        <v>21</v>
      </c>
      <c r="J2141" s="142">
        <v>1</v>
      </c>
      <c r="K2141" s="142">
        <v>25</v>
      </c>
      <c r="L2141" s="227"/>
      <c r="M2141" s="227"/>
      <c r="N2141" s="227">
        <v>64700</v>
      </c>
      <c r="O2141" s="227">
        <v>64700</v>
      </c>
      <c r="P2141" s="227">
        <v>1617500</v>
      </c>
      <c r="Q2141" s="227"/>
      <c r="R2141" s="227"/>
      <c r="S2141" s="227"/>
      <c r="T2141" s="227"/>
      <c r="U2141" s="227"/>
      <c r="V2141" s="227"/>
      <c r="W2141" s="143"/>
      <c r="X2141" s="143"/>
      <c r="Y2141">
        <f t="shared" si="67"/>
        <v>1617500</v>
      </c>
    </row>
    <row r="2142" spans="1:25">
      <c r="A2142" s="1" t="str">
        <f t="shared" si="66"/>
        <v>060141019929000</v>
      </c>
      <c r="B2142" s="142" t="s">
        <v>66</v>
      </c>
      <c r="C2142" s="142" t="s">
        <v>644</v>
      </c>
      <c r="D2142" s="142" t="s">
        <v>3497</v>
      </c>
      <c r="E2142" s="142" t="s">
        <v>24</v>
      </c>
      <c r="F2142" s="142" t="s">
        <v>178</v>
      </c>
      <c r="G2142" s="142" t="s">
        <v>3533</v>
      </c>
      <c r="H2142" s="142" t="s">
        <v>179</v>
      </c>
      <c r="I2142" s="142" t="s">
        <v>21</v>
      </c>
      <c r="J2142" s="142">
        <v>1</v>
      </c>
      <c r="K2142" s="142">
        <v>1</v>
      </c>
      <c r="L2142" s="227">
        <v>596</v>
      </c>
      <c r="M2142" s="227">
        <v>44633478</v>
      </c>
      <c r="N2142" s="227">
        <v>90000</v>
      </c>
      <c r="O2142" s="227">
        <v>90000</v>
      </c>
      <c r="P2142" s="227">
        <v>90000</v>
      </c>
      <c r="Q2142" s="227">
        <v>5</v>
      </c>
      <c r="R2142" s="227">
        <v>50</v>
      </c>
      <c r="S2142" s="227">
        <v>89950</v>
      </c>
      <c r="T2142" s="227">
        <v>45</v>
      </c>
      <c r="U2142" s="227">
        <v>3647928</v>
      </c>
      <c r="V2142" s="227">
        <v>277951</v>
      </c>
      <c r="W2142" s="143">
        <v>46030</v>
      </c>
      <c r="X2142" s="143">
        <v>46035</v>
      </c>
      <c r="Y2142">
        <f t="shared" si="67"/>
        <v>89950</v>
      </c>
    </row>
    <row r="2143" spans="1:25">
      <c r="A2143" s="1" t="str">
        <f t="shared" si="66"/>
        <v>060141020238000</v>
      </c>
      <c r="B2143" s="142" t="s">
        <v>66</v>
      </c>
      <c r="C2143" s="142" t="s">
        <v>644</v>
      </c>
      <c r="D2143" s="142" t="s">
        <v>3534</v>
      </c>
      <c r="E2143" s="142" t="s">
        <v>2492</v>
      </c>
      <c r="F2143" s="142" t="s">
        <v>95</v>
      </c>
      <c r="G2143" s="142" t="s">
        <v>2733</v>
      </c>
      <c r="H2143" s="142" t="s">
        <v>2734</v>
      </c>
      <c r="I2143" s="142" t="s">
        <v>21</v>
      </c>
      <c r="J2143" s="142">
        <v>1</v>
      </c>
      <c r="K2143" s="142">
        <v>6</v>
      </c>
      <c r="L2143" s="227">
        <v>284</v>
      </c>
      <c r="M2143" s="227">
        <v>5483343</v>
      </c>
      <c r="N2143" s="227">
        <v>25300</v>
      </c>
      <c r="O2143" s="227">
        <v>25300</v>
      </c>
      <c r="P2143" s="227">
        <v>151800</v>
      </c>
      <c r="Q2143" s="227"/>
      <c r="R2143" s="227"/>
      <c r="S2143" s="227"/>
      <c r="T2143" s="227">
        <v>341</v>
      </c>
      <c r="U2143" s="227">
        <v>5614865</v>
      </c>
      <c r="V2143" s="227">
        <v>-969008</v>
      </c>
      <c r="W2143" s="143">
        <v>46022</v>
      </c>
      <c r="X2143" s="143">
        <v>46035</v>
      </c>
      <c r="Y2143">
        <f t="shared" si="67"/>
        <v>151800</v>
      </c>
    </row>
    <row r="2144" spans="1:25">
      <c r="A2144" s="1" t="str">
        <f t="shared" si="66"/>
        <v>060141023234000</v>
      </c>
      <c r="B2144" s="142" t="s">
        <v>66</v>
      </c>
      <c r="C2144" s="142" t="s">
        <v>644</v>
      </c>
      <c r="D2144" s="142" t="s">
        <v>3497</v>
      </c>
      <c r="E2144" s="142" t="s">
        <v>24</v>
      </c>
      <c r="F2144" s="142" t="s">
        <v>182</v>
      </c>
      <c r="G2144" s="142" t="s">
        <v>183</v>
      </c>
      <c r="H2144" s="142" t="s">
        <v>184</v>
      </c>
      <c r="I2144" s="142" t="s">
        <v>21</v>
      </c>
      <c r="J2144" s="142">
        <v>1</v>
      </c>
      <c r="K2144" s="142">
        <v>1</v>
      </c>
      <c r="L2144" s="227">
        <v>331</v>
      </c>
      <c r="M2144" s="227">
        <v>29843378</v>
      </c>
      <c r="N2144" s="227">
        <v>105000</v>
      </c>
      <c r="O2144" s="227">
        <v>105000</v>
      </c>
      <c r="P2144" s="227">
        <v>105000</v>
      </c>
      <c r="Q2144" s="227"/>
      <c r="R2144" s="227"/>
      <c r="S2144" s="227"/>
      <c r="T2144" s="227">
        <v>50</v>
      </c>
      <c r="U2144" s="227">
        <v>4676306</v>
      </c>
      <c r="V2144" s="227">
        <v>168243</v>
      </c>
      <c r="W2144" s="143">
        <v>46030</v>
      </c>
      <c r="X2144" s="143">
        <v>46035</v>
      </c>
      <c r="Y2144">
        <f t="shared" si="67"/>
        <v>105000</v>
      </c>
    </row>
    <row r="2145" spans="1:25">
      <c r="A2145" s="1" t="str">
        <f t="shared" si="66"/>
        <v>060141025539000</v>
      </c>
      <c r="B2145" s="142" t="s">
        <v>66</v>
      </c>
      <c r="C2145" s="142" t="s">
        <v>644</v>
      </c>
      <c r="D2145" s="142" t="s">
        <v>3528</v>
      </c>
      <c r="E2145" s="142" t="s">
        <v>27</v>
      </c>
      <c r="F2145" s="142" t="s">
        <v>188</v>
      </c>
      <c r="G2145" s="142" t="s">
        <v>189</v>
      </c>
      <c r="H2145" s="142" t="s">
        <v>190</v>
      </c>
      <c r="I2145" s="142" t="s">
        <v>21</v>
      </c>
      <c r="J2145" s="142">
        <v>1</v>
      </c>
      <c r="K2145" s="142">
        <v>1</v>
      </c>
      <c r="L2145" s="227">
        <v>15</v>
      </c>
      <c r="M2145" s="227">
        <v>263514</v>
      </c>
      <c r="N2145" s="227">
        <v>20200</v>
      </c>
      <c r="O2145" s="227">
        <v>20200</v>
      </c>
      <c r="P2145" s="227">
        <v>20200</v>
      </c>
      <c r="Q2145" s="227"/>
      <c r="R2145" s="227"/>
      <c r="S2145" s="227"/>
      <c r="T2145" s="227">
        <v>1</v>
      </c>
      <c r="U2145" s="227">
        <v>18198</v>
      </c>
      <c r="V2145" s="227">
        <v>630</v>
      </c>
      <c r="W2145" s="143">
        <v>46020</v>
      </c>
      <c r="X2145" s="143">
        <v>46033</v>
      </c>
      <c r="Y2145">
        <f t="shared" si="67"/>
        <v>20200</v>
      </c>
    </row>
    <row r="2146" spans="1:25">
      <c r="A2146" s="1" t="str">
        <f t="shared" si="66"/>
        <v>060141028146000</v>
      </c>
      <c r="B2146" s="142" t="s">
        <v>66</v>
      </c>
      <c r="C2146" s="142" t="s">
        <v>644</v>
      </c>
      <c r="D2146" s="142" t="s">
        <v>3527</v>
      </c>
      <c r="E2146" s="142" t="s">
        <v>22</v>
      </c>
      <c r="F2146" s="142" t="s">
        <v>621</v>
      </c>
      <c r="G2146" s="142" t="s">
        <v>622</v>
      </c>
      <c r="H2146" s="142" t="s">
        <v>623</v>
      </c>
      <c r="I2146" s="142" t="s">
        <v>26</v>
      </c>
      <c r="J2146" s="142">
        <v>1</v>
      </c>
      <c r="K2146" s="142">
        <v>10</v>
      </c>
      <c r="L2146" s="227"/>
      <c r="M2146" s="227"/>
      <c r="N2146" s="227">
        <v>10000</v>
      </c>
      <c r="O2146" s="227">
        <v>10000</v>
      </c>
      <c r="P2146" s="227">
        <v>100000</v>
      </c>
      <c r="Q2146" s="227"/>
      <c r="R2146" s="227"/>
      <c r="S2146" s="227"/>
      <c r="T2146" s="227"/>
      <c r="U2146" s="227"/>
      <c r="V2146" s="227"/>
      <c r="W2146" s="143"/>
      <c r="X2146" s="143"/>
      <c r="Y2146">
        <f t="shared" si="67"/>
        <v>100000</v>
      </c>
    </row>
    <row r="2147" spans="1:25">
      <c r="A2147" s="1" t="str">
        <f t="shared" si="66"/>
        <v>060141028667000</v>
      </c>
      <c r="B2147" s="142" t="s">
        <v>66</v>
      </c>
      <c r="C2147" s="142" t="s">
        <v>644</v>
      </c>
      <c r="D2147" s="142" t="s">
        <v>3494</v>
      </c>
      <c r="E2147" s="142" t="s">
        <v>2486</v>
      </c>
      <c r="F2147" s="142" t="s">
        <v>65</v>
      </c>
      <c r="G2147" s="142" t="s">
        <v>2636</v>
      </c>
      <c r="H2147" s="142" t="s">
        <v>2637</v>
      </c>
      <c r="I2147" s="142" t="s">
        <v>21</v>
      </c>
      <c r="J2147" s="142">
        <v>1</v>
      </c>
      <c r="K2147" s="142">
        <v>12</v>
      </c>
      <c r="L2147" s="227">
        <v>5</v>
      </c>
      <c r="M2147" s="227">
        <v>86905</v>
      </c>
      <c r="N2147" s="227">
        <v>20700</v>
      </c>
      <c r="O2147" s="227">
        <v>20700</v>
      </c>
      <c r="P2147" s="227">
        <v>248400</v>
      </c>
      <c r="Q2147" s="227"/>
      <c r="R2147" s="227"/>
      <c r="S2147" s="227"/>
      <c r="T2147" s="227">
        <v>8</v>
      </c>
      <c r="U2147" s="227">
        <v>148820</v>
      </c>
      <c r="V2147" s="227">
        <v>9771</v>
      </c>
      <c r="W2147" s="143">
        <v>46001</v>
      </c>
      <c r="X2147" s="143">
        <v>46035</v>
      </c>
      <c r="Y2147">
        <f t="shared" si="67"/>
        <v>248400</v>
      </c>
    </row>
    <row r="2148" spans="1:25">
      <c r="A2148" s="1" t="str">
        <f t="shared" si="66"/>
        <v>060141028702000</v>
      </c>
      <c r="B2148" s="142" t="s">
        <v>66</v>
      </c>
      <c r="C2148" s="142" t="s">
        <v>644</v>
      </c>
      <c r="D2148" s="142" t="s">
        <v>3534</v>
      </c>
      <c r="E2148" s="142" t="s">
        <v>2492</v>
      </c>
      <c r="F2148" s="142" t="s">
        <v>40</v>
      </c>
      <c r="G2148" s="142" t="s">
        <v>2493</v>
      </c>
      <c r="H2148" s="142" t="s">
        <v>2494</v>
      </c>
      <c r="I2148" s="142" t="s">
        <v>21</v>
      </c>
      <c r="J2148" s="142">
        <v>1</v>
      </c>
      <c r="K2148" s="142">
        <v>12</v>
      </c>
      <c r="L2148" s="227">
        <v>268</v>
      </c>
      <c r="M2148" s="227">
        <v>4828824</v>
      </c>
      <c r="N2148" s="227">
        <v>21200</v>
      </c>
      <c r="O2148" s="227">
        <v>18500</v>
      </c>
      <c r="P2148" s="227">
        <v>222000</v>
      </c>
      <c r="Q2148" s="227">
        <v>12</v>
      </c>
      <c r="R2148" s="227">
        <v>2625</v>
      </c>
      <c r="S2148" s="227">
        <v>190500</v>
      </c>
      <c r="T2148" s="227">
        <v>1</v>
      </c>
      <c r="U2148" s="227">
        <v>19099</v>
      </c>
      <c r="V2148" s="227">
        <v>1081</v>
      </c>
      <c r="W2148" s="143">
        <v>45470</v>
      </c>
      <c r="X2148" s="143">
        <v>46026</v>
      </c>
      <c r="Y2148">
        <f t="shared" si="67"/>
        <v>190500</v>
      </c>
    </row>
    <row r="2149" spans="1:25">
      <c r="A2149" s="1" t="str">
        <f t="shared" si="66"/>
        <v>060141030417000</v>
      </c>
      <c r="B2149" s="142" t="s">
        <v>66</v>
      </c>
      <c r="C2149" s="142" t="s">
        <v>644</v>
      </c>
      <c r="D2149" s="142" t="s">
        <v>3523</v>
      </c>
      <c r="E2149" s="142" t="s">
        <v>20</v>
      </c>
      <c r="F2149" s="142" t="s">
        <v>453</v>
      </c>
      <c r="G2149" s="142" t="s">
        <v>454</v>
      </c>
      <c r="H2149" s="142" t="s">
        <v>3535</v>
      </c>
      <c r="I2149" s="142" t="s">
        <v>21</v>
      </c>
      <c r="J2149" s="142">
        <v>1</v>
      </c>
      <c r="K2149" s="142">
        <v>24</v>
      </c>
      <c r="L2149" s="227">
        <v>964</v>
      </c>
      <c r="M2149" s="227">
        <v>3735685</v>
      </c>
      <c r="N2149" s="227">
        <v>4925</v>
      </c>
      <c r="O2149" s="227">
        <v>4925</v>
      </c>
      <c r="P2149" s="227">
        <v>118200</v>
      </c>
      <c r="Q2149" s="227">
        <v>24</v>
      </c>
      <c r="R2149" s="227">
        <v>450</v>
      </c>
      <c r="S2149" s="227">
        <v>107400</v>
      </c>
      <c r="T2149" s="227">
        <v>338</v>
      </c>
      <c r="U2149" s="227">
        <v>1401577</v>
      </c>
      <c r="V2149" s="227">
        <v>91762</v>
      </c>
      <c r="W2149" s="143">
        <v>46031</v>
      </c>
      <c r="X2149" s="143">
        <v>46035</v>
      </c>
      <c r="Y2149">
        <f t="shared" si="67"/>
        <v>107400</v>
      </c>
    </row>
    <row r="2150" spans="1:25">
      <c r="A2150" s="1" t="str">
        <f t="shared" si="66"/>
        <v>060141030532000</v>
      </c>
      <c r="B2150" s="142" t="s">
        <v>66</v>
      </c>
      <c r="C2150" s="142" t="s">
        <v>644</v>
      </c>
      <c r="D2150" s="142" t="s">
        <v>3500</v>
      </c>
      <c r="E2150" s="142" t="s">
        <v>3501</v>
      </c>
      <c r="F2150" s="142" t="s">
        <v>3536</v>
      </c>
      <c r="G2150" s="142" t="s">
        <v>3537</v>
      </c>
      <c r="H2150" s="142" t="s">
        <v>3538</v>
      </c>
      <c r="I2150" s="142" t="s">
        <v>21</v>
      </c>
      <c r="J2150" s="142">
        <v>1</v>
      </c>
      <c r="K2150" s="142">
        <v>12</v>
      </c>
      <c r="L2150" s="227">
        <v>111</v>
      </c>
      <c r="M2150" s="227">
        <v>3208863</v>
      </c>
      <c r="N2150" s="227">
        <v>42500</v>
      </c>
      <c r="O2150" s="227">
        <v>42500</v>
      </c>
      <c r="P2150" s="227">
        <v>510000</v>
      </c>
      <c r="Q2150" s="227"/>
      <c r="R2150" s="227"/>
      <c r="S2150" s="227"/>
      <c r="T2150" s="227">
        <v>39</v>
      </c>
      <c r="U2150" s="227">
        <v>1493243</v>
      </c>
      <c r="V2150" s="227">
        <v>365804</v>
      </c>
      <c r="W2150" s="143">
        <v>46006</v>
      </c>
      <c r="X2150" s="143">
        <v>46035</v>
      </c>
      <c r="Y2150">
        <f t="shared" si="67"/>
        <v>510000</v>
      </c>
    </row>
    <row r="2151" spans="1:25">
      <c r="A2151" s="1" t="str">
        <f t="shared" si="66"/>
        <v>060141032759000</v>
      </c>
      <c r="B2151" s="142" t="s">
        <v>66</v>
      </c>
      <c r="C2151" s="142" t="s">
        <v>644</v>
      </c>
      <c r="D2151" s="142" t="s">
        <v>3523</v>
      </c>
      <c r="E2151" s="142" t="s">
        <v>20</v>
      </c>
      <c r="F2151" s="142" t="s">
        <v>194</v>
      </c>
      <c r="G2151" s="142" t="s">
        <v>195</v>
      </c>
      <c r="H2151" s="142" t="s">
        <v>3539</v>
      </c>
      <c r="I2151" s="142" t="s">
        <v>21</v>
      </c>
      <c r="J2151" s="142">
        <v>1</v>
      </c>
      <c r="K2151" s="142">
        <v>8</v>
      </c>
      <c r="L2151" s="227">
        <v>169</v>
      </c>
      <c r="M2151" s="227">
        <v>1303595</v>
      </c>
      <c r="N2151" s="227">
        <v>9100</v>
      </c>
      <c r="O2151" s="227">
        <v>9100</v>
      </c>
      <c r="P2151" s="227">
        <v>72800</v>
      </c>
      <c r="Q2151" s="227">
        <v>8</v>
      </c>
      <c r="R2151" s="227">
        <v>200</v>
      </c>
      <c r="S2151" s="227">
        <v>71200</v>
      </c>
      <c r="T2151" s="227">
        <v>41</v>
      </c>
      <c r="U2151" s="227">
        <v>336126</v>
      </c>
      <c r="V2151" s="227">
        <v>19869</v>
      </c>
      <c r="W2151" s="143">
        <v>46002</v>
      </c>
      <c r="X2151" s="143">
        <v>46035</v>
      </c>
      <c r="Y2151">
        <f t="shared" si="67"/>
        <v>71200</v>
      </c>
    </row>
    <row r="2152" spans="1:25">
      <c r="A2152" s="1" t="str">
        <f t="shared" si="66"/>
        <v>060141032802000</v>
      </c>
      <c r="B2152" s="142" t="s">
        <v>66</v>
      </c>
      <c r="C2152" s="142" t="s">
        <v>644</v>
      </c>
      <c r="D2152" s="142" t="s">
        <v>3523</v>
      </c>
      <c r="E2152" s="142" t="s">
        <v>20</v>
      </c>
      <c r="F2152" s="142" t="s">
        <v>904</v>
      </c>
      <c r="G2152" s="142" t="s">
        <v>905</v>
      </c>
      <c r="H2152" s="142" t="s">
        <v>3540</v>
      </c>
      <c r="I2152" s="142" t="s">
        <v>21</v>
      </c>
      <c r="J2152" s="142">
        <v>1</v>
      </c>
      <c r="K2152" s="142">
        <v>8</v>
      </c>
      <c r="L2152" s="227">
        <v>306</v>
      </c>
      <c r="M2152" s="227">
        <v>2372432</v>
      </c>
      <c r="N2152" s="227">
        <v>9100</v>
      </c>
      <c r="O2152" s="227">
        <v>9100</v>
      </c>
      <c r="P2152" s="227">
        <v>72800</v>
      </c>
      <c r="Q2152" s="227">
        <v>8</v>
      </c>
      <c r="R2152" s="227">
        <v>200</v>
      </c>
      <c r="S2152" s="227">
        <v>71200</v>
      </c>
      <c r="T2152" s="227">
        <v>35</v>
      </c>
      <c r="U2152" s="227">
        <v>286937</v>
      </c>
      <c r="V2152" s="227">
        <v>15580</v>
      </c>
      <c r="W2152" s="143">
        <v>46020</v>
      </c>
      <c r="X2152" s="143">
        <v>46035</v>
      </c>
      <c r="Y2152">
        <f t="shared" si="67"/>
        <v>71200</v>
      </c>
    </row>
    <row r="2153" spans="1:25">
      <c r="A2153" s="1" t="str">
        <f t="shared" si="66"/>
        <v>060141035433000</v>
      </c>
      <c r="B2153" s="142" t="s">
        <v>66</v>
      </c>
      <c r="C2153" s="142" t="s">
        <v>644</v>
      </c>
      <c r="D2153" s="142" t="s">
        <v>3497</v>
      </c>
      <c r="E2153" s="142" t="s">
        <v>24</v>
      </c>
      <c r="F2153" s="142" t="s">
        <v>200</v>
      </c>
      <c r="G2153" s="142" t="s">
        <v>201</v>
      </c>
      <c r="H2153" s="142" t="s">
        <v>202</v>
      </c>
      <c r="I2153" s="142" t="s">
        <v>21</v>
      </c>
      <c r="J2153" s="142">
        <v>1</v>
      </c>
      <c r="K2153" s="142">
        <v>20</v>
      </c>
      <c r="L2153" s="227">
        <v>816</v>
      </c>
      <c r="M2153" s="227">
        <v>11526792</v>
      </c>
      <c r="N2153" s="227">
        <v>17000</v>
      </c>
      <c r="O2153" s="227">
        <v>16900</v>
      </c>
      <c r="P2153" s="227">
        <v>338000</v>
      </c>
      <c r="Q2153" s="227">
        <v>20</v>
      </c>
      <c r="R2153" s="227">
        <v>300</v>
      </c>
      <c r="S2153" s="227">
        <v>332000</v>
      </c>
      <c r="T2153" s="227">
        <v>62</v>
      </c>
      <c r="U2153" s="227">
        <v>933153</v>
      </c>
      <c r="V2153" s="227">
        <v>57343</v>
      </c>
      <c r="W2153" s="143">
        <v>46000</v>
      </c>
      <c r="X2153" s="143">
        <v>46035</v>
      </c>
      <c r="Y2153">
        <f t="shared" si="67"/>
        <v>332000</v>
      </c>
    </row>
    <row r="2154" spans="1:25">
      <c r="A2154" s="1" t="str">
        <f t="shared" si="66"/>
        <v>060141035633000</v>
      </c>
      <c r="B2154" s="142" t="s">
        <v>66</v>
      </c>
      <c r="C2154" s="142" t="s">
        <v>644</v>
      </c>
      <c r="D2154" s="142" t="s">
        <v>3527</v>
      </c>
      <c r="E2154" s="142" t="s">
        <v>22</v>
      </c>
      <c r="F2154" s="142" t="s">
        <v>206</v>
      </c>
      <c r="G2154" s="142" t="s">
        <v>207</v>
      </c>
      <c r="H2154" s="142" t="s">
        <v>208</v>
      </c>
      <c r="I2154" s="142" t="s">
        <v>23</v>
      </c>
      <c r="J2154" s="142">
        <v>1</v>
      </c>
      <c r="K2154" s="142">
        <v>20</v>
      </c>
      <c r="L2154" s="227">
        <v>2412</v>
      </c>
      <c r="M2154" s="227">
        <v>14431788</v>
      </c>
      <c r="N2154" s="227">
        <v>7700</v>
      </c>
      <c r="O2154" s="227">
        <v>7200</v>
      </c>
      <c r="P2154" s="227">
        <v>144000</v>
      </c>
      <c r="Q2154" s="227">
        <v>20</v>
      </c>
      <c r="R2154" s="227">
        <v>300</v>
      </c>
      <c r="S2154" s="227">
        <v>138000</v>
      </c>
      <c r="T2154" s="227">
        <v>1350</v>
      </c>
      <c r="U2154" s="227">
        <v>8158198</v>
      </c>
      <c r="V2154" s="227">
        <v>80705</v>
      </c>
      <c r="W2154" s="143">
        <v>46024</v>
      </c>
      <c r="X2154" s="143">
        <v>46035</v>
      </c>
      <c r="Y2154">
        <f t="shared" si="67"/>
        <v>138000</v>
      </c>
    </row>
    <row r="2155" spans="1:25">
      <c r="A2155" s="1" t="str">
        <f t="shared" si="66"/>
        <v>060141035634000</v>
      </c>
      <c r="B2155" s="142" t="s">
        <v>66</v>
      </c>
      <c r="C2155" s="142" t="s">
        <v>644</v>
      </c>
      <c r="D2155" s="142" t="s">
        <v>3527</v>
      </c>
      <c r="E2155" s="142" t="s">
        <v>22</v>
      </c>
      <c r="F2155" s="142" t="s">
        <v>212</v>
      </c>
      <c r="G2155" s="142" t="s">
        <v>213</v>
      </c>
      <c r="H2155" s="142" t="s">
        <v>214</v>
      </c>
      <c r="I2155" s="142" t="s">
        <v>23</v>
      </c>
      <c r="J2155" s="142">
        <v>1</v>
      </c>
      <c r="K2155" s="142">
        <v>20</v>
      </c>
      <c r="L2155" s="227">
        <v>964</v>
      </c>
      <c r="M2155" s="227">
        <v>8254551</v>
      </c>
      <c r="N2155" s="227">
        <v>10800</v>
      </c>
      <c r="O2155" s="227">
        <v>10000</v>
      </c>
      <c r="P2155" s="227">
        <v>200000</v>
      </c>
      <c r="Q2155" s="227">
        <v>20</v>
      </c>
      <c r="R2155" s="227">
        <v>400</v>
      </c>
      <c r="S2155" s="227">
        <v>192000</v>
      </c>
      <c r="T2155" s="227">
        <v>296</v>
      </c>
      <c r="U2155" s="227">
        <v>2625226</v>
      </c>
      <c r="V2155" s="227">
        <v>90633</v>
      </c>
      <c r="W2155" s="143">
        <v>46024</v>
      </c>
      <c r="X2155" s="143">
        <v>46035</v>
      </c>
      <c r="Y2155">
        <f t="shared" si="67"/>
        <v>192000</v>
      </c>
    </row>
    <row r="2156" spans="1:25">
      <c r="A2156" s="1" t="str">
        <f t="shared" si="66"/>
        <v>060141038533000</v>
      </c>
      <c r="B2156" s="142" t="s">
        <v>66</v>
      </c>
      <c r="C2156" s="142" t="s">
        <v>644</v>
      </c>
      <c r="D2156" s="142" t="s">
        <v>3494</v>
      </c>
      <c r="E2156" s="142" t="s">
        <v>2486</v>
      </c>
      <c r="F2156" s="142" t="s">
        <v>41</v>
      </c>
      <c r="G2156" s="142" t="s">
        <v>2498</v>
      </c>
      <c r="H2156" s="142" t="s">
        <v>3541</v>
      </c>
      <c r="I2156" s="142" t="s">
        <v>23</v>
      </c>
      <c r="J2156" s="142">
        <v>1</v>
      </c>
      <c r="K2156" s="142">
        <v>12</v>
      </c>
      <c r="L2156" s="227">
        <v>108</v>
      </c>
      <c r="M2156" s="227">
        <v>2186449</v>
      </c>
      <c r="N2156" s="227">
        <v>29000</v>
      </c>
      <c r="O2156" s="227">
        <v>26500</v>
      </c>
      <c r="P2156" s="227">
        <v>318000</v>
      </c>
      <c r="Q2156" s="227"/>
      <c r="R2156" s="227"/>
      <c r="S2156" s="227"/>
      <c r="T2156" s="227">
        <v>1</v>
      </c>
      <c r="U2156" s="227">
        <v>26126</v>
      </c>
      <c r="V2156" s="227">
        <v>5881</v>
      </c>
      <c r="W2156" s="143">
        <v>45916</v>
      </c>
      <c r="X2156" s="143">
        <v>46028</v>
      </c>
      <c r="Y2156">
        <f t="shared" si="67"/>
        <v>318000</v>
      </c>
    </row>
    <row r="2157" spans="1:25">
      <c r="A2157" s="1" t="str">
        <f t="shared" si="66"/>
        <v>060141038886000</v>
      </c>
      <c r="B2157" s="142" t="s">
        <v>66</v>
      </c>
      <c r="C2157" s="142" t="s">
        <v>644</v>
      </c>
      <c r="D2157" s="142" t="s">
        <v>3528</v>
      </c>
      <c r="E2157" s="142" t="s">
        <v>27</v>
      </c>
      <c r="F2157" s="142" t="s">
        <v>218</v>
      </c>
      <c r="G2157" s="142" t="s">
        <v>219</v>
      </c>
      <c r="H2157" s="142" t="s">
        <v>220</v>
      </c>
      <c r="I2157" s="142" t="s">
        <v>21</v>
      </c>
      <c r="J2157" s="142">
        <v>1</v>
      </c>
      <c r="K2157" s="142">
        <v>12</v>
      </c>
      <c r="L2157" s="227">
        <v>316</v>
      </c>
      <c r="M2157" s="227">
        <v>1456228</v>
      </c>
      <c r="N2157" s="227">
        <v>6200</v>
      </c>
      <c r="O2157" s="227">
        <v>6200</v>
      </c>
      <c r="P2157" s="227">
        <v>74400</v>
      </c>
      <c r="Q2157" s="227"/>
      <c r="R2157" s="227"/>
      <c r="S2157" s="227"/>
      <c r="T2157" s="227">
        <v>81</v>
      </c>
      <c r="U2157" s="227">
        <v>452432</v>
      </c>
      <c r="V2157" s="227">
        <v>79158</v>
      </c>
      <c r="W2157" s="143">
        <v>46010</v>
      </c>
      <c r="X2157" s="143">
        <v>46035</v>
      </c>
      <c r="Y2157">
        <f t="shared" si="67"/>
        <v>74400</v>
      </c>
    </row>
    <row r="2158" spans="1:25">
      <c r="A2158" s="1" t="str">
        <f t="shared" si="66"/>
        <v>060141038932000</v>
      </c>
      <c r="B2158" s="142" t="s">
        <v>66</v>
      </c>
      <c r="C2158" s="142" t="s">
        <v>644</v>
      </c>
      <c r="D2158" s="142" t="s">
        <v>3528</v>
      </c>
      <c r="E2158" s="142" t="s">
        <v>27</v>
      </c>
      <c r="F2158" s="142" t="s">
        <v>224</v>
      </c>
      <c r="G2158" s="142" t="s">
        <v>225</v>
      </c>
      <c r="H2158" s="142" t="s">
        <v>226</v>
      </c>
      <c r="I2158" s="142" t="s">
        <v>21</v>
      </c>
      <c r="J2158" s="142">
        <v>1</v>
      </c>
      <c r="K2158" s="142">
        <v>1</v>
      </c>
      <c r="L2158" s="227">
        <v>25</v>
      </c>
      <c r="M2158" s="227">
        <v>446919</v>
      </c>
      <c r="N2158" s="227">
        <v>20500</v>
      </c>
      <c r="O2158" s="227">
        <v>20500</v>
      </c>
      <c r="P2158" s="227">
        <v>20500</v>
      </c>
      <c r="Q2158" s="227"/>
      <c r="R2158" s="227"/>
      <c r="S2158" s="227"/>
      <c r="T2158" s="227">
        <v>0</v>
      </c>
      <c r="U2158" s="227">
        <v>0</v>
      </c>
      <c r="V2158" s="227">
        <v>0</v>
      </c>
      <c r="W2158" s="143">
        <v>45848</v>
      </c>
      <c r="X2158" s="143">
        <v>46019</v>
      </c>
      <c r="Y2158">
        <f t="shared" si="67"/>
        <v>20500</v>
      </c>
    </row>
    <row r="2159" spans="1:25">
      <c r="A2159" s="1" t="str">
        <f t="shared" si="66"/>
        <v>060141044435000</v>
      </c>
      <c r="B2159" s="142" t="s">
        <v>66</v>
      </c>
      <c r="C2159" s="142" t="s">
        <v>644</v>
      </c>
      <c r="D2159" s="142" t="s">
        <v>3494</v>
      </c>
      <c r="E2159" s="142" t="s">
        <v>2486</v>
      </c>
      <c r="F2159" s="142" t="s">
        <v>96</v>
      </c>
      <c r="G2159" s="142" t="s">
        <v>2738</v>
      </c>
      <c r="H2159" s="142" t="s">
        <v>2739</v>
      </c>
      <c r="I2159" s="142" t="s">
        <v>21</v>
      </c>
      <c r="J2159" s="142">
        <v>1</v>
      </c>
      <c r="K2159" s="142">
        <v>24</v>
      </c>
      <c r="L2159" s="227">
        <v>258</v>
      </c>
      <c r="M2159" s="227">
        <v>2414338</v>
      </c>
      <c r="N2159" s="227">
        <v>12900</v>
      </c>
      <c r="O2159" s="227">
        <v>12900</v>
      </c>
      <c r="P2159" s="227">
        <v>309600</v>
      </c>
      <c r="Q2159" s="227"/>
      <c r="R2159" s="227"/>
      <c r="S2159" s="227"/>
      <c r="T2159" s="227">
        <v>42</v>
      </c>
      <c r="U2159" s="227">
        <v>452072</v>
      </c>
      <c r="V2159" s="227">
        <v>59040</v>
      </c>
      <c r="W2159" s="143">
        <v>46021</v>
      </c>
      <c r="X2159" s="143">
        <v>46035</v>
      </c>
      <c r="Y2159">
        <f t="shared" si="67"/>
        <v>309600</v>
      </c>
    </row>
    <row r="2160" spans="1:25">
      <c r="A2160" s="1" t="str">
        <f t="shared" si="66"/>
        <v>060141044827000</v>
      </c>
      <c r="B2160" s="142" t="s">
        <v>66</v>
      </c>
      <c r="C2160" s="142" t="s">
        <v>644</v>
      </c>
      <c r="D2160" s="142" t="s">
        <v>3497</v>
      </c>
      <c r="E2160" s="142" t="s">
        <v>24</v>
      </c>
      <c r="F2160" s="142" t="s">
        <v>700</v>
      </c>
      <c r="G2160" s="142" t="s">
        <v>701</v>
      </c>
      <c r="H2160" s="142" t="s">
        <v>702</v>
      </c>
      <c r="I2160" s="142" t="s">
        <v>21</v>
      </c>
      <c r="J2160" s="142">
        <v>1</v>
      </c>
      <c r="K2160" s="142">
        <v>12</v>
      </c>
      <c r="L2160" s="227">
        <v>129</v>
      </c>
      <c r="M2160" s="227">
        <v>2869788</v>
      </c>
      <c r="N2160" s="227">
        <v>26000</v>
      </c>
      <c r="O2160" s="227">
        <v>26000</v>
      </c>
      <c r="P2160" s="227">
        <v>312000</v>
      </c>
      <c r="Q2160" s="227"/>
      <c r="R2160" s="227"/>
      <c r="S2160" s="227"/>
      <c r="T2160" s="227">
        <v>25</v>
      </c>
      <c r="U2160" s="227">
        <v>585586</v>
      </c>
      <c r="V2160" s="227">
        <v>29425</v>
      </c>
      <c r="W2160" s="143">
        <v>46013</v>
      </c>
      <c r="X2160" s="143">
        <v>46035</v>
      </c>
      <c r="Y2160">
        <f t="shared" si="67"/>
        <v>312000</v>
      </c>
    </row>
    <row r="2161" spans="1:25">
      <c r="A2161" s="1" t="str">
        <f t="shared" si="66"/>
        <v>060141045756000</v>
      </c>
      <c r="B2161" s="142" t="s">
        <v>66</v>
      </c>
      <c r="C2161" s="142" t="s">
        <v>644</v>
      </c>
      <c r="D2161" s="142" t="s">
        <v>3495</v>
      </c>
      <c r="E2161" s="142" t="s">
        <v>3496</v>
      </c>
      <c r="F2161" s="142" t="s">
        <v>912</v>
      </c>
      <c r="G2161" s="142" t="s">
        <v>913</v>
      </c>
      <c r="H2161" s="142" t="s">
        <v>914</v>
      </c>
      <c r="I2161" s="142" t="s">
        <v>21</v>
      </c>
      <c r="J2161" s="142">
        <v>1</v>
      </c>
      <c r="K2161" s="142">
        <v>5</v>
      </c>
      <c r="L2161" s="227">
        <v>110</v>
      </c>
      <c r="M2161" s="227">
        <v>6061945</v>
      </c>
      <c r="N2161" s="227">
        <v>67900</v>
      </c>
      <c r="O2161" s="227">
        <v>67900</v>
      </c>
      <c r="P2161" s="227">
        <v>339500</v>
      </c>
      <c r="Q2161" s="227">
        <v>5</v>
      </c>
      <c r="R2161" s="227">
        <v>3600</v>
      </c>
      <c r="S2161" s="227">
        <v>321500</v>
      </c>
      <c r="T2161" s="227">
        <v>5</v>
      </c>
      <c r="U2161" s="227">
        <v>305856</v>
      </c>
      <c r="V2161" s="227">
        <v>30313</v>
      </c>
      <c r="W2161" s="143">
        <v>46015</v>
      </c>
      <c r="X2161" s="143">
        <v>46033</v>
      </c>
      <c r="Y2161">
        <f t="shared" si="67"/>
        <v>321500</v>
      </c>
    </row>
    <row r="2162" spans="1:25">
      <c r="A2162" s="1" t="str">
        <f t="shared" si="66"/>
        <v>060141048940000</v>
      </c>
      <c r="B2162" s="142" t="s">
        <v>66</v>
      </c>
      <c r="C2162" s="142" t="s">
        <v>644</v>
      </c>
      <c r="D2162" s="142" t="s">
        <v>3495</v>
      </c>
      <c r="E2162" s="142" t="s">
        <v>3496</v>
      </c>
      <c r="F2162" s="142" t="s">
        <v>918</v>
      </c>
      <c r="G2162" s="142" t="s">
        <v>3542</v>
      </c>
      <c r="H2162" s="142" t="s">
        <v>920</v>
      </c>
      <c r="I2162" s="142" t="s">
        <v>21</v>
      </c>
      <c r="J2162" s="142">
        <v>1</v>
      </c>
      <c r="K2162" s="142">
        <v>12</v>
      </c>
      <c r="L2162" s="227">
        <v>4333</v>
      </c>
      <c r="M2162" s="227">
        <v>76044924</v>
      </c>
      <c r="N2162" s="227">
        <v>22900</v>
      </c>
      <c r="O2162" s="227">
        <v>21500</v>
      </c>
      <c r="P2162" s="227">
        <v>258000</v>
      </c>
      <c r="Q2162" s="227">
        <v>12</v>
      </c>
      <c r="R2162" s="227">
        <v>1550</v>
      </c>
      <c r="S2162" s="227">
        <v>239400</v>
      </c>
      <c r="T2162" s="227">
        <v>565</v>
      </c>
      <c r="U2162" s="227">
        <v>10618289</v>
      </c>
      <c r="V2162" s="227">
        <v>702438</v>
      </c>
      <c r="W2162" s="143">
        <v>46001</v>
      </c>
      <c r="X2162" s="143">
        <v>46035</v>
      </c>
      <c r="Y2162">
        <f t="shared" si="67"/>
        <v>239400</v>
      </c>
    </row>
    <row r="2163" spans="1:25">
      <c r="A2163" s="1" t="str">
        <f t="shared" si="66"/>
        <v>060141053801000</v>
      </c>
      <c r="B2163" s="142" t="s">
        <v>66</v>
      </c>
      <c r="C2163" s="142" t="s">
        <v>644</v>
      </c>
      <c r="D2163" s="142" t="s">
        <v>3494</v>
      </c>
      <c r="E2163" s="142" t="s">
        <v>2486</v>
      </c>
      <c r="F2163" s="142" t="s">
        <v>42</v>
      </c>
      <c r="G2163" s="142" t="s">
        <v>2503</v>
      </c>
      <c r="H2163" s="142" t="s">
        <v>2504</v>
      </c>
      <c r="I2163" s="142" t="s">
        <v>21</v>
      </c>
      <c r="J2163" s="142">
        <v>1</v>
      </c>
      <c r="K2163" s="142">
        <v>12</v>
      </c>
      <c r="L2163" s="227">
        <v>0</v>
      </c>
      <c r="M2163" s="227">
        <v>0</v>
      </c>
      <c r="N2163" s="227">
        <v>54200</v>
      </c>
      <c r="O2163" s="227">
        <v>53800</v>
      </c>
      <c r="P2163" s="227">
        <v>645600</v>
      </c>
      <c r="Q2163" s="227"/>
      <c r="R2163" s="227"/>
      <c r="S2163" s="227"/>
      <c r="T2163" s="227">
        <v>9</v>
      </c>
      <c r="U2163" s="227">
        <v>404775</v>
      </c>
      <c r="V2163" s="227">
        <v>29610</v>
      </c>
      <c r="W2163" s="143">
        <v>45983</v>
      </c>
      <c r="X2163" s="143">
        <v>46033</v>
      </c>
      <c r="Y2163">
        <f t="shared" si="67"/>
        <v>645600</v>
      </c>
    </row>
    <row r="2164" spans="1:25">
      <c r="A2164" s="1" t="str">
        <f t="shared" si="66"/>
        <v>060141053802000</v>
      </c>
      <c r="B2164" s="142" t="s">
        <v>66</v>
      </c>
      <c r="C2164" s="142" t="s">
        <v>644</v>
      </c>
      <c r="D2164" s="142" t="s">
        <v>3494</v>
      </c>
      <c r="E2164" s="142" t="s">
        <v>2486</v>
      </c>
      <c r="F2164" s="142" t="s">
        <v>74</v>
      </c>
      <c r="G2164" s="142" t="s">
        <v>2668</v>
      </c>
      <c r="H2164" s="142" t="s">
        <v>2669</v>
      </c>
      <c r="I2164" s="142" t="s">
        <v>21</v>
      </c>
      <c r="J2164" s="142">
        <v>1</v>
      </c>
      <c r="K2164" s="142">
        <v>12</v>
      </c>
      <c r="L2164" s="227">
        <v>0</v>
      </c>
      <c r="M2164" s="227">
        <v>0</v>
      </c>
      <c r="N2164" s="227">
        <v>54200</v>
      </c>
      <c r="O2164" s="227">
        <v>54200</v>
      </c>
      <c r="P2164" s="227">
        <v>650400</v>
      </c>
      <c r="Q2164" s="227"/>
      <c r="R2164" s="227"/>
      <c r="S2164" s="227"/>
      <c r="T2164" s="227">
        <v>0</v>
      </c>
      <c r="U2164" s="227">
        <v>0</v>
      </c>
      <c r="V2164" s="227">
        <v>0</v>
      </c>
      <c r="W2164" s="143">
        <v>45941</v>
      </c>
      <c r="X2164" s="143">
        <v>46012</v>
      </c>
      <c r="Y2164">
        <f t="shared" si="67"/>
        <v>650400</v>
      </c>
    </row>
    <row r="2165" spans="1:25">
      <c r="A2165" s="1" t="str">
        <f t="shared" si="66"/>
        <v>060141054010000</v>
      </c>
      <c r="B2165" s="142" t="s">
        <v>66</v>
      </c>
      <c r="C2165" s="142" t="s">
        <v>644</v>
      </c>
      <c r="D2165" s="142" t="s">
        <v>3534</v>
      </c>
      <c r="E2165" s="142" t="s">
        <v>2492</v>
      </c>
      <c r="F2165" s="142" t="s">
        <v>97</v>
      </c>
      <c r="G2165" s="142" t="s">
        <v>2744</v>
      </c>
      <c r="H2165" s="142" t="s">
        <v>2745</v>
      </c>
      <c r="I2165" s="142" t="s">
        <v>21</v>
      </c>
      <c r="J2165" s="142">
        <v>1</v>
      </c>
      <c r="K2165" s="142">
        <v>4</v>
      </c>
      <c r="L2165" s="227">
        <v>40</v>
      </c>
      <c r="M2165" s="227">
        <v>2389308</v>
      </c>
      <c r="N2165" s="227">
        <v>71400</v>
      </c>
      <c r="O2165" s="227">
        <v>67900</v>
      </c>
      <c r="P2165" s="227">
        <v>271600</v>
      </c>
      <c r="Q2165" s="227">
        <v>2</v>
      </c>
      <c r="R2165" s="227">
        <v>2800</v>
      </c>
      <c r="S2165" s="227">
        <v>260400</v>
      </c>
      <c r="T2165" s="227">
        <v>0</v>
      </c>
      <c r="U2165" s="227">
        <v>0</v>
      </c>
      <c r="V2165" s="227">
        <v>0</v>
      </c>
      <c r="W2165" s="143">
        <v>45827</v>
      </c>
      <c r="X2165" s="143">
        <v>46006</v>
      </c>
      <c r="Y2165">
        <f t="shared" si="67"/>
        <v>260400</v>
      </c>
    </row>
    <row r="2166" spans="1:25">
      <c r="A2166" s="1" t="str">
        <f t="shared" si="66"/>
        <v>060141055785000</v>
      </c>
      <c r="B2166" s="142" t="s">
        <v>66</v>
      </c>
      <c r="C2166" s="142" t="s">
        <v>644</v>
      </c>
      <c r="D2166" s="142" t="s">
        <v>3495</v>
      </c>
      <c r="E2166" s="142" t="s">
        <v>3496</v>
      </c>
      <c r="F2166" s="142" t="s">
        <v>230</v>
      </c>
      <c r="G2166" s="142" t="s">
        <v>231</v>
      </c>
      <c r="H2166" s="142" t="s">
        <v>232</v>
      </c>
      <c r="I2166" s="142" t="s">
        <v>23</v>
      </c>
      <c r="J2166" s="142">
        <v>1</v>
      </c>
      <c r="K2166" s="142">
        <v>12</v>
      </c>
      <c r="L2166" s="227">
        <v>13</v>
      </c>
      <c r="M2166" s="227">
        <v>172086</v>
      </c>
      <c r="N2166" s="227">
        <v>17600</v>
      </c>
      <c r="O2166" s="227">
        <v>14500</v>
      </c>
      <c r="P2166" s="227">
        <v>174000</v>
      </c>
      <c r="Q2166" s="227">
        <v>12</v>
      </c>
      <c r="R2166" s="227">
        <v>458</v>
      </c>
      <c r="S2166" s="227">
        <v>168504</v>
      </c>
      <c r="T2166" s="227">
        <v>7600</v>
      </c>
      <c r="U2166" s="227">
        <v>95970991</v>
      </c>
      <c r="V2166" s="227">
        <v>-4632891</v>
      </c>
      <c r="W2166" s="143">
        <v>46006</v>
      </c>
      <c r="X2166" s="143">
        <v>46034</v>
      </c>
      <c r="Y2166">
        <f t="shared" si="67"/>
        <v>168504</v>
      </c>
    </row>
    <row r="2167" spans="1:25">
      <c r="A2167" s="1" t="str">
        <f t="shared" si="66"/>
        <v>060141057501000</v>
      </c>
      <c r="B2167" s="142" t="s">
        <v>66</v>
      </c>
      <c r="C2167" s="142" t="s">
        <v>644</v>
      </c>
      <c r="D2167" s="142" t="s">
        <v>3523</v>
      </c>
      <c r="E2167" s="142" t="s">
        <v>20</v>
      </c>
      <c r="F2167" s="142" t="s">
        <v>925</v>
      </c>
      <c r="G2167" s="142" t="s">
        <v>926</v>
      </c>
      <c r="H2167" s="142" t="s">
        <v>927</v>
      </c>
      <c r="I2167" s="142" t="s">
        <v>21</v>
      </c>
      <c r="J2167" s="142">
        <v>1</v>
      </c>
      <c r="K2167" s="142">
        <v>72</v>
      </c>
      <c r="L2167" s="227">
        <v>215</v>
      </c>
      <c r="M2167" s="227">
        <v>1250140</v>
      </c>
      <c r="N2167" s="227">
        <v>8600</v>
      </c>
      <c r="O2167" s="227">
        <v>8600</v>
      </c>
      <c r="P2167" s="227">
        <v>619200</v>
      </c>
      <c r="Q2167" s="227"/>
      <c r="R2167" s="227"/>
      <c r="S2167" s="227"/>
      <c r="T2167" s="227">
        <v>1</v>
      </c>
      <c r="U2167" s="227">
        <v>7748</v>
      </c>
      <c r="V2167" s="227">
        <v>1933</v>
      </c>
      <c r="W2167" s="143">
        <v>46018</v>
      </c>
      <c r="X2167" s="143">
        <v>46033</v>
      </c>
      <c r="Y2167">
        <f t="shared" si="67"/>
        <v>619200</v>
      </c>
    </row>
    <row r="2168" spans="1:25">
      <c r="A2168" s="1" t="str">
        <f t="shared" si="66"/>
        <v>060141058499000</v>
      </c>
      <c r="B2168" s="142" t="s">
        <v>66</v>
      </c>
      <c r="C2168" s="142" t="s">
        <v>644</v>
      </c>
      <c r="D2168" s="142" t="s">
        <v>3528</v>
      </c>
      <c r="E2168" s="142" t="s">
        <v>27</v>
      </c>
      <c r="F2168" s="142" t="s">
        <v>236</v>
      </c>
      <c r="G2168" s="142" t="s">
        <v>237</v>
      </c>
      <c r="H2168" s="142" t="s">
        <v>238</v>
      </c>
      <c r="I2168" s="142" t="s">
        <v>21</v>
      </c>
      <c r="J2168" s="142">
        <v>1</v>
      </c>
      <c r="K2168" s="142">
        <v>12</v>
      </c>
      <c r="L2168" s="227">
        <v>524</v>
      </c>
      <c r="M2168" s="227">
        <v>1221149</v>
      </c>
      <c r="N2168" s="227">
        <v>3300</v>
      </c>
      <c r="O2168" s="227">
        <v>3150</v>
      </c>
      <c r="P2168" s="227">
        <v>37800</v>
      </c>
      <c r="Q2168" s="227">
        <v>12</v>
      </c>
      <c r="R2168" s="227">
        <v>350</v>
      </c>
      <c r="S2168" s="227">
        <v>33600</v>
      </c>
      <c r="T2168" s="227">
        <v>74</v>
      </c>
      <c r="U2168" s="227">
        <v>189459</v>
      </c>
      <c r="V2168" s="227">
        <v>17007</v>
      </c>
      <c r="W2168" s="143">
        <v>45775</v>
      </c>
      <c r="X2168" s="143">
        <v>46035</v>
      </c>
      <c r="Y2168">
        <f t="shared" si="67"/>
        <v>33600</v>
      </c>
    </row>
    <row r="2169" spans="1:25">
      <c r="A2169" s="1" t="str">
        <f t="shared" si="66"/>
        <v>060141063695000</v>
      </c>
      <c r="B2169" s="142" t="s">
        <v>66</v>
      </c>
      <c r="C2169" s="142" t="s">
        <v>644</v>
      </c>
      <c r="D2169" s="142" t="s">
        <v>3511</v>
      </c>
      <c r="E2169" s="142" t="s">
        <v>3512</v>
      </c>
      <c r="F2169" s="142" t="s">
        <v>3543</v>
      </c>
      <c r="G2169" s="142" t="s">
        <v>3544</v>
      </c>
      <c r="H2169" s="142" t="s">
        <v>3545</v>
      </c>
      <c r="I2169" s="142" t="s">
        <v>21</v>
      </c>
      <c r="J2169" s="142">
        <v>1</v>
      </c>
      <c r="K2169" s="142">
        <v>48</v>
      </c>
      <c r="L2169" s="227">
        <v>247</v>
      </c>
      <c r="M2169" s="227">
        <v>5174401</v>
      </c>
      <c r="N2169" s="227">
        <v>24900</v>
      </c>
      <c r="O2169" s="227">
        <v>20500</v>
      </c>
      <c r="P2169" s="227">
        <v>984000</v>
      </c>
      <c r="Q2169" s="227"/>
      <c r="R2169" s="227"/>
      <c r="S2169" s="227"/>
      <c r="T2169" s="227">
        <v>124</v>
      </c>
      <c r="U2169" s="227">
        <v>2290090</v>
      </c>
      <c r="V2169" s="227">
        <v>-307585</v>
      </c>
      <c r="W2169" s="143">
        <v>46018</v>
      </c>
      <c r="X2169" s="143">
        <v>46035</v>
      </c>
      <c r="Y2169">
        <f t="shared" si="67"/>
        <v>984000</v>
      </c>
    </row>
    <row r="2170" spans="1:25">
      <c r="A2170" s="1" t="str">
        <f t="shared" si="66"/>
        <v>060141064394000</v>
      </c>
      <c r="B2170" s="142" t="s">
        <v>66</v>
      </c>
      <c r="C2170" s="142" t="s">
        <v>644</v>
      </c>
      <c r="D2170" s="142" t="s">
        <v>3523</v>
      </c>
      <c r="E2170" s="142" t="s">
        <v>20</v>
      </c>
      <c r="F2170" s="142" t="s">
        <v>724</v>
      </c>
      <c r="G2170" s="142" t="s">
        <v>3546</v>
      </c>
      <c r="H2170" s="142" t="s">
        <v>725</v>
      </c>
      <c r="I2170" s="142" t="s">
        <v>21</v>
      </c>
      <c r="J2170" s="142">
        <v>1</v>
      </c>
      <c r="K2170" s="142">
        <v>36</v>
      </c>
      <c r="L2170" s="227">
        <v>292</v>
      </c>
      <c r="M2170" s="227">
        <v>1086531</v>
      </c>
      <c r="N2170" s="227">
        <v>4700</v>
      </c>
      <c r="O2170" s="227">
        <v>4000</v>
      </c>
      <c r="P2170" s="227">
        <v>144000</v>
      </c>
      <c r="Q2170" s="227"/>
      <c r="R2170" s="227"/>
      <c r="S2170" s="227"/>
      <c r="T2170" s="227">
        <v>199</v>
      </c>
      <c r="U2170" s="227">
        <v>717117</v>
      </c>
      <c r="V2170" s="227">
        <v>-23361</v>
      </c>
      <c r="W2170" s="143">
        <v>46032</v>
      </c>
      <c r="X2170" s="143">
        <v>46035</v>
      </c>
      <c r="Y2170">
        <f t="shared" si="67"/>
        <v>144000</v>
      </c>
    </row>
    <row r="2171" spans="1:25">
      <c r="A2171" s="1" t="str">
        <f t="shared" si="66"/>
        <v>060141064670000</v>
      </c>
      <c r="B2171" s="142" t="s">
        <v>66</v>
      </c>
      <c r="C2171" s="142" t="s">
        <v>644</v>
      </c>
      <c r="D2171" s="142" t="s">
        <v>3523</v>
      </c>
      <c r="E2171" s="142" t="s">
        <v>20</v>
      </c>
      <c r="F2171" s="142" t="s">
        <v>242</v>
      </c>
      <c r="G2171" s="142" t="s">
        <v>243</v>
      </c>
      <c r="H2171" s="142" t="s">
        <v>244</v>
      </c>
      <c r="I2171" s="142" t="s">
        <v>21</v>
      </c>
      <c r="J2171" s="142">
        <v>1</v>
      </c>
      <c r="K2171" s="142">
        <v>16</v>
      </c>
      <c r="L2171" s="227">
        <v>276</v>
      </c>
      <c r="M2171" s="227">
        <v>4433613</v>
      </c>
      <c r="N2171" s="227">
        <v>21500</v>
      </c>
      <c r="O2171" s="227">
        <v>20000</v>
      </c>
      <c r="P2171" s="227">
        <v>320000</v>
      </c>
      <c r="Q2171" s="227">
        <v>16</v>
      </c>
      <c r="R2171" s="227">
        <v>750</v>
      </c>
      <c r="S2171" s="227">
        <v>308000</v>
      </c>
      <c r="T2171" s="227">
        <v>103</v>
      </c>
      <c r="U2171" s="227">
        <v>1927140</v>
      </c>
      <c r="V2171" s="227">
        <v>272567</v>
      </c>
      <c r="W2171" s="143">
        <v>46015</v>
      </c>
      <c r="X2171" s="143">
        <v>46035</v>
      </c>
      <c r="Y2171">
        <f t="shared" si="67"/>
        <v>308000</v>
      </c>
    </row>
    <row r="2172" spans="1:25">
      <c r="A2172" s="1" t="str">
        <f t="shared" si="66"/>
        <v>060141064680000</v>
      </c>
      <c r="B2172" s="142" t="s">
        <v>66</v>
      </c>
      <c r="C2172" s="142" t="s">
        <v>644</v>
      </c>
      <c r="D2172" s="142" t="s">
        <v>3523</v>
      </c>
      <c r="E2172" s="142" t="s">
        <v>20</v>
      </c>
      <c r="F2172" s="142" t="s">
        <v>248</v>
      </c>
      <c r="G2172" s="142" t="s">
        <v>249</v>
      </c>
      <c r="H2172" s="142" t="s">
        <v>250</v>
      </c>
      <c r="I2172" s="142" t="s">
        <v>21</v>
      </c>
      <c r="J2172" s="142">
        <v>1</v>
      </c>
      <c r="K2172" s="142">
        <v>28</v>
      </c>
      <c r="L2172" s="227">
        <v>4141</v>
      </c>
      <c r="M2172" s="227">
        <v>36583144</v>
      </c>
      <c r="N2172" s="227">
        <v>10200</v>
      </c>
      <c r="O2172" s="227">
        <v>8900</v>
      </c>
      <c r="P2172" s="227">
        <v>249200</v>
      </c>
      <c r="Q2172" s="227">
        <v>28</v>
      </c>
      <c r="R2172" s="227">
        <v>100</v>
      </c>
      <c r="S2172" s="227">
        <v>246400</v>
      </c>
      <c r="T2172" s="227">
        <v>480</v>
      </c>
      <c r="U2172" s="227">
        <v>4407320</v>
      </c>
      <c r="V2172" s="227">
        <v>166820</v>
      </c>
      <c r="W2172" s="143">
        <v>46015</v>
      </c>
      <c r="X2172" s="143">
        <v>46035</v>
      </c>
      <c r="Y2172">
        <f t="shared" si="67"/>
        <v>246400</v>
      </c>
    </row>
    <row r="2173" spans="1:25">
      <c r="A2173" s="1" t="str">
        <f t="shared" si="66"/>
        <v>060141065842000</v>
      </c>
      <c r="B2173" s="142" t="s">
        <v>66</v>
      </c>
      <c r="C2173" s="142" t="s">
        <v>644</v>
      </c>
      <c r="D2173" s="142" t="s">
        <v>3494</v>
      </c>
      <c r="E2173" s="142" t="s">
        <v>2486</v>
      </c>
      <c r="F2173" s="142" t="s">
        <v>43</v>
      </c>
      <c r="G2173" s="142" t="s">
        <v>2508</v>
      </c>
      <c r="H2173" s="142" t="s">
        <v>2509</v>
      </c>
      <c r="I2173" s="142" t="s">
        <v>23</v>
      </c>
      <c r="J2173" s="142">
        <v>1</v>
      </c>
      <c r="K2173" s="142">
        <v>48</v>
      </c>
      <c r="L2173" s="227">
        <v>537</v>
      </c>
      <c r="M2173" s="227">
        <v>6060547</v>
      </c>
      <c r="N2173" s="227">
        <v>13700</v>
      </c>
      <c r="O2173" s="227">
        <v>13700</v>
      </c>
      <c r="P2173" s="227">
        <v>657600</v>
      </c>
      <c r="Q2173" s="227"/>
      <c r="R2173" s="227"/>
      <c r="S2173" s="227"/>
      <c r="T2173" s="227">
        <v>23</v>
      </c>
      <c r="U2173" s="227">
        <v>283874</v>
      </c>
      <c r="V2173" s="227">
        <v>24297</v>
      </c>
      <c r="W2173" s="143">
        <v>45985</v>
      </c>
      <c r="X2173" s="143">
        <v>46034</v>
      </c>
      <c r="Y2173">
        <f t="shared" si="67"/>
        <v>657600</v>
      </c>
    </row>
    <row r="2174" spans="1:25">
      <c r="A2174" s="1" t="str">
        <f t="shared" si="66"/>
        <v>060141066078000</v>
      </c>
      <c r="B2174" s="142" t="s">
        <v>66</v>
      </c>
      <c r="C2174" s="142" t="s">
        <v>644</v>
      </c>
      <c r="D2174" s="142" t="s">
        <v>3494</v>
      </c>
      <c r="E2174" s="142" t="s">
        <v>2486</v>
      </c>
      <c r="F2174" s="142" t="s">
        <v>44</v>
      </c>
      <c r="G2174" s="142" t="s">
        <v>2513</v>
      </c>
      <c r="H2174" s="142" t="s">
        <v>2514</v>
      </c>
      <c r="I2174" s="142" t="s">
        <v>21</v>
      </c>
      <c r="J2174" s="142">
        <v>1</v>
      </c>
      <c r="K2174" s="142">
        <v>45</v>
      </c>
      <c r="L2174" s="227">
        <v>0</v>
      </c>
      <c r="M2174" s="227">
        <v>0</v>
      </c>
      <c r="N2174" s="227">
        <v>10200</v>
      </c>
      <c r="O2174" s="227">
        <v>10200</v>
      </c>
      <c r="P2174" s="227">
        <v>459000</v>
      </c>
      <c r="Q2174" s="227"/>
      <c r="R2174" s="227"/>
      <c r="S2174" s="227"/>
      <c r="T2174" s="227">
        <v>0</v>
      </c>
      <c r="U2174" s="227">
        <v>0</v>
      </c>
      <c r="V2174" s="227">
        <v>0</v>
      </c>
      <c r="W2174" s="143">
        <v>45975</v>
      </c>
      <c r="X2174" s="143">
        <v>45973</v>
      </c>
      <c r="Y2174">
        <f t="shared" si="67"/>
        <v>459000</v>
      </c>
    </row>
    <row r="2175" spans="1:25">
      <c r="A2175" s="1" t="str">
        <f t="shared" si="66"/>
        <v>060141067510000</v>
      </c>
      <c r="B2175" s="142" t="s">
        <v>66</v>
      </c>
      <c r="C2175" s="142" t="s">
        <v>644</v>
      </c>
      <c r="D2175" s="142" t="s">
        <v>3523</v>
      </c>
      <c r="E2175" s="142" t="s">
        <v>20</v>
      </c>
      <c r="F2175" s="142" t="s">
        <v>460</v>
      </c>
      <c r="G2175" s="142" t="s">
        <v>461</v>
      </c>
      <c r="H2175" s="142" t="s">
        <v>462</v>
      </c>
      <c r="I2175" s="142" t="s">
        <v>21</v>
      </c>
      <c r="J2175" s="142">
        <v>1</v>
      </c>
      <c r="K2175" s="142">
        <v>16</v>
      </c>
      <c r="L2175" s="227">
        <v>4144</v>
      </c>
      <c r="M2175" s="227">
        <v>54280639</v>
      </c>
      <c r="N2175" s="227">
        <v>17500</v>
      </c>
      <c r="O2175" s="227">
        <v>17500</v>
      </c>
      <c r="P2175" s="227">
        <v>280000</v>
      </c>
      <c r="Q2175" s="227"/>
      <c r="R2175" s="227"/>
      <c r="S2175" s="227"/>
      <c r="T2175" s="227">
        <v>150</v>
      </c>
      <c r="U2175" s="227">
        <v>2456442</v>
      </c>
      <c r="V2175" s="227">
        <v>491651</v>
      </c>
      <c r="W2175" s="143">
        <v>46018</v>
      </c>
      <c r="X2175" s="143">
        <v>46035</v>
      </c>
      <c r="Y2175">
        <f t="shared" si="67"/>
        <v>280000</v>
      </c>
    </row>
    <row r="2176" spans="1:25">
      <c r="A2176" s="1" t="str">
        <f t="shared" si="66"/>
        <v>060141068899000</v>
      </c>
      <c r="B2176" s="142" t="s">
        <v>66</v>
      </c>
      <c r="C2176" s="142" t="s">
        <v>644</v>
      </c>
      <c r="D2176" s="142" t="s">
        <v>3534</v>
      </c>
      <c r="E2176" s="142" t="s">
        <v>2492</v>
      </c>
      <c r="F2176" s="142" t="s">
        <v>45</v>
      </c>
      <c r="G2176" s="142" t="s">
        <v>2518</v>
      </c>
      <c r="H2176" s="142" t="s">
        <v>2519</v>
      </c>
      <c r="I2176" s="142" t="s">
        <v>23</v>
      </c>
      <c r="J2176" s="142">
        <v>1</v>
      </c>
      <c r="K2176" s="142">
        <v>60</v>
      </c>
      <c r="L2176" s="227">
        <v>180</v>
      </c>
      <c r="M2176" s="227">
        <v>680498</v>
      </c>
      <c r="N2176" s="227">
        <v>4800</v>
      </c>
      <c r="O2176" s="227">
        <v>4800</v>
      </c>
      <c r="P2176" s="227">
        <v>288000</v>
      </c>
      <c r="Q2176" s="227">
        <v>60</v>
      </c>
      <c r="R2176" s="227">
        <v>383</v>
      </c>
      <c r="S2176" s="227">
        <v>265020</v>
      </c>
      <c r="T2176" s="227">
        <v>0</v>
      </c>
      <c r="U2176" s="227">
        <v>0</v>
      </c>
      <c r="V2176" s="227">
        <v>0</v>
      </c>
      <c r="W2176" s="143">
        <v>45817</v>
      </c>
      <c r="X2176" s="143">
        <v>46004</v>
      </c>
      <c r="Y2176">
        <f t="shared" si="67"/>
        <v>265020</v>
      </c>
    </row>
    <row r="2177" spans="1:25">
      <c r="A2177" s="1" t="str">
        <f t="shared" si="66"/>
        <v>060141070906000</v>
      </c>
      <c r="B2177" s="142" t="s">
        <v>66</v>
      </c>
      <c r="C2177" s="142" t="s">
        <v>644</v>
      </c>
      <c r="D2177" s="142" t="s">
        <v>3497</v>
      </c>
      <c r="E2177" s="142" t="s">
        <v>24</v>
      </c>
      <c r="F2177" s="142" t="s">
        <v>254</v>
      </c>
      <c r="G2177" s="142" t="s">
        <v>255</v>
      </c>
      <c r="H2177" s="142" t="s">
        <v>256</v>
      </c>
      <c r="I2177" s="142" t="s">
        <v>23</v>
      </c>
      <c r="J2177" s="142">
        <v>1</v>
      </c>
      <c r="K2177" s="142">
        <v>60</v>
      </c>
      <c r="L2177" s="227">
        <v>61289</v>
      </c>
      <c r="M2177" s="227">
        <v>243275854</v>
      </c>
      <c r="N2177" s="227">
        <v>4500</v>
      </c>
      <c r="O2177" s="227">
        <v>4500</v>
      </c>
      <c r="P2177" s="227">
        <v>270000</v>
      </c>
      <c r="Q2177" s="227">
        <v>60</v>
      </c>
      <c r="R2177" s="227">
        <v>75</v>
      </c>
      <c r="S2177" s="227">
        <v>265500</v>
      </c>
      <c r="T2177" s="227">
        <v>81880</v>
      </c>
      <c r="U2177" s="227">
        <v>319817135</v>
      </c>
      <c r="V2177" s="227">
        <v>-5191054</v>
      </c>
      <c r="W2177" s="143">
        <v>46021</v>
      </c>
      <c r="X2177" s="143">
        <v>46035</v>
      </c>
      <c r="Y2177">
        <f t="shared" si="67"/>
        <v>265500</v>
      </c>
    </row>
    <row r="2178" spans="1:25">
      <c r="A2178" s="1" t="str">
        <f t="shared" si="66"/>
        <v>060141071008000</v>
      </c>
      <c r="B2178" s="142" t="s">
        <v>66</v>
      </c>
      <c r="C2178" s="142" t="s">
        <v>644</v>
      </c>
      <c r="D2178" s="142" t="s">
        <v>3523</v>
      </c>
      <c r="E2178" s="142" t="s">
        <v>20</v>
      </c>
      <c r="F2178" s="142" t="s">
        <v>260</v>
      </c>
      <c r="G2178" s="142" t="s">
        <v>261</v>
      </c>
      <c r="H2178" s="142" t="s">
        <v>262</v>
      </c>
      <c r="I2178" s="142" t="s">
        <v>21</v>
      </c>
      <c r="J2178" s="142">
        <v>1</v>
      </c>
      <c r="K2178" s="142">
        <v>12</v>
      </c>
      <c r="L2178" s="227">
        <v>768</v>
      </c>
      <c r="M2178" s="227">
        <v>5585664</v>
      </c>
      <c r="N2178" s="227">
        <v>8500</v>
      </c>
      <c r="O2178" s="227">
        <v>8500</v>
      </c>
      <c r="P2178" s="227">
        <v>102000</v>
      </c>
      <c r="Q2178" s="227">
        <v>12</v>
      </c>
      <c r="R2178" s="227">
        <v>100</v>
      </c>
      <c r="S2178" s="227">
        <v>100800</v>
      </c>
      <c r="T2178" s="227">
        <v>3</v>
      </c>
      <c r="U2178" s="227">
        <v>22973</v>
      </c>
      <c r="V2178" s="227">
        <v>1154</v>
      </c>
      <c r="W2178" s="143">
        <v>45983</v>
      </c>
      <c r="X2178" s="143">
        <v>46026</v>
      </c>
      <c r="Y2178">
        <f t="shared" si="67"/>
        <v>100800</v>
      </c>
    </row>
    <row r="2179" spans="1:25">
      <c r="A2179" s="1" t="str">
        <f t="shared" si="66"/>
        <v>060141071171000</v>
      </c>
      <c r="B2179" s="142" t="s">
        <v>66</v>
      </c>
      <c r="C2179" s="142" t="s">
        <v>644</v>
      </c>
      <c r="D2179" s="142" t="s">
        <v>3511</v>
      </c>
      <c r="E2179" s="142" t="s">
        <v>3512</v>
      </c>
      <c r="F2179" s="142" t="s">
        <v>3547</v>
      </c>
      <c r="G2179" s="142" t="s">
        <v>3548</v>
      </c>
      <c r="H2179" s="142" t="s">
        <v>3549</v>
      </c>
      <c r="I2179" s="142" t="s">
        <v>21</v>
      </c>
      <c r="J2179" s="142">
        <v>1</v>
      </c>
      <c r="K2179" s="142">
        <v>12</v>
      </c>
      <c r="L2179" s="227">
        <v>217</v>
      </c>
      <c r="M2179" s="227">
        <v>10652624</v>
      </c>
      <c r="N2179" s="227">
        <v>67000</v>
      </c>
      <c r="O2179" s="227">
        <v>50900</v>
      </c>
      <c r="P2179" s="227">
        <v>610800</v>
      </c>
      <c r="Q2179" s="227"/>
      <c r="R2179" s="227"/>
      <c r="S2179" s="227"/>
      <c r="T2179" s="227">
        <v>2</v>
      </c>
      <c r="U2179" s="227">
        <v>94955</v>
      </c>
      <c r="V2179" s="227">
        <v>-3226</v>
      </c>
      <c r="W2179" s="143">
        <v>45968</v>
      </c>
      <c r="X2179" s="143">
        <v>46030</v>
      </c>
      <c r="Y2179">
        <f t="shared" si="67"/>
        <v>610800</v>
      </c>
    </row>
    <row r="2180" spans="1:25">
      <c r="A2180" s="1" t="str">
        <f t="shared" si="66"/>
        <v>060141071173000</v>
      </c>
      <c r="B2180" s="142" t="s">
        <v>66</v>
      </c>
      <c r="C2180" s="142" t="s">
        <v>644</v>
      </c>
      <c r="D2180" s="142" t="s">
        <v>3511</v>
      </c>
      <c r="E2180" s="142" t="s">
        <v>3512</v>
      </c>
      <c r="F2180" s="142" t="s">
        <v>3550</v>
      </c>
      <c r="G2180" s="142" t="s">
        <v>3551</v>
      </c>
      <c r="H2180" s="142" t="s">
        <v>3552</v>
      </c>
      <c r="I2180" s="142" t="s">
        <v>21</v>
      </c>
      <c r="J2180" s="142">
        <v>1</v>
      </c>
      <c r="K2180" s="142">
        <v>12</v>
      </c>
      <c r="L2180" s="227">
        <v>12</v>
      </c>
      <c r="M2180" s="227">
        <v>589091</v>
      </c>
      <c r="N2180" s="227">
        <v>62900</v>
      </c>
      <c r="O2180" s="227">
        <v>62900</v>
      </c>
      <c r="P2180" s="227">
        <v>754800</v>
      </c>
      <c r="Q2180" s="227"/>
      <c r="R2180" s="227"/>
      <c r="S2180" s="227"/>
      <c r="T2180" s="227">
        <v>36</v>
      </c>
      <c r="U2180" s="227">
        <v>1814775</v>
      </c>
      <c r="V2180" s="227">
        <v>47504</v>
      </c>
      <c r="W2180" s="143">
        <v>45953</v>
      </c>
      <c r="X2180" s="143">
        <v>46035</v>
      </c>
      <c r="Y2180">
        <f t="shared" si="67"/>
        <v>754800</v>
      </c>
    </row>
    <row r="2181" spans="1:25">
      <c r="A2181" s="1" t="str">
        <f t="shared" ref="A2181:A2244" si="68">B2181&amp;F2181</f>
        <v>060141071606000</v>
      </c>
      <c r="B2181" s="142" t="s">
        <v>66</v>
      </c>
      <c r="C2181" s="142" t="s">
        <v>644</v>
      </c>
      <c r="D2181" s="142" t="s">
        <v>3523</v>
      </c>
      <c r="E2181" s="142" t="s">
        <v>20</v>
      </c>
      <c r="F2181" s="142" t="s">
        <v>266</v>
      </c>
      <c r="G2181" s="142" t="s">
        <v>267</v>
      </c>
      <c r="H2181" s="142" t="s">
        <v>268</v>
      </c>
      <c r="I2181" s="142" t="s">
        <v>21</v>
      </c>
      <c r="J2181" s="142">
        <v>1</v>
      </c>
      <c r="K2181" s="142">
        <v>9</v>
      </c>
      <c r="L2181" s="227">
        <v>1</v>
      </c>
      <c r="M2181" s="227">
        <v>14856</v>
      </c>
      <c r="N2181" s="227">
        <v>17700</v>
      </c>
      <c r="O2181" s="227">
        <v>18500</v>
      </c>
      <c r="P2181" s="227">
        <v>166500</v>
      </c>
      <c r="Q2181" s="227">
        <v>9</v>
      </c>
      <c r="R2181" s="227">
        <v>1000</v>
      </c>
      <c r="S2181" s="227">
        <v>157500</v>
      </c>
      <c r="T2181" s="227">
        <v>36</v>
      </c>
      <c r="U2181" s="227">
        <v>574054</v>
      </c>
      <c r="V2181" s="227">
        <v>39244</v>
      </c>
      <c r="W2181" s="143">
        <v>46024</v>
      </c>
      <c r="X2181" s="143">
        <v>46030</v>
      </c>
      <c r="Y2181">
        <f t="shared" ref="Y2181:Y2244" si="69">IF(S2181&gt;0,S2181,P2181)</f>
        <v>157500</v>
      </c>
    </row>
    <row r="2182" spans="1:25">
      <c r="A2182" s="1" t="str">
        <f t="shared" si="68"/>
        <v>060141072188000</v>
      </c>
      <c r="B2182" s="142" t="s">
        <v>66</v>
      </c>
      <c r="C2182" s="142" t="s">
        <v>644</v>
      </c>
      <c r="D2182" s="142" t="s">
        <v>3494</v>
      </c>
      <c r="E2182" s="142" t="s">
        <v>2486</v>
      </c>
      <c r="F2182" s="142" t="s">
        <v>46</v>
      </c>
      <c r="G2182" s="142" t="s">
        <v>3553</v>
      </c>
      <c r="H2182" s="142" t="s">
        <v>3554</v>
      </c>
      <c r="I2182" s="142" t="s">
        <v>23</v>
      </c>
      <c r="J2182" s="142">
        <v>1</v>
      </c>
      <c r="K2182" s="142">
        <v>42</v>
      </c>
      <c r="L2182" s="227">
        <v>23</v>
      </c>
      <c r="M2182" s="227">
        <v>197221</v>
      </c>
      <c r="N2182" s="227">
        <v>10900</v>
      </c>
      <c r="O2182" s="227">
        <v>8900</v>
      </c>
      <c r="P2182" s="227">
        <v>373800</v>
      </c>
      <c r="Q2182" s="227"/>
      <c r="R2182" s="227"/>
      <c r="S2182" s="227"/>
      <c r="T2182" s="227">
        <v>39</v>
      </c>
      <c r="U2182" s="227">
        <v>382973</v>
      </c>
      <c r="V2182" s="227">
        <v>48555</v>
      </c>
      <c r="W2182" s="143">
        <v>45980</v>
      </c>
      <c r="X2182" s="143">
        <v>46033</v>
      </c>
      <c r="Y2182">
        <f t="shared" si="69"/>
        <v>373800</v>
      </c>
    </row>
    <row r="2183" spans="1:25">
      <c r="A2183" s="1" t="str">
        <f t="shared" si="68"/>
        <v>060141072194000</v>
      </c>
      <c r="B2183" s="142" t="s">
        <v>66</v>
      </c>
      <c r="C2183" s="142" t="s">
        <v>644</v>
      </c>
      <c r="D2183" s="142" t="s">
        <v>3523</v>
      </c>
      <c r="E2183" s="142" t="s">
        <v>20</v>
      </c>
      <c r="F2183" s="142" t="s">
        <v>272</v>
      </c>
      <c r="G2183" s="142" t="s">
        <v>273</v>
      </c>
      <c r="H2183" s="142" t="s">
        <v>3555</v>
      </c>
      <c r="I2183" s="142" t="s">
        <v>21</v>
      </c>
      <c r="J2183" s="142">
        <v>1</v>
      </c>
      <c r="K2183" s="142">
        <v>24</v>
      </c>
      <c r="L2183" s="227">
        <v>24</v>
      </c>
      <c r="M2183" s="227">
        <v>148186</v>
      </c>
      <c r="N2183" s="227">
        <v>8300</v>
      </c>
      <c r="O2183" s="227">
        <v>6500</v>
      </c>
      <c r="P2183" s="227">
        <v>156000</v>
      </c>
      <c r="Q2183" s="227">
        <v>24</v>
      </c>
      <c r="R2183" s="227">
        <v>100</v>
      </c>
      <c r="S2183" s="227">
        <v>153600</v>
      </c>
      <c r="T2183" s="227">
        <v>0</v>
      </c>
      <c r="U2183" s="227">
        <v>0</v>
      </c>
      <c r="V2183" s="227">
        <v>0</v>
      </c>
      <c r="W2183" s="143">
        <v>46034</v>
      </c>
      <c r="X2183" s="143">
        <v>45977</v>
      </c>
      <c r="Y2183">
        <f t="shared" si="69"/>
        <v>153600</v>
      </c>
    </row>
    <row r="2184" spans="1:25">
      <c r="A2184" s="1" t="str">
        <f t="shared" si="68"/>
        <v>060141074335000</v>
      </c>
      <c r="B2184" s="142" t="s">
        <v>66</v>
      </c>
      <c r="C2184" s="142" t="s">
        <v>644</v>
      </c>
      <c r="D2184" s="142" t="s">
        <v>3494</v>
      </c>
      <c r="E2184" s="142" t="s">
        <v>2486</v>
      </c>
      <c r="F2184" s="142" t="s">
        <v>98</v>
      </c>
      <c r="G2184" s="142" t="s">
        <v>2752</v>
      </c>
      <c r="H2184" s="142" t="s">
        <v>2753</v>
      </c>
      <c r="I2184" s="142" t="s">
        <v>23</v>
      </c>
      <c r="J2184" s="142">
        <v>1</v>
      </c>
      <c r="K2184" s="142">
        <v>30</v>
      </c>
      <c r="L2184" s="227">
        <v>365</v>
      </c>
      <c r="M2184" s="227">
        <v>13499625</v>
      </c>
      <c r="N2184" s="227">
        <v>45800</v>
      </c>
      <c r="O2184" s="227">
        <v>45800</v>
      </c>
      <c r="P2184" s="227">
        <v>1374000</v>
      </c>
      <c r="Q2184" s="227"/>
      <c r="R2184" s="227"/>
      <c r="S2184" s="227"/>
      <c r="T2184" s="227">
        <v>0</v>
      </c>
      <c r="U2184" s="227">
        <v>0</v>
      </c>
      <c r="V2184" s="227">
        <v>0</v>
      </c>
      <c r="W2184" s="143">
        <v>46003</v>
      </c>
      <c r="X2184" s="143">
        <v>46022</v>
      </c>
      <c r="Y2184">
        <f t="shared" si="69"/>
        <v>1374000</v>
      </c>
    </row>
    <row r="2185" spans="1:25">
      <c r="A2185" s="1" t="str">
        <f t="shared" si="68"/>
        <v>060141074585000</v>
      </c>
      <c r="B2185" s="142" t="s">
        <v>66</v>
      </c>
      <c r="C2185" s="142" t="s">
        <v>644</v>
      </c>
      <c r="D2185" s="142" t="s">
        <v>3511</v>
      </c>
      <c r="E2185" s="142" t="s">
        <v>3512</v>
      </c>
      <c r="F2185" s="142" t="s">
        <v>3556</v>
      </c>
      <c r="G2185" s="142" t="s">
        <v>3557</v>
      </c>
      <c r="H2185" s="142" t="s">
        <v>3558</v>
      </c>
      <c r="I2185" s="142" t="s">
        <v>21</v>
      </c>
      <c r="J2185" s="142">
        <v>1</v>
      </c>
      <c r="K2185" s="142">
        <v>1</v>
      </c>
      <c r="L2185" s="227">
        <v>120</v>
      </c>
      <c r="M2185" s="227">
        <v>6510000</v>
      </c>
      <c r="N2185" s="227">
        <v>82900</v>
      </c>
      <c r="O2185" s="227">
        <v>82900</v>
      </c>
      <c r="P2185" s="227">
        <v>82900</v>
      </c>
      <c r="Q2185" s="227"/>
      <c r="R2185" s="227"/>
      <c r="S2185" s="227"/>
      <c r="T2185" s="227">
        <v>24</v>
      </c>
      <c r="U2185" s="227">
        <v>896216</v>
      </c>
      <c r="V2185" s="227">
        <v>-405784</v>
      </c>
      <c r="W2185" s="143">
        <v>46013</v>
      </c>
      <c r="X2185" s="143">
        <v>46033</v>
      </c>
      <c r="Y2185">
        <f t="shared" si="69"/>
        <v>82900</v>
      </c>
    </row>
    <row r="2186" spans="1:25">
      <c r="A2186" s="1" t="str">
        <f t="shared" si="68"/>
        <v>060141074674000</v>
      </c>
      <c r="B2186" s="142" t="s">
        <v>66</v>
      </c>
      <c r="C2186" s="142" t="s">
        <v>644</v>
      </c>
      <c r="D2186" s="142" t="s">
        <v>3495</v>
      </c>
      <c r="E2186" s="142" t="s">
        <v>3496</v>
      </c>
      <c r="F2186" s="142" t="s">
        <v>278</v>
      </c>
      <c r="G2186" s="142" t="s">
        <v>279</v>
      </c>
      <c r="H2186" s="142" t="s">
        <v>3559</v>
      </c>
      <c r="I2186" s="142" t="s">
        <v>21</v>
      </c>
      <c r="J2186" s="142">
        <v>1</v>
      </c>
      <c r="K2186" s="142">
        <v>20</v>
      </c>
      <c r="L2186" s="227">
        <v>343</v>
      </c>
      <c r="M2186" s="227">
        <v>2449188</v>
      </c>
      <c r="N2186" s="227">
        <v>8600</v>
      </c>
      <c r="O2186" s="227">
        <v>8600</v>
      </c>
      <c r="P2186" s="227">
        <v>172000</v>
      </c>
      <c r="Q2186" s="227">
        <v>20</v>
      </c>
      <c r="R2186" s="227">
        <v>600</v>
      </c>
      <c r="S2186" s="227">
        <v>160000</v>
      </c>
      <c r="T2186" s="227">
        <v>267</v>
      </c>
      <c r="U2186" s="227">
        <v>1936207</v>
      </c>
      <c r="V2186" s="227">
        <v>29696</v>
      </c>
      <c r="W2186" s="143">
        <v>46001</v>
      </c>
      <c r="X2186" s="143">
        <v>46035</v>
      </c>
      <c r="Y2186">
        <f t="shared" si="69"/>
        <v>160000</v>
      </c>
    </row>
    <row r="2187" spans="1:25">
      <c r="A2187" s="1" t="str">
        <f t="shared" si="68"/>
        <v>060141074883000</v>
      </c>
      <c r="B2187" s="142" t="s">
        <v>66</v>
      </c>
      <c r="C2187" s="142" t="s">
        <v>644</v>
      </c>
      <c r="D2187" s="142" t="s">
        <v>3495</v>
      </c>
      <c r="E2187" s="142" t="s">
        <v>3496</v>
      </c>
      <c r="F2187" s="142" t="s">
        <v>284</v>
      </c>
      <c r="G2187" s="142" t="s">
        <v>285</v>
      </c>
      <c r="H2187" s="142" t="s">
        <v>286</v>
      </c>
      <c r="I2187" s="142" t="s">
        <v>21</v>
      </c>
      <c r="J2187" s="142">
        <v>1</v>
      </c>
      <c r="K2187" s="142">
        <v>50</v>
      </c>
      <c r="L2187" s="227">
        <v>123</v>
      </c>
      <c r="M2187" s="227">
        <v>1601387</v>
      </c>
      <c r="N2187" s="227">
        <v>16800</v>
      </c>
      <c r="O2187" s="227">
        <v>16100</v>
      </c>
      <c r="P2187" s="227">
        <v>805000</v>
      </c>
      <c r="Q2187" s="227">
        <v>50</v>
      </c>
      <c r="R2187" s="227">
        <v>1200</v>
      </c>
      <c r="S2187" s="227">
        <v>745000</v>
      </c>
      <c r="T2187" s="227">
        <v>73</v>
      </c>
      <c r="U2187" s="227">
        <v>1002702</v>
      </c>
      <c r="V2187" s="227">
        <v>52285</v>
      </c>
      <c r="W2187" s="143">
        <v>45947</v>
      </c>
      <c r="X2187" s="143">
        <v>46035</v>
      </c>
      <c r="Y2187">
        <f t="shared" si="69"/>
        <v>745000</v>
      </c>
    </row>
    <row r="2188" spans="1:25">
      <c r="A2188" s="1" t="str">
        <f t="shared" si="68"/>
        <v>060141075557000</v>
      </c>
      <c r="B2188" s="142" t="s">
        <v>66</v>
      </c>
      <c r="C2188" s="142" t="s">
        <v>644</v>
      </c>
      <c r="D2188" s="142" t="s">
        <v>3528</v>
      </c>
      <c r="E2188" s="142" t="s">
        <v>27</v>
      </c>
      <c r="F2188" s="142" t="s">
        <v>290</v>
      </c>
      <c r="G2188" s="142" t="s">
        <v>291</v>
      </c>
      <c r="H2188" s="142" t="s">
        <v>3560</v>
      </c>
      <c r="I2188" s="142" t="s">
        <v>23</v>
      </c>
      <c r="J2188" s="142">
        <v>1</v>
      </c>
      <c r="K2188" s="142">
        <v>25</v>
      </c>
      <c r="L2188" s="227">
        <v>50</v>
      </c>
      <c r="M2188" s="227">
        <v>467760</v>
      </c>
      <c r="N2188" s="227">
        <v>11700</v>
      </c>
      <c r="O2188" s="227">
        <v>11500</v>
      </c>
      <c r="P2188" s="227">
        <v>287500</v>
      </c>
      <c r="Q2188" s="227">
        <v>25</v>
      </c>
      <c r="R2188" s="227">
        <v>980</v>
      </c>
      <c r="S2188" s="227">
        <v>263000</v>
      </c>
      <c r="T2188" s="227">
        <v>0</v>
      </c>
      <c r="U2188" s="227">
        <v>0</v>
      </c>
      <c r="V2188" s="227">
        <v>0</v>
      </c>
      <c r="W2188" s="143">
        <v>45892</v>
      </c>
      <c r="X2188" s="143">
        <v>45991</v>
      </c>
      <c r="Y2188">
        <f t="shared" si="69"/>
        <v>263000</v>
      </c>
    </row>
    <row r="2189" spans="1:25">
      <c r="A2189" s="1" t="str">
        <f t="shared" si="68"/>
        <v>060141076058000</v>
      </c>
      <c r="B2189" s="142" t="s">
        <v>66</v>
      </c>
      <c r="C2189" s="142" t="s">
        <v>644</v>
      </c>
      <c r="D2189" s="142" t="s">
        <v>3534</v>
      </c>
      <c r="E2189" s="142" t="s">
        <v>2492</v>
      </c>
      <c r="F2189" s="142" t="s">
        <v>47</v>
      </c>
      <c r="G2189" s="142" t="s">
        <v>2528</v>
      </c>
      <c r="H2189" s="142" t="s">
        <v>3561</v>
      </c>
      <c r="I2189" s="142" t="s">
        <v>23</v>
      </c>
      <c r="J2189" s="142">
        <v>1</v>
      </c>
      <c r="K2189" s="142">
        <v>72</v>
      </c>
      <c r="L2189" s="227">
        <v>8825</v>
      </c>
      <c r="M2189" s="227">
        <v>12611881</v>
      </c>
      <c r="N2189" s="227">
        <v>1800</v>
      </c>
      <c r="O2189" s="227">
        <v>1800</v>
      </c>
      <c r="P2189" s="227">
        <v>129600</v>
      </c>
      <c r="Q2189" s="227">
        <v>72</v>
      </c>
      <c r="R2189" s="227">
        <v>286</v>
      </c>
      <c r="S2189" s="227">
        <v>109008</v>
      </c>
      <c r="T2189" s="227">
        <v>28</v>
      </c>
      <c r="U2189" s="227">
        <v>44639</v>
      </c>
      <c r="V2189" s="227">
        <v>4624</v>
      </c>
      <c r="W2189" s="143">
        <v>45727</v>
      </c>
      <c r="X2189" s="143">
        <v>46035</v>
      </c>
      <c r="Y2189">
        <f t="shared" si="69"/>
        <v>109008</v>
      </c>
    </row>
    <row r="2190" spans="1:25">
      <c r="A2190" s="1" t="str">
        <f t="shared" si="68"/>
        <v>060141077236000</v>
      </c>
      <c r="B2190" s="142" t="s">
        <v>66</v>
      </c>
      <c r="C2190" s="142" t="s">
        <v>644</v>
      </c>
      <c r="D2190" s="142" t="s">
        <v>3495</v>
      </c>
      <c r="E2190" s="142" t="s">
        <v>3496</v>
      </c>
      <c r="F2190" s="142" t="s">
        <v>296</v>
      </c>
      <c r="G2190" s="142" t="s">
        <v>3562</v>
      </c>
      <c r="H2190" s="142" t="s">
        <v>298</v>
      </c>
      <c r="I2190" s="142" t="s">
        <v>21</v>
      </c>
      <c r="J2190" s="142">
        <v>1</v>
      </c>
      <c r="K2190" s="142">
        <v>12</v>
      </c>
      <c r="L2190" s="227">
        <v>138</v>
      </c>
      <c r="M2190" s="227">
        <v>1979615</v>
      </c>
      <c r="N2190" s="227">
        <v>18700</v>
      </c>
      <c r="O2190" s="227">
        <v>17000</v>
      </c>
      <c r="P2190" s="227">
        <v>204000</v>
      </c>
      <c r="Q2190" s="227">
        <v>12</v>
      </c>
      <c r="R2190" s="227">
        <v>875</v>
      </c>
      <c r="S2190" s="227">
        <v>193500</v>
      </c>
      <c r="T2190" s="227">
        <v>8</v>
      </c>
      <c r="U2190" s="227">
        <v>122523</v>
      </c>
      <c r="V2190" s="227">
        <v>7763</v>
      </c>
      <c r="W2190" s="143">
        <v>45992</v>
      </c>
      <c r="X2190" s="143">
        <v>46033</v>
      </c>
      <c r="Y2190">
        <f t="shared" si="69"/>
        <v>193500</v>
      </c>
    </row>
    <row r="2191" spans="1:25">
      <c r="A2191" s="1" t="str">
        <f t="shared" si="68"/>
        <v>060141077237000</v>
      </c>
      <c r="B2191" s="142" t="s">
        <v>66</v>
      </c>
      <c r="C2191" s="142" t="s">
        <v>644</v>
      </c>
      <c r="D2191" s="142" t="s">
        <v>3495</v>
      </c>
      <c r="E2191" s="142" t="s">
        <v>3496</v>
      </c>
      <c r="F2191" s="142" t="s">
        <v>302</v>
      </c>
      <c r="G2191" s="142" t="s">
        <v>303</v>
      </c>
      <c r="H2191" s="142" t="s">
        <v>304</v>
      </c>
      <c r="I2191" s="142" t="s">
        <v>21</v>
      </c>
      <c r="J2191" s="142">
        <v>1</v>
      </c>
      <c r="K2191" s="142">
        <v>12</v>
      </c>
      <c r="L2191" s="227">
        <v>552</v>
      </c>
      <c r="M2191" s="227">
        <v>8019405</v>
      </c>
      <c r="N2191" s="227">
        <v>18900</v>
      </c>
      <c r="O2191" s="227">
        <v>17000</v>
      </c>
      <c r="P2191" s="227">
        <v>204000</v>
      </c>
      <c r="Q2191" s="227">
        <v>12</v>
      </c>
      <c r="R2191" s="227">
        <v>758</v>
      </c>
      <c r="S2191" s="227">
        <v>194904</v>
      </c>
      <c r="T2191" s="227">
        <v>211</v>
      </c>
      <c r="U2191" s="227">
        <v>3095856</v>
      </c>
      <c r="V2191" s="227">
        <v>30467</v>
      </c>
      <c r="W2191" s="143">
        <v>46024</v>
      </c>
      <c r="X2191" s="143">
        <v>46035</v>
      </c>
      <c r="Y2191">
        <f t="shared" si="69"/>
        <v>194904</v>
      </c>
    </row>
    <row r="2192" spans="1:25">
      <c r="A2192" s="1" t="str">
        <f t="shared" si="68"/>
        <v>060141077239000</v>
      </c>
      <c r="B2192" s="142" t="s">
        <v>66</v>
      </c>
      <c r="C2192" s="142" t="s">
        <v>644</v>
      </c>
      <c r="D2192" s="142" t="s">
        <v>3523</v>
      </c>
      <c r="E2192" s="142" t="s">
        <v>20</v>
      </c>
      <c r="F2192" s="142" t="s">
        <v>467</v>
      </c>
      <c r="G2192" s="142" t="s">
        <v>468</v>
      </c>
      <c r="H2192" s="142" t="s">
        <v>469</v>
      </c>
      <c r="I2192" s="142" t="s">
        <v>21</v>
      </c>
      <c r="J2192" s="142">
        <v>1</v>
      </c>
      <c r="K2192" s="142">
        <v>30</v>
      </c>
      <c r="L2192" s="227">
        <v>231</v>
      </c>
      <c r="M2192" s="227">
        <v>2422035</v>
      </c>
      <c r="N2192" s="227">
        <v>13400</v>
      </c>
      <c r="O2192" s="227">
        <v>13400</v>
      </c>
      <c r="P2192" s="227">
        <v>402000</v>
      </c>
      <c r="Q2192" s="227">
        <v>30</v>
      </c>
      <c r="R2192" s="227">
        <v>600</v>
      </c>
      <c r="S2192" s="227">
        <v>384000</v>
      </c>
      <c r="T2192" s="227">
        <v>44</v>
      </c>
      <c r="U2192" s="227">
        <v>531171</v>
      </c>
      <c r="V2192" s="227">
        <v>69831</v>
      </c>
      <c r="W2192" s="143">
        <v>45988</v>
      </c>
      <c r="X2192" s="143">
        <v>46034</v>
      </c>
      <c r="Y2192">
        <f t="shared" si="69"/>
        <v>384000</v>
      </c>
    </row>
    <row r="2193" spans="1:25">
      <c r="A2193" s="1" t="str">
        <f t="shared" si="68"/>
        <v>060141077650000</v>
      </c>
      <c r="B2193" s="142" t="s">
        <v>66</v>
      </c>
      <c r="C2193" s="142" t="s">
        <v>644</v>
      </c>
      <c r="D2193" s="142" t="s">
        <v>3534</v>
      </c>
      <c r="E2193" s="142" t="s">
        <v>2492</v>
      </c>
      <c r="F2193" s="142" t="s">
        <v>48</v>
      </c>
      <c r="G2193" s="142" t="s">
        <v>2533</v>
      </c>
      <c r="H2193" s="142" t="s">
        <v>2534</v>
      </c>
      <c r="I2193" s="142" t="s">
        <v>21</v>
      </c>
      <c r="J2193" s="142">
        <v>1</v>
      </c>
      <c r="K2193" s="142">
        <v>60</v>
      </c>
      <c r="L2193" s="227">
        <v>0</v>
      </c>
      <c r="M2193" s="227">
        <v>0</v>
      </c>
      <c r="N2193" s="227">
        <v>1000</v>
      </c>
      <c r="O2193" s="227">
        <v>1000</v>
      </c>
      <c r="P2193" s="227">
        <v>60000</v>
      </c>
      <c r="Q2193" s="227">
        <v>60</v>
      </c>
      <c r="R2193" s="227">
        <v>92</v>
      </c>
      <c r="S2193" s="227">
        <v>54480</v>
      </c>
      <c r="T2193" s="227">
        <v>0</v>
      </c>
      <c r="U2193" s="227">
        <v>0</v>
      </c>
      <c r="V2193" s="227">
        <v>0</v>
      </c>
      <c r="W2193" s="143">
        <v>45635</v>
      </c>
      <c r="X2193" s="143">
        <v>45799</v>
      </c>
      <c r="Y2193">
        <f t="shared" si="69"/>
        <v>54480</v>
      </c>
    </row>
    <row r="2194" spans="1:25">
      <c r="A2194" s="1" t="str">
        <f t="shared" si="68"/>
        <v>060141078236000</v>
      </c>
      <c r="B2194" s="142" t="s">
        <v>66</v>
      </c>
      <c r="C2194" s="142" t="s">
        <v>644</v>
      </c>
      <c r="D2194" s="142" t="s">
        <v>3534</v>
      </c>
      <c r="E2194" s="142" t="s">
        <v>2492</v>
      </c>
      <c r="F2194" s="142" t="s">
        <v>49</v>
      </c>
      <c r="G2194" s="142" t="s">
        <v>2538</v>
      </c>
      <c r="H2194" s="142" t="s">
        <v>2539</v>
      </c>
      <c r="I2194" s="142" t="s">
        <v>21</v>
      </c>
      <c r="J2194" s="142">
        <v>1</v>
      </c>
      <c r="K2194" s="142">
        <v>5</v>
      </c>
      <c r="L2194" s="227">
        <v>288</v>
      </c>
      <c r="M2194" s="227">
        <v>2361646</v>
      </c>
      <c r="N2194" s="227">
        <v>9600</v>
      </c>
      <c r="O2194" s="227">
        <v>9600</v>
      </c>
      <c r="P2194" s="227">
        <v>48000</v>
      </c>
      <c r="Q2194" s="227">
        <v>5</v>
      </c>
      <c r="R2194" s="227">
        <v>300</v>
      </c>
      <c r="S2194" s="227">
        <v>46500</v>
      </c>
      <c r="T2194" s="227">
        <v>67</v>
      </c>
      <c r="U2194" s="227">
        <v>561441</v>
      </c>
      <c r="V2194" s="227">
        <v>12030</v>
      </c>
      <c r="W2194" s="143">
        <v>46032</v>
      </c>
      <c r="X2194" s="143">
        <v>46035</v>
      </c>
      <c r="Y2194">
        <f t="shared" si="69"/>
        <v>46500</v>
      </c>
    </row>
    <row r="2195" spans="1:25">
      <c r="A2195" s="1" t="str">
        <f t="shared" si="68"/>
        <v>060141082607000</v>
      </c>
      <c r="B2195" s="142" t="s">
        <v>66</v>
      </c>
      <c r="C2195" s="142" t="s">
        <v>644</v>
      </c>
      <c r="D2195" s="142" t="s">
        <v>3495</v>
      </c>
      <c r="E2195" s="142" t="s">
        <v>3496</v>
      </c>
      <c r="F2195" s="142" t="s">
        <v>308</v>
      </c>
      <c r="G2195" s="142" t="s">
        <v>309</v>
      </c>
      <c r="H2195" s="142" t="s">
        <v>310</v>
      </c>
      <c r="I2195" s="142" t="s">
        <v>21</v>
      </c>
      <c r="J2195" s="142">
        <v>1</v>
      </c>
      <c r="K2195" s="142">
        <v>12</v>
      </c>
      <c r="L2195" s="227">
        <v>1409</v>
      </c>
      <c r="M2195" s="227">
        <v>22142886</v>
      </c>
      <c r="N2195" s="227">
        <v>19900</v>
      </c>
      <c r="O2195" s="227">
        <v>17900</v>
      </c>
      <c r="P2195" s="227">
        <v>214800</v>
      </c>
      <c r="Q2195" s="227"/>
      <c r="R2195" s="227"/>
      <c r="S2195" s="227"/>
      <c r="T2195" s="227">
        <v>391</v>
      </c>
      <c r="U2195" s="227">
        <v>6912523</v>
      </c>
      <c r="V2195" s="227">
        <v>767833</v>
      </c>
      <c r="W2195" s="143">
        <v>46029</v>
      </c>
      <c r="X2195" s="143">
        <v>46035</v>
      </c>
      <c r="Y2195">
        <f t="shared" si="69"/>
        <v>214800</v>
      </c>
    </row>
    <row r="2196" spans="1:25">
      <c r="A2196" s="1" t="str">
        <f t="shared" si="68"/>
        <v>060141082627000</v>
      </c>
      <c r="B2196" s="142" t="s">
        <v>66</v>
      </c>
      <c r="C2196" s="142" t="s">
        <v>644</v>
      </c>
      <c r="D2196" s="142" t="s">
        <v>3528</v>
      </c>
      <c r="E2196" s="142" t="s">
        <v>27</v>
      </c>
      <c r="F2196" s="142" t="s">
        <v>482</v>
      </c>
      <c r="G2196" s="142" t="s">
        <v>483</v>
      </c>
      <c r="H2196" s="142" t="s">
        <v>484</v>
      </c>
      <c r="I2196" s="142" t="s">
        <v>21</v>
      </c>
      <c r="J2196" s="142">
        <v>1</v>
      </c>
      <c r="K2196" s="142">
        <v>24</v>
      </c>
      <c r="L2196" s="227">
        <v>185</v>
      </c>
      <c r="M2196" s="227">
        <v>418825</v>
      </c>
      <c r="N2196" s="227">
        <v>3400</v>
      </c>
      <c r="O2196" s="227">
        <v>3300</v>
      </c>
      <c r="P2196" s="227">
        <v>79200</v>
      </c>
      <c r="Q2196" s="227">
        <v>24</v>
      </c>
      <c r="R2196" s="227">
        <v>800</v>
      </c>
      <c r="S2196" s="227">
        <v>60000</v>
      </c>
      <c r="T2196" s="227">
        <v>103</v>
      </c>
      <c r="U2196" s="227">
        <v>247838</v>
      </c>
      <c r="V2196" s="227">
        <v>14655</v>
      </c>
      <c r="W2196" s="143">
        <v>45911</v>
      </c>
      <c r="X2196" s="143">
        <v>46033</v>
      </c>
      <c r="Y2196">
        <f t="shared" si="69"/>
        <v>60000</v>
      </c>
    </row>
    <row r="2197" spans="1:25">
      <c r="A2197" s="1" t="str">
        <f t="shared" si="68"/>
        <v>060141082723000</v>
      </c>
      <c r="B2197" s="142" t="s">
        <v>66</v>
      </c>
      <c r="C2197" s="142" t="s">
        <v>644</v>
      </c>
      <c r="D2197" s="142" t="s">
        <v>3495</v>
      </c>
      <c r="E2197" s="142" t="s">
        <v>3496</v>
      </c>
      <c r="F2197" s="142" t="s">
        <v>314</v>
      </c>
      <c r="G2197" s="142" t="s">
        <v>315</v>
      </c>
      <c r="H2197" s="142" t="s">
        <v>316</v>
      </c>
      <c r="I2197" s="142" t="s">
        <v>21</v>
      </c>
      <c r="J2197" s="142">
        <v>1</v>
      </c>
      <c r="K2197" s="142">
        <v>24</v>
      </c>
      <c r="L2197" s="227">
        <v>6166</v>
      </c>
      <c r="M2197" s="227">
        <v>25640348</v>
      </c>
      <c r="N2197" s="227">
        <v>5400</v>
      </c>
      <c r="O2197" s="227">
        <v>5400</v>
      </c>
      <c r="P2197" s="227">
        <v>129600</v>
      </c>
      <c r="Q2197" s="227">
        <v>24</v>
      </c>
      <c r="R2197" s="227">
        <v>950</v>
      </c>
      <c r="S2197" s="227">
        <v>106800</v>
      </c>
      <c r="T2197" s="227">
        <v>2130</v>
      </c>
      <c r="U2197" s="227">
        <v>8978198</v>
      </c>
      <c r="V2197" s="227">
        <v>120925</v>
      </c>
      <c r="W2197" s="143">
        <v>46035</v>
      </c>
      <c r="X2197" s="143">
        <v>46035</v>
      </c>
      <c r="Y2197">
        <f t="shared" si="69"/>
        <v>106800</v>
      </c>
    </row>
    <row r="2198" spans="1:25">
      <c r="A2198" s="1" t="str">
        <f t="shared" si="68"/>
        <v>060141083138000</v>
      </c>
      <c r="B2198" s="142" t="s">
        <v>66</v>
      </c>
      <c r="C2198" s="142" t="s">
        <v>644</v>
      </c>
      <c r="D2198" s="142" t="s">
        <v>3534</v>
      </c>
      <c r="E2198" s="142" t="s">
        <v>2492</v>
      </c>
      <c r="F2198" s="142" t="s">
        <v>50</v>
      </c>
      <c r="G2198" s="142" t="s">
        <v>2543</v>
      </c>
      <c r="H2198" s="142" t="s">
        <v>2544</v>
      </c>
      <c r="I2198" s="142" t="s">
        <v>21</v>
      </c>
      <c r="J2198" s="142">
        <v>1</v>
      </c>
      <c r="K2198" s="142">
        <v>12</v>
      </c>
      <c r="L2198" s="227">
        <v>158</v>
      </c>
      <c r="M2198" s="227">
        <v>5394249</v>
      </c>
      <c r="N2198" s="227">
        <v>43500</v>
      </c>
      <c r="O2198" s="227">
        <v>43500</v>
      </c>
      <c r="P2198" s="227">
        <v>522000</v>
      </c>
      <c r="Q2198" s="227">
        <v>12</v>
      </c>
      <c r="R2198" s="227">
        <v>1500</v>
      </c>
      <c r="S2198" s="227">
        <v>504000</v>
      </c>
      <c r="T2198" s="227">
        <v>15</v>
      </c>
      <c r="U2198" s="227">
        <v>587838</v>
      </c>
      <c r="V2198" s="227">
        <v>75726</v>
      </c>
      <c r="W2198" s="143">
        <v>45985</v>
      </c>
      <c r="X2198" s="143">
        <v>46035</v>
      </c>
      <c r="Y2198">
        <f t="shared" si="69"/>
        <v>504000</v>
      </c>
    </row>
    <row r="2199" spans="1:25">
      <c r="A2199" s="1" t="str">
        <f t="shared" si="68"/>
        <v>060141083802000</v>
      </c>
      <c r="B2199" s="142" t="s">
        <v>66</v>
      </c>
      <c r="C2199" s="142" t="s">
        <v>644</v>
      </c>
      <c r="D2199" s="142" t="s">
        <v>3523</v>
      </c>
      <c r="E2199" s="142" t="s">
        <v>20</v>
      </c>
      <c r="F2199" s="142" t="s">
        <v>941</v>
      </c>
      <c r="G2199" s="142" t="s">
        <v>942</v>
      </c>
      <c r="H2199" s="142" t="s">
        <v>943</v>
      </c>
      <c r="I2199" s="142" t="s">
        <v>21</v>
      </c>
      <c r="J2199" s="142">
        <v>1</v>
      </c>
      <c r="K2199" s="142">
        <v>40</v>
      </c>
      <c r="L2199" s="227">
        <v>78</v>
      </c>
      <c r="M2199" s="227">
        <v>306073</v>
      </c>
      <c r="N2199" s="227">
        <v>5100</v>
      </c>
      <c r="O2199" s="227">
        <v>5100</v>
      </c>
      <c r="P2199" s="227">
        <v>204000</v>
      </c>
      <c r="Q2199" s="227"/>
      <c r="R2199" s="227"/>
      <c r="S2199" s="227"/>
      <c r="T2199" s="227">
        <v>178</v>
      </c>
      <c r="U2199" s="227">
        <v>817838</v>
      </c>
      <c r="V2199" s="227">
        <v>119364</v>
      </c>
      <c r="W2199" s="143">
        <v>46021</v>
      </c>
      <c r="X2199" s="143">
        <v>46034</v>
      </c>
      <c r="Y2199">
        <f t="shared" si="69"/>
        <v>204000</v>
      </c>
    </row>
    <row r="2200" spans="1:25">
      <c r="A2200" s="1" t="str">
        <f t="shared" si="68"/>
        <v>060141083898000</v>
      </c>
      <c r="B2200" s="142" t="s">
        <v>66</v>
      </c>
      <c r="C2200" s="142" t="s">
        <v>644</v>
      </c>
      <c r="D2200" s="142" t="s">
        <v>3528</v>
      </c>
      <c r="E2200" s="142" t="s">
        <v>27</v>
      </c>
      <c r="F2200" s="142" t="s">
        <v>320</v>
      </c>
      <c r="G2200" s="142" t="s">
        <v>321</v>
      </c>
      <c r="H2200" s="142" t="s">
        <v>322</v>
      </c>
      <c r="I2200" s="142" t="s">
        <v>23</v>
      </c>
      <c r="J2200" s="142">
        <v>1</v>
      </c>
      <c r="K2200" s="142">
        <v>30</v>
      </c>
      <c r="L2200" s="227">
        <v>1320</v>
      </c>
      <c r="M2200" s="227">
        <v>6878309</v>
      </c>
      <c r="N2200" s="227">
        <v>6800</v>
      </c>
      <c r="O2200" s="227">
        <v>6800</v>
      </c>
      <c r="P2200" s="227">
        <v>204000</v>
      </c>
      <c r="Q2200" s="227">
        <v>30</v>
      </c>
      <c r="R2200" s="227">
        <v>800</v>
      </c>
      <c r="S2200" s="227">
        <v>180000</v>
      </c>
      <c r="T2200" s="227">
        <v>122</v>
      </c>
      <c r="U2200" s="227">
        <v>695495</v>
      </c>
      <c r="V2200" s="227">
        <v>59773</v>
      </c>
      <c r="W2200" s="143">
        <v>45989</v>
      </c>
      <c r="X2200" s="143">
        <v>46035</v>
      </c>
      <c r="Y2200">
        <f t="shared" si="69"/>
        <v>180000</v>
      </c>
    </row>
    <row r="2201" spans="1:25">
      <c r="A2201" s="1" t="str">
        <f t="shared" si="68"/>
        <v>060141083903000</v>
      </c>
      <c r="B2201" s="142" t="s">
        <v>66</v>
      </c>
      <c r="C2201" s="142" t="s">
        <v>644</v>
      </c>
      <c r="D2201" s="142" t="s">
        <v>3528</v>
      </c>
      <c r="E2201" s="142" t="s">
        <v>27</v>
      </c>
      <c r="F2201" s="142" t="s">
        <v>326</v>
      </c>
      <c r="G2201" s="142" t="s">
        <v>327</v>
      </c>
      <c r="H2201" s="142" t="s">
        <v>328</v>
      </c>
      <c r="I2201" s="142" t="s">
        <v>21</v>
      </c>
      <c r="J2201" s="142">
        <v>1</v>
      </c>
      <c r="K2201" s="142">
        <v>24</v>
      </c>
      <c r="L2201" s="227">
        <v>2535</v>
      </c>
      <c r="M2201" s="227">
        <v>12358558</v>
      </c>
      <c r="N2201" s="227">
        <v>6600</v>
      </c>
      <c r="O2201" s="227">
        <v>6600</v>
      </c>
      <c r="P2201" s="227">
        <v>158400</v>
      </c>
      <c r="Q2201" s="227"/>
      <c r="R2201" s="227"/>
      <c r="S2201" s="227"/>
      <c r="T2201" s="227">
        <v>684</v>
      </c>
      <c r="U2201" s="227">
        <v>4067027</v>
      </c>
      <c r="V2201" s="227">
        <v>732410</v>
      </c>
      <c r="W2201" s="143">
        <v>46013</v>
      </c>
      <c r="X2201" s="143">
        <v>46035</v>
      </c>
      <c r="Y2201">
        <f t="shared" si="69"/>
        <v>158400</v>
      </c>
    </row>
    <row r="2202" spans="1:25">
      <c r="A2202" s="1" t="str">
        <f t="shared" si="68"/>
        <v>060141084368000</v>
      </c>
      <c r="B2202" s="142" t="s">
        <v>66</v>
      </c>
      <c r="C2202" s="142" t="s">
        <v>644</v>
      </c>
      <c r="D2202" s="142" t="s">
        <v>3511</v>
      </c>
      <c r="E2202" s="142" t="s">
        <v>3512</v>
      </c>
      <c r="F2202" s="142" t="s">
        <v>3563</v>
      </c>
      <c r="G2202" s="142" t="s">
        <v>3564</v>
      </c>
      <c r="H2202" s="142" t="s">
        <v>3565</v>
      </c>
      <c r="I2202" s="142" t="s">
        <v>23</v>
      </c>
      <c r="J2202" s="142">
        <v>1</v>
      </c>
      <c r="K2202" s="142">
        <v>20</v>
      </c>
      <c r="L2202" s="227">
        <v>68</v>
      </c>
      <c r="M2202" s="227">
        <v>2601000</v>
      </c>
      <c r="N2202" s="227">
        <v>57900</v>
      </c>
      <c r="O2202" s="227">
        <v>57900</v>
      </c>
      <c r="P2202" s="227">
        <v>1158000</v>
      </c>
      <c r="Q2202" s="227"/>
      <c r="R2202" s="227"/>
      <c r="S2202" s="227"/>
      <c r="T2202" s="227">
        <v>53</v>
      </c>
      <c r="U2202" s="227">
        <v>2667297</v>
      </c>
      <c r="V2202" s="227">
        <v>640047</v>
      </c>
      <c r="W2202" s="143">
        <v>45992</v>
      </c>
      <c r="X2202" s="143">
        <v>46034</v>
      </c>
      <c r="Y2202">
        <f t="shared" si="69"/>
        <v>1158000</v>
      </c>
    </row>
    <row r="2203" spans="1:25">
      <c r="A2203" s="1" t="str">
        <f t="shared" si="68"/>
        <v>060141084369000</v>
      </c>
      <c r="B2203" s="142" t="s">
        <v>66</v>
      </c>
      <c r="C2203" s="142" t="s">
        <v>644</v>
      </c>
      <c r="D2203" s="142" t="s">
        <v>3527</v>
      </c>
      <c r="E2203" s="142" t="s">
        <v>22</v>
      </c>
      <c r="F2203" s="142" t="s">
        <v>332</v>
      </c>
      <c r="G2203" s="142" t="s">
        <v>333</v>
      </c>
      <c r="H2203" s="142" t="s">
        <v>334</v>
      </c>
      <c r="I2203" s="142" t="s">
        <v>21</v>
      </c>
      <c r="J2203" s="142">
        <v>1</v>
      </c>
      <c r="K2203" s="142">
        <v>60</v>
      </c>
      <c r="L2203" s="227">
        <v>106</v>
      </c>
      <c r="M2203" s="227">
        <v>817154</v>
      </c>
      <c r="N2203" s="227">
        <v>9800</v>
      </c>
      <c r="O2203" s="227">
        <v>9000</v>
      </c>
      <c r="P2203" s="227">
        <v>540000</v>
      </c>
      <c r="Q2203" s="227">
        <v>60</v>
      </c>
      <c r="R2203" s="227">
        <v>300</v>
      </c>
      <c r="S2203" s="227">
        <v>522000</v>
      </c>
      <c r="T2203" s="227">
        <v>0</v>
      </c>
      <c r="U2203" s="227">
        <v>0</v>
      </c>
      <c r="V2203" s="227">
        <v>0</v>
      </c>
      <c r="W2203" s="143">
        <v>45946</v>
      </c>
      <c r="X2203" s="143">
        <v>46020</v>
      </c>
      <c r="Y2203">
        <f t="shared" si="69"/>
        <v>522000</v>
      </c>
    </row>
    <row r="2204" spans="1:25">
      <c r="A2204" s="1" t="str">
        <f t="shared" si="68"/>
        <v>060141084782000</v>
      </c>
      <c r="B2204" s="142" t="s">
        <v>66</v>
      </c>
      <c r="C2204" s="142" t="s">
        <v>644</v>
      </c>
      <c r="D2204" s="142" t="s">
        <v>3511</v>
      </c>
      <c r="E2204" s="142" t="s">
        <v>3512</v>
      </c>
      <c r="F2204" s="142" t="s">
        <v>3566</v>
      </c>
      <c r="G2204" s="142" t="s">
        <v>3567</v>
      </c>
      <c r="H2204" s="142" t="s">
        <v>3568</v>
      </c>
      <c r="I2204" s="142" t="s">
        <v>23</v>
      </c>
      <c r="J2204" s="142">
        <v>1</v>
      </c>
      <c r="K2204" s="142">
        <v>20</v>
      </c>
      <c r="L2204" s="227">
        <v>2</v>
      </c>
      <c r="M2204" s="227">
        <v>78100</v>
      </c>
      <c r="N2204" s="227">
        <v>54900</v>
      </c>
      <c r="O2204" s="227">
        <v>44900</v>
      </c>
      <c r="P2204" s="227">
        <v>898000</v>
      </c>
      <c r="Q2204" s="227"/>
      <c r="R2204" s="227"/>
      <c r="S2204" s="227"/>
      <c r="T2204" s="227">
        <v>53</v>
      </c>
      <c r="U2204" s="227">
        <v>2074703</v>
      </c>
      <c r="V2204" s="227">
        <v>5053</v>
      </c>
      <c r="W2204" s="143">
        <v>45992</v>
      </c>
      <c r="X2204" s="143">
        <v>46032</v>
      </c>
      <c r="Y2204">
        <f t="shared" si="69"/>
        <v>898000</v>
      </c>
    </row>
    <row r="2205" spans="1:25">
      <c r="A2205" s="1" t="str">
        <f t="shared" si="68"/>
        <v>060141086395000</v>
      </c>
      <c r="B2205" s="142" t="s">
        <v>66</v>
      </c>
      <c r="C2205" s="142" t="s">
        <v>644</v>
      </c>
      <c r="D2205" s="142" t="s">
        <v>3523</v>
      </c>
      <c r="E2205" s="142" t="s">
        <v>20</v>
      </c>
      <c r="F2205" s="142" t="s">
        <v>949</v>
      </c>
      <c r="G2205" s="142" t="s">
        <v>950</v>
      </c>
      <c r="H2205" s="142" t="s">
        <v>951</v>
      </c>
      <c r="I2205" s="142" t="s">
        <v>21</v>
      </c>
      <c r="J2205" s="142">
        <v>1</v>
      </c>
      <c r="K2205" s="142">
        <v>8</v>
      </c>
      <c r="L2205" s="227">
        <v>23</v>
      </c>
      <c r="M2205" s="227">
        <v>848489</v>
      </c>
      <c r="N2205" s="227">
        <v>46900</v>
      </c>
      <c r="O2205" s="227">
        <v>46900</v>
      </c>
      <c r="P2205" s="227">
        <v>375200</v>
      </c>
      <c r="Q2205" s="227"/>
      <c r="R2205" s="227"/>
      <c r="S2205" s="227"/>
      <c r="T2205" s="227">
        <v>3</v>
      </c>
      <c r="U2205" s="227">
        <v>126757</v>
      </c>
      <c r="V2205" s="227">
        <v>16085</v>
      </c>
      <c r="W2205" s="143">
        <v>45898</v>
      </c>
      <c r="X2205" s="143">
        <v>46034</v>
      </c>
      <c r="Y2205">
        <f t="shared" si="69"/>
        <v>375200</v>
      </c>
    </row>
    <row r="2206" spans="1:25">
      <c r="A2206" s="1" t="str">
        <f t="shared" si="68"/>
        <v>060141086441000</v>
      </c>
      <c r="B2206" s="142" t="s">
        <v>66</v>
      </c>
      <c r="C2206" s="142" t="s">
        <v>644</v>
      </c>
      <c r="D2206" s="142" t="s">
        <v>3494</v>
      </c>
      <c r="E2206" s="142" t="s">
        <v>2486</v>
      </c>
      <c r="F2206" s="142" t="s">
        <v>59</v>
      </c>
      <c r="G2206" s="142" t="s">
        <v>2590</v>
      </c>
      <c r="H2206" s="142" t="s">
        <v>2591</v>
      </c>
      <c r="I2206" s="142" t="s">
        <v>21</v>
      </c>
      <c r="J2206" s="142">
        <v>1</v>
      </c>
      <c r="K2206" s="142">
        <v>20</v>
      </c>
      <c r="L2206" s="227">
        <v>641</v>
      </c>
      <c r="M2206" s="227">
        <v>2702603</v>
      </c>
      <c r="N2206" s="227">
        <v>5500</v>
      </c>
      <c r="O2206" s="227">
        <v>5500</v>
      </c>
      <c r="P2206" s="227">
        <v>110000</v>
      </c>
      <c r="Q2206" s="227"/>
      <c r="R2206" s="227"/>
      <c r="S2206" s="227"/>
      <c r="T2206" s="227">
        <v>19</v>
      </c>
      <c r="U2206" s="227">
        <v>94144</v>
      </c>
      <c r="V2206" s="227">
        <v>14036</v>
      </c>
      <c r="W2206" s="143">
        <v>45967</v>
      </c>
      <c r="X2206" s="143">
        <v>46035</v>
      </c>
      <c r="Y2206">
        <f t="shared" si="69"/>
        <v>110000</v>
      </c>
    </row>
    <row r="2207" spans="1:25">
      <c r="A2207" s="1" t="str">
        <f t="shared" si="68"/>
        <v>060141087230000</v>
      </c>
      <c r="B2207" s="142" t="s">
        <v>66</v>
      </c>
      <c r="C2207" s="142" t="s">
        <v>644</v>
      </c>
      <c r="D2207" s="142" t="s">
        <v>3528</v>
      </c>
      <c r="E2207" s="142" t="s">
        <v>27</v>
      </c>
      <c r="F2207" s="142" t="s">
        <v>489</v>
      </c>
      <c r="G2207" s="142" t="s">
        <v>490</v>
      </c>
      <c r="H2207" s="142" t="s">
        <v>491</v>
      </c>
      <c r="I2207" s="142" t="s">
        <v>23</v>
      </c>
      <c r="J2207" s="142">
        <v>1</v>
      </c>
      <c r="K2207" s="142">
        <v>12</v>
      </c>
      <c r="L2207" s="227">
        <v>97</v>
      </c>
      <c r="M2207" s="227">
        <v>274829</v>
      </c>
      <c r="N2207" s="227">
        <v>4000</v>
      </c>
      <c r="O2207" s="227">
        <v>4000</v>
      </c>
      <c r="P2207" s="227">
        <v>48000</v>
      </c>
      <c r="Q2207" s="227">
        <v>12</v>
      </c>
      <c r="R2207" s="227">
        <v>725</v>
      </c>
      <c r="S2207" s="227">
        <v>39300</v>
      </c>
      <c r="T2207" s="227">
        <v>12</v>
      </c>
      <c r="U2207" s="227">
        <v>39189</v>
      </c>
      <c r="V2207" s="227">
        <v>5190</v>
      </c>
      <c r="W2207" s="143">
        <v>45948</v>
      </c>
      <c r="X2207" s="143">
        <v>46032</v>
      </c>
      <c r="Y2207">
        <f t="shared" si="69"/>
        <v>39300</v>
      </c>
    </row>
    <row r="2208" spans="1:25">
      <c r="A2208" s="1" t="str">
        <f t="shared" si="68"/>
        <v>060141088129000</v>
      </c>
      <c r="B2208" s="142" t="s">
        <v>66</v>
      </c>
      <c r="C2208" s="142" t="s">
        <v>644</v>
      </c>
      <c r="D2208" s="142" t="s">
        <v>3527</v>
      </c>
      <c r="E2208" s="142" t="s">
        <v>22</v>
      </c>
      <c r="F2208" s="142" t="s">
        <v>338</v>
      </c>
      <c r="G2208" s="142" t="s">
        <v>339</v>
      </c>
      <c r="H2208" s="142" t="s">
        <v>340</v>
      </c>
      <c r="I2208" s="142" t="s">
        <v>21</v>
      </c>
      <c r="J2208" s="142">
        <v>1</v>
      </c>
      <c r="K2208" s="142">
        <v>40</v>
      </c>
      <c r="L2208" s="227"/>
      <c r="M2208" s="227"/>
      <c r="N2208" s="227">
        <v>3100</v>
      </c>
      <c r="O2208" s="227">
        <v>3000</v>
      </c>
      <c r="P2208" s="227">
        <v>120000</v>
      </c>
      <c r="Q2208" s="227">
        <v>40</v>
      </c>
      <c r="R2208" s="227">
        <v>120</v>
      </c>
      <c r="S2208" s="227">
        <v>115200</v>
      </c>
      <c r="T2208" s="227"/>
      <c r="U2208" s="227"/>
      <c r="V2208" s="227"/>
      <c r="W2208" s="143">
        <v>45547</v>
      </c>
      <c r="X2208" s="143">
        <v>43511</v>
      </c>
      <c r="Y2208">
        <f t="shared" si="69"/>
        <v>115200</v>
      </c>
    </row>
    <row r="2209" spans="1:25">
      <c r="A2209" s="1" t="str">
        <f t="shared" si="68"/>
        <v>060141088133000</v>
      </c>
      <c r="B2209" s="142" t="s">
        <v>66</v>
      </c>
      <c r="C2209" s="142" t="s">
        <v>644</v>
      </c>
      <c r="D2209" s="142" t="s">
        <v>3527</v>
      </c>
      <c r="E2209" s="142" t="s">
        <v>22</v>
      </c>
      <c r="F2209" s="142" t="s">
        <v>631</v>
      </c>
      <c r="G2209" s="142" t="s">
        <v>632</v>
      </c>
      <c r="H2209" s="142" t="s">
        <v>633</v>
      </c>
      <c r="I2209" s="142" t="s">
        <v>26</v>
      </c>
      <c r="J2209" s="142">
        <v>1</v>
      </c>
      <c r="K2209" s="142">
        <v>40</v>
      </c>
      <c r="L2209" s="227"/>
      <c r="M2209" s="227"/>
      <c r="N2209" s="227">
        <v>3100</v>
      </c>
      <c r="O2209" s="227">
        <v>3100</v>
      </c>
      <c r="P2209" s="227">
        <v>124000</v>
      </c>
      <c r="Q2209" s="227"/>
      <c r="R2209" s="227"/>
      <c r="S2209" s="227"/>
      <c r="T2209" s="227"/>
      <c r="U2209" s="227"/>
      <c r="V2209" s="227"/>
      <c r="W2209" s="143"/>
      <c r="X2209" s="143"/>
      <c r="Y2209">
        <f t="shared" si="69"/>
        <v>124000</v>
      </c>
    </row>
    <row r="2210" spans="1:25">
      <c r="A2210" s="1" t="str">
        <f t="shared" si="68"/>
        <v>060141088134000</v>
      </c>
      <c r="B2210" s="142" t="s">
        <v>66</v>
      </c>
      <c r="C2210" s="142" t="s">
        <v>644</v>
      </c>
      <c r="D2210" s="142" t="s">
        <v>3527</v>
      </c>
      <c r="E2210" s="142" t="s">
        <v>22</v>
      </c>
      <c r="F2210" s="142" t="s">
        <v>344</v>
      </c>
      <c r="G2210" s="142" t="s">
        <v>345</v>
      </c>
      <c r="H2210" s="142" t="s">
        <v>346</v>
      </c>
      <c r="I2210" s="142" t="s">
        <v>23</v>
      </c>
      <c r="J2210" s="142">
        <v>1</v>
      </c>
      <c r="K2210" s="142">
        <v>40</v>
      </c>
      <c r="L2210" s="227">
        <v>4749</v>
      </c>
      <c r="M2210" s="227">
        <v>11949870</v>
      </c>
      <c r="N2210" s="227">
        <v>3050</v>
      </c>
      <c r="O2210" s="227">
        <v>2900</v>
      </c>
      <c r="P2210" s="227">
        <v>116000</v>
      </c>
      <c r="Q2210" s="227">
        <v>40</v>
      </c>
      <c r="R2210" s="227">
        <v>80</v>
      </c>
      <c r="S2210" s="227">
        <v>112800</v>
      </c>
      <c r="T2210" s="227">
        <v>598</v>
      </c>
      <c r="U2210" s="227">
        <v>1538558</v>
      </c>
      <c r="V2210" s="227">
        <v>33815</v>
      </c>
      <c r="W2210" s="143">
        <v>46013</v>
      </c>
      <c r="X2210" s="143">
        <v>46035</v>
      </c>
      <c r="Y2210">
        <f t="shared" si="69"/>
        <v>112800</v>
      </c>
    </row>
    <row r="2211" spans="1:25">
      <c r="A2211" s="1" t="str">
        <f t="shared" si="68"/>
        <v>060141088137000</v>
      </c>
      <c r="B2211" s="142" t="s">
        <v>66</v>
      </c>
      <c r="C2211" s="142" t="s">
        <v>644</v>
      </c>
      <c r="D2211" s="142" t="s">
        <v>3527</v>
      </c>
      <c r="E2211" s="142" t="s">
        <v>22</v>
      </c>
      <c r="F2211" s="142" t="s">
        <v>350</v>
      </c>
      <c r="G2211" s="142" t="s">
        <v>351</v>
      </c>
      <c r="H2211" s="142" t="s">
        <v>3569</v>
      </c>
      <c r="I2211" s="142" t="s">
        <v>21</v>
      </c>
      <c r="J2211" s="142">
        <v>1</v>
      </c>
      <c r="K2211" s="142">
        <v>24</v>
      </c>
      <c r="L2211" s="227">
        <v>1801</v>
      </c>
      <c r="M2211" s="227">
        <v>6824311</v>
      </c>
      <c r="N2211" s="227">
        <v>4700</v>
      </c>
      <c r="O2211" s="227">
        <v>4700</v>
      </c>
      <c r="P2211" s="227">
        <v>112800</v>
      </c>
      <c r="Q2211" s="227">
        <v>24</v>
      </c>
      <c r="R2211" s="227">
        <v>250</v>
      </c>
      <c r="S2211" s="227">
        <v>106800</v>
      </c>
      <c r="T2211" s="227">
        <v>350</v>
      </c>
      <c r="U2211" s="227">
        <v>1350739</v>
      </c>
      <c r="V2211" s="227">
        <v>24526</v>
      </c>
      <c r="W2211" s="143">
        <v>46007</v>
      </c>
      <c r="X2211" s="143">
        <v>46035</v>
      </c>
      <c r="Y2211">
        <f t="shared" si="69"/>
        <v>106800</v>
      </c>
    </row>
    <row r="2212" spans="1:25">
      <c r="A2212" s="1" t="str">
        <f t="shared" si="68"/>
        <v>060141088171000</v>
      </c>
      <c r="B2212" s="142" t="s">
        <v>66</v>
      </c>
      <c r="C2212" s="142" t="s">
        <v>644</v>
      </c>
      <c r="D2212" s="142" t="s">
        <v>3527</v>
      </c>
      <c r="E2212" s="142" t="s">
        <v>22</v>
      </c>
      <c r="F2212" s="142" t="s">
        <v>356</v>
      </c>
      <c r="G2212" s="142" t="s">
        <v>357</v>
      </c>
      <c r="H2212" s="142" t="s">
        <v>358</v>
      </c>
      <c r="I2212" s="142" t="s">
        <v>23</v>
      </c>
      <c r="J2212" s="142">
        <v>1</v>
      </c>
      <c r="K2212" s="142">
        <v>40</v>
      </c>
      <c r="L2212" s="227">
        <v>15876</v>
      </c>
      <c r="M2212" s="227">
        <v>40007103</v>
      </c>
      <c r="N2212" s="227">
        <v>3000</v>
      </c>
      <c r="O2212" s="227">
        <v>3000</v>
      </c>
      <c r="P2212" s="227">
        <v>120000</v>
      </c>
      <c r="Q2212" s="227">
        <v>40</v>
      </c>
      <c r="R2212" s="227">
        <v>155</v>
      </c>
      <c r="S2212" s="227">
        <v>113800</v>
      </c>
      <c r="T2212" s="227">
        <v>887</v>
      </c>
      <c r="U2212" s="227">
        <v>2280630</v>
      </c>
      <c r="V2212" s="227">
        <v>45413</v>
      </c>
      <c r="W2212" s="143">
        <v>46028</v>
      </c>
      <c r="X2212" s="143">
        <v>46035</v>
      </c>
      <c r="Y2212">
        <f t="shared" si="69"/>
        <v>113800</v>
      </c>
    </row>
    <row r="2213" spans="1:25">
      <c r="A2213" s="1" t="str">
        <f t="shared" si="68"/>
        <v>060141088175000</v>
      </c>
      <c r="B2213" s="142" t="s">
        <v>66</v>
      </c>
      <c r="C2213" s="142" t="s">
        <v>644</v>
      </c>
      <c r="D2213" s="142" t="s">
        <v>3527</v>
      </c>
      <c r="E2213" s="142" t="s">
        <v>22</v>
      </c>
      <c r="F2213" s="142" t="s">
        <v>362</v>
      </c>
      <c r="G2213" s="142" t="s">
        <v>363</v>
      </c>
      <c r="H2213" s="142" t="s">
        <v>364</v>
      </c>
      <c r="I2213" s="142" t="s">
        <v>21</v>
      </c>
      <c r="J2213" s="142">
        <v>1</v>
      </c>
      <c r="K2213" s="142">
        <v>40</v>
      </c>
      <c r="L2213" s="227">
        <v>5784</v>
      </c>
      <c r="M2213" s="227">
        <v>13948897</v>
      </c>
      <c r="N2213" s="227">
        <v>2800</v>
      </c>
      <c r="O2213" s="227">
        <v>2800</v>
      </c>
      <c r="P2213" s="227">
        <v>112000</v>
      </c>
      <c r="Q2213" s="227">
        <v>40</v>
      </c>
      <c r="R2213" s="227">
        <v>40</v>
      </c>
      <c r="S2213" s="227">
        <v>110400</v>
      </c>
      <c r="T2213" s="227">
        <v>280</v>
      </c>
      <c r="U2213" s="227">
        <v>697657</v>
      </c>
      <c r="V2213" s="227">
        <v>22399</v>
      </c>
      <c r="W2213" s="143">
        <v>46028</v>
      </c>
      <c r="X2213" s="143">
        <v>46034</v>
      </c>
      <c r="Y2213">
        <f t="shared" si="69"/>
        <v>110400</v>
      </c>
    </row>
    <row r="2214" spans="1:25">
      <c r="A2214" s="1" t="str">
        <f t="shared" si="68"/>
        <v>060141088200000</v>
      </c>
      <c r="B2214" s="142" t="s">
        <v>66</v>
      </c>
      <c r="C2214" s="142" t="s">
        <v>644</v>
      </c>
      <c r="D2214" s="142" t="s">
        <v>3527</v>
      </c>
      <c r="E2214" s="142" t="s">
        <v>22</v>
      </c>
      <c r="F2214" s="142" t="s">
        <v>368</v>
      </c>
      <c r="G2214" s="142" t="s">
        <v>369</v>
      </c>
      <c r="H2214" s="142" t="s">
        <v>370</v>
      </c>
      <c r="I2214" s="142" t="s">
        <v>21</v>
      </c>
      <c r="J2214" s="142">
        <v>1</v>
      </c>
      <c r="K2214" s="142">
        <v>40</v>
      </c>
      <c r="L2214" s="227">
        <v>16211</v>
      </c>
      <c r="M2214" s="227">
        <v>40791801</v>
      </c>
      <c r="N2214" s="227">
        <v>3050</v>
      </c>
      <c r="O2214" s="227">
        <v>2900</v>
      </c>
      <c r="P2214" s="227">
        <v>116000</v>
      </c>
      <c r="Q2214" s="227">
        <v>40</v>
      </c>
      <c r="R2214" s="227">
        <v>80</v>
      </c>
      <c r="S2214" s="227">
        <v>112800</v>
      </c>
      <c r="T2214" s="227">
        <v>1033</v>
      </c>
      <c r="U2214" s="227">
        <v>2646937</v>
      </c>
      <c r="V2214" s="227">
        <v>47595</v>
      </c>
      <c r="W2214" s="143">
        <v>46017</v>
      </c>
      <c r="X2214" s="143">
        <v>46035</v>
      </c>
      <c r="Y2214">
        <f t="shared" si="69"/>
        <v>112800</v>
      </c>
    </row>
    <row r="2215" spans="1:25">
      <c r="A2215" s="1" t="str">
        <f t="shared" si="68"/>
        <v>060141088243000</v>
      </c>
      <c r="B2215" s="142" t="s">
        <v>66</v>
      </c>
      <c r="C2215" s="142" t="s">
        <v>644</v>
      </c>
      <c r="D2215" s="142" t="s">
        <v>3527</v>
      </c>
      <c r="E2215" s="142" t="s">
        <v>22</v>
      </c>
      <c r="F2215" s="142" t="s">
        <v>374</v>
      </c>
      <c r="G2215" s="142" t="s">
        <v>375</v>
      </c>
      <c r="H2215" s="142" t="s">
        <v>376</v>
      </c>
      <c r="I2215" s="142" t="s">
        <v>21</v>
      </c>
      <c r="J2215" s="142">
        <v>1</v>
      </c>
      <c r="K2215" s="142">
        <v>20</v>
      </c>
      <c r="L2215" s="227">
        <v>4054</v>
      </c>
      <c r="M2215" s="227">
        <v>15306637</v>
      </c>
      <c r="N2215" s="227">
        <v>4800</v>
      </c>
      <c r="O2215" s="227">
        <v>4500</v>
      </c>
      <c r="P2215" s="227">
        <v>90000</v>
      </c>
      <c r="Q2215" s="227">
        <v>20</v>
      </c>
      <c r="R2215" s="227">
        <v>200</v>
      </c>
      <c r="S2215" s="227">
        <v>86000</v>
      </c>
      <c r="T2215" s="227">
        <v>1051</v>
      </c>
      <c r="U2215" s="227">
        <v>4086036</v>
      </c>
      <c r="V2215" s="227">
        <v>117788</v>
      </c>
      <c r="W2215" s="143">
        <v>46007</v>
      </c>
      <c r="X2215" s="143">
        <v>46035</v>
      </c>
      <c r="Y2215">
        <f t="shared" si="69"/>
        <v>86000</v>
      </c>
    </row>
    <row r="2216" spans="1:25">
      <c r="A2216" s="1" t="str">
        <f t="shared" si="68"/>
        <v>060141088263000</v>
      </c>
      <c r="B2216" s="142" t="s">
        <v>66</v>
      </c>
      <c r="C2216" s="142" t="s">
        <v>644</v>
      </c>
      <c r="D2216" s="142" t="s">
        <v>3527</v>
      </c>
      <c r="E2216" s="142" t="s">
        <v>22</v>
      </c>
      <c r="F2216" s="142" t="s">
        <v>749</v>
      </c>
      <c r="G2216" s="142" t="s">
        <v>750</v>
      </c>
      <c r="H2216" s="142" t="s">
        <v>751</v>
      </c>
      <c r="I2216" s="142" t="s">
        <v>26</v>
      </c>
      <c r="J2216" s="142">
        <v>1</v>
      </c>
      <c r="K2216" s="142">
        <v>40</v>
      </c>
      <c r="L2216" s="227"/>
      <c r="M2216" s="227"/>
      <c r="N2216" s="227">
        <v>2400</v>
      </c>
      <c r="O2216" s="227">
        <v>2400</v>
      </c>
      <c r="P2216" s="227">
        <v>96000</v>
      </c>
      <c r="Q2216" s="227"/>
      <c r="R2216" s="227"/>
      <c r="S2216" s="227"/>
      <c r="T2216" s="227"/>
      <c r="U2216" s="227"/>
      <c r="V2216" s="227"/>
      <c r="W2216" s="143"/>
      <c r="X2216" s="143"/>
      <c r="Y2216">
        <f t="shared" si="69"/>
        <v>96000</v>
      </c>
    </row>
    <row r="2217" spans="1:25">
      <c r="A2217" s="1" t="str">
        <f t="shared" si="68"/>
        <v>060141088264000</v>
      </c>
      <c r="B2217" s="142" t="s">
        <v>66</v>
      </c>
      <c r="C2217" s="142" t="s">
        <v>644</v>
      </c>
      <c r="D2217" s="142" t="s">
        <v>3527</v>
      </c>
      <c r="E2217" s="142" t="s">
        <v>22</v>
      </c>
      <c r="F2217" s="142" t="s">
        <v>638</v>
      </c>
      <c r="G2217" s="142" t="s">
        <v>639</v>
      </c>
      <c r="H2217" s="142" t="s">
        <v>640</v>
      </c>
      <c r="I2217" s="142" t="s">
        <v>21</v>
      </c>
      <c r="J2217" s="142">
        <v>1</v>
      </c>
      <c r="K2217" s="142">
        <v>40</v>
      </c>
      <c r="L2217" s="227">
        <v>0</v>
      </c>
      <c r="M2217" s="227">
        <v>0</v>
      </c>
      <c r="N2217" s="227">
        <v>3100</v>
      </c>
      <c r="O2217" s="227">
        <v>3100</v>
      </c>
      <c r="P2217" s="227">
        <v>124000</v>
      </c>
      <c r="Q2217" s="227">
        <v>40</v>
      </c>
      <c r="R2217" s="227">
        <v>200</v>
      </c>
      <c r="S2217" s="227">
        <v>116000</v>
      </c>
      <c r="T2217" s="227">
        <v>0</v>
      </c>
      <c r="U2217" s="227">
        <v>0</v>
      </c>
      <c r="V2217" s="227">
        <v>0</v>
      </c>
      <c r="W2217" s="143">
        <v>45743</v>
      </c>
      <c r="X2217" s="143">
        <v>45938</v>
      </c>
      <c r="Y2217">
        <f t="shared" si="69"/>
        <v>116000</v>
      </c>
    </row>
    <row r="2218" spans="1:25">
      <c r="A2218" s="1" t="str">
        <f t="shared" si="68"/>
        <v>060141088271000</v>
      </c>
      <c r="B2218" s="142" t="s">
        <v>66</v>
      </c>
      <c r="C2218" s="142" t="s">
        <v>644</v>
      </c>
      <c r="D2218" s="142" t="s">
        <v>3527</v>
      </c>
      <c r="E2218" s="142" t="s">
        <v>22</v>
      </c>
      <c r="F2218" s="142" t="s">
        <v>593</v>
      </c>
      <c r="G2218" s="142" t="s">
        <v>594</v>
      </c>
      <c r="H2218" s="142" t="s">
        <v>595</v>
      </c>
      <c r="I2218" s="142" t="s">
        <v>23</v>
      </c>
      <c r="J2218" s="142">
        <v>1</v>
      </c>
      <c r="K2218" s="142">
        <v>40</v>
      </c>
      <c r="L2218" s="227">
        <v>177039</v>
      </c>
      <c r="M2218" s="227">
        <v>458746997</v>
      </c>
      <c r="N2218" s="227">
        <v>3200</v>
      </c>
      <c r="O2218" s="227">
        <v>3000</v>
      </c>
      <c r="P2218" s="227">
        <v>120000</v>
      </c>
      <c r="Q2218" s="227">
        <v>40</v>
      </c>
      <c r="R2218" s="227">
        <v>120</v>
      </c>
      <c r="S2218" s="227">
        <v>115200</v>
      </c>
      <c r="T2218" s="227">
        <v>300848</v>
      </c>
      <c r="U2218" s="227">
        <v>760982234</v>
      </c>
      <c r="V2218" s="227">
        <v>-18581120</v>
      </c>
      <c r="W2218" s="143">
        <v>46034</v>
      </c>
      <c r="X2218" s="143">
        <v>46035</v>
      </c>
      <c r="Y2218">
        <f t="shared" si="69"/>
        <v>115200</v>
      </c>
    </row>
    <row r="2219" spans="1:25">
      <c r="A2219" s="1" t="str">
        <f t="shared" si="68"/>
        <v>060141088858000</v>
      </c>
      <c r="B2219" s="142" t="s">
        <v>66</v>
      </c>
      <c r="C2219" s="142" t="s">
        <v>644</v>
      </c>
      <c r="D2219" s="142" t="s">
        <v>3528</v>
      </c>
      <c r="E2219" s="142" t="s">
        <v>27</v>
      </c>
      <c r="F2219" s="142" t="s">
        <v>962</v>
      </c>
      <c r="G2219" s="142" t="s">
        <v>963</v>
      </c>
      <c r="H2219" s="142" t="s">
        <v>964</v>
      </c>
      <c r="I2219" s="142" t="s">
        <v>21</v>
      </c>
      <c r="J2219" s="142">
        <v>1</v>
      </c>
      <c r="K2219" s="142">
        <v>12</v>
      </c>
      <c r="L2219" s="227">
        <v>1931</v>
      </c>
      <c r="M2219" s="227">
        <v>7820550</v>
      </c>
      <c r="N2219" s="227">
        <v>5400</v>
      </c>
      <c r="O2219" s="227">
        <v>5400</v>
      </c>
      <c r="P2219" s="227">
        <v>64800</v>
      </c>
      <c r="Q2219" s="227"/>
      <c r="R2219" s="227"/>
      <c r="S2219" s="227"/>
      <c r="T2219" s="227">
        <v>116</v>
      </c>
      <c r="U2219" s="227">
        <v>564324</v>
      </c>
      <c r="V2219" s="227">
        <v>94524</v>
      </c>
      <c r="W2219" s="143">
        <v>46030</v>
      </c>
      <c r="X2219" s="143">
        <v>46035</v>
      </c>
      <c r="Y2219">
        <f t="shared" si="69"/>
        <v>64800</v>
      </c>
    </row>
    <row r="2220" spans="1:25">
      <c r="A2220" s="1" t="str">
        <f t="shared" si="68"/>
        <v>060141089270000</v>
      </c>
      <c r="B2220" s="142" t="s">
        <v>66</v>
      </c>
      <c r="C2220" s="142" t="s">
        <v>644</v>
      </c>
      <c r="D2220" s="142" t="s">
        <v>3497</v>
      </c>
      <c r="E2220" s="142" t="s">
        <v>24</v>
      </c>
      <c r="F2220" s="142" t="s">
        <v>597</v>
      </c>
      <c r="G2220" s="142" t="s">
        <v>598</v>
      </c>
      <c r="H2220" s="142" t="s">
        <v>599</v>
      </c>
      <c r="I2220" s="142" t="s">
        <v>21</v>
      </c>
      <c r="J2220" s="142">
        <v>1</v>
      </c>
      <c r="K2220" s="142">
        <v>48</v>
      </c>
      <c r="L2220" s="227">
        <v>229</v>
      </c>
      <c r="M2220" s="227">
        <v>319354</v>
      </c>
      <c r="N2220" s="227">
        <v>2000</v>
      </c>
      <c r="O2220" s="227">
        <v>2000</v>
      </c>
      <c r="P2220" s="227">
        <v>96000</v>
      </c>
      <c r="Q2220" s="227"/>
      <c r="R2220" s="227"/>
      <c r="S2220" s="227"/>
      <c r="T2220" s="227">
        <v>59</v>
      </c>
      <c r="U2220" s="227">
        <v>106306</v>
      </c>
      <c r="V2220" s="227">
        <v>24027</v>
      </c>
      <c r="W2220" s="143">
        <v>45999</v>
      </c>
      <c r="X2220" s="143">
        <v>46035</v>
      </c>
      <c r="Y2220">
        <f t="shared" si="69"/>
        <v>96000</v>
      </c>
    </row>
    <row r="2221" spans="1:25">
      <c r="A2221" s="1" t="str">
        <f t="shared" si="68"/>
        <v>060141089271000</v>
      </c>
      <c r="B2221" s="142" t="s">
        <v>66</v>
      </c>
      <c r="C2221" s="142" t="s">
        <v>644</v>
      </c>
      <c r="D2221" s="142" t="s">
        <v>3497</v>
      </c>
      <c r="E2221" s="142" t="s">
        <v>24</v>
      </c>
      <c r="F2221" s="142" t="s">
        <v>380</v>
      </c>
      <c r="G2221" s="142" t="s">
        <v>381</v>
      </c>
      <c r="H2221" s="142" t="s">
        <v>382</v>
      </c>
      <c r="I2221" s="142" t="s">
        <v>23</v>
      </c>
      <c r="J2221" s="142">
        <v>1</v>
      </c>
      <c r="K2221" s="142">
        <v>48</v>
      </c>
      <c r="L2221" s="227">
        <v>3360</v>
      </c>
      <c r="M2221" s="227">
        <v>7162558</v>
      </c>
      <c r="N2221" s="227">
        <v>1325</v>
      </c>
      <c r="O2221" s="227">
        <v>1325</v>
      </c>
      <c r="P2221" s="227">
        <v>63600</v>
      </c>
      <c r="Q2221" s="227">
        <v>48</v>
      </c>
      <c r="R2221" s="227">
        <v>225</v>
      </c>
      <c r="S2221" s="227">
        <v>52800</v>
      </c>
      <c r="T2221" s="227">
        <v>0</v>
      </c>
      <c r="U2221" s="227">
        <v>0</v>
      </c>
      <c r="V2221" s="227">
        <v>0</v>
      </c>
      <c r="W2221" s="143">
        <v>45510</v>
      </c>
      <c r="X2221" s="143">
        <v>45838</v>
      </c>
      <c r="Y2221">
        <f t="shared" si="69"/>
        <v>52800</v>
      </c>
    </row>
    <row r="2222" spans="1:25">
      <c r="A2222" s="1" t="str">
        <f t="shared" si="68"/>
        <v>060141089525000</v>
      </c>
      <c r="B2222" s="142" t="s">
        <v>66</v>
      </c>
      <c r="C2222" s="142" t="s">
        <v>644</v>
      </c>
      <c r="D2222" s="142" t="s">
        <v>3494</v>
      </c>
      <c r="E2222" s="142" t="s">
        <v>2486</v>
      </c>
      <c r="F2222" s="142" t="s">
        <v>51</v>
      </c>
      <c r="G2222" s="142" t="s">
        <v>2548</v>
      </c>
      <c r="H2222" s="142" t="s">
        <v>3570</v>
      </c>
      <c r="I2222" s="142" t="s">
        <v>23</v>
      </c>
      <c r="J2222" s="142">
        <v>1</v>
      </c>
      <c r="K2222" s="142">
        <v>144</v>
      </c>
      <c r="L2222" s="227">
        <v>3347</v>
      </c>
      <c r="M2222" s="227">
        <v>11198716</v>
      </c>
      <c r="N2222" s="227">
        <v>4200</v>
      </c>
      <c r="O2222" s="227">
        <v>4200</v>
      </c>
      <c r="P2222" s="227">
        <v>604800</v>
      </c>
      <c r="Q2222" s="227"/>
      <c r="R2222" s="227"/>
      <c r="S2222" s="227"/>
      <c r="T2222" s="227">
        <v>36</v>
      </c>
      <c r="U2222" s="227">
        <v>136216</v>
      </c>
      <c r="V2222" s="227">
        <v>15764</v>
      </c>
      <c r="W2222" s="143">
        <v>45985</v>
      </c>
      <c r="X2222" s="143">
        <v>46033</v>
      </c>
      <c r="Y2222">
        <f t="shared" si="69"/>
        <v>604800</v>
      </c>
    </row>
    <row r="2223" spans="1:25">
      <c r="A2223" s="1" t="str">
        <f t="shared" si="68"/>
        <v>060141089541000</v>
      </c>
      <c r="B2223" s="142" t="s">
        <v>66</v>
      </c>
      <c r="C2223" s="142" t="s">
        <v>644</v>
      </c>
      <c r="D2223" s="142" t="s">
        <v>3494</v>
      </c>
      <c r="E2223" s="142" t="s">
        <v>2486</v>
      </c>
      <c r="F2223" s="142" t="s">
        <v>52</v>
      </c>
      <c r="G2223" s="142" t="s">
        <v>2553</v>
      </c>
      <c r="H2223" s="142" t="s">
        <v>2554</v>
      </c>
      <c r="I2223" s="142" t="s">
        <v>23</v>
      </c>
      <c r="J2223" s="142">
        <v>1</v>
      </c>
      <c r="K2223" s="142">
        <v>144</v>
      </c>
      <c r="L2223" s="227">
        <v>2266</v>
      </c>
      <c r="M2223" s="227">
        <v>8652938</v>
      </c>
      <c r="N2223" s="227">
        <v>4900</v>
      </c>
      <c r="O2223" s="227">
        <v>4300</v>
      </c>
      <c r="P2223" s="227">
        <v>619200</v>
      </c>
      <c r="Q2223" s="227"/>
      <c r="R2223" s="227"/>
      <c r="S2223" s="227"/>
      <c r="T2223" s="227">
        <v>104</v>
      </c>
      <c r="U2223" s="227">
        <v>402883</v>
      </c>
      <c r="V2223" s="227">
        <v>5749</v>
      </c>
      <c r="W2223" s="143">
        <v>45985</v>
      </c>
      <c r="X2223" s="143">
        <v>46035</v>
      </c>
      <c r="Y2223">
        <f t="shared" si="69"/>
        <v>619200</v>
      </c>
    </row>
    <row r="2224" spans="1:25">
      <c r="A2224" s="1" t="str">
        <f t="shared" si="68"/>
        <v>060141089867000</v>
      </c>
      <c r="B2224" s="142" t="s">
        <v>66</v>
      </c>
      <c r="C2224" s="142" t="s">
        <v>644</v>
      </c>
      <c r="D2224" s="142" t="s">
        <v>3534</v>
      </c>
      <c r="E2224" s="142" t="s">
        <v>2492</v>
      </c>
      <c r="F2224" s="142" t="s">
        <v>53</v>
      </c>
      <c r="G2224" s="142" t="s">
        <v>2558</v>
      </c>
      <c r="H2224" s="142" t="s">
        <v>3571</v>
      </c>
      <c r="I2224" s="142" t="s">
        <v>23</v>
      </c>
      <c r="J2224" s="142">
        <v>1</v>
      </c>
      <c r="K2224" s="142">
        <v>30</v>
      </c>
      <c r="L2224" s="227">
        <v>0</v>
      </c>
      <c r="M2224" s="227">
        <v>0</v>
      </c>
      <c r="N2224" s="227">
        <v>4900</v>
      </c>
      <c r="O2224" s="227">
        <v>4900</v>
      </c>
      <c r="P2224" s="227">
        <v>147000</v>
      </c>
      <c r="Q2224" s="227">
        <v>30</v>
      </c>
      <c r="R2224" s="227">
        <v>700</v>
      </c>
      <c r="S2224" s="227">
        <v>126000</v>
      </c>
      <c r="T2224" s="227">
        <v>0</v>
      </c>
      <c r="U2224" s="227">
        <v>0</v>
      </c>
      <c r="V2224" s="227">
        <v>0</v>
      </c>
      <c r="W2224" s="143">
        <v>46011</v>
      </c>
      <c r="X2224" s="143">
        <v>46011</v>
      </c>
      <c r="Y2224">
        <f t="shared" si="69"/>
        <v>126000</v>
      </c>
    </row>
    <row r="2225" spans="1:25">
      <c r="A2225" s="1" t="str">
        <f t="shared" si="68"/>
        <v>060141089885000</v>
      </c>
      <c r="B2225" s="142" t="s">
        <v>66</v>
      </c>
      <c r="C2225" s="142" t="s">
        <v>644</v>
      </c>
      <c r="D2225" s="142" t="s">
        <v>3534</v>
      </c>
      <c r="E2225" s="142" t="s">
        <v>2492</v>
      </c>
      <c r="F2225" s="142" t="s">
        <v>54</v>
      </c>
      <c r="G2225" s="142" t="s">
        <v>2564</v>
      </c>
      <c r="H2225" s="142" t="s">
        <v>2565</v>
      </c>
      <c r="I2225" s="142" t="s">
        <v>21</v>
      </c>
      <c r="J2225" s="142">
        <v>1</v>
      </c>
      <c r="K2225" s="142">
        <v>72</v>
      </c>
      <c r="L2225" s="227">
        <v>1440</v>
      </c>
      <c r="M2225" s="227">
        <v>1005405</v>
      </c>
      <c r="N2225" s="227">
        <v>950</v>
      </c>
      <c r="O2225" s="227">
        <v>950</v>
      </c>
      <c r="P2225" s="227">
        <v>68400</v>
      </c>
      <c r="Q2225" s="227">
        <v>72</v>
      </c>
      <c r="R2225" s="227">
        <v>144</v>
      </c>
      <c r="S2225" s="227">
        <v>58032</v>
      </c>
      <c r="T2225" s="227">
        <v>125</v>
      </c>
      <c r="U2225" s="227">
        <v>106982</v>
      </c>
      <c r="V2225" s="227">
        <v>19707</v>
      </c>
      <c r="W2225" s="143">
        <v>45973</v>
      </c>
      <c r="X2225" s="143">
        <v>46033</v>
      </c>
      <c r="Y2225">
        <f t="shared" si="69"/>
        <v>58032</v>
      </c>
    </row>
    <row r="2226" spans="1:25">
      <c r="A2226" s="1" t="str">
        <f t="shared" si="68"/>
        <v>060141090446000</v>
      </c>
      <c r="B2226" s="142" t="s">
        <v>66</v>
      </c>
      <c r="C2226" s="142" t="s">
        <v>644</v>
      </c>
      <c r="D2226" s="142" t="s">
        <v>3528</v>
      </c>
      <c r="E2226" s="142" t="s">
        <v>27</v>
      </c>
      <c r="F2226" s="142" t="s">
        <v>386</v>
      </c>
      <c r="G2226" s="142" t="s">
        <v>387</v>
      </c>
      <c r="H2226" s="142" t="s">
        <v>388</v>
      </c>
      <c r="I2226" s="142" t="s">
        <v>21</v>
      </c>
      <c r="J2226" s="142">
        <v>1</v>
      </c>
      <c r="K2226" s="142">
        <v>24</v>
      </c>
      <c r="L2226" s="227">
        <v>480</v>
      </c>
      <c r="M2226" s="227">
        <v>687182</v>
      </c>
      <c r="N2226" s="227">
        <v>3700</v>
      </c>
      <c r="O2226" s="227">
        <v>3600</v>
      </c>
      <c r="P2226" s="227">
        <v>86400</v>
      </c>
      <c r="Q2226" s="227">
        <v>24</v>
      </c>
      <c r="R2226" s="227">
        <v>517</v>
      </c>
      <c r="S2226" s="227">
        <v>73992</v>
      </c>
      <c r="T2226" s="227">
        <v>0</v>
      </c>
      <c r="U2226" s="227">
        <v>0</v>
      </c>
      <c r="V2226" s="227">
        <v>0</v>
      </c>
      <c r="W2226" s="143">
        <v>46035</v>
      </c>
      <c r="X2226" s="143">
        <v>46012</v>
      </c>
      <c r="Y2226">
        <f t="shared" si="69"/>
        <v>73992</v>
      </c>
    </row>
    <row r="2227" spans="1:25">
      <c r="A2227" s="1" t="str">
        <f t="shared" si="68"/>
        <v>060141090872000</v>
      </c>
      <c r="B2227" s="142" t="s">
        <v>66</v>
      </c>
      <c r="C2227" s="142" t="s">
        <v>644</v>
      </c>
      <c r="D2227" s="142" t="s">
        <v>3528</v>
      </c>
      <c r="E2227" s="142" t="s">
        <v>27</v>
      </c>
      <c r="F2227" s="142" t="s">
        <v>392</v>
      </c>
      <c r="G2227" s="142" t="s">
        <v>393</v>
      </c>
      <c r="H2227" s="142" t="s">
        <v>394</v>
      </c>
      <c r="I2227" s="142" t="s">
        <v>21</v>
      </c>
      <c r="J2227" s="142">
        <v>1</v>
      </c>
      <c r="K2227" s="142">
        <v>12</v>
      </c>
      <c r="L2227" s="227">
        <v>738</v>
      </c>
      <c r="M2227" s="227">
        <v>2008450</v>
      </c>
      <c r="N2227" s="227">
        <v>3333</v>
      </c>
      <c r="O2227" s="227">
        <v>3400</v>
      </c>
      <c r="P2227" s="227">
        <v>40800</v>
      </c>
      <c r="Q2227" s="227">
        <v>12</v>
      </c>
      <c r="R2227" s="227">
        <v>250</v>
      </c>
      <c r="S2227" s="227">
        <v>37800</v>
      </c>
      <c r="T2227" s="227">
        <v>188</v>
      </c>
      <c r="U2227" s="227">
        <v>538018</v>
      </c>
      <c r="V2227" s="227">
        <v>26380</v>
      </c>
      <c r="W2227" s="143">
        <v>46003</v>
      </c>
      <c r="X2227" s="143">
        <v>46035</v>
      </c>
      <c r="Y2227">
        <f t="shared" si="69"/>
        <v>37800</v>
      </c>
    </row>
    <row r="2228" spans="1:25">
      <c r="A2228" s="1" t="str">
        <f t="shared" si="68"/>
        <v>060141092661000</v>
      </c>
      <c r="B2228" s="142" t="s">
        <v>66</v>
      </c>
      <c r="C2228" s="142" t="s">
        <v>644</v>
      </c>
      <c r="D2228" s="142" t="s">
        <v>3497</v>
      </c>
      <c r="E2228" s="142" t="s">
        <v>24</v>
      </c>
      <c r="F2228" s="142" t="s">
        <v>398</v>
      </c>
      <c r="G2228" s="142" t="s">
        <v>399</v>
      </c>
      <c r="H2228" s="142" t="s">
        <v>400</v>
      </c>
      <c r="I2228" s="142" t="s">
        <v>23</v>
      </c>
      <c r="J2228" s="142">
        <v>1</v>
      </c>
      <c r="K2228" s="142">
        <v>12</v>
      </c>
      <c r="L2228" s="227">
        <v>1575</v>
      </c>
      <c r="M2228" s="227">
        <v>13428288</v>
      </c>
      <c r="N2228" s="227">
        <v>9875</v>
      </c>
      <c r="O2228" s="227">
        <v>9875</v>
      </c>
      <c r="P2228" s="227">
        <v>118500</v>
      </c>
      <c r="Q2228" s="227">
        <v>12</v>
      </c>
      <c r="R2228" s="227">
        <v>175</v>
      </c>
      <c r="S2228" s="227">
        <v>116400</v>
      </c>
      <c r="T2228" s="227">
        <v>0</v>
      </c>
      <c r="U2228" s="227">
        <v>0</v>
      </c>
      <c r="V2228" s="227">
        <v>0</v>
      </c>
      <c r="W2228" s="143">
        <v>45610</v>
      </c>
      <c r="X2228" s="143">
        <v>45944</v>
      </c>
      <c r="Y2228">
        <f t="shared" si="69"/>
        <v>116400</v>
      </c>
    </row>
    <row r="2229" spans="1:25">
      <c r="A2229" s="1" t="str">
        <f t="shared" si="68"/>
        <v>060141098643000</v>
      </c>
      <c r="B2229" s="142" t="s">
        <v>66</v>
      </c>
      <c r="C2229" s="142" t="s">
        <v>644</v>
      </c>
      <c r="D2229" s="142" t="s">
        <v>3495</v>
      </c>
      <c r="E2229" s="142" t="s">
        <v>3496</v>
      </c>
      <c r="F2229" s="142" t="s">
        <v>970</v>
      </c>
      <c r="G2229" s="142" t="s">
        <v>971</v>
      </c>
      <c r="H2229" s="142" t="s">
        <v>972</v>
      </c>
      <c r="I2229" s="142" t="s">
        <v>21</v>
      </c>
      <c r="J2229" s="142">
        <v>1</v>
      </c>
      <c r="K2229" s="142">
        <v>20</v>
      </c>
      <c r="L2229" s="227">
        <v>1</v>
      </c>
      <c r="M2229" s="227">
        <v>16528</v>
      </c>
      <c r="N2229" s="227">
        <v>19700</v>
      </c>
      <c r="O2229" s="227">
        <v>19500</v>
      </c>
      <c r="P2229" s="227">
        <v>390000</v>
      </c>
      <c r="Q2229" s="227">
        <v>20</v>
      </c>
      <c r="R2229" s="227">
        <v>1500</v>
      </c>
      <c r="S2229" s="227">
        <v>360000</v>
      </c>
      <c r="T2229" s="227">
        <v>15</v>
      </c>
      <c r="U2229" s="227">
        <v>261262</v>
      </c>
      <c r="V2229" s="227">
        <v>13345</v>
      </c>
      <c r="W2229" s="143">
        <v>45941</v>
      </c>
      <c r="X2229" s="143">
        <v>46025</v>
      </c>
      <c r="Y2229">
        <f t="shared" si="69"/>
        <v>360000</v>
      </c>
    </row>
    <row r="2230" spans="1:25">
      <c r="A2230" s="1" t="str">
        <f t="shared" si="68"/>
        <v>060141098744000</v>
      </c>
      <c r="B2230" s="142" t="s">
        <v>66</v>
      </c>
      <c r="C2230" s="142" t="s">
        <v>644</v>
      </c>
      <c r="D2230" s="142" t="s">
        <v>3500</v>
      </c>
      <c r="E2230" s="142" t="s">
        <v>3501</v>
      </c>
      <c r="F2230" s="142" t="s">
        <v>3572</v>
      </c>
      <c r="G2230" s="142" t="s">
        <v>3573</v>
      </c>
      <c r="H2230" s="142" t="s">
        <v>3574</v>
      </c>
      <c r="I2230" s="142" t="s">
        <v>21</v>
      </c>
      <c r="J2230" s="142">
        <v>1</v>
      </c>
      <c r="K2230" s="142">
        <v>12</v>
      </c>
      <c r="L2230" s="227">
        <v>57</v>
      </c>
      <c r="M2230" s="227">
        <v>839940</v>
      </c>
      <c r="N2230" s="227">
        <v>21500</v>
      </c>
      <c r="O2230" s="227">
        <v>21500</v>
      </c>
      <c r="P2230" s="227">
        <v>258000</v>
      </c>
      <c r="Q2230" s="227"/>
      <c r="R2230" s="227"/>
      <c r="S2230" s="227"/>
      <c r="T2230" s="227">
        <v>13</v>
      </c>
      <c r="U2230" s="227">
        <v>251802</v>
      </c>
      <c r="V2230" s="227">
        <v>60237</v>
      </c>
      <c r="W2230" s="143">
        <v>46006</v>
      </c>
      <c r="X2230" s="143">
        <v>46035</v>
      </c>
      <c r="Y2230">
        <f t="shared" si="69"/>
        <v>258000</v>
      </c>
    </row>
    <row r="2231" spans="1:25">
      <c r="A2231" s="1" t="str">
        <f t="shared" si="68"/>
        <v>060141101305000</v>
      </c>
      <c r="B2231" s="142" t="s">
        <v>66</v>
      </c>
      <c r="C2231" s="142" t="s">
        <v>644</v>
      </c>
      <c r="D2231" s="142" t="s">
        <v>3528</v>
      </c>
      <c r="E2231" s="142" t="s">
        <v>27</v>
      </c>
      <c r="F2231" s="142" t="s">
        <v>976</v>
      </c>
      <c r="G2231" s="142" t="s">
        <v>977</v>
      </c>
      <c r="H2231" s="142" t="s">
        <v>978</v>
      </c>
      <c r="I2231" s="142" t="s">
        <v>21</v>
      </c>
      <c r="J2231" s="142">
        <v>1</v>
      </c>
      <c r="K2231" s="142">
        <v>24</v>
      </c>
      <c r="L2231" s="227">
        <v>6383</v>
      </c>
      <c r="M2231" s="227">
        <v>11860125</v>
      </c>
      <c r="N2231" s="227">
        <v>2900</v>
      </c>
      <c r="O2231" s="227">
        <v>2900</v>
      </c>
      <c r="P2231" s="227">
        <v>69600</v>
      </c>
      <c r="Q2231" s="227">
        <v>24</v>
      </c>
      <c r="R2231" s="227">
        <v>700</v>
      </c>
      <c r="S2231" s="227">
        <v>52800</v>
      </c>
      <c r="T2231" s="227">
        <v>349</v>
      </c>
      <c r="U2231" s="227">
        <v>697388</v>
      </c>
      <c r="V2231" s="227">
        <v>48918</v>
      </c>
      <c r="W2231" s="143">
        <v>46034</v>
      </c>
      <c r="X2231" s="143">
        <v>46034</v>
      </c>
      <c r="Y2231">
        <f t="shared" si="69"/>
        <v>52800</v>
      </c>
    </row>
    <row r="2232" spans="1:25">
      <c r="A2232" s="1" t="str">
        <f t="shared" si="68"/>
        <v>060141102123000</v>
      </c>
      <c r="B2232" s="142" t="s">
        <v>66</v>
      </c>
      <c r="C2232" s="142" t="s">
        <v>644</v>
      </c>
      <c r="D2232" s="142" t="s">
        <v>3495</v>
      </c>
      <c r="E2232" s="142" t="s">
        <v>3496</v>
      </c>
      <c r="F2232" s="142" t="s">
        <v>404</v>
      </c>
      <c r="G2232" s="142" t="s">
        <v>405</v>
      </c>
      <c r="H2232" s="142" t="s">
        <v>406</v>
      </c>
      <c r="I2232" s="142" t="s">
        <v>21</v>
      </c>
      <c r="J2232" s="142">
        <v>1</v>
      </c>
      <c r="K2232" s="142">
        <v>12</v>
      </c>
      <c r="L2232" s="227">
        <v>162</v>
      </c>
      <c r="M2232" s="227">
        <v>1998486</v>
      </c>
      <c r="N2232" s="227">
        <v>16500</v>
      </c>
      <c r="O2232" s="227">
        <v>15000</v>
      </c>
      <c r="P2232" s="227">
        <v>180000</v>
      </c>
      <c r="Q2232" s="227">
        <v>12</v>
      </c>
      <c r="R2232" s="227">
        <v>1050</v>
      </c>
      <c r="S2232" s="227">
        <v>167400</v>
      </c>
      <c r="T2232" s="227">
        <v>32</v>
      </c>
      <c r="U2232" s="227">
        <v>427927</v>
      </c>
      <c r="V2232" s="227">
        <v>33164</v>
      </c>
      <c r="W2232" s="143">
        <v>45971</v>
      </c>
      <c r="X2232" s="143">
        <v>46035</v>
      </c>
      <c r="Y2232">
        <f t="shared" si="69"/>
        <v>167400</v>
      </c>
    </row>
    <row r="2233" spans="1:25">
      <c r="A2233" s="1" t="str">
        <f t="shared" si="68"/>
        <v>060141105042000</v>
      </c>
      <c r="B2233" s="142" t="s">
        <v>66</v>
      </c>
      <c r="C2233" s="142" t="s">
        <v>644</v>
      </c>
      <c r="D2233" s="142" t="s">
        <v>3534</v>
      </c>
      <c r="E2233" s="142" t="s">
        <v>2492</v>
      </c>
      <c r="F2233" s="142" t="s">
        <v>55</v>
      </c>
      <c r="G2233" s="142" t="s">
        <v>2569</v>
      </c>
      <c r="H2233" s="142" t="s">
        <v>2570</v>
      </c>
      <c r="I2233" s="142" t="s">
        <v>23</v>
      </c>
      <c r="J2233" s="142">
        <v>1</v>
      </c>
      <c r="K2233" s="142">
        <v>21</v>
      </c>
      <c r="L2233" s="227">
        <v>3777</v>
      </c>
      <c r="M2233" s="227">
        <v>15841067</v>
      </c>
      <c r="N2233" s="227">
        <v>5000</v>
      </c>
      <c r="O2233" s="227">
        <v>5000</v>
      </c>
      <c r="P2233" s="227">
        <v>105000</v>
      </c>
      <c r="Q2233" s="227">
        <v>21</v>
      </c>
      <c r="R2233" s="227">
        <v>571</v>
      </c>
      <c r="S2233" s="227">
        <v>93009</v>
      </c>
      <c r="T2233" s="227">
        <v>192</v>
      </c>
      <c r="U2233" s="227">
        <v>797973</v>
      </c>
      <c r="V2233" s="227">
        <v>-7292</v>
      </c>
      <c r="W2233" s="143">
        <v>45615</v>
      </c>
      <c r="X2233" s="143">
        <v>46035</v>
      </c>
      <c r="Y2233">
        <f t="shared" si="69"/>
        <v>93009</v>
      </c>
    </row>
    <row r="2234" spans="1:25">
      <c r="A2234" s="1" t="str">
        <f t="shared" si="68"/>
        <v>060141107348000</v>
      </c>
      <c r="B2234" s="142" t="s">
        <v>66</v>
      </c>
      <c r="C2234" s="142" t="s">
        <v>644</v>
      </c>
      <c r="D2234" s="142" t="s">
        <v>3494</v>
      </c>
      <c r="E2234" s="142" t="s">
        <v>2486</v>
      </c>
      <c r="F2234" s="142" t="s">
        <v>99</v>
      </c>
      <c r="G2234" s="142" t="s">
        <v>2767</v>
      </c>
      <c r="H2234" s="142" t="s">
        <v>2768</v>
      </c>
      <c r="I2234" s="142" t="s">
        <v>21</v>
      </c>
      <c r="J2234" s="142">
        <v>1</v>
      </c>
      <c r="K2234" s="142">
        <v>20</v>
      </c>
      <c r="L2234" s="227">
        <v>140</v>
      </c>
      <c r="M2234" s="227">
        <v>590274</v>
      </c>
      <c r="N2234" s="227">
        <v>5500</v>
      </c>
      <c r="O2234" s="227">
        <v>5000</v>
      </c>
      <c r="P2234" s="227">
        <v>100000</v>
      </c>
      <c r="Q2234" s="227">
        <v>20</v>
      </c>
      <c r="R2234" s="227">
        <v>300</v>
      </c>
      <c r="S2234" s="227">
        <v>94000</v>
      </c>
      <c r="T2234" s="227">
        <v>5</v>
      </c>
      <c r="U2234" s="227">
        <v>22523</v>
      </c>
      <c r="V2234" s="227">
        <v>1442</v>
      </c>
      <c r="W2234" s="143">
        <v>45986</v>
      </c>
      <c r="X2234" s="143">
        <v>46024</v>
      </c>
      <c r="Y2234">
        <f t="shared" si="69"/>
        <v>94000</v>
      </c>
    </row>
    <row r="2235" spans="1:25">
      <c r="A2235" s="1" t="str">
        <f t="shared" si="68"/>
        <v>060141108244000</v>
      </c>
      <c r="B2235" s="142" t="s">
        <v>66</v>
      </c>
      <c r="C2235" s="142" t="s">
        <v>644</v>
      </c>
      <c r="D2235" s="142" t="s">
        <v>3495</v>
      </c>
      <c r="E2235" s="142" t="s">
        <v>3496</v>
      </c>
      <c r="F2235" s="142" t="s">
        <v>410</v>
      </c>
      <c r="G2235" s="142" t="s">
        <v>411</v>
      </c>
      <c r="H2235" s="142" t="s">
        <v>412</v>
      </c>
      <c r="I2235" s="142" t="s">
        <v>21</v>
      </c>
      <c r="J2235" s="142">
        <v>1</v>
      </c>
      <c r="K2235" s="142">
        <v>12</v>
      </c>
      <c r="L2235" s="227">
        <v>1320</v>
      </c>
      <c r="M2235" s="227">
        <v>3371348</v>
      </c>
      <c r="N2235" s="227">
        <v>3400</v>
      </c>
      <c r="O2235" s="227">
        <v>3800</v>
      </c>
      <c r="P2235" s="227">
        <v>45600</v>
      </c>
      <c r="Q2235" s="227">
        <v>12</v>
      </c>
      <c r="R2235" s="227">
        <v>750</v>
      </c>
      <c r="S2235" s="227">
        <v>36600</v>
      </c>
      <c r="T2235" s="227">
        <v>447</v>
      </c>
      <c r="U2235" s="227">
        <v>1258243</v>
      </c>
      <c r="V2235" s="227">
        <v>116582</v>
      </c>
      <c r="W2235" s="143">
        <v>46032</v>
      </c>
      <c r="X2235" s="143">
        <v>46035</v>
      </c>
      <c r="Y2235">
        <f t="shared" si="69"/>
        <v>36600</v>
      </c>
    </row>
    <row r="2236" spans="1:25">
      <c r="A2236" s="1" t="str">
        <f t="shared" si="68"/>
        <v>060141110244000</v>
      </c>
      <c r="B2236" s="142" t="s">
        <v>66</v>
      </c>
      <c r="C2236" s="142" t="s">
        <v>644</v>
      </c>
      <c r="D2236" s="142" t="s">
        <v>3511</v>
      </c>
      <c r="E2236" s="142" t="s">
        <v>3512</v>
      </c>
      <c r="F2236" s="142" t="s">
        <v>3575</v>
      </c>
      <c r="G2236" s="142" t="s">
        <v>3576</v>
      </c>
      <c r="H2236" s="142" t="s">
        <v>3577</v>
      </c>
      <c r="I2236" s="142" t="s">
        <v>23</v>
      </c>
      <c r="J2236" s="142">
        <v>1</v>
      </c>
      <c r="K2236" s="142">
        <v>120</v>
      </c>
      <c r="L2236" s="227">
        <v>16</v>
      </c>
      <c r="M2236" s="227">
        <v>101376</v>
      </c>
      <c r="N2236" s="227">
        <v>9000</v>
      </c>
      <c r="O2236" s="227">
        <v>9000</v>
      </c>
      <c r="P2236" s="227">
        <v>1080000</v>
      </c>
      <c r="Q2236" s="227"/>
      <c r="R2236" s="227"/>
      <c r="S2236" s="227"/>
      <c r="T2236" s="227">
        <v>59</v>
      </c>
      <c r="U2236" s="227">
        <v>441081</v>
      </c>
      <c r="V2236" s="227">
        <v>67257</v>
      </c>
      <c r="W2236" s="143">
        <v>45992</v>
      </c>
      <c r="X2236" s="143">
        <v>46035</v>
      </c>
      <c r="Y2236">
        <f t="shared" si="69"/>
        <v>1080000</v>
      </c>
    </row>
    <row r="2237" spans="1:25">
      <c r="A2237" s="1" t="str">
        <f t="shared" si="68"/>
        <v>060141114756000</v>
      </c>
      <c r="B2237" s="142" t="s">
        <v>66</v>
      </c>
      <c r="C2237" s="142" t="s">
        <v>644</v>
      </c>
      <c r="D2237" s="142" t="s">
        <v>3523</v>
      </c>
      <c r="E2237" s="142" t="s">
        <v>20</v>
      </c>
      <c r="F2237" s="142" t="s">
        <v>416</v>
      </c>
      <c r="G2237" s="142" t="s">
        <v>417</v>
      </c>
      <c r="H2237" s="142" t="s">
        <v>3578</v>
      </c>
      <c r="I2237" s="142" t="s">
        <v>21</v>
      </c>
      <c r="J2237" s="142">
        <v>1</v>
      </c>
      <c r="K2237" s="142">
        <v>8</v>
      </c>
      <c r="L2237" s="227">
        <v>1420</v>
      </c>
      <c r="M2237" s="227">
        <v>44299697</v>
      </c>
      <c r="N2237" s="227">
        <v>36500</v>
      </c>
      <c r="O2237" s="227">
        <v>36500</v>
      </c>
      <c r="P2237" s="227">
        <v>292000</v>
      </c>
      <c r="Q2237" s="227">
        <v>8</v>
      </c>
      <c r="R2237" s="227">
        <v>1275</v>
      </c>
      <c r="S2237" s="227">
        <v>281800</v>
      </c>
      <c r="T2237" s="227">
        <v>252</v>
      </c>
      <c r="U2237" s="227">
        <v>8176216</v>
      </c>
      <c r="V2237" s="227">
        <v>314580</v>
      </c>
      <c r="W2237" s="143">
        <v>46000</v>
      </c>
      <c r="X2237" s="143">
        <v>46035</v>
      </c>
      <c r="Y2237">
        <f t="shared" si="69"/>
        <v>281800</v>
      </c>
    </row>
    <row r="2238" spans="1:25">
      <c r="A2238" s="1" t="str">
        <f t="shared" si="68"/>
        <v>060141115338000</v>
      </c>
      <c r="B2238" s="142" t="s">
        <v>66</v>
      </c>
      <c r="C2238" s="142" t="s">
        <v>644</v>
      </c>
      <c r="D2238" s="142" t="s">
        <v>3497</v>
      </c>
      <c r="E2238" s="142" t="s">
        <v>24</v>
      </c>
      <c r="F2238" s="142" t="s">
        <v>422</v>
      </c>
      <c r="G2238" s="142" t="s">
        <v>423</v>
      </c>
      <c r="H2238" s="142" t="s">
        <v>424</v>
      </c>
      <c r="I2238" s="142" t="s">
        <v>21</v>
      </c>
      <c r="J2238" s="142">
        <v>1</v>
      </c>
      <c r="K2238" s="142">
        <v>36</v>
      </c>
      <c r="L2238" s="227">
        <v>1723</v>
      </c>
      <c r="M2238" s="227">
        <v>8567135</v>
      </c>
      <c r="N2238" s="227">
        <v>5450</v>
      </c>
      <c r="O2238" s="227">
        <v>5450</v>
      </c>
      <c r="P2238" s="227">
        <v>196200</v>
      </c>
      <c r="Q2238" s="227">
        <v>36</v>
      </c>
      <c r="R2238" s="227">
        <v>800</v>
      </c>
      <c r="S2238" s="227">
        <v>167400</v>
      </c>
      <c r="T2238" s="227">
        <v>5478</v>
      </c>
      <c r="U2238" s="227">
        <v>23134325</v>
      </c>
      <c r="V2238" s="227">
        <v>-4103496</v>
      </c>
      <c r="W2238" s="143">
        <v>46031</v>
      </c>
      <c r="X2238" s="143">
        <v>46035</v>
      </c>
      <c r="Y2238">
        <f t="shared" si="69"/>
        <v>167400</v>
      </c>
    </row>
    <row r="2239" spans="1:25">
      <c r="A2239" s="1" t="str">
        <f t="shared" si="68"/>
        <v>060141117281000</v>
      </c>
      <c r="B2239" s="142" t="s">
        <v>66</v>
      </c>
      <c r="C2239" s="142" t="s">
        <v>644</v>
      </c>
      <c r="D2239" s="142" t="s">
        <v>3528</v>
      </c>
      <c r="E2239" s="142" t="s">
        <v>27</v>
      </c>
      <c r="F2239" s="142" t="s">
        <v>765</v>
      </c>
      <c r="G2239" s="142" t="s">
        <v>766</v>
      </c>
      <c r="H2239" s="142" t="s">
        <v>767</v>
      </c>
      <c r="I2239" s="142" t="s">
        <v>21</v>
      </c>
      <c r="J2239" s="142">
        <v>1</v>
      </c>
      <c r="K2239" s="142">
        <v>1</v>
      </c>
      <c r="L2239" s="227"/>
      <c r="M2239" s="227"/>
      <c r="N2239" s="227">
        <v>21700</v>
      </c>
      <c r="O2239" s="227">
        <v>21700</v>
      </c>
      <c r="P2239" s="227">
        <v>21700</v>
      </c>
      <c r="Q2239" s="227"/>
      <c r="R2239" s="227"/>
      <c r="S2239" s="227"/>
      <c r="T2239" s="227"/>
      <c r="U2239" s="227"/>
      <c r="V2239" s="227"/>
      <c r="W2239" s="143"/>
      <c r="X2239" s="143"/>
      <c r="Y2239">
        <f t="shared" si="69"/>
        <v>21700</v>
      </c>
    </row>
    <row r="2240" spans="1:25">
      <c r="A2240" s="1" t="str">
        <f t="shared" si="68"/>
        <v>060141118289000</v>
      </c>
      <c r="B2240" s="142" t="s">
        <v>66</v>
      </c>
      <c r="C2240" s="142" t="s">
        <v>644</v>
      </c>
      <c r="D2240" s="142" t="s">
        <v>3494</v>
      </c>
      <c r="E2240" s="142" t="s">
        <v>2486</v>
      </c>
      <c r="F2240" s="142" t="s">
        <v>56</v>
      </c>
      <c r="G2240" s="142" t="s">
        <v>2574</v>
      </c>
      <c r="H2240" s="142" t="s">
        <v>3579</v>
      </c>
      <c r="I2240" s="142" t="s">
        <v>21</v>
      </c>
      <c r="J2240" s="142">
        <v>1</v>
      </c>
      <c r="K2240" s="142">
        <v>12</v>
      </c>
      <c r="L2240" s="227">
        <v>235</v>
      </c>
      <c r="M2240" s="227">
        <v>6808475</v>
      </c>
      <c r="N2240" s="227">
        <v>39400</v>
      </c>
      <c r="O2240" s="227">
        <v>29400</v>
      </c>
      <c r="P2240" s="227">
        <v>352800</v>
      </c>
      <c r="Q2240" s="227"/>
      <c r="R2240" s="227"/>
      <c r="S2240" s="227"/>
      <c r="T2240" s="227">
        <v>15</v>
      </c>
      <c r="U2240" s="227">
        <v>532432</v>
      </c>
      <c r="V2240" s="227">
        <v>97849</v>
      </c>
      <c r="W2240" s="143">
        <v>46029</v>
      </c>
      <c r="X2240" s="143">
        <v>46033</v>
      </c>
      <c r="Y2240">
        <f t="shared" si="69"/>
        <v>352800</v>
      </c>
    </row>
    <row r="2241" spans="1:25">
      <c r="A2241" s="1" t="str">
        <f t="shared" si="68"/>
        <v>060141119446000</v>
      </c>
      <c r="B2241" s="142" t="s">
        <v>66</v>
      </c>
      <c r="C2241" s="142" t="s">
        <v>644</v>
      </c>
      <c r="D2241" s="142" t="s">
        <v>3511</v>
      </c>
      <c r="E2241" s="142" t="s">
        <v>3512</v>
      </c>
      <c r="F2241" s="142" t="s">
        <v>3580</v>
      </c>
      <c r="G2241" s="142" t="s">
        <v>3581</v>
      </c>
      <c r="H2241" s="142" t="s">
        <v>3582</v>
      </c>
      <c r="I2241" s="142" t="s">
        <v>23</v>
      </c>
      <c r="J2241" s="142">
        <v>1</v>
      </c>
      <c r="K2241" s="142">
        <v>120</v>
      </c>
      <c r="L2241" s="227">
        <v>1</v>
      </c>
      <c r="M2241" s="227">
        <v>6336</v>
      </c>
      <c r="N2241" s="227">
        <v>9000</v>
      </c>
      <c r="O2241" s="227">
        <v>9000</v>
      </c>
      <c r="P2241" s="227">
        <v>1080000</v>
      </c>
      <c r="Q2241" s="227"/>
      <c r="R2241" s="227"/>
      <c r="S2241" s="227"/>
      <c r="T2241" s="227">
        <v>0</v>
      </c>
      <c r="U2241" s="227">
        <v>0</v>
      </c>
      <c r="V2241" s="227">
        <v>0</v>
      </c>
      <c r="W2241" s="143">
        <v>45992</v>
      </c>
      <c r="X2241" s="143">
        <v>46013</v>
      </c>
      <c r="Y2241">
        <f t="shared" si="69"/>
        <v>1080000</v>
      </c>
    </row>
    <row r="2242" spans="1:25">
      <c r="A2242" s="1" t="str">
        <f t="shared" si="68"/>
        <v>060141120170000</v>
      </c>
      <c r="B2242" s="142" t="s">
        <v>66</v>
      </c>
      <c r="C2242" s="142" t="s">
        <v>644</v>
      </c>
      <c r="D2242" s="142" t="s">
        <v>3523</v>
      </c>
      <c r="E2242" s="142" t="s">
        <v>20</v>
      </c>
      <c r="F2242" s="142" t="s">
        <v>428</v>
      </c>
      <c r="G2242" s="142" t="s">
        <v>3583</v>
      </c>
      <c r="H2242" s="142" t="s">
        <v>430</v>
      </c>
      <c r="I2242" s="142" t="s">
        <v>21</v>
      </c>
      <c r="J2242" s="142">
        <v>1</v>
      </c>
      <c r="K2242" s="142">
        <v>12</v>
      </c>
      <c r="L2242" s="227">
        <v>218</v>
      </c>
      <c r="M2242" s="227">
        <v>3034251</v>
      </c>
      <c r="N2242" s="227">
        <v>16700</v>
      </c>
      <c r="O2242" s="227">
        <v>16500</v>
      </c>
      <c r="P2242" s="227">
        <v>198000</v>
      </c>
      <c r="Q2242" s="227">
        <v>12</v>
      </c>
      <c r="R2242" s="227">
        <v>550</v>
      </c>
      <c r="S2242" s="227">
        <v>191400</v>
      </c>
      <c r="T2242" s="227">
        <v>107</v>
      </c>
      <c r="U2242" s="227">
        <v>1609820</v>
      </c>
      <c r="V2242" s="227">
        <v>120532</v>
      </c>
      <c r="W2242" s="143">
        <v>46000</v>
      </c>
      <c r="X2242" s="143">
        <v>46035</v>
      </c>
      <c r="Y2242">
        <f t="shared" si="69"/>
        <v>191400</v>
      </c>
    </row>
    <row r="2243" spans="1:25">
      <c r="A2243" s="1" t="str">
        <f t="shared" si="68"/>
        <v>060141121051000</v>
      </c>
      <c r="B2243" s="142" t="s">
        <v>66</v>
      </c>
      <c r="C2243" s="142" t="s">
        <v>644</v>
      </c>
      <c r="D2243" s="142" t="s">
        <v>3523</v>
      </c>
      <c r="E2243" s="142" t="s">
        <v>20</v>
      </c>
      <c r="F2243" s="142" t="s">
        <v>434</v>
      </c>
      <c r="G2243" s="142" t="s">
        <v>435</v>
      </c>
      <c r="H2243" s="142" t="s">
        <v>436</v>
      </c>
      <c r="I2243" s="142" t="s">
        <v>21</v>
      </c>
      <c r="J2243" s="142">
        <v>1</v>
      </c>
      <c r="K2243" s="142">
        <v>12</v>
      </c>
      <c r="L2243" s="227">
        <v>221</v>
      </c>
      <c r="M2243" s="227">
        <v>1676417</v>
      </c>
      <c r="N2243" s="227">
        <v>9300</v>
      </c>
      <c r="O2243" s="227">
        <v>9000</v>
      </c>
      <c r="P2243" s="227">
        <v>108000</v>
      </c>
      <c r="Q2243" s="227">
        <v>12</v>
      </c>
      <c r="R2243" s="227">
        <v>250</v>
      </c>
      <c r="S2243" s="227">
        <v>105000</v>
      </c>
      <c r="T2243" s="227">
        <v>24</v>
      </c>
      <c r="U2243" s="227">
        <v>201081</v>
      </c>
      <c r="V2243" s="227">
        <v>19027</v>
      </c>
      <c r="W2243" s="143">
        <v>45957</v>
      </c>
      <c r="X2243" s="143">
        <v>46031</v>
      </c>
      <c r="Y2243">
        <f t="shared" si="69"/>
        <v>105000</v>
      </c>
    </row>
    <row r="2244" spans="1:25">
      <c r="A2244" s="1" t="str">
        <f t="shared" si="68"/>
        <v>060141122853000</v>
      </c>
      <c r="B2244" s="142" t="s">
        <v>66</v>
      </c>
      <c r="C2244" s="142" t="s">
        <v>644</v>
      </c>
      <c r="D2244" s="142" t="s">
        <v>3511</v>
      </c>
      <c r="E2244" s="142" t="s">
        <v>3512</v>
      </c>
      <c r="F2244" s="142" t="s">
        <v>3584</v>
      </c>
      <c r="G2244" s="142" t="s">
        <v>3585</v>
      </c>
      <c r="H2244" s="142" t="s">
        <v>3586</v>
      </c>
      <c r="I2244" s="142" t="s">
        <v>21</v>
      </c>
      <c r="J2244" s="142">
        <v>1</v>
      </c>
      <c r="K2244" s="142">
        <v>10</v>
      </c>
      <c r="L2244" s="227">
        <v>31</v>
      </c>
      <c r="M2244" s="227">
        <v>271938</v>
      </c>
      <c r="N2244" s="227">
        <v>11900</v>
      </c>
      <c r="O2244" s="227">
        <v>11900</v>
      </c>
      <c r="P2244" s="227">
        <v>119000</v>
      </c>
      <c r="Q2244" s="227"/>
      <c r="R2244" s="227"/>
      <c r="S2244" s="227"/>
      <c r="T2244" s="227">
        <v>62</v>
      </c>
      <c r="U2244" s="227">
        <v>664685</v>
      </c>
      <c r="V2244" s="227">
        <v>120810</v>
      </c>
      <c r="W2244" s="143">
        <v>46030</v>
      </c>
      <c r="X2244" s="143">
        <v>46035</v>
      </c>
      <c r="Y2244">
        <f t="shared" si="69"/>
        <v>119000</v>
      </c>
    </row>
    <row r="2245" spans="1:25">
      <c r="A2245" s="1" t="str">
        <f t="shared" ref="A2245:A2308" si="70">B2245&amp;F2245</f>
        <v>060141124796000</v>
      </c>
      <c r="B2245" s="142" t="s">
        <v>66</v>
      </c>
      <c r="C2245" s="142" t="s">
        <v>644</v>
      </c>
      <c r="D2245" s="142" t="s">
        <v>3511</v>
      </c>
      <c r="E2245" s="142" t="s">
        <v>3512</v>
      </c>
      <c r="F2245" s="142" t="s">
        <v>3587</v>
      </c>
      <c r="G2245" s="142" t="s">
        <v>3588</v>
      </c>
      <c r="H2245" s="142" t="s">
        <v>3589</v>
      </c>
      <c r="I2245" s="142" t="s">
        <v>21</v>
      </c>
      <c r="J2245" s="142">
        <v>1</v>
      </c>
      <c r="K2245" s="142">
        <v>100</v>
      </c>
      <c r="L2245" s="227">
        <v>0</v>
      </c>
      <c r="M2245" s="227">
        <v>0</v>
      </c>
      <c r="N2245" s="227">
        <v>3000</v>
      </c>
      <c r="O2245" s="227">
        <v>3000</v>
      </c>
      <c r="P2245" s="227">
        <v>300000</v>
      </c>
      <c r="Q2245" s="227"/>
      <c r="R2245" s="227"/>
      <c r="S2245" s="227"/>
      <c r="T2245" s="227">
        <v>0</v>
      </c>
      <c r="U2245" s="227">
        <v>0</v>
      </c>
      <c r="V2245" s="227">
        <v>0</v>
      </c>
      <c r="W2245" s="143">
        <v>45943</v>
      </c>
      <c r="X2245" s="143">
        <v>45994</v>
      </c>
      <c r="Y2245">
        <f t="shared" ref="Y2245:Y2308" si="71">IF(S2245&gt;0,S2245,P2245)</f>
        <v>300000</v>
      </c>
    </row>
    <row r="2246" spans="1:25">
      <c r="A2246" s="1" t="str">
        <f t="shared" si="70"/>
        <v>060141124797000</v>
      </c>
      <c r="B2246" s="142" t="s">
        <v>66</v>
      </c>
      <c r="C2246" s="142" t="s">
        <v>644</v>
      </c>
      <c r="D2246" s="142" t="s">
        <v>3511</v>
      </c>
      <c r="E2246" s="142" t="s">
        <v>3512</v>
      </c>
      <c r="F2246" s="142" t="s">
        <v>3590</v>
      </c>
      <c r="G2246" s="142" t="s">
        <v>3591</v>
      </c>
      <c r="H2246" s="142" t="s">
        <v>3592</v>
      </c>
      <c r="I2246" s="142" t="s">
        <v>21</v>
      </c>
      <c r="J2246" s="142">
        <v>1</v>
      </c>
      <c r="K2246" s="142">
        <v>100</v>
      </c>
      <c r="L2246" s="227">
        <v>0</v>
      </c>
      <c r="M2246" s="227">
        <v>0</v>
      </c>
      <c r="N2246" s="227">
        <v>3000</v>
      </c>
      <c r="O2246" s="227">
        <v>3000</v>
      </c>
      <c r="P2246" s="227">
        <v>300000</v>
      </c>
      <c r="Q2246" s="227"/>
      <c r="R2246" s="227"/>
      <c r="S2246" s="227"/>
      <c r="T2246" s="227">
        <v>18</v>
      </c>
      <c r="U2246" s="227">
        <v>48649</v>
      </c>
      <c r="V2246" s="227">
        <v>9733</v>
      </c>
      <c r="W2246" s="143">
        <v>45943</v>
      </c>
      <c r="X2246" s="143">
        <v>46031</v>
      </c>
      <c r="Y2246">
        <f t="shared" si="71"/>
        <v>300000</v>
      </c>
    </row>
    <row r="2247" spans="1:25">
      <c r="A2247" s="1" t="str">
        <f t="shared" si="70"/>
        <v>060141135321000</v>
      </c>
      <c r="B2247" s="142" t="s">
        <v>66</v>
      </c>
      <c r="C2247" s="142" t="s">
        <v>644</v>
      </c>
      <c r="D2247" s="142" t="s">
        <v>3494</v>
      </c>
      <c r="E2247" s="142" t="s">
        <v>2486</v>
      </c>
      <c r="F2247" s="142" t="s">
        <v>100</v>
      </c>
      <c r="G2247" s="142" t="s">
        <v>2773</v>
      </c>
      <c r="H2247" s="142" t="s">
        <v>2774</v>
      </c>
      <c r="I2247" s="142" t="s">
        <v>21</v>
      </c>
      <c r="J2247" s="142">
        <v>1</v>
      </c>
      <c r="K2247" s="142">
        <v>12</v>
      </c>
      <c r="L2247" s="227">
        <v>5</v>
      </c>
      <c r="M2247" s="227">
        <v>73270</v>
      </c>
      <c r="N2247" s="227">
        <v>19000</v>
      </c>
      <c r="O2247" s="227">
        <v>18900</v>
      </c>
      <c r="P2247" s="227">
        <v>226800</v>
      </c>
      <c r="Q2247" s="227">
        <v>3</v>
      </c>
      <c r="R2247" s="227">
        <v>2400</v>
      </c>
      <c r="S2247" s="227">
        <v>198000</v>
      </c>
      <c r="T2247" s="227">
        <v>3</v>
      </c>
      <c r="U2247" s="227">
        <v>51261</v>
      </c>
      <c r="V2247" s="227">
        <v>7299</v>
      </c>
      <c r="W2247" s="143">
        <v>45472</v>
      </c>
      <c r="X2247" s="143">
        <v>46035</v>
      </c>
      <c r="Y2247">
        <f t="shared" si="71"/>
        <v>198000</v>
      </c>
    </row>
    <row r="2248" spans="1:25">
      <c r="A2248" s="1" t="str">
        <f t="shared" si="70"/>
        <v>060141137122000</v>
      </c>
      <c r="B2248" s="142" t="s">
        <v>66</v>
      </c>
      <c r="C2248" s="142" t="s">
        <v>644</v>
      </c>
      <c r="D2248" s="142" t="s">
        <v>3497</v>
      </c>
      <c r="E2248" s="142" t="s">
        <v>24</v>
      </c>
      <c r="F2248" s="142" t="s">
        <v>440</v>
      </c>
      <c r="G2248" s="142" t="s">
        <v>441</v>
      </c>
      <c r="H2248" s="142" t="s">
        <v>442</v>
      </c>
      <c r="I2248" s="142" t="s">
        <v>23</v>
      </c>
      <c r="J2248" s="142">
        <v>1</v>
      </c>
      <c r="K2248" s="142">
        <v>48</v>
      </c>
      <c r="L2248" s="227">
        <v>1131</v>
      </c>
      <c r="M2248" s="227">
        <v>4640734</v>
      </c>
      <c r="N2248" s="227">
        <v>4800</v>
      </c>
      <c r="O2248" s="227">
        <v>4800</v>
      </c>
      <c r="P2248" s="227">
        <v>230400</v>
      </c>
      <c r="Q2248" s="227">
        <v>48</v>
      </c>
      <c r="R2248" s="227">
        <v>175</v>
      </c>
      <c r="S2248" s="227">
        <v>222000</v>
      </c>
      <c r="T2248" s="227">
        <v>69</v>
      </c>
      <c r="U2248" s="227">
        <v>296666</v>
      </c>
      <c r="V2248" s="227">
        <v>13544</v>
      </c>
      <c r="W2248" s="143">
        <v>45901</v>
      </c>
      <c r="X2248" s="143">
        <v>46034</v>
      </c>
      <c r="Y2248">
        <f t="shared" si="71"/>
        <v>222000</v>
      </c>
    </row>
    <row r="2249" spans="1:25">
      <c r="A2249" s="1" t="str">
        <f t="shared" si="70"/>
        <v>060141137151000</v>
      </c>
      <c r="B2249" s="142" t="s">
        <v>66</v>
      </c>
      <c r="C2249" s="142" t="s">
        <v>644</v>
      </c>
      <c r="D2249" s="142" t="s">
        <v>3528</v>
      </c>
      <c r="E2249" s="142" t="s">
        <v>27</v>
      </c>
      <c r="F2249" s="142" t="s">
        <v>988</v>
      </c>
      <c r="G2249" s="142" t="s">
        <v>3593</v>
      </c>
      <c r="H2249" s="142" t="s">
        <v>990</v>
      </c>
      <c r="I2249" s="142" t="s">
        <v>26</v>
      </c>
      <c r="J2249" s="142">
        <v>1</v>
      </c>
      <c r="K2249" s="142">
        <v>1</v>
      </c>
      <c r="L2249" s="227"/>
      <c r="M2249" s="227"/>
      <c r="N2249" s="227">
        <v>26300</v>
      </c>
      <c r="O2249" s="227">
        <v>26300</v>
      </c>
      <c r="P2249" s="227">
        <v>26300</v>
      </c>
      <c r="Q2249" s="227"/>
      <c r="R2249" s="227"/>
      <c r="S2249" s="227"/>
      <c r="T2249" s="227"/>
      <c r="U2249" s="227"/>
      <c r="V2249" s="227"/>
      <c r="W2249" s="143">
        <v>45771</v>
      </c>
      <c r="X2249" s="143">
        <v>45819</v>
      </c>
      <c r="Y2249">
        <f t="shared" si="71"/>
        <v>26300</v>
      </c>
    </row>
    <row r="2250" spans="1:25">
      <c r="A2250" s="1" t="str">
        <f t="shared" si="70"/>
        <v>060141137215000</v>
      </c>
      <c r="B2250" s="142" t="s">
        <v>66</v>
      </c>
      <c r="C2250" s="142" t="s">
        <v>644</v>
      </c>
      <c r="D2250" s="142" t="s">
        <v>3494</v>
      </c>
      <c r="E2250" s="142" t="s">
        <v>2486</v>
      </c>
      <c r="F2250" s="142" t="s">
        <v>57</v>
      </c>
      <c r="G2250" s="142" t="s">
        <v>2579</v>
      </c>
      <c r="H2250" s="142" t="s">
        <v>3594</v>
      </c>
      <c r="I2250" s="142" t="s">
        <v>21</v>
      </c>
      <c r="J2250" s="142">
        <v>1</v>
      </c>
      <c r="K2250" s="142">
        <v>42</v>
      </c>
      <c r="L2250" s="227">
        <v>1</v>
      </c>
      <c r="M2250" s="227">
        <v>-903</v>
      </c>
      <c r="N2250" s="227">
        <v>10500</v>
      </c>
      <c r="O2250" s="227">
        <v>8700</v>
      </c>
      <c r="P2250" s="227">
        <v>365400</v>
      </c>
      <c r="Q2250" s="227"/>
      <c r="R2250" s="227"/>
      <c r="S2250" s="227"/>
      <c r="T2250" s="227">
        <v>0</v>
      </c>
      <c r="U2250" s="227">
        <v>0</v>
      </c>
      <c r="V2250" s="227">
        <v>0</v>
      </c>
      <c r="W2250" s="143">
        <v>45635</v>
      </c>
      <c r="X2250" s="143">
        <v>45998</v>
      </c>
      <c r="Y2250">
        <f t="shared" si="71"/>
        <v>365400</v>
      </c>
    </row>
    <row r="2251" spans="1:25">
      <c r="A2251" s="1" t="str">
        <f t="shared" si="70"/>
        <v>060141138202000</v>
      </c>
      <c r="B2251" s="142" t="s">
        <v>66</v>
      </c>
      <c r="C2251" s="142" t="s">
        <v>644</v>
      </c>
      <c r="D2251" s="142" t="s">
        <v>3523</v>
      </c>
      <c r="E2251" s="142" t="s">
        <v>20</v>
      </c>
      <c r="F2251" s="142" t="s">
        <v>992</v>
      </c>
      <c r="G2251" s="142" t="s">
        <v>993</v>
      </c>
      <c r="H2251" s="142" t="s">
        <v>994</v>
      </c>
      <c r="I2251" s="142" t="s">
        <v>21</v>
      </c>
      <c r="J2251" s="142">
        <v>1</v>
      </c>
      <c r="K2251" s="142">
        <v>144</v>
      </c>
      <c r="L2251" s="227">
        <v>402</v>
      </c>
      <c r="M2251" s="227">
        <v>983460</v>
      </c>
      <c r="N2251" s="227">
        <v>3500</v>
      </c>
      <c r="O2251" s="227">
        <v>3500</v>
      </c>
      <c r="P2251" s="227">
        <v>504000</v>
      </c>
      <c r="Q2251" s="227"/>
      <c r="R2251" s="227"/>
      <c r="S2251" s="227"/>
      <c r="T2251" s="227">
        <v>236</v>
      </c>
      <c r="U2251" s="227">
        <v>744144</v>
      </c>
      <c r="V2251" s="227">
        <v>166789</v>
      </c>
      <c r="W2251" s="143">
        <v>45937</v>
      </c>
      <c r="X2251" s="143">
        <v>46031</v>
      </c>
      <c r="Y2251">
        <f t="shared" si="71"/>
        <v>504000</v>
      </c>
    </row>
    <row r="2252" spans="1:25">
      <c r="A2252" s="1" t="str">
        <f t="shared" si="70"/>
        <v>060141140637000</v>
      </c>
      <c r="B2252" s="142" t="s">
        <v>66</v>
      </c>
      <c r="C2252" s="142" t="s">
        <v>644</v>
      </c>
      <c r="D2252" s="142" t="s">
        <v>3534</v>
      </c>
      <c r="E2252" s="142" t="s">
        <v>2492</v>
      </c>
      <c r="F2252" s="142" t="s">
        <v>58</v>
      </c>
      <c r="G2252" s="142" t="s">
        <v>2584</v>
      </c>
      <c r="H2252" s="142" t="s">
        <v>2585</v>
      </c>
      <c r="I2252" s="142" t="s">
        <v>21</v>
      </c>
      <c r="J2252" s="142">
        <v>1</v>
      </c>
      <c r="K2252" s="142">
        <v>6</v>
      </c>
      <c r="L2252" s="227">
        <v>101</v>
      </c>
      <c r="M2252" s="227">
        <v>1555951</v>
      </c>
      <c r="N2252" s="227">
        <v>21400</v>
      </c>
      <c r="O2252" s="227">
        <v>12900</v>
      </c>
      <c r="P2252" s="227">
        <v>77400</v>
      </c>
      <c r="Q2252" s="227"/>
      <c r="R2252" s="227"/>
      <c r="S2252" s="227"/>
      <c r="T2252" s="227">
        <v>1</v>
      </c>
      <c r="U2252" s="227">
        <v>11622</v>
      </c>
      <c r="V2252" s="227">
        <v>-3783</v>
      </c>
      <c r="W2252" s="143">
        <v>45845</v>
      </c>
      <c r="X2252" s="143">
        <v>46032</v>
      </c>
      <c r="Y2252">
        <f t="shared" si="71"/>
        <v>77400</v>
      </c>
    </row>
    <row r="2253" spans="1:25">
      <c r="A2253" s="1" t="str">
        <f t="shared" si="70"/>
        <v>060141150705000</v>
      </c>
      <c r="B2253" s="142" t="s">
        <v>66</v>
      </c>
      <c r="C2253" s="142" t="s">
        <v>644</v>
      </c>
      <c r="D2253" s="142" t="s">
        <v>3534</v>
      </c>
      <c r="E2253" s="142" t="s">
        <v>2492</v>
      </c>
      <c r="F2253" s="142" t="s">
        <v>3595</v>
      </c>
      <c r="G2253" s="142" t="s">
        <v>3596</v>
      </c>
      <c r="H2253" s="142" t="s">
        <v>2559</v>
      </c>
      <c r="I2253" s="142" t="s">
        <v>21</v>
      </c>
      <c r="J2253" s="142">
        <v>1</v>
      </c>
      <c r="K2253" s="142">
        <v>32</v>
      </c>
      <c r="L2253" s="227">
        <v>283</v>
      </c>
      <c r="M2253" s="227">
        <v>1151177</v>
      </c>
      <c r="N2253" s="227">
        <v>5000</v>
      </c>
      <c r="O2253" s="227">
        <v>5000</v>
      </c>
      <c r="P2253" s="227">
        <v>160000</v>
      </c>
      <c r="Q2253" s="227">
        <v>32</v>
      </c>
      <c r="R2253" s="227">
        <v>750</v>
      </c>
      <c r="S2253" s="227">
        <v>136000</v>
      </c>
      <c r="T2253" s="227">
        <v>73</v>
      </c>
      <c r="U2253" s="227">
        <v>319099</v>
      </c>
      <c r="V2253" s="227">
        <v>22152</v>
      </c>
      <c r="W2253" s="143">
        <v>46027</v>
      </c>
      <c r="X2253" s="143">
        <v>46034</v>
      </c>
      <c r="Y2253">
        <f t="shared" si="71"/>
        <v>136000</v>
      </c>
    </row>
    <row r="2254" spans="1:25">
      <c r="A2254" s="1" t="str">
        <f t="shared" si="70"/>
        <v>060150000178000</v>
      </c>
      <c r="B2254" s="142" t="s">
        <v>68</v>
      </c>
      <c r="C2254" s="142" t="s">
        <v>2069</v>
      </c>
      <c r="D2254" s="142" t="s">
        <v>3366</v>
      </c>
      <c r="E2254" s="142" t="s">
        <v>3367</v>
      </c>
      <c r="F2254" s="142" t="s">
        <v>3368</v>
      </c>
      <c r="G2254" s="142" t="s">
        <v>3369</v>
      </c>
      <c r="H2254" s="142" t="s">
        <v>3370</v>
      </c>
      <c r="I2254" s="142" t="s">
        <v>23</v>
      </c>
      <c r="J2254" s="142">
        <v>2</v>
      </c>
      <c r="K2254" s="142">
        <v>1</v>
      </c>
      <c r="L2254" s="227">
        <v>-1034</v>
      </c>
      <c r="M2254" s="227">
        <v>-28615</v>
      </c>
      <c r="N2254" s="227">
        <v>22900</v>
      </c>
      <c r="O2254" s="227">
        <v>22900</v>
      </c>
      <c r="P2254" s="227">
        <v>22900</v>
      </c>
      <c r="Q2254" s="227"/>
      <c r="R2254" s="227"/>
      <c r="S2254" s="227"/>
      <c r="T2254" s="227">
        <v>12784</v>
      </c>
      <c r="U2254" s="227">
        <v>372693</v>
      </c>
      <c r="V2254" s="227">
        <v>18910</v>
      </c>
      <c r="W2254" s="143">
        <v>46022</v>
      </c>
      <c r="X2254" s="143">
        <v>46035</v>
      </c>
      <c r="Y2254">
        <f t="shared" si="71"/>
        <v>22900</v>
      </c>
    </row>
    <row r="2255" spans="1:25">
      <c r="A2255" s="1" t="str">
        <f t="shared" si="70"/>
        <v>060150000848000</v>
      </c>
      <c r="B2255" s="142" t="s">
        <v>68</v>
      </c>
      <c r="C2255" s="142" t="s">
        <v>2069</v>
      </c>
      <c r="D2255" s="142" t="s">
        <v>3366</v>
      </c>
      <c r="E2255" s="142" t="s">
        <v>3367</v>
      </c>
      <c r="F2255" s="142" t="s">
        <v>3371</v>
      </c>
      <c r="G2255" s="142" t="s">
        <v>3372</v>
      </c>
      <c r="H2255" s="142" t="s">
        <v>3373</v>
      </c>
      <c r="I2255" s="142" t="s">
        <v>23</v>
      </c>
      <c r="J2255" s="142">
        <v>2</v>
      </c>
      <c r="K2255" s="142">
        <v>1</v>
      </c>
      <c r="L2255" s="227">
        <v>18372</v>
      </c>
      <c r="M2255" s="227">
        <v>367440</v>
      </c>
      <c r="N2255" s="227">
        <v>15900</v>
      </c>
      <c r="O2255" s="227">
        <v>15900</v>
      </c>
      <c r="P2255" s="227">
        <v>15900</v>
      </c>
      <c r="Q2255" s="227"/>
      <c r="R2255" s="227"/>
      <c r="S2255" s="227"/>
      <c r="T2255" s="227">
        <v>2228</v>
      </c>
      <c r="U2255" s="227">
        <v>39882</v>
      </c>
      <c r="V2255" s="227">
        <v>-4678</v>
      </c>
      <c r="W2255" s="143">
        <v>46030</v>
      </c>
      <c r="X2255" s="143">
        <v>46032</v>
      </c>
      <c r="Y2255">
        <f t="shared" si="71"/>
        <v>15900</v>
      </c>
    </row>
    <row r="2256" spans="1:25">
      <c r="A2256" s="1" t="str">
        <f t="shared" si="70"/>
        <v>060150000864000</v>
      </c>
      <c r="B2256" s="142" t="s">
        <v>68</v>
      </c>
      <c r="C2256" s="142" t="s">
        <v>2069</v>
      </c>
      <c r="D2256" s="142" t="s">
        <v>3366</v>
      </c>
      <c r="E2256" s="142" t="s">
        <v>3367</v>
      </c>
      <c r="F2256" s="142" t="s">
        <v>3374</v>
      </c>
      <c r="G2256" s="142" t="s">
        <v>3375</v>
      </c>
      <c r="H2256" s="142" t="s">
        <v>3376</v>
      </c>
      <c r="I2256" s="142" t="s">
        <v>23</v>
      </c>
      <c r="J2256" s="142">
        <v>2</v>
      </c>
      <c r="K2256" s="142">
        <v>1</v>
      </c>
      <c r="L2256" s="227">
        <v>137139</v>
      </c>
      <c r="M2256" s="227">
        <v>1428052</v>
      </c>
      <c r="N2256" s="227">
        <v>11000</v>
      </c>
      <c r="O2256" s="227">
        <v>11000</v>
      </c>
      <c r="P2256" s="227">
        <v>11000</v>
      </c>
      <c r="Q2256" s="227"/>
      <c r="R2256" s="227"/>
      <c r="S2256" s="227"/>
      <c r="T2256" s="227">
        <v>118275</v>
      </c>
      <c r="U2256" s="227">
        <v>1502678</v>
      </c>
      <c r="V2256" s="227">
        <v>271061</v>
      </c>
      <c r="W2256" s="143">
        <v>46030</v>
      </c>
      <c r="X2256" s="143">
        <v>46035</v>
      </c>
      <c r="Y2256">
        <f t="shared" si="71"/>
        <v>11000</v>
      </c>
    </row>
    <row r="2257" spans="1:25">
      <c r="A2257" s="1" t="str">
        <f t="shared" si="70"/>
        <v>060150000976000</v>
      </c>
      <c r="B2257" s="142" t="s">
        <v>68</v>
      </c>
      <c r="C2257" s="142" t="s">
        <v>2069</v>
      </c>
      <c r="D2257" s="142" t="s">
        <v>3377</v>
      </c>
      <c r="E2257" s="142" t="s">
        <v>3378</v>
      </c>
      <c r="F2257" s="142" t="s">
        <v>3379</v>
      </c>
      <c r="G2257" s="142" t="s">
        <v>3380</v>
      </c>
      <c r="H2257" s="142" t="s">
        <v>3381</v>
      </c>
      <c r="I2257" s="142" t="s">
        <v>26</v>
      </c>
      <c r="J2257" s="142">
        <v>2</v>
      </c>
      <c r="K2257" s="142">
        <v>1</v>
      </c>
      <c r="L2257" s="227"/>
      <c r="M2257" s="227"/>
      <c r="N2257" s="227">
        <v>77900</v>
      </c>
      <c r="O2257" s="227">
        <v>77900</v>
      </c>
      <c r="P2257" s="227">
        <v>77900</v>
      </c>
      <c r="Q2257" s="227"/>
      <c r="R2257" s="227"/>
      <c r="S2257" s="227"/>
      <c r="T2257" s="227"/>
      <c r="U2257" s="227"/>
      <c r="V2257" s="227"/>
      <c r="W2257" s="143"/>
      <c r="X2257" s="143">
        <v>43436</v>
      </c>
      <c r="Y2257">
        <f t="shared" si="71"/>
        <v>77900</v>
      </c>
    </row>
    <row r="2258" spans="1:25">
      <c r="A2258" s="1" t="str">
        <f t="shared" si="70"/>
        <v>060150001462000</v>
      </c>
      <c r="B2258" s="142" t="s">
        <v>68</v>
      </c>
      <c r="C2258" s="142" t="s">
        <v>2069</v>
      </c>
      <c r="D2258" s="142" t="s">
        <v>3366</v>
      </c>
      <c r="E2258" s="142" t="s">
        <v>3367</v>
      </c>
      <c r="F2258" s="142" t="s">
        <v>3382</v>
      </c>
      <c r="G2258" s="142" t="s">
        <v>3383</v>
      </c>
      <c r="H2258" s="142" t="s">
        <v>3384</v>
      </c>
      <c r="I2258" s="142" t="s">
        <v>23</v>
      </c>
      <c r="J2258" s="142">
        <v>2</v>
      </c>
      <c r="K2258" s="142">
        <v>1</v>
      </c>
      <c r="L2258" s="227">
        <v>74140</v>
      </c>
      <c r="M2258" s="227">
        <v>3908989</v>
      </c>
      <c r="N2258" s="227">
        <v>64900</v>
      </c>
      <c r="O2258" s="227">
        <v>64900</v>
      </c>
      <c r="P2258" s="227">
        <v>64900</v>
      </c>
      <c r="Q2258" s="227"/>
      <c r="R2258" s="227"/>
      <c r="S2258" s="227"/>
      <c r="T2258" s="227">
        <v>12998</v>
      </c>
      <c r="U2258" s="227">
        <v>610249</v>
      </c>
      <c r="V2258" s="227">
        <v>-75063</v>
      </c>
      <c r="W2258" s="143">
        <v>46000</v>
      </c>
      <c r="X2258" s="143">
        <v>46035</v>
      </c>
      <c r="Y2258">
        <f t="shared" si="71"/>
        <v>64900</v>
      </c>
    </row>
    <row r="2259" spans="1:25">
      <c r="A2259" s="1" t="str">
        <f t="shared" si="70"/>
        <v>060150001574000</v>
      </c>
      <c r="B2259" s="142" t="s">
        <v>68</v>
      </c>
      <c r="C2259" s="142" t="s">
        <v>2069</v>
      </c>
      <c r="D2259" s="142" t="s">
        <v>3366</v>
      </c>
      <c r="E2259" s="142" t="s">
        <v>3367</v>
      </c>
      <c r="F2259" s="142" t="s">
        <v>3385</v>
      </c>
      <c r="G2259" s="142" t="s">
        <v>3386</v>
      </c>
      <c r="H2259" s="142" t="s">
        <v>3387</v>
      </c>
      <c r="I2259" s="142" t="s">
        <v>23</v>
      </c>
      <c r="J2259" s="142">
        <v>2</v>
      </c>
      <c r="K2259" s="142">
        <v>1</v>
      </c>
      <c r="L2259" s="227">
        <v>32686</v>
      </c>
      <c r="M2259" s="227">
        <v>2132101</v>
      </c>
      <c r="N2259" s="227">
        <v>78900</v>
      </c>
      <c r="O2259" s="227">
        <v>78900</v>
      </c>
      <c r="P2259" s="227">
        <v>78900</v>
      </c>
      <c r="Q2259" s="227"/>
      <c r="R2259" s="227"/>
      <c r="S2259" s="227"/>
      <c r="T2259" s="227">
        <v>11984</v>
      </c>
      <c r="U2259" s="227">
        <v>753040</v>
      </c>
      <c r="V2259" s="227">
        <v>-28674</v>
      </c>
      <c r="W2259" s="143">
        <v>46000</v>
      </c>
      <c r="X2259" s="143">
        <v>46035</v>
      </c>
      <c r="Y2259">
        <f t="shared" si="71"/>
        <v>78900</v>
      </c>
    </row>
    <row r="2260" spans="1:25">
      <c r="A2260" s="1" t="str">
        <f t="shared" si="70"/>
        <v>060150002336000</v>
      </c>
      <c r="B2260" s="142" t="s">
        <v>68</v>
      </c>
      <c r="C2260" s="142" t="s">
        <v>2069</v>
      </c>
      <c r="D2260" s="142" t="s">
        <v>3388</v>
      </c>
      <c r="E2260" s="142" t="s">
        <v>3389</v>
      </c>
      <c r="F2260" s="142" t="s">
        <v>3390</v>
      </c>
      <c r="G2260" s="142" t="s">
        <v>3391</v>
      </c>
      <c r="H2260" s="142" t="s">
        <v>3392</v>
      </c>
      <c r="I2260" s="142" t="s">
        <v>23</v>
      </c>
      <c r="J2260" s="142">
        <v>2</v>
      </c>
      <c r="K2260" s="142">
        <v>1</v>
      </c>
      <c r="L2260" s="227">
        <v>44162</v>
      </c>
      <c r="M2260" s="227">
        <v>2629779</v>
      </c>
      <c r="N2260" s="227">
        <v>70000</v>
      </c>
      <c r="O2260" s="227">
        <v>70000</v>
      </c>
      <c r="P2260" s="227">
        <v>70000</v>
      </c>
      <c r="Q2260" s="227"/>
      <c r="R2260" s="227"/>
      <c r="S2260" s="227"/>
      <c r="T2260" s="227">
        <v>7374</v>
      </c>
      <c r="U2260" s="227">
        <v>486785</v>
      </c>
      <c r="V2260" s="227">
        <v>47675</v>
      </c>
      <c r="W2260" s="143">
        <v>46022</v>
      </c>
      <c r="X2260" s="143">
        <v>46035</v>
      </c>
      <c r="Y2260">
        <f t="shared" si="71"/>
        <v>70000</v>
      </c>
    </row>
    <row r="2261" spans="1:25">
      <c r="A2261" s="1" t="str">
        <f t="shared" si="70"/>
        <v>060150002386000</v>
      </c>
      <c r="B2261" s="142" t="s">
        <v>68</v>
      </c>
      <c r="C2261" s="142" t="s">
        <v>2069</v>
      </c>
      <c r="D2261" s="142" t="s">
        <v>3388</v>
      </c>
      <c r="E2261" s="142" t="s">
        <v>3389</v>
      </c>
      <c r="F2261" s="142" t="s">
        <v>3393</v>
      </c>
      <c r="G2261" s="142" t="s">
        <v>3394</v>
      </c>
      <c r="H2261" s="142" t="s">
        <v>3395</v>
      </c>
      <c r="I2261" s="142" t="s">
        <v>23</v>
      </c>
      <c r="J2261" s="142">
        <v>2</v>
      </c>
      <c r="K2261" s="142">
        <v>1</v>
      </c>
      <c r="L2261" s="227">
        <v>296</v>
      </c>
      <c r="M2261" s="227">
        <v>23621</v>
      </c>
      <c r="N2261" s="227">
        <v>65000</v>
      </c>
      <c r="O2261" s="227">
        <v>65000</v>
      </c>
      <c r="P2261" s="227">
        <v>65000</v>
      </c>
      <c r="Q2261" s="227"/>
      <c r="R2261" s="227"/>
      <c r="S2261" s="227"/>
      <c r="T2261" s="227">
        <v>7784</v>
      </c>
      <c r="U2261" s="227">
        <v>505960</v>
      </c>
      <c r="V2261" s="227">
        <v>-115214</v>
      </c>
      <c r="W2261" s="143">
        <v>46034</v>
      </c>
      <c r="X2261" s="143">
        <v>46035</v>
      </c>
      <c r="Y2261">
        <f t="shared" si="71"/>
        <v>65000</v>
      </c>
    </row>
    <row r="2262" spans="1:25">
      <c r="A2262" s="1" t="str">
        <f t="shared" si="70"/>
        <v>060150002489000</v>
      </c>
      <c r="B2262" s="142" t="s">
        <v>68</v>
      </c>
      <c r="C2262" s="142" t="s">
        <v>2069</v>
      </c>
      <c r="D2262" s="142" t="s">
        <v>3388</v>
      </c>
      <c r="E2262" s="142" t="s">
        <v>3389</v>
      </c>
      <c r="F2262" s="142" t="s">
        <v>3396</v>
      </c>
      <c r="G2262" s="142" t="s">
        <v>3397</v>
      </c>
      <c r="H2262" s="142" t="s">
        <v>3398</v>
      </c>
      <c r="I2262" s="142" t="s">
        <v>23</v>
      </c>
      <c r="J2262" s="142">
        <v>2</v>
      </c>
      <c r="K2262" s="142">
        <v>1</v>
      </c>
      <c r="L2262" s="227">
        <v>3352</v>
      </c>
      <c r="M2262" s="227">
        <v>42927</v>
      </c>
      <c r="N2262" s="227">
        <v>17900</v>
      </c>
      <c r="O2262" s="227">
        <v>17900</v>
      </c>
      <c r="P2262" s="227">
        <v>17900</v>
      </c>
      <c r="Q2262" s="227"/>
      <c r="R2262" s="227"/>
      <c r="S2262" s="227"/>
      <c r="T2262" s="227">
        <v>4516</v>
      </c>
      <c r="U2262" s="227">
        <v>79435</v>
      </c>
      <c r="V2262" s="227">
        <v>21602</v>
      </c>
      <c r="W2262" s="143">
        <v>46034</v>
      </c>
      <c r="X2262" s="143">
        <v>46035</v>
      </c>
      <c r="Y2262">
        <f t="shared" si="71"/>
        <v>17900</v>
      </c>
    </row>
    <row r="2263" spans="1:25">
      <c r="A2263" s="1" t="str">
        <f t="shared" si="70"/>
        <v>060150003412000</v>
      </c>
      <c r="B2263" s="142" t="s">
        <v>68</v>
      </c>
      <c r="C2263" s="142" t="s">
        <v>2069</v>
      </c>
      <c r="D2263" s="142" t="s">
        <v>3377</v>
      </c>
      <c r="E2263" s="142" t="s">
        <v>3378</v>
      </c>
      <c r="F2263" s="142" t="s">
        <v>3399</v>
      </c>
      <c r="G2263" s="142" t="s">
        <v>3400</v>
      </c>
      <c r="H2263" s="142" t="s">
        <v>3401</v>
      </c>
      <c r="I2263" s="142" t="s">
        <v>23</v>
      </c>
      <c r="J2263" s="142">
        <v>2</v>
      </c>
      <c r="K2263" s="142">
        <v>1</v>
      </c>
      <c r="L2263" s="227">
        <v>-191656</v>
      </c>
      <c r="M2263" s="227">
        <v>-5250483</v>
      </c>
      <c r="N2263" s="227">
        <v>28900</v>
      </c>
      <c r="O2263" s="227">
        <v>28900</v>
      </c>
      <c r="P2263" s="227">
        <v>28900</v>
      </c>
      <c r="Q2263" s="227"/>
      <c r="R2263" s="227"/>
      <c r="S2263" s="227"/>
      <c r="T2263" s="227">
        <v>161776</v>
      </c>
      <c r="U2263" s="227">
        <v>4636656</v>
      </c>
      <c r="V2263" s="227">
        <v>204746</v>
      </c>
      <c r="W2263" s="143">
        <v>45992</v>
      </c>
      <c r="X2263" s="143">
        <v>46035</v>
      </c>
      <c r="Y2263">
        <f t="shared" si="71"/>
        <v>28900</v>
      </c>
    </row>
    <row r="2264" spans="1:25">
      <c r="A2264" s="1" t="str">
        <f t="shared" si="70"/>
        <v>060150003485000</v>
      </c>
      <c r="B2264" s="142" t="s">
        <v>68</v>
      </c>
      <c r="C2264" s="142" t="s">
        <v>2069</v>
      </c>
      <c r="D2264" s="142" t="s">
        <v>3366</v>
      </c>
      <c r="E2264" s="142" t="s">
        <v>3367</v>
      </c>
      <c r="F2264" s="142" t="s">
        <v>3402</v>
      </c>
      <c r="G2264" s="142" t="s">
        <v>3403</v>
      </c>
      <c r="H2264" s="142" t="s">
        <v>3404</v>
      </c>
      <c r="I2264" s="142" t="s">
        <v>23</v>
      </c>
      <c r="J2264" s="142">
        <v>2</v>
      </c>
      <c r="K2264" s="142">
        <v>1</v>
      </c>
      <c r="L2264" s="227"/>
      <c r="M2264" s="227"/>
      <c r="N2264" s="227">
        <v>86400</v>
      </c>
      <c r="O2264" s="227">
        <v>86400</v>
      </c>
      <c r="P2264" s="227">
        <v>86400</v>
      </c>
      <c r="Q2264" s="227"/>
      <c r="R2264" s="227"/>
      <c r="S2264" s="227"/>
      <c r="T2264" s="227"/>
      <c r="U2264" s="227"/>
      <c r="V2264" s="227"/>
      <c r="W2264" s="143">
        <v>45839</v>
      </c>
      <c r="X2264" s="143">
        <v>45852</v>
      </c>
      <c r="Y2264">
        <f t="shared" si="71"/>
        <v>86400</v>
      </c>
    </row>
    <row r="2265" spans="1:25">
      <c r="A2265" s="1" t="str">
        <f t="shared" si="70"/>
        <v>060150003866000</v>
      </c>
      <c r="B2265" s="142" t="s">
        <v>68</v>
      </c>
      <c r="C2265" s="142" t="s">
        <v>2069</v>
      </c>
      <c r="D2265" s="142" t="s">
        <v>3377</v>
      </c>
      <c r="E2265" s="142" t="s">
        <v>3378</v>
      </c>
      <c r="F2265" s="142" t="s">
        <v>3405</v>
      </c>
      <c r="G2265" s="142" t="s">
        <v>3406</v>
      </c>
      <c r="H2265" s="142" t="s">
        <v>3407</v>
      </c>
      <c r="I2265" s="142" t="s">
        <v>23</v>
      </c>
      <c r="J2265" s="142">
        <v>2</v>
      </c>
      <c r="K2265" s="142">
        <v>1</v>
      </c>
      <c r="L2265" s="227">
        <v>354403</v>
      </c>
      <c r="M2265" s="227">
        <v>41475291</v>
      </c>
      <c r="N2265" s="227">
        <v>124900</v>
      </c>
      <c r="O2265" s="227">
        <v>124900</v>
      </c>
      <c r="P2265" s="227">
        <v>124900</v>
      </c>
      <c r="Q2265" s="227"/>
      <c r="R2265" s="227"/>
      <c r="S2265" s="227"/>
      <c r="T2265" s="227">
        <v>213872</v>
      </c>
      <c r="U2265" s="227">
        <v>26327938</v>
      </c>
      <c r="V2265" s="227">
        <v>1298795</v>
      </c>
      <c r="W2265" s="143">
        <v>46025</v>
      </c>
      <c r="X2265" s="143">
        <v>46034</v>
      </c>
      <c r="Y2265">
        <f t="shared" si="71"/>
        <v>124900</v>
      </c>
    </row>
    <row r="2266" spans="1:25">
      <c r="A2266" s="1" t="str">
        <f t="shared" si="70"/>
        <v>060150006435000</v>
      </c>
      <c r="B2266" s="142" t="s">
        <v>68</v>
      </c>
      <c r="C2266" s="142" t="s">
        <v>2069</v>
      </c>
      <c r="D2266" s="142" t="s">
        <v>3388</v>
      </c>
      <c r="E2266" s="142" t="s">
        <v>3389</v>
      </c>
      <c r="F2266" s="142" t="s">
        <v>3408</v>
      </c>
      <c r="G2266" s="142" t="s">
        <v>3409</v>
      </c>
      <c r="H2266" s="142" t="s">
        <v>3410</v>
      </c>
      <c r="I2266" s="142" t="s">
        <v>23</v>
      </c>
      <c r="J2266" s="142">
        <v>2</v>
      </c>
      <c r="K2266" s="142">
        <v>1</v>
      </c>
      <c r="L2266" s="227">
        <v>12036</v>
      </c>
      <c r="M2266" s="227">
        <v>203028</v>
      </c>
      <c r="N2266" s="227">
        <v>28000</v>
      </c>
      <c r="O2266" s="227">
        <v>28000</v>
      </c>
      <c r="P2266" s="227">
        <v>28000</v>
      </c>
      <c r="Q2266" s="227"/>
      <c r="R2266" s="227"/>
      <c r="S2266" s="227"/>
      <c r="T2266" s="227">
        <v>24676</v>
      </c>
      <c r="U2266" s="227">
        <v>551595</v>
      </c>
      <c r="V2266" s="227">
        <v>135352</v>
      </c>
      <c r="W2266" s="143">
        <v>46034</v>
      </c>
      <c r="X2266" s="143">
        <v>46035</v>
      </c>
      <c r="Y2266">
        <f t="shared" si="71"/>
        <v>28000</v>
      </c>
    </row>
    <row r="2267" spans="1:25">
      <c r="A2267" s="1" t="str">
        <f t="shared" si="70"/>
        <v>060150007873000</v>
      </c>
      <c r="B2267" s="142" t="s">
        <v>68</v>
      </c>
      <c r="C2267" s="142" t="s">
        <v>2069</v>
      </c>
      <c r="D2267" s="142" t="s">
        <v>3388</v>
      </c>
      <c r="E2267" s="142" t="s">
        <v>3389</v>
      </c>
      <c r="F2267" s="142" t="s">
        <v>3411</v>
      </c>
      <c r="G2267" s="142" t="s">
        <v>3412</v>
      </c>
      <c r="H2267" s="142" t="s">
        <v>3413</v>
      </c>
      <c r="I2267" s="142" t="s">
        <v>23</v>
      </c>
      <c r="J2267" s="142">
        <v>2</v>
      </c>
      <c r="K2267" s="142">
        <v>1</v>
      </c>
      <c r="L2267" s="227">
        <v>9158</v>
      </c>
      <c r="M2267" s="227">
        <v>583694</v>
      </c>
      <c r="N2267" s="227">
        <v>69900</v>
      </c>
      <c r="O2267" s="227">
        <v>69900</v>
      </c>
      <c r="P2267" s="227">
        <v>69900</v>
      </c>
      <c r="Q2267" s="227"/>
      <c r="R2267" s="227"/>
      <c r="S2267" s="227"/>
      <c r="T2267" s="227">
        <v>10746</v>
      </c>
      <c r="U2267" s="227">
        <v>667961</v>
      </c>
      <c r="V2267" s="227">
        <v>-16946</v>
      </c>
      <c r="W2267" s="143">
        <v>46034</v>
      </c>
      <c r="X2267" s="143">
        <v>46035</v>
      </c>
      <c r="Y2267">
        <f t="shared" si="71"/>
        <v>69900</v>
      </c>
    </row>
    <row r="2268" spans="1:25">
      <c r="A2268" s="1" t="str">
        <f t="shared" si="70"/>
        <v>060150007909000</v>
      </c>
      <c r="B2268" s="142" t="s">
        <v>68</v>
      </c>
      <c r="C2268" s="142" t="s">
        <v>2069</v>
      </c>
      <c r="D2268" s="142" t="s">
        <v>3388</v>
      </c>
      <c r="E2268" s="142" t="s">
        <v>3389</v>
      </c>
      <c r="F2268" s="142" t="s">
        <v>3414</v>
      </c>
      <c r="G2268" s="142" t="s">
        <v>3415</v>
      </c>
      <c r="H2268" s="142" t="s">
        <v>3416</v>
      </c>
      <c r="I2268" s="142" t="s">
        <v>23</v>
      </c>
      <c r="J2268" s="142">
        <v>2</v>
      </c>
      <c r="K2268" s="142">
        <v>1</v>
      </c>
      <c r="L2268" s="227">
        <v>17692</v>
      </c>
      <c r="M2268" s="227">
        <v>884453</v>
      </c>
      <c r="N2268" s="227">
        <v>55000</v>
      </c>
      <c r="O2268" s="227">
        <v>55000</v>
      </c>
      <c r="P2268" s="227">
        <v>55000</v>
      </c>
      <c r="Q2268" s="227"/>
      <c r="R2268" s="227"/>
      <c r="S2268" s="227"/>
      <c r="T2268" s="227">
        <v>10008</v>
      </c>
      <c r="U2268" s="227">
        <v>502095</v>
      </c>
      <c r="V2268" s="227">
        <v>1778</v>
      </c>
      <c r="W2268" s="143">
        <v>46030</v>
      </c>
      <c r="X2268" s="143">
        <v>46035</v>
      </c>
      <c r="Y2268">
        <f t="shared" si="71"/>
        <v>55000</v>
      </c>
    </row>
    <row r="2269" spans="1:25">
      <c r="A2269" s="1" t="str">
        <f t="shared" si="70"/>
        <v>060150007919000</v>
      </c>
      <c r="B2269" s="142" t="s">
        <v>68</v>
      </c>
      <c r="C2269" s="142" t="s">
        <v>2069</v>
      </c>
      <c r="D2269" s="142" t="s">
        <v>3388</v>
      </c>
      <c r="E2269" s="142" t="s">
        <v>3389</v>
      </c>
      <c r="F2269" s="142" t="s">
        <v>3417</v>
      </c>
      <c r="G2269" s="142" t="s">
        <v>3418</v>
      </c>
      <c r="H2269" s="142" t="s">
        <v>3419</v>
      </c>
      <c r="I2269" s="142" t="s">
        <v>23</v>
      </c>
      <c r="J2269" s="142">
        <v>2</v>
      </c>
      <c r="K2269" s="142">
        <v>1</v>
      </c>
      <c r="L2269" s="227">
        <v>10556</v>
      </c>
      <c r="M2269" s="227">
        <v>484187</v>
      </c>
      <c r="N2269" s="227">
        <v>55000</v>
      </c>
      <c r="O2269" s="227">
        <v>55000</v>
      </c>
      <c r="P2269" s="227">
        <v>55000</v>
      </c>
      <c r="Q2269" s="227"/>
      <c r="R2269" s="227"/>
      <c r="S2269" s="227"/>
      <c r="T2269" s="227">
        <v>26222</v>
      </c>
      <c r="U2269" s="227">
        <v>1350252</v>
      </c>
      <c r="V2269" s="227">
        <v>147491</v>
      </c>
      <c r="W2269" s="143">
        <v>46034</v>
      </c>
      <c r="X2269" s="143">
        <v>46035</v>
      </c>
      <c r="Y2269">
        <f t="shared" si="71"/>
        <v>55000</v>
      </c>
    </row>
    <row r="2270" spans="1:25">
      <c r="A2270" s="1" t="str">
        <f t="shared" si="70"/>
        <v>060150008206000</v>
      </c>
      <c r="B2270" s="142" t="s">
        <v>68</v>
      </c>
      <c r="C2270" s="142" t="s">
        <v>2069</v>
      </c>
      <c r="D2270" s="142" t="s">
        <v>3377</v>
      </c>
      <c r="E2270" s="142" t="s">
        <v>3378</v>
      </c>
      <c r="F2270" s="142" t="s">
        <v>3420</v>
      </c>
      <c r="G2270" s="142" t="s">
        <v>3421</v>
      </c>
      <c r="H2270" s="142" t="s">
        <v>3422</v>
      </c>
      <c r="I2270" s="142" t="s">
        <v>23</v>
      </c>
      <c r="J2270" s="142">
        <v>2</v>
      </c>
      <c r="K2270" s="142">
        <v>1</v>
      </c>
      <c r="L2270" s="227">
        <v>1839681</v>
      </c>
      <c r="M2270" s="227">
        <v>97871176</v>
      </c>
      <c r="N2270" s="227">
        <v>55900</v>
      </c>
      <c r="O2270" s="227">
        <v>55900</v>
      </c>
      <c r="P2270" s="227">
        <v>55900</v>
      </c>
      <c r="Q2270" s="227"/>
      <c r="R2270" s="227"/>
      <c r="S2270" s="227"/>
      <c r="T2270" s="227">
        <v>2217217</v>
      </c>
      <c r="U2270" s="227">
        <v>121352134</v>
      </c>
      <c r="V2270" s="227">
        <v>3396013</v>
      </c>
      <c r="W2270" s="143">
        <v>46025</v>
      </c>
      <c r="X2270" s="143">
        <v>46035</v>
      </c>
      <c r="Y2270">
        <f t="shared" si="71"/>
        <v>55900</v>
      </c>
    </row>
    <row r="2271" spans="1:25">
      <c r="A2271" s="1" t="str">
        <f t="shared" si="70"/>
        <v>060150008922000</v>
      </c>
      <c r="B2271" s="142" t="s">
        <v>68</v>
      </c>
      <c r="C2271" s="142" t="s">
        <v>2069</v>
      </c>
      <c r="D2271" s="142" t="s">
        <v>3423</v>
      </c>
      <c r="E2271" s="142" t="s">
        <v>3424</v>
      </c>
      <c r="F2271" s="142" t="s">
        <v>3425</v>
      </c>
      <c r="G2271" s="142" t="s">
        <v>3426</v>
      </c>
      <c r="H2271" s="142" t="s">
        <v>3427</v>
      </c>
      <c r="I2271" s="142" t="s">
        <v>23</v>
      </c>
      <c r="J2271" s="142">
        <v>2</v>
      </c>
      <c r="K2271" s="142">
        <v>1</v>
      </c>
      <c r="L2271" s="227"/>
      <c r="M2271" s="227"/>
      <c r="N2271" s="227">
        <v>59900</v>
      </c>
      <c r="O2271" s="227">
        <v>59900</v>
      </c>
      <c r="P2271" s="227">
        <v>59900</v>
      </c>
      <c r="Q2271" s="227"/>
      <c r="R2271" s="227"/>
      <c r="S2271" s="227"/>
      <c r="T2271" s="227"/>
      <c r="U2271" s="227"/>
      <c r="V2271" s="227"/>
      <c r="W2271" s="143">
        <v>43511</v>
      </c>
      <c r="X2271" s="143">
        <v>45290</v>
      </c>
      <c r="Y2271">
        <f t="shared" si="71"/>
        <v>59900</v>
      </c>
    </row>
    <row r="2272" spans="1:25">
      <c r="A2272" s="1" t="str">
        <f t="shared" si="70"/>
        <v>060150011397000</v>
      </c>
      <c r="B2272" s="142" t="s">
        <v>68</v>
      </c>
      <c r="C2272" s="142" t="s">
        <v>2069</v>
      </c>
      <c r="D2272" s="142" t="s">
        <v>3388</v>
      </c>
      <c r="E2272" s="142" t="s">
        <v>3389</v>
      </c>
      <c r="F2272" s="142" t="s">
        <v>3428</v>
      </c>
      <c r="G2272" s="142" t="s">
        <v>3429</v>
      </c>
      <c r="H2272" s="142" t="s">
        <v>3430</v>
      </c>
      <c r="I2272" s="142" t="s">
        <v>23</v>
      </c>
      <c r="J2272" s="142">
        <v>1</v>
      </c>
      <c r="K2272" s="142">
        <v>1</v>
      </c>
      <c r="L2272" s="227">
        <v>24</v>
      </c>
      <c r="M2272" s="227">
        <v>121039</v>
      </c>
      <c r="N2272" s="227">
        <v>3900</v>
      </c>
      <c r="O2272" s="227">
        <v>3900</v>
      </c>
      <c r="P2272" s="227">
        <v>3900</v>
      </c>
      <c r="Q2272" s="227"/>
      <c r="R2272" s="227"/>
      <c r="S2272" s="227"/>
      <c r="T2272" s="227">
        <v>295</v>
      </c>
      <c r="U2272" s="227">
        <v>789300</v>
      </c>
      <c r="V2272" s="227">
        <v>-698474</v>
      </c>
      <c r="W2272" s="143">
        <v>46027</v>
      </c>
      <c r="X2272" s="143">
        <v>46035</v>
      </c>
      <c r="Y2272">
        <f t="shared" si="71"/>
        <v>3900</v>
      </c>
    </row>
    <row r="2273" spans="1:25">
      <c r="A2273" s="1" t="str">
        <f t="shared" si="70"/>
        <v>060150012110000</v>
      </c>
      <c r="B2273" s="142" t="s">
        <v>68</v>
      </c>
      <c r="C2273" s="142" t="s">
        <v>2069</v>
      </c>
      <c r="D2273" s="142" t="s">
        <v>3377</v>
      </c>
      <c r="E2273" s="142" t="s">
        <v>3378</v>
      </c>
      <c r="F2273" s="142" t="s">
        <v>3431</v>
      </c>
      <c r="G2273" s="142" t="s">
        <v>3432</v>
      </c>
      <c r="H2273" s="142" t="s">
        <v>3433</v>
      </c>
      <c r="I2273" s="142" t="s">
        <v>23</v>
      </c>
      <c r="J2273" s="142">
        <v>2</v>
      </c>
      <c r="K2273" s="142">
        <v>1</v>
      </c>
      <c r="L2273" s="227"/>
      <c r="M2273" s="227"/>
      <c r="N2273" s="227">
        <v>42900</v>
      </c>
      <c r="O2273" s="227">
        <v>42900</v>
      </c>
      <c r="P2273" s="227">
        <v>42900</v>
      </c>
      <c r="Q2273" s="227"/>
      <c r="R2273" s="227"/>
      <c r="S2273" s="227"/>
      <c r="T2273" s="227"/>
      <c r="U2273" s="227"/>
      <c r="V2273" s="227"/>
      <c r="W2273" s="143">
        <v>42909</v>
      </c>
      <c r="X2273" s="143">
        <v>45840</v>
      </c>
      <c r="Y2273">
        <f t="shared" si="71"/>
        <v>42900</v>
      </c>
    </row>
    <row r="2274" spans="1:25">
      <c r="A2274" s="1" t="str">
        <f t="shared" si="70"/>
        <v>060150013093000</v>
      </c>
      <c r="B2274" s="142" t="s">
        <v>68</v>
      </c>
      <c r="C2274" s="142" t="s">
        <v>2069</v>
      </c>
      <c r="D2274" s="142" t="s">
        <v>3388</v>
      </c>
      <c r="E2274" s="142" t="s">
        <v>3389</v>
      </c>
      <c r="F2274" s="142" t="s">
        <v>3434</v>
      </c>
      <c r="G2274" s="142" t="s">
        <v>3435</v>
      </c>
      <c r="H2274" s="142" t="s">
        <v>3436</v>
      </c>
      <c r="I2274" s="142" t="s">
        <v>23</v>
      </c>
      <c r="J2274" s="142">
        <v>2</v>
      </c>
      <c r="K2274" s="142">
        <v>1</v>
      </c>
      <c r="L2274" s="227">
        <v>4270</v>
      </c>
      <c r="M2274" s="227">
        <v>71792</v>
      </c>
      <c r="N2274" s="227">
        <v>24000</v>
      </c>
      <c r="O2274" s="227">
        <v>24000</v>
      </c>
      <c r="P2274" s="227">
        <v>24000</v>
      </c>
      <c r="Q2274" s="227"/>
      <c r="R2274" s="227"/>
      <c r="S2274" s="227"/>
      <c r="T2274" s="227">
        <v>15954</v>
      </c>
      <c r="U2274" s="227">
        <v>296150</v>
      </c>
      <c r="V2274" s="227">
        <v>27913</v>
      </c>
      <c r="W2274" s="143">
        <v>46034</v>
      </c>
      <c r="X2274" s="143">
        <v>46035</v>
      </c>
      <c r="Y2274">
        <f t="shared" si="71"/>
        <v>24000</v>
      </c>
    </row>
    <row r="2275" spans="1:25">
      <c r="A2275" s="1" t="str">
        <f t="shared" si="70"/>
        <v>060150015114000</v>
      </c>
      <c r="B2275" s="142" t="s">
        <v>68</v>
      </c>
      <c r="C2275" s="142" t="s">
        <v>2069</v>
      </c>
      <c r="D2275" s="142" t="s">
        <v>3366</v>
      </c>
      <c r="E2275" s="142" t="s">
        <v>3367</v>
      </c>
      <c r="F2275" s="142" t="s">
        <v>3437</v>
      </c>
      <c r="G2275" s="142" t="s">
        <v>3438</v>
      </c>
      <c r="H2275" s="142" t="s">
        <v>3439</v>
      </c>
      <c r="I2275" s="142" t="s">
        <v>23</v>
      </c>
      <c r="J2275" s="142">
        <v>2</v>
      </c>
      <c r="K2275" s="142">
        <v>1</v>
      </c>
      <c r="L2275" s="227">
        <v>45420</v>
      </c>
      <c r="M2275" s="227">
        <v>1030508</v>
      </c>
      <c r="N2275" s="227">
        <v>29900</v>
      </c>
      <c r="O2275" s="227">
        <v>29900</v>
      </c>
      <c r="P2275" s="227">
        <v>29900</v>
      </c>
      <c r="Q2275" s="227"/>
      <c r="R2275" s="227"/>
      <c r="S2275" s="227"/>
      <c r="T2275" s="227">
        <v>29266</v>
      </c>
      <c r="U2275" s="227">
        <v>704449</v>
      </c>
      <c r="V2275" s="227">
        <v>40449</v>
      </c>
      <c r="W2275" s="143">
        <v>46024</v>
      </c>
      <c r="X2275" s="143">
        <v>46035</v>
      </c>
      <c r="Y2275">
        <f t="shared" si="71"/>
        <v>29900</v>
      </c>
    </row>
    <row r="2276" spans="1:25">
      <c r="A2276" s="1" t="str">
        <f t="shared" si="70"/>
        <v>060150016395000</v>
      </c>
      <c r="B2276" s="142" t="s">
        <v>68</v>
      </c>
      <c r="C2276" s="142" t="s">
        <v>2069</v>
      </c>
      <c r="D2276" s="142" t="s">
        <v>3366</v>
      </c>
      <c r="E2276" s="142" t="s">
        <v>3367</v>
      </c>
      <c r="F2276" s="142" t="s">
        <v>3440</v>
      </c>
      <c r="G2276" s="142" t="s">
        <v>3441</v>
      </c>
      <c r="H2276" s="142" t="s">
        <v>3442</v>
      </c>
      <c r="I2276" s="142" t="s">
        <v>23</v>
      </c>
      <c r="J2276" s="142">
        <v>2</v>
      </c>
      <c r="K2276" s="142">
        <v>1</v>
      </c>
      <c r="L2276" s="227">
        <v>14682</v>
      </c>
      <c r="M2276" s="227">
        <v>302008</v>
      </c>
      <c r="N2276" s="227">
        <v>22900</v>
      </c>
      <c r="O2276" s="227">
        <v>36900</v>
      </c>
      <c r="P2276" s="227">
        <v>36900</v>
      </c>
      <c r="Q2276" s="227"/>
      <c r="R2276" s="227"/>
      <c r="S2276" s="227"/>
      <c r="T2276" s="227">
        <v>7546</v>
      </c>
      <c r="U2276" s="227">
        <v>278447</v>
      </c>
      <c r="V2276" s="227">
        <v>123226</v>
      </c>
      <c r="W2276" s="143">
        <v>46030</v>
      </c>
      <c r="X2276" s="143">
        <v>46034</v>
      </c>
      <c r="Y2276">
        <f t="shared" si="71"/>
        <v>36900</v>
      </c>
    </row>
    <row r="2277" spans="1:25">
      <c r="A2277" s="1" t="str">
        <f t="shared" si="70"/>
        <v>060150016471000</v>
      </c>
      <c r="B2277" s="142" t="s">
        <v>68</v>
      </c>
      <c r="C2277" s="142" t="s">
        <v>2069</v>
      </c>
      <c r="D2277" s="142" t="s">
        <v>3423</v>
      </c>
      <c r="E2277" s="142" t="s">
        <v>3424</v>
      </c>
      <c r="F2277" s="142" t="s">
        <v>3443</v>
      </c>
      <c r="G2277" s="142" t="s">
        <v>3444</v>
      </c>
      <c r="H2277" s="142" t="s">
        <v>3445</v>
      </c>
      <c r="I2277" s="142" t="s">
        <v>23</v>
      </c>
      <c r="J2277" s="142">
        <v>2</v>
      </c>
      <c r="K2277" s="142">
        <v>1</v>
      </c>
      <c r="L2277" s="227"/>
      <c r="M2277" s="227"/>
      <c r="N2277" s="227">
        <v>64900</v>
      </c>
      <c r="O2277" s="227">
        <v>64900</v>
      </c>
      <c r="P2277" s="227">
        <v>64900</v>
      </c>
      <c r="Q2277" s="227"/>
      <c r="R2277" s="227"/>
      <c r="S2277" s="227"/>
      <c r="T2277" s="227"/>
      <c r="U2277" s="227"/>
      <c r="V2277" s="227"/>
      <c r="W2277" s="143">
        <v>45728</v>
      </c>
      <c r="X2277" s="143">
        <v>45729</v>
      </c>
      <c r="Y2277">
        <f t="shared" si="71"/>
        <v>64900</v>
      </c>
    </row>
    <row r="2278" spans="1:25">
      <c r="A2278" s="1" t="str">
        <f t="shared" si="70"/>
        <v>060150016516000</v>
      </c>
      <c r="B2278" s="142" t="s">
        <v>68</v>
      </c>
      <c r="C2278" s="142" t="s">
        <v>2069</v>
      </c>
      <c r="D2278" s="142" t="s">
        <v>3388</v>
      </c>
      <c r="E2278" s="142" t="s">
        <v>3389</v>
      </c>
      <c r="F2278" s="142" t="s">
        <v>3446</v>
      </c>
      <c r="G2278" s="142" t="s">
        <v>3447</v>
      </c>
      <c r="H2278" s="142" t="s">
        <v>3448</v>
      </c>
      <c r="I2278" s="142" t="s">
        <v>23</v>
      </c>
      <c r="J2278" s="142">
        <v>2</v>
      </c>
      <c r="K2278" s="142">
        <v>1</v>
      </c>
      <c r="L2278" s="227">
        <v>9270</v>
      </c>
      <c r="M2278" s="227">
        <v>826867</v>
      </c>
      <c r="N2278" s="227">
        <v>104900</v>
      </c>
      <c r="O2278" s="227">
        <v>104900</v>
      </c>
      <c r="P2278" s="227">
        <v>104900</v>
      </c>
      <c r="Q2278" s="227"/>
      <c r="R2278" s="227"/>
      <c r="S2278" s="227"/>
      <c r="T2278" s="227">
        <v>7286</v>
      </c>
      <c r="U2278" s="227">
        <v>608752</v>
      </c>
      <c r="V2278" s="227">
        <v>-41146</v>
      </c>
      <c r="W2278" s="143">
        <v>46034</v>
      </c>
      <c r="X2278" s="143">
        <v>46034</v>
      </c>
      <c r="Y2278">
        <f t="shared" si="71"/>
        <v>104900</v>
      </c>
    </row>
    <row r="2279" spans="1:25">
      <c r="A2279" s="1" t="str">
        <f t="shared" si="70"/>
        <v>060150017116000</v>
      </c>
      <c r="B2279" s="142" t="s">
        <v>68</v>
      </c>
      <c r="C2279" s="142" t="s">
        <v>2069</v>
      </c>
      <c r="D2279" s="142" t="s">
        <v>3366</v>
      </c>
      <c r="E2279" s="142" t="s">
        <v>3367</v>
      </c>
      <c r="F2279" s="142" t="s">
        <v>3449</v>
      </c>
      <c r="G2279" s="142" t="s">
        <v>3450</v>
      </c>
      <c r="H2279" s="142" t="s">
        <v>3451</v>
      </c>
      <c r="I2279" s="142" t="s">
        <v>23</v>
      </c>
      <c r="J2279" s="142">
        <v>2</v>
      </c>
      <c r="K2279" s="142">
        <v>1</v>
      </c>
      <c r="L2279" s="227"/>
      <c r="M2279" s="227"/>
      <c r="N2279" s="227">
        <v>16900</v>
      </c>
      <c r="O2279" s="227">
        <v>16900</v>
      </c>
      <c r="P2279" s="227">
        <v>16900</v>
      </c>
      <c r="Q2279" s="227"/>
      <c r="R2279" s="227"/>
      <c r="S2279" s="227"/>
      <c r="T2279" s="227"/>
      <c r="U2279" s="227"/>
      <c r="V2279" s="227"/>
      <c r="W2279" s="143">
        <v>40833</v>
      </c>
      <c r="X2279" s="143">
        <v>40847</v>
      </c>
      <c r="Y2279">
        <f t="shared" si="71"/>
        <v>16900</v>
      </c>
    </row>
    <row r="2280" spans="1:25">
      <c r="A2280" s="1" t="str">
        <f t="shared" si="70"/>
        <v>060150018312000</v>
      </c>
      <c r="B2280" s="142" t="s">
        <v>68</v>
      </c>
      <c r="C2280" s="142" t="s">
        <v>2069</v>
      </c>
      <c r="D2280" s="142" t="s">
        <v>3377</v>
      </c>
      <c r="E2280" s="142" t="s">
        <v>3378</v>
      </c>
      <c r="F2280" s="142" t="s">
        <v>3452</v>
      </c>
      <c r="G2280" s="142" t="s">
        <v>3453</v>
      </c>
      <c r="H2280" s="142" t="s">
        <v>3454</v>
      </c>
      <c r="I2280" s="142" t="s">
        <v>23</v>
      </c>
      <c r="J2280" s="142">
        <v>2</v>
      </c>
      <c r="K2280" s="142">
        <v>1</v>
      </c>
      <c r="L2280" s="227">
        <v>-122760</v>
      </c>
      <c r="M2280" s="227">
        <v>-4542120</v>
      </c>
      <c r="N2280" s="227">
        <v>40900</v>
      </c>
      <c r="O2280" s="227">
        <v>40900</v>
      </c>
      <c r="P2280" s="227">
        <v>40900</v>
      </c>
      <c r="Q2280" s="227"/>
      <c r="R2280" s="227"/>
      <c r="S2280" s="227"/>
      <c r="T2280" s="227">
        <v>122760</v>
      </c>
      <c r="U2280" s="227">
        <v>4971780</v>
      </c>
      <c r="V2280" s="227">
        <v>429660</v>
      </c>
      <c r="W2280" s="143">
        <v>45910</v>
      </c>
      <c r="X2280" s="143">
        <v>45930</v>
      </c>
      <c r="Y2280">
        <f t="shared" si="71"/>
        <v>40900</v>
      </c>
    </row>
    <row r="2281" spans="1:25">
      <c r="A2281" s="1" t="str">
        <f t="shared" si="70"/>
        <v>060150019473000</v>
      </c>
      <c r="B2281" s="142" t="s">
        <v>68</v>
      </c>
      <c r="C2281" s="142" t="s">
        <v>2069</v>
      </c>
      <c r="D2281" s="142" t="s">
        <v>3366</v>
      </c>
      <c r="E2281" s="142" t="s">
        <v>3367</v>
      </c>
      <c r="F2281" s="142" t="s">
        <v>3455</v>
      </c>
      <c r="G2281" s="142" t="s">
        <v>3456</v>
      </c>
      <c r="H2281" s="142" t="s">
        <v>3457</v>
      </c>
      <c r="I2281" s="142" t="s">
        <v>23</v>
      </c>
      <c r="J2281" s="142">
        <v>2</v>
      </c>
      <c r="K2281" s="142">
        <v>1</v>
      </c>
      <c r="L2281" s="227">
        <v>15704</v>
      </c>
      <c r="M2281" s="227">
        <v>397960</v>
      </c>
      <c r="N2281" s="227">
        <v>29900</v>
      </c>
      <c r="O2281" s="227">
        <v>29900</v>
      </c>
      <c r="P2281" s="227">
        <v>29900</v>
      </c>
      <c r="Q2281" s="227"/>
      <c r="R2281" s="227"/>
      <c r="S2281" s="227"/>
      <c r="T2281" s="227">
        <v>24646</v>
      </c>
      <c r="U2281" s="227">
        <v>612337</v>
      </c>
      <c r="V2281" s="227">
        <v>-12224</v>
      </c>
      <c r="W2281" s="143">
        <v>46034</v>
      </c>
      <c r="X2281" s="143">
        <v>46035</v>
      </c>
      <c r="Y2281">
        <f t="shared" si="71"/>
        <v>29900</v>
      </c>
    </row>
    <row r="2282" spans="1:25">
      <c r="A2282" s="1" t="str">
        <f t="shared" si="70"/>
        <v>060150022634000</v>
      </c>
      <c r="B2282" s="142" t="s">
        <v>68</v>
      </c>
      <c r="C2282" s="142" t="s">
        <v>2069</v>
      </c>
      <c r="D2282" s="142" t="s">
        <v>3423</v>
      </c>
      <c r="E2282" s="142" t="s">
        <v>3424</v>
      </c>
      <c r="F2282" s="142" t="s">
        <v>3458</v>
      </c>
      <c r="G2282" s="142" t="s">
        <v>3459</v>
      </c>
      <c r="H2282" s="142" t="s">
        <v>3460</v>
      </c>
      <c r="I2282" s="142" t="s">
        <v>23</v>
      </c>
      <c r="J2282" s="142">
        <v>2</v>
      </c>
      <c r="K2282" s="142">
        <v>1</v>
      </c>
      <c r="L2282" s="227">
        <v>11532</v>
      </c>
      <c r="M2282" s="227">
        <v>443538</v>
      </c>
      <c r="N2282" s="227">
        <v>31000</v>
      </c>
      <c r="O2282" s="227">
        <v>44900</v>
      </c>
      <c r="P2282" s="227">
        <v>44900</v>
      </c>
      <c r="Q2282" s="227"/>
      <c r="R2282" s="227"/>
      <c r="S2282" s="227"/>
      <c r="T2282" s="227">
        <v>16566</v>
      </c>
      <c r="U2282" s="227">
        <v>739789</v>
      </c>
      <c r="V2282" s="227">
        <v>102636</v>
      </c>
      <c r="W2282" s="143">
        <v>46034</v>
      </c>
      <c r="X2282" s="143">
        <v>46032</v>
      </c>
      <c r="Y2282">
        <f t="shared" si="71"/>
        <v>44900</v>
      </c>
    </row>
    <row r="2283" spans="1:25">
      <c r="A2283" s="1" t="str">
        <f t="shared" si="70"/>
        <v>060150023517000</v>
      </c>
      <c r="B2283" s="142" t="s">
        <v>68</v>
      </c>
      <c r="C2283" s="142" t="s">
        <v>2069</v>
      </c>
      <c r="D2283" s="142" t="s">
        <v>3423</v>
      </c>
      <c r="E2283" s="142" t="s">
        <v>3424</v>
      </c>
      <c r="F2283" s="142" t="s">
        <v>3461</v>
      </c>
      <c r="G2283" s="142" t="s">
        <v>3462</v>
      </c>
      <c r="H2283" s="142" t="s">
        <v>3463</v>
      </c>
      <c r="I2283" s="142" t="s">
        <v>23</v>
      </c>
      <c r="J2283" s="142">
        <v>2</v>
      </c>
      <c r="K2283" s="142">
        <v>1</v>
      </c>
      <c r="L2283" s="227">
        <v>-1124</v>
      </c>
      <c r="M2283" s="227">
        <v>-139202</v>
      </c>
      <c r="N2283" s="227">
        <v>110000</v>
      </c>
      <c r="O2283" s="227">
        <v>134900</v>
      </c>
      <c r="P2283" s="227">
        <v>134900</v>
      </c>
      <c r="Q2283" s="227"/>
      <c r="R2283" s="227"/>
      <c r="S2283" s="227"/>
      <c r="T2283" s="227">
        <v>9868</v>
      </c>
      <c r="U2283" s="227">
        <v>933903</v>
      </c>
      <c r="V2283" s="227">
        <v>-288202</v>
      </c>
      <c r="W2283" s="143">
        <v>46034</v>
      </c>
      <c r="X2283" s="143">
        <v>46034</v>
      </c>
      <c r="Y2283">
        <f t="shared" si="71"/>
        <v>134900</v>
      </c>
    </row>
    <row r="2284" spans="1:25">
      <c r="A2284" s="1" t="str">
        <f t="shared" si="70"/>
        <v>060150029200000</v>
      </c>
      <c r="B2284" s="142" t="s">
        <v>68</v>
      </c>
      <c r="C2284" s="142" t="s">
        <v>2069</v>
      </c>
      <c r="D2284" s="142" t="s">
        <v>3423</v>
      </c>
      <c r="E2284" s="142" t="s">
        <v>3424</v>
      </c>
      <c r="F2284" s="142" t="s">
        <v>3464</v>
      </c>
      <c r="G2284" s="142" t="s">
        <v>3465</v>
      </c>
      <c r="H2284" s="142" t="s">
        <v>3466</v>
      </c>
      <c r="I2284" s="142" t="s">
        <v>23</v>
      </c>
      <c r="J2284" s="142">
        <v>1</v>
      </c>
      <c r="K2284" s="142">
        <v>1</v>
      </c>
      <c r="L2284" s="227">
        <v>1434</v>
      </c>
      <c r="M2284" s="227">
        <v>67620445</v>
      </c>
      <c r="N2284" s="227">
        <v>51500</v>
      </c>
      <c r="O2284" s="227">
        <v>51500</v>
      </c>
      <c r="P2284" s="227">
        <v>51500</v>
      </c>
      <c r="Q2284" s="227"/>
      <c r="R2284" s="227"/>
      <c r="S2284" s="227"/>
      <c r="T2284" s="227">
        <v>766</v>
      </c>
      <c r="U2284" s="227">
        <v>34541500</v>
      </c>
      <c r="V2284" s="227">
        <v>-1579324</v>
      </c>
      <c r="W2284" s="143">
        <v>46025</v>
      </c>
      <c r="X2284" s="143">
        <v>46035</v>
      </c>
      <c r="Y2284">
        <f t="shared" si="71"/>
        <v>51500</v>
      </c>
    </row>
    <row r="2285" spans="1:25">
      <c r="A2285" s="1" t="str">
        <f t="shared" si="70"/>
        <v>060150032080000</v>
      </c>
      <c r="B2285" s="142" t="s">
        <v>68</v>
      </c>
      <c r="C2285" s="142" t="s">
        <v>2069</v>
      </c>
      <c r="D2285" s="142" t="s">
        <v>3377</v>
      </c>
      <c r="E2285" s="142" t="s">
        <v>3378</v>
      </c>
      <c r="F2285" s="142" t="s">
        <v>3467</v>
      </c>
      <c r="G2285" s="142" t="s">
        <v>3468</v>
      </c>
      <c r="H2285" s="142" t="s">
        <v>3469</v>
      </c>
      <c r="I2285" s="142" t="s">
        <v>23</v>
      </c>
      <c r="J2285" s="142">
        <v>2</v>
      </c>
      <c r="K2285" s="142">
        <v>1</v>
      </c>
      <c r="L2285" s="227"/>
      <c r="M2285" s="227"/>
      <c r="N2285" s="227">
        <v>132900</v>
      </c>
      <c r="O2285" s="227">
        <v>132900</v>
      </c>
      <c r="P2285" s="227">
        <v>132900</v>
      </c>
      <c r="Q2285" s="227"/>
      <c r="R2285" s="227"/>
      <c r="S2285" s="227"/>
      <c r="T2285" s="227"/>
      <c r="U2285" s="227"/>
      <c r="V2285" s="227"/>
      <c r="W2285" s="143"/>
      <c r="X2285" s="143">
        <v>45951</v>
      </c>
      <c r="Y2285">
        <f t="shared" si="71"/>
        <v>132900</v>
      </c>
    </row>
    <row r="2286" spans="1:25">
      <c r="A2286" s="1" t="str">
        <f t="shared" si="70"/>
        <v>060150034058000</v>
      </c>
      <c r="B2286" s="142" t="s">
        <v>68</v>
      </c>
      <c r="C2286" s="142" t="s">
        <v>2069</v>
      </c>
      <c r="D2286" s="142" t="s">
        <v>3377</v>
      </c>
      <c r="E2286" s="142" t="s">
        <v>3378</v>
      </c>
      <c r="F2286" s="142" t="s">
        <v>3470</v>
      </c>
      <c r="G2286" s="142" t="s">
        <v>3471</v>
      </c>
      <c r="H2286" s="142" t="s">
        <v>3472</v>
      </c>
      <c r="I2286" s="142" t="s">
        <v>23</v>
      </c>
      <c r="J2286" s="142">
        <v>1</v>
      </c>
      <c r="K2286" s="142">
        <v>1</v>
      </c>
      <c r="L2286" s="227">
        <v>90</v>
      </c>
      <c r="M2286" s="227">
        <v>3213000</v>
      </c>
      <c r="N2286" s="227">
        <v>45900</v>
      </c>
      <c r="O2286" s="227">
        <v>45900</v>
      </c>
      <c r="P2286" s="227">
        <v>45900</v>
      </c>
      <c r="Q2286" s="227"/>
      <c r="R2286" s="227"/>
      <c r="S2286" s="227"/>
      <c r="T2286" s="227">
        <v>3</v>
      </c>
      <c r="U2286" s="227">
        <v>137700</v>
      </c>
      <c r="V2286" s="227">
        <v>30600</v>
      </c>
      <c r="W2286" s="143">
        <v>45967</v>
      </c>
      <c r="X2286" s="143">
        <v>46033</v>
      </c>
      <c r="Y2286">
        <f t="shared" si="71"/>
        <v>45900</v>
      </c>
    </row>
    <row r="2287" spans="1:25">
      <c r="A2287" s="1" t="str">
        <f t="shared" si="70"/>
        <v>060150034238000</v>
      </c>
      <c r="B2287" s="142" t="s">
        <v>68</v>
      </c>
      <c r="C2287" s="142" t="s">
        <v>2069</v>
      </c>
      <c r="D2287" s="142" t="s">
        <v>3377</v>
      </c>
      <c r="E2287" s="142" t="s">
        <v>3378</v>
      </c>
      <c r="F2287" s="142" t="s">
        <v>3473</v>
      </c>
      <c r="G2287" s="142" t="s">
        <v>3474</v>
      </c>
      <c r="H2287" s="142" t="s">
        <v>3475</v>
      </c>
      <c r="I2287" s="142" t="s">
        <v>23</v>
      </c>
      <c r="J2287" s="142">
        <v>2</v>
      </c>
      <c r="K2287" s="142">
        <v>1</v>
      </c>
      <c r="L2287" s="227"/>
      <c r="M2287" s="227"/>
      <c r="N2287" s="227">
        <v>129900</v>
      </c>
      <c r="O2287" s="227">
        <v>129900</v>
      </c>
      <c r="P2287" s="227">
        <v>129900</v>
      </c>
      <c r="Q2287" s="227"/>
      <c r="R2287" s="227"/>
      <c r="S2287" s="227"/>
      <c r="T2287" s="227"/>
      <c r="U2287" s="227"/>
      <c r="V2287" s="227"/>
      <c r="W2287" s="143"/>
      <c r="X2287" s="143">
        <v>46035</v>
      </c>
      <c r="Y2287">
        <f t="shared" si="71"/>
        <v>129900</v>
      </c>
    </row>
    <row r="2288" spans="1:25">
      <c r="A2288" s="1" t="str">
        <f t="shared" si="70"/>
        <v>060150041234000</v>
      </c>
      <c r="B2288" s="142" t="s">
        <v>68</v>
      </c>
      <c r="C2288" s="142" t="s">
        <v>2069</v>
      </c>
      <c r="D2288" s="142" t="s">
        <v>3377</v>
      </c>
      <c r="E2288" s="142" t="s">
        <v>3378</v>
      </c>
      <c r="F2288" s="142" t="s">
        <v>3476</v>
      </c>
      <c r="G2288" s="142" t="s">
        <v>3477</v>
      </c>
      <c r="H2288" s="142" t="s">
        <v>3478</v>
      </c>
      <c r="I2288" s="142" t="s">
        <v>21</v>
      </c>
      <c r="J2288" s="142">
        <v>1</v>
      </c>
      <c r="K2288" s="142">
        <v>1</v>
      </c>
      <c r="L2288" s="227"/>
      <c r="M2288" s="227"/>
      <c r="N2288" s="227">
        <v>20000</v>
      </c>
      <c r="O2288" s="227">
        <v>20000</v>
      </c>
      <c r="P2288" s="227">
        <v>20000</v>
      </c>
      <c r="Q2288" s="227"/>
      <c r="R2288" s="227"/>
      <c r="S2288" s="227"/>
      <c r="T2288" s="227"/>
      <c r="U2288" s="227"/>
      <c r="V2288" s="227"/>
      <c r="W2288" s="143">
        <v>44630</v>
      </c>
      <c r="X2288" s="143">
        <v>45201</v>
      </c>
      <c r="Y2288">
        <f t="shared" si="71"/>
        <v>20000</v>
      </c>
    </row>
    <row r="2289" spans="1:25">
      <c r="A2289" s="1" t="str">
        <f t="shared" si="70"/>
        <v>060150042823000</v>
      </c>
      <c r="B2289" s="142" t="s">
        <v>68</v>
      </c>
      <c r="C2289" s="142" t="s">
        <v>2069</v>
      </c>
      <c r="D2289" s="142" t="s">
        <v>3423</v>
      </c>
      <c r="E2289" s="142" t="s">
        <v>3424</v>
      </c>
      <c r="F2289" s="142" t="s">
        <v>3479</v>
      </c>
      <c r="G2289" s="142" t="s">
        <v>3480</v>
      </c>
      <c r="H2289" s="142" t="s">
        <v>3481</v>
      </c>
      <c r="I2289" s="142" t="s">
        <v>23</v>
      </c>
      <c r="J2289" s="142">
        <v>2</v>
      </c>
      <c r="K2289" s="142">
        <v>1</v>
      </c>
      <c r="L2289" s="227">
        <v>87292</v>
      </c>
      <c r="M2289" s="227">
        <v>5424285</v>
      </c>
      <c r="N2289" s="227">
        <v>85000</v>
      </c>
      <c r="O2289" s="227">
        <v>85000</v>
      </c>
      <c r="P2289" s="227">
        <v>85000</v>
      </c>
      <c r="Q2289" s="227"/>
      <c r="R2289" s="227"/>
      <c r="S2289" s="227"/>
      <c r="T2289" s="227">
        <v>17598</v>
      </c>
      <c r="U2289" s="227">
        <v>1207004</v>
      </c>
      <c r="V2289" s="227">
        <v>113472</v>
      </c>
      <c r="W2289" s="143">
        <v>45982</v>
      </c>
      <c r="X2289" s="143">
        <v>46033</v>
      </c>
      <c r="Y2289">
        <f t="shared" si="71"/>
        <v>85000</v>
      </c>
    </row>
    <row r="2290" spans="1:25">
      <c r="A2290" s="1" t="str">
        <f t="shared" si="70"/>
        <v>060150042946000</v>
      </c>
      <c r="B2290" s="142" t="s">
        <v>68</v>
      </c>
      <c r="C2290" s="142" t="s">
        <v>2069</v>
      </c>
      <c r="D2290" s="142" t="s">
        <v>3388</v>
      </c>
      <c r="E2290" s="142" t="s">
        <v>3389</v>
      </c>
      <c r="F2290" s="142" t="s">
        <v>3482</v>
      </c>
      <c r="G2290" s="142" t="s">
        <v>3483</v>
      </c>
      <c r="H2290" s="142" t="s">
        <v>3484</v>
      </c>
      <c r="I2290" s="142" t="s">
        <v>23</v>
      </c>
      <c r="J2290" s="142">
        <v>2</v>
      </c>
      <c r="K2290" s="142">
        <v>1</v>
      </c>
      <c r="L2290" s="227">
        <v>2900</v>
      </c>
      <c r="M2290" s="227">
        <v>65865</v>
      </c>
      <c r="N2290" s="227">
        <v>34900</v>
      </c>
      <c r="O2290" s="227">
        <v>34900</v>
      </c>
      <c r="P2290" s="227">
        <v>34900</v>
      </c>
      <c r="Q2290" s="227"/>
      <c r="R2290" s="227"/>
      <c r="S2290" s="227"/>
      <c r="T2290" s="227">
        <v>10150</v>
      </c>
      <c r="U2290" s="227">
        <v>317109</v>
      </c>
      <c r="V2290" s="227">
        <v>86582</v>
      </c>
      <c r="W2290" s="143">
        <v>46030</v>
      </c>
      <c r="X2290" s="143">
        <v>46035</v>
      </c>
      <c r="Y2290">
        <f t="shared" si="71"/>
        <v>34900</v>
      </c>
    </row>
    <row r="2291" spans="1:25">
      <c r="A2291" s="1" t="str">
        <f t="shared" si="70"/>
        <v>060150049060000</v>
      </c>
      <c r="B2291" s="142" t="s">
        <v>68</v>
      </c>
      <c r="C2291" s="142" t="s">
        <v>2069</v>
      </c>
      <c r="D2291" s="142" t="s">
        <v>3377</v>
      </c>
      <c r="E2291" s="142" t="s">
        <v>3378</v>
      </c>
      <c r="F2291" s="142" t="s">
        <v>3485</v>
      </c>
      <c r="G2291" s="142" t="s">
        <v>3486</v>
      </c>
      <c r="H2291" s="142" t="s">
        <v>3487</v>
      </c>
      <c r="I2291" s="142" t="s">
        <v>23</v>
      </c>
      <c r="J2291" s="142">
        <v>2</v>
      </c>
      <c r="K2291" s="142">
        <v>1</v>
      </c>
      <c r="L2291" s="227">
        <v>680308</v>
      </c>
      <c r="M2291" s="227">
        <v>86335567</v>
      </c>
      <c r="N2291" s="227">
        <v>122900</v>
      </c>
      <c r="O2291" s="227">
        <v>122900</v>
      </c>
      <c r="P2291" s="227">
        <v>122900</v>
      </c>
      <c r="Q2291" s="227"/>
      <c r="R2291" s="227"/>
      <c r="S2291" s="227"/>
      <c r="T2291" s="227">
        <v>202692</v>
      </c>
      <c r="U2291" s="227">
        <v>24529748</v>
      </c>
      <c r="V2291" s="227">
        <v>-1193202</v>
      </c>
      <c r="W2291" s="143">
        <v>46006</v>
      </c>
      <c r="X2291" s="143">
        <v>46035</v>
      </c>
      <c r="Y2291">
        <f t="shared" si="71"/>
        <v>122900</v>
      </c>
    </row>
    <row r="2292" spans="1:25">
      <c r="A2292" s="1" t="str">
        <f t="shared" si="70"/>
        <v>060150049074000</v>
      </c>
      <c r="B2292" s="142" t="s">
        <v>68</v>
      </c>
      <c r="C2292" s="142" t="s">
        <v>2069</v>
      </c>
      <c r="D2292" s="142" t="s">
        <v>3377</v>
      </c>
      <c r="E2292" s="142" t="s">
        <v>3378</v>
      </c>
      <c r="F2292" s="142" t="s">
        <v>3488</v>
      </c>
      <c r="G2292" s="142" t="s">
        <v>3489</v>
      </c>
      <c r="H2292" s="142" t="s">
        <v>3490</v>
      </c>
      <c r="I2292" s="142" t="s">
        <v>23</v>
      </c>
      <c r="J2292" s="142">
        <v>2</v>
      </c>
      <c r="K2292" s="142">
        <v>1</v>
      </c>
      <c r="L2292" s="227">
        <v>996206</v>
      </c>
      <c r="M2292" s="227">
        <v>107191766</v>
      </c>
      <c r="N2292" s="227">
        <v>106900</v>
      </c>
      <c r="O2292" s="227">
        <v>106900</v>
      </c>
      <c r="P2292" s="227">
        <v>106900</v>
      </c>
      <c r="Q2292" s="227"/>
      <c r="R2292" s="227"/>
      <c r="S2292" s="227"/>
      <c r="T2292" s="227">
        <v>3794</v>
      </c>
      <c r="U2292" s="227">
        <v>405579</v>
      </c>
      <c r="V2292" s="227">
        <v>-2655</v>
      </c>
      <c r="W2292" s="143">
        <v>45978</v>
      </c>
      <c r="X2292" s="143">
        <v>46033</v>
      </c>
      <c r="Y2292">
        <f t="shared" si="71"/>
        <v>106900</v>
      </c>
    </row>
    <row r="2293" spans="1:25">
      <c r="A2293" s="1" t="str">
        <f t="shared" si="70"/>
        <v>060150049618000</v>
      </c>
      <c r="B2293" s="142" t="s">
        <v>68</v>
      </c>
      <c r="C2293" s="142" t="s">
        <v>2069</v>
      </c>
      <c r="D2293" s="142" t="s">
        <v>3423</v>
      </c>
      <c r="E2293" s="142" t="s">
        <v>3424</v>
      </c>
      <c r="F2293" s="142" t="s">
        <v>3491</v>
      </c>
      <c r="G2293" s="142" t="s">
        <v>3492</v>
      </c>
      <c r="H2293" s="142" t="s">
        <v>3493</v>
      </c>
      <c r="I2293" s="142" t="s">
        <v>23</v>
      </c>
      <c r="J2293" s="142">
        <v>2</v>
      </c>
      <c r="K2293" s="142">
        <v>1</v>
      </c>
      <c r="L2293" s="227">
        <v>12946</v>
      </c>
      <c r="M2293" s="227">
        <v>1223397</v>
      </c>
      <c r="N2293" s="227">
        <v>95900</v>
      </c>
      <c r="O2293" s="227">
        <v>105900</v>
      </c>
      <c r="P2293" s="227">
        <v>105900</v>
      </c>
      <c r="Q2293" s="227"/>
      <c r="R2293" s="227"/>
      <c r="S2293" s="227"/>
      <c r="T2293" s="227">
        <v>1554</v>
      </c>
      <c r="U2293" s="227">
        <v>164568</v>
      </c>
      <c r="V2293" s="227">
        <v>17715</v>
      </c>
      <c r="W2293" s="143">
        <v>45952</v>
      </c>
      <c r="X2293" s="143">
        <v>46034</v>
      </c>
      <c r="Y2293">
        <f t="shared" si="71"/>
        <v>105900</v>
      </c>
    </row>
    <row r="2294" spans="1:25">
      <c r="A2294" s="1" t="str">
        <f t="shared" si="70"/>
        <v>060151001860000</v>
      </c>
      <c r="B2294" s="142" t="s">
        <v>68</v>
      </c>
      <c r="C2294" s="142" t="s">
        <v>2069</v>
      </c>
      <c r="D2294" s="142" t="s">
        <v>3494</v>
      </c>
      <c r="E2294" s="142" t="s">
        <v>2486</v>
      </c>
      <c r="F2294" s="142" t="s">
        <v>36</v>
      </c>
      <c r="G2294" s="142" t="s">
        <v>2487</v>
      </c>
      <c r="H2294" s="142" t="s">
        <v>2488</v>
      </c>
      <c r="I2294" s="142" t="s">
        <v>23</v>
      </c>
      <c r="J2294" s="142">
        <v>1</v>
      </c>
      <c r="K2294" s="142">
        <v>30</v>
      </c>
      <c r="L2294" s="227">
        <v>90</v>
      </c>
      <c r="M2294" s="227">
        <v>3496848</v>
      </c>
      <c r="N2294" s="227">
        <v>46800</v>
      </c>
      <c r="O2294" s="227">
        <v>46800</v>
      </c>
      <c r="P2294" s="227">
        <v>1404000</v>
      </c>
      <c r="Q2294" s="227"/>
      <c r="R2294" s="227"/>
      <c r="S2294" s="227"/>
      <c r="T2294" s="227">
        <v>0</v>
      </c>
      <c r="U2294" s="227">
        <v>0</v>
      </c>
      <c r="V2294" s="227">
        <v>0</v>
      </c>
      <c r="W2294" s="143">
        <v>45987</v>
      </c>
      <c r="X2294" s="143">
        <v>45963</v>
      </c>
      <c r="Y2294">
        <f t="shared" si="71"/>
        <v>1404000</v>
      </c>
    </row>
    <row r="2295" spans="1:25">
      <c r="A2295" s="1" t="str">
        <f t="shared" si="70"/>
        <v>060151001865000</v>
      </c>
      <c r="B2295" s="142" t="s">
        <v>68</v>
      </c>
      <c r="C2295" s="142" t="s">
        <v>2069</v>
      </c>
      <c r="D2295" s="142" t="s">
        <v>3494</v>
      </c>
      <c r="E2295" s="142" t="s">
        <v>2486</v>
      </c>
      <c r="F2295" s="142" t="s">
        <v>73</v>
      </c>
      <c r="G2295" s="142" t="s">
        <v>2661</v>
      </c>
      <c r="H2295" s="142" t="s">
        <v>2662</v>
      </c>
      <c r="I2295" s="142" t="s">
        <v>21</v>
      </c>
      <c r="J2295" s="142">
        <v>1</v>
      </c>
      <c r="K2295" s="142">
        <v>30</v>
      </c>
      <c r="L2295" s="227">
        <v>221</v>
      </c>
      <c r="M2295" s="227">
        <v>5836365</v>
      </c>
      <c r="N2295" s="227">
        <v>32500</v>
      </c>
      <c r="O2295" s="227">
        <v>32400</v>
      </c>
      <c r="P2295" s="227">
        <v>972000</v>
      </c>
      <c r="Q2295" s="227">
        <v>30</v>
      </c>
      <c r="R2295" s="227">
        <v>2200</v>
      </c>
      <c r="S2295" s="227">
        <v>906000</v>
      </c>
      <c r="T2295" s="227">
        <v>0</v>
      </c>
      <c r="U2295" s="227">
        <v>0</v>
      </c>
      <c r="V2295" s="227">
        <v>0</v>
      </c>
      <c r="W2295" s="143">
        <v>45468</v>
      </c>
      <c r="X2295" s="143">
        <v>45967</v>
      </c>
      <c r="Y2295">
        <f t="shared" si="71"/>
        <v>906000</v>
      </c>
    </row>
    <row r="2296" spans="1:25">
      <c r="A2296" s="1" t="str">
        <f t="shared" si="70"/>
        <v>060151002106000</v>
      </c>
      <c r="B2296" s="142" t="s">
        <v>68</v>
      </c>
      <c r="C2296" s="142" t="s">
        <v>2069</v>
      </c>
      <c r="D2296" s="142" t="s">
        <v>3495</v>
      </c>
      <c r="E2296" s="142" t="s">
        <v>3496</v>
      </c>
      <c r="F2296" s="142" t="s">
        <v>134</v>
      </c>
      <c r="G2296" s="142" t="s">
        <v>135</v>
      </c>
      <c r="H2296" s="142" t="s">
        <v>136</v>
      </c>
      <c r="I2296" s="142" t="s">
        <v>21</v>
      </c>
      <c r="J2296" s="142">
        <v>1</v>
      </c>
      <c r="K2296" s="142">
        <v>20</v>
      </c>
      <c r="L2296" s="227">
        <v>178</v>
      </c>
      <c r="M2296" s="227">
        <v>1440756</v>
      </c>
      <c r="N2296" s="227">
        <v>10600</v>
      </c>
      <c r="O2296" s="227">
        <v>10000</v>
      </c>
      <c r="P2296" s="227">
        <v>200000</v>
      </c>
      <c r="Q2296" s="227">
        <v>20</v>
      </c>
      <c r="R2296" s="227">
        <v>855</v>
      </c>
      <c r="S2296" s="227">
        <v>182900</v>
      </c>
      <c r="T2296" s="227">
        <v>55</v>
      </c>
      <c r="U2296" s="227">
        <v>462882</v>
      </c>
      <c r="V2296" s="227">
        <v>17704</v>
      </c>
      <c r="W2296" s="143">
        <v>46014</v>
      </c>
      <c r="X2296" s="143">
        <v>46035</v>
      </c>
      <c r="Y2296">
        <f t="shared" si="71"/>
        <v>182900</v>
      </c>
    </row>
    <row r="2297" spans="1:25">
      <c r="A2297" s="1" t="str">
        <f t="shared" si="70"/>
        <v>060151004890000</v>
      </c>
      <c r="B2297" s="142" t="s">
        <v>68</v>
      </c>
      <c r="C2297" s="142" t="s">
        <v>2069</v>
      </c>
      <c r="D2297" s="142" t="s">
        <v>3497</v>
      </c>
      <c r="E2297" s="142" t="s">
        <v>24</v>
      </c>
      <c r="F2297" s="142" t="s">
        <v>140</v>
      </c>
      <c r="G2297" s="142" t="s">
        <v>3498</v>
      </c>
      <c r="H2297" s="142" t="s">
        <v>141</v>
      </c>
      <c r="I2297" s="142" t="s">
        <v>21</v>
      </c>
      <c r="J2297" s="142">
        <v>1</v>
      </c>
      <c r="K2297" s="142">
        <v>20</v>
      </c>
      <c r="L2297" s="227">
        <v>22</v>
      </c>
      <c r="M2297" s="227">
        <v>92186</v>
      </c>
      <c r="N2297" s="227">
        <v>5400</v>
      </c>
      <c r="O2297" s="227">
        <v>5400</v>
      </c>
      <c r="P2297" s="227">
        <v>108000</v>
      </c>
      <c r="Q2297" s="227"/>
      <c r="R2297" s="227"/>
      <c r="S2297" s="227"/>
      <c r="T2297" s="227">
        <v>178</v>
      </c>
      <c r="U2297" s="227">
        <v>855135</v>
      </c>
      <c r="V2297" s="227">
        <v>109265</v>
      </c>
      <c r="W2297" s="143">
        <v>46030</v>
      </c>
      <c r="X2297" s="143">
        <v>46034</v>
      </c>
      <c r="Y2297">
        <f t="shared" si="71"/>
        <v>108000</v>
      </c>
    </row>
    <row r="2298" spans="1:25">
      <c r="A2298" s="1" t="str">
        <f t="shared" si="70"/>
        <v>060151004893000</v>
      </c>
      <c r="B2298" s="142" t="s">
        <v>68</v>
      </c>
      <c r="C2298" s="142" t="s">
        <v>2069</v>
      </c>
      <c r="D2298" s="142" t="s">
        <v>3497</v>
      </c>
      <c r="E2298" s="142" t="s">
        <v>24</v>
      </c>
      <c r="F2298" s="142" t="s">
        <v>144</v>
      </c>
      <c r="G2298" s="142" t="s">
        <v>145</v>
      </c>
      <c r="H2298" s="142" t="s">
        <v>146</v>
      </c>
      <c r="I2298" s="142" t="s">
        <v>23</v>
      </c>
      <c r="J2298" s="142">
        <v>1</v>
      </c>
      <c r="K2298" s="142">
        <v>20</v>
      </c>
      <c r="L2298" s="227">
        <v>1772</v>
      </c>
      <c r="M2298" s="227">
        <v>8917441</v>
      </c>
      <c r="N2298" s="227">
        <v>6900</v>
      </c>
      <c r="O2298" s="227">
        <v>6400</v>
      </c>
      <c r="P2298" s="227">
        <v>128000</v>
      </c>
      <c r="Q2298" s="227">
        <v>20</v>
      </c>
      <c r="R2298" s="227">
        <v>525</v>
      </c>
      <c r="S2298" s="227">
        <v>117500</v>
      </c>
      <c r="T2298" s="227">
        <v>1429</v>
      </c>
      <c r="U2298" s="227">
        <v>7640180</v>
      </c>
      <c r="V2298" s="227">
        <v>448858</v>
      </c>
      <c r="W2298" s="143">
        <v>46030</v>
      </c>
      <c r="X2298" s="143">
        <v>46035</v>
      </c>
      <c r="Y2298">
        <f t="shared" si="71"/>
        <v>117500</v>
      </c>
    </row>
    <row r="2299" spans="1:25">
      <c r="A2299" s="1" t="str">
        <f t="shared" si="70"/>
        <v>060151005627000</v>
      </c>
      <c r="B2299" s="142" t="s">
        <v>68</v>
      </c>
      <c r="C2299" s="142" t="s">
        <v>2069</v>
      </c>
      <c r="D2299" s="142" t="s">
        <v>3495</v>
      </c>
      <c r="E2299" s="142" t="s">
        <v>3496</v>
      </c>
      <c r="F2299" s="142" t="s">
        <v>475</v>
      </c>
      <c r="G2299" s="142" t="s">
        <v>476</v>
      </c>
      <c r="H2299" s="142" t="s">
        <v>477</v>
      </c>
      <c r="I2299" s="142" t="s">
        <v>21</v>
      </c>
      <c r="J2299" s="142">
        <v>1</v>
      </c>
      <c r="K2299" s="142">
        <v>12</v>
      </c>
      <c r="L2299" s="227">
        <v>0</v>
      </c>
      <c r="M2299" s="227">
        <v>0</v>
      </c>
      <c r="N2299" s="227">
        <v>15700</v>
      </c>
      <c r="O2299" s="227">
        <v>15700</v>
      </c>
      <c r="P2299" s="227">
        <v>188400</v>
      </c>
      <c r="Q2299" s="227"/>
      <c r="R2299" s="227"/>
      <c r="S2299" s="227"/>
      <c r="T2299" s="227">
        <v>0</v>
      </c>
      <c r="U2299" s="227">
        <v>0</v>
      </c>
      <c r="V2299" s="227">
        <v>0</v>
      </c>
      <c r="W2299" s="143">
        <v>45761</v>
      </c>
      <c r="X2299" s="143">
        <v>45834</v>
      </c>
      <c r="Y2299">
        <f t="shared" si="71"/>
        <v>188400</v>
      </c>
    </row>
    <row r="2300" spans="1:25">
      <c r="A2300" s="1" t="str">
        <f t="shared" si="70"/>
        <v>060151005725000</v>
      </c>
      <c r="B2300" s="142" t="s">
        <v>68</v>
      </c>
      <c r="C2300" s="142" t="s">
        <v>2069</v>
      </c>
      <c r="D2300" s="142" t="s">
        <v>3497</v>
      </c>
      <c r="E2300" s="142" t="s">
        <v>24</v>
      </c>
      <c r="F2300" s="142" t="s">
        <v>150</v>
      </c>
      <c r="G2300" s="142" t="s">
        <v>3499</v>
      </c>
      <c r="H2300" s="142" t="s">
        <v>151</v>
      </c>
      <c r="I2300" s="142" t="s">
        <v>23</v>
      </c>
      <c r="J2300" s="142">
        <v>1</v>
      </c>
      <c r="K2300" s="142">
        <v>10</v>
      </c>
      <c r="L2300" s="227">
        <v>55</v>
      </c>
      <c r="M2300" s="227">
        <v>706920</v>
      </c>
      <c r="N2300" s="227">
        <v>16000</v>
      </c>
      <c r="O2300" s="227">
        <v>16000</v>
      </c>
      <c r="P2300" s="227">
        <v>160000</v>
      </c>
      <c r="Q2300" s="227">
        <v>10</v>
      </c>
      <c r="R2300" s="227">
        <v>1050</v>
      </c>
      <c r="S2300" s="227">
        <v>149500</v>
      </c>
      <c r="T2300" s="227">
        <v>149</v>
      </c>
      <c r="U2300" s="227">
        <v>2068604</v>
      </c>
      <c r="V2300" s="227">
        <v>153494</v>
      </c>
      <c r="W2300" s="143">
        <v>45937</v>
      </c>
      <c r="X2300" s="143">
        <v>46033</v>
      </c>
      <c r="Y2300">
        <f t="shared" si="71"/>
        <v>149500</v>
      </c>
    </row>
    <row r="2301" spans="1:25">
      <c r="A2301" s="1" t="str">
        <f t="shared" si="70"/>
        <v>060151005726000</v>
      </c>
      <c r="B2301" s="142" t="s">
        <v>68</v>
      </c>
      <c r="C2301" s="142" t="s">
        <v>2069</v>
      </c>
      <c r="D2301" s="142" t="s">
        <v>3497</v>
      </c>
      <c r="E2301" s="142" t="s">
        <v>24</v>
      </c>
      <c r="F2301" s="142" t="s">
        <v>154</v>
      </c>
      <c r="G2301" s="142" t="s">
        <v>155</v>
      </c>
      <c r="H2301" s="142" t="s">
        <v>156</v>
      </c>
      <c r="I2301" s="142" t="s">
        <v>23</v>
      </c>
      <c r="J2301" s="142">
        <v>1</v>
      </c>
      <c r="K2301" s="142">
        <v>10</v>
      </c>
      <c r="L2301" s="227">
        <v>-6</v>
      </c>
      <c r="M2301" s="227">
        <v>-111428</v>
      </c>
      <c r="N2301" s="227">
        <v>21500</v>
      </c>
      <c r="O2301" s="227">
        <v>21500</v>
      </c>
      <c r="P2301" s="227">
        <v>215000</v>
      </c>
      <c r="Q2301" s="227">
        <v>10</v>
      </c>
      <c r="R2301" s="227">
        <v>100</v>
      </c>
      <c r="S2301" s="227">
        <v>214000</v>
      </c>
      <c r="T2301" s="227">
        <v>2000</v>
      </c>
      <c r="U2301" s="227">
        <v>37628829</v>
      </c>
      <c r="V2301" s="227">
        <v>486010</v>
      </c>
      <c r="W2301" s="143">
        <v>46030</v>
      </c>
      <c r="X2301" s="143">
        <v>46035</v>
      </c>
      <c r="Y2301">
        <f t="shared" si="71"/>
        <v>214000</v>
      </c>
    </row>
    <row r="2302" spans="1:25">
      <c r="A2302" s="1" t="str">
        <f t="shared" si="70"/>
        <v>060151006631000</v>
      </c>
      <c r="B2302" s="142" t="s">
        <v>68</v>
      </c>
      <c r="C2302" s="142" t="s">
        <v>2069</v>
      </c>
      <c r="D2302" s="142" t="s">
        <v>3500</v>
      </c>
      <c r="E2302" s="142" t="s">
        <v>3501</v>
      </c>
      <c r="F2302" s="142" t="s">
        <v>3502</v>
      </c>
      <c r="G2302" s="142" t="s">
        <v>3503</v>
      </c>
      <c r="H2302" s="142" t="s">
        <v>3504</v>
      </c>
      <c r="I2302" s="142" t="s">
        <v>21</v>
      </c>
      <c r="J2302" s="142">
        <v>1</v>
      </c>
      <c r="K2302" s="142">
        <v>28</v>
      </c>
      <c r="L2302" s="227">
        <v>144</v>
      </c>
      <c r="M2302" s="227">
        <v>2911800</v>
      </c>
      <c r="N2302" s="227">
        <v>29000</v>
      </c>
      <c r="O2302" s="227">
        <v>22500</v>
      </c>
      <c r="P2302" s="227">
        <v>630000</v>
      </c>
      <c r="Q2302" s="227"/>
      <c r="R2302" s="227"/>
      <c r="S2302" s="227"/>
      <c r="T2302" s="227">
        <v>9</v>
      </c>
      <c r="U2302" s="227">
        <v>182432</v>
      </c>
      <c r="V2302" s="227">
        <v>445</v>
      </c>
      <c r="W2302" s="143">
        <v>45698</v>
      </c>
      <c r="X2302" s="143">
        <v>46032</v>
      </c>
      <c r="Y2302">
        <f t="shared" si="71"/>
        <v>630000</v>
      </c>
    </row>
    <row r="2303" spans="1:25">
      <c r="A2303" s="1" t="str">
        <f t="shared" si="70"/>
        <v>060151007324000</v>
      </c>
      <c r="B2303" s="142" t="s">
        <v>68</v>
      </c>
      <c r="C2303" s="142" t="s">
        <v>2069</v>
      </c>
      <c r="D2303" s="142" t="s">
        <v>3500</v>
      </c>
      <c r="E2303" s="142" t="s">
        <v>3501</v>
      </c>
      <c r="F2303" s="142" t="s">
        <v>3505</v>
      </c>
      <c r="G2303" s="142" t="s">
        <v>3506</v>
      </c>
      <c r="H2303" s="142" t="s">
        <v>3507</v>
      </c>
      <c r="I2303" s="142" t="s">
        <v>23</v>
      </c>
      <c r="J2303" s="142">
        <v>1</v>
      </c>
      <c r="K2303" s="142">
        <v>12</v>
      </c>
      <c r="L2303" s="227">
        <v>78</v>
      </c>
      <c r="M2303" s="227">
        <v>2017521</v>
      </c>
      <c r="N2303" s="227">
        <v>42400</v>
      </c>
      <c r="O2303" s="227">
        <v>29000</v>
      </c>
      <c r="P2303" s="227">
        <v>348000</v>
      </c>
      <c r="Q2303" s="227"/>
      <c r="R2303" s="227"/>
      <c r="S2303" s="227"/>
      <c r="T2303" s="227">
        <v>5</v>
      </c>
      <c r="U2303" s="227">
        <v>178919</v>
      </c>
      <c r="V2303" s="227">
        <v>49591</v>
      </c>
      <c r="W2303" s="143">
        <v>45705</v>
      </c>
      <c r="X2303" s="143">
        <v>46035</v>
      </c>
      <c r="Y2303">
        <f t="shared" si="71"/>
        <v>348000</v>
      </c>
    </row>
    <row r="2304" spans="1:25">
      <c r="A2304" s="1" t="str">
        <f t="shared" si="70"/>
        <v>060151008681000</v>
      </c>
      <c r="B2304" s="142" t="s">
        <v>68</v>
      </c>
      <c r="C2304" s="142" t="s">
        <v>2069</v>
      </c>
      <c r="D2304" s="142" t="s">
        <v>3500</v>
      </c>
      <c r="E2304" s="142" t="s">
        <v>3501</v>
      </c>
      <c r="F2304" s="142" t="s">
        <v>3508</v>
      </c>
      <c r="G2304" s="142" t="s">
        <v>3509</v>
      </c>
      <c r="H2304" s="142" t="s">
        <v>3510</v>
      </c>
      <c r="I2304" s="142" t="s">
        <v>21</v>
      </c>
      <c r="J2304" s="142">
        <v>1</v>
      </c>
      <c r="K2304" s="142">
        <v>100</v>
      </c>
      <c r="L2304" s="227">
        <v>500</v>
      </c>
      <c r="M2304" s="227">
        <v>8750000</v>
      </c>
      <c r="N2304" s="227">
        <v>24400</v>
      </c>
      <c r="O2304" s="227">
        <v>19900</v>
      </c>
      <c r="P2304" s="227">
        <v>1990000</v>
      </c>
      <c r="Q2304" s="227"/>
      <c r="R2304" s="227"/>
      <c r="S2304" s="227"/>
      <c r="T2304" s="227">
        <v>53</v>
      </c>
      <c r="U2304" s="227">
        <v>946126</v>
      </c>
      <c r="V2304" s="227">
        <v>18626</v>
      </c>
      <c r="W2304" s="143">
        <v>46010</v>
      </c>
      <c r="X2304" s="143">
        <v>46035</v>
      </c>
      <c r="Y2304">
        <f t="shared" si="71"/>
        <v>1990000</v>
      </c>
    </row>
    <row r="2305" spans="1:25">
      <c r="A2305" s="1" t="str">
        <f t="shared" si="70"/>
        <v>060151012362000</v>
      </c>
      <c r="B2305" s="142" t="s">
        <v>68</v>
      </c>
      <c r="C2305" s="142" t="s">
        <v>2069</v>
      </c>
      <c r="D2305" s="142" t="s">
        <v>3511</v>
      </c>
      <c r="E2305" s="142" t="s">
        <v>3512</v>
      </c>
      <c r="F2305" s="142" t="s">
        <v>3513</v>
      </c>
      <c r="G2305" s="142" t="s">
        <v>3514</v>
      </c>
      <c r="H2305" s="142" t="s">
        <v>3515</v>
      </c>
      <c r="I2305" s="142" t="s">
        <v>21</v>
      </c>
      <c r="J2305" s="142">
        <v>1</v>
      </c>
      <c r="K2305" s="142">
        <v>12</v>
      </c>
      <c r="L2305" s="227">
        <v>1</v>
      </c>
      <c r="M2305" s="227">
        <v>39646</v>
      </c>
      <c r="N2305" s="227">
        <v>52900</v>
      </c>
      <c r="O2305" s="227">
        <v>41900</v>
      </c>
      <c r="P2305" s="227">
        <v>502800</v>
      </c>
      <c r="Q2305" s="227"/>
      <c r="R2305" s="227"/>
      <c r="S2305" s="227"/>
      <c r="T2305" s="227">
        <v>99</v>
      </c>
      <c r="U2305" s="227">
        <v>3678468</v>
      </c>
      <c r="V2305" s="227">
        <v>-246453</v>
      </c>
      <c r="W2305" s="143">
        <v>46020</v>
      </c>
      <c r="X2305" s="143">
        <v>46029</v>
      </c>
      <c r="Y2305">
        <f t="shared" si="71"/>
        <v>502800</v>
      </c>
    </row>
    <row r="2306" spans="1:25">
      <c r="A2306" s="1" t="str">
        <f t="shared" si="70"/>
        <v>060151012363000</v>
      </c>
      <c r="B2306" s="142" t="s">
        <v>68</v>
      </c>
      <c r="C2306" s="142" t="s">
        <v>2069</v>
      </c>
      <c r="D2306" s="142" t="s">
        <v>3511</v>
      </c>
      <c r="E2306" s="142" t="s">
        <v>3512</v>
      </c>
      <c r="F2306" s="142" t="s">
        <v>3516</v>
      </c>
      <c r="G2306" s="142" t="s">
        <v>3517</v>
      </c>
      <c r="H2306" s="142" t="s">
        <v>3518</v>
      </c>
      <c r="I2306" s="142" t="s">
        <v>21</v>
      </c>
      <c r="J2306" s="142">
        <v>1</v>
      </c>
      <c r="K2306" s="142">
        <v>12</v>
      </c>
      <c r="L2306" s="227">
        <v>33</v>
      </c>
      <c r="M2306" s="227">
        <v>1308243</v>
      </c>
      <c r="N2306" s="227">
        <v>50900</v>
      </c>
      <c r="O2306" s="227">
        <v>41900</v>
      </c>
      <c r="P2306" s="227">
        <v>502800</v>
      </c>
      <c r="Q2306" s="227"/>
      <c r="R2306" s="227"/>
      <c r="S2306" s="227"/>
      <c r="T2306" s="227">
        <v>24</v>
      </c>
      <c r="U2306" s="227">
        <v>927568</v>
      </c>
      <c r="V2306" s="227">
        <v>-23882</v>
      </c>
      <c r="W2306" s="143">
        <v>46020</v>
      </c>
      <c r="X2306" s="143">
        <v>46033</v>
      </c>
      <c r="Y2306">
        <f t="shared" si="71"/>
        <v>502800</v>
      </c>
    </row>
    <row r="2307" spans="1:25">
      <c r="A2307" s="1" t="str">
        <f t="shared" si="70"/>
        <v>060151012844000</v>
      </c>
      <c r="B2307" s="142" t="s">
        <v>68</v>
      </c>
      <c r="C2307" s="142" t="s">
        <v>2069</v>
      </c>
      <c r="D2307" s="142" t="s">
        <v>3511</v>
      </c>
      <c r="E2307" s="142" t="s">
        <v>3512</v>
      </c>
      <c r="F2307" s="142" t="s">
        <v>3519</v>
      </c>
      <c r="G2307" s="142" t="s">
        <v>3520</v>
      </c>
      <c r="H2307" s="142" t="s">
        <v>3521</v>
      </c>
      <c r="I2307" s="142" t="s">
        <v>21</v>
      </c>
      <c r="J2307" s="142">
        <v>1</v>
      </c>
      <c r="K2307" s="142">
        <v>10</v>
      </c>
      <c r="L2307" s="227">
        <v>5</v>
      </c>
      <c r="M2307" s="227">
        <v>88289</v>
      </c>
      <c r="N2307" s="227">
        <v>22500</v>
      </c>
      <c r="O2307" s="227">
        <v>22500</v>
      </c>
      <c r="P2307" s="227">
        <v>225000</v>
      </c>
      <c r="Q2307" s="227"/>
      <c r="R2307" s="227"/>
      <c r="S2307" s="227"/>
      <c r="T2307" s="227">
        <v>5</v>
      </c>
      <c r="U2307" s="227">
        <v>101351</v>
      </c>
      <c r="V2307" s="227">
        <v>13063</v>
      </c>
      <c r="W2307" s="143">
        <v>46028</v>
      </c>
      <c r="X2307" s="143">
        <v>46033</v>
      </c>
      <c r="Y2307">
        <f t="shared" si="71"/>
        <v>225000</v>
      </c>
    </row>
    <row r="2308" spans="1:25">
      <c r="A2308" s="1" t="str">
        <f t="shared" si="70"/>
        <v>060151015940000</v>
      </c>
      <c r="B2308" s="142" t="s">
        <v>68</v>
      </c>
      <c r="C2308" s="142" t="s">
        <v>2069</v>
      </c>
      <c r="D2308" s="142" t="s">
        <v>3497</v>
      </c>
      <c r="E2308" s="142" t="s">
        <v>24</v>
      </c>
      <c r="F2308" s="142" t="s">
        <v>160</v>
      </c>
      <c r="G2308" s="142" t="s">
        <v>161</v>
      </c>
      <c r="H2308" s="142" t="s">
        <v>3522</v>
      </c>
      <c r="I2308" s="142" t="s">
        <v>21</v>
      </c>
      <c r="J2308" s="142">
        <v>1</v>
      </c>
      <c r="K2308" s="142">
        <v>10</v>
      </c>
      <c r="L2308" s="227">
        <v>422</v>
      </c>
      <c r="M2308" s="227">
        <v>9698448</v>
      </c>
      <c r="N2308" s="227">
        <v>28000</v>
      </c>
      <c r="O2308" s="227">
        <v>26700</v>
      </c>
      <c r="P2308" s="227">
        <v>267000</v>
      </c>
      <c r="Q2308" s="227">
        <v>10</v>
      </c>
      <c r="R2308" s="227">
        <v>100</v>
      </c>
      <c r="S2308" s="227">
        <v>266000</v>
      </c>
      <c r="T2308" s="227">
        <v>619</v>
      </c>
      <c r="U2308" s="227">
        <v>14747747</v>
      </c>
      <c r="V2308" s="227">
        <v>521825</v>
      </c>
      <c r="W2308" s="143">
        <v>46030</v>
      </c>
      <c r="X2308" s="143">
        <v>46035</v>
      </c>
      <c r="Y2308">
        <f t="shared" si="71"/>
        <v>266000</v>
      </c>
    </row>
    <row r="2309" spans="1:25">
      <c r="A2309" s="1" t="str">
        <f t="shared" ref="A2309:A2372" si="72">B2309&amp;F2309</f>
        <v>060151016172000</v>
      </c>
      <c r="B2309" s="142" t="s">
        <v>68</v>
      </c>
      <c r="C2309" s="142" t="s">
        <v>2069</v>
      </c>
      <c r="D2309" s="142" t="s">
        <v>3523</v>
      </c>
      <c r="E2309" s="142" t="s">
        <v>20</v>
      </c>
      <c r="F2309" s="142" t="s">
        <v>166</v>
      </c>
      <c r="G2309" s="142" t="s">
        <v>167</v>
      </c>
      <c r="H2309" s="142" t="s">
        <v>168</v>
      </c>
      <c r="I2309" s="142" t="s">
        <v>21</v>
      </c>
      <c r="J2309" s="142">
        <v>1</v>
      </c>
      <c r="K2309" s="142">
        <v>12</v>
      </c>
      <c r="L2309" s="227"/>
      <c r="M2309" s="227"/>
      <c r="N2309" s="227">
        <v>23500</v>
      </c>
      <c r="O2309" s="227">
        <v>23500</v>
      </c>
      <c r="P2309" s="227">
        <v>282000</v>
      </c>
      <c r="Q2309" s="227">
        <v>12</v>
      </c>
      <c r="R2309" s="227">
        <v>600</v>
      </c>
      <c r="S2309" s="227">
        <v>274800</v>
      </c>
      <c r="T2309" s="227"/>
      <c r="U2309" s="227"/>
      <c r="V2309" s="227"/>
      <c r="W2309" s="143">
        <v>45678</v>
      </c>
      <c r="X2309" s="143">
        <v>45688</v>
      </c>
      <c r="Y2309">
        <f t="shared" ref="Y2309:Y2372" si="73">IF(S2309&gt;0,S2309,P2309)</f>
        <v>274800</v>
      </c>
    </row>
    <row r="2310" spans="1:25">
      <c r="A2310" s="1" t="str">
        <f t="shared" si="72"/>
        <v>060151016682000</v>
      </c>
      <c r="B2310" s="142" t="s">
        <v>68</v>
      </c>
      <c r="C2310" s="142" t="s">
        <v>2069</v>
      </c>
      <c r="D2310" s="142" t="s">
        <v>3511</v>
      </c>
      <c r="E2310" s="142" t="s">
        <v>3512</v>
      </c>
      <c r="F2310" s="142" t="s">
        <v>3524</v>
      </c>
      <c r="G2310" s="142" t="s">
        <v>3525</v>
      </c>
      <c r="H2310" s="142" t="s">
        <v>3526</v>
      </c>
      <c r="I2310" s="142" t="s">
        <v>21</v>
      </c>
      <c r="J2310" s="142">
        <v>1</v>
      </c>
      <c r="K2310" s="142">
        <v>10</v>
      </c>
      <c r="L2310" s="227">
        <v>50</v>
      </c>
      <c r="M2310" s="227">
        <v>1100300</v>
      </c>
      <c r="N2310" s="227">
        <v>32900</v>
      </c>
      <c r="O2310" s="227">
        <v>32900</v>
      </c>
      <c r="P2310" s="227">
        <v>329000</v>
      </c>
      <c r="Q2310" s="227"/>
      <c r="R2310" s="227"/>
      <c r="S2310" s="227"/>
      <c r="T2310" s="227">
        <v>0</v>
      </c>
      <c r="U2310" s="227">
        <v>0</v>
      </c>
      <c r="V2310" s="227">
        <v>0</v>
      </c>
      <c r="W2310" s="143">
        <v>45971</v>
      </c>
      <c r="X2310" s="143">
        <v>45990</v>
      </c>
      <c r="Y2310">
        <f t="shared" si="73"/>
        <v>329000</v>
      </c>
    </row>
    <row r="2311" spans="1:25">
      <c r="A2311" s="1" t="str">
        <f t="shared" si="72"/>
        <v>060151017239000</v>
      </c>
      <c r="B2311" s="142" t="s">
        <v>68</v>
      </c>
      <c r="C2311" s="142" t="s">
        <v>2069</v>
      </c>
      <c r="D2311" s="142" t="s">
        <v>3527</v>
      </c>
      <c r="E2311" s="142" t="s">
        <v>22</v>
      </c>
      <c r="F2311" s="142" t="s">
        <v>615</v>
      </c>
      <c r="G2311" s="142" t="s">
        <v>616</v>
      </c>
      <c r="H2311" s="142" t="s">
        <v>617</v>
      </c>
      <c r="I2311" s="142" t="s">
        <v>23</v>
      </c>
      <c r="J2311" s="142">
        <v>1</v>
      </c>
      <c r="K2311" s="142">
        <v>12</v>
      </c>
      <c r="L2311" s="227">
        <v>3</v>
      </c>
      <c r="M2311" s="227">
        <v>34572</v>
      </c>
      <c r="N2311" s="227">
        <v>14800</v>
      </c>
      <c r="O2311" s="227">
        <v>13700</v>
      </c>
      <c r="P2311" s="227">
        <v>164400</v>
      </c>
      <c r="Q2311" s="227">
        <v>12</v>
      </c>
      <c r="R2311" s="227">
        <v>700</v>
      </c>
      <c r="S2311" s="227">
        <v>156000</v>
      </c>
      <c r="T2311" s="227">
        <v>0</v>
      </c>
      <c r="U2311" s="227">
        <v>0</v>
      </c>
      <c r="V2311" s="227">
        <v>0</v>
      </c>
      <c r="W2311" s="143">
        <v>45929</v>
      </c>
      <c r="X2311" s="143">
        <v>46017</v>
      </c>
      <c r="Y2311">
        <f t="shared" si="73"/>
        <v>156000</v>
      </c>
    </row>
    <row r="2312" spans="1:25">
      <c r="A2312" s="1" t="str">
        <f t="shared" si="72"/>
        <v>060151017616000</v>
      </c>
      <c r="B2312" s="142" t="s">
        <v>68</v>
      </c>
      <c r="C2312" s="142" t="s">
        <v>2069</v>
      </c>
      <c r="D2312" s="142" t="s">
        <v>3528</v>
      </c>
      <c r="E2312" s="142" t="s">
        <v>27</v>
      </c>
      <c r="F2312" s="142" t="s">
        <v>172</v>
      </c>
      <c r="G2312" s="142" t="s">
        <v>173</v>
      </c>
      <c r="H2312" s="142" t="s">
        <v>174</v>
      </c>
      <c r="I2312" s="142" t="s">
        <v>21</v>
      </c>
      <c r="J2312" s="142">
        <v>1</v>
      </c>
      <c r="K2312" s="142">
        <v>24</v>
      </c>
      <c r="L2312" s="227">
        <v>1881</v>
      </c>
      <c r="M2312" s="227">
        <v>5034366</v>
      </c>
      <c r="N2312" s="227">
        <v>3400</v>
      </c>
      <c r="O2312" s="227">
        <v>3050</v>
      </c>
      <c r="P2312" s="227">
        <v>73200</v>
      </c>
      <c r="Q2312" s="227">
        <v>24</v>
      </c>
      <c r="R2312" s="227">
        <v>537</v>
      </c>
      <c r="S2312" s="227">
        <v>60312</v>
      </c>
      <c r="T2312" s="227">
        <v>25518</v>
      </c>
      <c r="U2312" s="227">
        <v>56230118</v>
      </c>
      <c r="V2312" s="227">
        <v>-12067037</v>
      </c>
      <c r="W2312" s="143">
        <v>46004</v>
      </c>
      <c r="X2312" s="143">
        <v>46035</v>
      </c>
      <c r="Y2312">
        <f t="shared" si="73"/>
        <v>60312</v>
      </c>
    </row>
    <row r="2313" spans="1:25">
      <c r="A2313" s="1" t="str">
        <f t="shared" si="72"/>
        <v>060151017999000</v>
      </c>
      <c r="B2313" s="142" t="s">
        <v>68</v>
      </c>
      <c r="C2313" s="142" t="s">
        <v>2069</v>
      </c>
      <c r="D2313" s="142" t="s">
        <v>3500</v>
      </c>
      <c r="E2313" s="142" t="s">
        <v>3501</v>
      </c>
      <c r="F2313" s="142" t="s">
        <v>3529</v>
      </c>
      <c r="G2313" s="142" t="s">
        <v>3530</v>
      </c>
      <c r="H2313" s="142" t="s">
        <v>3531</v>
      </c>
      <c r="I2313" s="142" t="s">
        <v>21</v>
      </c>
      <c r="J2313" s="142">
        <v>1</v>
      </c>
      <c r="K2313" s="142">
        <v>12</v>
      </c>
      <c r="L2313" s="227">
        <v>48</v>
      </c>
      <c r="M2313" s="227">
        <v>479227</v>
      </c>
      <c r="N2313" s="227">
        <v>14900</v>
      </c>
      <c r="O2313" s="227">
        <v>14900</v>
      </c>
      <c r="P2313" s="227">
        <v>178800</v>
      </c>
      <c r="Q2313" s="227"/>
      <c r="R2313" s="227"/>
      <c r="S2313" s="227"/>
      <c r="T2313" s="227">
        <v>86</v>
      </c>
      <c r="U2313" s="227">
        <v>1154414</v>
      </c>
      <c r="V2313" s="227">
        <v>295800</v>
      </c>
      <c r="W2313" s="143">
        <v>46008</v>
      </c>
      <c r="X2313" s="143">
        <v>46030</v>
      </c>
      <c r="Y2313">
        <f t="shared" si="73"/>
        <v>178800</v>
      </c>
    </row>
    <row r="2314" spans="1:25">
      <c r="A2314" s="1" t="str">
        <f t="shared" si="72"/>
        <v>060151019715000</v>
      </c>
      <c r="B2314" s="142" t="s">
        <v>68</v>
      </c>
      <c r="C2314" s="142" t="s">
        <v>2069</v>
      </c>
      <c r="D2314" s="142" t="s">
        <v>3495</v>
      </c>
      <c r="E2314" s="142" t="s">
        <v>3496</v>
      </c>
      <c r="F2314" s="142" t="s">
        <v>448</v>
      </c>
      <c r="G2314" s="142" t="s">
        <v>449</v>
      </c>
      <c r="H2314" s="142" t="s">
        <v>3532</v>
      </c>
      <c r="I2314" s="142" t="s">
        <v>21</v>
      </c>
      <c r="J2314" s="142">
        <v>1</v>
      </c>
      <c r="K2314" s="142">
        <v>25</v>
      </c>
      <c r="L2314" s="227"/>
      <c r="M2314" s="227"/>
      <c r="N2314" s="227">
        <v>64700</v>
      </c>
      <c r="O2314" s="227">
        <v>64700</v>
      </c>
      <c r="P2314" s="227">
        <v>1617500</v>
      </c>
      <c r="Q2314" s="227"/>
      <c r="R2314" s="227"/>
      <c r="S2314" s="227"/>
      <c r="T2314" s="227"/>
      <c r="U2314" s="227"/>
      <c r="V2314" s="227"/>
      <c r="W2314" s="143"/>
      <c r="X2314" s="143"/>
      <c r="Y2314">
        <f t="shared" si="73"/>
        <v>1617500</v>
      </c>
    </row>
    <row r="2315" spans="1:25">
      <c r="A2315" s="1" t="str">
        <f t="shared" si="72"/>
        <v>060151019929000</v>
      </c>
      <c r="B2315" s="142" t="s">
        <v>68</v>
      </c>
      <c r="C2315" s="142" t="s">
        <v>2069</v>
      </c>
      <c r="D2315" s="142" t="s">
        <v>3497</v>
      </c>
      <c r="E2315" s="142" t="s">
        <v>24</v>
      </c>
      <c r="F2315" s="142" t="s">
        <v>178</v>
      </c>
      <c r="G2315" s="142" t="s">
        <v>3533</v>
      </c>
      <c r="H2315" s="142" t="s">
        <v>179</v>
      </c>
      <c r="I2315" s="142" t="s">
        <v>23</v>
      </c>
      <c r="J2315" s="142">
        <v>1</v>
      </c>
      <c r="K2315" s="142">
        <v>1</v>
      </c>
      <c r="L2315" s="227">
        <v>17</v>
      </c>
      <c r="M2315" s="227">
        <v>1280244</v>
      </c>
      <c r="N2315" s="227">
        <v>90000</v>
      </c>
      <c r="O2315" s="227">
        <v>90000</v>
      </c>
      <c r="P2315" s="227">
        <v>90000</v>
      </c>
      <c r="Q2315" s="227">
        <v>5</v>
      </c>
      <c r="R2315" s="227">
        <v>50</v>
      </c>
      <c r="S2315" s="227">
        <v>89950</v>
      </c>
      <c r="T2315" s="227">
        <v>113</v>
      </c>
      <c r="U2315" s="227">
        <v>9158964</v>
      </c>
      <c r="V2315" s="227">
        <v>649106</v>
      </c>
      <c r="W2315" s="143">
        <v>46030</v>
      </c>
      <c r="X2315" s="143">
        <v>46035</v>
      </c>
      <c r="Y2315">
        <f t="shared" si="73"/>
        <v>89950</v>
      </c>
    </row>
    <row r="2316" spans="1:25">
      <c r="A2316" s="1" t="str">
        <f t="shared" si="72"/>
        <v>060151020238000</v>
      </c>
      <c r="B2316" s="142" t="s">
        <v>68</v>
      </c>
      <c r="C2316" s="142" t="s">
        <v>2069</v>
      </c>
      <c r="D2316" s="142" t="s">
        <v>3534</v>
      </c>
      <c r="E2316" s="142" t="s">
        <v>2492</v>
      </c>
      <c r="F2316" s="142" t="s">
        <v>95</v>
      </c>
      <c r="G2316" s="142" t="s">
        <v>2733</v>
      </c>
      <c r="H2316" s="142" t="s">
        <v>2734</v>
      </c>
      <c r="I2316" s="142" t="s">
        <v>21</v>
      </c>
      <c r="J2316" s="142">
        <v>1</v>
      </c>
      <c r="K2316" s="142">
        <v>6</v>
      </c>
      <c r="L2316" s="227">
        <v>103</v>
      </c>
      <c r="M2316" s="227">
        <v>1987358</v>
      </c>
      <c r="N2316" s="227">
        <v>25300</v>
      </c>
      <c r="O2316" s="227">
        <v>25300</v>
      </c>
      <c r="P2316" s="227">
        <v>151800</v>
      </c>
      <c r="Q2316" s="227"/>
      <c r="R2316" s="227"/>
      <c r="S2316" s="227"/>
      <c r="T2316" s="227">
        <v>408</v>
      </c>
      <c r="U2316" s="227">
        <v>6609549</v>
      </c>
      <c r="V2316" s="227">
        <v>-1262705</v>
      </c>
      <c r="W2316" s="143">
        <v>46020</v>
      </c>
      <c r="X2316" s="143">
        <v>46035</v>
      </c>
      <c r="Y2316">
        <f t="shared" si="73"/>
        <v>151800</v>
      </c>
    </row>
    <row r="2317" spans="1:25">
      <c r="A2317" s="1" t="str">
        <f t="shared" si="72"/>
        <v>060151023234000</v>
      </c>
      <c r="B2317" s="142" t="s">
        <v>68</v>
      </c>
      <c r="C2317" s="142" t="s">
        <v>2069</v>
      </c>
      <c r="D2317" s="142" t="s">
        <v>3497</v>
      </c>
      <c r="E2317" s="142" t="s">
        <v>24</v>
      </c>
      <c r="F2317" s="142" t="s">
        <v>182</v>
      </c>
      <c r="G2317" s="142" t="s">
        <v>183</v>
      </c>
      <c r="H2317" s="142" t="s">
        <v>184</v>
      </c>
      <c r="I2317" s="142" t="s">
        <v>23</v>
      </c>
      <c r="J2317" s="142">
        <v>1</v>
      </c>
      <c r="K2317" s="142">
        <v>1</v>
      </c>
      <c r="L2317" s="227">
        <v>43</v>
      </c>
      <c r="M2317" s="227">
        <v>3975512</v>
      </c>
      <c r="N2317" s="227">
        <v>105000</v>
      </c>
      <c r="O2317" s="227">
        <v>105000</v>
      </c>
      <c r="P2317" s="227">
        <v>105000</v>
      </c>
      <c r="Q2317" s="227"/>
      <c r="R2317" s="227"/>
      <c r="S2317" s="227"/>
      <c r="T2317" s="227">
        <v>257</v>
      </c>
      <c r="U2317" s="227">
        <v>23712072</v>
      </c>
      <c r="V2317" s="227">
        <v>-48544</v>
      </c>
      <c r="W2317" s="143">
        <v>46030</v>
      </c>
      <c r="X2317" s="143">
        <v>46035</v>
      </c>
      <c r="Y2317">
        <f t="shared" si="73"/>
        <v>105000</v>
      </c>
    </row>
    <row r="2318" spans="1:25">
      <c r="A2318" s="1" t="str">
        <f t="shared" si="72"/>
        <v>060151025539000</v>
      </c>
      <c r="B2318" s="142" t="s">
        <v>68</v>
      </c>
      <c r="C2318" s="142" t="s">
        <v>2069</v>
      </c>
      <c r="D2318" s="142" t="s">
        <v>3528</v>
      </c>
      <c r="E2318" s="142" t="s">
        <v>27</v>
      </c>
      <c r="F2318" s="142" t="s">
        <v>188</v>
      </c>
      <c r="G2318" s="142" t="s">
        <v>189</v>
      </c>
      <c r="H2318" s="142" t="s">
        <v>190</v>
      </c>
      <c r="I2318" s="142" t="s">
        <v>23</v>
      </c>
      <c r="J2318" s="142">
        <v>1</v>
      </c>
      <c r="K2318" s="142">
        <v>1</v>
      </c>
      <c r="L2318" s="227">
        <v>0</v>
      </c>
      <c r="M2318" s="227">
        <v>0</v>
      </c>
      <c r="N2318" s="227">
        <v>16160</v>
      </c>
      <c r="O2318" s="227">
        <v>16160</v>
      </c>
      <c r="P2318" s="227">
        <v>16160</v>
      </c>
      <c r="Q2318" s="227"/>
      <c r="R2318" s="227"/>
      <c r="S2318" s="227"/>
      <c r="T2318" s="227">
        <v>0</v>
      </c>
      <c r="U2318" s="227">
        <v>0</v>
      </c>
      <c r="V2318" s="227">
        <v>0</v>
      </c>
      <c r="W2318" s="143">
        <v>45678</v>
      </c>
      <c r="X2318" s="143">
        <v>45735</v>
      </c>
      <c r="Y2318">
        <f t="shared" si="73"/>
        <v>16160</v>
      </c>
    </row>
    <row r="2319" spans="1:25">
      <c r="A2319" s="1" t="str">
        <f t="shared" si="72"/>
        <v>060151028146000</v>
      </c>
      <c r="B2319" s="142" t="s">
        <v>68</v>
      </c>
      <c r="C2319" s="142" t="s">
        <v>2069</v>
      </c>
      <c r="D2319" s="142" t="s">
        <v>3527</v>
      </c>
      <c r="E2319" s="142" t="s">
        <v>22</v>
      </c>
      <c r="F2319" s="142" t="s">
        <v>621</v>
      </c>
      <c r="G2319" s="142" t="s">
        <v>622</v>
      </c>
      <c r="H2319" s="142" t="s">
        <v>623</v>
      </c>
      <c r="I2319" s="142" t="s">
        <v>26</v>
      </c>
      <c r="J2319" s="142">
        <v>1</v>
      </c>
      <c r="K2319" s="142">
        <v>10</v>
      </c>
      <c r="L2319" s="227"/>
      <c r="M2319" s="227"/>
      <c r="N2319" s="227">
        <v>10000</v>
      </c>
      <c r="O2319" s="227">
        <v>10000</v>
      </c>
      <c r="P2319" s="227">
        <v>100000</v>
      </c>
      <c r="Q2319" s="227"/>
      <c r="R2319" s="227"/>
      <c r="S2319" s="227"/>
      <c r="T2319" s="227"/>
      <c r="U2319" s="227"/>
      <c r="V2319" s="227"/>
      <c r="W2319" s="143"/>
      <c r="X2319" s="143"/>
      <c r="Y2319">
        <f t="shared" si="73"/>
        <v>100000</v>
      </c>
    </row>
    <row r="2320" spans="1:25">
      <c r="A2320" s="1" t="str">
        <f t="shared" si="72"/>
        <v>060151028667000</v>
      </c>
      <c r="B2320" s="142" t="s">
        <v>68</v>
      </c>
      <c r="C2320" s="142" t="s">
        <v>2069</v>
      </c>
      <c r="D2320" s="142" t="s">
        <v>3494</v>
      </c>
      <c r="E2320" s="142" t="s">
        <v>2486</v>
      </c>
      <c r="F2320" s="142" t="s">
        <v>65</v>
      </c>
      <c r="G2320" s="142" t="s">
        <v>2636</v>
      </c>
      <c r="H2320" s="142" t="s">
        <v>2637</v>
      </c>
      <c r="I2320" s="142" t="s">
        <v>21</v>
      </c>
      <c r="J2320" s="142">
        <v>1</v>
      </c>
      <c r="K2320" s="142">
        <v>12</v>
      </c>
      <c r="L2320" s="227"/>
      <c r="M2320" s="227"/>
      <c r="N2320" s="227">
        <v>20700</v>
      </c>
      <c r="O2320" s="227">
        <v>20700</v>
      </c>
      <c r="P2320" s="227">
        <v>248400</v>
      </c>
      <c r="Q2320" s="227"/>
      <c r="R2320" s="227"/>
      <c r="S2320" s="227"/>
      <c r="T2320" s="227"/>
      <c r="U2320" s="227"/>
      <c r="V2320" s="227"/>
      <c r="W2320" s="143">
        <v>45582</v>
      </c>
      <c r="X2320" s="143">
        <v>45865</v>
      </c>
      <c r="Y2320">
        <f t="shared" si="73"/>
        <v>248400</v>
      </c>
    </row>
    <row r="2321" spans="1:25">
      <c r="A2321" s="1" t="str">
        <f t="shared" si="72"/>
        <v>060151028702000</v>
      </c>
      <c r="B2321" s="142" t="s">
        <v>68</v>
      </c>
      <c r="C2321" s="142" t="s">
        <v>2069</v>
      </c>
      <c r="D2321" s="142" t="s">
        <v>3534</v>
      </c>
      <c r="E2321" s="142" t="s">
        <v>2492</v>
      </c>
      <c r="F2321" s="142" t="s">
        <v>40</v>
      </c>
      <c r="G2321" s="142" t="s">
        <v>2493</v>
      </c>
      <c r="H2321" s="142" t="s">
        <v>2494</v>
      </c>
      <c r="I2321" s="142" t="s">
        <v>21</v>
      </c>
      <c r="J2321" s="142">
        <v>1</v>
      </c>
      <c r="K2321" s="142">
        <v>12</v>
      </c>
      <c r="L2321" s="227">
        <v>0</v>
      </c>
      <c r="M2321" s="227">
        <v>0</v>
      </c>
      <c r="N2321" s="227">
        <v>21200</v>
      </c>
      <c r="O2321" s="227">
        <v>18500</v>
      </c>
      <c r="P2321" s="227">
        <v>222000</v>
      </c>
      <c r="Q2321" s="227">
        <v>12</v>
      </c>
      <c r="R2321" s="227">
        <v>2625</v>
      </c>
      <c r="S2321" s="227">
        <v>190500</v>
      </c>
      <c r="T2321" s="227">
        <v>0</v>
      </c>
      <c r="U2321" s="227">
        <v>0</v>
      </c>
      <c r="V2321" s="227">
        <v>0</v>
      </c>
      <c r="W2321" s="143">
        <v>45707</v>
      </c>
      <c r="X2321" s="143">
        <v>45996</v>
      </c>
      <c r="Y2321">
        <f t="shared" si="73"/>
        <v>190500</v>
      </c>
    </row>
    <row r="2322" spans="1:25">
      <c r="A2322" s="1" t="str">
        <f t="shared" si="72"/>
        <v>060151030417000</v>
      </c>
      <c r="B2322" s="142" t="s">
        <v>68</v>
      </c>
      <c r="C2322" s="142" t="s">
        <v>2069</v>
      </c>
      <c r="D2322" s="142" t="s">
        <v>3523</v>
      </c>
      <c r="E2322" s="142" t="s">
        <v>20</v>
      </c>
      <c r="F2322" s="142" t="s">
        <v>453</v>
      </c>
      <c r="G2322" s="142" t="s">
        <v>454</v>
      </c>
      <c r="H2322" s="142" t="s">
        <v>3535</v>
      </c>
      <c r="I2322" s="142" t="s">
        <v>21</v>
      </c>
      <c r="J2322" s="142">
        <v>1</v>
      </c>
      <c r="K2322" s="142">
        <v>24</v>
      </c>
      <c r="L2322" s="227">
        <v>652</v>
      </c>
      <c r="M2322" s="227">
        <v>2526625</v>
      </c>
      <c r="N2322" s="227">
        <v>4925</v>
      </c>
      <c r="O2322" s="227">
        <v>4925</v>
      </c>
      <c r="P2322" s="227">
        <v>118200</v>
      </c>
      <c r="Q2322" s="227">
        <v>24</v>
      </c>
      <c r="R2322" s="227">
        <v>450</v>
      </c>
      <c r="S2322" s="227">
        <v>107400</v>
      </c>
      <c r="T2322" s="227">
        <v>98</v>
      </c>
      <c r="U2322" s="227">
        <v>425090</v>
      </c>
      <c r="V2322" s="227">
        <v>45321</v>
      </c>
      <c r="W2322" s="143">
        <v>46017</v>
      </c>
      <c r="X2322" s="143">
        <v>46035</v>
      </c>
      <c r="Y2322">
        <f t="shared" si="73"/>
        <v>107400</v>
      </c>
    </row>
    <row r="2323" spans="1:25">
      <c r="A2323" s="1" t="str">
        <f t="shared" si="72"/>
        <v>060151030532000</v>
      </c>
      <c r="B2323" s="142" t="s">
        <v>68</v>
      </c>
      <c r="C2323" s="142" t="s">
        <v>2069</v>
      </c>
      <c r="D2323" s="142" t="s">
        <v>3500</v>
      </c>
      <c r="E2323" s="142" t="s">
        <v>3501</v>
      </c>
      <c r="F2323" s="142" t="s">
        <v>3536</v>
      </c>
      <c r="G2323" s="142" t="s">
        <v>3537</v>
      </c>
      <c r="H2323" s="142" t="s">
        <v>3538</v>
      </c>
      <c r="I2323" s="142" t="s">
        <v>21</v>
      </c>
      <c r="J2323" s="142">
        <v>1</v>
      </c>
      <c r="K2323" s="142">
        <v>12</v>
      </c>
      <c r="L2323" s="227">
        <v>78</v>
      </c>
      <c r="M2323" s="227">
        <v>2254396</v>
      </c>
      <c r="N2323" s="227">
        <v>42500</v>
      </c>
      <c r="O2323" s="227">
        <v>42500</v>
      </c>
      <c r="P2323" s="227">
        <v>510000</v>
      </c>
      <c r="Q2323" s="227"/>
      <c r="R2323" s="227"/>
      <c r="S2323" s="227"/>
      <c r="T2323" s="227">
        <v>11</v>
      </c>
      <c r="U2323" s="227">
        <v>421171</v>
      </c>
      <c r="V2323" s="227">
        <v>103243</v>
      </c>
      <c r="W2323" s="143">
        <v>45856</v>
      </c>
      <c r="X2323" s="143">
        <v>46033</v>
      </c>
      <c r="Y2323">
        <f t="shared" si="73"/>
        <v>510000</v>
      </c>
    </row>
    <row r="2324" spans="1:25">
      <c r="A2324" s="1" t="str">
        <f t="shared" si="72"/>
        <v>060151032759000</v>
      </c>
      <c r="B2324" s="142" t="s">
        <v>68</v>
      </c>
      <c r="C2324" s="142" t="s">
        <v>2069</v>
      </c>
      <c r="D2324" s="142" t="s">
        <v>3523</v>
      </c>
      <c r="E2324" s="142" t="s">
        <v>20</v>
      </c>
      <c r="F2324" s="142" t="s">
        <v>194</v>
      </c>
      <c r="G2324" s="142" t="s">
        <v>195</v>
      </c>
      <c r="H2324" s="142" t="s">
        <v>3539</v>
      </c>
      <c r="I2324" s="142" t="s">
        <v>21</v>
      </c>
      <c r="J2324" s="142">
        <v>1</v>
      </c>
      <c r="K2324" s="142">
        <v>8</v>
      </c>
      <c r="L2324" s="227">
        <v>535</v>
      </c>
      <c r="M2324" s="227">
        <v>4146525</v>
      </c>
      <c r="N2324" s="227">
        <v>9100</v>
      </c>
      <c r="O2324" s="227">
        <v>9100</v>
      </c>
      <c r="P2324" s="227">
        <v>72800</v>
      </c>
      <c r="Q2324" s="227">
        <v>8</v>
      </c>
      <c r="R2324" s="227">
        <v>200</v>
      </c>
      <c r="S2324" s="227">
        <v>71200</v>
      </c>
      <c r="T2324" s="227">
        <v>165</v>
      </c>
      <c r="U2324" s="227">
        <v>1352703</v>
      </c>
      <c r="V2324" s="227">
        <v>73868</v>
      </c>
      <c r="W2324" s="143">
        <v>46013</v>
      </c>
      <c r="X2324" s="143">
        <v>46035</v>
      </c>
      <c r="Y2324">
        <f t="shared" si="73"/>
        <v>71200</v>
      </c>
    </row>
    <row r="2325" spans="1:25">
      <c r="A2325" s="1" t="str">
        <f t="shared" si="72"/>
        <v>060151032802000</v>
      </c>
      <c r="B2325" s="142" t="s">
        <v>68</v>
      </c>
      <c r="C2325" s="142" t="s">
        <v>2069</v>
      </c>
      <c r="D2325" s="142" t="s">
        <v>3523</v>
      </c>
      <c r="E2325" s="142" t="s">
        <v>20</v>
      </c>
      <c r="F2325" s="142" t="s">
        <v>904</v>
      </c>
      <c r="G2325" s="142" t="s">
        <v>905</v>
      </c>
      <c r="H2325" s="142" t="s">
        <v>3540</v>
      </c>
      <c r="I2325" s="142" t="s">
        <v>21</v>
      </c>
      <c r="J2325" s="142">
        <v>1</v>
      </c>
      <c r="K2325" s="142">
        <v>8</v>
      </c>
      <c r="L2325" s="227">
        <v>306</v>
      </c>
      <c r="M2325" s="227">
        <v>2371250</v>
      </c>
      <c r="N2325" s="227">
        <v>9100</v>
      </c>
      <c r="O2325" s="227">
        <v>9100</v>
      </c>
      <c r="P2325" s="227">
        <v>72800</v>
      </c>
      <c r="Q2325" s="227">
        <v>8</v>
      </c>
      <c r="R2325" s="227">
        <v>200</v>
      </c>
      <c r="S2325" s="227">
        <v>71200</v>
      </c>
      <c r="T2325" s="227">
        <v>60</v>
      </c>
      <c r="U2325" s="227">
        <v>491892</v>
      </c>
      <c r="V2325" s="227">
        <v>26941</v>
      </c>
      <c r="W2325" s="143">
        <v>46013</v>
      </c>
      <c r="X2325" s="143">
        <v>46035</v>
      </c>
      <c r="Y2325">
        <f t="shared" si="73"/>
        <v>71200</v>
      </c>
    </row>
    <row r="2326" spans="1:25">
      <c r="A2326" s="1" t="str">
        <f t="shared" si="72"/>
        <v>060151035433000</v>
      </c>
      <c r="B2326" s="142" t="s">
        <v>68</v>
      </c>
      <c r="C2326" s="142" t="s">
        <v>2069</v>
      </c>
      <c r="D2326" s="142" t="s">
        <v>3497</v>
      </c>
      <c r="E2326" s="142" t="s">
        <v>24</v>
      </c>
      <c r="F2326" s="142" t="s">
        <v>200</v>
      </c>
      <c r="G2326" s="142" t="s">
        <v>201</v>
      </c>
      <c r="H2326" s="142" t="s">
        <v>202</v>
      </c>
      <c r="I2326" s="142" t="s">
        <v>21</v>
      </c>
      <c r="J2326" s="142">
        <v>1</v>
      </c>
      <c r="K2326" s="142">
        <v>20</v>
      </c>
      <c r="L2326" s="227">
        <v>40</v>
      </c>
      <c r="M2326" s="227">
        <v>565050</v>
      </c>
      <c r="N2326" s="227">
        <v>17000</v>
      </c>
      <c r="O2326" s="227">
        <v>16900</v>
      </c>
      <c r="P2326" s="227">
        <v>338000</v>
      </c>
      <c r="Q2326" s="227">
        <v>20</v>
      </c>
      <c r="R2326" s="227">
        <v>300</v>
      </c>
      <c r="S2326" s="227">
        <v>332000</v>
      </c>
      <c r="T2326" s="227">
        <v>5</v>
      </c>
      <c r="U2326" s="227">
        <v>76126</v>
      </c>
      <c r="V2326" s="227">
        <v>5495</v>
      </c>
      <c r="W2326" s="143">
        <v>45978</v>
      </c>
      <c r="X2326" s="143">
        <v>46032</v>
      </c>
      <c r="Y2326">
        <f t="shared" si="73"/>
        <v>332000</v>
      </c>
    </row>
    <row r="2327" spans="1:25">
      <c r="A2327" s="1" t="str">
        <f t="shared" si="72"/>
        <v>060151035633000</v>
      </c>
      <c r="B2327" s="142" t="s">
        <v>68</v>
      </c>
      <c r="C2327" s="142" t="s">
        <v>2069</v>
      </c>
      <c r="D2327" s="142" t="s">
        <v>3527</v>
      </c>
      <c r="E2327" s="142" t="s">
        <v>22</v>
      </c>
      <c r="F2327" s="142" t="s">
        <v>206</v>
      </c>
      <c r="G2327" s="142" t="s">
        <v>207</v>
      </c>
      <c r="H2327" s="142" t="s">
        <v>208</v>
      </c>
      <c r="I2327" s="142" t="s">
        <v>23</v>
      </c>
      <c r="J2327" s="142">
        <v>1</v>
      </c>
      <c r="K2327" s="142">
        <v>20</v>
      </c>
      <c r="L2327" s="227">
        <v>50</v>
      </c>
      <c r="M2327" s="227">
        <v>295271</v>
      </c>
      <c r="N2327" s="227">
        <v>7700</v>
      </c>
      <c r="O2327" s="227">
        <v>7200</v>
      </c>
      <c r="P2327" s="227">
        <v>144000</v>
      </c>
      <c r="Q2327" s="227">
        <v>20</v>
      </c>
      <c r="R2327" s="227">
        <v>300</v>
      </c>
      <c r="S2327" s="227">
        <v>138000</v>
      </c>
      <c r="T2327" s="227">
        <v>1962</v>
      </c>
      <c r="U2327" s="227">
        <v>11850090</v>
      </c>
      <c r="V2327" s="227">
        <v>263661</v>
      </c>
      <c r="W2327" s="143">
        <v>45959</v>
      </c>
      <c r="X2327" s="143">
        <v>46035</v>
      </c>
      <c r="Y2327">
        <f t="shared" si="73"/>
        <v>138000</v>
      </c>
    </row>
    <row r="2328" spans="1:25">
      <c r="A2328" s="1" t="str">
        <f t="shared" si="72"/>
        <v>060151035634000</v>
      </c>
      <c r="B2328" s="142" t="s">
        <v>68</v>
      </c>
      <c r="C2328" s="142" t="s">
        <v>2069</v>
      </c>
      <c r="D2328" s="142" t="s">
        <v>3527</v>
      </c>
      <c r="E2328" s="142" t="s">
        <v>22</v>
      </c>
      <c r="F2328" s="142" t="s">
        <v>212</v>
      </c>
      <c r="G2328" s="142" t="s">
        <v>213</v>
      </c>
      <c r="H2328" s="142" t="s">
        <v>214</v>
      </c>
      <c r="I2328" s="142" t="s">
        <v>23</v>
      </c>
      <c r="J2328" s="142">
        <v>1</v>
      </c>
      <c r="K2328" s="142">
        <v>20</v>
      </c>
      <c r="L2328" s="227">
        <v>81</v>
      </c>
      <c r="M2328" s="227">
        <v>675550</v>
      </c>
      <c r="N2328" s="227">
        <v>10800</v>
      </c>
      <c r="O2328" s="227">
        <v>10000</v>
      </c>
      <c r="P2328" s="227">
        <v>200000</v>
      </c>
      <c r="Q2328" s="227">
        <v>20</v>
      </c>
      <c r="R2328" s="227">
        <v>400</v>
      </c>
      <c r="S2328" s="227">
        <v>192000</v>
      </c>
      <c r="T2328" s="227">
        <v>78</v>
      </c>
      <c r="U2328" s="227">
        <v>693334</v>
      </c>
      <c r="V2328" s="227">
        <v>42804</v>
      </c>
      <c r="W2328" s="143">
        <v>45925</v>
      </c>
      <c r="X2328" s="143">
        <v>46035</v>
      </c>
      <c r="Y2328">
        <f t="shared" si="73"/>
        <v>192000</v>
      </c>
    </row>
    <row r="2329" spans="1:25">
      <c r="A2329" s="1" t="str">
        <f t="shared" si="72"/>
        <v>060151038533000</v>
      </c>
      <c r="B2329" s="142" t="s">
        <v>68</v>
      </c>
      <c r="C2329" s="142" t="s">
        <v>2069</v>
      </c>
      <c r="D2329" s="142" t="s">
        <v>3494</v>
      </c>
      <c r="E2329" s="142" t="s">
        <v>2486</v>
      </c>
      <c r="F2329" s="142" t="s">
        <v>41</v>
      </c>
      <c r="G2329" s="142" t="s">
        <v>2498</v>
      </c>
      <c r="H2329" s="142" t="s">
        <v>3541</v>
      </c>
      <c r="I2329" s="142" t="s">
        <v>23</v>
      </c>
      <c r="J2329" s="142">
        <v>1</v>
      </c>
      <c r="K2329" s="142">
        <v>12</v>
      </c>
      <c r="L2329" s="227">
        <v>504</v>
      </c>
      <c r="M2329" s="227">
        <v>10558876</v>
      </c>
      <c r="N2329" s="227">
        <v>29000</v>
      </c>
      <c r="O2329" s="227">
        <v>26500</v>
      </c>
      <c r="P2329" s="227">
        <v>318000</v>
      </c>
      <c r="Q2329" s="227"/>
      <c r="R2329" s="227"/>
      <c r="S2329" s="227"/>
      <c r="T2329" s="227">
        <v>3</v>
      </c>
      <c r="U2329" s="227">
        <v>78378</v>
      </c>
      <c r="V2329" s="227">
        <v>15528</v>
      </c>
      <c r="W2329" s="143">
        <v>45903</v>
      </c>
      <c r="X2329" s="143">
        <v>46028</v>
      </c>
      <c r="Y2329">
        <f t="shared" si="73"/>
        <v>318000</v>
      </c>
    </row>
    <row r="2330" spans="1:25">
      <c r="A2330" s="1" t="str">
        <f t="shared" si="72"/>
        <v>060151038886000</v>
      </c>
      <c r="B2330" s="142" t="s">
        <v>68</v>
      </c>
      <c r="C2330" s="142" t="s">
        <v>2069</v>
      </c>
      <c r="D2330" s="142" t="s">
        <v>3528</v>
      </c>
      <c r="E2330" s="142" t="s">
        <v>27</v>
      </c>
      <c r="F2330" s="142" t="s">
        <v>218</v>
      </c>
      <c r="G2330" s="142" t="s">
        <v>219</v>
      </c>
      <c r="H2330" s="142" t="s">
        <v>220</v>
      </c>
      <c r="I2330" s="142" t="s">
        <v>21</v>
      </c>
      <c r="J2330" s="142">
        <v>1</v>
      </c>
      <c r="K2330" s="142">
        <v>12</v>
      </c>
      <c r="L2330" s="227">
        <v>892</v>
      </c>
      <c r="M2330" s="227">
        <v>4090172</v>
      </c>
      <c r="N2330" s="227">
        <v>6200</v>
      </c>
      <c r="O2330" s="227">
        <v>6200</v>
      </c>
      <c r="P2330" s="227">
        <v>74400</v>
      </c>
      <c r="Q2330" s="227"/>
      <c r="R2330" s="227"/>
      <c r="S2330" s="227"/>
      <c r="T2330" s="227">
        <v>70</v>
      </c>
      <c r="U2330" s="227">
        <v>390991</v>
      </c>
      <c r="V2330" s="227">
        <v>70013</v>
      </c>
      <c r="W2330" s="143">
        <v>46015</v>
      </c>
      <c r="X2330" s="143">
        <v>46033</v>
      </c>
      <c r="Y2330">
        <f t="shared" si="73"/>
        <v>74400</v>
      </c>
    </row>
    <row r="2331" spans="1:25">
      <c r="A2331" s="1" t="str">
        <f t="shared" si="72"/>
        <v>060151038932000</v>
      </c>
      <c r="B2331" s="142" t="s">
        <v>68</v>
      </c>
      <c r="C2331" s="142" t="s">
        <v>2069</v>
      </c>
      <c r="D2331" s="142" t="s">
        <v>3528</v>
      </c>
      <c r="E2331" s="142" t="s">
        <v>27</v>
      </c>
      <c r="F2331" s="142" t="s">
        <v>224</v>
      </c>
      <c r="G2331" s="142" t="s">
        <v>225</v>
      </c>
      <c r="H2331" s="142" t="s">
        <v>226</v>
      </c>
      <c r="I2331" s="142" t="s">
        <v>21</v>
      </c>
      <c r="J2331" s="142">
        <v>1</v>
      </c>
      <c r="K2331" s="142">
        <v>1</v>
      </c>
      <c r="L2331" s="227">
        <v>51</v>
      </c>
      <c r="M2331" s="227">
        <v>910681</v>
      </c>
      <c r="N2331" s="227">
        <v>20500</v>
      </c>
      <c r="O2331" s="227">
        <v>20500</v>
      </c>
      <c r="P2331" s="227">
        <v>20500</v>
      </c>
      <c r="Q2331" s="227"/>
      <c r="R2331" s="227"/>
      <c r="S2331" s="227"/>
      <c r="T2331" s="227">
        <v>4</v>
      </c>
      <c r="U2331" s="227">
        <v>73874</v>
      </c>
      <c r="V2331" s="227">
        <v>2448</v>
      </c>
      <c r="W2331" s="143">
        <v>45876</v>
      </c>
      <c r="X2331" s="143">
        <v>46028</v>
      </c>
      <c r="Y2331">
        <f t="shared" si="73"/>
        <v>20500</v>
      </c>
    </row>
    <row r="2332" spans="1:25">
      <c r="A2332" s="1" t="str">
        <f t="shared" si="72"/>
        <v>060151044435000</v>
      </c>
      <c r="B2332" s="142" t="s">
        <v>68</v>
      </c>
      <c r="C2332" s="142" t="s">
        <v>2069</v>
      </c>
      <c r="D2332" s="142" t="s">
        <v>3494</v>
      </c>
      <c r="E2332" s="142" t="s">
        <v>2486</v>
      </c>
      <c r="F2332" s="142" t="s">
        <v>96</v>
      </c>
      <c r="G2332" s="142" t="s">
        <v>2738</v>
      </c>
      <c r="H2332" s="142" t="s">
        <v>2739</v>
      </c>
      <c r="I2332" s="142" t="s">
        <v>21</v>
      </c>
      <c r="J2332" s="142">
        <v>1</v>
      </c>
      <c r="K2332" s="142">
        <v>24</v>
      </c>
      <c r="L2332" s="227">
        <v>211</v>
      </c>
      <c r="M2332" s="227">
        <v>1974309</v>
      </c>
      <c r="N2332" s="227">
        <v>12900</v>
      </c>
      <c r="O2332" s="227">
        <v>12900</v>
      </c>
      <c r="P2332" s="227">
        <v>309600</v>
      </c>
      <c r="Q2332" s="227"/>
      <c r="R2332" s="227"/>
      <c r="S2332" s="227"/>
      <c r="T2332" s="227">
        <v>5</v>
      </c>
      <c r="U2332" s="227">
        <v>53604</v>
      </c>
      <c r="V2332" s="227">
        <v>6819</v>
      </c>
      <c r="W2332" s="143">
        <v>45887</v>
      </c>
      <c r="X2332" s="143">
        <v>46033</v>
      </c>
      <c r="Y2332">
        <f t="shared" si="73"/>
        <v>309600</v>
      </c>
    </row>
    <row r="2333" spans="1:25">
      <c r="A2333" s="1" t="str">
        <f t="shared" si="72"/>
        <v>060151044827000</v>
      </c>
      <c r="B2333" s="142" t="s">
        <v>68</v>
      </c>
      <c r="C2333" s="142" t="s">
        <v>2069</v>
      </c>
      <c r="D2333" s="142" t="s">
        <v>3497</v>
      </c>
      <c r="E2333" s="142" t="s">
        <v>24</v>
      </c>
      <c r="F2333" s="142" t="s">
        <v>700</v>
      </c>
      <c r="G2333" s="142" t="s">
        <v>701</v>
      </c>
      <c r="H2333" s="142" t="s">
        <v>702</v>
      </c>
      <c r="I2333" s="142" t="s">
        <v>21</v>
      </c>
      <c r="J2333" s="142">
        <v>1</v>
      </c>
      <c r="K2333" s="142">
        <v>12</v>
      </c>
      <c r="L2333" s="227">
        <v>34</v>
      </c>
      <c r="M2333" s="227">
        <v>764676</v>
      </c>
      <c r="N2333" s="227">
        <v>26000</v>
      </c>
      <c r="O2333" s="227">
        <v>26000</v>
      </c>
      <c r="P2333" s="227">
        <v>312000</v>
      </c>
      <c r="Q2333" s="227"/>
      <c r="R2333" s="227"/>
      <c r="S2333" s="227"/>
      <c r="T2333" s="227">
        <v>15</v>
      </c>
      <c r="U2333" s="227">
        <v>351351</v>
      </c>
      <c r="V2333" s="227">
        <v>13994</v>
      </c>
      <c r="W2333" s="143">
        <v>45846</v>
      </c>
      <c r="X2333" s="143">
        <v>46035</v>
      </c>
      <c r="Y2333">
        <f t="shared" si="73"/>
        <v>312000</v>
      </c>
    </row>
    <row r="2334" spans="1:25">
      <c r="A2334" s="1" t="str">
        <f t="shared" si="72"/>
        <v>060151045756000</v>
      </c>
      <c r="B2334" s="142" t="s">
        <v>68</v>
      </c>
      <c r="C2334" s="142" t="s">
        <v>2069</v>
      </c>
      <c r="D2334" s="142" t="s">
        <v>3495</v>
      </c>
      <c r="E2334" s="142" t="s">
        <v>3496</v>
      </c>
      <c r="F2334" s="142" t="s">
        <v>912</v>
      </c>
      <c r="G2334" s="142" t="s">
        <v>913</v>
      </c>
      <c r="H2334" s="142" t="s">
        <v>914</v>
      </c>
      <c r="I2334" s="142" t="s">
        <v>21</v>
      </c>
      <c r="J2334" s="142">
        <v>1</v>
      </c>
      <c r="K2334" s="142">
        <v>5</v>
      </c>
      <c r="L2334" s="227">
        <v>255</v>
      </c>
      <c r="M2334" s="227">
        <v>14101581</v>
      </c>
      <c r="N2334" s="227">
        <v>67900</v>
      </c>
      <c r="O2334" s="227">
        <v>67900</v>
      </c>
      <c r="P2334" s="227">
        <v>339500</v>
      </c>
      <c r="Q2334" s="227">
        <v>5</v>
      </c>
      <c r="R2334" s="227">
        <v>3600</v>
      </c>
      <c r="S2334" s="227">
        <v>321500</v>
      </c>
      <c r="T2334" s="227">
        <v>17</v>
      </c>
      <c r="U2334" s="227">
        <v>1022252</v>
      </c>
      <c r="V2334" s="227">
        <v>82147</v>
      </c>
      <c r="W2334" s="143">
        <v>45959</v>
      </c>
      <c r="X2334" s="143">
        <v>46035</v>
      </c>
      <c r="Y2334">
        <f t="shared" si="73"/>
        <v>321500</v>
      </c>
    </row>
    <row r="2335" spans="1:25">
      <c r="A2335" s="1" t="str">
        <f t="shared" si="72"/>
        <v>060151048940000</v>
      </c>
      <c r="B2335" s="142" t="s">
        <v>68</v>
      </c>
      <c r="C2335" s="142" t="s">
        <v>2069</v>
      </c>
      <c r="D2335" s="142" t="s">
        <v>3495</v>
      </c>
      <c r="E2335" s="142" t="s">
        <v>3496</v>
      </c>
      <c r="F2335" s="142" t="s">
        <v>918</v>
      </c>
      <c r="G2335" s="142" t="s">
        <v>3542</v>
      </c>
      <c r="H2335" s="142" t="s">
        <v>920</v>
      </c>
      <c r="I2335" s="142" t="s">
        <v>21</v>
      </c>
      <c r="J2335" s="142">
        <v>1</v>
      </c>
      <c r="K2335" s="142">
        <v>12</v>
      </c>
      <c r="L2335" s="227">
        <v>6407</v>
      </c>
      <c r="M2335" s="227">
        <v>113022851</v>
      </c>
      <c r="N2335" s="227">
        <v>22900</v>
      </c>
      <c r="O2335" s="227">
        <v>21000</v>
      </c>
      <c r="P2335" s="227">
        <v>252000</v>
      </c>
      <c r="Q2335" s="227">
        <v>12</v>
      </c>
      <c r="R2335" s="227">
        <v>1125</v>
      </c>
      <c r="S2335" s="227">
        <v>238500</v>
      </c>
      <c r="T2335" s="227">
        <v>258</v>
      </c>
      <c r="U2335" s="227">
        <v>4747838</v>
      </c>
      <c r="V2335" s="227">
        <v>196582</v>
      </c>
      <c r="W2335" s="143">
        <v>45999</v>
      </c>
      <c r="X2335" s="143">
        <v>46035</v>
      </c>
      <c r="Y2335">
        <f t="shared" si="73"/>
        <v>238500</v>
      </c>
    </row>
    <row r="2336" spans="1:25">
      <c r="A2336" s="1" t="str">
        <f t="shared" si="72"/>
        <v>060151053801000</v>
      </c>
      <c r="B2336" s="142" t="s">
        <v>68</v>
      </c>
      <c r="C2336" s="142" t="s">
        <v>2069</v>
      </c>
      <c r="D2336" s="142" t="s">
        <v>3494</v>
      </c>
      <c r="E2336" s="142" t="s">
        <v>2486</v>
      </c>
      <c r="F2336" s="142" t="s">
        <v>42</v>
      </c>
      <c r="G2336" s="142" t="s">
        <v>2503</v>
      </c>
      <c r="H2336" s="142" t="s">
        <v>2504</v>
      </c>
      <c r="I2336" s="142" t="s">
        <v>21</v>
      </c>
      <c r="J2336" s="142">
        <v>1</v>
      </c>
      <c r="K2336" s="142">
        <v>12</v>
      </c>
      <c r="L2336" s="227">
        <v>0</v>
      </c>
      <c r="M2336" s="227">
        <v>0</v>
      </c>
      <c r="N2336" s="227">
        <v>54200</v>
      </c>
      <c r="O2336" s="227">
        <v>53800</v>
      </c>
      <c r="P2336" s="227">
        <v>645600</v>
      </c>
      <c r="Q2336" s="227"/>
      <c r="R2336" s="227"/>
      <c r="S2336" s="227"/>
      <c r="T2336" s="227">
        <v>0</v>
      </c>
      <c r="U2336" s="227">
        <v>0</v>
      </c>
      <c r="V2336" s="227">
        <v>0</v>
      </c>
      <c r="W2336" s="143">
        <v>45974</v>
      </c>
      <c r="X2336" s="143">
        <v>45998</v>
      </c>
      <c r="Y2336">
        <f t="shared" si="73"/>
        <v>645600</v>
      </c>
    </row>
    <row r="2337" spans="1:25">
      <c r="A2337" s="1" t="str">
        <f t="shared" si="72"/>
        <v>060151053802000</v>
      </c>
      <c r="B2337" s="142" t="s">
        <v>68</v>
      </c>
      <c r="C2337" s="142" t="s">
        <v>2069</v>
      </c>
      <c r="D2337" s="142" t="s">
        <v>3494</v>
      </c>
      <c r="E2337" s="142" t="s">
        <v>2486</v>
      </c>
      <c r="F2337" s="142" t="s">
        <v>74</v>
      </c>
      <c r="G2337" s="142" t="s">
        <v>2668</v>
      </c>
      <c r="H2337" s="142" t="s">
        <v>2669</v>
      </c>
      <c r="I2337" s="142" t="s">
        <v>21</v>
      </c>
      <c r="J2337" s="142">
        <v>1</v>
      </c>
      <c r="K2337" s="142">
        <v>12</v>
      </c>
      <c r="L2337" s="227">
        <v>10</v>
      </c>
      <c r="M2337" s="227">
        <v>416851</v>
      </c>
      <c r="N2337" s="227">
        <v>54200</v>
      </c>
      <c r="O2337" s="227">
        <v>54200</v>
      </c>
      <c r="P2337" s="227">
        <v>650400</v>
      </c>
      <c r="Q2337" s="227"/>
      <c r="R2337" s="227"/>
      <c r="S2337" s="227"/>
      <c r="T2337" s="227">
        <v>0</v>
      </c>
      <c r="U2337" s="227">
        <v>0</v>
      </c>
      <c r="V2337" s="227">
        <v>0</v>
      </c>
      <c r="W2337" s="143">
        <v>45995</v>
      </c>
      <c r="X2337" s="143">
        <v>46021</v>
      </c>
      <c r="Y2337">
        <f t="shared" si="73"/>
        <v>650400</v>
      </c>
    </row>
    <row r="2338" spans="1:25">
      <c r="A2338" s="1" t="str">
        <f t="shared" si="72"/>
        <v>060151054010000</v>
      </c>
      <c r="B2338" s="142" t="s">
        <v>68</v>
      </c>
      <c r="C2338" s="142" t="s">
        <v>2069</v>
      </c>
      <c r="D2338" s="142" t="s">
        <v>3534</v>
      </c>
      <c r="E2338" s="142" t="s">
        <v>2492</v>
      </c>
      <c r="F2338" s="142" t="s">
        <v>97</v>
      </c>
      <c r="G2338" s="142" t="s">
        <v>2744</v>
      </c>
      <c r="H2338" s="142" t="s">
        <v>2745</v>
      </c>
      <c r="I2338" s="142" t="s">
        <v>21</v>
      </c>
      <c r="J2338" s="142">
        <v>1</v>
      </c>
      <c r="K2338" s="142">
        <v>4</v>
      </c>
      <c r="L2338" s="227">
        <v>469</v>
      </c>
      <c r="M2338" s="227">
        <v>28015458</v>
      </c>
      <c r="N2338" s="227">
        <v>71400</v>
      </c>
      <c r="O2338" s="227">
        <v>67900</v>
      </c>
      <c r="P2338" s="227">
        <v>271600</v>
      </c>
      <c r="Q2338" s="227">
        <v>2</v>
      </c>
      <c r="R2338" s="227">
        <v>2800</v>
      </c>
      <c r="S2338" s="227">
        <v>260400</v>
      </c>
      <c r="T2338" s="227">
        <v>5</v>
      </c>
      <c r="U2338" s="227">
        <v>298919</v>
      </c>
      <c r="V2338" s="227">
        <v>247</v>
      </c>
      <c r="W2338" s="143">
        <v>45363</v>
      </c>
      <c r="X2338" s="143">
        <v>46034</v>
      </c>
      <c r="Y2338">
        <f t="shared" si="73"/>
        <v>260400</v>
      </c>
    </row>
    <row r="2339" spans="1:25">
      <c r="A2339" s="1" t="str">
        <f t="shared" si="72"/>
        <v>060151055785000</v>
      </c>
      <c r="B2339" s="142" t="s">
        <v>68</v>
      </c>
      <c r="C2339" s="142" t="s">
        <v>2069</v>
      </c>
      <c r="D2339" s="142" t="s">
        <v>3495</v>
      </c>
      <c r="E2339" s="142" t="s">
        <v>3496</v>
      </c>
      <c r="F2339" s="142" t="s">
        <v>230</v>
      </c>
      <c r="G2339" s="142" t="s">
        <v>231</v>
      </c>
      <c r="H2339" s="142" t="s">
        <v>232</v>
      </c>
      <c r="I2339" s="142" t="s">
        <v>23</v>
      </c>
      <c r="J2339" s="142">
        <v>1</v>
      </c>
      <c r="K2339" s="142">
        <v>12</v>
      </c>
      <c r="L2339" s="227">
        <v>-48</v>
      </c>
      <c r="M2339" s="227">
        <v>-689541</v>
      </c>
      <c r="N2339" s="227">
        <v>17600</v>
      </c>
      <c r="O2339" s="227">
        <v>14500</v>
      </c>
      <c r="P2339" s="227">
        <v>174000</v>
      </c>
      <c r="Q2339" s="227">
        <v>12</v>
      </c>
      <c r="R2339" s="227">
        <v>458</v>
      </c>
      <c r="S2339" s="227">
        <v>168504</v>
      </c>
      <c r="T2339" s="227">
        <v>75</v>
      </c>
      <c r="U2339" s="227">
        <v>967298</v>
      </c>
      <c r="V2339" s="227">
        <v>-110110</v>
      </c>
      <c r="W2339" s="143">
        <v>46014</v>
      </c>
      <c r="X2339" s="143">
        <v>46030</v>
      </c>
      <c r="Y2339">
        <f t="shared" si="73"/>
        <v>168504</v>
      </c>
    </row>
    <row r="2340" spans="1:25">
      <c r="A2340" s="1" t="str">
        <f t="shared" si="72"/>
        <v>060151057501000</v>
      </c>
      <c r="B2340" s="142" t="s">
        <v>68</v>
      </c>
      <c r="C2340" s="142" t="s">
        <v>2069</v>
      </c>
      <c r="D2340" s="142" t="s">
        <v>3523</v>
      </c>
      <c r="E2340" s="142" t="s">
        <v>20</v>
      </c>
      <c r="F2340" s="142" t="s">
        <v>925</v>
      </c>
      <c r="G2340" s="142" t="s">
        <v>926</v>
      </c>
      <c r="H2340" s="142" t="s">
        <v>927</v>
      </c>
      <c r="I2340" s="142" t="s">
        <v>21</v>
      </c>
      <c r="J2340" s="142">
        <v>1</v>
      </c>
      <c r="K2340" s="142">
        <v>72</v>
      </c>
      <c r="L2340" s="227">
        <v>322</v>
      </c>
      <c r="M2340" s="227">
        <v>1898989</v>
      </c>
      <c r="N2340" s="227">
        <v>8600</v>
      </c>
      <c r="O2340" s="227">
        <v>8600</v>
      </c>
      <c r="P2340" s="227">
        <v>619200</v>
      </c>
      <c r="Q2340" s="227"/>
      <c r="R2340" s="227"/>
      <c r="S2340" s="227"/>
      <c r="T2340" s="227">
        <v>16</v>
      </c>
      <c r="U2340" s="227">
        <v>123964</v>
      </c>
      <c r="V2340" s="227">
        <v>29604</v>
      </c>
      <c r="W2340" s="143">
        <v>45995</v>
      </c>
      <c r="X2340" s="143">
        <v>46035</v>
      </c>
      <c r="Y2340">
        <f t="shared" si="73"/>
        <v>619200</v>
      </c>
    </row>
    <row r="2341" spans="1:25">
      <c r="A2341" s="1" t="str">
        <f t="shared" si="72"/>
        <v>060151058499000</v>
      </c>
      <c r="B2341" s="142" t="s">
        <v>68</v>
      </c>
      <c r="C2341" s="142" t="s">
        <v>2069</v>
      </c>
      <c r="D2341" s="142" t="s">
        <v>3528</v>
      </c>
      <c r="E2341" s="142" t="s">
        <v>27</v>
      </c>
      <c r="F2341" s="142" t="s">
        <v>236</v>
      </c>
      <c r="G2341" s="142" t="s">
        <v>237</v>
      </c>
      <c r="H2341" s="142" t="s">
        <v>238</v>
      </c>
      <c r="I2341" s="142" t="s">
        <v>21</v>
      </c>
      <c r="J2341" s="142">
        <v>1</v>
      </c>
      <c r="K2341" s="142">
        <v>12</v>
      </c>
      <c r="L2341" s="227">
        <v>996</v>
      </c>
      <c r="M2341" s="227">
        <v>2418030</v>
      </c>
      <c r="N2341" s="227">
        <v>3300</v>
      </c>
      <c r="O2341" s="227">
        <v>3250</v>
      </c>
      <c r="P2341" s="227">
        <v>39000</v>
      </c>
      <c r="Q2341" s="227">
        <v>12</v>
      </c>
      <c r="R2341" s="227">
        <v>350</v>
      </c>
      <c r="S2341" s="227">
        <v>34800</v>
      </c>
      <c r="T2341" s="227">
        <v>288</v>
      </c>
      <c r="U2341" s="227">
        <v>756216</v>
      </c>
      <c r="V2341" s="227">
        <v>57027</v>
      </c>
      <c r="W2341" s="143">
        <v>46027</v>
      </c>
      <c r="X2341" s="143">
        <v>46035</v>
      </c>
      <c r="Y2341">
        <f t="shared" si="73"/>
        <v>34800</v>
      </c>
    </row>
    <row r="2342" spans="1:25">
      <c r="A2342" s="1" t="str">
        <f t="shared" si="72"/>
        <v>060151063695000</v>
      </c>
      <c r="B2342" s="142" t="s">
        <v>68</v>
      </c>
      <c r="C2342" s="142" t="s">
        <v>2069</v>
      </c>
      <c r="D2342" s="142" t="s">
        <v>3511</v>
      </c>
      <c r="E2342" s="142" t="s">
        <v>3512</v>
      </c>
      <c r="F2342" s="142" t="s">
        <v>3543</v>
      </c>
      <c r="G2342" s="142" t="s">
        <v>3544</v>
      </c>
      <c r="H2342" s="142" t="s">
        <v>3545</v>
      </c>
      <c r="I2342" s="142" t="s">
        <v>21</v>
      </c>
      <c r="J2342" s="142">
        <v>1</v>
      </c>
      <c r="K2342" s="142">
        <v>48</v>
      </c>
      <c r="L2342" s="227">
        <v>213</v>
      </c>
      <c r="M2342" s="227">
        <v>4508025</v>
      </c>
      <c r="N2342" s="227">
        <v>24900</v>
      </c>
      <c r="O2342" s="227">
        <v>20500</v>
      </c>
      <c r="P2342" s="227">
        <v>984000</v>
      </c>
      <c r="Q2342" s="227"/>
      <c r="R2342" s="227"/>
      <c r="S2342" s="227"/>
      <c r="T2342" s="227">
        <v>193</v>
      </c>
      <c r="U2342" s="227">
        <v>3564414</v>
      </c>
      <c r="V2342" s="227">
        <v>-520322</v>
      </c>
      <c r="W2342" s="143">
        <v>46010</v>
      </c>
      <c r="X2342" s="143">
        <v>46035</v>
      </c>
      <c r="Y2342">
        <f t="shared" si="73"/>
        <v>984000</v>
      </c>
    </row>
    <row r="2343" spans="1:25">
      <c r="A2343" s="1" t="str">
        <f t="shared" si="72"/>
        <v>060151064394000</v>
      </c>
      <c r="B2343" s="142" t="s">
        <v>68</v>
      </c>
      <c r="C2343" s="142" t="s">
        <v>2069</v>
      </c>
      <c r="D2343" s="142" t="s">
        <v>3523</v>
      </c>
      <c r="E2343" s="142" t="s">
        <v>20</v>
      </c>
      <c r="F2343" s="142" t="s">
        <v>724</v>
      </c>
      <c r="G2343" s="142" t="s">
        <v>3546</v>
      </c>
      <c r="H2343" s="142" t="s">
        <v>725</v>
      </c>
      <c r="I2343" s="142" t="s">
        <v>21</v>
      </c>
      <c r="J2343" s="142">
        <v>1</v>
      </c>
      <c r="K2343" s="142">
        <v>36</v>
      </c>
      <c r="L2343" s="227">
        <v>150</v>
      </c>
      <c r="M2343" s="227">
        <v>560384</v>
      </c>
      <c r="N2343" s="227">
        <v>4700</v>
      </c>
      <c r="O2343" s="227">
        <v>4000</v>
      </c>
      <c r="P2343" s="227">
        <v>144000</v>
      </c>
      <c r="Q2343" s="227"/>
      <c r="R2343" s="227"/>
      <c r="S2343" s="227"/>
      <c r="T2343" s="227">
        <v>12</v>
      </c>
      <c r="U2343" s="227">
        <v>43243</v>
      </c>
      <c r="V2343" s="227">
        <v>-1588</v>
      </c>
      <c r="W2343" s="143">
        <v>46007</v>
      </c>
      <c r="X2343" s="143">
        <v>46032</v>
      </c>
      <c r="Y2343">
        <f t="shared" si="73"/>
        <v>144000</v>
      </c>
    </row>
    <row r="2344" spans="1:25">
      <c r="A2344" s="1" t="str">
        <f t="shared" si="72"/>
        <v>060151064670000</v>
      </c>
      <c r="B2344" s="142" t="s">
        <v>68</v>
      </c>
      <c r="C2344" s="142" t="s">
        <v>2069</v>
      </c>
      <c r="D2344" s="142" t="s">
        <v>3523</v>
      </c>
      <c r="E2344" s="142" t="s">
        <v>20</v>
      </c>
      <c r="F2344" s="142" t="s">
        <v>242</v>
      </c>
      <c r="G2344" s="142" t="s">
        <v>243</v>
      </c>
      <c r="H2344" s="142" t="s">
        <v>244</v>
      </c>
      <c r="I2344" s="142" t="s">
        <v>21</v>
      </c>
      <c r="J2344" s="142">
        <v>1</v>
      </c>
      <c r="K2344" s="142">
        <v>16</v>
      </c>
      <c r="L2344" s="227">
        <v>518</v>
      </c>
      <c r="M2344" s="227">
        <v>8460464</v>
      </c>
      <c r="N2344" s="227">
        <v>21500</v>
      </c>
      <c r="O2344" s="227">
        <v>20000</v>
      </c>
      <c r="P2344" s="227">
        <v>320000</v>
      </c>
      <c r="Q2344" s="227">
        <v>16</v>
      </c>
      <c r="R2344" s="227">
        <v>750</v>
      </c>
      <c r="S2344" s="227">
        <v>308000</v>
      </c>
      <c r="T2344" s="227">
        <v>11</v>
      </c>
      <c r="U2344" s="227">
        <v>213063</v>
      </c>
      <c r="V2344" s="227">
        <v>33401</v>
      </c>
      <c r="W2344" s="143">
        <v>46017</v>
      </c>
      <c r="X2344" s="143">
        <v>46035</v>
      </c>
      <c r="Y2344">
        <f t="shared" si="73"/>
        <v>308000</v>
      </c>
    </row>
    <row r="2345" spans="1:25">
      <c r="A2345" s="1" t="str">
        <f t="shared" si="72"/>
        <v>060151064680000</v>
      </c>
      <c r="B2345" s="142" t="s">
        <v>68</v>
      </c>
      <c r="C2345" s="142" t="s">
        <v>2069</v>
      </c>
      <c r="D2345" s="142" t="s">
        <v>3523</v>
      </c>
      <c r="E2345" s="142" t="s">
        <v>20</v>
      </c>
      <c r="F2345" s="142" t="s">
        <v>248</v>
      </c>
      <c r="G2345" s="142" t="s">
        <v>249</v>
      </c>
      <c r="H2345" s="142" t="s">
        <v>250</v>
      </c>
      <c r="I2345" s="142" t="s">
        <v>21</v>
      </c>
      <c r="J2345" s="142">
        <v>1</v>
      </c>
      <c r="K2345" s="142">
        <v>28</v>
      </c>
      <c r="L2345" s="227">
        <v>9891</v>
      </c>
      <c r="M2345" s="227">
        <v>87319940</v>
      </c>
      <c r="N2345" s="227">
        <v>10200</v>
      </c>
      <c r="O2345" s="227">
        <v>8900</v>
      </c>
      <c r="P2345" s="227">
        <v>249200</v>
      </c>
      <c r="Q2345" s="227">
        <v>28</v>
      </c>
      <c r="R2345" s="227">
        <v>100</v>
      </c>
      <c r="S2345" s="227">
        <v>246400</v>
      </c>
      <c r="T2345" s="227">
        <v>621</v>
      </c>
      <c r="U2345" s="227">
        <v>5702162</v>
      </c>
      <c r="V2345" s="227">
        <v>219836</v>
      </c>
      <c r="W2345" s="143">
        <v>46018</v>
      </c>
      <c r="X2345" s="143">
        <v>46035</v>
      </c>
      <c r="Y2345">
        <f t="shared" si="73"/>
        <v>246400</v>
      </c>
    </row>
    <row r="2346" spans="1:25">
      <c r="A2346" s="1" t="str">
        <f t="shared" si="72"/>
        <v>060151065842000</v>
      </c>
      <c r="B2346" s="142" t="s">
        <v>68</v>
      </c>
      <c r="C2346" s="142" t="s">
        <v>2069</v>
      </c>
      <c r="D2346" s="142" t="s">
        <v>3494</v>
      </c>
      <c r="E2346" s="142" t="s">
        <v>2486</v>
      </c>
      <c r="F2346" s="142" t="s">
        <v>43</v>
      </c>
      <c r="G2346" s="142" t="s">
        <v>2508</v>
      </c>
      <c r="H2346" s="142" t="s">
        <v>2509</v>
      </c>
      <c r="I2346" s="142" t="s">
        <v>23</v>
      </c>
      <c r="J2346" s="142">
        <v>1</v>
      </c>
      <c r="K2346" s="142">
        <v>48</v>
      </c>
      <c r="L2346" s="227">
        <v>97</v>
      </c>
      <c r="M2346" s="227">
        <v>1067342</v>
      </c>
      <c r="N2346" s="227">
        <v>13700</v>
      </c>
      <c r="O2346" s="227">
        <v>13700</v>
      </c>
      <c r="P2346" s="227">
        <v>657600</v>
      </c>
      <c r="Q2346" s="227"/>
      <c r="R2346" s="227"/>
      <c r="S2346" s="227"/>
      <c r="T2346" s="227">
        <v>37</v>
      </c>
      <c r="U2346" s="227">
        <v>456667</v>
      </c>
      <c r="V2346" s="227">
        <v>49536</v>
      </c>
      <c r="W2346" s="143">
        <v>45959</v>
      </c>
      <c r="X2346" s="143">
        <v>46035</v>
      </c>
      <c r="Y2346">
        <f t="shared" si="73"/>
        <v>657600</v>
      </c>
    </row>
    <row r="2347" spans="1:25">
      <c r="A2347" s="1" t="str">
        <f t="shared" si="72"/>
        <v>060151066078000</v>
      </c>
      <c r="B2347" s="142" t="s">
        <v>68</v>
      </c>
      <c r="C2347" s="142" t="s">
        <v>2069</v>
      </c>
      <c r="D2347" s="142" t="s">
        <v>3494</v>
      </c>
      <c r="E2347" s="142" t="s">
        <v>2486</v>
      </c>
      <c r="F2347" s="142" t="s">
        <v>44</v>
      </c>
      <c r="G2347" s="142" t="s">
        <v>2513</v>
      </c>
      <c r="H2347" s="142" t="s">
        <v>2514</v>
      </c>
      <c r="I2347" s="142" t="s">
        <v>21</v>
      </c>
      <c r="J2347" s="142">
        <v>1</v>
      </c>
      <c r="K2347" s="142">
        <v>45</v>
      </c>
      <c r="L2347" s="227">
        <v>48</v>
      </c>
      <c r="M2347" s="227">
        <v>373919</v>
      </c>
      <c r="N2347" s="227">
        <v>10200</v>
      </c>
      <c r="O2347" s="227">
        <v>10200</v>
      </c>
      <c r="P2347" s="227">
        <v>459000</v>
      </c>
      <c r="Q2347" s="227"/>
      <c r="R2347" s="227"/>
      <c r="S2347" s="227"/>
      <c r="T2347" s="227">
        <v>0</v>
      </c>
      <c r="U2347" s="227">
        <v>0</v>
      </c>
      <c r="V2347" s="227">
        <v>0</v>
      </c>
      <c r="W2347" s="143">
        <v>45629</v>
      </c>
      <c r="X2347" s="143">
        <v>45703</v>
      </c>
      <c r="Y2347">
        <f t="shared" si="73"/>
        <v>459000</v>
      </c>
    </row>
    <row r="2348" spans="1:25">
      <c r="A2348" s="1" t="str">
        <f t="shared" si="72"/>
        <v>060151067510000</v>
      </c>
      <c r="B2348" s="142" t="s">
        <v>68</v>
      </c>
      <c r="C2348" s="142" t="s">
        <v>2069</v>
      </c>
      <c r="D2348" s="142" t="s">
        <v>3523</v>
      </c>
      <c r="E2348" s="142" t="s">
        <v>20</v>
      </c>
      <c r="F2348" s="142" t="s">
        <v>460</v>
      </c>
      <c r="G2348" s="142" t="s">
        <v>461</v>
      </c>
      <c r="H2348" s="142" t="s">
        <v>462</v>
      </c>
      <c r="I2348" s="142" t="s">
        <v>21</v>
      </c>
      <c r="J2348" s="142">
        <v>1</v>
      </c>
      <c r="K2348" s="142">
        <v>16</v>
      </c>
      <c r="L2348" s="227">
        <v>2292</v>
      </c>
      <c r="M2348" s="227">
        <v>30010520</v>
      </c>
      <c r="N2348" s="227">
        <v>17500</v>
      </c>
      <c r="O2348" s="227">
        <v>17500</v>
      </c>
      <c r="P2348" s="227">
        <v>280000</v>
      </c>
      <c r="Q2348" s="227"/>
      <c r="R2348" s="227"/>
      <c r="S2348" s="227"/>
      <c r="T2348" s="227">
        <v>80</v>
      </c>
      <c r="U2348" s="227">
        <v>1271982</v>
      </c>
      <c r="V2348" s="227">
        <v>224494</v>
      </c>
      <c r="W2348" s="143">
        <v>46028</v>
      </c>
      <c r="X2348" s="143">
        <v>46035</v>
      </c>
      <c r="Y2348">
        <f t="shared" si="73"/>
        <v>280000</v>
      </c>
    </row>
    <row r="2349" spans="1:25">
      <c r="A2349" s="1" t="str">
        <f t="shared" si="72"/>
        <v>060151068899000</v>
      </c>
      <c r="B2349" s="142" t="s">
        <v>68</v>
      </c>
      <c r="C2349" s="142" t="s">
        <v>2069</v>
      </c>
      <c r="D2349" s="142" t="s">
        <v>3534</v>
      </c>
      <c r="E2349" s="142" t="s">
        <v>2492</v>
      </c>
      <c r="F2349" s="142" t="s">
        <v>45</v>
      </c>
      <c r="G2349" s="142" t="s">
        <v>2518</v>
      </c>
      <c r="H2349" s="142" t="s">
        <v>2519</v>
      </c>
      <c r="I2349" s="142" t="s">
        <v>23</v>
      </c>
      <c r="J2349" s="142">
        <v>1</v>
      </c>
      <c r="K2349" s="142">
        <v>60</v>
      </c>
      <c r="L2349" s="227">
        <v>451</v>
      </c>
      <c r="M2349" s="227">
        <v>1768713</v>
      </c>
      <c r="N2349" s="227">
        <v>4800</v>
      </c>
      <c r="O2349" s="227">
        <v>4800</v>
      </c>
      <c r="P2349" s="227">
        <v>288000</v>
      </c>
      <c r="Q2349" s="227">
        <v>60</v>
      </c>
      <c r="R2349" s="227">
        <v>383</v>
      </c>
      <c r="S2349" s="227">
        <v>265020</v>
      </c>
      <c r="T2349" s="227">
        <v>3</v>
      </c>
      <c r="U2349" s="227">
        <v>12973</v>
      </c>
      <c r="V2349" s="227">
        <v>1208</v>
      </c>
      <c r="W2349" s="143">
        <v>45995</v>
      </c>
      <c r="X2349" s="143">
        <v>46035</v>
      </c>
      <c r="Y2349">
        <f t="shared" si="73"/>
        <v>265020</v>
      </c>
    </row>
    <row r="2350" spans="1:25">
      <c r="A2350" s="1" t="str">
        <f t="shared" si="72"/>
        <v>060151070906000</v>
      </c>
      <c r="B2350" s="142" t="s">
        <v>68</v>
      </c>
      <c r="C2350" s="142" t="s">
        <v>2069</v>
      </c>
      <c r="D2350" s="142" t="s">
        <v>3497</v>
      </c>
      <c r="E2350" s="142" t="s">
        <v>24</v>
      </c>
      <c r="F2350" s="142" t="s">
        <v>254</v>
      </c>
      <c r="G2350" s="142" t="s">
        <v>255</v>
      </c>
      <c r="H2350" s="142" t="s">
        <v>256</v>
      </c>
      <c r="I2350" s="142" t="s">
        <v>23</v>
      </c>
      <c r="J2350" s="142">
        <v>1</v>
      </c>
      <c r="K2350" s="142">
        <v>60</v>
      </c>
      <c r="L2350" s="227">
        <v>145</v>
      </c>
      <c r="M2350" s="227">
        <v>575550</v>
      </c>
      <c r="N2350" s="227">
        <v>4500</v>
      </c>
      <c r="O2350" s="227">
        <v>4500</v>
      </c>
      <c r="P2350" s="227">
        <v>270000</v>
      </c>
      <c r="Q2350" s="227">
        <v>60</v>
      </c>
      <c r="R2350" s="227">
        <v>75</v>
      </c>
      <c r="S2350" s="227">
        <v>265500</v>
      </c>
      <c r="T2350" s="227">
        <v>39</v>
      </c>
      <c r="U2350" s="227">
        <v>158108</v>
      </c>
      <c r="V2350" s="227">
        <v>3305</v>
      </c>
      <c r="W2350" s="143">
        <v>45845</v>
      </c>
      <c r="X2350" s="143">
        <v>46035</v>
      </c>
      <c r="Y2350">
        <f t="shared" si="73"/>
        <v>265500</v>
      </c>
    </row>
    <row r="2351" spans="1:25">
      <c r="A2351" s="1" t="str">
        <f t="shared" si="72"/>
        <v>060151071008000</v>
      </c>
      <c r="B2351" s="142" t="s">
        <v>68</v>
      </c>
      <c r="C2351" s="142" t="s">
        <v>2069</v>
      </c>
      <c r="D2351" s="142" t="s">
        <v>3523</v>
      </c>
      <c r="E2351" s="142" t="s">
        <v>20</v>
      </c>
      <c r="F2351" s="142" t="s">
        <v>260</v>
      </c>
      <c r="G2351" s="142" t="s">
        <v>261</v>
      </c>
      <c r="H2351" s="142" t="s">
        <v>262</v>
      </c>
      <c r="I2351" s="142" t="s">
        <v>21</v>
      </c>
      <c r="J2351" s="142">
        <v>1</v>
      </c>
      <c r="K2351" s="142">
        <v>12</v>
      </c>
      <c r="L2351" s="227">
        <v>7922</v>
      </c>
      <c r="M2351" s="227">
        <v>57616706</v>
      </c>
      <c r="N2351" s="227">
        <v>8500</v>
      </c>
      <c r="O2351" s="227">
        <v>8500</v>
      </c>
      <c r="P2351" s="227">
        <v>102000</v>
      </c>
      <c r="Q2351" s="227">
        <v>12</v>
      </c>
      <c r="R2351" s="227">
        <v>100</v>
      </c>
      <c r="S2351" s="227">
        <v>100800</v>
      </c>
      <c r="T2351" s="227">
        <v>207</v>
      </c>
      <c r="U2351" s="227">
        <v>1562432</v>
      </c>
      <c r="V2351" s="227">
        <v>56921</v>
      </c>
      <c r="W2351" s="143">
        <v>46028</v>
      </c>
      <c r="X2351" s="143">
        <v>46029</v>
      </c>
      <c r="Y2351">
        <f t="shared" si="73"/>
        <v>100800</v>
      </c>
    </row>
    <row r="2352" spans="1:25">
      <c r="A2352" s="1" t="str">
        <f t="shared" si="72"/>
        <v>060151071171000</v>
      </c>
      <c r="B2352" s="142" t="s">
        <v>68</v>
      </c>
      <c r="C2352" s="142" t="s">
        <v>2069</v>
      </c>
      <c r="D2352" s="142" t="s">
        <v>3511</v>
      </c>
      <c r="E2352" s="142" t="s">
        <v>3512</v>
      </c>
      <c r="F2352" s="142" t="s">
        <v>3547</v>
      </c>
      <c r="G2352" s="142" t="s">
        <v>3548</v>
      </c>
      <c r="H2352" s="142" t="s">
        <v>3549</v>
      </c>
      <c r="I2352" s="142" t="s">
        <v>21</v>
      </c>
      <c r="J2352" s="142">
        <v>1</v>
      </c>
      <c r="K2352" s="142">
        <v>12</v>
      </c>
      <c r="L2352" s="227">
        <v>45</v>
      </c>
      <c r="M2352" s="227">
        <v>2204883</v>
      </c>
      <c r="N2352" s="227">
        <v>67000</v>
      </c>
      <c r="O2352" s="227">
        <v>50900</v>
      </c>
      <c r="P2352" s="227">
        <v>610800</v>
      </c>
      <c r="Q2352" s="227"/>
      <c r="R2352" s="227"/>
      <c r="S2352" s="227"/>
      <c r="T2352" s="227">
        <v>16</v>
      </c>
      <c r="U2352" s="227">
        <v>715315</v>
      </c>
      <c r="V2352" s="227">
        <v>-68643</v>
      </c>
      <c r="W2352" s="143">
        <v>46009</v>
      </c>
      <c r="X2352" s="143">
        <v>46033</v>
      </c>
      <c r="Y2352">
        <f t="shared" si="73"/>
        <v>610800</v>
      </c>
    </row>
    <row r="2353" spans="1:25">
      <c r="A2353" s="1" t="str">
        <f t="shared" si="72"/>
        <v>060151071173000</v>
      </c>
      <c r="B2353" s="142" t="s">
        <v>68</v>
      </c>
      <c r="C2353" s="142" t="s">
        <v>2069</v>
      </c>
      <c r="D2353" s="142" t="s">
        <v>3511</v>
      </c>
      <c r="E2353" s="142" t="s">
        <v>3512</v>
      </c>
      <c r="F2353" s="142" t="s">
        <v>3550</v>
      </c>
      <c r="G2353" s="142" t="s">
        <v>3551</v>
      </c>
      <c r="H2353" s="142" t="s">
        <v>3552</v>
      </c>
      <c r="I2353" s="142" t="s">
        <v>21</v>
      </c>
      <c r="J2353" s="142">
        <v>1</v>
      </c>
      <c r="K2353" s="142">
        <v>12</v>
      </c>
      <c r="L2353" s="227">
        <v>42</v>
      </c>
      <c r="M2353" s="227">
        <v>2061795</v>
      </c>
      <c r="N2353" s="227">
        <v>62900</v>
      </c>
      <c r="O2353" s="227">
        <v>62900</v>
      </c>
      <c r="P2353" s="227">
        <v>754800</v>
      </c>
      <c r="Q2353" s="227"/>
      <c r="R2353" s="227"/>
      <c r="S2353" s="227"/>
      <c r="T2353" s="227">
        <v>9</v>
      </c>
      <c r="U2353" s="227">
        <v>446937</v>
      </c>
      <c r="V2353" s="227">
        <v>5124</v>
      </c>
      <c r="W2353" s="143">
        <v>46009</v>
      </c>
      <c r="X2353" s="143">
        <v>46035</v>
      </c>
      <c r="Y2353">
        <f t="shared" si="73"/>
        <v>754800</v>
      </c>
    </row>
    <row r="2354" spans="1:25">
      <c r="A2354" s="1" t="str">
        <f t="shared" si="72"/>
        <v>060151071606000</v>
      </c>
      <c r="B2354" s="142" t="s">
        <v>68</v>
      </c>
      <c r="C2354" s="142" t="s">
        <v>2069</v>
      </c>
      <c r="D2354" s="142" t="s">
        <v>3523</v>
      </c>
      <c r="E2354" s="142" t="s">
        <v>20</v>
      </c>
      <c r="F2354" s="142" t="s">
        <v>266</v>
      </c>
      <c r="G2354" s="142" t="s">
        <v>267</v>
      </c>
      <c r="H2354" s="142" t="s">
        <v>268</v>
      </c>
      <c r="I2354" s="142" t="s">
        <v>21</v>
      </c>
      <c r="J2354" s="142">
        <v>1</v>
      </c>
      <c r="K2354" s="142">
        <v>9</v>
      </c>
      <c r="L2354" s="227">
        <v>0</v>
      </c>
      <c r="M2354" s="227">
        <v>0</v>
      </c>
      <c r="N2354" s="227">
        <v>17700</v>
      </c>
      <c r="O2354" s="227">
        <v>18500</v>
      </c>
      <c r="P2354" s="227">
        <v>166500</v>
      </c>
      <c r="Q2354" s="227">
        <v>9</v>
      </c>
      <c r="R2354" s="227">
        <v>1000</v>
      </c>
      <c r="S2354" s="227">
        <v>157500</v>
      </c>
      <c r="T2354" s="227">
        <v>0</v>
      </c>
      <c r="U2354" s="227">
        <v>0</v>
      </c>
      <c r="V2354" s="227">
        <v>0</v>
      </c>
      <c r="W2354" s="143">
        <v>46004</v>
      </c>
      <c r="X2354" s="143">
        <v>46009</v>
      </c>
      <c r="Y2354">
        <f t="shared" si="73"/>
        <v>157500</v>
      </c>
    </row>
    <row r="2355" spans="1:25">
      <c r="A2355" s="1" t="str">
        <f t="shared" si="72"/>
        <v>060151072188000</v>
      </c>
      <c r="B2355" s="142" t="s">
        <v>68</v>
      </c>
      <c r="C2355" s="142" t="s">
        <v>2069</v>
      </c>
      <c r="D2355" s="142" t="s">
        <v>3494</v>
      </c>
      <c r="E2355" s="142" t="s">
        <v>2486</v>
      </c>
      <c r="F2355" s="142" t="s">
        <v>46</v>
      </c>
      <c r="G2355" s="142" t="s">
        <v>3553</v>
      </c>
      <c r="H2355" s="142" t="s">
        <v>3554</v>
      </c>
      <c r="I2355" s="142" t="s">
        <v>23</v>
      </c>
      <c r="J2355" s="142">
        <v>1</v>
      </c>
      <c r="K2355" s="142">
        <v>42</v>
      </c>
      <c r="L2355" s="227">
        <v>17</v>
      </c>
      <c r="M2355" s="227">
        <v>138527</v>
      </c>
      <c r="N2355" s="227">
        <v>10900</v>
      </c>
      <c r="O2355" s="227">
        <v>8900</v>
      </c>
      <c r="P2355" s="227">
        <v>373800</v>
      </c>
      <c r="Q2355" s="227"/>
      <c r="R2355" s="227"/>
      <c r="S2355" s="227"/>
      <c r="T2355" s="227">
        <v>13</v>
      </c>
      <c r="U2355" s="227">
        <v>127658</v>
      </c>
      <c r="V2355" s="227">
        <v>21726</v>
      </c>
      <c r="W2355" s="143">
        <v>46009</v>
      </c>
      <c r="X2355" s="143">
        <v>46032</v>
      </c>
      <c r="Y2355">
        <f t="shared" si="73"/>
        <v>373800</v>
      </c>
    </row>
    <row r="2356" spans="1:25">
      <c r="A2356" s="1" t="str">
        <f t="shared" si="72"/>
        <v>060151072194000</v>
      </c>
      <c r="B2356" s="142" t="s">
        <v>68</v>
      </c>
      <c r="C2356" s="142" t="s">
        <v>2069</v>
      </c>
      <c r="D2356" s="142" t="s">
        <v>3523</v>
      </c>
      <c r="E2356" s="142" t="s">
        <v>20</v>
      </c>
      <c r="F2356" s="142" t="s">
        <v>272</v>
      </c>
      <c r="G2356" s="142" t="s">
        <v>273</v>
      </c>
      <c r="H2356" s="142" t="s">
        <v>3555</v>
      </c>
      <c r="I2356" s="142" t="s">
        <v>21</v>
      </c>
      <c r="J2356" s="142">
        <v>1</v>
      </c>
      <c r="K2356" s="142">
        <v>24</v>
      </c>
      <c r="L2356" s="227">
        <v>74</v>
      </c>
      <c r="M2356" s="227">
        <v>427572</v>
      </c>
      <c r="N2356" s="227">
        <v>8300</v>
      </c>
      <c r="O2356" s="227">
        <v>6500</v>
      </c>
      <c r="P2356" s="227">
        <v>156000</v>
      </c>
      <c r="Q2356" s="227">
        <v>24</v>
      </c>
      <c r="R2356" s="227">
        <v>100</v>
      </c>
      <c r="S2356" s="227">
        <v>153600</v>
      </c>
      <c r="T2356" s="227">
        <v>0</v>
      </c>
      <c r="U2356" s="227">
        <v>0</v>
      </c>
      <c r="V2356" s="227">
        <v>0</v>
      </c>
      <c r="W2356" s="143">
        <v>45885</v>
      </c>
      <c r="X2356" s="143">
        <v>45964</v>
      </c>
      <c r="Y2356">
        <f t="shared" si="73"/>
        <v>153600</v>
      </c>
    </row>
    <row r="2357" spans="1:25">
      <c r="A2357" s="1" t="str">
        <f t="shared" si="72"/>
        <v>060151074335000</v>
      </c>
      <c r="B2357" s="142" t="s">
        <v>68</v>
      </c>
      <c r="C2357" s="142" t="s">
        <v>2069</v>
      </c>
      <c r="D2357" s="142" t="s">
        <v>3494</v>
      </c>
      <c r="E2357" s="142" t="s">
        <v>2486</v>
      </c>
      <c r="F2357" s="142" t="s">
        <v>98</v>
      </c>
      <c r="G2357" s="142" t="s">
        <v>2752</v>
      </c>
      <c r="H2357" s="142" t="s">
        <v>2753</v>
      </c>
      <c r="I2357" s="142" t="s">
        <v>23</v>
      </c>
      <c r="J2357" s="142">
        <v>1</v>
      </c>
      <c r="K2357" s="142">
        <v>30</v>
      </c>
      <c r="L2357" s="227">
        <v>311</v>
      </c>
      <c r="M2357" s="227">
        <v>11559564</v>
      </c>
      <c r="N2357" s="227">
        <v>45800</v>
      </c>
      <c r="O2357" s="227">
        <v>45800</v>
      </c>
      <c r="P2357" s="227">
        <v>1374000</v>
      </c>
      <c r="Q2357" s="227"/>
      <c r="R2357" s="227"/>
      <c r="S2357" s="227"/>
      <c r="T2357" s="227">
        <v>0</v>
      </c>
      <c r="U2357" s="227">
        <v>0</v>
      </c>
      <c r="V2357" s="227">
        <v>0</v>
      </c>
      <c r="W2357" s="143">
        <v>45996</v>
      </c>
      <c r="X2357" s="143">
        <v>46020</v>
      </c>
      <c r="Y2357">
        <f t="shared" si="73"/>
        <v>1374000</v>
      </c>
    </row>
    <row r="2358" spans="1:25">
      <c r="A2358" s="1" t="str">
        <f t="shared" si="72"/>
        <v>060151074585000</v>
      </c>
      <c r="B2358" s="142" t="s">
        <v>68</v>
      </c>
      <c r="C2358" s="142" t="s">
        <v>2069</v>
      </c>
      <c r="D2358" s="142" t="s">
        <v>3511</v>
      </c>
      <c r="E2358" s="142" t="s">
        <v>3512</v>
      </c>
      <c r="F2358" s="142" t="s">
        <v>3556</v>
      </c>
      <c r="G2358" s="142" t="s">
        <v>3557</v>
      </c>
      <c r="H2358" s="142" t="s">
        <v>3558</v>
      </c>
      <c r="I2358" s="142" t="s">
        <v>21</v>
      </c>
      <c r="J2358" s="142">
        <v>1</v>
      </c>
      <c r="K2358" s="142">
        <v>1</v>
      </c>
      <c r="L2358" s="227">
        <v>255</v>
      </c>
      <c r="M2358" s="227">
        <v>13833770</v>
      </c>
      <c r="N2358" s="227">
        <v>82900</v>
      </c>
      <c r="O2358" s="227">
        <v>82900</v>
      </c>
      <c r="P2358" s="227">
        <v>82900</v>
      </c>
      <c r="Q2358" s="227"/>
      <c r="R2358" s="227"/>
      <c r="S2358" s="227"/>
      <c r="T2358" s="227">
        <v>2</v>
      </c>
      <c r="U2358" s="227">
        <v>74684</v>
      </c>
      <c r="V2358" s="227">
        <v>-33816</v>
      </c>
      <c r="W2358" s="143">
        <v>45929</v>
      </c>
      <c r="X2358" s="143">
        <v>46035</v>
      </c>
      <c r="Y2358">
        <f t="shared" si="73"/>
        <v>82900</v>
      </c>
    </row>
    <row r="2359" spans="1:25">
      <c r="A2359" s="1" t="str">
        <f t="shared" si="72"/>
        <v>060151074674000</v>
      </c>
      <c r="B2359" s="142" t="s">
        <v>68</v>
      </c>
      <c r="C2359" s="142" t="s">
        <v>2069</v>
      </c>
      <c r="D2359" s="142" t="s">
        <v>3495</v>
      </c>
      <c r="E2359" s="142" t="s">
        <v>3496</v>
      </c>
      <c r="F2359" s="142" t="s">
        <v>278</v>
      </c>
      <c r="G2359" s="142" t="s">
        <v>279</v>
      </c>
      <c r="H2359" s="142" t="s">
        <v>3559</v>
      </c>
      <c r="I2359" s="142" t="s">
        <v>21</v>
      </c>
      <c r="J2359" s="142">
        <v>1</v>
      </c>
      <c r="K2359" s="142">
        <v>20</v>
      </c>
      <c r="L2359" s="227">
        <v>144</v>
      </c>
      <c r="M2359" s="227">
        <v>1028210</v>
      </c>
      <c r="N2359" s="227">
        <v>8600</v>
      </c>
      <c r="O2359" s="227">
        <v>8600</v>
      </c>
      <c r="P2359" s="227">
        <v>172000</v>
      </c>
      <c r="Q2359" s="227">
        <v>20</v>
      </c>
      <c r="R2359" s="227">
        <v>600</v>
      </c>
      <c r="S2359" s="227">
        <v>160000</v>
      </c>
      <c r="T2359" s="227">
        <v>26</v>
      </c>
      <c r="U2359" s="227">
        <v>186486</v>
      </c>
      <c r="V2359" s="227">
        <v>837</v>
      </c>
      <c r="W2359" s="143">
        <v>46008</v>
      </c>
      <c r="X2359" s="143">
        <v>46029</v>
      </c>
      <c r="Y2359">
        <f t="shared" si="73"/>
        <v>160000</v>
      </c>
    </row>
    <row r="2360" spans="1:25">
      <c r="A2360" s="1" t="str">
        <f t="shared" si="72"/>
        <v>060151074883000</v>
      </c>
      <c r="B2360" s="142" t="s">
        <v>68</v>
      </c>
      <c r="C2360" s="142" t="s">
        <v>2069</v>
      </c>
      <c r="D2360" s="142" t="s">
        <v>3495</v>
      </c>
      <c r="E2360" s="142" t="s">
        <v>3496</v>
      </c>
      <c r="F2360" s="142" t="s">
        <v>284</v>
      </c>
      <c r="G2360" s="142" t="s">
        <v>285</v>
      </c>
      <c r="H2360" s="142" t="s">
        <v>286</v>
      </c>
      <c r="I2360" s="142" t="s">
        <v>21</v>
      </c>
      <c r="J2360" s="142">
        <v>1</v>
      </c>
      <c r="K2360" s="142">
        <v>50</v>
      </c>
      <c r="L2360" s="227">
        <v>549</v>
      </c>
      <c r="M2360" s="227">
        <v>7339057</v>
      </c>
      <c r="N2360" s="227">
        <v>16800</v>
      </c>
      <c r="O2360" s="227">
        <v>16100</v>
      </c>
      <c r="P2360" s="227">
        <v>805000</v>
      </c>
      <c r="Q2360" s="227">
        <v>50</v>
      </c>
      <c r="R2360" s="227">
        <v>1200</v>
      </c>
      <c r="S2360" s="227">
        <v>745000</v>
      </c>
      <c r="T2360" s="227">
        <v>24</v>
      </c>
      <c r="U2360" s="227">
        <v>345946</v>
      </c>
      <c r="V2360" s="227">
        <v>25113</v>
      </c>
      <c r="W2360" s="143">
        <v>46013</v>
      </c>
      <c r="X2360" s="143">
        <v>46034</v>
      </c>
      <c r="Y2360">
        <f t="shared" si="73"/>
        <v>745000</v>
      </c>
    </row>
    <row r="2361" spans="1:25">
      <c r="A2361" s="1" t="str">
        <f t="shared" si="72"/>
        <v>060151075557000</v>
      </c>
      <c r="B2361" s="142" t="s">
        <v>68</v>
      </c>
      <c r="C2361" s="142" t="s">
        <v>2069</v>
      </c>
      <c r="D2361" s="142" t="s">
        <v>3528</v>
      </c>
      <c r="E2361" s="142" t="s">
        <v>27</v>
      </c>
      <c r="F2361" s="142" t="s">
        <v>290</v>
      </c>
      <c r="G2361" s="142" t="s">
        <v>291</v>
      </c>
      <c r="H2361" s="142" t="s">
        <v>3560</v>
      </c>
      <c r="I2361" s="142" t="s">
        <v>23</v>
      </c>
      <c r="J2361" s="142">
        <v>1</v>
      </c>
      <c r="K2361" s="142">
        <v>25</v>
      </c>
      <c r="L2361" s="227">
        <v>0</v>
      </c>
      <c r="M2361" s="227">
        <v>0</v>
      </c>
      <c r="N2361" s="227">
        <v>11700</v>
      </c>
      <c r="O2361" s="227">
        <v>11500</v>
      </c>
      <c r="P2361" s="227">
        <v>287500</v>
      </c>
      <c r="Q2361" s="227">
        <v>25</v>
      </c>
      <c r="R2361" s="227">
        <v>980</v>
      </c>
      <c r="S2361" s="227">
        <v>263000</v>
      </c>
      <c r="T2361" s="227">
        <v>0</v>
      </c>
      <c r="U2361" s="227">
        <v>0</v>
      </c>
      <c r="V2361" s="227">
        <v>0</v>
      </c>
      <c r="W2361" s="143">
        <v>45991</v>
      </c>
      <c r="X2361" s="143">
        <v>45998</v>
      </c>
      <c r="Y2361">
        <f t="shared" si="73"/>
        <v>263000</v>
      </c>
    </row>
    <row r="2362" spans="1:25">
      <c r="A2362" s="1" t="str">
        <f t="shared" si="72"/>
        <v>060151076058000</v>
      </c>
      <c r="B2362" s="142" t="s">
        <v>68</v>
      </c>
      <c r="C2362" s="142" t="s">
        <v>2069</v>
      </c>
      <c r="D2362" s="142" t="s">
        <v>3534</v>
      </c>
      <c r="E2362" s="142" t="s">
        <v>2492</v>
      </c>
      <c r="F2362" s="142" t="s">
        <v>47</v>
      </c>
      <c r="G2362" s="142" t="s">
        <v>2528</v>
      </c>
      <c r="H2362" s="142" t="s">
        <v>3561</v>
      </c>
      <c r="I2362" s="142" t="s">
        <v>23</v>
      </c>
      <c r="J2362" s="142">
        <v>1</v>
      </c>
      <c r="K2362" s="142">
        <v>72</v>
      </c>
      <c r="L2362" s="227">
        <v>30</v>
      </c>
      <c r="M2362" s="227">
        <v>43133</v>
      </c>
      <c r="N2362" s="227">
        <v>1800</v>
      </c>
      <c r="O2362" s="227">
        <v>1800</v>
      </c>
      <c r="P2362" s="227">
        <v>129600</v>
      </c>
      <c r="Q2362" s="227">
        <v>72</v>
      </c>
      <c r="R2362" s="227">
        <v>286</v>
      </c>
      <c r="S2362" s="227">
        <v>109008</v>
      </c>
      <c r="T2362" s="227">
        <v>595</v>
      </c>
      <c r="U2362" s="227">
        <v>836800</v>
      </c>
      <c r="V2362" s="227">
        <v>-18668</v>
      </c>
      <c r="W2362" s="143">
        <v>45898</v>
      </c>
      <c r="X2362" s="143">
        <v>46031</v>
      </c>
      <c r="Y2362">
        <f t="shared" si="73"/>
        <v>109008</v>
      </c>
    </row>
    <row r="2363" spans="1:25">
      <c r="A2363" s="1" t="str">
        <f t="shared" si="72"/>
        <v>060151077236000</v>
      </c>
      <c r="B2363" s="142" t="s">
        <v>68</v>
      </c>
      <c r="C2363" s="142" t="s">
        <v>2069</v>
      </c>
      <c r="D2363" s="142" t="s">
        <v>3495</v>
      </c>
      <c r="E2363" s="142" t="s">
        <v>3496</v>
      </c>
      <c r="F2363" s="142" t="s">
        <v>296</v>
      </c>
      <c r="G2363" s="142" t="s">
        <v>3562</v>
      </c>
      <c r="H2363" s="142" t="s">
        <v>298</v>
      </c>
      <c r="I2363" s="142" t="s">
        <v>21</v>
      </c>
      <c r="J2363" s="142">
        <v>1</v>
      </c>
      <c r="K2363" s="142">
        <v>12</v>
      </c>
      <c r="L2363" s="227">
        <v>79</v>
      </c>
      <c r="M2363" s="227">
        <v>1139194</v>
      </c>
      <c r="N2363" s="227">
        <v>18700</v>
      </c>
      <c r="O2363" s="227">
        <v>17000</v>
      </c>
      <c r="P2363" s="227">
        <v>204000</v>
      </c>
      <c r="Q2363" s="227">
        <v>12</v>
      </c>
      <c r="R2363" s="227">
        <v>875</v>
      </c>
      <c r="S2363" s="227">
        <v>193500</v>
      </c>
      <c r="T2363" s="227">
        <v>6</v>
      </c>
      <c r="U2363" s="227">
        <v>91892</v>
      </c>
      <c r="V2363" s="227">
        <v>5371</v>
      </c>
      <c r="W2363" s="143">
        <v>45999</v>
      </c>
      <c r="X2363" s="143">
        <v>46034</v>
      </c>
      <c r="Y2363">
        <f t="shared" si="73"/>
        <v>193500</v>
      </c>
    </row>
    <row r="2364" spans="1:25">
      <c r="A2364" s="1" t="str">
        <f t="shared" si="72"/>
        <v>060151077237000</v>
      </c>
      <c r="B2364" s="142" t="s">
        <v>68</v>
      </c>
      <c r="C2364" s="142" t="s">
        <v>2069</v>
      </c>
      <c r="D2364" s="142" t="s">
        <v>3495</v>
      </c>
      <c r="E2364" s="142" t="s">
        <v>3496</v>
      </c>
      <c r="F2364" s="142" t="s">
        <v>302</v>
      </c>
      <c r="G2364" s="142" t="s">
        <v>303</v>
      </c>
      <c r="H2364" s="142" t="s">
        <v>304</v>
      </c>
      <c r="I2364" s="142" t="s">
        <v>21</v>
      </c>
      <c r="J2364" s="142">
        <v>1</v>
      </c>
      <c r="K2364" s="142">
        <v>12</v>
      </c>
      <c r="L2364" s="227">
        <v>502</v>
      </c>
      <c r="M2364" s="227">
        <v>7297190</v>
      </c>
      <c r="N2364" s="227">
        <v>18900</v>
      </c>
      <c r="O2364" s="227">
        <v>17000</v>
      </c>
      <c r="P2364" s="227">
        <v>204000</v>
      </c>
      <c r="Q2364" s="227">
        <v>12</v>
      </c>
      <c r="R2364" s="227">
        <v>758</v>
      </c>
      <c r="S2364" s="227">
        <v>194904</v>
      </c>
      <c r="T2364" s="227">
        <v>251</v>
      </c>
      <c r="U2364" s="227">
        <v>3668468</v>
      </c>
      <c r="V2364" s="227">
        <v>19873</v>
      </c>
      <c r="W2364" s="143">
        <v>46021</v>
      </c>
      <c r="X2364" s="143">
        <v>46035</v>
      </c>
      <c r="Y2364">
        <f t="shared" si="73"/>
        <v>194904</v>
      </c>
    </row>
    <row r="2365" spans="1:25">
      <c r="A2365" s="1" t="str">
        <f t="shared" si="72"/>
        <v>060151077239000</v>
      </c>
      <c r="B2365" s="142" t="s">
        <v>68</v>
      </c>
      <c r="C2365" s="142" t="s">
        <v>2069</v>
      </c>
      <c r="D2365" s="142" t="s">
        <v>3523</v>
      </c>
      <c r="E2365" s="142" t="s">
        <v>20</v>
      </c>
      <c r="F2365" s="142" t="s">
        <v>467</v>
      </c>
      <c r="G2365" s="142" t="s">
        <v>468</v>
      </c>
      <c r="H2365" s="142" t="s">
        <v>469</v>
      </c>
      <c r="I2365" s="142" t="s">
        <v>21</v>
      </c>
      <c r="J2365" s="142">
        <v>1</v>
      </c>
      <c r="K2365" s="142">
        <v>30</v>
      </c>
      <c r="L2365" s="227">
        <v>85</v>
      </c>
      <c r="M2365" s="227">
        <v>891225</v>
      </c>
      <c r="N2365" s="227">
        <v>13400</v>
      </c>
      <c r="O2365" s="227">
        <v>13400</v>
      </c>
      <c r="P2365" s="227">
        <v>402000</v>
      </c>
      <c r="Q2365" s="227">
        <v>30</v>
      </c>
      <c r="R2365" s="227">
        <v>600</v>
      </c>
      <c r="S2365" s="227">
        <v>384000</v>
      </c>
      <c r="T2365" s="227">
        <v>0</v>
      </c>
      <c r="U2365" s="227">
        <v>0</v>
      </c>
      <c r="V2365" s="227">
        <v>0</v>
      </c>
      <c r="W2365" s="143">
        <v>45896</v>
      </c>
      <c r="X2365" s="143">
        <v>46014</v>
      </c>
      <c r="Y2365">
        <f t="shared" si="73"/>
        <v>384000</v>
      </c>
    </row>
    <row r="2366" spans="1:25">
      <c r="A2366" s="1" t="str">
        <f t="shared" si="72"/>
        <v>060151077650000</v>
      </c>
      <c r="B2366" s="142" t="s">
        <v>68</v>
      </c>
      <c r="C2366" s="142" t="s">
        <v>2069</v>
      </c>
      <c r="D2366" s="142" t="s">
        <v>3534</v>
      </c>
      <c r="E2366" s="142" t="s">
        <v>2492</v>
      </c>
      <c r="F2366" s="142" t="s">
        <v>48</v>
      </c>
      <c r="G2366" s="142" t="s">
        <v>2533</v>
      </c>
      <c r="H2366" s="142" t="s">
        <v>2534</v>
      </c>
      <c r="I2366" s="142" t="s">
        <v>21</v>
      </c>
      <c r="J2366" s="142">
        <v>1</v>
      </c>
      <c r="K2366" s="142">
        <v>60</v>
      </c>
      <c r="L2366" s="227">
        <v>5</v>
      </c>
      <c r="M2366" s="227">
        <v>3574</v>
      </c>
      <c r="N2366" s="227">
        <v>1000</v>
      </c>
      <c r="O2366" s="227">
        <v>1000</v>
      </c>
      <c r="P2366" s="227">
        <v>60000</v>
      </c>
      <c r="Q2366" s="227">
        <v>60</v>
      </c>
      <c r="R2366" s="227">
        <v>92</v>
      </c>
      <c r="S2366" s="227">
        <v>54480</v>
      </c>
      <c r="T2366" s="227">
        <v>9</v>
      </c>
      <c r="U2366" s="227">
        <v>8108</v>
      </c>
      <c r="V2366" s="227">
        <v>1675</v>
      </c>
      <c r="W2366" s="143">
        <v>45945</v>
      </c>
      <c r="X2366" s="143">
        <v>46033</v>
      </c>
      <c r="Y2366">
        <f t="shared" si="73"/>
        <v>54480</v>
      </c>
    </row>
    <row r="2367" spans="1:25">
      <c r="A2367" s="1" t="str">
        <f t="shared" si="72"/>
        <v>060151078236000</v>
      </c>
      <c r="B2367" s="142" t="s">
        <v>68</v>
      </c>
      <c r="C2367" s="142" t="s">
        <v>2069</v>
      </c>
      <c r="D2367" s="142" t="s">
        <v>3534</v>
      </c>
      <c r="E2367" s="142" t="s">
        <v>2492</v>
      </c>
      <c r="F2367" s="142" t="s">
        <v>49</v>
      </c>
      <c r="G2367" s="142" t="s">
        <v>2538</v>
      </c>
      <c r="H2367" s="142" t="s">
        <v>2539</v>
      </c>
      <c r="I2367" s="142" t="s">
        <v>21</v>
      </c>
      <c r="J2367" s="142">
        <v>1</v>
      </c>
      <c r="K2367" s="142">
        <v>5</v>
      </c>
      <c r="L2367" s="227">
        <v>123</v>
      </c>
      <c r="M2367" s="227">
        <v>1008546</v>
      </c>
      <c r="N2367" s="227">
        <v>9600</v>
      </c>
      <c r="O2367" s="227">
        <v>9600</v>
      </c>
      <c r="P2367" s="227">
        <v>48000</v>
      </c>
      <c r="Q2367" s="227">
        <v>5</v>
      </c>
      <c r="R2367" s="227">
        <v>300</v>
      </c>
      <c r="S2367" s="227">
        <v>46500</v>
      </c>
      <c r="T2367" s="227">
        <v>28</v>
      </c>
      <c r="U2367" s="227">
        <v>234955</v>
      </c>
      <c r="V2367" s="227">
        <v>5367</v>
      </c>
      <c r="W2367" s="143">
        <v>46034</v>
      </c>
      <c r="X2367" s="143">
        <v>46035</v>
      </c>
      <c r="Y2367">
        <f t="shared" si="73"/>
        <v>46500</v>
      </c>
    </row>
    <row r="2368" spans="1:25">
      <c r="A2368" s="1" t="str">
        <f t="shared" si="72"/>
        <v>060151082607000</v>
      </c>
      <c r="B2368" s="142" t="s">
        <v>68</v>
      </c>
      <c r="C2368" s="142" t="s">
        <v>2069</v>
      </c>
      <c r="D2368" s="142" t="s">
        <v>3495</v>
      </c>
      <c r="E2368" s="142" t="s">
        <v>3496</v>
      </c>
      <c r="F2368" s="142" t="s">
        <v>308</v>
      </c>
      <c r="G2368" s="142" t="s">
        <v>309</v>
      </c>
      <c r="H2368" s="142" t="s">
        <v>310</v>
      </c>
      <c r="I2368" s="142" t="s">
        <v>21</v>
      </c>
      <c r="J2368" s="142">
        <v>1</v>
      </c>
      <c r="K2368" s="142">
        <v>12</v>
      </c>
      <c r="L2368" s="227">
        <v>0</v>
      </c>
      <c r="M2368" s="227">
        <v>0</v>
      </c>
      <c r="N2368" s="227">
        <v>19900</v>
      </c>
      <c r="O2368" s="227">
        <v>17900</v>
      </c>
      <c r="P2368" s="227">
        <v>214800</v>
      </c>
      <c r="Q2368" s="227"/>
      <c r="R2368" s="227"/>
      <c r="S2368" s="227"/>
      <c r="T2368" s="227">
        <v>0</v>
      </c>
      <c r="U2368" s="227">
        <v>0</v>
      </c>
      <c r="V2368" s="227">
        <v>0</v>
      </c>
      <c r="W2368" s="143">
        <v>46013</v>
      </c>
      <c r="X2368" s="143">
        <v>46013</v>
      </c>
      <c r="Y2368">
        <f t="shared" si="73"/>
        <v>214800</v>
      </c>
    </row>
    <row r="2369" spans="1:25">
      <c r="A2369" s="1" t="str">
        <f t="shared" si="72"/>
        <v>060151082627000</v>
      </c>
      <c r="B2369" s="142" t="s">
        <v>68</v>
      </c>
      <c r="C2369" s="142" t="s">
        <v>2069</v>
      </c>
      <c r="D2369" s="142" t="s">
        <v>3528</v>
      </c>
      <c r="E2369" s="142" t="s">
        <v>27</v>
      </c>
      <c r="F2369" s="142" t="s">
        <v>482</v>
      </c>
      <c r="G2369" s="142" t="s">
        <v>483</v>
      </c>
      <c r="H2369" s="142" t="s">
        <v>484</v>
      </c>
      <c r="I2369" s="142" t="s">
        <v>21</v>
      </c>
      <c r="J2369" s="142">
        <v>1</v>
      </c>
      <c r="K2369" s="142">
        <v>24</v>
      </c>
      <c r="L2369" s="227">
        <v>1892</v>
      </c>
      <c r="M2369" s="227">
        <v>4057583</v>
      </c>
      <c r="N2369" s="227">
        <v>3400</v>
      </c>
      <c r="O2369" s="227">
        <v>3300</v>
      </c>
      <c r="P2369" s="227">
        <v>79200</v>
      </c>
      <c r="Q2369" s="227">
        <v>24</v>
      </c>
      <c r="R2369" s="227">
        <v>800</v>
      </c>
      <c r="S2369" s="227">
        <v>60000</v>
      </c>
      <c r="T2369" s="227">
        <v>729</v>
      </c>
      <c r="U2369" s="227">
        <v>1663513</v>
      </c>
      <c r="V2369" s="227">
        <v>100099</v>
      </c>
      <c r="W2369" s="143">
        <v>46006</v>
      </c>
      <c r="X2369" s="143">
        <v>46035</v>
      </c>
      <c r="Y2369">
        <f t="shared" si="73"/>
        <v>60000</v>
      </c>
    </row>
    <row r="2370" spans="1:25">
      <c r="A2370" s="1" t="str">
        <f t="shared" si="72"/>
        <v>060151082723000</v>
      </c>
      <c r="B2370" s="142" t="s">
        <v>68</v>
      </c>
      <c r="C2370" s="142" t="s">
        <v>2069</v>
      </c>
      <c r="D2370" s="142" t="s">
        <v>3495</v>
      </c>
      <c r="E2370" s="142" t="s">
        <v>3496</v>
      </c>
      <c r="F2370" s="142" t="s">
        <v>314</v>
      </c>
      <c r="G2370" s="142" t="s">
        <v>315</v>
      </c>
      <c r="H2370" s="142" t="s">
        <v>316</v>
      </c>
      <c r="I2370" s="142" t="s">
        <v>21</v>
      </c>
      <c r="J2370" s="142">
        <v>1</v>
      </c>
      <c r="K2370" s="142">
        <v>24</v>
      </c>
      <c r="L2370" s="227">
        <v>751</v>
      </c>
      <c r="M2370" s="227">
        <v>3122943</v>
      </c>
      <c r="N2370" s="227">
        <v>5400</v>
      </c>
      <c r="O2370" s="227">
        <v>5400</v>
      </c>
      <c r="P2370" s="227">
        <v>129600</v>
      </c>
      <c r="Q2370" s="227">
        <v>24</v>
      </c>
      <c r="R2370" s="227">
        <v>950</v>
      </c>
      <c r="S2370" s="227">
        <v>106800</v>
      </c>
      <c r="T2370" s="227">
        <v>1400</v>
      </c>
      <c r="U2370" s="227">
        <v>5663874</v>
      </c>
      <c r="V2370" s="227">
        <v>-157858</v>
      </c>
      <c r="W2370" s="143">
        <v>45946</v>
      </c>
      <c r="X2370" s="143">
        <v>46035</v>
      </c>
      <c r="Y2370">
        <f t="shared" si="73"/>
        <v>106800</v>
      </c>
    </row>
    <row r="2371" spans="1:25">
      <c r="A2371" s="1" t="str">
        <f t="shared" si="72"/>
        <v>060151083138000</v>
      </c>
      <c r="B2371" s="142" t="s">
        <v>68</v>
      </c>
      <c r="C2371" s="142" t="s">
        <v>2069</v>
      </c>
      <c r="D2371" s="142" t="s">
        <v>3534</v>
      </c>
      <c r="E2371" s="142" t="s">
        <v>2492</v>
      </c>
      <c r="F2371" s="142" t="s">
        <v>50</v>
      </c>
      <c r="G2371" s="142" t="s">
        <v>2543</v>
      </c>
      <c r="H2371" s="142" t="s">
        <v>2544</v>
      </c>
      <c r="I2371" s="142" t="s">
        <v>21</v>
      </c>
      <c r="J2371" s="142">
        <v>1</v>
      </c>
      <c r="K2371" s="142">
        <v>12</v>
      </c>
      <c r="L2371" s="227">
        <v>2895</v>
      </c>
      <c r="M2371" s="227">
        <v>100569647</v>
      </c>
      <c r="N2371" s="227">
        <v>43500</v>
      </c>
      <c r="O2371" s="227">
        <v>43500</v>
      </c>
      <c r="P2371" s="227">
        <v>522000</v>
      </c>
      <c r="Q2371" s="227">
        <v>12</v>
      </c>
      <c r="R2371" s="227">
        <v>1500</v>
      </c>
      <c r="S2371" s="227">
        <v>504000</v>
      </c>
      <c r="T2371" s="227">
        <v>376</v>
      </c>
      <c r="U2371" s="227">
        <v>9005297</v>
      </c>
      <c r="V2371" s="227">
        <v>-4056598</v>
      </c>
      <c r="W2371" s="143">
        <v>46021</v>
      </c>
      <c r="X2371" s="143">
        <v>46035</v>
      </c>
      <c r="Y2371">
        <f t="shared" si="73"/>
        <v>504000</v>
      </c>
    </row>
    <row r="2372" spans="1:25">
      <c r="A2372" s="1" t="str">
        <f t="shared" si="72"/>
        <v>060151083802000</v>
      </c>
      <c r="B2372" s="142" t="s">
        <v>68</v>
      </c>
      <c r="C2372" s="142" t="s">
        <v>2069</v>
      </c>
      <c r="D2372" s="142" t="s">
        <v>3523</v>
      </c>
      <c r="E2372" s="142" t="s">
        <v>20</v>
      </c>
      <c r="F2372" s="142" t="s">
        <v>941</v>
      </c>
      <c r="G2372" s="142" t="s">
        <v>942</v>
      </c>
      <c r="H2372" s="142" t="s">
        <v>943</v>
      </c>
      <c r="I2372" s="142" t="s">
        <v>21</v>
      </c>
      <c r="J2372" s="142">
        <v>1</v>
      </c>
      <c r="K2372" s="142">
        <v>40</v>
      </c>
      <c r="L2372" s="227">
        <v>29</v>
      </c>
      <c r="M2372" s="227">
        <v>113797</v>
      </c>
      <c r="N2372" s="227">
        <v>5100</v>
      </c>
      <c r="O2372" s="227">
        <v>5100</v>
      </c>
      <c r="P2372" s="227">
        <v>204000</v>
      </c>
      <c r="Q2372" s="227"/>
      <c r="R2372" s="227"/>
      <c r="S2372" s="227"/>
      <c r="T2372" s="227">
        <v>3</v>
      </c>
      <c r="U2372" s="227">
        <v>13784</v>
      </c>
      <c r="V2372" s="227">
        <v>2012</v>
      </c>
      <c r="W2372" s="143">
        <v>45678</v>
      </c>
      <c r="X2372" s="143">
        <v>46026</v>
      </c>
      <c r="Y2372">
        <f t="shared" si="73"/>
        <v>204000</v>
      </c>
    </row>
    <row r="2373" spans="1:25">
      <c r="A2373" s="1" t="str">
        <f t="shared" ref="A2373:A2436" si="74">B2373&amp;F2373</f>
        <v>060151083898000</v>
      </c>
      <c r="B2373" s="142" t="s">
        <v>68</v>
      </c>
      <c r="C2373" s="142" t="s">
        <v>2069</v>
      </c>
      <c r="D2373" s="142" t="s">
        <v>3528</v>
      </c>
      <c r="E2373" s="142" t="s">
        <v>27</v>
      </c>
      <c r="F2373" s="142" t="s">
        <v>320</v>
      </c>
      <c r="G2373" s="142" t="s">
        <v>321</v>
      </c>
      <c r="H2373" s="142" t="s">
        <v>322</v>
      </c>
      <c r="I2373" s="142" t="s">
        <v>23</v>
      </c>
      <c r="J2373" s="142">
        <v>1</v>
      </c>
      <c r="K2373" s="142">
        <v>30</v>
      </c>
      <c r="L2373" s="227">
        <v>443</v>
      </c>
      <c r="M2373" s="227">
        <v>2308421</v>
      </c>
      <c r="N2373" s="227">
        <v>6800</v>
      </c>
      <c r="O2373" s="227">
        <v>6800</v>
      </c>
      <c r="P2373" s="227">
        <v>204000</v>
      </c>
      <c r="Q2373" s="227">
        <v>30</v>
      </c>
      <c r="R2373" s="227">
        <v>800</v>
      </c>
      <c r="S2373" s="227">
        <v>180000</v>
      </c>
      <c r="T2373" s="227">
        <v>19</v>
      </c>
      <c r="U2373" s="227">
        <v>114234</v>
      </c>
      <c r="V2373" s="227">
        <v>15227</v>
      </c>
      <c r="W2373" s="143">
        <v>45960</v>
      </c>
      <c r="X2373" s="143">
        <v>46034</v>
      </c>
      <c r="Y2373">
        <f t="shared" ref="Y2373:Y2436" si="75">IF(S2373&gt;0,S2373,P2373)</f>
        <v>180000</v>
      </c>
    </row>
    <row r="2374" spans="1:25">
      <c r="A2374" s="1" t="str">
        <f t="shared" si="74"/>
        <v>060151083903000</v>
      </c>
      <c r="B2374" s="142" t="s">
        <v>68</v>
      </c>
      <c r="C2374" s="142" t="s">
        <v>2069</v>
      </c>
      <c r="D2374" s="142" t="s">
        <v>3528</v>
      </c>
      <c r="E2374" s="142" t="s">
        <v>27</v>
      </c>
      <c r="F2374" s="142" t="s">
        <v>326</v>
      </c>
      <c r="G2374" s="142" t="s">
        <v>327</v>
      </c>
      <c r="H2374" s="142" t="s">
        <v>328</v>
      </c>
      <c r="I2374" s="142" t="s">
        <v>21</v>
      </c>
      <c r="J2374" s="142">
        <v>1</v>
      </c>
      <c r="K2374" s="142">
        <v>24</v>
      </c>
      <c r="L2374" s="227">
        <v>1423</v>
      </c>
      <c r="M2374" s="227">
        <v>6933050</v>
      </c>
      <c r="N2374" s="227">
        <v>6600</v>
      </c>
      <c r="O2374" s="227">
        <v>6600</v>
      </c>
      <c r="P2374" s="227">
        <v>158400</v>
      </c>
      <c r="Q2374" s="227"/>
      <c r="R2374" s="227"/>
      <c r="S2374" s="227"/>
      <c r="T2374" s="227">
        <v>232</v>
      </c>
      <c r="U2374" s="227">
        <v>1379459</v>
      </c>
      <c r="V2374" s="227">
        <v>249123</v>
      </c>
      <c r="W2374" s="143">
        <v>46034</v>
      </c>
      <c r="X2374" s="143">
        <v>46034</v>
      </c>
      <c r="Y2374">
        <f t="shared" si="75"/>
        <v>158400</v>
      </c>
    </row>
    <row r="2375" spans="1:25">
      <c r="A2375" s="1" t="str">
        <f t="shared" si="74"/>
        <v>060151084368000</v>
      </c>
      <c r="B2375" s="142" t="s">
        <v>68</v>
      </c>
      <c r="C2375" s="142" t="s">
        <v>2069</v>
      </c>
      <c r="D2375" s="142" t="s">
        <v>3511</v>
      </c>
      <c r="E2375" s="142" t="s">
        <v>3512</v>
      </c>
      <c r="F2375" s="142" t="s">
        <v>3563</v>
      </c>
      <c r="G2375" s="142" t="s">
        <v>3564</v>
      </c>
      <c r="H2375" s="142" t="s">
        <v>3565</v>
      </c>
      <c r="I2375" s="142" t="s">
        <v>23</v>
      </c>
      <c r="J2375" s="142">
        <v>1</v>
      </c>
      <c r="K2375" s="142">
        <v>20</v>
      </c>
      <c r="L2375" s="227">
        <v>0</v>
      </c>
      <c r="M2375" s="227">
        <v>0</v>
      </c>
      <c r="N2375" s="227">
        <v>57900</v>
      </c>
      <c r="O2375" s="227">
        <v>57900</v>
      </c>
      <c r="P2375" s="227">
        <v>1158000</v>
      </c>
      <c r="Q2375" s="227"/>
      <c r="R2375" s="227"/>
      <c r="S2375" s="227"/>
      <c r="T2375" s="227">
        <v>0</v>
      </c>
      <c r="U2375" s="227">
        <v>0</v>
      </c>
      <c r="V2375" s="227">
        <v>0</v>
      </c>
      <c r="W2375" s="143">
        <v>45978</v>
      </c>
      <c r="X2375" s="143">
        <v>46017</v>
      </c>
      <c r="Y2375">
        <f t="shared" si="75"/>
        <v>1158000</v>
      </c>
    </row>
    <row r="2376" spans="1:25">
      <c r="A2376" s="1" t="str">
        <f t="shared" si="74"/>
        <v>060151084369000</v>
      </c>
      <c r="B2376" s="142" t="s">
        <v>68</v>
      </c>
      <c r="C2376" s="142" t="s">
        <v>2069</v>
      </c>
      <c r="D2376" s="142" t="s">
        <v>3527</v>
      </c>
      <c r="E2376" s="142" t="s">
        <v>22</v>
      </c>
      <c r="F2376" s="142" t="s">
        <v>332</v>
      </c>
      <c r="G2376" s="142" t="s">
        <v>333</v>
      </c>
      <c r="H2376" s="142" t="s">
        <v>334</v>
      </c>
      <c r="I2376" s="142" t="s">
        <v>21</v>
      </c>
      <c r="J2376" s="142">
        <v>1</v>
      </c>
      <c r="K2376" s="142">
        <v>60</v>
      </c>
      <c r="L2376" s="227">
        <v>16</v>
      </c>
      <c r="M2376" s="227">
        <v>123344</v>
      </c>
      <c r="N2376" s="227">
        <v>9800</v>
      </c>
      <c r="O2376" s="227">
        <v>9000</v>
      </c>
      <c r="P2376" s="227">
        <v>540000</v>
      </c>
      <c r="Q2376" s="227">
        <v>60</v>
      </c>
      <c r="R2376" s="227">
        <v>300</v>
      </c>
      <c r="S2376" s="227">
        <v>522000</v>
      </c>
      <c r="T2376" s="227">
        <v>64</v>
      </c>
      <c r="U2376" s="227">
        <v>518919</v>
      </c>
      <c r="V2376" s="227">
        <v>25543</v>
      </c>
      <c r="W2376" s="143">
        <v>45878</v>
      </c>
      <c r="X2376" s="143">
        <v>46031</v>
      </c>
      <c r="Y2376">
        <f t="shared" si="75"/>
        <v>522000</v>
      </c>
    </row>
    <row r="2377" spans="1:25">
      <c r="A2377" s="1" t="str">
        <f t="shared" si="74"/>
        <v>060151084782000</v>
      </c>
      <c r="B2377" s="142" t="s">
        <v>68</v>
      </c>
      <c r="C2377" s="142" t="s">
        <v>2069</v>
      </c>
      <c r="D2377" s="142" t="s">
        <v>3511</v>
      </c>
      <c r="E2377" s="142" t="s">
        <v>3512</v>
      </c>
      <c r="F2377" s="142" t="s">
        <v>3566</v>
      </c>
      <c r="G2377" s="142" t="s">
        <v>3567</v>
      </c>
      <c r="H2377" s="142" t="s">
        <v>3568</v>
      </c>
      <c r="I2377" s="142" t="s">
        <v>23</v>
      </c>
      <c r="J2377" s="142">
        <v>1</v>
      </c>
      <c r="K2377" s="142">
        <v>20</v>
      </c>
      <c r="L2377" s="227">
        <v>0</v>
      </c>
      <c r="M2377" s="227">
        <v>0</v>
      </c>
      <c r="N2377" s="227">
        <v>54900</v>
      </c>
      <c r="O2377" s="227">
        <v>44900</v>
      </c>
      <c r="P2377" s="227">
        <v>898000</v>
      </c>
      <c r="Q2377" s="227"/>
      <c r="R2377" s="227"/>
      <c r="S2377" s="227"/>
      <c r="T2377" s="227">
        <v>0</v>
      </c>
      <c r="U2377" s="227">
        <v>0</v>
      </c>
      <c r="V2377" s="227">
        <v>0</v>
      </c>
      <c r="W2377" s="143">
        <v>45978</v>
      </c>
      <c r="X2377" s="143">
        <v>46013</v>
      </c>
      <c r="Y2377">
        <f t="shared" si="75"/>
        <v>898000</v>
      </c>
    </row>
    <row r="2378" spans="1:25">
      <c r="A2378" s="1" t="str">
        <f t="shared" si="74"/>
        <v>060151086395000</v>
      </c>
      <c r="B2378" s="142" t="s">
        <v>68</v>
      </c>
      <c r="C2378" s="142" t="s">
        <v>2069</v>
      </c>
      <c r="D2378" s="142" t="s">
        <v>3523</v>
      </c>
      <c r="E2378" s="142" t="s">
        <v>20</v>
      </c>
      <c r="F2378" s="142" t="s">
        <v>949</v>
      </c>
      <c r="G2378" s="142" t="s">
        <v>950</v>
      </c>
      <c r="H2378" s="142" t="s">
        <v>951</v>
      </c>
      <c r="I2378" s="142" t="s">
        <v>21</v>
      </c>
      <c r="J2378" s="142">
        <v>1</v>
      </c>
      <c r="K2378" s="142">
        <v>8</v>
      </c>
      <c r="L2378" s="227">
        <v>16</v>
      </c>
      <c r="M2378" s="227">
        <v>589000</v>
      </c>
      <c r="N2378" s="227">
        <v>46900</v>
      </c>
      <c r="O2378" s="227">
        <v>46900</v>
      </c>
      <c r="P2378" s="227">
        <v>375200</v>
      </c>
      <c r="Q2378" s="227"/>
      <c r="R2378" s="227"/>
      <c r="S2378" s="227"/>
      <c r="T2378" s="227">
        <v>2</v>
      </c>
      <c r="U2378" s="227">
        <v>84505</v>
      </c>
      <c r="V2378" s="227">
        <v>10880</v>
      </c>
      <c r="W2378" s="143">
        <v>46014</v>
      </c>
      <c r="X2378" s="143">
        <v>46033</v>
      </c>
      <c r="Y2378">
        <f t="shared" si="75"/>
        <v>375200</v>
      </c>
    </row>
    <row r="2379" spans="1:25">
      <c r="A2379" s="1" t="str">
        <f t="shared" si="74"/>
        <v>060151086441000</v>
      </c>
      <c r="B2379" s="142" t="s">
        <v>68</v>
      </c>
      <c r="C2379" s="142" t="s">
        <v>2069</v>
      </c>
      <c r="D2379" s="142" t="s">
        <v>3494</v>
      </c>
      <c r="E2379" s="142" t="s">
        <v>2486</v>
      </c>
      <c r="F2379" s="142" t="s">
        <v>59</v>
      </c>
      <c r="G2379" s="142" t="s">
        <v>2590</v>
      </c>
      <c r="H2379" s="142" t="s">
        <v>2591</v>
      </c>
      <c r="I2379" s="142" t="s">
        <v>21</v>
      </c>
      <c r="J2379" s="142">
        <v>1</v>
      </c>
      <c r="K2379" s="142">
        <v>20</v>
      </c>
      <c r="L2379" s="227">
        <v>86</v>
      </c>
      <c r="M2379" s="227">
        <v>362594</v>
      </c>
      <c r="N2379" s="227">
        <v>5500</v>
      </c>
      <c r="O2379" s="227">
        <v>5500</v>
      </c>
      <c r="P2379" s="227">
        <v>110000</v>
      </c>
      <c r="Q2379" s="227"/>
      <c r="R2379" s="227"/>
      <c r="S2379" s="227"/>
      <c r="T2379" s="227">
        <v>6</v>
      </c>
      <c r="U2379" s="227">
        <v>29730</v>
      </c>
      <c r="V2379" s="227">
        <v>4433</v>
      </c>
      <c r="W2379" s="143">
        <v>45989</v>
      </c>
      <c r="X2379" s="143">
        <v>46034</v>
      </c>
      <c r="Y2379">
        <f t="shared" si="75"/>
        <v>110000</v>
      </c>
    </row>
    <row r="2380" spans="1:25">
      <c r="A2380" s="1" t="str">
        <f t="shared" si="74"/>
        <v>060151087230000</v>
      </c>
      <c r="B2380" s="142" t="s">
        <v>68</v>
      </c>
      <c r="C2380" s="142" t="s">
        <v>2069</v>
      </c>
      <c r="D2380" s="142" t="s">
        <v>3528</v>
      </c>
      <c r="E2380" s="142" t="s">
        <v>27</v>
      </c>
      <c r="F2380" s="142" t="s">
        <v>489</v>
      </c>
      <c r="G2380" s="142" t="s">
        <v>490</v>
      </c>
      <c r="H2380" s="142" t="s">
        <v>491</v>
      </c>
      <c r="I2380" s="142" t="s">
        <v>23</v>
      </c>
      <c r="J2380" s="142">
        <v>1</v>
      </c>
      <c r="K2380" s="142">
        <v>12</v>
      </c>
      <c r="L2380" s="227">
        <v>848</v>
      </c>
      <c r="M2380" s="227">
        <v>2402647</v>
      </c>
      <c r="N2380" s="227">
        <v>4000</v>
      </c>
      <c r="O2380" s="227">
        <v>4000</v>
      </c>
      <c r="P2380" s="227">
        <v>48000</v>
      </c>
      <c r="Q2380" s="227">
        <v>12</v>
      </c>
      <c r="R2380" s="227">
        <v>725</v>
      </c>
      <c r="S2380" s="227">
        <v>39300</v>
      </c>
      <c r="T2380" s="227">
        <v>1576</v>
      </c>
      <c r="U2380" s="227">
        <v>4630900</v>
      </c>
      <c r="V2380" s="227">
        <v>165603</v>
      </c>
      <c r="W2380" s="143">
        <v>46027</v>
      </c>
      <c r="X2380" s="143">
        <v>46035</v>
      </c>
      <c r="Y2380">
        <f t="shared" si="75"/>
        <v>39300</v>
      </c>
    </row>
    <row r="2381" spans="1:25">
      <c r="A2381" s="1" t="str">
        <f t="shared" si="74"/>
        <v>060151088129000</v>
      </c>
      <c r="B2381" s="142" t="s">
        <v>68</v>
      </c>
      <c r="C2381" s="142" t="s">
        <v>2069</v>
      </c>
      <c r="D2381" s="142" t="s">
        <v>3527</v>
      </c>
      <c r="E2381" s="142" t="s">
        <v>22</v>
      </c>
      <c r="F2381" s="142" t="s">
        <v>338</v>
      </c>
      <c r="G2381" s="142" t="s">
        <v>339</v>
      </c>
      <c r="H2381" s="142" t="s">
        <v>340</v>
      </c>
      <c r="I2381" s="142" t="s">
        <v>21</v>
      </c>
      <c r="J2381" s="142">
        <v>1</v>
      </c>
      <c r="K2381" s="142">
        <v>40</v>
      </c>
      <c r="L2381" s="227">
        <v>0</v>
      </c>
      <c r="M2381" s="227">
        <v>0</v>
      </c>
      <c r="N2381" s="227">
        <v>3100</v>
      </c>
      <c r="O2381" s="227">
        <v>3000</v>
      </c>
      <c r="P2381" s="227">
        <v>120000</v>
      </c>
      <c r="Q2381" s="227">
        <v>40</v>
      </c>
      <c r="R2381" s="227">
        <v>120</v>
      </c>
      <c r="S2381" s="227">
        <v>115200</v>
      </c>
      <c r="T2381" s="227">
        <v>0</v>
      </c>
      <c r="U2381" s="227">
        <v>0</v>
      </c>
      <c r="V2381" s="227">
        <v>0</v>
      </c>
      <c r="W2381" s="143">
        <v>46000</v>
      </c>
      <c r="X2381" s="143">
        <v>46000</v>
      </c>
      <c r="Y2381">
        <f t="shared" si="75"/>
        <v>115200</v>
      </c>
    </row>
    <row r="2382" spans="1:25">
      <c r="A2382" s="1" t="str">
        <f t="shared" si="74"/>
        <v>060151088133000</v>
      </c>
      <c r="B2382" s="142" t="s">
        <v>68</v>
      </c>
      <c r="C2382" s="142" t="s">
        <v>2069</v>
      </c>
      <c r="D2382" s="142" t="s">
        <v>3527</v>
      </c>
      <c r="E2382" s="142" t="s">
        <v>22</v>
      </c>
      <c r="F2382" s="142" t="s">
        <v>631</v>
      </c>
      <c r="G2382" s="142" t="s">
        <v>632</v>
      </c>
      <c r="H2382" s="142" t="s">
        <v>633</v>
      </c>
      <c r="I2382" s="142" t="s">
        <v>21</v>
      </c>
      <c r="J2382" s="142">
        <v>1</v>
      </c>
      <c r="K2382" s="142">
        <v>40</v>
      </c>
      <c r="L2382" s="227">
        <v>4611</v>
      </c>
      <c r="M2382" s="227">
        <v>11596283</v>
      </c>
      <c r="N2382" s="227">
        <v>3100</v>
      </c>
      <c r="O2382" s="227">
        <v>3100</v>
      </c>
      <c r="P2382" s="227">
        <v>124000</v>
      </c>
      <c r="Q2382" s="227"/>
      <c r="R2382" s="227"/>
      <c r="S2382" s="227"/>
      <c r="T2382" s="227">
        <v>660</v>
      </c>
      <c r="U2382" s="227">
        <v>1843243</v>
      </c>
      <c r="V2382" s="227">
        <v>183398</v>
      </c>
      <c r="W2382" s="143">
        <v>46001</v>
      </c>
      <c r="X2382" s="143">
        <v>46035</v>
      </c>
      <c r="Y2382">
        <f t="shared" si="75"/>
        <v>124000</v>
      </c>
    </row>
    <row r="2383" spans="1:25">
      <c r="A2383" s="1" t="str">
        <f t="shared" si="74"/>
        <v>060151088134000</v>
      </c>
      <c r="B2383" s="142" t="s">
        <v>68</v>
      </c>
      <c r="C2383" s="142" t="s">
        <v>2069</v>
      </c>
      <c r="D2383" s="142" t="s">
        <v>3527</v>
      </c>
      <c r="E2383" s="142" t="s">
        <v>22</v>
      </c>
      <c r="F2383" s="142" t="s">
        <v>344</v>
      </c>
      <c r="G2383" s="142" t="s">
        <v>345</v>
      </c>
      <c r="H2383" s="142" t="s">
        <v>346</v>
      </c>
      <c r="I2383" s="142" t="s">
        <v>23</v>
      </c>
      <c r="J2383" s="142">
        <v>1</v>
      </c>
      <c r="K2383" s="142">
        <v>40</v>
      </c>
      <c r="L2383" s="227">
        <v>890</v>
      </c>
      <c r="M2383" s="227">
        <v>2208475</v>
      </c>
      <c r="N2383" s="227">
        <v>3050</v>
      </c>
      <c r="O2383" s="227">
        <v>2900</v>
      </c>
      <c r="P2383" s="227">
        <v>116000</v>
      </c>
      <c r="Q2383" s="227">
        <v>40</v>
      </c>
      <c r="R2383" s="227">
        <v>80</v>
      </c>
      <c r="S2383" s="227">
        <v>112800</v>
      </c>
      <c r="T2383" s="227">
        <v>456</v>
      </c>
      <c r="U2383" s="227">
        <v>1164684</v>
      </c>
      <c r="V2383" s="227">
        <v>33151</v>
      </c>
      <c r="W2383" s="143">
        <v>46001</v>
      </c>
      <c r="X2383" s="143">
        <v>46034</v>
      </c>
      <c r="Y2383">
        <f t="shared" si="75"/>
        <v>112800</v>
      </c>
    </row>
    <row r="2384" spans="1:25">
      <c r="A2384" s="1" t="str">
        <f t="shared" si="74"/>
        <v>060151088137000</v>
      </c>
      <c r="B2384" s="142" t="s">
        <v>68</v>
      </c>
      <c r="C2384" s="142" t="s">
        <v>2069</v>
      </c>
      <c r="D2384" s="142" t="s">
        <v>3527</v>
      </c>
      <c r="E2384" s="142" t="s">
        <v>22</v>
      </c>
      <c r="F2384" s="142" t="s">
        <v>350</v>
      </c>
      <c r="G2384" s="142" t="s">
        <v>351</v>
      </c>
      <c r="H2384" s="142" t="s">
        <v>3569</v>
      </c>
      <c r="I2384" s="142" t="s">
        <v>21</v>
      </c>
      <c r="J2384" s="142">
        <v>1</v>
      </c>
      <c r="K2384" s="142">
        <v>24</v>
      </c>
      <c r="L2384" s="227">
        <v>2041</v>
      </c>
      <c r="M2384" s="227">
        <v>7735639</v>
      </c>
      <c r="N2384" s="227">
        <v>4700</v>
      </c>
      <c r="O2384" s="227">
        <v>4700</v>
      </c>
      <c r="P2384" s="227">
        <v>112800</v>
      </c>
      <c r="Q2384" s="227">
        <v>24</v>
      </c>
      <c r="R2384" s="227">
        <v>250</v>
      </c>
      <c r="S2384" s="227">
        <v>106800</v>
      </c>
      <c r="T2384" s="227">
        <v>2124</v>
      </c>
      <c r="U2384" s="227">
        <v>8143243</v>
      </c>
      <c r="V2384" s="227">
        <v>93024</v>
      </c>
      <c r="W2384" s="143">
        <v>46001</v>
      </c>
      <c r="X2384" s="143">
        <v>46035</v>
      </c>
      <c r="Y2384">
        <f t="shared" si="75"/>
        <v>106800</v>
      </c>
    </row>
    <row r="2385" spans="1:25">
      <c r="A2385" s="1" t="str">
        <f t="shared" si="74"/>
        <v>060151088171000</v>
      </c>
      <c r="B2385" s="142" t="s">
        <v>68</v>
      </c>
      <c r="C2385" s="142" t="s">
        <v>2069</v>
      </c>
      <c r="D2385" s="142" t="s">
        <v>3527</v>
      </c>
      <c r="E2385" s="142" t="s">
        <v>22</v>
      </c>
      <c r="F2385" s="142" t="s">
        <v>356</v>
      </c>
      <c r="G2385" s="142" t="s">
        <v>357</v>
      </c>
      <c r="H2385" s="142" t="s">
        <v>358</v>
      </c>
      <c r="I2385" s="142" t="s">
        <v>23</v>
      </c>
      <c r="J2385" s="142">
        <v>1</v>
      </c>
      <c r="K2385" s="142">
        <v>40</v>
      </c>
      <c r="L2385" s="227">
        <v>1278</v>
      </c>
      <c r="M2385" s="227">
        <v>3220480</v>
      </c>
      <c r="N2385" s="227">
        <v>3000</v>
      </c>
      <c r="O2385" s="227">
        <v>3000</v>
      </c>
      <c r="P2385" s="227">
        <v>120000</v>
      </c>
      <c r="Q2385" s="227">
        <v>40</v>
      </c>
      <c r="R2385" s="227">
        <v>155</v>
      </c>
      <c r="S2385" s="227">
        <v>113800</v>
      </c>
      <c r="T2385" s="227">
        <v>165</v>
      </c>
      <c r="U2385" s="227">
        <v>432252</v>
      </c>
      <c r="V2385" s="227">
        <v>16462</v>
      </c>
      <c r="W2385" s="143">
        <v>46034</v>
      </c>
      <c r="X2385" s="143">
        <v>46035</v>
      </c>
      <c r="Y2385">
        <f t="shared" si="75"/>
        <v>113800</v>
      </c>
    </row>
    <row r="2386" spans="1:25">
      <c r="A2386" s="1" t="str">
        <f t="shared" si="74"/>
        <v>060151088175000</v>
      </c>
      <c r="B2386" s="142" t="s">
        <v>68</v>
      </c>
      <c r="C2386" s="142" t="s">
        <v>2069</v>
      </c>
      <c r="D2386" s="142" t="s">
        <v>3527</v>
      </c>
      <c r="E2386" s="142" t="s">
        <v>22</v>
      </c>
      <c r="F2386" s="142" t="s">
        <v>362</v>
      </c>
      <c r="G2386" s="142" t="s">
        <v>363</v>
      </c>
      <c r="H2386" s="142" t="s">
        <v>364</v>
      </c>
      <c r="I2386" s="142" t="s">
        <v>21</v>
      </c>
      <c r="J2386" s="142">
        <v>1</v>
      </c>
      <c r="K2386" s="142">
        <v>40</v>
      </c>
      <c r="L2386" s="227">
        <v>3320</v>
      </c>
      <c r="M2386" s="227">
        <v>7981759</v>
      </c>
      <c r="N2386" s="227">
        <v>2800</v>
      </c>
      <c r="O2386" s="227">
        <v>2800</v>
      </c>
      <c r="P2386" s="227">
        <v>112000</v>
      </c>
      <c r="Q2386" s="227">
        <v>40</v>
      </c>
      <c r="R2386" s="227">
        <v>40</v>
      </c>
      <c r="S2386" s="227">
        <v>110400</v>
      </c>
      <c r="T2386" s="227">
        <v>510</v>
      </c>
      <c r="U2386" s="227">
        <v>1257081</v>
      </c>
      <c r="V2386" s="227">
        <v>30967</v>
      </c>
      <c r="W2386" s="143">
        <v>46030</v>
      </c>
      <c r="X2386" s="143">
        <v>46035</v>
      </c>
      <c r="Y2386">
        <f t="shared" si="75"/>
        <v>110400</v>
      </c>
    </row>
    <row r="2387" spans="1:25">
      <c r="A2387" s="1" t="str">
        <f t="shared" si="74"/>
        <v>060151088200000</v>
      </c>
      <c r="B2387" s="142" t="s">
        <v>68</v>
      </c>
      <c r="C2387" s="142" t="s">
        <v>2069</v>
      </c>
      <c r="D2387" s="142" t="s">
        <v>3527</v>
      </c>
      <c r="E2387" s="142" t="s">
        <v>22</v>
      </c>
      <c r="F2387" s="142" t="s">
        <v>368</v>
      </c>
      <c r="G2387" s="142" t="s">
        <v>369</v>
      </c>
      <c r="H2387" s="142" t="s">
        <v>370</v>
      </c>
      <c r="I2387" s="142" t="s">
        <v>23</v>
      </c>
      <c r="J2387" s="142">
        <v>1</v>
      </c>
      <c r="K2387" s="142">
        <v>40</v>
      </c>
      <c r="L2387" s="227">
        <v>10770</v>
      </c>
      <c r="M2387" s="227">
        <v>27100845</v>
      </c>
      <c r="N2387" s="227">
        <v>3050</v>
      </c>
      <c r="O2387" s="227">
        <v>2900</v>
      </c>
      <c r="P2387" s="227">
        <v>116000</v>
      </c>
      <c r="Q2387" s="227">
        <v>40</v>
      </c>
      <c r="R2387" s="227">
        <v>80</v>
      </c>
      <c r="S2387" s="227">
        <v>112800</v>
      </c>
      <c r="T2387" s="227">
        <v>2556</v>
      </c>
      <c r="U2387" s="227">
        <v>6561937</v>
      </c>
      <c r="V2387" s="227">
        <v>130204</v>
      </c>
      <c r="W2387" s="143">
        <v>46002</v>
      </c>
      <c r="X2387" s="143">
        <v>46035</v>
      </c>
      <c r="Y2387">
        <f t="shared" si="75"/>
        <v>112800</v>
      </c>
    </row>
    <row r="2388" spans="1:25">
      <c r="A2388" s="1" t="str">
        <f t="shared" si="74"/>
        <v>060151088243000</v>
      </c>
      <c r="B2388" s="142" t="s">
        <v>68</v>
      </c>
      <c r="C2388" s="142" t="s">
        <v>2069</v>
      </c>
      <c r="D2388" s="142" t="s">
        <v>3527</v>
      </c>
      <c r="E2388" s="142" t="s">
        <v>22</v>
      </c>
      <c r="F2388" s="142" t="s">
        <v>374</v>
      </c>
      <c r="G2388" s="142" t="s">
        <v>375</v>
      </c>
      <c r="H2388" s="142" t="s">
        <v>376</v>
      </c>
      <c r="I2388" s="142" t="s">
        <v>21</v>
      </c>
      <c r="J2388" s="142">
        <v>1</v>
      </c>
      <c r="K2388" s="142">
        <v>20</v>
      </c>
      <c r="L2388" s="227">
        <v>3697</v>
      </c>
      <c r="M2388" s="227">
        <v>13958687</v>
      </c>
      <c r="N2388" s="227">
        <v>4800</v>
      </c>
      <c r="O2388" s="227">
        <v>4500</v>
      </c>
      <c r="P2388" s="227">
        <v>90000</v>
      </c>
      <c r="Q2388" s="227">
        <v>20</v>
      </c>
      <c r="R2388" s="227">
        <v>200</v>
      </c>
      <c r="S2388" s="227">
        <v>86000</v>
      </c>
      <c r="T2388" s="227">
        <v>1495</v>
      </c>
      <c r="U2388" s="227">
        <v>5806757</v>
      </c>
      <c r="V2388" s="227">
        <v>162116</v>
      </c>
      <c r="W2388" s="143">
        <v>46018</v>
      </c>
      <c r="X2388" s="143">
        <v>46035</v>
      </c>
      <c r="Y2388">
        <f t="shared" si="75"/>
        <v>86000</v>
      </c>
    </row>
    <row r="2389" spans="1:25">
      <c r="A2389" s="1" t="str">
        <f t="shared" si="74"/>
        <v>060151088263000</v>
      </c>
      <c r="B2389" s="142" t="s">
        <v>68</v>
      </c>
      <c r="C2389" s="142" t="s">
        <v>2069</v>
      </c>
      <c r="D2389" s="142" t="s">
        <v>3527</v>
      </c>
      <c r="E2389" s="142" t="s">
        <v>22</v>
      </c>
      <c r="F2389" s="142" t="s">
        <v>749</v>
      </c>
      <c r="G2389" s="142" t="s">
        <v>750</v>
      </c>
      <c r="H2389" s="142" t="s">
        <v>751</v>
      </c>
      <c r="I2389" s="142" t="s">
        <v>26</v>
      </c>
      <c r="J2389" s="142">
        <v>1</v>
      </c>
      <c r="K2389" s="142">
        <v>40</v>
      </c>
      <c r="L2389" s="227"/>
      <c r="M2389" s="227"/>
      <c r="N2389" s="227">
        <v>2400</v>
      </c>
      <c r="O2389" s="227">
        <v>2400</v>
      </c>
      <c r="P2389" s="227">
        <v>96000</v>
      </c>
      <c r="Q2389" s="227"/>
      <c r="R2389" s="227"/>
      <c r="S2389" s="227"/>
      <c r="T2389" s="227"/>
      <c r="U2389" s="227"/>
      <c r="V2389" s="227"/>
      <c r="W2389" s="143"/>
      <c r="X2389" s="143"/>
      <c r="Y2389">
        <f t="shared" si="75"/>
        <v>96000</v>
      </c>
    </row>
    <row r="2390" spans="1:25">
      <c r="A2390" s="1" t="str">
        <f t="shared" si="74"/>
        <v>060151088264000</v>
      </c>
      <c r="B2390" s="142" t="s">
        <v>68</v>
      </c>
      <c r="C2390" s="142" t="s">
        <v>2069</v>
      </c>
      <c r="D2390" s="142" t="s">
        <v>3527</v>
      </c>
      <c r="E2390" s="142" t="s">
        <v>22</v>
      </c>
      <c r="F2390" s="142" t="s">
        <v>638</v>
      </c>
      <c r="G2390" s="142" t="s">
        <v>639</v>
      </c>
      <c r="H2390" s="142" t="s">
        <v>640</v>
      </c>
      <c r="I2390" s="142" t="s">
        <v>21</v>
      </c>
      <c r="J2390" s="142">
        <v>1</v>
      </c>
      <c r="K2390" s="142">
        <v>40</v>
      </c>
      <c r="L2390" s="227"/>
      <c r="M2390" s="227"/>
      <c r="N2390" s="227">
        <v>3100</v>
      </c>
      <c r="O2390" s="227">
        <v>3100</v>
      </c>
      <c r="P2390" s="227">
        <v>124000</v>
      </c>
      <c r="Q2390" s="227">
        <v>40</v>
      </c>
      <c r="R2390" s="227">
        <v>200</v>
      </c>
      <c r="S2390" s="227">
        <v>116000</v>
      </c>
      <c r="T2390" s="227"/>
      <c r="U2390" s="227"/>
      <c r="V2390" s="227"/>
      <c r="W2390" s="143">
        <v>45922</v>
      </c>
      <c r="X2390" s="143">
        <v>45921</v>
      </c>
      <c r="Y2390">
        <f t="shared" si="75"/>
        <v>116000</v>
      </c>
    </row>
    <row r="2391" spans="1:25">
      <c r="A2391" s="1" t="str">
        <f t="shared" si="74"/>
        <v>060151088271000</v>
      </c>
      <c r="B2391" s="142" t="s">
        <v>68</v>
      </c>
      <c r="C2391" s="142" t="s">
        <v>2069</v>
      </c>
      <c r="D2391" s="142" t="s">
        <v>3527</v>
      </c>
      <c r="E2391" s="142" t="s">
        <v>22</v>
      </c>
      <c r="F2391" s="142" t="s">
        <v>593</v>
      </c>
      <c r="G2391" s="142" t="s">
        <v>594</v>
      </c>
      <c r="H2391" s="142" t="s">
        <v>595</v>
      </c>
      <c r="I2391" s="142" t="s">
        <v>23</v>
      </c>
      <c r="J2391" s="142">
        <v>1</v>
      </c>
      <c r="K2391" s="142">
        <v>40</v>
      </c>
      <c r="L2391" s="227">
        <v>14090</v>
      </c>
      <c r="M2391" s="227">
        <v>36505123</v>
      </c>
      <c r="N2391" s="227">
        <v>3200</v>
      </c>
      <c r="O2391" s="227">
        <v>3000</v>
      </c>
      <c r="P2391" s="227">
        <v>120000</v>
      </c>
      <c r="Q2391" s="227">
        <v>40</v>
      </c>
      <c r="R2391" s="227">
        <v>120</v>
      </c>
      <c r="S2391" s="227">
        <v>115200</v>
      </c>
      <c r="T2391" s="227">
        <v>15092</v>
      </c>
      <c r="U2391" s="227">
        <v>39060289</v>
      </c>
      <c r="V2391" s="227">
        <v>-40869</v>
      </c>
      <c r="W2391" s="143">
        <v>46020</v>
      </c>
      <c r="X2391" s="143">
        <v>46035</v>
      </c>
      <c r="Y2391">
        <f t="shared" si="75"/>
        <v>115200</v>
      </c>
    </row>
    <row r="2392" spans="1:25">
      <c r="A2392" s="1" t="str">
        <f t="shared" si="74"/>
        <v>060151088858000</v>
      </c>
      <c r="B2392" s="142" t="s">
        <v>68</v>
      </c>
      <c r="C2392" s="142" t="s">
        <v>2069</v>
      </c>
      <c r="D2392" s="142" t="s">
        <v>3528</v>
      </c>
      <c r="E2392" s="142" t="s">
        <v>27</v>
      </c>
      <c r="F2392" s="142" t="s">
        <v>962</v>
      </c>
      <c r="G2392" s="142" t="s">
        <v>963</v>
      </c>
      <c r="H2392" s="142" t="s">
        <v>964</v>
      </c>
      <c r="I2392" s="142" t="s">
        <v>21</v>
      </c>
      <c r="J2392" s="142">
        <v>1</v>
      </c>
      <c r="K2392" s="142">
        <v>12</v>
      </c>
      <c r="L2392" s="227">
        <v>552</v>
      </c>
      <c r="M2392" s="227">
        <v>2235602</v>
      </c>
      <c r="N2392" s="227">
        <v>5400</v>
      </c>
      <c r="O2392" s="227">
        <v>5400</v>
      </c>
      <c r="P2392" s="227">
        <v>64800</v>
      </c>
      <c r="Q2392" s="227"/>
      <c r="R2392" s="227"/>
      <c r="S2392" s="227"/>
      <c r="T2392" s="227">
        <v>196</v>
      </c>
      <c r="U2392" s="227">
        <v>953514</v>
      </c>
      <c r="V2392" s="227">
        <v>159713</v>
      </c>
      <c r="W2392" s="143">
        <v>46028</v>
      </c>
      <c r="X2392" s="143">
        <v>46034</v>
      </c>
      <c r="Y2392">
        <f t="shared" si="75"/>
        <v>64800</v>
      </c>
    </row>
    <row r="2393" spans="1:25">
      <c r="A2393" s="1" t="str">
        <f t="shared" si="74"/>
        <v>060151089270000</v>
      </c>
      <c r="B2393" s="142" t="s">
        <v>68</v>
      </c>
      <c r="C2393" s="142" t="s">
        <v>2069</v>
      </c>
      <c r="D2393" s="142" t="s">
        <v>3497</v>
      </c>
      <c r="E2393" s="142" t="s">
        <v>24</v>
      </c>
      <c r="F2393" s="142" t="s">
        <v>597</v>
      </c>
      <c r="G2393" s="142" t="s">
        <v>598</v>
      </c>
      <c r="H2393" s="142" t="s">
        <v>599</v>
      </c>
      <c r="I2393" s="142" t="s">
        <v>21</v>
      </c>
      <c r="J2393" s="142">
        <v>1</v>
      </c>
      <c r="K2393" s="142">
        <v>48</v>
      </c>
      <c r="L2393" s="227">
        <v>11</v>
      </c>
      <c r="M2393" s="227">
        <v>15341</v>
      </c>
      <c r="N2393" s="227">
        <v>2000</v>
      </c>
      <c r="O2393" s="227">
        <v>2000</v>
      </c>
      <c r="P2393" s="227">
        <v>96000</v>
      </c>
      <c r="Q2393" s="227"/>
      <c r="R2393" s="227"/>
      <c r="S2393" s="227"/>
      <c r="T2393" s="227">
        <v>4</v>
      </c>
      <c r="U2393" s="227">
        <v>7207</v>
      </c>
      <c r="V2393" s="227">
        <v>1629</v>
      </c>
      <c r="W2393" s="143">
        <v>45807</v>
      </c>
      <c r="X2393" s="143">
        <v>46035</v>
      </c>
      <c r="Y2393">
        <f t="shared" si="75"/>
        <v>96000</v>
      </c>
    </row>
    <row r="2394" spans="1:25">
      <c r="A2394" s="1" t="str">
        <f t="shared" si="74"/>
        <v>060151089271000</v>
      </c>
      <c r="B2394" s="142" t="s">
        <v>68</v>
      </c>
      <c r="C2394" s="142" t="s">
        <v>2069</v>
      </c>
      <c r="D2394" s="142" t="s">
        <v>3497</v>
      </c>
      <c r="E2394" s="142" t="s">
        <v>24</v>
      </c>
      <c r="F2394" s="142" t="s">
        <v>380</v>
      </c>
      <c r="G2394" s="142" t="s">
        <v>381</v>
      </c>
      <c r="H2394" s="142" t="s">
        <v>382</v>
      </c>
      <c r="I2394" s="142" t="s">
        <v>23</v>
      </c>
      <c r="J2394" s="142">
        <v>1</v>
      </c>
      <c r="K2394" s="142">
        <v>48</v>
      </c>
      <c r="L2394" s="227">
        <v>4260</v>
      </c>
      <c r="M2394" s="227">
        <v>9079851</v>
      </c>
      <c r="N2394" s="227">
        <v>2650</v>
      </c>
      <c r="O2394" s="227">
        <v>2650</v>
      </c>
      <c r="P2394" s="227">
        <v>127200</v>
      </c>
      <c r="Q2394" s="227">
        <v>48</v>
      </c>
      <c r="R2394" s="227">
        <v>225</v>
      </c>
      <c r="S2394" s="227">
        <v>116400</v>
      </c>
      <c r="T2394" s="227">
        <v>273</v>
      </c>
      <c r="U2394" s="227">
        <v>610135</v>
      </c>
      <c r="V2394" s="227">
        <v>28257</v>
      </c>
      <c r="W2394" s="143">
        <v>45904</v>
      </c>
      <c r="X2394" s="143">
        <v>46033</v>
      </c>
      <c r="Y2394">
        <f t="shared" si="75"/>
        <v>116400</v>
      </c>
    </row>
    <row r="2395" spans="1:25">
      <c r="A2395" s="1" t="str">
        <f t="shared" si="74"/>
        <v>060151089525000</v>
      </c>
      <c r="B2395" s="142" t="s">
        <v>68</v>
      </c>
      <c r="C2395" s="142" t="s">
        <v>2069</v>
      </c>
      <c r="D2395" s="142" t="s">
        <v>3494</v>
      </c>
      <c r="E2395" s="142" t="s">
        <v>2486</v>
      </c>
      <c r="F2395" s="142" t="s">
        <v>51</v>
      </c>
      <c r="G2395" s="142" t="s">
        <v>2548</v>
      </c>
      <c r="H2395" s="142" t="s">
        <v>3570</v>
      </c>
      <c r="I2395" s="142" t="s">
        <v>23</v>
      </c>
      <c r="J2395" s="142">
        <v>1</v>
      </c>
      <c r="K2395" s="142">
        <v>144</v>
      </c>
      <c r="L2395" s="227">
        <v>1323</v>
      </c>
      <c r="M2395" s="227">
        <v>4586188</v>
      </c>
      <c r="N2395" s="227">
        <v>4200</v>
      </c>
      <c r="O2395" s="227">
        <v>4200</v>
      </c>
      <c r="P2395" s="227">
        <v>604800</v>
      </c>
      <c r="Q2395" s="227"/>
      <c r="R2395" s="227"/>
      <c r="S2395" s="227"/>
      <c r="T2395" s="227">
        <v>16</v>
      </c>
      <c r="U2395" s="227">
        <v>60541</v>
      </c>
      <c r="V2395" s="227">
        <v>5077</v>
      </c>
      <c r="W2395" s="143">
        <v>45980</v>
      </c>
      <c r="X2395" s="143">
        <v>46033</v>
      </c>
      <c r="Y2395">
        <f t="shared" si="75"/>
        <v>604800</v>
      </c>
    </row>
    <row r="2396" spans="1:25">
      <c r="A2396" s="1" t="str">
        <f t="shared" si="74"/>
        <v>060151089541000</v>
      </c>
      <c r="B2396" s="142" t="s">
        <v>68</v>
      </c>
      <c r="C2396" s="142" t="s">
        <v>2069</v>
      </c>
      <c r="D2396" s="142" t="s">
        <v>3494</v>
      </c>
      <c r="E2396" s="142" t="s">
        <v>2486</v>
      </c>
      <c r="F2396" s="142" t="s">
        <v>52</v>
      </c>
      <c r="G2396" s="142" t="s">
        <v>2553</v>
      </c>
      <c r="H2396" s="142" t="s">
        <v>2554</v>
      </c>
      <c r="I2396" s="142" t="s">
        <v>23</v>
      </c>
      <c r="J2396" s="142">
        <v>1</v>
      </c>
      <c r="K2396" s="142">
        <v>144</v>
      </c>
      <c r="L2396" s="227">
        <v>0</v>
      </c>
      <c r="M2396" s="227">
        <v>0</v>
      </c>
      <c r="N2396" s="227">
        <v>4900</v>
      </c>
      <c r="O2396" s="227">
        <v>4300</v>
      </c>
      <c r="P2396" s="227">
        <v>619200</v>
      </c>
      <c r="Q2396" s="227"/>
      <c r="R2396" s="227"/>
      <c r="S2396" s="227"/>
      <c r="T2396" s="227">
        <v>0</v>
      </c>
      <c r="U2396" s="227">
        <v>0</v>
      </c>
      <c r="V2396" s="227">
        <v>0</v>
      </c>
      <c r="W2396" s="143">
        <v>45980</v>
      </c>
      <c r="X2396" s="143">
        <v>46017</v>
      </c>
      <c r="Y2396">
        <f t="shared" si="75"/>
        <v>619200</v>
      </c>
    </row>
    <row r="2397" spans="1:25">
      <c r="A2397" s="1" t="str">
        <f t="shared" si="74"/>
        <v>060151089867000</v>
      </c>
      <c r="B2397" s="142" t="s">
        <v>68</v>
      </c>
      <c r="C2397" s="142" t="s">
        <v>2069</v>
      </c>
      <c r="D2397" s="142" t="s">
        <v>3534</v>
      </c>
      <c r="E2397" s="142" t="s">
        <v>2492</v>
      </c>
      <c r="F2397" s="142" t="s">
        <v>53</v>
      </c>
      <c r="G2397" s="142" t="s">
        <v>2558</v>
      </c>
      <c r="H2397" s="142" t="s">
        <v>3571</v>
      </c>
      <c r="I2397" s="142" t="s">
        <v>23</v>
      </c>
      <c r="J2397" s="142">
        <v>1</v>
      </c>
      <c r="K2397" s="142">
        <v>30</v>
      </c>
      <c r="L2397" s="227">
        <v>0</v>
      </c>
      <c r="M2397" s="227">
        <v>0</v>
      </c>
      <c r="N2397" s="227">
        <v>4900</v>
      </c>
      <c r="O2397" s="227">
        <v>4900</v>
      </c>
      <c r="P2397" s="227">
        <v>147000</v>
      </c>
      <c r="Q2397" s="227">
        <v>30</v>
      </c>
      <c r="R2397" s="227">
        <v>700</v>
      </c>
      <c r="S2397" s="227">
        <v>126000</v>
      </c>
      <c r="T2397" s="227">
        <v>0</v>
      </c>
      <c r="U2397" s="227">
        <v>0</v>
      </c>
      <c r="V2397" s="227">
        <v>0</v>
      </c>
      <c r="W2397" s="143">
        <v>45471</v>
      </c>
      <c r="X2397" s="143">
        <v>45929</v>
      </c>
      <c r="Y2397">
        <f t="shared" si="75"/>
        <v>126000</v>
      </c>
    </row>
    <row r="2398" spans="1:25">
      <c r="A2398" s="1" t="str">
        <f t="shared" si="74"/>
        <v>060151089885000</v>
      </c>
      <c r="B2398" s="142" t="s">
        <v>68</v>
      </c>
      <c r="C2398" s="142" t="s">
        <v>2069</v>
      </c>
      <c r="D2398" s="142" t="s">
        <v>3534</v>
      </c>
      <c r="E2398" s="142" t="s">
        <v>2492</v>
      </c>
      <c r="F2398" s="142" t="s">
        <v>54</v>
      </c>
      <c r="G2398" s="142" t="s">
        <v>2564</v>
      </c>
      <c r="H2398" s="142" t="s">
        <v>2565</v>
      </c>
      <c r="I2398" s="142" t="s">
        <v>21</v>
      </c>
      <c r="J2398" s="142">
        <v>1</v>
      </c>
      <c r="K2398" s="142">
        <v>72</v>
      </c>
      <c r="L2398" s="227">
        <v>487</v>
      </c>
      <c r="M2398" s="227">
        <v>340023</v>
      </c>
      <c r="N2398" s="227">
        <v>950</v>
      </c>
      <c r="O2398" s="227">
        <v>950</v>
      </c>
      <c r="P2398" s="227">
        <v>68400</v>
      </c>
      <c r="Q2398" s="227">
        <v>72</v>
      </c>
      <c r="R2398" s="227">
        <v>144</v>
      </c>
      <c r="S2398" s="227">
        <v>58032</v>
      </c>
      <c r="T2398" s="227">
        <v>73</v>
      </c>
      <c r="U2398" s="227">
        <v>53136</v>
      </c>
      <c r="V2398" s="227">
        <v>2168</v>
      </c>
      <c r="W2398" s="143">
        <v>45849</v>
      </c>
      <c r="X2398" s="143">
        <v>46032</v>
      </c>
      <c r="Y2398">
        <f t="shared" si="75"/>
        <v>58032</v>
      </c>
    </row>
    <row r="2399" spans="1:25">
      <c r="A2399" s="1" t="str">
        <f t="shared" si="74"/>
        <v>060151090446000</v>
      </c>
      <c r="B2399" s="142" t="s">
        <v>68</v>
      </c>
      <c r="C2399" s="142" t="s">
        <v>2069</v>
      </c>
      <c r="D2399" s="142" t="s">
        <v>3528</v>
      </c>
      <c r="E2399" s="142" t="s">
        <v>27</v>
      </c>
      <c r="F2399" s="142" t="s">
        <v>386</v>
      </c>
      <c r="G2399" s="142" t="s">
        <v>387</v>
      </c>
      <c r="H2399" s="142" t="s">
        <v>388</v>
      </c>
      <c r="I2399" s="142" t="s">
        <v>21</v>
      </c>
      <c r="J2399" s="142">
        <v>1</v>
      </c>
      <c r="K2399" s="142">
        <v>24</v>
      </c>
      <c r="L2399" s="227">
        <v>198</v>
      </c>
      <c r="M2399" s="227">
        <v>571632</v>
      </c>
      <c r="N2399" s="227">
        <v>3700</v>
      </c>
      <c r="O2399" s="227">
        <v>3600</v>
      </c>
      <c r="P2399" s="227">
        <v>86400</v>
      </c>
      <c r="Q2399" s="227">
        <v>24</v>
      </c>
      <c r="R2399" s="227">
        <v>517</v>
      </c>
      <c r="S2399" s="227">
        <v>73992</v>
      </c>
      <c r="T2399" s="227">
        <v>352</v>
      </c>
      <c r="U2399" s="227">
        <v>989817</v>
      </c>
      <c r="V2399" s="227">
        <v>-26418</v>
      </c>
      <c r="W2399" s="143">
        <v>46008</v>
      </c>
      <c r="X2399" s="143">
        <v>46035</v>
      </c>
      <c r="Y2399">
        <f t="shared" si="75"/>
        <v>73992</v>
      </c>
    </row>
    <row r="2400" spans="1:25">
      <c r="A2400" s="1" t="str">
        <f t="shared" si="74"/>
        <v>060151090872000</v>
      </c>
      <c r="B2400" s="142" t="s">
        <v>68</v>
      </c>
      <c r="C2400" s="142" t="s">
        <v>2069</v>
      </c>
      <c r="D2400" s="142" t="s">
        <v>3528</v>
      </c>
      <c r="E2400" s="142" t="s">
        <v>27</v>
      </c>
      <c r="F2400" s="142" t="s">
        <v>392</v>
      </c>
      <c r="G2400" s="142" t="s">
        <v>393</v>
      </c>
      <c r="H2400" s="142" t="s">
        <v>394</v>
      </c>
      <c r="I2400" s="142" t="s">
        <v>21</v>
      </c>
      <c r="J2400" s="142">
        <v>1</v>
      </c>
      <c r="K2400" s="142">
        <v>12</v>
      </c>
      <c r="L2400" s="227">
        <v>1613</v>
      </c>
      <c r="M2400" s="227">
        <v>4454258</v>
      </c>
      <c r="N2400" s="227">
        <v>3333</v>
      </c>
      <c r="O2400" s="227">
        <v>3450</v>
      </c>
      <c r="P2400" s="227">
        <v>41400</v>
      </c>
      <c r="Q2400" s="227">
        <v>12</v>
      </c>
      <c r="R2400" s="227">
        <v>250</v>
      </c>
      <c r="S2400" s="227">
        <v>38400</v>
      </c>
      <c r="T2400" s="227">
        <v>708</v>
      </c>
      <c r="U2400" s="227">
        <v>2046487</v>
      </c>
      <c r="V2400" s="227">
        <v>91363</v>
      </c>
      <c r="W2400" s="143">
        <v>46013</v>
      </c>
      <c r="X2400" s="143">
        <v>46035</v>
      </c>
      <c r="Y2400">
        <f t="shared" si="75"/>
        <v>38400</v>
      </c>
    </row>
    <row r="2401" spans="1:25">
      <c r="A2401" s="1" t="str">
        <f t="shared" si="74"/>
        <v>060151092661000</v>
      </c>
      <c r="B2401" s="142" t="s">
        <v>68</v>
      </c>
      <c r="C2401" s="142" t="s">
        <v>2069</v>
      </c>
      <c r="D2401" s="142" t="s">
        <v>3497</v>
      </c>
      <c r="E2401" s="142" t="s">
        <v>24</v>
      </c>
      <c r="F2401" s="142" t="s">
        <v>398</v>
      </c>
      <c r="G2401" s="142" t="s">
        <v>399</v>
      </c>
      <c r="H2401" s="142" t="s">
        <v>400</v>
      </c>
      <c r="I2401" s="142" t="s">
        <v>23</v>
      </c>
      <c r="J2401" s="142">
        <v>1</v>
      </c>
      <c r="K2401" s="142">
        <v>12</v>
      </c>
      <c r="L2401" s="227">
        <v>83</v>
      </c>
      <c r="M2401" s="227">
        <v>707638</v>
      </c>
      <c r="N2401" s="227">
        <v>9875</v>
      </c>
      <c r="O2401" s="227">
        <v>9875</v>
      </c>
      <c r="P2401" s="227">
        <v>118500</v>
      </c>
      <c r="Q2401" s="227">
        <v>12</v>
      </c>
      <c r="R2401" s="227">
        <v>175</v>
      </c>
      <c r="S2401" s="227">
        <v>116400</v>
      </c>
      <c r="T2401" s="227">
        <v>72</v>
      </c>
      <c r="U2401" s="227">
        <v>630811</v>
      </c>
      <c r="V2401" s="227">
        <v>16956</v>
      </c>
      <c r="W2401" s="143">
        <v>45975</v>
      </c>
      <c r="X2401" s="143">
        <v>46032</v>
      </c>
      <c r="Y2401">
        <f t="shared" si="75"/>
        <v>116400</v>
      </c>
    </row>
    <row r="2402" spans="1:25">
      <c r="A2402" s="1" t="str">
        <f t="shared" si="74"/>
        <v>060151098643000</v>
      </c>
      <c r="B2402" s="142" t="s">
        <v>68</v>
      </c>
      <c r="C2402" s="142" t="s">
        <v>2069</v>
      </c>
      <c r="D2402" s="142" t="s">
        <v>3495</v>
      </c>
      <c r="E2402" s="142" t="s">
        <v>3496</v>
      </c>
      <c r="F2402" s="142" t="s">
        <v>970</v>
      </c>
      <c r="G2402" s="142" t="s">
        <v>971</v>
      </c>
      <c r="H2402" s="142" t="s">
        <v>972</v>
      </c>
      <c r="I2402" s="142" t="s">
        <v>21</v>
      </c>
      <c r="J2402" s="142">
        <v>1</v>
      </c>
      <c r="K2402" s="142">
        <v>20</v>
      </c>
      <c r="L2402" s="227">
        <v>0</v>
      </c>
      <c r="M2402" s="227">
        <v>0</v>
      </c>
      <c r="N2402" s="227">
        <v>19700</v>
      </c>
      <c r="O2402" s="227">
        <v>19500</v>
      </c>
      <c r="P2402" s="227">
        <v>390000</v>
      </c>
      <c r="Q2402" s="227">
        <v>20</v>
      </c>
      <c r="R2402" s="227">
        <v>1500</v>
      </c>
      <c r="S2402" s="227">
        <v>360000</v>
      </c>
      <c r="T2402" s="227">
        <v>0</v>
      </c>
      <c r="U2402" s="227">
        <v>0</v>
      </c>
      <c r="V2402" s="227">
        <v>0</v>
      </c>
      <c r="W2402" s="143">
        <v>45971</v>
      </c>
      <c r="X2402" s="143">
        <v>46004</v>
      </c>
      <c r="Y2402">
        <f t="shared" si="75"/>
        <v>360000</v>
      </c>
    </row>
    <row r="2403" spans="1:25">
      <c r="A2403" s="1" t="str">
        <f t="shared" si="74"/>
        <v>060151098744000</v>
      </c>
      <c r="B2403" s="142" t="s">
        <v>68</v>
      </c>
      <c r="C2403" s="142" t="s">
        <v>2069</v>
      </c>
      <c r="D2403" s="142" t="s">
        <v>3500</v>
      </c>
      <c r="E2403" s="142" t="s">
        <v>3501</v>
      </c>
      <c r="F2403" s="142" t="s">
        <v>3572</v>
      </c>
      <c r="G2403" s="142" t="s">
        <v>3573</v>
      </c>
      <c r="H2403" s="142" t="s">
        <v>3574</v>
      </c>
      <c r="I2403" s="142" t="s">
        <v>21</v>
      </c>
      <c r="J2403" s="142">
        <v>1</v>
      </c>
      <c r="K2403" s="142">
        <v>12</v>
      </c>
      <c r="L2403" s="227">
        <v>19</v>
      </c>
      <c r="M2403" s="227">
        <v>279502</v>
      </c>
      <c r="N2403" s="227">
        <v>21500</v>
      </c>
      <c r="O2403" s="227">
        <v>21500</v>
      </c>
      <c r="P2403" s="227">
        <v>258000</v>
      </c>
      <c r="Q2403" s="227"/>
      <c r="R2403" s="227"/>
      <c r="S2403" s="227"/>
      <c r="T2403" s="227">
        <v>8</v>
      </c>
      <c r="U2403" s="227">
        <v>154955</v>
      </c>
      <c r="V2403" s="227">
        <v>37270</v>
      </c>
      <c r="W2403" s="143">
        <v>46015</v>
      </c>
      <c r="X2403" s="143">
        <v>46030</v>
      </c>
      <c r="Y2403">
        <f t="shared" si="75"/>
        <v>258000</v>
      </c>
    </row>
    <row r="2404" spans="1:25">
      <c r="A2404" s="1" t="str">
        <f t="shared" si="74"/>
        <v>060151101305000</v>
      </c>
      <c r="B2404" s="142" t="s">
        <v>68</v>
      </c>
      <c r="C2404" s="142" t="s">
        <v>2069</v>
      </c>
      <c r="D2404" s="142" t="s">
        <v>3528</v>
      </c>
      <c r="E2404" s="142" t="s">
        <v>27</v>
      </c>
      <c r="F2404" s="142" t="s">
        <v>976</v>
      </c>
      <c r="G2404" s="142" t="s">
        <v>977</v>
      </c>
      <c r="H2404" s="142" t="s">
        <v>978</v>
      </c>
      <c r="I2404" s="142" t="s">
        <v>21</v>
      </c>
      <c r="J2404" s="142">
        <v>1</v>
      </c>
      <c r="K2404" s="142">
        <v>24</v>
      </c>
      <c r="L2404" s="227">
        <v>5428</v>
      </c>
      <c r="M2404" s="227">
        <v>9677898</v>
      </c>
      <c r="N2404" s="227">
        <v>2800</v>
      </c>
      <c r="O2404" s="227">
        <v>2800</v>
      </c>
      <c r="P2404" s="227">
        <v>67200</v>
      </c>
      <c r="Q2404" s="227">
        <v>24</v>
      </c>
      <c r="R2404" s="227">
        <v>700</v>
      </c>
      <c r="S2404" s="227">
        <v>50400</v>
      </c>
      <c r="T2404" s="227">
        <v>510</v>
      </c>
      <c r="U2404" s="227">
        <v>968648</v>
      </c>
      <c r="V2404" s="227">
        <v>59339</v>
      </c>
      <c r="W2404" s="143">
        <v>45988</v>
      </c>
      <c r="X2404" s="143">
        <v>46035</v>
      </c>
      <c r="Y2404">
        <f t="shared" si="75"/>
        <v>50400</v>
      </c>
    </row>
    <row r="2405" spans="1:25">
      <c r="A2405" s="1" t="str">
        <f t="shared" si="74"/>
        <v>060151102123000</v>
      </c>
      <c r="B2405" s="142" t="s">
        <v>68</v>
      </c>
      <c r="C2405" s="142" t="s">
        <v>2069</v>
      </c>
      <c r="D2405" s="142" t="s">
        <v>3495</v>
      </c>
      <c r="E2405" s="142" t="s">
        <v>3496</v>
      </c>
      <c r="F2405" s="142" t="s">
        <v>404</v>
      </c>
      <c r="G2405" s="142" t="s">
        <v>405</v>
      </c>
      <c r="H2405" s="142" t="s">
        <v>406</v>
      </c>
      <c r="I2405" s="142" t="s">
        <v>21</v>
      </c>
      <c r="J2405" s="142">
        <v>1</v>
      </c>
      <c r="K2405" s="142">
        <v>12</v>
      </c>
      <c r="L2405" s="227">
        <v>863</v>
      </c>
      <c r="M2405" s="227">
        <v>10631115</v>
      </c>
      <c r="N2405" s="227">
        <v>16500</v>
      </c>
      <c r="O2405" s="227">
        <v>15000</v>
      </c>
      <c r="P2405" s="227">
        <v>180000</v>
      </c>
      <c r="Q2405" s="227">
        <v>12</v>
      </c>
      <c r="R2405" s="227">
        <v>1050</v>
      </c>
      <c r="S2405" s="227">
        <v>167400</v>
      </c>
      <c r="T2405" s="227">
        <v>10</v>
      </c>
      <c r="U2405" s="227">
        <v>135135</v>
      </c>
      <c r="V2405" s="227">
        <v>11947</v>
      </c>
      <c r="W2405" s="143">
        <v>45972</v>
      </c>
      <c r="X2405" s="143">
        <v>46034</v>
      </c>
      <c r="Y2405">
        <f t="shared" si="75"/>
        <v>167400</v>
      </c>
    </row>
    <row r="2406" spans="1:25">
      <c r="A2406" s="1" t="str">
        <f t="shared" si="74"/>
        <v>060151105042000</v>
      </c>
      <c r="B2406" s="142" t="s">
        <v>68</v>
      </c>
      <c r="C2406" s="142" t="s">
        <v>2069</v>
      </c>
      <c r="D2406" s="142" t="s">
        <v>3534</v>
      </c>
      <c r="E2406" s="142" t="s">
        <v>2492</v>
      </c>
      <c r="F2406" s="142" t="s">
        <v>55</v>
      </c>
      <c r="G2406" s="142" t="s">
        <v>2569</v>
      </c>
      <c r="H2406" s="142" t="s">
        <v>2570</v>
      </c>
      <c r="I2406" s="142" t="s">
        <v>23</v>
      </c>
      <c r="J2406" s="142">
        <v>1</v>
      </c>
      <c r="K2406" s="142">
        <v>21</v>
      </c>
      <c r="L2406" s="227">
        <v>13351</v>
      </c>
      <c r="M2406" s="227">
        <v>58096729</v>
      </c>
      <c r="N2406" s="227">
        <v>5000</v>
      </c>
      <c r="O2406" s="227">
        <v>5000</v>
      </c>
      <c r="P2406" s="227">
        <v>105000</v>
      </c>
      <c r="Q2406" s="227">
        <v>21</v>
      </c>
      <c r="R2406" s="227">
        <v>571</v>
      </c>
      <c r="S2406" s="227">
        <v>93009</v>
      </c>
      <c r="T2406" s="227">
        <v>32</v>
      </c>
      <c r="U2406" s="227">
        <v>133739</v>
      </c>
      <c r="V2406" s="227">
        <v>-5509</v>
      </c>
      <c r="W2406" s="143">
        <v>45504</v>
      </c>
      <c r="X2406" s="143">
        <v>46035</v>
      </c>
      <c r="Y2406">
        <f t="shared" si="75"/>
        <v>93009</v>
      </c>
    </row>
    <row r="2407" spans="1:25">
      <c r="A2407" s="1" t="str">
        <f t="shared" si="74"/>
        <v>060151107348000</v>
      </c>
      <c r="B2407" s="142" t="s">
        <v>68</v>
      </c>
      <c r="C2407" s="142" t="s">
        <v>2069</v>
      </c>
      <c r="D2407" s="142" t="s">
        <v>3494</v>
      </c>
      <c r="E2407" s="142" t="s">
        <v>2486</v>
      </c>
      <c r="F2407" s="142" t="s">
        <v>99</v>
      </c>
      <c r="G2407" s="142" t="s">
        <v>2767</v>
      </c>
      <c r="H2407" s="142" t="s">
        <v>2768</v>
      </c>
      <c r="I2407" s="142" t="s">
        <v>21</v>
      </c>
      <c r="J2407" s="142">
        <v>1</v>
      </c>
      <c r="K2407" s="142">
        <v>20</v>
      </c>
      <c r="L2407" s="227">
        <v>192</v>
      </c>
      <c r="M2407" s="227">
        <v>809511</v>
      </c>
      <c r="N2407" s="227">
        <v>5500</v>
      </c>
      <c r="O2407" s="227">
        <v>5000</v>
      </c>
      <c r="P2407" s="227">
        <v>100000</v>
      </c>
      <c r="Q2407" s="227">
        <v>20</v>
      </c>
      <c r="R2407" s="227">
        <v>300</v>
      </c>
      <c r="S2407" s="227">
        <v>94000</v>
      </c>
      <c r="T2407" s="227">
        <v>10</v>
      </c>
      <c r="U2407" s="227">
        <v>45045</v>
      </c>
      <c r="V2407" s="227">
        <v>2883</v>
      </c>
      <c r="W2407" s="143">
        <v>46007</v>
      </c>
      <c r="X2407" s="143">
        <v>46035</v>
      </c>
      <c r="Y2407">
        <f t="shared" si="75"/>
        <v>94000</v>
      </c>
    </row>
    <row r="2408" spans="1:25">
      <c r="A2408" s="1" t="str">
        <f t="shared" si="74"/>
        <v>060151108244000</v>
      </c>
      <c r="B2408" s="142" t="s">
        <v>68</v>
      </c>
      <c r="C2408" s="142" t="s">
        <v>2069</v>
      </c>
      <c r="D2408" s="142" t="s">
        <v>3495</v>
      </c>
      <c r="E2408" s="142" t="s">
        <v>3496</v>
      </c>
      <c r="F2408" s="142" t="s">
        <v>410</v>
      </c>
      <c r="G2408" s="142" t="s">
        <v>411</v>
      </c>
      <c r="H2408" s="142" t="s">
        <v>412</v>
      </c>
      <c r="I2408" s="142" t="s">
        <v>21</v>
      </c>
      <c r="J2408" s="142">
        <v>1</v>
      </c>
      <c r="K2408" s="142">
        <v>12</v>
      </c>
      <c r="L2408" s="227">
        <v>6191</v>
      </c>
      <c r="M2408" s="227">
        <v>15812090</v>
      </c>
      <c r="N2408" s="227">
        <v>3400</v>
      </c>
      <c r="O2408" s="227">
        <v>3800</v>
      </c>
      <c r="P2408" s="227">
        <v>45600</v>
      </c>
      <c r="Q2408" s="227">
        <v>12</v>
      </c>
      <c r="R2408" s="227">
        <v>750</v>
      </c>
      <c r="S2408" s="227">
        <v>36600</v>
      </c>
      <c r="T2408" s="227">
        <v>634</v>
      </c>
      <c r="U2408" s="227">
        <v>1751261</v>
      </c>
      <c r="V2408" s="227">
        <v>131997</v>
      </c>
      <c r="W2408" s="143">
        <v>46020</v>
      </c>
      <c r="X2408" s="143">
        <v>46035</v>
      </c>
      <c r="Y2408">
        <f t="shared" si="75"/>
        <v>36600</v>
      </c>
    </row>
    <row r="2409" spans="1:25">
      <c r="A2409" s="1" t="str">
        <f t="shared" si="74"/>
        <v>060151110244000</v>
      </c>
      <c r="B2409" s="142" t="s">
        <v>68</v>
      </c>
      <c r="C2409" s="142" t="s">
        <v>2069</v>
      </c>
      <c r="D2409" s="142" t="s">
        <v>3511</v>
      </c>
      <c r="E2409" s="142" t="s">
        <v>3512</v>
      </c>
      <c r="F2409" s="142" t="s">
        <v>3575</v>
      </c>
      <c r="G2409" s="142" t="s">
        <v>3576</v>
      </c>
      <c r="H2409" s="142" t="s">
        <v>3577</v>
      </c>
      <c r="I2409" s="142" t="s">
        <v>23</v>
      </c>
      <c r="J2409" s="142">
        <v>1</v>
      </c>
      <c r="K2409" s="142">
        <v>120</v>
      </c>
      <c r="L2409" s="227">
        <v>0</v>
      </c>
      <c r="M2409" s="227">
        <v>0</v>
      </c>
      <c r="N2409" s="227">
        <v>9000</v>
      </c>
      <c r="O2409" s="227">
        <v>9000</v>
      </c>
      <c r="P2409" s="227">
        <v>1080000</v>
      </c>
      <c r="Q2409" s="227"/>
      <c r="R2409" s="227"/>
      <c r="S2409" s="227"/>
      <c r="T2409" s="227">
        <v>29</v>
      </c>
      <c r="U2409" s="227">
        <v>199910</v>
      </c>
      <c r="V2409" s="227">
        <v>16156</v>
      </c>
      <c r="W2409" s="143">
        <v>46031</v>
      </c>
      <c r="X2409" s="143">
        <v>46031</v>
      </c>
      <c r="Y2409">
        <f t="shared" si="75"/>
        <v>1080000</v>
      </c>
    </row>
    <row r="2410" spans="1:25">
      <c r="A2410" s="1" t="str">
        <f t="shared" si="74"/>
        <v>060151114756000</v>
      </c>
      <c r="B2410" s="142" t="s">
        <v>68</v>
      </c>
      <c r="C2410" s="142" t="s">
        <v>2069</v>
      </c>
      <c r="D2410" s="142" t="s">
        <v>3523</v>
      </c>
      <c r="E2410" s="142" t="s">
        <v>20</v>
      </c>
      <c r="F2410" s="142" t="s">
        <v>416</v>
      </c>
      <c r="G2410" s="142" t="s">
        <v>417</v>
      </c>
      <c r="H2410" s="142" t="s">
        <v>3578</v>
      </c>
      <c r="I2410" s="142" t="s">
        <v>21</v>
      </c>
      <c r="J2410" s="142">
        <v>1</v>
      </c>
      <c r="K2410" s="142">
        <v>8</v>
      </c>
      <c r="L2410" s="227">
        <v>989</v>
      </c>
      <c r="M2410" s="227">
        <v>30854131</v>
      </c>
      <c r="N2410" s="227">
        <v>36500</v>
      </c>
      <c r="O2410" s="227">
        <v>36500</v>
      </c>
      <c r="P2410" s="227">
        <v>292000</v>
      </c>
      <c r="Q2410" s="227">
        <v>8</v>
      </c>
      <c r="R2410" s="227">
        <v>1275</v>
      </c>
      <c r="S2410" s="227">
        <v>281800</v>
      </c>
      <c r="T2410" s="227">
        <v>191</v>
      </c>
      <c r="U2410" s="227">
        <v>6236982</v>
      </c>
      <c r="V2410" s="227">
        <v>278297</v>
      </c>
      <c r="W2410" s="143">
        <v>46017</v>
      </c>
      <c r="X2410" s="143">
        <v>46035</v>
      </c>
      <c r="Y2410">
        <f t="shared" si="75"/>
        <v>281800</v>
      </c>
    </row>
    <row r="2411" spans="1:25">
      <c r="A2411" s="1" t="str">
        <f t="shared" si="74"/>
        <v>060151115338000</v>
      </c>
      <c r="B2411" s="142" t="s">
        <v>68</v>
      </c>
      <c r="C2411" s="142" t="s">
        <v>2069</v>
      </c>
      <c r="D2411" s="142" t="s">
        <v>3497</v>
      </c>
      <c r="E2411" s="142" t="s">
        <v>24</v>
      </c>
      <c r="F2411" s="142" t="s">
        <v>422</v>
      </c>
      <c r="G2411" s="142" t="s">
        <v>423</v>
      </c>
      <c r="H2411" s="142" t="s">
        <v>424</v>
      </c>
      <c r="I2411" s="142" t="s">
        <v>21</v>
      </c>
      <c r="J2411" s="142">
        <v>1</v>
      </c>
      <c r="K2411" s="142">
        <v>36</v>
      </c>
      <c r="L2411" s="227">
        <v>28975</v>
      </c>
      <c r="M2411" s="227">
        <v>115900868</v>
      </c>
      <c r="N2411" s="227">
        <v>5450</v>
      </c>
      <c r="O2411" s="227">
        <v>5450</v>
      </c>
      <c r="P2411" s="227">
        <v>196200</v>
      </c>
      <c r="Q2411" s="227">
        <v>36</v>
      </c>
      <c r="R2411" s="227">
        <v>800</v>
      </c>
      <c r="S2411" s="227">
        <v>167400</v>
      </c>
      <c r="T2411" s="227">
        <v>683</v>
      </c>
      <c r="U2411" s="227">
        <v>3014729</v>
      </c>
      <c r="V2411" s="227">
        <v>282709</v>
      </c>
      <c r="W2411" s="143">
        <v>45999</v>
      </c>
      <c r="X2411" s="143">
        <v>46035</v>
      </c>
      <c r="Y2411">
        <f t="shared" si="75"/>
        <v>167400</v>
      </c>
    </row>
    <row r="2412" spans="1:25">
      <c r="A2412" s="1" t="str">
        <f t="shared" si="74"/>
        <v>060151117281000</v>
      </c>
      <c r="B2412" s="142" t="s">
        <v>68</v>
      </c>
      <c r="C2412" s="142" t="s">
        <v>2069</v>
      </c>
      <c r="D2412" s="142" t="s">
        <v>3528</v>
      </c>
      <c r="E2412" s="142" t="s">
        <v>27</v>
      </c>
      <c r="F2412" s="142" t="s">
        <v>765</v>
      </c>
      <c r="G2412" s="142" t="s">
        <v>766</v>
      </c>
      <c r="H2412" s="142" t="s">
        <v>767</v>
      </c>
      <c r="I2412" s="142" t="s">
        <v>21</v>
      </c>
      <c r="J2412" s="142">
        <v>1</v>
      </c>
      <c r="K2412" s="142">
        <v>1</v>
      </c>
      <c r="L2412" s="227">
        <v>5</v>
      </c>
      <c r="M2412" s="227">
        <v>90640</v>
      </c>
      <c r="N2412" s="227">
        <v>21700</v>
      </c>
      <c r="O2412" s="227">
        <v>21700</v>
      </c>
      <c r="P2412" s="227">
        <v>21700</v>
      </c>
      <c r="Q2412" s="227"/>
      <c r="R2412" s="227"/>
      <c r="S2412" s="227"/>
      <c r="T2412" s="227">
        <v>0</v>
      </c>
      <c r="U2412" s="227">
        <v>0</v>
      </c>
      <c r="V2412" s="227">
        <v>0</v>
      </c>
      <c r="W2412" s="143">
        <v>45630</v>
      </c>
      <c r="X2412" s="143">
        <v>45954</v>
      </c>
      <c r="Y2412">
        <f t="shared" si="75"/>
        <v>21700</v>
      </c>
    </row>
    <row r="2413" spans="1:25">
      <c r="A2413" s="1" t="str">
        <f t="shared" si="74"/>
        <v>060151118289000</v>
      </c>
      <c r="B2413" s="142" t="s">
        <v>68</v>
      </c>
      <c r="C2413" s="142" t="s">
        <v>2069</v>
      </c>
      <c r="D2413" s="142" t="s">
        <v>3494</v>
      </c>
      <c r="E2413" s="142" t="s">
        <v>2486</v>
      </c>
      <c r="F2413" s="142" t="s">
        <v>56</v>
      </c>
      <c r="G2413" s="142" t="s">
        <v>2574</v>
      </c>
      <c r="H2413" s="142" t="s">
        <v>3579</v>
      </c>
      <c r="I2413" s="142" t="s">
        <v>21</v>
      </c>
      <c r="J2413" s="142">
        <v>1</v>
      </c>
      <c r="K2413" s="142">
        <v>12</v>
      </c>
      <c r="L2413" s="227">
        <v>456</v>
      </c>
      <c r="M2413" s="227">
        <v>13211688</v>
      </c>
      <c r="N2413" s="227">
        <v>39400</v>
      </c>
      <c r="O2413" s="227">
        <v>29400</v>
      </c>
      <c r="P2413" s="227">
        <v>352800</v>
      </c>
      <c r="Q2413" s="227"/>
      <c r="R2413" s="227"/>
      <c r="S2413" s="227"/>
      <c r="T2413" s="227">
        <v>11</v>
      </c>
      <c r="U2413" s="227">
        <v>372432</v>
      </c>
      <c r="V2413" s="227">
        <v>53729</v>
      </c>
      <c r="W2413" s="143">
        <v>45988</v>
      </c>
      <c r="X2413" s="143">
        <v>46035</v>
      </c>
      <c r="Y2413">
        <f t="shared" si="75"/>
        <v>352800</v>
      </c>
    </row>
    <row r="2414" spans="1:25">
      <c r="A2414" s="1" t="str">
        <f t="shared" si="74"/>
        <v>060151119446000</v>
      </c>
      <c r="B2414" s="142" t="s">
        <v>68</v>
      </c>
      <c r="C2414" s="142" t="s">
        <v>2069</v>
      </c>
      <c r="D2414" s="142" t="s">
        <v>3511</v>
      </c>
      <c r="E2414" s="142" t="s">
        <v>3512</v>
      </c>
      <c r="F2414" s="142" t="s">
        <v>3580</v>
      </c>
      <c r="G2414" s="142" t="s">
        <v>3581</v>
      </c>
      <c r="H2414" s="142" t="s">
        <v>3582</v>
      </c>
      <c r="I2414" s="142" t="s">
        <v>23</v>
      </c>
      <c r="J2414" s="142">
        <v>1</v>
      </c>
      <c r="K2414" s="142">
        <v>120</v>
      </c>
      <c r="L2414" s="227">
        <v>2</v>
      </c>
      <c r="M2414" s="227">
        <v>12672</v>
      </c>
      <c r="N2414" s="227">
        <v>9000</v>
      </c>
      <c r="O2414" s="227">
        <v>9000</v>
      </c>
      <c r="P2414" s="227">
        <v>1080000</v>
      </c>
      <c r="Q2414" s="227"/>
      <c r="R2414" s="227"/>
      <c r="S2414" s="227"/>
      <c r="T2414" s="227">
        <v>0</v>
      </c>
      <c r="U2414" s="227">
        <v>0</v>
      </c>
      <c r="V2414" s="227">
        <v>0</v>
      </c>
      <c r="W2414" s="143">
        <v>45978</v>
      </c>
      <c r="X2414" s="143">
        <v>46011</v>
      </c>
      <c r="Y2414">
        <f t="shared" si="75"/>
        <v>1080000</v>
      </c>
    </row>
    <row r="2415" spans="1:25">
      <c r="A2415" s="1" t="str">
        <f t="shared" si="74"/>
        <v>060151120170000</v>
      </c>
      <c r="B2415" s="142" t="s">
        <v>68</v>
      </c>
      <c r="C2415" s="142" t="s">
        <v>2069</v>
      </c>
      <c r="D2415" s="142" t="s">
        <v>3523</v>
      </c>
      <c r="E2415" s="142" t="s">
        <v>20</v>
      </c>
      <c r="F2415" s="142" t="s">
        <v>428</v>
      </c>
      <c r="G2415" s="142" t="s">
        <v>3583</v>
      </c>
      <c r="H2415" s="142" t="s">
        <v>430</v>
      </c>
      <c r="I2415" s="142" t="s">
        <v>21</v>
      </c>
      <c r="J2415" s="142">
        <v>1</v>
      </c>
      <c r="K2415" s="142">
        <v>12</v>
      </c>
      <c r="L2415" s="227">
        <v>135</v>
      </c>
      <c r="M2415" s="227">
        <v>1887568</v>
      </c>
      <c r="N2415" s="227">
        <v>16700</v>
      </c>
      <c r="O2415" s="227">
        <v>16500</v>
      </c>
      <c r="P2415" s="227">
        <v>198000</v>
      </c>
      <c r="Q2415" s="227">
        <v>12</v>
      </c>
      <c r="R2415" s="227">
        <v>550</v>
      </c>
      <c r="S2415" s="227">
        <v>191400</v>
      </c>
      <c r="T2415" s="227">
        <v>30</v>
      </c>
      <c r="U2415" s="227">
        <v>444865</v>
      </c>
      <c r="V2415" s="227">
        <v>25406</v>
      </c>
      <c r="W2415" s="143">
        <v>45969</v>
      </c>
      <c r="X2415" s="143">
        <v>46035</v>
      </c>
      <c r="Y2415">
        <f t="shared" si="75"/>
        <v>191400</v>
      </c>
    </row>
    <row r="2416" spans="1:25">
      <c r="A2416" s="1" t="str">
        <f t="shared" si="74"/>
        <v>060151121051000</v>
      </c>
      <c r="B2416" s="142" t="s">
        <v>68</v>
      </c>
      <c r="C2416" s="142" t="s">
        <v>2069</v>
      </c>
      <c r="D2416" s="142" t="s">
        <v>3523</v>
      </c>
      <c r="E2416" s="142" t="s">
        <v>20</v>
      </c>
      <c r="F2416" s="142" t="s">
        <v>434</v>
      </c>
      <c r="G2416" s="142" t="s">
        <v>435</v>
      </c>
      <c r="H2416" s="142" t="s">
        <v>436</v>
      </c>
      <c r="I2416" s="142" t="s">
        <v>21</v>
      </c>
      <c r="J2416" s="142">
        <v>1</v>
      </c>
      <c r="K2416" s="142">
        <v>12</v>
      </c>
      <c r="L2416" s="227">
        <v>169</v>
      </c>
      <c r="M2416" s="227">
        <v>1287800</v>
      </c>
      <c r="N2416" s="227">
        <v>9300</v>
      </c>
      <c r="O2416" s="227">
        <v>9000</v>
      </c>
      <c r="P2416" s="227">
        <v>108000</v>
      </c>
      <c r="Q2416" s="227">
        <v>12</v>
      </c>
      <c r="R2416" s="227">
        <v>250</v>
      </c>
      <c r="S2416" s="227">
        <v>105000</v>
      </c>
      <c r="T2416" s="227">
        <v>98</v>
      </c>
      <c r="U2416" s="227">
        <v>804865</v>
      </c>
      <c r="V2416" s="227">
        <v>58093</v>
      </c>
      <c r="W2416" s="143">
        <v>46015</v>
      </c>
      <c r="X2416" s="143">
        <v>46034</v>
      </c>
      <c r="Y2416">
        <f t="shared" si="75"/>
        <v>105000</v>
      </c>
    </row>
    <row r="2417" spans="1:25">
      <c r="A2417" s="1" t="str">
        <f t="shared" si="74"/>
        <v>060151122853000</v>
      </c>
      <c r="B2417" s="142" t="s">
        <v>68</v>
      </c>
      <c r="C2417" s="142" t="s">
        <v>2069</v>
      </c>
      <c r="D2417" s="142" t="s">
        <v>3511</v>
      </c>
      <c r="E2417" s="142" t="s">
        <v>3512</v>
      </c>
      <c r="F2417" s="142" t="s">
        <v>3584</v>
      </c>
      <c r="G2417" s="142" t="s">
        <v>3585</v>
      </c>
      <c r="H2417" s="142" t="s">
        <v>3586</v>
      </c>
      <c r="I2417" s="142" t="s">
        <v>21</v>
      </c>
      <c r="J2417" s="142">
        <v>1</v>
      </c>
      <c r="K2417" s="142">
        <v>10</v>
      </c>
      <c r="L2417" s="227">
        <v>38</v>
      </c>
      <c r="M2417" s="227">
        <v>331662</v>
      </c>
      <c r="N2417" s="227">
        <v>11900</v>
      </c>
      <c r="O2417" s="227">
        <v>11900</v>
      </c>
      <c r="P2417" s="227">
        <v>119000</v>
      </c>
      <c r="Q2417" s="227"/>
      <c r="R2417" s="227"/>
      <c r="S2417" s="227"/>
      <c r="T2417" s="227">
        <v>33</v>
      </c>
      <c r="U2417" s="227">
        <v>353784</v>
      </c>
      <c r="V2417" s="227">
        <v>65761</v>
      </c>
      <c r="W2417" s="143">
        <v>46028</v>
      </c>
      <c r="X2417" s="143">
        <v>46035</v>
      </c>
      <c r="Y2417">
        <f t="shared" si="75"/>
        <v>119000</v>
      </c>
    </row>
    <row r="2418" spans="1:25">
      <c r="A2418" s="1" t="str">
        <f t="shared" si="74"/>
        <v>060151124796000</v>
      </c>
      <c r="B2418" s="142" t="s">
        <v>68</v>
      </c>
      <c r="C2418" s="142" t="s">
        <v>2069</v>
      </c>
      <c r="D2418" s="142" t="s">
        <v>3511</v>
      </c>
      <c r="E2418" s="142" t="s">
        <v>3512</v>
      </c>
      <c r="F2418" s="142" t="s">
        <v>3587</v>
      </c>
      <c r="G2418" s="142" t="s">
        <v>3588</v>
      </c>
      <c r="H2418" s="142" t="s">
        <v>3589</v>
      </c>
      <c r="I2418" s="142" t="s">
        <v>21</v>
      </c>
      <c r="J2418" s="142">
        <v>1</v>
      </c>
      <c r="K2418" s="142">
        <v>100</v>
      </c>
      <c r="L2418" s="227">
        <v>0</v>
      </c>
      <c r="M2418" s="227">
        <v>0</v>
      </c>
      <c r="N2418" s="227">
        <v>3000</v>
      </c>
      <c r="O2418" s="227">
        <v>3000</v>
      </c>
      <c r="P2418" s="227">
        <v>300000</v>
      </c>
      <c r="Q2418" s="227"/>
      <c r="R2418" s="227"/>
      <c r="S2418" s="227"/>
      <c r="T2418" s="227">
        <v>0</v>
      </c>
      <c r="U2418" s="227">
        <v>0</v>
      </c>
      <c r="V2418" s="227">
        <v>0</v>
      </c>
      <c r="W2418" s="143">
        <v>45886</v>
      </c>
      <c r="X2418" s="143">
        <v>45952</v>
      </c>
      <c r="Y2418">
        <f t="shared" si="75"/>
        <v>300000</v>
      </c>
    </row>
    <row r="2419" spans="1:25">
      <c r="A2419" s="1" t="str">
        <f t="shared" si="74"/>
        <v>060151124797000</v>
      </c>
      <c r="B2419" s="142" t="s">
        <v>68</v>
      </c>
      <c r="C2419" s="142" t="s">
        <v>2069</v>
      </c>
      <c r="D2419" s="142" t="s">
        <v>3511</v>
      </c>
      <c r="E2419" s="142" t="s">
        <v>3512</v>
      </c>
      <c r="F2419" s="142" t="s">
        <v>3590</v>
      </c>
      <c r="G2419" s="142" t="s">
        <v>3591</v>
      </c>
      <c r="H2419" s="142" t="s">
        <v>3592</v>
      </c>
      <c r="I2419" s="142" t="s">
        <v>21</v>
      </c>
      <c r="J2419" s="142">
        <v>1</v>
      </c>
      <c r="K2419" s="142">
        <v>100</v>
      </c>
      <c r="L2419" s="227">
        <v>0</v>
      </c>
      <c r="M2419" s="227">
        <v>0</v>
      </c>
      <c r="N2419" s="227">
        <v>3000</v>
      </c>
      <c r="O2419" s="227">
        <v>3000</v>
      </c>
      <c r="P2419" s="227">
        <v>300000</v>
      </c>
      <c r="Q2419" s="227"/>
      <c r="R2419" s="227"/>
      <c r="S2419" s="227"/>
      <c r="T2419" s="227">
        <v>0</v>
      </c>
      <c r="U2419" s="227">
        <v>0</v>
      </c>
      <c r="V2419" s="227">
        <v>0</v>
      </c>
      <c r="W2419" s="143">
        <v>45886</v>
      </c>
      <c r="X2419" s="143">
        <v>45951</v>
      </c>
      <c r="Y2419">
        <f t="shared" si="75"/>
        <v>300000</v>
      </c>
    </row>
    <row r="2420" spans="1:25">
      <c r="A2420" s="1" t="str">
        <f t="shared" si="74"/>
        <v>060151135321000</v>
      </c>
      <c r="B2420" s="142" t="s">
        <v>68</v>
      </c>
      <c r="C2420" s="142" t="s">
        <v>2069</v>
      </c>
      <c r="D2420" s="142" t="s">
        <v>3494</v>
      </c>
      <c r="E2420" s="142" t="s">
        <v>2486</v>
      </c>
      <c r="F2420" s="142" t="s">
        <v>100</v>
      </c>
      <c r="G2420" s="142" t="s">
        <v>2773</v>
      </c>
      <c r="H2420" s="142" t="s">
        <v>2774</v>
      </c>
      <c r="I2420" s="142" t="s">
        <v>21</v>
      </c>
      <c r="J2420" s="142">
        <v>1</v>
      </c>
      <c r="K2420" s="142">
        <v>12</v>
      </c>
      <c r="L2420" s="227">
        <v>21</v>
      </c>
      <c r="M2420" s="227">
        <v>315680</v>
      </c>
      <c r="N2420" s="227">
        <v>19000</v>
      </c>
      <c r="O2420" s="227">
        <v>18900</v>
      </c>
      <c r="P2420" s="227">
        <v>226800</v>
      </c>
      <c r="Q2420" s="227">
        <v>3</v>
      </c>
      <c r="R2420" s="227">
        <v>2400</v>
      </c>
      <c r="S2420" s="227">
        <v>198000</v>
      </c>
      <c r="T2420" s="227">
        <v>1</v>
      </c>
      <c r="U2420" s="227">
        <v>17027</v>
      </c>
      <c r="V2420" s="227">
        <v>1995</v>
      </c>
      <c r="W2420" s="143">
        <v>45973</v>
      </c>
      <c r="X2420" s="143">
        <v>46035</v>
      </c>
      <c r="Y2420">
        <f t="shared" si="75"/>
        <v>198000</v>
      </c>
    </row>
    <row r="2421" spans="1:25">
      <c r="A2421" s="1" t="str">
        <f t="shared" si="74"/>
        <v>060151137122000</v>
      </c>
      <c r="B2421" s="142" t="s">
        <v>68</v>
      </c>
      <c r="C2421" s="142" t="s">
        <v>2069</v>
      </c>
      <c r="D2421" s="142" t="s">
        <v>3497</v>
      </c>
      <c r="E2421" s="142" t="s">
        <v>24</v>
      </c>
      <c r="F2421" s="142" t="s">
        <v>440</v>
      </c>
      <c r="G2421" s="142" t="s">
        <v>441</v>
      </c>
      <c r="H2421" s="142" t="s">
        <v>442</v>
      </c>
      <c r="I2421" s="142" t="s">
        <v>23</v>
      </c>
      <c r="J2421" s="142">
        <v>1</v>
      </c>
      <c r="K2421" s="142">
        <v>48</v>
      </c>
      <c r="L2421" s="227">
        <v>10815</v>
      </c>
      <c r="M2421" s="227">
        <v>44376675</v>
      </c>
      <c r="N2421" s="227">
        <v>4800</v>
      </c>
      <c r="O2421" s="227">
        <v>4800</v>
      </c>
      <c r="P2421" s="227">
        <v>230400</v>
      </c>
      <c r="Q2421" s="227">
        <v>48</v>
      </c>
      <c r="R2421" s="227">
        <v>175</v>
      </c>
      <c r="S2421" s="227">
        <v>222000</v>
      </c>
      <c r="T2421" s="227">
        <v>57</v>
      </c>
      <c r="U2421" s="227">
        <v>243963</v>
      </c>
      <c r="V2421" s="227">
        <v>10078</v>
      </c>
      <c r="W2421" s="143">
        <v>45951</v>
      </c>
      <c r="X2421" s="143">
        <v>46035</v>
      </c>
      <c r="Y2421">
        <f t="shared" si="75"/>
        <v>222000</v>
      </c>
    </row>
    <row r="2422" spans="1:25">
      <c r="A2422" s="1" t="str">
        <f t="shared" si="74"/>
        <v>060151137151000</v>
      </c>
      <c r="B2422" s="142" t="s">
        <v>68</v>
      </c>
      <c r="C2422" s="142" t="s">
        <v>2069</v>
      </c>
      <c r="D2422" s="142" t="s">
        <v>3528</v>
      </c>
      <c r="E2422" s="142" t="s">
        <v>27</v>
      </c>
      <c r="F2422" s="142" t="s">
        <v>988</v>
      </c>
      <c r="G2422" s="142" t="s">
        <v>3593</v>
      </c>
      <c r="H2422" s="142" t="s">
        <v>990</v>
      </c>
      <c r="I2422" s="142" t="s">
        <v>26</v>
      </c>
      <c r="J2422" s="142">
        <v>1</v>
      </c>
      <c r="K2422" s="142">
        <v>1</v>
      </c>
      <c r="L2422" s="227"/>
      <c r="M2422" s="227"/>
      <c r="N2422" s="227">
        <v>26300</v>
      </c>
      <c r="O2422" s="227">
        <v>26300</v>
      </c>
      <c r="P2422" s="227">
        <v>26300</v>
      </c>
      <c r="Q2422" s="227"/>
      <c r="R2422" s="227"/>
      <c r="S2422" s="227"/>
      <c r="T2422" s="227"/>
      <c r="U2422" s="227"/>
      <c r="V2422" s="227"/>
      <c r="W2422" s="143">
        <v>45818</v>
      </c>
      <c r="X2422" s="143">
        <v>45819</v>
      </c>
      <c r="Y2422">
        <f t="shared" si="75"/>
        <v>26300</v>
      </c>
    </row>
    <row r="2423" spans="1:25">
      <c r="A2423" s="1" t="str">
        <f t="shared" si="74"/>
        <v>060151137215000</v>
      </c>
      <c r="B2423" s="142" t="s">
        <v>68</v>
      </c>
      <c r="C2423" s="142" t="s">
        <v>2069</v>
      </c>
      <c r="D2423" s="142" t="s">
        <v>3494</v>
      </c>
      <c r="E2423" s="142" t="s">
        <v>2486</v>
      </c>
      <c r="F2423" s="142" t="s">
        <v>57</v>
      </c>
      <c r="G2423" s="142" t="s">
        <v>2579</v>
      </c>
      <c r="H2423" s="142" t="s">
        <v>3594</v>
      </c>
      <c r="I2423" s="142" t="s">
        <v>21</v>
      </c>
      <c r="J2423" s="142">
        <v>1</v>
      </c>
      <c r="K2423" s="142">
        <v>42</v>
      </c>
      <c r="L2423" s="227">
        <v>217</v>
      </c>
      <c r="M2423" s="227">
        <v>1762494</v>
      </c>
      <c r="N2423" s="227">
        <v>10500</v>
      </c>
      <c r="O2423" s="227">
        <v>8700</v>
      </c>
      <c r="P2423" s="227">
        <v>365400</v>
      </c>
      <c r="Q2423" s="227"/>
      <c r="R2423" s="227"/>
      <c r="S2423" s="227"/>
      <c r="T2423" s="227">
        <v>21</v>
      </c>
      <c r="U2423" s="227">
        <v>198649</v>
      </c>
      <c r="V2423" s="227">
        <v>28085</v>
      </c>
      <c r="W2423" s="143">
        <v>46009</v>
      </c>
      <c r="X2423" s="143">
        <v>46035</v>
      </c>
      <c r="Y2423">
        <f t="shared" si="75"/>
        <v>365400</v>
      </c>
    </row>
    <row r="2424" spans="1:25">
      <c r="A2424" s="1" t="str">
        <f t="shared" si="74"/>
        <v>060151138202000</v>
      </c>
      <c r="B2424" s="142" t="s">
        <v>68</v>
      </c>
      <c r="C2424" s="142" t="s">
        <v>2069</v>
      </c>
      <c r="D2424" s="142" t="s">
        <v>3523</v>
      </c>
      <c r="E2424" s="142" t="s">
        <v>20</v>
      </c>
      <c r="F2424" s="142" t="s">
        <v>992</v>
      </c>
      <c r="G2424" s="142" t="s">
        <v>993</v>
      </c>
      <c r="H2424" s="142" t="s">
        <v>994</v>
      </c>
      <c r="I2424" s="142" t="s">
        <v>21</v>
      </c>
      <c r="J2424" s="142">
        <v>1</v>
      </c>
      <c r="K2424" s="142">
        <v>144</v>
      </c>
      <c r="L2424" s="227">
        <v>715</v>
      </c>
      <c r="M2424" s="227">
        <v>1749246</v>
      </c>
      <c r="N2424" s="227">
        <v>3500</v>
      </c>
      <c r="O2424" s="227">
        <v>3500</v>
      </c>
      <c r="P2424" s="227">
        <v>504000</v>
      </c>
      <c r="Q2424" s="227"/>
      <c r="R2424" s="227"/>
      <c r="S2424" s="227"/>
      <c r="T2424" s="227">
        <v>30</v>
      </c>
      <c r="U2424" s="227">
        <v>94595</v>
      </c>
      <c r="V2424" s="227">
        <v>21200</v>
      </c>
      <c r="W2424" s="143">
        <v>46020</v>
      </c>
      <c r="X2424" s="143">
        <v>46034</v>
      </c>
      <c r="Y2424">
        <f t="shared" si="75"/>
        <v>504000</v>
      </c>
    </row>
    <row r="2425" spans="1:25">
      <c r="A2425" s="1" t="str">
        <f t="shared" si="74"/>
        <v>060151140637000</v>
      </c>
      <c r="B2425" s="142" t="s">
        <v>68</v>
      </c>
      <c r="C2425" s="142" t="s">
        <v>2069</v>
      </c>
      <c r="D2425" s="142" t="s">
        <v>3534</v>
      </c>
      <c r="E2425" s="142" t="s">
        <v>2492</v>
      </c>
      <c r="F2425" s="142" t="s">
        <v>58</v>
      </c>
      <c r="G2425" s="142" t="s">
        <v>2584</v>
      </c>
      <c r="H2425" s="142" t="s">
        <v>2585</v>
      </c>
      <c r="I2425" s="142" t="s">
        <v>21</v>
      </c>
      <c r="J2425" s="142">
        <v>1</v>
      </c>
      <c r="K2425" s="142">
        <v>6</v>
      </c>
      <c r="L2425" s="227">
        <v>139</v>
      </c>
      <c r="M2425" s="227">
        <v>2141353</v>
      </c>
      <c r="N2425" s="227">
        <v>21400</v>
      </c>
      <c r="O2425" s="227">
        <v>12900</v>
      </c>
      <c r="P2425" s="227">
        <v>77400</v>
      </c>
      <c r="Q2425" s="227"/>
      <c r="R2425" s="227"/>
      <c r="S2425" s="227"/>
      <c r="T2425" s="227">
        <v>25</v>
      </c>
      <c r="U2425" s="227">
        <v>290541</v>
      </c>
      <c r="V2425" s="227">
        <v>-94594</v>
      </c>
      <c r="W2425" s="143">
        <v>46022</v>
      </c>
      <c r="X2425" s="143">
        <v>46033</v>
      </c>
      <c r="Y2425">
        <f t="shared" si="75"/>
        <v>77400</v>
      </c>
    </row>
    <row r="2426" spans="1:25">
      <c r="A2426" s="1" t="str">
        <f t="shared" si="74"/>
        <v>060151150705000</v>
      </c>
      <c r="B2426" s="142" t="s">
        <v>68</v>
      </c>
      <c r="C2426" s="142" t="s">
        <v>2069</v>
      </c>
      <c r="D2426" s="142" t="s">
        <v>3534</v>
      </c>
      <c r="E2426" s="142" t="s">
        <v>2492</v>
      </c>
      <c r="F2426" s="142" t="s">
        <v>3595</v>
      </c>
      <c r="G2426" s="142" t="s">
        <v>3596</v>
      </c>
      <c r="H2426" s="142" t="s">
        <v>2559</v>
      </c>
      <c r="I2426" s="142" t="s">
        <v>21</v>
      </c>
      <c r="J2426" s="142">
        <v>1</v>
      </c>
      <c r="K2426" s="142">
        <v>32</v>
      </c>
      <c r="L2426" s="227"/>
      <c r="M2426" s="227"/>
      <c r="N2426" s="227">
        <v>5000</v>
      </c>
      <c r="O2426" s="227">
        <v>5000</v>
      </c>
      <c r="P2426" s="227">
        <v>160000</v>
      </c>
      <c r="Q2426" s="227">
        <v>32</v>
      </c>
      <c r="R2426" s="227">
        <v>750</v>
      </c>
      <c r="S2426" s="227">
        <v>136000</v>
      </c>
      <c r="T2426" s="227"/>
      <c r="U2426" s="227"/>
      <c r="V2426" s="227"/>
      <c r="W2426" s="143"/>
      <c r="X2426" s="143"/>
      <c r="Y2426">
        <f t="shared" si="75"/>
        <v>136000</v>
      </c>
    </row>
    <row r="2427" spans="1:25">
      <c r="A2427" s="1" t="str">
        <f t="shared" si="74"/>
        <v>060160000178000</v>
      </c>
      <c r="B2427" s="142" t="s">
        <v>91</v>
      </c>
      <c r="C2427" s="142" t="s">
        <v>1052</v>
      </c>
      <c r="D2427" s="142" t="s">
        <v>3366</v>
      </c>
      <c r="E2427" s="142" t="s">
        <v>3367</v>
      </c>
      <c r="F2427" s="142" t="s">
        <v>3368</v>
      </c>
      <c r="G2427" s="142" t="s">
        <v>3369</v>
      </c>
      <c r="H2427" s="142" t="s">
        <v>3370</v>
      </c>
      <c r="I2427" s="142" t="s">
        <v>23</v>
      </c>
      <c r="J2427" s="142">
        <v>2</v>
      </c>
      <c r="K2427" s="142">
        <v>1</v>
      </c>
      <c r="L2427" s="227">
        <v>22874</v>
      </c>
      <c r="M2427" s="227">
        <v>498640</v>
      </c>
      <c r="N2427" s="227">
        <v>22900</v>
      </c>
      <c r="O2427" s="227">
        <v>22900</v>
      </c>
      <c r="P2427" s="227">
        <v>22900</v>
      </c>
      <c r="Q2427" s="227"/>
      <c r="R2427" s="227"/>
      <c r="S2427" s="227"/>
      <c r="T2427" s="227">
        <v>93358</v>
      </c>
      <c r="U2427" s="227">
        <v>2268622</v>
      </c>
      <c r="V2427" s="227">
        <v>233473</v>
      </c>
      <c r="W2427" s="143">
        <v>46035</v>
      </c>
      <c r="X2427" s="143">
        <v>46035</v>
      </c>
      <c r="Y2427">
        <f t="shared" si="75"/>
        <v>22900</v>
      </c>
    </row>
    <row r="2428" spans="1:25">
      <c r="A2428" s="1" t="str">
        <f t="shared" si="74"/>
        <v>060160000848000</v>
      </c>
      <c r="B2428" s="142" t="s">
        <v>91</v>
      </c>
      <c r="C2428" s="142" t="s">
        <v>1052</v>
      </c>
      <c r="D2428" s="142" t="s">
        <v>3366</v>
      </c>
      <c r="E2428" s="142" t="s">
        <v>3367</v>
      </c>
      <c r="F2428" s="142" t="s">
        <v>3371</v>
      </c>
      <c r="G2428" s="142" t="s">
        <v>3372</v>
      </c>
      <c r="H2428" s="142" t="s">
        <v>3373</v>
      </c>
      <c r="I2428" s="142" t="s">
        <v>23</v>
      </c>
      <c r="J2428" s="142">
        <v>2</v>
      </c>
      <c r="K2428" s="142">
        <v>1</v>
      </c>
      <c r="L2428" s="227">
        <v>221670</v>
      </c>
      <c r="M2428" s="227">
        <v>4314525</v>
      </c>
      <c r="N2428" s="227">
        <v>19900</v>
      </c>
      <c r="O2428" s="227">
        <v>19900</v>
      </c>
      <c r="P2428" s="227">
        <v>19900</v>
      </c>
      <c r="Q2428" s="227"/>
      <c r="R2428" s="227"/>
      <c r="S2428" s="227"/>
      <c r="T2428" s="227">
        <v>46770</v>
      </c>
      <c r="U2428" s="227">
        <v>970830</v>
      </c>
      <c r="V2428" s="227">
        <v>60511</v>
      </c>
      <c r="W2428" s="143">
        <v>46030</v>
      </c>
      <c r="X2428" s="143">
        <v>46035</v>
      </c>
      <c r="Y2428">
        <f t="shared" si="75"/>
        <v>19900</v>
      </c>
    </row>
    <row r="2429" spans="1:25">
      <c r="A2429" s="1" t="str">
        <f t="shared" si="74"/>
        <v>060160000864000</v>
      </c>
      <c r="B2429" s="142" t="s">
        <v>91</v>
      </c>
      <c r="C2429" s="142" t="s">
        <v>1052</v>
      </c>
      <c r="D2429" s="142" t="s">
        <v>3366</v>
      </c>
      <c r="E2429" s="142" t="s">
        <v>3367</v>
      </c>
      <c r="F2429" s="142" t="s">
        <v>3374</v>
      </c>
      <c r="G2429" s="142" t="s">
        <v>3375</v>
      </c>
      <c r="H2429" s="142" t="s">
        <v>3376</v>
      </c>
      <c r="I2429" s="142" t="s">
        <v>23</v>
      </c>
      <c r="J2429" s="142">
        <v>2</v>
      </c>
      <c r="K2429" s="142">
        <v>1</v>
      </c>
      <c r="L2429" s="227">
        <v>219238</v>
      </c>
      <c r="M2429" s="227">
        <v>2772656</v>
      </c>
      <c r="N2429" s="227">
        <v>14500</v>
      </c>
      <c r="O2429" s="227">
        <v>14500</v>
      </c>
      <c r="P2429" s="227">
        <v>14500</v>
      </c>
      <c r="Q2429" s="227"/>
      <c r="R2429" s="227"/>
      <c r="S2429" s="227"/>
      <c r="T2429" s="227">
        <v>189490</v>
      </c>
      <c r="U2429" s="227">
        <v>2689940</v>
      </c>
      <c r="V2429" s="227">
        <v>293501</v>
      </c>
      <c r="W2429" s="143">
        <v>46035</v>
      </c>
      <c r="X2429" s="143">
        <v>46035</v>
      </c>
      <c r="Y2429">
        <f t="shared" si="75"/>
        <v>14500</v>
      </c>
    </row>
    <row r="2430" spans="1:25">
      <c r="A2430" s="1" t="str">
        <f t="shared" si="74"/>
        <v>060160000976000</v>
      </c>
      <c r="B2430" s="142" t="s">
        <v>91</v>
      </c>
      <c r="C2430" s="142" t="s">
        <v>1052</v>
      </c>
      <c r="D2430" s="142" t="s">
        <v>3377</v>
      </c>
      <c r="E2430" s="142" t="s">
        <v>3378</v>
      </c>
      <c r="F2430" s="142" t="s">
        <v>3379</v>
      </c>
      <c r="G2430" s="142" t="s">
        <v>3380</v>
      </c>
      <c r="H2430" s="142" t="s">
        <v>3381</v>
      </c>
      <c r="I2430" s="142" t="s">
        <v>23</v>
      </c>
      <c r="J2430" s="142">
        <v>2</v>
      </c>
      <c r="K2430" s="142">
        <v>1</v>
      </c>
      <c r="L2430" s="227">
        <v>38076</v>
      </c>
      <c r="M2430" s="227">
        <v>2040495</v>
      </c>
      <c r="N2430" s="227">
        <v>57500</v>
      </c>
      <c r="O2430" s="227">
        <v>57500</v>
      </c>
      <c r="P2430" s="227">
        <v>57500</v>
      </c>
      <c r="Q2430" s="227"/>
      <c r="R2430" s="227"/>
      <c r="S2430" s="227"/>
      <c r="T2430" s="227">
        <v>77620</v>
      </c>
      <c r="U2430" s="227">
        <v>4463150</v>
      </c>
      <c r="V2430" s="227">
        <v>303490</v>
      </c>
      <c r="W2430" s="143">
        <v>46034</v>
      </c>
      <c r="X2430" s="143">
        <v>46035</v>
      </c>
      <c r="Y2430">
        <f t="shared" si="75"/>
        <v>57500</v>
      </c>
    </row>
    <row r="2431" spans="1:25">
      <c r="A2431" s="1" t="str">
        <f t="shared" si="74"/>
        <v>060160001462000</v>
      </c>
      <c r="B2431" s="142" t="s">
        <v>91</v>
      </c>
      <c r="C2431" s="142" t="s">
        <v>1052</v>
      </c>
      <c r="D2431" s="142" t="s">
        <v>3366</v>
      </c>
      <c r="E2431" s="142" t="s">
        <v>3367</v>
      </c>
      <c r="F2431" s="142" t="s">
        <v>3382</v>
      </c>
      <c r="G2431" s="142" t="s">
        <v>3383</v>
      </c>
      <c r="H2431" s="142" t="s">
        <v>3384</v>
      </c>
      <c r="I2431" s="142" t="s">
        <v>23</v>
      </c>
      <c r="J2431" s="142">
        <v>2</v>
      </c>
      <c r="K2431" s="142">
        <v>1</v>
      </c>
      <c r="L2431" s="227">
        <v>134272</v>
      </c>
      <c r="M2431" s="227">
        <v>4994700</v>
      </c>
      <c r="N2431" s="227">
        <v>46900</v>
      </c>
      <c r="O2431" s="227">
        <v>40000</v>
      </c>
      <c r="P2431" s="227">
        <v>40000</v>
      </c>
      <c r="Q2431" s="227"/>
      <c r="R2431" s="227"/>
      <c r="S2431" s="227"/>
      <c r="T2431" s="227">
        <v>14952</v>
      </c>
      <c r="U2431" s="227">
        <v>581976</v>
      </c>
      <c r="V2431" s="227">
        <v>25786</v>
      </c>
      <c r="W2431" s="143">
        <v>46001</v>
      </c>
      <c r="X2431" s="143">
        <v>46035</v>
      </c>
      <c r="Y2431">
        <f t="shared" si="75"/>
        <v>40000</v>
      </c>
    </row>
    <row r="2432" spans="1:25">
      <c r="A2432" s="1" t="str">
        <f t="shared" si="74"/>
        <v>060160001574000</v>
      </c>
      <c r="B2432" s="142" t="s">
        <v>91</v>
      </c>
      <c r="C2432" s="142" t="s">
        <v>1052</v>
      </c>
      <c r="D2432" s="142" t="s">
        <v>3366</v>
      </c>
      <c r="E2432" s="142" t="s">
        <v>3367</v>
      </c>
      <c r="F2432" s="142" t="s">
        <v>3385</v>
      </c>
      <c r="G2432" s="142" t="s">
        <v>3386</v>
      </c>
      <c r="H2432" s="142" t="s">
        <v>3387</v>
      </c>
      <c r="I2432" s="142" t="s">
        <v>23</v>
      </c>
      <c r="J2432" s="142">
        <v>2</v>
      </c>
      <c r="K2432" s="142">
        <v>1</v>
      </c>
      <c r="L2432" s="227">
        <v>81940</v>
      </c>
      <c r="M2432" s="227">
        <v>3721720</v>
      </c>
      <c r="N2432" s="227">
        <v>57900</v>
      </c>
      <c r="O2432" s="227">
        <v>50000</v>
      </c>
      <c r="P2432" s="227">
        <v>50000</v>
      </c>
      <c r="Q2432" s="227"/>
      <c r="R2432" s="227"/>
      <c r="S2432" s="227"/>
      <c r="T2432" s="227">
        <v>29264</v>
      </c>
      <c r="U2432" s="227">
        <v>1463200</v>
      </c>
      <c r="V2432" s="227">
        <v>134027</v>
      </c>
      <c r="W2432" s="143">
        <v>46029</v>
      </c>
      <c r="X2432" s="143">
        <v>46035</v>
      </c>
      <c r="Y2432">
        <f t="shared" si="75"/>
        <v>50000</v>
      </c>
    </row>
    <row r="2433" spans="1:25">
      <c r="A2433" s="1" t="str">
        <f t="shared" si="74"/>
        <v>060160002336000</v>
      </c>
      <c r="B2433" s="142" t="s">
        <v>91</v>
      </c>
      <c r="C2433" s="142" t="s">
        <v>1052</v>
      </c>
      <c r="D2433" s="142" t="s">
        <v>3388</v>
      </c>
      <c r="E2433" s="142" t="s">
        <v>3389</v>
      </c>
      <c r="F2433" s="142" t="s">
        <v>3390</v>
      </c>
      <c r="G2433" s="142" t="s">
        <v>3391</v>
      </c>
      <c r="H2433" s="142" t="s">
        <v>3392</v>
      </c>
      <c r="I2433" s="142" t="s">
        <v>21</v>
      </c>
      <c r="J2433" s="142">
        <v>2</v>
      </c>
      <c r="K2433" s="142">
        <v>1</v>
      </c>
      <c r="L2433" s="227">
        <v>1046</v>
      </c>
      <c r="M2433" s="227">
        <v>41222</v>
      </c>
      <c r="N2433" s="227">
        <v>41500</v>
      </c>
      <c r="O2433" s="227">
        <v>41500</v>
      </c>
      <c r="P2433" s="227">
        <v>41500</v>
      </c>
      <c r="Q2433" s="227"/>
      <c r="R2433" s="227"/>
      <c r="S2433" s="227"/>
      <c r="T2433" s="227">
        <v>7574</v>
      </c>
      <c r="U2433" s="227">
        <v>314327</v>
      </c>
      <c r="V2433" s="227">
        <v>15842</v>
      </c>
      <c r="W2433" s="143">
        <v>46028</v>
      </c>
      <c r="X2433" s="143">
        <v>46034</v>
      </c>
      <c r="Y2433">
        <f t="shared" si="75"/>
        <v>41500</v>
      </c>
    </row>
    <row r="2434" spans="1:25">
      <c r="A2434" s="1" t="str">
        <f t="shared" si="74"/>
        <v>060160002386000</v>
      </c>
      <c r="B2434" s="142" t="s">
        <v>91</v>
      </c>
      <c r="C2434" s="142" t="s">
        <v>1052</v>
      </c>
      <c r="D2434" s="142" t="s">
        <v>3388</v>
      </c>
      <c r="E2434" s="142" t="s">
        <v>3389</v>
      </c>
      <c r="F2434" s="142" t="s">
        <v>3393</v>
      </c>
      <c r="G2434" s="142" t="s">
        <v>3394</v>
      </c>
      <c r="H2434" s="142" t="s">
        <v>3395</v>
      </c>
      <c r="I2434" s="142" t="s">
        <v>23</v>
      </c>
      <c r="J2434" s="142">
        <v>2</v>
      </c>
      <c r="K2434" s="142">
        <v>1</v>
      </c>
      <c r="L2434" s="227">
        <v>3076</v>
      </c>
      <c r="M2434" s="227">
        <v>129673</v>
      </c>
      <c r="N2434" s="227">
        <v>46900</v>
      </c>
      <c r="O2434" s="227">
        <v>46900</v>
      </c>
      <c r="P2434" s="227">
        <v>46900</v>
      </c>
      <c r="Q2434" s="227"/>
      <c r="R2434" s="227"/>
      <c r="S2434" s="227"/>
      <c r="T2434" s="227">
        <v>8324</v>
      </c>
      <c r="U2434" s="227">
        <v>390385</v>
      </c>
      <c r="V2434" s="227">
        <v>39475</v>
      </c>
      <c r="W2434" s="143">
        <v>46034</v>
      </c>
      <c r="X2434" s="143">
        <v>46035</v>
      </c>
      <c r="Y2434">
        <f t="shared" si="75"/>
        <v>46900</v>
      </c>
    </row>
    <row r="2435" spans="1:25">
      <c r="A2435" s="1" t="str">
        <f t="shared" si="74"/>
        <v>060160002489000</v>
      </c>
      <c r="B2435" s="142" t="s">
        <v>91</v>
      </c>
      <c r="C2435" s="142" t="s">
        <v>1052</v>
      </c>
      <c r="D2435" s="142" t="s">
        <v>3388</v>
      </c>
      <c r="E2435" s="142" t="s">
        <v>3389</v>
      </c>
      <c r="F2435" s="142" t="s">
        <v>3396</v>
      </c>
      <c r="G2435" s="142" t="s">
        <v>3397</v>
      </c>
      <c r="H2435" s="142" t="s">
        <v>3398</v>
      </c>
      <c r="I2435" s="142" t="s">
        <v>23</v>
      </c>
      <c r="J2435" s="142">
        <v>2</v>
      </c>
      <c r="K2435" s="142">
        <v>1</v>
      </c>
      <c r="L2435" s="227">
        <v>14388</v>
      </c>
      <c r="M2435" s="227">
        <v>195284</v>
      </c>
      <c r="N2435" s="227">
        <v>19500</v>
      </c>
      <c r="O2435" s="227">
        <v>19500</v>
      </c>
      <c r="P2435" s="227">
        <v>19500</v>
      </c>
      <c r="Q2435" s="227"/>
      <c r="R2435" s="227"/>
      <c r="S2435" s="227"/>
      <c r="T2435" s="227">
        <v>26800</v>
      </c>
      <c r="U2435" s="227">
        <v>434865</v>
      </c>
      <c r="V2435" s="227">
        <v>71118</v>
      </c>
      <c r="W2435" s="143">
        <v>46034</v>
      </c>
      <c r="X2435" s="143">
        <v>46035</v>
      </c>
      <c r="Y2435">
        <f t="shared" si="75"/>
        <v>19500</v>
      </c>
    </row>
    <row r="2436" spans="1:25">
      <c r="A2436" s="1" t="str">
        <f t="shared" si="74"/>
        <v>060160003412000</v>
      </c>
      <c r="B2436" s="142" t="s">
        <v>91</v>
      </c>
      <c r="C2436" s="142" t="s">
        <v>1052</v>
      </c>
      <c r="D2436" s="142" t="s">
        <v>3377</v>
      </c>
      <c r="E2436" s="142" t="s">
        <v>3378</v>
      </c>
      <c r="F2436" s="142" t="s">
        <v>3399</v>
      </c>
      <c r="G2436" s="142" t="s">
        <v>3400</v>
      </c>
      <c r="H2436" s="142" t="s">
        <v>3401</v>
      </c>
      <c r="I2436" s="142" t="s">
        <v>23</v>
      </c>
      <c r="J2436" s="142">
        <v>2</v>
      </c>
      <c r="K2436" s="142">
        <v>1</v>
      </c>
      <c r="L2436" s="227">
        <v>42977</v>
      </c>
      <c r="M2436" s="227">
        <v>1124108</v>
      </c>
      <c r="N2436" s="227">
        <v>28300</v>
      </c>
      <c r="O2436" s="227">
        <v>28300</v>
      </c>
      <c r="P2436" s="227">
        <v>28300</v>
      </c>
      <c r="Q2436" s="227"/>
      <c r="R2436" s="227"/>
      <c r="S2436" s="227"/>
      <c r="T2436" s="227">
        <v>966179</v>
      </c>
      <c r="U2436" s="227">
        <v>27737162</v>
      </c>
      <c r="V2436" s="227">
        <v>2465739</v>
      </c>
      <c r="W2436" s="143">
        <v>46035</v>
      </c>
      <c r="X2436" s="143">
        <v>46035</v>
      </c>
      <c r="Y2436">
        <f t="shared" si="75"/>
        <v>28300</v>
      </c>
    </row>
    <row r="2437" spans="1:25">
      <c r="A2437" s="1" t="str">
        <f t="shared" ref="A2437:A2500" si="76">B2437&amp;F2437</f>
        <v>060160003485000</v>
      </c>
      <c r="B2437" s="142" t="s">
        <v>91</v>
      </c>
      <c r="C2437" s="142" t="s">
        <v>1052</v>
      </c>
      <c r="D2437" s="142" t="s">
        <v>3366</v>
      </c>
      <c r="E2437" s="142" t="s">
        <v>3367</v>
      </c>
      <c r="F2437" s="142" t="s">
        <v>3402</v>
      </c>
      <c r="G2437" s="142" t="s">
        <v>3403</v>
      </c>
      <c r="H2437" s="142" t="s">
        <v>3404</v>
      </c>
      <c r="I2437" s="142" t="s">
        <v>23</v>
      </c>
      <c r="J2437" s="142">
        <v>2</v>
      </c>
      <c r="K2437" s="142">
        <v>1</v>
      </c>
      <c r="L2437" s="227"/>
      <c r="M2437" s="227"/>
      <c r="N2437" s="227">
        <v>96900</v>
      </c>
      <c r="O2437" s="227">
        <v>96900</v>
      </c>
      <c r="P2437" s="227">
        <v>96900</v>
      </c>
      <c r="Q2437" s="227"/>
      <c r="R2437" s="227"/>
      <c r="S2437" s="227"/>
      <c r="T2437" s="227"/>
      <c r="U2437" s="227"/>
      <c r="V2437" s="227"/>
      <c r="W2437" s="143">
        <v>45838</v>
      </c>
      <c r="X2437" s="143">
        <v>45956</v>
      </c>
      <c r="Y2437">
        <f t="shared" ref="Y2437:Y2500" si="77">IF(S2437&gt;0,S2437,P2437)</f>
        <v>96900</v>
      </c>
    </row>
    <row r="2438" spans="1:25">
      <c r="A2438" s="1" t="str">
        <f t="shared" si="76"/>
        <v>060160003866000</v>
      </c>
      <c r="B2438" s="142" t="s">
        <v>91</v>
      </c>
      <c r="C2438" s="142" t="s">
        <v>1052</v>
      </c>
      <c r="D2438" s="142" t="s">
        <v>3377</v>
      </c>
      <c r="E2438" s="142" t="s">
        <v>3378</v>
      </c>
      <c r="F2438" s="142" t="s">
        <v>3405</v>
      </c>
      <c r="G2438" s="142" t="s">
        <v>3406</v>
      </c>
      <c r="H2438" s="142" t="s">
        <v>3407</v>
      </c>
      <c r="I2438" s="142" t="s">
        <v>23</v>
      </c>
      <c r="J2438" s="142">
        <v>2</v>
      </c>
      <c r="K2438" s="142">
        <v>1</v>
      </c>
      <c r="L2438" s="227">
        <v>855462</v>
      </c>
      <c r="M2438" s="227">
        <v>101085612</v>
      </c>
      <c r="N2438" s="227">
        <v>124900</v>
      </c>
      <c r="O2438" s="227">
        <v>124900</v>
      </c>
      <c r="P2438" s="227">
        <v>124900</v>
      </c>
      <c r="Q2438" s="227"/>
      <c r="R2438" s="227"/>
      <c r="S2438" s="227"/>
      <c r="T2438" s="227">
        <v>335220</v>
      </c>
      <c r="U2438" s="227">
        <v>42036185</v>
      </c>
      <c r="V2438" s="227">
        <v>2424936</v>
      </c>
      <c r="W2438" s="143">
        <v>46009</v>
      </c>
      <c r="X2438" s="143">
        <v>46034</v>
      </c>
      <c r="Y2438">
        <f t="shared" si="77"/>
        <v>124900</v>
      </c>
    </row>
    <row r="2439" spans="1:25">
      <c r="A2439" s="1" t="str">
        <f t="shared" si="76"/>
        <v>060160006435000</v>
      </c>
      <c r="B2439" s="142" t="s">
        <v>91</v>
      </c>
      <c r="C2439" s="142" t="s">
        <v>1052</v>
      </c>
      <c r="D2439" s="142" t="s">
        <v>3388</v>
      </c>
      <c r="E2439" s="142" t="s">
        <v>3389</v>
      </c>
      <c r="F2439" s="142" t="s">
        <v>3408</v>
      </c>
      <c r="G2439" s="142" t="s">
        <v>3409</v>
      </c>
      <c r="H2439" s="142" t="s">
        <v>3410</v>
      </c>
      <c r="I2439" s="142" t="s">
        <v>23</v>
      </c>
      <c r="J2439" s="142">
        <v>2</v>
      </c>
      <c r="K2439" s="142">
        <v>1</v>
      </c>
      <c r="L2439" s="227">
        <v>-55656</v>
      </c>
      <c r="M2439" s="227">
        <v>-1001388</v>
      </c>
      <c r="N2439" s="227">
        <v>19500</v>
      </c>
      <c r="O2439" s="227">
        <v>19500</v>
      </c>
      <c r="P2439" s="227">
        <v>19500</v>
      </c>
      <c r="Q2439" s="227"/>
      <c r="R2439" s="227"/>
      <c r="S2439" s="227"/>
      <c r="T2439" s="227">
        <v>392352</v>
      </c>
      <c r="U2439" s="227">
        <v>7431670</v>
      </c>
      <c r="V2439" s="227">
        <v>372278</v>
      </c>
      <c r="W2439" s="143">
        <v>46029</v>
      </c>
      <c r="X2439" s="143">
        <v>46035</v>
      </c>
      <c r="Y2439">
        <f t="shared" si="77"/>
        <v>19500</v>
      </c>
    </row>
    <row r="2440" spans="1:25">
      <c r="A2440" s="1" t="str">
        <f t="shared" si="76"/>
        <v>060160007873000</v>
      </c>
      <c r="B2440" s="142" t="s">
        <v>91</v>
      </c>
      <c r="C2440" s="142" t="s">
        <v>1052</v>
      </c>
      <c r="D2440" s="142" t="s">
        <v>3388</v>
      </c>
      <c r="E2440" s="142" t="s">
        <v>3389</v>
      </c>
      <c r="F2440" s="142" t="s">
        <v>3411</v>
      </c>
      <c r="G2440" s="142" t="s">
        <v>3412</v>
      </c>
      <c r="H2440" s="142" t="s">
        <v>3413</v>
      </c>
      <c r="I2440" s="142" t="s">
        <v>23</v>
      </c>
      <c r="J2440" s="142">
        <v>2</v>
      </c>
      <c r="K2440" s="142">
        <v>1</v>
      </c>
      <c r="L2440" s="227">
        <v>9422</v>
      </c>
      <c r="M2440" s="227">
        <v>461734</v>
      </c>
      <c r="N2440" s="227">
        <v>58900</v>
      </c>
      <c r="O2440" s="227">
        <v>58900</v>
      </c>
      <c r="P2440" s="227">
        <v>58900</v>
      </c>
      <c r="Q2440" s="227"/>
      <c r="R2440" s="227"/>
      <c r="S2440" s="227"/>
      <c r="T2440" s="227">
        <v>26628</v>
      </c>
      <c r="U2440" s="227">
        <v>1568400</v>
      </c>
      <c r="V2440" s="227">
        <v>263468</v>
      </c>
      <c r="W2440" s="143">
        <v>46028</v>
      </c>
      <c r="X2440" s="143">
        <v>46035</v>
      </c>
      <c r="Y2440">
        <f t="shared" si="77"/>
        <v>58900</v>
      </c>
    </row>
    <row r="2441" spans="1:25">
      <c r="A2441" s="1" t="str">
        <f t="shared" si="76"/>
        <v>060160007909000</v>
      </c>
      <c r="B2441" s="142" t="s">
        <v>91</v>
      </c>
      <c r="C2441" s="142" t="s">
        <v>1052</v>
      </c>
      <c r="D2441" s="142" t="s">
        <v>3388</v>
      </c>
      <c r="E2441" s="142" t="s">
        <v>3389</v>
      </c>
      <c r="F2441" s="142" t="s">
        <v>3414</v>
      </c>
      <c r="G2441" s="142" t="s">
        <v>3415</v>
      </c>
      <c r="H2441" s="142" t="s">
        <v>3416</v>
      </c>
      <c r="I2441" s="142" t="s">
        <v>23</v>
      </c>
      <c r="J2441" s="142">
        <v>2</v>
      </c>
      <c r="K2441" s="142">
        <v>1</v>
      </c>
      <c r="L2441" s="227">
        <v>11482</v>
      </c>
      <c r="M2441" s="227">
        <v>441810</v>
      </c>
      <c r="N2441" s="227">
        <v>36900</v>
      </c>
      <c r="O2441" s="227">
        <v>36900</v>
      </c>
      <c r="P2441" s="227">
        <v>36900</v>
      </c>
      <c r="Q2441" s="227"/>
      <c r="R2441" s="227"/>
      <c r="S2441" s="227"/>
      <c r="T2441" s="227">
        <v>25258</v>
      </c>
      <c r="U2441" s="227">
        <v>932025</v>
      </c>
      <c r="V2441" s="227">
        <v>-39864</v>
      </c>
      <c r="W2441" s="143">
        <v>46035</v>
      </c>
      <c r="X2441" s="143">
        <v>46035</v>
      </c>
      <c r="Y2441">
        <f t="shared" si="77"/>
        <v>36900</v>
      </c>
    </row>
    <row r="2442" spans="1:25">
      <c r="A2442" s="1" t="str">
        <f t="shared" si="76"/>
        <v>060160007919000</v>
      </c>
      <c r="B2442" s="142" t="s">
        <v>91</v>
      </c>
      <c r="C2442" s="142" t="s">
        <v>1052</v>
      </c>
      <c r="D2442" s="142" t="s">
        <v>3388</v>
      </c>
      <c r="E2442" s="142" t="s">
        <v>3389</v>
      </c>
      <c r="F2442" s="142" t="s">
        <v>3417</v>
      </c>
      <c r="G2442" s="142" t="s">
        <v>3418</v>
      </c>
      <c r="H2442" s="142" t="s">
        <v>3419</v>
      </c>
      <c r="I2442" s="142" t="s">
        <v>23</v>
      </c>
      <c r="J2442" s="142">
        <v>2</v>
      </c>
      <c r="K2442" s="142">
        <v>1</v>
      </c>
      <c r="L2442" s="227">
        <v>132082</v>
      </c>
      <c r="M2442" s="227">
        <v>3813725</v>
      </c>
      <c r="N2442" s="227">
        <v>32900</v>
      </c>
      <c r="O2442" s="227">
        <v>32900</v>
      </c>
      <c r="P2442" s="227">
        <v>32900</v>
      </c>
      <c r="Q2442" s="227"/>
      <c r="R2442" s="227"/>
      <c r="S2442" s="227"/>
      <c r="T2442" s="227">
        <v>76604</v>
      </c>
      <c r="U2442" s="227">
        <v>2418937</v>
      </c>
      <c r="V2442" s="227">
        <v>207080</v>
      </c>
      <c r="W2442" s="143">
        <v>46032</v>
      </c>
      <c r="X2442" s="143">
        <v>46035</v>
      </c>
      <c r="Y2442">
        <f t="shared" si="77"/>
        <v>32900</v>
      </c>
    </row>
    <row r="2443" spans="1:25">
      <c r="A2443" s="1" t="str">
        <f t="shared" si="76"/>
        <v>060160008206000</v>
      </c>
      <c r="B2443" s="142" t="s">
        <v>91</v>
      </c>
      <c r="C2443" s="142" t="s">
        <v>1052</v>
      </c>
      <c r="D2443" s="142" t="s">
        <v>3377</v>
      </c>
      <c r="E2443" s="142" t="s">
        <v>3378</v>
      </c>
      <c r="F2443" s="142" t="s">
        <v>3420</v>
      </c>
      <c r="G2443" s="142" t="s">
        <v>3421</v>
      </c>
      <c r="H2443" s="142" t="s">
        <v>3422</v>
      </c>
      <c r="I2443" s="142" t="s">
        <v>23</v>
      </c>
      <c r="J2443" s="142">
        <v>2</v>
      </c>
      <c r="K2443" s="142">
        <v>1</v>
      </c>
      <c r="L2443" s="227">
        <v>303037</v>
      </c>
      <c r="M2443" s="227">
        <v>15878860</v>
      </c>
      <c r="N2443" s="227">
        <v>54500</v>
      </c>
      <c r="O2443" s="227">
        <v>54500</v>
      </c>
      <c r="P2443" s="227">
        <v>54500</v>
      </c>
      <c r="Q2443" s="227"/>
      <c r="R2443" s="227"/>
      <c r="S2443" s="227"/>
      <c r="T2443" s="227">
        <v>165063</v>
      </c>
      <c r="U2443" s="227">
        <v>8995933</v>
      </c>
      <c r="V2443" s="227">
        <v>346784</v>
      </c>
      <c r="W2443" s="143">
        <v>46022</v>
      </c>
      <c r="X2443" s="143">
        <v>46030</v>
      </c>
      <c r="Y2443">
        <f t="shared" si="77"/>
        <v>54500</v>
      </c>
    </row>
    <row r="2444" spans="1:25">
      <c r="A2444" s="1" t="str">
        <f t="shared" si="76"/>
        <v>060160008922000</v>
      </c>
      <c r="B2444" s="142" t="s">
        <v>91</v>
      </c>
      <c r="C2444" s="142" t="s">
        <v>1052</v>
      </c>
      <c r="D2444" s="142" t="s">
        <v>3423</v>
      </c>
      <c r="E2444" s="142" t="s">
        <v>3424</v>
      </c>
      <c r="F2444" s="142" t="s">
        <v>3425</v>
      </c>
      <c r="G2444" s="142" t="s">
        <v>3426</v>
      </c>
      <c r="H2444" s="142" t="s">
        <v>3427</v>
      </c>
      <c r="I2444" s="142" t="s">
        <v>23</v>
      </c>
      <c r="J2444" s="142">
        <v>2</v>
      </c>
      <c r="K2444" s="142">
        <v>1</v>
      </c>
      <c r="L2444" s="227">
        <v>3558</v>
      </c>
      <c r="M2444" s="227">
        <v>194154</v>
      </c>
      <c r="N2444" s="227">
        <v>64900</v>
      </c>
      <c r="O2444" s="227">
        <v>64500</v>
      </c>
      <c r="P2444" s="227">
        <v>64500</v>
      </c>
      <c r="Q2444" s="227"/>
      <c r="R2444" s="227"/>
      <c r="S2444" s="227"/>
      <c r="T2444" s="227">
        <v>14748</v>
      </c>
      <c r="U2444" s="227">
        <v>759329</v>
      </c>
      <c r="V2444" s="227">
        <v>-45443</v>
      </c>
      <c r="W2444" s="143">
        <v>46033</v>
      </c>
      <c r="X2444" s="143">
        <v>46035</v>
      </c>
      <c r="Y2444">
        <f t="shared" si="77"/>
        <v>64500</v>
      </c>
    </row>
    <row r="2445" spans="1:25">
      <c r="A2445" s="1" t="str">
        <f t="shared" si="76"/>
        <v>060160011397000</v>
      </c>
      <c r="B2445" s="142" t="s">
        <v>91</v>
      </c>
      <c r="C2445" s="142" t="s">
        <v>1052</v>
      </c>
      <c r="D2445" s="142" t="s">
        <v>3388</v>
      </c>
      <c r="E2445" s="142" t="s">
        <v>3389</v>
      </c>
      <c r="F2445" s="142" t="s">
        <v>3428</v>
      </c>
      <c r="G2445" s="142" t="s">
        <v>3429</v>
      </c>
      <c r="H2445" s="142" t="s">
        <v>3430</v>
      </c>
      <c r="I2445" s="142" t="s">
        <v>23</v>
      </c>
      <c r="J2445" s="142">
        <v>1</v>
      </c>
      <c r="K2445" s="142">
        <v>1</v>
      </c>
      <c r="L2445" s="227">
        <v>30</v>
      </c>
      <c r="M2445" s="227">
        <v>80918</v>
      </c>
      <c r="N2445" s="227">
        <v>4900</v>
      </c>
      <c r="O2445" s="227">
        <v>4900</v>
      </c>
      <c r="P2445" s="227">
        <v>4900</v>
      </c>
      <c r="Q2445" s="227"/>
      <c r="R2445" s="227"/>
      <c r="S2445" s="227"/>
      <c r="T2445" s="227">
        <v>70</v>
      </c>
      <c r="U2445" s="227">
        <v>299800</v>
      </c>
      <c r="V2445" s="227">
        <v>110991</v>
      </c>
      <c r="W2445" s="143">
        <v>46025</v>
      </c>
      <c r="X2445" s="143">
        <v>46033</v>
      </c>
      <c r="Y2445">
        <f t="shared" si="77"/>
        <v>4900</v>
      </c>
    </row>
    <row r="2446" spans="1:25">
      <c r="A2446" s="1" t="str">
        <f t="shared" si="76"/>
        <v>060160012110000</v>
      </c>
      <c r="B2446" s="142" t="s">
        <v>91</v>
      </c>
      <c r="C2446" s="142" t="s">
        <v>1052</v>
      </c>
      <c r="D2446" s="142" t="s">
        <v>3377</v>
      </c>
      <c r="E2446" s="142" t="s">
        <v>3378</v>
      </c>
      <c r="F2446" s="142" t="s">
        <v>3431</v>
      </c>
      <c r="G2446" s="142" t="s">
        <v>3432</v>
      </c>
      <c r="H2446" s="142" t="s">
        <v>3433</v>
      </c>
      <c r="I2446" s="142" t="s">
        <v>23</v>
      </c>
      <c r="J2446" s="142">
        <v>2</v>
      </c>
      <c r="K2446" s="142">
        <v>1</v>
      </c>
      <c r="L2446" s="227">
        <v>15144</v>
      </c>
      <c r="M2446" s="227">
        <v>634380</v>
      </c>
      <c r="N2446" s="227">
        <v>42500</v>
      </c>
      <c r="O2446" s="227">
        <v>42500</v>
      </c>
      <c r="P2446" s="227">
        <v>42500</v>
      </c>
      <c r="Q2446" s="227"/>
      <c r="R2446" s="227"/>
      <c r="S2446" s="227"/>
      <c r="T2446" s="227">
        <v>26708</v>
      </c>
      <c r="U2446" s="227">
        <v>1135090</v>
      </c>
      <c r="V2446" s="227">
        <v>16295</v>
      </c>
      <c r="W2446" s="143">
        <v>46027</v>
      </c>
      <c r="X2446" s="143">
        <v>46033</v>
      </c>
      <c r="Y2446">
        <f t="shared" si="77"/>
        <v>42500</v>
      </c>
    </row>
    <row r="2447" spans="1:25">
      <c r="A2447" s="1" t="str">
        <f t="shared" si="76"/>
        <v>060160013093000</v>
      </c>
      <c r="B2447" s="142" t="s">
        <v>91</v>
      </c>
      <c r="C2447" s="142" t="s">
        <v>1052</v>
      </c>
      <c r="D2447" s="142" t="s">
        <v>3388</v>
      </c>
      <c r="E2447" s="142" t="s">
        <v>3389</v>
      </c>
      <c r="F2447" s="142" t="s">
        <v>3434</v>
      </c>
      <c r="G2447" s="142" t="s">
        <v>3435</v>
      </c>
      <c r="H2447" s="142" t="s">
        <v>3436</v>
      </c>
      <c r="I2447" s="142" t="s">
        <v>21</v>
      </c>
      <c r="J2447" s="142">
        <v>2</v>
      </c>
      <c r="K2447" s="142">
        <v>1</v>
      </c>
      <c r="L2447" s="227">
        <v>10518</v>
      </c>
      <c r="M2447" s="227">
        <v>212337</v>
      </c>
      <c r="N2447" s="227">
        <v>17900</v>
      </c>
      <c r="O2447" s="227">
        <v>17900</v>
      </c>
      <c r="P2447" s="227">
        <v>17900</v>
      </c>
      <c r="Q2447" s="227"/>
      <c r="R2447" s="227"/>
      <c r="S2447" s="227"/>
      <c r="T2447" s="227">
        <v>38874</v>
      </c>
      <c r="U2447" s="227">
        <v>695835</v>
      </c>
      <c r="V2447" s="227">
        <v>-88951</v>
      </c>
      <c r="W2447" s="143">
        <v>46035</v>
      </c>
      <c r="X2447" s="143">
        <v>46035</v>
      </c>
      <c r="Y2447">
        <f t="shared" si="77"/>
        <v>17900</v>
      </c>
    </row>
    <row r="2448" spans="1:25">
      <c r="A2448" s="1" t="str">
        <f t="shared" si="76"/>
        <v>060160015114000</v>
      </c>
      <c r="B2448" s="142" t="s">
        <v>91</v>
      </c>
      <c r="C2448" s="142" t="s">
        <v>1052</v>
      </c>
      <c r="D2448" s="142" t="s">
        <v>3366</v>
      </c>
      <c r="E2448" s="142" t="s">
        <v>3367</v>
      </c>
      <c r="F2448" s="142" t="s">
        <v>3437</v>
      </c>
      <c r="G2448" s="142" t="s">
        <v>3438</v>
      </c>
      <c r="H2448" s="142" t="s">
        <v>3439</v>
      </c>
      <c r="I2448" s="142" t="s">
        <v>23</v>
      </c>
      <c r="J2448" s="142">
        <v>2</v>
      </c>
      <c r="K2448" s="142">
        <v>1</v>
      </c>
      <c r="L2448" s="227">
        <v>71218</v>
      </c>
      <c r="M2448" s="227">
        <v>1395524</v>
      </c>
      <c r="N2448" s="227">
        <v>24900</v>
      </c>
      <c r="O2448" s="227">
        <v>24900</v>
      </c>
      <c r="P2448" s="227">
        <v>24900</v>
      </c>
      <c r="Q2448" s="227"/>
      <c r="R2448" s="227"/>
      <c r="S2448" s="227"/>
      <c r="T2448" s="227">
        <v>50820</v>
      </c>
      <c r="U2448" s="227">
        <v>1153181</v>
      </c>
      <c r="V2448" s="227">
        <v>157358</v>
      </c>
      <c r="W2448" s="143">
        <v>46030</v>
      </c>
      <c r="X2448" s="143">
        <v>46035</v>
      </c>
      <c r="Y2448">
        <f t="shared" si="77"/>
        <v>24900</v>
      </c>
    </row>
    <row r="2449" spans="1:25">
      <c r="A2449" s="1" t="str">
        <f t="shared" si="76"/>
        <v>060160016395000</v>
      </c>
      <c r="B2449" s="142" t="s">
        <v>91</v>
      </c>
      <c r="C2449" s="142" t="s">
        <v>1052</v>
      </c>
      <c r="D2449" s="142" t="s">
        <v>3366</v>
      </c>
      <c r="E2449" s="142" t="s">
        <v>3367</v>
      </c>
      <c r="F2449" s="142" t="s">
        <v>3440</v>
      </c>
      <c r="G2449" s="142" t="s">
        <v>3441</v>
      </c>
      <c r="H2449" s="142" t="s">
        <v>3442</v>
      </c>
      <c r="I2449" s="142" t="s">
        <v>23</v>
      </c>
      <c r="J2449" s="142">
        <v>2</v>
      </c>
      <c r="K2449" s="142">
        <v>1</v>
      </c>
      <c r="L2449" s="227">
        <v>226932</v>
      </c>
      <c r="M2449" s="227">
        <v>4762293</v>
      </c>
      <c r="N2449" s="227">
        <v>20900</v>
      </c>
      <c r="O2449" s="227">
        <v>20900</v>
      </c>
      <c r="P2449" s="227">
        <v>20900</v>
      </c>
      <c r="Q2449" s="227"/>
      <c r="R2449" s="227"/>
      <c r="S2449" s="227"/>
      <c r="T2449" s="227">
        <v>29212</v>
      </c>
      <c r="U2449" s="227">
        <v>651850</v>
      </c>
      <c r="V2449" s="227">
        <v>38820</v>
      </c>
      <c r="W2449" s="143">
        <v>46030</v>
      </c>
      <c r="X2449" s="143">
        <v>46035</v>
      </c>
      <c r="Y2449">
        <f t="shared" si="77"/>
        <v>20900</v>
      </c>
    </row>
    <row r="2450" spans="1:25">
      <c r="A2450" s="1" t="str">
        <f t="shared" si="76"/>
        <v>060160016471000</v>
      </c>
      <c r="B2450" s="142" t="s">
        <v>91</v>
      </c>
      <c r="C2450" s="142" t="s">
        <v>1052</v>
      </c>
      <c r="D2450" s="142" t="s">
        <v>3423</v>
      </c>
      <c r="E2450" s="142" t="s">
        <v>3424</v>
      </c>
      <c r="F2450" s="142" t="s">
        <v>3443</v>
      </c>
      <c r="G2450" s="142" t="s">
        <v>3444</v>
      </c>
      <c r="H2450" s="142" t="s">
        <v>3445</v>
      </c>
      <c r="I2450" s="142" t="s">
        <v>23</v>
      </c>
      <c r="J2450" s="142">
        <v>2</v>
      </c>
      <c r="K2450" s="142">
        <v>1</v>
      </c>
      <c r="L2450" s="227">
        <v>57479</v>
      </c>
      <c r="M2450" s="227">
        <v>2758979</v>
      </c>
      <c r="N2450" s="227">
        <v>51900</v>
      </c>
      <c r="O2450" s="227">
        <v>51900</v>
      </c>
      <c r="P2450" s="227">
        <v>51900</v>
      </c>
      <c r="Q2450" s="227"/>
      <c r="R2450" s="227"/>
      <c r="S2450" s="227"/>
      <c r="T2450" s="227">
        <v>35764</v>
      </c>
      <c r="U2450" s="227">
        <v>1653872</v>
      </c>
      <c r="V2450" s="227">
        <v>-62792</v>
      </c>
      <c r="W2450" s="143">
        <v>46034</v>
      </c>
      <c r="X2450" s="143">
        <v>46034</v>
      </c>
      <c r="Y2450">
        <f t="shared" si="77"/>
        <v>51900</v>
      </c>
    </row>
    <row r="2451" spans="1:25">
      <c r="A2451" s="1" t="str">
        <f t="shared" si="76"/>
        <v>060160016516000</v>
      </c>
      <c r="B2451" s="142" t="s">
        <v>91</v>
      </c>
      <c r="C2451" s="142" t="s">
        <v>1052</v>
      </c>
      <c r="D2451" s="142" t="s">
        <v>3388</v>
      </c>
      <c r="E2451" s="142" t="s">
        <v>3389</v>
      </c>
      <c r="F2451" s="142" t="s">
        <v>3446</v>
      </c>
      <c r="G2451" s="142" t="s">
        <v>3447</v>
      </c>
      <c r="H2451" s="142" t="s">
        <v>3448</v>
      </c>
      <c r="I2451" s="142" t="s">
        <v>23</v>
      </c>
      <c r="J2451" s="142">
        <v>2</v>
      </c>
      <c r="K2451" s="142">
        <v>1</v>
      </c>
      <c r="L2451" s="227">
        <v>3232</v>
      </c>
      <c r="M2451" s="227">
        <v>158871</v>
      </c>
      <c r="N2451" s="227">
        <v>74500</v>
      </c>
      <c r="O2451" s="227">
        <v>74500</v>
      </c>
      <c r="P2451" s="227">
        <v>74500</v>
      </c>
      <c r="Q2451" s="227"/>
      <c r="R2451" s="227"/>
      <c r="S2451" s="227"/>
      <c r="T2451" s="227">
        <v>3168</v>
      </c>
      <c r="U2451" s="227">
        <v>231375</v>
      </c>
      <c r="V2451" s="227">
        <v>75649</v>
      </c>
      <c r="W2451" s="143">
        <v>46034</v>
      </c>
      <c r="X2451" s="143">
        <v>46035</v>
      </c>
      <c r="Y2451">
        <f t="shared" si="77"/>
        <v>74500</v>
      </c>
    </row>
    <row r="2452" spans="1:25">
      <c r="A2452" s="1" t="str">
        <f t="shared" si="76"/>
        <v>060160017116000</v>
      </c>
      <c r="B2452" s="142" t="s">
        <v>91</v>
      </c>
      <c r="C2452" s="142" t="s">
        <v>1052</v>
      </c>
      <c r="D2452" s="142" t="s">
        <v>3366</v>
      </c>
      <c r="E2452" s="142" t="s">
        <v>3367</v>
      </c>
      <c r="F2452" s="142" t="s">
        <v>3449</v>
      </c>
      <c r="G2452" s="142" t="s">
        <v>3450</v>
      </c>
      <c r="H2452" s="142" t="s">
        <v>3451</v>
      </c>
      <c r="I2452" s="142" t="s">
        <v>21</v>
      </c>
      <c r="J2452" s="142">
        <v>2</v>
      </c>
      <c r="K2452" s="142">
        <v>1</v>
      </c>
      <c r="L2452" s="227"/>
      <c r="M2452" s="227"/>
      <c r="N2452" s="227">
        <v>13900</v>
      </c>
      <c r="O2452" s="227">
        <v>13900</v>
      </c>
      <c r="P2452" s="227">
        <v>13900</v>
      </c>
      <c r="Q2452" s="227"/>
      <c r="R2452" s="227"/>
      <c r="S2452" s="227"/>
      <c r="T2452" s="227"/>
      <c r="U2452" s="227"/>
      <c r="V2452" s="227"/>
      <c r="W2452" s="143">
        <v>45279</v>
      </c>
      <c r="X2452" s="143">
        <v>45196</v>
      </c>
      <c r="Y2452">
        <f t="shared" si="77"/>
        <v>13900</v>
      </c>
    </row>
    <row r="2453" spans="1:25">
      <c r="A2453" s="1" t="str">
        <f t="shared" si="76"/>
        <v>060160018312000</v>
      </c>
      <c r="B2453" s="142" t="s">
        <v>91</v>
      </c>
      <c r="C2453" s="142" t="s">
        <v>1052</v>
      </c>
      <c r="D2453" s="142" t="s">
        <v>3377</v>
      </c>
      <c r="E2453" s="142" t="s">
        <v>3378</v>
      </c>
      <c r="F2453" s="142" t="s">
        <v>3452</v>
      </c>
      <c r="G2453" s="142" t="s">
        <v>3453</v>
      </c>
      <c r="H2453" s="142" t="s">
        <v>3454</v>
      </c>
      <c r="I2453" s="142" t="s">
        <v>23</v>
      </c>
      <c r="J2453" s="142">
        <v>2</v>
      </c>
      <c r="K2453" s="142">
        <v>1</v>
      </c>
      <c r="L2453" s="227">
        <v>153924</v>
      </c>
      <c r="M2453" s="227">
        <v>5799835</v>
      </c>
      <c r="N2453" s="227">
        <v>38700</v>
      </c>
      <c r="O2453" s="227">
        <v>38700</v>
      </c>
      <c r="P2453" s="227">
        <v>38700</v>
      </c>
      <c r="Q2453" s="227"/>
      <c r="R2453" s="227"/>
      <c r="S2453" s="227"/>
      <c r="T2453" s="227">
        <v>6396</v>
      </c>
      <c r="U2453" s="227">
        <v>265638</v>
      </c>
      <c r="V2453" s="227">
        <v>24638</v>
      </c>
      <c r="W2453" s="143">
        <v>46029</v>
      </c>
      <c r="X2453" s="143">
        <v>46029</v>
      </c>
      <c r="Y2453">
        <f t="shared" si="77"/>
        <v>38700</v>
      </c>
    </row>
    <row r="2454" spans="1:25">
      <c r="A2454" s="1" t="str">
        <f t="shared" si="76"/>
        <v>060160019473000</v>
      </c>
      <c r="B2454" s="142" t="s">
        <v>91</v>
      </c>
      <c r="C2454" s="142" t="s">
        <v>1052</v>
      </c>
      <c r="D2454" s="142" t="s">
        <v>3366</v>
      </c>
      <c r="E2454" s="142" t="s">
        <v>3367</v>
      </c>
      <c r="F2454" s="142" t="s">
        <v>3455</v>
      </c>
      <c r="G2454" s="142" t="s">
        <v>3456</v>
      </c>
      <c r="H2454" s="142" t="s">
        <v>3457</v>
      </c>
      <c r="I2454" s="142" t="s">
        <v>23</v>
      </c>
      <c r="J2454" s="142">
        <v>2</v>
      </c>
      <c r="K2454" s="142">
        <v>1</v>
      </c>
      <c r="L2454" s="227">
        <v>58217</v>
      </c>
      <c r="M2454" s="227">
        <v>970016</v>
      </c>
      <c r="N2454" s="227">
        <v>25900</v>
      </c>
      <c r="O2454" s="227">
        <v>25900</v>
      </c>
      <c r="P2454" s="227">
        <v>25900</v>
      </c>
      <c r="Q2454" s="227"/>
      <c r="R2454" s="227"/>
      <c r="S2454" s="227"/>
      <c r="T2454" s="227">
        <v>91906</v>
      </c>
      <c r="U2454" s="227">
        <v>1978761</v>
      </c>
      <c r="V2454" s="227">
        <v>447417</v>
      </c>
      <c r="W2454" s="143">
        <v>46035</v>
      </c>
      <c r="X2454" s="143">
        <v>46035</v>
      </c>
      <c r="Y2454">
        <f t="shared" si="77"/>
        <v>25900</v>
      </c>
    </row>
    <row r="2455" spans="1:25">
      <c r="A2455" s="1" t="str">
        <f t="shared" si="76"/>
        <v>060160022634000</v>
      </c>
      <c r="B2455" s="142" t="s">
        <v>91</v>
      </c>
      <c r="C2455" s="142" t="s">
        <v>1052</v>
      </c>
      <c r="D2455" s="142" t="s">
        <v>3423</v>
      </c>
      <c r="E2455" s="142" t="s">
        <v>3424</v>
      </c>
      <c r="F2455" s="142" t="s">
        <v>3458</v>
      </c>
      <c r="G2455" s="142" t="s">
        <v>3459</v>
      </c>
      <c r="H2455" s="142" t="s">
        <v>3460</v>
      </c>
      <c r="I2455" s="142" t="s">
        <v>23</v>
      </c>
      <c r="J2455" s="142">
        <v>2</v>
      </c>
      <c r="K2455" s="142">
        <v>1</v>
      </c>
      <c r="L2455" s="227">
        <v>6064</v>
      </c>
      <c r="M2455" s="227">
        <v>156797</v>
      </c>
      <c r="N2455" s="227">
        <v>29900</v>
      </c>
      <c r="O2455" s="227">
        <v>30900</v>
      </c>
      <c r="P2455" s="227">
        <v>30900</v>
      </c>
      <c r="Q2455" s="227"/>
      <c r="R2455" s="227"/>
      <c r="S2455" s="227"/>
      <c r="T2455" s="227">
        <v>6996</v>
      </c>
      <c r="U2455" s="227">
        <v>208803</v>
      </c>
      <c r="V2455" s="227">
        <v>27907</v>
      </c>
      <c r="W2455" s="143">
        <v>46022</v>
      </c>
      <c r="X2455" s="143">
        <v>46033</v>
      </c>
      <c r="Y2455">
        <f t="shared" si="77"/>
        <v>30900</v>
      </c>
    </row>
    <row r="2456" spans="1:25">
      <c r="A2456" s="1" t="str">
        <f t="shared" si="76"/>
        <v>060160023517000</v>
      </c>
      <c r="B2456" s="142" t="s">
        <v>91</v>
      </c>
      <c r="C2456" s="142" t="s">
        <v>1052</v>
      </c>
      <c r="D2456" s="142" t="s">
        <v>3423</v>
      </c>
      <c r="E2456" s="142" t="s">
        <v>3424</v>
      </c>
      <c r="F2456" s="142" t="s">
        <v>3461</v>
      </c>
      <c r="G2456" s="142" t="s">
        <v>3462</v>
      </c>
      <c r="H2456" s="142" t="s">
        <v>3463</v>
      </c>
      <c r="I2456" s="142" t="s">
        <v>23</v>
      </c>
      <c r="J2456" s="142">
        <v>2</v>
      </c>
      <c r="K2456" s="142">
        <v>1</v>
      </c>
      <c r="L2456" s="227">
        <v>24708</v>
      </c>
      <c r="M2456" s="227">
        <v>2063077</v>
      </c>
      <c r="N2456" s="227">
        <v>88900</v>
      </c>
      <c r="O2456" s="227">
        <v>85500</v>
      </c>
      <c r="P2456" s="227">
        <v>85500</v>
      </c>
      <c r="Q2456" s="227"/>
      <c r="R2456" s="227"/>
      <c r="S2456" s="227"/>
      <c r="T2456" s="227">
        <v>46278</v>
      </c>
      <c r="U2456" s="227">
        <v>4231696</v>
      </c>
      <c r="V2456" s="227">
        <v>367561</v>
      </c>
      <c r="W2456" s="143">
        <v>46034</v>
      </c>
      <c r="X2456" s="143">
        <v>46035</v>
      </c>
      <c r="Y2456">
        <f t="shared" si="77"/>
        <v>85500</v>
      </c>
    </row>
    <row r="2457" spans="1:25">
      <c r="A2457" s="1" t="str">
        <f t="shared" si="76"/>
        <v>060160029200000</v>
      </c>
      <c r="B2457" s="142" t="s">
        <v>91</v>
      </c>
      <c r="C2457" s="142" t="s">
        <v>1052</v>
      </c>
      <c r="D2457" s="142" t="s">
        <v>3423</v>
      </c>
      <c r="E2457" s="142" t="s">
        <v>3424</v>
      </c>
      <c r="F2457" s="142" t="s">
        <v>3464</v>
      </c>
      <c r="G2457" s="142" t="s">
        <v>3465</v>
      </c>
      <c r="H2457" s="142" t="s">
        <v>3466</v>
      </c>
      <c r="I2457" s="142" t="s">
        <v>23</v>
      </c>
      <c r="J2457" s="142">
        <v>1</v>
      </c>
      <c r="K2457" s="142">
        <v>1</v>
      </c>
      <c r="L2457" s="227">
        <v>3763</v>
      </c>
      <c r="M2457" s="227">
        <v>159063035</v>
      </c>
      <c r="N2457" s="227">
        <v>50500</v>
      </c>
      <c r="O2457" s="227">
        <v>50500</v>
      </c>
      <c r="P2457" s="227">
        <v>50500</v>
      </c>
      <c r="Q2457" s="227"/>
      <c r="R2457" s="227"/>
      <c r="S2457" s="227"/>
      <c r="T2457" s="227">
        <v>297</v>
      </c>
      <c r="U2457" s="227">
        <v>11744500</v>
      </c>
      <c r="V2457" s="227">
        <v>-809771</v>
      </c>
      <c r="W2457" s="143">
        <v>46015</v>
      </c>
      <c r="X2457" s="143">
        <v>46034</v>
      </c>
      <c r="Y2457">
        <f t="shared" si="77"/>
        <v>50500</v>
      </c>
    </row>
    <row r="2458" spans="1:25">
      <c r="A2458" s="1" t="str">
        <f t="shared" si="76"/>
        <v>060160032080000</v>
      </c>
      <c r="B2458" s="142" t="s">
        <v>91</v>
      </c>
      <c r="C2458" s="142" t="s">
        <v>1052</v>
      </c>
      <c r="D2458" s="142" t="s">
        <v>3377</v>
      </c>
      <c r="E2458" s="142" t="s">
        <v>3378</v>
      </c>
      <c r="F2458" s="142" t="s">
        <v>3467</v>
      </c>
      <c r="G2458" s="142" t="s">
        <v>3468</v>
      </c>
      <c r="H2458" s="142" t="s">
        <v>3469</v>
      </c>
      <c r="I2458" s="142" t="s">
        <v>23</v>
      </c>
      <c r="J2458" s="142">
        <v>2</v>
      </c>
      <c r="K2458" s="142">
        <v>1</v>
      </c>
      <c r="L2458" s="227"/>
      <c r="M2458" s="227"/>
      <c r="N2458" s="227">
        <v>132900</v>
      </c>
      <c r="O2458" s="227">
        <v>132900</v>
      </c>
      <c r="P2458" s="227">
        <v>132900</v>
      </c>
      <c r="Q2458" s="227"/>
      <c r="R2458" s="227"/>
      <c r="S2458" s="227"/>
      <c r="T2458" s="227"/>
      <c r="U2458" s="227"/>
      <c r="V2458" s="227"/>
      <c r="W2458" s="143"/>
      <c r="X2458" s="143">
        <v>46033</v>
      </c>
      <c r="Y2458">
        <f t="shared" si="77"/>
        <v>132900</v>
      </c>
    </row>
    <row r="2459" spans="1:25">
      <c r="A2459" s="1" t="str">
        <f t="shared" si="76"/>
        <v>060160034058000</v>
      </c>
      <c r="B2459" s="142" t="s">
        <v>91</v>
      </c>
      <c r="C2459" s="142" t="s">
        <v>1052</v>
      </c>
      <c r="D2459" s="142" t="s">
        <v>3377</v>
      </c>
      <c r="E2459" s="142" t="s">
        <v>3378</v>
      </c>
      <c r="F2459" s="142" t="s">
        <v>3470</v>
      </c>
      <c r="G2459" s="142" t="s">
        <v>3471</v>
      </c>
      <c r="H2459" s="142" t="s">
        <v>3472</v>
      </c>
      <c r="I2459" s="142" t="s">
        <v>21</v>
      </c>
      <c r="J2459" s="142">
        <v>1</v>
      </c>
      <c r="K2459" s="142">
        <v>1</v>
      </c>
      <c r="L2459" s="227">
        <v>41</v>
      </c>
      <c r="M2459" s="227">
        <v>1574841</v>
      </c>
      <c r="N2459" s="227">
        <v>44900</v>
      </c>
      <c r="O2459" s="227">
        <v>44900</v>
      </c>
      <c r="P2459" s="227">
        <v>44900</v>
      </c>
      <c r="Q2459" s="227"/>
      <c r="R2459" s="227"/>
      <c r="S2459" s="227"/>
      <c r="T2459" s="227">
        <v>9</v>
      </c>
      <c r="U2459" s="227">
        <v>404100</v>
      </c>
      <c r="V2459" s="227">
        <v>57558</v>
      </c>
      <c r="W2459" s="143">
        <v>46030</v>
      </c>
      <c r="X2459" s="143">
        <v>46035</v>
      </c>
      <c r="Y2459">
        <f t="shared" si="77"/>
        <v>44900</v>
      </c>
    </row>
    <row r="2460" spans="1:25">
      <c r="A2460" s="1" t="str">
        <f t="shared" si="76"/>
        <v>060160034238000</v>
      </c>
      <c r="B2460" s="142" t="s">
        <v>91</v>
      </c>
      <c r="C2460" s="142" t="s">
        <v>1052</v>
      </c>
      <c r="D2460" s="142" t="s">
        <v>3377</v>
      </c>
      <c r="E2460" s="142" t="s">
        <v>3378</v>
      </c>
      <c r="F2460" s="142" t="s">
        <v>3473</v>
      </c>
      <c r="G2460" s="142" t="s">
        <v>3474</v>
      </c>
      <c r="H2460" s="142" t="s">
        <v>3475</v>
      </c>
      <c r="I2460" s="142" t="s">
        <v>23</v>
      </c>
      <c r="J2460" s="142">
        <v>2</v>
      </c>
      <c r="K2460" s="142">
        <v>1</v>
      </c>
      <c r="L2460" s="227"/>
      <c r="M2460" s="227"/>
      <c r="N2460" s="227">
        <v>129900</v>
      </c>
      <c r="O2460" s="227">
        <v>129900</v>
      </c>
      <c r="P2460" s="227">
        <v>129900</v>
      </c>
      <c r="Q2460" s="227"/>
      <c r="R2460" s="227"/>
      <c r="S2460" s="227"/>
      <c r="T2460" s="227"/>
      <c r="U2460" s="227"/>
      <c r="V2460" s="227"/>
      <c r="W2460" s="143"/>
      <c r="X2460" s="143">
        <v>46035</v>
      </c>
      <c r="Y2460">
        <f t="shared" si="77"/>
        <v>129900</v>
      </c>
    </row>
    <row r="2461" spans="1:25">
      <c r="A2461" s="1" t="str">
        <f t="shared" si="76"/>
        <v>060160041234000</v>
      </c>
      <c r="B2461" s="142" t="s">
        <v>91</v>
      </c>
      <c r="C2461" s="142" t="s">
        <v>1052</v>
      </c>
      <c r="D2461" s="142" t="s">
        <v>3377</v>
      </c>
      <c r="E2461" s="142" t="s">
        <v>3378</v>
      </c>
      <c r="F2461" s="142" t="s">
        <v>3476</v>
      </c>
      <c r="G2461" s="142" t="s">
        <v>3477</v>
      </c>
      <c r="H2461" s="142" t="s">
        <v>3478</v>
      </c>
      <c r="I2461" s="142" t="s">
        <v>21</v>
      </c>
      <c r="J2461" s="142">
        <v>1</v>
      </c>
      <c r="K2461" s="142">
        <v>1</v>
      </c>
      <c r="L2461" s="227">
        <v>17</v>
      </c>
      <c r="M2461" s="227">
        <v>357000</v>
      </c>
      <c r="N2461" s="227">
        <v>23900</v>
      </c>
      <c r="O2461" s="227">
        <v>23900</v>
      </c>
      <c r="P2461" s="227">
        <v>23900</v>
      </c>
      <c r="Q2461" s="227"/>
      <c r="R2461" s="227"/>
      <c r="S2461" s="227"/>
      <c r="T2461" s="227">
        <v>27</v>
      </c>
      <c r="U2461" s="227">
        <v>633300</v>
      </c>
      <c r="V2461" s="227">
        <v>66300</v>
      </c>
      <c r="W2461" s="143">
        <v>46035</v>
      </c>
      <c r="X2461" s="143">
        <v>46035</v>
      </c>
      <c r="Y2461">
        <f t="shared" si="77"/>
        <v>23900</v>
      </c>
    </row>
    <row r="2462" spans="1:25">
      <c r="A2462" s="1" t="str">
        <f t="shared" si="76"/>
        <v>060160042823000</v>
      </c>
      <c r="B2462" s="142" t="s">
        <v>91</v>
      </c>
      <c r="C2462" s="142" t="s">
        <v>1052</v>
      </c>
      <c r="D2462" s="142" t="s">
        <v>3423</v>
      </c>
      <c r="E2462" s="142" t="s">
        <v>3424</v>
      </c>
      <c r="F2462" s="142" t="s">
        <v>3479</v>
      </c>
      <c r="G2462" s="142" t="s">
        <v>3480</v>
      </c>
      <c r="H2462" s="142" t="s">
        <v>3481</v>
      </c>
      <c r="I2462" s="142" t="s">
        <v>23</v>
      </c>
      <c r="J2462" s="142">
        <v>2</v>
      </c>
      <c r="K2462" s="142">
        <v>1</v>
      </c>
      <c r="L2462" s="227">
        <v>548648</v>
      </c>
      <c r="M2462" s="227">
        <v>33240347</v>
      </c>
      <c r="N2462" s="227">
        <v>69900</v>
      </c>
      <c r="O2462" s="227">
        <v>69900</v>
      </c>
      <c r="P2462" s="227">
        <v>69900</v>
      </c>
      <c r="Q2462" s="227"/>
      <c r="R2462" s="227"/>
      <c r="S2462" s="227"/>
      <c r="T2462" s="227">
        <v>90336</v>
      </c>
      <c r="U2462" s="227">
        <v>5670692</v>
      </c>
      <c r="V2462" s="227">
        <v>197602</v>
      </c>
      <c r="W2462" s="143">
        <v>46030</v>
      </c>
      <c r="X2462" s="143">
        <v>46035</v>
      </c>
      <c r="Y2462">
        <f t="shared" si="77"/>
        <v>69900</v>
      </c>
    </row>
    <row r="2463" spans="1:25">
      <c r="A2463" s="1" t="str">
        <f t="shared" si="76"/>
        <v>060160042946000</v>
      </c>
      <c r="B2463" s="142" t="s">
        <v>91</v>
      </c>
      <c r="C2463" s="142" t="s">
        <v>1052</v>
      </c>
      <c r="D2463" s="142" t="s">
        <v>3388</v>
      </c>
      <c r="E2463" s="142" t="s">
        <v>3389</v>
      </c>
      <c r="F2463" s="142" t="s">
        <v>3482</v>
      </c>
      <c r="G2463" s="142" t="s">
        <v>3483</v>
      </c>
      <c r="H2463" s="142" t="s">
        <v>3484</v>
      </c>
      <c r="I2463" s="142" t="s">
        <v>23</v>
      </c>
      <c r="J2463" s="142">
        <v>2</v>
      </c>
      <c r="K2463" s="142">
        <v>1</v>
      </c>
      <c r="L2463" s="227">
        <v>14073</v>
      </c>
      <c r="M2463" s="227">
        <v>324854</v>
      </c>
      <c r="N2463" s="227">
        <v>24900</v>
      </c>
      <c r="O2463" s="227">
        <v>24900</v>
      </c>
      <c r="P2463" s="227">
        <v>24900</v>
      </c>
      <c r="Q2463" s="227"/>
      <c r="R2463" s="227"/>
      <c r="S2463" s="227"/>
      <c r="T2463" s="227">
        <v>28997</v>
      </c>
      <c r="U2463" s="227">
        <v>691815</v>
      </c>
      <c r="V2463" s="227">
        <v>22462</v>
      </c>
      <c r="W2463" s="143">
        <v>46032</v>
      </c>
      <c r="X2463" s="143">
        <v>46035</v>
      </c>
      <c r="Y2463">
        <f t="shared" si="77"/>
        <v>24900</v>
      </c>
    </row>
    <row r="2464" spans="1:25">
      <c r="A2464" s="1" t="str">
        <f t="shared" si="76"/>
        <v>060160049060000</v>
      </c>
      <c r="B2464" s="142" t="s">
        <v>91</v>
      </c>
      <c r="C2464" s="142" t="s">
        <v>1052</v>
      </c>
      <c r="D2464" s="142" t="s">
        <v>3377</v>
      </c>
      <c r="E2464" s="142" t="s">
        <v>3378</v>
      </c>
      <c r="F2464" s="142" t="s">
        <v>3485</v>
      </c>
      <c r="G2464" s="142" t="s">
        <v>3486</v>
      </c>
      <c r="H2464" s="142" t="s">
        <v>3487</v>
      </c>
      <c r="I2464" s="142" t="s">
        <v>23</v>
      </c>
      <c r="J2464" s="142">
        <v>2</v>
      </c>
      <c r="K2464" s="142">
        <v>1</v>
      </c>
      <c r="L2464" s="227">
        <v>573032</v>
      </c>
      <c r="M2464" s="227">
        <v>72372771</v>
      </c>
      <c r="N2464" s="227">
        <v>122900</v>
      </c>
      <c r="O2464" s="227">
        <v>122900</v>
      </c>
      <c r="P2464" s="227">
        <v>122900</v>
      </c>
      <c r="Q2464" s="227"/>
      <c r="R2464" s="227"/>
      <c r="S2464" s="227"/>
      <c r="T2464" s="227">
        <v>532</v>
      </c>
      <c r="U2464" s="227">
        <v>65383</v>
      </c>
      <c r="V2464" s="227">
        <v>-1808</v>
      </c>
      <c r="W2464" s="143">
        <v>46009</v>
      </c>
      <c r="X2464" s="143">
        <v>46024</v>
      </c>
      <c r="Y2464">
        <f t="shared" si="77"/>
        <v>122900</v>
      </c>
    </row>
    <row r="2465" spans="1:25">
      <c r="A2465" s="1" t="str">
        <f t="shared" si="76"/>
        <v>060160049074000</v>
      </c>
      <c r="B2465" s="142" t="s">
        <v>91</v>
      </c>
      <c r="C2465" s="142" t="s">
        <v>1052</v>
      </c>
      <c r="D2465" s="142" t="s">
        <v>3377</v>
      </c>
      <c r="E2465" s="142" t="s">
        <v>3378</v>
      </c>
      <c r="F2465" s="142" t="s">
        <v>3488</v>
      </c>
      <c r="G2465" s="142" t="s">
        <v>3489</v>
      </c>
      <c r="H2465" s="142" t="s">
        <v>3490</v>
      </c>
      <c r="I2465" s="142" t="s">
        <v>23</v>
      </c>
      <c r="J2465" s="142">
        <v>2</v>
      </c>
      <c r="K2465" s="142">
        <v>1</v>
      </c>
      <c r="L2465" s="227">
        <v>489340</v>
      </c>
      <c r="M2465" s="227">
        <v>53557722</v>
      </c>
      <c r="N2465" s="227">
        <v>106900</v>
      </c>
      <c r="O2465" s="227">
        <v>106900</v>
      </c>
      <c r="P2465" s="227">
        <v>106900</v>
      </c>
      <c r="Q2465" s="227"/>
      <c r="R2465" s="227"/>
      <c r="S2465" s="227"/>
      <c r="T2465" s="227">
        <v>58716</v>
      </c>
      <c r="U2465" s="227">
        <v>6126502</v>
      </c>
      <c r="V2465" s="227">
        <v>-299899</v>
      </c>
      <c r="W2465" s="143">
        <v>46032</v>
      </c>
      <c r="X2465" s="143">
        <v>46034</v>
      </c>
      <c r="Y2465">
        <f t="shared" si="77"/>
        <v>106900</v>
      </c>
    </row>
    <row r="2466" spans="1:25">
      <c r="A2466" s="1" t="str">
        <f t="shared" si="76"/>
        <v>060160049618000</v>
      </c>
      <c r="B2466" s="142" t="s">
        <v>91</v>
      </c>
      <c r="C2466" s="142" t="s">
        <v>1052</v>
      </c>
      <c r="D2466" s="142" t="s">
        <v>3423</v>
      </c>
      <c r="E2466" s="142" t="s">
        <v>3424</v>
      </c>
      <c r="F2466" s="142" t="s">
        <v>3491</v>
      </c>
      <c r="G2466" s="142" t="s">
        <v>3492</v>
      </c>
      <c r="H2466" s="142" t="s">
        <v>3493</v>
      </c>
      <c r="I2466" s="142" t="s">
        <v>23</v>
      </c>
      <c r="J2466" s="142">
        <v>2</v>
      </c>
      <c r="K2466" s="142">
        <v>1</v>
      </c>
      <c r="L2466" s="227">
        <v>56500</v>
      </c>
      <c r="M2466" s="227">
        <v>5256254</v>
      </c>
      <c r="N2466" s="227">
        <v>99900</v>
      </c>
      <c r="O2466" s="227">
        <v>95900</v>
      </c>
      <c r="P2466" s="227">
        <v>95900</v>
      </c>
      <c r="Q2466" s="227"/>
      <c r="R2466" s="227"/>
      <c r="S2466" s="227"/>
      <c r="T2466" s="227">
        <v>1000</v>
      </c>
      <c r="U2466" s="227">
        <v>95900</v>
      </c>
      <c r="V2466" s="227">
        <v>2869</v>
      </c>
      <c r="W2466" s="143">
        <v>46032</v>
      </c>
      <c r="X2466" s="143">
        <v>46024</v>
      </c>
      <c r="Y2466">
        <f t="shared" si="77"/>
        <v>95900</v>
      </c>
    </row>
    <row r="2467" spans="1:25">
      <c r="A2467" s="1" t="str">
        <f t="shared" si="76"/>
        <v>060161001860000</v>
      </c>
      <c r="B2467" s="142" t="s">
        <v>91</v>
      </c>
      <c r="C2467" s="142" t="s">
        <v>1052</v>
      </c>
      <c r="D2467" s="142" t="s">
        <v>3494</v>
      </c>
      <c r="E2467" s="142" t="s">
        <v>2486</v>
      </c>
      <c r="F2467" s="142" t="s">
        <v>36</v>
      </c>
      <c r="G2467" s="142" t="s">
        <v>2487</v>
      </c>
      <c r="H2467" s="142" t="s">
        <v>2488</v>
      </c>
      <c r="I2467" s="142" t="s">
        <v>23</v>
      </c>
      <c r="J2467" s="142">
        <v>1</v>
      </c>
      <c r="K2467" s="142">
        <v>30</v>
      </c>
      <c r="L2467" s="227">
        <v>31</v>
      </c>
      <c r="M2467" s="227">
        <v>1204861</v>
      </c>
      <c r="N2467" s="227">
        <v>46800</v>
      </c>
      <c r="O2467" s="227">
        <v>46800</v>
      </c>
      <c r="P2467" s="227">
        <v>1404000</v>
      </c>
      <c r="Q2467" s="227"/>
      <c r="R2467" s="227"/>
      <c r="S2467" s="227"/>
      <c r="T2467" s="227">
        <v>22</v>
      </c>
      <c r="U2467" s="227">
        <v>927568</v>
      </c>
      <c r="V2467" s="227">
        <v>72505</v>
      </c>
      <c r="W2467" s="143">
        <v>45925</v>
      </c>
      <c r="X2467" s="143">
        <v>46028</v>
      </c>
      <c r="Y2467">
        <f t="shared" si="77"/>
        <v>1404000</v>
      </c>
    </row>
    <row r="2468" spans="1:25">
      <c r="A2468" s="1" t="str">
        <f t="shared" si="76"/>
        <v>060161001865000</v>
      </c>
      <c r="B2468" s="142" t="s">
        <v>91</v>
      </c>
      <c r="C2468" s="142" t="s">
        <v>1052</v>
      </c>
      <c r="D2468" s="142" t="s">
        <v>3494</v>
      </c>
      <c r="E2468" s="142" t="s">
        <v>2486</v>
      </c>
      <c r="F2468" s="142" t="s">
        <v>73</v>
      </c>
      <c r="G2468" s="142" t="s">
        <v>2661</v>
      </c>
      <c r="H2468" s="142" t="s">
        <v>2662</v>
      </c>
      <c r="I2468" s="142" t="s">
        <v>21</v>
      </c>
      <c r="J2468" s="142">
        <v>1</v>
      </c>
      <c r="K2468" s="142">
        <v>30</v>
      </c>
      <c r="L2468" s="227">
        <v>266</v>
      </c>
      <c r="M2468" s="227">
        <v>6991725</v>
      </c>
      <c r="N2468" s="227">
        <v>32500</v>
      </c>
      <c r="O2468" s="227">
        <v>32400</v>
      </c>
      <c r="P2468" s="227">
        <v>972000</v>
      </c>
      <c r="Q2468" s="227">
        <v>30</v>
      </c>
      <c r="R2468" s="227">
        <v>2200</v>
      </c>
      <c r="S2468" s="227">
        <v>906000</v>
      </c>
      <c r="T2468" s="227">
        <v>0</v>
      </c>
      <c r="U2468" s="227">
        <v>0</v>
      </c>
      <c r="V2468" s="227">
        <v>0</v>
      </c>
      <c r="W2468" s="143">
        <v>45470</v>
      </c>
      <c r="X2468" s="143">
        <v>45932</v>
      </c>
      <c r="Y2468">
        <f t="shared" si="77"/>
        <v>906000</v>
      </c>
    </row>
    <row r="2469" spans="1:25">
      <c r="A2469" s="1" t="str">
        <f t="shared" si="76"/>
        <v>060161002106000</v>
      </c>
      <c r="B2469" s="142" t="s">
        <v>91</v>
      </c>
      <c r="C2469" s="142" t="s">
        <v>1052</v>
      </c>
      <c r="D2469" s="142" t="s">
        <v>3495</v>
      </c>
      <c r="E2469" s="142" t="s">
        <v>3496</v>
      </c>
      <c r="F2469" s="142" t="s">
        <v>134</v>
      </c>
      <c r="G2469" s="142" t="s">
        <v>135</v>
      </c>
      <c r="H2469" s="142" t="s">
        <v>136</v>
      </c>
      <c r="I2469" s="142" t="s">
        <v>21</v>
      </c>
      <c r="J2469" s="142">
        <v>1</v>
      </c>
      <c r="K2469" s="142">
        <v>20</v>
      </c>
      <c r="L2469" s="227">
        <v>13843</v>
      </c>
      <c r="M2469" s="227">
        <v>111371168</v>
      </c>
      <c r="N2469" s="227">
        <v>10600</v>
      </c>
      <c r="O2469" s="227">
        <v>10000</v>
      </c>
      <c r="P2469" s="227">
        <v>200000</v>
      </c>
      <c r="Q2469" s="227">
        <v>20</v>
      </c>
      <c r="R2469" s="227">
        <v>855</v>
      </c>
      <c r="S2469" s="227">
        <v>182900</v>
      </c>
      <c r="T2469" s="227">
        <v>4940</v>
      </c>
      <c r="U2469" s="227">
        <v>40998973</v>
      </c>
      <c r="V2469" s="227">
        <v>1255162</v>
      </c>
      <c r="W2469" s="143">
        <v>46016</v>
      </c>
      <c r="X2469" s="143">
        <v>46035</v>
      </c>
      <c r="Y2469">
        <f t="shared" si="77"/>
        <v>182900</v>
      </c>
    </row>
    <row r="2470" spans="1:25">
      <c r="A2470" s="1" t="str">
        <f t="shared" si="76"/>
        <v>060161004890000</v>
      </c>
      <c r="B2470" s="142" t="s">
        <v>91</v>
      </c>
      <c r="C2470" s="142" t="s">
        <v>1052</v>
      </c>
      <c r="D2470" s="142" t="s">
        <v>3497</v>
      </c>
      <c r="E2470" s="142" t="s">
        <v>24</v>
      </c>
      <c r="F2470" s="142" t="s">
        <v>140</v>
      </c>
      <c r="G2470" s="142" t="s">
        <v>3498</v>
      </c>
      <c r="H2470" s="142" t="s">
        <v>141</v>
      </c>
      <c r="I2470" s="142" t="s">
        <v>21</v>
      </c>
      <c r="J2470" s="142">
        <v>1</v>
      </c>
      <c r="K2470" s="142">
        <v>20</v>
      </c>
      <c r="L2470" s="227">
        <v>5072</v>
      </c>
      <c r="M2470" s="227">
        <v>21256144</v>
      </c>
      <c r="N2470" s="227">
        <v>5400</v>
      </c>
      <c r="O2470" s="227">
        <v>5400</v>
      </c>
      <c r="P2470" s="227">
        <v>108000</v>
      </c>
      <c r="Q2470" s="227"/>
      <c r="R2470" s="227"/>
      <c r="S2470" s="227"/>
      <c r="T2470" s="227">
        <v>906</v>
      </c>
      <c r="U2470" s="227">
        <v>4194235</v>
      </c>
      <c r="V2470" s="227">
        <v>397298</v>
      </c>
      <c r="W2470" s="143">
        <v>46030</v>
      </c>
      <c r="X2470" s="143">
        <v>46035</v>
      </c>
      <c r="Y2470">
        <f t="shared" si="77"/>
        <v>108000</v>
      </c>
    </row>
    <row r="2471" spans="1:25">
      <c r="A2471" s="1" t="str">
        <f t="shared" si="76"/>
        <v>060161004893000</v>
      </c>
      <c r="B2471" s="142" t="s">
        <v>91</v>
      </c>
      <c r="C2471" s="142" t="s">
        <v>1052</v>
      </c>
      <c r="D2471" s="142" t="s">
        <v>3497</v>
      </c>
      <c r="E2471" s="142" t="s">
        <v>24</v>
      </c>
      <c r="F2471" s="142" t="s">
        <v>144</v>
      </c>
      <c r="G2471" s="142" t="s">
        <v>145</v>
      </c>
      <c r="H2471" s="142" t="s">
        <v>146</v>
      </c>
      <c r="I2471" s="142" t="s">
        <v>23</v>
      </c>
      <c r="J2471" s="142">
        <v>1</v>
      </c>
      <c r="K2471" s="142">
        <v>20</v>
      </c>
      <c r="L2471" s="227">
        <v>2486</v>
      </c>
      <c r="M2471" s="227">
        <v>12510739</v>
      </c>
      <c r="N2471" s="227">
        <v>6900</v>
      </c>
      <c r="O2471" s="227">
        <v>6400</v>
      </c>
      <c r="P2471" s="227">
        <v>128000</v>
      </c>
      <c r="Q2471" s="227">
        <v>20</v>
      </c>
      <c r="R2471" s="227">
        <v>525</v>
      </c>
      <c r="S2471" s="227">
        <v>117500</v>
      </c>
      <c r="T2471" s="227">
        <v>937</v>
      </c>
      <c r="U2471" s="227">
        <v>5050586</v>
      </c>
      <c r="V2471" s="227">
        <v>335154</v>
      </c>
      <c r="W2471" s="143">
        <v>46010</v>
      </c>
      <c r="X2471" s="143">
        <v>46035</v>
      </c>
      <c r="Y2471">
        <f t="shared" si="77"/>
        <v>117500</v>
      </c>
    </row>
    <row r="2472" spans="1:25">
      <c r="A2472" s="1" t="str">
        <f t="shared" si="76"/>
        <v>060161005627000</v>
      </c>
      <c r="B2472" s="142" t="s">
        <v>91</v>
      </c>
      <c r="C2472" s="142" t="s">
        <v>1052</v>
      </c>
      <c r="D2472" s="142" t="s">
        <v>3495</v>
      </c>
      <c r="E2472" s="142" t="s">
        <v>3496</v>
      </c>
      <c r="F2472" s="142" t="s">
        <v>475</v>
      </c>
      <c r="G2472" s="142" t="s">
        <v>476</v>
      </c>
      <c r="H2472" s="142" t="s">
        <v>477</v>
      </c>
      <c r="I2472" s="142" t="s">
        <v>21</v>
      </c>
      <c r="J2472" s="142">
        <v>1</v>
      </c>
      <c r="K2472" s="142">
        <v>12</v>
      </c>
      <c r="L2472" s="227">
        <v>41</v>
      </c>
      <c r="M2472" s="227">
        <v>488167</v>
      </c>
      <c r="N2472" s="227">
        <v>15700</v>
      </c>
      <c r="O2472" s="227">
        <v>15700</v>
      </c>
      <c r="P2472" s="227">
        <v>188400</v>
      </c>
      <c r="Q2472" s="227"/>
      <c r="R2472" s="227"/>
      <c r="S2472" s="227"/>
      <c r="T2472" s="227">
        <v>35</v>
      </c>
      <c r="U2472" s="227">
        <v>461306</v>
      </c>
      <c r="V2472" s="227">
        <v>44579</v>
      </c>
      <c r="W2472" s="143">
        <v>45981</v>
      </c>
      <c r="X2472" s="143">
        <v>46033</v>
      </c>
      <c r="Y2472">
        <f t="shared" si="77"/>
        <v>188400</v>
      </c>
    </row>
    <row r="2473" spans="1:25">
      <c r="A2473" s="1" t="str">
        <f t="shared" si="76"/>
        <v>060161005725000</v>
      </c>
      <c r="B2473" s="142" t="s">
        <v>91</v>
      </c>
      <c r="C2473" s="142" t="s">
        <v>1052</v>
      </c>
      <c r="D2473" s="142" t="s">
        <v>3497</v>
      </c>
      <c r="E2473" s="142" t="s">
        <v>24</v>
      </c>
      <c r="F2473" s="142" t="s">
        <v>150</v>
      </c>
      <c r="G2473" s="142" t="s">
        <v>3499</v>
      </c>
      <c r="H2473" s="142" t="s">
        <v>151</v>
      </c>
      <c r="I2473" s="142" t="s">
        <v>23</v>
      </c>
      <c r="J2473" s="142">
        <v>1</v>
      </c>
      <c r="K2473" s="142">
        <v>10</v>
      </c>
      <c r="L2473" s="227">
        <v>3090</v>
      </c>
      <c r="M2473" s="227">
        <v>39708639</v>
      </c>
      <c r="N2473" s="227">
        <v>16000</v>
      </c>
      <c r="O2473" s="227">
        <v>16000</v>
      </c>
      <c r="P2473" s="227">
        <v>160000</v>
      </c>
      <c r="Q2473" s="227">
        <v>10</v>
      </c>
      <c r="R2473" s="227">
        <v>1100</v>
      </c>
      <c r="S2473" s="227">
        <v>149000</v>
      </c>
      <c r="T2473" s="227">
        <v>471</v>
      </c>
      <c r="U2473" s="227">
        <v>6400991</v>
      </c>
      <c r="V2473" s="227">
        <v>348315</v>
      </c>
      <c r="W2473" s="143">
        <v>46030</v>
      </c>
      <c r="X2473" s="143">
        <v>46035</v>
      </c>
      <c r="Y2473">
        <f t="shared" si="77"/>
        <v>149000</v>
      </c>
    </row>
    <row r="2474" spans="1:25">
      <c r="A2474" s="1" t="str">
        <f t="shared" si="76"/>
        <v>060161005726000</v>
      </c>
      <c r="B2474" s="142" t="s">
        <v>91</v>
      </c>
      <c r="C2474" s="142" t="s">
        <v>1052</v>
      </c>
      <c r="D2474" s="142" t="s">
        <v>3497</v>
      </c>
      <c r="E2474" s="142" t="s">
        <v>24</v>
      </c>
      <c r="F2474" s="142" t="s">
        <v>154</v>
      </c>
      <c r="G2474" s="142" t="s">
        <v>155</v>
      </c>
      <c r="H2474" s="142" t="s">
        <v>156</v>
      </c>
      <c r="I2474" s="142" t="s">
        <v>23</v>
      </c>
      <c r="J2474" s="142">
        <v>1</v>
      </c>
      <c r="K2474" s="142">
        <v>10</v>
      </c>
      <c r="L2474" s="227">
        <v>778</v>
      </c>
      <c r="M2474" s="227">
        <v>14118478</v>
      </c>
      <c r="N2474" s="227">
        <v>21500</v>
      </c>
      <c r="O2474" s="227">
        <v>21500</v>
      </c>
      <c r="P2474" s="227">
        <v>215000</v>
      </c>
      <c r="Q2474" s="227">
        <v>10</v>
      </c>
      <c r="R2474" s="227">
        <v>100</v>
      </c>
      <c r="S2474" s="227">
        <v>214000</v>
      </c>
      <c r="T2474" s="227">
        <v>315</v>
      </c>
      <c r="U2474" s="227">
        <v>6050901</v>
      </c>
      <c r="V2474" s="227">
        <v>334550</v>
      </c>
      <c r="W2474" s="143">
        <v>46010</v>
      </c>
      <c r="X2474" s="143">
        <v>46035</v>
      </c>
      <c r="Y2474">
        <f t="shared" si="77"/>
        <v>214000</v>
      </c>
    </row>
    <row r="2475" spans="1:25">
      <c r="A2475" s="1" t="str">
        <f t="shared" si="76"/>
        <v>060161006631000</v>
      </c>
      <c r="B2475" s="142" t="s">
        <v>91</v>
      </c>
      <c r="C2475" s="142" t="s">
        <v>1052</v>
      </c>
      <c r="D2475" s="142" t="s">
        <v>3500</v>
      </c>
      <c r="E2475" s="142" t="s">
        <v>3501</v>
      </c>
      <c r="F2475" s="142" t="s">
        <v>3502</v>
      </c>
      <c r="G2475" s="142" t="s">
        <v>3503</v>
      </c>
      <c r="H2475" s="142" t="s">
        <v>3504</v>
      </c>
      <c r="I2475" s="142" t="s">
        <v>23</v>
      </c>
      <c r="J2475" s="142">
        <v>1</v>
      </c>
      <c r="K2475" s="142">
        <v>28</v>
      </c>
      <c r="L2475" s="227">
        <v>201</v>
      </c>
      <c r="M2475" s="227">
        <v>4080295</v>
      </c>
      <c r="N2475" s="227">
        <v>29000</v>
      </c>
      <c r="O2475" s="227">
        <v>22500</v>
      </c>
      <c r="P2475" s="227">
        <v>630000</v>
      </c>
      <c r="Q2475" s="227"/>
      <c r="R2475" s="227"/>
      <c r="S2475" s="227"/>
      <c r="T2475" s="227">
        <v>2</v>
      </c>
      <c r="U2475" s="227">
        <v>40541</v>
      </c>
      <c r="V2475" s="227">
        <v>-59</v>
      </c>
      <c r="W2475" s="143">
        <v>45990</v>
      </c>
      <c r="X2475" s="143">
        <v>46033</v>
      </c>
      <c r="Y2475">
        <f t="shared" si="77"/>
        <v>630000</v>
      </c>
    </row>
    <row r="2476" spans="1:25">
      <c r="A2476" s="1" t="str">
        <f t="shared" si="76"/>
        <v>060161007324000</v>
      </c>
      <c r="B2476" s="142" t="s">
        <v>91</v>
      </c>
      <c r="C2476" s="142" t="s">
        <v>1052</v>
      </c>
      <c r="D2476" s="142" t="s">
        <v>3500</v>
      </c>
      <c r="E2476" s="142" t="s">
        <v>3501</v>
      </c>
      <c r="F2476" s="142" t="s">
        <v>3505</v>
      </c>
      <c r="G2476" s="142" t="s">
        <v>3506</v>
      </c>
      <c r="H2476" s="142" t="s">
        <v>3507</v>
      </c>
      <c r="I2476" s="142" t="s">
        <v>23</v>
      </c>
      <c r="J2476" s="142">
        <v>1</v>
      </c>
      <c r="K2476" s="142">
        <v>12</v>
      </c>
      <c r="L2476" s="227">
        <v>26</v>
      </c>
      <c r="M2476" s="227">
        <v>712975</v>
      </c>
      <c r="N2476" s="227">
        <v>42400</v>
      </c>
      <c r="O2476" s="227">
        <v>29000</v>
      </c>
      <c r="P2476" s="227">
        <v>348000</v>
      </c>
      <c r="Q2476" s="227"/>
      <c r="R2476" s="227"/>
      <c r="S2476" s="227"/>
      <c r="T2476" s="227">
        <v>8</v>
      </c>
      <c r="U2476" s="227">
        <v>305586</v>
      </c>
      <c r="V2476" s="227">
        <v>86209</v>
      </c>
      <c r="W2476" s="143">
        <v>46007</v>
      </c>
      <c r="X2476" s="143">
        <v>46031</v>
      </c>
      <c r="Y2476">
        <f t="shared" si="77"/>
        <v>348000</v>
      </c>
    </row>
    <row r="2477" spans="1:25">
      <c r="A2477" s="1" t="str">
        <f t="shared" si="76"/>
        <v>060161008681000</v>
      </c>
      <c r="B2477" s="142" t="s">
        <v>91</v>
      </c>
      <c r="C2477" s="142" t="s">
        <v>1052</v>
      </c>
      <c r="D2477" s="142" t="s">
        <v>3500</v>
      </c>
      <c r="E2477" s="142" t="s">
        <v>3501</v>
      </c>
      <c r="F2477" s="142" t="s">
        <v>3508</v>
      </c>
      <c r="G2477" s="142" t="s">
        <v>3509</v>
      </c>
      <c r="H2477" s="142" t="s">
        <v>3510</v>
      </c>
      <c r="I2477" s="142" t="s">
        <v>21</v>
      </c>
      <c r="J2477" s="142">
        <v>1</v>
      </c>
      <c r="K2477" s="142">
        <v>100</v>
      </c>
      <c r="L2477" s="227">
        <v>52</v>
      </c>
      <c r="M2477" s="227">
        <v>910000</v>
      </c>
      <c r="N2477" s="227">
        <v>24400</v>
      </c>
      <c r="O2477" s="227">
        <v>19900</v>
      </c>
      <c r="P2477" s="227">
        <v>1990000</v>
      </c>
      <c r="Q2477" s="227"/>
      <c r="R2477" s="227"/>
      <c r="S2477" s="227"/>
      <c r="T2477" s="227">
        <v>63</v>
      </c>
      <c r="U2477" s="227">
        <v>1118108</v>
      </c>
      <c r="V2477" s="227">
        <v>15608</v>
      </c>
      <c r="W2477" s="143">
        <v>45990</v>
      </c>
      <c r="X2477" s="143">
        <v>46035</v>
      </c>
      <c r="Y2477">
        <f t="shared" si="77"/>
        <v>1990000</v>
      </c>
    </row>
    <row r="2478" spans="1:25">
      <c r="A2478" s="1" t="str">
        <f t="shared" si="76"/>
        <v>060161012362000</v>
      </c>
      <c r="B2478" s="142" t="s">
        <v>91</v>
      </c>
      <c r="C2478" s="142" t="s">
        <v>1052</v>
      </c>
      <c r="D2478" s="142" t="s">
        <v>3511</v>
      </c>
      <c r="E2478" s="142" t="s">
        <v>3512</v>
      </c>
      <c r="F2478" s="142" t="s">
        <v>3513</v>
      </c>
      <c r="G2478" s="142" t="s">
        <v>3514</v>
      </c>
      <c r="H2478" s="142" t="s">
        <v>3515</v>
      </c>
      <c r="I2478" s="142" t="s">
        <v>21</v>
      </c>
      <c r="J2478" s="142">
        <v>1</v>
      </c>
      <c r="K2478" s="142">
        <v>12</v>
      </c>
      <c r="L2478" s="227">
        <v>105</v>
      </c>
      <c r="M2478" s="227">
        <v>3968727</v>
      </c>
      <c r="N2478" s="227">
        <v>49900</v>
      </c>
      <c r="O2478" s="227">
        <v>39900</v>
      </c>
      <c r="P2478" s="227">
        <v>478800</v>
      </c>
      <c r="Q2478" s="227"/>
      <c r="R2478" s="227"/>
      <c r="S2478" s="227"/>
      <c r="T2478" s="227">
        <v>74</v>
      </c>
      <c r="U2478" s="227">
        <v>2660000</v>
      </c>
      <c r="V2478" s="227">
        <v>-137007</v>
      </c>
      <c r="W2478" s="143">
        <v>46032</v>
      </c>
      <c r="X2478" s="143">
        <v>46035</v>
      </c>
      <c r="Y2478">
        <f t="shared" si="77"/>
        <v>478800</v>
      </c>
    </row>
    <row r="2479" spans="1:25">
      <c r="A2479" s="1" t="str">
        <f t="shared" si="76"/>
        <v>060161012363000</v>
      </c>
      <c r="B2479" s="142" t="s">
        <v>91</v>
      </c>
      <c r="C2479" s="142" t="s">
        <v>1052</v>
      </c>
      <c r="D2479" s="142" t="s">
        <v>3511</v>
      </c>
      <c r="E2479" s="142" t="s">
        <v>3512</v>
      </c>
      <c r="F2479" s="142" t="s">
        <v>3516</v>
      </c>
      <c r="G2479" s="142" t="s">
        <v>3517</v>
      </c>
      <c r="H2479" s="142" t="s">
        <v>3518</v>
      </c>
      <c r="I2479" s="142" t="s">
        <v>21</v>
      </c>
      <c r="J2479" s="142">
        <v>1</v>
      </c>
      <c r="K2479" s="142">
        <v>12</v>
      </c>
      <c r="L2479" s="227">
        <v>98</v>
      </c>
      <c r="M2479" s="227">
        <v>3701828</v>
      </c>
      <c r="N2479" s="227">
        <v>47900</v>
      </c>
      <c r="O2479" s="227">
        <v>39900</v>
      </c>
      <c r="P2479" s="227">
        <v>478800</v>
      </c>
      <c r="Q2479" s="227"/>
      <c r="R2479" s="227"/>
      <c r="S2479" s="227"/>
      <c r="T2479" s="227">
        <v>64</v>
      </c>
      <c r="U2479" s="227">
        <v>2300541</v>
      </c>
      <c r="V2479" s="227">
        <v>-116980</v>
      </c>
      <c r="W2479" s="143">
        <v>46032</v>
      </c>
      <c r="X2479" s="143">
        <v>46035</v>
      </c>
      <c r="Y2479">
        <f t="shared" si="77"/>
        <v>478800</v>
      </c>
    </row>
    <row r="2480" spans="1:25">
      <c r="A2480" s="1" t="str">
        <f t="shared" si="76"/>
        <v>060161012844000</v>
      </c>
      <c r="B2480" s="142" t="s">
        <v>91</v>
      </c>
      <c r="C2480" s="142" t="s">
        <v>1052</v>
      </c>
      <c r="D2480" s="142" t="s">
        <v>3511</v>
      </c>
      <c r="E2480" s="142" t="s">
        <v>3512</v>
      </c>
      <c r="F2480" s="142" t="s">
        <v>3519</v>
      </c>
      <c r="G2480" s="142" t="s">
        <v>3520</v>
      </c>
      <c r="H2480" s="142" t="s">
        <v>3521</v>
      </c>
      <c r="I2480" s="142" t="s">
        <v>21</v>
      </c>
      <c r="J2480" s="142">
        <v>1</v>
      </c>
      <c r="K2480" s="142">
        <v>10</v>
      </c>
      <c r="L2480" s="227">
        <v>28</v>
      </c>
      <c r="M2480" s="227">
        <v>458371</v>
      </c>
      <c r="N2480" s="227">
        <v>22000</v>
      </c>
      <c r="O2480" s="227">
        <v>22000</v>
      </c>
      <c r="P2480" s="227">
        <v>220000</v>
      </c>
      <c r="Q2480" s="227"/>
      <c r="R2480" s="227"/>
      <c r="S2480" s="227"/>
      <c r="T2480" s="227">
        <v>69</v>
      </c>
      <c r="U2480" s="227">
        <v>1367568</v>
      </c>
      <c r="V2480" s="227">
        <v>238011</v>
      </c>
      <c r="W2480" s="143">
        <v>46034</v>
      </c>
      <c r="X2480" s="143">
        <v>46035</v>
      </c>
      <c r="Y2480">
        <f t="shared" si="77"/>
        <v>220000</v>
      </c>
    </row>
    <row r="2481" spans="1:25">
      <c r="A2481" s="1" t="str">
        <f t="shared" si="76"/>
        <v>060161015940000</v>
      </c>
      <c r="B2481" s="142" t="s">
        <v>91</v>
      </c>
      <c r="C2481" s="142" t="s">
        <v>1052</v>
      </c>
      <c r="D2481" s="142" t="s">
        <v>3497</v>
      </c>
      <c r="E2481" s="142" t="s">
        <v>24</v>
      </c>
      <c r="F2481" s="142" t="s">
        <v>160</v>
      </c>
      <c r="G2481" s="142" t="s">
        <v>161</v>
      </c>
      <c r="H2481" s="142" t="s">
        <v>3522</v>
      </c>
      <c r="I2481" s="142" t="s">
        <v>21</v>
      </c>
      <c r="J2481" s="142">
        <v>1</v>
      </c>
      <c r="K2481" s="142">
        <v>10</v>
      </c>
      <c r="L2481" s="227">
        <v>902</v>
      </c>
      <c r="M2481" s="227">
        <v>20761524</v>
      </c>
      <c r="N2481" s="227">
        <v>28000</v>
      </c>
      <c r="O2481" s="227">
        <v>26700</v>
      </c>
      <c r="P2481" s="227">
        <v>267000</v>
      </c>
      <c r="Q2481" s="227">
        <v>10</v>
      </c>
      <c r="R2481" s="227">
        <v>100</v>
      </c>
      <c r="S2481" s="227">
        <v>266000</v>
      </c>
      <c r="T2481" s="227">
        <v>401</v>
      </c>
      <c r="U2481" s="227">
        <v>9556036</v>
      </c>
      <c r="V2481" s="227">
        <v>326135</v>
      </c>
      <c r="W2481" s="143">
        <v>45996</v>
      </c>
      <c r="X2481" s="143">
        <v>46035</v>
      </c>
      <c r="Y2481">
        <f t="shared" si="77"/>
        <v>266000</v>
      </c>
    </row>
    <row r="2482" spans="1:25">
      <c r="A2482" s="1" t="str">
        <f t="shared" si="76"/>
        <v>060161016172000</v>
      </c>
      <c r="B2482" s="142" t="s">
        <v>91</v>
      </c>
      <c r="C2482" s="142" t="s">
        <v>1052</v>
      </c>
      <c r="D2482" s="142" t="s">
        <v>3523</v>
      </c>
      <c r="E2482" s="142" t="s">
        <v>20</v>
      </c>
      <c r="F2482" s="142" t="s">
        <v>166</v>
      </c>
      <c r="G2482" s="142" t="s">
        <v>167</v>
      </c>
      <c r="H2482" s="142" t="s">
        <v>168</v>
      </c>
      <c r="I2482" s="142" t="s">
        <v>21</v>
      </c>
      <c r="J2482" s="142">
        <v>1</v>
      </c>
      <c r="K2482" s="142">
        <v>12</v>
      </c>
      <c r="L2482" s="227">
        <v>39</v>
      </c>
      <c r="M2482" s="227">
        <v>724269</v>
      </c>
      <c r="N2482" s="227">
        <v>23500</v>
      </c>
      <c r="O2482" s="227">
        <v>23500</v>
      </c>
      <c r="P2482" s="227">
        <v>282000</v>
      </c>
      <c r="Q2482" s="227">
        <v>12</v>
      </c>
      <c r="R2482" s="227">
        <v>600</v>
      </c>
      <c r="S2482" s="227">
        <v>274800</v>
      </c>
      <c r="T2482" s="227">
        <v>14</v>
      </c>
      <c r="U2482" s="227">
        <v>296396</v>
      </c>
      <c r="V2482" s="227">
        <v>36402</v>
      </c>
      <c r="W2482" s="143">
        <v>46007</v>
      </c>
      <c r="X2482" s="143">
        <v>46035</v>
      </c>
      <c r="Y2482">
        <f t="shared" si="77"/>
        <v>274800</v>
      </c>
    </row>
    <row r="2483" spans="1:25">
      <c r="A2483" s="1" t="str">
        <f t="shared" si="76"/>
        <v>060161016682000</v>
      </c>
      <c r="B2483" s="142" t="s">
        <v>91</v>
      </c>
      <c r="C2483" s="142" t="s">
        <v>1052</v>
      </c>
      <c r="D2483" s="142" t="s">
        <v>3511</v>
      </c>
      <c r="E2483" s="142" t="s">
        <v>3512</v>
      </c>
      <c r="F2483" s="142" t="s">
        <v>3524</v>
      </c>
      <c r="G2483" s="142" t="s">
        <v>3525</v>
      </c>
      <c r="H2483" s="142" t="s">
        <v>3526</v>
      </c>
      <c r="I2483" s="142" t="s">
        <v>21</v>
      </c>
      <c r="J2483" s="142">
        <v>1</v>
      </c>
      <c r="K2483" s="142">
        <v>10</v>
      </c>
      <c r="L2483" s="227">
        <v>175</v>
      </c>
      <c r="M2483" s="227">
        <v>3851050</v>
      </c>
      <c r="N2483" s="227">
        <v>32900</v>
      </c>
      <c r="O2483" s="227">
        <v>32900</v>
      </c>
      <c r="P2483" s="227">
        <v>329000</v>
      </c>
      <c r="Q2483" s="227"/>
      <c r="R2483" s="227"/>
      <c r="S2483" s="227"/>
      <c r="T2483" s="227">
        <v>52</v>
      </c>
      <c r="U2483" s="227">
        <v>1422342</v>
      </c>
      <c r="V2483" s="227">
        <v>278030</v>
      </c>
      <c r="W2483" s="143">
        <v>46030</v>
      </c>
      <c r="X2483" s="143">
        <v>46035</v>
      </c>
      <c r="Y2483">
        <f t="shared" si="77"/>
        <v>329000</v>
      </c>
    </row>
    <row r="2484" spans="1:25">
      <c r="A2484" s="1" t="str">
        <f t="shared" si="76"/>
        <v>060161017239000</v>
      </c>
      <c r="B2484" s="142" t="s">
        <v>91</v>
      </c>
      <c r="C2484" s="142" t="s">
        <v>1052</v>
      </c>
      <c r="D2484" s="142" t="s">
        <v>3527</v>
      </c>
      <c r="E2484" s="142" t="s">
        <v>22</v>
      </c>
      <c r="F2484" s="142" t="s">
        <v>615</v>
      </c>
      <c r="G2484" s="142" t="s">
        <v>616</v>
      </c>
      <c r="H2484" s="142" t="s">
        <v>617</v>
      </c>
      <c r="I2484" s="142" t="s">
        <v>23</v>
      </c>
      <c r="J2484" s="142">
        <v>1</v>
      </c>
      <c r="K2484" s="142">
        <v>12</v>
      </c>
      <c r="L2484" s="227">
        <v>2911</v>
      </c>
      <c r="M2484" s="227">
        <v>31218700</v>
      </c>
      <c r="N2484" s="227">
        <v>13000</v>
      </c>
      <c r="O2484" s="227">
        <v>12600</v>
      </c>
      <c r="P2484" s="227">
        <v>151200</v>
      </c>
      <c r="Q2484" s="227">
        <v>12</v>
      </c>
      <c r="R2484" s="227">
        <v>700</v>
      </c>
      <c r="S2484" s="227">
        <v>142800</v>
      </c>
      <c r="T2484" s="227">
        <v>829</v>
      </c>
      <c r="U2484" s="227">
        <v>8976306</v>
      </c>
      <c r="V2484" s="227">
        <v>85787</v>
      </c>
      <c r="W2484" s="143">
        <v>46008</v>
      </c>
      <c r="X2484" s="143">
        <v>46035</v>
      </c>
      <c r="Y2484">
        <f t="shared" si="77"/>
        <v>142800</v>
      </c>
    </row>
    <row r="2485" spans="1:25">
      <c r="A2485" s="1" t="str">
        <f t="shared" si="76"/>
        <v>060161017616000</v>
      </c>
      <c r="B2485" s="142" t="s">
        <v>91</v>
      </c>
      <c r="C2485" s="142" t="s">
        <v>1052</v>
      </c>
      <c r="D2485" s="142" t="s">
        <v>3528</v>
      </c>
      <c r="E2485" s="142" t="s">
        <v>27</v>
      </c>
      <c r="F2485" s="142" t="s">
        <v>172</v>
      </c>
      <c r="G2485" s="142" t="s">
        <v>173</v>
      </c>
      <c r="H2485" s="142" t="s">
        <v>174</v>
      </c>
      <c r="I2485" s="142" t="s">
        <v>21</v>
      </c>
      <c r="J2485" s="142">
        <v>1</v>
      </c>
      <c r="K2485" s="142">
        <v>24</v>
      </c>
      <c r="L2485" s="227">
        <v>945</v>
      </c>
      <c r="M2485" s="227">
        <v>2529210</v>
      </c>
      <c r="N2485" s="227">
        <v>3400</v>
      </c>
      <c r="O2485" s="227">
        <v>3400</v>
      </c>
      <c r="P2485" s="227">
        <v>81600</v>
      </c>
      <c r="Q2485" s="227">
        <v>24</v>
      </c>
      <c r="R2485" s="227">
        <v>884</v>
      </c>
      <c r="S2485" s="227">
        <v>60384</v>
      </c>
      <c r="T2485" s="227">
        <v>626</v>
      </c>
      <c r="U2485" s="227">
        <v>1430180</v>
      </c>
      <c r="V2485" s="227">
        <v>-245254</v>
      </c>
      <c r="W2485" s="143">
        <v>46031</v>
      </c>
      <c r="X2485" s="143">
        <v>46035</v>
      </c>
      <c r="Y2485">
        <f t="shared" si="77"/>
        <v>60384</v>
      </c>
    </row>
    <row r="2486" spans="1:25">
      <c r="A2486" s="1" t="str">
        <f t="shared" si="76"/>
        <v>060161017999000</v>
      </c>
      <c r="B2486" s="142" t="s">
        <v>91</v>
      </c>
      <c r="C2486" s="142" t="s">
        <v>1052</v>
      </c>
      <c r="D2486" s="142" t="s">
        <v>3500</v>
      </c>
      <c r="E2486" s="142" t="s">
        <v>3501</v>
      </c>
      <c r="F2486" s="142" t="s">
        <v>3529</v>
      </c>
      <c r="G2486" s="142" t="s">
        <v>3530</v>
      </c>
      <c r="H2486" s="142" t="s">
        <v>3531</v>
      </c>
      <c r="I2486" s="142" t="s">
        <v>21</v>
      </c>
      <c r="J2486" s="142">
        <v>1</v>
      </c>
      <c r="K2486" s="142">
        <v>12</v>
      </c>
      <c r="L2486" s="227">
        <v>145</v>
      </c>
      <c r="M2486" s="227">
        <v>1448537</v>
      </c>
      <c r="N2486" s="227">
        <v>14900</v>
      </c>
      <c r="O2486" s="227">
        <v>14900</v>
      </c>
      <c r="P2486" s="227">
        <v>178800</v>
      </c>
      <c r="Q2486" s="227"/>
      <c r="R2486" s="227"/>
      <c r="S2486" s="227"/>
      <c r="T2486" s="227">
        <v>17</v>
      </c>
      <c r="U2486" s="227">
        <v>228198</v>
      </c>
      <c r="V2486" s="227">
        <v>58370</v>
      </c>
      <c r="W2486" s="143">
        <v>45983</v>
      </c>
      <c r="X2486" s="143">
        <v>46035</v>
      </c>
      <c r="Y2486">
        <f t="shared" si="77"/>
        <v>178800</v>
      </c>
    </row>
    <row r="2487" spans="1:25">
      <c r="A2487" s="1" t="str">
        <f t="shared" si="76"/>
        <v>060161019715000</v>
      </c>
      <c r="B2487" s="142" t="s">
        <v>91</v>
      </c>
      <c r="C2487" s="142" t="s">
        <v>1052</v>
      </c>
      <c r="D2487" s="142" t="s">
        <v>3495</v>
      </c>
      <c r="E2487" s="142" t="s">
        <v>3496</v>
      </c>
      <c r="F2487" s="142" t="s">
        <v>448</v>
      </c>
      <c r="G2487" s="142" t="s">
        <v>449</v>
      </c>
      <c r="H2487" s="142" t="s">
        <v>3532</v>
      </c>
      <c r="I2487" s="142" t="s">
        <v>21</v>
      </c>
      <c r="J2487" s="142">
        <v>1</v>
      </c>
      <c r="K2487" s="142">
        <v>25</v>
      </c>
      <c r="L2487" s="227"/>
      <c r="M2487" s="227"/>
      <c r="N2487" s="227">
        <v>64700</v>
      </c>
      <c r="O2487" s="227">
        <v>64700</v>
      </c>
      <c r="P2487" s="227">
        <v>1617500</v>
      </c>
      <c r="Q2487" s="227"/>
      <c r="R2487" s="227"/>
      <c r="S2487" s="227"/>
      <c r="T2487" s="227"/>
      <c r="U2487" s="227"/>
      <c r="V2487" s="227"/>
      <c r="W2487" s="143"/>
      <c r="X2487" s="143"/>
      <c r="Y2487">
        <f t="shared" si="77"/>
        <v>1617500</v>
      </c>
    </row>
    <row r="2488" spans="1:25">
      <c r="A2488" s="1" t="str">
        <f t="shared" si="76"/>
        <v>060161019929000</v>
      </c>
      <c r="B2488" s="142" t="s">
        <v>91</v>
      </c>
      <c r="C2488" s="142" t="s">
        <v>1052</v>
      </c>
      <c r="D2488" s="142" t="s">
        <v>3497</v>
      </c>
      <c r="E2488" s="142" t="s">
        <v>24</v>
      </c>
      <c r="F2488" s="142" t="s">
        <v>178</v>
      </c>
      <c r="G2488" s="142" t="s">
        <v>3533</v>
      </c>
      <c r="H2488" s="142" t="s">
        <v>179</v>
      </c>
      <c r="I2488" s="142" t="s">
        <v>21</v>
      </c>
      <c r="J2488" s="142">
        <v>1</v>
      </c>
      <c r="K2488" s="142">
        <v>1</v>
      </c>
      <c r="L2488" s="227">
        <v>266</v>
      </c>
      <c r="M2488" s="227">
        <v>19241986</v>
      </c>
      <c r="N2488" s="227">
        <v>90000</v>
      </c>
      <c r="O2488" s="227">
        <v>90000</v>
      </c>
      <c r="P2488" s="227">
        <v>90000</v>
      </c>
      <c r="Q2488" s="227">
        <v>5</v>
      </c>
      <c r="R2488" s="227">
        <v>50</v>
      </c>
      <c r="S2488" s="227">
        <v>89950</v>
      </c>
      <c r="T2488" s="227">
        <v>106</v>
      </c>
      <c r="U2488" s="227">
        <v>8593379</v>
      </c>
      <c r="V2488" s="227">
        <v>925520</v>
      </c>
      <c r="W2488" s="143">
        <v>46030</v>
      </c>
      <c r="X2488" s="143">
        <v>46035</v>
      </c>
      <c r="Y2488">
        <f t="shared" si="77"/>
        <v>89950</v>
      </c>
    </row>
    <row r="2489" spans="1:25">
      <c r="A2489" s="1" t="str">
        <f t="shared" si="76"/>
        <v>060161020238000</v>
      </c>
      <c r="B2489" s="142" t="s">
        <v>91</v>
      </c>
      <c r="C2489" s="142" t="s">
        <v>1052</v>
      </c>
      <c r="D2489" s="142" t="s">
        <v>3534</v>
      </c>
      <c r="E2489" s="142" t="s">
        <v>2492</v>
      </c>
      <c r="F2489" s="142" t="s">
        <v>95</v>
      </c>
      <c r="G2489" s="142" t="s">
        <v>2733</v>
      </c>
      <c r="H2489" s="142" t="s">
        <v>2734</v>
      </c>
      <c r="I2489" s="142" t="s">
        <v>21</v>
      </c>
      <c r="J2489" s="142">
        <v>1</v>
      </c>
      <c r="K2489" s="142">
        <v>6</v>
      </c>
      <c r="L2489" s="227">
        <v>110</v>
      </c>
      <c r="M2489" s="227">
        <v>2123701</v>
      </c>
      <c r="N2489" s="227">
        <v>25300</v>
      </c>
      <c r="O2489" s="227">
        <v>25300</v>
      </c>
      <c r="P2489" s="227">
        <v>151800</v>
      </c>
      <c r="Q2489" s="227"/>
      <c r="R2489" s="227"/>
      <c r="S2489" s="227"/>
      <c r="T2489" s="227">
        <v>198</v>
      </c>
      <c r="U2489" s="227">
        <v>3261802</v>
      </c>
      <c r="V2489" s="227">
        <v>-560859</v>
      </c>
      <c r="W2489" s="143">
        <v>46015</v>
      </c>
      <c r="X2489" s="143">
        <v>46035</v>
      </c>
      <c r="Y2489">
        <f t="shared" si="77"/>
        <v>151800</v>
      </c>
    </row>
    <row r="2490" spans="1:25">
      <c r="A2490" s="1" t="str">
        <f t="shared" si="76"/>
        <v>060161023234000</v>
      </c>
      <c r="B2490" s="142" t="s">
        <v>91</v>
      </c>
      <c r="C2490" s="142" t="s">
        <v>1052</v>
      </c>
      <c r="D2490" s="142" t="s">
        <v>3497</v>
      </c>
      <c r="E2490" s="142" t="s">
        <v>24</v>
      </c>
      <c r="F2490" s="142" t="s">
        <v>182</v>
      </c>
      <c r="G2490" s="142" t="s">
        <v>183</v>
      </c>
      <c r="H2490" s="142" t="s">
        <v>184</v>
      </c>
      <c r="I2490" s="142" t="s">
        <v>21</v>
      </c>
      <c r="J2490" s="142">
        <v>1</v>
      </c>
      <c r="K2490" s="142">
        <v>1</v>
      </c>
      <c r="L2490" s="227">
        <v>902</v>
      </c>
      <c r="M2490" s="227">
        <v>81766792</v>
      </c>
      <c r="N2490" s="227">
        <v>105000</v>
      </c>
      <c r="O2490" s="227">
        <v>105000</v>
      </c>
      <c r="P2490" s="227">
        <v>105000</v>
      </c>
      <c r="Q2490" s="227"/>
      <c r="R2490" s="227"/>
      <c r="S2490" s="227"/>
      <c r="T2490" s="227">
        <v>745</v>
      </c>
      <c r="U2490" s="227">
        <v>68530811</v>
      </c>
      <c r="V2490" s="227">
        <v>996154</v>
      </c>
      <c r="W2490" s="143">
        <v>46030</v>
      </c>
      <c r="X2490" s="143">
        <v>46035</v>
      </c>
      <c r="Y2490">
        <f t="shared" si="77"/>
        <v>105000</v>
      </c>
    </row>
    <row r="2491" spans="1:25">
      <c r="A2491" s="1" t="str">
        <f t="shared" si="76"/>
        <v>060161025539000</v>
      </c>
      <c r="B2491" s="142" t="s">
        <v>91</v>
      </c>
      <c r="C2491" s="142" t="s">
        <v>1052</v>
      </c>
      <c r="D2491" s="142" t="s">
        <v>3528</v>
      </c>
      <c r="E2491" s="142" t="s">
        <v>27</v>
      </c>
      <c r="F2491" s="142" t="s">
        <v>188</v>
      </c>
      <c r="G2491" s="142" t="s">
        <v>189</v>
      </c>
      <c r="H2491" s="142" t="s">
        <v>190</v>
      </c>
      <c r="I2491" s="142" t="s">
        <v>21</v>
      </c>
      <c r="J2491" s="142">
        <v>1</v>
      </c>
      <c r="K2491" s="142">
        <v>1</v>
      </c>
      <c r="L2491" s="227">
        <v>2</v>
      </c>
      <c r="M2491" s="227">
        <v>35135</v>
      </c>
      <c r="N2491" s="227">
        <v>20200</v>
      </c>
      <c r="O2491" s="227">
        <v>20200</v>
      </c>
      <c r="P2491" s="227">
        <v>20200</v>
      </c>
      <c r="Q2491" s="227"/>
      <c r="R2491" s="227"/>
      <c r="S2491" s="227"/>
      <c r="T2491" s="227">
        <v>6</v>
      </c>
      <c r="U2491" s="227">
        <v>109189</v>
      </c>
      <c r="V2491" s="227">
        <v>3783</v>
      </c>
      <c r="W2491" s="143">
        <v>46020</v>
      </c>
      <c r="X2491" s="143">
        <v>46033</v>
      </c>
      <c r="Y2491">
        <f t="shared" si="77"/>
        <v>20200</v>
      </c>
    </row>
    <row r="2492" spans="1:25">
      <c r="A2492" s="1" t="str">
        <f t="shared" si="76"/>
        <v>060161028146000</v>
      </c>
      <c r="B2492" s="142" t="s">
        <v>91</v>
      </c>
      <c r="C2492" s="142" t="s">
        <v>1052</v>
      </c>
      <c r="D2492" s="142" t="s">
        <v>3527</v>
      </c>
      <c r="E2492" s="142" t="s">
        <v>22</v>
      </c>
      <c r="F2492" s="142" t="s">
        <v>621</v>
      </c>
      <c r="G2492" s="142" t="s">
        <v>622</v>
      </c>
      <c r="H2492" s="142" t="s">
        <v>623</v>
      </c>
      <c r="I2492" s="142" t="s">
        <v>26</v>
      </c>
      <c r="J2492" s="142">
        <v>1</v>
      </c>
      <c r="K2492" s="142">
        <v>10</v>
      </c>
      <c r="L2492" s="227"/>
      <c r="M2492" s="227"/>
      <c r="N2492" s="227">
        <v>10000</v>
      </c>
      <c r="O2492" s="227">
        <v>10000</v>
      </c>
      <c r="P2492" s="227">
        <v>100000</v>
      </c>
      <c r="Q2492" s="227"/>
      <c r="R2492" s="227"/>
      <c r="S2492" s="227"/>
      <c r="T2492" s="227"/>
      <c r="U2492" s="227"/>
      <c r="V2492" s="227"/>
      <c r="W2492" s="143"/>
      <c r="X2492" s="143"/>
      <c r="Y2492">
        <f t="shared" si="77"/>
        <v>100000</v>
      </c>
    </row>
    <row r="2493" spans="1:25">
      <c r="A2493" s="1" t="str">
        <f t="shared" si="76"/>
        <v>060161028667000</v>
      </c>
      <c r="B2493" s="142" t="s">
        <v>91</v>
      </c>
      <c r="C2493" s="142" t="s">
        <v>1052</v>
      </c>
      <c r="D2493" s="142" t="s">
        <v>3494</v>
      </c>
      <c r="E2493" s="142" t="s">
        <v>2486</v>
      </c>
      <c r="F2493" s="142" t="s">
        <v>65</v>
      </c>
      <c r="G2493" s="142" t="s">
        <v>2636</v>
      </c>
      <c r="H2493" s="142" t="s">
        <v>2637</v>
      </c>
      <c r="I2493" s="142" t="s">
        <v>21</v>
      </c>
      <c r="J2493" s="142">
        <v>1</v>
      </c>
      <c r="K2493" s="142">
        <v>12</v>
      </c>
      <c r="L2493" s="227"/>
      <c r="M2493" s="227"/>
      <c r="N2493" s="227">
        <v>20700</v>
      </c>
      <c r="O2493" s="227">
        <v>20700</v>
      </c>
      <c r="P2493" s="227">
        <v>248400</v>
      </c>
      <c r="Q2493" s="227"/>
      <c r="R2493" s="227"/>
      <c r="S2493" s="227"/>
      <c r="T2493" s="227"/>
      <c r="U2493" s="227"/>
      <c r="V2493" s="227"/>
      <c r="W2493" s="143">
        <v>45376</v>
      </c>
      <c r="X2493" s="143">
        <v>45381</v>
      </c>
      <c r="Y2493">
        <f t="shared" si="77"/>
        <v>248400</v>
      </c>
    </row>
    <row r="2494" spans="1:25">
      <c r="A2494" s="1" t="str">
        <f t="shared" si="76"/>
        <v>060161028702000</v>
      </c>
      <c r="B2494" s="142" t="s">
        <v>91</v>
      </c>
      <c r="C2494" s="142" t="s">
        <v>1052</v>
      </c>
      <c r="D2494" s="142" t="s">
        <v>3534</v>
      </c>
      <c r="E2494" s="142" t="s">
        <v>2492</v>
      </c>
      <c r="F2494" s="142" t="s">
        <v>40</v>
      </c>
      <c r="G2494" s="142" t="s">
        <v>2493</v>
      </c>
      <c r="H2494" s="142" t="s">
        <v>2494</v>
      </c>
      <c r="I2494" s="142" t="s">
        <v>21</v>
      </c>
      <c r="J2494" s="142">
        <v>1</v>
      </c>
      <c r="K2494" s="142">
        <v>12</v>
      </c>
      <c r="L2494" s="227">
        <v>33</v>
      </c>
      <c r="M2494" s="227">
        <v>583709</v>
      </c>
      <c r="N2494" s="227">
        <v>21200</v>
      </c>
      <c r="O2494" s="227">
        <v>18500</v>
      </c>
      <c r="P2494" s="227">
        <v>222000</v>
      </c>
      <c r="Q2494" s="227">
        <v>12</v>
      </c>
      <c r="R2494" s="227">
        <v>2625</v>
      </c>
      <c r="S2494" s="227">
        <v>190500</v>
      </c>
      <c r="T2494" s="227">
        <v>0</v>
      </c>
      <c r="U2494" s="227">
        <v>0</v>
      </c>
      <c r="V2494" s="227">
        <v>0</v>
      </c>
      <c r="W2494" s="143">
        <v>46014</v>
      </c>
      <c r="X2494" s="143">
        <v>46003</v>
      </c>
      <c r="Y2494">
        <f t="shared" si="77"/>
        <v>190500</v>
      </c>
    </row>
    <row r="2495" spans="1:25">
      <c r="A2495" s="1" t="str">
        <f t="shared" si="76"/>
        <v>060161030417000</v>
      </c>
      <c r="B2495" s="142" t="s">
        <v>91</v>
      </c>
      <c r="C2495" s="142" t="s">
        <v>1052</v>
      </c>
      <c r="D2495" s="142" t="s">
        <v>3523</v>
      </c>
      <c r="E2495" s="142" t="s">
        <v>20</v>
      </c>
      <c r="F2495" s="142" t="s">
        <v>453</v>
      </c>
      <c r="G2495" s="142" t="s">
        <v>454</v>
      </c>
      <c r="H2495" s="142" t="s">
        <v>3535</v>
      </c>
      <c r="I2495" s="142" t="s">
        <v>21</v>
      </c>
      <c r="J2495" s="142">
        <v>1</v>
      </c>
      <c r="K2495" s="142">
        <v>24</v>
      </c>
      <c r="L2495" s="227">
        <v>3724</v>
      </c>
      <c r="M2495" s="227">
        <v>13158290</v>
      </c>
      <c r="N2495" s="227">
        <v>4500</v>
      </c>
      <c r="O2495" s="227">
        <v>4500</v>
      </c>
      <c r="P2495" s="227">
        <v>108000</v>
      </c>
      <c r="Q2495" s="227">
        <v>24</v>
      </c>
      <c r="R2495" s="227">
        <v>450</v>
      </c>
      <c r="S2495" s="227">
        <v>97200</v>
      </c>
      <c r="T2495" s="227">
        <v>887</v>
      </c>
      <c r="U2495" s="227">
        <v>3243162</v>
      </c>
      <c r="V2495" s="227">
        <v>109058</v>
      </c>
      <c r="W2495" s="143">
        <v>46022</v>
      </c>
      <c r="X2495" s="143">
        <v>46035</v>
      </c>
      <c r="Y2495">
        <f t="shared" si="77"/>
        <v>97200</v>
      </c>
    </row>
    <row r="2496" spans="1:25">
      <c r="A2496" s="1" t="str">
        <f t="shared" si="76"/>
        <v>060161030532000</v>
      </c>
      <c r="B2496" s="142" t="s">
        <v>91</v>
      </c>
      <c r="C2496" s="142" t="s">
        <v>1052</v>
      </c>
      <c r="D2496" s="142" t="s">
        <v>3500</v>
      </c>
      <c r="E2496" s="142" t="s">
        <v>3501</v>
      </c>
      <c r="F2496" s="142" t="s">
        <v>3536</v>
      </c>
      <c r="G2496" s="142" t="s">
        <v>3537</v>
      </c>
      <c r="H2496" s="142" t="s">
        <v>3538</v>
      </c>
      <c r="I2496" s="142" t="s">
        <v>21</v>
      </c>
      <c r="J2496" s="142">
        <v>1</v>
      </c>
      <c r="K2496" s="142">
        <v>12</v>
      </c>
      <c r="L2496" s="227">
        <v>56</v>
      </c>
      <c r="M2496" s="227">
        <v>1618865</v>
      </c>
      <c r="N2496" s="227">
        <v>42500</v>
      </c>
      <c r="O2496" s="227">
        <v>42500</v>
      </c>
      <c r="P2496" s="227">
        <v>510000</v>
      </c>
      <c r="Q2496" s="227"/>
      <c r="R2496" s="227"/>
      <c r="S2496" s="227"/>
      <c r="T2496" s="227">
        <v>17</v>
      </c>
      <c r="U2496" s="227">
        <v>650135</v>
      </c>
      <c r="V2496" s="227">
        <v>158694</v>
      </c>
      <c r="W2496" s="143">
        <v>46008</v>
      </c>
      <c r="X2496" s="143">
        <v>46034</v>
      </c>
      <c r="Y2496">
        <f t="shared" si="77"/>
        <v>510000</v>
      </c>
    </row>
    <row r="2497" spans="1:25">
      <c r="A2497" s="1" t="str">
        <f t="shared" si="76"/>
        <v>060161032759000</v>
      </c>
      <c r="B2497" s="142" t="s">
        <v>91</v>
      </c>
      <c r="C2497" s="142" t="s">
        <v>1052</v>
      </c>
      <c r="D2497" s="142" t="s">
        <v>3523</v>
      </c>
      <c r="E2497" s="142" t="s">
        <v>20</v>
      </c>
      <c r="F2497" s="142" t="s">
        <v>194</v>
      </c>
      <c r="G2497" s="142" t="s">
        <v>195</v>
      </c>
      <c r="H2497" s="142" t="s">
        <v>3539</v>
      </c>
      <c r="I2497" s="142" t="s">
        <v>21</v>
      </c>
      <c r="J2497" s="142">
        <v>1</v>
      </c>
      <c r="K2497" s="142">
        <v>8</v>
      </c>
      <c r="L2497" s="227">
        <v>323</v>
      </c>
      <c r="M2497" s="227">
        <v>2504248</v>
      </c>
      <c r="N2497" s="227">
        <v>9100</v>
      </c>
      <c r="O2497" s="227">
        <v>9100</v>
      </c>
      <c r="P2497" s="227">
        <v>72800</v>
      </c>
      <c r="Q2497" s="227">
        <v>8</v>
      </c>
      <c r="R2497" s="227">
        <v>200</v>
      </c>
      <c r="S2497" s="227">
        <v>71200</v>
      </c>
      <c r="T2497" s="227">
        <v>81</v>
      </c>
      <c r="U2497" s="227">
        <v>664054</v>
      </c>
      <c r="V2497" s="227">
        <v>36054</v>
      </c>
      <c r="W2497" s="143">
        <v>46013</v>
      </c>
      <c r="X2497" s="143">
        <v>46034</v>
      </c>
      <c r="Y2497">
        <f t="shared" si="77"/>
        <v>71200</v>
      </c>
    </row>
    <row r="2498" spans="1:25">
      <c r="A2498" s="1" t="str">
        <f t="shared" si="76"/>
        <v>060161032802000</v>
      </c>
      <c r="B2498" s="142" t="s">
        <v>91</v>
      </c>
      <c r="C2498" s="142" t="s">
        <v>1052</v>
      </c>
      <c r="D2498" s="142" t="s">
        <v>3523</v>
      </c>
      <c r="E2498" s="142" t="s">
        <v>20</v>
      </c>
      <c r="F2498" s="142" t="s">
        <v>904</v>
      </c>
      <c r="G2498" s="142" t="s">
        <v>905</v>
      </c>
      <c r="H2498" s="142" t="s">
        <v>3540</v>
      </c>
      <c r="I2498" s="142" t="s">
        <v>21</v>
      </c>
      <c r="J2498" s="142">
        <v>1</v>
      </c>
      <c r="K2498" s="142">
        <v>8</v>
      </c>
      <c r="L2498" s="227">
        <v>112</v>
      </c>
      <c r="M2498" s="227">
        <v>868342</v>
      </c>
      <c r="N2498" s="227">
        <v>9100</v>
      </c>
      <c r="O2498" s="227">
        <v>9100</v>
      </c>
      <c r="P2498" s="227">
        <v>72800</v>
      </c>
      <c r="Q2498" s="227">
        <v>8</v>
      </c>
      <c r="R2498" s="227">
        <v>200</v>
      </c>
      <c r="S2498" s="227">
        <v>71200</v>
      </c>
      <c r="T2498" s="227">
        <v>18</v>
      </c>
      <c r="U2498" s="227">
        <v>147568</v>
      </c>
      <c r="V2498" s="227">
        <v>8013</v>
      </c>
      <c r="W2498" s="143">
        <v>46013</v>
      </c>
      <c r="X2498" s="143">
        <v>46029</v>
      </c>
      <c r="Y2498">
        <f t="shared" si="77"/>
        <v>71200</v>
      </c>
    </row>
    <row r="2499" spans="1:25">
      <c r="A2499" s="1" t="str">
        <f t="shared" si="76"/>
        <v>060161035433000</v>
      </c>
      <c r="B2499" s="142" t="s">
        <v>91</v>
      </c>
      <c r="C2499" s="142" t="s">
        <v>1052</v>
      </c>
      <c r="D2499" s="142" t="s">
        <v>3497</v>
      </c>
      <c r="E2499" s="142" t="s">
        <v>24</v>
      </c>
      <c r="F2499" s="142" t="s">
        <v>200</v>
      </c>
      <c r="G2499" s="142" t="s">
        <v>201</v>
      </c>
      <c r="H2499" s="142" t="s">
        <v>202</v>
      </c>
      <c r="I2499" s="142" t="s">
        <v>21</v>
      </c>
      <c r="J2499" s="142">
        <v>1</v>
      </c>
      <c r="K2499" s="142">
        <v>20</v>
      </c>
      <c r="L2499" s="227">
        <v>172</v>
      </c>
      <c r="M2499" s="227">
        <v>2429694</v>
      </c>
      <c r="N2499" s="227">
        <v>17000</v>
      </c>
      <c r="O2499" s="227">
        <v>16900</v>
      </c>
      <c r="P2499" s="227">
        <v>338000</v>
      </c>
      <c r="Q2499" s="227">
        <v>20</v>
      </c>
      <c r="R2499" s="227">
        <v>300</v>
      </c>
      <c r="S2499" s="227">
        <v>332000</v>
      </c>
      <c r="T2499" s="227">
        <v>67</v>
      </c>
      <c r="U2499" s="227">
        <v>1014685</v>
      </c>
      <c r="V2499" s="227">
        <v>68234</v>
      </c>
      <c r="W2499" s="143">
        <v>46034</v>
      </c>
      <c r="X2499" s="143">
        <v>46035</v>
      </c>
      <c r="Y2499">
        <f t="shared" si="77"/>
        <v>332000</v>
      </c>
    </row>
    <row r="2500" spans="1:25">
      <c r="A2500" s="1" t="str">
        <f t="shared" si="76"/>
        <v>060161035633000</v>
      </c>
      <c r="B2500" s="142" t="s">
        <v>91</v>
      </c>
      <c r="C2500" s="142" t="s">
        <v>1052</v>
      </c>
      <c r="D2500" s="142" t="s">
        <v>3527</v>
      </c>
      <c r="E2500" s="142" t="s">
        <v>22</v>
      </c>
      <c r="F2500" s="142" t="s">
        <v>206</v>
      </c>
      <c r="G2500" s="142" t="s">
        <v>207</v>
      </c>
      <c r="H2500" s="142" t="s">
        <v>208</v>
      </c>
      <c r="I2500" s="142" t="s">
        <v>23</v>
      </c>
      <c r="J2500" s="142">
        <v>1</v>
      </c>
      <c r="K2500" s="142">
        <v>20</v>
      </c>
      <c r="L2500" s="227">
        <v>1689</v>
      </c>
      <c r="M2500" s="227">
        <v>10100283</v>
      </c>
      <c r="N2500" s="227">
        <v>7700</v>
      </c>
      <c r="O2500" s="227">
        <v>7200</v>
      </c>
      <c r="P2500" s="227">
        <v>144000</v>
      </c>
      <c r="Q2500" s="227">
        <v>20</v>
      </c>
      <c r="R2500" s="227">
        <v>300</v>
      </c>
      <c r="S2500" s="227">
        <v>138000</v>
      </c>
      <c r="T2500" s="227">
        <v>380</v>
      </c>
      <c r="U2500" s="227">
        <v>2305045</v>
      </c>
      <c r="V2500" s="227">
        <v>32631</v>
      </c>
      <c r="W2500" s="143">
        <v>46018</v>
      </c>
      <c r="X2500" s="143">
        <v>46035</v>
      </c>
      <c r="Y2500">
        <f t="shared" si="77"/>
        <v>138000</v>
      </c>
    </row>
    <row r="2501" spans="1:25">
      <c r="A2501" s="1" t="str">
        <f t="shared" ref="A2501:A2564" si="78">B2501&amp;F2501</f>
        <v>060161035634000</v>
      </c>
      <c r="B2501" s="142" t="s">
        <v>91</v>
      </c>
      <c r="C2501" s="142" t="s">
        <v>1052</v>
      </c>
      <c r="D2501" s="142" t="s">
        <v>3527</v>
      </c>
      <c r="E2501" s="142" t="s">
        <v>22</v>
      </c>
      <c r="F2501" s="142" t="s">
        <v>212</v>
      </c>
      <c r="G2501" s="142" t="s">
        <v>213</v>
      </c>
      <c r="H2501" s="142" t="s">
        <v>214</v>
      </c>
      <c r="I2501" s="142" t="s">
        <v>23</v>
      </c>
      <c r="J2501" s="142">
        <v>1</v>
      </c>
      <c r="K2501" s="142">
        <v>20</v>
      </c>
      <c r="L2501" s="227">
        <v>18</v>
      </c>
      <c r="M2501" s="227">
        <v>153789</v>
      </c>
      <c r="N2501" s="227">
        <v>10800</v>
      </c>
      <c r="O2501" s="227">
        <v>10000</v>
      </c>
      <c r="P2501" s="227">
        <v>200000</v>
      </c>
      <c r="Q2501" s="227">
        <v>20</v>
      </c>
      <c r="R2501" s="227">
        <v>200</v>
      </c>
      <c r="S2501" s="227">
        <v>196000</v>
      </c>
      <c r="T2501" s="227">
        <v>80</v>
      </c>
      <c r="U2501" s="227">
        <v>706487</v>
      </c>
      <c r="V2501" s="227">
        <v>22982</v>
      </c>
      <c r="W2501" s="143">
        <v>45856</v>
      </c>
      <c r="X2501" s="143">
        <v>46026</v>
      </c>
      <c r="Y2501">
        <f t="shared" ref="Y2501:Y2564" si="79">IF(S2501&gt;0,S2501,P2501)</f>
        <v>196000</v>
      </c>
    </row>
    <row r="2502" spans="1:25">
      <c r="A2502" s="1" t="str">
        <f t="shared" si="78"/>
        <v>060161038533000</v>
      </c>
      <c r="B2502" s="142" t="s">
        <v>91</v>
      </c>
      <c r="C2502" s="142" t="s">
        <v>1052</v>
      </c>
      <c r="D2502" s="142" t="s">
        <v>3494</v>
      </c>
      <c r="E2502" s="142" t="s">
        <v>2486</v>
      </c>
      <c r="F2502" s="142" t="s">
        <v>41</v>
      </c>
      <c r="G2502" s="142" t="s">
        <v>2498</v>
      </c>
      <c r="H2502" s="142" t="s">
        <v>3541</v>
      </c>
      <c r="I2502" s="142" t="s">
        <v>23</v>
      </c>
      <c r="J2502" s="142">
        <v>1</v>
      </c>
      <c r="K2502" s="142">
        <v>12</v>
      </c>
      <c r="L2502" s="227">
        <v>1135</v>
      </c>
      <c r="M2502" s="227">
        <v>23255130</v>
      </c>
      <c r="N2502" s="227">
        <v>29000</v>
      </c>
      <c r="O2502" s="227">
        <v>23500</v>
      </c>
      <c r="P2502" s="227">
        <v>282000</v>
      </c>
      <c r="Q2502" s="227"/>
      <c r="R2502" s="227"/>
      <c r="S2502" s="227"/>
      <c r="T2502" s="227">
        <v>1</v>
      </c>
      <c r="U2502" s="227">
        <v>26126</v>
      </c>
      <c r="V2502" s="227">
        <v>5637</v>
      </c>
      <c r="W2502" s="143">
        <v>45876</v>
      </c>
      <c r="X2502" s="143">
        <v>46024</v>
      </c>
      <c r="Y2502">
        <f t="shared" si="79"/>
        <v>282000</v>
      </c>
    </row>
    <row r="2503" spans="1:25">
      <c r="A2503" s="1" t="str">
        <f t="shared" si="78"/>
        <v>060161038886000</v>
      </c>
      <c r="B2503" s="142" t="s">
        <v>91</v>
      </c>
      <c r="C2503" s="142" t="s">
        <v>1052</v>
      </c>
      <c r="D2503" s="142" t="s">
        <v>3528</v>
      </c>
      <c r="E2503" s="142" t="s">
        <v>27</v>
      </c>
      <c r="F2503" s="142" t="s">
        <v>218</v>
      </c>
      <c r="G2503" s="142" t="s">
        <v>219</v>
      </c>
      <c r="H2503" s="142" t="s">
        <v>220</v>
      </c>
      <c r="I2503" s="142" t="s">
        <v>21</v>
      </c>
      <c r="J2503" s="142">
        <v>1</v>
      </c>
      <c r="K2503" s="142">
        <v>12</v>
      </c>
      <c r="L2503" s="227">
        <v>302</v>
      </c>
      <c r="M2503" s="227">
        <v>1307259</v>
      </c>
      <c r="N2503" s="227">
        <v>5800</v>
      </c>
      <c r="O2503" s="227">
        <v>5800</v>
      </c>
      <c r="P2503" s="227">
        <v>69600</v>
      </c>
      <c r="Q2503" s="227"/>
      <c r="R2503" s="227"/>
      <c r="S2503" s="227"/>
      <c r="T2503" s="227">
        <v>99</v>
      </c>
      <c r="U2503" s="227">
        <v>517297</v>
      </c>
      <c r="V2503" s="227">
        <v>88758</v>
      </c>
      <c r="W2503" s="143">
        <v>46022</v>
      </c>
      <c r="X2503" s="143">
        <v>46035</v>
      </c>
      <c r="Y2503">
        <f t="shared" si="79"/>
        <v>69600</v>
      </c>
    </row>
    <row r="2504" spans="1:25">
      <c r="A2504" s="1" t="str">
        <f t="shared" si="78"/>
        <v>060161038932000</v>
      </c>
      <c r="B2504" s="142" t="s">
        <v>91</v>
      </c>
      <c r="C2504" s="142" t="s">
        <v>1052</v>
      </c>
      <c r="D2504" s="142" t="s">
        <v>3528</v>
      </c>
      <c r="E2504" s="142" t="s">
        <v>27</v>
      </c>
      <c r="F2504" s="142" t="s">
        <v>224</v>
      </c>
      <c r="G2504" s="142" t="s">
        <v>225</v>
      </c>
      <c r="H2504" s="142" t="s">
        <v>226</v>
      </c>
      <c r="I2504" s="142" t="s">
        <v>21</v>
      </c>
      <c r="J2504" s="142">
        <v>1</v>
      </c>
      <c r="K2504" s="142">
        <v>1</v>
      </c>
      <c r="L2504" s="227">
        <v>92</v>
      </c>
      <c r="M2504" s="227">
        <v>1478396</v>
      </c>
      <c r="N2504" s="227">
        <v>18500</v>
      </c>
      <c r="O2504" s="227">
        <v>18500</v>
      </c>
      <c r="P2504" s="227">
        <v>18500</v>
      </c>
      <c r="Q2504" s="227"/>
      <c r="R2504" s="227"/>
      <c r="S2504" s="227"/>
      <c r="T2504" s="227">
        <v>71</v>
      </c>
      <c r="U2504" s="227">
        <v>1183333</v>
      </c>
      <c r="V2504" s="227">
        <v>42397</v>
      </c>
      <c r="W2504" s="143">
        <v>46031</v>
      </c>
      <c r="X2504" s="143">
        <v>46035</v>
      </c>
      <c r="Y2504">
        <f t="shared" si="79"/>
        <v>18500</v>
      </c>
    </row>
    <row r="2505" spans="1:25">
      <c r="A2505" s="1" t="str">
        <f t="shared" si="78"/>
        <v>060161044435000</v>
      </c>
      <c r="B2505" s="142" t="s">
        <v>91</v>
      </c>
      <c r="C2505" s="142" t="s">
        <v>1052</v>
      </c>
      <c r="D2505" s="142" t="s">
        <v>3494</v>
      </c>
      <c r="E2505" s="142" t="s">
        <v>2486</v>
      </c>
      <c r="F2505" s="142" t="s">
        <v>96</v>
      </c>
      <c r="G2505" s="142" t="s">
        <v>2738</v>
      </c>
      <c r="H2505" s="142" t="s">
        <v>2739</v>
      </c>
      <c r="I2505" s="142" t="s">
        <v>21</v>
      </c>
      <c r="J2505" s="142">
        <v>1</v>
      </c>
      <c r="K2505" s="142">
        <v>24</v>
      </c>
      <c r="L2505" s="227">
        <v>99</v>
      </c>
      <c r="M2505" s="227">
        <v>900563</v>
      </c>
      <c r="N2505" s="227">
        <v>12900</v>
      </c>
      <c r="O2505" s="227">
        <v>12900</v>
      </c>
      <c r="P2505" s="227">
        <v>309600</v>
      </c>
      <c r="Q2505" s="227"/>
      <c r="R2505" s="227"/>
      <c r="S2505" s="227"/>
      <c r="T2505" s="227">
        <v>16</v>
      </c>
      <c r="U2505" s="227">
        <v>171532</v>
      </c>
      <c r="V2505" s="227">
        <v>25987</v>
      </c>
      <c r="W2505" s="143">
        <v>45957</v>
      </c>
      <c r="X2505" s="143">
        <v>46030</v>
      </c>
      <c r="Y2505">
        <f t="shared" si="79"/>
        <v>309600</v>
      </c>
    </row>
    <row r="2506" spans="1:25">
      <c r="A2506" s="1" t="str">
        <f t="shared" si="78"/>
        <v>060161044827000</v>
      </c>
      <c r="B2506" s="142" t="s">
        <v>91</v>
      </c>
      <c r="C2506" s="142" t="s">
        <v>1052</v>
      </c>
      <c r="D2506" s="142" t="s">
        <v>3497</v>
      </c>
      <c r="E2506" s="142" t="s">
        <v>24</v>
      </c>
      <c r="F2506" s="142" t="s">
        <v>700</v>
      </c>
      <c r="G2506" s="142" t="s">
        <v>701</v>
      </c>
      <c r="H2506" s="142" t="s">
        <v>702</v>
      </c>
      <c r="I2506" s="142" t="s">
        <v>21</v>
      </c>
      <c r="J2506" s="142">
        <v>1</v>
      </c>
      <c r="K2506" s="142">
        <v>12</v>
      </c>
      <c r="L2506" s="227">
        <v>23</v>
      </c>
      <c r="M2506" s="227">
        <v>523954</v>
      </c>
      <c r="N2506" s="227">
        <v>26000</v>
      </c>
      <c r="O2506" s="227">
        <v>26000</v>
      </c>
      <c r="P2506" s="227">
        <v>312000</v>
      </c>
      <c r="Q2506" s="227"/>
      <c r="R2506" s="227"/>
      <c r="S2506" s="227"/>
      <c r="T2506" s="227">
        <v>9</v>
      </c>
      <c r="U2506" s="227">
        <v>210811</v>
      </c>
      <c r="V2506" s="227">
        <v>5786</v>
      </c>
      <c r="W2506" s="143">
        <v>45996</v>
      </c>
      <c r="X2506" s="143">
        <v>46032</v>
      </c>
      <c r="Y2506">
        <f t="shared" si="79"/>
        <v>312000</v>
      </c>
    </row>
    <row r="2507" spans="1:25">
      <c r="A2507" s="1" t="str">
        <f t="shared" si="78"/>
        <v>060161045756000</v>
      </c>
      <c r="B2507" s="142" t="s">
        <v>91</v>
      </c>
      <c r="C2507" s="142" t="s">
        <v>1052</v>
      </c>
      <c r="D2507" s="142" t="s">
        <v>3495</v>
      </c>
      <c r="E2507" s="142" t="s">
        <v>3496</v>
      </c>
      <c r="F2507" s="142" t="s">
        <v>912</v>
      </c>
      <c r="G2507" s="142" t="s">
        <v>913</v>
      </c>
      <c r="H2507" s="142" t="s">
        <v>914</v>
      </c>
      <c r="I2507" s="142" t="s">
        <v>21</v>
      </c>
      <c r="J2507" s="142">
        <v>1</v>
      </c>
      <c r="K2507" s="142">
        <v>5</v>
      </c>
      <c r="L2507" s="227">
        <v>0</v>
      </c>
      <c r="M2507" s="227">
        <v>0</v>
      </c>
      <c r="N2507" s="227">
        <v>67900</v>
      </c>
      <c r="O2507" s="227">
        <v>67900</v>
      </c>
      <c r="P2507" s="227">
        <v>339500</v>
      </c>
      <c r="Q2507" s="227">
        <v>5</v>
      </c>
      <c r="R2507" s="227">
        <v>3600</v>
      </c>
      <c r="S2507" s="227">
        <v>321500</v>
      </c>
      <c r="T2507" s="227">
        <v>10</v>
      </c>
      <c r="U2507" s="227">
        <v>609009</v>
      </c>
      <c r="V2507" s="227">
        <v>59757</v>
      </c>
      <c r="W2507" s="143">
        <v>46018</v>
      </c>
      <c r="X2507" s="143">
        <v>46030</v>
      </c>
      <c r="Y2507">
        <f t="shared" si="79"/>
        <v>321500</v>
      </c>
    </row>
    <row r="2508" spans="1:25">
      <c r="A2508" s="1" t="str">
        <f t="shared" si="78"/>
        <v>060161048940000</v>
      </c>
      <c r="B2508" s="142" t="s">
        <v>91</v>
      </c>
      <c r="C2508" s="142" t="s">
        <v>1052</v>
      </c>
      <c r="D2508" s="142" t="s">
        <v>3495</v>
      </c>
      <c r="E2508" s="142" t="s">
        <v>3496</v>
      </c>
      <c r="F2508" s="142" t="s">
        <v>918</v>
      </c>
      <c r="G2508" s="142" t="s">
        <v>3542</v>
      </c>
      <c r="H2508" s="142" t="s">
        <v>920</v>
      </c>
      <c r="I2508" s="142" t="s">
        <v>21</v>
      </c>
      <c r="J2508" s="142">
        <v>1</v>
      </c>
      <c r="K2508" s="142">
        <v>12</v>
      </c>
      <c r="L2508" s="227">
        <v>2887</v>
      </c>
      <c r="M2508" s="227">
        <v>50922508</v>
      </c>
      <c r="N2508" s="227">
        <v>22900</v>
      </c>
      <c r="O2508" s="227">
        <v>21500</v>
      </c>
      <c r="P2508" s="227">
        <v>258000</v>
      </c>
      <c r="Q2508" s="227">
        <v>12</v>
      </c>
      <c r="R2508" s="227">
        <v>1550</v>
      </c>
      <c r="S2508" s="227">
        <v>239400</v>
      </c>
      <c r="T2508" s="227">
        <v>668</v>
      </c>
      <c r="U2508" s="227">
        <v>12063063</v>
      </c>
      <c r="V2508" s="227">
        <v>280508</v>
      </c>
      <c r="W2508" s="143">
        <v>45999</v>
      </c>
      <c r="X2508" s="143">
        <v>46035</v>
      </c>
      <c r="Y2508">
        <f t="shared" si="79"/>
        <v>239400</v>
      </c>
    </row>
    <row r="2509" spans="1:25">
      <c r="A2509" s="1" t="str">
        <f t="shared" si="78"/>
        <v>060161053801000</v>
      </c>
      <c r="B2509" s="142" t="s">
        <v>91</v>
      </c>
      <c r="C2509" s="142" t="s">
        <v>1052</v>
      </c>
      <c r="D2509" s="142" t="s">
        <v>3494</v>
      </c>
      <c r="E2509" s="142" t="s">
        <v>2486</v>
      </c>
      <c r="F2509" s="142" t="s">
        <v>42</v>
      </c>
      <c r="G2509" s="142" t="s">
        <v>2503</v>
      </c>
      <c r="H2509" s="142" t="s">
        <v>2504</v>
      </c>
      <c r="I2509" s="142" t="s">
        <v>21</v>
      </c>
      <c r="J2509" s="142">
        <v>1</v>
      </c>
      <c r="K2509" s="142">
        <v>12</v>
      </c>
      <c r="L2509" s="227">
        <v>37</v>
      </c>
      <c r="M2509" s="227">
        <v>1542345</v>
      </c>
      <c r="N2509" s="227">
        <v>54200</v>
      </c>
      <c r="O2509" s="227">
        <v>54200</v>
      </c>
      <c r="P2509" s="227">
        <v>650400</v>
      </c>
      <c r="Q2509" s="227"/>
      <c r="R2509" s="227"/>
      <c r="S2509" s="227"/>
      <c r="T2509" s="227">
        <v>1</v>
      </c>
      <c r="U2509" s="227">
        <v>48829</v>
      </c>
      <c r="V2509" s="227">
        <v>7144</v>
      </c>
      <c r="W2509" s="143">
        <v>46032</v>
      </c>
      <c r="X2509" s="143">
        <v>46028</v>
      </c>
      <c r="Y2509">
        <f t="shared" si="79"/>
        <v>650400</v>
      </c>
    </row>
    <row r="2510" spans="1:25">
      <c r="A2510" s="1" t="str">
        <f t="shared" si="78"/>
        <v>060161053802000</v>
      </c>
      <c r="B2510" s="142" t="s">
        <v>91</v>
      </c>
      <c r="C2510" s="142" t="s">
        <v>1052</v>
      </c>
      <c r="D2510" s="142" t="s">
        <v>3494</v>
      </c>
      <c r="E2510" s="142" t="s">
        <v>2486</v>
      </c>
      <c r="F2510" s="142" t="s">
        <v>74</v>
      </c>
      <c r="G2510" s="142" t="s">
        <v>2668</v>
      </c>
      <c r="H2510" s="142" t="s">
        <v>2669</v>
      </c>
      <c r="I2510" s="142" t="s">
        <v>21</v>
      </c>
      <c r="J2510" s="142">
        <v>1</v>
      </c>
      <c r="K2510" s="142">
        <v>12</v>
      </c>
      <c r="L2510" s="227">
        <v>21</v>
      </c>
      <c r="M2510" s="227">
        <v>875380</v>
      </c>
      <c r="N2510" s="227">
        <v>54200</v>
      </c>
      <c r="O2510" s="227">
        <v>54200</v>
      </c>
      <c r="P2510" s="227">
        <v>650400</v>
      </c>
      <c r="Q2510" s="227"/>
      <c r="R2510" s="227"/>
      <c r="S2510" s="227"/>
      <c r="T2510" s="227">
        <v>2</v>
      </c>
      <c r="U2510" s="227">
        <v>90721</v>
      </c>
      <c r="V2510" s="227">
        <v>7351</v>
      </c>
      <c r="W2510" s="143">
        <v>45619</v>
      </c>
      <c r="X2510" s="143">
        <v>46032</v>
      </c>
      <c r="Y2510">
        <f t="shared" si="79"/>
        <v>650400</v>
      </c>
    </row>
    <row r="2511" spans="1:25">
      <c r="A2511" s="1" t="str">
        <f t="shared" si="78"/>
        <v>060161054010000</v>
      </c>
      <c r="B2511" s="142" t="s">
        <v>91</v>
      </c>
      <c r="C2511" s="142" t="s">
        <v>1052</v>
      </c>
      <c r="D2511" s="142" t="s">
        <v>3534</v>
      </c>
      <c r="E2511" s="142" t="s">
        <v>2492</v>
      </c>
      <c r="F2511" s="142" t="s">
        <v>97</v>
      </c>
      <c r="G2511" s="142" t="s">
        <v>2744</v>
      </c>
      <c r="H2511" s="142" t="s">
        <v>2745</v>
      </c>
      <c r="I2511" s="142" t="s">
        <v>21</v>
      </c>
      <c r="J2511" s="142">
        <v>1</v>
      </c>
      <c r="K2511" s="142">
        <v>4</v>
      </c>
      <c r="L2511" s="227">
        <v>11</v>
      </c>
      <c r="M2511" s="227">
        <v>657079</v>
      </c>
      <c r="N2511" s="227">
        <v>71400</v>
      </c>
      <c r="O2511" s="227">
        <v>67900</v>
      </c>
      <c r="P2511" s="227">
        <v>271600</v>
      </c>
      <c r="Q2511" s="227">
        <v>2</v>
      </c>
      <c r="R2511" s="227">
        <v>2800</v>
      </c>
      <c r="S2511" s="227">
        <v>260400</v>
      </c>
      <c r="T2511" s="227">
        <v>0</v>
      </c>
      <c r="U2511" s="227">
        <v>0</v>
      </c>
      <c r="V2511" s="227">
        <v>0</v>
      </c>
      <c r="W2511" s="143">
        <v>46008</v>
      </c>
      <c r="X2511" s="143">
        <v>46018</v>
      </c>
      <c r="Y2511">
        <f t="shared" si="79"/>
        <v>260400</v>
      </c>
    </row>
    <row r="2512" spans="1:25">
      <c r="A2512" s="1" t="str">
        <f t="shared" si="78"/>
        <v>060161055785000</v>
      </c>
      <c r="B2512" s="142" t="s">
        <v>91</v>
      </c>
      <c r="C2512" s="142" t="s">
        <v>1052</v>
      </c>
      <c r="D2512" s="142" t="s">
        <v>3495</v>
      </c>
      <c r="E2512" s="142" t="s">
        <v>3496</v>
      </c>
      <c r="F2512" s="142" t="s">
        <v>230</v>
      </c>
      <c r="G2512" s="142" t="s">
        <v>231</v>
      </c>
      <c r="H2512" s="142" t="s">
        <v>232</v>
      </c>
      <c r="I2512" s="142" t="s">
        <v>23</v>
      </c>
      <c r="J2512" s="142">
        <v>1</v>
      </c>
      <c r="K2512" s="142">
        <v>12</v>
      </c>
      <c r="L2512" s="227">
        <v>27584</v>
      </c>
      <c r="M2512" s="227">
        <v>365096067</v>
      </c>
      <c r="N2512" s="227">
        <v>17600</v>
      </c>
      <c r="O2512" s="227">
        <v>15500</v>
      </c>
      <c r="P2512" s="227">
        <v>186000</v>
      </c>
      <c r="Q2512" s="227">
        <v>12</v>
      </c>
      <c r="R2512" s="227">
        <v>1458</v>
      </c>
      <c r="S2512" s="227">
        <v>168504</v>
      </c>
      <c r="T2512" s="227">
        <v>1374</v>
      </c>
      <c r="U2512" s="227">
        <v>17483514</v>
      </c>
      <c r="V2512" s="227">
        <v>-702463</v>
      </c>
      <c r="W2512" s="143">
        <v>46010</v>
      </c>
      <c r="X2512" s="143">
        <v>46035</v>
      </c>
      <c r="Y2512">
        <f t="shared" si="79"/>
        <v>168504</v>
      </c>
    </row>
    <row r="2513" spans="1:25">
      <c r="A2513" s="1" t="str">
        <f t="shared" si="78"/>
        <v>060161057501000</v>
      </c>
      <c r="B2513" s="142" t="s">
        <v>91</v>
      </c>
      <c r="C2513" s="142" t="s">
        <v>1052</v>
      </c>
      <c r="D2513" s="142" t="s">
        <v>3523</v>
      </c>
      <c r="E2513" s="142" t="s">
        <v>20</v>
      </c>
      <c r="F2513" s="142" t="s">
        <v>925</v>
      </c>
      <c r="G2513" s="142" t="s">
        <v>926</v>
      </c>
      <c r="H2513" s="142" t="s">
        <v>927</v>
      </c>
      <c r="I2513" s="142" t="s">
        <v>21</v>
      </c>
      <c r="J2513" s="142">
        <v>1</v>
      </c>
      <c r="K2513" s="142">
        <v>72</v>
      </c>
      <c r="L2513" s="227">
        <v>65</v>
      </c>
      <c r="M2513" s="227">
        <v>383456</v>
      </c>
      <c r="N2513" s="227">
        <v>8600</v>
      </c>
      <c r="O2513" s="227">
        <v>8600</v>
      </c>
      <c r="P2513" s="227">
        <v>619200</v>
      </c>
      <c r="Q2513" s="227"/>
      <c r="R2513" s="227"/>
      <c r="S2513" s="227"/>
      <c r="T2513" s="227">
        <v>7</v>
      </c>
      <c r="U2513" s="227">
        <v>54081</v>
      </c>
      <c r="V2513" s="227">
        <v>12786</v>
      </c>
      <c r="W2513" s="143">
        <v>46015</v>
      </c>
      <c r="X2513" s="143">
        <v>46034</v>
      </c>
      <c r="Y2513">
        <f t="shared" si="79"/>
        <v>619200</v>
      </c>
    </row>
    <row r="2514" spans="1:25">
      <c r="A2514" s="1" t="str">
        <f t="shared" si="78"/>
        <v>060161058499000</v>
      </c>
      <c r="B2514" s="142" t="s">
        <v>91</v>
      </c>
      <c r="C2514" s="142" t="s">
        <v>1052</v>
      </c>
      <c r="D2514" s="142" t="s">
        <v>3528</v>
      </c>
      <c r="E2514" s="142" t="s">
        <v>27</v>
      </c>
      <c r="F2514" s="142" t="s">
        <v>236</v>
      </c>
      <c r="G2514" s="142" t="s">
        <v>237</v>
      </c>
      <c r="H2514" s="142" t="s">
        <v>238</v>
      </c>
      <c r="I2514" s="142" t="s">
        <v>21</v>
      </c>
      <c r="J2514" s="142">
        <v>1</v>
      </c>
      <c r="K2514" s="142">
        <v>12</v>
      </c>
      <c r="L2514" s="227">
        <v>462</v>
      </c>
      <c r="M2514" s="227">
        <v>1051420</v>
      </c>
      <c r="N2514" s="227">
        <v>3500</v>
      </c>
      <c r="O2514" s="227">
        <v>3050</v>
      </c>
      <c r="P2514" s="227">
        <v>36600</v>
      </c>
      <c r="Q2514" s="227">
        <v>12</v>
      </c>
      <c r="R2514" s="227">
        <v>350</v>
      </c>
      <c r="S2514" s="227">
        <v>32400</v>
      </c>
      <c r="T2514" s="227">
        <v>151</v>
      </c>
      <c r="U2514" s="227">
        <v>372207</v>
      </c>
      <c r="V2514" s="227">
        <v>28561</v>
      </c>
      <c r="W2514" s="143">
        <v>46031</v>
      </c>
      <c r="X2514" s="143">
        <v>46035</v>
      </c>
      <c r="Y2514">
        <f t="shared" si="79"/>
        <v>32400</v>
      </c>
    </row>
    <row r="2515" spans="1:25">
      <c r="A2515" s="1" t="str">
        <f t="shared" si="78"/>
        <v>060161063695000</v>
      </c>
      <c r="B2515" s="142" t="s">
        <v>91</v>
      </c>
      <c r="C2515" s="142" t="s">
        <v>1052</v>
      </c>
      <c r="D2515" s="142" t="s">
        <v>3511</v>
      </c>
      <c r="E2515" s="142" t="s">
        <v>3512</v>
      </c>
      <c r="F2515" s="142" t="s">
        <v>3543</v>
      </c>
      <c r="G2515" s="142" t="s">
        <v>3544</v>
      </c>
      <c r="H2515" s="142" t="s">
        <v>3545</v>
      </c>
      <c r="I2515" s="142" t="s">
        <v>21</v>
      </c>
      <c r="J2515" s="142">
        <v>1</v>
      </c>
      <c r="K2515" s="142">
        <v>48</v>
      </c>
      <c r="L2515" s="227">
        <v>283</v>
      </c>
      <c r="M2515" s="227">
        <v>5967755</v>
      </c>
      <c r="N2515" s="227">
        <v>24900</v>
      </c>
      <c r="O2515" s="227">
        <v>20500</v>
      </c>
      <c r="P2515" s="227">
        <v>984000</v>
      </c>
      <c r="Q2515" s="227"/>
      <c r="R2515" s="227"/>
      <c r="S2515" s="227"/>
      <c r="T2515" s="227">
        <v>22</v>
      </c>
      <c r="U2515" s="227">
        <v>406306</v>
      </c>
      <c r="V2515" s="227">
        <v>-57618</v>
      </c>
      <c r="W2515" s="143">
        <v>45990</v>
      </c>
      <c r="X2515" s="143">
        <v>46033</v>
      </c>
      <c r="Y2515">
        <f t="shared" si="79"/>
        <v>984000</v>
      </c>
    </row>
    <row r="2516" spans="1:25">
      <c r="A2516" s="1" t="str">
        <f t="shared" si="78"/>
        <v>060161064394000</v>
      </c>
      <c r="B2516" s="142" t="s">
        <v>91</v>
      </c>
      <c r="C2516" s="142" t="s">
        <v>1052</v>
      </c>
      <c r="D2516" s="142" t="s">
        <v>3523</v>
      </c>
      <c r="E2516" s="142" t="s">
        <v>20</v>
      </c>
      <c r="F2516" s="142" t="s">
        <v>724</v>
      </c>
      <c r="G2516" s="142" t="s">
        <v>3546</v>
      </c>
      <c r="H2516" s="142" t="s">
        <v>725</v>
      </c>
      <c r="I2516" s="142" t="s">
        <v>21</v>
      </c>
      <c r="J2516" s="142">
        <v>1</v>
      </c>
      <c r="K2516" s="142">
        <v>36</v>
      </c>
      <c r="L2516" s="227">
        <v>204</v>
      </c>
      <c r="M2516" s="227">
        <v>723116</v>
      </c>
      <c r="N2516" s="227">
        <v>4700</v>
      </c>
      <c r="O2516" s="227">
        <v>4000</v>
      </c>
      <c r="P2516" s="227">
        <v>144000</v>
      </c>
      <c r="Q2516" s="227"/>
      <c r="R2516" s="227"/>
      <c r="S2516" s="227"/>
      <c r="T2516" s="227">
        <v>57</v>
      </c>
      <c r="U2516" s="227">
        <v>205405</v>
      </c>
      <c r="V2516" s="227">
        <v>3358</v>
      </c>
      <c r="W2516" s="143">
        <v>46014</v>
      </c>
      <c r="X2516" s="143">
        <v>46034</v>
      </c>
      <c r="Y2516">
        <f t="shared" si="79"/>
        <v>144000</v>
      </c>
    </row>
    <row r="2517" spans="1:25">
      <c r="A2517" s="1" t="str">
        <f t="shared" si="78"/>
        <v>060161064670000</v>
      </c>
      <c r="B2517" s="142" t="s">
        <v>91</v>
      </c>
      <c r="C2517" s="142" t="s">
        <v>1052</v>
      </c>
      <c r="D2517" s="142" t="s">
        <v>3523</v>
      </c>
      <c r="E2517" s="142" t="s">
        <v>20</v>
      </c>
      <c r="F2517" s="142" t="s">
        <v>242</v>
      </c>
      <c r="G2517" s="142" t="s">
        <v>243</v>
      </c>
      <c r="H2517" s="142" t="s">
        <v>244</v>
      </c>
      <c r="I2517" s="142" t="s">
        <v>21</v>
      </c>
      <c r="J2517" s="142">
        <v>1</v>
      </c>
      <c r="K2517" s="142">
        <v>16</v>
      </c>
      <c r="L2517" s="227">
        <v>1632</v>
      </c>
      <c r="M2517" s="227">
        <v>27932455</v>
      </c>
      <c r="N2517" s="227">
        <v>21500</v>
      </c>
      <c r="O2517" s="227">
        <v>20000</v>
      </c>
      <c r="P2517" s="227">
        <v>320000</v>
      </c>
      <c r="Q2517" s="227">
        <v>16</v>
      </c>
      <c r="R2517" s="227">
        <v>750</v>
      </c>
      <c r="S2517" s="227">
        <v>308000</v>
      </c>
      <c r="T2517" s="227">
        <v>24</v>
      </c>
      <c r="U2517" s="227">
        <v>464865</v>
      </c>
      <c r="V2517" s="227">
        <v>54094</v>
      </c>
      <c r="W2517" s="143">
        <v>46031</v>
      </c>
      <c r="X2517" s="143">
        <v>46035</v>
      </c>
      <c r="Y2517">
        <f t="shared" si="79"/>
        <v>308000</v>
      </c>
    </row>
    <row r="2518" spans="1:25">
      <c r="A2518" s="1" t="str">
        <f t="shared" si="78"/>
        <v>060161064680000</v>
      </c>
      <c r="B2518" s="142" t="s">
        <v>91</v>
      </c>
      <c r="C2518" s="142" t="s">
        <v>1052</v>
      </c>
      <c r="D2518" s="142" t="s">
        <v>3523</v>
      </c>
      <c r="E2518" s="142" t="s">
        <v>20</v>
      </c>
      <c r="F2518" s="142" t="s">
        <v>248</v>
      </c>
      <c r="G2518" s="142" t="s">
        <v>249</v>
      </c>
      <c r="H2518" s="142" t="s">
        <v>250</v>
      </c>
      <c r="I2518" s="142" t="s">
        <v>21</v>
      </c>
      <c r="J2518" s="142">
        <v>1</v>
      </c>
      <c r="K2518" s="142">
        <v>28</v>
      </c>
      <c r="L2518" s="227">
        <v>7722</v>
      </c>
      <c r="M2518" s="227">
        <v>68176224</v>
      </c>
      <c r="N2518" s="227">
        <v>10200</v>
      </c>
      <c r="O2518" s="227">
        <v>8400</v>
      </c>
      <c r="P2518" s="227">
        <v>235200</v>
      </c>
      <c r="Q2518" s="227">
        <v>28</v>
      </c>
      <c r="R2518" s="227">
        <v>100</v>
      </c>
      <c r="S2518" s="227">
        <v>232400</v>
      </c>
      <c r="T2518" s="227">
        <v>619</v>
      </c>
      <c r="U2518" s="227">
        <v>5641081</v>
      </c>
      <c r="V2518" s="227">
        <v>176035</v>
      </c>
      <c r="W2518" s="143">
        <v>46031</v>
      </c>
      <c r="X2518" s="143">
        <v>46035</v>
      </c>
      <c r="Y2518">
        <f t="shared" si="79"/>
        <v>232400</v>
      </c>
    </row>
    <row r="2519" spans="1:25">
      <c r="A2519" s="1" t="str">
        <f t="shared" si="78"/>
        <v>060161065842000</v>
      </c>
      <c r="B2519" s="142" t="s">
        <v>91</v>
      </c>
      <c r="C2519" s="142" t="s">
        <v>1052</v>
      </c>
      <c r="D2519" s="142" t="s">
        <v>3494</v>
      </c>
      <c r="E2519" s="142" t="s">
        <v>2486</v>
      </c>
      <c r="F2519" s="142" t="s">
        <v>43</v>
      </c>
      <c r="G2519" s="142" t="s">
        <v>2508</v>
      </c>
      <c r="H2519" s="142" t="s">
        <v>2509</v>
      </c>
      <c r="I2519" s="142" t="s">
        <v>23</v>
      </c>
      <c r="J2519" s="142">
        <v>1</v>
      </c>
      <c r="K2519" s="142">
        <v>48</v>
      </c>
      <c r="L2519" s="227">
        <v>6598</v>
      </c>
      <c r="M2519" s="227">
        <v>74532543</v>
      </c>
      <c r="N2519" s="227">
        <v>13700</v>
      </c>
      <c r="O2519" s="227">
        <v>13700</v>
      </c>
      <c r="P2519" s="227">
        <v>657600</v>
      </c>
      <c r="Q2519" s="227"/>
      <c r="R2519" s="227"/>
      <c r="S2519" s="227"/>
      <c r="T2519" s="227">
        <v>41</v>
      </c>
      <c r="U2519" s="227">
        <v>506036</v>
      </c>
      <c r="V2519" s="227">
        <v>42890</v>
      </c>
      <c r="W2519" s="143">
        <v>45944</v>
      </c>
      <c r="X2519" s="143">
        <v>46033</v>
      </c>
      <c r="Y2519">
        <f t="shared" si="79"/>
        <v>657600</v>
      </c>
    </row>
    <row r="2520" spans="1:25">
      <c r="A2520" s="1" t="str">
        <f t="shared" si="78"/>
        <v>060161066078000</v>
      </c>
      <c r="B2520" s="142" t="s">
        <v>91</v>
      </c>
      <c r="C2520" s="142" t="s">
        <v>1052</v>
      </c>
      <c r="D2520" s="142" t="s">
        <v>3494</v>
      </c>
      <c r="E2520" s="142" t="s">
        <v>2486</v>
      </c>
      <c r="F2520" s="142" t="s">
        <v>44</v>
      </c>
      <c r="G2520" s="142" t="s">
        <v>2513</v>
      </c>
      <c r="H2520" s="142" t="s">
        <v>2514</v>
      </c>
      <c r="I2520" s="142" t="s">
        <v>21</v>
      </c>
      <c r="J2520" s="142">
        <v>1</v>
      </c>
      <c r="K2520" s="142">
        <v>45</v>
      </c>
      <c r="L2520" s="227">
        <v>90</v>
      </c>
      <c r="M2520" s="227">
        <v>714030</v>
      </c>
      <c r="N2520" s="227">
        <v>10200</v>
      </c>
      <c r="O2520" s="227">
        <v>10200</v>
      </c>
      <c r="P2520" s="227">
        <v>459000</v>
      </c>
      <c r="Q2520" s="227"/>
      <c r="R2520" s="227"/>
      <c r="S2520" s="227"/>
      <c r="T2520" s="227">
        <v>37</v>
      </c>
      <c r="U2520" s="227">
        <v>309550</v>
      </c>
      <c r="V2520" s="227">
        <v>16005</v>
      </c>
      <c r="W2520" s="143">
        <v>46017</v>
      </c>
      <c r="X2520" s="143">
        <v>46032</v>
      </c>
      <c r="Y2520">
        <f t="shared" si="79"/>
        <v>459000</v>
      </c>
    </row>
    <row r="2521" spans="1:25">
      <c r="A2521" s="1" t="str">
        <f t="shared" si="78"/>
        <v>060161067510000</v>
      </c>
      <c r="B2521" s="142" t="s">
        <v>91</v>
      </c>
      <c r="C2521" s="142" t="s">
        <v>1052</v>
      </c>
      <c r="D2521" s="142" t="s">
        <v>3523</v>
      </c>
      <c r="E2521" s="142" t="s">
        <v>20</v>
      </c>
      <c r="F2521" s="142" t="s">
        <v>460</v>
      </c>
      <c r="G2521" s="142" t="s">
        <v>461</v>
      </c>
      <c r="H2521" s="142" t="s">
        <v>462</v>
      </c>
      <c r="I2521" s="142" t="s">
        <v>21</v>
      </c>
      <c r="J2521" s="142">
        <v>1</v>
      </c>
      <c r="K2521" s="142">
        <v>16</v>
      </c>
      <c r="L2521" s="227">
        <v>4390</v>
      </c>
      <c r="M2521" s="227">
        <v>57505437</v>
      </c>
      <c r="N2521" s="227">
        <v>17500</v>
      </c>
      <c r="O2521" s="227">
        <v>17500</v>
      </c>
      <c r="P2521" s="227">
        <v>280000</v>
      </c>
      <c r="Q2521" s="227"/>
      <c r="R2521" s="227"/>
      <c r="S2521" s="227"/>
      <c r="T2521" s="227">
        <v>138</v>
      </c>
      <c r="U2521" s="227">
        <v>2293604</v>
      </c>
      <c r="V2521" s="227">
        <v>485916</v>
      </c>
      <c r="W2521" s="143">
        <v>46024</v>
      </c>
      <c r="X2521" s="143">
        <v>46035</v>
      </c>
      <c r="Y2521">
        <f t="shared" si="79"/>
        <v>280000</v>
      </c>
    </row>
    <row r="2522" spans="1:25">
      <c r="A2522" s="1" t="str">
        <f t="shared" si="78"/>
        <v>060161068899000</v>
      </c>
      <c r="B2522" s="142" t="s">
        <v>91</v>
      </c>
      <c r="C2522" s="142" t="s">
        <v>1052</v>
      </c>
      <c r="D2522" s="142" t="s">
        <v>3534</v>
      </c>
      <c r="E2522" s="142" t="s">
        <v>2492</v>
      </c>
      <c r="F2522" s="142" t="s">
        <v>45</v>
      </c>
      <c r="G2522" s="142" t="s">
        <v>2518</v>
      </c>
      <c r="H2522" s="142" t="s">
        <v>2519</v>
      </c>
      <c r="I2522" s="142" t="s">
        <v>23</v>
      </c>
      <c r="J2522" s="142">
        <v>1</v>
      </c>
      <c r="K2522" s="142">
        <v>60</v>
      </c>
      <c r="L2522" s="227">
        <v>511</v>
      </c>
      <c r="M2522" s="227">
        <v>1998553</v>
      </c>
      <c r="N2522" s="227">
        <v>4800</v>
      </c>
      <c r="O2522" s="227">
        <v>4800</v>
      </c>
      <c r="P2522" s="227">
        <v>288000</v>
      </c>
      <c r="Q2522" s="227">
        <v>60</v>
      </c>
      <c r="R2522" s="227">
        <v>383</v>
      </c>
      <c r="S2522" s="227">
        <v>265020</v>
      </c>
      <c r="T2522" s="227">
        <v>3739</v>
      </c>
      <c r="U2522" s="227">
        <v>14952127</v>
      </c>
      <c r="V2522" s="227">
        <v>328667</v>
      </c>
      <c r="W2522" s="143">
        <v>45984</v>
      </c>
      <c r="X2522" s="143">
        <v>46035</v>
      </c>
      <c r="Y2522">
        <f t="shared" si="79"/>
        <v>265020</v>
      </c>
    </row>
    <row r="2523" spans="1:25">
      <c r="A2523" s="1" t="str">
        <f t="shared" si="78"/>
        <v>060161070906000</v>
      </c>
      <c r="B2523" s="142" t="s">
        <v>91</v>
      </c>
      <c r="C2523" s="142" t="s">
        <v>1052</v>
      </c>
      <c r="D2523" s="142" t="s">
        <v>3497</v>
      </c>
      <c r="E2523" s="142" t="s">
        <v>24</v>
      </c>
      <c r="F2523" s="142" t="s">
        <v>254</v>
      </c>
      <c r="G2523" s="142" t="s">
        <v>255</v>
      </c>
      <c r="H2523" s="142" t="s">
        <v>256</v>
      </c>
      <c r="I2523" s="142" t="s">
        <v>23</v>
      </c>
      <c r="J2523" s="142">
        <v>1</v>
      </c>
      <c r="K2523" s="142">
        <v>60</v>
      </c>
      <c r="L2523" s="227">
        <v>236367</v>
      </c>
      <c r="M2523" s="227">
        <v>938216265</v>
      </c>
      <c r="N2523" s="227">
        <v>4475</v>
      </c>
      <c r="O2523" s="227">
        <v>4475</v>
      </c>
      <c r="P2523" s="227">
        <v>268500</v>
      </c>
      <c r="Q2523" s="227">
        <v>60</v>
      </c>
      <c r="R2523" s="227">
        <v>75</v>
      </c>
      <c r="S2523" s="227">
        <v>264000</v>
      </c>
      <c r="T2523" s="227">
        <v>128197</v>
      </c>
      <c r="U2523" s="227">
        <v>498395915</v>
      </c>
      <c r="V2523" s="227">
        <v>-10459004</v>
      </c>
      <c r="W2523" s="143">
        <v>46029</v>
      </c>
      <c r="X2523" s="143">
        <v>46035</v>
      </c>
      <c r="Y2523">
        <f t="shared" si="79"/>
        <v>264000</v>
      </c>
    </row>
    <row r="2524" spans="1:25">
      <c r="A2524" s="1" t="str">
        <f t="shared" si="78"/>
        <v>060161071008000</v>
      </c>
      <c r="B2524" s="142" t="s">
        <v>91</v>
      </c>
      <c r="C2524" s="142" t="s">
        <v>1052</v>
      </c>
      <c r="D2524" s="142" t="s">
        <v>3523</v>
      </c>
      <c r="E2524" s="142" t="s">
        <v>20</v>
      </c>
      <c r="F2524" s="142" t="s">
        <v>260</v>
      </c>
      <c r="G2524" s="142" t="s">
        <v>261</v>
      </c>
      <c r="H2524" s="142" t="s">
        <v>262</v>
      </c>
      <c r="I2524" s="142" t="s">
        <v>21</v>
      </c>
      <c r="J2524" s="142">
        <v>1</v>
      </c>
      <c r="K2524" s="142">
        <v>12</v>
      </c>
      <c r="L2524" s="227">
        <v>1740</v>
      </c>
      <c r="M2524" s="227">
        <v>12655020</v>
      </c>
      <c r="N2524" s="227">
        <v>8500</v>
      </c>
      <c r="O2524" s="227">
        <v>8500</v>
      </c>
      <c r="P2524" s="227">
        <v>102000</v>
      </c>
      <c r="Q2524" s="227">
        <v>12</v>
      </c>
      <c r="R2524" s="227">
        <v>300</v>
      </c>
      <c r="S2524" s="227">
        <v>98400</v>
      </c>
      <c r="T2524" s="227">
        <v>526</v>
      </c>
      <c r="U2524" s="227">
        <v>3913333</v>
      </c>
      <c r="V2524" s="227">
        <v>87735</v>
      </c>
      <c r="W2524" s="143">
        <v>46015</v>
      </c>
      <c r="X2524" s="143">
        <v>46035</v>
      </c>
      <c r="Y2524">
        <f t="shared" si="79"/>
        <v>98400</v>
      </c>
    </row>
    <row r="2525" spans="1:25">
      <c r="A2525" s="1" t="str">
        <f t="shared" si="78"/>
        <v>060161071171000</v>
      </c>
      <c r="B2525" s="142" t="s">
        <v>91</v>
      </c>
      <c r="C2525" s="142" t="s">
        <v>1052</v>
      </c>
      <c r="D2525" s="142" t="s">
        <v>3511</v>
      </c>
      <c r="E2525" s="142" t="s">
        <v>3512</v>
      </c>
      <c r="F2525" s="142" t="s">
        <v>3547</v>
      </c>
      <c r="G2525" s="142" t="s">
        <v>3548</v>
      </c>
      <c r="H2525" s="142" t="s">
        <v>3549</v>
      </c>
      <c r="I2525" s="142" t="s">
        <v>21</v>
      </c>
      <c r="J2525" s="142">
        <v>1</v>
      </c>
      <c r="K2525" s="142">
        <v>12</v>
      </c>
      <c r="L2525" s="227">
        <v>91</v>
      </c>
      <c r="M2525" s="227">
        <v>4301841</v>
      </c>
      <c r="N2525" s="227">
        <v>64000</v>
      </c>
      <c r="O2525" s="227">
        <v>47900</v>
      </c>
      <c r="P2525" s="227">
        <v>574800</v>
      </c>
      <c r="Q2525" s="227"/>
      <c r="R2525" s="227"/>
      <c r="S2525" s="227"/>
      <c r="T2525" s="227">
        <v>62</v>
      </c>
      <c r="U2525" s="227">
        <v>2723424</v>
      </c>
      <c r="V2525" s="227">
        <v>-207501</v>
      </c>
      <c r="W2525" s="143">
        <v>46032</v>
      </c>
      <c r="X2525" s="143">
        <v>46033</v>
      </c>
      <c r="Y2525">
        <f t="shared" si="79"/>
        <v>574800</v>
      </c>
    </row>
    <row r="2526" spans="1:25">
      <c r="A2526" s="1" t="str">
        <f t="shared" si="78"/>
        <v>060161071173000</v>
      </c>
      <c r="B2526" s="142" t="s">
        <v>91</v>
      </c>
      <c r="C2526" s="142" t="s">
        <v>1052</v>
      </c>
      <c r="D2526" s="142" t="s">
        <v>3511</v>
      </c>
      <c r="E2526" s="142" t="s">
        <v>3512</v>
      </c>
      <c r="F2526" s="142" t="s">
        <v>3550</v>
      </c>
      <c r="G2526" s="142" t="s">
        <v>3551</v>
      </c>
      <c r="H2526" s="142" t="s">
        <v>3552</v>
      </c>
      <c r="I2526" s="142" t="s">
        <v>21</v>
      </c>
      <c r="J2526" s="142">
        <v>1</v>
      </c>
      <c r="K2526" s="142">
        <v>12</v>
      </c>
      <c r="L2526" s="227">
        <v>85</v>
      </c>
      <c r="M2526" s="227">
        <v>4017622</v>
      </c>
      <c r="N2526" s="227">
        <v>59900</v>
      </c>
      <c r="O2526" s="227">
        <v>59900</v>
      </c>
      <c r="P2526" s="227">
        <v>718800</v>
      </c>
      <c r="Q2526" s="227"/>
      <c r="R2526" s="227"/>
      <c r="S2526" s="227"/>
      <c r="T2526" s="227">
        <v>59</v>
      </c>
      <c r="U2526" s="227">
        <v>2652342</v>
      </c>
      <c r="V2526" s="227">
        <v>-136361</v>
      </c>
      <c r="W2526" s="143">
        <v>46035</v>
      </c>
      <c r="X2526" s="143">
        <v>46032</v>
      </c>
      <c r="Y2526">
        <f t="shared" si="79"/>
        <v>718800</v>
      </c>
    </row>
    <row r="2527" spans="1:25">
      <c r="A2527" s="1" t="str">
        <f t="shared" si="78"/>
        <v>060161071606000</v>
      </c>
      <c r="B2527" s="142" t="s">
        <v>91</v>
      </c>
      <c r="C2527" s="142" t="s">
        <v>1052</v>
      </c>
      <c r="D2527" s="142" t="s">
        <v>3523</v>
      </c>
      <c r="E2527" s="142" t="s">
        <v>20</v>
      </c>
      <c r="F2527" s="142" t="s">
        <v>266</v>
      </c>
      <c r="G2527" s="142" t="s">
        <v>267</v>
      </c>
      <c r="H2527" s="142" t="s">
        <v>268</v>
      </c>
      <c r="I2527" s="142" t="s">
        <v>21</v>
      </c>
      <c r="J2527" s="142">
        <v>1</v>
      </c>
      <c r="K2527" s="142">
        <v>9</v>
      </c>
      <c r="L2527" s="227">
        <v>0</v>
      </c>
      <c r="M2527" s="227">
        <v>0</v>
      </c>
      <c r="N2527" s="227">
        <v>17700</v>
      </c>
      <c r="O2527" s="227">
        <v>18100</v>
      </c>
      <c r="P2527" s="227">
        <v>162900</v>
      </c>
      <c r="Q2527" s="227">
        <v>9</v>
      </c>
      <c r="R2527" s="227">
        <v>1500</v>
      </c>
      <c r="S2527" s="227">
        <v>149400</v>
      </c>
      <c r="T2527" s="227">
        <v>720</v>
      </c>
      <c r="U2527" s="227">
        <v>10745910</v>
      </c>
      <c r="V2527" s="227">
        <v>49691</v>
      </c>
      <c r="W2527" s="143">
        <v>46031</v>
      </c>
      <c r="X2527" s="143">
        <v>46035</v>
      </c>
      <c r="Y2527">
        <f t="shared" si="79"/>
        <v>149400</v>
      </c>
    </row>
    <row r="2528" spans="1:25">
      <c r="A2528" s="1" t="str">
        <f t="shared" si="78"/>
        <v>060161072188000</v>
      </c>
      <c r="B2528" s="142" t="s">
        <v>91</v>
      </c>
      <c r="C2528" s="142" t="s">
        <v>1052</v>
      </c>
      <c r="D2528" s="142" t="s">
        <v>3494</v>
      </c>
      <c r="E2528" s="142" t="s">
        <v>2486</v>
      </c>
      <c r="F2528" s="142" t="s">
        <v>46</v>
      </c>
      <c r="G2528" s="142" t="s">
        <v>3553</v>
      </c>
      <c r="H2528" s="142" t="s">
        <v>3554</v>
      </c>
      <c r="I2528" s="142" t="s">
        <v>23</v>
      </c>
      <c r="J2528" s="142">
        <v>1</v>
      </c>
      <c r="K2528" s="142">
        <v>42</v>
      </c>
      <c r="L2528" s="227">
        <v>0</v>
      </c>
      <c r="M2528" s="227">
        <v>0</v>
      </c>
      <c r="N2528" s="227">
        <v>10900</v>
      </c>
      <c r="O2528" s="227">
        <v>9500</v>
      </c>
      <c r="P2528" s="227">
        <v>399000</v>
      </c>
      <c r="Q2528" s="227"/>
      <c r="R2528" s="227"/>
      <c r="S2528" s="227"/>
      <c r="T2528" s="227">
        <v>2</v>
      </c>
      <c r="U2528" s="227">
        <v>19640</v>
      </c>
      <c r="V2528" s="227">
        <v>3183</v>
      </c>
      <c r="W2528" s="143">
        <v>45796</v>
      </c>
      <c r="X2528" s="143">
        <v>46029</v>
      </c>
      <c r="Y2528">
        <f t="shared" si="79"/>
        <v>399000</v>
      </c>
    </row>
    <row r="2529" spans="1:25">
      <c r="A2529" s="1" t="str">
        <f t="shared" si="78"/>
        <v>060161072194000</v>
      </c>
      <c r="B2529" s="142" t="s">
        <v>91</v>
      </c>
      <c r="C2529" s="142" t="s">
        <v>1052</v>
      </c>
      <c r="D2529" s="142" t="s">
        <v>3523</v>
      </c>
      <c r="E2529" s="142" t="s">
        <v>20</v>
      </c>
      <c r="F2529" s="142" t="s">
        <v>272</v>
      </c>
      <c r="G2529" s="142" t="s">
        <v>273</v>
      </c>
      <c r="H2529" s="142" t="s">
        <v>3555</v>
      </c>
      <c r="I2529" s="142" t="s">
        <v>21</v>
      </c>
      <c r="J2529" s="142">
        <v>1</v>
      </c>
      <c r="K2529" s="142">
        <v>24</v>
      </c>
      <c r="L2529" s="227">
        <v>44</v>
      </c>
      <c r="M2529" s="227">
        <v>271674</v>
      </c>
      <c r="N2529" s="227">
        <v>8300</v>
      </c>
      <c r="O2529" s="227">
        <v>6500</v>
      </c>
      <c r="P2529" s="227">
        <v>156000</v>
      </c>
      <c r="Q2529" s="227">
        <v>24</v>
      </c>
      <c r="R2529" s="227">
        <v>100</v>
      </c>
      <c r="S2529" s="227">
        <v>153600</v>
      </c>
      <c r="T2529" s="227">
        <v>4</v>
      </c>
      <c r="U2529" s="227">
        <v>28288</v>
      </c>
      <c r="V2529" s="227">
        <v>3590</v>
      </c>
      <c r="W2529" s="143">
        <v>46034</v>
      </c>
      <c r="X2529" s="143">
        <v>46034</v>
      </c>
      <c r="Y2529">
        <f t="shared" si="79"/>
        <v>153600</v>
      </c>
    </row>
    <row r="2530" spans="1:25">
      <c r="A2530" s="1" t="str">
        <f t="shared" si="78"/>
        <v>060161074335000</v>
      </c>
      <c r="B2530" s="142" t="s">
        <v>91</v>
      </c>
      <c r="C2530" s="142" t="s">
        <v>1052</v>
      </c>
      <c r="D2530" s="142" t="s">
        <v>3494</v>
      </c>
      <c r="E2530" s="142" t="s">
        <v>2486</v>
      </c>
      <c r="F2530" s="142" t="s">
        <v>98</v>
      </c>
      <c r="G2530" s="142" t="s">
        <v>2752</v>
      </c>
      <c r="H2530" s="142" t="s">
        <v>2753</v>
      </c>
      <c r="I2530" s="142" t="s">
        <v>23</v>
      </c>
      <c r="J2530" s="142">
        <v>1</v>
      </c>
      <c r="K2530" s="142">
        <v>30</v>
      </c>
      <c r="L2530" s="227">
        <v>398</v>
      </c>
      <c r="M2530" s="227">
        <v>14495984</v>
      </c>
      <c r="N2530" s="227">
        <v>45800</v>
      </c>
      <c r="O2530" s="227">
        <v>45800</v>
      </c>
      <c r="P2530" s="227">
        <v>1374000</v>
      </c>
      <c r="Q2530" s="227"/>
      <c r="R2530" s="227"/>
      <c r="S2530" s="227"/>
      <c r="T2530" s="227">
        <v>10</v>
      </c>
      <c r="U2530" s="227">
        <v>412613</v>
      </c>
      <c r="V2530" s="227">
        <v>48392</v>
      </c>
      <c r="W2530" s="143">
        <v>45992</v>
      </c>
      <c r="X2530" s="143">
        <v>46034</v>
      </c>
      <c r="Y2530">
        <f t="shared" si="79"/>
        <v>1374000</v>
      </c>
    </row>
    <row r="2531" spans="1:25">
      <c r="A2531" s="1" t="str">
        <f t="shared" si="78"/>
        <v>060161074585000</v>
      </c>
      <c r="B2531" s="142" t="s">
        <v>91</v>
      </c>
      <c r="C2531" s="142" t="s">
        <v>1052</v>
      </c>
      <c r="D2531" s="142" t="s">
        <v>3511</v>
      </c>
      <c r="E2531" s="142" t="s">
        <v>3512</v>
      </c>
      <c r="F2531" s="142" t="s">
        <v>3556</v>
      </c>
      <c r="G2531" s="142" t="s">
        <v>3557</v>
      </c>
      <c r="H2531" s="142" t="s">
        <v>3558</v>
      </c>
      <c r="I2531" s="142" t="s">
        <v>21</v>
      </c>
      <c r="J2531" s="142">
        <v>1</v>
      </c>
      <c r="K2531" s="142">
        <v>1</v>
      </c>
      <c r="L2531" s="227">
        <v>303</v>
      </c>
      <c r="M2531" s="227">
        <v>16437750</v>
      </c>
      <c r="N2531" s="227">
        <v>82900</v>
      </c>
      <c r="O2531" s="227">
        <v>82900</v>
      </c>
      <c r="P2531" s="227">
        <v>82900</v>
      </c>
      <c r="Q2531" s="227"/>
      <c r="R2531" s="227"/>
      <c r="S2531" s="227"/>
      <c r="T2531" s="227">
        <v>2</v>
      </c>
      <c r="U2531" s="227">
        <v>74684</v>
      </c>
      <c r="V2531" s="227">
        <v>-33816</v>
      </c>
      <c r="W2531" s="143">
        <v>45992</v>
      </c>
      <c r="X2531" s="143">
        <v>46030</v>
      </c>
      <c r="Y2531">
        <f t="shared" si="79"/>
        <v>82900</v>
      </c>
    </row>
    <row r="2532" spans="1:25">
      <c r="A2532" s="1" t="str">
        <f t="shared" si="78"/>
        <v>060161074674000</v>
      </c>
      <c r="B2532" s="142" t="s">
        <v>91</v>
      </c>
      <c r="C2532" s="142" t="s">
        <v>1052</v>
      </c>
      <c r="D2532" s="142" t="s">
        <v>3495</v>
      </c>
      <c r="E2532" s="142" t="s">
        <v>3496</v>
      </c>
      <c r="F2532" s="142" t="s">
        <v>278</v>
      </c>
      <c r="G2532" s="142" t="s">
        <v>279</v>
      </c>
      <c r="H2532" s="142" t="s">
        <v>3559</v>
      </c>
      <c r="I2532" s="142" t="s">
        <v>21</v>
      </c>
      <c r="J2532" s="142">
        <v>1</v>
      </c>
      <c r="K2532" s="142">
        <v>20</v>
      </c>
      <c r="L2532" s="227">
        <v>4</v>
      </c>
      <c r="M2532" s="227">
        <v>28563</v>
      </c>
      <c r="N2532" s="227">
        <v>8600</v>
      </c>
      <c r="O2532" s="227">
        <v>8600</v>
      </c>
      <c r="P2532" s="227">
        <v>172000</v>
      </c>
      <c r="Q2532" s="227">
        <v>20</v>
      </c>
      <c r="R2532" s="227">
        <v>600</v>
      </c>
      <c r="S2532" s="227">
        <v>160000</v>
      </c>
      <c r="T2532" s="227">
        <v>376</v>
      </c>
      <c r="U2532" s="227">
        <v>2678919</v>
      </c>
      <c r="V2532" s="227">
        <v>-6012</v>
      </c>
      <c r="W2532" s="143">
        <v>46009</v>
      </c>
      <c r="X2532" s="143">
        <v>46035</v>
      </c>
      <c r="Y2532">
        <f t="shared" si="79"/>
        <v>160000</v>
      </c>
    </row>
    <row r="2533" spans="1:25">
      <c r="A2533" s="1" t="str">
        <f t="shared" si="78"/>
        <v>060161074883000</v>
      </c>
      <c r="B2533" s="142" t="s">
        <v>91</v>
      </c>
      <c r="C2533" s="142" t="s">
        <v>1052</v>
      </c>
      <c r="D2533" s="142" t="s">
        <v>3495</v>
      </c>
      <c r="E2533" s="142" t="s">
        <v>3496</v>
      </c>
      <c r="F2533" s="142" t="s">
        <v>284</v>
      </c>
      <c r="G2533" s="142" t="s">
        <v>285</v>
      </c>
      <c r="H2533" s="142" t="s">
        <v>286</v>
      </c>
      <c r="I2533" s="142" t="s">
        <v>21</v>
      </c>
      <c r="J2533" s="142">
        <v>1</v>
      </c>
      <c r="K2533" s="142">
        <v>50</v>
      </c>
      <c r="L2533" s="227">
        <v>0</v>
      </c>
      <c r="M2533" s="227">
        <v>0</v>
      </c>
      <c r="N2533" s="227">
        <v>16800</v>
      </c>
      <c r="O2533" s="227">
        <v>16100</v>
      </c>
      <c r="P2533" s="227">
        <v>805000</v>
      </c>
      <c r="Q2533" s="227">
        <v>50</v>
      </c>
      <c r="R2533" s="227">
        <v>1200</v>
      </c>
      <c r="S2533" s="227">
        <v>745000</v>
      </c>
      <c r="T2533" s="227">
        <v>35</v>
      </c>
      <c r="U2533" s="227">
        <v>504505</v>
      </c>
      <c r="V2533" s="227">
        <v>38875</v>
      </c>
      <c r="W2533" s="143">
        <v>46032</v>
      </c>
      <c r="X2533" s="143">
        <v>46032</v>
      </c>
      <c r="Y2533">
        <f t="shared" si="79"/>
        <v>745000</v>
      </c>
    </row>
    <row r="2534" spans="1:25">
      <c r="A2534" s="1" t="str">
        <f t="shared" si="78"/>
        <v>060161075557000</v>
      </c>
      <c r="B2534" s="142" t="s">
        <v>91</v>
      </c>
      <c r="C2534" s="142" t="s">
        <v>1052</v>
      </c>
      <c r="D2534" s="142" t="s">
        <v>3528</v>
      </c>
      <c r="E2534" s="142" t="s">
        <v>27</v>
      </c>
      <c r="F2534" s="142" t="s">
        <v>290</v>
      </c>
      <c r="G2534" s="142" t="s">
        <v>291</v>
      </c>
      <c r="H2534" s="142" t="s">
        <v>3560</v>
      </c>
      <c r="I2534" s="142" t="s">
        <v>23</v>
      </c>
      <c r="J2534" s="142">
        <v>1</v>
      </c>
      <c r="K2534" s="142">
        <v>25</v>
      </c>
      <c r="L2534" s="227">
        <v>132</v>
      </c>
      <c r="M2534" s="227">
        <v>1226205</v>
      </c>
      <c r="N2534" s="227">
        <v>11700</v>
      </c>
      <c r="O2534" s="227">
        <v>11500</v>
      </c>
      <c r="P2534" s="227">
        <v>287500</v>
      </c>
      <c r="Q2534" s="227">
        <v>25</v>
      </c>
      <c r="R2534" s="227">
        <v>980</v>
      </c>
      <c r="S2534" s="227">
        <v>263000</v>
      </c>
      <c r="T2534" s="227">
        <v>1</v>
      </c>
      <c r="U2534" s="227">
        <v>9910</v>
      </c>
      <c r="V2534" s="227">
        <v>621</v>
      </c>
      <c r="W2534" s="143">
        <v>46032</v>
      </c>
      <c r="X2534" s="143">
        <v>46023</v>
      </c>
      <c r="Y2534">
        <f t="shared" si="79"/>
        <v>263000</v>
      </c>
    </row>
    <row r="2535" spans="1:25">
      <c r="A2535" s="1" t="str">
        <f t="shared" si="78"/>
        <v>060161076058000</v>
      </c>
      <c r="B2535" s="142" t="s">
        <v>91</v>
      </c>
      <c r="C2535" s="142" t="s">
        <v>1052</v>
      </c>
      <c r="D2535" s="142" t="s">
        <v>3534</v>
      </c>
      <c r="E2535" s="142" t="s">
        <v>2492</v>
      </c>
      <c r="F2535" s="142" t="s">
        <v>47</v>
      </c>
      <c r="G2535" s="142" t="s">
        <v>2528</v>
      </c>
      <c r="H2535" s="142" t="s">
        <v>3561</v>
      </c>
      <c r="I2535" s="142" t="s">
        <v>23</v>
      </c>
      <c r="J2535" s="142">
        <v>1</v>
      </c>
      <c r="K2535" s="142">
        <v>72</v>
      </c>
      <c r="L2535" s="227">
        <v>21224</v>
      </c>
      <c r="M2535" s="227">
        <v>29567447</v>
      </c>
      <c r="N2535" s="227">
        <v>1700</v>
      </c>
      <c r="O2535" s="227">
        <v>1700</v>
      </c>
      <c r="P2535" s="227">
        <v>122400</v>
      </c>
      <c r="Q2535" s="227">
        <v>72</v>
      </c>
      <c r="R2535" s="227">
        <v>242</v>
      </c>
      <c r="S2535" s="227">
        <v>104976</v>
      </c>
      <c r="T2535" s="227">
        <v>869</v>
      </c>
      <c r="U2535" s="227">
        <v>1161247</v>
      </c>
      <c r="V2535" s="227">
        <v>-49369</v>
      </c>
      <c r="W2535" s="143">
        <v>45975</v>
      </c>
      <c r="X2535" s="143">
        <v>46035</v>
      </c>
      <c r="Y2535">
        <f t="shared" si="79"/>
        <v>104976</v>
      </c>
    </row>
    <row r="2536" spans="1:25">
      <c r="A2536" s="1" t="str">
        <f t="shared" si="78"/>
        <v>060161077236000</v>
      </c>
      <c r="B2536" s="142" t="s">
        <v>91</v>
      </c>
      <c r="C2536" s="142" t="s">
        <v>1052</v>
      </c>
      <c r="D2536" s="142" t="s">
        <v>3495</v>
      </c>
      <c r="E2536" s="142" t="s">
        <v>3496</v>
      </c>
      <c r="F2536" s="142" t="s">
        <v>296</v>
      </c>
      <c r="G2536" s="142" t="s">
        <v>3562</v>
      </c>
      <c r="H2536" s="142" t="s">
        <v>298</v>
      </c>
      <c r="I2536" s="142" t="s">
        <v>21</v>
      </c>
      <c r="J2536" s="142">
        <v>1</v>
      </c>
      <c r="K2536" s="142">
        <v>12</v>
      </c>
      <c r="L2536" s="227">
        <v>5482</v>
      </c>
      <c r="M2536" s="227">
        <v>79076104</v>
      </c>
      <c r="N2536" s="227">
        <v>18700</v>
      </c>
      <c r="O2536" s="227">
        <v>17000</v>
      </c>
      <c r="P2536" s="227">
        <v>204000</v>
      </c>
      <c r="Q2536" s="227">
        <v>12</v>
      </c>
      <c r="R2536" s="227">
        <v>875</v>
      </c>
      <c r="S2536" s="227">
        <v>193500</v>
      </c>
      <c r="T2536" s="227">
        <v>931</v>
      </c>
      <c r="U2536" s="227">
        <v>13665045</v>
      </c>
      <c r="V2536" s="227">
        <v>235666</v>
      </c>
      <c r="W2536" s="143">
        <v>45973</v>
      </c>
      <c r="X2536" s="143">
        <v>46035</v>
      </c>
      <c r="Y2536">
        <f t="shared" si="79"/>
        <v>193500</v>
      </c>
    </row>
    <row r="2537" spans="1:25">
      <c r="A2537" s="1" t="str">
        <f t="shared" si="78"/>
        <v>060161077237000</v>
      </c>
      <c r="B2537" s="142" t="s">
        <v>91</v>
      </c>
      <c r="C2537" s="142" t="s">
        <v>1052</v>
      </c>
      <c r="D2537" s="142" t="s">
        <v>3495</v>
      </c>
      <c r="E2537" s="142" t="s">
        <v>3496</v>
      </c>
      <c r="F2537" s="142" t="s">
        <v>302</v>
      </c>
      <c r="G2537" s="142" t="s">
        <v>303</v>
      </c>
      <c r="H2537" s="142" t="s">
        <v>304</v>
      </c>
      <c r="I2537" s="142" t="s">
        <v>21</v>
      </c>
      <c r="J2537" s="142">
        <v>1</v>
      </c>
      <c r="K2537" s="142">
        <v>12</v>
      </c>
      <c r="L2537" s="227">
        <v>4130</v>
      </c>
      <c r="M2537" s="227">
        <v>59579036</v>
      </c>
      <c r="N2537" s="227">
        <v>18900</v>
      </c>
      <c r="O2537" s="227">
        <v>17500</v>
      </c>
      <c r="P2537" s="227">
        <v>210000</v>
      </c>
      <c r="Q2537" s="227">
        <v>12</v>
      </c>
      <c r="R2537" s="227">
        <v>1258</v>
      </c>
      <c r="S2537" s="227">
        <v>194904</v>
      </c>
      <c r="T2537" s="227">
        <v>2444</v>
      </c>
      <c r="U2537" s="227">
        <v>35638874</v>
      </c>
      <c r="V2537" s="227">
        <v>381933</v>
      </c>
      <c r="W2537" s="143">
        <v>46016</v>
      </c>
      <c r="X2537" s="143">
        <v>46035</v>
      </c>
      <c r="Y2537">
        <f t="shared" si="79"/>
        <v>194904</v>
      </c>
    </row>
    <row r="2538" spans="1:25">
      <c r="A2538" s="1" t="str">
        <f t="shared" si="78"/>
        <v>060161077239000</v>
      </c>
      <c r="B2538" s="142" t="s">
        <v>91</v>
      </c>
      <c r="C2538" s="142" t="s">
        <v>1052</v>
      </c>
      <c r="D2538" s="142" t="s">
        <v>3523</v>
      </c>
      <c r="E2538" s="142" t="s">
        <v>20</v>
      </c>
      <c r="F2538" s="142" t="s">
        <v>467</v>
      </c>
      <c r="G2538" s="142" t="s">
        <v>468</v>
      </c>
      <c r="H2538" s="142" t="s">
        <v>469</v>
      </c>
      <c r="I2538" s="142" t="s">
        <v>21</v>
      </c>
      <c r="J2538" s="142">
        <v>1</v>
      </c>
      <c r="K2538" s="142">
        <v>30</v>
      </c>
      <c r="L2538" s="227">
        <v>30</v>
      </c>
      <c r="M2538" s="227">
        <v>314550</v>
      </c>
      <c r="N2538" s="227">
        <v>13400</v>
      </c>
      <c r="O2538" s="227">
        <v>13400</v>
      </c>
      <c r="P2538" s="227">
        <v>402000</v>
      </c>
      <c r="Q2538" s="227">
        <v>30</v>
      </c>
      <c r="R2538" s="227">
        <v>600</v>
      </c>
      <c r="S2538" s="227">
        <v>384000</v>
      </c>
      <c r="T2538" s="227">
        <v>0</v>
      </c>
      <c r="U2538" s="227">
        <v>0</v>
      </c>
      <c r="V2538" s="227">
        <v>0</v>
      </c>
      <c r="W2538" s="143">
        <v>46008</v>
      </c>
      <c r="X2538" s="143">
        <v>45973</v>
      </c>
      <c r="Y2538">
        <f t="shared" si="79"/>
        <v>384000</v>
      </c>
    </row>
    <row r="2539" spans="1:25">
      <c r="A2539" s="1" t="str">
        <f t="shared" si="78"/>
        <v>060161077650000</v>
      </c>
      <c r="B2539" s="142" t="s">
        <v>91</v>
      </c>
      <c r="C2539" s="142" t="s">
        <v>1052</v>
      </c>
      <c r="D2539" s="142" t="s">
        <v>3534</v>
      </c>
      <c r="E2539" s="142" t="s">
        <v>2492</v>
      </c>
      <c r="F2539" s="142" t="s">
        <v>48</v>
      </c>
      <c r="G2539" s="142" t="s">
        <v>2533</v>
      </c>
      <c r="H2539" s="142" t="s">
        <v>2534</v>
      </c>
      <c r="I2539" s="142" t="s">
        <v>21</v>
      </c>
      <c r="J2539" s="142">
        <v>1</v>
      </c>
      <c r="K2539" s="142">
        <v>60</v>
      </c>
      <c r="L2539" s="227">
        <v>333</v>
      </c>
      <c r="M2539" s="227">
        <v>239891</v>
      </c>
      <c r="N2539" s="227">
        <v>950</v>
      </c>
      <c r="O2539" s="227">
        <v>950</v>
      </c>
      <c r="P2539" s="227">
        <v>57000</v>
      </c>
      <c r="Q2539" s="227">
        <v>60</v>
      </c>
      <c r="R2539" s="227">
        <v>133</v>
      </c>
      <c r="S2539" s="227">
        <v>49020</v>
      </c>
      <c r="T2539" s="227">
        <v>18</v>
      </c>
      <c r="U2539" s="227">
        <v>15135</v>
      </c>
      <c r="V2539" s="227">
        <v>2168</v>
      </c>
      <c r="W2539" s="143">
        <v>45940</v>
      </c>
      <c r="X2539" s="143">
        <v>46031</v>
      </c>
      <c r="Y2539">
        <f t="shared" si="79"/>
        <v>49020</v>
      </c>
    </row>
    <row r="2540" spans="1:25">
      <c r="A2540" s="1" t="str">
        <f t="shared" si="78"/>
        <v>060161078236000</v>
      </c>
      <c r="B2540" s="142" t="s">
        <v>91</v>
      </c>
      <c r="C2540" s="142" t="s">
        <v>1052</v>
      </c>
      <c r="D2540" s="142" t="s">
        <v>3534</v>
      </c>
      <c r="E2540" s="142" t="s">
        <v>2492</v>
      </c>
      <c r="F2540" s="142" t="s">
        <v>49</v>
      </c>
      <c r="G2540" s="142" t="s">
        <v>2538</v>
      </c>
      <c r="H2540" s="142" t="s">
        <v>2539</v>
      </c>
      <c r="I2540" s="142" t="s">
        <v>21</v>
      </c>
      <c r="J2540" s="142">
        <v>1</v>
      </c>
      <c r="K2540" s="142">
        <v>5</v>
      </c>
      <c r="L2540" s="227">
        <v>329</v>
      </c>
      <c r="M2540" s="227">
        <v>2697621</v>
      </c>
      <c r="N2540" s="227">
        <v>9600</v>
      </c>
      <c r="O2540" s="227">
        <v>9600</v>
      </c>
      <c r="P2540" s="227">
        <v>48000</v>
      </c>
      <c r="Q2540" s="227">
        <v>5</v>
      </c>
      <c r="R2540" s="227">
        <v>300</v>
      </c>
      <c r="S2540" s="227">
        <v>46500</v>
      </c>
      <c r="T2540" s="227">
        <v>348</v>
      </c>
      <c r="U2540" s="227">
        <v>2884063</v>
      </c>
      <c r="V2540" s="227">
        <v>30653</v>
      </c>
      <c r="W2540" s="143">
        <v>46034</v>
      </c>
      <c r="X2540" s="143">
        <v>46035</v>
      </c>
      <c r="Y2540">
        <f t="shared" si="79"/>
        <v>46500</v>
      </c>
    </row>
    <row r="2541" spans="1:25">
      <c r="A2541" s="1" t="str">
        <f t="shared" si="78"/>
        <v>060161082607000</v>
      </c>
      <c r="B2541" s="142" t="s">
        <v>91</v>
      </c>
      <c r="C2541" s="142" t="s">
        <v>1052</v>
      </c>
      <c r="D2541" s="142" t="s">
        <v>3495</v>
      </c>
      <c r="E2541" s="142" t="s">
        <v>3496</v>
      </c>
      <c r="F2541" s="142" t="s">
        <v>308</v>
      </c>
      <c r="G2541" s="142" t="s">
        <v>309</v>
      </c>
      <c r="H2541" s="142" t="s">
        <v>310</v>
      </c>
      <c r="I2541" s="142" t="s">
        <v>21</v>
      </c>
      <c r="J2541" s="142">
        <v>1</v>
      </c>
      <c r="K2541" s="142">
        <v>12</v>
      </c>
      <c r="L2541" s="227">
        <v>6</v>
      </c>
      <c r="M2541" s="227">
        <v>94292</v>
      </c>
      <c r="N2541" s="227">
        <v>19900</v>
      </c>
      <c r="O2541" s="227">
        <v>17900</v>
      </c>
      <c r="P2541" s="227">
        <v>214800</v>
      </c>
      <c r="Q2541" s="227"/>
      <c r="R2541" s="227"/>
      <c r="S2541" s="227"/>
      <c r="T2541" s="227">
        <v>0</v>
      </c>
      <c r="U2541" s="227">
        <v>0</v>
      </c>
      <c r="V2541" s="227">
        <v>0</v>
      </c>
      <c r="W2541" s="143">
        <v>46008</v>
      </c>
      <c r="X2541" s="143">
        <v>46011</v>
      </c>
      <c r="Y2541">
        <f t="shared" si="79"/>
        <v>214800</v>
      </c>
    </row>
    <row r="2542" spans="1:25">
      <c r="A2542" s="1" t="str">
        <f t="shared" si="78"/>
        <v>060161082627000</v>
      </c>
      <c r="B2542" s="142" t="s">
        <v>91</v>
      </c>
      <c r="C2542" s="142" t="s">
        <v>1052</v>
      </c>
      <c r="D2542" s="142" t="s">
        <v>3528</v>
      </c>
      <c r="E2542" s="142" t="s">
        <v>27</v>
      </c>
      <c r="F2542" s="142" t="s">
        <v>482</v>
      </c>
      <c r="G2542" s="142" t="s">
        <v>483</v>
      </c>
      <c r="H2542" s="142" t="s">
        <v>484</v>
      </c>
      <c r="I2542" s="142" t="s">
        <v>21</v>
      </c>
      <c r="J2542" s="142">
        <v>1</v>
      </c>
      <c r="K2542" s="142">
        <v>24</v>
      </c>
      <c r="L2542" s="227">
        <v>359</v>
      </c>
      <c r="M2542" s="227">
        <v>751587</v>
      </c>
      <c r="N2542" s="227">
        <v>3400</v>
      </c>
      <c r="O2542" s="227">
        <v>3300</v>
      </c>
      <c r="P2542" s="227">
        <v>79200</v>
      </c>
      <c r="Q2542" s="227">
        <v>24</v>
      </c>
      <c r="R2542" s="227">
        <v>950</v>
      </c>
      <c r="S2542" s="227">
        <v>56400</v>
      </c>
      <c r="T2542" s="227">
        <v>100</v>
      </c>
      <c r="U2542" s="227">
        <v>215135</v>
      </c>
      <c r="V2542" s="227">
        <v>5779</v>
      </c>
      <c r="W2542" s="143">
        <v>46020</v>
      </c>
      <c r="X2542" s="143">
        <v>46035</v>
      </c>
      <c r="Y2542">
        <f t="shared" si="79"/>
        <v>56400</v>
      </c>
    </row>
    <row r="2543" spans="1:25">
      <c r="A2543" s="1" t="str">
        <f t="shared" si="78"/>
        <v>060161082723000</v>
      </c>
      <c r="B2543" s="142" t="s">
        <v>91</v>
      </c>
      <c r="C2543" s="142" t="s">
        <v>1052</v>
      </c>
      <c r="D2543" s="142" t="s">
        <v>3495</v>
      </c>
      <c r="E2543" s="142" t="s">
        <v>3496</v>
      </c>
      <c r="F2543" s="142" t="s">
        <v>314</v>
      </c>
      <c r="G2543" s="142" t="s">
        <v>315</v>
      </c>
      <c r="H2543" s="142" t="s">
        <v>316</v>
      </c>
      <c r="I2543" s="142" t="s">
        <v>21</v>
      </c>
      <c r="J2543" s="142">
        <v>1</v>
      </c>
      <c r="K2543" s="142">
        <v>24</v>
      </c>
      <c r="L2543" s="227">
        <v>4330</v>
      </c>
      <c r="M2543" s="227">
        <v>18005785</v>
      </c>
      <c r="N2543" s="227">
        <v>5400</v>
      </c>
      <c r="O2543" s="227">
        <v>5400</v>
      </c>
      <c r="P2543" s="227">
        <v>129600</v>
      </c>
      <c r="Q2543" s="227">
        <v>24</v>
      </c>
      <c r="R2543" s="227">
        <v>950</v>
      </c>
      <c r="S2543" s="227">
        <v>106800</v>
      </c>
      <c r="T2543" s="227">
        <v>471</v>
      </c>
      <c r="U2543" s="227">
        <v>1911594</v>
      </c>
      <c r="V2543" s="227">
        <v>-47003</v>
      </c>
      <c r="W2543" s="143">
        <v>46028</v>
      </c>
      <c r="X2543" s="143">
        <v>46035</v>
      </c>
      <c r="Y2543">
        <f t="shared" si="79"/>
        <v>106800</v>
      </c>
    </row>
    <row r="2544" spans="1:25">
      <c r="A2544" s="1" t="str">
        <f t="shared" si="78"/>
        <v>060161083138000</v>
      </c>
      <c r="B2544" s="142" t="s">
        <v>91</v>
      </c>
      <c r="C2544" s="142" t="s">
        <v>1052</v>
      </c>
      <c r="D2544" s="142" t="s">
        <v>3534</v>
      </c>
      <c r="E2544" s="142" t="s">
        <v>2492</v>
      </c>
      <c r="F2544" s="142" t="s">
        <v>50</v>
      </c>
      <c r="G2544" s="142" t="s">
        <v>2543</v>
      </c>
      <c r="H2544" s="142" t="s">
        <v>2544</v>
      </c>
      <c r="I2544" s="142" t="s">
        <v>21</v>
      </c>
      <c r="J2544" s="142">
        <v>1</v>
      </c>
      <c r="K2544" s="142">
        <v>12</v>
      </c>
      <c r="L2544" s="227">
        <v>110</v>
      </c>
      <c r="M2544" s="227">
        <v>3747954</v>
      </c>
      <c r="N2544" s="227">
        <v>43500</v>
      </c>
      <c r="O2544" s="227">
        <v>43500</v>
      </c>
      <c r="P2544" s="227">
        <v>522000</v>
      </c>
      <c r="Q2544" s="227">
        <v>12</v>
      </c>
      <c r="R2544" s="227">
        <v>1500</v>
      </c>
      <c r="S2544" s="227">
        <v>504000</v>
      </c>
      <c r="T2544" s="227">
        <v>10</v>
      </c>
      <c r="U2544" s="227">
        <v>391892</v>
      </c>
      <c r="V2544" s="227">
        <v>51169</v>
      </c>
      <c r="W2544" s="143">
        <v>45770</v>
      </c>
      <c r="X2544" s="143">
        <v>46035</v>
      </c>
      <c r="Y2544">
        <f t="shared" si="79"/>
        <v>504000</v>
      </c>
    </row>
    <row r="2545" spans="1:25">
      <c r="A2545" s="1" t="str">
        <f t="shared" si="78"/>
        <v>060161083802000</v>
      </c>
      <c r="B2545" s="142" t="s">
        <v>91</v>
      </c>
      <c r="C2545" s="142" t="s">
        <v>1052</v>
      </c>
      <c r="D2545" s="142" t="s">
        <v>3523</v>
      </c>
      <c r="E2545" s="142" t="s">
        <v>20</v>
      </c>
      <c r="F2545" s="142" t="s">
        <v>941</v>
      </c>
      <c r="G2545" s="142" t="s">
        <v>942</v>
      </c>
      <c r="H2545" s="142" t="s">
        <v>943</v>
      </c>
      <c r="I2545" s="142" t="s">
        <v>21</v>
      </c>
      <c r="J2545" s="142">
        <v>1</v>
      </c>
      <c r="K2545" s="142">
        <v>40</v>
      </c>
      <c r="L2545" s="227">
        <v>18</v>
      </c>
      <c r="M2545" s="227">
        <v>70632</v>
      </c>
      <c r="N2545" s="227">
        <v>5100</v>
      </c>
      <c r="O2545" s="227">
        <v>5100</v>
      </c>
      <c r="P2545" s="227">
        <v>204000</v>
      </c>
      <c r="Q2545" s="227"/>
      <c r="R2545" s="227"/>
      <c r="S2545" s="227"/>
      <c r="T2545" s="227">
        <v>0</v>
      </c>
      <c r="U2545" s="227">
        <v>0</v>
      </c>
      <c r="V2545" s="227">
        <v>0</v>
      </c>
      <c r="W2545" s="143">
        <v>45932</v>
      </c>
      <c r="X2545" s="143">
        <v>46022</v>
      </c>
      <c r="Y2545">
        <f t="shared" si="79"/>
        <v>204000</v>
      </c>
    </row>
    <row r="2546" spans="1:25">
      <c r="A2546" s="1" t="str">
        <f t="shared" si="78"/>
        <v>060161083898000</v>
      </c>
      <c r="B2546" s="142" t="s">
        <v>91</v>
      </c>
      <c r="C2546" s="142" t="s">
        <v>1052</v>
      </c>
      <c r="D2546" s="142" t="s">
        <v>3528</v>
      </c>
      <c r="E2546" s="142" t="s">
        <v>27</v>
      </c>
      <c r="F2546" s="142" t="s">
        <v>320</v>
      </c>
      <c r="G2546" s="142" t="s">
        <v>321</v>
      </c>
      <c r="H2546" s="142" t="s">
        <v>322</v>
      </c>
      <c r="I2546" s="142" t="s">
        <v>21</v>
      </c>
      <c r="J2546" s="142">
        <v>1</v>
      </c>
      <c r="K2546" s="142">
        <v>30</v>
      </c>
      <c r="L2546" s="227">
        <v>328</v>
      </c>
      <c r="M2546" s="227">
        <v>1709154</v>
      </c>
      <c r="N2546" s="227">
        <v>6800</v>
      </c>
      <c r="O2546" s="227">
        <v>6000</v>
      </c>
      <c r="P2546" s="227">
        <v>180000</v>
      </c>
      <c r="Q2546" s="227">
        <v>30</v>
      </c>
      <c r="R2546" s="227">
        <v>500</v>
      </c>
      <c r="S2546" s="227">
        <v>165000</v>
      </c>
      <c r="T2546" s="227">
        <v>48</v>
      </c>
      <c r="U2546" s="227">
        <v>245945</v>
      </c>
      <c r="V2546" s="227">
        <v>-4175</v>
      </c>
      <c r="W2546" s="143">
        <v>46031</v>
      </c>
      <c r="X2546" s="143">
        <v>46033</v>
      </c>
      <c r="Y2546">
        <f t="shared" si="79"/>
        <v>165000</v>
      </c>
    </row>
    <row r="2547" spans="1:25">
      <c r="A2547" s="1" t="str">
        <f t="shared" si="78"/>
        <v>060161083903000</v>
      </c>
      <c r="B2547" s="142" t="s">
        <v>91</v>
      </c>
      <c r="C2547" s="142" t="s">
        <v>1052</v>
      </c>
      <c r="D2547" s="142" t="s">
        <v>3528</v>
      </c>
      <c r="E2547" s="142" t="s">
        <v>27</v>
      </c>
      <c r="F2547" s="142" t="s">
        <v>326</v>
      </c>
      <c r="G2547" s="142" t="s">
        <v>327</v>
      </c>
      <c r="H2547" s="142" t="s">
        <v>328</v>
      </c>
      <c r="I2547" s="142" t="s">
        <v>21</v>
      </c>
      <c r="J2547" s="142">
        <v>1</v>
      </c>
      <c r="K2547" s="142">
        <v>24</v>
      </c>
      <c r="L2547" s="227">
        <v>744</v>
      </c>
      <c r="M2547" s="227">
        <v>3627025</v>
      </c>
      <c r="N2547" s="227">
        <v>6600</v>
      </c>
      <c r="O2547" s="227">
        <v>6600</v>
      </c>
      <c r="P2547" s="227">
        <v>158400</v>
      </c>
      <c r="Q2547" s="227"/>
      <c r="R2547" s="227"/>
      <c r="S2547" s="227"/>
      <c r="T2547" s="227">
        <v>116</v>
      </c>
      <c r="U2547" s="227">
        <v>689730</v>
      </c>
      <c r="V2547" s="227">
        <v>124226</v>
      </c>
      <c r="W2547" s="143">
        <v>46031</v>
      </c>
      <c r="X2547" s="143">
        <v>46035</v>
      </c>
      <c r="Y2547">
        <f t="shared" si="79"/>
        <v>158400</v>
      </c>
    </row>
    <row r="2548" spans="1:25">
      <c r="A2548" s="1" t="str">
        <f t="shared" si="78"/>
        <v>060161084368000</v>
      </c>
      <c r="B2548" s="142" t="s">
        <v>91</v>
      </c>
      <c r="C2548" s="142" t="s">
        <v>1052</v>
      </c>
      <c r="D2548" s="142" t="s">
        <v>3511</v>
      </c>
      <c r="E2548" s="142" t="s">
        <v>3512</v>
      </c>
      <c r="F2548" s="142" t="s">
        <v>3563</v>
      </c>
      <c r="G2548" s="142" t="s">
        <v>3564</v>
      </c>
      <c r="H2548" s="142" t="s">
        <v>3565</v>
      </c>
      <c r="I2548" s="142" t="s">
        <v>21</v>
      </c>
      <c r="J2548" s="142">
        <v>1</v>
      </c>
      <c r="K2548" s="142">
        <v>20</v>
      </c>
      <c r="L2548" s="227">
        <v>322</v>
      </c>
      <c r="M2548" s="227">
        <v>12316500</v>
      </c>
      <c r="N2548" s="227">
        <v>55900</v>
      </c>
      <c r="O2548" s="227">
        <v>55900</v>
      </c>
      <c r="P2548" s="227">
        <v>1118000</v>
      </c>
      <c r="Q2548" s="227"/>
      <c r="R2548" s="227"/>
      <c r="S2548" s="227"/>
      <c r="T2548" s="227">
        <v>38</v>
      </c>
      <c r="U2548" s="227">
        <v>1824505</v>
      </c>
      <c r="V2548" s="227">
        <v>371005</v>
      </c>
      <c r="W2548" s="143">
        <v>46017</v>
      </c>
      <c r="X2548" s="143">
        <v>46033</v>
      </c>
      <c r="Y2548">
        <f t="shared" si="79"/>
        <v>1118000</v>
      </c>
    </row>
    <row r="2549" spans="1:25">
      <c r="A2549" s="1" t="str">
        <f t="shared" si="78"/>
        <v>060161084369000</v>
      </c>
      <c r="B2549" s="142" t="s">
        <v>91</v>
      </c>
      <c r="C2549" s="142" t="s">
        <v>1052</v>
      </c>
      <c r="D2549" s="142" t="s">
        <v>3527</v>
      </c>
      <c r="E2549" s="142" t="s">
        <v>22</v>
      </c>
      <c r="F2549" s="142" t="s">
        <v>332</v>
      </c>
      <c r="G2549" s="142" t="s">
        <v>333</v>
      </c>
      <c r="H2549" s="142" t="s">
        <v>334</v>
      </c>
      <c r="I2549" s="142" t="s">
        <v>21</v>
      </c>
      <c r="J2549" s="142">
        <v>1</v>
      </c>
      <c r="K2549" s="142">
        <v>60</v>
      </c>
      <c r="L2549" s="227">
        <v>2</v>
      </c>
      <c r="M2549" s="227">
        <v>15268</v>
      </c>
      <c r="N2549" s="227">
        <v>9700</v>
      </c>
      <c r="O2549" s="227">
        <v>9000</v>
      </c>
      <c r="P2549" s="227">
        <v>540000</v>
      </c>
      <c r="Q2549" s="227">
        <v>60</v>
      </c>
      <c r="R2549" s="227">
        <v>300</v>
      </c>
      <c r="S2549" s="227">
        <v>522000</v>
      </c>
      <c r="T2549" s="227">
        <v>0</v>
      </c>
      <c r="U2549" s="227">
        <v>0</v>
      </c>
      <c r="V2549" s="227">
        <v>0</v>
      </c>
      <c r="W2549" s="143">
        <v>45995</v>
      </c>
      <c r="X2549" s="143">
        <v>46021</v>
      </c>
      <c r="Y2549">
        <f t="shared" si="79"/>
        <v>522000</v>
      </c>
    </row>
    <row r="2550" spans="1:25">
      <c r="A2550" s="1" t="str">
        <f t="shared" si="78"/>
        <v>060161084782000</v>
      </c>
      <c r="B2550" s="142" t="s">
        <v>91</v>
      </c>
      <c r="C2550" s="142" t="s">
        <v>1052</v>
      </c>
      <c r="D2550" s="142" t="s">
        <v>3511</v>
      </c>
      <c r="E2550" s="142" t="s">
        <v>3512</v>
      </c>
      <c r="F2550" s="142" t="s">
        <v>3566</v>
      </c>
      <c r="G2550" s="142" t="s">
        <v>3567</v>
      </c>
      <c r="H2550" s="142" t="s">
        <v>3568</v>
      </c>
      <c r="I2550" s="142" t="s">
        <v>21</v>
      </c>
      <c r="J2550" s="142">
        <v>1</v>
      </c>
      <c r="K2550" s="142">
        <v>20</v>
      </c>
      <c r="L2550" s="227">
        <v>283</v>
      </c>
      <c r="M2550" s="227">
        <v>11051150</v>
      </c>
      <c r="N2550" s="227">
        <v>52900</v>
      </c>
      <c r="O2550" s="227">
        <v>41900</v>
      </c>
      <c r="P2550" s="227">
        <v>838000</v>
      </c>
      <c r="Q2550" s="227"/>
      <c r="R2550" s="227"/>
      <c r="S2550" s="227"/>
      <c r="T2550" s="227">
        <v>58</v>
      </c>
      <c r="U2550" s="227">
        <v>2076396</v>
      </c>
      <c r="V2550" s="227">
        <v>-188504</v>
      </c>
      <c r="W2550" s="143">
        <v>46017</v>
      </c>
      <c r="X2550" s="143">
        <v>46035</v>
      </c>
      <c r="Y2550">
        <f t="shared" si="79"/>
        <v>838000</v>
      </c>
    </row>
    <row r="2551" spans="1:25">
      <c r="A2551" s="1" t="str">
        <f t="shared" si="78"/>
        <v>060161086395000</v>
      </c>
      <c r="B2551" s="142" t="s">
        <v>91</v>
      </c>
      <c r="C2551" s="142" t="s">
        <v>1052</v>
      </c>
      <c r="D2551" s="142" t="s">
        <v>3523</v>
      </c>
      <c r="E2551" s="142" t="s">
        <v>20</v>
      </c>
      <c r="F2551" s="142" t="s">
        <v>949</v>
      </c>
      <c r="G2551" s="142" t="s">
        <v>950</v>
      </c>
      <c r="H2551" s="142" t="s">
        <v>951</v>
      </c>
      <c r="I2551" s="142" t="s">
        <v>21</v>
      </c>
      <c r="J2551" s="142">
        <v>1</v>
      </c>
      <c r="K2551" s="142">
        <v>8</v>
      </c>
      <c r="L2551" s="227">
        <v>38</v>
      </c>
      <c r="M2551" s="227">
        <v>1417131</v>
      </c>
      <c r="N2551" s="227">
        <v>46900</v>
      </c>
      <c r="O2551" s="227">
        <v>46900</v>
      </c>
      <c r="P2551" s="227">
        <v>375200</v>
      </c>
      <c r="Q2551" s="227"/>
      <c r="R2551" s="227"/>
      <c r="S2551" s="227"/>
      <c r="T2551" s="227">
        <v>27</v>
      </c>
      <c r="U2551" s="227">
        <v>1140811</v>
      </c>
      <c r="V2551" s="227">
        <v>133902</v>
      </c>
      <c r="W2551" s="143">
        <v>46017</v>
      </c>
      <c r="X2551" s="143">
        <v>46031</v>
      </c>
      <c r="Y2551">
        <f t="shared" si="79"/>
        <v>375200</v>
      </c>
    </row>
    <row r="2552" spans="1:25">
      <c r="A2552" s="1" t="str">
        <f t="shared" si="78"/>
        <v>060161086441000</v>
      </c>
      <c r="B2552" s="142" t="s">
        <v>91</v>
      </c>
      <c r="C2552" s="142" t="s">
        <v>1052</v>
      </c>
      <c r="D2552" s="142" t="s">
        <v>3494</v>
      </c>
      <c r="E2552" s="142" t="s">
        <v>2486</v>
      </c>
      <c r="F2552" s="142" t="s">
        <v>59</v>
      </c>
      <c r="G2552" s="142" t="s">
        <v>2590</v>
      </c>
      <c r="H2552" s="142" t="s">
        <v>2591</v>
      </c>
      <c r="I2552" s="142" t="s">
        <v>21</v>
      </c>
      <c r="J2552" s="142">
        <v>1</v>
      </c>
      <c r="K2552" s="142">
        <v>20</v>
      </c>
      <c r="L2552" s="227">
        <v>13</v>
      </c>
      <c r="M2552" s="227">
        <v>54811</v>
      </c>
      <c r="N2552" s="227">
        <v>5500</v>
      </c>
      <c r="O2552" s="227">
        <v>5500</v>
      </c>
      <c r="P2552" s="227">
        <v>110000</v>
      </c>
      <c r="Q2552" s="227"/>
      <c r="R2552" s="227"/>
      <c r="S2552" s="227"/>
      <c r="T2552" s="227">
        <v>2</v>
      </c>
      <c r="U2552" s="227">
        <v>9910</v>
      </c>
      <c r="V2552" s="227">
        <v>1478</v>
      </c>
      <c r="W2552" s="143">
        <v>45869</v>
      </c>
      <c r="X2552" s="143">
        <v>46034</v>
      </c>
      <c r="Y2552">
        <f t="shared" si="79"/>
        <v>110000</v>
      </c>
    </row>
    <row r="2553" spans="1:25">
      <c r="A2553" s="1" t="str">
        <f t="shared" si="78"/>
        <v>060161087230000</v>
      </c>
      <c r="B2553" s="142" t="s">
        <v>91</v>
      </c>
      <c r="C2553" s="142" t="s">
        <v>1052</v>
      </c>
      <c r="D2553" s="142" t="s">
        <v>3528</v>
      </c>
      <c r="E2553" s="142" t="s">
        <v>27</v>
      </c>
      <c r="F2553" s="142" t="s">
        <v>489</v>
      </c>
      <c r="G2553" s="142" t="s">
        <v>490</v>
      </c>
      <c r="H2553" s="142" t="s">
        <v>491</v>
      </c>
      <c r="I2553" s="142" t="s">
        <v>23</v>
      </c>
      <c r="J2553" s="142">
        <v>1</v>
      </c>
      <c r="K2553" s="142">
        <v>12</v>
      </c>
      <c r="L2553" s="227">
        <v>23</v>
      </c>
      <c r="M2553" s="227">
        <v>65166</v>
      </c>
      <c r="N2553" s="227">
        <v>4000</v>
      </c>
      <c r="O2553" s="227">
        <v>4000</v>
      </c>
      <c r="P2553" s="227">
        <v>48000</v>
      </c>
      <c r="Q2553" s="227">
        <v>12</v>
      </c>
      <c r="R2553" s="227">
        <v>725</v>
      </c>
      <c r="S2553" s="227">
        <v>39300</v>
      </c>
      <c r="T2553" s="227">
        <v>20</v>
      </c>
      <c r="U2553" s="227">
        <v>65766</v>
      </c>
      <c r="V2553" s="227">
        <v>9100</v>
      </c>
      <c r="W2553" s="143">
        <v>45910</v>
      </c>
      <c r="X2553" s="143">
        <v>46035</v>
      </c>
      <c r="Y2553">
        <f t="shared" si="79"/>
        <v>39300</v>
      </c>
    </row>
    <row r="2554" spans="1:25">
      <c r="A2554" s="1" t="str">
        <f t="shared" si="78"/>
        <v>060161088129000</v>
      </c>
      <c r="B2554" s="142" t="s">
        <v>91</v>
      </c>
      <c r="C2554" s="142" t="s">
        <v>1052</v>
      </c>
      <c r="D2554" s="142" t="s">
        <v>3527</v>
      </c>
      <c r="E2554" s="142" t="s">
        <v>22</v>
      </c>
      <c r="F2554" s="142" t="s">
        <v>338</v>
      </c>
      <c r="G2554" s="142" t="s">
        <v>339</v>
      </c>
      <c r="H2554" s="142" t="s">
        <v>340</v>
      </c>
      <c r="I2554" s="142" t="s">
        <v>23</v>
      </c>
      <c r="J2554" s="142">
        <v>1</v>
      </c>
      <c r="K2554" s="142">
        <v>40</v>
      </c>
      <c r="L2554" s="227">
        <v>42162</v>
      </c>
      <c r="M2554" s="227">
        <v>108661026</v>
      </c>
      <c r="N2554" s="227">
        <v>3100</v>
      </c>
      <c r="O2554" s="227">
        <v>3000</v>
      </c>
      <c r="P2554" s="227">
        <v>120000</v>
      </c>
      <c r="Q2554" s="227">
        <v>40</v>
      </c>
      <c r="R2554" s="227">
        <v>130</v>
      </c>
      <c r="S2554" s="227">
        <v>114800</v>
      </c>
      <c r="T2554" s="227">
        <v>34929</v>
      </c>
      <c r="U2554" s="227">
        <v>89984671</v>
      </c>
      <c r="V2554" s="227">
        <v>-35275</v>
      </c>
      <c r="W2554" s="143">
        <v>46034</v>
      </c>
      <c r="X2554" s="143">
        <v>46035</v>
      </c>
      <c r="Y2554">
        <f t="shared" si="79"/>
        <v>114800</v>
      </c>
    </row>
    <row r="2555" spans="1:25">
      <c r="A2555" s="1" t="str">
        <f t="shared" si="78"/>
        <v>060161088133000</v>
      </c>
      <c r="B2555" s="142" t="s">
        <v>91</v>
      </c>
      <c r="C2555" s="142" t="s">
        <v>1052</v>
      </c>
      <c r="D2555" s="142" t="s">
        <v>3527</v>
      </c>
      <c r="E2555" s="142" t="s">
        <v>22</v>
      </c>
      <c r="F2555" s="142" t="s">
        <v>631</v>
      </c>
      <c r="G2555" s="142" t="s">
        <v>632</v>
      </c>
      <c r="H2555" s="142" t="s">
        <v>633</v>
      </c>
      <c r="I2555" s="142" t="s">
        <v>26</v>
      </c>
      <c r="J2555" s="142">
        <v>1</v>
      </c>
      <c r="K2555" s="142">
        <v>40</v>
      </c>
      <c r="L2555" s="227"/>
      <c r="M2555" s="227"/>
      <c r="N2555" s="227">
        <v>3050</v>
      </c>
      <c r="O2555" s="227">
        <v>3050</v>
      </c>
      <c r="P2555" s="227">
        <v>122000</v>
      </c>
      <c r="Q2555" s="227"/>
      <c r="R2555" s="227"/>
      <c r="S2555" s="227"/>
      <c r="T2555" s="227"/>
      <c r="U2555" s="227"/>
      <c r="V2555" s="227"/>
      <c r="W2555" s="143"/>
      <c r="X2555" s="143">
        <v>43073</v>
      </c>
      <c r="Y2555">
        <f t="shared" si="79"/>
        <v>122000</v>
      </c>
    </row>
    <row r="2556" spans="1:25">
      <c r="A2556" s="1" t="str">
        <f t="shared" si="78"/>
        <v>060161088134000</v>
      </c>
      <c r="B2556" s="142" t="s">
        <v>91</v>
      </c>
      <c r="C2556" s="142" t="s">
        <v>1052</v>
      </c>
      <c r="D2556" s="142" t="s">
        <v>3527</v>
      </c>
      <c r="E2556" s="142" t="s">
        <v>22</v>
      </c>
      <c r="F2556" s="142" t="s">
        <v>344</v>
      </c>
      <c r="G2556" s="142" t="s">
        <v>345</v>
      </c>
      <c r="H2556" s="142" t="s">
        <v>346</v>
      </c>
      <c r="I2556" s="142" t="s">
        <v>23</v>
      </c>
      <c r="J2556" s="142">
        <v>1</v>
      </c>
      <c r="K2556" s="142">
        <v>40</v>
      </c>
      <c r="L2556" s="227">
        <v>11202</v>
      </c>
      <c r="M2556" s="227">
        <v>27679352</v>
      </c>
      <c r="N2556" s="227">
        <v>3000</v>
      </c>
      <c r="O2556" s="227">
        <v>2900</v>
      </c>
      <c r="P2556" s="227">
        <v>116000</v>
      </c>
      <c r="Q2556" s="227">
        <v>40</v>
      </c>
      <c r="R2556" s="227">
        <v>150</v>
      </c>
      <c r="S2556" s="227">
        <v>110000</v>
      </c>
      <c r="T2556" s="227">
        <v>2518</v>
      </c>
      <c r="U2556" s="227">
        <v>6267649</v>
      </c>
      <c r="V2556" s="227">
        <v>45848</v>
      </c>
      <c r="W2556" s="143">
        <v>45981</v>
      </c>
      <c r="X2556" s="143">
        <v>46035</v>
      </c>
      <c r="Y2556">
        <f t="shared" si="79"/>
        <v>110000</v>
      </c>
    </row>
    <row r="2557" spans="1:25">
      <c r="A2557" s="1" t="str">
        <f t="shared" si="78"/>
        <v>060161088137000</v>
      </c>
      <c r="B2557" s="142" t="s">
        <v>91</v>
      </c>
      <c r="C2557" s="142" t="s">
        <v>1052</v>
      </c>
      <c r="D2557" s="142" t="s">
        <v>3527</v>
      </c>
      <c r="E2557" s="142" t="s">
        <v>22</v>
      </c>
      <c r="F2557" s="142" t="s">
        <v>350</v>
      </c>
      <c r="G2557" s="142" t="s">
        <v>351</v>
      </c>
      <c r="H2557" s="142" t="s">
        <v>3569</v>
      </c>
      <c r="I2557" s="142" t="s">
        <v>21</v>
      </c>
      <c r="J2557" s="142">
        <v>1</v>
      </c>
      <c r="K2557" s="142">
        <v>24</v>
      </c>
      <c r="L2557" s="227">
        <v>2441</v>
      </c>
      <c r="M2557" s="227">
        <v>9250962</v>
      </c>
      <c r="N2557" s="227">
        <v>4700</v>
      </c>
      <c r="O2557" s="227">
        <v>4700</v>
      </c>
      <c r="P2557" s="227">
        <v>112800</v>
      </c>
      <c r="Q2557" s="227">
        <v>24</v>
      </c>
      <c r="R2557" s="227">
        <v>250</v>
      </c>
      <c r="S2557" s="227">
        <v>106800</v>
      </c>
      <c r="T2557" s="227">
        <v>408</v>
      </c>
      <c r="U2557" s="227">
        <v>1560991</v>
      </c>
      <c r="V2557" s="227">
        <v>14743</v>
      </c>
      <c r="W2557" s="143">
        <v>46008</v>
      </c>
      <c r="X2557" s="143">
        <v>46035</v>
      </c>
      <c r="Y2557">
        <f t="shared" si="79"/>
        <v>106800</v>
      </c>
    </row>
    <row r="2558" spans="1:25">
      <c r="A2558" s="1" t="str">
        <f t="shared" si="78"/>
        <v>060161088171000</v>
      </c>
      <c r="B2558" s="142" t="s">
        <v>91</v>
      </c>
      <c r="C2558" s="142" t="s">
        <v>1052</v>
      </c>
      <c r="D2558" s="142" t="s">
        <v>3527</v>
      </c>
      <c r="E2558" s="142" t="s">
        <v>22</v>
      </c>
      <c r="F2558" s="142" t="s">
        <v>356</v>
      </c>
      <c r="G2558" s="142" t="s">
        <v>357</v>
      </c>
      <c r="H2558" s="142" t="s">
        <v>358</v>
      </c>
      <c r="I2558" s="142" t="s">
        <v>23</v>
      </c>
      <c r="J2558" s="142">
        <v>1</v>
      </c>
      <c r="K2558" s="142">
        <v>40</v>
      </c>
      <c r="L2558" s="227">
        <v>175869</v>
      </c>
      <c r="M2558" s="227">
        <v>441883166</v>
      </c>
      <c r="N2558" s="227">
        <v>3000</v>
      </c>
      <c r="O2558" s="227">
        <v>3000</v>
      </c>
      <c r="P2558" s="227">
        <v>120000</v>
      </c>
      <c r="Q2558" s="227">
        <v>40</v>
      </c>
      <c r="R2558" s="227">
        <v>200</v>
      </c>
      <c r="S2558" s="227">
        <v>112000</v>
      </c>
      <c r="T2558" s="227">
        <v>11793</v>
      </c>
      <c r="U2558" s="227">
        <v>29228324</v>
      </c>
      <c r="V2558" s="227">
        <v>-402414</v>
      </c>
      <c r="W2558" s="143">
        <v>46030</v>
      </c>
      <c r="X2558" s="143">
        <v>46035</v>
      </c>
      <c r="Y2558">
        <f t="shared" si="79"/>
        <v>112000</v>
      </c>
    </row>
    <row r="2559" spans="1:25">
      <c r="A2559" s="1" t="str">
        <f t="shared" si="78"/>
        <v>060161088175000</v>
      </c>
      <c r="B2559" s="142" t="s">
        <v>91</v>
      </c>
      <c r="C2559" s="142" t="s">
        <v>1052</v>
      </c>
      <c r="D2559" s="142" t="s">
        <v>3527</v>
      </c>
      <c r="E2559" s="142" t="s">
        <v>22</v>
      </c>
      <c r="F2559" s="142" t="s">
        <v>362</v>
      </c>
      <c r="G2559" s="142" t="s">
        <v>363</v>
      </c>
      <c r="H2559" s="142" t="s">
        <v>364</v>
      </c>
      <c r="I2559" s="142" t="s">
        <v>21</v>
      </c>
      <c r="J2559" s="142">
        <v>1</v>
      </c>
      <c r="K2559" s="142">
        <v>40</v>
      </c>
      <c r="L2559" s="227">
        <v>79652</v>
      </c>
      <c r="M2559" s="227">
        <v>190540884</v>
      </c>
      <c r="N2559" s="227">
        <v>2800</v>
      </c>
      <c r="O2559" s="227">
        <v>2800</v>
      </c>
      <c r="P2559" s="227">
        <v>112000</v>
      </c>
      <c r="Q2559" s="227">
        <v>40</v>
      </c>
      <c r="R2559" s="227">
        <v>133</v>
      </c>
      <c r="S2559" s="227">
        <v>106680</v>
      </c>
      <c r="T2559" s="227">
        <v>16451</v>
      </c>
      <c r="U2559" s="227">
        <v>38063243</v>
      </c>
      <c r="V2559" s="227">
        <v>-1290296</v>
      </c>
      <c r="W2559" s="143">
        <v>46028</v>
      </c>
      <c r="X2559" s="143">
        <v>46035</v>
      </c>
      <c r="Y2559">
        <f t="shared" si="79"/>
        <v>106680</v>
      </c>
    </row>
    <row r="2560" spans="1:25">
      <c r="A2560" s="1" t="str">
        <f t="shared" si="78"/>
        <v>060161088200000</v>
      </c>
      <c r="B2560" s="142" t="s">
        <v>91</v>
      </c>
      <c r="C2560" s="142" t="s">
        <v>1052</v>
      </c>
      <c r="D2560" s="142" t="s">
        <v>3527</v>
      </c>
      <c r="E2560" s="142" t="s">
        <v>22</v>
      </c>
      <c r="F2560" s="142" t="s">
        <v>368</v>
      </c>
      <c r="G2560" s="142" t="s">
        <v>369</v>
      </c>
      <c r="H2560" s="142" t="s">
        <v>370</v>
      </c>
      <c r="I2560" s="142" t="s">
        <v>23</v>
      </c>
      <c r="J2560" s="142">
        <v>1</v>
      </c>
      <c r="K2560" s="142">
        <v>40</v>
      </c>
      <c r="L2560" s="227">
        <v>15928</v>
      </c>
      <c r="M2560" s="227">
        <v>39359056</v>
      </c>
      <c r="N2560" s="227">
        <v>3000</v>
      </c>
      <c r="O2560" s="227">
        <v>2900</v>
      </c>
      <c r="P2560" s="227">
        <v>116000</v>
      </c>
      <c r="Q2560" s="227">
        <v>40</v>
      </c>
      <c r="R2560" s="227">
        <v>150</v>
      </c>
      <c r="S2560" s="227">
        <v>110000</v>
      </c>
      <c r="T2560" s="227">
        <v>8216</v>
      </c>
      <c r="U2560" s="227">
        <v>20404829</v>
      </c>
      <c r="V2560" s="227">
        <v>102594</v>
      </c>
      <c r="W2560" s="143">
        <v>46017</v>
      </c>
      <c r="X2560" s="143">
        <v>46035</v>
      </c>
      <c r="Y2560">
        <f t="shared" si="79"/>
        <v>110000</v>
      </c>
    </row>
    <row r="2561" spans="1:25">
      <c r="A2561" s="1" t="str">
        <f t="shared" si="78"/>
        <v>060161088243000</v>
      </c>
      <c r="B2561" s="142" t="s">
        <v>91</v>
      </c>
      <c r="C2561" s="142" t="s">
        <v>1052</v>
      </c>
      <c r="D2561" s="142" t="s">
        <v>3527</v>
      </c>
      <c r="E2561" s="142" t="s">
        <v>22</v>
      </c>
      <c r="F2561" s="142" t="s">
        <v>374</v>
      </c>
      <c r="G2561" s="142" t="s">
        <v>375</v>
      </c>
      <c r="H2561" s="142" t="s">
        <v>376</v>
      </c>
      <c r="I2561" s="142" t="s">
        <v>21</v>
      </c>
      <c r="J2561" s="142">
        <v>1</v>
      </c>
      <c r="K2561" s="142">
        <v>20</v>
      </c>
      <c r="L2561" s="227">
        <v>46</v>
      </c>
      <c r="M2561" s="227">
        <v>162803</v>
      </c>
      <c r="N2561" s="227">
        <v>4700</v>
      </c>
      <c r="O2561" s="227">
        <v>4500</v>
      </c>
      <c r="P2561" s="227">
        <v>90000</v>
      </c>
      <c r="Q2561" s="227">
        <v>20</v>
      </c>
      <c r="R2561" s="227">
        <v>450</v>
      </c>
      <c r="S2561" s="227">
        <v>81000</v>
      </c>
      <c r="T2561" s="227">
        <v>762</v>
      </c>
      <c r="U2561" s="227">
        <v>2793648</v>
      </c>
      <c r="V2561" s="227">
        <v>96782</v>
      </c>
      <c r="W2561" s="143">
        <v>46007</v>
      </c>
      <c r="X2561" s="143">
        <v>46035</v>
      </c>
      <c r="Y2561">
        <f t="shared" si="79"/>
        <v>81000</v>
      </c>
    </row>
    <row r="2562" spans="1:25">
      <c r="A2562" s="1" t="str">
        <f t="shared" si="78"/>
        <v>060161088263000</v>
      </c>
      <c r="B2562" s="142" t="s">
        <v>91</v>
      </c>
      <c r="C2562" s="142" t="s">
        <v>1052</v>
      </c>
      <c r="D2562" s="142" t="s">
        <v>3527</v>
      </c>
      <c r="E2562" s="142" t="s">
        <v>22</v>
      </c>
      <c r="F2562" s="142" t="s">
        <v>749</v>
      </c>
      <c r="G2562" s="142" t="s">
        <v>750</v>
      </c>
      <c r="H2562" s="142" t="s">
        <v>751</v>
      </c>
      <c r="I2562" s="142" t="s">
        <v>26</v>
      </c>
      <c r="J2562" s="142">
        <v>1</v>
      </c>
      <c r="K2562" s="142">
        <v>40</v>
      </c>
      <c r="L2562" s="227"/>
      <c r="M2562" s="227"/>
      <c r="N2562" s="227">
        <v>2200</v>
      </c>
      <c r="O2562" s="227">
        <v>2200</v>
      </c>
      <c r="P2562" s="227">
        <v>88000</v>
      </c>
      <c r="Q2562" s="227"/>
      <c r="R2562" s="227"/>
      <c r="S2562" s="227"/>
      <c r="T2562" s="227"/>
      <c r="U2562" s="227"/>
      <c r="V2562" s="227"/>
      <c r="W2562" s="143"/>
      <c r="X2562" s="143"/>
      <c r="Y2562">
        <f t="shared" si="79"/>
        <v>88000</v>
      </c>
    </row>
    <row r="2563" spans="1:25">
      <c r="A2563" s="1" t="str">
        <f t="shared" si="78"/>
        <v>060161088264000</v>
      </c>
      <c r="B2563" s="142" t="s">
        <v>91</v>
      </c>
      <c r="C2563" s="142" t="s">
        <v>1052</v>
      </c>
      <c r="D2563" s="142" t="s">
        <v>3527</v>
      </c>
      <c r="E2563" s="142" t="s">
        <v>22</v>
      </c>
      <c r="F2563" s="142" t="s">
        <v>638</v>
      </c>
      <c r="G2563" s="142" t="s">
        <v>639</v>
      </c>
      <c r="H2563" s="142" t="s">
        <v>640</v>
      </c>
      <c r="I2563" s="142" t="s">
        <v>21</v>
      </c>
      <c r="J2563" s="142">
        <v>1</v>
      </c>
      <c r="K2563" s="142">
        <v>40</v>
      </c>
      <c r="L2563" s="227">
        <v>267</v>
      </c>
      <c r="M2563" s="227">
        <v>689826</v>
      </c>
      <c r="N2563" s="227">
        <v>3100</v>
      </c>
      <c r="O2563" s="227">
        <v>3100</v>
      </c>
      <c r="P2563" s="227">
        <v>124000</v>
      </c>
      <c r="Q2563" s="227">
        <v>40</v>
      </c>
      <c r="R2563" s="227">
        <v>200</v>
      </c>
      <c r="S2563" s="227">
        <v>116000</v>
      </c>
      <c r="T2563" s="227">
        <v>74</v>
      </c>
      <c r="U2563" s="227">
        <v>198739</v>
      </c>
      <c r="V2563" s="227">
        <v>7551</v>
      </c>
      <c r="W2563" s="143">
        <v>45950</v>
      </c>
      <c r="X2563" s="143">
        <v>46033</v>
      </c>
      <c r="Y2563">
        <f t="shared" si="79"/>
        <v>116000</v>
      </c>
    </row>
    <row r="2564" spans="1:25">
      <c r="A2564" s="1" t="str">
        <f t="shared" si="78"/>
        <v>060161088271000</v>
      </c>
      <c r="B2564" s="142" t="s">
        <v>91</v>
      </c>
      <c r="C2564" s="142" t="s">
        <v>1052</v>
      </c>
      <c r="D2564" s="142" t="s">
        <v>3527</v>
      </c>
      <c r="E2564" s="142" t="s">
        <v>22</v>
      </c>
      <c r="F2564" s="142" t="s">
        <v>593</v>
      </c>
      <c r="G2564" s="142" t="s">
        <v>594</v>
      </c>
      <c r="H2564" s="142" t="s">
        <v>595</v>
      </c>
      <c r="I2564" s="142" t="s">
        <v>23</v>
      </c>
      <c r="J2564" s="142">
        <v>1</v>
      </c>
      <c r="K2564" s="142">
        <v>40</v>
      </c>
      <c r="L2564" s="227">
        <v>0</v>
      </c>
      <c r="M2564" s="227">
        <v>0</v>
      </c>
      <c r="N2564" s="227">
        <v>3200</v>
      </c>
      <c r="O2564" s="227">
        <v>3000</v>
      </c>
      <c r="P2564" s="227">
        <v>120000</v>
      </c>
      <c r="Q2564" s="227">
        <v>40</v>
      </c>
      <c r="R2564" s="227">
        <v>130</v>
      </c>
      <c r="S2564" s="227">
        <v>114800</v>
      </c>
      <c r="T2564" s="227">
        <v>0</v>
      </c>
      <c r="U2564" s="227">
        <v>0</v>
      </c>
      <c r="V2564" s="227">
        <v>0</v>
      </c>
      <c r="W2564" s="143">
        <v>46013</v>
      </c>
      <c r="X2564" s="143">
        <v>46013</v>
      </c>
      <c r="Y2564">
        <f t="shared" si="79"/>
        <v>114800</v>
      </c>
    </row>
    <row r="2565" spans="1:25">
      <c r="A2565" s="1" t="str">
        <f t="shared" ref="A2565:A2628" si="80">B2565&amp;F2565</f>
        <v>060161088858000</v>
      </c>
      <c r="B2565" s="142" t="s">
        <v>91</v>
      </c>
      <c r="C2565" s="142" t="s">
        <v>1052</v>
      </c>
      <c r="D2565" s="142" t="s">
        <v>3528</v>
      </c>
      <c r="E2565" s="142" t="s">
        <v>27</v>
      </c>
      <c r="F2565" s="142" t="s">
        <v>962</v>
      </c>
      <c r="G2565" s="142" t="s">
        <v>963</v>
      </c>
      <c r="H2565" s="142" t="s">
        <v>964</v>
      </c>
      <c r="I2565" s="142" t="s">
        <v>21</v>
      </c>
      <c r="J2565" s="142">
        <v>1</v>
      </c>
      <c r="K2565" s="142">
        <v>12</v>
      </c>
      <c r="L2565" s="227">
        <v>201</v>
      </c>
      <c r="M2565" s="227">
        <v>814050</v>
      </c>
      <c r="N2565" s="227">
        <v>5400</v>
      </c>
      <c r="O2565" s="227">
        <v>5400</v>
      </c>
      <c r="P2565" s="227">
        <v>64800</v>
      </c>
      <c r="Q2565" s="227"/>
      <c r="R2565" s="227"/>
      <c r="S2565" s="227"/>
      <c r="T2565" s="227">
        <v>22</v>
      </c>
      <c r="U2565" s="227">
        <v>107027</v>
      </c>
      <c r="V2565" s="227">
        <v>17927</v>
      </c>
      <c r="W2565" s="143">
        <v>45988</v>
      </c>
      <c r="X2565" s="143">
        <v>46033</v>
      </c>
      <c r="Y2565">
        <f t="shared" ref="Y2565:Y2628" si="81">IF(S2565&gt;0,S2565,P2565)</f>
        <v>64800</v>
      </c>
    </row>
    <row r="2566" spans="1:25">
      <c r="A2566" s="1" t="str">
        <f t="shared" si="80"/>
        <v>060161089270000</v>
      </c>
      <c r="B2566" s="142" t="s">
        <v>91</v>
      </c>
      <c r="C2566" s="142" t="s">
        <v>1052</v>
      </c>
      <c r="D2566" s="142" t="s">
        <v>3497</v>
      </c>
      <c r="E2566" s="142" t="s">
        <v>24</v>
      </c>
      <c r="F2566" s="142" t="s">
        <v>597</v>
      </c>
      <c r="G2566" s="142" t="s">
        <v>598</v>
      </c>
      <c r="H2566" s="142" t="s">
        <v>599</v>
      </c>
      <c r="I2566" s="142" t="s">
        <v>21</v>
      </c>
      <c r="J2566" s="142">
        <v>1</v>
      </c>
      <c r="K2566" s="142">
        <v>48</v>
      </c>
      <c r="L2566" s="227">
        <v>1506</v>
      </c>
      <c r="M2566" s="227">
        <v>2100248</v>
      </c>
      <c r="N2566" s="227">
        <v>2000</v>
      </c>
      <c r="O2566" s="227">
        <v>2000</v>
      </c>
      <c r="P2566" s="227">
        <v>96000</v>
      </c>
      <c r="Q2566" s="227"/>
      <c r="R2566" s="227"/>
      <c r="S2566" s="227"/>
      <c r="T2566" s="227">
        <v>262</v>
      </c>
      <c r="U2566" s="227">
        <v>472072</v>
      </c>
      <c r="V2566" s="227">
        <v>106690</v>
      </c>
      <c r="W2566" s="143">
        <v>45948</v>
      </c>
      <c r="X2566" s="143">
        <v>46034</v>
      </c>
      <c r="Y2566">
        <f t="shared" si="81"/>
        <v>96000</v>
      </c>
    </row>
    <row r="2567" spans="1:25">
      <c r="A2567" s="1" t="str">
        <f t="shared" si="80"/>
        <v>060161089271000</v>
      </c>
      <c r="B2567" s="142" t="s">
        <v>91</v>
      </c>
      <c r="C2567" s="142" t="s">
        <v>1052</v>
      </c>
      <c r="D2567" s="142" t="s">
        <v>3497</v>
      </c>
      <c r="E2567" s="142" t="s">
        <v>24</v>
      </c>
      <c r="F2567" s="142" t="s">
        <v>380</v>
      </c>
      <c r="G2567" s="142" t="s">
        <v>381</v>
      </c>
      <c r="H2567" s="142" t="s">
        <v>382</v>
      </c>
      <c r="I2567" s="142" t="s">
        <v>23</v>
      </c>
      <c r="J2567" s="142">
        <v>1</v>
      </c>
      <c r="K2567" s="142">
        <v>48</v>
      </c>
      <c r="L2567" s="227">
        <v>38212</v>
      </c>
      <c r="M2567" s="227">
        <v>81445743</v>
      </c>
      <c r="N2567" s="227">
        <v>2650</v>
      </c>
      <c r="O2567" s="227">
        <v>2650</v>
      </c>
      <c r="P2567" s="227">
        <v>127200</v>
      </c>
      <c r="Q2567" s="227">
        <v>48</v>
      </c>
      <c r="R2567" s="227">
        <v>225</v>
      </c>
      <c r="S2567" s="227">
        <v>116400</v>
      </c>
      <c r="T2567" s="227">
        <v>29823</v>
      </c>
      <c r="U2567" s="227">
        <v>61369865</v>
      </c>
      <c r="V2567" s="227">
        <v>-2195412</v>
      </c>
      <c r="W2567" s="143">
        <v>46021</v>
      </c>
      <c r="X2567" s="143">
        <v>46035</v>
      </c>
      <c r="Y2567">
        <f t="shared" si="81"/>
        <v>116400</v>
      </c>
    </row>
    <row r="2568" spans="1:25">
      <c r="A2568" s="1" t="str">
        <f t="shared" si="80"/>
        <v>060161089525000</v>
      </c>
      <c r="B2568" s="142" t="s">
        <v>91</v>
      </c>
      <c r="C2568" s="142" t="s">
        <v>1052</v>
      </c>
      <c r="D2568" s="142" t="s">
        <v>3494</v>
      </c>
      <c r="E2568" s="142" t="s">
        <v>2486</v>
      </c>
      <c r="F2568" s="142" t="s">
        <v>51</v>
      </c>
      <c r="G2568" s="142" t="s">
        <v>2548</v>
      </c>
      <c r="H2568" s="142" t="s">
        <v>3570</v>
      </c>
      <c r="I2568" s="142" t="s">
        <v>23</v>
      </c>
      <c r="J2568" s="142">
        <v>1</v>
      </c>
      <c r="K2568" s="142">
        <v>144</v>
      </c>
      <c r="L2568" s="227">
        <v>1017</v>
      </c>
      <c r="M2568" s="227">
        <v>3524217</v>
      </c>
      <c r="N2568" s="227">
        <v>4200</v>
      </c>
      <c r="O2568" s="227">
        <v>4200</v>
      </c>
      <c r="P2568" s="227">
        <v>604800</v>
      </c>
      <c r="Q2568" s="227"/>
      <c r="R2568" s="227"/>
      <c r="S2568" s="227"/>
      <c r="T2568" s="227">
        <v>169</v>
      </c>
      <c r="U2568" s="227">
        <v>639459</v>
      </c>
      <c r="V2568" s="227">
        <v>53822</v>
      </c>
      <c r="W2568" s="143">
        <v>45988</v>
      </c>
      <c r="X2568" s="143">
        <v>46032</v>
      </c>
      <c r="Y2568">
        <f t="shared" si="81"/>
        <v>604800</v>
      </c>
    </row>
    <row r="2569" spans="1:25">
      <c r="A2569" s="1" t="str">
        <f t="shared" si="80"/>
        <v>060161089541000</v>
      </c>
      <c r="B2569" s="142" t="s">
        <v>91</v>
      </c>
      <c r="C2569" s="142" t="s">
        <v>1052</v>
      </c>
      <c r="D2569" s="142" t="s">
        <v>3494</v>
      </c>
      <c r="E2569" s="142" t="s">
        <v>2486</v>
      </c>
      <c r="F2569" s="142" t="s">
        <v>52</v>
      </c>
      <c r="G2569" s="142" t="s">
        <v>2553</v>
      </c>
      <c r="H2569" s="142" t="s">
        <v>2554</v>
      </c>
      <c r="I2569" s="142" t="s">
        <v>23</v>
      </c>
      <c r="J2569" s="142">
        <v>1</v>
      </c>
      <c r="K2569" s="142">
        <v>144</v>
      </c>
      <c r="L2569" s="227">
        <v>2817</v>
      </c>
      <c r="M2569" s="227">
        <v>10756470</v>
      </c>
      <c r="N2569" s="227">
        <v>4900</v>
      </c>
      <c r="O2569" s="227">
        <v>4300</v>
      </c>
      <c r="P2569" s="227">
        <v>619200</v>
      </c>
      <c r="Q2569" s="227"/>
      <c r="R2569" s="227"/>
      <c r="S2569" s="227"/>
      <c r="T2569" s="227">
        <v>95</v>
      </c>
      <c r="U2569" s="227">
        <v>367946</v>
      </c>
      <c r="V2569" s="227">
        <v>5197</v>
      </c>
      <c r="W2569" s="143">
        <v>45944</v>
      </c>
      <c r="X2569" s="143">
        <v>46033</v>
      </c>
      <c r="Y2569">
        <f t="shared" si="81"/>
        <v>619200</v>
      </c>
    </row>
    <row r="2570" spans="1:25">
      <c r="A2570" s="1" t="str">
        <f t="shared" si="80"/>
        <v>060161089867000</v>
      </c>
      <c r="B2570" s="142" t="s">
        <v>91</v>
      </c>
      <c r="C2570" s="142" t="s">
        <v>1052</v>
      </c>
      <c r="D2570" s="142" t="s">
        <v>3534</v>
      </c>
      <c r="E2570" s="142" t="s">
        <v>2492</v>
      </c>
      <c r="F2570" s="142" t="s">
        <v>53</v>
      </c>
      <c r="G2570" s="142" t="s">
        <v>2558</v>
      </c>
      <c r="H2570" s="142" t="s">
        <v>3571</v>
      </c>
      <c r="I2570" s="142" t="s">
        <v>23</v>
      </c>
      <c r="J2570" s="142">
        <v>1</v>
      </c>
      <c r="K2570" s="142">
        <v>30</v>
      </c>
      <c r="L2570" s="227">
        <v>1069</v>
      </c>
      <c r="M2570" s="227">
        <v>4348415</v>
      </c>
      <c r="N2570" s="227">
        <v>4900</v>
      </c>
      <c r="O2570" s="227">
        <v>4900</v>
      </c>
      <c r="P2570" s="227">
        <v>147000</v>
      </c>
      <c r="Q2570" s="227">
        <v>30</v>
      </c>
      <c r="R2570" s="227">
        <v>600</v>
      </c>
      <c r="S2570" s="227">
        <v>129000</v>
      </c>
      <c r="T2570" s="227">
        <v>4</v>
      </c>
      <c r="U2570" s="227">
        <v>17658</v>
      </c>
      <c r="V2570" s="227">
        <v>1387</v>
      </c>
      <c r="W2570" s="143">
        <v>45919</v>
      </c>
      <c r="X2570" s="143">
        <v>46029</v>
      </c>
      <c r="Y2570">
        <f t="shared" si="81"/>
        <v>129000</v>
      </c>
    </row>
    <row r="2571" spans="1:25">
      <c r="A2571" s="1" t="str">
        <f t="shared" si="80"/>
        <v>060161089885000</v>
      </c>
      <c r="B2571" s="142" t="s">
        <v>91</v>
      </c>
      <c r="C2571" s="142" t="s">
        <v>1052</v>
      </c>
      <c r="D2571" s="142" t="s">
        <v>3534</v>
      </c>
      <c r="E2571" s="142" t="s">
        <v>2492</v>
      </c>
      <c r="F2571" s="142" t="s">
        <v>54</v>
      </c>
      <c r="G2571" s="142" t="s">
        <v>2564</v>
      </c>
      <c r="H2571" s="142" t="s">
        <v>2565</v>
      </c>
      <c r="I2571" s="142" t="s">
        <v>21</v>
      </c>
      <c r="J2571" s="142">
        <v>1</v>
      </c>
      <c r="K2571" s="142">
        <v>72</v>
      </c>
      <c r="L2571" s="227">
        <v>453</v>
      </c>
      <c r="M2571" s="227">
        <v>316285</v>
      </c>
      <c r="N2571" s="227">
        <v>950</v>
      </c>
      <c r="O2571" s="227">
        <v>950</v>
      </c>
      <c r="P2571" s="227">
        <v>68400</v>
      </c>
      <c r="Q2571" s="227">
        <v>72</v>
      </c>
      <c r="R2571" s="227">
        <v>144</v>
      </c>
      <c r="S2571" s="227">
        <v>58032</v>
      </c>
      <c r="T2571" s="227">
        <v>114</v>
      </c>
      <c r="U2571" s="227">
        <v>88227</v>
      </c>
      <c r="V2571" s="227">
        <v>8632</v>
      </c>
      <c r="W2571" s="143">
        <v>45708</v>
      </c>
      <c r="X2571" s="143">
        <v>46035</v>
      </c>
      <c r="Y2571">
        <f t="shared" si="81"/>
        <v>58032</v>
      </c>
    </row>
    <row r="2572" spans="1:25">
      <c r="A2572" s="1" t="str">
        <f t="shared" si="80"/>
        <v>060161090446000</v>
      </c>
      <c r="B2572" s="142" t="s">
        <v>91</v>
      </c>
      <c r="C2572" s="142" t="s">
        <v>1052</v>
      </c>
      <c r="D2572" s="142" t="s">
        <v>3528</v>
      </c>
      <c r="E2572" s="142" t="s">
        <v>27</v>
      </c>
      <c r="F2572" s="142" t="s">
        <v>386</v>
      </c>
      <c r="G2572" s="142" t="s">
        <v>387</v>
      </c>
      <c r="H2572" s="142" t="s">
        <v>388</v>
      </c>
      <c r="I2572" s="142" t="s">
        <v>21</v>
      </c>
      <c r="J2572" s="142">
        <v>1</v>
      </c>
      <c r="K2572" s="142">
        <v>24</v>
      </c>
      <c r="L2572" s="227">
        <v>103</v>
      </c>
      <c r="M2572" s="227">
        <v>297364</v>
      </c>
      <c r="N2572" s="227">
        <v>3700</v>
      </c>
      <c r="O2572" s="227">
        <v>3600</v>
      </c>
      <c r="P2572" s="227">
        <v>86400</v>
      </c>
      <c r="Q2572" s="227">
        <v>24</v>
      </c>
      <c r="R2572" s="227">
        <v>538</v>
      </c>
      <c r="S2572" s="227">
        <v>73488</v>
      </c>
      <c r="T2572" s="227">
        <v>560</v>
      </c>
      <c r="U2572" s="227">
        <v>1571135</v>
      </c>
      <c r="V2572" s="227">
        <v>-45603</v>
      </c>
      <c r="W2572" s="143">
        <v>46011</v>
      </c>
      <c r="X2572" s="143">
        <v>46035</v>
      </c>
      <c r="Y2572">
        <f t="shared" si="81"/>
        <v>73488</v>
      </c>
    </row>
    <row r="2573" spans="1:25">
      <c r="A2573" s="1" t="str">
        <f t="shared" si="80"/>
        <v>060161090872000</v>
      </c>
      <c r="B2573" s="142" t="s">
        <v>91</v>
      </c>
      <c r="C2573" s="142" t="s">
        <v>1052</v>
      </c>
      <c r="D2573" s="142" t="s">
        <v>3528</v>
      </c>
      <c r="E2573" s="142" t="s">
        <v>27</v>
      </c>
      <c r="F2573" s="142" t="s">
        <v>392</v>
      </c>
      <c r="G2573" s="142" t="s">
        <v>393</v>
      </c>
      <c r="H2573" s="142" t="s">
        <v>394</v>
      </c>
      <c r="I2573" s="142" t="s">
        <v>21</v>
      </c>
      <c r="J2573" s="142">
        <v>1</v>
      </c>
      <c r="K2573" s="142">
        <v>12</v>
      </c>
      <c r="L2573" s="227">
        <v>450</v>
      </c>
      <c r="M2573" s="227">
        <v>1176532</v>
      </c>
      <c r="N2573" s="227">
        <v>3333</v>
      </c>
      <c r="O2573" s="227">
        <v>3250</v>
      </c>
      <c r="P2573" s="227">
        <v>39000</v>
      </c>
      <c r="Q2573" s="227">
        <v>12</v>
      </c>
      <c r="R2573" s="227">
        <v>250</v>
      </c>
      <c r="S2573" s="227">
        <v>36000</v>
      </c>
      <c r="T2573" s="227">
        <v>130</v>
      </c>
      <c r="U2573" s="227">
        <v>356730</v>
      </c>
      <c r="V2573" s="227">
        <v>16843</v>
      </c>
      <c r="W2573" s="143">
        <v>46013</v>
      </c>
      <c r="X2573" s="143">
        <v>46035</v>
      </c>
      <c r="Y2573">
        <f t="shared" si="81"/>
        <v>36000</v>
      </c>
    </row>
    <row r="2574" spans="1:25">
      <c r="A2574" s="1" t="str">
        <f t="shared" si="80"/>
        <v>060161092661000</v>
      </c>
      <c r="B2574" s="142" t="s">
        <v>91</v>
      </c>
      <c r="C2574" s="142" t="s">
        <v>1052</v>
      </c>
      <c r="D2574" s="142" t="s">
        <v>3497</v>
      </c>
      <c r="E2574" s="142" t="s">
        <v>24</v>
      </c>
      <c r="F2574" s="142" t="s">
        <v>398</v>
      </c>
      <c r="G2574" s="142" t="s">
        <v>399</v>
      </c>
      <c r="H2574" s="142" t="s">
        <v>400</v>
      </c>
      <c r="I2574" s="142" t="s">
        <v>23</v>
      </c>
      <c r="J2574" s="142">
        <v>1</v>
      </c>
      <c r="K2574" s="142">
        <v>12</v>
      </c>
      <c r="L2574" s="227">
        <v>16937</v>
      </c>
      <c r="M2574" s="227">
        <v>144399498</v>
      </c>
      <c r="N2574" s="227">
        <v>9875</v>
      </c>
      <c r="O2574" s="227">
        <v>9875</v>
      </c>
      <c r="P2574" s="227">
        <v>118500</v>
      </c>
      <c r="Q2574" s="227">
        <v>12</v>
      </c>
      <c r="R2574" s="227">
        <v>175</v>
      </c>
      <c r="S2574" s="227">
        <v>116400</v>
      </c>
      <c r="T2574" s="227">
        <v>7283</v>
      </c>
      <c r="U2574" s="227">
        <v>59431473</v>
      </c>
      <c r="V2574" s="227">
        <v>-2661079</v>
      </c>
      <c r="W2574" s="143">
        <v>45903</v>
      </c>
      <c r="X2574" s="143">
        <v>46035</v>
      </c>
      <c r="Y2574">
        <f t="shared" si="81"/>
        <v>116400</v>
      </c>
    </row>
    <row r="2575" spans="1:25">
      <c r="A2575" s="1" t="str">
        <f t="shared" si="80"/>
        <v>060161098643000</v>
      </c>
      <c r="B2575" s="142" t="s">
        <v>91</v>
      </c>
      <c r="C2575" s="142" t="s">
        <v>1052</v>
      </c>
      <c r="D2575" s="142" t="s">
        <v>3495</v>
      </c>
      <c r="E2575" s="142" t="s">
        <v>3496</v>
      </c>
      <c r="F2575" s="142" t="s">
        <v>970</v>
      </c>
      <c r="G2575" s="142" t="s">
        <v>971</v>
      </c>
      <c r="H2575" s="142" t="s">
        <v>972</v>
      </c>
      <c r="I2575" s="142" t="s">
        <v>21</v>
      </c>
      <c r="J2575" s="142">
        <v>1</v>
      </c>
      <c r="K2575" s="142">
        <v>20</v>
      </c>
      <c r="L2575" s="227">
        <v>284</v>
      </c>
      <c r="M2575" s="227">
        <v>4693870</v>
      </c>
      <c r="N2575" s="227">
        <v>19700</v>
      </c>
      <c r="O2575" s="227">
        <v>19500</v>
      </c>
      <c r="P2575" s="227">
        <v>390000</v>
      </c>
      <c r="Q2575" s="227">
        <v>20</v>
      </c>
      <c r="R2575" s="227">
        <v>1500</v>
      </c>
      <c r="S2575" s="227">
        <v>360000</v>
      </c>
      <c r="T2575" s="227">
        <v>2930</v>
      </c>
      <c r="U2575" s="227">
        <v>47644144</v>
      </c>
      <c r="V2575" s="227">
        <v>-782049</v>
      </c>
      <c r="W2575" s="143">
        <v>45994</v>
      </c>
      <c r="X2575" s="143">
        <v>46035</v>
      </c>
      <c r="Y2575">
        <f t="shared" si="81"/>
        <v>360000</v>
      </c>
    </row>
    <row r="2576" spans="1:25">
      <c r="A2576" s="1" t="str">
        <f t="shared" si="80"/>
        <v>060161098744000</v>
      </c>
      <c r="B2576" s="142" t="s">
        <v>91</v>
      </c>
      <c r="C2576" s="142" t="s">
        <v>1052</v>
      </c>
      <c r="D2576" s="142" t="s">
        <v>3500</v>
      </c>
      <c r="E2576" s="142" t="s">
        <v>3501</v>
      </c>
      <c r="F2576" s="142" t="s">
        <v>3572</v>
      </c>
      <c r="G2576" s="142" t="s">
        <v>3573</v>
      </c>
      <c r="H2576" s="142" t="s">
        <v>3574</v>
      </c>
      <c r="I2576" s="142" t="s">
        <v>21</v>
      </c>
      <c r="J2576" s="142">
        <v>1</v>
      </c>
      <c r="K2576" s="142">
        <v>12</v>
      </c>
      <c r="L2576" s="227">
        <v>36</v>
      </c>
      <c r="M2576" s="227">
        <v>530488</v>
      </c>
      <c r="N2576" s="227">
        <v>21500</v>
      </c>
      <c r="O2576" s="227">
        <v>21500</v>
      </c>
      <c r="P2576" s="227">
        <v>258000</v>
      </c>
      <c r="Q2576" s="227"/>
      <c r="R2576" s="227"/>
      <c r="S2576" s="227"/>
      <c r="T2576" s="227">
        <v>4</v>
      </c>
      <c r="U2576" s="227">
        <v>77477</v>
      </c>
      <c r="V2576" s="227">
        <v>18534</v>
      </c>
      <c r="W2576" s="143">
        <v>46008</v>
      </c>
      <c r="X2576" s="143">
        <v>46032</v>
      </c>
      <c r="Y2576">
        <f t="shared" si="81"/>
        <v>258000</v>
      </c>
    </row>
    <row r="2577" spans="1:25">
      <c r="A2577" s="1" t="str">
        <f t="shared" si="80"/>
        <v>060161101305000</v>
      </c>
      <c r="B2577" s="142" t="s">
        <v>91</v>
      </c>
      <c r="C2577" s="142" t="s">
        <v>1052</v>
      </c>
      <c r="D2577" s="142" t="s">
        <v>3528</v>
      </c>
      <c r="E2577" s="142" t="s">
        <v>27</v>
      </c>
      <c r="F2577" s="142" t="s">
        <v>976</v>
      </c>
      <c r="G2577" s="142" t="s">
        <v>977</v>
      </c>
      <c r="H2577" s="142" t="s">
        <v>978</v>
      </c>
      <c r="I2577" s="142" t="s">
        <v>21</v>
      </c>
      <c r="J2577" s="142">
        <v>1</v>
      </c>
      <c r="K2577" s="142">
        <v>24</v>
      </c>
      <c r="L2577" s="227">
        <v>5602</v>
      </c>
      <c r="M2577" s="227">
        <v>9483069</v>
      </c>
      <c r="N2577" s="227">
        <v>2700</v>
      </c>
      <c r="O2577" s="227">
        <v>2700</v>
      </c>
      <c r="P2577" s="227">
        <v>64800</v>
      </c>
      <c r="Q2577" s="227">
        <v>24</v>
      </c>
      <c r="R2577" s="227">
        <v>700</v>
      </c>
      <c r="S2577" s="227">
        <v>48000</v>
      </c>
      <c r="T2577" s="227">
        <v>121</v>
      </c>
      <c r="U2577" s="227">
        <v>231982</v>
      </c>
      <c r="V2577" s="227">
        <v>27153</v>
      </c>
      <c r="W2577" s="143">
        <v>46034</v>
      </c>
      <c r="X2577" s="143">
        <v>46035</v>
      </c>
      <c r="Y2577">
        <f t="shared" si="81"/>
        <v>48000</v>
      </c>
    </row>
    <row r="2578" spans="1:25">
      <c r="A2578" s="1" t="str">
        <f t="shared" si="80"/>
        <v>060161102123000</v>
      </c>
      <c r="B2578" s="142" t="s">
        <v>91</v>
      </c>
      <c r="C2578" s="142" t="s">
        <v>1052</v>
      </c>
      <c r="D2578" s="142" t="s">
        <v>3495</v>
      </c>
      <c r="E2578" s="142" t="s">
        <v>3496</v>
      </c>
      <c r="F2578" s="142" t="s">
        <v>404</v>
      </c>
      <c r="G2578" s="142" t="s">
        <v>405</v>
      </c>
      <c r="H2578" s="142" t="s">
        <v>406</v>
      </c>
      <c r="I2578" s="142" t="s">
        <v>21</v>
      </c>
      <c r="J2578" s="142">
        <v>1</v>
      </c>
      <c r="K2578" s="142">
        <v>12</v>
      </c>
      <c r="L2578" s="227">
        <v>2242</v>
      </c>
      <c r="M2578" s="227">
        <v>27918134</v>
      </c>
      <c r="N2578" s="227">
        <v>16500</v>
      </c>
      <c r="O2578" s="227">
        <v>14800</v>
      </c>
      <c r="P2578" s="227">
        <v>177600</v>
      </c>
      <c r="Q2578" s="227">
        <v>12</v>
      </c>
      <c r="R2578" s="227">
        <v>850</v>
      </c>
      <c r="S2578" s="227">
        <v>167400</v>
      </c>
      <c r="T2578" s="227">
        <v>7653</v>
      </c>
      <c r="U2578" s="227">
        <v>94547838</v>
      </c>
      <c r="V2578" s="227">
        <v>-749877</v>
      </c>
      <c r="W2578" s="143">
        <v>46030</v>
      </c>
      <c r="X2578" s="143">
        <v>46035</v>
      </c>
      <c r="Y2578">
        <f t="shared" si="81"/>
        <v>167400</v>
      </c>
    </row>
    <row r="2579" spans="1:25">
      <c r="A2579" s="1" t="str">
        <f t="shared" si="80"/>
        <v>060161105042000</v>
      </c>
      <c r="B2579" s="142" t="s">
        <v>91</v>
      </c>
      <c r="C2579" s="142" t="s">
        <v>1052</v>
      </c>
      <c r="D2579" s="142" t="s">
        <v>3534</v>
      </c>
      <c r="E2579" s="142" t="s">
        <v>2492</v>
      </c>
      <c r="F2579" s="142" t="s">
        <v>55</v>
      </c>
      <c r="G2579" s="142" t="s">
        <v>2569</v>
      </c>
      <c r="H2579" s="142" t="s">
        <v>2570</v>
      </c>
      <c r="I2579" s="142" t="s">
        <v>23</v>
      </c>
      <c r="J2579" s="142">
        <v>1</v>
      </c>
      <c r="K2579" s="142">
        <v>21</v>
      </c>
      <c r="L2579" s="227">
        <v>8393</v>
      </c>
      <c r="M2579" s="227">
        <v>35777033</v>
      </c>
      <c r="N2579" s="227">
        <v>5000</v>
      </c>
      <c r="O2579" s="227">
        <v>5000</v>
      </c>
      <c r="P2579" s="227">
        <v>105000</v>
      </c>
      <c r="Q2579" s="227">
        <v>21</v>
      </c>
      <c r="R2579" s="227">
        <v>571</v>
      </c>
      <c r="S2579" s="227">
        <v>93009</v>
      </c>
      <c r="T2579" s="227">
        <v>321</v>
      </c>
      <c r="U2579" s="227">
        <v>1299873</v>
      </c>
      <c r="V2579" s="227">
        <v>-68461</v>
      </c>
      <c r="W2579" s="143">
        <v>46015</v>
      </c>
      <c r="X2579" s="143">
        <v>46035</v>
      </c>
      <c r="Y2579">
        <f t="shared" si="81"/>
        <v>93009</v>
      </c>
    </row>
    <row r="2580" spans="1:25">
      <c r="A2580" s="1" t="str">
        <f t="shared" si="80"/>
        <v>060161107348000</v>
      </c>
      <c r="B2580" s="142" t="s">
        <v>91</v>
      </c>
      <c r="C2580" s="142" t="s">
        <v>1052</v>
      </c>
      <c r="D2580" s="142" t="s">
        <v>3494</v>
      </c>
      <c r="E2580" s="142" t="s">
        <v>2486</v>
      </c>
      <c r="F2580" s="142" t="s">
        <v>99</v>
      </c>
      <c r="G2580" s="142" t="s">
        <v>2767</v>
      </c>
      <c r="H2580" s="142" t="s">
        <v>2768</v>
      </c>
      <c r="I2580" s="142" t="s">
        <v>21</v>
      </c>
      <c r="J2580" s="142">
        <v>1</v>
      </c>
      <c r="K2580" s="142">
        <v>20</v>
      </c>
      <c r="L2580" s="227">
        <v>101</v>
      </c>
      <c r="M2580" s="227">
        <v>425837</v>
      </c>
      <c r="N2580" s="227">
        <v>5500</v>
      </c>
      <c r="O2580" s="227">
        <v>5000</v>
      </c>
      <c r="P2580" s="227">
        <v>100000</v>
      </c>
      <c r="Q2580" s="227">
        <v>20</v>
      </c>
      <c r="R2580" s="227">
        <v>300</v>
      </c>
      <c r="S2580" s="227">
        <v>94000</v>
      </c>
      <c r="T2580" s="227">
        <v>50</v>
      </c>
      <c r="U2580" s="227">
        <v>214414</v>
      </c>
      <c r="V2580" s="227">
        <v>3604</v>
      </c>
      <c r="W2580" s="143">
        <v>46031</v>
      </c>
      <c r="X2580" s="143">
        <v>46033</v>
      </c>
      <c r="Y2580">
        <f t="shared" si="81"/>
        <v>94000</v>
      </c>
    </row>
    <row r="2581" spans="1:25">
      <c r="A2581" s="1" t="str">
        <f t="shared" si="80"/>
        <v>060161108244000</v>
      </c>
      <c r="B2581" s="142" t="s">
        <v>91</v>
      </c>
      <c r="C2581" s="142" t="s">
        <v>1052</v>
      </c>
      <c r="D2581" s="142" t="s">
        <v>3495</v>
      </c>
      <c r="E2581" s="142" t="s">
        <v>3496</v>
      </c>
      <c r="F2581" s="142" t="s">
        <v>410</v>
      </c>
      <c r="G2581" s="142" t="s">
        <v>411</v>
      </c>
      <c r="H2581" s="142" t="s">
        <v>412</v>
      </c>
      <c r="I2581" s="142" t="s">
        <v>21</v>
      </c>
      <c r="J2581" s="142">
        <v>1</v>
      </c>
      <c r="K2581" s="142">
        <v>12</v>
      </c>
      <c r="L2581" s="227">
        <v>696</v>
      </c>
      <c r="M2581" s="227">
        <v>1777617</v>
      </c>
      <c r="N2581" s="227">
        <v>3400</v>
      </c>
      <c r="O2581" s="227">
        <v>3100</v>
      </c>
      <c r="P2581" s="227">
        <v>37200</v>
      </c>
      <c r="Q2581" s="227">
        <v>12</v>
      </c>
      <c r="R2581" s="227">
        <v>50</v>
      </c>
      <c r="S2581" s="227">
        <v>36600</v>
      </c>
      <c r="T2581" s="227">
        <v>375</v>
      </c>
      <c r="U2581" s="227">
        <v>1035370</v>
      </c>
      <c r="V2581" s="227">
        <v>77602</v>
      </c>
      <c r="W2581" s="143">
        <v>46034</v>
      </c>
      <c r="X2581" s="143">
        <v>46035</v>
      </c>
      <c r="Y2581">
        <f t="shared" si="81"/>
        <v>36600</v>
      </c>
    </row>
    <row r="2582" spans="1:25">
      <c r="A2582" s="1" t="str">
        <f t="shared" si="80"/>
        <v>060161110244000</v>
      </c>
      <c r="B2582" s="142" t="s">
        <v>91</v>
      </c>
      <c r="C2582" s="142" t="s">
        <v>1052</v>
      </c>
      <c r="D2582" s="142" t="s">
        <v>3511</v>
      </c>
      <c r="E2582" s="142" t="s">
        <v>3512</v>
      </c>
      <c r="F2582" s="142" t="s">
        <v>3575</v>
      </c>
      <c r="G2582" s="142" t="s">
        <v>3576</v>
      </c>
      <c r="H2582" s="142" t="s">
        <v>3577</v>
      </c>
      <c r="I2582" s="142" t="s">
        <v>21</v>
      </c>
      <c r="J2582" s="142">
        <v>1</v>
      </c>
      <c r="K2582" s="142">
        <v>120</v>
      </c>
      <c r="L2582" s="227">
        <v>11</v>
      </c>
      <c r="M2582" s="227">
        <v>69696</v>
      </c>
      <c r="N2582" s="227">
        <v>8500</v>
      </c>
      <c r="O2582" s="227">
        <v>8500</v>
      </c>
      <c r="P2582" s="227">
        <v>1020000</v>
      </c>
      <c r="Q2582" s="227"/>
      <c r="R2582" s="227"/>
      <c r="S2582" s="227"/>
      <c r="T2582" s="227">
        <v>422</v>
      </c>
      <c r="U2582" s="227">
        <v>2615856</v>
      </c>
      <c r="V2582" s="227">
        <v>-57936</v>
      </c>
      <c r="W2582" s="143">
        <v>46030</v>
      </c>
      <c r="X2582" s="143">
        <v>46035</v>
      </c>
      <c r="Y2582">
        <f t="shared" si="81"/>
        <v>1020000</v>
      </c>
    </row>
    <row r="2583" spans="1:25">
      <c r="A2583" s="1" t="str">
        <f t="shared" si="80"/>
        <v>060161114756000</v>
      </c>
      <c r="B2583" s="142" t="s">
        <v>91</v>
      </c>
      <c r="C2583" s="142" t="s">
        <v>1052</v>
      </c>
      <c r="D2583" s="142" t="s">
        <v>3523</v>
      </c>
      <c r="E2583" s="142" t="s">
        <v>20</v>
      </c>
      <c r="F2583" s="142" t="s">
        <v>416</v>
      </c>
      <c r="G2583" s="142" t="s">
        <v>417</v>
      </c>
      <c r="H2583" s="142" t="s">
        <v>3578</v>
      </c>
      <c r="I2583" s="142" t="s">
        <v>21</v>
      </c>
      <c r="J2583" s="142">
        <v>1</v>
      </c>
      <c r="K2583" s="142">
        <v>8</v>
      </c>
      <c r="L2583" s="227">
        <v>1014</v>
      </c>
      <c r="M2583" s="227">
        <v>31631755</v>
      </c>
      <c r="N2583" s="227">
        <v>36500</v>
      </c>
      <c r="O2583" s="227">
        <v>36500</v>
      </c>
      <c r="P2583" s="227">
        <v>292000</v>
      </c>
      <c r="Q2583" s="227">
        <v>8</v>
      </c>
      <c r="R2583" s="227">
        <v>1000</v>
      </c>
      <c r="S2583" s="227">
        <v>284000</v>
      </c>
      <c r="T2583" s="227">
        <v>328</v>
      </c>
      <c r="U2583" s="227">
        <v>10648649</v>
      </c>
      <c r="V2583" s="227">
        <v>416681</v>
      </c>
      <c r="W2583" s="143">
        <v>46011</v>
      </c>
      <c r="X2583" s="143">
        <v>46035</v>
      </c>
      <c r="Y2583">
        <f t="shared" si="81"/>
        <v>284000</v>
      </c>
    </row>
    <row r="2584" spans="1:25">
      <c r="A2584" s="1" t="str">
        <f t="shared" si="80"/>
        <v>060161115338000</v>
      </c>
      <c r="B2584" s="142" t="s">
        <v>91</v>
      </c>
      <c r="C2584" s="142" t="s">
        <v>1052</v>
      </c>
      <c r="D2584" s="142" t="s">
        <v>3497</v>
      </c>
      <c r="E2584" s="142" t="s">
        <v>24</v>
      </c>
      <c r="F2584" s="142" t="s">
        <v>422</v>
      </c>
      <c r="G2584" s="142" t="s">
        <v>423</v>
      </c>
      <c r="H2584" s="142" t="s">
        <v>424</v>
      </c>
      <c r="I2584" s="142" t="s">
        <v>21</v>
      </c>
      <c r="J2584" s="142">
        <v>1</v>
      </c>
      <c r="K2584" s="142">
        <v>36</v>
      </c>
      <c r="L2584" s="227">
        <v>73</v>
      </c>
      <c r="M2584" s="227">
        <v>292002</v>
      </c>
      <c r="N2584" s="227">
        <v>5450</v>
      </c>
      <c r="O2584" s="227">
        <v>5450</v>
      </c>
      <c r="P2584" s="227">
        <v>196200</v>
      </c>
      <c r="Q2584" s="227">
        <v>36</v>
      </c>
      <c r="R2584" s="227">
        <v>800</v>
      </c>
      <c r="S2584" s="227">
        <v>167400</v>
      </c>
      <c r="T2584" s="227">
        <v>7419</v>
      </c>
      <c r="U2584" s="227">
        <v>31390117</v>
      </c>
      <c r="V2584" s="227">
        <v>1713902</v>
      </c>
      <c r="W2584" s="143">
        <v>46015</v>
      </c>
      <c r="X2584" s="143">
        <v>46035</v>
      </c>
      <c r="Y2584">
        <f t="shared" si="81"/>
        <v>167400</v>
      </c>
    </row>
    <row r="2585" spans="1:25">
      <c r="A2585" s="1" t="str">
        <f t="shared" si="80"/>
        <v>060161117281000</v>
      </c>
      <c r="B2585" s="142" t="s">
        <v>91</v>
      </c>
      <c r="C2585" s="142" t="s">
        <v>1052</v>
      </c>
      <c r="D2585" s="142" t="s">
        <v>3528</v>
      </c>
      <c r="E2585" s="142" t="s">
        <v>27</v>
      </c>
      <c r="F2585" s="142" t="s">
        <v>765</v>
      </c>
      <c r="G2585" s="142" t="s">
        <v>766</v>
      </c>
      <c r="H2585" s="142" t="s">
        <v>767</v>
      </c>
      <c r="I2585" s="142" t="s">
        <v>21</v>
      </c>
      <c r="J2585" s="142">
        <v>1</v>
      </c>
      <c r="K2585" s="142">
        <v>1</v>
      </c>
      <c r="L2585" s="227"/>
      <c r="M2585" s="227"/>
      <c r="N2585" s="227">
        <v>21700</v>
      </c>
      <c r="O2585" s="227">
        <v>21700</v>
      </c>
      <c r="P2585" s="227">
        <v>21700</v>
      </c>
      <c r="Q2585" s="227"/>
      <c r="R2585" s="227"/>
      <c r="S2585" s="227"/>
      <c r="T2585" s="227"/>
      <c r="U2585" s="227"/>
      <c r="V2585" s="227"/>
      <c r="W2585" s="143"/>
      <c r="X2585" s="143"/>
      <c r="Y2585">
        <f t="shared" si="81"/>
        <v>21700</v>
      </c>
    </row>
    <row r="2586" spans="1:25">
      <c r="A2586" s="1" t="str">
        <f t="shared" si="80"/>
        <v>060161118289000</v>
      </c>
      <c r="B2586" s="142" t="s">
        <v>91</v>
      </c>
      <c r="C2586" s="142" t="s">
        <v>1052</v>
      </c>
      <c r="D2586" s="142" t="s">
        <v>3494</v>
      </c>
      <c r="E2586" s="142" t="s">
        <v>2486</v>
      </c>
      <c r="F2586" s="142" t="s">
        <v>56</v>
      </c>
      <c r="G2586" s="142" t="s">
        <v>2574</v>
      </c>
      <c r="H2586" s="142" t="s">
        <v>3579</v>
      </c>
      <c r="I2586" s="142" t="s">
        <v>21</v>
      </c>
      <c r="J2586" s="142">
        <v>1</v>
      </c>
      <c r="K2586" s="142">
        <v>12</v>
      </c>
      <c r="L2586" s="227">
        <v>83</v>
      </c>
      <c r="M2586" s="227">
        <v>2268662</v>
      </c>
      <c r="N2586" s="227">
        <v>39400</v>
      </c>
      <c r="O2586" s="227">
        <v>29400</v>
      </c>
      <c r="P2586" s="227">
        <v>352800</v>
      </c>
      <c r="Q2586" s="227"/>
      <c r="R2586" s="227"/>
      <c r="S2586" s="227"/>
      <c r="T2586" s="227">
        <v>13</v>
      </c>
      <c r="U2586" s="227">
        <v>461441</v>
      </c>
      <c r="V2586" s="227">
        <v>106108</v>
      </c>
      <c r="W2586" s="143">
        <v>46013</v>
      </c>
      <c r="X2586" s="143">
        <v>46033</v>
      </c>
      <c r="Y2586">
        <f t="shared" si="81"/>
        <v>352800</v>
      </c>
    </row>
    <row r="2587" spans="1:25">
      <c r="A2587" s="1" t="str">
        <f t="shared" si="80"/>
        <v>060161119446000</v>
      </c>
      <c r="B2587" s="142" t="s">
        <v>91</v>
      </c>
      <c r="C2587" s="142" t="s">
        <v>1052</v>
      </c>
      <c r="D2587" s="142" t="s">
        <v>3511</v>
      </c>
      <c r="E2587" s="142" t="s">
        <v>3512</v>
      </c>
      <c r="F2587" s="142" t="s">
        <v>3580</v>
      </c>
      <c r="G2587" s="142" t="s">
        <v>3581</v>
      </c>
      <c r="H2587" s="142" t="s">
        <v>3582</v>
      </c>
      <c r="I2587" s="142" t="s">
        <v>21</v>
      </c>
      <c r="J2587" s="142">
        <v>1</v>
      </c>
      <c r="K2587" s="142">
        <v>120</v>
      </c>
      <c r="L2587" s="227">
        <v>37</v>
      </c>
      <c r="M2587" s="227">
        <v>234432</v>
      </c>
      <c r="N2587" s="227">
        <v>8500</v>
      </c>
      <c r="O2587" s="227">
        <v>8500</v>
      </c>
      <c r="P2587" s="227">
        <v>1020000</v>
      </c>
      <c r="Q2587" s="227"/>
      <c r="R2587" s="227"/>
      <c r="S2587" s="227"/>
      <c r="T2587" s="227">
        <v>506</v>
      </c>
      <c r="U2587" s="227">
        <v>3145586</v>
      </c>
      <c r="V2587" s="227">
        <v>-60430</v>
      </c>
      <c r="W2587" s="143">
        <v>46030</v>
      </c>
      <c r="X2587" s="143">
        <v>46035</v>
      </c>
      <c r="Y2587">
        <f t="shared" si="81"/>
        <v>1020000</v>
      </c>
    </row>
    <row r="2588" spans="1:25">
      <c r="A2588" s="1" t="str">
        <f t="shared" si="80"/>
        <v>060161120170000</v>
      </c>
      <c r="B2588" s="142" t="s">
        <v>91</v>
      </c>
      <c r="C2588" s="142" t="s">
        <v>1052</v>
      </c>
      <c r="D2588" s="142" t="s">
        <v>3523</v>
      </c>
      <c r="E2588" s="142" t="s">
        <v>20</v>
      </c>
      <c r="F2588" s="142" t="s">
        <v>428</v>
      </c>
      <c r="G2588" s="142" t="s">
        <v>3583</v>
      </c>
      <c r="H2588" s="142" t="s">
        <v>430</v>
      </c>
      <c r="I2588" s="142" t="s">
        <v>21</v>
      </c>
      <c r="J2588" s="142">
        <v>1</v>
      </c>
      <c r="K2588" s="142">
        <v>12</v>
      </c>
      <c r="L2588" s="227">
        <v>203</v>
      </c>
      <c r="M2588" s="227">
        <v>2838341</v>
      </c>
      <c r="N2588" s="227">
        <v>16700</v>
      </c>
      <c r="O2588" s="227">
        <v>17000</v>
      </c>
      <c r="P2588" s="227">
        <v>204000</v>
      </c>
      <c r="Q2588" s="227">
        <v>12</v>
      </c>
      <c r="R2588" s="227">
        <v>1300</v>
      </c>
      <c r="S2588" s="227">
        <v>188400</v>
      </c>
      <c r="T2588" s="227">
        <v>36</v>
      </c>
      <c r="U2588" s="227">
        <v>541622</v>
      </c>
      <c r="V2588" s="227">
        <v>38271</v>
      </c>
      <c r="W2588" s="143">
        <v>46017</v>
      </c>
      <c r="X2588" s="143">
        <v>46034</v>
      </c>
      <c r="Y2588">
        <f t="shared" si="81"/>
        <v>188400</v>
      </c>
    </row>
    <row r="2589" spans="1:25">
      <c r="A2589" s="1" t="str">
        <f t="shared" si="80"/>
        <v>060161121051000</v>
      </c>
      <c r="B2589" s="142" t="s">
        <v>91</v>
      </c>
      <c r="C2589" s="142" t="s">
        <v>1052</v>
      </c>
      <c r="D2589" s="142" t="s">
        <v>3523</v>
      </c>
      <c r="E2589" s="142" t="s">
        <v>20</v>
      </c>
      <c r="F2589" s="142" t="s">
        <v>434</v>
      </c>
      <c r="G2589" s="142" t="s">
        <v>435</v>
      </c>
      <c r="H2589" s="142" t="s">
        <v>436</v>
      </c>
      <c r="I2589" s="142" t="s">
        <v>21</v>
      </c>
      <c r="J2589" s="142">
        <v>1</v>
      </c>
      <c r="K2589" s="142">
        <v>12</v>
      </c>
      <c r="L2589" s="227">
        <v>252</v>
      </c>
      <c r="M2589" s="227">
        <v>1839849</v>
      </c>
      <c r="N2589" s="227">
        <v>9000</v>
      </c>
      <c r="O2589" s="227">
        <v>8600</v>
      </c>
      <c r="P2589" s="227">
        <v>103200</v>
      </c>
      <c r="Q2589" s="227">
        <v>12</v>
      </c>
      <c r="R2589" s="227">
        <v>200</v>
      </c>
      <c r="S2589" s="227">
        <v>100800</v>
      </c>
      <c r="T2589" s="227">
        <v>32</v>
      </c>
      <c r="U2589" s="227">
        <v>259459</v>
      </c>
      <c r="V2589" s="227">
        <v>25827</v>
      </c>
      <c r="W2589" s="143">
        <v>45957</v>
      </c>
      <c r="X2589" s="143">
        <v>46034</v>
      </c>
      <c r="Y2589">
        <f t="shared" si="81"/>
        <v>100800</v>
      </c>
    </row>
    <row r="2590" spans="1:25">
      <c r="A2590" s="1" t="str">
        <f t="shared" si="80"/>
        <v>060161122853000</v>
      </c>
      <c r="B2590" s="142" t="s">
        <v>91</v>
      </c>
      <c r="C2590" s="142" t="s">
        <v>1052</v>
      </c>
      <c r="D2590" s="142" t="s">
        <v>3511</v>
      </c>
      <c r="E2590" s="142" t="s">
        <v>3512</v>
      </c>
      <c r="F2590" s="142" t="s">
        <v>3584</v>
      </c>
      <c r="G2590" s="142" t="s">
        <v>3585</v>
      </c>
      <c r="H2590" s="142" t="s">
        <v>3586</v>
      </c>
      <c r="I2590" s="142" t="s">
        <v>21</v>
      </c>
      <c r="J2590" s="142">
        <v>1</v>
      </c>
      <c r="K2590" s="142">
        <v>10</v>
      </c>
      <c r="L2590" s="227">
        <v>64</v>
      </c>
      <c r="M2590" s="227">
        <v>513153</v>
      </c>
      <c r="N2590" s="227">
        <v>11500</v>
      </c>
      <c r="O2590" s="227">
        <v>11500</v>
      </c>
      <c r="P2590" s="227">
        <v>115000</v>
      </c>
      <c r="Q2590" s="227"/>
      <c r="R2590" s="227"/>
      <c r="S2590" s="227"/>
      <c r="T2590" s="227">
        <v>46</v>
      </c>
      <c r="U2590" s="227">
        <v>475586</v>
      </c>
      <c r="V2590" s="227">
        <v>106757</v>
      </c>
      <c r="W2590" s="143">
        <v>46019</v>
      </c>
      <c r="X2590" s="143">
        <v>46035</v>
      </c>
      <c r="Y2590">
        <f t="shared" si="81"/>
        <v>115000</v>
      </c>
    </row>
    <row r="2591" spans="1:25">
      <c r="A2591" s="1" t="str">
        <f t="shared" si="80"/>
        <v>060161124796000</v>
      </c>
      <c r="B2591" s="142" t="s">
        <v>91</v>
      </c>
      <c r="C2591" s="142" t="s">
        <v>1052</v>
      </c>
      <c r="D2591" s="142" t="s">
        <v>3511</v>
      </c>
      <c r="E2591" s="142" t="s">
        <v>3512</v>
      </c>
      <c r="F2591" s="142" t="s">
        <v>3587</v>
      </c>
      <c r="G2591" s="142" t="s">
        <v>3588</v>
      </c>
      <c r="H2591" s="142" t="s">
        <v>3589</v>
      </c>
      <c r="I2591" s="142" t="s">
        <v>21</v>
      </c>
      <c r="J2591" s="142">
        <v>1</v>
      </c>
      <c r="K2591" s="142">
        <v>100</v>
      </c>
      <c r="L2591" s="227">
        <v>108</v>
      </c>
      <c r="M2591" s="227">
        <v>233496</v>
      </c>
      <c r="N2591" s="227">
        <v>2900</v>
      </c>
      <c r="O2591" s="227">
        <v>2900</v>
      </c>
      <c r="P2591" s="227">
        <v>290000</v>
      </c>
      <c r="Q2591" s="227"/>
      <c r="R2591" s="227"/>
      <c r="S2591" s="227"/>
      <c r="T2591" s="227">
        <v>30</v>
      </c>
      <c r="U2591" s="227">
        <v>78378</v>
      </c>
      <c r="V2591" s="227">
        <v>13518</v>
      </c>
      <c r="W2591" s="143">
        <v>46013</v>
      </c>
      <c r="X2591" s="143">
        <v>46034</v>
      </c>
      <c r="Y2591">
        <f t="shared" si="81"/>
        <v>290000</v>
      </c>
    </row>
    <row r="2592" spans="1:25">
      <c r="A2592" s="1" t="str">
        <f t="shared" si="80"/>
        <v>060161124797000</v>
      </c>
      <c r="B2592" s="142" t="s">
        <v>91</v>
      </c>
      <c r="C2592" s="142" t="s">
        <v>1052</v>
      </c>
      <c r="D2592" s="142" t="s">
        <v>3511</v>
      </c>
      <c r="E2592" s="142" t="s">
        <v>3512</v>
      </c>
      <c r="F2592" s="142" t="s">
        <v>3590</v>
      </c>
      <c r="G2592" s="142" t="s">
        <v>3591</v>
      </c>
      <c r="H2592" s="142" t="s">
        <v>3592</v>
      </c>
      <c r="I2592" s="142" t="s">
        <v>21</v>
      </c>
      <c r="J2592" s="142">
        <v>1</v>
      </c>
      <c r="K2592" s="142">
        <v>100</v>
      </c>
      <c r="L2592" s="227">
        <v>116</v>
      </c>
      <c r="M2592" s="227">
        <v>250792</v>
      </c>
      <c r="N2592" s="227">
        <v>2900</v>
      </c>
      <c r="O2592" s="227">
        <v>2900</v>
      </c>
      <c r="P2592" s="227">
        <v>290000</v>
      </c>
      <c r="Q2592" s="227"/>
      <c r="R2592" s="227"/>
      <c r="S2592" s="227"/>
      <c r="T2592" s="227">
        <v>59</v>
      </c>
      <c r="U2592" s="227">
        <v>154144</v>
      </c>
      <c r="V2592" s="227">
        <v>26586</v>
      </c>
      <c r="W2592" s="143">
        <v>46013</v>
      </c>
      <c r="X2592" s="143">
        <v>46035</v>
      </c>
      <c r="Y2592">
        <f t="shared" si="81"/>
        <v>290000</v>
      </c>
    </row>
    <row r="2593" spans="1:25">
      <c r="A2593" s="1" t="str">
        <f t="shared" si="80"/>
        <v>060161135321000</v>
      </c>
      <c r="B2593" s="142" t="s">
        <v>91</v>
      </c>
      <c r="C2593" s="142" t="s">
        <v>1052</v>
      </c>
      <c r="D2593" s="142" t="s">
        <v>3494</v>
      </c>
      <c r="E2593" s="142" t="s">
        <v>2486</v>
      </c>
      <c r="F2593" s="142" t="s">
        <v>100</v>
      </c>
      <c r="G2593" s="142" t="s">
        <v>2773</v>
      </c>
      <c r="H2593" s="142" t="s">
        <v>2774</v>
      </c>
      <c r="I2593" s="142" t="s">
        <v>21</v>
      </c>
      <c r="J2593" s="142">
        <v>1</v>
      </c>
      <c r="K2593" s="142">
        <v>12</v>
      </c>
      <c r="L2593" s="227"/>
      <c r="M2593" s="227"/>
      <c r="N2593" s="227">
        <v>19000</v>
      </c>
      <c r="O2593" s="227">
        <v>18900</v>
      </c>
      <c r="P2593" s="227">
        <v>226800</v>
      </c>
      <c r="Q2593" s="227">
        <v>3</v>
      </c>
      <c r="R2593" s="227">
        <v>2400</v>
      </c>
      <c r="S2593" s="227">
        <v>198000</v>
      </c>
      <c r="T2593" s="227"/>
      <c r="U2593" s="227"/>
      <c r="V2593" s="227"/>
      <c r="W2593" s="143">
        <v>45283</v>
      </c>
      <c r="X2593" s="143">
        <v>45651</v>
      </c>
      <c r="Y2593">
        <f t="shared" si="81"/>
        <v>198000</v>
      </c>
    </row>
    <row r="2594" spans="1:25">
      <c r="A2594" s="1" t="str">
        <f t="shared" si="80"/>
        <v>060161137122000</v>
      </c>
      <c r="B2594" s="142" t="s">
        <v>91</v>
      </c>
      <c r="C2594" s="142" t="s">
        <v>1052</v>
      </c>
      <c r="D2594" s="142" t="s">
        <v>3497</v>
      </c>
      <c r="E2594" s="142" t="s">
        <v>24</v>
      </c>
      <c r="F2594" s="142" t="s">
        <v>440</v>
      </c>
      <c r="G2594" s="142" t="s">
        <v>441</v>
      </c>
      <c r="H2594" s="142" t="s">
        <v>442</v>
      </c>
      <c r="I2594" s="142" t="s">
        <v>23</v>
      </c>
      <c r="J2594" s="142">
        <v>1</v>
      </c>
      <c r="K2594" s="142">
        <v>48</v>
      </c>
      <c r="L2594" s="227">
        <v>87675</v>
      </c>
      <c r="M2594" s="227">
        <v>359748970</v>
      </c>
      <c r="N2594" s="227">
        <v>4800</v>
      </c>
      <c r="O2594" s="227">
        <v>4800</v>
      </c>
      <c r="P2594" s="227">
        <v>230400</v>
      </c>
      <c r="Q2594" s="227">
        <v>48</v>
      </c>
      <c r="R2594" s="227">
        <v>175</v>
      </c>
      <c r="S2594" s="227">
        <v>222000</v>
      </c>
      <c r="T2594" s="227">
        <v>62598</v>
      </c>
      <c r="U2594" s="227">
        <v>245459189</v>
      </c>
      <c r="V2594" s="227">
        <v>-11393575</v>
      </c>
      <c r="W2594" s="143">
        <v>46030</v>
      </c>
      <c r="X2594" s="143">
        <v>46035</v>
      </c>
      <c r="Y2594">
        <f t="shared" si="81"/>
        <v>222000</v>
      </c>
    </row>
    <row r="2595" spans="1:25">
      <c r="A2595" s="1" t="str">
        <f t="shared" si="80"/>
        <v>060161137151000</v>
      </c>
      <c r="B2595" s="142" t="s">
        <v>91</v>
      </c>
      <c r="C2595" s="142" t="s">
        <v>1052</v>
      </c>
      <c r="D2595" s="142" t="s">
        <v>3528</v>
      </c>
      <c r="E2595" s="142" t="s">
        <v>27</v>
      </c>
      <c r="F2595" s="142" t="s">
        <v>988</v>
      </c>
      <c r="G2595" s="142" t="s">
        <v>3593</v>
      </c>
      <c r="H2595" s="142" t="s">
        <v>990</v>
      </c>
      <c r="I2595" s="142" t="s">
        <v>26</v>
      </c>
      <c r="J2595" s="142">
        <v>1</v>
      </c>
      <c r="K2595" s="142">
        <v>1</v>
      </c>
      <c r="L2595" s="227"/>
      <c r="M2595" s="227"/>
      <c r="N2595" s="227">
        <v>26300</v>
      </c>
      <c r="O2595" s="227">
        <v>26300</v>
      </c>
      <c r="P2595" s="227">
        <v>26300</v>
      </c>
      <c r="Q2595" s="227"/>
      <c r="R2595" s="227"/>
      <c r="S2595" s="227"/>
      <c r="T2595" s="227"/>
      <c r="U2595" s="227"/>
      <c r="V2595" s="227"/>
      <c r="W2595" s="143">
        <v>45796</v>
      </c>
      <c r="X2595" s="143">
        <v>45819</v>
      </c>
      <c r="Y2595">
        <f t="shared" si="81"/>
        <v>26300</v>
      </c>
    </row>
    <row r="2596" spans="1:25">
      <c r="A2596" s="1" t="str">
        <f t="shared" si="80"/>
        <v>060161137215000</v>
      </c>
      <c r="B2596" s="142" t="s">
        <v>91</v>
      </c>
      <c r="C2596" s="142" t="s">
        <v>1052</v>
      </c>
      <c r="D2596" s="142" t="s">
        <v>3494</v>
      </c>
      <c r="E2596" s="142" t="s">
        <v>2486</v>
      </c>
      <c r="F2596" s="142" t="s">
        <v>57</v>
      </c>
      <c r="G2596" s="142" t="s">
        <v>2579</v>
      </c>
      <c r="H2596" s="142" t="s">
        <v>3594</v>
      </c>
      <c r="I2596" s="142" t="s">
        <v>21</v>
      </c>
      <c r="J2596" s="142">
        <v>1</v>
      </c>
      <c r="K2596" s="142">
        <v>42</v>
      </c>
      <c r="L2596" s="227">
        <v>169</v>
      </c>
      <c r="M2596" s="227">
        <v>1370730</v>
      </c>
      <c r="N2596" s="227">
        <v>10500</v>
      </c>
      <c r="O2596" s="227">
        <v>8700</v>
      </c>
      <c r="P2596" s="227">
        <v>365400</v>
      </c>
      <c r="Q2596" s="227"/>
      <c r="R2596" s="227"/>
      <c r="S2596" s="227"/>
      <c r="T2596" s="227">
        <v>10</v>
      </c>
      <c r="U2596" s="227">
        <v>94595</v>
      </c>
      <c r="V2596" s="227">
        <v>13487</v>
      </c>
      <c r="W2596" s="143">
        <v>45715</v>
      </c>
      <c r="X2596" s="143">
        <v>46034</v>
      </c>
      <c r="Y2596">
        <f t="shared" si="81"/>
        <v>365400</v>
      </c>
    </row>
    <row r="2597" spans="1:25">
      <c r="A2597" s="1" t="str">
        <f t="shared" si="80"/>
        <v>060161138202000</v>
      </c>
      <c r="B2597" s="142" t="s">
        <v>91</v>
      </c>
      <c r="C2597" s="142" t="s">
        <v>1052</v>
      </c>
      <c r="D2597" s="142" t="s">
        <v>3523</v>
      </c>
      <c r="E2597" s="142" t="s">
        <v>20</v>
      </c>
      <c r="F2597" s="142" t="s">
        <v>992</v>
      </c>
      <c r="G2597" s="142" t="s">
        <v>993</v>
      </c>
      <c r="H2597" s="142" t="s">
        <v>994</v>
      </c>
      <c r="I2597" s="142" t="s">
        <v>21</v>
      </c>
      <c r="J2597" s="142">
        <v>1</v>
      </c>
      <c r="K2597" s="142">
        <v>144</v>
      </c>
      <c r="L2597" s="227">
        <v>104</v>
      </c>
      <c r="M2597" s="227">
        <v>254483</v>
      </c>
      <c r="N2597" s="227">
        <v>3500</v>
      </c>
      <c r="O2597" s="227">
        <v>3500</v>
      </c>
      <c r="P2597" s="227">
        <v>504000</v>
      </c>
      <c r="Q2597" s="227"/>
      <c r="R2597" s="227"/>
      <c r="S2597" s="227"/>
      <c r="T2597" s="227">
        <v>1</v>
      </c>
      <c r="U2597" s="227">
        <v>3153</v>
      </c>
      <c r="V2597" s="227">
        <v>706</v>
      </c>
      <c r="W2597" s="143">
        <v>45947</v>
      </c>
      <c r="X2597" s="143">
        <v>46023</v>
      </c>
      <c r="Y2597">
        <f t="shared" si="81"/>
        <v>504000</v>
      </c>
    </row>
    <row r="2598" spans="1:25">
      <c r="A2598" s="1" t="str">
        <f t="shared" si="80"/>
        <v>060161140637000</v>
      </c>
      <c r="B2598" s="142" t="s">
        <v>91</v>
      </c>
      <c r="C2598" s="142" t="s">
        <v>1052</v>
      </c>
      <c r="D2598" s="142" t="s">
        <v>3534</v>
      </c>
      <c r="E2598" s="142" t="s">
        <v>2492</v>
      </c>
      <c r="F2598" s="142" t="s">
        <v>58</v>
      </c>
      <c r="G2598" s="142" t="s">
        <v>2584</v>
      </c>
      <c r="H2598" s="142" t="s">
        <v>2585</v>
      </c>
      <c r="I2598" s="142" t="s">
        <v>21</v>
      </c>
      <c r="J2598" s="142">
        <v>1</v>
      </c>
      <c r="K2598" s="142">
        <v>6</v>
      </c>
      <c r="L2598" s="227">
        <v>17</v>
      </c>
      <c r="M2598" s="227">
        <v>261891</v>
      </c>
      <c r="N2598" s="227">
        <v>21400</v>
      </c>
      <c r="O2598" s="227">
        <v>12900</v>
      </c>
      <c r="P2598" s="227">
        <v>77400</v>
      </c>
      <c r="Q2598" s="227"/>
      <c r="R2598" s="227"/>
      <c r="S2598" s="227"/>
      <c r="T2598" s="227">
        <v>4</v>
      </c>
      <c r="U2598" s="227">
        <v>46486</v>
      </c>
      <c r="V2598" s="227">
        <v>-15136</v>
      </c>
      <c r="W2598" s="143">
        <v>45985</v>
      </c>
      <c r="X2598" s="143">
        <v>46035</v>
      </c>
      <c r="Y2598">
        <f t="shared" si="81"/>
        <v>77400</v>
      </c>
    </row>
    <row r="2599" spans="1:25">
      <c r="A2599" s="1" t="str">
        <f t="shared" si="80"/>
        <v>060161150705000</v>
      </c>
      <c r="B2599" s="142" t="s">
        <v>91</v>
      </c>
      <c r="C2599" s="142" t="s">
        <v>1052</v>
      </c>
      <c r="D2599" s="142" t="s">
        <v>3534</v>
      </c>
      <c r="E2599" s="142" t="s">
        <v>2492</v>
      </c>
      <c r="F2599" s="142" t="s">
        <v>3595</v>
      </c>
      <c r="G2599" s="142" t="s">
        <v>3596</v>
      </c>
      <c r="H2599" s="142" t="s">
        <v>2559</v>
      </c>
      <c r="I2599" s="142" t="s">
        <v>21</v>
      </c>
      <c r="J2599" s="142">
        <v>1</v>
      </c>
      <c r="K2599" s="142">
        <v>32</v>
      </c>
      <c r="L2599" s="227">
        <v>145</v>
      </c>
      <c r="M2599" s="227">
        <v>589802</v>
      </c>
      <c r="N2599" s="227">
        <v>5000</v>
      </c>
      <c r="O2599" s="227">
        <v>5000</v>
      </c>
      <c r="P2599" s="227">
        <v>160000</v>
      </c>
      <c r="Q2599" s="227">
        <v>32</v>
      </c>
      <c r="R2599" s="227">
        <v>750</v>
      </c>
      <c r="S2599" s="227">
        <v>136000</v>
      </c>
      <c r="T2599" s="227">
        <v>55</v>
      </c>
      <c r="U2599" s="227">
        <v>225676</v>
      </c>
      <c r="V2599" s="227">
        <v>1958</v>
      </c>
      <c r="W2599" s="143">
        <v>46014</v>
      </c>
      <c r="X2599" s="143">
        <v>46033</v>
      </c>
      <c r="Y2599">
        <f t="shared" si="81"/>
        <v>136000</v>
      </c>
    </row>
    <row r="2600" spans="1:25">
      <c r="A2600" s="1" t="str">
        <f t="shared" si="80"/>
        <v>060170000178000</v>
      </c>
      <c r="B2600" s="142" t="s">
        <v>70</v>
      </c>
      <c r="C2600" s="142" t="s">
        <v>706</v>
      </c>
      <c r="D2600" s="142" t="s">
        <v>3366</v>
      </c>
      <c r="E2600" s="142" t="s">
        <v>3367</v>
      </c>
      <c r="F2600" s="142" t="s">
        <v>3368</v>
      </c>
      <c r="G2600" s="142" t="s">
        <v>3369</v>
      </c>
      <c r="H2600" s="142" t="s">
        <v>3370</v>
      </c>
      <c r="I2600" s="142" t="s">
        <v>23</v>
      </c>
      <c r="J2600" s="142">
        <v>2</v>
      </c>
      <c r="K2600" s="142">
        <v>1</v>
      </c>
      <c r="L2600" s="227">
        <v>10498</v>
      </c>
      <c r="M2600" s="227">
        <v>314940</v>
      </c>
      <c r="N2600" s="227">
        <v>26900</v>
      </c>
      <c r="O2600" s="227">
        <v>26900</v>
      </c>
      <c r="P2600" s="227">
        <v>26900</v>
      </c>
      <c r="Q2600" s="227"/>
      <c r="R2600" s="227"/>
      <c r="S2600" s="227"/>
      <c r="T2600" s="227">
        <v>28312</v>
      </c>
      <c r="U2600" s="227">
        <v>944973</v>
      </c>
      <c r="V2600" s="227">
        <v>95613</v>
      </c>
      <c r="W2600" s="143">
        <v>46031</v>
      </c>
      <c r="X2600" s="143">
        <v>46035</v>
      </c>
      <c r="Y2600">
        <f t="shared" si="81"/>
        <v>26900</v>
      </c>
    </row>
    <row r="2601" spans="1:25">
      <c r="A2601" s="1" t="str">
        <f t="shared" si="80"/>
        <v>060170000848000</v>
      </c>
      <c r="B2601" s="142" t="s">
        <v>70</v>
      </c>
      <c r="C2601" s="142" t="s">
        <v>706</v>
      </c>
      <c r="D2601" s="142" t="s">
        <v>3366</v>
      </c>
      <c r="E2601" s="142" t="s">
        <v>3367</v>
      </c>
      <c r="F2601" s="142" t="s">
        <v>3371</v>
      </c>
      <c r="G2601" s="142" t="s">
        <v>3372</v>
      </c>
      <c r="H2601" s="142" t="s">
        <v>3373</v>
      </c>
      <c r="I2601" s="142" t="s">
        <v>23</v>
      </c>
      <c r="J2601" s="142">
        <v>2</v>
      </c>
      <c r="K2601" s="142">
        <v>1</v>
      </c>
      <c r="L2601" s="227">
        <v>35584</v>
      </c>
      <c r="M2601" s="227">
        <v>498176</v>
      </c>
      <c r="N2601" s="227">
        <v>16900</v>
      </c>
      <c r="O2601" s="227">
        <v>16900</v>
      </c>
      <c r="P2601" s="227">
        <v>16900</v>
      </c>
      <c r="Q2601" s="227"/>
      <c r="R2601" s="227"/>
      <c r="S2601" s="227"/>
      <c r="T2601" s="227">
        <v>4416</v>
      </c>
      <c r="U2601" s="227">
        <v>74629</v>
      </c>
      <c r="V2601" s="227">
        <v>12805</v>
      </c>
      <c r="W2601" s="143">
        <v>46031</v>
      </c>
      <c r="X2601" s="143">
        <v>46035</v>
      </c>
      <c r="Y2601">
        <f t="shared" si="81"/>
        <v>16900</v>
      </c>
    </row>
    <row r="2602" spans="1:25">
      <c r="A2602" s="1" t="str">
        <f t="shared" si="80"/>
        <v>060170000864000</v>
      </c>
      <c r="B2602" s="142" t="s">
        <v>70</v>
      </c>
      <c r="C2602" s="142" t="s">
        <v>706</v>
      </c>
      <c r="D2602" s="142" t="s">
        <v>3366</v>
      </c>
      <c r="E2602" s="142" t="s">
        <v>3367</v>
      </c>
      <c r="F2602" s="142" t="s">
        <v>3374</v>
      </c>
      <c r="G2602" s="142" t="s">
        <v>3375</v>
      </c>
      <c r="H2602" s="142" t="s">
        <v>3376</v>
      </c>
      <c r="I2602" s="142" t="s">
        <v>23</v>
      </c>
      <c r="J2602" s="142">
        <v>2</v>
      </c>
      <c r="K2602" s="142">
        <v>1</v>
      </c>
      <c r="L2602" s="227">
        <v>182790</v>
      </c>
      <c r="M2602" s="227">
        <v>2251173</v>
      </c>
      <c r="N2602" s="227">
        <v>14900</v>
      </c>
      <c r="O2602" s="227">
        <v>14900</v>
      </c>
      <c r="P2602" s="227">
        <v>14900</v>
      </c>
      <c r="Q2602" s="227"/>
      <c r="R2602" s="227"/>
      <c r="S2602" s="227"/>
      <c r="T2602" s="227">
        <v>110094</v>
      </c>
      <c r="U2602" s="227">
        <v>1619513</v>
      </c>
      <c r="V2602" s="227">
        <v>263637</v>
      </c>
      <c r="W2602" s="143">
        <v>46029</v>
      </c>
      <c r="X2602" s="143">
        <v>46035</v>
      </c>
      <c r="Y2602">
        <f t="shared" si="81"/>
        <v>14900</v>
      </c>
    </row>
    <row r="2603" spans="1:25">
      <c r="A2603" s="1" t="str">
        <f t="shared" si="80"/>
        <v>060170000976000</v>
      </c>
      <c r="B2603" s="142" t="s">
        <v>70</v>
      </c>
      <c r="C2603" s="142" t="s">
        <v>706</v>
      </c>
      <c r="D2603" s="142" t="s">
        <v>3377</v>
      </c>
      <c r="E2603" s="142" t="s">
        <v>3378</v>
      </c>
      <c r="F2603" s="142" t="s">
        <v>3379</v>
      </c>
      <c r="G2603" s="142" t="s">
        <v>3380</v>
      </c>
      <c r="H2603" s="142" t="s">
        <v>3381</v>
      </c>
      <c r="I2603" s="142" t="s">
        <v>21</v>
      </c>
      <c r="J2603" s="142">
        <v>2</v>
      </c>
      <c r="K2603" s="142">
        <v>1</v>
      </c>
      <c r="L2603" s="227"/>
      <c r="M2603" s="227"/>
      <c r="N2603" s="227">
        <v>45000</v>
      </c>
      <c r="O2603" s="227">
        <v>45000</v>
      </c>
      <c r="P2603" s="227">
        <v>45000</v>
      </c>
      <c r="Q2603" s="227"/>
      <c r="R2603" s="227"/>
      <c r="S2603" s="227"/>
      <c r="T2603" s="227"/>
      <c r="U2603" s="227"/>
      <c r="V2603" s="227"/>
      <c r="W2603" s="143">
        <v>45092</v>
      </c>
      <c r="X2603" s="143">
        <v>45092</v>
      </c>
      <c r="Y2603">
        <f t="shared" si="81"/>
        <v>45000</v>
      </c>
    </row>
    <row r="2604" spans="1:25">
      <c r="A2604" s="1" t="str">
        <f t="shared" si="80"/>
        <v>060170001462000</v>
      </c>
      <c r="B2604" s="142" t="s">
        <v>70</v>
      </c>
      <c r="C2604" s="142" t="s">
        <v>706</v>
      </c>
      <c r="D2604" s="142" t="s">
        <v>3366</v>
      </c>
      <c r="E2604" s="142" t="s">
        <v>3367</v>
      </c>
      <c r="F2604" s="142" t="s">
        <v>3382</v>
      </c>
      <c r="G2604" s="142" t="s">
        <v>3383</v>
      </c>
      <c r="H2604" s="142" t="s">
        <v>3384</v>
      </c>
      <c r="I2604" s="142" t="s">
        <v>23</v>
      </c>
      <c r="J2604" s="142">
        <v>2</v>
      </c>
      <c r="K2604" s="142">
        <v>1</v>
      </c>
      <c r="L2604" s="227">
        <v>182891</v>
      </c>
      <c r="M2604" s="227">
        <v>8188459</v>
      </c>
      <c r="N2604" s="227">
        <v>44900</v>
      </c>
      <c r="O2604" s="227">
        <v>54900</v>
      </c>
      <c r="P2604" s="227">
        <v>54900</v>
      </c>
      <c r="Q2604" s="227"/>
      <c r="R2604" s="227"/>
      <c r="S2604" s="227"/>
      <c r="T2604" s="227">
        <v>61914</v>
      </c>
      <c r="U2604" s="227">
        <v>2873512</v>
      </c>
      <c r="V2604" s="227">
        <v>101477</v>
      </c>
      <c r="W2604" s="143">
        <v>46034</v>
      </c>
      <c r="X2604" s="143">
        <v>46035</v>
      </c>
      <c r="Y2604">
        <f t="shared" si="81"/>
        <v>54900</v>
      </c>
    </row>
    <row r="2605" spans="1:25">
      <c r="A2605" s="1" t="str">
        <f t="shared" si="80"/>
        <v>060170001574000</v>
      </c>
      <c r="B2605" s="142" t="s">
        <v>70</v>
      </c>
      <c r="C2605" s="142" t="s">
        <v>706</v>
      </c>
      <c r="D2605" s="142" t="s">
        <v>3366</v>
      </c>
      <c r="E2605" s="142" t="s">
        <v>3367</v>
      </c>
      <c r="F2605" s="142" t="s">
        <v>3385</v>
      </c>
      <c r="G2605" s="142" t="s">
        <v>3386</v>
      </c>
      <c r="H2605" s="142" t="s">
        <v>3387</v>
      </c>
      <c r="I2605" s="142" t="s">
        <v>23</v>
      </c>
      <c r="J2605" s="142">
        <v>2</v>
      </c>
      <c r="K2605" s="142">
        <v>1</v>
      </c>
      <c r="L2605" s="227">
        <v>89940</v>
      </c>
      <c r="M2605" s="227">
        <v>4979277</v>
      </c>
      <c r="N2605" s="227">
        <v>67900</v>
      </c>
      <c r="O2605" s="227">
        <v>71900</v>
      </c>
      <c r="P2605" s="227">
        <v>71900</v>
      </c>
      <c r="Q2605" s="227"/>
      <c r="R2605" s="227"/>
      <c r="S2605" s="227"/>
      <c r="T2605" s="227">
        <v>20680</v>
      </c>
      <c r="U2605" s="227">
        <v>1280392</v>
      </c>
      <c r="V2605" s="227">
        <v>135501</v>
      </c>
      <c r="W2605" s="143">
        <v>46022</v>
      </c>
      <c r="X2605" s="143">
        <v>46035</v>
      </c>
      <c r="Y2605">
        <f t="shared" si="81"/>
        <v>71900</v>
      </c>
    </row>
    <row r="2606" spans="1:25">
      <c r="A2606" s="1" t="str">
        <f t="shared" si="80"/>
        <v>060170002336000</v>
      </c>
      <c r="B2606" s="142" t="s">
        <v>70</v>
      </c>
      <c r="C2606" s="142" t="s">
        <v>706</v>
      </c>
      <c r="D2606" s="142" t="s">
        <v>3388</v>
      </c>
      <c r="E2606" s="142" t="s">
        <v>3389</v>
      </c>
      <c r="F2606" s="142" t="s">
        <v>3390</v>
      </c>
      <c r="G2606" s="142" t="s">
        <v>3391</v>
      </c>
      <c r="H2606" s="142" t="s">
        <v>3392</v>
      </c>
      <c r="I2606" s="142" t="s">
        <v>21</v>
      </c>
      <c r="J2606" s="142">
        <v>2</v>
      </c>
      <c r="K2606" s="142">
        <v>1</v>
      </c>
      <c r="L2606" s="227">
        <v>2942</v>
      </c>
      <c r="M2606" s="227">
        <v>195392</v>
      </c>
      <c r="N2606" s="227">
        <v>77900</v>
      </c>
      <c r="O2606" s="227">
        <v>82900</v>
      </c>
      <c r="P2606" s="227">
        <v>82900</v>
      </c>
      <c r="Q2606" s="227"/>
      <c r="R2606" s="227"/>
      <c r="S2606" s="227"/>
      <c r="T2606" s="227">
        <v>15808</v>
      </c>
      <c r="U2606" s="227">
        <v>1252533</v>
      </c>
      <c r="V2606" s="227">
        <v>202648</v>
      </c>
      <c r="W2606" s="143">
        <v>46031</v>
      </c>
      <c r="X2606" s="143">
        <v>46035</v>
      </c>
      <c r="Y2606">
        <f t="shared" si="81"/>
        <v>82900</v>
      </c>
    </row>
    <row r="2607" spans="1:25">
      <c r="A2607" s="1" t="str">
        <f t="shared" si="80"/>
        <v>060170002386000</v>
      </c>
      <c r="B2607" s="142" t="s">
        <v>70</v>
      </c>
      <c r="C2607" s="142" t="s">
        <v>706</v>
      </c>
      <c r="D2607" s="142" t="s">
        <v>3388</v>
      </c>
      <c r="E2607" s="142" t="s">
        <v>3389</v>
      </c>
      <c r="F2607" s="142" t="s">
        <v>3393</v>
      </c>
      <c r="G2607" s="142" t="s">
        <v>3394</v>
      </c>
      <c r="H2607" s="142" t="s">
        <v>3395</v>
      </c>
      <c r="I2607" s="142" t="s">
        <v>23</v>
      </c>
      <c r="J2607" s="142">
        <v>2</v>
      </c>
      <c r="K2607" s="142">
        <v>1</v>
      </c>
      <c r="L2607" s="227">
        <v>12900</v>
      </c>
      <c r="M2607" s="227">
        <v>1277100</v>
      </c>
      <c r="N2607" s="227">
        <v>114900</v>
      </c>
      <c r="O2607" s="227">
        <v>109900</v>
      </c>
      <c r="P2607" s="227">
        <v>109900</v>
      </c>
      <c r="Q2607" s="227"/>
      <c r="R2607" s="227"/>
      <c r="S2607" s="227"/>
      <c r="T2607" s="227">
        <v>5350</v>
      </c>
      <c r="U2607" s="227">
        <v>576645</v>
      </c>
      <c r="V2607" s="227">
        <v>46995</v>
      </c>
      <c r="W2607" s="143">
        <v>46030</v>
      </c>
      <c r="X2607" s="143">
        <v>46034</v>
      </c>
      <c r="Y2607">
        <f t="shared" si="81"/>
        <v>109900</v>
      </c>
    </row>
    <row r="2608" spans="1:25">
      <c r="A2608" s="1" t="str">
        <f t="shared" si="80"/>
        <v>060170002489000</v>
      </c>
      <c r="B2608" s="142" t="s">
        <v>70</v>
      </c>
      <c r="C2608" s="142" t="s">
        <v>706</v>
      </c>
      <c r="D2608" s="142" t="s">
        <v>3388</v>
      </c>
      <c r="E2608" s="142" t="s">
        <v>3389</v>
      </c>
      <c r="F2608" s="142" t="s">
        <v>3396</v>
      </c>
      <c r="G2608" s="142" t="s">
        <v>3397</v>
      </c>
      <c r="H2608" s="142" t="s">
        <v>3398</v>
      </c>
      <c r="I2608" s="142" t="s">
        <v>23</v>
      </c>
      <c r="J2608" s="142">
        <v>2</v>
      </c>
      <c r="K2608" s="142">
        <v>1</v>
      </c>
      <c r="L2608" s="227">
        <v>22300</v>
      </c>
      <c r="M2608" s="227">
        <v>262510</v>
      </c>
      <c r="N2608" s="227">
        <v>12900</v>
      </c>
      <c r="O2608" s="227">
        <v>15900</v>
      </c>
      <c r="P2608" s="227">
        <v>15900</v>
      </c>
      <c r="Q2608" s="227"/>
      <c r="R2608" s="227"/>
      <c r="S2608" s="227"/>
      <c r="T2608" s="227">
        <v>17570</v>
      </c>
      <c r="U2608" s="227">
        <v>230548</v>
      </c>
      <c r="V2608" s="227">
        <v>23718</v>
      </c>
      <c r="W2608" s="143">
        <v>46029</v>
      </c>
      <c r="X2608" s="143">
        <v>46034</v>
      </c>
      <c r="Y2608">
        <f t="shared" si="81"/>
        <v>15900</v>
      </c>
    </row>
    <row r="2609" spans="1:25">
      <c r="A2609" s="1" t="str">
        <f t="shared" si="80"/>
        <v>060170003412000</v>
      </c>
      <c r="B2609" s="142" t="s">
        <v>70</v>
      </c>
      <c r="C2609" s="142" t="s">
        <v>706</v>
      </c>
      <c r="D2609" s="142" t="s">
        <v>3377</v>
      </c>
      <c r="E2609" s="142" t="s">
        <v>3378</v>
      </c>
      <c r="F2609" s="142" t="s">
        <v>3399</v>
      </c>
      <c r="G2609" s="142" t="s">
        <v>3400</v>
      </c>
      <c r="H2609" s="142" t="s">
        <v>3401</v>
      </c>
      <c r="I2609" s="142" t="s">
        <v>23</v>
      </c>
      <c r="J2609" s="142">
        <v>2</v>
      </c>
      <c r="K2609" s="142">
        <v>1</v>
      </c>
      <c r="L2609" s="227">
        <v>112562</v>
      </c>
      <c r="M2609" s="227">
        <v>3310036</v>
      </c>
      <c r="N2609" s="227">
        <v>30000</v>
      </c>
      <c r="O2609" s="227">
        <v>30000</v>
      </c>
      <c r="P2609" s="227">
        <v>30000</v>
      </c>
      <c r="Q2609" s="227"/>
      <c r="R2609" s="227"/>
      <c r="S2609" s="227"/>
      <c r="T2609" s="227">
        <v>4129332</v>
      </c>
      <c r="U2609" s="227">
        <v>121647990</v>
      </c>
      <c r="V2609" s="227">
        <v>219474</v>
      </c>
      <c r="W2609" s="143">
        <v>46035</v>
      </c>
      <c r="X2609" s="143">
        <v>46035</v>
      </c>
      <c r="Y2609">
        <f t="shared" si="81"/>
        <v>30000</v>
      </c>
    </row>
    <row r="2610" spans="1:25">
      <c r="A2610" s="1" t="str">
        <f t="shared" si="80"/>
        <v>060170003485000</v>
      </c>
      <c r="B2610" s="142" t="s">
        <v>70</v>
      </c>
      <c r="C2610" s="142" t="s">
        <v>706</v>
      </c>
      <c r="D2610" s="142" t="s">
        <v>3366</v>
      </c>
      <c r="E2610" s="142" t="s">
        <v>3367</v>
      </c>
      <c r="F2610" s="142" t="s">
        <v>3402</v>
      </c>
      <c r="G2610" s="142" t="s">
        <v>3403</v>
      </c>
      <c r="H2610" s="142" t="s">
        <v>3404</v>
      </c>
      <c r="I2610" s="142" t="s">
        <v>23</v>
      </c>
      <c r="J2610" s="142">
        <v>2</v>
      </c>
      <c r="K2610" s="142">
        <v>1</v>
      </c>
      <c r="L2610" s="227"/>
      <c r="M2610" s="227"/>
      <c r="N2610" s="227">
        <v>95900</v>
      </c>
      <c r="O2610" s="227">
        <v>95900</v>
      </c>
      <c r="P2610" s="227">
        <v>95900</v>
      </c>
      <c r="Q2610" s="227"/>
      <c r="R2610" s="227"/>
      <c r="S2610" s="227"/>
      <c r="T2610" s="227"/>
      <c r="U2610" s="227"/>
      <c r="V2610" s="227"/>
      <c r="W2610" s="143">
        <v>45829</v>
      </c>
      <c r="X2610" s="143">
        <v>45904</v>
      </c>
      <c r="Y2610">
        <f t="shared" si="81"/>
        <v>95900</v>
      </c>
    </row>
    <row r="2611" spans="1:25">
      <c r="A2611" s="1" t="str">
        <f t="shared" si="80"/>
        <v>060170003866000</v>
      </c>
      <c r="B2611" s="142" t="s">
        <v>70</v>
      </c>
      <c r="C2611" s="142" t="s">
        <v>706</v>
      </c>
      <c r="D2611" s="142" t="s">
        <v>3377</v>
      </c>
      <c r="E2611" s="142" t="s">
        <v>3378</v>
      </c>
      <c r="F2611" s="142" t="s">
        <v>3405</v>
      </c>
      <c r="G2611" s="142" t="s">
        <v>3406</v>
      </c>
      <c r="H2611" s="142" t="s">
        <v>3407</v>
      </c>
      <c r="I2611" s="142" t="s">
        <v>23</v>
      </c>
      <c r="J2611" s="142">
        <v>2</v>
      </c>
      <c r="K2611" s="142">
        <v>1</v>
      </c>
      <c r="L2611" s="227">
        <v>1051873</v>
      </c>
      <c r="M2611" s="227">
        <v>126235360</v>
      </c>
      <c r="N2611" s="227">
        <v>124900</v>
      </c>
      <c r="O2611" s="227">
        <v>124900</v>
      </c>
      <c r="P2611" s="227">
        <v>124900</v>
      </c>
      <c r="Q2611" s="227"/>
      <c r="R2611" s="227"/>
      <c r="S2611" s="227"/>
      <c r="T2611" s="227">
        <v>421112</v>
      </c>
      <c r="U2611" s="227">
        <v>52185345</v>
      </c>
      <c r="V2611" s="227">
        <v>1647661</v>
      </c>
      <c r="W2611" s="143">
        <v>45957</v>
      </c>
      <c r="X2611" s="143">
        <v>46033</v>
      </c>
      <c r="Y2611">
        <f t="shared" si="81"/>
        <v>124900</v>
      </c>
    </row>
    <row r="2612" spans="1:25">
      <c r="A2612" s="1" t="str">
        <f t="shared" si="80"/>
        <v>060170006435000</v>
      </c>
      <c r="B2612" s="142" t="s">
        <v>70</v>
      </c>
      <c r="C2612" s="142" t="s">
        <v>706</v>
      </c>
      <c r="D2612" s="142" t="s">
        <v>3388</v>
      </c>
      <c r="E2612" s="142" t="s">
        <v>3389</v>
      </c>
      <c r="F2612" s="142" t="s">
        <v>3408</v>
      </c>
      <c r="G2612" s="142" t="s">
        <v>3409</v>
      </c>
      <c r="H2612" s="142" t="s">
        <v>3410</v>
      </c>
      <c r="I2612" s="142" t="s">
        <v>23</v>
      </c>
      <c r="J2612" s="142">
        <v>2</v>
      </c>
      <c r="K2612" s="142">
        <v>1</v>
      </c>
      <c r="L2612" s="227">
        <v>131230</v>
      </c>
      <c r="M2612" s="227">
        <v>2732914</v>
      </c>
      <c r="N2612" s="227">
        <v>23900</v>
      </c>
      <c r="O2612" s="227">
        <v>20900</v>
      </c>
      <c r="P2612" s="227">
        <v>20900</v>
      </c>
      <c r="Q2612" s="227"/>
      <c r="R2612" s="227"/>
      <c r="S2612" s="227"/>
      <c r="T2612" s="227">
        <v>62026</v>
      </c>
      <c r="U2612" s="227">
        <v>1290699</v>
      </c>
      <c r="V2612" s="227">
        <v>-1015</v>
      </c>
      <c r="W2612" s="143">
        <v>46029</v>
      </c>
      <c r="X2612" s="143">
        <v>46035</v>
      </c>
      <c r="Y2612">
        <f t="shared" si="81"/>
        <v>20900</v>
      </c>
    </row>
    <row r="2613" spans="1:25">
      <c r="A2613" s="1" t="str">
        <f t="shared" si="80"/>
        <v>060170007873000</v>
      </c>
      <c r="B2613" s="142" t="s">
        <v>70</v>
      </c>
      <c r="C2613" s="142" t="s">
        <v>706</v>
      </c>
      <c r="D2613" s="142" t="s">
        <v>3388</v>
      </c>
      <c r="E2613" s="142" t="s">
        <v>3389</v>
      </c>
      <c r="F2613" s="142" t="s">
        <v>3411</v>
      </c>
      <c r="G2613" s="142" t="s">
        <v>3412</v>
      </c>
      <c r="H2613" s="142" t="s">
        <v>3413</v>
      </c>
      <c r="I2613" s="142" t="s">
        <v>23</v>
      </c>
      <c r="J2613" s="142">
        <v>2</v>
      </c>
      <c r="K2613" s="142">
        <v>1</v>
      </c>
      <c r="L2613" s="227">
        <v>30747</v>
      </c>
      <c r="M2613" s="227">
        <v>1738412</v>
      </c>
      <c r="N2613" s="227">
        <v>58900</v>
      </c>
      <c r="O2613" s="227">
        <v>71900</v>
      </c>
      <c r="P2613" s="227">
        <v>71900</v>
      </c>
      <c r="Q2613" s="227"/>
      <c r="R2613" s="227"/>
      <c r="S2613" s="227"/>
      <c r="T2613" s="227">
        <v>13670</v>
      </c>
      <c r="U2613" s="227">
        <v>893933</v>
      </c>
      <c r="V2613" s="227">
        <v>121041</v>
      </c>
      <c r="W2613" s="143">
        <v>46029</v>
      </c>
      <c r="X2613" s="143">
        <v>46035</v>
      </c>
      <c r="Y2613">
        <f t="shared" si="81"/>
        <v>71900</v>
      </c>
    </row>
    <row r="2614" spans="1:25">
      <c r="A2614" s="1" t="str">
        <f t="shared" si="80"/>
        <v>060170007909000</v>
      </c>
      <c r="B2614" s="142" t="s">
        <v>70</v>
      </c>
      <c r="C2614" s="142" t="s">
        <v>706</v>
      </c>
      <c r="D2614" s="142" t="s">
        <v>3388</v>
      </c>
      <c r="E2614" s="142" t="s">
        <v>3389</v>
      </c>
      <c r="F2614" s="142" t="s">
        <v>3414</v>
      </c>
      <c r="G2614" s="142" t="s">
        <v>3415</v>
      </c>
      <c r="H2614" s="142" t="s">
        <v>3416</v>
      </c>
      <c r="I2614" s="142" t="s">
        <v>23</v>
      </c>
      <c r="J2614" s="142">
        <v>2</v>
      </c>
      <c r="K2614" s="142">
        <v>1</v>
      </c>
      <c r="L2614" s="227">
        <v>86316</v>
      </c>
      <c r="M2614" s="227">
        <v>3160426</v>
      </c>
      <c r="N2614" s="227">
        <v>43900</v>
      </c>
      <c r="O2614" s="227">
        <v>36900</v>
      </c>
      <c r="P2614" s="227">
        <v>36900</v>
      </c>
      <c r="Q2614" s="227"/>
      <c r="R2614" s="227"/>
      <c r="S2614" s="227"/>
      <c r="T2614" s="227">
        <v>34022</v>
      </c>
      <c r="U2614" s="227">
        <v>1236522</v>
      </c>
      <c r="V2614" s="227">
        <v>-9180</v>
      </c>
      <c r="W2614" s="143">
        <v>46029</v>
      </c>
      <c r="X2614" s="143">
        <v>46035</v>
      </c>
      <c r="Y2614">
        <f t="shared" si="81"/>
        <v>36900</v>
      </c>
    </row>
    <row r="2615" spans="1:25">
      <c r="A2615" s="1" t="str">
        <f t="shared" si="80"/>
        <v>060170007919000</v>
      </c>
      <c r="B2615" s="142" t="s">
        <v>70</v>
      </c>
      <c r="C2615" s="142" t="s">
        <v>706</v>
      </c>
      <c r="D2615" s="142" t="s">
        <v>3388</v>
      </c>
      <c r="E2615" s="142" t="s">
        <v>3389</v>
      </c>
      <c r="F2615" s="142" t="s">
        <v>3417</v>
      </c>
      <c r="G2615" s="142" t="s">
        <v>3418</v>
      </c>
      <c r="H2615" s="142" t="s">
        <v>3419</v>
      </c>
      <c r="I2615" s="142" t="s">
        <v>23</v>
      </c>
      <c r="J2615" s="142">
        <v>2</v>
      </c>
      <c r="K2615" s="142">
        <v>1</v>
      </c>
      <c r="L2615" s="227">
        <v>127045</v>
      </c>
      <c r="M2615" s="227">
        <v>3518584</v>
      </c>
      <c r="N2615" s="227">
        <v>40900</v>
      </c>
      <c r="O2615" s="227">
        <v>31900</v>
      </c>
      <c r="P2615" s="227">
        <v>31900</v>
      </c>
      <c r="Q2615" s="227"/>
      <c r="R2615" s="227"/>
      <c r="S2615" s="227"/>
      <c r="T2615" s="227">
        <v>99319</v>
      </c>
      <c r="U2615" s="227">
        <v>2978880</v>
      </c>
      <c r="V2615" s="227">
        <v>228183</v>
      </c>
      <c r="W2615" s="143">
        <v>46029</v>
      </c>
      <c r="X2615" s="143">
        <v>46035</v>
      </c>
      <c r="Y2615">
        <f t="shared" si="81"/>
        <v>31900</v>
      </c>
    </row>
    <row r="2616" spans="1:25">
      <c r="A2616" s="1" t="str">
        <f t="shared" si="80"/>
        <v>060170008206000</v>
      </c>
      <c r="B2616" s="142" t="s">
        <v>70</v>
      </c>
      <c r="C2616" s="142" t="s">
        <v>706</v>
      </c>
      <c r="D2616" s="142" t="s">
        <v>3377</v>
      </c>
      <c r="E2616" s="142" t="s">
        <v>3378</v>
      </c>
      <c r="F2616" s="142" t="s">
        <v>3420</v>
      </c>
      <c r="G2616" s="142" t="s">
        <v>3421</v>
      </c>
      <c r="H2616" s="142" t="s">
        <v>3422</v>
      </c>
      <c r="I2616" s="142" t="s">
        <v>23</v>
      </c>
      <c r="J2616" s="142">
        <v>2</v>
      </c>
      <c r="K2616" s="142">
        <v>1</v>
      </c>
      <c r="L2616" s="227">
        <v>117879</v>
      </c>
      <c r="M2616" s="227">
        <v>6237482</v>
      </c>
      <c r="N2616" s="227">
        <v>54900</v>
      </c>
      <c r="O2616" s="227">
        <v>54900</v>
      </c>
      <c r="P2616" s="227">
        <v>54900</v>
      </c>
      <c r="Q2616" s="227"/>
      <c r="R2616" s="227"/>
      <c r="S2616" s="227"/>
      <c r="T2616" s="227">
        <v>346706</v>
      </c>
      <c r="U2616" s="227">
        <v>19034198</v>
      </c>
      <c r="V2616" s="227">
        <v>688499</v>
      </c>
      <c r="W2616" s="143">
        <v>46032</v>
      </c>
      <c r="X2616" s="143">
        <v>46035</v>
      </c>
      <c r="Y2616">
        <f t="shared" si="81"/>
        <v>54900</v>
      </c>
    </row>
    <row r="2617" spans="1:25">
      <c r="A2617" s="1" t="str">
        <f t="shared" si="80"/>
        <v>060170008922000</v>
      </c>
      <c r="B2617" s="142" t="s">
        <v>70</v>
      </c>
      <c r="C2617" s="142" t="s">
        <v>706</v>
      </c>
      <c r="D2617" s="142" t="s">
        <v>3423</v>
      </c>
      <c r="E2617" s="142" t="s">
        <v>3424</v>
      </c>
      <c r="F2617" s="142" t="s">
        <v>3425</v>
      </c>
      <c r="G2617" s="142" t="s">
        <v>3426</v>
      </c>
      <c r="H2617" s="142" t="s">
        <v>3427</v>
      </c>
      <c r="I2617" s="142" t="s">
        <v>23</v>
      </c>
      <c r="J2617" s="142">
        <v>2</v>
      </c>
      <c r="K2617" s="142">
        <v>1</v>
      </c>
      <c r="L2617" s="227">
        <v>35549</v>
      </c>
      <c r="M2617" s="227">
        <v>1865138</v>
      </c>
      <c r="N2617" s="227">
        <v>69900</v>
      </c>
      <c r="O2617" s="227">
        <v>78900</v>
      </c>
      <c r="P2617" s="227">
        <v>78900</v>
      </c>
      <c r="Q2617" s="227"/>
      <c r="R2617" s="227"/>
      <c r="S2617" s="227"/>
      <c r="T2617" s="227">
        <v>4848</v>
      </c>
      <c r="U2617" s="227">
        <v>382506</v>
      </c>
      <c r="V2617" s="227">
        <v>128147</v>
      </c>
      <c r="W2617" s="143">
        <v>46030</v>
      </c>
      <c r="X2617" s="143">
        <v>46033</v>
      </c>
      <c r="Y2617">
        <f t="shared" si="81"/>
        <v>78900</v>
      </c>
    </row>
    <row r="2618" spans="1:25">
      <c r="A2618" s="1" t="str">
        <f t="shared" si="80"/>
        <v>060170011397000</v>
      </c>
      <c r="B2618" s="142" t="s">
        <v>70</v>
      </c>
      <c r="C2618" s="142" t="s">
        <v>706</v>
      </c>
      <c r="D2618" s="142" t="s">
        <v>3388</v>
      </c>
      <c r="E2618" s="142" t="s">
        <v>3389</v>
      </c>
      <c r="F2618" s="142" t="s">
        <v>3428</v>
      </c>
      <c r="G2618" s="142" t="s">
        <v>3429</v>
      </c>
      <c r="H2618" s="142" t="s">
        <v>3430</v>
      </c>
      <c r="I2618" s="142" t="s">
        <v>23</v>
      </c>
      <c r="J2618" s="142">
        <v>1</v>
      </c>
      <c r="K2618" s="142">
        <v>1</v>
      </c>
      <c r="L2618" s="227">
        <v>485</v>
      </c>
      <c r="M2618" s="227">
        <v>2085722</v>
      </c>
      <c r="N2618" s="227">
        <v>5500</v>
      </c>
      <c r="O2618" s="227">
        <v>5500</v>
      </c>
      <c r="P2618" s="227">
        <v>5500</v>
      </c>
      <c r="Q2618" s="227"/>
      <c r="R2618" s="227"/>
      <c r="S2618" s="227"/>
      <c r="T2618" s="227">
        <v>376</v>
      </c>
      <c r="U2618" s="227">
        <v>1513000</v>
      </c>
      <c r="V2618" s="227">
        <v>-103972</v>
      </c>
      <c r="W2618" s="143">
        <v>46034</v>
      </c>
      <c r="X2618" s="143">
        <v>46035</v>
      </c>
      <c r="Y2618">
        <f t="shared" si="81"/>
        <v>5500</v>
      </c>
    </row>
    <row r="2619" spans="1:25">
      <c r="A2619" s="1" t="str">
        <f t="shared" si="80"/>
        <v>060170012110000</v>
      </c>
      <c r="B2619" s="142" t="s">
        <v>70</v>
      </c>
      <c r="C2619" s="142" t="s">
        <v>706</v>
      </c>
      <c r="D2619" s="142" t="s">
        <v>3377</v>
      </c>
      <c r="E2619" s="142" t="s">
        <v>3378</v>
      </c>
      <c r="F2619" s="142" t="s">
        <v>3431</v>
      </c>
      <c r="G2619" s="142" t="s">
        <v>3432</v>
      </c>
      <c r="H2619" s="142" t="s">
        <v>3433</v>
      </c>
      <c r="I2619" s="142" t="s">
        <v>23</v>
      </c>
      <c r="J2619" s="142">
        <v>2</v>
      </c>
      <c r="K2619" s="142">
        <v>1</v>
      </c>
      <c r="L2619" s="227"/>
      <c r="M2619" s="227"/>
      <c r="N2619" s="227">
        <v>49900</v>
      </c>
      <c r="O2619" s="227">
        <v>49900</v>
      </c>
      <c r="P2619" s="227">
        <v>49900</v>
      </c>
      <c r="Q2619" s="227"/>
      <c r="R2619" s="227"/>
      <c r="S2619" s="227"/>
      <c r="T2619" s="227"/>
      <c r="U2619" s="227"/>
      <c r="V2619" s="227"/>
      <c r="W2619" s="143">
        <v>45623</v>
      </c>
      <c r="X2619" s="143">
        <v>45622</v>
      </c>
      <c r="Y2619">
        <f t="shared" si="81"/>
        <v>49900</v>
      </c>
    </row>
    <row r="2620" spans="1:25">
      <c r="A2620" s="1" t="str">
        <f t="shared" si="80"/>
        <v>060170013093000</v>
      </c>
      <c r="B2620" s="142" t="s">
        <v>70</v>
      </c>
      <c r="C2620" s="142" t="s">
        <v>706</v>
      </c>
      <c r="D2620" s="142" t="s">
        <v>3388</v>
      </c>
      <c r="E2620" s="142" t="s">
        <v>3389</v>
      </c>
      <c r="F2620" s="142" t="s">
        <v>3434</v>
      </c>
      <c r="G2620" s="142" t="s">
        <v>3435</v>
      </c>
      <c r="H2620" s="142" t="s">
        <v>3436</v>
      </c>
      <c r="I2620" s="142" t="s">
        <v>21</v>
      </c>
      <c r="J2620" s="142">
        <v>2</v>
      </c>
      <c r="K2620" s="142">
        <v>1</v>
      </c>
      <c r="L2620" s="227">
        <v>21730</v>
      </c>
      <c r="M2620" s="227">
        <v>375258</v>
      </c>
      <c r="N2620" s="227">
        <v>24900</v>
      </c>
      <c r="O2620" s="227">
        <v>20500</v>
      </c>
      <c r="P2620" s="227">
        <v>20500</v>
      </c>
      <c r="Q2620" s="227"/>
      <c r="R2620" s="227"/>
      <c r="S2620" s="227"/>
      <c r="T2620" s="227">
        <v>22752</v>
      </c>
      <c r="U2620" s="227">
        <v>434579</v>
      </c>
      <c r="V2620" s="227">
        <v>41671</v>
      </c>
      <c r="W2620" s="143">
        <v>46034</v>
      </c>
      <c r="X2620" s="143">
        <v>46035</v>
      </c>
      <c r="Y2620">
        <f t="shared" si="81"/>
        <v>20500</v>
      </c>
    </row>
    <row r="2621" spans="1:25">
      <c r="A2621" s="1" t="str">
        <f t="shared" si="80"/>
        <v>060170015114000</v>
      </c>
      <c r="B2621" s="142" t="s">
        <v>70</v>
      </c>
      <c r="C2621" s="142" t="s">
        <v>706</v>
      </c>
      <c r="D2621" s="142" t="s">
        <v>3366</v>
      </c>
      <c r="E2621" s="142" t="s">
        <v>3367</v>
      </c>
      <c r="F2621" s="142" t="s">
        <v>3437</v>
      </c>
      <c r="G2621" s="142" t="s">
        <v>3438</v>
      </c>
      <c r="H2621" s="142" t="s">
        <v>3439</v>
      </c>
      <c r="I2621" s="142" t="s">
        <v>23</v>
      </c>
      <c r="J2621" s="142">
        <v>2</v>
      </c>
      <c r="K2621" s="142">
        <v>1</v>
      </c>
      <c r="L2621" s="227">
        <v>269631</v>
      </c>
      <c r="M2621" s="227">
        <v>6634310</v>
      </c>
      <c r="N2621" s="227">
        <v>26900</v>
      </c>
      <c r="O2621" s="227">
        <v>24900</v>
      </c>
      <c r="P2621" s="227">
        <v>24900</v>
      </c>
      <c r="Q2621" s="227"/>
      <c r="R2621" s="227"/>
      <c r="S2621" s="227"/>
      <c r="T2621" s="227">
        <v>261938</v>
      </c>
      <c r="U2621" s="227">
        <v>6273702</v>
      </c>
      <c r="V2621" s="227">
        <v>-171321</v>
      </c>
      <c r="W2621" s="143">
        <v>46034</v>
      </c>
      <c r="X2621" s="143">
        <v>46035</v>
      </c>
      <c r="Y2621">
        <f t="shared" si="81"/>
        <v>24900</v>
      </c>
    </row>
    <row r="2622" spans="1:25">
      <c r="A2622" s="1" t="str">
        <f t="shared" si="80"/>
        <v>060170016395000</v>
      </c>
      <c r="B2622" s="142" t="s">
        <v>70</v>
      </c>
      <c r="C2622" s="142" t="s">
        <v>706</v>
      </c>
      <c r="D2622" s="142" t="s">
        <v>3366</v>
      </c>
      <c r="E2622" s="142" t="s">
        <v>3367</v>
      </c>
      <c r="F2622" s="142" t="s">
        <v>3440</v>
      </c>
      <c r="G2622" s="142" t="s">
        <v>3441</v>
      </c>
      <c r="H2622" s="142" t="s">
        <v>3442</v>
      </c>
      <c r="I2622" s="142" t="s">
        <v>23</v>
      </c>
      <c r="J2622" s="142">
        <v>2</v>
      </c>
      <c r="K2622" s="142">
        <v>1</v>
      </c>
      <c r="L2622" s="227">
        <v>107552</v>
      </c>
      <c r="M2622" s="227">
        <v>1733484</v>
      </c>
      <c r="N2622" s="227">
        <v>18900</v>
      </c>
      <c r="O2622" s="227">
        <v>16900</v>
      </c>
      <c r="P2622" s="227">
        <v>16900</v>
      </c>
      <c r="Q2622" s="227"/>
      <c r="R2622" s="227"/>
      <c r="S2622" s="227"/>
      <c r="T2622" s="227">
        <v>46114</v>
      </c>
      <c r="U2622" s="227">
        <v>737361</v>
      </c>
      <c r="V2622" s="227">
        <v>-5887</v>
      </c>
      <c r="W2622" s="143">
        <v>46029</v>
      </c>
      <c r="X2622" s="143">
        <v>46035</v>
      </c>
      <c r="Y2622">
        <f t="shared" si="81"/>
        <v>16900</v>
      </c>
    </row>
    <row r="2623" spans="1:25">
      <c r="A2623" s="1" t="str">
        <f t="shared" si="80"/>
        <v>060170016471000</v>
      </c>
      <c r="B2623" s="142" t="s">
        <v>70</v>
      </c>
      <c r="C2623" s="142" t="s">
        <v>706</v>
      </c>
      <c r="D2623" s="142" t="s">
        <v>3423</v>
      </c>
      <c r="E2623" s="142" t="s">
        <v>3424</v>
      </c>
      <c r="F2623" s="142" t="s">
        <v>3443</v>
      </c>
      <c r="G2623" s="142" t="s">
        <v>3444</v>
      </c>
      <c r="H2623" s="142" t="s">
        <v>3445</v>
      </c>
      <c r="I2623" s="142" t="s">
        <v>23</v>
      </c>
      <c r="J2623" s="142">
        <v>2</v>
      </c>
      <c r="K2623" s="142">
        <v>1</v>
      </c>
      <c r="L2623" s="227">
        <v>0</v>
      </c>
      <c r="M2623" s="227">
        <v>0</v>
      </c>
      <c r="N2623" s="227">
        <v>51900</v>
      </c>
      <c r="O2623" s="227">
        <v>89000</v>
      </c>
      <c r="P2623" s="227">
        <v>89000</v>
      </c>
      <c r="Q2623" s="227"/>
      <c r="R2623" s="227"/>
      <c r="S2623" s="227"/>
      <c r="T2623" s="227">
        <v>0</v>
      </c>
      <c r="U2623" s="227">
        <v>0</v>
      </c>
      <c r="V2623" s="227">
        <v>0</v>
      </c>
      <c r="W2623" s="143">
        <v>43100</v>
      </c>
      <c r="X2623" s="143">
        <v>43175</v>
      </c>
      <c r="Y2623">
        <f t="shared" si="81"/>
        <v>89000</v>
      </c>
    </row>
    <row r="2624" spans="1:25">
      <c r="A2624" s="1" t="str">
        <f t="shared" si="80"/>
        <v>060170016516000</v>
      </c>
      <c r="B2624" s="142" t="s">
        <v>70</v>
      </c>
      <c r="C2624" s="142" t="s">
        <v>706</v>
      </c>
      <c r="D2624" s="142" t="s">
        <v>3388</v>
      </c>
      <c r="E2624" s="142" t="s">
        <v>3389</v>
      </c>
      <c r="F2624" s="142" t="s">
        <v>3446</v>
      </c>
      <c r="G2624" s="142" t="s">
        <v>3447</v>
      </c>
      <c r="H2624" s="142" t="s">
        <v>3448</v>
      </c>
      <c r="I2624" s="142" t="s">
        <v>23</v>
      </c>
      <c r="J2624" s="142">
        <v>2</v>
      </c>
      <c r="K2624" s="142">
        <v>1</v>
      </c>
      <c r="L2624" s="227">
        <v>7181</v>
      </c>
      <c r="M2624" s="227">
        <v>367888</v>
      </c>
      <c r="N2624" s="227">
        <v>64900</v>
      </c>
      <c r="O2624" s="227">
        <v>72900</v>
      </c>
      <c r="P2624" s="227">
        <v>72900</v>
      </c>
      <c r="Q2624" s="227"/>
      <c r="R2624" s="227"/>
      <c r="S2624" s="227"/>
      <c r="T2624" s="227">
        <v>6968</v>
      </c>
      <c r="U2624" s="227">
        <v>329075</v>
      </c>
      <c r="V2624" s="227">
        <v>-27901</v>
      </c>
      <c r="W2624" s="143">
        <v>46028</v>
      </c>
      <c r="X2624" s="143">
        <v>46035</v>
      </c>
      <c r="Y2624">
        <f t="shared" si="81"/>
        <v>72900</v>
      </c>
    </row>
    <row r="2625" spans="1:25">
      <c r="A2625" s="1" t="str">
        <f t="shared" si="80"/>
        <v>060170017116000</v>
      </c>
      <c r="B2625" s="142" t="s">
        <v>70</v>
      </c>
      <c r="C2625" s="142" t="s">
        <v>706</v>
      </c>
      <c r="D2625" s="142" t="s">
        <v>3366</v>
      </c>
      <c r="E2625" s="142" t="s">
        <v>3367</v>
      </c>
      <c r="F2625" s="142" t="s">
        <v>3449</v>
      </c>
      <c r="G2625" s="142" t="s">
        <v>3450</v>
      </c>
      <c r="H2625" s="142" t="s">
        <v>3451</v>
      </c>
      <c r="I2625" s="142" t="s">
        <v>23</v>
      </c>
      <c r="J2625" s="142">
        <v>2</v>
      </c>
      <c r="K2625" s="142">
        <v>1</v>
      </c>
      <c r="L2625" s="227"/>
      <c r="M2625" s="227"/>
      <c r="N2625" s="227">
        <v>35900</v>
      </c>
      <c r="O2625" s="227">
        <v>35900</v>
      </c>
      <c r="P2625" s="227">
        <v>35900</v>
      </c>
      <c r="Q2625" s="227"/>
      <c r="R2625" s="227"/>
      <c r="S2625" s="227"/>
      <c r="T2625" s="227"/>
      <c r="U2625" s="227"/>
      <c r="V2625" s="227"/>
      <c r="W2625" s="143">
        <v>45190</v>
      </c>
      <c r="X2625" s="143">
        <v>45201</v>
      </c>
      <c r="Y2625">
        <f t="shared" si="81"/>
        <v>35900</v>
      </c>
    </row>
    <row r="2626" spans="1:25">
      <c r="A2626" s="1" t="str">
        <f t="shared" si="80"/>
        <v>060170018312000</v>
      </c>
      <c r="B2626" s="142" t="s">
        <v>70</v>
      </c>
      <c r="C2626" s="142" t="s">
        <v>706</v>
      </c>
      <c r="D2626" s="142" t="s">
        <v>3377</v>
      </c>
      <c r="E2626" s="142" t="s">
        <v>3378</v>
      </c>
      <c r="F2626" s="142" t="s">
        <v>3452</v>
      </c>
      <c r="G2626" s="142" t="s">
        <v>3453</v>
      </c>
      <c r="H2626" s="142" t="s">
        <v>3454</v>
      </c>
      <c r="I2626" s="142" t="s">
        <v>23</v>
      </c>
      <c r="J2626" s="142">
        <v>2</v>
      </c>
      <c r="K2626" s="142">
        <v>1</v>
      </c>
      <c r="L2626" s="227">
        <v>-3908</v>
      </c>
      <c r="M2626" s="227">
        <v>-145081</v>
      </c>
      <c r="N2626" s="227">
        <v>39900</v>
      </c>
      <c r="O2626" s="227">
        <v>39900</v>
      </c>
      <c r="P2626" s="227">
        <v>39900</v>
      </c>
      <c r="Q2626" s="227"/>
      <c r="R2626" s="227"/>
      <c r="S2626" s="227"/>
      <c r="T2626" s="227">
        <v>2112</v>
      </c>
      <c r="U2626" s="227">
        <v>41125</v>
      </c>
      <c r="V2626" s="227">
        <v>-37281</v>
      </c>
      <c r="W2626" s="143">
        <v>45938</v>
      </c>
      <c r="X2626" s="143">
        <v>46026</v>
      </c>
      <c r="Y2626">
        <f t="shared" si="81"/>
        <v>39900</v>
      </c>
    </row>
    <row r="2627" spans="1:25">
      <c r="A2627" s="1" t="str">
        <f t="shared" si="80"/>
        <v>060170019473000</v>
      </c>
      <c r="B2627" s="142" t="s">
        <v>70</v>
      </c>
      <c r="C2627" s="142" t="s">
        <v>706</v>
      </c>
      <c r="D2627" s="142" t="s">
        <v>3366</v>
      </c>
      <c r="E2627" s="142" t="s">
        <v>3367</v>
      </c>
      <c r="F2627" s="142" t="s">
        <v>3455</v>
      </c>
      <c r="G2627" s="142" t="s">
        <v>3456</v>
      </c>
      <c r="H2627" s="142" t="s">
        <v>3457</v>
      </c>
      <c r="I2627" s="142" t="s">
        <v>23</v>
      </c>
      <c r="J2627" s="142">
        <v>2</v>
      </c>
      <c r="K2627" s="142">
        <v>1</v>
      </c>
      <c r="L2627" s="227">
        <v>36586</v>
      </c>
      <c r="M2627" s="227">
        <v>875699</v>
      </c>
      <c r="N2627" s="227">
        <v>30900</v>
      </c>
      <c r="O2627" s="227">
        <v>28900</v>
      </c>
      <c r="P2627" s="227">
        <v>28900</v>
      </c>
      <c r="Q2627" s="227"/>
      <c r="R2627" s="227"/>
      <c r="S2627" s="227"/>
      <c r="T2627" s="227">
        <v>43254</v>
      </c>
      <c r="U2627" s="227">
        <v>1240507</v>
      </c>
      <c r="V2627" s="227">
        <v>205207</v>
      </c>
      <c r="W2627" s="143">
        <v>46028</v>
      </c>
      <c r="X2627" s="143">
        <v>46035</v>
      </c>
      <c r="Y2627">
        <f t="shared" si="81"/>
        <v>28900</v>
      </c>
    </row>
    <row r="2628" spans="1:25">
      <c r="A2628" s="1" t="str">
        <f t="shared" si="80"/>
        <v>060170022634000</v>
      </c>
      <c r="B2628" s="142" t="s">
        <v>70</v>
      </c>
      <c r="C2628" s="142" t="s">
        <v>706</v>
      </c>
      <c r="D2628" s="142" t="s">
        <v>3423</v>
      </c>
      <c r="E2628" s="142" t="s">
        <v>3424</v>
      </c>
      <c r="F2628" s="142" t="s">
        <v>3458</v>
      </c>
      <c r="G2628" s="142" t="s">
        <v>3459</v>
      </c>
      <c r="H2628" s="142" t="s">
        <v>3460</v>
      </c>
      <c r="I2628" s="142" t="s">
        <v>23</v>
      </c>
      <c r="J2628" s="142">
        <v>2</v>
      </c>
      <c r="K2628" s="142">
        <v>1</v>
      </c>
      <c r="L2628" s="227">
        <v>34014</v>
      </c>
      <c r="M2628" s="227">
        <v>1168090</v>
      </c>
      <c r="N2628" s="227">
        <v>39900</v>
      </c>
      <c r="O2628" s="227">
        <v>32900</v>
      </c>
      <c r="P2628" s="227">
        <v>32900</v>
      </c>
      <c r="Q2628" s="227"/>
      <c r="R2628" s="227"/>
      <c r="S2628" s="227"/>
      <c r="T2628" s="227">
        <v>21698</v>
      </c>
      <c r="U2628" s="227">
        <v>869046</v>
      </c>
      <c r="V2628" s="227">
        <v>123906</v>
      </c>
      <c r="W2628" s="143">
        <v>46030</v>
      </c>
      <c r="X2628" s="143">
        <v>46035</v>
      </c>
      <c r="Y2628">
        <f t="shared" si="81"/>
        <v>32900</v>
      </c>
    </row>
    <row r="2629" spans="1:25">
      <c r="A2629" s="1" t="str">
        <f t="shared" ref="A2629:A2692" si="82">B2629&amp;F2629</f>
        <v>060170023517000</v>
      </c>
      <c r="B2629" s="142" t="s">
        <v>70</v>
      </c>
      <c r="C2629" s="142" t="s">
        <v>706</v>
      </c>
      <c r="D2629" s="142" t="s">
        <v>3423</v>
      </c>
      <c r="E2629" s="142" t="s">
        <v>3424</v>
      </c>
      <c r="F2629" s="142" t="s">
        <v>3461</v>
      </c>
      <c r="G2629" s="142" t="s">
        <v>3462</v>
      </c>
      <c r="H2629" s="142" t="s">
        <v>3463</v>
      </c>
      <c r="I2629" s="142" t="s">
        <v>23</v>
      </c>
      <c r="J2629" s="142">
        <v>2</v>
      </c>
      <c r="K2629" s="142">
        <v>1</v>
      </c>
      <c r="L2629" s="227">
        <v>11538</v>
      </c>
      <c r="M2629" s="227">
        <v>1311961</v>
      </c>
      <c r="N2629" s="227">
        <v>99500</v>
      </c>
      <c r="O2629" s="227">
        <v>149900</v>
      </c>
      <c r="P2629" s="227">
        <v>149900</v>
      </c>
      <c r="Q2629" s="227"/>
      <c r="R2629" s="227"/>
      <c r="S2629" s="227"/>
      <c r="T2629" s="227">
        <v>928</v>
      </c>
      <c r="U2629" s="227">
        <v>101333</v>
      </c>
      <c r="V2629" s="227">
        <v>-4188</v>
      </c>
      <c r="W2629" s="143">
        <v>46030</v>
      </c>
      <c r="X2629" s="143">
        <v>46034</v>
      </c>
      <c r="Y2629">
        <f t="shared" ref="Y2629:Y2692" si="83">IF(S2629&gt;0,S2629,P2629)</f>
        <v>149900</v>
      </c>
    </row>
    <row r="2630" spans="1:25">
      <c r="A2630" s="1" t="str">
        <f t="shared" si="82"/>
        <v>060170029200000</v>
      </c>
      <c r="B2630" s="142" t="s">
        <v>70</v>
      </c>
      <c r="C2630" s="142" t="s">
        <v>706</v>
      </c>
      <c r="D2630" s="142" t="s">
        <v>3423</v>
      </c>
      <c r="E2630" s="142" t="s">
        <v>3424</v>
      </c>
      <c r="F2630" s="142" t="s">
        <v>3464</v>
      </c>
      <c r="G2630" s="142" t="s">
        <v>3465</v>
      </c>
      <c r="H2630" s="142" t="s">
        <v>3466</v>
      </c>
      <c r="I2630" s="142" t="s">
        <v>23</v>
      </c>
      <c r="J2630" s="142">
        <v>1</v>
      </c>
      <c r="K2630" s="142">
        <v>1</v>
      </c>
      <c r="L2630" s="227">
        <v>-9</v>
      </c>
      <c r="M2630" s="227">
        <v>-413820</v>
      </c>
      <c r="N2630" s="227">
        <v>52500</v>
      </c>
      <c r="O2630" s="227">
        <v>52500</v>
      </c>
      <c r="P2630" s="227">
        <v>52500</v>
      </c>
      <c r="Q2630" s="227"/>
      <c r="R2630" s="227"/>
      <c r="S2630" s="227"/>
      <c r="T2630" s="227">
        <v>9</v>
      </c>
      <c r="U2630" s="227">
        <v>472500</v>
      </c>
      <c r="V2630" s="227">
        <v>58680</v>
      </c>
      <c r="W2630" s="143">
        <v>45943</v>
      </c>
      <c r="X2630" s="143">
        <v>46032</v>
      </c>
      <c r="Y2630">
        <f t="shared" si="83"/>
        <v>52500</v>
      </c>
    </row>
    <row r="2631" spans="1:25">
      <c r="A2631" s="1" t="str">
        <f t="shared" si="82"/>
        <v>060170032080000</v>
      </c>
      <c r="B2631" s="142" t="s">
        <v>70</v>
      </c>
      <c r="C2631" s="142" t="s">
        <v>706</v>
      </c>
      <c r="D2631" s="142" t="s">
        <v>3377</v>
      </c>
      <c r="E2631" s="142" t="s">
        <v>3378</v>
      </c>
      <c r="F2631" s="142" t="s">
        <v>3467</v>
      </c>
      <c r="G2631" s="142" t="s">
        <v>3468</v>
      </c>
      <c r="H2631" s="142" t="s">
        <v>3469</v>
      </c>
      <c r="I2631" s="142" t="s">
        <v>23</v>
      </c>
      <c r="J2631" s="142">
        <v>2</v>
      </c>
      <c r="K2631" s="142">
        <v>1</v>
      </c>
      <c r="L2631" s="227"/>
      <c r="M2631" s="227"/>
      <c r="N2631" s="227">
        <v>132900</v>
      </c>
      <c r="O2631" s="227">
        <v>132900</v>
      </c>
      <c r="P2631" s="227">
        <v>132900</v>
      </c>
      <c r="Q2631" s="227"/>
      <c r="R2631" s="227"/>
      <c r="S2631" s="227"/>
      <c r="T2631" s="227"/>
      <c r="U2631" s="227"/>
      <c r="V2631" s="227"/>
      <c r="W2631" s="143"/>
      <c r="X2631" s="143">
        <v>45925</v>
      </c>
      <c r="Y2631">
        <f t="shared" si="83"/>
        <v>132900</v>
      </c>
    </row>
    <row r="2632" spans="1:25">
      <c r="A2632" s="1" t="str">
        <f t="shared" si="82"/>
        <v>060170034058000</v>
      </c>
      <c r="B2632" s="142" t="s">
        <v>70</v>
      </c>
      <c r="C2632" s="142" t="s">
        <v>706</v>
      </c>
      <c r="D2632" s="142" t="s">
        <v>3377</v>
      </c>
      <c r="E2632" s="142" t="s">
        <v>3378</v>
      </c>
      <c r="F2632" s="142" t="s">
        <v>3470</v>
      </c>
      <c r="G2632" s="142" t="s">
        <v>3471</v>
      </c>
      <c r="H2632" s="142" t="s">
        <v>3472</v>
      </c>
      <c r="I2632" s="142" t="s">
        <v>23</v>
      </c>
      <c r="J2632" s="142">
        <v>1</v>
      </c>
      <c r="K2632" s="142">
        <v>1</v>
      </c>
      <c r="L2632" s="227">
        <v>57</v>
      </c>
      <c r="M2632" s="227">
        <v>2032000</v>
      </c>
      <c r="N2632" s="227">
        <v>45900</v>
      </c>
      <c r="O2632" s="227">
        <v>45900</v>
      </c>
      <c r="P2632" s="227">
        <v>45900</v>
      </c>
      <c r="Q2632" s="227"/>
      <c r="R2632" s="227"/>
      <c r="S2632" s="227"/>
      <c r="T2632" s="227">
        <v>39</v>
      </c>
      <c r="U2632" s="227">
        <v>1778100</v>
      </c>
      <c r="V2632" s="227">
        <v>387784</v>
      </c>
      <c r="W2632" s="143">
        <v>46006</v>
      </c>
      <c r="X2632" s="143">
        <v>46028</v>
      </c>
      <c r="Y2632">
        <f t="shared" si="83"/>
        <v>45900</v>
      </c>
    </row>
    <row r="2633" spans="1:25">
      <c r="A2633" s="1" t="str">
        <f t="shared" si="82"/>
        <v>060170034238000</v>
      </c>
      <c r="B2633" s="142" t="s">
        <v>70</v>
      </c>
      <c r="C2633" s="142" t="s">
        <v>706</v>
      </c>
      <c r="D2633" s="142" t="s">
        <v>3377</v>
      </c>
      <c r="E2633" s="142" t="s">
        <v>3378</v>
      </c>
      <c r="F2633" s="142" t="s">
        <v>3473</v>
      </c>
      <c r="G2633" s="142" t="s">
        <v>3474</v>
      </c>
      <c r="H2633" s="142" t="s">
        <v>3475</v>
      </c>
      <c r="I2633" s="142" t="s">
        <v>23</v>
      </c>
      <c r="J2633" s="142">
        <v>2</v>
      </c>
      <c r="K2633" s="142">
        <v>1</v>
      </c>
      <c r="L2633" s="227"/>
      <c r="M2633" s="227"/>
      <c r="N2633" s="227">
        <v>129900</v>
      </c>
      <c r="O2633" s="227">
        <v>129900</v>
      </c>
      <c r="P2633" s="227">
        <v>129900</v>
      </c>
      <c r="Q2633" s="227"/>
      <c r="R2633" s="227"/>
      <c r="S2633" s="227"/>
      <c r="T2633" s="227"/>
      <c r="U2633" s="227"/>
      <c r="V2633" s="227"/>
      <c r="W2633" s="143"/>
      <c r="X2633" s="143">
        <v>45956</v>
      </c>
      <c r="Y2633">
        <f t="shared" si="83"/>
        <v>129900</v>
      </c>
    </row>
    <row r="2634" spans="1:25">
      <c r="A2634" s="1" t="str">
        <f t="shared" si="82"/>
        <v>060170041234000</v>
      </c>
      <c r="B2634" s="142" t="s">
        <v>70</v>
      </c>
      <c r="C2634" s="142" t="s">
        <v>706</v>
      </c>
      <c r="D2634" s="142" t="s">
        <v>3377</v>
      </c>
      <c r="E2634" s="142" t="s">
        <v>3378</v>
      </c>
      <c r="F2634" s="142" t="s">
        <v>3476</v>
      </c>
      <c r="G2634" s="142" t="s">
        <v>3477</v>
      </c>
      <c r="H2634" s="142" t="s">
        <v>3478</v>
      </c>
      <c r="I2634" s="142" t="s">
        <v>21</v>
      </c>
      <c r="J2634" s="142">
        <v>1</v>
      </c>
      <c r="K2634" s="142">
        <v>1</v>
      </c>
      <c r="L2634" s="227"/>
      <c r="M2634" s="227"/>
      <c r="N2634" s="227">
        <v>32900</v>
      </c>
      <c r="O2634" s="227">
        <v>32900</v>
      </c>
      <c r="P2634" s="227">
        <v>32900</v>
      </c>
      <c r="Q2634" s="227"/>
      <c r="R2634" s="227"/>
      <c r="S2634" s="227"/>
      <c r="T2634" s="227"/>
      <c r="U2634" s="227"/>
      <c r="V2634" s="227"/>
      <c r="W2634" s="143">
        <v>45302</v>
      </c>
      <c r="X2634" s="143">
        <v>45286</v>
      </c>
      <c r="Y2634">
        <f t="shared" si="83"/>
        <v>32900</v>
      </c>
    </row>
    <row r="2635" spans="1:25">
      <c r="A2635" s="1" t="str">
        <f t="shared" si="82"/>
        <v>060170042823000</v>
      </c>
      <c r="B2635" s="142" t="s">
        <v>70</v>
      </c>
      <c r="C2635" s="142" t="s">
        <v>706</v>
      </c>
      <c r="D2635" s="142" t="s">
        <v>3423</v>
      </c>
      <c r="E2635" s="142" t="s">
        <v>3424</v>
      </c>
      <c r="F2635" s="142" t="s">
        <v>3479</v>
      </c>
      <c r="G2635" s="142" t="s">
        <v>3480</v>
      </c>
      <c r="H2635" s="142" t="s">
        <v>3481</v>
      </c>
      <c r="I2635" s="142" t="s">
        <v>21</v>
      </c>
      <c r="J2635" s="142">
        <v>2</v>
      </c>
      <c r="K2635" s="142">
        <v>1</v>
      </c>
      <c r="L2635" s="227">
        <v>657687</v>
      </c>
      <c r="M2635" s="227">
        <v>41442895</v>
      </c>
      <c r="N2635" s="227">
        <v>77900</v>
      </c>
      <c r="O2635" s="227">
        <v>72900</v>
      </c>
      <c r="P2635" s="227">
        <v>72900</v>
      </c>
      <c r="Q2635" s="227"/>
      <c r="R2635" s="227"/>
      <c r="S2635" s="227"/>
      <c r="T2635" s="227">
        <v>127745</v>
      </c>
      <c r="U2635" s="227">
        <v>8370457</v>
      </c>
      <c r="V2635" s="227">
        <v>320849</v>
      </c>
      <c r="W2635" s="143">
        <v>46010</v>
      </c>
      <c r="X2635" s="143">
        <v>46035</v>
      </c>
      <c r="Y2635">
        <f t="shared" si="83"/>
        <v>72900</v>
      </c>
    </row>
    <row r="2636" spans="1:25">
      <c r="A2636" s="1" t="str">
        <f t="shared" si="82"/>
        <v>060170042946000</v>
      </c>
      <c r="B2636" s="142" t="s">
        <v>70</v>
      </c>
      <c r="C2636" s="142" t="s">
        <v>706</v>
      </c>
      <c r="D2636" s="142" t="s">
        <v>3388</v>
      </c>
      <c r="E2636" s="142" t="s">
        <v>3389</v>
      </c>
      <c r="F2636" s="142" t="s">
        <v>3482</v>
      </c>
      <c r="G2636" s="142" t="s">
        <v>3483</v>
      </c>
      <c r="H2636" s="142" t="s">
        <v>3484</v>
      </c>
      <c r="I2636" s="142" t="s">
        <v>23</v>
      </c>
      <c r="J2636" s="142">
        <v>2</v>
      </c>
      <c r="K2636" s="142">
        <v>1</v>
      </c>
      <c r="L2636" s="227">
        <v>91659</v>
      </c>
      <c r="M2636" s="227">
        <v>2417274</v>
      </c>
      <c r="N2636" s="227">
        <v>19900</v>
      </c>
      <c r="O2636" s="227">
        <v>26900</v>
      </c>
      <c r="P2636" s="227">
        <v>26900</v>
      </c>
      <c r="Q2636" s="227"/>
      <c r="R2636" s="227"/>
      <c r="S2636" s="227"/>
      <c r="T2636" s="227">
        <v>45602</v>
      </c>
      <c r="U2636" s="227">
        <v>977265</v>
      </c>
      <c r="V2636" s="227">
        <v>-225373</v>
      </c>
      <c r="W2636" s="143">
        <v>46029</v>
      </c>
      <c r="X2636" s="143">
        <v>46035</v>
      </c>
      <c r="Y2636">
        <f t="shared" si="83"/>
        <v>26900</v>
      </c>
    </row>
    <row r="2637" spans="1:25">
      <c r="A2637" s="1" t="str">
        <f t="shared" si="82"/>
        <v>060170049060000</v>
      </c>
      <c r="B2637" s="142" t="s">
        <v>70</v>
      </c>
      <c r="C2637" s="142" t="s">
        <v>706</v>
      </c>
      <c r="D2637" s="142" t="s">
        <v>3377</v>
      </c>
      <c r="E2637" s="142" t="s">
        <v>3378</v>
      </c>
      <c r="F2637" s="142" t="s">
        <v>3485</v>
      </c>
      <c r="G2637" s="142" t="s">
        <v>3486</v>
      </c>
      <c r="H2637" s="142" t="s">
        <v>3487</v>
      </c>
      <c r="I2637" s="142" t="s">
        <v>23</v>
      </c>
      <c r="J2637" s="142">
        <v>2</v>
      </c>
      <c r="K2637" s="142">
        <v>1</v>
      </c>
      <c r="L2637" s="227">
        <v>44990</v>
      </c>
      <c r="M2637" s="227">
        <v>5662172</v>
      </c>
      <c r="N2637" s="227">
        <v>122900</v>
      </c>
      <c r="O2637" s="227">
        <v>122900</v>
      </c>
      <c r="P2637" s="227">
        <v>122900</v>
      </c>
      <c r="Q2637" s="227"/>
      <c r="R2637" s="227"/>
      <c r="S2637" s="227"/>
      <c r="T2637" s="227">
        <v>7018</v>
      </c>
      <c r="U2637" s="227">
        <v>862512</v>
      </c>
      <c r="V2637" s="227">
        <v>-20731</v>
      </c>
      <c r="W2637" s="143">
        <v>46006</v>
      </c>
      <c r="X2637" s="143">
        <v>46034</v>
      </c>
      <c r="Y2637">
        <f t="shared" si="83"/>
        <v>122900</v>
      </c>
    </row>
    <row r="2638" spans="1:25">
      <c r="A2638" s="1" t="str">
        <f t="shared" si="82"/>
        <v>060170049074000</v>
      </c>
      <c r="B2638" s="142" t="s">
        <v>70</v>
      </c>
      <c r="C2638" s="142" t="s">
        <v>706</v>
      </c>
      <c r="D2638" s="142" t="s">
        <v>3377</v>
      </c>
      <c r="E2638" s="142" t="s">
        <v>3378</v>
      </c>
      <c r="F2638" s="142" t="s">
        <v>3488</v>
      </c>
      <c r="G2638" s="142" t="s">
        <v>3489</v>
      </c>
      <c r="H2638" s="142" t="s">
        <v>3490</v>
      </c>
      <c r="I2638" s="142" t="s">
        <v>23</v>
      </c>
      <c r="J2638" s="142">
        <v>2</v>
      </c>
      <c r="K2638" s="142">
        <v>1</v>
      </c>
      <c r="L2638" s="227">
        <v>3383707</v>
      </c>
      <c r="M2638" s="227">
        <v>358448870</v>
      </c>
      <c r="N2638" s="227">
        <v>106900</v>
      </c>
      <c r="O2638" s="227">
        <v>106900</v>
      </c>
      <c r="P2638" s="227">
        <v>106900</v>
      </c>
      <c r="Q2638" s="227"/>
      <c r="R2638" s="227"/>
      <c r="S2638" s="227"/>
      <c r="T2638" s="227">
        <v>41862</v>
      </c>
      <c r="U2638" s="227">
        <v>4435047</v>
      </c>
      <c r="V2638" s="227">
        <v>447</v>
      </c>
      <c r="W2638" s="143">
        <v>45918</v>
      </c>
      <c r="X2638" s="143">
        <v>46034</v>
      </c>
      <c r="Y2638">
        <f t="shared" si="83"/>
        <v>106900</v>
      </c>
    </row>
    <row r="2639" spans="1:25">
      <c r="A2639" s="1" t="str">
        <f t="shared" si="82"/>
        <v>060170049618000</v>
      </c>
      <c r="B2639" s="142" t="s">
        <v>70</v>
      </c>
      <c r="C2639" s="142" t="s">
        <v>706</v>
      </c>
      <c r="D2639" s="142" t="s">
        <v>3423</v>
      </c>
      <c r="E2639" s="142" t="s">
        <v>3424</v>
      </c>
      <c r="F2639" s="142" t="s">
        <v>3491</v>
      </c>
      <c r="G2639" s="142" t="s">
        <v>3492</v>
      </c>
      <c r="H2639" s="142" t="s">
        <v>3493</v>
      </c>
      <c r="I2639" s="142" t="s">
        <v>23</v>
      </c>
      <c r="J2639" s="142">
        <v>2</v>
      </c>
      <c r="K2639" s="142">
        <v>1</v>
      </c>
      <c r="L2639" s="227">
        <v>79376</v>
      </c>
      <c r="M2639" s="227">
        <v>7619375</v>
      </c>
      <c r="N2639" s="227">
        <v>97900</v>
      </c>
      <c r="O2639" s="227">
        <v>97900</v>
      </c>
      <c r="P2639" s="227">
        <v>97900</v>
      </c>
      <c r="Q2639" s="227"/>
      <c r="R2639" s="227"/>
      <c r="S2639" s="227"/>
      <c r="T2639" s="227">
        <v>1000</v>
      </c>
      <c r="U2639" s="227">
        <v>97900</v>
      </c>
      <c r="V2639" s="227">
        <v>1909</v>
      </c>
      <c r="W2639" s="143">
        <v>45918</v>
      </c>
      <c r="X2639" s="143">
        <v>46025</v>
      </c>
      <c r="Y2639">
        <f t="shared" si="83"/>
        <v>97900</v>
      </c>
    </row>
    <row r="2640" spans="1:25">
      <c r="A2640" s="1" t="str">
        <f t="shared" si="82"/>
        <v>060171001860000</v>
      </c>
      <c r="B2640" s="142" t="s">
        <v>70</v>
      </c>
      <c r="C2640" s="142" t="s">
        <v>706</v>
      </c>
      <c r="D2640" s="142" t="s">
        <v>3494</v>
      </c>
      <c r="E2640" s="142" t="s">
        <v>2486</v>
      </c>
      <c r="F2640" s="142" t="s">
        <v>36</v>
      </c>
      <c r="G2640" s="142" t="s">
        <v>2487</v>
      </c>
      <c r="H2640" s="142" t="s">
        <v>2488</v>
      </c>
      <c r="I2640" s="142" t="s">
        <v>23</v>
      </c>
      <c r="J2640" s="142">
        <v>1</v>
      </c>
      <c r="K2640" s="142">
        <v>30</v>
      </c>
      <c r="L2640" s="227">
        <v>141</v>
      </c>
      <c r="M2640" s="227">
        <v>5478394</v>
      </c>
      <c r="N2640" s="227">
        <v>46800</v>
      </c>
      <c r="O2640" s="227">
        <v>46800</v>
      </c>
      <c r="P2640" s="227">
        <v>1404000</v>
      </c>
      <c r="Q2640" s="227"/>
      <c r="R2640" s="227"/>
      <c r="S2640" s="227"/>
      <c r="T2640" s="227">
        <v>16</v>
      </c>
      <c r="U2640" s="227">
        <v>674595</v>
      </c>
      <c r="V2640" s="227">
        <v>52933</v>
      </c>
      <c r="W2640" s="143">
        <v>46006</v>
      </c>
      <c r="X2640" s="143">
        <v>46035</v>
      </c>
      <c r="Y2640">
        <f t="shared" si="83"/>
        <v>1404000</v>
      </c>
    </row>
    <row r="2641" spans="1:25">
      <c r="A2641" s="1" t="str">
        <f t="shared" si="82"/>
        <v>060171001865000</v>
      </c>
      <c r="B2641" s="142" t="s">
        <v>70</v>
      </c>
      <c r="C2641" s="142" t="s">
        <v>706</v>
      </c>
      <c r="D2641" s="142" t="s">
        <v>3494</v>
      </c>
      <c r="E2641" s="142" t="s">
        <v>2486</v>
      </c>
      <c r="F2641" s="142" t="s">
        <v>73</v>
      </c>
      <c r="G2641" s="142" t="s">
        <v>2661</v>
      </c>
      <c r="H2641" s="142" t="s">
        <v>2662</v>
      </c>
      <c r="I2641" s="142" t="s">
        <v>21</v>
      </c>
      <c r="J2641" s="142">
        <v>1</v>
      </c>
      <c r="K2641" s="142">
        <v>30</v>
      </c>
      <c r="L2641" s="227">
        <v>0</v>
      </c>
      <c r="M2641" s="227">
        <v>0</v>
      </c>
      <c r="N2641" s="227">
        <v>32500</v>
      </c>
      <c r="O2641" s="227">
        <v>32400</v>
      </c>
      <c r="P2641" s="227">
        <v>972000</v>
      </c>
      <c r="Q2641" s="227">
        <v>30</v>
      </c>
      <c r="R2641" s="227">
        <v>2200</v>
      </c>
      <c r="S2641" s="227">
        <v>906000</v>
      </c>
      <c r="T2641" s="227">
        <v>0</v>
      </c>
      <c r="U2641" s="227">
        <v>0</v>
      </c>
      <c r="V2641" s="227">
        <v>0</v>
      </c>
      <c r="W2641" s="143">
        <v>45463</v>
      </c>
      <c r="X2641" s="143">
        <v>45966</v>
      </c>
      <c r="Y2641">
        <f t="shared" si="83"/>
        <v>906000</v>
      </c>
    </row>
    <row r="2642" spans="1:25">
      <c r="A2642" s="1" t="str">
        <f t="shared" si="82"/>
        <v>060171002106000</v>
      </c>
      <c r="B2642" s="142" t="s">
        <v>70</v>
      </c>
      <c r="C2642" s="142" t="s">
        <v>706</v>
      </c>
      <c r="D2642" s="142" t="s">
        <v>3495</v>
      </c>
      <c r="E2642" s="142" t="s">
        <v>3496</v>
      </c>
      <c r="F2642" s="142" t="s">
        <v>134</v>
      </c>
      <c r="G2642" s="142" t="s">
        <v>135</v>
      </c>
      <c r="H2642" s="142" t="s">
        <v>136</v>
      </c>
      <c r="I2642" s="142" t="s">
        <v>21</v>
      </c>
      <c r="J2642" s="142">
        <v>1</v>
      </c>
      <c r="K2642" s="142">
        <v>20</v>
      </c>
      <c r="L2642" s="227">
        <v>46606</v>
      </c>
      <c r="M2642" s="227">
        <v>374500810</v>
      </c>
      <c r="N2642" s="227">
        <v>10600</v>
      </c>
      <c r="O2642" s="227">
        <v>9200</v>
      </c>
      <c r="P2642" s="227">
        <v>184000</v>
      </c>
      <c r="Q2642" s="227">
        <v>20</v>
      </c>
      <c r="R2642" s="227">
        <v>250</v>
      </c>
      <c r="S2642" s="227">
        <v>179000</v>
      </c>
      <c r="T2642" s="227">
        <v>14766</v>
      </c>
      <c r="U2642" s="227">
        <v>119693243</v>
      </c>
      <c r="V2642" s="227">
        <v>1041589</v>
      </c>
      <c r="W2642" s="143">
        <v>46024</v>
      </c>
      <c r="X2642" s="143">
        <v>46035</v>
      </c>
      <c r="Y2642">
        <f t="shared" si="83"/>
        <v>179000</v>
      </c>
    </row>
    <row r="2643" spans="1:25">
      <c r="A2643" s="1" t="str">
        <f t="shared" si="82"/>
        <v>060171004890000</v>
      </c>
      <c r="B2643" s="142" t="s">
        <v>70</v>
      </c>
      <c r="C2643" s="142" t="s">
        <v>706</v>
      </c>
      <c r="D2643" s="142" t="s">
        <v>3497</v>
      </c>
      <c r="E2643" s="142" t="s">
        <v>24</v>
      </c>
      <c r="F2643" s="142" t="s">
        <v>140</v>
      </c>
      <c r="G2643" s="142" t="s">
        <v>3498</v>
      </c>
      <c r="H2643" s="142" t="s">
        <v>141</v>
      </c>
      <c r="I2643" s="142" t="s">
        <v>21</v>
      </c>
      <c r="J2643" s="142">
        <v>1</v>
      </c>
      <c r="K2643" s="142">
        <v>20</v>
      </c>
      <c r="L2643" s="227">
        <v>853</v>
      </c>
      <c r="M2643" s="227">
        <v>3574308</v>
      </c>
      <c r="N2643" s="227">
        <v>5400</v>
      </c>
      <c r="O2643" s="227">
        <v>5400</v>
      </c>
      <c r="P2643" s="227">
        <v>108000</v>
      </c>
      <c r="Q2643" s="227"/>
      <c r="R2643" s="227"/>
      <c r="S2643" s="227"/>
      <c r="T2643" s="227">
        <v>1147</v>
      </c>
      <c r="U2643" s="227">
        <v>5380000</v>
      </c>
      <c r="V2643" s="227">
        <v>573750</v>
      </c>
      <c r="W2643" s="143">
        <v>46032</v>
      </c>
      <c r="X2643" s="143">
        <v>46035</v>
      </c>
      <c r="Y2643">
        <f t="shared" si="83"/>
        <v>108000</v>
      </c>
    </row>
    <row r="2644" spans="1:25">
      <c r="A2644" s="1" t="str">
        <f t="shared" si="82"/>
        <v>060171004893000</v>
      </c>
      <c r="B2644" s="142" t="s">
        <v>70</v>
      </c>
      <c r="C2644" s="142" t="s">
        <v>706</v>
      </c>
      <c r="D2644" s="142" t="s">
        <v>3497</v>
      </c>
      <c r="E2644" s="142" t="s">
        <v>24</v>
      </c>
      <c r="F2644" s="142" t="s">
        <v>144</v>
      </c>
      <c r="G2644" s="142" t="s">
        <v>145</v>
      </c>
      <c r="H2644" s="142" t="s">
        <v>146</v>
      </c>
      <c r="I2644" s="142" t="s">
        <v>21</v>
      </c>
      <c r="J2644" s="142">
        <v>1</v>
      </c>
      <c r="K2644" s="142">
        <v>20</v>
      </c>
      <c r="L2644" s="227">
        <v>3951</v>
      </c>
      <c r="M2644" s="227">
        <v>19942500</v>
      </c>
      <c r="N2644" s="227">
        <v>6900</v>
      </c>
      <c r="O2644" s="227">
        <v>6400</v>
      </c>
      <c r="P2644" s="227">
        <v>128000</v>
      </c>
      <c r="Q2644" s="227">
        <v>20</v>
      </c>
      <c r="R2644" s="227">
        <v>525</v>
      </c>
      <c r="S2644" s="227">
        <v>117500</v>
      </c>
      <c r="T2644" s="227">
        <v>833</v>
      </c>
      <c r="U2644" s="227">
        <v>4604685</v>
      </c>
      <c r="V2644" s="227">
        <v>400154</v>
      </c>
      <c r="W2644" s="143">
        <v>46032</v>
      </c>
      <c r="X2644" s="143">
        <v>46035</v>
      </c>
      <c r="Y2644">
        <f t="shared" si="83"/>
        <v>117500</v>
      </c>
    </row>
    <row r="2645" spans="1:25">
      <c r="A2645" s="1" t="str">
        <f t="shared" si="82"/>
        <v>060171005627000</v>
      </c>
      <c r="B2645" s="142" t="s">
        <v>70</v>
      </c>
      <c r="C2645" s="142" t="s">
        <v>706</v>
      </c>
      <c r="D2645" s="142" t="s">
        <v>3495</v>
      </c>
      <c r="E2645" s="142" t="s">
        <v>3496</v>
      </c>
      <c r="F2645" s="142" t="s">
        <v>475</v>
      </c>
      <c r="G2645" s="142" t="s">
        <v>476</v>
      </c>
      <c r="H2645" s="142" t="s">
        <v>477</v>
      </c>
      <c r="I2645" s="142" t="s">
        <v>21</v>
      </c>
      <c r="J2645" s="142">
        <v>1</v>
      </c>
      <c r="K2645" s="142">
        <v>12</v>
      </c>
      <c r="L2645" s="227">
        <v>276</v>
      </c>
      <c r="M2645" s="227">
        <v>3286303</v>
      </c>
      <c r="N2645" s="227">
        <v>15700</v>
      </c>
      <c r="O2645" s="227">
        <v>15700</v>
      </c>
      <c r="P2645" s="227">
        <v>188400</v>
      </c>
      <c r="Q2645" s="227"/>
      <c r="R2645" s="227"/>
      <c r="S2645" s="227"/>
      <c r="T2645" s="227">
        <v>164</v>
      </c>
      <c r="U2645" s="227">
        <v>2148648</v>
      </c>
      <c r="V2645" s="227">
        <v>195917</v>
      </c>
      <c r="W2645" s="143">
        <v>46034</v>
      </c>
      <c r="X2645" s="143">
        <v>46035</v>
      </c>
      <c r="Y2645">
        <f t="shared" si="83"/>
        <v>188400</v>
      </c>
    </row>
    <row r="2646" spans="1:25">
      <c r="A2646" s="1" t="str">
        <f t="shared" si="82"/>
        <v>060171005725000</v>
      </c>
      <c r="B2646" s="142" t="s">
        <v>70</v>
      </c>
      <c r="C2646" s="142" t="s">
        <v>706</v>
      </c>
      <c r="D2646" s="142" t="s">
        <v>3497</v>
      </c>
      <c r="E2646" s="142" t="s">
        <v>24</v>
      </c>
      <c r="F2646" s="142" t="s">
        <v>150</v>
      </c>
      <c r="G2646" s="142" t="s">
        <v>3499</v>
      </c>
      <c r="H2646" s="142" t="s">
        <v>151</v>
      </c>
      <c r="I2646" s="142" t="s">
        <v>23</v>
      </c>
      <c r="J2646" s="142">
        <v>1</v>
      </c>
      <c r="K2646" s="142">
        <v>10</v>
      </c>
      <c r="L2646" s="227">
        <v>4880</v>
      </c>
      <c r="M2646" s="227">
        <v>62725268</v>
      </c>
      <c r="N2646" s="227">
        <v>16000</v>
      </c>
      <c r="O2646" s="227">
        <v>16000</v>
      </c>
      <c r="P2646" s="227">
        <v>160000</v>
      </c>
      <c r="Q2646" s="227">
        <v>10</v>
      </c>
      <c r="R2646" s="227">
        <v>1050</v>
      </c>
      <c r="S2646" s="227">
        <v>149500</v>
      </c>
      <c r="T2646" s="227">
        <v>701</v>
      </c>
      <c r="U2646" s="227">
        <v>9711352</v>
      </c>
      <c r="V2646" s="227">
        <v>701022</v>
      </c>
      <c r="W2646" s="143">
        <v>46032</v>
      </c>
      <c r="X2646" s="143">
        <v>46035</v>
      </c>
      <c r="Y2646">
        <f t="shared" si="83"/>
        <v>149500</v>
      </c>
    </row>
    <row r="2647" spans="1:25">
      <c r="A2647" s="1" t="str">
        <f t="shared" si="82"/>
        <v>060171005726000</v>
      </c>
      <c r="B2647" s="142" t="s">
        <v>70</v>
      </c>
      <c r="C2647" s="142" t="s">
        <v>706</v>
      </c>
      <c r="D2647" s="142" t="s">
        <v>3497</v>
      </c>
      <c r="E2647" s="142" t="s">
        <v>24</v>
      </c>
      <c r="F2647" s="142" t="s">
        <v>154</v>
      </c>
      <c r="G2647" s="142" t="s">
        <v>155</v>
      </c>
      <c r="H2647" s="142" t="s">
        <v>156</v>
      </c>
      <c r="I2647" s="142" t="s">
        <v>21</v>
      </c>
      <c r="J2647" s="142">
        <v>1</v>
      </c>
      <c r="K2647" s="142">
        <v>10</v>
      </c>
      <c r="L2647" s="227">
        <v>3553</v>
      </c>
      <c r="M2647" s="227">
        <v>64865413</v>
      </c>
      <c r="N2647" s="227">
        <v>21500</v>
      </c>
      <c r="O2647" s="227">
        <v>21500</v>
      </c>
      <c r="P2647" s="227">
        <v>215000</v>
      </c>
      <c r="Q2647" s="227">
        <v>10</v>
      </c>
      <c r="R2647" s="227">
        <v>100</v>
      </c>
      <c r="S2647" s="227">
        <v>214000</v>
      </c>
      <c r="T2647" s="227">
        <v>537</v>
      </c>
      <c r="U2647" s="227">
        <v>10360810</v>
      </c>
      <c r="V2647" s="227">
        <v>557059</v>
      </c>
      <c r="W2647" s="143">
        <v>46032</v>
      </c>
      <c r="X2647" s="143">
        <v>46035</v>
      </c>
      <c r="Y2647">
        <f t="shared" si="83"/>
        <v>214000</v>
      </c>
    </row>
    <row r="2648" spans="1:25">
      <c r="A2648" s="1" t="str">
        <f t="shared" si="82"/>
        <v>060171006631000</v>
      </c>
      <c r="B2648" s="142" t="s">
        <v>70</v>
      </c>
      <c r="C2648" s="142" t="s">
        <v>706</v>
      </c>
      <c r="D2648" s="142" t="s">
        <v>3500</v>
      </c>
      <c r="E2648" s="142" t="s">
        <v>3501</v>
      </c>
      <c r="F2648" s="142" t="s">
        <v>3502</v>
      </c>
      <c r="G2648" s="142" t="s">
        <v>3503</v>
      </c>
      <c r="H2648" s="142" t="s">
        <v>3504</v>
      </c>
      <c r="I2648" s="142" t="s">
        <v>23</v>
      </c>
      <c r="J2648" s="142">
        <v>1</v>
      </c>
      <c r="K2648" s="142">
        <v>28</v>
      </c>
      <c r="L2648" s="227">
        <v>0</v>
      </c>
      <c r="M2648" s="227">
        <v>0</v>
      </c>
      <c r="N2648" s="227">
        <v>29000</v>
      </c>
      <c r="O2648" s="227">
        <v>22500</v>
      </c>
      <c r="P2648" s="227">
        <v>630000</v>
      </c>
      <c r="Q2648" s="227"/>
      <c r="R2648" s="227"/>
      <c r="S2648" s="227"/>
      <c r="T2648" s="227">
        <v>0</v>
      </c>
      <c r="U2648" s="227">
        <v>0</v>
      </c>
      <c r="V2648" s="227">
        <v>0</v>
      </c>
      <c r="W2648" s="143">
        <v>45694</v>
      </c>
      <c r="X2648" s="143">
        <v>46019</v>
      </c>
      <c r="Y2648">
        <f t="shared" si="83"/>
        <v>630000</v>
      </c>
    </row>
    <row r="2649" spans="1:25">
      <c r="A2649" s="1" t="str">
        <f t="shared" si="82"/>
        <v>060171007324000</v>
      </c>
      <c r="B2649" s="142" t="s">
        <v>70</v>
      </c>
      <c r="C2649" s="142" t="s">
        <v>706</v>
      </c>
      <c r="D2649" s="142" t="s">
        <v>3500</v>
      </c>
      <c r="E2649" s="142" t="s">
        <v>3501</v>
      </c>
      <c r="F2649" s="142" t="s">
        <v>3505</v>
      </c>
      <c r="G2649" s="142" t="s">
        <v>3506</v>
      </c>
      <c r="H2649" s="142" t="s">
        <v>3507</v>
      </c>
      <c r="I2649" s="142" t="s">
        <v>23</v>
      </c>
      <c r="J2649" s="142">
        <v>1</v>
      </c>
      <c r="K2649" s="142">
        <v>12</v>
      </c>
      <c r="L2649" s="227">
        <v>79</v>
      </c>
      <c r="M2649" s="227">
        <v>2184160</v>
      </c>
      <c r="N2649" s="227">
        <v>42400</v>
      </c>
      <c r="O2649" s="227">
        <v>29000</v>
      </c>
      <c r="P2649" s="227">
        <v>348000</v>
      </c>
      <c r="Q2649" s="227"/>
      <c r="R2649" s="227"/>
      <c r="S2649" s="227"/>
      <c r="T2649" s="227">
        <v>24</v>
      </c>
      <c r="U2649" s="227">
        <v>856396</v>
      </c>
      <c r="V2649" s="227">
        <v>192854</v>
      </c>
      <c r="W2649" s="143">
        <v>45936</v>
      </c>
      <c r="X2649" s="143">
        <v>46035</v>
      </c>
      <c r="Y2649">
        <f t="shared" si="83"/>
        <v>348000</v>
      </c>
    </row>
    <row r="2650" spans="1:25">
      <c r="A2650" s="1" t="str">
        <f t="shared" si="82"/>
        <v>060171008681000</v>
      </c>
      <c r="B2650" s="142" t="s">
        <v>70</v>
      </c>
      <c r="C2650" s="142" t="s">
        <v>706</v>
      </c>
      <c r="D2650" s="142" t="s">
        <v>3500</v>
      </c>
      <c r="E2650" s="142" t="s">
        <v>3501</v>
      </c>
      <c r="F2650" s="142" t="s">
        <v>3508</v>
      </c>
      <c r="G2650" s="142" t="s">
        <v>3509</v>
      </c>
      <c r="H2650" s="142" t="s">
        <v>3510</v>
      </c>
      <c r="I2650" s="142" t="s">
        <v>21</v>
      </c>
      <c r="J2650" s="142">
        <v>1</v>
      </c>
      <c r="K2650" s="142">
        <v>100</v>
      </c>
      <c r="L2650" s="227">
        <v>1</v>
      </c>
      <c r="M2650" s="227">
        <v>17500</v>
      </c>
      <c r="N2650" s="227">
        <v>24400</v>
      </c>
      <c r="O2650" s="227">
        <v>19900</v>
      </c>
      <c r="P2650" s="227">
        <v>1990000</v>
      </c>
      <c r="Q2650" s="227"/>
      <c r="R2650" s="227"/>
      <c r="S2650" s="227"/>
      <c r="T2650" s="227">
        <v>57</v>
      </c>
      <c r="U2650" s="227">
        <v>1012162</v>
      </c>
      <c r="V2650" s="227">
        <v>14662</v>
      </c>
      <c r="W2650" s="143">
        <v>46011</v>
      </c>
      <c r="X2650" s="143">
        <v>46033</v>
      </c>
      <c r="Y2650">
        <f t="shared" si="83"/>
        <v>1990000</v>
      </c>
    </row>
    <row r="2651" spans="1:25">
      <c r="A2651" s="1" t="str">
        <f t="shared" si="82"/>
        <v>060171012362000</v>
      </c>
      <c r="B2651" s="142" t="s">
        <v>70</v>
      </c>
      <c r="C2651" s="142" t="s">
        <v>706</v>
      </c>
      <c r="D2651" s="142" t="s">
        <v>3511</v>
      </c>
      <c r="E2651" s="142" t="s">
        <v>3512</v>
      </c>
      <c r="F2651" s="142" t="s">
        <v>3513</v>
      </c>
      <c r="G2651" s="142" t="s">
        <v>3514</v>
      </c>
      <c r="H2651" s="142" t="s">
        <v>3515</v>
      </c>
      <c r="I2651" s="142" t="s">
        <v>21</v>
      </c>
      <c r="J2651" s="142">
        <v>1</v>
      </c>
      <c r="K2651" s="142">
        <v>12</v>
      </c>
      <c r="L2651" s="227">
        <v>453</v>
      </c>
      <c r="M2651" s="227">
        <v>17728626</v>
      </c>
      <c r="N2651" s="227">
        <v>52900</v>
      </c>
      <c r="O2651" s="227">
        <v>41900</v>
      </c>
      <c r="P2651" s="227">
        <v>502800</v>
      </c>
      <c r="Q2651" s="227"/>
      <c r="R2651" s="227"/>
      <c r="S2651" s="227"/>
      <c r="T2651" s="227">
        <v>695</v>
      </c>
      <c r="U2651" s="227">
        <v>25389640</v>
      </c>
      <c r="V2651" s="227">
        <v>-1809907</v>
      </c>
      <c r="W2651" s="143">
        <v>46032</v>
      </c>
      <c r="X2651" s="143">
        <v>46035</v>
      </c>
      <c r="Y2651">
        <f t="shared" si="83"/>
        <v>502800</v>
      </c>
    </row>
    <row r="2652" spans="1:25">
      <c r="A2652" s="1" t="str">
        <f t="shared" si="82"/>
        <v>060171012363000</v>
      </c>
      <c r="B2652" s="142" t="s">
        <v>70</v>
      </c>
      <c r="C2652" s="142" t="s">
        <v>706</v>
      </c>
      <c r="D2652" s="142" t="s">
        <v>3511</v>
      </c>
      <c r="E2652" s="142" t="s">
        <v>3512</v>
      </c>
      <c r="F2652" s="142" t="s">
        <v>3516</v>
      </c>
      <c r="G2652" s="142" t="s">
        <v>3517</v>
      </c>
      <c r="H2652" s="142" t="s">
        <v>3518</v>
      </c>
      <c r="I2652" s="142" t="s">
        <v>21</v>
      </c>
      <c r="J2652" s="142">
        <v>1</v>
      </c>
      <c r="K2652" s="142">
        <v>12</v>
      </c>
      <c r="L2652" s="227">
        <v>539</v>
      </c>
      <c r="M2652" s="227">
        <v>21095567</v>
      </c>
      <c r="N2652" s="227">
        <v>50900</v>
      </c>
      <c r="O2652" s="227">
        <v>41900</v>
      </c>
      <c r="P2652" s="227">
        <v>502800</v>
      </c>
      <c r="Q2652" s="227"/>
      <c r="R2652" s="227"/>
      <c r="S2652" s="227"/>
      <c r="T2652" s="227">
        <v>150</v>
      </c>
      <c r="U2652" s="227">
        <v>5755451</v>
      </c>
      <c r="V2652" s="227">
        <v>-115301</v>
      </c>
      <c r="W2652" s="143">
        <v>46032</v>
      </c>
      <c r="X2652" s="143">
        <v>46035</v>
      </c>
      <c r="Y2652">
        <f t="shared" si="83"/>
        <v>502800</v>
      </c>
    </row>
    <row r="2653" spans="1:25">
      <c r="A2653" s="1" t="str">
        <f t="shared" si="82"/>
        <v>060171012844000</v>
      </c>
      <c r="B2653" s="142" t="s">
        <v>70</v>
      </c>
      <c r="C2653" s="142" t="s">
        <v>706</v>
      </c>
      <c r="D2653" s="142" t="s">
        <v>3511</v>
      </c>
      <c r="E2653" s="142" t="s">
        <v>3512</v>
      </c>
      <c r="F2653" s="142" t="s">
        <v>3519</v>
      </c>
      <c r="G2653" s="142" t="s">
        <v>3520</v>
      </c>
      <c r="H2653" s="142" t="s">
        <v>3521</v>
      </c>
      <c r="I2653" s="142" t="s">
        <v>21</v>
      </c>
      <c r="J2653" s="142">
        <v>1</v>
      </c>
      <c r="K2653" s="142">
        <v>10</v>
      </c>
      <c r="L2653" s="227">
        <v>36</v>
      </c>
      <c r="M2653" s="227">
        <v>616348</v>
      </c>
      <c r="N2653" s="227">
        <v>22500</v>
      </c>
      <c r="O2653" s="227">
        <v>22500</v>
      </c>
      <c r="P2653" s="227">
        <v>225000</v>
      </c>
      <c r="Q2653" s="227"/>
      <c r="R2653" s="227"/>
      <c r="S2653" s="227"/>
      <c r="T2653" s="227">
        <v>112</v>
      </c>
      <c r="U2653" s="227">
        <v>2270270</v>
      </c>
      <c r="V2653" s="227">
        <v>352743</v>
      </c>
      <c r="W2653" s="143">
        <v>46030</v>
      </c>
      <c r="X2653" s="143">
        <v>46035</v>
      </c>
      <c r="Y2653">
        <f t="shared" si="83"/>
        <v>225000</v>
      </c>
    </row>
    <row r="2654" spans="1:25">
      <c r="A2654" s="1" t="str">
        <f t="shared" si="82"/>
        <v>060171015940000</v>
      </c>
      <c r="B2654" s="142" t="s">
        <v>70</v>
      </c>
      <c r="C2654" s="142" t="s">
        <v>706</v>
      </c>
      <c r="D2654" s="142" t="s">
        <v>3497</v>
      </c>
      <c r="E2654" s="142" t="s">
        <v>24</v>
      </c>
      <c r="F2654" s="142" t="s">
        <v>160</v>
      </c>
      <c r="G2654" s="142" t="s">
        <v>161</v>
      </c>
      <c r="H2654" s="142" t="s">
        <v>3522</v>
      </c>
      <c r="I2654" s="142" t="s">
        <v>21</v>
      </c>
      <c r="J2654" s="142">
        <v>1</v>
      </c>
      <c r="K2654" s="142">
        <v>10</v>
      </c>
      <c r="L2654" s="227">
        <v>4586</v>
      </c>
      <c r="M2654" s="227">
        <v>105428069</v>
      </c>
      <c r="N2654" s="227">
        <v>28000</v>
      </c>
      <c r="O2654" s="227">
        <v>26700</v>
      </c>
      <c r="P2654" s="227">
        <v>267000</v>
      </c>
      <c r="Q2654" s="227">
        <v>10</v>
      </c>
      <c r="R2654" s="227">
        <v>100</v>
      </c>
      <c r="S2654" s="227">
        <v>266000</v>
      </c>
      <c r="T2654" s="227">
        <v>569</v>
      </c>
      <c r="U2654" s="227">
        <v>13550000</v>
      </c>
      <c r="V2654" s="227">
        <v>469195</v>
      </c>
      <c r="W2654" s="143">
        <v>46032</v>
      </c>
      <c r="X2654" s="143">
        <v>46035</v>
      </c>
      <c r="Y2654">
        <f t="shared" si="83"/>
        <v>266000</v>
      </c>
    </row>
    <row r="2655" spans="1:25">
      <c r="A2655" s="1" t="str">
        <f t="shared" si="82"/>
        <v>060171016172000</v>
      </c>
      <c r="B2655" s="142" t="s">
        <v>70</v>
      </c>
      <c r="C2655" s="142" t="s">
        <v>706</v>
      </c>
      <c r="D2655" s="142" t="s">
        <v>3523</v>
      </c>
      <c r="E2655" s="142" t="s">
        <v>20</v>
      </c>
      <c r="F2655" s="142" t="s">
        <v>166</v>
      </c>
      <c r="G2655" s="142" t="s">
        <v>167</v>
      </c>
      <c r="H2655" s="142" t="s">
        <v>168</v>
      </c>
      <c r="I2655" s="142" t="s">
        <v>21</v>
      </c>
      <c r="J2655" s="142">
        <v>1</v>
      </c>
      <c r="K2655" s="142">
        <v>12</v>
      </c>
      <c r="L2655" s="227">
        <v>159</v>
      </c>
      <c r="M2655" s="227">
        <v>2959003</v>
      </c>
      <c r="N2655" s="227">
        <v>23500</v>
      </c>
      <c r="O2655" s="227">
        <v>23500</v>
      </c>
      <c r="P2655" s="227">
        <v>282000</v>
      </c>
      <c r="Q2655" s="227">
        <v>12</v>
      </c>
      <c r="R2655" s="227">
        <v>600</v>
      </c>
      <c r="S2655" s="227">
        <v>274800</v>
      </c>
      <c r="T2655" s="227">
        <v>108</v>
      </c>
      <c r="U2655" s="227">
        <v>2260540</v>
      </c>
      <c r="V2655" s="227">
        <v>250651</v>
      </c>
      <c r="W2655" s="143">
        <v>46034</v>
      </c>
      <c r="X2655" s="143">
        <v>46035</v>
      </c>
      <c r="Y2655">
        <f t="shared" si="83"/>
        <v>274800</v>
      </c>
    </row>
    <row r="2656" spans="1:25">
      <c r="A2656" s="1" t="str">
        <f t="shared" si="82"/>
        <v>060171016682000</v>
      </c>
      <c r="B2656" s="142" t="s">
        <v>70</v>
      </c>
      <c r="C2656" s="142" t="s">
        <v>706</v>
      </c>
      <c r="D2656" s="142" t="s">
        <v>3511</v>
      </c>
      <c r="E2656" s="142" t="s">
        <v>3512</v>
      </c>
      <c r="F2656" s="142" t="s">
        <v>3524</v>
      </c>
      <c r="G2656" s="142" t="s">
        <v>3525</v>
      </c>
      <c r="H2656" s="142" t="s">
        <v>3526</v>
      </c>
      <c r="I2656" s="142" t="s">
        <v>21</v>
      </c>
      <c r="J2656" s="142">
        <v>1</v>
      </c>
      <c r="K2656" s="142">
        <v>10</v>
      </c>
      <c r="L2656" s="227">
        <v>13</v>
      </c>
      <c r="M2656" s="227">
        <v>297557</v>
      </c>
      <c r="N2656" s="227">
        <v>33900</v>
      </c>
      <c r="O2656" s="227">
        <v>33900</v>
      </c>
      <c r="P2656" s="227">
        <v>339000</v>
      </c>
      <c r="Q2656" s="227"/>
      <c r="R2656" s="227"/>
      <c r="S2656" s="227"/>
      <c r="T2656" s="227">
        <v>98</v>
      </c>
      <c r="U2656" s="227">
        <v>2863243</v>
      </c>
      <c r="V2656" s="227">
        <v>620121</v>
      </c>
      <c r="W2656" s="143">
        <v>46029</v>
      </c>
      <c r="X2656" s="143">
        <v>46035</v>
      </c>
      <c r="Y2656">
        <f t="shared" si="83"/>
        <v>339000</v>
      </c>
    </row>
    <row r="2657" spans="1:25">
      <c r="A2657" s="1" t="str">
        <f t="shared" si="82"/>
        <v>060171017239000</v>
      </c>
      <c r="B2657" s="142" t="s">
        <v>70</v>
      </c>
      <c r="C2657" s="142" t="s">
        <v>706</v>
      </c>
      <c r="D2657" s="142" t="s">
        <v>3527</v>
      </c>
      <c r="E2657" s="142" t="s">
        <v>22</v>
      </c>
      <c r="F2657" s="142" t="s">
        <v>615</v>
      </c>
      <c r="G2657" s="142" t="s">
        <v>616</v>
      </c>
      <c r="H2657" s="142" t="s">
        <v>617</v>
      </c>
      <c r="I2657" s="142" t="s">
        <v>23</v>
      </c>
      <c r="J2657" s="142">
        <v>1</v>
      </c>
      <c r="K2657" s="142">
        <v>12</v>
      </c>
      <c r="L2657" s="227">
        <v>19825</v>
      </c>
      <c r="M2657" s="227">
        <v>223515019</v>
      </c>
      <c r="N2657" s="227">
        <v>13700</v>
      </c>
      <c r="O2657" s="227">
        <v>13300</v>
      </c>
      <c r="P2657" s="227">
        <v>159600</v>
      </c>
      <c r="Q2657" s="227">
        <v>12</v>
      </c>
      <c r="R2657" s="227">
        <v>700</v>
      </c>
      <c r="S2657" s="227">
        <v>151200</v>
      </c>
      <c r="T2657" s="227">
        <v>1770</v>
      </c>
      <c r="U2657" s="227">
        <v>20222522</v>
      </c>
      <c r="V2657" s="227">
        <v>266830</v>
      </c>
      <c r="W2657" s="143">
        <v>45988</v>
      </c>
      <c r="X2657" s="143">
        <v>46035</v>
      </c>
      <c r="Y2657">
        <f t="shared" si="83"/>
        <v>151200</v>
      </c>
    </row>
    <row r="2658" spans="1:25">
      <c r="A2658" s="1" t="str">
        <f t="shared" si="82"/>
        <v>060171017616000</v>
      </c>
      <c r="B2658" s="142" t="s">
        <v>70</v>
      </c>
      <c r="C2658" s="142" t="s">
        <v>706</v>
      </c>
      <c r="D2658" s="142" t="s">
        <v>3528</v>
      </c>
      <c r="E2658" s="142" t="s">
        <v>27</v>
      </c>
      <c r="F2658" s="142" t="s">
        <v>172</v>
      </c>
      <c r="G2658" s="142" t="s">
        <v>173</v>
      </c>
      <c r="H2658" s="142" t="s">
        <v>174</v>
      </c>
      <c r="I2658" s="142" t="s">
        <v>21</v>
      </c>
      <c r="J2658" s="142">
        <v>1</v>
      </c>
      <c r="K2658" s="142">
        <v>24</v>
      </c>
      <c r="L2658" s="227">
        <v>6934</v>
      </c>
      <c r="M2658" s="227">
        <v>18558421</v>
      </c>
      <c r="N2658" s="227">
        <v>3700</v>
      </c>
      <c r="O2658" s="227">
        <v>3700</v>
      </c>
      <c r="P2658" s="227">
        <v>88800</v>
      </c>
      <c r="Q2658" s="227">
        <v>24</v>
      </c>
      <c r="R2658" s="227">
        <v>884</v>
      </c>
      <c r="S2658" s="227">
        <v>67584</v>
      </c>
      <c r="T2658" s="227">
        <v>3645</v>
      </c>
      <c r="U2658" s="227">
        <v>8790584</v>
      </c>
      <c r="V2658" s="227">
        <v>-965032</v>
      </c>
      <c r="W2658" s="143">
        <v>46031</v>
      </c>
      <c r="X2658" s="143">
        <v>46035</v>
      </c>
      <c r="Y2658">
        <f t="shared" si="83"/>
        <v>67584</v>
      </c>
    </row>
    <row r="2659" spans="1:25">
      <c r="A2659" s="1" t="str">
        <f t="shared" si="82"/>
        <v>060171017999000</v>
      </c>
      <c r="B2659" s="142" t="s">
        <v>70</v>
      </c>
      <c r="C2659" s="142" t="s">
        <v>706</v>
      </c>
      <c r="D2659" s="142" t="s">
        <v>3500</v>
      </c>
      <c r="E2659" s="142" t="s">
        <v>3501</v>
      </c>
      <c r="F2659" s="142" t="s">
        <v>3529</v>
      </c>
      <c r="G2659" s="142" t="s">
        <v>3530</v>
      </c>
      <c r="H2659" s="142" t="s">
        <v>3531</v>
      </c>
      <c r="I2659" s="142" t="s">
        <v>21</v>
      </c>
      <c r="J2659" s="142">
        <v>1</v>
      </c>
      <c r="K2659" s="142">
        <v>12</v>
      </c>
      <c r="L2659" s="227">
        <v>145</v>
      </c>
      <c r="M2659" s="227">
        <v>1449242</v>
      </c>
      <c r="N2659" s="227">
        <v>14900</v>
      </c>
      <c r="O2659" s="227">
        <v>14900</v>
      </c>
      <c r="P2659" s="227">
        <v>178800</v>
      </c>
      <c r="Q2659" s="227"/>
      <c r="R2659" s="227"/>
      <c r="S2659" s="227"/>
      <c r="T2659" s="227">
        <v>111</v>
      </c>
      <c r="U2659" s="227">
        <v>1490000</v>
      </c>
      <c r="V2659" s="227">
        <v>380580</v>
      </c>
      <c r="W2659" s="143">
        <v>46007</v>
      </c>
      <c r="X2659" s="143">
        <v>46035</v>
      </c>
      <c r="Y2659">
        <f t="shared" si="83"/>
        <v>178800</v>
      </c>
    </row>
    <row r="2660" spans="1:25">
      <c r="A2660" s="1" t="str">
        <f t="shared" si="82"/>
        <v>060171019715000</v>
      </c>
      <c r="B2660" s="142" t="s">
        <v>70</v>
      </c>
      <c r="C2660" s="142" t="s">
        <v>706</v>
      </c>
      <c r="D2660" s="142" t="s">
        <v>3495</v>
      </c>
      <c r="E2660" s="142" t="s">
        <v>3496</v>
      </c>
      <c r="F2660" s="142" t="s">
        <v>448</v>
      </c>
      <c r="G2660" s="142" t="s">
        <v>449</v>
      </c>
      <c r="H2660" s="142" t="s">
        <v>3532</v>
      </c>
      <c r="I2660" s="142" t="s">
        <v>21</v>
      </c>
      <c r="J2660" s="142">
        <v>1</v>
      </c>
      <c r="K2660" s="142">
        <v>25</v>
      </c>
      <c r="L2660" s="227"/>
      <c r="M2660" s="227"/>
      <c r="N2660" s="227">
        <v>64700</v>
      </c>
      <c r="O2660" s="227">
        <v>64700</v>
      </c>
      <c r="P2660" s="227">
        <v>1617500</v>
      </c>
      <c r="Q2660" s="227"/>
      <c r="R2660" s="227"/>
      <c r="S2660" s="227"/>
      <c r="T2660" s="227"/>
      <c r="U2660" s="227"/>
      <c r="V2660" s="227"/>
      <c r="W2660" s="143"/>
      <c r="X2660" s="143"/>
      <c r="Y2660">
        <f t="shared" si="83"/>
        <v>1617500</v>
      </c>
    </row>
    <row r="2661" spans="1:25">
      <c r="A2661" s="1" t="str">
        <f t="shared" si="82"/>
        <v>060171019929000</v>
      </c>
      <c r="B2661" s="142" t="s">
        <v>70</v>
      </c>
      <c r="C2661" s="142" t="s">
        <v>706</v>
      </c>
      <c r="D2661" s="142" t="s">
        <v>3497</v>
      </c>
      <c r="E2661" s="142" t="s">
        <v>24</v>
      </c>
      <c r="F2661" s="142" t="s">
        <v>178</v>
      </c>
      <c r="G2661" s="142" t="s">
        <v>3533</v>
      </c>
      <c r="H2661" s="142" t="s">
        <v>179</v>
      </c>
      <c r="I2661" s="142" t="s">
        <v>21</v>
      </c>
      <c r="J2661" s="142">
        <v>1</v>
      </c>
      <c r="K2661" s="142">
        <v>1</v>
      </c>
      <c r="L2661" s="227">
        <v>398</v>
      </c>
      <c r="M2661" s="227">
        <v>29317835</v>
      </c>
      <c r="N2661" s="227">
        <v>90000</v>
      </c>
      <c r="O2661" s="227">
        <v>90000</v>
      </c>
      <c r="P2661" s="227">
        <v>90000</v>
      </c>
      <c r="Q2661" s="227">
        <v>5</v>
      </c>
      <c r="R2661" s="227">
        <v>50</v>
      </c>
      <c r="S2661" s="227">
        <v>89950</v>
      </c>
      <c r="T2661" s="227">
        <v>194</v>
      </c>
      <c r="U2661" s="227">
        <v>15725225</v>
      </c>
      <c r="V2661" s="227">
        <v>1434622</v>
      </c>
      <c r="W2661" s="143">
        <v>46032</v>
      </c>
      <c r="X2661" s="143">
        <v>46035</v>
      </c>
      <c r="Y2661">
        <f t="shared" si="83"/>
        <v>89950</v>
      </c>
    </row>
    <row r="2662" spans="1:25">
      <c r="A2662" s="1" t="str">
        <f t="shared" si="82"/>
        <v>060171020238000</v>
      </c>
      <c r="B2662" s="142" t="s">
        <v>70</v>
      </c>
      <c r="C2662" s="142" t="s">
        <v>706</v>
      </c>
      <c r="D2662" s="142" t="s">
        <v>3534</v>
      </c>
      <c r="E2662" s="142" t="s">
        <v>2492</v>
      </c>
      <c r="F2662" s="142" t="s">
        <v>95</v>
      </c>
      <c r="G2662" s="142" t="s">
        <v>2733</v>
      </c>
      <c r="H2662" s="142" t="s">
        <v>2734</v>
      </c>
      <c r="I2662" s="142" t="s">
        <v>21</v>
      </c>
      <c r="J2662" s="142">
        <v>1</v>
      </c>
      <c r="K2662" s="142">
        <v>6</v>
      </c>
      <c r="L2662" s="227">
        <v>479</v>
      </c>
      <c r="M2662" s="227">
        <v>9248494</v>
      </c>
      <c r="N2662" s="227">
        <v>25300</v>
      </c>
      <c r="O2662" s="227">
        <v>25300</v>
      </c>
      <c r="P2662" s="227">
        <v>151800</v>
      </c>
      <c r="Q2662" s="227"/>
      <c r="R2662" s="227"/>
      <c r="S2662" s="227"/>
      <c r="T2662" s="227">
        <v>727</v>
      </c>
      <c r="U2662" s="227">
        <v>11958495</v>
      </c>
      <c r="V2662" s="227">
        <v>-2078363</v>
      </c>
      <c r="W2662" s="143">
        <v>46029</v>
      </c>
      <c r="X2662" s="143">
        <v>46035</v>
      </c>
      <c r="Y2662">
        <f t="shared" si="83"/>
        <v>151800</v>
      </c>
    </row>
    <row r="2663" spans="1:25">
      <c r="A2663" s="1" t="str">
        <f t="shared" si="82"/>
        <v>060171023234000</v>
      </c>
      <c r="B2663" s="142" t="s">
        <v>70</v>
      </c>
      <c r="C2663" s="142" t="s">
        <v>706</v>
      </c>
      <c r="D2663" s="142" t="s">
        <v>3497</v>
      </c>
      <c r="E2663" s="142" t="s">
        <v>24</v>
      </c>
      <c r="F2663" s="142" t="s">
        <v>182</v>
      </c>
      <c r="G2663" s="142" t="s">
        <v>183</v>
      </c>
      <c r="H2663" s="142" t="s">
        <v>184</v>
      </c>
      <c r="I2663" s="142" t="s">
        <v>21</v>
      </c>
      <c r="J2663" s="142">
        <v>1</v>
      </c>
      <c r="K2663" s="142">
        <v>1</v>
      </c>
      <c r="L2663" s="227">
        <v>263</v>
      </c>
      <c r="M2663" s="227">
        <v>23729870</v>
      </c>
      <c r="N2663" s="227">
        <v>105000</v>
      </c>
      <c r="O2663" s="227">
        <v>105000</v>
      </c>
      <c r="P2663" s="227">
        <v>105000</v>
      </c>
      <c r="Q2663" s="227"/>
      <c r="R2663" s="227"/>
      <c r="S2663" s="227"/>
      <c r="T2663" s="227">
        <v>133</v>
      </c>
      <c r="U2663" s="227">
        <v>12490271</v>
      </c>
      <c r="V2663" s="227">
        <v>489994</v>
      </c>
      <c r="W2663" s="143">
        <v>46032</v>
      </c>
      <c r="X2663" s="143">
        <v>46035</v>
      </c>
      <c r="Y2663">
        <f t="shared" si="83"/>
        <v>105000</v>
      </c>
    </row>
    <row r="2664" spans="1:25">
      <c r="A2664" s="1" t="str">
        <f t="shared" si="82"/>
        <v>060171025539000</v>
      </c>
      <c r="B2664" s="142" t="s">
        <v>70</v>
      </c>
      <c r="C2664" s="142" t="s">
        <v>706</v>
      </c>
      <c r="D2664" s="142" t="s">
        <v>3528</v>
      </c>
      <c r="E2664" s="142" t="s">
        <v>27</v>
      </c>
      <c r="F2664" s="142" t="s">
        <v>188</v>
      </c>
      <c r="G2664" s="142" t="s">
        <v>189</v>
      </c>
      <c r="H2664" s="142" t="s">
        <v>190</v>
      </c>
      <c r="I2664" s="142" t="s">
        <v>21</v>
      </c>
      <c r="J2664" s="142">
        <v>1</v>
      </c>
      <c r="K2664" s="142">
        <v>1</v>
      </c>
      <c r="L2664" s="227">
        <v>9</v>
      </c>
      <c r="M2664" s="227">
        <v>158108</v>
      </c>
      <c r="N2664" s="227">
        <v>23000</v>
      </c>
      <c r="O2664" s="227">
        <v>23000</v>
      </c>
      <c r="P2664" s="227">
        <v>23000</v>
      </c>
      <c r="Q2664" s="227"/>
      <c r="R2664" s="227"/>
      <c r="S2664" s="227"/>
      <c r="T2664" s="227">
        <v>1</v>
      </c>
      <c r="U2664" s="227">
        <v>20721</v>
      </c>
      <c r="V2664" s="227">
        <v>3153</v>
      </c>
      <c r="W2664" s="143">
        <v>46031</v>
      </c>
      <c r="X2664" s="143">
        <v>46032</v>
      </c>
      <c r="Y2664">
        <f t="shared" si="83"/>
        <v>23000</v>
      </c>
    </row>
    <row r="2665" spans="1:25">
      <c r="A2665" s="1" t="str">
        <f t="shared" si="82"/>
        <v>060171028146000</v>
      </c>
      <c r="B2665" s="142" t="s">
        <v>70</v>
      </c>
      <c r="C2665" s="142" t="s">
        <v>706</v>
      </c>
      <c r="D2665" s="142" t="s">
        <v>3527</v>
      </c>
      <c r="E2665" s="142" t="s">
        <v>22</v>
      </c>
      <c r="F2665" s="142" t="s">
        <v>621</v>
      </c>
      <c r="G2665" s="142" t="s">
        <v>622</v>
      </c>
      <c r="H2665" s="142" t="s">
        <v>623</v>
      </c>
      <c r="I2665" s="142" t="s">
        <v>26</v>
      </c>
      <c r="J2665" s="142">
        <v>1</v>
      </c>
      <c r="K2665" s="142">
        <v>10</v>
      </c>
      <c r="L2665" s="227"/>
      <c r="M2665" s="227"/>
      <c r="N2665" s="227">
        <v>10000</v>
      </c>
      <c r="O2665" s="227">
        <v>10000</v>
      </c>
      <c r="P2665" s="227">
        <v>100000</v>
      </c>
      <c r="Q2665" s="227"/>
      <c r="R2665" s="227"/>
      <c r="S2665" s="227"/>
      <c r="T2665" s="227"/>
      <c r="U2665" s="227"/>
      <c r="V2665" s="227"/>
      <c r="W2665" s="143"/>
      <c r="X2665" s="143"/>
      <c r="Y2665">
        <f t="shared" si="83"/>
        <v>100000</v>
      </c>
    </row>
    <row r="2666" spans="1:25">
      <c r="A2666" s="1" t="str">
        <f t="shared" si="82"/>
        <v>060171028667000</v>
      </c>
      <c r="B2666" s="142" t="s">
        <v>70</v>
      </c>
      <c r="C2666" s="142" t="s">
        <v>706</v>
      </c>
      <c r="D2666" s="142" t="s">
        <v>3494</v>
      </c>
      <c r="E2666" s="142" t="s">
        <v>2486</v>
      </c>
      <c r="F2666" s="142" t="s">
        <v>65</v>
      </c>
      <c r="G2666" s="142" t="s">
        <v>2636</v>
      </c>
      <c r="H2666" s="142" t="s">
        <v>2637</v>
      </c>
      <c r="I2666" s="142" t="s">
        <v>21</v>
      </c>
      <c r="J2666" s="142">
        <v>1</v>
      </c>
      <c r="K2666" s="142">
        <v>12</v>
      </c>
      <c r="L2666" s="227">
        <v>10</v>
      </c>
      <c r="M2666" s="227">
        <v>173815</v>
      </c>
      <c r="N2666" s="227">
        <v>20700</v>
      </c>
      <c r="O2666" s="227">
        <v>20700</v>
      </c>
      <c r="P2666" s="227">
        <v>248400</v>
      </c>
      <c r="Q2666" s="227"/>
      <c r="R2666" s="227"/>
      <c r="S2666" s="227"/>
      <c r="T2666" s="227">
        <v>10</v>
      </c>
      <c r="U2666" s="227">
        <v>186486</v>
      </c>
      <c r="V2666" s="227">
        <v>12671</v>
      </c>
      <c r="W2666" s="143">
        <v>46029</v>
      </c>
      <c r="X2666" s="143">
        <v>46034</v>
      </c>
      <c r="Y2666">
        <f t="shared" si="83"/>
        <v>248400</v>
      </c>
    </row>
    <row r="2667" spans="1:25">
      <c r="A2667" s="1" t="str">
        <f t="shared" si="82"/>
        <v>060171028702000</v>
      </c>
      <c r="B2667" s="142" t="s">
        <v>70</v>
      </c>
      <c r="C2667" s="142" t="s">
        <v>706</v>
      </c>
      <c r="D2667" s="142" t="s">
        <v>3534</v>
      </c>
      <c r="E2667" s="142" t="s">
        <v>2492</v>
      </c>
      <c r="F2667" s="142" t="s">
        <v>40</v>
      </c>
      <c r="G2667" s="142" t="s">
        <v>2493</v>
      </c>
      <c r="H2667" s="142" t="s">
        <v>2494</v>
      </c>
      <c r="I2667" s="142" t="s">
        <v>21</v>
      </c>
      <c r="J2667" s="142">
        <v>1</v>
      </c>
      <c r="K2667" s="142">
        <v>12</v>
      </c>
      <c r="L2667" s="227">
        <v>2</v>
      </c>
      <c r="M2667" s="227">
        <v>36036</v>
      </c>
      <c r="N2667" s="227">
        <v>21200</v>
      </c>
      <c r="O2667" s="227">
        <v>18500</v>
      </c>
      <c r="P2667" s="227">
        <v>222000</v>
      </c>
      <c r="Q2667" s="227">
        <v>12</v>
      </c>
      <c r="R2667" s="227">
        <v>2625</v>
      </c>
      <c r="S2667" s="227">
        <v>190500</v>
      </c>
      <c r="T2667" s="227">
        <v>2</v>
      </c>
      <c r="U2667" s="227">
        <v>33333</v>
      </c>
      <c r="V2667" s="227">
        <v>-2703</v>
      </c>
      <c r="W2667" s="143">
        <v>45640</v>
      </c>
      <c r="X2667" s="143">
        <v>46035</v>
      </c>
      <c r="Y2667">
        <f t="shared" si="83"/>
        <v>190500</v>
      </c>
    </row>
    <row r="2668" spans="1:25">
      <c r="A2668" s="1" t="str">
        <f t="shared" si="82"/>
        <v>060171030417000</v>
      </c>
      <c r="B2668" s="142" t="s">
        <v>70</v>
      </c>
      <c r="C2668" s="142" t="s">
        <v>706</v>
      </c>
      <c r="D2668" s="142" t="s">
        <v>3523</v>
      </c>
      <c r="E2668" s="142" t="s">
        <v>20</v>
      </c>
      <c r="F2668" s="142" t="s">
        <v>453</v>
      </c>
      <c r="G2668" s="142" t="s">
        <v>454</v>
      </c>
      <c r="H2668" s="142" t="s">
        <v>3535</v>
      </c>
      <c r="I2668" s="142" t="s">
        <v>21</v>
      </c>
      <c r="J2668" s="142">
        <v>1</v>
      </c>
      <c r="K2668" s="142">
        <v>24</v>
      </c>
      <c r="L2668" s="227">
        <v>1204</v>
      </c>
      <c r="M2668" s="227">
        <v>4665728</v>
      </c>
      <c r="N2668" s="227">
        <v>4925</v>
      </c>
      <c r="O2668" s="227">
        <v>4925</v>
      </c>
      <c r="P2668" s="227">
        <v>118200</v>
      </c>
      <c r="Q2668" s="227">
        <v>24</v>
      </c>
      <c r="R2668" s="227">
        <v>450</v>
      </c>
      <c r="S2668" s="227">
        <v>107400</v>
      </c>
      <c r="T2668" s="227">
        <v>423</v>
      </c>
      <c r="U2668" s="227">
        <v>1762959</v>
      </c>
      <c r="V2668" s="227">
        <v>123754</v>
      </c>
      <c r="W2668" s="143">
        <v>46029</v>
      </c>
      <c r="X2668" s="143">
        <v>46035</v>
      </c>
      <c r="Y2668">
        <f t="shared" si="83"/>
        <v>107400</v>
      </c>
    </row>
    <row r="2669" spans="1:25">
      <c r="A2669" s="1" t="str">
        <f t="shared" si="82"/>
        <v>060171030532000</v>
      </c>
      <c r="B2669" s="142" t="s">
        <v>70</v>
      </c>
      <c r="C2669" s="142" t="s">
        <v>706</v>
      </c>
      <c r="D2669" s="142" t="s">
        <v>3500</v>
      </c>
      <c r="E2669" s="142" t="s">
        <v>3501</v>
      </c>
      <c r="F2669" s="142" t="s">
        <v>3536</v>
      </c>
      <c r="G2669" s="142" t="s">
        <v>3537</v>
      </c>
      <c r="H2669" s="142" t="s">
        <v>3538</v>
      </c>
      <c r="I2669" s="142" t="s">
        <v>21</v>
      </c>
      <c r="J2669" s="142">
        <v>1</v>
      </c>
      <c r="K2669" s="142">
        <v>12</v>
      </c>
      <c r="L2669" s="227">
        <v>0</v>
      </c>
      <c r="M2669" s="227">
        <v>0</v>
      </c>
      <c r="N2669" s="227">
        <v>42500</v>
      </c>
      <c r="O2669" s="227">
        <v>42500</v>
      </c>
      <c r="P2669" s="227">
        <v>510000</v>
      </c>
      <c r="Q2669" s="227"/>
      <c r="R2669" s="227"/>
      <c r="S2669" s="227"/>
      <c r="T2669" s="227">
        <v>19</v>
      </c>
      <c r="U2669" s="227">
        <v>727477</v>
      </c>
      <c r="V2669" s="227">
        <v>178206</v>
      </c>
      <c r="W2669" s="143">
        <v>45986</v>
      </c>
      <c r="X2669" s="143">
        <v>46035</v>
      </c>
      <c r="Y2669">
        <f t="shared" si="83"/>
        <v>510000</v>
      </c>
    </row>
    <row r="2670" spans="1:25">
      <c r="A2670" s="1" t="str">
        <f t="shared" si="82"/>
        <v>060171032759000</v>
      </c>
      <c r="B2670" s="142" t="s">
        <v>70</v>
      </c>
      <c r="C2670" s="142" t="s">
        <v>706</v>
      </c>
      <c r="D2670" s="142" t="s">
        <v>3523</v>
      </c>
      <c r="E2670" s="142" t="s">
        <v>20</v>
      </c>
      <c r="F2670" s="142" t="s">
        <v>194</v>
      </c>
      <c r="G2670" s="142" t="s">
        <v>195</v>
      </c>
      <c r="H2670" s="142" t="s">
        <v>3539</v>
      </c>
      <c r="I2670" s="142" t="s">
        <v>21</v>
      </c>
      <c r="J2670" s="142">
        <v>1</v>
      </c>
      <c r="K2670" s="142">
        <v>8</v>
      </c>
      <c r="L2670" s="227">
        <v>0</v>
      </c>
      <c r="M2670" s="227">
        <v>0</v>
      </c>
      <c r="N2670" s="227">
        <v>9100</v>
      </c>
      <c r="O2670" s="227">
        <v>9100</v>
      </c>
      <c r="P2670" s="227">
        <v>72800</v>
      </c>
      <c r="Q2670" s="227">
        <v>8</v>
      </c>
      <c r="R2670" s="227">
        <v>200</v>
      </c>
      <c r="S2670" s="227">
        <v>71200</v>
      </c>
      <c r="T2670" s="227">
        <v>0</v>
      </c>
      <c r="U2670" s="227">
        <v>0</v>
      </c>
      <c r="V2670" s="227">
        <v>0</v>
      </c>
      <c r="W2670" s="143">
        <v>45981</v>
      </c>
      <c r="X2670" s="143">
        <v>45994</v>
      </c>
      <c r="Y2670">
        <f t="shared" si="83"/>
        <v>71200</v>
      </c>
    </row>
    <row r="2671" spans="1:25">
      <c r="A2671" s="1" t="str">
        <f t="shared" si="82"/>
        <v>060171032802000</v>
      </c>
      <c r="B2671" s="142" t="s">
        <v>70</v>
      </c>
      <c r="C2671" s="142" t="s">
        <v>706</v>
      </c>
      <c r="D2671" s="142" t="s">
        <v>3523</v>
      </c>
      <c r="E2671" s="142" t="s">
        <v>20</v>
      </c>
      <c r="F2671" s="142" t="s">
        <v>904</v>
      </c>
      <c r="G2671" s="142" t="s">
        <v>905</v>
      </c>
      <c r="H2671" s="142" t="s">
        <v>3540</v>
      </c>
      <c r="I2671" s="142" t="s">
        <v>21</v>
      </c>
      <c r="J2671" s="142">
        <v>1</v>
      </c>
      <c r="K2671" s="142">
        <v>8</v>
      </c>
      <c r="L2671" s="227">
        <v>0</v>
      </c>
      <c r="M2671" s="227">
        <v>0</v>
      </c>
      <c r="N2671" s="227">
        <v>9100</v>
      </c>
      <c r="O2671" s="227">
        <v>9100</v>
      </c>
      <c r="P2671" s="227">
        <v>72800</v>
      </c>
      <c r="Q2671" s="227">
        <v>8</v>
      </c>
      <c r="R2671" s="227">
        <v>200</v>
      </c>
      <c r="S2671" s="227">
        <v>71200</v>
      </c>
      <c r="T2671" s="227">
        <v>0</v>
      </c>
      <c r="U2671" s="227">
        <v>0</v>
      </c>
      <c r="V2671" s="227">
        <v>0</v>
      </c>
      <c r="W2671" s="143">
        <v>45910</v>
      </c>
      <c r="X2671" s="143">
        <v>45937</v>
      </c>
      <c r="Y2671">
        <f t="shared" si="83"/>
        <v>71200</v>
      </c>
    </row>
    <row r="2672" spans="1:25">
      <c r="A2672" s="1" t="str">
        <f t="shared" si="82"/>
        <v>060171035433000</v>
      </c>
      <c r="B2672" s="142" t="s">
        <v>70</v>
      </c>
      <c r="C2672" s="142" t="s">
        <v>706</v>
      </c>
      <c r="D2672" s="142" t="s">
        <v>3497</v>
      </c>
      <c r="E2672" s="142" t="s">
        <v>24</v>
      </c>
      <c r="F2672" s="142" t="s">
        <v>200</v>
      </c>
      <c r="G2672" s="142" t="s">
        <v>201</v>
      </c>
      <c r="H2672" s="142" t="s">
        <v>202</v>
      </c>
      <c r="I2672" s="142" t="s">
        <v>21</v>
      </c>
      <c r="J2672" s="142">
        <v>1</v>
      </c>
      <c r="K2672" s="142">
        <v>20</v>
      </c>
      <c r="L2672" s="227">
        <v>670</v>
      </c>
      <c r="M2672" s="227">
        <v>9464597</v>
      </c>
      <c r="N2672" s="227">
        <v>17000</v>
      </c>
      <c r="O2672" s="227">
        <v>16900</v>
      </c>
      <c r="P2672" s="227">
        <v>338000</v>
      </c>
      <c r="Q2672" s="227">
        <v>20</v>
      </c>
      <c r="R2672" s="227">
        <v>300</v>
      </c>
      <c r="S2672" s="227">
        <v>332000</v>
      </c>
      <c r="T2672" s="227">
        <v>187</v>
      </c>
      <c r="U2672" s="227">
        <v>2836306</v>
      </c>
      <c r="V2672" s="227">
        <v>194694</v>
      </c>
      <c r="W2672" s="143">
        <v>46029</v>
      </c>
      <c r="X2672" s="143">
        <v>46035</v>
      </c>
      <c r="Y2672">
        <f t="shared" si="83"/>
        <v>332000</v>
      </c>
    </row>
    <row r="2673" spans="1:25">
      <c r="A2673" s="1" t="str">
        <f t="shared" si="82"/>
        <v>060171035633000</v>
      </c>
      <c r="B2673" s="142" t="s">
        <v>70</v>
      </c>
      <c r="C2673" s="142" t="s">
        <v>706</v>
      </c>
      <c r="D2673" s="142" t="s">
        <v>3527</v>
      </c>
      <c r="E2673" s="142" t="s">
        <v>22</v>
      </c>
      <c r="F2673" s="142" t="s">
        <v>206</v>
      </c>
      <c r="G2673" s="142" t="s">
        <v>207</v>
      </c>
      <c r="H2673" s="142" t="s">
        <v>208</v>
      </c>
      <c r="I2673" s="142" t="s">
        <v>23</v>
      </c>
      <c r="J2673" s="142">
        <v>1</v>
      </c>
      <c r="K2673" s="142">
        <v>20</v>
      </c>
      <c r="L2673" s="227">
        <v>2578</v>
      </c>
      <c r="M2673" s="227">
        <v>15803664</v>
      </c>
      <c r="N2673" s="227">
        <v>8200</v>
      </c>
      <c r="O2673" s="227">
        <v>7500</v>
      </c>
      <c r="P2673" s="227">
        <v>150000</v>
      </c>
      <c r="Q2673" s="227">
        <v>20</v>
      </c>
      <c r="R2673" s="227">
        <v>100</v>
      </c>
      <c r="S2673" s="227">
        <v>148000</v>
      </c>
      <c r="T2673" s="227">
        <v>345</v>
      </c>
      <c r="U2673" s="227">
        <v>2232343</v>
      </c>
      <c r="V2673" s="227">
        <v>117423</v>
      </c>
      <c r="W2673" s="143">
        <v>45974</v>
      </c>
      <c r="X2673" s="143">
        <v>46035</v>
      </c>
      <c r="Y2673">
        <f t="shared" si="83"/>
        <v>148000</v>
      </c>
    </row>
    <row r="2674" spans="1:25">
      <c r="A2674" s="1" t="str">
        <f t="shared" si="82"/>
        <v>060171035634000</v>
      </c>
      <c r="B2674" s="142" t="s">
        <v>70</v>
      </c>
      <c r="C2674" s="142" t="s">
        <v>706</v>
      </c>
      <c r="D2674" s="142" t="s">
        <v>3527</v>
      </c>
      <c r="E2674" s="142" t="s">
        <v>22</v>
      </c>
      <c r="F2674" s="142" t="s">
        <v>212</v>
      </c>
      <c r="G2674" s="142" t="s">
        <v>213</v>
      </c>
      <c r="H2674" s="142" t="s">
        <v>214</v>
      </c>
      <c r="I2674" s="142" t="s">
        <v>23</v>
      </c>
      <c r="J2674" s="142">
        <v>1</v>
      </c>
      <c r="K2674" s="142">
        <v>20</v>
      </c>
      <c r="L2674" s="227">
        <v>553</v>
      </c>
      <c r="M2674" s="227">
        <v>4905281</v>
      </c>
      <c r="N2674" s="227">
        <v>11300</v>
      </c>
      <c r="O2674" s="227">
        <v>10500</v>
      </c>
      <c r="P2674" s="227">
        <v>210000</v>
      </c>
      <c r="Q2674" s="227">
        <v>20</v>
      </c>
      <c r="R2674" s="227">
        <v>400</v>
      </c>
      <c r="S2674" s="227">
        <v>202000</v>
      </c>
      <c r="T2674" s="227">
        <v>107</v>
      </c>
      <c r="U2674" s="227">
        <v>998018</v>
      </c>
      <c r="V2674" s="227">
        <v>48895</v>
      </c>
      <c r="W2674" s="143">
        <v>46001</v>
      </c>
      <c r="X2674" s="143">
        <v>46035</v>
      </c>
      <c r="Y2674">
        <f t="shared" si="83"/>
        <v>202000</v>
      </c>
    </row>
    <row r="2675" spans="1:25">
      <c r="A2675" s="1" t="str">
        <f t="shared" si="82"/>
        <v>060171038533000</v>
      </c>
      <c r="B2675" s="142" t="s">
        <v>70</v>
      </c>
      <c r="C2675" s="142" t="s">
        <v>706</v>
      </c>
      <c r="D2675" s="142" t="s">
        <v>3494</v>
      </c>
      <c r="E2675" s="142" t="s">
        <v>2486</v>
      </c>
      <c r="F2675" s="142" t="s">
        <v>41</v>
      </c>
      <c r="G2675" s="142" t="s">
        <v>2498</v>
      </c>
      <c r="H2675" s="142" t="s">
        <v>3541</v>
      </c>
      <c r="I2675" s="142" t="s">
        <v>23</v>
      </c>
      <c r="J2675" s="142">
        <v>1</v>
      </c>
      <c r="K2675" s="142">
        <v>12</v>
      </c>
      <c r="L2675" s="227">
        <v>268</v>
      </c>
      <c r="M2675" s="227">
        <v>5468924</v>
      </c>
      <c r="N2675" s="227">
        <v>29000</v>
      </c>
      <c r="O2675" s="227">
        <v>23400</v>
      </c>
      <c r="P2675" s="227">
        <v>280800</v>
      </c>
      <c r="Q2675" s="227"/>
      <c r="R2675" s="227"/>
      <c r="S2675" s="227"/>
      <c r="T2675" s="227">
        <v>4</v>
      </c>
      <c r="U2675" s="227">
        <v>104505</v>
      </c>
      <c r="V2675" s="227">
        <v>22879</v>
      </c>
      <c r="W2675" s="143">
        <v>45932</v>
      </c>
      <c r="X2675" s="143">
        <v>46035</v>
      </c>
      <c r="Y2675">
        <f t="shared" si="83"/>
        <v>280800</v>
      </c>
    </row>
    <row r="2676" spans="1:25">
      <c r="A2676" s="1" t="str">
        <f t="shared" si="82"/>
        <v>060171038886000</v>
      </c>
      <c r="B2676" s="142" t="s">
        <v>70</v>
      </c>
      <c r="C2676" s="142" t="s">
        <v>706</v>
      </c>
      <c r="D2676" s="142" t="s">
        <v>3528</v>
      </c>
      <c r="E2676" s="142" t="s">
        <v>27</v>
      </c>
      <c r="F2676" s="142" t="s">
        <v>218</v>
      </c>
      <c r="G2676" s="142" t="s">
        <v>219</v>
      </c>
      <c r="H2676" s="142" t="s">
        <v>220</v>
      </c>
      <c r="I2676" s="142" t="s">
        <v>21</v>
      </c>
      <c r="J2676" s="142">
        <v>1</v>
      </c>
      <c r="K2676" s="142">
        <v>12</v>
      </c>
      <c r="L2676" s="227">
        <v>367</v>
      </c>
      <c r="M2676" s="227">
        <v>1713763</v>
      </c>
      <c r="N2676" s="227">
        <v>6200</v>
      </c>
      <c r="O2676" s="227">
        <v>6200</v>
      </c>
      <c r="P2676" s="227">
        <v>74400</v>
      </c>
      <c r="Q2676" s="227"/>
      <c r="R2676" s="227"/>
      <c r="S2676" s="227"/>
      <c r="T2676" s="227">
        <v>167</v>
      </c>
      <c r="U2676" s="227">
        <v>932793</v>
      </c>
      <c r="V2676" s="227">
        <v>152961</v>
      </c>
      <c r="W2676" s="143">
        <v>46030</v>
      </c>
      <c r="X2676" s="143">
        <v>46035</v>
      </c>
      <c r="Y2676">
        <f t="shared" si="83"/>
        <v>74400</v>
      </c>
    </row>
    <row r="2677" spans="1:25">
      <c r="A2677" s="1" t="str">
        <f t="shared" si="82"/>
        <v>060171038932000</v>
      </c>
      <c r="B2677" s="142" t="s">
        <v>70</v>
      </c>
      <c r="C2677" s="142" t="s">
        <v>706</v>
      </c>
      <c r="D2677" s="142" t="s">
        <v>3528</v>
      </c>
      <c r="E2677" s="142" t="s">
        <v>27</v>
      </c>
      <c r="F2677" s="142" t="s">
        <v>224</v>
      </c>
      <c r="G2677" s="142" t="s">
        <v>225</v>
      </c>
      <c r="H2677" s="142" t="s">
        <v>226</v>
      </c>
      <c r="I2677" s="142" t="s">
        <v>23</v>
      </c>
      <c r="J2677" s="142">
        <v>1</v>
      </c>
      <c r="K2677" s="142">
        <v>1</v>
      </c>
      <c r="L2677" s="227">
        <v>0</v>
      </c>
      <c r="M2677" s="227">
        <v>0</v>
      </c>
      <c r="N2677" s="227">
        <v>20500</v>
      </c>
      <c r="O2677" s="227">
        <v>20500</v>
      </c>
      <c r="P2677" s="227">
        <v>20500</v>
      </c>
      <c r="Q2677" s="227"/>
      <c r="R2677" s="227"/>
      <c r="S2677" s="227"/>
      <c r="T2677" s="227">
        <v>0</v>
      </c>
      <c r="U2677" s="227">
        <v>0</v>
      </c>
      <c r="V2677" s="227">
        <v>0</v>
      </c>
      <c r="W2677" s="143">
        <v>45919</v>
      </c>
      <c r="X2677" s="143">
        <v>46016</v>
      </c>
      <c r="Y2677">
        <f t="shared" si="83"/>
        <v>20500</v>
      </c>
    </row>
    <row r="2678" spans="1:25">
      <c r="A2678" s="1" t="str">
        <f t="shared" si="82"/>
        <v>060171044435000</v>
      </c>
      <c r="B2678" s="142" t="s">
        <v>70</v>
      </c>
      <c r="C2678" s="142" t="s">
        <v>706</v>
      </c>
      <c r="D2678" s="142" t="s">
        <v>3494</v>
      </c>
      <c r="E2678" s="142" t="s">
        <v>2486</v>
      </c>
      <c r="F2678" s="142" t="s">
        <v>96</v>
      </c>
      <c r="G2678" s="142" t="s">
        <v>2738</v>
      </c>
      <c r="H2678" s="142" t="s">
        <v>2739</v>
      </c>
      <c r="I2678" s="142" t="s">
        <v>21</v>
      </c>
      <c r="J2678" s="142">
        <v>1</v>
      </c>
      <c r="K2678" s="142">
        <v>24</v>
      </c>
      <c r="L2678" s="227">
        <v>20</v>
      </c>
      <c r="M2678" s="227">
        <v>183867</v>
      </c>
      <c r="N2678" s="227">
        <v>12900</v>
      </c>
      <c r="O2678" s="227">
        <v>12900</v>
      </c>
      <c r="P2678" s="227">
        <v>309600</v>
      </c>
      <c r="Q2678" s="227"/>
      <c r="R2678" s="227"/>
      <c r="S2678" s="227"/>
      <c r="T2678" s="227">
        <v>29</v>
      </c>
      <c r="U2678" s="227">
        <v>310901</v>
      </c>
      <c r="V2678" s="227">
        <v>44293</v>
      </c>
      <c r="W2678" s="143">
        <v>45982</v>
      </c>
      <c r="X2678" s="143">
        <v>46034</v>
      </c>
      <c r="Y2678">
        <f t="shared" si="83"/>
        <v>309600</v>
      </c>
    </row>
    <row r="2679" spans="1:25">
      <c r="A2679" s="1" t="str">
        <f t="shared" si="82"/>
        <v>060171044827000</v>
      </c>
      <c r="B2679" s="142" t="s">
        <v>70</v>
      </c>
      <c r="C2679" s="142" t="s">
        <v>706</v>
      </c>
      <c r="D2679" s="142" t="s">
        <v>3497</v>
      </c>
      <c r="E2679" s="142" t="s">
        <v>24</v>
      </c>
      <c r="F2679" s="142" t="s">
        <v>700</v>
      </c>
      <c r="G2679" s="142" t="s">
        <v>701</v>
      </c>
      <c r="H2679" s="142" t="s">
        <v>702</v>
      </c>
      <c r="I2679" s="142" t="s">
        <v>23</v>
      </c>
      <c r="J2679" s="142">
        <v>1</v>
      </c>
      <c r="K2679" s="142">
        <v>12</v>
      </c>
      <c r="L2679" s="227">
        <v>120</v>
      </c>
      <c r="M2679" s="227">
        <v>2733668</v>
      </c>
      <c r="N2679" s="227">
        <v>26000</v>
      </c>
      <c r="O2679" s="227">
        <v>26000</v>
      </c>
      <c r="P2679" s="227">
        <v>312000</v>
      </c>
      <c r="Q2679" s="227"/>
      <c r="R2679" s="227"/>
      <c r="S2679" s="227"/>
      <c r="T2679" s="227">
        <v>5</v>
      </c>
      <c r="U2679" s="227">
        <v>117117</v>
      </c>
      <c r="V2679" s="227">
        <v>3214</v>
      </c>
      <c r="W2679" s="143">
        <v>46034</v>
      </c>
      <c r="X2679" s="143">
        <v>46025</v>
      </c>
      <c r="Y2679">
        <f t="shared" si="83"/>
        <v>312000</v>
      </c>
    </row>
    <row r="2680" spans="1:25">
      <c r="A2680" s="1" t="str">
        <f t="shared" si="82"/>
        <v>060171045756000</v>
      </c>
      <c r="B2680" s="142" t="s">
        <v>70</v>
      </c>
      <c r="C2680" s="142" t="s">
        <v>706</v>
      </c>
      <c r="D2680" s="142" t="s">
        <v>3495</v>
      </c>
      <c r="E2680" s="142" t="s">
        <v>3496</v>
      </c>
      <c r="F2680" s="142" t="s">
        <v>912</v>
      </c>
      <c r="G2680" s="142" t="s">
        <v>913</v>
      </c>
      <c r="H2680" s="142" t="s">
        <v>914</v>
      </c>
      <c r="I2680" s="142" t="s">
        <v>21</v>
      </c>
      <c r="J2680" s="142">
        <v>1</v>
      </c>
      <c r="K2680" s="142">
        <v>5</v>
      </c>
      <c r="L2680" s="227">
        <v>86</v>
      </c>
      <c r="M2680" s="227">
        <v>4845611</v>
      </c>
      <c r="N2680" s="227">
        <v>67900</v>
      </c>
      <c r="O2680" s="227">
        <v>68500</v>
      </c>
      <c r="P2680" s="227">
        <v>342500</v>
      </c>
      <c r="Q2680" s="227">
        <v>5</v>
      </c>
      <c r="R2680" s="227">
        <v>3600</v>
      </c>
      <c r="S2680" s="227">
        <v>324500</v>
      </c>
      <c r="T2680" s="227">
        <v>56</v>
      </c>
      <c r="U2680" s="227">
        <v>3390991</v>
      </c>
      <c r="V2680" s="227">
        <v>235709</v>
      </c>
      <c r="W2680" s="143">
        <v>45996</v>
      </c>
      <c r="X2680" s="143">
        <v>46034</v>
      </c>
      <c r="Y2680">
        <f t="shared" si="83"/>
        <v>324500</v>
      </c>
    </row>
    <row r="2681" spans="1:25">
      <c r="A2681" s="1" t="str">
        <f t="shared" si="82"/>
        <v>060171048940000</v>
      </c>
      <c r="B2681" s="142" t="s">
        <v>70</v>
      </c>
      <c r="C2681" s="142" t="s">
        <v>706</v>
      </c>
      <c r="D2681" s="142" t="s">
        <v>3495</v>
      </c>
      <c r="E2681" s="142" t="s">
        <v>3496</v>
      </c>
      <c r="F2681" s="142" t="s">
        <v>918</v>
      </c>
      <c r="G2681" s="142" t="s">
        <v>3542</v>
      </c>
      <c r="H2681" s="142" t="s">
        <v>920</v>
      </c>
      <c r="I2681" s="142" t="s">
        <v>21</v>
      </c>
      <c r="J2681" s="142">
        <v>1</v>
      </c>
      <c r="K2681" s="142">
        <v>12</v>
      </c>
      <c r="L2681" s="227">
        <v>10226</v>
      </c>
      <c r="M2681" s="227">
        <v>180207446</v>
      </c>
      <c r="N2681" s="227">
        <v>22900</v>
      </c>
      <c r="O2681" s="227">
        <v>21500</v>
      </c>
      <c r="P2681" s="227">
        <v>258000</v>
      </c>
      <c r="Q2681" s="227">
        <v>12</v>
      </c>
      <c r="R2681" s="227">
        <v>1550</v>
      </c>
      <c r="S2681" s="227">
        <v>239400</v>
      </c>
      <c r="T2681" s="227">
        <v>6224</v>
      </c>
      <c r="U2681" s="227">
        <v>111091306</v>
      </c>
      <c r="V2681" s="227">
        <v>1409011</v>
      </c>
      <c r="W2681" s="143">
        <v>46030</v>
      </c>
      <c r="X2681" s="143">
        <v>46035</v>
      </c>
      <c r="Y2681">
        <f t="shared" si="83"/>
        <v>239400</v>
      </c>
    </row>
    <row r="2682" spans="1:25">
      <c r="A2682" s="1" t="str">
        <f t="shared" si="82"/>
        <v>060171053801000</v>
      </c>
      <c r="B2682" s="142" t="s">
        <v>70</v>
      </c>
      <c r="C2682" s="142" t="s">
        <v>706</v>
      </c>
      <c r="D2682" s="142" t="s">
        <v>3494</v>
      </c>
      <c r="E2682" s="142" t="s">
        <v>2486</v>
      </c>
      <c r="F2682" s="142" t="s">
        <v>42</v>
      </c>
      <c r="G2682" s="142" t="s">
        <v>2503</v>
      </c>
      <c r="H2682" s="142" t="s">
        <v>2504</v>
      </c>
      <c r="I2682" s="142" t="s">
        <v>21</v>
      </c>
      <c r="J2682" s="142">
        <v>1</v>
      </c>
      <c r="K2682" s="142">
        <v>12</v>
      </c>
      <c r="L2682" s="227">
        <v>13</v>
      </c>
      <c r="M2682" s="227">
        <v>541906</v>
      </c>
      <c r="N2682" s="227">
        <v>54200</v>
      </c>
      <c r="O2682" s="227">
        <v>54200</v>
      </c>
      <c r="P2682" s="227">
        <v>650400</v>
      </c>
      <c r="Q2682" s="227"/>
      <c r="R2682" s="227"/>
      <c r="S2682" s="227"/>
      <c r="T2682" s="227">
        <v>9</v>
      </c>
      <c r="U2682" s="227">
        <v>411712</v>
      </c>
      <c r="V2682" s="227">
        <v>36546</v>
      </c>
      <c r="W2682" s="143">
        <v>46022</v>
      </c>
      <c r="X2682" s="143">
        <v>46035</v>
      </c>
      <c r="Y2682">
        <f t="shared" si="83"/>
        <v>650400</v>
      </c>
    </row>
    <row r="2683" spans="1:25">
      <c r="A2683" s="1" t="str">
        <f t="shared" si="82"/>
        <v>060171053802000</v>
      </c>
      <c r="B2683" s="142" t="s">
        <v>70</v>
      </c>
      <c r="C2683" s="142" t="s">
        <v>706</v>
      </c>
      <c r="D2683" s="142" t="s">
        <v>3494</v>
      </c>
      <c r="E2683" s="142" t="s">
        <v>2486</v>
      </c>
      <c r="F2683" s="142" t="s">
        <v>74</v>
      </c>
      <c r="G2683" s="142" t="s">
        <v>2668</v>
      </c>
      <c r="H2683" s="142" t="s">
        <v>2669</v>
      </c>
      <c r="I2683" s="142" t="s">
        <v>21</v>
      </c>
      <c r="J2683" s="142">
        <v>1</v>
      </c>
      <c r="K2683" s="142">
        <v>12</v>
      </c>
      <c r="L2683" s="227">
        <v>19</v>
      </c>
      <c r="M2683" s="227">
        <v>792014</v>
      </c>
      <c r="N2683" s="227">
        <v>54200</v>
      </c>
      <c r="O2683" s="227">
        <v>52600</v>
      </c>
      <c r="P2683" s="227">
        <v>631200</v>
      </c>
      <c r="Q2683" s="227"/>
      <c r="R2683" s="227"/>
      <c r="S2683" s="227"/>
      <c r="T2683" s="227">
        <v>1</v>
      </c>
      <c r="U2683" s="227">
        <v>48829</v>
      </c>
      <c r="V2683" s="227">
        <v>7144</v>
      </c>
      <c r="W2683" s="143">
        <v>46022</v>
      </c>
      <c r="X2683" s="143">
        <v>46034</v>
      </c>
      <c r="Y2683">
        <f t="shared" si="83"/>
        <v>631200</v>
      </c>
    </row>
    <row r="2684" spans="1:25">
      <c r="A2684" s="1" t="str">
        <f t="shared" si="82"/>
        <v>060171054010000</v>
      </c>
      <c r="B2684" s="142" t="s">
        <v>70</v>
      </c>
      <c r="C2684" s="142" t="s">
        <v>706</v>
      </c>
      <c r="D2684" s="142" t="s">
        <v>3534</v>
      </c>
      <c r="E2684" s="142" t="s">
        <v>2492</v>
      </c>
      <c r="F2684" s="142" t="s">
        <v>97</v>
      </c>
      <c r="G2684" s="142" t="s">
        <v>2744</v>
      </c>
      <c r="H2684" s="142" t="s">
        <v>2745</v>
      </c>
      <c r="I2684" s="142" t="s">
        <v>21</v>
      </c>
      <c r="J2684" s="142">
        <v>1</v>
      </c>
      <c r="K2684" s="142">
        <v>4</v>
      </c>
      <c r="L2684" s="227">
        <v>14</v>
      </c>
      <c r="M2684" s="227">
        <v>837113</v>
      </c>
      <c r="N2684" s="227">
        <v>71400</v>
      </c>
      <c r="O2684" s="227">
        <v>67900</v>
      </c>
      <c r="P2684" s="227">
        <v>271600</v>
      </c>
      <c r="Q2684" s="227">
        <v>2</v>
      </c>
      <c r="R2684" s="227">
        <v>2800</v>
      </c>
      <c r="S2684" s="227">
        <v>260400</v>
      </c>
      <c r="T2684" s="227">
        <v>2</v>
      </c>
      <c r="U2684" s="227">
        <v>125495</v>
      </c>
      <c r="V2684" s="227">
        <v>5908</v>
      </c>
      <c r="W2684" s="143">
        <v>45953</v>
      </c>
      <c r="X2684" s="143">
        <v>46031</v>
      </c>
      <c r="Y2684">
        <f t="shared" si="83"/>
        <v>260400</v>
      </c>
    </row>
    <row r="2685" spans="1:25">
      <c r="A2685" s="1" t="str">
        <f t="shared" si="82"/>
        <v>060171055785000</v>
      </c>
      <c r="B2685" s="142" t="s">
        <v>70</v>
      </c>
      <c r="C2685" s="142" t="s">
        <v>706</v>
      </c>
      <c r="D2685" s="142" t="s">
        <v>3495</v>
      </c>
      <c r="E2685" s="142" t="s">
        <v>3496</v>
      </c>
      <c r="F2685" s="142" t="s">
        <v>230</v>
      </c>
      <c r="G2685" s="142" t="s">
        <v>231</v>
      </c>
      <c r="H2685" s="142" t="s">
        <v>232</v>
      </c>
      <c r="I2685" s="142" t="s">
        <v>23</v>
      </c>
      <c r="J2685" s="142">
        <v>1</v>
      </c>
      <c r="K2685" s="142">
        <v>12</v>
      </c>
      <c r="L2685" s="227">
        <v>27445</v>
      </c>
      <c r="M2685" s="227">
        <v>367752373</v>
      </c>
      <c r="N2685" s="227">
        <v>17600</v>
      </c>
      <c r="O2685" s="227">
        <v>15000</v>
      </c>
      <c r="P2685" s="227">
        <v>180000</v>
      </c>
      <c r="Q2685" s="227">
        <v>12</v>
      </c>
      <c r="R2685" s="227">
        <v>958</v>
      </c>
      <c r="S2685" s="227">
        <v>168504</v>
      </c>
      <c r="T2685" s="227">
        <v>13001</v>
      </c>
      <c r="U2685" s="227">
        <v>165210270</v>
      </c>
      <c r="V2685" s="227">
        <v>-8998096</v>
      </c>
      <c r="W2685" s="143">
        <v>46034</v>
      </c>
      <c r="X2685" s="143">
        <v>46035</v>
      </c>
      <c r="Y2685">
        <f t="shared" si="83"/>
        <v>168504</v>
      </c>
    </row>
    <row r="2686" spans="1:25">
      <c r="A2686" s="1" t="str">
        <f t="shared" si="82"/>
        <v>060171057501000</v>
      </c>
      <c r="B2686" s="142" t="s">
        <v>70</v>
      </c>
      <c r="C2686" s="142" t="s">
        <v>706</v>
      </c>
      <c r="D2686" s="142" t="s">
        <v>3523</v>
      </c>
      <c r="E2686" s="142" t="s">
        <v>20</v>
      </c>
      <c r="F2686" s="142" t="s">
        <v>925</v>
      </c>
      <c r="G2686" s="142" t="s">
        <v>926</v>
      </c>
      <c r="H2686" s="142" t="s">
        <v>927</v>
      </c>
      <c r="I2686" s="142" t="s">
        <v>21</v>
      </c>
      <c r="J2686" s="142">
        <v>1</v>
      </c>
      <c r="K2686" s="142">
        <v>72</v>
      </c>
      <c r="L2686" s="227">
        <v>159</v>
      </c>
      <c r="M2686" s="227">
        <v>937941</v>
      </c>
      <c r="N2686" s="227">
        <v>8600</v>
      </c>
      <c r="O2686" s="227">
        <v>8600</v>
      </c>
      <c r="P2686" s="227">
        <v>619200</v>
      </c>
      <c r="Q2686" s="227"/>
      <c r="R2686" s="227"/>
      <c r="S2686" s="227"/>
      <c r="T2686" s="227">
        <v>66</v>
      </c>
      <c r="U2686" s="227">
        <v>511351</v>
      </c>
      <c r="V2686" s="227">
        <v>122017</v>
      </c>
      <c r="W2686" s="143">
        <v>46025</v>
      </c>
      <c r="X2686" s="143">
        <v>46035</v>
      </c>
      <c r="Y2686">
        <f t="shared" si="83"/>
        <v>619200</v>
      </c>
    </row>
    <row r="2687" spans="1:25">
      <c r="A2687" s="1" t="str">
        <f t="shared" si="82"/>
        <v>060171058499000</v>
      </c>
      <c r="B2687" s="142" t="s">
        <v>70</v>
      </c>
      <c r="C2687" s="142" t="s">
        <v>706</v>
      </c>
      <c r="D2687" s="142" t="s">
        <v>3528</v>
      </c>
      <c r="E2687" s="142" t="s">
        <v>27</v>
      </c>
      <c r="F2687" s="142" t="s">
        <v>236</v>
      </c>
      <c r="G2687" s="142" t="s">
        <v>237</v>
      </c>
      <c r="H2687" s="142" t="s">
        <v>238</v>
      </c>
      <c r="I2687" s="142" t="s">
        <v>21</v>
      </c>
      <c r="J2687" s="142">
        <v>1</v>
      </c>
      <c r="K2687" s="142">
        <v>12</v>
      </c>
      <c r="L2687" s="227">
        <v>1039</v>
      </c>
      <c r="M2687" s="227">
        <v>2464900</v>
      </c>
      <c r="N2687" s="227">
        <v>3300</v>
      </c>
      <c r="O2687" s="227">
        <v>3200</v>
      </c>
      <c r="P2687" s="227">
        <v>38400</v>
      </c>
      <c r="Q2687" s="227">
        <v>12</v>
      </c>
      <c r="R2687" s="227">
        <v>350</v>
      </c>
      <c r="S2687" s="227">
        <v>34200</v>
      </c>
      <c r="T2687" s="227">
        <v>457</v>
      </c>
      <c r="U2687" s="227">
        <v>1203963</v>
      </c>
      <c r="V2687" s="227">
        <v>119787</v>
      </c>
      <c r="W2687" s="143">
        <v>46035</v>
      </c>
      <c r="X2687" s="143">
        <v>46035</v>
      </c>
      <c r="Y2687">
        <f t="shared" si="83"/>
        <v>34200</v>
      </c>
    </row>
    <row r="2688" spans="1:25">
      <c r="A2688" s="1" t="str">
        <f t="shared" si="82"/>
        <v>060171063695000</v>
      </c>
      <c r="B2688" s="142" t="s">
        <v>70</v>
      </c>
      <c r="C2688" s="142" t="s">
        <v>706</v>
      </c>
      <c r="D2688" s="142" t="s">
        <v>3511</v>
      </c>
      <c r="E2688" s="142" t="s">
        <v>3512</v>
      </c>
      <c r="F2688" s="142" t="s">
        <v>3543</v>
      </c>
      <c r="G2688" s="142" t="s">
        <v>3544</v>
      </c>
      <c r="H2688" s="142" t="s">
        <v>3545</v>
      </c>
      <c r="I2688" s="142" t="s">
        <v>21</v>
      </c>
      <c r="J2688" s="142">
        <v>1</v>
      </c>
      <c r="K2688" s="142">
        <v>48</v>
      </c>
      <c r="L2688" s="227">
        <v>203</v>
      </c>
      <c r="M2688" s="227">
        <v>4177779</v>
      </c>
      <c r="N2688" s="227">
        <v>24900</v>
      </c>
      <c r="O2688" s="227">
        <v>20500</v>
      </c>
      <c r="P2688" s="227">
        <v>984000</v>
      </c>
      <c r="Q2688" s="227"/>
      <c r="R2688" s="227"/>
      <c r="S2688" s="227"/>
      <c r="T2688" s="227">
        <v>23</v>
      </c>
      <c r="U2688" s="227">
        <v>424775</v>
      </c>
      <c r="V2688" s="227">
        <v>-48569</v>
      </c>
      <c r="W2688" s="143">
        <v>45873</v>
      </c>
      <c r="X2688" s="143">
        <v>46034</v>
      </c>
      <c r="Y2688">
        <f t="shared" si="83"/>
        <v>984000</v>
      </c>
    </row>
    <row r="2689" spans="1:25">
      <c r="A2689" s="1" t="str">
        <f t="shared" si="82"/>
        <v>060171064394000</v>
      </c>
      <c r="B2689" s="142" t="s">
        <v>70</v>
      </c>
      <c r="C2689" s="142" t="s">
        <v>706</v>
      </c>
      <c r="D2689" s="142" t="s">
        <v>3523</v>
      </c>
      <c r="E2689" s="142" t="s">
        <v>20</v>
      </c>
      <c r="F2689" s="142" t="s">
        <v>724</v>
      </c>
      <c r="G2689" s="142" t="s">
        <v>3546</v>
      </c>
      <c r="H2689" s="142" t="s">
        <v>725</v>
      </c>
      <c r="I2689" s="142" t="s">
        <v>21</v>
      </c>
      <c r="J2689" s="142">
        <v>1</v>
      </c>
      <c r="K2689" s="142">
        <v>36</v>
      </c>
      <c r="L2689" s="227">
        <v>1359</v>
      </c>
      <c r="M2689" s="227">
        <v>5033077</v>
      </c>
      <c r="N2689" s="227">
        <v>4700</v>
      </c>
      <c r="O2689" s="227">
        <v>4000</v>
      </c>
      <c r="P2689" s="227">
        <v>144000</v>
      </c>
      <c r="Q2689" s="227"/>
      <c r="R2689" s="227"/>
      <c r="S2689" s="227"/>
      <c r="T2689" s="227">
        <v>31</v>
      </c>
      <c r="U2689" s="227">
        <v>111712</v>
      </c>
      <c r="V2689" s="227">
        <v>-3097</v>
      </c>
      <c r="W2689" s="143">
        <v>46006</v>
      </c>
      <c r="X2689" s="143">
        <v>46032</v>
      </c>
      <c r="Y2689">
        <f t="shared" si="83"/>
        <v>144000</v>
      </c>
    </row>
    <row r="2690" spans="1:25">
      <c r="A2690" s="1" t="str">
        <f t="shared" si="82"/>
        <v>060171064670000</v>
      </c>
      <c r="B2690" s="142" t="s">
        <v>70</v>
      </c>
      <c r="C2690" s="142" t="s">
        <v>706</v>
      </c>
      <c r="D2690" s="142" t="s">
        <v>3523</v>
      </c>
      <c r="E2690" s="142" t="s">
        <v>20</v>
      </c>
      <c r="F2690" s="142" t="s">
        <v>242</v>
      </c>
      <c r="G2690" s="142" t="s">
        <v>243</v>
      </c>
      <c r="H2690" s="142" t="s">
        <v>244</v>
      </c>
      <c r="I2690" s="142" t="s">
        <v>21</v>
      </c>
      <c r="J2690" s="142">
        <v>1</v>
      </c>
      <c r="K2690" s="142">
        <v>16</v>
      </c>
      <c r="L2690" s="227">
        <v>93</v>
      </c>
      <c r="M2690" s="227">
        <v>1567706</v>
      </c>
      <c r="N2690" s="227">
        <v>21900</v>
      </c>
      <c r="O2690" s="227">
        <v>20900</v>
      </c>
      <c r="P2690" s="227">
        <v>334400</v>
      </c>
      <c r="Q2690" s="227">
        <v>16</v>
      </c>
      <c r="R2690" s="227">
        <v>1300</v>
      </c>
      <c r="S2690" s="227">
        <v>313600</v>
      </c>
      <c r="T2690" s="227">
        <v>78</v>
      </c>
      <c r="U2690" s="227">
        <v>1534407</v>
      </c>
      <c r="V2690" s="227">
        <v>219557</v>
      </c>
      <c r="W2690" s="143">
        <v>46031</v>
      </c>
      <c r="X2690" s="143">
        <v>46035</v>
      </c>
      <c r="Y2690">
        <f t="shared" si="83"/>
        <v>313600</v>
      </c>
    </row>
    <row r="2691" spans="1:25">
      <c r="A2691" s="1" t="str">
        <f t="shared" si="82"/>
        <v>060171064680000</v>
      </c>
      <c r="B2691" s="142" t="s">
        <v>70</v>
      </c>
      <c r="C2691" s="142" t="s">
        <v>706</v>
      </c>
      <c r="D2691" s="142" t="s">
        <v>3523</v>
      </c>
      <c r="E2691" s="142" t="s">
        <v>20</v>
      </c>
      <c r="F2691" s="142" t="s">
        <v>248</v>
      </c>
      <c r="G2691" s="142" t="s">
        <v>249</v>
      </c>
      <c r="H2691" s="142" t="s">
        <v>250</v>
      </c>
      <c r="I2691" s="142" t="s">
        <v>21</v>
      </c>
      <c r="J2691" s="142">
        <v>1</v>
      </c>
      <c r="K2691" s="142">
        <v>28</v>
      </c>
      <c r="L2691" s="227">
        <v>3091</v>
      </c>
      <c r="M2691" s="227">
        <v>27289962</v>
      </c>
      <c r="N2691" s="227">
        <v>10200</v>
      </c>
      <c r="O2691" s="227">
        <v>9500</v>
      </c>
      <c r="P2691" s="227">
        <v>266000</v>
      </c>
      <c r="Q2691" s="227">
        <v>28</v>
      </c>
      <c r="R2691" s="227">
        <v>100</v>
      </c>
      <c r="S2691" s="227">
        <v>263200</v>
      </c>
      <c r="T2691" s="227">
        <v>19554</v>
      </c>
      <c r="U2691" s="227">
        <v>145747995</v>
      </c>
      <c r="V2691" s="227">
        <v>-26891251</v>
      </c>
      <c r="W2691" s="143">
        <v>46031</v>
      </c>
      <c r="X2691" s="143">
        <v>46035</v>
      </c>
      <c r="Y2691">
        <f t="shared" si="83"/>
        <v>263200</v>
      </c>
    </row>
    <row r="2692" spans="1:25">
      <c r="A2692" s="1" t="str">
        <f t="shared" si="82"/>
        <v>060171065842000</v>
      </c>
      <c r="B2692" s="142" t="s">
        <v>70</v>
      </c>
      <c r="C2692" s="142" t="s">
        <v>706</v>
      </c>
      <c r="D2692" s="142" t="s">
        <v>3494</v>
      </c>
      <c r="E2692" s="142" t="s">
        <v>2486</v>
      </c>
      <c r="F2692" s="142" t="s">
        <v>43</v>
      </c>
      <c r="G2692" s="142" t="s">
        <v>2508</v>
      </c>
      <c r="H2692" s="142" t="s">
        <v>2509</v>
      </c>
      <c r="I2692" s="142" t="s">
        <v>23</v>
      </c>
      <c r="J2692" s="142">
        <v>1</v>
      </c>
      <c r="K2692" s="142">
        <v>48</v>
      </c>
      <c r="L2692" s="227">
        <v>238</v>
      </c>
      <c r="M2692" s="227">
        <v>2664851</v>
      </c>
      <c r="N2692" s="227">
        <v>13700</v>
      </c>
      <c r="O2692" s="227">
        <v>13700</v>
      </c>
      <c r="P2692" s="227">
        <v>657600</v>
      </c>
      <c r="Q2692" s="227"/>
      <c r="R2692" s="227"/>
      <c r="S2692" s="227"/>
      <c r="T2692" s="227">
        <v>0</v>
      </c>
      <c r="U2692" s="227">
        <v>0</v>
      </c>
      <c r="V2692" s="227">
        <v>0</v>
      </c>
      <c r="W2692" s="143">
        <v>45978</v>
      </c>
      <c r="X2692" s="143">
        <v>46015</v>
      </c>
      <c r="Y2692">
        <f t="shared" si="83"/>
        <v>657600</v>
      </c>
    </row>
    <row r="2693" spans="1:25">
      <c r="A2693" s="1" t="str">
        <f t="shared" ref="A2693:A2756" si="84">B2693&amp;F2693</f>
        <v>060171066078000</v>
      </c>
      <c r="B2693" s="142" t="s">
        <v>70</v>
      </c>
      <c r="C2693" s="142" t="s">
        <v>706</v>
      </c>
      <c r="D2693" s="142" t="s">
        <v>3494</v>
      </c>
      <c r="E2693" s="142" t="s">
        <v>2486</v>
      </c>
      <c r="F2693" s="142" t="s">
        <v>44</v>
      </c>
      <c r="G2693" s="142" t="s">
        <v>2513</v>
      </c>
      <c r="H2693" s="142" t="s">
        <v>2514</v>
      </c>
      <c r="I2693" s="142" t="s">
        <v>23</v>
      </c>
      <c r="J2693" s="142">
        <v>1</v>
      </c>
      <c r="K2693" s="142">
        <v>45</v>
      </c>
      <c r="L2693" s="227">
        <v>5</v>
      </c>
      <c r="M2693" s="227">
        <v>39671</v>
      </c>
      <c r="N2693" s="227">
        <v>10200</v>
      </c>
      <c r="O2693" s="227">
        <v>10200</v>
      </c>
      <c r="P2693" s="227">
        <v>459000</v>
      </c>
      <c r="Q2693" s="227"/>
      <c r="R2693" s="227"/>
      <c r="S2693" s="227"/>
      <c r="T2693" s="227">
        <v>16</v>
      </c>
      <c r="U2693" s="227">
        <v>143514</v>
      </c>
      <c r="V2693" s="227">
        <v>16565</v>
      </c>
      <c r="W2693" s="143">
        <v>46030</v>
      </c>
      <c r="X2693" s="143">
        <v>46030</v>
      </c>
      <c r="Y2693">
        <f t="shared" ref="Y2693:Y2756" si="85">IF(S2693&gt;0,S2693,P2693)</f>
        <v>459000</v>
      </c>
    </row>
    <row r="2694" spans="1:25">
      <c r="A2694" s="1" t="str">
        <f t="shared" si="84"/>
        <v>060171067510000</v>
      </c>
      <c r="B2694" s="142" t="s">
        <v>70</v>
      </c>
      <c r="C2694" s="142" t="s">
        <v>706</v>
      </c>
      <c r="D2694" s="142" t="s">
        <v>3523</v>
      </c>
      <c r="E2694" s="142" t="s">
        <v>20</v>
      </c>
      <c r="F2694" s="142" t="s">
        <v>460</v>
      </c>
      <c r="G2694" s="142" t="s">
        <v>461</v>
      </c>
      <c r="H2694" s="142" t="s">
        <v>462</v>
      </c>
      <c r="I2694" s="142" t="s">
        <v>21</v>
      </c>
      <c r="J2694" s="142">
        <v>1</v>
      </c>
      <c r="K2694" s="142">
        <v>16</v>
      </c>
      <c r="L2694" s="227">
        <v>2759</v>
      </c>
      <c r="M2694" s="227">
        <v>36142899</v>
      </c>
      <c r="N2694" s="227">
        <v>17500</v>
      </c>
      <c r="O2694" s="227">
        <v>17500</v>
      </c>
      <c r="P2694" s="227">
        <v>280000</v>
      </c>
      <c r="Q2694" s="227"/>
      <c r="R2694" s="227"/>
      <c r="S2694" s="227"/>
      <c r="T2694" s="227">
        <v>375</v>
      </c>
      <c r="U2694" s="227">
        <v>6152271</v>
      </c>
      <c r="V2694" s="227">
        <v>1239771</v>
      </c>
      <c r="W2694" s="143">
        <v>46028</v>
      </c>
      <c r="X2694" s="143">
        <v>46035</v>
      </c>
      <c r="Y2694">
        <f t="shared" si="85"/>
        <v>280000</v>
      </c>
    </row>
    <row r="2695" spans="1:25">
      <c r="A2695" s="1" t="str">
        <f t="shared" si="84"/>
        <v>060171068899000</v>
      </c>
      <c r="B2695" s="142" t="s">
        <v>70</v>
      </c>
      <c r="C2695" s="142" t="s">
        <v>706</v>
      </c>
      <c r="D2695" s="142" t="s">
        <v>3534</v>
      </c>
      <c r="E2695" s="142" t="s">
        <v>2492</v>
      </c>
      <c r="F2695" s="142" t="s">
        <v>45</v>
      </c>
      <c r="G2695" s="142" t="s">
        <v>2518</v>
      </c>
      <c r="H2695" s="142" t="s">
        <v>2519</v>
      </c>
      <c r="I2695" s="142" t="s">
        <v>23</v>
      </c>
      <c r="J2695" s="142">
        <v>1</v>
      </c>
      <c r="K2695" s="142">
        <v>60</v>
      </c>
      <c r="L2695" s="227">
        <v>62</v>
      </c>
      <c r="M2695" s="227">
        <v>243181</v>
      </c>
      <c r="N2695" s="227">
        <v>4800</v>
      </c>
      <c r="O2695" s="227">
        <v>4800</v>
      </c>
      <c r="P2695" s="227">
        <v>288000</v>
      </c>
      <c r="Q2695" s="227">
        <v>60</v>
      </c>
      <c r="R2695" s="227">
        <v>383</v>
      </c>
      <c r="S2695" s="227">
        <v>265020</v>
      </c>
      <c r="T2695" s="227">
        <v>31</v>
      </c>
      <c r="U2695" s="227">
        <v>132658</v>
      </c>
      <c r="V2695" s="227">
        <v>11067</v>
      </c>
      <c r="W2695" s="143">
        <v>45995</v>
      </c>
      <c r="X2695" s="143">
        <v>46025</v>
      </c>
      <c r="Y2695">
        <f t="shared" si="85"/>
        <v>265020</v>
      </c>
    </row>
    <row r="2696" spans="1:25">
      <c r="A2696" s="1" t="str">
        <f t="shared" si="84"/>
        <v>060171070906000</v>
      </c>
      <c r="B2696" s="142" t="s">
        <v>70</v>
      </c>
      <c r="C2696" s="142" t="s">
        <v>706</v>
      </c>
      <c r="D2696" s="142" t="s">
        <v>3497</v>
      </c>
      <c r="E2696" s="142" t="s">
        <v>24</v>
      </c>
      <c r="F2696" s="142" t="s">
        <v>254</v>
      </c>
      <c r="G2696" s="142" t="s">
        <v>255</v>
      </c>
      <c r="H2696" s="142" t="s">
        <v>256</v>
      </c>
      <c r="I2696" s="142" t="s">
        <v>23</v>
      </c>
      <c r="J2696" s="142">
        <v>1</v>
      </c>
      <c r="K2696" s="142">
        <v>60</v>
      </c>
      <c r="L2696" s="227">
        <v>4854</v>
      </c>
      <c r="M2696" s="227">
        <v>19267079</v>
      </c>
      <c r="N2696" s="227">
        <v>4500</v>
      </c>
      <c r="O2696" s="227">
        <v>4500</v>
      </c>
      <c r="P2696" s="227">
        <v>270000</v>
      </c>
      <c r="Q2696" s="227">
        <v>60</v>
      </c>
      <c r="R2696" s="227">
        <v>75</v>
      </c>
      <c r="S2696" s="227">
        <v>265500</v>
      </c>
      <c r="T2696" s="227">
        <v>1355</v>
      </c>
      <c r="U2696" s="227">
        <v>5412162</v>
      </c>
      <c r="V2696" s="227">
        <v>33733</v>
      </c>
      <c r="W2696" s="143">
        <v>46030</v>
      </c>
      <c r="X2696" s="143">
        <v>46035</v>
      </c>
      <c r="Y2696">
        <f t="shared" si="85"/>
        <v>265500</v>
      </c>
    </row>
    <row r="2697" spans="1:25">
      <c r="A2697" s="1" t="str">
        <f t="shared" si="84"/>
        <v>060171071008000</v>
      </c>
      <c r="B2697" s="142" t="s">
        <v>70</v>
      </c>
      <c r="C2697" s="142" t="s">
        <v>706</v>
      </c>
      <c r="D2697" s="142" t="s">
        <v>3523</v>
      </c>
      <c r="E2697" s="142" t="s">
        <v>20</v>
      </c>
      <c r="F2697" s="142" t="s">
        <v>260</v>
      </c>
      <c r="G2697" s="142" t="s">
        <v>261</v>
      </c>
      <c r="H2697" s="142" t="s">
        <v>262</v>
      </c>
      <c r="I2697" s="142" t="s">
        <v>21</v>
      </c>
      <c r="J2697" s="142">
        <v>1</v>
      </c>
      <c r="K2697" s="142">
        <v>12</v>
      </c>
      <c r="L2697" s="227">
        <v>556</v>
      </c>
      <c r="M2697" s="227">
        <v>4043788</v>
      </c>
      <c r="N2697" s="227">
        <v>8500</v>
      </c>
      <c r="O2697" s="227">
        <v>8500</v>
      </c>
      <c r="P2697" s="227">
        <v>102000</v>
      </c>
      <c r="Q2697" s="227">
        <v>12</v>
      </c>
      <c r="R2697" s="227">
        <v>100</v>
      </c>
      <c r="S2697" s="227">
        <v>100800</v>
      </c>
      <c r="T2697" s="227">
        <v>704</v>
      </c>
      <c r="U2697" s="227">
        <v>5348829</v>
      </c>
      <c r="V2697" s="227">
        <v>228637</v>
      </c>
      <c r="W2697" s="143">
        <v>46024</v>
      </c>
      <c r="X2697" s="143">
        <v>46035</v>
      </c>
      <c r="Y2697">
        <f t="shared" si="85"/>
        <v>100800</v>
      </c>
    </row>
    <row r="2698" spans="1:25">
      <c r="A2698" s="1" t="str">
        <f t="shared" si="84"/>
        <v>060171071171000</v>
      </c>
      <c r="B2698" s="142" t="s">
        <v>70</v>
      </c>
      <c r="C2698" s="142" t="s">
        <v>706</v>
      </c>
      <c r="D2698" s="142" t="s">
        <v>3511</v>
      </c>
      <c r="E2698" s="142" t="s">
        <v>3512</v>
      </c>
      <c r="F2698" s="142" t="s">
        <v>3547</v>
      </c>
      <c r="G2698" s="142" t="s">
        <v>3548</v>
      </c>
      <c r="H2698" s="142" t="s">
        <v>3549</v>
      </c>
      <c r="I2698" s="142" t="s">
        <v>21</v>
      </c>
      <c r="J2698" s="142">
        <v>1</v>
      </c>
      <c r="K2698" s="142">
        <v>12</v>
      </c>
      <c r="L2698" s="227">
        <v>92</v>
      </c>
      <c r="M2698" s="227">
        <v>4474515</v>
      </c>
      <c r="N2698" s="227">
        <v>67000</v>
      </c>
      <c r="O2698" s="227">
        <v>50900</v>
      </c>
      <c r="P2698" s="227">
        <v>610800</v>
      </c>
      <c r="Q2698" s="227"/>
      <c r="R2698" s="227"/>
      <c r="S2698" s="227"/>
      <c r="T2698" s="227">
        <v>49</v>
      </c>
      <c r="U2698" s="227">
        <v>2379910</v>
      </c>
      <c r="V2698" s="227">
        <v>-3256</v>
      </c>
      <c r="W2698" s="143">
        <v>46032</v>
      </c>
      <c r="X2698" s="143">
        <v>46030</v>
      </c>
      <c r="Y2698">
        <f t="shared" si="85"/>
        <v>610800</v>
      </c>
    </row>
    <row r="2699" spans="1:25">
      <c r="A2699" s="1" t="str">
        <f t="shared" si="84"/>
        <v>060171071173000</v>
      </c>
      <c r="B2699" s="142" t="s">
        <v>70</v>
      </c>
      <c r="C2699" s="142" t="s">
        <v>706</v>
      </c>
      <c r="D2699" s="142" t="s">
        <v>3511</v>
      </c>
      <c r="E2699" s="142" t="s">
        <v>3512</v>
      </c>
      <c r="F2699" s="142" t="s">
        <v>3550</v>
      </c>
      <c r="G2699" s="142" t="s">
        <v>3551</v>
      </c>
      <c r="H2699" s="142" t="s">
        <v>3552</v>
      </c>
      <c r="I2699" s="142" t="s">
        <v>21</v>
      </c>
      <c r="J2699" s="142">
        <v>1</v>
      </c>
      <c r="K2699" s="142">
        <v>12</v>
      </c>
      <c r="L2699" s="227">
        <v>123</v>
      </c>
      <c r="M2699" s="227">
        <v>5982213</v>
      </c>
      <c r="N2699" s="227">
        <v>62900</v>
      </c>
      <c r="O2699" s="227">
        <v>62900</v>
      </c>
      <c r="P2699" s="227">
        <v>754800</v>
      </c>
      <c r="Q2699" s="227"/>
      <c r="R2699" s="227"/>
      <c r="S2699" s="227"/>
      <c r="T2699" s="227">
        <v>71</v>
      </c>
      <c r="U2699" s="227">
        <v>3349459</v>
      </c>
      <c r="V2699" s="227">
        <v>-103689</v>
      </c>
      <c r="W2699" s="143">
        <v>46032</v>
      </c>
      <c r="X2699" s="143">
        <v>46034</v>
      </c>
      <c r="Y2699">
        <f t="shared" si="85"/>
        <v>754800</v>
      </c>
    </row>
    <row r="2700" spans="1:25">
      <c r="A2700" s="1" t="str">
        <f t="shared" si="84"/>
        <v>060171071606000</v>
      </c>
      <c r="B2700" s="142" t="s">
        <v>70</v>
      </c>
      <c r="C2700" s="142" t="s">
        <v>706</v>
      </c>
      <c r="D2700" s="142" t="s">
        <v>3523</v>
      </c>
      <c r="E2700" s="142" t="s">
        <v>20</v>
      </c>
      <c r="F2700" s="142" t="s">
        <v>266</v>
      </c>
      <c r="G2700" s="142" t="s">
        <v>267</v>
      </c>
      <c r="H2700" s="142" t="s">
        <v>268</v>
      </c>
      <c r="I2700" s="142" t="s">
        <v>21</v>
      </c>
      <c r="J2700" s="142">
        <v>1</v>
      </c>
      <c r="K2700" s="142">
        <v>9</v>
      </c>
      <c r="L2700" s="227">
        <v>0</v>
      </c>
      <c r="M2700" s="227">
        <v>0</v>
      </c>
      <c r="N2700" s="227">
        <v>18200</v>
      </c>
      <c r="O2700" s="227">
        <v>18500</v>
      </c>
      <c r="P2700" s="227">
        <v>166500</v>
      </c>
      <c r="Q2700" s="227">
        <v>9</v>
      </c>
      <c r="R2700" s="227">
        <v>1600</v>
      </c>
      <c r="S2700" s="227">
        <v>152100</v>
      </c>
      <c r="T2700" s="227">
        <v>0</v>
      </c>
      <c r="U2700" s="227">
        <v>0</v>
      </c>
      <c r="V2700" s="227">
        <v>0</v>
      </c>
      <c r="W2700" s="143">
        <v>46002</v>
      </c>
      <c r="X2700" s="143">
        <v>46004</v>
      </c>
      <c r="Y2700">
        <f t="shared" si="85"/>
        <v>152100</v>
      </c>
    </row>
    <row r="2701" spans="1:25">
      <c r="A2701" s="1" t="str">
        <f t="shared" si="84"/>
        <v>060171072188000</v>
      </c>
      <c r="B2701" s="142" t="s">
        <v>70</v>
      </c>
      <c r="C2701" s="142" t="s">
        <v>706</v>
      </c>
      <c r="D2701" s="142" t="s">
        <v>3494</v>
      </c>
      <c r="E2701" s="142" t="s">
        <v>2486</v>
      </c>
      <c r="F2701" s="142" t="s">
        <v>46</v>
      </c>
      <c r="G2701" s="142" t="s">
        <v>3553</v>
      </c>
      <c r="H2701" s="142" t="s">
        <v>3554</v>
      </c>
      <c r="I2701" s="142" t="s">
        <v>23</v>
      </c>
      <c r="J2701" s="142">
        <v>1</v>
      </c>
      <c r="K2701" s="142">
        <v>42</v>
      </c>
      <c r="L2701" s="227">
        <v>4</v>
      </c>
      <c r="M2701" s="227">
        <v>39899</v>
      </c>
      <c r="N2701" s="227">
        <v>10900</v>
      </c>
      <c r="O2701" s="227">
        <v>9400</v>
      </c>
      <c r="P2701" s="227">
        <v>394800</v>
      </c>
      <c r="Q2701" s="227"/>
      <c r="R2701" s="227"/>
      <c r="S2701" s="227"/>
      <c r="T2701" s="227">
        <v>0</v>
      </c>
      <c r="U2701" s="227">
        <v>0</v>
      </c>
      <c r="V2701" s="227">
        <v>0</v>
      </c>
      <c r="W2701" s="143">
        <v>45786</v>
      </c>
      <c r="X2701" s="143">
        <v>45996</v>
      </c>
      <c r="Y2701">
        <f t="shared" si="85"/>
        <v>394800</v>
      </c>
    </row>
    <row r="2702" spans="1:25">
      <c r="A2702" s="1" t="str">
        <f t="shared" si="84"/>
        <v>060171072194000</v>
      </c>
      <c r="B2702" s="142" t="s">
        <v>70</v>
      </c>
      <c r="C2702" s="142" t="s">
        <v>706</v>
      </c>
      <c r="D2702" s="142" t="s">
        <v>3523</v>
      </c>
      <c r="E2702" s="142" t="s">
        <v>20</v>
      </c>
      <c r="F2702" s="142" t="s">
        <v>272</v>
      </c>
      <c r="G2702" s="142" t="s">
        <v>273</v>
      </c>
      <c r="H2702" s="142" t="s">
        <v>3555</v>
      </c>
      <c r="I2702" s="142" t="s">
        <v>21</v>
      </c>
      <c r="J2702" s="142">
        <v>1</v>
      </c>
      <c r="K2702" s="142">
        <v>24</v>
      </c>
      <c r="L2702" s="227">
        <v>7</v>
      </c>
      <c r="M2702" s="227">
        <v>40446</v>
      </c>
      <c r="N2702" s="227">
        <v>8300</v>
      </c>
      <c r="O2702" s="227">
        <v>6500</v>
      </c>
      <c r="P2702" s="227">
        <v>156000</v>
      </c>
      <c r="Q2702" s="227">
        <v>24</v>
      </c>
      <c r="R2702" s="227">
        <v>100</v>
      </c>
      <c r="S2702" s="227">
        <v>153600</v>
      </c>
      <c r="T2702" s="227">
        <v>16</v>
      </c>
      <c r="U2702" s="227">
        <v>118018</v>
      </c>
      <c r="V2702" s="227">
        <v>25570</v>
      </c>
      <c r="W2702" s="143">
        <v>45838</v>
      </c>
      <c r="X2702" s="143">
        <v>46035</v>
      </c>
      <c r="Y2702">
        <f t="shared" si="85"/>
        <v>153600</v>
      </c>
    </row>
    <row r="2703" spans="1:25">
      <c r="A2703" s="1" t="str">
        <f t="shared" si="84"/>
        <v>060171074335000</v>
      </c>
      <c r="B2703" s="142" t="s">
        <v>70</v>
      </c>
      <c r="C2703" s="142" t="s">
        <v>706</v>
      </c>
      <c r="D2703" s="142" t="s">
        <v>3494</v>
      </c>
      <c r="E2703" s="142" t="s">
        <v>2486</v>
      </c>
      <c r="F2703" s="142" t="s">
        <v>98</v>
      </c>
      <c r="G2703" s="142" t="s">
        <v>2752</v>
      </c>
      <c r="H2703" s="142" t="s">
        <v>2753</v>
      </c>
      <c r="I2703" s="142" t="s">
        <v>23</v>
      </c>
      <c r="J2703" s="142">
        <v>1</v>
      </c>
      <c r="K2703" s="142">
        <v>30</v>
      </c>
      <c r="L2703" s="227">
        <v>200</v>
      </c>
      <c r="M2703" s="227">
        <v>7515972</v>
      </c>
      <c r="N2703" s="227">
        <v>45800</v>
      </c>
      <c r="O2703" s="227">
        <v>45800</v>
      </c>
      <c r="P2703" s="227">
        <v>1374000</v>
      </c>
      <c r="Q2703" s="227"/>
      <c r="R2703" s="227"/>
      <c r="S2703" s="227"/>
      <c r="T2703" s="227">
        <v>0</v>
      </c>
      <c r="U2703" s="227">
        <v>0</v>
      </c>
      <c r="V2703" s="227">
        <v>0</v>
      </c>
      <c r="W2703" s="143">
        <v>45997</v>
      </c>
      <c r="X2703" s="143">
        <v>45955</v>
      </c>
      <c r="Y2703">
        <f t="shared" si="85"/>
        <v>1374000</v>
      </c>
    </row>
    <row r="2704" spans="1:25">
      <c r="A2704" s="1" t="str">
        <f t="shared" si="84"/>
        <v>060171074585000</v>
      </c>
      <c r="B2704" s="142" t="s">
        <v>70</v>
      </c>
      <c r="C2704" s="142" t="s">
        <v>706</v>
      </c>
      <c r="D2704" s="142" t="s">
        <v>3511</v>
      </c>
      <c r="E2704" s="142" t="s">
        <v>3512</v>
      </c>
      <c r="F2704" s="142" t="s">
        <v>3556</v>
      </c>
      <c r="G2704" s="142" t="s">
        <v>3557</v>
      </c>
      <c r="H2704" s="142" t="s">
        <v>3558</v>
      </c>
      <c r="I2704" s="142" t="s">
        <v>21</v>
      </c>
      <c r="J2704" s="142">
        <v>1</v>
      </c>
      <c r="K2704" s="142">
        <v>1</v>
      </c>
      <c r="L2704" s="227">
        <v>20</v>
      </c>
      <c r="M2704" s="227">
        <v>1085000</v>
      </c>
      <c r="N2704" s="227">
        <v>82900</v>
      </c>
      <c r="O2704" s="227">
        <v>82900</v>
      </c>
      <c r="P2704" s="227">
        <v>82900</v>
      </c>
      <c r="Q2704" s="227"/>
      <c r="R2704" s="227"/>
      <c r="S2704" s="227"/>
      <c r="T2704" s="227">
        <v>38</v>
      </c>
      <c r="U2704" s="227">
        <v>1419009</v>
      </c>
      <c r="V2704" s="227">
        <v>-642492</v>
      </c>
      <c r="W2704" s="143">
        <v>45854</v>
      </c>
      <c r="X2704" s="143">
        <v>46030</v>
      </c>
      <c r="Y2704">
        <f t="shared" si="85"/>
        <v>82900</v>
      </c>
    </row>
    <row r="2705" spans="1:25">
      <c r="A2705" s="1" t="str">
        <f t="shared" si="84"/>
        <v>060171074674000</v>
      </c>
      <c r="B2705" s="142" t="s">
        <v>70</v>
      </c>
      <c r="C2705" s="142" t="s">
        <v>706</v>
      </c>
      <c r="D2705" s="142" t="s">
        <v>3495</v>
      </c>
      <c r="E2705" s="142" t="s">
        <v>3496</v>
      </c>
      <c r="F2705" s="142" t="s">
        <v>278</v>
      </c>
      <c r="G2705" s="142" t="s">
        <v>279</v>
      </c>
      <c r="H2705" s="142" t="s">
        <v>3559</v>
      </c>
      <c r="I2705" s="142" t="s">
        <v>21</v>
      </c>
      <c r="J2705" s="142">
        <v>1</v>
      </c>
      <c r="K2705" s="142">
        <v>20</v>
      </c>
      <c r="L2705" s="227">
        <v>352</v>
      </c>
      <c r="M2705" s="227">
        <v>2513565</v>
      </c>
      <c r="N2705" s="227">
        <v>8600</v>
      </c>
      <c r="O2705" s="227">
        <v>8600</v>
      </c>
      <c r="P2705" s="227">
        <v>172000</v>
      </c>
      <c r="Q2705" s="227">
        <v>20</v>
      </c>
      <c r="R2705" s="227">
        <v>600</v>
      </c>
      <c r="S2705" s="227">
        <v>160000</v>
      </c>
      <c r="T2705" s="227">
        <v>79</v>
      </c>
      <c r="U2705" s="227">
        <v>581982</v>
      </c>
      <c r="V2705" s="227">
        <v>17858</v>
      </c>
      <c r="W2705" s="143">
        <v>46032</v>
      </c>
      <c r="X2705" s="143">
        <v>46035</v>
      </c>
      <c r="Y2705">
        <f t="shared" si="85"/>
        <v>160000</v>
      </c>
    </row>
    <row r="2706" spans="1:25">
      <c r="A2706" s="1" t="str">
        <f t="shared" si="84"/>
        <v>060171074883000</v>
      </c>
      <c r="B2706" s="142" t="s">
        <v>70</v>
      </c>
      <c r="C2706" s="142" t="s">
        <v>706</v>
      </c>
      <c r="D2706" s="142" t="s">
        <v>3495</v>
      </c>
      <c r="E2706" s="142" t="s">
        <v>3496</v>
      </c>
      <c r="F2706" s="142" t="s">
        <v>284</v>
      </c>
      <c r="G2706" s="142" t="s">
        <v>285</v>
      </c>
      <c r="H2706" s="142" t="s">
        <v>286</v>
      </c>
      <c r="I2706" s="142" t="s">
        <v>21</v>
      </c>
      <c r="J2706" s="142">
        <v>1</v>
      </c>
      <c r="K2706" s="142">
        <v>50</v>
      </c>
      <c r="L2706" s="227">
        <v>95</v>
      </c>
      <c r="M2706" s="227">
        <v>1298487</v>
      </c>
      <c r="N2706" s="227">
        <v>17100</v>
      </c>
      <c r="O2706" s="227">
        <v>16000</v>
      </c>
      <c r="P2706" s="227">
        <v>800000</v>
      </c>
      <c r="Q2706" s="227">
        <v>50</v>
      </c>
      <c r="R2706" s="227">
        <v>640</v>
      </c>
      <c r="S2706" s="227">
        <v>768000</v>
      </c>
      <c r="T2706" s="227">
        <v>0</v>
      </c>
      <c r="U2706" s="227">
        <v>0</v>
      </c>
      <c r="V2706" s="227">
        <v>0</v>
      </c>
      <c r="W2706" s="143">
        <v>45960</v>
      </c>
      <c r="X2706" s="143">
        <v>46020</v>
      </c>
      <c r="Y2706">
        <f t="shared" si="85"/>
        <v>768000</v>
      </c>
    </row>
    <row r="2707" spans="1:25">
      <c r="A2707" s="1" t="str">
        <f t="shared" si="84"/>
        <v>060171075557000</v>
      </c>
      <c r="B2707" s="142" t="s">
        <v>70</v>
      </c>
      <c r="C2707" s="142" t="s">
        <v>706</v>
      </c>
      <c r="D2707" s="142" t="s">
        <v>3528</v>
      </c>
      <c r="E2707" s="142" t="s">
        <v>27</v>
      </c>
      <c r="F2707" s="142" t="s">
        <v>290</v>
      </c>
      <c r="G2707" s="142" t="s">
        <v>291</v>
      </c>
      <c r="H2707" s="142" t="s">
        <v>3560</v>
      </c>
      <c r="I2707" s="142" t="s">
        <v>23</v>
      </c>
      <c r="J2707" s="142">
        <v>1</v>
      </c>
      <c r="K2707" s="142">
        <v>25</v>
      </c>
      <c r="L2707" s="227">
        <v>270</v>
      </c>
      <c r="M2707" s="227">
        <v>2508087</v>
      </c>
      <c r="N2707" s="227">
        <v>11700</v>
      </c>
      <c r="O2707" s="227">
        <v>11500</v>
      </c>
      <c r="P2707" s="227">
        <v>287500</v>
      </c>
      <c r="Q2707" s="227">
        <v>25</v>
      </c>
      <c r="R2707" s="227">
        <v>980</v>
      </c>
      <c r="S2707" s="227">
        <v>263000</v>
      </c>
      <c r="T2707" s="227">
        <v>5</v>
      </c>
      <c r="U2707" s="227">
        <v>50901</v>
      </c>
      <c r="V2707" s="227">
        <v>4455</v>
      </c>
      <c r="W2707" s="143">
        <v>45853</v>
      </c>
      <c r="X2707" s="143">
        <v>46033</v>
      </c>
      <c r="Y2707">
        <f t="shared" si="85"/>
        <v>263000</v>
      </c>
    </row>
    <row r="2708" spans="1:25">
      <c r="A2708" s="1" t="str">
        <f t="shared" si="84"/>
        <v>060171076058000</v>
      </c>
      <c r="B2708" s="142" t="s">
        <v>70</v>
      </c>
      <c r="C2708" s="142" t="s">
        <v>706</v>
      </c>
      <c r="D2708" s="142" t="s">
        <v>3534</v>
      </c>
      <c r="E2708" s="142" t="s">
        <v>2492</v>
      </c>
      <c r="F2708" s="142" t="s">
        <v>47</v>
      </c>
      <c r="G2708" s="142" t="s">
        <v>2528</v>
      </c>
      <c r="H2708" s="142" t="s">
        <v>3561</v>
      </c>
      <c r="I2708" s="142" t="s">
        <v>23</v>
      </c>
      <c r="J2708" s="142">
        <v>1</v>
      </c>
      <c r="K2708" s="142">
        <v>72</v>
      </c>
      <c r="L2708" s="227">
        <v>705</v>
      </c>
      <c r="M2708" s="227">
        <v>1038426</v>
      </c>
      <c r="N2708" s="227">
        <v>2000</v>
      </c>
      <c r="O2708" s="227">
        <v>2000</v>
      </c>
      <c r="P2708" s="227">
        <v>144000</v>
      </c>
      <c r="Q2708" s="227">
        <v>72</v>
      </c>
      <c r="R2708" s="227">
        <v>458</v>
      </c>
      <c r="S2708" s="227">
        <v>111024</v>
      </c>
      <c r="T2708" s="227">
        <v>137</v>
      </c>
      <c r="U2708" s="227">
        <v>241802</v>
      </c>
      <c r="V2708" s="227">
        <v>40009</v>
      </c>
      <c r="W2708" s="143">
        <v>45982</v>
      </c>
      <c r="X2708" s="143">
        <v>46035</v>
      </c>
      <c r="Y2708">
        <f t="shared" si="85"/>
        <v>111024</v>
      </c>
    </row>
    <row r="2709" spans="1:25">
      <c r="A2709" s="1" t="str">
        <f t="shared" si="84"/>
        <v>060171077236000</v>
      </c>
      <c r="B2709" s="142" t="s">
        <v>70</v>
      </c>
      <c r="C2709" s="142" t="s">
        <v>706</v>
      </c>
      <c r="D2709" s="142" t="s">
        <v>3495</v>
      </c>
      <c r="E2709" s="142" t="s">
        <v>3496</v>
      </c>
      <c r="F2709" s="142" t="s">
        <v>296</v>
      </c>
      <c r="G2709" s="142" t="s">
        <v>3562</v>
      </c>
      <c r="H2709" s="142" t="s">
        <v>298</v>
      </c>
      <c r="I2709" s="142" t="s">
        <v>21</v>
      </c>
      <c r="J2709" s="142">
        <v>1</v>
      </c>
      <c r="K2709" s="142">
        <v>12</v>
      </c>
      <c r="L2709" s="227">
        <v>57</v>
      </c>
      <c r="M2709" s="227">
        <v>829214</v>
      </c>
      <c r="N2709" s="227">
        <v>18700</v>
      </c>
      <c r="O2709" s="227">
        <v>17000</v>
      </c>
      <c r="P2709" s="227">
        <v>204000</v>
      </c>
      <c r="Q2709" s="227">
        <v>12</v>
      </c>
      <c r="R2709" s="227">
        <v>875</v>
      </c>
      <c r="S2709" s="227">
        <v>193500</v>
      </c>
      <c r="T2709" s="227">
        <v>25</v>
      </c>
      <c r="U2709" s="227">
        <v>382883</v>
      </c>
      <c r="V2709" s="227">
        <v>19193</v>
      </c>
      <c r="W2709" s="143">
        <v>45999</v>
      </c>
      <c r="X2709" s="143">
        <v>46035</v>
      </c>
      <c r="Y2709">
        <f t="shared" si="85"/>
        <v>193500</v>
      </c>
    </row>
    <row r="2710" spans="1:25">
      <c r="A2710" s="1" t="str">
        <f t="shared" si="84"/>
        <v>060171077237000</v>
      </c>
      <c r="B2710" s="142" t="s">
        <v>70</v>
      </c>
      <c r="C2710" s="142" t="s">
        <v>706</v>
      </c>
      <c r="D2710" s="142" t="s">
        <v>3495</v>
      </c>
      <c r="E2710" s="142" t="s">
        <v>3496</v>
      </c>
      <c r="F2710" s="142" t="s">
        <v>302</v>
      </c>
      <c r="G2710" s="142" t="s">
        <v>303</v>
      </c>
      <c r="H2710" s="142" t="s">
        <v>304</v>
      </c>
      <c r="I2710" s="142" t="s">
        <v>21</v>
      </c>
      <c r="J2710" s="142">
        <v>1</v>
      </c>
      <c r="K2710" s="142">
        <v>12</v>
      </c>
      <c r="L2710" s="227">
        <v>537</v>
      </c>
      <c r="M2710" s="227">
        <v>7832709</v>
      </c>
      <c r="N2710" s="227">
        <v>18900</v>
      </c>
      <c r="O2710" s="227">
        <v>17000</v>
      </c>
      <c r="P2710" s="227">
        <v>204000</v>
      </c>
      <c r="Q2710" s="227">
        <v>12</v>
      </c>
      <c r="R2710" s="227">
        <v>758</v>
      </c>
      <c r="S2710" s="227">
        <v>194904</v>
      </c>
      <c r="T2710" s="227">
        <v>74</v>
      </c>
      <c r="U2710" s="227">
        <v>1115765</v>
      </c>
      <c r="V2710" s="227">
        <v>36397</v>
      </c>
      <c r="W2710" s="143">
        <v>46001</v>
      </c>
      <c r="X2710" s="143">
        <v>46035</v>
      </c>
      <c r="Y2710">
        <f t="shared" si="85"/>
        <v>194904</v>
      </c>
    </row>
    <row r="2711" spans="1:25">
      <c r="A2711" s="1" t="str">
        <f t="shared" si="84"/>
        <v>060171077239000</v>
      </c>
      <c r="B2711" s="142" t="s">
        <v>70</v>
      </c>
      <c r="C2711" s="142" t="s">
        <v>706</v>
      </c>
      <c r="D2711" s="142" t="s">
        <v>3523</v>
      </c>
      <c r="E2711" s="142" t="s">
        <v>20</v>
      </c>
      <c r="F2711" s="142" t="s">
        <v>467</v>
      </c>
      <c r="G2711" s="142" t="s">
        <v>468</v>
      </c>
      <c r="H2711" s="142" t="s">
        <v>469</v>
      </c>
      <c r="I2711" s="142" t="s">
        <v>21</v>
      </c>
      <c r="J2711" s="142">
        <v>1</v>
      </c>
      <c r="K2711" s="142">
        <v>30</v>
      </c>
      <c r="L2711" s="227">
        <v>60</v>
      </c>
      <c r="M2711" s="227">
        <v>629100</v>
      </c>
      <c r="N2711" s="227">
        <v>13400</v>
      </c>
      <c r="O2711" s="227">
        <v>13400</v>
      </c>
      <c r="P2711" s="227">
        <v>402000</v>
      </c>
      <c r="Q2711" s="227">
        <v>30</v>
      </c>
      <c r="R2711" s="227">
        <v>600</v>
      </c>
      <c r="S2711" s="227">
        <v>384000</v>
      </c>
      <c r="T2711" s="227">
        <v>0</v>
      </c>
      <c r="U2711" s="227">
        <v>0</v>
      </c>
      <c r="V2711" s="227">
        <v>0</v>
      </c>
      <c r="W2711" s="143">
        <v>46020</v>
      </c>
      <c r="X2711" s="143">
        <v>46008</v>
      </c>
      <c r="Y2711">
        <f t="shared" si="85"/>
        <v>384000</v>
      </c>
    </row>
    <row r="2712" spans="1:25">
      <c r="A2712" s="1" t="str">
        <f t="shared" si="84"/>
        <v>060171077650000</v>
      </c>
      <c r="B2712" s="142" t="s">
        <v>70</v>
      </c>
      <c r="C2712" s="142" t="s">
        <v>706</v>
      </c>
      <c r="D2712" s="142" t="s">
        <v>3534</v>
      </c>
      <c r="E2712" s="142" t="s">
        <v>2492</v>
      </c>
      <c r="F2712" s="142" t="s">
        <v>48</v>
      </c>
      <c r="G2712" s="142" t="s">
        <v>2533</v>
      </c>
      <c r="H2712" s="142" t="s">
        <v>2534</v>
      </c>
      <c r="I2712" s="142" t="s">
        <v>21</v>
      </c>
      <c r="J2712" s="142">
        <v>1</v>
      </c>
      <c r="K2712" s="142">
        <v>60</v>
      </c>
      <c r="L2712" s="227">
        <v>226</v>
      </c>
      <c r="M2712" s="227">
        <v>167976</v>
      </c>
      <c r="N2712" s="227">
        <v>1000</v>
      </c>
      <c r="O2712" s="227">
        <v>1000</v>
      </c>
      <c r="P2712" s="227">
        <v>60000</v>
      </c>
      <c r="Q2712" s="227">
        <v>60</v>
      </c>
      <c r="R2712" s="227">
        <v>150</v>
      </c>
      <c r="S2712" s="227">
        <v>51000</v>
      </c>
      <c r="T2712" s="227">
        <v>135</v>
      </c>
      <c r="U2712" s="227">
        <v>108108</v>
      </c>
      <c r="V2712" s="227">
        <v>7768</v>
      </c>
      <c r="W2712" s="143">
        <v>46018</v>
      </c>
      <c r="X2712" s="143">
        <v>46035</v>
      </c>
      <c r="Y2712">
        <f t="shared" si="85"/>
        <v>51000</v>
      </c>
    </row>
    <row r="2713" spans="1:25">
      <c r="A2713" s="1" t="str">
        <f t="shared" si="84"/>
        <v>060171078236000</v>
      </c>
      <c r="B2713" s="142" t="s">
        <v>70</v>
      </c>
      <c r="C2713" s="142" t="s">
        <v>706</v>
      </c>
      <c r="D2713" s="142" t="s">
        <v>3534</v>
      </c>
      <c r="E2713" s="142" t="s">
        <v>2492</v>
      </c>
      <c r="F2713" s="142" t="s">
        <v>49</v>
      </c>
      <c r="G2713" s="142" t="s">
        <v>2538</v>
      </c>
      <c r="H2713" s="142" t="s">
        <v>2539</v>
      </c>
      <c r="I2713" s="142" t="s">
        <v>21</v>
      </c>
      <c r="J2713" s="142">
        <v>1</v>
      </c>
      <c r="K2713" s="142">
        <v>5</v>
      </c>
      <c r="L2713" s="227">
        <v>0</v>
      </c>
      <c r="M2713" s="227">
        <v>0</v>
      </c>
      <c r="N2713" s="227">
        <v>9600</v>
      </c>
      <c r="O2713" s="227">
        <v>9600</v>
      </c>
      <c r="P2713" s="227">
        <v>48000</v>
      </c>
      <c r="Q2713" s="227">
        <v>5</v>
      </c>
      <c r="R2713" s="227">
        <v>300</v>
      </c>
      <c r="S2713" s="227">
        <v>46500</v>
      </c>
      <c r="T2713" s="227">
        <v>3</v>
      </c>
      <c r="U2713" s="227">
        <v>25946</v>
      </c>
      <c r="V2713" s="227">
        <v>261</v>
      </c>
      <c r="W2713" s="143">
        <v>46029</v>
      </c>
      <c r="X2713" s="143">
        <v>46034</v>
      </c>
      <c r="Y2713">
        <f t="shared" si="85"/>
        <v>46500</v>
      </c>
    </row>
    <row r="2714" spans="1:25">
      <c r="A2714" s="1" t="str">
        <f t="shared" si="84"/>
        <v>060171082607000</v>
      </c>
      <c r="B2714" s="142" t="s">
        <v>70</v>
      </c>
      <c r="C2714" s="142" t="s">
        <v>706</v>
      </c>
      <c r="D2714" s="142" t="s">
        <v>3495</v>
      </c>
      <c r="E2714" s="142" t="s">
        <v>3496</v>
      </c>
      <c r="F2714" s="142" t="s">
        <v>308</v>
      </c>
      <c r="G2714" s="142" t="s">
        <v>309</v>
      </c>
      <c r="H2714" s="142" t="s">
        <v>310</v>
      </c>
      <c r="I2714" s="142" t="s">
        <v>21</v>
      </c>
      <c r="J2714" s="142">
        <v>1</v>
      </c>
      <c r="K2714" s="142">
        <v>12</v>
      </c>
      <c r="L2714" s="227">
        <v>11</v>
      </c>
      <c r="M2714" s="227">
        <v>172869</v>
      </c>
      <c r="N2714" s="227">
        <v>19900</v>
      </c>
      <c r="O2714" s="227">
        <v>17900</v>
      </c>
      <c r="P2714" s="227">
        <v>214800</v>
      </c>
      <c r="Q2714" s="227"/>
      <c r="R2714" s="227"/>
      <c r="S2714" s="227"/>
      <c r="T2714" s="227">
        <v>3588</v>
      </c>
      <c r="U2714" s="227">
        <v>58416216</v>
      </c>
      <c r="V2714" s="227">
        <v>2029637</v>
      </c>
      <c r="W2714" s="143">
        <v>46022</v>
      </c>
      <c r="X2714" s="143">
        <v>46033</v>
      </c>
      <c r="Y2714">
        <f t="shared" si="85"/>
        <v>214800</v>
      </c>
    </row>
    <row r="2715" spans="1:25">
      <c r="A2715" s="1" t="str">
        <f t="shared" si="84"/>
        <v>060171082627000</v>
      </c>
      <c r="B2715" s="142" t="s">
        <v>70</v>
      </c>
      <c r="C2715" s="142" t="s">
        <v>706</v>
      </c>
      <c r="D2715" s="142" t="s">
        <v>3528</v>
      </c>
      <c r="E2715" s="142" t="s">
        <v>27</v>
      </c>
      <c r="F2715" s="142" t="s">
        <v>482</v>
      </c>
      <c r="G2715" s="142" t="s">
        <v>483</v>
      </c>
      <c r="H2715" s="142" t="s">
        <v>484</v>
      </c>
      <c r="I2715" s="142" t="s">
        <v>21</v>
      </c>
      <c r="J2715" s="142">
        <v>1</v>
      </c>
      <c r="K2715" s="142">
        <v>24</v>
      </c>
      <c r="L2715" s="227">
        <v>406</v>
      </c>
      <c r="M2715" s="227">
        <v>877482</v>
      </c>
      <c r="N2715" s="227">
        <v>3400</v>
      </c>
      <c r="O2715" s="227">
        <v>3300</v>
      </c>
      <c r="P2715" s="227">
        <v>79200</v>
      </c>
      <c r="Q2715" s="227">
        <v>24</v>
      </c>
      <c r="R2715" s="227">
        <v>750</v>
      </c>
      <c r="S2715" s="227">
        <v>61200</v>
      </c>
      <c r="T2715" s="227">
        <v>124</v>
      </c>
      <c r="U2715" s="227">
        <v>287027</v>
      </c>
      <c r="V2715" s="227">
        <v>19028</v>
      </c>
      <c r="W2715" s="143">
        <v>46015</v>
      </c>
      <c r="X2715" s="143">
        <v>46034</v>
      </c>
      <c r="Y2715">
        <f t="shared" si="85"/>
        <v>61200</v>
      </c>
    </row>
    <row r="2716" spans="1:25">
      <c r="A2716" s="1" t="str">
        <f t="shared" si="84"/>
        <v>060171082723000</v>
      </c>
      <c r="B2716" s="142" t="s">
        <v>70</v>
      </c>
      <c r="C2716" s="142" t="s">
        <v>706</v>
      </c>
      <c r="D2716" s="142" t="s">
        <v>3495</v>
      </c>
      <c r="E2716" s="142" t="s">
        <v>3496</v>
      </c>
      <c r="F2716" s="142" t="s">
        <v>314</v>
      </c>
      <c r="G2716" s="142" t="s">
        <v>315</v>
      </c>
      <c r="H2716" s="142" t="s">
        <v>316</v>
      </c>
      <c r="I2716" s="142" t="s">
        <v>21</v>
      </c>
      <c r="J2716" s="142">
        <v>1</v>
      </c>
      <c r="K2716" s="142">
        <v>24</v>
      </c>
      <c r="L2716" s="227">
        <v>7084</v>
      </c>
      <c r="M2716" s="227">
        <v>29457997</v>
      </c>
      <c r="N2716" s="227">
        <v>5400</v>
      </c>
      <c r="O2716" s="227">
        <v>5400</v>
      </c>
      <c r="P2716" s="227">
        <v>129600</v>
      </c>
      <c r="Q2716" s="227">
        <v>24</v>
      </c>
      <c r="R2716" s="227">
        <v>900</v>
      </c>
      <c r="S2716" s="227">
        <v>108000</v>
      </c>
      <c r="T2716" s="227">
        <v>1185</v>
      </c>
      <c r="U2716" s="227">
        <v>4907568</v>
      </c>
      <c r="V2716" s="227">
        <v>-20118</v>
      </c>
      <c r="W2716" s="143">
        <v>46015</v>
      </c>
      <c r="X2716" s="143">
        <v>46035</v>
      </c>
      <c r="Y2716">
        <f t="shared" si="85"/>
        <v>108000</v>
      </c>
    </row>
    <row r="2717" spans="1:25">
      <c r="A2717" s="1" t="str">
        <f t="shared" si="84"/>
        <v>060171083138000</v>
      </c>
      <c r="B2717" s="142" t="s">
        <v>70</v>
      </c>
      <c r="C2717" s="142" t="s">
        <v>706</v>
      </c>
      <c r="D2717" s="142" t="s">
        <v>3534</v>
      </c>
      <c r="E2717" s="142" t="s">
        <v>2492</v>
      </c>
      <c r="F2717" s="142" t="s">
        <v>50</v>
      </c>
      <c r="G2717" s="142" t="s">
        <v>2543</v>
      </c>
      <c r="H2717" s="142" t="s">
        <v>2544</v>
      </c>
      <c r="I2717" s="142" t="s">
        <v>21</v>
      </c>
      <c r="J2717" s="142">
        <v>1</v>
      </c>
      <c r="K2717" s="142">
        <v>12</v>
      </c>
      <c r="L2717" s="227">
        <v>744</v>
      </c>
      <c r="M2717" s="227">
        <v>25092602</v>
      </c>
      <c r="N2717" s="227">
        <v>43500</v>
      </c>
      <c r="O2717" s="227">
        <v>43500</v>
      </c>
      <c r="P2717" s="227">
        <v>522000</v>
      </c>
      <c r="Q2717" s="227">
        <v>12</v>
      </c>
      <c r="R2717" s="227">
        <v>1500</v>
      </c>
      <c r="S2717" s="227">
        <v>504000</v>
      </c>
      <c r="T2717" s="227">
        <v>40</v>
      </c>
      <c r="U2717" s="227">
        <v>1551352</v>
      </c>
      <c r="V2717" s="227">
        <v>202287</v>
      </c>
      <c r="W2717" s="143">
        <v>45896</v>
      </c>
      <c r="X2717" s="143">
        <v>46035</v>
      </c>
      <c r="Y2717">
        <f t="shared" si="85"/>
        <v>504000</v>
      </c>
    </row>
    <row r="2718" spans="1:25">
      <c r="A2718" s="1" t="str">
        <f t="shared" si="84"/>
        <v>060171083802000</v>
      </c>
      <c r="B2718" s="142" t="s">
        <v>70</v>
      </c>
      <c r="C2718" s="142" t="s">
        <v>706</v>
      </c>
      <c r="D2718" s="142" t="s">
        <v>3523</v>
      </c>
      <c r="E2718" s="142" t="s">
        <v>20</v>
      </c>
      <c r="F2718" s="142" t="s">
        <v>941</v>
      </c>
      <c r="G2718" s="142" t="s">
        <v>942</v>
      </c>
      <c r="H2718" s="142" t="s">
        <v>943</v>
      </c>
      <c r="I2718" s="142" t="s">
        <v>21</v>
      </c>
      <c r="J2718" s="142">
        <v>1</v>
      </c>
      <c r="K2718" s="142">
        <v>40</v>
      </c>
      <c r="L2718" s="227">
        <v>31</v>
      </c>
      <c r="M2718" s="227">
        <v>121644</v>
      </c>
      <c r="N2718" s="227">
        <v>5100</v>
      </c>
      <c r="O2718" s="227">
        <v>5100</v>
      </c>
      <c r="P2718" s="227">
        <v>204000</v>
      </c>
      <c r="Q2718" s="227"/>
      <c r="R2718" s="227"/>
      <c r="S2718" s="227"/>
      <c r="T2718" s="227">
        <v>38</v>
      </c>
      <c r="U2718" s="227">
        <v>174595</v>
      </c>
      <c r="V2718" s="227">
        <v>25482</v>
      </c>
      <c r="W2718" s="143">
        <v>45985</v>
      </c>
      <c r="X2718" s="143">
        <v>46032</v>
      </c>
      <c r="Y2718">
        <f t="shared" si="85"/>
        <v>204000</v>
      </c>
    </row>
    <row r="2719" spans="1:25">
      <c r="A2719" s="1" t="str">
        <f t="shared" si="84"/>
        <v>060171083898000</v>
      </c>
      <c r="B2719" s="142" t="s">
        <v>70</v>
      </c>
      <c r="C2719" s="142" t="s">
        <v>706</v>
      </c>
      <c r="D2719" s="142" t="s">
        <v>3528</v>
      </c>
      <c r="E2719" s="142" t="s">
        <v>27</v>
      </c>
      <c r="F2719" s="142" t="s">
        <v>320</v>
      </c>
      <c r="G2719" s="142" t="s">
        <v>321</v>
      </c>
      <c r="H2719" s="142" t="s">
        <v>322</v>
      </c>
      <c r="I2719" s="142" t="s">
        <v>23</v>
      </c>
      <c r="J2719" s="142">
        <v>1</v>
      </c>
      <c r="K2719" s="142">
        <v>30</v>
      </c>
      <c r="L2719" s="227">
        <v>11</v>
      </c>
      <c r="M2719" s="227">
        <v>57321</v>
      </c>
      <c r="N2719" s="227">
        <v>6800</v>
      </c>
      <c r="O2719" s="227">
        <v>6800</v>
      </c>
      <c r="P2719" s="227">
        <v>204000</v>
      </c>
      <c r="Q2719" s="227">
        <v>30</v>
      </c>
      <c r="R2719" s="227">
        <v>800</v>
      </c>
      <c r="S2719" s="227">
        <v>180000</v>
      </c>
      <c r="T2719" s="227">
        <v>111</v>
      </c>
      <c r="U2719" s="227">
        <v>643000</v>
      </c>
      <c r="V2719" s="227">
        <v>64578</v>
      </c>
      <c r="W2719" s="143">
        <v>46017</v>
      </c>
      <c r="X2719" s="143">
        <v>46031</v>
      </c>
      <c r="Y2719">
        <f t="shared" si="85"/>
        <v>180000</v>
      </c>
    </row>
    <row r="2720" spans="1:25">
      <c r="A2720" s="1" t="str">
        <f t="shared" si="84"/>
        <v>060171083903000</v>
      </c>
      <c r="B2720" s="142" t="s">
        <v>70</v>
      </c>
      <c r="C2720" s="142" t="s">
        <v>706</v>
      </c>
      <c r="D2720" s="142" t="s">
        <v>3528</v>
      </c>
      <c r="E2720" s="142" t="s">
        <v>27</v>
      </c>
      <c r="F2720" s="142" t="s">
        <v>326</v>
      </c>
      <c r="G2720" s="142" t="s">
        <v>327</v>
      </c>
      <c r="H2720" s="142" t="s">
        <v>328</v>
      </c>
      <c r="I2720" s="142" t="s">
        <v>21</v>
      </c>
      <c r="J2720" s="142">
        <v>1</v>
      </c>
      <c r="K2720" s="142">
        <v>24</v>
      </c>
      <c r="L2720" s="227">
        <v>518</v>
      </c>
      <c r="M2720" s="227">
        <v>2525266</v>
      </c>
      <c r="N2720" s="227">
        <v>6600</v>
      </c>
      <c r="O2720" s="227">
        <v>6600</v>
      </c>
      <c r="P2720" s="227">
        <v>158400</v>
      </c>
      <c r="Q2720" s="227"/>
      <c r="R2720" s="227"/>
      <c r="S2720" s="227"/>
      <c r="T2720" s="227">
        <v>135</v>
      </c>
      <c r="U2720" s="227">
        <v>802703</v>
      </c>
      <c r="V2720" s="227">
        <v>144574</v>
      </c>
      <c r="W2720" s="143">
        <v>46029</v>
      </c>
      <c r="X2720" s="143">
        <v>46030</v>
      </c>
      <c r="Y2720">
        <f t="shared" si="85"/>
        <v>158400</v>
      </c>
    </row>
    <row r="2721" spans="1:25">
      <c r="A2721" s="1" t="str">
        <f t="shared" si="84"/>
        <v>060171084368000</v>
      </c>
      <c r="B2721" s="142" t="s">
        <v>70</v>
      </c>
      <c r="C2721" s="142" t="s">
        <v>706</v>
      </c>
      <c r="D2721" s="142" t="s">
        <v>3511</v>
      </c>
      <c r="E2721" s="142" t="s">
        <v>3512</v>
      </c>
      <c r="F2721" s="142" t="s">
        <v>3563</v>
      </c>
      <c r="G2721" s="142" t="s">
        <v>3564</v>
      </c>
      <c r="H2721" s="142" t="s">
        <v>3565</v>
      </c>
      <c r="I2721" s="142" t="s">
        <v>21</v>
      </c>
      <c r="J2721" s="142">
        <v>1</v>
      </c>
      <c r="K2721" s="142">
        <v>20</v>
      </c>
      <c r="L2721" s="227">
        <v>442</v>
      </c>
      <c r="M2721" s="227">
        <v>16906603</v>
      </c>
      <c r="N2721" s="227">
        <v>57900</v>
      </c>
      <c r="O2721" s="227">
        <v>57900</v>
      </c>
      <c r="P2721" s="227">
        <v>1158000</v>
      </c>
      <c r="Q2721" s="227"/>
      <c r="R2721" s="227"/>
      <c r="S2721" s="227"/>
      <c r="T2721" s="227">
        <v>63</v>
      </c>
      <c r="U2721" s="227">
        <v>3161892</v>
      </c>
      <c r="V2721" s="227">
        <v>752127</v>
      </c>
      <c r="W2721" s="143">
        <v>46013</v>
      </c>
      <c r="X2721" s="143">
        <v>46035</v>
      </c>
      <c r="Y2721">
        <f t="shared" si="85"/>
        <v>1158000</v>
      </c>
    </row>
    <row r="2722" spans="1:25">
      <c r="A2722" s="1" t="str">
        <f t="shared" si="84"/>
        <v>060171084369000</v>
      </c>
      <c r="B2722" s="142" t="s">
        <v>70</v>
      </c>
      <c r="C2722" s="142" t="s">
        <v>706</v>
      </c>
      <c r="D2722" s="142" t="s">
        <v>3527</v>
      </c>
      <c r="E2722" s="142" t="s">
        <v>22</v>
      </c>
      <c r="F2722" s="142" t="s">
        <v>332</v>
      </c>
      <c r="G2722" s="142" t="s">
        <v>333</v>
      </c>
      <c r="H2722" s="142" t="s">
        <v>334</v>
      </c>
      <c r="I2722" s="142" t="s">
        <v>21</v>
      </c>
      <c r="J2722" s="142">
        <v>1</v>
      </c>
      <c r="K2722" s="142">
        <v>60</v>
      </c>
      <c r="L2722" s="227">
        <v>60</v>
      </c>
      <c r="M2722" s="227">
        <v>462540</v>
      </c>
      <c r="N2722" s="227">
        <v>9800</v>
      </c>
      <c r="O2722" s="227">
        <v>9000</v>
      </c>
      <c r="P2722" s="227">
        <v>540000</v>
      </c>
      <c r="Q2722" s="227">
        <v>60</v>
      </c>
      <c r="R2722" s="227">
        <v>200</v>
      </c>
      <c r="S2722" s="227">
        <v>528000</v>
      </c>
      <c r="T2722" s="227">
        <v>0</v>
      </c>
      <c r="U2722" s="227">
        <v>0</v>
      </c>
      <c r="V2722" s="227">
        <v>0</v>
      </c>
      <c r="W2722" s="143">
        <v>45901</v>
      </c>
      <c r="X2722" s="143">
        <v>46007</v>
      </c>
      <c r="Y2722">
        <f t="shared" si="85"/>
        <v>528000</v>
      </c>
    </row>
    <row r="2723" spans="1:25">
      <c r="A2723" s="1" t="str">
        <f t="shared" si="84"/>
        <v>060171084782000</v>
      </c>
      <c r="B2723" s="142" t="s">
        <v>70</v>
      </c>
      <c r="C2723" s="142" t="s">
        <v>706</v>
      </c>
      <c r="D2723" s="142" t="s">
        <v>3511</v>
      </c>
      <c r="E2723" s="142" t="s">
        <v>3512</v>
      </c>
      <c r="F2723" s="142" t="s">
        <v>3566</v>
      </c>
      <c r="G2723" s="142" t="s">
        <v>3567</v>
      </c>
      <c r="H2723" s="142" t="s">
        <v>3568</v>
      </c>
      <c r="I2723" s="142" t="s">
        <v>21</v>
      </c>
      <c r="J2723" s="142">
        <v>1</v>
      </c>
      <c r="K2723" s="142">
        <v>20</v>
      </c>
      <c r="L2723" s="227">
        <v>4285</v>
      </c>
      <c r="M2723" s="227">
        <v>167329250</v>
      </c>
      <c r="N2723" s="227">
        <v>54900</v>
      </c>
      <c r="O2723" s="227">
        <v>44900</v>
      </c>
      <c r="P2723" s="227">
        <v>898000</v>
      </c>
      <c r="Q2723" s="227"/>
      <c r="R2723" s="227"/>
      <c r="S2723" s="227"/>
      <c r="T2723" s="227">
        <v>2278</v>
      </c>
      <c r="U2723" s="227">
        <v>76209162</v>
      </c>
      <c r="V2723" s="227">
        <v>-12746738</v>
      </c>
      <c r="W2723" s="143">
        <v>46013</v>
      </c>
      <c r="X2723" s="143">
        <v>46035</v>
      </c>
      <c r="Y2723">
        <f t="shared" si="85"/>
        <v>898000</v>
      </c>
    </row>
    <row r="2724" spans="1:25">
      <c r="A2724" s="1" t="str">
        <f t="shared" si="84"/>
        <v>060171086395000</v>
      </c>
      <c r="B2724" s="142" t="s">
        <v>70</v>
      </c>
      <c r="C2724" s="142" t="s">
        <v>706</v>
      </c>
      <c r="D2724" s="142" t="s">
        <v>3523</v>
      </c>
      <c r="E2724" s="142" t="s">
        <v>20</v>
      </c>
      <c r="F2724" s="142" t="s">
        <v>949</v>
      </c>
      <c r="G2724" s="142" t="s">
        <v>950</v>
      </c>
      <c r="H2724" s="142" t="s">
        <v>951</v>
      </c>
      <c r="I2724" s="142" t="s">
        <v>26</v>
      </c>
      <c r="J2724" s="142">
        <v>1</v>
      </c>
      <c r="K2724" s="142">
        <v>8</v>
      </c>
      <c r="L2724" s="227"/>
      <c r="M2724" s="227"/>
      <c r="N2724" s="227">
        <v>46900</v>
      </c>
      <c r="O2724" s="227">
        <v>46900</v>
      </c>
      <c r="P2724" s="227">
        <v>375200</v>
      </c>
      <c r="Q2724" s="227"/>
      <c r="R2724" s="227"/>
      <c r="S2724" s="227"/>
      <c r="T2724" s="227"/>
      <c r="U2724" s="227"/>
      <c r="V2724" s="227"/>
      <c r="W2724" s="143">
        <v>43607</v>
      </c>
      <c r="X2724" s="143">
        <v>43609</v>
      </c>
      <c r="Y2724">
        <f t="shared" si="85"/>
        <v>375200</v>
      </c>
    </row>
    <row r="2725" spans="1:25">
      <c r="A2725" s="1" t="str">
        <f t="shared" si="84"/>
        <v>060171086441000</v>
      </c>
      <c r="B2725" s="142" t="s">
        <v>70</v>
      </c>
      <c r="C2725" s="142" t="s">
        <v>706</v>
      </c>
      <c r="D2725" s="142" t="s">
        <v>3494</v>
      </c>
      <c r="E2725" s="142" t="s">
        <v>2486</v>
      </c>
      <c r="F2725" s="142" t="s">
        <v>59</v>
      </c>
      <c r="G2725" s="142" t="s">
        <v>2590</v>
      </c>
      <c r="H2725" s="142" t="s">
        <v>2591</v>
      </c>
      <c r="I2725" s="142" t="s">
        <v>21</v>
      </c>
      <c r="J2725" s="142">
        <v>1</v>
      </c>
      <c r="K2725" s="142">
        <v>20</v>
      </c>
      <c r="L2725" s="227">
        <v>20</v>
      </c>
      <c r="M2725" s="227">
        <v>85402</v>
      </c>
      <c r="N2725" s="227">
        <v>5500</v>
      </c>
      <c r="O2725" s="227">
        <v>5500</v>
      </c>
      <c r="P2725" s="227">
        <v>110000</v>
      </c>
      <c r="Q2725" s="227"/>
      <c r="R2725" s="227"/>
      <c r="S2725" s="227"/>
      <c r="T2725" s="227">
        <v>0</v>
      </c>
      <c r="U2725" s="227">
        <v>0</v>
      </c>
      <c r="V2725" s="227">
        <v>0</v>
      </c>
      <c r="W2725" s="143">
        <v>45982</v>
      </c>
      <c r="X2725" s="143">
        <v>46018</v>
      </c>
      <c r="Y2725">
        <f t="shared" si="85"/>
        <v>110000</v>
      </c>
    </row>
    <row r="2726" spans="1:25">
      <c r="A2726" s="1" t="str">
        <f t="shared" si="84"/>
        <v>060171087230000</v>
      </c>
      <c r="B2726" s="142" t="s">
        <v>70</v>
      </c>
      <c r="C2726" s="142" t="s">
        <v>706</v>
      </c>
      <c r="D2726" s="142" t="s">
        <v>3528</v>
      </c>
      <c r="E2726" s="142" t="s">
        <v>27</v>
      </c>
      <c r="F2726" s="142" t="s">
        <v>489</v>
      </c>
      <c r="G2726" s="142" t="s">
        <v>490</v>
      </c>
      <c r="H2726" s="142" t="s">
        <v>491</v>
      </c>
      <c r="I2726" s="142" t="s">
        <v>23</v>
      </c>
      <c r="J2726" s="142">
        <v>1</v>
      </c>
      <c r="K2726" s="142">
        <v>12</v>
      </c>
      <c r="L2726" s="227">
        <v>76</v>
      </c>
      <c r="M2726" s="227">
        <v>215332</v>
      </c>
      <c r="N2726" s="227">
        <v>4000</v>
      </c>
      <c r="O2726" s="227">
        <v>4000</v>
      </c>
      <c r="P2726" s="227">
        <v>48000</v>
      </c>
      <c r="Q2726" s="227">
        <v>12</v>
      </c>
      <c r="R2726" s="227">
        <v>725</v>
      </c>
      <c r="S2726" s="227">
        <v>39300</v>
      </c>
      <c r="T2726" s="227">
        <v>70</v>
      </c>
      <c r="U2726" s="227">
        <v>209009</v>
      </c>
      <c r="V2726" s="227">
        <v>10677</v>
      </c>
      <c r="W2726" s="143">
        <v>45953</v>
      </c>
      <c r="X2726" s="143">
        <v>46035</v>
      </c>
      <c r="Y2726">
        <f t="shared" si="85"/>
        <v>39300</v>
      </c>
    </row>
    <row r="2727" spans="1:25">
      <c r="A2727" s="1" t="str">
        <f t="shared" si="84"/>
        <v>060171088129000</v>
      </c>
      <c r="B2727" s="142" t="s">
        <v>70</v>
      </c>
      <c r="C2727" s="142" t="s">
        <v>706</v>
      </c>
      <c r="D2727" s="142" t="s">
        <v>3527</v>
      </c>
      <c r="E2727" s="142" t="s">
        <v>22</v>
      </c>
      <c r="F2727" s="142" t="s">
        <v>338</v>
      </c>
      <c r="G2727" s="142" t="s">
        <v>339</v>
      </c>
      <c r="H2727" s="142" t="s">
        <v>340</v>
      </c>
      <c r="I2727" s="142" t="s">
        <v>21</v>
      </c>
      <c r="J2727" s="142">
        <v>1</v>
      </c>
      <c r="K2727" s="142">
        <v>40</v>
      </c>
      <c r="L2727" s="227"/>
      <c r="M2727" s="227"/>
      <c r="N2727" s="227">
        <v>3100</v>
      </c>
      <c r="O2727" s="227">
        <v>3000</v>
      </c>
      <c r="P2727" s="227">
        <v>120000</v>
      </c>
      <c r="Q2727" s="227">
        <v>40</v>
      </c>
      <c r="R2727" s="227">
        <v>120</v>
      </c>
      <c r="S2727" s="227">
        <v>115200</v>
      </c>
      <c r="T2727" s="227"/>
      <c r="U2727" s="227"/>
      <c r="V2727" s="227"/>
      <c r="W2727" s="143">
        <v>45749</v>
      </c>
      <c r="X2727" s="143">
        <v>43585</v>
      </c>
      <c r="Y2727">
        <f t="shared" si="85"/>
        <v>115200</v>
      </c>
    </row>
    <row r="2728" spans="1:25">
      <c r="A2728" s="1" t="str">
        <f t="shared" si="84"/>
        <v>060171088133000</v>
      </c>
      <c r="B2728" s="142" t="s">
        <v>70</v>
      </c>
      <c r="C2728" s="142" t="s">
        <v>706</v>
      </c>
      <c r="D2728" s="142" t="s">
        <v>3527</v>
      </c>
      <c r="E2728" s="142" t="s">
        <v>22</v>
      </c>
      <c r="F2728" s="142" t="s">
        <v>631</v>
      </c>
      <c r="G2728" s="142" t="s">
        <v>632</v>
      </c>
      <c r="H2728" s="142" t="s">
        <v>633</v>
      </c>
      <c r="I2728" s="142" t="s">
        <v>26</v>
      </c>
      <c r="J2728" s="142">
        <v>1</v>
      </c>
      <c r="K2728" s="142">
        <v>40</v>
      </c>
      <c r="L2728" s="227"/>
      <c r="M2728" s="227"/>
      <c r="N2728" s="227">
        <v>3100</v>
      </c>
      <c r="O2728" s="227">
        <v>3100</v>
      </c>
      <c r="P2728" s="227">
        <v>124000</v>
      </c>
      <c r="Q2728" s="227"/>
      <c r="R2728" s="227"/>
      <c r="S2728" s="227"/>
      <c r="T2728" s="227"/>
      <c r="U2728" s="227"/>
      <c r="V2728" s="227"/>
      <c r="W2728" s="143"/>
      <c r="X2728" s="143"/>
      <c r="Y2728">
        <f t="shared" si="85"/>
        <v>124000</v>
      </c>
    </row>
    <row r="2729" spans="1:25">
      <c r="A2729" s="1" t="str">
        <f t="shared" si="84"/>
        <v>060171088134000</v>
      </c>
      <c r="B2729" s="142" t="s">
        <v>70</v>
      </c>
      <c r="C2729" s="142" t="s">
        <v>706</v>
      </c>
      <c r="D2729" s="142" t="s">
        <v>3527</v>
      </c>
      <c r="E2729" s="142" t="s">
        <v>22</v>
      </c>
      <c r="F2729" s="142" t="s">
        <v>344</v>
      </c>
      <c r="G2729" s="142" t="s">
        <v>345</v>
      </c>
      <c r="H2729" s="142" t="s">
        <v>346</v>
      </c>
      <c r="I2729" s="142" t="s">
        <v>23</v>
      </c>
      <c r="J2729" s="142">
        <v>1</v>
      </c>
      <c r="K2729" s="142">
        <v>40</v>
      </c>
      <c r="L2729" s="227">
        <v>2323</v>
      </c>
      <c r="M2729" s="227">
        <v>5866385</v>
      </c>
      <c r="N2729" s="227">
        <v>3050</v>
      </c>
      <c r="O2729" s="227">
        <v>2900</v>
      </c>
      <c r="P2729" s="227">
        <v>116000</v>
      </c>
      <c r="Q2729" s="227">
        <v>40</v>
      </c>
      <c r="R2729" s="227">
        <v>80</v>
      </c>
      <c r="S2729" s="227">
        <v>112800</v>
      </c>
      <c r="T2729" s="227">
        <v>1118</v>
      </c>
      <c r="U2729" s="227">
        <v>2864144</v>
      </c>
      <c r="V2729" s="227">
        <v>40804</v>
      </c>
      <c r="W2729" s="143">
        <v>45988</v>
      </c>
      <c r="X2729" s="143">
        <v>46035</v>
      </c>
      <c r="Y2729">
        <f t="shared" si="85"/>
        <v>112800</v>
      </c>
    </row>
    <row r="2730" spans="1:25">
      <c r="A2730" s="1" t="str">
        <f t="shared" si="84"/>
        <v>060171088137000</v>
      </c>
      <c r="B2730" s="142" t="s">
        <v>70</v>
      </c>
      <c r="C2730" s="142" t="s">
        <v>706</v>
      </c>
      <c r="D2730" s="142" t="s">
        <v>3527</v>
      </c>
      <c r="E2730" s="142" t="s">
        <v>22</v>
      </c>
      <c r="F2730" s="142" t="s">
        <v>350</v>
      </c>
      <c r="G2730" s="142" t="s">
        <v>351</v>
      </c>
      <c r="H2730" s="142" t="s">
        <v>3569</v>
      </c>
      <c r="I2730" s="142" t="s">
        <v>21</v>
      </c>
      <c r="J2730" s="142">
        <v>1</v>
      </c>
      <c r="K2730" s="142">
        <v>24</v>
      </c>
      <c r="L2730" s="227">
        <v>1618</v>
      </c>
      <c r="M2730" s="227">
        <v>6132465</v>
      </c>
      <c r="N2730" s="227">
        <v>4700</v>
      </c>
      <c r="O2730" s="227">
        <v>4700</v>
      </c>
      <c r="P2730" s="227">
        <v>112800</v>
      </c>
      <c r="Q2730" s="227">
        <v>24</v>
      </c>
      <c r="R2730" s="227">
        <v>250</v>
      </c>
      <c r="S2730" s="227">
        <v>106800</v>
      </c>
      <c r="T2730" s="227">
        <v>188</v>
      </c>
      <c r="U2730" s="227">
        <v>727928</v>
      </c>
      <c r="V2730" s="227">
        <v>15380</v>
      </c>
      <c r="W2730" s="143">
        <v>46029</v>
      </c>
      <c r="X2730" s="143">
        <v>46035</v>
      </c>
      <c r="Y2730">
        <f t="shared" si="85"/>
        <v>106800</v>
      </c>
    </row>
    <row r="2731" spans="1:25">
      <c r="A2731" s="1" t="str">
        <f t="shared" si="84"/>
        <v>060171088171000</v>
      </c>
      <c r="B2731" s="142" t="s">
        <v>70</v>
      </c>
      <c r="C2731" s="142" t="s">
        <v>706</v>
      </c>
      <c r="D2731" s="142" t="s">
        <v>3527</v>
      </c>
      <c r="E2731" s="142" t="s">
        <v>22</v>
      </c>
      <c r="F2731" s="142" t="s">
        <v>356</v>
      </c>
      <c r="G2731" s="142" t="s">
        <v>357</v>
      </c>
      <c r="H2731" s="142" t="s">
        <v>358</v>
      </c>
      <c r="I2731" s="142" t="s">
        <v>23</v>
      </c>
      <c r="J2731" s="142">
        <v>1</v>
      </c>
      <c r="K2731" s="142">
        <v>40</v>
      </c>
      <c r="L2731" s="227">
        <v>2125</v>
      </c>
      <c r="M2731" s="227">
        <v>5445049</v>
      </c>
      <c r="N2731" s="227">
        <v>3000</v>
      </c>
      <c r="O2731" s="227">
        <v>3000</v>
      </c>
      <c r="P2731" s="227">
        <v>120000</v>
      </c>
      <c r="Q2731" s="227">
        <v>40</v>
      </c>
      <c r="R2731" s="227">
        <v>155</v>
      </c>
      <c r="S2731" s="227">
        <v>113800</v>
      </c>
      <c r="T2731" s="227">
        <v>124890</v>
      </c>
      <c r="U2731" s="227">
        <v>310709937</v>
      </c>
      <c r="V2731" s="227">
        <v>-9305191</v>
      </c>
      <c r="W2731" s="143">
        <v>46020</v>
      </c>
      <c r="X2731" s="143">
        <v>46035</v>
      </c>
      <c r="Y2731">
        <f t="shared" si="85"/>
        <v>113800</v>
      </c>
    </row>
    <row r="2732" spans="1:25">
      <c r="A2732" s="1" t="str">
        <f t="shared" si="84"/>
        <v>060171088175000</v>
      </c>
      <c r="B2732" s="142" t="s">
        <v>70</v>
      </c>
      <c r="C2732" s="142" t="s">
        <v>706</v>
      </c>
      <c r="D2732" s="142" t="s">
        <v>3527</v>
      </c>
      <c r="E2732" s="142" t="s">
        <v>22</v>
      </c>
      <c r="F2732" s="142" t="s">
        <v>362</v>
      </c>
      <c r="G2732" s="142" t="s">
        <v>363</v>
      </c>
      <c r="H2732" s="142" t="s">
        <v>364</v>
      </c>
      <c r="I2732" s="142" t="s">
        <v>21</v>
      </c>
      <c r="J2732" s="142">
        <v>1</v>
      </c>
      <c r="K2732" s="142">
        <v>40</v>
      </c>
      <c r="L2732" s="227">
        <v>15464</v>
      </c>
      <c r="M2732" s="227">
        <v>37822248</v>
      </c>
      <c r="N2732" s="227">
        <v>2850</v>
      </c>
      <c r="O2732" s="227">
        <v>2800</v>
      </c>
      <c r="P2732" s="227">
        <v>112000</v>
      </c>
      <c r="Q2732" s="227">
        <v>40</v>
      </c>
      <c r="R2732" s="227">
        <v>40</v>
      </c>
      <c r="S2732" s="227">
        <v>110400</v>
      </c>
      <c r="T2732" s="227">
        <v>38981</v>
      </c>
      <c r="U2732" s="227">
        <v>96939126</v>
      </c>
      <c r="V2732" s="227">
        <v>1598396</v>
      </c>
      <c r="W2732" s="143">
        <v>46030</v>
      </c>
      <c r="X2732" s="143">
        <v>46035</v>
      </c>
      <c r="Y2732">
        <f t="shared" si="85"/>
        <v>110400</v>
      </c>
    </row>
    <row r="2733" spans="1:25">
      <c r="A2733" s="1" t="str">
        <f t="shared" si="84"/>
        <v>060171088200000</v>
      </c>
      <c r="B2733" s="142" t="s">
        <v>70</v>
      </c>
      <c r="C2733" s="142" t="s">
        <v>706</v>
      </c>
      <c r="D2733" s="142" t="s">
        <v>3527</v>
      </c>
      <c r="E2733" s="142" t="s">
        <v>22</v>
      </c>
      <c r="F2733" s="142" t="s">
        <v>368</v>
      </c>
      <c r="G2733" s="142" t="s">
        <v>369</v>
      </c>
      <c r="H2733" s="142" t="s">
        <v>370</v>
      </c>
      <c r="I2733" s="142" t="s">
        <v>23</v>
      </c>
      <c r="J2733" s="142">
        <v>1</v>
      </c>
      <c r="K2733" s="142">
        <v>40</v>
      </c>
      <c r="L2733" s="227"/>
      <c r="M2733" s="227"/>
      <c r="N2733" s="227">
        <v>3050</v>
      </c>
      <c r="O2733" s="227">
        <v>2900</v>
      </c>
      <c r="P2733" s="227">
        <v>116000</v>
      </c>
      <c r="Q2733" s="227">
        <v>40</v>
      </c>
      <c r="R2733" s="227">
        <v>80</v>
      </c>
      <c r="S2733" s="227">
        <v>112800</v>
      </c>
      <c r="T2733" s="227"/>
      <c r="U2733" s="227"/>
      <c r="V2733" s="227"/>
      <c r="W2733" s="143">
        <v>43573</v>
      </c>
      <c r="X2733" s="143">
        <v>43639</v>
      </c>
      <c r="Y2733">
        <f t="shared" si="85"/>
        <v>112800</v>
      </c>
    </row>
    <row r="2734" spans="1:25">
      <c r="A2734" s="1" t="str">
        <f t="shared" si="84"/>
        <v>060171088243000</v>
      </c>
      <c r="B2734" s="142" t="s">
        <v>70</v>
      </c>
      <c r="C2734" s="142" t="s">
        <v>706</v>
      </c>
      <c r="D2734" s="142" t="s">
        <v>3527</v>
      </c>
      <c r="E2734" s="142" t="s">
        <v>22</v>
      </c>
      <c r="F2734" s="142" t="s">
        <v>374</v>
      </c>
      <c r="G2734" s="142" t="s">
        <v>375</v>
      </c>
      <c r="H2734" s="142" t="s">
        <v>376</v>
      </c>
      <c r="I2734" s="142" t="s">
        <v>21</v>
      </c>
      <c r="J2734" s="142">
        <v>1</v>
      </c>
      <c r="K2734" s="142">
        <v>20</v>
      </c>
      <c r="L2734" s="227">
        <v>8093</v>
      </c>
      <c r="M2734" s="227">
        <v>29911408</v>
      </c>
      <c r="N2734" s="227">
        <v>4700</v>
      </c>
      <c r="O2734" s="227">
        <v>4500</v>
      </c>
      <c r="P2734" s="227">
        <v>90000</v>
      </c>
      <c r="Q2734" s="227">
        <v>20</v>
      </c>
      <c r="R2734" s="227">
        <v>300</v>
      </c>
      <c r="S2734" s="227">
        <v>84000</v>
      </c>
      <c r="T2734" s="227">
        <v>847</v>
      </c>
      <c r="U2734" s="227">
        <v>3229730</v>
      </c>
      <c r="V2734" s="227">
        <v>99251</v>
      </c>
      <c r="W2734" s="143">
        <v>46029</v>
      </c>
      <c r="X2734" s="143">
        <v>46035</v>
      </c>
      <c r="Y2734">
        <f t="shared" si="85"/>
        <v>84000</v>
      </c>
    </row>
    <row r="2735" spans="1:25">
      <c r="A2735" s="1" t="str">
        <f t="shared" si="84"/>
        <v>060171088263000</v>
      </c>
      <c r="B2735" s="142" t="s">
        <v>70</v>
      </c>
      <c r="C2735" s="142" t="s">
        <v>706</v>
      </c>
      <c r="D2735" s="142" t="s">
        <v>3527</v>
      </c>
      <c r="E2735" s="142" t="s">
        <v>22</v>
      </c>
      <c r="F2735" s="142" t="s">
        <v>749</v>
      </c>
      <c r="G2735" s="142" t="s">
        <v>750</v>
      </c>
      <c r="H2735" s="142" t="s">
        <v>751</v>
      </c>
      <c r="I2735" s="142" t="s">
        <v>21</v>
      </c>
      <c r="J2735" s="142">
        <v>1</v>
      </c>
      <c r="K2735" s="142">
        <v>40</v>
      </c>
      <c r="L2735" s="227">
        <v>5043</v>
      </c>
      <c r="M2735" s="227">
        <v>12692329</v>
      </c>
      <c r="N2735" s="227">
        <v>3000</v>
      </c>
      <c r="O2735" s="227">
        <v>3000</v>
      </c>
      <c r="P2735" s="227">
        <v>120000</v>
      </c>
      <c r="Q2735" s="227"/>
      <c r="R2735" s="227"/>
      <c r="S2735" s="227"/>
      <c r="T2735" s="227">
        <v>30286</v>
      </c>
      <c r="U2735" s="227">
        <v>73106703</v>
      </c>
      <c r="V2735" s="227">
        <v>-3117743</v>
      </c>
      <c r="W2735" s="143">
        <v>46017</v>
      </c>
      <c r="X2735" s="143">
        <v>46035</v>
      </c>
      <c r="Y2735">
        <f t="shared" si="85"/>
        <v>120000</v>
      </c>
    </row>
    <row r="2736" spans="1:25">
      <c r="A2736" s="1" t="str">
        <f t="shared" si="84"/>
        <v>060171088264000</v>
      </c>
      <c r="B2736" s="142" t="s">
        <v>70</v>
      </c>
      <c r="C2736" s="142" t="s">
        <v>706</v>
      </c>
      <c r="D2736" s="142" t="s">
        <v>3527</v>
      </c>
      <c r="E2736" s="142" t="s">
        <v>22</v>
      </c>
      <c r="F2736" s="142" t="s">
        <v>638</v>
      </c>
      <c r="G2736" s="142" t="s">
        <v>639</v>
      </c>
      <c r="H2736" s="142" t="s">
        <v>640</v>
      </c>
      <c r="I2736" s="142" t="s">
        <v>21</v>
      </c>
      <c r="J2736" s="142">
        <v>1</v>
      </c>
      <c r="K2736" s="142">
        <v>40</v>
      </c>
      <c r="L2736" s="227">
        <v>28160</v>
      </c>
      <c r="M2736" s="227">
        <v>72968150</v>
      </c>
      <c r="N2736" s="227">
        <v>3100</v>
      </c>
      <c r="O2736" s="227">
        <v>3100</v>
      </c>
      <c r="P2736" s="227">
        <v>124000</v>
      </c>
      <c r="Q2736" s="227"/>
      <c r="R2736" s="227"/>
      <c r="S2736" s="227"/>
      <c r="T2736" s="227">
        <v>35461</v>
      </c>
      <c r="U2736" s="227">
        <v>89108360</v>
      </c>
      <c r="V2736" s="227">
        <v>-2778130</v>
      </c>
      <c r="W2736" s="143">
        <v>46017</v>
      </c>
      <c r="X2736" s="143">
        <v>46035</v>
      </c>
      <c r="Y2736">
        <f t="shared" si="85"/>
        <v>124000</v>
      </c>
    </row>
    <row r="2737" spans="1:25">
      <c r="A2737" s="1" t="str">
        <f t="shared" si="84"/>
        <v>060171088271000</v>
      </c>
      <c r="B2737" s="142" t="s">
        <v>70</v>
      </c>
      <c r="C2737" s="142" t="s">
        <v>706</v>
      </c>
      <c r="D2737" s="142" t="s">
        <v>3527</v>
      </c>
      <c r="E2737" s="142" t="s">
        <v>22</v>
      </c>
      <c r="F2737" s="142" t="s">
        <v>593</v>
      </c>
      <c r="G2737" s="142" t="s">
        <v>594</v>
      </c>
      <c r="H2737" s="142" t="s">
        <v>595</v>
      </c>
      <c r="I2737" s="142" t="s">
        <v>23</v>
      </c>
      <c r="J2737" s="142">
        <v>1</v>
      </c>
      <c r="K2737" s="142">
        <v>40</v>
      </c>
      <c r="L2737" s="227">
        <v>208733</v>
      </c>
      <c r="M2737" s="227">
        <v>545666265</v>
      </c>
      <c r="N2737" s="227">
        <v>3200</v>
      </c>
      <c r="O2737" s="227">
        <v>3000</v>
      </c>
      <c r="P2737" s="227">
        <v>120000</v>
      </c>
      <c r="Q2737" s="227">
        <v>40</v>
      </c>
      <c r="R2737" s="227">
        <v>120</v>
      </c>
      <c r="S2737" s="227">
        <v>115200</v>
      </c>
      <c r="T2737" s="227">
        <v>78523</v>
      </c>
      <c r="U2737" s="227">
        <v>202792378</v>
      </c>
      <c r="V2737" s="227">
        <v>-2481116</v>
      </c>
      <c r="W2737" s="143">
        <v>46035</v>
      </c>
      <c r="X2737" s="143">
        <v>46035</v>
      </c>
      <c r="Y2737">
        <f t="shared" si="85"/>
        <v>115200</v>
      </c>
    </row>
    <row r="2738" spans="1:25">
      <c r="A2738" s="1" t="str">
        <f t="shared" si="84"/>
        <v>060171088858000</v>
      </c>
      <c r="B2738" s="142" t="s">
        <v>70</v>
      </c>
      <c r="C2738" s="142" t="s">
        <v>706</v>
      </c>
      <c r="D2738" s="142" t="s">
        <v>3528</v>
      </c>
      <c r="E2738" s="142" t="s">
        <v>27</v>
      </c>
      <c r="F2738" s="142" t="s">
        <v>962</v>
      </c>
      <c r="G2738" s="142" t="s">
        <v>963</v>
      </c>
      <c r="H2738" s="142" t="s">
        <v>964</v>
      </c>
      <c r="I2738" s="142" t="s">
        <v>21</v>
      </c>
      <c r="J2738" s="142">
        <v>1</v>
      </c>
      <c r="K2738" s="142">
        <v>12</v>
      </c>
      <c r="L2738" s="227">
        <v>555</v>
      </c>
      <c r="M2738" s="227">
        <v>2247750</v>
      </c>
      <c r="N2738" s="227">
        <v>5400</v>
      </c>
      <c r="O2738" s="227">
        <v>5400</v>
      </c>
      <c r="P2738" s="227">
        <v>64800</v>
      </c>
      <c r="Q2738" s="227"/>
      <c r="R2738" s="227"/>
      <c r="S2738" s="227"/>
      <c r="T2738" s="227">
        <v>120</v>
      </c>
      <c r="U2738" s="227">
        <v>583784</v>
      </c>
      <c r="V2738" s="227">
        <v>97784</v>
      </c>
      <c r="W2738" s="143">
        <v>46022</v>
      </c>
      <c r="X2738" s="143">
        <v>46035</v>
      </c>
      <c r="Y2738">
        <f t="shared" si="85"/>
        <v>64800</v>
      </c>
    </row>
    <row r="2739" spans="1:25">
      <c r="A2739" s="1" t="str">
        <f t="shared" si="84"/>
        <v>060171089270000</v>
      </c>
      <c r="B2739" s="142" t="s">
        <v>70</v>
      </c>
      <c r="C2739" s="142" t="s">
        <v>706</v>
      </c>
      <c r="D2739" s="142" t="s">
        <v>3497</v>
      </c>
      <c r="E2739" s="142" t="s">
        <v>24</v>
      </c>
      <c r="F2739" s="142" t="s">
        <v>597</v>
      </c>
      <c r="G2739" s="142" t="s">
        <v>598</v>
      </c>
      <c r="H2739" s="142" t="s">
        <v>599</v>
      </c>
      <c r="I2739" s="142" t="s">
        <v>21</v>
      </c>
      <c r="J2739" s="142">
        <v>1</v>
      </c>
      <c r="K2739" s="142">
        <v>48</v>
      </c>
      <c r="L2739" s="227">
        <v>1299</v>
      </c>
      <c r="M2739" s="227">
        <v>1811628</v>
      </c>
      <c r="N2739" s="227">
        <v>2000</v>
      </c>
      <c r="O2739" s="227">
        <v>2000</v>
      </c>
      <c r="P2739" s="227">
        <v>96000</v>
      </c>
      <c r="Q2739" s="227">
        <v>48</v>
      </c>
      <c r="R2739" s="227">
        <v>238</v>
      </c>
      <c r="S2739" s="227">
        <v>84576</v>
      </c>
      <c r="T2739" s="227">
        <v>210</v>
      </c>
      <c r="U2739" s="227">
        <v>355992</v>
      </c>
      <c r="V2739" s="227">
        <v>63119</v>
      </c>
      <c r="W2739" s="143">
        <v>46035</v>
      </c>
      <c r="X2739" s="143">
        <v>46035</v>
      </c>
      <c r="Y2739">
        <f t="shared" si="85"/>
        <v>84576</v>
      </c>
    </row>
    <row r="2740" spans="1:25">
      <c r="A2740" s="1" t="str">
        <f t="shared" si="84"/>
        <v>060171089271000</v>
      </c>
      <c r="B2740" s="142" t="s">
        <v>70</v>
      </c>
      <c r="C2740" s="142" t="s">
        <v>706</v>
      </c>
      <c r="D2740" s="142" t="s">
        <v>3497</v>
      </c>
      <c r="E2740" s="142" t="s">
        <v>24</v>
      </c>
      <c r="F2740" s="142" t="s">
        <v>380</v>
      </c>
      <c r="G2740" s="142" t="s">
        <v>381</v>
      </c>
      <c r="H2740" s="142" t="s">
        <v>382</v>
      </c>
      <c r="I2740" s="142" t="s">
        <v>23</v>
      </c>
      <c r="J2740" s="142">
        <v>1</v>
      </c>
      <c r="K2740" s="142">
        <v>48</v>
      </c>
      <c r="L2740" s="227">
        <v>143</v>
      </c>
      <c r="M2740" s="227">
        <v>304792</v>
      </c>
      <c r="N2740" s="227">
        <v>2650</v>
      </c>
      <c r="O2740" s="227">
        <v>2650</v>
      </c>
      <c r="P2740" s="227">
        <v>127200</v>
      </c>
      <c r="Q2740" s="227"/>
      <c r="R2740" s="227"/>
      <c r="S2740" s="227"/>
      <c r="T2740" s="227">
        <v>47</v>
      </c>
      <c r="U2740" s="227">
        <v>112207</v>
      </c>
      <c r="V2740" s="227">
        <v>12031</v>
      </c>
      <c r="W2740" s="143">
        <v>45943</v>
      </c>
      <c r="X2740" s="143">
        <v>46034</v>
      </c>
      <c r="Y2740">
        <f t="shared" si="85"/>
        <v>127200</v>
      </c>
    </row>
    <row r="2741" spans="1:25">
      <c r="A2741" s="1" t="str">
        <f t="shared" si="84"/>
        <v>060171089525000</v>
      </c>
      <c r="B2741" s="142" t="s">
        <v>70</v>
      </c>
      <c r="C2741" s="142" t="s">
        <v>706</v>
      </c>
      <c r="D2741" s="142" t="s">
        <v>3494</v>
      </c>
      <c r="E2741" s="142" t="s">
        <v>2486</v>
      </c>
      <c r="F2741" s="142" t="s">
        <v>51</v>
      </c>
      <c r="G2741" s="142" t="s">
        <v>2548</v>
      </c>
      <c r="H2741" s="142" t="s">
        <v>3570</v>
      </c>
      <c r="I2741" s="142" t="s">
        <v>23</v>
      </c>
      <c r="J2741" s="142">
        <v>1</v>
      </c>
      <c r="K2741" s="142">
        <v>144</v>
      </c>
      <c r="L2741" s="227">
        <v>22561</v>
      </c>
      <c r="M2741" s="227">
        <v>54023179</v>
      </c>
      <c r="N2741" s="227">
        <v>4200</v>
      </c>
      <c r="O2741" s="227">
        <v>3900</v>
      </c>
      <c r="P2741" s="227">
        <v>561600</v>
      </c>
      <c r="Q2741" s="227"/>
      <c r="R2741" s="227"/>
      <c r="S2741" s="227"/>
      <c r="T2741" s="227">
        <v>8</v>
      </c>
      <c r="U2741" s="227">
        <v>30270</v>
      </c>
      <c r="V2741" s="227">
        <v>11114</v>
      </c>
      <c r="W2741" s="143">
        <v>45696</v>
      </c>
      <c r="X2741" s="143">
        <v>46033</v>
      </c>
      <c r="Y2741">
        <f t="shared" si="85"/>
        <v>561600</v>
      </c>
    </row>
    <row r="2742" spans="1:25">
      <c r="A2742" s="1" t="str">
        <f t="shared" si="84"/>
        <v>060171089541000</v>
      </c>
      <c r="B2742" s="142" t="s">
        <v>70</v>
      </c>
      <c r="C2742" s="142" t="s">
        <v>706</v>
      </c>
      <c r="D2742" s="142" t="s">
        <v>3494</v>
      </c>
      <c r="E2742" s="142" t="s">
        <v>2486</v>
      </c>
      <c r="F2742" s="142" t="s">
        <v>52</v>
      </c>
      <c r="G2742" s="142" t="s">
        <v>2553</v>
      </c>
      <c r="H2742" s="142" t="s">
        <v>2554</v>
      </c>
      <c r="I2742" s="142" t="s">
        <v>23</v>
      </c>
      <c r="J2742" s="142">
        <v>1</v>
      </c>
      <c r="K2742" s="142">
        <v>144</v>
      </c>
      <c r="L2742" s="227">
        <v>5986</v>
      </c>
      <c r="M2742" s="227">
        <v>22957366</v>
      </c>
      <c r="N2742" s="227">
        <v>4900</v>
      </c>
      <c r="O2742" s="227">
        <v>4300</v>
      </c>
      <c r="P2742" s="227">
        <v>619200</v>
      </c>
      <c r="Q2742" s="227"/>
      <c r="R2742" s="227"/>
      <c r="S2742" s="227"/>
      <c r="T2742" s="227">
        <v>85</v>
      </c>
      <c r="U2742" s="227">
        <v>329279</v>
      </c>
      <c r="V2742" s="227">
        <v>3289</v>
      </c>
      <c r="W2742" s="143">
        <v>45945</v>
      </c>
      <c r="X2742" s="143">
        <v>46035</v>
      </c>
      <c r="Y2742">
        <f t="shared" si="85"/>
        <v>619200</v>
      </c>
    </row>
    <row r="2743" spans="1:25">
      <c r="A2743" s="1" t="str">
        <f t="shared" si="84"/>
        <v>060171089867000</v>
      </c>
      <c r="B2743" s="142" t="s">
        <v>70</v>
      </c>
      <c r="C2743" s="142" t="s">
        <v>706</v>
      </c>
      <c r="D2743" s="142" t="s">
        <v>3534</v>
      </c>
      <c r="E2743" s="142" t="s">
        <v>2492</v>
      </c>
      <c r="F2743" s="142" t="s">
        <v>53</v>
      </c>
      <c r="G2743" s="142" t="s">
        <v>2558</v>
      </c>
      <c r="H2743" s="142" t="s">
        <v>3571</v>
      </c>
      <c r="I2743" s="142" t="s">
        <v>23</v>
      </c>
      <c r="J2743" s="142">
        <v>1</v>
      </c>
      <c r="K2743" s="142">
        <v>30</v>
      </c>
      <c r="L2743" s="227"/>
      <c r="M2743" s="227"/>
      <c r="N2743" s="227">
        <v>5000</v>
      </c>
      <c r="O2743" s="227">
        <v>5000</v>
      </c>
      <c r="P2743" s="227">
        <v>150000</v>
      </c>
      <c r="Q2743" s="227">
        <v>30</v>
      </c>
      <c r="R2743" s="227">
        <v>700</v>
      </c>
      <c r="S2743" s="227">
        <v>129000</v>
      </c>
      <c r="T2743" s="227"/>
      <c r="U2743" s="227"/>
      <c r="V2743" s="227"/>
      <c r="W2743" s="143">
        <v>45903</v>
      </c>
      <c r="X2743" s="143">
        <v>45903</v>
      </c>
      <c r="Y2743">
        <f t="shared" si="85"/>
        <v>129000</v>
      </c>
    </row>
    <row r="2744" spans="1:25">
      <c r="A2744" s="1" t="str">
        <f t="shared" si="84"/>
        <v>060171089885000</v>
      </c>
      <c r="B2744" s="142" t="s">
        <v>70</v>
      </c>
      <c r="C2744" s="142" t="s">
        <v>706</v>
      </c>
      <c r="D2744" s="142" t="s">
        <v>3534</v>
      </c>
      <c r="E2744" s="142" t="s">
        <v>2492</v>
      </c>
      <c r="F2744" s="142" t="s">
        <v>54</v>
      </c>
      <c r="G2744" s="142" t="s">
        <v>2564</v>
      </c>
      <c r="H2744" s="142" t="s">
        <v>2565</v>
      </c>
      <c r="I2744" s="142" t="s">
        <v>21</v>
      </c>
      <c r="J2744" s="142">
        <v>1</v>
      </c>
      <c r="K2744" s="142">
        <v>72</v>
      </c>
      <c r="L2744" s="227">
        <v>170</v>
      </c>
      <c r="M2744" s="227">
        <v>121149</v>
      </c>
      <c r="N2744" s="227">
        <v>950</v>
      </c>
      <c r="O2744" s="227">
        <v>950</v>
      </c>
      <c r="P2744" s="227">
        <v>68400</v>
      </c>
      <c r="Q2744" s="227">
        <v>72</v>
      </c>
      <c r="R2744" s="227">
        <v>144</v>
      </c>
      <c r="S2744" s="227">
        <v>58032</v>
      </c>
      <c r="T2744" s="227">
        <v>15</v>
      </c>
      <c r="U2744" s="227">
        <v>12838</v>
      </c>
      <c r="V2744" s="227">
        <v>2148</v>
      </c>
      <c r="W2744" s="143">
        <v>45708</v>
      </c>
      <c r="X2744" s="143">
        <v>46028</v>
      </c>
      <c r="Y2744">
        <f t="shared" si="85"/>
        <v>58032</v>
      </c>
    </row>
    <row r="2745" spans="1:25">
      <c r="A2745" s="1" t="str">
        <f t="shared" si="84"/>
        <v>060171090446000</v>
      </c>
      <c r="B2745" s="142" t="s">
        <v>70</v>
      </c>
      <c r="C2745" s="142" t="s">
        <v>706</v>
      </c>
      <c r="D2745" s="142" t="s">
        <v>3528</v>
      </c>
      <c r="E2745" s="142" t="s">
        <v>27</v>
      </c>
      <c r="F2745" s="142" t="s">
        <v>386</v>
      </c>
      <c r="G2745" s="142" t="s">
        <v>387</v>
      </c>
      <c r="H2745" s="142" t="s">
        <v>388</v>
      </c>
      <c r="I2745" s="142" t="s">
        <v>21</v>
      </c>
      <c r="J2745" s="142">
        <v>1</v>
      </c>
      <c r="K2745" s="142">
        <v>24</v>
      </c>
      <c r="L2745" s="227">
        <v>2303</v>
      </c>
      <c r="M2745" s="227">
        <v>6648830</v>
      </c>
      <c r="N2745" s="227">
        <v>3700</v>
      </c>
      <c r="O2745" s="227">
        <v>3600</v>
      </c>
      <c r="P2745" s="227">
        <v>86400</v>
      </c>
      <c r="Q2745" s="227">
        <v>24</v>
      </c>
      <c r="R2745" s="227">
        <v>517</v>
      </c>
      <c r="S2745" s="227">
        <v>73992</v>
      </c>
      <c r="T2745" s="227">
        <v>48612</v>
      </c>
      <c r="U2745" s="227">
        <v>130666768</v>
      </c>
      <c r="V2745" s="227">
        <v>-9677535</v>
      </c>
      <c r="W2745" s="143">
        <v>46031</v>
      </c>
      <c r="X2745" s="143">
        <v>46035</v>
      </c>
      <c r="Y2745">
        <f t="shared" si="85"/>
        <v>73992</v>
      </c>
    </row>
    <row r="2746" spans="1:25">
      <c r="A2746" s="1" t="str">
        <f t="shared" si="84"/>
        <v>060171090872000</v>
      </c>
      <c r="B2746" s="142" t="s">
        <v>70</v>
      </c>
      <c r="C2746" s="142" t="s">
        <v>706</v>
      </c>
      <c r="D2746" s="142" t="s">
        <v>3528</v>
      </c>
      <c r="E2746" s="142" t="s">
        <v>27</v>
      </c>
      <c r="F2746" s="142" t="s">
        <v>392</v>
      </c>
      <c r="G2746" s="142" t="s">
        <v>393</v>
      </c>
      <c r="H2746" s="142" t="s">
        <v>394</v>
      </c>
      <c r="I2746" s="142" t="s">
        <v>21</v>
      </c>
      <c r="J2746" s="142">
        <v>1</v>
      </c>
      <c r="K2746" s="142">
        <v>12</v>
      </c>
      <c r="L2746" s="227">
        <v>2196</v>
      </c>
      <c r="M2746" s="227">
        <v>5905461</v>
      </c>
      <c r="N2746" s="227">
        <v>3333</v>
      </c>
      <c r="O2746" s="227">
        <v>3400</v>
      </c>
      <c r="P2746" s="227">
        <v>40800</v>
      </c>
      <c r="Q2746" s="227">
        <v>12</v>
      </c>
      <c r="R2746" s="227">
        <v>250</v>
      </c>
      <c r="S2746" s="227">
        <v>37800</v>
      </c>
      <c r="T2746" s="227">
        <v>204</v>
      </c>
      <c r="U2746" s="227">
        <v>581622</v>
      </c>
      <c r="V2746" s="227">
        <v>33027</v>
      </c>
      <c r="W2746" s="143">
        <v>46035</v>
      </c>
      <c r="X2746" s="143">
        <v>46035</v>
      </c>
      <c r="Y2746">
        <f t="shared" si="85"/>
        <v>37800</v>
      </c>
    </row>
    <row r="2747" spans="1:25">
      <c r="A2747" s="1" t="str">
        <f t="shared" si="84"/>
        <v>060171092661000</v>
      </c>
      <c r="B2747" s="142" t="s">
        <v>70</v>
      </c>
      <c r="C2747" s="142" t="s">
        <v>706</v>
      </c>
      <c r="D2747" s="142" t="s">
        <v>3497</v>
      </c>
      <c r="E2747" s="142" t="s">
        <v>24</v>
      </c>
      <c r="F2747" s="142" t="s">
        <v>398</v>
      </c>
      <c r="G2747" s="142" t="s">
        <v>399</v>
      </c>
      <c r="H2747" s="142" t="s">
        <v>400</v>
      </c>
      <c r="I2747" s="142" t="s">
        <v>23</v>
      </c>
      <c r="J2747" s="142">
        <v>1</v>
      </c>
      <c r="K2747" s="142">
        <v>12</v>
      </c>
      <c r="L2747" s="227">
        <v>57</v>
      </c>
      <c r="M2747" s="227">
        <v>485917</v>
      </c>
      <c r="N2747" s="227">
        <v>9875</v>
      </c>
      <c r="O2747" s="227">
        <v>9875</v>
      </c>
      <c r="P2747" s="227">
        <v>118500</v>
      </c>
      <c r="Q2747" s="227">
        <v>12</v>
      </c>
      <c r="R2747" s="227">
        <v>175</v>
      </c>
      <c r="S2747" s="227">
        <v>116400</v>
      </c>
      <c r="T2747" s="227">
        <v>21</v>
      </c>
      <c r="U2747" s="227">
        <v>184662</v>
      </c>
      <c r="V2747" s="227">
        <v>5640</v>
      </c>
      <c r="W2747" s="143">
        <v>45903</v>
      </c>
      <c r="X2747" s="143">
        <v>46032</v>
      </c>
      <c r="Y2747">
        <f t="shared" si="85"/>
        <v>116400</v>
      </c>
    </row>
    <row r="2748" spans="1:25">
      <c r="A2748" s="1" t="str">
        <f t="shared" si="84"/>
        <v>060171098643000</v>
      </c>
      <c r="B2748" s="142" t="s">
        <v>70</v>
      </c>
      <c r="C2748" s="142" t="s">
        <v>706</v>
      </c>
      <c r="D2748" s="142" t="s">
        <v>3495</v>
      </c>
      <c r="E2748" s="142" t="s">
        <v>3496</v>
      </c>
      <c r="F2748" s="142" t="s">
        <v>970</v>
      </c>
      <c r="G2748" s="142" t="s">
        <v>971</v>
      </c>
      <c r="H2748" s="142" t="s">
        <v>972</v>
      </c>
      <c r="I2748" s="142" t="s">
        <v>21</v>
      </c>
      <c r="J2748" s="142">
        <v>1</v>
      </c>
      <c r="K2748" s="142">
        <v>20</v>
      </c>
      <c r="L2748" s="227">
        <v>0</v>
      </c>
      <c r="M2748" s="227">
        <v>0</v>
      </c>
      <c r="N2748" s="227">
        <v>19700</v>
      </c>
      <c r="O2748" s="227">
        <v>19500</v>
      </c>
      <c r="P2748" s="227">
        <v>390000</v>
      </c>
      <c r="Q2748" s="227">
        <v>20</v>
      </c>
      <c r="R2748" s="227">
        <v>1500</v>
      </c>
      <c r="S2748" s="227">
        <v>360000</v>
      </c>
      <c r="T2748" s="227">
        <v>0</v>
      </c>
      <c r="U2748" s="227">
        <v>0</v>
      </c>
      <c r="V2748" s="227">
        <v>0</v>
      </c>
      <c r="W2748" s="143">
        <v>45982</v>
      </c>
      <c r="X2748" s="143">
        <v>46001</v>
      </c>
      <c r="Y2748">
        <f t="shared" si="85"/>
        <v>360000</v>
      </c>
    </row>
    <row r="2749" spans="1:25">
      <c r="A2749" s="1" t="str">
        <f t="shared" si="84"/>
        <v>060171098744000</v>
      </c>
      <c r="B2749" s="142" t="s">
        <v>70</v>
      </c>
      <c r="C2749" s="142" t="s">
        <v>706</v>
      </c>
      <c r="D2749" s="142" t="s">
        <v>3500</v>
      </c>
      <c r="E2749" s="142" t="s">
        <v>3501</v>
      </c>
      <c r="F2749" s="142" t="s">
        <v>3572</v>
      </c>
      <c r="G2749" s="142" t="s">
        <v>3573</v>
      </c>
      <c r="H2749" s="142" t="s">
        <v>3574</v>
      </c>
      <c r="I2749" s="142" t="s">
        <v>21</v>
      </c>
      <c r="J2749" s="142">
        <v>1</v>
      </c>
      <c r="K2749" s="142">
        <v>12</v>
      </c>
      <c r="L2749" s="227">
        <v>15</v>
      </c>
      <c r="M2749" s="227">
        <v>221056</v>
      </c>
      <c r="N2749" s="227">
        <v>21500</v>
      </c>
      <c r="O2749" s="227">
        <v>21500</v>
      </c>
      <c r="P2749" s="227">
        <v>258000</v>
      </c>
      <c r="Q2749" s="227"/>
      <c r="R2749" s="227"/>
      <c r="S2749" s="227"/>
      <c r="T2749" s="227">
        <v>10</v>
      </c>
      <c r="U2749" s="227">
        <v>193694</v>
      </c>
      <c r="V2749" s="227">
        <v>46324</v>
      </c>
      <c r="W2749" s="143">
        <v>45714</v>
      </c>
      <c r="X2749" s="143">
        <v>46035</v>
      </c>
      <c r="Y2749">
        <f t="shared" si="85"/>
        <v>258000</v>
      </c>
    </row>
    <row r="2750" spans="1:25">
      <c r="A2750" s="1" t="str">
        <f t="shared" si="84"/>
        <v>060171101305000</v>
      </c>
      <c r="B2750" s="142" t="s">
        <v>70</v>
      </c>
      <c r="C2750" s="142" t="s">
        <v>706</v>
      </c>
      <c r="D2750" s="142" t="s">
        <v>3528</v>
      </c>
      <c r="E2750" s="142" t="s">
        <v>27</v>
      </c>
      <c r="F2750" s="142" t="s">
        <v>976</v>
      </c>
      <c r="G2750" s="142" t="s">
        <v>977</v>
      </c>
      <c r="H2750" s="142" t="s">
        <v>978</v>
      </c>
      <c r="I2750" s="142" t="s">
        <v>21</v>
      </c>
      <c r="J2750" s="142">
        <v>1</v>
      </c>
      <c r="K2750" s="142">
        <v>24</v>
      </c>
      <c r="L2750" s="227">
        <v>7074</v>
      </c>
      <c r="M2750" s="227">
        <v>14604252</v>
      </c>
      <c r="N2750" s="227">
        <v>3200</v>
      </c>
      <c r="O2750" s="227">
        <v>3200</v>
      </c>
      <c r="P2750" s="227">
        <v>76800</v>
      </c>
      <c r="Q2750" s="227">
        <v>24</v>
      </c>
      <c r="R2750" s="227">
        <v>700</v>
      </c>
      <c r="S2750" s="227">
        <v>60000</v>
      </c>
      <c r="T2750" s="227">
        <v>463</v>
      </c>
      <c r="U2750" s="227">
        <v>1047207</v>
      </c>
      <c r="V2750" s="227">
        <v>91345</v>
      </c>
      <c r="W2750" s="143">
        <v>45999</v>
      </c>
      <c r="X2750" s="143">
        <v>46035</v>
      </c>
      <c r="Y2750">
        <f t="shared" si="85"/>
        <v>60000</v>
      </c>
    </row>
    <row r="2751" spans="1:25">
      <c r="A2751" s="1" t="str">
        <f t="shared" si="84"/>
        <v>060171102123000</v>
      </c>
      <c r="B2751" s="142" t="s">
        <v>70</v>
      </c>
      <c r="C2751" s="142" t="s">
        <v>706</v>
      </c>
      <c r="D2751" s="142" t="s">
        <v>3495</v>
      </c>
      <c r="E2751" s="142" t="s">
        <v>3496</v>
      </c>
      <c r="F2751" s="142" t="s">
        <v>404</v>
      </c>
      <c r="G2751" s="142" t="s">
        <v>405</v>
      </c>
      <c r="H2751" s="142" t="s">
        <v>406</v>
      </c>
      <c r="I2751" s="142" t="s">
        <v>21</v>
      </c>
      <c r="J2751" s="142">
        <v>1</v>
      </c>
      <c r="K2751" s="142">
        <v>12</v>
      </c>
      <c r="L2751" s="227">
        <v>386</v>
      </c>
      <c r="M2751" s="227">
        <v>4771525</v>
      </c>
      <c r="N2751" s="227">
        <v>16500</v>
      </c>
      <c r="O2751" s="227">
        <v>14800</v>
      </c>
      <c r="P2751" s="227">
        <v>177600</v>
      </c>
      <c r="Q2751" s="227">
        <v>12</v>
      </c>
      <c r="R2751" s="227">
        <v>850</v>
      </c>
      <c r="S2751" s="227">
        <v>167400</v>
      </c>
      <c r="T2751" s="227">
        <v>72</v>
      </c>
      <c r="U2751" s="227">
        <v>942162</v>
      </c>
      <c r="V2751" s="227">
        <v>52137</v>
      </c>
      <c r="W2751" s="143">
        <v>46009</v>
      </c>
      <c r="X2751" s="143">
        <v>46035</v>
      </c>
      <c r="Y2751">
        <f t="shared" si="85"/>
        <v>167400</v>
      </c>
    </row>
    <row r="2752" spans="1:25">
      <c r="A2752" s="1" t="str">
        <f t="shared" si="84"/>
        <v>060171105042000</v>
      </c>
      <c r="B2752" s="142" t="s">
        <v>70</v>
      </c>
      <c r="C2752" s="142" t="s">
        <v>706</v>
      </c>
      <c r="D2752" s="142" t="s">
        <v>3534</v>
      </c>
      <c r="E2752" s="142" t="s">
        <v>2492</v>
      </c>
      <c r="F2752" s="142" t="s">
        <v>55</v>
      </c>
      <c r="G2752" s="142" t="s">
        <v>2569</v>
      </c>
      <c r="H2752" s="142" t="s">
        <v>2570</v>
      </c>
      <c r="I2752" s="142" t="s">
        <v>23</v>
      </c>
      <c r="J2752" s="142">
        <v>1</v>
      </c>
      <c r="K2752" s="142">
        <v>21</v>
      </c>
      <c r="L2752" s="227">
        <v>638</v>
      </c>
      <c r="M2752" s="227">
        <v>2718535</v>
      </c>
      <c r="N2752" s="227">
        <v>5100</v>
      </c>
      <c r="O2752" s="227">
        <v>5100</v>
      </c>
      <c r="P2752" s="227">
        <v>107100</v>
      </c>
      <c r="Q2752" s="227">
        <v>21</v>
      </c>
      <c r="R2752" s="227">
        <v>671</v>
      </c>
      <c r="S2752" s="227">
        <v>93009</v>
      </c>
      <c r="T2752" s="227">
        <v>182</v>
      </c>
      <c r="U2752" s="227">
        <v>767883</v>
      </c>
      <c r="V2752" s="227">
        <v>-7624</v>
      </c>
      <c r="W2752" s="143">
        <v>45919</v>
      </c>
      <c r="X2752" s="143">
        <v>46035</v>
      </c>
      <c r="Y2752">
        <f t="shared" si="85"/>
        <v>93009</v>
      </c>
    </row>
    <row r="2753" spans="1:25">
      <c r="A2753" s="1" t="str">
        <f t="shared" si="84"/>
        <v>060171107348000</v>
      </c>
      <c r="B2753" s="142" t="s">
        <v>70</v>
      </c>
      <c r="C2753" s="142" t="s">
        <v>706</v>
      </c>
      <c r="D2753" s="142" t="s">
        <v>3494</v>
      </c>
      <c r="E2753" s="142" t="s">
        <v>2486</v>
      </c>
      <c r="F2753" s="142" t="s">
        <v>99</v>
      </c>
      <c r="G2753" s="142" t="s">
        <v>2767</v>
      </c>
      <c r="H2753" s="142" t="s">
        <v>2768</v>
      </c>
      <c r="I2753" s="142" t="s">
        <v>21</v>
      </c>
      <c r="J2753" s="142">
        <v>1</v>
      </c>
      <c r="K2753" s="142">
        <v>20</v>
      </c>
      <c r="L2753" s="227"/>
      <c r="M2753" s="227"/>
      <c r="N2753" s="227">
        <v>5500</v>
      </c>
      <c r="O2753" s="227">
        <v>5000</v>
      </c>
      <c r="P2753" s="227">
        <v>100000</v>
      </c>
      <c r="Q2753" s="227">
        <v>20</v>
      </c>
      <c r="R2753" s="227">
        <v>300</v>
      </c>
      <c r="S2753" s="227">
        <v>94000</v>
      </c>
      <c r="T2753" s="227"/>
      <c r="U2753" s="227"/>
      <c r="V2753" s="227"/>
      <c r="W2753" s="143">
        <v>44910</v>
      </c>
      <c r="X2753" s="143">
        <v>44910</v>
      </c>
      <c r="Y2753">
        <f t="shared" si="85"/>
        <v>94000</v>
      </c>
    </row>
    <row r="2754" spans="1:25">
      <c r="A2754" s="1" t="str">
        <f t="shared" si="84"/>
        <v>060171108244000</v>
      </c>
      <c r="B2754" s="142" t="s">
        <v>70</v>
      </c>
      <c r="C2754" s="142" t="s">
        <v>706</v>
      </c>
      <c r="D2754" s="142" t="s">
        <v>3495</v>
      </c>
      <c r="E2754" s="142" t="s">
        <v>3496</v>
      </c>
      <c r="F2754" s="142" t="s">
        <v>410</v>
      </c>
      <c r="G2754" s="142" t="s">
        <v>411</v>
      </c>
      <c r="H2754" s="142" t="s">
        <v>412</v>
      </c>
      <c r="I2754" s="142" t="s">
        <v>21</v>
      </c>
      <c r="J2754" s="142">
        <v>1</v>
      </c>
      <c r="K2754" s="142">
        <v>12</v>
      </c>
      <c r="L2754" s="227">
        <v>164</v>
      </c>
      <c r="M2754" s="227">
        <v>418861</v>
      </c>
      <c r="N2754" s="227">
        <v>3400</v>
      </c>
      <c r="O2754" s="227">
        <v>3200</v>
      </c>
      <c r="P2754" s="227">
        <v>38400</v>
      </c>
      <c r="Q2754" s="227">
        <v>12</v>
      </c>
      <c r="R2754" s="227">
        <v>150</v>
      </c>
      <c r="S2754" s="227">
        <v>36600</v>
      </c>
      <c r="T2754" s="227">
        <v>634</v>
      </c>
      <c r="U2754" s="227">
        <v>1773964</v>
      </c>
      <c r="V2754" s="227">
        <v>154707</v>
      </c>
      <c r="W2754" s="143">
        <v>46031</v>
      </c>
      <c r="X2754" s="143">
        <v>46035</v>
      </c>
      <c r="Y2754">
        <f t="shared" si="85"/>
        <v>36600</v>
      </c>
    </row>
    <row r="2755" spans="1:25">
      <c r="A2755" s="1" t="str">
        <f t="shared" si="84"/>
        <v>060171110244000</v>
      </c>
      <c r="B2755" s="142" t="s">
        <v>70</v>
      </c>
      <c r="C2755" s="142" t="s">
        <v>706</v>
      </c>
      <c r="D2755" s="142" t="s">
        <v>3511</v>
      </c>
      <c r="E2755" s="142" t="s">
        <v>3512</v>
      </c>
      <c r="F2755" s="142" t="s">
        <v>3575</v>
      </c>
      <c r="G2755" s="142" t="s">
        <v>3576</v>
      </c>
      <c r="H2755" s="142" t="s">
        <v>3577</v>
      </c>
      <c r="I2755" s="142" t="s">
        <v>21</v>
      </c>
      <c r="J2755" s="142">
        <v>1</v>
      </c>
      <c r="K2755" s="142">
        <v>120</v>
      </c>
      <c r="L2755" s="227">
        <v>25622</v>
      </c>
      <c r="M2755" s="227">
        <v>162340992</v>
      </c>
      <c r="N2755" s="227">
        <v>9000</v>
      </c>
      <c r="O2755" s="227">
        <v>9000</v>
      </c>
      <c r="P2755" s="227">
        <v>1080000</v>
      </c>
      <c r="Q2755" s="227"/>
      <c r="R2755" s="227"/>
      <c r="S2755" s="227"/>
      <c r="T2755" s="227">
        <v>22547</v>
      </c>
      <c r="U2755" s="227">
        <v>132203955</v>
      </c>
      <c r="V2755" s="227">
        <v>-10653837</v>
      </c>
      <c r="W2755" s="143">
        <v>46018</v>
      </c>
      <c r="X2755" s="143">
        <v>46035</v>
      </c>
      <c r="Y2755">
        <f t="shared" si="85"/>
        <v>1080000</v>
      </c>
    </row>
    <row r="2756" spans="1:25">
      <c r="A2756" s="1" t="str">
        <f t="shared" si="84"/>
        <v>060171114756000</v>
      </c>
      <c r="B2756" s="142" t="s">
        <v>70</v>
      </c>
      <c r="C2756" s="142" t="s">
        <v>706</v>
      </c>
      <c r="D2756" s="142" t="s">
        <v>3523</v>
      </c>
      <c r="E2756" s="142" t="s">
        <v>20</v>
      </c>
      <c r="F2756" s="142" t="s">
        <v>416</v>
      </c>
      <c r="G2756" s="142" t="s">
        <v>417</v>
      </c>
      <c r="H2756" s="142" t="s">
        <v>3578</v>
      </c>
      <c r="I2756" s="142" t="s">
        <v>21</v>
      </c>
      <c r="J2756" s="142">
        <v>1</v>
      </c>
      <c r="K2756" s="142">
        <v>8</v>
      </c>
      <c r="L2756" s="227">
        <v>2255</v>
      </c>
      <c r="M2756" s="227">
        <v>71926505</v>
      </c>
      <c r="N2756" s="227">
        <v>37400</v>
      </c>
      <c r="O2756" s="227">
        <v>37400</v>
      </c>
      <c r="P2756" s="227">
        <v>299200</v>
      </c>
      <c r="Q2756" s="227">
        <v>8</v>
      </c>
      <c r="R2756" s="227">
        <v>1600</v>
      </c>
      <c r="S2756" s="227">
        <v>286400</v>
      </c>
      <c r="T2756" s="227">
        <v>322</v>
      </c>
      <c r="U2756" s="227">
        <v>10780180</v>
      </c>
      <c r="V2756" s="227">
        <v>509522</v>
      </c>
      <c r="W2756" s="143">
        <v>46029</v>
      </c>
      <c r="X2756" s="143">
        <v>46035</v>
      </c>
      <c r="Y2756">
        <f t="shared" si="85"/>
        <v>286400</v>
      </c>
    </row>
    <row r="2757" spans="1:25">
      <c r="A2757" s="1" t="str">
        <f t="shared" ref="A2757:A2820" si="86">B2757&amp;F2757</f>
        <v>060171115338000</v>
      </c>
      <c r="B2757" s="142" t="s">
        <v>70</v>
      </c>
      <c r="C2757" s="142" t="s">
        <v>706</v>
      </c>
      <c r="D2757" s="142" t="s">
        <v>3497</v>
      </c>
      <c r="E2757" s="142" t="s">
        <v>24</v>
      </c>
      <c r="F2757" s="142" t="s">
        <v>422</v>
      </c>
      <c r="G2757" s="142" t="s">
        <v>423</v>
      </c>
      <c r="H2757" s="142" t="s">
        <v>424</v>
      </c>
      <c r="I2757" s="142" t="s">
        <v>21</v>
      </c>
      <c r="J2757" s="142">
        <v>1</v>
      </c>
      <c r="K2757" s="142">
        <v>36</v>
      </c>
      <c r="L2757" s="227">
        <v>0</v>
      </c>
      <c r="M2757" s="227">
        <v>0</v>
      </c>
      <c r="N2757" s="227">
        <v>5450</v>
      </c>
      <c r="O2757" s="227">
        <v>5450</v>
      </c>
      <c r="P2757" s="227">
        <v>196200</v>
      </c>
      <c r="Q2757" s="227">
        <v>36</v>
      </c>
      <c r="R2757" s="227">
        <v>800</v>
      </c>
      <c r="S2757" s="227">
        <v>167400</v>
      </c>
      <c r="T2757" s="227">
        <v>0</v>
      </c>
      <c r="U2757" s="227">
        <v>0</v>
      </c>
      <c r="V2757" s="227">
        <v>0</v>
      </c>
      <c r="W2757" s="143">
        <v>45978</v>
      </c>
      <c r="X2757" s="143">
        <v>45980</v>
      </c>
      <c r="Y2757">
        <f t="shared" ref="Y2757:Y2820" si="87">IF(S2757&gt;0,S2757,P2757)</f>
        <v>167400</v>
      </c>
    </row>
    <row r="2758" spans="1:25">
      <c r="A2758" s="1" t="str">
        <f t="shared" si="86"/>
        <v>060171117281000</v>
      </c>
      <c r="B2758" s="142" t="s">
        <v>70</v>
      </c>
      <c r="C2758" s="142" t="s">
        <v>706</v>
      </c>
      <c r="D2758" s="142" t="s">
        <v>3528</v>
      </c>
      <c r="E2758" s="142" t="s">
        <v>27</v>
      </c>
      <c r="F2758" s="142" t="s">
        <v>765</v>
      </c>
      <c r="G2758" s="142" t="s">
        <v>766</v>
      </c>
      <c r="H2758" s="142" t="s">
        <v>767</v>
      </c>
      <c r="I2758" s="142" t="s">
        <v>21</v>
      </c>
      <c r="J2758" s="142">
        <v>1</v>
      </c>
      <c r="K2758" s="142">
        <v>1</v>
      </c>
      <c r="L2758" s="227">
        <v>22</v>
      </c>
      <c r="M2758" s="227">
        <v>398815</v>
      </c>
      <c r="N2758" s="227">
        <v>22100</v>
      </c>
      <c r="O2758" s="227">
        <v>22100</v>
      </c>
      <c r="P2758" s="227">
        <v>22100</v>
      </c>
      <c r="Q2758" s="227"/>
      <c r="R2758" s="227"/>
      <c r="S2758" s="227"/>
      <c r="T2758" s="227">
        <v>5</v>
      </c>
      <c r="U2758" s="227">
        <v>99550</v>
      </c>
      <c r="V2758" s="227">
        <v>8910</v>
      </c>
      <c r="W2758" s="143">
        <v>45852</v>
      </c>
      <c r="X2758" s="143">
        <v>46032</v>
      </c>
      <c r="Y2758">
        <f t="shared" si="87"/>
        <v>22100</v>
      </c>
    </row>
    <row r="2759" spans="1:25">
      <c r="A2759" s="1" t="str">
        <f t="shared" si="86"/>
        <v>060171118289000</v>
      </c>
      <c r="B2759" s="142" t="s">
        <v>70</v>
      </c>
      <c r="C2759" s="142" t="s">
        <v>706</v>
      </c>
      <c r="D2759" s="142" t="s">
        <v>3494</v>
      </c>
      <c r="E2759" s="142" t="s">
        <v>2486</v>
      </c>
      <c r="F2759" s="142" t="s">
        <v>56</v>
      </c>
      <c r="G2759" s="142" t="s">
        <v>2574</v>
      </c>
      <c r="H2759" s="142" t="s">
        <v>3579</v>
      </c>
      <c r="I2759" s="142" t="s">
        <v>21</v>
      </c>
      <c r="J2759" s="142">
        <v>1</v>
      </c>
      <c r="K2759" s="142">
        <v>12</v>
      </c>
      <c r="L2759" s="227">
        <v>40</v>
      </c>
      <c r="M2759" s="227">
        <v>1096039</v>
      </c>
      <c r="N2759" s="227">
        <v>39400</v>
      </c>
      <c r="O2759" s="227">
        <v>29400</v>
      </c>
      <c r="P2759" s="227">
        <v>352800</v>
      </c>
      <c r="Q2759" s="227"/>
      <c r="R2759" s="227"/>
      <c r="S2759" s="227"/>
      <c r="T2759" s="227">
        <v>44</v>
      </c>
      <c r="U2759" s="227">
        <v>1543784</v>
      </c>
      <c r="V2759" s="227">
        <v>338142</v>
      </c>
      <c r="W2759" s="143">
        <v>46011</v>
      </c>
      <c r="X2759" s="143">
        <v>46035</v>
      </c>
      <c r="Y2759">
        <f t="shared" si="87"/>
        <v>352800</v>
      </c>
    </row>
    <row r="2760" spans="1:25">
      <c r="A2760" s="1" t="str">
        <f t="shared" si="86"/>
        <v>060171119446000</v>
      </c>
      <c r="B2760" s="142" t="s">
        <v>70</v>
      </c>
      <c r="C2760" s="142" t="s">
        <v>706</v>
      </c>
      <c r="D2760" s="142" t="s">
        <v>3511</v>
      </c>
      <c r="E2760" s="142" t="s">
        <v>3512</v>
      </c>
      <c r="F2760" s="142" t="s">
        <v>3580</v>
      </c>
      <c r="G2760" s="142" t="s">
        <v>3581</v>
      </c>
      <c r="H2760" s="142" t="s">
        <v>3582</v>
      </c>
      <c r="I2760" s="142" t="s">
        <v>21</v>
      </c>
      <c r="J2760" s="142">
        <v>1</v>
      </c>
      <c r="K2760" s="142">
        <v>120</v>
      </c>
      <c r="L2760" s="227">
        <v>27920</v>
      </c>
      <c r="M2760" s="227">
        <v>176901120</v>
      </c>
      <c r="N2760" s="227">
        <v>9000</v>
      </c>
      <c r="O2760" s="227">
        <v>9000</v>
      </c>
      <c r="P2760" s="227">
        <v>1080000</v>
      </c>
      <c r="Q2760" s="227"/>
      <c r="R2760" s="227"/>
      <c r="S2760" s="227"/>
      <c r="T2760" s="227">
        <v>16154</v>
      </c>
      <c r="U2760" s="227">
        <v>94569820</v>
      </c>
      <c r="V2760" s="227">
        <v>-7781924</v>
      </c>
      <c r="W2760" s="143">
        <v>46014</v>
      </c>
      <c r="X2760" s="143">
        <v>46035</v>
      </c>
      <c r="Y2760">
        <f t="shared" si="87"/>
        <v>1080000</v>
      </c>
    </row>
    <row r="2761" spans="1:25">
      <c r="A2761" s="1" t="str">
        <f t="shared" si="86"/>
        <v>060171120170000</v>
      </c>
      <c r="B2761" s="142" t="s">
        <v>70</v>
      </c>
      <c r="C2761" s="142" t="s">
        <v>706</v>
      </c>
      <c r="D2761" s="142" t="s">
        <v>3523</v>
      </c>
      <c r="E2761" s="142" t="s">
        <v>20</v>
      </c>
      <c r="F2761" s="142" t="s">
        <v>428</v>
      </c>
      <c r="G2761" s="142" t="s">
        <v>3583</v>
      </c>
      <c r="H2761" s="142" t="s">
        <v>430</v>
      </c>
      <c r="I2761" s="142" t="s">
        <v>21</v>
      </c>
      <c r="J2761" s="142">
        <v>1</v>
      </c>
      <c r="K2761" s="142">
        <v>12</v>
      </c>
      <c r="L2761" s="227">
        <v>0</v>
      </c>
      <c r="M2761" s="227">
        <v>0</v>
      </c>
      <c r="N2761" s="227">
        <v>17200</v>
      </c>
      <c r="O2761" s="227">
        <v>16600</v>
      </c>
      <c r="P2761" s="227">
        <v>199200</v>
      </c>
      <c r="Q2761" s="227">
        <v>12</v>
      </c>
      <c r="R2761" s="227">
        <v>350</v>
      </c>
      <c r="S2761" s="227">
        <v>195000</v>
      </c>
      <c r="T2761" s="227">
        <v>7</v>
      </c>
      <c r="U2761" s="227">
        <v>108162</v>
      </c>
      <c r="V2761" s="227">
        <v>7230</v>
      </c>
      <c r="W2761" s="143">
        <v>45996</v>
      </c>
      <c r="X2761" s="143">
        <v>46026</v>
      </c>
      <c r="Y2761">
        <f t="shared" si="87"/>
        <v>195000</v>
      </c>
    </row>
    <row r="2762" spans="1:25">
      <c r="A2762" s="1" t="str">
        <f t="shared" si="86"/>
        <v>060171121051000</v>
      </c>
      <c r="B2762" s="142" t="s">
        <v>70</v>
      </c>
      <c r="C2762" s="142" t="s">
        <v>706</v>
      </c>
      <c r="D2762" s="142" t="s">
        <v>3523</v>
      </c>
      <c r="E2762" s="142" t="s">
        <v>20</v>
      </c>
      <c r="F2762" s="142" t="s">
        <v>434</v>
      </c>
      <c r="G2762" s="142" t="s">
        <v>435</v>
      </c>
      <c r="H2762" s="142" t="s">
        <v>436</v>
      </c>
      <c r="I2762" s="142" t="s">
        <v>21</v>
      </c>
      <c r="J2762" s="142">
        <v>1</v>
      </c>
      <c r="K2762" s="142">
        <v>12</v>
      </c>
      <c r="L2762" s="227">
        <v>146</v>
      </c>
      <c r="M2762" s="227">
        <v>1112130</v>
      </c>
      <c r="N2762" s="227">
        <v>9300</v>
      </c>
      <c r="O2762" s="227">
        <v>9000</v>
      </c>
      <c r="P2762" s="227">
        <v>108000</v>
      </c>
      <c r="Q2762" s="227">
        <v>12</v>
      </c>
      <c r="R2762" s="227">
        <v>400</v>
      </c>
      <c r="S2762" s="227">
        <v>103200</v>
      </c>
      <c r="T2762" s="227">
        <v>43</v>
      </c>
      <c r="U2762" s="227">
        <v>360270</v>
      </c>
      <c r="V2762" s="227">
        <v>32725</v>
      </c>
      <c r="W2762" s="143">
        <v>46013</v>
      </c>
      <c r="X2762" s="143">
        <v>46030</v>
      </c>
      <c r="Y2762">
        <f t="shared" si="87"/>
        <v>103200</v>
      </c>
    </row>
    <row r="2763" spans="1:25">
      <c r="A2763" s="1" t="str">
        <f t="shared" si="86"/>
        <v>060171122853000</v>
      </c>
      <c r="B2763" s="142" t="s">
        <v>70</v>
      </c>
      <c r="C2763" s="142" t="s">
        <v>706</v>
      </c>
      <c r="D2763" s="142" t="s">
        <v>3511</v>
      </c>
      <c r="E2763" s="142" t="s">
        <v>3512</v>
      </c>
      <c r="F2763" s="142" t="s">
        <v>3584</v>
      </c>
      <c r="G2763" s="142" t="s">
        <v>3585</v>
      </c>
      <c r="H2763" s="142" t="s">
        <v>3586</v>
      </c>
      <c r="I2763" s="142" t="s">
        <v>21</v>
      </c>
      <c r="J2763" s="142">
        <v>1</v>
      </c>
      <c r="K2763" s="142">
        <v>10</v>
      </c>
      <c r="L2763" s="227">
        <v>88</v>
      </c>
      <c r="M2763" s="227">
        <v>766836</v>
      </c>
      <c r="N2763" s="227">
        <v>11900</v>
      </c>
      <c r="O2763" s="227">
        <v>11900</v>
      </c>
      <c r="P2763" s="227">
        <v>119000</v>
      </c>
      <c r="Q2763" s="227"/>
      <c r="R2763" s="227"/>
      <c r="S2763" s="227"/>
      <c r="T2763" s="227">
        <v>191</v>
      </c>
      <c r="U2763" s="227">
        <v>2047658</v>
      </c>
      <c r="V2763" s="227">
        <v>383274</v>
      </c>
      <c r="W2763" s="143">
        <v>46030</v>
      </c>
      <c r="X2763" s="143">
        <v>46035</v>
      </c>
      <c r="Y2763">
        <f t="shared" si="87"/>
        <v>119000</v>
      </c>
    </row>
    <row r="2764" spans="1:25">
      <c r="A2764" s="1" t="str">
        <f t="shared" si="86"/>
        <v>060171124796000</v>
      </c>
      <c r="B2764" s="142" t="s">
        <v>70</v>
      </c>
      <c r="C2764" s="142" t="s">
        <v>706</v>
      </c>
      <c r="D2764" s="142" t="s">
        <v>3511</v>
      </c>
      <c r="E2764" s="142" t="s">
        <v>3512</v>
      </c>
      <c r="F2764" s="142" t="s">
        <v>3587</v>
      </c>
      <c r="G2764" s="142" t="s">
        <v>3588</v>
      </c>
      <c r="H2764" s="142" t="s">
        <v>3589</v>
      </c>
      <c r="I2764" s="142" t="s">
        <v>21</v>
      </c>
      <c r="J2764" s="142">
        <v>1</v>
      </c>
      <c r="K2764" s="142">
        <v>100</v>
      </c>
      <c r="L2764" s="227">
        <v>0</v>
      </c>
      <c r="M2764" s="227">
        <v>0</v>
      </c>
      <c r="N2764" s="227">
        <v>3000</v>
      </c>
      <c r="O2764" s="227">
        <v>3000</v>
      </c>
      <c r="P2764" s="227">
        <v>300000</v>
      </c>
      <c r="Q2764" s="227"/>
      <c r="R2764" s="227"/>
      <c r="S2764" s="227"/>
      <c r="T2764" s="227">
        <v>37</v>
      </c>
      <c r="U2764" s="227">
        <v>100000</v>
      </c>
      <c r="V2764" s="227">
        <v>20006</v>
      </c>
      <c r="W2764" s="143">
        <v>46005</v>
      </c>
      <c r="X2764" s="143">
        <v>46029</v>
      </c>
      <c r="Y2764">
        <f t="shared" si="87"/>
        <v>300000</v>
      </c>
    </row>
    <row r="2765" spans="1:25">
      <c r="A2765" s="1" t="str">
        <f t="shared" si="86"/>
        <v>060171124797000</v>
      </c>
      <c r="B2765" s="142" t="s">
        <v>70</v>
      </c>
      <c r="C2765" s="142" t="s">
        <v>706</v>
      </c>
      <c r="D2765" s="142" t="s">
        <v>3511</v>
      </c>
      <c r="E2765" s="142" t="s">
        <v>3512</v>
      </c>
      <c r="F2765" s="142" t="s">
        <v>3590</v>
      </c>
      <c r="G2765" s="142" t="s">
        <v>3591</v>
      </c>
      <c r="H2765" s="142" t="s">
        <v>3592</v>
      </c>
      <c r="I2765" s="142" t="s">
        <v>21</v>
      </c>
      <c r="J2765" s="142">
        <v>1</v>
      </c>
      <c r="K2765" s="142">
        <v>100</v>
      </c>
      <c r="L2765" s="227">
        <v>18</v>
      </c>
      <c r="M2765" s="227">
        <v>38916</v>
      </c>
      <c r="N2765" s="227">
        <v>3000</v>
      </c>
      <c r="O2765" s="227">
        <v>3000</v>
      </c>
      <c r="P2765" s="227">
        <v>300000</v>
      </c>
      <c r="Q2765" s="227"/>
      <c r="R2765" s="227"/>
      <c r="S2765" s="227"/>
      <c r="T2765" s="227">
        <v>50</v>
      </c>
      <c r="U2765" s="227">
        <v>135135</v>
      </c>
      <c r="V2765" s="227">
        <v>27035</v>
      </c>
      <c r="W2765" s="143">
        <v>46005</v>
      </c>
      <c r="X2765" s="143">
        <v>46034</v>
      </c>
      <c r="Y2765">
        <f t="shared" si="87"/>
        <v>300000</v>
      </c>
    </row>
    <row r="2766" spans="1:25">
      <c r="A2766" s="1" t="str">
        <f t="shared" si="86"/>
        <v>060171135321000</v>
      </c>
      <c r="B2766" s="142" t="s">
        <v>70</v>
      </c>
      <c r="C2766" s="142" t="s">
        <v>706</v>
      </c>
      <c r="D2766" s="142" t="s">
        <v>3494</v>
      </c>
      <c r="E2766" s="142" t="s">
        <v>2486</v>
      </c>
      <c r="F2766" s="142" t="s">
        <v>100</v>
      </c>
      <c r="G2766" s="142" t="s">
        <v>2773</v>
      </c>
      <c r="H2766" s="142" t="s">
        <v>2774</v>
      </c>
      <c r="I2766" s="142" t="s">
        <v>21</v>
      </c>
      <c r="J2766" s="142">
        <v>1</v>
      </c>
      <c r="K2766" s="142">
        <v>12</v>
      </c>
      <c r="L2766" s="227">
        <v>24</v>
      </c>
      <c r="M2766" s="227">
        <v>351180</v>
      </c>
      <c r="N2766" s="227">
        <v>19000</v>
      </c>
      <c r="O2766" s="227">
        <v>18900</v>
      </c>
      <c r="P2766" s="227">
        <v>226800</v>
      </c>
      <c r="Q2766" s="227">
        <v>3</v>
      </c>
      <c r="R2766" s="227">
        <v>2400</v>
      </c>
      <c r="S2766" s="227">
        <v>198000</v>
      </c>
      <c r="T2766" s="227">
        <v>0</v>
      </c>
      <c r="U2766" s="227">
        <v>0</v>
      </c>
      <c r="V2766" s="227">
        <v>0</v>
      </c>
      <c r="W2766" s="143">
        <v>46011</v>
      </c>
      <c r="X2766" s="143">
        <v>45858</v>
      </c>
      <c r="Y2766">
        <f t="shared" si="87"/>
        <v>198000</v>
      </c>
    </row>
    <row r="2767" spans="1:25">
      <c r="A2767" s="1" t="str">
        <f t="shared" si="86"/>
        <v>060171137122000</v>
      </c>
      <c r="B2767" s="142" t="s">
        <v>70</v>
      </c>
      <c r="C2767" s="142" t="s">
        <v>706</v>
      </c>
      <c r="D2767" s="142" t="s">
        <v>3497</v>
      </c>
      <c r="E2767" s="142" t="s">
        <v>24</v>
      </c>
      <c r="F2767" s="142" t="s">
        <v>440</v>
      </c>
      <c r="G2767" s="142" t="s">
        <v>441</v>
      </c>
      <c r="H2767" s="142" t="s">
        <v>442</v>
      </c>
      <c r="I2767" s="142" t="s">
        <v>23</v>
      </c>
      <c r="J2767" s="142">
        <v>1</v>
      </c>
      <c r="K2767" s="142">
        <v>48</v>
      </c>
      <c r="L2767" s="227">
        <v>24712</v>
      </c>
      <c r="M2767" s="227">
        <v>101398534</v>
      </c>
      <c r="N2767" s="227">
        <v>4800</v>
      </c>
      <c r="O2767" s="227">
        <v>4800</v>
      </c>
      <c r="P2767" s="227">
        <v>230400</v>
      </c>
      <c r="Q2767" s="227">
        <v>48</v>
      </c>
      <c r="R2767" s="227">
        <v>175</v>
      </c>
      <c r="S2767" s="227">
        <v>222000</v>
      </c>
      <c r="T2767" s="227">
        <v>947</v>
      </c>
      <c r="U2767" s="227">
        <v>3828775</v>
      </c>
      <c r="V2767" s="227">
        <v>-56965</v>
      </c>
      <c r="W2767" s="143">
        <v>46029</v>
      </c>
      <c r="X2767" s="143">
        <v>46035</v>
      </c>
      <c r="Y2767">
        <f t="shared" si="87"/>
        <v>222000</v>
      </c>
    </row>
    <row r="2768" spans="1:25">
      <c r="A2768" s="1" t="str">
        <f t="shared" si="86"/>
        <v>060171137151000</v>
      </c>
      <c r="B2768" s="142" t="s">
        <v>70</v>
      </c>
      <c r="C2768" s="142" t="s">
        <v>706</v>
      </c>
      <c r="D2768" s="142" t="s">
        <v>3528</v>
      </c>
      <c r="E2768" s="142" t="s">
        <v>27</v>
      </c>
      <c r="F2768" s="142" t="s">
        <v>988</v>
      </c>
      <c r="G2768" s="142" t="s">
        <v>3593</v>
      </c>
      <c r="H2768" s="142" t="s">
        <v>990</v>
      </c>
      <c r="I2768" s="142" t="s">
        <v>26</v>
      </c>
      <c r="J2768" s="142">
        <v>1</v>
      </c>
      <c r="K2768" s="142">
        <v>1</v>
      </c>
      <c r="L2768" s="227"/>
      <c r="M2768" s="227"/>
      <c r="N2768" s="227">
        <v>26300</v>
      </c>
      <c r="O2768" s="227">
        <v>26300</v>
      </c>
      <c r="P2768" s="227">
        <v>26300</v>
      </c>
      <c r="Q2768" s="227"/>
      <c r="R2768" s="227"/>
      <c r="S2768" s="227"/>
      <c r="T2768" s="227"/>
      <c r="U2768" s="227"/>
      <c r="V2768" s="227"/>
      <c r="W2768" s="143">
        <v>45791</v>
      </c>
      <c r="X2768" s="143">
        <v>45819</v>
      </c>
      <c r="Y2768">
        <f t="shared" si="87"/>
        <v>26300</v>
      </c>
    </row>
    <row r="2769" spans="1:25">
      <c r="A2769" s="1" t="str">
        <f t="shared" si="86"/>
        <v>060171137215000</v>
      </c>
      <c r="B2769" s="142" t="s">
        <v>70</v>
      </c>
      <c r="C2769" s="142" t="s">
        <v>706</v>
      </c>
      <c r="D2769" s="142" t="s">
        <v>3494</v>
      </c>
      <c r="E2769" s="142" t="s">
        <v>2486</v>
      </c>
      <c r="F2769" s="142" t="s">
        <v>57</v>
      </c>
      <c r="G2769" s="142" t="s">
        <v>2579</v>
      </c>
      <c r="H2769" s="142" t="s">
        <v>3594</v>
      </c>
      <c r="I2769" s="142" t="s">
        <v>21</v>
      </c>
      <c r="J2769" s="142">
        <v>1</v>
      </c>
      <c r="K2769" s="142">
        <v>42</v>
      </c>
      <c r="L2769" s="227">
        <v>311</v>
      </c>
      <c r="M2769" s="227">
        <v>2518850</v>
      </c>
      <c r="N2769" s="227">
        <v>10500</v>
      </c>
      <c r="O2769" s="227">
        <v>8700</v>
      </c>
      <c r="P2769" s="227">
        <v>365400</v>
      </c>
      <c r="Q2769" s="227"/>
      <c r="R2769" s="227"/>
      <c r="S2769" s="227"/>
      <c r="T2769" s="227">
        <v>24</v>
      </c>
      <c r="U2769" s="227">
        <v>227027</v>
      </c>
      <c r="V2769" s="227">
        <v>32646</v>
      </c>
      <c r="W2769" s="143">
        <v>45502</v>
      </c>
      <c r="X2769" s="143">
        <v>46033</v>
      </c>
      <c r="Y2769">
        <f t="shared" si="87"/>
        <v>365400</v>
      </c>
    </row>
    <row r="2770" spans="1:25">
      <c r="A2770" s="1" t="str">
        <f t="shared" si="86"/>
        <v>060171138202000</v>
      </c>
      <c r="B2770" s="142" t="s">
        <v>70</v>
      </c>
      <c r="C2770" s="142" t="s">
        <v>706</v>
      </c>
      <c r="D2770" s="142" t="s">
        <v>3523</v>
      </c>
      <c r="E2770" s="142" t="s">
        <v>20</v>
      </c>
      <c r="F2770" s="142" t="s">
        <v>992</v>
      </c>
      <c r="G2770" s="142" t="s">
        <v>993</v>
      </c>
      <c r="H2770" s="142" t="s">
        <v>994</v>
      </c>
      <c r="I2770" s="142" t="s">
        <v>21</v>
      </c>
      <c r="J2770" s="142">
        <v>1</v>
      </c>
      <c r="K2770" s="142">
        <v>144</v>
      </c>
      <c r="L2770" s="227">
        <v>737</v>
      </c>
      <c r="M2770" s="227">
        <v>1802974</v>
      </c>
      <c r="N2770" s="227">
        <v>3500</v>
      </c>
      <c r="O2770" s="227">
        <v>3500</v>
      </c>
      <c r="P2770" s="227">
        <v>504000</v>
      </c>
      <c r="Q2770" s="227"/>
      <c r="R2770" s="227"/>
      <c r="S2770" s="227"/>
      <c r="T2770" s="227">
        <v>8</v>
      </c>
      <c r="U2770" s="227">
        <v>25225</v>
      </c>
      <c r="V2770" s="227">
        <v>5654</v>
      </c>
      <c r="W2770" s="143">
        <v>46017</v>
      </c>
      <c r="X2770" s="143">
        <v>46030</v>
      </c>
      <c r="Y2770">
        <f t="shared" si="87"/>
        <v>504000</v>
      </c>
    </row>
    <row r="2771" spans="1:25">
      <c r="A2771" s="1" t="str">
        <f t="shared" si="86"/>
        <v>060171140637000</v>
      </c>
      <c r="B2771" s="142" t="s">
        <v>70</v>
      </c>
      <c r="C2771" s="142" t="s">
        <v>706</v>
      </c>
      <c r="D2771" s="142" t="s">
        <v>3534</v>
      </c>
      <c r="E2771" s="142" t="s">
        <v>2492</v>
      </c>
      <c r="F2771" s="142" t="s">
        <v>58</v>
      </c>
      <c r="G2771" s="142" t="s">
        <v>2584</v>
      </c>
      <c r="H2771" s="142" t="s">
        <v>2585</v>
      </c>
      <c r="I2771" s="142" t="s">
        <v>21</v>
      </c>
      <c r="J2771" s="142">
        <v>1</v>
      </c>
      <c r="K2771" s="142">
        <v>6</v>
      </c>
      <c r="L2771" s="227">
        <v>1</v>
      </c>
      <c r="M2771" s="227">
        <v>15405</v>
      </c>
      <c r="N2771" s="227">
        <v>21400</v>
      </c>
      <c r="O2771" s="227">
        <v>12900</v>
      </c>
      <c r="P2771" s="227">
        <v>77400</v>
      </c>
      <c r="Q2771" s="227"/>
      <c r="R2771" s="227"/>
      <c r="S2771" s="227"/>
      <c r="T2771" s="227">
        <v>6</v>
      </c>
      <c r="U2771" s="227">
        <v>69730</v>
      </c>
      <c r="V2771" s="227">
        <v>-22703</v>
      </c>
      <c r="W2771" s="143">
        <v>46011</v>
      </c>
      <c r="X2771" s="143">
        <v>46030</v>
      </c>
      <c r="Y2771">
        <f t="shared" si="87"/>
        <v>77400</v>
      </c>
    </row>
    <row r="2772" spans="1:25">
      <c r="A2772" s="1" t="str">
        <f t="shared" si="86"/>
        <v>060171150705000</v>
      </c>
      <c r="B2772" s="142" t="s">
        <v>70</v>
      </c>
      <c r="C2772" s="142" t="s">
        <v>706</v>
      </c>
      <c r="D2772" s="142" t="s">
        <v>3534</v>
      </c>
      <c r="E2772" s="142" t="s">
        <v>2492</v>
      </c>
      <c r="F2772" s="142" t="s">
        <v>3595</v>
      </c>
      <c r="G2772" s="142" t="s">
        <v>3596</v>
      </c>
      <c r="H2772" s="142" t="s">
        <v>2559</v>
      </c>
      <c r="I2772" s="142" t="s">
        <v>21</v>
      </c>
      <c r="J2772" s="142">
        <v>1</v>
      </c>
      <c r="K2772" s="142">
        <v>32</v>
      </c>
      <c r="L2772" s="227">
        <v>30</v>
      </c>
      <c r="M2772" s="227">
        <v>124516</v>
      </c>
      <c r="N2772" s="227">
        <v>5000</v>
      </c>
      <c r="O2772" s="227">
        <v>5000</v>
      </c>
      <c r="P2772" s="227">
        <v>160000</v>
      </c>
      <c r="Q2772" s="227">
        <v>32</v>
      </c>
      <c r="R2772" s="227">
        <v>750</v>
      </c>
      <c r="S2772" s="227">
        <v>136000</v>
      </c>
      <c r="T2772" s="227">
        <v>66</v>
      </c>
      <c r="U2772" s="227">
        <v>287207</v>
      </c>
      <c r="V2772" s="227">
        <v>13271</v>
      </c>
      <c r="W2772" s="143">
        <v>46027</v>
      </c>
      <c r="X2772" s="143">
        <v>46035</v>
      </c>
      <c r="Y2772">
        <f t="shared" si="87"/>
        <v>136000</v>
      </c>
    </row>
    <row r="2773" spans="1:25">
      <c r="A2773" s="1" t="str">
        <f t="shared" si="86"/>
        <v>060180000178000</v>
      </c>
      <c r="B2773" s="142" t="s">
        <v>75</v>
      </c>
      <c r="C2773" s="142" t="s">
        <v>784</v>
      </c>
      <c r="D2773" s="142" t="s">
        <v>3366</v>
      </c>
      <c r="E2773" s="142" t="s">
        <v>3367</v>
      </c>
      <c r="F2773" s="142" t="s">
        <v>3368</v>
      </c>
      <c r="G2773" s="142" t="s">
        <v>3369</v>
      </c>
      <c r="H2773" s="142" t="s">
        <v>3370</v>
      </c>
      <c r="I2773" s="142" t="s">
        <v>23</v>
      </c>
      <c r="J2773" s="142">
        <v>2</v>
      </c>
      <c r="K2773" s="142">
        <v>1</v>
      </c>
      <c r="L2773" s="227">
        <v>5692</v>
      </c>
      <c r="M2773" s="227">
        <v>126932</v>
      </c>
      <c r="N2773" s="227">
        <v>19900</v>
      </c>
      <c r="O2773" s="227">
        <v>22900</v>
      </c>
      <c r="P2773" s="227">
        <v>22900</v>
      </c>
      <c r="Q2773" s="227"/>
      <c r="R2773" s="227"/>
      <c r="S2773" s="227"/>
      <c r="T2773" s="227">
        <v>40924</v>
      </c>
      <c r="U2773" s="227">
        <v>974859</v>
      </c>
      <c r="V2773" s="227">
        <v>62254</v>
      </c>
      <c r="W2773" s="143">
        <v>46031</v>
      </c>
      <c r="X2773" s="143">
        <v>46035</v>
      </c>
      <c r="Y2773">
        <f t="shared" si="87"/>
        <v>22900</v>
      </c>
    </row>
    <row r="2774" spans="1:25">
      <c r="A2774" s="1" t="str">
        <f t="shared" si="86"/>
        <v>060180000848000</v>
      </c>
      <c r="B2774" s="142" t="s">
        <v>75</v>
      </c>
      <c r="C2774" s="142" t="s">
        <v>784</v>
      </c>
      <c r="D2774" s="142" t="s">
        <v>3366</v>
      </c>
      <c r="E2774" s="142" t="s">
        <v>3367</v>
      </c>
      <c r="F2774" s="142" t="s">
        <v>3371</v>
      </c>
      <c r="G2774" s="142" t="s">
        <v>3372</v>
      </c>
      <c r="H2774" s="142" t="s">
        <v>3373</v>
      </c>
      <c r="I2774" s="142" t="s">
        <v>23</v>
      </c>
      <c r="J2774" s="142">
        <v>2</v>
      </c>
      <c r="K2774" s="142">
        <v>1</v>
      </c>
      <c r="L2774" s="227">
        <v>88966</v>
      </c>
      <c r="M2774" s="227">
        <v>1849568</v>
      </c>
      <c r="N2774" s="227">
        <v>19900</v>
      </c>
      <c r="O2774" s="227">
        <v>19900</v>
      </c>
      <c r="P2774" s="227">
        <v>19900</v>
      </c>
      <c r="Q2774" s="227"/>
      <c r="R2774" s="227"/>
      <c r="S2774" s="227"/>
      <c r="T2774" s="227">
        <v>61096</v>
      </c>
      <c r="U2774" s="227">
        <v>1217667</v>
      </c>
      <c r="V2774" s="227">
        <v>-52495</v>
      </c>
      <c r="W2774" s="143">
        <v>46035</v>
      </c>
      <c r="X2774" s="143">
        <v>46035</v>
      </c>
      <c r="Y2774">
        <f t="shared" si="87"/>
        <v>19900</v>
      </c>
    </row>
    <row r="2775" spans="1:25">
      <c r="A2775" s="1" t="str">
        <f t="shared" si="86"/>
        <v>060180000864000</v>
      </c>
      <c r="B2775" s="142" t="s">
        <v>75</v>
      </c>
      <c r="C2775" s="142" t="s">
        <v>784</v>
      </c>
      <c r="D2775" s="142" t="s">
        <v>3366</v>
      </c>
      <c r="E2775" s="142" t="s">
        <v>3367</v>
      </c>
      <c r="F2775" s="142" t="s">
        <v>3374</v>
      </c>
      <c r="G2775" s="142" t="s">
        <v>3375</v>
      </c>
      <c r="H2775" s="142" t="s">
        <v>3376</v>
      </c>
      <c r="I2775" s="142" t="s">
        <v>23</v>
      </c>
      <c r="J2775" s="142">
        <v>2</v>
      </c>
      <c r="K2775" s="142">
        <v>1</v>
      </c>
      <c r="L2775" s="227">
        <v>205713</v>
      </c>
      <c r="M2775" s="227">
        <v>2560454</v>
      </c>
      <c r="N2775" s="227">
        <v>11900</v>
      </c>
      <c r="O2775" s="227">
        <v>10900</v>
      </c>
      <c r="P2775" s="227">
        <v>10900</v>
      </c>
      <c r="Q2775" s="227"/>
      <c r="R2775" s="227"/>
      <c r="S2775" s="227"/>
      <c r="T2775" s="227">
        <v>306940</v>
      </c>
      <c r="U2775" s="227">
        <v>3454743</v>
      </c>
      <c r="V2775" s="227">
        <v>-365655</v>
      </c>
      <c r="W2775" s="143">
        <v>46035</v>
      </c>
      <c r="X2775" s="143">
        <v>46035</v>
      </c>
      <c r="Y2775">
        <f t="shared" si="87"/>
        <v>10900</v>
      </c>
    </row>
    <row r="2776" spans="1:25">
      <c r="A2776" s="1" t="str">
        <f t="shared" si="86"/>
        <v>060180000976000</v>
      </c>
      <c r="B2776" s="142" t="s">
        <v>75</v>
      </c>
      <c r="C2776" s="142" t="s">
        <v>784</v>
      </c>
      <c r="D2776" s="142" t="s">
        <v>3377</v>
      </c>
      <c r="E2776" s="142" t="s">
        <v>3378</v>
      </c>
      <c r="F2776" s="142" t="s">
        <v>3379</v>
      </c>
      <c r="G2776" s="142" t="s">
        <v>3380</v>
      </c>
      <c r="H2776" s="142" t="s">
        <v>3381</v>
      </c>
      <c r="I2776" s="142" t="s">
        <v>23</v>
      </c>
      <c r="J2776" s="142">
        <v>2</v>
      </c>
      <c r="K2776" s="142">
        <v>1</v>
      </c>
      <c r="L2776" s="227">
        <v>50574</v>
      </c>
      <c r="M2776" s="227">
        <v>2880606</v>
      </c>
      <c r="N2776" s="227">
        <v>64900</v>
      </c>
      <c r="O2776" s="227">
        <v>64900</v>
      </c>
      <c r="P2776" s="227">
        <v>64900</v>
      </c>
      <c r="Q2776" s="227"/>
      <c r="R2776" s="227"/>
      <c r="S2776" s="227"/>
      <c r="T2776" s="227">
        <v>24202</v>
      </c>
      <c r="U2776" s="227">
        <v>1362565</v>
      </c>
      <c r="V2776" s="227">
        <v>-15939</v>
      </c>
      <c r="W2776" s="143">
        <v>46018</v>
      </c>
      <c r="X2776" s="143">
        <v>46035</v>
      </c>
      <c r="Y2776">
        <f t="shared" si="87"/>
        <v>64900</v>
      </c>
    </row>
    <row r="2777" spans="1:25">
      <c r="A2777" s="1" t="str">
        <f t="shared" si="86"/>
        <v>060180001462000</v>
      </c>
      <c r="B2777" s="142" t="s">
        <v>75</v>
      </c>
      <c r="C2777" s="142" t="s">
        <v>784</v>
      </c>
      <c r="D2777" s="142" t="s">
        <v>3366</v>
      </c>
      <c r="E2777" s="142" t="s">
        <v>3367</v>
      </c>
      <c r="F2777" s="142" t="s">
        <v>3382</v>
      </c>
      <c r="G2777" s="142" t="s">
        <v>3383</v>
      </c>
      <c r="H2777" s="142" t="s">
        <v>3384</v>
      </c>
      <c r="I2777" s="142" t="s">
        <v>23</v>
      </c>
      <c r="J2777" s="142">
        <v>2</v>
      </c>
      <c r="K2777" s="142">
        <v>1</v>
      </c>
      <c r="L2777" s="227">
        <v>138516</v>
      </c>
      <c r="M2777" s="227">
        <v>5664542</v>
      </c>
      <c r="N2777" s="227">
        <v>35500</v>
      </c>
      <c r="O2777" s="227">
        <v>42900</v>
      </c>
      <c r="P2777" s="227">
        <v>42900</v>
      </c>
      <c r="Q2777" s="227"/>
      <c r="R2777" s="227"/>
      <c r="S2777" s="227"/>
      <c r="T2777" s="227">
        <v>54108</v>
      </c>
      <c r="U2777" s="227">
        <v>2148279</v>
      </c>
      <c r="V2777" s="227">
        <v>-64440</v>
      </c>
      <c r="W2777" s="143">
        <v>46024</v>
      </c>
      <c r="X2777" s="143">
        <v>46035</v>
      </c>
      <c r="Y2777">
        <f t="shared" si="87"/>
        <v>42900</v>
      </c>
    </row>
    <row r="2778" spans="1:25">
      <c r="A2778" s="1" t="str">
        <f t="shared" si="86"/>
        <v>060180001574000</v>
      </c>
      <c r="B2778" s="142" t="s">
        <v>75</v>
      </c>
      <c r="C2778" s="142" t="s">
        <v>784</v>
      </c>
      <c r="D2778" s="142" t="s">
        <v>3366</v>
      </c>
      <c r="E2778" s="142" t="s">
        <v>3367</v>
      </c>
      <c r="F2778" s="142" t="s">
        <v>3385</v>
      </c>
      <c r="G2778" s="142" t="s">
        <v>3386</v>
      </c>
      <c r="H2778" s="142" t="s">
        <v>3387</v>
      </c>
      <c r="I2778" s="142" t="s">
        <v>23</v>
      </c>
      <c r="J2778" s="142">
        <v>2</v>
      </c>
      <c r="K2778" s="142">
        <v>1</v>
      </c>
      <c r="L2778" s="227">
        <v>64022</v>
      </c>
      <c r="M2778" s="227">
        <v>3379881</v>
      </c>
      <c r="N2778" s="227">
        <v>65900</v>
      </c>
      <c r="O2778" s="227">
        <v>65900</v>
      </c>
      <c r="P2778" s="227">
        <v>65900</v>
      </c>
      <c r="Q2778" s="227"/>
      <c r="R2778" s="227"/>
      <c r="S2778" s="227"/>
      <c r="T2778" s="227">
        <v>16642</v>
      </c>
      <c r="U2778" s="227">
        <v>1046781</v>
      </c>
      <c r="V2778" s="227">
        <v>168208</v>
      </c>
      <c r="W2778" s="143">
        <v>46009</v>
      </c>
      <c r="X2778" s="143">
        <v>46033</v>
      </c>
      <c r="Y2778">
        <f t="shared" si="87"/>
        <v>65900</v>
      </c>
    </row>
    <row r="2779" spans="1:25">
      <c r="A2779" s="1" t="str">
        <f t="shared" si="86"/>
        <v>060180002336000</v>
      </c>
      <c r="B2779" s="142" t="s">
        <v>75</v>
      </c>
      <c r="C2779" s="142" t="s">
        <v>784</v>
      </c>
      <c r="D2779" s="142" t="s">
        <v>3388</v>
      </c>
      <c r="E2779" s="142" t="s">
        <v>3389</v>
      </c>
      <c r="F2779" s="142" t="s">
        <v>3390</v>
      </c>
      <c r="G2779" s="142" t="s">
        <v>3391</v>
      </c>
      <c r="H2779" s="142" t="s">
        <v>3392</v>
      </c>
      <c r="I2779" s="142" t="s">
        <v>23</v>
      </c>
      <c r="J2779" s="142">
        <v>2</v>
      </c>
      <c r="K2779" s="142">
        <v>1</v>
      </c>
      <c r="L2779" s="227">
        <v>31258</v>
      </c>
      <c r="M2779" s="227">
        <v>1094605</v>
      </c>
      <c r="N2779" s="227">
        <v>40900</v>
      </c>
      <c r="O2779" s="227">
        <v>45900</v>
      </c>
      <c r="P2779" s="227">
        <v>45900</v>
      </c>
      <c r="Q2779" s="227"/>
      <c r="R2779" s="227"/>
      <c r="S2779" s="227"/>
      <c r="T2779" s="227">
        <v>21406</v>
      </c>
      <c r="U2779" s="227">
        <v>896890</v>
      </c>
      <c r="V2779" s="227">
        <v>147286</v>
      </c>
      <c r="W2779" s="143">
        <v>46032</v>
      </c>
      <c r="X2779" s="143">
        <v>46035</v>
      </c>
      <c r="Y2779">
        <f t="shared" si="87"/>
        <v>45900</v>
      </c>
    </row>
    <row r="2780" spans="1:25">
      <c r="A2780" s="1" t="str">
        <f t="shared" si="86"/>
        <v>060180002386000</v>
      </c>
      <c r="B2780" s="142" t="s">
        <v>75</v>
      </c>
      <c r="C2780" s="142" t="s">
        <v>784</v>
      </c>
      <c r="D2780" s="142" t="s">
        <v>3388</v>
      </c>
      <c r="E2780" s="142" t="s">
        <v>3389</v>
      </c>
      <c r="F2780" s="142" t="s">
        <v>3393</v>
      </c>
      <c r="G2780" s="142" t="s">
        <v>3394</v>
      </c>
      <c r="H2780" s="142" t="s">
        <v>3395</v>
      </c>
      <c r="I2780" s="142" t="s">
        <v>23</v>
      </c>
      <c r="J2780" s="142">
        <v>2</v>
      </c>
      <c r="K2780" s="142">
        <v>1</v>
      </c>
      <c r="L2780" s="227">
        <v>9466</v>
      </c>
      <c r="M2780" s="227">
        <v>471573</v>
      </c>
      <c r="N2780" s="227">
        <v>48900</v>
      </c>
      <c r="O2780" s="227">
        <v>59900</v>
      </c>
      <c r="P2780" s="227">
        <v>59900</v>
      </c>
      <c r="Q2780" s="227"/>
      <c r="R2780" s="227"/>
      <c r="S2780" s="227"/>
      <c r="T2780" s="227">
        <v>10520</v>
      </c>
      <c r="U2780" s="227">
        <v>607083</v>
      </c>
      <c r="V2780" s="227">
        <v>83002</v>
      </c>
      <c r="W2780" s="143">
        <v>46035</v>
      </c>
      <c r="X2780" s="143">
        <v>46035</v>
      </c>
      <c r="Y2780">
        <f t="shared" si="87"/>
        <v>59900</v>
      </c>
    </row>
    <row r="2781" spans="1:25">
      <c r="A2781" s="1" t="str">
        <f t="shared" si="86"/>
        <v>060180002489000</v>
      </c>
      <c r="B2781" s="142" t="s">
        <v>75</v>
      </c>
      <c r="C2781" s="142" t="s">
        <v>784</v>
      </c>
      <c r="D2781" s="142" t="s">
        <v>3388</v>
      </c>
      <c r="E2781" s="142" t="s">
        <v>3389</v>
      </c>
      <c r="F2781" s="142" t="s">
        <v>3396</v>
      </c>
      <c r="G2781" s="142" t="s">
        <v>3397</v>
      </c>
      <c r="H2781" s="142" t="s">
        <v>3398</v>
      </c>
      <c r="I2781" s="142" t="s">
        <v>23</v>
      </c>
      <c r="J2781" s="142">
        <v>2</v>
      </c>
      <c r="K2781" s="142">
        <v>1</v>
      </c>
      <c r="L2781" s="227">
        <v>10318</v>
      </c>
      <c r="M2781" s="227">
        <v>109516</v>
      </c>
      <c r="N2781" s="227">
        <v>11500</v>
      </c>
      <c r="O2781" s="227">
        <v>14900</v>
      </c>
      <c r="P2781" s="227">
        <v>14900</v>
      </c>
      <c r="Q2781" s="227"/>
      <c r="R2781" s="227"/>
      <c r="S2781" s="227"/>
      <c r="T2781" s="227">
        <v>87880</v>
      </c>
      <c r="U2781" s="227">
        <v>876116</v>
      </c>
      <c r="V2781" s="227">
        <v>-56645</v>
      </c>
      <c r="W2781" s="143">
        <v>46035</v>
      </c>
      <c r="X2781" s="143">
        <v>46035</v>
      </c>
      <c r="Y2781">
        <f t="shared" si="87"/>
        <v>14900</v>
      </c>
    </row>
    <row r="2782" spans="1:25">
      <c r="A2782" s="1" t="str">
        <f t="shared" si="86"/>
        <v>060180003412000</v>
      </c>
      <c r="B2782" s="142" t="s">
        <v>75</v>
      </c>
      <c r="C2782" s="142" t="s">
        <v>784</v>
      </c>
      <c r="D2782" s="142" t="s">
        <v>3377</v>
      </c>
      <c r="E2782" s="142" t="s">
        <v>3378</v>
      </c>
      <c r="F2782" s="142" t="s">
        <v>3399</v>
      </c>
      <c r="G2782" s="142" t="s">
        <v>3400</v>
      </c>
      <c r="H2782" s="142" t="s">
        <v>3401</v>
      </c>
      <c r="I2782" s="142" t="s">
        <v>23</v>
      </c>
      <c r="J2782" s="142">
        <v>2</v>
      </c>
      <c r="K2782" s="142">
        <v>1</v>
      </c>
      <c r="L2782" s="227">
        <v>995508</v>
      </c>
      <c r="M2782" s="227">
        <v>28034092</v>
      </c>
      <c r="N2782" s="227">
        <v>27500</v>
      </c>
      <c r="O2782" s="227">
        <v>27500</v>
      </c>
      <c r="P2782" s="227">
        <v>27500</v>
      </c>
      <c r="Q2782" s="227"/>
      <c r="R2782" s="227"/>
      <c r="S2782" s="227"/>
      <c r="T2782" s="227">
        <v>6050358</v>
      </c>
      <c r="U2782" s="227">
        <v>170188180</v>
      </c>
      <c r="V2782" s="227">
        <v>-193466</v>
      </c>
      <c r="W2782" s="143">
        <v>46035</v>
      </c>
      <c r="X2782" s="143">
        <v>46035</v>
      </c>
      <c r="Y2782">
        <f t="shared" si="87"/>
        <v>27500</v>
      </c>
    </row>
    <row r="2783" spans="1:25">
      <c r="A2783" s="1" t="str">
        <f t="shared" si="86"/>
        <v>060180003485000</v>
      </c>
      <c r="B2783" s="142" t="s">
        <v>75</v>
      </c>
      <c r="C2783" s="142" t="s">
        <v>784</v>
      </c>
      <c r="D2783" s="142" t="s">
        <v>3366</v>
      </c>
      <c r="E2783" s="142" t="s">
        <v>3367</v>
      </c>
      <c r="F2783" s="142" t="s">
        <v>3402</v>
      </c>
      <c r="G2783" s="142" t="s">
        <v>3403</v>
      </c>
      <c r="H2783" s="142" t="s">
        <v>3404</v>
      </c>
      <c r="I2783" s="142" t="s">
        <v>23</v>
      </c>
      <c r="J2783" s="142">
        <v>2</v>
      </c>
      <c r="K2783" s="142">
        <v>1</v>
      </c>
      <c r="L2783" s="227"/>
      <c r="M2783" s="227"/>
      <c r="N2783" s="227">
        <v>85900</v>
      </c>
      <c r="O2783" s="227">
        <v>85900</v>
      </c>
      <c r="P2783" s="227">
        <v>85900</v>
      </c>
      <c r="Q2783" s="227"/>
      <c r="R2783" s="227"/>
      <c r="S2783" s="227"/>
      <c r="T2783" s="227"/>
      <c r="U2783" s="227"/>
      <c r="V2783" s="227"/>
      <c r="W2783" s="143">
        <v>45812</v>
      </c>
      <c r="X2783" s="143">
        <v>45890</v>
      </c>
      <c r="Y2783">
        <f t="shared" si="87"/>
        <v>85900</v>
      </c>
    </row>
    <row r="2784" spans="1:25">
      <c r="A2784" s="1" t="str">
        <f t="shared" si="86"/>
        <v>060180003866000</v>
      </c>
      <c r="B2784" s="142" t="s">
        <v>75</v>
      </c>
      <c r="C2784" s="142" t="s">
        <v>784</v>
      </c>
      <c r="D2784" s="142" t="s">
        <v>3377</v>
      </c>
      <c r="E2784" s="142" t="s">
        <v>3378</v>
      </c>
      <c r="F2784" s="142" t="s">
        <v>3405</v>
      </c>
      <c r="G2784" s="142" t="s">
        <v>3406</v>
      </c>
      <c r="H2784" s="142" t="s">
        <v>3407</v>
      </c>
      <c r="I2784" s="142" t="s">
        <v>23</v>
      </c>
      <c r="J2784" s="142">
        <v>2</v>
      </c>
      <c r="K2784" s="142">
        <v>1</v>
      </c>
      <c r="L2784" s="227">
        <v>694948</v>
      </c>
      <c r="M2784" s="227">
        <v>81212728</v>
      </c>
      <c r="N2784" s="227">
        <v>121900</v>
      </c>
      <c r="O2784" s="227">
        <v>121900</v>
      </c>
      <c r="P2784" s="227">
        <v>121900</v>
      </c>
      <c r="Q2784" s="227"/>
      <c r="R2784" s="227"/>
      <c r="S2784" s="227"/>
      <c r="T2784" s="227">
        <v>33770</v>
      </c>
      <c r="U2784" s="227">
        <v>4199610</v>
      </c>
      <c r="V2784" s="227">
        <v>253194</v>
      </c>
      <c r="W2784" s="143">
        <v>45712</v>
      </c>
      <c r="X2784" s="143">
        <v>46035</v>
      </c>
      <c r="Y2784">
        <f t="shared" si="87"/>
        <v>121900</v>
      </c>
    </row>
    <row r="2785" spans="1:25">
      <c r="A2785" s="1" t="str">
        <f t="shared" si="86"/>
        <v>060180006435000</v>
      </c>
      <c r="B2785" s="142" t="s">
        <v>75</v>
      </c>
      <c r="C2785" s="142" t="s">
        <v>784</v>
      </c>
      <c r="D2785" s="142" t="s">
        <v>3388</v>
      </c>
      <c r="E2785" s="142" t="s">
        <v>3389</v>
      </c>
      <c r="F2785" s="142" t="s">
        <v>3408</v>
      </c>
      <c r="G2785" s="142" t="s">
        <v>3409</v>
      </c>
      <c r="H2785" s="142" t="s">
        <v>3410</v>
      </c>
      <c r="I2785" s="142" t="s">
        <v>23</v>
      </c>
      <c r="J2785" s="142">
        <v>2</v>
      </c>
      <c r="K2785" s="142">
        <v>1</v>
      </c>
      <c r="L2785" s="227">
        <v>154014</v>
      </c>
      <c r="M2785" s="227">
        <v>2156243</v>
      </c>
      <c r="N2785" s="227">
        <v>17500</v>
      </c>
      <c r="O2785" s="227">
        <v>15900</v>
      </c>
      <c r="P2785" s="227">
        <v>15900</v>
      </c>
      <c r="Q2785" s="227"/>
      <c r="R2785" s="227"/>
      <c r="S2785" s="227"/>
      <c r="T2785" s="227">
        <v>599270</v>
      </c>
      <c r="U2785" s="227">
        <v>9003408</v>
      </c>
      <c r="V2785" s="227">
        <v>613445</v>
      </c>
      <c r="W2785" s="143">
        <v>46035</v>
      </c>
      <c r="X2785" s="143">
        <v>46035</v>
      </c>
      <c r="Y2785">
        <f t="shared" si="87"/>
        <v>15900</v>
      </c>
    </row>
    <row r="2786" spans="1:25">
      <c r="A2786" s="1" t="str">
        <f t="shared" si="86"/>
        <v>060180007873000</v>
      </c>
      <c r="B2786" s="142" t="s">
        <v>75</v>
      </c>
      <c r="C2786" s="142" t="s">
        <v>784</v>
      </c>
      <c r="D2786" s="142" t="s">
        <v>3388</v>
      </c>
      <c r="E2786" s="142" t="s">
        <v>3389</v>
      </c>
      <c r="F2786" s="142" t="s">
        <v>3411</v>
      </c>
      <c r="G2786" s="142" t="s">
        <v>3412</v>
      </c>
      <c r="H2786" s="142" t="s">
        <v>3413</v>
      </c>
      <c r="I2786" s="142" t="s">
        <v>23</v>
      </c>
      <c r="J2786" s="142">
        <v>2</v>
      </c>
      <c r="K2786" s="142">
        <v>1</v>
      </c>
      <c r="L2786" s="227">
        <v>9658</v>
      </c>
      <c r="M2786" s="227">
        <v>421259</v>
      </c>
      <c r="N2786" s="227">
        <v>15900</v>
      </c>
      <c r="O2786" s="227">
        <v>43900</v>
      </c>
      <c r="P2786" s="227">
        <v>43900</v>
      </c>
      <c r="Q2786" s="227"/>
      <c r="R2786" s="227"/>
      <c r="S2786" s="227"/>
      <c r="T2786" s="227">
        <v>26018</v>
      </c>
      <c r="U2786" s="227">
        <v>1024550</v>
      </c>
      <c r="V2786" s="227">
        <v>-110294</v>
      </c>
      <c r="W2786" s="143">
        <v>46028</v>
      </c>
      <c r="X2786" s="143">
        <v>46035</v>
      </c>
      <c r="Y2786">
        <f t="shared" si="87"/>
        <v>43900</v>
      </c>
    </row>
    <row r="2787" spans="1:25">
      <c r="A2787" s="1" t="str">
        <f t="shared" si="86"/>
        <v>060180007909000</v>
      </c>
      <c r="B2787" s="142" t="s">
        <v>75</v>
      </c>
      <c r="C2787" s="142" t="s">
        <v>784</v>
      </c>
      <c r="D2787" s="142" t="s">
        <v>3388</v>
      </c>
      <c r="E2787" s="142" t="s">
        <v>3389</v>
      </c>
      <c r="F2787" s="142" t="s">
        <v>3414</v>
      </c>
      <c r="G2787" s="142" t="s">
        <v>3415</v>
      </c>
      <c r="H2787" s="142" t="s">
        <v>3416</v>
      </c>
      <c r="I2787" s="142" t="s">
        <v>23</v>
      </c>
      <c r="J2787" s="142">
        <v>2</v>
      </c>
      <c r="K2787" s="142">
        <v>1</v>
      </c>
      <c r="L2787" s="227">
        <v>-950</v>
      </c>
      <c r="M2787" s="227">
        <v>-19000</v>
      </c>
      <c r="N2787" s="227">
        <v>36900</v>
      </c>
      <c r="O2787" s="227">
        <v>36900</v>
      </c>
      <c r="P2787" s="227">
        <v>36900</v>
      </c>
      <c r="Q2787" s="227"/>
      <c r="R2787" s="227"/>
      <c r="S2787" s="227"/>
      <c r="T2787" s="227">
        <v>950</v>
      </c>
      <c r="U2787" s="227">
        <v>31679</v>
      </c>
      <c r="V2787" s="227">
        <v>12679</v>
      </c>
      <c r="W2787" s="143">
        <v>44828</v>
      </c>
      <c r="X2787" s="143">
        <v>46035</v>
      </c>
      <c r="Y2787">
        <f t="shared" si="87"/>
        <v>36900</v>
      </c>
    </row>
    <row r="2788" spans="1:25">
      <c r="A2788" s="1" t="str">
        <f t="shared" si="86"/>
        <v>060180007919000</v>
      </c>
      <c r="B2788" s="142" t="s">
        <v>75</v>
      </c>
      <c r="C2788" s="142" t="s">
        <v>784</v>
      </c>
      <c r="D2788" s="142" t="s">
        <v>3388</v>
      </c>
      <c r="E2788" s="142" t="s">
        <v>3389</v>
      </c>
      <c r="F2788" s="142" t="s">
        <v>3417</v>
      </c>
      <c r="G2788" s="142" t="s">
        <v>3418</v>
      </c>
      <c r="H2788" s="142" t="s">
        <v>3419</v>
      </c>
      <c r="I2788" s="142" t="s">
        <v>23</v>
      </c>
      <c r="J2788" s="142">
        <v>2</v>
      </c>
      <c r="K2788" s="142">
        <v>1</v>
      </c>
      <c r="L2788" s="227">
        <v>-16903</v>
      </c>
      <c r="M2788" s="227">
        <v>-376718</v>
      </c>
      <c r="N2788" s="227">
        <v>44900</v>
      </c>
      <c r="O2788" s="227">
        <v>26400</v>
      </c>
      <c r="P2788" s="227">
        <v>26400</v>
      </c>
      <c r="Q2788" s="227"/>
      <c r="R2788" s="227"/>
      <c r="S2788" s="227"/>
      <c r="T2788" s="227">
        <v>186753</v>
      </c>
      <c r="U2788" s="227">
        <v>4828248</v>
      </c>
      <c r="V2788" s="227">
        <v>666079</v>
      </c>
      <c r="W2788" s="143">
        <v>46032</v>
      </c>
      <c r="X2788" s="143">
        <v>46035</v>
      </c>
      <c r="Y2788">
        <f t="shared" si="87"/>
        <v>26400</v>
      </c>
    </row>
    <row r="2789" spans="1:25">
      <c r="A2789" s="1" t="str">
        <f t="shared" si="86"/>
        <v>060180008206000</v>
      </c>
      <c r="B2789" s="142" t="s">
        <v>75</v>
      </c>
      <c r="C2789" s="142" t="s">
        <v>784</v>
      </c>
      <c r="D2789" s="142" t="s">
        <v>3377</v>
      </c>
      <c r="E2789" s="142" t="s">
        <v>3378</v>
      </c>
      <c r="F2789" s="142" t="s">
        <v>3420</v>
      </c>
      <c r="G2789" s="142" t="s">
        <v>3421</v>
      </c>
      <c r="H2789" s="142" t="s">
        <v>3422</v>
      </c>
      <c r="I2789" s="142" t="s">
        <v>23</v>
      </c>
      <c r="J2789" s="142">
        <v>2</v>
      </c>
      <c r="K2789" s="142">
        <v>1</v>
      </c>
      <c r="L2789" s="227">
        <v>951043</v>
      </c>
      <c r="M2789" s="227">
        <v>47800066</v>
      </c>
      <c r="N2789" s="227">
        <v>52900</v>
      </c>
      <c r="O2789" s="227">
        <v>52900</v>
      </c>
      <c r="P2789" s="227">
        <v>52900</v>
      </c>
      <c r="Q2789" s="227"/>
      <c r="R2789" s="227"/>
      <c r="S2789" s="227"/>
      <c r="T2789" s="227">
        <v>599925</v>
      </c>
      <c r="U2789" s="227">
        <v>30876824</v>
      </c>
      <c r="V2789" s="227">
        <v>724187</v>
      </c>
      <c r="W2789" s="143">
        <v>46035</v>
      </c>
      <c r="X2789" s="143">
        <v>46035</v>
      </c>
      <c r="Y2789">
        <f t="shared" si="87"/>
        <v>52900</v>
      </c>
    </row>
    <row r="2790" spans="1:25">
      <c r="A2790" s="1" t="str">
        <f t="shared" si="86"/>
        <v>060180008922000</v>
      </c>
      <c r="B2790" s="142" t="s">
        <v>75</v>
      </c>
      <c r="C2790" s="142" t="s">
        <v>784</v>
      </c>
      <c r="D2790" s="142" t="s">
        <v>3423</v>
      </c>
      <c r="E2790" s="142" t="s">
        <v>3424</v>
      </c>
      <c r="F2790" s="142" t="s">
        <v>3425</v>
      </c>
      <c r="G2790" s="142" t="s">
        <v>3426</v>
      </c>
      <c r="H2790" s="142" t="s">
        <v>3427</v>
      </c>
      <c r="I2790" s="142" t="s">
        <v>23</v>
      </c>
      <c r="J2790" s="142">
        <v>2</v>
      </c>
      <c r="K2790" s="142">
        <v>1</v>
      </c>
      <c r="L2790" s="227">
        <v>2822</v>
      </c>
      <c r="M2790" s="227">
        <v>191674</v>
      </c>
      <c r="N2790" s="227">
        <v>64900</v>
      </c>
      <c r="O2790" s="227">
        <v>72900</v>
      </c>
      <c r="P2790" s="227">
        <v>72900</v>
      </c>
      <c r="Q2790" s="227"/>
      <c r="R2790" s="227"/>
      <c r="S2790" s="227"/>
      <c r="T2790" s="227">
        <v>7664</v>
      </c>
      <c r="U2790" s="227">
        <v>522501</v>
      </c>
      <c r="V2790" s="227">
        <v>1953</v>
      </c>
      <c r="W2790" s="143">
        <v>46035</v>
      </c>
      <c r="X2790" s="143">
        <v>46035</v>
      </c>
      <c r="Y2790">
        <f t="shared" si="87"/>
        <v>72900</v>
      </c>
    </row>
    <row r="2791" spans="1:25">
      <c r="A2791" s="1" t="str">
        <f t="shared" si="86"/>
        <v>060180011397000</v>
      </c>
      <c r="B2791" s="142" t="s">
        <v>75</v>
      </c>
      <c r="C2791" s="142" t="s">
        <v>784</v>
      </c>
      <c r="D2791" s="142" t="s">
        <v>3388</v>
      </c>
      <c r="E2791" s="142" t="s">
        <v>3389</v>
      </c>
      <c r="F2791" s="142" t="s">
        <v>3428</v>
      </c>
      <c r="G2791" s="142" t="s">
        <v>3429</v>
      </c>
      <c r="H2791" s="142" t="s">
        <v>3430</v>
      </c>
      <c r="I2791" s="142" t="s">
        <v>23</v>
      </c>
      <c r="J2791" s="142">
        <v>1</v>
      </c>
      <c r="K2791" s="142">
        <v>1</v>
      </c>
      <c r="L2791" s="227">
        <v>288</v>
      </c>
      <c r="M2791" s="227">
        <v>824545</v>
      </c>
      <c r="N2791" s="227">
        <v>3900</v>
      </c>
      <c r="O2791" s="227">
        <v>3900</v>
      </c>
      <c r="P2791" s="227">
        <v>3900</v>
      </c>
      <c r="Q2791" s="227"/>
      <c r="R2791" s="227"/>
      <c r="S2791" s="227"/>
      <c r="T2791" s="227">
        <v>345</v>
      </c>
      <c r="U2791" s="227">
        <v>999700</v>
      </c>
      <c r="V2791" s="227">
        <v>11963</v>
      </c>
      <c r="W2791" s="143">
        <v>46032</v>
      </c>
      <c r="X2791" s="143">
        <v>46035</v>
      </c>
      <c r="Y2791">
        <f t="shared" si="87"/>
        <v>3900</v>
      </c>
    </row>
    <row r="2792" spans="1:25">
      <c r="A2792" s="1" t="str">
        <f t="shared" si="86"/>
        <v>060180012110000</v>
      </c>
      <c r="B2792" s="142" t="s">
        <v>75</v>
      </c>
      <c r="C2792" s="142" t="s">
        <v>784</v>
      </c>
      <c r="D2792" s="142" t="s">
        <v>3377</v>
      </c>
      <c r="E2792" s="142" t="s">
        <v>3378</v>
      </c>
      <c r="F2792" s="142" t="s">
        <v>3431</v>
      </c>
      <c r="G2792" s="142" t="s">
        <v>3432</v>
      </c>
      <c r="H2792" s="142" t="s">
        <v>3433</v>
      </c>
      <c r="I2792" s="142" t="s">
        <v>23</v>
      </c>
      <c r="J2792" s="142">
        <v>2</v>
      </c>
      <c r="K2792" s="142">
        <v>1</v>
      </c>
      <c r="L2792" s="227">
        <v>129212</v>
      </c>
      <c r="M2792" s="227">
        <v>5296051</v>
      </c>
      <c r="N2792" s="227">
        <v>49900</v>
      </c>
      <c r="O2792" s="227">
        <v>49900</v>
      </c>
      <c r="P2792" s="227">
        <v>49900</v>
      </c>
      <c r="Q2792" s="227"/>
      <c r="R2792" s="227"/>
      <c r="S2792" s="227"/>
      <c r="T2792" s="227">
        <v>147200</v>
      </c>
      <c r="U2792" s="227">
        <v>5145171</v>
      </c>
      <c r="V2792" s="227">
        <v>-888159</v>
      </c>
      <c r="W2792" s="143">
        <v>46031</v>
      </c>
      <c r="X2792" s="143">
        <v>46035</v>
      </c>
      <c r="Y2792">
        <f t="shared" si="87"/>
        <v>49900</v>
      </c>
    </row>
    <row r="2793" spans="1:25">
      <c r="A2793" s="1" t="str">
        <f t="shared" si="86"/>
        <v>060180013093000</v>
      </c>
      <c r="B2793" s="142" t="s">
        <v>75</v>
      </c>
      <c r="C2793" s="142" t="s">
        <v>784</v>
      </c>
      <c r="D2793" s="142" t="s">
        <v>3388</v>
      </c>
      <c r="E2793" s="142" t="s">
        <v>3389</v>
      </c>
      <c r="F2793" s="142" t="s">
        <v>3434</v>
      </c>
      <c r="G2793" s="142" t="s">
        <v>3435</v>
      </c>
      <c r="H2793" s="142" t="s">
        <v>3436</v>
      </c>
      <c r="I2793" s="142" t="s">
        <v>23</v>
      </c>
      <c r="J2793" s="142">
        <v>2</v>
      </c>
      <c r="K2793" s="142">
        <v>1</v>
      </c>
      <c r="L2793" s="227">
        <v>45665</v>
      </c>
      <c r="M2793" s="227">
        <v>636889</v>
      </c>
      <c r="N2793" s="227">
        <v>19900</v>
      </c>
      <c r="O2793" s="227">
        <v>19900</v>
      </c>
      <c r="P2793" s="227">
        <v>19900</v>
      </c>
      <c r="Q2793" s="227"/>
      <c r="R2793" s="227"/>
      <c r="S2793" s="227"/>
      <c r="T2793" s="227">
        <v>143439</v>
      </c>
      <c r="U2793" s="227">
        <v>2361963</v>
      </c>
      <c r="V2793" s="227">
        <v>361420</v>
      </c>
      <c r="W2793" s="143">
        <v>46035</v>
      </c>
      <c r="X2793" s="143">
        <v>46035</v>
      </c>
      <c r="Y2793">
        <f t="shared" si="87"/>
        <v>19900</v>
      </c>
    </row>
    <row r="2794" spans="1:25">
      <c r="A2794" s="1" t="str">
        <f t="shared" si="86"/>
        <v>060180015114000</v>
      </c>
      <c r="B2794" s="142" t="s">
        <v>75</v>
      </c>
      <c r="C2794" s="142" t="s">
        <v>784</v>
      </c>
      <c r="D2794" s="142" t="s">
        <v>3366</v>
      </c>
      <c r="E2794" s="142" t="s">
        <v>3367</v>
      </c>
      <c r="F2794" s="142" t="s">
        <v>3437</v>
      </c>
      <c r="G2794" s="142" t="s">
        <v>3438</v>
      </c>
      <c r="H2794" s="142" t="s">
        <v>3439</v>
      </c>
      <c r="I2794" s="142" t="s">
        <v>23</v>
      </c>
      <c r="J2794" s="142">
        <v>2</v>
      </c>
      <c r="K2794" s="142">
        <v>1</v>
      </c>
      <c r="L2794" s="227">
        <v>52638</v>
      </c>
      <c r="M2794" s="227">
        <v>944601</v>
      </c>
      <c r="N2794" s="227">
        <v>28900</v>
      </c>
      <c r="O2794" s="227">
        <v>28900</v>
      </c>
      <c r="P2794" s="227">
        <v>28900</v>
      </c>
      <c r="Q2794" s="227"/>
      <c r="R2794" s="227"/>
      <c r="S2794" s="227"/>
      <c r="T2794" s="227">
        <v>174274</v>
      </c>
      <c r="U2794" s="227">
        <v>3904571</v>
      </c>
      <c r="V2794" s="227">
        <v>777182</v>
      </c>
      <c r="W2794" s="143">
        <v>46021</v>
      </c>
      <c r="X2794" s="143">
        <v>46035</v>
      </c>
      <c r="Y2794">
        <f t="shared" si="87"/>
        <v>28900</v>
      </c>
    </row>
    <row r="2795" spans="1:25">
      <c r="A2795" s="1" t="str">
        <f t="shared" si="86"/>
        <v>060180016395000</v>
      </c>
      <c r="B2795" s="142" t="s">
        <v>75</v>
      </c>
      <c r="C2795" s="142" t="s">
        <v>784</v>
      </c>
      <c r="D2795" s="142" t="s">
        <v>3366</v>
      </c>
      <c r="E2795" s="142" t="s">
        <v>3367</v>
      </c>
      <c r="F2795" s="142" t="s">
        <v>3440</v>
      </c>
      <c r="G2795" s="142" t="s">
        <v>3441</v>
      </c>
      <c r="H2795" s="142" t="s">
        <v>3442</v>
      </c>
      <c r="I2795" s="142" t="s">
        <v>23</v>
      </c>
      <c r="J2795" s="142">
        <v>2</v>
      </c>
      <c r="K2795" s="142">
        <v>1</v>
      </c>
      <c r="L2795" s="227">
        <v>0</v>
      </c>
      <c r="M2795" s="227">
        <v>0</v>
      </c>
      <c r="N2795" s="227">
        <v>16900</v>
      </c>
      <c r="O2795" s="227">
        <v>24900</v>
      </c>
      <c r="P2795" s="227">
        <v>24900</v>
      </c>
      <c r="Q2795" s="227"/>
      <c r="R2795" s="227"/>
      <c r="S2795" s="227"/>
      <c r="T2795" s="227">
        <v>0</v>
      </c>
      <c r="U2795" s="227">
        <v>0</v>
      </c>
      <c r="V2795" s="227">
        <v>0</v>
      </c>
      <c r="W2795" s="143">
        <v>45980</v>
      </c>
      <c r="X2795" s="143">
        <v>45983</v>
      </c>
      <c r="Y2795">
        <f t="shared" si="87"/>
        <v>24900</v>
      </c>
    </row>
    <row r="2796" spans="1:25">
      <c r="A2796" s="1" t="str">
        <f t="shared" si="86"/>
        <v>060180016471000</v>
      </c>
      <c r="B2796" s="142" t="s">
        <v>75</v>
      </c>
      <c r="C2796" s="142" t="s">
        <v>784</v>
      </c>
      <c r="D2796" s="142" t="s">
        <v>3423</v>
      </c>
      <c r="E2796" s="142" t="s">
        <v>3424</v>
      </c>
      <c r="F2796" s="142" t="s">
        <v>3443</v>
      </c>
      <c r="G2796" s="142" t="s">
        <v>3444</v>
      </c>
      <c r="H2796" s="142" t="s">
        <v>3445</v>
      </c>
      <c r="I2796" s="142" t="s">
        <v>23</v>
      </c>
      <c r="J2796" s="142">
        <v>2</v>
      </c>
      <c r="K2796" s="142">
        <v>1</v>
      </c>
      <c r="L2796" s="227">
        <v>-2004</v>
      </c>
      <c r="M2796" s="227">
        <v>-96104</v>
      </c>
      <c r="N2796" s="227">
        <v>59900</v>
      </c>
      <c r="O2796" s="227">
        <v>59900</v>
      </c>
      <c r="P2796" s="227">
        <v>59900</v>
      </c>
      <c r="Q2796" s="227"/>
      <c r="R2796" s="227"/>
      <c r="S2796" s="227"/>
      <c r="T2796" s="227">
        <v>95588</v>
      </c>
      <c r="U2796" s="227">
        <v>4738262</v>
      </c>
      <c r="V2796" s="227">
        <v>154222</v>
      </c>
      <c r="W2796" s="143">
        <v>46034</v>
      </c>
      <c r="X2796" s="143">
        <v>46035</v>
      </c>
      <c r="Y2796">
        <f t="shared" si="87"/>
        <v>59900</v>
      </c>
    </row>
    <row r="2797" spans="1:25">
      <c r="A2797" s="1" t="str">
        <f t="shared" si="86"/>
        <v>060180016516000</v>
      </c>
      <c r="B2797" s="142" t="s">
        <v>75</v>
      </c>
      <c r="C2797" s="142" t="s">
        <v>784</v>
      </c>
      <c r="D2797" s="142" t="s">
        <v>3388</v>
      </c>
      <c r="E2797" s="142" t="s">
        <v>3389</v>
      </c>
      <c r="F2797" s="142" t="s">
        <v>3446</v>
      </c>
      <c r="G2797" s="142" t="s">
        <v>3447</v>
      </c>
      <c r="H2797" s="142" t="s">
        <v>3448</v>
      </c>
      <c r="I2797" s="142" t="s">
        <v>23</v>
      </c>
      <c r="J2797" s="142">
        <v>2</v>
      </c>
      <c r="K2797" s="142">
        <v>1</v>
      </c>
      <c r="L2797" s="227">
        <v>29484</v>
      </c>
      <c r="M2797" s="227">
        <v>1037182</v>
      </c>
      <c r="N2797" s="227">
        <v>55900</v>
      </c>
      <c r="O2797" s="227">
        <v>39900</v>
      </c>
      <c r="P2797" s="227">
        <v>39900</v>
      </c>
      <c r="Q2797" s="227"/>
      <c r="R2797" s="227"/>
      <c r="S2797" s="227"/>
      <c r="T2797" s="227">
        <v>40492</v>
      </c>
      <c r="U2797" s="227">
        <v>1559890</v>
      </c>
      <c r="V2797" s="227">
        <v>135471</v>
      </c>
      <c r="W2797" s="143">
        <v>46035</v>
      </c>
      <c r="X2797" s="143">
        <v>46035</v>
      </c>
      <c r="Y2797">
        <f t="shared" si="87"/>
        <v>39900</v>
      </c>
    </row>
    <row r="2798" spans="1:25">
      <c r="A2798" s="1" t="str">
        <f t="shared" si="86"/>
        <v>060180017116000</v>
      </c>
      <c r="B2798" s="142" t="s">
        <v>75</v>
      </c>
      <c r="C2798" s="142" t="s">
        <v>784</v>
      </c>
      <c r="D2798" s="142" t="s">
        <v>3366</v>
      </c>
      <c r="E2798" s="142" t="s">
        <v>3367</v>
      </c>
      <c r="F2798" s="142" t="s">
        <v>3449</v>
      </c>
      <c r="G2798" s="142" t="s">
        <v>3450</v>
      </c>
      <c r="H2798" s="142" t="s">
        <v>3451</v>
      </c>
      <c r="I2798" s="142" t="s">
        <v>23</v>
      </c>
      <c r="J2798" s="142">
        <v>2</v>
      </c>
      <c r="K2798" s="142">
        <v>1</v>
      </c>
      <c r="L2798" s="227">
        <v>53308</v>
      </c>
      <c r="M2798" s="227">
        <v>563839</v>
      </c>
      <c r="N2798" s="227">
        <v>13900</v>
      </c>
      <c r="O2798" s="227">
        <v>13900</v>
      </c>
      <c r="P2798" s="227">
        <v>13900</v>
      </c>
      <c r="Q2798" s="227"/>
      <c r="R2798" s="227"/>
      <c r="S2798" s="227"/>
      <c r="T2798" s="227">
        <v>865612</v>
      </c>
      <c r="U2798" s="227">
        <v>10666692</v>
      </c>
      <c r="V2798" s="227">
        <v>1511114</v>
      </c>
      <c r="W2798" s="143">
        <v>46034</v>
      </c>
      <c r="X2798" s="143">
        <v>46035</v>
      </c>
      <c r="Y2798">
        <f t="shared" si="87"/>
        <v>13900</v>
      </c>
    </row>
    <row r="2799" spans="1:25">
      <c r="A2799" s="1" t="str">
        <f t="shared" si="86"/>
        <v>060180018312000</v>
      </c>
      <c r="B2799" s="142" t="s">
        <v>75</v>
      </c>
      <c r="C2799" s="142" t="s">
        <v>784</v>
      </c>
      <c r="D2799" s="142" t="s">
        <v>3377</v>
      </c>
      <c r="E2799" s="142" t="s">
        <v>3378</v>
      </c>
      <c r="F2799" s="142" t="s">
        <v>3452</v>
      </c>
      <c r="G2799" s="142" t="s">
        <v>3453</v>
      </c>
      <c r="H2799" s="142" t="s">
        <v>3454</v>
      </c>
      <c r="I2799" s="142" t="s">
        <v>26</v>
      </c>
      <c r="J2799" s="142">
        <v>2</v>
      </c>
      <c r="K2799" s="142">
        <v>1</v>
      </c>
      <c r="L2799" s="227"/>
      <c r="M2799" s="227"/>
      <c r="N2799" s="227">
        <v>38500</v>
      </c>
      <c r="O2799" s="227">
        <v>38500</v>
      </c>
      <c r="P2799" s="227">
        <v>38500</v>
      </c>
      <c r="Q2799" s="227"/>
      <c r="R2799" s="227"/>
      <c r="S2799" s="227"/>
      <c r="T2799" s="227"/>
      <c r="U2799" s="227"/>
      <c r="V2799" s="227"/>
      <c r="W2799" s="143">
        <v>45878</v>
      </c>
      <c r="X2799" s="143">
        <v>45984</v>
      </c>
      <c r="Y2799">
        <f t="shared" si="87"/>
        <v>38500</v>
      </c>
    </row>
    <row r="2800" spans="1:25">
      <c r="A2800" s="1" t="str">
        <f t="shared" si="86"/>
        <v>060180019473000</v>
      </c>
      <c r="B2800" s="142" t="s">
        <v>75</v>
      </c>
      <c r="C2800" s="142" t="s">
        <v>784</v>
      </c>
      <c r="D2800" s="142" t="s">
        <v>3366</v>
      </c>
      <c r="E2800" s="142" t="s">
        <v>3367</v>
      </c>
      <c r="F2800" s="142" t="s">
        <v>3455</v>
      </c>
      <c r="G2800" s="142" t="s">
        <v>3456</v>
      </c>
      <c r="H2800" s="142" t="s">
        <v>3457</v>
      </c>
      <c r="I2800" s="142" t="s">
        <v>23</v>
      </c>
      <c r="J2800" s="142">
        <v>2</v>
      </c>
      <c r="K2800" s="142">
        <v>1</v>
      </c>
      <c r="L2800" s="227">
        <v>23958</v>
      </c>
      <c r="M2800" s="227">
        <v>501436</v>
      </c>
      <c r="N2800" s="227">
        <v>21900</v>
      </c>
      <c r="O2800" s="227">
        <v>21900</v>
      </c>
      <c r="P2800" s="227">
        <v>21900</v>
      </c>
      <c r="Q2800" s="227"/>
      <c r="R2800" s="227"/>
      <c r="S2800" s="227"/>
      <c r="T2800" s="227">
        <v>77096</v>
      </c>
      <c r="U2800" s="227">
        <v>1403166</v>
      </c>
      <c r="V2800" s="227">
        <v>-210436</v>
      </c>
      <c r="W2800" s="143">
        <v>46035</v>
      </c>
      <c r="X2800" s="143">
        <v>46035</v>
      </c>
      <c r="Y2800">
        <f t="shared" si="87"/>
        <v>21900</v>
      </c>
    </row>
    <row r="2801" spans="1:25">
      <c r="A2801" s="1" t="str">
        <f t="shared" si="86"/>
        <v>060180022634000</v>
      </c>
      <c r="B2801" s="142" t="s">
        <v>75</v>
      </c>
      <c r="C2801" s="142" t="s">
        <v>784</v>
      </c>
      <c r="D2801" s="142" t="s">
        <v>3423</v>
      </c>
      <c r="E2801" s="142" t="s">
        <v>3424</v>
      </c>
      <c r="F2801" s="142" t="s">
        <v>3458</v>
      </c>
      <c r="G2801" s="142" t="s">
        <v>3459</v>
      </c>
      <c r="H2801" s="142" t="s">
        <v>3460</v>
      </c>
      <c r="I2801" s="142" t="s">
        <v>23</v>
      </c>
      <c r="J2801" s="142">
        <v>2</v>
      </c>
      <c r="K2801" s="142">
        <v>1</v>
      </c>
      <c r="L2801" s="227">
        <v>11960</v>
      </c>
      <c r="M2801" s="227">
        <v>335557</v>
      </c>
      <c r="N2801" s="227">
        <v>32900</v>
      </c>
      <c r="O2801" s="227">
        <v>32900</v>
      </c>
      <c r="P2801" s="227">
        <v>32900</v>
      </c>
      <c r="Q2801" s="227"/>
      <c r="R2801" s="227"/>
      <c r="S2801" s="227"/>
      <c r="T2801" s="227">
        <v>23964</v>
      </c>
      <c r="U2801" s="227">
        <v>727136</v>
      </c>
      <c r="V2801" s="227">
        <v>54789</v>
      </c>
      <c r="W2801" s="143">
        <v>46034</v>
      </c>
      <c r="X2801" s="143">
        <v>46034</v>
      </c>
      <c r="Y2801">
        <f t="shared" si="87"/>
        <v>32900</v>
      </c>
    </row>
    <row r="2802" spans="1:25">
      <c r="A2802" s="1" t="str">
        <f t="shared" si="86"/>
        <v>060180023517000</v>
      </c>
      <c r="B2802" s="142" t="s">
        <v>75</v>
      </c>
      <c r="C2802" s="142" t="s">
        <v>784</v>
      </c>
      <c r="D2802" s="142" t="s">
        <v>3423</v>
      </c>
      <c r="E2802" s="142" t="s">
        <v>3424</v>
      </c>
      <c r="F2802" s="142" t="s">
        <v>3461</v>
      </c>
      <c r="G2802" s="142" t="s">
        <v>3462</v>
      </c>
      <c r="H2802" s="142" t="s">
        <v>3463</v>
      </c>
      <c r="I2802" s="142" t="s">
        <v>23</v>
      </c>
      <c r="J2802" s="142">
        <v>2</v>
      </c>
      <c r="K2802" s="142">
        <v>1</v>
      </c>
      <c r="L2802" s="227">
        <v>93290</v>
      </c>
      <c r="M2802" s="227">
        <v>8069762</v>
      </c>
      <c r="N2802" s="227">
        <v>89900</v>
      </c>
      <c r="O2802" s="227">
        <v>89900</v>
      </c>
      <c r="P2802" s="227">
        <v>89900</v>
      </c>
      <c r="Q2802" s="227"/>
      <c r="R2802" s="227"/>
      <c r="S2802" s="227"/>
      <c r="T2802" s="227">
        <v>227120</v>
      </c>
      <c r="U2802" s="227">
        <v>17252569</v>
      </c>
      <c r="V2802" s="227">
        <v>-2393741</v>
      </c>
      <c r="W2802" s="143">
        <v>46035</v>
      </c>
      <c r="X2802" s="143">
        <v>46035</v>
      </c>
      <c r="Y2802">
        <f t="shared" si="87"/>
        <v>89900</v>
      </c>
    </row>
    <row r="2803" spans="1:25">
      <c r="A2803" s="1" t="str">
        <f t="shared" si="86"/>
        <v>060180029200000</v>
      </c>
      <c r="B2803" s="142" t="s">
        <v>75</v>
      </c>
      <c r="C2803" s="142" t="s">
        <v>784</v>
      </c>
      <c r="D2803" s="142" t="s">
        <v>3423</v>
      </c>
      <c r="E2803" s="142" t="s">
        <v>3424</v>
      </c>
      <c r="F2803" s="142" t="s">
        <v>3464</v>
      </c>
      <c r="G2803" s="142" t="s">
        <v>3465</v>
      </c>
      <c r="H2803" s="142" t="s">
        <v>3466</v>
      </c>
      <c r="I2803" s="142" t="s">
        <v>23</v>
      </c>
      <c r="J2803" s="142">
        <v>1</v>
      </c>
      <c r="K2803" s="142">
        <v>1</v>
      </c>
      <c r="L2803" s="227">
        <v>466</v>
      </c>
      <c r="M2803" s="227">
        <v>20040925</v>
      </c>
      <c r="N2803" s="227">
        <v>48500</v>
      </c>
      <c r="O2803" s="227">
        <v>48500</v>
      </c>
      <c r="P2803" s="227">
        <v>48500</v>
      </c>
      <c r="Q2803" s="227"/>
      <c r="R2803" s="227"/>
      <c r="S2803" s="227"/>
      <c r="T2803" s="227">
        <v>28</v>
      </c>
      <c r="U2803" s="227">
        <v>1346000</v>
      </c>
      <c r="V2803" s="227">
        <v>141824</v>
      </c>
      <c r="W2803" s="143">
        <v>46014</v>
      </c>
      <c r="X2803" s="143">
        <v>46026</v>
      </c>
      <c r="Y2803">
        <f t="shared" si="87"/>
        <v>48500</v>
      </c>
    </row>
    <row r="2804" spans="1:25">
      <c r="A2804" s="1" t="str">
        <f t="shared" si="86"/>
        <v>060180032080000</v>
      </c>
      <c r="B2804" s="142" t="s">
        <v>75</v>
      </c>
      <c r="C2804" s="142" t="s">
        <v>784</v>
      </c>
      <c r="D2804" s="142" t="s">
        <v>3377</v>
      </c>
      <c r="E2804" s="142" t="s">
        <v>3378</v>
      </c>
      <c r="F2804" s="142" t="s">
        <v>3467</v>
      </c>
      <c r="G2804" s="142" t="s">
        <v>3468</v>
      </c>
      <c r="H2804" s="142" t="s">
        <v>3469</v>
      </c>
      <c r="I2804" s="142" t="s">
        <v>23</v>
      </c>
      <c r="J2804" s="142">
        <v>2</v>
      </c>
      <c r="K2804" s="142">
        <v>1</v>
      </c>
      <c r="L2804" s="227"/>
      <c r="M2804" s="227"/>
      <c r="N2804" s="227">
        <v>126900</v>
      </c>
      <c r="O2804" s="227">
        <v>126900</v>
      </c>
      <c r="P2804" s="227">
        <v>126900</v>
      </c>
      <c r="Q2804" s="227"/>
      <c r="R2804" s="227"/>
      <c r="S2804" s="227"/>
      <c r="T2804" s="227"/>
      <c r="U2804" s="227"/>
      <c r="V2804" s="227"/>
      <c r="W2804" s="143"/>
      <c r="X2804" s="143">
        <v>46012</v>
      </c>
      <c r="Y2804">
        <f t="shared" si="87"/>
        <v>126900</v>
      </c>
    </row>
    <row r="2805" spans="1:25">
      <c r="A2805" s="1" t="str">
        <f t="shared" si="86"/>
        <v>060180034058000</v>
      </c>
      <c r="B2805" s="142" t="s">
        <v>75</v>
      </c>
      <c r="C2805" s="142" t="s">
        <v>784</v>
      </c>
      <c r="D2805" s="142" t="s">
        <v>3377</v>
      </c>
      <c r="E2805" s="142" t="s">
        <v>3378</v>
      </c>
      <c r="F2805" s="142" t="s">
        <v>3470</v>
      </c>
      <c r="G2805" s="142" t="s">
        <v>3471</v>
      </c>
      <c r="H2805" s="142" t="s">
        <v>3472</v>
      </c>
      <c r="I2805" s="142" t="s">
        <v>23</v>
      </c>
      <c r="J2805" s="142">
        <v>1</v>
      </c>
      <c r="K2805" s="142">
        <v>1</v>
      </c>
      <c r="L2805" s="227">
        <v>-4</v>
      </c>
      <c r="M2805" s="227">
        <v>-130000</v>
      </c>
      <c r="N2805" s="227">
        <v>42900</v>
      </c>
      <c r="O2805" s="227">
        <v>42900</v>
      </c>
      <c r="P2805" s="227">
        <v>42900</v>
      </c>
      <c r="Q2805" s="227"/>
      <c r="R2805" s="227"/>
      <c r="S2805" s="227"/>
      <c r="T2805" s="227">
        <v>109</v>
      </c>
      <c r="U2805" s="227">
        <v>3752550</v>
      </c>
      <c r="V2805" s="227">
        <v>210047</v>
      </c>
      <c r="W2805" s="143">
        <v>46033</v>
      </c>
      <c r="X2805" s="143">
        <v>46035</v>
      </c>
      <c r="Y2805">
        <f t="shared" si="87"/>
        <v>42900</v>
      </c>
    </row>
    <row r="2806" spans="1:25">
      <c r="A2806" s="1" t="str">
        <f t="shared" si="86"/>
        <v>060180034238000</v>
      </c>
      <c r="B2806" s="142" t="s">
        <v>75</v>
      </c>
      <c r="C2806" s="142" t="s">
        <v>784</v>
      </c>
      <c r="D2806" s="142" t="s">
        <v>3377</v>
      </c>
      <c r="E2806" s="142" t="s">
        <v>3378</v>
      </c>
      <c r="F2806" s="142" t="s">
        <v>3473</v>
      </c>
      <c r="G2806" s="142" t="s">
        <v>3474</v>
      </c>
      <c r="H2806" s="142" t="s">
        <v>3475</v>
      </c>
      <c r="I2806" s="142" t="s">
        <v>23</v>
      </c>
      <c r="J2806" s="142">
        <v>2</v>
      </c>
      <c r="K2806" s="142">
        <v>1</v>
      </c>
      <c r="L2806" s="227"/>
      <c r="M2806" s="227"/>
      <c r="N2806" s="227">
        <v>126900</v>
      </c>
      <c r="O2806" s="227">
        <v>126900</v>
      </c>
      <c r="P2806" s="227">
        <v>126900</v>
      </c>
      <c r="Q2806" s="227"/>
      <c r="R2806" s="227"/>
      <c r="S2806" s="227"/>
      <c r="T2806" s="227"/>
      <c r="U2806" s="227"/>
      <c r="V2806" s="227"/>
      <c r="W2806" s="143"/>
      <c r="X2806" s="143">
        <v>46033</v>
      </c>
      <c r="Y2806">
        <f t="shared" si="87"/>
        <v>126900</v>
      </c>
    </row>
    <row r="2807" spans="1:25">
      <c r="A2807" s="1" t="str">
        <f t="shared" si="86"/>
        <v>060180041234000</v>
      </c>
      <c r="B2807" s="142" t="s">
        <v>75</v>
      </c>
      <c r="C2807" s="142" t="s">
        <v>784</v>
      </c>
      <c r="D2807" s="142" t="s">
        <v>3377</v>
      </c>
      <c r="E2807" s="142" t="s">
        <v>3378</v>
      </c>
      <c r="F2807" s="142" t="s">
        <v>3476</v>
      </c>
      <c r="G2807" s="142" t="s">
        <v>3477</v>
      </c>
      <c r="H2807" s="142" t="s">
        <v>3478</v>
      </c>
      <c r="I2807" s="142" t="s">
        <v>21</v>
      </c>
      <c r="J2807" s="142">
        <v>1</v>
      </c>
      <c r="K2807" s="142">
        <v>1</v>
      </c>
      <c r="L2807" s="227">
        <v>9</v>
      </c>
      <c r="M2807" s="227">
        <v>216000</v>
      </c>
      <c r="N2807" s="227">
        <v>29900</v>
      </c>
      <c r="O2807" s="227">
        <v>29900</v>
      </c>
      <c r="P2807" s="227">
        <v>29900</v>
      </c>
      <c r="Q2807" s="227"/>
      <c r="R2807" s="227"/>
      <c r="S2807" s="227"/>
      <c r="T2807" s="227">
        <v>6</v>
      </c>
      <c r="U2807" s="227">
        <v>89700</v>
      </c>
      <c r="V2807" s="227">
        <v>-54300</v>
      </c>
      <c r="W2807" s="143">
        <v>46032</v>
      </c>
      <c r="X2807" s="143">
        <v>46034</v>
      </c>
      <c r="Y2807">
        <f t="shared" si="87"/>
        <v>29900</v>
      </c>
    </row>
    <row r="2808" spans="1:25">
      <c r="A2808" s="1" t="str">
        <f t="shared" si="86"/>
        <v>060180042823000</v>
      </c>
      <c r="B2808" s="142" t="s">
        <v>75</v>
      </c>
      <c r="C2808" s="142" t="s">
        <v>784</v>
      </c>
      <c r="D2808" s="142" t="s">
        <v>3423</v>
      </c>
      <c r="E2808" s="142" t="s">
        <v>3424</v>
      </c>
      <c r="F2808" s="142" t="s">
        <v>3479</v>
      </c>
      <c r="G2808" s="142" t="s">
        <v>3480</v>
      </c>
      <c r="H2808" s="142" t="s">
        <v>3481</v>
      </c>
      <c r="I2808" s="142" t="s">
        <v>23</v>
      </c>
      <c r="J2808" s="142">
        <v>2</v>
      </c>
      <c r="K2808" s="142">
        <v>1</v>
      </c>
      <c r="L2808" s="227">
        <v>505720</v>
      </c>
      <c r="M2808" s="227">
        <v>30855071</v>
      </c>
      <c r="N2808" s="227">
        <v>79900</v>
      </c>
      <c r="O2808" s="227">
        <v>69900</v>
      </c>
      <c r="P2808" s="227">
        <v>69900</v>
      </c>
      <c r="Q2808" s="227"/>
      <c r="R2808" s="227"/>
      <c r="S2808" s="227"/>
      <c r="T2808" s="227">
        <v>78314</v>
      </c>
      <c r="U2808" s="227">
        <v>5007035</v>
      </c>
      <c r="V2808" s="227">
        <v>228929</v>
      </c>
      <c r="W2808" s="143">
        <v>46009</v>
      </c>
      <c r="X2808" s="143">
        <v>46035</v>
      </c>
      <c r="Y2808">
        <f t="shared" si="87"/>
        <v>69900</v>
      </c>
    </row>
    <row r="2809" spans="1:25">
      <c r="A2809" s="1" t="str">
        <f t="shared" si="86"/>
        <v>060180042946000</v>
      </c>
      <c r="B2809" s="142" t="s">
        <v>75</v>
      </c>
      <c r="C2809" s="142" t="s">
        <v>784</v>
      </c>
      <c r="D2809" s="142" t="s">
        <v>3388</v>
      </c>
      <c r="E2809" s="142" t="s">
        <v>3389</v>
      </c>
      <c r="F2809" s="142" t="s">
        <v>3482</v>
      </c>
      <c r="G2809" s="142" t="s">
        <v>3483</v>
      </c>
      <c r="H2809" s="142" t="s">
        <v>3484</v>
      </c>
      <c r="I2809" s="142" t="s">
        <v>23</v>
      </c>
      <c r="J2809" s="142">
        <v>2</v>
      </c>
      <c r="K2809" s="142">
        <v>1</v>
      </c>
      <c r="L2809" s="227">
        <v>70475</v>
      </c>
      <c r="M2809" s="227">
        <v>1069683</v>
      </c>
      <c r="N2809" s="227">
        <v>18900</v>
      </c>
      <c r="O2809" s="227">
        <v>15900</v>
      </c>
      <c r="P2809" s="227">
        <v>15900</v>
      </c>
      <c r="Q2809" s="227"/>
      <c r="R2809" s="227"/>
      <c r="S2809" s="227"/>
      <c r="T2809" s="227">
        <v>272499</v>
      </c>
      <c r="U2809" s="227">
        <v>4200595</v>
      </c>
      <c r="V2809" s="227">
        <v>64553</v>
      </c>
      <c r="W2809" s="143">
        <v>46032</v>
      </c>
      <c r="X2809" s="143">
        <v>46035</v>
      </c>
      <c r="Y2809">
        <f t="shared" si="87"/>
        <v>15900</v>
      </c>
    </row>
    <row r="2810" spans="1:25">
      <c r="A2810" s="1" t="str">
        <f t="shared" si="86"/>
        <v>060180049060000</v>
      </c>
      <c r="B2810" s="142" t="s">
        <v>75</v>
      </c>
      <c r="C2810" s="142" t="s">
        <v>784</v>
      </c>
      <c r="D2810" s="142" t="s">
        <v>3377</v>
      </c>
      <c r="E2810" s="142" t="s">
        <v>3378</v>
      </c>
      <c r="F2810" s="142" t="s">
        <v>3485</v>
      </c>
      <c r="G2810" s="142" t="s">
        <v>3486</v>
      </c>
      <c r="H2810" s="142" t="s">
        <v>3487</v>
      </c>
      <c r="I2810" s="142" t="s">
        <v>23</v>
      </c>
      <c r="J2810" s="142">
        <v>2</v>
      </c>
      <c r="K2810" s="142">
        <v>1</v>
      </c>
      <c r="L2810" s="227">
        <v>40000</v>
      </c>
      <c r="M2810" s="227">
        <v>4943284</v>
      </c>
      <c r="N2810" s="227">
        <v>119900</v>
      </c>
      <c r="O2810" s="227">
        <v>119900</v>
      </c>
      <c r="P2810" s="227">
        <v>119900</v>
      </c>
      <c r="Q2810" s="227"/>
      <c r="R2810" s="227"/>
      <c r="S2810" s="227"/>
      <c r="T2810" s="227">
        <v>0</v>
      </c>
      <c r="U2810" s="227">
        <v>0</v>
      </c>
      <c r="V2810" s="227">
        <v>0</v>
      </c>
      <c r="W2810" s="143">
        <v>46015</v>
      </c>
      <c r="X2810" s="143">
        <v>45996</v>
      </c>
      <c r="Y2810">
        <f t="shared" si="87"/>
        <v>119900</v>
      </c>
    </row>
    <row r="2811" spans="1:25">
      <c r="A2811" s="1" t="str">
        <f t="shared" si="86"/>
        <v>060180049074000</v>
      </c>
      <c r="B2811" s="142" t="s">
        <v>75</v>
      </c>
      <c r="C2811" s="142" t="s">
        <v>784</v>
      </c>
      <c r="D2811" s="142" t="s">
        <v>3377</v>
      </c>
      <c r="E2811" s="142" t="s">
        <v>3378</v>
      </c>
      <c r="F2811" s="142" t="s">
        <v>3488</v>
      </c>
      <c r="G2811" s="142" t="s">
        <v>3489</v>
      </c>
      <c r="H2811" s="142" t="s">
        <v>3490</v>
      </c>
      <c r="I2811" s="142" t="s">
        <v>23</v>
      </c>
      <c r="J2811" s="142">
        <v>2</v>
      </c>
      <c r="K2811" s="142">
        <v>1</v>
      </c>
      <c r="L2811" s="227">
        <v>160000</v>
      </c>
      <c r="M2811" s="227">
        <v>17250661</v>
      </c>
      <c r="N2811" s="227">
        <v>103900</v>
      </c>
      <c r="O2811" s="227">
        <v>103900</v>
      </c>
      <c r="P2811" s="227">
        <v>103900</v>
      </c>
      <c r="Q2811" s="227"/>
      <c r="R2811" s="227"/>
      <c r="S2811" s="227"/>
      <c r="T2811" s="227">
        <v>40000</v>
      </c>
      <c r="U2811" s="227">
        <v>4076000</v>
      </c>
      <c r="V2811" s="227">
        <v>-236665</v>
      </c>
      <c r="W2811" s="143">
        <v>46015</v>
      </c>
      <c r="X2811" s="143">
        <v>46009</v>
      </c>
      <c r="Y2811">
        <f t="shared" si="87"/>
        <v>103900</v>
      </c>
    </row>
    <row r="2812" spans="1:25">
      <c r="A2812" s="1" t="str">
        <f t="shared" si="86"/>
        <v>060180049618000</v>
      </c>
      <c r="B2812" s="142" t="s">
        <v>75</v>
      </c>
      <c r="C2812" s="142" t="s">
        <v>784</v>
      </c>
      <c r="D2812" s="142" t="s">
        <v>3423</v>
      </c>
      <c r="E2812" s="142" t="s">
        <v>3424</v>
      </c>
      <c r="F2812" s="142" t="s">
        <v>3491</v>
      </c>
      <c r="G2812" s="142" t="s">
        <v>3492</v>
      </c>
      <c r="H2812" s="142" t="s">
        <v>3493</v>
      </c>
      <c r="I2812" s="142" t="s">
        <v>23</v>
      </c>
      <c r="J2812" s="142">
        <v>2</v>
      </c>
      <c r="K2812" s="142">
        <v>1</v>
      </c>
      <c r="L2812" s="227">
        <v>16000</v>
      </c>
      <c r="M2812" s="227">
        <v>1460994</v>
      </c>
      <c r="N2812" s="227">
        <v>90900</v>
      </c>
      <c r="O2812" s="227">
        <v>89900</v>
      </c>
      <c r="P2812" s="227">
        <v>89900</v>
      </c>
      <c r="Q2812" s="227"/>
      <c r="R2812" s="227"/>
      <c r="S2812" s="227"/>
      <c r="T2812" s="227">
        <v>0</v>
      </c>
      <c r="U2812" s="227">
        <v>0</v>
      </c>
      <c r="V2812" s="227">
        <v>0</v>
      </c>
      <c r="W2812" s="143">
        <v>46010</v>
      </c>
      <c r="X2812" s="143">
        <v>46005</v>
      </c>
      <c r="Y2812">
        <f t="shared" si="87"/>
        <v>89900</v>
      </c>
    </row>
    <row r="2813" spans="1:25">
      <c r="A2813" s="1" t="str">
        <f t="shared" si="86"/>
        <v>060181001860000</v>
      </c>
      <c r="B2813" s="142" t="s">
        <v>75</v>
      </c>
      <c r="C2813" s="142" t="s">
        <v>784</v>
      </c>
      <c r="D2813" s="142" t="s">
        <v>3494</v>
      </c>
      <c r="E2813" s="142" t="s">
        <v>2486</v>
      </c>
      <c r="F2813" s="142" t="s">
        <v>36</v>
      </c>
      <c r="G2813" s="142" t="s">
        <v>2487</v>
      </c>
      <c r="H2813" s="142" t="s">
        <v>2488</v>
      </c>
      <c r="I2813" s="142" t="s">
        <v>23</v>
      </c>
      <c r="J2813" s="142">
        <v>1</v>
      </c>
      <c r="K2813" s="142">
        <v>30</v>
      </c>
      <c r="L2813" s="227"/>
      <c r="M2813" s="227"/>
      <c r="N2813" s="227">
        <v>46800</v>
      </c>
      <c r="O2813" s="227">
        <v>46800</v>
      </c>
      <c r="P2813" s="227">
        <v>1404000</v>
      </c>
      <c r="Q2813" s="227"/>
      <c r="R2813" s="227"/>
      <c r="S2813" s="227"/>
      <c r="T2813" s="227"/>
      <c r="U2813" s="227"/>
      <c r="V2813" s="227"/>
      <c r="W2813" s="143">
        <v>45957</v>
      </c>
      <c r="X2813" s="143">
        <v>45979</v>
      </c>
      <c r="Y2813">
        <f t="shared" si="87"/>
        <v>1404000</v>
      </c>
    </row>
    <row r="2814" spans="1:25">
      <c r="A2814" s="1" t="str">
        <f t="shared" si="86"/>
        <v>060181001865000</v>
      </c>
      <c r="B2814" s="142" t="s">
        <v>75</v>
      </c>
      <c r="C2814" s="142" t="s">
        <v>784</v>
      </c>
      <c r="D2814" s="142" t="s">
        <v>3494</v>
      </c>
      <c r="E2814" s="142" t="s">
        <v>2486</v>
      </c>
      <c r="F2814" s="142" t="s">
        <v>73</v>
      </c>
      <c r="G2814" s="142" t="s">
        <v>2661</v>
      </c>
      <c r="H2814" s="142" t="s">
        <v>2662</v>
      </c>
      <c r="I2814" s="142" t="s">
        <v>21</v>
      </c>
      <c r="J2814" s="142">
        <v>1</v>
      </c>
      <c r="K2814" s="142">
        <v>30</v>
      </c>
      <c r="L2814" s="227">
        <v>150</v>
      </c>
      <c r="M2814" s="227">
        <v>3968905</v>
      </c>
      <c r="N2814" s="227">
        <v>32500</v>
      </c>
      <c r="O2814" s="227">
        <v>32400</v>
      </c>
      <c r="P2814" s="227">
        <v>972000</v>
      </c>
      <c r="Q2814" s="227">
        <v>30</v>
      </c>
      <c r="R2814" s="227">
        <v>2200</v>
      </c>
      <c r="S2814" s="227">
        <v>906000</v>
      </c>
      <c r="T2814" s="227">
        <v>0</v>
      </c>
      <c r="U2814" s="227">
        <v>0</v>
      </c>
      <c r="V2814" s="227">
        <v>0</v>
      </c>
      <c r="W2814" s="143">
        <v>45464</v>
      </c>
      <c r="X2814" s="143">
        <v>45816</v>
      </c>
      <c r="Y2814">
        <f t="shared" si="87"/>
        <v>906000</v>
      </c>
    </row>
    <row r="2815" spans="1:25">
      <c r="A2815" s="1" t="str">
        <f t="shared" si="86"/>
        <v>060181002106000</v>
      </c>
      <c r="B2815" s="142" t="s">
        <v>75</v>
      </c>
      <c r="C2815" s="142" t="s">
        <v>784</v>
      </c>
      <c r="D2815" s="142" t="s">
        <v>3495</v>
      </c>
      <c r="E2815" s="142" t="s">
        <v>3496</v>
      </c>
      <c r="F2815" s="142" t="s">
        <v>134</v>
      </c>
      <c r="G2815" s="142" t="s">
        <v>135</v>
      </c>
      <c r="H2815" s="142" t="s">
        <v>136</v>
      </c>
      <c r="I2815" s="142" t="s">
        <v>21</v>
      </c>
      <c r="J2815" s="142">
        <v>1</v>
      </c>
      <c r="K2815" s="142">
        <v>20</v>
      </c>
      <c r="L2815" s="227">
        <v>1301</v>
      </c>
      <c r="M2815" s="227">
        <v>10467350</v>
      </c>
      <c r="N2815" s="227">
        <v>10600</v>
      </c>
      <c r="O2815" s="227">
        <v>10000</v>
      </c>
      <c r="P2815" s="227">
        <v>200000</v>
      </c>
      <c r="Q2815" s="227">
        <v>20</v>
      </c>
      <c r="R2815" s="227">
        <v>855</v>
      </c>
      <c r="S2815" s="227">
        <v>182900</v>
      </c>
      <c r="T2815" s="227">
        <v>528</v>
      </c>
      <c r="U2815" s="227">
        <v>4494144</v>
      </c>
      <c r="V2815" s="227">
        <v>246058</v>
      </c>
      <c r="W2815" s="143">
        <v>46027</v>
      </c>
      <c r="X2815" s="143">
        <v>46035</v>
      </c>
      <c r="Y2815">
        <f t="shared" si="87"/>
        <v>182900</v>
      </c>
    </row>
    <row r="2816" spans="1:25">
      <c r="A2816" s="1" t="str">
        <f t="shared" si="86"/>
        <v>060181004890000</v>
      </c>
      <c r="B2816" s="142" t="s">
        <v>75</v>
      </c>
      <c r="C2816" s="142" t="s">
        <v>784</v>
      </c>
      <c r="D2816" s="142" t="s">
        <v>3497</v>
      </c>
      <c r="E2816" s="142" t="s">
        <v>24</v>
      </c>
      <c r="F2816" s="142" t="s">
        <v>140</v>
      </c>
      <c r="G2816" s="142" t="s">
        <v>3498</v>
      </c>
      <c r="H2816" s="142" t="s">
        <v>141</v>
      </c>
      <c r="I2816" s="142" t="s">
        <v>21</v>
      </c>
      <c r="J2816" s="142">
        <v>1</v>
      </c>
      <c r="K2816" s="142">
        <v>20</v>
      </c>
      <c r="L2816" s="227">
        <v>5457</v>
      </c>
      <c r="M2816" s="227">
        <v>23039412</v>
      </c>
      <c r="N2816" s="227">
        <v>5400</v>
      </c>
      <c r="O2816" s="227">
        <v>5400</v>
      </c>
      <c r="P2816" s="227">
        <v>108000</v>
      </c>
      <c r="Q2816" s="227"/>
      <c r="R2816" s="227"/>
      <c r="S2816" s="227"/>
      <c r="T2816" s="227">
        <v>397</v>
      </c>
      <c r="U2816" s="227">
        <v>1832612</v>
      </c>
      <c r="V2816" s="227">
        <v>156481</v>
      </c>
      <c r="W2816" s="143">
        <v>45975</v>
      </c>
      <c r="X2816" s="143">
        <v>46035</v>
      </c>
      <c r="Y2816">
        <f t="shared" si="87"/>
        <v>108000</v>
      </c>
    </row>
    <row r="2817" spans="1:25">
      <c r="A2817" s="1" t="str">
        <f t="shared" si="86"/>
        <v>060181004893000</v>
      </c>
      <c r="B2817" s="142" t="s">
        <v>75</v>
      </c>
      <c r="C2817" s="142" t="s">
        <v>784</v>
      </c>
      <c r="D2817" s="142" t="s">
        <v>3497</v>
      </c>
      <c r="E2817" s="142" t="s">
        <v>24</v>
      </c>
      <c r="F2817" s="142" t="s">
        <v>144</v>
      </c>
      <c r="G2817" s="142" t="s">
        <v>145</v>
      </c>
      <c r="H2817" s="142" t="s">
        <v>146</v>
      </c>
      <c r="I2817" s="142" t="s">
        <v>23</v>
      </c>
      <c r="J2817" s="142">
        <v>1</v>
      </c>
      <c r="K2817" s="142">
        <v>20</v>
      </c>
      <c r="L2817" s="227">
        <v>3288</v>
      </c>
      <c r="M2817" s="227">
        <v>16612159</v>
      </c>
      <c r="N2817" s="227">
        <v>6900</v>
      </c>
      <c r="O2817" s="227">
        <v>6400</v>
      </c>
      <c r="P2817" s="227">
        <v>128000</v>
      </c>
      <c r="Q2817" s="227">
        <v>20</v>
      </c>
      <c r="R2817" s="227">
        <v>525</v>
      </c>
      <c r="S2817" s="227">
        <v>117500</v>
      </c>
      <c r="T2817" s="227">
        <v>3015</v>
      </c>
      <c r="U2817" s="227">
        <v>15982433</v>
      </c>
      <c r="V2817" s="227">
        <v>749569</v>
      </c>
      <c r="W2817" s="143">
        <v>46015</v>
      </c>
      <c r="X2817" s="143">
        <v>46035</v>
      </c>
      <c r="Y2817">
        <f t="shared" si="87"/>
        <v>117500</v>
      </c>
    </row>
    <row r="2818" spans="1:25">
      <c r="A2818" s="1" t="str">
        <f t="shared" si="86"/>
        <v>060181005627000</v>
      </c>
      <c r="B2818" s="142" t="s">
        <v>75</v>
      </c>
      <c r="C2818" s="142" t="s">
        <v>784</v>
      </c>
      <c r="D2818" s="142" t="s">
        <v>3495</v>
      </c>
      <c r="E2818" s="142" t="s">
        <v>3496</v>
      </c>
      <c r="F2818" s="142" t="s">
        <v>475</v>
      </c>
      <c r="G2818" s="142" t="s">
        <v>476</v>
      </c>
      <c r="H2818" s="142" t="s">
        <v>477</v>
      </c>
      <c r="I2818" s="142" t="s">
        <v>21</v>
      </c>
      <c r="J2818" s="142">
        <v>1</v>
      </c>
      <c r="K2818" s="142">
        <v>12</v>
      </c>
      <c r="L2818" s="227">
        <v>275</v>
      </c>
      <c r="M2818" s="227">
        <v>3274401</v>
      </c>
      <c r="N2818" s="227">
        <v>15700</v>
      </c>
      <c r="O2818" s="227">
        <v>15700</v>
      </c>
      <c r="P2818" s="227">
        <v>188400</v>
      </c>
      <c r="Q2818" s="227"/>
      <c r="R2818" s="227"/>
      <c r="S2818" s="227"/>
      <c r="T2818" s="227">
        <v>37</v>
      </c>
      <c r="U2818" s="227">
        <v>489370</v>
      </c>
      <c r="V2818" s="227">
        <v>48814</v>
      </c>
      <c r="W2818" s="143">
        <v>46020</v>
      </c>
      <c r="X2818" s="143">
        <v>46034</v>
      </c>
      <c r="Y2818">
        <f t="shared" si="87"/>
        <v>188400</v>
      </c>
    </row>
    <row r="2819" spans="1:25">
      <c r="A2819" s="1" t="str">
        <f t="shared" si="86"/>
        <v>060181005725000</v>
      </c>
      <c r="B2819" s="142" t="s">
        <v>75</v>
      </c>
      <c r="C2819" s="142" t="s">
        <v>784</v>
      </c>
      <c r="D2819" s="142" t="s">
        <v>3497</v>
      </c>
      <c r="E2819" s="142" t="s">
        <v>24</v>
      </c>
      <c r="F2819" s="142" t="s">
        <v>150</v>
      </c>
      <c r="G2819" s="142" t="s">
        <v>3499</v>
      </c>
      <c r="H2819" s="142" t="s">
        <v>151</v>
      </c>
      <c r="I2819" s="142" t="s">
        <v>23</v>
      </c>
      <c r="J2819" s="142">
        <v>1</v>
      </c>
      <c r="K2819" s="142">
        <v>10</v>
      </c>
      <c r="L2819" s="227">
        <v>2460</v>
      </c>
      <c r="M2819" s="227">
        <v>31613283</v>
      </c>
      <c r="N2819" s="227">
        <v>16000</v>
      </c>
      <c r="O2819" s="227">
        <v>16000</v>
      </c>
      <c r="P2819" s="227">
        <v>160000</v>
      </c>
      <c r="Q2819" s="227">
        <v>10</v>
      </c>
      <c r="R2819" s="227">
        <v>1050</v>
      </c>
      <c r="S2819" s="227">
        <v>149500</v>
      </c>
      <c r="T2819" s="227">
        <v>3963</v>
      </c>
      <c r="U2819" s="227">
        <v>52027027</v>
      </c>
      <c r="V2819" s="227">
        <v>1098800</v>
      </c>
      <c r="W2819" s="143">
        <v>46034</v>
      </c>
      <c r="X2819" s="143">
        <v>46035</v>
      </c>
      <c r="Y2819">
        <f t="shared" si="87"/>
        <v>149500</v>
      </c>
    </row>
    <row r="2820" spans="1:25">
      <c r="A2820" s="1" t="str">
        <f t="shared" si="86"/>
        <v>060181005726000</v>
      </c>
      <c r="B2820" s="142" t="s">
        <v>75</v>
      </c>
      <c r="C2820" s="142" t="s">
        <v>784</v>
      </c>
      <c r="D2820" s="142" t="s">
        <v>3497</v>
      </c>
      <c r="E2820" s="142" t="s">
        <v>24</v>
      </c>
      <c r="F2820" s="142" t="s">
        <v>154</v>
      </c>
      <c r="G2820" s="142" t="s">
        <v>155</v>
      </c>
      <c r="H2820" s="142" t="s">
        <v>156</v>
      </c>
      <c r="I2820" s="142" t="s">
        <v>23</v>
      </c>
      <c r="J2820" s="142">
        <v>1</v>
      </c>
      <c r="K2820" s="142">
        <v>10</v>
      </c>
      <c r="L2820" s="227">
        <v>2476</v>
      </c>
      <c r="M2820" s="227">
        <v>45230210</v>
      </c>
      <c r="N2820" s="227">
        <v>21500</v>
      </c>
      <c r="O2820" s="227">
        <v>21500</v>
      </c>
      <c r="P2820" s="227">
        <v>215000</v>
      </c>
      <c r="Q2820" s="227">
        <v>10</v>
      </c>
      <c r="R2820" s="227">
        <v>100</v>
      </c>
      <c r="S2820" s="227">
        <v>214000</v>
      </c>
      <c r="T2820" s="227">
        <v>2230</v>
      </c>
      <c r="U2820" s="227">
        <v>41367747</v>
      </c>
      <c r="V2820" s="227">
        <v>631331</v>
      </c>
      <c r="W2820" s="143">
        <v>46034</v>
      </c>
      <c r="X2820" s="143">
        <v>46035</v>
      </c>
      <c r="Y2820">
        <f t="shared" si="87"/>
        <v>214000</v>
      </c>
    </row>
    <row r="2821" spans="1:25">
      <c r="A2821" s="1" t="str">
        <f t="shared" ref="A2821:A2884" si="88">B2821&amp;F2821</f>
        <v>060181006631000</v>
      </c>
      <c r="B2821" s="142" t="s">
        <v>75</v>
      </c>
      <c r="C2821" s="142" t="s">
        <v>784</v>
      </c>
      <c r="D2821" s="142" t="s">
        <v>3500</v>
      </c>
      <c r="E2821" s="142" t="s">
        <v>3501</v>
      </c>
      <c r="F2821" s="142" t="s">
        <v>3502</v>
      </c>
      <c r="G2821" s="142" t="s">
        <v>3503</v>
      </c>
      <c r="H2821" s="142" t="s">
        <v>3504</v>
      </c>
      <c r="I2821" s="142" t="s">
        <v>23</v>
      </c>
      <c r="J2821" s="142">
        <v>1</v>
      </c>
      <c r="K2821" s="142">
        <v>28</v>
      </c>
      <c r="L2821" s="227">
        <v>159</v>
      </c>
      <c r="M2821" s="227">
        <v>3227478</v>
      </c>
      <c r="N2821" s="227">
        <v>29000</v>
      </c>
      <c r="O2821" s="227">
        <v>22500</v>
      </c>
      <c r="P2821" s="227">
        <v>630000</v>
      </c>
      <c r="Q2821" s="227"/>
      <c r="R2821" s="227"/>
      <c r="S2821" s="227"/>
      <c r="T2821" s="227">
        <v>33</v>
      </c>
      <c r="U2821" s="227">
        <v>815315</v>
      </c>
      <c r="V2821" s="227">
        <v>145461</v>
      </c>
      <c r="W2821" s="143">
        <v>45784</v>
      </c>
      <c r="X2821" s="143">
        <v>46035</v>
      </c>
      <c r="Y2821">
        <f t="shared" ref="Y2821:Y2884" si="89">IF(S2821&gt;0,S2821,P2821)</f>
        <v>630000</v>
      </c>
    </row>
    <row r="2822" spans="1:25">
      <c r="A2822" s="1" t="str">
        <f t="shared" si="88"/>
        <v>060181007324000</v>
      </c>
      <c r="B2822" s="142" t="s">
        <v>75</v>
      </c>
      <c r="C2822" s="142" t="s">
        <v>784</v>
      </c>
      <c r="D2822" s="142" t="s">
        <v>3500</v>
      </c>
      <c r="E2822" s="142" t="s">
        <v>3501</v>
      </c>
      <c r="F2822" s="142" t="s">
        <v>3505</v>
      </c>
      <c r="G2822" s="142" t="s">
        <v>3506</v>
      </c>
      <c r="H2822" s="142" t="s">
        <v>3507</v>
      </c>
      <c r="I2822" s="142" t="s">
        <v>23</v>
      </c>
      <c r="J2822" s="142">
        <v>1</v>
      </c>
      <c r="K2822" s="142">
        <v>12</v>
      </c>
      <c r="L2822" s="227"/>
      <c r="M2822" s="227"/>
      <c r="N2822" s="227">
        <v>42400</v>
      </c>
      <c r="O2822" s="227">
        <v>29000</v>
      </c>
      <c r="P2822" s="227">
        <v>348000</v>
      </c>
      <c r="Q2822" s="227"/>
      <c r="R2822" s="227"/>
      <c r="S2822" s="227"/>
      <c r="T2822" s="227"/>
      <c r="U2822" s="227"/>
      <c r="V2822" s="227"/>
      <c r="W2822" s="143">
        <v>44680</v>
      </c>
      <c r="X2822" s="143">
        <v>44699</v>
      </c>
      <c r="Y2822">
        <f t="shared" si="89"/>
        <v>348000</v>
      </c>
    </row>
    <row r="2823" spans="1:25">
      <c r="A2823" s="1" t="str">
        <f t="shared" si="88"/>
        <v>060181008681000</v>
      </c>
      <c r="B2823" s="142" t="s">
        <v>75</v>
      </c>
      <c r="C2823" s="142" t="s">
        <v>784</v>
      </c>
      <c r="D2823" s="142" t="s">
        <v>3500</v>
      </c>
      <c r="E2823" s="142" t="s">
        <v>3501</v>
      </c>
      <c r="F2823" s="142" t="s">
        <v>3508</v>
      </c>
      <c r="G2823" s="142" t="s">
        <v>3509</v>
      </c>
      <c r="H2823" s="142" t="s">
        <v>3510</v>
      </c>
      <c r="I2823" s="142" t="s">
        <v>21</v>
      </c>
      <c r="J2823" s="142">
        <v>1</v>
      </c>
      <c r="K2823" s="142">
        <v>100</v>
      </c>
      <c r="L2823" s="227">
        <v>0</v>
      </c>
      <c r="M2823" s="227">
        <v>0</v>
      </c>
      <c r="N2823" s="227">
        <v>24400</v>
      </c>
      <c r="O2823" s="227">
        <v>19900</v>
      </c>
      <c r="P2823" s="227">
        <v>1990000</v>
      </c>
      <c r="Q2823" s="227"/>
      <c r="R2823" s="227"/>
      <c r="S2823" s="227"/>
      <c r="T2823" s="227">
        <v>0</v>
      </c>
      <c r="U2823" s="227">
        <v>0</v>
      </c>
      <c r="V2823" s="227">
        <v>0</v>
      </c>
      <c r="W2823" s="143">
        <v>45962</v>
      </c>
      <c r="X2823" s="143">
        <v>46015</v>
      </c>
      <c r="Y2823">
        <f t="shared" si="89"/>
        <v>1990000</v>
      </c>
    </row>
    <row r="2824" spans="1:25">
      <c r="A2824" s="1" t="str">
        <f t="shared" si="88"/>
        <v>060181012362000</v>
      </c>
      <c r="B2824" s="142" t="s">
        <v>75</v>
      </c>
      <c r="C2824" s="142" t="s">
        <v>784</v>
      </c>
      <c r="D2824" s="142" t="s">
        <v>3511</v>
      </c>
      <c r="E2824" s="142" t="s">
        <v>3512</v>
      </c>
      <c r="F2824" s="142" t="s">
        <v>3513</v>
      </c>
      <c r="G2824" s="142" t="s">
        <v>3514</v>
      </c>
      <c r="H2824" s="142" t="s">
        <v>3515</v>
      </c>
      <c r="I2824" s="142" t="s">
        <v>21</v>
      </c>
      <c r="J2824" s="142">
        <v>1</v>
      </c>
      <c r="K2824" s="142">
        <v>12</v>
      </c>
      <c r="L2824" s="227">
        <v>76</v>
      </c>
      <c r="M2824" s="227">
        <v>2698002</v>
      </c>
      <c r="N2824" s="227">
        <v>49900</v>
      </c>
      <c r="O2824" s="227">
        <v>39900</v>
      </c>
      <c r="P2824" s="227">
        <v>478800</v>
      </c>
      <c r="Q2824" s="227"/>
      <c r="R2824" s="227"/>
      <c r="S2824" s="227"/>
      <c r="T2824" s="227">
        <v>67</v>
      </c>
      <c r="U2824" s="227">
        <v>2408378</v>
      </c>
      <c r="V2824" s="227">
        <v>29876</v>
      </c>
      <c r="W2824" s="143">
        <v>46029</v>
      </c>
      <c r="X2824" s="143">
        <v>46034</v>
      </c>
      <c r="Y2824">
        <f t="shared" si="89"/>
        <v>478800</v>
      </c>
    </row>
    <row r="2825" spans="1:25">
      <c r="A2825" s="1" t="str">
        <f t="shared" si="88"/>
        <v>060181012363000</v>
      </c>
      <c r="B2825" s="142" t="s">
        <v>75</v>
      </c>
      <c r="C2825" s="142" t="s">
        <v>784</v>
      </c>
      <c r="D2825" s="142" t="s">
        <v>3511</v>
      </c>
      <c r="E2825" s="142" t="s">
        <v>3512</v>
      </c>
      <c r="F2825" s="142" t="s">
        <v>3516</v>
      </c>
      <c r="G2825" s="142" t="s">
        <v>3517</v>
      </c>
      <c r="H2825" s="142" t="s">
        <v>3518</v>
      </c>
      <c r="I2825" s="142" t="s">
        <v>21</v>
      </c>
      <c r="J2825" s="142">
        <v>1</v>
      </c>
      <c r="K2825" s="142">
        <v>12</v>
      </c>
      <c r="L2825" s="227">
        <v>67</v>
      </c>
      <c r="M2825" s="227">
        <v>2378500</v>
      </c>
      <c r="N2825" s="227">
        <v>47900</v>
      </c>
      <c r="O2825" s="227">
        <v>39900</v>
      </c>
      <c r="P2825" s="227">
        <v>478800</v>
      </c>
      <c r="Q2825" s="227"/>
      <c r="R2825" s="227"/>
      <c r="S2825" s="227"/>
      <c r="T2825" s="227">
        <v>64</v>
      </c>
      <c r="U2825" s="227">
        <v>2300541</v>
      </c>
      <c r="V2825" s="227">
        <v>28541</v>
      </c>
      <c r="W2825" s="143">
        <v>46029</v>
      </c>
      <c r="X2825" s="143">
        <v>46035</v>
      </c>
      <c r="Y2825">
        <f t="shared" si="89"/>
        <v>478800</v>
      </c>
    </row>
    <row r="2826" spans="1:25">
      <c r="A2826" s="1" t="str">
        <f t="shared" si="88"/>
        <v>060181012844000</v>
      </c>
      <c r="B2826" s="142" t="s">
        <v>75</v>
      </c>
      <c r="C2826" s="142" t="s">
        <v>784</v>
      </c>
      <c r="D2826" s="142" t="s">
        <v>3511</v>
      </c>
      <c r="E2826" s="142" t="s">
        <v>3512</v>
      </c>
      <c r="F2826" s="142" t="s">
        <v>3519</v>
      </c>
      <c r="G2826" s="142" t="s">
        <v>3520</v>
      </c>
      <c r="H2826" s="142" t="s">
        <v>3521</v>
      </c>
      <c r="I2826" s="142" t="s">
        <v>21</v>
      </c>
      <c r="J2826" s="142">
        <v>1</v>
      </c>
      <c r="K2826" s="142">
        <v>10</v>
      </c>
      <c r="L2826" s="227">
        <v>74</v>
      </c>
      <c r="M2826" s="227">
        <v>1207075</v>
      </c>
      <c r="N2826" s="227">
        <v>22000</v>
      </c>
      <c r="O2826" s="227">
        <v>22000</v>
      </c>
      <c r="P2826" s="227">
        <v>220000</v>
      </c>
      <c r="Q2826" s="227"/>
      <c r="R2826" s="227"/>
      <c r="S2826" s="227"/>
      <c r="T2826" s="227">
        <v>73</v>
      </c>
      <c r="U2826" s="227">
        <v>1446847</v>
      </c>
      <c r="V2826" s="227">
        <v>256083</v>
      </c>
      <c r="W2826" s="143">
        <v>46030</v>
      </c>
      <c r="X2826" s="143">
        <v>46035</v>
      </c>
      <c r="Y2826">
        <f t="shared" si="89"/>
        <v>220000</v>
      </c>
    </row>
    <row r="2827" spans="1:25">
      <c r="A2827" s="1" t="str">
        <f t="shared" si="88"/>
        <v>060181015940000</v>
      </c>
      <c r="B2827" s="142" t="s">
        <v>75</v>
      </c>
      <c r="C2827" s="142" t="s">
        <v>784</v>
      </c>
      <c r="D2827" s="142" t="s">
        <v>3497</v>
      </c>
      <c r="E2827" s="142" t="s">
        <v>24</v>
      </c>
      <c r="F2827" s="142" t="s">
        <v>160</v>
      </c>
      <c r="G2827" s="142" t="s">
        <v>161</v>
      </c>
      <c r="H2827" s="142" t="s">
        <v>3522</v>
      </c>
      <c r="I2827" s="142" t="s">
        <v>21</v>
      </c>
      <c r="J2827" s="142">
        <v>1</v>
      </c>
      <c r="K2827" s="142">
        <v>10</v>
      </c>
      <c r="L2827" s="227">
        <v>6850</v>
      </c>
      <c r="M2827" s="227">
        <v>157917278</v>
      </c>
      <c r="N2827" s="227">
        <v>28000</v>
      </c>
      <c r="O2827" s="227">
        <v>26700</v>
      </c>
      <c r="P2827" s="227">
        <v>267000</v>
      </c>
      <c r="Q2827" s="227">
        <v>10</v>
      </c>
      <c r="R2827" s="227">
        <v>100</v>
      </c>
      <c r="S2827" s="227">
        <v>266000</v>
      </c>
      <c r="T2827" s="227">
        <v>2717</v>
      </c>
      <c r="U2827" s="227">
        <v>61224684</v>
      </c>
      <c r="V2827" s="227">
        <v>-1411994</v>
      </c>
      <c r="W2827" s="143">
        <v>46034</v>
      </c>
      <c r="X2827" s="143">
        <v>46035</v>
      </c>
      <c r="Y2827">
        <f t="shared" si="89"/>
        <v>266000</v>
      </c>
    </row>
    <row r="2828" spans="1:25">
      <c r="A2828" s="1" t="str">
        <f t="shared" si="88"/>
        <v>060181016172000</v>
      </c>
      <c r="B2828" s="142" t="s">
        <v>75</v>
      </c>
      <c r="C2828" s="142" t="s">
        <v>784</v>
      </c>
      <c r="D2828" s="142" t="s">
        <v>3523</v>
      </c>
      <c r="E2828" s="142" t="s">
        <v>20</v>
      </c>
      <c r="F2828" s="142" t="s">
        <v>166</v>
      </c>
      <c r="G2828" s="142" t="s">
        <v>167</v>
      </c>
      <c r="H2828" s="142" t="s">
        <v>168</v>
      </c>
      <c r="I2828" s="142" t="s">
        <v>21</v>
      </c>
      <c r="J2828" s="142">
        <v>1</v>
      </c>
      <c r="K2828" s="142">
        <v>12</v>
      </c>
      <c r="L2828" s="227">
        <v>145</v>
      </c>
      <c r="M2828" s="227">
        <v>2692793</v>
      </c>
      <c r="N2828" s="227">
        <v>23500</v>
      </c>
      <c r="O2828" s="227">
        <v>23500</v>
      </c>
      <c r="P2828" s="227">
        <v>282000</v>
      </c>
      <c r="Q2828" s="227">
        <v>12</v>
      </c>
      <c r="R2828" s="227">
        <v>1800</v>
      </c>
      <c r="S2828" s="227">
        <v>260400</v>
      </c>
      <c r="T2828" s="227">
        <v>49</v>
      </c>
      <c r="U2828" s="227">
        <v>1014684</v>
      </c>
      <c r="V2828" s="227">
        <v>104706</v>
      </c>
      <c r="W2828" s="143">
        <v>46002</v>
      </c>
      <c r="X2828" s="143">
        <v>46034</v>
      </c>
      <c r="Y2828">
        <f t="shared" si="89"/>
        <v>260400</v>
      </c>
    </row>
    <row r="2829" spans="1:25">
      <c r="A2829" s="1" t="str">
        <f t="shared" si="88"/>
        <v>060181016682000</v>
      </c>
      <c r="B2829" s="142" t="s">
        <v>75</v>
      </c>
      <c r="C2829" s="142" t="s">
        <v>784</v>
      </c>
      <c r="D2829" s="142" t="s">
        <v>3511</v>
      </c>
      <c r="E2829" s="142" t="s">
        <v>3512</v>
      </c>
      <c r="F2829" s="142" t="s">
        <v>3524</v>
      </c>
      <c r="G2829" s="142" t="s">
        <v>3525</v>
      </c>
      <c r="H2829" s="142" t="s">
        <v>3526</v>
      </c>
      <c r="I2829" s="142" t="s">
        <v>21</v>
      </c>
      <c r="J2829" s="142">
        <v>1</v>
      </c>
      <c r="K2829" s="142">
        <v>10</v>
      </c>
      <c r="L2829" s="227">
        <v>112</v>
      </c>
      <c r="M2829" s="227">
        <v>2464672</v>
      </c>
      <c r="N2829" s="227">
        <v>32900</v>
      </c>
      <c r="O2829" s="227">
        <v>32900</v>
      </c>
      <c r="P2829" s="227">
        <v>329000</v>
      </c>
      <c r="Q2829" s="227"/>
      <c r="R2829" s="227"/>
      <c r="S2829" s="227"/>
      <c r="T2829" s="227">
        <v>36</v>
      </c>
      <c r="U2829" s="227">
        <v>1002162</v>
      </c>
      <c r="V2829" s="227">
        <v>209946</v>
      </c>
      <c r="W2829" s="143">
        <v>46027</v>
      </c>
      <c r="X2829" s="143">
        <v>46034</v>
      </c>
      <c r="Y2829">
        <f t="shared" si="89"/>
        <v>329000</v>
      </c>
    </row>
    <row r="2830" spans="1:25">
      <c r="A2830" s="1" t="str">
        <f t="shared" si="88"/>
        <v>060181017239000</v>
      </c>
      <c r="B2830" s="142" t="s">
        <v>75</v>
      </c>
      <c r="C2830" s="142" t="s">
        <v>784</v>
      </c>
      <c r="D2830" s="142" t="s">
        <v>3527</v>
      </c>
      <c r="E2830" s="142" t="s">
        <v>22</v>
      </c>
      <c r="F2830" s="142" t="s">
        <v>615</v>
      </c>
      <c r="G2830" s="142" t="s">
        <v>616</v>
      </c>
      <c r="H2830" s="142" t="s">
        <v>617</v>
      </c>
      <c r="I2830" s="142" t="s">
        <v>23</v>
      </c>
      <c r="J2830" s="142">
        <v>1</v>
      </c>
      <c r="K2830" s="142">
        <v>12</v>
      </c>
      <c r="L2830" s="227">
        <v>42500</v>
      </c>
      <c r="M2830" s="227">
        <v>455744539</v>
      </c>
      <c r="N2830" s="227">
        <v>13700</v>
      </c>
      <c r="O2830" s="227">
        <v>12600</v>
      </c>
      <c r="P2830" s="227">
        <v>151200</v>
      </c>
      <c r="Q2830" s="227">
        <v>12</v>
      </c>
      <c r="R2830" s="227">
        <v>700</v>
      </c>
      <c r="S2830" s="227">
        <v>142800</v>
      </c>
      <c r="T2830" s="227">
        <v>800</v>
      </c>
      <c r="U2830" s="227">
        <v>8713874</v>
      </c>
      <c r="V2830" s="227">
        <v>135153</v>
      </c>
      <c r="W2830" s="143">
        <v>46008</v>
      </c>
      <c r="X2830" s="143">
        <v>46035</v>
      </c>
      <c r="Y2830">
        <f t="shared" si="89"/>
        <v>142800</v>
      </c>
    </row>
    <row r="2831" spans="1:25">
      <c r="A2831" s="1" t="str">
        <f t="shared" si="88"/>
        <v>060181017616000</v>
      </c>
      <c r="B2831" s="142" t="s">
        <v>75</v>
      </c>
      <c r="C2831" s="142" t="s">
        <v>784</v>
      </c>
      <c r="D2831" s="142" t="s">
        <v>3528</v>
      </c>
      <c r="E2831" s="142" t="s">
        <v>27</v>
      </c>
      <c r="F2831" s="142" t="s">
        <v>172</v>
      </c>
      <c r="G2831" s="142" t="s">
        <v>173</v>
      </c>
      <c r="H2831" s="142" t="s">
        <v>174</v>
      </c>
      <c r="I2831" s="142" t="s">
        <v>21</v>
      </c>
      <c r="J2831" s="142">
        <v>1</v>
      </c>
      <c r="K2831" s="142">
        <v>24</v>
      </c>
      <c r="L2831" s="227">
        <v>0</v>
      </c>
      <c r="M2831" s="227">
        <v>0</v>
      </c>
      <c r="N2831" s="227">
        <v>3400</v>
      </c>
      <c r="O2831" s="227">
        <v>3400</v>
      </c>
      <c r="P2831" s="227">
        <v>81600</v>
      </c>
      <c r="Q2831" s="227">
        <v>24</v>
      </c>
      <c r="R2831" s="227">
        <v>884</v>
      </c>
      <c r="S2831" s="227">
        <v>60384</v>
      </c>
      <c r="T2831" s="227">
        <v>401</v>
      </c>
      <c r="U2831" s="227">
        <v>928620</v>
      </c>
      <c r="V2831" s="227">
        <v>-129550</v>
      </c>
      <c r="W2831" s="143">
        <v>46033</v>
      </c>
      <c r="X2831" s="143">
        <v>46033</v>
      </c>
      <c r="Y2831">
        <f t="shared" si="89"/>
        <v>60384</v>
      </c>
    </row>
    <row r="2832" spans="1:25">
      <c r="A2832" s="1" t="str">
        <f t="shared" si="88"/>
        <v>060181017999000</v>
      </c>
      <c r="B2832" s="142" t="s">
        <v>75</v>
      </c>
      <c r="C2832" s="142" t="s">
        <v>784</v>
      </c>
      <c r="D2832" s="142" t="s">
        <v>3500</v>
      </c>
      <c r="E2832" s="142" t="s">
        <v>3501</v>
      </c>
      <c r="F2832" s="142" t="s">
        <v>3529</v>
      </c>
      <c r="G2832" s="142" t="s">
        <v>3530</v>
      </c>
      <c r="H2832" s="142" t="s">
        <v>3531</v>
      </c>
      <c r="I2832" s="142" t="s">
        <v>21</v>
      </c>
      <c r="J2832" s="142">
        <v>1</v>
      </c>
      <c r="K2832" s="142">
        <v>12</v>
      </c>
      <c r="L2832" s="227">
        <v>136</v>
      </c>
      <c r="M2832" s="227">
        <v>1362146</v>
      </c>
      <c r="N2832" s="227">
        <v>14900</v>
      </c>
      <c r="O2832" s="227">
        <v>14900</v>
      </c>
      <c r="P2832" s="227">
        <v>178800</v>
      </c>
      <c r="Q2832" s="227"/>
      <c r="R2832" s="227"/>
      <c r="S2832" s="227"/>
      <c r="T2832" s="227">
        <v>48</v>
      </c>
      <c r="U2832" s="227">
        <v>644324</v>
      </c>
      <c r="V2832" s="227">
        <v>163566</v>
      </c>
      <c r="W2832" s="143">
        <v>46006</v>
      </c>
      <c r="X2832" s="143">
        <v>46034</v>
      </c>
      <c r="Y2832">
        <f t="shared" si="89"/>
        <v>178800</v>
      </c>
    </row>
    <row r="2833" spans="1:25">
      <c r="A2833" s="1" t="str">
        <f t="shared" si="88"/>
        <v>060181019715000</v>
      </c>
      <c r="B2833" s="142" t="s">
        <v>75</v>
      </c>
      <c r="C2833" s="142" t="s">
        <v>784</v>
      </c>
      <c r="D2833" s="142" t="s">
        <v>3495</v>
      </c>
      <c r="E2833" s="142" t="s">
        <v>3496</v>
      </c>
      <c r="F2833" s="142" t="s">
        <v>448</v>
      </c>
      <c r="G2833" s="142" t="s">
        <v>449</v>
      </c>
      <c r="H2833" s="142" t="s">
        <v>3532</v>
      </c>
      <c r="I2833" s="142" t="s">
        <v>21</v>
      </c>
      <c r="J2833" s="142">
        <v>1</v>
      </c>
      <c r="K2833" s="142">
        <v>25</v>
      </c>
      <c r="L2833" s="227"/>
      <c r="M2833" s="227"/>
      <c r="N2833" s="227">
        <v>64700</v>
      </c>
      <c r="O2833" s="227">
        <v>64700</v>
      </c>
      <c r="P2833" s="227">
        <v>1617500</v>
      </c>
      <c r="Q2833" s="227"/>
      <c r="R2833" s="227"/>
      <c r="S2833" s="227"/>
      <c r="T2833" s="227"/>
      <c r="U2833" s="227"/>
      <c r="V2833" s="227"/>
      <c r="W2833" s="143"/>
      <c r="X2833" s="143"/>
      <c r="Y2833">
        <f t="shared" si="89"/>
        <v>1617500</v>
      </c>
    </row>
    <row r="2834" spans="1:25">
      <c r="A2834" s="1" t="str">
        <f t="shared" si="88"/>
        <v>060181019929000</v>
      </c>
      <c r="B2834" s="142" t="s">
        <v>75</v>
      </c>
      <c r="C2834" s="142" t="s">
        <v>784</v>
      </c>
      <c r="D2834" s="142" t="s">
        <v>3497</v>
      </c>
      <c r="E2834" s="142" t="s">
        <v>24</v>
      </c>
      <c r="F2834" s="142" t="s">
        <v>178</v>
      </c>
      <c r="G2834" s="142" t="s">
        <v>3533</v>
      </c>
      <c r="H2834" s="142" t="s">
        <v>179</v>
      </c>
      <c r="I2834" s="142" t="s">
        <v>23</v>
      </c>
      <c r="J2834" s="142">
        <v>1</v>
      </c>
      <c r="K2834" s="142">
        <v>1</v>
      </c>
      <c r="L2834" s="227">
        <v>222</v>
      </c>
      <c r="M2834" s="227">
        <v>16644840</v>
      </c>
      <c r="N2834" s="227">
        <v>90000</v>
      </c>
      <c r="O2834" s="227">
        <v>90000</v>
      </c>
      <c r="P2834" s="227">
        <v>90000</v>
      </c>
      <c r="Q2834" s="227">
        <v>5</v>
      </c>
      <c r="R2834" s="227">
        <v>50</v>
      </c>
      <c r="S2834" s="227">
        <v>89950</v>
      </c>
      <c r="T2834" s="227">
        <v>80</v>
      </c>
      <c r="U2834" s="227">
        <v>6484234</v>
      </c>
      <c r="V2834" s="227">
        <v>486094</v>
      </c>
      <c r="W2834" s="143">
        <v>46034</v>
      </c>
      <c r="X2834" s="143">
        <v>46035</v>
      </c>
      <c r="Y2834">
        <f t="shared" si="89"/>
        <v>89950</v>
      </c>
    </row>
    <row r="2835" spans="1:25">
      <c r="A2835" s="1" t="str">
        <f t="shared" si="88"/>
        <v>060181020238000</v>
      </c>
      <c r="B2835" s="142" t="s">
        <v>75</v>
      </c>
      <c r="C2835" s="142" t="s">
        <v>784</v>
      </c>
      <c r="D2835" s="142" t="s">
        <v>3534</v>
      </c>
      <c r="E2835" s="142" t="s">
        <v>2492</v>
      </c>
      <c r="F2835" s="142" t="s">
        <v>95</v>
      </c>
      <c r="G2835" s="142" t="s">
        <v>2733</v>
      </c>
      <c r="H2835" s="142" t="s">
        <v>2734</v>
      </c>
      <c r="I2835" s="142" t="s">
        <v>21</v>
      </c>
      <c r="J2835" s="142">
        <v>1</v>
      </c>
      <c r="K2835" s="142">
        <v>6</v>
      </c>
      <c r="L2835" s="227">
        <v>410</v>
      </c>
      <c r="M2835" s="227">
        <v>7915847</v>
      </c>
      <c r="N2835" s="227">
        <v>25300</v>
      </c>
      <c r="O2835" s="227">
        <v>25300</v>
      </c>
      <c r="P2835" s="227">
        <v>151800</v>
      </c>
      <c r="Q2835" s="227"/>
      <c r="R2835" s="227"/>
      <c r="S2835" s="227"/>
      <c r="T2835" s="227">
        <v>249</v>
      </c>
      <c r="U2835" s="227">
        <v>4089640</v>
      </c>
      <c r="V2835" s="227">
        <v>-717789</v>
      </c>
      <c r="W2835" s="143">
        <v>46014</v>
      </c>
      <c r="X2835" s="143">
        <v>46035</v>
      </c>
      <c r="Y2835">
        <f t="shared" si="89"/>
        <v>151800</v>
      </c>
    </row>
    <row r="2836" spans="1:25">
      <c r="A2836" s="1" t="str">
        <f t="shared" si="88"/>
        <v>060181023234000</v>
      </c>
      <c r="B2836" s="142" t="s">
        <v>75</v>
      </c>
      <c r="C2836" s="142" t="s">
        <v>784</v>
      </c>
      <c r="D2836" s="142" t="s">
        <v>3497</v>
      </c>
      <c r="E2836" s="142" t="s">
        <v>24</v>
      </c>
      <c r="F2836" s="142" t="s">
        <v>182</v>
      </c>
      <c r="G2836" s="142" t="s">
        <v>183</v>
      </c>
      <c r="H2836" s="142" t="s">
        <v>184</v>
      </c>
      <c r="I2836" s="142" t="s">
        <v>23</v>
      </c>
      <c r="J2836" s="142">
        <v>1</v>
      </c>
      <c r="K2836" s="142">
        <v>1</v>
      </c>
      <c r="L2836" s="227">
        <v>297</v>
      </c>
      <c r="M2836" s="227">
        <v>27173203</v>
      </c>
      <c r="N2836" s="227">
        <v>105000</v>
      </c>
      <c r="O2836" s="227">
        <v>105000</v>
      </c>
      <c r="P2836" s="227">
        <v>105000</v>
      </c>
      <c r="Q2836" s="227"/>
      <c r="R2836" s="227"/>
      <c r="S2836" s="227"/>
      <c r="T2836" s="227">
        <v>352</v>
      </c>
      <c r="U2836" s="227">
        <v>32553784</v>
      </c>
      <c r="V2836" s="227">
        <v>348506</v>
      </c>
      <c r="W2836" s="143">
        <v>46034</v>
      </c>
      <c r="X2836" s="143">
        <v>46035</v>
      </c>
      <c r="Y2836">
        <f t="shared" si="89"/>
        <v>105000</v>
      </c>
    </row>
    <row r="2837" spans="1:25">
      <c r="A2837" s="1" t="str">
        <f t="shared" si="88"/>
        <v>060181025539000</v>
      </c>
      <c r="B2837" s="142" t="s">
        <v>75</v>
      </c>
      <c r="C2837" s="142" t="s">
        <v>784</v>
      </c>
      <c r="D2837" s="142" t="s">
        <v>3528</v>
      </c>
      <c r="E2837" s="142" t="s">
        <v>27</v>
      </c>
      <c r="F2837" s="142" t="s">
        <v>188</v>
      </c>
      <c r="G2837" s="142" t="s">
        <v>189</v>
      </c>
      <c r="H2837" s="142" t="s">
        <v>190</v>
      </c>
      <c r="I2837" s="142" t="s">
        <v>21</v>
      </c>
      <c r="J2837" s="142">
        <v>1</v>
      </c>
      <c r="K2837" s="142">
        <v>1</v>
      </c>
      <c r="L2837" s="227">
        <v>13</v>
      </c>
      <c r="M2837" s="227">
        <v>228381</v>
      </c>
      <c r="N2837" s="227">
        <v>20000</v>
      </c>
      <c r="O2837" s="227">
        <v>20000</v>
      </c>
      <c r="P2837" s="227">
        <v>20000</v>
      </c>
      <c r="Q2837" s="227"/>
      <c r="R2837" s="227"/>
      <c r="S2837" s="227"/>
      <c r="T2837" s="227">
        <v>2</v>
      </c>
      <c r="U2837" s="227">
        <v>36036</v>
      </c>
      <c r="V2837" s="227">
        <v>901</v>
      </c>
      <c r="W2837" s="143">
        <v>45944</v>
      </c>
      <c r="X2837" s="143">
        <v>46033</v>
      </c>
      <c r="Y2837">
        <f t="shared" si="89"/>
        <v>20000</v>
      </c>
    </row>
    <row r="2838" spans="1:25">
      <c r="A2838" s="1" t="str">
        <f t="shared" si="88"/>
        <v>060181028146000</v>
      </c>
      <c r="B2838" s="142" t="s">
        <v>75</v>
      </c>
      <c r="C2838" s="142" t="s">
        <v>784</v>
      </c>
      <c r="D2838" s="142" t="s">
        <v>3527</v>
      </c>
      <c r="E2838" s="142" t="s">
        <v>22</v>
      </c>
      <c r="F2838" s="142" t="s">
        <v>621</v>
      </c>
      <c r="G2838" s="142" t="s">
        <v>622</v>
      </c>
      <c r="H2838" s="142" t="s">
        <v>623</v>
      </c>
      <c r="I2838" s="142" t="s">
        <v>26</v>
      </c>
      <c r="J2838" s="142">
        <v>1</v>
      </c>
      <c r="K2838" s="142">
        <v>10</v>
      </c>
      <c r="L2838" s="227"/>
      <c r="M2838" s="227"/>
      <c r="N2838" s="227">
        <v>9900</v>
      </c>
      <c r="O2838" s="227">
        <v>9900</v>
      </c>
      <c r="P2838" s="227">
        <v>99000</v>
      </c>
      <c r="Q2838" s="227"/>
      <c r="R2838" s="227"/>
      <c r="S2838" s="227"/>
      <c r="T2838" s="227"/>
      <c r="U2838" s="227"/>
      <c r="V2838" s="227"/>
      <c r="W2838" s="143"/>
      <c r="X2838" s="143"/>
      <c r="Y2838">
        <f t="shared" si="89"/>
        <v>99000</v>
      </c>
    </row>
    <row r="2839" spans="1:25">
      <c r="A2839" s="1" t="str">
        <f t="shared" si="88"/>
        <v>060181028667000</v>
      </c>
      <c r="B2839" s="142" t="s">
        <v>75</v>
      </c>
      <c r="C2839" s="142" t="s">
        <v>784</v>
      </c>
      <c r="D2839" s="142" t="s">
        <v>3494</v>
      </c>
      <c r="E2839" s="142" t="s">
        <v>2486</v>
      </c>
      <c r="F2839" s="142" t="s">
        <v>65</v>
      </c>
      <c r="G2839" s="142" t="s">
        <v>2636</v>
      </c>
      <c r="H2839" s="142" t="s">
        <v>2637</v>
      </c>
      <c r="I2839" s="142" t="s">
        <v>21</v>
      </c>
      <c r="J2839" s="142">
        <v>1</v>
      </c>
      <c r="K2839" s="142">
        <v>12</v>
      </c>
      <c r="L2839" s="227">
        <v>59</v>
      </c>
      <c r="M2839" s="227">
        <v>1025435</v>
      </c>
      <c r="N2839" s="227">
        <v>20700</v>
      </c>
      <c r="O2839" s="227">
        <v>20700</v>
      </c>
      <c r="P2839" s="227">
        <v>248400</v>
      </c>
      <c r="Q2839" s="227"/>
      <c r="R2839" s="227"/>
      <c r="S2839" s="227"/>
      <c r="T2839" s="227">
        <v>20</v>
      </c>
      <c r="U2839" s="227">
        <v>372973</v>
      </c>
      <c r="V2839" s="227">
        <v>25368</v>
      </c>
      <c r="W2839" s="143">
        <v>46034</v>
      </c>
      <c r="X2839" s="143">
        <v>46034</v>
      </c>
      <c r="Y2839">
        <f t="shared" si="89"/>
        <v>248400</v>
      </c>
    </row>
    <row r="2840" spans="1:25">
      <c r="A2840" s="1" t="str">
        <f t="shared" si="88"/>
        <v>060181028702000</v>
      </c>
      <c r="B2840" s="142" t="s">
        <v>75</v>
      </c>
      <c r="C2840" s="142" t="s">
        <v>784</v>
      </c>
      <c r="D2840" s="142" t="s">
        <v>3534</v>
      </c>
      <c r="E2840" s="142" t="s">
        <v>2492</v>
      </c>
      <c r="F2840" s="142" t="s">
        <v>40</v>
      </c>
      <c r="G2840" s="142" t="s">
        <v>2493</v>
      </c>
      <c r="H2840" s="142" t="s">
        <v>2494</v>
      </c>
      <c r="I2840" s="142" t="s">
        <v>21</v>
      </c>
      <c r="J2840" s="142">
        <v>1</v>
      </c>
      <c r="K2840" s="142">
        <v>12</v>
      </c>
      <c r="L2840" s="227">
        <v>131</v>
      </c>
      <c r="M2840" s="227">
        <v>2360394</v>
      </c>
      <c r="N2840" s="227">
        <v>21200</v>
      </c>
      <c r="O2840" s="227">
        <v>18500</v>
      </c>
      <c r="P2840" s="227">
        <v>222000</v>
      </c>
      <c r="Q2840" s="227">
        <v>12</v>
      </c>
      <c r="R2840" s="227">
        <v>2625</v>
      </c>
      <c r="S2840" s="227">
        <v>190500</v>
      </c>
      <c r="T2840" s="227">
        <v>0</v>
      </c>
      <c r="U2840" s="227">
        <v>0</v>
      </c>
      <c r="V2840" s="227">
        <v>0</v>
      </c>
      <c r="W2840" s="143">
        <v>45705</v>
      </c>
      <c r="X2840" s="143">
        <v>46020</v>
      </c>
      <c r="Y2840">
        <f t="shared" si="89"/>
        <v>190500</v>
      </c>
    </row>
    <row r="2841" spans="1:25">
      <c r="A2841" s="1" t="str">
        <f t="shared" si="88"/>
        <v>060181030417000</v>
      </c>
      <c r="B2841" s="142" t="s">
        <v>75</v>
      </c>
      <c r="C2841" s="142" t="s">
        <v>784</v>
      </c>
      <c r="D2841" s="142" t="s">
        <v>3523</v>
      </c>
      <c r="E2841" s="142" t="s">
        <v>20</v>
      </c>
      <c r="F2841" s="142" t="s">
        <v>453</v>
      </c>
      <c r="G2841" s="142" t="s">
        <v>454</v>
      </c>
      <c r="H2841" s="142" t="s">
        <v>3535</v>
      </c>
      <c r="I2841" s="142" t="s">
        <v>21</v>
      </c>
      <c r="J2841" s="142">
        <v>1</v>
      </c>
      <c r="K2841" s="142">
        <v>24</v>
      </c>
      <c r="L2841" s="227">
        <v>979</v>
      </c>
      <c r="M2841" s="227">
        <v>3619848</v>
      </c>
      <c r="N2841" s="227">
        <v>4700</v>
      </c>
      <c r="O2841" s="227">
        <v>4700</v>
      </c>
      <c r="P2841" s="227">
        <v>112800</v>
      </c>
      <c r="Q2841" s="227">
        <v>24</v>
      </c>
      <c r="R2841" s="227">
        <v>450</v>
      </c>
      <c r="S2841" s="227">
        <v>102000</v>
      </c>
      <c r="T2841" s="227">
        <v>251</v>
      </c>
      <c r="U2841" s="227">
        <v>984063</v>
      </c>
      <c r="V2841" s="227">
        <v>55992</v>
      </c>
      <c r="W2841" s="143">
        <v>46020</v>
      </c>
      <c r="X2841" s="143">
        <v>46034</v>
      </c>
      <c r="Y2841">
        <f t="shared" si="89"/>
        <v>102000</v>
      </c>
    </row>
    <row r="2842" spans="1:25">
      <c r="A2842" s="1" t="str">
        <f t="shared" si="88"/>
        <v>060181030532000</v>
      </c>
      <c r="B2842" s="142" t="s">
        <v>75</v>
      </c>
      <c r="C2842" s="142" t="s">
        <v>784</v>
      </c>
      <c r="D2842" s="142" t="s">
        <v>3500</v>
      </c>
      <c r="E2842" s="142" t="s">
        <v>3501</v>
      </c>
      <c r="F2842" s="142" t="s">
        <v>3536</v>
      </c>
      <c r="G2842" s="142" t="s">
        <v>3537</v>
      </c>
      <c r="H2842" s="142" t="s">
        <v>3538</v>
      </c>
      <c r="I2842" s="142" t="s">
        <v>21</v>
      </c>
      <c r="J2842" s="142">
        <v>1</v>
      </c>
      <c r="K2842" s="142">
        <v>12</v>
      </c>
      <c r="L2842" s="227">
        <v>69</v>
      </c>
      <c r="M2842" s="227">
        <v>1993983</v>
      </c>
      <c r="N2842" s="227">
        <v>42500</v>
      </c>
      <c r="O2842" s="227">
        <v>42500</v>
      </c>
      <c r="P2842" s="227">
        <v>510000</v>
      </c>
      <c r="Q2842" s="227"/>
      <c r="R2842" s="227"/>
      <c r="S2842" s="227"/>
      <c r="T2842" s="227">
        <v>10</v>
      </c>
      <c r="U2842" s="227">
        <v>382883</v>
      </c>
      <c r="V2842" s="227">
        <v>93900</v>
      </c>
      <c r="W2842" s="143">
        <v>46009</v>
      </c>
      <c r="X2842" s="143">
        <v>46034</v>
      </c>
      <c r="Y2842">
        <f t="shared" si="89"/>
        <v>510000</v>
      </c>
    </row>
    <row r="2843" spans="1:25">
      <c r="A2843" s="1" t="str">
        <f t="shared" si="88"/>
        <v>060181032759000</v>
      </c>
      <c r="B2843" s="142" t="s">
        <v>75</v>
      </c>
      <c r="C2843" s="142" t="s">
        <v>784</v>
      </c>
      <c r="D2843" s="142" t="s">
        <v>3523</v>
      </c>
      <c r="E2843" s="142" t="s">
        <v>20</v>
      </c>
      <c r="F2843" s="142" t="s">
        <v>194</v>
      </c>
      <c r="G2843" s="142" t="s">
        <v>195</v>
      </c>
      <c r="H2843" s="142" t="s">
        <v>3539</v>
      </c>
      <c r="I2843" s="142" t="s">
        <v>21</v>
      </c>
      <c r="J2843" s="142">
        <v>1</v>
      </c>
      <c r="K2843" s="142">
        <v>8</v>
      </c>
      <c r="L2843" s="227">
        <v>273</v>
      </c>
      <c r="M2843" s="227">
        <v>2116591</v>
      </c>
      <c r="N2843" s="227">
        <v>9100</v>
      </c>
      <c r="O2843" s="227">
        <v>9100</v>
      </c>
      <c r="P2843" s="227">
        <v>72800</v>
      </c>
      <c r="Q2843" s="227">
        <v>8</v>
      </c>
      <c r="R2843" s="227">
        <v>200</v>
      </c>
      <c r="S2843" s="227">
        <v>71200</v>
      </c>
      <c r="T2843" s="227">
        <v>126</v>
      </c>
      <c r="U2843" s="227">
        <v>1032973</v>
      </c>
      <c r="V2843" s="227">
        <v>56085</v>
      </c>
      <c r="W2843" s="143">
        <v>46022</v>
      </c>
      <c r="X2843" s="143">
        <v>46035</v>
      </c>
      <c r="Y2843">
        <f t="shared" si="89"/>
        <v>71200</v>
      </c>
    </row>
    <row r="2844" spans="1:25">
      <c r="A2844" s="1" t="str">
        <f t="shared" si="88"/>
        <v>060181032802000</v>
      </c>
      <c r="B2844" s="142" t="s">
        <v>75</v>
      </c>
      <c r="C2844" s="142" t="s">
        <v>784</v>
      </c>
      <c r="D2844" s="142" t="s">
        <v>3523</v>
      </c>
      <c r="E2844" s="142" t="s">
        <v>20</v>
      </c>
      <c r="F2844" s="142" t="s">
        <v>904</v>
      </c>
      <c r="G2844" s="142" t="s">
        <v>905</v>
      </c>
      <c r="H2844" s="142" t="s">
        <v>3540</v>
      </c>
      <c r="I2844" s="142" t="s">
        <v>21</v>
      </c>
      <c r="J2844" s="142">
        <v>1</v>
      </c>
      <c r="K2844" s="142">
        <v>8</v>
      </c>
      <c r="L2844" s="227">
        <v>133</v>
      </c>
      <c r="M2844" s="227">
        <v>1031162</v>
      </c>
      <c r="N2844" s="227">
        <v>9100</v>
      </c>
      <c r="O2844" s="227">
        <v>9100</v>
      </c>
      <c r="P2844" s="227">
        <v>72800</v>
      </c>
      <c r="Q2844" s="227">
        <v>8</v>
      </c>
      <c r="R2844" s="227">
        <v>200</v>
      </c>
      <c r="S2844" s="227">
        <v>71200</v>
      </c>
      <c r="T2844" s="227">
        <v>58</v>
      </c>
      <c r="U2844" s="227">
        <v>475495</v>
      </c>
      <c r="V2844" s="227">
        <v>25815</v>
      </c>
      <c r="W2844" s="143">
        <v>46001</v>
      </c>
      <c r="X2844" s="143">
        <v>46035</v>
      </c>
      <c r="Y2844">
        <f t="shared" si="89"/>
        <v>71200</v>
      </c>
    </row>
    <row r="2845" spans="1:25">
      <c r="A2845" s="1" t="str">
        <f t="shared" si="88"/>
        <v>060181035433000</v>
      </c>
      <c r="B2845" s="142" t="s">
        <v>75</v>
      </c>
      <c r="C2845" s="142" t="s">
        <v>784</v>
      </c>
      <c r="D2845" s="142" t="s">
        <v>3497</v>
      </c>
      <c r="E2845" s="142" t="s">
        <v>24</v>
      </c>
      <c r="F2845" s="142" t="s">
        <v>200</v>
      </c>
      <c r="G2845" s="142" t="s">
        <v>201</v>
      </c>
      <c r="H2845" s="142" t="s">
        <v>202</v>
      </c>
      <c r="I2845" s="142" t="s">
        <v>21</v>
      </c>
      <c r="J2845" s="142">
        <v>1</v>
      </c>
      <c r="K2845" s="142">
        <v>20</v>
      </c>
      <c r="L2845" s="227">
        <v>138</v>
      </c>
      <c r="M2845" s="227">
        <v>1948692</v>
      </c>
      <c r="N2845" s="227">
        <v>17000</v>
      </c>
      <c r="O2845" s="227">
        <v>16900</v>
      </c>
      <c r="P2845" s="227">
        <v>338000</v>
      </c>
      <c r="Q2845" s="227">
        <v>20</v>
      </c>
      <c r="R2845" s="227">
        <v>300</v>
      </c>
      <c r="S2845" s="227">
        <v>332000</v>
      </c>
      <c r="T2845" s="227">
        <v>28</v>
      </c>
      <c r="U2845" s="227">
        <v>426306</v>
      </c>
      <c r="V2845" s="227">
        <v>30919</v>
      </c>
      <c r="W2845" s="143">
        <v>46000</v>
      </c>
      <c r="X2845" s="143">
        <v>46034</v>
      </c>
      <c r="Y2845">
        <f t="shared" si="89"/>
        <v>332000</v>
      </c>
    </row>
    <row r="2846" spans="1:25">
      <c r="A2846" s="1" t="str">
        <f t="shared" si="88"/>
        <v>060181035633000</v>
      </c>
      <c r="B2846" s="142" t="s">
        <v>75</v>
      </c>
      <c r="C2846" s="142" t="s">
        <v>784</v>
      </c>
      <c r="D2846" s="142" t="s">
        <v>3527</v>
      </c>
      <c r="E2846" s="142" t="s">
        <v>22</v>
      </c>
      <c r="F2846" s="142" t="s">
        <v>206</v>
      </c>
      <c r="G2846" s="142" t="s">
        <v>207</v>
      </c>
      <c r="H2846" s="142" t="s">
        <v>208</v>
      </c>
      <c r="I2846" s="142" t="s">
        <v>23</v>
      </c>
      <c r="J2846" s="142">
        <v>1</v>
      </c>
      <c r="K2846" s="142">
        <v>20</v>
      </c>
      <c r="L2846" s="227">
        <v>9278</v>
      </c>
      <c r="M2846" s="227">
        <v>54856902</v>
      </c>
      <c r="N2846" s="227">
        <v>7700</v>
      </c>
      <c r="O2846" s="227">
        <v>7200</v>
      </c>
      <c r="P2846" s="227">
        <v>144000</v>
      </c>
      <c r="Q2846" s="227">
        <v>20</v>
      </c>
      <c r="R2846" s="227">
        <v>300</v>
      </c>
      <c r="S2846" s="227">
        <v>138000</v>
      </c>
      <c r="T2846" s="227">
        <v>1371</v>
      </c>
      <c r="U2846" s="227">
        <v>8297657</v>
      </c>
      <c r="V2846" s="227">
        <v>191512</v>
      </c>
      <c r="W2846" s="143">
        <v>45960</v>
      </c>
      <c r="X2846" s="143">
        <v>46035</v>
      </c>
      <c r="Y2846">
        <f t="shared" si="89"/>
        <v>138000</v>
      </c>
    </row>
    <row r="2847" spans="1:25">
      <c r="A2847" s="1" t="str">
        <f t="shared" si="88"/>
        <v>060181035634000</v>
      </c>
      <c r="B2847" s="142" t="s">
        <v>75</v>
      </c>
      <c r="C2847" s="142" t="s">
        <v>784</v>
      </c>
      <c r="D2847" s="142" t="s">
        <v>3527</v>
      </c>
      <c r="E2847" s="142" t="s">
        <v>22</v>
      </c>
      <c r="F2847" s="142" t="s">
        <v>212</v>
      </c>
      <c r="G2847" s="142" t="s">
        <v>213</v>
      </c>
      <c r="H2847" s="142" t="s">
        <v>214</v>
      </c>
      <c r="I2847" s="142" t="s">
        <v>23</v>
      </c>
      <c r="J2847" s="142">
        <v>1</v>
      </c>
      <c r="K2847" s="142">
        <v>20</v>
      </c>
      <c r="L2847" s="227">
        <v>630</v>
      </c>
      <c r="M2847" s="227">
        <v>5291406</v>
      </c>
      <c r="N2847" s="227">
        <v>10800</v>
      </c>
      <c r="O2847" s="227">
        <v>10000</v>
      </c>
      <c r="P2847" s="227">
        <v>200000</v>
      </c>
      <c r="Q2847" s="227">
        <v>20</v>
      </c>
      <c r="R2847" s="227">
        <v>200</v>
      </c>
      <c r="S2847" s="227">
        <v>196000</v>
      </c>
      <c r="T2847" s="227">
        <v>43</v>
      </c>
      <c r="U2847" s="227">
        <v>384144</v>
      </c>
      <c r="V2847" s="227">
        <v>22985</v>
      </c>
      <c r="W2847" s="143">
        <v>45929</v>
      </c>
      <c r="X2847" s="143">
        <v>46027</v>
      </c>
      <c r="Y2847">
        <f t="shared" si="89"/>
        <v>196000</v>
      </c>
    </row>
    <row r="2848" spans="1:25">
      <c r="A2848" s="1" t="str">
        <f t="shared" si="88"/>
        <v>060181038533000</v>
      </c>
      <c r="B2848" s="142" t="s">
        <v>75</v>
      </c>
      <c r="C2848" s="142" t="s">
        <v>784</v>
      </c>
      <c r="D2848" s="142" t="s">
        <v>3494</v>
      </c>
      <c r="E2848" s="142" t="s">
        <v>2486</v>
      </c>
      <c r="F2848" s="142" t="s">
        <v>41</v>
      </c>
      <c r="G2848" s="142" t="s">
        <v>2498</v>
      </c>
      <c r="H2848" s="142" t="s">
        <v>3541</v>
      </c>
      <c r="I2848" s="142" t="s">
        <v>23</v>
      </c>
      <c r="J2848" s="142">
        <v>1</v>
      </c>
      <c r="K2848" s="142">
        <v>12</v>
      </c>
      <c r="L2848" s="227">
        <v>135</v>
      </c>
      <c r="M2848" s="227">
        <v>2732947</v>
      </c>
      <c r="N2848" s="227">
        <v>29000</v>
      </c>
      <c r="O2848" s="227">
        <v>25100</v>
      </c>
      <c r="P2848" s="227">
        <v>301200</v>
      </c>
      <c r="Q2848" s="227"/>
      <c r="R2848" s="227"/>
      <c r="S2848" s="227"/>
      <c r="T2848" s="227">
        <v>1</v>
      </c>
      <c r="U2848" s="227">
        <v>26126</v>
      </c>
      <c r="V2848" s="227">
        <v>5882</v>
      </c>
      <c r="W2848" s="143">
        <v>45965</v>
      </c>
      <c r="X2848" s="143">
        <v>46024</v>
      </c>
      <c r="Y2848">
        <f t="shared" si="89"/>
        <v>301200</v>
      </c>
    </row>
    <row r="2849" spans="1:25">
      <c r="A2849" s="1" t="str">
        <f t="shared" si="88"/>
        <v>060181038886000</v>
      </c>
      <c r="B2849" s="142" t="s">
        <v>75</v>
      </c>
      <c r="C2849" s="142" t="s">
        <v>784</v>
      </c>
      <c r="D2849" s="142" t="s">
        <v>3528</v>
      </c>
      <c r="E2849" s="142" t="s">
        <v>27</v>
      </c>
      <c r="F2849" s="142" t="s">
        <v>218</v>
      </c>
      <c r="G2849" s="142" t="s">
        <v>219</v>
      </c>
      <c r="H2849" s="142" t="s">
        <v>220</v>
      </c>
      <c r="I2849" s="142" t="s">
        <v>21</v>
      </c>
      <c r="J2849" s="142">
        <v>1</v>
      </c>
      <c r="K2849" s="142">
        <v>12</v>
      </c>
      <c r="L2849" s="227">
        <v>429</v>
      </c>
      <c r="M2849" s="227">
        <v>1864024</v>
      </c>
      <c r="N2849" s="227">
        <v>5800</v>
      </c>
      <c r="O2849" s="227">
        <v>5800</v>
      </c>
      <c r="P2849" s="227">
        <v>69600</v>
      </c>
      <c r="Q2849" s="227"/>
      <c r="R2849" s="227"/>
      <c r="S2849" s="227"/>
      <c r="T2849" s="227">
        <v>282</v>
      </c>
      <c r="U2849" s="227">
        <v>1473415</v>
      </c>
      <c r="V2849" s="227">
        <v>248112</v>
      </c>
      <c r="W2849" s="143">
        <v>46022</v>
      </c>
      <c r="X2849" s="143">
        <v>46035</v>
      </c>
      <c r="Y2849">
        <f t="shared" si="89"/>
        <v>69600</v>
      </c>
    </row>
    <row r="2850" spans="1:25">
      <c r="A2850" s="1" t="str">
        <f t="shared" si="88"/>
        <v>060181038932000</v>
      </c>
      <c r="B2850" s="142" t="s">
        <v>75</v>
      </c>
      <c r="C2850" s="142" t="s">
        <v>784</v>
      </c>
      <c r="D2850" s="142" t="s">
        <v>3528</v>
      </c>
      <c r="E2850" s="142" t="s">
        <v>27</v>
      </c>
      <c r="F2850" s="142" t="s">
        <v>224</v>
      </c>
      <c r="G2850" s="142" t="s">
        <v>225</v>
      </c>
      <c r="H2850" s="142" t="s">
        <v>226</v>
      </c>
      <c r="I2850" s="142" t="s">
        <v>23</v>
      </c>
      <c r="J2850" s="142">
        <v>1</v>
      </c>
      <c r="K2850" s="142">
        <v>1</v>
      </c>
      <c r="L2850" s="227">
        <v>253</v>
      </c>
      <c r="M2850" s="227">
        <v>4066717</v>
      </c>
      <c r="N2850" s="227">
        <v>18500</v>
      </c>
      <c r="O2850" s="227">
        <v>18500</v>
      </c>
      <c r="P2850" s="227">
        <v>18500</v>
      </c>
      <c r="Q2850" s="227"/>
      <c r="R2850" s="227"/>
      <c r="S2850" s="227"/>
      <c r="T2850" s="227">
        <v>2</v>
      </c>
      <c r="U2850" s="227">
        <v>33333</v>
      </c>
      <c r="V2850" s="227">
        <v>1185</v>
      </c>
      <c r="W2850" s="143">
        <v>46004</v>
      </c>
      <c r="X2850" s="143">
        <v>46031</v>
      </c>
      <c r="Y2850">
        <f t="shared" si="89"/>
        <v>18500</v>
      </c>
    </row>
    <row r="2851" spans="1:25">
      <c r="A2851" s="1" t="str">
        <f t="shared" si="88"/>
        <v>060181044435000</v>
      </c>
      <c r="B2851" s="142" t="s">
        <v>75</v>
      </c>
      <c r="C2851" s="142" t="s">
        <v>784</v>
      </c>
      <c r="D2851" s="142" t="s">
        <v>3494</v>
      </c>
      <c r="E2851" s="142" t="s">
        <v>2486</v>
      </c>
      <c r="F2851" s="142" t="s">
        <v>96</v>
      </c>
      <c r="G2851" s="142" t="s">
        <v>2738</v>
      </c>
      <c r="H2851" s="142" t="s">
        <v>2739</v>
      </c>
      <c r="I2851" s="142" t="s">
        <v>21</v>
      </c>
      <c r="J2851" s="142">
        <v>1</v>
      </c>
      <c r="K2851" s="142">
        <v>24</v>
      </c>
      <c r="L2851" s="227">
        <v>33</v>
      </c>
      <c r="M2851" s="227">
        <v>300189</v>
      </c>
      <c r="N2851" s="227">
        <v>12900</v>
      </c>
      <c r="O2851" s="227">
        <v>12900</v>
      </c>
      <c r="P2851" s="227">
        <v>309600</v>
      </c>
      <c r="Q2851" s="227"/>
      <c r="R2851" s="227"/>
      <c r="S2851" s="227"/>
      <c r="T2851" s="227">
        <v>10</v>
      </c>
      <c r="U2851" s="227">
        <v>107207</v>
      </c>
      <c r="V2851" s="227">
        <v>16240</v>
      </c>
      <c r="W2851" s="143">
        <v>45957</v>
      </c>
      <c r="X2851" s="143">
        <v>46033</v>
      </c>
      <c r="Y2851">
        <f t="shared" si="89"/>
        <v>309600</v>
      </c>
    </row>
    <row r="2852" spans="1:25">
      <c r="A2852" s="1" t="str">
        <f t="shared" si="88"/>
        <v>060181044827000</v>
      </c>
      <c r="B2852" s="142" t="s">
        <v>75</v>
      </c>
      <c r="C2852" s="142" t="s">
        <v>784</v>
      </c>
      <c r="D2852" s="142" t="s">
        <v>3497</v>
      </c>
      <c r="E2852" s="142" t="s">
        <v>24</v>
      </c>
      <c r="F2852" s="142" t="s">
        <v>700</v>
      </c>
      <c r="G2852" s="142" t="s">
        <v>701</v>
      </c>
      <c r="H2852" s="142" t="s">
        <v>702</v>
      </c>
      <c r="I2852" s="142" t="s">
        <v>21</v>
      </c>
      <c r="J2852" s="142">
        <v>1</v>
      </c>
      <c r="K2852" s="142">
        <v>12</v>
      </c>
      <c r="L2852" s="227">
        <v>213</v>
      </c>
      <c r="M2852" s="227">
        <v>4852217</v>
      </c>
      <c r="N2852" s="227">
        <v>26000</v>
      </c>
      <c r="O2852" s="227">
        <v>26000</v>
      </c>
      <c r="P2852" s="227">
        <v>312000</v>
      </c>
      <c r="Q2852" s="227"/>
      <c r="R2852" s="227"/>
      <c r="S2852" s="227"/>
      <c r="T2852" s="227">
        <v>7</v>
      </c>
      <c r="U2852" s="227">
        <v>163964</v>
      </c>
      <c r="V2852" s="227">
        <v>4501</v>
      </c>
      <c r="W2852" s="143">
        <v>45997</v>
      </c>
      <c r="X2852" s="143">
        <v>46032</v>
      </c>
      <c r="Y2852">
        <f t="shared" si="89"/>
        <v>312000</v>
      </c>
    </row>
    <row r="2853" spans="1:25">
      <c r="A2853" s="1" t="str">
        <f t="shared" si="88"/>
        <v>060181045756000</v>
      </c>
      <c r="B2853" s="142" t="s">
        <v>75</v>
      </c>
      <c r="C2853" s="142" t="s">
        <v>784</v>
      </c>
      <c r="D2853" s="142" t="s">
        <v>3495</v>
      </c>
      <c r="E2853" s="142" t="s">
        <v>3496</v>
      </c>
      <c r="F2853" s="142" t="s">
        <v>912</v>
      </c>
      <c r="G2853" s="142" t="s">
        <v>913</v>
      </c>
      <c r="H2853" s="142" t="s">
        <v>914</v>
      </c>
      <c r="I2853" s="142" t="s">
        <v>21</v>
      </c>
      <c r="J2853" s="142">
        <v>1</v>
      </c>
      <c r="K2853" s="142">
        <v>5</v>
      </c>
      <c r="L2853" s="227">
        <v>359</v>
      </c>
      <c r="M2853" s="227">
        <v>19630948</v>
      </c>
      <c r="N2853" s="227">
        <v>67900</v>
      </c>
      <c r="O2853" s="227">
        <v>67900</v>
      </c>
      <c r="P2853" s="227">
        <v>339500</v>
      </c>
      <c r="Q2853" s="227">
        <v>5</v>
      </c>
      <c r="R2853" s="227">
        <v>3600</v>
      </c>
      <c r="S2853" s="227">
        <v>321500</v>
      </c>
      <c r="T2853" s="227">
        <v>21</v>
      </c>
      <c r="U2853" s="227">
        <v>1252163</v>
      </c>
      <c r="V2853" s="227">
        <v>103835</v>
      </c>
      <c r="W2853" s="143">
        <v>46011</v>
      </c>
      <c r="X2853" s="143">
        <v>46035</v>
      </c>
      <c r="Y2853">
        <f t="shared" si="89"/>
        <v>321500</v>
      </c>
    </row>
    <row r="2854" spans="1:25">
      <c r="A2854" s="1" t="str">
        <f t="shared" si="88"/>
        <v>060181048940000</v>
      </c>
      <c r="B2854" s="142" t="s">
        <v>75</v>
      </c>
      <c r="C2854" s="142" t="s">
        <v>784</v>
      </c>
      <c r="D2854" s="142" t="s">
        <v>3495</v>
      </c>
      <c r="E2854" s="142" t="s">
        <v>3496</v>
      </c>
      <c r="F2854" s="142" t="s">
        <v>918</v>
      </c>
      <c r="G2854" s="142" t="s">
        <v>3542</v>
      </c>
      <c r="H2854" s="142" t="s">
        <v>920</v>
      </c>
      <c r="I2854" s="142" t="s">
        <v>21</v>
      </c>
      <c r="J2854" s="142">
        <v>1</v>
      </c>
      <c r="K2854" s="142">
        <v>12</v>
      </c>
      <c r="L2854" s="227">
        <v>4895</v>
      </c>
      <c r="M2854" s="227">
        <v>86095684</v>
      </c>
      <c r="N2854" s="227">
        <v>22900</v>
      </c>
      <c r="O2854" s="227">
        <v>21500</v>
      </c>
      <c r="P2854" s="227">
        <v>258000</v>
      </c>
      <c r="Q2854" s="227">
        <v>12</v>
      </c>
      <c r="R2854" s="227">
        <v>1550</v>
      </c>
      <c r="S2854" s="227">
        <v>239400</v>
      </c>
      <c r="T2854" s="227">
        <v>421</v>
      </c>
      <c r="U2854" s="227">
        <v>7806757</v>
      </c>
      <c r="V2854" s="227">
        <v>402000</v>
      </c>
      <c r="W2854" s="143">
        <v>45999</v>
      </c>
      <c r="X2854" s="143">
        <v>46035</v>
      </c>
      <c r="Y2854">
        <f t="shared" si="89"/>
        <v>239400</v>
      </c>
    </row>
    <row r="2855" spans="1:25">
      <c r="A2855" s="1" t="str">
        <f t="shared" si="88"/>
        <v>060181053801000</v>
      </c>
      <c r="B2855" s="142" t="s">
        <v>75</v>
      </c>
      <c r="C2855" s="142" t="s">
        <v>784</v>
      </c>
      <c r="D2855" s="142" t="s">
        <v>3494</v>
      </c>
      <c r="E2855" s="142" t="s">
        <v>2486</v>
      </c>
      <c r="F2855" s="142" t="s">
        <v>42</v>
      </c>
      <c r="G2855" s="142" t="s">
        <v>2503</v>
      </c>
      <c r="H2855" s="142" t="s">
        <v>2504</v>
      </c>
      <c r="I2855" s="142" t="s">
        <v>21</v>
      </c>
      <c r="J2855" s="142">
        <v>1</v>
      </c>
      <c r="K2855" s="142">
        <v>12</v>
      </c>
      <c r="L2855" s="227">
        <v>12</v>
      </c>
      <c r="M2855" s="227">
        <v>500242</v>
      </c>
      <c r="N2855" s="227">
        <v>54200</v>
      </c>
      <c r="O2855" s="227">
        <v>54200</v>
      </c>
      <c r="P2855" s="227">
        <v>650400</v>
      </c>
      <c r="Q2855" s="227"/>
      <c r="R2855" s="227"/>
      <c r="S2855" s="227"/>
      <c r="T2855" s="227">
        <v>0</v>
      </c>
      <c r="U2855" s="227">
        <v>0</v>
      </c>
      <c r="V2855" s="227">
        <v>0</v>
      </c>
      <c r="W2855" s="143">
        <v>45597</v>
      </c>
      <c r="X2855" s="143">
        <v>45774</v>
      </c>
      <c r="Y2855">
        <f t="shared" si="89"/>
        <v>650400</v>
      </c>
    </row>
    <row r="2856" spans="1:25">
      <c r="A2856" s="1" t="str">
        <f t="shared" si="88"/>
        <v>060181053802000</v>
      </c>
      <c r="B2856" s="142" t="s">
        <v>75</v>
      </c>
      <c r="C2856" s="142" t="s">
        <v>784</v>
      </c>
      <c r="D2856" s="142" t="s">
        <v>3494</v>
      </c>
      <c r="E2856" s="142" t="s">
        <v>2486</v>
      </c>
      <c r="F2856" s="142" t="s">
        <v>74</v>
      </c>
      <c r="G2856" s="142" t="s">
        <v>2668</v>
      </c>
      <c r="H2856" s="142" t="s">
        <v>2669</v>
      </c>
      <c r="I2856" s="142" t="s">
        <v>21</v>
      </c>
      <c r="J2856" s="142">
        <v>1</v>
      </c>
      <c r="K2856" s="142">
        <v>12</v>
      </c>
      <c r="L2856" s="227"/>
      <c r="M2856" s="227"/>
      <c r="N2856" s="227">
        <v>54200</v>
      </c>
      <c r="O2856" s="227">
        <v>54200</v>
      </c>
      <c r="P2856" s="227">
        <v>650400</v>
      </c>
      <c r="Q2856" s="227"/>
      <c r="R2856" s="227"/>
      <c r="S2856" s="227"/>
      <c r="T2856" s="227"/>
      <c r="U2856" s="227"/>
      <c r="V2856" s="227"/>
      <c r="W2856" s="143">
        <v>45486</v>
      </c>
      <c r="X2856" s="143">
        <v>45566</v>
      </c>
      <c r="Y2856">
        <f t="shared" si="89"/>
        <v>650400</v>
      </c>
    </row>
    <row r="2857" spans="1:25">
      <c r="A2857" s="1" t="str">
        <f t="shared" si="88"/>
        <v>060181054010000</v>
      </c>
      <c r="B2857" s="142" t="s">
        <v>75</v>
      </c>
      <c r="C2857" s="142" t="s">
        <v>784</v>
      </c>
      <c r="D2857" s="142" t="s">
        <v>3534</v>
      </c>
      <c r="E2857" s="142" t="s">
        <v>2492</v>
      </c>
      <c r="F2857" s="142" t="s">
        <v>97</v>
      </c>
      <c r="G2857" s="142" t="s">
        <v>2744</v>
      </c>
      <c r="H2857" s="142" t="s">
        <v>2745</v>
      </c>
      <c r="I2857" s="142" t="s">
        <v>21</v>
      </c>
      <c r="J2857" s="142">
        <v>1</v>
      </c>
      <c r="K2857" s="142">
        <v>4</v>
      </c>
      <c r="L2857" s="227">
        <v>17</v>
      </c>
      <c r="M2857" s="227">
        <v>1018193</v>
      </c>
      <c r="N2857" s="227">
        <v>71400</v>
      </c>
      <c r="O2857" s="227">
        <v>67900</v>
      </c>
      <c r="P2857" s="227">
        <v>271600</v>
      </c>
      <c r="Q2857" s="227">
        <v>2</v>
      </c>
      <c r="R2857" s="227">
        <v>2800</v>
      </c>
      <c r="S2857" s="227">
        <v>260400</v>
      </c>
      <c r="T2857" s="227">
        <v>0</v>
      </c>
      <c r="U2857" s="227">
        <v>0</v>
      </c>
      <c r="V2857" s="227">
        <v>0</v>
      </c>
      <c r="W2857" s="143">
        <v>45901</v>
      </c>
      <c r="X2857" s="143">
        <v>46022</v>
      </c>
      <c r="Y2857">
        <f t="shared" si="89"/>
        <v>260400</v>
      </c>
    </row>
    <row r="2858" spans="1:25">
      <c r="A2858" s="1" t="str">
        <f t="shared" si="88"/>
        <v>060181055785000</v>
      </c>
      <c r="B2858" s="142" t="s">
        <v>75</v>
      </c>
      <c r="C2858" s="142" t="s">
        <v>784</v>
      </c>
      <c r="D2858" s="142" t="s">
        <v>3495</v>
      </c>
      <c r="E2858" s="142" t="s">
        <v>3496</v>
      </c>
      <c r="F2858" s="142" t="s">
        <v>230</v>
      </c>
      <c r="G2858" s="142" t="s">
        <v>231</v>
      </c>
      <c r="H2858" s="142" t="s">
        <v>232</v>
      </c>
      <c r="I2858" s="142" t="s">
        <v>23</v>
      </c>
      <c r="J2858" s="142">
        <v>1</v>
      </c>
      <c r="K2858" s="142">
        <v>12</v>
      </c>
      <c r="L2858" s="227">
        <v>34814</v>
      </c>
      <c r="M2858" s="227">
        <v>458519559</v>
      </c>
      <c r="N2858" s="227">
        <v>17600</v>
      </c>
      <c r="O2858" s="227">
        <v>15500</v>
      </c>
      <c r="P2858" s="227">
        <v>186000</v>
      </c>
      <c r="Q2858" s="227">
        <v>12</v>
      </c>
      <c r="R2858" s="227">
        <v>1458</v>
      </c>
      <c r="S2858" s="227">
        <v>168504</v>
      </c>
      <c r="T2858" s="227">
        <v>2934</v>
      </c>
      <c r="U2858" s="227">
        <v>37281081</v>
      </c>
      <c r="V2858" s="227">
        <v>-1361315</v>
      </c>
      <c r="W2858" s="143">
        <v>45960</v>
      </c>
      <c r="X2858" s="143">
        <v>46035</v>
      </c>
      <c r="Y2858">
        <f t="shared" si="89"/>
        <v>168504</v>
      </c>
    </row>
    <row r="2859" spans="1:25">
      <c r="A2859" s="1" t="str">
        <f t="shared" si="88"/>
        <v>060181057501000</v>
      </c>
      <c r="B2859" s="142" t="s">
        <v>75</v>
      </c>
      <c r="C2859" s="142" t="s">
        <v>784</v>
      </c>
      <c r="D2859" s="142" t="s">
        <v>3523</v>
      </c>
      <c r="E2859" s="142" t="s">
        <v>20</v>
      </c>
      <c r="F2859" s="142" t="s">
        <v>925</v>
      </c>
      <c r="G2859" s="142" t="s">
        <v>926</v>
      </c>
      <c r="H2859" s="142" t="s">
        <v>927</v>
      </c>
      <c r="I2859" s="142" t="s">
        <v>21</v>
      </c>
      <c r="J2859" s="142">
        <v>1</v>
      </c>
      <c r="K2859" s="142">
        <v>72</v>
      </c>
      <c r="L2859" s="227">
        <v>23</v>
      </c>
      <c r="M2859" s="227">
        <v>135700</v>
      </c>
      <c r="N2859" s="227">
        <v>8600</v>
      </c>
      <c r="O2859" s="227">
        <v>8600</v>
      </c>
      <c r="P2859" s="227">
        <v>619200</v>
      </c>
      <c r="Q2859" s="227"/>
      <c r="R2859" s="227"/>
      <c r="S2859" s="227"/>
      <c r="T2859" s="227">
        <v>15</v>
      </c>
      <c r="U2859" s="227">
        <v>116216</v>
      </c>
      <c r="V2859" s="227">
        <v>27716</v>
      </c>
      <c r="W2859" s="143">
        <v>45934</v>
      </c>
      <c r="X2859" s="143">
        <v>46032</v>
      </c>
      <c r="Y2859">
        <f t="shared" si="89"/>
        <v>619200</v>
      </c>
    </row>
    <row r="2860" spans="1:25">
      <c r="A2860" s="1" t="str">
        <f t="shared" si="88"/>
        <v>060181058499000</v>
      </c>
      <c r="B2860" s="142" t="s">
        <v>75</v>
      </c>
      <c r="C2860" s="142" t="s">
        <v>784</v>
      </c>
      <c r="D2860" s="142" t="s">
        <v>3528</v>
      </c>
      <c r="E2860" s="142" t="s">
        <v>27</v>
      </c>
      <c r="F2860" s="142" t="s">
        <v>236</v>
      </c>
      <c r="G2860" s="142" t="s">
        <v>237</v>
      </c>
      <c r="H2860" s="142" t="s">
        <v>238</v>
      </c>
      <c r="I2860" s="142" t="s">
        <v>21</v>
      </c>
      <c r="J2860" s="142">
        <v>1</v>
      </c>
      <c r="K2860" s="142">
        <v>12</v>
      </c>
      <c r="L2860" s="227">
        <v>174</v>
      </c>
      <c r="M2860" s="227">
        <v>391911</v>
      </c>
      <c r="N2860" s="227">
        <v>3500</v>
      </c>
      <c r="O2860" s="227">
        <v>3050</v>
      </c>
      <c r="P2860" s="227">
        <v>36600</v>
      </c>
      <c r="Q2860" s="227">
        <v>12</v>
      </c>
      <c r="R2860" s="227">
        <v>350</v>
      </c>
      <c r="S2860" s="227">
        <v>32400</v>
      </c>
      <c r="T2860" s="227">
        <v>574</v>
      </c>
      <c r="U2860" s="227">
        <v>1419099</v>
      </c>
      <c r="V2860" s="227">
        <v>126244</v>
      </c>
      <c r="W2860" s="143">
        <v>46027</v>
      </c>
      <c r="X2860" s="143">
        <v>46035</v>
      </c>
      <c r="Y2860">
        <f t="shared" si="89"/>
        <v>32400</v>
      </c>
    </row>
    <row r="2861" spans="1:25">
      <c r="A2861" s="1" t="str">
        <f t="shared" si="88"/>
        <v>060181063695000</v>
      </c>
      <c r="B2861" s="142" t="s">
        <v>75</v>
      </c>
      <c r="C2861" s="142" t="s">
        <v>784</v>
      </c>
      <c r="D2861" s="142" t="s">
        <v>3511</v>
      </c>
      <c r="E2861" s="142" t="s">
        <v>3512</v>
      </c>
      <c r="F2861" s="142" t="s">
        <v>3543</v>
      </c>
      <c r="G2861" s="142" t="s">
        <v>3544</v>
      </c>
      <c r="H2861" s="142" t="s">
        <v>3545</v>
      </c>
      <c r="I2861" s="142" t="s">
        <v>21</v>
      </c>
      <c r="J2861" s="142">
        <v>1</v>
      </c>
      <c r="K2861" s="142">
        <v>48</v>
      </c>
      <c r="L2861" s="227">
        <v>324</v>
      </c>
      <c r="M2861" s="227">
        <v>6857550</v>
      </c>
      <c r="N2861" s="227">
        <v>24900</v>
      </c>
      <c r="O2861" s="227">
        <v>20500</v>
      </c>
      <c r="P2861" s="227">
        <v>984000</v>
      </c>
      <c r="Q2861" s="227"/>
      <c r="R2861" s="227"/>
      <c r="S2861" s="227"/>
      <c r="T2861" s="227">
        <v>28</v>
      </c>
      <c r="U2861" s="227">
        <v>517117</v>
      </c>
      <c r="V2861" s="227">
        <v>-75511</v>
      </c>
      <c r="W2861" s="143">
        <v>45990</v>
      </c>
      <c r="X2861" s="143">
        <v>46035</v>
      </c>
      <c r="Y2861">
        <f t="shared" si="89"/>
        <v>984000</v>
      </c>
    </row>
    <row r="2862" spans="1:25">
      <c r="A2862" s="1" t="str">
        <f t="shared" si="88"/>
        <v>060181064394000</v>
      </c>
      <c r="B2862" s="142" t="s">
        <v>75</v>
      </c>
      <c r="C2862" s="142" t="s">
        <v>784</v>
      </c>
      <c r="D2862" s="142" t="s">
        <v>3523</v>
      </c>
      <c r="E2862" s="142" t="s">
        <v>20</v>
      </c>
      <c r="F2862" s="142" t="s">
        <v>724</v>
      </c>
      <c r="G2862" s="142" t="s">
        <v>3546</v>
      </c>
      <c r="H2862" s="142" t="s">
        <v>725</v>
      </c>
      <c r="I2862" s="142" t="s">
        <v>21</v>
      </c>
      <c r="J2862" s="142">
        <v>1</v>
      </c>
      <c r="K2862" s="142">
        <v>36</v>
      </c>
      <c r="L2862" s="227">
        <v>618</v>
      </c>
      <c r="M2862" s="227">
        <v>2186387</v>
      </c>
      <c r="N2862" s="227">
        <v>4700</v>
      </c>
      <c r="O2862" s="227">
        <v>4000</v>
      </c>
      <c r="P2862" s="227">
        <v>144000</v>
      </c>
      <c r="Q2862" s="227"/>
      <c r="R2862" s="227"/>
      <c r="S2862" s="227"/>
      <c r="T2862" s="227">
        <v>98</v>
      </c>
      <c r="U2862" s="227">
        <v>353153</v>
      </c>
      <c r="V2862" s="227">
        <v>6444</v>
      </c>
      <c r="W2862" s="143">
        <v>46020</v>
      </c>
      <c r="X2862" s="143">
        <v>46035</v>
      </c>
      <c r="Y2862">
        <f t="shared" si="89"/>
        <v>144000</v>
      </c>
    </row>
    <row r="2863" spans="1:25">
      <c r="A2863" s="1" t="str">
        <f t="shared" si="88"/>
        <v>060181064670000</v>
      </c>
      <c r="B2863" s="142" t="s">
        <v>75</v>
      </c>
      <c r="C2863" s="142" t="s">
        <v>784</v>
      </c>
      <c r="D2863" s="142" t="s">
        <v>3523</v>
      </c>
      <c r="E2863" s="142" t="s">
        <v>20</v>
      </c>
      <c r="F2863" s="142" t="s">
        <v>242</v>
      </c>
      <c r="G2863" s="142" t="s">
        <v>243</v>
      </c>
      <c r="H2863" s="142" t="s">
        <v>244</v>
      </c>
      <c r="I2863" s="142" t="s">
        <v>21</v>
      </c>
      <c r="J2863" s="142">
        <v>1</v>
      </c>
      <c r="K2863" s="142">
        <v>16</v>
      </c>
      <c r="L2863" s="227">
        <v>966</v>
      </c>
      <c r="M2863" s="227">
        <v>16546015</v>
      </c>
      <c r="N2863" s="227">
        <v>21500</v>
      </c>
      <c r="O2863" s="227">
        <v>20500</v>
      </c>
      <c r="P2863" s="227">
        <v>328000</v>
      </c>
      <c r="Q2863" s="227">
        <v>16</v>
      </c>
      <c r="R2863" s="227">
        <v>1250</v>
      </c>
      <c r="S2863" s="227">
        <v>308000</v>
      </c>
      <c r="T2863" s="227">
        <v>154</v>
      </c>
      <c r="U2863" s="227">
        <v>2721595</v>
      </c>
      <c r="V2863" s="227">
        <v>83824</v>
      </c>
      <c r="W2863" s="143">
        <v>46031</v>
      </c>
      <c r="X2863" s="143">
        <v>46035</v>
      </c>
      <c r="Y2863">
        <f t="shared" si="89"/>
        <v>308000</v>
      </c>
    </row>
    <row r="2864" spans="1:25">
      <c r="A2864" s="1" t="str">
        <f t="shared" si="88"/>
        <v>060181064680000</v>
      </c>
      <c r="B2864" s="142" t="s">
        <v>75</v>
      </c>
      <c r="C2864" s="142" t="s">
        <v>784</v>
      </c>
      <c r="D2864" s="142" t="s">
        <v>3523</v>
      </c>
      <c r="E2864" s="142" t="s">
        <v>20</v>
      </c>
      <c r="F2864" s="142" t="s">
        <v>248</v>
      </c>
      <c r="G2864" s="142" t="s">
        <v>249</v>
      </c>
      <c r="H2864" s="142" t="s">
        <v>250</v>
      </c>
      <c r="I2864" s="142" t="s">
        <v>21</v>
      </c>
      <c r="J2864" s="142">
        <v>1</v>
      </c>
      <c r="K2864" s="142">
        <v>28</v>
      </c>
      <c r="L2864" s="227">
        <v>12073</v>
      </c>
      <c r="M2864" s="227">
        <v>106580035</v>
      </c>
      <c r="N2864" s="227">
        <v>10200</v>
      </c>
      <c r="O2864" s="227">
        <v>8400</v>
      </c>
      <c r="P2864" s="227">
        <v>235200</v>
      </c>
      <c r="Q2864" s="227">
        <v>28</v>
      </c>
      <c r="R2864" s="227">
        <v>25</v>
      </c>
      <c r="S2864" s="227">
        <v>234500</v>
      </c>
      <c r="T2864" s="227">
        <v>168</v>
      </c>
      <c r="U2864" s="227">
        <v>1542072</v>
      </c>
      <c r="V2864" s="227">
        <v>58974</v>
      </c>
      <c r="W2864" s="143">
        <v>46035</v>
      </c>
      <c r="X2864" s="143">
        <v>46034</v>
      </c>
      <c r="Y2864">
        <f t="shared" si="89"/>
        <v>234500</v>
      </c>
    </row>
    <row r="2865" spans="1:25">
      <c r="A2865" s="1" t="str">
        <f t="shared" si="88"/>
        <v>060181065842000</v>
      </c>
      <c r="B2865" s="142" t="s">
        <v>75</v>
      </c>
      <c r="C2865" s="142" t="s">
        <v>784</v>
      </c>
      <c r="D2865" s="142" t="s">
        <v>3494</v>
      </c>
      <c r="E2865" s="142" t="s">
        <v>2486</v>
      </c>
      <c r="F2865" s="142" t="s">
        <v>43</v>
      </c>
      <c r="G2865" s="142" t="s">
        <v>2508</v>
      </c>
      <c r="H2865" s="142" t="s">
        <v>2509</v>
      </c>
      <c r="I2865" s="142" t="s">
        <v>23</v>
      </c>
      <c r="J2865" s="142">
        <v>1</v>
      </c>
      <c r="K2865" s="142">
        <v>48</v>
      </c>
      <c r="L2865" s="227">
        <v>137</v>
      </c>
      <c r="M2865" s="227">
        <v>1548814</v>
      </c>
      <c r="N2865" s="227">
        <v>13700</v>
      </c>
      <c r="O2865" s="227">
        <v>13700</v>
      </c>
      <c r="P2865" s="227">
        <v>657600</v>
      </c>
      <c r="Q2865" s="227"/>
      <c r="R2865" s="227"/>
      <c r="S2865" s="227"/>
      <c r="T2865" s="227">
        <v>5</v>
      </c>
      <c r="U2865" s="227">
        <v>61712</v>
      </c>
      <c r="V2865" s="227">
        <v>5186</v>
      </c>
      <c r="W2865" s="143">
        <v>45957</v>
      </c>
      <c r="X2865" s="143">
        <v>46033</v>
      </c>
      <c r="Y2865">
        <f t="shared" si="89"/>
        <v>657600</v>
      </c>
    </row>
    <row r="2866" spans="1:25">
      <c r="A2866" s="1" t="str">
        <f t="shared" si="88"/>
        <v>060181066078000</v>
      </c>
      <c r="B2866" s="142" t="s">
        <v>75</v>
      </c>
      <c r="C2866" s="142" t="s">
        <v>784</v>
      </c>
      <c r="D2866" s="142" t="s">
        <v>3494</v>
      </c>
      <c r="E2866" s="142" t="s">
        <v>2486</v>
      </c>
      <c r="F2866" s="142" t="s">
        <v>44</v>
      </c>
      <c r="G2866" s="142" t="s">
        <v>2513</v>
      </c>
      <c r="H2866" s="142" t="s">
        <v>2514</v>
      </c>
      <c r="I2866" s="142" t="s">
        <v>21</v>
      </c>
      <c r="J2866" s="142">
        <v>1</v>
      </c>
      <c r="K2866" s="142">
        <v>45</v>
      </c>
      <c r="L2866" s="227">
        <v>225</v>
      </c>
      <c r="M2866" s="227">
        <v>1785250</v>
      </c>
      <c r="N2866" s="227">
        <v>10200</v>
      </c>
      <c r="O2866" s="227">
        <v>10200</v>
      </c>
      <c r="P2866" s="227">
        <v>459000</v>
      </c>
      <c r="Q2866" s="227"/>
      <c r="R2866" s="227"/>
      <c r="S2866" s="227"/>
      <c r="T2866" s="227">
        <v>0</v>
      </c>
      <c r="U2866" s="227">
        <v>0</v>
      </c>
      <c r="V2866" s="227">
        <v>0</v>
      </c>
      <c r="W2866" s="143">
        <v>45987</v>
      </c>
      <c r="X2866" s="143">
        <v>46015</v>
      </c>
      <c r="Y2866">
        <f t="shared" si="89"/>
        <v>459000</v>
      </c>
    </row>
    <row r="2867" spans="1:25">
      <c r="A2867" s="1" t="str">
        <f t="shared" si="88"/>
        <v>060181067510000</v>
      </c>
      <c r="B2867" s="142" t="s">
        <v>75</v>
      </c>
      <c r="C2867" s="142" t="s">
        <v>784</v>
      </c>
      <c r="D2867" s="142" t="s">
        <v>3523</v>
      </c>
      <c r="E2867" s="142" t="s">
        <v>20</v>
      </c>
      <c r="F2867" s="142" t="s">
        <v>460</v>
      </c>
      <c r="G2867" s="142" t="s">
        <v>461</v>
      </c>
      <c r="H2867" s="142" t="s">
        <v>462</v>
      </c>
      <c r="I2867" s="142" t="s">
        <v>21</v>
      </c>
      <c r="J2867" s="142">
        <v>1</v>
      </c>
      <c r="K2867" s="142">
        <v>16</v>
      </c>
      <c r="L2867" s="227">
        <v>7165</v>
      </c>
      <c r="M2867" s="227">
        <v>93856404</v>
      </c>
      <c r="N2867" s="227">
        <v>17500</v>
      </c>
      <c r="O2867" s="227">
        <v>17500</v>
      </c>
      <c r="P2867" s="227">
        <v>280000</v>
      </c>
      <c r="Q2867" s="227"/>
      <c r="R2867" s="227"/>
      <c r="S2867" s="227"/>
      <c r="T2867" s="227">
        <v>106</v>
      </c>
      <c r="U2867" s="227">
        <v>1746216</v>
      </c>
      <c r="V2867" s="227">
        <v>357691</v>
      </c>
      <c r="W2867" s="143">
        <v>46018</v>
      </c>
      <c r="X2867" s="143">
        <v>46035</v>
      </c>
      <c r="Y2867">
        <f t="shared" si="89"/>
        <v>280000</v>
      </c>
    </row>
    <row r="2868" spans="1:25">
      <c r="A2868" s="1" t="str">
        <f t="shared" si="88"/>
        <v>060181068899000</v>
      </c>
      <c r="B2868" s="142" t="s">
        <v>75</v>
      </c>
      <c r="C2868" s="142" t="s">
        <v>784</v>
      </c>
      <c r="D2868" s="142" t="s">
        <v>3534</v>
      </c>
      <c r="E2868" s="142" t="s">
        <v>2492</v>
      </c>
      <c r="F2868" s="142" t="s">
        <v>45</v>
      </c>
      <c r="G2868" s="142" t="s">
        <v>2518</v>
      </c>
      <c r="H2868" s="142" t="s">
        <v>2519</v>
      </c>
      <c r="I2868" s="142" t="s">
        <v>23</v>
      </c>
      <c r="J2868" s="142">
        <v>1</v>
      </c>
      <c r="K2868" s="142">
        <v>60</v>
      </c>
      <c r="L2868" s="227">
        <v>292</v>
      </c>
      <c r="M2868" s="227">
        <v>1145267</v>
      </c>
      <c r="N2868" s="227">
        <v>4800</v>
      </c>
      <c r="O2868" s="227">
        <v>4800</v>
      </c>
      <c r="P2868" s="227">
        <v>288000</v>
      </c>
      <c r="Q2868" s="227">
        <v>60</v>
      </c>
      <c r="R2868" s="227">
        <v>383</v>
      </c>
      <c r="S2868" s="227">
        <v>265020</v>
      </c>
      <c r="T2868" s="227">
        <v>16</v>
      </c>
      <c r="U2868" s="227">
        <v>68468</v>
      </c>
      <c r="V2868" s="227">
        <v>5714</v>
      </c>
      <c r="W2868" s="143">
        <v>45970</v>
      </c>
      <c r="X2868" s="143">
        <v>46025</v>
      </c>
      <c r="Y2868">
        <f t="shared" si="89"/>
        <v>265020</v>
      </c>
    </row>
    <row r="2869" spans="1:25">
      <c r="A2869" s="1" t="str">
        <f t="shared" si="88"/>
        <v>060181070906000</v>
      </c>
      <c r="B2869" s="142" t="s">
        <v>75</v>
      </c>
      <c r="C2869" s="142" t="s">
        <v>784</v>
      </c>
      <c r="D2869" s="142" t="s">
        <v>3497</v>
      </c>
      <c r="E2869" s="142" t="s">
        <v>24</v>
      </c>
      <c r="F2869" s="142" t="s">
        <v>254</v>
      </c>
      <c r="G2869" s="142" t="s">
        <v>255</v>
      </c>
      <c r="H2869" s="142" t="s">
        <v>256</v>
      </c>
      <c r="I2869" s="142" t="s">
        <v>23</v>
      </c>
      <c r="J2869" s="142">
        <v>1</v>
      </c>
      <c r="K2869" s="142">
        <v>60</v>
      </c>
      <c r="L2869" s="227">
        <v>6137</v>
      </c>
      <c r="M2869" s="227">
        <v>24359707</v>
      </c>
      <c r="N2869" s="227">
        <v>4475</v>
      </c>
      <c r="O2869" s="227">
        <v>4475</v>
      </c>
      <c r="P2869" s="227">
        <v>268500</v>
      </c>
      <c r="Q2869" s="227">
        <v>60</v>
      </c>
      <c r="R2869" s="227">
        <v>75</v>
      </c>
      <c r="S2869" s="227">
        <v>264000</v>
      </c>
      <c r="T2869" s="227">
        <v>84915</v>
      </c>
      <c r="U2869" s="227">
        <v>331594996</v>
      </c>
      <c r="V2869" s="227">
        <v>-5459679</v>
      </c>
      <c r="W2869" s="143">
        <v>46031</v>
      </c>
      <c r="X2869" s="143">
        <v>46035</v>
      </c>
      <c r="Y2869">
        <f t="shared" si="89"/>
        <v>264000</v>
      </c>
    </row>
    <row r="2870" spans="1:25">
      <c r="A2870" s="1" t="str">
        <f t="shared" si="88"/>
        <v>060181071008000</v>
      </c>
      <c r="B2870" s="142" t="s">
        <v>75</v>
      </c>
      <c r="C2870" s="142" t="s">
        <v>784</v>
      </c>
      <c r="D2870" s="142" t="s">
        <v>3523</v>
      </c>
      <c r="E2870" s="142" t="s">
        <v>20</v>
      </c>
      <c r="F2870" s="142" t="s">
        <v>260</v>
      </c>
      <c r="G2870" s="142" t="s">
        <v>261</v>
      </c>
      <c r="H2870" s="142" t="s">
        <v>262</v>
      </c>
      <c r="I2870" s="142" t="s">
        <v>21</v>
      </c>
      <c r="J2870" s="142">
        <v>1</v>
      </c>
      <c r="K2870" s="142">
        <v>12</v>
      </c>
      <c r="L2870" s="227">
        <v>21319</v>
      </c>
      <c r="M2870" s="227">
        <v>155053193</v>
      </c>
      <c r="N2870" s="227">
        <v>8500</v>
      </c>
      <c r="O2870" s="227">
        <v>8000</v>
      </c>
      <c r="P2870" s="227">
        <v>96000</v>
      </c>
      <c r="Q2870" s="227">
        <v>12</v>
      </c>
      <c r="R2870" s="227">
        <v>25</v>
      </c>
      <c r="S2870" s="227">
        <v>95700</v>
      </c>
      <c r="T2870" s="227">
        <v>557</v>
      </c>
      <c r="U2870" s="227">
        <v>4246666</v>
      </c>
      <c r="V2870" s="227">
        <v>195602</v>
      </c>
      <c r="W2870" s="143">
        <v>46009</v>
      </c>
      <c r="X2870" s="143">
        <v>46035</v>
      </c>
      <c r="Y2870">
        <f t="shared" si="89"/>
        <v>95700</v>
      </c>
    </row>
    <row r="2871" spans="1:25">
      <c r="A2871" s="1" t="str">
        <f t="shared" si="88"/>
        <v>060181071171000</v>
      </c>
      <c r="B2871" s="142" t="s">
        <v>75</v>
      </c>
      <c r="C2871" s="142" t="s">
        <v>784</v>
      </c>
      <c r="D2871" s="142" t="s">
        <v>3511</v>
      </c>
      <c r="E2871" s="142" t="s">
        <v>3512</v>
      </c>
      <c r="F2871" s="142" t="s">
        <v>3547</v>
      </c>
      <c r="G2871" s="142" t="s">
        <v>3548</v>
      </c>
      <c r="H2871" s="142" t="s">
        <v>3549</v>
      </c>
      <c r="I2871" s="142" t="s">
        <v>21</v>
      </c>
      <c r="J2871" s="142">
        <v>1</v>
      </c>
      <c r="K2871" s="142">
        <v>12</v>
      </c>
      <c r="L2871" s="227">
        <v>13</v>
      </c>
      <c r="M2871" s="227">
        <v>584997</v>
      </c>
      <c r="N2871" s="227">
        <v>64000</v>
      </c>
      <c r="O2871" s="227">
        <v>47900</v>
      </c>
      <c r="P2871" s="227">
        <v>574800</v>
      </c>
      <c r="Q2871" s="227"/>
      <c r="R2871" s="227"/>
      <c r="S2871" s="227"/>
      <c r="T2871" s="227">
        <v>73</v>
      </c>
      <c r="U2871" s="227">
        <v>3356486</v>
      </c>
      <c r="V2871" s="227">
        <v>71505</v>
      </c>
      <c r="W2871" s="143">
        <v>46014</v>
      </c>
      <c r="X2871" s="143">
        <v>46034</v>
      </c>
      <c r="Y2871">
        <f t="shared" si="89"/>
        <v>574800</v>
      </c>
    </row>
    <row r="2872" spans="1:25">
      <c r="A2872" s="1" t="str">
        <f t="shared" si="88"/>
        <v>060181071173000</v>
      </c>
      <c r="B2872" s="142" t="s">
        <v>75</v>
      </c>
      <c r="C2872" s="142" t="s">
        <v>784</v>
      </c>
      <c r="D2872" s="142" t="s">
        <v>3511</v>
      </c>
      <c r="E2872" s="142" t="s">
        <v>3512</v>
      </c>
      <c r="F2872" s="142" t="s">
        <v>3550</v>
      </c>
      <c r="G2872" s="142" t="s">
        <v>3551</v>
      </c>
      <c r="H2872" s="142" t="s">
        <v>3552</v>
      </c>
      <c r="I2872" s="142" t="s">
        <v>21</v>
      </c>
      <c r="J2872" s="142">
        <v>1</v>
      </c>
      <c r="K2872" s="142">
        <v>12</v>
      </c>
      <c r="L2872" s="227">
        <v>41</v>
      </c>
      <c r="M2872" s="227">
        <v>1844998</v>
      </c>
      <c r="N2872" s="227">
        <v>59900</v>
      </c>
      <c r="O2872" s="227">
        <v>59900</v>
      </c>
      <c r="P2872" s="227">
        <v>718800</v>
      </c>
      <c r="Q2872" s="227"/>
      <c r="R2872" s="227"/>
      <c r="S2872" s="227"/>
      <c r="T2872" s="227">
        <v>38</v>
      </c>
      <c r="U2872" s="227">
        <v>1771351</v>
      </c>
      <c r="V2872" s="227">
        <v>61352</v>
      </c>
      <c r="W2872" s="143">
        <v>46014</v>
      </c>
      <c r="X2872" s="143">
        <v>46035</v>
      </c>
      <c r="Y2872">
        <f t="shared" si="89"/>
        <v>718800</v>
      </c>
    </row>
    <row r="2873" spans="1:25">
      <c r="A2873" s="1" t="str">
        <f t="shared" si="88"/>
        <v>060181071606000</v>
      </c>
      <c r="B2873" s="142" t="s">
        <v>75</v>
      </c>
      <c r="C2873" s="142" t="s">
        <v>784</v>
      </c>
      <c r="D2873" s="142" t="s">
        <v>3523</v>
      </c>
      <c r="E2873" s="142" t="s">
        <v>20</v>
      </c>
      <c r="F2873" s="142" t="s">
        <v>266</v>
      </c>
      <c r="G2873" s="142" t="s">
        <v>267</v>
      </c>
      <c r="H2873" s="142" t="s">
        <v>268</v>
      </c>
      <c r="I2873" s="142" t="s">
        <v>21</v>
      </c>
      <c r="J2873" s="142">
        <v>1</v>
      </c>
      <c r="K2873" s="142">
        <v>9</v>
      </c>
      <c r="L2873" s="227">
        <v>1</v>
      </c>
      <c r="M2873" s="227">
        <v>14856</v>
      </c>
      <c r="N2873" s="227">
        <v>17500</v>
      </c>
      <c r="O2873" s="227">
        <v>18100</v>
      </c>
      <c r="P2873" s="227">
        <v>162900</v>
      </c>
      <c r="Q2873" s="227">
        <v>9</v>
      </c>
      <c r="R2873" s="227">
        <v>800</v>
      </c>
      <c r="S2873" s="227">
        <v>155700</v>
      </c>
      <c r="T2873" s="227">
        <v>450</v>
      </c>
      <c r="U2873" s="227">
        <v>7020000</v>
      </c>
      <c r="V2873" s="227">
        <v>334863</v>
      </c>
      <c r="W2873" s="143">
        <v>46031</v>
      </c>
      <c r="X2873" s="143">
        <v>46032</v>
      </c>
      <c r="Y2873">
        <f t="shared" si="89"/>
        <v>155700</v>
      </c>
    </row>
    <row r="2874" spans="1:25">
      <c r="A2874" s="1" t="str">
        <f t="shared" si="88"/>
        <v>060181072188000</v>
      </c>
      <c r="B2874" s="142" t="s">
        <v>75</v>
      </c>
      <c r="C2874" s="142" t="s">
        <v>784</v>
      </c>
      <c r="D2874" s="142" t="s">
        <v>3494</v>
      </c>
      <c r="E2874" s="142" t="s">
        <v>2486</v>
      </c>
      <c r="F2874" s="142" t="s">
        <v>46</v>
      </c>
      <c r="G2874" s="142" t="s">
        <v>3553</v>
      </c>
      <c r="H2874" s="142" t="s">
        <v>3554</v>
      </c>
      <c r="I2874" s="142" t="s">
        <v>23</v>
      </c>
      <c r="J2874" s="142">
        <v>1</v>
      </c>
      <c r="K2874" s="142">
        <v>42</v>
      </c>
      <c r="L2874" s="227"/>
      <c r="M2874" s="227"/>
      <c r="N2874" s="227">
        <v>10900</v>
      </c>
      <c r="O2874" s="227">
        <v>9400</v>
      </c>
      <c r="P2874" s="227">
        <v>394800</v>
      </c>
      <c r="Q2874" s="227"/>
      <c r="R2874" s="227"/>
      <c r="S2874" s="227"/>
      <c r="T2874" s="227"/>
      <c r="U2874" s="227"/>
      <c r="V2874" s="227"/>
      <c r="W2874" s="143">
        <v>45795</v>
      </c>
      <c r="X2874" s="143">
        <v>45989</v>
      </c>
      <c r="Y2874">
        <f t="shared" si="89"/>
        <v>394800</v>
      </c>
    </row>
    <row r="2875" spans="1:25">
      <c r="A2875" s="1" t="str">
        <f t="shared" si="88"/>
        <v>060181072194000</v>
      </c>
      <c r="B2875" s="142" t="s">
        <v>75</v>
      </c>
      <c r="C2875" s="142" t="s">
        <v>784</v>
      </c>
      <c r="D2875" s="142" t="s">
        <v>3523</v>
      </c>
      <c r="E2875" s="142" t="s">
        <v>20</v>
      </c>
      <c r="F2875" s="142" t="s">
        <v>272</v>
      </c>
      <c r="G2875" s="142" t="s">
        <v>273</v>
      </c>
      <c r="H2875" s="142" t="s">
        <v>3555</v>
      </c>
      <c r="I2875" s="142" t="s">
        <v>21</v>
      </c>
      <c r="J2875" s="142">
        <v>1</v>
      </c>
      <c r="K2875" s="142">
        <v>24</v>
      </c>
      <c r="L2875" s="227"/>
      <c r="M2875" s="227"/>
      <c r="N2875" s="227">
        <v>8300</v>
      </c>
      <c r="O2875" s="227">
        <v>6500</v>
      </c>
      <c r="P2875" s="227">
        <v>156000</v>
      </c>
      <c r="Q2875" s="227">
        <v>24</v>
      </c>
      <c r="R2875" s="227">
        <v>100</v>
      </c>
      <c r="S2875" s="227">
        <v>153600</v>
      </c>
      <c r="T2875" s="227"/>
      <c r="U2875" s="227"/>
      <c r="V2875" s="227"/>
      <c r="W2875" s="143">
        <v>45935</v>
      </c>
      <c r="X2875" s="143">
        <v>45935</v>
      </c>
      <c r="Y2875">
        <f t="shared" si="89"/>
        <v>153600</v>
      </c>
    </row>
    <row r="2876" spans="1:25">
      <c r="A2876" s="1" t="str">
        <f t="shared" si="88"/>
        <v>060181074335000</v>
      </c>
      <c r="B2876" s="142" t="s">
        <v>75</v>
      </c>
      <c r="C2876" s="142" t="s">
        <v>784</v>
      </c>
      <c r="D2876" s="142" t="s">
        <v>3494</v>
      </c>
      <c r="E2876" s="142" t="s">
        <v>2486</v>
      </c>
      <c r="F2876" s="142" t="s">
        <v>98</v>
      </c>
      <c r="G2876" s="142" t="s">
        <v>2752</v>
      </c>
      <c r="H2876" s="142" t="s">
        <v>2753</v>
      </c>
      <c r="I2876" s="142" t="s">
        <v>23</v>
      </c>
      <c r="J2876" s="142">
        <v>1</v>
      </c>
      <c r="K2876" s="142">
        <v>30</v>
      </c>
      <c r="L2876" s="227">
        <v>165</v>
      </c>
      <c r="M2876" s="227">
        <v>6204000</v>
      </c>
      <c r="N2876" s="227">
        <v>45800</v>
      </c>
      <c r="O2876" s="227">
        <v>45800</v>
      </c>
      <c r="P2876" s="227">
        <v>1374000</v>
      </c>
      <c r="Q2876" s="227"/>
      <c r="R2876" s="227"/>
      <c r="S2876" s="227"/>
      <c r="T2876" s="227">
        <v>5438</v>
      </c>
      <c r="U2876" s="227">
        <v>156870631</v>
      </c>
      <c r="V2876" s="227">
        <v>-47598169</v>
      </c>
      <c r="W2876" s="143">
        <v>46015</v>
      </c>
      <c r="X2876" s="143">
        <v>46033</v>
      </c>
      <c r="Y2876">
        <f t="shared" si="89"/>
        <v>1374000</v>
      </c>
    </row>
    <row r="2877" spans="1:25">
      <c r="A2877" s="1" t="str">
        <f t="shared" si="88"/>
        <v>060181074585000</v>
      </c>
      <c r="B2877" s="142" t="s">
        <v>75</v>
      </c>
      <c r="C2877" s="142" t="s">
        <v>784</v>
      </c>
      <c r="D2877" s="142" t="s">
        <v>3511</v>
      </c>
      <c r="E2877" s="142" t="s">
        <v>3512</v>
      </c>
      <c r="F2877" s="142" t="s">
        <v>3556</v>
      </c>
      <c r="G2877" s="142" t="s">
        <v>3557</v>
      </c>
      <c r="H2877" s="142" t="s">
        <v>3558</v>
      </c>
      <c r="I2877" s="142" t="s">
        <v>21</v>
      </c>
      <c r="J2877" s="142">
        <v>1</v>
      </c>
      <c r="K2877" s="142">
        <v>1</v>
      </c>
      <c r="L2877" s="227">
        <v>23</v>
      </c>
      <c r="M2877" s="227">
        <v>1247750</v>
      </c>
      <c r="N2877" s="227">
        <v>79900</v>
      </c>
      <c r="O2877" s="227">
        <v>79900</v>
      </c>
      <c r="P2877" s="227">
        <v>79900</v>
      </c>
      <c r="Q2877" s="227"/>
      <c r="R2877" s="227"/>
      <c r="S2877" s="227"/>
      <c r="T2877" s="227">
        <v>78</v>
      </c>
      <c r="U2877" s="227">
        <v>2807298</v>
      </c>
      <c r="V2877" s="227">
        <v>-1424202</v>
      </c>
      <c r="W2877" s="143">
        <v>46021</v>
      </c>
      <c r="X2877" s="143">
        <v>46035</v>
      </c>
      <c r="Y2877">
        <f t="shared" si="89"/>
        <v>79900</v>
      </c>
    </row>
    <row r="2878" spans="1:25">
      <c r="A2878" s="1" t="str">
        <f t="shared" si="88"/>
        <v>060181074674000</v>
      </c>
      <c r="B2878" s="142" t="s">
        <v>75</v>
      </c>
      <c r="C2878" s="142" t="s">
        <v>784</v>
      </c>
      <c r="D2878" s="142" t="s">
        <v>3495</v>
      </c>
      <c r="E2878" s="142" t="s">
        <v>3496</v>
      </c>
      <c r="F2878" s="142" t="s">
        <v>278</v>
      </c>
      <c r="G2878" s="142" t="s">
        <v>279</v>
      </c>
      <c r="H2878" s="142" t="s">
        <v>3559</v>
      </c>
      <c r="I2878" s="142" t="s">
        <v>21</v>
      </c>
      <c r="J2878" s="142">
        <v>1</v>
      </c>
      <c r="K2878" s="142">
        <v>20</v>
      </c>
      <c r="L2878" s="227">
        <v>4224</v>
      </c>
      <c r="M2878" s="227">
        <v>30161008</v>
      </c>
      <c r="N2878" s="227">
        <v>8500</v>
      </c>
      <c r="O2878" s="227">
        <v>8500</v>
      </c>
      <c r="P2878" s="227">
        <v>170000</v>
      </c>
      <c r="Q2878" s="227">
        <v>20</v>
      </c>
      <c r="R2878" s="227">
        <v>600</v>
      </c>
      <c r="S2878" s="227">
        <v>158000</v>
      </c>
      <c r="T2878" s="227">
        <v>276</v>
      </c>
      <c r="U2878" s="227">
        <v>1969037</v>
      </c>
      <c r="V2878" s="227">
        <v>-1711</v>
      </c>
      <c r="W2878" s="143">
        <v>45933</v>
      </c>
      <c r="X2878" s="143">
        <v>46035</v>
      </c>
      <c r="Y2878">
        <f t="shared" si="89"/>
        <v>158000</v>
      </c>
    </row>
    <row r="2879" spans="1:25">
      <c r="A2879" s="1" t="str">
        <f t="shared" si="88"/>
        <v>060181074883000</v>
      </c>
      <c r="B2879" s="142" t="s">
        <v>75</v>
      </c>
      <c r="C2879" s="142" t="s">
        <v>784</v>
      </c>
      <c r="D2879" s="142" t="s">
        <v>3495</v>
      </c>
      <c r="E2879" s="142" t="s">
        <v>3496</v>
      </c>
      <c r="F2879" s="142" t="s">
        <v>284</v>
      </c>
      <c r="G2879" s="142" t="s">
        <v>285</v>
      </c>
      <c r="H2879" s="142" t="s">
        <v>286</v>
      </c>
      <c r="I2879" s="142" t="s">
        <v>21</v>
      </c>
      <c r="J2879" s="142">
        <v>1</v>
      </c>
      <c r="K2879" s="142">
        <v>50</v>
      </c>
      <c r="L2879" s="227">
        <v>2456</v>
      </c>
      <c r="M2879" s="227">
        <v>32415662</v>
      </c>
      <c r="N2879" s="227">
        <v>16800</v>
      </c>
      <c r="O2879" s="227">
        <v>16100</v>
      </c>
      <c r="P2879" s="227">
        <v>805000</v>
      </c>
      <c r="Q2879" s="227">
        <v>50</v>
      </c>
      <c r="R2879" s="227">
        <v>1200</v>
      </c>
      <c r="S2879" s="227">
        <v>745000</v>
      </c>
      <c r="T2879" s="227">
        <v>873</v>
      </c>
      <c r="U2879" s="227">
        <v>11835928</v>
      </c>
      <c r="V2879" s="227">
        <v>313586</v>
      </c>
      <c r="W2879" s="143">
        <v>46031</v>
      </c>
      <c r="X2879" s="143">
        <v>46035</v>
      </c>
      <c r="Y2879">
        <f t="shared" si="89"/>
        <v>745000</v>
      </c>
    </row>
    <row r="2880" spans="1:25">
      <c r="A2880" s="1" t="str">
        <f t="shared" si="88"/>
        <v>060181075557000</v>
      </c>
      <c r="B2880" s="142" t="s">
        <v>75</v>
      </c>
      <c r="C2880" s="142" t="s">
        <v>784</v>
      </c>
      <c r="D2880" s="142" t="s">
        <v>3528</v>
      </c>
      <c r="E2880" s="142" t="s">
        <v>27</v>
      </c>
      <c r="F2880" s="142" t="s">
        <v>290</v>
      </c>
      <c r="G2880" s="142" t="s">
        <v>291</v>
      </c>
      <c r="H2880" s="142" t="s">
        <v>3560</v>
      </c>
      <c r="I2880" s="142" t="s">
        <v>23</v>
      </c>
      <c r="J2880" s="142">
        <v>1</v>
      </c>
      <c r="K2880" s="142">
        <v>25</v>
      </c>
      <c r="L2880" s="227">
        <v>739</v>
      </c>
      <c r="M2880" s="227">
        <v>6830508</v>
      </c>
      <c r="N2880" s="227">
        <v>11700</v>
      </c>
      <c r="O2880" s="227">
        <v>11500</v>
      </c>
      <c r="P2880" s="227">
        <v>287500</v>
      </c>
      <c r="Q2880" s="227">
        <v>25</v>
      </c>
      <c r="R2880" s="227">
        <v>980</v>
      </c>
      <c r="S2880" s="227">
        <v>263000</v>
      </c>
      <c r="T2880" s="227">
        <v>16</v>
      </c>
      <c r="U2880" s="227">
        <v>162613</v>
      </c>
      <c r="V2880" s="227">
        <v>14726</v>
      </c>
      <c r="W2880" s="143">
        <v>45843</v>
      </c>
      <c r="X2880" s="143">
        <v>46033</v>
      </c>
      <c r="Y2880">
        <f t="shared" si="89"/>
        <v>263000</v>
      </c>
    </row>
    <row r="2881" spans="1:25">
      <c r="A2881" s="1" t="str">
        <f t="shared" si="88"/>
        <v>060181076058000</v>
      </c>
      <c r="B2881" s="142" t="s">
        <v>75</v>
      </c>
      <c r="C2881" s="142" t="s">
        <v>784</v>
      </c>
      <c r="D2881" s="142" t="s">
        <v>3534</v>
      </c>
      <c r="E2881" s="142" t="s">
        <v>2492</v>
      </c>
      <c r="F2881" s="142" t="s">
        <v>47</v>
      </c>
      <c r="G2881" s="142" t="s">
        <v>2528</v>
      </c>
      <c r="H2881" s="142" t="s">
        <v>3561</v>
      </c>
      <c r="I2881" s="142" t="s">
        <v>23</v>
      </c>
      <c r="J2881" s="142">
        <v>1</v>
      </c>
      <c r="K2881" s="142">
        <v>72</v>
      </c>
      <c r="L2881" s="227">
        <v>85163</v>
      </c>
      <c r="M2881" s="227">
        <v>118662549</v>
      </c>
      <c r="N2881" s="227">
        <v>1700</v>
      </c>
      <c r="O2881" s="227">
        <v>1700</v>
      </c>
      <c r="P2881" s="227">
        <v>122400</v>
      </c>
      <c r="Q2881" s="227">
        <v>72</v>
      </c>
      <c r="R2881" s="227">
        <v>242</v>
      </c>
      <c r="S2881" s="227">
        <v>104976</v>
      </c>
      <c r="T2881" s="227">
        <v>187</v>
      </c>
      <c r="U2881" s="227">
        <v>254010</v>
      </c>
      <c r="V2881" s="227">
        <v>-6548</v>
      </c>
      <c r="W2881" s="143">
        <v>46027</v>
      </c>
      <c r="X2881" s="143">
        <v>46034</v>
      </c>
      <c r="Y2881">
        <f t="shared" si="89"/>
        <v>104976</v>
      </c>
    </row>
    <row r="2882" spans="1:25">
      <c r="A2882" s="1" t="str">
        <f t="shared" si="88"/>
        <v>060181077236000</v>
      </c>
      <c r="B2882" s="142" t="s">
        <v>75</v>
      </c>
      <c r="C2882" s="142" t="s">
        <v>784</v>
      </c>
      <c r="D2882" s="142" t="s">
        <v>3495</v>
      </c>
      <c r="E2882" s="142" t="s">
        <v>3496</v>
      </c>
      <c r="F2882" s="142" t="s">
        <v>296</v>
      </c>
      <c r="G2882" s="142" t="s">
        <v>3562</v>
      </c>
      <c r="H2882" s="142" t="s">
        <v>298</v>
      </c>
      <c r="I2882" s="142" t="s">
        <v>21</v>
      </c>
      <c r="J2882" s="142">
        <v>1</v>
      </c>
      <c r="K2882" s="142">
        <v>12</v>
      </c>
      <c r="L2882" s="227">
        <v>15808</v>
      </c>
      <c r="M2882" s="227">
        <v>230136447</v>
      </c>
      <c r="N2882" s="227">
        <v>18700</v>
      </c>
      <c r="O2882" s="227">
        <v>17000</v>
      </c>
      <c r="P2882" s="227">
        <v>204000</v>
      </c>
      <c r="Q2882" s="227">
        <v>12</v>
      </c>
      <c r="R2882" s="227">
        <v>875</v>
      </c>
      <c r="S2882" s="227">
        <v>193500</v>
      </c>
      <c r="T2882" s="227">
        <v>682</v>
      </c>
      <c r="U2882" s="227">
        <v>10075045</v>
      </c>
      <c r="V2882" s="227">
        <v>146334</v>
      </c>
      <c r="W2882" s="143">
        <v>45989</v>
      </c>
      <c r="X2882" s="143">
        <v>46035</v>
      </c>
      <c r="Y2882">
        <f t="shared" si="89"/>
        <v>193500</v>
      </c>
    </row>
    <row r="2883" spans="1:25">
      <c r="A2883" s="1" t="str">
        <f t="shared" si="88"/>
        <v>060181077237000</v>
      </c>
      <c r="B2883" s="142" t="s">
        <v>75</v>
      </c>
      <c r="C2883" s="142" t="s">
        <v>784</v>
      </c>
      <c r="D2883" s="142" t="s">
        <v>3495</v>
      </c>
      <c r="E2883" s="142" t="s">
        <v>3496</v>
      </c>
      <c r="F2883" s="142" t="s">
        <v>302</v>
      </c>
      <c r="G2883" s="142" t="s">
        <v>303</v>
      </c>
      <c r="H2883" s="142" t="s">
        <v>304</v>
      </c>
      <c r="I2883" s="142" t="s">
        <v>21</v>
      </c>
      <c r="J2883" s="142">
        <v>1</v>
      </c>
      <c r="K2883" s="142">
        <v>12</v>
      </c>
      <c r="L2883" s="227">
        <v>47228</v>
      </c>
      <c r="M2883" s="227">
        <v>686539693</v>
      </c>
      <c r="N2883" s="227">
        <v>18900</v>
      </c>
      <c r="O2883" s="227">
        <v>17500</v>
      </c>
      <c r="P2883" s="227">
        <v>210000</v>
      </c>
      <c r="Q2883" s="227">
        <v>12</v>
      </c>
      <c r="R2883" s="227">
        <v>1258</v>
      </c>
      <c r="S2883" s="227">
        <v>194904</v>
      </c>
      <c r="T2883" s="227">
        <v>6686</v>
      </c>
      <c r="U2883" s="227">
        <v>97909139</v>
      </c>
      <c r="V2883" s="227">
        <v>716703</v>
      </c>
      <c r="W2883" s="143">
        <v>46017</v>
      </c>
      <c r="X2883" s="143">
        <v>46035</v>
      </c>
      <c r="Y2883">
        <f t="shared" si="89"/>
        <v>194904</v>
      </c>
    </row>
    <row r="2884" spans="1:25">
      <c r="A2884" s="1" t="str">
        <f t="shared" si="88"/>
        <v>060181077239000</v>
      </c>
      <c r="B2884" s="142" t="s">
        <v>75</v>
      </c>
      <c r="C2884" s="142" t="s">
        <v>784</v>
      </c>
      <c r="D2884" s="142" t="s">
        <v>3523</v>
      </c>
      <c r="E2884" s="142" t="s">
        <v>20</v>
      </c>
      <c r="F2884" s="142" t="s">
        <v>467</v>
      </c>
      <c r="G2884" s="142" t="s">
        <v>468</v>
      </c>
      <c r="H2884" s="142" t="s">
        <v>469</v>
      </c>
      <c r="I2884" s="142" t="s">
        <v>21</v>
      </c>
      <c r="J2884" s="142">
        <v>1</v>
      </c>
      <c r="K2884" s="142">
        <v>30</v>
      </c>
      <c r="L2884" s="227">
        <v>88</v>
      </c>
      <c r="M2884" s="227">
        <v>922681</v>
      </c>
      <c r="N2884" s="227">
        <v>13250</v>
      </c>
      <c r="O2884" s="227">
        <v>13250</v>
      </c>
      <c r="P2884" s="227">
        <v>397500</v>
      </c>
      <c r="Q2884" s="227">
        <v>30</v>
      </c>
      <c r="R2884" s="227">
        <v>600</v>
      </c>
      <c r="S2884" s="227">
        <v>379500</v>
      </c>
      <c r="T2884" s="227">
        <v>11</v>
      </c>
      <c r="U2884" s="227">
        <v>131306</v>
      </c>
      <c r="V2884" s="227">
        <v>15971</v>
      </c>
      <c r="W2884" s="143">
        <v>45901</v>
      </c>
      <c r="X2884" s="143">
        <v>46029</v>
      </c>
      <c r="Y2884">
        <f t="shared" si="89"/>
        <v>379500</v>
      </c>
    </row>
    <row r="2885" spans="1:25">
      <c r="A2885" s="1" t="str">
        <f t="shared" ref="A2885:A2948" si="90">B2885&amp;F2885</f>
        <v>060181077650000</v>
      </c>
      <c r="B2885" s="142" t="s">
        <v>75</v>
      </c>
      <c r="C2885" s="142" t="s">
        <v>784</v>
      </c>
      <c r="D2885" s="142" t="s">
        <v>3534</v>
      </c>
      <c r="E2885" s="142" t="s">
        <v>2492</v>
      </c>
      <c r="F2885" s="142" t="s">
        <v>48</v>
      </c>
      <c r="G2885" s="142" t="s">
        <v>2533</v>
      </c>
      <c r="H2885" s="142" t="s">
        <v>2534</v>
      </c>
      <c r="I2885" s="142" t="s">
        <v>21</v>
      </c>
      <c r="J2885" s="142">
        <v>1</v>
      </c>
      <c r="K2885" s="142">
        <v>60</v>
      </c>
      <c r="L2885" s="227">
        <v>2992</v>
      </c>
      <c r="M2885" s="227">
        <v>2156728</v>
      </c>
      <c r="N2885" s="227">
        <v>950</v>
      </c>
      <c r="O2885" s="227">
        <v>950</v>
      </c>
      <c r="P2885" s="227">
        <v>57000</v>
      </c>
      <c r="Q2885" s="227">
        <v>60</v>
      </c>
      <c r="R2885" s="227">
        <v>133</v>
      </c>
      <c r="S2885" s="227">
        <v>49020</v>
      </c>
      <c r="T2885" s="227">
        <v>10</v>
      </c>
      <c r="U2885" s="227">
        <v>8559</v>
      </c>
      <c r="V2885" s="227">
        <v>1351</v>
      </c>
      <c r="W2885" s="143">
        <v>45880</v>
      </c>
      <c r="X2885" s="143">
        <v>46026</v>
      </c>
      <c r="Y2885">
        <f t="shared" ref="Y2885:Y2948" si="91">IF(S2885&gt;0,S2885,P2885)</f>
        <v>49020</v>
      </c>
    </row>
    <row r="2886" spans="1:25">
      <c r="A2886" s="1" t="str">
        <f t="shared" si="90"/>
        <v>060181078236000</v>
      </c>
      <c r="B2886" s="142" t="s">
        <v>75</v>
      </c>
      <c r="C2886" s="142" t="s">
        <v>784</v>
      </c>
      <c r="D2886" s="142" t="s">
        <v>3534</v>
      </c>
      <c r="E2886" s="142" t="s">
        <v>2492</v>
      </c>
      <c r="F2886" s="142" t="s">
        <v>49</v>
      </c>
      <c r="G2886" s="142" t="s">
        <v>2538</v>
      </c>
      <c r="H2886" s="142" t="s">
        <v>2539</v>
      </c>
      <c r="I2886" s="142" t="s">
        <v>21</v>
      </c>
      <c r="J2886" s="142">
        <v>1</v>
      </c>
      <c r="K2886" s="142">
        <v>5</v>
      </c>
      <c r="L2886" s="227">
        <v>93</v>
      </c>
      <c r="M2886" s="227">
        <v>762552</v>
      </c>
      <c r="N2886" s="227">
        <v>9600</v>
      </c>
      <c r="O2886" s="227">
        <v>9600</v>
      </c>
      <c r="P2886" s="227">
        <v>48000</v>
      </c>
      <c r="Q2886" s="227">
        <v>5</v>
      </c>
      <c r="R2886" s="227">
        <v>300</v>
      </c>
      <c r="S2886" s="227">
        <v>46500</v>
      </c>
      <c r="T2886" s="227">
        <v>5</v>
      </c>
      <c r="U2886" s="227">
        <v>43243</v>
      </c>
      <c r="V2886" s="227">
        <v>2246</v>
      </c>
      <c r="W2886" s="143">
        <v>45911</v>
      </c>
      <c r="X2886" s="143">
        <v>46028</v>
      </c>
      <c r="Y2886">
        <f t="shared" si="91"/>
        <v>46500</v>
      </c>
    </row>
    <row r="2887" spans="1:25">
      <c r="A2887" s="1" t="str">
        <f t="shared" si="90"/>
        <v>060181082607000</v>
      </c>
      <c r="B2887" s="142" t="s">
        <v>75</v>
      </c>
      <c r="C2887" s="142" t="s">
        <v>784</v>
      </c>
      <c r="D2887" s="142" t="s">
        <v>3495</v>
      </c>
      <c r="E2887" s="142" t="s">
        <v>3496</v>
      </c>
      <c r="F2887" s="142" t="s">
        <v>308</v>
      </c>
      <c r="G2887" s="142" t="s">
        <v>309</v>
      </c>
      <c r="H2887" s="142" t="s">
        <v>310</v>
      </c>
      <c r="I2887" s="142" t="s">
        <v>21</v>
      </c>
      <c r="J2887" s="142">
        <v>1</v>
      </c>
      <c r="K2887" s="142">
        <v>12</v>
      </c>
      <c r="L2887" s="227">
        <v>12</v>
      </c>
      <c r="M2887" s="227">
        <v>188584</v>
      </c>
      <c r="N2887" s="227">
        <v>19900</v>
      </c>
      <c r="O2887" s="227">
        <v>17900</v>
      </c>
      <c r="P2887" s="227">
        <v>214800</v>
      </c>
      <c r="Q2887" s="227"/>
      <c r="R2887" s="227"/>
      <c r="S2887" s="227"/>
      <c r="T2887" s="227">
        <v>264</v>
      </c>
      <c r="U2887" s="227">
        <v>4732973</v>
      </c>
      <c r="V2887" s="227">
        <v>584128</v>
      </c>
      <c r="W2887" s="143">
        <v>46031</v>
      </c>
      <c r="X2887" s="143">
        <v>46033</v>
      </c>
      <c r="Y2887">
        <f t="shared" si="91"/>
        <v>214800</v>
      </c>
    </row>
    <row r="2888" spans="1:25">
      <c r="A2888" s="1" t="str">
        <f t="shared" si="90"/>
        <v>060181082627000</v>
      </c>
      <c r="B2888" s="142" t="s">
        <v>75</v>
      </c>
      <c r="C2888" s="142" t="s">
        <v>784</v>
      </c>
      <c r="D2888" s="142" t="s">
        <v>3528</v>
      </c>
      <c r="E2888" s="142" t="s">
        <v>27</v>
      </c>
      <c r="F2888" s="142" t="s">
        <v>482</v>
      </c>
      <c r="G2888" s="142" t="s">
        <v>483</v>
      </c>
      <c r="H2888" s="142" t="s">
        <v>484</v>
      </c>
      <c r="I2888" s="142" t="s">
        <v>21</v>
      </c>
      <c r="J2888" s="142">
        <v>1</v>
      </c>
      <c r="K2888" s="142">
        <v>24</v>
      </c>
      <c r="L2888" s="227">
        <v>801</v>
      </c>
      <c r="M2888" s="227">
        <v>1662841</v>
      </c>
      <c r="N2888" s="227">
        <v>3350</v>
      </c>
      <c r="O2888" s="227">
        <v>3300</v>
      </c>
      <c r="P2888" s="227">
        <v>79200</v>
      </c>
      <c r="Q2888" s="227">
        <v>24</v>
      </c>
      <c r="R2888" s="227">
        <v>950</v>
      </c>
      <c r="S2888" s="227">
        <v>56400</v>
      </c>
      <c r="T2888" s="227">
        <v>229</v>
      </c>
      <c r="U2888" s="227">
        <v>495946</v>
      </c>
      <c r="V2888" s="227">
        <v>20552</v>
      </c>
      <c r="W2888" s="143">
        <v>46006</v>
      </c>
      <c r="X2888" s="143">
        <v>46035</v>
      </c>
      <c r="Y2888">
        <f t="shared" si="91"/>
        <v>56400</v>
      </c>
    </row>
    <row r="2889" spans="1:25">
      <c r="A2889" s="1" t="str">
        <f t="shared" si="90"/>
        <v>060181082723000</v>
      </c>
      <c r="B2889" s="142" t="s">
        <v>75</v>
      </c>
      <c r="C2889" s="142" t="s">
        <v>784</v>
      </c>
      <c r="D2889" s="142" t="s">
        <v>3495</v>
      </c>
      <c r="E2889" s="142" t="s">
        <v>3496</v>
      </c>
      <c r="F2889" s="142" t="s">
        <v>314</v>
      </c>
      <c r="G2889" s="142" t="s">
        <v>315</v>
      </c>
      <c r="H2889" s="142" t="s">
        <v>316</v>
      </c>
      <c r="I2889" s="142" t="s">
        <v>21</v>
      </c>
      <c r="J2889" s="142">
        <v>1</v>
      </c>
      <c r="K2889" s="142">
        <v>24</v>
      </c>
      <c r="L2889" s="227">
        <v>2802</v>
      </c>
      <c r="M2889" s="227">
        <v>11651785</v>
      </c>
      <c r="N2889" s="227">
        <v>5400</v>
      </c>
      <c r="O2889" s="227">
        <v>5400</v>
      </c>
      <c r="P2889" s="227">
        <v>129600</v>
      </c>
      <c r="Q2889" s="227">
        <v>24</v>
      </c>
      <c r="R2889" s="227">
        <v>950</v>
      </c>
      <c r="S2889" s="227">
        <v>106800</v>
      </c>
      <c r="T2889" s="227">
        <v>2045</v>
      </c>
      <c r="U2889" s="227">
        <v>8931397</v>
      </c>
      <c r="V2889" s="227">
        <v>427507</v>
      </c>
      <c r="W2889" s="143">
        <v>46031</v>
      </c>
      <c r="X2889" s="143">
        <v>46035</v>
      </c>
      <c r="Y2889">
        <f t="shared" si="91"/>
        <v>106800</v>
      </c>
    </row>
    <row r="2890" spans="1:25">
      <c r="A2890" s="1" t="str">
        <f t="shared" si="90"/>
        <v>060181083138000</v>
      </c>
      <c r="B2890" s="142" t="s">
        <v>75</v>
      </c>
      <c r="C2890" s="142" t="s">
        <v>784</v>
      </c>
      <c r="D2890" s="142" t="s">
        <v>3534</v>
      </c>
      <c r="E2890" s="142" t="s">
        <v>2492</v>
      </c>
      <c r="F2890" s="142" t="s">
        <v>50</v>
      </c>
      <c r="G2890" s="142" t="s">
        <v>2543</v>
      </c>
      <c r="H2890" s="142" t="s">
        <v>2544</v>
      </c>
      <c r="I2890" s="142" t="s">
        <v>21</v>
      </c>
      <c r="J2890" s="142">
        <v>1</v>
      </c>
      <c r="K2890" s="142">
        <v>12</v>
      </c>
      <c r="L2890" s="227">
        <v>353</v>
      </c>
      <c r="M2890" s="227">
        <v>12184958</v>
      </c>
      <c r="N2890" s="227">
        <v>43500</v>
      </c>
      <c r="O2890" s="227">
        <v>43500</v>
      </c>
      <c r="P2890" s="227">
        <v>522000</v>
      </c>
      <c r="Q2890" s="227">
        <v>12</v>
      </c>
      <c r="R2890" s="227">
        <v>1500</v>
      </c>
      <c r="S2890" s="227">
        <v>504000</v>
      </c>
      <c r="T2890" s="227">
        <v>75</v>
      </c>
      <c r="U2890" s="227">
        <v>2906757</v>
      </c>
      <c r="V2890" s="227">
        <v>317885</v>
      </c>
      <c r="W2890" s="143">
        <v>46020</v>
      </c>
      <c r="X2890" s="143">
        <v>46035</v>
      </c>
      <c r="Y2890">
        <f t="shared" si="91"/>
        <v>504000</v>
      </c>
    </row>
    <row r="2891" spans="1:25">
      <c r="A2891" s="1" t="str">
        <f t="shared" si="90"/>
        <v>060181083802000</v>
      </c>
      <c r="B2891" s="142" t="s">
        <v>75</v>
      </c>
      <c r="C2891" s="142" t="s">
        <v>784</v>
      </c>
      <c r="D2891" s="142" t="s">
        <v>3523</v>
      </c>
      <c r="E2891" s="142" t="s">
        <v>20</v>
      </c>
      <c r="F2891" s="142" t="s">
        <v>941</v>
      </c>
      <c r="G2891" s="142" t="s">
        <v>942</v>
      </c>
      <c r="H2891" s="142" t="s">
        <v>943</v>
      </c>
      <c r="I2891" s="142" t="s">
        <v>21</v>
      </c>
      <c r="J2891" s="142">
        <v>1</v>
      </c>
      <c r="K2891" s="142">
        <v>40</v>
      </c>
      <c r="L2891" s="227">
        <v>309</v>
      </c>
      <c r="M2891" s="227">
        <v>1212520</v>
      </c>
      <c r="N2891" s="227">
        <v>5100</v>
      </c>
      <c r="O2891" s="227">
        <v>5100</v>
      </c>
      <c r="P2891" s="227">
        <v>204000</v>
      </c>
      <c r="Q2891" s="227"/>
      <c r="R2891" s="227"/>
      <c r="S2891" s="227"/>
      <c r="T2891" s="227">
        <v>1</v>
      </c>
      <c r="U2891" s="227">
        <v>4595</v>
      </c>
      <c r="V2891" s="227">
        <v>671</v>
      </c>
      <c r="W2891" s="143">
        <v>46013</v>
      </c>
      <c r="X2891" s="143">
        <v>46028</v>
      </c>
      <c r="Y2891">
        <f t="shared" si="91"/>
        <v>204000</v>
      </c>
    </row>
    <row r="2892" spans="1:25">
      <c r="A2892" s="1" t="str">
        <f t="shared" si="90"/>
        <v>060181083898000</v>
      </c>
      <c r="B2892" s="142" t="s">
        <v>75</v>
      </c>
      <c r="C2892" s="142" t="s">
        <v>784</v>
      </c>
      <c r="D2892" s="142" t="s">
        <v>3528</v>
      </c>
      <c r="E2892" s="142" t="s">
        <v>27</v>
      </c>
      <c r="F2892" s="142" t="s">
        <v>320</v>
      </c>
      <c r="G2892" s="142" t="s">
        <v>321</v>
      </c>
      <c r="H2892" s="142" t="s">
        <v>322</v>
      </c>
      <c r="I2892" s="142" t="s">
        <v>23</v>
      </c>
      <c r="J2892" s="142">
        <v>1</v>
      </c>
      <c r="K2892" s="142">
        <v>30</v>
      </c>
      <c r="L2892" s="227">
        <v>2</v>
      </c>
      <c r="M2892" s="227">
        <v>10422</v>
      </c>
      <c r="N2892" s="227">
        <v>6700</v>
      </c>
      <c r="O2892" s="227">
        <v>6000</v>
      </c>
      <c r="P2892" s="227">
        <v>180000</v>
      </c>
      <c r="Q2892" s="227">
        <v>30</v>
      </c>
      <c r="R2892" s="227">
        <v>500</v>
      </c>
      <c r="S2892" s="227">
        <v>165000</v>
      </c>
      <c r="T2892" s="227">
        <v>4</v>
      </c>
      <c r="U2892" s="227">
        <v>21622</v>
      </c>
      <c r="V2892" s="227">
        <v>779</v>
      </c>
      <c r="W2892" s="143">
        <v>46025</v>
      </c>
      <c r="X2892" s="143">
        <v>46026</v>
      </c>
      <c r="Y2892">
        <f t="shared" si="91"/>
        <v>165000</v>
      </c>
    </row>
    <row r="2893" spans="1:25">
      <c r="A2893" s="1" t="str">
        <f t="shared" si="90"/>
        <v>060181083903000</v>
      </c>
      <c r="B2893" s="142" t="s">
        <v>75</v>
      </c>
      <c r="C2893" s="142" t="s">
        <v>784</v>
      </c>
      <c r="D2893" s="142" t="s">
        <v>3528</v>
      </c>
      <c r="E2893" s="142" t="s">
        <v>27</v>
      </c>
      <c r="F2893" s="142" t="s">
        <v>326</v>
      </c>
      <c r="G2893" s="142" t="s">
        <v>327</v>
      </c>
      <c r="H2893" s="142" t="s">
        <v>328</v>
      </c>
      <c r="I2893" s="142" t="s">
        <v>21</v>
      </c>
      <c r="J2893" s="142">
        <v>1</v>
      </c>
      <c r="K2893" s="142">
        <v>24</v>
      </c>
      <c r="L2893" s="227">
        <v>743</v>
      </c>
      <c r="M2893" s="227">
        <v>3621735</v>
      </c>
      <c r="N2893" s="227">
        <v>6600</v>
      </c>
      <c r="O2893" s="227">
        <v>6600</v>
      </c>
      <c r="P2893" s="227">
        <v>158400</v>
      </c>
      <c r="Q2893" s="227"/>
      <c r="R2893" s="227"/>
      <c r="S2893" s="227"/>
      <c r="T2893" s="227">
        <v>340</v>
      </c>
      <c r="U2893" s="227">
        <v>2021622</v>
      </c>
      <c r="V2893" s="227">
        <v>364300</v>
      </c>
      <c r="W2893" s="143">
        <v>46017</v>
      </c>
      <c r="X2893" s="143">
        <v>46032</v>
      </c>
      <c r="Y2893">
        <f t="shared" si="91"/>
        <v>158400</v>
      </c>
    </row>
    <row r="2894" spans="1:25">
      <c r="A2894" s="1" t="str">
        <f t="shared" si="90"/>
        <v>060181084368000</v>
      </c>
      <c r="B2894" s="142" t="s">
        <v>75</v>
      </c>
      <c r="C2894" s="142" t="s">
        <v>784</v>
      </c>
      <c r="D2894" s="142" t="s">
        <v>3511</v>
      </c>
      <c r="E2894" s="142" t="s">
        <v>3512</v>
      </c>
      <c r="F2894" s="142" t="s">
        <v>3563</v>
      </c>
      <c r="G2894" s="142" t="s">
        <v>3564</v>
      </c>
      <c r="H2894" s="142" t="s">
        <v>3565</v>
      </c>
      <c r="I2894" s="142" t="s">
        <v>21</v>
      </c>
      <c r="J2894" s="142">
        <v>1</v>
      </c>
      <c r="K2894" s="142">
        <v>20</v>
      </c>
      <c r="L2894" s="227">
        <v>75</v>
      </c>
      <c r="M2894" s="227">
        <v>2868749</v>
      </c>
      <c r="N2894" s="227">
        <v>55900</v>
      </c>
      <c r="O2894" s="227">
        <v>55900</v>
      </c>
      <c r="P2894" s="227">
        <v>1118000</v>
      </c>
      <c r="Q2894" s="227"/>
      <c r="R2894" s="227"/>
      <c r="S2894" s="227"/>
      <c r="T2894" s="227">
        <v>23</v>
      </c>
      <c r="U2894" s="227">
        <v>1125856</v>
      </c>
      <c r="V2894" s="227">
        <v>246106</v>
      </c>
      <c r="W2894" s="143">
        <v>46015</v>
      </c>
      <c r="X2894" s="143">
        <v>46035</v>
      </c>
      <c r="Y2894">
        <f t="shared" si="91"/>
        <v>1118000</v>
      </c>
    </row>
    <row r="2895" spans="1:25">
      <c r="A2895" s="1" t="str">
        <f t="shared" si="90"/>
        <v>060181084369000</v>
      </c>
      <c r="B2895" s="142" t="s">
        <v>75</v>
      </c>
      <c r="C2895" s="142" t="s">
        <v>784</v>
      </c>
      <c r="D2895" s="142" t="s">
        <v>3527</v>
      </c>
      <c r="E2895" s="142" t="s">
        <v>22</v>
      </c>
      <c r="F2895" s="142" t="s">
        <v>332</v>
      </c>
      <c r="G2895" s="142" t="s">
        <v>333</v>
      </c>
      <c r="H2895" s="142" t="s">
        <v>334</v>
      </c>
      <c r="I2895" s="142" t="s">
        <v>21</v>
      </c>
      <c r="J2895" s="142">
        <v>1</v>
      </c>
      <c r="K2895" s="142">
        <v>60</v>
      </c>
      <c r="L2895" s="227">
        <v>411</v>
      </c>
      <c r="M2895" s="227">
        <v>3137574</v>
      </c>
      <c r="N2895" s="227">
        <v>9700</v>
      </c>
      <c r="O2895" s="227">
        <v>9000</v>
      </c>
      <c r="P2895" s="227">
        <v>540000</v>
      </c>
      <c r="Q2895" s="227">
        <v>60</v>
      </c>
      <c r="R2895" s="227">
        <v>300</v>
      </c>
      <c r="S2895" s="227">
        <v>522000</v>
      </c>
      <c r="T2895" s="227">
        <v>5</v>
      </c>
      <c r="U2895" s="227">
        <v>40541</v>
      </c>
      <c r="V2895" s="227">
        <v>2371</v>
      </c>
      <c r="W2895" s="143">
        <v>46002</v>
      </c>
      <c r="X2895" s="143">
        <v>46024</v>
      </c>
      <c r="Y2895">
        <f t="shared" si="91"/>
        <v>522000</v>
      </c>
    </row>
    <row r="2896" spans="1:25">
      <c r="A2896" s="1" t="str">
        <f t="shared" si="90"/>
        <v>060181084782000</v>
      </c>
      <c r="B2896" s="142" t="s">
        <v>75</v>
      </c>
      <c r="C2896" s="142" t="s">
        <v>784</v>
      </c>
      <c r="D2896" s="142" t="s">
        <v>3511</v>
      </c>
      <c r="E2896" s="142" t="s">
        <v>3512</v>
      </c>
      <c r="F2896" s="142" t="s">
        <v>3566</v>
      </c>
      <c r="G2896" s="142" t="s">
        <v>3567</v>
      </c>
      <c r="H2896" s="142" t="s">
        <v>3568</v>
      </c>
      <c r="I2896" s="142" t="s">
        <v>21</v>
      </c>
      <c r="J2896" s="142">
        <v>1</v>
      </c>
      <c r="K2896" s="142">
        <v>20</v>
      </c>
      <c r="L2896" s="227">
        <v>100</v>
      </c>
      <c r="M2896" s="227">
        <v>3905000</v>
      </c>
      <c r="N2896" s="227">
        <v>52900</v>
      </c>
      <c r="O2896" s="227">
        <v>41900</v>
      </c>
      <c r="P2896" s="227">
        <v>838000</v>
      </c>
      <c r="Q2896" s="227"/>
      <c r="R2896" s="227"/>
      <c r="S2896" s="227"/>
      <c r="T2896" s="227">
        <v>81</v>
      </c>
      <c r="U2896" s="227">
        <v>2887117</v>
      </c>
      <c r="V2896" s="227">
        <v>-275933</v>
      </c>
      <c r="W2896" s="143">
        <v>46031</v>
      </c>
      <c r="X2896" s="143">
        <v>46035</v>
      </c>
      <c r="Y2896">
        <f t="shared" si="91"/>
        <v>838000</v>
      </c>
    </row>
    <row r="2897" spans="1:25">
      <c r="A2897" s="1" t="str">
        <f t="shared" si="90"/>
        <v>060181086395000</v>
      </c>
      <c r="B2897" s="142" t="s">
        <v>75</v>
      </c>
      <c r="C2897" s="142" t="s">
        <v>784</v>
      </c>
      <c r="D2897" s="142" t="s">
        <v>3523</v>
      </c>
      <c r="E2897" s="142" t="s">
        <v>20</v>
      </c>
      <c r="F2897" s="142" t="s">
        <v>949</v>
      </c>
      <c r="G2897" s="142" t="s">
        <v>950</v>
      </c>
      <c r="H2897" s="142" t="s">
        <v>951</v>
      </c>
      <c r="I2897" s="142" t="s">
        <v>21</v>
      </c>
      <c r="J2897" s="142">
        <v>1</v>
      </c>
      <c r="K2897" s="142">
        <v>8</v>
      </c>
      <c r="L2897" s="227">
        <v>32</v>
      </c>
      <c r="M2897" s="227">
        <v>1193512</v>
      </c>
      <c r="N2897" s="227">
        <v>46900</v>
      </c>
      <c r="O2897" s="227">
        <v>46900</v>
      </c>
      <c r="P2897" s="227">
        <v>375200</v>
      </c>
      <c r="Q2897" s="227"/>
      <c r="R2897" s="227"/>
      <c r="S2897" s="227"/>
      <c r="T2897" s="227">
        <v>1</v>
      </c>
      <c r="U2897" s="227">
        <v>42252</v>
      </c>
      <c r="V2897" s="227">
        <v>4955</v>
      </c>
      <c r="W2897" s="143">
        <v>46027</v>
      </c>
      <c r="X2897" s="143">
        <v>46030</v>
      </c>
      <c r="Y2897">
        <f t="shared" si="91"/>
        <v>375200</v>
      </c>
    </row>
    <row r="2898" spans="1:25">
      <c r="A2898" s="1" t="str">
        <f t="shared" si="90"/>
        <v>060181086441000</v>
      </c>
      <c r="B2898" s="142" t="s">
        <v>75</v>
      </c>
      <c r="C2898" s="142" t="s">
        <v>784</v>
      </c>
      <c r="D2898" s="142" t="s">
        <v>3494</v>
      </c>
      <c r="E2898" s="142" t="s">
        <v>2486</v>
      </c>
      <c r="F2898" s="142" t="s">
        <v>59</v>
      </c>
      <c r="G2898" s="142" t="s">
        <v>2590</v>
      </c>
      <c r="H2898" s="142" t="s">
        <v>2591</v>
      </c>
      <c r="I2898" s="142" t="s">
        <v>21</v>
      </c>
      <c r="J2898" s="142">
        <v>1</v>
      </c>
      <c r="K2898" s="142">
        <v>20</v>
      </c>
      <c r="L2898" s="227">
        <v>57</v>
      </c>
      <c r="M2898" s="227">
        <v>240320</v>
      </c>
      <c r="N2898" s="227">
        <v>5500</v>
      </c>
      <c r="O2898" s="227">
        <v>5500</v>
      </c>
      <c r="P2898" s="227">
        <v>110000</v>
      </c>
      <c r="Q2898" s="227"/>
      <c r="R2898" s="227"/>
      <c r="S2898" s="227"/>
      <c r="T2898" s="227">
        <v>2</v>
      </c>
      <c r="U2898" s="227">
        <v>9910</v>
      </c>
      <c r="V2898" s="227">
        <v>1478</v>
      </c>
      <c r="W2898" s="143">
        <v>45975</v>
      </c>
      <c r="X2898" s="143">
        <v>46031</v>
      </c>
      <c r="Y2898">
        <f t="shared" si="91"/>
        <v>110000</v>
      </c>
    </row>
    <row r="2899" spans="1:25">
      <c r="A2899" s="1" t="str">
        <f t="shared" si="90"/>
        <v>060181087230000</v>
      </c>
      <c r="B2899" s="142" t="s">
        <v>75</v>
      </c>
      <c r="C2899" s="142" t="s">
        <v>784</v>
      </c>
      <c r="D2899" s="142" t="s">
        <v>3528</v>
      </c>
      <c r="E2899" s="142" t="s">
        <v>27</v>
      </c>
      <c r="F2899" s="142" t="s">
        <v>489</v>
      </c>
      <c r="G2899" s="142" t="s">
        <v>490</v>
      </c>
      <c r="H2899" s="142" t="s">
        <v>491</v>
      </c>
      <c r="I2899" s="142" t="s">
        <v>23</v>
      </c>
      <c r="J2899" s="142">
        <v>1</v>
      </c>
      <c r="K2899" s="142">
        <v>12</v>
      </c>
      <c r="L2899" s="227">
        <v>935</v>
      </c>
      <c r="M2899" s="227">
        <v>2649144</v>
      </c>
      <c r="N2899" s="227">
        <v>4000</v>
      </c>
      <c r="O2899" s="227">
        <v>4000</v>
      </c>
      <c r="P2899" s="227">
        <v>48000</v>
      </c>
      <c r="Q2899" s="227">
        <v>12</v>
      </c>
      <c r="R2899" s="227">
        <v>725</v>
      </c>
      <c r="S2899" s="227">
        <v>39300</v>
      </c>
      <c r="T2899" s="227">
        <v>189</v>
      </c>
      <c r="U2899" s="227">
        <v>559189</v>
      </c>
      <c r="V2899" s="227">
        <v>23693</v>
      </c>
      <c r="W2899" s="143">
        <v>46001</v>
      </c>
      <c r="X2899" s="143">
        <v>46035</v>
      </c>
      <c r="Y2899">
        <f t="shared" si="91"/>
        <v>39300</v>
      </c>
    </row>
    <row r="2900" spans="1:25">
      <c r="A2900" s="1" t="str">
        <f t="shared" si="90"/>
        <v>060181088129000</v>
      </c>
      <c r="B2900" s="142" t="s">
        <v>75</v>
      </c>
      <c r="C2900" s="142" t="s">
        <v>784</v>
      </c>
      <c r="D2900" s="142" t="s">
        <v>3527</v>
      </c>
      <c r="E2900" s="142" t="s">
        <v>22</v>
      </c>
      <c r="F2900" s="142" t="s">
        <v>338</v>
      </c>
      <c r="G2900" s="142" t="s">
        <v>339</v>
      </c>
      <c r="H2900" s="142" t="s">
        <v>340</v>
      </c>
      <c r="I2900" s="142" t="s">
        <v>23</v>
      </c>
      <c r="J2900" s="142">
        <v>1</v>
      </c>
      <c r="K2900" s="142">
        <v>40</v>
      </c>
      <c r="L2900" s="227">
        <v>47551</v>
      </c>
      <c r="M2900" s="227">
        <v>123177801</v>
      </c>
      <c r="N2900" s="227">
        <v>3100</v>
      </c>
      <c r="O2900" s="227">
        <v>3000</v>
      </c>
      <c r="P2900" s="227">
        <v>120000</v>
      </c>
      <c r="Q2900" s="227">
        <v>40</v>
      </c>
      <c r="R2900" s="227">
        <v>130</v>
      </c>
      <c r="S2900" s="227">
        <v>114800</v>
      </c>
      <c r="T2900" s="227">
        <v>11548</v>
      </c>
      <c r="U2900" s="227">
        <v>30086631</v>
      </c>
      <c r="V2900" s="227">
        <v>172281</v>
      </c>
      <c r="W2900" s="143">
        <v>46008</v>
      </c>
      <c r="X2900" s="143">
        <v>46035</v>
      </c>
      <c r="Y2900">
        <f t="shared" si="91"/>
        <v>114800</v>
      </c>
    </row>
    <row r="2901" spans="1:25">
      <c r="A2901" s="1" t="str">
        <f t="shared" si="90"/>
        <v>060181088133000</v>
      </c>
      <c r="B2901" s="142" t="s">
        <v>75</v>
      </c>
      <c r="C2901" s="142" t="s">
        <v>784</v>
      </c>
      <c r="D2901" s="142" t="s">
        <v>3527</v>
      </c>
      <c r="E2901" s="142" t="s">
        <v>22</v>
      </c>
      <c r="F2901" s="142" t="s">
        <v>631</v>
      </c>
      <c r="G2901" s="142" t="s">
        <v>632</v>
      </c>
      <c r="H2901" s="142" t="s">
        <v>633</v>
      </c>
      <c r="I2901" s="142" t="s">
        <v>26</v>
      </c>
      <c r="J2901" s="142">
        <v>1</v>
      </c>
      <c r="K2901" s="142">
        <v>40</v>
      </c>
      <c r="L2901" s="227"/>
      <c r="M2901" s="227"/>
      <c r="N2901" s="227">
        <v>3050</v>
      </c>
      <c r="O2901" s="227">
        <v>3050</v>
      </c>
      <c r="P2901" s="227">
        <v>122000</v>
      </c>
      <c r="Q2901" s="227"/>
      <c r="R2901" s="227"/>
      <c r="S2901" s="227"/>
      <c r="T2901" s="227"/>
      <c r="U2901" s="227"/>
      <c r="V2901" s="227"/>
      <c r="W2901" s="143"/>
      <c r="X2901" s="143"/>
      <c r="Y2901">
        <f t="shared" si="91"/>
        <v>122000</v>
      </c>
    </row>
    <row r="2902" spans="1:25">
      <c r="A2902" s="1" t="str">
        <f t="shared" si="90"/>
        <v>060181088134000</v>
      </c>
      <c r="B2902" s="142" t="s">
        <v>75</v>
      </c>
      <c r="C2902" s="142" t="s">
        <v>784</v>
      </c>
      <c r="D2902" s="142" t="s">
        <v>3527</v>
      </c>
      <c r="E2902" s="142" t="s">
        <v>22</v>
      </c>
      <c r="F2902" s="142" t="s">
        <v>344</v>
      </c>
      <c r="G2902" s="142" t="s">
        <v>345</v>
      </c>
      <c r="H2902" s="142" t="s">
        <v>346</v>
      </c>
      <c r="I2902" s="142" t="s">
        <v>23</v>
      </c>
      <c r="J2902" s="142">
        <v>1</v>
      </c>
      <c r="K2902" s="142">
        <v>40</v>
      </c>
      <c r="L2902" s="227">
        <v>13142</v>
      </c>
      <c r="M2902" s="227">
        <v>32096072</v>
      </c>
      <c r="N2902" s="227">
        <v>3000</v>
      </c>
      <c r="O2902" s="227">
        <v>2900</v>
      </c>
      <c r="P2902" s="227">
        <v>116000</v>
      </c>
      <c r="Q2902" s="227">
        <v>40</v>
      </c>
      <c r="R2902" s="227">
        <v>150</v>
      </c>
      <c r="S2902" s="227">
        <v>110000</v>
      </c>
      <c r="T2902" s="227">
        <v>7946</v>
      </c>
      <c r="U2902" s="227">
        <v>19869658</v>
      </c>
      <c r="V2902" s="227">
        <v>463526</v>
      </c>
      <c r="W2902" s="143">
        <v>45992</v>
      </c>
      <c r="X2902" s="143">
        <v>46035</v>
      </c>
      <c r="Y2902">
        <f t="shared" si="91"/>
        <v>110000</v>
      </c>
    </row>
    <row r="2903" spans="1:25">
      <c r="A2903" s="1" t="str">
        <f t="shared" si="90"/>
        <v>060181088137000</v>
      </c>
      <c r="B2903" s="142" t="s">
        <v>75</v>
      </c>
      <c r="C2903" s="142" t="s">
        <v>784</v>
      </c>
      <c r="D2903" s="142" t="s">
        <v>3527</v>
      </c>
      <c r="E2903" s="142" t="s">
        <v>22</v>
      </c>
      <c r="F2903" s="142" t="s">
        <v>350</v>
      </c>
      <c r="G2903" s="142" t="s">
        <v>351</v>
      </c>
      <c r="H2903" s="142" t="s">
        <v>3569</v>
      </c>
      <c r="I2903" s="142" t="s">
        <v>21</v>
      </c>
      <c r="J2903" s="142">
        <v>1</v>
      </c>
      <c r="K2903" s="142">
        <v>24</v>
      </c>
      <c r="L2903" s="227">
        <v>1700</v>
      </c>
      <c r="M2903" s="227">
        <v>6443391</v>
      </c>
      <c r="N2903" s="227">
        <v>4700</v>
      </c>
      <c r="O2903" s="227">
        <v>4700</v>
      </c>
      <c r="P2903" s="227">
        <v>112800</v>
      </c>
      <c r="Q2903" s="227">
        <v>24</v>
      </c>
      <c r="R2903" s="227">
        <v>250</v>
      </c>
      <c r="S2903" s="227">
        <v>106800</v>
      </c>
      <c r="T2903" s="227">
        <v>929</v>
      </c>
      <c r="U2903" s="227">
        <v>3537928</v>
      </c>
      <c r="V2903" s="227">
        <v>16805</v>
      </c>
      <c r="W2903" s="143">
        <v>46007</v>
      </c>
      <c r="X2903" s="143">
        <v>46035</v>
      </c>
      <c r="Y2903">
        <f t="shared" si="91"/>
        <v>106800</v>
      </c>
    </row>
    <row r="2904" spans="1:25">
      <c r="A2904" s="1" t="str">
        <f t="shared" si="90"/>
        <v>060181088171000</v>
      </c>
      <c r="B2904" s="142" t="s">
        <v>75</v>
      </c>
      <c r="C2904" s="142" t="s">
        <v>784</v>
      </c>
      <c r="D2904" s="142" t="s">
        <v>3527</v>
      </c>
      <c r="E2904" s="142" t="s">
        <v>22</v>
      </c>
      <c r="F2904" s="142" t="s">
        <v>356</v>
      </c>
      <c r="G2904" s="142" t="s">
        <v>357</v>
      </c>
      <c r="H2904" s="142" t="s">
        <v>358</v>
      </c>
      <c r="I2904" s="142" t="s">
        <v>23</v>
      </c>
      <c r="J2904" s="142">
        <v>1</v>
      </c>
      <c r="K2904" s="142">
        <v>40</v>
      </c>
      <c r="L2904" s="227">
        <v>1056</v>
      </c>
      <c r="M2904" s="227">
        <v>2652185</v>
      </c>
      <c r="N2904" s="227">
        <v>3000</v>
      </c>
      <c r="O2904" s="227">
        <v>3000</v>
      </c>
      <c r="P2904" s="227">
        <v>120000</v>
      </c>
      <c r="Q2904" s="227">
        <v>40</v>
      </c>
      <c r="R2904" s="227">
        <v>170</v>
      </c>
      <c r="S2904" s="227">
        <v>113200</v>
      </c>
      <c r="T2904" s="227">
        <v>220</v>
      </c>
      <c r="U2904" s="227">
        <v>567928</v>
      </c>
      <c r="V2904" s="227">
        <v>15389</v>
      </c>
      <c r="W2904" s="143">
        <v>46027</v>
      </c>
      <c r="X2904" s="143">
        <v>46035</v>
      </c>
      <c r="Y2904">
        <f t="shared" si="91"/>
        <v>113200</v>
      </c>
    </row>
    <row r="2905" spans="1:25">
      <c r="A2905" s="1" t="str">
        <f t="shared" si="90"/>
        <v>060181088175000</v>
      </c>
      <c r="B2905" s="142" t="s">
        <v>75</v>
      </c>
      <c r="C2905" s="142" t="s">
        <v>784</v>
      </c>
      <c r="D2905" s="142" t="s">
        <v>3527</v>
      </c>
      <c r="E2905" s="142" t="s">
        <v>22</v>
      </c>
      <c r="F2905" s="142" t="s">
        <v>362</v>
      </c>
      <c r="G2905" s="142" t="s">
        <v>363</v>
      </c>
      <c r="H2905" s="142" t="s">
        <v>364</v>
      </c>
      <c r="I2905" s="142" t="s">
        <v>21</v>
      </c>
      <c r="J2905" s="142">
        <v>1</v>
      </c>
      <c r="K2905" s="142">
        <v>40</v>
      </c>
      <c r="L2905" s="227">
        <v>2102</v>
      </c>
      <c r="M2905" s="227">
        <v>5028212</v>
      </c>
      <c r="N2905" s="227">
        <v>2800</v>
      </c>
      <c r="O2905" s="227">
        <v>2800</v>
      </c>
      <c r="P2905" s="227">
        <v>112000</v>
      </c>
      <c r="Q2905" s="227">
        <v>40</v>
      </c>
      <c r="R2905" s="227">
        <v>105</v>
      </c>
      <c r="S2905" s="227">
        <v>107800</v>
      </c>
      <c r="T2905" s="227">
        <v>1230</v>
      </c>
      <c r="U2905" s="227">
        <v>3014631</v>
      </c>
      <c r="V2905" s="227">
        <v>72338</v>
      </c>
      <c r="W2905" s="143">
        <v>46030</v>
      </c>
      <c r="X2905" s="143">
        <v>46035</v>
      </c>
      <c r="Y2905">
        <f t="shared" si="91"/>
        <v>107800</v>
      </c>
    </row>
    <row r="2906" spans="1:25">
      <c r="A2906" s="1" t="str">
        <f t="shared" si="90"/>
        <v>060181088200000</v>
      </c>
      <c r="B2906" s="142" t="s">
        <v>75</v>
      </c>
      <c r="C2906" s="142" t="s">
        <v>784</v>
      </c>
      <c r="D2906" s="142" t="s">
        <v>3527</v>
      </c>
      <c r="E2906" s="142" t="s">
        <v>22</v>
      </c>
      <c r="F2906" s="142" t="s">
        <v>368</v>
      </c>
      <c r="G2906" s="142" t="s">
        <v>369</v>
      </c>
      <c r="H2906" s="142" t="s">
        <v>370</v>
      </c>
      <c r="I2906" s="142" t="s">
        <v>23</v>
      </c>
      <c r="J2906" s="142">
        <v>1</v>
      </c>
      <c r="K2906" s="142">
        <v>40</v>
      </c>
      <c r="L2906" s="227">
        <v>8217</v>
      </c>
      <c r="M2906" s="227">
        <v>20071428</v>
      </c>
      <c r="N2906" s="227">
        <v>3000</v>
      </c>
      <c r="O2906" s="227">
        <v>2900</v>
      </c>
      <c r="P2906" s="227">
        <v>116000</v>
      </c>
      <c r="Q2906" s="227">
        <v>40</v>
      </c>
      <c r="R2906" s="227">
        <v>150</v>
      </c>
      <c r="S2906" s="227">
        <v>110000</v>
      </c>
      <c r="T2906" s="227">
        <v>9856</v>
      </c>
      <c r="U2906" s="227">
        <v>24637969</v>
      </c>
      <c r="V2906" s="227">
        <v>563003</v>
      </c>
      <c r="W2906" s="143">
        <v>46020</v>
      </c>
      <c r="X2906" s="143">
        <v>46035</v>
      </c>
      <c r="Y2906">
        <f t="shared" si="91"/>
        <v>110000</v>
      </c>
    </row>
    <row r="2907" spans="1:25">
      <c r="A2907" s="1" t="str">
        <f t="shared" si="90"/>
        <v>060181088243000</v>
      </c>
      <c r="B2907" s="142" t="s">
        <v>75</v>
      </c>
      <c r="C2907" s="142" t="s">
        <v>784</v>
      </c>
      <c r="D2907" s="142" t="s">
        <v>3527</v>
      </c>
      <c r="E2907" s="142" t="s">
        <v>22</v>
      </c>
      <c r="F2907" s="142" t="s">
        <v>374</v>
      </c>
      <c r="G2907" s="142" t="s">
        <v>375</v>
      </c>
      <c r="H2907" s="142" t="s">
        <v>376</v>
      </c>
      <c r="I2907" s="142" t="s">
        <v>21</v>
      </c>
      <c r="J2907" s="142">
        <v>1</v>
      </c>
      <c r="K2907" s="142">
        <v>20</v>
      </c>
      <c r="L2907" s="227">
        <v>4224</v>
      </c>
      <c r="M2907" s="227">
        <v>14949557</v>
      </c>
      <c r="N2907" s="227">
        <v>4700</v>
      </c>
      <c r="O2907" s="227">
        <v>4500</v>
      </c>
      <c r="P2907" s="227">
        <v>90000</v>
      </c>
      <c r="Q2907" s="227">
        <v>20</v>
      </c>
      <c r="R2907" s="227">
        <v>450</v>
      </c>
      <c r="S2907" s="227">
        <v>81000</v>
      </c>
      <c r="T2907" s="227">
        <v>552</v>
      </c>
      <c r="U2907" s="227">
        <v>2089865</v>
      </c>
      <c r="V2907" s="227">
        <v>136230</v>
      </c>
      <c r="W2907" s="143">
        <v>46007</v>
      </c>
      <c r="X2907" s="143">
        <v>46035</v>
      </c>
      <c r="Y2907">
        <f t="shared" si="91"/>
        <v>81000</v>
      </c>
    </row>
    <row r="2908" spans="1:25">
      <c r="A2908" s="1" t="str">
        <f t="shared" si="90"/>
        <v>060181088263000</v>
      </c>
      <c r="B2908" s="142" t="s">
        <v>75</v>
      </c>
      <c r="C2908" s="142" t="s">
        <v>784</v>
      </c>
      <c r="D2908" s="142" t="s">
        <v>3527</v>
      </c>
      <c r="E2908" s="142" t="s">
        <v>22</v>
      </c>
      <c r="F2908" s="142" t="s">
        <v>749</v>
      </c>
      <c r="G2908" s="142" t="s">
        <v>750</v>
      </c>
      <c r="H2908" s="142" t="s">
        <v>751</v>
      </c>
      <c r="I2908" s="142" t="s">
        <v>26</v>
      </c>
      <c r="J2908" s="142">
        <v>1</v>
      </c>
      <c r="K2908" s="142">
        <v>40</v>
      </c>
      <c r="L2908" s="227"/>
      <c r="M2908" s="227"/>
      <c r="N2908" s="227">
        <v>2200</v>
      </c>
      <c r="O2908" s="227">
        <v>2200</v>
      </c>
      <c r="P2908" s="227">
        <v>88000</v>
      </c>
      <c r="Q2908" s="227"/>
      <c r="R2908" s="227"/>
      <c r="S2908" s="227"/>
      <c r="T2908" s="227"/>
      <c r="U2908" s="227"/>
      <c r="V2908" s="227"/>
      <c r="W2908" s="143"/>
      <c r="X2908" s="143"/>
      <c r="Y2908">
        <f t="shared" si="91"/>
        <v>88000</v>
      </c>
    </row>
    <row r="2909" spans="1:25">
      <c r="A2909" s="1" t="str">
        <f t="shared" si="90"/>
        <v>060181088264000</v>
      </c>
      <c r="B2909" s="142" t="s">
        <v>75</v>
      </c>
      <c r="C2909" s="142" t="s">
        <v>784</v>
      </c>
      <c r="D2909" s="142" t="s">
        <v>3527</v>
      </c>
      <c r="E2909" s="142" t="s">
        <v>22</v>
      </c>
      <c r="F2909" s="142" t="s">
        <v>638</v>
      </c>
      <c r="G2909" s="142" t="s">
        <v>639</v>
      </c>
      <c r="H2909" s="142" t="s">
        <v>640</v>
      </c>
      <c r="I2909" s="142" t="s">
        <v>21</v>
      </c>
      <c r="J2909" s="142">
        <v>1</v>
      </c>
      <c r="K2909" s="142">
        <v>40</v>
      </c>
      <c r="L2909" s="227">
        <v>0</v>
      </c>
      <c r="M2909" s="227">
        <v>0</v>
      </c>
      <c r="N2909" s="227">
        <v>3100</v>
      </c>
      <c r="O2909" s="227">
        <v>3100</v>
      </c>
      <c r="P2909" s="227">
        <v>124000</v>
      </c>
      <c r="Q2909" s="227">
        <v>40</v>
      </c>
      <c r="R2909" s="227">
        <v>200</v>
      </c>
      <c r="S2909" s="227">
        <v>116000</v>
      </c>
      <c r="T2909" s="227">
        <v>0</v>
      </c>
      <c r="U2909" s="227">
        <v>0</v>
      </c>
      <c r="V2909" s="227">
        <v>0</v>
      </c>
      <c r="W2909" s="143">
        <v>45793</v>
      </c>
      <c r="X2909" s="143">
        <v>45927</v>
      </c>
      <c r="Y2909">
        <f t="shared" si="91"/>
        <v>116000</v>
      </c>
    </row>
    <row r="2910" spans="1:25">
      <c r="A2910" s="1" t="str">
        <f t="shared" si="90"/>
        <v>060181088271000</v>
      </c>
      <c r="B2910" s="142" t="s">
        <v>75</v>
      </c>
      <c r="C2910" s="142" t="s">
        <v>784</v>
      </c>
      <c r="D2910" s="142" t="s">
        <v>3527</v>
      </c>
      <c r="E2910" s="142" t="s">
        <v>22</v>
      </c>
      <c r="F2910" s="142" t="s">
        <v>593</v>
      </c>
      <c r="G2910" s="142" t="s">
        <v>594</v>
      </c>
      <c r="H2910" s="142" t="s">
        <v>595</v>
      </c>
      <c r="I2910" s="142" t="s">
        <v>23</v>
      </c>
      <c r="J2910" s="142">
        <v>1</v>
      </c>
      <c r="K2910" s="142">
        <v>40</v>
      </c>
      <c r="L2910" s="227">
        <v>0</v>
      </c>
      <c r="M2910" s="227">
        <v>0</v>
      </c>
      <c r="N2910" s="227">
        <v>3200</v>
      </c>
      <c r="O2910" s="227">
        <v>3000</v>
      </c>
      <c r="P2910" s="227">
        <v>120000</v>
      </c>
      <c r="Q2910" s="227">
        <v>40</v>
      </c>
      <c r="R2910" s="227">
        <v>130</v>
      </c>
      <c r="S2910" s="227">
        <v>114800</v>
      </c>
      <c r="T2910" s="227">
        <v>40</v>
      </c>
      <c r="U2910" s="227">
        <v>103423</v>
      </c>
      <c r="V2910" s="227">
        <v>-225</v>
      </c>
      <c r="W2910" s="143">
        <v>46029</v>
      </c>
      <c r="X2910" s="143">
        <v>46029</v>
      </c>
      <c r="Y2910">
        <f t="shared" si="91"/>
        <v>114800</v>
      </c>
    </row>
    <row r="2911" spans="1:25">
      <c r="A2911" s="1" t="str">
        <f t="shared" si="90"/>
        <v>060181088858000</v>
      </c>
      <c r="B2911" s="142" t="s">
        <v>75</v>
      </c>
      <c r="C2911" s="142" t="s">
        <v>784</v>
      </c>
      <c r="D2911" s="142" t="s">
        <v>3528</v>
      </c>
      <c r="E2911" s="142" t="s">
        <v>27</v>
      </c>
      <c r="F2911" s="142" t="s">
        <v>962</v>
      </c>
      <c r="G2911" s="142" t="s">
        <v>963</v>
      </c>
      <c r="H2911" s="142" t="s">
        <v>964</v>
      </c>
      <c r="I2911" s="142" t="s">
        <v>21</v>
      </c>
      <c r="J2911" s="142">
        <v>1</v>
      </c>
      <c r="K2911" s="142">
        <v>12</v>
      </c>
      <c r="L2911" s="227">
        <v>253</v>
      </c>
      <c r="M2911" s="227">
        <v>1024650</v>
      </c>
      <c r="N2911" s="227">
        <v>5350</v>
      </c>
      <c r="O2911" s="227">
        <v>5350</v>
      </c>
      <c r="P2911" s="227">
        <v>64200</v>
      </c>
      <c r="Q2911" s="227"/>
      <c r="R2911" s="227"/>
      <c r="S2911" s="227"/>
      <c r="T2911" s="227">
        <v>29</v>
      </c>
      <c r="U2911" s="227">
        <v>139775</v>
      </c>
      <c r="V2911" s="227">
        <v>22325</v>
      </c>
      <c r="W2911" s="143">
        <v>45989</v>
      </c>
      <c r="X2911" s="143">
        <v>46033</v>
      </c>
      <c r="Y2911">
        <f t="shared" si="91"/>
        <v>64200</v>
      </c>
    </row>
    <row r="2912" spans="1:25">
      <c r="A2912" s="1" t="str">
        <f t="shared" si="90"/>
        <v>060181089270000</v>
      </c>
      <c r="B2912" s="142" t="s">
        <v>75</v>
      </c>
      <c r="C2912" s="142" t="s">
        <v>784</v>
      </c>
      <c r="D2912" s="142" t="s">
        <v>3497</v>
      </c>
      <c r="E2912" s="142" t="s">
        <v>24</v>
      </c>
      <c r="F2912" s="142" t="s">
        <v>597</v>
      </c>
      <c r="G2912" s="142" t="s">
        <v>598</v>
      </c>
      <c r="H2912" s="142" t="s">
        <v>599</v>
      </c>
      <c r="I2912" s="142" t="s">
        <v>21</v>
      </c>
      <c r="J2912" s="142">
        <v>1</v>
      </c>
      <c r="K2912" s="142">
        <v>48</v>
      </c>
      <c r="L2912" s="227">
        <v>724</v>
      </c>
      <c r="M2912" s="227">
        <v>1009684</v>
      </c>
      <c r="N2912" s="227">
        <v>1900</v>
      </c>
      <c r="O2912" s="227">
        <v>1900</v>
      </c>
      <c r="P2912" s="227">
        <v>91200</v>
      </c>
      <c r="Q2912" s="227"/>
      <c r="R2912" s="227"/>
      <c r="S2912" s="227"/>
      <c r="T2912" s="227">
        <v>42</v>
      </c>
      <c r="U2912" s="227">
        <v>71892</v>
      </c>
      <c r="V2912" s="227">
        <v>13319</v>
      </c>
      <c r="W2912" s="143">
        <v>45719</v>
      </c>
      <c r="X2912" s="143">
        <v>46033</v>
      </c>
      <c r="Y2912">
        <f t="shared" si="91"/>
        <v>91200</v>
      </c>
    </row>
    <row r="2913" spans="1:25">
      <c r="A2913" s="1" t="str">
        <f t="shared" si="90"/>
        <v>060181089271000</v>
      </c>
      <c r="B2913" s="142" t="s">
        <v>75</v>
      </c>
      <c r="C2913" s="142" t="s">
        <v>784</v>
      </c>
      <c r="D2913" s="142" t="s">
        <v>3497</v>
      </c>
      <c r="E2913" s="142" t="s">
        <v>24</v>
      </c>
      <c r="F2913" s="142" t="s">
        <v>380</v>
      </c>
      <c r="G2913" s="142" t="s">
        <v>381</v>
      </c>
      <c r="H2913" s="142" t="s">
        <v>382</v>
      </c>
      <c r="I2913" s="142" t="s">
        <v>23</v>
      </c>
      <c r="J2913" s="142">
        <v>1</v>
      </c>
      <c r="K2913" s="142">
        <v>48</v>
      </c>
      <c r="L2913" s="227">
        <v>35828</v>
      </c>
      <c r="M2913" s="227">
        <v>76364512</v>
      </c>
      <c r="N2913" s="227">
        <v>2650</v>
      </c>
      <c r="O2913" s="227">
        <v>2650</v>
      </c>
      <c r="P2913" s="227">
        <v>127200</v>
      </c>
      <c r="Q2913" s="227">
        <v>48</v>
      </c>
      <c r="R2913" s="227">
        <v>225</v>
      </c>
      <c r="S2913" s="227">
        <v>116400</v>
      </c>
      <c r="T2913" s="227">
        <v>45847</v>
      </c>
      <c r="U2913" s="227">
        <v>93611036</v>
      </c>
      <c r="V2913" s="227">
        <v>-4108171</v>
      </c>
      <c r="W2913" s="143">
        <v>46029</v>
      </c>
      <c r="X2913" s="143">
        <v>46035</v>
      </c>
      <c r="Y2913">
        <f t="shared" si="91"/>
        <v>116400</v>
      </c>
    </row>
    <row r="2914" spans="1:25">
      <c r="A2914" s="1" t="str">
        <f t="shared" si="90"/>
        <v>060181089525000</v>
      </c>
      <c r="B2914" s="142" t="s">
        <v>75</v>
      </c>
      <c r="C2914" s="142" t="s">
        <v>784</v>
      </c>
      <c r="D2914" s="142" t="s">
        <v>3494</v>
      </c>
      <c r="E2914" s="142" t="s">
        <v>2486</v>
      </c>
      <c r="F2914" s="142" t="s">
        <v>51</v>
      </c>
      <c r="G2914" s="142" t="s">
        <v>2548</v>
      </c>
      <c r="H2914" s="142" t="s">
        <v>3570</v>
      </c>
      <c r="I2914" s="142" t="s">
        <v>23</v>
      </c>
      <c r="J2914" s="142">
        <v>1</v>
      </c>
      <c r="K2914" s="142">
        <v>144</v>
      </c>
      <c r="L2914" s="227">
        <v>4924</v>
      </c>
      <c r="M2914" s="227">
        <v>17055923</v>
      </c>
      <c r="N2914" s="227">
        <v>4200</v>
      </c>
      <c r="O2914" s="227">
        <v>4200</v>
      </c>
      <c r="P2914" s="227">
        <v>604800</v>
      </c>
      <c r="Q2914" s="227"/>
      <c r="R2914" s="227"/>
      <c r="S2914" s="227"/>
      <c r="T2914" s="227">
        <v>26</v>
      </c>
      <c r="U2914" s="227">
        <v>98378</v>
      </c>
      <c r="V2914" s="227">
        <v>8318</v>
      </c>
      <c r="W2914" s="143">
        <v>45978</v>
      </c>
      <c r="X2914" s="143">
        <v>46035</v>
      </c>
      <c r="Y2914">
        <f t="shared" si="91"/>
        <v>604800</v>
      </c>
    </row>
    <row r="2915" spans="1:25">
      <c r="A2915" s="1" t="str">
        <f t="shared" si="90"/>
        <v>060181089541000</v>
      </c>
      <c r="B2915" s="142" t="s">
        <v>75</v>
      </c>
      <c r="C2915" s="142" t="s">
        <v>784</v>
      </c>
      <c r="D2915" s="142" t="s">
        <v>3494</v>
      </c>
      <c r="E2915" s="142" t="s">
        <v>2486</v>
      </c>
      <c r="F2915" s="142" t="s">
        <v>52</v>
      </c>
      <c r="G2915" s="142" t="s">
        <v>2553</v>
      </c>
      <c r="H2915" s="142" t="s">
        <v>2554</v>
      </c>
      <c r="I2915" s="142" t="s">
        <v>23</v>
      </c>
      <c r="J2915" s="142">
        <v>1</v>
      </c>
      <c r="K2915" s="142">
        <v>144</v>
      </c>
      <c r="L2915" s="227">
        <v>178</v>
      </c>
      <c r="M2915" s="227">
        <v>679635</v>
      </c>
      <c r="N2915" s="227">
        <v>4900</v>
      </c>
      <c r="O2915" s="227">
        <v>4300</v>
      </c>
      <c r="P2915" s="227">
        <v>619200</v>
      </c>
      <c r="Q2915" s="227"/>
      <c r="R2915" s="227"/>
      <c r="S2915" s="227"/>
      <c r="T2915" s="227">
        <v>171</v>
      </c>
      <c r="U2915" s="227">
        <v>662432</v>
      </c>
      <c r="V2915" s="227">
        <v>9524</v>
      </c>
      <c r="W2915" s="143">
        <v>45986</v>
      </c>
      <c r="X2915" s="143">
        <v>46035</v>
      </c>
      <c r="Y2915">
        <f t="shared" si="91"/>
        <v>619200</v>
      </c>
    </row>
    <row r="2916" spans="1:25">
      <c r="A2916" s="1" t="str">
        <f t="shared" si="90"/>
        <v>060181089867000</v>
      </c>
      <c r="B2916" s="142" t="s">
        <v>75</v>
      </c>
      <c r="C2916" s="142" t="s">
        <v>784</v>
      </c>
      <c r="D2916" s="142" t="s">
        <v>3534</v>
      </c>
      <c r="E2916" s="142" t="s">
        <v>2492</v>
      </c>
      <c r="F2916" s="142" t="s">
        <v>53</v>
      </c>
      <c r="G2916" s="142" t="s">
        <v>2558</v>
      </c>
      <c r="H2916" s="142" t="s">
        <v>3571</v>
      </c>
      <c r="I2916" s="142" t="s">
        <v>23</v>
      </c>
      <c r="J2916" s="142">
        <v>1</v>
      </c>
      <c r="K2916" s="142">
        <v>30</v>
      </c>
      <c r="L2916" s="227">
        <v>0</v>
      </c>
      <c r="M2916" s="227">
        <v>0</v>
      </c>
      <c r="N2916" s="227">
        <v>4900</v>
      </c>
      <c r="O2916" s="227">
        <v>4900</v>
      </c>
      <c r="P2916" s="227">
        <v>147000</v>
      </c>
      <c r="Q2916" s="227">
        <v>30</v>
      </c>
      <c r="R2916" s="227">
        <v>600</v>
      </c>
      <c r="S2916" s="227">
        <v>129000</v>
      </c>
      <c r="T2916" s="227">
        <v>0</v>
      </c>
      <c r="U2916" s="227">
        <v>0</v>
      </c>
      <c r="V2916" s="227">
        <v>0</v>
      </c>
      <c r="W2916" s="143">
        <v>46019</v>
      </c>
      <c r="X2916" s="143">
        <v>46019</v>
      </c>
      <c r="Y2916">
        <f t="shared" si="91"/>
        <v>129000</v>
      </c>
    </row>
    <row r="2917" spans="1:25">
      <c r="A2917" s="1" t="str">
        <f t="shared" si="90"/>
        <v>060181089885000</v>
      </c>
      <c r="B2917" s="142" t="s">
        <v>75</v>
      </c>
      <c r="C2917" s="142" t="s">
        <v>784</v>
      </c>
      <c r="D2917" s="142" t="s">
        <v>3534</v>
      </c>
      <c r="E2917" s="142" t="s">
        <v>2492</v>
      </c>
      <c r="F2917" s="142" t="s">
        <v>54</v>
      </c>
      <c r="G2917" s="142" t="s">
        <v>2564</v>
      </c>
      <c r="H2917" s="142" t="s">
        <v>2565</v>
      </c>
      <c r="I2917" s="142" t="s">
        <v>21</v>
      </c>
      <c r="J2917" s="142">
        <v>1</v>
      </c>
      <c r="K2917" s="142">
        <v>72</v>
      </c>
      <c r="L2917" s="227">
        <v>442</v>
      </c>
      <c r="M2917" s="227">
        <v>308710</v>
      </c>
      <c r="N2917" s="227">
        <v>950</v>
      </c>
      <c r="O2917" s="227">
        <v>950</v>
      </c>
      <c r="P2917" s="227">
        <v>68400</v>
      </c>
      <c r="Q2917" s="227">
        <v>72</v>
      </c>
      <c r="R2917" s="227">
        <v>144</v>
      </c>
      <c r="S2917" s="227">
        <v>58032</v>
      </c>
      <c r="T2917" s="227">
        <v>72</v>
      </c>
      <c r="U2917" s="227">
        <v>52281</v>
      </c>
      <c r="V2917" s="227">
        <v>1993</v>
      </c>
      <c r="W2917" s="143">
        <v>45708</v>
      </c>
      <c r="X2917" s="143">
        <v>46030</v>
      </c>
      <c r="Y2917">
        <f t="shared" si="91"/>
        <v>58032</v>
      </c>
    </row>
    <row r="2918" spans="1:25">
      <c r="A2918" s="1" t="str">
        <f t="shared" si="90"/>
        <v>060181090446000</v>
      </c>
      <c r="B2918" s="142" t="s">
        <v>75</v>
      </c>
      <c r="C2918" s="142" t="s">
        <v>784</v>
      </c>
      <c r="D2918" s="142" t="s">
        <v>3528</v>
      </c>
      <c r="E2918" s="142" t="s">
        <v>27</v>
      </c>
      <c r="F2918" s="142" t="s">
        <v>386</v>
      </c>
      <c r="G2918" s="142" t="s">
        <v>387</v>
      </c>
      <c r="H2918" s="142" t="s">
        <v>388</v>
      </c>
      <c r="I2918" s="142" t="s">
        <v>21</v>
      </c>
      <c r="J2918" s="142">
        <v>1</v>
      </c>
      <c r="K2918" s="142">
        <v>24</v>
      </c>
      <c r="L2918" s="227">
        <v>2163</v>
      </c>
      <c r="M2918" s="227">
        <v>6244647</v>
      </c>
      <c r="N2918" s="227">
        <v>3700</v>
      </c>
      <c r="O2918" s="227">
        <v>3600</v>
      </c>
      <c r="P2918" s="227">
        <v>86400</v>
      </c>
      <c r="Q2918" s="227">
        <v>24</v>
      </c>
      <c r="R2918" s="227">
        <v>538</v>
      </c>
      <c r="S2918" s="227">
        <v>73488</v>
      </c>
      <c r="T2918" s="227">
        <v>443</v>
      </c>
      <c r="U2918" s="227">
        <v>1233420</v>
      </c>
      <c r="V2918" s="227">
        <v>-45534</v>
      </c>
      <c r="W2918" s="143">
        <v>46031</v>
      </c>
      <c r="X2918" s="143">
        <v>46035</v>
      </c>
      <c r="Y2918">
        <f t="shared" si="91"/>
        <v>73488</v>
      </c>
    </row>
    <row r="2919" spans="1:25">
      <c r="A2919" s="1" t="str">
        <f t="shared" si="90"/>
        <v>060181090872000</v>
      </c>
      <c r="B2919" s="142" t="s">
        <v>75</v>
      </c>
      <c r="C2919" s="142" t="s">
        <v>784</v>
      </c>
      <c r="D2919" s="142" t="s">
        <v>3528</v>
      </c>
      <c r="E2919" s="142" t="s">
        <v>27</v>
      </c>
      <c r="F2919" s="142" t="s">
        <v>392</v>
      </c>
      <c r="G2919" s="142" t="s">
        <v>393</v>
      </c>
      <c r="H2919" s="142" t="s">
        <v>394</v>
      </c>
      <c r="I2919" s="142" t="s">
        <v>21</v>
      </c>
      <c r="J2919" s="142">
        <v>1</v>
      </c>
      <c r="K2919" s="142">
        <v>12</v>
      </c>
      <c r="L2919" s="227">
        <v>362</v>
      </c>
      <c r="M2919" s="227">
        <v>946134</v>
      </c>
      <c r="N2919" s="227">
        <v>3333</v>
      </c>
      <c r="O2919" s="227">
        <v>3250</v>
      </c>
      <c r="P2919" s="227">
        <v>39000</v>
      </c>
      <c r="Q2919" s="227">
        <v>12</v>
      </c>
      <c r="R2919" s="227">
        <v>250</v>
      </c>
      <c r="S2919" s="227">
        <v>36000</v>
      </c>
      <c r="T2919" s="227">
        <v>276</v>
      </c>
      <c r="U2919" s="227">
        <v>747567</v>
      </c>
      <c r="V2919" s="227">
        <v>26206</v>
      </c>
      <c r="W2919" s="143">
        <v>46006</v>
      </c>
      <c r="X2919" s="143">
        <v>46033</v>
      </c>
      <c r="Y2919">
        <f t="shared" si="91"/>
        <v>36000</v>
      </c>
    </row>
    <row r="2920" spans="1:25">
      <c r="A2920" s="1" t="str">
        <f t="shared" si="90"/>
        <v>060181092661000</v>
      </c>
      <c r="B2920" s="142" t="s">
        <v>75</v>
      </c>
      <c r="C2920" s="142" t="s">
        <v>784</v>
      </c>
      <c r="D2920" s="142" t="s">
        <v>3497</v>
      </c>
      <c r="E2920" s="142" t="s">
        <v>24</v>
      </c>
      <c r="F2920" s="142" t="s">
        <v>398</v>
      </c>
      <c r="G2920" s="142" t="s">
        <v>399</v>
      </c>
      <c r="H2920" s="142" t="s">
        <v>400</v>
      </c>
      <c r="I2920" s="142" t="s">
        <v>23</v>
      </c>
      <c r="J2920" s="142">
        <v>1</v>
      </c>
      <c r="K2920" s="142">
        <v>12</v>
      </c>
      <c r="L2920" s="227">
        <v>6941</v>
      </c>
      <c r="M2920" s="227">
        <v>59176745</v>
      </c>
      <c r="N2920" s="227">
        <v>9875</v>
      </c>
      <c r="O2920" s="227">
        <v>9875</v>
      </c>
      <c r="P2920" s="227">
        <v>118500</v>
      </c>
      <c r="Q2920" s="227">
        <v>12</v>
      </c>
      <c r="R2920" s="227">
        <v>175</v>
      </c>
      <c r="S2920" s="227">
        <v>116400</v>
      </c>
      <c r="T2920" s="227">
        <v>5665</v>
      </c>
      <c r="U2920" s="227">
        <v>46290194</v>
      </c>
      <c r="V2920" s="227">
        <v>-2007783</v>
      </c>
      <c r="W2920" s="143">
        <v>46027</v>
      </c>
      <c r="X2920" s="143">
        <v>46034</v>
      </c>
      <c r="Y2920">
        <f t="shared" si="91"/>
        <v>116400</v>
      </c>
    </row>
    <row r="2921" spans="1:25">
      <c r="A2921" s="1" t="str">
        <f t="shared" si="90"/>
        <v>060181098643000</v>
      </c>
      <c r="B2921" s="142" t="s">
        <v>75</v>
      </c>
      <c r="C2921" s="142" t="s">
        <v>784</v>
      </c>
      <c r="D2921" s="142" t="s">
        <v>3495</v>
      </c>
      <c r="E2921" s="142" t="s">
        <v>3496</v>
      </c>
      <c r="F2921" s="142" t="s">
        <v>970</v>
      </c>
      <c r="G2921" s="142" t="s">
        <v>971</v>
      </c>
      <c r="H2921" s="142" t="s">
        <v>972</v>
      </c>
      <c r="I2921" s="142" t="s">
        <v>21</v>
      </c>
      <c r="J2921" s="142">
        <v>1</v>
      </c>
      <c r="K2921" s="142">
        <v>20</v>
      </c>
      <c r="L2921" s="227">
        <v>265</v>
      </c>
      <c r="M2921" s="227">
        <v>4379844</v>
      </c>
      <c r="N2921" s="227">
        <v>19500</v>
      </c>
      <c r="O2921" s="227">
        <v>19500</v>
      </c>
      <c r="P2921" s="227">
        <v>390000</v>
      </c>
      <c r="Q2921" s="227">
        <v>20</v>
      </c>
      <c r="R2921" s="227">
        <v>1500</v>
      </c>
      <c r="S2921" s="227">
        <v>360000</v>
      </c>
      <c r="T2921" s="227">
        <v>168</v>
      </c>
      <c r="U2921" s="227">
        <v>2827477</v>
      </c>
      <c r="V2921" s="227">
        <v>50821</v>
      </c>
      <c r="W2921" s="143">
        <v>46004</v>
      </c>
      <c r="X2921" s="143">
        <v>46035</v>
      </c>
      <c r="Y2921">
        <f t="shared" si="91"/>
        <v>360000</v>
      </c>
    </row>
    <row r="2922" spans="1:25">
      <c r="A2922" s="1" t="str">
        <f t="shared" si="90"/>
        <v>060181098744000</v>
      </c>
      <c r="B2922" s="142" t="s">
        <v>75</v>
      </c>
      <c r="C2922" s="142" t="s">
        <v>784</v>
      </c>
      <c r="D2922" s="142" t="s">
        <v>3500</v>
      </c>
      <c r="E2922" s="142" t="s">
        <v>3501</v>
      </c>
      <c r="F2922" s="142" t="s">
        <v>3572</v>
      </c>
      <c r="G2922" s="142" t="s">
        <v>3573</v>
      </c>
      <c r="H2922" s="142" t="s">
        <v>3574</v>
      </c>
      <c r="I2922" s="142" t="s">
        <v>21</v>
      </c>
      <c r="J2922" s="142">
        <v>1</v>
      </c>
      <c r="K2922" s="142">
        <v>12</v>
      </c>
      <c r="L2922" s="227"/>
      <c r="M2922" s="227"/>
      <c r="N2922" s="227">
        <v>21500</v>
      </c>
      <c r="O2922" s="227">
        <v>21500</v>
      </c>
      <c r="P2922" s="227">
        <v>258000</v>
      </c>
      <c r="Q2922" s="227"/>
      <c r="R2922" s="227"/>
      <c r="S2922" s="227"/>
      <c r="T2922" s="227"/>
      <c r="U2922" s="227"/>
      <c r="V2922" s="227"/>
      <c r="W2922" s="143">
        <v>45726</v>
      </c>
      <c r="X2922" s="143">
        <v>45725</v>
      </c>
      <c r="Y2922">
        <f t="shared" si="91"/>
        <v>258000</v>
      </c>
    </row>
    <row r="2923" spans="1:25">
      <c r="A2923" s="1" t="str">
        <f t="shared" si="90"/>
        <v>060181101305000</v>
      </c>
      <c r="B2923" s="142" t="s">
        <v>75</v>
      </c>
      <c r="C2923" s="142" t="s">
        <v>784</v>
      </c>
      <c r="D2923" s="142" t="s">
        <v>3528</v>
      </c>
      <c r="E2923" s="142" t="s">
        <v>27</v>
      </c>
      <c r="F2923" s="142" t="s">
        <v>976</v>
      </c>
      <c r="G2923" s="142" t="s">
        <v>977</v>
      </c>
      <c r="H2923" s="142" t="s">
        <v>978</v>
      </c>
      <c r="I2923" s="142" t="s">
        <v>21</v>
      </c>
      <c r="J2923" s="142">
        <v>1</v>
      </c>
      <c r="K2923" s="142">
        <v>24</v>
      </c>
      <c r="L2923" s="227">
        <v>4981</v>
      </c>
      <c r="M2923" s="227">
        <v>8470065</v>
      </c>
      <c r="N2923" s="227">
        <v>2625</v>
      </c>
      <c r="O2923" s="227">
        <v>2625</v>
      </c>
      <c r="P2923" s="227">
        <v>63000</v>
      </c>
      <c r="Q2923" s="227">
        <v>24</v>
      </c>
      <c r="R2923" s="227">
        <v>700</v>
      </c>
      <c r="S2923" s="227">
        <v>46200</v>
      </c>
      <c r="T2923" s="227">
        <v>902</v>
      </c>
      <c r="U2923" s="227">
        <v>1571306</v>
      </c>
      <c r="V2923" s="227">
        <v>37478</v>
      </c>
      <c r="W2923" s="143">
        <v>46031</v>
      </c>
      <c r="X2923" s="143">
        <v>46035</v>
      </c>
      <c r="Y2923">
        <f t="shared" si="91"/>
        <v>46200</v>
      </c>
    </row>
    <row r="2924" spans="1:25">
      <c r="A2924" s="1" t="str">
        <f t="shared" si="90"/>
        <v>060181102123000</v>
      </c>
      <c r="B2924" s="142" t="s">
        <v>75</v>
      </c>
      <c r="C2924" s="142" t="s">
        <v>784</v>
      </c>
      <c r="D2924" s="142" t="s">
        <v>3495</v>
      </c>
      <c r="E2924" s="142" t="s">
        <v>3496</v>
      </c>
      <c r="F2924" s="142" t="s">
        <v>404</v>
      </c>
      <c r="G2924" s="142" t="s">
        <v>405</v>
      </c>
      <c r="H2924" s="142" t="s">
        <v>406</v>
      </c>
      <c r="I2924" s="142" t="s">
        <v>21</v>
      </c>
      <c r="J2924" s="142">
        <v>1</v>
      </c>
      <c r="K2924" s="142">
        <v>12</v>
      </c>
      <c r="L2924" s="227">
        <v>13791</v>
      </c>
      <c r="M2924" s="227">
        <v>171028367</v>
      </c>
      <c r="N2924" s="227">
        <v>16500</v>
      </c>
      <c r="O2924" s="227">
        <v>15000</v>
      </c>
      <c r="P2924" s="227">
        <v>180000</v>
      </c>
      <c r="Q2924" s="227">
        <v>12</v>
      </c>
      <c r="R2924" s="227">
        <v>1050</v>
      </c>
      <c r="S2924" s="227">
        <v>167400</v>
      </c>
      <c r="T2924" s="227">
        <v>576</v>
      </c>
      <c r="U2924" s="227">
        <v>7336487</v>
      </c>
      <c r="V2924" s="227">
        <v>193253</v>
      </c>
      <c r="W2924" s="143">
        <v>45989</v>
      </c>
      <c r="X2924" s="143">
        <v>46035</v>
      </c>
      <c r="Y2924">
        <f t="shared" si="91"/>
        <v>167400</v>
      </c>
    </row>
    <row r="2925" spans="1:25">
      <c r="A2925" s="1" t="str">
        <f t="shared" si="90"/>
        <v>060181105042000</v>
      </c>
      <c r="B2925" s="142" t="s">
        <v>75</v>
      </c>
      <c r="C2925" s="142" t="s">
        <v>784</v>
      </c>
      <c r="D2925" s="142" t="s">
        <v>3534</v>
      </c>
      <c r="E2925" s="142" t="s">
        <v>2492</v>
      </c>
      <c r="F2925" s="142" t="s">
        <v>55</v>
      </c>
      <c r="G2925" s="142" t="s">
        <v>2569</v>
      </c>
      <c r="H2925" s="142" t="s">
        <v>2570</v>
      </c>
      <c r="I2925" s="142" t="s">
        <v>23</v>
      </c>
      <c r="J2925" s="142">
        <v>1</v>
      </c>
      <c r="K2925" s="142">
        <v>21</v>
      </c>
      <c r="L2925" s="227">
        <v>10919</v>
      </c>
      <c r="M2925" s="227">
        <v>46538865</v>
      </c>
      <c r="N2925" s="227">
        <v>5000</v>
      </c>
      <c r="O2925" s="227">
        <v>5000</v>
      </c>
      <c r="P2925" s="227">
        <v>105000</v>
      </c>
      <c r="Q2925" s="227">
        <v>21</v>
      </c>
      <c r="R2925" s="227">
        <v>571</v>
      </c>
      <c r="S2925" s="227">
        <v>93009</v>
      </c>
      <c r="T2925" s="227">
        <v>292</v>
      </c>
      <c r="U2925" s="227">
        <v>1106306</v>
      </c>
      <c r="V2925" s="227">
        <v>-138254</v>
      </c>
      <c r="W2925" s="143">
        <v>46018</v>
      </c>
      <c r="X2925" s="143">
        <v>46033</v>
      </c>
      <c r="Y2925">
        <f t="shared" si="91"/>
        <v>93009</v>
      </c>
    </row>
    <row r="2926" spans="1:25">
      <c r="A2926" s="1" t="str">
        <f t="shared" si="90"/>
        <v>060181107348000</v>
      </c>
      <c r="B2926" s="142" t="s">
        <v>75</v>
      </c>
      <c r="C2926" s="142" t="s">
        <v>784</v>
      </c>
      <c r="D2926" s="142" t="s">
        <v>3494</v>
      </c>
      <c r="E2926" s="142" t="s">
        <v>2486</v>
      </c>
      <c r="F2926" s="142" t="s">
        <v>99</v>
      </c>
      <c r="G2926" s="142" t="s">
        <v>2767</v>
      </c>
      <c r="H2926" s="142" t="s">
        <v>2768</v>
      </c>
      <c r="I2926" s="142" t="s">
        <v>21</v>
      </c>
      <c r="J2926" s="142">
        <v>1</v>
      </c>
      <c r="K2926" s="142">
        <v>20</v>
      </c>
      <c r="L2926" s="227">
        <v>0</v>
      </c>
      <c r="M2926" s="227">
        <v>0</v>
      </c>
      <c r="N2926" s="227">
        <v>5500</v>
      </c>
      <c r="O2926" s="227">
        <v>5000</v>
      </c>
      <c r="P2926" s="227">
        <v>100000</v>
      </c>
      <c r="Q2926" s="227">
        <v>20</v>
      </c>
      <c r="R2926" s="227">
        <v>300</v>
      </c>
      <c r="S2926" s="227">
        <v>94000</v>
      </c>
      <c r="T2926" s="227">
        <v>0</v>
      </c>
      <c r="U2926" s="227">
        <v>0</v>
      </c>
      <c r="V2926" s="227">
        <v>0</v>
      </c>
      <c r="W2926" s="143">
        <v>45872</v>
      </c>
      <c r="X2926" s="143">
        <v>45980</v>
      </c>
      <c r="Y2926">
        <f t="shared" si="91"/>
        <v>94000</v>
      </c>
    </row>
    <row r="2927" spans="1:25">
      <c r="A2927" s="1" t="str">
        <f t="shared" si="90"/>
        <v>060181108244000</v>
      </c>
      <c r="B2927" s="142" t="s">
        <v>75</v>
      </c>
      <c r="C2927" s="142" t="s">
        <v>784</v>
      </c>
      <c r="D2927" s="142" t="s">
        <v>3495</v>
      </c>
      <c r="E2927" s="142" t="s">
        <v>3496</v>
      </c>
      <c r="F2927" s="142" t="s">
        <v>410</v>
      </c>
      <c r="G2927" s="142" t="s">
        <v>411</v>
      </c>
      <c r="H2927" s="142" t="s">
        <v>412</v>
      </c>
      <c r="I2927" s="142" t="s">
        <v>21</v>
      </c>
      <c r="J2927" s="142">
        <v>1</v>
      </c>
      <c r="K2927" s="142">
        <v>12</v>
      </c>
      <c r="L2927" s="227">
        <v>1199</v>
      </c>
      <c r="M2927" s="227">
        <v>3062253</v>
      </c>
      <c r="N2927" s="227">
        <v>3350</v>
      </c>
      <c r="O2927" s="227">
        <v>3300</v>
      </c>
      <c r="P2927" s="227">
        <v>39600</v>
      </c>
      <c r="Q2927" s="227">
        <v>12</v>
      </c>
      <c r="R2927" s="227">
        <v>250</v>
      </c>
      <c r="S2927" s="227">
        <v>36600</v>
      </c>
      <c r="T2927" s="227">
        <v>581</v>
      </c>
      <c r="U2927" s="227">
        <v>1606324</v>
      </c>
      <c r="V2927" s="227">
        <v>122447</v>
      </c>
      <c r="W2927" s="143">
        <v>46006</v>
      </c>
      <c r="X2927" s="143">
        <v>46035</v>
      </c>
      <c r="Y2927">
        <f t="shared" si="91"/>
        <v>36600</v>
      </c>
    </row>
    <row r="2928" spans="1:25">
      <c r="A2928" s="1" t="str">
        <f t="shared" si="90"/>
        <v>060181110244000</v>
      </c>
      <c r="B2928" s="142" t="s">
        <v>75</v>
      </c>
      <c r="C2928" s="142" t="s">
        <v>784</v>
      </c>
      <c r="D2928" s="142" t="s">
        <v>3511</v>
      </c>
      <c r="E2928" s="142" t="s">
        <v>3512</v>
      </c>
      <c r="F2928" s="142" t="s">
        <v>3575</v>
      </c>
      <c r="G2928" s="142" t="s">
        <v>3576</v>
      </c>
      <c r="H2928" s="142" t="s">
        <v>3577</v>
      </c>
      <c r="I2928" s="142" t="s">
        <v>21</v>
      </c>
      <c r="J2928" s="142">
        <v>1</v>
      </c>
      <c r="K2928" s="142">
        <v>120</v>
      </c>
      <c r="L2928" s="227">
        <v>164</v>
      </c>
      <c r="M2928" s="227">
        <v>1039104</v>
      </c>
      <c r="N2928" s="227">
        <v>8500</v>
      </c>
      <c r="O2928" s="227">
        <v>8500</v>
      </c>
      <c r="P2928" s="227">
        <v>1020000</v>
      </c>
      <c r="Q2928" s="227"/>
      <c r="R2928" s="227"/>
      <c r="S2928" s="227"/>
      <c r="T2928" s="227">
        <v>164</v>
      </c>
      <c r="U2928" s="227">
        <v>1176397</v>
      </c>
      <c r="V2928" s="227">
        <v>137293</v>
      </c>
      <c r="W2928" s="143">
        <v>46031</v>
      </c>
      <c r="X2928" s="143">
        <v>46035</v>
      </c>
      <c r="Y2928">
        <f t="shared" si="91"/>
        <v>1020000</v>
      </c>
    </row>
    <row r="2929" spans="1:25">
      <c r="A2929" s="1" t="str">
        <f t="shared" si="90"/>
        <v>060181114756000</v>
      </c>
      <c r="B2929" s="142" t="s">
        <v>75</v>
      </c>
      <c r="C2929" s="142" t="s">
        <v>784</v>
      </c>
      <c r="D2929" s="142" t="s">
        <v>3523</v>
      </c>
      <c r="E2929" s="142" t="s">
        <v>20</v>
      </c>
      <c r="F2929" s="142" t="s">
        <v>416</v>
      </c>
      <c r="G2929" s="142" t="s">
        <v>417</v>
      </c>
      <c r="H2929" s="142" t="s">
        <v>3578</v>
      </c>
      <c r="I2929" s="142" t="s">
        <v>21</v>
      </c>
      <c r="J2929" s="142">
        <v>1</v>
      </c>
      <c r="K2929" s="142">
        <v>8</v>
      </c>
      <c r="L2929" s="227">
        <v>3012</v>
      </c>
      <c r="M2929" s="227">
        <v>94206220</v>
      </c>
      <c r="N2929" s="227">
        <v>36000</v>
      </c>
      <c r="O2929" s="227">
        <v>36000</v>
      </c>
      <c r="P2929" s="227">
        <v>288000</v>
      </c>
      <c r="Q2929" s="227">
        <v>8</v>
      </c>
      <c r="R2929" s="227">
        <v>375</v>
      </c>
      <c r="S2929" s="227">
        <v>285000</v>
      </c>
      <c r="T2929" s="227">
        <v>298</v>
      </c>
      <c r="U2929" s="227">
        <v>9627027</v>
      </c>
      <c r="V2929" s="227">
        <v>306491</v>
      </c>
      <c r="W2929" s="143">
        <v>45996</v>
      </c>
      <c r="X2929" s="143">
        <v>46035</v>
      </c>
      <c r="Y2929">
        <f t="shared" si="91"/>
        <v>285000</v>
      </c>
    </row>
    <row r="2930" spans="1:25">
      <c r="A2930" s="1" t="str">
        <f t="shared" si="90"/>
        <v>060181115338000</v>
      </c>
      <c r="B2930" s="142" t="s">
        <v>75</v>
      </c>
      <c r="C2930" s="142" t="s">
        <v>784</v>
      </c>
      <c r="D2930" s="142" t="s">
        <v>3497</v>
      </c>
      <c r="E2930" s="142" t="s">
        <v>24</v>
      </c>
      <c r="F2930" s="142" t="s">
        <v>422</v>
      </c>
      <c r="G2930" s="142" t="s">
        <v>423</v>
      </c>
      <c r="H2930" s="142" t="s">
        <v>424</v>
      </c>
      <c r="I2930" s="142" t="s">
        <v>21</v>
      </c>
      <c r="J2930" s="142">
        <v>1</v>
      </c>
      <c r="K2930" s="142">
        <v>36</v>
      </c>
      <c r="L2930" s="227">
        <v>19786</v>
      </c>
      <c r="M2930" s="227">
        <v>79015472</v>
      </c>
      <c r="N2930" s="227">
        <v>5450</v>
      </c>
      <c r="O2930" s="227">
        <v>5450</v>
      </c>
      <c r="P2930" s="227">
        <v>196200</v>
      </c>
      <c r="Q2930" s="227">
        <v>36</v>
      </c>
      <c r="R2930" s="227">
        <v>800</v>
      </c>
      <c r="S2930" s="227">
        <v>167400</v>
      </c>
      <c r="T2930" s="227">
        <v>1794</v>
      </c>
      <c r="U2930" s="227">
        <v>8045198</v>
      </c>
      <c r="V2930" s="227">
        <v>880852</v>
      </c>
      <c r="W2930" s="143">
        <v>46035</v>
      </c>
      <c r="X2930" s="143">
        <v>46035</v>
      </c>
      <c r="Y2930">
        <f t="shared" si="91"/>
        <v>167400</v>
      </c>
    </row>
    <row r="2931" spans="1:25">
      <c r="A2931" s="1" t="str">
        <f t="shared" si="90"/>
        <v>060181117281000</v>
      </c>
      <c r="B2931" s="142" t="s">
        <v>75</v>
      </c>
      <c r="C2931" s="142" t="s">
        <v>784</v>
      </c>
      <c r="D2931" s="142" t="s">
        <v>3528</v>
      </c>
      <c r="E2931" s="142" t="s">
        <v>27</v>
      </c>
      <c r="F2931" s="142" t="s">
        <v>765</v>
      </c>
      <c r="G2931" s="142" t="s">
        <v>766</v>
      </c>
      <c r="H2931" s="142" t="s">
        <v>767</v>
      </c>
      <c r="I2931" s="142" t="s">
        <v>21</v>
      </c>
      <c r="J2931" s="142">
        <v>1</v>
      </c>
      <c r="K2931" s="142">
        <v>1</v>
      </c>
      <c r="L2931" s="227"/>
      <c r="M2931" s="227"/>
      <c r="N2931" s="227">
        <v>21500</v>
      </c>
      <c r="O2931" s="227">
        <v>21500</v>
      </c>
      <c r="P2931" s="227">
        <v>21500</v>
      </c>
      <c r="Q2931" s="227"/>
      <c r="R2931" s="227"/>
      <c r="S2931" s="227"/>
      <c r="T2931" s="227"/>
      <c r="U2931" s="227"/>
      <c r="V2931" s="227"/>
      <c r="W2931" s="143">
        <v>45677</v>
      </c>
      <c r="X2931" s="143">
        <v>45848</v>
      </c>
      <c r="Y2931">
        <f t="shared" si="91"/>
        <v>21500</v>
      </c>
    </row>
    <row r="2932" spans="1:25">
      <c r="A2932" s="1" t="str">
        <f t="shared" si="90"/>
        <v>060181118289000</v>
      </c>
      <c r="B2932" s="142" t="s">
        <v>75</v>
      </c>
      <c r="C2932" s="142" t="s">
        <v>784</v>
      </c>
      <c r="D2932" s="142" t="s">
        <v>3494</v>
      </c>
      <c r="E2932" s="142" t="s">
        <v>2486</v>
      </c>
      <c r="F2932" s="142" t="s">
        <v>56</v>
      </c>
      <c r="G2932" s="142" t="s">
        <v>2574</v>
      </c>
      <c r="H2932" s="142" t="s">
        <v>3579</v>
      </c>
      <c r="I2932" s="142" t="s">
        <v>21</v>
      </c>
      <c r="J2932" s="142">
        <v>1</v>
      </c>
      <c r="K2932" s="142">
        <v>12</v>
      </c>
      <c r="L2932" s="227">
        <v>57</v>
      </c>
      <c r="M2932" s="227">
        <v>1558002</v>
      </c>
      <c r="N2932" s="227">
        <v>39400</v>
      </c>
      <c r="O2932" s="227">
        <v>29400</v>
      </c>
      <c r="P2932" s="227">
        <v>352800</v>
      </c>
      <c r="Q2932" s="227"/>
      <c r="R2932" s="227"/>
      <c r="S2932" s="227"/>
      <c r="T2932" s="227">
        <v>14</v>
      </c>
      <c r="U2932" s="227">
        <v>496937</v>
      </c>
      <c r="V2932" s="227">
        <v>114270</v>
      </c>
      <c r="W2932" s="143">
        <v>46030</v>
      </c>
      <c r="X2932" s="143">
        <v>46030</v>
      </c>
      <c r="Y2932">
        <f t="shared" si="91"/>
        <v>352800</v>
      </c>
    </row>
    <row r="2933" spans="1:25">
      <c r="A2933" s="1" t="str">
        <f t="shared" si="90"/>
        <v>060181119446000</v>
      </c>
      <c r="B2933" s="142" t="s">
        <v>75</v>
      </c>
      <c r="C2933" s="142" t="s">
        <v>784</v>
      </c>
      <c r="D2933" s="142" t="s">
        <v>3511</v>
      </c>
      <c r="E2933" s="142" t="s">
        <v>3512</v>
      </c>
      <c r="F2933" s="142" t="s">
        <v>3580</v>
      </c>
      <c r="G2933" s="142" t="s">
        <v>3581</v>
      </c>
      <c r="H2933" s="142" t="s">
        <v>3582</v>
      </c>
      <c r="I2933" s="142" t="s">
        <v>21</v>
      </c>
      <c r="J2933" s="142">
        <v>1</v>
      </c>
      <c r="K2933" s="142">
        <v>120</v>
      </c>
      <c r="L2933" s="227">
        <v>325</v>
      </c>
      <c r="M2933" s="227">
        <v>2059107</v>
      </c>
      <c r="N2933" s="227">
        <v>8500</v>
      </c>
      <c r="O2933" s="227">
        <v>8500</v>
      </c>
      <c r="P2933" s="227">
        <v>1020000</v>
      </c>
      <c r="Q2933" s="227"/>
      <c r="R2933" s="227"/>
      <c r="S2933" s="227"/>
      <c r="T2933" s="227">
        <v>61</v>
      </c>
      <c r="U2933" s="227">
        <v>442793</v>
      </c>
      <c r="V2933" s="227">
        <v>56314</v>
      </c>
      <c r="W2933" s="143">
        <v>46031</v>
      </c>
      <c r="X2933" s="143">
        <v>46035</v>
      </c>
      <c r="Y2933">
        <f t="shared" si="91"/>
        <v>1020000</v>
      </c>
    </row>
    <row r="2934" spans="1:25">
      <c r="A2934" s="1" t="str">
        <f t="shared" si="90"/>
        <v>060181120170000</v>
      </c>
      <c r="B2934" s="142" t="s">
        <v>75</v>
      </c>
      <c r="C2934" s="142" t="s">
        <v>784</v>
      </c>
      <c r="D2934" s="142" t="s">
        <v>3523</v>
      </c>
      <c r="E2934" s="142" t="s">
        <v>20</v>
      </c>
      <c r="F2934" s="142" t="s">
        <v>428</v>
      </c>
      <c r="G2934" s="142" t="s">
        <v>3583</v>
      </c>
      <c r="H2934" s="142" t="s">
        <v>430</v>
      </c>
      <c r="I2934" s="142" t="s">
        <v>21</v>
      </c>
      <c r="J2934" s="142">
        <v>1</v>
      </c>
      <c r="K2934" s="142">
        <v>12</v>
      </c>
      <c r="L2934" s="227">
        <v>849</v>
      </c>
      <c r="M2934" s="227">
        <v>11870692</v>
      </c>
      <c r="N2934" s="227">
        <v>16700</v>
      </c>
      <c r="O2934" s="227">
        <v>16500</v>
      </c>
      <c r="P2934" s="227">
        <v>198000</v>
      </c>
      <c r="Q2934" s="227">
        <v>12</v>
      </c>
      <c r="R2934" s="227">
        <v>500</v>
      </c>
      <c r="S2934" s="227">
        <v>192000</v>
      </c>
      <c r="T2934" s="227">
        <v>247</v>
      </c>
      <c r="U2934" s="227">
        <v>3656667</v>
      </c>
      <c r="V2934" s="227">
        <v>203121</v>
      </c>
      <c r="W2934" s="143">
        <v>46010</v>
      </c>
      <c r="X2934" s="143">
        <v>46035</v>
      </c>
      <c r="Y2934">
        <f t="shared" si="91"/>
        <v>192000</v>
      </c>
    </row>
    <row r="2935" spans="1:25">
      <c r="A2935" s="1" t="str">
        <f t="shared" si="90"/>
        <v>060181121051000</v>
      </c>
      <c r="B2935" s="142" t="s">
        <v>75</v>
      </c>
      <c r="C2935" s="142" t="s">
        <v>784</v>
      </c>
      <c r="D2935" s="142" t="s">
        <v>3523</v>
      </c>
      <c r="E2935" s="142" t="s">
        <v>20</v>
      </c>
      <c r="F2935" s="142" t="s">
        <v>434</v>
      </c>
      <c r="G2935" s="142" t="s">
        <v>435</v>
      </c>
      <c r="H2935" s="142" t="s">
        <v>436</v>
      </c>
      <c r="I2935" s="142" t="s">
        <v>21</v>
      </c>
      <c r="J2935" s="142">
        <v>1</v>
      </c>
      <c r="K2935" s="142">
        <v>12</v>
      </c>
      <c r="L2935" s="227">
        <v>378</v>
      </c>
      <c r="M2935" s="227">
        <v>2759825</v>
      </c>
      <c r="N2935" s="227">
        <v>9000</v>
      </c>
      <c r="O2935" s="227">
        <v>8600</v>
      </c>
      <c r="P2935" s="227">
        <v>103200</v>
      </c>
      <c r="Q2935" s="227">
        <v>12</v>
      </c>
      <c r="R2935" s="227">
        <v>200</v>
      </c>
      <c r="S2935" s="227">
        <v>100800</v>
      </c>
      <c r="T2935" s="227">
        <v>86</v>
      </c>
      <c r="U2935" s="227">
        <v>689369</v>
      </c>
      <c r="V2935" s="227">
        <v>61472</v>
      </c>
      <c r="W2935" s="143">
        <v>46003</v>
      </c>
      <c r="X2935" s="143">
        <v>46033</v>
      </c>
      <c r="Y2935">
        <f t="shared" si="91"/>
        <v>100800</v>
      </c>
    </row>
    <row r="2936" spans="1:25">
      <c r="A2936" s="1" t="str">
        <f t="shared" si="90"/>
        <v>060181122853000</v>
      </c>
      <c r="B2936" s="142" t="s">
        <v>75</v>
      </c>
      <c r="C2936" s="142" t="s">
        <v>784</v>
      </c>
      <c r="D2936" s="142" t="s">
        <v>3511</v>
      </c>
      <c r="E2936" s="142" t="s">
        <v>3512</v>
      </c>
      <c r="F2936" s="142" t="s">
        <v>3584</v>
      </c>
      <c r="G2936" s="142" t="s">
        <v>3585</v>
      </c>
      <c r="H2936" s="142" t="s">
        <v>3586</v>
      </c>
      <c r="I2936" s="142" t="s">
        <v>21</v>
      </c>
      <c r="J2936" s="142">
        <v>1</v>
      </c>
      <c r="K2936" s="142">
        <v>10</v>
      </c>
      <c r="L2936" s="227">
        <v>28</v>
      </c>
      <c r="M2936" s="227">
        <v>232387</v>
      </c>
      <c r="N2936" s="227">
        <v>11500</v>
      </c>
      <c r="O2936" s="227">
        <v>11500</v>
      </c>
      <c r="P2936" s="227">
        <v>115000</v>
      </c>
      <c r="Q2936" s="227"/>
      <c r="R2936" s="227"/>
      <c r="S2936" s="227"/>
      <c r="T2936" s="227">
        <v>68</v>
      </c>
      <c r="U2936" s="227">
        <v>704505</v>
      </c>
      <c r="V2936" s="227">
        <v>140135</v>
      </c>
      <c r="W2936" s="143">
        <v>46030</v>
      </c>
      <c r="X2936" s="143">
        <v>46035</v>
      </c>
      <c r="Y2936">
        <f t="shared" si="91"/>
        <v>115000</v>
      </c>
    </row>
    <row r="2937" spans="1:25">
      <c r="A2937" s="1" t="str">
        <f t="shared" si="90"/>
        <v>060181124796000</v>
      </c>
      <c r="B2937" s="142" t="s">
        <v>75</v>
      </c>
      <c r="C2937" s="142" t="s">
        <v>784</v>
      </c>
      <c r="D2937" s="142" t="s">
        <v>3511</v>
      </c>
      <c r="E2937" s="142" t="s">
        <v>3512</v>
      </c>
      <c r="F2937" s="142" t="s">
        <v>3587</v>
      </c>
      <c r="G2937" s="142" t="s">
        <v>3588</v>
      </c>
      <c r="H2937" s="142" t="s">
        <v>3589</v>
      </c>
      <c r="I2937" s="142" t="s">
        <v>21</v>
      </c>
      <c r="J2937" s="142">
        <v>1</v>
      </c>
      <c r="K2937" s="142">
        <v>100</v>
      </c>
      <c r="L2937" s="227">
        <v>134</v>
      </c>
      <c r="M2937" s="227">
        <v>289708</v>
      </c>
      <c r="N2937" s="227">
        <v>2900</v>
      </c>
      <c r="O2937" s="227">
        <v>2900</v>
      </c>
      <c r="P2937" s="227">
        <v>290000</v>
      </c>
      <c r="Q2937" s="227"/>
      <c r="R2937" s="227"/>
      <c r="S2937" s="227"/>
      <c r="T2937" s="227">
        <v>85</v>
      </c>
      <c r="U2937" s="227">
        <v>222072</v>
      </c>
      <c r="V2937" s="227">
        <v>38302</v>
      </c>
      <c r="W2937" s="143">
        <v>46035</v>
      </c>
      <c r="X2937" s="143">
        <v>46033</v>
      </c>
      <c r="Y2937">
        <f t="shared" si="91"/>
        <v>290000</v>
      </c>
    </row>
    <row r="2938" spans="1:25">
      <c r="A2938" s="1" t="str">
        <f t="shared" si="90"/>
        <v>060181124797000</v>
      </c>
      <c r="B2938" s="142" t="s">
        <v>75</v>
      </c>
      <c r="C2938" s="142" t="s">
        <v>784</v>
      </c>
      <c r="D2938" s="142" t="s">
        <v>3511</v>
      </c>
      <c r="E2938" s="142" t="s">
        <v>3512</v>
      </c>
      <c r="F2938" s="142" t="s">
        <v>3590</v>
      </c>
      <c r="G2938" s="142" t="s">
        <v>3591</v>
      </c>
      <c r="H2938" s="142" t="s">
        <v>3592</v>
      </c>
      <c r="I2938" s="142" t="s">
        <v>21</v>
      </c>
      <c r="J2938" s="142">
        <v>1</v>
      </c>
      <c r="K2938" s="142">
        <v>100</v>
      </c>
      <c r="L2938" s="227">
        <v>129</v>
      </c>
      <c r="M2938" s="227">
        <v>278898</v>
      </c>
      <c r="N2938" s="227">
        <v>2900</v>
      </c>
      <c r="O2938" s="227">
        <v>2900</v>
      </c>
      <c r="P2938" s="227">
        <v>290000</v>
      </c>
      <c r="Q2938" s="227"/>
      <c r="R2938" s="227"/>
      <c r="S2938" s="227"/>
      <c r="T2938" s="227">
        <v>75</v>
      </c>
      <c r="U2938" s="227">
        <v>195946</v>
      </c>
      <c r="V2938" s="227">
        <v>33796</v>
      </c>
      <c r="W2938" s="143">
        <v>46035</v>
      </c>
      <c r="X2938" s="143">
        <v>46033</v>
      </c>
      <c r="Y2938">
        <f t="shared" si="91"/>
        <v>290000</v>
      </c>
    </row>
    <row r="2939" spans="1:25">
      <c r="A2939" s="1" t="str">
        <f t="shared" si="90"/>
        <v>060181135321000</v>
      </c>
      <c r="B2939" s="142" t="s">
        <v>75</v>
      </c>
      <c r="C2939" s="142" t="s">
        <v>784</v>
      </c>
      <c r="D2939" s="142" t="s">
        <v>3494</v>
      </c>
      <c r="E2939" s="142" t="s">
        <v>2486</v>
      </c>
      <c r="F2939" s="142" t="s">
        <v>100</v>
      </c>
      <c r="G2939" s="142" t="s">
        <v>2773</v>
      </c>
      <c r="H2939" s="142" t="s">
        <v>2774</v>
      </c>
      <c r="I2939" s="142" t="s">
        <v>21</v>
      </c>
      <c r="J2939" s="142">
        <v>1</v>
      </c>
      <c r="K2939" s="142">
        <v>12</v>
      </c>
      <c r="L2939" s="227">
        <v>60</v>
      </c>
      <c r="M2939" s="227">
        <v>850495</v>
      </c>
      <c r="N2939" s="227">
        <v>19000</v>
      </c>
      <c r="O2939" s="227">
        <v>18900</v>
      </c>
      <c r="P2939" s="227">
        <v>226800</v>
      </c>
      <c r="Q2939" s="227">
        <v>3</v>
      </c>
      <c r="R2939" s="227">
        <v>2400</v>
      </c>
      <c r="S2939" s="227">
        <v>198000</v>
      </c>
      <c r="T2939" s="227">
        <v>1</v>
      </c>
      <c r="U2939" s="227">
        <v>17117</v>
      </c>
      <c r="V2939" s="227">
        <v>2942</v>
      </c>
      <c r="W2939" s="143">
        <v>45411</v>
      </c>
      <c r="X2939" s="143">
        <v>46028</v>
      </c>
      <c r="Y2939">
        <f t="shared" si="91"/>
        <v>198000</v>
      </c>
    </row>
    <row r="2940" spans="1:25">
      <c r="A2940" s="1" t="str">
        <f t="shared" si="90"/>
        <v>060181137122000</v>
      </c>
      <c r="B2940" s="142" t="s">
        <v>75</v>
      </c>
      <c r="C2940" s="142" t="s">
        <v>784</v>
      </c>
      <c r="D2940" s="142" t="s">
        <v>3497</v>
      </c>
      <c r="E2940" s="142" t="s">
        <v>24</v>
      </c>
      <c r="F2940" s="142" t="s">
        <v>440</v>
      </c>
      <c r="G2940" s="142" t="s">
        <v>441</v>
      </c>
      <c r="H2940" s="142" t="s">
        <v>442</v>
      </c>
      <c r="I2940" s="142" t="s">
        <v>23</v>
      </c>
      <c r="J2940" s="142">
        <v>1</v>
      </c>
      <c r="K2940" s="142">
        <v>48</v>
      </c>
      <c r="L2940" s="227">
        <v>44252</v>
      </c>
      <c r="M2940" s="227">
        <v>181575190</v>
      </c>
      <c r="N2940" s="227">
        <v>4800</v>
      </c>
      <c r="O2940" s="227">
        <v>4800</v>
      </c>
      <c r="P2940" s="227">
        <v>230400</v>
      </c>
      <c r="Q2940" s="227">
        <v>48</v>
      </c>
      <c r="R2940" s="227">
        <v>175</v>
      </c>
      <c r="S2940" s="227">
        <v>222000</v>
      </c>
      <c r="T2940" s="227">
        <v>24126</v>
      </c>
      <c r="U2940" s="227">
        <v>94621532</v>
      </c>
      <c r="V2940" s="227">
        <v>-4372480</v>
      </c>
      <c r="W2940" s="143">
        <v>46011</v>
      </c>
      <c r="X2940" s="143">
        <v>46035</v>
      </c>
      <c r="Y2940">
        <f t="shared" si="91"/>
        <v>222000</v>
      </c>
    </row>
    <row r="2941" spans="1:25">
      <c r="A2941" s="1" t="str">
        <f t="shared" si="90"/>
        <v>060181137151000</v>
      </c>
      <c r="B2941" s="142" t="s">
        <v>75</v>
      </c>
      <c r="C2941" s="142" t="s">
        <v>784</v>
      </c>
      <c r="D2941" s="142" t="s">
        <v>3528</v>
      </c>
      <c r="E2941" s="142" t="s">
        <v>27</v>
      </c>
      <c r="F2941" s="142" t="s">
        <v>988</v>
      </c>
      <c r="G2941" s="142" t="s">
        <v>3593</v>
      </c>
      <c r="H2941" s="142" t="s">
        <v>990</v>
      </c>
      <c r="I2941" s="142" t="s">
        <v>26</v>
      </c>
      <c r="J2941" s="142">
        <v>1</v>
      </c>
      <c r="K2941" s="142">
        <v>1</v>
      </c>
      <c r="L2941" s="227"/>
      <c r="M2941" s="227"/>
      <c r="N2941" s="227">
        <v>26000</v>
      </c>
      <c r="O2941" s="227">
        <v>26000</v>
      </c>
      <c r="P2941" s="227">
        <v>26000</v>
      </c>
      <c r="Q2941" s="227"/>
      <c r="R2941" s="227"/>
      <c r="S2941" s="227"/>
      <c r="T2941" s="227"/>
      <c r="U2941" s="227"/>
      <c r="V2941" s="227"/>
      <c r="W2941" s="143">
        <v>45796</v>
      </c>
      <c r="X2941" s="143">
        <v>45819</v>
      </c>
      <c r="Y2941">
        <f t="shared" si="91"/>
        <v>26000</v>
      </c>
    </row>
    <row r="2942" spans="1:25">
      <c r="A2942" s="1" t="str">
        <f t="shared" si="90"/>
        <v>060181137215000</v>
      </c>
      <c r="B2942" s="142" t="s">
        <v>75</v>
      </c>
      <c r="C2942" s="142" t="s">
        <v>784</v>
      </c>
      <c r="D2942" s="142" t="s">
        <v>3494</v>
      </c>
      <c r="E2942" s="142" t="s">
        <v>2486</v>
      </c>
      <c r="F2942" s="142" t="s">
        <v>57</v>
      </c>
      <c r="G2942" s="142" t="s">
        <v>2579</v>
      </c>
      <c r="H2942" s="142" t="s">
        <v>3594</v>
      </c>
      <c r="I2942" s="142" t="s">
        <v>21</v>
      </c>
      <c r="J2942" s="142">
        <v>1</v>
      </c>
      <c r="K2942" s="142">
        <v>42</v>
      </c>
      <c r="L2942" s="227">
        <v>1499</v>
      </c>
      <c r="M2942" s="227">
        <v>12172694</v>
      </c>
      <c r="N2942" s="227">
        <v>10500</v>
      </c>
      <c r="O2942" s="227">
        <v>8700</v>
      </c>
      <c r="P2942" s="227">
        <v>365400</v>
      </c>
      <c r="Q2942" s="227"/>
      <c r="R2942" s="227"/>
      <c r="S2942" s="227"/>
      <c r="T2942" s="227">
        <v>14</v>
      </c>
      <c r="U2942" s="227">
        <v>132243</v>
      </c>
      <c r="V2942" s="227">
        <v>18555</v>
      </c>
      <c r="W2942" s="143">
        <v>45635</v>
      </c>
      <c r="X2942" s="143">
        <v>46034</v>
      </c>
      <c r="Y2942">
        <f t="shared" si="91"/>
        <v>365400</v>
      </c>
    </row>
    <row r="2943" spans="1:25">
      <c r="A2943" s="1" t="str">
        <f t="shared" si="90"/>
        <v>060181138202000</v>
      </c>
      <c r="B2943" s="142" t="s">
        <v>75</v>
      </c>
      <c r="C2943" s="142" t="s">
        <v>784</v>
      </c>
      <c r="D2943" s="142" t="s">
        <v>3523</v>
      </c>
      <c r="E2943" s="142" t="s">
        <v>20</v>
      </c>
      <c r="F2943" s="142" t="s">
        <v>992</v>
      </c>
      <c r="G2943" s="142" t="s">
        <v>993</v>
      </c>
      <c r="H2943" s="142" t="s">
        <v>994</v>
      </c>
      <c r="I2943" s="142" t="s">
        <v>21</v>
      </c>
      <c r="J2943" s="142">
        <v>1</v>
      </c>
      <c r="K2943" s="142">
        <v>144</v>
      </c>
      <c r="L2943" s="227">
        <v>144</v>
      </c>
      <c r="M2943" s="227">
        <v>352361</v>
      </c>
      <c r="N2943" s="227">
        <v>3400</v>
      </c>
      <c r="O2943" s="227">
        <v>3400</v>
      </c>
      <c r="P2943" s="227">
        <v>489600</v>
      </c>
      <c r="Q2943" s="227"/>
      <c r="R2943" s="227"/>
      <c r="S2943" s="227"/>
      <c r="T2943" s="227">
        <v>0</v>
      </c>
      <c r="U2943" s="227">
        <v>0</v>
      </c>
      <c r="V2943" s="227">
        <v>0</v>
      </c>
      <c r="W2943" s="143">
        <v>45598</v>
      </c>
      <c r="X2943" s="143">
        <v>45848</v>
      </c>
      <c r="Y2943">
        <f t="shared" si="91"/>
        <v>489600</v>
      </c>
    </row>
    <row r="2944" spans="1:25">
      <c r="A2944" s="1" t="str">
        <f t="shared" si="90"/>
        <v>060181140637000</v>
      </c>
      <c r="B2944" s="142" t="s">
        <v>75</v>
      </c>
      <c r="C2944" s="142" t="s">
        <v>784</v>
      </c>
      <c r="D2944" s="142" t="s">
        <v>3534</v>
      </c>
      <c r="E2944" s="142" t="s">
        <v>2492</v>
      </c>
      <c r="F2944" s="142" t="s">
        <v>58</v>
      </c>
      <c r="G2944" s="142" t="s">
        <v>2584</v>
      </c>
      <c r="H2944" s="142" t="s">
        <v>2585</v>
      </c>
      <c r="I2944" s="142" t="s">
        <v>21</v>
      </c>
      <c r="J2944" s="142">
        <v>1</v>
      </c>
      <c r="K2944" s="142">
        <v>6</v>
      </c>
      <c r="L2944" s="227">
        <v>57</v>
      </c>
      <c r="M2944" s="227">
        <v>878108</v>
      </c>
      <c r="N2944" s="227">
        <v>21400</v>
      </c>
      <c r="O2944" s="227">
        <v>12900</v>
      </c>
      <c r="P2944" s="227">
        <v>77400</v>
      </c>
      <c r="Q2944" s="227"/>
      <c r="R2944" s="227"/>
      <c r="S2944" s="227"/>
      <c r="T2944" s="227">
        <v>52</v>
      </c>
      <c r="U2944" s="227">
        <v>604324</v>
      </c>
      <c r="V2944" s="227">
        <v>-196757</v>
      </c>
      <c r="W2944" s="143">
        <v>46034</v>
      </c>
      <c r="X2944" s="143">
        <v>46034</v>
      </c>
      <c r="Y2944">
        <f t="shared" si="91"/>
        <v>77400</v>
      </c>
    </row>
    <row r="2945" spans="1:25">
      <c r="A2945" s="1" t="str">
        <f t="shared" si="90"/>
        <v>060181150705000</v>
      </c>
      <c r="B2945" s="142" t="s">
        <v>75</v>
      </c>
      <c r="C2945" s="142" t="s">
        <v>784</v>
      </c>
      <c r="D2945" s="142" t="s">
        <v>3534</v>
      </c>
      <c r="E2945" s="142" t="s">
        <v>2492</v>
      </c>
      <c r="F2945" s="142" t="s">
        <v>3595</v>
      </c>
      <c r="G2945" s="142" t="s">
        <v>3596</v>
      </c>
      <c r="H2945" s="142" t="s">
        <v>2559</v>
      </c>
      <c r="I2945" s="142" t="s">
        <v>21</v>
      </c>
      <c r="J2945" s="142">
        <v>1</v>
      </c>
      <c r="K2945" s="142">
        <v>32</v>
      </c>
      <c r="L2945" s="227">
        <v>150</v>
      </c>
      <c r="M2945" s="227">
        <v>610159</v>
      </c>
      <c r="N2945" s="227">
        <v>5000</v>
      </c>
      <c r="O2945" s="227">
        <v>5000</v>
      </c>
      <c r="P2945" s="227">
        <v>160000</v>
      </c>
      <c r="Q2945" s="227">
        <v>32</v>
      </c>
      <c r="R2945" s="227">
        <v>750</v>
      </c>
      <c r="S2945" s="227">
        <v>136000</v>
      </c>
      <c r="T2945" s="227">
        <v>15</v>
      </c>
      <c r="U2945" s="227">
        <v>67027</v>
      </c>
      <c r="V2945" s="227">
        <v>6011</v>
      </c>
      <c r="W2945" s="143">
        <v>46025</v>
      </c>
      <c r="X2945" s="143">
        <v>46035</v>
      </c>
      <c r="Y2945">
        <f t="shared" si="91"/>
        <v>136000</v>
      </c>
    </row>
    <row r="2946" spans="1:25">
      <c r="A2946" s="1" t="str">
        <f t="shared" si="90"/>
        <v>060190000178000</v>
      </c>
      <c r="B2946" s="142" t="s">
        <v>89</v>
      </c>
      <c r="C2946" s="142" t="s">
        <v>838</v>
      </c>
      <c r="D2946" s="142" t="s">
        <v>3366</v>
      </c>
      <c r="E2946" s="142" t="s">
        <v>3367</v>
      </c>
      <c r="F2946" s="142" t="s">
        <v>3368</v>
      </c>
      <c r="G2946" s="142" t="s">
        <v>3369</v>
      </c>
      <c r="H2946" s="142" t="s">
        <v>3370</v>
      </c>
      <c r="I2946" s="142" t="s">
        <v>23</v>
      </c>
      <c r="J2946" s="142">
        <v>2</v>
      </c>
      <c r="K2946" s="142">
        <v>1</v>
      </c>
      <c r="L2946" s="227">
        <v>9430</v>
      </c>
      <c r="M2946" s="227">
        <v>200850</v>
      </c>
      <c r="N2946" s="227">
        <v>24900</v>
      </c>
      <c r="O2946" s="227">
        <v>24900</v>
      </c>
      <c r="P2946" s="227">
        <v>24900</v>
      </c>
      <c r="Q2946" s="227"/>
      <c r="R2946" s="227"/>
      <c r="S2946" s="227"/>
      <c r="T2946" s="227">
        <v>76182</v>
      </c>
      <c r="U2946" s="227">
        <v>1256327</v>
      </c>
      <c r="V2946" s="227">
        <v>-366278</v>
      </c>
      <c r="W2946" s="143">
        <v>46035</v>
      </c>
      <c r="X2946" s="143">
        <v>46035</v>
      </c>
      <c r="Y2946">
        <f t="shared" si="91"/>
        <v>24900</v>
      </c>
    </row>
    <row r="2947" spans="1:25">
      <c r="A2947" s="1" t="str">
        <f t="shared" si="90"/>
        <v>060190000848000</v>
      </c>
      <c r="B2947" s="142" t="s">
        <v>89</v>
      </c>
      <c r="C2947" s="142" t="s">
        <v>838</v>
      </c>
      <c r="D2947" s="142" t="s">
        <v>3366</v>
      </c>
      <c r="E2947" s="142" t="s">
        <v>3367</v>
      </c>
      <c r="F2947" s="142" t="s">
        <v>3371</v>
      </c>
      <c r="G2947" s="142" t="s">
        <v>3372</v>
      </c>
      <c r="H2947" s="142" t="s">
        <v>3373</v>
      </c>
      <c r="I2947" s="142" t="s">
        <v>23</v>
      </c>
      <c r="J2947" s="142">
        <v>2</v>
      </c>
      <c r="K2947" s="142">
        <v>1</v>
      </c>
      <c r="L2947" s="227">
        <v>57494</v>
      </c>
      <c r="M2947" s="227">
        <v>1073275</v>
      </c>
      <c r="N2947" s="227">
        <v>19900</v>
      </c>
      <c r="O2947" s="227">
        <v>19900</v>
      </c>
      <c r="P2947" s="227">
        <v>19900</v>
      </c>
      <c r="Q2947" s="227"/>
      <c r="R2947" s="227"/>
      <c r="S2947" s="227"/>
      <c r="T2947" s="227">
        <v>56222</v>
      </c>
      <c r="U2947" s="227">
        <v>896872</v>
      </c>
      <c r="V2947" s="227">
        <v>-152658</v>
      </c>
      <c r="W2947" s="143">
        <v>46034</v>
      </c>
      <c r="X2947" s="143">
        <v>46035</v>
      </c>
      <c r="Y2947">
        <f t="shared" si="91"/>
        <v>19900</v>
      </c>
    </row>
    <row r="2948" spans="1:25">
      <c r="A2948" s="1" t="str">
        <f t="shared" si="90"/>
        <v>060190000864000</v>
      </c>
      <c r="B2948" s="142" t="s">
        <v>89</v>
      </c>
      <c r="C2948" s="142" t="s">
        <v>838</v>
      </c>
      <c r="D2948" s="142" t="s">
        <v>3366</v>
      </c>
      <c r="E2948" s="142" t="s">
        <v>3367</v>
      </c>
      <c r="F2948" s="142" t="s">
        <v>3374</v>
      </c>
      <c r="G2948" s="142" t="s">
        <v>3375</v>
      </c>
      <c r="H2948" s="142" t="s">
        <v>3376</v>
      </c>
      <c r="I2948" s="142" t="s">
        <v>23</v>
      </c>
      <c r="J2948" s="142">
        <v>2</v>
      </c>
      <c r="K2948" s="142">
        <v>1</v>
      </c>
      <c r="L2948" s="227">
        <v>140615</v>
      </c>
      <c r="M2948" s="227">
        <v>1464377</v>
      </c>
      <c r="N2948" s="227">
        <v>11900</v>
      </c>
      <c r="O2948" s="227">
        <v>11900</v>
      </c>
      <c r="P2948" s="227">
        <v>11900</v>
      </c>
      <c r="Q2948" s="227"/>
      <c r="R2948" s="227"/>
      <c r="S2948" s="227"/>
      <c r="T2948" s="227">
        <v>220704</v>
      </c>
      <c r="U2948" s="227">
        <v>2462754</v>
      </c>
      <c r="V2948" s="227">
        <v>164324</v>
      </c>
      <c r="W2948" s="143">
        <v>46034</v>
      </c>
      <c r="X2948" s="143">
        <v>46035</v>
      </c>
      <c r="Y2948">
        <f t="shared" si="91"/>
        <v>11900</v>
      </c>
    </row>
    <row r="2949" spans="1:25">
      <c r="A2949" s="1" t="str">
        <f t="shared" ref="A2949:A3012" si="92">B2949&amp;F2949</f>
        <v>060190000976000</v>
      </c>
      <c r="B2949" s="142" t="s">
        <v>89</v>
      </c>
      <c r="C2949" s="142" t="s">
        <v>838</v>
      </c>
      <c r="D2949" s="142" t="s">
        <v>3377</v>
      </c>
      <c r="E2949" s="142" t="s">
        <v>3378</v>
      </c>
      <c r="F2949" s="142" t="s">
        <v>3379</v>
      </c>
      <c r="G2949" s="142" t="s">
        <v>3380</v>
      </c>
      <c r="H2949" s="142" t="s">
        <v>3381</v>
      </c>
      <c r="I2949" s="142" t="s">
        <v>23</v>
      </c>
      <c r="J2949" s="142">
        <v>2</v>
      </c>
      <c r="K2949" s="142">
        <v>1</v>
      </c>
      <c r="L2949" s="227">
        <v>-6498</v>
      </c>
      <c r="M2949" s="227">
        <v>-364705</v>
      </c>
      <c r="N2949" s="227">
        <v>65900</v>
      </c>
      <c r="O2949" s="227">
        <v>65900</v>
      </c>
      <c r="P2949" s="227">
        <v>65900</v>
      </c>
      <c r="Q2949" s="227"/>
      <c r="R2949" s="227"/>
      <c r="S2949" s="227"/>
      <c r="T2949" s="227">
        <v>59760</v>
      </c>
      <c r="U2949" s="227">
        <v>3612696</v>
      </c>
      <c r="V2949" s="227">
        <v>258623</v>
      </c>
      <c r="W2949" s="143">
        <v>46035</v>
      </c>
      <c r="X2949" s="143">
        <v>46035</v>
      </c>
      <c r="Y2949">
        <f t="shared" ref="Y2949:Y3012" si="93">IF(S2949&gt;0,S2949,P2949)</f>
        <v>65900</v>
      </c>
    </row>
    <row r="2950" spans="1:25">
      <c r="A2950" s="1" t="str">
        <f t="shared" si="92"/>
        <v>060190001462000</v>
      </c>
      <c r="B2950" s="142" t="s">
        <v>89</v>
      </c>
      <c r="C2950" s="142" t="s">
        <v>838</v>
      </c>
      <c r="D2950" s="142" t="s">
        <v>3366</v>
      </c>
      <c r="E2950" s="142" t="s">
        <v>3367</v>
      </c>
      <c r="F2950" s="142" t="s">
        <v>3382</v>
      </c>
      <c r="G2950" s="142" t="s">
        <v>3383</v>
      </c>
      <c r="H2950" s="142" t="s">
        <v>3384</v>
      </c>
      <c r="I2950" s="142" t="s">
        <v>23</v>
      </c>
      <c r="J2950" s="142">
        <v>2</v>
      </c>
      <c r="K2950" s="142">
        <v>1</v>
      </c>
      <c r="L2950" s="227">
        <v>98670</v>
      </c>
      <c r="M2950" s="227">
        <v>3681918</v>
      </c>
      <c r="N2950" s="227">
        <v>44900</v>
      </c>
      <c r="O2950" s="227">
        <v>44900</v>
      </c>
      <c r="P2950" s="227">
        <v>44900</v>
      </c>
      <c r="Q2950" s="227"/>
      <c r="R2950" s="227"/>
      <c r="S2950" s="227"/>
      <c r="T2950" s="227">
        <v>46536</v>
      </c>
      <c r="U2950" s="227">
        <v>1628787</v>
      </c>
      <c r="V2950" s="227">
        <v>-107726</v>
      </c>
      <c r="W2950" s="143">
        <v>46035</v>
      </c>
      <c r="X2950" s="143">
        <v>46035</v>
      </c>
      <c r="Y2950">
        <f t="shared" si="93"/>
        <v>44900</v>
      </c>
    </row>
    <row r="2951" spans="1:25">
      <c r="A2951" s="1" t="str">
        <f t="shared" si="92"/>
        <v>060190001574000</v>
      </c>
      <c r="B2951" s="142" t="s">
        <v>89</v>
      </c>
      <c r="C2951" s="142" t="s">
        <v>838</v>
      </c>
      <c r="D2951" s="142" t="s">
        <v>3366</v>
      </c>
      <c r="E2951" s="142" t="s">
        <v>3367</v>
      </c>
      <c r="F2951" s="142" t="s">
        <v>3385</v>
      </c>
      <c r="G2951" s="142" t="s">
        <v>3386</v>
      </c>
      <c r="H2951" s="142" t="s">
        <v>3387</v>
      </c>
      <c r="I2951" s="142" t="s">
        <v>23</v>
      </c>
      <c r="J2951" s="142">
        <v>2</v>
      </c>
      <c r="K2951" s="142">
        <v>1</v>
      </c>
      <c r="L2951" s="227">
        <v>53416</v>
      </c>
      <c r="M2951" s="227">
        <v>2384708</v>
      </c>
      <c r="N2951" s="227">
        <v>57900</v>
      </c>
      <c r="O2951" s="227">
        <v>57900</v>
      </c>
      <c r="P2951" s="227">
        <v>57900</v>
      </c>
      <c r="Q2951" s="227"/>
      <c r="R2951" s="227"/>
      <c r="S2951" s="227"/>
      <c r="T2951" s="227">
        <v>22600</v>
      </c>
      <c r="U2951" s="227">
        <v>1162402</v>
      </c>
      <c r="V2951" s="227">
        <v>153446</v>
      </c>
      <c r="W2951" s="143">
        <v>46034</v>
      </c>
      <c r="X2951" s="143">
        <v>46035</v>
      </c>
      <c r="Y2951">
        <f t="shared" si="93"/>
        <v>57900</v>
      </c>
    </row>
    <row r="2952" spans="1:25">
      <c r="A2952" s="1" t="str">
        <f t="shared" si="92"/>
        <v>060190002336000</v>
      </c>
      <c r="B2952" s="142" t="s">
        <v>89</v>
      </c>
      <c r="C2952" s="142" t="s">
        <v>838</v>
      </c>
      <c r="D2952" s="142" t="s">
        <v>3388</v>
      </c>
      <c r="E2952" s="142" t="s">
        <v>3389</v>
      </c>
      <c r="F2952" s="142" t="s">
        <v>3390</v>
      </c>
      <c r="G2952" s="142" t="s">
        <v>3391</v>
      </c>
      <c r="H2952" s="142" t="s">
        <v>3392</v>
      </c>
      <c r="I2952" s="142" t="s">
        <v>21</v>
      </c>
      <c r="J2952" s="142">
        <v>2</v>
      </c>
      <c r="K2952" s="142">
        <v>1</v>
      </c>
      <c r="L2952" s="227">
        <v>436</v>
      </c>
      <c r="M2952" s="227">
        <v>16790</v>
      </c>
      <c r="N2952" s="227">
        <v>54900</v>
      </c>
      <c r="O2952" s="227">
        <v>54900</v>
      </c>
      <c r="P2952" s="227">
        <v>54900</v>
      </c>
      <c r="Q2952" s="227"/>
      <c r="R2952" s="227"/>
      <c r="S2952" s="227"/>
      <c r="T2952" s="227">
        <v>5994</v>
      </c>
      <c r="U2952" s="227">
        <v>302462</v>
      </c>
      <c r="V2952" s="227">
        <v>71645</v>
      </c>
      <c r="W2952" s="143">
        <v>46031</v>
      </c>
      <c r="X2952" s="143">
        <v>46035</v>
      </c>
      <c r="Y2952">
        <f t="shared" si="93"/>
        <v>54900</v>
      </c>
    </row>
    <row r="2953" spans="1:25">
      <c r="A2953" s="1" t="str">
        <f t="shared" si="92"/>
        <v>060190002386000</v>
      </c>
      <c r="B2953" s="142" t="s">
        <v>89</v>
      </c>
      <c r="C2953" s="142" t="s">
        <v>838</v>
      </c>
      <c r="D2953" s="142" t="s">
        <v>3388</v>
      </c>
      <c r="E2953" s="142" t="s">
        <v>3389</v>
      </c>
      <c r="F2953" s="142" t="s">
        <v>3393</v>
      </c>
      <c r="G2953" s="142" t="s">
        <v>3394</v>
      </c>
      <c r="H2953" s="142" t="s">
        <v>3395</v>
      </c>
      <c r="I2953" s="142" t="s">
        <v>23</v>
      </c>
      <c r="J2953" s="142">
        <v>2</v>
      </c>
      <c r="K2953" s="142">
        <v>1</v>
      </c>
      <c r="L2953" s="227">
        <v>772</v>
      </c>
      <c r="M2953" s="227">
        <v>33083</v>
      </c>
      <c r="N2953" s="227">
        <v>52900</v>
      </c>
      <c r="O2953" s="227">
        <v>52900</v>
      </c>
      <c r="P2953" s="227">
        <v>52900</v>
      </c>
      <c r="Q2953" s="227"/>
      <c r="R2953" s="227"/>
      <c r="S2953" s="227"/>
      <c r="T2953" s="227">
        <v>4158</v>
      </c>
      <c r="U2953" s="227">
        <v>219958</v>
      </c>
      <c r="V2953" s="227">
        <v>41773</v>
      </c>
      <c r="W2953" s="143">
        <v>46031</v>
      </c>
      <c r="X2953" s="143">
        <v>46035</v>
      </c>
      <c r="Y2953">
        <f t="shared" si="93"/>
        <v>52900</v>
      </c>
    </row>
    <row r="2954" spans="1:25">
      <c r="A2954" s="1" t="str">
        <f t="shared" si="92"/>
        <v>060190002489000</v>
      </c>
      <c r="B2954" s="142" t="s">
        <v>89</v>
      </c>
      <c r="C2954" s="142" t="s">
        <v>838</v>
      </c>
      <c r="D2954" s="142" t="s">
        <v>3388</v>
      </c>
      <c r="E2954" s="142" t="s">
        <v>3389</v>
      </c>
      <c r="F2954" s="142" t="s">
        <v>3396</v>
      </c>
      <c r="G2954" s="142" t="s">
        <v>3397</v>
      </c>
      <c r="H2954" s="142" t="s">
        <v>3398</v>
      </c>
      <c r="I2954" s="142" t="s">
        <v>23</v>
      </c>
      <c r="J2954" s="142">
        <v>2</v>
      </c>
      <c r="K2954" s="142">
        <v>1</v>
      </c>
      <c r="L2954" s="227">
        <v>38852</v>
      </c>
      <c r="M2954" s="227">
        <v>508893</v>
      </c>
      <c r="N2954" s="227">
        <v>14900</v>
      </c>
      <c r="O2954" s="227">
        <v>14900</v>
      </c>
      <c r="P2954" s="227">
        <v>14900</v>
      </c>
      <c r="Q2954" s="227"/>
      <c r="R2954" s="227"/>
      <c r="S2954" s="227"/>
      <c r="T2954" s="227">
        <v>36748</v>
      </c>
      <c r="U2954" s="227">
        <v>528720</v>
      </c>
      <c r="V2954" s="227">
        <v>47385</v>
      </c>
      <c r="W2954" s="143">
        <v>46035</v>
      </c>
      <c r="X2954" s="143">
        <v>46035</v>
      </c>
      <c r="Y2954">
        <f t="shared" si="93"/>
        <v>14900</v>
      </c>
    </row>
    <row r="2955" spans="1:25">
      <c r="A2955" s="1" t="str">
        <f t="shared" si="92"/>
        <v>060190003412000</v>
      </c>
      <c r="B2955" s="142" t="s">
        <v>89</v>
      </c>
      <c r="C2955" s="142" t="s">
        <v>838</v>
      </c>
      <c r="D2955" s="142" t="s">
        <v>3377</v>
      </c>
      <c r="E2955" s="142" t="s">
        <v>3378</v>
      </c>
      <c r="F2955" s="142" t="s">
        <v>3399</v>
      </c>
      <c r="G2955" s="142" t="s">
        <v>3400</v>
      </c>
      <c r="H2955" s="142" t="s">
        <v>3401</v>
      </c>
      <c r="I2955" s="142" t="s">
        <v>23</v>
      </c>
      <c r="J2955" s="142">
        <v>2</v>
      </c>
      <c r="K2955" s="142">
        <v>1</v>
      </c>
      <c r="L2955" s="227">
        <v>90508</v>
      </c>
      <c r="M2955" s="227">
        <v>2425710</v>
      </c>
      <c r="N2955" s="227">
        <v>27650</v>
      </c>
      <c r="O2955" s="227">
        <v>27650</v>
      </c>
      <c r="P2955" s="227">
        <v>27650</v>
      </c>
      <c r="Q2955" s="227"/>
      <c r="R2955" s="227"/>
      <c r="S2955" s="227"/>
      <c r="T2955" s="227">
        <v>865294</v>
      </c>
      <c r="U2955" s="227">
        <v>24519202</v>
      </c>
      <c r="V2955" s="227">
        <v>1328405</v>
      </c>
      <c r="W2955" s="143">
        <v>46034</v>
      </c>
      <c r="X2955" s="143">
        <v>46035</v>
      </c>
      <c r="Y2955">
        <f t="shared" si="93"/>
        <v>27650</v>
      </c>
    </row>
    <row r="2956" spans="1:25">
      <c r="A2956" s="1" t="str">
        <f t="shared" si="92"/>
        <v>060190003485000</v>
      </c>
      <c r="B2956" s="142" t="s">
        <v>89</v>
      </c>
      <c r="C2956" s="142" t="s">
        <v>838</v>
      </c>
      <c r="D2956" s="142" t="s">
        <v>3366</v>
      </c>
      <c r="E2956" s="142" t="s">
        <v>3367</v>
      </c>
      <c r="F2956" s="142" t="s">
        <v>3402</v>
      </c>
      <c r="G2956" s="142" t="s">
        <v>3403</v>
      </c>
      <c r="H2956" s="142" t="s">
        <v>3404</v>
      </c>
      <c r="I2956" s="142" t="s">
        <v>23</v>
      </c>
      <c r="J2956" s="142">
        <v>2</v>
      </c>
      <c r="K2956" s="142">
        <v>1</v>
      </c>
      <c r="L2956" s="227"/>
      <c r="M2956" s="227"/>
      <c r="N2956" s="227">
        <v>85900</v>
      </c>
      <c r="O2956" s="227">
        <v>85900</v>
      </c>
      <c r="P2956" s="227">
        <v>85900</v>
      </c>
      <c r="Q2956" s="227"/>
      <c r="R2956" s="227"/>
      <c r="S2956" s="227"/>
      <c r="T2956" s="227"/>
      <c r="U2956" s="227"/>
      <c r="V2956" s="227"/>
      <c r="W2956" s="143">
        <v>45836</v>
      </c>
      <c r="X2956" s="143">
        <v>45854</v>
      </c>
      <c r="Y2956">
        <f t="shared" si="93"/>
        <v>85900</v>
      </c>
    </row>
    <row r="2957" spans="1:25">
      <c r="A2957" s="1" t="str">
        <f t="shared" si="92"/>
        <v>060190003866000</v>
      </c>
      <c r="B2957" s="142" t="s">
        <v>89</v>
      </c>
      <c r="C2957" s="142" t="s">
        <v>838</v>
      </c>
      <c r="D2957" s="142" t="s">
        <v>3377</v>
      </c>
      <c r="E2957" s="142" t="s">
        <v>3378</v>
      </c>
      <c r="F2957" s="142" t="s">
        <v>3405</v>
      </c>
      <c r="G2957" s="142" t="s">
        <v>3406</v>
      </c>
      <c r="H2957" s="142" t="s">
        <v>3407</v>
      </c>
      <c r="I2957" s="142" t="s">
        <v>23</v>
      </c>
      <c r="J2957" s="142">
        <v>2</v>
      </c>
      <c r="K2957" s="142">
        <v>1</v>
      </c>
      <c r="L2957" s="227">
        <v>284784</v>
      </c>
      <c r="M2957" s="227">
        <v>34667905</v>
      </c>
      <c r="N2957" s="227">
        <v>129900</v>
      </c>
      <c r="O2957" s="227">
        <v>129900</v>
      </c>
      <c r="P2957" s="227">
        <v>129900</v>
      </c>
      <c r="Q2957" s="227"/>
      <c r="R2957" s="227"/>
      <c r="S2957" s="227"/>
      <c r="T2957" s="227">
        <v>6216</v>
      </c>
      <c r="U2957" s="227">
        <v>782350</v>
      </c>
      <c r="V2957" s="227">
        <v>25651</v>
      </c>
      <c r="W2957" s="143">
        <v>46020</v>
      </c>
      <c r="X2957" s="143">
        <v>46033</v>
      </c>
      <c r="Y2957">
        <f t="shared" si="93"/>
        <v>129900</v>
      </c>
    </row>
    <row r="2958" spans="1:25">
      <c r="A2958" s="1" t="str">
        <f t="shared" si="92"/>
        <v>060190006435000</v>
      </c>
      <c r="B2958" s="142" t="s">
        <v>89</v>
      </c>
      <c r="C2958" s="142" t="s">
        <v>838</v>
      </c>
      <c r="D2958" s="142" t="s">
        <v>3388</v>
      </c>
      <c r="E2958" s="142" t="s">
        <v>3389</v>
      </c>
      <c r="F2958" s="142" t="s">
        <v>3408</v>
      </c>
      <c r="G2958" s="142" t="s">
        <v>3409</v>
      </c>
      <c r="H2958" s="142" t="s">
        <v>3410</v>
      </c>
      <c r="I2958" s="142" t="s">
        <v>23</v>
      </c>
      <c r="J2958" s="142">
        <v>2</v>
      </c>
      <c r="K2958" s="142">
        <v>1</v>
      </c>
      <c r="L2958" s="227">
        <v>76718</v>
      </c>
      <c r="M2958" s="227">
        <v>1080857</v>
      </c>
      <c r="N2958" s="227">
        <v>17900</v>
      </c>
      <c r="O2958" s="227">
        <v>17900</v>
      </c>
      <c r="P2958" s="227">
        <v>17900</v>
      </c>
      <c r="Q2958" s="227"/>
      <c r="R2958" s="227"/>
      <c r="S2958" s="227"/>
      <c r="T2958" s="227">
        <v>109738</v>
      </c>
      <c r="U2958" s="227">
        <v>1683189</v>
      </c>
      <c r="V2958" s="227">
        <v>137124</v>
      </c>
      <c r="W2958" s="143">
        <v>46021</v>
      </c>
      <c r="X2958" s="143">
        <v>46035</v>
      </c>
      <c r="Y2958">
        <f t="shared" si="93"/>
        <v>17900</v>
      </c>
    </row>
    <row r="2959" spans="1:25">
      <c r="A2959" s="1" t="str">
        <f t="shared" si="92"/>
        <v>060190007873000</v>
      </c>
      <c r="B2959" s="142" t="s">
        <v>89</v>
      </c>
      <c r="C2959" s="142" t="s">
        <v>838</v>
      </c>
      <c r="D2959" s="142" t="s">
        <v>3388</v>
      </c>
      <c r="E2959" s="142" t="s">
        <v>3389</v>
      </c>
      <c r="F2959" s="142" t="s">
        <v>3411</v>
      </c>
      <c r="G2959" s="142" t="s">
        <v>3412</v>
      </c>
      <c r="H2959" s="142" t="s">
        <v>3413</v>
      </c>
      <c r="I2959" s="142" t="s">
        <v>23</v>
      </c>
      <c r="J2959" s="142">
        <v>2</v>
      </c>
      <c r="K2959" s="142">
        <v>1</v>
      </c>
      <c r="L2959" s="227">
        <v>7920</v>
      </c>
      <c r="M2959" s="227">
        <v>366373</v>
      </c>
      <c r="N2959" s="227">
        <v>49900</v>
      </c>
      <c r="O2959" s="227">
        <v>49900</v>
      </c>
      <c r="P2959" s="227">
        <v>49900</v>
      </c>
      <c r="Q2959" s="227"/>
      <c r="R2959" s="227"/>
      <c r="S2959" s="227"/>
      <c r="T2959" s="227">
        <v>10976</v>
      </c>
      <c r="U2959" s="227">
        <v>601166</v>
      </c>
      <c r="V2959" s="227">
        <v>93426</v>
      </c>
      <c r="W2959" s="143">
        <v>46035</v>
      </c>
      <c r="X2959" s="143">
        <v>46035</v>
      </c>
      <c r="Y2959">
        <f t="shared" si="93"/>
        <v>49900</v>
      </c>
    </row>
    <row r="2960" spans="1:25">
      <c r="A2960" s="1" t="str">
        <f t="shared" si="92"/>
        <v>060190007909000</v>
      </c>
      <c r="B2960" s="142" t="s">
        <v>89</v>
      </c>
      <c r="C2960" s="142" t="s">
        <v>838</v>
      </c>
      <c r="D2960" s="142" t="s">
        <v>3388</v>
      </c>
      <c r="E2960" s="142" t="s">
        <v>3389</v>
      </c>
      <c r="F2960" s="142" t="s">
        <v>3414</v>
      </c>
      <c r="G2960" s="142" t="s">
        <v>3415</v>
      </c>
      <c r="H2960" s="142" t="s">
        <v>3416</v>
      </c>
      <c r="I2960" s="142" t="s">
        <v>23</v>
      </c>
      <c r="J2960" s="142">
        <v>2</v>
      </c>
      <c r="K2960" s="142">
        <v>1</v>
      </c>
      <c r="L2960" s="227">
        <v>6048</v>
      </c>
      <c r="M2960" s="227">
        <v>246869</v>
      </c>
      <c r="N2960" s="227">
        <v>44900</v>
      </c>
      <c r="O2960" s="227">
        <v>44900</v>
      </c>
      <c r="P2960" s="227">
        <v>44900</v>
      </c>
      <c r="Q2960" s="227"/>
      <c r="R2960" s="227"/>
      <c r="S2960" s="227"/>
      <c r="T2960" s="227">
        <v>5708</v>
      </c>
      <c r="U2960" s="227">
        <v>208779</v>
      </c>
      <c r="V2960" s="227">
        <v>-24211</v>
      </c>
      <c r="W2960" s="143">
        <v>46035</v>
      </c>
      <c r="X2960" s="143">
        <v>46035</v>
      </c>
      <c r="Y2960">
        <f t="shared" si="93"/>
        <v>44900</v>
      </c>
    </row>
    <row r="2961" spans="1:25">
      <c r="A2961" s="1" t="str">
        <f t="shared" si="92"/>
        <v>060190007919000</v>
      </c>
      <c r="B2961" s="142" t="s">
        <v>89</v>
      </c>
      <c r="C2961" s="142" t="s">
        <v>838</v>
      </c>
      <c r="D2961" s="142" t="s">
        <v>3388</v>
      </c>
      <c r="E2961" s="142" t="s">
        <v>3389</v>
      </c>
      <c r="F2961" s="142" t="s">
        <v>3417</v>
      </c>
      <c r="G2961" s="142" t="s">
        <v>3418</v>
      </c>
      <c r="H2961" s="142" t="s">
        <v>3419</v>
      </c>
      <c r="I2961" s="142" t="s">
        <v>23</v>
      </c>
      <c r="J2961" s="142">
        <v>2</v>
      </c>
      <c r="K2961" s="142">
        <v>1</v>
      </c>
      <c r="L2961" s="227">
        <v>73460</v>
      </c>
      <c r="M2961" s="227">
        <v>2419846</v>
      </c>
      <c r="N2961" s="227">
        <v>34900</v>
      </c>
      <c r="O2961" s="227">
        <v>34900</v>
      </c>
      <c r="P2961" s="227">
        <v>34900</v>
      </c>
      <c r="Q2961" s="227"/>
      <c r="R2961" s="227"/>
      <c r="S2961" s="227"/>
      <c r="T2961" s="227">
        <v>73386</v>
      </c>
      <c r="U2961" s="227">
        <v>2290482</v>
      </c>
      <c r="V2961" s="227">
        <v>-126927</v>
      </c>
      <c r="W2961" s="143">
        <v>46028</v>
      </c>
      <c r="X2961" s="143">
        <v>46035</v>
      </c>
      <c r="Y2961">
        <f t="shared" si="93"/>
        <v>34900</v>
      </c>
    </row>
    <row r="2962" spans="1:25">
      <c r="A2962" s="1" t="str">
        <f t="shared" si="92"/>
        <v>060190008206000</v>
      </c>
      <c r="B2962" s="142" t="s">
        <v>89</v>
      </c>
      <c r="C2962" s="142" t="s">
        <v>838</v>
      </c>
      <c r="D2962" s="142" t="s">
        <v>3377</v>
      </c>
      <c r="E2962" s="142" t="s">
        <v>3378</v>
      </c>
      <c r="F2962" s="142" t="s">
        <v>3420</v>
      </c>
      <c r="G2962" s="142" t="s">
        <v>3421</v>
      </c>
      <c r="H2962" s="142" t="s">
        <v>3422</v>
      </c>
      <c r="I2962" s="142" t="s">
        <v>23</v>
      </c>
      <c r="J2962" s="142">
        <v>2</v>
      </c>
      <c r="K2962" s="142">
        <v>1</v>
      </c>
      <c r="L2962" s="227">
        <v>544293</v>
      </c>
      <c r="M2962" s="227">
        <v>26888461</v>
      </c>
      <c r="N2962" s="227">
        <v>53900</v>
      </c>
      <c r="O2962" s="227">
        <v>53900</v>
      </c>
      <c r="P2962" s="227">
        <v>53900</v>
      </c>
      <c r="Q2962" s="227"/>
      <c r="R2962" s="227"/>
      <c r="S2962" s="227"/>
      <c r="T2962" s="227">
        <v>919360</v>
      </c>
      <c r="U2962" s="227">
        <v>47912039</v>
      </c>
      <c r="V2962" s="227">
        <v>2495002</v>
      </c>
      <c r="W2962" s="143">
        <v>46035</v>
      </c>
      <c r="X2962" s="143">
        <v>46034</v>
      </c>
      <c r="Y2962">
        <f t="shared" si="93"/>
        <v>53900</v>
      </c>
    </row>
    <row r="2963" spans="1:25">
      <c r="A2963" s="1" t="str">
        <f t="shared" si="92"/>
        <v>060190008922000</v>
      </c>
      <c r="B2963" s="142" t="s">
        <v>89</v>
      </c>
      <c r="C2963" s="142" t="s">
        <v>838</v>
      </c>
      <c r="D2963" s="142" t="s">
        <v>3423</v>
      </c>
      <c r="E2963" s="142" t="s">
        <v>3424</v>
      </c>
      <c r="F2963" s="142" t="s">
        <v>3425</v>
      </c>
      <c r="G2963" s="142" t="s">
        <v>3426</v>
      </c>
      <c r="H2963" s="142" t="s">
        <v>3427</v>
      </c>
      <c r="I2963" s="142" t="s">
        <v>23</v>
      </c>
      <c r="J2963" s="142">
        <v>2</v>
      </c>
      <c r="K2963" s="142">
        <v>1</v>
      </c>
      <c r="L2963" s="227">
        <v>3252</v>
      </c>
      <c r="M2963" s="227">
        <v>184272</v>
      </c>
      <c r="N2963" s="227">
        <v>59900</v>
      </c>
      <c r="O2963" s="227">
        <v>59900</v>
      </c>
      <c r="P2963" s="227">
        <v>59900</v>
      </c>
      <c r="Q2963" s="227"/>
      <c r="R2963" s="227"/>
      <c r="S2963" s="227"/>
      <c r="T2963" s="227">
        <v>2444</v>
      </c>
      <c r="U2963" s="227">
        <v>108681</v>
      </c>
      <c r="V2963" s="227">
        <v>-29806</v>
      </c>
      <c r="W2963" s="143">
        <v>46030</v>
      </c>
      <c r="X2963" s="143">
        <v>46035</v>
      </c>
      <c r="Y2963">
        <f t="shared" si="93"/>
        <v>59900</v>
      </c>
    </row>
    <row r="2964" spans="1:25">
      <c r="A2964" s="1" t="str">
        <f t="shared" si="92"/>
        <v>060190011397000</v>
      </c>
      <c r="B2964" s="142" t="s">
        <v>89</v>
      </c>
      <c r="C2964" s="142" t="s">
        <v>838</v>
      </c>
      <c r="D2964" s="142" t="s">
        <v>3388</v>
      </c>
      <c r="E2964" s="142" t="s">
        <v>3389</v>
      </c>
      <c r="F2964" s="142" t="s">
        <v>3428</v>
      </c>
      <c r="G2964" s="142" t="s">
        <v>3429</v>
      </c>
      <c r="H2964" s="142" t="s">
        <v>3430</v>
      </c>
      <c r="I2964" s="142" t="s">
        <v>23</v>
      </c>
      <c r="J2964" s="142">
        <v>1</v>
      </c>
      <c r="K2964" s="142">
        <v>1</v>
      </c>
      <c r="L2964" s="227">
        <v>178</v>
      </c>
      <c r="M2964" s="227">
        <v>480952</v>
      </c>
      <c r="N2964" s="227">
        <v>4900</v>
      </c>
      <c r="O2964" s="227">
        <v>4900</v>
      </c>
      <c r="P2964" s="227">
        <v>4900</v>
      </c>
      <c r="Q2964" s="227"/>
      <c r="R2964" s="227"/>
      <c r="S2964" s="227"/>
      <c r="T2964" s="227">
        <v>303</v>
      </c>
      <c r="U2964" s="227">
        <v>927900</v>
      </c>
      <c r="V2964" s="227">
        <v>108971</v>
      </c>
      <c r="W2964" s="143">
        <v>46030</v>
      </c>
      <c r="X2964" s="143">
        <v>46035</v>
      </c>
      <c r="Y2964">
        <f t="shared" si="93"/>
        <v>4900</v>
      </c>
    </row>
    <row r="2965" spans="1:25">
      <c r="A2965" s="1" t="str">
        <f t="shared" si="92"/>
        <v>060190012110000</v>
      </c>
      <c r="B2965" s="142" t="s">
        <v>89</v>
      </c>
      <c r="C2965" s="142" t="s">
        <v>838</v>
      </c>
      <c r="D2965" s="142" t="s">
        <v>3377</v>
      </c>
      <c r="E2965" s="142" t="s">
        <v>3378</v>
      </c>
      <c r="F2965" s="142" t="s">
        <v>3431</v>
      </c>
      <c r="G2965" s="142" t="s">
        <v>3432</v>
      </c>
      <c r="H2965" s="142" t="s">
        <v>3433</v>
      </c>
      <c r="I2965" s="142" t="s">
        <v>23</v>
      </c>
      <c r="J2965" s="142">
        <v>2</v>
      </c>
      <c r="K2965" s="142">
        <v>1</v>
      </c>
      <c r="L2965" s="227">
        <v>-5486</v>
      </c>
      <c r="M2965" s="227">
        <v>-198043</v>
      </c>
      <c r="N2965" s="227">
        <v>39900</v>
      </c>
      <c r="O2965" s="227">
        <v>39900</v>
      </c>
      <c r="P2965" s="227">
        <v>39900</v>
      </c>
      <c r="Q2965" s="227"/>
      <c r="R2965" s="227"/>
      <c r="S2965" s="227"/>
      <c r="T2965" s="227">
        <v>14420</v>
      </c>
      <c r="U2965" s="227">
        <v>388466</v>
      </c>
      <c r="V2965" s="227">
        <v>-132092</v>
      </c>
      <c r="W2965" s="143">
        <v>46020</v>
      </c>
      <c r="X2965" s="143">
        <v>46035</v>
      </c>
      <c r="Y2965">
        <f t="shared" si="93"/>
        <v>39900</v>
      </c>
    </row>
    <row r="2966" spans="1:25">
      <c r="A2966" s="1" t="str">
        <f t="shared" si="92"/>
        <v>060190013093000</v>
      </c>
      <c r="B2966" s="142" t="s">
        <v>89</v>
      </c>
      <c r="C2966" s="142" t="s">
        <v>838</v>
      </c>
      <c r="D2966" s="142" t="s">
        <v>3388</v>
      </c>
      <c r="E2966" s="142" t="s">
        <v>3389</v>
      </c>
      <c r="F2966" s="142" t="s">
        <v>3434</v>
      </c>
      <c r="G2966" s="142" t="s">
        <v>3435</v>
      </c>
      <c r="H2966" s="142" t="s">
        <v>3436</v>
      </c>
      <c r="I2966" s="142" t="s">
        <v>21</v>
      </c>
      <c r="J2966" s="142">
        <v>2</v>
      </c>
      <c r="K2966" s="142">
        <v>1</v>
      </c>
      <c r="L2966" s="227">
        <v>32468</v>
      </c>
      <c r="M2966" s="227">
        <v>636819</v>
      </c>
      <c r="N2966" s="227">
        <v>21900</v>
      </c>
      <c r="O2966" s="227">
        <v>21900</v>
      </c>
      <c r="P2966" s="227">
        <v>21900</v>
      </c>
      <c r="Q2966" s="227"/>
      <c r="R2966" s="227"/>
      <c r="S2966" s="227"/>
      <c r="T2966" s="227">
        <v>41248</v>
      </c>
      <c r="U2966" s="227">
        <v>711857</v>
      </c>
      <c r="V2966" s="227">
        <v>-97171</v>
      </c>
      <c r="W2966" s="143">
        <v>46035</v>
      </c>
      <c r="X2966" s="143">
        <v>46035</v>
      </c>
      <c r="Y2966">
        <f t="shared" si="93"/>
        <v>21900</v>
      </c>
    </row>
    <row r="2967" spans="1:25">
      <c r="A2967" s="1" t="str">
        <f t="shared" si="92"/>
        <v>060190015114000</v>
      </c>
      <c r="B2967" s="142" t="s">
        <v>89</v>
      </c>
      <c r="C2967" s="142" t="s">
        <v>838</v>
      </c>
      <c r="D2967" s="142" t="s">
        <v>3366</v>
      </c>
      <c r="E2967" s="142" t="s">
        <v>3367</v>
      </c>
      <c r="F2967" s="142" t="s">
        <v>3437</v>
      </c>
      <c r="G2967" s="142" t="s">
        <v>3438</v>
      </c>
      <c r="H2967" s="142" t="s">
        <v>3439</v>
      </c>
      <c r="I2967" s="142" t="s">
        <v>23</v>
      </c>
      <c r="J2967" s="142">
        <v>2</v>
      </c>
      <c r="K2967" s="142">
        <v>1</v>
      </c>
      <c r="L2967" s="227">
        <v>111034</v>
      </c>
      <c r="M2967" s="227">
        <v>2338363</v>
      </c>
      <c r="N2967" s="227">
        <v>27900</v>
      </c>
      <c r="O2967" s="227">
        <v>27900</v>
      </c>
      <c r="P2967" s="227">
        <v>27900</v>
      </c>
      <c r="Q2967" s="227"/>
      <c r="R2967" s="227"/>
      <c r="S2967" s="227"/>
      <c r="T2967" s="227">
        <v>89328</v>
      </c>
      <c r="U2967" s="227">
        <v>1750211</v>
      </c>
      <c r="V2967" s="227">
        <v>-131026</v>
      </c>
      <c r="W2967" s="143">
        <v>46034</v>
      </c>
      <c r="X2967" s="143">
        <v>46035</v>
      </c>
      <c r="Y2967">
        <f t="shared" si="93"/>
        <v>27900</v>
      </c>
    </row>
    <row r="2968" spans="1:25">
      <c r="A2968" s="1" t="str">
        <f t="shared" si="92"/>
        <v>060190016395000</v>
      </c>
      <c r="B2968" s="142" t="s">
        <v>89</v>
      </c>
      <c r="C2968" s="142" t="s">
        <v>838</v>
      </c>
      <c r="D2968" s="142" t="s">
        <v>3366</v>
      </c>
      <c r="E2968" s="142" t="s">
        <v>3367</v>
      </c>
      <c r="F2968" s="142" t="s">
        <v>3440</v>
      </c>
      <c r="G2968" s="142" t="s">
        <v>3441</v>
      </c>
      <c r="H2968" s="142" t="s">
        <v>3442</v>
      </c>
      <c r="I2968" s="142" t="s">
        <v>23</v>
      </c>
      <c r="J2968" s="142">
        <v>2</v>
      </c>
      <c r="K2968" s="142">
        <v>1</v>
      </c>
      <c r="L2968" s="227">
        <v>20974</v>
      </c>
      <c r="M2968" s="227">
        <v>420223</v>
      </c>
      <c r="N2968" s="227">
        <v>23900</v>
      </c>
      <c r="O2968" s="227">
        <v>23900</v>
      </c>
      <c r="P2968" s="227">
        <v>23900</v>
      </c>
      <c r="Q2968" s="227"/>
      <c r="R2968" s="227"/>
      <c r="S2968" s="227"/>
      <c r="T2968" s="227">
        <v>19084</v>
      </c>
      <c r="U2968" s="227">
        <v>372612</v>
      </c>
      <c r="V2968" s="227">
        <v>-9744</v>
      </c>
      <c r="W2968" s="143">
        <v>46029</v>
      </c>
      <c r="X2968" s="143">
        <v>46035</v>
      </c>
      <c r="Y2968">
        <f t="shared" si="93"/>
        <v>23900</v>
      </c>
    </row>
    <row r="2969" spans="1:25">
      <c r="A2969" s="1" t="str">
        <f t="shared" si="92"/>
        <v>060190016471000</v>
      </c>
      <c r="B2969" s="142" t="s">
        <v>89</v>
      </c>
      <c r="C2969" s="142" t="s">
        <v>838</v>
      </c>
      <c r="D2969" s="142" t="s">
        <v>3423</v>
      </c>
      <c r="E2969" s="142" t="s">
        <v>3424</v>
      </c>
      <c r="F2969" s="142" t="s">
        <v>3443</v>
      </c>
      <c r="G2969" s="142" t="s">
        <v>3444</v>
      </c>
      <c r="H2969" s="142" t="s">
        <v>3445</v>
      </c>
      <c r="I2969" s="142" t="s">
        <v>23</v>
      </c>
      <c r="J2969" s="142">
        <v>2</v>
      </c>
      <c r="K2969" s="142">
        <v>1</v>
      </c>
      <c r="L2969" s="227">
        <v>-11006</v>
      </c>
      <c r="M2969" s="227">
        <v>-473258</v>
      </c>
      <c r="N2969" s="227">
        <v>49900</v>
      </c>
      <c r="O2969" s="227">
        <v>49900</v>
      </c>
      <c r="P2969" s="227">
        <v>49900</v>
      </c>
      <c r="Q2969" s="227"/>
      <c r="R2969" s="227"/>
      <c r="S2969" s="227"/>
      <c r="T2969" s="227">
        <v>121052</v>
      </c>
      <c r="U2969" s="227">
        <v>4768631</v>
      </c>
      <c r="V2969" s="227">
        <v>-436605</v>
      </c>
      <c r="W2969" s="143">
        <v>46033</v>
      </c>
      <c r="X2969" s="143">
        <v>46035</v>
      </c>
      <c r="Y2969">
        <f t="shared" si="93"/>
        <v>49900</v>
      </c>
    </row>
    <row r="2970" spans="1:25">
      <c r="A2970" s="1" t="str">
        <f t="shared" si="92"/>
        <v>060190016516000</v>
      </c>
      <c r="B2970" s="142" t="s">
        <v>89</v>
      </c>
      <c r="C2970" s="142" t="s">
        <v>838</v>
      </c>
      <c r="D2970" s="142" t="s">
        <v>3388</v>
      </c>
      <c r="E2970" s="142" t="s">
        <v>3389</v>
      </c>
      <c r="F2970" s="142" t="s">
        <v>3446</v>
      </c>
      <c r="G2970" s="142" t="s">
        <v>3447</v>
      </c>
      <c r="H2970" s="142" t="s">
        <v>3448</v>
      </c>
      <c r="I2970" s="142" t="s">
        <v>23</v>
      </c>
      <c r="J2970" s="142">
        <v>2</v>
      </c>
      <c r="K2970" s="142">
        <v>1</v>
      </c>
      <c r="L2970" s="227">
        <v>2172</v>
      </c>
      <c r="M2970" s="227">
        <v>125430</v>
      </c>
      <c r="N2970" s="227">
        <v>56900</v>
      </c>
      <c r="O2970" s="227">
        <v>56900</v>
      </c>
      <c r="P2970" s="227">
        <v>56900</v>
      </c>
      <c r="Q2970" s="227"/>
      <c r="R2970" s="227"/>
      <c r="S2970" s="227"/>
      <c r="T2970" s="227">
        <v>1688</v>
      </c>
      <c r="U2970" s="227">
        <v>109886</v>
      </c>
      <c r="V2970" s="227">
        <v>12406</v>
      </c>
      <c r="W2970" s="143">
        <v>46028</v>
      </c>
      <c r="X2970" s="143">
        <v>46035</v>
      </c>
      <c r="Y2970">
        <f t="shared" si="93"/>
        <v>56900</v>
      </c>
    </row>
    <row r="2971" spans="1:25">
      <c r="A2971" s="1" t="str">
        <f t="shared" si="92"/>
        <v>060190017116000</v>
      </c>
      <c r="B2971" s="142" t="s">
        <v>89</v>
      </c>
      <c r="C2971" s="142" t="s">
        <v>838</v>
      </c>
      <c r="D2971" s="142" t="s">
        <v>3366</v>
      </c>
      <c r="E2971" s="142" t="s">
        <v>3367</v>
      </c>
      <c r="F2971" s="142" t="s">
        <v>3449</v>
      </c>
      <c r="G2971" s="142" t="s">
        <v>3450</v>
      </c>
      <c r="H2971" s="142" t="s">
        <v>3451</v>
      </c>
      <c r="I2971" s="142" t="s">
        <v>23</v>
      </c>
      <c r="J2971" s="142">
        <v>2</v>
      </c>
      <c r="K2971" s="142">
        <v>1</v>
      </c>
      <c r="L2971" s="227"/>
      <c r="M2971" s="227"/>
      <c r="N2971" s="227">
        <v>13500</v>
      </c>
      <c r="O2971" s="227">
        <v>13500</v>
      </c>
      <c r="P2971" s="227">
        <v>13500</v>
      </c>
      <c r="Q2971" s="227"/>
      <c r="R2971" s="227"/>
      <c r="S2971" s="227"/>
      <c r="T2971" s="227"/>
      <c r="U2971" s="227"/>
      <c r="V2971" s="227"/>
      <c r="W2971" s="143">
        <v>45169</v>
      </c>
      <c r="X2971" s="143">
        <v>45173</v>
      </c>
      <c r="Y2971">
        <f t="shared" si="93"/>
        <v>13500</v>
      </c>
    </row>
    <row r="2972" spans="1:25">
      <c r="A2972" s="1" t="str">
        <f t="shared" si="92"/>
        <v>060190018312000</v>
      </c>
      <c r="B2972" s="142" t="s">
        <v>89</v>
      </c>
      <c r="C2972" s="142" t="s">
        <v>838</v>
      </c>
      <c r="D2972" s="142" t="s">
        <v>3377</v>
      </c>
      <c r="E2972" s="142" t="s">
        <v>3378</v>
      </c>
      <c r="F2972" s="142" t="s">
        <v>3452</v>
      </c>
      <c r="G2972" s="142" t="s">
        <v>3453</v>
      </c>
      <c r="H2972" s="142" t="s">
        <v>3454</v>
      </c>
      <c r="I2972" s="142" t="s">
        <v>23</v>
      </c>
      <c r="J2972" s="142">
        <v>2</v>
      </c>
      <c r="K2972" s="142">
        <v>1</v>
      </c>
      <c r="L2972" s="227">
        <v>19000</v>
      </c>
      <c r="M2972" s="227">
        <v>580437</v>
      </c>
      <c r="N2972" s="227">
        <v>37900</v>
      </c>
      <c r="O2972" s="227">
        <v>37900</v>
      </c>
      <c r="P2972" s="227">
        <v>37900</v>
      </c>
      <c r="Q2972" s="227"/>
      <c r="R2972" s="227"/>
      <c r="S2972" s="227"/>
      <c r="T2972" s="227">
        <v>0</v>
      </c>
      <c r="U2972" s="227">
        <v>0</v>
      </c>
      <c r="V2972" s="227">
        <v>0</v>
      </c>
      <c r="W2972" s="143">
        <v>45834</v>
      </c>
      <c r="X2972" s="143">
        <v>46010</v>
      </c>
      <c r="Y2972">
        <f t="shared" si="93"/>
        <v>37900</v>
      </c>
    </row>
    <row r="2973" spans="1:25">
      <c r="A2973" s="1" t="str">
        <f t="shared" si="92"/>
        <v>060190019473000</v>
      </c>
      <c r="B2973" s="142" t="s">
        <v>89</v>
      </c>
      <c r="C2973" s="142" t="s">
        <v>838</v>
      </c>
      <c r="D2973" s="142" t="s">
        <v>3366</v>
      </c>
      <c r="E2973" s="142" t="s">
        <v>3367</v>
      </c>
      <c r="F2973" s="142" t="s">
        <v>3455</v>
      </c>
      <c r="G2973" s="142" t="s">
        <v>3456</v>
      </c>
      <c r="H2973" s="142" t="s">
        <v>3457</v>
      </c>
      <c r="I2973" s="142" t="s">
        <v>23</v>
      </c>
      <c r="J2973" s="142">
        <v>2</v>
      </c>
      <c r="K2973" s="142">
        <v>1</v>
      </c>
      <c r="L2973" s="227">
        <v>47330</v>
      </c>
      <c r="M2973" s="227">
        <v>686946</v>
      </c>
      <c r="N2973" s="227">
        <v>22900</v>
      </c>
      <c r="O2973" s="227">
        <v>22900</v>
      </c>
      <c r="P2973" s="227">
        <v>22900</v>
      </c>
      <c r="Q2973" s="227"/>
      <c r="R2973" s="227"/>
      <c r="S2973" s="227"/>
      <c r="T2973" s="227">
        <v>92050</v>
      </c>
      <c r="U2973" s="227">
        <v>1529730</v>
      </c>
      <c r="V2973" s="227">
        <v>193720</v>
      </c>
      <c r="W2973" s="143">
        <v>46030</v>
      </c>
      <c r="X2973" s="143">
        <v>46035</v>
      </c>
      <c r="Y2973">
        <f t="shared" si="93"/>
        <v>22900</v>
      </c>
    </row>
    <row r="2974" spans="1:25">
      <c r="A2974" s="1" t="str">
        <f t="shared" si="92"/>
        <v>060190022634000</v>
      </c>
      <c r="B2974" s="142" t="s">
        <v>89</v>
      </c>
      <c r="C2974" s="142" t="s">
        <v>838</v>
      </c>
      <c r="D2974" s="142" t="s">
        <v>3423</v>
      </c>
      <c r="E2974" s="142" t="s">
        <v>3424</v>
      </c>
      <c r="F2974" s="142" t="s">
        <v>3458</v>
      </c>
      <c r="G2974" s="142" t="s">
        <v>3459</v>
      </c>
      <c r="H2974" s="142" t="s">
        <v>3460</v>
      </c>
      <c r="I2974" s="142" t="s">
        <v>23</v>
      </c>
      <c r="J2974" s="142">
        <v>2</v>
      </c>
      <c r="K2974" s="142">
        <v>1</v>
      </c>
      <c r="L2974" s="227">
        <v>13353</v>
      </c>
      <c r="M2974" s="227">
        <v>300185</v>
      </c>
      <c r="N2974" s="227">
        <v>26900</v>
      </c>
      <c r="O2974" s="227">
        <v>26900</v>
      </c>
      <c r="P2974" s="227">
        <v>26900</v>
      </c>
      <c r="Q2974" s="227"/>
      <c r="R2974" s="227"/>
      <c r="S2974" s="227"/>
      <c r="T2974" s="227">
        <v>43368</v>
      </c>
      <c r="U2974" s="227">
        <v>1130016</v>
      </c>
      <c r="V2974" s="227">
        <v>155071</v>
      </c>
      <c r="W2974" s="143">
        <v>46030</v>
      </c>
      <c r="X2974" s="143">
        <v>46035</v>
      </c>
      <c r="Y2974">
        <f t="shared" si="93"/>
        <v>26900</v>
      </c>
    </row>
    <row r="2975" spans="1:25">
      <c r="A2975" s="1" t="str">
        <f t="shared" si="92"/>
        <v>060190023517000</v>
      </c>
      <c r="B2975" s="142" t="s">
        <v>89</v>
      </c>
      <c r="C2975" s="142" t="s">
        <v>838</v>
      </c>
      <c r="D2975" s="142" t="s">
        <v>3423</v>
      </c>
      <c r="E2975" s="142" t="s">
        <v>3424</v>
      </c>
      <c r="F2975" s="142" t="s">
        <v>3461</v>
      </c>
      <c r="G2975" s="142" t="s">
        <v>3462</v>
      </c>
      <c r="H2975" s="142" t="s">
        <v>3463</v>
      </c>
      <c r="I2975" s="142" t="s">
        <v>23</v>
      </c>
      <c r="J2975" s="142">
        <v>2</v>
      </c>
      <c r="K2975" s="142">
        <v>1</v>
      </c>
      <c r="L2975" s="227">
        <v>12156</v>
      </c>
      <c r="M2975" s="227">
        <v>1006141</v>
      </c>
      <c r="N2975" s="227">
        <v>87900</v>
      </c>
      <c r="O2975" s="227">
        <v>87900</v>
      </c>
      <c r="P2975" s="227">
        <v>87900</v>
      </c>
      <c r="Q2975" s="227"/>
      <c r="R2975" s="227"/>
      <c r="S2975" s="227"/>
      <c r="T2975" s="227">
        <v>18108</v>
      </c>
      <c r="U2975" s="227">
        <v>1366042</v>
      </c>
      <c r="V2975" s="227">
        <v>-132741</v>
      </c>
      <c r="W2975" s="143">
        <v>46035</v>
      </c>
      <c r="X2975" s="143">
        <v>46035</v>
      </c>
      <c r="Y2975">
        <f t="shared" si="93"/>
        <v>87900</v>
      </c>
    </row>
    <row r="2976" spans="1:25">
      <c r="A2976" s="1" t="str">
        <f t="shared" si="92"/>
        <v>060190029200000</v>
      </c>
      <c r="B2976" s="142" t="s">
        <v>89</v>
      </c>
      <c r="C2976" s="142" t="s">
        <v>838</v>
      </c>
      <c r="D2976" s="142" t="s">
        <v>3423</v>
      </c>
      <c r="E2976" s="142" t="s">
        <v>3424</v>
      </c>
      <c r="F2976" s="142" t="s">
        <v>3464</v>
      </c>
      <c r="G2976" s="142" t="s">
        <v>3465</v>
      </c>
      <c r="H2976" s="142" t="s">
        <v>3466</v>
      </c>
      <c r="I2976" s="142" t="s">
        <v>23</v>
      </c>
      <c r="J2976" s="142">
        <v>1</v>
      </c>
      <c r="K2976" s="142">
        <v>1</v>
      </c>
      <c r="L2976" s="227">
        <v>866</v>
      </c>
      <c r="M2976" s="227">
        <v>36912656</v>
      </c>
      <c r="N2976" s="227">
        <v>50500</v>
      </c>
      <c r="O2976" s="227">
        <v>50500</v>
      </c>
      <c r="P2976" s="227">
        <v>50500</v>
      </c>
      <c r="Q2976" s="227"/>
      <c r="R2976" s="227"/>
      <c r="S2976" s="227"/>
      <c r="T2976" s="227">
        <v>21</v>
      </c>
      <c r="U2976" s="227">
        <v>1047900</v>
      </c>
      <c r="V2976" s="227">
        <v>152789</v>
      </c>
      <c r="W2976" s="143">
        <v>45995</v>
      </c>
      <c r="X2976" s="143">
        <v>46035</v>
      </c>
      <c r="Y2976">
        <f t="shared" si="93"/>
        <v>50500</v>
      </c>
    </row>
    <row r="2977" spans="1:25">
      <c r="A2977" s="1" t="str">
        <f t="shared" si="92"/>
        <v>060190032080000</v>
      </c>
      <c r="B2977" s="142" t="s">
        <v>89</v>
      </c>
      <c r="C2977" s="142" t="s">
        <v>838</v>
      </c>
      <c r="D2977" s="142" t="s">
        <v>3377</v>
      </c>
      <c r="E2977" s="142" t="s">
        <v>3378</v>
      </c>
      <c r="F2977" s="142" t="s">
        <v>3467</v>
      </c>
      <c r="G2977" s="142" t="s">
        <v>3468</v>
      </c>
      <c r="H2977" s="142" t="s">
        <v>3469</v>
      </c>
      <c r="I2977" s="142" t="s">
        <v>23</v>
      </c>
      <c r="J2977" s="142">
        <v>2</v>
      </c>
      <c r="K2977" s="142">
        <v>1</v>
      </c>
      <c r="L2977" s="227"/>
      <c r="M2977" s="227"/>
      <c r="N2977" s="227">
        <v>132900</v>
      </c>
      <c r="O2977" s="227">
        <v>132900</v>
      </c>
      <c r="P2977" s="227">
        <v>132900</v>
      </c>
      <c r="Q2977" s="227"/>
      <c r="R2977" s="227"/>
      <c r="S2977" s="227"/>
      <c r="T2977" s="227"/>
      <c r="U2977" s="227"/>
      <c r="V2977" s="227"/>
      <c r="W2977" s="143"/>
      <c r="X2977" s="143">
        <v>46022</v>
      </c>
      <c r="Y2977">
        <f t="shared" si="93"/>
        <v>132900</v>
      </c>
    </row>
    <row r="2978" spans="1:25">
      <c r="A2978" s="1" t="str">
        <f t="shared" si="92"/>
        <v>060190034058000</v>
      </c>
      <c r="B2978" s="142" t="s">
        <v>89</v>
      </c>
      <c r="C2978" s="142" t="s">
        <v>838</v>
      </c>
      <c r="D2978" s="142" t="s">
        <v>3377</v>
      </c>
      <c r="E2978" s="142" t="s">
        <v>3378</v>
      </c>
      <c r="F2978" s="142" t="s">
        <v>3470</v>
      </c>
      <c r="G2978" s="142" t="s">
        <v>3471</v>
      </c>
      <c r="H2978" s="142" t="s">
        <v>3472</v>
      </c>
      <c r="I2978" s="142" t="s">
        <v>23</v>
      </c>
      <c r="J2978" s="142">
        <v>1</v>
      </c>
      <c r="K2978" s="142">
        <v>1</v>
      </c>
      <c r="L2978" s="227">
        <v>72</v>
      </c>
      <c r="M2978" s="227">
        <v>2570248</v>
      </c>
      <c r="N2978" s="227">
        <v>44900</v>
      </c>
      <c r="O2978" s="227">
        <v>44900</v>
      </c>
      <c r="P2978" s="227">
        <v>44900</v>
      </c>
      <c r="Q2978" s="227"/>
      <c r="R2978" s="227"/>
      <c r="S2978" s="227"/>
      <c r="T2978" s="227">
        <v>22</v>
      </c>
      <c r="U2978" s="227">
        <v>741700</v>
      </c>
      <c r="V2978" s="227">
        <v>-43654</v>
      </c>
      <c r="W2978" s="143">
        <v>46033</v>
      </c>
      <c r="X2978" s="143">
        <v>46034</v>
      </c>
      <c r="Y2978">
        <f t="shared" si="93"/>
        <v>44900</v>
      </c>
    </row>
    <row r="2979" spans="1:25">
      <c r="A2979" s="1" t="str">
        <f t="shared" si="92"/>
        <v>060190034238000</v>
      </c>
      <c r="B2979" s="142" t="s">
        <v>89</v>
      </c>
      <c r="C2979" s="142" t="s">
        <v>838</v>
      </c>
      <c r="D2979" s="142" t="s">
        <v>3377</v>
      </c>
      <c r="E2979" s="142" t="s">
        <v>3378</v>
      </c>
      <c r="F2979" s="142" t="s">
        <v>3473</v>
      </c>
      <c r="G2979" s="142" t="s">
        <v>3474</v>
      </c>
      <c r="H2979" s="142" t="s">
        <v>3475</v>
      </c>
      <c r="I2979" s="142" t="s">
        <v>23</v>
      </c>
      <c r="J2979" s="142">
        <v>2</v>
      </c>
      <c r="K2979" s="142">
        <v>1</v>
      </c>
      <c r="L2979" s="227"/>
      <c r="M2979" s="227"/>
      <c r="N2979" s="227">
        <v>129900</v>
      </c>
      <c r="O2979" s="227">
        <v>129900</v>
      </c>
      <c r="P2979" s="227">
        <v>129900</v>
      </c>
      <c r="Q2979" s="227"/>
      <c r="R2979" s="227"/>
      <c r="S2979" s="227"/>
      <c r="T2979" s="227"/>
      <c r="U2979" s="227"/>
      <c r="V2979" s="227"/>
      <c r="W2979" s="143"/>
      <c r="X2979" s="143">
        <v>46035</v>
      </c>
      <c r="Y2979">
        <f t="shared" si="93"/>
        <v>129900</v>
      </c>
    </row>
    <row r="2980" spans="1:25">
      <c r="A2980" s="1" t="str">
        <f t="shared" si="92"/>
        <v>060190041234000</v>
      </c>
      <c r="B2980" s="142" t="s">
        <v>89</v>
      </c>
      <c r="C2980" s="142" t="s">
        <v>838</v>
      </c>
      <c r="D2980" s="142" t="s">
        <v>3377</v>
      </c>
      <c r="E2980" s="142" t="s">
        <v>3378</v>
      </c>
      <c r="F2980" s="142" t="s">
        <v>3476</v>
      </c>
      <c r="G2980" s="142" t="s">
        <v>3477</v>
      </c>
      <c r="H2980" s="142" t="s">
        <v>3478</v>
      </c>
      <c r="I2980" s="142" t="s">
        <v>21</v>
      </c>
      <c r="J2980" s="142">
        <v>1</v>
      </c>
      <c r="K2980" s="142">
        <v>1</v>
      </c>
      <c r="L2980" s="227">
        <v>5</v>
      </c>
      <c r="M2980" s="227">
        <v>102673</v>
      </c>
      <c r="N2980" s="227">
        <v>24900</v>
      </c>
      <c r="O2980" s="227">
        <v>24900</v>
      </c>
      <c r="P2980" s="227">
        <v>24900</v>
      </c>
      <c r="Q2980" s="227"/>
      <c r="R2980" s="227"/>
      <c r="S2980" s="227"/>
      <c r="T2980" s="227">
        <v>21</v>
      </c>
      <c r="U2980" s="227">
        <v>522900</v>
      </c>
      <c r="V2980" s="227">
        <v>91676</v>
      </c>
      <c r="W2980" s="143">
        <v>46034</v>
      </c>
      <c r="X2980" s="143">
        <v>46035</v>
      </c>
      <c r="Y2980">
        <f t="shared" si="93"/>
        <v>24900</v>
      </c>
    </row>
    <row r="2981" spans="1:25">
      <c r="A2981" s="1" t="str">
        <f t="shared" si="92"/>
        <v>060190042823000</v>
      </c>
      <c r="B2981" s="142" t="s">
        <v>89</v>
      </c>
      <c r="C2981" s="142" t="s">
        <v>838</v>
      </c>
      <c r="D2981" s="142" t="s">
        <v>3423</v>
      </c>
      <c r="E2981" s="142" t="s">
        <v>3424</v>
      </c>
      <c r="F2981" s="142" t="s">
        <v>3479</v>
      </c>
      <c r="G2981" s="142" t="s">
        <v>3480</v>
      </c>
      <c r="H2981" s="142" t="s">
        <v>3481</v>
      </c>
      <c r="I2981" s="142" t="s">
        <v>23</v>
      </c>
      <c r="J2981" s="142">
        <v>2</v>
      </c>
      <c r="K2981" s="142">
        <v>1</v>
      </c>
      <c r="L2981" s="227">
        <v>361105</v>
      </c>
      <c r="M2981" s="227">
        <v>22387141</v>
      </c>
      <c r="N2981" s="227">
        <v>79900</v>
      </c>
      <c r="O2981" s="227">
        <v>79900</v>
      </c>
      <c r="P2981" s="227">
        <v>79900</v>
      </c>
      <c r="Q2981" s="227"/>
      <c r="R2981" s="227"/>
      <c r="S2981" s="227"/>
      <c r="T2981" s="227">
        <v>51867</v>
      </c>
      <c r="U2981" s="227">
        <v>3350960</v>
      </c>
      <c r="V2981" s="227">
        <v>135403</v>
      </c>
      <c r="W2981" s="143">
        <v>46031</v>
      </c>
      <c r="X2981" s="143">
        <v>46035</v>
      </c>
      <c r="Y2981">
        <f t="shared" si="93"/>
        <v>79900</v>
      </c>
    </row>
    <row r="2982" spans="1:25">
      <c r="A2982" s="1" t="str">
        <f t="shared" si="92"/>
        <v>060190042946000</v>
      </c>
      <c r="B2982" s="142" t="s">
        <v>89</v>
      </c>
      <c r="C2982" s="142" t="s">
        <v>838</v>
      </c>
      <c r="D2982" s="142" t="s">
        <v>3388</v>
      </c>
      <c r="E2982" s="142" t="s">
        <v>3389</v>
      </c>
      <c r="F2982" s="142" t="s">
        <v>3482</v>
      </c>
      <c r="G2982" s="142" t="s">
        <v>3483</v>
      </c>
      <c r="H2982" s="142" t="s">
        <v>3484</v>
      </c>
      <c r="I2982" s="142" t="s">
        <v>23</v>
      </c>
      <c r="J2982" s="142">
        <v>2</v>
      </c>
      <c r="K2982" s="142">
        <v>1</v>
      </c>
      <c r="L2982" s="227">
        <v>18174</v>
      </c>
      <c r="M2982" s="227">
        <v>402767</v>
      </c>
      <c r="N2982" s="227">
        <v>24900</v>
      </c>
      <c r="O2982" s="227">
        <v>24900</v>
      </c>
      <c r="P2982" s="227">
        <v>24900</v>
      </c>
      <c r="Q2982" s="227"/>
      <c r="R2982" s="227"/>
      <c r="S2982" s="227"/>
      <c r="T2982" s="227">
        <v>19344</v>
      </c>
      <c r="U2982" s="227">
        <v>465659</v>
      </c>
      <c r="V2982" s="227">
        <v>36962</v>
      </c>
      <c r="W2982" s="143">
        <v>46030</v>
      </c>
      <c r="X2982" s="143">
        <v>46035</v>
      </c>
      <c r="Y2982">
        <f t="shared" si="93"/>
        <v>24900</v>
      </c>
    </row>
    <row r="2983" spans="1:25">
      <c r="A2983" s="1" t="str">
        <f t="shared" si="92"/>
        <v>060190049060000</v>
      </c>
      <c r="B2983" s="142" t="s">
        <v>89</v>
      </c>
      <c r="C2983" s="142" t="s">
        <v>838</v>
      </c>
      <c r="D2983" s="142" t="s">
        <v>3377</v>
      </c>
      <c r="E2983" s="142" t="s">
        <v>3378</v>
      </c>
      <c r="F2983" s="142" t="s">
        <v>3485</v>
      </c>
      <c r="G2983" s="142" t="s">
        <v>3486</v>
      </c>
      <c r="H2983" s="142" t="s">
        <v>3487</v>
      </c>
      <c r="I2983" s="142" t="s">
        <v>23</v>
      </c>
      <c r="J2983" s="142">
        <v>2</v>
      </c>
      <c r="K2983" s="142">
        <v>1</v>
      </c>
      <c r="L2983" s="227">
        <v>24000</v>
      </c>
      <c r="M2983" s="227">
        <v>2928000</v>
      </c>
      <c r="N2983" s="227">
        <v>122900</v>
      </c>
      <c r="O2983" s="227">
        <v>122900</v>
      </c>
      <c r="P2983" s="227">
        <v>122900</v>
      </c>
      <c r="Q2983" s="227"/>
      <c r="R2983" s="227"/>
      <c r="S2983" s="227"/>
      <c r="T2983" s="227">
        <v>0</v>
      </c>
      <c r="U2983" s="227">
        <v>0</v>
      </c>
      <c r="V2983" s="227">
        <v>0</v>
      </c>
      <c r="W2983" s="143">
        <v>45818</v>
      </c>
      <c r="X2983" s="143">
        <v>45994</v>
      </c>
      <c r="Y2983">
        <f t="shared" si="93"/>
        <v>122900</v>
      </c>
    </row>
    <row r="2984" spans="1:25">
      <c r="A2984" s="1" t="str">
        <f t="shared" si="92"/>
        <v>060190049074000</v>
      </c>
      <c r="B2984" s="142" t="s">
        <v>89</v>
      </c>
      <c r="C2984" s="142" t="s">
        <v>838</v>
      </c>
      <c r="D2984" s="142" t="s">
        <v>3377</v>
      </c>
      <c r="E2984" s="142" t="s">
        <v>3378</v>
      </c>
      <c r="F2984" s="142" t="s">
        <v>3488</v>
      </c>
      <c r="G2984" s="142" t="s">
        <v>3489</v>
      </c>
      <c r="H2984" s="142" t="s">
        <v>3490</v>
      </c>
      <c r="I2984" s="142" t="s">
        <v>23</v>
      </c>
      <c r="J2984" s="142">
        <v>2</v>
      </c>
      <c r="K2984" s="142">
        <v>1</v>
      </c>
      <c r="L2984" s="227">
        <v>52198</v>
      </c>
      <c r="M2984" s="227">
        <v>5351654</v>
      </c>
      <c r="N2984" s="227">
        <v>106900</v>
      </c>
      <c r="O2984" s="227">
        <v>106900</v>
      </c>
      <c r="P2984" s="227">
        <v>106900</v>
      </c>
      <c r="Q2984" s="227"/>
      <c r="R2984" s="227"/>
      <c r="S2984" s="227"/>
      <c r="T2984" s="227">
        <v>28082</v>
      </c>
      <c r="U2984" s="227">
        <v>3001965</v>
      </c>
      <c r="V2984" s="227">
        <v>122829</v>
      </c>
      <c r="W2984" s="143">
        <v>45761</v>
      </c>
      <c r="X2984" s="143">
        <v>46035</v>
      </c>
      <c r="Y2984">
        <f t="shared" si="93"/>
        <v>106900</v>
      </c>
    </row>
    <row r="2985" spans="1:25">
      <c r="A2985" s="1" t="str">
        <f t="shared" si="92"/>
        <v>060190049618000</v>
      </c>
      <c r="B2985" s="142" t="s">
        <v>89</v>
      </c>
      <c r="C2985" s="142" t="s">
        <v>838</v>
      </c>
      <c r="D2985" s="142" t="s">
        <v>3423</v>
      </c>
      <c r="E2985" s="142" t="s">
        <v>3424</v>
      </c>
      <c r="F2985" s="142" t="s">
        <v>3491</v>
      </c>
      <c r="G2985" s="142" t="s">
        <v>3492</v>
      </c>
      <c r="H2985" s="142" t="s">
        <v>3493</v>
      </c>
      <c r="I2985" s="142" t="s">
        <v>23</v>
      </c>
      <c r="J2985" s="142">
        <v>2</v>
      </c>
      <c r="K2985" s="142">
        <v>1</v>
      </c>
      <c r="L2985" s="227">
        <v>18000</v>
      </c>
      <c r="M2985" s="227">
        <v>1675290</v>
      </c>
      <c r="N2985" s="227">
        <v>99900</v>
      </c>
      <c r="O2985" s="227">
        <v>92900</v>
      </c>
      <c r="P2985" s="227">
        <v>92900</v>
      </c>
      <c r="Q2985" s="227"/>
      <c r="R2985" s="227"/>
      <c r="S2985" s="227"/>
      <c r="T2985" s="227">
        <v>0</v>
      </c>
      <c r="U2985" s="227">
        <v>0</v>
      </c>
      <c r="V2985" s="227">
        <v>0</v>
      </c>
      <c r="W2985" s="143">
        <v>45760</v>
      </c>
      <c r="X2985" s="143">
        <v>46010</v>
      </c>
      <c r="Y2985">
        <f t="shared" si="93"/>
        <v>92900</v>
      </c>
    </row>
    <row r="2986" spans="1:25">
      <c r="A2986" s="1" t="str">
        <f t="shared" si="92"/>
        <v>060191001860000</v>
      </c>
      <c r="B2986" s="142" t="s">
        <v>89</v>
      </c>
      <c r="C2986" s="142" t="s">
        <v>838</v>
      </c>
      <c r="D2986" s="142" t="s">
        <v>3494</v>
      </c>
      <c r="E2986" s="142" t="s">
        <v>2486</v>
      </c>
      <c r="F2986" s="142" t="s">
        <v>36</v>
      </c>
      <c r="G2986" s="142" t="s">
        <v>2487</v>
      </c>
      <c r="H2986" s="142" t="s">
        <v>2488</v>
      </c>
      <c r="I2986" s="142" t="s">
        <v>23</v>
      </c>
      <c r="J2986" s="142">
        <v>1</v>
      </c>
      <c r="K2986" s="142">
        <v>30</v>
      </c>
      <c r="L2986" s="227"/>
      <c r="M2986" s="227"/>
      <c r="N2986" s="227">
        <v>46800</v>
      </c>
      <c r="O2986" s="227">
        <v>46800</v>
      </c>
      <c r="P2986" s="227">
        <v>1404000</v>
      </c>
      <c r="Q2986" s="227"/>
      <c r="R2986" s="227"/>
      <c r="S2986" s="227"/>
      <c r="T2986" s="227"/>
      <c r="U2986" s="227"/>
      <c r="V2986" s="227"/>
      <c r="W2986" s="143">
        <v>45922</v>
      </c>
      <c r="X2986" s="143">
        <v>45925</v>
      </c>
      <c r="Y2986">
        <f t="shared" si="93"/>
        <v>1404000</v>
      </c>
    </row>
    <row r="2987" spans="1:25">
      <c r="A2987" s="1" t="str">
        <f t="shared" si="92"/>
        <v>060191001865000</v>
      </c>
      <c r="B2987" s="142" t="s">
        <v>89</v>
      </c>
      <c r="C2987" s="142" t="s">
        <v>838</v>
      </c>
      <c r="D2987" s="142" t="s">
        <v>3494</v>
      </c>
      <c r="E2987" s="142" t="s">
        <v>2486</v>
      </c>
      <c r="F2987" s="142" t="s">
        <v>73</v>
      </c>
      <c r="G2987" s="142" t="s">
        <v>2661</v>
      </c>
      <c r="H2987" s="142" t="s">
        <v>2662</v>
      </c>
      <c r="I2987" s="142" t="s">
        <v>21</v>
      </c>
      <c r="J2987" s="142">
        <v>1</v>
      </c>
      <c r="K2987" s="142">
        <v>30</v>
      </c>
      <c r="L2987" s="227">
        <v>399</v>
      </c>
      <c r="M2987" s="227">
        <v>10575001</v>
      </c>
      <c r="N2987" s="227">
        <v>32500</v>
      </c>
      <c r="O2987" s="227">
        <v>32400</v>
      </c>
      <c r="P2987" s="227">
        <v>972000</v>
      </c>
      <c r="Q2987" s="227">
        <v>30</v>
      </c>
      <c r="R2987" s="227">
        <v>2200</v>
      </c>
      <c r="S2987" s="227">
        <v>906000</v>
      </c>
      <c r="T2987" s="227">
        <v>0</v>
      </c>
      <c r="U2987" s="227">
        <v>0</v>
      </c>
      <c r="V2987" s="227">
        <v>0</v>
      </c>
      <c r="W2987" s="143">
        <v>45469</v>
      </c>
      <c r="X2987" s="143">
        <v>46010</v>
      </c>
      <c r="Y2987">
        <f t="shared" si="93"/>
        <v>906000</v>
      </c>
    </row>
    <row r="2988" spans="1:25">
      <c r="A2988" s="1" t="str">
        <f t="shared" si="92"/>
        <v>060191002106000</v>
      </c>
      <c r="B2988" s="142" t="s">
        <v>89</v>
      </c>
      <c r="C2988" s="142" t="s">
        <v>838</v>
      </c>
      <c r="D2988" s="142" t="s">
        <v>3495</v>
      </c>
      <c r="E2988" s="142" t="s">
        <v>3496</v>
      </c>
      <c r="F2988" s="142" t="s">
        <v>134</v>
      </c>
      <c r="G2988" s="142" t="s">
        <v>135</v>
      </c>
      <c r="H2988" s="142" t="s">
        <v>136</v>
      </c>
      <c r="I2988" s="142" t="s">
        <v>21</v>
      </c>
      <c r="J2988" s="142">
        <v>1</v>
      </c>
      <c r="K2988" s="142">
        <v>20</v>
      </c>
      <c r="L2988" s="227">
        <v>46634</v>
      </c>
      <c r="M2988" s="227">
        <v>375400326</v>
      </c>
      <c r="N2988" s="227">
        <v>10600</v>
      </c>
      <c r="O2988" s="227">
        <v>9200</v>
      </c>
      <c r="P2988" s="227">
        <v>184000</v>
      </c>
      <c r="Q2988" s="227">
        <v>20</v>
      </c>
      <c r="R2988" s="227">
        <v>250</v>
      </c>
      <c r="S2988" s="227">
        <v>179000</v>
      </c>
      <c r="T2988" s="227">
        <v>4562</v>
      </c>
      <c r="U2988" s="227">
        <v>37083400</v>
      </c>
      <c r="V2988" s="227">
        <v>359630</v>
      </c>
      <c r="W2988" s="143">
        <v>46021</v>
      </c>
      <c r="X2988" s="143">
        <v>46035</v>
      </c>
      <c r="Y2988">
        <f t="shared" si="93"/>
        <v>179000</v>
      </c>
    </row>
    <row r="2989" spans="1:25">
      <c r="A2989" s="1" t="str">
        <f t="shared" si="92"/>
        <v>060191004890000</v>
      </c>
      <c r="B2989" s="142" t="s">
        <v>89</v>
      </c>
      <c r="C2989" s="142" t="s">
        <v>838</v>
      </c>
      <c r="D2989" s="142" t="s">
        <v>3497</v>
      </c>
      <c r="E2989" s="142" t="s">
        <v>24</v>
      </c>
      <c r="F2989" s="142" t="s">
        <v>140</v>
      </c>
      <c r="G2989" s="142" t="s">
        <v>3498</v>
      </c>
      <c r="H2989" s="142" t="s">
        <v>141</v>
      </c>
      <c r="I2989" s="142" t="s">
        <v>21</v>
      </c>
      <c r="J2989" s="142">
        <v>1</v>
      </c>
      <c r="K2989" s="142">
        <v>20</v>
      </c>
      <c r="L2989" s="227">
        <v>2872</v>
      </c>
      <c r="M2989" s="227">
        <v>12033297</v>
      </c>
      <c r="N2989" s="227">
        <v>5400</v>
      </c>
      <c r="O2989" s="227">
        <v>5400</v>
      </c>
      <c r="P2989" s="227">
        <v>108000</v>
      </c>
      <c r="Q2989" s="227"/>
      <c r="R2989" s="227"/>
      <c r="S2989" s="227"/>
      <c r="T2989" s="227">
        <v>979</v>
      </c>
      <c r="U2989" s="227">
        <v>4562523</v>
      </c>
      <c r="V2989" s="227">
        <v>460644</v>
      </c>
      <c r="W2989" s="143">
        <v>46010</v>
      </c>
      <c r="X2989" s="143">
        <v>46035</v>
      </c>
      <c r="Y2989">
        <f t="shared" si="93"/>
        <v>108000</v>
      </c>
    </row>
    <row r="2990" spans="1:25">
      <c r="A2990" s="1" t="str">
        <f t="shared" si="92"/>
        <v>060191004893000</v>
      </c>
      <c r="B2990" s="142" t="s">
        <v>89</v>
      </c>
      <c r="C2990" s="142" t="s">
        <v>838</v>
      </c>
      <c r="D2990" s="142" t="s">
        <v>3497</v>
      </c>
      <c r="E2990" s="142" t="s">
        <v>24</v>
      </c>
      <c r="F2990" s="142" t="s">
        <v>144</v>
      </c>
      <c r="G2990" s="142" t="s">
        <v>145</v>
      </c>
      <c r="H2990" s="142" t="s">
        <v>146</v>
      </c>
      <c r="I2990" s="142" t="s">
        <v>23</v>
      </c>
      <c r="J2990" s="142">
        <v>1</v>
      </c>
      <c r="K2990" s="142">
        <v>20</v>
      </c>
      <c r="L2990" s="227">
        <v>143</v>
      </c>
      <c r="M2990" s="227">
        <v>720722</v>
      </c>
      <c r="N2990" s="227">
        <v>6900</v>
      </c>
      <c r="O2990" s="227">
        <v>6400</v>
      </c>
      <c r="P2990" s="227">
        <v>128000</v>
      </c>
      <c r="Q2990" s="227">
        <v>20</v>
      </c>
      <c r="R2990" s="227">
        <v>525</v>
      </c>
      <c r="S2990" s="227">
        <v>117500</v>
      </c>
      <c r="T2990" s="227">
        <v>2961</v>
      </c>
      <c r="U2990" s="227">
        <v>15911621</v>
      </c>
      <c r="V2990" s="227">
        <v>988144</v>
      </c>
      <c r="W2990" s="143">
        <v>45967</v>
      </c>
      <c r="X2990" s="143">
        <v>46035</v>
      </c>
      <c r="Y2990">
        <f t="shared" si="93"/>
        <v>117500</v>
      </c>
    </row>
    <row r="2991" spans="1:25">
      <c r="A2991" s="1" t="str">
        <f t="shared" si="92"/>
        <v>060191005627000</v>
      </c>
      <c r="B2991" s="142" t="s">
        <v>89</v>
      </c>
      <c r="C2991" s="142" t="s">
        <v>838</v>
      </c>
      <c r="D2991" s="142" t="s">
        <v>3495</v>
      </c>
      <c r="E2991" s="142" t="s">
        <v>3496</v>
      </c>
      <c r="F2991" s="142" t="s">
        <v>475</v>
      </c>
      <c r="G2991" s="142" t="s">
        <v>476</v>
      </c>
      <c r="H2991" s="142" t="s">
        <v>477</v>
      </c>
      <c r="I2991" s="142" t="s">
        <v>21</v>
      </c>
      <c r="J2991" s="142">
        <v>1</v>
      </c>
      <c r="K2991" s="142">
        <v>12</v>
      </c>
      <c r="L2991" s="227">
        <v>36</v>
      </c>
      <c r="M2991" s="227">
        <v>426123</v>
      </c>
      <c r="N2991" s="227">
        <v>15700</v>
      </c>
      <c r="O2991" s="227">
        <v>15700</v>
      </c>
      <c r="P2991" s="227">
        <v>188400</v>
      </c>
      <c r="Q2991" s="227"/>
      <c r="R2991" s="227"/>
      <c r="S2991" s="227"/>
      <c r="T2991" s="227">
        <v>18</v>
      </c>
      <c r="U2991" s="227">
        <v>238919</v>
      </c>
      <c r="V2991" s="227">
        <v>25857</v>
      </c>
      <c r="W2991" s="143">
        <v>45756</v>
      </c>
      <c r="X2991" s="143">
        <v>46034</v>
      </c>
      <c r="Y2991">
        <f t="shared" si="93"/>
        <v>188400</v>
      </c>
    </row>
    <row r="2992" spans="1:25">
      <c r="A2992" s="1" t="str">
        <f t="shared" si="92"/>
        <v>060191005725000</v>
      </c>
      <c r="B2992" s="142" t="s">
        <v>89</v>
      </c>
      <c r="C2992" s="142" t="s">
        <v>838</v>
      </c>
      <c r="D2992" s="142" t="s">
        <v>3497</v>
      </c>
      <c r="E2992" s="142" t="s">
        <v>24</v>
      </c>
      <c r="F2992" s="142" t="s">
        <v>150</v>
      </c>
      <c r="G2992" s="142" t="s">
        <v>3499</v>
      </c>
      <c r="H2992" s="142" t="s">
        <v>151</v>
      </c>
      <c r="I2992" s="142" t="s">
        <v>23</v>
      </c>
      <c r="J2992" s="142">
        <v>1</v>
      </c>
      <c r="K2992" s="142">
        <v>10</v>
      </c>
      <c r="L2992" s="227">
        <v>4214</v>
      </c>
      <c r="M2992" s="227">
        <v>54151927</v>
      </c>
      <c r="N2992" s="227">
        <v>16000</v>
      </c>
      <c r="O2992" s="227">
        <v>16000</v>
      </c>
      <c r="P2992" s="227">
        <v>160000</v>
      </c>
      <c r="Q2992" s="227">
        <v>10</v>
      </c>
      <c r="R2992" s="227">
        <v>1100</v>
      </c>
      <c r="S2992" s="227">
        <v>149000</v>
      </c>
      <c r="T2992" s="227">
        <v>646</v>
      </c>
      <c r="U2992" s="227">
        <v>8839856</v>
      </c>
      <c r="V2992" s="227">
        <v>538445</v>
      </c>
      <c r="W2992" s="143">
        <v>46028</v>
      </c>
      <c r="X2992" s="143">
        <v>46035</v>
      </c>
      <c r="Y2992">
        <f t="shared" si="93"/>
        <v>149000</v>
      </c>
    </row>
    <row r="2993" spans="1:25">
      <c r="A2993" s="1" t="str">
        <f t="shared" si="92"/>
        <v>060191005726000</v>
      </c>
      <c r="B2993" s="142" t="s">
        <v>89</v>
      </c>
      <c r="C2993" s="142" t="s">
        <v>838</v>
      </c>
      <c r="D2993" s="142" t="s">
        <v>3497</v>
      </c>
      <c r="E2993" s="142" t="s">
        <v>24</v>
      </c>
      <c r="F2993" s="142" t="s">
        <v>154</v>
      </c>
      <c r="G2993" s="142" t="s">
        <v>155</v>
      </c>
      <c r="H2993" s="142" t="s">
        <v>156</v>
      </c>
      <c r="I2993" s="142" t="s">
        <v>23</v>
      </c>
      <c r="J2993" s="142">
        <v>1</v>
      </c>
      <c r="K2993" s="142">
        <v>10</v>
      </c>
      <c r="L2993" s="227">
        <v>1575</v>
      </c>
      <c r="M2993" s="227">
        <v>27953002</v>
      </c>
      <c r="N2993" s="227">
        <v>21500</v>
      </c>
      <c r="O2993" s="227">
        <v>21500</v>
      </c>
      <c r="P2993" s="227">
        <v>215000</v>
      </c>
      <c r="Q2993" s="227">
        <v>10</v>
      </c>
      <c r="R2993" s="227">
        <v>100</v>
      </c>
      <c r="S2993" s="227">
        <v>214000</v>
      </c>
      <c r="T2993" s="227">
        <v>494</v>
      </c>
      <c r="U2993" s="227">
        <v>9364297</v>
      </c>
      <c r="V2993" s="227">
        <v>596816</v>
      </c>
      <c r="W2993" s="143">
        <v>45995</v>
      </c>
      <c r="X2993" s="143">
        <v>46035</v>
      </c>
      <c r="Y2993">
        <f t="shared" si="93"/>
        <v>214000</v>
      </c>
    </row>
    <row r="2994" spans="1:25">
      <c r="A2994" s="1" t="str">
        <f t="shared" si="92"/>
        <v>060191006631000</v>
      </c>
      <c r="B2994" s="142" t="s">
        <v>89</v>
      </c>
      <c r="C2994" s="142" t="s">
        <v>838</v>
      </c>
      <c r="D2994" s="142" t="s">
        <v>3500</v>
      </c>
      <c r="E2994" s="142" t="s">
        <v>3501</v>
      </c>
      <c r="F2994" s="142" t="s">
        <v>3502</v>
      </c>
      <c r="G2994" s="142" t="s">
        <v>3503</v>
      </c>
      <c r="H2994" s="142" t="s">
        <v>3504</v>
      </c>
      <c r="I2994" s="142" t="s">
        <v>23</v>
      </c>
      <c r="J2994" s="142">
        <v>1</v>
      </c>
      <c r="K2994" s="142">
        <v>28</v>
      </c>
      <c r="L2994" s="227">
        <v>155</v>
      </c>
      <c r="M2994" s="227">
        <v>3146172</v>
      </c>
      <c r="N2994" s="227">
        <v>29000</v>
      </c>
      <c r="O2994" s="227">
        <v>22500</v>
      </c>
      <c r="P2994" s="227">
        <v>630000</v>
      </c>
      <c r="Q2994" s="227"/>
      <c r="R2994" s="227"/>
      <c r="S2994" s="227"/>
      <c r="T2994" s="227">
        <v>7</v>
      </c>
      <c r="U2994" s="227">
        <v>141892</v>
      </c>
      <c r="V2994" s="227">
        <v>-193</v>
      </c>
      <c r="W2994" s="143">
        <v>45729</v>
      </c>
      <c r="X2994" s="143">
        <v>46035</v>
      </c>
      <c r="Y2994">
        <f t="shared" si="93"/>
        <v>630000</v>
      </c>
    </row>
    <row r="2995" spans="1:25">
      <c r="A2995" s="1" t="str">
        <f t="shared" si="92"/>
        <v>060191007324000</v>
      </c>
      <c r="B2995" s="142" t="s">
        <v>89</v>
      </c>
      <c r="C2995" s="142" t="s">
        <v>838</v>
      </c>
      <c r="D2995" s="142" t="s">
        <v>3500</v>
      </c>
      <c r="E2995" s="142" t="s">
        <v>3501</v>
      </c>
      <c r="F2995" s="142" t="s">
        <v>3505</v>
      </c>
      <c r="G2995" s="142" t="s">
        <v>3506</v>
      </c>
      <c r="H2995" s="142" t="s">
        <v>3507</v>
      </c>
      <c r="I2995" s="142" t="s">
        <v>23</v>
      </c>
      <c r="J2995" s="142">
        <v>1</v>
      </c>
      <c r="K2995" s="142">
        <v>12</v>
      </c>
      <c r="L2995" s="227">
        <v>20</v>
      </c>
      <c r="M2995" s="227">
        <v>516394</v>
      </c>
      <c r="N2995" s="227">
        <v>42400</v>
      </c>
      <c r="O2995" s="227">
        <v>29000</v>
      </c>
      <c r="P2995" s="227">
        <v>348000</v>
      </c>
      <c r="Q2995" s="227"/>
      <c r="R2995" s="227"/>
      <c r="S2995" s="227"/>
      <c r="T2995" s="227">
        <v>5</v>
      </c>
      <c r="U2995" s="227">
        <v>190991</v>
      </c>
      <c r="V2995" s="227">
        <v>61893</v>
      </c>
      <c r="W2995" s="143">
        <v>45776</v>
      </c>
      <c r="X2995" s="143">
        <v>46033</v>
      </c>
      <c r="Y2995">
        <f t="shared" si="93"/>
        <v>348000</v>
      </c>
    </row>
    <row r="2996" spans="1:25">
      <c r="A2996" s="1" t="str">
        <f t="shared" si="92"/>
        <v>060191008681000</v>
      </c>
      <c r="B2996" s="142" t="s">
        <v>89</v>
      </c>
      <c r="C2996" s="142" t="s">
        <v>838</v>
      </c>
      <c r="D2996" s="142" t="s">
        <v>3500</v>
      </c>
      <c r="E2996" s="142" t="s">
        <v>3501</v>
      </c>
      <c r="F2996" s="142" t="s">
        <v>3508</v>
      </c>
      <c r="G2996" s="142" t="s">
        <v>3509</v>
      </c>
      <c r="H2996" s="142" t="s">
        <v>3510</v>
      </c>
      <c r="I2996" s="142" t="s">
        <v>21</v>
      </c>
      <c r="J2996" s="142">
        <v>1</v>
      </c>
      <c r="K2996" s="142">
        <v>100</v>
      </c>
      <c r="L2996" s="227">
        <v>74</v>
      </c>
      <c r="M2996" s="227">
        <v>1295000</v>
      </c>
      <c r="N2996" s="227">
        <v>24400</v>
      </c>
      <c r="O2996" s="227">
        <v>19900</v>
      </c>
      <c r="P2996" s="227">
        <v>1990000</v>
      </c>
      <c r="Q2996" s="227"/>
      <c r="R2996" s="227"/>
      <c r="S2996" s="227"/>
      <c r="T2996" s="227">
        <v>33</v>
      </c>
      <c r="U2996" s="227">
        <v>588378</v>
      </c>
      <c r="V2996" s="227">
        <v>10878</v>
      </c>
      <c r="W2996" s="143">
        <v>45822</v>
      </c>
      <c r="X2996" s="143">
        <v>46034</v>
      </c>
      <c r="Y2996">
        <f t="shared" si="93"/>
        <v>1990000</v>
      </c>
    </row>
    <row r="2997" spans="1:25">
      <c r="A2997" s="1" t="str">
        <f t="shared" si="92"/>
        <v>060191012362000</v>
      </c>
      <c r="B2997" s="142" t="s">
        <v>89</v>
      </c>
      <c r="C2997" s="142" t="s">
        <v>838</v>
      </c>
      <c r="D2997" s="142" t="s">
        <v>3511</v>
      </c>
      <c r="E2997" s="142" t="s">
        <v>3512</v>
      </c>
      <c r="F2997" s="142" t="s">
        <v>3513</v>
      </c>
      <c r="G2997" s="142" t="s">
        <v>3514</v>
      </c>
      <c r="H2997" s="142" t="s">
        <v>3515</v>
      </c>
      <c r="I2997" s="142" t="s">
        <v>21</v>
      </c>
      <c r="J2997" s="142">
        <v>1</v>
      </c>
      <c r="K2997" s="142">
        <v>12</v>
      </c>
      <c r="L2997" s="227">
        <v>139</v>
      </c>
      <c r="M2997" s="227">
        <v>5254965</v>
      </c>
      <c r="N2997" s="227">
        <v>49900</v>
      </c>
      <c r="O2997" s="227">
        <v>39900</v>
      </c>
      <c r="P2997" s="227">
        <v>478800</v>
      </c>
      <c r="Q2997" s="227"/>
      <c r="R2997" s="227"/>
      <c r="S2997" s="227"/>
      <c r="T2997" s="227">
        <v>35</v>
      </c>
      <c r="U2997" s="227">
        <v>1258108</v>
      </c>
      <c r="V2997" s="227">
        <v>-65084</v>
      </c>
      <c r="W2997" s="143">
        <v>46035</v>
      </c>
      <c r="X2997" s="143">
        <v>46034</v>
      </c>
      <c r="Y2997">
        <f t="shared" si="93"/>
        <v>478800</v>
      </c>
    </row>
    <row r="2998" spans="1:25">
      <c r="A2998" s="1" t="str">
        <f t="shared" si="92"/>
        <v>060191012363000</v>
      </c>
      <c r="B2998" s="142" t="s">
        <v>89</v>
      </c>
      <c r="C2998" s="142" t="s">
        <v>838</v>
      </c>
      <c r="D2998" s="142" t="s">
        <v>3511</v>
      </c>
      <c r="E2998" s="142" t="s">
        <v>3512</v>
      </c>
      <c r="F2998" s="142" t="s">
        <v>3516</v>
      </c>
      <c r="G2998" s="142" t="s">
        <v>3517</v>
      </c>
      <c r="H2998" s="142" t="s">
        <v>3518</v>
      </c>
      <c r="I2998" s="142" t="s">
        <v>21</v>
      </c>
      <c r="J2998" s="142">
        <v>1</v>
      </c>
      <c r="K2998" s="142">
        <v>12</v>
      </c>
      <c r="L2998" s="227">
        <v>149</v>
      </c>
      <c r="M2998" s="227">
        <v>5633220</v>
      </c>
      <c r="N2998" s="227">
        <v>47900</v>
      </c>
      <c r="O2998" s="227">
        <v>39900</v>
      </c>
      <c r="P2998" s="227">
        <v>478800</v>
      </c>
      <c r="Q2998" s="227"/>
      <c r="R2998" s="227"/>
      <c r="S2998" s="227"/>
      <c r="T2998" s="227">
        <v>65</v>
      </c>
      <c r="U2998" s="227">
        <v>2336486</v>
      </c>
      <c r="V2998" s="227">
        <v>-120959</v>
      </c>
      <c r="W2998" s="143">
        <v>46035</v>
      </c>
      <c r="X2998" s="143">
        <v>46034</v>
      </c>
      <c r="Y2998">
        <f t="shared" si="93"/>
        <v>478800</v>
      </c>
    </row>
    <row r="2999" spans="1:25">
      <c r="A2999" s="1" t="str">
        <f t="shared" si="92"/>
        <v>060191012844000</v>
      </c>
      <c r="B2999" s="142" t="s">
        <v>89</v>
      </c>
      <c r="C2999" s="142" t="s">
        <v>838</v>
      </c>
      <c r="D2999" s="142" t="s">
        <v>3511</v>
      </c>
      <c r="E2999" s="142" t="s">
        <v>3512</v>
      </c>
      <c r="F2999" s="142" t="s">
        <v>3519</v>
      </c>
      <c r="G2999" s="142" t="s">
        <v>3520</v>
      </c>
      <c r="H2999" s="142" t="s">
        <v>3521</v>
      </c>
      <c r="I2999" s="142" t="s">
        <v>21</v>
      </c>
      <c r="J2999" s="142">
        <v>1</v>
      </c>
      <c r="K2999" s="142">
        <v>10</v>
      </c>
      <c r="L2999" s="227">
        <v>14</v>
      </c>
      <c r="M2999" s="227">
        <v>231182</v>
      </c>
      <c r="N2999" s="227">
        <v>22000</v>
      </c>
      <c r="O2999" s="227">
        <v>22000</v>
      </c>
      <c r="P2999" s="227">
        <v>220000</v>
      </c>
      <c r="Q2999" s="227"/>
      <c r="R2999" s="227"/>
      <c r="S2999" s="227"/>
      <c r="T2999" s="227">
        <v>37</v>
      </c>
      <c r="U2999" s="227">
        <v>733333</v>
      </c>
      <c r="V2999" s="227">
        <v>122351</v>
      </c>
      <c r="W2999" s="143">
        <v>46031</v>
      </c>
      <c r="X2999" s="143">
        <v>46034</v>
      </c>
      <c r="Y2999">
        <f t="shared" si="93"/>
        <v>220000</v>
      </c>
    </row>
    <row r="3000" spans="1:25">
      <c r="A3000" s="1" t="str">
        <f t="shared" si="92"/>
        <v>060191015940000</v>
      </c>
      <c r="B3000" s="142" t="s">
        <v>89</v>
      </c>
      <c r="C3000" s="142" t="s">
        <v>838</v>
      </c>
      <c r="D3000" s="142" t="s">
        <v>3497</v>
      </c>
      <c r="E3000" s="142" t="s">
        <v>24</v>
      </c>
      <c r="F3000" s="142" t="s">
        <v>160</v>
      </c>
      <c r="G3000" s="142" t="s">
        <v>161</v>
      </c>
      <c r="H3000" s="142" t="s">
        <v>3522</v>
      </c>
      <c r="I3000" s="142" t="s">
        <v>21</v>
      </c>
      <c r="J3000" s="142">
        <v>1</v>
      </c>
      <c r="K3000" s="142">
        <v>10</v>
      </c>
      <c r="L3000" s="227">
        <v>1457</v>
      </c>
      <c r="M3000" s="227">
        <v>33977821</v>
      </c>
      <c r="N3000" s="227">
        <v>28000</v>
      </c>
      <c r="O3000" s="227">
        <v>26700</v>
      </c>
      <c r="P3000" s="227">
        <v>267000</v>
      </c>
      <c r="Q3000" s="227">
        <v>10</v>
      </c>
      <c r="R3000" s="227">
        <v>100</v>
      </c>
      <c r="S3000" s="227">
        <v>266000</v>
      </c>
      <c r="T3000" s="227">
        <v>616</v>
      </c>
      <c r="U3000" s="227">
        <v>14666487</v>
      </c>
      <c r="V3000" s="227">
        <v>301122</v>
      </c>
      <c r="W3000" s="143">
        <v>46010</v>
      </c>
      <c r="X3000" s="143">
        <v>46035</v>
      </c>
      <c r="Y3000">
        <f t="shared" si="93"/>
        <v>266000</v>
      </c>
    </row>
    <row r="3001" spans="1:25">
      <c r="A3001" s="1" t="str">
        <f t="shared" si="92"/>
        <v>060191016172000</v>
      </c>
      <c r="B3001" s="142" t="s">
        <v>89</v>
      </c>
      <c r="C3001" s="142" t="s">
        <v>838</v>
      </c>
      <c r="D3001" s="142" t="s">
        <v>3523</v>
      </c>
      <c r="E3001" s="142" t="s">
        <v>20</v>
      </c>
      <c r="F3001" s="142" t="s">
        <v>166</v>
      </c>
      <c r="G3001" s="142" t="s">
        <v>167</v>
      </c>
      <c r="H3001" s="142" t="s">
        <v>168</v>
      </c>
      <c r="I3001" s="142" t="s">
        <v>21</v>
      </c>
      <c r="J3001" s="142">
        <v>1</v>
      </c>
      <c r="K3001" s="142">
        <v>12</v>
      </c>
      <c r="L3001" s="227">
        <v>24</v>
      </c>
      <c r="M3001" s="227">
        <v>445149</v>
      </c>
      <c r="N3001" s="227">
        <v>23500</v>
      </c>
      <c r="O3001" s="227">
        <v>23500</v>
      </c>
      <c r="P3001" s="227">
        <v>282000</v>
      </c>
      <c r="Q3001" s="227">
        <v>12</v>
      </c>
      <c r="R3001" s="227">
        <v>600</v>
      </c>
      <c r="S3001" s="227">
        <v>274800</v>
      </c>
      <c r="T3001" s="227">
        <v>7</v>
      </c>
      <c r="U3001" s="227">
        <v>148198</v>
      </c>
      <c r="V3001" s="227">
        <v>18363</v>
      </c>
      <c r="W3001" s="143">
        <v>45948</v>
      </c>
      <c r="X3001" s="143">
        <v>46035</v>
      </c>
      <c r="Y3001">
        <f t="shared" si="93"/>
        <v>274800</v>
      </c>
    </row>
    <row r="3002" spans="1:25">
      <c r="A3002" s="1" t="str">
        <f t="shared" si="92"/>
        <v>060191016682000</v>
      </c>
      <c r="B3002" s="142" t="s">
        <v>89</v>
      </c>
      <c r="C3002" s="142" t="s">
        <v>838</v>
      </c>
      <c r="D3002" s="142" t="s">
        <v>3511</v>
      </c>
      <c r="E3002" s="142" t="s">
        <v>3512</v>
      </c>
      <c r="F3002" s="142" t="s">
        <v>3524</v>
      </c>
      <c r="G3002" s="142" t="s">
        <v>3525</v>
      </c>
      <c r="H3002" s="142" t="s">
        <v>3526</v>
      </c>
      <c r="I3002" s="142" t="s">
        <v>21</v>
      </c>
      <c r="J3002" s="142">
        <v>1</v>
      </c>
      <c r="K3002" s="142">
        <v>10</v>
      </c>
      <c r="L3002" s="227">
        <v>126</v>
      </c>
      <c r="M3002" s="227">
        <v>2772762</v>
      </c>
      <c r="N3002" s="227">
        <v>32900</v>
      </c>
      <c r="O3002" s="227">
        <v>32900</v>
      </c>
      <c r="P3002" s="227">
        <v>329000</v>
      </c>
      <c r="Q3002" s="227"/>
      <c r="R3002" s="227"/>
      <c r="S3002" s="227"/>
      <c r="T3002" s="227">
        <v>19</v>
      </c>
      <c r="U3002" s="227">
        <v>522613</v>
      </c>
      <c r="V3002" s="227">
        <v>104498</v>
      </c>
      <c r="W3002" s="143">
        <v>46028</v>
      </c>
      <c r="X3002" s="143">
        <v>46035</v>
      </c>
      <c r="Y3002">
        <f t="shared" si="93"/>
        <v>329000</v>
      </c>
    </row>
    <row r="3003" spans="1:25">
      <c r="A3003" s="1" t="str">
        <f t="shared" si="92"/>
        <v>060191017239000</v>
      </c>
      <c r="B3003" s="142" t="s">
        <v>89</v>
      </c>
      <c r="C3003" s="142" t="s">
        <v>838</v>
      </c>
      <c r="D3003" s="142" t="s">
        <v>3527</v>
      </c>
      <c r="E3003" s="142" t="s">
        <v>22</v>
      </c>
      <c r="F3003" s="142" t="s">
        <v>615</v>
      </c>
      <c r="G3003" s="142" t="s">
        <v>616</v>
      </c>
      <c r="H3003" s="142" t="s">
        <v>617</v>
      </c>
      <c r="I3003" s="142" t="s">
        <v>23</v>
      </c>
      <c r="J3003" s="142">
        <v>1</v>
      </c>
      <c r="K3003" s="142">
        <v>12</v>
      </c>
      <c r="L3003" s="227">
        <v>16596</v>
      </c>
      <c r="M3003" s="227">
        <v>177983100</v>
      </c>
      <c r="N3003" s="227">
        <v>13000</v>
      </c>
      <c r="O3003" s="227">
        <v>12600</v>
      </c>
      <c r="P3003" s="227">
        <v>151200</v>
      </c>
      <c r="Q3003" s="227">
        <v>12</v>
      </c>
      <c r="R3003" s="227">
        <v>700</v>
      </c>
      <c r="S3003" s="227">
        <v>142800</v>
      </c>
      <c r="T3003" s="227">
        <v>657</v>
      </c>
      <c r="U3003" s="227">
        <v>7075586</v>
      </c>
      <c r="V3003" s="227">
        <v>29617</v>
      </c>
      <c r="W3003" s="143">
        <v>45987</v>
      </c>
      <c r="X3003" s="143">
        <v>46035</v>
      </c>
      <c r="Y3003">
        <f t="shared" si="93"/>
        <v>142800</v>
      </c>
    </row>
    <row r="3004" spans="1:25">
      <c r="A3004" s="1" t="str">
        <f t="shared" si="92"/>
        <v>060191017616000</v>
      </c>
      <c r="B3004" s="142" t="s">
        <v>89</v>
      </c>
      <c r="C3004" s="142" t="s">
        <v>838</v>
      </c>
      <c r="D3004" s="142" t="s">
        <v>3528</v>
      </c>
      <c r="E3004" s="142" t="s">
        <v>27</v>
      </c>
      <c r="F3004" s="142" t="s">
        <v>172</v>
      </c>
      <c r="G3004" s="142" t="s">
        <v>173</v>
      </c>
      <c r="H3004" s="142" t="s">
        <v>174</v>
      </c>
      <c r="I3004" s="142" t="s">
        <v>21</v>
      </c>
      <c r="J3004" s="142">
        <v>1</v>
      </c>
      <c r="K3004" s="142">
        <v>24</v>
      </c>
      <c r="L3004" s="227">
        <v>3</v>
      </c>
      <c r="M3004" s="227">
        <v>7786</v>
      </c>
      <c r="N3004" s="227">
        <v>3400</v>
      </c>
      <c r="O3004" s="227">
        <v>3400</v>
      </c>
      <c r="P3004" s="227">
        <v>81600</v>
      </c>
      <c r="Q3004" s="227">
        <v>24</v>
      </c>
      <c r="R3004" s="227">
        <v>884</v>
      </c>
      <c r="S3004" s="227">
        <v>60384</v>
      </c>
      <c r="T3004" s="227">
        <v>0</v>
      </c>
      <c r="U3004" s="227">
        <v>0</v>
      </c>
      <c r="V3004" s="227">
        <v>0</v>
      </c>
      <c r="W3004" s="143">
        <v>45982</v>
      </c>
      <c r="X3004" s="143">
        <v>46022</v>
      </c>
      <c r="Y3004">
        <f t="shared" si="93"/>
        <v>60384</v>
      </c>
    </row>
    <row r="3005" spans="1:25">
      <c r="A3005" s="1" t="str">
        <f t="shared" si="92"/>
        <v>060191017999000</v>
      </c>
      <c r="B3005" s="142" t="s">
        <v>89</v>
      </c>
      <c r="C3005" s="142" t="s">
        <v>838</v>
      </c>
      <c r="D3005" s="142" t="s">
        <v>3500</v>
      </c>
      <c r="E3005" s="142" t="s">
        <v>3501</v>
      </c>
      <c r="F3005" s="142" t="s">
        <v>3529</v>
      </c>
      <c r="G3005" s="142" t="s">
        <v>3530</v>
      </c>
      <c r="H3005" s="142" t="s">
        <v>3531</v>
      </c>
      <c r="I3005" s="142" t="s">
        <v>21</v>
      </c>
      <c r="J3005" s="142">
        <v>1</v>
      </c>
      <c r="K3005" s="142">
        <v>12</v>
      </c>
      <c r="L3005" s="227">
        <v>58</v>
      </c>
      <c r="M3005" s="227">
        <v>576588</v>
      </c>
      <c r="N3005" s="227">
        <v>14900</v>
      </c>
      <c r="O3005" s="227">
        <v>14900</v>
      </c>
      <c r="P3005" s="227">
        <v>178800</v>
      </c>
      <c r="Q3005" s="227"/>
      <c r="R3005" s="227"/>
      <c r="S3005" s="227"/>
      <c r="T3005" s="227">
        <v>31</v>
      </c>
      <c r="U3005" s="227">
        <v>416126</v>
      </c>
      <c r="V3005" s="227">
        <v>107950</v>
      </c>
      <c r="W3005" s="143">
        <v>45982</v>
      </c>
      <c r="X3005" s="143">
        <v>46035</v>
      </c>
      <c r="Y3005">
        <f t="shared" si="93"/>
        <v>178800</v>
      </c>
    </row>
    <row r="3006" spans="1:25">
      <c r="A3006" s="1" t="str">
        <f t="shared" si="92"/>
        <v>060191019715000</v>
      </c>
      <c r="B3006" s="142" t="s">
        <v>89</v>
      </c>
      <c r="C3006" s="142" t="s">
        <v>838</v>
      </c>
      <c r="D3006" s="142" t="s">
        <v>3495</v>
      </c>
      <c r="E3006" s="142" t="s">
        <v>3496</v>
      </c>
      <c r="F3006" s="142" t="s">
        <v>448</v>
      </c>
      <c r="G3006" s="142" t="s">
        <v>449</v>
      </c>
      <c r="H3006" s="142" t="s">
        <v>3532</v>
      </c>
      <c r="I3006" s="142" t="s">
        <v>21</v>
      </c>
      <c r="J3006" s="142">
        <v>1</v>
      </c>
      <c r="K3006" s="142">
        <v>25</v>
      </c>
      <c r="L3006" s="227"/>
      <c r="M3006" s="227"/>
      <c r="N3006" s="227">
        <v>64700</v>
      </c>
      <c r="O3006" s="227">
        <v>64700</v>
      </c>
      <c r="P3006" s="227">
        <v>1617500</v>
      </c>
      <c r="Q3006" s="227"/>
      <c r="R3006" s="227"/>
      <c r="S3006" s="227"/>
      <c r="T3006" s="227"/>
      <c r="U3006" s="227"/>
      <c r="V3006" s="227"/>
      <c r="W3006" s="143"/>
      <c r="X3006" s="143"/>
      <c r="Y3006">
        <f t="shared" si="93"/>
        <v>1617500</v>
      </c>
    </row>
    <row r="3007" spans="1:25">
      <c r="A3007" s="1" t="str">
        <f t="shared" si="92"/>
        <v>060191019929000</v>
      </c>
      <c r="B3007" s="142" t="s">
        <v>89</v>
      </c>
      <c r="C3007" s="142" t="s">
        <v>838</v>
      </c>
      <c r="D3007" s="142" t="s">
        <v>3497</v>
      </c>
      <c r="E3007" s="142" t="s">
        <v>24</v>
      </c>
      <c r="F3007" s="142" t="s">
        <v>178</v>
      </c>
      <c r="G3007" s="142" t="s">
        <v>3533</v>
      </c>
      <c r="H3007" s="142" t="s">
        <v>179</v>
      </c>
      <c r="I3007" s="142" t="s">
        <v>23</v>
      </c>
      <c r="J3007" s="142">
        <v>1</v>
      </c>
      <c r="K3007" s="142">
        <v>1</v>
      </c>
      <c r="L3007" s="227">
        <v>194</v>
      </c>
      <c r="M3007" s="227">
        <v>14057005</v>
      </c>
      <c r="N3007" s="227">
        <v>90000</v>
      </c>
      <c r="O3007" s="227">
        <v>90000</v>
      </c>
      <c r="P3007" s="227">
        <v>90000</v>
      </c>
      <c r="Q3007" s="227">
        <v>5</v>
      </c>
      <c r="R3007" s="227">
        <v>50</v>
      </c>
      <c r="S3007" s="227">
        <v>89950</v>
      </c>
      <c r="T3007" s="227">
        <v>167</v>
      </c>
      <c r="U3007" s="227">
        <v>13538604</v>
      </c>
      <c r="V3007" s="227">
        <v>1437987</v>
      </c>
      <c r="W3007" s="143">
        <v>46010</v>
      </c>
      <c r="X3007" s="143">
        <v>46035</v>
      </c>
      <c r="Y3007">
        <f t="shared" si="93"/>
        <v>89950</v>
      </c>
    </row>
    <row r="3008" spans="1:25">
      <c r="A3008" s="1" t="str">
        <f t="shared" si="92"/>
        <v>060191020238000</v>
      </c>
      <c r="B3008" s="142" t="s">
        <v>89</v>
      </c>
      <c r="C3008" s="142" t="s">
        <v>838</v>
      </c>
      <c r="D3008" s="142" t="s">
        <v>3534</v>
      </c>
      <c r="E3008" s="142" t="s">
        <v>2492</v>
      </c>
      <c r="F3008" s="142" t="s">
        <v>95</v>
      </c>
      <c r="G3008" s="142" t="s">
        <v>2733</v>
      </c>
      <c r="H3008" s="142" t="s">
        <v>2734</v>
      </c>
      <c r="I3008" s="142" t="s">
        <v>21</v>
      </c>
      <c r="J3008" s="142">
        <v>1</v>
      </c>
      <c r="K3008" s="142">
        <v>6</v>
      </c>
      <c r="L3008" s="227">
        <v>401</v>
      </c>
      <c r="M3008" s="227">
        <v>7727742</v>
      </c>
      <c r="N3008" s="227">
        <v>25300</v>
      </c>
      <c r="O3008" s="227">
        <v>25300</v>
      </c>
      <c r="P3008" s="227">
        <v>151800</v>
      </c>
      <c r="Q3008" s="227"/>
      <c r="R3008" s="227"/>
      <c r="S3008" s="227"/>
      <c r="T3008" s="227">
        <v>60</v>
      </c>
      <c r="U3008" s="227">
        <v>967568</v>
      </c>
      <c r="V3008" s="227">
        <v>-188703</v>
      </c>
      <c r="W3008" s="143">
        <v>45990</v>
      </c>
      <c r="X3008" s="143">
        <v>46033</v>
      </c>
      <c r="Y3008">
        <f t="shared" si="93"/>
        <v>151800</v>
      </c>
    </row>
    <row r="3009" spans="1:25">
      <c r="A3009" s="1" t="str">
        <f t="shared" si="92"/>
        <v>060191023234000</v>
      </c>
      <c r="B3009" s="142" t="s">
        <v>89</v>
      </c>
      <c r="C3009" s="142" t="s">
        <v>838</v>
      </c>
      <c r="D3009" s="142" t="s">
        <v>3497</v>
      </c>
      <c r="E3009" s="142" t="s">
        <v>24</v>
      </c>
      <c r="F3009" s="142" t="s">
        <v>182</v>
      </c>
      <c r="G3009" s="142" t="s">
        <v>183</v>
      </c>
      <c r="H3009" s="142" t="s">
        <v>184</v>
      </c>
      <c r="I3009" s="142" t="s">
        <v>23</v>
      </c>
      <c r="J3009" s="142">
        <v>1</v>
      </c>
      <c r="K3009" s="142">
        <v>1</v>
      </c>
      <c r="L3009" s="227">
        <v>194</v>
      </c>
      <c r="M3009" s="227">
        <v>17737509</v>
      </c>
      <c r="N3009" s="227">
        <v>105000</v>
      </c>
      <c r="O3009" s="227">
        <v>105000</v>
      </c>
      <c r="P3009" s="227">
        <v>105000</v>
      </c>
      <c r="Q3009" s="227"/>
      <c r="R3009" s="227"/>
      <c r="S3009" s="227"/>
      <c r="T3009" s="227">
        <v>194</v>
      </c>
      <c r="U3009" s="227">
        <v>17990361</v>
      </c>
      <c r="V3009" s="227">
        <v>252852</v>
      </c>
      <c r="W3009" s="143">
        <v>46028</v>
      </c>
      <c r="X3009" s="143">
        <v>46035</v>
      </c>
      <c r="Y3009">
        <f t="shared" si="93"/>
        <v>105000</v>
      </c>
    </row>
    <row r="3010" spans="1:25">
      <c r="A3010" s="1" t="str">
        <f t="shared" si="92"/>
        <v>060191025539000</v>
      </c>
      <c r="B3010" s="142" t="s">
        <v>89</v>
      </c>
      <c r="C3010" s="142" t="s">
        <v>838</v>
      </c>
      <c r="D3010" s="142" t="s">
        <v>3528</v>
      </c>
      <c r="E3010" s="142" t="s">
        <v>27</v>
      </c>
      <c r="F3010" s="142" t="s">
        <v>188</v>
      </c>
      <c r="G3010" s="142" t="s">
        <v>189</v>
      </c>
      <c r="H3010" s="142" t="s">
        <v>190</v>
      </c>
      <c r="I3010" s="142" t="s">
        <v>21</v>
      </c>
      <c r="J3010" s="142">
        <v>1</v>
      </c>
      <c r="K3010" s="142">
        <v>1</v>
      </c>
      <c r="L3010" s="227">
        <v>9</v>
      </c>
      <c r="M3010" s="227">
        <v>158108</v>
      </c>
      <c r="N3010" s="227">
        <v>20200</v>
      </c>
      <c r="O3010" s="227">
        <v>20200</v>
      </c>
      <c r="P3010" s="227">
        <v>20200</v>
      </c>
      <c r="Q3010" s="227"/>
      <c r="R3010" s="227"/>
      <c r="S3010" s="227"/>
      <c r="T3010" s="227">
        <v>0</v>
      </c>
      <c r="U3010" s="227">
        <v>0</v>
      </c>
      <c r="V3010" s="227">
        <v>0</v>
      </c>
      <c r="W3010" s="143">
        <v>45730</v>
      </c>
      <c r="X3010" s="143">
        <v>46015</v>
      </c>
      <c r="Y3010">
        <f t="shared" si="93"/>
        <v>20200</v>
      </c>
    </row>
    <row r="3011" spans="1:25">
      <c r="A3011" s="1" t="str">
        <f t="shared" si="92"/>
        <v>060191028146000</v>
      </c>
      <c r="B3011" s="142" t="s">
        <v>89</v>
      </c>
      <c r="C3011" s="142" t="s">
        <v>838</v>
      </c>
      <c r="D3011" s="142" t="s">
        <v>3527</v>
      </c>
      <c r="E3011" s="142" t="s">
        <v>22</v>
      </c>
      <c r="F3011" s="142" t="s">
        <v>621</v>
      </c>
      <c r="G3011" s="142" t="s">
        <v>622</v>
      </c>
      <c r="H3011" s="142" t="s">
        <v>623</v>
      </c>
      <c r="I3011" s="142" t="s">
        <v>26</v>
      </c>
      <c r="J3011" s="142">
        <v>1</v>
      </c>
      <c r="K3011" s="142">
        <v>10</v>
      </c>
      <c r="L3011" s="227"/>
      <c r="M3011" s="227"/>
      <c r="N3011" s="227">
        <v>10000</v>
      </c>
      <c r="O3011" s="227">
        <v>10000</v>
      </c>
      <c r="P3011" s="227">
        <v>100000</v>
      </c>
      <c r="Q3011" s="227"/>
      <c r="R3011" s="227"/>
      <c r="S3011" s="227"/>
      <c r="T3011" s="227"/>
      <c r="U3011" s="227"/>
      <c r="V3011" s="227"/>
      <c r="W3011" s="143"/>
      <c r="X3011" s="143"/>
      <c r="Y3011">
        <f t="shared" si="93"/>
        <v>100000</v>
      </c>
    </row>
    <row r="3012" spans="1:25">
      <c r="A3012" s="1" t="str">
        <f t="shared" si="92"/>
        <v>060191028667000</v>
      </c>
      <c r="B3012" s="142" t="s">
        <v>89</v>
      </c>
      <c r="C3012" s="142" t="s">
        <v>838</v>
      </c>
      <c r="D3012" s="142" t="s">
        <v>3494</v>
      </c>
      <c r="E3012" s="142" t="s">
        <v>2486</v>
      </c>
      <c r="F3012" s="142" t="s">
        <v>65</v>
      </c>
      <c r="G3012" s="142" t="s">
        <v>2636</v>
      </c>
      <c r="H3012" s="142" t="s">
        <v>2637</v>
      </c>
      <c r="I3012" s="142" t="s">
        <v>21</v>
      </c>
      <c r="J3012" s="142">
        <v>1</v>
      </c>
      <c r="K3012" s="142">
        <v>12</v>
      </c>
      <c r="L3012" s="227">
        <v>26</v>
      </c>
      <c r="M3012" s="227">
        <v>451865</v>
      </c>
      <c r="N3012" s="227">
        <v>20700</v>
      </c>
      <c r="O3012" s="227">
        <v>20700</v>
      </c>
      <c r="P3012" s="227">
        <v>248400</v>
      </c>
      <c r="Q3012" s="227"/>
      <c r="R3012" s="227"/>
      <c r="S3012" s="227"/>
      <c r="T3012" s="227">
        <v>1</v>
      </c>
      <c r="U3012" s="227">
        <v>18649</v>
      </c>
      <c r="V3012" s="227">
        <v>1270</v>
      </c>
      <c r="W3012" s="143">
        <v>45916</v>
      </c>
      <c r="X3012" s="143">
        <v>46025</v>
      </c>
      <c r="Y3012">
        <f t="shared" si="93"/>
        <v>248400</v>
      </c>
    </row>
    <row r="3013" spans="1:25">
      <c r="A3013" s="1" t="str">
        <f t="shared" ref="A3013:A3076" si="94">B3013&amp;F3013</f>
        <v>060191028702000</v>
      </c>
      <c r="B3013" s="142" t="s">
        <v>89</v>
      </c>
      <c r="C3013" s="142" t="s">
        <v>838</v>
      </c>
      <c r="D3013" s="142" t="s">
        <v>3534</v>
      </c>
      <c r="E3013" s="142" t="s">
        <v>2492</v>
      </c>
      <c r="F3013" s="142" t="s">
        <v>40</v>
      </c>
      <c r="G3013" s="142" t="s">
        <v>2493</v>
      </c>
      <c r="H3013" s="142" t="s">
        <v>2494</v>
      </c>
      <c r="I3013" s="142" t="s">
        <v>21</v>
      </c>
      <c r="J3013" s="142">
        <v>1</v>
      </c>
      <c r="K3013" s="142">
        <v>12</v>
      </c>
      <c r="L3013" s="227">
        <v>53</v>
      </c>
      <c r="M3013" s="227">
        <v>955880</v>
      </c>
      <c r="N3013" s="227">
        <v>21200</v>
      </c>
      <c r="O3013" s="227">
        <v>18500</v>
      </c>
      <c r="P3013" s="227">
        <v>222000</v>
      </c>
      <c r="Q3013" s="227">
        <v>12</v>
      </c>
      <c r="R3013" s="227">
        <v>2625</v>
      </c>
      <c r="S3013" s="227">
        <v>190500</v>
      </c>
      <c r="T3013" s="227">
        <v>2</v>
      </c>
      <c r="U3013" s="227">
        <v>38198</v>
      </c>
      <c r="V3013" s="227">
        <v>2127</v>
      </c>
      <c r="W3013" s="143">
        <v>45707</v>
      </c>
      <c r="X3013" s="143">
        <v>46033</v>
      </c>
      <c r="Y3013">
        <f t="shared" ref="Y3013:Y3076" si="95">IF(S3013&gt;0,S3013,P3013)</f>
        <v>190500</v>
      </c>
    </row>
    <row r="3014" spans="1:25">
      <c r="A3014" s="1" t="str">
        <f t="shared" si="94"/>
        <v>060191030417000</v>
      </c>
      <c r="B3014" s="142" t="s">
        <v>89</v>
      </c>
      <c r="C3014" s="142" t="s">
        <v>838</v>
      </c>
      <c r="D3014" s="142" t="s">
        <v>3523</v>
      </c>
      <c r="E3014" s="142" t="s">
        <v>20</v>
      </c>
      <c r="F3014" s="142" t="s">
        <v>453</v>
      </c>
      <c r="G3014" s="142" t="s">
        <v>454</v>
      </c>
      <c r="H3014" s="142" t="s">
        <v>3535</v>
      </c>
      <c r="I3014" s="142" t="s">
        <v>21</v>
      </c>
      <c r="J3014" s="142">
        <v>1</v>
      </c>
      <c r="K3014" s="142">
        <v>24</v>
      </c>
      <c r="L3014" s="227">
        <v>305</v>
      </c>
      <c r="M3014" s="227">
        <v>1078011</v>
      </c>
      <c r="N3014" s="227">
        <v>4500</v>
      </c>
      <c r="O3014" s="227">
        <v>4500</v>
      </c>
      <c r="P3014" s="227">
        <v>108000</v>
      </c>
      <c r="Q3014" s="227">
        <v>24</v>
      </c>
      <c r="R3014" s="227">
        <v>450</v>
      </c>
      <c r="S3014" s="227">
        <v>97200</v>
      </c>
      <c r="T3014" s="227">
        <v>10</v>
      </c>
      <c r="U3014" s="227">
        <v>40298</v>
      </c>
      <c r="V3014" s="227">
        <v>4953</v>
      </c>
      <c r="W3014" s="143">
        <v>45992</v>
      </c>
      <c r="X3014" s="143">
        <v>46034</v>
      </c>
      <c r="Y3014">
        <f t="shared" si="95"/>
        <v>97200</v>
      </c>
    </row>
    <row r="3015" spans="1:25">
      <c r="A3015" s="1" t="str">
        <f t="shared" si="94"/>
        <v>060191030532000</v>
      </c>
      <c r="B3015" s="142" t="s">
        <v>89</v>
      </c>
      <c r="C3015" s="142" t="s">
        <v>838</v>
      </c>
      <c r="D3015" s="142" t="s">
        <v>3500</v>
      </c>
      <c r="E3015" s="142" t="s">
        <v>3501</v>
      </c>
      <c r="F3015" s="142" t="s">
        <v>3536</v>
      </c>
      <c r="G3015" s="142" t="s">
        <v>3537</v>
      </c>
      <c r="H3015" s="142" t="s">
        <v>3538</v>
      </c>
      <c r="I3015" s="142" t="s">
        <v>21</v>
      </c>
      <c r="J3015" s="142">
        <v>1</v>
      </c>
      <c r="K3015" s="142">
        <v>12</v>
      </c>
      <c r="L3015" s="227">
        <v>48</v>
      </c>
      <c r="M3015" s="227">
        <v>1386730</v>
      </c>
      <c r="N3015" s="227">
        <v>42500</v>
      </c>
      <c r="O3015" s="227">
        <v>42500</v>
      </c>
      <c r="P3015" s="227">
        <v>510000</v>
      </c>
      <c r="Q3015" s="227"/>
      <c r="R3015" s="227"/>
      <c r="S3015" s="227"/>
      <c r="T3015" s="227">
        <v>23</v>
      </c>
      <c r="U3015" s="227">
        <v>880631</v>
      </c>
      <c r="V3015" s="227">
        <v>216156</v>
      </c>
      <c r="W3015" s="143">
        <v>46007</v>
      </c>
      <c r="X3015" s="143">
        <v>46035</v>
      </c>
      <c r="Y3015">
        <f t="shared" si="95"/>
        <v>510000</v>
      </c>
    </row>
    <row r="3016" spans="1:25">
      <c r="A3016" s="1" t="str">
        <f t="shared" si="94"/>
        <v>060191032759000</v>
      </c>
      <c r="B3016" s="142" t="s">
        <v>89</v>
      </c>
      <c r="C3016" s="142" t="s">
        <v>838</v>
      </c>
      <c r="D3016" s="142" t="s">
        <v>3523</v>
      </c>
      <c r="E3016" s="142" t="s">
        <v>20</v>
      </c>
      <c r="F3016" s="142" t="s">
        <v>194</v>
      </c>
      <c r="G3016" s="142" t="s">
        <v>195</v>
      </c>
      <c r="H3016" s="142" t="s">
        <v>3539</v>
      </c>
      <c r="I3016" s="142" t="s">
        <v>21</v>
      </c>
      <c r="J3016" s="142">
        <v>1</v>
      </c>
      <c r="K3016" s="142">
        <v>8</v>
      </c>
      <c r="L3016" s="227">
        <v>194</v>
      </c>
      <c r="M3016" s="227">
        <v>1504100</v>
      </c>
      <c r="N3016" s="227">
        <v>9100</v>
      </c>
      <c r="O3016" s="227">
        <v>9100</v>
      </c>
      <c r="P3016" s="227">
        <v>72800</v>
      </c>
      <c r="Q3016" s="227">
        <v>8</v>
      </c>
      <c r="R3016" s="227">
        <v>200</v>
      </c>
      <c r="S3016" s="227">
        <v>71200</v>
      </c>
      <c r="T3016" s="227">
        <v>38</v>
      </c>
      <c r="U3016" s="227">
        <v>311532</v>
      </c>
      <c r="V3016" s="227">
        <v>16915</v>
      </c>
      <c r="W3016" s="143">
        <v>45954</v>
      </c>
      <c r="X3016" s="143">
        <v>46035</v>
      </c>
      <c r="Y3016">
        <f t="shared" si="95"/>
        <v>71200</v>
      </c>
    </row>
    <row r="3017" spans="1:25">
      <c r="A3017" s="1" t="str">
        <f t="shared" si="94"/>
        <v>060191032802000</v>
      </c>
      <c r="B3017" s="142" t="s">
        <v>89</v>
      </c>
      <c r="C3017" s="142" t="s">
        <v>838</v>
      </c>
      <c r="D3017" s="142" t="s">
        <v>3523</v>
      </c>
      <c r="E3017" s="142" t="s">
        <v>20</v>
      </c>
      <c r="F3017" s="142" t="s">
        <v>904</v>
      </c>
      <c r="G3017" s="142" t="s">
        <v>905</v>
      </c>
      <c r="H3017" s="142" t="s">
        <v>3540</v>
      </c>
      <c r="I3017" s="142" t="s">
        <v>21</v>
      </c>
      <c r="J3017" s="142">
        <v>1</v>
      </c>
      <c r="K3017" s="142">
        <v>8</v>
      </c>
      <c r="L3017" s="227">
        <v>101</v>
      </c>
      <c r="M3017" s="227">
        <v>783062</v>
      </c>
      <c r="N3017" s="227">
        <v>9100</v>
      </c>
      <c r="O3017" s="227">
        <v>9100</v>
      </c>
      <c r="P3017" s="227">
        <v>72800</v>
      </c>
      <c r="Q3017" s="227">
        <v>8</v>
      </c>
      <c r="R3017" s="227">
        <v>200</v>
      </c>
      <c r="S3017" s="227">
        <v>71200</v>
      </c>
      <c r="T3017" s="227">
        <v>19</v>
      </c>
      <c r="U3017" s="227">
        <v>155766</v>
      </c>
      <c r="V3017" s="227">
        <v>8457</v>
      </c>
      <c r="W3017" s="143">
        <v>46009</v>
      </c>
      <c r="X3017" s="143">
        <v>46034</v>
      </c>
      <c r="Y3017">
        <f t="shared" si="95"/>
        <v>71200</v>
      </c>
    </row>
    <row r="3018" spans="1:25">
      <c r="A3018" s="1" t="str">
        <f t="shared" si="94"/>
        <v>060191035433000</v>
      </c>
      <c r="B3018" s="142" t="s">
        <v>89</v>
      </c>
      <c r="C3018" s="142" t="s">
        <v>838</v>
      </c>
      <c r="D3018" s="142" t="s">
        <v>3497</v>
      </c>
      <c r="E3018" s="142" t="s">
        <v>24</v>
      </c>
      <c r="F3018" s="142" t="s">
        <v>200</v>
      </c>
      <c r="G3018" s="142" t="s">
        <v>201</v>
      </c>
      <c r="H3018" s="142" t="s">
        <v>202</v>
      </c>
      <c r="I3018" s="142" t="s">
        <v>21</v>
      </c>
      <c r="J3018" s="142">
        <v>1</v>
      </c>
      <c r="K3018" s="142">
        <v>20</v>
      </c>
      <c r="L3018" s="227">
        <v>217</v>
      </c>
      <c r="M3018" s="227">
        <v>3065371</v>
      </c>
      <c r="N3018" s="227">
        <v>17000</v>
      </c>
      <c r="O3018" s="227">
        <v>16900</v>
      </c>
      <c r="P3018" s="227">
        <v>338000</v>
      </c>
      <c r="Q3018" s="227">
        <v>20</v>
      </c>
      <c r="R3018" s="227">
        <v>300</v>
      </c>
      <c r="S3018" s="227">
        <v>332000</v>
      </c>
      <c r="T3018" s="227">
        <v>12</v>
      </c>
      <c r="U3018" s="227">
        <v>182703</v>
      </c>
      <c r="V3018" s="227">
        <v>13189</v>
      </c>
      <c r="W3018" s="143">
        <v>46007</v>
      </c>
      <c r="X3018" s="143">
        <v>46033</v>
      </c>
      <c r="Y3018">
        <f t="shared" si="95"/>
        <v>332000</v>
      </c>
    </row>
    <row r="3019" spans="1:25">
      <c r="A3019" s="1" t="str">
        <f t="shared" si="94"/>
        <v>060191035633000</v>
      </c>
      <c r="B3019" s="142" t="s">
        <v>89</v>
      </c>
      <c r="C3019" s="142" t="s">
        <v>838</v>
      </c>
      <c r="D3019" s="142" t="s">
        <v>3527</v>
      </c>
      <c r="E3019" s="142" t="s">
        <v>22</v>
      </c>
      <c r="F3019" s="142" t="s">
        <v>206</v>
      </c>
      <c r="G3019" s="142" t="s">
        <v>207</v>
      </c>
      <c r="H3019" s="142" t="s">
        <v>208</v>
      </c>
      <c r="I3019" s="142" t="s">
        <v>23</v>
      </c>
      <c r="J3019" s="142">
        <v>1</v>
      </c>
      <c r="K3019" s="142">
        <v>20</v>
      </c>
      <c r="L3019" s="227">
        <v>1194</v>
      </c>
      <c r="M3019" s="227">
        <v>7102588</v>
      </c>
      <c r="N3019" s="227">
        <v>7700</v>
      </c>
      <c r="O3019" s="227">
        <v>7200</v>
      </c>
      <c r="P3019" s="227">
        <v>144000</v>
      </c>
      <c r="Q3019" s="227">
        <v>20</v>
      </c>
      <c r="R3019" s="227">
        <v>300</v>
      </c>
      <c r="S3019" s="227">
        <v>138000</v>
      </c>
      <c r="T3019" s="227">
        <v>1550</v>
      </c>
      <c r="U3019" s="227">
        <v>9364144</v>
      </c>
      <c r="V3019" s="227">
        <v>143866</v>
      </c>
      <c r="W3019" s="143">
        <v>46018</v>
      </c>
      <c r="X3019" s="143">
        <v>46035</v>
      </c>
      <c r="Y3019">
        <f t="shared" si="95"/>
        <v>138000</v>
      </c>
    </row>
    <row r="3020" spans="1:25">
      <c r="A3020" s="1" t="str">
        <f t="shared" si="94"/>
        <v>060191035634000</v>
      </c>
      <c r="B3020" s="142" t="s">
        <v>89</v>
      </c>
      <c r="C3020" s="142" t="s">
        <v>838</v>
      </c>
      <c r="D3020" s="142" t="s">
        <v>3527</v>
      </c>
      <c r="E3020" s="142" t="s">
        <v>22</v>
      </c>
      <c r="F3020" s="142" t="s">
        <v>212</v>
      </c>
      <c r="G3020" s="142" t="s">
        <v>213</v>
      </c>
      <c r="H3020" s="142" t="s">
        <v>214</v>
      </c>
      <c r="I3020" s="142" t="s">
        <v>23</v>
      </c>
      <c r="J3020" s="142">
        <v>1</v>
      </c>
      <c r="K3020" s="142">
        <v>20</v>
      </c>
      <c r="L3020" s="227">
        <v>34</v>
      </c>
      <c r="M3020" s="227">
        <v>294780</v>
      </c>
      <c r="N3020" s="227">
        <v>10800</v>
      </c>
      <c r="O3020" s="227">
        <v>10000</v>
      </c>
      <c r="P3020" s="227">
        <v>200000</v>
      </c>
      <c r="Q3020" s="227">
        <v>20</v>
      </c>
      <c r="R3020" s="227">
        <v>200</v>
      </c>
      <c r="S3020" s="227">
        <v>196000</v>
      </c>
      <c r="T3020" s="227">
        <v>52</v>
      </c>
      <c r="U3020" s="227">
        <v>459729</v>
      </c>
      <c r="V3020" s="227">
        <v>8888</v>
      </c>
      <c r="W3020" s="143">
        <v>45782</v>
      </c>
      <c r="X3020" s="143">
        <v>46035</v>
      </c>
      <c r="Y3020">
        <f t="shared" si="95"/>
        <v>196000</v>
      </c>
    </row>
    <row r="3021" spans="1:25">
      <c r="A3021" s="1" t="str">
        <f t="shared" si="94"/>
        <v>060191038533000</v>
      </c>
      <c r="B3021" s="142" t="s">
        <v>89</v>
      </c>
      <c r="C3021" s="142" t="s">
        <v>838</v>
      </c>
      <c r="D3021" s="142" t="s">
        <v>3494</v>
      </c>
      <c r="E3021" s="142" t="s">
        <v>2486</v>
      </c>
      <c r="F3021" s="142" t="s">
        <v>41</v>
      </c>
      <c r="G3021" s="142" t="s">
        <v>2498</v>
      </c>
      <c r="H3021" s="142" t="s">
        <v>3541</v>
      </c>
      <c r="I3021" s="142" t="s">
        <v>23</v>
      </c>
      <c r="J3021" s="142">
        <v>1</v>
      </c>
      <c r="K3021" s="142">
        <v>12</v>
      </c>
      <c r="L3021" s="227">
        <v>545</v>
      </c>
      <c r="M3021" s="227">
        <v>11033126</v>
      </c>
      <c r="N3021" s="227">
        <v>29000</v>
      </c>
      <c r="O3021" s="227">
        <v>23500</v>
      </c>
      <c r="P3021" s="227">
        <v>282000</v>
      </c>
      <c r="Q3021" s="227"/>
      <c r="R3021" s="227"/>
      <c r="S3021" s="227"/>
      <c r="T3021" s="227">
        <v>0</v>
      </c>
      <c r="U3021" s="227">
        <v>0</v>
      </c>
      <c r="V3021" s="227">
        <v>0</v>
      </c>
      <c r="W3021" s="143">
        <v>45945</v>
      </c>
      <c r="X3021" s="143">
        <v>46019</v>
      </c>
      <c r="Y3021">
        <f t="shared" si="95"/>
        <v>282000</v>
      </c>
    </row>
    <row r="3022" spans="1:25">
      <c r="A3022" s="1" t="str">
        <f t="shared" si="94"/>
        <v>060191038886000</v>
      </c>
      <c r="B3022" s="142" t="s">
        <v>89</v>
      </c>
      <c r="C3022" s="142" t="s">
        <v>838</v>
      </c>
      <c r="D3022" s="142" t="s">
        <v>3528</v>
      </c>
      <c r="E3022" s="142" t="s">
        <v>27</v>
      </c>
      <c r="F3022" s="142" t="s">
        <v>218</v>
      </c>
      <c r="G3022" s="142" t="s">
        <v>219</v>
      </c>
      <c r="H3022" s="142" t="s">
        <v>220</v>
      </c>
      <c r="I3022" s="142" t="s">
        <v>21</v>
      </c>
      <c r="J3022" s="142">
        <v>1</v>
      </c>
      <c r="K3022" s="142">
        <v>12</v>
      </c>
      <c r="L3022" s="227">
        <v>197</v>
      </c>
      <c r="M3022" s="227">
        <v>859687</v>
      </c>
      <c r="N3022" s="227">
        <v>5800</v>
      </c>
      <c r="O3022" s="227">
        <v>5800</v>
      </c>
      <c r="P3022" s="227">
        <v>69600</v>
      </c>
      <c r="Q3022" s="227"/>
      <c r="R3022" s="227"/>
      <c r="S3022" s="227"/>
      <c r="T3022" s="227">
        <v>225</v>
      </c>
      <c r="U3022" s="227">
        <v>1175469</v>
      </c>
      <c r="V3022" s="227">
        <v>193594</v>
      </c>
      <c r="W3022" s="143">
        <v>46010</v>
      </c>
      <c r="X3022" s="143">
        <v>46035</v>
      </c>
      <c r="Y3022">
        <f t="shared" si="95"/>
        <v>69600</v>
      </c>
    </row>
    <row r="3023" spans="1:25">
      <c r="A3023" s="1" t="str">
        <f t="shared" si="94"/>
        <v>060191038932000</v>
      </c>
      <c r="B3023" s="142" t="s">
        <v>89</v>
      </c>
      <c r="C3023" s="142" t="s">
        <v>838</v>
      </c>
      <c r="D3023" s="142" t="s">
        <v>3528</v>
      </c>
      <c r="E3023" s="142" t="s">
        <v>27</v>
      </c>
      <c r="F3023" s="142" t="s">
        <v>224</v>
      </c>
      <c r="G3023" s="142" t="s">
        <v>225</v>
      </c>
      <c r="H3023" s="142" t="s">
        <v>226</v>
      </c>
      <c r="I3023" s="142" t="s">
        <v>21</v>
      </c>
      <c r="J3023" s="142">
        <v>1</v>
      </c>
      <c r="K3023" s="142">
        <v>1</v>
      </c>
      <c r="L3023" s="227">
        <v>20</v>
      </c>
      <c r="M3023" s="227">
        <v>321370</v>
      </c>
      <c r="N3023" s="227">
        <v>18500</v>
      </c>
      <c r="O3023" s="227">
        <v>18500</v>
      </c>
      <c r="P3023" s="227">
        <v>18500</v>
      </c>
      <c r="Q3023" s="227"/>
      <c r="R3023" s="227"/>
      <c r="S3023" s="227"/>
      <c r="T3023" s="227">
        <v>40</v>
      </c>
      <c r="U3023" s="227">
        <v>666667</v>
      </c>
      <c r="V3023" s="227">
        <v>23927</v>
      </c>
      <c r="W3023" s="143">
        <v>45939</v>
      </c>
      <c r="X3023" s="143">
        <v>46035</v>
      </c>
      <c r="Y3023">
        <f t="shared" si="95"/>
        <v>18500</v>
      </c>
    </row>
    <row r="3024" spans="1:25">
      <c r="A3024" s="1" t="str">
        <f t="shared" si="94"/>
        <v>060191044435000</v>
      </c>
      <c r="B3024" s="142" t="s">
        <v>89</v>
      </c>
      <c r="C3024" s="142" t="s">
        <v>838</v>
      </c>
      <c r="D3024" s="142" t="s">
        <v>3494</v>
      </c>
      <c r="E3024" s="142" t="s">
        <v>2486</v>
      </c>
      <c r="F3024" s="142" t="s">
        <v>96</v>
      </c>
      <c r="G3024" s="142" t="s">
        <v>2738</v>
      </c>
      <c r="H3024" s="142" t="s">
        <v>2739</v>
      </c>
      <c r="I3024" s="142" t="s">
        <v>21</v>
      </c>
      <c r="J3024" s="142">
        <v>1</v>
      </c>
      <c r="K3024" s="142">
        <v>24</v>
      </c>
      <c r="L3024" s="227">
        <v>71</v>
      </c>
      <c r="M3024" s="227">
        <v>645965</v>
      </c>
      <c r="N3024" s="227">
        <v>12900</v>
      </c>
      <c r="O3024" s="227">
        <v>12900</v>
      </c>
      <c r="P3024" s="227">
        <v>309600</v>
      </c>
      <c r="Q3024" s="227"/>
      <c r="R3024" s="227"/>
      <c r="S3024" s="227"/>
      <c r="T3024" s="227">
        <v>2</v>
      </c>
      <c r="U3024" s="227">
        <v>21441</v>
      </c>
      <c r="V3024" s="227">
        <v>3245</v>
      </c>
      <c r="W3024" s="143">
        <v>45975</v>
      </c>
      <c r="X3024" s="143">
        <v>46030</v>
      </c>
      <c r="Y3024">
        <f t="shared" si="95"/>
        <v>309600</v>
      </c>
    </row>
    <row r="3025" spans="1:25">
      <c r="A3025" s="1" t="str">
        <f t="shared" si="94"/>
        <v>060191044827000</v>
      </c>
      <c r="B3025" s="142" t="s">
        <v>89</v>
      </c>
      <c r="C3025" s="142" t="s">
        <v>838</v>
      </c>
      <c r="D3025" s="142" t="s">
        <v>3497</v>
      </c>
      <c r="E3025" s="142" t="s">
        <v>24</v>
      </c>
      <c r="F3025" s="142" t="s">
        <v>700</v>
      </c>
      <c r="G3025" s="142" t="s">
        <v>701</v>
      </c>
      <c r="H3025" s="142" t="s">
        <v>702</v>
      </c>
      <c r="I3025" s="142" t="s">
        <v>21</v>
      </c>
      <c r="J3025" s="142">
        <v>1</v>
      </c>
      <c r="K3025" s="142">
        <v>12</v>
      </c>
      <c r="L3025" s="227">
        <v>156</v>
      </c>
      <c r="M3025" s="227">
        <v>3553765</v>
      </c>
      <c r="N3025" s="227">
        <v>26000</v>
      </c>
      <c r="O3025" s="227">
        <v>26000</v>
      </c>
      <c r="P3025" s="227">
        <v>312000</v>
      </c>
      <c r="Q3025" s="227"/>
      <c r="R3025" s="227"/>
      <c r="S3025" s="227"/>
      <c r="T3025" s="227">
        <v>9</v>
      </c>
      <c r="U3025" s="227">
        <v>210811</v>
      </c>
      <c r="V3025" s="227">
        <v>5786</v>
      </c>
      <c r="W3025" s="143">
        <v>46017</v>
      </c>
      <c r="X3025" s="143">
        <v>46034</v>
      </c>
      <c r="Y3025">
        <f t="shared" si="95"/>
        <v>312000</v>
      </c>
    </row>
    <row r="3026" spans="1:25">
      <c r="A3026" s="1" t="str">
        <f t="shared" si="94"/>
        <v>060191045756000</v>
      </c>
      <c r="B3026" s="142" t="s">
        <v>89</v>
      </c>
      <c r="C3026" s="142" t="s">
        <v>838</v>
      </c>
      <c r="D3026" s="142" t="s">
        <v>3495</v>
      </c>
      <c r="E3026" s="142" t="s">
        <v>3496</v>
      </c>
      <c r="F3026" s="142" t="s">
        <v>912</v>
      </c>
      <c r="G3026" s="142" t="s">
        <v>913</v>
      </c>
      <c r="H3026" s="142" t="s">
        <v>914</v>
      </c>
      <c r="I3026" s="142" t="s">
        <v>21</v>
      </c>
      <c r="J3026" s="142">
        <v>1</v>
      </c>
      <c r="K3026" s="142">
        <v>5</v>
      </c>
      <c r="L3026" s="227">
        <v>52</v>
      </c>
      <c r="M3026" s="227">
        <v>2855279</v>
      </c>
      <c r="N3026" s="227">
        <v>67900</v>
      </c>
      <c r="O3026" s="227">
        <v>67900</v>
      </c>
      <c r="P3026" s="227">
        <v>339500</v>
      </c>
      <c r="Q3026" s="227">
        <v>5</v>
      </c>
      <c r="R3026" s="227">
        <v>3600</v>
      </c>
      <c r="S3026" s="227">
        <v>321500</v>
      </c>
      <c r="T3026" s="227">
        <v>2</v>
      </c>
      <c r="U3026" s="227">
        <v>122342</v>
      </c>
      <c r="V3026" s="227">
        <v>12524</v>
      </c>
      <c r="W3026" s="143">
        <v>45987</v>
      </c>
      <c r="X3026" s="143">
        <v>46034</v>
      </c>
      <c r="Y3026">
        <f t="shared" si="95"/>
        <v>321500</v>
      </c>
    </row>
    <row r="3027" spans="1:25">
      <c r="A3027" s="1" t="str">
        <f t="shared" si="94"/>
        <v>060191048940000</v>
      </c>
      <c r="B3027" s="142" t="s">
        <v>89</v>
      </c>
      <c r="C3027" s="142" t="s">
        <v>838</v>
      </c>
      <c r="D3027" s="142" t="s">
        <v>3495</v>
      </c>
      <c r="E3027" s="142" t="s">
        <v>3496</v>
      </c>
      <c r="F3027" s="142" t="s">
        <v>918</v>
      </c>
      <c r="G3027" s="142" t="s">
        <v>3542</v>
      </c>
      <c r="H3027" s="142" t="s">
        <v>920</v>
      </c>
      <c r="I3027" s="142" t="s">
        <v>21</v>
      </c>
      <c r="J3027" s="142">
        <v>1</v>
      </c>
      <c r="K3027" s="142">
        <v>12</v>
      </c>
      <c r="L3027" s="227">
        <v>2939</v>
      </c>
      <c r="M3027" s="227">
        <v>52090960</v>
      </c>
      <c r="N3027" s="227">
        <v>22900</v>
      </c>
      <c r="O3027" s="227">
        <v>21500</v>
      </c>
      <c r="P3027" s="227">
        <v>258000</v>
      </c>
      <c r="Q3027" s="227">
        <v>12</v>
      </c>
      <c r="R3027" s="227">
        <v>1550</v>
      </c>
      <c r="S3027" s="227">
        <v>239400</v>
      </c>
      <c r="T3027" s="227">
        <v>642</v>
      </c>
      <c r="U3027" s="227">
        <v>11610874</v>
      </c>
      <c r="V3027" s="227">
        <v>232039</v>
      </c>
      <c r="W3027" s="143">
        <v>45994</v>
      </c>
      <c r="X3027" s="143">
        <v>46035</v>
      </c>
      <c r="Y3027">
        <f t="shared" si="95"/>
        <v>239400</v>
      </c>
    </row>
    <row r="3028" spans="1:25">
      <c r="A3028" s="1" t="str">
        <f t="shared" si="94"/>
        <v>060191053801000</v>
      </c>
      <c r="B3028" s="142" t="s">
        <v>89</v>
      </c>
      <c r="C3028" s="142" t="s">
        <v>838</v>
      </c>
      <c r="D3028" s="142" t="s">
        <v>3494</v>
      </c>
      <c r="E3028" s="142" t="s">
        <v>2486</v>
      </c>
      <c r="F3028" s="142" t="s">
        <v>42</v>
      </c>
      <c r="G3028" s="142" t="s">
        <v>2503</v>
      </c>
      <c r="H3028" s="142" t="s">
        <v>2504</v>
      </c>
      <c r="I3028" s="142" t="s">
        <v>21</v>
      </c>
      <c r="J3028" s="142">
        <v>1</v>
      </c>
      <c r="K3028" s="142">
        <v>12</v>
      </c>
      <c r="L3028" s="227">
        <v>8</v>
      </c>
      <c r="M3028" s="227">
        <v>333480</v>
      </c>
      <c r="N3028" s="227">
        <v>54200</v>
      </c>
      <c r="O3028" s="227">
        <v>54200</v>
      </c>
      <c r="P3028" s="227">
        <v>650400</v>
      </c>
      <c r="Q3028" s="227"/>
      <c r="R3028" s="227"/>
      <c r="S3028" s="227"/>
      <c r="T3028" s="227">
        <v>3</v>
      </c>
      <c r="U3028" s="227">
        <v>132613</v>
      </c>
      <c r="V3028" s="227">
        <v>7558</v>
      </c>
      <c r="W3028" s="143">
        <v>45948</v>
      </c>
      <c r="X3028" s="143">
        <v>46034</v>
      </c>
      <c r="Y3028">
        <f t="shared" si="95"/>
        <v>650400</v>
      </c>
    </row>
    <row r="3029" spans="1:25">
      <c r="A3029" s="1" t="str">
        <f t="shared" si="94"/>
        <v>060191053802000</v>
      </c>
      <c r="B3029" s="142" t="s">
        <v>89</v>
      </c>
      <c r="C3029" s="142" t="s">
        <v>838</v>
      </c>
      <c r="D3029" s="142" t="s">
        <v>3494</v>
      </c>
      <c r="E3029" s="142" t="s">
        <v>2486</v>
      </c>
      <c r="F3029" s="142" t="s">
        <v>74</v>
      </c>
      <c r="G3029" s="142" t="s">
        <v>2668</v>
      </c>
      <c r="H3029" s="142" t="s">
        <v>2669</v>
      </c>
      <c r="I3029" s="142" t="s">
        <v>21</v>
      </c>
      <c r="J3029" s="142">
        <v>1</v>
      </c>
      <c r="K3029" s="142">
        <v>12</v>
      </c>
      <c r="L3029" s="227">
        <v>11</v>
      </c>
      <c r="M3029" s="227">
        <v>458536</v>
      </c>
      <c r="N3029" s="227">
        <v>54200</v>
      </c>
      <c r="O3029" s="227">
        <v>54200</v>
      </c>
      <c r="P3029" s="227">
        <v>650400</v>
      </c>
      <c r="Q3029" s="227"/>
      <c r="R3029" s="227"/>
      <c r="S3029" s="227"/>
      <c r="T3029" s="227">
        <v>4</v>
      </c>
      <c r="U3029" s="227">
        <v>174505</v>
      </c>
      <c r="V3029" s="227">
        <v>7765</v>
      </c>
      <c r="W3029" s="143">
        <v>45977</v>
      </c>
      <c r="X3029" s="143">
        <v>46027</v>
      </c>
      <c r="Y3029">
        <f t="shared" si="95"/>
        <v>650400</v>
      </c>
    </row>
    <row r="3030" spans="1:25">
      <c r="A3030" s="1" t="str">
        <f t="shared" si="94"/>
        <v>060191054010000</v>
      </c>
      <c r="B3030" s="142" t="s">
        <v>89</v>
      </c>
      <c r="C3030" s="142" t="s">
        <v>838</v>
      </c>
      <c r="D3030" s="142" t="s">
        <v>3534</v>
      </c>
      <c r="E3030" s="142" t="s">
        <v>2492</v>
      </c>
      <c r="F3030" s="142" t="s">
        <v>97</v>
      </c>
      <c r="G3030" s="142" t="s">
        <v>2744</v>
      </c>
      <c r="H3030" s="142" t="s">
        <v>2745</v>
      </c>
      <c r="I3030" s="142" t="s">
        <v>21</v>
      </c>
      <c r="J3030" s="142">
        <v>1</v>
      </c>
      <c r="K3030" s="142">
        <v>4</v>
      </c>
      <c r="L3030" s="227">
        <v>8</v>
      </c>
      <c r="M3030" s="227">
        <v>471961</v>
      </c>
      <c r="N3030" s="227">
        <v>71400</v>
      </c>
      <c r="O3030" s="227">
        <v>67900</v>
      </c>
      <c r="P3030" s="227">
        <v>271600</v>
      </c>
      <c r="Q3030" s="227">
        <v>2</v>
      </c>
      <c r="R3030" s="227">
        <v>2800</v>
      </c>
      <c r="S3030" s="227">
        <v>260400</v>
      </c>
      <c r="T3030" s="227">
        <v>0</v>
      </c>
      <c r="U3030" s="227">
        <v>0</v>
      </c>
      <c r="V3030" s="227">
        <v>0</v>
      </c>
      <c r="W3030" s="143">
        <v>45330</v>
      </c>
      <c r="X3030" s="143">
        <v>45837</v>
      </c>
      <c r="Y3030">
        <f t="shared" si="95"/>
        <v>260400</v>
      </c>
    </row>
    <row r="3031" spans="1:25">
      <c r="A3031" s="1" t="str">
        <f t="shared" si="94"/>
        <v>060191055785000</v>
      </c>
      <c r="B3031" s="142" t="s">
        <v>89</v>
      </c>
      <c r="C3031" s="142" t="s">
        <v>838</v>
      </c>
      <c r="D3031" s="142" t="s">
        <v>3495</v>
      </c>
      <c r="E3031" s="142" t="s">
        <v>3496</v>
      </c>
      <c r="F3031" s="142" t="s">
        <v>230</v>
      </c>
      <c r="G3031" s="142" t="s">
        <v>231</v>
      </c>
      <c r="H3031" s="142" t="s">
        <v>232</v>
      </c>
      <c r="I3031" s="142" t="s">
        <v>23</v>
      </c>
      <c r="J3031" s="142">
        <v>1</v>
      </c>
      <c r="K3031" s="142">
        <v>12</v>
      </c>
      <c r="L3031" s="227">
        <v>4680</v>
      </c>
      <c r="M3031" s="227">
        <v>64464304</v>
      </c>
      <c r="N3031" s="227">
        <v>17600</v>
      </c>
      <c r="O3031" s="227">
        <v>15500</v>
      </c>
      <c r="P3031" s="227">
        <v>186000</v>
      </c>
      <c r="Q3031" s="227">
        <v>12</v>
      </c>
      <c r="R3031" s="227">
        <v>1458</v>
      </c>
      <c r="S3031" s="227">
        <v>168504</v>
      </c>
      <c r="T3031" s="227">
        <v>2035</v>
      </c>
      <c r="U3031" s="227">
        <v>25877658</v>
      </c>
      <c r="V3031" s="227">
        <v>-2153294</v>
      </c>
      <c r="W3031" s="143">
        <v>46031</v>
      </c>
      <c r="X3031" s="143">
        <v>46035</v>
      </c>
      <c r="Y3031">
        <f t="shared" si="95"/>
        <v>168504</v>
      </c>
    </row>
    <row r="3032" spans="1:25">
      <c r="A3032" s="1" t="str">
        <f t="shared" si="94"/>
        <v>060191057501000</v>
      </c>
      <c r="B3032" s="142" t="s">
        <v>89</v>
      </c>
      <c r="C3032" s="142" t="s">
        <v>838</v>
      </c>
      <c r="D3032" s="142" t="s">
        <v>3523</v>
      </c>
      <c r="E3032" s="142" t="s">
        <v>20</v>
      </c>
      <c r="F3032" s="142" t="s">
        <v>925</v>
      </c>
      <c r="G3032" s="142" t="s">
        <v>926</v>
      </c>
      <c r="H3032" s="142" t="s">
        <v>927</v>
      </c>
      <c r="I3032" s="142" t="s">
        <v>21</v>
      </c>
      <c r="J3032" s="142">
        <v>1</v>
      </c>
      <c r="K3032" s="142">
        <v>72</v>
      </c>
      <c r="L3032" s="227">
        <v>46</v>
      </c>
      <c r="M3032" s="227">
        <v>266593</v>
      </c>
      <c r="N3032" s="227">
        <v>8600</v>
      </c>
      <c r="O3032" s="227">
        <v>8600</v>
      </c>
      <c r="P3032" s="227">
        <v>619200</v>
      </c>
      <c r="Q3032" s="227"/>
      <c r="R3032" s="227"/>
      <c r="S3032" s="227"/>
      <c r="T3032" s="227">
        <v>6</v>
      </c>
      <c r="U3032" s="227">
        <v>46486</v>
      </c>
      <c r="V3032" s="227">
        <v>11713</v>
      </c>
      <c r="W3032" s="143">
        <v>45903</v>
      </c>
      <c r="X3032" s="143">
        <v>46030</v>
      </c>
      <c r="Y3032">
        <f t="shared" si="95"/>
        <v>619200</v>
      </c>
    </row>
    <row r="3033" spans="1:25">
      <c r="A3033" s="1" t="str">
        <f t="shared" si="94"/>
        <v>060191058499000</v>
      </c>
      <c r="B3033" s="142" t="s">
        <v>89</v>
      </c>
      <c r="C3033" s="142" t="s">
        <v>838</v>
      </c>
      <c r="D3033" s="142" t="s">
        <v>3528</v>
      </c>
      <c r="E3033" s="142" t="s">
        <v>27</v>
      </c>
      <c r="F3033" s="142" t="s">
        <v>236</v>
      </c>
      <c r="G3033" s="142" t="s">
        <v>237</v>
      </c>
      <c r="H3033" s="142" t="s">
        <v>238</v>
      </c>
      <c r="I3033" s="142" t="s">
        <v>21</v>
      </c>
      <c r="J3033" s="142">
        <v>1</v>
      </c>
      <c r="K3033" s="142">
        <v>12</v>
      </c>
      <c r="L3033" s="227">
        <v>935</v>
      </c>
      <c r="M3033" s="227">
        <v>2107541</v>
      </c>
      <c r="N3033" s="227">
        <v>3500</v>
      </c>
      <c r="O3033" s="227">
        <v>3050</v>
      </c>
      <c r="P3033" s="227">
        <v>36600</v>
      </c>
      <c r="Q3033" s="227">
        <v>12</v>
      </c>
      <c r="R3033" s="227">
        <v>350</v>
      </c>
      <c r="S3033" s="227">
        <v>32400</v>
      </c>
      <c r="T3033" s="227">
        <v>187</v>
      </c>
      <c r="U3033" s="227">
        <v>463018</v>
      </c>
      <c r="V3033" s="227">
        <v>41510</v>
      </c>
      <c r="W3033" s="143">
        <v>46034</v>
      </c>
      <c r="X3033" s="143">
        <v>46035</v>
      </c>
      <c r="Y3033">
        <f t="shared" si="95"/>
        <v>32400</v>
      </c>
    </row>
    <row r="3034" spans="1:25">
      <c r="A3034" s="1" t="str">
        <f t="shared" si="94"/>
        <v>060191063695000</v>
      </c>
      <c r="B3034" s="142" t="s">
        <v>89</v>
      </c>
      <c r="C3034" s="142" t="s">
        <v>838</v>
      </c>
      <c r="D3034" s="142" t="s">
        <v>3511</v>
      </c>
      <c r="E3034" s="142" t="s">
        <v>3512</v>
      </c>
      <c r="F3034" s="142" t="s">
        <v>3543</v>
      </c>
      <c r="G3034" s="142" t="s">
        <v>3544</v>
      </c>
      <c r="H3034" s="142" t="s">
        <v>3545</v>
      </c>
      <c r="I3034" s="142" t="s">
        <v>21</v>
      </c>
      <c r="J3034" s="142">
        <v>1</v>
      </c>
      <c r="K3034" s="142">
        <v>48</v>
      </c>
      <c r="L3034" s="227">
        <v>299</v>
      </c>
      <c r="M3034" s="227">
        <v>6205868</v>
      </c>
      <c r="N3034" s="227">
        <v>24900</v>
      </c>
      <c r="O3034" s="227">
        <v>20500</v>
      </c>
      <c r="P3034" s="227">
        <v>984000</v>
      </c>
      <c r="Q3034" s="227"/>
      <c r="R3034" s="227"/>
      <c r="S3034" s="227"/>
      <c r="T3034" s="227">
        <v>18</v>
      </c>
      <c r="U3034" s="227">
        <v>332432</v>
      </c>
      <c r="V3034" s="227">
        <v>-41165</v>
      </c>
      <c r="W3034" s="143">
        <v>46010</v>
      </c>
      <c r="X3034" s="143">
        <v>46034</v>
      </c>
      <c r="Y3034">
        <f t="shared" si="95"/>
        <v>984000</v>
      </c>
    </row>
    <row r="3035" spans="1:25">
      <c r="A3035" s="1" t="str">
        <f t="shared" si="94"/>
        <v>060191064394000</v>
      </c>
      <c r="B3035" s="142" t="s">
        <v>89</v>
      </c>
      <c r="C3035" s="142" t="s">
        <v>838</v>
      </c>
      <c r="D3035" s="142" t="s">
        <v>3523</v>
      </c>
      <c r="E3035" s="142" t="s">
        <v>20</v>
      </c>
      <c r="F3035" s="142" t="s">
        <v>724</v>
      </c>
      <c r="G3035" s="142" t="s">
        <v>3546</v>
      </c>
      <c r="H3035" s="142" t="s">
        <v>725</v>
      </c>
      <c r="I3035" s="142" t="s">
        <v>21</v>
      </c>
      <c r="J3035" s="142">
        <v>1</v>
      </c>
      <c r="K3035" s="142">
        <v>36</v>
      </c>
      <c r="L3035" s="227">
        <v>98</v>
      </c>
      <c r="M3035" s="227">
        <v>347174</v>
      </c>
      <c r="N3035" s="227">
        <v>4700</v>
      </c>
      <c r="O3035" s="227">
        <v>4000</v>
      </c>
      <c r="P3035" s="227">
        <v>144000</v>
      </c>
      <c r="Q3035" s="227"/>
      <c r="R3035" s="227"/>
      <c r="S3035" s="227"/>
      <c r="T3035" s="227">
        <v>4</v>
      </c>
      <c r="U3035" s="227">
        <v>14414</v>
      </c>
      <c r="V3035" s="227">
        <v>244</v>
      </c>
      <c r="W3035" s="143">
        <v>46017</v>
      </c>
      <c r="X3035" s="143">
        <v>46035</v>
      </c>
      <c r="Y3035">
        <f t="shared" si="95"/>
        <v>144000</v>
      </c>
    </row>
    <row r="3036" spans="1:25">
      <c r="A3036" s="1" t="str">
        <f t="shared" si="94"/>
        <v>060191064670000</v>
      </c>
      <c r="B3036" s="142" t="s">
        <v>89</v>
      </c>
      <c r="C3036" s="142" t="s">
        <v>838</v>
      </c>
      <c r="D3036" s="142" t="s">
        <v>3523</v>
      </c>
      <c r="E3036" s="142" t="s">
        <v>20</v>
      </c>
      <c r="F3036" s="142" t="s">
        <v>242</v>
      </c>
      <c r="G3036" s="142" t="s">
        <v>243</v>
      </c>
      <c r="H3036" s="142" t="s">
        <v>244</v>
      </c>
      <c r="I3036" s="142" t="s">
        <v>21</v>
      </c>
      <c r="J3036" s="142">
        <v>1</v>
      </c>
      <c r="K3036" s="142">
        <v>16</v>
      </c>
      <c r="L3036" s="227">
        <v>317</v>
      </c>
      <c r="M3036" s="227">
        <v>5391420</v>
      </c>
      <c r="N3036" s="227">
        <v>21500</v>
      </c>
      <c r="O3036" s="227">
        <v>20000</v>
      </c>
      <c r="P3036" s="227">
        <v>320000</v>
      </c>
      <c r="Q3036" s="227">
        <v>16</v>
      </c>
      <c r="R3036" s="227">
        <v>750</v>
      </c>
      <c r="S3036" s="227">
        <v>308000</v>
      </c>
      <c r="T3036" s="227">
        <v>19</v>
      </c>
      <c r="U3036" s="227">
        <v>368018</v>
      </c>
      <c r="V3036" s="227">
        <v>44873</v>
      </c>
      <c r="W3036" s="143">
        <v>46014</v>
      </c>
      <c r="X3036" s="143">
        <v>46034</v>
      </c>
      <c r="Y3036">
        <f t="shared" si="95"/>
        <v>308000</v>
      </c>
    </row>
    <row r="3037" spans="1:25">
      <c r="A3037" s="1" t="str">
        <f t="shared" si="94"/>
        <v>060191064680000</v>
      </c>
      <c r="B3037" s="142" t="s">
        <v>89</v>
      </c>
      <c r="C3037" s="142" t="s">
        <v>838</v>
      </c>
      <c r="D3037" s="142" t="s">
        <v>3523</v>
      </c>
      <c r="E3037" s="142" t="s">
        <v>20</v>
      </c>
      <c r="F3037" s="142" t="s">
        <v>248</v>
      </c>
      <c r="G3037" s="142" t="s">
        <v>249</v>
      </c>
      <c r="H3037" s="142" t="s">
        <v>250</v>
      </c>
      <c r="I3037" s="142" t="s">
        <v>21</v>
      </c>
      <c r="J3037" s="142">
        <v>1</v>
      </c>
      <c r="K3037" s="142">
        <v>28</v>
      </c>
      <c r="L3037" s="227">
        <v>15290</v>
      </c>
      <c r="M3037" s="227">
        <v>134992811</v>
      </c>
      <c r="N3037" s="227">
        <v>10200</v>
      </c>
      <c r="O3037" s="227">
        <v>8400</v>
      </c>
      <c r="P3037" s="227">
        <v>235200</v>
      </c>
      <c r="Q3037" s="227">
        <v>28</v>
      </c>
      <c r="R3037" s="227">
        <v>100</v>
      </c>
      <c r="S3037" s="227">
        <v>232400</v>
      </c>
      <c r="T3037" s="227">
        <v>82712</v>
      </c>
      <c r="U3037" s="227">
        <v>581269531</v>
      </c>
      <c r="V3037" s="227">
        <v>-148980656</v>
      </c>
      <c r="W3037" s="143">
        <v>46035</v>
      </c>
      <c r="X3037" s="143">
        <v>46035</v>
      </c>
      <c r="Y3037">
        <f t="shared" si="95"/>
        <v>232400</v>
      </c>
    </row>
    <row r="3038" spans="1:25">
      <c r="A3038" s="1" t="str">
        <f t="shared" si="94"/>
        <v>060191065842000</v>
      </c>
      <c r="B3038" s="142" t="s">
        <v>89</v>
      </c>
      <c r="C3038" s="142" t="s">
        <v>838</v>
      </c>
      <c r="D3038" s="142" t="s">
        <v>3494</v>
      </c>
      <c r="E3038" s="142" t="s">
        <v>2486</v>
      </c>
      <c r="F3038" s="142" t="s">
        <v>43</v>
      </c>
      <c r="G3038" s="142" t="s">
        <v>2508</v>
      </c>
      <c r="H3038" s="142" t="s">
        <v>2509</v>
      </c>
      <c r="I3038" s="142" t="s">
        <v>23</v>
      </c>
      <c r="J3038" s="142">
        <v>1</v>
      </c>
      <c r="K3038" s="142">
        <v>48</v>
      </c>
      <c r="L3038" s="227">
        <v>1578</v>
      </c>
      <c r="M3038" s="227">
        <v>17744683</v>
      </c>
      <c r="N3038" s="227">
        <v>13700</v>
      </c>
      <c r="O3038" s="227">
        <v>13700</v>
      </c>
      <c r="P3038" s="227">
        <v>657600</v>
      </c>
      <c r="Q3038" s="227"/>
      <c r="R3038" s="227"/>
      <c r="S3038" s="227"/>
      <c r="T3038" s="227">
        <v>4</v>
      </c>
      <c r="U3038" s="227">
        <v>49126</v>
      </c>
      <c r="V3038" s="227">
        <v>4146</v>
      </c>
      <c r="W3038" s="143">
        <v>45897</v>
      </c>
      <c r="X3038" s="143">
        <v>46032</v>
      </c>
      <c r="Y3038">
        <f t="shared" si="95"/>
        <v>657600</v>
      </c>
    </row>
    <row r="3039" spans="1:25">
      <c r="A3039" s="1" t="str">
        <f t="shared" si="94"/>
        <v>060191066078000</v>
      </c>
      <c r="B3039" s="142" t="s">
        <v>89</v>
      </c>
      <c r="C3039" s="142" t="s">
        <v>838</v>
      </c>
      <c r="D3039" s="142" t="s">
        <v>3494</v>
      </c>
      <c r="E3039" s="142" t="s">
        <v>2486</v>
      </c>
      <c r="F3039" s="142" t="s">
        <v>44</v>
      </c>
      <c r="G3039" s="142" t="s">
        <v>2513</v>
      </c>
      <c r="H3039" s="142" t="s">
        <v>2514</v>
      </c>
      <c r="I3039" s="142" t="s">
        <v>21</v>
      </c>
      <c r="J3039" s="142">
        <v>1</v>
      </c>
      <c r="K3039" s="142">
        <v>45</v>
      </c>
      <c r="L3039" s="227">
        <v>43</v>
      </c>
      <c r="M3039" s="227">
        <v>341068</v>
      </c>
      <c r="N3039" s="227">
        <v>10200</v>
      </c>
      <c r="O3039" s="227">
        <v>10200</v>
      </c>
      <c r="P3039" s="227">
        <v>459000</v>
      </c>
      <c r="Q3039" s="227"/>
      <c r="R3039" s="227"/>
      <c r="S3039" s="227"/>
      <c r="T3039" s="227">
        <v>14</v>
      </c>
      <c r="U3039" s="227">
        <v>126306</v>
      </c>
      <c r="V3039" s="227">
        <v>15261</v>
      </c>
      <c r="W3039" s="143">
        <v>45856</v>
      </c>
      <c r="X3039" s="143">
        <v>46031</v>
      </c>
      <c r="Y3039">
        <f t="shared" si="95"/>
        <v>459000</v>
      </c>
    </row>
    <row r="3040" spans="1:25">
      <c r="A3040" s="1" t="str">
        <f t="shared" si="94"/>
        <v>060191067510000</v>
      </c>
      <c r="B3040" s="142" t="s">
        <v>89</v>
      </c>
      <c r="C3040" s="142" t="s">
        <v>838</v>
      </c>
      <c r="D3040" s="142" t="s">
        <v>3523</v>
      </c>
      <c r="E3040" s="142" t="s">
        <v>20</v>
      </c>
      <c r="F3040" s="142" t="s">
        <v>460</v>
      </c>
      <c r="G3040" s="142" t="s">
        <v>461</v>
      </c>
      <c r="H3040" s="142" t="s">
        <v>462</v>
      </c>
      <c r="I3040" s="142" t="s">
        <v>21</v>
      </c>
      <c r="J3040" s="142">
        <v>1</v>
      </c>
      <c r="K3040" s="142">
        <v>16</v>
      </c>
      <c r="L3040" s="227">
        <v>2891</v>
      </c>
      <c r="M3040" s="227">
        <v>37872094</v>
      </c>
      <c r="N3040" s="227">
        <v>17500</v>
      </c>
      <c r="O3040" s="227">
        <v>17500</v>
      </c>
      <c r="P3040" s="227">
        <v>280000</v>
      </c>
      <c r="Q3040" s="227"/>
      <c r="R3040" s="227"/>
      <c r="S3040" s="227"/>
      <c r="T3040" s="227">
        <v>42</v>
      </c>
      <c r="U3040" s="227">
        <v>700450</v>
      </c>
      <c r="V3040" s="227">
        <v>150250</v>
      </c>
      <c r="W3040" s="143">
        <v>46034</v>
      </c>
      <c r="X3040" s="143">
        <v>46035</v>
      </c>
      <c r="Y3040">
        <f t="shared" si="95"/>
        <v>280000</v>
      </c>
    </row>
    <row r="3041" spans="1:25">
      <c r="A3041" s="1" t="str">
        <f t="shared" si="94"/>
        <v>060191068899000</v>
      </c>
      <c r="B3041" s="142" t="s">
        <v>89</v>
      </c>
      <c r="C3041" s="142" t="s">
        <v>838</v>
      </c>
      <c r="D3041" s="142" t="s">
        <v>3534</v>
      </c>
      <c r="E3041" s="142" t="s">
        <v>2492</v>
      </c>
      <c r="F3041" s="142" t="s">
        <v>45</v>
      </c>
      <c r="G3041" s="142" t="s">
        <v>2518</v>
      </c>
      <c r="H3041" s="142" t="s">
        <v>2519</v>
      </c>
      <c r="I3041" s="142" t="s">
        <v>23</v>
      </c>
      <c r="J3041" s="142">
        <v>1</v>
      </c>
      <c r="K3041" s="142">
        <v>60</v>
      </c>
      <c r="L3041" s="227">
        <v>523</v>
      </c>
      <c r="M3041" s="227">
        <v>2051263</v>
      </c>
      <c r="N3041" s="227">
        <v>4800</v>
      </c>
      <c r="O3041" s="227">
        <v>4800</v>
      </c>
      <c r="P3041" s="227">
        <v>288000</v>
      </c>
      <c r="Q3041" s="227">
        <v>60</v>
      </c>
      <c r="R3041" s="227">
        <v>383</v>
      </c>
      <c r="S3041" s="227">
        <v>265020</v>
      </c>
      <c r="T3041" s="227">
        <v>72</v>
      </c>
      <c r="U3041" s="227">
        <v>290297</v>
      </c>
      <c r="V3041" s="227">
        <v>7905</v>
      </c>
      <c r="W3041" s="143">
        <v>45810</v>
      </c>
      <c r="X3041" s="143">
        <v>46035</v>
      </c>
      <c r="Y3041">
        <f t="shared" si="95"/>
        <v>265020</v>
      </c>
    </row>
    <row r="3042" spans="1:25">
      <c r="A3042" s="1" t="str">
        <f t="shared" si="94"/>
        <v>060191070906000</v>
      </c>
      <c r="B3042" s="142" t="s">
        <v>89</v>
      </c>
      <c r="C3042" s="142" t="s">
        <v>838</v>
      </c>
      <c r="D3042" s="142" t="s">
        <v>3497</v>
      </c>
      <c r="E3042" s="142" t="s">
        <v>24</v>
      </c>
      <c r="F3042" s="142" t="s">
        <v>254</v>
      </c>
      <c r="G3042" s="142" t="s">
        <v>255</v>
      </c>
      <c r="H3042" s="142" t="s">
        <v>256</v>
      </c>
      <c r="I3042" s="142" t="s">
        <v>23</v>
      </c>
      <c r="J3042" s="142">
        <v>1</v>
      </c>
      <c r="K3042" s="142">
        <v>60</v>
      </c>
      <c r="L3042" s="227">
        <v>151066</v>
      </c>
      <c r="M3042" s="227">
        <v>599629290</v>
      </c>
      <c r="N3042" s="227">
        <v>4475</v>
      </c>
      <c r="O3042" s="227">
        <v>4475</v>
      </c>
      <c r="P3042" s="227">
        <v>268500</v>
      </c>
      <c r="Q3042" s="227">
        <v>60</v>
      </c>
      <c r="R3042" s="227">
        <v>75</v>
      </c>
      <c r="S3042" s="227">
        <v>264000</v>
      </c>
      <c r="T3042" s="227">
        <v>41184</v>
      </c>
      <c r="U3042" s="227">
        <v>160480108</v>
      </c>
      <c r="V3042" s="227">
        <v>-2992366</v>
      </c>
      <c r="W3042" s="143">
        <v>46034</v>
      </c>
      <c r="X3042" s="143">
        <v>46035</v>
      </c>
      <c r="Y3042">
        <f t="shared" si="95"/>
        <v>264000</v>
      </c>
    </row>
    <row r="3043" spans="1:25">
      <c r="A3043" s="1" t="str">
        <f t="shared" si="94"/>
        <v>060191071008000</v>
      </c>
      <c r="B3043" s="142" t="s">
        <v>89</v>
      </c>
      <c r="C3043" s="142" t="s">
        <v>838</v>
      </c>
      <c r="D3043" s="142" t="s">
        <v>3523</v>
      </c>
      <c r="E3043" s="142" t="s">
        <v>20</v>
      </c>
      <c r="F3043" s="142" t="s">
        <v>260</v>
      </c>
      <c r="G3043" s="142" t="s">
        <v>261</v>
      </c>
      <c r="H3043" s="142" t="s">
        <v>262</v>
      </c>
      <c r="I3043" s="142" t="s">
        <v>21</v>
      </c>
      <c r="J3043" s="142">
        <v>1</v>
      </c>
      <c r="K3043" s="142">
        <v>12</v>
      </c>
      <c r="L3043" s="227">
        <v>3655</v>
      </c>
      <c r="M3043" s="227">
        <v>26582815</v>
      </c>
      <c r="N3043" s="227">
        <v>8500</v>
      </c>
      <c r="O3043" s="227">
        <v>8500</v>
      </c>
      <c r="P3043" s="227">
        <v>102000</v>
      </c>
      <c r="Q3043" s="227">
        <v>12</v>
      </c>
      <c r="R3043" s="227">
        <v>300</v>
      </c>
      <c r="S3043" s="227">
        <v>98400</v>
      </c>
      <c r="T3043" s="227">
        <v>732</v>
      </c>
      <c r="U3043" s="227">
        <v>5427027</v>
      </c>
      <c r="V3043" s="227">
        <v>103191</v>
      </c>
      <c r="W3043" s="143">
        <v>46010</v>
      </c>
      <c r="X3043" s="143">
        <v>46035</v>
      </c>
      <c r="Y3043">
        <f t="shared" si="95"/>
        <v>98400</v>
      </c>
    </row>
    <row r="3044" spans="1:25">
      <c r="A3044" s="1" t="str">
        <f t="shared" si="94"/>
        <v>060191071171000</v>
      </c>
      <c r="B3044" s="142" t="s">
        <v>89</v>
      </c>
      <c r="C3044" s="142" t="s">
        <v>838</v>
      </c>
      <c r="D3044" s="142" t="s">
        <v>3511</v>
      </c>
      <c r="E3044" s="142" t="s">
        <v>3512</v>
      </c>
      <c r="F3044" s="142" t="s">
        <v>3547</v>
      </c>
      <c r="G3044" s="142" t="s">
        <v>3548</v>
      </c>
      <c r="H3044" s="142" t="s">
        <v>3549</v>
      </c>
      <c r="I3044" s="142" t="s">
        <v>21</v>
      </c>
      <c r="J3044" s="142">
        <v>1</v>
      </c>
      <c r="K3044" s="142">
        <v>12</v>
      </c>
      <c r="L3044" s="227">
        <v>228</v>
      </c>
      <c r="M3044" s="227">
        <v>10778130</v>
      </c>
      <c r="N3044" s="227">
        <v>64000</v>
      </c>
      <c r="O3044" s="227">
        <v>47900</v>
      </c>
      <c r="P3044" s="227">
        <v>574800</v>
      </c>
      <c r="Q3044" s="227"/>
      <c r="R3044" s="227"/>
      <c r="S3044" s="227"/>
      <c r="T3044" s="227">
        <v>33</v>
      </c>
      <c r="U3044" s="227">
        <v>1552523</v>
      </c>
      <c r="V3044" s="227">
        <v>-7469</v>
      </c>
      <c r="W3044" s="143">
        <v>45996</v>
      </c>
      <c r="X3044" s="143">
        <v>46034</v>
      </c>
      <c r="Y3044">
        <f t="shared" si="95"/>
        <v>574800</v>
      </c>
    </row>
    <row r="3045" spans="1:25">
      <c r="A3045" s="1" t="str">
        <f t="shared" si="94"/>
        <v>060191071173000</v>
      </c>
      <c r="B3045" s="142" t="s">
        <v>89</v>
      </c>
      <c r="C3045" s="142" t="s">
        <v>838</v>
      </c>
      <c r="D3045" s="142" t="s">
        <v>3511</v>
      </c>
      <c r="E3045" s="142" t="s">
        <v>3512</v>
      </c>
      <c r="F3045" s="142" t="s">
        <v>3550</v>
      </c>
      <c r="G3045" s="142" t="s">
        <v>3551</v>
      </c>
      <c r="H3045" s="142" t="s">
        <v>3552</v>
      </c>
      <c r="I3045" s="142" t="s">
        <v>21</v>
      </c>
      <c r="J3045" s="142">
        <v>1</v>
      </c>
      <c r="K3045" s="142">
        <v>12</v>
      </c>
      <c r="L3045" s="227">
        <v>58</v>
      </c>
      <c r="M3045" s="227">
        <v>2741372</v>
      </c>
      <c r="N3045" s="227">
        <v>59900</v>
      </c>
      <c r="O3045" s="227">
        <v>59900</v>
      </c>
      <c r="P3045" s="227">
        <v>718800</v>
      </c>
      <c r="Q3045" s="227"/>
      <c r="R3045" s="227"/>
      <c r="S3045" s="227"/>
      <c r="T3045" s="227">
        <v>21</v>
      </c>
      <c r="U3045" s="227">
        <v>944054</v>
      </c>
      <c r="V3045" s="227">
        <v>-48512</v>
      </c>
      <c r="W3045" s="143">
        <v>46031</v>
      </c>
      <c r="X3045" s="143">
        <v>46033</v>
      </c>
      <c r="Y3045">
        <f t="shared" si="95"/>
        <v>718800</v>
      </c>
    </row>
    <row r="3046" spans="1:25">
      <c r="A3046" s="1" t="str">
        <f t="shared" si="94"/>
        <v>060191071606000</v>
      </c>
      <c r="B3046" s="142" t="s">
        <v>89</v>
      </c>
      <c r="C3046" s="142" t="s">
        <v>838</v>
      </c>
      <c r="D3046" s="142" t="s">
        <v>3523</v>
      </c>
      <c r="E3046" s="142" t="s">
        <v>20</v>
      </c>
      <c r="F3046" s="142" t="s">
        <v>266</v>
      </c>
      <c r="G3046" s="142" t="s">
        <v>267</v>
      </c>
      <c r="H3046" s="142" t="s">
        <v>268</v>
      </c>
      <c r="I3046" s="142" t="s">
        <v>21</v>
      </c>
      <c r="J3046" s="142">
        <v>1</v>
      </c>
      <c r="K3046" s="142">
        <v>9</v>
      </c>
      <c r="L3046" s="227">
        <v>0</v>
      </c>
      <c r="M3046" s="227">
        <v>0</v>
      </c>
      <c r="N3046" s="227">
        <v>17700</v>
      </c>
      <c r="O3046" s="227">
        <v>18100</v>
      </c>
      <c r="P3046" s="227">
        <v>162900</v>
      </c>
      <c r="Q3046" s="227">
        <v>9</v>
      </c>
      <c r="R3046" s="227">
        <v>1500</v>
      </c>
      <c r="S3046" s="227">
        <v>149400</v>
      </c>
      <c r="T3046" s="227">
        <v>0</v>
      </c>
      <c r="U3046" s="227">
        <v>0</v>
      </c>
      <c r="V3046" s="227">
        <v>0</v>
      </c>
      <c r="W3046" s="143">
        <v>45981</v>
      </c>
      <c r="X3046" s="143">
        <v>45981</v>
      </c>
      <c r="Y3046">
        <f t="shared" si="95"/>
        <v>149400</v>
      </c>
    </row>
    <row r="3047" spans="1:25">
      <c r="A3047" s="1" t="str">
        <f t="shared" si="94"/>
        <v>060191072188000</v>
      </c>
      <c r="B3047" s="142" t="s">
        <v>89</v>
      </c>
      <c r="C3047" s="142" t="s">
        <v>838</v>
      </c>
      <c r="D3047" s="142" t="s">
        <v>3494</v>
      </c>
      <c r="E3047" s="142" t="s">
        <v>2486</v>
      </c>
      <c r="F3047" s="142" t="s">
        <v>46</v>
      </c>
      <c r="G3047" s="142" t="s">
        <v>3553</v>
      </c>
      <c r="H3047" s="142" t="s">
        <v>3554</v>
      </c>
      <c r="I3047" s="142" t="s">
        <v>23</v>
      </c>
      <c r="J3047" s="142">
        <v>1</v>
      </c>
      <c r="K3047" s="142">
        <v>42</v>
      </c>
      <c r="L3047" s="227">
        <v>6</v>
      </c>
      <c r="M3047" s="227">
        <v>48742</v>
      </c>
      <c r="N3047" s="227">
        <v>10900</v>
      </c>
      <c r="O3047" s="227">
        <v>9500</v>
      </c>
      <c r="P3047" s="227">
        <v>399000</v>
      </c>
      <c r="Q3047" s="227"/>
      <c r="R3047" s="227"/>
      <c r="S3047" s="227"/>
      <c r="T3047" s="227">
        <v>17</v>
      </c>
      <c r="U3047" s="227">
        <v>166360</v>
      </c>
      <c r="V3047" s="227">
        <v>28258</v>
      </c>
      <c r="W3047" s="143">
        <v>45993</v>
      </c>
      <c r="X3047" s="143">
        <v>46034</v>
      </c>
      <c r="Y3047">
        <f t="shared" si="95"/>
        <v>399000</v>
      </c>
    </row>
    <row r="3048" spans="1:25">
      <c r="A3048" s="1" t="str">
        <f t="shared" si="94"/>
        <v>060191072194000</v>
      </c>
      <c r="B3048" s="142" t="s">
        <v>89</v>
      </c>
      <c r="C3048" s="142" t="s">
        <v>838</v>
      </c>
      <c r="D3048" s="142" t="s">
        <v>3523</v>
      </c>
      <c r="E3048" s="142" t="s">
        <v>20</v>
      </c>
      <c r="F3048" s="142" t="s">
        <v>272</v>
      </c>
      <c r="G3048" s="142" t="s">
        <v>273</v>
      </c>
      <c r="H3048" s="142" t="s">
        <v>3555</v>
      </c>
      <c r="I3048" s="142" t="s">
        <v>21</v>
      </c>
      <c r="J3048" s="142">
        <v>1</v>
      </c>
      <c r="K3048" s="142">
        <v>24</v>
      </c>
      <c r="L3048" s="227">
        <v>24</v>
      </c>
      <c r="M3048" s="227">
        <v>148186</v>
      </c>
      <c r="N3048" s="227">
        <v>8300</v>
      </c>
      <c r="O3048" s="227">
        <v>6500</v>
      </c>
      <c r="P3048" s="227">
        <v>156000</v>
      </c>
      <c r="Q3048" s="227">
        <v>24</v>
      </c>
      <c r="R3048" s="227">
        <v>100</v>
      </c>
      <c r="S3048" s="227">
        <v>153600</v>
      </c>
      <c r="T3048" s="227">
        <v>0</v>
      </c>
      <c r="U3048" s="227">
        <v>0</v>
      </c>
      <c r="V3048" s="227">
        <v>0</v>
      </c>
      <c r="W3048" s="143">
        <v>46035</v>
      </c>
      <c r="X3048" s="143">
        <v>45950</v>
      </c>
      <c r="Y3048">
        <f t="shared" si="95"/>
        <v>153600</v>
      </c>
    </row>
    <row r="3049" spans="1:25">
      <c r="A3049" s="1" t="str">
        <f t="shared" si="94"/>
        <v>060191074335000</v>
      </c>
      <c r="B3049" s="142" t="s">
        <v>89</v>
      </c>
      <c r="C3049" s="142" t="s">
        <v>838</v>
      </c>
      <c r="D3049" s="142" t="s">
        <v>3494</v>
      </c>
      <c r="E3049" s="142" t="s">
        <v>2486</v>
      </c>
      <c r="F3049" s="142" t="s">
        <v>98</v>
      </c>
      <c r="G3049" s="142" t="s">
        <v>2752</v>
      </c>
      <c r="H3049" s="142" t="s">
        <v>2753</v>
      </c>
      <c r="I3049" s="142" t="s">
        <v>23</v>
      </c>
      <c r="J3049" s="142">
        <v>1</v>
      </c>
      <c r="K3049" s="142">
        <v>30</v>
      </c>
      <c r="L3049" s="227">
        <v>422</v>
      </c>
      <c r="M3049" s="227">
        <v>15654661</v>
      </c>
      <c r="N3049" s="227">
        <v>45800</v>
      </c>
      <c r="O3049" s="227">
        <v>45800</v>
      </c>
      <c r="P3049" s="227">
        <v>1374000</v>
      </c>
      <c r="Q3049" s="227"/>
      <c r="R3049" s="227"/>
      <c r="S3049" s="227"/>
      <c r="T3049" s="227">
        <v>2</v>
      </c>
      <c r="U3049" s="227">
        <v>82523</v>
      </c>
      <c r="V3049" s="227">
        <v>8330</v>
      </c>
      <c r="W3049" s="143">
        <v>45992</v>
      </c>
      <c r="X3049" s="143">
        <v>46035</v>
      </c>
      <c r="Y3049">
        <f t="shared" si="95"/>
        <v>1374000</v>
      </c>
    </row>
    <row r="3050" spans="1:25">
      <c r="A3050" s="1" t="str">
        <f t="shared" si="94"/>
        <v>060191074585000</v>
      </c>
      <c r="B3050" s="142" t="s">
        <v>89</v>
      </c>
      <c r="C3050" s="142" t="s">
        <v>838</v>
      </c>
      <c r="D3050" s="142" t="s">
        <v>3511</v>
      </c>
      <c r="E3050" s="142" t="s">
        <v>3512</v>
      </c>
      <c r="F3050" s="142" t="s">
        <v>3556</v>
      </c>
      <c r="G3050" s="142" t="s">
        <v>3557</v>
      </c>
      <c r="H3050" s="142" t="s">
        <v>3558</v>
      </c>
      <c r="I3050" s="142" t="s">
        <v>21</v>
      </c>
      <c r="J3050" s="142">
        <v>1</v>
      </c>
      <c r="K3050" s="142">
        <v>1</v>
      </c>
      <c r="L3050" s="227">
        <v>292</v>
      </c>
      <c r="M3050" s="227">
        <v>15841043</v>
      </c>
      <c r="N3050" s="227">
        <v>82900</v>
      </c>
      <c r="O3050" s="227">
        <v>82900</v>
      </c>
      <c r="P3050" s="227">
        <v>82900</v>
      </c>
      <c r="Q3050" s="227"/>
      <c r="R3050" s="227"/>
      <c r="S3050" s="227"/>
      <c r="T3050" s="227">
        <v>4</v>
      </c>
      <c r="U3050" s="227">
        <v>224054</v>
      </c>
      <c r="V3050" s="227">
        <v>7053</v>
      </c>
      <c r="W3050" s="143">
        <v>46017</v>
      </c>
      <c r="X3050" s="143">
        <v>46033</v>
      </c>
      <c r="Y3050">
        <f t="shared" si="95"/>
        <v>82900</v>
      </c>
    </row>
    <row r="3051" spans="1:25">
      <c r="A3051" s="1" t="str">
        <f t="shared" si="94"/>
        <v>060191074674000</v>
      </c>
      <c r="B3051" s="142" t="s">
        <v>89</v>
      </c>
      <c r="C3051" s="142" t="s">
        <v>838</v>
      </c>
      <c r="D3051" s="142" t="s">
        <v>3495</v>
      </c>
      <c r="E3051" s="142" t="s">
        <v>3496</v>
      </c>
      <c r="F3051" s="142" t="s">
        <v>278</v>
      </c>
      <c r="G3051" s="142" t="s">
        <v>279</v>
      </c>
      <c r="H3051" s="142" t="s">
        <v>3559</v>
      </c>
      <c r="I3051" s="142" t="s">
        <v>21</v>
      </c>
      <c r="J3051" s="142">
        <v>1</v>
      </c>
      <c r="K3051" s="142">
        <v>20</v>
      </c>
      <c r="L3051" s="227">
        <v>0</v>
      </c>
      <c r="M3051" s="227">
        <v>0</v>
      </c>
      <c r="N3051" s="227">
        <v>8600</v>
      </c>
      <c r="O3051" s="227">
        <v>8600</v>
      </c>
      <c r="P3051" s="227">
        <v>172000</v>
      </c>
      <c r="Q3051" s="227">
        <v>20</v>
      </c>
      <c r="R3051" s="227">
        <v>600</v>
      </c>
      <c r="S3051" s="227">
        <v>160000</v>
      </c>
      <c r="T3051" s="227">
        <v>0</v>
      </c>
      <c r="U3051" s="227">
        <v>0</v>
      </c>
      <c r="V3051" s="227">
        <v>0</v>
      </c>
      <c r="W3051" s="143">
        <v>45981</v>
      </c>
      <c r="X3051" s="143">
        <v>45982</v>
      </c>
      <c r="Y3051">
        <f t="shared" si="95"/>
        <v>160000</v>
      </c>
    </row>
    <row r="3052" spans="1:25">
      <c r="A3052" s="1" t="str">
        <f t="shared" si="94"/>
        <v>060191074883000</v>
      </c>
      <c r="B3052" s="142" t="s">
        <v>89</v>
      </c>
      <c r="C3052" s="142" t="s">
        <v>838</v>
      </c>
      <c r="D3052" s="142" t="s">
        <v>3495</v>
      </c>
      <c r="E3052" s="142" t="s">
        <v>3496</v>
      </c>
      <c r="F3052" s="142" t="s">
        <v>284</v>
      </c>
      <c r="G3052" s="142" t="s">
        <v>285</v>
      </c>
      <c r="H3052" s="142" t="s">
        <v>286</v>
      </c>
      <c r="I3052" s="142" t="s">
        <v>21</v>
      </c>
      <c r="J3052" s="142">
        <v>1</v>
      </c>
      <c r="K3052" s="142">
        <v>50</v>
      </c>
      <c r="L3052" s="227">
        <v>1673</v>
      </c>
      <c r="M3052" s="227">
        <v>21932382</v>
      </c>
      <c r="N3052" s="227">
        <v>16800</v>
      </c>
      <c r="O3052" s="227">
        <v>16100</v>
      </c>
      <c r="P3052" s="227">
        <v>805000</v>
      </c>
      <c r="Q3052" s="227">
        <v>50</v>
      </c>
      <c r="R3052" s="227">
        <v>1200</v>
      </c>
      <c r="S3052" s="227">
        <v>745000</v>
      </c>
      <c r="T3052" s="227">
        <v>21</v>
      </c>
      <c r="U3052" s="227">
        <v>300451</v>
      </c>
      <c r="V3052" s="227">
        <v>25149</v>
      </c>
      <c r="W3052" s="143">
        <v>45898</v>
      </c>
      <c r="X3052" s="143">
        <v>46033</v>
      </c>
      <c r="Y3052">
        <f t="shared" si="95"/>
        <v>745000</v>
      </c>
    </row>
    <row r="3053" spans="1:25">
      <c r="A3053" s="1" t="str">
        <f t="shared" si="94"/>
        <v>060191075557000</v>
      </c>
      <c r="B3053" s="142" t="s">
        <v>89</v>
      </c>
      <c r="C3053" s="142" t="s">
        <v>838</v>
      </c>
      <c r="D3053" s="142" t="s">
        <v>3528</v>
      </c>
      <c r="E3053" s="142" t="s">
        <v>27</v>
      </c>
      <c r="F3053" s="142" t="s">
        <v>290</v>
      </c>
      <c r="G3053" s="142" t="s">
        <v>291</v>
      </c>
      <c r="H3053" s="142" t="s">
        <v>3560</v>
      </c>
      <c r="I3053" s="142" t="s">
        <v>23</v>
      </c>
      <c r="J3053" s="142">
        <v>1</v>
      </c>
      <c r="K3053" s="142">
        <v>25</v>
      </c>
      <c r="L3053" s="227">
        <v>268</v>
      </c>
      <c r="M3053" s="227">
        <v>2489533</v>
      </c>
      <c r="N3053" s="227">
        <v>11700</v>
      </c>
      <c r="O3053" s="227">
        <v>11500</v>
      </c>
      <c r="P3053" s="227">
        <v>287500</v>
      </c>
      <c r="Q3053" s="227">
        <v>25</v>
      </c>
      <c r="R3053" s="227">
        <v>980</v>
      </c>
      <c r="S3053" s="227">
        <v>263000</v>
      </c>
      <c r="T3053" s="227">
        <v>4</v>
      </c>
      <c r="U3053" s="227">
        <v>40090</v>
      </c>
      <c r="V3053" s="227">
        <v>2933</v>
      </c>
      <c r="W3053" s="143">
        <v>45844</v>
      </c>
      <c r="X3053" s="143">
        <v>46034</v>
      </c>
      <c r="Y3053">
        <f t="shared" si="95"/>
        <v>263000</v>
      </c>
    </row>
    <row r="3054" spans="1:25">
      <c r="A3054" s="1" t="str">
        <f t="shared" si="94"/>
        <v>060191076058000</v>
      </c>
      <c r="B3054" s="142" t="s">
        <v>89</v>
      </c>
      <c r="C3054" s="142" t="s">
        <v>838</v>
      </c>
      <c r="D3054" s="142" t="s">
        <v>3534</v>
      </c>
      <c r="E3054" s="142" t="s">
        <v>2492</v>
      </c>
      <c r="F3054" s="142" t="s">
        <v>47</v>
      </c>
      <c r="G3054" s="142" t="s">
        <v>2528</v>
      </c>
      <c r="H3054" s="142" t="s">
        <v>3561</v>
      </c>
      <c r="I3054" s="142" t="s">
        <v>23</v>
      </c>
      <c r="J3054" s="142">
        <v>1</v>
      </c>
      <c r="K3054" s="142">
        <v>72</v>
      </c>
      <c r="L3054" s="227">
        <v>2</v>
      </c>
      <c r="M3054" s="227">
        <v>2787</v>
      </c>
      <c r="N3054" s="227">
        <v>1700</v>
      </c>
      <c r="O3054" s="227">
        <v>1700</v>
      </c>
      <c r="P3054" s="227">
        <v>122400</v>
      </c>
      <c r="Q3054" s="227">
        <v>72</v>
      </c>
      <c r="R3054" s="227">
        <v>242</v>
      </c>
      <c r="S3054" s="227">
        <v>104976</v>
      </c>
      <c r="T3054" s="227">
        <v>237</v>
      </c>
      <c r="U3054" s="227">
        <v>333762</v>
      </c>
      <c r="V3054" s="227">
        <v>3537</v>
      </c>
      <c r="W3054" s="143">
        <v>46015</v>
      </c>
      <c r="X3054" s="143">
        <v>46035</v>
      </c>
      <c r="Y3054">
        <f t="shared" si="95"/>
        <v>104976</v>
      </c>
    </row>
    <row r="3055" spans="1:25">
      <c r="A3055" s="1" t="str">
        <f t="shared" si="94"/>
        <v>060191077236000</v>
      </c>
      <c r="B3055" s="142" t="s">
        <v>89</v>
      </c>
      <c r="C3055" s="142" t="s">
        <v>838</v>
      </c>
      <c r="D3055" s="142" t="s">
        <v>3495</v>
      </c>
      <c r="E3055" s="142" t="s">
        <v>3496</v>
      </c>
      <c r="F3055" s="142" t="s">
        <v>296</v>
      </c>
      <c r="G3055" s="142" t="s">
        <v>3562</v>
      </c>
      <c r="H3055" s="142" t="s">
        <v>298</v>
      </c>
      <c r="I3055" s="142" t="s">
        <v>21</v>
      </c>
      <c r="J3055" s="142">
        <v>1</v>
      </c>
      <c r="K3055" s="142">
        <v>12</v>
      </c>
      <c r="L3055" s="227">
        <v>13277</v>
      </c>
      <c r="M3055" s="227">
        <v>191334819</v>
      </c>
      <c r="N3055" s="227">
        <v>18700</v>
      </c>
      <c r="O3055" s="227">
        <v>17000</v>
      </c>
      <c r="P3055" s="227">
        <v>204000</v>
      </c>
      <c r="Q3055" s="227">
        <v>12</v>
      </c>
      <c r="R3055" s="227">
        <v>875</v>
      </c>
      <c r="S3055" s="227">
        <v>193500</v>
      </c>
      <c r="T3055" s="227">
        <v>1008</v>
      </c>
      <c r="U3055" s="227">
        <v>14787568</v>
      </c>
      <c r="V3055" s="227">
        <v>261282</v>
      </c>
      <c r="W3055" s="143">
        <v>46021</v>
      </c>
      <c r="X3055" s="143">
        <v>46035</v>
      </c>
      <c r="Y3055">
        <f t="shared" si="95"/>
        <v>193500</v>
      </c>
    </row>
    <row r="3056" spans="1:25">
      <c r="A3056" s="1" t="str">
        <f t="shared" si="94"/>
        <v>060191077237000</v>
      </c>
      <c r="B3056" s="142" t="s">
        <v>89</v>
      </c>
      <c r="C3056" s="142" t="s">
        <v>838</v>
      </c>
      <c r="D3056" s="142" t="s">
        <v>3495</v>
      </c>
      <c r="E3056" s="142" t="s">
        <v>3496</v>
      </c>
      <c r="F3056" s="142" t="s">
        <v>302</v>
      </c>
      <c r="G3056" s="142" t="s">
        <v>303</v>
      </c>
      <c r="H3056" s="142" t="s">
        <v>304</v>
      </c>
      <c r="I3056" s="142" t="s">
        <v>21</v>
      </c>
      <c r="J3056" s="142">
        <v>1</v>
      </c>
      <c r="K3056" s="142">
        <v>12</v>
      </c>
      <c r="L3056" s="227">
        <v>48433</v>
      </c>
      <c r="M3056" s="227">
        <v>706210026</v>
      </c>
      <c r="N3056" s="227">
        <v>18900</v>
      </c>
      <c r="O3056" s="227">
        <v>17500</v>
      </c>
      <c r="P3056" s="227">
        <v>210000</v>
      </c>
      <c r="Q3056" s="227">
        <v>12</v>
      </c>
      <c r="R3056" s="227">
        <v>1258</v>
      </c>
      <c r="S3056" s="227">
        <v>194904</v>
      </c>
      <c r="T3056" s="227">
        <v>11436</v>
      </c>
      <c r="U3056" s="227">
        <v>164810908</v>
      </c>
      <c r="V3056" s="227">
        <v>-1939404</v>
      </c>
      <c r="W3056" s="143">
        <v>46021</v>
      </c>
      <c r="X3056" s="143">
        <v>46035</v>
      </c>
      <c r="Y3056">
        <f t="shared" si="95"/>
        <v>194904</v>
      </c>
    </row>
    <row r="3057" spans="1:25">
      <c r="A3057" s="1" t="str">
        <f t="shared" si="94"/>
        <v>060191077239000</v>
      </c>
      <c r="B3057" s="142" t="s">
        <v>89</v>
      </c>
      <c r="C3057" s="142" t="s">
        <v>838</v>
      </c>
      <c r="D3057" s="142" t="s">
        <v>3523</v>
      </c>
      <c r="E3057" s="142" t="s">
        <v>20</v>
      </c>
      <c r="F3057" s="142" t="s">
        <v>467</v>
      </c>
      <c r="G3057" s="142" t="s">
        <v>468</v>
      </c>
      <c r="H3057" s="142" t="s">
        <v>469</v>
      </c>
      <c r="I3057" s="142" t="s">
        <v>21</v>
      </c>
      <c r="J3057" s="142">
        <v>1</v>
      </c>
      <c r="K3057" s="142">
        <v>30</v>
      </c>
      <c r="L3057" s="227">
        <v>47</v>
      </c>
      <c r="M3057" s="227">
        <v>492795</v>
      </c>
      <c r="N3057" s="227">
        <v>13400</v>
      </c>
      <c r="O3057" s="227">
        <v>13400</v>
      </c>
      <c r="P3057" s="227">
        <v>402000</v>
      </c>
      <c r="Q3057" s="227">
        <v>30</v>
      </c>
      <c r="R3057" s="227">
        <v>600</v>
      </c>
      <c r="S3057" s="227">
        <v>384000</v>
      </c>
      <c r="T3057" s="227">
        <v>0</v>
      </c>
      <c r="U3057" s="227">
        <v>0</v>
      </c>
      <c r="V3057" s="227">
        <v>0</v>
      </c>
      <c r="W3057" s="143">
        <v>45544</v>
      </c>
      <c r="X3057" s="143">
        <v>45832</v>
      </c>
      <c r="Y3057">
        <f t="shared" si="95"/>
        <v>384000</v>
      </c>
    </row>
    <row r="3058" spans="1:25">
      <c r="A3058" s="1" t="str">
        <f t="shared" si="94"/>
        <v>060191077650000</v>
      </c>
      <c r="B3058" s="142" t="s">
        <v>89</v>
      </c>
      <c r="C3058" s="142" t="s">
        <v>838</v>
      </c>
      <c r="D3058" s="142" t="s">
        <v>3534</v>
      </c>
      <c r="E3058" s="142" t="s">
        <v>2492</v>
      </c>
      <c r="F3058" s="142" t="s">
        <v>48</v>
      </c>
      <c r="G3058" s="142" t="s">
        <v>2533</v>
      </c>
      <c r="H3058" s="142" t="s">
        <v>2534</v>
      </c>
      <c r="I3058" s="142" t="s">
        <v>21</v>
      </c>
      <c r="J3058" s="142">
        <v>1</v>
      </c>
      <c r="K3058" s="142">
        <v>60</v>
      </c>
      <c r="L3058" s="227">
        <v>445</v>
      </c>
      <c r="M3058" s="227">
        <v>320734</v>
      </c>
      <c r="N3058" s="227">
        <v>950</v>
      </c>
      <c r="O3058" s="227">
        <v>950</v>
      </c>
      <c r="P3058" s="227">
        <v>57000</v>
      </c>
      <c r="Q3058" s="227">
        <v>60</v>
      </c>
      <c r="R3058" s="227">
        <v>133</v>
      </c>
      <c r="S3058" s="227">
        <v>49020</v>
      </c>
      <c r="T3058" s="227">
        <v>66</v>
      </c>
      <c r="U3058" s="227">
        <v>49297</v>
      </c>
      <c r="V3058" s="227">
        <v>1727</v>
      </c>
      <c r="W3058" s="143">
        <v>45901</v>
      </c>
      <c r="X3058" s="143">
        <v>46034</v>
      </c>
      <c r="Y3058">
        <f t="shared" si="95"/>
        <v>49020</v>
      </c>
    </row>
    <row r="3059" spans="1:25">
      <c r="A3059" s="1" t="str">
        <f t="shared" si="94"/>
        <v>060191078236000</v>
      </c>
      <c r="B3059" s="142" t="s">
        <v>89</v>
      </c>
      <c r="C3059" s="142" t="s">
        <v>838</v>
      </c>
      <c r="D3059" s="142" t="s">
        <v>3534</v>
      </c>
      <c r="E3059" s="142" t="s">
        <v>2492</v>
      </c>
      <c r="F3059" s="142" t="s">
        <v>49</v>
      </c>
      <c r="G3059" s="142" t="s">
        <v>2538</v>
      </c>
      <c r="H3059" s="142" t="s">
        <v>2539</v>
      </c>
      <c r="I3059" s="142" t="s">
        <v>21</v>
      </c>
      <c r="J3059" s="142">
        <v>1</v>
      </c>
      <c r="K3059" s="142">
        <v>5</v>
      </c>
      <c r="L3059" s="227">
        <v>472</v>
      </c>
      <c r="M3059" s="227">
        <v>3870145</v>
      </c>
      <c r="N3059" s="227">
        <v>9600</v>
      </c>
      <c r="O3059" s="227">
        <v>9600</v>
      </c>
      <c r="P3059" s="227">
        <v>48000</v>
      </c>
      <c r="Q3059" s="227">
        <v>5</v>
      </c>
      <c r="R3059" s="227">
        <v>300</v>
      </c>
      <c r="S3059" s="227">
        <v>46500</v>
      </c>
      <c r="T3059" s="227">
        <v>125</v>
      </c>
      <c r="U3059" s="227">
        <v>1040180</v>
      </c>
      <c r="V3059" s="227">
        <v>15247</v>
      </c>
      <c r="W3059" s="143">
        <v>46013</v>
      </c>
      <c r="X3059" s="143">
        <v>46035</v>
      </c>
      <c r="Y3059">
        <f t="shared" si="95"/>
        <v>46500</v>
      </c>
    </row>
    <row r="3060" spans="1:25">
      <c r="A3060" s="1" t="str">
        <f t="shared" si="94"/>
        <v>060191082607000</v>
      </c>
      <c r="B3060" s="142" t="s">
        <v>89</v>
      </c>
      <c r="C3060" s="142" t="s">
        <v>838</v>
      </c>
      <c r="D3060" s="142" t="s">
        <v>3495</v>
      </c>
      <c r="E3060" s="142" t="s">
        <v>3496</v>
      </c>
      <c r="F3060" s="142" t="s">
        <v>308</v>
      </c>
      <c r="G3060" s="142" t="s">
        <v>309</v>
      </c>
      <c r="H3060" s="142" t="s">
        <v>310</v>
      </c>
      <c r="I3060" s="142" t="s">
        <v>21</v>
      </c>
      <c r="J3060" s="142">
        <v>1</v>
      </c>
      <c r="K3060" s="142">
        <v>12</v>
      </c>
      <c r="L3060" s="227">
        <v>0</v>
      </c>
      <c r="M3060" s="227">
        <v>0</v>
      </c>
      <c r="N3060" s="227">
        <v>19900</v>
      </c>
      <c r="O3060" s="227">
        <v>17900</v>
      </c>
      <c r="P3060" s="227">
        <v>214800</v>
      </c>
      <c r="Q3060" s="227"/>
      <c r="R3060" s="227"/>
      <c r="S3060" s="227"/>
      <c r="T3060" s="227">
        <v>0</v>
      </c>
      <c r="U3060" s="227">
        <v>0</v>
      </c>
      <c r="V3060" s="227">
        <v>0</v>
      </c>
      <c r="W3060" s="143">
        <v>45997</v>
      </c>
      <c r="X3060" s="143">
        <v>45997</v>
      </c>
      <c r="Y3060">
        <f t="shared" si="95"/>
        <v>214800</v>
      </c>
    </row>
    <row r="3061" spans="1:25">
      <c r="A3061" s="1" t="str">
        <f t="shared" si="94"/>
        <v>060191082627000</v>
      </c>
      <c r="B3061" s="142" t="s">
        <v>89</v>
      </c>
      <c r="C3061" s="142" t="s">
        <v>838</v>
      </c>
      <c r="D3061" s="142" t="s">
        <v>3528</v>
      </c>
      <c r="E3061" s="142" t="s">
        <v>27</v>
      </c>
      <c r="F3061" s="142" t="s">
        <v>482</v>
      </c>
      <c r="G3061" s="142" t="s">
        <v>483</v>
      </c>
      <c r="H3061" s="142" t="s">
        <v>484</v>
      </c>
      <c r="I3061" s="142" t="s">
        <v>21</v>
      </c>
      <c r="J3061" s="142">
        <v>1</v>
      </c>
      <c r="K3061" s="142">
        <v>24</v>
      </c>
      <c r="L3061" s="227">
        <v>1542</v>
      </c>
      <c r="M3061" s="227">
        <v>3137970</v>
      </c>
      <c r="N3061" s="227">
        <v>3400</v>
      </c>
      <c r="O3061" s="227">
        <v>3300</v>
      </c>
      <c r="P3061" s="227">
        <v>79200</v>
      </c>
      <c r="Q3061" s="227">
        <v>24</v>
      </c>
      <c r="R3061" s="227">
        <v>950</v>
      </c>
      <c r="S3061" s="227">
        <v>56400</v>
      </c>
      <c r="T3061" s="227">
        <v>218</v>
      </c>
      <c r="U3061" s="227">
        <v>463243</v>
      </c>
      <c r="V3061" s="227">
        <v>19613</v>
      </c>
      <c r="W3061" s="143">
        <v>46027</v>
      </c>
      <c r="X3061" s="143">
        <v>46035</v>
      </c>
      <c r="Y3061">
        <f t="shared" si="95"/>
        <v>56400</v>
      </c>
    </row>
    <row r="3062" spans="1:25">
      <c r="A3062" s="1" t="str">
        <f t="shared" si="94"/>
        <v>060191082723000</v>
      </c>
      <c r="B3062" s="142" t="s">
        <v>89</v>
      </c>
      <c r="C3062" s="142" t="s">
        <v>838</v>
      </c>
      <c r="D3062" s="142" t="s">
        <v>3495</v>
      </c>
      <c r="E3062" s="142" t="s">
        <v>3496</v>
      </c>
      <c r="F3062" s="142" t="s">
        <v>314</v>
      </c>
      <c r="G3062" s="142" t="s">
        <v>315</v>
      </c>
      <c r="H3062" s="142" t="s">
        <v>316</v>
      </c>
      <c r="I3062" s="142" t="s">
        <v>21</v>
      </c>
      <c r="J3062" s="142">
        <v>1</v>
      </c>
      <c r="K3062" s="142">
        <v>24</v>
      </c>
      <c r="L3062" s="227">
        <v>0</v>
      </c>
      <c r="M3062" s="227">
        <v>0</v>
      </c>
      <c r="N3062" s="227">
        <v>5400</v>
      </c>
      <c r="O3062" s="227">
        <v>5400</v>
      </c>
      <c r="P3062" s="227">
        <v>129600</v>
      </c>
      <c r="Q3062" s="227">
        <v>24</v>
      </c>
      <c r="R3062" s="227">
        <v>950</v>
      </c>
      <c r="S3062" s="227">
        <v>106800</v>
      </c>
      <c r="T3062" s="227">
        <v>42</v>
      </c>
      <c r="U3062" s="227">
        <v>189009</v>
      </c>
      <c r="V3062" s="227">
        <v>14444</v>
      </c>
      <c r="W3062" s="143">
        <v>46033</v>
      </c>
      <c r="X3062" s="143">
        <v>46033</v>
      </c>
      <c r="Y3062">
        <f t="shared" si="95"/>
        <v>106800</v>
      </c>
    </row>
    <row r="3063" spans="1:25">
      <c r="A3063" s="1" t="str">
        <f t="shared" si="94"/>
        <v>060191083138000</v>
      </c>
      <c r="B3063" s="142" t="s">
        <v>89</v>
      </c>
      <c r="C3063" s="142" t="s">
        <v>838</v>
      </c>
      <c r="D3063" s="142" t="s">
        <v>3534</v>
      </c>
      <c r="E3063" s="142" t="s">
        <v>2492</v>
      </c>
      <c r="F3063" s="142" t="s">
        <v>50</v>
      </c>
      <c r="G3063" s="142" t="s">
        <v>2543</v>
      </c>
      <c r="H3063" s="142" t="s">
        <v>2544</v>
      </c>
      <c r="I3063" s="142" t="s">
        <v>21</v>
      </c>
      <c r="J3063" s="142">
        <v>1</v>
      </c>
      <c r="K3063" s="142">
        <v>12</v>
      </c>
      <c r="L3063" s="227">
        <v>211</v>
      </c>
      <c r="M3063" s="227">
        <v>7182377</v>
      </c>
      <c r="N3063" s="227">
        <v>43500</v>
      </c>
      <c r="O3063" s="227">
        <v>43500</v>
      </c>
      <c r="P3063" s="227">
        <v>522000</v>
      </c>
      <c r="Q3063" s="227">
        <v>12</v>
      </c>
      <c r="R3063" s="227">
        <v>1500</v>
      </c>
      <c r="S3063" s="227">
        <v>504000</v>
      </c>
      <c r="T3063" s="227">
        <v>14</v>
      </c>
      <c r="U3063" s="227">
        <v>548649</v>
      </c>
      <c r="V3063" s="227">
        <v>72093</v>
      </c>
      <c r="W3063" s="143">
        <v>45901</v>
      </c>
      <c r="X3063" s="143">
        <v>46035</v>
      </c>
      <c r="Y3063">
        <f t="shared" si="95"/>
        <v>504000</v>
      </c>
    </row>
    <row r="3064" spans="1:25">
      <c r="A3064" s="1" t="str">
        <f t="shared" si="94"/>
        <v>060191083802000</v>
      </c>
      <c r="B3064" s="142" t="s">
        <v>89</v>
      </c>
      <c r="C3064" s="142" t="s">
        <v>838</v>
      </c>
      <c r="D3064" s="142" t="s">
        <v>3523</v>
      </c>
      <c r="E3064" s="142" t="s">
        <v>20</v>
      </c>
      <c r="F3064" s="142" t="s">
        <v>941</v>
      </c>
      <c r="G3064" s="142" t="s">
        <v>942</v>
      </c>
      <c r="H3064" s="142" t="s">
        <v>943</v>
      </c>
      <c r="I3064" s="142" t="s">
        <v>21</v>
      </c>
      <c r="J3064" s="142">
        <v>1</v>
      </c>
      <c r="K3064" s="142">
        <v>40</v>
      </c>
      <c r="L3064" s="227">
        <v>22</v>
      </c>
      <c r="M3064" s="227">
        <v>86328</v>
      </c>
      <c r="N3064" s="227">
        <v>5100</v>
      </c>
      <c r="O3064" s="227">
        <v>5100</v>
      </c>
      <c r="P3064" s="227">
        <v>204000</v>
      </c>
      <c r="Q3064" s="227"/>
      <c r="R3064" s="227"/>
      <c r="S3064" s="227"/>
      <c r="T3064" s="227">
        <v>2</v>
      </c>
      <c r="U3064" s="227">
        <v>9189</v>
      </c>
      <c r="V3064" s="227">
        <v>1341</v>
      </c>
      <c r="W3064" s="143">
        <v>45917</v>
      </c>
      <c r="X3064" s="143">
        <v>46033</v>
      </c>
      <c r="Y3064">
        <f t="shared" si="95"/>
        <v>204000</v>
      </c>
    </row>
    <row r="3065" spans="1:25">
      <c r="A3065" s="1" t="str">
        <f t="shared" si="94"/>
        <v>060191083898000</v>
      </c>
      <c r="B3065" s="142" t="s">
        <v>89</v>
      </c>
      <c r="C3065" s="142" t="s">
        <v>838</v>
      </c>
      <c r="D3065" s="142" t="s">
        <v>3528</v>
      </c>
      <c r="E3065" s="142" t="s">
        <v>27</v>
      </c>
      <c r="F3065" s="142" t="s">
        <v>320</v>
      </c>
      <c r="G3065" s="142" t="s">
        <v>321</v>
      </c>
      <c r="H3065" s="142" t="s">
        <v>322</v>
      </c>
      <c r="I3065" s="142" t="s">
        <v>23</v>
      </c>
      <c r="J3065" s="142">
        <v>1</v>
      </c>
      <c r="K3065" s="142">
        <v>30</v>
      </c>
      <c r="L3065" s="227">
        <v>0</v>
      </c>
      <c r="M3065" s="227">
        <v>0</v>
      </c>
      <c r="N3065" s="227">
        <v>6800</v>
      </c>
      <c r="O3065" s="227">
        <v>6000</v>
      </c>
      <c r="P3065" s="227">
        <v>180000</v>
      </c>
      <c r="Q3065" s="227">
        <v>30</v>
      </c>
      <c r="R3065" s="227">
        <v>500</v>
      </c>
      <c r="S3065" s="227">
        <v>165000</v>
      </c>
      <c r="T3065" s="227">
        <v>0</v>
      </c>
      <c r="U3065" s="227">
        <v>0</v>
      </c>
      <c r="V3065" s="227">
        <v>0</v>
      </c>
      <c r="W3065" s="143">
        <v>46006</v>
      </c>
      <c r="X3065" s="143">
        <v>46011</v>
      </c>
      <c r="Y3065">
        <f t="shared" si="95"/>
        <v>165000</v>
      </c>
    </row>
    <row r="3066" spans="1:25">
      <c r="A3066" s="1" t="str">
        <f t="shared" si="94"/>
        <v>060191083903000</v>
      </c>
      <c r="B3066" s="142" t="s">
        <v>89</v>
      </c>
      <c r="C3066" s="142" t="s">
        <v>838</v>
      </c>
      <c r="D3066" s="142" t="s">
        <v>3528</v>
      </c>
      <c r="E3066" s="142" t="s">
        <v>27</v>
      </c>
      <c r="F3066" s="142" t="s">
        <v>326</v>
      </c>
      <c r="G3066" s="142" t="s">
        <v>327</v>
      </c>
      <c r="H3066" s="142" t="s">
        <v>328</v>
      </c>
      <c r="I3066" s="142" t="s">
        <v>21</v>
      </c>
      <c r="J3066" s="142">
        <v>1</v>
      </c>
      <c r="K3066" s="142">
        <v>24</v>
      </c>
      <c r="L3066" s="227">
        <v>243</v>
      </c>
      <c r="M3066" s="227">
        <v>1184453</v>
      </c>
      <c r="N3066" s="227">
        <v>6600</v>
      </c>
      <c r="O3066" s="227">
        <v>6600</v>
      </c>
      <c r="P3066" s="227">
        <v>158400</v>
      </c>
      <c r="Q3066" s="227"/>
      <c r="R3066" s="227"/>
      <c r="S3066" s="227"/>
      <c r="T3066" s="227">
        <v>146</v>
      </c>
      <c r="U3066" s="227">
        <v>868108</v>
      </c>
      <c r="V3066" s="227">
        <v>156461</v>
      </c>
      <c r="W3066" s="143">
        <v>46010</v>
      </c>
      <c r="X3066" s="143">
        <v>46035</v>
      </c>
      <c r="Y3066">
        <f t="shared" si="95"/>
        <v>158400</v>
      </c>
    </row>
    <row r="3067" spans="1:25">
      <c r="A3067" s="1" t="str">
        <f t="shared" si="94"/>
        <v>060191084368000</v>
      </c>
      <c r="B3067" s="142" t="s">
        <v>89</v>
      </c>
      <c r="C3067" s="142" t="s">
        <v>838</v>
      </c>
      <c r="D3067" s="142" t="s">
        <v>3511</v>
      </c>
      <c r="E3067" s="142" t="s">
        <v>3512</v>
      </c>
      <c r="F3067" s="142" t="s">
        <v>3563</v>
      </c>
      <c r="G3067" s="142" t="s">
        <v>3564</v>
      </c>
      <c r="H3067" s="142" t="s">
        <v>3565</v>
      </c>
      <c r="I3067" s="142" t="s">
        <v>21</v>
      </c>
      <c r="J3067" s="142">
        <v>1</v>
      </c>
      <c r="K3067" s="142">
        <v>20</v>
      </c>
      <c r="L3067" s="227">
        <v>133</v>
      </c>
      <c r="M3067" s="227">
        <v>5087241</v>
      </c>
      <c r="N3067" s="227">
        <v>55900</v>
      </c>
      <c r="O3067" s="227">
        <v>55900</v>
      </c>
      <c r="P3067" s="227">
        <v>1118000</v>
      </c>
      <c r="Q3067" s="227"/>
      <c r="R3067" s="227"/>
      <c r="S3067" s="227"/>
      <c r="T3067" s="227">
        <v>11</v>
      </c>
      <c r="U3067" s="227">
        <v>535045</v>
      </c>
      <c r="V3067" s="227">
        <v>114296</v>
      </c>
      <c r="W3067" s="143">
        <v>46015</v>
      </c>
      <c r="X3067" s="143">
        <v>46035</v>
      </c>
      <c r="Y3067">
        <f t="shared" si="95"/>
        <v>1118000</v>
      </c>
    </row>
    <row r="3068" spans="1:25">
      <c r="A3068" s="1" t="str">
        <f t="shared" si="94"/>
        <v>060191084369000</v>
      </c>
      <c r="B3068" s="142" t="s">
        <v>89</v>
      </c>
      <c r="C3068" s="142" t="s">
        <v>838</v>
      </c>
      <c r="D3068" s="142" t="s">
        <v>3527</v>
      </c>
      <c r="E3068" s="142" t="s">
        <v>22</v>
      </c>
      <c r="F3068" s="142" t="s">
        <v>332</v>
      </c>
      <c r="G3068" s="142" t="s">
        <v>333</v>
      </c>
      <c r="H3068" s="142" t="s">
        <v>334</v>
      </c>
      <c r="I3068" s="142" t="s">
        <v>21</v>
      </c>
      <c r="J3068" s="142">
        <v>1</v>
      </c>
      <c r="K3068" s="142">
        <v>60</v>
      </c>
      <c r="L3068" s="227">
        <v>0</v>
      </c>
      <c r="M3068" s="227">
        <v>0</v>
      </c>
      <c r="N3068" s="227">
        <v>9700</v>
      </c>
      <c r="O3068" s="227">
        <v>9000</v>
      </c>
      <c r="P3068" s="227">
        <v>540000</v>
      </c>
      <c r="Q3068" s="227">
        <v>60</v>
      </c>
      <c r="R3068" s="227">
        <v>300</v>
      </c>
      <c r="S3068" s="227">
        <v>522000</v>
      </c>
      <c r="T3068" s="227">
        <v>0</v>
      </c>
      <c r="U3068" s="227">
        <v>0</v>
      </c>
      <c r="V3068" s="227">
        <v>0</v>
      </c>
      <c r="W3068" s="143">
        <v>45947</v>
      </c>
      <c r="X3068" s="143">
        <v>45995</v>
      </c>
      <c r="Y3068">
        <f t="shared" si="95"/>
        <v>522000</v>
      </c>
    </row>
    <row r="3069" spans="1:25">
      <c r="A3069" s="1" t="str">
        <f t="shared" si="94"/>
        <v>060191084782000</v>
      </c>
      <c r="B3069" s="142" t="s">
        <v>89</v>
      </c>
      <c r="C3069" s="142" t="s">
        <v>838</v>
      </c>
      <c r="D3069" s="142" t="s">
        <v>3511</v>
      </c>
      <c r="E3069" s="142" t="s">
        <v>3512</v>
      </c>
      <c r="F3069" s="142" t="s">
        <v>3566</v>
      </c>
      <c r="G3069" s="142" t="s">
        <v>3567</v>
      </c>
      <c r="H3069" s="142" t="s">
        <v>3568</v>
      </c>
      <c r="I3069" s="142" t="s">
        <v>21</v>
      </c>
      <c r="J3069" s="142">
        <v>1</v>
      </c>
      <c r="K3069" s="142">
        <v>20</v>
      </c>
      <c r="L3069" s="227">
        <v>116</v>
      </c>
      <c r="M3069" s="227">
        <v>4529800</v>
      </c>
      <c r="N3069" s="227">
        <v>52900</v>
      </c>
      <c r="O3069" s="227">
        <v>41900</v>
      </c>
      <c r="P3069" s="227">
        <v>838000</v>
      </c>
      <c r="Q3069" s="227"/>
      <c r="R3069" s="227"/>
      <c r="S3069" s="227"/>
      <c r="T3069" s="227">
        <v>30</v>
      </c>
      <c r="U3069" s="227">
        <v>1100721</v>
      </c>
      <c r="V3069" s="227">
        <v>-70779</v>
      </c>
      <c r="W3069" s="143">
        <v>46015</v>
      </c>
      <c r="X3069" s="143">
        <v>46035</v>
      </c>
      <c r="Y3069">
        <f t="shared" si="95"/>
        <v>838000</v>
      </c>
    </row>
    <row r="3070" spans="1:25">
      <c r="A3070" s="1" t="str">
        <f t="shared" si="94"/>
        <v>060191086395000</v>
      </c>
      <c r="B3070" s="142" t="s">
        <v>89</v>
      </c>
      <c r="C3070" s="142" t="s">
        <v>838</v>
      </c>
      <c r="D3070" s="142" t="s">
        <v>3523</v>
      </c>
      <c r="E3070" s="142" t="s">
        <v>20</v>
      </c>
      <c r="F3070" s="142" t="s">
        <v>949</v>
      </c>
      <c r="G3070" s="142" t="s">
        <v>950</v>
      </c>
      <c r="H3070" s="142" t="s">
        <v>951</v>
      </c>
      <c r="I3070" s="142" t="s">
        <v>21</v>
      </c>
      <c r="J3070" s="142">
        <v>1</v>
      </c>
      <c r="K3070" s="142">
        <v>8</v>
      </c>
      <c r="L3070" s="227">
        <v>83</v>
      </c>
      <c r="M3070" s="227">
        <v>3020088</v>
      </c>
      <c r="N3070" s="227">
        <v>46900</v>
      </c>
      <c r="O3070" s="227">
        <v>46900</v>
      </c>
      <c r="P3070" s="227">
        <v>375200</v>
      </c>
      <c r="Q3070" s="227"/>
      <c r="R3070" s="227"/>
      <c r="S3070" s="227"/>
      <c r="T3070" s="227">
        <v>2</v>
      </c>
      <c r="U3070" s="227">
        <v>84505</v>
      </c>
      <c r="V3070" s="227">
        <v>11732</v>
      </c>
      <c r="W3070" s="143">
        <v>45759</v>
      </c>
      <c r="X3070" s="143">
        <v>46033</v>
      </c>
      <c r="Y3070">
        <f t="shared" si="95"/>
        <v>375200</v>
      </c>
    </row>
    <row r="3071" spans="1:25">
      <c r="A3071" s="1" t="str">
        <f t="shared" si="94"/>
        <v>060191086441000</v>
      </c>
      <c r="B3071" s="142" t="s">
        <v>89</v>
      </c>
      <c r="C3071" s="142" t="s">
        <v>838</v>
      </c>
      <c r="D3071" s="142" t="s">
        <v>3494</v>
      </c>
      <c r="E3071" s="142" t="s">
        <v>2486</v>
      </c>
      <c r="F3071" s="142" t="s">
        <v>59</v>
      </c>
      <c r="G3071" s="142" t="s">
        <v>2590</v>
      </c>
      <c r="H3071" s="142" t="s">
        <v>2591</v>
      </c>
      <c r="I3071" s="142" t="s">
        <v>21</v>
      </c>
      <c r="J3071" s="142">
        <v>1</v>
      </c>
      <c r="K3071" s="142">
        <v>20</v>
      </c>
      <c r="L3071" s="227">
        <v>118</v>
      </c>
      <c r="M3071" s="227">
        <v>497513</v>
      </c>
      <c r="N3071" s="227">
        <v>5500</v>
      </c>
      <c r="O3071" s="227">
        <v>5500</v>
      </c>
      <c r="P3071" s="227">
        <v>110000</v>
      </c>
      <c r="Q3071" s="227"/>
      <c r="R3071" s="227"/>
      <c r="S3071" s="227"/>
      <c r="T3071" s="227">
        <v>1</v>
      </c>
      <c r="U3071" s="227">
        <v>4955</v>
      </c>
      <c r="V3071" s="227">
        <v>739</v>
      </c>
      <c r="W3071" s="143">
        <v>45474</v>
      </c>
      <c r="X3071" s="143">
        <v>46034</v>
      </c>
      <c r="Y3071">
        <f t="shared" si="95"/>
        <v>110000</v>
      </c>
    </row>
    <row r="3072" spans="1:25">
      <c r="A3072" s="1" t="str">
        <f t="shared" si="94"/>
        <v>060191087230000</v>
      </c>
      <c r="B3072" s="142" t="s">
        <v>89</v>
      </c>
      <c r="C3072" s="142" t="s">
        <v>838</v>
      </c>
      <c r="D3072" s="142" t="s">
        <v>3528</v>
      </c>
      <c r="E3072" s="142" t="s">
        <v>27</v>
      </c>
      <c r="F3072" s="142" t="s">
        <v>489</v>
      </c>
      <c r="G3072" s="142" t="s">
        <v>490</v>
      </c>
      <c r="H3072" s="142" t="s">
        <v>491</v>
      </c>
      <c r="I3072" s="142" t="s">
        <v>23</v>
      </c>
      <c r="J3072" s="142">
        <v>1</v>
      </c>
      <c r="K3072" s="142">
        <v>12</v>
      </c>
      <c r="L3072" s="227">
        <v>129</v>
      </c>
      <c r="M3072" s="227">
        <v>365498</v>
      </c>
      <c r="N3072" s="227">
        <v>4000</v>
      </c>
      <c r="O3072" s="227">
        <v>4000</v>
      </c>
      <c r="P3072" s="227">
        <v>48000</v>
      </c>
      <c r="Q3072" s="227">
        <v>12</v>
      </c>
      <c r="R3072" s="227">
        <v>725</v>
      </c>
      <c r="S3072" s="227">
        <v>39300</v>
      </c>
      <c r="T3072" s="227">
        <v>93</v>
      </c>
      <c r="U3072" s="227">
        <v>277117</v>
      </c>
      <c r="V3072" s="227">
        <v>13618</v>
      </c>
      <c r="W3072" s="143">
        <v>45950</v>
      </c>
      <c r="X3072" s="143">
        <v>46033</v>
      </c>
      <c r="Y3072">
        <f t="shared" si="95"/>
        <v>39300</v>
      </c>
    </row>
    <row r="3073" spans="1:25">
      <c r="A3073" s="1" t="str">
        <f t="shared" si="94"/>
        <v>060191088129000</v>
      </c>
      <c r="B3073" s="142" t="s">
        <v>89</v>
      </c>
      <c r="C3073" s="142" t="s">
        <v>838</v>
      </c>
      <c r="D3073" s="142" t="s">
        <v>3527</v>
      </c>
      <c r="E3073" s="142" t="s">
        <v>22</v>
      </c>
      <c r="F3073" s="142" t="s">
        <v>338</v>
      </c>
      <c r="G3073" s="142" t="s">
        <v>339</v>
      </c>
      <c r="H3073" s="142" t="s">
        <v>340</v>
      </c>
      <c r="I3073" s="142" t="s">
        <v>23</v>
      </c>
      <c r="J3073" s="142">
        <v>1</v>
      </c>
      <c r="K3073" s="142">
        <v>40</v>
      </c>
      <c r="L3073" s="227">
        <v>94913</v>
      </c>
      <c r="M3073" s="227">
        <v>244669558</v>
      </c>
      <c r="N3073" s="227">
        <v>3100</v>
      </c>
      <c r="O3073" s="227">
        <v>3000</v>
      </c>
      <c r="P3073" s="227">
        <v>120000</v>
      </c>
      <c r="Q3073" s="227">
        <v>40</v>
      </c>
      <c r="R3073" s="227">
        <v>130</v>
      </c>
      <c r="S3073" s="227">
        <v>114800</v>
      </c>
      <c r="T3073" s="227">
        <v>18325</v>
      </c>
      <c r="U3073" s="227">
        <v>47177198</v>
      </c>
      <c r="V3073" s="227">
        <v>-61533</v>
      </c>
      <c r="W3073" s="143">
        <v>46000</v>
      </c>
      <c r="X3073" s="143">
        <v>46035</v>
      </c>
      <c r="Y3073">
        <f t="shared" si="95"/>
        <v>114800</v>
      </c>
    </row>
    <row r="3074" spans="1:25">
      <c r="A3074" s="1" t="str">
        <f t="shared" si="94"/>
        <v>060191088133000</v>
      </c>
      <c r="B3074" s="142" t="s">
        <v>89</v>
      </c>
      <c r="C3074" s="142" t="s">
        <v>838</v>
      </c>
      <c r="D3074" s="142" t="s">
        <v>3527</v>
      </c>
      <c r="E3074" s="142" t="s">
        <v>22</v>
      </c>
      <c r="F3074" s="142" t="s">
        <v>631</v>
      </c>
      <c r="G3074" s="142" t="s">
        <v>632</v>
      </c>
      <c r="H3074" s="142" t="s">
        <v>633</v>
      </c>
      <c r="I3074" s="142" t="s">
        <v>26</v>
      </c>
      <c r="J3074" s="142">
        <v>1</v>
      </c>
      <c r="K3074" s="142">
        <v>40</v>
      </c>
      <c r="L3074" s="227"/>
      <c r="M3074" s="227"/>
      <c r="N3074" s="227">
        <v>3050</v>
      </c>
      <c r="O3074" s="227">
        <v>3050</v>
      </c>
      <c r="P3074" s="227">
        <v>122000</v>
      </c>
      <c r="Q3074" s="227"/>
      <c r="R3074" s="227"/>
      <c r="S3074" s="227"/>
      <c r="T3074" s="227"/>
      <c r="U3074" s="227"/>
      <c r="V3074" s="227"/>
      <c r="W3074" s="143"/>
      <c r="X3074" s="143"/>
      <c r="Y3074">
        <f t="shared" si="95"/>
        <v>122000</v>
      </c>
    </row>
    <row r="3075" spans="1:25">
      <c r="A3075" s="1" t="str">
        <f t="shared" si="94"/>
        <v>060191088134000</v>
      </c>
      <c r="B3075" s="142" t="s">
        <v>89</v>
      </c>
      <c r="C3075" s="142" t="s">
        <v>838</v>
      </c>
      <c r="D3075" s="142" t="s">
        <v>3527</v>
      </c>
      <c r="E3075" s="142" t="s">
        <v>22</v>
      </c>
      <c r="F3075" s="142" t="s">
        <v>344</v>
      </c>
      <c r="G3075" s="142" t="s">
        <v>345</v>
      </c>
      <c r="H3075" s="142" t="s">
        <v>346</v>
      </c>
      <c r="I3075" s="142" t="s">
        <v>23</v>
      </c>
      <c r="J3075" s="142">
        <v>1</v>
      </c>
      <c r="K3075" s="142">
        <v>40</v>
      </c>
      <c r="L3075" s="227">
        <v>3008</v>
      </c>
      <c r="M3075" s="227">
        <v>7432994</v>
      </c>
      <c r="N3075" s="227">
        <v>3000</v>
      </c>
      <c r="O3075" s="227">
        <v>2900</v>
      </c>
      <c r="P3075" s="227">
        <v>116000</v>
      </c>
      <c r="Q3075" s="227">
        <v>40</v>
      </c>
      <c r="R3075" s="227">
        <v>150</v>
      </c>
      <c r="S3075" s="227">
        <v>110000</v>
      </c>
      <c r="T3075" s="227">
        <v>933</v>
      </c>
      <c r="U3075" s="227">
        <v>2323955</v>
      </c>
      <c r="V3075" s="227">
        <v>18442</v>
      </c>
      <c r="W3075" s="143">
        <v>45995</v>
      </c>
      <c r="X3075" s="143">
        <v>46035</v>
      </c>
      <c r="Y3075">
        <f t="shared" si="95"/>
        <v>110000</v>
      </c>
    </row>
    <row r="3076" spans="1:25">
      <c r="A3076" s="1" t="str">
        <f t="shared" si="94"/>
        <v>060191088137000</v>
      </c>
      <c r="B3076" s="142" t="s">
        <v>89</v>
      </c>
      <c r="C3076" s="142" t="s">
        <v>838</v>
      </c>
      <c r="D3076" s="142" t="s">
        <v>3527</v>
      </c>
      <c r="E3076" s="142" t="s">
        <v>22</v>
      </c>
      <c r="F3076" s="142" t="s">
        <v>350</v>
      </c>
      <c r="G3076" s="142" t="s">
        <v>351</v>
      </c>
      <c r="H3076" s="142" t="s">
        <v>3569</v>
      </c>
      <c r="I3076" s="142" t="s">
        <v>21</v>
      </c>
      <c r="J3076" s="142">
        <v>1</v>
      </c>
      <c r="K3076" s="142">
        <v>24</v>
      </c>
      <c r="L3076" s="227">
        <v>2210</v>
      </c>
      <c r="M3076" s="227">
        <v>8376673</v>
      </c>
      <c r="N3076" s="227">
        <v>4700</v>
      </c>
      <c r="O3076" s="227">
        <v>4700</v>
      </c>
      <c r="P3076" s="227">
        <v>112800</v>
      </c>
      <c r="Q3076" s="227">
        <v>24</v>
      </c>
      <c r="R3076" s="227">
        <v>250</v>
      </c>
      <c r="S3076" s="227">
        <v>106800</v>
      </c>
      <c r="T3076" s="227">
        <v>132</v>
      </c>
      <c r="U3076" s="227">
        <v>503153</v>
      </c>
      <c r="V3076" s="227">
        <v>2827</v>
      </c>
      <c r="W3076" s="143">
        <v>46009</v>
      </c>
      <c r="X3076" s="143">
        <v>46032</v>
      </c>
      <c r="Y3076">
        <f t="shared" si="95"/>
        <v>106800</v>
      </c>
    </row>
    <row r="3077" spans="1:25">
      <c r="A3077" s="1" t="str">
        <f t="shared" ref="A3077:A3140" si="96">B3077&amp;F3077</f>
        <v>060191088171000</v>
      </c>
      <c r="B3077" s="142" t="s">
        <v>89</v>
      </c>
      <c r="C3077" s="142" t="s">
        <v>838</v>
      </c>
      <c r="D3077" s="142" t="s">
        <v>3527</v>
      </c>
      <c r="E3077" s="142" t="s">
        <v>22</v>
      </c>
      <c r="F3077" s="142" t="s">
        <v>356</v>
      </c>
      <c r="G3077" s="142" t="s">
        <v>357</v>
      </c>
      <c r="H3077" s="142" t="s">
        <v>358</v>
      </c>
      <c r="I3077" s="142" t="s">
        <v>23</v>
      </c>
      <c r="J3077" s="142">
        <v>1</v>
      </c>
      <c r="K3077" s="142">
        <v>40</v>
      </c>
      <c r="L3077" s="227">
        <v>39349</v>
      </c>
      <c r="M3077" s="227">
        <v>98867104</v>
      </c>
      <c r="N3077" s="227">
        <v>3000</v>
      </c>
      <c r="O3077" s="227">
        <v>3000</v>
      </c>
      <c r="P3077" s="227">
        <v>120000</v>
      </c>
      <c r="Q3077" s="227">
        <v>40</v>
      </c>
      <c r="R3077" s="227">
        <v>200</v>
      </c>
      <c r="S3077" s="227">
        <v>112000</v>
      </c>
      <c r="T3077" s="227">
        <v>254187</v>
      </c>
      <c r="U3077" s="227">
        <v>616052865</v>
      </c>
      <c r="V3077" s="227">
        <v>-22609682</v>
      </c>
      <c r="W3077" s="143">
        <v>46035</v>
      </c>
      <c r="X3077" s="143">
        <v>46035</v>
      </c>
      <c r="Y3077">
        <f t="shared" ref="Y3077:Y3140" si="97">IF(S3077&gt;0,S3077,P3077)</f>
        <v>112000</v>
      </c>
    </row>
    <row r="3078" spans="1:25">
      <c r="A3078" s="1" t="str">
        <f t="shared" si="96"/>
        <v>060191088175000</v>
      </c>
      <c r="B3078" s="142" t="s">
        <v>89</v>
      </c>
      <c r="C3078" s="142" t="s">
        <v>838</v>
      </c>
      <c r="D3078" s="142" t="s">
        <v>3527</v>
      </c>
      <c r="E3078" s="142" t="s">
        <v>22</v>
      </c>
      <c r="F3078" s="142" t="s">
        <v>362</v>
      </c>
      <c r="G3078" s="142" t="s">
        <v>363</v>
      </c>
      <c r="H3078" s="142" t="s">
        <v>364</v>
      </c>
      <c r="I3078" s="142" t="s">
        <v>21</v>
      </c>
      <c r="J3078" s="142">
        <v>1</v>
      </c>
      <c r="K3078" s="142">
        <v>40</v>
      </c>
      <c r="L3078" s="227">
        <v>33620</v>
      </c>
      <c r="M3078" s="227">
        <v>80424793</v>
      </c>
      <c r="N3078" s="227">
        <v>2800</v>
      </c>
      <c r="O3078" s="227">
        <v>2800</v>
      </c>
      <c r="P3078" s="227">
        <v>112000</v>
      </c>
      <c r="Q3078" s="227">
        <v>40</v>
      </c>
      <c r="R3078" s="227">
        <v>133</v>
      </c>
      <c r="S3078" s="227">
        <v>106680</v>
      </c>
      <c r="T3078" s="227">
        <v>205933</v>
      </c>
      <c r="U3078" s="227">
        <v>474728144</v>
      </c>
      <c r="V3078" s="227">
        <v>-17898831</v>
      </c>
      <c r="W3078" s="143">
        <v>46033</v>
      </c>
      <c r="X3078" s="143">
        <v>46035</v>
      </c>
      <c r="Y3078">
        <f t="shared" si="97"/>
        <v>106680</v>
      </c>
    </row>
    <row r="3079" spans="1:25">
      <c r="A3079" s="1" t="str">
        <f t="shared" si="96"/>
        <v>060191088200000</v>
      </c>
      <c r="B3079" s="142" t="s">
        <v>89</v>
      </c>
      <c r="C3079" s="142" t="s">
        <v>838</v>
      </c>
      <c r="D3079" s="142" t="s">
        <v>3527</v>
      </c>
      <c r="E3079" s="142" t="s">
        <v>22</v>
      </c>
      <c r="F3079" s="142" t="s">
        <v>368</v>
      </c>
      <c r="G3079" s="142" t="s">
        <v>369</v>
      </c>
      <c r="H3079" s="142" t="s">
        <v>370</v>
      </c>
      <c r="I3079" s="142" t="s">
        <v>23</v>
      </c>
      <c r="J3079" s="142">
        <v>1</v>
      </c>
      <c r="K3079" s="142">
        <v>40</v>
      </c>
      <c r="L3079" s="227">
        <v>21397</v>
      </c>
      <c r="M3079" s="227">
        <v>52877465</v>
      </c>
      <c r="N3079" s="227">
        <v>3000</v>
      </c>
      <c r="O3079" s="227">
        <v>2900</v>
      </c>
      <c r="P3079" s="227">
        <v>116000</v>
      </c>
      <c r="Q3079" s="227">
        <v>40</v>
      </c>
      <c r="R3079" s="227">
        <v>150</v>
      </c>
      <c r="S3079" s="227">
        <v>110000</v>
      </c>
      <c r="T3079" s="227">
        <v>3635</v>
      </c>
      <c r="U3079" s="227">
        <v>9035207</v>
      </c>
      <c r="V3079" s="227">
        <v>52191</v>
      </c>
      <c r="W3079" s="143">
        <v>46021</v>
      </c>
      <c r="X3079" s="143">
        <v>46035</v>
      </c>
      <c r="Y3079">
        <f t="shared" si="97"/>
        <v>110000</v>
      </c>
    </row>
    <row r="3080" spans="1:25">
      <c r="A3080" s="1" t="str">
        <f t="shared" si="96"/>
        <v>060191088243000</v>
      </c>
      <c r="B3080" s="142" t="s">
        <v>89</v>
      </c>
      <c r="C3080" s="142" t="s">
        <v>838</v>
      </c>
      <c r="D3080" s="142" t="s">
        <v>3527</v>
      </c>
      <c r="E3080" s="142" t="s">
        <v>22</v>
      </c>
      <c r="F3080" s="142" t="s">
        <v>374</v>
      </c>
      <c r="G3080" s="142" t="s">
        <v>375</v>
      </c>
      <c r="H3080" s="142" t="s">
        <v>376</v>
      </c>
      <c r="I3080" s="142" t="s">
        <v>21</v>
      </c>
      <c r="J3080" s="142">
        <v>1</v>
      </c>
      <c r="K3080" s="142">
        <v>20</v>
      </c>
      <c r="L3080" s="227">
        <v>1203</v>
      </c>
      <c r="M3080" s="227">
        <v>4257648</v>
      </c>
      <c r="N3080" s="227">
        <v>4700</v>
      </c>
      <c r="O3080" s="227">
        <v>4500</v>
      </c>
      <c r="P3080" s="227">
        <v>90000</v>
      </c>
      <c r="Q3080" s="227">
        <v>20</v>
      </c>
      <c r="R3080" s="227">
        <v>450</v>
      </c>
      <c r="S3080" s="227">
        <v>81000</v>
      </c>
      <c r="T3080" s="227">
        <v>82</v>
      </c>
      <c r="U3080" s="227">
        <v>308108</v>
      </c>
      <c r="V3080" s="227">
        <v>17894</v>
      </c>
      <c r="W3080" s="143">
        <v>46029</v>
      </c>
      <c r="X3080" s="143">
        <v>46035</v>
      </c>
      <c r="Y3080">
        <f t="shared" si="97"/>
        <v>81000</v>
      </c>
    </row>
    <row r="3081" spans="1:25">
      <c r="A3081" s="1" t="str">
        <f t="shared" si="96"/>
        <v>060191088263000</v>
      </c>
      <c r="B3081" s="142" t="s">
        <v>89</v>
      </c>
      <c r="C3081" s="142" t="s">
        <v>838</v>
      </c>
      <c r="D3081" s="142" t="s">
        <v>3527</v>
      </c>
      <c r="E3081" s="142" t="s">
        <v>22</v>
      </c>
      <c r="F3081" s="142" t="s">
        <v>749</v>
      </c>
      <c r="G3081" s="142" t="s">
        <v>750</v>
      </c>
      <c r="H3081" s="142" t="s">
        <v>751</v>
      </c>
      <c r="I3081" s="142" t="s">
        <v>26</v>
      </c>
      <c r="J3081" s="142">
        <v>1</v>
      </c>
      <c r="K3081" s="142">
        <v>40</v>
      </c>
      <c r="L3081" s="227"/>
      <c r="M3081" s="227"/>
      <c r="N3081" s="227">
        <v>2200</v>
      </c>
      <c r="O3081" s="227">
        <v>2200</v>
      </c>
      <c r="P3081" s="227">
        <v>88000</v>
      </c>
      <c r="Q3081" s="227"/>
      <c r="R3081" s="227"/>
      <c r="S3081" s="227"/>
      <c r="T3081" s="227"/>
      <c r="U3081" s="227"/>
      <c r="V3081" s="227"/>
      <c r="W3081" s="143"/>
      <c r="X3081" s="143"/>
      <c r="Y3081">
        <f t="shared" si="97"/>
        <v>88000</v>
      </c>
    </row>
    <row r="3082" spans="1:25">
      <c r="A3082" s="1" t="str">
        <f t="shared" si="96"/>
        <v>060191088264000</v>
      </c>
      <c r="B3082" s="142" t="s">
        <v>89</v>
      </c>
      <c r="C3082" s="142" t="s">
        <v>838</v>
      </c>
      <c r="D3082" s="142" t="s">
        <v>3527</v>
      </c>
      <c r="E3082" s="142" t="s">
        <v>22</v>
      </c>
      <c r="F3082" s="142" t="s">
        <v>638</v>
      </c>
      <c r="G3082" s="142" t="s">
        <v>639</v>
      </c>
      <c r="H3082" s="142" t="s">
        <v>640</v>
      </c>
      <c r="I3082" s="142" t="s">
        <v>21</v>
      </c>
      <c r="J3082" s="142">
        <v>1</v>
      </c>
      <c r="K3082" s="142">
        <v>40</v>
      </c>
      <c r="L3082" s="227">
        <v>366</v>
      </c>
      <c r="M3082" s="227">
        <v>947893</v>
      </c>
      <c r="N3082" s="227">
        <v>3100</v>
      </c>
      <c r="O3082" s="227">
        <v>3100</v>
      </c>
      <c r="P3082" s="227">
        <v>124000</v>
      </c>
      <c r="Q3082" s="227">
        <v>40</v>
      </c>
      <c r="R3082" s="227">
        <v>200</v>
      </c>
      <c r="S3082" s="227">
        <v>116000</v>
      </c>
      <c r="T3082" s="227">
        <v>40</v>
      </c>
      <c r="U3082" s="227">
        <v>111262</v>
      </c>
      <c r="V3082" s="227">
        <v>7667</v>
      </c>
      <c r="W3082" s="143">
        <v>45943</v>
      </c>
      <c r="X3082" s="143">
        <v>46035</v>
      </c>
      <c r="Y3082">
        <f t="shared" si="97"/>
        <v>116000</v>
      </c>
    </row>
    <row r="3083" spans="1:25">
      <c r="A3083" s="1" t="str">
        <f t="shared" si="96"/>
        <v>060191088271000</v>
      </c>
      <c r="B3083" s="142" t="s">
        <v>89</v>
      </c>
      <c r="C3083" s="142" t="s">
        <v>838</v>
      </c>
      <c r="D3083" s="142" t="s">
        <v>3527</v>
      </c>
      <c r="E3083" s="142" t="s">
        <v>22</v>
      </c>
      <c r="F3083" s="142" t="s">
        <v>593</v>
      </c>
      <c r="G3083" s="142" t="s">
        <v>594</v>
      </c>
      <c r="H3083" s="142" t="s">
        <v>595</v>
      </c>
      <c r="I3083" s="142" t="s">
        <v>23</v>
      </c>
      <c r="J3083" s="142">
        <v>1</v>
      </c>
      <c r="K3083" s="142">
        <v>40</v>
      </c>
      <c r="L3083" s="227"/>
      <c r="M3083" s="227"/>
      <c r="N3083" s="227">
        <v>3200</v>
      </c>
      <c r="O3083" s="227">
        <v>3000</v>
      </c>
      <c r="P3083" s="227">
        <v>120000</v>
      </c>
      <c r="Q3083" s="227">
        <v>40</v>
      </c>
      <c r="R3083" s="227">
        <v>130</v>
      </c>
      <c r="S3083" s="227">
        <v>114800</v>
      </c>
      <c r="T3083" s="227"/>
      <c r="U3083" s="227"/>
      <c r="V3083" s="227"/>
      <c r="W3083" s="143">
        <v>45793</v>
      </c>
      <c r="X3083" s="143">
        <v>45622</v>
      </c>
      <c r="Y3083">
        <f t="shared" si="97"/>
        <v>114800</v>
      </c>
    </row>
    <row r="3084" spans="1:25">
      <c r="A3084" s="1" t="str">
        <f t="shared" si="96"/>
        <v>060191088858000</v>
      </c>
      <c r="B3084" s="142" t="s">
        <v>89</v>
      </c>
      <c r="C3084" s="142" t="s">
        <v>838</v>
      </c>
      <c r="D3084" s="142" t="s">
        <v>3528</v>
      </c>
      <c r="E3084" s="142" t="s">
        <v>27</v>
      </c>
      <c r="F3084" s="142" t="s">
        <v>962</v>
      </c>
      <c r="G3084" s="142" t="s">
        <v>963</v>
      </c>
      <c r="H3084" s="142" t="s">
        <v>964</v>
      </c>
      <c r="I3084" s="142" t="s">
        <v>21</v>
      </c>
      <c r="J3084" s="142">
        <v>1</v>
      </c>
      <c r="K3084" s="142">
        <v>12</v>
      </c>
      <c r="L3084" s="227">
        <v>127</v>
      </c>
      <c r="M3084" s="227">
        <v>514350</v>
      </c>
      <c r="N3084" s="227">
        <v>5400</v>
      </c>
      <c r="O3084" s="227">
        <v>5400</v>
      </c>
      <c r="P3084" s="227">
        <v>64800</v>
      </c>
      <c r="Q3084" s="227"/>
      <c r="R3084" s="227"/>
      <c r="S3084" s="227"/>
      <c r="T3084" s="227">
        <v>121</v>
      </c>
      <c r="U3084" s="227">
        <v>588649</v>
      </c>
      <c r="V3084" s="227">
        <v>98599</v>
      </c>
      <c r="W3084" s="143">
        <v>45989</v>
      </c>
      <c r="X3084" s="143">
        <v>46035</v>
      </c>
      <c r="Y3084">
        <f t="shared" si="97"/>
        <v>64800</v>
      </c>
    </row>
    <row r="3085" spans="1:25">
      <c r="A3085" s="1" t="str">
        <f t="shared" si="96"/>
        <v>060191089270000</v>
      </c>
      <c r="B3085" s="142" t="s">
        <v>89</v>
      </c>
      <c r="C3085" s="142" t="s">
        <v>838</v>
      </c>
      <c r="D3085" s="142" t="s">
        <v>3497</v>
      </c>
      <c r="E3085" s="142" t="s">
        <v>24</v>
      </c>
      <c r="F3085" s="142" t="s">
        <v>597</v>
      </c>
      <c r="G3085" s="142" t="s">
        <v>598</v>
      </c>
      <c r="H3085" s="142" t="s">
        <v>599</v>
      </c>
      <c r="I3085" s="142" t="s">
        <v>21</v>
      </c>
      <c r="J3085" s="142">
        <v>1</v>
      </c>
      <c r="K3085" s="142">
        <v>48</v>
      </c>
      <c r="L3085" s="227">
        <v>516</v>
      </c>
      <c r="M3085" s="227">
        <v>719576</v>
      </c>
      <c r="N3085" s="227">
        <v>2000</v>
      </c>
      <c r="O3085" s="227">
        <v>2000</v>
      </c>
      <c r="P3085" s="227">
        <v>96000</v>
      </c>
      <c r="Q3085" s="227"/>
      <c r="R3085" s="227"/>
      <c r="S3085" s="227"/>
      <c r="T3085" s="227">
        <v>2</v>
      </c>
      <c r="U3085" s="227">
        <v>3604</v>
      </c>
      <c r="V3085" s="227">
        <v>815</v>
      </c>
      <c r="W3085" s="143">
        <v>45948</v>
      </c>
      <c r="X3085" s="143">
        <v>46028</v>
      </c>
      <c r="Y3085">
        <f t="shared" si="97"/>
        <v>96000</v>
      </c>
    </row>
    <row r="3086" spans="1:25">
      <c r="A3086" s="1" t="str">
        <f t="shared" si="96"/>
        <v>060191089271000</v>
      </c>
      <c r="B3086" s="142" t="s">
        <v>89</v>
      </c>
      <c r="C3086" s="142" t="s">
        <v>838</v>
      </c>
      <c r="D3086" s="142" t="s">
        <v>3497</v>
      </c>
      <c r="E3086" s="142" t="s">
        <v>24</v>
      </c>
      <c r="F3086" s="142" t="s">
        <v>380</v>
      </c>
      <c r="G3086" s="142" t="s">
        <v>381</v>
      </c>
      <c r="H3086" s="142" t="s">
        <v>382</v>
      </c>
      <c r="I3086" s="142" t="s">
        <v>23</v>
      </c>
      <c r="J3086" s="142">
        <v>1</v>
      </c>
      <c r="K3086" s="142">
        <v>48</v>
      </c>
      <c r="L3086" s="227">
        <v>32018</v>
      </c>
      <c r="M3086" s="227">
        <v>68243831</v>
      </c>
      <c r="N3086" s="227">
        <v>2650</v>
      </c>
      <c r="O3086" s="227">
        <v>2650</v>
      </c>
      <c r="P3086" s="227">
        <v>127200</v>
      </c>
      <c r="Q3086" s="227">
        <v>48</v>
      </c>
      <c r="R3086" s="227">
        <v>225</v>
      </c>
      <c r="S3086" s="227">
        <v>116400</v>
      </c>
      <c r="T3086" s="227">
        <v>143</v>
      </c>
      <c r="U3086" s="227">
        <v>318964</v>
      </c>
      <c r="V3086" s="227">
        <v>14171</v>
      </c>
      <c r="W3086" s="143">
        <v>45967</v>
      </c>
      <c r="X3086" s="143">
        <v>46035</v>
      </c>
      <c r="Y3086">
        <f t="shared" si="97"/>
        <v>116400</v>
      </c>
    </row>
    <row r="3087" spans="1:25">
      <c r="A3087" s="1" t="str">
        <f t="shared" si="96"/>
        <v>060191089525000</v>
      </c>
      <c r="B3087" s="142" t="s">
        <v>89</v>
      </c>
      <c r="C3087" s="142" t="s">
        <v>838</v>
      </c>
      <c r="D3087" s="142" t="s">
        <v>3494</v>
      </c>
      <c r="E3087" s="142" t="s">
        <v>2486</v>
      </c>
      <c r="F3087" s="142" t="s">
        <v>51</v>
      </c>
      <c r="G3087" s="142" t="s">
        <v>2548</v>
      </c>
      <c r="H3087" s="142" t="s">
        <v>3570</v>
      </c>
      <c r="I3087" s="142" t="s">
        <v>23</v>
      </c>
      <c r="J3087" s="142">
        <v>1</v>
      </c>
      <c r="K3087" s="142">
        <v>144</v>
      </c>
      <c r="L3087" s="227">
        <v>2246</v>
      </c>
      <c r="M3087" s="227">
        <v>7785790</v>
      </c>
      <c r="N3087" s="227">
        <v>4200</v>
      </c>
      <c r="O3087" s="227">
        <v>4200</v>
      </c>
      <c r="P3087" s="227">
        <v>604800</v>
      </c>
      <c r="Q3087" s="227"/>
      <c r="R3087" s="227"/>
      <c r="S3087" s="227"/>
      <c r="T3087" s="227">
        <v>5</v>
      </c>
      <c r="U3087" s="227">
        <v>18919</v>
      </c>
      <c r="V3087" s="227">
        <v>1586</v>
      </c>
      <c r="W3087" s="143">
        <v>45929</v>
      </c>
      <c r="X3087" s="143">
        <v>46029</v>
      </c>
      <c r="Y3087">
        <f t="shared" si="97"/>
        <v>604800</v>
      </c>
    </row>
    <row r="3088" spans="1:25">
      <c r="A3088" s="1" t="str">
        <f t="shared" si="96"/>
        <v>060191089541000</v>
      </c>
      <c r="B3088" s="142" t="s">
        <v>89</v>
      </c>
      <c r="C3088" s="142" t="s">
        <v>838</v>
      </c>
      <c r="D3088" s="142" t="s">
        <v>3494</v>
      </c>
      <c r="E3088" s="142" t="s">
        <v>2486</v>
      </c>
      <c r="F3088" s="142" t="s">
        <v>52</v>
      </c>
      <c r="G3088" s="142" t="s">
        <v>2553</v>
      </c>
      <c r="H3088" s="142" t="s">
        <v>2554</v>
      </c>
      <c r="I3088" s="142" t="s">
        <v>23</v>
      </c>
      <c r="J3088" s="142">
        <v>1</v>
      </c>
      <c r="K3088" s="142">
        <v>144</v>
      </c>
      <c r="L3088" s="227">
        <v>527</v>
      </c>
      <c r="M3088" s="227">
        <v>2012307</v>
      </c>
      <c r="N3088" s="227">
        <v>4900</v>
      </c>
      <c r="O3088" s="227">
        <v>4300</v>
      </c>
      <c r="P3088" s="227">
        <v>619200</v>
      </c>
      <c r="Q3088" s="227"/>
      <c r="R3088" s="227"/>
      <c r="S3088" s="227"/>
      <c r="T3088" s="227">
        <v>77</v>
      </c>
      <c r="U3088" s="227">
        <v>298288</v>
      </c>
      <c r="V3088" s="227">
        <v>4270</v>
      </c>
      <c r="W3088" s="143">
        <v>45978</v>
      </c>
      <c r="X3088" s="143">
        <v>46035</v>
      </c>
      <c r="Y3088">
        <f t="shared" si="97"/>
        <v>619200</v>
      </c>
    </row>
    <row r="3089" spans="1:25">
      <c r="A3089" s="1" t="str">
        <f t="shared" si="96"/>
        <v>060191089867000</v>
      </c>
      <c r="B3089" s="142" t="s">
        <v>89</v>
      </c>
      <c r="C3089" s="142" t="s">
        <v>838</v>
      </c>
      <c r="D3089" s="142" t="s">
        <v>3534</v>
      </c>
      <c r="E3089" s="142" t="s">
        <v>2492</v>
      </c>
      <c r="F3089" s="142" t="s">
        <v>53</v>
      </c>
      <c r="G3089" s="142" t="s">
        <v>2558</v>
      </c>
      <c r="H3089" s="142" t="s">
        <v>3571</v>
      </c>
      <c r="I3089" s="142" t="s">
        <v>23</v>
      </c>
      <c r="J3089" s="142">
        <v>1</v>
      </c>
      <c r="K3089" s="142">
        <v>30</v>
      </c>
      <c r="L3089" s="227"/>
      <c r="M3089" s="227"/>
      <c r="N3089" s="227">
        <v>4900</v>
      </c>
      <c r="O3089" s="227">
        <v>4900</v>
      </c>
      <c r="P3089" s="227">
        <v>147000</v>
      </c>
      <c r="Q3089" s="227">
        <v>30</v>
      </c>
      <c r="R3089" s="227">
        <v>600</v>
      </c>
      <c r="S3089" s="227">
        <v>129000</v>
      </c>
      <c r="T3089" s="227"/>
      <c r="U3089" s="227"/>
      <c r="V3089" s="227"/>
      <c r="W3089" s="143">
        <v>45715</v>
      </c>
      <c r="X3089" s="143">
        <v>45824</v>
      </c>
      <c r="Y3089">
        <f t="shared" si="97"/>
        <v>129000</v>
      </c>
    </row>
    <row r="3090" spans="1:25">
      <c r="A3090" s="1" t="str">
        <f t="shared" si="96"/>
        <v>060191089885000</v>
      </c>
      <c r="B3090" s="142" t="s">
        <v>89</v>
      </c>
      <c r="C3090" s="142" t="s">
        <v>838</v>
      </c>
      <c r="D3090" s="142" t="s">
        <v>3534</v>
      </c>
      <c r="E3090" s="142" t="s">
        <v>2492</v>
      </c>
      <c r="F3090" s="142" t="s">
        <v>54</v>
      </c>
      <c r="G3090" s="142" t="s">
        <v>2564</v>
      </c>
      <c r="H3090" s="142" t="s">
        <v>2565</v>
      </c>
      <c r="I3090" s="142" t="s">
        <v>21</v>
      </c>
      <c r="J3090" s="142">
        <v>1</v>
      </c>
      <c r="K3090" s="142">
        <v>72</v>
      </c>
      <c r="L3090" s="227">
        <v>534</v>
      </c>
      <c r="M3090" s="227">
        <v>372848</v>
      </c>
      <c r="N3090" s="227">
        <v>950</v>
      </c>
      <c r="O3090" s="227">
        <v>950</v>
      </c>
      <c r="P3090" s="227">
        <v>68400</v>
      </c>
      <c r="Q3090" s="227">
        <v>72</v>
      </c>
      <c r="R3090" s="227">
        <v>144</v>
      </c>
      <c r="S3090" s="227">
        <v>58032</v>
      </c>
      <c r="T3090" s="227">
        <v>2</v>
      </c>
      <c r="U3090" s="227">
        <v>1712</v>
      </c>
      <c r="V3090" s="227">
        <v>316</v>
      </c>
      <c r="W3090" s="143">
        <v>46034</v>
      </c>
      <c r="X3090" s="143">
        <v>46032</v>
      </c>
      <c r="Y3090">
        <f t="shared" si="97"/>
        <v>58032</v>
      </c>
    </row>
    <row r="3091" spans="1:25">
      <c r="A3091" s="1" t="str">
        <f t="shared" si="96"/>
        <v>060191090446000</v>
      </c>
      <c r="B3091" s="142" t="s">
        <v>89</v>
      </c>
      <c r="C3091" s="142" t="s">
        <v>838</v>
      </c>
      <c r="D3091" s="142" t="s">
        <v>3528</v>
      </c>
      <c r="E3091" s="142" t="s">
        <v>27</v>
      </c>
      <c r="F3091" s="142" t="s">
        <v>386</v>
      </c>
      <c r="G3091" s="142" t="s">
        <v>387</v>
      </c>
      <c r="H3091" s="142" t="s">
        <v>388</v>
      </c>
      <c r="I3091" s="142" t="s">
        <v>21</v>
      </c>
      <c r="J3091" s="142">
        <v>1</v>
      </c>
      <c r="K3091" s="142">
        <v>24</v>
      </c>
      <c r="L3091" s="227">
        <v>185</v>
      </c>
      <c r="M3091" s="227">
        <v>534100</v>
      </c>
      <c r="N3091" s="227">
        <v>3700</v>
      </c>
      <c r="O3091" s="227">
        <v>3600</v>
      </c>
      <c r="P3091" s="227">
        <v>86400</v>
      </c>
      <c r="Q3091" s="227">
        <v>24</v>
      </c>
      <c r="R3091" s="227">
        <v>538</v>
      </c>
      <c r="S3091" s="227">
        <v>73488</v>
      </c>
      <c r="T3091" s="227">
        <v>127</v>
      </c>
      <c r="U3091" s="227">
        <v>361876</v>
      </c>
      <c r="V3091" s="227">
        <v>-4777</v>
      </c>
      <c r="W3091" s="143">
        <v>45988</v>
      </c>
      <c r="X3091" s="143">
        <v>46033</v>
      </c>
      <c r="Y3091">
        <f t="shared" si="97"/>
        <v>73488</v>
      </c>
    </row>
    <row r="3092" spans="1:25">
      <c r="A3092" s="1" t="str">
        <f t="shared" si="96"/>
        <v>060191090872000</v>
      </c>
      <c r="B3092" s="142" t="s">
        <v>89</v>
      </c>
      <c r="C3092" s="142" t="s">
        <v>838</v>
      </c>
      <c r="D3092" s="142" t="s">
        <v>3528</v>
      </c>
      <c r="E3092" s="142" t="s">
        <v>27</v>
      </c>
      <c r="F3092" s="142" t="s">
        <v>392</v>
      </c>
      <c r="G3092" s="142" t="s">
        <v>393</v>
      </c>
      <c r="H3092" s="142" t="s">
        <v>394</v>
      </c>
      <c r="I3092" s="142" t="s">
        <v>21</v>
      </c>
      <c r="J3092" s="142">
        <v>1</v>
      </c>
      <c r="K3092" s="142">
        <v>12</v>
      </c>
      <c r="L3092" s="227">
        <v>687</v>
      </c>
      <c r="M3092" s="227">
        <v>1796264</v>
      </c>
      <c r="N3092" s="227">
        <v>3333</v>
      </c>
      <c r="O3092" s="227">
        <v>3250</v>
      </c>
      <c r="P3092" s="227">
        <v>39000</v>
      </c>
      <c r="Q3092" s="227">
        <v>12</v>
      </c>
      <c r="R3092" s="227">
        <v>250</v>
      </c>
      <c r="S3092" s="227">
        <v>36000</v>
      </c>
      <c r="T3092" s="227">
        <v>116</v>
      </c>
      <c r="U3092" s="227">
        <v>315307</v>
      </c>
      <c r="V3092" s="227">
        <v>12008</v>
      </c>
      <c r="W3092" s="143">
        <v>46034</v>
      </c>
      <c r="X3092" s="143">
        <v>46035</v>
      </c>
      <c r="Y3092">
        <f t="shared" si="97"/>
        <v>36000</v>
      </c>
    </row>
    <row r="3093" spans="1:25">
      <c r="A3093" s="1" t="str">
        <f t="shared" si="96"/>
        <v>060191092661000</v>
      </c>
      <c r="B3093" s="142" t="s">
        <v>89</v>
      </c>
      <c r="C3093" s="142" t="s">
        <v>838</v>
      </c>
      <c r="D3093" s="142" t="s">
        <v>3497</v>
      </c>
      <c r="E3093" s="142" t="s">
        <v>24</v>
      </c>
      <c r="F3093" s="142" t="s">
        <v>398</v>
      </c>
      <c r="G3093" s="142" t="s">
        <v>399</v>
      </c>
      <c r="H3093" s="142" t="s">
        <v>400</v>
      </c>
      <c r="I3093" s="142" t="s">
        <v>23</v>
      </c>
      <c r="J3093" s="142">
        <v>1</v>
      </c>
      <c r="K3093" s="142">
        <v>12</v>
      </c>
      <c r="L3093" s="227">
        <v>3968</v>
      </c>
      <c r="M3093" s="227">
        <v>33829898</v>
      </c>
      <c r="N3093" s="227">
        <v>9875</v>
      </c>
      <c r="O3093" s="227">
        <v>9875</v>
      </c>
      <c r="P3093" s="227">
        <v>118500</v>
      </c>
      <c r="Q3093" s="227">
        <v>12</v>
      </c>
      <c r="R3093" s="227">
        <v>175</v>
      </c>
      <c r="S3093" s="227">
        <v>116400</v>
      </c>
      <c r="T3093" s="227">
        <v>24</v>
      </c>
      <c r="U3093" s="227">
        <v>211622</v>
      </c>
      <c r="V3093" s="227">
        <v>7006</v>
      </c>
      <c r="W3093" s="143">
        <v>46029</v>
      </c>
      <c r="X3093" s="143">
        <v>46034</v>
      </c>
      <c r="Y3093">
        <f t="shared" si="97"/>
        <v>116400</v>
      </c>
    </row>
    <row r="3094" spans="1:25">
      <c r="A3094" s="1" t="str">
        <f t="shared" si="96"/>
        <v>060191098643000</v>
      </c>
      <c r="B3094" s="142" t="s">
        <v>89</v>
      </c>
      <c r="C3094" s="142" t="s">
        <v>838</v>
      </c>
      <c r="D3094" s="142" t="s">
        <v>3495</v>
      </c>
      <c r="E3094" s="142" t="s">
        <v>3496</v>
      </c>
      <c r="F3094" s="142" t="s">
        <v>970</v>
      </c>
      <c r="G3094" s="142" t="s">
        <v>971</v>
      </c>
      <c r="H3094" s="142" t="s">
        <v>972</v>
      </c>
      <c r="I3094" s="142" t="s">
        <v>21</v>
      </c>
      <c r="J3094" s="142">
        <v>1</v>
      </c>
      <c r="K3094" s="142">
        <v>20</v>
      </c>
      <c r="L3094" s="227">
        <v>6</v>
      </c>
      <c r="M3094" s="227">
        <v>99166</v>
      </c>
      <c r="N3094" s="227">
        <v>19700</v>
      </c>
      <c r="O3094" s="227">
        <v>19500</v>
      </c>
      <c r="P3094" s="227">
        <v>390000</v>
      </c>
      <c r="Q3094" s="227">
        <v>20</v>
      </c>
      <c r="R3094" s="227">
        <v>1500</v>
      </c>
      <c r="S3094" s="227">
        <v>360000</v>
      </c>
      <c r="T3094" s="227">
        <v>130</v>
      </c>
      <c r="U3094" s="227">
        <v>2118919</v>
      </c>
      <c r="V3094" s="227">
        <v>-29686</v>
      </c>
      <c r="W3094" s="143">
        <v>46006</v>
      </c>
      <c r="X3094" s="143">
        <v>46026</v>
      </c>
      <c r="Y3094">
        <f t="shared" si="97"/>
        <v>360000</v>
      </c>
    </row>
    <row r="3095" spans="1:25">
      <c r="A3095" s="1" t="str">
        <f t="shared" si="96"/>
        <v>060191098744000</v>
      </c>
      <c r="B3095" s="142" t="s">
        <v>89</v>
      </c>
      <c r="C3095" s="142" t="s">
        <v>838</v>
      </c>
      <c r="D3095" s="142" t="s">
        <v>3500</v>
      </c>
      <c r="E3095" s="142" t="s">
        <v>3501</v>
      </c>
      <c r="F3095" s="142" t="s">
        <v>3572</v>
      </c>
      <c r="G3095" s="142" t="s">
        <v>3573</v>
      </c>
      <c r="H3095" s="142" t="s">
        <v>3574</v>
      </c>
      <c r="I3095" s="142" t="s">
        <v>21</v>
      </c>
      <c r="J3095" s="142">
        <v>1</v>
      </c>
      <c r="K3095" s="142">
        <v>12</v>
      </c>
      <c r="L3095" s="227">
        <v>26</v>
      </c>
      <c r="M3095" s="227">
        <v>382404</v>
      </c>
      <c r="N3095" s="227">
        <v>21500</v>
      </c>
      <c r="O3095" s="227">
        <v>21500</v>
      </c>
      <c r="P3095" s="227">
        <v>258000</v>
      </c>
      <c r="Q3095" s="227"/>
      <c r="R3095" s="227"/>
      <c r="S3095" s="227"/>
      <c r="T3095" s="227">
        <v>10</v>
      </c>
      <c r="U3095" s="227">
        <v>193694</v>
      </c>
      <c r="V3095" s="227">
        <v>46615</v>
      </c>
      <c r="W3095" s="143">
        <v>46007</v>
      </c>
      <c r="X3095" s="143">
        <v>46035</v>
      </c>
      <c r="Y3095">
        <f t="shared" si="97"/>
        <v>258000</v>
      </c>
    </row>
    <row r="3096" spans="1:25">
      <c r="A3096" s="1" t="str">
        <f t="shared" si="96"/>
        <v>060191101305000</v>
      </c>
      <c r="B3096" s="142" t="s">
        <v>89</v>
      </c>
      <c r="C3096" s="142" t="s">
        <v>838</v>
      </c>
      <c r="D3096" s="142" t="s">
        <v>3528</v>
      </c>
      <c r="E3096" s="142" t="s">
        <v>27</v>
      </c>
      <c r="F3096" s="142" t="s">
        <v>976</v>
      </c>
      <c r="G3096" s="142" t="s">
        <v>977</v>
      </c>
      <c r="H3096" s="142" t="s">
        <v>978</v>
      </c>
      <c r="I3096" s="142" t="s">
        <v>21</v>
      </c>
      <c r="J3096" s="142">
        <v>1</v>
      </c>
      <c r="K3096" s="142">
        <v>24</v>
      </c>
      <c r="L3096" s="227">
        <v>2443</v>
      </c>
      <c r="M3096" s="227">
        <v>4154297</v>
      </c>
      <c r="N3096" s="227">
        <v>2700</v>
      </c>
      <c r="O3096" s="227">
        <v>2700</v>
      </c>
      <c r="P3096" s="227">
        <v>64800</v>
      </c>
      <c r="Q3096" s="227">
        <v>24</v>
      </c>
      <c r="R3096" s="227">
        <v>700</v>
      </c>
      <c r="S3096" s="227">
        <v>48000</v>
      </c>
      <c r="T3096" s="227">
        <v>686</v>
      </c>
      <c r="U3096" s="227">
        <v>1243018</v>
      </c>
      <c r="V3096" s="227">
        <v>76482</v>
      </c>
      <c r="W3096" s="143">
        <v>45992</v>
      </c>
      <c r="X3096" s="143">
        <v>46034</v>
      </c>
      <c r="Y3096">
        <f t="shared" si="97"/>
        <v>48000</v>
      </c>
    </row>
    <row r="3097" spans="1:25">
      <c r="A3097" s="1" t="str">
        <f t="shared" si="96"/>
        <v>060191102123000</v>
      </c>
      <c r="B3097" s="142" t="s">
        <v>89</v>
      </c>
      <c r="C3097" s="142" t="s">
        <v>838</v>
      </c>
      <c r="D3097" s="142" t="s">
        <v>3495</v>
      </c>
      <c r="E3097" s="142" t="s">
        <v>3496</v>
      </c>
      <c r="F3097" s="142" t="s">
        <v>404</v>
      </c>
      <c r="G3097" s="142" t="s">
        <v>405</v>
      </c>
      <c r="H3097" s="142" t="s">
        <v>406</v>
      </c>
      <c r="I3097" s="142" t="s">
        <v>21</v>
      </c>
      <c r="J3097" s="142">
        <v>1</v>
      </c>
      <c r="K3097" s="142">
        <v>12</v>
      </c>
      <c r="L3097" s="227">
        <v>10713</v>
      </c>
      <c r="M3097" s="227">
        <v>132103660</v>
      </c>
      <c r="N3097" s="227">
        <v>16500</v>
      </c>
      <c r="O3097" s="227">
        <v>14800</v>
      </c>
      <c r="P3097" s="227">
        <v>177600</v>
      </c>
      <c r="Q3097" s="227">
        <v>12</v>
      </c>
      <c r="R3097" s="227">
        <v>850</v>
      </c>
      <c r="S3097" s="227">
        <v>167400</v>
      </c>
      <c r="T3097" s="227">
        <v>6690</v>
      </c>
      <c r="U3097" s="227">
        <v>82322401</v>
      </c>
      <c r="V3097" s="227">
        <v>-173024</v>
      </c>
      <c r="W3097" s="143">
        <v>45976</v>
      </c>
      <c r="X3097" s="143">
        <v>46035</v>
      </c>
      <c r="Y3097">
        <f t="shared" si="97"/>
        <v>167400</v>
      </c>
    </row>
    <row r="3098" spans="1:25">
      <c r="A3098" s="1" t="str">
        <f t="shared" si="96"/>
        <v>060191105042000</v>
      </c>
      <c r="B3098" s="142" t="s">
        <v>89</v>
      </c>
      <c r="C3098" s="142" t="s">
        <v>838</v>
      </c>
      <c r="D3098" s="142" t="s">
        <v>3534</v>
      </c>
      <c r="E3098" s="142" t="s">
        <v>2492</v>
      </c>
      <c r="F3098" s="142" t="s">
        <v>55</v>
      </c>
      <c r="G3098" s="142" t="s">
        <v>2569</v>
      </c>
      <c r="H3098" s="142" t="s">
        <v>2570</v>
      </c>
      <c r="I3098" s="142" t="s">
        <v>23</v>
      </c>
      <c r="J3098" s="142">
        <v>1</v>
      </c>
      <c r="K3098" s="142">
        <v>21</v>
      </c>
      <c r="L3098" s="227">
        <v>72</v>
      </c>
      <c r="M3098" s="227">
        <v>307869</v>
      </c>
      <c r="N3098" s="227">
        <v>5000</v>
      </c>
      <c r="O3098" s="227">
        <v>5000</v>
      </c>
      <c r="P3098" s="227">
        <v>105000</v>
      </c>
      <c r="Q3098" s="227">
        <v>21</v>
      </c>
      <c r="R3098" s="227">
        <v>571</v>
      </c>
      <c r="S3098" s="227">
        <v>93009</v>
      </c>
      <c r="T3098" s="227">
        <v>104</v>
      </c>
      <c r="U3098" s="227">
        <v>426846</v>
      </c>
      <c r="V3098" s="227">
        <v>-17854</v>
      </c>
      <c r="W3098" s="143">
        <v>45862</v>
      </c>
      <c r="X3098" s="143">
        <v>46033</v>
      </c>
      <c r="Y3098">
        <f t="shared" si="97"/>
        <v>93009</v>
      </c>
    </row>
    <row r="3099" spans="1:25">
      <c r="A3099" s="1" t="str">
        <f t="shared" si="96"/>
        <v>060191107348000</v>
      </c>
      <c r="B3099" s="142" t="s">
        <v>89</v>
      </c>
      <c r="C3099" s="142" t="s">
        <v>838</v>
      </c>
      <c r="D3099" s="142" t="s">
        <v>3494</v>
      </c>
      <c r="E3099" s="142" t="s">
        <v>2486</v>
      </c>
      <c r="F3099" s="142" t="s">
        <v>99</v>
      </c>
      <c r="G3099" s="142" t="s">
        <v>2767</v>
      </c>
      <c r="H3099" s="142" t="s">
        <v>2768</v>
      </c>
      <c r="I3099" s="142" t="s">
        <v>21</v>
      </c>
      <c r="J3099" s="142">
        <v>1</v>
      </c>
      <c r="K3099" s="142">
        <v>20</v>
      </c>
      <c r="L3099" s="227">
        <v>107</v>
      </c>
      <c r="M3099" s="227">
        <v>451136</v>
      </c>
      <c r="N3099" s="227">
        <v>5500</v>
      </c>
      <c r="O3099" s="227">
        <v>5000</v>
      </c>
      <c r="P3099" s="227">
        <v>100000</v>
      </c>
      <c r="Q3099" s="227">
        <v>20</v>
      </c>
      <c r="R3099" s="227">
        <v>300</v>
      </c>
      <c r="S3099" s="227">
        <v>94000</v>
      </c>
      <c r="T3099" s="227">
        <v>6</v>
      </c>
      <c r="U3099" s="227">
        <v>27027</v>
      </c>
      <c r="V3099" s="227">
        <v>1730</v>
      </c>
      <c r="W3099" s="143">
        <v>46034</v>
      </c>
      <c r="X3099" s="143">
        <v>46034</v>
      </c>
      <c r="Y3099">
        <f t="shared" si="97"/>
        <v>94000</v>
      </c>
    </row>
    <row r="3100" spans="1:25">
      <c r="A3100" s="1" t="str">
        <f t="shared" si="96"/>
        <v>060191108244000</v>
      </c>
      <c r="B3100" s="142" t="s">
        <v>89</v>
      </c>
      <c r="C3100" s="142" t="s">
        <v>838</v>
      </c>
      <c r="D3100" s="142" t="s">
        <v>3495</v>
      </c>
      <c r="E3100" s="142" t="s">
        <v>3496</v>
      </c>
      <c r="F3100" s="142" t="s">
        <v>410</v>
      </c>
      <c r="G3100" s="142" t="s">
        <v>411</v>
      </c>
      <c r="H3100" s="142" t="s">
        <v>412</v>
      </c>
      <c r="I3100" s="142" t="s">
        <v>21</v>
      </c>
      <c r="J3100" s="142">
        <v>1</v>
      </c>
      <c r="K3100" s="142">
        <v>12</v>
      </c>
      <c r="L3100" s="227">
        <v>1805</v>
      </c>
      <c r="M3100" s="227">
        <v>4610042</v>
      </c>
      <c r="N3100" s="227">
        <v>3400</v>
      </c>
      <c r="O3100" s="227">
        <v>3100</v>
      </c>
      <c r="P3100" s="227">
        <v>37200</v>
      </c>
      <c r="Q3100" s="227">
        <v>12</v>
      </c>
      <c r="R3100" s="227">
        <v>50</v>
      </c>
      <c r="S3100" s="227">
        <v>36600</v>
      </c>
      <c r="T3100" s="227">
        <v>592</v>
      </c>
      <c r="U3100" s="227">
        <v>1656820</v>
      </c>
      <c r="V3100" s="227">
        <v>144828</v>
      </c>
      <c r="W3100" s="143">
        <v>45945</v>
      </c>
      <c r="X3100" s="143">
        <v>46035</v>
      </c>
      <c r="Y3100">
        <f t="shared" si="97"/>
        <v>36600</v>
      </c>
    </row>
    <row r="3101" spans="1:25">
      <c r="A3101" s="1" t="str">
        <f t="shared" si="96"/>
        <v>060191110244000</v>
      </c>
      <c r="B3101" s="142" t="s">
        <v>89</v>
      </c>
      <c r="C3101" s="142" t="s">
        <v>838</v>
      </c>
      <c r="D3101" s="142" t="s">
        <v>3511</v>
      </c>
      <c r="E3101" s="142" t="s">
        <v>3512</v>
      </c>
      <c r="F3101" s="142" t="s">
        <v>3575</v>
      </c>
      <c r="G3101" s="142" t="s">
        <v>3576</v>
      </c>
      <c r="H3101" s="142" t="s">
        <v>3577</v>
      </c>
      <c r="I3101" s="142" t="s">
        <v>21</v>
      </c>
      <c r="J3101" s="142">
        <v>1</v>
      </c>
      <c r="K3101" s="142">
        <v>120</v>
      </c>
      <c r="L3101" s="227">
        <v>137</v>
      </c>
      <c r="M3101" s="227">
        <v>868032</v>
      </c>
      <c r="N3101" s="227">
        <v>8500</v>
      </c>
      <c r="O3101" s="227">
        <v>8500</v>
      </c>
      <c r="P3101" s="227">
        <v>1020000</v>
      </c>
      <c r="Q3101" s="227"/>
      <c r="R3101" s="227"/>
      <c r="S3101" s="227"/>
      <c r="T3101" s="227">
        <v>42</v>
      </c>
      <c r="U3101" s="227">
        <v>263244</v>
      </c>
      <c r="V3101" s="227">
        <v>-2868</v>
      </c>
      <c r="W3101" s="143">
        <v>46024</v>
      </c>
      <c r="X3101" s="143">
        <v>46032</v>
      </c>
      <c r="Y3101">
        <f t="shared" si="97"/>
        <v>1020000</v>
      </c>
    </row>
    <row r="3102" spans="1:25">
      <c r="A3102" s="1" t="str">
        <f t="shared" si="96"/>
        <v>060191114756000</v>
      </c>
      <c r="B3102" s="142" t="s">
        <v>89</v>
      </c>
      <c r="C3102" s="142" t="s">
        <v>838</v>
      </c>
      <c r="D3102" s="142" t="s">
        <v>3523</v>
      </c>
      <c r="E3102" s="142" t="s">
        <v>20</v>
      </c>
      <c r="F3102" s="142" t="s">
        <v>416</v>
      </c>
      <c r="G3102" s="142" t="s">
        <v>417</v>
      </c>
      <c r="H3102" s="142" t="s">
        <v>3578</v>
      </c>
      <c r="I3102" s="142" t="s">
        <v>21</v>
      </c>
      <c r="J3102" s="142">
        <v>1</v>
      </c>
      <c r="K3102" s="142">
        <v>8</v>
      </c>
      <c r="L3102" s="227">
        <v>1672</v>
      </c>
      <c r="M3102" s="227">
        <v>52161883</v>
      </c>
      <c r="N3102" s="227">
        <v>36500</v>
      </c>
      <c r="O3102" s="227">
        <v>36500</v>
      </c>
      <c r="P3102" s="227">
        <v>292000</v>
      </c>
      <c r="Q3102" s="227">
        <v>8</v>
      </c>
      <c r="R3102" s="227">
        <v>1000</v>
      </c>
      <c r="S3102" s="227">
        <v>284000</v>
      </c>
      <c r="T3102" s="227">
        <v>179</v>
      </c>
      <c r="U3102" s="227">
        <v>5785135</v>
      </c>
      <c r="V3102" s="227">
        <v>200819</v>
      </c>
      <c r="W3102" s="143">
        <v>45999</v>
      </c>
      <c r="X3102" s="143">
        <v>46035</v>
      </c>
      <c r="Y3102">
        <f t="shared" si="97"/>
        <v>284000</v>
      </c>
    </row>
    <row r="3103" spans="1:25">
      <c r="A3103" s="1" t="str">
        <f t="shared" si="96"/>
        <v>060191115338000</v>
      </c>
      <c r="B3103" s="142" t="s">
        <v>89</v>
      </c>
      <c r="C3103" s="142" t="s">
        <v>838</v>
      </c>
      <c r="D3103" s="142" t="s">
        <v>3497</v>
      </c>
      <c r="E3103" s="142" t="s">
        <v>24</v>
      </c>
      <c r="F3103" s="142" t="s">
        <v>422</v>
      </c>
      <c r="G3103" s="142" t="s">
        <v>423</v>
      </c>
      <c r="H3103" s="142" t="s">
        <v>424</v>
      </c>
      <c r="I3103" s="142" t="s">
        <v>21</v>
      </c>
      <c r="J3103" s="142">
        <v>1</v>
      </c>
      <c r="K3103" s="142">
        <v>36</v>
      </c>
      <c r="L3103" s="227">
        <v>1</v>
      </c>
      <c r="M3103" s="227">
        <v>4000</v>
      </c>
      <c r="N3103" s="227">
        <v>5450</v>
      </c>
      <c r="O3103" s="227">
        <v>5450</v>
      </c>
      <c r="P3103" s="227">
        <v>196200</v>
      </c>
      <c r="Q3103" s="227">
        <v>36</v>
      </c>
      <c r="R3103" s="227">
        <v>800</v>
      </c>
      <c r="S3103" s="227">
        <v>167400</v>
      </c>
      <c r="T3103" s="227">
        <v>923</v>
      </c>
      <c r="U3103" s="227">
        <v>3905541</v>
      </c>
      <c r="V3103" s="227">
        <v>213513</v>
      </c>
      <c r="W3103" s="143">
        <v>46011</v>
      </c>
      <c r="X3103" s="143">
        <v>46033</v>
      </c>
      <c r="Y3103">
        <f t="shared" si="97"/>
        <v>167400</v>
      </c>
    </row>
    <row r="3104" spans="1:25">
      <c r="A3104" s="1" t="str">
        <f t="shared" si="96"/>
        <v>060191117281000</v>
      </c>
      <c r="B3104" s="142" t="s">
        <v>89</v>
      </c>
      <c r="C3104" s="142" t="s">
        <v>838</v>
      </c>
      <c r="D3104" s="142" t="s">
        <v>3528</v>
      </c>
      <c r="E3104" s="142" t="s">
        <v>27</v>
      </c>
      <c r="F3104" s="142" t="s">
        <v>765</v>
      </c>
      <c r="G3104" s="142" t="s">
        <v>766</v>
      </c>
      <c r="H3104" s="142" t="s">
        <v>767</v>
      </c>
      <c r="I3104" s="142" t="s">
        <v>21</v>
      </c>
      <c r="J3104" s="142">
        <v>1</v>
      </c>
      <c r="K3104" s="142">
        <v>1</v>
      </c>
      <c r="L3104" s="227"/>
      <c r="M3104" s="227"/>
      <c r="N3104" s="227">
        <v>21700</v>
      </c>
      <c r="O3104" s="227">
        <v>21700</v>
      </c>
      <c r="P3104" s="227">
        <v>21700</v>
      </c>
      <c r="Q3104" s="227"/>
      <c r="R3104" s="227"/>
      <c r="S3104" s="227"/>
      <c r="T3104" s="227"/>
      <c r="U3104" s="227"/>
      <c r="V3104" s="227"/>
      <c r="W3104" s="143"/>
      <c r="X3104" s="143"/>
      <c r="Y3104">
        <f t="shared" si="97"/>
        <v>21700</v>
      </c>
    </row>
    <row r="3105" spans="1:25">
      <c r="A3105" s="1" t="str">
        <f t="shared" si="96"/>
        <v>060191118289000</v>
      </c>
      <c r="B3105" s="142" t="s">
        <v>89</v>
      </c>
      <c r="C3105" s="142" t="s">
        <v>838</v>
      </c>
      <c r="D3105" s="142" t="s">
        <v>3494</v>
      </c>
      <c r="E3105" s="142" t="s">
        <v>2486</v>
      </c>
      <c r="F3105" s="142" t="s">
        <v>56</v>
      </c>
      <c r="G3105" s="142" t="s">
        <v>2574</v>
      </c>
      <c r="H3105" s="142" t="s">
        <v>3579</v>
      </c>
      <c r="I3105" s="142" t="s">
        <v>21</v>
      </c>
      <c r="J3105" s="142">
        <v>1</v>
      </c>
      <c r="K3105" s="142">
        <v>12</v>
      </c>
      <c r="L3105" s="227">
        <v>57</v>
      </c>
      <c r="M3105" s="227">
        <v>1558000</v>
      </c>
      <c r="N3105" s="227">
        <v>39400</v>
      </c>
      <c r="O3105" s="227">
        <v>29400</v>
      </c>
      <c r="P3105" s="227">
        <v>352800</v>
      </c>
      <c r="Q3105" s="227"/>
      <c r="R3105" s="227"/>
      <c r="S3105" s="227"/>
      <c r="T3105" s="227">
        <v>4</v>
      </c>
      <c r="U3105" s="227">
        <v>141982</v>
      </c>
      <c r="V3105" s="227">
        <v>32649</v>
      </c>
      <c r="W3105" s="143">
        <v>46027</v>
      </c>
      <c r="X3105" s="143">
        <v>46034</v>
      </c>
      <c r="Y3105">
        <f t="shared" si="97"/>
        <v>352800</v>
      </c>
    </row>
    <row r="3106" spans="1:25">
      <c r="A3106" s="1" t="str">
        <f t="shared" si="96"/>
        <v>060191119446000</v>
      </c>
      <c r="B3106" s="142" t="s">
        <v>89</v>
      </c>
      <c r="C3106" s="142" t="s">
        <v>838</v>
      </c>
      <c r="D3106" s="142" t="s">
        <v>3511</v>
      </c>
      <c r="E3106" s="142" t="s">
        <v>3512</v>
      </c>
      <c r="F3106" s="142" t="s">
        <v>3580</v>
      </c>
      <c r="G3106" s="142" t="s">
        <v>3581</v>
      </c>
      <c r="H3106" s="142" t="s">
        <v>3582</v>
      </c>
      <c r="I3106" s="142" t="s">
        <v>21</v>
      </c>
      <c r="J3106" s="142">
        <v>1</v>
      </c>
      <c r="K3106" s="142">
        <v>120</v>
      </c>
      <c r="L3106" s="227">
        <v>22</v>
      </c>
      <c r="M3106" s="227">
        <v>139392</v>
      </c>
      <c r="N3106" s="227">
        <v>8500</v>
      </c>
      <c r="O3106" s="227">
        <v>8500</v>
      </c>
      <c r="P3106" s="227">
        <v>1020000</v>
      </c>
      <c r="Q3106" s="227"/>
      <c r="R3106" s="227"/>
      <c r="S3106" s="227"/>
      <c r="T3106" s="227">
        <v>93</v>
      </c>
      <c r="U3106" s="227">
        <v>619730</v>
      </c>
      <c r="V3106" s="227">
        <v>30482</v>
      </c>
      <c r="W3106" s="143">
        <v>46007</v>
      </c>
      <c r="X3106" s="143">
        <v>46034</v>
      </c>
      <c r="Y3106">
        <f t="shared" si="97"/>
        <v>1020000</v>
      </c>
    </row>
    <row r="3107" spans="1:25">
      <c r="A3107" s="1" t="str">
        <f t="shared" si="96"/>
        <v>060191120170000</v>
      </c>
      <c r="B3107" s="142" t="s">
        <v>89</v>
      </c>
      <c r="C3107" s="142" t="s">
        <v>838</v>
      </c>
      <c r="D3107" s="142" t="s">
        <v>3523</v>
      </c>
      <c r="E3107" s="142" t="s">
        <v>20</v>
      </c>
      <c r="F3107" s="142" t="s">
        <v>428</v>
      </c>
      <c r="G3107" s="142" t="s">
        <v>3583</v>
      </c>
      <c r="H3107" s="142" t="s">
        <v>430</v>
      </c>
      <c r="I3107" s="142" t="s">
        <v>21</v>
      </c>
      <c r="J3107" s="142">
        <v>1</v>
      </c>
      <c r="K3107" s="142">
        <v>12</v>
      </c>
      <c r="L3107" s="227">
        <v>206</v>
      </c>
      <c r="M3107" s="227">
        <v>2880290</v>
      </c>
      <c r="N3107" s="227">
        <v>16700</v>
      </c>
      <c r="O3107" s="227">
        <v>17000</v>
      </c>
      <c r="P3107" s="227">
        <v>204000</v>
      </c>
      <c r="Q3107" s="227">
        <v>12</v>
      </c>
      <c r="R3107" s="227">
        <v>1300</v>
      </c>
      <c r="S3107" s="227">
        <v>188400</v>
      </c>
      <c r="T3107" s="227">
        <v>14</v>
      </c>
      <c r="U3107" s="227">
        <v>210631</v>
      </c>
      <c r="V3107" s="227">
        <v>14883</v>
      </c>
      <c r="W3107" s="143">
        <v>45996</v>
      </c>
      <c r="X3107" s="143">
        <v>46034</v>
      </c>
      <c r="Y3107">
        <f t="shared" si="97"/>
        <v>188400</v>
      </c>
    </row>
    <row r="3108" spans="1:25">
      <c r="A3108" s="1" t="str">
        <f t="shared" si="96"/>
        <v>060191121051000</v>
      </c>
      <c r="B3108" s="142" t="s">
        <v>89</v>
      </c>
      <c r="C3108" s="142" t="s">
        <v>838</v>
      </c>
      <c r="D3108" s="142" t="s">
        <v>3523</v>
      </c>
      <c r="E3108" s="142" t="s">
        <v>20</v>
      </c>
      <c r="F3108" s="142" t="s">
        <v>434</v>
      </c>
      <c r="G3108" s="142" t="s">
        <v>435</v>
      </c>
      <c r="H3108" s="142" t="s">
        <v>436</v>
      </c>
      <c r="I3108" s="142" t="s">
        <v>21</v>
      </c>
      <c r="J3108" s="142">
        <v>1</v>
      </c>
      <c r="K3108" s="142">
        <v>12</v>
      </c>
      <c r="L3108" s="227">
        <v>32</v>
      </c>
      <c r="M3108" s="227">
        <v>233594</v>
      </c>
      <c r="N3108" s="227">
        <v>9000</v>
      </c>
      <c r="O3108" s="227">
        <v>8600</v>
      </c>
      <c r="P3108" s="227">
        <v>103200</v>
      </c>
      <c r="Q3108" s="227">
        <v>12</v>
      </c>
      <c r="R3108" s="227">
        <v>200</v>
      </c>
      <c r="S3108" s="227">
        <v>100800</v>
      </c>
      <c r="T3108" s="227">
        <v>7</v>
      </c>
      <c r="U3108" s="227">
        <v>56757</v>
      </c>
      <c r="V3108" s="227">
        <v>5658</v>
      </c>
      <c r="W3108" s="143">
        <v>46029</v>
      </c>
      <c r="X3108" s="143">
        <v>46032</v>
      </c>
      <c r="Y3108">
        <f t="shared" si="97"/>
        <v>100800</v>
      </c>
    </row>
    <row r="3109" spans="1:25">
      <c r="A3109" s="1" t="str">
        <f t="shared" si="96"/>
        <v>060191122853000</v>
      </c>
      <c r="B3109" s="142" t="s">
        <v>89</v>
      </c>
      <c r="C3109" s="142" t="s">
        <v>838</v>
      </c>
      <c r="D3109" s="142" t="s">
        <v>3511</v>
      </c>
      <c r="E3109" s="142" t="s">
        <v>3512</v>
      </c>
      <c r="F3109" s="142" t="s">
        <v>3584</v>
      </c>
      <c r="G3109" s="142" t="s">
        <v>3585</v>
      </c>
      <c r="H3109" s="142" t="s">
        <v>3586</v>
      </c>
      <c r="I3109" s="142" t="s">
        <v>21</v>
      </c>
      <c r="J3109" s="142">
        <v>1</v>
      </c>
      <c r="K3109" s="142">
        <v>10</v>
      </c>
      <c r="L3109" s="227">
        <v>32</v>
      </c>
      <c r="M3109" s="227">
        <v>267619</v>
      </c>
      <c r="N3109" s="227">
        <v>11500</v>
      </c>
      <c r="O3109" s="227">
        <v>11500</v>
      </c>
      <c r="P3109" s="227">
        <v>115000</v>
      </c>
      <c r="Q3109" s="227"/>
      <c r="R3109" s="227"/>
      <c r="S3109" s="227"/>
      <c r="T3109" s="227">
        <v>62</v>
      </c>
      <c r="U3109" s="227">
        <v>640334</v>
      </c>
      <c r="V3109" s="227">
        <v>121821</v>
      </c>
      <c r="W3109" s="143">
        <v>46031</v>
      </c>
      <c r="X3109" s="143">
        <v>46035</v>
      </c>
      <c r="Y3109">
        <f t="shared" si="97"/>
        <v>115000</v>
      </c>
    </row>
    <row r="3110" spans="1:25">
      <c r="A3110" s="1" t="str">
        <f t="shared" si="96"/>
        <v>060191124796000</v>
      </c>
      <c r="B3110" s="142" t="s">
        <v>89</v>
      </c>
      <c r="C3110" s="142" t="s">
        <v>838</v>
      </c>
      <c r="D3110" s="142" t="s">
        <v>3511</v>
      </c>
      <c r="E3110" s="142" t="s">
        <v>3512</v>
      </c>
      <c r="F3110" s="142" t="s">
        <v>3587</v>
      </c>
      <c r="G3110" s="142" t="s">
        <v>3588</v>
      </c>
      <c r="H3110" s="142" t="s">
        <v>3589</v>
      </c>
      <c r="I3110" s="142" t="s">
        <v>21</v>
      </c>
      <c r="J3110" s="142">
        <v>1</v>
      </c>
      <c r="K3110" s="142">
        <v>100</v>
      </c>
      <c r="L3110" s="227">
        <v>116</v>
      </c>
      <c r="M3110" s="227">
        <v>250792</v>
      </c>
      <c r="N3110" s="227">
        <v>2900</v>
      </c>
      <c r="O3110" s="227">
        <v>2900</v>
      </c>
      <c r="P3110" s="227">
        <v>290000</v>
      </c>
      <c r="Q3110" s="227"/>
      <c r="R3110" s="227"/>
      <c r="S3110" s="227"/>
      <c r="T3110" s="227">
        <v>30</v>
      </c>
      <c r="U3110" s="227">
        <v>78378</v>
      </c>
      <c r="V3110" s="227">
        <v>13518</v>
      </c>
      <c r="W3110" s="143">
        <v>46013</v>
      </c>
      <c r="X3110" s="143">
        <v>46035</v>
      </c>
      <c r="Y3110">
        <f t="shared" si="97"/>
        <v>290000</v>
      </c>
    </row>
    <row r="3111" spans="1:25">
      <c r="A3111" s="1" t="str">
        <f t="shared" si="96"/>
        <v>060191124797000</v>
      </c>
      <c r="B3111" s="142" t="s">
        <v>89</v>
      </c>
      <c r="C3111" s="142" t="s">
        <v>838</v>
      </c>
      <c r="D3111" s="142" t="s">
        <v>3511</v>
      </c>
      <c r="E3111" s="142" t="s">
        <v>3512</v>
      </c>
      <c r="F3111" s="142" t="s">
        <v>3590</v>
      </c>
      <c r="G3111" s="142" t="s">
        <v>3591</v>
      </c>
      <c r="H3111" s="142" t="s">
        <v>3592</v>
      </c>
      <c r="I3111" s="142" t="s">
        <v>21</v>
      </c>
      <c r="J3111" s="142">
        <v>1</v>
      </c>
      <c r="K3111" s="142">
        <v>100</v>
      </c>
      <c r="L3111" s="227">
        <v>130</v>
      </c>
      <c r="M3111" s="227">
        <v>281060</v>
      </c>
      <c r="N3111" s="227">
        <v>2900</v>
      </c>
      <c r="O3111" s="227">
        <v>2900</v>
      </c>
      <c r="P3111" s="227">
        <v>290000</v>
      </c>
      <c r="Q3111" s="227"/>
      <c r="R3111" s="227"/>
      <c r="S3111" s="227"/>
      <c r="T3111" s="227">
        <v>36</v>
      </c>
      <c r="U3111" s="227">
        <v>94054</v>
      </c>
      <c r="V3111" s="227">
        <v>16222</v>
      </c>
      <c r="W3111" s="143">
        <v>46013</v>
      </c>
      <c r="X3111" s="143">
        <v>46035</v>
      </c>
      <c r="Y3111">
        <f t="shared" si="97"/>
        <v>290000</v>
      </c>
    </row>
    <row r="3112" spans="1:25">
      <c r="A3112" s="1" t="str">
        <f t="shared" si="96"/>
        <v>060191135321000</v>
      </c>
      <c r="B3112" s="142" t="s">
        <v>89</v>
      </c>
      <c r="C3112" s="142" t="s">
        <v>838</v>
      </c>
      <c r="D3112" s="142" t="s">
        <v>3494</v>
      </c>
      <c r="E3112" s="142" t="s">
        <v>2486</v>
      </c>
      <c r="F3112" s="142" t="s">
        <v>100</v>
      </c>
      <c r="G3112" s="142" t="s">
        <v>2773</v>
      </c>
      <c r="H3112" s="142" t="s">
        <v>2774</v>
      </c>
      <c r="I3112" s="142" t="s">
        <v>21</v>
      </c>
      <c r="J3112" s="142">
        <v>1</v>
      </c>
      <c r="K3112" s="142">
        <v>12</v>
      </c>
      <c r="L3112" s="227"/>
      <c r="M3112" s="227"/>
      <c r="N3112" s="227">
        <v>19000</v>
      </c>
      <c r="O3112" s="227">
        <v>18900</v>
      </c>
      <c r="P3112" s="227">
        <v>226800</v>
      </c>
      <c r="Q3112" s="227">
        <v>3</v>
      </c>
      <c r="R3112" s="227">
        <v>2400</v>
      </c>
      <c r="S3112" s="227">
        <v>198000</v>
      </c>
      <c r="T3112" s="227"/>
      <c r="U3112" s="227"/>
      <c r="V3112" s="227"/>
      <c r="W3112" s="143"/>
      <c r="X3112" s="143"/>
      <c r="Y3112">
        <f t="shared" si="97"/>
        <v>198000</v>
      </c>
    </row>
    <row r="3113" spans="1:25">
      <c r="A3113" s="1" t="str">
        <f t="shared" si="96"/>
        <v>060191137122000</v>
      </c>
      <c r="B3113" s="142" t="s">
        <v>89</v>
      </c>
      <c r="C3113" s="142" t="s">
        <v>838</v>
      </c>
      <c r="D3113" s="142" t="s">
        <v>3497</v>
      </c>
      <c r="E3113" s="142" t="s">
        <v>24</v>
      </c>
      <c r="F3113" s="142" t="s">
        <v>440</v>
      </c>
      <c r="G3113" s="142" t="s">
        <v>441</v>
      </c>
      <c r="H3113" s="142" t="s">
        <v>442</v>
      </c>
      <c r="I3113" s="142" t="s">
        <v>23</v>
      </c>
      <c r="J3113" s="142">
        <v>1</v>
      </c>
      <c r="K3113" s="142">
        <v>48</v>
      </c>
      <c r="L3113" s="227">
        <v>55019</v>
      </c>
      <c r="M3113" s="227">
        <v>225754511</v>
      </c>
      <c r="N3113" s="227">
        <v>4800</v>
      </c>
      <c r="O3113" s="227">
        <v>4800</v>
      </c>
      <c r="P3113" s="227">
        <v>230400</v>
      </c>
      <c r="Q3113" s="227">
        <v>48</v>
      </c>
      <c r="R3113" s="227">
        <v>175</v>
      </c>
      <c r="S3113" s="227">
        <v>222000</v>
      </c>
      <c r="T3113" s="227">
        <v>24050</v>
      </c>
      <c r="U3113" s="227">
        <v>94356126</v>
      </c>
      <c r="V3113" s="227">
        <v>-4326074</v>
      </c>
      <c r="W3113" s="143">
        <v>46029</v>
      </c>
      <c r="X3113" s="143">
        <v>46034</v>
      </c>
      <c r="Y3113">
        <f t="shared" si="97"/>
        <v>222000</v>
      </c>
    </row>
    <row r="3114" spans="1:25">
      <c r="A3114" s="1" t="str">
        <f t="shared" si="96"/>
        <v>060191137151000</v>
      </c>
      <c r="B3114" s="142" t="s">
        <v>89</v>
      </c>
      <c r="C3114" s="142" t="s">
        <v>838</v>
      </c>
      <c r="D3114" s="142" t="s">
        <v>3528</v>
      </c>
      <c r="E3114" s="142" t="s">
        <v>27</v>
      </c>
      <c r="F3114" s="142" t="s">
        <v>988</v>
      </c>
      <c r="G3114" s="142" t="s">
        <v>3593</v>
      </c>
      <c r="H3114" s="142" t="s">
        <v>990</v>
      </c>
      <c r="I3114" s="142" t="s">
        <v>26</v>
      </c>
      <c r="J3114" s="142">
        <v>1</v>
      </c>
      <c r="K3114" s="142">
        <v>1</v>
      </c>
      <c r="L3114" s="227"/>
      <c r="M3114" s="227"/>
      <c r="N3114" s="227">
        <v>26300</v>
      </c>
      <c r="O3114" s="227">
        <v>26300</v>
      </c>
      <c r="P3114" s="227">
        <v>26300</v>
      </c>
      <c r="Q3114" s="227"/>
      <c r="R3114" s="227"/>
      <c r="S3114" s="227"/>
      <c r="T3114" s="227"/>
      <c r="U3114" s="227"/>
      <c r="V3114" s="227"/>
      <c r="W3114" s="143">
        <v>45796</v>
      </c>
      <c r="X3114" s="143">
        <v>45815</v>
      </c>
      <c r="Y3114">
        <f t="shared" si="97"/>
        <v>26300</v>
      </c>
    </row>
    <row r="3115" spans="1:25">
      <c r="A3115" s="1" t="str">
        <f t="shared" si="96"/>
        <v>060191137215000</v>
      </c>
      <c r="B3115" s="142" t="s">
        <v>89</v>
      </c>
      <c r="C3115" s="142" t="s">
        <v>838</v>
      </c>
      <c r="D3115" s="142" t="s">
        <v>3494</v>
      </c>
      <c r="E3115" s="142" t="s">
        <v>2486</v>
      </c>
      <c r="F3115" s="142" t="s">
        <v>57</v>
      </c>
      <c r="G3115" s="142" t="s">
        <v>2579</v>
      </c>
      <c r="H3115" s="142" t="s">
        <v>3594</v>
      </c>
      <c r="I3115" s="142" t="s">
        <v>21</v>
      </c>
      <c r="J3115" s="142">
        <v>1</v>
      </c>
      <c r="K3115" s="142">
        <v>42</v>
      </c>
      <c r="L3115" s="227">
        <v>156</v>
      </c>
      <c r="M3115" s="227">
        <v>1263113</v>
      </c>
      <c r="N3115" s="227">
        <v>10500</v>
      </c>
      <c r="O3115" s="227">
        <v>8700</v>
      </c>
      <c r="P3115" s="227">
        <v>365400</v>
      </c>
      <c r="Q3115" s="227"/>
      <c r="R3115" s="227"/>
      <c r="S3115" s="227"/>
      <c r="T3115" s="227">
        <v>4</v>
      </c>
      <c r="U3115" s="227">
        <v>37649</v>
      </c>
      <c r="V3115" s="227">
        <v>5261</v>
      </c>
      <c r="W3115" s="143">
        <v>45503</v>
      </c>
      <c r="X3115" s="143">
        <v>46032</v>
      </c>
      <c r="Y3115">
        <f t="shared" si="97"/>
        <v>365400</v>
      </c>
    </row>
    <row r="3116" spans="1:25">
      <c r="A3116" s="1" t="str">
        <f t="shared" si="96"/>
        <v>060191138202000</v>
      </c>
      <c r="B3116" s="142" t="s">
        <v>89</v>
      </c>
      <c r="C3116" s="142" t="s">
        <v>838</v>
      </c>
      <c r="D3116" s="142" t="s">
        <v>3523</v>
      </c>
      <c r="E3116" s="142" t="s">
        <v>20</v>
      </c>
      <c r="F3116" s="142" t="s">
        <v>992</v>
      </c>
      <c r="G3116" s="142" t="s">
        <v>993</v>
      </c>
      <c r="H3116" s="142" t="s">
        <v>994</v>
      </c>
      <c r="I3116" s="142" t="s">
        <v>21</v>
      </c>
      <c r="J3116" s="142">
        <v>1</v>
      </c>
      <c r="K3116" s="142">
        <v>144</v>
      </c>
      <c r="L3116" s="227">
        <v>156</v>
      </c>
      <c r="M3116" s="227">
        <v>381653</v>
      </c>
      <c r="N3116" s="227">
        <v>3500</v>
      </c>
      <c r="O3116" s="227">
        <v>3500</v>
      </c>
      <c r="P3116" s="227">
        <v>504000</v>
      </c>
      <c r="Q3116" s="227"/>
      <c r="R3116" s="227"/>
      <c r="S3116" s="227"/>
      <c r="T3116" s="227">
        <v>24</v>
      </c>
      <c r="U3116" s="227">
        <v>75676</v>
      </c>
      <c r="V3116" s="227">
        <v>16960</v>
      </c>
      <c r="W3116" s="143">
        <v>46003</v>
      </c>
      <c r="X3116" s="143">
        <v>46033</v>
      </c>
      <c r="Y3116">
        <f t="shared" si="97"/>
        <v>504000</v>
      </c>
    </row>
    <row r="3117" spans="1:25">
      <c r="A3117" s="1" t="str">
        <f t="shared" si="96"/>
        <v>060191140637000</v>
      </c>
      <c r="B3117" s="142" t="s">
        <v>89</v>
      </c>
      <c r="C3117" s="142" t="s">
        <v>838</v>
      </c>
      <c r="D3117" s="142" t="s">
        <v>3534</v>
      </c>
      <c r="E3117" s="142" t="s">
        <v>2492</v>
      </c>
      <c r="F3117" s="142" t="s">
        <v>58</v>
      </c>
      <c r="G3117" s="142" t="s">
        <v>2584</v>
      </c>
      <c r="H3117" s="142" t="s">
        <v>2585</v>
      </c>
      <c r="I3117" s="142" t="s">
        <v>21</v>
      </c>
      <c r="J3117" s="142">
        <v>1</v>
      </c>
      <c r="K3117" s="142">
        <v>6</v>
      </c>
      <c r="L3117" s="227">
        <v>17</v>
      </c>
      <c r="M3117" s="227">
        <v>261892</v>
      </c>
      <c r="N3117" s="227">
        <v>21400</v>
      </c>
      <c r="O3117" s="227">
        <v>12900</v>
      </c>
      <c r="P3117" s="227">
        <v>77400</v>
      </c>
      <c r="Q3117" s="227"/>
      <c r="R3117" s="227"/>
      <c r="S3117" s="227"/>
      <c r="T3117" s="227">
        <v>6</v>
      </c>
      <c r="U3117" s="227">
        <v>69730</v>
      </c>
      <c r="V3117" s="227">
        <v>-22703</v>
      </c>
      <c r="W3117" s="143">
        <v>45798</v>
      </c>
      <c r="X3117" s="143">
        <v>46032</v>
      </c>
      <c r="Y3117">
        <f t="shared" si="97"/>
        <v>77400</v>
      </c>
    </row>
    <row r="3118" spans="1:25">
      <c r="A3118" s="1" t="str">
        <f t="shared" si="96"/>
        <v>060191150705000</v>
      </c>
      <c r="B3118" s="142" t="s">
        <v>89</v>
      </c>
      <c r="C3118" s="142" t="s">
        <v>838</v>
      </c>
      <c r="D3118" s="142" t="s">
        <v>3534</v>
      </c>
      <c r="E3118" s="142" t="s">
        <v>2492</v>
      </c>
      <c r="F3118" s="142" t="s">
        <v>3595</v>
      </c>
      <c r="G3118" s="142" t="s">
        <v>3596</v>
      </c>
      <c r="H3118" s="142" t="s">
        <v>2559</v>
      </c>
      <c r="I3118" s="142" t="s">
        <v>21</v>
      </c>
      <c r="J3118" s="142">
        <v>1</v>
      </c>
      <c r="K3118" s="142">
        <v>32</v>
      </c>
      <c r="L3118" s="227">
        <v>0</v>
      </c>
      <c r="M3118" s="227">
        <v>0</v>
      </c>
      <c r="N3118" s="227">
        <v>5000</v>
      </c>
      <c r="O3118" s="227">
        <v>5000</v>
      </c>
      <c r="P3118" s="227">
        <v>160000</v>
      </c>
      <c r="Q3118" s="227">
        <v>32</v>
      </c>
      <c r="R3118" s="227">
        <v>750</v>
      </c>
      <c r="S3118" s="227">
        <v>136000</v>
      </c>
      <c r="T3118" s="227">
        <v>0</v>
      </c>
      <c r="U3118" s="227">
        <v>0</v>
      </c>
      <c r="V3118" s="227">
        <v>0</v>
      </c>
      <c r="W3118" s="143">
        <v>45925</v>
      </c>
      <c r="X3118" s="143">
        <v>46001</v>
      </c>
      <c r="Y3118">
        <f t="shared" si="97"/>
        <v>136000</v>
      </c>
    </row>
    <row r="3119" spans="1:25">
      <c r="A3119" s="1" t="str">
        <f t="shared" si="96"/>
        <v>060200000178000</v>
      </c>
      <c r="B3119" s="142" t="s">
        <v>71</v>
      </c>
      <c r="C3119" s="142" t="s">
        <v>775</v>
      </c>
      <c r="D3119" s="142" t="s">
        <v>3366</v>
      </c>
      <c r="E3119" s="142" t="s">
        <v>3367</v>
      </c>
      <c r="F3119" s="142" t="s">
        <v>3368</v>
      </c>
      <c r="G3119" s="142" t="s">
        <v>3369</v>
      </c>
      <c r="H3119" s="142" t="s">
        <v>3370</v>
      </c>
      <c r="I3119" s="142" t="s">
        <v>23</v>
      </c>
      <c r="J3119" s="142">
        <v>2</v>
      </c>
      <c r="K3119" s="142">
        <v>1</v>
      </c>
      <c r="L3119" s="227">
        <v>33434</v>
      </c>
      <c r="M3119" s="227">
        <v>823064</v>
      </c>
      <c r="N3119" s="227">
        <v>26900</v>
      </c>
      <c r="O3119" s="227">
        <v>26900</v>
      </c>
      <c r="P3119" s="227">
        <v>26900</v>
      </c>
      <c r="Q3119" s="227"/>
      <c r="R3119" s="227"/>
      <c r="S3119" s="227"/>
      <c r="T3119" s="227">
        <v>378554</v>
      </c>
      <c r="U3119" s="227">
        <v>10743747</v>
      </c>
      <c r="V3119" s="227">
        <v>1424664</v>
      </c>
      <c r="W3119" s="143">
        <v>46035</v>
      </c>
      <c r="X3119" s="143">
        <v>46035</v>
      </c>
      <c r="Y3119">
        <f t="shared" si="97"/>
        <v>26900</v>
      </c>
    </row>
    <row r="3120" spans="1:25">
      <c r="A3120" s="1" t="str">
        <f t="shared" si="96"/>
        <v>060200000848000</v>
      </c>
      <c r="B3120" s="142" t="s">
        <v>71</v>
      </c>
      <c r="C3120" s="142" t="s">
        <v>775</v>
      </c>
      <c r="D3120" s="142" t="s">
        <v>3366</v>
      </c>
      <c r="E3120" s="142" t="s">
        <v>3367</v>
      </c>
      <c r="F3120" s="142" t="s">
        <v>3371</v>
      </c>
      <c r="G3120" s="142" t="s">
        <v>3372</v>
      </c>
      <c r="H3120" s="142" t="s">
        <v>3373</v>
      </c>
      <c r="I3120" s="142" t="s">
        <v>23</v>
      </c>
      <c r="J3120" s="142">
        <v>2</v>
      </c>
      <c r="K3120" s="142">
        <v>1</v>
      </c>
      <c r="L3120" s="227">
        <v>17536</v>
      </c>
      <c r="M3120" s="227">
        <v>211474</v>
      </c>
      <c r="N3120" s="227">
        <v>16900</v>
      </c>
      <c r="O3120" s="227">
        <v>16900</v>
      </c>
      <c r="P3120" s="227">
        <v>16900</v>
      </c>
      <c r="Q3120" s="227"/>
      <c r="R3120" s="227"/>
      <c r="S3120" s="227"/>
      <c r="T3120" s="227">
        <v>6558</v>
      </c>
      <c r="U3120" s="227">
        <v>110831</v>
      </c>
      <c r="V3120" s="227">
        <v>31745</v>
      </c>
      <c r="W3120" s="143">
        <v>46031</v>
      </c>
      <c r="X3120" s="143">
        <v>46026</v>
      </c>
      <c r="Y3120">
        <f t="shared" si="97"/>
        <v>16900</v>
      </c>
    </row>
    <row r="3121" spans="1:25">
      <c r="A3121" s="1" t="str">
        <f t="shared" si="96"/>
        <v>060200000864000</v>
      </c>
      <c r="B3121" s="142" t="s">
        <v>71</v>
      </c>
      <c r="C3121" s="142" t="s">
        <v>775</v>
      </c>
      <c r="D3121" s="142" t="s">
        <v>3366</v>
      </c>
      <c r="E3121" s="142" t="s">
        <v>3367</v>
      </c>
      <c r="F3121" s="142" t="s">
        <v>3374</v>
      </c>
      <c r="G3121" s="142" t="s">
        <v>3375</v>
      </c>
      <c r="H3121" s="142" t="s">
        <v>3376</v>
      </c>
      <c r="I3121" s="142" t="s">
        <v>23</v>
      </c>
      <c r="J3121" s="142">
        <v>2</v>
      </c>
      <c r="K3121" s="142">
        <v>1</v>
      </c>
      <c r="L3121" s="227">
        <v>243246</v>
      </c>
      <c r="M3121" s="227">
        <v>2511032</v>
      </c>
      <c r="N3121" s="227">
        <v>12500</v>
      </c>
      <c r="O3121" s="227">
        <v>12500</v>
      </c>
      <c r="P3121" s="227">
        <v>12500</v>
      </c>
      <c r="Q3121" s="227"/>
      <c r="R3121" s="227"/>
      <c r="S3121" s="227"/>
      <c r="T3121" s="227">
        <v>406232</v>
      </c>
      <c r="U3121" s="227">
        <v>5105056</v>
      </c>
      <c r="V3121" s="227">
        <v>911517</v>
      </c>
      <c r="W3121" s="143">
        <v>46034</v>
      </c>
      <c r="X3121" s="143">
        <v>46035</v>
      </c>
      <c r="Y3121">
        <f t="shared" si="97"/>
        <v>12500</v>
      </c>
    </row>
    <row r="3122" spans="1:25">
      <c r="A3122" s="1" t="str">
        <f t="shared" si="96"/>
        <v>060200000976000</v>
      </c>
      <c r="B3122" s="142" t="s">
        <v>71</v>
      </c>
      <c r="C3122" s="142" t="s">
        <v>775</v>
      </c>
      <c r="D3122" s="142" t="s">
        <v>3377</v>
      </c>
      <c r="E3122" s="142" t="s">
        <v>3378</v>
      </c>
      <c r="F3122" s="142" t="s">
        <v>3379</v>
      </c>
      <c r="G3122" s="142" t="s">
        <v>3380</v>
      </c>
      <c r="H3122" s="142" t="s">
        <v>3381</v>
      </c>
      <c r="I3122" s="142" t="s">
        <v>23</v>
      </c>
      <c r="J3122" s="142">
        <v>2</v>
      </c>
      <c r="K3122" s="142">
        <v>1</v>
      </c>
      <c r="L3122" s="227"/>
      <c r="M3122" s="227"/>
      <c r="N3122" s="227">
        <v>57900</v>
      </c>
      <c r="O3122" s="227">
        <v>57900</v>
      </c>
      <c r="P3122" s="227">
        <v>57900</v>
      </c>
      <c r="Q3122" s="227"/>
      <c r="R3122" s="227"/>
      <c r="S3122" s="227"/>
      <c r="T3122" s="227"/>
      <c r="U3122" s="227"/>
      <c r="V3122" s="227"/>
      <c r="W3122" s="143"/>
      <c r="X3122" s="143">
        <v>42798</v>
      </c>
      <c r="Y3122">
        <f t="shared" si="97"/>
        <v>57900</v>
      </c>
    </row>
    <row r="3123" spans="1:25">
      <c r="A3123" s="1" t="str">
        <f t="shared" si="96"/>
        <v>060200001462000</v>
      </c>
      <c r="B3123" s="142" t="s">
        <v>71</v>
      </c>
      <c r="C3123" s="142" t="s">
        <v>775</v>
      </c>
      <c r="D3123" s="142" t="s">
        <v>3366</v>
      </c>
      <c r="E3123" s="142" t="s">
        <v>3367</v>
      </c>
      <c r="F3123" s="142" t="s">
        <v>3382</v>
      </c>
      <c r="G3123" s="142" t="s">
        <v>3383</v>
      </c>
      <c r="H3123" s="142" t="s">
        <v>3384</v>
      </c>
      <c r="I3123" s="142" t="s">
        <v>23</v>
      </c>
      <c r="J3123" s="142">
        <v>2</v>
      </c>
      <c r="K3123" s="142">
        <v>1</v>
      </c>
      <c r="L3123" s="227">
        <v>109924</v>
      </c>
      <c r="M3123" s="227">
        <v>4968124</v>
      </c>
      <c r="N3123" s="227">
        <v>39900</v>
      </c>
      <c r="O3123" s="227">
        <v>53900</v>
      </c>
      <c r="P3123" s="227">
        <v>53900</v>
      </c>
      <c r="Q3123" s="227"/>
      <c r="R3123" s="227"/>
      <c r="S3123" s="227"/>
      <c r="T3123" s="227">
        <v>73108</v>
      </c>
      <c r="U3123" s="227">
        <v>3650197</v>
      </c>
      <c r="V3123" s="227">
        <v>346008</v>
      </c>
      <c r="W3123" s="143">
        <v>46020</v>
      </c>
      <c r="X3123" s="143">
        <v>46035</v>
      </c>
      <c r="Y3123">
        <f t="shared" si="97"/>
        <v>53900</v>
      </c>
    </row>
    <row r="3124" spans="1:25">
      <c r="A3124" s="1" t="str">
        <f t="shared" si="96"/>
        <v>060200001574000</v>
      </c>
      <c r="B3124" s="142" t="s">
        <v>71</v>
      </c>
      <c r="C3124" s="142" t="s">
        <v>775</v>
      </c>
      <c r="D3124" s="142" t="s">
        <v>3366</v>
      </c>
      <c r="E3124" s="142" t="s">
        <v>3367</v>
      </c>
      <c r="F3124" s="142" t="s">
        <v>3385</v>
      </c>
      <c r="G3124" s="142" t="s">
        <v>3386</v>
      </c>
      <c r="H3124" s="142" t="s">
        <v>3387</v>
      </c>
      <c r="I3124" s="142" t="s">
        <v>23</v>
      </c>
      <c r="J3124" s="142">
        <v>2</v>
      </c>
      <c r="K3124" s="142">
        <v>1</v>
      </c>
      <c r="L3124" s="227">
        <v>136763</v>
      </c>
      <c r="M3124" s="227">
        <v>7118685</v>
      </c>
      <c r="N3124" s="227">
        <v>69900</v>
      </c>
      <c r="O3124" s="227">
        <v>63900</v>
      </c>
      <c r="P3124" s="227">
        <v>63900</v>
      </c>
      <c r="Q3124" s="227"/>
      <c r="R3124" s="227"/>
      <c r="S3124" s="227"/>
      <c r="T3124" s="227">
        <v>28154</v>
      </c>
      <c r="U3124" s="227">
        <v>1742813</v>
      </c>
      <c r="V3124" s="227">
        <v>277362</v>
      </c>
      <c r="W3124" s="143">
        <v>46029</v>
      </c>
      <c r="X3124" s="143">
        <v>46035</v>
      </c>
      <c r="Y3124">
        <f t="shared" si="97"/>
        <v>63900</v>
      </c>
    </row>
    <row r="3125" spans="1:25">
      <c r="A3125" s="1" t="str">
        <f t="shared" si="96"/>
        <v>060200002336000</v>
      </c>
      <c r="B3125" s="142" t="s">
        <v>71</v>
      </c>
      <c r="C3125" s="142" t="s">
        <v>775</v>
      </c>
      <c r="D3125" s="142" t="s">
        <v>3388</v>
      </c>
      <c r="E3125" s="142" t="s">
        <v>3389</v>
      </c>
      <c r="F3125" s="142" t="s">
        <v>3390</v>
      </c>
      <c r="G3125" s="142" t="s">
        <v>3391</v>
      </c>
      <c r="H3125" s="142" t="s">
        <v>3392</v>
      </c>
      <c r="I3125" s="142" t="s">
        <v>21</v>
      </c>
      <c r="J3125" s="142">
        <v>2</v>
      </c>
      <c r="K3125" s="142">
        <v>1</v>
      </c>
      <c r="L3125" s="227">
        <v>10418</v>
      </c>
      <c r="M3125" s="227">
        <v>949518</v>
      </c>
      <c r="N3125" s="227">
        <v>117900</v>
      </c>
      <c r="O3125" s="227">
        <v>117900</v>
      </c>
      <c r="P3125" s="227">
        <v>117900</v>
      </c>
      <c r="Q3125" s="227"/>
      <c r="R3125" s="227"/>
      <c r="S3125" s="227"/>
      <c r="T3125" s="227">
        <v>12508</v>
      </c>
      <c r="U3125" s="227">
        <v>1421049</v>
      </c>
      <c r="V3125" s="227">
        <v>281044</v>
      </c>
      <c r="W3125" s="143">
        <v>46033</v>
      </c>
      <c r="X3125" s="143">
        <v>46033</v>
      </c>
      <c r="Y3125">
        <f t="shared" si="97"/>
        <v>117900</v>
      </c>
    </row>
    <row r="3126" spans="1:25">
      <c r="A3126" s="1" t="str">
        <f t="shared" si="96"/>
        <v>060200002386000</v>
      </c>
      <c r="B3126" s="142" t="s">
        <v>71</v>
      </c>
      <c r="C3126" s="142" t="s">
        <v>775</v>
      </c>
      <c r="D3126" s="142" t="s">
        <v>3388</v>
      </c>
      <c r="E3126" s="142" t="s">
        <v>3389</v>
      </c>
      <c r="F3126" s="142" t="s">
        <v>3393</v>
      </c>
      <c r="G3126" s="142" t="s">
        <v>3394</v>
      </c>
      <c r="H3126" s="142" t="s">
        <v>3395</v>
      </c>
      <c r="I3126" s="142" t="s">
        <v>23</v>
      </c>
      <c r="J3126" s="142">
        <v>2</v>
      </c>
      <c r="K3126" s="142">
        <v>1</v>
      </c>
      <c r="L3126" s="227">
        <v>3270</v>
      </c>
      <c r="M3126" s="227">
        <v>339208</v>
      </c>
      <c r="N3126" s="227">
        <v>107900</v>
      </c>
      <c r="O3126" s="227">
        <v>114900</v>
      </c>
      <c r="P3126" s="227">
        <v>114900</v>
      </c>
      <c r="Q3126" s="227"/>
      <c r="R3126" s="227"/>
      <c r="S3126" s="227"/>
      <c r="T3126" s="227">
        <v>33888</v>
      </c>
      <c r="U3126" s="227">
        <v>3837545</v>
      </c>
      <c r="V3126" s="227">
        <v>322235</v>
      </c>
      <c r="W3126" s="143">
        <v>46032</v>
      </c>
      <c r="X3126" s="143">
        <v>46035</v>
      </c>
      <c r="Y3126">
        <f t="shared" si="97"/>
        <v>114900</v>
      </c>
    </row>
    <row r="3127" spans="1:25">
      <c r="A3127" s="1" t="str">
        <f t="shared" si="96"/>
        <v>060200002489000</v>
      </c>
      <c r="B3127" s="142" t="s">
        <v>71</v>
      </c>
      <c r="C3127" s="142" t="s">
        <v>775</v>
      </c>
      <c r="D3127" s="142" t="s">
        <v>3388</v>
      </c>
      <c r="E3127" s="142" t="s">
        <v>3389</v>
      </c>
      <c r="F3127" s="142" t="s">
        <v>3396</v>
      </c>
      <c r="G3127" s="142" t="s">
        <v>3397</v>
      </c>
      <c r="H3127" s="142" t="s">
        <v>3398</v>
      </c>
      <c r="I3127" s="142" t="s">
        <v>23</v>
      </c>
      <c r="J3127" s="142">
        <v>2</v>
      </c>
      <c r="K3127" s="142">
        <v>1</v>
      </c>
      <c r="L3127" s="227">
        <v>17238</v>
      </c>
      <c r="M3127" s="227">
        <v>191369</v>
      </c>
      <c r="N3127" s="227">
        <v>16900</v>
      </c>
      <c r="O3127" s="227">
        <v>15900</v>
      </c>
      <c r="P3127" s="227">
        <v>15900</v>
      </c>
      <c r="Q3127" s="227"/>
      <c r="R3127" s="227"/>
      <c r="S3127" s="227"/>
      <c r="T3127" s="227">
        <v>62894</v>
      </c>
      <c r="U3127" s="227">
        <v>969615</v>
      </c>
      <c r="V3127" s="227">
        <v>271391</v>
      </c>
      <c r="W3127" s="143">
        <v>46035</v>
      </c>
      <c r="X3127" s="143">
        <v>46035</v>
      </c>
      <c r="Y3127">
        <f t="shared" si="97"/>
        <v>15900</v>
      </c>
    </row>
    <row r="3128" spans="1:25">
      <c r="A3128" s="1" t="str">
        <f t="shared" si="96"/>
        <v>060200003412000</v>
      </c>
      <c r="B3128" s="142" t="s">
        <v>71</v>
      </c>
      <c r="C3128" s="142" t="s">
        <v>775</v>
      </c>
      <c r="D3128" s="142" t="s">
        <v>3377</v>
      </c>
      <c r="E3128" s="142" t="s">
        <v>3378</v>
      </c>
      <c r="F3128" s="142" t="s">
        <v>3399</v>
      </c>
      <c r="G3128" s="142" t="s">
        <v>3400</v>
      </c>
      <c r="H3128" s="142" t="s">
        <v>3401</v>
      </c>
      <c r="I3128" s="142" t="s">
        <v>23</v>
      </c>
      <c r="J3128" s="142">
        <v>2</v>
      </c>
      <c r="K3128" s="142">
        <v>1</v>
      </c>
      <c r="L3128" s="227">
        <v>31250</v>
      </c>
      <c r="M3128" s="227">
        <v>991756</v>
      </c>
      <c r="N3128" s="227">
        <v>33900</v>
      </c>
      <c r="O3128" s="227">
        <v>33900</v>
      </c>
      <c r="P3128" s="227">
        <v>33900</v>
      </c>
      <c r="Q3128" s="227"/>
      <c r="R3128" s="227"/>
      <c r="S3128" s="227"/>
      <c r="T3128" s="227">
        <v>229294</v>
      </c>
      <c r="U3128" s="227">
        <v>7773065</v>
      </c>
      <c r="V3128" s="227">
        <v>496143</v>
      </c>
      <c r="W3128" s="143">
        <v>46031</v>
      </c>
      <c r="X3128" s="143">
        <v>46035</v>
      </c>
      <c r="Y3128">
        <f t="shared" si="97"/>
        <v>33900</v>
      </c>
    </row>
    <row r="3129" spans="1:25">
      <c r="A3129" s="1" t="str">
        <f t="shared" si="96"/>
        <v>060200003485000</v>
      </c>
      <c r="B3129" s="142" t="s">
        <v>71</v>
      </c>
      <c r="C3129" s="142" t="s">
        <v>775</v>
      </c>
      <c r="D3129" s="142" t="s">
        <v>3366</v>
      </c>
      <c r="E3129" s="142" t="s">
        <v>3367</v>
      </c>
      <c r="F3129" s="142" t="s">
        <v>3402</v>
      </c>
      <c r="G3129" s="142" t="s">
        <v>3403</v>
      </c>
      <c r="H3129" s="142" t="s">
        <v>3404</v>
      </c>
      <c r="I3129" s="142" t="s">
        <v>23</v>
      </c>
      <c r="J3129" s="142">
        <v>2</v>
      </c>
      <c r="K3129" s="142">
        <v>1</v>
      </c>
      <c r="L3129" s="227">
        <v>-9408</v>
      </c>
      <c r="M3129" s="227">
        <v>-752640</v>
      </c>
      <c r="N3129" s="227">
        <v>95900</v>
      </c>
      <c r="O3129" s="227">
        <v>95900</v>
      </c>
      <c r="P3129" s="227">
        <v>95900</v>
      </c>
      <c r="Q3129" s="227"/>
      <c r="R3129" s="227"/>
      <c r="S3129" s="227"/>
      <c r="T3129" s="227">
        <v>9408</v>
      </c>
      <c r="U3129" s="227">
        <v>651892</v>
      </c>
      <c r="V3129" s="227">
        <v>-100748</v>
      </c>
      <c r="W3129" s="143">
        <v>45834</v>
      </c>
      <c r="X3129" s="143">
        <v>46034</v>
      </c>
      <c r="Y3129">
        <f t="shared" si="97"/>
        <v>95900</v>
      </c>
    </row>
    <row r="3130" spans="1:25">
      <c r="A3130" s="1" t="str">
        <f t="shared" si="96"/>
        <v>060200003866000</v>
      </c>
      <c r="B3130" s="142" t="s">
        <v>71</v>
      </c>
      <c r="C3130" s="142" t="s">
        <v>775</v>
      </c>
      <c r="D3130" s="142" t="s">
        <v>3377</v>
      </c>
      <c r="E3130" s="142" t="s">
        <v>3378</v>
      </c>
      <c r="F3130" s="142" t="s">
        <v>3405</v>
      </c>
      <c r="G3130" s="142" t="s">
        <v>3406</v>
      </c>
      <c r="H3130" s="142" t="s">
        <v>3407</v>
      </c>
      <c r="I3130" s="142" t="s">
        <v>23</v>
      </c>
      <c r="J3130" s="142">
        <v>2</v>
      </c>
      <c r="K3130" s="142">
        <v>1</v>
      </c>
      <c r="L3130" s="227">
        <v>1633581</v>
      </c>
      <c r="M3130" s="227">
        <v>190478746</v>
      </c>
      <c r="N3130" s="227">
        <v>124900</v>
      </c>
      <c r="O3130" s="227">
        <v>124900</v>
      </c>
      <c r="P3130" s="227">
        <v>124900</v>
      </c>
      <c r="Q3130" s="227"/>
      <c r="R3130" s="227"/>
      <c r="S3130" s="227"/>
      <c r="T3130" s="227">
        <v>547019</v>
      </c>
      <c r="U3130" s="227">
        <v>68458430</v>
      </c>
      <c r="V3130" s="227">
        <v>4674943</v>
      </c>
      <c r="W3130" s="143">
        <v>46021</v>
      </c>
      <c r="X3130" s="143">
        <v>46033</v>
      </c>
      <c r="Y3130">
        <f t="shared" si="97"/>
        <v>124900</v>
      </c>
    </row>
    <row r="3131" spans="1:25">
      <c r="A3131" s="1" t="str">
        <f t="shared" si="96"/>
        <v>060200006435000</v>
      </c>
      <c r="B3131" s="142" t="s">
        <v>71</v>
      </c>
      <c r="C3131" s="142" t="s">
        <v>775</v>
      </c>
      <c r="D3131" s="142" t="s">
        <v>3388</v>
      </c>
      <c r="E3131" s="142" t="s">
        <v>3389</v>
      </c>
      <c r="F3131" s="142" t="s">
        <v>3408</v>
      </c>
      <c r="G3131" s="142" t="s">
        <v>3409</v>
      </c>
      <c r="H3131" s="142" t="s">
        <v>3410</v>
      </c>
      <c r="I3131" s="142" t="s">
        <v>23</v>
      </c>
      <c r="J3131" s="142">
        <v>2</v>
      </c>
      <c r="K3131" s="142">
        <v>1</v>
      </c>
      <c r="L3131" s="227">
        <v>117752</v>
      </c>
      <c r="M3131" s="227">
        <v>2467274</v>
      </c>
      <c r="N3131" s="227">
        <v>20900</v>
      </c>
      <c r="O3131" s="227">
        <v>21900</v>
      </c>
      <c r="P3131" s="227">
        <v>21900</v>
      </c>
      <c r="Q3131" s="227"/>
      <c r="R3131" s="227"/>
      <c r="S3131" s="227"/>
      <c r="T3131" s="227">
        <v>119826</v>
      </c>
      <c r="U3131" s="227">
        <v>2622553</v>
      </c>
      <c r="V3131" s="227">
        <v>111823</v>
      </c>
      <c r="W3131" s="143">
        <v>46033</v>
      </c>
      <c r="X3131" s="143">
        <v>46035</v>
      </c>
      <c r="Y3131">
        <f t="shared" si="97"/>
        <v>21900</v>
      </c>
    </row>
    <row r="3132" spans="1:25">
      <c r="A3132" s="1" t="str">
        <f t="shared" si="96"/>
        <v>060200007873000</v>
      </c>
      <c r="B3132" s="142" t="s">
        <v>71</v>
      </c>
      <c r="C3132" s="142" t="s">
        <v>775</v>
      </c>
      <c r="D3132" s="142" t="s">
        <v>3388</v>
      </c>
      <c r="E3132" s="142" t="s">
        <v>3389</v>
      </c>
      <c r="F3132" s="142" t="s">
        <v>3411</v>
      </c>
      <c r="G3132" s="142" t="s">
        <v>3412</v>
      </c>
      <c r="H3132" s="142" t="s">
        <v>3413</v>
      </c>
      <c r="I3132" s="142" t="s">
        <v>23</v>
      </c>
      <c r="J3132" s="142">
        <v>2</v>
      </c>
      <c r="K3132" s="142">
        <v>1</v>
      </c>
      <c r="L3132" s="227">
        <v>18810</v>
      </c>
      <c r="M3132" s="227">
        <v>1310584</v>
      </c>
      <c r="N3132" s="227">
        <v>63900</v>
      </c>
      <c r="O3132" s="227">
        <v>74900</v>
      </c>
      <c r="P3132" s="227">
        <v>74900</v>
      </c>
      <c r="Q3132" s="227"/>
      <c r="R3132" s="227"/>
      <c r="S3132" s="227"/>
      <c r="T3132" s="227">
        <v>63778</v>
      </c>
      <c r="U3132" s="227">
        <v>4658698</v>
      </c>
      <c r="V3132" s="227">
        <v>214973</v>
      </c>
      <c r="W3132" s="143">
        <v>46033</v>
      </c>
      <c r="X3132" s="143">
        <v>46035</v>
      </c>
      <c r="Y3132">
        <f t="shared" si="97"/>
        <v>74900</v>
      </c>
    </row>
    <row r="3133" spans="1:25">
      <c r="A3133" s="1" t="str">
        <f t="shared" si="96"/>
        <v>060200007909000</v>
      </c>
      <c r="B3133" s="142" t="s">
        <v>71</v>
      </c>
      <c r="C3133" s="142" t="s">
        <v>775</v>
      </c>
      <c r="D3133" s="142" t="s">
        <v>3388</v>
      </c>
      <c r="E3133" s="142" t="s">
        <v>3389</v>
      </c>
      <c r="F3133" s="142" t="s">
        <v>3414</v>
      </c>
      <c r="G3133" s="142" t="s">
        <v>3415</v>
      </c>
      <c r="H3133" s="142" t="s">
        <v>3416</v>
      </c>
      <c r="I3133" s="142" t="s">
        <v>23</v>
      </c>
      <c r="J3133" s="142">
        <v>2</v>
      </c>
      <c r="K3133" s="142">
        <v>1</v>
      </c>
      <c r="L3133" s="227">
        <v>29916</v>
      </c>
      <c r="M3133" s="227">
        <v>1521006</v>
      </c>
      <c r="N3133" s="227">
        <v>52900</v>
      </c>
      <c r="O3133" s="227">
        <v>59900</v>
      </c>
      <c r="P3133" s="227">
        <v>59900</v>
      </c>
      <c r="Q3133" s="227"/>
      <c r="R3133" s="227"/>
      <c r="S3133" s="227"/>
      <c r="T3133" s="227">
        <v>58072</v>
      </c>
      <c r="U3133" s="227">
        <v>3269019</v>
      </c>
      <c r="V3133" s="227">
        <v>316490</v>
      </c>
      <c r="W3133" s="143">
        <v>46031</v>
      </c>
      <c r="X3133" s="143">
        <v>46035</v>
      </c>
      <c r="Y3133">
        <f t="shared" si="97"/>
        <v>59900</v>
      </c>
    </row>
    <row r="3134" spans="1:25">
      <c r="A3134" s="1" t="str">
        <f t="shared" si="96"/>
        <v>060200007919000</v>
      </c>
      <c r="B3134" s="142" t="s">
        <v>71</v>
      </c>
      <c r="C3134" s="142" t="s">
        <v>775</v>
      </c>
      <c r="D3134" s="142" t="s">
        <v>3388</v>
      </c>
      <c r="E3134" s="142" t="s">
        <v>3389</v>
      </c>
      <c r="F3134" s="142" t="s">
        <v>3417</v>
      </c>
      <c r="G3134" s="142" t="s">
        <v>3418</v>
      </c>
      <c r="H3134" s="142" t="s">
        <v>3419</v>
      </c>
      <c r="I3134" s="142" t="s">
        <v>23</v>
      </c>
      <c r="J3134" s="142">
        <v>2</v>
      </c>
      <c r="K3134" s="142">
        <v>1</v>
      </c>
      <c r="L3134" s="227">
        <v>38464</v>
      </c>
      <c r="M3134" s="227">
        <v>1305145</v>
      </c>
      <c r="N3134" s="227">
        <v>44900</v>
      </c>
      <c r="O3134" s="227">
        <v>42900</v>
      </c>
      <c r="P3134" s="227">
        <v>42900</v>
      </c>
      <c r="Q3134" s="227"/>
      <c r="R3134" s="227"/>
      <c r="S3134" s="227"/>
      <c r="T3134" s="227">
        <v>61928</v>
      </c>
      <c r="U3134" s="227">
        <v>2486295</v>
      </c>
      <c r="V3134" s="227">
        <v>384980</v>
      </c>
      <c r="W3134" s="143">
        <v>46032</v>
      </c>
      <c r="X3134" s="143">
        <v>46035</v>
      </c>
      <c r="Y3134">
        <f t="shared" si="97"/>
        <v>42900</v>
      </c>
    </row>
    <row r="3135" spans="1:25">
      <c r="A3135" s="1" t="str">
        <f t="shared" si="96"/>
        <v>060200008206000</v>
      </c>
      <c r="B3135" s="142" t="s">
        <v>71</v>
      </c>
      <c r="C3135" s="142" t="s">
        <v>775</v>
      </c>
      <c r="D3135" s="142" t="s">
        <v>3377</v>
      </c>
      <c r="E3135" s="142" t="s">
        <v>3378</v>
      </c>
      <c r="F3135" s="142" t="s">
        <v>3420</v>
      </c>
      <c r="G3135" s="142" t="s">
        <v>3421</v>
      </c>
      <c r="H3135" s="142" t="s">
        <v>3422</v>
      </c>
      <c r="I3135" s="142" t="s">
        <v>23</v>
      </c>
      <c r="J3135" s="142">
        <v>2</v>
      </c>
      <c r="K3135" s="142">
        <v>1</v>
      </c>
      <c r="L3135" s="227">
        <v>489044</v>
      </c>
      <c r="M3135" s="227">
        <v>26003904</v>
      </c>
      <c r="N3135" s="227">
        <v>59900</v>
      </c>
      <c r="O3135" s="227">
        <v>59900</v>
      </c>
      <c r="P3135" s="227">
        <v>59900</v>
      </c>
      <c r="Q3135" s="227"/>
      <c r="R3135" s="227"/>
      <c r="S3135" s="227"/>
      <c r="T3135" s="227">
        <v>384486</v>
      </c>
      <c r="U3135" s="227">
        <v>22915428</v>
      </c>
      <c r="V3135" s="227">
        <v>2471180</v>
      </c>
      <c r="W3135" s="143">
        <v>46034</v>
      </c>
      <c r="X3135" s="143">
        <v>46035</v>
      </c>
      <c r="Y3135">
        <f t="shared" si="97"/>
        <v>59900</v>
      </c>
    </row>
    <row r="3136" spans="1:25">
      <c r="A3136" s="1" t="str">
        <f t="shared" si="96"/>
        <v>060200008922000</v>
      </c>
      <c r="B3136" s="142" t="s">
        <v>71</v>
      </c>
      <c r="C3136" s="142" t="s">
        <v>775</v>
      </c>
      <c r="D3136" s="142" t="s">
        <v>3423</v>
      </c>
      <c r="E3136" s="142" t="s">
        <v>3424</v>
      </c>
      <c r="F3136" s="142" t="s">
        <v>3425</v>
      </c>
      <c r="G3136" s="142" t="s">
        <v>3426</v>
      </c>
      <c r="H3136" s="142" t="s">
        <v>3427</v>
      </c>
      <c r="I3136" s="142" t="s">
        <v>23</v>
      </c>
      <c r="J3136" s="142">
        <v>2</v>
      </c>
      <c r="K3136" s="142">
        <v>1</v>
      </c>
      <c r="L3136" s="227">
        <v>104</v>
      </c>
      <c r="M3136" s="227">
        <v>6458</v>
      </c>
      <c r="N3136" s="227">
        <v>69900</v>
      </c>
      <c r="O3136" s="227">
        <v>62900</v>
      </c>
      <c r="P3136" s="227">
        <v>62900</v>
      </c>
      <c r="Q3136" s="227"/>
      <c r="R3136" s="227"/>
      <c r="S3136" s="227"/>
      <c r="T3136" s="227">
        <v>5144</v>
      </c>
      <c r="U3136" s="227">
        <v>353073</v>
      </c>
      <c r="V3136" s="227">
        <v>33659</v>
      </c>
      <c r="W3136" s="143">
        <v>46025</v>
      </c>
      <c r="X3136" s="143">
        <v>46033</v>
      </c>
      <c r="Y3136">
        <f t="shared" si="97"/>
        <v>62900</v>
      </c>
    </row>
    <row r="3137" spans="1:25">
      <c r="A3137" s="1" t="str">
        <f t="shared" si="96"/>
        <v>060200011397000</v>
      </c>
      <c r="B3137" s="142" t="s">
        <v>71</v>
      </c>
      <c r="C3137" s="142" t="s">
        <v>775</v>
      </c>
      <c r="D3137" s="142" t="s">
        <v>3388</v>
      </c>
      <c r="E3137" s="142" t="s">
        <v>3389</v>
      </c>
      <c r="F3137" s="142" t="s">
        <v>3428</v>
      </c>
      <c r="G3137" s="142" t="s">
        <v>3429</v>
      </c>
      <c r="H3137" s="142" t="s">
        <v>3430</v>
      </c>
      <c r="I3137" s="142" t="s">
        <v>23</v>
      </c>
      <c r="J3137" s="142">
        <v>1</v>
      </c>
      <c r="K3137" s="142">
        <v>1</v>
      </c>
      <c r="L3137" s="227">
        <v>2</v>
      </c>
      <c r="M3137" s="227">
        <v>7012</v>
      </c>
      <c r="N3137" s="227">
        <v>4900</v>
      </c>
      <c r="O3137" s="227">
        <v>4900</v>
      </c>
      <c r="P3137" s="227">
        <v>4900</v>
      </c>
      <c r="Q3137" s="227"/>
      <c r="R3137" s="227"/>
      <c r="S3137" s="227"/>
      <c r="T3137" s="227">
        <v>197</v>
      </c>
      <c r="U3137" s="227">
        <v>943700</v>
      </c>
      <c r="V3137" s="227">
        <v>253035</v>
      </c>
      <c r="W3137" s="143">
        <v>46029</v>
      </c>
      <c r="X3137" s="143">
        <v>46035</v>
      </c>
      <c r="Y3137">
        <f t="shared" si="97"/>
        <v>4900</v>
      </c>
    </row>
    <row r="3138" spans="1:25">
      <c r="A3138" s="1" t="str">
        <f t="shared" si="96"/>
        <v>060200012110000</v>
      </c>
      <c r="B3138" s="142" t="s">
        <v>71</v>
      </c>
      <c r="C3138" s="142" t="s">
        <v>775</v>
      </c>
      <c r="D3138" s="142" t="s">
        <v>3377</v>
      </c>
      <c r="E3138" s="142" t="s">
        <v>3378</v>
      </c>
      <c r="F3138" s="142" t="s">
        <v>3431</v>
      </c>
      <c r="G3138" s="142" t="s">
        <v>3432</v>
      </c>
      <c r="H3138" s="142" t="s">
        <v>3433</v>
      </c>
      <c r="I3138" s="142" t="s">
        <v>23</v>
      </c>
      <c r="J3138" s="142">
        <v>2</v>
      </c>
      <c r="K3138" s="142">
        <v>1</v>
      </c>
      <c r="L3138" s="227">
        <v>192459</v>
      </c>
      <c r="M3138" s="227">
        <v>10908746</v>
      </c>
      <c r="N3138" s="227">
        <v>62500</v>
      </c>
      <c r="O3138" s="227">
        <v>62500</v>
      </c>
      <c r="P3138" s="227">
        <v>62500</v>
      </c>
      <c r="Q3138" s="227"/>
      <c r="R3138" s="227"/>
      <c r="S3138" s="227"/>
      <c r="T3138" s="227">
        <v>1021941</v>
      </c>
      <c r="U3138" s="227">
        <v>57296120</v>
      </c>
      <c r="V3138" s="227">
        <v>-628400</v>
      </c>
      <c r="W3138" s="143">
        <v>46035</v>
      </c>
      <c r="X3138" s="143">
        <v>46035</v>
      </c>
      <c r="Y3138">
        <f t="shared" si="97"/>
        <v>62500</v>
      </c>
    </row>
    <row r="3139" spans="1:25">
      <c r="A3139" s="1" t="str">
        <f t="shared" si="96"/>
        <v>060200013093000</v>
      </c>
      <c r="B3139" s="142" t="s">
        <v>71</v>
      </c>
      <c r="C3139" s="142" t="s">
        <v>775</v>
      </c>
      <c r="D3139" s="142" t="s">
        <v>3388</v>
      </c>
      <c r="E3139" s="142" t="s">
        <v>3389</v>
      </c>
      <c r="F3139" s="142" t="s">
        <v>3434</v>
      </c>
      <c r="G3139" s="142" t="s">
        <v>3435</v>
      </c>
      <c r="H3139" s="142" t="s">
        <v>3436</v>
      </c>
      <c r="I3139" s="142" t="s">
        <v>21</v>
      </c>
      <c r="J3139" s="142">
        <v>2</v>
      </c>
      <c r="K3139" s="142">
        <v>1</v>
      </c>
      <c r="L3139" s="227">
        <v>15722</v>
      </c>
      <c r="M3139" s="227">
        <v>290532</v>
      </c>
      <c r="N3139" s="227">
        <v>16500</v>
      </c>
      <c r="O3139" s="227">
        <v>20900</v>
      </c>
      <c r="P3139" s="227">
        <v>20900</v>
      </c>
      <c r="Q3139" s="227"/>
      <c r="R3139" s="227"/>
      <c r="S3139" s="227"/>
      <c r="T3139" s="227">
        <v>54778</v>
      </c>
      <c r="U3139" s="227">
        <v>1083427</v>
      </c>
      <c r="V3139" s="227">
        <v>71168</v>
      </c>
      <c r="W3139" s="143">
        <v>46033</v>
      </c>
      <c r="X3139" s="143">
        <v>46035</v>
      </c>
      <c r="Y3139">
        <f t="shared" si="97"/>
        <v>20900</v>
      </c>
    </row>
    <row r="3140" spans="1:25">
      <c r="A3140" s="1" t="str">
        <f t="shared" si="96"/>
        <v>060200015114000</v>
      </c>
      <c r="B3140" s="142" t="s">
        <v>71</v>
      </c>
      <c r="C3140" s="142" t="s">
        <v>775</v>
      </c>
      <c r="D3140" s="142" t="s">
        <v>3366</v>
      </c>
      <c r="E3140" s="142" t="s">
        <v>3367</v>
      </c>
      <c r="F3140" s="142" t="s">
        <v>3437</v>
      </c>
      <c r="G3140" s="142" t="s">
        <v>3438</v>
      </c>
      <c r="H3140" s="142" t="s">
        <v>3439</v>
      </c>
      <c r="I3140" s="142" t="s">
        <v>23</v>
      </c>
      <c r="J3140" s="142">
        <v>2</v>
      </c>
      <c r="K3140" s="142">
        <v>1</v>
      </c>
      <c r="L3140" s="227">
        <v>76344</v>
      </c>
      <c r="M3140" s="227">
        <v>1711114</v>
      </c>
      <c r="N3140" s="227">
        <v>27900</v>
      </c>
      <c r="O3140" s="227">
        <v>27900</v>
      </c>
      <c r="P3140" s="227">
        <v>27900</v>
      </c>
      <c r="Q3140" s="227"/>
      <c r="R3140" s="227"/>
      <c r="S3140" s="227"/>
      <c r="T3140" s="227">
        <v>199616</v>
      </c>
      <c r="U3140" s="227">
        <v>4773631</v>
      </c>
      <c r="V3140" s="227">
        <v>299596</v>
      </c>
      <c r="W3140" s="143">
        <v>46029</v>
      </c>
      <c r="X3140" s="143">
        <v>46035</v>
      </c>
      <c r="Y3140">
        <f t="shared" si="97"/>
        <v>27900</v>
      </c>
    </row>
    <row r="3141" spans="1:25">
      <c r="A3141" s="1" t="str">
        <f t="shared" ref="A3141:A3204" si="98">B3141&amp;F3141</f>
        <v>060200016395000</v>
      </c>
      <c r="B3141" s="142" t="s">
        <v>71</v>
      </c>
      <c r="C3141" s="142" t="s">
        <v>775</v>
      </c>
      <c r="D3141" s="142" t="s">
        <v>3366</v>
      </c>
      <c r="E3141" s="142" t="s">
        <v>3367</v>
      </c>
      <c r="F3141" s="142" t="s">
        <v>3440</v>
      </c>
      <c r="G3141" s="142" t="s">
        <v>3441</v>
      </c>
      <c r="H3141" s="142" t="s">
        <v>3442</v>
      </c>
      <c r="I3141" s="142" t="s">
        <v>23</v>
      </c>
      <c r="J3141" s="142">
        <v>2</v>
      </c>
      <c r="K3141" s="142">
        <v>1</v>
      </c>
      <c r="L3141" s="227">
        <v>29882</v>
      </c>
      <c r="M3141" s="227">
        <v>377586</v>
      </c>
      <c r="N3141" s="227">
        <v>15900</v>
      </c>
      <c r="O3141" s="227">
        <v>16900</v>
      </c>
      <c r="P3141" s="227">
        <v>16900</v>
      </c>
      <c r="Q3141" s="227"/>
      <c r="R3141" s="227"/>
      <c r="S3141" s="227"/>
      <c r="T3141" s="227">
        <v>24590</v>
      </c>
      <c r="U3141" s="227">
        <v>415569</v>
      </c>
      <c r="V3141" s="227">
        <v>104853</v>
      </c>
      <c r="W3141" s="143">
        <v>46031</v>
      </c>
      <c r="X3141" s="143">
        <v>46035</v>
      </c>
      <c r="Y3141">
        <f t="shared" ref="Y3141:Y3204" si="99">IF(S3141&gt;0,S3141,P3141)</f>
        <v>16900</v>
      </c>
    </row>
    <row r="3142" spans="1:25">
      <c r="A3142" s="1" t="str">
        <f t="shared" si="98"/>
        <v>060200016471000</v>
      </c>
      <c r="B3142" s="142" t="s">
        <v>71</v>
      </c>
      <c r="C3142" s="142" t="s">
        <v>775</v>
      </c>
      <c r="D3142" s="142" t="s">
        <v>3423</v>
      </c>
      <c r="E3142" s="142" t="s">
        <v>3424</v>
      </c>
      <c r="F3142" s="142" t="s">
        <v>3443</v>
      </c>
      <c r="G3142" s="142" t="s">
        <v>3444</v>
      </c>
      <c r="H3142" s="142" t="s">
        <v>3445</v>
      </c>
      <c r="I3142" s="142" t="s">
        <v>23</v>
      </c>
      <c r="J3142" s="142">
        <v>2</v>
      </c>
      <c r="K3142" s="142">
        <v>1</v>
      </c>
      <c r="L3142" s="227">
        <v>0</v>
      </c>
      <c r="M3142" s="227">
        <v>0</v>
      </c>
      <c r="N3142" s="227">
        <v>70650</v>
      </c>
      <c r="O3142" s="227">
        <v>70650</v>
      </c>
      <c r="P3142" s="227">
        <v>70650</v>
      </c>
      <c r="Q3142" s="227"/>
      <c r="R3142" s="227"/>
      <c r="S3142" s="227"/>
      <c r="T3142" s="227">
        <v>0</v>
      </c>
      <c r="U3142" s="227">
        <v>0</v>
      </c>
      <c r="V3142" s="227">
        <v>0</v>
      </c>
      <c r="W3142" s="143"/>
      <c r="X3142" s="143">
        <v>40755</v>
      </c>
      <c r="Y3142">
        <f t="shared" si="99"/>
        <v>70650</v>
      </c>
    </row>
    <row r="3143" spans="1:25">
      <c r="A3143" s="1" t="str">
        <f t="shared" si="98"/>
        <v>060200016516000</v>
      </c>
      <c r="B3143" s="142" t="s">
        <v>71</v>
      </c>
      <c r="C3143" s="142" t="s">
        <v>775</v>
      </c>
      <c r="D3143" s="142" t="s">
        <v>3388</v>
      </c>
      <c r="E3143" s="142" t="s">
        <v>3389</v>
      </c>
      <c r="F3143" s="142" t="s">
        <v>3446</v>
      </c>
      <c r="G3143" s="142" t="s">
        <v>3447</v>
      </c>
      <c r="H3143" s="142" t="s">
        <v>3448</v>
      </c>
      <c r="I3143" s="142" t="s">
        <v>23</v>
      </c>
      <c r="J3143" s="142">
        <v>2</v>
      </c>
      <c r="K3143" s="142">
        <v>1</v>
      </c>
      <c r="L3143" s="227">
        <v>2446</v>
      </c>
      <c r="M3143" s="227">
        <v>209035</v>
      </c>
      <c r="N3143" s="227">
        <v>84900</v>
      </c>
      <c r="O3143" s="227">
        <v>94900</v>
      </c>
      <c r="P3143" s="227">
        <v>94900</v>
      </c>
      <c r="Q3143" s="227"/>
      <c r="R3143" s="227"/>
      <c r="S3143" s="227"/>
      <c r="T3143" s="227">
        <v>10494</v>
      </c>
      <c r="U3143" s="227">
        <v>907906</v>
      </c>
      <c r="V3143" s="227">
        <v>11091</v>
      </c>
      <c r="W3143" s="143">
        <v>46034</v>
      </c>
      <c r="X3143" s="143">
        <v>46035</v>
      </c>
      <c r="Y3143">
        <f t="shared" si="99"/>
        <v>94900</v>
      </c>
    </row>
    <row r="3144" spans="1:25">
      <c r="A3144" s="1" t="str">
        <f t="shared" si="98"/>
        <v>060200017116000</v>
      </c>
      <c r="B3144" s="142" t="s">
        <v>71</v>
      </c>
      <c r="C3144" s="142" t="s">
        <v>775</v>
      </c>
      <c r="D3144" s="142" t="s">
        <v>3366</v>
      </c>
      <c r="E3144" s="142" t="s">
        <v>3367</v>
      </c>
      <c r="F3144" s="142" t="s">
        <v>3449</v>
      </c>
      <c r="G3144" s="142" t="s">
        <v>3450</v>
      </c>
      <c r="H3144" s="142" t="s">
        <v>3451</v>
      </c>
      <c r="I3144" s="142" t="s">
        <v>23</v>
      </c>
      <c r="J3144" s="142">
        <v>2</v>
      </c>
      <c r="K3144" s="142">
        <v>1</v>
      </c>
      <c r="L3144" s="227"/>
      <c r="M3144" s="227"/>
      <c r="N3144" s="227">
        <v>15900</v>
      </c>
      <c r="O3144" s="227">
        <v>15900</v>
      </c>
      <c r="P3144" s="227">
        <v>15900</v>
      </c>
      <c r="Q3144" s="227"/>
      <c r="R3144" s="227"/>
      <c r="S3144" s="227"/>
      <c r="T3144" s="227"/>
      <c r="U3144" s="227"/>
      <c r="V3144" s="227"/>
      <c r="W3144" s="143">
        <v>45192</v>
      </c>
      <c r="X3144" s="143">
        <v>45194</v>
      </c>
      <c r="Y3144">
        <f t="shared" si="99"/>
        <v>15900</v>
      </c>
    </row>
    <row r="3145" spans="1:25">
      <c r="A3145" s="1" t="str">
        <f t="shared" si="98"/>
        <v>060200018312000</v>
      </c>
      <c r="B3145" s="142" t="s">
        <v>71</v>
      </c>
      <c r="C3145" s="142" t="s">
        <v>775</v>
      </c>
      <c r="D3145" s="142" t="s">
        <v>3377</v>
      </c>
      <c r="E3145" s="142" t="s">
        <v>3378</v>
      </c>
      <c r="F3145" s="142" t="s">
        <v>3452</v>
      </c>
      <c r="G3145" s="142" t="s">
        <v>3453</v>
      </c>
      <c r="H3145" s="142" t="s">
        <v>3454</v>
      </c>
      <c r="I3145" s="142" t="s">
        <v>23</v>
      </c>
      <c r="J3145" s="142">
        <v>2</v>
      </c>
      <c r="K3145" s="142">
        <v>1</v>
      </c>
      <c r="L3145" s="227">
        <v>0</v>
      </c>
      <c r="M3145" s="227">
        <v>0</v>
      </c>
      <c r="N3145" s="227">
        <v>37500</v>
      </c>
      <c r="O3145" s="227">
        <v>37500</v>
      </c>
      <c r="P3145" s="227">
        <v>37500</v>
      </c>
      <c r="Q3145" s="227"/>
      <c r="R3145" s="227"/>
      <c r="S3145" s="227"/>
      <c r="T3145" s="227">
        <v>0</v>
      </c>
      <c r="U3145" s="227">
        <v>0</v>
      </c>
      <c r="V3145" s="227">
        <v>0</v>
      </c>
      <c r="W3145" s="143">
        <v>45860</v>
      </c>
      <c r="X3145" s="143">
        <v>46012</v>
      </c>
      <c r="Y3145">
        <f t="shared" si="99"/>
        <v>37500</v>
      </c>
    </row>
    <row r="3146" spans="1:25">
      <c r="A3146" s="1" t="str">
        <f t="shared" si="98"/>
        <v>060200019473000</v>
      </c>
      <c r="B3146" s="142" t="s">
        <v>71</v>
      </c>
      <c r="C3146" s="142" t="s">
        <v>775</v>
      </c>
      <c r="D3146" s="142" t="s">
        <v>3366</v>
      </c>
      <c r="E3146" s="142" t="s">
        <v>3367</v>
      </c>
      <c r="F3146" s="142" t="s">
        <v>3455</v>
      </c>
      <c r="G3146" s="142" t="s">
        <v>3456</v>
      </c>
      <c r="H3146" s="142" t="s">
        <v>3457</v>
      </c>
      <c r="I3146" s="142" t="s">
        <v>23</v>
      </c>
      <c r="J3146" s="142">
        <v>2</v>
      </c>
      <c r="K3146" s="142">
        <v>1</v>
      </c>
      <c r="L3146" s="227">
        <v>30228</v>
      </c>
      <c r="M3146" s="227">
        <v>561891</v>
      </c>
      <c r="N3146" s="227">
        <v>24900</v>
      </c>
      <c r="O3146" s="227">
        <v>22900</v>
      </c>
      <c r="P3146" s="227">
        <v>22900</v>
      </c>
      <c r="Q3146" s="227"/>
      <c r="R3146" s="227"/>
      <c r="S3146" s="227"/>
      <c r="T3146" s="227">
        <v>136246</v>
      </c>
      <c r="U3146" s="227">
        <v>2144143</v>
      </c>
      <c r="V3146" s="227">
        <v>-388456</v>
      </c>
      <c r="W3146" s="143">
        <v>46015</v>
      </c>
      <c r="X3146" s="143">
        <v>46032</v>
      </c>
      <c r="Y3146">
        <f t="shared" si="99"/>
        <v>22900</v>
      </c>
    </row>
    <row r="3147" spans="1:25">
      <c r="A3147" s="1" t="str">
        <f t="shared" si="98"/>
        <v>060200022634000</v>
      </c>
      <c r="B3147" s="142" t="s">
        <v>71</v>
      </c>
      <c r="C3147" s="142" t="s">
        <v>775</v>
      </c>
      <c r="D3147" s="142" t="s">
        <v>3423</v>
      </c>
      <c r="E3147" s="142" t="s">
        <v>3424</v>
      </c>
      <c r="F3147" s="142" t="s">
        <v>3458</v>
      </c>
      <c r="G3147" s="142" t="s">
        <v>3459</v>
      </c>
      <c r="H3147" s="142" t="s">
        <v>3460</v>
      </c>
      <c r="I3147" s="142" t="s">
        <v>23</v>
      </c>
      <c r="J3147" s="142">
        <v>2</v>
      </c>
      <c r="K3147" s="142">
        <v>1</v>
      </c>
      <c r="L3147" s="227">
        <v>304</v>
      </c>
      <c r="M3147" s="227">
        <v>9712</v>
      </c>
      <c r="N3147" s="227">
        <v>32900</v>
      </c>
      <c r="O3147" s="227">
        <v>32900</v>
      </c>
      <c r="P3147" s="227">
        <v>32900</v>
      </c>
      <c r="Q3147" s="227"/>
      <c r="R3147" s="227"/>
      <c r="S3147" s="227"/>
      <c r="T3147" s="227">
        <v>2474</v>
      </c>
      <c r="U3147" s="227">
        <v>86342</v>
      </c>
      <c r="V3147" s="227">
        <v>7300</v>
      </c>
      <c r="W3147" s="143">
        <v>46006</v>
      </c>
      <c r="X3147" s="143">
        <v>46024</v>
      </c>
      <c r="Y3147">
        <f t="shared" si="99"/>
        <v>32900</v>
      </c>
    </row>
    <row r="3148" spans="1:25">
      <c r="A3148" s="1" t="str">
        <f t="shared" si="98"/>
        <v>060200023517000</v>
      </c>
      <c r="B3148" s="142" t="s">
        <v>71</v>
      </c>
      <c r="C3148" s="142" t="s">
        <v>775</v>
      </c>
      <c r="D3148" s="142" t="s">
        <v>3423</v>
      </c>
      <c r="E3148" s="142" t="s">
        <v>3424</v>
      </c>
      <c r="F3148" s="142" t="s">
        <v>3461</v>
      </c>
      <c r="G3148" s="142" t="s">
        <v>3462</v>
      </c>
      <c r="H3148" s="142" t="s">
        <v>3463</v>
      </c>
      <c r="I3148" s="142" t="s">
        <v>23</v>
      </c>
      <c r="J3148" s="142">
        <v>2</v>
      </c>
      <c r="K3148" s="142">
        <v>1</v>
      </c>
      <c r="L3148" s="227">
        <v>-1490</v>
      </c>
      <c r="M3148" s="227">
        <v>-167146</v>
      </c>
      <c r="N3148" s="227">
        <v>105900</v>
      </c>
      <c r="O3148" s="227">
        <v>124900</v>
      </c>
      <c r="P3148" s="227">
        <v>124900</v>
      </c>
      <c r="Q3148" s="227"/>
      <c r="R3148" s="227"/>
      <c r="S3148" s="227"/>
      <c r="T3148" s="227">
        <v>20828</v>
      </c>
      <c r="U3148" s="227">
        <v>2371364</v>
      </c>
      <c r="V3148" s="227">
        <v>34907</v>
      </c>
      <c r="W3148" s="143">
        <v>46029</v>
      </c>
      <c r="X3148" s="143">
        <v>46032</v>
      </c>
      <c r="Y3148">
        <f t="shared" si="99"/>
        <v>124900</v>
      </c>
    </row>
    <row r="3149" spans="1:25">
      <c r="A3149" s="1" t="str">
        <f t="shared" si="98"/>
        <v>060200029200000</v>
      </c>
      <c r="B3149" s="142" t="s">
        <v>71</v>
      </c>
      <c r="C3149" s="142" t="s">
        <v>775</v>
      </c>
      <c r="D3149" s="142" t="s">
        <v>3423</v>
      </c>
      <c r="E3149" s="142" t="s">
        <v>3424</v>
      </c>
      <c r="F3149" s="142" t="s">
        <v>3464</v>
      </c>
      <c r="G3149" s="142" t="s">
        <v>3465</v>
      </c>
      <c r="H3149" s="142" t="s">
        <v>3466</v>
      </c>
      <c r="I3149" s="142" t="s">
        <v>23</v>
      </c>
      <c r="J3149" s="142">
        <v>1</v>
      </c>
      <c r="K3149" s="142">
        <v>1</v>
      </c>
      <c r="L3149" s="227">
        <v>482</v>
      </c>
      <c r="M3149" s="227">
        <v>21514052</v>
      </c>
      <c r="N3149" s="227">
        <v>52500</v>
      </c>
      <c r="O3149" s="227">
        <v>52500</v>
      </c>
      <c r="P3149" s="227">
        <v>52500</v>
      </c>
      <c r="Q3149" s="227"/>
      <c r="R3149" s="227"/>
      <c r="S3149" s="227"/>
      <c r="T3149" s="227">
        <v>407</v>
      </c>
      <c r="U3149" s="227">
        <v>18592500</v>
      </c>
      <c r="V3149" s="227">
        <v>433605</v>
      </c>
      <c r="W3149" s="143">
        <v>46021</v>
      </c>
      <c r="X3149" s="143">
        <v>46035</v>
      </c>
      <c r="Y3149">
        <f t="shared" si="99"/>
        <v>52500</v>
      </c>
    </row>
    <row r="3150" spans="1:25">
      <c r="A3150" s="1" t="str">
        <f t="shared" si="98"/>
        <v>060200032080000</v>
      </c>
      <c r="B3150" s="142" t="s">
        <v>71</v>
      </c>
      <c r="C3150" s="142" t="s">
        <v>775</v>
      </c>
      <c r="D3150" s="142" t="s">
        <v>3377</v>
      </c>
      <c r="E3150" s="142" t="s">
        <v>3378</v>
      </c>
      <c r="F3150" s="142" t="s">
        <v>3467</v>
      </c>
      <c r="G3150" s="142" t="s">
        <v>3468</v>
      </c>
      <c r="H3150" s="142" t="s">
        <v>3469</v>
      </c>
      <c r="I3150" s="142" t="s">
        <v>23</v>
      </c>
      <c r="J3150" s="142">
        <v>2</v>
      </c>
      <c r="K3150" s="142">
        <v>1</v>
      </c>
      <c r="L3150" s="227"/>
      <c r="M3150" s="227"/>
      <c r="N3150" s="227">
        <v>132900</v>
      </c>
      <c r="O3150" s="227">
        <v>132900</v>
      </c>
      <c r="P3150" s="227">
        <v>132900</v>
      </c>
      <c r="Q3150" s="227"/>
      <c r="R3150" s="227"/>
      <c r="S3150" s="227"/>
      <c r="T3150" s="227"/>
      <c r="U3150" s="227"/>
      <c r="V3150" s="227"/>
      <c r="W3150" s="143"/>
      <c r="X3150" s="143">
        <v>46027</v>
      </c>
      <c r="Y3150">
        <f t="shared" si="99"/>
        <v>132900</v>
      </c>
    </row>
    <row r="3151" spans="1:25">
      <c r="A3151" s="1" t="str">
        <f t="shared" si="98"/>
        <v>060200034058000</v>
      </c>
      <c r="B3151" s="142" t="s">
        <v>71</v>
      </c>
      <c r="C3151" s="142" t="s">
        <v>775</v>
      </c>
      <c r="D3151" s="142" t="s">
        <v>3377</v>
      </c>
      <c r="E3151" s="142" t="s">
        <v>3378</v>
      </c>
      <c r="F3151" s="142" t="s">
        <v>3470</v>
      </c>
      <c r="G3151" s="142" t="s">
        <v>3471</v>
      </c>
      <c r="H3151" s="142" t="s">
        <v>3472</v>
      </c>
      <c r="I3151" s="142" t="s">
        <v>21</v>
      </c>
      <c r="J3151" s="142">
        <v>1</v>
      </c>
      <c r="K3151" s="142">
        <v>1</v>
      </c>
      <c r="L3151" s="227">
        <v>192</v>
      </c>
      <c r="M3151" s="227">
        <v>6803603</v>
      </c>
      <c r="N3151" s="227">
        <v>45900</v>
      </c>
      <c r="O3151" s="227">
        <v>45900</v>
      </c>
      <c r="P3151" s="227">
        <v>45900</v>
      </c>
      <c r="Q3151" s="227"/>
      <c r="R3151" s="227"/>
      <c r="S3151" s="227"/>
      <c r="T3151" s="227">
        <v>9</v>
      </c>
      <c r="U3151" s="227">
        <v>413100</v>
      </c>
      <c r="V3151" s="227">
        <v>94181</v>
      </c>
      <c r="W3151" s="143">
        <v>46021</v>
      </c>
      <c r="X3151" s="143">
        <v>46035</v>
      </c>
      <c r="Y3151">
        <f t="shared" si="99"/>
        <v>45900</v>
      </c>
    </row>
    <row r="3152" spans="1:25">
      <c r="A3152" s="1" t="str">
        <f t="shared" si="98"/>
        <v>060200034238000</v>
      </c>
      <c r="B3152" s="142" t="s">
        <v>71</v>
      </c>
      <c r="C3152" s="142" t="s">
        <v>775</v>
      </c>
      <c r="D3152" s="142" t="s">
        <v>3377</v>
      </c>
      <c r="E3152" s="142" t="s">
        <v>3378</v>
      </c>
      <c r="F3152" s="142" t="s">
        <v>3473</v>
      </c>
      <c r="G3152" s="142" t="s">
        <v>3474</v>
      </c>
      <c r="H3152" s="142" t="s">
        <v>3475</v>
      </c>
      <c r="I3152" s="142" t="s">
        <v>23</v>
      </c>
      <c r="J3152" s="142">
        <v>2</v>
      </c>
      <c r="K3152" s="142">
        <v>1</v>
      </c>
      <c r="L3152" s="227"/>
      <c r="M3152" s="227"/>
      <c r="N3152" s="227">
        <v>129900</v>
      </c>
      <c r="O3152" s="227">
        <v>129900</v>
      </c>
      <c r="P3152" s="227">
        <v>129900</v>
      </c>
      <c r="Q3152" s="227"/>
      <c r="R3152" s="227"/>
      <c r="S3152" s="227"/>
      <c r="T3152" s="227"/>
      <c r="U3152" s="227"/>
      <c r="V3152" s="227"/>
      <c r="W3152" s="143"/>
      <c r="X3152" s="143">
        <v>46035</v>
      </c>
      <c r="Y3152">
        <f t="shared" si="99"/>
        <v>129900</v>
      </c>
    </row>
    <row r="3153" spans="1:25">
      <c r="A3153" s="1" t="str">
        <f t="shared" si="98"/>
        <v>060200041234000</v>
      </c>
      <c r="B3153" s="142" t="s">
        <v>71</v>
      </c>
      <c r="C3153" s="142" t="s">
        <v>775</v>
      </c>
      <c r="D3153" s="142" t="s">
        <v>3377</v>
      </c>
      <c r="E3153" s="142" t="s">
        <v>3378</v>
      </c>
      <c r="F3153" s="142" t="s">
        <v>3476</v>
      </c>
      <c r="G3153" s="142" t="s">
        <v>3477</v>
      </c>
      <c r="H3153" s="142" t="s">
        <v>3478</v>
      </c>
      <c r="I3153" s="142" t="s">
        <v>26</v>
      </c>
      <c r="J3153" s="142">
        <v>1</v>
      </c>
      <c r="K3153" s="142">
        <v>1</v>
      </c>
      <c r="L3153" s="227"/>
      <c r="M3153" s="227"/>
      <c r="N3153" s="227">
        <v>32900</v>
      </c>
      <c r="O3153" s="227">
        <v>32900</v>
      </c>
      <c r="P3153" s="227">
        <v>32900</v>
      </c>
      <c r="Q3153" s="227"/>
      <c r="R3153" s="227"/>
      <c r="S3153" s="227"/>
      <c r="T3153" s="227"/>
      <c r="U3153" s="227"/>
      <c r="V3153" s="227"/>
      <c r="W3153" s="143">
        <v>44160</v>
      </c>
      <c r="X3153" s="143">
        <v>45074</v>
      </c>
      <c r="Y3153">
        <f t="shared" si="99"/>
        <v>32900</v>
      </c>
    </row>
    <row r="3154" spans="1:25">
      <c r="A3154" s="1" t="str">
        <f t="shared" si="98"/>
        <v>060200042823000</v>
      </c>
      <c r="B3154" s="142" t="s">
        <v>71</v>
      </c>
      <c r="C3154" s="142" t="s">
        <v>775</v>
      </c>
      <c r="D3154" s="142" t="s">
        <v>3423</v>
      </c>
      <c r="E3154" s="142" t="s">
        <v>3424</v>
      </c>
      <c r="F3154" s="142" t="s">
        <v>3479</v>
      </c>
      <c r="G3154" s="142" t="s">
        <v>3480</v>
      </c>
      <c r="H3154" s="142" t="s">
        <v>3481</v>
      </c>
      <c r="I3154" s="142" t="s">
        <v>23</v>
      </c>
      <c r="J3154" s="142">
        <v>2</v>
      </c>
      <c r="K3154" s="142">
        <v>1</v>
      </c>
      <c r="L3154" s="227">
        <v>566692</v>
      </c>
      <c r="M3154" s="227">
        <v>35744012</v>
      </c>
      <c r="N3154" s="227">
        <v>71500</v>
      </c>
      <c r="O3154" s="227">
        <v>72900</v>
      </c>
      <c r="P3154" s="227">
        <v>72900</v>
      </c>
      <c r="Q3154" s="227"/>
      <c r="R3154" s="227"/>
      <c r="S3154" s="227"/>
      <c r="T3154" s="227">
        <v>103162</v>
      </c>
      <c r="U3154" s="227">
        <v>6821278</v>
      </c>
      <c r="V3154" s="227">
        <v>314351</v>
      </c>
      <c r="W3154" s="143">
        <v>46021</v>
      </c>
      <c r="X3154" s="143">
        <v>46035</v>
      </c>
      <c r="Y3154">
        <f t="shared" si="99"/>
        <v>72900</v>
      </c>
    </row>
    <row r="3155" spans="1:25">
      <c r="A3155" s="1" t="str">
        <f t="shared" si="98"/>
        <v>060200042946000</v>
      </c>
      <c r="B3155" s="142" t="s">
        <v>71</v>
      </c>
      <c r="C3155" s="142" t="s">
        <v>775</v>
      </c>
      <c r="D3155" s="142" t="s">
        <v>3388</v>
      </c>
      <c r="E3155" s="142" t="s">
        <v>3389</v>
      </c>
      <c r="F3155" s="142" t="s">
        <v>3482</v>
      </c>
      <c r="G3155" s="142" t="s">
        <v>3483</v>
      </c>
      <c r="H3155" s="142" t="s">
        <v>3484</v>
      </c>
      <c r="I3155" s="142" t="s">
        <v>23</v>
      </c>
      <c r="J3155" s="142">
        <v>2</v>
      </c>
      <c r="K3155" s="142">
        <v>1</v>
      </c>
      <c r="L3155" s="227">
        <v>28908</v>
      </c>
      <c r="M3155" s="227">
        <v>759787</v>
      </c>
      <c r="N3155" s="227">
        <v>21000</v>
      </c>
      <c r="O3155" s="227">
        <v>27900</v>
      </c>
      <c r="P3155" s="227">
        <v>27900</v>
      </c>
      <c r="Q3155" s="227"/>
      <c r="R3155" s="227"/>
      <c r="S3155" s="227"/>
      <c r="T3155" s="227">
        <v>76502</v>
      </c>
      <c r="U3155" s="227">
        <v>2122866</v>
      </c>
      <c r="V3155" s="227">
        <v>112168</v>
      </c>
      <c r="W3155" s="143">
        <v>46034</v>
      </c>
      <c r="X3155" s="143">
        <v>46035</v>
      </c>
      <c r="Y3155">
        <f t="shared" si="99"/>
        <v>27900</v>
      </c>
    </row>
    <row r="3156" spans="1:25">
      <c r="A3156" s="1" t="str">
        <f t="shared" si="98"/>
        <v>060200049060000</v>
      </c>
      <c r="B3156" s="142" t="s">
        <v>71</v>
      </c>
      <c r="C3156" s="142" t="s">
        <v>775</v>
      </c>
      <c r="D3156" s="142" t="s">
        <v>3377</v>
      </c>
      <c r="E3156" s="142" t="s">
        <v>3378</v>
      </c>
      <c r="F3156" s="142" t="s">
        <v>3485</v>
      </c>
      <c r="G3156" s="142" t="s">
        <v>3486</v>
      </c>
      <c r="H3156" s="142" t="s">
        <v>3487</v>
      </c>
      <c r="I3156" s="142" t="s">
        <v>23</v>
      </c>
      <c r="J3156" s="142">
        <v>2</v>
      </c>
      <c r="K3156" s="142">
        <v>1</v>
      </c>
      <c r="L3156" s="227">
        <v>27176</v>
      </c>
      <c r="M3156" s="227">
        <v>3449189</v>
      </c>
      <c r="N3156" s="227">
        <v>122900</v>
      </c>
      <c r="O3156" s="227">
        <v>122900</v>
      </c>
      <c r="P3156" s="227">
        <v>122900</v>
      </c>
      <c r="Q3156" s="227"/>
      <c r="R3156" s="227"/>
      <c r="S3156" s="227"/>
      <c r="T3156" s="227">
        <v>892824</v>
      </c>
      <c r="U3156" s="227">
        <v>106896069</v>
      </c>
      <c r="V3156" s="227">
        <v>-6421508</v>
      </c>
      <c r="W3156" s="143">
        <v>46018</v>
      </c>
      <c r="X3156" s="143">
        <v>46030</v>
      </c>
      <c r="Y3156">
        <f t="shared" si="99"/>
        <v>122900</v>
      </c>
    </row>
    <row r="3157" spans="1:25">
      <c r="A3157" s="1" t="str">
        <f t="shared" si="98"/>
        <v>060200049074000</v>
      </c>
      <c r="B3157" s="142" t="s">
        <v>71</v>
      </c>
      <c r="C3157" s="142" t="s">
        <v>775</v>
      </c>
      <c r="D3157" s="142" t="s">
        <v>3377</v>
      </c>
      <c r="E3157" s="142" t="s">
        <v>3378</v>
      </c>
      <c r="F3157" s="142" t="s">
        <v>3488</v>
      </c>
      <c r="G3157" s="142" t="s">
        <v>3489</v>
      </c>
      <c r="H3157" s="142" t="s">
        <v>3490</v>
      </c>
      <c r="I3157" s="142" t="s">
        <v>23</v>
      </c>
      <c r="J3157" s="142">
        <v>2</v>
      </c>
      <c r="K3157" s="142">
        <v>1</v>
      </c>
      <c r="L3157" s="227">
        <v>798996</v>
      </c>
      <c r="M3157" s="227">
        <v>86264097</v>
      </c>
      <c r="N3157" s="227">
        <v>106900</v>
      </c>
      <c r="O3157" s="227">
        <v>106900</v>
      </c>
      <c r="P3157" s="227">
        <v>106900</v>
      </c>
      <c r="Q3157" s="227"/>
      <c r="R3157" s="227"/>
      <c r="S3157" s="227"/>
      <c r="T3157" s="227">
        <v>14117458</v>
      </c>
      <c r="U3157" s="227">
        <v>1314542680</v>
      </c>
      <c r="V3157" s="227">
        <v>-209657399</v>
      </c>
      <c r="W3157" s="143">
        <v>46025</v>
      </c>
      <c r="X3157" s="143">
        <v>46033</v>
      </c>
      <c r="Y3157">
        <f t="shared" si="99"/>
        <v>106900</v>
      </c>
    </row>
    <row r="3158" spans="1:25">
      <c r="A3158" s="1" t="str">
        <f t="shared" si="98"/>
        <v>060200049618000</v>
      </c>
      <c r="B3158" s="142" t="s">
        <v>71</v>
      </c>
      <c r="C3158" s="142" t="s">
        <v>775</v>
      </c>
      <c r="D3158" s="142" t="s">
        <v>3423</v>
      </c>
      <c r="E3158" s="142" t="s">
        <v>3424</v>
      </c>
      <c r="F3158" s="142" t="s">
        <v>3491</v>
      </c>
      <c r="G3158" s="142" t="s">
        <v>3492</v>
      </c>
      <c r="H3158" s="142" t="s">
        <v>3493</v>
      </c>
      <c r="I3158" s="142" t="s">
        <v>23</v>
      </c>
      <c r="J3158" s="142">
        <v>2</v>
      </c>
      <c r="K3158" s="142">
        <v>1</v>
      </c>
      <c r="L3158" s="227">
        <v>39748</v>
      </c>
      <c r="M3158" s="227">
        <v>3703363</v>
      </c>
      <c r="N3158" s="227">
        <v>93400</v>
      </c>
      <c r="O3158" s="227">
        <v>93400</v>
      </c>
      <c r="P3158" s="227">
        <v>93400</v>
      </c>
      <c r="Q3158" s="227"/>
      <c r="R3158" s="227"/>
      <c r="S3158" s="227"/>
      <c r="T3158" s="227">
        <v>8734</v>
      </c>
      <c r="U3158" s="227">
        <v>815748</v>
      </c>
      <c r="V3158" s="227">
        <v>1992</v>
      </c>
      <c r="W3158" s="143">
        <v>46021</v>
      </c>
      <c r="X3158" s="143">
        <v>46032</v>
      </c>
      <c r="Y3158">
        <f t="shared" si="99"/>
        <v>93400</v>
      </c>
    </row>
    <row r="3159" spans="1:25">
      <c r="A3159" s="1" t="str">
        <f t="shared" si="98"/>
        <v>060201001860000</v>
      </c>
      <c r="B3159" s="142" t="s">
        <v>71</v>
      </c>
      <c r="C3159" s="142" t="s">
        <v>775</v>
      </c>
      <c r="D3159" s="142" t="s">
        <v>3494</v>
      </c>
      <c r="E3159" s="142" t="s">
        <v>2486</v>
      </c>
      <c r="F3159" s="142" t="s">
        <v>36</v>
      </c>
      <c r="G3159" s="142" t="s">
        <v>2487</v>
      </c>
      <c r="H3159" s="142" t="s">
        <v>2488</v>
      </c>
      <c r="I3159" s="142" t="s">
        <v>23</v>
      </c>
      <c r="J3159" s="142">
        <v>1</v>
      </c>
      <c r="K3159" s="142">
        <v>30</v>
      </c>
      <c r="L3159" s="227">
        <v>60</v>
      </c>
      <c r="M3159" s="227">
        <v>2451384</v>
      </c>
      <c r="N3159" s="227">
        <v>46800</v>
      </c>
      <c r="O3159" s="227">
        <v>46800</v>
      </c>
      <c r="P3159" s="227">
        <v>1404000</v>
      </c>
      <c r="Q3159" s="227"/>
      <c r="R3159" s="227"/>
      <c r="S3159" s="227"/>
      <c r="T3159" s="227">
        <v>0</v>
      </c>
      <c r="U3159" s="227">
        <v>0</v>
      </c>
      <c r="V3159" s="227">
        <v>0</v>
      </c>
      <c r="W3159" s="143">
        <v>46031</v>
      </c>
      <c r="X3159" s="143">
        <v>45995</v>
      </c>
      <c r="Y3159">
        <f t="shared" si="99"/>
        <v>1404000</v>
      </c>
    </row>
    <row r="3160" spans="1:25">
      <c r="A3160" s="1" t="str">
        <f t="shared" si="98"/>
        <v>060201001865000</v>
      </c>
      <c r="B3160" s="142" t="s">
        <v>71</v>
      </c>
      <c r="C3160" s="142" t="s">
        <v>775</v>
      </c>
      <c r="D3160" s="142" t="s">
        <v>3494</v>
      </c>
      <c r="E3160" s="142" t="s">
        <v>2486</v>
      </c>
      <c r="F3160" s="142" t="s">
        <v>73</v>
      </c>
      <c r="G3160" s="142" t="s">
        <v>2661</v>
      </c>
      <c r="H3160" s="142" t="s">
        <v>2662</v>
      </c>
      <c r="I3160" s="142" t="s">
        <v>21</v>
      </c>
      <c r="J3160" s="142">
        <v>1</v>
      </c>
      <c r="K3160" s="142">
        <v>30</v>
      </c>
      <c r="L3160" s="227">
        <v>29</v>
      </c>
      <c r="M3160" s="227">
        <v>805093</v>
      </c>
      <c r="N3160" s="227">
        <v>32500</v>
      </c>
      <c r="O3160" s="227">
        <v>32400</v>
      </c>
      <c r="P3160" s="227">
        <v>972000</v>
      </c>
      <c r="Q3160" s="227">
        <v>30</v>
      </c>
      <c r="R3160" s="227">
        <v>2200</v>
      </c>
      <c r="S3160" s="227">
        <v>906000</v>
      </c>
      <c r="T3160" s="227">
        <v>1</v>
      </c>
      <c r="U3160" s="227">
        <v>29189</v>
      </c>
      <c r="V3160" s="227">
        <v>1427</v>
      </c>
      <c r="W3160" s="143">
        <v>46027</v>
      </c>
      <c r="X3160" s="143">
        <v>46030</v>
      </c>
      <c r="Y3160">
        <f t="shared" si="99"/>
        <v>906000</v>
      </c>
    </row>
    <row r="3161" spans="1:25">
      <c r="A3161" s="1" t="str">
        <f t="shared" si="98"/>
        <v>060201002106000</v>
      </c>
      <c r="B3161" s="142" t="s">
        <v>71</v>
      </c>
      <c r="C3161" s="142" t="s">
        <v>775</v>
      </c>
      <c r="D3161" s="142" t="s">
        <v>3495</v>
      </c>
      <c r="E3161" s="142" t="s">
        <v>3496</v>
      </c>
      <c r="F3161" s="142" t="s">
        <v>134</v>
      </c>
      <c r="G3161" s="142" t="s">
        <v>135</v>
      </c>
      <c r="H3161" s="142" t="s">
        <v>136</v>
      </c>
      <c r="I3161" s="142" t="s">
        <v>21</v>
      </c>
      <c r="J3161" s="142">
        <v>1</v>
      </c>
      <c r="K3161" s="142">
        <v>20</v>
      </c>
      <c r="L3161" s="227">
        <v>468</v>
      </c>
      <c r="M3161" s="227">
        <v>3786584</v>
      </c>
      <c r="N3161" s="227">
        <v>10600</v>
      </c>
      <c r="O3161" s="227">
        <v>9700</v>
      </c>
      <c r="P3161" s="227">
        <v>194000</v>
      </c>
      <c r="Q3161" s="227">
        <v>20</v>
      </c>
      <c r="R3161" s="227">
        <v>705</v>
      </c>
      <c r="S3161" s="227">
        <v>179900</v>
      </c>
      <c r="T3161" s="227">
        <v>278</v>
      </c>
      <c r="U3161" s="227">
        <v>2355856</v>
      </c>
      <c r="V3161" s="227">
        <v>106560</v>
      </c>
      <c r="W3161" s="143">
        <v>46029</v>
      </c>
      <c r="X3161" s="143">
        <v>46035</v>
      </c>
      <c r="Y3161">
        <f t="shared" si="99"/>
        <v>179900</v>
      </c>
    </row>
    <row r="3162" spans="1:25">
      <c r="A3162" s="1" t="str">
        <f t="shared" si="98"/>
        <v>060201004890000</v>
      </c>
      <c r="B3162" s="142" t="s">
        <v>71</v>
      </c>
      <c r="C3162" s="142" t="s">
        <v>775</v>
      </c>
      <c r="D3162" s="142" t="s">
        <v>3497</v>
      </c>
      <c r="E3162" s="142" t="s">
        <v>24</v>
      </c>
      <c r="F3162" s="142" t="s">
        <v>140</v>
      </c>
      <c r="G3162" s="142" t="s">
        <v>3498</v>
      </c>
      <c r="H3162" s="142" t="s">
        <v>141</v>
      </c>
      <c r="I3162" s="142" t="s">
        <v>21</v>
      </c>
      <c r="J3162" s="142">
        <v>1</v>
      </c>
      <c r="K3162" s="142">
        <v>20</v>
      </c>
      <c r="L3162" s="227">
        <v>689</v>
      </c>
      <c r="M3162" s="227">
        <v>2889968</v>
      </c>
      <c r="N3162" s="227">
        <v>5400</v>
      </c>
      <c r="O3162" s="227">
        <v>5400</v>
      </c>
      <c r="P3162" s="227">
        <v>108000</v>
      </c>
      <c r="Q3162" s="227"/>
      <c r="R3162" s="227"/>
      <c r="S3162" s="227"/>
      <c r="T3162" s="227">
        <v>1513</v>
      </c>
      <c r="U3162" s="227">
        <v>7174144</v>
      </c>
      <c r="V3162" s="227">
        <v>827960</v>
      </c>
      <c r="W3162" s="143">
        <v>46009</v>
      </c>
      <c r="X3162" s="143">
        <v>46035</v>
      </c>
      <c r="Y3162">
        <f t="shared" si="99"/>
        <v>108000</v>
      </c>
    </row>
    <row r="3163" spans="1:25">
      <c r="A3163" s="1" t="str">
        <f t="shared" si="98"/>
        <v>060201004893000</v>
      </c>
      <c r="B3163" s="142" t="s">
        <v>71</v>
      </c>
      <c r="C3163" s="142" t="s">
        <v>775</v>
      </c>
      <c r="D3163" s="142" t="s">
        <v>3497</v>
      </c>
      <c r="E3163" s="142" t="s">
        <v>24</v>
      </c>
      <c r="F3163" s="142" t="s">
        <v>144</v>
      </c>
      <c r="G3163" s="142" t="s">
        <v>145</v>
      </c>
      <c r="H3163" s="142" t="s">
        <v>146</v>
      </c>
      <c r="I3163" s="142" t="s">
        <v>23</v>
      </c>
      <c r="J3163" s="142">
        <v>1</v>
      </c>
      <c r="K3163" s="142">
        <v>20</v>
      </c>
      <c r="L3163" s="227">
        <v>1906</v>
      </c>
      <c r="M3163" s="227">
        <v>9608773</v>
      </c>
      <c r="N3163" s="227">
        <v>6900</v>
      </c>
      <c r="O3163" s="227">
        <v>6400</v>
      </c>
      <c r="P3163" s="227">
        <v>128000</v>
      </c>
      <c r="Q3163" s="227">
        <v>20</v>
      </c>
      <c r="R3163" s="227">
        <v>525</v>
      </c>
      <c r="S3163" s="227">
        <v>117500</v>
      </c>
      <c r="T3163" s="227">
        <v>2866</v>
      </c>
      <c r="U3163" s="227">
        <v>15905410</v>
      </c>
      <c r="V3163" s="227">
        <v>1456960</v>
      </c>
      <c r="W3163" s="143">
        <v>46009</v>
      </c>
      <c r="X3163" s="143">
        <v>46035</v>
      </c>
      <c r="Y3163">
        <f t="shared" si="99"/>
        <v>117500</v>
      </c>
    </row>
    <row r="3164" spans="1:25">
      <c r="A3164" s="1" t="str">
        <f t="shared" si="98"/>
        <v>060201005627000</v>
      </c>
      <c r="B3164" s="142" t="s">
        <v>71</v>
      </c>
      <c r="C3164" s="142" t="s">
        <v>775</v>
      </c>
      <c r="D3164" s="142" t="s">
        <v>3495</v>
      </c>
      <c r="E3164" s="142" t="s">
        <v>3496</v>
      </c>
      <c r="F3164" s="142" t="s">
        <v>475</v>
      </c>
      <c r="G3164" s="142" t="s">
        <v>476</v>
      </c>
      <c r="H3164" s="142" t="s">
        <v>477</v>
      </c>
      <c r="I3164" s="142" t="s">
        <v>21</v>
      </c>
      <c r="J3164" s="142">
        <v>1</v>
      </c>
      <c r="K3164" s="142">
        <v>12</v>
      </c>
      <c r="L3164" s="227">
        <v>388</v>
      </c>
      <c r="M3164" s="227">
        <v>4619902</v>
      </c>
      <c r="N3164" s="227">
        <v>15700</v>
      </c>
      <c r="O3164" s="227">
        <v>15700</v>
      </c>
      <c r="P3164" s="227">
        <v>188400</v>
      </c>
      <c r="Q3164" s="227"/>
      <c r="R3164" s="227"/>
      <c r="S3164" s="227"/>
      <c r="T3164" s="227">
        <v>315</v>
      </c>
      <c r="U3164" s="227">
        <v>4146892</v>
      </c>
      <c r="V3164" s="227">
        <v>396199</v>
      </c>
      <c r="W3164" s="143">
        <v>46029</v>
      </c>
      <c r="X3164" s="143">
        <v>46035</v>
      </c>
      <c r="Y3164">
        <f t="shared" si="99"/>
        <v>188400</v>
      </c>
    </row>
    <row r="3165" spans="1:25">
      <c r="A3165" s="1" t="str">
        <f t="shared" si="98"/>
        <v>060201005725000</v>
      </c>
      <c r="B3165" s="142" t="s">
        <v>71</v>
      </c>
      <c r="C3165" s="142" t="s">
        <v>775</v>
      </c>
      <c r="D3165" s="142" t="s">
        <v>3497</v>
      </c>
      <c r="E3165" s="142" t="s">
        <v>24</v>
      </c>
      <c r="F3165" s="142" t="s">
        <v>150</v>
      </c>
      <c r="G3165" s="142" t="s">
        <v>3499</v>
      </c>
      <c r="H3165" s="142" t="s">
        <v>151</v>
      </c>
      <c r="I3165" s="142" t="s">
        <v>23</v>
      </c>
      <c r="J3165" s="142">
        <v>1</v>
      </c>
      <c r="K3165" s="142">
        <v>10</v>
      </c>
      <c r="L3165" s="227">
        <v>1575</v>
      </c>
      <c r="M3165" s="227">
        <v>20237101</v>
      </c>
      <c r="N3165" s="227">
        <v>16000</v>
      </c>
      <c r="O3165" s="227">
        <v>16000</v>
      </c>
      <c r="P3165" s="227">
        <v>160000</v>
      </c>
      <c r="Q3165" s="227">
        <v>10</v>
      </c>
      <c r="R3165" s="227">
        <v>1050</v>
      </c>
      <c r="S3165" s="227">
        <v>149500</v>
      </c>
      <c r="T3165" s="227">
        <v>1140</v>
      </c>
      <c r="U3165" s="227">
        <v>15698864</v>
      </c>
      <c r="V3165" s="227">
        <v>1051057</v>
      </c>
      <c r="W3165" s="143">
        <v>46009</v>
      </c>
      <c r="X3165" s="143">
        <v>46035</v>
      </c>
      <c r="Y3165">
        <f t="shared" si="99"/>
        <v>149500</v>
      </c>
    </row>
    <row r="3166" spans="1:25">
      <c r="A3166" s="1" t="str">
        <f t="shared" si="98"/>
        <v>060201005726000</v>
      </c>
      <c r="B3166" s="142" t="s">
        <v>71</v>
      </c>
      <c r="C3166" s="142" t="s">
        <v>775</v>
      </c>
      <c r="D3166" s="142" t="s">
        <v>3497</v>
      </c>
      <c r="E3166" s="142" t="s">
        <v>24</v>
      </c>
      <c r="F3166" s="142" t="s">
        <v>154</v>
      </c>
      <c r="G3166" s="142" t="s">
        <v>155</v>
      </c>
      <c r="H3166" s="142" t="s">
        <v>156</v>
      </c>
      <c r="I3166" s="142" t="s">
        <v>23</v>
      </c>
      <c r="J3166" s="142">
        <v>1</v>
      </c>
      <c r="K3166" s="142">
        <v>10</v>
      </c>
      <c r="L3166" s="227">
        <v>959</v>
      </c>
      <c r="M3166" s="227">
        <v>17447876</v>
      </c>
      <c r="N3166" s="227">
        <v>21500</v>
      </c>
      <c r="O3166" s="227">
        <v>21500</v>
      </c>
      <c r="P3166" s="227">
        <v>215000</v>
      </c>
      <c r="Q3166" s="227">
        <v>10</v>
      </c>
      <c r="R3166" s="227">
        <v>100</v>
      </c>
      <c r="S3166" s="227">
        <v>214000</v>
      </c>
      <c r="T3166" s="227">
        <v>573</v>
      </c>
      <c r="U3166" s="227">
        <v>11000910</v>
      </c>
      <c r="V3166" s="227">
        <v>575850</v>
      </c>
      <c r="W3166" s="143">
        <v>46009</v>
      </c>
      <c r="X3166" s="143">
        <v>46035</v>
      </c>
      <c r="Y3166">
        <f t="shared" si="99"/>
        <v>214000</v>
      </c>
    </row>
    <row r="3167" spans="1:25">
      <c r="A3167" s="1" t="str">
        <f t="shared" si="98"/>
        <v>060201006631000</v>
      </c>
      <c r="B3167" s="142" t="s">
        <v>71</v>
      </c>
      <c r="C3167" s="142" t="s">
        <v>775</v>
      </c>
      <c r="D3167" s="142" t="s">
        <v>3500</v>
      </c>
      <c r="E3167" s="142" t="s">
        <v>3501</v>
      </c>
      <c r="F3167" s="142" t="s">
        <v>3502</v>
      </c>
      <c r="G3167" s="142" t="s">
        <v>3503</v>
      </c>
      <c r="H3167" s="142" t="s">
        <v>3504</v>
      </c>
      <c r="I3167" s="142" t="s">
        <v>23</v>
      </c>
      <c r="J3167" s="142">
        <v>1</v>
      </c>
      <c r="K3167" s="142">
        <v>28</v>
      </c>
      <c r="L3167" s="227">
        <v>28</v>
      </c>
      <c r="M3167" s="227">
        <v>567069</v>
      </c>
      <c r="N3167" s="227">
        <v>29000</v>
      </c>
      <c r="O3167" s="227">
        <v>22500</v>
      </c>
      <c r="P3167" s="227">
        <v>630000</v>
      </c>
      <c r="Q3167" s="227"/>
      <c r="R3167" s="227"/>
      <c r="S3167" s="227"/>
      <c r="T3167" s="227">
        <v>30</v>
      </c>
      <c r="U3167" s="227">
        <v>619820</v>
      </c>
      <c r="V3167" s="227">
        <v>12246</v>
      </c>
      <c r="W3167" s="143">
        <v>45993</v>
      </c>
      <c r="X3167" s="143">
        <v>46031</v>
      </c>
      <c r="Y3167">
        <f t="shared" si="99"/>
        <v>630000</v>
      </c>
    </row>
    <row r="3168" spans="1:25">
      <c r="A3168" s="1" t="str">
        <f t="shared" si="98"/>
        <v>060201007324000</v>
      </c>
      <c r="B3168" s="142" t="s">
        <v>71</v>
      </c>
      <c r="C3168" s="142" t="s">
        <v>775</v>
      </c>
      <c r="D3168" s="142" t="s">
        <v>3500</v>
      </c>
      <c r="E3168" s="142" t="s">
        <v>3501</v>
      </c>
      <c r="F3168" s="142" t="s">
        <v>3505</v>
      </c>
      <c r="G3168" s="142" t="s">
        <v>3506</v>
      </c>
      <c r="H3168" s="142" t="s">
        <v>3507</v>
      </c>
      <c r="I3168" s="142" t="s">
        <v>23</v>
      </c>
      <c r="J3168" s="142">
        <v>1</v>
      </c>
      <c r="K3168" s="142">
        <v>12</v>
      </c>
      <c r="L3168" s="227"/>
      <c r="M3168" s="227"/>
      <c r="N3168" s="227">
        <v>42400</v>
      </c>
      <c r="O3168" s="227">
        <v>29000</v>
      </c>
      <c r="P3168" s="227">
        <v>348000</v>
      </c>
      <c r="Q3168" s="227"/>
      <c r="R3168" s="227"/>
      <c r="S3168" s="227"/>
      <c r="T3168" s="227"/>
      <c r="U3168" s="227"/>
      <c r="V3168" s="227"/>
      <c r="W3168" s="143">
        <v>45929</v>
      </c>
      <c r="X3168" s="143">
        <v>45929</v>
      </c>
      <c r="Y3168">
        <f t="shared" si="99"/>
        <v>348000</v>
      </c>
    </row>
    <row r="3169" spans="1:25">
      <c r="A3169" s="1" t="str">
        <f t="shared" si="98"/>
        <v>060201008681000</v>
      </c>
      <c r="B3169" s="142" t="s">
        <v>71</v>
      </c>
      <c r="C3169" s="142" t="s">
        <v>775</v>
      </c>
      <c r="D3169" s="142" t="s">
        <v>3500</v>
      </c>
      <c r="E3169" s="142" t="s">
        <v>3501</v>
      </c>
      <c r="F3169" s="142" t="s">
        <v>3508</v>
      </c>
      <c r="G3169" s="142" t="s">
        <v>3509</v>
      </c>
      <c r="H3169" s="142" t="s">
        <v>3510</v>
      </c>
      <c r="I3169" s="142" t="s">
        <v>21</v>
      </c>
      <c r="J3169" s="142">
        <v>1</v>
      </c>
      <c r="K3169" s="142">
        <v>100</v>
      </c>
      <c r="L3169" s="227">
        <v>46</v>
      </c>
      <c r="M3169" s="227">
        <v>805000</v>
      </c>
      <c r="N3169" s="227">
        <v>24400</v>
      </c>
      <c r="O3169" s="227">
        <v>19900</v>
      </c>
      <c r="P3169" s="227">
        <v>1990000</v>
      </c>
      <c r="Q3169" s="227"/>
      <c r="R3169" s="227"/>
      <c r="S3169" s="227"/>
      <c r="T3169" s="227">
        <v>68</v>
      </c>
      <c r="U3169" s="227">
        <v>1211802</v>
      </c>
      <c r="V3169" s="227">
        <v>21802</v>
      </c>
      <c r="W3169" s="143">
        <v>45993</v>
      </c>
      <c r="X3169" s="143">
        <v>46035</v>
      </c>
      <c r="Y3169">
        <f t="shared" si="99"/>
        <v>1990000</v>
      </c>
    </row>
    <row r="3170" spans="1:25">
      <c r="A3170" s="1" t="str">
        <f t="shared" si="98"/>
        <v>060201012362000</v>
      </c>
      <c r="B3170" s="142" t="s">
        <v>71</v>
      </c>
      <c r="C3170" s="142" t="s">
        <v>775</v>
      </c>
      <c r="D3170" s="142" t="s">
        <v>3511</v>
      </c>
      <c r="E3170" s="142" t="s">
        <v>3512</v>
      </c>
      <c r="F3170" s="142" t="s">
        <v>3513</v>
      </c>
      <c r="G3170" s="142" t="s">
        <v>3514</v>
      </c>
      <c r="H3170" s="142" t="s">
        <v>3515</v>
      </c>
      <c r="I3170" s="142" t="s">
        <v>21</v>
      </c>
      <c r="J3170" s="142">
        <v>1</v>
      </c>
      <c r="K3170" s="142">
        <v>12</v>
      </c>
      <c r="L3170" s="227">
        <v>111</v>
      </c>
      <c r="M3170" s="227">
        <v>4344464</v>
      </c>
      <c r="N3170" s="227">
        <v>52900</v>
      </c>
      <c r="O3170" s="227">
        <v>41900</v>
      </c>
      <c r="P3170" s="227">
        <v>502800</v>
      </c>
      <c r="Q3170" s="227"/>
      <c r="R3170" s="227"/>
      <c r="S3170" s="227"/>
      <c r="T3170" s="227">
        <v>56</v>
      </c>
      <c r="U3170" s="227">
        <v>2162523</v>
      </c>
      <c r="V3170" s="227">
        <v>-29279</v>
      </c>
      <c r="W3170" s="143">
        <v>46031</v>
      </c>
      <c r="X3170" s="143">
        <v>46035</v>
      </c>
      <c r="Y3170">
        <f t="shared" si="99"/>
        <v>502800</v>
      </c>
    </row>
    <row r="3171" spans="1:25">
      <c r="A3171" s="1" t="str">
        <f t="shared" si="98"/>
        <v>060201012363000</v>
      </c>
      <c r="B3171" s="142" t="s">
        <v>71</v>
      </c>
      <c r="C3171" s="142" t="s">
        <v>775</v>
      </c>
      <c r="D3171" s="142" t="s">
        <v>3511</v>
      </c>
      <c r="E3171" s="142" t="s">
        <v>3512</v>
      </c>
      <c r="F3171" s="142" t="s">
        <v>3516</v>
      </c>
      <c r="G3171" s="142" t="s">
        <v>3517</v>
      </c>
      <c r="H3171" s="142" t="s">
        <v>3518</v>
      </c>
      <c r="I3171" s="142" t="s">
        <v>21</v>
      </c>
      <c r="J3171" s="142">
        <v>1</v>
      </c>
      <c r="K3171" s="142">
        <v>12</v>
      </c>
      <c r="L3171" s="227">
        <v>97</v>
      </c>
      <c r="M3171" s="227">
        <v>3796277</v>
      </c>
      <c r="N3171" s="227">
        <v>50900</v>
      </c>
      <c r="O3171" s="227">
        <v>41900</v>
      </c>
      <c r="P3171" s="227">
        <v>502800</v>
      </c>
      <c r="Q3171" s="227"/>
      <c r="R3171" s="227"/>
      <c r="S3171" s="227"/>
      <c r="T3171" s="227">
        <v>70</v>
      </c>
      <c r="U3171" s="227">
        <v>2700000</v>
      </c>
      <c r="V3171" s="227">
        <v>-39581</v>
      </c>
      <c r="W3171" s="143">
        <v>46031</v>
      </c>
      <c r="X3171" s="143">
        <v>46035</v>
      </c>
      <c r="Y3171">
        <f t="shared" si="99"/>
        <v>502800</v>
      </c>
    </row>
    <row r="3172" spans="1:25">
      <c r="A3172" s="1" t="str">
        <f t="shared" si="98"/>
        <v>060201012844000</v>
      </c>
      <c r="B3172" s="142" t="s">
        <v>71</v>
      </c>
      <c r="C3172" s="142" t="s">
        <v>775</v>
      </c>
      <c r="D3172" s="142" t="s">
        <v>3511</v>
      </c>
      <c r="E3172" s="142" t="s">
        <v>3512</v>
      </c>
      <c r="F3172" s="142" t="s">
        <v>3519</v>
      </c>
      <c r="G3172" s="142" t="s">
        <v>3520</v>
      </c>
      <c r="H3172" s="142" t="s">
        <v>3521</v>
      </c>
      <c r="I3172" s="142" t="s">
        <v>21</v>
      </c>
      <c r="J3172" s="142">
        <v>1</v>
      </c>
      <c r="K3172" s="142">
        <v>10</v>
      </c>
      <c r="L3172" s="227">
        <v>83</v>
      </c>
      <c r="M3172" s="227">
        <v>1419998</v>
      </c>
      <c r="N3172" s="227">
        <v>22500</v>
      </c>
      <c r="O3172" s="227">
        <v>22500</v>
      </c>
      <c r="P3172" s="227">
        <v>225000</v>
      </c>
      <c r="Q3172" s="227"/>
      <c r="R3172" s="227"/>
      <c r="S3172" s="227"/>
      <c r="T3172" s="227">
        <v>165</v>
      </c>
      <c r="U3172" s="227">
        <v>3344595</v>
      </c>
      <c r="V3172" s="227">
        <v>521708</v>
      </c>
      <c r="W3172" s="143">
        <v>46031</v>
      </c>
      <c r="X3172" s="143">
        <v>46035</v>
      </c>
      <c r="Y3172">
        <f t="shared" si="99"/>
        <v>225000</v>
      </c>
    </row>
    <row r="3173" spans="1:25">
      <c r="A3173" s="1" t="str">
        <f t="shared" si="98"/>
        <v>060201015940000</v>
      </c>
      <c r="B3173" s="142" t="s">
        <v>71</v>
      </c>
      <c r="C3173" s="142" t="s">
        <v>775</v>
      </c>
      <c r="D3173" s="142" t="s">
        <v>3497</v>
      </c>
      <c r="E3173" s="142" t="s">
        <v>24</v>
      </c>
      <c r="F3173" s="142" t="s">
        <v>160</v>
      </c>
      <c r="G3173" s="142" t="s">
        <v>161</v>
      </c>
      <c r="H3173" s="142" t="s">
        <v>3522</v>
      </c>
      <c r="I3173" s="142" t="s">
        <v>21</v>
      </c>
      <c r="J3173" s="142">
        <v>1</v>
      </c>
      <c r="K3173" s="142">
        <v>10</v>
      </c>
      <c r="L3173" s="227">
        <v>345</v>
      </c>
      <c r="M3173" s="227">
        <v>8134817</v>
      </c>
      <c r="N3173" s="227">
        <v>28000</v>
      </c>
      <c r="O3173" s="227">
        <v>26700</v>
      </c>
      <c r="P3173" s="227">
        <v>267000</v>
      </c>
      <c r="Q3173" s="227">
        <v>10</v>
      </c>
      <c r="R3173" s="227">
        <v>100</v>
      </c>
      <c r="S3173" s="227">
        <v>266000</v>
      </c>
      <c r="T3173" s="227">
        <v>2415</v>
      </c>
      <c r="U3173" s="227">
        <v>57551495</v>
      </c>
      <c r="V3173" s="227">
        <v>607777</v>
      </c>
      <c r="W3173" s="143">
        <v>46027</v>
      </c>
      <c r="X3173" s="143">
        <v>46035</v>
      </c>
      <c r="Y3173">
        <f t="shared" si="99"/>
        <v>266000</v>
      </c>
    </row>
    <row r="3174" spans="1:25">
      <c r="A3174" s="1" t="str">
        <f t="shared" si="98"/>
        <v>060201016172000</v>
      </c>
      <c r="B3174" s="142" t="s">
        <v>71</v>
      </c>
      <c r="C3174" s="142" t="s">
        <v>775</v>
      </c>
      <c r="D3174" s="142" t="s">
        <v>3523</v>
      </c>
      <c r="E3174" s="142" t="s">
        <v>20</v>
      </c>
      <c r="F3174" s="142" t="s">
        <v>166</v>
      </c>
      <c r="G3174" s="142" t="s">
        <v>167</v>
      </c>
      <c r="H3174" s="142" t="s">
        <v>168</v>
      </c>
      <c r="I3174" s="142" t="s">
        <v>21</v>
      </c>
      <c r="J3174" s="142">
        <v>1</v>
      </c>
      <c r="K3174" s="142">
        <v>12</v>
      </c>
      <c r="L3174" s="227">
        <v>14</v>
      </c>
      <c r="M3174" s="227">
        <v>259994</v>
      </c>
      <c r="N3174" s="227">
        <v>23500</v>
      </c>
      <c r="O3174" s="227">
        <v>23500</v>
      </c>
      <c r="P3174" s="227">
        <v>282000</v>
      </c>
      <c r="Q3174" s="227">
        <v>12</v>
      </c>
      <c r="R3174" s="227">
        <v>600</v>
      </c>
      <c r="S3174" s="227">
        <v>274800</v>
      </c>
      <c r="T3174" s="227">
        <v>113</v>
      </c>
      <c r="U3174" s="227">
        <v>2353964</v>
      </c>
      <c r="V3174" s="227">
        <v>255441</v>
      </c>
      <c r="W3174" s="143">
        <v>46006</v>
      </c>
      <c r="X3174" s="143">
        <v>46035</v>
      </c>
      <c r="Y3174">
        <f t="shared" si="99"/>
        <v>274800</v>
      </c>
    </row>
    <row r="3175" spans="1:25">
      <c r="A3175" s="1" t="str">
        <f t="shared" si="98"/>
        <v>060201016682000</v>
      </c>
      <c r="B3175" s="142" t="s">
        <v>71</v>
      </c>
      <c r="C3175" s="142" t="s">
        <v>775</v>
      </c>
      <c r="D3175" s="142" t="s">
        <v>3511</v>
      </c>
      <c r="E3175" s="142" t="s">
        <v>3512</v>
      </c>
      <c r="F3175" s="142" t="s">
        <v>3524</v>
      </c>
      <c r="G3175" s="142" t="s">
        <v>3525</v>
      </c>
      <c r="H3175" s="142" t="s">
        <v>3526</v>
      </c>
      <c r="I3175" s="142" t="s">
        <v>21</v>
      </c>
      <c r="J3175" s="142">
        <v>1</v>
      </c>
      <c r="K3175" s="142">
        <v>10</v>
      </c>
      <c r="L3175" s="227">
        <v>9</v>
      </c>
      <c r="M3175" s="227">
        <v>206001</v>
      </c>
      <c r="N3175" s="227">
        <v>33900</v>
      </c>
      <c r="O3175" s="227">
        <v>33900</v>
      </c>
      <c r="P3175" s="227">
        <v>339000</v>
      </c>
      <c r="Q3175" s="227"/>
      <c r="R3175" s="227"/>
      <c r="S3175" s="227"/>
      <c r="T3175" s="227">
        <v>108</v>
      </c>
      <c r="U3175" s="227">
        <v>3181261</v>
      </c>
      <c r="V3175" s="227">
        <v>709249</v>
      </c>
      <c r="W3175" s="143">
        <v>46035</v>
      </c>
      <c r="X3175" s="143">
        <v>46035</v>
      </c>
      <c r="Y3175">
        <f t="shared" si="99"/>
        <v>339000</v>
      </c>
    </row>
    <row r="3176" spans="1:25">
      <c r="A3176" s="1" t="str">
        <f t="shared" si="98"/>
        <v>060201017239000</v>
      </c>
      <c r="B3176" s="142" t="s">
        <v>71</v>
      </c>
      <c r="C3176" s="142" t="s">
        <v>775</v>
      </c>
      <c r="D3176" s="142" t="s">
        <v>3527</v>
      </c>
      <c r="E3176" s="142" t="s">
        <v>22</v>
      </c>
      <c r="F3176" s="142" t="s">
        <v>615</v>
      </c>
      <c r="G3176" s="142" t="s">
        <v>616</v>
      </c>
      <c r="H3176" s="142" t="s">
        <v>617</v>
      </c>
      <c r="I3176" s="142" t="s">
        <v>23</v>
      </c>
      <c r="J3176" s="142">
        <v>1</v>
      </c>
      <c r="K3176" s="142">
        <v>12</v>
      </c>
      <c r="L3176" s="227">
        <v>1582</v>
      </c>
      <c r="M3176" s="227">
        <v>18379777</v>
      </c>
      <c r="N3176" s="227">
        <v>14100</v>
      </c>
      <c r="O3176" s="227">
        <v>13200</v>
      </c>
      <c r="P3176" s="227">
        <v>158400</v>
      </c>
      <c r="Q3176" s="227">
        <v>12</v>
      </c>
      <c r="R3176" s="227">
        <v>700</v>
      </c>
      <c r="S3176" s="227">
        <v>150000</v>
      </c>
      <c r="T3176" s="227">
        <v>682</v>
      </c>
      <c r="U3176" s="227">
        <v>7796576</v>
      </c>
      <c r="V3176" s="227">
        <v>-126944</v>
      </c>
      <c r="W3176" s="143">
        <v>45932</v>
      </c>
      <c r="X3176" s="143">
        <v>46035</v>
      </c>
      <c r="Y3176">
        <f t="shared" si="99"/>
        <v>150000</v>
      </c>
    </row>
    <row r="3177" spans="1:25">
      <c r="A3177" s="1" t="str">
        <f t="shared" si="98"/>
        <v>060201017616000</v>
      </c>
      <c r="B3177" s="142" t="s">
        <v>71</v>
      </c>
      <c r="C3177" s="142" t="s">
        <v>775</v>
      </c>
      <c r="D3177" s="142" t="s">
        <v>3528</v>
      </c>
      <c r="E3177" s="142" t="s">
        <v>27</v>
      </c>
      <c r="F3177" s="142" t="s">
        <v>172</v>
      </c>
      <c r="G3177" s="142" t="s">
        <v>173</v>
      </c>
      <c r="H3177" s="142" t="s">
        <v>174</v>
      </c>
      <c r="I3177" s="142" t="s">
        <v>21</v>
      </c>
      <c r="J3177" s="142">
        <v>1</v>
      </c>
      <c r="K3177" s="142">
        <v>24</v>
      </c>
      <c r="L3177" s="227">
        <v>23878</v>
      </c>
      <c r="M3177" s="227">
        <v>63907790</v>
      </c>
      <c r="N3177" s="227">
        <v>3700</v>
      </c>
      <c r="O3177" s="227">
        <v>3700</v>
      </c>
      <c r="P3177" s="227">
        <v>88800</v>
      </c>
      <c r="Q3177" s="227">
        <v>24</v>
      </c>
      <c r="R3177" s="227">
        <v>884</v>
      </c>
      <c r="S3177" s="227">
        <v>67584</v>
      </c>
      <c r="T3177" s="227">
        <v>29933</v>
      </c>
      <c r="U3177" s="227">
        <v>68104810</v>
      </c>
      <c r="V3177" s="227">
        <v>-12008762</v>
      </c>
      <c r="W3177" s="143">
        <v>46034</v>
      </c>
      <c r="X3177" s="143">
        <v>46034</v>
      </c>
      <c r="Y3177">
        <f t="shared" si="99"/>
        <v>67584</v>
      </c>
    </row>
    <row r="3178" spans="1:25">
      <c r="A3178" s="1" t="str">
        <f t="shared" si="98"/>
        <v>060201017999000</v>
      </c>
      <c r="B3178" s="142" t="s">
        <v>71</v>
      </c>
      <c r="C3178" s="142" t="s">
        <v>775</v>
      </c>
      <c r="D3178" s="142" t="s">
        <v>3500</v>
      </c>
      <c r="E3178" s="142" t="s">
        <v>3501</v>
      </c>
      <c r="F3178" s="142" t="s">
        <v>3529</v>
      </c>
      <c r="G3178" s="142" t="s">
        <v>3530</v>
      </c>
      <c r="H3178" s="142" t="s">
        <v>3531</v>
      </c>
      <c r="I3178" s="142" t="s">
        <v>21</v>
      </c>
      <c r="J3178" s="142">
        <v>1</v>
      </c>
      <c r="K3178" s="142">
        <v>12</v>
      </c>
      <c r="L3178" s="227">
        <v>0</v>
      </c>
      <c r="M3178" s="227">
        <v>0</v>
      </c>
      <c r="N3178" s="227">
        <v>14900</v>
      </c>
      <c r="O3178" s="227">
        <v>14900</v>
      </c>
      <c r="P3178" s="227">
        <v>178800</v>
      </c>
      <c r="Q3178" s="227"/>
      <c r="R3178" s="227"/>
      <c r="S3178" s="227"/>
      <c r="T3178" s="227">
        <v>0</v>
      </c>
      <c r="U3178" s="227">
        <v>0</v>
      </c>
      <c r="V3178" s="227">
        <v>0</v>
      </c>
      <c r="W3178" s="143">
        <v>45868</v>
      </c>
      <c r="X3178" s="143">
        <v>45936</v>
      </c>
      <c r="Y3178">
        <f t="shared" si="99"/>
        <v>178800</v>
      </c>
    </row>
    <row r="3179" spans="1:25">
      <c r="A3179" s="1" t="str">
        <f t="shared" si="98"/>
        <v>060201019715000</v>
      </c>
      <c r="B3179" s="142" t="s">
        <v>71</v>
      </c>
      <c r="C3179" s="142" t="s">
        <v>775</v>
      </c>
      <c r="D3179" s="142" t="s">
        <v>3495</v>
      </c>
      <c r="E3179" s="142" t="s">
        <v>3496</v>
      </c>
      <c r="F3179" s="142" t="s">
        <v>448</v>
      </c>
      <c r="G3179" s="142" t="s">
        <v>449</v>
      </c>
      <c r="H3179" s="142" t="s">
        <v>3532</v>
      </c>
      <c r="I3179" s="142" t="s">
        <v>21</v>
      </c>
      <c r="J3179" s="142">
        <v>1</v>
      </c>
      <c r="K3179" s="142">
        <v>25</v>
      </c>
      <c r="L3179" s="227"/>
      <c r="M3179" s="227"/>
      <c r="N3179" s="227">
        <v>64700</v>
      </c>
      <c r="O3179" s="227">
        <v>64700</v>
      </c>
      <c r="P3179" s="227">
        <v>1617500</v>
      </c>
      <c r="Q3179" s="227"/>
      <c r="R3179" s="227"/>
      <c r="S3179" s="227"/>
      <c r="T3179" s="227"/>
      <c r="U3179" s="227"/>
      <c r="V3179" s="227"/>
      <c r="W3179" s="143"/>
      <c r="X3179" s="143"/>
      <c r="Y3179">
        <f t="shared" si="99"/>
        <v>1617500</v>
      </c>
    </row>
    <row r="3180" spans="1:25">
      <c r="A3180" s="1" t="str">
        <f t="shared" si="98"/>
        <v>060201019929000</v>
      </c>
      <c r="B3180" s="142" t="s">
        <v>71</v>
      </c>
      <c r="C3180" s="142" t="s">
        <v>775</v>
      </c>
      <c r="D3180" s="142" t="s">
        <v>3497</v>
      </c>
      <c r="E3180" s="142" t="s">
        <v>24</v>
      </c>
      <c r="F3180" s="142" t="s">
        <v>178</v>
      </c>
      <c r="G3180" s="142" t="s">
        <v>3533</v>
      </c>
      <c r="H3180" s="142" t="s">
        <v>179</v>
      </c>
      <c r="I3180" s="142" t="s">
        <v>21</v>
      </c>
      <c r="J3180" s="142">
        <v>1</v>
      </c>
      <c r="K3180" s="142">
        <v>1</v>
      </c>
      <c r="L3180" s="227">
        <v>393</v>
      </c>
      <c r="M3180" s="227">
        <v>28464474</v>
      </c>
      <c r="N3180" s="227">
        <v>90000</v>
      </c>
      <c r="O3180" s="227">
        <v>90000</v>
      </c>
      <c r="P3180" s="227">
        <v>90000</v>
      </c>
      <c r="Q3180" s="227">
        <v>5</v>
      </c>
      <c r="R3180" s="227">
        <v>50</v>
      </c>
      <c r="S3180" s="227">
        <v>89950</v>
      </c>
      <c r="T3180" s="227">
        <v>148</v>
      </c>
      <c r="U3180" s="227">
        <v>11996937</v>
      </c>
      <c r="V3180" s="227">
        <v>1277491</v>
      </c>
      <c r="W3180" s="143">
        <v>46027</v>
      </c>
      <c r="X3180" s="143">
        <v>46035</v>
      </c>
      <c r="Y3180">
        <f t="shared" si="99"/>
        <v>89950</v>
      </c>
    </row>
    <row r="3181" spans="1:25">
      <c r="A3181" s="1" t="str">
        <f t="shared" si="98"/>
        <v>060201020238000</v>
      </c>
      <c r="B3181" s="142" t="s">
        <v>71</v>
      </c>
      <c r="C3181" s="142" t="s">
        <v>775</v>
      </c>
      <c r="D3181" s="142" t="s">
        <v>3534</v>
      </c>
      <c r="E3181" s="142" t="s">
        <v>2492</v>
      </c>
      <c r="F3181" s="142" t="s">
        <v>95</v>
      </c>
      <c r="G3181" s="142" t="s">
        <v>2733</v>
      </c>
      <c r="H3181" s="142" t="s">
        <v>2734</v>
      </c>
      <c r="I3181" s="142" t="s">
        <v>21</v>
      </c>
      <c r="J3181" s="142">
        <v>1</v>
      </c>
      <c r="K3181" s="142">
        <v>6</v>
      </c>
      <c r="L3181" s="227">
        <v>764</v>
      </c>
      <c r="M3181" s="227">
        <v>14750652</v>
      </c>
      <c r="N3181" s="227">
        <v>25300</v>
      </c>
      <c r="O3181" s="227">
        <v>25300</v>
      </c>
      <c r="P3181" s="227">
        <v>151800</v>
      </c>
      <c r="Q3181" s="227"/>
      <c r="R3181" s="227"/>
      <c r="S3181" s="227"/>
      <c r="T3181" s="227">
        <v>634</v>
      </c>
      <c r="U3181" s="227">
        <v>10257658</v>
      </c>
      <c r="V3181" s="227">
        <v>-1983067</v>
      </c>
      <c r="W3181" s="143">
        <v>46014</v>
      </c>
      <c r="X3181" s="143">
        <v>46035</v>
      </c>
      <c r="Y3181">
        <f t="shared" si="99"/>
        <v>151800</v>
      </c>
    </row>
    <row r="3182" spans="1:25">
      <c r="A3182" s="1" t="str">
        <f t="shared" si="98"/>
        <v>060201023234000</v>
      </c>
      <c r="B3182" s="142" t="s">
        <v>71</v>
      </c>
      <c r="C3182" s="142" t="s">
        <v>775</v>
      </c>
      <c r="D3182" s="142" t="s">
        <v>3497</v>
      </c>
      <c r="E3182" s="142" t="s">
        <v>24</v>
      </c>
      <c r="F3182" s="142" t="s">
        <v>182</v>
      </c>
      <c r="G3182" s="142" t="s">
        <v>183</v>
      </c>
      <c r="H3182" s="142" t="s">
        <v>184</v>
      </c>
      <c r="I3182" s="142" t="s">
        <v>21</v>
      </c>
      <c r="J3182" s="142">
        <v>1</v>
      </c>
      <c r="K3182" s="142">
        <v>1</v>
      </c>
      <c r="L3182" s="227">
        <v>0</v>
      </c>
      <c r="M3182" s="227">
        <v>0</v>
      </c>
      <c r="N3182" s="227">
        <v>105000</v>
      </c>
      <c r="O3182" s="227">
        <v>105000</v>
      </c>
      <c r="P3182" s="227">
        <v>105000</v>
      </c>
      <c r="Q3182" s="227"/>
      <c r="R3182" s="227"/>
      <c r="S3182" s="227"/>
      <c r="T3182" s="227">
        <v>46</v>
      </c>
      <c r="U3182" s="227">
        <v>4252252</v>
      </c>
      <c r="V3182" s="227">
        <v>186710</v>
      </c>
      <c r="W3182" s="143">
        <v>46035</v>
      </c>
      <c r="X3182" s="143">
        <v>46035</v>
      </c>
      <c r="Y3182">
        <f t="shared" si="99"/>
        <v>105000</v>
      </c>
    </row>
    <row r="3183" spans="1:25">
      <c r="A3183" s="1" t="str">
        <f t="shared" si="98"/>
        <v>060201025539000</v>
      </c>
      <c r="B3183" s="142" t="s">
        <v>71</v>
      </c>
      <c r="C3183" s="142" t="s">
        <v>775</v>
      </c>
      <c r="D3183" s="142" t="s">
        <v>3528</v>
      </c>
      <c r="E3183" s="142" t="s">
        <v>27</v>
      </c>
      <c r="F3183" s="142" t="s">
        <v>188</v>
      </c>
      <c r="G3183" s="142" t="s">
        <v>189</v>
      </c>
      <c r="H3183" s="142" t="s">
        <v>190</v>
      </c>
      <c r="I3183" s="142" t="s">
        <v>21</v>
      </c>
      <c r="J3183" s="142">
        <v>1</v>
      </c>
      <c r="K3183" s="142">
        <v>1</v>
      </c>
      <c r="L3183" s="227">
        <v>8</v>
      </c>
      <c r="M3183" s="227">
        <v>140541</v>
      </c>
      <c r="N3183" s="227">
        <v>23000</v>
      </c>
      <c r="O3183" s="227">
        <v>23000</v>
      </c>
      <c r="P3183" s="227">
        <v>23000</v>
      </c>
      <c r="Q3183" s="227"/>
      <c r="R3183" s="227"/>
      <c r="S3183" s="227"/>
      <c r="T3183" s="227">
        <v>0</v>
      </c>
      <c r="U3183" s="227">
        <v>0</v>
      </c>
      <c r="V3183" s="227">
        <v>0</v>
      </c>
      <c r="W3183" s="143">
        <v>46020</v>
      </c>
      <c r="X3183" s="143">
        <v>46016</v>
      </c>
      <c r="Y3183">
        <f t="shared" si="99"/>
        <v>23000</v>
      </c>
    </row>
    <row r="3184" spans="1:25">
      <c r="A3184" s="1" t="str">
        <f t="shared" si="98"/>
        <v>060201028146000</v>
      </c>
      <c r="B3184" s="142" t="s">
        <v>71</v>
      </c>
      <c r="C3184" s="142" t="s">
        <v>775</v>
      </c>
      <c r="D3184" s="142" t="s">
        <v>3527</v>
      </c>
      <c r="E3184" s="142" t="s">
        <v>22</v>
      </c>
      <c r="F3184" s="142" t="s">
        <v>621</v>
      </c>
      <c r="G3184" s="142" t="s">
        <v>622</v>
      </c>
      <c r="H3184" s="142" t="s">
        <v>623</v>
      </c>
      <c r="I3184" s="142" t="s">
        <v>26</v>
      </c>
      <c r="J3184" s="142">
        <v>1</v>
      </c>
      <c r="K3184" s="142">
        <v>10</v>
      </c>
      <c r="L3184" s="227"/>
      <c r="M3184" s="227"/>
      <c r="N3184" s="227">
        <v>10000</v>
      </c>
      <c r="O3184" s="227">
        <v>10000</v>
      </c>
      <c r="P3184" s="227">
        <v>100000</v>
      </c>
      <c r="Q3184" s="227"/>
      <c r="R3184" s="227"/>
      <c r="S3184" s="227"/>
      <c r="T3184" s="227"/>
      <c r="U3184" s="227"/>
      <c r="V3184" s="227"/>
      <c r="W3184" s="143"/>
      <c r="X3184" s="143"/>
      <c r="Y3184">
        <f t="shared" si="99"/>
        <v>100000</v>
      </c>
    </row>
    <row r="3185" spans="1:25">
      <c r="A3185" s="1" t="str">
        <f t="shared" si="98"/>
        <v>060201028667000</v>
      </c>
      <c r="B3185" s="142" t="s">
        <v>71</v>
      </c>
      <c r="C3185" s="142" t="s">
        <v>775</v>
      </c>
      <c r="D3185" s="142" t="s">
        <v>3494</v>
      </c>
      <c r="E3185" s="142" t="s">
        <v>2486</v>
      </c>
      <c r="F3185" s="142" t="s">
        <v>65</v>
      </c>
      <c r="G3185" s="142" t="s">
        <v>2636</v>
      </c>
      <c r="H3185" s="142" t="s">
        <v>2637</v>
      </c>
      <c r="I3185" s="142" t="s">
        <v>21</v>
      </c>
      <c r="J3185" s="142">
        <v>1</v>
      </c>
      <c r="K3185" s="142">
        <v>12</v>
      </c>
      <c r="L3185" s="227">
        <v>22</v>
      </c>
      <c r="M3185" s="227">
        <v>382389</v>
      </c>
      <c r="N3185" s="227">
        <v>20700</v>
      </c>
      <c r="O3185" s="227">
        <v>20700</v>
      </c>
      <c r="P3185" s="227">
        <v>248400</v>
      </c>
      <c r="Q3185" s="227"/>
      <c r="R3185" s="227"/>
      <c r="S3185" s="227"/>
      <c r="T3185" s="227">
        <v>2</v>
      </c>
      <c r="U3185" s="227">
        <v>37297</v>
      </c>
      <c r="V3185" s="227">
        <v>2534</v>
      </c>
      <c r="W3185" s="143">
        <v>46030</v>
      </c>
      <c r="X3185" s="143">
        <v>46034</v>
      </c>
      <c r="Y3185">
        <f t="shared" si="99"/>
        <v>248400</v>
      </c>
    </row>
    <row r="3186" spans="1:25">
      <c r="A3186" s="1" t="str">
        <f t="shared" si="98"/>
        <v>060201028702000</v>
      </c>
      <c r="B3186" s="142" t="s">
        <v>71</v>
      </c>
      <c r="C3186" s="142" t="s">
        <v>775</v>
      </c>
      <c r="D3186" s="142" t="s">
        <v>3534</v>
      </c>
      <c r="E3186" s="142" t="s">
        <v>2492</v>
      </c>
      <c r="F3186" s="142" t="s">
        <v>40</v>
      </c>
      <c r="G3186" s="142" t="s">
        <v>2493</v>
      </c>
      <c r="H3186" s="142" t="s">
        <v>2494</v>
      </c>
      <c r="I3186" s="142" t="s">
        <v>21</v>
      </c>
      <c r="J3186" s="142">
        <v>1</v>
      </c>
      <c r="K3186" s="142">
        <v>12</v>
      </c>
      <c r="L3186" s="227">
        <v>74</v>
      </c>
      <c r="M3186" s="227">
        <v>1333335</v>
      </c>
      <c r="N3186" s="227">
        <v>21200</v>
      </c>
      <c r="O3186" s="227">
        <v>18500</v>
      </c>
      <c r="P3186" s="227">
        <v>222000</v>
      </c>
      <c r="Q3186" s="227">
        <v>12</v>
      </c>
      <c r="R3186" s="227">
        <v>2625</v>
      </c>
      <c r="S3186" s="227">
        <v>190500</v>
      </c>
      <c r="T3186" s="227">
        <v>5</v>
      </c>
      <c r="U3186" s="227">
        <v>95495</v>
      </c>
      <c r="V3186" s="227">
        <v>5405</v>
      </c>
      <c r="W3186" s="143">
        <v>45811</v>
      </c>
      <c r="X3186" s="143">
        <v>46030</v>
      </c>
      <c r="Y3186">
        <f t="shared" si="99"/>
        <v>190500</v>
      </c>
    </row>
    <row r="3187" spans="1:25">
      <c r="A3187" s="1" t="str">
        <f t="shared" si="98"/>
        <v>060201030417000</v>
      </c>
      <c r="B3187" s="142" t="s">
        <v>71</v>
      </c>
      <c r="C3187" s="142" t="s">
        <v>775</v>
      </c>
      <c r="D3187" s="142" t="s">
        <v>3523</v>
      </c>
      <c r="E3187" s="142" t="s">
        <v>20</v>
      </c>
      <c r="F3187" s="142" t="s">
        <v>453</v>
      </c>
      <c r="G3187" s="142" t="s">
        <v>454</v>
      </c>
      <c r="H3187" s="142" t="s">
        <v>3535</v>
      </c>
      <c r="I3187" s="142" t="s">
        <v>21</v>
      </c>
      <c r="J3187" s="142">
        <v>1</v>
      </c>
      <c r="K3187" s="142">
        <v>24</v>
      </c>
      <c r="L3187" s="227">
        <v>1428</v>
      </c>
      <c r="M3187" s="227">
        <v>5533856</v>
      </c>
      <c r="N3187" s="227">
        <v>4925</v>
      </c>
      <c r="O3187" s="227">
        <v>4925</v>
      </c>
      <c r="P3187" s="227">
        <v>118200</v>
      </c>
      <c r="Q3187" s="227">
        <v>24</v>
      </c>
      <c r="R3187" s="227">
        <v>450</v>
      </c>
      <c r="S3187" s="227">
        <v>107400</v>
      </c>
      <c r="T3187" s="227">
        <v>200</v>
      </c>
      <c r="U3187" s="227">
        <v>833063</v>
      </c>
      <c r="V3187" s="227">
        <v>58013</v>
      </c>
      <c r="W3187" s="143">
        <v>46013</v>
      </c>
      <c r="X3187" s="143">
        <v>46035</v>
      </c>
      <c r="Y3187">
        <f t="shared" si="99"/>
        <v>107400</v>
      </c>
    </row>
    <row r="3188" spans="1:25">
      <c r="A3188" s="1" t="str">
        <f t="shared" si="98"/>
        <v>060201030532000</v>
      </c>
      <c r="B3188" s="142" t="s">
        <v>71</v>
      </c>
      <c r="C3188" s="142" t="s">
        <v>775</v>
      </c>
      <c r="D3188" s="142" t="s">
        <v>3500</v>
      </c>
      <c r="E3188" s="142" t="s">
        <v>3501</v>
      </c>
      <c r="F3188" s="142" t="s">
        <v>3536</v>
      </c>
      <c r="G3188" s="142" t="s">
        <v>3537</v>
      </c>
      <c r="H3188" s="142" t="s">
        <v>3538</v>
      </c>
      <c r="I3188" s="142" t="s">
        <v>21</v>
      </c>
      <c r="J3188" s="142">
        <v>1</v>
      </c>
      <c r="K3188" s="142">
        <v>12</v>
      </c>
      <c r="L3188" s="227">
        <v>105</v>
      </c>
      <c r="M3188" s="227">
        <v>3035350</v>
      </c>
      <c r="N3188" s="227">
        <v>42500</v>
      </c>
      <c r="O3188" s="227">
        <v>42500</v>
      </c>
      <c r="P3188" s="227">
        <v>510000</v>
      </c>
      <c r="Q3188" s="227"/>
      <c r="R3188" s="227"/>
      <c r="S3188" s="227"/>
      <c r="T3188" s="227">
        <v>27</v>
      </c>
      <c r="U3188" s="227">
        <v>1033784</v>
      </c>
      <c r="V3188" s="227">
        <v>253265</v>
      </c>
      <c r="W3188" s="143">
        <v>46006</v>
      </c>
      <c r="X3188" s="143">
        <v>46035</v>
      </c>
      <c r="Y3188">
        <f t="shared" si="99"/>
        <v>510000</v>
      </c>
    </row>
    <row r="3189" spans="1:25">
      <c r="A3189" s="1" t="str">
        <f t="shared" si="98"/>
        <v>060201032759000</v>
      </c>
      <c r="B3189" s="142" t="s">
        <v>71</v>
      </c>
      <c r="C3189" s="142" t="s">
        <v>775</v>
      </c>
      <c r="D3189" s="142" t="s">
        <v>3523</v>
      </c>
      <c r="E3189" s="142" t="s">
        <v>20</v>
      </c>
      <c r="F3189" s="142" t="s">
        <v>194</v>
      </c>
      <c r="G3189" s="142" t="s">
        <v>195</v>
      </c>
      <c r="H3189" s="142" t="s">
        <v>3539</v>
      </c>
      <c r="I3189" s="142" t="s">
        <v>21</v>
      </c>
      <c r="J3189" s="142">
        <v>1</v>
      </c>
      <c r="K3189" s="142">
        <v>8</v>
      </c>
      <c r="L3189" s="227">
        <v>0</v>
      </c>
      <c r="M3189" s="227">
        <v>0</v>
      </c>
      <c r="N3189" s="227">
        <v>9100</v>
      </c>
      <c r="O3189" s="227">
        <v>9100</v>
      </c>
      <c r="P3189" s="227">
        <v>72800</v>
      </c>
      <c r="Q3189" s="227">
        <v>8</v>
      </c>
      <c r="R3189" s="227">
        <v>200</v>
      </c>
      <c r="S3189" s="227">
        <v>71200</v>
      </c>
      <c r="T3189" s="227">
        <v>0</v>
      </c>
      <c r="U3189" s="227">
        <v>0</v>
      </c>
      <c r="V3189" s="227">
        <v>0</v>
      </c>
      <c r="W3189" s="143">
        <v>46020</v>
      </c>
      <c r="X3189" s="143">
        <v>46020</v>
      </c>
      <c r="Y3189">
        <f t="shared" si="99"/>
        <v>71200</v>
      </c>
    </row>
    <row r="3190" spans="1:25">
      <c r="A3190" s="1" t="str">
        <f t="shared" si="98"/>
        <v>060201032802000</v>
      </c>
      <c r="B3190" s="142" t="s">
        <v>71</v>
      </c>
      <c r="C3190" s="142" t="s">
        <v>775</v>
      </c>
      <c r="D3190" s="142" t="s">
        <v>3523</v>
      </c>
      <c r="E3190" s="142" t="s">
        <v>20</v>
      </c>
      <c r="F3190" s="142" t="s">
        <v>904</v>
      </c>
      <c r="G3190" s="142" t="s">
        <v>905</v>
      </c>
      <c r="H3190" s="142" t="s">
        <v>3540</v>
      </c>
      <c r="I3190" s="142" t="s">
        <v>21</v>
      </c>
      <c r="J3190" s="142">
        <v>1</v>
      </c>
      <c r="K3190" s="142">
        <v>8</v>
      </c>
      <c r="L3190" s="227">
        <v>0</v>
      </c>
      <c r="M3190" s="227">
        <v>0</v>
      </c>
      <c r="N3190" s="227">
        <v>9100</v>
      </c>
      <c r="O3190" s="227">
        <v>9100</v>
      </c>
      <c r="P3190" s="227">
        <v>72800</v>
      </c>
      <c r="Q3190" s="227">
        <v>8</v>
      </c>
      <c r="R3190" s="227">
        <v>200</v>
      </c>
      <c r="S3190" s="227">
        <v>71200</v>
      </c>
      <c r="T3190" s="227">
        <v>27</v>
      </c>
      <c r="U3190" s="227">
        <v>221351</v>
      </c>
      <c r="V3190" s="227">
        <v>16294</v>
      </c>
      <c r="W3190" s="143">
        <v>46009</v>
      </c>
      <c r="X3190" s="143">
        <v>46028</v>
      </c>
      <c r="Y3190">
        <f t="shared" si="99"/>
        <v>71200</v>
      </c>
    </row>
    <row r="3191" spans="1:25">
      <c r="A3191" s="1" t="str">
        <f t="shared" si="98"/>
        <v>060201035433000</v>
      </c>
      <c r="B3191" s="142" t="s">
        <v>71</v>
      </c>
      <c r="C3191" s="142" t="s">
        <v>775</v>
      </c>
      <c r="D3191" s="142" t="s">
        <v>3497</v>
      </c>
      <c r="E3191" s="142" t="s">
        <v>24</v>
      </c>
      <c r="F3191" s="142" t="s">
        <v>200</v>
      </c>
      <c r="G3191" s="142" t="s">
        <v>201</v>
      </c>
      <c r="H3191" s="142" t="s">
        <v>202</v>
      </c>
      <c r="I3191" s="142" t="s">
        <v>21</v>
      </c>
      <c r="J3191" s="142">
        <v>1</v>
      </c>
      <c r="K3191" s="142">
        <v>20</v>
      </c>
      <c r="L3191" s="227">
        <v>1277</v>
      </c>
      <c r="M3191" s="227">
        <v>18039071</v>
      </c>
      <c r="N3191" s="227">
        <v>17000</v>
      </c>
      <c r="O3191" s="227">
        <v>16900</v>
      </c>
      <c r="P3191" s="227">
        <v>338000</v>
      </c>
      <c r="Q3191" s="227">
        <v>20</v>
      </c>
      <c r="R3191" s="227">
        <v>300</v>
      </c>
      <c r="S3191" s="227">
        <v>332000</v>
      </c>
      <c r="T3191" s="227">
        <v>125</v>
      </c>
      <c r="U3191" s="227">
        <v>1892342</v>
      </c>
      <c r="V3191" s="227">
        <v>126575</v>
      </c>
      <c r="W3191" s="143">
        <v>46034</v>
      </c>
      <c r="X3191" s="143">
        <v>46035</v>
      </c>
      <c r="Y3191">
        <f t="shared" si="99"/>
        <v>332000</v>
      </c>
    </row>
    <row r="3192" spans="1:25">
      <c r="A3192" s="1" t="str">
        <f t="shared" si="98"/>
        <v>060201035633000</v>
      </c>
      <c r="B3192" s="142" t="s">
        <v>71</v>
      </c>
      <c r="C3192" s="142" t="s">
        <v>775</v>
      </c>
      <c r="D3192" s="142" t="s">
        <v>3527</v>
      </c>
      <c r="E3192" s="142" t="s">
        <v>22</v>
      </c>
      <c r="F3192" s="142" t="s">
        <v>206</v>
      </c>
      <c r="G3192" s="142" t="s">
        <v>207</v>
      </c>
      <c r="H3192" s="142" t="s">
        <v>208</v>
      </c>
      <c r="I3192" s="142" t="s">
        <v>23</v>
      </c>
      <c r="J3192" s="142">
        <v>1</v>
      </c>
      <c r="K3192" s="142">
        <v>20</v>
      </c>
      <c r="L3192" s="227">
        <v>6962</v>
      </c>
      <c r="M3192" s="227">
        <v>44275928</v>
      </c>
      <c r="N3192" s="227">
        <v>8200</v>
      </c>
      <c r="O3192" s="227">
        <v>7500</v>
      </c>
      <c r="P3192" s="227">
        <v>150000</v>
      </c>
      <c r="Q3192" s="227">
        <v>20</v>
      </c>
      <c r="R3192" s="227">
        <v>100</v>
      </c>
      <c r="S3192" s="227">
        <v>148000</v>
      </c>
      <c r="T3192" s="227">
        <v>834</v>
      </c>
      <c r="U3192" s="227">
        <v>5385676</v>
      </c>
      <c r="V3192" s="227">
        <v>81723</v>
      </c>
      <c r="W3192" s="143">
        <v>45979</v>
      </c>
      <c r="X3192" s="143">
        <v>46035</v>
      </c>
      <c r="Y3192">
        <f t="shared" si="99"/>
        <v>148000</v>
      </c>
    </row>
    <row r="3193" spans="1:25">
      <c r="A3193" s="1" t="str">
        <f t="shared" si="98"/>
        <v>060201035634000</v>
      </c>
      <c r="B3193" s="142" t="s">
        <v>71</v>
      </c>
      <c r="C3193" s="142" t="s">
        <v>775</v>
      </c>
      <c r="D3193" s="142" t="s">
        <v>3527</v>
      </c>
      <c r="E3193" s="142" t="s">
        <v>22</v>
      </c>
      <c r="F3193" s="142" t="s">
        <v>212</v>
      </c>
      <c r="G3193" s="142" t="s">
        <v>213</v>
      </c>
      <c r="H3193" s="142" t="s">
        <v>214</v>
      </c>
      <c r="I3193" s="142" t="s">
        <v>23</v>
      </c>
      <c r="J3193" s="142">
        <v>1</v>
      </c>
      <c r="K3193" s="142">
        <v>20</v>
      </c>
      <c r="L3193" s="227">
        <v>876</v>
      </c>
      <c r="M3193" s="227">
        <v>7765413</v>
      </c>
      <c r="N3193" s="227">
        <v>11300</v>
      </c>
      <c r="O3193" s="227">
        <v>10500</v>
      </c>
      <c r="P3193" s="227">
        <v>210000</v>
      </c>
      <c r="Q3193" s="227">
        <v>20</v>
      </c>
      <c r="R3193" s="227">
        <v>400</v>
      </c>
      <c r="S3193" s="227">
        <v>202000</v>
      </c>
      <c r="T3193" s="227">
        <v>279</v>
      </c>
      <c r="U3193" s="227">
        <v>2603153</v>
      </c>
      <c r="V3193" s="227">
        <v>129922</v>
      </c>
      <c r="W3193" s="143">
        <v>45967</v>
      </c>
      <c r="X3193" s="143">
        <v>46035</v>
      </c>
      <c r="Y3193">
        <f t="shared" si="99"/>
        <v>202000</v>
      </c>
    </row>
    <row r="3194" spans="1:25">
      <c r="A3194" s="1" t="str">
        <f t="shared" si="98"/>
        <v>060201038533000</v>
      </c>
      <c r="B3194" s="142" t="s">
        <v>71</v>
      </c>
      <c r="C3194" s="142" t="s">
        <v>775</v>
      </c>
      <c r="D3194" s="142" t="s">
        <v>3494</v>
      </c>
      <c r="E3194" s="142" t="s">
        <v>2486</v>
      </c>
      <c r="F3194" s="142" t="s">
        <v>41</v>
      </c>
      <c r="G3194" s="142" t="s">
        <v>2498</v>
      </c>
      <c r="H3194" s="142" t="s">
        <v>3541</v>
      </c>
      <c r="I3194" s="142" t="s">
        <v>23</v>
      </c>
      <c r="J3194" s="142">
        <v>1</v>
      </c>
      <c r="K3194" s="142">
        <v>12</v>
      </c>
      <c r="L3194" s="227">
        <v>26</v>
      </c>
      <c r="M3194" s="227">
        <v>2344629</v>
      </c>
      <c r="N3194" s="227">
        <v>29000</v>
      </c>
      <c r="O3194" s="227">
        <v>23400</v>
      </c>
      <c r="P3194" s="227">
        <v>280800</v>
      </c>
      <c r="Q3194" s="227"/>
      <c r="R3194" s="227"/>
      <c r="S3194" s="227"/>
      <c r="T3194" s="227">
        <v>9</v>
      </c>
      <c r="U3194" s="227">
        <v>299189</v>
      </c>
      <c r="V3194" s="227">
        <v>-512413</v>
      </c>
      <c r="W3194" s="143">
        <v>45513</v>
      </c>
      <c r="X3194" s="143">
        <v>46034</v>
      </c>
      <c r="Y3194">
        <f t="shared" si="99"/>
        <v>280800</v>
      </c>
    </row>
    <row r="3195" spans="1:25">
      <c r="A3195" s="1" t="str">
        <f t="shared" si="98"/>
        <v>060201038886000</v>
      </c>
      <c r="B3195" s="142" t="s">
        <v>71</v>
      </c>
      <c r="C3195" s="142" t="s">
        <v>775</v>
      </c>
      <c r="D3195" s="142" t="s">
        <v>3528</v>
      </c>
      <c r="E3195" s="142" t="s">
        <v>27</v>
      </c>
      <c r="F3195" s="142" t="s">
        <v>218</v>
      </c>
      <c r="G3195" s="142" t="s">
        <v>219</v>
      </c>
      <c r="H3195" s="142" t="s">
        <v>220</v>
      </c>
      <c r="I3195" s="142" t="s">
        <v>21</v>
      </c>
      <c r="J3195" s="142">
        <v>1</v>
      </c>
      <c r="K3195" s="142">
        <v>12</v>
      </c>
      <c r="L3195" s="227">
        <v>247</v>
      </c>
      <c r="M3195" s="227">
        <v>1129044</v>
      </c>
      <c r="N3195" s="227">
        <v>6200</v>
      </c>
      <c r="O3195" s="227">
        <v>6200</v>
      </c>
      <c r="P3195" s="227">
        <v>74400</v>
      </c>
      <c r="Q3195" s="227"/>
      <c r="R3195" s="227"/>
      <c r="S3195" s="227"/>
      <c r="T3195" s="227">
        <v>398</v>
      </c>
      <c r="U3195" s="227">
        <v>2223063</v>
      </c>
      <c r="V3195" s="227">
        <v>403793</v>
      </c>
      <c r="W3195" s="143">
        <v>46020</v>
      </c>
      <c r="X3195" s="143">
        <v>46035</v>
      </c>
      <c r="Y3195">
        <f t="shared" si="99"/>
        <v>74400</v>
      </c>
    </row>
    <row r="3196" spans="1:25">
      <c r="A3196" s="1" t="str">
        <f t="shared" si="98"/>
        <v>060201038932000</v>
      </c>
      <c r="B3196" s="142" t="s">
        <v>71</v>
      </c>
      <c r="C3196" s="142" t="s">
        <v>775</v>
      </c>
      <c r="D3196" s="142" t="s">
        <v>3528</v>
      </c>
      <c r="E3196" s="142" t="s">
        <v>27</v>
      </c>
      <c r="F3196" s="142" t="s">
        <v>224</v>
      </c>
      <c r="G3196" s="142" t="s">
        <v>225</v>
      </c>
      <c r="H3196" s="142" t="s">
        <v>226</v>
      </c>
      <c r="I3196" s="142" t="s">
        <v>21</v>
      </c>
      <c r="J3196" s="142">
        <v>1</v>
      </c>
      <c r="K3196" s="142">
        <v>1</v>
      </c>
      <c r="L3196" s="227">
        <v>0</v>
      </c>
      <c r="M3196" s="227">
        <v>0</v>
      </c>
      <c r="N3196" s="227">
        <v>20500</v>
      </c>
      <c r="O3196" s="227">
        <v>20500</v>
      </c>
      <c r="P3196" s="227">
        <v>20500</v>
      </c>
      <c r="Q3196" s="227"/>
      <c r="R3196" s="227"/>
      <c r="S3196" s="227"/>
      <c r="T3196" s="227">
        <v>0</v>
      </c>
      <c r="U3196" s="227">
        <v>0</v>
      </c>
      <c r="V3196" s="227">
        <v>0</v>
      </c>
      <c r="W3196" s="143">
        <v>45936</v>
      </c>
      <c r="X3196" s="143">
        <v>46014</v>
      </c>
      <c r="Y3196">
        <f t="shared" si="99"/>
        <v>20500</v>
      </c>
    </row>
    <row r="3197" spans="1:25">
      <c r="A3197" s="1" t="str">
        <f t="shared" si="98"/>
        <v>060201044435000</v>
      </c>
      <c r="B3197" s="142" t="s">
        <v>71</v>
      </c>
      <c r="C3197" s="142" t="s">
        <v>775</v>
      </c>
      <c r="D3197" s="142" t="s">
        <v>3494</v>
      </c>
      <c r="E3197" s="142" t="s">
        <v>2486</v>
      </c>
      <c r="F3197" s="142" t="s">
        <v>96</v>
      </c>
      <c r="G3197" s="142" t="s">
        <v>2738</v>
      </c>
      <c r="H3197" s="142" t="s">
        <v>2739</v>
      </c>
      <c r="I3197" s="142" t="s">
        <v>21</v>
      </c>
      <c r="J3197" s="142">
        <v>1</v>
      </c>
      <c r="K3197" s="142">
        <v>24</v>
      </c>
      <c r="L3197" s="227">
        <v>0</v>
      </c>
      <c r="M3197" s="227">
        <v>0</v>
      </c>
      <c r="N3197" s="227">
        <v>12900</v>
      </c>
      <c r="O3197" s="227">
        <v>12900</v>
      </c>
      <c r="P3197" s="227">
        <v>309600</v>
      </c>
      <c r="Q3197" s="227"/>
      <c r="R3197" s="227"/>
      <c r="S3197" s="227"/>
      <c r="T3197" s="227">
        <v>68</v>
      </c>
      <c r="U3197" s="227">
        <v>729009</v>
      </c>
      <c r="V3197" s="227">
        <v>103838</v>
      </c>
      <c r="W3197" s="143">
        <v>46020</v>
      </c>
      <c r="X3197" s="143">
        <v>46025</v>
      </c>
      <c r="Y3197">
        <f t="shared" si="99"/>
        <v>309600</v>
      </c>
    </row>
    <row r="3198" spans="1:25">
      <c r="A3198" s="1" t="str">
        <f t="shared" si="98"/>
        <v>060201044827000</v>
      </c>
      <c r="B3198" s="142" t="s">
        <v>71</v>
      </c>
      <c r="C3198" s="142" t="s">
        <v>775</v>
      </c>
      <c r="D3198" s="142" t="s">
        <v>3497</v>
      </c>
      <c r="E3198" s="142" t="s">
        <v>24</v>
      </c>
      <c r="F3198" s="142" t="s">
        <v>700</v>
      </c>
      <c r="G3198" s="142" t="s">
        <v>701</v>
      </c>
      <c r="H3198" s="142" t="s">
        <v>702</v>
      </c>
      <c r="I3198" s="142" t="s">
        <v>23</v>
      </c>
      <c r="J3198" s="142">
        <v>1</v>
      </c>
      <c r="K3198" s="142">
        <v>12</v>
      </c>
      <c r="L3198" s="227">
        <v>602</v>
      </c>
      <c r="M3198" s="227">
        <v>13710958</v>
      </c>
      <c r="N3198" s="227">
        <v>26000</v>
      </c>
      <c r="O3198" s="227">
        <v>26000</v>
      </c>
      <c r="P3198" s="227">
        <v>312000</v>
      </c>
      <c r="Q3198" s="227"/>
      <c r="R3198" s="227"/>
      <c r="S3198" s="227"/>
      <c r="T3198" s="227">
        <v>61</v>
      </c>
      <c r="U3198" s="227">
        <v>1428829</v>
      </c>
      <c r="V3198" s="227">
        <v>39513</v>
      </c>
      <c r="W3198" s="143">
        <v>45831</v>
      </c>
      <c r="X3198" s="143">
        <v>46035</v>
      </c>
      <c r="Y3198">
        <f t="shared" si="99"/>
        <v>312000</v>
      </c>
    </row>
    <row r="3199" spans="1:25">
      <c r="A3199" s="1" t="str">
        <f t="shared" si="98"/>
        <v>060201045756000</v>
      </c>
      <c r="B3199" s="142" t="s">
        <v>71</v>
      </c>
      <c r="C3199" s="142" t="s">
        <v>775</v>
      </c>
      <c r="D3199" s="142" t="s">
        <v>3495</v>
      </c>
      <c r="E3199" s="142" t="s">
        <v>3496</v>
      </c>
      <c r="F3199" s="142" t="s">
        <v>912</v>
      </c>
      <c r="G3199" s="142" t="s">
        <v>913</v>
      </c>
      <c r="H3199" s="142" t="s">
        <v>914</v>
      </c>
      <c r="I3199" s="142" t="s">
        <v>21</v>
      </c>
      <c r="J3199" s="142">
        <v>1</v>
      </c>
      <c r="K3199" s="142">
        <v>5</v>
      </c>
      <c r="L3199" s="227">
        <v>95</v>
      </c>
      <c r="M3199" s="227">
        <v>5384549</v>
      </c>
      <c r="N3199" s="227">
        <v>67900</v>
      </c>
      <c r="O3199" s="227">
        <v>68500</v>
      </c>
      <c r="P3199" s="227">
        <v>342500</v>
      </c>
      <c r="Q3199" s="227">
        <v>5</v>
      </c>
      <c r="R3199" s="227">
        <v>3600</v>
      </c>
      <c r="S3199" s="227">
        <v>324500</v>
      </c>
      <c r="T3199" s="227">
        <v>6620</v>
      </c>
      <c r="U3199" s="227">
        <v>381548108</v>
      </c>
      <c r="V3199" s="227">
        <v>6330083</v>
      </c>
      <c r="W3199" s="143">
        <v>46027</v>
      </c>
      <c r="X3199" s="143">
        <v>46035</v>
      </c>
      <c r="Y3199">
        <f t="shared" si="99"/>
        <v>324500</v>
      </c>
    </row>
    <row r="3200" spans="1:25">
      <c r="A3200" s="1" t="str">
        <f t="shared" si="98"/>
        <v>060201048940000</v>
      </c>
      <c r="B3200" s="142" t="s">
        <v>71</v>
      </c>
      <c r="C3200" s="142" t="s">
        <v>775</v>
      </c>
      <c r="D3200" s="142" t="s">
        <v>3495</v>
      </c>
      <c r="E3200" s="142" t="s">
        <v>3496</v>
      </c>
      <c r="F3200" s="142" t="s">
        <v>918</v>
      </c>
      <c r="G3200" s="142" t="s">
        <v>3542</v>
      </c>
      <c r="H3200" s="142" t="s">
        <v>920</v>
      </c>
      <c r="I3200" s="142" t="s">
        <v>21</v>
      </c>
      <c r="J3200" s="142">
        <v>1</v>
      </c>
      <c r="K3200" s="142">
        <v>12</v>
      </c>
      <c r="L3200" s="227">
        <v>5249</v>
      </c>
      <c r="M3200" s="227">
        <v>92610338</v>
      </c>
      <c r="N3200" s="227">
        <v>22900</v>
      </c>
      <c r="O3200" s="227">
        <v>21500</v>
      </c>
      <c r="P3200" s="227">
        <v>258000</v>
      </c>
      <c r="Q3200" s="227">
        <v>12</v>
      </c>
      <c r="R3200" s="227">
        <v>1550</v>
      </c>
      <c r="S3200" s="227">
        <v>239400</v>
      </c>
      <c r="T3200" s="227">
        <v>1161</v>
      </c>
      <c r="U3200" s="227">
        <v>21217180</v>
      </c>
      <c r="V3200" s="227">
        <v>733163</v>
      </c>
      <c r="W3200" s="143">
        <v>46015</v>
      </c>
      <c r="X3200" s="143">
        <v>46035</v>
      </c>
      <c r="Y3200">
        <f t="shared" si="99"/>
        <v>239400</v>
      </c>
    </row>
    <row r="3201" spans="1:25">
      <c r="A3201" s="1" t="str">
        <f t="shared" si="98"/>
        <v>060201053801000</v>
      </c>
      <c r="B3201" s="142" t="s">
        <v>71</v>
      </c>
      <c r="C3201" s="142" t="s">
        <v>775</v>
      </c>
      <c r="D3201" s="142" t="s">
        <v>3494</v>
      </c>
      <c r="E3201" s="142" t="s">
        <v>2486</v>
      </c>
      <c r="F3201" s="142" t="s">
        <v>42</v>
      </c>
      <c r="G3201" s="142" t="s">
        <v>2503</v>
      </c>
      <c r="H3201" s="142" t="s">
        <v>2504</v>
      </c>
      <c r="I3201" s="142" t="s">
        <v>21</v>
      </c>
      <c r="J3201" s="142">
        <v>1</v>
      </c>
      <c r="K3201" s="142">
        <v>12</v>
      </c>
      <c r="L3201" s="227">
        <v>16</v>
      </c>
      <c r="M3201" s="227">
        <v>666963</v>
      </c>
      <c r="N3201" s="227">
        <v>54200</v>
      </c>
      <c r="O3201" s="227">
        <v>52000</v>
      </c>
      <c r="P3201" s="227">
        <v>624000</v>
      </c>
      <c r="Q3201" s="227"/>
      <c r="R3201" s="227"/>
      <c r="S3201" s="227"/>
      <c r="T3201" s="227">
        <v>26</v>
      </c>
      <c r="U3201" s="227">
        <v>1165495</v>
      </c>
      <c r="V3201" s="227">
        <v>81681</v>
      </c>
      <c r="W3201" s="143">
        <v>46000</v>
      </c>
      <c r="X3201" s="143">
        <v>46033</v>
      </c>
      <c r="Y3201">
        <f t="shared" si="99"/>
        <v>624000</v>
      </c>
    </row>
    <row r="3202" spans="1:25">
      <c r="A3202" s="1" t="str">
        <f t="shared" si="98"/>
        <v>060201053802000</v>
      </c>
      <c r="B3202" s="142" t="s">
        <v>71</v>
      </c>
      <c r="C3202" s="142" t="s">
        <v>775</v>
      </c>
      <c r="D3202" s="142" t="s">
        <v>3494</v>
      </c>
      <c r="E3202" s="142" t="s">
        <v>2486</v>
      </c>
      <c r="F3202" s="142" t="s">
        <v>74</v>
      </c>
      <c r="G3202" s="142" t="s">
        <v>2668</v>
      </c>
      <c r="H3202" s="142" t="s">
        <v>2669</v>
      </c>
      <c r="I3202" s="142" t="s">
        <v>21</v>
      </c>
      <c r="J3202" s="142">
        <v>1</v>
      </c>
      <c r="K3202" s="142">
        <v>12</v>
      </c>
      <c r="L3202" s="227">
        <v>15</v>
      </c>
      <c r="M3202" s="227">
        <v>625275</v>
      </c>
      <c r="N3202" s="227">
        <v>54200</v>
      </c>
      <c r="O3202" s="227">
        <v>54200</v>
      </c>
      <c r="P3202" s="227">
        <v>650400</v>
      </c>
      <c r="Q3202" s="227"/>
      <c r="R3202" s="227"/>
      <c r="S3202" s="227"/>
      <c r="T3202" s="227">
        <v>2</v>
      </c>
      <c r="U3202" s="227">
        <v>90721</v>
      </c>
      <c r="V3202" s="227">
        <v>7351</v>
      </c>
      <c r="W3202" s="143">
        <v>46035</v>
      </c>
      <c r="X3202" s="143">
        <v>46033</v>
      </c>
      <c r="Y3202">
        <f t="shared" si="99"/>
        <v>650400</v>
      </c>
    </row>
    <row r="3203" spans="1:25">
      <c r="A3203" s="1" t="str">
        <f t="shared" si="98"/>
        <v>060201054010000</v>
      </c>
      <c r="B3203" s="142" t="s">
        <v>71</v>
      </c>
      <c r="C3203" s="142" t="s">
        <v>775</v>
      </c>
      <c r="D3203" s="142" t="s">
        <v>3534</v>
      </c>
      <c r="E3203" s="142" t="s">
        <v>2492</v>
      </c>
      <c r="F3203" s="142" t="s">
        <v>97</v>
      </c>
      <c r="G3203" s="142" t="s">
        <v>2744</v>
      </c>
      <c r="H3203" s="142" t="s">
        <v>2745</v>
      </c>
      <c r="I3203" s="142" t="s">
        <v>21</v>
      </c>
      <c r="J3203" s="142">
        <v>1</v>
      </c>
      <c r="K3203" s="142">
        <v>4</v>
      </c>
      <c r="L3203" s="227">
        <v>7</v>
      </c>
      <c r="M3203" s="227">
        <v>418141</v>
      </c>
      <c r="N3203" s="227">
        <v>71400</v>
      </c>
      <c r="O3203" s="227">
        <v>67900</v>
      </c>
      <c r="P3203" s="227">
        <v>271600</v>
      </c>
      <c r="Q3203" s="227">
        <v>2</v>
      </c>
      <c r="R3203" s="227">
        <v>2800</v>
      </c>
      <c r="S3203" s="227">
        <v>260400</v>
      </c>
      <c r="T3203" s="227">
        <v>11</v>
      </c>
      <c r="U3203" s="227">
        <v>684234</v>
      </c>
      <c r="V3203" s="227">
        <v>27156</v>
      </c>
      <c r="W3203" s="143">
        <v>45936</v>
      </c>
      <c r="X3203" s="143">
        <v>46033</v>
      </c>
      <c r="Y3203">
        <f t="shared" si="99"/>
        <v>260400</v>
      </c>
    </row>
    <row r="3204" spans="1:25">
      <c r="A3204" s="1" t="str">
        <f t="shared" si="98"/>
        <v>060201055785000</v>
      </c>
      <c r="B3204" s="142" t="s">
        <v>71</v>
      </c>
      <c r="C3204" s="142" t="s">
        <v>775</v>
      </c>
      <c r="D3204" s="142" t="s">
        <v>3495</v>
      </c>
      <c r="E3204" s="142" t="s">
        <v>3496</v>
      </c>
      <c r="F3204" s="142" t="s">
        <v>230</v>
      </c>
      <c r="G3204" s="142" t="s">
        <v>231</v>
      </c>
      <c r="H3204" s="142" t="s">
        <v>232</v>
      </c>
      <c r="I3204" s="142" t="s">
        <v>23</v>
      </c>
      <c r="J3204" s="142">
        <v>1</v>
      </c>
      <c r="K3204" s="142">
        <v>12</v>
      </c>
      <c r="L3204" s="227">
        <v>117</v>
      </c>
      <c r="M3204" s="227">
        <v>1548786</v>
      </c>
      <c r="N3204" s="227">
        <v>17600</v>
      </c>
      <c r="O3204" s="227">
        <v>15000</v>
      </c>
      <c r="P3204" s="227">
        <v>180000</v>
      </c>
      <c r="Q3204" s="227">
        <v>12</v>
      </c>
      <c r="R3204" s="227">
        <v>958</v>
      </c>
      <c r="S3204" s="227">
        <v>168504</v>
      </c>
      <c r="T3204" s="227">
        <v>1665</v>
      </c>
      <c r="U3204" s="227">
        <v>21192613</v>
      </c>
      <c r="V3204" s="227">
        <v>-847804</v>
      </c>
      <c r="W3204" s="143">
        <v>46020</v>
      </c>
      <c r="X3204" s="143">
        <v>46035</v>
      </c>
      <c r="Y3204">
        <f t="shared" si="99"/>
        <v>168504</v>
      </c>
    </row>
    <row r="3205" spans="1:25">
      <c r="A3205" s="1" t="str">
        <f t="shared" ref="A3205:A3268" si="100">B3205&amp;F3205</f>
        <v>060201057501000</v>
      </c>
      <c r="B3205" s="142" t="s">
        <v>71</v>
      </c>
      <c r="C3205" s="142" t="s">
        <v>775</v>
      </c>
      <c r="D3205" s="142" t="s">
        <v>3523</v>
      </c>
      <c r="E3205" s="142" t="s">
        <v>20</v>
      </c>
      <c r="F3205" s="142" t="s">
        <v>925</v>
      </c>
      <c r="G3205" s="142" t="s">
        <v>926</v>
      </c>
      <c r="H3205" s="142" t="s">
        <v>927</v>
      </c>
      <c r="I3205" s="142" t="s">
        <v>21</v>
      </c>
      <c r="J3205" s="142">
        <v>1</v>
      </c>
      <c r="K3205" s="142">
        <v>72</v>
      </c>
      <c r="L3205" s="227">
        <v>136</v>
      </c>
      <c r="M3205" s="227">
        <v>802382</v>
      </c>
      <c r="N3205" s="227">
        <v>8600</v>
      </c>
      <c r="O3205" s="227">
        <v>8600</v>
      </c>
      <c r="P3205" s="227">
        <v>619200</v>
      </c>
      <c r="Q3205" s="227"/>
      <c r="R3205" s="227"/>
      <c r="S3205" s="227"/>
      <c r="T3205" s="227">
        <v>55</v>
      </c>
      <c r="U3205" s="227">
        <v>425973</v>
      </c>
      <c r="V3205" s="227">
        <v>101480</v>
      </c>
      <c r="W3205" s="143">
        <v>46027</v>
      </c>
      <c r="X3205" s="143">
        <v>46035</v>
      </c>
      <c r="Y3205">
        <f t="shared" ref="Y3205:Y3268" si="101">IF(S3205&gt;0,S3205,P3205)</f>
        <v>619200</v>
      </c>
    </row>
    <row r="3206" spans="1:25">
      <c r="A3206" s="1" t="str">
        <f t="shared" si="100"/>
        <v>060201058499000</v>
      </c>
      <c r="B3206" s="142" t="s">
        <v>71</v>
      </c>
      <c r="C3206" s="142" t="s">
        <v>775</v>
      </c>
      <c r="D3206" s="142" t="s">
        <v>3528</v>
      </c>
      <c r="E3206" s="142" t="s">
        <v>27</v>
      </c>
      <c r="F3206" s="142" t="s">
        <v>236</v>
      </c>
      <c r="G3206" s="142" t="s">
        <v>237</v>
      </c>
      <c r="H3206" s="142" t="s">
        <v>238</v>
      </c>
      <c r="I3206" s="142" t="s">
        <v>21</v>
      </c>
      <c r="J3206" s="142">
        <v>1</v>
      </c>
      <c r="K3206" s="142">
        <v>12</v>
      </c>
      <c r="L3206" s="227">
        <v>48</v>
      </c>
      <c r="M3206" s="227">
        <v>113532</v>
      </c>
      <c r="N3206" s="227">
        <v>3300</v>
      </c>
      <c r="O3206" s="227">
        <v>3200</v>
      </c>
      <c r="P3206" s="227">
        <v>38400</v>
      </c>
      <c r="Q3206" s="227">
        <v>12</v>
      </c>
      <c r="R3206" s="227">
        <v>350</v>
      </c>
      <c r="S3206" s="227">
        <v>34200</v>
      </c>
      <c r="T3206" s="227">
        <v>588</v>
      </c>
      <c r="U3206" s="227">
        <v>1509730</v>
      </c>
      <c r="V3206" s="227">
        <v>118960</v>
      </c>
      <c r="W3206" s="143">
        <v>46006</v>
      </c>
      <c r="X3206" s="143">
        <v>46033</v>
      </c>
      <c r="Y3206">
        <f t="shared" si="101"/>
        <v>34200</v>
      </c>
    </row>
    <row r="3207" spans="1:25">
      <c r="A3207" s="1" t="str">
        <f t="shared" si="100"/>
        <v>060201063695000</v>
      </c>
      <c r="B3207" s="142" t="s">
        <v>71</v>
      </c>
      <c r="C3207" s="142" t="s">
        <v>775</v>
      </c>
      <c r="D3207" s="142" t="s">
        <v>3511</v>
      </c>
      <c r="E3207" s="142" t="s">
        <v>3512</v>
      </c>
      <c r="F3207" s="142" t="s">
        <v>3543</v>
      </c>
      <c r="G3207" s="142" t="s">
        <v>3544</v>
      </c>
      <c r="H3207" s="142" t="s">
        <v>3545</v>
      </c>
      <c r="I3207" s="142" t="s">
        <v>21</v>
      </c>
      <c r="J3207" s="142">
        <v>1</v>
      </c>
      <c r="K3207" s="142">
        <v>48</v>
      </c>
      <c r="L3207" s="227">
        <v>235</v>
      </c>
      <c r="M3207" s="227">
        <v>4962039</v>
      </c>
      <c r="N3207" s="227">
        <v>24900</v>
      </c>
      <c r="O3207" s="227">
        <v>20500</v>
      </c>
      <c r="P3207" s="227">
        <v>984000</v>
      </c>
      <c r="Q3207" s="227"/>
      <c r="R3207" s="227"/>
      <c r="S3207" s="227"/>
      <c r="T3207" s="227">
        <v>83</v>
      </c>
      <c r="U3207" s="227">
        <v>1532883</v>
      </c>
      <c r="V3207" s="227">
        <v>-219667</v>
      </c>
      <c r="W3207" s="143">
        <v>45993</v>
      </c>
      <c r="X3207" s="143">
        <v>46035</v>
      </c>
      <c r="Y3207">
        <f t="shared" si="101"/>
        <v>984000</v>
      </c>
    </row>
    <row r="3208" spans="1:25">
      <c r="A3208" s="1" t="str">
        <f t="shared" si="100"/>
        <v>060201064394000</v>
      </c>
      <c r="B3208" s="142" t="s">
        <v>71</v>
      </c>
      <c r="C3208" s="142" t="s">
        <v>775</v>
      </c>
      <c r="D3208" s="142" t="s">
        <v>3523</v>
      </c>
      <c r="E3208" s="142" t="s">
        <v>20</v>
      </c>
      <c r="F3208" s="142" t="s">
        <v>724</v>
      </c>
      <c r="G3208" s="142" t="s">
        <v>3546</v>
      </c>
      <c r="H3208" s="142" t="s">
        <v>725</v>
      </c>
      <c r="I3208" s="142" t="s">
        <v>21</v>
      </c>
      <c r="J3208" s="142">
        <v>1</v>
      </c>
      <c r="K3208" s="142">
        <v>36</v>
      </c>
      <c r="L3208" s="227">
        <v>304</v>
      </c>
      <c r="M3208" s="227">
        <v>1126234</v>
      </c>
      <c r="N3208" s="227">
        <v>4700</v>
      </c>
      <c r="O3208" s="227">
        <v>4000</v>
      </c>
      <c r="P3208" s="227">
        <v>144000</v>
      </c>
      <c r="Q3208" s="227"/>
      <c r="R3208" s="227"/>
      <c r="S3208" s="227"/>
      <c r="T3208" s="227">
        <v>69</v>
      </c>
      <c r="U3208" s="227">
        <v>248577</v>
      </c>
      <c r="V3208" s="227">
        <v>-7048</v>
      </c>
      <c r="W3208" s="143">
        <v>46029</v>
      </c>
      <c r="X3208" s="143">
        <v>46033</v>
      </c>
      <c r="Y3208">
        <f t="shared" si="101"/>
        <v>144000</v>
      </c>
    </row>
    <row r="3209" spans="1:25">
      <c r="A3209" s="1" t="str">
        <f t="shared" si="100"/>
        <v>060201064670000</v>
      </c>
      <c r="B3209" s="142" t="s">
        <v>71</v>
      </c>
      <c r="C3209" s="142" t="s">
        <v>775</v>
      </c>
      <c r="D3209" s="142" t="s">
        <v>3523</v>
      </c>
      <c r="E3209" s="142" t="s">
        <v>20</v>
      </c>
      <c r="F3209" s="142" t="s">
        <v>242</v>
      </c>
      <c r="G3209" s="142" t="s">
        <v>243</v>
      </c>
      <c r="H3209" s="142" t="s">
        <v>244</v>
      </c>
      <c r="I3209" s="142" t="s">
        <v>21</v>
      </c>
      <c r="J3209" s="142">
        <v>1</v>
      </c>
      <c r="K3209" s="142">
        <v>16</v>
      </c>
      <c r="L3209" s="227">
        <v>246</v>
      </c>
      <c r="M3209" s="227">
        <v>4076739</v>
      </c>
      <c r="N3209" s="227">
        <v>21900</v>
      </c>
      <c r="O3209" s="227">
        <v>20900</v>
      </c>
      <c r="P3209" s="227">
        <v>334400</v>
      </c>
      <c r="Q3209" s="227">
        <v>16</v>
      </c>
      <c r="R3209" s="227">
        <v>1300</v>
      </c>
      <c r="S3209" s="227">
        <v>313600</v>
      </c>
      <c r="T3209" s="227">
        <v>28</v>
      </c>
      <c r="U3209" s="227">
        <v>552432</v>
      </c>
      <c r="V3209" s="227">
        <v>88413</v>
      </c>
      <c r="W3209" s="143">
        <v>45940</v>
      </c>
      <c r="X3209" s="143">
        <v>46033</v>
      </c>
      <c r="Y3209">
        <f t="shared" si="101"/>
        <v>313600</v>
      </c>
    </row>
    <row r="3210" spans="1:25">
      <c r="A3210" s="1" t="str">
        <f t="shared" si="100"/>
        <v>060201064680000</v>
      </c>
      <c r="B3210" s="142" t="s">
        <v>71</v>
      </c>
      <c r="C3210" s="142" t="s">
        <v>775</v>
      </c>
      <c r="D3210" s="142" t="s">
        <v>3523</v>
      </c>
      <c r="E3210" s="142" t="s">
        <v>20</v>
      </c>
      <c r="F3210" s="142" t="s">
        <v>248</v>
      </c>
      <c r="G3210" s="142" t="s">
        <v>249</v>
      </c>
      <c r="H3210" s="142" t="s">
        <v>250</v>
      </c>
      <c r="I3210" s="142" t="s">
        <v>21</v>
      </c>
      <c r="J3210" s="142">
        <v>1</v>
      </c>
      <c r="K3210" s="142">
        <v>28</v>
      </c>
      <c r="L3210" s="227">
        <v>13979</v>
      </c>
      <c r="M3210" s="227">
        <v>123418125</v>
      </c>
      <c r="N3210" s="227">
        <v>10200</v>
      </c>
      <c r="O3210" s="227">
        <v>9500</v>
      </c>
      <c r="P3210" s="227">
        <v>266000</v>
      </c>
      <c r="Q3210" s="227">
        <v>28</v>
      </c>
      <c r="R3210" s="227">
        <v>100</v>
      </c>
      <c r="S3210" s="227">
        <v>263200</v>
      </c>
      <c r="T3210" s="227">
        <v>628</v>
      </c>
      <c r="U3210" s="227">
        <v>5162934</v>
      </c>
      <c r="V3210" s="227">
        <v>-381567</v>
      </c>
      <c r="W3210" s="143">
        <v>46034</v>
      </c>
      <c r="X3210" s="143">
        <v>46035</v>
      </c>
      <c r="Y3210">
        <f t="shared" si="101"/>
        <v>263200</v>
      </c>
    </row>
    <row r="3211" spans="1:25">
      <c r="A3211" s="1" t="str">
        <f t="shared" si="100"/>
        <v>060201065842000</v>
      </c>
      <c r="B3211" s="142" t="s">
        <v>71</v>
      </c>
      <c r="C3211" s="142" t="s">
        <v>775</v>
      </c>
      <c r="D3211" s="142" t="s">
        <v>3494</v>
      </c>
      <c r="E3211" s="142" t="s">
        <v>2486</v>
      </c>
      <c r="F3211" s="142" t="s">
        <v>43</v>
      </c>
      <c r="G3211" s="142" t="s">
        <v>2508</v>
      </c>
      <c r="H3211" s="142" t="s">
        <v>2509</v>
      </c>
      <c r="I3211" s="142" t="s">
        <v>23</v>
      </c>
      <c r="J3211" s="142">
        <v>1</v>
      </c>
      <c r="K3211" s="142">
        <v>48</v>
      </c>
      <c r="L3211" s="227">
        <v>110</v>
      </c>
      <c r="M3211" s="227">
        <v>1243604</v>
      </c>
      <c r="N3211" s="227">
        <v>13700</v>
      </c>
      <c r="O3211" s="227">
        <v>13700</v>
      </c>
      <c r="P3211" s="227">
        <v>657600</v>
      </c>
      <c r="Q3211" s="227"/>
      <c r="R3211" s="227"/>
      <c r="S3211" s="227"/>
      <c r="T3211" s="227">
        <v>81</v>
      </c>
      <c r="U3211" s="227">
        <v>999730</v>
      </c>
      <c r="V3211" s="227">
        <v>83986</v>
      </c>
      <c r="W3211" s="143">
        <v>45971</v>
      </c>
      <c r="X3211" s="143">
        <v>46035</v>
      </c>
      <c r="Y3211">
        <f t="shared" si="101"/>
        <v>657600</v>
      </c>
    </row>
    <row r="3212" spans="1:25">
      <c r="A3212" s="1" t="str">
        <f t="shared" si="100"/>
        <v>060201066078000</v>
      </c>
      <c r="B3212" s="142" t="s">
        <v>71</v>
      </c>
      <c r="C3212" s="142" t="s">
        <v>775</v>
      </c>
      <c r="D3212" s="142" t="s">
        <v>3494</v>
      </c>
      <c r="E3212" s="142" t="s">
        <v>2486</v>
      </c>
      <c r="F3212" s="142" t="s">
        <v>44</v>
      </c>
      <c r="G3212" s="142" t="s">
        <v>2513</v>
      </c>
      <c r="H3212" s="142" t="s">
        <v>2514</v>
      </c>
      <c r="I3212" s="142" t="s">
        <v>23</v>
      </c>
      <c r="J3212" s="142">
        <v>1</v>
      </c>
      <c r="K3212" s="142">
        <v>45</v>
      </c>
      <c r="L3212" s="227">
        <v>0</v>
      </c>
      <c r="M3212" s="227">
        <v>0</v>
      </c>
      <c r="N3212" s="227">
        <v>10200</v>
      </c>
      <c r="O3212" s="227">
        <v>10200</v>
      </c>
      <c r="P3212" s="227">
        <v>459000</v>
      </c>
      <c r="Q3212" s="227"/>
      <c r="R3212" s="227"/>
      <c r="S3212" s="227"/>
      <c r="T3212" s="227">
        <v>0</v>
      </c>
      <c r="U3212" s="227">
        <v>0</v>
      </c>
      <c r="V3212" s="227">
        <v>0</v>
      </c>
      <c r="W3212" s="143">
        <v>45951</v>
      </c>
      <c r="X3212" s="143">
        <v>45767</v>
      </c>
      <c r="Y3212">
        <f t="shared" si="101"/>
        <v>459000</v>
      </c>
    </row>
    <row r="3213" spans="1:25">
      <c r="A3213" s="1" t="str">
        <f t="shared" si="100"/>
        <v>060201067510000</v>
      </c>
      <c r="B3213" s="142" t="s">
        <v>71</v>
      </c>
      <c r="C3213" s="142" t="s">
        <v>775</v>
      </c>
      <c r="D3213" s="142" t="s">
        <v>3523</v>
      </c>
      <c r="E3213" s="142" t="s">
        <v>20</v>
      </c>
      <c r="F3213" s="142" t="s">
        <v>460</v>
      </c>
      <c r="G3213" s="142" t="s">
        <v>461</v>
      </c>
      <c r="H3213" s="142" t="s">
        <v>462</v>
      </c>
      <c r="I3213" s="142" t="s">
        <v>21</v>
      </c>
      <c r="J3213" s="142">
        <v>1</v>
      </c>
      <c r="K3213" s="142">
        <v>16</v>
      </c>
      <c r="L3213" s="227">
        <v>2834</v>
      </c>
      <c r="M3213" s="227">
        <v>37093216</v>
      </c>
      <c r="N3213" s="227">
        <v>17500</v>
      </c>
      <c r="O3213" s="227">
        <v>17500</v>
      </c>
      <c r="P3213" s="227">
        <v>280000</v>
      </c>
      <c r="Q3213" s="227"/>
      <c r="R3213" s="227"/>
      <c r="S3213" s="227"/>
      <c r="T3213" s="227">
        <v>64</v>
      </c>
      <c r="U3213" s="227">
        <v>1053423</v>
      </c>
      <c r="V3213" s="227">
        <v>215750</v>
      </c>
      <c r="W3213" s="143">
        <v>46030</v>
      </c>
      <c r="X3213" s="143">
        <v>46035</v>
      </c>
      <c r="Y3213">
        <f t="shared" si="101"/>
        <v>280000</v>
      </c>
    </row>
    <row r="3214" spans="1:25">
      <c r="A3214" s="1" t="str">
        <f t="shared" si="100"/>
        <v>060201068899000</v>
      </c>
      <c r="B3214" s="142" t="s">
        <v>71</v>
      </c>
      <c r="C3214" s="142" t="s">
        <v>775</v>
      </c>
      <c r="D3214" s="142" t="s">
        <v>3534</v>
      </c>
      <c r="E3214" s="142" t="s">
        <v>2492</v>
      </c>
      <c r="F3214" s="142" t="s">
        <v>45</v>
      </c>
      <c r="G3214" s="142" t="s">
        <v>2518</v>
      </c>
      <c r="H3214" s="142" t="s">
        <v>2519</v>
      </c>
      <c r="I3214" s="142" t="s">
        <v>23</v>
      </c>
      <c r="J3214" s="142">
        <v>1</v>
      </c>
      <c r="K3214" s="142">
        <v>60</v>
      </c>
      <c r="L3214" s="227">
        <v>1368</v>
      </c>
      <c r="M3214" s="227">
        <v>5365487</v>
      </c>
      <c r="N3214" s="227">
        <v>4800</v>
      </c>
      <c r="O3214" s="227">
        <v>4800</v>
      </c>
      <c r="P3214" s="227">
        <v>288000</v>
      </c>
      <c r="Q3214" s="227">
        <v>60</v>
      </c>
      <c r="R3214" s="227">
        <v>383</v>
      </c>
      <c r="S3214" s="227">
        <v>265020</v>
      </c>
      <c r="T3214" s="227">
        <v>420</v>
      </c>
      <c r="U3214" s="227">
        <v>1689297</v>
      </c>
      <c r="V3214" s="227">
        <v>41998</v>
      </c>
      <c r="W3214" s="143">
        <v>45944</v>
      </c>
      <c r="X3214" s="143">
        <v>46026</v>
      </c>
      <c r="Y3214">
        <f t="shared" si="101"/>
        <v>265020</v>
      </c>
    </row>
    <row r="3215" spans="1:25">
      <c r="A3215" s="1" t="str">
        <f t="shared" si="100"/>
        <v>060201070906000</v>
      </c>
      <c r="B3215" s="142" t="s">
        <v>71</v>
      </c>
      <c r="C3215" s="142" t="s">
        <v>775</v>
      </c>
      <c r="D3215" s="142" t="s">
        <v>3497</v>
      </c>
      <c r="E3215" s="142" t="s">
        <v>24</v>
      </c>
      <c r="F3215" s="142" t="s">
        <v>254</v>
      </c>
      <c r="G3215" s="142" t="s">
        <v>255</v>
      </c>
      <c r="H3215" s="142" t="s">
        <v>256</v>
      </c>
      <c r="I3215" s="142" t="s">
        <v>23</v>
      </c>
      <c r="J3215" s="142">
        <v>1</v>
      </c>
      <c r="K3215" s="142">
        <v>60</v>
      </c>
      <c r="L3215" s="227">
        <v>29972</v>
      </c>
      <c r="M3215" s="227">
        <v>118968478</v>
      </c>
      <c r="N3215" s="227">
        <v>4500</v>
      </c>
      <c r="O3215" s="227">
        <v>4500</v>
      </c>
      <c r="P3215" s="227">
        <v>270000</v>
      </c>
      <c r="Q3215" s="227">
        <v>60</v>
      </c>
      <c r="R3215" s="227">
        <v>75</v>
      </c>
      <c r="S3215" s="227">
        <v>265500</v>
      </c>
      <c r="T3215" s="227">
        <v>41056</v>
      </c>
      <c r="U3215" s="227">
        <v>161692162</v>
      </c>
      <c r="V3215" s="227">
        <v>-1272267</v>
      </c>
      <c r="W3215" s="143">
        <v>46035</v>
      </c>
      <c r="X3215" s="143">
        <v>46035</v>
      </c>
      <c r="Y3215">
        <f t="shared" si="101"/>
        <v>265500</v>
      </c>
    </row>
    <row r="3216" spans="1:25">
      <c r="A3216" s="1" t="str">
        <f t="shared" si="100"/>
        <v>060201071008000</v>
      </c>
      <c r="B3216" s="142" t="s">
        <v>71</v>
      </c>
      <c r="C3216" s="142" t="s">
        <v>775</v>
      </c>
      <c r="D3216" s="142" t="s">
        <v>3523</v>
      </c>
      <c r="E3216" s="142" t="s">
        <v>20</v>
      </c>
      <c r="F3216" s="142" t="s">
        <v>260</v>
      </c>
      <c r="G3216" s="142" t="s">
        <v>261</v>
      </c>
      <c r="H3216" s="142" t="s">
        <v>262</v>
      </c>
      <c r="I3216" s="142" t="s">
        <v>21</v>
      </c>
      <c r="J3216" s="142">
        <v>1</v>
      </c>
      <c r="K3216" s="142">
        <v>12</v>
      </c>
      <c r="L3216" s="227">
        <v>441</v>
      </c>
      <c r="M3216" s="227">
        <v>3207393</v>
      </c>
      <c r="N3216" s="227">
        <v>8500</v>
      </c>
      <c r="O3216" s="227">
        <v>8500</v>
      </c>
      <c r="P3216" s="227">
        <v>102000</v>
      </c>
      <c r="Q3216" s="227">
        <v>12</v>
      </c>
      <c r="R3216" s="227">
        <v>100</v>
      </c>
      <c r="S3216" s="227">
        <v>100800</v>
      </c>
      <c r="T3216" s="227">
        <v>100</v>
      </c>
      <c r="U3216" s="227">
        <v>752793</v>
      </c>
      <c r="V3216" s="227">
        <v>25493</v>
      </c>
      <c r="W3216" s="143">
        <v>46022</v>
      </c>
      <c r="X3216" s="143">
        <v>46035</v>
      </c>
      <c r="Y3216">
        <f t="shared" si="101"/>
        <v>100800</v>
      </c>
    </row>
    <row r="3217" spans="1:25">
      <c r="A3217" s="1" t="str">
        <f t="shared" si="100"/>
        <v>060201071171000</v>
      </c>
      <c r="B3217" s="142" t="s">
        <v>71</v>
      </c>
      <c r="C3217" s="142" t="s">
        <v>775</v>
      </c>
      <c r="D3217" s="142" t="s">
        <v>3511</v>
      </c>
      <c r="E3217" s="142" t="s">
        <v>3512</v>
      </c>
      <c r="F3217" s="142" t="s">
        <v>3547</v>
      </c>
      <c r="G3217" s="142" t="s">
        <v>3548</v>
      </c>
      <c r="H3217" s="142" t="s">
        <v>3549</v>
      </c>
      <c r="I3217" s="142" t="s">
        <v>21</v>
      </c>
      <c r="J3217" s="142">
        <v>1</v>
      </c>
      <c r="K3217" s="142">
        <v>12</v>
      </c>
      <c r="L3217" s="227">
        <v>43</v>
      </c>
      <c r="M3217" s="227">
        <v>2090096</v>
      </c>
      <c r="N3217" s="227">
        <v>67000</v>
      </c>
      <c r="O3217" s="227">
        <v>50900</v>
      </c>
      <c r="P3217" s="227">
        <v>610800</v>
      </c>
      <c r="Q3217" s="227"/>
      <c r="R3217" s="227"/>
      <c r="S3217" s="227"/>
      <c r="T3217" s="227">
        <v>7</v>
      </c>
      <c r="U3217" s="227">
        <v>343694</v>
      </c>
      <c r="V3217" s="227">
        <v>3446</v>
      </c>
      <c r="W3217" s="143">
        <v>46031</v>
      </c>
      <c r="X3217" s="143">
        <v>46034</v>
      </c>
      <c r="Y3217">
        <f t="shared" si="101"/>
        <v>610800</v>
      </c>
    </row>
    <row r="3218" spans="1:25">
      <c r="A3218" s="1" t="str">
        <f t="shared" si="100"/>
        <v>060201071173000</v>
      </c>
      <c r="B3218" s="142" t="s">
        <v>71</v>
      </c>
      <c r="C3218" s="142" t="s">
        <v>775</v>
      </c>
      <c r="D3218" s="142" t="s">
        <v>3511</v>
      </c>
      <c r="E3218" s="142" t="s">
        <v>3512</v>
      </c>
      <c r="F3218" s="142" t="s">
        <v>3550</v>
      </c>
      <c r="G3218" s="142" t="s">
        <v>3551</v>
      </c>
      <c r="H3218" s="142" t="s">
        <v>3552</v>
      </c>
      <c r="I3218" s="142" t="s">
        <v>21</v>
      </c>
      <c r="J3218" s="142">
        <v>1</v>
      </c>
      <c r="K3218" s="142">
        <v>12</v>
      </c>
      <c r="L3218" s="227">
        <v>51</v>
      </c>
      <c r="M3218" s="227">
        <v>2480418</v>
      </c>
      <c r="N3218" s="227">
        <v>62900</v>
      </c>
      <c r="O3218" s="227">
        <v>62900</v>
      </c>
      <c r="P3218" s="227">
        <v>754800</v>
      </c>
      <c r="Q3218" s="227"/>
      <c r="R3218" s="227"/>
      <c r="S3218" s="227"/>
      <c r="T3218" s="227">
        <v>24</v>
      </c>
      <c r="U3218" s="227">
        <v>1143784</v>
      </c>
      <c r="V3218" s="227">
        <v>-23471</v>
      </c>
      <c r="W3218" s="143">
        <v>46031</v>
      </c>
      <c r="X3218" s="143">
        <v>46033</v>
      </c>
      <c r="Y3218">
        <f t="shared" si="101"/>
        <v>754800</v>
      </c>
    </row>
    <row r="3219" spans="1:25">
      <c r="A3219" s="1" t="str">
        <f t="shared" si="100"/>
        <v>060201071606000</v>
      </c>
      <c r="B3219" s="142" t="s">
        <v>71</v>
      </c>
      <c r="C3219" s="142" t="s">
        <v>775</v>
      </c>
      <c r="D3219" s="142" t="s">
        <v>3523</v>
      </c>
      <c r="E3219" s="142" t="s">
        <v>20</v>
      </c>
      <c r="F3219" s="142" t="s">
        <v>266</v>
      </c>
      <c r="G3219" s="142" t="s">
        <v>267</v>
      </c>
      <c r="H3219" s="142" t="s">
        <v>268</v>
      </c>
      <c r="I3219" s="142" t="s">
        <v>21</v>
      </c>
      <c r="J3219" s="142">
        <v>1</v>
      </c>
      <c r="K3219" s="142">
        <v>9</v>
      </c>
      <c r="L3219" s="227">
        <v>0</v>
      </c>
      <c r="M3219" s="227">
        <v>0</v>
      </c>
      <c r="N3219" s="227">
        <v>18200</v>
      </c>
      <c r="O3219" s="227">
        <v>18500</v>
      </c>
      <c r="P3219" s="227">
        <v>166500</v>
      </c>
      <c r="Q3219" s="227">
        <v>9</v>
      </c>
      <c r="R3219" s="227">
        <v>1600</v>
      </c>
      <c r="S3219" s="227">
        <v>152100</v>
      </c>
      <c r="T3219" s="227">
        <v>307</v>
      </c>
      <c r="U3219" s="227">
        <v>4696397</v>
      </c>
      <c r="V3219" s="227">
        <v>28336</v>
      </c>
      <c r="W3219" s="143">
        <v>46021</v>
      </c>
      <c r="X3219" s="143">
        <v>46028</v>
      </c>
      <c r="Y3219">
        <f t="shared" si="101"/>
        <v>152100</v>
      </c>
    </row>
    <row r="3220" spans="1:25">
      <c r="A3220" s="1" t="str">
        <f t="shared" si="100"/>
        <v>060201072188000</v>
      </c>
      <c r="B3220" s="142" t="s">
        <v>71</v>
      </c>
      <c r="C3220" s="142" t="s">
        <v>775</v>
      </c>
      <c r="D3220" s="142" t="s">
        <v>3494</v>
      </c>
      <c r="E3220" s="142" t="s">
        <v>2486</v>
      </c>
      <c r="F3220" s="142" t="s">
        <v>46</v>
      </c>
      <c r="G3220" s="142" t="s">
        <v>3553</v>
      </c>
      <c r="H3220" s="142" t="s">
        <v>3554</v>
      </c>
      <c r="I3220" s="142" t="s">
        <v>23</v>
      </c>
      <c r="J3220" s="142">
        <v>1</v>
      </c>
      <c r="K3220" s="142">
        <v>42</v>
      </c>
      <c r="L3220" s="227">
        <v>0</v>
      </c>
      <c r="M3220" s="227">
        <v>0</v>
      </c>
      <c r="N3220" s="227">
        <v>10900</v>
      </c>
      <c r="O3220" s="227">
        <v>9400</v>
      </c>
      <c r="P3220" s="227">
        <v>394800</v>
      </c>
      <c r="Q3220" s="227"/>
      <c r="R3220" s="227"/>
      <c r="S3220" s="227"/>
      <c r="T3220" s="227">
        <v>1</v>
      </c>
      <c r="U3220" s="227">
        <v>4910</v>
      </c>
      <c r="V3220" s="227">
        <v>-3214</v>
      </c>
      <c r="W3220" s="143">
        <v>46030</v>
      </c>
      <c r="X3220" s="143">
        <v>46030</v>
      </c>
      <c r="Y3220">
        <f t="shared" si="101"/>
        <v>394800</v>
      </c>
    </row>
    <row r="3221" spans="1:25">
      <c r="A3221" s="1" t="str">
        <f t="shared" si="100"/>
        <v>060201072194000</v>
      </c>
      <c r="B3221" s="142" t="s">
        <v>71</v>
      </c>
      <c r="C3221" s="142" t="s">
        <v>775</v>
      </c>
      <c r="D3221" s="142" t="s">
        <v>3523</v>
      </c>
      <c r="E3221" s="142" t="s">
        <v>20</v>
      </c>
      <c r="F3221" s="142" t="s">
        <v>272</v>
      </c>
      <c r="G3221" s="142" t="s">
        <v>273</v>
      </c>
      <c r="H3221" s="142" t="s">
        <v>3555</v>
      </c>
      <c r="I3221" s="142" t="s">
        <v>21</v>
      </c>
      <c r="J3221" s="142">
        <v>1</v>
      </c>
      <c r="K3221" s="142">
        <v>24</v>
      </c>
      <c r="L3221" s="227">
        <v>0</v>
      </c>
      <c r="M3221" s="227">
        <v>0</v>
      </c>
      <c r="N3221" s="227">
        <v>8300</v>
      </c>
      <c r="O3221" s="227">
        <v>6500</v>
      </c>
      <c r="P3221" s="227">
        <v>156000</v>
      </c>
      <c r="Q3221" s="227">
        <v>24</v>
      </c>
      <c r="R3221" s="227">
        <v>100</v>
      </c>
      <c r="S3221" s="227">
        <v>153600</v>
      </c>
      <c r="T3221" s="227">
        <v>0</v>
      </c>
      <c r="U3221" s="227">
        <v>0</v>
      </c>
      <c r="V3221" s="227">
        <v>0</v>
      </c>
      <c r="W3221" s="143">
        <v>45804</v>
      </c>
      <c r="X3221" s="143">
        <v>45918</v>
      </c>
      <c r="Y3221">
        <f t="shared" si="101"/>
        <v>153600</v>
      </c>
    </row>
    <row r="3222" spans="1:25">
      <c r="A3222" s="1" t="str">
        <f t="shared" si="100"/>
        <v>060201074335000</v>
      </c>
      <c r="B3222" s="142" t="s">
        <v>71</v>
      </c>
      <c r="C3222" s="142" t="s">
        <v>775</v>
      </c>
      <c r="D3222" s="142" t="s">
        <v>3494</v>
      </c>
      <c r="E3222" s="142" t="s">
        <v>2486</v>
      </c>
      <c r="F3222" s="142" t="s">
        <v>98</v>
      </c>
      <c r="G3222" s="142" t="s">
        <v>2752</v>
      </c>
      <c r="H3222" s="142" t="s">
        <v>2753</v>
      </c>
      <c r="I3222" s="142" t="s">
        <v>23</v>
      </c>
      <c r="J3222" s="142">
        <v>1</v>
      </c>
      <c r="K3222" s="142">
        <v>30</v>
      </c>
      <c r="L3222" s="227">
        <v>5</v>
      </c>
      <c r="M3222" s="227">
        <v>171651</v>
      </c>
      <c r="N3222" s="227">
        <v>45800</v>
      </c>
      <c r="O3222" s="227">
        <v>45800</v>
      </c>
      <c r="P3222" s="227">
        <v>1374000</v>
      </c>
      <c r="Q3222" s="227"/>
      <c r="R3222" s="227"/>
      <c r="S3222" s="227"/>
      <c r="T3222" s="227">
        <v>26</v>
      </c>
      <c r="U3222" s="227">
        <v>1072793</v>
      </c>
      <c r="V3222" s="227">
        <v>180206</v>
      </c>
      <c r="W3222" s="143">
        <v>45510</v>
      </c>
      <c r="X3222" s="143">
        <v>46034</v>
      </c>
      <c r="Y3222">
        <f t="shared" si="101"/>
        <v>1374000</v>
      </c>
    </row>
    <row r="3223" spans="1:25">
      <c r="A3223" s="1" t="str">
        <f t="shared" si="100"/>
        <v>060201074585000</v>
      </c>
      <c r="B3223" s="142" t="s">
        <v>71</v>
      </c>
      <c r="C3223" s="142" t="s">
        <v>775</v>
      </c>
      <c r="D3223" s="142" t="s">
        <v>3511</v>
      </c>
      <c r="E3223" s="142" t="s">
        <v>3512</v>
      </c>
      <c r="F3223" s="142" t="s">
        <v>3556</v>
      </c>
      <c r="G3223" s="142" t="s">
        <v>3557</v>
      </c>
      <c r="H3223" s="142" t="s">
        <v>3558</v>
      </c>
      <c r="I3223" s="142" t="s">
        <v>21</v>
      </c>
      <c r="J3223" s="142">
        <v>1</v>
      </c>
      <c r="K3223" s="142">
        <v>1</v>
      </c>
      <c r="L3223" s="227">
        <v>242</v>
      </c>
      <c r="M3223" s="227">
        <v>13128509</v>
      </c>
      <c r="N3223" s="227">
        <v>82900</v>
      </c>
      <c r="O3223" s="227">
        <v>82900</v>
      </c>
      <c r="P3223" s="227">
        <v>82900</v>
      </c>
      <c r="Q3223" s="227"/>
      <c r="R3223" s="227"/>
      <c r="S3223" s="227"/>
      <c r="T3223" s="227">
        <v>28</v>
      </c>
      <c r="U3223" s="227">
        <v>1045585</v>
      </c>
      <c r="V3223" s="227">
        <v>-473416</v>
      </c>
      <c r="W3223" s="143">
        <v>46021</v>
      </c>
      <c r="X3223" s="143">
        <v>46035</v>
      </c>
      <c r="Y3223">
        <f t="shared" si="101"/>
        <v>82900</v>
      </c>
    </row>
    <row r="3224" spans="1:25">
      <c r="A3224" s="1" t="str">
        <f t="shared" si="100"/>
        <v>060201074674000</v>
      </c>
      <c r="B3224" s="142" t="s">
        <v>71</v>
      </c>
      <c r="C3224" s="142" t="s">
        <v>775</v>
      </c>
      <c r="D3224" s="142" t="s">
        <v>3495</v>
      </c>
      <c r="E3224" s="142" t="s">
        <v>3496</v>
      </c>
      <c r="F3224" s="142" t="s">
        <v>278</v>
      </c>
      <c r="G3224" s="142" t="s">
        <v>279</v>
      </c>
      <c r="H3224" s="142" t="s">
        <v>3559</v>
      </c>
      <c r="I3224" s="142" t="s">
        <v>21</v>
      </c>
      <c r="J3224" s="142">
        <v>1</v>
      </c>
      <c r="K3224" s="142">
        <v>20</v>
      </c>
      <c r="L3224" s="227">
        <v>201</v>
      </c>
      <c r="M3224" s="227">
        <v>1435278</v>
      </c>
      <c r="N3224" s="227">
        <v>8600</v>
      </c>
      <c r="O3224" s="227">
        <v>8600</v>
      </c>
      <c r="P3224" s="227">
        <v>172000</v>
      </c>
      <c r="Q3224" s="227">
        <v>20</v>
      </c>
      <c r="R3224" s="227">
        <v>600</v>
      </c>
      <c r="S3224" s="227">
        <v>160000</v>
      </c>
      <c r="T3224" s="227">
        <v>143</v>
      </c>
      <c r="U3224" s="227">
        <v>1043153</v>
      </c>
      <c r="V3224" s="227">
        <v>22035</v>
      </c>
      <c r="W3224" s="143">
        <v>46030</v>
      </c>
      <c r="X3224" s="143">
        <v>46035</v>
      </c>
      <c r="Y3224">
        <f t="shared" si="101"/>
        <v>160000</v>
      </c>
    </row>
    <row r="3225" spans="1:25">
      <c r="A3225" s="1" t="str">
        <f t="shared" si="100"/>
        <v>060201074883000</v>
      </c>
      <c r="B3225" s="142" t="s">
        <v>71</v>
      </c>
      <c r="C3225" s="142" t="s">
        <v>775</v>
      </c>
      <c r="D3225" s="142" t="s">
        <v>3495</v>
      </c>
      <c r="E3225" s="142" t="s">
        <v>3496</v>
      </c>
      <c r="F3225" s="142" t="s">
        <v>284</v>
      </c>
      <c r="G3225" s="142" t="s">
        <v>285</v>
      </c>
      <c r="H3225" s="142" t="s">
        <v>286</v>
      </c>
      <c r="I3225" s="142" t="s">
        <v>21</v>
      </c>
      <c r="J3225" s="142">
        <v>1</v>
      </c>
      <c r="K3225" s="142">
        <v>50</v>
      </c>
      <c r="L3225" s="227">
        <v>0</v>
      </c>
      <c r="M3225" s="227">
        <v>0</v>
      </c>
      <c r="N3225" s="227">
        <v>17100</v>
      </c>
      <c r="O3225" s="227">
        <v>16000</v>
      </c>
      <c r="P3225" s="227">
        <v>800000</v>
      </c>
      <c r="Q3225" s="227">
        <v>50</v>
      </c>
      <c r="R3225" s="227">
        <v>640</v>
      </c>
      <c r="S3225" s="227">
        <v>768000</v>
      </c>
      <c r="T3225" s="227">
        <v>0</v>
      </c>
      <c r="U3225" s="227">
        <v>0</v>
      </c>
      <c r="V3225" s="227">
        <v>0</v>
      </c>
      <c r="W3225" s="143">
        <v>45640</v>
      </c>
      <c r="X3225" s="143">
        <v>45827</v>
      </c>
      <c r="Y3225">
        <f t="shared" si="101"/>
        <v>768000</v>
      </c>
    </row>
    <row r="3226" spans="1:25">
      <c r="A3226" s="1" t="str">
        <f t="shared" si="100"/>
        <v>060201075557000</v>
      </c>
      <c r="B3226" s="142" t="s">
        <v>71</v>
      </c>
      <c r="C3226" s="142" t="s">
        <v>775</v>
      </c>
      <c r="D3226" s="142" t="s">
        <v>3528</v>
      </c>
      <c r="E3226" s="142" t="s">
        <v>27</v>
      </c>
      <c r="F3226" s="142" t="s">
        <v>290</v>
      </c>
      <c r="G3226" s="142" t="s">
        <v>291</v>
      </c>
      <c r="H3226" s="142" t="s">
        <v>3560</v>
      </c>
      <c r="I3226" s="142" t="s">
        <v>23</v>
      </c>
      <c r="J3226" s="142">
        <v>1</v>
      </c>
      <c r="K3226" s="142">
        <v>25</v>
      </c>
      <c r="L3226" s="227">
        <v>0</v>
      </c>
      <c r="M3226" s="227">
        <v>0</v>
      </c>
      <c r="N3226" s="227">
        <v>11700</v>
      </c>
      <c r="O3226" s="227">
        <v>11500</v>
      </c>
      <c r="P3226" s="227">
        <v>287500</v>
      </c>
      <c r="Q3226" s="227">
        <v>25</v>
      </c>
      <c r="R3226" s="227">
        <v>980</v>
      </c>
      <c r="S3226" s="227">
        <v>263000</v>
      </c>
      <c r="T3226" s="227">
        <v>0</v>
      </c>
      <c r="U3226" s="227">
        <v>0</v>
      </c>
      <c r="V3226" s="227">
        <v>0</v>
      </c>
      <c r="W3226" s="143">
        <v>45936</v>
      </c>
      <c r="X3226" s="143">
        <v>45963</v>
      </c>
      <c r="Y3226">
        <f t="shared" si="101"/>
        <v>263000</v>
      </c>
    </row>
    <row r="3227" spans="1:25">
      <c r="A3227" s="1" t="str">
        <f t="shared" si="100"/>
        <v>060201076058000</v>
      </c>
      <c r="B3227" s="142" t="s">
        <v>71</v>
      </c>
      <c r="C3227" s="142" t="s">
        <v>775</v>
      </c>
      <c r="D3227" s="142" t="s">
        <v>3534</v>
      </c>
      <c r="E3227" s="142" t="s">
        <v>2492</v>
      </c>
      <c r="F3227" s="142" t="s">
        <v>47</v>
      </c>
      <c r="G3227" s="142" t="s">
        <v>2528</v>
      </c>
      <c r="H3227" s="142" t="s">
        <v>3561</v>
      </c>
      <c r="I3227" s="142" t="s">
        <v>23</v>
      </c>
      <c r="J3227" s="142">
        <v>1</v>
      </c>
      <c r="K3227" s="142">
        <v>72</v>
      </c>
      <c r="L3227" s="227">
        <v>21379</v>
      </c>
      <c r="M3227" s="227">
        <v>31494816</v>
      </c>
      <c r="N3227" s="227">
        <v>2000</v>
      </c>
      <c r="O3227" s="227">
        <v>2000</v>
      </c>
      <c r="P3227" s="227">
        <v>144000</v>
      </c>
      <c r="Q3227" s="227">
        <v>72</v>
      </c>
      <c r="R3227" s="227">
        <v>458</v>
      </c>
      <c r="S3227" s="227">
        <v>111024</v>
      </c>
      <c r="T3227" s="227">
        <v>531</v>
      </c>
      <c r="U3227" s="227">
        <v>793449</v>
      </c>
      <c r="V3227" s="227">
        <v>11198</v>
      </c>
      <c r="W3227" s="143">
        <v>46006</v>
      </c>
      <c r="X3227" s="143">
        <v>46035</v>
      </c>
      <c r="Y3227">
        <f t="shared" si="101"/>
        <v>111024</v>
      </c>
    </row>
    <row r="3228" spans="1:25">
      <c r="A3228" s="1" t="str">
        <f t="shared" si="100"/>
        <v>060201077236000</v>
      </c>
      <c r="B3228" s="142" t="s">
        <v>71</v>
      </c>
      <c r="C3228" s="142" t="s">
        <v>775</v>
      </c>
      <c r="D3228" s="142" t="s">
        <v>3495</v>
      </c>
      <c r="E3228" s="142" t="s">
        <v>3496</v>
      </c>
      <c r="F3228" s="142" t="s">
        <v>296</v>
      </c>
      <c r="G3228" s="142" t="s">
        <v>3562</v>
      </c>
      <c r="H3228" s="142" t="s">
        <v>298</v>
      </c>
      <c r="I3228" s="142" t="s">
        <v>21</v>
      </c>
      <c r="J3228" s="142">
        <v>1</v>
      </c>
      <c r="K3228" s="142">
        <v>12</v>
      </c>
      <c r="L3228" s="227">
        <v>2138</v>
      </c>
      <c r="M3228" s="227">
        <v>31330099</v>
      </c>
      <c r="N3228" s="227">
        <v>18700</v>
      </c>
      <c r="O3228" s="227">
        <v>17000</v>
      </c>
      <c r="P3228" s="227">
        <v>204000</v>
      </c>
      <c r="Q3228" s="227">
        <v>12</v>
      </c>
      <c r="R3228" s="227">
        <v>875</v>
      </c>
      <c r="S3228" s="227">
        <v>193500</v>
      </c>
      <c r="T3228" s="227">
        <v>144</v>
      </c>
      <c r="U3228" s="227">
        <v>2140991</v>
      </c>
      <c r="V3228" s="227">
        <v>30825</v>
      </c>
      <c r="W3228" s="143">
        <v>45906</v>
      </c>
      <c r="X3228" s="143">
        <v>46035</v>
      </c>
      <c r="Y3228">
        <f t="shared" si="101"/>
        <v>193500</v>
      </c>
    </row>
    <row r="3229" spans="1:25">
      <c r="A3229" s="1" t="str">
        <f t="shared" si="100"/>
        <v>060201077237000</v>
      </c>
      <c r="B3229" s="142" t="s">
        <v>71</v>
      </c>
      <c r="C3229" s="142" t="s">
        <v>775</v>
      </c>
      <c r="D3229" s="142" t="s">
        <v>3495</v>
      </c>
      <c r="E3229" s="142" t="s">
        <v>3496</v>
      </c>
      <c r="F3229" s="142" t="s">
        <v>302</v>
      </c>
      <c r="G3229" s="142" t="s">
        <v>303</v>
      </c>
      <c r="H3229" s="142" t="s">
        <v>304</v>
      </c>
      <c r="I3229" s="142" t="s">
        <v>21</v>
      </c>
      <c r="J3229" s="142">
        <v>1</v>
      </c>
      <c r="K3229" s="142">
        <v>12</v>
      </c>
      <c r="L3229" s="227">
        <v>8100</v>
      </c>
      <c r="M3229" s="227">
        <v>118519996</v>
      </c>
      <c r="N3229" s="227">
        <v>18900</v>
      </c>
      <c r="O3229" s="227">
        <v>17000</v>
      </c>
      <c r="P3229" s="227">
        <v>204000</v>
      </c>
      <c r="Q3229" s="227">
        <v>12</v>
      </c>
      <c r="R3229" s="227">
        <v>758</v>
      </c>
      <c r="S3229" s="227">
        <v>194904</v>
      </c>
      <c r="T3229" s="227">
        <v>1370</v>
      </c>
      <c r="U3229" s="227">
        <v>20134212</v>
      </c>
      <c r="V3229" s="227">
        <v>88237</v>
      </c>
      <c r="W3229" s="143">
        <v>45932</v>
      </c>
      <c r="X3229" s="143">
        <v>46035</v>
      </c>
      <c r="Y3229">
        <f t="shared" si="101"/>
        <v>194904</v>
      </c>
    </row>
    <row r="3230" spans="1:25">
      <c r="A3230" s="1" t="str">
        <f t="shared" si="100"/>
        <v>060201077239000</v>
      </c>
      <c r="B3230" s="142" t="s">
        <v>71</v>
      </c>
      <c r="C3230" s="142" t="s">
        <v>775</v>
      </c>
      <c r="D3230" s="142" t="s">
        <v>3523</v>
      </c>
      <c r="E3230" s="142" t="s">
        <v>20</v>
      </c>
      <c r="F3230" s="142" t="s">
        <v>467</v>
      </c>
      <c r="G3230" s="142" t="s">
        <v>468</v>
      </c>
      <c r="H3230" s="142" t="s">
        <v>469</v>
      </c>
      <c r="I3230" s="142" t="s">
        <v>21</v>
      </c>
      <c r="J3230" s="142">
        <v>1</v>
      </c>
      <c r="K3230" s="142">
        <v>30</v>
      </c>
      <c r="L3230" s="227">
        <v>60</v>
      </c>
      <c r="M3230" s="227">
        <v>629100</v>
      </c>
      <c r="N3230" s="227">
        <v>13400</v>
      </c>
      <c r="O3230" s="227">
        <v>13400</v>
      </c>
      <c r="P3230" s="227">
        <v>402000</v>
      </c>
      <c r="Q3230" s="227">
        <v>30</v>
      </c>
      <c r="R3230" s="227">
        <v>600</v>
      </c>
      <c r="S3230" s="227">
        <v>384000</v>
      </c>
      <c r="T3230" s="227">
        <v>0</v>
      </c>
      <c r="U3230" s="227">
        <v>0</v>
      </c>
      <c r="V3230" s="227">
        <v>0</v>
      </c>
      <c r="W3230" s="143">
        <v>45993</v>
      </c>
      <c r="X3230" s="143">
        <v>46001</v>
      </c>
      <c r="Y3230">
        <f t="shared" si="101"/>
        <v>384000</v>
      </c>
    </row>
    <row r="3231" spans="1:25">
      <c r="A3231" s="1" t="str">
        <f t="shared" si="100"/>
        <v>060201077650000</v>
      </c>
      <c r="B3231" s="142" t="s">
        <v>71</v>
      </c>
      <c r="C3231" s="142" t="s">
        <v>775</v>
      </c>
      <c r="D3231" s="142" t="s">
        <v>3534</v>
      </c>
      <c r="E3231" s="142" t="s">
        <v>2492</v>
      </c>
      <c r="F3231" s="142" t="s">
        <v>48</v>
      </c>
      <c r="G3231" s="142" t="s">
        <v>2533</v>
      </c>
      <c r="H3231" s="142" t="s">
        <v>2534</v>
      </c>
      <c r="I3231" s="142" t="s">
        <v>21</v>
      </c>
      <c r="J3231" s="142">
        <v>1</v>
      </c>
      <c r="K3231" s="142">
        <v>60</v>
      </c>
      <c r="L3231" s="227">
        <v>360</v>
      </c>
      <c r="M3231" s="227">
        <v>267567</v>
      </c>
      <c r="N3231" s="227">
        <v>1000</v>
      </c>
      <c r="O3231" s="227">
        <v>1000</v>
      </c>
      <c r="P3231" s="227">
        <v>60000</v>
      </c>
      <c r="Q3231" s="227">
        <v>60</v>
      </c>
      <c r="R3231" s="227">
        <v>150</v>
      </c>
      <c r="S3231" s="227">
        <v>51000</v>
      </c>
      <c r="T3231" s="227">
        <v>0</v>
      </c>
      <c r="U3231" s="227">
        <v>0</v>
      </c>
      <c r="V3231" s="227">
        <v>0</v>
      </c>
      <c r="W3231" s="143">
        <v>45958</v>
      </c>
      <c r="X3231" s="143">
        <v>46012</v>
      </c>
      <c r="Y3231">
        <f t="shared" si="101"/>
        <v>51000</v>
      </c>
    </row>
    <row r="3232" spans="1:25">
      <c r="A3232" s="1" t="str">
        <f t="shared" si="100"/>
        <v>060201078236000</v>
      </c>
      <c r="B3232" s="142" t="s">
        <v>71</v>
      </c>
      <c r="C3232" s="142" t="s">
        <v>775</v>
      </c>
      <c r="D3232" s="142" t="s">
        <v>3534</v>
      </c>
      <c r="E3232" s="142" t="s">
        <v>2492</v>
      </c>
      <c r="F3232" s="142" t="s">
        <v>49</v>
      </c>
      <c r="G3232" s="142" t="s">
        <v>2538</v>
      </c>
      <c r="H3232" s="142" t="s">
        <v>2539</v>
      </c>
      <c r="I3232" s="142" t="s">
        <v>21</v>
      </c>
      <c r="J3232" s="142">
        <v>1</v>
      </c>
      <c r="K3232" s="142">
        <v>5</v>
      </c>
      <c r="L3232" s="227">
        <v>218</v>
      </c>
      <c r="M3232" s="227">
        <v>1866416</v>
      </c>
      <c r="N3232" s="227">
        <v>9600</v>
      </c>
      <c r="O3232" s="227">
        <v>9600</v>
      </c>
      <c r="P3232" s="227">
        <v>48000</v>
      </c>
      <c r="Q3232" s="227">
        <v>5</v>
      </c>
      <c r="R3232" s="227">
        <v>300</v>
      </c>
      <c r="S3232" s="227">
        <v>46500</v>
      </c>
      <c r="T3232" s="227">
        <v>251</v>
      </c>
      <c r="U3232" s="227">
        <v>2088829</v>
      </c>
      <c r="V3232" s="227">
        <v>-60118</v>
      </c>
      <c r="W3232" s="143">
        <v>46009</v>
      </c>
      <c r="X3232" s="143">
        <v>46035</v>
      </c>
      <c r="Y3232">
        <f t="shared" si="101"/>
        <v>46500</v>
      </c>
    </row>
    <row r="3233" spans="1:25">
      <c r="A3233" s="1" t="str">
        <f t="shared" si="100"/>
        <v>060201082607000</v>
      </c>
      <c r="B3233" s="142" t="s">
        <v>71</v>
      </c>
      <c r="C3233" s="142" t="s">
        <v>775</v>
      </c>
      <c r="D3233" s="142" t="s">
        <v>3495</v>
      </c>
      <c r="E3233" s="142" t="s">
        <v>3496</v>
      </c>
      <c r="F3233" s="142" t="s">
        <v>308</v>
      </c>
      <c r="G3233" s="142" t="s">
        <v>309</v>
      </c>
      <c r="H3233" s="142" t="s">
        <v>310</v>
      </c>
      <c r="I3233" s="142" t="s">
        <v>21</v>
      </c>
      <c r="J3233" s="142">
        <v>1</v>
      </c>
      <c r="K3233" s="142">
        <v>12</v>
      </c>
      <c r="L3233" s="227">
        <v>862</v>
      </c>
      <c r="M3233" s="227">
        <v>13546599</v>
      </c>
      <c r="N3233" s="227">
        <v>19900</v>
      </c>
      <c r="O3233" s="227">
        <v>17900</v>
      </c>
      <c r="P3233" s="227">
        <v>214800</v>
      </c>
      <c r="Q3233" s="227"/>
      <c r="R3233" s="227"/>
      <c r="S3233" s="227"/>
      <c r="T3233" s="227">
        <v>1544</v>
      </c>
      <c r="U3233" s="227">
        <v>27408298</v>
      </c>
      <c r="V3233" s="227">
        <v>3143857</v>
      </c>
      <c r="W3233" s="143">
        <v>46029</v>
      </c>
      <c r="X3233" s="143">
        <v>46035</v>
      </c>
      <c r="Y3233">
        <f t="shared" si="101"/>
        <v>214800</v>
      </c>
    </row>
    <row r="3234" spans="1:25">
      <c r="A3234" s="1" t="str">
        <f t="shared" si="100"/>
        <v>060201082627000</v>
      </c>
      <c r="B3234" s="142" t="s">
        <v>71</v>
      </c>
      <c r="C3234" s="142" t="s">
        <v>775</v>
      </c>
      <c r="D3234" s="142" t="s">
        <v>3528</v>
      </c>
      <c r="E3234" s="142" t="s">
        <v>27</v>
      </c>
      <c r="F3234" s="142" t="s">
        <v>482</v>
      </c>
      <c r="G3234" s="142" t="s">
        <v>483</v>
      </c>
      <c r="H3234" s="142" t="s">
        <v>484</v>
      </c>
      <c r="I3234" s="142" t="s">
        <v>21</v>
      </c>
      <c r="J3234" s="142">
        <v>1</v>
      </c>
      <c r="K3234" s="142">
        <v>24</v>
      </c>
      <c r="L3234" s="227">
        <v>5287</v>
      </c>
      <c r="M3234" s="227">
        <v>11416737</v>
      </c>
      <c r="N3234" s="227">
        <v>3400</v>
      </c>
      <c r="O3234" s="227">
        <v>3300</v>
      </c>
      <c r="P3234" s="227">
        <v>79200</v>
      </c>
      <c r="Q3234" s="227">
        <v>24</v>
      </c>
      <c r="R3234" s="227">
        <v>750</v>
      </c>
      <c r="S3234" s="227">
        <v>61200</v>
      </c>
      <c r="T3234" s="227">
        <v>421</v>
      </c>
      <c r="U3234" s="227">
        <v>974865</v>
      </c>
      <c r="V3234" s="227">
        <v>65758</v>
      </c>
      <c r="W3234" s="143">
        <v>46031</v>
      </c>
      <c r="X3234" s="143">
        <v>46035</v>
      </c>
      <c r="Y3234">
        <f t="shared" si="101"/>
        <v>61200</v>
      </c>
    </row>
    <row r="3235" spans="1:25">
      <c r="A3235" s="1" t="str">
        <f t="shared" si="100"/>
        <v>060201082723000</v>
      </c>
      <c r="B3235" s="142" t="s">
        <v>71</v>
      </c>
      <c r="C3235" s="142" t="s">
        <v>775</v>
      </c>
      <c r="D3235" s="142" t="s">
        <v>3495</v>
      </c>
      <c r="E3235" s="142" t="s">
        <v>3496</v>
      </c>
      <c r="F3235" s="142" t="s">
        <v>314</v>
      </c>
      <c r="G3235" s="142" t="s">
        <v>315</v>
      </c>
      <c r="H3235" s="142" t="s">
        <v>316</v>
      </c>
      <c r="I3235" s="142" t="s">
        <v>21</v>
      </c>
      <c r="J3235" s="142">
        <v>1</v>
      </c>
      <c r="K3235" s="142">
        <v>24</v>
      </c>
      <c r="L3235" s="227">
        <v>22056</v>
      </c>
      <c r="M3235" s="227">
        <v>91717231</v>
      </c>
      <c r="N3235" s="227">
        <v>5400</v>
      </c>
      <c r="O3235" s="227">
        <v>5400</v>
      </c>
      <c r="P3235" s="227">
        <v>129600</v>
      </c>
      <c r="Q3235" s="227">
        <v>24</v>
      </c>
      <c r="R3235" s="227">
        <v>900</v>
      </c>
      <c r="S3235" s="227">
        <v>108000</v>
      </c>
      <c r="T3235" s="227">
        <v>19611</v>
      </c>
      <c r="U3235" s="227">
        <v>78567027</v>
      </c>
      <c r="V3235" s="227">
        <v>-2982965</v>
      </c>
      <c r="W3235" s="143">
        <v>46035</v>
      </c>
      <c r="X3235" s="143">
        <v>46035</v>
      </c>
      <c r="Y3235">
        <f t="shared" si="101"/>
        <v>108000</v>
      </c>
    </row>
    <row r="3236" spans="1:25">
      <c r="A3236" s="1" t="str">
        <f t="shared" si="100"/>
        <v>060201083138000</v>
      </c>
      <c r="B3236" s="142" t="s">
        <v>71</v>
      </c>
      <c r="C3236" s="142" t="s">
        <v>775</v>
      </c>
      <c r="D3236" s="142" t="s">
        <v>3534</v>
      </c>
      <c r="E3236" s="142" t="s">
        <v>2492</v>
      </c>
      <c r="F3236" s="142" t="s">
        <v>50</v>
      </c>
      <c r="G3236" s="142" t="s">
        <v>2543</v>
      </c>
      <c r="H3236" s="142" t="s">
        <v>2544</v>
      </c>
      <c r="I3236" s="142" t="s">
        <v>21</v>
      </c>
      <c r="J3236" s="142">
        <v>1</v>
      </c>
      <c r="K3236" s="142">
        <v>12</v>
      </c>
      <c r="L3236" s="227">
        <v>388</v>
      </c>
      <c r="M3236" s="227">
        <v>13416434</v>
      </c>
      <c r="N3236" s="227">
        <v>43500</v>
      </c>
      <c r="O3236" s="227">
        <v>43500</v>
      </c>
      <c r="P3236" s="227">
        <v>522000</v>
      </c>
      <c r="Q3236" s="227">
        <v>12</v>
      </c>
      <c r="R3236" s="227">
        <v>1500</v>
      </c>
      <c r="S3236" s="227">
        <v>504000</v>
      </c>
      <c r="T3236" s="227">
        <v>21</v>
      </c>
      <c r="U3236" s="227">
        <v>822973</v>
      </c>
      <c r="V3236" s="227">
        <v>96826</v>
      </c>
      <c r="W3236" s="143">
        <v>45989</v>
      </c>
      <c r="X3236" s="143">
        <v>46032</v>
      </c>
      <c r="Y3236">
        <f t="shared" si="101"/>
        <v>504000</v>
      </c>
    </row>
    <row r="3237" spans="1:25">
      <c r="A3237" s="1" t="str">
        <f t="shared" si="100"/>
        <v>060201083802000</v>
      </c>
      <c r="B3237" s="142" t="s">
        <v>71</v>
      </c>
      <c r="C3237" s="142" t="s">
        <v>775</v>
      </c>
      <c r="D3237" s="142" t="s">
        <v>3523</v>
      </c>
      <c r="E3237" s="142" t="s">
        <v>20</v>
      </c>
      <c r="F3237" s="142" t="s">
        <v>941</v>
      </c>
      <c r="G3237" s="142" t="s">
        <v>942</v>
      </c>
      <c r="H3237" s="142" t="s">
        <v>943</v>
      </c>
      <c r="I3237" s="142" t="s">
        <v>21</v>
      </c>
      <c r="J3237" s="142">
        <v>1</v>
      </c>
      <c r="K3237" s="142">
        <v>40</v>
      </c>
      <c r="L3237" s="227">
        <v>36</v>
      </c>
      <c r="M3237" s="227">
        <v>141265</v>
      </c>
      <c r="N3237" s="227">
        <v>5100</v>
      </c>
      <c r="O3237" s="227">
        <v>5100</v>
      </c>
      <c r="P3237" s="227">
        <v>204000</v>
      </c>
      <c r="Q3237" s="227"/>
      <c r="R3237" s="227"/>
      <c r="S3237" s="227"/>
      <c r="T3237" s="227">
        <v>3</v>
      </c>
      <c r="U3237" s="227">
        <v>13784</v>
      </c>
      <c r="V3237" s="227">
        <v>2012</v>
      </c>
      <c r="W3237" s="143">
        <v>45908</v>
      </c>
      <c r="X3237" s="143">
        <v>46025</v>
      </c>
      <c r="Y3237">
        <f t="shared" si="101"/>
        <v>204000</v>
      </c>
    </row>
    <row r="3238" spans="1:25">
      <c r="A3238" s="1" t="str">
        <f t="shared" si="100"/>
        <v>060201083898000</v>
      </c>
      <c r="B3238" s="142" t="s">
        <v>71</v>
      </c>
      <c r="C3238" s="142" t="s">
        <v>775</v>
      </c>
      <c r="D3238" s="142" t="s">
        <v>3528</v>
      </c>
      <c r="E3238" s="142" t="s">
        <v>27</v>
      </c>
      <c r="F3238" s="142" t="s">
        <v>320</v>
      </c>
      <c r="G3238" s="142" t="s">
        <v>321</v>
      </c>
      <c r="H3238" s="142" t="s">
        <v>322</v>
      </c>
      <c r="I3238" s="142" t="s">
        <v>23</v>
      </c>
      <c r="J3238" s="142">
        <v>1</v>
      </c>
      <c r="K3238" s="142">
        <v>30</v>
      </c>
      <c r="L3238" s="227">
        <v>0</v>
      </c>
      <c r="M3238" s="227">
        <v>0</v>
      </c>
      <c r="N3238" s="227">
        <v>6800</v>
      </c>
      <c r="O3238" s="227">
        <v>6800</v>
      </c>
      <c r="P3238" s="227">
        <v>204000</v>
      </c>
      <c r="Q3238" s="227">
        <v>30</v>
      </c>
      <c r="R3238" s="227">
        <v>800</v>
      </c>
      <c r="S3238" s="227">
        <v>180000</v>
      </c>
      <c r="T3238" s="227">
        <v>109</v>
      </c>
      <c r="U3238" s="227">
        <v>602883</v>
      </c>
      <c r="V3238" s="227">
        <v>34904</v>
      </c>
      <c r="W3238" s="143">
        <v>46035</v>
      </c>
      <c r="X3238" s="143">
        <v>46035</v>
      </c>
      <c r="Y3238">
        <f t="shared" si="101"/>
        <v>180000</v>
      </c>
    </row>
    <row r="3239" spans="1:25">
      <c r="A3239" s="1" t="str">
        <f t="shared" si="100"/>
        <v>060201083903000</v>
      </c>
      <c r="B3239" s="142" t="s">
        <v>71</v>
      </c>
      <c r="C3239" s="142" t="s">
        <v>775</v>
      </c>
      <c r="D3239" s="142" t="s">
        <v>3528</v>
      </c>
      <c r="E3239" s="142" t="s">
        <v>27</v>
      </c>
      <c r="F3239" s="142" t="s">
        <v>326</v>
      </c>
      <c r="G3239" s="142" t="s">
        <v>327</v>
      </c>
      <c r="H3239" s="142" t="s">
        <v>328</v>
      </c>
      <c r="I3239" s="142" t="s">
        <v>21</v>
      </c>
      <c r="J3239" s="142">
        <v>1</v>
      </c>
      <c r="K3239" s="142">
        <v>24</v>
      </c>
      <c r="L3239" s="227">
        <v>2592</v>
      </c>
      <c r="M3239" s="227">
        <v>12637002</v>
      </c>
      <c r="N3239" s="227">
        <v>6600</v>
      </c>
      <c r="O3239" s="227">
        <v>6600</v>
      </c>
      <c r="P3239" s="227">
        <v>158400</v>
      </c>
      <c r="Q3239" s="227"/>
      <c r="R3239" s="227"/>
      <c r="S3239" s="227"/>
      <c r="T3239" s="227">
        <v>871</v>
      </c>
      <c r="U3239" s="227">
        <v>5178919</v>
      </c>
      <c r="V3239" s="227">
        <v>932457</v>
      </c>
      <c r="W3239" s="143">
        <v>46031</v>
      </c>
      <c r="X3239" s="143">
        <v>46035</v>
      </c>
      <c r="Y3239">
        <f t="shared" si="101"/>
        <v>158400</v>
      </c>
    </row>
    <row r="3240" spans="1:25">
      <c r="A3240" s="1" t="str">
        <f t="shared" si="100"/>
        <v>060201084368000</v>
      </c>
      <c r="B3240" s="142" t="s">
        <v>71</v>
      </c>
      <c r="C3240" s="142" t="s">
        <v>775</v>
      </c>
      <c r="D3240" s="142" t="s">
        <v>3511</v>
      </c>
      <c r="E3240" s="142" t="s">
        <v>3512</v>
      </c>
      <c r="F3240" s="142" t="s">
        <v>3563</v>
      </c>
      <c r="G3240" s="142" t="s">
        <v>3564</v>
      </c>
      <c r="H3240" s="142" t="s">
        <v>3565</v>
      </c>
      <c r="I3240" s="142" t="s">
        <v>23</v>
      </c>
      <c r="J3240" s="142">
        <v>1</v>
      </c>
      <c r="K3240" s="142">
        <v>20</v>
      </c>
      <c r="L3240" s="227">
        <v>0</v>
      </c>
      <c r="M3240" s="227">
        <v>0</v>
      </c>
      <c r="N3240" s="227">
        <v>57900</v>
      </c>
      <c r="O3240" s="227">
        <v>57900</v>
      </c>
      <c r="P3240" s="227">
        <v>1158000</v>
      </c>
      <c r="Q3240" s="227"/>
      <c r="R3240" s="227"/>
      <c r="S3240" s="227"/>
      <c r="T3240" s="227">
        <v>0</v>
      </c>
      <c r="U3240" s="227">
        <v>0</v>
      </c>
      <c r="V3240" s="227">
        <v>0</v>
      </c>
      <c r="W3240" s="143">
        <v>45980</v>
      </c>
      <c r="X3240" s="143">
        <v>46017</v>
      </c>
      <c r="Y3240">
        <f t="shared" si="101"/>
        <v>1158000</v>
      </c>
    </row>
    <row r="3241" spans="1:25">
      <c r="A3241" s="1" t="str">
        <f t="shared" si="100"/>
        <v>060201084369000</v>
      </c>
      <c r="B3241" s="142" t="s">
        <v>71</v>
      </c>
      <c r="C3241" s="142" t="s">
        <v>775</v>
      </c>
      <c r="D3241" s="142" t="s">
        <v>3527</v>
      </c>
      <c r="E3241" s="142" t="s">
        <v>22</v>
      </c>
      <c r="F3241" s="142" t="s">
        <v>332</v>
      </c>
      <c r="G3241" s="142" t="s">
        <v>333</v>
      </c>
      <c r="H3241" s="142" t="s">
        <v>334</v>
      </c>
      <c r="I3241" s="142" t="s">
        <v>21</v>
      </c>
      <c r="J3241" s="142">
        <v>1</v>
      </c>
      <c r="K3241" s="142">
        <v>60</v>
      </c>
      <c r="L3241" s="227"/>
      <c r="M3241" s="227"/>
      <c r="N3241" s="227">
        <v>9800</v>
      </c>
      <c r="O3241" s="227">
        <v>9000</v>
      </c>
      <c r="P3241" s="227">
        <v>540000</v>
      </c>
      <c r="Q3241" s="227">
        <v>60</v>
      </c>
      <c r="R3241" s="227">
        <v>200</v>
      </c>
      <c r="S3241" s="227">
        <v>528000</v>
      </c>
      <c r="T3241" s="227"/>
      <c r="U3241" s="227"/>
      <c r="V3241" s="227"/>
      <c r="W3241" s="143">
        <v>45637</v>
      </c>
      <c r="X3241" s="143">
        <v>45712</v>
      </c>
      <c r="Y3241">
        <f t="shared" si="101"/>
        <v>528000</v>
      </c>
    </row>
    <row r="3242" spans="1:25">
      <c r="A3242" s="1" t="str">
        <f t="shared" si="100"/>
        <v>060201084782000</v>
      </c>
      <c r="B3242" s="142" t="s">
        <v>71</v>
      </c>
      <c r="C3242" s="142" t="s">
        <v>775</v>
      </c>
      <c r="D3242" s="142" t="s">
        <v>3511</v>
      </c>
      <c r="E3242" s="142" t="s">
        <v>3512</v>
      </c>
      <c r="F3242" s="142" t="s">
        <v>3566</v>
      </c>
      <c r="G3242" s="142" t="s">
        <v>3567</v>
      </c>
      <c r="H3242" s="142" t="s">
        <v>3568</v>
      </c>
      <c r="I3242" s="142" t="s">
        <v>23</v>
      </c>
      <c r="J3242" s="142">
        <v>1</v>
      </c>
      <c r="K3242" s="142">
        <v>20</v>
      </c>
      <c r="L3242" s="227">
        <v>2441</v>
      </c>
      <c r="M3242" s="227">
        <v>95321050</v>
      </c>
      <c r="N3242" s="227">
        <v>54900</v>
      </c>
      <c r="O3242" s="227">
        <v>44900</v>
      </c>
      <c r="P3242" s="227">
        <v>898000</v>
      </c>
      <c r="Q3242" s="227"/>
      <c r="R3242" s="227"/>
      <c r="S3242" s="227"/>
      <c r="T3242" s="227">
        <v>313</v>
      </c>
      <c r="U3242" s="227">
        <v>11924072</v>
      </c>
      <c r="V3242" s="227">
        <v>-298578</v>
      </c>
      <c r="W3242" s="143">
        <v>46001</v>
      </c>
      <c r="X3242" s="143">
        <v>46035</v>
      </c>
      <c r="Y3242">
        <f t="shared" si="101"/>
        <v>898000</v>
      </c>
    </row>
    <row r="3243" spans="1:25">
      <c r="A3243" s="1" t="str">
        <f t="shared" si="100"/>
        <v>060201086395000</v>
      </c>
      <c r="B3243" s="142" t="s">
        <v>71</v>
      </c>
      <c r="C3243" s="142" t="s">
        <v>775</v>
      </c>
      <c r="D3243" s="142" t="s">
        <v>3523</v>
      </c>
      <c r="E3243" s="142" t="s">
        <v>20</v>
      </c>
      <c r="F3243" s="142" t="s">
        <v>949</v>
      </c>
      <c r="G3243" s="142" t="s">
        <v>950</v>
      </c>
      <c r="H3243" s="142" t="s">
        <v>951</v>
      </c>
      <c r="I3243" s="142" t="s">
        <v>26</v>
      </c>
      <c r="J3243" s="142">
        <v>1</v>
      </c>
      <c r="K3243" s="142">
        <v>8</v>
      </c>
      <c r="L3243" s="227"/>
      <c r="M3243" s="227"/>
      <c r="N3243" s="227">
        <v>46900</v>
      </c>
      <c r="O3243" s="227">
        <v>46900</v>
      </c>
      <c r="P3243" s="227">
        <v>375200</v>
      </c>
      <c r="Q3243" s="227"/>
      <c r="R3243" s="227"/>
      <c r="S3243" s="227"/>
      <c r="T3243" s="227"/>
      <c r="U3243" s="227"/>
      <c r="V3243" s="227"/>
      <c r="W3243" s="143">
        <v>43922</v>
      </c>
      <c r="X3243" s="143">
        <v>44105</v>
      </c>
      <c r="Y3243">
        <f t="shared" si="101"/>
        <v>375200</v>
      </c>
    </row>
    <row r="3244" spans="1:25">
      <c r="A3244" s="1" t="str">
        <f t="shared" si="100"/>
        <v>060201086441000</v>
      </c>
      <c r="B3244" s="142" t="s">
        <v>71</v>
      </c>
      <c r="C3244" s="142" t="s">
        <v>775</v>
      </c>
      <c r="D3244" s="142" t="s">
        <v>3494</v>
      </c>
      <c r="E3244" s="142" t="s">
        <v>2486</v>
      </c>
      <c r="F3244" s="142" t="s">
        <v>59</v>
      </c>
      <c r="G3244" s="142" t="s">
        <v>2590</v>
      </c>
      <c r="H3244" s="142" t="s">
        <v>2591</v>
      </c>
      <c r="I3244" s="142" t="s">
        <v>21</v>
      </c>
      <c r="J3244" s="142">
        <v>1</v>
      </c>
      <c r="K3244" s="142">
        <v>20</v>
      </c>
      <c r="L3244" s="227">
        <v>36</v>
      </c>
      <c r="M3244" s="227">
        <v>153728</v>
      </c>
      <c r="N3244" s="227">
        <v>5500</v>
      </c>
      <c r="O3244" s="227">
        <v>5500</v>
      </c>
      <c r="P3244" s="227">
        <v>110000</v>
      </c>
      <c r="Q3244" s="227"/>
      <c r="R3244" s="227"/>
      <c r="S3244" s="227"/>
      <c r="T3244" s="227">
        <v>7</v>
      </c>
      <c r="U3244" s="227">
        <v>34685</v>
      </c>
      <c r="V3244" s="227">
        <v>4794</v>
      </c>
      <c r="W3244" s="143">
        <v>46034</v>
      </c>
      <c r="X3244" s="143">
        <v>46033</v>
      </c>
      <c r="Y3244">
        <f t="shared" si="101"/>
        <v>110000</v>
      </c>
    </row>
    <row r="3245" spans="1:25">
      <c r="A3245" s="1" t="str">
        <f t="shared" si="100"/>
        <v>060201087230000</v>
      </c>
      <c r="B3245" s="142" t="s">
        <v>71</v>
      </c>
      <c r="C3245" s="142" t="s">
        <v>775</v>
      </c>
      <c r="D3245" s="142" t="s">
        <v>3528</v>
      </c>
      <c r="E3245" s="142" t="s">
        <v>27</v>
      </c>
      <c r="F3245" s="142" t="s">
        <v>489</v>
      </c>
      <c r="G3245" s="142" t="s">
        <v>490</v>
      </c>
      <c r="H3245" s="142" t="s">
        <v>491</v>
      </c>
      <c r="I3245" s="142" t="s">
        <v>23</v>
      </c>
      <c r="J3245" s="142">
        <v>1</v>
      </c>
      <c r="K3245" s="142">
        <v>12</v>
      </c>
      <c r="L3245" s="227"/>
      <c r="M3245" s="227"/>
      <c r="N3245" s="227">
        <v>4000</v>
      </c>
      <c r="O3245" s="227">
        <v>4000</v>
      </c>
      <c r="P3245" s="227">
        <v>48000</v>
      </c>
      <c r="Q3245" s="227">
        <v>12</v>
      </c>
      <c r="R3245" s="227">
        <v>725</v>
      </c>
      <c r="S3245" s="227">
        <v>39300</v>
      </c>
      <c r="T3245" s="227"/>
      <c r="U3245" s="227"/>
      <c r="V3245" s="227"/>
      <c r="W3245" s="143"/>
      <c r="X3245" s="143"/>
      <c r="Y3245">
        <f t="shared" si="101"/>
        <v>39300</v>
      </c>
    </row>
    <row r="3246" spans="1:25">
      <c r="A3246" s="1" t="str">
        <f t="shared" si="100"/>
        <v>060201088129000</v>
      </c>
      <c r="B3246" s="142" t="s">
        <v>71</v>
      </c>
      <c r="C3246" s="142" t="s">
        <v>775</v>
      </c>
      <c r="D3246" s="142" t="s">
        <v>3527</v>
      </c>
      <c r="E3246" s="142" t="s">
        <v>22</v>
      </c>
      <c r="F3246" s="142" t="s">
        <v>338</v>
      </c>
      <c r="G3246" s="142" t="s">
        <v>339</v>
      </c>
      <c r="H3246" s="142" t="s">
        <v>340</v>
      </c>
      <c r="I3246" s="142" t="s">
        <v>21</v>
      </c>
      <c r="J3246" s="142">
        <v>1</v>
      </c>
      <c r="K3246" s="142">
        <v>40</v>
      </c>
      <c r="L3246" s="227"/>
      <c r="M3246" s="227"/>
      <c r="N3246" s="227">
        <v>3100</v>
      </c>
      <c r="O3246" s="227">
        <v>3000</v>
      </c>
      <c r="P3246" s="227">
        <v>120000</v>
      </c>
      <c r="Q3246" s="227">
        <v>40</v>
      </c>
      <c r="R3246" s="227">
        <v>120</v>
      </c>
      <c r="S3246" s="227">
        <v>115200</v>
      </c>
      <c r="T3246" s="227"/>
      <c r="U3246" s="227"/>
      <c r="V3246" s="227"/>
      <c r="W3246" s="143">
        <v>45673</v>
      </c>
      <c r="X3246" s="143"/>
      <c r="Y3246">
        <f t="shared" si="101"/>
        <v>115200</v>
      </c>
    </row>
    <row r="3247" spans="1:25">
      <c r="A3247" s="1" t="str">
        <f t="shared" si="100"/>
        <v>060201088133000</v>
      </c>
      <c r="B3247" s="142" t="s">
        <v>71</v>
      </c>
      <c r="C3247" s="142" t="s">
        <v>775</v>
      </c>
      <c r="D3247" s="142" t="s">
        <v>3527</v>
      </c>
      <c r="E3247" s="142" t="s">
        <v>22</v>
      </c>
      <c r="F3247" s="142" t="s">
        <v>631</v>
      </c>
      <c r="G3247" s="142" t="s">
        <v>632</v>
      </c>
      <c r="H3247" s="142" t="s">
        <v>633</v>
      </c>
      <c r="I3247" s="142" t="s">
        <v>26</v>
      </c>
      <c r="J3247" s="142">
        <v>1</v>
      </c>
      <c r="K3247" s="142">
        <v>40</v>
      </c>
      <c r="L3247" s="227"/>
      <c r="M3247" s="227"/>
      <c r="N3247" s="227">
        <v>3050</v>
      </c>
      <c r="O3247" s="227">
        <v>3050</v>
      </c>
      <c r="P3247" s="227">
        <v>122000</v>
      </c>
      <c r="Q3247" s="227"/>
      <c r="R3247" s="227"/>
      <c r="S3247" s="227"/>
      <c r="T3247" s="227"/>
      <c r="U3247" s="227"/>
      <c r="V3247" s="227"/>
      <c r="W3247" s="143"/>
      <c r="X3247" s="143"/>
      <c r="Y3247">
        <f t="shared" si="101"/>
        <v>122000</v>
      </c>
    </row>
    <row r="3248" spans="1:25">
      <c r="A3248" s="1" t="str">
        <f t="shared" si="100"/>
        <v>060201088134000</v>
      </c>
      <c r="B3248" s="142" t="s">
        <v>71</v>
      </c>
      <c r="C3248" s="142" t="s">
        <v>775</v>
      </c>
      <c r="D3248" s="142" t="s">
        <v>3527</v>
      </c>
      <c r="E3248" s="142" t="s">
        <v>22</v>
      </c>
      <c r="F3248" s="142" t="s">
        <v>344</v>
      </c>
      <c r="G3248" s="142" t="s">
        <v>345</v>
      </c>
      <c r="H3248" s="142" t="s">
        <v>346</v>
      </c>
      <c r="I3248" s="142" t="s">
        <v>23</v>
      </c>
      <c r="J3248" s="142">
        <v>1</v>
      </c>
      <c r="K3248" s="142">
        <v>40</v>
      </c>
      <c r="L3248" s="227">
        <v>27961</v>
      </c>
      <c r="M3248" s="227">
        <v>70359100</v>
      </c>
      <c r="N3248" s="227">
        <v>3050</v>
      </c>
      <c r="O3248" s="227">
        <v>2900</v>
      </c>
      <c r="P3248" s="227">
        <v>116000</v>
      </c>
      <c r="Q3248" s="227">
        <v>40</v>
      </c>
      <c r="R3248" s="227">
        <v>80</v>
      </c>
      <c r="S3248" s="227">
        <v>112800</v>
      </c>
      <c r="T3248" s="227">
        <v>1416</v>
      </c>
      <c r="U3248" s="227">
        <v>3617945</v>
      </c>
      <c r="V3248" s="227">
        <v>54822</v>
      </c>
      <c r="W3248" s="143">
        <v>46035</v>
      </c>
      <c r="X3248" s="143">
        <v>46035</v>
      </c>
      <c r="Y3248">
        <f t="shared" si="101"/>
        <v>112800</v>
      </c>
    </row>
    <row r="3249" spans="1:25">
      <c r="A3249" s="1" t="str">
        <f t="shared" si="100"/>
        <v>060201088137000</v>
      </c>
      <c r="B3249" s="142" t="s">
        <v>71</v>
      </c>
      <c r="C3249" s="142" t="s">
        <v>775</v>
      </c>
      <c r="D3249" s="142" t="s">
        <v>3527</v>
      </c>
      <c r="E3249" s="142" t="s">
        <v>22</v>
      </c>
      <c r="F3249" s="142" t="s">
        <v>350</v>
      </c>
      <c r="G3249" s="142" t="s">
        <v>351</v>
      </c>
      <c r="H3249" s="142" t="s">
        <v>3569</v>
      </c>
      <c r="I3249" s="142" t="s">
        <v>21</v>
      </c>
      <c r="J3249" s="142">
        <v>1</v>
      </c>
      <c r="K3249" s="142">
        <v>24</v>
      </c>
      <c r="L3249" s="227">
        <v>3270</v>
      </c>
      <c r="M3249" s="227">
        <v>12394445</v>
      </c>
      <c r="N3249" s="227">
        <v>4700</v>
      </c>
      <c r="O3249" s="227">
        <v>4700</v>
      </c>
      <c r="P3249" s="227">
        <v>112800</v>
      </c>
      <c r="Q3249" s="227">
        <v>24</v>
      </c>
      <c r="R3249" s="227">
        <v>250</v>
      </c>
      <c r="S3249" s="227">
        <v>106800</v>
      </c>
      <c r="T3249" s="227">
        <v>3964</v>
      </c>
      <c r="U3249" s="227">
        <v>15191351</v>
      </c>
      <c r="V3249" s="227">
        <v>166402</v>
      </c>
      <c r="W3249" s="143">
        <v>46027</v>
      </c>
      <c r="X3249" s="143">
        <v>46035</v>
      </c>
      <c r="Y3249">
        <f t="shared" si="101"/>
        <v>106800</v>
      </c>
    </row>
    <row r="3250" spans="1:25">
      <c r="A3250" s="1" t="str">
        <f t="shared" si="100"/>
        <v>060201088171000</v>
      </c>
      <c r="B3250" s="142" t="s">
        <v>71</v>
      </c>
      <c r="C3250" s="142" t="s">
        <v>775</v>
      </c>
      <c r="D3250" s="142" t="s">
        <v>3527</v>
      </c>
      <c r="E3250" s="142" t="s">
        <v>22</v>
      </c>
      <c r="F3250" s="142" t="s">
        <v>356</v>
      </c>
      <c r="G3250" s="142" t="s">
        <v>357</v>
      </c>
      <c r="H3250" s="142" t="s">
        <v>358</v>
      </c>
      <c r="I3250" s="142" t="s">
        <v>23</v>
      </c>
      <c r="J3250" s="142">
        <v>1</v>
      </c>
      <c r="K3250" s="142">
        <v>40</v>
      </c>
      <c r="L3250" s="227">
        <v>24376</v>
      </c>
      <c r="M3250" s="227">
        <v>61448302</v>
      </c>
      <c r="N3250" s="227">
        <v>3000</v>
      </c>
      <c r="O3250" s="227">
        <v>3000</v>
      </c>
      <c r="P3250" s="227">
        <v>120000</v>
      </c>
      <c r="Q3250" s="227">
        <v>40</v>
      </c>
      <c r="R3250" s="227">
        <v>155</v>
      </c>
      <c r="S3250" s="227">
        <v>113800</v>
      </c>
      <c r="T3250" s="227">
        <v>11295</v>
      </c>
      <c r="U3250" s="227">
        <v>28355370</v>
      </c>
      <c r="V3250" s="227">
        <v>-117659</v>
      </c>
      <c r="W3250" s="143">
        <v>46021</v>
      </c>
      <c r="X3250" s="143">
        <v>46035</v>
      </c>
      <c r="Y3250">
        <f t="shared" si="101"/>
        <v>113800</v>
      </c>
    </row>
    <row r="3251" spans="1:25">
      <c r="A3251" s="1" t="str">
        <f t="shared" si="100"/>
        <v>060201088175000</v>
      </c>
      <c r="B3251" s="142" t="s">
        <v>71</v>
      </c>
      <c r="C3251" s="142" t="s">
        <v>775</v>
      </c>
      <c r="D3251" s="142" t="s">
        <v>3527</v>
      </c>
      <c r="E3251" s="142" t="s">
        <v>22</v>
      </c>
      <c r="F3251" s="142" t="s">
        <v>362</v>
      </c>
      <c r="G3251" s="142" t="s">
        <v>363</v>
      </c>
      <c r="H3251" s="142" t="s">
        <v>364</v>
      </c>
      <c r="I3251" s="142" t="s">
        <v>21</v>
      </c>
      <c r="J3251" s="142">
        <v>1</v>
      </c>
      <c r="K3251" s="142">
        <v>40</v>
      </c>
      <c r="L3251" s="227">
        <v>61961</v>
      </c>
      <c r="M3251" s="227">
        <v>151544974</v>
      </c>
      <c r="N3251" s="227">
        <v>2850</v>
      </c>
      <c r="O3251" s="227">
        <v>2800</v>
      </c>
      <c r="P3251" s="227">
        <v>112000</v>
      </c>
      <c r="Q3251" s="227">
        <v>40</v>
      </c>
      <c r="R3251" s="227">
        <v>40</v>
      </c>
      <c r="S3251" s="227">
        <v>110400</v>
      </c>
      <c r="T3251" s="227">
        <v>6945</v>
      </c>
      <c r="U3251" s="227">
        <v>17279541</v>
      </c>
      <c r="V3251" s="227">
        <v>293375</v>
      </c>
      <c r="W3251" s="143">
        <v>46029</v>
      </c>
      <c r="X3251" s="143">
        <v>46035</v>
      </c>
      <c r="Y3251">
        <f t="shared" si="101"/>
        <v>110400</v>
      </c>
    </row>
    <row r="3252" spans="1:25">
      <c r="A3252" s="1" t="str">
        <f t="shared" si="100"/>
        <v>060201088200000</v>
      </c>
      <c r="B3252" s="142" t="s">
        <v>71</v>
      </c>
      <c r="C3252" s="142" t="s">
        <v>775</v>
      </c>
      <c r="D3252" s="142" t="s">
        <v>3527</v>
      </c>
      <c r="E3252" s="142" t="s">
        <v>22</v>
      </c>
      <c r="F3252" s="142" t="s">
        <v>368</v>
      </c>
      <c r="G3252" s="142" t="s">
        <v>369</v>
      </c>
      <c r="H3252" s="142" t="s">
        <v>370</v>
      </c>
      <c r="I3252" s="142" t="s">
        <v>23</v>
      </c>
      <c r="J3252" s="142">
        <v>1</v>
      </c>
      <c r="K3252" s="142">
        <v>40</v>
      </c>
      <c r="L3252" s="227"/>
      <c r="M3252" s="227"/>
      <c r="N3252" s="227">
        <v>3000</v>
      </c>
      <c r="O3252" s="227">
        <v>2900</v>
      </c>
      <c r="P3252" s="227">
        <v>116000</v>
      </c>
      <c r="Q3252" s="227">
        <v>40</v>
      </c>
      <c r="R3252" s="227">
        <v>80</v>
      </c>
      <c r="S3252" s="227">
        <v>112800</v>
      </c>
      <c r="T3252" s="227"/>
      <c r="U3252" s="227"/>
      <c r="V3252" s="227"/>
      <c r="W3252" s="143">
        <v>43553</v>
      </c>
      <c r="X3252" s="143">
        <v>43571</v>
      </c>
      <c r="Y3252">
        <f t="shared" si="101"/>
        <v>112800</v>
      </c>
    </row>
    <row r="3253" spans="1:25">
      <c r="A3253" s="1" t="str">
        <f t="shared" si="100"/>
        <v>060201088243000</v>
      </c>
      <c r="B3253" s="142" t="s">
        <v>71</v>
      </c>
      <c r="C3253" s="142" t="s">
        <v>775</v>
      </c>
      <c r="D3253" s="142" t="s">
        <v>3527</v>
      </c>
      <c r="E3253" s="142" t="s">
        <v>22</v>
      </c>
      <c r="F3253" s="142" t="s">
        <v>374</v>
      </c>
      <c r="G3253" s="142" t="s">
        <v>375</v>
      </c>
      <c r="H3253" s="142" t="s">
        <v>376</v>
      </c>
      <c r="I3253" s="142" t="s">
        <v>21</v>
      </c>
      <c r="J3253" s="142">
        <v>1</v>
      </c>
      <c r="K3253" s="142">
        <v>20</v>
      </c>
      <c r="L3253" s="227">
        <v>3522</v>
      </c>
      <c r="M3253" s="227">
        <v>13017165</v>
      </c>
      <c r="N3253" s="227">
        <v>4700</v>
      </c>
      <c r="O3253" s="227">
        <v>4500</v>
      </c>
      <c r="P3253" s="227">
        <v>90000</v>
      </c>
      <c r="Q3253" s="227">
        <v>20</v>
      </c>
      <c r="R3253" s="227">
        <v>300</v>
      </c>
      <c r="S3253" s="227">
        <v>84000</v>
      </c>
      <c r="T3253" s="227">
        <v>605</v>
      </c>
      <c r="U3253" s="227">
        <v>2312162</v>
      </c>
      <c r="V3253" s="227">
        <v>76107</v>
      </c>
      <c r="W3253" s="143">
        <v>46009</v>
      </c>
      <c r="X3253" s="143">
        <v>46035</v>
      </c>
      <c r="Y3253">
        <f t="shared" si="101"/>
        <v>84000</v>
      </c>
    </row>
    <row r="3254" spans="1:25">
      <c r="A3254" s="1" t="str">
        <f t="shared" si="100"/>
        <v>060201088263000</v>
      </c>
      <c r="B3254" s="142" t="s">
        <v>71</v>
      </c>
      <c r="C3254" s="142" t="s">
        <v>775</v>
      </c>
      <c r="D3254" s="142" t="s">
        <v>3527</v>
      </c>
      <c r="E3254" s="142" t="s">
        <v>22</v>
      </c>
      <c r="F3254" s="142" t="s">
        <v>749</v>
      </c>
      <c r="G3254" s="142" t="s">
        <v>750</v>
      </c>
      <c r="H3254" s="142" t="s">
        <v>751</v>
      </c>
      <c r="I3254" s="142" t="s">
        <v>21</v>
      </c>
      <c r="J3254" s="142">
        <v>1</v>
      </c>
      <c r="K3254" s="142">
        <v>40</v>
      </c>
      <c r="L3254" s="227">
        <v>353</v>
      </c>
      <c r="M3254" s="227">
        <v>888222</v>
      </c>
      <c r="N3254" s="227">
        <v>3000</v>
      </c>
      <c r="O3254" s="227">
        <v>3000</v>
      </c>
      <c r="P3254" s="227">
        <v>120000</v>
      </c>
      <c r="Q3254" s="227">
        <v>40</v>
      </c>
      <c r="R3254" s="227">
        <v>165</v>
      </c>
      <c r="S3254" s="227">
        <v>113400</v>
      </c>
      <c r="T3254" s="227">
        <v>278</v>
      </c>
      <c r="U3254" s="227">
        <v>720991</v>
      </c>
      <c r="V3254" s="227">
        <v>21485</v>
      </c>
      <c r="W3254" s="143">
        <v>45948</v>
      </c>
      <c r="X3254" s="143">
        <v>46035</v>
      </c>
      <c r="Y3254">
        <f t="shared" si="101"/>
        <v>113400</v>
      </c>
    </row>
    <row r="3255" spans="1:25">
      <c r="A3255" s="1" t="str">
        <f t="shared" si="100"/>
        <v>060201088264000</v>
      </c>
      <c r="B3255" s="142" t="s">
        <v>71</v>
      </c>
      <c r="C3255" s="142" t="s">
        <v>775</v>
      </c>
      <c r="D3255" s="142" t="s">
        <v>3527</v>
      </c>
      <c r="E3255" s="142" t="s">
        <v>22</v>
      </c>
      <c r="F3255" s="142" t="s">
        <v>638</v>
      </c>
      <c r="G3255" s="142" t="s">
        <v>639</v>
      </c>
      <c r="H3255" s="142" t="s">
        <v>640</v>
      </c>
      <c r="I3255" s="142" t="s">
        <v>21</v>
      </c>
      <c r="J3255" s="142">
        <v>1</v>
      </c>
      <c r="K3255" s="142">
        <v>40</v>
      </c>
      <c r="L3255" s="227">
        <v>1405</v>
      </c>
      <c r="M3255" s="227">
        <v>3640650</v>
      </c>
      <c r="N3255" s="227">
        <v>3100</v>
      </c>
      <c r="O3255" s="227">
        <v>3100</v>
      </c>
      <c r="P3255" s="227">
        <v>124000</v>
      </c>
      <c r="Q3255" s="227">
        <v>40</v>
      </c>
      <c r="R3255" s="227">
        <v>200</v>
      </c>
      <c r="S3255" s="227">
        <v>116000</v>
      </c>
      <c r="T3255" s="227">
        <v>818</v>
      </c>
      <c r="U3255" s="227">
        <v>2179325</v>
      </c>
      <c r="V3255" s="227">
        <v>59715</v>
      </c>
      <c r="W3255" s="143">
        <v>46009</v>
      </c>
      <c r="X3255" s="143">
        <v>46035</v>
      </c>
      <c r="Y3255">
        <f t="shared" si="101"/>
        <v>116000</v>
      </c>
    </row>
    <row r="3256" spans="1:25">
      <c r="A3256" s="1" t="str">
        <f t="shared" si="100"/>
        <v>060201088271000</v>
      </c>
      <c r="B3256" s="142" t="s">
        <v>71</v>
      </c>
      <c r="C3256" s="142" t="s">
        <v>775</v>
      </c>
      <c r="D3256" s="142" t="s">
        <v>3527</v>
      </c>
      <c r="E3256" s="142" t="s">
        <v>22</v>
      </c>
      <c r="F3256" s="142" t="s">
        <v>593</v>
      </c>
      <c r="G3256" s="142" t="s">
        <v>594</v>
      </c>
      <c r="H3256" s="142" t="s">
        <v>595</v>
      </c>
      <c r="I3256" s="142" t="s">
        <v>23</v>
      </c>
      <c r="J3256" s="142">
        <v>1</v>
      </c>
      <c r="K3256" s="142">
        <v>40</v>
      </c>
      <c r="L3256" s="227">
        <v>108412</v>
      </c>
      <c r="M3256" s="227">
        <v>279075495</v>
      </c>
      <c r="N3256" s="227">
        <v>3200</v>
      </c>
      <c r="O3256" s="227">
        <v>3000</v>
      </c>
      <c r="P3256" s="227">
        <v>120000</v>
      </c>
      <c r="Q3256" s="227">
        <v>40</v>
      </c>
      <c r="R3256" s="227">
        <v>120</v>
      </c>
      <c r="S3256" s="227">
        <v>115200</v>
      </c>
      <c r="T3256" s="227">
        <v>100831</v>
      </c>
      <c r="U3256" s="227">
        <v>257924756</v>
      </c>
      <c r="V3256" s="227">
        <v>-1635636</v>
      </c>
      <c r="W3256" s="143">
        <v>46035</v>
      </c>
      <c r="X3256" s="143">
        <v>46035</v>
      </c>
      <c r="Y3256">
        <f t="shared" si="101"/>
        <v>115200</v>
      </c>
    </row>
    <row r="3257" spans="1:25">
      <c r="A3257" s="1" t="str">
        <f t="shared" si="100"/>
        <v>060201088858000</v>
      </c>
      <c r="B3257" s="142" t="s">
        <v>71</v>
      </c>
      <c r="C3257" s="142" t="s">
        <v>775</v>
      </c>
      <c r="D3257" s="142" t="s">
        <v>3528</v>
      </c>
      <c r="E3257" s="142" t="s">
        <v>27</v>
      </c>
      <c r="F3257" s="142" t="s">
        <v>962</v>
      </c>
      <c r="G3257" s="142" t="s">
        <v>963</v>
      </c>
      <c r="H3257" s="142" t="s">
        <v>964</v>
      </c>
      <c r="I3257" s="142" t="s">
        <v>21</v>
      </c>
      <c r="J3257" s="142">
        <v>1</v>
      </c>
      <c r="K3257" s="142">
        <v>12</v>
      </c>
      <c r="L3257" s="227">
        <v>633</v>
      </c>
      <c r="M3257" s="227">
        <v>2563650</v>
      </c>
      <c r="N3257" s="227">
        <v>5400</v>
      </c>
      <c r="O3257" s="227">
        <v>5400</v>
      </c>
      <c r="P3257" s="227">
        <v>64800</v>
      </c>
      <c r="Q3257" s="227"/>
      <c r="R3257" s="227"/>
      <c r="S3257" s="227"/>
      <c r="T3257" s="227">
        <v>148</v>
      </c>
      <c r="U3257" s="227">
        <v>720000</v>
      </c>
      <c r="V3257" s="227">
        <v>120600</v>
      </c>
      <c r="W3257" s="143">
        <v>46024</v>
      </c>
      <c r="X3257" s="143">
        <v>46035</v>
      </c>
      <c r="Y3257">
        <f t="shared" si="101"/>
        <v>64800</v>
      </c>
    </row>
    <row r="3258" spans="1:25">
      <c r="A3258" s="1" t="str">
        <f t="shared" si="100"/>
        <v>060201089270000</v>
      </c>
      <c r="B3258" s="142" t="s">
        <v>71</v>
      </c>
      <c r="C3258" s="142" t="s">
        <v>775</v>
      </c>
      <c r="D3258" s="142" t="s">
        <v>3497</v>
      </c>
      <c r="E3258" s="142" t="s">
        <v>24</v>
      </c>
      <c r="F3258" s="142" t="s">
        <v>597</v>
      </c>
      <c r="G3258" s="142" t="s">
        <v>598</v>
      </c>
      <c r="H3258" s="142" t="s">
        <v>599</v>
      </c>
      <c r="I3258" s="142" t="s">
        <v>21</v>
      </c>
      <c r="J3258" s="142">
        <v>1</v>
      </c>
      <c r="K3258" s="142">
        <v>48</v>
      </c>
      <c r="L3258" s="227">
        <v>0</v>
      </c>
      <c r="M3258" s="227">
        <v>0</v>
      </c>
      <c r="N3258" s="227">
        <v>2000</v>
      </c>
      <c r="O3258" s="227">
        <v>2000</v>
      </c>
      <c r="P3258" s="227">
        <v>96000</v>
      </c>
      <c r="Q3258" s="227"/>
      <c r="R3258" s="227"/>
      <c r="S3258" s="227"/>
      <c r="T3258" s="227">
        <v>82</v>
      </c>
      <c r="U3258" s="227">
        <v>147748</v>
      </c>
      <c r="V3258" s="227">
        <v>33406</v>
      </c>
      <c r="W3258" s="143">
        <v>46035</v>
      </c>
      <c r="X3258" s="143">
        <v>46035</v>
      </c>
      <c r="Y3258">
        <f t="shared" si="101"/>
        <v>96000</v>
      </c>
    </row>
    <row r="3259" spans="1:25">
      <c r="A3259" s="1" t="str">
        <f t="shared" si="100"/>
        <v>060201089271000</v>
      </c>
      <c r="B3259" s="142" t="s">
        <v>71</v>
      </c>
      <c r="C3259" s="142" t="s">
        <v>775</v>
      </c>
      <c r="D3259" s="142" t="s">
        <v>3497</v>
      </c>
      <c r="E3259" s="142" t="s">
        <v>24</v>
      </c>
      <c r="F3259" s="142" t="s">
        <v>380</v>
      </c>
      <c r="G3259" s="142" t="s">
        <v>381</v>
      </c>
      <c r="H3259" s="142" t="s">
        <v>382</v>
      </c>
      <c r="I3259" s="142" t="s">
        <v>23</v>
      </c>
      <c r="J3259" s="142">
        <v>1</v>
      </c>
      <c r="K3259" s="142">
        <v>48</v>
      </c>
      <c r="L3259" s="227">
        <v>112</v>
      </c>
      <c r="M3259" s="227">
        <v>238719</v>
      </c>
      <c r="N3259" s="227">
        <v>2650</v>
      </c>
      <c r="O3259" s="227">
        <v>2650</v>
      </c>
      <c r="P3259" s="227">
        <v>127200</v>
      </c>
      <c r="Q3259" s="227">
        <v>48</v>
      </c>
      <c r="R3259" s="227">
        <v>225</v>
      </c>
      <c r="S3259" s="227">
        <v>116400</v>
      </c>
      <c r="T3259" s="227">
        <v>8</v>
      </c>
      <c r="U3259" s="227">
        <v>18964</v>
      </c>
      <c r="V3259" s="227">
        <v>1913</v>
      </c>
      <c r="W3259" s="143">
        <v>45974</v>
      </c>
      <c r="X3259" s="143">
        <v>46034</v>
      </c>
      <c r="Y3259">
        <f t="shared" si="101"/>
        <v>116400</v>
      </c>
    </row>
    <row r="3260" spans="1:25">
      <c r="A3260" s="1" t="str">
        <f t="shared" si="100"/>
        <v>060201089525000</v>
      </c>
      <c r="B3260" s="142" t="s">
        <v>71</v>
      </c>
      <c r="C3260" s="142" t="s">
        <v>775</v>
      </c>
      <c r="D3260" s="142" t="s">
        <v>3494</v>
      </c>
      <c r="E3260" s="142" t="s">
        <v>2486</v>
      </c>
      <c r="F3260" s="142" t="s">
        <v>51</v>
      </c>
      <c r="G3260" s="142" t="s">
        <v>2548</v>
      </c>
      <c r="H3260" s="142" t="s">
        <v>3570</v>
      </c>
      <c r="I3260" s="142" t="s">
        <v>23</v>
      </c>
      <c r="J3260" s="142">
        <v>1</v>
      </c>
      <c r="K3260" s="142">
        <v>144</v>
      </c>
      <c r="L3260" s="227">
        <v>47372</v>
      </c>
      <c r="M3260" s="227">
        <v>164221090</v>
      </c>
      <c r="N3260" s="227">
        <v>4200</v>
      </c>
      <c r="O3260" s="227">
        <v>3900</v>
      </c>
      <c r="P3260" s="227">
        <v>561600</v>
      </c>
      <c r="Q3260" s="227"/>
      <c r="R3260" s="227"/>
      <c r="S3260" s="227"/>
      <c r="T3260" s="227">
        <v>243</v>
      </c>
      <c r="U3260" s="227">
        <v>919459</v>
      </c>
      <c r="V3260" s="227">
        <v>77068</v>
      </c>
      <c r="W3260" s="143">
        <v>45877</v>
      </c>
      <c r="X3260" s="143">
        <v>46032</v>
      </c>
      <c r="Y3260">
        <f t="shared" si="101"/>
        <v>561600</v>
      </c>
    </row>
    <row r="3261" spans="1:25">
      <c r="A3261" s="1" t="str">
        <f t="shared" si="100"/>
        <v>060201089541000</v>
      </c>
      <c r="B3261" s="142" t="s">
        <v>71</v>
      </c>
      <c r="C3261" s="142" t="s">
        <v>775</v>
      </c>
      <c r="D3261" s="142" t="s">
        <v>3494</v>
      </c>
      <c r="E3261" s="142" t="s">
        <v>2486</v>
      </c>
      <c r="F3261" s="142" t="s">
        <v>52</v>
      </c>
      <c r="G3261" s="142" t="s">
        <v>2553</v>
      </c>
      <c r="H3261" s="142" t="s">
        <v>2554</v>
      </c>
      <c r="I3261" s="142" t="s">
        <v>23</v>
      </c>
      <c r="J3261" s="142">
        <v>1</v>
      </c>
      <c r="K3261" s="142">
        <v>144</v>
      </c>
      <c r="L3261" s="227">
        <v>2880</v>
      </c>
      <c r="M3261" s="227">
        <v>11044081</v>
      </c>
      <c r="N3261" s="227">
        <v>4900</v>
      </c>
      <c r="O3261" s="227">
        <v>4300</v>
      </c>
      <c r="P3261" s="227">
        <v>619200</v>
      </c>
      <c r="Q3261" s="227"/>
      <c r="R3261" s="227"/>
      <c r="S3261" s="227"/>
      <c r="T3261" s="227">
        <v>173</v>
      </c>
      <c r="U3261" s="227">
        <v>670180</v>
      </c>
      <c r="V3261" s="227">
        <v>6768</v>
      </c>
      <c r="W3261" s="143">
        <v>46034</v>
      </c>
      <c r="X3261" s="143">
        <v>46033</v>
      </c>
      <c r="Y3261">
        <f t="shared" si="101"/>
        <v>619200</v>
      </c>
    </row>
    <row r="3262" spans="1:25">
      <c r="A3262" s="1" t="str">
        <f t="shared" si="100"/>
        <v>060201089867000</v>
      </c>
      <c r="B3262" s="142" t="s">
        <v>71</v>
      </c>
      <c r="C3262" s="142" t="s">
        <v>775</v>
      </c>
      <c r="D3262" s="142" t="s">
        <v>3534</v>
      </c>
      <c r="E3262" s="142" t="s">
        <v>2492</v>
      </c>
      <c r="F3262" s="142" t="s">
        <v>53</v>
      </c>
      <c r="G3262" s="142" t="s">
        <v>3601</v>
      </c>
      <c r="H3262" s="142" t="s">
        <v>3571</v>
      </c>
      <c r="I3262" s="142" t="s">
        <v>23</v>
      </c>
      <c r="J3262" s="142">
        <v>1</v>
      </c>
      <c r="K3262" s="142">
        <v>30</v>
      </c>
      <c r="L3262" s="227"/>
      <c r="M3262" s="227"/>
      <c r="N3262" s="227">
        <v>5000</v>
      </c>
      <c r="O3262" s="227">
        <v>5000</v>
      </c>
      <c r="P3262" s="227">
        <v>150000</v>
      </c>
      <c r="Q3262" s="227">
        <v>30</v>
      </c>
      <c r="R3262" s="227">
        <v>700</v>
      </c>
      <c r="S3262" s="227">
        <v>129000</v>
      </c>
      <c r="T3262" s="227"/>
      <c r="U3262" s="227"/>
      <c r="V3262" s="227"/>
      <c r="W3262" s="143">
        <v>45637</v>
      </c>
      <c r="X3262" s="143">
        <v>45805</v>
      </c>
      <c r="Y3262">
        <f t="shared" si="101"/>
        <v>129000</v>
      </c>
    </row>
    <row r="3263" spans="1:25">
      <c r="A3263" s="1" t="str">
        <f t="shared" si="100"/>
        <v>060201089885000</v>
      </c>
      <c r="B3263" s="142" t="s">
        <v>71</v>
      </c>
      <c r="C3263" s="142" t="s">
        <v>775</v>
      </c>
      <c r="D3263" s="142" t="s">
        <v>3534</v>
      </c>
      <c r="E3263" s="142" t="s">
        <v>2492</v>
      </c>
      <c r="F3263" s="142" t="s">
        <v>54</v>
      </c>
      <c r="G3263" s="142" t="s">
        <v>2564</v>
      </c>
      <c r="H3263" s="142" t="s">
        <v>2565</v>
      </c>
      <c r="I3263" s="142" t="s">
        <v>21</v>
      </c>
      <c r="J3263" s="142">
        <v>1</v>
      </c>
      <c r="K3263" s="142">
        <v>72</v>
      </c>
      <c r="L3263" s="227">
        <v>11</v>
      </c>
      <c r="M3263" s="227">
        <v>7786</v>
      </c>
      <c r="N3263" s="227">
        <v>950</v>
      </c>
      <c r="O3263" s="227">
        <v>950</v>
      </c>
      <c r="P3263" s="227">
        <v>68400</v>
      </c>
      <c r="Q3263" s="227">
        <v>72</v>
      </c>
      <c r="R3263" s="227">
        <v>144</v>
      </c>
      <c r="S3263" s="227">
        <v>58032</v>
      </c>
      <c r="T3263" s="227">
        <v>2</v>
      </c>
      <c r="U3263" s="227">
        <v>1712</v>
      </c>
      <c r="V3263" s="227">
        <v>296</v>
      </c>
      <c r="W3263" s="143">
        <v>45755</v>
      </c>
      <c r="X3263" s="143">
        <v>46031</v>
      </c>
      <c r="Y3263">
        <f t="shared" si="101"/>
        <v>58032</v>
      </c>
    </row>
    <row r="3264" spans="1:25">
      <c r="A3264" s="1" t="str">
        <f t="shared" si="100"/>
        <v>060201090446000</v>
      </c>
      <c r="B3264" s="142" t="s">
        <v>71</v>
      </c>
      <c r="C3264" s="142" t="s">
        <v>775</v>
      </c>
      <c r="D3264" s="142" t="s">
        <v>3528</v>
      </c>
      <c r="E3264" s="142" t="s">
        <v>27</v>
      </c>
      <c r="F3264" s="142" t="s">
        <v>386</v>
      </c>
      <c r="G3264" s="142" t="s">
        <v>387</v>
      </c>
      <c r="H3264" s="142" t="s">
        <v>388</v>
      </c>
      <c r="I3264" s="142" t="s">
        <v>21</v>
      </c>
      <c r="J3264" s="142">
        <v>1</v>
      </c>
      <c r="K3264" s="142">
        <v>24</v>
      </c>
      <c r="L3264" s="227">
        <v>34206</v>
      </c>
      <c r="M3264" s="227">
        <v>98753748</v>
      </c>
      <c r="N3264" s="227">
        <v>3700</v>
      </c>
      <c r="O3264" s="227">
        <v>3600</v>
      </c>
      <c r="P3264" s="227">
        <v>86400</v>
      </c>
      <c r="Q3264" s="227">
        <v>24</v>
      </c>
      <c r="R3264" s="227">
        <v>517</v>
      </c>
      <c r="S3264" s="227">
        <v>73992</v>
      </c>
      <c r="T3264" s="227">
        <v>25883</v>
      </c>
      <c r="U3264" s="227">
        <v>70122162</v>
      </c>
      <c r="V3264" s="227">
        <v>-4602836</v>
      </c>
      <c r="W3264" s="143">
        <v>46029</v>
      </c>
      <c r="X3264" s="143">
        <v>46035</v>
      </c>
      <c r="Y3264">
        <f t="shared" si="101"/>
        <v>73992</v>
      </c>
    </row>
    <row r="3265" spans="1:25">
      <c r="A3265" s="1" t="str">
        <f t="shared" si="100"/>
        <v>060201090872000</v>
      </c>
      <c r="B3265" s="142" t="s">
        <v>71</v>
      </c>
      <c r="C3265" s="142" t="s">
        <v>775</v>
      </c>
      <c r="D3265" s="142" t="s">
        <v>3528</v>
      </c>
      <c r="E3265" s="142" t="s">
        <v>27</v>
      </c>
      <c r="F3265" s="142" t="s">
        <v>392</v>
      </c>
      <c r="G3265" s="142" t="s">
        <v>393</v>
      </c>
      <c r="H3265" s="142" t="s">
        <v>394</v>
      </c>
      <c r="I3265" s="142" t="s">
        <v>21</v>
      </c>
      <c r="J3265" s="142">
        <v>1</v>
      </c>
      <c r="K3265" s="142">
        <v>12</v>
      </c>
      <c r="L3265" s="227">
        <v>1767</v>
      </c>
      <c r="M3265" s="227">
        <v>4751799</v>
      </c>
      <c r="N3265" s="227">
        <v>3333</v>
      </c>
      <c r="O3265" s="227">
        <v>3400</v>
      </c>
      <c r="P3265" s="227">
        <v>40800</v>
      </c>
      <c r="Q3265" s="227">
        <v>12</v>
      </c>
      <c r="R3265" s="227">
        <v>250</v>
      </c>
      <c r="S3265" s="227">
        <v>37800</v>
      </c>
      <c r="T3265" s="227">
        <v>1372</v>
      </c>
      <c r="U3265" s="227">
        <v>3445732</v>
      </c>
      <c r="V3265" s="227">
        <v>-243837</v>
      </c>
      <c r="W3265" s="143">
        <v>46034</v>
      </c>
      <c r="X3265" s="143">
        <v>46035</v>
      </c>
      <c r="Y3265">
        <f t="shared" si="101"/>
        <v>37800</v>
      </c>
    </row>
    <row r="3266" spans="1:25">
      <c r="A3266" s="1" t="str">
        <f t="shared" si="100"/>
        <v>060201092661000</v>
      </c>
      <c r="B3266" s="142" t="s">
        <v>71</v>
      </c>
      <c r="C3266" s="142" t="s">
        <v>775</v>
      </c>
      <c r="D3266" s="142" t="s">
        <v>3497</v>
      </c>
      <c r="E3266" s="142" t="s">
        <v>24</v>
      </c>
      <c r="F3266" s="142" t="s">
        <v>398</v>
      </c>
      <c r="G3266" s="142" t="s">
        <v>399</v>
      </c>
      <c r="H3266" s="142" t="s">
        <v>400</v>
      </c>
      <c r="I3266" s="142" t="s">
        <v>23</v>
      </c>
      <c r="J3266" s="142">
        <v>1</v>
      </c>
      <c r="K3266" s="142">
        <v>12</v>
      </c>
      <c r="L3266" s="227">
        <v>28</v>
      </c>
      <c r="M3266" s="227">
        <v>238733</v>
      </c>
      <c r="N3266" s="227">
        <v>9875</v>
      </c>
      <c r="O3266" s="227">
        <v>9875</v>
      </c>
      <c r="P3266" s="227">
        <v>118500</v>
      </c>
      <c r="Q3266" s="227">
        <v>12</v>
      </c>
      <c r="R3266" s="227">
        <v>175</v>
      </c>
      <c r="S3266" s="227">
        <v>116400</v>
      </c>
      <c r="T3266" s="227">
        <v>5</v>
      </c>
      <c r="U3266" s="227">
        <v>44482</v>
      </c>
      <c r="V3266" s="227">
        <v>1851</v>
      </c>
      <c r="W3266" s="143">
        <v>46006</v>
      </c>
      <c r="X3266" s="143">
        <v>46031</v>
      </c>
      <c r="Y3266">
        <f t="shared" si="101"/>
        <v>116400</v>
      </c>
    </row>
    <row r="3267" spans="1:25">
      <c r="A3267" s="1" t="str">
        <f t="shared" si="100"/>
        <v>060201098643000</v>
      </c>
      <c r="B3267" s="142" t="s">
        <v>71</v>
      </c>
      <c r="C3267" s="142" t="s">
        <v>775</v>
      </c>
      <c r="D3267" s="142" t="s">
        <v>3495</v>
      </c>
      <c r="E3267" s="142" t="s">
        <v>3496</v>
      </c>
      <c r="F3267" s="142" t="s">
        <v>970</v>
      </c>
      <c r="G3267" s="142" t="s">
        <v>971</v>
      </c>
      <c r="H3267" s="142" t="s">
        <v>972</v>
      </c>
      <c r="I3267" s="142" t="s">
        <v>21</v>
      </c>
      <c r="J3267" s="142">
        <v>1</v>
      </c>
      <c r="K3267" s="142">
        <v>20</v>
      </c>
      <c r="L3267" s="227">
        <v>2070</v>
      </c>
      <c r="M3267" s="227">
        <v>34212449</v>
      </c>
      <c r="N3267" s="227">
        <v>19700</v>
      </c>
      <c r="O3267" s="227">
        <v>19500</v>
      </c>
      <c r="P3267" s="227">
        <v>390000</v>
      </c>
      <c r="Q3267" s="227">
        <v>20</v>
      </c>
      <c r="R3267" s="227">
        <v>1500</v>
      </c>
      <c r="S3267" s="227">
        <v>360000</v>
      </c>
      <c r="T3267" s="227">
        <v>1278</v>
      </c>
      <c r="U3267" s="227">
        <v>21200099</v>
      </c>
      <c r="V3267" s="227">
        <v>77630</v>
      </c>
      <c r="W3267" s="143">
        <v>46022</v>
      </c>
      <c r="X3267" s="143">
        <v>46035</v>
      </c>
      <c r="Y3267">
        <f t="shared" si="101"/>
        <v>360000</v>
      </c>
    </row>
    <row r="3268" spans="1:25">
      <c r="A3268" s="1" t="str">
        <f t="shared" si="100"/>
        <v>060201098744000</v>
      </c>
      <c r="B3268" s="142" t="s">
        <v>71</v>
      </c>
      <c r="C3268" s="142" t="s">
        <v>775</v>
      </c>
      <c r="D3268" s="142" t="s">
        <v>3500</v>
      </c>
      <c r="E3268" s="142" t="s">
        <v>3501</v>
      </c>
      <c r="F3268" s="142" t="s">
        <v>3572</v>
      </c>
      <c r="G3268" s="142" t="s">
        <v>3573</v>
      </c>
      <c r="H3268" s="142" t="s">
        <v>3574</v>
      </c>
      <c r="I3268" s="142" t="s">
        <v>21</v>
      </c>
      <c r="J3268" s="142">
        <v>1</v>
      </c>
      <c r="K3268" s="142">
        <v>12</v>
      </c>
      <c r="L3268" s="227">
        <v>14</v>
      </c>
      <c r="M3268" s="227">
        <v>206305</v>
      </c>
      <c r="N3268" s="227">
        <v>21500</v>
      </c>
      <c r="O3268" s="227">
        <v>21500</v>
      </c>
      <c r="P3268" s="227">
        <v>258000</v>
      </c>
      <c r="Q3268" s="227"/>
      <c r="R3268" s="227"/>
      <c r="S3268" s="227"/>
      <c r="T3268" s="227">
        <v>36</v>
      </c>
      <c r="U3268" s="227">
        <v>697297</v>
      </c>
      <c r="V3268" s="227">
        <v>166799</v>
      </c>
      <c r="W3268" s="143">
        <v>46006</v>
      </c>
      <c r="X3268" s="143">
        <v>46035</v>
      </c>
      <c r="Y3268">
        <f t="shared" si="101"/>
        <v>258000</v>
      </c>
    </row>
    <row r="3269" spans="1:25">
      <c r="A3269" s="1" t="str">
        <f t="shared" ref="A3269:A3332" si="102">B3269&amp;F3269</f>
        <v>060201101305000</v>
      </c>
      <c r="B3269" s="142" t="s">
        <v>71</v>
      </c>
      <c r="C3269" s="142" t="s">
        <v>775</v>
      </c>
      <c r="D3269" s="142" t="s">
        <v>3528</v>
      </c>
      <c r="E3269" s="142" t="s">
        <v>27</v>
      </c>
      <c r="F3269" s="142" t="s">
        <v>976</v>
      </c>
      <c r="G3269" s="142" t="s">
        <v>977</v>
      </c>
      <c r="H3269" s="142" t="s">
        <v>978</v>
      </c>
      <c r="I3269" s="142" t="s">
        <v>21</v>
      </c>
      <c r="J3269" s="142">
        <v>1</v>
      </c>
      <c r="K3269" s="142">
        <v>24</v>
      </c>
      <c r="L3269" s="227">
        <v>2660</v>
      </c>
      <c r="M3269" s="227">
        <v>5621567</v>
      </c>
      <c r="N3269" s="227">
        <v>3200</v>
      </c>
      <c r="O3269" s="227">
        <v>3200</v>
      </c>
      <c r="P3269" s="227">
        <v>76800</v>
      </c>
      <c r="Q3269" s="227">
        <v>24</v>
      </c>
      <c r="R3269" s="227">
        <v>700</v>
      </c>
      <c r="S3269" s="227">
        <v>60000</v>
      </c>
      <c r="T3269" s="227">
        <v>1705</v>
      </c>
      <c r="U3269" s="227">
        <v>3865946</v>
      </c>
      <c r="V3269" s="227">
        <v>262648</v>
      </c>
      <c r="W3269" s="143">
        <v>46013</v>
      </c>
      <c r="X3269" s="143">
        <v>46035</v>
      </c>
      <c r="Y3269">
        <f t="shared" ref="Y3269:Y3332" si="103">IF(S3269&gt;0,S3269,P3269)</f>
        <v>60000</v>
      </c>
    </row>
    <row r="3270" spans="1:25">
      <c r="A3270" s="1" t="str">
        <f t="shared" si="102"/>
        <v>060201102123000</v>
      </c>
      <c r="B3270" s="142" t="s">
        <v>71</v>
      </c>
      <c r="C3270" s="142" t="s">
        <v>775</v>
      </c>
      <c r="D3270" s="142" t="s">
        <v>3495</v>
      </c>
      <c r="E3270" s="142" t="s">
        <v>3496</v>
      </c>
      <c r="F3270" s="142" t="s">
        <v>404</v>
      </c>
      <c r="G3270" s="142" t="s">
        <v>405</v>
      </c>
      <c r="H3270" s="142" t="s">
        <v>406</v>
      </c>
      <c r="I3270" s="142" t="s">
        <v>21</v>
      </c>
      <c r="J3270" s="142">
        <v>1</v>
      </c>
      <c r="K3270" s="142">
        <v>12</v>
      </c>
      <c r="L3270" s="227">
        <v>5289</v>
      </c>
      <c r="M3270" s="227">
        <v>64839058</v>
      </c>
      <c r="N3270" s="227">
        <v>16500</v>
      </c>
      <c r="O3270" s="227">
        <v>14800</v>
      </c>
      <c r="P3270" s="227">
        <v>177600</v>
      </c>
      <c r="Q3270" s="227">
        <v>12</v>
      </c>
      <c r="R3270" s="227">
        <v>850</v>
      </c>
      <c r="S3270" s="227">
        <v>167400</v>
      </c>
      <c r="T3270" s="227">
        <v>134</v>
      </c>
      <c r="U3270" s="227">
        <v>1729189</v>
      </c>
      <c r="V3270" s="227">
        <v>86452</v>
      </c>
      <c r="W3270" s="143">
        <v>45926</v>
      </c>
      <c r="X3270" s="143">
        <v>46035</v>
      </c>
      <c r="Y3270">
        <f t="shared" si="103"/>
        <v>167400</v>
      </c>
    </row>
    <row r="3271" spans="1:25">
      <c r="A3271" s="1" t="str">
        <f t="shared" si="102"/>
        <v>060201105042000</v>
      </c>
      <c r="B3271" s="142" t="s">
        <v>71</v>
      </c>
      <c r="C3271" s="142" t="s">
        <v>775</v>
      </c>
      <c r="D3271" s="142" t="s">
        <v>3534</v>
      </c>
      <c r="E3271" s="142" t="s">
        <v>2492</v>
      </c>
      <c r="F3271" s="142" t="s">
        <v>55</v>
      </c>
      <c r="G3271" s="142" t="s">
        <v>2569</v>
      </c>
      <c r="H3271" s="142" t="s">
        <v>2570</v>
      </c>
      <c r="I3271" s="142" t="s">
        <v>23</v>
      </c>
      <c r="J3271" s="142">
        <v>1</v>
      </c>
      <c r="K3271" s="142">
        <v>21</v>
      </c>
      <c r="L3271" s="227">
        <v>2947</v>
      </c>
      <c r="M3271" s="227">
        <v>12808616</v>
      </c>
      <c r="N3271" s="227">
        <v>5100</v>
      </c>
      <c r="O3271" s="227">
        <v>5100</v>
      </c>
      <c r="P3271" s="227">
        <v>107100</v>
      </c>
      <c r="Q3271" s="227">
        <v>21</v>
      </c>
      <c r="R3271" s="227">
        <v>671</v>
      </c>
      <c r="S3271" s="227">
        <v>93009</v>
      </c>
      <c r="T3271" s="227">
        <v>324</v>
      </c>
      <c r="U3271" s="227">
        <v>1311801</v>
      </c>
      <c r="V3271" s="227">
        <v>-96408</v>
      </c>
      <c r="W3271" s="143">
        <v>45428</v>
      </c>
      <c r="X3271" s="143">
        <v>46034</v>
      </c>
      <c r="Y3271">
        <f t="shared" si="103"/>
        <v>93009</v>
      </c>
    </row>
    <row r="3272" spans="1:25">
      <c r="A3272" s="1" t="str">
        <f t="shared" si="102"/>
        <v>060201107348000</v>
      </c>
      <c r="B3272" s="142" t="s">
        <v>71</v>
      </c>
      <c r="C3272" s="142" t="s">
        <v>775</v>
      </c>
      <c r="D3272" s="142" t="s">
        <v>3494</v>
      </c>
      <c r="E3272" s="142" t="s">
        <v>2486</v>
      </c>
      <c r="F3272" s="142" t="s">
        <v>99</v>
      </c>
      <c r="G3272" s="142" t="s">
        <v>2767</v>
      </c>
      <c r="H3272" s="142" t="s">
        <v>2768</v>
      </c>
      <c r="I3272" s="142" t="s">
        <v>21</v>
      </c>
      <c r="J3272" s="142">
        <v>1</v>
      </c>
      <c r="K3272" s="142">
        <v>20</v>
      </c>
      <c r="L3272" s="227">
        <v>24</v>
      </c>
      <c r="M3272" s="227">
        <v>102487</v>
      </c>
      <c r="N3272" s="227">
        <v>5500</v>
      </c>
      <c r="O3272" s="227">
        <v>5000</v>
      </c>
      <c r="P3272" s="227">
        <v>100000</v>
      </c>
      <c r="Q3272" s="227">
        <v>20</v>
      </c>
      <c r="R3272" s="227">
        <v>300</v>
      </c>
      <c r="S3272" s="227">
        <v>94000</v>
      </c>
      <c r="T3272" s="227">
        <v>12</v>
      </c>
      <c r="U3272" s="227">
        <v>54054</v>
      </c>
      <c r="V3272" s="227">
        <v>2811</v>
      </c>
      <c r="W3272" s="143">
        <v>46020</v>
      </c>
      <c r="X3272" s="143">
        <v>46035</v>
      </c>
      <c r="Y3272">
        <f t="shared" si="103"/>
        <v>94000</v>
      </c>
    </row>
    <row r="3273" spans="1:25">
      <c r="A3273" s="1" t="str">
        <f t="shared" si="102"/>
        <v>060201108244000</v>
      </c>
      <c r="B3273" s="142" t="s">
        <v>71</v>
      </c>
      <c r="C3273" s="142" t="s">
        <v>775</v>
      </c>
      <c r="D3273" s="142" t="s">
        <v>3495</v>
      </c>
      <c r="E3273" s="142" t="s">
        <v>3496</v>
      </c>
      <c r="F3273" s="142" t="s">
        <v>410</v>
      </c>
      <c r="G3273" s="142" t="s">
        <v>411</v>
      </c>
      <c r="H3273" s="142" t="s">
        <v>412</v>
      </c>
      <c r="I3273" s="142" t="s">
        <v>21</v>
      </c>
      <c r="J3273" s="142">
        <v>1</v>
      </c>
      <c r="K3273" s="142">
        <v>12</v>
      </c>
      <c r="L3273" s="227">
        <v>1428</v>
      </c>
      <c r="M3273" s="227">
        <v>3647192</v>
      </c>
      <c r="N3273" s="227">
        <v>3400</v>
      </c>
      <c r="O3273" s="227">
        <v>3200</v>
      </c>
      <c r="P3273" s="227">
        <v>38400</v>
      </c>
      <c r="Q3273" s="227">
        <v>12</v>
      </c>
      <c r="R3273" s="227">
        <v>150</v>
      </c>
      <c r="S3273" s="227">
        <v>36600</v>
      </c>
      <c r="T3273" s="227">
        <v>398</v>
      </c>
      <c r="U3273" s="227">
        <v>1102793</v>
      </c>
      <c r="V3273" s="227">
        <v>86279</v>
      </c>
      <c r="W3273" s="143">
        <v>46034</v>
      </c>
      <c r="X3273" s="143">
        <v>46035</v>
      </c>
      <c r="Y3273">
        <f t="shared" si="103"/>
        <v>36600</v>
      </c>
    </row>
    <row r="3274" spans="1:25">
      <c r="A3274" s="1" t="str">
        <f t="shared" si="102"/>
        <v>060201110244000</v>
      </c>
      <c r="B3274" s="142" t="s">
        <v>71</v>
      </c>
      <c r="C3274" s="142" t="s">
        <v>775</v>
      </c>
      <c r="D3274" s="142" t="s">
        <v>3511</v>
      </c>
      <c r="E3274" s="142" t="s">
        <v>3512</v>
      </c>
      <c r="F3274" s="142" t="s">
        <v>3575</v>
      </c>
      <c r="G3274" s="142" t="s">
        <v>3576</v>
      </c>
      <c r="H3274" s="142" t="s">
        <v>3577</v>
      </c>
      <c r="I3274" s="142" t="s">
        <v>23</v>
      </c>
      <c r="J3274" s="142">
        <v>1</v>
      </c>
      <c r="K3274" s="142">
        <v>120</v>
      </c>
      <c r="L3274" s="227">
        <v>6807</v>
      </c>
      <c r="M3274" s="227">
        <v>43129152</v>
      </c>
      <c r="N3274" s="227">
        <v>9000</v>
      </c>
      <c r="O3274" s="227">
        <v>9000</v>
      </c>
      <c r="P3274" s="227">
        <v>1080000</v>
      </c>
      <c r="Q3274" s="227"/>
      <c r="R3274" s="227"/>
      <c r="S3274" s="227"/>
      <c r="T3274" s="227">
        <v>2652</v>
      </c>
      <c r="U3274" s="227">
        <v>16321982</v>
      </c>
      <c r="V3274" s="227">
        <v>-481090</v>
      </c>
      <c r="W3274" s="143">
        <v>46001</v>
      </c>
      <c r="X3274" s="143">
        <v>46035</v>
      </c>
      <c r="Y3274">
        <f t="shared" si="103"/>
        <v>1080000</v>
      </c>
    </row>
    <row r="3275" spans="1:25">
      <c r="A3275" s="1" t="str">
        <f t="shared" si="102"/>
        <v>060201114756000</v>
      </c>
      <c r="B3275" s="142" t="s">
        <v>71</v>
      </c>
      <c r="C3275" s="142" t="s">
        <v>775</v>
      </c>
      <c r="D3275" s="142" t="s">
        <v>3523</v>
      </c>
      <c r="E3275" s="142" t="s">
        <v>20</v>
      </c>
      <c r="F3275" s="142" t="s">
        <v>416</v>
      </c>
      <c r="G3275" s="142" t="s">
        <v>417</v>
      </c>
      <c r="H3275" s="142" t="s">
        <v>3578</v>
      </c>
      <c r="I3275" s="142" t="s">
        <v>21</v>
      </c>
      <c r="J3275" s="142">
        <v>1</v>
      </c>
      <c r="K3275" s="142">
        <v>8</v>
      </c>
      <c r="L3275" s="227">
        <v>1245</v>
      </c>
      <c r="M3275" s="227">
        <v>39711020</v>
      </c>
      <c r="N3275" s="227">
        <v>37400</v>
      </c>
      <c r="O3275" s="227">
        <v>37400</v>
      </c>
      <c r="P3275" s="227">
        <v>299200</v>
      </c>
      <c r="Q3275" s="227">
        <v>8</v>
      </c>
      <c r="R3275" s="227">
        <v>1600</v>
      </c>
      <c r="S3275" s="227">
        <v>286400</v>
      </c>
      <c r="T3275" s="227">
        <v>802</v>
      </c>
      <c r="U3275" s="227">
        <v>26251171</v>
      </c>
      <c r="V3275" s="227">
        <v>670257</v>
      </c>
      <c r="W3275" s="143">
        <v>46022</v>
      </c>
      <c r="X3275" s="143">
        <v>46035</v>
      </c>
      <c r="Y3275">
        <f t="shared" si="103"/>
        <v>286400</v>
      </c>
    </row>
    <row r="3276" spans="1:25">
      <c r="A3276" s="1" t="str">
        <f t="shared" si="102"/>
        <v>060201115338000</v>
      </c>
      <c r="B3276" s="142" t="s">
        <v>71</v>
      </c>
      <c r="C3276" s="142" t="s">
        <v>775</v>
      </c>
      <c r="D3276" s="142" t="s">
        <v>3497</v>
      </c>
      <c r="E3276" s="142" t="s">
        <v>24</v>
      </c>
      <c r="F3276" s="142" t="s">
        <v>422</v>
      </c>
      <c r="G3276" s="142" t="s">
        <v>423</v>
      </c>
      <c r="H3276" s="142" t="s">
        <v>424</v>
      </c>
      <c r="I3276" s="142" t="s">
        <v>21</v>
      </c>
      <c r="J3276" s="142">
        <v>1</v>
      </c>
      <c r="K3276" s="142">
        <v>36</v>
      </c>
      <c r="L3276" s="227">
        <v>3641</v>
      </c>
      <c r="M3276" s="227">
        <v>14336973</v>
      </c>
      <c r="N3276" s="227">
        <v>5450</v>
      </c>
      <c r="O3276" s="227">
        <v>5450</v>
      </c>
      <c r="P3276" s="227">
        <v>196200</v>
      </c>
      <c r="Q3276" s="227">
        <v>36</v>
      </c>
      <c r="R3276" s="227">
        <v>800</v>
      </c>
      <c r="S3276" s="227">
        <v>167400</v>
      </c>
      <c r="T3276" s="227">
        <v>2634</v>
      </c>
      <c r="U3276" s="227">
        <v>11838505</v>
      </c>
      <c r="V3276" s="227">
        <v>1466743</v>
      </c>
      <c r="W3276" s="143">
        <v>46030</v>
      </c>
      <c r="X3276" s="143">
        <v>46035</v>
      </c>
      <c r="Y3276">
        <f t="shared" si="103"/>
        <v>167400</v>
      </c>
    </row>
    <row r="3277" spans="1:25">
      <c r="A3277" s="1" t="str">
        <f t="shared" si="102"/>
        <v>060201117281000</v>
      </c>
      <c r="B3277" s="142" t="s">
        <v>71</v>
      </c>
      <c r="C3277" s="142" t="s">
        <v>775</v>
      </c>
      <c r="D3277" s="142" t="s">
        <v>3528</v>
      </c>
      <c r="E3277" s="142" t="s">
        <v>27</v>
      </c>
      <c r="F3277" s="142" t="s">
        <v>765</v>
      </c>
      <c r="G3277" s="142" t="s">
        <v>766</v>
      </c>
      <c r="H3277" s="142" t="s">
        <v>767</v>
      </c>
      <c r="I3277" s="142" t="s">
        <v>21</v>
      </c>
      <c r="J3277" s="142">
        <v>1</v>
      </c>
      <c r="K3277" s="142">
        <v>1</v>
      </c>
      <c r="L3277" s="227"/>
      <c r="M3277" s="227"/>
      <c r="N3277" s="227">
        <v>21700</v>
      </c>
      <c r="O3277" s="227">
        <v>21700</v>
      </c>
      <c r="P3277" s="227">
        <v>21700</v>
      </c>
      <c r="Q3277" s="227"/>
      <c r="R3277" s="227"/>
      <c r="S3277" s="227"/>
      <c r="T3277" s="227"/>
      <c r="U3277" s="227"/>
      <c r="V3277" s="227"/>
      <c r="W3277" s="143"/>
      <c r="X3277" s="143"/>
      <c r="Y3277">
        <f t="shared" si="103"/>
        <v>21700</v>
      </c>
    </row>
    <row r="3278" spans="1:25">
      <c r="A3278" s="1" t="str">
        <f t="shared" si="102"/>
        <v>060201118289000</v>
      </c>
      <c r="B3278" s="142" t="s">
        <v>71</v>
      </c>
      <c r="C3278" s="142" t="s">
        <v>775</v>
      </c>
      <c r="D3278" s="142" t="s">
        <v>3494</v>
      </c>
      <c r="E3278" s="142" t="s">
        <v>2486</v>
      </c>
      <c r="F3278" s="142" t="s">
        <v>56</v>
      </c>
      <c r="G3278" s="142" t="s">
        <v>2574</v>
      </c>
      <c r="H3278" s="142" t="s">
        <v>3579</v>
      </c>
      <c r="I3278" s="142" t="s">
        <v>21</v>
      </c>
      <c r="J3278" s="142">
        <v>1</v>
      </c>
      <c r="K3278" s="142">
        <v>12</v>
      </c>
      <c r="L3278" s="227">
        <v>234</v>
      </c>
      <c r="M3278" s="227">
        <v>6411729</v>
      </c>
      <c r="N3278" s="227">
        <v>39400</v>
      </c>
      <c r="O3278" s="227">
        <v>29400</v>
      </c>
      <c r="P3278" s="227">
        <v>352800</v>
      </c>
      <c r="Q3278" s="227"/>
      <c r="R3278" s="227"/>
      <c r="S3278" s="227"/>
      <c r="T3278" s="227">
        <v>44</v>
      </c>
      <c r="U3278" s="227">
        <v>1534775</v>
      </c>
      <c r="V3278" s="227">
        <v>329151</v>
      </c>
      <c r="W3278" s="143">
        <v>46034</v>
      </c>
      <c r="X3278" s="143">
        <v>46035</v>
      </c>
      <c r="Y3278">
        <f t="shared" si="103"/>
        <v>352800</v>
      </c>
    </row>
    <row r="3279" spans="1:25">
      <c r="A3279" s="1" t="str">
        <f t="shared" si="102"/>
        <v>060201119446000</v>
      </c>
      <c r="B3279" s="142" t="s">
        <v>71</v>
      </c>
      <c r="C3279" s="142" t="s">
        <v>775</v>
      </c>
      <c r="D3279" s="142" t="s">
        <v>3511</v>
      </c>
      <c r="E3279" s="142" t="s">
        <v>3512</v>
      </c>
      <c r="F3279" s="142" t="s">
        <v>3580</v>
      </c>
      <c r="G3279" s="142" t="s">
        <v>3581</v>
      </c>
      <c r="H3279" s="142" t="s">
        <v>3582</v>
      </c>
      <c r="I3279" s="142" t="s">
        <v>23</v>
      </c>
      <c r="J3279" s="142">
        <v>1</v>
      </c>
      <c r="K3279" s="142">
        <v>120</v>
      </c>
      <c r="L3279" s="227">
        <v>12607</v>
      </c>
      <c r="M3279" s="227">
        <v>79877952</v>
      </c>
      <c r="N3279" s="227">
        <v>9000</v>
      </c>
      <c r="O3279" s="227">
        <v>9000</v>
      </c>
      <c r="P3279" s="227">
        <v>1080000</v>
      </c>
      <c r="Q3279" s="227"/>
      <c r="R3279" s="227"/>
      <c r="S3279" s="227"/>
      <c r="T3279" s="227">
        <v>2842</v>
      </c>
      <c r="U3279" s="227">
        <v>17558919</v>
      </c>
      <c r="V3279" s="227">
        <v>-447993</v>
      </c>
      <c r="W3279" s="143">
        <v>46001</v>
      </c>
      <c r="X3279" s="143">
        <v>46035</v>
      </c>
      <c r="Y3279">
        <f t="shared" si="103"/>
        <v>1080000</v>
      </c>
    </row>
    <row r="3280" spans="1:25">
      <c r="A3280" s="1" t="str">
        <f t="shared" si="102"/>
        <v>060201120170000</v>
      </c>
      <c r="B3280" s="142" t="s">
        <v>71</v>
      </c>
      <c r="C3280" s="142" t="s">
        <v>775</v>
      </c>
      <c r="D3280" s="142" t="s">
        <v>3523</v>
      </c>
      <c r="E3280" s="142" t="s">
        <v>20</v>
      </c>
      <c r="F3280" s="142" t="s">
        <v>428</v>
      </c>
      <c r="G3280" s="142" t="s">
        <v>3583</v>
      </c>
      <c r="H3280" s="142" t="s">
        <v>430</v>
      </c>
      <c r="I3280" s="142" t="s">
        <v>21</v>
      </c>
      <c r="J3280" s="142">
        <v>1</v>
      </c>
      <c r="K3280" s="142">
        <v>12</v>
      </c>
      <c r="L3280" s="227">
        <v>629</v>
      </c>
      <c r="M3280" s="227">
        <v>9069501</v>
      </c>
      <c r="N3280" s="227">
        <v>17200</v>
      </c>
      <c r="O3280" s="227">
        <v>16600</v>
      </c>
      <c r="P3280" s="227">
        <v>199200</v>
      </c>
      <c r="Q3280" s="227">
        <v>12</v>
      </c>
      <c r="R3280" s="227">
        <v>350</v>
      </c>
      <c r="S3280" s="227">
        <v>195000</v>
      </c>
      <c r="T3280" s="227">
        <v>91</v>
      </c>
      <c r="U3280" s="227">
        <v>1410090</v>
      </c>
      <c r="V3280" s="227">
        <v>97968</v>
      </c>
      <c r="W3280" s="143">
        <v>46022</v>
      </c>
      <c r="X3280" s="143">
        <v>46035</v>
      </c>
      <c r="Y3280">
        <f t="shared" si="103"/>
        <v>195000</v>
      </c>
    </row>
    <row r="3281" spans="1:25">
      <c r="A3281" s="1" t="str">
        <f t="shared" si="102"/>
        <v>060201121051000</v>
      </c>
      <c r="B3281" s="142" t="s">
        <v>71</v>
      </c>
      <c r="C3281" s="142" t="s">
        <v>775</v>
      </c>
      <c r="D3281" s="142" t="s">
        <v>3523</v>
      </c>
      <c r="E3281" s="142" t="s">
        <v>20</v>
      </c>
      <c r="F3281" s="142" t="s">
        <v>434</v>
      </c>
      <c r="G3281" s="142" t="s">
        <v>435</v>
      </c>
      <c r="H3281" s="142" t="s">
        <v>436</v>
      </c>
      <c r="I3281" s="142" t="s">
        <v>21</v>
      </c>
      <c r="J3281" s="142">
        <v>1</v>
      </c>
      <c r="K3281" s="142">
        <v>12</v>
      </c>
      <c r="L3281" s="227">
        <v>18</v>
      </c>
      <c r="M3281" s="227">
        <v>136943</v>
      </c>
      <c r="N3281" s="227">
        <v>9300</v>
      </c>
      <c r="O3281" s="227">
        <v>9000</v>
      </c>
      <c r="P3281" s="227">
        <v>108000</v>
      </c>
      <c r="Q3281" s="227">
        <v>12</v>
      </c>
      <c r="R3281" s="227">
        <v>400</v>
      </c>
      <c r="S3281" s="227">
        <v>103200</v>
      </c>
      <c r="T3281" s="227">
        <v>28</v>
      </c>
      <c r="U3281" s="227">
        <v>230496</v>
      </c>
      <c r="V3281" s="227">
        <v>17473</v>
      </c>
      <c r="W3281" s="143">
        <v>46027</v>
      </c>
      <c r="X3281" s="143">
        <v>46033</v>
      </c>
      <c r="Y3281">
        <f t="shared" si="103"/>
        <v>103200</v>
      </c>
    </row>
    <row r="3282" spans="1:25">
      <c r="A3282" s="1" t="str">
        <f t="shared" si="102"/>
        <v>060201122853000</v>
      </c>
      <c r="B3282" s="142" t="s">
        <v>71</v>
      </c>
      <c r="C3282" s="142" t="s">
        <v>775</v>
      </c>
      <c r="D3282" s="142" t="s">
        <v>3511</v>
      </c>
      <c r="E3282" s="142" t="s">
        <v>3512</v>
      </c>
      <c r="F3282" s="142" t="s">
        <v>3584</v>
      </c>
      <c r="G3282" s="142" t="s">
        <v>3585</v>
      </c>
      <c r="H3282" s="142" t="s">
        <v>3586</v>
      </c>
      <c r="I3282" s="142" t="s">
        <v>21</v>
      </c>
      <c r="J3282" s="142">
        <v>1</v>
      </c>
      <c r="K3282" s="142">
        <v>10</v>
      </c>
      <c r="L3282" s="227">
        <v>190</v>
      </c>
      <c r="M3282" s="227">
        <v>1613005</v>
      </c>
      <c r="N3282" s="227">
        <v>11900</v>
      </c>
      <c r="O3282" s="227">
        <v>11900</v>
      </c>
      <c r="P3282" s="227">
        <v>119000</v>
      </c>
      <c r="Q3282" s="227"/>
      <c r="R3282" s="227"/>
      <c r="S3282" s="227"/>
      <c r="T3282" s="227">
        <v>219</v>
      </c>
      <c r="U3282" s="227">
        <v>2347631</v>
      </c>
      <c r="V3282" s="227">
        <v>488430</v>
      </c>
      <c r="W3282" s="143">
        <v>46031</v>
      </c>
      <c r="X3282" s="143">
        <v>46035</v>
      </c>
      <c r="Y3282">
        <f t="shared" si="103"/>
        <v>119000</v>
      </c>
    </row>
    <row r="3283" spans="1:25">
      <c r="A3283" s="1" t="str">
        <f t="shared" si="102"/>
        <v>060201124796000</v>
      </c>
      <c r="B3283" s="142" t="s">
        <v>71</v>
      </c>
      <c r="C3283" s="142" t="s">
        <v>775</v>
      </c>
      <c r="D3283" s="142" t="s">
        <v>3511</v>
      </c>
      <c r="E3283" s="142" t="s">
        <v>3512</v>
      </c>
      <c r="F3283" s="142" t="s">
        <v>3587</v>
      </c>
      <c r="G3283" s="142" t="s">
        <v>3588</v>
      </c>
      <c r="H3283" s="142" t="s">
        <v>3589</v>
      </c>
      <c r="I3283" s="142" t="s">
        <v>21</v>
      </c>
      <c r="J3283" s="142">
        <v>1</v>
      </c>
      <c r="K3283" s="142">
        <v>100</v>
      </c>
      <c r="L3283" s="227">
        <v>1157</v>
      </c>
      <c r="M3283" s="227">
        <v>2501434</v>
      </c>
      <c r="N3283" s="227">
        <v>3000</v>
      </c>
      <c r="O3283" s="227">
        <v>3000</v>
      </c>
      <c r="P3283" s="227">
        <v>300000</v>
      </c>
      <c r="Q3283" s="227"/>
      <c r="R3283" s="227"/>
      <c r="S3283" s="227"/>
      <c r="T3283" s="227">
        <v>99</v>
      </c>
      <c r="U3283" s="227">
        <v>267568</v>
      </c>
      <c r="V3283" s="227">
        <v>53530</v>
      </c>
      <c r="W3283" s="143">
        <v>46001</v>
      </c>
      <c r="X3283" s="143">
        <v>46035</v>
      </c>
      <c r="Y3283">
        <f t="shared" si="103"/>
        <v>300000</v>
      </c>
    </row>
    <row r="3284" spans="1:25">
      <c r="A3284" s="1" t="str">
        <f t="shared" si="102"/>
        <v>060201124797000</v>
      </c>
      <c r="B3284" s="142" t="s">
        <v>71</v>
      </c>
      <c r="C3284" s="142" t="s">
        <v>775</v>
      </c>
      <c r="D3284" s="142" t="s">
        <v>3511</v>
      </c>
      <c r="E3284" s="142" t="s">
        <v>3512</v>
      </c>
      <c r="F3284" s="142" t="s">
        <v>3590</v>
      </c>
      <c r="G3284" s="142" t="s">
        <v>3591</v>
      </c>
      <c r="H3284" s="142" t="s">
        <v>3592</v>
      </c>
      <c r="I3284" s="142" t="s">
        <v>21</v>
      </c>
      <c r="J3284" s="142">
        <v>1</v>
      </c>
      <c r="K3284" s="142">
        <v>100</v>
      </c>
      <c r="L3284" s="227">
        <v>1202</v>
      </c>
      <c r="M3284" s="227">
        <v>2598724</v>
      </c>
      <c r="N3284" s="227">
        <v>3000</v>
      </c>
      <c r="O3284" s="227">
        <v>3000</v>
      </c>
      <c r="P3284" s="227">
        <v>300000</v>
      </c>
      <c r="Q3284" s="227"/>
      <c r="R3284" s="227"/>
      <c r="S3284" s="227"/>
      <c r="T3284" s="227">
        <v>107</v>
      </c>
      <c r="U3284" s="227">
        <v>289189</v>
      </c>
      <c r="V3284" s="227">
        <v>57855</v>
      </c>
      <c r="W3284" s="143">
        <v>46001</v>
      </c>
      <c r="X3284" s="143">
        <v>46035</v>
      </c>
      <c r="Y3284">
        <f t="shared" si="103"/>
        <v>300000</v>
      </c>
    </row>
    <row r="3285" spans="1:25">
      <c r="A3285" s="1" t="str">
        <f t="shared" si="102"/>
        <v>060201135321000</v>
      </c>
      <c r="B3285" s="142" t="s">
        <v>71</v>
      </c>
      <c r="C3285" s="142" t="s">
        <v>775</v>
      </c>
      <c r="D3285" s="142" t="s">
        <v>3494</v>
      </c>
      <c r="E3285" s="142" t="s">
        <v>2486</v>
      </c>
      <c r="F3285" s="142" t="s">
        <v>100</v>
      </c>
      <c r="G3285" s="142" t="s">
        <v>2773</v>
      </c>
      <c r="H3285" s="142" t="s">
        <v>2774</v>
      </c>
      <c r="I3285" s="142" t="s">
        <v>21</v>
      </c>
      <c r="J3285" s="142">
        <v>1</v>
      </c>
      <c r="K3285" s="142">
        <v>12</v>
      </c>
      <c r="L3285" s="227">
        <v>12</v>
      </c>
      <c r="M3285" s="227">
        <v>178887</v>
      </c>
      <c r="N3285" s="227">
        <v>19000</v>
      </c>
      <c r="O3285" s="227">
        <v>18900</v>
      </c>
      <c r="P3285" s="227">
        <v>226800</v>
      </c>
      <c r="Q3285" s="227">
        <v>3</v>
      </c>
      <c r="R3285" s="227">
        <v>2400</v>
      </c>
      <c r="S3285" s="227">
        <v>198000</v>
      </c>
      <c r="T3285" s="227">
        <v>0</v>
      </c>
      <c r="U3285" s="227">
        <v>0</v>
      </c>
      <c r="V3285" s="227">
        <v>0</v>
      </c>
      <c r="W3285" s="143">
        <v>46006</v>
      </c>
      <c r="X3285" s="143">
        <v>45996</v>
      </c>
      <c r="Y3285">
        <f t="shared" si="103"/>
        <v>198000</v>
      </c>
    </row>
    <row r="3286" spans="1:25">
      <c r="A3286" s="1" t="str">
        <f t="shared" si="102"/>
        <v>060201137122000</v>
      </c>
      <c r="B3286" s="142" t="s">
        <v>71</v>
      </c>
      <c r="C3286" s="142" t="s">
        <v>775</v>
      </c>
      <c r="D3286" s="142" t="s">
        <v>3497</v>
      </c>
      <c r="E3286" s="142" t="s">
        <v>24</v>
      </c>
      <c r="F3286" s="142" t="s">
        <v>440</v>
      </c>
      <c r="G3286" s="142" t="s">
        <v>441</v>
      </c>
      <c r="H3286" s="142" t="s">
        <v>442</v>
      </c>
      <c r="I3286" s="142" t="s">
        <v>23</v>
      </c>
      <c r="J3286" s="142">
        <v>1</v>
      </c>
      <c r="K3286" s="142">
        <v>48</v>
      </c>
      <c r="L3286" s="227">
        <v>8065</v>
      </c>
      <c r="M3286" s="227">
        <v>33092377</v>
      </c>
      <c r="N3286" s="227">
        <v>4800</v>
      </c>
      <c r="O3286" s="227">
        <v>4800</v>
      </c>
      <c r="P3286" s="227">
        <v>230400</v>
      </c>
      <c r="Q3286" s="227">
        <v>48</v>
      </c>
      <c r="R3286" s="227">
        <v>175</v>
      </c>
      <c r="S3286" s="227">
        <v>222000</v>
      </c>
      <c r="T3286" s="227">
        <v>6573</v>
      </c>
      <c r="U3286" s="227">
        <v>25761730</v>
      </c>
      <c r="V3286" s="227">
        <v>-1208660</v>
      </c>
      <c r="W3286" s="143">
        <v>45975</v>
      </c>
      <c r="X3286" s="143">
        <v>46035</v>
      </c>
      <c r="Y3286">
        <f t="shared" si="103"/>
        <v>222000</v>
      </c>
    </row>
    <row r="3287" spans="1:25">
      <c r="A3287" s="1" t="str">
        <f t="shared" si="102"/>
        <v>060201137151000</v>
      </c>
      <c r="B3287" s="142" t="s">
        <v>71</v>
      </c>
      <c r="C3287" s="142" t="s">
        <v>775</v>
      </c>
      <c r="D3287" s="142" t="s">
        <v>3528</v>
      </c>
      <c r="E3287" s="142" t="s">
        <v>27</v>
      </c>
      <c r="F3287" s="142" t="s">
        <v>988</v>
      </c>
      <c r="G3287" s="142" t="s">
        <v>3593</v>
      </c>
      <c r="H3287" s="142" t="s">
        <v>990</v>
      </c>
      <c r="I3287" s="142" t="s">
        <v>26</v>
      </c>
      <c r="J3287" s="142">
        <v>1</v>
      </c>
      <c r="K3287" s="142">
        <v>1</v>
      </c>
      <c r="L3287" s="227"/>
      <c r="M3287" s="227"/>
      <c r="N3287" s="227">
        <v>26300</v>
      </c>
      <c r="O3287" s="227">
        <v>26300</v>
      </c>
      <c r="P3287" s="227">
        <v>26300</v>
      </c>
      <c r="Q3287" s="227"/>
      <c r="R3287" s="227"/>
      <c r="S3287" s="227"/>
      <c r="T3287" s="227"/>
      <c r="U3287" s="227"/>
      <c r="V3287" s="227"/>
      <c r="W3287" s="143">
        <v>45813</v>
      </c>
      <c r="X3287" s="143">
        <v>45819</v>
      </c>
      <c r="Y3287">
        <f t="shared" si="103"/>
        <v>26300</v>
      </c>
    </row>
    <row r="3288" spans="1:25">
      <c r="A3288" s="1" t="str">
        <f t="shared" si="102"/>
        <v>060201137215000</v>
      </c>
      <c r="B3288" s="142" t="s">
        <v>71</v>
      </c>
      <c r="C3288" s="142" t="s">
        <v>775</v>
      </c>
      <c r="D3288" s="142" t="s">
        <v>3494</v>
      </c>
      <c r="E3288" s="142" t="s">
        <v>2486</v>
      </c>
      <c r="F3288" s="142" t="s">
        <v>57</v>
      </c>
      <c r="G3288" s="142" t="s">
        <v>2579</v>
      </c>
      <c r="H3288" s="142" t="s">
        <v>3594</v>
      </c>
      <c r="I3288" s="142" t="s">
        <v>21</v>
      </c>
      <c r="J3288" s="142">
        <v>1</v>
      </c>
      <c r="K3288" s="142">
        <v>42</v>
      </c>
      <c r="L3288" s="227">
        <v>32</v>
      </c>
      <c r="M3288" s="227">
        <v>259960</v>
      </c>
      <c r="N3288" s="227">
        <v>10500</v>
      </c>
      <c r="O3288" s="227">
        <v>8700</v>
      </c>
      <c r="P3288" s="227">
        <v>365400</v>
      </c>
      <c r="Q3288" s="227"/>
      <c r="R3288" s="227"/>
      <c r="S3288" s="227"/>
      <c r="T3288" s="227">
        <v>47</v>
      </c>
      <c r="U3288" s="227">
        <v>441000</v>
      </c>
      <c r="V3288" s="227">
        <v>59184</v>
      </c>
      <c r="W3288" s="143">
        <v>46009</v>
      </c>
      <c r="X3288" s="143">
        <v>46035</v>
      </c>
      <c r="Y3288">
        <f t="shared" si="103"/>
        <v>365400</v>
      </c>
    </row>
    <row r="3289" spans="1:25">
      <c r="A3289" s="1" t="str">
        <f t="shared" si="102"/>
        <v>060201138202000</v>
      </c>
      <c r="B3289" s="142" t="s">
        <v>71</v>
      </c>
      <c r="C3289" s="142" t="s">
        <v>775</v>
      </c>
      <c r="D3289" s="142" t="s">
        <v>3523</v>
      </c>
      <c r="E3289" s="142" t="s">
        <v>20</v>
      </c>
      <c r="F3289" s="142" t="s">
        <v>992</v>
      </c>
      <c r="G3289" s="142" t="s">
        <v>993</v>
      </c>
      <c r="H3289" s="142" t="s">
        <v>994</v>
      </c>
      <c r="I3289" s="142" t="s">
        <v>21</v>
      </c>
      <c r="J3289" s="142">
        <v>1</v>
      </c>
      <c r="K3289" s="142">
        <v>144</v>
      </c>
      <c r="L3289" s="227">
        <v>479</v>
      </c>
      <c r="M3289" s="227">
        <v>1171882</v>
      </c>
      <c r="N3289" s="227">
        <v>3500</v>
      </c>
      <c r="O3289" s="227">
        <v>3500</v>
      </c>
      <c r="P3289" s="227">
        <v>504000</v>
      </c>
      <c r="Q3289" s="227"/>
      <c r="R3289" s="227"/>
      <c r="S3289" s="227"/>
      <c r="T3289" s="227">
        <v>77</v>
      </c>
      <c r="U3289" s="227">
        <v>242793</v>
      </c>
      <c r="V3289" s="227">
        <v>54411</v>
      </c>
      <c r="W3289" s="143">
        <v>46017</v>
      </c>
      <c r="X3289" s="143">
        <v>46033</v>
      </c>
      <c r="Y3289">
        <f t="shared" si="103"/>
        <v>504000</v>
      </c>
    </row>
    <row r="3290" spans="1:25">
      <c r="A3290" s="1" t="str">
        <f t="shared" si="102"/>
        <v>060201140637000</v>
      </c>
      <c r="B3290" s="142" t="s">
        <v>71</v>
      </c>
      <c r="C3290" s="142" t="s">
        <v>775</v>
      </c>
      <c r="D3290" s="142" t="s">
        <v>3534</v>
      </c>
      <c r="E3290" s="142" t="s">
        <v>2492</v>
      </c>
      <c r="F3290" s="142" t="s">
        <v>58</v>
      </c>
      <c r="G3290" s="142" t="s">
        <v>2584</v>
      </c>
      <c r="H3290" s="142" t="s">
        <v>2585</v>
      </c>
      <c r="I3290" s="142" t="s">
        <v>21</v>
      </c>
      <c r="J3290" s="142">
        <v>1</v>
      </c>
      <c r="K3290" s="142">
        <v>6</v>
      </c>
      <c r="L3290" s="227">
        <v>18</v>
      </c>
      <c r="M3290" s="227">
        <v>277298</v>
      </c>
      <c r="N3290" s="227">
        <v>21400</v>
      </c>
      <c r="O3290" s="227">
        <v>12900</v>
      </c>
      <c r="P3290" s="227">
        <v>77400</v>
      </c>
      <c r="Q3290" s="227"/>
      <c r="R3290" s="227"/>
      <c r="S3290" s="227"/>
      <c r="T3290" s="227">
        <v>46</v>
      </c>
      <c r="U3290" s="227">
        <v>534595</v>
      </c>
      <c r="V3290" s="227">
        <v>-174055</v>
      </c>
      <c r="W3290" s="143">
        <v>45986</v>
      </c>
      <c r="X3290" s="143">
        <v>46034</v>
      </c>
      <c r="Y3290">
        <f t="shared" si="103"/>
        <v>77400</v>
      </c>
    </row>
    <row r="3291" spans="1:25">
      <c r="A3291" s="1" t="str">
        <f t="shared" si="102"/>
        <v>060201150705000</v>
      </c>
      <c r="B3291" s="142" t="s">
        <v>71</v>
      </c>
      <c r="C3291" s="142" t="s">
        <v>775</v>
      </c>
      <c r="D3291" s="142" t="s">
        <v>3534</v>
      </c>
      <c r="E3291" s="142" t="s">
        <v>2492</v>
      </c>
      <c r="F3291" s="142" t="s">
        <v>3595</v>
      </c>
      <c r="G3291" s="142" t="s">
        <v>3596</v>
      </c>
      <c r="H3291" s="142" t="s">
        <v>2559</v>
      </c>
      <c r="I3291" s="142" t="s">
        <v>21</v>
      </c>
      <c r="J3291" s="142">
        <v>1</v>
      </c>
      <c r="K3291" s="142">
        <v>32</v>
      </c>
      <c r="L3291" s="227">
        <v>287</v>
      </c>
      <c r="M3291" s="227">
        <v>1191194</v>
      </c>
      <c r="N3291" s="227">
        <v>5000</v>
      </c>
      <c r="O3291" s="227">
        <v>5000</v>
      </c>
      <c r="P3291" s="227">
        <v>160000</v>
      </c>
      <c r="Q3291" s="227">
        <v>32</v>
      </c>
      <c r="R3291" s="227">
        <v>750</v>
      </c>
      <c r="S3291" s="227">
        <v>136000</v>
      </c>
      <c r="T3291" s="227">
        <v>24</v>
      </c>
      <c r="U3291" s="227">
        <v>106847</v>
      </c>
      <c r="V3291" s="227">
        <v>7235</v>
      </c>
      <c r="W3291" s="143">
        <v>46020</v>
      </c>
      <c r="X3291" s="143">
        <v>46035</v>
      </c>
      <c r="Y3291">
        <f t="shared" si="103"/>
        <v>136000</v>
      </c>
    </row>
    <row r="3292" spans="1:25">
      <c r="A3292" s="1" t="str">
        <f t="shared" si="102"/>
        <v>060210000178000</v>
      </c>
      <c r="B3292" s="142" t="s">
        <v>82</v>
      </c>
      <c r="C3292" s="142" t="s">
        <v>1538</v>
      </c>
      <c r="D3292" s="142" t="s">
        <v>3366</v>
      </c>
      <c r="E3292" s="142" t="s">
        <v>3367</v>
      </c>
      <c r="F3292" s="142" t="s">
        <v>3368</v>
      </c>
      <c r="G3292" s="142" t="s">
        <v>3369</v>
      </c>
      <c r="H3292" s="142" t="s">
        <v>3370</v>
      </c>
      <c r="I3292" s="142" t="s">
        <v>23</v>
      </c>
      <c r="J3292" s="142">
        <v>2</v>
      </c>
      <c r="K3292" s="142">
        <v>1</v>
      </c>
      <c r="L3292" s="227"/>
      <c r="M3292" s="227"/>
      <c r="N3292" s="227">
        <v>19900</v>
      </c>
      <c r="O3292" s="227">
        <v>22900</v>
      </c>
      <c r="P3292" s="227">
        <v>22900</v>
      </c>
      <c r="Q3292" s="227"/>
      <c r="R3292" s="227"/>
      <c r="S3292" s="227"/>
      <c r="T3292" s="227"/>
      <c r="U3292" s="227"/>
      <c r="V3292" s="227"/>
      <c r="W3292" s="143">
        <v>45834</v>
      </c>
      <c r="X3292" s="143">
        <v>45837</v>
      </c>
      <c r="Y3292">
        <f t="shared" si="103"/>
        <v>22900</v>
      </c>
    </row>
    <row r="3293" spans="1:25">
      <c r="A3293" s="1" t="str">
        <f t="shared" si="102"/>
        <v>060210000848000</v>
      </c>
      <c r="B3293" s="142" t="s">
        <v>82</v>
      </c>
      <c r="C3293" s="142" t="s">
        <v>1538</v>
      </c>
      <c r="D3293" s="142" t="s">
        <v>3366</v>
      </c>
      <c r="E3293" s="142" t="s">
        <v>3367</v>
      </c>
      <c r="F3293" s="142" t="s">
        <v>3371</v>
      </c>
      <c r="G3293" s="142" t="s">
        <v>3372</v>
      </c>
      <c r="H3293" s="142" t="s">
        <v>3373</v>
      </c>
      <c r="I3293" s="142" t="s">
        <v>23</v>
      </c>
      <c r="J3293" s="142">
        <v>2</v>
      </c>
      <c r="K3293" s="142">
        <v>1</v>
      </c>
      <c r="L3293" s="227">
        <v>23794</v>
      </c>
      <c r="M3293" s="227">
        <v>531824</v>
      </c>
      <c r="N3293" s="227">
        <v>19900</v>
      </c>
      <c r="O3293" s="227">
        <v>19900</v>
      </c>
      <c r="P3293" s="227">
        <v>19900</v>
      </c>
      <c r="Q3293" s="227"/>
      <c r="R3293" s="227"/>
      <c r="S3293" s="227"/>
      <c r="T3293" s="227">
        <v>25190</v>
      </c>
      <c r="U3293" s="227">
        <v>276387</v>
      </c>
      <c r="V3293" s="227">
        <v>-286639</v>
      </c>
      <c r="W3293" s="143">
        <v>46035</v>
      </c>
      <c r="X3293" s="143">
        <v>46035</v>
      </c>
      <c r="Y3293">
        <f t="shared" si="103"/>
        <v>19900</v>
      </c>
    </row>
    <row r="3294" spans="1:25">
      <c r="A3294" s="1" t="str">
        <f t="shared" si="102"/>
        <v>060210000864000</v>
      </c>
      <c r="B3294" s="142" t="s">
        <v>82</v>
      </c>
      <c r="C3294" s="142" t="s">
        <v>1538</v>
      </c>
      <c r="D3294" s="142" t="s">
        <v>3366</v>
      </c>
      <c r="E3294" s="142" t="s">
        <v>3367</v>
      </c>
      <c r="F3294" s="142" t="s">
        <v>3374</v>
      </c>
      <c r="G3294" s="142" t="s">
        <v>3375</v>
      </c>
      <c r="H3294" s="142" t="s">
        <v>3376</v>
      </c>
      <c r="I3294" s="142" t="s">
        <v>23</v>
      </c>
      <c r="J3294" s="142">
        <v>2</v>
      </c>
      <c r="K3294" s="142">
        <v>1</v>
      </c>
      <c r="L3294" s="227">
        <v>41670</v>
      </c>
      <c r="M3294" s="227">
        <v>351515</v>
      </c>
      <c r="N3294" s="227">
        <v>11900</v>
      </c>
      <c r="O3294" s="227">
        <v>10900</v>
      </c>
      <c r="P3294" s="227">
        <v>10900</v>
      </c>
      <c r="Q3294" s="227"/>
      <c r="R3294" s="227"/>
      <c r="S3294" s="227"/>
      <c r="T3294" s="227">
        <v>11790</v>
      </c>
      <c r="U3294" s="227">
        <v>66217</v>
      </c>
      <c r="V3294" s="227">
        <v>-33240</v>
      </c>
      <c r="W3294" s="143">
        <v>46030</v>
      </c>
      <c r="X3294" s="143">
        <v>46032</v>
      </c>
      <c r="Y3294">
        <f t="shared" si="103"/>
        <v>10900</v>
      </c>
    </row>
    <row r="3295" spans="1:25">
      <c r="A3295" s="1" t="str">
        <f t="shared" si="102"/>
        <v>060210000976000</v>
      </c>
      <c r="B3295" s="142" t="s">
        <v>82</v>
      </c>
      <c r="C3295" s="142" t="s">
        <v>1538</v>
      </c>
      <c r="D3295" s="142" t="s">
        <v>3377</v>
      </c>
      <c r="E3295" s="142" t="s">
        <v>3378</v>
      </c>
      <c r="F3295" s="142" t="s">
        <v>3379</v>
      </c>
      <c r="G3295" s="142" t="s">
        <v>3380</v>
      </c>
      <c r="H3295" s="142" t="s">
        <v>3381</v>
      </c>
      <c r="I3295" s="142" t="s">
        <v>26</v>
      </c>
      <c r="J3295" s="142">
        <v>2</v>
      </c>
      <c r="K3295" s="142">
        <v>1</v>
      </c>
      <c r="L3295" s="227"/>
      <c r="M3295" s="227"/>
      <c r="N3295" s="227">
        <v>69900</v>
      </c>
      <c r="O3295" s="227">
        <v>69900</v>
      </c>
      <c r="P3295" s="227">
        <v>69900</v>
      </c>
      <c r="Q3295" s="227"/>
      <c r="R3295" s="227"/>
      <c r="S3295" s="227"/>
      <c r="T3295" s="227"/>
      <c r="U3295" s="227"/>
      <c r="V3295" s="227"/>
      <c r="W3295" s="143">
        <v>43243</v>
      </c>
      <c r="X3295" s="143">
        <v>44116</v>
      </c>
      <c r="Y3295">
        <f t="shared" si="103"/>
        <v>69900</v>
      </c>
    </row>
    <row r="3296" spans="1:25">
      <c r="A3296" s="1" t="str">
        <f t="shared" si="102"/>
        <v>060210001462000</v>
      </c>
      <c r="B3296" s="142" t="s">
        <v>82</v>
      </c>
      <c r="C3296" s="142" t="s">
        <v>1538</v>
      </c>
      <c r="D3296" s="142" t="s">
        <v>3366</v>
      </c>
      <c r="E3296" s="142" t="s">
        <v>3367</v>
      </c>
      <c r="F3296" s="142" t="s">
        <v>3382</v>
      </c>
      <c r="G3296" s="142" t="s">
        <v>3383</v>
      </c>
      <c r="H3296" s="142" t="s">
        <v>3384</v>
      </c>
      <c r="I3296" s="142" t="s">
        <v>23</v>
      </c>
      <c r="J3296" s="142">
        <v>2</v>
      </c>
      <c r="K3296" s="142">
        <v>1</v>
      </c>
      <c r="L3296" s="227">
        <v>71258</v>
      </c>
      <c r="M3296" s="227">
        <v>2949488</v>
      </c>
      <c r="N3296" s="227">
        <v>29900</v>
      </c>
      <c r="O3296" s="227">
        <v>42900</v>
      </c>
      <c r="P3296" s="227">
        <v>42900</v>
      </c>
      <c r="Q3296" s="227"/>
      <c r="R3296" s="227"/>
      <c r="S3296" s="227"/>
      <c r="T3296" s="227">
        <v>22196</v>
      </c>
      <c r="U3296" s="227">
        <v>625642</v>
      </c>
      <c r="V3296" s="227">
        <v>-293088</v>
      </c>
      <c r="W3296" s="143">
        <v>46015</v>
      </c>
      <c r="X3296" s="143">
        <v>46035</v>
      </c>
      <c r="Y3296">
        <f t="shared" si="103"/>
        <v>42900</v>
      </c>
    </row>
    <row r="3297" spans="1:25">
      <c r="A3297" s="1" t="str">
        <f t="shared" si="102"/>
        <v>060210001574000</v>
      </c>
      <c r="B3297" s="142" t="s">
        <v>82</v>
      </c>
      <c r="C3297" s="142" t="s">
        <v>1538</v>
      </c>
      <c r="D3297" s="142" t="s">
        <v>3366</v>
      </c>
      <c r="E3297" s="142" t="s">
        <v>3367</v>
      </c>
      <c r="F3297" s="142" t="s">
        <v>3385</v>
      </c>
      <c r="G3297" s="142" t="s">
        <v>3386</v>
      </c>
      <c r="H3297" s="142" t="s">
        <v>3387</v>
      </c>
      <c r="I3297" s="142" t="s">
        <v>23</v>
      </c>
      <c r="J3297" s="142">
        <v>2</v>
      </c>
      <c r="K3297" s="142">
        <v>1</v>
      </c>
      <c r="L3297" s="227">
        <v>9650</v>
      </c>
      <c r="M3297" s="227">
        <v>461037</v>
      </c>
      <c r="N3297" s="227">
        <v>65900</v>
      </c>
      <c r="O3297" s="227">
        <v>65900</v>
      </c>
      <c r="P3297" s="227">
        <v>65900</v>
      </c>
      <c r="Q3297" s="227"/>
      <c r="R3297" s="227"/>
      <c r="S3297" s="227"/>
      <c r="T3297" s="227">
        <v>2714</v>
      </c>
      <c r="U3297" s="227">
        <v>168760</v>
      </c>
      <c r="V3297" s="227">
        <v>39096</v>
      </c>
      <c r="W3297" s="143">
        <v>46010</v>
      </c>
      <c r="X3297" s="143">
        <v>46034</v>
      </c>
      <c r="Y3297">
        <f t="shared" si="103"/>
        <v>65900</v>
      </c>
    </row>
    <row r="3298" spans="1:25">
      <c r="A3298" s="1" t="str">
        <f t="shared" si="102"/>
        <v>060210002336000</v>
      </c>
      <c r="B3298" s="142" t="s">
        <v>82</v>
      </c>
      <c r="C3298" s="142" t="s">
        <v>1538</v>
      </c>
      <c r="D3298" s="142" t="s">
        <v>3388</v>
      </c>
      <c r="E3298" s="142" t="s">
        <v>3389</v>
      </c>
      <c r="F3298" s="142" t="s">
        <v>3390</v>
      </c>
      <c r="G3298" s="142" t="s">
        <v>3391</v>
      </c>
      <c r="H3298" s="142" t="s">
        <v>3392</v>
      </c>
      <c r="I3298" s="142" t="s">
        <v>21</v>
      </c>
      <c r="J3298" s="142">
        <v>2</v>
      </c>
      <c r="K3298" s="142">
        <v>1</v>
      </c>
      <c r="L3298" s="227">
        <v>2922</v>
      </c>
      <c r="M3298" s="227">
        <v>102274</v>
      </c>
      <c r="N3298" s="227">
        <v>40900</v>
      </c>
      <c r="O3298" s="227">
        <v>45900</v>
      </c>
      <c r="P3298" s="227">
        <v>45900</v>
      </c>
      <c r="Q3298" s="227"/>
      <c r="R3298" s="227"/>
      <c r="S3298" s="227"/>
      <c r="T3298" s="227">
        <v>5672</v>
      </c>
      <c r="U3298" s="227">
        <v>174948</v>
      </c>
      <c r="V3298" s="227">
        <v>-23579</v>
      </c>
      <c r="W3298" s="143">
        <v>46032</v>
      </c>
      <c r="X3298" s="143">
        <v>46035</v>
      </c>
      <c r="Y3298">
        <f t="shared" si="103"/>
        <v>45900</v>
      </c>
    </row>
    <row r="3299" spans="1:25">
      <c r="A3299" s="1" t="str">
        <f t="shared" si="102"/>
        <v>060210002386000</v>
      </c>
      <c r="B3299" s="142" t="s">
        <v>82</v>
      </c>
      <c r="C3299" s="142" t="s">
        <v>1538</v>
      </c>
      <c r="D3299" s="142" t="s">
        <v>3388</v>
      </c>
      <c r="E3299" s="142" t="s">
        <v>3389</v>
      </c>
      <c r="F3299" s="142" t="s">
        <v>3393</v>
      </c>
      <c r="G3299" s="142" t="s">
        <v>3394</v>
      </c>
      <c r="H3299" s="142" t="s">
        <v>3395</v>
      </c>
      <c r="I3299" s="142" t="s">
        <v>23</v>
      </c>
      <c r="J3299" s="142">
        <v>2</v>
      </c>
      <c r="K3299" s="142">
        <v>1</v>
      </c>
      <c r="L3299" s="227">
        <v>4832</v>
      </c>
      <c r="M3299" s="227">
        <v>274248</v>
      </c>
      <c r="N3299" s="227">
        <v>59900</v>
      </c>
      <c r="O3299" s="227">
        <v>59900</v>
      </c>
      <c r="P3299" s="227">
        <v>59900</v>
      </c>
      <c r="Q3299" s="227"/>
      <c r="R3299" s="227"/>
      <c r="S3299" s="227"/>
      <c r="T3299" s="227">
        <v>394</v>
      </c>
      <c r="U3299" s="227">
        <v>13751</v>
      </c>
      <c r="V3299" s="227">
        <v>-8611</v>
      </c>
      <c r="W3299" s="143">
        <v>46035</v>
      </c>
      <c r="X3299" s="143">
        <v>46026</v>
      </c>
      <c r="Y3299">
        <f t="shared" si="103"/>
        <v>59900</v>
      </c>
    </row>
    <row r="3300" spans="1:25">
      <c r="A3300" s="1" t="str">
        <f t="shared" si="102"/>
        <v>060210002489000</v>
      </c>
      <c r="B3300" s="142" t="s">
        <v>82</v>
      </c>
      <c r="C3300" s="142" t="s">
        <v>1538</v>
      </c>
      <c r="D3300" s="142" t="s">
        <v>3388</v>
      </c>
      <c r="E3300" s="142" t="s">
        <v>3389</v>
      </c>
      <c r="F3300" s="142" t="s">
        <v>3396</v>
      </c>
      <c r="G3300" s="142" t="s">
        <v>3397</v>
      </c>
      <c r="H3300" s="142" t="s">
        <v>3398</v>
      </c>
      <c r="I3300" s="142" t="s">
        <v>23</v>
      </c>
      <c r="J3300" s="142">
        <v>2</v>
      </c>
      <c r="K3300" s="142">
        <v>1</v>
      </c>
      <c r="L3300" s="227">
        <v>1914</v>
      </c>
      <c r="M3300" s="227">
        <v>9849</v>
      </c>
      <c r="N3300" s="227">
        <v>13900</v>
      </c>
      <c r="O3300" s="227">
        <v>14900</v>
      </c>
      <c r="P3300" s="227">
        <v>14900</v>
      </c>
      <c r="Q3300" s="227"/>
      <c r="R3300" s="227"/>
      <c r="S3300" s="227"/>
      <c r="T3300" s="227">
        <v>404</v>
      </c>
      <c r="U3300" s="227">
        <v>2000</v>
      </c>
      <c r="V3300" s="227">
        <v>-79</v>
      </c>
      <c r="W3300" s="143">
        <v>46028</v>
      </c>
      <c r="X3300" s="143">
        <v>46031</v>
      </c>
      <c r="Y3300">
        <f t="shared" si="103"/>
        <v>14900</v>
      </c>
    </row>
    <row r="3301" spans="1:25">
      <c r="A3301" s="1" t="str">
        <f t="shared" si="102"/>
        <v>060210003412000</v>
      </c>
      <c r="B3301" s="142" t="s">
        <v>82</v>
      </c>
      <c r="C3301" s="142" t="s">
        <v>1538</v>
      </c>
      <c r="D3301" s="142" t="s">
        <v>3377</v>
      </c>
      <c r="E3301" s="142" t="s">
        <v>3378</v>
      </c>
      <c r="F3301" s="142" t="s">
        <v>3399</v>
      </c>
      <c r="G3301" s="142" t="s">
        <v>3400</v>
      </c>
      <c r="H3301" s="142" t="s">
        <v>3401</v>
      </c>
      <c r="I3301" s="142" t="s">
        <v>23</v>
      </c>
      <c r="J3301" s="142">
        <v>2</v>
      </c>
      <c r="K3301" s="142">
        <v>1</v>
      </c>
      <c r="L3301" s="227">
        <v>174771</v>
      </c>
      <c r="M3301" s="227">
        <v>4847393</v>
      </c>
      <c r="N3301" s="227">
        <v>27000</v>
      </c>
      <c r="O3301" s="227">
        <v>27000</v>
      </c>
      <c r="P3301" s="227">
        <v>27000</v>
      </c>
      <c r="Q3301" s="227"/>
      <c r="R3301" s="227"/>
      <c r="S3301" s="227"/>
      <c r="T3301" s="227">
        <v>754011</v>
      </c>
      <c r="U3301" s="227">
        <v>21164060</v>
      </c>
      <c r="V3301" s="227">
        <v>251052</v>
      </c>
      <c r="W3301" s="143">
        <v>46034</v>
      </c>
      <c r="X3301" s="143">
        <v>46035</v>
      </c>
      <c r="Y3301">
        <f t="shared" si="103"/>
        <v>27000</v>
      </c>
    </row>
    <row r="3302" spans="1:25">
      <c r="A3302" s="1" t="str">
        <f t="shared" si="102"/>
        <v>060210003485000</v>
      </c>
      <c r="B3302" s="142" t="s">
        <v>82</v>
      </c>
      <c r="C3302" s="142" t="s">
        <v>1538</v>
      </c>
      <c r="D3302" s="142" t="s">
        <v>3366</v>
      </c>
      <c r="E3302" s="142" t="s">
        <v>3367</v>
      </c>
      <c r="F3302" s="142" t="s">
        <v>3402</v>
      </c>
      <c r="G3302" s="142" t="s">
        <v>3403</v>
      </c>
      <c r="H3302" s="142" t="s">
        <v>3404</v>
      </c>
      <c r="I3302" s="142" t="s">
        <v>26</v>
      </c>
      <c r="J3302" s="142">
        <v>2</v>
      </c>
      <c r="K3302" s="142">
        <v>1</v>
      </c>
      <c r="L3302" s="227"/>
      <c r="M3302" s="227"/>
      <c r="N3302" s="227">
        <v>79900</v>
      </c>
      <c r="O3302" s="227">
        <v>79900</v>
      </c>
      <c r="P3302" s="227">
        <v>79900</v>
      </c>
      <c r="Q3302" s="227"/>
      <c r="R3302" s="227"/>
      <c r="S3302" s="227"/>
      <c r="T3302" s="227"/>
      <c r="U3302" s="227"/>
      <c r="V3302" s="227"/>
      <c r="W3302" s="143">
        <v>45794</v>
      </c>
      <c r="X3302" s="143">
        <v>45826</v>
      </c>
      <c r="Y3302">
        <f t="shared" si="103"/>
        <v>79900</v>
      </c>
    </row>
    <row r="3303" spans="1:25">
      <c r="A3303" s="1" t="str">
        <f t="shared" si="102"/>
        <v>060210003866000</v>
      </c>
      <c r="B3303" s="142" t="s">
        <v>82</v>
      </c>
      <c r="C3303" s="142" t="s">
        <v>1538</v>
      </c>
      <c r="D3303" s="142" t="s">
        <v>3377</v>
      </c>
      <c r="E3303" s="142" t="s">
        <v>3378</v>
      </c>
      <c r="F3303" s="142" t="s">
        <v>3405</v>
      </c>
      <c r="G3303" s="142" t="s">
        <v>3406</v>
      </c>
      <c r="H3303" s="142" t="s">
        <v>3407</v>
      </c>
      <c r="I3303" s="142" t="s">
        <v>23</v>
      </c>
      <c r="J3303" s="142">
        <v>2</v>
      </c>
      <c r="K3303" s="142">
        <v>1</v>
      </c>
      <c r="L3303" s="227">
        <v>46000</v>
      </c>
      <c r="M3303" s="227">
        <v>5547068</v>
      </c>
      <c r="N3303" s="227">
        <v>121900</v>
      </c>
      <c r="O3303" s="227">
        <v>121900</v>
      </c>
      <c r="P3303" s="227">
        <v>121900</v>
      </c>
      <c r="Q3303" s="227"/>
      <c r="R3303" s="227"/>
      <c r="S3303" s="227"/>
      <c r="T3303" s="227">
        <v>0</v>
      </c>
      <c r="U3303" s="227">
        <v>0</v>
      </c>
      <c r="V3303" s="227">
        <v>0</v>
      </c>
      <c r="W3303" s="143">
        <v>45882</v>
      </c>
      <c r="X3303" s="143">
        <v>46003</v>
      </c>
      <c r="Y3303">
        <f t="shared" si="103"/>
        <v>121900</v>
      </c>
    </row>
    <row r="3304" spans="1:25">
      <c r="A3304" s="1" t="str">
        <f t="shared" si="102"/>
        <v>060210006435000</v>
      </c>
      <c r="B3304" s="142" t="s">
        <v>82</v>
      </c>
      <c r="C3304" s="142" t="s">
        <v>1538</v>
      </c>
      <c r="D3304" s="142" t="s">
        <v>3388</v>
      </c>
      <c r="E3304" s="142" t="s">
        <v>3389</v>
      </c>
      <c r="F3304" s="142" t="s">
        <v>3408</v>
      </c>
      <c r="G3304" s="142" t="s">
        <v>3409</v>
      </c>
      <c r="H3304" s="142" t="s">
        <v>3410</v>
      </c>
      <c r="I3304" s="142" t="s">
        <v>23</v>
      </c>
      <c r="J3304" s="142">
        <v>2</v>
      </c>
      <c r="K3304" s="142">
        <v>1</v>
      </c>
      <c r="L3304" s="227">
        <v>58660</v>
      </c>
      <c r="M3304" s="227">
        <v>819847</v>
      </c>
      <c r="N3304" s="227">
        <v>19900</v>
      </c>
      <c r="O3304" s="227">
        <v>15900</v>
      </c>
      <c r="P3304" s="227">
        <v>15900</v>
      </c>
      <c r="Q3304" s="227"/>
      <c r="R3304" s="227"/>
      <c r="S3304" s="227"/>
      <c r="T3304" s="227">
        <v>50584</v>
      </c>
      <c r="U3304" s="227">
        <v>651779</v>
      </c>
      <c r="V3304" s="227">
        <v>-55195</v>
      </c>
      <c r="W3304" s="143">
        <v>46030</v>
      </c>
      <c r="X3304" s="143">
        <v>46035</v>
      </c>
      <c r="Y3304">
        <f t="shared" si="103"/>
        <v>15900</v>
      </c>
    </row>
    <row r="3305" spans="1:25">
      <c r="A3305" s="1" t="str">
        <f t="shared" si="102"/>
        <v>060210007873000</v>
      </c>
      <c r="B3305" s="142" t="s">
        <v>82</v>
      </c>
      <c r="C3305" s="142" t="s">
        <v>1538</v>
      </c>
      <c r="D3305" s="142" t="s">
        <v>3388</v>
      </c>
      <c r="E3305" s="142" t="s">
        <v>3389</v>
      </c>
      <c r="F3305" s="142" t="s">
        <v>3411</v>
      </c>
      <c r="G3305" s="142" t="s">
        <v>3412</v>
      </c>
      <c r="H3305" s="142" t="s">
        <v>3413</v>
      </c>
      <c r="I3305" s="142" t="s">
        <v>23</v>
      </c>
      <c r="J3305" s="142">
        <v>2</v>
      </c>
      <c r="K3305" s="142">
        <v>1</v>
      </c>
      <c r="L3305" s="227">
        <v>3046</v>
      </c>
      <c r="M3305" s="227">
        <v>124285</v>
      </c>
      <c r="N3305" s="227">
        <v>54900</v>
      </c>
      <c r="O3305" s="227">
        <v>43900</v>
      </c>
      <c r="P3305" s="227">
        <v>43900</v>
      </c>
      <c r="Q3305" s="227"/>
      <c r="R3305" s="227"/>
      <c r="S3305" s="227"/>
      <c r="T3305" s="227">
        <v>2502</v>
      </c>
      <c r="U3305" s="227">
        <v>117439</v>
      </c>
      <c r="V3305" s="227">
        <v>15351</v>
      </c>
      <c r="W3305" s="143">
        <v>46009</v>
      </c>
      <c r="X3305" s="143">
        <v>46035</v>
      </c>
      <c r="Y3305">
        <f t="shared" si="103"/>
        <v>43900</v>
      </c>
    </row>
    <row r="3306" spans="1:25">
      <c r="A3306" s="1" t="str">
        <f t="shared" si="102"/>
        <v>060210007909000</v>
      </c>
      <c r="B3306" s="142" t="s">
        <v>82</v>
      </c>
      <c r="C3306" s="142" t="s">
        <v>1538</v>
      </c>
      <c r="D3306" s="142" t="s">
        <v>3388</v>
      </c>
      <c r="E3306" s="142" t="s">
        <v>3389</v>
      </c>
      <c r="F3306" s="142" t="s">
        <v>3414</v>
      </c>
      <c r="G3306" s="142" t="s">
        <v>3415</v>
      </c>
      <c r="H3306" s="142" t="s">
        <v>3416</v>
      </c>
      <c r="I3306" s="142" t="s">
        <v>23</v>
      </c>
      <c r="J3306" s="142">
        <v>2</v>
      </c>
      <c r="K3306" s="142">
        <v>1</v>
      </c>
      <c r="L3306" s="227">
        <v>-1748</v>
      </c>
      <c r="M3306" s="227">
        <v>-34960</v>
      </c>
      <c r="N3306" s="227">
        <v>36900</v>
      </c>
      <c r="O3306" s="227">
        <v>36900</v>
      </c>
      <c r="P3306" s="227">
        <v>36900</v>
      </c>
      <c r="Q3306" s="227"/>
      <c r="R3306" s="227"/>
      <c r="S3306" s="227"/>
      <c r="T3306" s="227">
        <v>5850</v>
      </c>
      <c r="U3306" s="227">
        <v>165785</v>
      </c>
      <c r="V3306" s="227">
        <v>48785</v>
      </c>
      <c r="W3306" s="143"/>
      <c r="X3306" s="143">
        <v>46035</v>
      </c>
      <c r="Y3306">
        <f t="shared" si="103"/>
        <v>36900</v>
      </c>
    </row>
    <row r="3307" spans="1:25">
      <c r="A3307" s="1" t="str">
        <f t="shared" si="102"/>
        <v>060210007919000</v>
      </c>
      <c r="B3307" s="142" t="s">
        <v>82</v>
      </c>
      <c r="C3307" s="142" t="s">
        <v>1538</v>
      </c>
      <c r="D3307" s="142" t="s">
        <v>3388</v>
      </c>
      <c r="E3307" s="142" t="s">
        <v>3389</v>
      </c>
      <c r="F3307" s="142" t="s">
        <v>3417</v>
      </c>
      <c r="G3307" s="142" t="s">
        <v>3418</v>
      </c>
      <c r="H3307" s="142" t="s">
        <v>3419</v>
      </c>
      <c r="I3307" s="142" t="s">
        <v>23</v>
      </c>
      <c r="J3307" s="142">
        <v>2</v>
      </c>
      <c r="K3307" s="142">
        <v>1</v>
      </c>
      <c r="L3307" s="227">
        <v>8657</v>
      </c>
      <c r="M3307" s="227">
        <v>196813</v>
      </c>
      <c r="N3307" s="227">
        <v>44900</v>
      </c>
      <c r="O3307" s="227">
        <v>26400</v>
      </c>
      <c r="P3307" s="227">
        <v>26400</v>
      </c>
      <c r="Q3307" s="227"/>
      <c r="R3307" s="227"/>
      <c r="S3307" s="227"/>
      <c r="T3307" s="227">
        <v>47515</v>
      </c>
      <c r="U3307" s="227">
        <v>1203623</v>
      </c>
      <c r="V3307" s="227">
        <v>123390</v>
      </c>
      <c r="W3307" s="143">
        <v>46032</v>
      </c>
      <c r="X3307" s="143">
        <v>46034</v>
      </c>
      <c r="Y3307">
        <f t="shared" si="103"/>
        <v>26400</v>
      </c>
    </row>
    <row r="3308" spans="1:25">
      <c r="A3308" s="1" t="str">
        <f t="shared" si="102"/>
        <v>060210008206000</v>
      </c>
      <c r="B3308" s="142" t="s">
        <v>82</v>
      </c>
      <c r="C3308" s="142" t="s">
        <v>1538</v>
      </c>
      <c r="D3308" s="142" t="s">
        <v>3377</v>
      </c>
      <c r="E3308" s="142" t="s">
        <v>3378</v>
      </c>
      <c r="F3308" s="142" t="s">
        <v>3420</v>
      </c>
      <c r="G3308" s="142" t="s">
        <v>3421</v>
      </c>
      <c r="H3308" s="142" t="s">
        <v>3422</v>
      </c>
      <c r="I3308" s="142" t="s">
        <v>23</v>
      </c>
      <c r="J3308" s="142">
        <v>2</v>
      </c>
      <c r="K3308" s="142">
        <v>1</v>
      </c>
      <c r="L3308" s="227">
        <v>238955</v>
      </c>
      <c r="M3308" s="227">
        <v>12125196</v>
      </c>
      <c r="N3308" s="227">
        <v>52900</v>
      </c>
      <c r="O3308" s="227">
        <v>52900</v>
      </c>
      <c r="P3308" s="227">
        <v>52900</v>
      </c>
      <c r="Q3308" s="227"/>
      <c r="R3308" s="227"/>
      <c r="S3308" s="227"/>
      <c r="T3308" s="227">
        <v>28822</v>
      </c>
      <c r="U3308" s="227">
        <v>1524684</v>
      </c>
      <c r="V3308" s="227">
        <v>62181</v>
      </c>
      <c r="W3308" s="143">
        <v>45996</v>
      </c>
      <c r="X3308" s="143">
        <v>46033</v>
      </c>
      <c r="Y3308">
        <f t="shared" si="103"/>
        <v>52900</v>
      </c>
    </row>
    <row r="3309" spans="1:25">
      <c r="A3309" s="1" t="str">
        <f t="shared" si="102"/>
        <v>060210008922000</v>
      </c>
      <c r="B3309" s="142" t="s">
        <v>82</v>
      </c>
      <c r="C3309" s="142" t="s">
        <v>1538</v>
      </c>
      <c r="D3309" s="142" t="s">
        <v>3423</v>
      </c>
      <c r="E3309" s="142" t="s">
        <v>3424</v>
      </c>
      <c r="F3309" s="142" t="s">
        <v>3425</v>
      </c>
      <c r="G3309" s="142" t="s">
        <v>3426</v>
      </c>
      <c r="H3309" s="142" t="s">
        <v>3427</v>
      </c>
      <c r="I3309" s="142" t="s">
        <v>23</v>
      </c>
      <c r="J3309" s="142">
        <v>2</v>
      </c>
      <c r="K3309" s="142">
        <v>1</v>
      </c>
      <c r="L3309" s="227"/>
      <c r="M3309" s="227"/>
      <c r="N3309" s="227">
        <v>72900</v>
      </c>
      <c r="O3309" s="227">
        <v>72900</v>
      </c>
      <c r="P3309" s="227">
        <v>72900</v>
      </c>
      <c r="Q3309" s="227"/>
      <c r="R3309" s="227"/>
      <c r="S3309" s="227"/>
      <c r="T3309" s="227"/>
      <c r="U3309" s="227"/>
      <c r="V3309" s="227"/>
      <c r="W3309" s="143">
        <v>44051</v>
      </c>
      <c r="X3309" s="143">
        <v>44010</v>
      </c>
      <c r="Y3309">
        <f t="shared" si="103"/>
        <v>72900</v>
      </c>
    </row>
    <row r="3310" spans="1:25">
      <c r="A3310" s="1" t="str">
        <f t="shared" si="102"/>
        <v>060210011397000</v>
      </c>
      <c r="B3310" s="142" t="s">
        <v>82</v>
      </c>
      <c r="C3310" s="142" t="s">
        <v>1538</v>
      </c>
      <c r="D3310" s="142" t="s">
        <v>3388</v>
      </c>
      <c r="E3310" s="142" t="s">
        <v>3389</v>
      </c>
      <c r="F3310" s="142" t="s">
        <v>3428</v>
      </c>
      <c r="G3310" s="142" t="s">
        <v>3429</v>
      </c>
      <c r="H3310" s="142" t="s">
        <v>3430</v>
      </c>
      <c r="I3310" s="142" t="s">
        <v>23</v>
      </c>
      <c r="J3310" s="142">
        <v>1</v>
      </c>
      <c r="K3310" s="142">
        <v>1</v>
      </c>
      <c r="L3310" s="227">
        <v>74</v>
      </c>
      <c r="M3310" s="227">
        <v>215537</v>
      </c>
      <c r="N3310" s="227">
        <v>3900</v>
      </c>
      <c r="O3310" s="227">
        <v>3900</v>
      </c>
      <c r="P3310" s="227">
        <v>3900</v>
      </c>
      <c r="Q3310" s="227"/>
      <c r="R3310" s="227"/>
      <c r="S3310" s="227"/>
      <c r="T3310" s="227">
        <v>70</v>
      </c>
      <c r="U3310" s="227">
        <v>189000</v>
      </c>
      <c r="V3310" s="227">
        <v>-14611</v>
      </c>
      <c r="W3310" s="143">
        <v>46022</v>
      </c>
      <c r="X3310" s="143">
        <v>46033</v>
      </c>
      <c r="Y3310">
        <f t="shared" si="103"/>
        <v>3900</v>
      </c>
    </row>
    <row r="3311" spans="1:25">
      <c r="A3311" s="1" t="str">
        <f t="shared" si="102"/>
        <v>060210012110000</v>
      </c>
      <c r="B3311" s="142" t="s">
        <v>82</v>
      </c>
      <c r="C3311" s="142" t="s">
        <v>1538</v>
      </c>
      <c r="D3311" s="142" t="s">
        <v>3377</v>
      </c>
      <c r="E3311" s="142" t="s">
        <v>3378</v>
      </c>
      <c r="F3311" s="142" t="s">
        <v>3431</v>
      </c>
      <c r="G3311" s="142" t="s">
        <v>3432</v>
      </c>
      <c r="H3311" s="142" t="s">
        <v>3433</v>
      </c>
      <c r="I3311" s="142" t="s">
        <v>23</v>
      </c>
      <c r="J3311" s="142">
        <v>2</v>
      </c>
      <c r="K3311" s="142">
        <v>1</v>
      </c>
      <c r="L3311" s="227"/>
      <c r="M3311" s="227"/>
      <c r="N3311" s="227">
        <v>52900</v>
      </c>
      <c r="O3311" s="227">
        <v>52900</v>
      </c>
      <c r="P3311" s="227">
        <v>52900</v>
      </c>
      <c r="Q3311" s="227"/>
      <c r="R3311" s="227"/>
      <c r="S3311" s="227"/>
      <c r="T3311" s="227"/>
      <c r="U3311" s="227"/>
      <c r="V3311" s="227"/>
      <c r="W3311" s="143">
        <v>45633</v>
      </c>
      <c r="X3311" s="143">
        <v>44572</v>
      </c>
      <c r="Y3311">
        <f t="shared" si="103"/>
        <v>52900</v>
      </c>
    </row>
    <row r="3312" spans="1:25">
      <c r="A3312" s="1" t="str">
        <f t="shared" si="102"/>
        <v>060210013093000</v>
      </c>
      <c r="B3312" s="142" t="s">
        <v>82</v>
      </c>
      <c r="C3312" s="142" t="s">
        <v>1538</v>
      </c>
      <c r="D3312" s="142" t="s">
        <v>3388</v>
      </c>
      <c r="E3312" s="142" t="s">
        <v>3389</v>
      </c>
      <c r="F3312" s="142" t="s">
        <v>3434</v>
      </c>
      <c r="G3312" s="142" t="s">
        <v>3435</v>
      </c>
      <c r="H3312" s="142" t="s">
        <v>3436</v>
      </c>
      <c r="I3312" s="142" t="s">
        <v>23</v>
      </c>
      <c r="J3312" s="142">
        <v>2</v>
      </c>
      <c r="K3312" s="142">
        <v>1</v>
      </c>
      <c r="L3312" s="227">
        <v>8100</v>
      </c>
      <c r="M3312" s="227">
        <v>113188</v>
      </c>
      <c r="N3312" s="227">
        <v>19900</v>
      </c>
      <c r="O3312" s="227">
        <v>19900</v>
      </c>
      <c r="P3312" s="227">
        <v>19900</v>
      </c>
      <c r="Q3312" s="227"/>
      <c r="R3312" s="227"/>
      <c r="S3312" s="227"/>
      <c r="T3312" s="227">
        <v>8364</v>
      </c>
      <c r="U3312" s="227">
        <v>106450</v>
      </c>
      <c r="V3312" s="227">
        <v>-10428</v>
      </c>
      <c r="W3312" s="143">
        <v>46032</v>
      </c>
      <c r="X3312" s="143">
        <v>46035</v>
      </c>
      <c r="Y3312">
        <f t="shared" si="103"/>
        <v>19900</v>
      </c>
    </row>
    <row r="3313" spans="1:25">
      <c r="A3313" s="1" t="str">
        <f t="shared" si="102"/>
        <v>060210015114000</v>
      </c>
      <c r="B3313" s="142" t="s">
        <v>82</v>
      </c>
      <c r="C3313" s="142" t="s">
        <v>1538</v>
      </c>
      <c r="D3313" s="142" t="s">
        <v>3366</v>
      </c>
      <c r="E3313" s="142" t="s">
        <v>3367</v>
      </c>
      <c r="F3313" s="142" t="s">
        <v>3437</v>
      </c>
      <c r="G3313" s="142" t="s">
        <v>3438</v>
      </c>
      <c r="H3313" s="142" t="s">
        <v>3439</v>
      </c>
      <c r="I3313" s="142" t="s">
        <v>23</v>
      </c>
      <c r="J3313" s="142">
        <v>2</v>
      </c>
      <c r="K3313" s="142">
        <v>1</v>
      </c>
      <c r="L3313" s="227">
        <v>66106</v>
      </c>
      <c r="M3313" s="227">
        <v>1285608</v>
      </c>
      <c r="N3313" s="227">
        <v>28900</v>
      </c>
      <c r="O3313" s="227">
        <v>28900</v>
      </c>
      <c r="P3313" s="227">
        <v>28900</v>
      </c>
      <c r="Q3313" s="227"/>
      <c r="R3313" s="227"/>
      <c r="S3313" s="227"/>
      <c r="T3313" s="227">
        <v>24358</v>
      </c>
      <c r="U3313" s="227">
        <v>411924</v>
      </c>
      <c r="V3313" s="227">
        <v>-61782</v>
      </c>
      <c r="W3313" s="143">
        <v>45960</v>
      </c>
      <c r="X3313" s="143">
        <v>46035</v>
      </c>
      <c r="Y3313">
        <f t="shared" si="103"/>
        <v>28900</v>
      </c>
    </row>
    <row r="3314" spans="1:25">
      <c r="A3314" s="1" t="str">
        <f t="shared" si="102"/>
        <v>060210016395000</v>
      </c>
      <c r="B3314" s="142" t="s">
        <v>82</v>
      </c>
      <c r="C3314" s="142" t="s">
        <v>1538</v>
      </c>
      <c r="D3314" s="142" t="s">
        <v>3366</v>
      </c>
      <c r="E3314" s="142" t="s">
        <v>3367</v>
      </c>
      <c r="F3314" s="142" t="s">
        <v>3440</v>
      </c>
      <c r="G3314" s="142" t="s">
        <v>3441</v>
      </c>
      <c r="H3314" s="142" t="s">
        <v>3442</v>
      </c>
      <c r="I3314" s="142" t="s">
        <v>23</v>
      </c>
      <c r="J3314" s="142">
        <v>2</v>
      </c>
      <c r="K3314" s="142">
        <v>1</v>
      </c>
      <c r="L3314" s="227">
        <v>0</v>
      </c>
      <c r="M3314" s="227">
        <v>0</v>
      </c>
      <c r="N3314" s="227">
        <v>16900</v>
      </c>
      <c r="O3314" s="227">
        <v>24900</v>
      </c>
      <c r="P3314" s="227">
        <v>24900</v>
      </c>
      <c r="Q3314" s="227"/>
      <c r="R3314" s="227"/>
      <c r="S3314" s="227"/>
      <c r="T3314" s="227">
        <v>0</v>
      </c>
      <c r="U3314" s="227">
        <v>0</v>
      </c>
      <c r="V3314" s="227">
        <v>0</v>
      </c>
      <c r="W3314" s="143">
        <v>45966</v>
      </c>
      <c r="X3314" s="143">
        <v>45980</v>
      </c>
      <c r="Y3314">
        <f t="shared" si="103"/>
        <v>24900</v>
      </c>
    </row>
    <row r="3315" spans="1:25">
      <c r="A3315" s="1" t="str">
        <f t="shared" si="102"/>
        <v>060210016471000</v>
      </c>
      <c r="B3315" s="142" t="s">
        <v>82</v>
      </c>
      <c r="C3315" s="142" t="s">
        <v>1538</v>
      </c>
      <c r="D3315" s="142" t="s">
        <v>3423</v>
      </c>
      <c r="E3315" s="142" t="s">
        <v>3424</v>
      </c>
      <c r="F3315" s="142" t="s">
        <v>3443</v>
      </c>
      <c r="G3315" s="142" t="s">
        <v>3444</v>
      </c>
      <c r="H3315" s="142" t="s">
        <v>3445</v>
      </c>
      <c r="I3315" s="142" t="s">
        <v>23</v>
      </c>
      <c r="J3315" s="142">
        <v>2</v>
      </c>
      <c r="K3315" s="142">
        <v>1</v>
      </c>
      <c r="L3315" s="227"/>
      <c r="M3315" s="227"/>
      <c r="N3315" s="227">
        <v>59900</v>
      </c>
      <c r="O3315" s="227">
        <v>59900</v>
      </c>
      <c r="P3315" s="227">
        <v>59900</v>
      </c>
      <c r="Q3315" s="227"/>
      <c r="R3315" s="227"/>
      <c r="S3315" s="227"/>
      <c r="T3315" s="227"/>
      <c r="U3315" s="227"/>
      <c r="V3315" s="227"/>
      <c r="W3315" s="143">
        <v>44133</v>
      </c>
      <c r="X3315" s="143">
        <v>44151</v>
      </c>
      <c r="Y3315">
        <f t="shared" si="103"/>
        <v>59900</v>
      </c>
    </row>
    <row r="3316" spans="1:25">
      <c r="A3316" s="1" t="str">
        <f t="shared" si="102"/>
        <v>060210016516000</v>
      </c>
      <c r="B3316" s="142" t="s">
        <v>82</v>
      </c>
      <c r="C3316" s="142" t="s">
        <v>1538</v>
      </c>
      <c r="D3316" s="142" t="s">
        <v>3388</v>
      </c>
      <c r="E3316" s="142" t="s">
        <v>3389</v>
      </c>
      <c r="F3316" s="142" t="s">
        <v>3446</v>
      </c>
      <c r="G3316" s="142" t="s">
        <v>3447</v>
      </c>
      <c r="H3316" s="142" t="s">
        <v>3448</v>
      </c>
      <c r="I3316" s="142" t="s">
        <v>23</v>
      </c>
      <c r="J3316" s="142">
        <v>2</v>
      </c>
      <c r="K3316" s="142">
        <v>1</v>
      </c>
      <c r="L3316" s="227">
        <v>7538</v>
      </c>
      <c r="M3316" s="227">
        <v>301646</v>
      </c>
      <c r="N3316" s="227">
        <v>39900</v>
      </c>
      <c r="O3316" s="227">
        <v>39900</v>
      </c>
      <c r="P3316" s="227">
        <v>39900</v>
      </c>
      <c r="Q3316" s="227"/>
      <c r="R3316" s="227"/>
      <c r="S3316" s="227"/>
      <c r="T3316" s="227">
        <v>2186</v>
      </c>
      <c r="U3316" s="227">
        <v>69706</v>
      </c>
      <c r="V3316" s="227">
        <v>-17770</v>
      </c>
      <c r="W3316" s="143">
        <v>46032</v>
      </c>
      <c r="X3316" s="143">
        <v>46035</v>
      </c>
      <c r="Y3316">
        <f t="shared" si="103"/>
        <v>39900</v>
      </c>
    </row>
    <row r="3317" spans="1:25">
      <c r="A3317" s="1" t="str">
        <f t="shared" si="102"/>
        <v>060210017116000</v>
      </c>
      <c r="B3317" s="142" t="s">
        <v>82</v>
      </c>
      <c r="C3317" s="142" t="s">
        <v>1538</v>
      </c>
      <c r="D3317" s="142" t="s">
        <v>3366</v>
      </c>
      <c r="E3317" s="142" t="s">
        <v>3367</v>
      </c>
      <c r="F3317" s="142" t="s">
        <v>3449</v>
      </c>
      <c r="G3317" s="142" t="s">
        <v>3450</v>
      </c>
      <c r="H3317" s="142" t="s">
        <v>3451</v>
      </c>
      <c r="I3317" s="142" t="s">
        <v>23</v>
      </c>
      <c r="J3317" s="142">
        <v>2</v>
      </c>
      <c r="K3317" s="142">
        <v>1</v>
      </c>
      <c r="L3317" s="227">
        <v>-2528</v>
      </c>
      <c r="M3317" s="227">
        <v>-26739</v>
      </c>
      <c r="N3317" s="227">
        <v>13900</v>
      </c>
      <c r="O3317" s="227">
        <v>13900</v>
      </c>
      <c r="P3317" s="227">
        <v>13900</v>
      </c>
      <c r="Q3317" s="227"/>
      <c r="R3317" s="227"/>
      <c r="S3317" s="227"/>
      <c r="T3317" s="227">
        <v>2528</v>
      </c>
      <c r="U3317" s="227">
        <v>32410</v>
      </c>
      <c r="V3317" s="227">
        <v>5671</v>
      </c>
      <c r="W3317" s="143">
        <v>45937</v>
      </c>
      <c r="X3317" s="143">
        <v>46028</v>
      </c>
      <c r="Y3317">
        <f t="shared" si="103"/>
        <v>13900</v>
      </c>
    </row>
    <row r="3318" spans="1:25">
      <c r="A3318" s="1" t="str">
        <f t="shared" si="102"/>
        <v>060210018312000</v>
      </c>
      <c r="B3318" s="142" t="s">
        <v>82</v>
      </c>
      <c r="C3318" s="142" t="s">
        <v>1538</v>
      </c>
      <c r="D3318" s="142" t="s">
        <v>3377</v>
      </c>
      <c r="E3318" s="142" t="s">
        <v>3378</v>
      </c>
      <c r="F3318" s="142" t="s">
        <v>3452</v>
      </c>
      <c r="G3318" s="142" t="s">
        <v>3453</v>
      </c>
      <c r="H3318" s="142" t="s">
        <v>3454</v>
      </c>
      <c r="I3318" s="142" t="s">
        <v>23</v>
      </c>
      <c r="J3318" s="142">
        <v>2</v>
      </c>
      <c r="K3318" s="142">
        <v>1</v>
      </c>
      <c r="L3318" s="227">
        <v>-16000</v>
      </c>
      <c r="M3318" s="227">
        <v>-491305</v>
      </c>
      <c r="N3318" s="227">
        <v>38500</v>
      </c>
      <c r="O3318" s="227">
        <v>38500</v>
      </c>
      <c r="P3318" s="227">
        <v>38500</v>
      </c>
      <c r="Q3318" s="227"/>
      <c r="R3318" s="227"/>
      <c r="S3318" s="227"/>
      <c r="T3318" s="227">
        <v>16000</v>
      </c>
      <c r="U3318" s="227">
        <v>624000</v>
      </c>
      <c r="V3318" s="227">
        <v>132695</v>
      </c>
      <c r="W3318" s="143">
        <v>45881</v>
      </c>
      <c r="X3318" s="143">
        <v>45945</v>
      </c>
      <c r="Y3318">
        <f t="shared" si="103"/>
        <v>38500</v>
      </c>
    </row>
    <row r="3319" spans="1:25">
      <c r="A3319" s="1" t="str">
        <f t="shared" si="102"/>
        <v>060210019473000</v>
      </c>
      <c r="B3319" s="142" t="s">
        <v>82</v>
      </c>
      <c r="C3319" s="142" t="s">
        <v>1538</v>
      </c>
      <c r="D3319" s="142" t="s">
        <v>3366</v>
      </c>
      <c r="E3319" s="142" t="s">
        <v>3367</v>
      </c>
      <c r="F3319" s="142" t="s">
        <v>3455</v>
      </c>
      <c r="G3319" s="142" t="s">
        <v>3456</v>
      </c>
      <c r="H3319" s="142" t="s">
        <v>3457</v>
      </c>
      <c r="I3319" s="142" t="s">
        <v>23</v>
      </c>
      <c r="J3319" s="142">
        <v>2</v>
      </c>
      <c r="K3319" s="142">
        <v>1</v>
      </c>
      <c r="L3319" s="227">
        <v>18944</v>
      </c>
      <c r="M3319" s="227">
        <v>416066</v>
      </c>
      <c r="N3319" s="227">
        <v>21900</v>
      </c>
      <c r="O3319" s="227">
        <v>21900</v>
      </c>
      <c r="P3319" s="227">
        <v>21900</v>
      </c>
      <c r="Q3319" s="227"/>
      <c r="R3319" s="227"/>
      <c r="S3319" s="227"/>
      <c r="T3319" s="227">
        <v>7242</v>
      </c>
      <c r="U3319" s="227">
        <v>170198</v>
      </c>
      <c r="V3319" s="227">
        <v>11143</v>
      </c>
      <c r="W3319" s="143">
        <v>46035</v>
      </c>
      <c r="X3319" s="143">
        <v>46035</v>
      </c>
      <c r="Y3319">
        <f t="shared" si="103"/>
        <v>21900</v>
      </c>
    </row>
    <row r="3320" spans="1:25">
      <c r="A3320" s="1" t="str">
        <f t="shared" si="102"/>
        <v>060210022634000</v>
      </c>
      <c r="B3320" s="142" t="s">
        <v>82</v>
      </c>
      <c r="C3320" s="142" t="s">
        <v>1538</v>
      </c>
      <c r="D3320" s="142" t="s">
        <v>3423</v>
      </c>
      <c r="E3320" s="142" t="s">
        <v>3424</v>
      </c>
      <c r="F3320" s="142" t="s">
        <v>3458</v>
      </c>
      <c r="G3320" s="142" t="s">
        <v>3459</v>
      </c>
      <c r="H3320" s="142" t="s">
        <v>3460</v>
      </c>
      <c r="I3320" s="142" t="s">
        <v>23</v>
      </c>
      <c r="J3320" s="142">
        <v>2</v>
      </c>
      <c r="K3320" s="142">
        <v>1</v>
      </c>
      <c r="L3320" s="227"/>
      <c r="M3320" s="227"/>
      <c r="N3320" s="227">
        <v>32900</v>
      </c>
      <c r="O3320" s="227">
        <v>32900</v>
      </c>
      <c r="P3320" s="227">
        <v>32900</v>
      </c>
      <c r="Q3320" s="227"/>
      <c r="R3320" s="227"/>
      <c r="S3320" s="227"/>
      <c r="T3320" s="227"/>
      <c r="U3320" s="227"/>
      <c r="V3320" s="227"/>
      <c r="W3320" s="143">
        <v>45633</v>
      </c>
      <c r="X3320" s="143">
        <v>44572</v>
      </c>
      <c r="Y3320">
        <f t="shared" si="103"/>
        <v>32900</v>
      </c>
    </row>
    <row r="3321" spans="1:25">
      <c r="A3321" s="1" t="str">
        <f t="shared" si="102"/>
        <v>060210023517000</v>
      </c>
      <c r="B3321" s="142" t="s">
        <v>82</v>
      </c>
      <c r="C3321" s="142" t="s">
        <v>1538</v>
      </c>
      <c r="D3321" s="142" t="s">
        <v>3423</v>
      </c>
      <c r="E3321" s="142" t="s">
        <v>3424</v>
      </c>
      <c r="F3321" s="142" t="s">
        <v>3461</v>
      </c>
      <c r="G3321" s="142" t="s">
        <v>3462</v>
      </c>
      <c r="H3321" s="142" t="s">
        <v>3463</v>
      </c>
      <c r="I3321" s="142" t="s">
        <v>23</v>
      </c>
      <c r="J3321" s="142">
        <v>2</v>
      </c>
      <c r="K3321" s="142">
        <v>1</v>
      </c>
      <c r="L3321" s="227"/>
      <c r="M3321" s="227"/>
      <c r="N3321" s="227">
        <v>89900</v>
      </c>
      <c r="O3321" s="227">
        <v>89900</v>
      </c>
      <c r="P3321" s="227">
        <v>89900</v>
      </c>
      <c r="Q3321" s="227"/>
      <c r="R3321" s="227"/>
      <c r="S3321" s="227"/>
      <c r="T3321" s="227"/>
      <c r="U3321" s="227"/>
      <c r="V3321" s="227"/>
      <c r="W3321" s="143">
        <v>45740</v>
      </c>
      <c r="X3321" s="143">
        <v>45742</v>
      </c>
      <c r="Y3321">
        <f t="shared" si="103"/>
        <v>89900</v>
      </c>
    </row>
    <row r="3322" spans="1:25">
      <c r="A3322" s="1" t="str">
        <f t="shared" si="102"/>
        <v>060210029200000</v>
      </c>
      <c r="B3322" s="142" t="s">
        <v>82</v>
      </c>
      <c r="C3322" s="142" t="s">
        <v>1538</v>
      </c>
      <c r="D3322" s="142" t="s">
        <v>3423</v>
      </c>
      <c r="E3322" s="142" t="s">
        <v>3424</v>
      </c>
      <c r="F3322" s="142" t="s">
        <v>3464</v>
      </c>
      <c r="G3322" s="142" t="s">
        <v>3465</v>
      </c>
      <c r="H3322" s="142" t="s">
        <v>3466</v>
      </c>
      <c r="I3322" s="142" t="s">
        <v>23</v>
      </c>
      <c r="J3322" s="142">
        <v>1</v>
      </c>
      <c r="K3322" s="142">
        <v>1</v>
      </c>
      <c r="L3322" s="227">
        <v>0</v>
      </c>
      <c r="M3322" s="227">
        <v>0</v>
      </c>
      <c r="N3322" s="227">
        <v>48500</v>
      </c>
      <c r="O3322" s="227">
        <v>48500</v>
      </c>
      <c r="P3322" s="227">
        <v>48500</v>
      </c>
      <c r="Q3322" s="227"/>
      <c r="R3322" s="227"/>
      <c r="S3322" s="227"/>
      <c r="T3322" s="227">
        <v>0</v>
      </c>
      <c r="U3322" s="227">
        <v>0</v>
      </c>
      <c r="V3322" s="227">
        <v>0</v>
      </c>
      <c r="W3322" s="143">
        <v>45478</v>
      </c>
      <c r="X3322" s="143">
        <v>46012</v>
      </c>
      <c r="Y3322">
        <f t="shared" si="103"/>
        <v>48500</v>
      </c>
    </row>
    <row r="3323" spans="1:25">
      <c r="A3323" s="1" t="str">
        <f t="shared" si="102"/>
        <v>060210032080000</v>
      </c>
      <c r="B3323" s="142" t="s">
        <v>82</v>
      </c>
      <c r="C3323" s="142" t="s">
        <v>1538</v>
      </c>
      <c r="D3323" s="142" t="s">
        <v>3377</v>
      </c>
      <c r="E3323" s="142" t="s">
        <v>3378</v>
      </c>
      <c r="F3323" s="142" t="s">
        <v>3467</v>
      </c>
      <c r="G3323" s="142" t="s">
        <v>3468</v>
      </c>
      <c r="H3323" s="142" t="s">
        <v>3469</v>
      </c>
      <c r="I3323" s="142" t="s">
        <v>23</v>
      </c>
      <c r="J3323" s="142">
        <v>2</v>
      </c>
      <c r="K3323" s="142">
        <v>1</v>
      </c>
      <c r="L3323" s="227"/>
      <c r="M3323" s="227"/>
      <c r="N3323" s="227">
        <v>126900</v>
      </c>
      <c r="O3323" s="227">
        <v>126900</v>
      </c>
      <c r="P3323" s="227">
        <v>126900</v>
      </c>
      <c r="Q3323" s="227"/>
      <c r="R3323" s="227"/>
      <c r="S3323" s="227"/>
      <c r="T3323" s="227"/>
      <c r="U3323" s="227"/>
      <c r="V3323" s="227"/>
      <c r="W3323" s="143"/>
      <c r="X3323" s="143">
        <v>45822</v>
      </c>
      <c r="Y3323">
        <f t="shared" si="103"/>
        <v>126900</v>
      </c>
    </row>
    <row r="3324" spans="1:25">
      <c r="A3324" s="1" t="str">
        <f t="shared" si="102"/>
        <v>060210034058000</v>
      </c>
      <c r="B3324" s="142" t="s">
        <v>82</v>
      </c>
      <c r="C3324" s="142" t="s">
        <v>1538</v>
      </c>
      <c r="D3324" s="142" t="s">
        <v>3377</v>
      </c>
      <c r="E3324" s="142" t="s">
        <v>3378</v>
      </c>
      <c r="F3324" s="142" t="s">
        <v>3470</v>
      </c>
      <c r="G3324" s="142" t="s">
        <v>3471</v>
      </c>
      <c r="H3324" s="142" t="s">
        <v>3472</v>
      </c>
      <c r="I3324" s="142" t="s">
        <v>23</v>
      </c>
      <c r="J3324" s="142">
        <v>1</v>
      </c>
      <c r="K3324" s="142">
        <v>1</v>
      </c>
      <c r="L3324" s="227">
        <v>1</v>
      </c>
      <c r="M3324" s="227">
        <v>33248</v>
      </c>
      <c r="N3324" s="227">
        <v>42900</v>
      </c>
      <c r="O3324" s="227">
        <v>42900</v>
      </c>
      <c r="P3324" s="227">
        <v>42900</v>
      </c>
      <c r="Q3324" s="227"/>
      <c r="R3324" s="227"/>
      <c r="S3324" s="227"/>
      <c r="T3324" s="227">
        <v>0</v>
      </c>
      <c r="U3324" s="227">
        <v>0</v>
      </c>
      <c r="V3324" s="227">
        <v>0</v>
      </c>
      <c r="W3324" s="143">
        <v>46019</v>
      </c>
      <c r="X3324" s="143">
        <v>46019</v>
      </c>
      <c r="Y3324">
        <f t="shared" si="103"/>
        <v>42900</v>
      </c>
    </row>
    <row r="3325" spans="1:25">
      <c r="A3325" s="1" t="str">
        <f t="shared" si="102"/>
        <v>060210034238000</v>
      </c>
      <c r="B3325" s="142" t="s">
        <v>82</v>
      </c>
      <c r="C3325" s="142" t="s">
        <v>1538</v>
      </c>
      <c r="D3325" s="142" t="s">
        <v>3377</v>
      </c>
      <c r="E3325" s="142" t="s">
        <v>3378</v>
      </c>
      <c r="F3325" s="142" t="s">
        <v>3473</v>
      </c>
      <c r="G3325" s="142" t="s">
        <v>3474</v>
      </c>
      <c r="H3325" s="142" t="s">
        <v>3475</v>
      </c>
      <c r="I3325" s="142" t="s">
        <v>23</v>
      </c>
      <c r="J3325" s="142">
        <v>2</v>
      </c>
      <c r="K3325" s="142">
        <v>1</v>
      </c>
      <c r="L3325" s="227"/>
      <c r="M3325" s="227"/>
      <c r="N3325" s="227">
        <v>126900</v>
      </c>
      <c r="O3325" s="227">
        <v>126900</v>
      </c>
      <c r="P3325" s="227">
        <v>126900</v>
      </c>
      <c r="Q3325" s="227"/>
      <c r="R3325" s="227"/>
      <c r="S3325" s="227"/>
      <c r="T3325" s="227"/>
      <c r="U3325" s="227"/>
      <c r="V3325" s="227"/>
      <c r="W3325" s="143"/>
      <c r="X3325" s="143">
        <v>45930</v>
      </c>
      <c r="Y3325">
        <f t="shared" si="103"/>
        <v>126900</v>
      </c>
    </row>
    <row r="3326" spans="1:25">
      <c r="A3326" s="1" t="str">
        <f t="shared" si="102"/>
        <v>060210041234000</v>
      </c>
      <c r="B3326" s="142" t="s">
        <v>82</v>
      </c>
      <c r="C3326" s="142" t="s">
        <v>1538</v>
      </c>
      <c r="D3326" s="142" t="s">
        <v>3377</v>
      </c>
      <c r="E3326" s="142" t="s">
        <v>3378</v>
      </c>
      <c r="F3326" s="142" t="s">
        <v>3476</v>
      </c>
      <c r="G3326" s="142" t="s">
        <v>3477</v>
      </c>
      <c r="H3326" s="142" t="s">
        <v>3478</v>
      </c>
      <c r="I3326" s="142" t="s">
        <v>21</v>
      </c>
      <c r="J3326" s="142">
        <v>1</v>
      </c>
      <c r="K3326" s="142">
        <v>1</v>
      </c>
      <c r="L3326" s="227"/>
      <c r="M3326" s="227"/>
      <c r="N3326" s="227">
        <v>29900</v>
      </c>
      <c r="O3326" s="227">
        <v>29900</v>
      </c>
      <c r="P3326" s="227">
        <v>29900</v>
      </c>
      <c r="Q3326" s="227"/>
      <c r="R3326" s="227"/>
      <c r="S3326" s="227"/>
      <c r="T3326" s="227"/>
      <c r="U3326" s="227"/>
      <c r="V3326" s="227"/>
      <c r="W3326" s="143">
        <v>44273</v>
      </c>
      <c r="X3326" s="143">
        <v>44413</v>
      </c>
      <c r="Y3326">
        <f t="shared" si="103"/>
        <v>29900</v>
      </c>
    </row>
    <row r="3327" spans="1:25">
      <c r="A3327" s="1" t="str">
        <f t="shared" si="102"/>
        <v>060210042823000</v>
      </c>
      <c r="B3327" s="142" t="s">
        <v>82</v>
      </c>
      <c r="C3327" s="142" t="s">
        <v>1538</v>
      </c>
      <c r="D3327" s="142" t="s">
        <v>3423</v>
      </c>
      <c r="E3327" s="142" t="s">
        <v>3424</v>
      </c>
      <c r="F3327" s="142" t="s">
        <v>3479</v>
      </c>
      <c r="G3327" s="142" t="s">
        <v>3480</v>
      </c>
      <c r="H3327" s="142" t="s">
        <v>3481</v>
      </c>
      <c r="I3327" s="142" t="s">
        <v>23</v>
      </c>
      <c r="J3327" s="142">
        <v>2</v>
      </c>
      <c r="K3327" s="142">
        <v>1</v>
      </c>
      <c r="L3327" s="227">
        <v>89964</v>
      </c>
      <c r="M3327" s="227">
        <v>5362349</v>
      </c>
      <c r="N3327" s="227">
        <v>79900</v>
      </c>
      <c r="O3327" s="227">
        <v>69900</v>
      </c>
      <c r="P3327" s="227">
        <v>69900</v>
      </c>
      <c r="Q3327" s="227"/>
      <c r="R3327" s="227"/>
      <c r="S3327" s="227"/>
      <c r="T3327" s="227">
        <v>14364</v>
      </c>
      <c r="U3327" s="227">
        <v>904544</v>
      </c>
      <c r="V3327" s="227">
        <v>48371</v>
      </c>
      <c r="W3327" s="143">
        <v>46009</v>
      </c>
      <c r="X3327" s="143">
        <v>46035</v>
      </c>
      <c r="Y3327">
        <f t="shared" si="103"/>
        <v>69900</v>
      </c>
    </row>
    <row r="3328" spans="1:25">
      <c r="A3328" s="1" t="str">
        <f t="shared" si="102"/>
        <v>060210042946000</v>
      </c>
      <c r="B3328" s="142" t="s">
        <v>82</v>
      </c>
      <c r="C3328" s="142" t="s">
        <v>1538</v>
      </c>
      <c r="D3328" s="142" t="s">
        <v>3388</v>
      </c>
      <c r="E3328" s="142" t="s">
        <v>3389</v>
      </c>
      <c r="F3328" s="142" t="s">
        <v>3482</v>
      </c>
      <c r="G3328" s="142" t="s">
        <v>3483</v>
      </c>
      <c r="H3328" s="142" t="s">
        <v>3484</v>
      </c>
      <c r="I3328" s="142" t="s">
        <v>23</v>
      </c>
      <c r="J3328" s="142">
        <v>2</v>
      </c>
      <c r="K3328" s="142">
        <v>1</v>
      </c>
      <c r="L3328" s="227">
        <v>17488</v>
      </c>
      <c r="M3328" s="227">
        <v>245752</v>
      </c>
      <c r="N3328" s="227">
        <v>23900</v>
      </c>
      <c r="O3328" s="227">
        <v>15900</v>
      </c>
      <c r="P3328" s="227">
        <v>15900</v>
      </c>
      <c r="Q3328" s="227"/>
      <c r="R3328" s="227"/>
      <c r="S3328" s="227"/>
      <c r="T3328" s="227">
        <v>1960</v>
      </c>
      <c r="U3328" s="227">
        <v>28928</v>
      </c>
      <c r="V3328" s="227">
        <v>1385</v>
      </c>
      <c r="W3328" s="143">
        <v>46032</v>
      </c>
      <c r="X3328" s="143">
        <v>46033</v>
      </c>
      <c r="Y3328">
        <f t="shared" si="103"/>
        <v>15900</v>
      </c>
    </row>
    <row r="3329" spans="1:25">
      <c r="A3329" s="1" t="str">
        <f t="shared" si="102"/>
        <v>060210049060000</v>
      </c>
      <c r="B3329" s="142" t="s">
        <v>82</v>
      </c>
      <c r="C3329" s="142" t="s">
        <v>1538</v>
      </c>
      <c r="D3329" s="142" t="s">
        <v>3377</v>
      </c>
      <c r="E3329" s="142" t="s">
        <v>3378</v>
      </c>
      <c r="F3329" s="142" t="s">
        <v>3485</v>
      </c>
      <c r="G3329" s="142" t="s">
        <v>3486</v>
      </c>
      <c r="H3329" s="142" t="s">
        <v>3487</v>
      </c>
      <c r="I3329" s="142" t="s">
        <v>23</v>
      </c>
      <c r="J3329" s="142">
        <v>2</v>
      </c>
      <c r="K3329" s="142">
        <v>1</v>
      </c>
      <c r="L3329" s="227">
        <v>80000</v>
      </c>
      <c r="M3329" s="227">
        <v>9888140</v>
      </c>
      <c r="N3329" s="227">
        <v>119900</v>
      </c>
      <c r="O3329" s="227">
        <v>119900</v>
      </c>
      <c r="P3329" s="227">
        <v>119900</v>
      </c>
      <c r="Q3329" s="227"/>
      <c r="R3329" s="227"/>
      <c r="S3329" s="227"/>
      <c r="T3329" s="227">
        <v>0</v>
      </c>
      <c r="U3329" s="227">
        <v>0</v>
      </c>
      <c r="V3329" s="227">
        <v>0</v>
      </c>
      <c r="W3329" s="143">
        <v>45855</v>
      </c>
      <c r="X3329" s="143">
        <v>45026</v>
      </c>
      <c r="Y3329">
        <f t="shared" si="103"/>
        <v>119900</v>
      </c>
    </row>
    <row r="3330" spans="1:25">
      <c r="A3330" s="1" t="str">
        <f t="shared" si="102"/>
        <v>060210049074000</v>
      </c>
      <c r="B3330" s="142" t="s">
        <v>82</v>
      </c>
      <c r="C3330" s="142" t="s">
        <v>1538</v>
      </c>
      <c r="D3330" s="142" t="s">
        <v>3377</v>
      </c>
      <c r="E3330" s="142" t="s">
        <v>3378</v>
      </c>
      <c r="F3330" s="142" t="s">
        <v>3488</v>
      </c>
      <c r="G3330" s="142" t="s">
        <v>3489</v>
      </c>
      <c r="H3330" s="142" t="s">
        <v>3490</v>
      </c>
      <c r="I3330" s="142" t="s">
        <v>23</v>
      </c>
      <c r="J3330" s="142">
        <v>2</v>
      </c>
      <c r="K3330" s="142">
        <v>1</v>
      </c>
      <c r="L3330" s="227">
        <v>18804</v>
      </c>
      <c r="M3330" s="227">
        <v>2039088</v>
      </c>
      <c r="N3330" s="227">
        <v>103900</v>
      </c>
      <c r="O3330" s="227">
        <v>103900</v>
      </c>
      <c r="P3330" s="227">
        <v>103900</v>
      </c>
      <c r="Q3330" s="227"/>
      <c r="R3330" s="227"/>
      <c r="S3330" s="227"/>
      <c r="T3330" s="227">
        <v>490</v>
      </c>
      <c r="U3330" s="227">
        <v>50911</v>
      </c>
      <c r="V3330" s="227">
        <v>-2224</v>
      </c>
      <c r="W3330" s="143">
        <v>45805</v>
      </c>
      <c r="X3330" s="143">
        <v>46027</v>
      </c>
      <c r="Y3330">
        <f t="shared" si="103"/>
        <v>103900</v>
      </c>
    </row>
    <row r="3331" spans="1:25">
      <c r="A3331" s="1" t="str">
        <f t="shared" si="102"/>
        <v>060210049618000</v>
      </c>
      <c r="B3331" s="142" t="s">
        <v>82</v>
      </c>
      <c r="C3331" s="142" t="s">
        <v>1538</v>
      </c>
      <c r="D3331" s="142" t="s">
        <v>3423</v>
      </c>
      <c r="E3331" s="142" t="s">
        <v>3424</v>
      </c>
      <c r="F3331" s="142" t="s">
        <v>3491</v>
      </c>
      <c r="G3331" s="142" t="s">
        <v>3492</v>
      </c>
      <c r="H3331" s="142" t="s">
        <v>3493</v>
      </c>
      <c r="I3331" s="142" t="s">
        <v>23</v>
      </c>
      <c r="J3331" s="142">
        <v>2</v>
      </c>
      <c r="K3331" s="142">
        <v>1</v>
      </c>
      <c r="L3331" s="227">
        <v>2668</v>
      </c>
      <c r="M3331" s="227">
        <v>243735</v>
      </c>
      <c r="N3331" s="227">
        <v>79900</v>
      </c>
      <c r="O3331" s="227">
        <v>89900</v>
      </c>
      <c r="P3331" s="227">
        <v>89900</v>
      </c>
      <c r="Q3331" s="227"/>
      <c r="R3331" s="227"/>
      <c r="S3331" s="227"/>
      <c r="T3331" s="227">
        <v>5332</v>
      </c>
      <c r="U3331" s="227">
        <v>239671</v>
      </c>
      <c r="V3331" s="227">
        <v>-247435</v>
      </c>
      <c r="W3331" s="143">
        <v>45737</v>
      </c>
      <c r="X3331" s="143">
        <v>46028</v>
      </c>
      <c r="Y3331">
        <f t="shared" si="103"/>
        <v>89900</v>
      </c>
    </row>
    <row r="3332" spans="1:25">
      <c r="A3332" s="1" t="str">
        <f t="shared" si="102"/>
        <v>060211001860000</v>
      </c>
      <c r="B3332" s="142" t="s">
        <v>82</v>
      </c>
      <c r="C3332" s="142" t="s">
        <v>1538</v>
      </c>
      <c r="D3332" s="142" t="s">
        <v>3494</v>
      </c>
      <c r="E3332" s="142" t="s">
        <v>2486</v>
      </c>
      <c r="F3332" s="142" t="s">
        <v>36</v>
      </c>
      <c r="G3332" s="142" t="s">
        <v>2487</v>
      </c>
      <c r="H3332" s="142" t="s">
        <v>2488</v>
      </c>
      <c r="I3332" s="142" t="s">
        <v>23</v>
      </c>
      <c r="J3332" s="142">
        <v>1</v>
      </c>
      <c r="K3332" s="142">
        <v>30</v>
      </c>
      <c r="L3332" s="227">
        <v>60</v>
      </c>
      <c r="M3332" s="227">
        <v>2328078</v>
      </c>
      <c r="N3332" s="227">
        <v>46800</v>
      </c>
      <c r="O3332" s="227">
        <v>46800</v>
      </c>
      <c r="P3332" s="227">
        <v>1404000</v>
      </c>
      <c r="Q3332" s="227"/>
      <c r="R3332" s="227"/>
      <c r="S3332" s="227"/>
      <c r="T3332" s="227">
        <v>1</v>
      </c>
      <c r="U3332" s="227">
        <v>42162</v>
      </c>
      <c r="V3332" s="227">
        <v>3361</v>
      </c>
      <c r="W3332" s="143">
        <v>45936</v>
      </c>
      <c r="X3332" s="143">
        <v>46028</v>
      </c>
      <c r="Y3332">
        <f t="shared" si="103"/>
        <v>1404000</v>
      </c>
    </row>
    <row r="3333" spans="1:25">
      <c r="A3333" s="1" t="str">
        <f t="shared" ref="A3333:A3396" si="104">B3333&amp;F3333</f>
        <v>060211001865000</v>
      </c>
      <c r="B3333" s="142" t="s">
        <v>82</v>
      </c>
      <c r="C3333" s="142" t="s">
        <v>1538</v>
      </c>
      <c r="D3333" s="142" t="s">
        <v>3494</v>
      </c>
      <c r="E3333" s="142" t="s">
        <v>2486</v>
      </c>
      <c r="F3333" s="142" t="s">
        <v>73</v>
      </c>
      <c r="G3333" s="142" t="s">
        <v>2661</v>
      </c>
      <c r="H3333" s="142" t="s">
        <v>2662</v>
      </c>
      <c r="I3333" s="142" t="s">
        <v>21</v>
      </c>
      <c r="J3333" s="142">
        <v>1</v>
      </c>
      <c r="K3333" s="142">
        <v>30</v>
      </c>
      <c r="L3333" s="227">
        <v>16</v>
      </c>
      <c r="M3333" s="227">
        <v>385143</v>
      </c>
      <c r="N3333" s="227">
        <v>32500</v>
      </c>
      <c r="O3333" s="227">
        <v>32400</v>
      </c>
      <c r="P3333" s="227">
        <v>972000</v>
      </c>
      <c r="Q3333" s="227">
        <v>30</v>
      </c>
      <c r="R3333" s="227">
        <v>2200</v>
      </c>
      <c r="S3333" s="227">
        <v>906000</v>
      </c>
      <c r="T3333" s="227">
        <v>0</v>
      </c>
      <c r="U3333" s="227">
        <v>0</v>
      </c>
      <c r="V3333" s="227">
        <v>0</v>
      </c>
      <c r="W3333" s="143">
        <v>45464</v>
      </c>
      <c r="X3333" s="143">
        <v>45991</v>
      </c>
      <c r="Y3333">
        <f t="shared" ref="Y3333:Y3396" si="105">IF(S3333&gt;0,S3333,P3333)</f>
        <v>906000</v>
      </c>
    </row>
    <row r="3334" spans="1:25">
      <c r="A3334" s="1" t="str">
        <f t="shared" si="104"/>
        <v>060211002106000</v>
      </c>
      <c r="B3334" s="142" t="s">
        <v>82</v>
      </c>
      <c r="C3334" s="142" t="s">
        <v>1538</v>
      </c>
      <c r="D3334" s="142" t="s">
        <v>3495</v>
      </c>
      <c r="E3334" s="142" t="s">
        <v>3496</v>
      </c>
      <c r="F3334" s="142" t="s">
        <v>134</v>
      </c>
      <c r="G3334" s="142" t="s">
        <v>135</v>
      </c>
      <c r="H3334" s="142" t="s">
        <v>136</v>
      </c>
      <c r="I3334" s="142" t="s">
        <v>21</v>
      </c>
      <c r="J3334" s="142">
        <v>1</v>
      </c>
      <c r="K3334" s="142">
        <v>20</v>
      </c>
      <c r="L3334" s="227">
        <v>443</v>
      </c>
      <c r="M3334" s="227">
        <v>3560849</v>
      </c>
      <c r="N3334" s="227">
        <v>10600</v>
      </c>
      <c r="O3334" s="227">
        <v>10000</v>
      </c>
      <c r="P3334" s="227">
        <v>200000</v>
      </c>
      <c r="Q3334" s="227">
        <v>20</v>
      </c>
      <c r="R3334" s="227">
        <v>855</v>
      </c>
      <c r="S3334" s="227">
        <v>182900</v>
      </c>
      <c r="T3334" s="227">
        <v>38</v>
      </c>
      <c r="U3334" s="227">
        <v>336756</v>
      </c>
      <c r="V3334" s="227">
        <v>31311</v>
      </c>
      <c r="W3334" s="143">
        <v>46034</v>
      </c>
      <c r="X3334" s="143">
        <v>46035</v>
      </c>
      <c r="Y3334">
        <f t="shared" si="105"/>
        <v>182900</v>
      </c>
    </row>
    <row r="3335" spans="1:25">
      <c r="A3335" s="1" t="str">
        <f t="shared" si="104"/>
        <v>060211004890000</v>
      </c>
      <c r="B3335" s="142" t="s">
        <v>82</v>
      </c>
      <c r="C3335" s="142" t="s">
        <v>1538</v>
      </c>
      <c r="D3335" s="142" t="s">
        <v>3497</v>
      </c>
      <c r="E3335" s="142" t="s">
        <v>24</v>
      </c>
      <c r="F3335" s="142" t="s">
        <v>140</v>
      </c>
      <c r="G3335" s="142" t="s">
        <v>3498</v>
      </c>
      <c r="H3335" s="142" t="s">
        <v>141</v>
      </c>
      <c r="I3335" s="142" t="s">
        <v>21</v>
      </c>
      <c r="J3335" s="142">
        <v>1</v>
      </c>
      <c r="K3335" s="142">
        <v>20</v>
      </c>
      <c r="L3335" s="227">
        <v>1845</v>
      </c>
      <c r="M3335" s="227">
        <v>7657229</v>
      </c>
      <c r="N3335" s="227">
        <v>5400</v>
      </c>
      <c r="O3335" s="227">
        <v>5400</v>
      </c>
      <c r="P3335" s="227">
        <v>108000</v>
      </c>
      <c r="Q3335" s="227"/>
      <c r="R3335" s="227"/>
      <c r="S3335" s="227"/>
      <c r="T3335" s="227">
        <v>144</v>
      </c>
      <c r="U3335" s="227">
        <v>662703</v>
      </c>
      <c r="V3335" s="227">
        <v>65066</v>
      </c>
      <c r="W3335" s="143">
        <v>46006</v>
      </c>
      <c r="X3335" s="143">
        <v>46034</v>
      </c>
      <c r="Y3335">
        <f t="shared" si="105"/>
        <v>108000</v>
      </c>
    </row>
    <row r="3336" spans="1:25">
      <c r="A3336" s="1" t="str">
        <f t="shared" si="104"/>
        <v>060211004893000</v>
      </c>
      <c r="B3336" s="142" t="s">
        <v>82</v>
      </c>
      <c r="C3336" s="142" t="s">
        <v>1538</v>
      </c>
      <c r="D3336" s="142" t="s">
        <v>3497</v>
      </c>
      <c r="E3336" s="142" t="s">
        <v>24</v>
      </c>
      <c r="F3336" s="142" t="s">
        <v>144</v>
      </c>
      <c r="G3336" s="142" t="s">
        <v>145</v>
      </c>
      <c r="H3336" s="142" t="s">
        <v>146</v>
      </c>
      <c r="I3336" s="142" t="s">
        <v>21</v>
      </c>
      <c r="J3336" s="142">
        <v>1</v>
      </c>
      <c r="K3336" s="142">
        <v>20</v>
      </c>
      <c r="L3336" s="227">
        <v>3770</v>
      </c>
      <c r="M3336" s="227">
        <v>18973589</v>
      </c>
      <c r="N3336" s="227">
        <v>6900</v>
      </c>
      <c r="O3336" s="227">
        <v>6400</v>
      </c>
      <c r="P3336" s="227">
        <v>128000</v>
      </c>
      <c r="Q3336" s="227">
        <v>20</v>
      </c>
      <c r="R3336" s="227">
        <v>525</v>
      </c>
      <c r="S3336" s="227">
        <v>117500</v>
      </c>
      <c r="T3336" s="227">
        <v>1578</v>
      </c>
      <c r="U3336" s="227">
        <v>8439235</v>
      </c>
      <c r="V3336" s="227">
        <v>497504</v>
      </c>
      <c r="W3336" s="143">
        <v>46008</v>
      </c>
      <c r="X3336" s="143">
        <v>46034</v>
      </c>
      <c r="Y3336">
        <f t="shared" si="105"/>
        <v>117500</v>
      </c>
    </row>
    <row r="3337" spans="1:25">
      <c r="A3337" s="1" t="str">
        <f t="shared" si="104"/>
        <v>060211005627000</v>
      </c>
      <c r="B3337" s="142" t="s">
        <v>82</v>
      </c>
      <c r="C3337" s="142" t="s">
        <v>1538</v>
      </c>
      <c r="D3337" s="142" t="s">
        <v>3495</v>
      </c>
      <c r="E3337" s="142" t="s">
        <v>3496</v>
      </c>
      <c r="F3337" s="142" t="s">
        <v>475</v>
      </c>
      <c r="G3337" s="142" t="s">
        <v>476</v>
      </c>
      <c r="H3337" s="142" t="s">
        <v>477</v>
      </c>
      <c r="I3337" s="142" t="s">
        <v>21</v>
      </c>
      <c r="J3337" s="142">
        <v>1</v>
      </c>
      <c r="K3337" s="142">
        <v>12</v>
      </c>
      <c r="L3337" s="227"/>
      <c r="M3337" s="227"/>
      <c r="N3337" s="227">
        <v>15700</v>
      </c>
      <c r="O3337" s="227">
        <v>15700</v>
      </c>
      <c r="P3337" s="227">
        <v>188400</v>
      </c>
      <c r="Q3337" s="227"/>
      <c r="R3337" s="227"/>
      <c r="S3337" s="227"/>
      <c r="T3337" s="227"/>
      <c r="U3337" s="227"/>
      <c r="V3337" s="227"/>
      <c r="W3337" s="143">
        <v>45425</v>
      </c>
      <c r="X3337" s="143">
        <v>45642</v>
      </c>
      <c r="Y3337">
        <f t="shared" si="105"/>
        <v>188400</v>
      </c>
    </row>
    <row r="3338" spans="1:25">
      <c r="A3338" s="1" t="str">
        <f t="shared" si="104"/>
        <v>060211005725000</v>
      </c>
      <c r="B3338" s="142" t="s">
        <v>82</v>
      </c>
      <c r="C3338" s="142" t="s">
        <v>1538</v>
      </c>
      <c r="D3338" s="142" t="s">
        <v>3497</v>
      </c>
      <c r="E3338" s="142" t="s">
        <v>24</v>
      </c>
      <c r="F3338" s="142" t="s">
        <v>150</v>
      </c>
      <c r="G3338" s="142" t="s">
        <v>3499</v>
      </c>
      <c r="H3338" s="142" t="s">
        <v>151</v>
      </c>
      <c r="I3338" s="142" t="s">
        <v>23</v>
      </c>
      <c r="J3338" s="142">
        <v>1</v>
      </c>
      <c r="K3338" s="142">
        <v>10</v>
      </c>
      <c r="L3338" s="227">
        <v>1712</v>
      </c>
      <c r="M3338" s="227">
        <v>22257242</v>
      </c>
      <c r="N3338" s="227">
        <v>16000</v>
      </c>
      <c r="O3338" s="227">
        <v>16000</v>
      </c>
      <c r="P3338" s="227">
        <v>160000</v>
      </c>
      <c r="Q3338" s="227">
        <v>10</v>
      </c>
      <c r="R3338" s="227">
        <v>1050</v>
      </c>
      <c r="S3338" s="227">
        <v>149500</v>
      </c>
      <c r="T3338" s="227">
        <v>42</v>
      </c>
      <c r="U3338" s="227">
        <v>604144</v>
      </c>
      <c r="V3338" s="227">
        <v>58114</v>
      </c>
      <c r="W3338" s="143">
        <v>45978</v>
      </c>
      <c r="X3338" s="143">
        <v>46035</v>
      </c>
      <c r="Y3338">
        <f t="shared" si="105"/>
        <v>149500</v>
      </c>
    </row>
    <row r="3339" spans="1:25">
      <c r="A3339" s="1" t="str">
        <f t="shared" si="104"/>
        <v>060211005726000</v>
      </c>
      <c r="B3339" s="142" t="s">
        <v>82</v>
      </c>
      <c r="C3339" s="142" t="s">
        <v>1538</v>
      </c>
      <c r="D3339" s="142" t="s">
        <v>3497</v>
      </c>
      <c r="E3339" s="142" t="s">
        <v>24</v>
      </c>
      <c r="F3339" s="142" t="s">
        <v>154</v>
      </c>
      <c r="G3339" s="142" t="s">
        <v>155</v>
      </c>
      <c r="H3339" s="142" t="s">
        <v>156</v>
      </c>
      <c r="I3339" s="142" t="s">
        <v>23</v>
      </c>
      <c r="J3339" s="142">
        <v>1</v>
      </c>
      <c r="K3339" s="142">
        <v>10</v>
      </c>
      <c r="L3339" s="227">
        <v>1900</v>
      </c>
      <c r="M3339" s="227">
        <v>32960246</v>
      </c>
      <c r="N3339" s="227">
        <v>21500</v>
      </c>
      <c r="O3339" s="227">
        <v>21500</v>
      </c>
      <c r="P3339" s="227">
        <v>215000</v>
      </c>
      <c r="Q3339" s="227">
        <v>10</v>
      </c>
      <c r="R3339" s="227">
        <v>100</v>
      </c>
      <c r="S3339" s="227">
        <v>214000</v>
      </c>
      <c r="T3339" s="227">
        <v>389</v>
      </c>
      <c r="U3339" s="227">
        <v>5236712</v>
      </c>
      <c r="V3339" s="227">
        <v>-1511465</v>
      </c>
      <c r="W3339" s="143">
        <v>45904</v>
      </c>
      <c r="X3339" s="143">
        <v>46035</v>
      </c>
      <c r="Y3339">
        <f t="shared" si="105"/>
        <v>214000</v>
      </c>
    </row>
    <row r="3340" spans="1:25">
      <c r="A3340" s="1" t="str">
        <f t="shared" si="104"/>
        <v>060211006631000</v>
      </c>
      <c r="B3340" s="142" t="s">
        <v>82</v>
      </c>
      <c r="C3340" s="142" t="s">
        <v>1538</v>
      </c>
      <c r="D3340" s="142" t="s">
        <v>3500</v>
      </c>
      <c r="E3340" s="142" t="s">
        <v>3501</v>
      </c>
      <c r="F3340" s="142" t="s">
        <v>3502</v>
      </c>
      <c r="G3340" s="142" t="s">
        <v>3503</v>
      </c>
      <c r="H3340" s="142" t="s">
        <v>3504</v>
      </c>
      <c r="I3340" s="142" t="s">
        <v>23</v>
      </c>
      <c r="J3340" s="142">
        <v>1</v>
      </c>
      <c r="K3340" s="142">
        <v>28</v>
      </c>
      <c r="L3340" s="227">
        <v>285</v>
      </c>
      <c r="M3340" s="227">
        <v>5727245</v>
      </c>
      <c r="N3340" s="227">
        <v>29000</v>
      </c>
      <c r="O3340" s="227">
        <v>22500</v>
      </c>
      <c r="P3340" s="227">
        <v>630000</v>
      </c>
      <c r="Q3340" s="227"/>
      <c r="R3340" s="227"/>
      <c r="S3340" s="227"/>
      <c r="T3340" s="227">
        <v>1</v>
      </c>
      <c r="U3340" s="227">
        <v>26126</v>
      </c>
      <c r="V3340" s="227">
        <v>6030</v>
      </c>
      <c r="W3340" s="143">
        <v>45119</v>
      </c>
      <c r="X3340" s="143">
        <v>46024</v>
      </c>
      <c r="Y3340">
        <f t="shared" si="105"/>
        <v>630000</v>
      </c>
    </row>
    <row r="3341" spans="1:25">
      <c r="A3341" s="1" t="str">
        <f t="shared" si="104"/>
        <v>060211007324000</v>
      </c>
      <c r="B3341" s="142" t="s">
        <v>82</v>
      </c>
      <c r="C3341" s="142" t="s">
        <v>1538</v>
      </c>
      <c r="D3341" s="142" t="s">
        <v>3500</v>
      </c>
      <c r="E3341" s="142" t="s">
        <v>3501</v>
      </c>
      <c r="F3341" s="142" t="s">
        <v>3505</v>
      </c>
      <c r="G3341" s="142" t="s">
        <v>3506</v>
      </c>
      <c r="H3341" s="142" t="s">
        <v>3507</v>
      </c>
      <c r="I3341" s="142" t="s">
        <v>23</v>
      </c>
      <c r="J3341" s="142">
        <v>1</v>
      </c>
      <c r="K3341" s="142">
        <v>12</v>
      </c>
      <c r="L3341" s="227">
        <v>5</v>
      </c>
      <c r="M3341" s="227">
        <v>124310</v>
      </c>
      <c r="N3341" s="227">
        <v>42400</v>
      </c>
      <c r="O3341" s="227">
        <v>29000</v>
      </c>
      <c r="P3341" s="227">
        <v>348000</v>
      </c>
      <c r="Q3341" s="227"/>
      <c r="R3341" s="227"/>
      <c r="S3341" s="227"/>
      <c r="T3341" s="227">
        <v>0</v>
      </c>
      <c r="U3341" s="227">
        <v>0</v>
      </c>
      <c r="V3341" s="227">
        <v>0</v>
      </c>
      <c r="W3341" s="143">
        <v>45057</v>
      </c>
      <c r="X3341" s="143">
        <v>46018</v>
      </c>
      <c r="Y3341">
        <f t="shared" si="105"/>
        <v>348000</v>
      </c>
    </row>
    <row r="3342" spans="1:25">
      <c r="A3342" s="1" t="str">
        <f t="shared" si="104"/>
        <v>060211008681000</v>
      </c>
      <c r="B3342" s="142" t="s">
        <v>82</v>
      </c>
      <c r="C3342" s="142" t="s">
        <v>1538</v>
      </c>
      <c r="D3342" s="142" t="s">
        <v>3500</v>
      </c>
      <c r="E3342" s="142" t="s">
        <v>3501</v>
      </c>
      <c r="F3342" s="142" t="s">
        <v>3508</v>
      </c>
      <c r="G3342" s="142" t="s">
        <v>3509</v>
      </c>
      <c r="H3342" s="142" t="s">
        <v>3510</v>
      </c>
      <c r="I3342" s="142" t="s">
        <v>21</v>
      </c>
      <c r="J3342" s="142">
        <v>1</v>
      </c>
      <c r="K3342" s="142">
        <v>100</v>
      </c>
      <c r="L3342" s="227">
        <v>198</v>
      </c>
      <c r="M3342" s="227">
        <v>3465000</v>
      </c>
      <c r="N3342" s="227">
        <v>24400</v>
      </c>
      <c r="O3342" s="227">
        <v>19900</v>
      </c>
      <c r="P3342" s="227">
        <v>1990000</v>
      </c>
      <c r="Q3342" s="227"/>
      <c r="R3342" s="227"/>
      <c r="S3342" s="227"/>
      <c r="T3342" s="227">
        <v>5</v>
      </c>
      <c r="U3342" s="227">
        <v>89640</v>
      </c>
      <c r="V3342" s="227">
        <v>2140</v>
      </c>
      <c r="W3342" s="143">
        <v>45988</v>
      </c>
      <c r="X3342" s="143">
        <v>46031</v>
      </c>
      <c r="Y3342">
        <f t="shared" si="105"/>
        <v>1990000</v>
      </c>
    </row>
    <row r="3343" spans="1:25">
      <c r="A3343" s="1" t="str">
        <f t="shared" si="104"/>
        <v>060211012362000</v>
      </c>
      <c r="B3343" s="142" t="s">
        <v>82</v>
      </c>
      <c r="C3343" s="142" t="s">
        <v>1538</v>
      </c>
      <c r="D3343" s="142" t="s">
        <v>3511</v>
      </c>
      <c r="E3343" s="142" t="s">
        <v>3512</v>
      </c>
      <c r="F3343" s="142" t="s">
        <v>3513</v>
      </c>
      <c r="G3343" s="142" t="s">
        <v>3514</v>
      </c>
      <c r="H3343" s="142" t="s">
        <v>3515</v>
      </c>
      <c r="I3343" s="142" t="s">
        <v>21</v>
      </c>
      <c r="J3343" s="142">
        <v>1</v>
      </c>
      <c r="K3343" s="142">
        <v>12</v>
      </c>
      <c r="L3343" s="227">
        <v>44</v>
      </c>
      <c r="M3343" s="227">
        <v>1566966</v>
      </c>
      <c r="N3343" s="227">
        <v>49900</v>
      </c>
      <c r="O3343" s="227">
        <v>39900</v>
      </c>
      <c r="P3343" s="227">
        <v>478800</v>
      </c>
      <c r="Q3343" s="227"/>
      <c r="R3343" s="227"/>
      <c r="S3343" s="227"/>
      <c r="T3343" s="227">
        <v>14</v>
      </c>
      <c r="U3343" s="227">
        <v>501811</v>
      </c>
      <c r="V3343" s="227">
        <v>3231</v>
      </c>
      <c r="W3343" s="143">
        <v>45996</v>
      </c>
      <c r="X3343" s="143">
        <v>46032</v>
      </c>
      <c r="Y3343">
        <f t="shared" si="105"/>
        <v>478800</v>
      </c>
    </row>
    <row r="3344" spans="1:25">
      <c r="A3344" s="1" t="str">
        <f t="shared" si="104"/>
        <v>060211012363000</v>
      </c>
      <c r="B3344" s="142" t="s">
        <v>82</v>
      </c>
      <c r="C3344" s="142" t="s">
        <v>1538</v>
      </c>
      <c r="D3344" s="142" t="s">
        <v>3511</v>
      </c>
      <c r="E3344" s="142" t="s">
        <v>3512</v>
      </c>
      <c r="F3344" s="142" t="s">
        <v>3516</v>
      </c>
      <c r="G3344" s="142" t="s">
        <v>3517</v>
      </c>
      <c r="H3344" s="142" t="s">
        <v>3518</v>
      </c>
      <c r="I3344" s="142" t="s">
        <v>21</v>
      </c>
      <c r="J3344" s="142">
        <v>1</v>
      </c>
      <c r="K3344" s="142">
        <v>12</v>
      </c>
      <c r="L3344" s="227">
        <v>52</v>
      </c>
      <c r="M3344" s="227">
        <v>1851145</v>
      </c>
      <c r="N3344" s="227">
        <v>47900</v>
      </c>
      <c r="O3344" s="227">
        <v>39900</v>
      </c>
      <c r="P3344" s="227">
        <v>478800</v>
      </c>
      <c r="Q3344" s="227"/>
      <c r="R3344" s="227"/>
      <c r="S3344" s="227"/>
      <c r="T3344" s="227">
        <v>8</v>
      </c>
      <c r="U3344" s="227">
        <v>287568</v>
      </c>
      <c r="V3344" s="227">
        <v>2777</v>
      </c>
      <c r="W3344" s="143">
        <v>45996</v>
      </c>
      <c r="X3344" s="143">
        <v>46032</v>
      </c>
      <c r="Y3344">
        <f t="shared" si="105"/>
        <v>478800</v>
      </c>
    </row>
    <row r="3345" spans="1:25">
      <c r="A3345" s="1" t="str">
        <f t="shared" si="104"/>
        <v>060211012844000</v>
      </c>
      <c r="B3345" s="142" t="s">
        <v>82</v>
      </c>
      <c r="C3345" s="142" t="s">
        <v>1538</v>
      </c>
      <c r="D3345" s="142" t="s">
        <v>3511</v>
      </c>
      <c r="E3345" s="142" t="s">
        <v>3512</v>
      </c>
      <c r="F3345" s="142" t="s">
        <v>3519</v>
      </c>
      <c r="G3345" s="142" t="s">
        <v>3520</v>
      </c>
      <c r="H3345" s="142" t="s">
        <v>3521</v>
      </c>
      <c r="I3345" s="142" t="s">
        <v>21</v>
      </c>
      <c r="J3345" s="142">
        <v>1</v>
      </c>
      <c r="K3345" s="142">
        <v>10</v>
      </c>
      <c r="L3345" s="227">
        <v>17</v>
      </c>
      <c r="M3345" s="227">
        <v>286396</v>
      </c>
      <c r="N3345" s="227">
        <v>22000</v>
      </c>
      <c r="O3345" s="227">
        <v>22000</v>
      </c>
      <c r="P3345" s="227">
        <v>220000</v>
      </c>
      <c r="Q3345" s="227"/>
      <c r="R3345" s="227"/>
      <c r="S3345" s="227"/>
      <c r="T3345" s="227">
        <v>13</v>
      </c>
      <c r="U3345" s="227">
        <v>257658</v>
      </c>
      <c r="V3345" s="227">
        <v>38649</v>
      </c>
      <c r="W3345" s="143">
        <v>46028</v>
      </c>
      <c r="X3345" s="143">
        <v>46033</v>
      </c>
      <c r="Y3345">
        <f t="shared" si="105"/>
        <v>220000</v>
      </c>
    </row>
    <row r="3346" spans="1:25">
      <c r="A3346" s="1" t="str">
        <f t="shared" si="104"/>
        <v>060211015940000</v>
      </c>
      <c r="B3346" s="142" t="s">
        <v>82</v>
      </c>
      <c r="C3346" s="142" t="s">
        <v>1538</v>
      </c>
      <c r="D3346" s="142" t="s">
        <v>3497</v>
      </c>
      <c r="E3346" s="142" t="s">
        <v>24</v>
      </c>
      <c r="F3346" s="142" t="s">
        <v>160</v>
      </c>
      <c r="G3346" s="142" t="s">
        <v>161</v>
      </c>
      <c r="H3346" s="142" t="s">
        <v>3522</v>
      </c>
      <c r="I3346" s="142" t="s">
        <v>21</v>
      </c>
      <c r="J3346" s="142">
        <v>1</v>
      </c>
      <c r="K3346" s="142">
        <v>10</v>
      </c>
      <c r="L3346" s="227">
        <v>1630</v>
      </c>
      <c r="M3346" s="227">
        <v>37400553</v>
      </c>
      <c r="N3346" s="227">
        <v>28000</v>
      </c>
      <c r="O3346" s="227">
        <v>26700</v>
      </c>
      <c r="P3346" s="227">
        <v>267000</v>
      </c>
      <c r="Q3346" s="227">
        <v>10</v>
      </c>
      <c r="R3346" s="227">
        <v>100</v>
      </c>
      <c r="S3346" s="227">
        <v>266000</v>
      </c>
      <c r="T3346" s="227">
        <v>16</v>
      </c>
      <c r="U3346" s="227">
        <v>381081</v>
      </c>
      <c r="V3346" s="227">
        <v>13959</v>
      </c>
      <c r="W3346" s="143">
        <v>45999</v>
      </c>
      <c r="X3346" s="143">
        <v>46034</v>
      </c>
      <c r="Y3346">
        <f t="shared" si="105"/>
        <v>266000</v>
      </c>
    </row>
    <row r="3347" spans="1:25">
      <c r="A3347" s="1" t="str">
        <f t="shared" si="104"/>
        <v>060211016172000</v>
      </c>
      <c r="B3347" s="142" t="s">
        <v>82</v>
      </c>
      <c r="C3347" s="142" t="s">
        <v>1538</v>
      </c>
      <c r="D3347" s="142" t="s">
        <v>3523</v>
      </c>
      <c r="E3347" s="142" t="s">
        <v>20</v>
      </c>
      <c r="F3347" s="142" t="s">
        <v>166</v>
      </c>
      <c r="G3347" s="142" t="s">
        <v>167</v>
      </c>
      <c r="H3347" s="142" t="s">
        <v>168</v>
      </c>
      <c r="I3347" s="142" t="s">
        <v>21</v>
      </c>
      <c r="J3347" s="142">
        <v>1</v>
      </c>
      <c r="K3347" s="142">
        <v>12</v>
      </c>
      <c r="L3347" s="227">
        <v>75</v>
      </c>
      <c r="M3347" s="227">
        <v>1392825</v>
      </c>
      <c r="N3347" s="227">
        <v>23500</v>
      </c>
      <c r="O3347" s="227">
        <v>23500</v>
      </c>
      <c r="P3347" s="227">
        <v>282000</v>
      </c>
      <c r="Q3347" s="227">
        <v>12</v>
      </c>
      <c r="R3347" s="227">
        <v>1800</v>
      </c>
      <c r="S3347" s="227">
        <v>260400</v>
      </c>
      <c r="T3347" s="227">
        <v>7</v>
      </c>
      <c r="U3347" s="227">
        <v>148198</v>
      </c>
      <c r="V3347" s="227">
        <v>18201</v>
      </c>
      <c r="W3347" s="143">
        <v>45989</v>
      </c>
      <c r="X3347" s="143">
        <v>46033</v>
      </c>
      <c r="Y3347">
        <f t="shared" si="105"/>
        <v>260400</v>
      </c>
    </row>
    <row r="3348" spans="1:25">
      <c r="A3348" s="1" t="str">
        <f t="shared" si="104"/>
        <v>060211016682000</v>
      </c>
      <c r="B3348" s="142" t="s">
        <v>82</v>
      </c>
      <c r="C3348" s="142" t="s">
        <v>1538</v>
      </c>
      <c r="D3348" s="142" t="s">
        <v>3511</v>
      </c>
      <c r="E3348" s="142" t="s">
        <v>3512</v>
      </c>
      <c r="F3348" s="142" t="s">
        <v>3524</v>
      </c>
      <c r="G3348" s="142" t="s">
        <v>3525</v>
      </c>
      <c r="H3348" s="142" t="s">
        <v>3526</v>
      </c>
      <c r="I3348" s="142" t="s">
        <v>21</v>
      </c>
      <c r="J3348" s="142">
        <v>1</v>
      </c>
      <c r="K3348" s="142">
        <v>10</v>
      </c>
      <c r="L3348" s="227"/>
      <c r="M3348" s="227"/>
      <c r="N3348" s="227">
        <v>32900</v>
      </c>
      <c r="O3348" s="227">
        <v>32900</v>
      </c>
      <c r="P3348" s="227">
        <v>329000</v>
      </c>
      <c r="Q3348" s="227"/>
      <c r="R3348" s="227"/>
      <c r="S3348" s="227"/>
      <c r="T3348" s="227"/>
      <c r="U3348" s="227"/>
      <c r="V3348" s="227"/>
      <c r="W3348" s="143">
        <v>45908</v>
      </c>
      <c r="X3348" s="143">
        <v>45990</v>
      </c>
      <c r="Y3348">
        <f t="shared" si="105"/>
        <v>329000</v>
      </c>
    </row>
    <row r="3349" spans="1:25">
      <c r="A3349" s="1" t="str">
        <f t="shared" si="104"/>
        <v>060211017239000</v>
      </c>
      <c r="B3349" s="142" t="s">
        <v>82</v>
      </c>
      <c r="C3349" s="142" t="s">
        <v>1538</v>
      </c>
      <c r="D3349" s="142" t="s">
        <v>3527</v>
      </c>
      <c r="E3349" s="142" t="s">
        <v>22</v>
      </c>
      <c r="F3349" s="142" t="s">
        <v>615</v>
      </c>
      <c r="G3349" s="142" t="s">
        <v>616</v>
      </c>
      <c r="H3349" s="142" t="s">
        <v>617</v>
      </c>
      <c r="I3349" s="142" t="s">
        <v>23</v>
      </c>
      <c r="J3349" s="142">
        <v>1</v>
      </c>
      <c r="K3349" s="142">
        <v>12</v>
      </c>
      <c r="L3349" s="227">
        <v>4667</v>
      </c>
      <c r="M3349" s="227">
        <v>50051054</v>
      </c>
      <c r="N3349" s="227">
        <v>13000</v>
      </c>
      <c r="O3349" s="227">
        <v>12600</v>
      </c>
      <c r="P3349" s="227">
        <v>151200</v>
      </c>
      <c r="Q3349" s="227">
        <v>12</v>
      </c>
      <c r="R3349" s="227">
        <v>700</v>
      </c>
      <c r="S3349" s="227">
        <v>142800</v>
      </c>
      <c r="T3349" s="227">
        <v>797</v>
      </c>
      <c r="U3349" s="227">
        <v>8606936</v>
      </c>
      <c r="V3349" s="227">
        <v>59541</v>
      </c>
      <c r="W3349" s="143">
        <v>45989</v>
      </c>
      <c r="X3349" s="143">
        <v>46035</v>
      </c>
      <c r="Y3349">
        <f t="shared" si="105"/>
        <v>142800</v>
      </c>
    </row>
    <row r="3350" spans="1:25">
      <c r="A3350" s="1" t="str">
        <f t="shared" si="104"/>
        <v>060211017616000</v>
      </c>
      <c r="B3350" s="142" t="s">
        <v>82</v>
      </c>
      <c r="C3350" s="142" t="s">
        <v>1538</v>
      </c>
      <c r="D3350" s="142" t="s">
        <v>3528</v>
      </c>
      <c r="E3350" s="142" t="s">
        <v>27</v>
      </c>
      <c r="F3350" s="142" t="s">
        <v>172</v>
      </c>
      <c r="G3350" s="142" t="s">
        <v>173</v>
      </c>
      <c r="H3350" s="142" t="s">
        <v>174</v>
      </c>
      <c r="I3350" s="142" t="s">
        <v>21</v>
      </c>
      <c r="J3350" s="142">
        <v>1</v>
      </c>
      <c r="K3350" s="142">
        <v>24</v>
      </c>
      <c r="L3350" s="227">
        <v>1</v>
      </c>
      <c r="M3350" s="227">
        <v>2676</v>
      </c>
      <c r="N3350" s="227">
        <v>3400</v>
      </c>
      <c r="O3350" s="227">
        <v>3400</v>
      </c>
      <c r="P3350" s="227">
        <v>81600</v>
      </c>
      <c r="Q3350" s="227">
        <v>24</v>
      </c>
      <c r="R3350" s="227">
        <v>884</v>
      </c>
      <c r="S3350" s="227">
        <v>60384</v>
      </c>
      <c r="T3350" s="227">
        <v>0</v>
      </c>
      <c r="U3350" s="227">
        <v>0</v>
      </c>
      <c r="V3350" s="227">
        <v>0</v>
      </c>
      <c r="W3350" s="143">
        <v>46003</v>
      </c>
      <c r="X3350" s="143">
        <v>46022</v>
      </c>
      <c r="Y3350">
        <f t="shared" si="105"/>
        <v>60384</v>
      </c>
    </row>
    <row r="3351" spans="1:25">
      <c r="A3351" s="1" t="str">
        <f t="shared" si="104"/>
        <v>060211017999000</v>
      </c>
      <c r="B3351" s="142" t="s">
        <v>82</v>
      </c>
      <c r="C3351" s="142" t="s">
        <v>1538</v>
      </c>
      <c r="D3351" s="142" t="s">
        <v>3500</v>
      </c>
      <c r="E3351" s="142" t="s">
        <v>3501</v>
      </c>
      <c r="F3351" s="142" t="s">
        <v>3529</v>
      </c>
      <c r="G3351" s="142" t="s">
        <v>3530</v>
      </c>
      <c r="H3351" s="142" t="s">
        <v>3531</v>
      </c>
      <c r="I3351" s="142" t="s">
        <v>21</v>
      </c>
      <c r="J3351" s="142">
        <v>1</v>
      </c>
      <c r="K3351" s="142">
        <v>12</v>
      </c>
      <c r="L3351" s="227">
        <v>163</v>
      </c>
      <c r="M3351" s="227">
        <v>1545601</v>
      </c>
      <c r="N3351" s="227">
        <v>14900</v>
      </c>
      <c r="O3351" s="227">
        <v>14900</v>
      </c>
      <c r="P3351" s="227">
        <v>178800</v>
      </c>
      <c r="Q3351" s="227"/>
      <c r="R3351" s="227"/>
      <c r="S3351" s="227"/>
      <c r="T3351" s="227">
        <v>6</v>
      </c>
      <c r="U3351" s="227">
        <v>80541</v>
      </c>
      <c r="V3351" s="227">
        <v>23648</v>
      </c>
      <c r="W3351" s="143">
        <v>45813</v>
      </c>
      <c r="X3351" s="143">
        <v>46034</v>
      </c>
      <c r="Y3351">
        <f t="shared" si="105"/>
        <v>178800</v>
      </c>
    </row>
    <row r="3352" spans="1:25">
      <c r="A3352" s="1" t="str">
        <f t="shared" si="104"/>
        <v>060211019715000</v>
      </c>
      <c r="B3352" s="142" t="s">
        <v>82</v>
      </c>
      <c r="C3352" s="142" t="s">
        <v>1538</v>
      </c>
      <c r="D3352" s="142" t="s">
        <v>3495</v>
      </c>
      <c r="E3352" s="142" t="s">
        <v>3496</v>
      </c>
      <c r="F3352" s="142" t="s">
        <v>448</v>
      </c>
      <c r="G3352" s="142" t="s">
        <v>449</v>
      </c>
      <c r="H3352" s="142" t="s">
        <v>3532</v>
      </c>
      <c r="I3352" s="142" t="s">
        <v>21</v>
      </c>
      <c r="J3352" s="142">
        <v>1</v>
      </c>
      <c r="K3352" s="142">
        <v>25</v>
      </c>
      <c r="L3352" s="227"/>
      <c r="M3352" s="227"/>
      <c r="N3352" s="227">
        <v>64700</v>
      </c>
      <c r="O3352" s="227">
        <v>64700</v>
      </c>
      <c r="P3352" s="227">
        <v>1617500</v>
      </c>
      <c r="Q3352" s="227"/>
      <c r="R3352" s="227"/>
      <c r="S3352" s="227"/>
      <c r="T3352" s="227"/>
      <c r="U3352" s="227"/>
      <c r="V3352" s="227"/>
      <c r="W3352" s="143"/>
      <c r="X3352" s="143"/>
      <c r="Y3352">
        <f t="shared" si="105"/>
        <v>1617500</v>
      </c>
    </row>
    <row r="3353" spans="1:25">
      <c r="A3353" s="1" t="str">
        <f t="shared" si="104"/>
        <v>060211019929000</v>
      </c>
      <c r="B3353" s="142" t="s">
        <v>82</v>
      </c>
      <c r="C3353" s="142" t="s">
        <v>1538</v>
      </c>
      <c r="D3353" s="142" t="s">
        <v>3497</v>
      </c>
      <c r="E3353" s="142" t="s">
        <v>24</v>
      </c>
      <c r="F3353" s="142" t="s">
        <v>178</v>
      </c>
      <c r="G3353" s="142" t="s">
        <v>3533</v>
      </c>
      <c r="H3353" s="142" t="s">
        <v>179</v>
      </c>
      <c r="I3353" s="142" t="s">
        <v>23</v>
      </c>
      <c r="J3353" s="142">
        <v>1</v>
      </c>
      <c r="K3353" s="142">
        <v>1</v>
      </c>
      <c r="L3353" s="227">
        <v>162</v>
      </c>
      <c r="M3353" s="227">
        <v>11941241</v>
      </c>
      <c r="N3353" s="227">
        <v>90000</v>
      </c>
      <c r="O3353" s="227">
        <v>90000</v>
      </c>
      <c r="P3353" s="227">
        <v>90000</v>
      </c>
      <c r="Q3353" s="227">
        <v>5</v>
      </c>
      <c r="R3353" s="227">
        <v>50</v>
      </c>
      <c r="S3353" s="227">
        <v>89950</v>
      </c>
      <c r="T3353" s="227">
        <v>62</v>
      </c>
      <c r="U3353" s="227">
        <v>5025045</v>
      </c>
      <c r="V3353" s="227">
        <v>454941</v>
      </c>
      <c r="W3353" s="143">
        <v>46029</v>
      </c>
      <c r="X3353" s="143">
        <v>46035</v>
      </c>
      <c r="Y3353">
        <f t="shared" si="105"/>
        <v>89950</v>
      </c>
    </row>
    <row r="3354" spans="1:25">
      <c r="A3354" s="1" t="str">
        <f t="shared" si="104"/>
        <v>060211020238000</v>
      </c>
      <c r="B3354" s="142" t="s">
        <v>82</v>
      </c>
      <c r="C3354" s="142" t="s">
        <v>1538</v>
      </c>
      <c r="D3354" s="142" t="s">
        <v>3534</v>
      </c>
      <c r="E3354" s="142" t="s">
        <v>2492</v>
      </c>
      <c r="F3354" s="142" t="s">
        <v>95</v>
      </c>
      <c r="G3354" s="142" t="s">
        <v>2733</v>
      </c>
      <c r="H3354" s="142" t="s">
        <v>2734</v>
      </c>
      <c r="I3354" s="142" t="s">
        <v>21</v>
      </c>
      <c r="J3354" s="142">
        <v>1</v>
      </c>
      <c r="K3354" s="142">
        <v>6</v>
      </c>
      <c r="L3354" s="227">
        <v>86</v>
      </c>
      <c r="M3354" s="227">
        <v>1660428</v>
      </c>
      <c r="N3354" s="227">
        <v>25300</v>
      </c>
      <c r="O3354" s="227">
        <v>25300</v>
      </c>
      <c r="P3354" s="227">
        <v>151800</v>
      </c>
      <c r="Q3354" s="227"/>
      <c r="R3354" s="227"/>
      <c r="S3354" s="227"/>
      <c r="T3354" s="227">
        <v>143</v>
      </c>
      <c r="U3354" s="227">
        <v>2561045</v>
      </c>
      <c r="V3354" s="227">
        <v>-199899</v>
      </c>
      <c r="W3354" s="143">
        <v>46002</v>
      </c>
      <c r="X3354" s="143">
        <v>46035</v>
      </c>
      <c r="Y3354">
        <f t="shared" si="105"/>
        <v>151800</v>
      </c>
    </row>
    <row r="3355" spans="1:25">
      <c r="A3355" s="1" t="str">
        <f t="shared" si="104"/>
        <v>060211023234000</v>
      </c>
      <c r="B3355" s="142" t="s">
        <v>82</v>
      </c>
      <c r="C3355" s="142" t="s">
        <v>1538</v>
      </c>
      <c r="D3355" s="142" t="s">
        <v>3497</v>
      </c>
      <c r="E3355" s="142" t="s">
        <v>24</v>
      </c>
      <c r="F3355" s="142" t="s">
        <v>182</v>
      </c>
      <c r="G3355" s="142" t="s">
        <v>183</v>
      </c>
      <c r="H3355" s="142" t="s">
        <v>184</v>
      </c>
      <c r="I3355" s="142" t="s">
        <v>23</v>
      </c>
      <c r="J3355" s="142">
        <v>1</v>
      </c>
      <c r="K3355" s="142">
        <v>1</v>
      </c>
      <c r="L3355" s="227">
        <v>100</v>
      </c>
      <c r="M3355" s="227">
        <v>9076377</v>
      </c>
      <c r="N3355" s="227">
        <v>105000</v>
      </c>
      <c r="O3355" s="227">
        <v>105000</v>
      </c>
      <c r="P3355" s="227">
        <v>105000</v>
      </c>
      <c r="Q3355" s="227"/>
      <c r="R3355" s="227"/>
      <c r="S3355" s="227"/>
      <c r="T3355" s="227">
        <v>137</v>
      </c>
      <c r="U3355" s="227">
        <v>12725855</v>
      </c>
      <c r="V3355" s="227">
        <v>291218</v>
      </c>
      <c r="W3355" s="143">
        <v>46029</v>
      </c>
      <c r="X3355" s="143">
        <v>46034</v>
      </c>
      <c r="Y3355">
        <f t="shared" si="105"/>
        <v>105000</v>
      </c>
    </row>
    <row r="3356" spans="1:25">
      <c r="A3356" s="1" t="str">
        <f t="shared" si="104"/>
        <v>060211025539000</v>
      </c>
      <c r="B3356" s="142" t="s">
        <v>82</v>
      </c>
      <c r="C3356" s="142" t="s">
        <v>1538</v>
      </c>
      <c r="D3356" s="142" t="s">
        <v>3528</v>
      </c>
      <c r="E3356" s="142" t="s">
        <v>27</v>
      </c>
      <c r="F3356" s="142" t="s">
        <v>188</v>
      </c>
      <c r="G3356" s="142" t="s">
        <v>189</v>
      </c>
      <c r="H3356" s="142" t="s">
        <v>190</v>
      </c>
      <c r="I3356" s="142" t="s">
        <v>21</v>
      </c>
      <c r="J3356" s="142">
        <v>1</v>
      </c>
      <c r="K3356" s="142">
        <v>1</v>
      </c>
      <c r="L3356" s="227">
        <v>14</v>
      </c>
      <c r="M3356" s="227">
        <v>245945</v>
      </c>
      <c r="N3356" s="227">
        <v>20200</v>
      </c>
      <c r="O3356" s="227">
        <v>20200</v>
      </c>
      <c r="P3356" s="227">
        <v>20200</v>
      </c>
      <c r="Q3356" s="227"/>
      <c r="R3356" s="227"/>
      <c r="S3356" s="227"/>
      <c r="T3356" s="227">
        <v>1</v>
      </c>
      <c r="U3356" s="227">
        <v>18198</v>
      </c>
      <c r="V3356" s="227">
        <v>630</v>
      </c>
      <c r="W3356" s="143">
        <v>45901</v>
      </c>
      <c r="X3356" s="143">
        <v>46024</v>
      </c>
      <c r="Y3356">
        <f t="shared" si="105"/>
        <v>20200</v>
      </c>
    </row>
    <row r="3357" spans="1:25">
      <c r="A3357" s="1" t="str">
        <f t="shared" si="104"/>
        <v>060211028146000</v>
      </c>
      <c r="B3357" s="142" t="s">
        <v>82</v>
      </c>
      <c r="C3357" s="142" t="s">
        <v>1538</v>
      </c>
      <c r="D3357" s="142" t="s">
        <v>3527</v>
      </c>
      <c r="E3357" s="142" t="s">
        <v>22</v>
      </c>
      <c r="F3357" s="142" t="s">
        <v>621</v>
      </c>
      <c r="G3357" s="142" t="s">
        <v>622</v>
      </c>
      <c r="H3357" s="142" t="s">
        <v>623</v>
      </c>
      <c r="I3357" s="142" t="s">
        <v>26</v>
      </c>
      <c r="J3357" s="142">
        <v>1</v>
      </c>
      <c r="K3357" s="142">
        <v>10</v>
      </c>
      <c r="L3357" s="227"/>
      <c r="M3357" s="227"/>
      <c r="N3357" s="227">
        <v>10000</v>
      </c>
      <c r="O3357" s="227">
        <v>10000</v>
      </c>
      <c r="P3357" s="227">
        <v>100000</v>
      </c>
      <c r="Q3357" s="227"/>
      <c r="R3357" s="227"/>
      <c r="S3357" s="227"/>
      <c r="T3357" s="227"/>
      <c r="U3357" s="227"/>
      <c r="V3357" s="227"/>
      <c r="W3357" s="143"/>
      <c r="X3357" s="143"/>
      <c r="Y3357">
        <f t="shared" si="105"/>
        <v>100000</v>
      </c>
    </row>
    <row r="3358" spans="1:25">
      <c r="A3358" s="1" t="str">
        <f t="shared" si="104"/>
        <v>060211028667000</v>
      </c>
      <c r="B3358" s="142" t="s">
        <v>82</v>
      </c>
      <c r="C3358" s="142" t="s">
        <v>1538</v>
      </c>
      <c r="D3358" s="142" t="s">
        <v>3494</v>
      </c>
      <c r="E3358" s="142" t="s">
        <v>2486</v>
      </c>
      <c r="F3358" s="142" t="s">
        <v>65</v>
      </c>
      <c r="G3358" s="142" t="s">
        <v>2636</v>
      </c>
      <c r="H3358" s="142" t="s">
        <v>2637</v>
      </c>
      <c r="I3358" s="142" t="s">
        <v>21</v>
      </c>
      <c r="J3358" s="142">
        <v>1</v>
      </c>
      <c r="K3358" s="142">
        <v>12</v>
      </c>
      <c r="L3358" s="227">
        <v>25</v>
      </c>
      <c r="M3358" s="227">
        <v>434532</v>
      </c>
      <c r="N3358" s="227">
        <v>20700</v>
      </c>
      <c r="O3358" s="227">
        <v>20700</v>
      </c>
      <c r="P3358" s="227">
        <v>248400</v>
      </c>
      <c r="Q3358" s="227"/>
      <c r="R3358" s="227"/>
      <c r="S3358" s="227"/>
      <c r="T3358" s="227">
        <v>0</v>
      </c>
      <c r="U3358" s="227">
        <v>0</v>
      </c>
      <c r="V3358" s="227">
        <v>0</v>
      </c>
      <c r="W3358" s="143">
        <v>45992</v>
      </c>
      <c r="X3358" s="143">
        <v>46020</v>
      </c>
      <c r="Y3358">
        <f t="shared" si="105"/>
        <v>248400</v>
      </c>
    </row>
    <row r="3359" spans="1:25">
      <c r="A3359" s="1" t="str">
        <f t="shared" si="104"/>
        <v>060211028702000</v>
      </c>
      <c r="B3359" s="142" t="s">
        <v>82</v>
      </c>
      <c r="C3359" s="142" t="s">
        <v>1538</v>
      </c>
      <c r="D3359" s="142" t="s">
        <v>3534</v>
      </c>
      <c r="E3359" s="142" t="s">
        <v>2492</v>
      </c>
      <c r="F3359" s="142" t="s">
        <v>40</v>
      </c>
      <c r="G3359" s="142" t="s">
        <v>2493</v>
      </c>
      <c r="H3359" s="142" t="s">
        <v>2494</v>
      </c>
      <c r="I3359" s="142" t="s">
        <v>21</v>
      </c>
      <c r="J3359" s="142">
        <v>1</v>
      </c>
      <c r="K3359" s="142">
        <v>12</v>
      </c>
      <c r="L3359" s="227">
        <v>77</v>
      </c>
      <c r="M3359" s="227">
        <v>1387386</v>
      </c>
      <c r="N3359" s="227">
        <v>21200</v>
      </c>
      <c r="O3359" s="227">
        <v>18500</v>
      </c>
      <c r="P3359" s="227">
        <v>222000</v>
      </c>
      <c r="Q3359" s="227">
        <v>12</v>
      </c>
      <c r="R3359" s="227">
        <v>2625</v>
      </c>
      <c r="S3359" s="227">
        <v>190500</v>
      </c>
      <c r="T3359" s="227">
        <v>0</v>
      </c>
      <c r="U3359" s="227">
        <v>0</v>
      </c>
      <c r="V3359" s="227">
        <v>0</v>
      </c>
      <c r="W3359" s="143">
        <v>45707</v>
      </c>
      <c r="X3359" s="143">
        <v>45775</v>
      </c>
      <c r="Y3359">
        <f t="shared" si="105"/>
        <v>190500</v>
      </c>
    </row>
    <row r="3360" spans="1:25">
      <c r="A3360" s="1" t="str">
        <f t="shared" si="104"/>
        <v>060211030417000</v>
      </c>
      <c r="B3360" s="142" t="s">
        <v>82</v>
      </c>
      <c r="C3360" s="142" t="s">
        <v>1538</v>
      </c>
      <c r="D3360" s="142" t="s">
        <v>3523</v>
      </c>
      <c r="E3360" s="142" t="s">
        <v>20</v>
      </c>
      <c r="F3360" s="142" t="s">
        <v>453</v>
      </c>
      <c r="G3360" s="142" t="s">
        <v>454</v>
      </c>
      <c r="H3360" s="142" t="s">
        <v>3535</v>
      </c>
      <c r="I3360" s="142" t="s">
        <v>21</v>
      </c>
      <c r="J3360" s="142">
        <v>1</v>
      </c>
      <c r="K3360" s="142">
        <v>24</v>
      </c>
      <c r="L3360" s="227">
        <v>183</v>
      </c>
      <c r="M3360" s="227">
        <v>676644</v>
      </c>
      <c r="N3360" s="227">
        <v>4700</v>
      </c>
      <c r="O3360" s="227">
        <v>4700</v>
      </c>
      <c r="P3360" s="227">
        <v>112800</v>
      </c>
      <c r="Q3360" s="227">
        <v>24</v>
      </c>
      <c r="R3360" s="227">
        <v>450</v>
      </c>
      <c r="S3360" s="227">
        <v>102000</v>
      </c>
      <c r="T3360" s="227">
        <v>60</v>
      </c>
      <c r="U3360" s="227">
        <v>235811</v>
      </c>
      <c r="V3360" s="227">
        <v>13961</v>
      </c>
      <c r="W3360" s="143">
        <v>46031</v>
      </c>
      <c r="X3360" s="143">
        <v>46033</v>
      </c>
      <c r="Y3360">
        <f t="shared" si="105"/>
        <v>102000</v>
      </c>
    </row>
    <row r="3361" spans="1:25">
      <c r="A3361" s="1" t="str">
        <f t="shared" si="104"/>
        <v>060211030532000</v>
      </c>
      <c r="B3361" s="142" t="s">
        <v>82</v>
      </c>
      <c r="C3361" s="142" t="s">
        <v>1538</v>
      </c>
      <c r="D3361" s="142" t="s">
        <v>3500</v>
      </c>
      <c r="E3361" s="142" t="s">
        <v>3501</v>
      </c>
      <c r="F3361" s="142" t="s">
        <v>3536</v>
      </c>
      <c r="G3361" s="142" t="s">
        <v>3537</v>
      </c>
      <c r="H3361" s="142" t="s">
        <v>3538</v>
      </c>
      <c r="I3361" s="142" t="s">
        <v>21</v>
      </c>
      <c r="J3361" s="142">
        <v>1</v>
      </c>
      <c r="K3361" s="142">
        <v>12</v>
      </c>
      <c r="L3361" s="227">
        <v>48</v>
      </c>
      <c r="M3361" s="227">
        <v>1349288</v>
      </c>
      <c r="N3361" s="227">
        <v>42500</v>
      </c>
      <c r="O3361" s="227">
        <v>42500</v>
      </c>
      <c r="P3361" s="227">
        <v>510000</v>
      </c>
      <c r="Q3361" s="227"/>
      <c r="R3361" s="227"/>
      <c r="S3361" s="227"/>
      <c r="T3361" s="227">
        <v>4</v>
      </c>
      <c r="U3361" s="227">
        <v>153153</v>
      </c>
      <c r="V3361" s="227">
        <v>40712</v>
      </c>
      <c r="W3361" s="143">
        <v>45918</v>
      </c>
      <c r="X3361" s="143">
        <v>46035</v>
      </c>
      <c r="Y3361">
        <f t="shared" si="105"/>
        <v>510000</v>
      </c>
    </row>
    <row r="3362" spans="1:25">
      <c r="A3362" s="1" t="str">
        <f t="shared" si="104"/>
        <v>060211032759000</v>
      </c>
      <c r="B3362" s="142" t="s">
        <v>82</v>
      </c>
      <c r="C3362" s="142" t="s">
        <v>1538</v>
      </c>
      <c r="D3362" s="142" t="s">
        <v>3523</v>
      </c>
      <c r="E3362" s="142" t="s">
        <v>20</v>
      </c>
      <c r="F3362" s="142" t="s">
        <v>194</v>
      </c>
      <c r="G3362" s="142" t="s">
        <v>195</v>
      </c>
      <c r="H3362" s="142" t="s">
        <v>3539</v>
      </c>
      <c r="I3362" s="142" t="s">
        <v>21</v>
      </c>
      <c r="J3362" s="142">
        <v>1</v>
      </c>
      <c r="K3362" s="142">
        <v>8</v>
      </c>
      <c r="L3362" s="227">
        <v>78</v>
      </c>
      <c r="M3362" s="227">
        <v>604741</v>
      </c>
      <c r="N3362" s="227">
        <v>9100</v>
      </c>
      <c r="O3362" s="227">
        <v>9100</v>
      </c>
      <c r="P3362" s="227">
        <v>72800</v>
      </c>
      <c r="Q3362" s="227">
        <v>8</v>
      </c>
      <c r="R3362" s="227">
        <v>200</v>
      </c>
      <c r="S3362" s="227">
        <v>71200</v>
      </c>
      <c r="T3362" s="227">
        <v>0</v>
      </c>
      <c r="U3362" s="227">
        <v>0</v>
      </c>
      <c r="V3362" s="227">
        <v>0</v>
      </c>
      <c r="W3362" s="143">
        <v>45925</v>
      </c>
      <c r="X3362" s="143">
        <v>46015</v>
      </c>
      <c r="Y3362">
        <f t="shared" si="105"/>
        <v>71200</v>
      </c>
    </row>
    <row r="3363" spans="1:25">
      <c r="A3363" s="1" t="str">
        <f t="shared" si="104"/>
        <v>060211032802000</v>
      </c>
      <c r="B3363" s="142" t="s">
        <v>82</v>
      </c>
      <c r="C3363" s="142" t="s">
        <v>1538</v>
      </c>
      <c r="D3363" s="142" t="s">
        <v>3523</v>
      </c>
      <c r="E3363" s="142" t="s">
        <v>20</v>
      </c>
      <c r="F3363" s="142" t="s">
        <v>904</v>
      </c>
      <c r="G3363" s="142" t="s">
        <v>905</v>
      </c>
      <c r="H3363" s="142" t="s">
        <v>3540</v>
      </c>
      <c r="I3363" s="142" t="s">
        <v>21</v>
      </c>
      <c r="J3363" s="142">
        <v>1</v>
      </c>
      <c r="K3363" s="142">
        <v>8</v>
      </c>
      <c r="L3363" s="227">
        <v>116</v>
      </c>
      <c r="M3363" s="227">
        <v>899359</v>
      </c>
      <c r="N3363" s="227">
        <v>9100</v>
      </c>
      <c r="O3363" s="227">
        <v>9100</v>
      </c>
      <c r="P3363" s="227">
        <v>72800</v>
      </c>
      <c r="Q3363" s="227">
        <v>8</v>
      </c>
      <c r="R3363" s="227">
        <v>200</v>
      </c>
      <c r="S3363" s="227">
        <v>71200</v>
      </c>
      <c r="T3363" s="227">
        <v>4</v>
      </c>
      <c r="U3363" s="227">
        <v>32793</v>
      </c>
      <c r="V3363" s="227">
        <v>1781</v>
      </c>
      <c r="W3363" s="143">
        <v>45880</v>
      </c>
      <c r="X3363" s="143">
        <v>46033</v>
      </c>
      <c r="Y3363">
        <f t="shared" si="105"/>
        <v>71200</v>
      </c>
    </row>
    <row r="3364" spans="1:25">
      <c r="A3364" s="1" t="str">
        <f t="shared" si="104"/>
        <v>060211035433000</v>
      </c>
      <c r="B3364" s="142" t="s">
        <v>82</v>
      </c>
      <c r="C3364" s="142" t="s">
        <v>1538</v>
      </c>
      <c r="D3364" s="142" t="s">
        <v>3497</v>
      </c>
      <c r="E3364" s="142" t="s">
        <v>24</v>
      </c>
      <c r="F3364" s="142" t="s">
        <v>200</v>
      </c>
      <c r="G3364" s="142" t="s">
        <v>201</v>
      </c>
      <c r="H3364" s="142" t="s">
        <v>202</v>
      </c>
      <c r="I3364" s="142" t="s">
        <v>21</v>
      </c>
      <c r="J3364" s="142">
        <v>1</v>
      </c>
      <c r="K3364" s="142">
        <v>20</v>
      </c>
      <c r="L3364" s="227">
        <v>911</v>
      </c>
      <c r="M3364" s="227">
        <v>12868325</v>
      </c>
      <c r="N3364" s="227">
        <v>17000</v>
      </c>
      <c r="O3364" s="227">
        <v>16900</v>
      </c>
      <c r="P3364" s="227">
        <v>338000</v>
      </c>
      <c r="Q3364" s="227">
        <v>20</v>
      </c>
      <c r="R3364" s="227">
        <v>300</v>
      </c>
      <c r="S3364" s="227">
        <v>332000</v>
      </c>
      <c r="T3364" s="227">
        <v>14</v>
      </c>
      <c r="U3364" s="227">
        <v>212856</v>
      </c>
      <c r="V3364" s="227">
        <v>15099</v>
      </c>
      <c r="W3364" s="143">
        <v>45786</v>
      </c>
      <c r="X3364" s="143">
        <v>46035</v>
      </c>
      <c r="Y3364">
        <f t="shared" si="105"/>
        <v>332000</v>
      </c>
    </row>
    <row r="3365" spans="1:25">
      <c r="A3365" s="1" t="str">
        <f t="shared" si="104"/>
        <v>060211035633000</v>
      </c>
      <c r="B3365" s="142" t="s">
        <v>82</v>
      </c>
      <c r="C3365" s="142" t="s">
        <v>1538</v>
      </c>
      <c r="D3365" s="142" t="s">
        <v>3527</v>
      </c>
      <c r="E3365" s="142" t="s">
        <v>22</v>
      </c>
      <c r="F3365" s="142" t="s">
        <v>206</v>
      </c>
      <c r="G3365" s="142" t="s">
        <v>207</v>
      </c>
      <c r="H3365" s="142" t="s">
        <v>208</v>
      </c>
      <c r="I3365" s="142" t="s">
        <v>23</v>
      </c>
      <c r="J3365" s="142">
        <v>1</v>
      </c>
      <c r="K3365" s="142">
        <v>20</v>
      </c>
      <c r="L3365" s="227">
        <v>1718</v>
      </c>
      <c r="M3365" s="227">
        <v>10165665</v>
      </c>
      <c r="N3365" s="227">
        <v>7700</v>
      </c>
      <c r="O3365" s="227">
        <v>7200</v>
      </c>
      <c r="P3365" s="227">
        <v>144000</v>
      </c>
      <c r="Q3365" s="227">
        <v>20</v>
      </c>
      <c r="R3365" s="227">
        <v>300</v>
      </c>
      <c r="S3365" s="227">
        <v>138000</v>
      </c>
      <c r="T3365" s="227">
        <v>140</v>
      </c>
      <c r="U3365" s="227">
        <v>850901</v>
      </c>
      <c r="V3365" s="227">
        <v>22500</v>
      </c>
      <c r="W3365" s="143">
        <v>45964</v>
      </c>
      <c r="X3365" s="143">
        <v>46035</v>
      </c>
      <c r="Y3365">
        <f t="shared" si="105"/>
        <v>138000</v>
      </c>
    </row>
    <row r="3366" spans="1:25">
      <c r="A3366" s="1" t="str">
        <f t="shared" si="104"/>
        <v>060211035634000</v>
      </c>
      <c r="B3366" s="142" t="s">
        <v>82</v>
      </c>
      <c r="C3366" s="142" t="s">
        <v>1538</v>
      </c>
      <c r="D3366" s="142" t="s">
        <v>3527</v>
      </c>
      <c r="E3366" s="142" t="s">
        <v>22</v>
      </c>
      <c r="F3366" s="142" t="s">
        <v>212</v>
      </c>
      <c r="G3366" s="142" t="s">
        <v>213</v>
      </c>
      <c r="H3366" s="142" t="s">
        <v>214</v>
      </c>
      <c r="I3366" s="142" t="s">
        <v>23</v>
      </c>
      <c r="J3366" s="142">
        <v>1</v>
      </c>
      <c r="K3366" s="142">
        <v>20</v>
      </c>
      <c r="L3366" s="227">
        <v>683</v>
      </c>
      <c r="M3366" s="227">
        <v>5831096</v>
      </c>
      <c r="N3366" s="227">
        <v>10800</v>
      </c>
      <c r="O3366" s="227">
        <v>10000</v>
      </c>
      <c r="P3366" s="227">
        <v>200000</v>
      </c>
      <c r="Q3366" s="227">
        <v>20</v>
      </c>
      <c r="R3366" s="227">
        <v>200</v>
      </c>
      <c r="S3366" s="227">
        <v>196000</v>
      </c>
      <c r="T3366" s="227">
        <v>10</v>
      </c>
      <c r="U3366" s="227">
        <v>89730</v>
      </c>
      <c r="V3366" s="227">
        <v>4355</v>
      </c>
      <c r="W3366" s="143">
        <v>45869</v>
      </c>
      <c r="X3366" s="143">
        <v>46032</v>
      </c>
      <c r="Y3366">
        <f t="shared" si="105"/>
        <v>196000</v>
      </c>
    </row>
    <row r="3367" spans="1:25">
      <c r="A3367" s="1" t="str">
        <f t="shared" si="104"/>
        <v>060211038533000</v>
      </c>
      <c r="B3367" s="142" t="s">
        <v>82</v>
      </c>
      <c r="C3367" s="142" t="s">
        <v>1538</v>
      </c>
      <c r="D3367" s="142" t="s">
        <v>3494</v>
      </c>
      <c r="E3367" s="142" t="s">
        <v>2486</v>
      </c>
      <c r="F3367" s="142" t="s">
        <v>41</v>
      </c>
      <c r="G3367" s="142" t="s">
        <v>2498</v>
      </c>
      <c r="H3367" s="142" t="s">
        <v>3541</v>
      </c>
      <c r="I3367" s="142" t="s">
        <v>23</v>
      </c>
      <c r="J3367" s="142">
        <v>1</v>
      </c>
      <c r="K3367" s="142">
        <v>12</v>
      </c>
      <c r="L3367" s="227">
        <v>531</v>
      </c>
      <c r="M3367" s="227">
        <v>10778110</v>
      </c>
      <c r="N3367" s="227">
        <v>29000</v>
      </c>
      <c r="O3367" s="227">
        <v>25100</v>
      </c>
      <c r="P3367" s="227">
        <v>301200</v>
      </c>
      <c r="Q3367" s="227"/>
      <c r="R3367" s="227"/>
      <c r="S3367" s="227"/>
      <c r="T3367" s="227">
        <v>1</v>
      </c>
      <c r="U3367" s="227">
        <v>26126</v>
      </c>
      <c r="V3367" s="227">
        <v>5828</v>
      </c>
      <c r="W3367" s="143">
        <v>45943</v>
      </c>
      <c r="X3367" s="143">
        <v>46033</v>
      </c>
      <c r="Y3367">
        <f t="shared" si="105"/>
        <v>301200</v>
      </c>
    </row>
    <row r="3368" spans="1:25">
      <c r="A3368" s="1" t="str">
        <f t="shared" si="104"/>
        <v>060211038886000</v>
      </c>
      <c r="B3368" s="142" t="s">
        <v>82</v>
      </c>
      <c r="C3368" s="142" t="s">
        <v>1538</v>
      </c>
      <c r="D3368" s="142" t="s">
        <v>3528</v>
      </c>
      <c r="E3368" s="142" t="s">
        <v>27</v>
      </c>
      <c r="F3368" s="142" t="s">
        <v>218</v>
      </c>
      <c r="G3368" s="142" t="s">
        <v>219</v>
      </c>
      <c r="H3368" s="142" t="s">
        <v>220</v>
      </c>
      <c r="I3368" s="142" t="s">
        <v>21</v>
      </c>
      <c r="J3368" s="142">
        <v>1</v>
      </c>
      <c r="K3368" s="142">
        <v>12</v>
      </c>
      <c r="L3368" s="227">
        <v>133</v>
      </c>
      <c r="M3368" s="227">
        <v>582986</v>
      </c>
      <c r="N3368" s="227">
        <v>5800</v>
      </c>
      <c r="O3368" s="227">
        <v>5800</v>
      </c>
      <c r="P3368" s="227">
        <v>69600</v>
      </c>
      <c r="Q3368" s="227"/>
      <c r="R3368" s="227"/>
      <c r="S3368" s="227"/>
      <c r="T3368" s="227">
        <v>6</v>
      </c>
      <c r="U3368" s="227">
        <v>31351</v>
      </c>
      <c r="V3368" s="227">
        <v>5051</v>
      </c>
      <c r="W3368" s="143">
        <v>46031</v>
      </c>
      <c r="X3368" s="143">
        <v>46035</v>
      </c>
      <c r="Y3368">
        <f t="shared" si="105"/>
        <v>69600</v>
      </c>
    </row>
    <row r="3369" spans="1:25">
      <c r="A3369" s="1" t="str">
        <f t="shared" si="104"/>
        <v>060211038932000</v>
      </c>
      <c r="B3369" s="142" t="s">
        <v>82</v>
      </c>
      <c r="C3369" s="142" t="s">
        <v>1538</v>
      </c>
      <c r="D3369" s="142" t="s">
        <v>3528</v>
      </c>
      <c r="E3369" s="142" t="s">
        <v>27</v>
      </c>
      <c r="F3369" s="142" t="s">
        <v>224</v>
      </c>
      <c r="G3369" s="142" t="s">
        <v>225</v>
      </c>
      <c r="H3369" s="142" t="s">
        <v>226</v>
      </c>
      <c r="I3369" s="142" t="s">
        <v>23</v>
      </c>
      <c r="J3369" s="142">
        <v>1</v>
      </c>
      <c r="K3369" s="142">
        <v>1</v>
      </c>
      <c r="L3369" s="227">
        <v>188</v>
      </c>
      <c r="M3369" s="227">
        <v>3042869</v>
      </c>
      <c r="N3369" s="227">
        <v>18500</v>
      </c>
      <c r="O3369" s="227">
        <v>18500</v>
      </c>
      <c r="P3369" s="227">
        <v>18500</v>
      </c>
      <c r="Q3369" s="227"/>
      <c r="R3369" s="227"/>
      <c r="S3369" s="227"/>
      <c r="T3369" s="227">
        <v>14</v>
      </c>
      <c r="U3369" s="227">
        <v>233333</v>
      </c>
      <c r="V3369" s="227">
        <v>6736</v>
      </c>
      <c r="W3369" s="143">
        <v>45715</v>
      </c>
      <c r="X3369" s="143">
        <v>46034</v>
      </c>
      <c r="Y3369">
        <f t="shared" si="105"/>
        <v>18500</v>
      </c>
    </row>
    <row r="3370" spans="1:25">
      <c r="A3370" s="1" t="str">
        <f t="shared" si="104"/>
        <v>060211044435000</v>
      </c>
      <c r="B3370" s="142" t="s">
        <v>82</v>
      </c>
      <c r="C3370" s="142" t="s">
        <v>1538</v>
      </c>
      <c r="D3370" s="142" t="s">
        <v>3494</v>
      </c>
      <c r="E3370" s="142" t="s">
        <v>2486</v>
      </c>
      <c r="F3370" s="142" t="s">
        <v>96</v>
      </c>
      <c r="G3370" s="142" t="s">
        <v>2738</v>
      </c>
      <c r="H3370" s="142" t="s">
        <v>2739</v>
      </c>
      <c r="I3370" s="142" t="s">
        <v>21</v>
      </c>
      <c r="J3370" s="142">
        <v>1</v>
      </c>
      <c r="K3370" s="142">
        <v>24</v>
      </c>
      <c r="L3370" s="227">
        <v>66</v>
      </c>
      <c r="M3370" s="227">
        <v>598951</v>
      </c>
      <c r="N3370" s="227">
        <v>12900</v>
      </c>
      <c r="O3370" s="227">
        <v>12900</v>
      </c>
      <c r="P3370" s="227">
        <v>309600</v>
      </c>
      <c r="Q3370" s="227"/>
      <c r="R3370" s="227"/>
      <c r="S3370" s="227"/>
      <c r="T3370" s="227">
        <v>4</v>
      </c>
      <c r="U3370" s="227">
        <v>42883</v>
      </c>
      <c r="V3370" s="227">
        <v>6583</v>
      </c>
      <c r="W3370" s="143">
        <v>45916</v>
      </c>
      <c r="X3370" s="143">
        <v>46033</v>
      </c>
      <c r="Y3370">
        <f t="shared" si="105"/>
        <v>309600</v>
      </c>
    </row>
    <row r="3371" spans="1:25">
      <c r="A3371" s="1" t="str">
        <f t="shared" si="104"/>
        <v>060211044827000</v>
      </c>
      <c r="B3371" s="142" t="s">
        <v>82</v>
      </c>
      <c r="C3371" s="142" t="s">
        <v>1538</v>
      </c>
      <c r="D3371" s="142" t="s">
        <v>3497</v>
      </c>
      <c r="E3371" s="142" t="s">
        <v>24</v>
      </c>
      <c r="F3371" s="142" t="s">
        <v>700</v>
      </c>
      <c r="G3371" s="142" t="s">
        <v>701</v>
      </c>
      <c r="H3371" s="142" t="s">
        <v>702</v>
      </c>
      <c r="I3371" s="142" t="s">
        <v>21</v>
      </c>
      <c r="J3371" s="142">
        <v>1</v>
      </c>
      <c r="K3371" s="142">
        <v>12</v>
      </c>
      <c r="L3371" s="227">
        <v>102</v>
      </c>
      <c r="M3371" s="227">
        <v>1844390</v>
      </c>
      <c r="N3371" s="227">
        <v>26000</v>
      </c>
      <c r="O3371" s="227">
        <v>26000</v>
      </c>
      <c r="P3371" s="227">
        <v>312000</v>
      </c>
      <c r="Q3371" s="227"/>
      <c r="R3371" s="227"/>
      <c r="S3371" s="227"/>
      <c r="T3371" s="227">
        <v>2</v>
      </c>
      <c r="U3371" s="227">
        <v>46847</v>
      </c>
      <c r="V3371" s="227">
        <v>10683</v>
      </c>
      <c r="W3371" s="143">
        <v>45839</v>
      </c>
      <c r="X3371" s="143">
        <v>46026</v>
      </c>
      <c r="Y3371">
        <f t="shared" si="105"/>
        <v>312000</v>
      </c>
    </row>
    <row r="3372" spans="1:25">
      <c r="A3372" s="1" t="str">
        <f t="shared" si="104"/>
        <v>060211045756000</v>
      </c>
      <c r="B3372" s="142" t="s">
        <v>82</v>
      </c>
      <c r="C3372" s="142" t="s">
        <v>1538</v>
      </c>
      <c r="D3372" s="142" t="s">
        <v>3495</v>
      </c>
      <c r="E3372" s="142" t="s">
        <v>3496</v>
      </c>
      <c r="F3372" s="142" t="s">
        <v>912</v>
      </c>
      <c r="G3372" s="142" t="s">
        <v>913</v>
      </c>
      <c r="H3372" s="142" t="s">
        <v>914</v>
      </c>
      <c r="I3372" s="142" t="s">
        <v>21</v>
      </c>
      <c r="J3372" s="142">
        <v>1</v>
      </c>
      <c r="K3372" s="142">
        <v>5</v>
      </c>
      <c r="L3372" s="227">
        <v>47</v>
      </c>
      <c r="M3372" s="227">
        <v>2603979</v>
      </c>
      <c r="N3372" s="227">
        <v>67900</v>
      </c>
      <c r="O3372" s="227">
        <v>67900</v>
      </c>
      <c r="P3372" s="227">
        <v>339500</v>
      </c>
      <c r="Q3372" s="227">
        <v>5</v>
      </c>
      <c r="R3372" s="227">
        <v>3600</v>
      </c>
      <c r="S3372" s="227">
        <v>321500</v>
      </c>
      <c r="T3372" s="227">
        <v>3</v>
      </c>
      <c r="U3372" s="227">
        <v>183514</v>
      </c>
      <c r="V3372" s="227">
        <v>17303</v>
      </c>
      <c r="W3372" s="143">
        <v>45996</v>
      </c>
      <c r="X3372" s="143">
        <v>46035</v>
      </c>
      <c r="Y3372">
        <f t="shared" si="105"/>
        <v>321500</v>
      </c>
    </row>
    <row r="3373" spans="1:25">
      <c r="A3373" s="1" t="str">
        <f t="shared" si="104"/>
        <v>060211048940000</v>
      </c>
      <c r="B3373" s="142" t="s">
        <v>82</v>
      </c>
      <c r="C3373" s="142" t="s">
        <v>1538</v>
      </c>
      <c r="D3373" s="142" t="s">
        <v>3495</v>
      </c>
      <c r="E3373" s="142" t="s">
        <v>3496</v>
      </c>
      <c r="F3373" s="142" t="s">
        <v>918</v>
      </c>
      <c r="G3373" s="142" t="s">
        <v>3542</v>
      </c>
      <c r="H3373" s="142" t="s">
        <v>920</v>
      </c>
      <c r="I3373" s="142" t="s">
        <v>21</v>
      </c>
      <c r="J3373" s="142">
        <v>1</v>
      </c>
      <c r="K3373" s="142">
        <v>12</v>
      </c>
      <c r="L3373" s="227">
        <v>656</v>
      </c>
      <c r="M3373" s="227">
        <v>11567034</v>
      </c>
      <c r="N3373" s="227">
        <v>22900</v>
      </c>
      <c r="O3373" s="227">
        <v>21500</v>
      </c>
      <c r="P3373" s="227">
        <v>258000</v>
      </c>
      <c r="Q3373" s="227">
        <v>12</v>
      </c>
      <c r="R3373" s="227">
        <v>1550</v>
      </c>
      <c r="S3373" s="227">
        <v>239400</v>
      </c>
      <c r="T3373" s="227">
        <v>42</v>
      </c>
      <c r="U3373" s="227">
        <v>796757</v>
      </c>
      <c r="V3373" s="227">
        <v>56185</v>
      </c>
      <c r="W3373" s="143">
        <v>45999</v>
      </c>
      <c r="X3373" s="143">
        <v>46034</v>
      </c>
      <c r="Y3373">
        <f t="shared" si="105"/>
        <v>239400</v>
      </c>
    </row>
    <row r="3374" spans="1:25">
      <c r="A3374" s="1" t="str">
        <f t="shared" si="104"/>
        <v>060211053801000</v>
      </c>
      <c r="B3374" s="142" t="s">
        <v>82</v>
      </c>
      <c r="C3374" s="142" t="s">
        <v>1538</v>
      </c>
      <c r="D3374" s="142" t="s">
        <v>3494</v>
      </c>
      <c r="E3374" s="142" t="s">
        <v>2486</v>
      </c>
      <c r="F3374" s="142" t="s">
        <v>42</v>
      </c>
      <c r="G3374" s="142" t="s">
        <v>2503</v>
      </c>
      <c r="H3374" s="142" t="s">
        <v>2504</v>
      </c>
      <c r="I3374" s="142" t="s">
        <v>21</v>
      </c>
      <c r="J3374" s="142">
        <v>1</v>
      </c>
      <c r="K3374" s="142">
        <v>12</v>
      </c>
      <c r="L3374" s="227"/>
      <c r="M3374" s="227"/>
      <c r="N3374" s="227">
        <v>54200</v>
      </c>
      <c r="O3374" s="227">
        <v>54200</v>
      </c>
      <c r="P3374" s="227">
        <v>650400</v>
      </c>
      <c r="Q3374" s="227"/>
      <c r="R3374" s="227"/>
      <c r="S3374" s="227"/>
      <c r="T3374" s="227"/>
      <c r="U3374" s="227"/>
      <c r="V3374" s="227"/>
      <c r="W3374" s="143">
        <v>45602</v>
      </c>
      <c r="X3374" s="143">
        <v>45768</v>
      </c>
      <c r="Y3374">
        <f t="shared" si="105"/>
        <v>650400</v>
      </c>
    </row>
    <row r="3375" spans="1:25">
      <c r="A3375" s="1" t="str">
        <f t="shared" si="104"/>
        <v>060211053802000</v>
      </c>
      <c r="B3375" s="142" t="s">
        <v>82</v>
      </c>
      <c r="C3375" s="142" t="s">
        <v>1538</v>
      </c>
      <c r="D3375" s="142" t="s">
        <v>3494</v>
      </c>
      <c r="E3375" s="142" t="s">
        <v>2486</v>
      </c>
      <c r="F3375" s="142" t="s">
        <v>74</v>
      </c>
      <c r="G3375" s="142" t="s">
        <v>2668</v>
      </c>
      <c r="H3375" s="142" t="s">
        <v>2669</v>
      </c>
      <c r="I3375" s="142" t="s">
        <v>21</v>
      </c>
      <c r="J3375" s="142">
        <v>1</v>
      </c>
      <c r="K3375" s="142">
        <v>12</v>
      </c>
      <c r="L3375" s="227">
        <v>1</v>
      </c>
      <c r="M3375" s="227">
        <v>41693</v>
      </c>
      <c r="N3375" s="227">
        <v>54200</v>
      </c>
      <c r="O3375" s="227">
        <v>54200</v>
      </c>
      <c r="P3375" s="227">
        <v>650400</v>
      </c>
      <c r="Q3375" s="227"/>
      <c r="R3375" s="227"/>
      <c r="S3375" s="227"/>
      <c r="T3375" s="227">
        <v>0</v>
      </c>
      <c r="U3375" s="227">
        <v>0</v>
      </c>
      <c r="V3375" s="227">
        <v>0</v>
      </c>
      <c r="W3375" s="143">
        <v>45602</v>
      </c>
      <c r="X3375" s="143">
        <v>45997</v>
      </c>
      <c r="Y3375">
        <f t="shared" si="105"/>
        <v>650400</v>
      </c>
    </row>
    <row r="3376" spans="1:25">
      <c r="A3376" s="1" t="str">
        <f t="shared" si="104"/>
        <v>060211054010000</v>
      </c>
      <c r="B3376" s="142" t="s">
        <v>82</v>
      </c>
      <c r="C3376" s="142" t="s">
        <v>1538</v>
      </c>
      <c r="D3376" s="142" t="s">
        <v>3534</v>
      </c>
      <c r="E3376" s="142" t="s">
        <v>2492</v>
      </c>
      <c r="F3376" s="142" t="s">
        <v>97</v>
      </c>
      <c r="G3376" s="142" t="s">
        <v>2744</v>
      </c>
      <c r="H3376" s="142" t="s">
        <v>2745</v>
      </c>
      <c r="I3376" s="142" t="s">
        <v>21</v>
      </c>
      <c r="J3376" s="142">
        <v>1</v>
      </c>
      <c r="K3376" s="142">
        <v>4</v>
      </c>
      <c r="L3376" s="227">
        <v>13</v>
      </c>
      <c r="M3376" s="227">
        <v>776549</v>
      </c>
      <c r="N3376" s="227">
        <v>71400</v>
      </c>
      <c r="O3376" s="227">
        <v>67900</v>
      </c>
      <c r="P3376" s="227">
        <v>271600</v>
      </c>
      <c r="Q3376" s="227">
        <v>2</v>
      </c>
      <c r="R3376" s="227">
        <v>2800</v>
      </c>
      <c r="S3376" s="227">
        <v>260400</v>
      </c>
      <c r="T3376" s="227">
        <v>1</v>
      </c>
      <c r="U3376" s="227">
        <v>64324</v>
      </c>
      <c r="V3376" s="227">
        <v>4590</v>
      </c>
      <c r="W3376" s="143">
        <v>45707</v>
      </c>
      <c r="X3376" s="143">
        <v>46025</v>
      </c>
      <c r="Y3376">
        <f t="shared" si="105"/>
        <v>260400</v>
      </c>
    </row>
    <row r="3377" spans="1:25">
      <c r="A3377" s="1" t="str">
        <f t="shared" si="104"/>
        <v>060211055785000</v>
      </c>
      <c r="B3377" s="142" t="s">
        <v>82</v>
      </c>
      <c r="C3377" s="142" t="s">
        <v>1538</v>
      </c>
      <c r="D3377" s="142" t="s">
        <v>3495</v>
      </c>
      <c r="E3377" s="142" t="s">
        <v>3496</v>
      </c>
      <c r="F3377" s="142" t="s">
        <v>230</v>
      </c>
      <c r="G3377" s="142" t="s">
        <v>231</v>
      </c>
      <c r="H3377" s="142" t="s">
        <v>232</v>
      </c>
      <c r="I3377" s="142" t="s">
        <v>23</v>
      </c>
      <c r="J3377" s="142">
        <v>1</v>
      </c>
      <c r="K3377" s="142">
        <v>12</v>
      </c>
      <c r="L3377" s="227">
        <v>2850</v>
      </c>
      <c r="M3377" s="227">
        <v>36896309</v>
      </c>
      <c r="N3377" s="227">
        <v>17600</v>
      </c>
      <c r="O3377" s="227">
        <v>15500</v>
      </c>
      <c r="P3377" s="227">
        <v>186000</v>
      </c>
      <c r="Q3377" s="227">
        <v>12</v>
      </c>
      <c r="R3377" s="227">
        <v>1458</v>
      </c>
      <c r="S3377" s="227">
        <v>168504</v>
      </c>
      <c r="T3377" s="227">
        <v>96</v>
      </c>
      <c r="U3377" s="227">
        <v>1249009</v>
      </c>
      <c r="V3377" s="227">
        <v>6186</v>
      </c>
      <c r="W3377" s="143">
        <v>45884</v>
      </c>
      <c r="X3377" s="143">
        <v>46035</v>
      </c>
      <c r="Y3377">
        <f t="shared" si="105"/>
        <v>168504</v>
      </c>
    </row>
    <row r="3378" spans="1:25">
      <c r="A3378" s="1" t="str">
        <f t="shared" si="104"/>
        <v>060211057501000</v>
      </c>
      <c r="B3378" s="142" t="s">
        <v>82</v>
      </c>
      <c r="C3378" s="142" t="s">
        <v>1538</v>
      </c>
      <c r="D3378" s="142" t="s">
        <v>3523</v>
      </c>
      <c r="E3378" s="142" t="s">
        <v>20</v>
      </c>
      <c r="F3378" s="142" t="s">
        <v>925</v>
      </c>
      <c r="G3378" s="142" t="s">
        <v>926</v>
      </c>
      <c r="H3378" s="142" t="s">
        <v>927</v>
      </c>
      <c r="I3378" s="142" t="s">
        <v>21</v>
      </c>
      <c r="J3378" s="142">
        <v>1</v>
      </c>
      <c r="K3378" s="142">
        <v>72</v>
      </c>
      <c r="L3378" s="227">
        <v>85</v>
      </c>
      <c r="M3378" s="227">
        <v>489832</v>
      </c>
      <c r="N3378" s="227">
        <v>8600</v>
      </c>
      <c r="O3378" s="227">
        <v>8600</v>
      </c>
      <c r="P3378" s="227">
        <v>619200</v>
      </c>
      <c r="Q3378" s="227"/>
      <c r="R3378" s="227"/>
      <c r="S3378" s="227"/>
      <c r="T3378" s="227">
        <v>2</v>
      </c>
      <c r="U3378" s="227">
        <v>15495</v>
      </c>
      <c r="V3378" s="227">
        <v>3970</v>
      </c>
      <c r="W3378" s="143">
        <v>45953</v>
      </c>
      <c r="X3378" s="143">
        <v>46025</v>
      </c>
      <c r="Y3378">
        <f t="shared" si="105"/>
        <v>619200</v>
      </c>
    </row>
    <row r="3379" spans="1:25">
      <c r="A3379" s="1" t="str">
        <f t="shared" si="104"/>
        <v>060211058499000</v>
      </c>
      <c r="B3379" s="142" t="s">
        <v>82</v>
      </c>
      <c r="C3379" s="142" t="s">
        <v>1538</v>
      </c>
      <c r="D3379" s="142" t="s">
        <v>3528</v>
      </c>
      <c r="E3379" s="142" t="s">
        <v>27</v>
      </c>
      <c r="F3379" s="142" t="s">
        <v>236</v>
      </c>
      <c r="G3379" s="142" t="s">
        <v>237</v>
      </c>
      <c r="H3379" s="142" t="s">
        <v>238</v>
      </c>
      <c r="I3379" s="142" t="s">
        <v>21</v>
      </c>
      <c r="J3379" s="142">
        <v>1</v>
      </c>
      <c r="K3379" s="142">
        <v>12</v>
      </c>
      <c r="L3379" s="227">
        <v>28</v>
      </c>
      <c r="M3379" s="227">
        <v>63326</v>
      </c>
      <c r="N3379" s="227">
        <v>3500</v>
      </c>
      <c r="O3379" s="227">
        <v>3050</v>
      </c>
      <c r="P3379" s="227">
        <v>36600</v>
      </c>
      <c r="Q3379" s="227">
        <v>12</v>
      </c>
      <c r="R3379" s="227">
        <v>350</v>
      </c>
      <c r="S3379" s="227">
        <v>32400</v>
      </c>
      <c r="T3379" s="227">
        <v>19</v>
      </c>
      <c r="U3379" s="227">
        <v>47342</v>
      </c>
      <c r="V3379" s="227">
        <v>4370</v>
      </c>
      <c r="W3379" s="143">
        <v>46010</v>
      </c>
      <c r="X3379" s="143">
        <v>46033</v>
      </c>
      <c r="Y3379">
        <f t="shared" si="105"/>
        <v>32400</v>
      </c>
    </row>
    <row r="3380" spans="1:25">
      <c r="A3380" s="1" t="str">
        <f t="shared" si="104"/>
        <v>060211063695000</v>
      </c>
      <c r="B3380" s="142" t="s">
        <v>82</v>
      </c>
      <c r="C3380" s="142" t="s">
        <v>1538</v>
      </c>
      <c r="D3380" s="142" t="s">
        <v>3511</v>
      </c>
      <c r="E3380" s="142" t="s">
        <v>3512</v>
      </c>
      <c r="F3380" s="142" t="s">
        <v>3543</v>
      </c>
      <c r="G3380" s="142" t="s">
        <v>3544</v>
      </c>
      <c r="H3380" s="142" t="s">
        <v>3545</v>
      </c>
      <c r="I3380" s="142" t="s">
        <v>21</v>
      </c>
      <c r="J3380" s="142">
        <v>1</v>
      </c>
      <c r="K3380" s="142">
        <v>48</v>
      </c>
      <c r="L3380" s="227">
        <v>368</v>
      </c>
      <c r="M3380" s="227">
        <v>7699378</v>
      </c>
      <c r="N3380" s="227">
        <v>24900</v>
      </c>
      <c r="O3380" s="227">
        <v>20500</v>
      </c>
      <c r="P3380" s="227">
        <v>984000</v>
      </c>
      <c r="Q3380" s="227"/>
      <c r="R3380" s="227"/>
      <c r="S3380" s="227"/>
      <c r="T3380" s="227">
        <v>3</v>
      </c>
      <c r="U3380" s="227">
        <v>55405</v>
      </c>
      <c r="V3380" s="227">
        <v>-7362</v>
      </c>
      <c r="W3380" s="143">
        <v>46014</v>
      </c>
      <c r="X3380" s="143">
        <v>46034</v>
      </c>
      <c r="Y3380">
        <f t="shared" si="105"/>
        <v>984000</v>
      </c>
    </row>
    <row r="3381" spans="1:25">
      <c r="A3381" s="1" t="str">
        <f t="shared" si="104"/>
        <v>060211064394000</v>
      </c>
      <c r="B3381" s="142" t="s">
        <v>82</v>
      </c>
      <c r="C3381" s="142" t="s">
        <v>1538</v>
      </c>
      <c r="D3381" s="142" t="s">
        <v>3523</v>
      </c>
      <c r="E3381" s="142" t="s">
        <v>20</v>
      </c>
      <c r="F3381" s="142" t="s">
        <v>724</v>
      </c>
      <c r="G3381" s="142" t="s">
        <v>3546</v>
      </c>
      <c r="H3381" s="142" t="s">
        <v>725</v>
      </c>
      <c r="I3381" s="142" t="s">
        <v>21</v>
      </c>
      <c r="J3381" s="142">
        <v>1</v>
      </c>
      <c r="K3381" s="142">
        <v>36</v>
      </c>
      <c r="L3381" s="227">
        <v>66</v>
      </c>
      <c r="M3381" s="227">
        <v>234711</v>
      </c>
      <c r="N3381" s="227">
        <v>4700</v>
      </c>
      <c r="O3381" s="227">
        <v>4000</v>
      </c>
      <c r="P3381" s="227">
        <v>144000</v>
      </c>
      <c r="Q3381" s="227"/>
      <c r="R3381" s="227"/>
      <c r="S3381" s="227"/>
      <c r="T3381" s="227">
        <v>8</v>
      </c>
      <c r="U3381" s="227">
        <v>28829</v>
      </c>
      <c r="V3381" s="227">
        <v>379</v>
      </c>
      <c r="W3381" s="143">
        <v>45912</v>
      </c>
      <c r="X3381" s="143">
        <v>46033</v>
      </c>
      <c r="Y3381">
        <f t="shared" si="105"/>
        <v>144000</v>
      </c>
    </row>
    <row r="3382" spans="1:25">
      <c r="A3382" s="1" t="str">
        <f t="shared" si="104"/>
        <v>060211064670000</v>
      </c>
      <c r="B3382" s="142" t="s">
        <v>82</v>
      </c>
      <c r="C3382" s="142" t="s">
        <v>1538</v>
      </c>
      <c r="D3382" s="142" t="s">
        <v>3523</v>
      </c>
      <c r="E3382" s="142" t="s">
        <v>20</v>
      </c>
      <c r="F3382" s="142" t="s">
        <v>242</v>
      </c>
      <c r="G3382" s="142" t="s">
        <v>243</v>
      </c>
      <c r="H3382" s="142" t="s">
        <v>244</v>
      </c>
      <c r="I3382" s="142" t="s">
        <v>21</v>
      </c>
      <c r="J3382" s="142">
        <v>1</v>
      </c>
      <c r="K3382" s="142">
        <v>16</v>
      </c>
      <c r="L3382" s="227">
        <v>90</v>
      </c>
      <c r="M3382" s="227">
        <v>1492963</v>
      </c>
      <c r="N3382" s="227">
        <v>21500</v>
      </c>
      <c r="O3382" s="227">
        <v>20500</v>
      </c>
      <c r="P3382" s="227">
        <v>328000</v>
      </c>
      <c r="Q3382" s="227">
        <v>16</v>
      </c>
      <c r="R3382" s="227">
        <v>1250</v>
      </c>
      <c r="S3382" s="227">
        <v>308000</v>
      </c>
      <c r="T3382" s="227">
        <v>6</v>
      </c>
      <c r="U3382" s="227">
        <v>116216</v>
      </c>
      <c r="V3382" s="227">
        <v>16685</v>
      </c>
      <c r="W3382" s="143">
        <v>46009</v>
      </c>
      <c r="X3382" s="143">
        <v>46034</v>
      </c>
      <c r="Y3382">
        <f t="shared" si="105"/>
        <v>308000</v>
      </c>
    </row>
    <row r="3383" spans="1:25">
      <c r="A3383" s="1" t="str">
        <f t="shared" si="104"/>
        <v>060211064680000</v>
      </c>
      <c r="B3383" s="142" t="s">
        <v>82</v>
      </c>
      <c r="C3383" s="142" t="s">
        <v>1538</v>
      </c>
      <c r="D3383" s="142" t="s">
        <v>3523</v>
      </c>
      <c r="E3383" s="142" t="s">
        <v>20</v>
      </c>
      <c r="F3383" s="142" t="s">
        <v>248</v>
      </c>
      <c r="G3383" s="142" t="s">
        <v>249</v>
      </c>
      <c r="H3383" s="142" t="s">
        <v>250</v>
      </c>
      <c r="I3383" s="142" t="s">
        <v>21</v>
      </c>
      <c r="J3383" s="142">
        <v>1</v>
      </c>
      <c r="K3383" s="142">
        <v>28</v>
      </c>
      <c r="L3383" s="227">
        <v>8705</v>
      </c>
      <c r="M3383" s="227">
        <v>76854808</v>
      </c>
      <c r="N3383" s="227">
        <v>10200</v>
      </c>
      <c r="O3383" s="227">
        <v>8400</v>
      </c>
      <c r="P3383" s="227">
        <v>235200</v>
      </c>
      <c r="Q3383" s="227">
        <v>28</v>
      </c>
      <c r="R3383" s="227">
        <v>25</v>
      </c>
      <c r="S3383" s="227">
        <v>234500</v>
      </c>
      <c r="T3383" s="227">
        <v>1233</v>
      </c>
      <c r="U3383" s="227">
        <v>9327950</v>
      </c>
      <c r="V3383" s="227">
        <v>-1557975</v>
      </c>
      <c r="W3383" s="143">
        <v>46031</v>
      </c>
      <c r="X3383" s="143">
        <v>46035</v>
      </c>
      <c r="Y3383">
        <f t="shared" si="105"/>
        <v>234500</v>
      </c>
    </row>
    <row r="3384" spans="1:25">
      <c r="A3384" s="1" t="str">
        <f t="shared" si="104"/>
        <v>060211065842000</v>
      </c>
      <c r="B3384" s="142" t="s">
        <v>82</v>
      </c>
      <c r="C3384" s="142" t="s">
        <v>1538</v>
      </c>
      <c r="D3384" s="142" t="s">
        <v>3494</v>
      </c>
      <c r="E3384" s="142" t="s">
        <v>2486</v>
      </c>
      <c r="F3384" s="142" t="s">
        <v>43</v>
      </c>
      <c r="G3384" s="142" t="s">
        <v>2508</v>
      </c>
      <c r="H3384" s="142" t="s">
        <v>2509</v>
      </c>
      <c r="I3384" s="142" t="s">
        <v>23</v>
      </c>
      <c r="J3384" s="142">
        <v>1</v>
      </c>
      <c r="K3384" s="142">
        <v>48</v>
      </c>
      <c r="L3384" s="227">
        <v>607</v>
      </c>
      <c r="M3384" s="227">
        <v>6862362</v>
      </c>
      <c r="N3384" s="227">
        <v>13700</v>
      </c>
      <c r="O3384" s="227">
        <v>13700</v>
      </c>
      <c r="P3384" s="227">
        <v>657600</v>
      </c>
      <c r="Q3384" s="227"/>
      <c r="R3384" s="227"/>
      <c r="S3384" s="227"/>
      <c r="T3384" s="227">
        <v>13</v>
      </c>
      <c r="U3384" s="227">
        <v>160450</v>
      </c>
      <c r="V3384" s="227">
        <v>13480</v>
      </c>
      <c r="W3384" s="143">
        <v>45957</v>
      </c>
      <c r="X3384" s="143">
        <v>46035</v>
      </c>
      <c r="Y3384">
        <f t="shared" si="105"/>
        <v>657600</v>
      </c>
    </row>
    <row r="3385" spans="1:25">
      <c r="A3385" s="1" t="str">
        <f t="shared" si="104"/>
        <v>060211066078000</v>
      </c>
      <c r="B3385" s="142" t="s">
        <v>82</v>
      </c>
      <c r="C3385" s="142" t="s">
        <v>1538</v>
      </c>
      <c r="D3385" s="142" t="s">
        <v>3494</v>
      </c>
      <c r="E3385" s="142" t="s">
        <v>2486</v>
      </c>
      <c r="F3385" s="142" t="s">
        <v>44</v>
      </c>
      <c r="G3385" s="142" t="s">
        <v>2513</v>
      </c>
      <c r="H3385" s="142" t="s">
        <v>2514</v>
      </c>
      <c r="I3385" s="142" t="s">
        <v>21</v>
      </c>
      <c r="J3385" s="142">
        <v>1</v>
      </c>
      <c r="K3385" s="142">
        <v>45</v>
      </c>
      <c r="L3385" s="227">
        <v>70</v>
      </c>
      <c r="M3385" s="227">
        <v>555320</v>
      </c>
      <c r="N3385" s="227">
        <v>10200</v>
      </c>
      <c r="O3385" s="227">
        <v>10200</v>
      </c>
      <c r="P3385" s="227">
        <v>459000</v>
      </c>
      <c r="Q3385" s="227"/>
      <c r="R3385" s="227"/>
      <c r="S3385" s="227"/>
      <c r="T3385" s="227">
        <v>9</v>
      </c>
      <c r="U3385" s="227">
        <v>78018</v>
      </c>
      <c r="V3385" s="227">
        <v>6620</v>
      </c>
      <c r="W3385" s="143">
        <v>45860</v>
      </c>
      <c r="X3385" s="143">
        <v>46031</v>
      </c>
      <c r="Y3385">
        <f t="shared" si="105"/>
        <v>459000</v>
      </c>
    </row>
    <row r="3386" spans="1:25">
      <c r="A3386" s="1" t="str">
        <f t="shared" si="104"/>
        <v>060211067510000</v>
      </c>
      <c r="B3386" s="142" t="s">
        <v>82</v>
      </c>
      <c r="C3386" s="142" t="s">
        <v>1538</v>
      </c>
      <c r="D3386" s="142" t="s">
        <v>3523</v>
      </c>
      <c r="E3386" s="142" t="s">
        <v>20</v>
      </c>
      <c r="F3386" s="142" t="s">
        <v>460</v>
      </c>
      <c r="G3386" s="142" t="s">
        <v>461</v>
      </c>
      <c r="H3386" s="142" t="s">
        <v>462</v>
      </c>
      <c r="I3386" s="142" t="s">
        <v>21</v>
      </c>
      <c r="J3386" s="142">
        <v>1</v>
      </c>
      <c r="K3386" s="142">
        <v>16</v>
      </c>
      <c r="L3386" s="227">
        <v>345</v>
      </c>
      <c r="M3386" s="227">
        <v>4519424</v>
      </c>
      <c r="N3386" s="227">
        <v>17500</v>
      </c>
      <c r="O3386" s="227">
        <v>17500</v>
      </c>
      <c r="P3386" s="227">
        <v>280000</v>
      </c>
      <c r="Q3386" s="227"/>
      <c r="R3386" s="227"/>
      <c r="S3386" s="227"/>
      <c r="T3386" s="227">
        <v>11</v>
      </c>
      <c r="U3386" s="227">
        <v>179550</v>
      </c>
      <c r="V3386" s="227">
        <v>35452</v>
      </c>
      <c r="W3386" s="143">
        <v>46024</v>
      </c>
      <c r="X3386" s="143">
        <v>46033</v>
      </c>
      <c r="Y3386">
        <f t="shared" si="105"/>
        <v>280000</v>
      </c>
    </row>
    <row r="3387" spans="1:25">
      <c r="A3387" s="1" t="str">
        <f t="shared" si="104"/>
        <v>060211068899000</v>
      </c>
      <c r="B3387" s="142" t="s">
        <v>82</v>
      </c>
      <c r="C3387" s="142" t="s">
        <v>1538</v>
      </c>
      <c r="D3387" s="142" t="s">
        <v>3534</v>
      </c>
      <c r="E3387" s="142" t="s">
        <v>2492</v>
      </c>
      <c r="F3387" s="142" t="s">
        <v>45</v>
      </c>
      <c r="G3387" s="142" t="s">
        <v>2518</v>
      </c>
      <c r="H3387" s="142" t="s">
        <v>2519</v>
      </c>
      <c r="I3387" s="142" t="s">
        <v>23</v>
      </c>
      <c r="J3387" s="142">
        <v>1</v>
      </c>
      <c r="K3387" s="142">
        <v>60</v>
      </c>
      <c r="L3387" s="227">
        <v>169</v>
      </c>
      <c r="M3387" s="227">
        <v>662845</v>
      </c>
      <c r="N3387" s="227">
        <v>4800</v>
      </c>
      <c r="O3387" s="227">
        <v>4800</v>
      </c>
      <c r="P3387" s="227">
        <v>288000</v>
      </c>
      <c r="Q3387" s="227">
        <v>60</v>
      </c>
      <c r="R3387" s="227">
        <v>383</v>
      </c>
      <c r="S3387" s="227">
        <v>265020</v>
      </c>
      <c r="T3387" s="227">
        <v>22</v>
      </c>
      <c r="U3387" s="227">
        <v>94549</v>
      </c>
      <c r="V3387" s="227">
        <v>8262</v>
      </c>
      <c r="W3387" s="143">
        <v>45915</v>
      </c>
      <c r="X3387" s="143">
        <v>46031</v>
      </c>
      <c r="Y3387">
        <f t="shared" si="105"/>
        <v>265020</v>
      </c>
    </row>
    <row r="3388" spans="1:25">
      <c r="A3388" s="1" t="str">
        <f t="shared" si="104"/>
        <v>060211070906000</v>
      </c>
      <c r="B3388" s="142" t="s">
        <v>82</v>
      </c>
      <c r="C3388" s="142" t="s">
        <v>1538</v>
      </c>
      <c r="D3388" s="142" t="s">
        <v>3497</v>
      </c>
      <c r="E3388" s="142" t="s">
        <v>24</v>
      </c>
      <c r="F3388" s="142" t="s">
        <v>254</v>
      </c>
      <c r="G3388" s="142" t="s">
        <v>255</v>
      </c>
      <c r="H3388" s="142" t="s">
        <v>256</v>
      </c>
      <c r="I3388" s="142" t="s">
        <v>23</v>
      </c>
      <c r="J3388" s="142">
        <v>1</v>
      </c>
      <c r="K3388" s="142">
        <v>60</v>
      </c>
      <c r="L3388" s="227">
        <v>7271</v>
      </c>
      <c r="M3388" s="227">
        <v>28860855</v>
      </c>
      <c r="N3388" s="227">
        <v>4475</v>
      </c>
      <c r="O3388" s="227">
        <v>4475</v>
      </c>
      <c r="P3388" s="227">
        <v>268500</v>
      </c>
      <c r="Q3388" s="227">
        <v>60</v>
      </c>
      <c r="R3388" s="227">
        <v>75</v>
      </c>
      <c r="S3388" s="227">
        <v>264000</v>
      </c>
      <c r="T3388" s="227">
        <v>10942</v>
      </c>
      <c r="U3388" s="227">
        <v>42240631</v>
      </c>
      <c r="V3388" s="227">
        <v>-1191561</v>
      </c>
      <c r="W3388" s="143">
        <v>45936</v>
      </c>
      <c r="X3388" s="143">
        <v>46035</v>
      </c>
      <c r="Y3388">
        <f t="shared" si="105"/>
        <v>264000</v>
      </c>
    </row>
    <row r="3389" spans="1:25">
      <c r="A3389" s="1" t="str">
        <f t="shared" si="104"/>
        <v>060211071008000</v>
      </c>
      <c r="B3389" s="142" t="s">
        <v>82</v>
      </c>
      <c r="C3389" s="142" t="s">
        <v>1538</v>
      </c>
      <c r="D3389" s="142" t="s">
        <v>3523</v>
      </c>
      <c r="E3389" s="142" t="s">
        <v>20</v>
      </c>
      <c r="F3389" s="142" t="s">
        <v>260</v>
      </c>
      <c r="G3389" s="142" t="s">
        <v>261</v>
      </c>
      <c r="H3389" s="142" t="s">
        <v>262</v>
      </c>
      <c r="I3389" s="142" t="s">
        <v>21</v>
      </c>
      <c r="J3389" s="142">
        <v>1</v>
      </c>
      <c r="K3389" s="142">
        <v>12</v>
      </c>
      <c r="L3389" s="227">
        <v>1719</v>
      </c>
      <c r="M3389" s="227">
        <v>12502287</v>
      </c>
      <c r="N3389" s="227">
        <v>8500</v>
      </c>
      <c r="O3389" s="227">
        <v>8000</v>
      </c>
      <c r="P3389" s="227">
        <v>96000</v>
      </c>
      <c r="Q3389" s="227">
        <v>12</v>
      </c>
      <c r="R3389" s="227">
        <v>25</v>
      </c>
      <c r="S3389" s="227">
        <v>95700</v>
      </c>
      <c r="T3389" s="227">
        <v>10</v>
      </c>
      <c r="U3389" s="227">
        <v>76577</v>
      </c>
      <c r="V3389" s="227">
        <v>3847</v>
      </c>
      <c r="W3389" s="143">
        <v>46008</v>
      </c>
      <c r="X3389" s="143">
        <v>46033</v>
      </c>
      <c r="Y3389">
        <f t="shared" si="105"/>
        <v>95700</v>
      </c>
    </row>
    <row r="3390" spans="1:25">
      <c r="A3390" s="1" t="str">
        <f t="shared" si="104"/>
        <v>060211071171000</v>
      </c>
      <c r="B3390" s="142" t="s">
        <v>82</v>
      </c>
      <c r="C3390" s="142" t="s">
        <v>1538</v>
      </c>
      <c r="D3390" s="142" t="s">
        <v>3511</v>
      </c>
      <c r="E3390" s="142" t="s">
        <v>3512</v>
      </c>
      <c r="F3390" s="142" t="s">
        <v>3547</v>
      </c>
      <c r="G3390" s="142" t="s">
        <v>3548</v>
      </c>
      <c r="H3390" s="142" t="s">
        <v>3549</v>
      </c>
      <c r="I3390" s="142" t="s">
        <v>21</v>
      </c>
      <c r="J3390" s="142">
        <v>1</v>
      </c>
      <c r="K3390" s="142">
        <v>12</v>
      </c>
      <c r="L3390" s="227">
        <v>29</v>
      </c>
      <c r="M3390" s="227">
        <v>1304933</v>
      </c>
      <c r="N3390" s="227">
        <v>64000</v>
      </c>
      <c r="O3390" s="227">
        <v>47900</v>
      </c>
      <c r="P3390" s="227">
        <v>574800</v>
      </c>
      <c r="Q3390" s="227"/>
      <c r="R3390" s="227"/>
      <c r="S3390" s="227"/>
      <c r="T3390" s="227">
        <v>5</v>
      </c>
      <c r="U3390" s="227">
        <v>236486</v>
      </c>
      <c r="V3390" s="227">
        <v>11497</v>
      </c>
      <c r="W3390" s="143">
        <v>46015</v>
      </c>
      <c r="X3390" s="143">
        <v>46032</v>
      </c>
      <c r="Y3390">
        <f t="shared" si="105"/>
        <v>574800</v>
      </c>
    </row>
    <row r="3391" spans="1:25">
      <c r="A3391" s="1" t="str">
        <f t="shared" si="104"/>
        <v>060211071173000</v>
      </c>
      <c r="B3391" s="142" t="s">
        <v>82</v>
      </c>
      <c r="C3391" s="142" t="s">
        <v>1538</v>
      </c>
      <c r="D3391" s="142" t="s">
        <v>3511</v>
      </c>
      <c r="E3391" s="142" t="s">
        <v>3512</v>
      </c>
      <c r="F3391" s="142" t="s">
        <v>3550</v>
      </c>
      <c r="G3391" s="142" t="s">
        <v>3551</v>
      </c>
      <c r="H3391" s="142" t="s">
        <v>3552</v>
      </c>
      <c r="I3391" s="142" t="s">
        <v>21</v>
      </c>
      <c r="J3391" s="142">
        <v>1</v>
      </c>
      <c r="K3391" s="142">
        <v>12</v>
      </c>
      <c r="L3391" s="227">
        <v>28</v>
      </c>
      <c r="M3391" s="227">
        <v>1259954</v>
      </c>
      <c r="N3391" s="227">
        <v>59900</v>
      </c>
      <c r="O3391" s="227">
        <v>59900</v>
      </c>
      <c r="P3391" s="227">
        <v>718800</v>
      </c>
      <c r="Q3391" s="227"/>
      <c r="R3391" s="227"/>
      <c r="S3391" s="227"/>
      <c r="T3391" s="227">
        <v>12</v>
      </c>
      <c r="U3391" s="227">
        <v>539459</v>
      </c>
      <c r="V3391" s="227">
        <v>-521</v>
      </c>
      <c r="W3391" s="143">
        <v>46035</v>
      </c>
      <c r="X3391" s="143">
        <v>46032</v>
      </c>
      <c r="Y3391">
        <f t="shared" si="105"/>
        <v>718800</v>
      </c>
    </row>
    <row r="3392" spans="1:25">
      <c r="A3392" s="1" t="str">
        <f t="shared" si="104"/>
        <v>060211071606000</v>
      </c>
      <c r="B3392" s="142" t="s">
        <v>82</v>
      </c>
      <c r="C3392" s="142" t="s">
        <v>1538</v>
      </c>
      <c r="D3392" s="142" t="s">
        <v>3523</v>
      </c>
      <c r="E3392" s="142" t="s">
        <v>20</v>
      </c>
      <c r="F3392" s="142" t="s">
        <v>266</v>
      </c>
      <c r="G3392" s="142" t="s">
        <v>267</v>
      </c>
      <c r="H3392" s="142" t="s">
        <v>268</v>
      </c>
      <c r="I3392" s="142" t="s">
        <v>21</v>
      </c>
      <c r="J3392" s="142">
        <v>1</v>
      </c>
      <c r="K3392" s="142">
        <v>9</v>
      </c>
      <c r="L3392" s="227">
        <v>5</v>
      </c>
      <c r="M3392" s="227">
        <v>74279</v>
      </c>
      <c r="N3392" s="227">
        <v>17700</v>
      </c>
      <c r="O3392" s="227">
        <v>18100</v>
      </c>
      <c r="P3392" s="227">
        <v>162900</v>
      </c>
      <c r="Q3392" s="227">
        <v>9</v>
      </c>
      <c r="R3392" s="227">
        <v>600</v>
      </c>
      <c r="S3392" s="227">
        <v>157500</v>
      </c>
      <c r="T3392" s="227">
        <v>0</v>
      </c>
      <c r="U3392" s="227">
        <v>0</v>
      </c>
      <c r="V3392" s="227">
        <v>0</v>
      </c>
      <c r="W3392" s="143">
        <v>46010</v>
      </c>
      <c r="X3392" s="143">
        <v>46011</v>
      </c>
      <c r="Y3392">
        <f t="shared" si="105"/>
        <v>157500</v>
      </c>
    </row>
    <row r="3393" spans="1:25">
      <c r="A3393" s="1" t="str">
        <f t="shared" si="104"/>
        <v>060211072188000</v>
      </c>
      <c r="B3393" s="142" t="s">
        <v>82</v>
      </c>
      <c r="C3393" s="142" t="s">
        <v>1538</v>
      </c>
      <c r="D3393" s="142" t="s">
        <v>3494</v>
      </c>
      <c r="E3393" s="142" t="s">
        <v>2486</v>
      </c>
      <c r="F3393" s="142" t="s">
        <v>46</v>
      </c>
      <c r="G3393" s="142" t="s">
        <v>3553</v>
      </c>
      <c r="H3393" s="142" t="s">
        <v>3554</v>
      </c>
      <c r="I3393" s="142" t="s">
        <v>23</v>
      </c>
      <c r="J3393" s="142">
        <v>1</v>
      </c>
      <c r="K3393" s="142">
        <v>42</v>
      </c>
      <c r="L3393" s="227">
        <v>800</v>
      </c>
      <c r="M3393" s="227">
        <v>6792592</v>
      </c>
      <c r="N3393" s="227">
        <v>10900</v>
      </c>
      <c r="O3393" s="227">
        <v>9400</v>
      </c>
      <c r="P3393" s="227">
        <v>394800</v>
      </c>
      <c r="Q3393" s="227"/>
      <c r="R3393" s="227"/>
      <c r="S3393" s="227"/>
      <c r="T3393" s="227">
        <v>12</v>
      </c>
      <c r="U3393" s="227">
        <v>117838</v>
      </c>
      <c r="V3393" s="227">
        <v>15949</v>
      </c>
      <c r="W3393" s="143">
        <v>45943</v>
      </c>
      <c r="X3393" s="143">
        <v>46033</v>
      </c>
      <c r="Y3393">
        <f t="shared" si="105"/>
        <v>394800</v>
      </c>
    </row>
    <row r="3394" spans="1:25">
      <c r="A3394" s="1" t="str">
        <f t="shared" si="104"/>
        <v>060211072194000</v>
      </c>
      <c r="B3394" s="142" t="s">
        <v>82</v>
      </c>
      <c r="C3394" s="142" t="s">
        <v>1538</v>
      </c>
      <c r="D3394" s="142" t="s">
        <v>3523</v>
      </c>
      <c r="E3394" s="142" t="s">
        <v>20</v>
      </c>
      <c r="F3394" s="142" t="s">
        <v>272</v>
      </c>
      <c r="G3394" s="142" t="s">
        <v>273</v>
      </c>
      <c r="H3394" s="142" t="s">
        <v>3555</v>
      </c>
      <c r="I3394" s="142" t="s">
        <v>21</v>
      </c>
      <c r="J3394" s="142">
        <v>1</v>
      </c>
      <c r="K3394" s="142">
        <v>24</v>
      </c>
      <c r="L3394" s="227">
        <v>23</v>
      </c>
      <c r="M3394" s="227">
        <v>142012</v>
      </c>
      <c r="N3394" s="227">
        <v>8300</v>
      </c>
      <c r="O3394" s="227">
        <v>6500</v>
      </c>
      <c r="P3394" s="227">
        <v>156000</v>
      </c>
      <c r="Q3394" s="227">
        <v>24</v>
      </c>
      <c r="R3394" s="227">
        <v>100</v>
      </c>
      <c r="S3394" s="227">
        <v>153600</v>
      </c>
      <c r="T3394" s="227">
        <v>1</v>
      </c>
      <c r="U3394" s="227">
        <v>5856</v>
      </c>
      <c r="V3394" s="227">
        <v>-318</v>
      </c>
      <c r="W3394" s="143">
        <v>46034</v>
      </c>
      <c r="X3394" s="143">
        <v>46035</v>
      </c>
      <c r="Y3394">
        <f t="shared" si="105"/>
        <v>153600</v>
      </c>
    </row>
    <row r="3395" spans="1:25">
      <c r="A3395" s="1" t="str">
        <f t="shared" si="104"/>
        <v>060211074335000</v>
      </c>
      <c r="B3395" s="142" t="s">
        <v>82</v>
      </c>
      <c r="C3395" s="142" t="s">
        <v>1538</v>
      </c>
      <c r="D3395" s="142" t="s">
        <v>3494</v>
      </c>
      <c r="E3395" s="142" t="s">
        <v>2486</v>
      </c>
      <c r="F3395" s="142" t="s">
        <v>98</v>
      </c>
      <c r="G3395" s="142" t="s">
        <v>2752</v>
      </c>
      <c r="H3395" s="142" t="s">
        <v>2753</v>
      </c>
      <c r="I3395" s="142" t="s">
        <v>23</v>
      </c>
      <c r="J3395" s="142">
        <v>1</v>
      </c>
      <c r="K3395" s="142">
        <v>30</v>
      </c>
      <c r="L3395" s="227">
        <v>250</v>
      </c>
      <c r="M3395" s="227">
        <v>8955875</v>
      </c>
      <c r="N3395" s="227">
        <v>45800</v>
      </c>
      <c r="O3395" s="227">
        <v>45800</v>
      </c>
      <c r="P3395" s="227">
        <v>1374000</v>
      </c>
      <c r="Q3395" s="227"/>
      <c r="R3395" s="227"/>
      <c r="S3395" s="227"/>
      <c r="T3395" s="227">
        <v>0</v>
      </c>
      <c r="U3395" s="227">
        <v>0</v>
      </c>
      <c r="V3395" s="227">
        <v>0</v>
      </c>
      <c r="W3395" s="143">
        <v>45842</v>
      </c>
      <c r="X3395" s="143">
        <v>45984</v>
      </c>
      <c r="Y3395">
        <f t="shared" si="105"/>
        <v>1374000</v>
      </c>
    </row>
    <row r="3396" spans="1:25">
      <c r="A3396" s="1" t="str">
        <f t="shared" si="104"/>
        <v>060211074585000</v>
      </c>
      <c r="B3396" s="142" t="s">
        <v>82</v>
      </c>
      <c r="C3396" s="142" t="s">
        <v>1538</v>
      </c>
      <c r="D3396" s="142" t="s">
        <v>3511</v>
      </c>
      <c r="E3396" s="142" t="s">
        <v>3512</v>
      </c>
      <c r="F3396" s="142" t="s">
        <v>3556</v>
      </c>
      <c r="G3396" s="142" t="s">
        <v>3557</v>
      </c>
      <c r="H3396" s="142" t="s">
        <v>3558</v>
      </c>
      <c r="I3396" s="142" t="s">
        <v>21</v>
      </c>
      <c r="J3396" s="142">
        <v>1</v>
      </c>
      <c r="K3396" s="142">
        <v>1</v>
      </c>
      <c r="L3396" s="227">
        <v>26</v>
      </c>
      <c r="M3396" s="227">
        <v>1410500</v>
      </c>
      <c r="N3396" s="227">
        <v>79900</v>
      </c>
      <c r="O3396" s="227">
        <v>79900</v>
      </c>
      <c r="P3396" s="227">
        <v>79900</v>
      </c>
      <c r="Q3396" s="227"/>
      <c r="R3396" s="227"/>
      <c r="S3396" s="227"/>
      <c r="T3396" s="227">
        <v>12</v>
      </c>
      <c r="U3396" s="227">
        <v>431892</v>
      </c>
      <c r="V3396" s="227">
        <v>-219108</v>
      </c>
      <c r="W3396" s="143">
        <v>46008</v>
      </c>
      <c r="X3396" s="143">
        <v>46029</v>
      </c>
      <c r="Y3396">
        <f t="shared" si="105"/>
        <v>79900</v>
      </c>
    </row>
    <row r="3397" spans="1:25">
      <c r="A3397" s="1" t="str">
        <f t="shared" ref="A3397:A3460" si="106">B3397&amp;F3397</f>
        <v>060211074674000</v>
      </c>
      <c r="B3397" s="142" t="s">
        <v>82</v>
      </c>
      <c r="C3397" s="142" t="s">
        <v>1538</v>
      </c>
      <c r="D3397" s="142" t="s">
        <v>3495</v>
      </c>
      <c r="E3397" s="142" t="s">
        <v>3496</v>
      </c>
      <c r="F3397" s="142" t="s">
        <v>278</v>
      </c>
      <c r="G3397" s="142" t="s">
        <v>279</v>
      </c>
      <c r="H3397" s="142" t="s">
        <v>3559</v>
      </c>
      <c r="I3397" s="142" t="s">
        <v>21</v>
      </c>
      <c r="J3397" s="142">
        <v>1</v>
      </c>
      <c r="K3397" s="142">
        <v>20</v>
      </c>
      <c r="L3397" s="227">
        <v>420</v>
      </c>
      <c r="M3397" s="227">
        <v>2999088</v>
      </c>
      <c r="N3397" s="227">
        <v>8600</v>
      </c>
      <c r="O3397" s="227">
        <v>8600</v>
      </c>
      <c r="P3397" s="227">
        <v>172000</v>
      </c>
      <c r="Q3397" s="227">
        <v>20</v>
      </c>
      <c r="R3397" s="227">
        <v>600</v>
      </c>
      <c r="S3397" s="227">
        <v>160000</v>
      </c>
      <c r="T3397" s="227">
        <v>96</v>
      </c>
      <c r="U3397" s="227">
        <v>687865</v>
      </c>
      <c r="V3397" s="227">
        <v>2359</v>
      </c>
      <c r="W3397" s="143">
        <v>46034</v>
      </c>
      <c r="X3397" s="143">
        <v>46035</v>
      </c>
      <c r="Y3397">
        <f t="shared" ref="Y3397:Y3460" si="107">IF(S3397&gt;0,S3397,P3397)</f>
        <v>160000</v>
      </c>
    </row>
    <row r="3398" spans="1:25">
      <c r="A3398" s="1" t="str">
        <f t="shared" si="106"/>
        <v>060211074883000</v>
      </c>
      <c r="B3398" s="142" t="s">
        <v>82</v>
      </c>
      <c r="C3398" s="142" t="s">
        <v>1538</v>
      </c>
      <c r="D3398" s="142" t="s">
        <v>3495</v>
      </c>
      <c r="E3398" s="142" t="s">
        <v>3496</v>
      </c>
      <c r="F3398" s="142" t="s">
        <v>284</v>
      </c>
      <c r="G3398" s="142" t="s">
        <v>285</v>
      </c>
      <c r="H3398" s="142" t="s">
        <v>286</v>
      </c>
      <c r="I3398" s="142" t="s">
        <v>21</v>
      </c>
      <c r="J3398" s="142">
        <v>1</v>
      </c>
      <c r="K3398" s="142">
        <v>50</v>
      </c>
      <c r="L3398" s="227">
        <v>50</v>
      </c>
      <c r="M3398" s="227">
        <v>658914</v>
      </c>
      <c r="N3398" s="227">
        <v>16800</v>
      </c>
      <c r="O3398" s="227">
        <v>16100</v>
      </c>
      <c r="P3398" s="227">
        <v>805000</v>
      </c>
      <c r="Q3398" s="227">
        <v>50</v>
      </c>
      <c r="R3398" s="227">
        <v>1200</v>
      </c>
      <c r="S3398" s="227">
        <v>745000</v>
      </c>
      <c r="T3398" s="227">
        <v>492</v>
      </c>
      <c r="U3398" s="227">
        <v>6643243</v>
      </c>
      <c r="V3398" s="227">
        <v>159531</v>
      </c>
      <c r="W3398" s="143">
        <v>45877</v>
      </c>
      <c r="X3398" s="143">
        <v>46034</v>
      </c>
      <c r="Y3398">
        <f t="shared" si="107"/>
        <v>745000</v>
      </c>
    </row>
    <row r="3399" spans="1:25">
      <c r="A3399" s="1" t="str">
        <f t="shared" si="106"/>
        <v>060211075557000</v>
      </c>
      <c r="B3399" s="142" t="s">
        <v>82</v>
      </c>
      <c r="C3399" s="142" t="s">
        <v>1538</v>
      </c>
      <c r="D3399" s="142" t="s">
        <v>3528</v>
      </c>
      <c r="E3399" s="142" t="s">
        <v>27</v>
      </c>
      <c r="F3399" s="142" t="s">
        <v>290</v>
      </c>
      <c r="G3399" s="142" t="s">
        <v>291</v>
      </c>
      <c r="H3399" s="142" t="s">
        <v>3560</v>
      </c>
      <c r="I3399" s="142" t="s">
        <v>23</v>
      </c>
      <c r="J3399" s="142">
        <v>1</v>
      </c>
      <c r="K3399" s="142">
        <v>25</v>
      </c>
      <c r="L3399" s="227">
        <v>891</v>
      </c>
      <c r="M3399" s="227">
        <v>8276847</v>
      </c>
      <c r="N3399" s="227">
        <v>11700</v>
      </c>
      <c r="O3399" s="227">
        <v>11500</v>
      </c>
      <c r="P3399" s="227">
        <v>287500</v>
      </c>
      <c r="Q3399" s="227">
        <v>25</v>
      </c>
      <c r="R3399" s="227">
        <v>980</v>
      </c>
      <c r="S3399" s="227">
        <v>263000</v>
      </c>
      <c r="T3399" s="227">
        <v>2</v>
      </c>
      <c r="U3399" s="227">
        <v>20270</v>
      </c>
      <c r="V3399" s="227">
        <v>1691</v>
      </c>
      <c r="W3399" s="143">
        <v>45842</v>
      </c>
      <c r="X3399" s="143">
        <v>46035</v>
      </c>
      <c r="Y3399">
        <f t="shared" si="107"/>
        <v>263000</v>
      </c>
    </row>
    <row r="3400" spans="1:25">
      <c r="A3400" s="1" t="str">
        <f t="shared" si="106"/>
        <v>060211076058000</v>
      </c>
      <c r="B3400" s="142" t="s">
        <v>82</v>
      </c>
      <c r="C3400" s="142" t="s">
        <v>1538</v>
      </c>
      <c r="D3400" s="142" t="s">
        <v>3534</v>
      </c>
      <c r="E3400" s="142" t="s">
        <v>2492</v>
      </c>
      <c r="F3400" s="142" t="s">
        <v>47</v>
      </c>
      <c r="G3400" s="142" t="s">
        <v>2528</v>
      </c>
      <c r="H3400" s="142" t="s">
        <v>3561</v>
      </c>
      <c r="I3400" s="142" t="s">
        <v>23</v>
      </c>
      <c r="J3400" s="142">
        <v>1</v>
      </c>
      <c r="K3400" s="142">
        <v>72</v>
      </c>
      <c r="L3400" s="227">
        <v>49333</v>
      </c>
      <c r="M3400" s="227">
        <v>68736403</v>
      </c>
      <c r="N3400" s="227">
        <v>1700</v>
      </c>
      <c r="O3400" s="227">
        <v>1700</v>
      </c>
      <c r="P3400" s="227">
        <v>122400</v>
      </c>
      <c r="Q3400" s="227">
        <v>72</v>
      </c>
      <c r="R3400" s="227">
        <v>242</v>
      </c>
      <c r="S3400" s="227">
        <v>104976</v>
      </c>
      <c r="T3400" s="227">
        <v>627</v>
      </c>
      <c r="U3400" s="227">
        <v>848443</v>
      </c>
      <c r="V3400" s="227">
        <v>-25165</v>
      </c>
      <c r="W3400" s="143">
        <v>45993</v>
      </c>
      <c r="X3400" s="143">
        <v>46035</v>
      </c>
      <c r="Y3400">
        <f t="shared" si="107"/>
        <v>104976</v>
      </c>
    </row>
    <row r="3401" spans="1:25">
      <c r="A3401" s="1" t="str">
        <f t="shared" si="106"/>
        <v>060211077236000</v>
      </c>
      <c r="B3401" s="142" t="s">
        <v>82</v>
      </c>
      <c r="C3401" s="142" t="s">
        <v>1538</v>
      </c>
      <c r="D3401" s="142" t="s">
        <v>3495</v>
      </c>
      <c r="E3401" s="142" t="s">
        <v>3496</v>
      </c>
      <c r="F3401" s="142" t="s">
        <v>296</v>
      </c>
      <c r="G3401" s="142" t="s">
        <v>3562</v>
      </c>
      <c r="H3401" s="142" t="s">
        <v>298</v>
      </c>
      <c r="I3401" s="142" t="s">
        <v>21</v>
      </c>
      <c r="J3401" s="142">
        <v>1</v>
      </c>
      <c r="K3401" s="142">
        <v>12</v>
      </c>
      <c r="L3401" s="227">
        <v>10676</v>
      </c>
      <c r="M3401" s="227">
        <v>154155955</v>
      </c>
      <c r="N3401" s="227">
        <v>18700</v>
      </c>
      <c r="O3401" s="227">
        <v>17000</v>
      </c>
      <c r="P3401" s="227">
        <v>204000</v>
      </c>
      <c r="Q3401" s="227">
        <v>12</v>
      </c>
      <c r="R3401" s="227">
        <v>875</v>
      </c>
      <c r="S3401" s="227">
        <v>193500</v>
      </c>
      <c r="T3401" s="227">
        <v>156</v>
      </c>
      <c r="U3401" s="227">
        <v>2301802</v>
      </c>
      <c r="V3401" s="227">
        <v>49242</v>
      </c>
      <c r="W3401" s="143">
        <v>45971</v>
      </c>
      <c r="X3401" s="143">
        <v>46035</v>
      </c>
      <c r="Y3401">
        <f t="shared" si="107"/>
        <v>193500</v>
      </c>
    </row>
    <row r="3402" spans="1:25">
      <c r="A3402" s="1" t="str">
        <f t="shared" si="106"/>
        <v>060211077237000</v>
      </c>
      <c r="B3402" s="142" t="s">
        <v>82</v>
      </c>
      <c r="C3402" s="142" t="s">
        <v>1538</v>
      </c>
      <c r="D3402" s="142" t="s">
        <v>3495</v>
      </c>
      <c r="E3402" s="142" t="s">
        <v>3496</v>
      </c>
      <c r="F3402" s="142" t="s">
        <v>302</v>
      </c>
      <c r="G3402" s="142" t="s">
        <v>303</v>
      </c>
      <c r="H3402" s="142" t="s">
        <v>304</v>
      </c>
      <c r="I3402" s="142" t="s">
        <v>21</v>
      </c>
      <c r="J3402" s="142">
        <v>1</v>
      </c>
      <c r="K3402" s="142">
        <v>12</v>
      </c>
      <c r="L3402" s="227">
        <v>42398</v>
      </c>
      <c r="M3402" s="227">
        <v>618427308</v>
      </c>
      <c r="N3402" s="227">
        <v>18900</v>
      </c>
      <c r="O3402" s="227">
        <v>17500</v>
      </c>
      <c r="P3402" s="227">
        <v>210000</v>
      </c>
      <c r="Q3402" s="227">
        <v>12</v>
      </c>
      <c r="R3402" s="227">
        <v>1258</v>
      </c>
      <c r="S3402" s="227">
        <v>194904</v>
      </c>
      <c r="T3402" s="227">
        <v>1465</v>
      </c>
      <c r="U3402" s="227">
        <v>21499252</v>
      </c>
      <c r="V3402" s="227">
        <v>130414</v>
      </c>
      <c r="W3402" s="143">
        <v>46015</v>
      </c>
      <c r="X3402" s="143">
        <v>46035</v>
      </c>
      <c r="Y3402">
        <f t="shared" si="107"/>
        <v>194904</v>
      </c>
    </row>
    <row r="3403" spans="1:25">
      <c r="A3403" s="1" t="str">
        <f t="shared" si="106"/>
        <v>060211077239000</v>
      </c>
      <c r="B3403" s="142" t="s">
        <v>82</v>
      </c>
      <c r="C3403" s="142" t="s">
        <v>1538</v>
      </c>
      <c r="D3403" s="142" t="s">
        <v>3523</v>
      </c>
      <c r="E3403" s="142" t="s">
        <v>20</v>
      </c>
      <c r="F3403" s="142" t="s">
        <v>467</v>
      </c>
      <c r="G3403" s="142" t="s">
        <v>468</v>
      </c>
      <c r="H3403" s="142" t="s">
        <v>469</v>
      </c>
      <c r="I3403" s="142" t="s">
        <v>21</v>
      </c>
      <c r="J3403" s="142">
        <v>1</v>
      </c>
      <c r="K3403" s="142">
        <v>30</v>
      </c>
      <c r="L3403" s="227">
        <v>18</v>
      </c>
      <c r="M3403" s="227">
        <v>188730</v>
      </c>
      <c r="N3403" s="227">
        <v>13400</v>
      </c>
      <c r="O3403" s="227">
        <v>13400</v>
      </c>
      <c r="P3403" s="227">
        <v>402000</v>
      </c>
      <c r="Q3403" s="227">
        <v>30</v>
      </c>
      <c r="R3403" s="227">
        <v>600</v>
      </c>
      <c r="S3403" s="227">
        <v>384000</v>
      </c>
      <c r="T3403" s="227">
        <v>0</v>
      </c>
      <c r="U3403" s="227">
        <v>0</v>
      </c>
      <c r="V3403" s="227">
        <v>0</v>
      </c>
      <c r="W3403" s="143">
        <v>45777</v>
      </c>
      <c r="X3403" s="143">
        <v>46005</v>
      </c>
      <c r="Y3403">
        <f t="shared" si="107"/>
        <v>384000</v>
      </c>
    </row>
    <row r="3404" spans="1:25">
      <c r="A3404" s="1" t="str">
        <f t="shared" si="106"/>
        <v>060211077650000</v>
      </c>
      <c r="B3404" s="142" t="s">
        <v>82</v>
      </c>
      <c r="C3404" s="142" t="s">
        <v>1538</v>
      </c>
      <c r="D3404" s="142" t="s">
        <v>3534</v>
      </c>
      <c r="E3404" s="142" t="s">
        <v>2492</v>
      </c>
      <c r="F3404" s="142" t="s">
        <v>48</v>
      </c>
      <c r="G3404" s="142" t="s">
        <v>2533</v>
      </c>
      <c r="H3404" s="142" t="s">
        <v>2534</v>
      </c>
      <c r="I3404" s="142" t="s">
        <v>21</v>
      </c>
      <c r="J3404" s="142">
        <v>1</v>
      </c>
      <c r="K3404" s="142">
        <v>60</v>
      </c>
      <c r="L3404" s="227">
        <v>583</v>
      </c>
      <c r="M3404" s="227">
        <v>420181</v>
      </c>
      <c r="N3404" s="227">
        <v>950</v>
      </c>
      <c r="O3404" s="227">
        <v>950</v>
      </c>
      <c r="P3404" s="227">
        <v>57000</v>
      </c>
      <c r="Q3404" s="227">
        <v>60</v>
      </c>
      <c r="R3404" s="227">
        <v>133</v>
      </c>
      <c r="S3404" s="227">
        <v>49020</v>
      </c>
      <c r="T3404" s="227">
        <v>660</v>
      </c>
      <c r="U3404" s="227">
        <v>489352</v>
      </c>
      <c r="V3404" s="227">
        <v>13676</v>
      </c>
      <c r="W3404" s="143">
        <v>45996</v>
      </c>
      <c r="X3404" s="143">
        <v>46034</v>
      </c>
      <c r="Y3404">
        <f t="shared" si="107"/>
        <v>49020</v>
      </c>
    </row>
    <row r="3405" spans="1:25">
      <c r="A3405" s="1" t="str">
        <f t="shared" si="106"/>
        <v>060211078236000</v>
      </c>
      <c r="B3405" s="142" t="s">
        <v>82</v>
      </c>
      <c r="C3405" s="142" t="s">
        <v>1538</v>
      </c>
      <c r="D3405" s="142" t="s">
        <v>3534</v>
      </c>
      <c r="E3405" s="142" t="s">
        <v>2492</v>
      </c>
      <c r="F3405" s="142" t="s">
        <v>49</v>
      </c>
      <c r="G3405" s="142" t="s">
        <v>2538</v>
      </c>
      <c r="H3405" s="142" t="s">
        <v>2539</v>
      </c>
      <c r="I3405" s="142" t="s">
        <v>21</v>
      </c>
      <c r="J3405" s="142">
        <v>1</v>
      </c>
      <c r="K3405" s="142">
        <v>5</v>
      </c>
      <c r="L3405" s="227">
        <v>516</v>
      </c>
      <c r="M3405" s="227">
        <v>4230919</v>
      </c>
      <c r="N3405" s="227">
        <v>9600</v>
      </c>
      <c r="O3405" s="227">
        <v>9600</v>
      </c>
      <c r="P3405" s="227">
        <v>48000</v>
      </c>
      <c r="Q3405" s="227">
        <v>5</v>
      </c>
      <c r="R3405" s="227">
        <v>300</v>
      </c>
      <c r="S3405" s="227">
        <v>46500</v>
      </c>
      <c r="T3405" s="227">
        <v>130</v>
      </c>
      <c r="U3405" s="227">
        <v>1084684</v>
      </c>
      <c r="V3405" s="227">
        <v>18755</v>
      </c>
      <c r="W3405" s="143">
        <v>46027</v>
      </c>
      <c r="X3405" s="143">
        <v>46034</v>
      </c>
      <c r="Y3405">
        <f t="shared" si="107"/>
        <v>46500</v>
      </c>
    </row>
    <row r="3406" spans="1:25">
      <c r="A3406" s="1" t="str">
        <f t="shared" si="106"/>
        <v>060211082607000</v>
      </c>
      <c r="B3406" s="142" t="s">
        <v>82</v>
      </c>
      <c r="C3406" s="142" t="s">
        <v>1538</v>
      </c>
      <c r="D3406" s="142" t="s">
        <v>3495</v>
      </c>
      <c r="E3406" s="142" t="s">
        <v>3496</v>
      </c>
      <c r="F3406" s="142" t="s">
        <v>308</v>
      </c>
      <c r="G3406" s="142" t="s">
        <v>309</v>
      </c>
      <c r="H3406" s="142" t="s">
        <v>310</v>
      </c>
      <c r="I3406" s="142" t="s">
        <v>21</v>
      </c>
      <c r="J3406" s="142">
        <v>1</v>
      </c>
      <c r="K3406" s="142">
        <v>12</v>
      </c>
      <c r="L3406" s="227">
        <v>0</v>
      </c>
      <c r="M3406" s="227">
        <v>0</v>
      </c>
      <c r="N3406" s="227">
        <v>19900</v>
      </c>
      <c r="O3406" s="227">
        <v>17900</v>
      </c>
      <c r="P3406" s="227">
        <v>214800</v>
      </c>
      <c r="Q3406" s="227"/>
      <c r="R3406" s="227"/>
      <c r="S3406" s="227"/>
      <c r="T3406" s="227">
        <v>24</v>
      </c>
      <c r="U3406" s="227">
        <v>430270</v>
      </c>
      <c r="V3406" s="227">
        <v>53102</v>
      </c>
      <c r="W3406" s="143">
        <v>46031</v>
      </c>
      <c r="X3406" s="143">
        <v>46033</v>
      </c>
      <c r="Y3406">
        <f t="shared" si="107"/>
        <v>214800</v>
      </c>
    </row>
    <row r="3407" spans="1:25">
      <c r="A3407" s="1" t="str">
        <f t="shared" si="106"/>
        <v>060211082627000</v>
      </c>
      <c r="B3407" s="142" t="s">
        <v>82</v>
      </c>
      <c r="C3407" s="142" t="s">
        <v>1538</v>
      </c>
      <c r="D3407" s="142" t="s">
        <v>3528</v>
      </c>
      <c r="E3407" s="142" t="s">
        <v>27</v>
      </c>
      <c r="F3407" s="142" t="s">
        <v>482</v>
      </c>
      <c r="G3407" s="142" t="s">
        <v>483</v>
      </c>
      <c r="H3407" s="142" t="s">
        <v>484</v>
      </c>
      <c r="I3407" s="142" t="s">
        <v>21</v>
      </c>
      <c r="J3407" s="142">
        <v>1</v>
      </c>
      <c r="K3407" s="142">
        <v>24</v>
      </c>
      <c r="L3407" s="227">
        <v>762</v>
      </c>
      <c r="M3407" s="227">
        <v>1585023</v>
      </c>
      <c r="N3407" s="227">
        <v>3400</v>
      </c>
      <c r="O3407" s="227">
        <v>3300</v>
      </c>
      <c r="P3407" s="227">
        <v>79200</v>
      </c>
      <c r="Q3407" s="227">
        <v>24</v>
      </c>
      <c r="R3407" s="227">
        <v>950</v>
      </c>
      <c r="S3407" s="227">
        <v>56400</v>
      </c>
      <c r="T3407" s="227">
        <v>153</v>
      </c>
      <c r="U3407" s="227">
        <v>328379</v>
      </c>
      <c r="V3407" s="227">
        <v>10126</v>
      </c>
      <c r="W3407" s="143">
        <v>46034</v>
      </c>
      <c r="X3407" s="143">
        <v>46035</v>
      </c>
      <c r="Y3407">
        <f t="shared" si="107"/>
        <v>56400</v>
      </c>
    </row>
    <row r="3408" spans="1:25">
      <c r="A3408" s="1" t="str">
        <f t="shared" si="106"/>
        <v>060211082723000</v>
      </c>
      <c r="B3408" s="142" t="s">
        <v>82</v>
      </c>
      <c r="C3408" s="142" t="s">
        <v>1538</v>
      </c>
      <c r="D3408" s="142" t="s">
        <v>3495</v>
      </c>
      <c r="E3408" s="142" t="s">
        <v>3496</v>
      </c>
      <c r="F3408" s="142" t="s">
        <v>314</v>
      </c>
      <c r="G3408" s="142" t="s">
        <v>315</v>
      </c>
      <c r="H3408" s="142" t="s">
        <v>316</v>
      </c>
      <c r="I3408" s="142" t="s">
        <v>21</v>
      </c>
      <c r="J3408" s="142">
        <v>1</v>
      </c>
      <c r="K3408" s="142">
        <v>24</v>
      </c>
      <c r="L3408" s="227">
        <v>3070</v>
      </c>
      <c r="M3408" s="227">
        <v>12766114</v>
      </c>
      <c r="N3408" s="227">
        <v>5400</v>
      </c>
      <c r="O3408" s="227">
        <v>5400</v>
      </c>
      <c r="P3408" s="227">
        <v>129600</v>
      </c>
      <c r="Q3408" s="227">
        <v>24</v>
      </c>
      <c r="R3408" s="227">
        <v>950</v>
      </c>
      <c r="S3408" s="227">
        <v>106800</v>
      </c>
      <c r="T3408" s="227">
        <v>3001</v>
      </c>
      <c r="U3408" s="227">
        <v>12743964</v>
      </c>
      <c r="V3408" s="227">
        <v>264776</v>
      </c>
      <c r="W3408" s="143">
        <v>46031</v>
      </c>
      <c r="X3408" s="143">
        <v>46035</v>
      </c>
      <c r="Y3408">
        <f t="shared" si="107"/>
        <v>106800</v>
      </c>
    </row>
    <row r="3409" spans="1:25">
      <c r="A3409" s="1" t="str">
        <f t="shared" si="106"/>
        <v>060211083138000</v>
      </c>
      <c r="B3409" s="142" t="s">
        <v>82</v>
      </c>
      <c r="C3409" s="142" t="s">
        <v>1538</v>
      </c>
      <c r="D3409" s="142" t="s">
        <v>3534</v>
      </c>
      <c r="E3409" s="142" t="s">
        <v>2492</v>
      </c>
      <c r="F3409" s="142" t="s">
        <v>50</v>
      </c>
      <c r="G3409" s="142" t="s">
        <v>2543</v>
      </c>
      <c r="H3409" s="142" t="s">
        <v>2544</v>
      </c>
      <c r="I3409" s="142" t="s">
        <v>21</v>
      </c>
      <c r="J3409" s="142">
        <v>1</v>
      </c>
      <c r="K3409" s="142">
        <v>12</v>
      </c>
      <c r="L3409" s="227">
        <v>36</v>
      </c>
      <c r="M3409" s="227">
        <v>1246195</v>
      </c>
      <c r="N3409" s="227">
        <v>43500</v>
      </c>
      <c r="O3409" s="227">
        <v>43500</v>
      </c>
      <c r="P3409" s="227">
        <v>522000</v>
      </c>
      <c r="Q3409" s="227">
        <v>12</v>
      </c>
      <c r="R3409" s="227">
        <v>1500</v>
      </c>
      <c r="S3409" s="227">
        <v>504000</v>
      </c>
      <c r="T3409" s="227">
        <v>3</v>
      </c>
      <c r="U3409" s="227">
        <v>120090</v>
      </c>
      <c r="V3409" s="227">
        <v>16240</v>
      </c>
      <c r="W3409" s="143">
        <v>46027</v>
      </c>
      <c r="X3409" s="143">
        <v>46032</v>
      </c>
      <c r="Y3409">
        <f t="shared" si="107"/>
        <v>504000</v>
      </c>
    </row>
    <row r="3410" spans="1:25">
      <c r="A3410" s="1" t="str">
        <f t="shared" si="106"/>
        <v>060211083802000</v>
      </c>
      <c r="B3410" s="142" t="s">
        <v>82</v>
      </c>
      <c r="C3410" s="142" t="s">
        <v>1538</v>
      </c>
      <c r="D3410" s="142" t="s">
        <v>3523</v>
      </c>
      <c r="E3410" s="142" t="s">
        <v>20</v>
      </c>
      <c r="F3410" s="142" t="s">
        <v>941</v>
      </c>
      <c r="G3410" s="142" t="s">
        <v>942</v>
      </c>
      <c r="H3410" s="142" t="s">
        <v>943</v>
      </c>
      <c r="I3410" s="142" t="s">
        <v>21</v>
      </c>
      <c r="J3410" s="142">
        <v>1</v>
      </c>
      <c r="K3410" s="142">
        <v>40</v>
      </c>
      <c r="L3410" s="227">
        <v>31</v>
      </c>
      <c r="M3410" s="227">
        <v>121645</v>
      </c>
      <c r="N3410" s="227">
        <v>5100</v>
      </c>
      <c r="O3410" s="227">
        <v>5100</v>
      </c>
      <c r="P3410" s="227">
        <v>204000</v>
      </c>
      <c r="Q3410" s="227"/>
      <c r="R3410" s="227"/>
      <c r="S3410" s="227"/>
      <c r="T3410" s="227">
        <v>1</v>
      </c>
      <c r="U3410" s="227">
        <v>4505</v>
      </c>
      <c r="V3410" s="227">
        <v>581</v>
      </c>
      <c r="W3410" s="143">
        <v>45768</v>
      </c>
      <c r="X3410" s="143">
        <v>46035</v>
      </c>
      <c r="Y3410">
        <f t="shared" si="107"/>
        <v>204000</v>
      </c>
    </row>
    <row r="3411" spans="1:25">
      <c r="A3411" s="1" t="str">
        <f t="shared" si="106"/>
        <v>060211083898000</v>
      </c>
      <c r="B3411" s="142" t="s">
        <v>82</v>
      </c>
      <c r="C3411" s="142" t="s">
        <v>1538</v>
      </c>
      <c r="D3411" s="142" t="s">
        <v>3528</v>
      </c>
      <c r="E3411" s="142" t="s">
        <v>27</v>
      </c>
      <c r="F3411" s="142" t="s">
        <v>320</v>
      </c>
      <c r="G3411" s="142" t="s">
        <v>321</v>
      </c>
      <c r="H3411" s="142" t="s">
        <v>322</v>
      </c>
      <c r="I3411" s="142" t="s">
        <v>21</v>
      </c>
      <c r="J3411" s="142">
        <v>1</v>
      </c>
      <c r="K3411" s="142">
        <v>30</v>
      </c>
      <c r="L3411" s="227">
        <v>241</v>
      </c>
      <c r="M3411" s="227">
        <v>1255379</v>
      </c>
      <c r="N3411" s="227">
        <v>6800</v>
      </c>
      <c r="O3411" s="227">
        <v>6000</v>
      </c>
      <c r="P3411" s="227">
        <v>180000</v>
      </c>
      <c r="Q3411" s="227">
        <v>30</v>
      </c>
      <c r="R3411" s="227">
        <v>500</v>
      </c>
      <c r="S3411" s="227">
        <v>165000</v>
      </c>
      <c r="T3411" s="227">
        <v>2</v>
      </c>
      <c r="U3411" s="227">
        <v>10811</v>
      </c>
      <c r="V3411" s="227">
        <v>393</v>
      </c>
      <c r="W3411" s="143">
        <v>45945</v>
      </c>
      <c r="X3411" s="143">
        <v>46028</v>
      </c>
      <c r="Y3411">
        <f t="shared" si="107"/>
        <v>165000</v>
      </c>
    </row>
    <row r="3412" spans="1:25">
      <c r="A3412" s="1" t="str">
        <f t="shared" si="106"/>
        <v>060211083903000</v>
      </c>
      <c r="B3412" s="142" t="s">
        <v>82</v>
      </c>
      <c r="C3412" s="142" t="s">
        <v>1538</v>
      </c>
      <c r="D3412" s="142" t="s">
        <v>3528</v>
      </c>
      <c r="E3412" s="142" t="s">
        <v>27</v>
      </c>
      <c r="F3412" s="142" t="s">
        <v>326</v>
      </c>
      <c r="G3412" s="142" t="s">
        <v>327</v>
      </c>
      <c r="H3412" s="142" t="s">
        <v>328</v>
      </c>
      <c r="I3412" s="142" t="s">
        <v>21</v>
      </c>
      <c r="J3412" s="142">
        <v>1</v>
      </c>
      <c r="K3412" s="142">
        <v>24</v>
      </c>
      <c r="L3412" s="227">
        <v>749</v>
      </c>
      <c r="M3412" s="227">
        <v>3626316</v>
      </c>
      <c r="N3412" s="227">
        <v>6600</v>
      </c>
      <c r="O3412" s="227">
        <v>6600</v>
      </c>
      <c r="P3412" s="227">
        <v>158400</v>
      </c>
      <c r="Q3412" s="227"/>
      <c r="R3412" s="227"/>
      <c r="S3412" s="227"/>
      <c r="T3412" s="227">
        <v>13</v>
      </c>
      <c r="U3412" s="227">
        <v>77297</v>
      </c>
      <c r="V3412" s="227">
        <v>14357</v>
      </c>
      <c r="W3412" s="143">
        <v>46030</v>
      </c>
      <c r="X3412" s="143">
        <v>46033</v>
      </c>
      <c r="Y3412">
        <f t="shared" si="107"/>
        <v>158400</v>
      </c>
    </row>
    <row r="3413" spans="1:25">
      <c r="A3413" s="1" t="str">
        <f t="shared" si="106"/>
        <v>060211084368000</v>
      </c>
      <c r="B3413" s="142" t="s">
        <v>82</v>
      </c>
      <c r="C3413" s="142" t="s">
        <v>1538</v>
      </c>
      <c r="D3413" s="142" t="s">
        <v>3511</v>
      </c>
      <c r="E3413" s="142" t="s">
        <v>3512</v>
      </c>
      <c r="F3413" s="142" t="s">
        <v>3563</v>
      </c>
      <c r="G3413" s="142" t="s">
        <v>3564</v>
      </c>
      <c r="H3413" s="142" t="s">
        <v>3565</v>
      </c>
      <c r="I3413" s="142" t="s">
        <v>21</v>
      </c>
      <c r="J3413" s="142">
        <v>1</v>
      </c>
      <c r="K3413" s="142">
        <v>20</v>
      </c>
      <c r="L3413" s="227">
        <v>74</v>
      </c>
      <c r="M3413" s="227">
        <v>2830500</v>
      </c>
      <c r="N3413" s="227">
        <v>55900</v>
      </c>
      <c r="O3413" s="227">
        <v>55900</v>
      </c>
      <c r="P3413" s="227">
        <v>1118000</v>
      </c>
      <c r="Q3413" s="227"/>
      <c r="R3413" s="227"/>
      <c r="S3413" s="227"/>
      <c r="T3413" s="227">
        <v>6</v>
      </c>
      <c r="U3413" s="227">
        <v>293108</v>
      </c>
      <c r="V3413" s="227">
        <v>63608</v>
      </c>
      <c r="W3413" s="143">
        <v>46015</v>
      </c>
      <c r="X3413" s="143">
        <v>46032</v>
      </c>
      <c r="Y3413">
        <f t="shared" si="107"/>
        <v>1118000</v>
      </c>
    </row>
    <row r="3414" spans="1:25">
      <c r="A3414" s="1" t="str">
        <f t="shared" si="106"/>
        <v>060211084369000</v>
      </c>
      <c r="B3414" s="142" t="s">
        <v>82</v>
      </c>
      <c r="C3414" s="142" t="s">
        <v>1538</v>
      </c>
      <c r="D3414" s="142" t="s">
        <v>3527</v>
      </c>
      <c r="E3414" s="142" t="s">
        <v>22</v>
      </c>
      <c r="F3414" s="142" t="s">
        <v>332</v>
      </c>
      <c r="G3414" s="142" t="s">
        <v>333</v>
      </c>
      <c r="H3414" s="142" t="s">
        <v>334</v>
      </c>
      <c r="I3414" s="142" t="s">
        <v>21</v>
      </c>
      <c r="J3414" s="142">
        <v>1</v>
      </c>
      <c r="K3414" s="142">
        <v>60</v>
      </c>
      <c r="L3414" s="227">
        <v>513</v>
      </c>
      <c r="M3414" s="227">
        <v>3916246</v>
      </c>
      <c r="N3414" s="227">
        <v>9700</v>
      </c>
      <c r="O3414" s="227">
        <v>9000</v>
      </c>
      <c r="P3414" s="227">
        <v>540000</v>
      </c>
      <c r="Q3414" s="227">
        <v>60</v>
      </c>
      <c r="R3414" s="227">
        <v>300</v>
      </c>
      <c r="S3414" s="227">
        <v>522000</v>
      </c>
      <c r="T3414" s="227">
        <v>51</v>
      </c>
      <c r="U3414" s="227">
        <v>416667</v>
      </c>
      <c r="V3414" s="227">
        <v>27333</v>
      </c>
      <c r="W3414" s="143">
        <v>45946</v>
      </c>
      <c r="X3414" s="143">
        <v>46033</v>
      </c>
      <c r="Y3414">
        <f t="shared" si="107"/>
        <v>522000</v>
      </c>
    </row>
    <row r="3415" spans="1:25">
      <c r="A3415" s="1" t="str">
        <f t="shared" si="106"/>
        <v>060211084782000</v>
      </c>
      <c r="B3415" s="142" t="s">
        <v>82</v>
      </c>
      <c r="C3415" s="142" t="s">
        <v>1538</v>
      </c>
      <c r="D3415" s="142" t="s">
        <v>3511</v>
      </c>
      <c r="E3415" s="142" t="s">
        <v>3512</v>
      </c>
      <c r="F3415" s="142" t="s">
        <v>3566</v>
      </c>
      <c r="G3415" s="142" t="s">
        <v>3567</v>
      </c>
      <c r="H3415" s="142" t="s">
        <v>3568</v>
      </c>
      <c r="I3415" s="142" t="s">
        <v>21</v>
      </c>
      <c r="J3415" s="142">
        <v>1</v>
      </c>
      <c r="K3415" s="142">
        <v>20</v>
      </c>
      <c r="L3415" s="227">
        <v>50</v>
      </c>
      <c r="M3415" s="227">
        <v>1952500</v>
      </c>
      <c r="N3415" s="227">
        <v>52900</v>
      </c>
      <c r="O3415" s="227">
        <v>41900</v>
      </c>
      <c r="P3415" s="227">
        <v>838000</v>
      </c>
      <c r="Q3415" s="227"/>
      <c r="R3415" s="227"/>
      <c r="S3415" s="227"/>
      <c r="T3415" s="227">
        <v>30</v>
      </c>
      <c r="U3415" s="227">
        <v>1011937</v>
      </c>
      <c r="V3415" s="227">
        <v>-159563</v>
      </c>
      <c r="W3415" s="143">
        <v>46015</v>
      </c>
      <c r="X3415" s="143">
        <v>46026</v>
      </c>
      <c r="Y3415">
        <f t="shared" si="107"/>
        <v>838000</v>
      </c>
    </row>
    <row r="3416" spans="1:25">
      <c r="A3416" s="1" t="str">
        <f t="shared" si="106"/>
        <v>060211086395000</v>
      </c>
      <c r="B3416" s="142" t="s">
        <v>82</v>
      </c>
      <c r="C3416" s="142" t="s">
        <v>1538</v>
      </c>
      <c r="D3416" s="142" t="s">
        <v>3523</v>
      </c>
      <c r="E3416" s="142" t="s">
        <v>20</v>
      </c>
      <c r="F3416" s="142" t="s">
        <v>949</v>
      </c>
      <c r="G3416" s="142" t="s">
        <v>950</v>
      </c>
      <c r="H3416" s="142" t="s">
        <v>951</v>
      </c>
      <c r="I3416" s="142" t="s">
        <v>26</v>
      </c>
      <c r="J3416" s="142">
        <v>1</v>
      </c>
      <c r="K3416" s="142">
        <v>8</v>
      </c>
      <c r="L3416" s="227"/>
      <c r="M3416" s="227"/>
      <c r="N3416" s="227">
        <v>46900</v>
      </c>
      <c r="O3416" s="227">
        <v>46900</v>
      </c>
      <c r="P3416" s="227">
        <v>375200</v>
      </c>
      <c r="Q3416" s="227"/>
      <c r="R3416" s="227"/>
      <c r="S3416" s="227"/>
      <c r="T3416" s="227"/>
      <c r="U3416" s="227"/>
      <c r="V3416" s="227"/>
      <c r="W3416" s="143">
        <v>43091</v>
      </c>
      <c r="X3416" s="143">
        <v>43585</v>
      </c>
      <c r="Y3416">
        <f t="shared" si="107"/>
        <v>375200</v>
      </c>
    </row>
    <row r="3417" spans="1:25">
      <c r="A3417" s="1" t="str">
        <f t="shared" si="106"/>
        <v>060211086441000</v>
      </c>
      <c r="B3417" s="142" t="s">
        <v>82</v>
      </c>
      <c r="C3417" s="142" t="s">
        <v>1538</v>
      </c>
      <c r="D3417" s="142" t="s">
        <v>3494</v>
      </c>
      <c r="E3417" s="142" t="s">
        <v>2486</v>
      </c>
      <c r="F3417" s="142" t="s">
        <v>59</v>
      </c>
      <c r="G3417" s="142" t="s">
        <v>2590</v>
      </c>
      <c r="H3417" s="142" t="s">
        <v>2591</v>
      </c>
      <c r="I3417" s="142" t="s">
        <v>21</v>
      </c>
      <c r="J3417" s="142">
        <v>1</v>
      </c>
      <c r="K3417" s="142">
        <v>20</v>
      </c>
      <c r="L3417" s="227">
        <v>62</v>
      </c>
      <c r="M3417" s="227">
        <v>261404</v>
      </c>
      <c r="N3417" s="227">
        <v>5500</v>
      </c>
      <c r="O3417" s="227">
        <v>5500</v>
      </c>
      <c r="P3417" s="227">
        <v>110000</v>
      </c>
      <c r="Q3417" s="227"/>
      <c r="R3417" s="227"/>
      <c r="S3417" s="227"/>
      <c r="T3417" s="227">
        <v>9</v>
      </c>
      <c r="U3417" s="227">
        <v>44595</v>
      </c>
      <c r="V3417" s="227">
        <v>6649</v>
      </c>
      <c r="W3417" s="143">
        <v>46035</v>
      </c>
      <c r="X3417" s="143">
        <v>46030</v>
      </c>
      <c r="Y3417">
        <f t="shared" si="107"/>
        <v>110000</v>
      </c>
    </row>
    <row r="3418" spans="1:25">
      <c r="A3418" s="1" t="str">
        <f t="shared" si="106"/>
        <v>060211087230000</v>
      </c>
      <c r="B3418" s="142" t="s">
        <v>82</v>
      </c>
      <c r="C3418" s="142" t="s">
        <v>1538</v>
      </c>
      <c r="D3418" s="142" t="s">
        <v>3528</v>
      </c>
      <c r="E3418" s="142" t="s">
        <v>27</v>
      </c>
      <c r="F3418" s="142" t="s">
        <v>489</v>
      </c>
      <c r="G3418" s="142" t="s">
        <v>490</v>
      </c>
      <c r="H3418" s="142" t="s">
        <v>491</v>
      </c>
      <c r="I3418" s="142" t="s">
        <v>23</v>
      </c>
      <c r="J3418" s="142">
        <v>1</v>
      </c>
      <c r="K3418" s="142">
        <v>12</v>
      </c>
      <c r="L3418" s="227">
        <v>1042</v>
      </c>
      <c r="M3418" s="227">
        <v>2952309</v>
      </c>
      <c r="N3418" s="227">
        <v>4000</v>
      </c>
      <c r="O3418" s="227">
        <v>4000</v>
      </c>
      <c r="P3418" s="227">
        <v>48000</v>
      </c>
      <c r="Q3418" s="227">
        <v>12</v>
      </c>
      <c r="R3418" s="227">
        <v>725</v>
      </c>
      <c r="S3418" s="227">
        <v>39300</v>
      </c>
      <c r="T3418" s="227">
        <v>127</v>
      </c>
      <c r="U3418" s="227">
        <v>377928</v>
      </c>
      <c r="V3418" s="227">
        <v>18098</v>
      </c>
      <c r="W3418" s="143">
        <v>45999</v>
      </c>
      <c r="X3418" s="143">
        <v>46033</v>
      </c>
      <c r="Y3418">
        <f t="shared" si="107"/>
        <v>39300</v>
      </c>
    </row>
    <row r="3419" spans="1:25">
      <c r="A3419" s="1" t="str">
        <f t="shared" si="106"/>
        <v>060211088129000</v>
      </c>
      <c r="B3419" s="142" t="s">
        <v>82</v>
      </c>
      <c r="C3419" s="142" t="s">
        <v>1538</v>
      </c>
      <c r="D3419" s="142" t="s">
        <v>3527</v>
      </c>
      <c r="E3419" s="142" t="s">
        <v>22</v>
      </c>
      <c r="F3419" s="142" t="s">
        <v>338</v>
      </c>
      <c r="G3419" s="142" t="s">
        <v>339</v>
      </c>
      <c r="H3419" s="142" t="s">
        <v>340</v>
      </c>
      <c r="I3419" s="142" t="s">
        <v>23</v>
      </c>
      <c r="J3419" s="142">
        <v>1</v>
      </c>
      <c r="K3419" s="142">
        <v>40</v>
      </c>
      <c r="L3419" s="227">
        <v>14658</v>
      </c>
      <c r="M3419" s="227">
        <v>37957680</v>
      </c>
      <c r="N3419" s="227">
        <v>3100</v>
      </c>
      <c r="O3419" s="227">
        <v>3000</v>
      </c>
      <c r="P3419" s="227">
        <v>120000</v>
      </c>
      <c r="Q3419" s="227">
        <v>40</v>
      </c>
      <c r="R3419" s="227">
        <v>130</v>
      </c>
      <c r="S3419" s="227">
        <v>114800</v>
      </c>
      <c r="T3419" s="227">
        <v>2494</v>
      </c>
      <c r="U3419" s="227">
        <v>6541657</v>
      </c>
      <c r="V3419" s="227">
        <v>83310</v>
      </c>
      <c r="W3419" s="143">
        <v>46020</v>
      </c>
      <c r="X3419" s="143">
        <v>46035</v>
      </c>
      <c r="Y3419">
        <f t="shared" si="107"/>
        <v>114800</v>
      </c>
    </row>
    <row r="3420" spans="1:25">
      <c r="A3420" s="1" t="str">
        <f t="shared" si="106"/>
        <v>060211088133000</v>
      </c>
      <c r="B3420" s="142" t="s">
        <v>82</v>
      </c>
      <c r="C3420" s="142" t="s">
        <v>1538</v>
      </c>
      <c r="D3420" s="142" t="s">
        <v>3527</v>
      </c>
      <c r="E3420" s="142" t="s">
        <v>22</v>
      </c>
      <c r="F3420" s="142" t="s">
        <v>631</v>
      </c>
      <c r="G3420" s="142" t="s">
        <v>632</v>
      </c>
      <c r="H3420" s="142" t="s">
        <v>633</v>
      </c>
      <c r="I3420" s="142" t="s">
        <v>26</v>
      </c>
      <c r="J3420" s="142">
        <v>1</v>
      </c>
      <c r="K3420" s="142">
        <v>40</v>
      </c>
      <c r="L3420" s="227"/>
      <c r="M3420" s="227"/>
      <c r="N3420" s="227">
        <v>3050</v>
      </c>
      <c r="O3420" s="227">
        <v>3050</v>
      </c>
      <c r="P3420" s="227">
        <v>122000</v>
      </c>
      <c r="Q3420" s="227"/>
      <c r="R3420" s="227"/>
      <c r="S3420" s="227"/>
      <c r="T3420" s="227"/>
      <c r="U3420" s="227"/>
      <c r="V3420" s="227"/>
      <c r="W3420" s="143"/>
      <c r="X3420" s="143"/>
      <c r="Y3420">
        <f t="shared" si="107"/>
        <v>122000</v>
      </c>
    </row>
    <row r="3421" spans="1:25">
      <c r="A3421" s="1" t="str">
        <f t="shared" si="106"/>
        <v>060211088134000</v>
      </c>
      <c r="B3421" s="142" t="s">
        <v>82</v>
      </c>
      <c r="C3421" s="142" t="s">
        <v>1538</v>
      </c>
      <c r="D3421" s="142" t="s">
        <v>3527</v>
      </c>
      <c r="E3421" s="142" t="s">
        <v>22</v>
      </c>
      <c r="F3421" s="142" t="s">
        <v>344</v>
      </c>
      <c r="G3421" s="142" t="s">
        <v>345</v>
      </c>
      <c r="H3421" s="142" t="s">
        <v>346</v>
      </c>
      <c r="I3421" s="142" t="s">
        <v>23</v>
      </c>
      <c r="J3421" s="142">
        <v>1</v>
      </c>
      <c r="K3421" s="142">
        <v>40</v>
      </c>
      <c r="L3421" s="227">
        <v>8458</v>
      </c>
      <c r="M3421" s="227">
        <v>20876939</v>
      </c>
      <c r="N3421" s="227">
        <v>3000</v>
      </c>
      <c r="O3421" s="227">
        <v>2900</v>
      </c>
      <c r="P3421" s="227">
        <v>116000</v>
      </c>
      <c r="Q3421" s="227">
        <v>40</v>
      </c>
      <c r="R3421" s="227">
        <v>150</v>
      </c>
      <c r="S3421" s="227">
        <v>110000</v>
      </c>
      <c r="T3421" s="227">
        <v>2867</v>
      </c>
      <c r="U3421" s="227">
        <v>7156419</v>
      </c>
      <c r="V3421" s="227">
        <v>79783</v>
      </c>
      <c r="W3421" s="143">
        <v>46015</v>
      </c>
      <c r="X3421" s="143">
        <v>46035</v>
      </c>
      <c r="Y3421">
        <f t="shared" si="107"/>
        <v>110000</v>
      </c>
    </row>
    <row r="3422" spans="1:25">
      <c r="A3422" s="1" t="str">
        <f t="shared" si="106"/>
        <v>060211088137000</v>
      </c>
      <c r="B3422" s="142" t="s">
        <v>82</v>
      </c>
      <c r="C3422" s="142" t="s">
        <v>1538</v>
      </c>
      <c r="D3422" s="142" t="s">
        <v>3527</v>
      </c>
      <c r="E3422" s="142" t="s">
        <v>22</v>
      </c>
      <c r="F3422" s="142" t="s">
        <v>350</v>
      </c>
      <c r="G3422" s="142" t="s">
        <v>351</v>
      </c>
      <c r="H3422" s="142" t="s">
        <v>3569</v>
      </c>
      <c r="I3422" s="142" t="s">
        <v>21</v>
      </c>
      <c r="J3422" s="142">
        <v>1</v>
      </c>
      <c r="K3422" s="142">
        <v>24</v>
      </c>
      <c r="L3422" s="227">
        <v>606</v>
      </c>
      <c r="M3422" s="227">
        <v>2296181</v>
      </c>
      <c r="N3422" s="227">
        <v>4700</v>
      </c>
      <c r="O3422" s="227">
        <v>4700</v>
      </c>
      <c r="P3422" s="227">
        <v>112800</v>
      </c>
      <c r="Q3422" s="227">
        <v>24</v>
      </c>
      <c r="R3422" s="227">
        <v>250</v>
      </c>
      <c r="S3422" s="227">
        <v>106800</v>
      </c>
      <c r="T3422" s="227">
        <v>89</v>
      </c>
      <c r="U3422" s="227">
        <v>344325</v>
      </c>
      <c r="V3422" s="227">
        <v>7097</v>
      </c>
      <c r="W3422" s="143">
        <v>46030</v>
      </c>
      <c r="X3422" s="143">
        <v>46034</v>
      </c>
      <c r="Y3422">
        <f t="shared" si="107"/>
        <v>106800</v>
      </c>
    </row>
    <row r="3423" spans="1:25">
      <c r="A3423" s="1" t="str">
        <f t="shared" si="106"/>
        <v>060211088171000</v>
      </c>
      <c r="B3423" s="142" t="s">
        <v>82</v>
      </c>
      <c r="C3423" s="142" t="s">
        <v>1538</v>
      </c>
      <c r="D3423" s="142" t="s">
        <v>3527</v>
      </c>
      <c r="E3423" s="142" t="s">
        <v>22</v>
      </c>
      <c r="F3423" s="142" t="s">
        <v>356</v>
      </c>
      <c r="G3423" s="142" t="s">
        <v>357</v>
      </c>
      <c r="H3423" s="142" t="s">
        <v>358</v>
      </c>
      <c r="I3423" s="142" t="s">
        <v>23</v>
      </c>
      <c r="J3423" s="142">
        <v>1</v>
      </c>
      <c r="K3423" s="142">
        <v>40</v>
      </c>
      <c r="L3423" s="227">
        <v>1981</v>
      </c>
      <c r="M3423" s="227">
        <v>4977270</v>
      </c>
      <c r="N3423" s="227">
        <v>3000</v>
      </c>
      <c r="O3423" s="227">
        <v>3000</v>
      </c>
      <c r="P3423" s="227">
        <v>120000</v>
      </c>
      <c r="Q3423" s="227">
        <v>40</v>
      </c>
      <c r="R3423" s="227">
        <v>170</v>
      </c>
      <c r="S3423" s="227">
        <v>113200</v>
      </c>
      <c r="T3423" s="227">
        <v>407</v>
      </c>
      <c r="U3423" s="227">
        <v>1052793</v>
      </c>
      <c r="V3423" s="227">
        <v>30204</v>
      </c>
      <c r="W3423" s="143">
        <v>46031</v>
      </c>
      <c r="X3423" s="143">
        <v>46035</v>
      </c>
      <c r="Y3423">
        <f t="shared" si="107"/>
        <v>113200</v>
      </c>
    </row>
    <row r="3424" spans="1:25">
      <c r="A3424" s="1" t="str">
        <f t="shared" si="106"/>
        <v>060211088175000</v>
      </c>
      <c r="B3424" s="142" t="s">
        <v>82</v>
      </c>
      <c r="C3424" s="142" t="s">
        <v>1538</v>
      </c>
      <c r="D3424" s="142" t="s">
        <v>3527</v>
      </c>
      <c r="E3424" s="142" t="s">
        <v>22</v>
      </c>
      <c r="F3424" s="142" t="s">
        <v>362</v>
      </c>
      <c r="G3424" s="142" t="s">
        <v>363</v>
      </c>
      <c r="H3424" s="142" t="s">
        <v>364</v>
      </c>
      <c r="I3424" s="142" t="s">
        <v>21</v>
      </c>
      <c r="J3424" s="142">
        <v>1</v>
      </c>
      <c r="K3424" s="142">
        <v>40</v>
      </c>
      <c r="L3424" s="227">
        <v>373</v>
      </c>
      <c r="M3424" s="227">
        <v>892225</v>
      </c>
      <c r="N3424" s="227">
        <v>2800</v>
      </c>
      <c r="O3424" s="227">
        <v>2800</v>
      </c>
      <c r="P3424" s="227">
        <v>112000</v>
      </c>
      <c r="Q3424" s="227">
        <v>40</v>
      </c>
      <c r="R3424" s="227">
        <v>105</v>
      </c>
      <c r="S3424" s="227">
        <v>107800</v>
      </c>
      <c r="T3424" s="227">
        <v>341</v>
      </c>
      <c r="U3424" s="227">
        <v>833694</v>
      </c>
      <c r="V3424" s="227">
        <v>18014</v>
      </c>
      <c r="W3424" s="143">
        <v>45959</v>
      </c>
      <c r="X3424" s="143">
        <v>46035</v>
      </c>
      <c r="Y3424">
        <f t="shared" si="107"/>
        <v>107800</v>
      </c>
    </row>
    <row r="3425" spans="1:25">
      <c r="A3425" s="1" t="str">
        <f t="shared" si="106"/>
        <v>060211088200000</v>
      </c>
      <c r="B3425" s="142" t="s">
        <v>82</v>
      </c>
      <c r="C3425" s="142" t="s">
        <v>1538</v>
      </c>
      <c r="D3425" s="142" t="s">
        <v>3527</v>
      </c>
      <c r="E3425" s="142" t="s">
        <v>22</v>
      </c>
      <c r="F3425" s="142" t="s">
        <v>368</v>
      </c>
      <c r="G3425" s="142" t="s">
        <v>369</v>
      </c>
      <c r="H3425" s="142" t="s">
        <v>370</v>
      </c>
      <c r="I3425" s="142" t="s">
        <v>23</v>
      </c>
      <c r="J3425" s="142">
        <v>1</v>
      </c>
      <c r="K3425" s="142">
        <v>40</v>
      </c>
      <c r="L3425" s="227">
        <v>663</v>
      </c>
      <c r="M3425" s="227">
        <v>1635752</v>
      </c>
      <c r="N3425" s="227">
        <v>3000</v>
      </c>
      <c r="O3425" s="227">
        <v>2900</v>
      </c>
      <c r="P3425" s="227">
        <v>116000</v>
      </c>
      <c r="Q3425" s="227">
        <v>40</v>
      </c>
      <c r="R3425" s="227">
        <v>150</v>
      </c>
      <c r="S3425" s="227">
        <v>110000</v>
      </c>
      <c r="T3425" s="227">
        <v>1364</v>
      </c>
      <c r="U3425" s="227">
        <v>3464379</v>
      </c>
      <c r="V3425" s="227">
        <v>99121</v>
      </c>
      <c r="W3425" s="143">
        <v>46009</v>
      </c>
      <c r="X3425" s="143">
        <v>46035</v>
      </c>
      <c r="Y3425">
        <f t="shared" si="107"/>
        <v>110000</v>
      </c>
    </row>
    <row r="3426" spans="1:25">
      <c r="A3426" s="1" t="str">
        <f t="shared" si="106"/>
        <v>060211088243000</v>
      </c>
      <c r="B3426" s="142" t="s">
        <v>82</v>
      </c>
      <c r="C3426" s="142" t="s">
        <v>1538</v>
      </c>
      <c r="D3426" s="142" t="s">
        <v>3527</v>
      </c>
      <c r="E3426" s="142" t="s">
        <v>22</v>
      </c>
      <c r="F3426" s="142" t="s">
        <v>374</v>
      </c>
      <c r="G3426" s="142" t="s">
        <v>375</v>
      </c>
      <c r="H3426" s="142" t="s">
        <v>376</v>
      </c>
      <c r="I3426" s="142" t="s">
        <v>21</v>
      </c>
      <c r="J3426" s="142">
        <v>1</v>
      </c>
      <c r="K3426" s="142">
        <v>20</v>
      </c>
      <c r="L3426" s="227">
        <v>584</v>
      </c>
      <c r="M3426" s="227">
        <v>2066887</v>
      </c>
      <c r="N3426" s="227">
        <v>4700</v>
      </c>
      <c r="O3426" s="227">
        <v>4500</v>
      </c>
      <c r="P3426" s="227">
        <v>90000</v>
      </c>
      <c r="Q3426" s="227">
        <v>20</v>
      </c>
      <c r="R3426" s="227">
        <v>450</v>
      </c>
      <c r="S3426" s="227">
        <v>81000</v>
      </c>
      <c r="T3426" s="227">
        <v>1875</v>
      </c>
      <c r="U3426" s="227">
        <v>6855405</v>
      </c>
      <c r="V3426" s="227">
        <v>219424</v>
      </c>
      <c r="W3426" s="143">
        <v>46030</v>
      </c>
      <c r="X3426" s="143">
        <v>46035</v>
      </c>
      <c r="Y3426">
        <f t="shared" si="107"/>
        <v>81000</v>
      </c>
    </row>
    <row r="3427" spans="1:25">
      <c r="A3427" s="1" t="str">
        <f t="shared" si="106"/>
        <v>060211088263000</v>
      </c>
      <c r="B3427" s="142" t="s">
        <v>82</v>
      </c>
      <c r="C3427" s="142" t="s">
        <v>1538</v>
      </c>
      <c r="D3427" s="142" t="s">
        <v>3527</v>
      </c>
      <c r="E3427" s="142" t="s">
        <v>22</v>
      </c>
      <c r="F3427" s="142" t="s">
        <v>749</v>
      </c>
      <c r="G3427" s="142" t="s">
        <v>750</v>
      </c>
      <c r="H3427" s="142" t="s">
        <v>751</v>
      </c>
      <c r="I3427" s="142" t="s">
        <v>26</v>
      </c>
      <c r="J3427" s="142">
        <v>1</v>
      </c>
      <c r="K3427" s="142">
        <v>40</v>
      </c>
      <c r="L3427" s="227"/>
      <c r="M3427" s="227"/>
      <c r="N3427" s="227">
        <v>2200</v>
      </c>
      <c r="O3427" s="227">
        <v>2200</v>
      </c>
      <c r="P3427" s="227">
        <v>88000</v>
      </c>
      <c r="Q3427" s="227"/>
      <c r="R3427" s="227"/>
      <c r="S3427" s="227"/>
      <c r="T3427" s="227"/>
      <c r="U3427" s="227"/>
      <c r="V3427" s="227"/>
      <c r="W3427" s="143"/>
      <c r="X3427" s="143"/>
      <c r="Y3427">
        <f t="shared" si="107"/>
        <v>88000</v>
      </c>
    </row>
    <row r="3428" spans="1:25">
      <c r="A3428" s="1" t="str">
        <f t="shared" si="106"/>
        <v>060211088264000</v>
      </c>
      <c r="B3428" s="142" t="s">
        <v>82</v>
      </c>
      <c r="C3428" s="142" t="s">
        <v>1538</v>
      </c>
      <c r="D3428" s="142" t="s">
        <v>3527</v>
      </c>
      <c r="E3428" s="142" t="s">
        <v>22</v>
      </c>
      <c r="F3428" s="142" t="s">
        <v>638</v>
      </c>
      <c r="G3428" s="142" t="s">
        <v>639</v>
      </c>
      <c r="H3428" s="142" t="s">
        <v>640</v>
      </c>
      <c r="I3428" s="142" t="s">
        <v>21</v>
      </c>
      <c r="J3428" s="142">
        <v>1</v>
      </c>
      <c r="K3428" s="142">
        <v>40</v>
      </c>
      <c r="L3428" s="227">
        <v>1645</v>
      </c>
      <c r="M3428" s="227">
        <v>4258405</v>
      </c>
      <c r="N3428" s="227">
        <v>3100</v>
      </c>
      <c r="O3428" s="227">
        <v>3100</v>
      </c>
      <c r="P3428" s="227">
        <v>124000</v>
      </c>
      <c r="Q3428" s="227">
        <v>40</v>
      </c>
      <c r="R3428" s="227">
        <v>200</v>
      </c>
      <c r="S3428" s="227">
        <v>116000</v>
      </c>
      <c r="T3428" s="227">
        <v>76</v>
      </c>
      <c r="U3428" s="227">
        <v>204820</v>
      </c>
      <c r="V3428" s="227">
        <v>8079</v>
      </c>
      <c r="W3428" s="143">
        <v>46015</v>
      </c>
      <c r="X3428" s="143">
        <v>46035</v>
      </c>
      <c r="Y3428">
        <f t="shared" si="107"/>
        <v>116000</v>
      </c>
    </row>
    <row r="3429" spans="1:25">
      <c r="A3429" s="1" t="str">
        <f t="shared" si="106"/>
        <v>060211088271000</v>
      </c>
      <c r="B3429" s="142" t="s">
        <v>82</v>
      </c>
      <c r="C3429" s="142" t="s">
        <v>1538</v>
      </c>
      <c r="D3429" s="142" t="s">
        <v>3527</v>
      </c>
      <c r="E3429" s="142" t="s">
        <v>22</v>
      </c>
      <c r="F3429" s="142" t="s">
        <v>593</v>
      </c>
      <c r="G3429" s="142" t="s">
        <v>594</v>
      </c>
      <c r="H3429" s="142" t="s">
        <v>595</v>
      </c>
      <c r="I3429" s="142" t="s">
        <v>23</v>
      </c>
      <c r="J3429" s="142">
        <v>1</v>
      </c>
      <c r="K3429" s="142">
        <v>40</v>
      </c>
      <c r="L3429" s="227"/>
      <c r="M3429" s="227"/>
      <c r="N3429" s="227">
        <v>3200</v>
      </c>
      <c r="O3429" s="227">
        <v>3000</v>
      </c>
      <c r="P3429" s="227">
        <v>120000</v>
      </c>
      <c r="Q3429" s="227">
        <v>40</v>
      </c>
      <c r="R3429" s="227">
        <v>130</v>
      </c>
      <c r="S3429" s="227">
        <v>114800</v>
      </c>
      <c r="T3429" s="227"/>
      <c r="U3429" s="227"/>
      <c r="V3429" s="227"/>
      <c r="W3429" s="143">
        <v>45923</v>
      </c>
      <c r="X3429" s="143">
        <v>45923</v>
      </c>
      <c r="Y3429">
        <f t="shared" si="107"/>
        <v>114800</v>
      </c>
    </row>
    <row r="3430" spans="1:25">
      <c r="A3430" s="1" t="str">
        <f t="shared" si="106"/>
        <v>060211088858000</v>
      </c>
      <c r="B3430" s="142" t="s">
        <v>82</v>
      </c>
      <c r="C3430" s="142" t="s">
        <v>1538</v>
      </c>
      <c r="D3430" s="142" t="s">
        <v>3528</v>
      </c>
      <c r="E3430" s="142" t="s">
        <v>27</v>
      </c>
      <c r="F3430" s="142" t="s">
        <v>962</v>
      </c>
      <c r="G3430" s="142" t="s">
        <v>963</v>
      </c>
      <c r="H3430" s="142" t="s">
        <v>964</v>
      </c>
      <c r="I3430" s="142" t="s">
        <v>21</v>
      </c>
      <c r="J3430" s="142">
        <v>1</v>
      </c>
      <c r="K3430" s="142">
        <v>12</v>
      </c>
      <c r="L3430" s="227">
        <v>154</v>
      </c>
      <c r="M3430" s="227">
        <v>623699</v>
      </c>
      <c r="N3430" s="227">
        <v>5400</v>
      </c>
      <c r="O3430" s="227">
        <v>5400</v>
      </c>
      <c r="P3430" s="227">
        <v>64800</v>
      </c>
      <c r="Q3430" s="227"/>
      <c r="R3430" s="227"/>
      <c r="S3430" s="227"/>
      <c r="T3430" s="227">
        <v>4</v>
      </c>
      <c r="U3430" s="227">
        <v>19279</v>
      </c>
      <c r="V3430" s="227">
        <v>3079</v>
      </c>
      <c r="W3430" s="143">
        <v>45834</v>
      </c>
      <c r="X3430" s="143">
        <v>46034</v>
      </c>
      <c r="Y3430">
        <f t="shared" si="107"/>
        <v>64800</v>
      </c>
    </row>
    <row r="3431" spans="1:25">
      <c r="A3431" s="1" t="str">
        <f t="shared" si="106"/>
        <v>060211089270000</v>
      </c>
      <c r="B3431" s="142" t="s">
        <v>82</v>
      </c>
      <c r="C3431" s="142" t="s">
        <v>1538</v>
      </c>
      <c r="D3431" s="142" t="s">
        <v>3497</v>
      </c>
      <c r="E3431" s="142" t="s">
        <v>24</v>
      </c>
      <c r="F3431" s="142" t="s">
        <v>597</v>
      </c>
      <c r="G3431" s="142" t="s">
        <v>598</v>
      </c>
      <c r="H3431" s="142" t="s">
        <v>599</v>
      </c>
      <c r="I3431" s="142" t="s">
        <v>21</v>
      </c>
      <c r="J3431" s="142">
        <v>1</v>
      </c>
      <c r="K3431" s="142">
        <v>48</v>
      </c>
      <c r="L3431" s="227">
        <v>477</v>
      </c>
      <c r="M3431" s="227">
        <v>665195</v>
      </c>
      <c r="N3431" s="227">
        <v>2000</v>
      </c>
      <c r="O3431" s="227">
        <v>2000</v>
      </c>
      <c r="P3431" s="227">
        <v>96000</v>
      </c>
      <c r="Q3431" s="227"/>
      <c r="R3431" s="227"/>
      <c r="S3431" s="227"/>
      <c r="T3431" s="227">
        <v>2</v>
      </c>
      <c r="U3431" s="227">
        <v>3604</v>
      </c>
      <c r="V3431" s="227">
        <v>815</v>
      </c>
      <c r="W3431" s="143">
        <v>45803</v>
      </c>
      <c r="X3431" s="143">
        <v>46025</v>
      </c>
      <c r="Y3431">
        <f t="shared" si="107"/>
        <v>96000</v>
      </c>
    </row>
    <row r="3432" spans="1:25">
      <c r="A3432" s="1" t="str">
        <f t="shared" si="106"/>
        <v>060211089271000</v>
      </c>
      <c r="B3432" s="142" t="s">
        <v>82</v>
      </c>
      <c r="C3432" s="142" t="s">
        <v>1538</v>
      </c>
      <c r="D3432" s="142" t="s">
        <v>3497</v>
      </c>
      <c r="E3432" s="142" t="s">
        <v>24</v>
      </c>
      <c r="F3432" s="142" t="s">
        <v>380</v>
      </c>
      <c r="G3432" s="142" t="s">
        <v>381</v>
      </c>
      <c r="H3432" s="142" t="s">
        <v>382</v>
      </c>
      <c r="I3432" s="142" t="s">
        <v>23</v>
      </c>
      <c r="J3432" s="142">
        <v>1</v>
      </c>
      <c r="K3432" s="142">
        <v>48</v>
      </c>
      <c r="L3432" s="227">
        <v>41504</v>
      </c>
      <c r="M3432" s="227">
        <v>88462455</v>
      </c>
      <c r="N3432" s="227">
        <v>2650</v>
      </c>
      <c r="O3432" s="227">
        <v>2650</v>
      </c>
      <c r="P3432" s="227">
        <v>127200</v>
      </c>
      <c r="Q3432" s="227">
        <v>48</v>
      </c>
      <c r="R3432" s="227">
        <v>225</v>
      </c>
      <c r="S3432" s="227">
        <v>116400</v>
      </c>
      <c r="T3432" s="227">
        <v>97</v>
      </c>
      <c r="U3432" s="227">
        <v>215901</v>
      </c>
      <c r="V3432" s="227">
        <v>9153</v>
      </c>
      <c r="W3432" s="143">
        <v>46028</v>
      </c>
      <c r="X3432" s="143">
        <v>46033</v>
      </c>
      <c r="Y3432">
        <f t="shared" si="107"/>
        <v>116400</v>
      </c>
    </row>
    <row r="3433" spans="1:25">
      <c r="A3433" s="1" t="str">
        <f t="shared" si="106"/>
        <v>060211089525000</v>
      </c>
      <c r="B3433" s="142" t="s">
        <v>82</v>
      </c>
      <c r="C3433" s="142" t="s">
        <v>1538</v>
      </c>
      <c r="D3433" s="142" t="s">
        <v>3494</v>
      </c>
      <c r="E3433" s="142" t="s">
        <v>2486</v>
      </c>
      <c r="F3433" s="142" t="s">
        <v>51</v>
      </c>
      <c r="G3433" s="142" t="s">
        <v>2548</v>
      </c>
      <c r="H3433" s="142" t="s">
        <v>3570</v>
      </c>
      <c r="I3433" s="142" t="s">
        <v>23</v>
      </c>
      <c r="J3433" s="142">
        <v>1</v>
      </c>
      <c r="K3433" s="142">
        <v>144</v>
      </c>
      <c r="L3433" s="227">
        <v>781</v>
      </c>
      <c r="M3433" s="227">
        <v>2707198</v>
      </c>
      <c r="N3433" s="227">
        <v>4200</v>
      </c>
      <c r="O3433" s="227">
        <v>4200</v>
      </c>
      <c r="P3433" s="227">
        <v>604800</v>
      </c>
      <c r="Q3433" s="227"/>
      <c r="R3433" s="227"/>
      <c r="S3433" s="227"/>
      <c r="T3433" s="227">
        <v>52</v>
      </c>
      <c r="U3433" s="227">
        <v>196757</v>
      </c>
      <c r="V3433" s="227">
        <v>16508</v>
      </c>
      <c r="W3433" s="143">
        <v>45987</v>
      </c>
      <c r="X3433" s="143">
        <v>46031</v>
      </c>
      <c r="Y3433">
        <f t="shared" si="107"/>
        <v>604800</v>
      </c>
    </row>
    <row r="3434" spans="1:25">
      <c r="A3434" s="1" t="str">
        <f t="shared" si="106"/>
        <v>060211089541000</v>
      </c>
      <c r="B3434" s="142" t="s">
        <v>82</v>
      </c>
      <c r="C3434" s="142" t="s">
        <v>1538</v>
      </c>
      <c r="D3434" s="142" t="s">
        <v>3494</v>
      </c>
      <c r="E3434" s="142" t="s">
        <v>2486</v>
      </c>
      <c r="F3434" s="142" t="s">
        <v>52</v>
      </c>
      <c r="G3434" s="142" t="s">
        <v>2553</v>
      </c>
      <c r="H3434" s="142" t="s">
        <v>2554</v>
      </c>
      <c r="I3434" s="142" t="s">
        <v>23</v>
      </c>
      <c r="J3434" s="142">
        <v>1</v>
      </c>
      <c r="K3434" s="142">
        <v>144</v>
      </c>
      <c r="L3434" s="227">
        <v>1511</v>
      </c>
      <c r="M3434" s="227">
        <v>5769537</v>
      </c>
      <c r="N3434" s="227">
        <v>4900</v>
      </c>
      <c r="O3434" s="227">
        <v>4300</v>
      </c>
      <c r="P3434" s="227">
        <v>619200</v>
      </c>
      <c r="Q3434" s="227"/>
      <c r="R3434" s="227"/>
      <c r="S3434" s="227"/>
      <c r="T3434" s="227">
        <v>68</v>
      </c>
      <c r="U3434" s="227">
        <v>263423</v>
      </c>
      <c r="V3434" s="227">
        <v>3775</v>
      </c>
      <c r="W3434" s="143">
        <v>45964</v>
      </c>
      <c r="X3434" s="143">
        <v>46035</v>
      </c>
      <c r="Y3434">
        <f t="shared" si="107"/>
        <v>619200</v>
      </c>
    </row>
    <row r="3435" spans="1:25">
      <c r="A3435" s="1" t="str">
        <f t="shared" si="106"/>
        <v>060211089867000</v>
      </c>
      <c r="B3435" s="142" t="s">
        <v>82</v>
      </c>
      <c r="C3435" s="142" t="s">
        <v>1538</v>
      </c>
      <c r="D3435" s="142" t="s">
        <v>3534</v>
      </c>
      <c r="E3435" s="142" t="s">
        <v>2492</v>
      </c>
      <c r="F3435" s="142" t="s">
        <v>53</v>
      </c>
      <c r="G3435" s="142" t="s">
        <v>2558</v>
      </c>
      <c r="H3435" s="142" t="s">
        <v>3571</v>
      </c>
      <c r="I3435" s="142" t="s">
        <v>23</v>
      </c>
      <c r="J3435" s="142">
        <v>1</v>
      </c>
      <c r="K3435" s="142">
        <v>30</v>
      </c>
      <c r="L3435" s="227"/>
      <c r="M3435" s="227"/>
      <c r="N3435" s="227">
        <v>4900</v>
      </c>
      <c r="O3435" s="227">
        <v>4900</v>
      </c>
      <c r="P3435" s="227">
        <v>147000</v>
      </c>
      <c r="Q3435" s="227">
        <v>30</v>
      </c>
      <c r="R3435" s="227">
        <v>600</v>
      </c>
      <c r="S3435" s="227">
        <v>129000</v>
      </c>
      <c r="T3435" s="227"/>
      <c r="U3435" s="227"/>
      <c r="V3435" s="227"/>
      <c r="W3435" s="143">
        <v>45984</v>
      </c>
      <c r="X3435" s="143">
        <v>45980</v>
      </c>
      <c r="Y3435">
        <f t="shared" si="107"/>
        <v>129000</v>
      </c>
    </row>
    <row r="3436" spans="1:25">
      <c r="A3436" s="1" t="str">
        <f t="shared" si="106"/>
        <v>060211089885000</v>
      </c>
      <c r="B3436" s="142" t="s">
        <v>82</v>
      </c>
      <c r="C3436" s="142" t="s">
        <v>1538</v>
      </c>
      <c r="D3436" s="142" t="s">
        <v>3534</v>
      </c>
      <c r="E3436" s="142" t="s">
        <v>2492</v>
      </c>
      <c r="F3436" s="142" t="s">
        <v>54</v>
      </c>
      <c r="G3436" s="142" t="s">
        <v>2564</v>
      </c>
      <c r="H3436" s="142" t="s">
        <v>2565</v>
      </c>
      <c r="I3436" s="142" t="s">
        <v>21</v>
      </c>
      <c r="J3436" s="142">
        <v>1</v>
      </c>
      <c r="K3436" s="142">
        <v>72</v>
      </c>
      <c r="L3436" s="227">
        <v>399</v>
      </c>
      <c r="M3436" s="227">
        <v>278593</v>
      </c>
      <c r="N3436" s="227">
        <v>950</v>
      </c>
      <c r="O3436" s="227">
        <v>950</v>
      </c>
      <c r="P3436" s="227">
        <v>68400</v>
      </c>
      <c r="Q3436" s="227">
        <v>72</v>
      </c>
      <c r="R3436" s="227">
        <v>144</v>
      </c>
      <c r="S3436" s="227">
        <v>58032</v>
      </c>
      <c r="T3436" s="227">
        <v>0</v>
      </c>
      <c r="U3436" s="227">
        <v>0</v>
      </c>
      <c r="V3436" s="227">
        <v>0</v>
      </c>
      <c r="W3436" s="143">
        <v>45859</v>
      </c>
      <c r="X3436" s="143">
        <v>46001</v>
      </c>
      <c r="Y3436">
        <f t="shared" si="107"/>
        <v>58032</v>
      </c>
    </row>
    <row r="3437" spans="1:25">
      <c r="A3437" s="1" t="str">
        <f t="shared" si="106"/>
        <v>060211090446000</v>
      </c>
      <c r="B3437" s="142" t="s">
        <v>82</v>
      </c>
      <c r="C3437" s="142" t="s">
        <v>1538</v>
      </c>
      <c r="D3437" s="142" t="s">
        <v>3528</v>
      </c>
      <c r="E3437" s="142" t="s">
        <v>27</v>
      </c>
      <c r="F3437" s="142" t="s">
        <v>386</v>
      </c>
      <c r="G3437" s="142" t="s">
        <v>387</v>
      </c>
      <c r="H3437" s="142" t="s">
        <v>388</v>
      </c>
      <c r="I3437" s="142" t="s">
        <v>21</v>
      </c>
      <c r="J3437" s="142">
        <v>1</v>
      </c>
      <c r="K3437" s="142">
        <v>24</v>
      </c>
      <c r="L3437" s="227">
        <v>279</v>
      </c>
      <c r="M3437" s="227">
        <v>805466</v>
      </c>
      <c r="N3437" s="227">
        <v>3700</v>
      </c>
      <c r="O3437" s="227">
        <v>3600</v>
      </c>
      <c r="P3437" s="227">
        <v>86400</v>
      </c>
      <c r="Q3437" s="227">
        <v>24</v>
      </c>
      <c r="R3437" s="227">
        <v>538</v>
      </c>
      <c r="S3437" s="227">
        <v>73488</v>
      </c>
      <c r="T3437" s="227">
        <v>318</v>
      </c>
      <c r="U3437" s="227">
        <v>886834</v>
      </c>
      <c r="V3437" s="227">
        <v>-31223</v>
      </c>
      <c r="W3437" s="143">
        <v>45923</v>
      </c>
      <c r="X3437" s="143">
        <v>46033</v>
      </c>
      <c r="Y3437">
        <f t="shared" si="107"/>
        <v>73488</v>
      </c>
    </row>
    <row r="3438" spans="1:25">
      <c r="A3438" s="1" t="str">
        <f t="shared" si="106"/>
        <v>060211090872000</v>
      </c>
      <c r="B3438" s="142" t="s">
        <v>82</v>
      </c>
      <c r="C3438" s="142" t="s">
        <v>1538</v>
      </c>
      <c r="D3438" s="142" t="s">
        <v>3528</v>
      </c>
      <c r="E3438" s="142" t="s">
        <v>27</v>
      </c>
      <c r="F3438" s="142" t="s">
        <v>392</v>
      </c>
      <c r="G3438" s="142" t="s">
        <v>393</v>
      </c>
      <c r="H3438" s="142" t="s">
        <v>394</v>
      </c>
      <c r="I3438" s="142" t="s">
        <v>21</v>
      </c>
      <c r="J3438" s="142">
        <v>1</v>
      </c>
      <c r="K3438" s="142">
        <v>12</v>
      </c>
      <c r="L3438" s="227">
        <v>217</v>
      </c>
      <c r="M3438" s="227">
        <v>569487</v>
      </c>
      <c r="N3438" s="227">
        <v>3333</v>
      </c>
      <c r="O3438" s="227">
        <v>3250</v>
      </c>
      <c r="P3438" s="227">
        <v>39000</v>
      </c>
      <c r="Q3438" s="227">
        <v>12</v>
      </c>
      <c r="R3438" s="227">
        <v>250</v>
      </c>
      <c r="S3438" s="227">
        <v>36000</v>
      </c>
      <c r="T3438" s="227">
        <v>48</v>
      </c>
      <c r="U3438" s="227">
        <v>132433</v>
      </c>
      <c r="V3438" s="227">
        <v>6463</v>
      </c>
      <c r="W3438" s="143">
        <v>46006</v>
      </c>
      <c r="X3438" s="143">
        <v>46034</v>
      </c>
      <c r="Y3438">
        <f t="shared" si="107"/>
        <v>36000</v>
      </c>
    </row>
    <row r="3439" spans="1:25">
      <c r="A3439" s="1" t="str">
        <f t="shared" si="106"/>
        <v>060211092661000</v>
      </c>
      <c r="B3439" s="142" t="s">
        <v>82</v>
      </c>
      <c r="C3439" s="142" t="s">
        <v>1538</v>
      </c>
      <c r="D3439" s="142" t="s">
        <v>3497</v>
      </c>
      <c r="E3439" s="142" t="s">
        <v>24</v>
      </c>
      <c r="F3439" s="142" t="s">
        <v>398</v>
      </c>
      <c r="G3439" s="142" t="s">
        <v>399</v>
      </c>
      <c r="H3439" s="142" t="s">
        <v>400</v>
      </c>
      <c r="I3439" s="142" t="s">
        <v>23</v>
      </c>
      <c r="J3439" s="142">
        <v>1</v>
      </c>
      <c r="K3439" s="142">
        <v>12</v>
      </c>
      <c r="L3439" s="227">
        <v>6475</v>
      </c>
      <c r="M3439" s="227">
        <v>55203775</v>
      </c>
      <c r="N3439" s="227">
        <v>9875</v>
      </c>
      <c r="O3439" s="227">
        <v>9875</v>
      </c>
      <c r="P3439" s="227">
        <v>118500</v>
      </c>
      <c r="Q3439" s="227">
        <v>12</v>
      </c>
      <c r="R3439" s="227">
        <v>175</v>
      </c>
      <c r="S3439" s="227">
        <v>116400</v>
      </c>
      <c r="T3439" s="227">
        <v>26</v>
      </c>
      <c r="U3439" s="227">
        <v>231036</v>
      </c>
      <c r="V3439" s="227">
        <v>9368</v>
      </c>
      <c r="W3439" s="143">
        <v>46027</v>
      </c>
      <c r="X3439" s="143">
        <v>46035</v>
      </c>
      <c r="Y3439">
        <f t="shared" si="107"/>
        <v>116400</v>
      </c>
    </row>
    <row r="3440" spans="1:25">
      <c r="A3440" s="1" t="str">
        <f t="shared" si="106"/>
        <v>060211098643000</v>
      </c>
      <c r="B3440" s="142" t="s">
        <v>82</v>
      </c>
      <c r="C3440" s="142" t="s">
        <v>1538</v>
      </c>
      <c r="D3440" s="142" t="s">
        <v>3495</v>
      </c>
      <c r="E3440" s="142" t="s">
        <v>3496</v>
      </c>
      <c r="F3440" s="142" t="s">
        <v>970</v>
      </c>
      <c r="G3440" s="142" t="s">
        <v>971</v>
      </c>
      <c r="H3440" s="142" t="s">
        <v>972</v>
      </c>
      <c r="I3440" s="142" t="s">
        <v>21</v>
      </c>
      <c r="J3440" s="142">
        <v>1</v>
      </c>
      <c r="K3440" s="142">
        <v>20</v>
      </c>
      <c r="L3440" s="227">
        <v>809</v>
      </c>
      <c r="M3440" s="227">
        <v>13370910</v>
      </c>
      <c r="N3440" s="227">
        <v>19700</v>
      </c>
      <c r="O3440" s="227">
        <v>19500</v>
      </c>
      <c r="P3440" s="227">
        <v>390000</v>
      </c>
      <c r="Q3440" s="227">
        <v>20</v>
      </c>
      <c r="R3440" s="227">
        <v>1500</v>
      </c>
      <c r="S3440" s="227">
        <v>360000</v>
      </c>
      <c r="T3440" s="227">
        <v>89</v>
      </c>
      <c r="U3440" s="227">
        <v>1455406</v>
      </c>
      <c r="V3440" s="227">
        <v>-15559</v>
      </c>
      <c r="W3440" s="143">
        <v>45909</v>
      </c>
      <c r="X3440" s="143">
        <v>46035</v>
      </c>
      <c r="Y3440">
        <f t="shared" si="107"/>
        <v>360000</v>
      </c>
    </row>
    <row r="3441" spans="1:25">
      <c r="A3441" s="1" t="str">
        <f t="shared" si="106"/>
        <v>060211098744000</v>
      </c>
      <c r="B3441" s="142" t="s">
        <v>82</v>
      </c>
      <c r="C3441" s="142" t="s">
        <v>1538</v>
      </c>
      <c r="D3441" s="142" t="s">
        <v>3500</v>
      </c>
      <c r="E3441" s="142" t="s">
        <v>3501</v>
      </c>
      <c r="F3441" s="142" t="s">
        <v>3572</v>
      </c>
      <c r="G3441" s="142" t="s">
        <v>3573</v>
      </c>
      <c r="H3441" s="142" t="s">
        <v>3574</v>
      </c>
      <c r="I3441" s="142" t="s">
        <v>21</v>
      </c>
      <c r="J3441" s="142">
        <v>1</v>
      </c>
      <c r="K3441" s="142">
        <v>12</v>
      </c>
      <c r="L3441" s="227">
        <v>61</v>
      </c>
      <c r="M3441" s="227">
        <v>867435</v>
      </c>
      <c r="N3441" s="227">
        <v>21500</v>
      </c>
      <c r="O3441" s="227">
        <v>21500</v>
      </c>
      <c r="P3441" s="227">
        <v>258000</v>
      </c>
      <c r="Q3441" s="227"/>
      <c r="R3441" s="227"/>
      <c r="S3441" s="227"/>
      <c r="T3441" s="227">
        <v>2</v>
      </c>
      <c r="U3441" s="227">
        <v>38739</v>
      </c>
      <c r="V3441" s="227">
        <v>10298</v>
      </c>
      <c r="W3441" s="143">
        <v>45685</v>
      </c>
      <c r="X3441" s="143">
        <v>46034</v>
      </c>
      <c r="Y3441">
        <f t="shared" si="107"/>
        <v>258000</v>
      </c>
    </row>
    <row r="3442" spans="1:25">
      <c r="A3442" s="1" t="str">
        <f t="shared" si="106"/>
        <v>060211101305000</v>
      </c>
      <c r="B3442" s="142" t="s">
        <v>82</v>
      </c>
      <c r="C3442" s="142" t="s">
        <v>1538</v>
      </c>
      <c r="D3442" s="142" t="s">
        <v>3528</v>
      </c>
      <c r="E3442" s="142" t="s">
        <v>27</v>
      </c>
      <c r="F3442" s="142" t="s">
        <v>976</v>
      </c>
      <c r="G3442" s="142" t="s">
        <v>977</v>
      </c>
      <c r="H3442" s="142" t="s">
        <v>978</v>
      </c>
      <c r="I3442" s="142" t="s">
        <v>21</v>
      </c>
      <c r="J3442" s="142">
        <v>1</v>
      </c>
      <c r="K3442" s="142">
        <v>24</v>
      </c>
      <c r="L3442" s="227">
        <v>1963</v>
      </c>
      <c r="M3442" s="227">
        <v>3338715</v>
      </c>
      <c r="N3442" s="227">
        <v>2700</v>
      </c>
      <c r="O3442" s="227">
        <v>2700</v>
      </c>
      <c r="P3442" s="227">
        <v>64800</v>
      </c>
      <c r="Q3442" s="227">
        <v>24</v>
      </c>
      <c r="R3442" s="227">
        <v>700</v>
      </c>
      <c r="S3442" s="227">
        <v>48000</v>
      </c>
      <c r="T3442" s="227">
        <v>1465</v>
      </c>
      <c r="U3442" s="227">
        <v>3245676</v>
      </c>
      <c r="V3442" s="227">
        <v>753970</v>
      </c>
      <c r="W3442" s="143">
        <v>45897</v>
      </c>
      <c r="X3442" s="143">
        <v>46035</v>
      </c>
      <c r="Y3442">
        <f t="shared" si="107"/>
        <v>48000</v>
      </c>
    </row>
    <row r="3443" spans="1:25">
      <c r="A3443" s="1" t="str">
        <f t="shared" si="106"/>
        <v>060211102123000</v>
      </c>
      <c r="B3443" s="142" t="s">
        <v>82</v>
      </c>
      <c r="C3443" s="142" t="s">
        <v>1538</v>
      </c>
      <c r="D3443" s="142" t="s">
        <v>3495</v>
      </c>
      <c r="E3443" s="142" t="s">
        <v>3496</v>
      </c>
      <c r="F3443" s="142" t="s">
        <v>404</v>
      </c>
      <c r="G3443" s="142" t="s">
        <v>405</v>
      </c>
      <c r="H3443" s="142" t="s">
        <v>406</v>
      </c>
      <c r="I3443" s="142" t="s">
        <v>21</v>
      </c>
      <c r="J3443" s="142">
        <v>1</v>
      </c>
      <c r="K3443" s="142">
        <v>12</v>
      </c>
      <c r="L3443" s="227">
        <v>37342</v>
      </c>
      <c r="M3443" s="227">
        <v>461242373</v>
      </c>
      <c r="N3443" s="227">
        <v>16500</v>
      </c>
      <c r="O3443" s="227">
        <v>15000</v>
      </c>
      <c r="P3443" s="227">
        <v>180000</v>
      </c>
      <c r="Q3443" s="227">
        <v>12</v>
      </c>
      <c r="R3443" s="227">
        <v>1050</v>
      </c>
      <c r="S3443" s="227">
        <v>167400</v>
      </c>
      <c r="T3443" s="227">
        <v>376</v>
      </c>
      <c r="U3443" s="227">
        <v>4728468</v>
      </c>
      <c r="V3443" s="227">
        <v>84177</v>
      </c>
      <c r="W3443" s="143">
        <v>45996</v>
      </c>
      <c r="X3443" s="143">
        <v>46035</v>
      </c>
      <c r="Y3443">
        <f t="shared" si="107"/>
        <v>167400</v>
      </c>
    </row>
    <row r="3444" spans="1:25">
      <c r="A3444" s="1" t="str">
        <f t="shared" si="106"/>
        <v>060211105042000</v>
      </c>
      <c r="B3444" s="142" t="s">
        <v>82</v>
      </c>
      <c r="C3444" s="142" t="s">
        <v>1538</v>
      </c>
      <c r="D3444" s="142" t="s">
        <v>3534</v>
      </c>
      <c r="E3444" s="142" t="s">
        <v>2492</v>
      </c>
      <c r="F3444" s="142" t="s">
        <v>55</v>
      </c>
      <c r="G3444" s="142" t="s">
        <v>2569</v>
      </c>
      <c r="H3444" s="142" t="s">
        <v>2570</v>
      </c>
      <c r="I3444" s="142" t="s">
        <v>23</v>
      </c>
      <c r="J3444" s="142">
        <v>1</v>
      </c>
      <c r="K3444" s="142">
        <v>21</v>
      </c>
      <c r="L3444" s="227">
        <v>9053</v>
      </c>
      <c r="M3444" s="227">
        <v>38598638</v>
      </c>
      <c r="N3444" s="227">
        <v>5000</v>
      </c>
      <c r="O3444" s="227">
        <v>5000</v>
      </c>
      <c r="P3444" s="227">
        <v>105000</v>
      </c>
      <c r="Q3444" s="227">
        <v>21</v>
      </c>
      <c r="R3444" s="227">
        <v>571</v>
      </c>
      <c r="S3444" s="227">
        <v>93009</v>
      </c>
      <c r="T3444" s="227">
        <v>286</v>
      </c>
      <c r="U3444" s="227">
        <v>1161437</v>
      </c>
      <c r="V3444" s="227">
        <v>-57961</v>
      </c>
      <c r="W3444" s="143">
        <v>46021</v>
      </c>
      <c r="X3444" s="143">
        <v>46035</v>
      </c>
      <c r="Y3444">
        <f t="shared" si="107"/>
        <v>93009</v>
      </c>
    </row>
    <row r="3445" spans="1:25">
      <c r="A3445" s="1" t="str">
        <f t="shared" si="106"/>
        <v>060211107348000</v>
      </c>
      <c r="B3445" s="142" t="s">
        <v>82</v>
      </c>
      <c r="C3445" s="142" t="s">
        <v>1538</v>
      </c>
      <c r="D3445" s="142" t="s">
        <v>3494</v>
      </c>
      <c r="E3445" s="142" t="s">
        <v>2486</v>
      </c>
      <c r="F3445" s="142" t="s">
        <v>99</v>
      </c>
      <c r="G3445" s="142" t="s">
        <v>2767</v>
      </c>
      <c r="H3445" s="142" t="s">
        <v>2768</v>
      </c>
      <c r="I3445" s="142" t="s">
        <v>21</v>
      </c>
      <c r="J3445" s="142">
        <v>1</v>
      </c>
      <c r="K3445" s="142">
        <v>20</v>
      </c>
      <c r="L3445" s="227">
        <v>42</v>
      </c>
      <c r="M3445" s="227">
        <v>177080</v>
      </c>
      <c r="N3445" s="227">
        <v>5500</v>
      </c>
      <c r="O3445" s="227">
        <v>5000</v>
      </c>
      <c r="P3445" s="227">
        <v>100000</v>
      </c>
      <c r="Q3445" s="227">
        <v>20</v>
      </c>
      <c r="R3445" s="227">
        <v>300</v>
      </c>
      <c r="S3445" s="227">
        <v>94000</v>
      </c>
      <c r="T3445" s="227">
        <v>8</v>
      </c>
      <c r="U3445" s="227">
        <v>36036</v>
      </c>
      <c r="V3445" s="227">
        <v>2307</v>
      </c>
      <c r="W3445" s="143">
        <v>45868</v>
      </c>
      <c r="X3445" s="143">
        <v>46032</v>
      </c>
      <c r="Y3445">
        <f t="shared" si="107"/>
        <v>94000</v>
      </c>
    </row>
    <row r="3446" spans="1:25">
      <c r="A3446" s="1" t="str">
        <f t="shared" si="106"/>
        <v>060211108244000</v>
      </c>
      <c r="B3446" s="142" t="s">
        <v>82</v>
      </c>
      <c r="C3446" s="142" t="s">
        <v>1538</v>
      </c>
      <c r="D3446" s="142" t="s">
        <v>3495</v>
      </c>
      <c r="E3446" s="142" t="s">
        <v>3496</v>
      </c>
      <c r="F3446" s="142" t="s">
        <v>410</v>
      </c>
      <c r="G3446" s="142" t="s">
        <v>411</v>
      </c>
      <c r="H3446" s="142" t="s">
        <v>412</v>
      </c>
      <c r="I3446" s="142" t="s">
        <v>21</v>
      </c>
      <c r="J3446" s="142">
        <v>1</v>
      </c>
      <c r="K3446" s="142">
        <v>12</v>
      </c>
      <c r="L3446" s="227">
        <v>264</v>
      </c>
      <c r="M3446" s="227">
        <v>674258</v>
      </c>
      <c r="N3446" s="227">
        <v>3400</v>
      </c>
      <c r="O3446" s="227">
        <v>3300</v>
      </c>
      <c r="P3446" s="227">
        <v>39600</v>
      </c>
      <c r="Q3446" s="227">
        <v>12</v>
      </c>
      <c r="R3446" s="227">
        <v>250</v>
      </c>
      <c r="S3446" s="227">
        <v>36600</v>
      </c>
      <c r="T3446" s="227">
        <v>200</v>
      </c>
      <c r="U3446" s="227">
        <v>553874</v>
      </c>
      <c r="V3446" s="227">
        <v>43072</v>
      </c>
      <c r="W3446" s="143">
        <v>46034</v>
      </c>
      <c r="X3446" s="143">
        <v>46035</v>
      </c>
      <c r="Y3446">
        <f t="shared" si="107"/>
        <v>36600</v>
      </c>
    </row>
    <row r="3447" spans="1:25">
      <c r="A3447" s="1" t="str">
        <f t="shared" si="106"/>
        <v>060211110244000</v>
      </c>
      <c r="B3447" s="142" t="s">
        <v>82</v>
      </c>
      <c r="C3447" s="142" t="s">
        <v>1538</v>
      </c>
      <c r="D3447" s="142" t="s">
        <v>3511</v>
      </c>
      <c r="E3447" s="142" t="s">
        <v>3512</v>
      </c>
      <c r="F3447" s="142" t="s">
        <v>3575</v>
      </c>
      <c r="G3447" s="142" t="s">
        <v>3576</v>
      </c>
      <c r="H3447" s="142" t="s">
        <v>3577</v>
      </c>
      <c r="I3447" s="142" t="s">
        <v>21</v>
      </c>
      <c r="J3447" s="142">
        <v>1</v>
      </c>
      <c r="K3447" s="142">
        <v>120</v>
      </c>
      <c r="L3447" s="227">
        <v>201</v>
      </c>
      <c r="M3447" s="227">
        <v>1273536</v>
      </c>
      <c r="N3447" s="227">
        <v>8500</v>
      </c>
      <c r="O3447" s="227">
        <v>8500</v>
      </c>
      <c r="P3447" s="227">
        <v>1020000</v>
      </c>
      <c r="Q3447" s="227"/>
      <c r="R3447" s="227"/>
      <c r="S3447" s="227"/>
      <c r="T3447" s="227">
        <v>49</v>
      </c>
      <c r="U3447" s="227">
        <v>313603</v>
      </c>
      <c r="V3447" s="227">
        <v>3139</v>
      </c>
      <c r="W3447" s="143">
        <v>46035</v>
      </c>
      <c r="X3447" s="143">
        <v>46033</v>
      </c>
      <c r="Y3447">
        <f t="shared" si="107"/>
        <v>1020000</v>
      </c>
    </row>
    <row r="3448" spans="1:25">
      <c r="A3448" s="1" t="str">
        <f t="shared" si="106"/>
        <v>060211114756000</v>
      </c>
      <c r="B3448" s="142" t="s">
        <v>82</v>
      </c>
      <c r="C3448" s="142" t="s">
        <v>1538</v>
      </c>
      <c r="D3448" s="142" t="s">
        <v>3523</v>
      </c>
      <c r="E3448" s="142" t="s">
        <v>20</v>
      </c>
      <c r="F3448" s="142" t="s">
        <v>416</v>
      </c>
      <c r="G3448" s="142" t="s">
        <v>417</v>
      </c>
      <c r="H3448" s="142" t="s">
        <v>3578</v>
      </c>
      <c r="I3448" s="142" t="s">
        <v>21</v>
      </c>
      <c r="J3448" s="142">
        <v>1</v>
      </c>
      <c r="K3448" s="142">
        <v>8</v>
      </c>
      <c r="L3448" s="227">
        <v>2512</v>
      </c>
      <c r="M3448" s="227">
        <v>78328003</v>
      </c>
      <c r="N3448" s="227">
        <v>36000</v>
      </c>
      <c r="O3448" s="227">
        <v>36000</v>
      </c>
      <c r="P3448" s="227">
        <v>288000</v>
      </c>
      <c r="Q3448" s="227">
        <v>8</v>
      </c>
      <c r="R3448" s="227">
        <v>375</v>
      </c>
      <c r="S3448" s="227">
        <v>285000</v>
      </c>
      <c r="T3448" s="227">
        <v>1309</v>
      </c>
      <c r="U3448" s="227">
        <v>41059459</v>
      </c>
      <c r="V3448" s="227">
        <v>242836</v>
      </c>
      <c r="W3448" s="143">
        <v>46031</v>
      </c>
      <c r="X3448" s="143">
        <v>46035</v>
      </c>
      <c r="Y3448">
        <f t="shared" si="107"/>
        <v>285000</v>
      </c>
    </row>
    <row r="3449" spans="1:25">
      <c r="A3449" s="1" t="str">
        <f t="shared" si="106"/>
        <v>060211115338000</v>
      </c>
      <c r="B3449" s="142" t="s">
        <v>82</v>
      </c>
      <c r="C3449" s="142" t="s">
        <v>1538</v>
      </c>
      <c r="D3449" s="142" t="s">
        <v>3497</v>
      </c>
      <c r="E3449" s="142" t="s">
        <v>24</v>
      </c>
      <c r="F3449" s="142" t="s">
        <v>422</v>
      </c>
      <c r="G3449" s="142" t="s">
        <v>423</v>
      </c>
      <c r="H3449" s="142" t="s">
        <v>424</v>
      </c>
      <c r="I3449" s="142" t="s">
        <v>21</v>
      </c>
      <c r="J3449" s="142">
        <v>1</v>
      </c>
      <c r="K3449" s="142">
        <v>36</v>
      </c>
      <c r="L3449" s="227">
        <v>11477</v>
      </c>
      <c r="M3449" s="227">
        <v>44906980</v>
      </c>
      <c r="N3449" s="227">
        <v>5450</v>
      </c>
      <c r="O3449" s="227">
        <v>5450</v>
      </c>
      <c r="P3449" s="227">
        <v>196200</v>
      </c>
      <c r="Q3449" s="227">
        <v>36</v>
      </c>
      <c r="R3449" s="227">
        <v>800</v>
      </c>
      <c r="S3449" s="227">
        <v>167400</v>
      </c>
      <c r="T3449" s="227">
        <v>10940</v>
      </c>
      <c r="U3449" s="227">
        <v>45979801</v>
      </c>
      <c r="V3449" s="227">
        <v>3173985</v>
      </c>
      <c r="W3449" s="143">
        <v>46030</v>
      </c>
      <c r="X3449" s="143">
        <v>46034</v>
      </c>
      <c r="Y3449">
        <f t="shared" si="107"/>
        <v>167400</v>
      </c>
    </row>
    <row r="3450" spans="1:25">
      <c r="A3450" s="1" t="str">
        <f t="shared" si="106"/>
        <v>060211117281000</v>
      </c>
      <c r="B3450" s="142" t="s">
        <v>82</v>
      </c>
      <c r="C3450" s="142" t="s">
        <v>1538</v>
      </c>
      <c r="D3450" s="142" t="s">
        <v>3528</v>
      </c>
      <c r="E3450" s="142" t="s">
        <v>27</v>
      </c>
      <c r="F3450" s="142" t="s">
        <v>765</v>
      </c>
      <c r="G3450" s="142" t="s">
        <v>766</v>
      </c>
      <c r="H3450" s="142" t="s">
        <v>767</v>
      </c>
      <c r="I3450" s="142" t="s">
        <v>21</v>
      </c>
      <c r="J3450" s="142">
        <v>1</v>
      </c>
      <c r="K3450" s="142">
        <v>1</v>
      </c>
      <c r="L3450" s="227"/>
      <c r="M3450" s="227"/>
      <c r="N3450" s="227">
        <v>21700</v>
      </c>
      <c r="O3450" s="227">
        <v>21700</v>
      </c>
      <c r="P3450" s="227">
        <v>21700</v>
      </c>
      <c r="Q3450" s="227"/>
      <c r="R3450" s="227"/>
      <c r="S3450" s="227"/>
      <c r="T3450" s="227"/>
      <c r="U3450" s="227"/>
      <c r="V3450" s="227"/>
      <c r="W3450" s="143">
        <v>45534</v>
      </c>
      <c r="X3450" s="143">
        <v>45819</v>
      </c>
      <c r="Y3450">
        <f t="shared" si="107"/>
        <v>21700</v>
      </c>
    </row>
    <row r="3451" spans="1:25">
      <c r="A3451" s="1" t="str">
        <f t="shared" si="106"/>
        <v>060211118289000</v>
      </c>
      <c r="B3451" s="142" t="s">
        <v>82</v>
      </c>
      <c r="C3451" s="142" t="s">
        <v>1538</v>
      </c>
      <c r="D3451" s="142" t="s">
        <v>3494</v>
      </c>
      <c r="E3451" s="142" t="s">
        <v>2486</v>
      </c>
      <c r="F3451" s="142" t="s">
        <v>56</v>
      </c>
      <c r="G3451" s="142" t="s">
        <v>2574</v>
      </c>
      <c r="H3451" s="142" t="s">
        <v>3579</v>
      </c>
      <c r="I3451" s="142" t="s">
        <v>21</v>
      </c>
      <c r="J3451" s="142">
        <v>1</v>
      </c>
      <c r="K3451" s="142">
        <v>12</v>
      </c>
      <c r="L3451" s="227">
        <v>53</v>
      </c>
      <c r="M3451" s="227">
        <v>1448659</v>
      </c>
      <c r="N3451" s="227">
        <v>39400</v>
      </c>
      <c r="O3451" s="227">
        <v>29400</v>
      </c>
      <c r="P3451" s="227">
        <v>352800</v>
      </c>
      <c r="Q3451" s="227"/>
      <c r="R3451" s="227"/>
      <c r="S3451" s="227"/>
      <c r="T3451" s="227">
        <v>2</v>
      </c>
      <c r="U3451" s="227">
        <v>70991</v>
      </c>
      <c r="V3451" s="227">
        <v>16325</v>
      </c>
      <c r="W3451" s="143">
        <v>45957</v>
      </c>
      <c r="X3451" s="143">
        <v>46029</v>
      </c>
      <c r="Y3451">
        <f t="shared" si="107"/>
        <v>352800</v>
      </c>
    </row>
    <row r="3452" spans="1:25">
      <c r="A3452" s="1" t="str">
        <f t="shared" si="106"/>
        <v>060211119446000</v>
      </c>
      <c r="B3452" s="142" t="s">
        <v>82</v>
      </c>
      <c r="C3452" s="142" t="s">
        <v>1538</v>
      </c>
      <c r="D3452" s="142" t="s">
        <v>3511</v>
      </c>
      <c r="E3452" s="142" t="s">
        <v>3512</v>
      </c>
      <c r="F3452" s="142" t="s">
        <v>3580</v>
      </c>
      <c r="G3452" s="142" t="s">
        <v>3581</v>
      </c>
      <c r="H3452" s="142" t="s">
        <v>3582</v>
      </c>
      <c r="I3452" s="142" t="s">
        <v>21</v>
      </c>
      <c r="J3452" s="142">
        <v>1</v>
      </c>
      <c r="K3452" s="142">
        <v>120</v>
      </c>
      <c r="L3452" s="227">
        <v>101</v>
      </c>
      <c r="M3452" s="227">
        <v>639936</v>
      </c>
      <c r="N3452" s="227">
        <v>8500</v>
      </c>
      <c r="O3452" s="227">
        <v>8500</v>
      </c>
      <c r="P3452" s="227">
        <v>1020000</v>
      </c>
      <c r="Q3452" s="227"/>
      <c r="R3452" s="227"/>
      <c r="S3452" s="227"/>
      <c r="T3452" s="227">
        <v>37</v>
      </c>
      <c r="U3452" s="227">
        <v>237928</v>
      </c>
      <c r="V3452" s="227">
        <v>3496</v>
      </c>
      <c r="W3452" s="143">
        <v>46009</v>
      </c>
      <c r="X3452" s="143">
        <v>46035</v>
      </c>
      <c r="Y3452">
        <f t="shared" si="107"/>
        <v>1020000</v>
      </c>
    </row>
    <row r="3453" spans="1:25">
      <c r="A3453" s="1" t="str">
        <f t="shared" si="106"/>
        <v>060211120170000</v>
      </c>
      <c r="B3453" s="142" t="s">
        <v>82</v>
      </c>
      <c r="C3453" s="142" t="s">
        <v>1538</v>
      </c>
      <c r="D3453" s="142" t="s">
        <v>3523</v>
      </c>
      <c r="E3453" s="142" t="s">
        <v>20</v>
      </c>
      <c r="F3453" s="142" t="s">
        <v>428</v>
      </c>
      <c r="G3453" s="142" t="s">
        <v>3583</v>
      </c>
      <c r="H3453" s="142" t="s">
        <v>430</v>
      </c>
      <c r="I3453" s="142" t="s">
        <v>21</v>
      </c>
      <c r="J3453" s="142">
        <v>1</v>
      </c>
      <c r="K3453" s="142">
        <v>12</v>
      </c>
      <c r="L3453" s="227">
        <v>80</v>
      </c>
      <c r="M3453" s="227">
        <v>1118564</v>
      </c>
      <c r="N3453" s="227">
        <v>16700</v>
      </c>
      <c r="O3453" s="227">
        <v>16500</v>
      </c>
      <c r="P3453" s="227">
        <v>198000</v>
      </c>
      <c r="Q3453" s="227">
        <v>12</v>
      </c>
      <c r="R3453" s="227">
        <v>500</v>
      </c>
      <c r="S3453" s="227">
        <v>192000</v>
      </c>
      <c r="T3453" s="227">
        <v>10</v>
      </c>
      <c r="U3453" s="227">
        <v>150450</v>
      </c>
      <c r="V3453" s="227">
        <v>10629</v>
      </c>
      <c r="W3453" s="143">
        <v>46010</v>
      </c>
      <c r="X3453" s="143">
        <v>46034</v>
      </c>
      <c r="Y3453">
        <f t="shared" si="107"/>
        <v>192000</v>
      </c>
    </row>
    <row r="3454" spans="1:25">
      <c r="A3454" s="1" t="str">
        <f t="shared" si="106"/>
        <v>060211121051000</v>
      </c>
      <c r="B3454" s="142" t="s">
        <v>82</v>
      </c>
      <c r="C3454" s="142" t="s">
        <v>1538</v>
      </c>
      <c r="D3454" s="142" t="s">
        <v>3523</v>
      </c>
      <c r="E3454" s="142" t="s">
        <v>20</v>
      </c>
      <c r="F3454" s="142" t="s">
        <v>434</v>
      </c>
      <c r="G3454" s="142" t="s">
        <v>435</v>
      </c>
      <c r="H3454" s="142" t="s">
        <v>436</v>
      </c>
      <c r="I3454" s="142" t="s">
        <v>21</v>
      </c>
      <c r="J3454" s="142">
        <v>1</v>
      </c>
      <c r="K3454" s="142">
        <v>12</v>
      </c>
      <c r="L3454" s="227">
        <v>24</v>
      </c>
      <c r="M3454" s="227">
        <v>175215</v>
      </c>
      <c r="N3454" s="227">
        <v>9000</v>
      </c>
      <c r="O3454" s="227">
        <v>8600</v>
      </c>
      <c r="P3454" s="227">
        <v>103200</v>
      </c>
      <c r="Q3454" s="227">
        <v>12</v>
      </c>
      <c r="R3454" s="227">
        <v>200</v>
      </c>
      <c r="S3454" s="227">
        <v>100800</v>
      </c>
      <c r="T3454" s="227">
        <v>0</v>
      </c>
      <c r="U3454" s="227">
        <v>0</v>
      </c>
      <c r="V3454" s="227">
        <v>0</v>
      </c>
      <c r="W3454" s="143">
        <v>45959</v>
      </c>
      <c r="X3454" s="143">
        <v>46019</v>
      </c>
      <c r="Y3454">
        <f t="shared" si="107"/>
        <v>100800</v>
      </c>
    </row>
    <row r="3455" spans="1:25">
      <c r="A3455" s="1" t="str">
        <f t="shared" si="106"/>
        <v>060211122853000</v>
      </c>
      <c r="B3455" s="142" t="s">
        <v>82</v>
      </c>
      <c r="C3455" s="142" t="s">
        <v>1538</v>
      </c>
      <c r="D3455" s="142" t="s">
        <v>3511</v>
      </c>
      <c r="E3455" s="142" t="s">
        <v>3512</v>
      </c>
      <c r="F3455" s="142" t="s">
        <v>3584</v>
      </c>
      <c r="G3455" s="142" t="s">
        <v>3585</v>
      </c>
      <c r="H3455" s="142" t="s">
        <v>3586</v>
      </c>
      <c r="I3455" s="142" t="s">
        <v>21</v>
      </c>
      <c r="J3455" s="142">
        <v>1</v>
      </c>
      <c r="K3455" s="142">
        <v>10</v>
      </c>
      <c r="L3455" s="227">
        <v>43</v>
      </c>
      <c r="M3455" s="227">
        <v>368018</v>
      </c>
      <c r="N3455" s="227">
        <v>11500</v>
      </c>
      <c r="O3455" s="227">
        <v>11500</v>
      </c>
      <c r="P3455" s="227">
        <v>115000</v>
      </c>
      <c r="Q3455" s="227"/>
      <c r="R3455" s="227"/>
      <c r="S3455" s="227"/>
      <c r="T3455" s="227">
        <v>16</v>
      </c>
      <c r="U3455" s="227">
        <v>165766</v>
      </c>
      <c r="V3455" s="227">
        <v>28829</v>
      </c>
      <c r="W3455" s="143">
        <v>46028</v>
      </c>
      <c r="X3455" s="143">
        <v>46033</v>
      </c>
      <c r="Y3455">
        <f t="shared" si="107"/>
        <v>115000</v>
      </c>
    </row>
    <row r="3456" spans="1:25">
      <c r="A3456" s="1" t="str">
        <f t="shared" si="106"/>
        <v>060211124796000</v>
      </c>
      <c r="B3456" s="142" t="s">
        <v>82</v>
      </c>
      <c r="C3456" s="142" t="s">
        <v>1538</v>
      </c>
      <c r="D3456" s="142" t="s">
        <v>3511</v>
      </c>
      <c r="E3456" s="142" t="s">
        <v>3512</v>
      </c>
      <c r="F3456" s="142" t="s">
        <v>3587</v>
      </c>
      <c r="G3456" s="142" t="s">
        <v>3588</v>
      </c>
      <c r="H3456" s="142" t="s">
        <v>3589</v>
      </c>
      <c r="I3456" s="142" t="s">
        <v>23</v>
      </c>
      <c r="J3456" s="142">
        <v>1</v>
      </c>
      <c r="K3456" s="142">
        <v>100</v>
      </c>
      <c r="L3456" s="227"/>
      <c r="M3456" s="227"/>
      <c r="N3456" s="227">
        <v>2900</v>
      </c>
      <c r="O3456" s="227">
        <v>2900</v>
      </c>
      <c r="P3456" s="227">
        <v>290000</v>
      </c>
      <c r="Q3456" s="227"/>
      <c r="R3456" s="227"/>
      <c r="S3456" s="227"/>
      <c r="T3456" s="227"/>
      <c r="U3456" s="227"/>
      <c r="V3456" s="227"/>
      <c r="W3456" s="143">
        <v>45729</v>
      </c>
      <c r="X3456" s="143">
        <v>45718</v>
      </c>
      <c r="Y3456">
        <f t="shared" si="107"/>
        <v>290000</v>
      </c>
    </row>
    <row r="3457" spans="1:25">
      <c r="A3457" s="1" t="str">
        <f t="shared" si="106"/>
        <v>060211124797000</v>
      </c>
      <c r="B3457" s="142" t="s">
        <v>82</v>
      </c>
      <c r="C3457" s="142" t="s">
        <v>1538</v>
      </c>
      <c r="D3457" s="142" t="s">
        <v>3511</v>
      </c>
      <c r="E3457" s="142" t="s">
        <v>3512</v>
      </c>
      <c r="F3457" s="142" t="s">
        <v>3590</v>
      </c>
      <c r="G3457" s="142" t="s">
        <v>3591</v>
      </c>
      <c r="H3457" s="142" t="s">
        <v>3592</v>
      </c>
      <c r="I3457" s="142" t="s">
        <v>21</v>
      </c>
      <c r="J3457" s="142">
        <v>1</v>
      </c>
      <c r="K3457" s="142">
        <v>100</v>
      </c>
      <c r="L3457" s="227">
        <v>65</v>
      </c>
      <c r="M3457" s="227">
        <v>140530</v>
      </c>
      <c r="N3457" s="227">
        <v>2900</v>
      </c>
      <c r="O3457" s="227">
        <v>2900</v>
      </c>
      <c r="P3457" s="227">
        <v>290000</v>
      </c>
      <c r="Q3457" s="227"/>
      <c r="R3457" s="227"/>
      <c r="S3457" s="227"/>
      <c r="T3457" s="227">
        <v>10</v>
      </c>
      <c r="U3457" s="227">
        <v>26126</v>
      </c>
      <c r="V3457" s="227">
        <v>4506</v>
      </c>
      <c r="W3457" s="143">
        <v>45932</v>
      </c>
      <c r="X3457" s="143">
        <v>46033</v>
      </c>
      <c r="Y3457">
        <f t="shared" si="107"/>
        <v>290000</v>
      </c>
    </row>
    <row r="3458" spans="1:25">
      <c r="A3458" s="1" t="str">
        <f t="shared" si="106"/>
        <v>060211135321000</v>
      </c>
      <c r="B3458" s="142" t="s">
        <v>82</v>
      </c>
      <c r="C3458" s="142" t="s">
        <v>1538</v>
      </c>
      <c r="D3458" s="142" t="s">
        <v>3494</v>
      </c>
      <c r="E3458" s="142" t="s">
        <v>2486</v>
      </c>
      <c r="F3458" s="142" t="s">
        <v>100</v>
      </c>
      <c r="G3458" s="142" t="s">
        <v>2773</v>
      </c>
      <c r="H3458" s="142" t="s">
        <v>2774</v>
      </c>
      <c r="I3458" s="142" t="s">
        <v>21</v>
      </c>
      <c r="J3458" s="142">
        <v>1</v>
      </c>
      <c r="K3458" s="142">
        <v>12</v>
      </c>
      <c r="L3458" s="227">
        <v>32</v>
      </c>
      <c r="M3458" s="227">
        <v>467003</v>
      </c>
      <c r="N3458" s="227">
        <v>19000</v>
      </c>
      <c r="O3458" s="227">
        <v>18900</v>
      </c>
      <c r="P3458" s="227">
        <v>226800</v>
      </c>
      <c r="Q3458" s="227">
        <v>3</v>
      </c>
      <c r="R3458" s="227">
        <v>2400</v>
      </c>
      <c r="S3458" s="227">
        <v>198000</v>
      </c>
      <c r="T3458" s="227">
        <v>2</v>
      </c>
      <c r="U3458" s="227">
        <v>34234</v>
      </c>
      <c r="V3458" s="227">
        <v>5046</v>
      </c>
      <c r="W3458" s="143">
        <v>45999</v>
      </c>
      <c r="X3458" s="143">
        <v>46032</v>
      </c>
      <c r="Y3458">
        <f t="shared" si="107"/>
        <v>198000</v>
      </c>
    </row>
    <row r="3459" spans="1:25">
      <c r="A3459" s="1" t="str">
        <f t="shared" si="106"/>
        <v>060211137122000</v>
      </c>
      <c r="B3459" s="142" t="s">
        <v>82</v>
      </c>
      <c r="C3459" s="142" t="s">
        <v>1538</v>
      </c>
      <c r="D3459" s="142" t="s">
        <v>3497</v>
      </c>
      <c r="E3459" s="142" t="s">
        <v>24</v>
      </c>
      <c r="F3459" s="142" t="s">
        <v>440</v>
      </c>
      <c r="G3459" s="142" t="s">
        <v>441</v>
      </c>
      <c r="H3459" s="142" t="s">
        <v>442</v>
      </c>
      <c r="I3459" s="142" t="s">
        <v>23</v>
      </c>
      <c r="J3459" s="142">
        <v>1</v>
      </c>
      <c r="K3459" s="142">
        <v>48</v>
      </c>
      <c r="L3459" s="227">
        <v>25771</v>
      </c>
      <c r="M3459" s="227">
        <v>105743825</v>
      </c>
      <c r="N3459" s="227">
        <v>4800</v>
      </c>
      <c r="O3459" s="227">
        <v>4800</v>
      </c>
      <c r="P3459" s="227">
        <v>230400</v>
      </c>
      <c r="Q3459" s="227">
        <v>48</v>
      </c>
      <c r="R3459" s="227">
        <v>175</v>
      </c>
      <c r="S3459" s="227">
        <v>222000</v>
      </c>
      <c r="T3459" s="227">
        <v>85</v>
      </c>
      <c r="U3459" s="227">
        <v>363604</v>
      </c>
      <c r="V3459" s="227">
        <v>14831</v>
      </c>
      <c r="W3459" s="143">
        <v>46028</v>
      </c>
      <c r="X3459" s="143">
        <v>46035</v>
      </c>
      <c r="Y3459">
        <f t="shared" si="107"/>
        <v>222000</v>
      </c>
    </row>
    <row r="3460" spans="1:25">
      <c r="A3460" s="1" t="str">
        <f t="shared" si="106"/>
        <v>060211137151000</v>
      </c>
      <c r="B3460" s="142" t="s">
        <v>82</v>
      </c>
      <c r="C3460" s="142" t="s">
        <v>1538</v>
      </c>
      <c r="D3460" s="142" t="s">
        <v>3528</v>
      </c>
      <c r="E3460" s="142" t="s">
        <v>27</v>
      </c>
      <c r="F3460" s="142" t="s">
        <v>988</v>
      </c>
      <c r="G3460" s="142" t="s">
        <v>3593</v>
      </c>
      <c r="H3460" s="142" t="s">
        <v>990</v>
      </c>
      <c r="I3460" s="142" t="s">
        <v>26</v>
      </c>
      <c r="J3460" s="142">
        <v>1</v>
      </c>
      <c r="K3460" s="142">
        <v>1</v>
      </c>
      <c r="L3460" s="227"/>
      <c r="M3460" s="227"/>
      <c r="N3460" s="227">
        <v>26300</v>
      </c>
      <c r="O3460" s="227">
        <v>26300</v>
      </c>
      <c r="P3460" s="227">
        <v>26300</v>
      </c>
      <c r="Q3460" s="227"/>
      <c r="R3460" s="227"/>
      <c r="S3460" s="227"/>
      <c r="T3460" s="227"/>
      <c r="U3460" s="227"/>
      <c r="V3460" s="227"/>
      <c r="W3460" s="143">
        <v>45796</v>
      </c>
      <c r="X3460" s="143">
        <v>45818</v>
      </c>
      <c r="Y3460">
        <f t="shared" si="107"/>
        <v>26300</v>
      </c>
    </row>
    <row r="3461" spans="1:25">
      <c r="A3461" s="1" t="str">
        <f t="shared" ref="A3461:A3524" si="108">B3461&amp;F3461</f>
        <v>060211137215000</v>
      </c>
      <c r="B3461" s="142" t="s">
        <v>82</v>
      </c>
      <c r="C3461" s="142" t="s">
        <v>1538</v>
      </c>
      <c r="D3461" s="142" t="s">
        <v>3494</v>
      </c>
      <c r="E3461" s="142" t="s">
        <v>2486</v>
      </c>
      <c r="F3461" s="142" t="s">
        <v>57</v>
      </c>
      <c r="G3461" s="142" t="s">
        <v>2579</v>
      </c>
      <c r="H3461" s="142" t="s">
        <v>3594</v>
      </c>
      <c r="I3461" s="142" t="s">
        <v>21</v>
      </c>
      <c r="J3461" s="142">
        <v>1</v>
      </c>
      <c r="K3461" s="142">
        <v>42</v>
      </c>
      <c r="L3461" s="227">
        <v>312</v>
      </c>
      <c r="M3461" s="227">
        <v>2534238</v>
      </c>
      <c r="N3461" s="227">
        <v>10500</v>
      </c>
      <c r="O3461" s="227">
        <v>8700</v>
      </c>
      <c r="P3461" s="227">
        <v>365400</v>
      </c>
      <c r="Q3461" s="227"/>
      <c r="R3461" s="227"/>
      <c r="S3461" s="227"/>
      <c r="T3461" s="227">
        <v>7</v>
      </c>
      <c r="U3461" s="227">
        <v>66216</v>
      </c>
      <c r="V3461" s="227">
        <v>9358</v>
      </c>
      <c r="W3461" s="143">
        <v>45849</v>
      </c>
      <c r="X3461" s="143">
        <v>46031</v>
      </c>
      <c r="Y3461">
        <f t="shared" ref="Y3461:Y3524" si="109">IF(S3461&gt;0,S3461,P3461)</f>
        <v>365400</v>
      </c>
    </row>
    <row r="3462" spans="1:25">
      <c r="A3462" s="1" t="str">
        <f t="shared" si="108"/>
        <v>060211138202000</v>
      </c>
      <c r="B3462" s="142" t="s">
        <v>82</v>
      </c>
      <c r="C3462" s="142" t="s">
        <v>1538</v>
      </c>
      <c r="D3462" s="142" t="s">
        <v>3523</v>
      </c>
      <c r="E3462" s="142" t="s">
        <v>20</v>
      </c>
      <c r="F3462" s="142" t="s">
        <v>992</v>
      </c>
      <c r="G3462" s="142" t="s">
        <v>993</v>
      </c>
      <c r="H3462" s="142" t="s">
        <v>994</v>
      </c>
      <c r="I3462" s="142" t="s">
        <v>21</v>
      </c>
      <c r="J3462" s="142">
        <v>1</v>
      </c>
      <c r="K3462" s="142">
        <v>144</v>
      </c>
      <c r="L3462" s="227"/>
      <c r="M3462" s="227"/>
      <c r="N3462" s="227">
        <v>3500</v>
      </c>
      <c r="O3462" s="227">
        <v>3500</v>
      </c>
      <c r="P3462" s="227">
        <v>504000</v>
      </c>
      <c r="Q3462" s="227"/>
      <c r="R3462" s="227"/>
      <c r="S3462" s="227"/>
      <c r="T3462" s="227"/>
      <c r="U3462" s="227"/>
      <c r="V3462" s="227"/>
      <c r="W3462" s="143">
        <v>45441</v>
      </c>
      <c r="X3462" s="143">
        <v>45508</v>
      </c>
      <c r="Y3462">
        <f t="shared" si="109"/>
        <v>504000</v>
      </c>
    </row>
    <row r="3463" spans="1:25">
      <c r="A3463" s="1" t="str">
        <f t="shared" si="108"/>
        <v>060211140637000</v>
      </c>
      <c r="B3463" s="142" t="s">
        <v>82</v>
      </c>
      <c r="C3463" s="142" t="s">
        <v>1538</v>
      </c>
      <c r="D3463" s="142" t="s">
        <v>3534</v>
      </c>
      <c r="E3463" s="142" t="s">
        <v>2492</v>
      </c>
      <c r="F3463" s="142" t="s">
        <v>58</v>
      </c>
      <c r="G3463" s="142" t="s">
        <v>2584</v>
      </c>
      <c r="H3463" s="142" t="s">
        <v>2585</v>
      </c>
      <c r="I3463" s="142" t="s">
        <v>21</v>
      </c>
      <c r="J3463" s="142">
        <v>1</v>
      </c>
      <c r="K3463" s="142">
        <v>6</v>
      </c>
      <c r="L3463" s="227">
        <v>19</v>
      </c>
      <c r="M3463" s="227">
        <v>292702</v>
      </c>
      <c r="N3463" s="227">
        <v>21400</v>
      </c>
      <c r="O3463" s="227">
        <v>12900</v>
      </c>
      <c r="P3463" s="227">
        <v>77400</v>
      </c>
      <c r="Q3463" s="227"/>
      <c r="R3463" s="227"/>
      <c r="S3463" s="227"/>
      <c r="T3463" s="227">
        <v>19</v>
      </c>
      <c r="U3463" s="227">
        <v>220811</v>
      </c>
      <c r="V3463" s="227">
        <v>-71891</v>
      </c>
      <c r="W3463" s="143">
        <v>45971</v>
      </c>
      <c r="X3463" s="143">
        <v>46033</v>
      </c>
      <c r="Y3463">
        <f t="shared" si="109"/>
        <v>77400</v>
      </c>
    </row>
    <row r="3464" spans="1:25">
      <c r="A3464" s="1" t="str">
        <f t="shared" si="108"/>
        <v>060211150705000</v>
      </c>
      <c r="B3464" s="142" t="s">
        <v>82</v>
      </c>
      <c r="C3464" s="142" t="s">
        <v>1538</v>
      </c>
      <c r="D3464" s="142" t="s">
        <v>3534</v>
      </c>
      <c r="E3464" s="142" t="s">
        <v>2492</v>
      </c>
      <c r="F3464" s="142" t="s">
        <v>3595</v>
      </c>
      <c r="G3464" s="142" t="s">
        <v>3596</v>
      </c>
      <c r="H3464" s="142" t="s">
        <v>2559</v>
      </c>
      <c r="I3464" s="142" t="s">
        <v>21</v>
      </c>
      <c r="J3464" s="142">
        <v>1</v>
      </c>
      <c r="K3464" s="142">
        <v>32</v>
      </c>
      <c r="L3464" s="227">
        <v>272</v>
      </c>
      <c r="M3464" s="227">
        <v>1106421</v>
      </c>
      <c r="N3464" s="227">
        <v>5000</v>
      </c>
      <c r="O3464" s="227">
        <v>5000</v>
      </c>
      <c r="P3464" s="227">
        <v>160000</v>
      </c>
      <c r="Q3464" s="227">
        <v>32</v>
      </c>
      <c r="R3464" s="227">
        <v>750</v>
      </c>
      <c r="S3464" s="227">
        <v>136000</v>
      </c>
      <c r="T3464" s="227">
        <v>14</v>
      </c>
      <c r="U3464" s="227">
        <v>63063</v>
      </c>
      <c r="V3464" s="227">
        <v>6115</v>
      </c>
      <c r="W3464" s="143">
        <v>45997</v>
      </c>
      <c r="X3464" s="143">
        <v>46031</v>
      </c>
      <c r="Y3464">
        <f t="shared" si="109"/>
        <v>136000</v>
      </c>
    </row>
    <row r="3465" spans="1:25">
      <c r="A3465" s="1" t="str">
        <f t="shared" si="108"/>
        <v>060220000178000</v>
      </c>
      <c r="B3465" s="142" t="s">
        <v>83</v>
      </c>
      <c r="C3465" s="142" t="s">
        <v>1592</v>
      </c>
      <c r="D3465" s="142" t="s">
        <v>3366</v>
      </c>
      <c r="E3465" s="142" t="s">
        <v>3367</v>
      </c>
      <c r="F3465" s="142" t="s">
        <v>3368</v>
      </c>
      <c r="G3465" s="142" t="s">
        <v>3369</v>
      </c>
      <c r="H3465" s="142" t="s">
        <v>3370</v>
      </c>
      <c r="I3465" s="142" t="s">
        <v>23</v>
      </c>
      <c r="J3465" s="142">
        <v>2</v>
      </c>
      <c r="K3465" s="142">
        <v>1</v>
      </c>
      <c r="L3465" s="227">
        <v>24307</v>
      </c>
      <c r="M3465" s="227">
        <v>542046</v>
      </c>
      <c r="N3465" s="227">
        <v>11500</v>
      </c>
      <c r="O3465" s="227">
        <v>22900</v>
      </c>
      <c r="P3465" s="227">
        <v>22900</v>
      </c>
      <c r="Q3465" s="227"/>
      <c r="R3465" s="227"/>
      <c r="S3465" s="227"/>
      <c r="T3465" s="227">
        <v>90607</v>
      </c>
      <c r="U3465" s="227">
        <v>2245930</v>
      </c>
      <c r="V3465" s="227">
        <v>225394</v>
      </c>
      <c r="W3465" s="143">
        <v>46035</v>
      </c>
      <c r="X3465" s="143">
        <v>46035</v>
      </c>
      <c r="Y3465">
        <f t="shared" si="109"/>
        <v>22900</v>
      </c>
    </row>
    <row r="3466" spans="1:25">
      <c r="A3466" s="1" t="str">
        <f t="shared" si="108"/>
        <v>060220000848000</v>
      </c>
      <c r="B3466" s="142" t="s">
        <v>83</v>
      </c>
      <c r="C3466" s="142" t="s">
        <v>1592</v>
      </c>
      <c r="D3466" s="142" t="s">
        <v>3366</v>
      </c>
      <c r="E3466" s="142" t="s">
        <v>3367</v>
      </c>
      <c r="F3466" s="142" t="s">
        <v>3371</v>
      </c>
      <c r="G3466" s="142" t="s">
        <v>3372</v>
      </c>
      <c r="H3466" s="142" t="s">
        <v>3373</v>
      </c>
      <c r="I3466" s="142" t="s">
        <v>23</v>
      </c>
      <c r="J3466" s="142">
        <v>2</v>
      </c>
      <c r="K3466" s="142">
        <v>1</v>
      </c>
      <c r="L3466" s="227">
        <v>108276</v>
      </c>
      <c r="M3466" s="227">
        <v>2227384</v>
      </c>
      <c r="N3466" s="227">
        <v>19900</v>
      </c>
      <c r="O3466" s="227">
        <v>19900</v>
      </c>
      <c r="P3466" s="227">
        <v>19900</v>
      </c>
      <c r="Q3466" s="227"/>
      <c r="R3466" s="227"/>
      <c r="S3466" s="227"/>
      <c r="T3466" s="227">
        <v>115378</v>
      </c>
      <c r="U3466" s="227">
        <v>2180649</v>
      </c>
      <c r="V3466" s="227">
        <v>-192833</v>
      </c>
      <c r="W3466" s="143">
        <v>46032</v>
      </c>
      <c r="X3466" s="143">
        <v>46035</v>
      </c>
      <c r="Y3466">
        <f t="shared" si="109"/>
        <v>19900</v>
      </c>
    </row>
    <row r="3467" spans="1:25">
      <c r="A3467" s="1" t="str">
        <f t="shared" si="108"/>
        <v>060220000864000</v>
      </c>
      <c r="B3467" s="142" t="s">
        <v>83</v>
      </c>
      <c r="C3467" s="142" t="s">
        <v>1592</v>
      </c>
      <c r="D3467" s="142" t="s">
        <v>3366</v>
      </c>
      <c r="E3467" s="142" t="s">
        <v>3367</v>
      </c>
      <c r="F3467" s="142" t="s">
        <v>3374</v>
      </c>
      <c r="G3467" s="142" t="s">
        <v>3375</v>
      </c>
      <c r="H3467" s="142" t="s">
        <v>3376</v>
      </c>
      <c r="I3467" s="142" t="s">
        <v>23</v>
      </c>
      <c r="J3467" s="142">
        <v>2</v>
      </c>
      <c r="K3467" s="142">
        <v>1</v>
      </c>
      <c r="L3467" s="227">
        <v>315483</v>
      </c>
      <c r="M3467" s="227">
        <v>3636427</v>
      </c>
      <c r="N3467" s="227">
        <v>11900</v>
      </c>
      <c r="O3467" s="227">
        <v>10900</v>
      </c>
      <c r="P3467" s="227">
        <v>10900</v>
      </c>
      <c r="Q3467" s="227"/>
      <c r="R3467" s="227"/>
      <c r="S3467" s="227"/>
      <c r="T3467" s="227">
        <v>455184</v>
      </c>
      <c r="U3467" s="227">
        <v>5683966</v>
      </c>
      <c r="V3467" s="227">
        <v>437269</v>
      </c>
      <c r="W3467" s="143">
        <v>46035</v>
      </c>
      <c r="X3467" s="143">
        <v>46035</v>
      </c>
      <c r="Y3467">
        <f t="shared" si="109"/>
        <v>10900</v>
      </c>
    </row>
    <row r="3468" spans="1:25">
      <c r="A3468" s="1" t="str">
        <f t="shared" si="108"/>
        <v>060220000976000</v>
      </c>
      <c r="B3468" s="142" t="s">
        <v>83</v>
      </c>
      <c r="C3468" s="142" t="s">
        <v>1592</v>
      </c>
      <c r="D3468" s="142" t="s">
        <v>3377</v>
      </c>
      <c r="E3468" s="142" t="s">
        <v>3378</v>
      </c>
      <c r="F3468" s="142" t="s">
        <v>3379</v>
      </c>
      <c r="G3468" s="142" t="s">
        <v>3380</v>
      </c>
      <c r="H3468" s="142" t="s">
        <v>3381</v>
      </c>
      <c r="I3468" s="142" t="s">
        <v>23</v>
      </c>
      <c r="J3468" s="142">
        <v>2</v>
      </c>
      <c r="K3468" s="142">
        <v>1</v>
      </c>
      <c r="L3468" s="227">
        <v>-82527</v>
      </c>
      <c r="M3468" s="227">
        <v>-5108419</v>
      </c>
      <c r="N3468" s="227">
        <v>69900</v>
      </c>
      <c r="O3468" s="227">
        <v>69900</v>
      </c>
      <c r="P3468" s="227">
        <v>69900</v>
      </c>
      <c r="Q3468" s="227"/>
      <c r="R3468" s="227"/>
      <c r="S3468" s="227"/>
      <c r="T3468" s="227">
        <v>66881</v>
      </c>
      <c r="U3468" s="227">
        <v>4341972</v>
      </c>
      <c r="V3468" s="227">
        <v>202040</v>
      </c>
      <c r="W3468" s="143">
        <v>42882</v>
      </c>
      <c r="X3468" s="143">
        <v>46035</v>
      </c>
      <c r="Y3468">
        <f t="shared" si="109"/>
        <v>69900</v>
      </c>
    </row>
    <row r="3469" spans="1:25">
      <c r="A3469" s="1" t="str">
        <f t="shared" si="108"/>
        <v>060220001462000</v>
      </c>
      <c r="B3469" s="142" t="s">
        <v>83</v>
      </c>
      <c r="C3469" s="142" t="s">
        <v>1592</v>
      </c>
      <c r="D3469" s="142" t="s">
        <v>3366</v>
      </c>
      <c r="E3469" s="142" t="s">
        <v>3367</v>
      </c>
      <c r="F3469" s="142" t="s">
        <v>3382</v>
      </c>
      <c r="G3469" s="142" t="s">
        <v>3383</v>
      </c>
      <c r="H3469" s="142" t="s">
        <v>3384</v>
      </c>
      <c r="I3469" s="142" t="s">
        <v>23</v>
      </c>
      <c r="J3469" s="142">
        <v>2</v>
      </c>
      <c r="K3469" s="142">
        <v>1</v>
      </c>
      <c r="L3469" s="227">
        <v>395407</v>
      </c>
      <c r="M3469" s="227">
        <v>15580781</v>
      </c>
      <c r="N3469" s="227">
        <v>29900</v>
      </c>
      <c r="O3469" s="227">
        <v>42900</v>
      </c>
      <c r="P3469" s="227">
        <v>42900</v>
      </c>
      <c r="Q3469" s="227"/>
      <c r="R3469" s="227"/>
      <c r="S3469" s="227"/>
      <c r="T3469" s="227">
        <v>168465</v>
      </c>
      <c r="U3469" s="227">
        <v>6564942</v>
      </c>
      <c r="V3469" s="227">
        <v>-73323</v>
      </c>
      <c r="W3469" s="143">
        <v>46029</v>
      </c>
      <c r="X3469" s="143">
        <v>46035</v>
      </c>
      <c r="Y3469">
        <f t="shared" si="109"/>
        <v>42900</v>
      </c>
    </row>
    <row r="3470" spans="1:25">
      <c r="A3470" s="1" t="str">
        <f t="shared" si="108"/>
        <v>060220001574000</v>
      </c>
      <c r="B3470" s="142" t="s">
        <v>83</v>
      </c>
      <c r="C3470" s="142" t="s">
        <v>1592</v>
      </c>
      <c r="D3470" s="142" t="s">
        <v>3366</v>
      </c>
      <c r="E3470" s="142" t="s">
        <v>3367</v>
      </c>
      <c r="F3470" s="142" t="s">
        <v>3385</v>
      </c>
      <c r="G3470" s="142" t="s">
        <v>3386</v>
      </c>
      <c r="H3470" s="142" t="s">
        <v>3387</v>
      </c>
      <c r="I3470" s="142" t="s">
        <v>23</v>
      </c>
      <c r="J3470" s="142">
        <v>2</v>
      </c>
      <c r="K3470" s="142">
        <v>1</v>
      </c>
      <c r="L3470" s="227">
        <v>120096</v>
      </c>
      <c r="M3470" s="227">
        <v>6020311</v>
      </c>
      <c r="N3470" s="227">
        <v>65900</v>
      </c>
      <c r="O3470" s="227">
        <v>65900</v>
      </c>
      <c r="P3470" s="227">
        <v>65900</v>
      </c>
      <c r="Q3470" s="227"/>
      <c r="R3470" s="227"/>
      <c r="S3470" s="227"/>
      <c r="T3470" s="227">
        <v>55388</v>
      </c>
      <c r="U3470" s="227">
        <v>3484095</v>
      </c>
      <c r="V3470" s="227">
        <v>707541</v>
      </c>
      <c r="W3470" s="143">
        <v>46021</v>
      </c>
      <c r="X3470" s="143">
        <v>46035</v>
      </c>
      <c r="Y3470">
        <f t="shared" si="109"/>
        <v>65900</v>
      </c>
    </row>
    <row r="3471" spans="1:25">
      <c r="A3471" s="1" t="str">
        <f t="shared" si="108"/>
        <v>060220002336000</v>
      </c>
      <c r="B3471" s="142" t="s">
        <v>83</v>
      </c>
      <c r="C3471" s="142" t="s">
        <v>1592</v>
      </c>
      <c r="D3471" s="142" t="s">
        <v>3388</v>
      </c>
      <c r="E3471" s="142" t="s">
        <v>3389</v>
      </c>
      <c r="F3471" s="142" t="s">
        <v>3390</v>
      </c>
      <c r="G3471" s="142" t="s">
        <v>3391</v>
      </c>
      <c r="H3471" s="142" t="s">
        <v>3392</v>
      </c>
      <c r="I3471" s="142" t="s">
        <v>21</v>
      </c>
      <c r="J3471" s="142">
        <v>2</v>
      </c>
      <c r="K3471" s="142">
        <v>1</v>
      </c>
      <c r="L3471" s="227">
        <v>25531</v>
      </c>
      <c r="M3471" s="227">
        <v>893980</v>
      </c>
      <c r="N3471" s="227">
        <v>39900</v>
      </c>
      <c r="O3471" s="227">
        <v>45900</v>
      </c>
      <c r="P3471" s="227">
        <v>45900</v>
      </c>
      <c r="Q3471" s="227"/>
      <c r="R3471" s="227"/>
      <c r="S3471" s="227"/>
      <c r="T3471" s="227">
        <v>45893</v>
      </c>
      <c r="U3471" s="227">
        <v>1825202</v>
      </c>
      <c r="V3471" s="227">
        <v>218237</v>
      </c>
      <c r="W3471" s="143">
        <v>46032</v>
      </c>
      <c r="X3471" s="143">
        <v>46035</v>
      </c>
      <c r="Y3471">
        <f t="shared" si="109"/>
        <v>45900</v>
      </c>
    </row>
    <row r="3472" spans="1:25">
      <c r="A3472" s="1" t="str">
        <f t="shared" si="108"/>
        <v>060220002386000</v>
      </c>
      <c r="B3472" s="142" t="s">
        <v>83</v>
      </c>
      <c r="C3472" s="142" t="s">
        <v>1592</v>
      </c>
      <c r="D3472" s="142" t="s">
        <v>3388</v>
      </c>
      <c r="E3472" s="142" t="s">
        <v>3389</v>
      </c>
      <c r="F3472" s="142" t="s">
        <v>3393</v>
      </c>
      <c r="G3472" s="142" t="s">
        <v>3394</v>
      </c>
      <c r="H3472" s="142" t="s">
        <v>3395</v>
      </c>
      <c r="I3472" s="142" t="s">
        <v>23</v>
      </c>
      <c r="J3472" s="142">
        <v>2</v>
      </c>
      <c r="K3472" s="142">
        <v>1</v>
      </c>
      <c r="L3472" s="227">
        <v>17458</v>
      </c>
      <c r="M3472" s="227">
        <v>851369</v>
      </c>
      <c r="N3472" s="227">
        <v>48900</v>
      </c>
      <c r="O3472" s="227">
        <v>59900</v>
      </c>
      <c r="P3472" s="227">
        <v>59900</v>
      </c>
      <c r="Q3472" s="227"/>
      <c r="R3472" s="227"/>
      <c r="S3472" s="227"/>
      <c r="T3472" s="227">
        <v>35726</v>
      </c>
      <c r="U3472" s="227">
        <v>2114228</v>
      </c>
      <c r="V3472" s="227">
        <v>371988</v>
      </c>
      <c r="W3472" s="143">
        <v>46035</v>
      </c>
      <c r="X3472" s="143">
        <v>46035</v>
      </c>
      <c r="Y3472">
        <f t="shared" si="109"/>
        <v>59900</v>
      </c>
    </row>
    <row r="3473" spans="1:25">
      <c r="A3473" s="1" t="str">
        <f t="shared" si="108"/>
        <v>060220002489000</v>
      </c>
      <c r="B3473" s="142" t="s">
        <v>83</v>
      </c>
      <c r="C3473" s="142" t="s">
        <v>1592</v>
      </c>
      <c r="D3473" s="142" t="s">
        <v>3388</v>
      </c>
      <c r="E3473" s="142" t="s">
        <v>3389</v>
      </c>
      <c r="F3473" s="142" t="s">
        <v>3396</v>
      </c>
      <c r="G3473" s="142" t="s">
        <v>3397</v>
      </c>
      <c r="H3473" s="142" t="s">
        <v>3398</v>
      </c>
      <c r="I3473" s="142" t="s">
        <v>23</v>
      </c>
      <c r="J3473" s="142">
        <v>2</v>
      </c>
      <c r="K3473" s="142">
        <v>1</v>
      </c>
      <c r="L3473" s="227">
        <v>31599</v>
      </c>
      <c r="M3473" s="227">
        <v>311304</v>
      </c>
      <c r="N3473" s="227">
        <v>13900</v>
      </c>
      <c r="O3473" s="227">
        <v>14900</v>
      </c>
      <c r="P3473" s="227">
        <v>14900</v>
      </c>
      <c r="Q3473" s="227"/>
      <c r="R3473" s="227"/>
      <c r="S3473" s="227"/>
      <c r="T3473" s="227">
        <v>102701</v>
      </c>
      <c r="U3473" s="227">
        <v>1032939</v>
      </c>
      <c r="V3473" s="227">
        <v>21158</v>
      </c>
      <c r="W3473" s="143">
        <v>46035</v>
      </c>
      <c r="X3473" s="143">
        <v>46035</v>
      </c>
      <c r="Y3473">
        <f t="shared" si="109"/>
        <v>14900</v>
      </c>
    </row>
    <row r="3474" spans="1:25">
      <c r="A3474" s="1" t="str">
        <f t="shared" si="108"/>
        <v>060220003412000</v>
      </c>
      <c r="B3474" s="142" t="s">
        <v>83</v>
      </c>
      <c r="C3474" s="142" t="s">
        <v>1592</v>
      </c>
      <c r="D3474" s="142" t="s">
        <v>3377</v>
      </c>
      <c r="E3474" s="142" t="s">
        <v>3378</v>
      </c>
      <c r="F3474" s="142" t="s">
        <v>3399</v>
      </c>
      <c r="G3474" s="142" t="s">
        <v>3400</v>
      </c>
      <c r="H3474" s="142" t="s">
        <v>3401</v>
      </c>
      <c r="I3474" s="142" t="s">
        <v>23</v>
      </c>
      <c r="J3474" s="142">
        <v>2</v>
      </c>
      <c r="K3474" s="142">
        <v>1</v>
      </c>
      <c r="L3474" s="227">
        <v>1869223</v>
      </c>
      <c r="M3474" s="227">
        <v>52202403</v>
      </c>
      <c r="N3474" s="227">
        <v>27300</v>
      </c>
      <c r="O3474" s="227">
        <v>27300</v>
      </c>
      <c r="P3474" s="227">
        <v>27300</v>
      </c>
      <c r="Q3474" s="227"/>
      <c r="R3474" s="227"/>
      <c r="S3474" s="227"/>
      <c r="T3474" s="227">
        <v>2719107</v>
      </c>
      <c r="U3474" s="227">
        <v>76618284</v>
      </c>
      <c r="V3474" s="227">
        <v>680892</v>
      </c>
      <c r="W3474" s="143">
        <v>46034</v>
      </c>
      <c r="X3474" s="143">
        <v>46035</v>
      </c>
      <c r="Y3474">
        <f t="shared" si="109"/>
        <v>27300</v>
      </c>
    </row>
    <row r="3475" spans="1:25">
      <c r="A3475" s="1" t="str">
        <f t="shared" si="108"/>
        <v>060220003485000</v>
      </c>
      <c r="B3475" s="142" t="s">
        <v>83</v>
      </c>
      <c r="C3475" s="142" t="s">
        <v>1592</v>
      </c>
      <c r="D3475" s="142" t="s">
        <v>3366</v>
      </c>
      <c r="E3475" s="142" t="s">
        <v>3367</v>
      </c>
      <c r="F3475" s="142" t="s">
        <v>3402</v>
      </c>
      <c r="G3475" s="142" t="s">
        <v>3403</v>
      </c>
      <c r="H3475" s="142" t="s">
        <v>3404</v>
      </c>
      <c r="I3475" s="142" t="s">
        <v>26</v>
      </c>
      <c r="J3475" s="142">
        <v>2</v>
      </c>
      <c r="K3475" s="142">
        <v>1</v>
      </c>
      <c r="L3475" s="227">
        <v>-949</v>
      </c>
      <c r="M3475" s="227">
        <v>-66430</v>
      </c>
      <c r="N3475" s="227">
        <v>88900</v>
      </c>
      <c r="O3475" s="227">
        <v>88900</v>
      </c>
      <c r="P3475" s="227">
        <v>88900</v>
      </c>
      <c r="Q3475" s="227"/>
      <c r="R3475" s="227"/>
      <c r="S3475" s="227"/>
      <c r="T3475" s="227">
        <v>0</v>
      </c>
      <c r="U3475" s="227">
        <v>0</v>
      </c>
      <c r="V3475" s="227">
        <v>0</v>
      </c>
      <c r="W3475" s="143">
        <v>45827</v>
      </c>
      <c r="X3475" s="143">
        <v>45851</v>
      </c>
      <c r="Y3475">
        <f t="shared" si="109"/>
        <v>88900</v>
      </c>
    </row>
    <row r="3476" spans="1:25">
      <c r="A3476" s="1" t="str">
        <f t="shared" si="108"/>
        <v>060220003866000</v>
      </c>
      <c r="B3476" s="142" t="s">
        <v>83</v>
      </c>
      <c r="C3476" s="142" t="s">
        <v>1592</v>
      </c>
      <c r="D3476" s="142" t="s">
        <v>3377</v>
      </c>
      <c r="E3476" s="142" t="s">
        <v>3378</v>
      </c>
      <c r="F3476" s="142" t="s">
        <v>3405</v>
      </c>
      <c r="G3476" s="142" t="s">
        <v>3406</v>
      </c>
      <c r="H3476" s="142" t="s">
        <v>3407</v>
      </c>
      <c r="I3476" s="142" t="s">
        <v>23</v>
      </c>
      <c r="J3476" s="142">
        <v>2</v>
      </c>
      <c r="K3476" s="142">
        <v>1</v>
      </c>
      <c r="L3476" s="227">
        <v>78884</v>
      </c>
      <c r="M3476" s="227">
        <v>9507127</v>
      </c>
      <c r="N3476" s="227">
        <v>121900</v>
      </c>
      <c r="O3476" s="227">
        <v>121900</v>
      </c>
      <c r="P3476" s="227">
        <v>121900</v>
      </c>
      <c r="Q3476" s="227"/>
      <c r="R3476" s="227"/>
      <c r="S3476" s="227"/>
      <c r="T3476" s="227">
        <v>20116</v>
      </c>
      <c r="U3476" s="227">
        <v>2480408</v>
      </c>
      <c r="V3476" s="227">
        <v>56021</v>
      </c>
      <c r="W3476" s="143">
        <v>46002</v>
      </c>
      <c r="X3476" s="143">
        <v>46035</v>
      </c>
      <c r="Y3476">
        <f t="shared" si="109"/>
        <v>121900</v>
      </c>
    </row>
    <row r="3477" spans="1:25">
      <c r="A3477" s="1" t="str">
        <f t="shared" si="108"/>
        <v>060220006435000</v>
      </c>
      <c r="B3477" s="142" t="s">
        <v>83</v>
      </c>
      <c r="C3477" s="142" t="s">
        <v>1592</v>
      </c>
      <c r="D3477" s="142" t="s">
        <v>3388</v>
      </c>
      <c r="E3477" s="142" t="s">
        <v>3389</v>
      </c>
      <c r="F3477" s="142" t="s">
        <v>3408</v>
      </c>
      <c r="G3477" s="142" t="s">
        <v>3409</v>
      </c>
      <c r="H3477" s="142" t="s">
        <v>3410</v>
      </c>
      <c r="I3477" s="142" t="s">
        <v>23</v>
      </c>
      <c r="J3477" s="142">
        <v>2</v>
      </c>
      <c r="K3477" s="142">
        <v>1</v>
      </c>
      <c r="L3477" s="227">
        <v>133180</v>
      </c>
      <c r="M3477" s="227">
        <v>1840853</v>
      </c>
      <c r="N3477" s="227">
        <v>17500</v>
      </c>
      <c r="O3477" s="227">
        <v>15900</v>
      </c>
      <c r="P3477" s="227">
        <v>15900</v>
      </c>
      <c r="Q3477" s="227"/>
      <c r="R3477" s="227"/>
      <c r="S3477" s="227"/>
      <c r="T3477" s="227">
        <v>510630</v>
      </c>
      <c r="U3477" s="227">
        <v>7685919</v>
      </c>
      <c r="V3477" s="227">
        <v>627843</v>
      </c>
      <c r="W3477" s="143">
        <v>46032</v>
      </c>
      <c r="X3477" s="143">
        <v>46035</v>
      </c>
      <c r="Y3477">
        <f t="shared" si="109"/>
        <v>15900</v>
      </c>
    </row>
    <row r="3478" spans="1:25">
      <c r="A3478" s="1" t="str">
        <f t="shared" si="108"/>
        <v>060220007873000</v>
      </c>
      <c r="B3478" s="142" t="s">
        <v>83</v>
      </c>
      <c r="C3478" s="142" t="s">
        <v>1592</v>
      </c>
      <c r="D3478" s="142" t="s">
        <v>3388</v>
      </c>
      <c r="E3478" s="142" t="s">
        <v>3389</v>
      </c>
      <c r="F3478" s="142" t="s">
        <v>3411</v>
      </c>
      <c r="G3478" s="142" t="s">
        <v>3412</v>
      </c>
      <c r="H3478" s="142" t="s">
        <v>3413</v>
      </c>
      <c r="I3478" s="142" t="s">
        <v>23</v>
      </c>
      <c r="J3478" s="142">
        <v>2</v>
      </c>
      <c r="K3478" s="142">
        <v>1</v>
      </c>
      <c r="L3478" s="227">
        <v>37792</v>
      </c>
      <c r="M3478" s="227">
        <v>1592340</v>
      </c>
      <c r="N3478" s="227">
        <v>15900</v>
      </c>
      <c r="O3478" s="227">
        <v>43900</v>
      </c>
      <c r="P3478" s="227">
        <v>43900</v>
      </c>
      <c r="Q3478" s="227"/>
      <c r="R3478" s="227"/>
      <c r="S3478" s="227"/>
      <c r="T3478" s="227">
        <v>19214</v>
      </c>
      <c r="U3478" s="227">
        <v>780355</v>
      </c>
      <c r="V3478" s="227">
        <v>-29214</v>
      </c>
      <c r="W3478" s="143">
        <v>46009</v>
      </c>
      <c r="X3478" s="143">
        <v>46035</v>
      </c>
      <c r="Y3478">
        <f t="shared" si="109"/>
        <v>43900</v>
      </c>
    </row>
    <row r="3479" spans="1:25">
      <c r="A3479" s="1" t="str">
        <f t="shared" si="108"/>
        <v>060220007909000</v>
      </c>
      <c r="B3479" s="142" t="s">
        <v>83</v>
      </c>
      <c r="C3479" s="142" t="s">
        <v>1592</v>
      </c>
      <c r="D3479" s="142" t="s">
        <v>3388</v>
      </c>
      <c r="E3479" s="142" t="s">
        <v>3389</v>
      </c>
      <c r="F3479" s="142" t="s">
        <v>3414</v>
      </c>
      <c r="G3479" s="142" t="s">
        <v>3415</v>
      </c>
      <c r="H3479" s="142" t="s">
        <v>3416</v>
      </c>
      <c r="I3479" s="142" t="s">
        <v>23</v>
      </c>
      <c r="J3479" s="142">
        <v>2</v>
      </c>
      <c r="K3479" s="142">
        <v>1</v>
      </c>
      <c r="L3479" s="227">
        <v>0</v>
      </c>
      <c r="M3479" s="227">
        <v>0</v>
      </c>
      <c r="N3479" s="227">
        <v>36900</v>
      </c>
      <c r="O3479" s="227">
        <v>36900</v>
      </c>
      <c r="P3479" s="227">
        <v>36900</v>
      </c>
      <c r="Q3479" s="227"/>
      <c r="R3479" s="227"/>
      <c r="S3479" s="227"/>
      <c r="T3479" s="227">
        <v>0</v>
      </c>
      <c r="U3479" s="227">
        <v>0</v>
      </c>
      <c r="V3479" s="227">
        <v>0</v>
      </c>
      <c r="W3479" s="143">
        <v>44017</v>
      </c>
      <c r="X3479" s="143">
        <v>45987</v>
      </c>
      <c r="Y3479">
        <f t="shared" si="109"/>
        <v>36900</v>
      </c>
    </row>
    <row r="3480" spans="1:25">
      <c r="A3480" s="1" t="str">
        <f t="shared" si="108"/>
        <v>060220007919000</v>
      </c>
      <c r="B3480" s="142" t="s">
        <v>83</v>
      </c>
      <c r="C3480" s="142" t="s">
        <v>1592</v>
      </c>
      <c r="D3480" s="142" t="s">
        <v>3388</v>
      </c>
      <c r="E3480" s="142" t="s">
        <v>3389</v>
      </c>
      <c r="F3480" s="142" t="s">
        <v>3417</v>
      </c>
      <c r="G3480" s="142" t="s">
        <v>3418</v>
      </c>
      <c r="H3480" s="142" t="s">
        <v>3419</v>
      </c>
      <c r="I3480" s="142" t="s">
        <v>23</v>
      </c>
      <c r="J3480" s="142">
        <v>2</v>
      </c>
      <c r="K3480" s="142">
        <v>1</v>
      </c>
      <c r="L3480" s="227">
        <v>277528</v>
      </c>
      <c r="M3480" s="227">
        <v>6253199</v>
      </c>
      <c r="N3480" s="227">
        <v>44900</v>
      </c>
      <c r="O3480" s="227">
        <v>26400</v>
      </c>
      <c r="P3480" s="227">
        <v>26400</v>
      </c>
      <c r="Q3480" s="227"/>
      <c r="R3480" s="227"/>
      <c r="S3480" s="227"/>
      <c r="T3480" s="227">
        <v>213014</v>
      </c>
      <c r="U3480" s="227">
        <v>5496296</v>
      </c>
      <c r="V3480" s="227">
        <v>696712</v>
      </c>
      <c r="W3480" s="143">
        <v>46035</v>
      </c>
      <c r="X3480" s="143">
        <v>46035</v>
      </c>
      <c r="Y3480">
        <f t="shared" si="109"/>
        <v>26400</v>
      </c>
    </row>
    <row r="3481" spans="1:25">
      <c r="A3481" s="1" t="str">
        <f t="shared" si="108"/>
        <v>060220008206000</v>
      </c>
      <c r="B3481" s="142" t="s">
        <v>83</v>
      </c>
      <c r="C3481" s="142" t="s">
        <v>1592</v>
      </c>
      <c r="D3481" s="142" t="s">
        <v>3377</v>
      </c>
      <c r="E3481" s="142" t="s">
        <v>3378</v>
      </c>
      <c r="F3481" s="142" t="s">
        <v>3420</v>
      </c>
      <c r="G3481" s="142" t="s">
        <v>3421</v>
      </c>
      <c r="H3481" s="142" t="s">
        <v>3422</v>
      </c>
      <c r="I3481" s="142" t="s">
        <v>23</v>
      </c>
      <c r="J3481" s="142">
        <v>2</v>
      </c>
      <c r="K3481" s="142">
        <v>1</v>
      </c>
      <c r="L3481" s="227">
        <v>734338</v>
      </c>
      <c r="M3481" s="227">
        <v>37014439</v>
      </c>
      <c r="N3481" s="227">
        <v>52900</v>
      </c>
      <c r="O3481" s="227">
        <v>52900</v>
      </c>
      <c r="P3481" s="227">
        <v>52900</v>
      </c>
      <c r="Q3481" s="227"/>
      <c r="R3481" s="227"/>
      <c r="S3481" s="227"/>
      <c r="T3481" s="227">
        <v>1207794</v>
      </c>
      <c r="U3481" s="227">
        <v>61612347</v>
      </c>
      <c r="V3481" s="227">
        <v>733274</v>
      </c>
      <c r="W3481" s="143">
        <v>46035</v>
      </c>
      <c r="X3481" s="143">
        <v>46035</v>
      </c>
      <c r="Y3481">
        <f t="shared" si="109"/>
        <v>52900</v>
      </c>
    </row>
    <row r="3482" spans="1:25">
      <c r="A3482" s="1" t="str">
        <f t="shared" si="108"/>
        <v>060220008922000</v>
      </c>
      <c r="B3482" s="142" t="s">
        <v>83</v>
      </c>
      <c r="C3482" s="142" t="s">
        <v>1592</v>
      </c>
      <c r="D3482" s="142" t="s">
        <v>3423</v>
      </c>
      <c r="E3482" s="142" t="s">
        <v>3424</v>
      </c>
      <c r="F3482" s="142" t="s">
        <v>3425</v>
      </c>
      <c r="G3482" s="142" t="s">
        <v>3426</v>
      </c>
      <c r="H3482" s="142" t="s">
        <v>3427</v>
      </c>
      <c r="I3482" s="142" t="s">
        <v>23</v>
      </c>
      <c r="J3482" s="142">
        <v>2</v>
      </c>
      <c r="K3482" s="142">
        <v>1</v>
      </c>
      <c r="L3482" s="227">
        <v>2978</v>
      </c>
      <c r="M3482" s="227">
        <v>205797</v>
      </c>
      <c r="N3482" s="227">
        <v>59900</v>
      </c>
      <c r="O3482" s="227">
        <v>72900</v>
      </c>
      <c r="P3482" s="227">
        <v>72900</v>
      </c>
      <c r="Q3482" s="227"/>
      <c r="R3482" s="227"/>
      <c r="S3482" s="227"/>
      <c r="T3482" s="227">
        <v>5022</v>
      </c>
      <c r="U3482" s="227">
        <v>340918</v>
      </c>
      <c r="V3482" s="227">
        <v>-6132</v>
      </c>
      <c r="W3482" s="143">
        <v>46035</v>
      </c>
      <c r="X3482" s="143">
        <v>46032</v>
      </c>
      <c r="Y3482">
        <f t="shared" si="109"/>
        <v>72900</v>
      </c>
    </row>
    <row r="3483" spans="1:25">
      <c r="A3483" s="1" t="str">
        <f t="shared" si="108"/>
        <v>060220011397000</v>
      </c>
      <c r="B3483" s="142" t="s">
        <v>83</v>
      </c>
      <c r="C3483" s="142" t="s">
        <v>1592</v>
      </c>
      <c r="D3483" s="142" t="s">
        <v>3388</v>
      </c>
      <c r="E3483" s="142" t="s">
        <v>3389</v>
      </c>
      <c r="F3483" s="142" t="s">
        <v>3428</v>
      </c>
      <c r="G3483" s="142" t="s">
        <v>3429</v>
      </c>
      <c r="H3483" s="142" t="s">
        <v>3430</v>
      </c>
      <c r="I3483" s="142" t="s">
        <v>23</v>
      </c>
      <c r="J3483" s="142">
        <v>1</v>
      </c>
      <c r="K3483" s="142">
        <v>1</v>
      </c>
      <c r="L3483" s="227">
        <v>474</v>
      </c>
      <c r="M3483" s="227">
        <v>1372303</v>
      </c>
      <c r="N3483" s="227">
        <v>3900</v>
      </c>
      <c r="O3483" s="227">
        <v>3900</v>
      </c>
      <c r="P3483" s="227">
        <v>3900</v>
      </c>
      <c r="Q3483" s="227"/>
      <c r="R3483" s="227"/>
      <c r="S3483" s="227"/>
      <c r="T3483" s="227">
        <v>1290</v>
      </c>
      <c r="U3483" s="227">
        <v>3846600</v>
      </c>
      <c r="V3483" s="227">
        <v>112639</v>
      </c>
      <c r="W3483" s="143">
        <v>46035</v>
      </c>
      <c r="X3483" s="143">
        <v>46035</v>
      </c>
      <c r="Y3483">
        <f t="shared" si="109"/>
        <v>3900</v>
      </c>
    </row>
    <row r="3484" spans="1:25">
      <c r="A3484" s="1" t="str">
        <f t="shared" si="108"/>
        <v>060220012110000</v>
      </c>
      <c r="B3484" s="142" t="s">
        <v>83</v>
      </c>
      <c r="C3484" s="142" t="s">
        <v>1592</v>
      </c>
      <c r="D3484" s="142" t="s">
        <v>3377</v>
      </c>
      <c r="E3484" s="142" t="s">
        <v>3378</v>
      </c>
      <c r="F3484" s="142" t="s">
        <v>3431</v>
      </c>
      <c r="G3484" s="142" t="s">
        <v>3432</v>
      </c>
      <c r="H3484" s="142" t="s">
        <v>3433</v>
      </c>
      <c r="I3484" s="142" t="s">
        <v>23</v>
      </c>
      <c r="J3484" s="142">
        <v>2</v>
      </c>
      <c r="K3484" s="142">
        <v>1</v>
      </c>
      <c r="L3484" s="227">
        <v>-97370</v>
      </c>
      <c r="M3484" s="227">
        <v>-3885061</v>
      </c>
      <c r="N3484" s="227">
        <v>52900</v>
      </c>
      <c r="O3484" s="227">
        <v>52900</v>
      </c>
      <c r="P3484" s="227">
        <v>52900</v>
      </c>
      <c r="Q3484" s="227"/>
      <c r="R3484" s="227"/>
      <c r="S3484" s="227"/>
      <c r="T3484" s="227">
        <v>51048</v>
      </c>
      <c r="U3484" s="227">
        <v>2556794</v>
      </c>
      <c r="V3484" s="227">
        <v>519980</v>
      </c>
      <c r="W3484" s="143">
        <v>45639</v>
      </c>
      <c r="X3484" s="143">
        <v>46035</v>
      </c>
      <c r="Y3484">
        <f t="shared" si="109"/>
        <v>52900</v>
      </c>
    </row>
    <row r="3485" spans="1:25">
      <c r="A3485" s="1" t="str">
        <f t="shared" si="108"/>
        <v>060220013093000</v>
      </c>
      <c r="B3485" s="142" t="s">
        <v>83</v>
      </c>
      <c r="C3485" s="142" t="s">
        <v>1592</v>
      </c>
      <c r="D3485" s="142" t="s">
        <v>3388</v>
      </c>
      <c r="E3485" s="142" t="s">
        <v>3389</v>
      </c>
      <c r="F3485" s="142" t="s">
        <v>3434</v>
      </c>
      <c r="G3485" s="142" t="s">
        <v>3435</v>
      </c>
      <c r="H3485" s="142" t="s">
        <v>3436</v>
      </c>
      <c r="I3485" s="142" t="s">
        <v>23</v>
      </c>
      <c r="J3485" s="142">
        <v>2</v>
      </c>
      <c r="K3485" s="142">
        <v>1</v>
      </c>
      <c r="L3485" s="227">
        <v>55474</v>
      </c>
      <c r="M3485" s="227">
        <v>771174</v>
      </c>
      <c r="N3485" s="227">
        <v>19900</v>
      </c>
      <c r="O3485" s="227">
        <v>19900</v>
      </c>
      <c r="P3485" s="227">
        <v>19900</v>
      </c>
      <c r="Q3485" s="227"/>
      <c r="R3485" s="227"/>
      <c r="S3485" s="227"/>
      <c r="T3485" s="227">
        <v>119176</v>
      </c>
      <c r="U3485" s="227">
        <v>1917915</v>
      </c>
      <c r="V3485" s="227">
        <v>261184</v>
      </c>
      <c r="W3485" s="143">
        <v>46035</v>
      </c>
      <c r="X3485" s="143">
        <v>46035</v>
      </c>
      <c r="Y3485">
        <f t="shared" si="109"/>
        <v>19900</v>
      </c>
    </row>
    <row r="3486" spans="1:25">
      <c r="A3486" s="1" t="str">
        <f t="shared" si="108"/>
        <v>060220015114000</v>
      </c>
      <c r="B3486" s="142" t="s">
        <v>83</v>
      </c>
      <c r="C3486" s="142" t="s">
        <v>1592</v>
      </c>
      <c r="D3486" s="142" t="s">
        <v>3366</v>
      </c>
      <c r="E3486" s="142" t="s">
        <v>3367</v>
      </c>
      <c r="F3486" s="142" t="s">
        <v>3437</v>
      </c>
      <c r="G3486" s="142" t="s">
        <v>3438</v>
      </c>
      <c r="H3486" s="142" t="s">
        <v>3439</v>
      </c>
      <c r="I3486" s="142" t="s">
        <v>23</v>
      </c>
      <c r="J3486" s="142">
        <v>2</v>
      </c>
      <c r="K3486" s="142">
        <v>1</v>
      </c>
      <c r="L3486" s="227">
        <v>246406</v>
      </c>
      <c r="M3486" s="227">
        <v>4975896</v>
      </c>
      <c r="N3486" s="227">
        <v>28900</v>
      </c>
      <c r="O3486" s="227">
        <v>28900</v>
      </c>
      <c r="P3486" s="227">
        <v>28900</v>
      </c>
      <c r="Q3486" s="227"/>
      <c r="R3486" s="227"/>
      <c r="S3486" s="227"/>
      <c r="T3486" s="227">
        <v>262912</v>
      </c>
      <c r="U3486" s="227">
        <v>4937079</v>
      </c>
      <c r="V3486" s="227">
        <v>-372137</v>
      </c>
      <c r="W3486" s="143">
        <v>46034</v>
      </c>
      <c r="X3486" s="143">
        <v>46035</v>
      </c>
      <c r="Y3486">
        <f t="shared" si="109"/>
        <v>28900</v>
      </c>
    </row>
    <row r="3487" spans="1:25">
      <c r="A3487" s="1" t="str">
        <f t="shared" si="108"/>
        <v>060220016395000</v>
      </c>
      <c r="B3487" s="142" t="s">
        <v>83</v>
      </c>
      <c r="C3487" s="142" t="s">
        <v>1592</v>
      </c>
      <c r="D3487" s="142" t="s">
        <v>3366</v>
      </c>
      <c r="E3487" s="142" t="s">
        <v>3367</v>
      </c>
      <c r="F3487" s="142" t="s">
        <v>3440</v>
      </c>
      <c r="G3487" s="142" t="s">
        <v>3441</v>
      </c>
      <c r="H3487" s="142" t="s">
        <v>3442</v>
      </c>
      <c r="I3487" s="142" t="s">
        <v>23</v>
      </c>
      <c r="J3487" s="142">
        <v>2</v>
      </c>
      <c r="K3487" s="142">
        <v>1</v>
      </c>
      <c r="L3487" s="227">
        <v>12818</v>
      </c>
      <c r="M3487" s="227">
        <v>269178</v>
      </c>
      <c r="N3487" s="227">
        <v>16900</v>
      </c>
      <c r="O3487" s="227">
        <v>24900</v>
      </c>
      <c r="P3487" s="227">
        <v>24900</v>
      </c>
      <c r="Q3487" s="227"/>
      <c r="R3487" s="227"/>
      <c r="S3487" s="227"/>
      <c r="T3487" s="227">
        <v>17182</v>
      </c>
      <c r="U3487" s="227">
        <v>427832</v>
      </c>
      <c r="V3487" s="227">
        <v>67010</v>
      </c>
      <c r="W3487" s="143">
        <v>46029</v>
      </c>
      <c r="X3487" s="143">
        <v>46035</v>
      </c>
      <c r="Y3487">
        <f t="shared" si="109"/>
        <v>24900</v>
      </c>
    </row>
    <row r="3488" spans="1:25">
      <c r="A3488" s="1" t="str">
        <f t="shared" si="108"/>
        <v>060220016471000</v>
      </c>
      <c r="B3488" s="142" t="s">
        <v>83</v>
      </c>
      <c r="C3488" s="142" t="s">
        <v>1592</v>
      </c>
      <c r="D3488" s="142" t="s">
        <v>3423</v>
      </c>
      <c r="E3488" s="142" t="s">
        <v>3424</v>
      </c>
      <c r="F3488" s="142" t="s">
        <v>3443</v>
      </c>
      <c r="G3488" s="142" t="s">
        <v>3444</v>
      </c>
      <c r="H3488" s="142" t="s">
        <v>3445</v>
      </c>
      <c r="I3488" s="142" t="s">
        <v>23</v>
      </c>
      <c r="J3488" s="142">
        <v>2</v>
      </c>
      <c r="K3488" s="142">
        <v>1</v>
      </c>
      <c r="L3488" s="227">
        <v>61165</v>
      </c>
      <c r="M3488" s="227">
        <v>3359338</v>
      </c>
      <c r="N3488" s="227">
        <v>59900</v>
      </c>
      <c r="O3488" s="227">
        <v>59900</v>
      </c>
      <c r="P3488" s="227">
        <v>59900</v>
      </c>
      <c r="Q3488" s="227"/>
      <c r="R3488" s="227"/>
      <c r="S3488" s="227"/>
      <c r="T3488" s="227">
        <v>181370</v>
      </c>
      <c r="U3488" s="227">
        <v>8928910</v>
      </c>
      <c r="V3488" s="227">
        <v>-1032394</v>
      </c>
      <c r="W3488" s="143">
        <v>46034</v>
      </c>
      <c r="X3488" s="143">
        <v>46035</v>
      </c>
      <c r="Y3488">
        <f t="shared" si="109"/>
        <v>59900</v>
      </c>
    </row>
    <row r="3489" spans="1:25">
      <c r="A3489" s="1" t="str">
        <f t="shared" si="108"/>
        <v>060220016516000</v>
      </c>
      <c r="B3489" s="142" t="s">
        <v>83</v>
      </c>
      <c r="C3489" s="142" t="s">
        <v>1592</v>
      </c>
      <c r="D3489" s="142" t="s">
        <v>3388</v>
      </c>
      <c r="E3489" s="142" t="s">
        <v>3389</v>
      </c>
      <c r="F3489" s="142" t="s">
        <v>3446</v>
      </c>
      <c r="G3489" s="142" t="s">
        <v>3447</v>
      </c>
      <c r="H3489" s="142" t="s">
        <v>3448</v>
      </c>
      <c r="I3489" s="142" t="s">
        <v>23</v>
      </c>
      <c r="J3489" s="142">
        <v>2</v>
      </c>
      <c r="K3489" s="142">
        <v>1</v>
      </c>
      <c r="L3489" s="227">
        <v>32288</v>
      </c>
      <c r="M3489" s="227">
        <v>1227976</v>
      </c>
      <c r="N3489" s="227">
        <v>39900</v>
      </c>
      <c r="O3489" s="227">
        <v>39900</v>
      </c>
      <c r="P3489" s="227">
        <v>39900</v>
      </c>
      <c r="Q3489" s="227"/>
      <c r="R3489" s="227"/>
      <c r="S3489" s="227"/>
      <c r="T3489" s="227">
        <v>40956</v>
      </c>
      <c r="U3489" s="227">
        <v>1417829</v>
      </c>
      <c r="V3489" s="227">
        <v>-139807</v>
      </c>
      <c r="W3489" s="143">
        <v>46035</v>
      </c>
      <c r="X3489" s="143">
        <v>46035</v>
      </c>
      <c r="Y3489">
        <f t="shared" si="109"/>
        <v>39900</v>
      </c>
    </row>
    <row r="3490" spans="1:25">
      <c r="A3490" s="1" t="str">
        <f t="shared" si="108"/>
        <v>060220017116000</v>
      </c>
      <c r="B3490" s="142" t="s">
        <v>83</v>
      </c>
      <c r="C3490" s="142" t="s">
        <v>1592</v>
      </c>
      <c r="D3490" s="142" t="s">
        <v>3366</v>
      </c>
      <c r="E3490" s="142" t="s">
        <v>3367</v>
      </c>
      <c r="F3490" s="142" t="s">
        <v>3449</v>
      </c>
      <c r="G3490" s="142" t="s">
        <v>3450</v>
      </c>
      <c r="H3490" s="142" t="s">
        <v>3451</v>
      </c>
      <c r="I3490" s="142" t="s">
        <v>23</v>
      </c>
      <c r="J3490" s="142">
        <v>2</v>
      </c>
      <c r="K3490" s="142">
        <v>1</v>
      </c>
      <c r="L3490" s="227">
        <v>-9552</v>
      </c>
      <c r="M3490" s="227">
        <v>-101032</v>
      </c>
      <c r="N3490" s="227">
        <v>13900</v>
      </c>
      <c r="O3490" s="227">
        <v>13900</v>
      </c>
      <c r="P3490" s="227">
        <v>13900</v>
      </c>
      <c r="Q3490" s="227"/>
      <c r="R3490" s="227"/>
      <c r="S3490" s="227"/>
      <c r="T3490" s="227">
        <v>3325752</v>
      </c>
      <c r="U3490" s="227">
        <v>42803936</v>
      </c>
      <c r="V3490" s="227">
        <v>7627457</v>
      </c>
      <c r="W3490" s="143">
        <v>46035</v>
      </c>
      <c r="X3490" s="143">
        <v>46035</v>
      </c>
      <c r="Y3490">
        <f t="shared" si="109"/>
        <v>13900</v>
      </c>
    </row>
    <row r="3491" spans="1:25">
      <c r="A3491" s="1" t="str">
        <f t="shared" si="108"/>
        <v>060220018312000</v>
      </c>
      <c r="B3491" s="142" t="s">
        <v>83</v>
      </c>
      <c r="C3491" s="142" t="s">
        <v>1592</v>
      </c>
      <c r="D3491" s="142" t="s">
        <v>3377</v>
      </c>
      <c r="E3491" s="142" t="s">
        <v>3378</v>
      </c>
      <c r="F3491" s="142" t="s">
        <v>3452</v>
      </c>
      <c r="G3491" s="142" t="s">
        <v>3453</v>
      </c>
      <c r="H3491" s="142" t="s">
        <v>3454</v>
      </c>
      <c r="I3491" s="142" t="s">
        <v>26</v>
      </c>
      <c r="J3491" s="142">
        <v>2</v>
      </c>
      <c r="K3491" s="142">
        <v>1</v>
      </c>
      <c r="L3491" s="227">
        <v>0</v>
      </c>
      <c r="M3491" s="227">
        <v>0</v>
      </c>
      <c r="N3491" s="227">
        <v>38500</v>
      </c>
      <c r="O3491" s="227">
        <v>38500</v>
      </c>
      <c r="P3491" s="227">
        <v>38500</v>
      </c>
      <c r="Q3491" s="227"/>
      <c r="R3491" s="227"/>
      <c r="S3491" s="227"/>
      <c r="T3491" s="227">
        <v>0</v>
      </c>
      <c r="U3491" s="227">
        <v>0</v>
      </c>
      <c r="V3491" s="227">
        <v>0</v>
      </c>
      <c r="W3491" s="143">
        <v>45881</v>
      </c>
      <c r="X3491" s="143">
        <v>45938</v>
      </c>
      <c r="Y3491">
        <f t="shared" si="109"/>
        <v>38500</v>
      </c>
    </row>
    <row r="3492" spans="1:25">
      <c r="A3492" s="1" t="str">
        <f t="shared" si="108"/>
        <v>060220019473000</v>
      </c>
      <c r="B3492" s="142" t="s">
        <v>83</v>
      </c>
      <c r="C3492" s="142" t="s">
        <v>1592</v>
      </c>
      <c r="D3492" s="142" t="s">
        <v>3366</v>
      </c>
      <c r="E3492" s="142" t="s">
        <v>3367</v>
      </c>
      <c r="F3492" s="142" t="s">
        <v>3455</v>
      </c>
      <c r="G3492" s="142" t="s">
        <v>3456</v>
      </c>
      <c r="H3492" s="142" t="s">
        <v>3457</v>
      </c>
      <c r="I3492" s="142" t="s">
        <v>23</v>
      </c>
      <c r="J3492" s="142">
        <v>2</v>
      </c>
      <c r="K3492" s="142">
        <v>1</v>
      </c>
      <c r="L3492" s="227">
        <v>63711</v>
      </c>
      <c r="M3492" s="227">
        <v>1285644</v>
      </c>
      <c r="N3492" s="227">
        <v>21900</v>
      </c>
      <c r="O3492" s="227">
        <v>21900</v>
      </c>
      <c r="P3492" s="227">
        <v>21900</v>
      </c>
      <c r="Q3492" s="227"/>
      <c r="R3492" s="227"/>
      <c r="S3492" s="227"/>
      <c r="T3492" s="227">
        <v>366791</v>
      </c>
      <c r="U3492" s="227">
        <v>7722819</v>
      </c>
      <c r="V3492" s="227">
        <v>321230</v>
      </c>
      <c r="W3492" s="143">
        <v>46035</v>
      </c>
      <c r="X3492" s="143">
        <v>46035</v>
      </c>
      <c r="Y3492">
        <f t="shared" si="109"/>
        <v>21900</v>
      </c>
    </row>
    <row r="3493" spans="1:25">
      <c r="A3493" s="1" t="str">
        <f t="shared" si="108"/>
        <v>060220022634000</v>
      </c>
      <c r="B3493" s="142" t="s">
        <v>83</v>
      </c>
      <c r="C3493" s="142" t="s">
        <v>1592</v>
      </c>
      <c r="D3493" s="142" t="s">
        <v>3423</v>
      </c>
      <c r="E3493" s="142" t="s">
        <v>3424</v>
      </c>
      <c r="F3493" s="142" t="s">
        <v>3458</v>
      </c>
      <c r="G3493" s="142" t="s">
        <v>3459</v>
      </c>
      <c r="H3493" s="142" t="s">
        <v>3460</v>
      </c>
      <c r="I3493" s="142" t="s">
        <v>23</v>
      </c>
      <c r="J3493" s="142">
        <v>2</v>
      </c>
      <c r="K3493" s="142">
        <v>1</v>
      </c>
      <c r="L3493" s="227">
        <v>11082</v>
      </c>
      <c r="M3493" s="227">
        <v>337021</v>
      </c>
      <c r="N3493" s="227">
        <v>34900</v>
      </c>
      <c r="O3493" s="227">
        <v>32900</v>
      </c>
      <c r="P3493" s="227">
        <v>32900</v>
      </c>
      <c r="Q3493" s="227"/>
      <c r="R3493" s="227"/>
      <c r="S3493" s="227"/>
      <c r="T3493" s="227">
        <v>18402</v>
      </c>
      <c r="U3493" s="227">
        <v>554334</v>
      </c>
      <c r="V3493" s="227">
        <v>-5301</v>
      </c>
      <c r="W3493" s="143">
        <v>46030</v>
      </c>
      <c r="X3493" s="143">
        <v>46035</v>
      </c>
      <c r="Y3493">
        <f t="shared" si="109"/>
        <v>32900</v>
      </c>
    </row>
    <row r="3494" spans="1:25">
      <c r="A3494" s="1" t="str">
        <f t="shared" si="108"/>
        <v>060220023517000</v>
      </c>
      <c r="B3494" s="142" t="s">
        <v>83</v>
      </c>
      <c r="C3494" s="142" t="s">
        <v>1592</v>
      </c>
      <c r="D3494" s="142" t="s">
        <v>3423</v>
      </c>
      <c r="E3494" s="142" t="s">
        <v>3424</v>
      </c>
      <c r="F3494" s="142" t="s">
        <v>3461</v>
      </c>
      <c r="G3494" s="142" t="s">
        <v>3462</v>
      </c>
      <c r="H3494" s="142" t="s">
        <v>3463</v>
      </c>
      <c r="I3494" s="142" t="s">
        <v>23</v>
      </c>
      <c r="J3494" s="142">
        <v>2</v>
      </c>
      <c r="K3494" s="142">
        <v>1</v>
      </c>
      <c r="L3494" s="227">
        <v>78045</v>
      </c>
      <c r="M3494" s="227">
        <v>6899427</v>
      </c>
      <c r="N3494" s="227">
        <v>92900</v>
      </c>
      <c r="O3494" s="227">
        <v>89900</v>
      </c>
      <c r="P3494" s="227">
        <v>89900</v>
      </c>
      <c r="Q3494" s="227"/>
      <c r="R3494" s="227"/>
      <c r="S3494" s="227"/>
      <c r="T3494" s="227">
        <v>67153</v>
      </c>
      <c r="U3494" s="227">
        <v>4659733</v>
      </c>
      <c r="V3494" s="227">
        <v>-1276806</v>
      </c>
      <c r="W3494" s="143">
        <v>46027</v>
      </c>
      <c r="X3494" s="143">
        <v>46035</v>
      </c>
      <c r="Y3494">
        <f t="shared" si="109"/>
        <v>89900</v>
      </c>
    </row>
    <row r="3495" spans="1:25">
      <c r="A3495" s="1" t="str">
        <f t="shared" si="108"/>
        <v>060220029200000</v>
      </c>
      <c r="B3495" s="142" t="s">
        <v>83</v>
      </c>
      <c r="C3495" s="142" t="s">
        <v>1592</v>
      </c>
      <c r="D3495" s="142" t="s">
        <v>3423</v>
      </c>
      <c r="E3495" s="142" t="s">
        <v>3424</v>
      </c>
      <c r="F3495" s="142" t="s">
        <v>3464</v>
      </c>
      <c r="G3495" s="142" t="s">
        <v>3465</v>
      </c>
      <c r="H3495" s="142" t="s">
        <v>3466</v>
      </c>
      <c r="I3495" s="142" t="s">
        <v>23</v>
      </c>
      <c r="J3495" s="142">
        <v>1</v>
      </c>
      <c r="K3495" s="142">
        <v>1</v>
      </c>
      <c r="L3495" s="227">
        <v>661</v>
      </c>
      <c r="M3495" s="227">
        <v>32156846</v>
      </c>
      <c r="N3495" s="227">
        <v>48500</v>
      </c>
      <c r="O3495" s="227">
        <v>48500</v>
      </c>
      <c r="P3495" s="227">
        <v>48500</v>
      </c>
      <c r="Q3495" s="227"/>
      <c r="R3495" s="227"/>
      <c r="S3495" s="227"/>
      <c r="T3495" s="227">
        <v>159</v>
      </c>
      <c r="U3495" s="227">
        <v>7601500</v>
      </c>
      <c r="V3495" s="227">
        <v>-133656</v>
      </c>
      <c r="W3495" s="143">
        <v>45997</v>
      </c>
      <c r="X3495" s="143">
        <v>46035</v>
      </c>
      <c r="Y3495">
        <f t="shared" si="109"/>
        <v>48500</v>
      </c>
    </row>
    <row r="3496" spans="1:25">
      <c r="A3496" s="1" t="str">
        <f t="shared" si="108"/>
        <v>060220032080000</v>
      </c>
      <c r="B3496" s="142" t="s">
        <v>83</v>
      </c>
      <c r="C3496" s="142" t="s">
        <v>1592</v>
      </c>
      <c r="D3496" s="142" t="s">
        <v>3377</v>
      </c>
      <c r="E3496" s="142" t="s">
        <v>3378</v>
      </c>
      <c r="F3496" s="142" t="s">
        <v>3467</v>
      </c>
      <c r="G3496" s="142" t="s">
        <v>3468</v>
      </c>
      <c r="H3496" s="142" t="s">
        <v>3469</v>
      </c>
      <c r="I3496" s="142" t="s">
        <v>23</v>
      </c>
      <c r="J3496" s="142">
        <v>2</v>
      </c>
      <c r="K3496" s="142">
        <v>1</v>
      </c>
      <c r="L3496" s="227"/>
      <c r="M3496" s="227"/>
      <c r="N3496" s="227">
        <v>126900</v>
      </c>
      <c r="O3496" s="227">
        <v>126900</v>
      </c>
      <c r="P3496" s="227">
        <v>126900</v>
      </c>
      <c r="Q3496" s="227"/>
      <c r="R3496" s="227"/>
      <c r="S3496" s="227"/>
      <c r="T3496" s="227"/>
      <c r="U3496" s="227"/>
      <c r="V3496" s="227"/>
      <c r="W3496" s="143"/>
      <c r="X3496" s="143">
        <v>46033</v>
      </c>
      <c r="Y3496">
        <f t="shared" si="109"/>
        <v>126900</v>
      </c>
    </row>
    <row r="3497" spans="1:25">
      <c r="A3497" s="1" t="str">
        <f t="shared" si="108"/>
        <v>060220034058000</v>
      </c>
      <c r="B3497" s="142" t="s">
        <v>83</v>
      </c>
      <c r="C3497" s="142" t="s">
        <v>1592</v>
      </c>
      <c r="D3497" s="142" t="s">
        <v>3377</v>
      </c>
      <c r="E3497" s="142" t="s">
        <v>3378</v>
      </c>
      <c r="F3497" s="142" t="s">
        <v>3470</v>
      </c>
      <c r="G3497" s="142" t="s">
        <v>3471</v>
      </c>
      <c r="H3497" s="142" t="s">
        <v>3472</v>
      </c>
      <c r="I3497" s="142" t="s">
        <v>23</v>
      </c>
      <c r="J3497" s="142">
        <v>1</v>
      </c>
      <c r="K3497" s="142">
        <v>1</v>
      </c>
      <c r="L3497" s="227">
        <v>16</v>
      </c>
      <c r="M3497" s="227">
        <v>520000</v>
      </c>
      <c r="N3497" s="227">
        <v>42900</v>
      </c>
      <c r="O3497" s="227">
        <v>42900</v>
      </c>
      <c r="P3497" s="227">
        <v>42900</v>
      </c>
      <c r="Q3497" s="227"/>
      <c r="R3497" s="227"/>
      <c r="S3497" s="227"/>
      <c r="T3497" s="227">
        <v>180</v>
      </c>
      <c r="U3497" s="227">
        <v>7101600</v>
      </c>
      <c r="V3497" s="227">
        <v>1251600</v>
      </c>
      <c r="W3497" s="143">
        <v>46033</v>
      </c>
      <c r="X3497" s="143">
        <v>46035</v>
      </c>
      <c r="Y3497">
        <f t="shared" si="109"/>
        <v>42900</v>
      </c>
    </row>
    <row r="3498" spans="1:25">
      <c r="A3498" s="1" t="str">
        <f t="shared" si="108"/>
        <v>060220034238000</v>
      </c>
      <c r="B3498" s="142" t="s">
        <v>83</v>
      </c>
      <c r="C3498" s="142" t="s">
        <v>1592</v>
      </c>
      <c r="D3498" s="142" t="s">
        <v>3377</v>
      </c>
      <c r="E3498" s="142" t="s">
        <v>3378</v>
      </c>
      <c r="F3498" s="142" t="s">
        <v>3473</v>
      </c>
      <c r="G3498" s="142" t="s">
        <v>3474</v>
      </c>
      <c r="H3498" s="142" t="s">
        <v>3475</v>
      </c>
      <c r="I3498" s="142" t="s">
        <v>23</v>
      </c>
      <c r="J3498" s="142">
        <v>2</v>
      </c>
      <c r="K3498" s="142">
        <v>1</v>
      </c>
      <c r="L3498" s="227"/>
      <c r="M3498" s="227"/>
      <c r="N3498" s="227">
        <v>126900</v>
      </c>
      <c r="O3498" s="227">
        <v>126900</v>
      </c>
      <c r="P3498" s="227">
        <v>126900</v>
      </c>
      <c r="Q3498" s="227"/>
      <c r="R3498" s="227"/>
      <c r="S3498" s="227"/>
      <c r="T3498" s="227"/>
      <c r="U3498" s="227"/>
      <c r="V3498" s="227"/>
      <c r="W3498" s="143"/>
      <c r="X3498" s="143">
        <v>46003</v>
      </c>
      <c r="Y3498">
        <f t="shared" si="109"/>
        <v>126900</v>
      </c>
    </row>
    <row r="3499" spans="1:25">
      <c r="A3499" s="1" t="str">
        <f t="shared" si="108"/>
        <v>060220041234000</v>
      </c>
      <c r="B3499" s="142" t="s">
        <v>83</v>
      </c>
      <c r="C3499" s="142" t="s">
        <v>1592</v>
      </c>
      <c r="D3499" s="142" t="s">
        <v>3377</v>
      </c>
      <c r="E3499" s="142" t="s">
        <v>3378</v>
      </c>
      <c r="F3499" s="142" t="s">
        <v>3476</v>
      </c>
      <c r="G3499" s="142" t="s">
        <v>3477</v>
      </c>
      <c r="H3499" s="142" t="s">
        <v>3478</v>
      </c>
      <c r="I3499" s="142" t="s">
        <v>21</v>
      </c>
      <c r="J3499" s="142">
        <v>1</v>
      </c>
      <c r="K3499" s="142">
        <v>1</v>
      </c>
      <c r="L3499" s="227"/>
      <c r="M3499" s="227"/>
      <c r="N3499" s="227">
        <v>29900</v>
      </c>
      <c r="O3499" s="227">
        <v>29900</v>
      </c>
      <c r="P3499" s="227">
        <v>29900</v>
      </c>
      <c r="Q3499" s="227"/>
      <c r="R3499" s="227"/>
      <c r="S3499" s="227"/>
      <c r="T3499" s="227"/>
      <c r="U3499" s="227"/>
      <c r="V3499" s="227"/>
      <c r="W3499" s="143">
        <v>44471</v>
      </c>
      <c r="X3499" s="143">
        <v>44479</v>
      </c>
      <c r="Y3499">
        <f t="shared" si="109"/>
        <v>29900</v>
      </c>
    </row>
    <row r="3500" spans="1:25">
      <c r="A3500" s="1" t="str">
        <f t="shared" si="108"/>
        <v>060220042823000</v>
      </c>
      <c r="B3500" s="142" t="s">
        <v>83</v>
      </c>
      <c r="C3500" s="142" t="s">
        <v>1592</v>
      </c>
      <c r="D3500" s="142" t="s">
        <v>3423</v>
      </c>
      <c r="E3500" s="142" t="s">
        <v>3424</v>
      </c>
      <c r="F3500" s="142" t="s">
        <v>3479</v>
      </c>
      <c r="G3500" s="142" t="s">
        <v>3480</v>
      </c>
      <c r="H3500" s="142" t="s">
        <v>3481</v>
      </c>
      <c r="I3500" s="142" t="s">
        <v>23</v>
      </c>
      <c r="J3500" s="142">
        <v>2</v>
      </c>
      <c r="K3500" s="142">
        <v>1</v>
      </c>
      <c r="L3500" s="227">
        <v>258386</v>
      </c>
      <c r="M3500" s="227">
        <v>15596976</v>
      </c>
      <c r="N3500" s="227">
        <v>79900</v>
      </c>
      <c r="O3500" s="227">
        <v>69900</v>
      </c>
      <c r="P3500" s="227">
        <v>69900</v>
      </c>
      <c r="Q3500" s="227"/>
      <c r="R3500" s="227"/>
      <c r="S3500" s="227"/>
      <c r="T3500" s="227">
        <v>175012</v>
      </c>
      <c r="U3500" s="227">
        <v>11035352</v>
      </c>
      <c r="V3500" s="227">
        <v>471088</v>
      </c>
      <c r="W3500" s="143">
        <v>46014</v>
      </c>
      <c r="X3500" s="143">
        <v>46035</v>
      </c>
      <c r="Y3500">
        <f t="shared" si="109"/>
        <v>69900</v>
      </c>
    </row>
    <row r="3501" spans="1:25">
      <c r="A3501" s="1" t="str">
        <f t="shared" si="108"/>
        <v>060220042946000</v>
      </c>
      <c r="B3501" s="142" t="s">
        <v>83</v>
      </c>
      <c r="C3501" s="142" t="s">
        <v>1592</v>
      </c>
      <c r="D3501" s="142" t="s">
        <v>3388</v>
      </c>
      <c r="E3501" s="142" t="s">
        <v>3389</v>
      </c>
      <c r="F3501" s="142" t="s">
        <v>3482</v>
      </c>
      <c r="G3501" s="142" t="s">
        <v>3483</v>
      </c>
      <c r="H3501" s="142" t="s">
        <v>3484</v>
      </c>
      <c r="I3501" s="142" t="s">
        <v>23</v>
      </c>
      <c r="J3501" s="142">
        <v>2</v>
      </c>
      <c r="K3501" s="142">
        <v>1</v>
      </c>
      <c r="L3501" s="227">
        <v>144019</v>
      </c>
      <c r="M3501" s="227">
        <v>2295010</v>
      </c>
      <c r="N3501" s="227">
        <v>19900</v>
      </c>
      <c r="O3501" s="227">
        <v>15900</v>
      </c>
      <c r="P3501" s="227">
        <v>15900</v>
      </c>
      <c r="Q3501" s="227"/>
      <c r="R3501" s="227"/>
      <c r="S3501" s="227"/>
      <c r="T3501" s="227">
        <v>191499</v>
      </c>
      <c r="U3501" s="227">
        <v>2906093</v>
      </c>
      <c r="V3501" s="227">
        <v>-145533</v>
      </c>
      <c r="W3501" s="143">
        <v>46030</v>
      </c>
      <c r="X3501" s="143">
        <v>46035</v>
      </c>
      <c r="Y3501">
        <f t="shared" si="109"/>
        <v>15900</v>
      </c>
    </row>
    <row r="3502" spans="1:25">
      <c r="A3502" s="1" t="str">
        <f t="shared" si="108"/>
        <v>060220049060000</v>
      </c>
      <c r="B3502" s="142" t="s">
        <v>83</v>
      </c>
      <c r="C3502" s="142" t="s">
        <v>1592</v>
      </c>
      <c r="D3502" s="142" t="s">
        <v>3377</v>
      </c>
      <c r="E3502" s="142" t="s">
        <v>3378</v>
      </c>
      <c r="F3502" s="142" t="s">
        <v>3485</v>
      </c>
      <c r="G3502" s="142" t="s">
        <v>3486</v>
      </c>
      <c r="H3502" s="142" t="s">
        <v>3487</v>
      </c>
      <c r="I3502" s="142" t="s">
        <v>23</v>
      </c>
      <c r="J3502" s="142">
        <v>2</v>
      </c>
      <c r="K3502" s="142">
        <v>1</v>
      </c>
      <c r="L3502" s="227">
        <v>146044</v>
      </c>
      <c r="M3502" s="227">
        <v>18669204</v>
      </c>
      <c r="N3502" s="227">
        <v>119900</v>
      </c>
      <c r="O3502" s="227">
        <v>119900</v>
      </c>
      <c r="P3502" s="227">
        <v>119900</v>
      </c>
      <c r="Q3502" s="227"/>
      <c r="R3502" s="227"/>
      <c r="S3502" s="227"/>
      <c r="T3502" s="227">
        <v>52338</v>
      </c>
      <c r="U3502" s="227">
        <v>6195326</v>
      </c>
      <c r="V3502" s="227">
        <v>-495184</v>
      </c>
      <c r="W3502" s="143">
        <v>46014</v>
      </c>
      <c r="X3502" s="143">
        <v>46035</v>
      </c>
      <c r="Y3502">
        <f t="shared" si="109"/>
        <v>119900</v>
      </c>
    </row>
    <row r="3503" spans="1:25">
      <c r="A3503" s="1" t="str">
        <f t="shared" si="108"/>
        <v>060220049074000</v>
      </c>
      <c r="B3503" s="142" t="s">
        <v>83</v>
      </c>
      <c r="C3503" s="142" t="s">
        <v>1592</v>
      </c>
      <c r="D3503" s="142" t="s">
        <v>3377</v>
      </c>
      <c r="E3503" s="142" t="s">
        <v>3378</v>
      </c>
      <c r="F3503" s="142" t="s">
        <v>3488</v>
      </c>
      <c r="G3503" s="142" t="s">
        <v>3489</v>
      </c>
      <c r="H3503" s="142" t="s">
        <v>3490</v>
      </c>
      <c r="I3503" s="142" t="s">
        <v>23</v>
      </c>
      <c r="J3503" s="142">
        <v>2</v>
      </c>
      <c r="K3503" s="142">
        <v>1</v>
      </c>
      <c r="L3503" s="227">
        <v>238729</v>
      </c>
      <c r="M3503" s="227">
        <v>26158133</v>
      </c>
      <c r="N3503" s="227">
        <v>103900</v>
      </c>
      <c r="O3503" s="227">
        <v>103900</v>
      </c>
      <c r="P3503" s="227">
        <v>103900</v>
      </c>
      <c r="Q3503" s="227"/>
      <c r="R3503" s="227"/>
      <c r="S3503" s="227"/>
      <c r="T3503" s="227">
        <v>36381</v>
      </c>
      <c r="U3503" s="227">
        <v>3779987</v>
      </c>
      <c r="V3503" s="227">
        <v>-206370</v>
      </c>
      <c r="W3503" s="143">
        <v>46030</v>
      </c>
      <c r="X3503" s="143">
        <v>46035</v>
      </c>
      <c r="Y3503">
        <f t="shared" si="109"/>
        <v>103900</v>
      </c>
    </row>
    <row r="3504" spans="1:25">
      <c r="A3504" s="1" t="str">
        <f t="shared" si="108"/>
        <v>060220049618000</v>
      </c>
      <c r="B3504" s="142" t="s">
        <v>83</v>
      </c>
      <c r="C3504" s="142" t="s">
        <v>1592</v>
      </c>
      <c r="D3504" s="142" t="s">
        <v>3423</v>
      </c>
      <c r="E3504" s="142" t="s">
        <v>3424</v>
      </c>
      <c r="F3504" s="142" t="s">
        <v>3491</v>
      </c>
      <c r="G3504" s="142" t="s">
        <v>3492</v>
      </c>
      <c r="H3504" s="142" t="s">
        <v>3493</v>
      </c>
      <c r="I3504" s="142" t="s">
        <v>23</v>
      </c>
      <c r="J3504" s="142">
        <v>2</v>
      </c>
      <c r="K3504" s="142">
        <v>1</v>
      </c>
      <c r="L3504" s="227">
        <v>1998</v>
      </c>
      <c r="M3504" s="227">
        <v>181956</v>
      </c>
      <c r="N3504" s="227">
        <v>90900</v>
      </c>
      <c r="O3504" s="227">
        <v>89900</v>
      </c>
      <c r="P3504" s="227">
        <v>89900</v>
      </c>
      <c r="Q3504" s="227"/>
      <c r="R3504" s="227"/>
      <c r="S3504" s="227"/>
      <c r="T3504" s="227">
        <v>4002</v>
      </c>
      <c r="U3504" s="227">
        <v>359780</v>
      </c>
      <c r="V3504" s="227">
        <v>-4679</v>
      </c>
      <c r="W3504" s="143">
        <v>45737</v>
      </c>
      <c r="X3504" s="143">
        <v>46035</v>
      </c>
      <c r="Y3504">
        <f t="shared" si="109"/>
        <v>89900</v>
      </c>
    </row>
    <row r="3505" spans="1:25">
      <c r="A3505" s="1" t="str">
        <f t="shared" si="108"/>
        <v>060221001860000</v>
      </c>
      <c r="B3505" s="142" t="s">
        <v>83</v>
      </c>
      <c r="C3505" s="142" t="s">
        <v>1592</v>
      </c>
      <c r="D3505" s="142" t="s">
        <v>3494</v>
      </c>
      <c r="E3505" s="142" t="s">
        <v>2486</v>
      </c>
      <c r="F3505" s="142" t="s">
        <v>36</v>
      </c>
      <c r="G3505" s="142" t="s">
        <v>2487</v>
      </c>
      <c r="H3505" s="142" t="s">
        <v>2488</v>
      </c>
      <c r="I3505" s="142" t="s">
        <v>23</v>
      </c>
      <c r="J3505" s="142">
        <v>1</v>
      </c>
      <c r="K3505" s="142">
        <v>30</v>
      </c>
      <c r="L3505" s="227">
        <v>122</v>
      </c>
      <c r="M3505" s="227">
        <v>4745566</v>
      </c>
      <c r="N3505" s="227">
        <v>46800</v>
      </c>
      <c r="O3505" s="227">
        <v>46800</v>
      </c>
      <c r="P3505" s="227">
        <v>1404000</v>
      </c>
      <c r="Q3505" s="227"/>
      <c r="R3505" s="227"/>
      <c r="S3505" s="227"/>
      <c r="T3505" s="227">
        <v>58</v>
      </c>
      <c r="U3505" s="227">
        <v>2445405</v>
      </c>
      <c r="V3505" s="227">
        <v>189316</v>
      </c>
      <c r="W3505" s="143">
        <v>46007</v>
      </c>
      <c r="X3505" s="143">
        <v>46035</v>
      </c>
      <c r="Y3505">
        <f t="shared" si="109"/>
        <v>1404000</v>
      </c>
    </row>
    <row r="3506" spans="1:25">
      <c r="A3506" s="1" t="str">
        <f t="shared" si="108"/>
        <v>060221001865000</v>
      </c>
      <c r="B3506" s="142" t="s">
        <v>83</v>
      </c>
      <c r="C3506" s="142" t="s">
        <v>1592</v>
      </c>
      <c r="D3506" s="142" t="s">
        <v>3494</v>
      </c>
      <c r="E3506" s="142" t="s">
        <v>2486</v>
      </c>
      <c r="F3506" s="142" t="s">
        <v>73</v>
      </c>
      <c r="G3506" s="142" t="s">
        <v>2661</v>
      </c>
      <c r="H3506" s="142" t="s">
        <v>2662</v>
      </c>
      <c r="I3506" s="142" t="s">
        <v>21</v>
      </c>
      <c r="J3506" s="142">
        <v>1</v>
      </c>
      <c r="K3506" s="142">
        <v>30</v>
      </c>
      <c r="L3506" s="227">
        <v>119</v>
      </c>
      <c r="M3506" s="227">
        <v>3237668</v>
      </c>
      <c r="N3506" s="227">
        <v>32500</v>
      </c>
      <c r="O3506" s="227">
        <v>32400</v>
      </c>
      <c r="P3506" s="227">
        <v>972000</v>
      </c>
      <c r="Q3506" s="227">
        <v>30</v>
      </c>
      <c r="R3506" s="227">
        <v>2200</v>
      </c>
      <c r="S3506" s="227">
        <v>906000</v>
      </c>
      <c r="T3506" s="227">
        <v>3</v>
      </c>
      <c r="U3506" s="227">
        <v>87568</v>
      </c>
      <c r="V3506" s="227">
        <v>5946</v>
      </c>
      <c r="W3506" s="143">
        <v>45917</v>
      </c>
      <c r="X3506" s="143">
        <v>46033</v>
      </c>
      <c r="Y3506">
        <f t="shared" si="109"/>
        <v>906000</v>
      </c>
    </row>
    <row r="3507" spans="1:25">
      <c r="A3507" s="1" t="str">
        <f t="shared" si="108"/>
        <v>060221002106000</v>
      </c>
      <c r="B3507" s="142" t="s">
        <v>83</v>
      </c>
      <c r="C3507" s="142" t="s">
        <v>1592</v>
      </c>
      <c r="D3507" s="142" t="s">
        <v>3495</v>
      </c>
      <c r="E3507" s="142" t="s">
        <v>3496</v>
      </c>
      <c r="F3507" s="142" t="s">
        <v>134</v>
      </c>
      <c r="G3507" s="142" t="s">
        <v>135</v>
      </c>
      <c r="H3507" s="142" t="s">
        <v>136</v>
      </c>
      <c r="I3507" s="142" t="s">
        <v>21</v>
      </c>
      <c r="J3507" s="142">
        <v>1</v>
      </c>
      <c r="K3507" s="142">
        <v>20</v>
      </c>
      <c r="L3507" s="227">
        <v>2670</v>
      </c>
      <c r="M3507" s="227">
        <v>21471466</v>
      </c>
      <c r="N3507" s="227">
        <v>10600</v>
      </c>
      <c r="O3507" s="227">
        <v>10000</v>
      </c>
      <c r="P3507" s="227">
        <v>200000</v>
      </c>
      <c r="Q3507" s="227">
        <v>20</v>
      </c>
      <c r="R3507" s="227">
        <v>855</v>
      </c>
      <c r="S3507" s="227">
        <v>182900</v>
      </c>
      <c r="T3507" s="227">
        <v>869</v>
      </c>
      <c r="U3507" s="227">
        <v>7422072</v>
      </c>
      <c r="V3507" s="227">
        <v>433793</v>
      </c>
      <c r="W3507" s="143">
        <v>46015</v>
      </c>
      <c r="X3507" s="143">
        <v>46035</v>
      </c>
      <c r="Y3507">
        <f t="shared" si="109"/>
        <v>182900</v>
      </c>
    </row>
    <row r="3508" spans="1:25">
      <c r="A3508" s="1" t="str">
        <f t="shared" si="108"/>
        <v>060221004890000</v>
      </c>
      <c r="B3508" s="142" t="s">
        <v>83</v>
      </c>
      <c r="C3508" s="142" t="s">
        <v>1592</v>
      </c>
      <c r="D3508" s="142" t="s">
        <v>3497</v>
      </c>
      <c r="E3508" s="142" t="s">
        <v>24</v>
      </c>
      <c r="F3508" s="142" t="s">
        <v>140</v>
      </c>
      <c r="G3508" s="142" t="s">
        <v>3498</v>
      </c>
      <c r="H3508" s="142" t="s">
        <v>141</v>
      </c>
      <c r="I3508" s="142" t="s">
        <v>21</v>
      </c>
      <c r="J3508" s="142">
        <v>1</v>
      </c>
      <c r="K3508" s="142">
        <v>20</v>
      </c>
      <c r="L3508" s="227">
        <v>9884</v>
      </c>
      <c r="M3508" s="227">
        <v>41418419</v>
      </c>
      <c r="N3508" s="227">
        <v>5400</v>
      </c>
      <c r="O3508" s="227">
        <v>5400</v>
      </c>
      <c r="P3508" s="227">
        <v>108000</v>
      </c>
      <c r="Q3508" s="227"/>
      <c r="R3508" s="227"/>
      <c r="S3508" s="227"/>
      <c r="T3508" s="227">
        <v>938</v>
      </c>
      <c r="U3508" s="227">
        <v>4368648</v>
      </c>
      <c r="V3508" s="227">
        <v>438005</v>
      </c>
      <c r="W3508" s="143">
        <v>46010</v>
      </c>
      <c r="X3508" s="143">
        <v>46035</v>
      </c>
      <c r="Y3508">
        <f t="shared" si="109"/>
        <v>108000</v>
      </c>
    </row>
    <row r="3509" spans="1:25">
      <c r="A3509" s="1" t="str">
        <f t="shared" si="108"/>
        <v>060221004893000</v>
      </c>
      <c r="B3509" s="142" t="s">
        <v>83</v>
      </c>
      <c r="C3509" s="142" t="s">
        <v>1592</v>
      </c>
      <c r="D3509" s="142" t="s">
        <v>3497</v>
      </c>
      <c r="E3509" s="142" t="s">
        <v>24</v>
      </c>
      <c r="F3509" s="142" t="s">
        <v>144</v>
      </c>
      <c r="G3509" s="142" t="s">
        <v>145</v>
      </c>
      <c r="H3509" s="142" t="s">
        <v>146</v>
      </c>
      <c r="I3509" s="142" t="s">
        <v>23</v>
      </c>
      <c r="J3509" s="142">
        <v>1</v>
      </c>
      <c r="K3509" s="142">
        <v>20</v>
      </c>
      <c r="L3509" s="227">
        <v>11050</v>
      </c>
      <c r="M3509" s="227">
        <v>55608197</v>
      </c>
      <c r="N3509" s="227">
        <v>6900</v>
      </c>
      <c r="O3509" s="227">
        <v>6400</v>
      </c>
      <c r="P3509" s="227">
        <v>128000</v>
      </c>
      <c r="Q3509" s="227">
        <v>20</v>
      </c>
      <c r="R3509" s="227">
        <v>525</v>
      </c>
      <c r="S3509" s="227">
        <v>117500</v>
      </c>
      <c r="T3509" s="227">
        <v>1569</v>
      </c>
      <c r="U3509" s="227">
        <v>8732972</v>
      </c>
      <c r="V3509" s="227">
        <v>837111</v>
      </c>
      <c r="W3509" s="143">
        <v>46034</v>
      </c>
      <c r="X3509" s="143">
        <v>46035</v>
      </c>
      <c r="Y3509">
        <f t="shared" si="109"/>
        <v>117500</v>
      </c>
    </row>
    <row r="3510" spans="1:25">
      <c r="A3510" s="1" t="str">
        <f t="shared" si="108"/>
        <v>060221005627000</v>
      </c>
      <c r="B3510" s="142" t="s">
        <v>83</v>
      </c>
      <c r="C3510" s="142" t="s">
        <v>1592</v>
      </c>
      <c r="D3510" s="142" t="s">
        <v>3495</v>
      </c>
      <c r="E3510" s="142" t="s">
        <v>3496</v>
      </c>
      <c r="F3510" s="142" t="s">
        <v>475</v>
      </c>
      <c r="G3510" s="142" t="s">
        <v>476</v>
      </c>
      <c r="H3510" s="142" t="s">
        <v>477</v>
      </c>
      <c r="I3510" s="142" t="s">
        <v>21</v>
      </c>
      <c r="J3510" s="142">
        <v>1</v>
      </c>
      <c r="K3510" s="142">
        <v>12</v>
      </c>
      <c r="L3510" s="227">
        <v>385</v>
      </c>
      <c r="M3510" s="227">
        <v>4584155</v>
      </c>
      <c r="N3510" s="227">
        <v>15700</v>
      </c>
      <c r="O3510" s="227">
        <v>15700</v>
      </c>
      <c r="P3510" s="227">
        <v>188400</v>
      </c>
      <c r="Q3510" s="227"/>
      <c r="R3510" s="227"/>
      <c r="S3510" s="227"/>
      <c r="T3510" s="227">
        <v>88</v>
      </c>
      <c r="U3510" s="227">
        <v>1170000</v>
      </c>
      <c r="V3510" s="227">
        <v>122193</v>
      </c>
      <c r="W3510" s="143">
        <v>46034</v>
      </c>
      <c r="X3510" s="143">
        <v>46035</v>
      </c>
      <c r="Y3510">
        <f t="shared" si="109"/>
        <v>188400</v>
      </c>
    </row>
    <row r="3511" spans="1:25">
      <c r="A3511" s="1" t="str">
        <f t="shared" si="108"/>
        <v>060221005725000</v>
      </c>
      <c r="B3511" s="142" t="s">
        <v>83</v>
      </c>
      <c r="C3511" s="142" t="s">
        <v>1592</v>
      </c>
      <c r="D3511" s="142" t="s">
        <v>3497</v>
      </c>
      <c r="E3511" s="142" t="s">
        <v>24</v>
      </c>
      <c r="F3511" s="142" t="s">
        <v>150</v>
      </c>
      <c r="G3511" s="142" t="s">
        <v>3499</v>
      </c>
      <c r="H3511" s="142" t="s">
        <v>151</v>
      </c>
      <c r="I3511" s="142" t="s">
        <v>23</v>
      </c>
      <c r="J3511" s="142">
        <v>1</v>
      </c>
      <c r="K3511" s="142">
        <v>10</v>
      </c>
      <c r="L3511" s="227">
        <v>4446</v>
      </c>
      <c r="M3511" s="227">
        <v>57232945</v>
      </c>
      <c r="N3511" s="227">
        <v>16000</v>
      </c>
      <c r="O3511" s="227">
        <v>16000</v>
      </c>
      <c r="P3511" s="227">
        <v>160000</v>
      </c>
      <c r="Q3511" s="227">
        <v>10</v>
      </c>
      <c r="R3511" s="227">
        <v>1050</v>
      </c>
      <c r="S3511" s="227">
        <v>149500</v>
      </c>
      <c r="T3511" s="227">
        <v>347</v>
      </c>
      <c r="U3511" s="227">
        <v>4741351</v>
      </c>
      <c r="V3511" s="227">
        <v>274452</v>
      </c>
      <c r="W3511" s="143">
        <v>45936</v>
      </c>
      <c r="X3511" s="143">
        <v>46035</v>
      </c>
      <c r="Y3511">
        <f t="shared" si="109"/>
        <v>149500</v>
      </c>
    </row>
    <row r="3512" spans="1:25">
      <c r="A3512" s="1" t="str">
        <f t="shared" si="108"/>
        <v>060221005726000</v>
      </c>
      <c r="B3512" s="142" t="s">
        <v>83</v>
      </c>
      <c r="C3512" s="142" t="s">
        <v>1592</v>
      </c>
      <c r="D3512" s="142" t="s">
        <v>3497</v>
      </c>
      <c r="E3512" s="142" t="s">
        <v>24</v>
      </c>
      <c r="F3512" s="142" t="s">
        <v>154</v>
      </c>
      <c r="G3512" s="142" t="s">
        <v>155</v>
      </c>
      <c r="H3512" s="142" t="s">
        <v>156</v>
      </c>
      <c r="I3512" s="142" t="s">
        <v>23</v>
      </c>
      <c r="J3512" s="142">
        <v>1</v>
      </c>
      <c r="K3512" s="142">
        <v>10</v>
      </c>
      <c r="L3512" s="227">
        <v>3829</v>
      </c>
      <c r="M3512" s="227">
        <v>68124117</v>
      </c>
      <c r="N3512" s="227">
        <v>21500</v>
      </c>
      <c r="O3512" s="227">
        <v>21500</v>
      </c>
      <c r="P3512" s="227">
        <v>215000</v>
      </c>
      <c r="Q3512" s="227">
        <v>10</v>
      </c>
      <c r="R3512" s="227">
        <v>100</v>
      </c>
      <c r="S3512" s="227">
        <v>214000</v>
      </c>
      <c r="T3512" s="227">
        <v>719</v>
      </c>
      <c r="U3512" s="227">
        <v>13538802</v>
      </c>
      <c r="V3512" s="227">
        <v>746626</v>
      </c>
      <c r="W3512" s="143">
        <v>45936</v>
      </c>
      <c r="X3512" s="143">
        <v>46035</v>
      </c>
      <c r="Y3512">
        <f t="shared" si="109"/>
        <v>214000</v>
      </c>
    </row>
    <row r="3513" spans="1:25">
      <c r="A3513" s="1" t="str">
        <f t="shared" si="108"/>
        <v>060221006631000</v>
      </c>
      <c r="B3513" s="142" t="s">
        <v>83</v>
      </c>
      <c r="C3513" s="142" t="s">
        <v>1592</v>
      </c>
      <c r="D3513" s="142" t="s">
        <v>3500</v>
      </c>
      <c r="E3513" s="142" t="s">
        <v>3501</v>
      </c>
      <c r="F3513" s="142" t="s">
        <v>3502</v>
      </c>
      <c r="G3513" s="142" t="s">
        <v>3503</v>
      </c>
      <c r="H3513" s="142" t="s">
        <v>3504</v>
      </c>
      <c r="I3513" s="142" t="s">
        <v>23</v>
      </c>
      <c r="J3513" s="142">
        <v>1</v>
      </c>
      <c r="K3513" s="142">
        <v>28</v>
      </c>
      <c r="L3513" s="227">
        <v>284</v>
      </c>
      <c r="M3513" s="227">
        <v>5762905</v>
      </c>
      <c r="N3513" s="227">
        <v>29000</v>
      </c>
      <c r="O3513" s="227">
        <v>22500</v>
      </c>
      <c r="P3513" s="227">
        <v>630000</v>
      </c>
      <c r="Q3513" s="227"/>
      <c r="R3513" s="227"/>
      <c r="S3513" s="227"/>
      <c r="T3513" s="227">
        <v>47</v>
      </c>
      <c r="U3513" s="227">
        <v>999550</v>
      </c>
      <c r="V3513" s="227">
        <v>45830</v>
      </c>
      <c r="W3513" s="143">
        <v>45997</v>
      </c>
      <c r="X3513" s="143">
        <v>46035</v>
      </c>
      <c r="Y3513">
        <f t="shared" si="109"/>
        <v>630000</v>
      </c>
    </row>
    <row r="3514" spans="1:25">
      <c r="A3514" s="1" t="str">
        <f t="shared" si="108"/>
        <v>060221007324000</v>
      </c>
      <c r="B3514" s="142" t="s">
        <v>83</v>
      </c>
      <c r="C3514" s="142" t="s">
        <v>1592</v>
      </c>
      <c r="D3514" s="142" t="s">
        <v>3500</v>
      </c>
      <c r="E3514" s="142" t="s">
        <v>3501</v>
      </c>
      <c r="F3514" s="142" t="s">
        <v>3505</v>
      </c>
      <c r="G3514" s="142" t="s">
        <v>3506</v>
      </c>
      <c r="H3514" s="142" t="s">
        <v>3507</v>
      </c>
      <c r="I3514" s="142" t="s">
        <v>23</v>
      </c>
      <c r="J3514" s="142">
        <v>1</v>
      </c>
      <c r="K3514" s="142">
        <v>12</v>
      </c>
      <c r="L3514" s="227"/>
      <c r="M3514" s="227"/>
      <c r="N3514" s="227">
        <v>42400</v>
      </c>
      <c r="O3514" s="227">
        <v>29000</v>
      </c>
      <c r="P3514" s="227">
        <v>348000</v>
      </c>
      <c r="Q3514" s="227"/>
      <c r="R3514" s="227"/>
      <c r="S3514" s="227"/>
      <c r="T3514" s="227"/>
      <c r="U3514" s="227"/>
      <c r="V3514" s="227"/>
      <c r="W3514" s="143">
        <v>45230</v>
      </c>
      <c r="X3514" s="143">
        <v>45338</v>
      </c>
      <c r="Y3514">
        <f t="shared" si="109"/>
        <v>348000</v>
      </c>
    </row>
    <row r="3515" spans="1:25">
      <c r="A3515" s="1" t="str">
        <f t="shared" si="108"/>
        <v>060221008681000</v>
      </c>
      <c r="B3515" s="142" t="s">
        <v>83</v>
      </c>
      <c r="C3515" s="142" t="s">
        <v>1592</v>
      </c>
      <c r="D3515" s="142" t="s">
        <v>3500</v>
      </c>
      <c r="E3515" s="142" t="s">
        <v>3501</v>
      </c>
      <c r="F3515" s="142" t="s">
        <v>3508</v>
      </c>
      <c r="G3515" s="142" t="s">
        <v>3509</v>
      </c>
      <c r="H3515" s="142" t="s">
        <v>3510</v>
      </c>
      <c r="I3515" s="142" t="s">
        <v>21</v>
      </c>
      <c r="J3515" s="142">
        <v>1</v>
      </c>
      <c r="K3515" s="142">
        <v>100</v>
      </c>
      <c r="L3515" s="227">
        <v>451</v>
      </c>
      <c r="M3515" s="227">
        <v>7892500</v>
      </c>
      <c r="N3515" s="227">
        <v>24400</v>
      </c>
      <c r="O3515" s="227">
        <v>19900</v>
      </c>
      <c r="P3515" s="227">
        <v>1990000</v>
      </c>
      <c r="Q3515" s="227"/>
      <c r="R3515" s="227"/>
      <c r="S3515" s="227"/>
      <c r="T3515" s="227">
        <v>45</v>
      </c>
      <c r="U3515" s="227">
        <v>796216</v>
      </c>
      <c r="V3515" s="227">
        <v>8716</v>
      </c>
      <c r="W3515" s="143">
        <v>46034</v>
      </c>
      <c r="X3515" s="143">
        <v>46029</v>
      </c>
      <c r="Y3515">
        <f t="shared" si="109"/>
        <v>1990000</v>
      </c>
    </row>
    <row r="3516" spans="1:25">
      <c r="A3516" s="1" t="str">
        <f t="shared" si="108"/>
        <v>060221012362000</v>
      </c>
      <c r="B3516" s="142" t="s">
        <v>83</v>
      </c>
      <c r="C3516" s="142" t="s">
        <v>1592</v>
      </c>
      <c r="D3516" s="142" t="s">
        <v>3511</v>
      </c>
      <c r="E3516" s="142" t="s">
        <v>3512</v>
      </c>
      <c r="F3516" s="142" t="s">
        <v>3513</v>
      </c>
      <c r="G3516" s="142" t="s">
        <v>3514</v>
      </c>
      <c r="H3516" s="142" t="s">
        <v>3515</v>
      </c>
      <c r="I3516" s="142" t="s">
        <v>21</v>
      </c>
      <c r="J3516" s="142">
        <v>1</v>
      </c>
      <c r="K3516" s="142">
        <v>12</v>
      </c>
      <c r="L3516" s="227">
        <v>94</v>
      </c>
      <c r="M3516" s="227">
        <v>3337000</v>
      </c>
      <c r="N3516" s="227">
        <v>49900</v>
      </c>
      <c r="O3516" s="227">
        <v>39900</v>
      </c>
      <c r="P3516" s="227">
        <v>478800</v>
      </c>
      <c r="Q3516" s="227"/>
      <c r="R3516" s="227"/>
      <c r="S3516" s="227"/>
      <c r="T3516" s="227">
        <v>131</v>
      </c>
      <c r="U3516" s="227">
        <v>4672973</v>
      </c>
      <c r="V3516" s="227">
        <v>22473</v>
      </c>
      <c r="W3516" s="143">
        <v>46030</v>
      </c>
      <c r="X3516" s="143">
        <v>46035</v>
      </c>
      <c r="Y3516">
        <f t="shared" si="109"/>
        <v>478800</v>
      </c>
    </row>
    <row r="3517" spans="1:25">
      <c r="A3517" s="1" t="str">
        <f t="shared" si="108"/>
        <v>060221012363000</v>
      </c>
      <c r="B3517" s="142" t="s">
        <v>83</v>
      </c>
      <c r="C3517" s="142" t="s">
        <v>1592</v>
      </c>
      <c r="D3517" s="142" t="s">
        <v>3511</v>
      </c>
      <c r="E3517" s="142" t="s">
        <v>3512</v>
      </c>
      <c r="F3517" s="142" t="s">
        <v>3516</v>
      </c>
      <c r="G3517" s="142" t="s">
        <v>3517</v>
      </c>
      <c r="H3517" s="142" t="s">
        <v>3518</v>
      </c>
      <c r="I3517" s="142" t="s">
        <v>21</v>
      </c>
      <c r="J3517" s="142">
        <v>1</v>
      </c>
      <c r="K3517" s="142">
        <v>12</v>
      </c>
      <c r="L3517" s="227">
        <v>88</v>
      </c>
      <c r="M3517" s="227">
        <v>3124000</v>
      </c>
      <c r="N3517" s="227">
        <v>47900</v>
      </c>
      <c r="O3517" s="227">
        <v>39900</v>
      </c>
      <c r="P3517" s="227">
        <v>478800</v>
      </c>
      <c r="Q3517" s="227"/>
      <c r="R3517" s="227"/>
      <c r="S3517" s="227"/>
      <c r="T3517" s="227">
        <v>95</v>
      </c>
      <c r="U3517" s="227">
        <v>3414865</v>
      </c>
      <c r="V3517" s="227">
        <v>42365</v>
      </c>
      <c r="W3517" s="143">
        <v>46030</v>
      </c>
      <c r="X3517" s="143">
        <v>46035</v>
      </c>
      <c r="Y3517">
        <f t="shared" si="109"/>
        <v>478800</v>
      </c>
    </row>
    <row r="3518" spans="1:25">
      <c r="A3518" s="1" t="str">
        <f t="shared" si="108"/>
        <v>060221012844000</v>
      </c>
      <c r="B3518" s="142" t="s">
        <v>83</v>
      </c>
      <c r="C3518" s="142" t="s">
        <v>1592</v>
      </c>
      <c r="D3518" s="142" t="s">
        <v>3511</v>
      </c>
      <c r="E3518" s="142" t="s">
        <v>3512</v>
      </c>
      <c r="F3518" s="142" t="s">
        <v>3519</v>
      </c>
      <c r="G3518" s="142" t="s">
        <v>3520</v>
      </c>
      <c r="H3518" s="142" t="s">
        <v>3521</v>
      </c>
      <c r="I3518" s="142" t="s">
        <v>21</v>
      </c>
      <c r="J3518" s="142">
        <v>1</v>
      </c>
      <c r="K3518" s="142">
        <v>10</v>
      </c>
      <c r="L3518" s="227">
        <v>202</v>
      </c>
      <c r="M3518" s="227">
        <v>3350159</v>
      </c>
      <c r="N3518" s="227">
        <v>22000</v>
      </c>
      <c r="O3518" s="227">
        <v>22000</v>
      </c>
      <c r="P3518" s="227">
        <v>220000</v>
      </c>
      <c r="Q3518" s="227"/>
      <c r="R3518" s="227"/>
      <c r="S3518" s="227"/>
      <c r="T3518" s="227">
        <v>315</v>
      </c>
      <c r="U3518" s="227">
        <v>6243243</v>
      </c>
      <c r="V3518" s="227">
        <v>1018986</v>
      </c>
      <c r="W3518" s="143">
        <v>46035</v>
      </c>
      <c r="X3518" s="143">
        <v>46035</v>
      </c>
      <c r="Y3518">
        <f t="shared" si="109"/>
        <v>220000</v>
      </c>
    </row>
    <row r="3519" spans="1:25">
      <c r="A3519" s="1" t="str">
        <f t="shared" si="108"/>
        <v>060221015940000</v>
      </c>
      <c r="B3519" s="142" t="s">
        <v>83</v>
      </c>
      <c r="C3519" s="142" t="s">
        <v>1592</v>
      </c>
      <c r="D3519" s="142" t="s">
        <v>3497</v>
      </c>
      <c r="E3519" s="142" t="s">
        <v>24</v>
      </c>
      <c r="F3519" s="142" t="s">
        <v>160</v>
      </c>
      <c r="G3519" s="142" t="s">
        <v>161</v>
      </c>
      <c r="H3519" s="142" t="s">
        <v>3522</v>
      </c>
      <c r="I3519" s="142" t="s">
        <v>21</v>
      </c>
      <c r="J3519" s="142">
        <v>1</v>
      </c>
      <c r="K3519" s="142">
        <v>10</v>
      </c>
      <c r="L3519" s="227">
        <v>5141</v>
      </c>
      <c r="M3519" s="227">
        <v>119794227</v>
      </c>
      <c r="N3519" s="227">
        <v>28000</v>
      </c>
      <c r="O3519" s="227">
        <v>26700</v>
      </c>
      <c r="P3519" s="227">
        <v>267000</v>
      </c>
      <c r="Q3519" s="227">
        <v>10</v>
      </c>
      <c r="R3519" s="227">
        <v>100</v>
      </c>
      <c r="S3519" s="227">
        <v>266000</v>
      </c>
      <c r="T3519" s="227">
        <v>737</v>
      </c>
      <c r="U3519" s="227">
        <v>17552883</v>
      </c>
      <c r="V3519" s="227">
        <v>379503</v>
      </c>
      <c r="W3519" s="143">
        <v>45936</v>
      </c>
      <c r="X3519" s="143">
        <v>46035</v>
      </c>
      <c r="Y3519">
        <f t="shared" si="109"/>
        <v>266000</v>
      </c>
    </row>
    <row r="3520" spans="1:25">
      <c r="A3520" s="1" t="str">
        <f t="shared" si="108"/>
        <v>060221016172000</v>
      </c>
      <c r="B3520" s="142" t="s">
        <v>83</v>
      </c>
      <c r="C3520" s="142" t="s">
        <v>1592</v>
      </c>
      <c r="D3520" s="142" t="s">
        <v>3523</v>
      </c>
      <c r="E3520" s="142" t="s">
        <v>20</v>
      </c>
      <c r="F3520" s="142" t="s">
        <v>166</v>
      </c>
      <c r="G3520" s="142" t="s">
        <v>167</v>
      </c>
      <c r="H3520" s="142" t="s">
        <v>168</v>
      </c>
      <c r="I3520" s="142" t="s">
        <v>21</v>
      </c>
      <c r="J3520" s="142">
        <v>1</v>
      </c>
      <c r="K3520" s="142">
        <v>12</v>
      </c>
      <c r="L3520" s="227">
        <v>183</v>
      </c>
      <c r="M3520" s="227">
        <v>3398493</v>
      </c>
      <c r="N3520" s="227">
        <v>23500</v>
      </c>
      <c r="O3520" s="227">
        <v>23500</v>
      </c>
      <c r="P3520" s="227">
        <v>282000</v>
      </c>
      <c r="Q3520" s="227">
        <v>12</v>
      </c>
      <c r="R3520" s="227">
        <v>1800</v>
      </c>
      <c r="S3520" s="227">
        <v>260400</v>
      </c>
      <c r="T3520" s="227">
        <v>91</v>
      </c>
      <c r="U3520" s="227">
        <v>1829280</v>
      </c>
      <c r="V3520" s="227">
        <v>139319</v>
      </c>
      <c r="W3520" s="143">
        <v>46035</v>
      </c>
      <c r="X3520" s="143">
        <v>46029</v>
      </c>
      <c r="Y3520">
        <f t="shared" si="109"/>
        <v>260400</v>
      </c>
    </row>
    <row r="3521" spans="1:25">
      <c r="A3521" s="1" t="str">
        <f t="shared" si="108"/>
        <v>060221016682000</v>
      </c>
      <c r="B3521" s="142" t="s">
        <v>83</v>
      </c>
      <c r="C3521" s="142" t="s">
        <v>1592</v>
      </c>
      <c r="D3521" s="142" t="s">
        <v>3511</v>
      </c>
      <c r="E3521" s="142" t="s">
        <v>3512</v>
      </c>
      <c r="F3521" s="142" t="s">
        <v>3524</v>
      </c>
      <c r="G3521" s="142" t="s">
        <v>3525</v>
      </c>
      <c r="H3521" s="142" t="s">
        <v>3526</v>
      </c>
      <c r="I3521" s="142" t="s">
        <v>21</v>
      </c>
      <c r="J3521" s="142">
        <v>1</v>
      </c>
      <c r="K3521" s="142">
        <v>10</v>
      </c>
      <c r="L3521" s="227">
        <v>20</v>
      </c>
      <c r="M3521" s="227">
        <v>440120</v>
      </c>
      <c r="N3521" s="227">
        <v>32900</v>
      </c>
      <c r="O3521" s="227">
        <v>32900</v>
      </c>
      <c r="P3521" s="227">
        <v>329000</v>
      </c>
      <c r="Q3521" s="227"/>
      <c r="R3521" s="227"/>
      <c r="S3521" s="227"/>
      <c r="T3521" s="227">
        <v>14</v>
      </c>
      <c r="U3521" s="227">
        <v>396036</v>
      </c>
      <c r="V3521" s="227">
        <v>87952</v>
      </c>
      <c r="W3521" s="143">
        <v>46028</v>
      </c>
      <c r="X3521" s="143">
        <v>46034</v>
      </c>
      <c r="Y3521">
        <f t="shared" si="109"/>
        <v>329000</v>
      </c>
    </row>
    <row r="3522" spans="1:25">
      <c r="A3522" s="1" t="str">
        <f t="shared" si="108"/>
        <v>060221017239000</v>
      </c>
      <c r="B3522" s="142" t="s">
        <v>83</v>
      </c>
      <c r="C3522" s="142" t="s">
        <v>1592</v>
      </c>
      <c r="D3522" s="142" t="s">
        <v>3527</v>
      </c>
      <c r="E3522" s="142" t="s">
        <v>22</v>
      </c>
      <c r="F3522" s="142" t="s">
        <v>615</v>
      </c>
      <c r="G3522" s="142" t="s">
        <v>616</v>
      </c>
      <c r="H3522" s="142" t="s">
        <v>617</v>
      </c>
      <c r="I3522" s="142" t="s">
        <v>23</v>
      </c>
      <c r="J3522" s="142">
        <v>1</v>
      </c>
      <c r="K3522" s="142">
        <v>12</v>
      </c>
      <c r="L3522" s="227">
        <v>22355</v>
      </c>
      <c r="M3522" s="227">
        <v>239745334</v>
      </c>
      <c r="N3522" s="227">
        <v>13000</v>
      </c>
      <c r="O3522" s="227">
        <v>12600</v>
      </c>
      <c r="P3522" s="227">
        <v>151200</v>
      </c>
      <c r="Q3522" s="227">
        <v>12</v>
      </c>
      <c r="R3522" s="227">
        <v>700</v>
      </c>
      <c r="S3522" s="227">
        <v>142800</v>
      </c>
      <c r="T3522" s="227">
        <v>2415</v>
      </c>
      <c r="U3522" s="227">
        <v>26190451</v>
      </c>
      <c r="V3522" s="227">
        <v>290877</v>
      </c>
      <c r="W3522" s="143">
        <v>46015</v>
      </c>
      <c r="X3522" s="143">
        <v>46035</v>
      </c>
      <c r="Y3522">
        <f t="shared" si="109"/>
        <v>142800</v>
      </c>
    </row>
    <row r="3523" spans="1:25">
      <c r="A3523" s="1" t="str">
        <f t="shared" si="108"/>
        <v>060221017616000</v>
      </c>
      <c r="B3523" s="142" t="s">
        <v>83</v>
      </c>
      <c r="C3523" s="142" t="s">
        <v>1592</v>
      </c>
      <c r="D3523" s="142" t="s">
        <v>3528</v>
      </c>
      <c r="E3523" s="142" t="s">
        <v>27</v>
      </c>
      <c r="F3523" s="142" t="s">
        <v>172</v>
      </c>
      <c r="G3523" s="142" t="s">
        <v>173</v>
      </c>
      <c r="H3523" s="142" t="s">
        <v>174</v>
      </c>
      <c r="I3523" s="142" t="s">
        <v>21</v>
      </c>
      <c r="J3523" s="142">
        <v>1</v>
      </c>
      <c r="K3523" s="142">
        <v>24</v>
      </c>
      <c r="L3523" s="227">
        <v>4022</v>
      </c>
      <c r="M3523" s="227">
        <v>10748281</v>
      </c>
      <c r="N3523" s="227">
        <v>3400</v>
      </c>
      <c r="O3523" s="227">
        <v>3400</v>
      </c>
      <c r="P3523" s="227">
        <v>81600</v>
      </c>
      <c r="Q3523" s="227">
        <v>24</v>
      </c>
      <c r="R3523" s="227">
        <v>884</v>
      </c>
      <c r="S3523" s="227">
        <v>60384</v>
      </c>
      <c r="T3523" s="227">
        <v>1159</v>
      </c>
      <c r="U3523" s="227">
        <v>2683164</v>
      </c>
      <c r="V3523" s="227">
        <v>-414116</v>
      </c>
      <c r="W3523" s="143">
        <v>46005</v>
      </c>
      <c r="X3523" s="143">
        <v>46035</v>
      </c>
      <c r="Y3523">
        <f t="shared" si="109"/>
        <v>60384</v>
      </c>
    </row>
    <row r="3524" spans="1:25">
      <c r="A3524" s="1" t="str">
        <f t="shared" si="108"/>
        <v>060221017999000</v>
      </c>
      <c r="B3524" s="142" t="s">
        <v>83</v>
      </c>
      <c r="C3524" s="142" t="s">
        <v>1592</v>
      </c>
      <c r="D3524" s="142" t="s">
        <v>3500</v>
      </c>
      <c r="E3524" s="142" t="s">
        <v>3501</v>
      </c>
      <c r="F3524" s="142" t="s">
        <v>3529</v>
      </c>
      <c r="G3524" s="142" t="s">
        <v>3530</v>
      </c>
      <c r="H3524" s="142" t="s">
        <v>3531</v>
      </c>
      <c r="I3524" s="142" t="s">
        <v>21</v>
      </c>
      <c r="J3524" s="142">
        <v>1</v>
      </c>
      <c r="K3524" s="142">
        <v>12</v>
      </c>
      <c r="L3524" s="227">
        <v>150</v>
      </c>
      <c r="M3524" s="227">
        <v>1498161</v>
      </c>
      <c r="N3524" s="227">
        <v>14900</v>
      </c>
      <c r="O3524" s="227">
        <v>14900</v>
      </c>
      <c r="P3524" s="227">
        <v>178800</v>
      </c>
      <c r="Q3524" s="227"/>
      <c r="R3524" s="227"/>
      <c r="S3524" s="227"/>
      <c r="T3524" s="227">
        <v>99</v>
      </c>
      <c r="U3524" s="227">
        <v>1328919</v>
      </c>
      <c r="V3524" s="227">
        <v>340132</v>
      </c>
      <c r="W3524" s="143">
        <v>46009</v>
      </c>
      <c r="X3524" s="143">
        <v>46035</v>
      </c>
      <c r="Y3524">
        <f t="shared" si="109"/>
        <v>178800</v>
      </c>
    </row>
    <row r="3525" spans="1:25">
      <c r="A3525" s="1" t="str">
        <f t="shared" ref="A3525:A3588" si="110">B3525&amp;F3525</f>
        <v>060221019715000</v>
      </c>
      <c r="B3525" s="142" t="s">
        <v>83</v>
      </c>
      <c r="C3525" s="142" t="s">
        <v>1592</v>
      </c>
      <c r="D3525" s="142" t="s">
        <v>3495</v>
      </c>
      <c r="E3525" s="142" t="s">
        <v>3496</v>
      </c>
      <c r="F3525" s="142" t="s">
        <v>448</v>
      </c>
      <c r="G3525" s="142" t="s">
        <v>449</v>
      </c>
      <c r="H3525" s="142" t="s">
        <v>3532</v>
      </c>
      <c r="I3525" s="142" t="s">
        <v>21</v>
      </c>
      <c r="J3525" s="142">
        <v>1</v>
      </c>
      <c r="K3525" s="142">
        <v>25</v>
      </c>
      <c r="L3525" s="227"/>
      <c r="M3525" s="227"/>
      <c r="N3525" s="227">
        <v>64700</v>
      </c>
      <c r="O3525" s="227">
        <v>64700</v>
      </c>
      <c r="P3525" s="227">
        <v>1617500</v>
      </c>
      <c r="Q3525" s="227"/>
      <c r="R3525" s="227"/>
      <c r="S3525" s="227"/>
      <c r="T3525" s="227"/>
      <c r="U3525" s="227"/>
      <c r="V3525" s="227"/>
      <c r="W3525" s="143"/>
      <c r="X3525" s="143"/>
      <c r="Y3525">
        <f t="shared" ref="Y3525:Y3588" si="111">IF(S3525&gt;0,S3525,P3525)</f>
        <v>1617500</v>
      </c>
    </row>
    <row r="3526" spans="1:25">
      <c r="A3526" s="1" t="str">
        <f t="shared" si="110"/>
        <v>060221019929000</v>
      </c>
      <c r="B3526" s="142" t="s">
        <v>83</v>
      </c>
      <c r="C3526" s="142" t="s">
        <v>1592</v>
      </c>
      <c r="D3526" s="142" t="s">
        <v>3497</v>
      </c>
      <c r="E3526" s="142" t="s">
        <v>24</v>
      </c>
      <c r="F3526" s="142" t="s">
        <v>178</v>
      </c>
      <c r="G3526" s="142" t="s">
        <v>3533</v>
      </c>
      <c r="H3526" s="142" t="s">
        <v>179</v>
      </c>
      <c r="I3526" s="142" t="s">
        <v>21</v>
      </c>
      <c r="J3526" s="142">
        <v>1</v>
      </c>
      <c r="K3526" s="142">
        <v>1</v>
      </c>
      <c r="L3526" s="227">
        <v>702</v>
      </c>
      <c r="M3526" s="227">
        <v>51609733</v>
      </c>
      <c r="N3526" s="227">
        <v>90000</v>
      </c>
      <c r="O3526" s="227">
        <v>90000</v>
      </c>
      <c r="P3526" s="227">
        <v>90000</v>
      </c>
      <c r="Q3526" s="227">
        <v>5</v>
      </c>
      <c r="R3526" s="227">
        <v>50</v>
      </c>
      <c r="S3526" s="227">
        <v>89950</v>
      </c>
      <c r="T3526" s="227">
        <v>300</v>
      </c>
      <c r="U3526" s="227">
        <v>24317207</v>
      </c>
      <c r="V3526" s="227">
        <v>2261765</v>
      </c>
      <c r="W3526" s="143">
        <v>46034</v>
      </c>
      <c r="X3526" s="143">
        <v>46035</v>
      </c>
      <c r="Y3526">
        <f t="shared" si="111"/>
        <v>89950</v>
      </c>
    </row>
    <row r="3527" spans="1:25">
      <c r="A3527" s="1" t="str">
        <f t="shared" si="110"/>
        <v>060221020238000</v>
      </c>
      <c r="B3527" s="142" t="s">
        <v>83</v>
      </c>
      <c r="C3527" s="142" t="s">
        <v>1592</v>
      </c>
      <c r="D3527" s="142" t="s">
        <v>3534</v>
      </c>
      <c r="E3527" s="142" t="s">
        <v>2492</v>
      </c>
      <c r="F3527" s="142" t="s">
        <v>95</v>
      </c>
      <c r="G3527" s="142" t="s">
        <v>2733</v>
      </c>
      <c r="H3527" s="142" t="s">
        <v>2734</v>
      </c>
      <c r="I3527" s="142" t="s">
        <v>21</v>
      </c>
      <c r="J3527" s="142">
        <v>1</v>
      </c>
      <c r="K3527" s="142">
        <v>6</v>
      </c>
      <c r="L3527" s="227">
        <v>137</v>
      </c>
      <c r="M3527" s="227">
        <v>2645183</v>
      </c>
      <c r="N3527" s="227">
        <v>25300</v>
      </c>
      <c r="O3527" s="227">
        <v>25300</v>
      </c>
      <c r="P3527" s="227">
        <v>151800</v>
      </c>
      <c r="Q3527" s="227"/>
      <c r="R3527" s="227"/>
      <c r="S3527" s="227"/>
      <c r="T3527" s="227">
        <v>422</v>
      </c>
      <c r="U3527" s="227">
        <v>6813514</v>
      </c>
      <c r="V3527" s="227">
        <v>-1334422</v>
      </c>
      <c r="W3527" s="143">
        <v>46020</v>
      </c>
      <c r="X3527" s="143">
        <v>46035</v>
      </c>
      <c r="Y3527">
        <f t="shared" si="111"/>
        <v>151800</v>
      </c>
    </row>
    <row r="3528" spans="1:25">
      <c r="A3528" s="1" t="str">
        <f t="shared" si="110"/>
        <v>060221023234000</v>
      </c>
      <c r="B3528" s="142" t="s">
        <v>83</v>
      </c>
      <c r="C3528" s="142" t="s">
        <v>1592</v>
      </c>
      <c r="D3528" s="142" t="s">
        <v>3497</v>
      </c>
      <c r="E3528" s="142" t="s">
        <v>24</v>
      </c>
      <c r="F3528" s="142" t="s">
        <v>182</v>
      </c>
      <c r="G3528" s="142" t="s">
        <v>183</v>
      </c>
      <c r="H3528" s="142" t="s">
        <v>184</v>
      </c>
      <c r="I3528" s="142" t="s">
        <v>21</v>
      </c>
      <c r="J3528" s="142">
        <v>1</v>
      </c>
      <c r="K3528" s="142">
        <v>1</v>
      </c>
      <c r="L3528" s="227">
        <v>808</v>
      </c>
      <c r="M3528" s="227">
        <v>73505485</v>
      </c>
      <c r="N3528" s="227">
        <v>105000</v>
      </c>
      <c r="O3528" s="227">
        <v>105000</v>
      </c>
      <c r="P3528" s="227">
        <v>105000</v>
      </c>
      <c r="Q3528" s="227"/>
      <c r="R3528" s="227"/>
      <c r="S3528" s="227"/>
      <c r="T3528" s="227">
        <v>373</v>
      </c>
      <c r="U3528" s="227">
        <v>34818739</v>
      </c>
      <c r="V3528" s="227">
        <v>886133</v>
      </c>
      <c r="W3528" s="143">
        <v>46034</v>
      </c>
      <c r="X3528" s="143">
        <v>46035</v>
      </c>
      <c r="Y3528">
        <f t="shared" si="111"/>
        <v>105000</v>
      </c>
    </row>
    <row r="3529" spans="1:25">
      <c r="A3529" s="1" t="str">
        <f t="shared" si="110"/>
        <v>060221025539000</v>
      </c>
      <c r="B3529" s="142" t="s">
        <v>83</v>
      </c>
      <c r="C3529" s="142" t="s">
        <v>1592</v>
      </c>
      <c r="D3529" s="142" t="s">
        <v>3528</v>
      </c>
      <c r="E3529" s="142" t="s">
        <v>27</v>
      </c>
      <c r="F3529" s="142" t="s">
        <v>188</v>
      </c>
      <c r="G3529" s="142" t="s">
        <v>189</v>
      </c>
      <c r="H3529" s="142" t="s">
        <v>190</v>
      </c>
      <c r="I3529" s="142" t="s">
        <v>21</v>
      </c>
      <c r="J3529" s="142">
        <v>1</v>
      </c>
      <c r="K3529" s="142">
        <v>1</v>
      </c>
      <c r="L3529" s="227">
        <v>3</v>
      </c>
      <c r="M3529" s="227">
        <v>52703</v>
      </c>
      <c r="N3529" s="227">
        <v>20200</v>
      </c>
      <c r="O3529" s="227">
        <v>20200</v>
      </c>
      <c r="P3529" s="227">
        <v>20200</v>
      </c>
      <c r="Q3529" s="227"/>
      <c r="R3529" s="227"/>
      <c r="S3529" s="227"/>
      <c r="T3529" s="227">
        <v>0</v>
      </c>
      <c r="U3529" s="227">
        <v>0</v>
      </c>
      <c r="V3529" s="227">
        <v>0</v>
      </c>
      <c r="W3529" s="143">
        <v>46006</v>
      </c>
      <c r="X3529" s="143">
        <v>46021</v>
      </c>
      <c r="Y3529">
        <f t="shared" si="111"/>
        <v>20200</v>
      </c>
    </row>
    <row r="3530" spans="1:25">
      <c r="A3530" s="1" t="str">
        <f t="shared" si="110"/>
        <v>060221028146000</v>
      </c>
      <c r="B3530" s="142" t="s">
        <v>83</v>
      </c>
      <c r="C3530" s="142" t="s">
        <v>1592</v>
      </c>
      <c r="D3530" s="142" t="s">
        <v>3527</v>
      </c>
      <c r="E3530" s="142" t="s">
        <v>22</v>
      </c>
      <c r="F3530" s="142" t="s">
        <v>621</v>
      </c>
      <c r="G3530" s="142" t="s">
        <v>622</v>
      </c>
      <c r="H3530" s="142" t="s">
        <v>623</v>
      </c>
      <c r="I3530" s="142" t="s">
        <v>26</v>
      </c>
      <c r="J3530" s="142">
        <v>1</v>
      </c>
      <c r="K3530" s="142">
        <v>10</v>
      </c>
      <c r="L3530" s="227"/>
      <c r="M3530" s="227"/>
      <c r="N3530" s="227">
        <v>10000</v>
      </c>
      <c r="O3530" s="227">
        <v>10000</v>
      </c>
      <c r="P3530" s="227">
        <v>100000</v>
      </c>
      <c r="Q3530" s="227"/>
      <c r="R3530" s="227"/>
      <c r="S3530" s="227"/>
      <c r="T3530" s="227"/>
      <c r="U3530" s="227"/>
      <c r="V3530" s="227"/>
      <c r="W3530" s="143"/>
      <c r="X3530" s="143"/>
      <c r="Y3530">
        <f t="shared" si="111"/>
        <v>100000</v>
      </c>
    </row>
    <row r="3531" spans="1:25">
      <c r="A3531" s="1" t="str">
        <f t="shared" si="110"/>
        <v>060221028667000</v>
      </c>
      <c r="B3531" s="142" t="s">
        <v>83</v>
      </c>
      <c r="C3531" s="142" t="s">
        <v>1592</v>
      </c>
      <c r="D3531" s="142" t="s">
        <v>3494</v>
      </c>
      <c r="E3531" s="142" t="s">
        <v>2486</v>
      </c>
      <c r="F3531" s="142" t="s">
        <v>65</v>
      </c>
      <c r="G3531" s="142" t="s">
        <v>2636</v>
      </c>
      <c r="H3531" s="142" t="s">
        <v>2637</v>
      </c>
      <c r="I3531" s="142" t="s">
        <v>21</v>
      </c>
      <c r="J3531" s="142">
        <v>1</v>
      </c>
      <c r="K3531" s="142">
        <v>12</v>
      </c>
      <c r="L3531" s="227">
        <v>51</v>
      </c>
      <c r="M3531" s="227">
        <v>886448</v>
      </c>
      <c r="N3531" s="227">
        <v>20700</v>
      </c>
      <c r="O3531" s="227">
        <v>20700</v>
      </c>
      <c r="P3531" s="227">
        <v>248400</v>
      </c>
      <c r="Q3531" s="227"/>
      <c r="R3531" s="227"/>
      <c r="S3531" s="227"/>
      <c r="T3531" s="227">
        <v>17</v>
      </c>
      <c r="U3531" s="227">
        <v>317027</v>
      </c>
      <c r="V3531" s="227">
        <v>21544</v>
      </c>
      <c r="W3531" s="143">
        <v>46008</v>
      </c>
      <c r="X3531" s="143">
        <v>46035</v>
      </c>
      <c r="Y3531">
        <f t="shared" si="111"/>
        <v>248400</v>
      </c>
    </row>
    <row r="3532" spans="1:25">
      <c r="A3532" s="1" t="str">
        <f t="shared" si="110"/>
        <v>060221028702000</v>
      </c>
      <c r="B3532" s="142" t="s">
        <v>83</v>
      </c>
      <c r="C3532" s="142" t="s">
        <v>1592</v>
      </c>
      <c r="D3532" s="142" t="s">
        <v>3534</v>
      </c>
      <c r="E3532" s="142" t="s">
        <v>2492</v>
      </c>
      <c r="F3532" s="142" t="s">
        <v>40</v>
      </c>
      <c r="G3532" s="142" t="s">
        <v>2493</v>
      </c>
      <c r="H3532" s="142" t="s">
        <v>2494</v>
      </c>
      <c r="I3532" s="142" t="s">
        <v>21</v>
      </c>
      <c r="J3532" s="142">
        <v>1</v>
      </c>
      <c r="K3532" s="142">
        <v>12</v>
      </c>
      <c r="L3532" s="227">
        <v>4</v>
      </c>
      <c r="M3532" s="227">
        <v>-4546312</v>
      </c>
      <c r="N3532" s="227">
        <v>21200</v>
      </c>
      <c r="O3532" s="227">
        <v>18500</v>
      </c>
      <c r="P3532" s="227">
        <v>222000</v>
      </c>
      <c r="Q3532" s="227">
        <v>12</v>
      </c>
      <c r="R3532" s="227">
        <v>2625</v>
      </c>
      <c r="S3532" s="227">
        <v>190500</v>
      </c>
      <c r="T3532" s="227">
        <v>6</v>
      </c>
      <c r="U3532" s="227">
        <v>114595</v>
      </c>
      <c r="V3532" s="227">
        <v>6934063</v>
      </c>
      <c r="W3532" s="143">
        <v>46020</v>
      </c>
      <c r="X3532" s="143">
        <v>46027</v>
      </c>
      <c r="Y3532">
        <f t="shared" si="111"/>
        <v>190500</v>
      </c>
    </row>
    <row r="3533" spans="1:25">
      <c r="A3533" s="1" t="str">
        <f t="shared" si="110"/>
        <v>060221030417000</v>
      </c>
      <c r="B3533" s="142" t="s">
        <v>83</v>
      </c>
      <c r="C3533" s="142" t="s">
        <v>1592</v>
      </c>
      <c r="D3533" s="142" t="s">
        <v>3523</v>
      </c>
      <c r="E3533" s="142" t="s">
        <v>20</v>
      </c>
      <c r="F3533" s="142" t="s">
        <v>453</v>
      </c>
      <c r="G3533" s="142" t="s">
        <v>454</v>
      </c>
      <c r="H3533" s="142" t="s">
        <v>3535</v>
      </c>
      <c r="I3533" s="142" t="s">
        <v>21</v>
      </c>
      <c r="J3533" s="142">
        <v>1</v>
      </c>
      <c r="K3533" s="142">
        <v>24</v>
      </c>
      <c r="L3533" s="227">
        <v>794</v>
      </c>
      <c r="M3533" s="227">
        <v>2935809</v>
      </c>
      <c r="N3533" s="227">
        <v>4700</v>
      </c>
      <c r="O3533" s="227">
        <v>4700</v>
      </c>
      <c r="P3533" s="227">
        <v>112800</v>
      </c>
      <c r="Q3533" s="227">
        <v>24</v>
      </c>
      <c r="R3533" s="227">
        <v>450</v>
      </c>
      <c r="S3533" s="227">
        <v>102000</v>
      </c>
      <c r="T3533" s="227">
        <v>574</v>
      </c>
      <c r="U3533" s="227">
        <v>2278018</v>
      </c>
      <c r="V3533" s="227">
        <v>155658</v>
      </c>
      <c r="W3533" s="143">
        <v>46030</v>
      </c>
      <c r="X3533" s="143">
        <v>46035</v>
      </c>
      <c r="Y3533">
        <f t="shared" si="111"/>
        <v>102000</v>
      </c>
    </row>
    <row r="3534" spans="1:25">
      <c r="A3534" s="1" t="str">
        <f t="shared" si="110"/>
        <v>060221030532000</v>
      </c>
      <c r="B3534" s="142" t="s">
        <v>83</v>
      </c>
      <c r="C3534" s="142" t="s">
        <v>1592</v>
      </c>
      <c r="D3534" s="142" t="s">
        <v>3500</v>
      </c>
      <c r="E3534" s="142" t="s">
        <v>3501</v>
      </c>
      <c r="F3534" s="142" t="s">
        <v>3536</v>
      </c>
      <c r="G3534" s="142" t="s">
        <v>3537</v>
      </c>
      <c r="H3534" s="142" t="s">
        <v>3538</v>
      </c>
      <c r="I3534" s="142" t="s">
        <v>21</v>
      </c>
      <c r="J3534" s="142">
        <v>1</v>
      </c>
      <c r="K3534" s="142">
        <v>12</v>
      </c>
      <c r="L3534" s="227">
        <v>114</v>
      </c>
      <c r="M3534" s="227">
        <v>3295459</v>
      </c>
      <c r="N3534" s="227">
        <v>42500</v>
      </c>
      <c r="O3534" s="227">
        <v>42500</v>
      </c>
      <c r="P3534" s="227">
        <v>510000</v>
      </c>
      <c r="Q3534" s="227"/>
      <c r="R3534" s="227"/>
      <c r="S3534" s="227"/>
      <c r="T3534" s="227">
        <v>39</v>
      </c>
      <c r="U3534" s="227">
        <v>1493243</v>
      </c>
      <c r="V3534" s="227">
        <v>365849</v>
      </c>
      <c r="W3534" s="143">
        <v>46004</v>
      </c>
      <c r="X3534" s="143">
        <v>46035</v>
      </c>
      <c r="Y3534">
        <f t="shared" si="111"/>
        <v>510000</v>
      </c>
    </row>
    <row r="3535" spans="1:25">
      <c r="A3535" s="1" t="str">
        <f t="shared" si="110"/>
        <v>060221032759000</v>
      </c>
      <c r="B3535" s="142" t="s">
        <v>83</v>
      </c>
      <c r="C3535" s="142" t="s">
        <v>1592</v>
      </c>
      <c r="D3535" s="142" t="s">
        <v>3523</v>
      </c>
      <c r="E3535" s="142" t="s">
        <v>20</v>
      </c>
      <c r="F3535" s="142" t="s">
        <v>194</v>
      </c>
      <c r="G3535" s="142" t="s">
        <v>195</v>
      </c>
      <c r="H3535" s="142" t="s">
        <v>3539</v>
      </c>
      <c r="I3535" s="142" t="s">
        <v>21</v>
      </c>
      <c r="J3535" s="142">
        <v>1</v>
      </c>
      <c r="K3535" s="142">
        <v>8</v>
      </c>
      <c r="L3535" s="227">
        <v>507</v>
      </c>
      <c r="M3535" s="227">
        <v>3929116</v>
      </c>
      <c r="N3535" s="227">
        <v>9100</v>
      </c>
      <c r="O3535" s="227">
        <v>9100</v>
      </c>
      <c r="P3535" s="227">
        <v>72800</v>
      </c>
      <c r="Q3535" s="227">
        <v>8</v>
      </c>
      <c r="R3535" s="227">
        <v>200</v>
      </c>
      <c r="S3535" s="227">
        <v>71200</v>
      </c>
      <c r="T3535" s="227">
        <v>82</v>
      </c>
      <c r="U3535" s="227">
        <v>672252</v>
      </c>
      <c r="V3535" s="227">
        <v>36774</v>
      </c>
      <c r="W3535" s="143">
        <v>46034</v>
      </c>
      <c r="X3535" s="143">
        <v>46035</v>
      </c>
      <c r="Y3535">
        <f t="shared" si="111"/>
        <v>71200</v>
      </c>
    </row>
    <row r="3536" spans="1:25">
      <c r="A3536" s="1" t="str">
        <f t="shared" si="110"/>
        <v>060221032802000</v>
      </c>
      <c r="B3536" s="142" t="s">
        <v>83</v>
      </c>
      <c r="C3536" s="142" t="s">
        <v>1592</v>
      </c>
      <c r="D3536" s="142" t="s">
        <v>3523</v>
      </c>
      <c r="E3536" s="142" t="s">
        <v>20</v>
      </c>
      <c r="F3536" s="142" t="s">
        <v>904</v>
      </c>
      <c r="G3536" s="142" t="s">
        <v>905</v>
      </c>
      <c r="H3536" s="142" t="s">
        <v>3540</v>
      </c>
      <c r="I3536" s="142" t="s">
        <v>21</v>
      </c>
      <c r="J3536" s="142">
        <v>1</v>
      </c>
      <c r="K3536" s="142">
        <v>8</v>
      </c>
      <c r="L3536" s="227">
        <v>532</v>
      </c>
      <c r="M3536" s="227">
        <v>4121706</v>
      </c>
      <c r="N3536" s="227">
        <v>9100</v>
      </c>
      <c r="O3536" s="227">
        <v>9100</v>
      </c>
      <c r="P3536" s="227">
        <v>72800</v>
      </c>
      <c r="Q3536" s="227">
        <v>8</v>
      </c>
      <c r="R3536" s="227">
        <v>200</v>
      </c>
      <c r="S3536" s="227">
        <v>71200</v>
      </c>
      <c r="T3536" s="227">
        <v>105</v>
      </c>
      <c r="U3536" s="227">
        <v>860811</v>
      </c>
      <c r="V3536" s="227">
        <v>47316</v>
      </c>
      <c r="W3536" s="143">
        <v>46015</v>
      </c>
      <c r="X3536" s="143">
        <v>46035</v>
      </c>
      <c r="Y3536">
        <f t="shared" si="111"/>
        <v>71200</v>
      </c>
    </row>
    <row r="3537" spans="1:25">
      <c r="A3537" s="1" t="str">
        <f t="shared" si="110"/>
        <v>060221035433000</v>
      </c>
      <c r="B3537" s="142" t="s">
        <v>83</v>
      </c>
      <c r="C3537" s="142" t="s">
        <v>1592</v>
      </c>
      <c r="D3537" s="142" t="s">
        <v>3497</v>
      </c>
      <c r="E3537" s="142" t="s">
        <v>24</v>
      </c>
      <c r="F3537" s="142" t="s">
        <v>200</v>
      </c>
      <c r="G3537" s="142" t="s">
        <v>201</v>
      </c>
      <c r="H3537" s="142" t="s">
        <v>202</v>
      </c>
      <c r="I3537" s="142" t="s">
        <v>21</v>
      </c>
      <c r="J3537" s="142">
        <v>1</v>
      </c>
      <c r="K3537" s="142">
        <v>20</v>
      </c>
      <c r="L3537" s="227">
        <v>1366</v>
      </c>
      <c r="M3537" s="227">
        <v>19296297</v>
      </c>
      <c r="N3537" s="227">
        <v>17000</v>
      </c>
      <c r="O3537" s="227">
        <v>16900</v>
      </c>
      <c r="P3537" s="227">
        <v>338000</v>
      </c>
      <c r="Q3537" s="227">
        <v>20</v>
      </c>
      <c r="R3537" s="227">
        <v>300</v>
      </c>
      <c r="S3537" s="227">
        <v>332000</v>
      </c>
      <c r="T3537" s="227">
        <v>34</v>
      </c>
      <c r="U3537" s="227">
        <v>517658</v>
      </c>
      <c r="V3537" s="227">
        <v>37370</v>
      </c>
      <c r="W3537" s="143">
        <v>45968</v>
      </c>
      <c r="X3537" s="143">
        <v>46033</v>
      </c>
      <c r="Y3537">
        <f t="shared" si="111"/>
        <v>332000</v>
      </c>
    </row>
    <row r="3538" spans="1:25">
      <c r="A3538" s="1" t="str">
        <f t="shared" si="110"/>
        <v>060221035633000</v>
      </c>
      <c r="B3538" s="142" t="s">
        <v>83</v>
      </c>
      <c r="C3538" s="142" t="s">
        <v>1592</v>
      </c>
      <c r="D3538" s="142" t="s">
        <v>3527</v>
      </c>
      <c r="E3538" s="142" t="s">
        <v>22</v>
      </c>
      <c r="F3538" s="142" t="s">
        <v>206</v>
      </c>
      <c r="G3538" s="142" t="s">
        <v>207</v>
      </c>
      <c r="H3538" s="142" t="s">
        <v>208</v>
      </c>
      <c r="I3538" s="142" t="s">
        <v>23</v>
      </c>
      <c r="J3538" s="142">
        <v>1</v>
      </c>
      <c r="K3538" s="142">
        <v>20</v>
      </c>
      <c r="L3538" s="227">
        <v>5285</v>
      </c>
      <c r="M3538" s="227">
        <v>31343823</v>
      </c>
      <c r="N3538" s="227">
        <v>7700</v>
      </c>
      <c r="O3538" s="227">
        <v>7200</v>
      </c>
      <c r="P3538" s="227">
        <v>144000</v>
      </c>
      <c r="Q3538" s="227">
        <v>20</v>
      </c>
      <c r="R3538" s="227">
        <v>300</v>
      </c>
      <c r="S3538" s="227">
        <v>138000</v>
      </c>
      <c r="T3538" s="227">
        <v>1929</v>
      </c>
      <c r="U3538" s="227">
        <v>11736396</v>
      </c>
      <c r="V3538" s="227">
        <v>296049</v>
      </c>
      <c r="W3538" s="143">
        <v>46027</v>
      </c>
      <c r="X3538" s="143">
        <v>46035</v>
      </c>
      <c r="Y3538">
        <f t="shared" si="111"/>
        <v>138000</v>
      </c>
    </row>
    <row r="3539" spans="1:25">
      <c r="A3539" s="1" t="str">
        <f t="shared" si="110"/>
        <v>060221035634000</v>
      </c>
      <c r="B3539" s="142" t="s">
        <v>83</v>
      </c>
      <c r="C3539" s="142" t="s">
        <v>1592</v>
      </c>
      <c r="D3539" s="142" t="s">
        <v>3527</v>
      </c>
      <c r="E3539" s="142" t="s">
        <v>22</v>
      </c>
      <c r="F3539" s="142" t="s">
        <v>212</v>
      </c>
      <c r="G3539" s="142" t="s">
        <v>213</v>
      </c>
      <c r="H3539" s="142" t="s">
        <v>214</v>
      </c>
      <c r="I3539" s="142" t="s">
        <v>23</v>
      </c>
      <c r="J3539" s="142">
        <v>1</v>
      </c>
      <c r="K3539" s="142">
        <v>20</v>
      </c>
      <c r="L3539" s="227">
        <v>2329</v>
      </c>
      <c r="M3539" s="227">
        <v>19485460</v>
      </c>
      <c r="N3539" s="227">
        <v>10800</v>
      </c>
      <c r="O3539" s="227">
        <v>10000</v>
      </c>
      <c r="P3539" s="227">
        <v>200000</v>
      </c>
      <c r="Q3539" s="227">
        <v>20</v>
      </c>
      <c r="R3539" s="227">
        <v>200</v>
      </c>
      <c r="S3539" s="227">
        <v>196000</v>
      </c>
      <c r="T3539" s="227">
        <v>483</v>
      </c>
      <c r="U3539" s="227">
        <v>4305225</v>
      </c>
      <c r="V3539" s="227">
        <v>264230</v>
      </c>
      <c r="W3539" s="143">
        <v>46027</v>
      </c>
      <c r="X3539" s="143">
        <v>46035</v>
      </c>
      <c r="Y3539">
        <f t="shared" si="111"/>
        <v>196000</v>
      </c>
    </row>
    <row r="3540" spans="1:25">
      <c r="A3540" s="1" t="str">
        <f t="shared" si="110"/>
        <v>060221038533000</v>
      </c>
      <c r="B3540" s="142" t="s">
        <v>83</v>
      </c>
      <c r="C3540" s="142" t="s">
        <v>1592</v>
      </c>
      <c r="D3540" s="142" t="s">
        <v>3494</v>
      </c>
      <c r="E3540" s="142" t="s">
        <v>2486</v>
      </c>
      <c r="F3540" s="142" t="s">
        <v>41</v>
      </c>
      <c r="G3540" s="142" t="s">
        <v>2498</v>
      </c>
      <c r="H3540" s="142" t="s">
        <v>3541</v>
      </c>
      <c r="I3540" s="142" t="s">
        <v>23</v>
      </c>
      <c r="J3540" s="142">
        <v>1</v>
      </c>
      <c r="K3540" s="142">
        <v>12</v>
      </c>
      <c r="L3540" s="227">
        <v>538</v>
      </c>
      <c r="M3540" s="227">
        <v>11143244</v>
      </c>
      <c r="N3540" s="227">
        <v>29000</v>
      </c>
      <c r="O3540" s="227">
        <v>25100</v>
      </c>
      <c r="P3540" s="227">
        <v>301200</v>
      </c>
      <c r="Q3540" s="227"/>
      <c r="R3540" s="227"/>
      <c r="S3540" s="227"/>
      <c r="T3540" s="227">
        <v>14</v>
      </c>
      <c r="U3540" s="227">
        <v>365766</v>
      </c>
      <c r="V3540" s="227">
        <v>75793</v>
      </c>
      <c r="W3540" s="143">
        <v>45902</v>
      </c>
      <c r="X3540" s="143">
        <v>46032</v>
      </c>
      <c r="Y3540">
        <f t="shared" si="111"/>
        <v>301200</v>
      </c>
    </row>
    <row r="3541" spans="1:25">
      <c r="A3541" s="1" t="str">
        <f t="shared" si="110"/>
        <v>060221038886000</v>
      </c>
      <c r="B3541" s="142" t="s">
        <v>83</v>
      </c>
      <c r="C3541" s="142" t="s">
        <v>1592</v>
      </c>
      <c r="D3541" s="142" t="s">
        <v>3528</v>
      </c>
      <c r="E3541" s="142" t="s">
        <v>27</v>
      </c>
      <c r="F3541" s="142" t="s">
        <v>218</v>
      </c>
      <c r="G3541" s="142" t="s">
        <v>219</v>
      </c>
      <c r="H3541" s="142" t="s">
        <v>220</v>
      </c>
      <c r="I3541" s="142" t="s">
        <v>21</v>
      </c>
      <c r="J3541" s="142">
        <v>1</v>
      </c>
      <c r="K3541" s="142">
        <v>12</v>
      </c>
      <c r="L3541" s="227">
        <v>693</v>
      </c>
      <c r="M3541" s="227">
        <v>3006165</v>
      </c>
      <c r="N3541" s="227">
        <v>5800</v>
      </c>
      <c r="O3541" s="227">
        <v>5800</v>
      </c>
      <c r="P3541" s="227">
        <v>69600</v>
      </c>
      <c r="Q3541" s="227"/>
      <c r="R3541" s="227"/>
      <c r="S3541" s="227"/>
      <c r="T3541" s="227">
        <v>397</v>
      </c>
      <c r="U3541" s="227">
        <v>2074414</v>
      </c>
      <c r="V3541" s="227">
        <v>352268</v>
      </c>
      <c r="W3541" s="143">
        <v>46029</v>
      </c>
      <c r="X3541" s="143">
        <v>46035</v>
      </c>
      <c r="Y3541">
        <f t="shared" si="111"/>
        <v>69600</v>
      </c>
    </row>
    <row r="3542" spans="1:25">
      <c r="A3542" s="1" t="str">
        <f t="shared" si="110"/>
        <v>060221038932000</v>
      </c>
      <c r="B3542" s="142" t="s">
        <v>83</v>
      </c>
      <c r="C3542" s="142" t="s">
        <v>1592</v>
      </c>
      <c r="D3542" s="142" t="s">
        <v>3528</v>
      </c>
      <c r="E3542" s="142" t="s">
        <v>27</v>
      </c>
      <c r="F3542" s="142" t="s">
        <v>224</v>
      </c>
      <c r="G3542" s="142" t="s">
        <v>225</v>
      </c>
      <c r="H3542" s="142" t="s">
        <v>226</v>
      </c>
      <c r="I3542" s="142" t="s">
        <v>23</v>
      </c>
      <c r="J3542" s="142">
        <v>1</v>
      </c>
      <c r="K3542" s="142">
        <v>1</v>
      </c>
      <c r="L3542" s="227">
        <v>186</v>
      </c>
      <c r="M3542" s="227">
        <v>2996945</v>
      </c>
      <c r="N3542" s="227">
        <v>18500</v>
      </c>
      <c r="O3542" s="227">
        <v>18500</v>
      </c>
      <c r="P3542" s="227">
        <v>18500</v>
      </c>
      <c r="Q3542" s="227"/>
      <c r="R3542" s="227"/>
      <c r="S3542" s="227"/>
      <c r="T3542" s="227">
        <v>42</v>
      </c>
      <c r="U3542" s="227">
        <v>700000</v>
      </c>
      <c r="V3542" s="227">
        <v>23270</v>
      </c>
      <c r="W3542" s="143">
        <v>45930</v>
      </c>
      <c r="X3542" s="143">
        <v>46035</v>
      </c>
      <c r="Y3542">
        <f t="shared" si="111"/>
        <v>18500</v>
      </c>
    </row>
    <row r="3543" spans="1:25">
      <c r="A3543" s="1" t="str">
        <f t="shared" si="110"/>
        <v>060221044435000</v>
      </c>
      <c r="B3543" s="142" t="s">
        <v>83</v>
      </c>
      <c r="C3543" s="142" t="s">
        <v>1592</v>
      </c>
      <c r="D3543" s="142" t="s">
        <v>3494</v>
      </c>
      <c r="E3543" s="142" t="s">
        <v>2486</v>
      </c>
      <c r="F3543" s="142" t="s">
        <v>96</v>
      </c>
      <c r="G3543" s="142" t="s">
        <v>2738</v>
      </c>
      <c r="H3543" s="142" t="s">
        <v>2739</v>
      </c>
      <c r="I3543" s="142" t="s">
        <v>21</v>
      </c>
      <c r="J3543" s="142">
        <v>1</v>
      </c>
      <c r="K3543" s="142">
        <v>24</v>
      </c>
      <c r="L3543" s="227">
        <v>162</v>
      </c>
      <c r="M3543" s="227">
        <v>1473996</v>
      </c>
      <c r="N3543" s="227">
        <v>12900</v>
      </c>
      <c r="O3543" s="227">
        <v>12900</v>
      </c>
      <c r="P3543" s="227">
        <v>309600</v>
      </c>
      <c r="Q3543" s="227"/>
      <c r="R3543" s="227"/>
      <c r="S3543" s="227"/>
      <c r="T3543" s="227">
        <v>58</v>
      </c>
      <c r="U3543" s="227">
        <v>624505</v>
      </c>
      <c r="V3543" s="227">
        <v>96778</v>
      </c>
      <c r="W3543" s="143">
        <v>46035</v>
      </c>
      <c r="X3543" s="143">
        <v>46035</v>
      </c>
      <c r="Y3543">
        <f t="shared" si="111"/>
        <v>309600</v>
      </c>
    </row>
    <row r="3544" spans="1:25">
      <c r="A3544" s="1" t="str">
        <f t="shared" si="110"/>
        <v>060221044827000</v>
      </c>
      <c r="B3544" s="142" t="s">
        <v>83</v>
      </c>
      <c r="C3544" s="142" t="s">
        <v>1592</v>
      </c>
      <c r="D3544" s="142" t="s">
        <v>3497</v>
      </c>
      <c r="E3544" s="142" t="s">
        <v>24</v>
      </c>
      <c r="F3544" s="142" t="s">
        <v>700</v>
      </c>
      <c r="G3544" s="142" t="s">
        <v>701</v>
      </c>
      <c r="H3544" s="142" t="s">
        <v>702</v>
      </c>
      <c r="I3544" s="142" t="s">
        <v>21</v>
      </c>
      <c r="J3544" s="142">
        <v>1</v>
      </c>
      <c r="K3544" s="142">
        <v>12</v>
      </c>
      <c r="L3544" s="227">
        <v>111</v>
      </c>
      <c r="M3544" s="227">
        <v>2521817</v>
      </c>
      <c r="N3544" s="227">
        <v>26000</v>
      </c>
      <c r="O3544" s="227">
        <v>26000</v>
      </c>
      <c r="P3544" s="227">
        <v>312000</v>
      </c>
      <c r="Q3544" s="227"/>
      <c r="R3544" s="227"/>
      <c r="S3544" s="227"/>
      <c r="T3544" s="227">
        <v>49</v>
      </c>
      <c r="U3544" s="227">
        <v>1147748</v>
      </c>
      <c r="V3544" s="227">
        <v>34514</v>
      </c>
      <c r="W3544" s="143">
        <v>45936</v>
      </c>
      <c r="X3544" s="143">
        <v>46035</v>
      </c>
      <c r="Y3544">
        <f t="shared" si="111"/>
        <v>312000</v>
      </c>
    </row>
    <row r="3545" spans="1:25">
      <c r="A3545" s="1" t="str">
        <f t="shared" si="110"/>
        <v>060221045756000</v>
      </c>
      <c r="B3545" s="142" t="s">
        <v>83</v>
      </c>
      <c r="C3545" s="142" t="s">
        <v>1592</v>
      </c>
      <c r="D3545" s="142" t="s">
        <v>3495</v>
      </c>
      <c r="E3545" s="142" t="s">
        <v>3496</v>
      </c>
      <c r="F3545" s="142" t="s">
        <v>912</v>
      </c>
      <c r="G3545" s="142" t="s">
        <v>913</v>
      </c>
      <c r="H3545" s="142" t="s">
        <v>914</v>
      </c>
      <c r="I3545" s="142" t="s">
        <v>21</v>
      </c>
      <c r="J3545" s="142">
        <v>1</v>
      </c>
      <c r="K3545" s="142">
        <v>5</v>
      </c>
      <c r="L3545" s="227">
        <v>48</v>
      </c>
      <c r="M3545" s="227">
        <v>2634525</v>
      </c>
      <c r="N3545" s="227">
        <v>67900</v>
      </c>
      <c r="O3545" s="227">
        <v>67900</v>
      </c>
      <c r="P3545" s="227">
        <v>339500</v>
      </c>
      <c r="Q3545" s="227">
        <v>5</v>
      </c>
      <c r="R3545" s="227">
        <v>3600</v>
      </c>
      <c r="S3545" s="227">
        <v>321500</v>
      </c>
      <c r="T3545" s="227">
        <v>54</v>
      </c>
      <c r="U3545" s="227">
        <v>3264504</v>
      </c>
      <c r="V3545" s="227">
        <v>300663</v>
      </c>
      <c r="W3545" s="143">
        <v>46015</v>
      </c>
      <c r="X3545" s="143">
        <v>46034</v>
      </c>
      <c r="Y3545">
        <f t="shared" si="111"/>
        <v>321500</v>
      </c>
    </row>
    <row r="3546" spans="1:25">
      <c r="A3546" s="1" t="str">
        <f t="shared" si="110"/>
        <v>060221048940000</v>
      </c>
      <c r="B3546" s="142" t="s">
        <v>83</v>
      </c>
      <c r="C3546" s="142" t="s">
        <v>1592</v>
      </c>
      <c r="D3546" s="142" t="s">
        <v>3495</v>
      </c>
      <c r="E3546" s="142" t="s">
        <v>3496</v>
      </c>
      <c r="F3546" s="142" t="s">
        <v>918</v>
      </c>
      <c r="G3546" s="142" t="s">
        <v>3542</v>
      </c>
      <c r="H3546" s="142" t="s">
        <v>920</v>
      </c>
      <c r="I3546" s="142" t="s">
        <v>21</v>
      </c>
      <c r="J3546" s="142">
        <v>1</v>
      </c>
      <c r="K3546" s="142">
        <v>12</v>
      </c>
      <c r="L3546" s="227">
        <v>912</v>
      </c>
      <c r="M3546" s="227">
        <v>16146206</v>
      </c>
      <c r="N3546" s="227">
        <v>22900</v>
      </c>
      <c r="O3546" s="227">
        <v>21500</v>
      </c>
      <c r="P3546" s="227">
        <v>258000</v>
      </c>
      <c r="Q3546" s="227">
        <v>12</v>
      </c>
      <c r="R3546" s="227">
        <v>1550</v>
      </c>
      <c r="S3546" s="227">
        <v>239400</v>
      </c>
      <c r="T3546" s="227">
        <v>430</v>
      </c>
      <c r="U3546" s="227">
        <v>8087027</v>
      </c>
      <c r="V3546" s="227">
        <v>474232</v>
      </c>
      <c r="W3546" s="143">
        <v>46034</v>
      </c>
      <c r="X3546" s="143">
        <v>46035</v>
      </c>
      <c r="Y3546">
        <f t="shared" si="111"/>
        <v>239400</v>
      </c>
    </row>
    <row r="3547" spans="1:25">
      <c r="A3547" s="1" t="str">
        <f t="shared" si="110"/>
        <v>060221053801000</v>
      </c>
      <c r="B3547" s="142" t="s">
        <v>83</v>
      </c>
      <c r="C3547" s="142" t="s">
        <v>1592</v>
      </c>
      <c r="D3547" s="142" t="s">
        <v>3494</v>
      </c>
      <c r="E3547" s="142" t="s">
        <v>2486</v>
      </c>
      <c r="F3547" s="142" t="s">
        <v>42</v>
      </c>
      <c r="G3547" s="142" t="s">
        <v>2503</v>
      </c>
      <c r="H3547" s="142" t="s">
        <v>2504</v>
      </c>
      <c r="I3547" s="142" t="s">
        <v>21</v>
      </c>
      <c r="J3547" s="142">
        <v>1</v>
      </c>
      <c r="K3547" s="142">
        <v>12</v>
      </c>
      <c r="L3547" s="227">
        <v>0</v>
      </c>
      <c r="M3547" s="227">
        <v>0</v>
      </c>
      <c r="N3547" s="227">
        <v>54200</v>
      </c>
      <c r="O3547" s="227">
        <v>54200</v>
      </c>
      <c r="P3547" s="227">
        <v>650400</v>
      </c>
      <c r="Q3547" s="227"/>
      <c r="R3547" s="227"/>
      <c r="S3547" s="227"/>
      <c r="T3547" s="227">
        <v>0</v>
      </c>
      <c r="U3547" s="227">
        <v>0</v>
      </c>
      <c r="V3547" s="227">
        <v>0</v>
      </c>
      <c r="W3547" s="143">
        <v>45997</v>
      </c>
      <c r="X3547" s="143">
        <v>46012</v>
      </c>
      <c r="Y3547">
        <f t="shared" si="111"/>
        <v>650400</v>
      </c>
    </row>
    <row r="3548" spans="1:25">
      <c r="A3548" s="1" t="str">
        <f t="shared" si="110"/>
        <v>060221053802000</v>
      </c>
      <c r="B3548" s="142" t="s">
        <v>83</v>
      </c>
      <c r="C3548" s="142" t="s">
        <v>1592</v>
      </c>
      <c r="D3548" s="142" t="s">
        <v>3494</v>
      </c>
      <c r="E3548" s="142" t="s">
        <v>2486</v>
      </c>
      <c r="F3548" s="142" t="s">
        <v>74</v>
      </c>
      <c r="G3548" s="142" t="s">
        <v>2668</v>
      </c>
      <c r="H3548" s="142" t="s">
        <v>2669</v>
      </c>
      <c r="I3548" s="142" t="s">
        <v>21</v>
      </c>
      <c r="J3548" s="142">
        <v>1</v>
      </c>
      <c r="K3548" s="142">
        <v>12</v>
      </c>
      <c r="L3548" s="227">
        <v>12</v>
      </c>
      <c r="M3548" s="227">
        <v>500220</v>
      </c>
      <c r="N3548" s="227">
        <v>54200</v>
      </c>
      <c r="O3548" s="227">
        <v>54200</v>
      </c>
      <c r="P3548" s="227">
        <v>650400</v>
      </c>
      <c r="Q3548" s="227"/>
      <c r="R3548" s="227"/>
      <c r="S3548" s="227"/>
      <c r="T3548" s="227">
        <v>5</v>
      </c>
      <c r="U3548" s="227">
        <v>223333</v>
      </c>
      <c r="V3548" s="227">
        <v>14908</v>
      </c>
      <c r="W3548" s="143">
        <v>46034</v>
      </c>
      <c r="X3548" s="143">
        <v>46028</v>
      </c>
      <c r="Y3548">
        <f t="shared" si="111"/>
        <v>650400</v>
      </c>
    </row>
    <row r="3549" spans="1:25">
      <c r="A3549" s="1" t="str">
        <f t="shared" si="110"/>
        <v>060221054010000</v>
      </c>
      <c r="B3549" s="142" t="s">
        <v>83</v>
      </c>
      <c r="C3549" s="142" t="s">
        <v>1592</v>
      </c>
      <c r="D3549" s="142" t="s">
        <v>3534</v>
      </c>
      <c r="E3549" s="142" t="s">
        <v>2492</v>
      </c>
      <c r="F3549" s="142" t="s">
        <v>97</v>
      </c>
      <c r="G3549" s="142" t="s">
        <v>2744</v>
      </c>
      <c r="H3549" s="142" t="s">
        <v>2745</v>
      </c>
      <c r="I3549" s="142" t="s">
        <v>21</v>
      </c>
      <c r="J3549" s="142">
        <v>1</v>
      </c>
      <c r="K3549" s="142">
        <v>4</v>
      </c>
      <c r="L3549" s="227"/>
      <c r="M3549" s="227"/>
      <c r="N3549" s="227">
        <v>71400</v>
      </c>
      <c r="O3549" s="227">
        <v>67900</v>
      </c>
      <c r="P3549" s="227">
        <v>271600</v>
      </c>
      <c r="Q3549" s="227">
        <v>2</v>
      </c>
      <c r="R3549" s="227">
        <v>2800</v>
      </c>
      <c r="S3549" s="227">
        <v>260400</v>
      </c>
      <c r="T3549" s="227"/>
      <c r="U3549" s="227"/>
      <c r="V3549" s="227"/>
      <c r="W3549" s="143">
        <v>45553</v>
      </c>
      <c r="X3549" s="143">
        <v>45835</v>
      </c>
      <c r="Y3549">
        <f t="shared" si="111"/>
        <v>260400</v>
      </c>
    </row>
    <row r="3550" spans="1:25">
      <c r="A3550" s="1" t="str">
        <f t="shared" si="110"/>
        <v>060221055785000</v>
      </c>
      <c r="B3550" s="142" t="s">
        <v>83</v>
      </c>
      <c r="C3550" s="142" t="s">
        <v>1592</v>
      </c>
      <c r="D3550" s="142" t="s">
        <v>3495</v>
      </c>
      <c r="E3550" s="142" t="s">
        <v>3496</v>
      </c>
      <c r="F3550" s="142" t="s">
        <v>230</v>
      </c>
      <c r="G3550" s="142" t="s">
        <v>231</v>
      </c>
      <c r="H3550" s="142" t="s">
        <v>232</v>
      </c>
      <c r="I3550" s="142" t="s">
        <v>23</v>
      </c>
      <c r="J3550" s="142">
        <v>1</v>
      </c>
      <c r="K3550" s="142">
        <v>12</v>
      </c>
      <c r="L3550" s="227">
        <v>54648</v>
      </c>
      <c r="M3550" s="227">
        <v>723402218</v>
      </c>
      <c r="N3550" s="227">
        <v>17600</v>
      </c>
      <c r="O3550" s="227">
        <v>15500</v>
      </c>
      <c r="P3550" s="227">
        <v>186000</v>
      </c>
      <c r="Q3550" s="227">
        <v>12</v>
      </c>
      <c r="R3550" s="227">
        <v>1458</v>
      </c>
      <c r="S3550" s="227">
        <v>168504</v>
      </c>
      <c r="T3550" s="227">
        <v>3738</v>
      </c>
      <c r="U3550" s="227">
        <v>46961442</v>
      </c>
      <c r="V3550" s="227">
        <v>-2520286</v>
      </c>
      <c r="W3550" s="143">
        <v>46006</v>
      </c>
      <c r="X3550" s="143">
        <v>46035</v>
      </c>
      <c r="Y3550">
        <f t="shared" si="111"/>
        <v>168504</v>
      </c>
    </row>
    <row r="3551" spans="1:25">
      <c r="A3551" s="1" t="str">
        <f t="shared" si="110"/>
        <v>060221057501000</v>
      </c>
      <c r="B3551" s="142" t="s">
        <v>83</v>
      </c>
      <c r="C3551" s="142" t="s">
        <v>1592</v>
      </c>
      <c r="D3551" s="142" t="s">
        <v>3523</v>
      </c>
      <c r="E3551" s="142" t="s">
        <v>20</v>
      </c>
      <c r="F3551" s="142" t="s">
        <v>925</v>
      </c>
      <c r="G3551" s="142" t="s">
        <v>926</v>
      </c>
      <c r="H3551" s="142" t="s">
        <v>927</v>
      </c>
      <c r="I3551" s="142" t="s">
        <v>21</v>
      </c>
      <c r="J3551" s="142">
        <v>1</v>
      </c>
      <c r="K3551" s="142">
        <v>72</v>
      </c>
      <c r="L3551" s="227">
        <v>273</v>
      </c>
      <c r="M3551" s="227">
        <v>1610401</v>
      </c>
      <c r="N3551" s="227">
        <v>8600</v>
      </c>
      <c r="O3551" s="227">
        <v>8600</v>
      </c>
      <c r="P3551" s="227">
        <v>619200</v>
      </c>
      <c r="Q3551" s="227"/>
      <c r="R3551" s="227"/>
      <c r="S3551" s="227"/>
      <c r="T3551" s="227">
        <v>39</v>
      </c>
      <c r="U3551" s="227">
        <v>302162</v>
      </c>
      <c r="V3551" s="227">
        <v>72105</v>
      </c>
      <c r="W3551" s="143">
        <v>46009</v>
      </c>
      <c r="X3551" s="143">
        <v>46035</v>
      </c>
      <c r="Y3551">
        <f t="shared" si="111"/>
        <v>619200</v>
      </c>
    </row>
    <row r="3552" spans="1:25">
      <c r="A3552" s="1" t="str">
        <f t="shared" si="110"/>
        <v>060221058499000</v>
      </c>
      <c r="B3552" s="142" t="s">
        <v>83</v>
      </c>
      <c r="C3552" s="142" t="s">
        <v>1592</v>
      </c>
      <c r="D3552" s="142" t="s">
        <v>3528</v>
      </c>
      <c r="E3552" s="142" t="s">
        <v>27</v>
      </c>
      <c r="F3552" s="142" t="s">
        <v>236</v>
      </c>
      <c r="G3552" s="142" t="s">
        <v>237</v>
      </c>
      <c r="H3552" s="142" t="s">
        <v>238</v>
      </c>
      <c r="I3552" s="142" t="s">
        <v>21</v>
      </c>
      <c r="J3552" s="142">
        <v>1</v>
      </c>
      <c r="K3552" s="142">
        <v>12</v>
      </c>
      <c r="L3552" s="227">
        <v>389</v>
      </c>
      <c r="M3552" s="227">
        <v>876131</v>
      </c>
      <c r="N3552" s="227">
        <v>3500</v>
      </c>
      <c r="O3552" s="227">
        <v>3050</v>
      </c>
      <c r="P3552" s="227">
        <v>36600</v>
      </c>
      <c r="Q3552" s="227">
        <v>12</v>
      </c>
      <c r="R3552" s="227">
        <v>350</v>
      </c>
      <c r="S3552" s="227">
        <v>32400</v>
      </c>
      <c r="T3552" s="227">
        <v>221</v>
      </c>
      <c r="U3552" s="227">
        <v>546531</v>
      </c>
      <c r="V3552" s="227">
        <v>48781</v>
      </c>
      <c r="W3552" s="143">
        <v>46034</v>
      </c>
      <c r="X3552" s="143">
        <v>46035</v>
      </c>
      <c r="Y3552">
        <f t="shared" si="111"/>
        <v>32400</v>
      </c>
    </row>
    <row r="3553" spans="1:25">
      <c r="A3553" s="1" t="str">
        <f t="shared" si="110"/>
        <v>060221063695000</v>
      </c>
      <c r="B3553" s="142" t="s">
        <v>83</v>
      </c>
      <c r="C3553" s="142" t="s">
        <v>1592</v>
      </c>
      <c r="D3553" s="142" t="s">
        <v>3511</v>
      </c>
      <c r="E3553" s="142" t="s">
        <v>3512</v>
      </c>
      <c r="F3553" s="142" t="s">
        <v>3543</v>
      </c>
      <c r="G3553" s="142" t="s">
        <v>3544</v>
      </c>
      <c r="H3553" s="142" t="s">
        <v>3545</v>
      </c>
      <c r="I3553" s="142" t="s">
        <v>21</v>
      </c>
      <c r="J3553" s="142">
        <v>1</v>
      </c>
      <c r="K3553" s="142">
        <v>48</v>
      </c>
      <c r="L3553" s="227">
        <v>563</v>
      </c>
      <c r="M3553" s="227">
        <v>11894341</v>
      </c>
      <c r="N3553" s="227">
        <v>24900</v>
      </c>
      <c r="O3553" s="227">
        <v>20500</v>
      </c>
      <c r="P3553" s="227">
        <v>984000</v>
      </c>
      <c r="Q3553" s="227"/>
      <c r="R3553" s="227"/>
      <c r="S3553" s="227"/>
      <c r="T3553" s="227">
        <v>89</v>
      </c>
      <c r="U3553" s="227">
        <v>1643694</v>
      </c>
      <c r="V3553" s="227">
        <v>-236584</v>
      </c>
      <c r="W3553" s="143">
        <v>46011</v>
      </c>
      <c r="X3553" s="143">
        <v>46035</v>
      </c>
      <c r="Y3553">
        <f t="shared" si="111"/>
        <v>984000</v>
      </c>
    </row>
    <row r="3554" spans="1:25">
      <c r="A3554" s="1" t="str">
        <f t="shared" si="110"/>
        <v>060221064394000</v>
      </c>
      <c r="B3554" s="142" t="s">
        <v>83</v>
      </c>
      <c r="C3554" s="142" t="s">
        <v>1592</v>
      </c>
      <c r="D3554" s="142" t="s">
        <v>3523</v>
      </c>
      <c r="E3554" s="142" t="s">
        <v>20</v>
      </c>
      <c r="F3554" s="142" t="s">
        <v>724</v>
      </c>
      <c r="G3554" s="142" t="s">
        <v>3546</v>
      </c>
      <c r="H3554" s="142" t="s">
        <v>725</v>
      </c>
      <c r="I3554" s="142" t="s">
        <v>21</v>
      </c>
      <c r="J3554" s="142">
        <v>1</v>
      </c>
      <c r="K3554" s="142">
        <v>36</v>
      </c>
      <c r="L3554" s="227">
        <v>111</v>
      </c>
      <c r="M3554" s="227">
        <v>393862</v>
      </c>
      <c r="N3554" s="227">
        <v>4700</v>
      </c>
      <c r="O3554" s="227">
        <v>4000</v>
      </c>
      <c r="P3554" s="227">
        <v>144000</v>
      </c>
      <c r="Q3554" s="227"/>
      <c r="R3554" s="227"/>
      <c r="S3554" s="227"/>
      <c r="T3554" s="227">
        <v>12</v>
      </c>
      <c r="U3554" s="227">
        <v>43243</v>
      </c>
      <c r="V3554" s="227">
        <v>663</v>
      </c>
      <c r="W3554" s="143">
        <v>45996</v>
      </c>
      <c r="X3554" s="143">
        <v>46034</v>
      </c>
      <c r="Y3554">
        <f t="shared" si="111"/>
        <v>144000</v>
      </c>
    </row>
    <row r="3555" spans="1:25">
      <c r="A3555" s="1" t="str">
        <f t="shared" si="110"/>
        <v>060221064670000</v>
      </c>
      <c r="B3555" s="142" t="s">
        <v>83</v>
      </c>
      <c r="C3555" s="142" t="s">
        <v>1592</v>
      </c>
      <c r="D3555" s="142" t="s">
        <v>3523</v>
      </c>
      <c r="E3555" s="142" t="s">
        <v>20</v>
      </c>
      <c r="F3555" s="142" t="s">
        <v>242</v>
      </c>
      <c r="G3555" s="142" t="s">
        <v>243</v>
      </c>
      <c r="H3555" s="142" t="s">
        <v>244</v>
      </c>
      <c r="I3555" s="142" t="s">
        <v>21</v>
      </c>
      <c r="J3555" s="142">
        <v>1</v>
      </c>
      <c r="K3555" s="142">
        <v>16</v>
      </c>
      <c r="L3555" s="227">
        <v>607</v>
      </c>
      <c r="M3555" s="227">
        <v>10054402</v>
      </c>
      <c r="N3555" s="227">
        <v>21500</v>
      </c>
      <c r="O3555" s="227">
        <v>20500</v>
      </c>
      <c r="P3555" s="227">
        <v>328000</v>
      </c>
      <c r="Q3555" s="227">
        <v>16</v>
      </c>
      <c r="R3555" s="227">
        <v>1250</v>
      </c>
      <c r="S3555" s="227">
        <v>308000</v>
      </c>
      <c r="T3555" s="227">
        <v>129</v>
      </c>
      <c r="U3555" s="227">
        <v>2475586</v>
      </c>
      <c r="V3555" s="227">
        <v>338818</v>
      </c>
      <c r="W3555" s="143">
        <v>46021</v>
      </c>
      <c r="X3555" s="143">
        <v>46035</v>
      </c>
      <c r="Y3555">
        <f t="shared" si="111"/>
        <v>308000</v>
      </c>
    </row>
    <row r="3556" spans="1:25">
      <c r="A3556" s="1" t="str">
        <f t="shared" si="110"/>
        <v>060221064680000</v>
      </c>
      <c r="B3556" s="142" t="s">
        <v>83</v>
      </c>
      <c r="C3556" s="142" t="s">
        <v>1592</v>
      </c>
      <c r="D3556" s="142" t="s">
        <v>3523</v>
      </c>
      <c r="E3556" s="142" t="s">
        <v>20</v>
      </c>
      <c r="F3556" s="142" t="s">
        <v>248</v>
      </c>
      <c r="G3556" s="142" t="s">
        <v>249</v>
      </c>
      <c r="H3556" s="142" t="s">
        <v>250</v>
      </c>
      <c r="I3556" s="142" t="s">
        <v>21</v>
      </c>
      <c r="J3556" s="142">
        <v>1</v>
      </c>
      <c r="K3556" s="142">
        <v>28</v>
      </c>
      <c r="L3556" s="227">
        <v>11141</v>
      </c>
      <c r="M3556" s="227">
        <v>98353501</v>
      </c>
      <c r="N3556" s="227">
        <v>10200</v>
      </c>
      <c r="O3556" s="227">
        <v>8400</v>
      </c>
      <c r="P3556" s="227">
        <v>235200</v>
      </c>
      <c r="Q3556" s="227">
        <v>28</v>
      </c>
      <c r="R3556" s="227">
        <v>25</v>
      </c>
      <c r="S3556" s="227">
        <v>234500</v>
      </c>
      <c r="T3556" s="227">
        <v>4801</v>
      </c>
      <c r="U3556" s="227">
        <v>38002657</v>
      </c>
      <c r="V3556" s="227">
        <v>-4380896</v>
      </c>
      <c r="W3556" s="143">
        <v>46013</v>
      </c>
      <c r="X3556" s="143">
        <v>46035</v>
      </c>
      <c r="Y3556">
        <f t="shared" si="111"/>
        <v>234500</v>
      </c>
    </row>
    <row r="3557" spans="1:25">
      <c r="A3557" s="1" t="str">
        <f t="shared" si="110"/>
        <v>060221065842000</v>
      </c>
      <c r="B3557" s="142" t="s">
        <v>83</v>
      </c>
      <c r="C3557" s="142" t="s">
        <v>1592</v>
      </c>
      <c r="D3557" s="142" t="s">
        <v>3494</v>
      </c>
      <c r="E3557" s="142" t="s">
        <v>2486</v>
      </c>
      <c r="F3557" s="142" t="s">
        <v>43</v>
      </c>
      <c r="G3557" s="142" t="s">
        <v>2508</v>
      </c>
      <c r="H3557" s="142" t="s">
        <v>2509</v>
      </c>
      <c r="I3557" s="142" t="s">
        <v>23</v>
      </c>
      <c r="J3557" s="142">
        <v>1</v>
      </c>
      <c r="K3557" s="142">
        <v>48</v>
      </c>
      <c r="L3557" s="227">
        <v>1</v>
      </c>
      <c r="M3557" s="227">
        <v>11306</v>
      </c>
      <c r="N3557" s="227">
        <v>13700</v>
      </c>
      <c r="O3557" s="227">
        <v>13700</v>
      </c>
      <c r="P3557" s="227">
        <v>657600</v>
      </c>
      <c r="Q3557" s="227"/>
      <c r="R3557" s="227"/>
      <c r="S3557" s="227"/>
      <c r="T3557" s="227">
        <v>1</v>
      </c>
      <c r="U3557" s="227">
        <v>12342</v>
      </c>
      <c r="V3557" s="227">
        <v>1037</v>
      </c>
      <c r="W3557" s="143">
        <v>45896</v>
      </c>
      <c r="X3557" s="143">
        <v>46025</v>
      </c>
      <c r="Y3557">
        <f t="shared" si="111"/>
        <v>657600</v>
      </c>
    </row>
    <row r="3558" spans="1:25">
      <c r="A3558" s="1" t="str">
        <f t="shared" si="110"/>
        <v>060221066078000</v>
      </c>
      <c r="B3558" s="142" t="s">
        <v>83</v>
      </c>
      <c r="C3558" s="142" t="s">
        <v>1592</v>
      </c>
      <c r="D3558" s="142" t="s">
        <v>3494</v>
      </c>
      <c r="E3558" s="142" t="s">
        <v>2486</v>
      </c>
      <c r="F3558" s="142" t="s">
        <v>44</v>
      </c>
      <c r="G3558" s="142" t="s">
        <v>2513</v>
      </c>
      <c r="H3558" s="142" t="s">
        <v>2514</v>
      </c>
      <c r="I3558" s="142" t="s">
        <v>21</v>
      </c>
      <c r="J3558" s="142">
        <v>1</v>
      </c>
      <c r="K3558" s="142">
        <v>45</v>
      </c>
      <c r="L3558" s="227">
        <v>160</v>
      </c>
      <c r="M3558" s="227">
        <v>1269535</v>
      </c>
      <c r="N3558" s="227">
        <v>10200</v>
      </c>
      <c r="O3558" s="227">
        <v>10200</v>
      </c>
      <c r="P3558" s="227">
        <v>459000</v>
      </c>
      <c r="Q3558" s="227"/>
      <c r="R3558" s="227"/>
      <c r="S3558" s="227"/>
      <c r="T3558" s="227">
        <v>76</v>
      </c>
      <c r="U3558" s="227">
        <v>658559</v>
      </c>
      <c r="V3558" s="227">
        <v>55530</v>
      </c>
      <c r="W3558" s="143">
        <v>46034</v>
      </c>
      <c r="X3558" s="143">
        <v>46035</v>
      </c>
      <c r="Y3558">
        <f t="shared" si="111"/>
        <v>459000</v>
      </c>
    </row>
    <row r="3559" spans="1:25">
      <c r="A3559" s="1" t="str">
        <f t="shared" si="110"/>
        <v>060221067510000</v>
      </c>
      <c r="B3559" s="142" t="s">
        <v>83</v>
      </c>
      <c r="C3559" s="142" t="s">
        <v>1592</v>
      </c>
      <c r="D3559" s="142" t="s">
        <v>3523</v>
      </c>
      <c r="E3559" s="142" t="s">
        <v>20</v>
      </c>
      <c r="F3559" s="142" t="s">
        <v>460</v>
      </c>
      <c r="G3559" s="142" t="s">
        <v>461</v>
      </c>
      <c r="H3559" s="142" t="s">
        <v>462</v>
      </c>
      <c r="I3559" s="142" t="s">
        <v>21</v>
      </c>
      <c r="J3559" s="142">
        <v>1</v>
      </c>
      <c r="K3559" s="142">
        <v>16</v>
      </c>
      <c r="L3559" s="227">
        <v>3792</v>
      </c>
      <c r="M3559" s="227">
        <v>49675170</v>
      </c>
      <c r="N3559" s="227">
        <v>17500</v>
      </c>
      <c r="O3559" s="227">
        <v>17500</v>
      </c>
      <c r="P3559" s="227">
        <v>280000</v>
      </c>
      <c r="Q3559" s="227"/>
      <c r="R3559" s="227"/>
      <c r="S3559" s="227"/>
      <c r="T3559" s="227">
        <v>175</v>
      </c>
      <c r="U3559" s="227">
        <v>2846486</v>
      </c>
      <c r="V3559" s="227">
        <v>553987</v>
      </c>
      <c r="W3559" s="143">
        <v>46020</v>
      </c>
      <c r="X3559" s="143">
        <v>46035</v>
      </c>
      <c r="Y3559">
        <f t="shared" si="111"/>
        <v>280000</v>
      </c>
    </row>
    <row r="3560" spans="1:25">
      <c r="A3560" s="1" t="str">
        <f t="shared" si="110"/>
        <v>060221068899000</v>
      </c>
      <c r="B3560" s="142" t="s">
        <v>83</v>
      </c>
      <c r="C3560" s="142" t="s">
        <v>1592</v>
      </c>
      <c r="D3560" s="142" t="s">
        <v>3534</v>
      </c>
      <c r="E3560" s="142" t="s">
        <v>2492</v>
      </c>
      <c r="F3560" s="142" t="s">
        <v>45</v>
      </c>
      <c r="G3560" s="142" t="s">
        <v>2518</v>
      </c>
      <c r="H3560" s="142" t="s">
        <v>2519</v>
      </c>
      <c r="I3560" s="142" t="s">
        <v>23</v>
      </c>
      <c r="J3560" s="142">
        <v>1</v>
      </c>
      <c r="K3560" s="142">
        <v>60</v>
      </c>
      <c r="L3560" s="227">
        <v>327</v>
      </c>
      <c r="M3560" s="227">
        <v>1282432</v>
      </c>
      <c r="N3560" s="227">
        <v>4800</v>
      </c>
      <c r="O3560" s="227">
        <v>4800</v>
      </c>
      <c r="P3560" s="227">
        <v>288000</v>
      </c>
      <c r="Q3560" s="227">
        <v>60</v>
      </c>
      <c r="R3560" s="227">
        <v>383</v>
      </c>
      <c r="S3560" s="227">
        <v>265020</v>
      </c>
      <c r="T3560" s="227">
        <v>417</v>
      </c>
      <c r="U3560" s="227">
        <v>1734018</v>
      </c>
      <c r="V3560" s="227">
        <v>98623</v>
      </c>
      <c r="W3560" s="143">
        <v>45980</v>
      </c>
      <c r="X3560" s="143">
        <v>46034</v>
      </c>
      <c r="Y3560">
        <f t="shared" si="111"/>
        <v>265020</v>
      </c>
    </row>
    <row r="3561" spans="1:25">
      <c r="A3561" s="1" t="str">
        <f t="shared" si="110"/>
        <v>060221070906000</v>
      </c>
      <c r="B3561" s="142" t="s">
        <v>83</v>
      </c>
      <c r="C3561" s="142" t="s">
        <v>1592</v>
      </c>
      <c r="D3561" s="142" t="s">
        <v>3497</v>
      </c>
      <c r="E3561" s="142" t="s">
        <v>24</v>
      </c>
      <c r="F3561" s="142" t="s">
        <v>254</v>
      </c>
      <c r="G3561" s="142" t="s">
        <v>255</v>
      </c>
      <c r="H3561" s="142" t="s">
        <v>256</v>
      </c>
      <c r="I3561" s="142" t="s">
        <v>23</v>
      </c>
      <c r="J3561" s="142">
        <v>1</v>
      </c>
      <c r="K3561" s="142">
        <v>60</v>
      </c>
      <c r="L3561" s="227">
        <v>2363</v>
      </c>
      <c r="M3561" s="227">
        <v>9379503</v>
      </c>
      <c r="N3561" s="227">
        <v>4475</v>
      </c>
      <c r="O3561" s="227">
        <v>4475</v>
      </c>
      <c r="P3561" s="227">
        <v>268500</v>
      </c>
      <c r="Q3561" s="227">
        <v>60</v>
      </c>
      <c r="R3561" s="227">
        <v>75</v>
      </c>
      <c r="S3561" s="227">
        <v>264000</v>
      </c>
      <c r="T3561" s="227">
        <v>93300</v>
      </c>
      <c r="U3561" s="227">
        <v>362873482</v>
      </c>
      <c r="V3561" s="227">
        <v>-7464073</v>
      </c>
      <c r="W3561" s="143">
        <v>46030</v>
      </c>
      <c r="X3561" s="143">
        <v>46035</v>
      </c>
      <c r="Y3561">
        <f t="shared" si="111"/>
        <v>264000</v>
      </c>
    </row>
    <row r="3562" spans="1:25">
      <c r="A3562" s="1" t="str">
        <f t="shared" si="110"/>
        <v>060221071008000</v>
      </c>
      <c r="B3562" s="142" t="s">
        <v>83</v>
      </c>
      <c r="C3562" s="142" t="s">
        <v>1592</v>
      </c>
      <c r="D3562" s="142" t="s">
        <v>3523</v>
      </c>
      <c r="E3562" s="142" t="s">
        <v>20</v>
      </c>
      <c r="F3562" s="142" t="s">
        <v>260</v>
      </c>
      <c r="G3562" s="142" t="s">
        <v>261</v>
      </c>
      <c r="H3562" s="142" t="s">
        <v>262</v>
      </c>
      <c r="I3562" s="142" t="s">
        <v>21</v>
      </c>
      <c r="J3562" s="142">
        <v>1</v>
      </c>
      <c r="K3562" s="142">
        <v>12</v>
      </c>
      <c r="L3562" s="227">
        <v>8482</v>
      </c>
      <c r="M3562" s="227">
        <v>61689586</v>
      </c>
      <c r="N3562" s="227">
        <v>8500</v>
      </c>
      <c r="O3562" s="227">
        <v>8000</v>
      </c>
      <c r="P3562" s="227">
        <v>96000</v>
      </c>
      <c r="Q3562" s="227">
        <v>12</v>
      </c>
      <c r="R3562" s="227">
        <v>25</v>
      </c>
      <c r="S3562" s="227">
        <v>95700</v>
      </c>
      <c r="T3562" s="227">
        <v>1166</v>
      </c>
      <c r="U3562" s="227">
        <v>8916937</v>
      </c>
      <c r="V3562" s="227">
        <v>436619</v>
      </c>
      <c r="W3562" s="143">
        <v>46009</v>
      </c>
      <c r="X3562" s="143">
        <v>46035</v>
      </c>
      <c r="Y3562">
        <f t="shared" si="111"/>
        <v>95700</v>
      </c>
    </row>
    <row r="3563" spans="1:25">
      <c r="A3563" s="1" t="str">
        <f t="shared" si="110"/>
        <v>060221071171000</v>
      </c>
      <c r="B3563" s="142" t="s">
        <v>83</v>
      </c>
      <c r="C3563" s="142" t="s">
        <v>1592</v>
      </c>
      <c r="D3563" s="142" t="s">
        <v>3511</v>
      </c>
      <c r="E3563" s="142" t="s">
        <v>3512</v>
      </c>
      <c r="F3563" s="142" t="s">
        <v>3547</v>
      </c>
      <c r="G3563" s="142" t="s">
        <v>3548</v>
      </c>
      <c r="H3563" s="142" t="s">
        <v>3549</v>
      </c>
      <c r="I3563" s="142" t="s">
        <v>21</v>
      </c>
      <c r="J3563" s="142">
        <v>1</v>
      </c>
      <c r="K3563" s="142">
        <v>12</v>
      </c>
      <c r="L3563" s="227">
        <v>44</v>
      </c>
      <c r="M3563" s="227">
        <v>1979999</v>
      </c>
      <c r="N3563" s="227">
        <v>64000</v>
      </c>
      <c r="O3563" s="227">
        <v>47900</v>
      </c>
      <c r="P3563" s="227">
        <v>574800</v>
      </c>
      <c r="Q3563" s="227"/>
      <c r="R3563" s="227"/>
      <c r="S3563" s="227"/>
      <c r="T3563" s="227">
        <v>57</v>
      </c>
      <c r="U3563" s="227">
        <v>2989324</v>
      </c>
      <c r="V3563" s="227">
        <v>424326</v>
      </c>
      <c r="W3563" s="143">
        <v>46027</v>
      </c>
      <c r="X3563" s="143">
        <v>46035</v>
      </c>
      <c r="Y3563">
        <f t="shared" si="111"/>
        <v>574800</v>
      </c>
    </row>
    <row r="3564" spans="1:25">
      <c r="A3564" s="1" t="str">
        <f t="shared" si="110"/>
        <v>060221071173000</v>
      </c>
      <c r="B3564" s="142" t="s">
        <v>83</v>
      </c>
      <c r="C3564" s="142" t="s">
        <v>1592</v>
      </c>
      <c r="D3564" s="142" t="s">
        <v>3511</v>
      </c>
      <c r="E3564" s="142" t="s">
        <v>3512</v>
      </c>
      <c r="F3564" s="142" t="s">
        <v>3550</v>
      </c>
      <c r="G3564" s="142" t="s">
        <v>3551</v>
      </c>
      <c r="H3564" s="142" t="s">
        <v>3552</v>
      </c>
      <c r="I3564" s="142" t="s">
        <v>21</v>
      </c>
      <c r="J3564" s="142">
        <v>1</v>
      </c>
      <c r="K3564" s="142">
        <v>12</v>
      </c>
      <c r="L3564" s="227">
        <v>33</v>
      </c>
      <c r="M3564" s="227">
        <v>1484994</v>
      </c>
      <c r="N3564" s="227">
        <v>59900</v>
      </c>
      <c r="O3564" s="227">
        <v>59900</v>
      </c>
      <c r="P3564" s="227">
        <v>718800</v>
      </c>
      <c r="Q3564" s="227"/>
      <c r="R3564" s="227"/>
      <c r="S3564" s="227"/>
      <c r="T3564" s="227">
        <v>26</v>
      </c>
      <c r="U3564" s="227">
        <v>1186847</v>
      </c>
      <c r="V3564" s="227">
        <v>16852</v>
      </c>
      <c r="W3564" s="143">
        <v>46027</v>
      </c>
      <c r="X3564" s="143">
        <v>46035</v>
      </c>
      <c r="Y3564">
        <f t="shared" si="111"/>
        <v>718800</v>
      </c>
    </row>
    <row r="3565" spans="1:25">
      <c r="A3565" s="1" t="str">
        <f t="shared" si="110"/>
        <v>060221071606000</v>
      </c>
      <c r="B3565" s="142" t="s">
        <v>83</v>
      </c>
      <c r="C3565" s="142" t="s">
        <v>1592</v>
      </c>
      <c r="D3565" s="142" t="s">
        <v>3523</v>
      </c>
      <c r="E3565" s="142" t="s">
        <v>20</v>
      </c>
      <c r="F3565" s="142" t="s">
        <v>266</v>
      </c>
      <c r="G3565" s="142" t="s">
        <v>267</v>
      </c>
      <c r="H3565" s="142" t="s">
        <v>268</v>
      </c>
      <c r="I3565" s="142" t="s">
        <v>21</v>
      </c>
      <c r="J3565" s="142">
        <v>1</v>
      </c>
      <c r="K3565" s="142">
        <v>9</v>
      </c>
      <c r="L3565" s="227">
        <v>3</v>
      </c>
      <c r="M3565" s="227">
        <v>44568</v>
      </c>
      <c r="N3565" s="227">
        <v>17700</v>
      </c>
      <c r="O3565" s="227">
        <v>18100</v>
      </c>
      <c r="P3565" s="227">
        <v>162900</v>
      </c>
      <c r="Q3565" s="227">
        <v>9</v>
      </c>
      <c r="R3565" s="227">
        <v>600</v>
      </c>
      <c r="S3565" s="227">
        <v>157500</v>
      </c>
      <c r="T3565" s="227">
        <v>899</v>
      </c>
      <c r="U3565" s="227">
        <v>13562558</v>
      </c>
      <c r="V3565" s="227">
        <v>207140</v>
      </c>
      <c r="W3565" s="143">
        <v>46024</v>
      </c>
      <c r="X3565" s="143">
        <v>46027</v>
      </c>
      <c r="Y3565">
        <f t="shared" si="111"/>
        <v>157500</v>
      </c>
    </row>
    <row r="3566" spans="1:25">
      <c r="A3566" s="1" t="str">
        <f t="shared" si="110"/>
        <v>060221072188000</v>
      </c>
      <c r="B3566" s="142" t="s">
        <v>83</v>
      </c>
      <c r="C3566" s="142" t="s">
        <v>1592</v>
      </c>
      <c r="D3566" s="142" t="s">
        <v>3494</v>
      </c>
      <c r="E3566" s="142" t="s">
        <v>2486</v>
      </c>
      <c r="F3566" s="142" t="s">
        <v>46</v>
      </c>
      <c r="G3566" s="142" t="s">
        <v>3553</v>
      </c>
      <c r="H3566" s="142" t="s">
        <v>3554</v>
      </c>
      <c r="I3566" s="142" t="s">
        <v>23</v>
      </c>
      <c r="J3566" s="142">
        <v>1</v>
      </c>
      <c r="K3566" s="142">
        <v>42</v>
      </c>
      <c r="L3566" s="227">
        <v>0</v>
      </c>
      <c r="M3566" s="227">
        <v>0</v>
      </c>
      <c r="N3566" s="227">
        <v>10900</v>
      </c>
      <c r="O3566" s="227">
        <v>9400</v>
      </c>
      <c r="P3566" s="227">
        <v>394800</v>
      </c>
      <c r="Q3566" s="227"/>
      <c r="R3566" s="227"/>
      <c r="S3566" s="227"/>
      <c r="T3566" s="227">
        <v>0</v>
      </c>
      <c r="U3566" s="227">
        <v>0</v>
      </c>
      <c r="V3566" s="227">
        <v>0</v>
      </c>
      <c r="W3566" s="143">
        <v>45871</v>
      </c>
      <c r="X3566" s="143">
        <v>45871</v>
      </c>
      <c r="Y3566">
        <f t="shared" si="111"/>
        <v>394800</v>
      </c>
    </row>
    <row r="3567" spans="1:25">
      <c r="A3567" s="1" t="str">
        <f t="shared" si="110"/>
        <v>060221072194000</v>
      </c>
      <c r="B3567" s="142" t="s">
        <v>83</v>
      </c>
      <c r="C3567" s="142" t="s">
        <v>1592</v>
      </c>
      <c r="D3567" s="142" t="s">
        <v>3523</v>
      </c>
      <c r="E3567" s="142" t="s">
        <v>20</v>
      </c>
      <c r="F3567" s="142" t="s">
        <v>272</v>
      </c>
      <c r="G3567" s="142" t="s">
        <v>273</v>
      </c>
      <c r="H3567" s="142" t="s">
        <v>3555</v>
      </c>
      <c r="I3567" s="142" t="s">
        <v>21</v>
      </c>
      <c r="J3567" s="142">
        <v>1</v>
      </c>
      <c r="K3567" s="142">
        <v>24</v>
      </c>
      <c r="L3567" s="227">
        <v>26</v>
      </c>
      <c r="M3567" s="227">
        <v>159742</v>
      </c>
      <c r="N3567" s="227">
        <v>8300</v>
      </c>
      <c r="O3567" s="227">
        <v>6500</v>
      </c>
      <c r="P3567" s="227">
        <v>156000</v>
      </c>
      <c r="Q3567" s="227">
        <v>24</v>
      </c>
      <c r="R3567" s="227">
        <v>100</v>
      </c>
      <c r="S3567" s="227">
        <v>153600</v>
      </c>
      <c r="T3567" s="227">
        <v>0</v>
      </c>
      <c r="U3567" s="227">
        <v>0</v>
      </c>
      <c r="V3567" s="227">
        <v>0</v>
      </c>
      <c r="W3567" s="143">
        <v>46034</v>
      </c>
      <c r="X3567" s="143">
        <v>45910</v>
      </c>
      <c r="Y3567">
        <f t="shared" si="111"/>
        <v>153600</v>
      </c>
    </row>
    <row r="3568" spans="1:25">
      <c r="A3568" s="1" t="str">
        <f t="shared" si="110"/>
        <v>060221074335000</v>
      </c>
      <c r="B3568" s="142" t="s">
        <v>83</v>
      </c>
      <c r="C3568" s="142" t="s">
        <v>1592</v>
      </c>
      <c r="D3568" s="142" t="s">
        <v>3494</v>
      </c>
      <c r="E3568" s="142" t="s">
        <v>2486</v>
      </c>
      <c r="F3568" s="142" t="s">
        <v>98</v>
      </c>
      <c r="G3568" s="142" t="s">
        <v>2752</v>
      </c>
      <c r="H3568" s="142" t="s">
        <v>2753</v>
      </c>
      <c r="I3568" s="142" t="s">
        <v>23</v>
      </c>
      <c r="J3568" s="142">
        <v>1</v>
      </c>
      <c r="K3568" s="142">
        <v>30</v>
      </c>
      <c r="L3568" s="227">
        <v>162</v>
      </c>
      <c r="M3568" s="227">
        <v>6022677</v>
      </c>
      <c r="N3568" s="227">
        <v>45800</v>
      </c>
      <c r="O3568" s="227">
        <v>45800</v>
      </c>
      <c r="P3568" s="227">
        <v>1374000</v>
      </c>
      <c r="Q3568" s="227"/>
      <c r="R3568" s="227"/>
      <c r="S3568" s="227"/>
      <c r="T3568" s="227">
        <v>10</v>
      </c>
      <c r="U3568" s="227">
        <v>412613</v>
      </c>
      <c r="V3568" s="227">
        <v>40843</v>
      </c>
      <c r="W3568" s="143">
        <v>45997</v>
      </c>
      <c r="X3568" s="143">
        <v>46035</v>
      </c>
      <c r="Y3568">
        <f t="shared" si="111"/>
        <v>1374000</v>
      </c>
    </row>
    <row r="3569" spans="1:25">
      <c r="A3569" s="1" t="str">
        <f t="shared" si="110"/>
        <v>060221074585000</v>
      </c>
      <c r="B3569" s="142" t="s">
        <v>83</v>
      </c>
      <c r="C3569" s="142" t="s">
        <v>1592</v>
      </c>
      <c r="D3569" s="142" t="s">
        <v>3511</v>
      </c>
      <c r="E3569" s="142" t="s">
        <v>3512</v>
      </c>
      <c r="F3569" s="142" t="s">
        <v>3556</v>
      </c>
      <c r="G3569" s="142" t="s">
        <v>3557</v>
      </c>
      <c r="H3569" s="142" t="s">
        <v>3558</v>
      </c>
      <c r="I3569" s="142" t="s">
        <v>21</v>
      </c>
      <c r="J3569" s="142">
        <v>1</v>
      </c>
      <c r="K3569" s="142">
        <v>1</v>
      </c>
      <c r="L3569" s="227">
        <v>22</v>
      </c>
      <c r="M3569" s="227">
        <v>1193500</v>
      </c>
      <c r="N3569" s="227">
        <v>79900</v>
      </c>
      <c r="O3569" s="227">
        <v>79900</v>
      </c>
      <c r="P3569" s="227">
        <v>79900</v>
      </c>
      <c r="Q3569" s="227"/>
      <c r="R3569" s="227"/>
      <c r="S3569" s="227"/>
      <c r="T3569" s="227">
        <v>117</v>
      </c>
      <c r="U3569" s="227">
        <v>4534865</v>
      </c>
      <c r="V3569" s="227">
        <v>-1812385</v>
      </c>
      <c r="W3569" s="143">
        <v>45981</v>
      </c>
      <c r="X3569" s="143">
        <v>46035</v>
      </c>
      <c r="Y3569">
        <f t="shared" si="111"/>
        <v>79900</v>
      </c>
    </row>
    <row r="3570" spans="1:25">
      <c r="A3570" s="1" t="str">
        <f t="shared" si="110"/>
        <v>060221074674000</v>
      </c>
      <c r="B3570" s="142" t="s">
        <v>83</v>
      </c>
      <c r="C3570" s="142" t="s">
        <v>1592</v>
      </c>
      <c r="D3570" s="142" t="s">
        <v>3495</v>
      </c>
      <c r="E3570" s="142" t="s">
        <v>3496</v>
      </c>
      <c r="F3570" s="142" t="s">
        <v>278</v>
      </c>
      <c r="G3570" s="142" t="s">
        <v>279</v>
      </c>
      <c r="H3570" s="142" t="s">
        <v>3559</v>
      </c>
      <c r="I3570" s="142" t="s">
        <v>21</v>
      </c>
      <c r="J3570" s="142">
        <v>1</v>
      </c>
      <c r="K3570" s="142">
        <v>20</v>
      </c>
      <c r="L3570" s="227">
        <v>1464</v>
      </c>
      <c r="M3570" s="227">
        <v>10453955</v>
      </c>
      <c r="N3570" s="227">
        <v>8600</v>
      </c>
      <c r="O3570" s="227">
        <v>8600</v>
      </c>
      <c r="P3570" s="227">
        <v>172000</v>
      </c>
      <c r="Q3570" s="227">
        <v>20</v>
      </c>
      <c r="R3570" s="227">
        <v>600</v>
      </c>
      <c r="S3570" s="227">
        <v>160000</v>
      </c>
      <c r="T3570" s="227">
        <v>613</v>
      </c>
      <c r="U3570" s="227">
        <v>4446036</v>
      </c>
      <c r="V3570" s="227">
        <v>68800</v>
      </c>
      <c r="W3570" s="143">
        <v>46034</v>
      </c>
      <c r="X3570" s="143">
        <v>46035</v>
      </c>
      <c r="Y3570">
        <f t="shared" si="111"/>
        <v>160000</v>
      </c>
    </row>
    <row r="3571" spans="1:25">
      <c r="A3571" s="1" t="str">
        <f t="shared" si="110"/>
        <v>060221074883000</v>
      </c>
      <c r="B3571" s="142" t="s">
        <v>83</v>
      </c>
      <c r="C3571" s="142" t="s">
        <v>1592</v>
      </c>
      <c r="D3571" s="142" t="s">
        <v>3495</v>
      </c>
      <c r="E3571" s="142" t="s">
        <v>3496</v>
      </c>
      <c r="F3571" s="142" t="s">
        <v>284</v>
      </c>
      <c r="G3571" s="142" t="s">
        <v>285</v>
      </c>
      <c r="H3571" s="142" t="s">
        <v>286</v>
      </c>
      <c r="I3571" s="142" t="s">
        <v>21</v>
      </c>
      <c r="J3571" s="142">
        <v>1</v>
      </c>
      <c r="K3571" s="142">
        <v>50</v>
      </c>
      <c r="L3571" s="227">
        <v>588</v>
      </c>
      <c r="M3571" s="227">
        <v>7853183</v>
      </c>
      <c r="N3571" s="227">
        <v>16800</v>
      </c>
      <c r="O3571" s="227">
        <v>16100</v>
      </c>
      <c r="P3571" s="227">
        <v>805000</v>
      </c>
      <c r="Q3571" s="227">
        <v>50</v>
      </c>
      <c r="R3571" s="227">
        <v>1200</v>
      </c>
      <c r="S3571" s="227">
        <v>745000</v>
      </c>
      <c r="T3571" s="227">
        <v>952</v>
      </c>
      <c r="U3571" s="227">
        <v>13356919</v>
      </c>
      <c r="V3571" s="227">
        <v>642241</v>
      </c>
      <c r="W3571" s="143">
        <v>46015</v>
      </c>
      <c r="X3571" s="143">
        <v>46035</v>
      </c>
      <c r="Y3571">
        <f t="shared" si="111"/>
        <v>745000</v>
      </c>
    </row>
    <row r="3572" spans="1:25">
      <c r="A3572" s="1" t="str">
        <f t="shared" si="110"/>
        <v>060221075557000</v>
      </c>
      <c r="B3572" s="142" t="s">
        <v>83</v>
      </c>
      <c r="C3572" s="142" t="s">
        <v>1592</v>
      </c>
      <c r="D3572" s="142" t="s">
        <v>3528</v>
      </c>
      <c r="E3572" s="142" t="s">
        <v>27</v>
      </c>
      <c r="F3572" s="142" t="s">
        <v>290</v>
      </c>
      <c r="G3572" s="142" t="s">
        <v>291</v>
      </c>
      <c r="H3572" s="142" t="s">
        <v>3560</v>
      </c>
      <c r="I3572" s="142" t="s">
        <v>23</v>
      </c>
      <c r="J3572" s="142">
        <v>1</v>
      </c>
      <c r="K3572" s="142">
        <v>25</v>
      </c>
      <c r="L3572" s="227">
        <v>325</v>
      </c>
      <c r="M3572" s="227">
        <v>3018989</v>
      </c>
      <c r="N3572" s="227">
        <v>11700</v>
      </c>
      <c r="O3572" s="227">
        <v>11500</v>
      </c>
      <c r="P3572" s="227">
        <v>287500</v>
      </c>
      <c r="Q3572" s="227">
        <v>25</v>
      </c>
      <c r="R3572" s="227">
        <v>980</v>
      </c>
      <c r="S3572" s="227">
        <v>263000</v>
      </c>
      <c r="T3572" s="227">
        <v>0</v>
      </c>
      <c r="U3572" s="227">
        <v>0</v>
      </c>
      <c r="V3572" s="227">
        <v>0</v>
      </c>
      <c r="W3572" s="143">
        <v>45847</v>
      </c>
      <c r="X3572" s="143">
        <v>45971</v>
      </c>
      <c r="Y3572">
        <f t="shared" si="111"/>
        <v>263000</v>
      </c>
    </row>
    <row r="3573" spans="1:25">
      <c r="A3573" s="1" t="str">
        <f t="shared" si="110"/>
        <v>060221076058000</v>
      </c>
      <c r="B3573" s="142" t="s">
        <v>83</v>
      </c>
      <c r="C3573" s="142" t="s">
        <v>1592</v>
      </c>
      <c r="D3573" s="142" t="s">
        <v>3534</v>
      </c>
      <c r="E3573" s="142" t="s">
        <v>2492</v>
      </c>
      <c r="F3573" s="142" t="s">
        <v>47</v>
      </c>
      <c r="G3573" s="142" t="s">
        <v>2528</v>
      </c>
      <c r="H3573" s="142" t="s">
        <v>3561</v>
      </c>
      <c r="I3573" s="142" t="s">
        <v>23</v>
      </c>
      <c r="J3573" s="142">
        <v>1</v>
      </c>
      <c r="K3573" s="142">
        <v>72</v>
      </c>
      <c r="L3573" s="227">
        <v>54296</v>
      </c>
      <c r="M3573" s="227">
        <v>75263522</v>
      </c>
      <c r="N3573" s="227">
        <v>1700</v>
      </c>
      <c r="O3573" s="227">
        <v>1700</v>
      </c>
      <c r="P3573" s="227">
        <v>122400</v>
      </c>
      <c r="Q3573" s="227">
        <v>72</v>
      </c>
      <c r="R3573" s="227">
        <v>242</v>
      </c>
      <c r="S3573" s="227">
        <v>104976</v>
      </c>
      <c r="T3573" s="227">
        <v>275</v>
      </c>
      <c r="U3573" s="227">
        <v>370926</v>
      </c>
      <c r="V3573" s="227">
        <v>-10271</v>
      </c>
      <c r="W3573" s="143">
        <v>45846</v>
      </c>
      <c r="X3573" s="143">
        <v>46035</v>
      </c>
      <c r="Y3573">
        <f t="shared" si="111"/>
        <v>104976</v>
      </c>
    </row>
    <row r="3574" spans="1:25">
      <c r="A3574" s="1" t="str">
        <f t="shared" si="110"/>
        <v>060221077236000</v>
      </c>
      <c r="B3574" s="142" t="s">
        <v>83</v>
      </c>
      <c r="C3574" s="142" t="s">
        <v>1592</v>
      </c>
      <c r="D3574" s="142" t="s">
        <v>3495</v>
      </c>
      <c r="E3574" s="142" t="s">
        <v>3496</v>
      </c>
      <c r="F3574" s="142" t="s">
        <v>296</v>
      </c>
      <c r="G3574" s="142" t="s">
        <v>3562</v>
      </c>
      <c r="H3574" s="142" t="s">
        <v>298</v>
      </c>
      <c r="I3574" s="142" t="s">
        <v>21</v>
      </c>
      <c r="J3574" s="142">
        <v>1</v>
      </c>
      <c r="K3574" s="142">
        <v>12</v>
      </c>
      <c r="L3574" s="227">
        <v>4575</v>
      </c>
      <c r="M3574" s="227">
        <v>66052777</v>
      </c>
      <c r="N3574" s="227">
        <v>18700</v>
      </c>
      <c r="O3574" s="227">
        <v>17000</v>
      </c>
      <c r="P3574" s="227">
        <v>204000</v>
      </c>
      <c r="Q3574" s="227">
        <v>12</v>
      </c>
      <c r="R3574" s="227">
        <v>875</v>
      </c>
      <c r="S3574" s="227">
        <v>193500</v>
      </c>
      <c r="T3574" s="227">
        <v>484</v>
      </c>
      <c r="U3574" s="227">
        <v>7255316</v>
      </c>
      <c r="V3574" s="227">
        <v>267437</v>
      </c>
      <c r="W3574" s="143">
        <v>46013</v>
      </c>
      <c r="X3574" s="143">
        <v>46035</v>
      </c>
      <c r="Y3574">
        <f t="shared" si="111"/>
        <v>193500</v>
      </c>
    </row>
    <row r="3575" spans="1:25">
      <c r="A3575" s="1" t="str">
        <f t="shared" si="110"/>
        <v>060221077237000</v>
      </c>
      <c r="B3575" s="142" t="s">
        <v>83</v>
      </c>
      <c r="C3575" s="142" t="s">
        <v>1592</v>
      </c>
      <c r="D3575" s="142" t="s">
        <v>3495</v>
      </c>
      <c r="E3575" s="142" t="s">
        <v>3496</v>
      </c>
      <c r="F3575" s="142" t="s">
        <v>302</v>
      </c>
      <c r="G3575" s="142" t="s">
        <v>303</v>
      </c>
      <c r="H3575" s="142" t="s">
        <v>304</v>
      </c>
      <c r="I3575" s="142" t="s">
        <v>21</v>
      </c>
      <c r="J3575" s="142">
        <v>1</v>
      </c>
      <c r="K3575" s="142">
        <v>12</v>
      </c>
      <c r="L3575" s="227">
        <v>5298</v>
      </c>
      <c r="M3575" s="227">
        <v>76952369</v>
      </c>
      <c r="N3575" s="227">
        <v>18900</v>
      </c>
      <c r="O3575" s="227">
        <v>17500</v>
      </c>
      <c r="P3575" s="227">
        <v>210000</v>
      </c>
      <c r="Q3575" s="227">
        <v>12</v>
      </c>
      <c r="R3575" s="227">
        <v>1258</v>
      </c>
      <c r="S3575" s="227">
        <v>194904</v>
      </c>
      <c r="T3575" s="227">
        <v>22821</v>
      </c>
      <c r="U3575" s="227">
        <v>329607446</v>
      </c>
      <c r="V3575" s="227">
        <v>-1862925</v>
      </c>
      <c r="W3575" s="143">
        <v>46027</v>
      </c>
      <c r="X3575" s="143">
        <v>46035</v>
      </c>
      <c r="Y3575">
        <f t="shared" si="111"/>
        <v>194904</v>
      </c>
    </row>
    <row r="3576" spans="1:25">
      <c r="A3576" s="1" t="str">
        <f t="shared" si="110"/>
        <v>060221077239000</v>
      </c>
      <c r="B3576" s="142" t="s">
        <v>83</v>
      </c>
      <c r="C3576" s="142" t="s">
        <v>1592</v>
      </c>
      <c r="D3576" s="142" t="s">
        <v>3523</v>
      </c>
      <c r="E3576" s="142" t="s">
        <v>20</v>
      </c>
      <c r="F3576" s="142" t="s">
        <v>467</v>
      </c>
      <c r="G3576" s="142" t="s">
        <v>468</v>
      </c>
      <c r="H3576" s="142" t="s">
        <v>469</v>
      </c>
      <c r="I3576" s="142" t="s">
        <v>21</v>
      </c>
      <c r="J3576" s="142">
        <v>1</v>
      </c>
      <c r="K3576" s="142">
        <v>30</v>
      </c>
      <c r="L3576" s="227">
        <v>152</v>
      </c>
      <c r="M3576" s="227">
        <v>1593720</v>
      </c>
      <c r="N3576" s="227">
        <v>13400</v>
      </c>
      <c r="O3576" s="227">
        <v>13400</v>
      </c>
      <c r="P3576" s="227">
        <v>402000</v>
      </c>
      <c r="Q3576" s="227">
        <v>30</v>
      </c>
      <c r="R3576" s="227">
        <v>600</v>
      </c>
      <c r="S3576" s="227">
        <v>384000</v>
      </c>
      <c r="T3576" s="227">
        <v>17</v>
      </c>
      <c r="U3576" s="227">
        <v>205225</v>
      </c>
      <c r="V3576" s="227">
        <v>26980</v>
      </c>
      <c r="W3576" s="143">
        <v>46031</v>
      </c>
      <c r="X3576" s="143">
        <v>46032</v>
      </c>
      <c r="Y3576">
        <f t="shared" si="111"/>
        <v>384000</v>
      </c>
    </row>
    <row r="3577" spans="1:25">
      <c r="A3577" s="1" t="str">
        <f t="shared" si="110"/>
        <v>060221077650000</v>
      </c>
      <c r="B3577" s="142" t="s">
        <v>83</v>
      </c>
      <c r="C3577" s="142" t="s">
        <v>1592</v>
      </c>
      <c r="D3577" s="142" t="s">
        <v>3534</v>
      </c>
      <c r="E3577" s="142" t="s">
        <v>2492</v>
      </c>
      <c r="F3577" s="142" t="s">
        <v>48</v>
      </c>
      <c r="G3577" s="142" t="s">
        <v>2533</v>
      </c>
      <c r="H3577" s="142" t="s">
        <v>2534</v>
      </c>
      <c r="I3577" s="142" t="s">
        <v>21</v>
      </c>
      <c r="J3577" s="142">
        <v>1</v>
      </c>
      <c r="K3577" s="142">
        <v>60</v>
      </c>
      <c r="L3577" s="227">
        <v>530</v>
      </c>
      <c r="M3577" s="227">
        <v>381980</v>
      </c>
      <c r="N3577" s="227">
        <v>950</v>
      </c>
      <c r="O3577" s="227">
        <v>950</v>
      </c>
      <c r="P3577" s="227">
        <v>57000</v>
      </c>
      <c r="Q3577" s="227">
        <v>60</v>
      </c>
      <c r="R3577" s="227">
        <v>133</v>
      </c>
      <c r="S3577" s="227">
        <v>49020</v>
      </c>
      <c r="T3577" s="227">
        <v>166</v>
      </c>
      <c r="U3577" s="227">
        <v>140450</v>
      </c>
      <c r="V3577" s="227">
        <v>20811</v>
      </c>
      <c r="W3577" s="143">
        <v>46028</v>
      </c>
      <c r="X3577" s="143">
        <v>46035</v>
      </c>
      <c r="Y3577">
        <f t="shared" si="111"/>
        <v>49020</v>
      </c>
    </row>
    <row r="3578" spans="1:25">
      <c r="A3578" s="1" t="str">
        <f t="shared" si="110"/>
        <v>060221078236000</v>
      </c>
      <c r="B3578" s="142" t="s">
        <v>83</v>
      </c>
      <c r="C3578" s="142" t="s">
        <v>1592</v>
      </c>
      <c r="D3578" s="142" t="s">
        <v>3534</v>
      </c>
      <c r="E3578" s="142" t="s">
        <v>2492</v>
      </c>
      <c r="F3578" s="142" t="s">
        <v>49</v>
      </c>
      <c r="G3578" s="142" t="s">
        <v>2538</v>
      </c>
      <c r="H3578" s="142" t="s">
        <v>2539</v>
      </c>
      <c r="I3578" s="142" t="s">
        <v>21</v>
      </c>
      <c r="J3578" s="142">
        <v>1</v>
      </c>
      <c r="K3578" s="142">
        <v>5</v>
      </c>
      <c r="L3578" s="227">
        <v>491</v>
      </c>
      <c r="M3578" s="227">
        <v>4025943</v>
      </c>
      <c r="N3578" s="227">
        <v>9600</v>
      </c>
      <c r="O3578" s="227">
        <v>9600</v>
      </c>
      <c r="P3578" s="227">
        <v>48000</v>
      </c>
      <c r="Q3578" s="227">
        <v>5</v>
      </c>
      <c r="R3578" s="227">
        <v>300</v>
      </c>
      <c r="S3578" s="227">
        <v>46500</v>
      </c>
      <c r="T3578" s="227">
        <v>257</v>
      </c>
      <c r="U3578" s="227">
        <v>2175586</v>
      </c>
      <c r="V3578" s="227">
        <v>68320</v>
      </c>
      <c r="W3578" s="143">
        <v>46035</v>
      </c>
      <c r="X3578" s="143">
        <v>46034</v>
      </c>
      <c r="Y3578">
        <f t="shared" si="111"/>
        <v>46500</v>
      </c>
    </row>
    <row r="3579" spans="1:25">
      <c r="A3579" s="1" t="str">
        <f t="shared" si="110"/>
        <v>060221082607000</v>
      </c>
      <c r="B3579" s="142" t="s">
        <v>83</v>
      </c>
      <c r="C3579" s="142" t="s">
        <v>1592</v>
      </c>
      <c r="D3579" s="142" t="s">
        <v>3495</v>
      </c>
      <c r="E3579" s="142" t="s">
        <v>3496</v>
      </c>
      <c r="F3579" s="142" t="s">
        <v>308</v>
      </c>
      <c r="G3579" s="142" t="s">
        <v>309</v>
      </c>
      <c r="H3579" s="142" t="s">
        <v>310</v>
      </c>
      <c r="I3579" s="142" t="s">
        <v>21</v>
      </c>
      <c r="J3579" s="142">
        <v>1</v>
      </c>
      <c r="K3579" s="142">
        <v>12</v>
      </c>
      <c r="L3579" s="227">
        <v>524</v>
      </c>
      <c r="M3579" s="227">
        <v>8234827</v>
      </c>
      <c r="N3579" s="227">
        <v>19900</v>
      </c>
      <c r="O3579" s="227">
        <v>17900</v>
      </c>
      <c r="P3579" s="227">
        <v>214800</v>
      </c>
      <c r="Q3579" s="227"/>
      <c r="R3579" s="227"/>
      <c r="S3579" s="227"/>
      <c r="T3579" s="227">
        <v>242</v>
      </c>
      <c r="U3579" s="227">
        <v>4226847</v>
      </c>
      <c r="V3579" s="227">
        <v>423740</v>
      </c>
      <c r="W3579" s="143">
        <v>46034</v>
      </c>
      <c r="X3579" s="143">
        <v>46035</v>
      </c>
      <c r="Y3579">
        <f t="shared" si="111"/>
        <v>214800</v>
      </c>
    </row>
    <row r="3580" spans="1:25">
      <c r="A3580" s="1" t="str">
        <f t="shared" si="110"/>
        <v>060221082627000</v>
      </c>
      <c r="B3580" s="142" t="s">
        <v>83</v>
      </c>
      <c r="C3580" s="142" t="s">
        <v>1592</v>
      </c>
      <c r="D3580" s="142" t="s">
        <v>3528</v>
      </c>
      <c r="E3580" s="142" t="s">
        <v>27</v>
      </c>
      <c r="F3580" s="142" t="s">
        <v>482</v>
      </c>
      <c r="G3580" s="142" t="s">
        <v>483</v>
      </c>
      <c r="H3580" s="142" t="s">
        <v>484</v>
      </c>
      <c r="I3580" s="142" t="s">
        <v>21</v>
      </c>
      <c r="J3580" s="142">
        <v>1</v>
      </c>
      <c r="K3580" s="142">
        <v>24</v>
      </c>
      <c r="L3580" s="227">
        <v>1331</v>
      </c>
      <c r="M3580" s="227">
        <v>2837287</v>
      </c>
      <c r="N3580" s="227">
        <v>3400</v>
      </c>
      <c r="O3580" s="227">
        <v>3300</v>
      </c>
      <c r="P3580" s="227">
        <v>79200</v>
      </c>
      <c r="Q3580" s="227">
        <v>24</v>
      </c>
      <c r="R3580" s="227">
        <v>950</v>
      </c>
      <c r="S3580" s="227">
        <v>56400</v>
      </c>
      <c r="T3580" s="227">
        <v>835</v>
      </c>
      <c r="U3580" s="227">
        <v>1792792</v>
      </c>
      <c r="V3580" s="227">
        <v>12826</v>
      </c>
      <c r="W3580" s="143">
        <v>46031</v>
      </c>
      <c r="X3580" s="143">
        <v>46035</v>
      </c>
      <c r="Y3580">
        <f t="shared" si="111"/>
        <v>56400</v>
      </c>
    </row>
    <row r="3581" spans="1:25">
      <c r="A3581" s="1" t="str">
        <f t="shared" si="110"/>
        <v>060221082723000</v>
      </c>
      <c r="B3581" s="142" t="s">
        <v>83</v>
      </c>
      <c r="C3581" s="142" t="s">
        <v>1592</v>
      </c>
      <c r="D3581" s="142" t="s">
        <v>3495</v>
      </c>
      <c r="E3581" s="142" t="s">
        <v>3496</v>
      </c>
      <c r="F3581" s="142" t="s">
        <v>314</v>
      </c>
      <c r="G3581" s="142" t="s">
        <v>315</v>
      </c>
      <c r="H3581" s="142" t="s">
        <v>316</v>
      </c>
      <c r="I3581" s="142" t="s">
        <v>21</v>
      </c>
      <c r="J3581" s="142">
        <v>1</v>
      </c>
      <c r="K3581" s="142">
        <v>24</v>
      </c>
      <c r="L3581" s="227">
        <v>818</v>
      </c>
      <c r="M3581" s="227">
        <v>3401556</v>
      </c>
      <c r="N3581" s="227">
        <v>5400</v>
      </c>
      <c r="O3581" s="227">
        <v>5400</v>
      </c>
      <c r="P3581" s="227">
        <v>129600</v>
      </c>
      <c r="Q3581" s="227">
        <v>24</v>
      </c>
      <c r="R3581" s="227">
        <v>950</v>
      </c>
      <c r="S3581" s="227">
        <v>106800</v>
      </c>
      <c r="T3581" s="227">
        <v>2906</v>
      </c>
      <c r="U3581" s="227">
        <v>11794594</v>
      </c>
      <c r="V3581" s="227">
        <v>-289661</v>
      </c>
      <c r="W3581" s="143">
        <v>46034</v>
      </c>
      <c r="X3581" s="143">
        <v>46035</v>
      </c>
      <c r="Y3581">
        <f t="shared" si="111"/>
        <v>106800</v>
      </c>
    </row>
    <row r="3582" spans="1:25">
      <c r="A3582" s="1" t="str">
        <f t="shared" si="110"/>
        <v>060221083138000</v>
      </c>
      <c r="B3582" s="142" t="s">
        <v>83</v>
      </c>
      <c r="C3582" s="142" t="s">
        <v>1592</v>
      </c>
      <c r="D3582" s="142" t="s">
        <v>3534</v>
      </c>
      <c r="E3582" s="142" t="s">
        <v>2492</v>
      </c>
      <c r="F3582" s="142" t="s">
        <v>50</v>
      </c>
      <c r="G3582" s="142" t="s">
        <v>2543</v>
      </c>
      <c r="H3582" s="142" t="s">
        <v>2544</v>
      </c>
      <c r="I3582" s="142" t="s">
        <v>21</v>
      </c>
      <c r="J3582" s="142">
        <v>1</v>
      </c>
      <c r="K3582" s="142">
        <v>12</v>
      </c>
      <c r="L3582" s="227">
        <v>107</v>
      </c>
      <c r="M3582" s="227">
        <v>3697634</v>
      </c>
      <c r="N3582" s="227">
        <v>43500</v>
      </c>
      <c r="O3582" s="227">
        <v>43500</v>
      </c>
      <c r="P3582" s="227">
        <v>522000</v>
      </c>
      <c r="Q3582" s="227">
        <v>12</v>
      </c>
      <c r="R3582" s="227">
        <v>1500</v>
      </c>
      <c r="S3582" s="227">
        <v>504000</v>
      </c>
      <c r="T3582" s="227">
        <v>34</v>
      </c>
      <c r="U3582" s="227">
        <v>1332432</v>
      </c>
      <c r="V3582" s="227">
        <v>157483</v>
      </c>
      <c r="W3582" s="143">
        <v>46008</v>
      </c>
      <c r="X3582" s="143">
        <v>46035</v>
      </c>
      <c r="Y3582">
        <f t="shared" si="111"/>
        <v>504000</v>
      </c>
    </row>
    <row r="3583" spans="1:25">
      <c r="A3583" s="1" t="str">
        <f t="shared" si="110"/>
        <v>060221083802000</v>
      </c>
      <c r="B3583" s="142" t="s">
        <v>83</v>
      </c>
      <c r="C3583" s="142" t="s">
        <v>1592</v>
      </c>
      <c r="D3583" s="142" t="s">
        <v>3523</v>
      </c>
      <c r="E3583" s="142" t="s">
        <v>20</v>
      </c>
      <c r="F3583" s="142" t="s">
        <v>941</v>
      </c>
      <c r="G3583" s="142" t="s">
        <v>942</v>
      </c>
      <c r="H3583" s="142" t="s">
        <v>943</v>
      </c>
      <c r="I3583" s="142" t="s">
        <v>21</v>
      </c>
      <c r="J3583" s="142">
        <v>1</v>
      </c>
      <c r="K3583" s="142">
        <v>40</v>
      </c>
      <c r="L3583" s="227">
        <v>91</v>
      </c>
      <c r="M3583" s="227">
        <v>357085</v>
      </c>
      <c r="N3583" s="227">
        <v>5100</v>
      </c>
      <c r="O3583" s="227">
        <v>5100</v>
      </c>
      <c r="P3583" s="227">
        <v>204000</v>
      </c>
      <c r="Q3583" s="227"/>
      <c r="R3583" s="227"/>
      <c r="S3583" s="227"/>
      <c r="T3583" s="227">
        <v>46</v>
      </c>
      <c r="U3583" s="227">
        <v>211351</v>
      </c>
      <c r="V3583" s="227">
        <v>30847</v>
      </c>
      <c r="W3583" s="143">
        <v>46031</v>
      </c>
      <c r="X3583" s="143">
        <v>46035</v>
      </c>
      <c r="Y3583">
        <f t="shared" si="111"/>
        <v>204000</v>
      </c>
    </row>
    <row r="3584" spans="1:25">
      <c r="A3584" s="1" t="str">
        <f t="shared" si="110"/>
        <v>060221083898000</v>
      </c>
      <c r="B3584" s="142" t="s">
        <v>83</v>
      </c>
      <c r="C3584" s="142" t="s">
        <v>1592</v>
      </c>
      <c r="D3584" s="142" t="s">
        <v>3528</v>
      </c>
      <c r="E3584" s="142" t="s">
        <v>27</v>
      </c>
      <c r="F3584" s="142" t="s">
        <v>320</v>
      </c>
      <c r="G3584" s="142" t="s">
        <v>321</v>
      </c>
      <c r="H3584" s="142" t="s">
        <v>322</v>
      </c>
      <c r="I3584" s="142" t="s">
        <v>23</v>
      </c>
      <c r="J3584" s="142">
        <v>1</v>
      </c>
      <c r="K3584" s="142">
        <v>30</v>
      </c>
      <c r="L3584" s="227">
        <v>459</v>
      </c>
      <c r="M3584" s="227">
        <v>2391821</v>
      </c>
      <c r="N3584" s="227">
        <v>6800</v>
      </c>
      <c r="O3584" s="227">
        <v>6000</v>
      </c>
      <c r="P3584" s="227">
        <v>180000</v>
      </c>
      <c r="Q3584" s="227">
        <v>30</v>
      </c>
      <c r="R3584" s="227">
        <v>500</v>
      </c>
      <c r="S3584" s="227">
        <v>165000</v>
      </c>
      <c r="T3584" s="227">
        <v>123</v>
      </c>
      <c r="U3584" s="227">
        <v>624324</v>
      </c>
      <c r="V3584" s="227">
        <v>-16621</v>
      </c>
      <c r="W3584" s="143">
        <v>46017</v>
      </c>
      <c r="X3584" s="143">
        <v>46033</v>
      </c>
      <c r="Y3584">
        <f t="shared" si="111"/>
        <v>165000</v>
      </c>
    </row>
    <row r="3585" spans="1:25">
      <c r="A3585" s="1" t="str">
        <f t="shared" si="110"/>
        <v>060221083903000</v>
      </c>
      <c r="B3585" s="142" t="s">
        <v>83</v>
      </c>
      <c r="C3585" s="142" t="s">
        <v>1592</v>
      </c>
      <c r="D3585" s="142" t="s">
        <v>3528</v>
      </c>
      <c r="E3585" s="142" t="s">
        <v>27</v>
      </c>
      <c r="F3585" s="142" t="s">
        <v>326</v>
      </c>
      <c r="G3585" s="142" t="s">
        <v>327</v>
      </c>
      <c r="H3585" s="142" t="s">
        <v>328</v>
      </c>
      <c r="I3585" s="142" t="s">
        <v>21</v>
      </c>
      <c r="J3585" s="142">
        <v>1</v>
      </c>
      <c r="K3585" s="142">
        <v>24</v>
      </c>
      <c r="L3585" s="227">
        <v>1267</v>
      </c>
      <c r="M3585" s="227">
        <v>6177270</v>
      </c>
      <c r="N3585" s="227">
        <v>6600</v>
      </c>
      <c r="O3585" s="227">
        <v>6600</v>
      </c>
      <c r="P3585" s="227">
        <v>158400</v>
      </c>
      <c r="Q3585" s="227"/>
      <c r="R3585" s="227"/>
      <c r="S3585" s="227"/>
      <c r="T3585" s="227">
        <v>399</v>
      </c>
      <c r="U3585" s="227">
        <v>2372315</v>
      </c>
      <c r="V3585" s="227">
        <v>426987</v>
      </c>
      <c r="W3585" s="143">
        <v>46030</v>
      </c>
      <c r="X3585" s="143">
        <v>46035</v>
      </c>
      <c r="Y3585">
        <f t="shared" si="111"/>
        <v>158400</v>
      </c>
    </row>
    <row r="3586" spans="1:25">
      <c r="A3586" s="1" t="str">
        <f t="shared" si="110"/>
        <v>060221084368000</v>
      </c>
      <c r="B3586" s="142" t="s">
        <v>83</v>
      </c>
      <c r="C3586" s="142" t="s">
        <v>1592</v>
      </c>
      <c r="D3586" s="142" t="s">
        <v>3511</v>
      </c>
      <c r="E3586" s="142" t="s">
        <v>3512</v>
      </c>
      <c r="F3586" s="142" t="s">
        <v>3563</v>
      </c>
      <c r="G3586" s="142" t="s">
        <v>3564</v>
      </c>
      <c r="H3586" s="142" t="s">
        <v>3565</v>
      </c>
      <c r="I3586" s="142" t="s">
        <v>21</v>
      </c>
      <c r="J3586" s="142">
        <v>1</v>
      </c>
      <c r="K3586" s="142">
        <v>20</v>
      </c>
      <c r="L3586" s="227">
        <v>94</v>
      </c>
      <c r="M3586" s="227">
        <v>3595500</v>
      </c>
      <c r="N3586" s="227">
        <v>55900</v>
      </c>
      <c r="O3586" s="227">
        <v>55900</v>
      </c>
      <c r="P3586" s="227">
        <v>1118000</v>
      </c>
      <c r="Q3586" s="227"/>
      <c r="R3586" s="227"/>
      <c r="S3586" s="227"/>
      <c r="T3586" s="227">
        <v>93</v>
      </c>
      <c r="U3586" s="227">
        <v>4468739</v>
      </c>
      <c r="V3586" s="227">
        <v>911489</v>
      </c>
      <c r="W3586" s="143">
        <v>46031</v>
      </c>
      <c r="X3586" s="143">
        <v>46033</v>
      </c>
      <c r="Y3586">
        <f t="shared" si="111"/>
        <v>1118000</v>
      </c>
    </row>
    <row r="3587" spans="1:25">
      <c r="A3587" s="1" t="str">
        <f t="shared" si="110"/>
        <v>060221084369000</v>
      </c>
      <c r="B3587" s="142" t="s">
        <v>83</v>
      </c>
      <c r="C3587" s="142" t="s">
        <v>1592</v>
      </c>
      <c r="D3587" s="142" t="s">
        <v>3527</v>
      </c>
      <c r="E3587" s="142" t="s">
        <v>22</v>
      </c>
      <c r="F3587" s="142" t="s">
        <v>332</v>
      </c>
      <c r="G3587" s="142" t="s">
        <v>333</v>
      </c>
      <c r="H3587" s="142" t="s">
        <v>334</v>
      </c>
      <c r="I3587" s="142" t="s">
        <v>21</v>
      </c>
      <c r="J3587" s="142">
        <v>1</v>
      </c>
      <c r="K3587" s="142">
        <v>60</v>
      </c>
      <c r="L3587" s="227">
        <v>12</v>
      </c>
      <c r="M3587" s="227">
        <v>91608</v>
      </c>
      <c r="N3587" s="227">
        <v>9700</v>
      </c>
      <c r="O3587" s="227">
        <v>9000</v>
      </c>
      <c r="P3587" s="227">
        <v>540000</v>
      </c>
      <c r="Q3587" s="227">
        <v>60</v>
      </c>
      <c r="R3587" s="227">
        <v>300</v>
      </c>
      <c r="S3587" s="227">
        <v>522000</v>
      </c>
      <c r="T3587" s="227">
        <v>386</v>
      </c>
      <c r="U3587" s="227">
        <v>3113514</v>
      </c>
      <c r="V3587" s="227">
        <v>166790</v>
      </c>
      <c r="W3587" s="143">
        <v>46006</v>
      </c>
      <c r="X3587" s="143">
        <v>46033</v>
      </c>
      <c r="Y3587">
        <f t="shared" si="111"/>
        <v>522000</v>
      </c>
    </row>
    <row r="3588" spans="1:25">
      <c r="A3588" s="1" t="str">
        <f t="shared" si="110"/>
        <v>060221084782000</v>
      </c>
      <c r="B3588" s="142" t="s">
        <v>83</v>
      </c>
      <c r="C3588" s="142" t="s">
        <v>1592</v>
      </c>
      <c r="D3588" s="142" t="s">
        <v>3511</v>
      </c>
      <c r="E3588" s="142" t="s">
        <v>3512</v>
      </c>
      <c r="F3588" s="142" t="s">
        <v>3566</v>
      </c>
      <c r="G3588" s="142" t="s">
        <v>3567</v>
      </c>
      <c r="H3588" s="142" t="s">
        <v>3568</v>
      </c>
      <c r="I3588" s="142" t="s">
        <v>21</v>
      </c>
      <c r="J3588" s="142">
        <v>1</v>
      </c>
      <c r="K3588" s="142">
        <v>20</v>
      </c>
      <c r="L3588" s="227">
        <v>113</v>
      </c>
      <c r="M3588" s="227">
        <v>4412650</v>
      </c>
      <c r="N3588" s="227">
        <v>52900</v>
      </c>
      <c r="O3588" s="227">
        <v>41900</v>
      </c>
      <c r="P3588" s="227">
        <v>838000</v>
      </c>
      <c r="Q3588" s="227"/>
      <c r="R3588" s="227"/>
      <c r="S3588" s="227"/>
      <c r="T3588" s="227">
        <v>110</v>
      </c>
      <c r="U3588" s="227">
        <v>4148288</v>
      </c>
      <c r="V3588" s="227">
        <v>-147212</v>
      </c>
      <c r="W3588" s="143">
        <v>46031</v>
      </c>
      <c r="X3588" s="143">
        <v>46035</v>
      </c>
      <c r="Y3588">
        <f t="shared" si="111"/>
        <v>838000</v>
      </c>
    </row>
    <row r="3589" spans="1:25">
      <c r="A3589" s="1" t="str">
        <f t="shared" ref="A3589:A3652" si="112">B3589&amp;F3589</f>
        <v>060221086395000</v>
      </c>
      <c r="B3589" s="142" t="s">
        <v>83</v>
      </c>
      <c r="C3589" s="142" t="s">
        <v>1592</v>
      </c>
      <c r="D3589" s="142" t="s">
        <v>3523</v>
      </c>
      <c r="E3589" s="142" t="s">
        <v>20</v>
      </c>
      <c r="F3589" s="142" t="s">
        <v>949</v>
      </c>
      <c r="G3589" s="142" t="s">
        <v>950</v>
      </c>
      <c r="H3589" s="142" t="s">
        <v>951</v>
      </c>
      <c r="I3589" s="142" t="s">
        <v>26</v>
      </c>
      <c r="J3589" s="142">
        <v>1</v>
      </c>
      <c r="K3589" s="142">
        <v>8</v>
      </c>
      <c r="L3589" s="227"/>
      <c r="M3589" s="227"/>
      <c r="N3589" s="227">
        <v>46900</v>
      </c>
      <c r="O3589" s="227">
        <v>46900</v>
      </c>
      <c r="P3589" s="227">
        <v>375200</v>
      </c>
      <c r="Q3589" s="227"/>
      <c r="R3589" s="227"/>
      <c r="S3589" s="227"/>
      <c r="T3589" s="227"/>
      <c r="U3589" s="227"/>
      <c r="V3589" s="227"/>
      <c r="W3589" s="143">
        <v>45002</v>
      </c>
      <c r="X3589" s="143">
        <v>45060</v>
      </c>
      <c r="Y3589">
        <f t="shared" ref="Y3589:Y3652" si="113">IF(S3589&gt;0,S3589,P3589)</f>
        <v>375200</v>
      </c>
    </row>
    <row r="3590" spans="1:25">
      <c r="A3590" s="1" t="str">
        <f t="shared" si="112"/>
        <v>060221086441000</v>
      </c>
      <c r="B3590" s="142" t="s">
        <v>83</v>
      </c>
      <c r="C3590" s="142" t="s">
        <v>1592</v>
      </c>
      <c r="D3590" s="142" t="s">
        <v>3494</v>
      </c>
      <c r="E3590" s="142" t="s">
        <v>2486</v>
      </c>
      <c r="F3590" s="142" t="s">
        <v>59</v>
      </c>
      <c r="G3590" s="142" t="s">
        <v>2590</v>
      </c>
      <c r="H3590" s="142" t="s">
        <v>2591</v>
      </c>
      <c r="I3590" s="142" t="s">
        <v>21</v>
      </c>
      <c r="J3590" s="142">
        <v>1</v>
      </c>
      <c r="K3590" s="142">
        <v>20</v>
      </c>
      <c r="L3590" s="227">
        <v>102</v>
      </c>
      <c r="M3590" s="227">
        <v>430054</v>
      </c>
      <c r="N3590" s="227">
        <v>5500</v>
      </c>
      <c r="O3590" s="227">
        <v>5500</v>
      </c>
      <c r="P3590" s="227">
        <v>110000</v>
      </c>
      <c r="Q3590" s="227"/>
      <c r="R3590" s="227"/>
      <c r="S3590" s="227"/>
      <c r="T3590" s="227">
        <v>31</v>
      </c>
      <c r="U3590" s="227">
        <v>153604</v>
      </c>
      <c r="V3590" s="227">
        <v>22901</v>
      </c>
      <c r="W3590" s="143">
        <v>46035</v>
      </c>
      <c r="X3590" s="143">
        <v>46032</v>
      </c>
      <c r="Y3590">
        <f t="shared" si="113"/>
        <v>110000</v>
      </c>
    </row>
    <row r="3591" spans="1:25">
      <c r="A3591" s="1" t="str">
        <f t="shared" si="112"/>
        <v>060221087230000</v>
      </c>
      <c r="B3591" s="142" t="s">
        <v>83</v>
      </c>
      <c r="C3591" s="142" t="s">
        <v>1592</v>
      </c>
      <c r="D3591" s="142" t="s">
        <v>3528</v>
      </c>
      <c r="E3591" s="142" t="s">
        <v>27</v>
      </c>
      <c r="F3591" s="142" t="s">
        <v>489</v>
      </c>
      <c r="G3591" s="142" t="s">
        <v>490</v>
      </c>
      <c r="H3591" s="142" t="s">
        <v>491</v>
      </c>
      <c r="I3591" s="142" t="s">
        <v>23</v>
      </c>
      <c r="J3591" s="142">
        <v>1</v>
      </c>
      <c r="K3591" s="142">
        <v>12</v>
      </c>
      <c r="L3591" s="227">
        <v>1868</v>
      </c>
      <c r="M3591" s="227">
        <v>5292586</v>
      </c>
      <c r="N3591" s="227">
        <v>4000</v>
      </c>
      <c r="O3591" s="227">
        <v>4000</v>
      </c>
      <c r="P3591" s="227">
        <v>48000</v>
      </c>
      <c r="Q3591" s="227">
        <v>12</v>
      </c>
      <c r="R3591" s="227">
        <v>725</v>
      </c>
      <c r="S3591" s="227">
        <v>39300</v>
      </c>
      <c r="T3591" s="227">
        <v>732</v>
      </c>
      <c r="U3591" s="227">
        <v>2185924</v>
      </c>
      <c r="V3591" s="227">
        <v>111955</v>
      </c>
      <c r="W3591" s="143">
        <v>46022</v>
      </c>
      <c r="X3591" s="143">
        <v>46035</v>
      </c>
      <c r="Y3591">
        <f t="shared" si="113"/>
        <v>39300</v>
      </c>
    </row>
    <row r="3592" spans="1:25">
      <c r="A3592" s="1" t="str">
        <f t="shared" si="112"/>
        <v>060221088129000</v>
      </c>
      <c r="B3592" s="142" t="s">
        <v>83</v>
      </c>
      <c r="C3592" s="142" t="s">
        <v>1592</v>
      </c>
      <c r="D3592" s="142" t="s">
        <v>3527</v>
      </c>
      <c r="E3592" s="142" t="s">
        <v>22</v>
      </c>
      <c r="F3592" s="142" t="s">
        <v>338</v>
      </c>
      <c r="G3592" s="142" t="s">
        <v>339</v>
      </c>
      <c r="H3592" s="142" t="s">
        <v>340</v>
      </c>
      <c r="I3592" s="142" t="s">
        <v>23</v>
      </c>
      <c r="J3592" s="142">
        <v>1</v>
      </c>
      <c r="K3592" s="142">
        <v>40</v>
      </c>
      <c r="L3592" s="227">
        <v>105443</v>
      </c>
      <c r="M3592" s="227">
        <v>273224843</v>
      </c>
      <c r="N3592" s="227">
        <v>3100</v>
      </c>
      <c r="O3592" s="227">
        <v>3000</v>
      </c>
      <c r="P3592" s="227">
        <v>120000</v>
      </c>
      <c r="Q3592" s="227">
        <v>40</v>
      </c>
      <c r="R3592" s="227">
        <v>130</v>
      </c>
      <c r="S3592" s="227">
        <v>114800</v>
      </c>
      <c r="T3592" s="227">
        <v>43917</v>
      </c>
      <c r="U3592" s="227">
        <v>113368874</v>
      </c>
      <c r="V3592" s="227">
        <v>-429248</v>
      </c>
      <c r="W3592" s="143">
        <v>46035</v>
      </c>
      <c r="X3592" s="143">
        <v>46035</v>
      </c>
      <c r="Y3592">
        <f t="shared" si="113"/>
        <v>114800</v>
      </c>
    </row>
    <row r="3593" spans="1:25">
      <c r="A3593" s="1" t="str">
        <f t="shared" si="112"/>
        <v>060221088133000</v>
      </c>
      <c r="B3593" s="142" t="s">
        <v>83</v>
      </c>
      <c r="C3593" s="142" t="s">
        <v>1592</v>
      </c>
      <c r="D3593" s="142" t="s">
        <v>3527</v>
      </c>
      <c r="E3593" s="142" t="s">
        <v>22</v>
      </c>
      <c r="F3593" s="142" t="s">
        <v>631</v>
      </c>
      <c r="G3593" s="142" t="s">
        <v>632</v>
      </c>
      <c r="H3593" s="142" t="s">
        <v>633</v>
      </c>
      <c r="I3593" s="142" t="s">
        <v>26</v>
      </c>
      <c r="J3593" s="142">
        <v>1</v>
      </c>
      <c r="K3593" s="142">
        <v>40</v>
      </c>
      <c r="L3593" s="227"/>
      <c r="M3593" s="227"/>
      <c r="N3593" s="227">
        <v>3050</v>
      </c>
      <c r="O3593" s="227">
        <v>3050</v>
      </c>
      <c r="P3593" s="227">
        <v>122000</v>
      </c>
      <c r="Q3593" s="227"/>
      <c r="R3593" s="227"/>
      <c r="S3593" s="227"/>
      <c r="T3593" s="227"/>
      <c r="U3593" s="227"/>
      <c r="V3593" s="227"/>
      <c r="W3593" s="143"/>
      <c r="X3593" s="143"/>
      <c r="Y3593">
        <f t="shared" si="113"/>
        <v>122000</v>
      </c>
    </row>
    <row r="3594" spans="1:25">
      <c r="A3594" s="1" t="str">
        <f t="shared" si="112"/>
        <v>060221088134000</v>
      </c>
      <c r="B3594" s="142" t="s">
        <v>83</v>
      </c>
      <c r="C3594" s="142" t="s">
        <v>1592</v>
      </c>
      <c r="D3594" s="142" t="s">
        <v>3527</v>
      </c>
      <c r="E3594" s="142" t="s">
        <v>22</v>
      </c>
      <c r="F3594" s="142" t="s">
        <v>344</v>
      </c>
      <c r="G3594" s="142" t="s">
        <v>345</v>
      </c>
      <c r="H3594" s="142" t="s">
        <v>346</v>
      </c>
      <c r="I3594" s="142" t="s">
        <v>21</v>
      </c>
      <c r="J3594" s="142">
        <v>1</v>
      </c>
      <c r="K3594" s="142">
        <v>40</v>
      </c>
      <c r="L3594" s="227">
        <v>60856</v>
      </c>
      <c r="M3594" s="227">
        <v>150390780</v>
      </c>
      <c r="N3594" s="227">
        <v>3000</v>
      </c>
      <c r="O3594" s="227">
        <v>2900</v>
      </c>
      <c r="P3594" s="227">
        <v>116000</v>
      </c>
      <c r="Q3594" s="227">
        <v>40</v>
      </c>
      <c r="R3594" s="227">
        <v>150</v>
      </c>
      <c r="S3594" s="227">
        <v>110000</v>
      </c>
      <c r="T3594" s="227">
        <v>77058</v>
      </c>
      <c r="U3594" s="227">
        <v>190292554</v>
      </c>
      <c r="V3594" s="227">
        <v>-137522</v>
      </c>
      <c r="W3594" s="143">
        <v>46035</v>
      </c>
      <c r="X3594" s="143">
        <v>46035</v>
      </c>
      <c r="Y3594">
        <f t="shared" si="113"/>
        <v>110000</v>
      </c>
    </row>
    <row r="3595" spans="1:25">
      <c r="A3595" s="1" t="str">
        <f t="shared" si="112"/>
        <v>060221088137000</v>
      </c>
      <c r="B3595" s="142" t="s">
        <v>83</v>
      </c>
      <c r="C3595" s="142" t="s">
        <v>1592</v>
      </c>
      <c r="D3595" s="142" t="s">
        <v>3527</v>
      </c>
      <c r="E3595" s="142" t="s">
        <v>22</v>
      </c>
      <c r="F3595" s="142" t="s">
        <v>350</v>
      </c>
      <c r="G3595" s="142" t="s">
        <v>351</v>
      </c>
      <c r="H3595" s="142" t="s">
        <v>3569</v>
      </c>
      <c r="I3595" s="142" t="s">
        <v>21</v>
      </c>
      <c r="J3595" s="142">
        <v>1</v>
      </c>
      <c r="K3595" s="142">
        <v>24</v>
      </c>
      <c r="L3595" s="227">
        <v>9778</v>
      </c>
      <c r="M3595" s="227">
        <v>37061831</v>
      </c>
      <c r="N3595" s="227">
        <v>4700</v>
      </c>
      <c r="O3595" s="227">
        <v>4700</v>
      </c>
      <c r="P3595" s="227">
        <v>112800</v>
      </c>
      <c r="Q3595" s="227">
        <v>24</v>
      </c>
      <c r="R3595" s="227">
        <v>250</v>
      </c>
      <c r="S3595" s="227">
        <v>106800</v>
      </c>
      <c r="T3595" s="227">
        <v>2133</v>
      </c>
      <c r="U3595" s="227">
        <v>8153423</v>
      </c>
      <c r="V3595" s="227">
        <v>68653</v>
      </c>
      <c r="W3595" s="143">
        <v>46030</v>
      </c>
      <c r="X3595" s="143">
        <v>46035</v>
      </c>
      <c r="Y3595">
        <f t="shared" si="113"/>
        <v>106800</v>
      </c>
    </row>
    <row r="3596" spans="1:25">
      <c r="A3596" s="1" t="str">
        <f t="shared" si="112"/>
        <v>060221088171000</v>
      </c>
      <c r="B3596" s="142" t="s">
        <v>83</v>
      </c>
      <c r="C3596" s="142" t="s">
        <v>1592</v>
      </c>
      <c r="D3596" s="142" t="s">
        <v>3527</v>
      </c>
      <c r="E3596" s="142" t="s">
        <v>22</v>
      </c>
      <c r="F3596" s="142" t="s">
        <v>356</v>
      </c>
      <c r="G3596" s="142" t="s">
        <v>357</v>
      </c>
      <c r="H3596" s="142" t="s">
        <v>358</v>
      </c>
      <c r="I3596" s="142" t="s">
        <v>23</v>
      </c>
      <c r="J3596" s="142">
        <v>1</v>
      </c>
      <c r="K3596" s="142">
        <v>40</v>
      </c>
      <c r="L3596" s="227">
        <v>9098</v>
      </c>
      <c r="M3596" s="227">
        <v>22859353</v>
      </c>
      <c r="N3596" s="227">
        <v>3000</v>
      </c>
      <c r="O3596" s="227">
        <v>3000</v>
      </c>
      <c r="P3596" s="227">
        <v>120000</v>
      </c>
      <c r="Q3596" s="227">
        <v>40</v>
      </c>
      <c r="R3596" s="227">
        <v>170</v>
      </c>
      <c r="S3596" s="227">
        <v>113200</v>
      </c>
      <c r="T3596" s="227">
        <v>2020</v>
      </c>
      <c r="U3596" s="227">
        <v>5159279</v>
      </c>
      <c r="V3596" s="227">
        <v>83890</v>
      </c>
      <c r="W3596" s="143">
        <v>46034</v>
      </c>
      <c r="X3596" s="143">
        <v>46035</v>
      </c>
      <c r="Y3596">
        <f t="shared" si="113"/>
        <v>113200</v>
      </c>
    </row>
    <row r="3597" spans="1:25">
      <c r="A3597" s="1" t="str">
        <f t="shared" si="112"/>
        <v>060221088175000</v>
      </c>
      <c r="B3597" s="142" t="s">
        <v>83</v>
      </c>
      <c r="C3597" s="142" t="s">
        <v>1592</v>
      </c>
      <c r="D3597" s="142" t="s">
        <v>3527</v>
      </c>
      <c r="E3597" s="142" t="s">
        <v>22</v>
      </c>
      <c r="F3597" s="142" t="s">
        <v>362</v>
      </c>
      <c r="G3597" s="142" t="s">
        <v>363</v>
      </c>
      <c r="H3597" s="142" t="s">
        <v>364</v>
      </c>
      <c r="I3597" s="142" t="s">
        <v>21</v>
      </c>
      <c r="J3597" s="142">
        <v>1</v>
      </c>
      <c r="K3597" s="142">
        <v>40</v>
      </c>
      <c r="L3597" s="227">
        <v>2891</v>
      </c>
      <c r="M3597" s="227">
        <v>6915386</v>
      </c>
      <c r="N3597" s="227">
        <v>2800</v>
      </c>
      <c r="O3597" s="227">
        <v>2800</v>
      </c>
      <c r="P3597" s="227">
        <v>112000</v>
      </c>
      <c r="Q3597" s="227">
        <v>40</v>
      </c>
      <c r="R3597" s="227">
        <v>105</v>
      </c>
      <c r="S3597" s="227">
        <v>107800</v>
      </c>
      <c r="T3597" s="227">
        <v>2118</v>
      </c>
      <c r="U3597" s="227">
        <v>5178108</v>
      </c>
      <c r="V3597" s="227">
        <v>111769</v>
      </c>
      <c r="W3597" s="143">
        <v>46031</v>
      </c>
      <c r="X3597" s="143">
        <v>46035</v>
      </c>
      <c r="Y3597">
        <f t="shared" si="113"/>
        <v>107800</v>
      </c>
    </row>
    <row r="3598" spans="1:25">
      <c r="A3598" s="1" t="str">
        <f t="shared" si="112"/>
        <v>060221088200000</v>
      </c>
      <c r="B3598" s="142" t="s">
        <v>83</v>
      </c>
      <c r="C3598" s="142" t="s">
        <v>1592</v>
      </c>
      <c r="D3598" s="142" t="s">
        <v>3527</v>
      </c>
      <c r="E3598" s="142" t="s">
        <v>22</v>
      </c>
      <c r="F3598" s="142" t="s">
        <v>368</v>
      </c>
      <c r="G3598" s="142" t="s">
        <v>369</v>
      </c>
      <c r="H3598" s="142" t="s">
        <v>370</v>
      </c>
      <c r="I3598" s="142" t="s">
        <v>23</v>
      </c>
      <c r="J3598" s="142">
        <v>1</v>
      </c>
      <c r="K3598" s="142">
        <v>40</v>
      </c>
      <c r="L3598" s="227">
        <v>4660</v>
      </c>
      <c r="M3598" s="227">
        <v>11515917</v>
      </c>
      <c r="N3598" s="227">
        <v>3000</v>
      </c>
      <c r="O3598" s="227">
        <v>2900</v>
      </c>
      <c r="P3598" s="227">
        <v>116000</v>
      </c>
      <c r="Q3598" s="227">
        <v>40</v>
      </c>
      <c r="R3598" s="227">
        <v>150</v>
      </c>
      <c r="S3598" s="227">
        <v>110000</v>
      </c>
      <c r="T3598" s="227">
        <v>6319</v>
      </c>
      <c r="U3598" s="227">
        <v>15855582</v>
      </c>
      <c r="V3598" s="227">
        <v>239899</v>
      </c>
      <c r="W3598" s="143">
        <v>46031</v>
      </c>
      <c r="X3598" s="143">
        <v>46035</v>
      </c>
      <c r="Y3598">
        <f t="shared" si="113"/>
        <v>110000</v>
      </c>
    </row>
    <row r="3599" spans="1:25">
      <c r="A3599" s="1" t="str">
        <f t="shared" si="112"/>
        <v>060221088243000</v>
      </c>
      <c r="B3599" s="142" t="s">
        <v>83</v>
      </c>
      <c r="C3599" s="142" t="s">
        <v>1592</v>
      </c>
      <c r="D3599" s="142" t="s">
        <v>3527</v>
      </c>
      <c r="E3599" s="142" t="s">
        <v>22</v>
      </c>
      <c r="F3599" s="142" t="s">
        <v>374</v>
      </c>
      <c r="G3599" s="142" t="s">
        <v>375</v>
      </c>
      <c r="H3599" s="142" t="s">
        <v>376</v>
      </c>
      <c r="I3599" s="142" t="s">
        <v>21</v>
      </c>
      <c r="J3599" s="142">
        <v>1</v>
      </c>
      <c r="K3599" s="142">
        <v>20</v>
      </c>
      <c r="L3599" s="227">
        <v>8089</v>
      </c>
      <c r="M3599" s="227">
        <v>28628518</v>
      </c>
      <c r="N3599" s="227">
        <v>4700</v>
      </c>
      <c r="O3599" s="227">
        <v>4500</v>
      </c>
      <c r="P3599" s="227">
        <v>90000</v>
      </c>
      <c r="Q3599" s="227">
        <v>20</v>
      </c>
      <c r="R3599" s="227">
        <v>450</v>
      </c>
      <c r="S3599" s="227">
        <v>81000</v>
      </c>
      <c r="T3599" s="227">
        <v>2117</v>
      </c>
      <c r="U3599" s="227">
        <v>7877027</v>
      </c>
      <c r="V3599" s="227">
        <v>384559</v>
      </c>
      <c r="W3599" s="143">
        <v>46030</v>
      </c>
      <c r="X3599" s="143">
        <v>46035</v>
      </c>
      <c r="Y3599">
        <f t="shared" si="113"/>
        <v>81000</v>
      </c>
    </row>
    <row r="3600" spans="1:25">
      <c r="A3600" s="1" t="str">
        <f t="shared" si="112"/>
        <v>060221088263000</v>
      </c>
      <c r="B3600" s="142" t="s">
        <v>83</v>
      </c>
      <c r="C3600" s="142" t="s">
        <v>1592</v>
      </c>
      <c r="D3600" s="142" t="s">
        <v>3527</v>
      </c>
      <c r="E3600" s="142" t="s">
        <v>22</v>
      </c>
      <c r="F3600" s="142" t="s">
        <v>749</v>
      </c>
      <c r="G3600" s="142" t="s">
        <v>750</v>
      </c>
      <c r="H3600" s="142" t="s">
        <v>751</v>
      </c>
      <c r="I3600" s="142" t="s">
        <v>26</v>
      </c>
      <c r="J3600" s="142">
        <v>1</v>
      </c>
      <c r="K3600" s="142">
        <v>40</v>
      </c>
      <c r="L3600" s="227"/>
      <c r="M3600" s="227"/>
      <c r="N3600" s="227">
        <v>2200</v>
      </c>
      <c r="O3600" s="227">
        <v>2200</v>
      </c>
      <c r="P3600" s="227">
        <v>88000</v>
      </c>
      <c r="Q3600" s="227"/>
      <c r="R3600" s="227"/>
      <c r="S3600" s="227"/>
      <c r="T3600" s="227"/>
      <c r="U3600" s="227"/>
      <c r="V3600" s="227"/>
      <c r="W3600" s="143"/>
      <c r="X3600" s="143"/>
      <c r="Y3600">
        <f t="shared" si="113"/>
        <v>88000</v>
      </c>
    </row>
    <row r="3601" spans="1:25">
      <c r="A3601" s="1" t="str">
        <f t="shared" si="112"/>
        <v>060221088264000</v>
      </c>
      <c r="B3601" s="142" t="s">
        <v>83</v>
      </c>
      <c r="C3601" s="142" t="s">
        <v>1592</v>
      </c>
      <c r="D3601" s="142" t="s">
        <v>3527</v>
      </c>
      <c r="E3601" s="142" t="s">
        <v>22</v>
      </c>
      <c r="F3601" s="142" t="s">
        <v>638</v>
      </c>
      <c r="G3601" s="142" t="s">
        <v>639</v>
      </c>
      <c r="H3601" s="142" t="s">
        <v>640</v>
      </c>
      <c r="I3601" s="142" t="s">
        <v>21</v>
      </c>
      <c r="J3601" s="142">
        <v>1</v>
      </c>
      <c r="K3601" s="142">
        <v>40</v>
      </c>
      <c r="L3601" s="227">
        <v>1595</v>
      </c>
      <c r="M3601" s="227">
        <v>4132967</v>
      </c>
      <c r="N3601" s="227">
        <v>3100</v>
      </c>
      <c r="O3601" s="227">
        <v>3100</v>
      </c>
      <c r="P3601" s="227">
        <v>124000</v>
      </c>
      <c r="Q3601" s="227">
        <v>40</v>
      </c>
      <c r="R3601" s="227">
        <v>200</v>
      </c>
      <c r="S3601" s="227">
        <v>116000</v>
      </c>
      <c r="T3601" s="227">
        <v>473</v>
      </c>
      <c r="U3601" s="227">
        <v>1303459</v>
      </c>
      <c r="V3601" s="227">
        <v>77821</v>
      </c>
      <c r="W3601" s="143">
        <v>46017</v>
      </c>
      <c r="X3601" s="143">
        <v>46035</v>
      </c>
      <c r="Y3601">
        <f t="shared" si="113"/>
        <v>116000</v>
      </c>
    </row>
    <row r="3602" spans="1:25">
      <c r="A3602" s="1" t="str">
        <f t="shared" si="112"/>
        <v>060221088271000</v>
      </c>
      <c r="B3602" s="142" t="s">
        <v>83</v>
      </c>
      <c r="C3602" s="142" t="s">
        <v>1592</v>
      </c>
      <c r="D3602" s="142" t="s">
        <v>3527</v>
      </c>
      <c r="E3602" s="142" t="s">
        <v>22</v>
      </c>
      <c r="F3602" s="142" t="s">
        <v>593</v>
      </c>
      <c r="G3602" s="142" t="s">
        <v>594</v>
      </c>
      <c r="H3602" s="142" t="s">
        <v>595</v>
      </c>
      <c r="I3602" s="142" t="s">
        <v>23</v>
      </c>
      <c r="J3602" s="142">
        <v>1</v>
      </c>
      <c r="K3602" s="142">
        <v>40</v>
      </c>
      <c r="L3602" s="227">
        <v>0</v>
      </c>
      <c r="M3602" s="227">
        <v>0</v>
      </c>
      <c r="N3602" s="227">
        <v>3200</v>
      </c>
      <c r="O3602" s="227">
        <v>3000</v>
      </c>
      <c r="P3602" s="227">
        <v>120000</v>
      </c>
      <c r="Q3602" s="227">
        <v>40</v>
      </c>
      <c r="R3602" s="227">
        <v>130</v>
      </c>
      <c r="S3602" s="227">
        <v>114800</v>
      </c>
      <c r="T3602" s="227">
        <v>4000</v>
      </c>
      <c r="U3602" s="227">
        <v>10216216</v>
      </c>
      <c r="V3602" s="227">
        <v>-149025</v>
      </c>
      <c r="W3602" s="143">
        <v>46027</v>
      </c>
      <c r="X3602" s="143">
        <v>46027</v>
      </c>
      <c r="Y3602">
        <f t="shared" si="113"/>
        <v>114800</v>
      </c>
    </row>
    <row r="3603" spans="1:25">
      <c r="A3603" s="1" t="str">
        <f t="shared" si="112"/>
        <v>060221088858000</v>
      </c>
      <c r="B3603" s="142" t="s">
        <v>83</v>
      </c>
      <c r="C3603" s="142" t="s">
        <v>1592</v>
      </c>
      <c r="D3603" s="142" t="s">
        <v>3528</v>
      </c>
      <c r="E3603" s="142" t="s">
        <v>27</v>
      </c>
      <c r="F3603" s="142" t="s">
        <v>962</v>
      </c>
      <c r="G3603" s="142" t="s">
        <v>963</v>
      </c>
      <c r="H3603" s="142" t="s">
        <v>964</v>
      </c>
      <c r="I3603" s="142" t="s">
        <v>21</v>
      </c>
      <c r="J3603" s="142">
        <v>1</v>
      </c>
      <c r="K3603" s="142">
        <v>12</v>
      </c>
      <c r="L3603" s="227">
        <v>160</v>
      </c>
      <c r="M3603" s="227">
        <v>648000</v>
      </c>
      <c r="N3603" s="227">
        <v>5400</v>
      </c>
      <c r="O3603" s="227">
        <v>5400</v>
      </c>
      <c r="P3603" s="227">
        <v>64800</v>
      </c>
      <c r="Q3603" s="227"/>
      <c r="R3603" s="227"/>
      <c r="S3603" s="227"/>
      <c r="T3603" s="227">
        <v>38</v>
      </c>
      <c r="U3603" s="227">
        <v>184865</v>
      </c>
      <c r="V3603" s="227">
        <v>30965</v>
      </c>
      <c r="W3603" s="143">
        <v>46009</v>
      </c>
      <c r="X3603" s="143">
        <v>46033</v>
      </c>
      <c r="Y3603">
        <f t="shared" si="113"/>
        <v>64800</v>
      </c>
    </row>
    <row r="3604" spans="1:25">
      <c r="A3604" s="1" t="str">
        <f t="shared" si="112"/>
        <v>060221089270000</v>
      </c>
      <c r="B3604" s="142" t="s">
        <v>83</v>
      </c>
      <c r="C3604" s="142" t="s">
        <v>1592</v>
      </c>
      <c r="D3604" s="142" t="s">
        <v>3497</v>
      </c>
      <c r="E3604" s="142" t="s">
        <v>24</v>
      </c>
      <c r="F3604" s="142" t="s">
        <v>597</v>
      </c>
      <c r="G3604" s="142" t="s">
        <v>598</v>
      </c>
      <c r="H3604" s="142" t="s">
        <v>599</v>
      </c>
      <c r="I3604" s="142" t="s">
        <v>21</v>
      </c>
      <c r="J3604" s="142">
        <v>1</v>
      </c>
      <c r="K3604" s="142">
        <v>48</v>
      </c>
      <c r="L3604" s="227">
        <v>1086</v>
      </c>
      <c r="M3604" s="227">
        <v>1514566</v>
      </c>
      <c r="N3604" s="227">
        <v>2000</v>
      </c>
      <c r="O3604" s="227">
        <v>2000</v>
      </c>
      <c r="P3604" s="227">
        <v>96000</v>
      </c>
      <c r="Q3604" s="227"/>
      <c r="R3604" s="227"/>
      <c r="S3604" s="227"/>
      <c r="T3604" s="227">
        <v>98</v>
      </c>
      <c r="U3604" s="227">
        <v>176577</v>
      </c>
      <c r="V3604" s="227">
        <v>39904</v>
      </c>
      <c r="W3604" s="143">
        <v>45950</v>
      </c>
      <c r="X3604" s="143">
        <v>46033</v>
      </c>
      <c r="Y3604">
        <f t="shared" si="113"/>
        <v>96000</v>
      </c>
    </row>
    <row r="3605" spans="1:25">
      <c r="A3605" s="1" t="str">
        <f t="shared" si="112"/>
        <v>060221089271000</v>
      </c>
      <c r="B3605" s="142" t="s">
        <v>83</v>
      </c>
      <c r="C3605" s="142" t="s">
        <v>1592</v>
      </c>
      <c r="D3605" s="142" t="s">
        <v>3497</v>
      </c>
      <c r="E3605" s="142" t="s">
        <v>24</v>
      </c>
      <c r="F3605" s="142" t="s">
        <v>380</v>
      </c>
      <c r="G3605" s="142" t="s">
        <v>381</v>
      </c>
      <c r="H3605" s="142" t="s">
        <v>382</v>
      </c>
      <c r="I3605" s="142" t="s">
        <v>23</v>
      </c>
      <c r="J3605" s="142">
        <v>1</v>
      </c>
      <c r="K3605" s="142">
        <v>48</v>
      </c>
      <c r="L3605" s="227">
        <v>3349</v>
      </c>
      <c r="M3605" s="227">
        <v>7138130</v>
      </c>
      <c r="N3605" s="227">
        <v>2650</v>
      </c>
      <c r="O3605" s="227">
        <v>2650</v>
      </c>
      <c r="P3605" s="227">
        <v>127200</v>
      </c>
      <c r="Q3605" s="227">
        <v>48</v>
      </c>
      <c r="R3605" s="227">
        <v>225</v>
      </c>
      <c r="S3605" s="227">
        <v>116400</v>
      </c>
      <c r="T3605" s="227">
        <v>7309</v>
      </c>
      <c r="U3605" s="227">
        <v>15090090</v>
      </c>
      <c r="V3605" s="227">
        <v>-488468</v>
      </c>
      <c r="W3605" s="143">
        <v>46029</v>
      </c>
      <c r="X3605" s="143">
        <v>46035</v>
      </c>
      <c r="Y3605">
        <f t="shared" si="113"/>
        <v>116400</v>
      </c>
    </row>
    <row r="3606" spans="1:25">
      <c r="A3606" s="1" t="str">
        <f t="shared" si="112"/>
        <v>060221089525000</v>
      </c>
      <c r="B3606" s="142" t="s">
        <v>83</v>
      </c>
      <c r="C3606" s="142" t="s">
        <v>1592</v>
      </c>
      <c r="D3606" s="142" t="s">
        <v>3494</v>
      </c>
      <c r="E3606" s="142" t="s">
        <v>2486</v>
      </c>
      <c r="F3606" s="142" t="s">
        <v>51</v>
      </c>
      <c r="G3606" s="142" t="s">
        <v>2548</v>
      </c>
      <c r="H3606" s="142" t="s">
        <v>3570</v>
      </c>
      <c r="I3606" s="142" t="s">
        <v>23</v>
      </c>
      <c r="J3606" s="142">
        <v>1</v>
      </c>
      <c r="K3606" s="142">
        <v>144</v>
      </c>
      <c r="L3606" s="227">
        <v>9963</v>
      </c>
      <c r="M3606" s="227">
        <v>33708237</v>
      </c>
      <c r="N3606" s="227">
        <v>4200</v>
      </c>
      <c r="O3606" s="227">
        <v>4200</v>
      </c>
      <c r="P3606" s="227">
        <v>604800</v>
      </c>
      <c r="Q3606" s="227"/>
      <c r="R3606" s="227"/>
      <c r="S3606" s="227"/>
      <c r="T3606" s="227">
        <v>96</v>
      </c>
      <c r="U3606" s="227">
        <v>363243</v>
      </c>
      <c r="V3606" s="227">
        <v>38442</v>
      </c>
      <c r="W3606" s="143">
        <v>45945</v>
      </c>
      <c r="X3606" s="143">
        <v>46035</v>
      </c>
      <c r="Y3606">
        <f t="shared" si="113"/>
        <v>604800</v>
      </c>
    </row>
    <row r="3607" spans="1:25">
      <c r="A3607" s="1" t="str">
        <f t="shared" si="112"/>
        <v>060221089541000</v>
      </c>
      <c r="B3607" s="142" t="s">
        <v>83</v>
      </c>
      <c r="C3607" s="142" t="s">
        <v>1592</v>
      </c>
      <c r="D3607" s="142" t="s">
        <v>3494</v>
      </c>
      <c r="E3607" s="142" t="s">
        <v>2486</v>
      </c>
      <c r="F3607" s="142" t="s">
        <v>52</v>
      </c>
      <c r="G3607" s="142" t="s">
        <v>2553</v>
      </c>
      <c r="H3607" s="142" t="s">
        <v>2554</v>
      </c>
      <c r="I3607" s="142" t="s">
        <v>23</v>
      </c>
      <c r="J3607" s="142">
        <v>1</v>
      </c>
      <c r="K3607" s="142">
        <v>144</v>
      </c>
      <c r="L3607" s="227">
        <v>2152</v>
      </c>
      <c r="M3607" s="227">
        <v>8217260</v>
      </c>
      <c r="N3607" s="227">
        <v>4900</v>
      </c>
      <c r="O3607" s="227">
        <v>4300</v>
      </c>
      <c r="P3607" s="227">
        <v>619200</v>
      </c>
      <c r="Q3607" s="227"/>
      <c r="R3607" s="227"/>
      <c r="S3607" s="227"/>
      <c r="T3607" s="227">
        <v>509</v>
      </c>
      <c r="U3607" s="227">
        <v>1971802</v>
      </c>
      <c r="V3607" s="227">
        <v>28222</v>
      </c>
      <c r="W3607" s="143">
        <v>45945</v>
      </c>
      <c r="X3607" s="143">
        <v>46035</v>
      </c>
      <c r="Y3607">
        <f t="shared" si="113"/>
        <v>619200</v>
      </c>
    </row>
    <row r="3608" spans="1:25">
      <c r="A3608" s="1" t="str">
        <f t="shared" si="112"/>
        <v>060221089867000</v>
      </c>
      <c r="B3608" s="142" t="s">
        <v>83</v>
      </c>
      <c r="C3608" s="142" t="s">
        <v>1592</v>
      </c>
      <c r="D3608" s="142" t="s">
        <v>3534</v>
      </c>
      <c r="E3608" s="142" t="s">
        <v>2492</v>
      </c>
      <c r="F3608" s="142" t="s">
        <v>53</v>
      </c>
      <c r="G3608" s="142" t="s">
        <v>2558</v>
      </c>
      <c r="H3608" s="142" t="s">
        <v>3571</v>
      </c>
      <c r="I3608" s="142" t="s">
        <v>23</v>
      </c>
      <c r="J3608" s="142">
        <v>1</v>
      </c>
      <c r="K3608" s="142">
        <v>30</v>
      </c>
      <c r="L3608" s="227">
        <v>0</v>
      </c>
      <c r="M3608" s="227">
        <v>0</v>
      </c>
      <c r="N3608" s="227">
        <v>4900</v>
      </c>
      <c r="O3608" s="227">
        <v>4900</v>
      </c>
      <c r="P3608" s="227">
        <v>147000</v>
      </c>
      <c r="Q3608" s="227">
        <v>30</v>
      </c>
      <c r="R3608" s="227">
        <v>600</v>
      </c>
      <c r="S3608" s="227">
        <v>129000</v>
      </c>
      <c r="T3608" s="227">
        <v>0</v>
      </c>
      <c r="U3608" s="227">
        <v>0</v>
      </c>
      <c r="V3608" s="227">
        <v>0</v>
      </c>
      <c r="W3608" s="143">
        <v>45959</v>
      </c>
      <c r="X3608" s="143">
        <v>45959</v>
      </c>
      <c r="Y3608">
        <f t="shared" si="113"/>
        <v>129000</v>
      </c>
    </row>
    <row r="3609" spans="1:25">
      <c r="A3609" s="1" t="str">
        <f t="shared" si="112"/>
        <v>060221089885000</v>
      </c>
      <c r="B3609" s="142" t="s">
        <v>83</v>
      </c>
      <c r="C3609" s="142" t="s">
        <v>1592</v>
      </c>
      <c r="D3609" s="142" t="s">
        <v>3534</v>
      </c>
      <c r="E3609" s="142" t="s">
        <v>2492</v>
      </c>
      <c r="F3609" s="142" t="s">
        <v>54</v>
      </c>
      <c r="G3609" s="142" t="s">
        <v>2564</v>
      </c>
      <c r="H3609" s="142" t="s">
        <v>2565</v>
      </c>
      <c r="I3609" s="142" t="s">
        <v>21</v>
      </c>
      <c r="J3609" s="142">
        <v>1</v>
      </c>
      <c r="K3609" s="142">
        <v>72</v>
      </c>
      <c r="L3609" s="227">
        <v>204</v>
      </c>
      <c r="M3609" s="227">
        <v>142463</v>
      </c>
      <c r="N3609" s="227">
        <v>950</v>
      </c>
      <c r="O3609" s="227">
        <v>950</v>
      </c>
      <c r="P3609" s="227">
        <v>68400</v>
      </c>
      <c r="Q3609" s="227">
        <v>72</v>
      </c>
      <c r="R3609" s="227">
        <v>144</v>
      </c>
      <c r="S3609" s="227">
        <v>58032</v>
      </c>
      <c r="T3609" s="227">
        <v>98</v>
      </c>
      <c r="U3609" s="227">
        <v>74533</v>
      </c>
      <c r="V3609" s="227">
        <v>6095</v>
      </c>
      <c r="W3609" s="143">
        <v>45913</v>
      </c>
      <c r="X3609" s="143">
        <v>46032</v>
      </c>
      <c r="Y3609">
        <f t="shared" si="113"/>
        <v>58032</v>
      </c>
    </row>
    <row r="3610" spans="1:25">
      <c r="A3610" s="1" t="str">
        <f t="shared" si="112"/>
        <v>060221090446000</v>
      </c>
      <c r="B3610" s="142" t="s">
        <v>83</v>
      </c>
      <c r="C3610" s="142" t="s">
        <v>1592</v>
      </c>
      <c r="D3610" s="142" t="s">
        <v>3528</v>
      </c>
      <c r="E3610" s="142" t="s">
        <v>27</v>
      </c>
      <c r="F3610" s="142" t="s">
        <v>386</v>
      </c>
      <c r="G3610" s="142" t="s">
        <v>387</v>
      </c>
      <c r="H3610" s="142" t="s">
        <v>388</v>
      </c>
      <c r="I3610" s="142" t="s">
        <v>21</v>
      </c>
      <c r="J3610" s="142">
        <v>1</v>
      </c>
      <c r="K3610" s="142">
        <v>24</v>
      </c>
      <c r="L3610" s="227">
        <v>2352</v>
      </c>
      <c r="M3610" s="227">
        <v>6790290</v>
      </c>
      <c r="N3610" s="227">
        <v>3700</v>
      </c>
      <c r="O3610" s="227">
        <v>3600</v>
      </c>
      <c r="P3610" s="227">
        <v>86400</v>
      </c>
      <c r="Q3610" s="227">
        <v>24</v>
      </c>
      <c r="R3610" s="227">
        <v>538</v>
      </c>
      <c r="S3610" s="227">
        <v>73488</v>
      </c>
      <c r="T3610" s="227">
        <v>408</v>
      </c>
      <c r="U3610" s="227">
        <v>1141189</v>
      </c>
      <c r="V3610" s="227">
        <v>-36719</v>
      </c>
      <c r="W3610" s="143">
        <v>45994</v>
      </c>
      <c r="X3610" s="143">
        <v>46035</v>
      </c>
      <c r="Y3610">
        <f t="shared" si="113"/>
        <v>73488</v>
      </c>
    </row>
    <row r="3611" spans="1:25">
      <c r="A3611" s="1" t="str">
        <f t="shared" si="112"/>
        <v>060221090872000</v>
      </c>
      <c r="B3611" s="142" t="s">
        <v>83</v>
      </c>
      <c r="C3611" s="142" t="s">
        <v>1592</v>
      </c>
      <c r="D3611" s="142" t="s">
        <v>3528</v>
      </c>
      <c r="E3611" s="142" t="s">
        <v>27</v>
      </c>
      <c r="F3611" s="142" t="s">
        <v>392</v>
      </c>
      <c r="G3611" s="142" t="s">
        <v>393</v>
      </c>
      <c r="H3611" s="142" t="s">
        <v>394</v>
      </c>
      <c r="I3611" s="142" t="s">
        <v>21</v>
      </c>
      <c r="J3611" s="142">
        <v>1</v>
      </c>
      <c r="K3611" s="142">
        <v>12</v>
      </c>
      <c r="L3611" s="227">
        <v>523</v>
      </c>
      <c r="M3611" s="227">
        <v>1368067</v>
      </c>
      <c r="N3611" s="227">
        <v>3333</v>
      </c>
      <c r="O3611" s="227">
        <v>3250</v>
      </c>
      <c r="P3611" s="227">
        <v>39000</v>
      </c>
      <c r="Q3611" s="227">
        <v>12</v>
      </c>
      <c r="R3611" s="227">
        <v>250</v>
      </c>
      <c r="S3611" s="227">
        <v>36000</v>
      </c>
      <c r="T3611" s="227">
        <v>427</v>
      </c>
      <c r="U3611" s="227">
        <v>1169684</v>
      </c>
      <c r="V3611" s="227">
        <v>52735</v>
      </c>
      <c r="W3611" s="143">
        <v>46034</v>
      </c>
      <c r="X3611" s="143">
        <v>46035</v>
      </c>
      <c r="Y3611">
        <f t="shared" si="113"/>
        <v>36000</v>
      </c>
    </row>
    <row r="3612" spans="1:25">
      <c r="A3612" s="1" t="str">
        <f t="shared" si="112"/>
        <v>060221092661000</v>
      </c>
      <c r="B3612" s="142" t="s">
        <v>83</v>
      </c>
      <c r="C3612" s="142" t="s">
        <v>1592</v>
      </c>
      <c r="D3612" s="142" t="s">
        <v>3497</v>
      </c>
      <c r="E3612" s="142" t="s">
        <v>24</v>
      </c>
      <c r="F3612" s="142" t="s">
        <v>398</v>
      </c>
      <c r="G3612" s="142" t="s">
        <v>399</v>
      </c>
      <c r="H3612" s="142" t="s">
        <v>400</v>
      </c>
      <c r="I3612" s="142" t="s">
        <v>23</v>
      </c>
      <c r="J3612" s="142">
        <v>1</v>
      </c>
      <c r="K3612" s="142">
        <v>12</v>
      </c>
      <c r="L3612" s="227">
        <v>540</v>
      </c>
      <c r="M3612" s="227">
        <v>4603867</v>
      </c>
      <c r="N3612" s="227">
        <v>9875</v>
      </c>
      <c r="O3612" s="227">
        <v>9875</v>
      </c>
      <c r="P3612" s="227">
        <v>118500</v>
      </c>
      <c r="Q3612" s="227">
        <v>12</v>
      </c>
      <c r="R3612" s="227">
        <v>175</v>
      </c>
      <c r="S3612" s="227">
        <v>116400</v>
      </c>
      <c r="T3612" s="227">
        <v>6131</v>
      </c>
      <c r="U3612" s="227">
        <v>50428942</v>
      </c>
      <c r="V3612" s="227">
        <v>-1842002</v>
      </c>
      <c r="W3612" s="143">
        <v>46029</v>
      </c>
      <c r="X3612" s="143">
        <v>46035</v>
      </c>
      <c r="Y3612">
        <f t="shared" si="113"/>
        <v>116400</v>
      </c>
    </row>
    <row r="3613" spans="1:25">
      <c r="A3613" s="1" t="str">
        <f t="shared" si="112"/>
        <v>060221098643000</v>
      </c>
      <c r="B3613" s="142" t="s">
        <v>83</v>
      </c>
      <c r="C3613" s="142" t="s">
        <v>1592</v>
      </c>
      <c r="D3613" s="142" t="s">
        <v>3495</v>
      </c>
      <c r="E3613" s="142" t="s">
        <v>3496</v>
      </c>
      <c r="F3613" s="142" t="s">
        <v>970</v>
      </c>
      <c r="G3613" s="142" t="s">
        <v>971</v>
      </c>
      <c r="H3613" s="142" t="s">
        <v>972</v>
      </c>
      <c r="I3613" s="142" t="s">
        <v>21</v>
      </c>
      <c r="J3613" s="142">
        <v>1</v>
      </c>
      <c r="K3613" s="142">
        <v>20</v>
      </c>
      <c r="L3613" s="227">
        <v>1128</v>
      </c>
      <c r="M3613" s="227">
        <v>18643262</v>
      </c>
      <c r="N3613" s="227">
        <v>19700</v>
      </c>
      <c r="O3613" s="227">
        <v>19500</v>
      </c>
      <c r="P3613" s="227">
        <v>390000</v>
      </c>
      <c r="Q3613" s="227">
        <v>20</v>
      </c>
      <c r="R3613" s="227">
        <v>1500</v>
      </c>
      <c r="S3613" s="227">
        <v>360000</v>
      </c>
      <c r="T3613" s="227">
        <v>514</v>
      </c>
      <c r="U3613" s="227">
        <v>8591262</v>
      </c>
      <c r="V3613" s="227">
        <v>96016</v>
      </c>
      <c r="W3613" s="143">
        <v>45997</v>
      </c>
      <c r="X3613" s="143">
        <v>46034</v>
      </c>
      <c r="Y3613">
        <f t="shared" si="113"/>
        <v>360000</v>
      </c>
    </row>
    <row r="3614" spans="1:25">
      <c r="A3614" s="1" t="str">
        <f t="shared" si="112"/>
        <v>060221098744000</v>
      </c>
      <c r="B3614" s="142" t="s">
        <v>83</v>
      </c>
      <c r="C3614" s="142" t="s">
        <v>1592</v>
      </c>
      <c r="D3614" s="142" t="s">
        <v>3500</v>
      </c>
      <c r="E3614" s="142" t="s">
        <v>3501</v>
      </c>
      <c r="F3614" s="142" t="s">
        <v>3572</v>
      </c>
      <c r="G3614" s="142" t="s">
        <v>3573</v>
      </c>
      <c r="H3614" s="142" t="s">
        <v>3574</v>
      </c>
      <c r="I3614" s="142" t="s">
        <v>21</v>
      </c>
      <c r="J3614" s="142">
        <v>1</v>
      </c>
      <c r="K3614" s="142">
        <v>12</v>
      </c>
      <c r="L3614" s="227">
        <v>96</v>
      </c>
      <c r="M3614" s="227">
        <v>1414753</v>
      </c>
      <c r="N3614" s="227">
        <v>21500</v>
      </c>
      <c r="O3614" s="227">
        <v>21500</v>
      </c>
      <c r="P3614" s="227">
        <v>258000</v>
      </c>
      <c r="Q3614" s="227"/>
      <c r="R3614" s="227"/>
      <c r="S3614" s="227"/>
      <c r="T3614" s="227">
        <v>33</v>
      </c>
      <c r="U3614" s="227">
        <v>639189</v>
      </c>
      <c r="V3614" s="227">
        <v>152867</v>
      </c>
      <c r="W3614" s="143">
        <v>46004</v>
      </c>
      <c r="X3614" s="143">
        <v>46035</v>
      </c>
      <c r="Y3614">
        <f t="shared" si="113"/>
        <v>258000</v>
      </c>
    </row>
    <row r="3615" spans="1:25">
      <c r="A3615" s="1" t="str">
        <f t="shared" si="112"/>
        <v>060221101305000</v>
      </c>
      <c r="B3615" s="142" t="s">
        <v>83</v>
      </c>
      <c r="C3615" s="142" t="s">
        <v>1592</v>
      </c>
      <c r="D3615" s="142" t="s">
        <v>3528</v>
      </c>
      <c r="E3615" s="142" t="s">
        <v>27</v>
      </c>
      <c r="F3615" s="142" t="s">
        <v>976</v>
      </c>
      <c r="G3615" s="142" t="s">
        <v>977</v>
      </c>
      <c r="H3615" s="142" t="s">
        <v>978</v>
      </c>
      <c r="I3615" s="142" t="s">
        <v>21</v>
      </c>
      <c r="J3615" s="142">
        <v>1</v>
      </c>
      <c r="K3615" s="142">
        <v>24</v>
      </c>
      <c r="L3615" s="227">
        <v>5672</v>
      </c>
      <c r="M3615" s="227">
        <v>9645156</v>
      </c>
      <c r="N3615" s="227">
        <v>2700</v>
      </c>
      <c r="O3615" s="227">
        <v>2700</v>
      </c>
      <c r="P3615" s="227">
        <v>64800</v>
      </c>
      <c r="Q3615" s="227">
        <v>24</v>
      </c>
      <c r="R3615" s="227">
        <v>700</v>
      </c>
      <c r="S3615" s="227">
        <v>48000</v>
      </c>
      <c r="T3615" s="227">
        <v>2310</v>
      </c>
      <c r="U3615" s="227">
        <v>4217027</v>
      </c>
      <c r="V3615" s="227">
        <v>288904</v>
      </c>
      <c r="W3615" s="143">
        <v>46031</v>
      </c>
      <c r="X3615" s="143">
        <v>46035</v>
      </c>
      <c r="Y3615">
        <f t="shared" si="113"/>
        <v>48000</v>
      </c>
    </row>
    <row r="3616" spans="1:25">
      <c r="A3616" s="1" t="str">
        <f t="shared" si="112"/>
        <v>060221102123000</v>
      </c>
      <c r="B3616" s="142" t="s">
        <v>83</v>
      </c>
      <c r="C3616" s="142" t="s">
        <v>1592</v>
      </c>
      <c r="D3616" s="142" t="s">
        <v>3495</v>
      </c>
      <c r="E3616" s="142" t="s">
        <v>3496</v>
      </c>
      <c r="F3616" s="142" t="s">
        <v>404</v>
      </c>
      <c r="G3616" s="142" t="s">
        <v>405</v>
      </c>
      <c r="H3616" s="142" t="s">
        <v>406</v>
      </c>
      <c r="I3616" s="142" t="s">
        <v>21</v>
      </c>
      <c r="J3616" s="142">
        <v>1</v>
      </c>
      <c r="K3616" s="142">
        <v>12</v>
      </c>
      <c r="L3616" s="227">
        <v>65</v>
      </c>
      <c r="M3616" s="227">
        <v>801517</v>
      </c>
      <c r="N3616" s="227">
        <v>16500</v>
      </c>
      <c r="O3616" s="227">
        <v>15000</v>
      </c>
      <c r="P3616" s="227">
        <v>180000</v>
      </c>
      <c r="Q3616" s="227">
        <v>12</v>
      </c>
      <c r="R3616" s="227">
        <v>1050</v>
      </c>
      <c r="S3616" s="227">
        <v>167400</v>
      </c>
      <c r="T3616" s="227">
        <v>6438</v>
      </c>
      <c r="U3616" s="227">
        <v>80728694</v>
      </c>
      <c r="V3616" s="227">
        <v>1341526</v>
      </c>
      <c r="W3616" s="143">
        <v>46013</v>
      </c>
      <c r="X3616" s="143">
        <v>46035</v>
      </c>
      <c r="Y3616">
        <f t="shared" si="113"/>
        <v>167400</v>
      </c>
    </row>
    <row r="3617" spans="1:25">
      <c r="A3617" s="1" t="str">
        <f t="shared" si="112"/>
        <v>060221105042000</v>
      </c>
      <c r="B3617" s="142" t="s">
        <v>83</v>
      </c>
      <c r="C3617" s="142" t="s">
        <v>1592</v>
      </c>
      <c r="D3617" s="142" t="s">
        <v>3534</v>
      </c>
      <c r="E3617" s="142" t="s">
        <v>2492</v>
      </c>
      <c r="F3617" s="142" t="s">
        <v>55</v>
      </c>
      <c r="G3617" s="142" t="s">
        <v>2569</v>
      </c>
      <c r="H3617" s="142" t="s">
        <v>2570</v>
      </c>
      <c r="I3617" s="142" t="s">
        <v>23</v>
      </c>
      <c r="J3617" s="142">
        <v>1</v>
      </c>
      <c r="K3617" s="142">
        <v>21</v>
      </c>
      <c r="L3617" s="227">
        <v>7574</v>
      </c>
      <c r="M3617" s="227">
        <v>32286980</v>
      </c>
      <c r="N3617" s="227">
        <v>5000</v>
      </c>
      <c r="O3617" s="227">
        <v>5000</v>
      </c>
      <c r="P3617" s="227">
        <v>105000</v>
      </c>
      <c r="Q3617" s="227">
        <v>21</v>
      </c>
      <c r="R3617" s="227">
        <v>571</v>
      </c>
      <c r="S3617" s="227">
        <v>93009</v>
      </c>
      <c r="T3617" s="227">
        <v>150</v>
      </c>
      <c r="U3617" s="227">
        <v>644190</v>
      </c>
      <c r="V3617" s="227">
        <v>4759</v>
      </c>
      <c r="W3617" s="143">
        <v>45985</v>
      </c>
      <c r="X3617" s="143">
        <v>46035</v>
      </c>
      <c r="Y3617">
        <f t="shared" si="113"/>
        <v>93009</v>
      </c>
    </row>
    <row r="3618" spans="1:25">
      <c r="A3618" s="1" t="str">
        <f t="shared" si="112"/>
        <v>060221107348000</v>
      </c>
      <c r="B3618" s="142" t="s">
        <v>83</v>
      </c>
      <c r="C3618" s="142" t="s">
        <v>1592</v>
      </c>
      <c r="D3618" s="142" t="s">
        <v>3494</v>
      </c>
      <c r="E3618" s="142" t="s">
        <v>2486</v>
      </c>
      <c r="F3618" s="142" t="s">
        <v>99</v>
      </c>
      <c r="G3618" s="142" t="s">
        <v>2767</v>
      </c>
      <c r="H3618" s="142" t="s">
        <v>2768</v>
      </c>
      <c r="I3618" s="142" t="s">
        <v>21</v>
      </c>
      <c r="J3618" s="142">
        <v>1</v>
      </c>
      <c r="K3618" s="142">
        <v>20</v>
      </c>
      <c r="L3618" s="227">
        <v>1</v>
      </c>
      <c r="M3618" s="227">
        <v>4216</v>
      </c>
      <c r="N3618" s="227">
        <v>5500</v>
      </c>
      <c r="O3618" s="227">
        <v>5000</v>
      </c>
      <c r="P3618" s="227">
        <v>100000</v>
      </c>
      <c r="Q3618" s="227">
        <v>20</v>
      </c>
      <c r="R3618" s="227">
        <v>300</v>
      </c>
      <c r="S3618" s="227">
        <v>94000</v>
      </c>
      <c r="T3618" s="227">
        <v>17</v>
      </c>
      <c r="U3618" s="227">
        <v>76577</v>
      </c>
      <c r="V3618" s="227">
        <v>4901</v>
      </c>
      <c r="W3618" s="143">
        <v>46025</v>
      </c>
      <c r="X3618" s="143">
        <v>46025</v>
      </c>
      <c r="Y3618">
        <f t="shared" si="113"/>
        <v>94000</v>
      </c>
    </row>
    <row r="3619" spans="1:25">
      <c r="A3619" s="1" t="str">
        <f t="shared" si="112"/>
        <v>060221108244000</v>
      </c>
      <c r="B3619" s="142" t="s">
        <v>83</v>
      </c>
      <c r="C3619" s="142" t="s">
        <v>1592</v>
      </c>
      <c r="D3619" s="142" t="s">
        <v>3495</v>
      </c>
      <c r="E3619" s="142" t="s">
        <v>3496</v>
      </c>
      <c r="F3619" s="142" t="s">
        <v>410</v>
      </c>
      <c r="G3619" s="142" t="s">
        <v>411</v>
      </c>
      <c r="H3619" s="142" t="s">
        <v>412</v>
      </c>
      <c r="I3619" s="142" t="s">
        <v>21</v>
      </c>
      <c r="J3619" s="142">
        <v>1</v>
      </c>
      <c r="K3619" s="142">
        <v>12</v>
      </c>
      <c r="L3619" s="227">
        <v>939</v>
      </c>
      <c r="M3619" s="227">
        <v>2398252</v>
      </c>
      <c r="N3619" s="227">
        <v>3400</v>
      </c>
      <c r="O3619" s="227">
        <v>3300</v>
      </c>
      <c r="P3619" s="227">
        <v>39600</v>
      </c>
      <c r="Q3619" s="227">
        <v>12</v>
      </c>
      <c r="R3619" s="227">
        <v>250</v>
      </c>
      <c r="S3619" s="227">
        <v>36600</v>
      </c>
      <c r="T3619" s="227">
        <v>640</v>
      </c>
      <c r="U3619" s="227">
        <v>1798559</v>
      </c>
      <c r="V3619" s="227">
        <v>163967</v>
      </c>
      <c r="W3619" s="143">
        <v>46034</v>
      </c>
      <c r="X3619" s="143">
        <v>46035</v>
      </c>
      <c r="Y3619">
        <f t="shared" si="113"/>
        <v>36600</v>
      </c>
    </row>
    <row r="3620" spans="1:25">
      <c r="A3620" s="1" t="str">
        <f t="shared" si="112"/>
        <v>060221110244000</v>
      </c>
      <c r="B3620" s="142" t="s">
        <v>83</v>
      </c>
      <c r="C3620" s="142" t="s">
        <v>1592</v>
      </c>
      <c r="D3620" s="142" t="s">
        <v>3511</v>
      </c>
      <c r="E3620" s="142" t="s">
        <v>3512</v>
      </c>
      <c r="F3620" s="142" t="s">
        <v>3575</v>
      </c>
      <c r="G3620" s="142" t="s">
        <v>3576</v>
      </c>
      <c r="H3620" s="142" t="s">
        <v>3577</v>
      </c>
      <c r="I3620" s="142" t="s">
        <v>21</v>
      </c>
      <c r="J3620" s="142">
        <v>1</v>
      </c>
      <c r="K3620" s="142">
        <v>120</v>
      </c>
      <c r="L3620" s="227">
        <v>328</v>
      </c>
      <c r="M3620" s="227">
        <v>2078208</v>
      </c>
      <c r="N3620" s="227">
        <v>8500</v>
      </c>
      <c r="O3620" s="227">
        <v>8500</v>
      </c>
      <c r="P3620" s="227">
        <v>1020000</v>
      </c>
      <c r="Q3620" s="227"/>
      <c r="R3620" s="227"/>
      <c r="S3620" s="227"/>
      <c r="T3620" s="227">
        <v>182</v>
      </c>
      <c r="U3620" s="227">
        <v>1280180</v>
      </c>
      <c r="V3620" s="227">
        <v>127028</v>
      </c>
      <c r="W3620" s="143">
        <v>46031</v>
      </c>
      <c r="X3620" s="143">
        <v>46035</v>
      </c>
      <c r="Y3620">
        <f t="shared" si="113"/>
        <v>1020000</v>
      </c>
    </row>
    <row r="3621" spans="1:25">
      <c r="A3621" s="1" t="str">
        <f t="shared" si="112"/>
        <v>060221114756000</v>
      </c>
      <c r="B3621" s="142" t="s">
        <v>83</v>
      </c>
      <c r="C3621" s="142" t="s">
        <v>1592</v>
      </c>
      <c r="D3621" s="142" t="s">
        <v>3523</v>
      </c>
      <c r="E3621" s="142" t="s">
        <v>20</v>
      </c>
      <c r="F3621" s="142" t="s">
        <v>416</v>
      </c>
      <c r="G3621" s="142" t="s">
        <v>417</v>
      </c>
      <c r="H3621" s="142" t="s">
        <v>3578</v>
      </c>
      <c r="I3621" s="142" t="s">
        <v>21</v>
      </c>
      <c r="J3621" s="142">
        <v>1</v>
      </c>
      <c r="K3621" s="142">
        <v>8</v>
      </c>
      <c r="L3621" s="227">
        <v>4306</v>
      </c>
      <c r="M3621" s="227">
        <v>134335671</v>
      </c>
      <c r="N3621" s="227">
        <v>36000</v>
      </c>
      <c r="O3621" s="227">
        <v>36000</v>
      </c>
      <c r="P3621" s="227">
        <v>288000</v>
      </c>
      <c r="Q3621" s="227">
        <v>8</v>
      </c>
      <c r="R3621" s="227">
        <v>375</v>
      </c>
      <c r="S3621" s="227">
        <v>285000</v>
      </c>
      <c r="T3621" s="227">
        <v>575</v>
      </c>
      <c r="U3621" s="227">
        <v>18605744</v>
      </c>
      <c r="V3621" s="227">
        <v>667283</v>
      </c>
      <c r="W3621" s="143">
        <v>46013</v>
      </c>
      <c r="X3621" s="143">
        <v>46035</v>
      </c>
      <c r="Y3621">
        <f t="shared" si="113"/>
        <v>285000</v>
      </c>
    </row>
    <row r="3622" spans="1:25">
      <c r="A3622" s="1" t="str">
        <f t="shared" si="112"/>
        <v>060221115338000</v>
      </c>
      <c r="B3622" s="142" t="s">
        <v>83</v>
      </c>
      <c r="C3622" s="142" t="s">
        <v>1592</v>
      </c>
      <c r="D3622" s="142" t="s">
        <v>3497</v>
      </c>
      <c r="E3622" s="142" t="s">
        <v>24</v>
      </c>
      <c r="F3622" s="142" t="s">
        <v>422</v>
      </c>
      <c r="G3622" s="142" t="s">
        <v>423</v>
      </c>
      <c r="H3622" s="142" t="s">
        <v>424</v>
      </c>
      <c r="I3622" s="142" t="s">
        <v>21</v>
      </c>
      <c r="J3622" s="142">
        <v>1</v>
      </c>
      <c r="K3622" s="142">
        <v>36</v>
      </c>
      <c r="L3622" s="227">
        <v>500</v>
      </c>
      <c r="M3622" s="227">
        <v>2000015</v>
      </c>
      <c r="N3622" s="227">
        <v>5450</v>
      </c>
      <c r="O3622" s="227">
        <v>5450</v>
      </c>
      <c r="P3622" s="227">
        <v>196200</v>
      </c>
      <c r="Q3622" s="227">
        <v>36</v>
      </c>
      <c r="R3622" s="227">
        <v>800</v>
      </c>
      <c r="S3622" s="227">
        <v>167400</v>
      </c>
      <c r="T3622" s="227">
        <v>577</v>
      </c>
      <c r="U3622" s="227">
        <v>2623153</v>
      </c>
      <c r="V3622" s="227">
        <v>315135</v>
      </c>
      <c r="W3622" s="143">
        <v>45948</v>
      </c>
      <c r="X3622" s="143">
        <v>46028</v>
      </c>
      <c r="Y3622">
        <f t="shared" si="113"/>
        <v>167400</v>
      </c>
    </row>
    <row r="3623" spans="1:25">
      <c r="A3623" s="1" t="str">
        <f t="shared" si="112"/>
        <v>060221117281000</v>
      </c>
      <c r="B3623" s="142" t="s">
        <v>83</v>
      </c>
      <c r="C3623" s="142" t="s">
        <v>1592</v>
      </c>
      <c r="D3623" s="142" t="s">
        <v>3528</v>
      </c>
      <c r="E3623" s="142" t="s">
        <v>27</v>
      </c>
      <c r="F3623" s="142" t="s">
        <v>765</v>
      </c>
      <c r="G3623" s="142" t="s">
        <v>766</v>
      </c>
      <c r="H3623" s="142" t="s">
        <v>767</v>
      </c>
      <c r="I3623" s="142" t="s">
        <v>21</v>
      </c>
      <c r="J3623" s="142">
        <v>1</v>
      </c>
      <c r="K3623" s="142">
        <v>1</v>
      </c>
      <c r="L3623" s="227"/>
      <c r="M3623" s="227"/>
      <c r="N3623" s="227">
        <v>21700</v>
      </c>
      <c r="O3623" s="227">
        <v>21700</v>
      </c>
      <c r="P3623" s="227">
        <v>21700</v>
      </c>
      <c r="Q3623" s="227"/>
      <c r="R3623" s="227"/>
      <c r="S3623" s="227"/>
      <c r="T3623" s="227"/>
      <c r="U3623" s="227"/>
      <c r="V3623" s="227"/>
      <c r="W3623" s="143">
        <v>45154</v>
      </c>
      <c r="X3623" s="143">
        <v>45225</v>
      </c>
      <c r="Y3623">
        <f t="shared" si="113"/>
        <v>21700</v>
      </c>
    </row>
    <row r="3624" spans="1:25">
      <c r="A3624" s="1" t="str">
        <f t="shared" si="112"/>
        <v>060221118289000</v>
      </c>
      <c r="B3624" s="142" t="s">
        <v>83</v>
      </c>
      <c r="C3624" s="142" t="s">
        <v>1592</v>
      </c>
      <c r="D3624" s="142" t="s">
        <v>3494</v>
      </c>
      <c r="E3624" s="142" t="s">
        <v>2486</v>
      </c>
      <c r="F3624" s="142" t="s">
        <v>56</v>
      </c>
      <c r="G3624" s="142" t="s">
        <v>2574</v>
      </c>
      <c r="H3624" s="142" t="s">
        <v>3579</v>
      </c>
      <c r="I3624" s="142" t="s">
        <v>21</v>
      </c>
      <c r="J3624" s="142">
        <v>1</v>
      </c>
      <c r="K3624" s="142">
        <v>12</v>
      </c>
      <c r="L3624" s="227">
        <v>98</v>
      </c>
      <c r="M3624" s="227">
        <v>2678665</v>
      </c>
      <c r="N3624" s="227">
        <v>39400</v>
      </c>
      <c r="O3624" s="227">
        <v>29400</v>
      </c>
      <c r="P3624" s="227">
        <v>352800</v>
      </c>
      <c r="Q3624" s="227"/>
      <c r="R3624" s="227"/>
      <c r="S3624" s="227"/>
      <c r="T3624" s="227">
        <v>24</v>
      </c>
      <c r="U3624" s="227">
        <v>833874</v>
      </c>
      <c r="V3624" s="227">
        <v>177875</v>
      </c>
      <c r="W3624" s="143">
        <v>45971</v>
      </c>
      <c r="X3624" s="143">
        <v>46035</v>
      </c>
      <c r="Y3624">
        <f t="shared" si="113"/>
        <v>352800</v>
      </c>
    </row>
    <row r="3625" spans="1:25">
      <c r="A3625" s="1" t="str">
        <f t="shared" si="112"/>
        <v>060221119446000</v>
      </c>
      <c r="B3625" s="142" t="s">
        <v>83</v>
      </c>
      <c r="C3625" s="142" t="s">
        <v>1592</v>
      </c>
      <c r="D3625" s="142" t="s">
        <v>3511</v>
      </c>
      <c r="E3625" s="142" t="s">
        <v>3512</v>
      </c>
      <c r="F3625" s="142" t="s">
        <v>3580</v>
      </c>
      <c r="G3625" s="142" t="s">
        <v>3581</v>
      </c>
      <c r="H3625" s="142" t="s">
        <v>3582</v>
      </c>
      <c r="I3625" s="142" t="s">
        <v>21</v>
      </c>
      <c r="J3625" s="142">
        <v>1</v>
      </c>
      <c r="K3625" s="142">
        <v>120</v>
      </c>
      <c r="L3625" s="227">
        <v>34</v>
      </c>
      <c r="M3625" s="227">
        <v>215424</v>
      </c>
      <c r="N3625" s="227">
        <v>8500</v>
      </c>
      <c r="O3625" s="227">
        <v>8500</v>
      </c>
      <c r="P3625" s="227">
        <v>1020000</v>
      </c>
      <c r="Q3625" s="227"/>
      <c r="R3625" s="227"/>
      <c r="S3625" s="227"/>
      <c r="T3625" s="227">
        <v>217</v>
      </c>
      <c r="U3625" s="227">
        <v>1598469</v>
      </c>
      <c r="V3625" s="227">
        <v>223557</v>
      </c>
      <c r="W3625" s="143">
        <v>46014</v>
      </c>
      <c r="X3625" s="143">
        <v>46033</v>
      </c>
      <c r="Y3625">
        <f t="shared" si="113"/>
        <v>1020000</v>
      </c>
    </row>
    <row r="3626" spans="1:25">
      <c r="A3626" s="1" t="str">
        <f t="shared" si="112"/>
        <v>060221120170000</v>
      </c>
      <c r="B3626" s="142" t="s">
        <v>83</v>
      </c>
      <c r="C3626" s="142" t="s">
        <v>1592</v>
      </c>
      <c r="D3626" s="142" t="s">
        <v>3523</v>
      </c>
      <c r="E3626" s="142" t="s">
        <v>20</v>
      </c>
      <c r="F3626" s="142" t="s">
        <v>428</v>
      </c>
      <c r="G3626" s="142" t="s">
        <v>3583</v>
      </c>
      <c r="H3626" s="142" t="s">
        <v>430</v>
      </c>
      <c r="I3626" s="142" t="s">
        <v>21</v>
      </c>
      <c r="J3626" s="142">
        <v>1</v>
      </c>
      <c r="K3626" s="142">
        <v>12</v>
      </c>
      <c r="L3626" s="227">
        <v>1170</v>
      </c>
      <c r="M3626" s="227">
        <v>16358908</v>
      </c>
      <c r="N3626" s="227">
        <v>16700</v>
      </c>
      <c r="O3626" s="227">
        <v>16500</v>
      </c>
      <c r="P3626" s="227">
        <v>198000</v>
      </c>
      <c r="Q3626" s="227">
        <v>12</v>
      </c>
      <c r="R3626" s="227">
        <v>500</v>
      </c>
      <c r="S3626" s="227">
        <v>192000</v>
      </c>
      <c r="T3626" s="227">
        <v>153</v>
      </c>
      <c r="U3626" s="227">
        <v>2301892</v>
      </c>
      <c r="V3626" s="227">
        <v>162650</v>
      </c>
      <c r="W3626" s="143">
        <v>46021</v>
      </c>
      <c r="X3626" s="143">
        <v>46035</v>
      </c>
      <c r="Y3626">
        <f t="shared" si="113"/>
        <v>192000</v>
      </c>
    </row>
    <row r="3627" spans="1:25">
      <c r="A3627" s="1" t="str">
        <f t="shared" si="112"/>
        <v>060221121051000</v>
      </c>
      <c r="B3627" s="142" t="s">
        <v>83</v>
      </c>
      <c r="C3627" s="142" t="s">
        <v>1592</v>
      </c>
      <c r="D3627" s="142" t="s">
        <v>3523</v>
      </c>
      <c r="E3627" s="142" t="s">
        <v>20</v>
      </c>
      <c r="F3627" s="142" t="s">
        <v>434</v>
      </c>
      <c r="G3627" s="142" t="s">
        <v>435</v>
      </c>
      <c r="H3627" s="142" t="s">
        <v>436</v>
      </c>
      <c r="I3627" s="142" t="s">
        <v>21</v>
      </c>
      <c r="J3627" s="142">
        <v>1</v>
      </c>
      <c r="K3627" s="142">
        <v>12</v>
      </c>
      <c r="L3627" s="227">
        <v>807</v>
      </c>
      <c r="M3627" s="227">
        <v>5891788</v>
      </c>
      <c r="N3627" s="227">
        <v>9000</v>
      </c>
      <c r="O3627" s="227">
        <v>8600</v>
      </c>
      <c r="P3627" s="227">
        <v>103200</v>
      </c>
      <c r="Q3627" s="227">
        <v>12</v>
      </c>
      <c r="R3627" s="227">
        <v>200</v>
      </c>
      <c r="S3627" s="227">
        <v>100800</v>
      </c>
      <c r="T3627" s="227">
        <v>39</v>
      </c>
      <c r="U3627" s="227">
        <v>316216</v>
      </c>
      <c r="V3627" s="227">
        <v>31483</v>
      </c>
      <c r="W3627" s="143">
        <v>45955</v>
      </c>
      <c r="X3627" s="143">
        <v>46029</v>
      </c>
      <c r="Y3627">
        <f t="shared" si="113"/>
        <v>100800</v>
      </c>
    </row>
    <row r="3628" spans="1:25">
      <c r="A3628" s="1" t="str">
        <f t="shared" si="112"/>
        <v>060221122853000</v>
      </c>
      <c r="B3628" s="142" t="s">
        <v>83</v>
      </c>
      <c r="C3628" s="142" t="s">
        <v>1592</v>
      </c>
      <c r="D3628" s="142" t="s">
        <v>3511</v>
      </c>
      <c r="E3628" s="142" t="s">
        <v>3512</v>
      </c>
      <c r="F3628" s="142" t="s">
        <v>3584</v>
      </c>
      <c r="G3628" s="142" t="s">
        <v>3585</v>
      </c>
      <c r="H3628" s="142" t="s">
        <v>3586</v>
      </c>
      <c r="I3628" s="142" t="s">
        <v>21</v>
      </c>
      <c r="J3628" s="142">
        <v>1</v>
      </c>
      <c r="K3628" s="142">
        <v>10</v>
      </c>
      <c r="L3628" s="227">
        <v>445</v>
      </c>
      <c r="M3628" s="227">
        <v>3728379</v>
      </c>
      <c r="N3628" s="227">
        <v>11500</v>
      </c>
      <c r="O3628" s="227">
        <v>11500</v>
      </c>
      <c r="P3628" s="227">
        <v>115000</v>
      </c>
      <c r="Q3628" s="227"/>
      <c r="R3628" s="227"/>
      <c r="S3628" s="227"/>
      <c r="T3628" s="227">
        <v>455</v>
      </c>
      <c r="U3628" s="227">
        <v>4713964</v>
      </c>
      <c r="V3628" s="227">
        <v>901801</v>
      </c>
      <c r="W3628" s="143">
        <v>46035</v>
      </c>
      <c r="X3628" s="143">
        <v>46035</v>
      </c>
      <c r="Y3628">
        <f t="shared" si="113"/>
        <v>115000</v>
      </c>
    </row>
    <row r="3629" spans="1:25">
      <c r="A3629" s="1" t="str">
        <f t="shared" si="112"/>
        <v>060221124796000</v>
      </c>
      <c r="B3629" s="142" t="s">
        <v>83</v>
      </c>
      <c r="C3629" s="142" t="s">
        <v>1592</v>
      </c>
      <c r="D3629" s="142" t="s">
        <v>3511</v>
      </c>
      <c r="E3629" s="142" t="s">
        <v>3512</v>
      </c>
      <c r="F3629" s="142" t="s">
        <v>3587</v>
      </c>
      <c r="G3629" s="142" t="s">
        <v>3588</v>
      </c>
      <c r="H3629" s="142" t="s">
        <v>3589</v>
      </c>
      <c r="I3629" s="142" t="s">
        <v>21</v>
      </c>
      <c r="J3629" s="142">
        <v>1</v>
      </c>
      <c r="K3629" s="142">
        <v>100</v>
      </c>
      <c r="L3629" s="227">
        <v>182</v>
      </c>
      <c r="M3629" s="227">
        <v>393484</v>
      </c>
      <c r="N3629" s="227">
        <v>2900</v>
      </c>
      <c r="O3629" s="227">
        <v>2900</v>
      </c>
      <c r="P3629" s="227">
        <v>290000</v>
      </c>
      <c r="Q3629" s="227"/>
      <c r="R3629" s="227"/>
      <c r="S3629" s="227"/>
      <c r="T3629" s="227">
        <v>204</v>
      </c>
      <c r="U3629" s="227">
        <v>532973</v>
      </c>
      <c r="V3629" s="227">
        <v>91925</v>
      </c>
      <c r="W3629" s="143">
        <v>46031</v>
      </c>
      <c r="X3629" s="143">
        <v>46035</v>
      </c>
      <c r="Y3629">
        <f t="shared" si="113"/>
        <v>290000</v>
      </c>
    </row>
    <row r="3630" spans="1:25">
      <c r="A3630" s="1" t="str">
        <f t="shared" si="112"/>
        <v>060221124797000</v>
      </c>
      <c r="B3630" s="142" t="s">
        <v>83</v>
      </c>
      <c r="C3630" s="142" t="s">
        <v>1592</v>
      </c>
      <c r="D3630" s="142" t="s">
        <v>3511</v>
      </c>
      <c r="E3630" s="142" t="s">
        <v>3512</v>
      </c>
      <c r="F3630" s="142" t="s">
        <v>3590</v>
      </c>
      <c r="G3630" s="142" t="s">
        <v>3591</v>
      </c>
      <c r="H3630" s="142" t="s">
        <v>3592</v>
      </c>
      <c r="I3630" s="142" t="s">
        <v>21</v>
      </c>
      <c r="J3630" s="142">
        <v>1</v>
      </c>
      <c r="K3630" s="142">
        <v>100</v>
      </c>
      <c r="L3630" s="227">
        <v>140</v>
      </c>
      <c r="M3630" s="227">
        <v>302680</v>
      </c>
      <c r="N3630" s="227">
        <v>2900</v>
      </c>
      <c r="O3630" s="227">
        <v>2900</v>
      </c>
      <c r="P3630" s="227">
        <v>290000</v>
      </c>
      <c r="Q3630" s="227"/>
      <c r="R3630" s="227"/>
      <c r="S3630" s="227"/>
      <c r="T3630" s="227">
        <v>65</v>
      </c>
      <c r="U3630" s="227">
        <v>169820</v>
      </c>
      <c r="V3630" s="227">
        <v>29290</v>
      </c>
      <c r="W3630" s="143">
        <v>46031</v>
      </c>
      <c r="X3630" s="143">
        <v>46035</v>
      </c>
      <c r="Y3630">
        <f t="shared" si="113"/>
        <v>290000</v>
      </c>
    </row>
    <row r="3631" spans="1:25">
      <c r="A3631" s="1" t="str">
        <f t="shared" si="112"/>
        <v>060221135321000</v>
      </c>
      <c r="B3631" s="142" t="s">
        <v>83</v>
      </c>
      <c r="C3631" s="142" t="s">
        <v>1592</v>
      </c>
      <c r="D3631" s="142" t="s">
        <v>3494</v>
      </c>
      <c r="E3631" s="142" t="s">
        <v>2486</v>
      </c>
      <c r="F3631" s="142" t="s">
        <v>100</v>
      </c>
      <c r="G3631" s="142" t="s">
        <v>2773</v>
      </c>
      <c r="H3631" s="142" t="s">
        <v>2774</v>
      </c>
      <c r="I3631" s="142" t="s">
        <v>21</v>
      </c>
      <c r="J3631" s="142">
        <v>1</v>
      </c>
      <c r="K3631" s="142">
        <v>12</v>
      </c>
      <c r="L3631" s="227"/>
      <c r="M3631" s="227"/>
      <c r="N3631" s="227">
        <v>19000</v>
      </c>
      <c r="O3631" s="227">
        <v>18900</v>
      </c>
      <c r="P3631" s="227">
        <v>226800</v>
      </c>
      <c r="Q3631" s="227">
        <v>3</v>
      </c>
      <c r="R3631" s="227">
        <v>2400</v>
      </c>
      <c r="S3631" s="227">
        <v>198000</v>
      </c>
      <c r="T3631" s="227"/>
      <c r="U3631" s="227"/>
      <c r="V3631" s="227"/>
      <c r="W3631" s="143">
        <v>45536</v>
      </c>
      <c r="X3631" s="143">
        <v>45535</v>
      </c>
      <c r="Y3631">
        <f t="shared" si="113"/>
        <v>198000</v>
      </c>
    </row>
    <row r="3632" spans="1:25">
      <c r="A3632" s="1" t="str">
        <f t="shared" si="112"/>
        <v>060221137122000</v>
      </c>
      <c r="B3632" s="142" t="s">
        <v>83</v>
      </c>
      <c r="C3632" s="142" t="s">
        <v>1592</v>
      </c>
      <c r="D3632" s="142" t="s">
        <v>3497</v>
      </c>
      <c r="E3632" s="142" t="s">
        <v>24</v>
      </c>
      <c r="F3632" s="142" t="s">
        <v>440</v>
      </c>
      <c r="G3632" s="142" t="s">
        <v>441</v>
      </c>
      <c r="H3632" s="142" t="s">
        <v>442</v>
      </c>
      <c r="I3632" s="142" t="s">
        <v>23</v>
      </c>
      <c r="J3632" s="142">
        <v>1</v>
      </c>
      <c r="K3632" s="142">
        <v>48</v>
      </c>
      <c r="L3632" s="227">
        <v>4525</v>
      </c>
      <c r="M3632" s="227">
        <v>18567024</v>
      </c>
      <c r="N3632" s="227">
        <v>4800</v>
      </c>
      <c r="O3632" s="227">
        <v>4800</v>
      </c>
      <c r="P3632" s="227">
        <v>230400</v>
      </c>
      <c r="Q3632" s="227">
        <v>48</v>
      </c>
      <c r="R3632" s="227">
        <v>175</v>
      </c>
      <c r="S3632" s="227">
        <v>222000</v>
      </c>
      <c r="T3632" s="227">
        <v>13141</v>
      </c>
      <c r="U3632" s="227">
        <v>51694324</v>
      </c>
      <c r="V3632" s="227">
        <v>-2225956</v>
      </c>
      <c r="W3632" s="143">
        <v>45999</v>
      </c>
      <c r="X3632" s="143">
        <v>46035</v>
      </c>
      <c r="Y3632">
        <f t="shared" si="113"/>
        <v>222000</v>
      </c>
    </row>
    <row r="3633" spans="1:25">
      <c r="A3633" s="1" t="str">
        <f t="shared" si="112"/>
        <v>060221137151000</v>
      </c>
      <c r="B3633" s="142" t="s">
        <v>83</v>
      </c>
      <c r="C3633" s="142" t="s">
        <v>1592</v>
      </c>
      <c r="D3633" s="142" t="s">
        <v>3528</v>
      </c>
      <c r="E3633" s="142" t="s">
        <v>27</v>
      </c>
      <c r="F3633" s="142" t="s">
        <v>988</v>
      </c>
      <c r="G3633" s="142" t="s">
        <v>3593</v>
      </c>
      <c r="H3633" s="142" t="s">
        <v>990</v>
      </c>
      <c r="I3633" s="142" t="s">
        <v>26</v>
      </c>
      <c r="J3633" s="142">
        <v>1</v>
      </c>
      <c r="K3633" s="142">
        <v>1</v>
      </c>
      <c r="L3633" s="227"/>
      <c r="M3633" s="227"/>
      <c r="N3633" s="227">
        <v>26300</v>
      </c>
      <c r="O3633" s="227">
        <v>26300</v>
      </c>
      <c r="P3633" s="227">
        <v>26300</v>
      </c>
      <c r="Q3633" s="227"/>
      <c r="R3633" s="227"/>
      <c r="S3633" s="227"/>
      <c r="T3633" s="227"/>
      <c r="U3633" s="227"/>
      <c r="V3633" s="227"/>
      <c r="W3633" s="143">
        <v>45813</v>
      </c>
      <c r="X3633" s="143">
        <v>45819</v>
      </c>
      <c r="Y3633">
        <f t="shared" si="113"/>
        <v>26300</v>
      </c>
    </row>
    <row r="3634" spans="1:25">
      <c r="A3634" s="1" t="str">
        <f t="shared" si="112"/>
        <v>060221137215000</v>
      </c>
      <c r="B3634" s="142" t="s">
        <v>83</v>
      </c>
      <c r="C3634" s="142" t="s">
        <v>1592</v>
      </c>
      <c r="D3634" s="142" t="s">
        <v>3494</v>
      </c>
      <c r="E3634" s="142" t="s">
        <v>2486</v>
      </c>
      <c r="F3634" s="142" t="s">
        <v>57</v>
      </c>
      <c r="G3634" s="142" t="s">
        <v>2579</v>
      </c>
      <c r="H3634" s="142" t="s">
        <v>3594</v>
      </c>
      <c r="I3634" s="142" t="s">
        <v>21</v>
      </c>
      <c r="J3634" s="142">
        <v>1</v>
      </c>
      <c r="K3634" s="142">
        <v>42</v>
      </c>
      <c r="L3634" s="227">
        <v>745</v>
      </c>
      <c r="M3634" s="227">
        <v>6051878</v>
      </c>
      <c r="N3634" s="227">
        <v>10500</v>
      </c>
      <c r="O3634" s="227">
        <v>8700</v>
      </c>
      <c r="P3634" s="227">
        <v>365400</v>
      </c>
      <c r="Q3634" s="227"/>
      <c r="R3634" s="227"/>
      <c r="S3634" s="227"/>
      <c r="T3634" s="227">
        <v>79</v>
      </c>
      <c r="U3634" s="227">
        <v>747297</v>
      </c>
      <c r="V3634" s="227">
        <v>105554</v>
      </c>
      <c r="W3634" s="143">
        <v>45983</v>
      </c>
      <c r="X3634" s="143">
        <v>46035</v>
      </c>
      <c r="Y3634">
        <f t="shared" si="113"/>
        <v>365400</v>
      </c>
    </row>
    <row r="3635" spans="1:25">
      <c r="A3635" s="1" t="str">
        <f t="shared" si="112"/>
        <v>060221138202000</v>
      </c>
      <c r="B3635" s="142" t="s">
        <v>83</v>
      </c>
      <c r="C3635" s="142" t="s">
        <v>1592</v>
      </c>
      <c r="D3635" s="142" t="s">
        <v>3523</v>
      </c>
      <c r="E3635" s="142" t="s">
        <v>20</v>
      </c>
      <c r="F3635" s="142" t="s">
        <v>992</v>
      </c>
      <c r="G3635" s="142" t="s">
        <v>993</v>
      </c>
      <c r="H3635" s="142" t="s">
        <v>994</v>
      </c>
      <c r="I3635" s="142" t="s">
        <v>21</v>
      </c>
      <c r="J3635" s="142">
        <v>1</v>
      </c>
      <c r="K3635" s="142">
        <v>144</v>
      </c>
      <c r="L3635" s="227">
        <v>192</v>
      </c>
      <c r="M3635" s="227">
        <v>469725</v>
      </c>
      <c r="N3635" s="227">
        <v>3500</v>
      </c>
      <c r="O3635" s="227">
        <v>3500</v>
      </c>
      <c r="P3635" s="227">
        <v>504000</v>
      </c>
      <c r="Q3635" s="227"/>
      <c r="R3635" s="227"/>
      <c r="S3635" s="227"/>
      <c r="T3635" s="227">
        <v>26</v>
      </c>
      <c r="U3635" s="227">
        <v>81982</v>
      </c>
      <c r="V3635" s="227">
        <v>18373</v>
      </c>
      <c r="W3635" s="143">
        <v>45967</v>
      </c>
      <c r="X3635" s="143">
        <v>46035</v>
      </c>
      <c r="Y3635">
        <f t="shared" si="113"/>
        <v>504000</v>
      </c>
    </row>
    <row r="3636" spans="1:25">
      <c r="A3636" s="1" t="str">
        <f t="shared" si="112"/>
        <v>060221140637000</v>
      </c>
      <c r="B3636" s="142" t="s">
        <v>83</v>
      </c>
      <c r="C3636" s="142" t="s">
        <v>1592</v>
      </c>
      <c r="D3636" s="142" t="s">
        <v>3534</v>
      </c>
      <c r="E3636" s="142" t="s">
        <v>2492</v>
      </c>
      <c r="F3636" s="142" t="s">
        <v>58</v>
      </c>
      <c r="G3636" s="142" t="s">
        <v>2584</v>
      </c>
      <c r="H3636" s="142" t="s">
        <v>2585</v>
      </c>
      <c r="I3636" s="142" t="s">
        <v>21</v>
      </c>
      <c r="J3636" s="142">
        <v>1</v>
      </c>
      <c r="K3636" s="142">
        <v>6</v>
      </c>
      <c r="L3636" s="227">
        <v>210</v>
      </c>
      <c r="M3636" s="227">
        <v>3235137</v>
      </c>
      <c r="N3636" s="227">
        <v>21400</v>
      </c>
      <c r="O3636" s="227">
        <v>12900</v>
      </c>
      <c r="P3636" s="227">
        <v>77400</v>
      </c>
      <c r="Q3636" s="227"/>
      <c r="R3636" s="227"/>
      <c r="S3636" s="227"/>
      <c r="T3636" s="227">
        <v>30</v>
      </c>
      <c r="U3636" s="227">
        <v>348649</v>
      </c>
      <c r="V3636" s="227">
        <v>-113513</v>
      </c>
      <c r="W3636" s="143">
        <v>46035</v>
      </c>
      <c r="X3636" s="143">
        <v>46033</v>
      </c>
      <c r="Y3636">
        <f t="shared" si="113"/>
        <v>77400</v>
      </c>
    </row>
    <row r="3637" spans="1:25">
      <c r="A3637" s="1" t="str">
        <f t="shared" si="112"/>
        <v>060221150705000</v>
      </c>
      <c r="B3637" s="142" t="s">
        <v>83</v>
      </c>
      <c r="C3637" s="142" t="s">
        <v>1592</v>
      </c>
      <c r="D3637" s="142" t="s">
        <v>3534</v>
      </c>
      <c r="E3637" s="142" t="s">
        <v>2492</v>
      </c>
      <c r="F3637" s="142" t="s">
        <v>3595</v>
      </c>
      <c r="G3637" s="142" t="s">
        <v>3596</v>
      </c>
      <c r="H3637" s="142" t="s">
        <v>2559</v>
      </c>
      <c r="I3637" s="142" t="s">
        <v>21</v>
      </c>
      <c r="J3637" s="142">
        <v>1</v>
      </c>
      <c r="K3637" s="142">
        <v>32</v>
      </c>
      <c r="L3637" s="227">
        <v>905</v>
      </c>
      <c r="M3637" s="227">
        <v>3681296</v>
      </c>
      <c r="N3637" s="227">
        <v>5000</v>
      </c>
      <c r="O3637" s="227">
        <v>5000</v>
      </c>
      <c r="P3637" s="227">
        <v>160000</v>
      </c>
      <c r="Q3637" s="227">
        <v>32</v>
      </c>
      <c r="R3637" s="227">
        <v>750</v>
      </c>
      <c r="S3637" s="227">
        <v>136000</v>
      </c>
      <c r="T3637" s="227">
        <v>275</v>
      </c>
      <c r="U3637" s="227">
        <v>1225135</v>
      </c>
      <c r="V3637" s="227">
        <v>106509</v>
      </c>
      <c r="W3637" s="143">
        <v>46010</v>
      </c>
      <c r="X3637" s="143">
        <v>46035</v>
      </c>
      <c r="Y3637">
        <f t="shared" si="113"/>
        <v>136000</v>
      </c>
    </row>
    <row r="3638" spans="1:25">
      <c r="A3638" s="1" t="str">
        <f t="shared" si="112"/>
        <v>060230000178000</v>
      </c>
      <c r="B3638" s="142" t="s">
        <v>84</v>
      </c>
      <c r="C3638" s="142" t="s">
        <v>1646</v>
      </c>
      <c r="D3638" s="142" t="s">
        <v>3366</v>
      </c>
      <c r="E3638" s="142" t="s">
        <v>3367</v>
      </c>
      <c r="F3638" s="142" t="s">
        <v>3368</v>
      </c>
      <c r="G3638" s="142" t="s">
        <v>3369</v>
      </c>
      <c r="H3638" s="142" t="s">
        <v>3370</v>
      </c>
      <c r="I3638" s="142" t="s">
        <v>23</v>
      </c>
      <c r="J3638" s="142">
        <v>2</v>
      </c>
      <c r="K3638" s="142">
        <v>1</v>
      </c>
      <c r="L3638" s="227">
        <v>6000</v>
      </c>
      <c r="M3638" s="227">
        <v>133800</v>
      </c>
      <c r="N3638" s="227">
        <v>19900</v>
      </c>
      <c r="O3638" s="227">
        <v>22900</v>
      </c>
      <c r="P3638" s="227">
        <v>22900</v>
      </c>
      <c r="Q3638" s="227"/>
      <c r="R3638" s="227"/>
      <c r="S3638" s="227"/>
      <c r="T3638" s="227">
        <v>0</v>
      </c>
      <c r="U3638" s="227">
        <v>0</v>
      </c>
      <c r="V3638" s="227">
        <v>0</v>
      </c>
      <c r="W3638" s="143">
        <v>46017</v>
      </c>
      <c r="X3638" s="143">
        <v>46019</v>
      </c>
      <c r="Y3638">
        <f t="shared" si="113"/>
        <v>22900</v>
      </c>
    </row>
    <row r="3639" spans="1:25">
      <c r="A3639" s="1" t="str">
        <f t="shared" si="112"/>
        <v>060230000848000</v>
      </c>
      <c r="B3639" s="142" t="s">
        <v>84</v>
      </c>
      <c r="C3639" s="142" t="s">
        <v>1646</v>
      </c>
      <c r="D3639" s="142" t="s">
        <v>3366</v>
      </c>
      <c r="E3639" s="142" t="s">
        <v>3367</v>
      </c>
      <c r="F3639" s="142" t="s">
        <v>3371</v>
      </c>
      <c r="G3639" s="142" t="s">
        <v>3372</v>
      </c>
      <c r="H3639" s="142" t="s">
        <v>3373</v>
      </c>
      <c r="I3639" s="142" t="s">
        <v>23</v>
      </c>
      <c r="J3639" s="142">
        <v>2</v>
      </c>
      <c r="K3639" s="142">
        <v>1</v>
      </c>
      <c r="L3639" s="227">
        <v>14996</v>
      </c>
      <c r="M3639" s="227">
        <v>319758</v>
      </c>
      <c r="N3639" s="227">
        <v>19900</v>
      </c>
      <c r="O3639" s="227">
        <v>19900</v>
      </c>
      <c r="P3639" s="227">
        <v>19900</v>
      </c>
      <c r="Q3639" s="227"/>
      <c r="R3639" s="227"/>
      <c r="S3639" s="227"/>
      <c r="T3639" s="227">
        <v>6664</v>
      </c>
      <c r="U3639" s="227">
        <v>123060</v>
      </c>
      <c r="V3639" s="227">
        <v>-19036</v>
      </c>
      <c r="W3639" s="143">
        <v>46030</v>
      </c>
      <c r="X3639" s="143">
        <v>46031</v>
      </c>
      <c r="Y3639">
        <f t="shared" si="113"/>
        <v>19900</v>
      </c>
    </row>
    <row r="3640" spans="1:25">
      <c r="A3640" s="1" t="str">
        <f t="shared" si="112"/>
        <v>060230000864000</v>
      </c>
      <c r="B3640" s="142" t="s">
        <v>84</v>
      </c>
      <c r="C3640" s="142" t="s">
        <v>1646</v>
      </c>
      <c r="D3640" s="142" t="s">
        <v>3366</v>
      </c>
      <c r="E3640" s="142" t="s">
        <v>3367</v>
      </c>
      <c r="F3640" s="142" t="s">
        <v>3374</v>
      </c>
      <c r="G3640" s="142" t="s">
        <v>3375</v>
      </c>
      <c r="H3640" s="142" t="s">
        <v>3376</v>
      </c>
      <c r="I3640" s="142" t="s">
        <v>23</v>
      </c>
      <c r="J3640" s="142">
        <v>2</v>
      </c>
      <c r="K3640" s="142">
        <v>1</v>
      </c>
      <c r="L3640" s="227">
        <v>158535</v>
      </c>
      <c r="M3640" s="227">
        <v>1409460</v>
      </c>
      <c r="N3640" s="227">
        <v>11900</v>
      </c>
      <c r="O3640" s="227">
        <v>10900</v>
      </c>
      <c r="P3640" s="227">
        <v>10900</v>
      </c>
      <c r="Q3640" s="227"/>
      <c r="R3640" s="227"/>
      <c r="S3640" s="227"/>
      <c r="T3640" s="227">
        <v>19842</v>
      </c>
      <c r="U3640" s="227">
        <v>267742</v>
      </c>
      <c r="V3640" s="227">
        <v>91336</v>
      </c>
      <c r="W3640" s="143">
        <v>46032</v>
      </c>
      <c r="X3640" s="143">
        <v>46032</v>
      </c>
      <c r="Y3640">
        <f t="shared" si="113"/>
        <v>10900</v>
      </c>
    </row>
    <row r="3641" spans="1:25">
      <c r="A3641" s="1" t="str">
        <f t="shared" si="112"/>
        <v>060230000976000</v>
      </c>
      <c r="B3641" s="142" t="s">
        <v>84</v>
      </c>
      <c r="C3641" s="142" t="s">
        <v>1646</v>
      </c>
      <c r="D3641" s="142" t="s">
        <v>3377</v>
      </c>
      <c r="E3641" s="142" t="s">
        <v>3378</v>
      </c>
      <c r="F3641" s="142" t="s">
        <v>3379</v>
      </c>
      <c r="G3641" s="142" t="s">
        <v>3380</v>
      </c>
      <c r="H3641" s="142" t="s">
        <v>3381</v>
      </c>
      <c r="I3641" s="142" t="s">
        <v>23</v>
      </c>
      <c r="J3641" s="142">
        <v>2</v>
      </c>
      <c r="K3641" s="142">
        <v>1</v>
      </c>
      <c r="L3641" s="227"/>
      <c r="M3641" s="227"/>
      <c r="N3641" s="227">
        <v>69900</v>
      </c>
      <c r="O3641" s="227">
        <v>69900</v>
      </c>
      <c r="P3641" s="227">
        <v>69900</v>
      </c>
      <c r="Q3641" s="227"/>
      <c r="R3641" s="227"/>
      <c r="S3641" s="227"/>
      <c r="T3641" s="227"/>
      <c r="U3641" s="227"/>
      <c r="V3641" s="227"/>
      <c r="W3641" s="143">
        <v>43011</v>
      </c>
      <c r="X3641" s="143">
        <v>45875</v>
      </c>
      <c r="Y3641">
        <f t="shared" si="113"/>
        <v>69900</v>
      </c>
    </row>
    <row r="3642" spans="1:25">
      <c r="A3642" s="1" t="str">
        <f t="shared" si="112"/>
        <v>060230001462000</v>
      </c>
      <c r="B3642" s="142" t="s">
        <v>84</v>
      </c>
      <c r="C3642" s="142" t="s">
        <v>1646</v>
      </c>
      <c r="D3642" s="142" t="s">
        <v>3366</v>
      </c>
      <c r="E3642" s="142" t="s">
        <v>3367</v>
      </c>
      <c r="F3642" s="142" t="s">
        <v>3382</v>
      </c>
      <c r="G3642" s="142" t="s">
        <v>3383</v>
      </c>
      <c r="H3642" s="142" t="s">
        <v>3384</v>
      </c>
      <c r="I3642" s="142" t="s">
        <v>23</v>
      </c>
      <c r="J3642" s="142">
        <v>2</v>
      </c>
      <c r="K3642" s="142">
        <v>1</v>
      </c>
      <c r="L3642" s="227">
        <v>87166</v>
      </c>
      <c r="M3642" s="227">
        <v>3398975</v>
      </c>
      <c r="N3642" s="227">
        <v>29900</v>
      </c>
      <c r="O3642" s="227">
        <v>42900</v>
      </c>
      <c r="P3642" s="227">
        <v>42900</v>
      </c>
      <c r="Q3642" s="227"/>
      <c r="R3642" s="227"/>
      <c r="S3642" s="227"/>
      <c r="T3642" s="227">
        <v>5836</v>
      </c>
      <c r="U3642" s="227">
        <v>254437</v>
      </c>
      <c r="V3642" s="227">
        <v>26866</v>
      </c>
      <c r="W3642" s="143">
        <v>45980</v>
      </c>
      <c r="X3642" s="143">
        <v>46035</v>
      </c>
      <c r="Y3642">
        <f t="shared" si="113"/>
        <v>42900</v>
      </c>
    </row>
    <row r="3643" spans="1:25">
      <c r="A3643" s="1" t="str">
        <f t="shared" si="112"/>
        <v>060230001574000</v>
      </c>
      <c r="B3643" s="142" t="s">
        <v>84</v>
      </c>
      <c r="C3643" s="142" t="s">
        <v>1646</v>
      </c>
      <c r="D3643" s="142" t="s">
        <v>3366</v>
      </c>
      <c r="E3643" s="142" t="s">
        <v>3367</v>
      </c>
      <c r="F3643" s="142" t="s">
        <v>3385</v>
      </c>
      <c r="G3643" s="142" t="s">
        <v>3386</v>
      </c>
      <c r="H3643" s="142" t="s">
        <v>3387</v>
      </c>
      <c r="I3643" s="142" t="s">
        <v>23</v>
      </c>
      <c r="J3643" s="142">
        <v>2</v>
      </c>
      <c r="K3643" s="142">
        <v>1</v>
      </c>
      <c r="L3643" s="227">
        <v>49712</v>
      </c>
      <c r="M3643" s="227">
        <v>2747060</v>
      </c>
      <c r="N3643" s="227">
        <v>65900</v>
      </c>
      <c r="O3643" s="227">
        <v>65900</v>
      </c>
      <c r="P3643" s="227">
        <v>65900</v>
      </c>
      <c r="Q3643" s="227"/>
      <c r="R3643" s="227"/>
      <c r="S3643" s="227"/>
      <c r="T3643" s="227">
        <v>4268</v>
      </c>
      <c r="U3643" s="227">
        <v>164546</v>
      </c>
      <c r="V3643" s="227">
        <v>-71302</v>
      </c>
      <c r="W3643" s="143">
        <v>45869</v>
      </c>
      <c r="X3643" s="143">
        <v>46035</v>
      </c>
      <c r="Y3643">
        <f t="shared" si="113"/>
        <v>65900</v>
      </c>
    </row>
    <row r="3644" spans="1:25">
      <c r="A3644" s="1" t="str">
        <f t="shared" si="112"/>
        <v>060230002336000</v>
      </c>
      <c r="B3644" s="142" t="s">
        <v>84</v>
      </c>
      <c r="C3644" s="142" t="s">
        <v>1646</v>
      </c>
      <c r="D3644" s="142" t="s">
        <v>3388</v>
      </c>
      <c r="E3644" s="142" t="s">
        <v>3389</v>
      </c>
      <c r="F3644" s="142" t="s">
        <v>3390</v>
      </c>
      <c r="G3644" s="142" t="s">
        <v>3391</v>
      </c>
      <c r="H3644" s="142" t="s">
        <v>3392</v>
      </c>
      <c r="I3644" s="142" t="s">
        <v>21</v>
      </c>
      <c r="J3644" s="142">
        <v>2</v>
      </c>
      <c r="K3644" s="142">
        <v>1</v>
      </c>
      <c r="L3644" s="227">
        <v>9466</v>
      </c>
      <c r="M3644" s="227">
        <v>333059</v>
      </c>
      <c r="N3644" s="227">
        <v>40900</v>
      </c>
      <c r="O3644" s="227">
        <v>45900</v>
      </c>
      <c r="P3644" s="227">
        <v>45900</v>
      </c>
      <c r="Q3644" s="227"/>
      <c r="R3644" s="227"/>
      <c r="S3644" s="227"/>
      <c r="T3644" s="227">
        <v>3688</v>
      </c>
      <c r="U3644" s="227">
        <v>66168</v>
      </c>
      <c r="V3644" s="227">
        <v>-63594</v>
      </c>
      <c r="W3644" s="143">
        <v>46035</v>
      </c>
      <c r="X3644" s="143">
        <v>46032</v>
      </c>
      <c r="Y3644">
        <f t="shared" si="113"/>
        <v>45900</v>
      </c>
    </row>
    <row r="3645" spans="1:25">
      <c r="A3645" s="1" t="str">
        <f t="shared" si="112"/>
        <v>060230002386000</v>
      </c>
      <c r="B3645" s="142" t="s">
        <v>84</v>
      </c>
      <c r="C3645" s="142" t="s">
        <v>1646</v>
      </c>
      <c r="D3645" s="142" t="s">
        <v>3388</v>
      </c>
      <c r="E3645" s="142" t="s">
        <v>3389</v>
      </c>
      <c r="F3645" s="142" t="s">
        <v>3393</v>
      </c>
      <c r="G3645" s="142" t="s">
        <v>3394</v>
      </c>
      <c r="H3645" s="142" t="s">
        <v>3395</v>
      </c>
      <c r="I3645" s="142" t="s">
        <v>23</v>
      </c>
      <c r="J3645" s="142">
        <v>2</v>
      </c>
      <c r="K3645" s="142">
        <v>1</v>
      </c>
      <c r="L3645" s="227">
        <v>3582</v>
      </c>
      <c r="M3645" s="227">
        <v>168645</v>
      </c>
      <c r="N3645" s="227">
        <v>48900</v>
      </c>
      <c r="O3645" s="227">
        <v>59900</v>
      </c>
      <c r="P3645" s="227">
        <v>59900</v>
      </c>
      <c r="Q3645" s="227"/>
      <c r="R3645" s="227"/>
      <c r="S3645" s="227"/>
      <c r="T3645" s="227">
        <v>1784</v>
      </c>
      <c r="U3645" s="227">
        <v>71756</v>
      </c>
      <c r="V3645" s="227">
        <v>-12237</v>
      </c>
      <c r="W3645" s="143">
        <v>46035</v>
      </c>
      <c r="X3645" s="143">
        <v>46035</v>
      </c>
      <c r="Y3645">
        <f t="shared" si="113"/>
        <v>59900</v>
      </c>
    </row>
    <row r="3646" spans="1:25">
      <c r="A3646" s="1" t="str">
        <f t="shared" si="112"/>
        <v>060230002489000</v>
      </c>
      <c r="B3646" s="142" t="s">
        <v>84</v>
      </c>
      <c r="C3646" s="142" t="s">
        <v>1646</v>
      </c>
      <c r="D3646" s="142" t="s">
        <v>3388</v>
      </c>
      <c r="E3646" s="142" t="s">
        <v>3389</v>
      </c>
      <c r="F3646" s="142" t="s">
        <v>3396</v>
      </c>
      <c r="G3646" s="142" t="s">
        <v>3397</v>
      </c>
      <c r="H3646" s="142" t="s">
        <v>3398</v>
      </c>
      <c r="I3646" s="142" t="s">
        <v>23</v>
      </c>
      <c r="J3646" s="142">
        <v>2</v>
      </c>
      <c r="K3646" s="142">
        <v>1</v>
      </c>
      <c r="L3646" s="227">
        <v>7470</v>
      </c>
      <c r="M3646" s="227">
        <v>75076</v>
      </c>
      <c r="N3646" s="227">
        <v>13900</v>
      </c>
      <c r="O3646" s="227">
        <v>14900</v>
      </c>
      <c r="P3646" s="227">
        <v>14900</v>
      </c>
      <c r="Q3646" s="227"/>
      <c r="R3646" s="227"/>
      <c r="S3646" s="227"/>
      <c r="T3646" s="227">
        <v>3530</v>
      </c>
      <c r="U3646" s="227">
        <v>20502</v>
      </c>
      <c r="V3646" s="227">
        <v>-14976</v>
      </c>
      <c r="W3646" s="143">
        <v>46032</v>
      </c>
      <c r="X3646" s="143">
        <v>46032</v>
      </c>
      <c r="Y3646">
        <f t="shared" si="113"/>
        <v>14900</v>
      </c>
    </row>
    <row r="3647" spans="1:25">
      <c r="A3647" s="1" t="str">
        <f t="shared" si="112"/>
        <v>060230003412000</v>
      </c>
      <c r="B3647" s="142" t="s">
        <v>84</v>
      </c>
      <c r="C3647" s="142" t="s">
        <v>1646</v>
      </c>
      <c r="D3647" s="142" t="s">
        <v>3377</v>
      </c>
      <c r="E3647" s="142" t="s">
        <v>3378</v>
      </c>
      <c r="F3647" s="142" t="s">
        <v>3399</v>
      </c>
      <c r="G3647" s="142" t="s">
        <v>3400</v>
      </c>
      <c r="H3647" s="142" t="s">
        <v>3401</v>
      </c>
      <c r="I3647" s="142" t="s">
        <v>23</v>
      </c>
      <c r="J3647" s="142">
        <v>2</v>
      </c>
      <c r="K3647" s="142">
        <v>1</v>
      </c>
      <c r="L3647" s="227">
        <v>52128</v>
      </c>
      <c r="M3647" s="227">
        <v>1428061</v>
      </c>
      <c r="N3647" s="227">
        <v>27300</v>
      </c>
      <c r="O3647" s="227">
        <v>27300</v>
      </c>
      <c r="P3647" s="227">
        <v>27300</v>
      </c>
      <c r="Q3647" s="227"/>
      <c r="R3647" s="227"/>
      <c r="S3647" s="227"/>
      <c r="T3647" s="227">
        <v>442706</v>
      </c>
      <c r="U3647" s="227">
        <v>12538618</v>
      </c>
      <c r="V3647" s="227">
        <v>410562</v>
      </c>
      <c r="W3647" s="143">
        <v>46035</v>
      </c>
      <c r="X3647" s="143">
        <v>46035</v>
      </c>
      <c r="Y3647">
        <f t="shared" si="113"/>
        <v>27300</v>
      </c>
    </row>
    <row r="3648" spans="1:25">
      <c r="A3648" s="1" t="str">
        <f t="shared" si="112"/>
        <v>060230003485000</v>
      </c>
      <c r="B3648" s="142" t="s">
        <v>84</v>
      </c>
      <c r="C3648" s="142" t="s">
        <v>1646</v>
      </c>
      <c r="D3648" s="142" t="s">
        <v>3366</v>
      </c>
      <c r="E3648" s="142" t="s">
        <v>3367</v>
      </c>
      <c r="F3648" s="142" t="s">
        <v>3402</v>
      </c>
      <c r="G3648" s="142" t="s">
        <v>3403</v>
      </c>
      <c r="H3648" s="142" t="s">
        <v>3404</v>
      </c>
      <c r="I3648" s="142" t="s">
        <v>26</v>
      </c>
      <c r="J3648" s="142">
        <v>2</v>
      </c>
      <c r="K3648" s="142">
        <v>1</v>
      </c>
      <c r="L3648" s="227"/>
      <c r="M3648" s="227"/>
      <c r="N3648" s="227">
        <v>79900</v>
      </c>
      <c r="O3648" s="227">
        <v>79900</v>
      </c>
      <c r="P3648" s="227">
        <v>79900</v>
      </c>
      <c r="Q3648" s="227"/>
      <c r="R3648" s="227"/>
      <c r="S3648" s="227"/>
      <c r="T3648" s="227"/>
      <c r="U3648" s="227"/>
      <c r="V3648" s="227"/>
      <c r="W3648" s="143">
        <v>45834</v>
      </c>
      <c r="X3648" s="143">
        <v>45851</v>
      </c>
      <c r="Y3648">
        <f t="shared" si="113"/>
        <v>79900</v>
      </c>
    </row>
    <row r="3649" spans="1:25">
      <c r="A3649" s="1" t="str">
        <f t="shared" si="112"/>
        <v>060230003866000</v>
      </c>
      <c r="B3649" s="142" t="s">
        <v>84</v>
      </c>
      <c r="C3649" s="142" t="s">
        <v>1646</v>
      </c>
      <c r="D3649" s="142" t="s">
        <v>3377</v>
      </c>
      <c r="E3649" s="142" t="s">
        <v>3378</v>
      </c>
      <c r="F3649" s="142" t="s">
        <v>3405</v>
      </c>
      <c r="G3649" s="142" t="s">
        <v>3406</v>
      </c>
      <c r="H3649" s="142" t="s">
        <v>3407</v>
      </c>
      <c r="I3649" s="142" t="s">
        <v>23</v>
      </c>
      <c r="J3649" s="142">
        <v>2</v>
      </c>
      <c r="K3649" s="142">
        <v>1</v>
      </c>
      <c r="L3649" s="227">
        <v>37110</v>
      </c>
      <c r="M3649" s="227">
        <v>4321621</v>
      </c>
      <c r="N3649" s="227">
        <v>121900</v>
      </c>
      <c r="O3649" s="227">
        <v>121900</v>
      </c>
      <c r="P3649" s="227">
        <v>121900</v>
      </c>
      <c r="Q3649" s="227"/>
      <c r="R3649" s="227"/>
      <c r="S3649" s="227"/>
      <c r="T3649" s="227">
        <v>10950</v>
      </c>
      <c r="U3649" s="227">
        <v>1334805</v>
      </c>
      <c r="V3649" s="227">
        <v>59630</v>
      </c>
      <c r="W3649" s="143">
        <v>45961</v>
      </c>
      <c r="X3649" s="143">
        <v>46033</v>
      </c>
      <c r="Y3649">
        <f t="shared" si="113"/>
        <v>121900</v>
      </c>
    </row>
    <row r="3650" spans="1:25">
      <c r="A3650" s="1" t="str">
        <f t="shared" si="112"/>
        <v>060230006435000</v>
      </c>
      <c r="B3650" s="142" t="s">
        <v>84</v>
      </c>
      <c r="C3650" s="142" t="s">
        <v>1646</v>
      </c>
      <c r="D3650" s="142" t="s">
        <v>3388</v>
      </c>
      <c r="E3650" s="142" t="s">
        <v>3389</v>
      </c>
      <c r="F3650" s="142" t="s">
        <v>3408</v>
      </c>
      <c r="G3650" s="142" t="s">
        <v>3409</v>
      </c>
      <c r="H3650" s="142" t="s">
        <v>3410</v>
      </c>
      <c r="I3650" s="142" t="s">
        <v>23</v>
      </c>
      <c r="J3650" s="142">
        <v>2</v>
      </c>
      <c r="K3650" s="142">
        <v>1</v>
      </c>
      <c r="L3650" s="227">
        <v>54278</v>
      </c>
      <c r="M3650" s="227">
        <v>751818</v>
      </c>
      <c r="N3650" s="227">
        <v>18900</v>
      </c>
      <c r="O3650" s="227">
        <v>15900</v>
      </c>
      <c r="P3650" s="227">
        <v>15900</v>
      </c>
      <c r="Q3650" s="227"/>
      <c r="R3650" s="227"/>
      <c r="S3650" s="227"/>
      <c r="T3650" s="227">
        <v>76404</v>
      </c>
      <c r="U3650" s="227">
        <v>1115862</v>
      </c>
      <c r="V3650" s="227">
        <v>57571</v>
      </c>
      <c r="W3650" s="143">
        <v>46032</v>
      </c>
      <c r="X3650" s="143">
        <v>46035</v>
      </c>
      <c r="Y3650">
        <f t="shared" si="113"/>
        <v>15900</v>
      </c>
    </row>
    <row r="3651" spans="1:25">
      <c r="A3651" s="1" t="str">
        <f t="shared" si="112"/>
        <v>060230007873000</v>
      </c>
      <c r="B3651" s="142" t="s">
        <v>84</v>
      </c>
      <c r="C3651" s="142" t="s">
        <v>1646</v>
      </c>
      <c r="D3651" s="142" t="s">
        <v>3388</v>
      </c>
      <c r="E3651" s="142" t="s">
        <v>3389</v>
      </c>
      <c r="F3651" s="142" t="s">
        <v>3411</v>
      </c>
      <c r="G3651" s="142" t="s">
        <v>3412</v>
      </c>
      <c r="H3651" s="142" t="s">
        <v>3413</v>
      </c>
      <c r="I3651" s="142" t="s">
        <v>23</v>
      </c>
      <c r="J3651" s="142">
        <v>2</v>
      </c>
      <c r="K3651" s="142">
        <v>1</v>
      </c>
      <c r="L3651" s="227">
        <v>7952</v>
      </c>
      <c r="M3651" s="227">
        <v>348303</v>
      </c>
      <c r="N3651" s="227">
        <v>15900</v>
      </c>
      <c r="O3651" s="227">
        <v>43900</v>
      </c>
      <c r="P3651" s="227">
        <v>43900</v>
      </c>
      <c r="Q3651" s="227"/>
      <c r="R3651" s="227"/>
      <c r="S3651" s="227"/>
      <c r="T3651" s="227">
        <v>6836</v>
      </c>
      <c r="U3651" s="227">
        <v>258135</v>
      </c>
      <c r="V3651" s="227">
        <v>-41286</v>
      </c>
      <c r="W3651" s="143">
        <v>46028</v>
      </c>
      <c r="X3651" s="143">
        <v>46035</v>
      </c>
      <c r="Y3651">
        <f t="shared" si="113"/>
        <v>43900</v>
      </c>
    </row>
    <row r="3652" spans="1:25">
      <c r="A3652" s="1" t="str">
        <f t="shared" si="112"/>
        <v>060230007909000</v>
      </c>
      <c r="B3652" s="142" t="s">
        <v>84</v>
      </c>
      <c r="C3652" s="142" t="s">
        <v>1646</v>
      </c>
      <c r="D3652" s="142" t="s">
        <v>3388</v>
      </c>
      <c r="E3652" s="142" t="s">
        <v>3389</v>
      </c>
      <c r="F3652" s="142" t="s">
        <v>3414</v>
      </c>
      <c r="G3652" s="142" t="s">
        <v>3415</v>
      </c>
      <c r="H3652" s="142" t="s">
        <v>3416</v>
      </c>
      <c r="I3652" s="142" t="s">
        <v>23</v>
      </c>
      <c r="J3652" s="142">
        <v>2</v>
      </c>
      <c r="K3652" s="142">
        <v>1</v>
      </c>
      <c r="L3652" s="227">
        <v>-11196</v>
      </c>
      <c r="M3652" s="227">
        <v>-223920</v>
      </c>
      <c r="N3652" s="227">
        <v>36900</v>
      </c>
      <c r="O3652" s="227">
        <v>36900</v>
      </c>
      <c r="P3652" s="227">
        <v>36900</v>
      </c>
      <c r="Q3652" s="227"/>
      <c r="R3652" s="227"/>
      <c r="S3652" s="227"/>
      <c r="T3652" s="227">
        <v>15944</v>
      </c>
      <c r="U3652" s="227">
        <v>472291</v>
      </c>
      <c r="V3652" s="227">
        <v>153411</v>
      </c>
      <c r="W3652" s="143"/>
      <c r="X3652" s="143">
        <v>46034</v>
      </c>
      <c r="Y3652">
        <f t="shared" si="113"/>
        <v>36900</v>
      </c>
    </row>
    <row r="3653" spans="1:25">
      <c r="A3653" s="1" t="str">
        <f t="shared" ref="A3653:A3716" si="114">B3653&amp;F3653</f>
        <v>060230007919000</v>
      </c>
      <c r="B3653" s="142" t="s">
        <v>84</v>
      </c>
      <c r="C3653" s="142" t="s">
        <v>1646</v>
      </c>
      <c r="D3653" s="142" t="s">
        <v>3388</v>
      </c>
      <c r="E3653" s="142" t="s">
        <v>3389</v>
      </c>
      <c r="F3653" s="142" t="s">
        <v>3417</v>
      </c>
      <c r="G3653" s="142" t="s">
        <v>3418</v>
      </c>
      <c r="H3653" s="142" t="s">
        <v>3419</v>
      </c>
      <c r="I3653" s="142" t="s">
        <v>23</v>
      </c>
      <c r="J3653" s="142">
        <v>2</v>
      </c>
      <c r="K3653" s="142">
        <v>1</v>
      </c>
      <c r="L3653" s="227">
        <v>15576</v>
      </c>
      <c r="M3653" s="227">
        <v>365576</v>
      </c>
      <c r="N3653" s="227">
        <v>44900</v>
      </c>
      <c r="O3653" s="227">
        <v>26400</v>
      </c>
      <c r="P3653" s="227">
        <v>26400</v>
      </c>
      <c r="Q3653" s="227"/>
      <c r="R3653" s="227"/>
      <c r="S3653" s="227"/>
      <c r="T3653" s="227">
        <v>25726</v>
      </c>
      <c r="U3653" s="227">
        <v>633462</v>
      </c>
      <c r="V3653" s="227">
        <v>29660</v>
      </c>
      <c r="W3653" s="143">
        <v>46025</v>
      </c>
      <c r="X3653" s="143">
        <v>46035</v>
      </c>
      <c r="Y3653">
        <f t="shared" ref="Y3653:Y3716" si="115">IF(S3653&gt;0,S3653,P3653)</f>
        <v>26400</v>
      </c>
    </row>
    <row r="3654" spans="1:25">
      <c r="A3654" s="1" t="str">
        <f t="shared" si="114"/>
        <v>060230008206000</v>
      </c>
      <c r="B3654" s="142" t="s">
        <v>84</v>
      </c>
      <c r="C3654" s="142" t="s">
        <v>1646</v>
      </c>
      <c r="D3654" s="142" t="s">
        <v>3377</v>
      </c>
      <c r="E3654" s="142" t="s">
        <v>3378</v>
      </c>
      <c r="F3654" s="142" t="s">
        <v>3420</v>
      </c>
      <c r="G3654" s="142" t="s">
        <v>3421</v>
      </c>
      <c r="H3654" s="142" t="s">
        <v>3422</v>
      </c>
      <c r="I3654" s="142" t="s">
        <v>23</v>
      </c>
      <c r="J3654" s="142">
        <v>2</v>
      </c>
      <c r="K3654" s="142">
        <v>1</v>
      </c>
      <c r="L3654" s="227">
        <v>252315</v>
      </c>
      <c r="M3654" s="227">
        <v>12684562</v>
      </c>
      <c r="N3654" s="227">
        <v>52900</v>
      </c>
      <c r="O3654" s="227">
        <v>52900</v>
      </c>
      <c r="P3654" s="227">
        <v>52900</v>
      </c>
      <c r="Q3654" s="227"/>
      <c r="R3654" s="227"/>
      <c r="S3654" s="227"/>
      <c r="T3654" s="227">
        <v>111749</v>
      </c>
      <c r="U3654" s="227">
        <v>5876357</v>
      </c>
      <c r="V3654" s="227">
        <v>258431</v>
      </c>
      <c r="W3654" s="143">
        <v>46030</v>
      </c>
      <c r="X3654" s="143">
        <v>46033</v>
      </c>
      <c r="Y3654">
        <f t="shared" si="115"/>
        <v>52900</v>
      </c>
    </row>
    <row r="3655" spans="1:25">
      <c r="A3655" s="1" t="str">
        <f t="shared" si="114"/>
        <v>060230008922000</v>
      </c>
      <c r="B3655" s="142" t="s">
        <v>84</v>
      </c>
      <c r="C3655" s="142" t="s">
        <v>1646</v>
      </c>
      <c r="D3655" s="142" t="s">
        <v>3423</v>
      </c>
      <c r="E3655" s="142" t="s">
        <v>3424</v>
      </c>
      <c r="F3655" s="142" t="s">
        <v>3425</v>
      </c>
      <c r="G3655" s="142" t="s">
        <v>3426</v>
      </c>
      <c r="H3655" s="142" t="s">
        <v>3427</v>
      </c>
      <c r="I3655" s="142" t="s">
        <v>23</v>
      </c>
      <c r="J3655" s="142">
        <v>2</v>
      </c>
      <c r="K3655" s="142">
        <v>1</v>
      </c>
      <c r="L3655" s="227">
        <v>762</v>
      </c>
      <c r="M3655" s="227">
        <v>73914</v>
      </c>
      <c r="N3655" s="227">
        <v>63900</v>
      </c>
      <c r="O3655" s="227">
        <v>72900</v>
      </c>
      <c r="P3655" s="227">
        <v>72900</v>
      </c>
      <c r="Q3655" s="227"/>
      <c r="R3655" s="227"/>
      <c r="S3655" s="227"/>
      <c r="T3655" s="227">
        <v>238</v>
      </c>
      <c r="U3655" s="227">
        <v>17350</v>
      </c>
      <c r="V3655" s="227">
        <v>-5736</v>
      </c>
      <c r="W3655" s="143">
        <v>46030</v>
      </c>
      <c r="X3655" s="143">
        <v>46035</v>
      </c>
      <c r="Y3655">
        <f t="shared" si="115"/>
        <v>72900</v>
      </c>
    </row>
    <row r="3656" spans="1:25">
      <c r="A3656" s="1" t="str">
        <f t="shared" si="114"/>
        <v>060230011397000</v>
      </c>
      <c r="B3656" s="142" t="s">
        <v>84</v>
      </c>
      <c r="C3656" s="142" t="s">
        <v>1646</v>
      </c>
      <c r="D3656" s="142" t="s">
        <v>3388</v>
      </c>
      <c r="E3656" s="142" t="s">
        <v>3389</v>
      </c>
      <c r="F3656" s="142" t="s">
        <v>3428</v>
      </c>
      <c r="G3656" s="142" t="s">
        <v>3429</v>
      </c>
      <c r="H3656" s="142" t="s">
        <v>3430</v>
      </c>
      <c r="I3656" s="142" t="s">
        <v>23</v>
      </c>
      <c r="J3656" s="142">
        <v>1</v>
      </c>
      <c r="K3656" s="142">
        <v>1</v>
      </c>
      <c r="L3656" s="227">
        <v>68</v>
      </c>
      <c r="M3656" s="227">
        <v>201337</v>
      </c>
      <c r="N3656" s="227">
        <v>3900</v>
      </c>
      <c r="O3656" s="227">
        <v>3900</v>
      </c>
      <c r="P3656" s="227">
        <v>3900</v>
      </c>
      <c r="Q3656" s="227"/>
      <c r="R3656" s="227"/>
      <c r="S3656" s="227"/>
      <c r="T3656" s="227">
        <v>131</v>
      </c>
      <c r="U3656" s="227">
        <v>377900</v>
      </c>
      <c r="V3656" s="227">
        <v>-9969</v>
      </c>
      <c r="W3656" s="143">
        <v>46032</v>
      </c>
      <c r="X3656" s="143">
        <v>46034</v>
      </c>
      <c r="Y3656">
        <f t="shared" si="115"/>
        <v>3900</v>
      </c>
    </row>
    <row r="3657" spans="1:25">
      <c r="A3657" s="1" t="str">
        <f t="shared" si="114"/>
        <v>060230012110000</v>
      </c>
      <c r="B3657" s="142" t="s">
        <v>84</v>
      </c>
      <c r="C3657" s="142" t="s">
        <v>1646</v>
      </c>
      <c r="D3657" s="142" t="s">
        <v>3377</v>
      </c>
      <c r="E3657" s="142" t="s">
        <v>3378</v>
      </c>
      <c r="F3657" s="142" t="s">
        <v>3431</v>
      </c>
      <c r="G3657" s="142" t="s">
        <v>3432</v>
      </c>
      <c r="H3657" s="142" t="s">
        <v>3433</v>
      </c>
      <c r="I3657" s="142" t="s">
        <v>23</v>
      </c>
      <c r="J3657" s="142">
        <v>2</v>
      </c>
      <c r="K3657" s="142">
        <v>1</v>
      </c>
      <c r="L3657" s="227">
        <v>-17766</v>
      </c>
      <c r="M3657" s="227">
        <v>-708864</v>
      </c>
      <c r="N3657" s="227">
        <v>52900</v>
      </c>
      <c r="O3657" s="227">
        <v>52900</v>
      </c>
      <c r="P3657" s="227">
        <v>52900</v>
      </c>
      <c r="Q3657" s="227"/>
      <c r="R3657" s="227"/>
      <c r="S3657" s="227"/>
      <c r="T3657" s="227">
        <v>8722</v>
      </c>
      <c r="U3657" s="227">
        <v>271154</v>
      </c>
      <c r="V3657" s="227">
        <v>-76854</v>
      </c>
      <c r="W3657" s="143">
        <v>45192</v>
      </c>
      <c r="X3657" s="143">
        <v>46035</v>
      </c>
      <c r="Y3657">
        <f t="shared" si="115"/>
        <v>52900</v>
      </c>
    </row>
    <row r="3658" spans="1:25">
      <c r="A3658" s="1" t="str">
        <f t="shared" si="114"/>
        <v>060230013093000</v>
      </c>
      <c r="B3658" s="142" t="s">
        <v>84</v>
      </c>
      <c r="C3658" s="142" t="s">
        <v>1646</v>
      </c>
      <c r="D3658" s="142" t="s">
        <v>3388</v>
      </c>
      <c r="E3658" s="142" t="s">
        <v>3389</v>
      </c>
      <c r="F3658" s="142" t="s">
        <v>3434</v>
      </c>
      <c r="G3658" s="142" t="s">
        <v>3435</v>
      </c>
      <c r="H3658" s="142" t="s">
        <v>3436</v>
      </c>
      <c r="I3658" s="142" t="s">
        <v>23</v>
      </c>
      <c r="J3658" s="142">
        <v>2</v>
      </c>
      <c r="K3658" s="142">
        <v>1</v>
      </c>
      <c r="L3658" s="227">
        <v>12478</v>
      </c>
      <c r="M3658" s="227">
        <v>164363</v>
      </c>
      <c r="N3658" s="227">
        <v>19900</v>
      </c>
      <c r="O3658" s="227">
        <v>19900</v>
      </c>
      <c r="P3658" s="227">
        <v>19900</v>
      </c>
      <c r="Q3658" s="227"/>
      <c r="R3658" s="227"/>
      <c r="S3658" s="227"/>
      <c r="T3658" s="227">
        <v>12002</v>
      </c>
      <c r="U3658" s="227">
        <v>168132</v>
      </c>
      <c r="V3658" s="227">
        <v>10038</v>
      </c>
      <c r="W3658" s="143">
        <v>46035</v>
      </c>
      <c r="X3658" s="143">
        <v>46035</v>
      </c>
      <c r="Y3658">
        <f t="shared" si="115"/>
        <v>19900</v>
      </c>
    </row>
    <row r="3659" spans="1:25">
      <c r="A3659" s="1" t="str">
        <f t="shared" si="114"/>
        <v>060230015114000</v>
      </c>
      <c r="B3659" s="142" t="s">
        <v>84</v>
      </c>
      <c r="C3659" s="142" t="s">
        <v>1646</v>
      </c>
      <c r="D3659" s="142" t="s">
        <v>3366</v>
      </c>
      <c r="E3659" s="142" t="s">
        <v>3367</v>
      </c>
      <c r="F3659" s="142" t="s">
        <v>3437</v>
      </c>
      <c r="G3659" s="142" t="s">
        <v>3438</v>
      </c>
      <c r="H3659" s="142" t="s">
        <v>3439</v>
      </c>
      <c r="I3659" s="142" t="s">
        <v>23</v>
      </c>
      <c r="J3659" s="142">
        <v>2</v>
      </c>
      <c r="K3659" s="142">
        <v>1</v>
      </c>
      <c r="L3659" s="227">
        <v>131860</v>
      </c>
      <c r="M3659" s="227">
        <v>2428032</v>
      </c>
      <c r="N3659" s="227">
        <v>28900</v>
      </c>
      <c r="O3659" s="227">
        <v>28900</v>
      </c>
      <c r="P3659" s="227">
        <v>28900</v>
      </c>
      <c r="Q3659" s="227"/>
      <c r="R3659" s="227"/>
      <c r="S3659" s="227"/>
      <c r="T3659" s="227">
        <v>36384</v>
      </c>
      <c r="U3659" s="227">
        <v>704321</v>
      </c>
      <c r="V3659" s="227">
        <v>34357</v>
      </c>
      <c r="W3659" s="143">
        <v>46021</v>
      </c>
      <c r="X3659" s="143">
        <v>46035</v>
      </c>
      <c r="Y3659">
        <f t="shared" si="115"/>
        <v>28900</v>
      </c>
    </row>
    <row r="3660" spans="1:25">
      <c r="A3660" s="1" t="str">
        <f t="shared" si="114"/>
        <v>060230016395000</v>
      </c>
      <c r="B3660" s="142" t="s">
        <v>84</v>
      </c>
      <c r="C3660" s="142" t="s">
        <v>1646</v>
      </c>
      <c r="D3660" s="142" t="s">
        <v>3366</v>
      </c>
      <c r="E3660" s="142" t="s">
        <v>3367</v>
      </c>
      <c r="F3660" s="142" t="s">
        <v>3440</v>
      </c>
      <c r="G3660" s="142" t="s">
        <v>3441</v>
      </c>
      <c r="H3660" s="142" t="s">
        <v>3442</v>
      </c>
      <c r="I3660" s="142" t="s">
        <v>23</v>
      </c>
      <c r="J3660" s="142">
        <v>2</v>
      </c>
      <c r="K3660" s="142">
        <v>1</v>
      </c>
      <c r="L3660" s="227">
        <v>5000</v>
      </c>
      <c r="M3660" s="227">
        <v>123782</v>
      </c>
      <c r="N3660" s="227">
        <v>16900</v>
      </c>
      <c r="O3660" s="227">
        <v>24900</v>
      </c>
      <c r="P3660" s="227">
        <v>24900</v>
      </c>
      <c r="Q3660" s="227"/>
      <c r="R3660" s="227"/>
      <c r="S3660" s="227"/>
      <c r="T3660" s="227">
        <v>0</v>
      </c>
      <c r="U3660" s="227">
        <v>0</v>
      </c>
      <c r="V3660" s="227">
        <v>0</v>
      </c>
      <c r="W3660" s="143">
        <v>45975</v>
      </c>
      <c r="X3660" s="143">
        <v>46009</v>
      </c>
      <c r="Y3660">
        <f t="shared" si="115"/>
        <v>24900</v>
      </c>
    </row>
    <row r="3661" spans="1:25">
      <c r="A3661" s="1" t="str">
        <f t="shared" si="114"/>
        <v>060230016471000</v>
      </c>
      <c r="B3661" s="142" t="s">
        <v>84</v>
      </c>
      <c r="C3661" s="142" t="s">
        <v>1646</v>
      </c>
      <c r="D3661" s="142" t="s">
        <v>3423</v>
      </c>
      <c r="E3661" s="142" t="s">
        <v>3424</v>
      </c>
      <c r="F3661" s="142" t="s">
        <v>3443</v>
      </c>
      <c r="G3661" s="142" t="s">
        <v>3444</v>
      </c>
      <c r="H3661" s="142" t="s">
        <v>3445</v>
      </c>
      <c r="I3661" s="142" t="s">
        <v>23</v>
      </c>
      <c r="J3661" s="142">
        <v>2</v>
      </c>
      <c r="K3661" s="142">
        <v>1</v>
      </c>
      <c r="L3661" s="227">
        <v>92580</v>
      </c>
      <c r="M3661" s="227">
        <v>4491004</v>
      </c>
      <c r="N3661" s="227">
        <v>59900</v>
      </c>
      <c r="O3661" s="227">
        <v>59900</v>
      </c>
      <c r="P3661" s="227">
        <v>59900</v>
      </c>
      <c r="Q3661" s="227"/>
      <c r="R3661" s="227"/>
      <c r="S3661" s="227"/>
      <c r="T3661" s="227">
        <v>147250</v>
      </c>
      <c r="U3661" s="227">
        <v>6833741</v>
      </c>
      <c r="V3661" s="227">
        <v>-309273</v>
      </c>
      <c r="W3661" s="143">
        <v>46032</v>
      </c>
      <c r="X3661" s="143">
        <v>46034</v>
      </c>
      <c r="Y3661">
        <f t="shared" si="115"/>
        <v>59900</v>
      </c>
    </row>
    <row r="3662" spans="1:25">
      <c r="A3662" s="1" t="str">
        <f t="shared" si="114"/>
        <v>060230016516000</v>
      </c>
      <c r="B3662" s="142" t="s">
        <v>84</v>
      </c>
      <c r="C3662" s="142" t="s">
        <v>1646</v>
      </c>
      <c r="D3662" s="142" t="s">
        <v>3388</v>
      </c>
      <c r="E3662" s="142" t="s">
        <v>3389</v>
      </c>
      <c r="F3662" s="142" t="s">
        <v>3446</v>
      </c>
      <c r="G3662" s="142" t="s">
        <v>3447</v>
      </c>
      <c r="H3662" s="142" t="s">
        <v>3448</v>
      </c>
      <c r="I3662" s="142" t="s">
        <v>23</v>
      </c>
      <c r="J3662" s="142">
        <v>2</v>
      </c>
      <c r="K3662" s="142">
        <v>1</v>
      </c>
      <c r="L3662" s="227">
        <v>5244</v>
      </c>
      <c r="M3662" s="227">
        <v>216147</v>
      </c>
      <c r="N3662" s="227">
        <v>55900</v>
      </c>
      <c r="O3662" s="227">
        <v>39900</v>
      </c>
      <c r="P3662" s="227">
        <v>39900</v>
      </c>
      <c r="Q3662" s="227"/>
      <c r="R3662" s="227"/>
      <c r="S3662" s="227"/>
      <c r="T3662" s="227">
        <v>2458</v>
      </c>
      <c r="U3662" s="227">
        <v>92767</v>
      </c>
      <c r="V3662" s="227">
        <v>-8547</v>
      </c>
      <c r="W3662" s="143">
        <v>46035</v>
      </c>
      <c r="X3662" s="143">
        <v>46035</v>
      </c>
      <c r="Y3662">
        <f t="shared" si="115"/>
        <v>39900</v>
      </c>
    </row>
    <row r="3663" spans="1:25">
      <c r="A3663" s="1" t="str">
        <f t="shared" si="114"/>
        <v>060230017116000</v>
      </c>
      <c r="B3663" s="142" t="s">
        <v>84</v>
      </c>
      <c r="C3663" s="142" t="s">
        <v>1646</v>
      </c>
      <c r="D3663" s="142" t="s">
        <v>3366</v>
      </c>
      <c r="E3663" s="142" t="s">
        <v>3367</v>
      </c>
      <c r="F3663" s="142" t="s">
        <v>3449</v>
      </c>
      <c r="G3663" s="142" t="s">
        <v>3450</v>
      </c>
      <c r="H3663" s="142" t="s">
        <v>3451</v>
      </c>
      <c r="I3663" s="142" t="s">
        <v>23</v>
      </c>
      <c r="J3663" s="142">
        <v>2</v>
      </c>
      <c r="K3663" s="142">
        <v>1</v>
      </c>
      <c r="L3663" s="227">
        <v>19226</v>
      </c>
      <c r="M3663" s="227">
        <v>203353</v>
      </c>
      <c r="N3663" s="227">
        <v>13900</v>
      </c>
      <c r="O3663" s="227">
        <v>13900</v>
      </c>
      <c r="P3663" s="227">
        <v>13900</v>
      </c>
      <c r="Q3663" s="227"/>
      <c r="R3663" s="227"/>
      <c r="S3663" s="227"/>
      <c r="T3663" s="227">
        <v>14078</v>
      </c>
      <c r="U3663" s="227">
        <v>195404</v>
      </c>
      <c r="V3663" s="227">
        <v>46501</v>
      </c>
      <c r="W3663" s="143">
        <v>46032</v>
      </c>
      <c r="X3663" s="143">
        <v>46033</v>
      </c>
      <c r="Y3663">
        <f t="shared" si="115"/>
        <v>13900</v>
      </c>
    </row>
    <row r="3664" spans="1:25">
      <c r="A3664" s="1" t="str">
        <f t="shared" si="114"/>
        <v>060230018312000</v>
      </c>
      <c r="B3664" s="142" t="s">
        <v>84</v>
      </c>
      <c r="C3664" s="142" t="s">
        <v>1646</v>
      </c>
      <c r="D3664" s="142" t="s">
        <v>3377</v>
      </c>
      <c r="E3664" s="142" t="s">
        <v>3378</v>
      </c>
      <c r="F3664" s="142" t="s">
        <v>3452</v>
      </c>
      <c r="G3664" s="142" t="s">
        <v>3453</v>
      </c>
      <c r="H3664" s="142" t="s">
        <v>3454</v>
      </c>
      <c r="I3664" s="142" t="s">
        <v>23</v>
      </c>
      <c r="J3664" s="142">
        <v>2</v>
      </c>
      <c r="K3664" s="142">
        <v>1</v>
      </c>
      <c r="L3664" s="227">
        <v>-1500</v>
      </c>
      <c r="M3664" s="227">
        <v>-51453</v>
      </c>
      <c r="N3664" s="227">
        <v>38500</v>
      </c>
      <c r="O3664" s="227">
        <v>38500</v>
      </c>
      <c r="P3664" s="227">
        <v>38500</v>
      </c>
      <c r="Q3664" s="227"/>
      <c r="R3664" s="227"/>
      <c r="S3664" s="227"/>
      <c r="T3664" s="227">
        <v>0</v>
      </c>
      <c r="U3664" s="227">
        <v>0</v>
      </c>
      <c r="V3664" s="227">
        <v>0</v>
      </c>
      <c r="W3664" s="143">
        <v>45884</v>
      </c>
      <c r="X3664" s="143">
        <v>45971</v>
      </c>
      <c r="Y3664">
        <f t="shared" si="115"/>
        <v>38500</v>
      </c>
    </row>
    <row r="3665" spans="1:25">
      <c r="A3665" s="1" t="str">
        <f t="shared" si="114"/>
        <v>060230019473000</v>
      </c>
      <c r="B3665" s="142" t="s">
        <v>84</v>
      </c>
      <c r="C3665" s="142" t="s">
        <v>1646</v>
      </c>
      <c r="D3665" s="142" t="s">
        <v>3366</v>
      </c>
      <c r="E3665" s="142" t="s">
        <v>3367</v>
      </c>
      <c r="F3665" s="142" t="s">
        <v>3455</v>
      </c>
      <c r="G3665" s="142" t="s">
        <v>3456</v>
      </c>
      <c r="H3665" s="142" t="s">
        <v>3457</v>
      </c>
      <c r="I3665" s="142" t="s">
        <v>23</v>
      </c>
      <c r="J3665" s="142">
        <v>2</v>
      </c>
      <c r="K3665" s="142">
        <v>1</v>
      </c>
      <c r="L3665" s="227">
        <v>13684</v>
      </c>
      <c r="M3665" s="227">
        <v>325601</v>
      </c>
      <c r="N3665" s="227">
        <v>21900</v>
      </c>
      <c r="O3665" s="227">
        <v>21900</v>
      </c>
      <c r="P3665" s="227">
        <v>21900</v>
      </c>
      <c r="Q3665" s="227"/>
      <c r="R3665" s="227"/>
      <c r="S3665" s="227"/>
      <c r="T3665" s="227">
        <v>16762</v>
      </c>
      <c r="U3665" s="227">
        <v>318404</v>
      </c>
      <c r="V3665" s="227">
        <v>-80435</v>
      </c>
      <c r="W3665" s="143">
        <v>46035</v>
      </c>
      <c r="X3665" s="143">
        <v>46035</v>
      </c>
      <c r="Y3665">
        <f t="shared" si="115"/>
        <v>21900</v>
      </c>
    </row>
    <row r="3666" spans="1:25">
      <c r="A3666" s="1" t="str">
        <f t="shared" si="114"/>
        <v>060230022634000</v>
      </c>
      <c r="B3666" s="142" t="s">
        <v>84</v>
      </c>
      <c r="C3666" s="142" t="s">
        <v>1646</v>
      </c>
      <c r="D3666" s="142" t="s">
        <v>3423</v>
      </c>
      <c r="E3666" s="142" t="s">
        <v>3424</v>
      </c>
      <c r="F3666" s="142" t="s">
        <v>3458</v>
      </c>
      <c r="G3666" s="142" t="s">
        <v>3459</v>
      </c>
      <c r="H3666" s="142" t="s">
        <v>3460</v>
      </c>
      <c r="I3666" s="142" t="s">
        <v>23</v>
      </c>
      <c r="J3666" s="142">
        <v>2</v>
      </c>
      <c r="K3666" s="142">
        <v>1</v>
      </c>
      <c r="L3666" s="227">
        <v>28332</v>
      </c>
      <c r="M3666" s="227">
        <v>785999</v>
      </c>
      <c r="N3666" s="227">
        <v>34900</v>
      </c>
      <c r="O3666" s="227">
        <v>32900</v>
      </c>
      <c r="P3666" s="227">
        <v>32900</v>
      </c>
      <c r="Q3666" s="227"/>
      <c r="R3666" s="227"/>
      <c r="S3666" s="227"/>
      <c r="T3666" s="227">
        <v>3582</v>
      </c>
      <c r="U3666" s="227">
        <v>110684</v>
      </c>
      <c r="V3666" s="227">
        <v>11310</v>
      </c>
      <c r="W3666" s="143">
        <v>46022</v>
      </c>
      <c r="X3666" s="143">
        <v>46034</v>
      </c>
      <c r="Y3666">
        <f t="shared" si="115"/>
        <v>32900</v>
      </c>
    </row>
    <row r="3667" spans="1:25">
      <c r="A3667" s="1" t="str">
        <f t="shared" si="114"/>
        <v>060230023517000</v>
      </c>
      <c r="B3667" s="142" t="s">
        <v>84</v>
      </c>
      <c r="C3667" s="142" t="s">
        <v>1646</v>
      </c>
      <c r="D3667" s="142" t="s">
        <v>3423</v>
      </c>
      <c r="E3667" s="142" t="s">
        <v>3424</v>
      </c>
      <c r="F3667" s="142" t="s">
        <v>3461</v>
      </c>
      <c r="G3667" s="142" t="s">
        <v>3462</v>
      </c>
      <c r="H3667" s="142" t="s">
        <v>3463</v>
      </c>
      <c r="I3667" s="142" t="s">
        <v>23</v>
      </c>
      <c r="J3667" s="142">
        <v>2</v>
      </c>
      <c r="K3667" s="142">
        <v>1</v>
      </c>
      <c r="L3667" s="227">
        <v>20640</v>
      </c>
      <c r="M3667" s="227">
        <v>1784755</v>
      </c>
      <c r="N3667" s="227">
        <v>92900</v>
      </c>
      <c r="O3667" s="227">
        <v>89900</v>
      </c>
      <c r="P3667" s="227">
        <v>89900</v>
      </c>
      <c r="Q3667" s="227"/>
      <c r="R3667" s="227"/>
      <c r="S3667" s="227"/>
      <c r="T3667" s="227">
        <v>14834</v>
      </c>
      <c r="U3667" s="227">
        <v>921881</v>
      </c>
      <c r="V3667" s="227">
        <v>-360826</v>
      </c>
      <c r="W3667" s="143">
        <v>46032</v>
      </c>
      <c r="X3667" s="143">
        <v>46035</v>
      </c>
      <c r="Y3667">
        <f t="shared" si="115"/>
        <v>89900</v>
      </c>
    </row>
    <row r="3668" spans="1:25">
      <c r="A3668" s="1" t="str">
        <f t="shared" si="114"/>
        <v>060230029200000</v>
      </c>
      <c r="B3668" s="142" t="s">
        <v>84</v>
      </c>
      <c r="C3668" s="142" t="s">
        <v>1646</v>
      </c>
      <c r="D3668" s="142" t="s">
        <v>3423</v>
      </c>
      <c r="E3668" s="142" t="s">
        <v>3424</v>
      </c>
      <c r="F3668" s="142" t="s">
        <v>3464</v>
      </c>
      <c r="G3668" s="142" t="s">
        <v>3465</v>
      </c>
      <c r="H3668" s="142" t="s">
        <v>3466</v>
      </c>
      <c r="I3668" s="142" t="s">
        <v>23</v>
      </c>
      <c r="J3668" s="142">
        <v>1</v>
      </c>
      <c r="K3668" s="142">
        <v>1</v>
      </c>
      <c r="L3668" s="227">
        <v>0</v>
      </c>
      <c r="M3668" s="227">
        <v>0</v>
      </c>
      <c r="N3668" s="227">
        <v>48500</v>
      </c>
      <c r="O3668" s="227">
        <v>48500</v>
      </c>
      <c r="P3668" s="227">
        <v>48500</v>
      </c>
      <c r="Q3668" s="227"/>
      <c r="R3668" s="227"/>
      <c r="S3668" s="227"/>
      <c r="T3668" s="227">
        <v>0</v>
      </c>
      <c r="U3668" s="227">
        <v>0</v>
      </c>
      <c r="V3668" s="227">
        <v>0</v>
      </c>
      <c r="W3668" s="143">
        <v>45992</v>
      </c>
      <c r="X3668" s="143">
        <v>45954</v>
      </c>
      <c r="Y3668">
        <f t="shared" si="115"/>
        <v>48500</v>
      </c>
    </row>
    <row r="3669" spans="1:25">
      <c r="A3669" s="1" t="str">
        <f t="shared" si="114"/>
        <v>060230032080000</v>
      </c>
      <c r="B3669" s="142" t="s">
        <v>84</v>
      </c>
      <c r="C3669" s="142" t="s">
        <v>1646</v>
      </c>
      <c r="D3669" s="142" t="s">
        <v>3377</v>
      </c>
      <c r="E3669" s="142" t="s">
        <v>3378</v>
      </c>
      <c r="F3669" s="142" t="s">
        <v>3467</v>
      </c>
      <c r="G3669" s="142" t="s">
        <v>3468</v>
      </c>
      <c r="H3669" s="142" t="s">
        <v>3469</v>
      </c>
      <c r="I3669" s="142" t="s">
        <v>23</v>
      </c>
      <c r="J3669" s="142">
        <v>2</v>
      </c>
      <c r="K3669" s="142">
        <v>1</v>
      </c>
      <c r="L3669" s="227"/>
      <c r="M3669" s="227"/>
      <c r="N3669" s="227">
        <v>126900</v>
      </c>
      <c r="O3669" s="227">
        <v>126900</v>
      </c>
      <c r="P3669" s="227">
        <v>126900</v>
      </c>
      <c r="Q3669" s="227"/>
      <c r="R3669" s="227"/>
      <c r="S3669" s="227"/>
      <c r="T3669" s="227"/>
      <c r="U3669" s="227"/>
      <c r="V3669" s="227"/>
      <c r="W3669" s="143"/>
      <c r="X3669" s="143">
        <v>46010</v>
      </c>
      <c r="Y3669">
        <f t="shared" si="115"/>
        <v>126900</v>
      </c>
    </row>
    <row r="3670" spans="1:25">
      <c r="A3670" s="1" t="str">
        <f t="shared" si="114"/>
        <v>060230034058000</v>
      </c>
      <c r="B3670" s="142" t="s">
        <v>84</v>
      </c>
      <c r="C3670" s="142" t="s">
        <v>1646</v>
      </c>
      <c r="D3670" s="142" t="s">
        <v>3377</v>
      </c>
      <c r="E3670" s="142" t="s">
        <v>3378</v>
      </c>
      <c r="F3670" s="142" t="s">
        <v>3470</v>
      </c>
      <c r="G3670" s="142" t="s">
        <v>3471</v>
      </c>
      <c r="H3670" s="142" t="s">
        <v>3472</v>
      </c>
      <c r="I3670" s="142" t="s">
        <v>23</v>
      </c>
      <c r="J3670" s="142">
        <v>1</v>
      </c>
      <c r="K3670" s="142">
        <v>1</v>
      </c>
      <c r="L3670" s="227">
        <v>10</v>
      </c>
      <c r="M3670" s="227">
        <v>325000</v>
      </c>
      <c r="N3670" s="227">
        <v>42900</v>
      </c>
      <c r="O3670" s="227">
        <v>42900</v>
      </c>
      <c r="P3670" s="227">
        <v>42900</v>
      </c>
      <c r="Q3670" s="227"/>
      <c r="R3670" s="227"/>
      <c r="S3670" s="227"/>
      <c r="T3670" s="227">
        <v>4</v>
      </c>
      <c r="U3670" s="227">
        <v>144750</v>
      </c>
      <c r="V3670" s="227">
        <v>14750</v>
      </c>
      <c r="W3670" s="143">
        <v>46019</v>
      </c>
      <c r="X3670" s="143">
        <v>46032</v>
      </c>
      <c r="Y3670">
        <f t="shared" si="115"/>
        <v>42900</v>
      </c>
    </row>
    <row r="3671" spans="1:25">
      <c r="A3671" s="1" t="str">
        <f t="shared" si="114"/>
        <v>060230034238000</v>
      </c>
      <c r="B3671" s="142" t="s">
        <v>84</v>
      </c>
      <c r="C3671" s="142" t="s">
        <v>1646</v>
      </c>
      <c r="D3671" s="142" t="s">
        <v>3377</v>
      </c>
      <c r="E3671" s="142" t="s">
        <v>3378</v>
      </c>
      <c r="F3671" s="142" t="s">
        <v>3473</v>
      </c>
      <c r="G3671" s="142" t="s">
        <v>3474</v>
      </c>
      <c r="H3671" s="142" t="s">
        <v>3475</v>
      </c>
      <c r="I3671" s="142" t="s">
        <v>23</v>
      </c>
      <c r="J3671" s="142">
        <v>2</v>
      </c>
      <c r="K3671" s="142">
        <v>1</v>
      </c>
      <c r="L3671" s="227"/>
      <c r="M3671" s="227"/>
      <c r="N3671" s="227">
        <v>126900</v>
      </c>
      <c r="O3671" s="227">
        <v>126900</v>
      </c>
      <c r="P3671" s="227">
        <v>126900</v>
      </c>
      <c r="Q3671" s="227"/>
      <c r="R3671" s="227"/>
      <c r="S3671" s="227"/>
      <c r="T3671" s="227"/>
      <c r="U3671" s="227"/>
      <c r="V3671" s="227"/>
      <c r="W3671" s="143"/>
      <c r="X3671" s="143">
        <v>45823</v>
      </c>
      <c r="Y3671">
        <f t="shared" si="115"/>
        <v>126900</v>
      </c>
    </row>
    <row r="3672" spans="1:25">
      <c r="A3672" s="1" t="str">
        <f t="shared" si="114"/>
        <v>060230041234000</v>
      </c>
      <c r="B3672" s="142" t="s">
        <v>84</v>
      </c>
      <c r="C3672" s="142" t="s">
        <v>1646</v>
      </c>
      <c r="D3672" s="142" t="s">
        <v>3377</v>
      </c>
      <c r="E3672" s="142" t="s">
        <v>3378</v>
      </c>
      <c r="F3672" s="142" t="s">
        <v>3476</v>
      </c>
      <c r="G3672" s="142" t="s">
        <v>3477</v>
      </c>
      <c r="H3672" s="142" t="s">
        <v>3478</v>
      </c>
      <c r="I3672" s="142" t="s">
        <v>21</v>
      </c>
      <c r="J3672" s="142">
        <v>1</v>
      </c>
      <c r="K3672" s="142">
        <v>1</v>
      </c>
      <c r="L3672" s="227"/>
      <c r="M3672" s="227"/>
      <c r="N3672" s="227">
        <v>29900</v>
      </c>
      <c r="O3672" s="227">
        <v>29900</v>
      </c>
      <c r="P3672" s="227">
        <v>29900</v>
      </c>
      <c r="Q3672" s="227"/>
      <c r="R3672" s="227"/>
      <c r="S3672" s="227"/>
      <c r="T3672" s="227"/>
      <c r="U3672" s="227"/>
      <c r="V3672" s="227"/>
      <c r="W3672" s="143">
        <v>44273</v>
      </c>
      <c r="X3672" s="143">
        <v>45568</v>
      </c>
      <c r="Y3672">
        <f t="shared" si="115"/>
        <v>29900</v>
      </c>
    </row>
    <row r="3673" spans="1:25">
      <c r="A3673" s="1" t="str">
        <f t="shared" si="114"/>
        <v>060230042823000</v>
      </c>
      <c r="B3673" s="142" t="s">
        <v>84</v>
      </c>
      <c r="C3673" s="142" t="s">
        <v>1646</v>
      </c>
      <c r="D3673" s="142" t="s">
        <v>3423</v>
      </c>
      <c r="E3673" s="142" t="s">
        <v>3424</v>
      </c>
      <c r="F3673" s="142" t="s">
        <v>3479</v>
      </c>
      <c r="G3673" s="142" t="s">
        <v>3480</v>
      </c>
      <c r="H3673" s="142" t="s">
        <v>3481</v>
      </c>
      <c r="I3673" s="142" t="s">
        <v>23</v>
      </c>
      <c r="J3673" s="142">
        <v>2</v>
      </c>
      <c r="K3673" s="142">
        <v>1</v>
      </c>
      <c r="L3673" s="227">
        <v>392294</v>
      </c>
      <c r="M3673" s="227">
        <v>23853271</v>
      </c>
      <c r="N3673" s="227">
        <v>79900</v>
      </c>
      <c r="O3673" s="227">
        <v>69900</v>
      </c>
      <c r="P3673" s="227">
        <v>69900</v>
      </c>
      <c r="Q3673" s="227"/>
      <c r="R3673" s="227"/>
      <c r="S3673" s="227"/>
      <c r="T3673" s="227">
        <v>22692</v>
      </c>
      <c r="U3673" s="227">
        <v>1428984</v>
      </c>
      <c r="V3673" s="227">
        <v>49206</v>
      </c>
      <c r="W3673" s="143">
        <v>46020</v>
      </c>
      <c r="X3673" s="143">
        <v>46035</v>
      </c>
      <c r="Y3673">
        <f t="shared" si="115"/>
        <v>69900</v>
      </c>
    </row>
    <row r="3674" spans="1:25">
      <c r="A3674" s="1" t="str">
        <f t="shared" si="114"/>
        <v>060230042946000</v>
      </c>
      <c r="B3674" s="142" t="s">
        <v>84</v>
      </c>
      <c r="C3674" s="142" t="s">
        <v>1646</v>
      </c>
      <c r="D3674" s="142" t="s">
        <v>3388</v>
      </c>
      <c r="E3674" s="142" t="s">
        <v>3389</v>
      </c>
      <c r="F3674" s="142" t="s">
        <v>3482</v>
      </c>
      <c r="G3674" s="142" t="s">
        <v>3483</v>
      </c>
      <c r="H3674" s="142" t="s">
        <v>3484</v>
      </c>
      <c r="I3674" s="142" t="s">
        <v>23</v>
      </c>
      <c r="J3674" s="142">
        <v>2</v>
      </c>
      <c r="K3674" s="142">
        <v>1</v>
      </c>
      <c r="L3674" s="227">
        <v>6186</v>
      </c>
      <c r="M3674" s="227">
        <v>113775</v>
      </c>
      <c r="N3674" s="227">
        <v>18500</v>
      </c>
      <c r="O3674" s="227">
        <v>15900</v>
      </c>
      <c r="P3674" s="227">
        <v>15900</v>
      </c>
      <c r="Q3674" s="227"/>
      <c r="R3674" s="227"/>
      <c r="S3674" s="227"/>
      <c r="T3674" s="227">
        <v>3814</v>
      </c>
      <c r="U3674" s="227">
        <v>44785</v>
      </c>
      <c r="V3674" s="227">
        <v>-25364</v>
      </c>
      <c r="W3674" s="143">
        <v>46009</v>
      </c>
      <c r="X3674" s="143">
        <v>46033</v>
      </c>
      <c r="Y3674">
        <f t="shared" si="115"/>
        <v>15900</v>
      </c>
    </row>
    <row r="3675" spans="1:25">
      <c r="A3675" s="1" t="str">
        <f t="shared" si="114"/>
        <v>060230049060000</v>
      </c>
      <c r="B3675" s="142" t="s">
        <v>84</v>
      </c>
      <c r="C3675" s="142" t="s">
        <v>1646</v>
      </c>
      <c r="D3675" s="142" t="s">
        <v>3377</v>
      </c>
      <c r="E3675" s="142" t="s">
        <v>3378</v>
      </c>
      <c r="F3675" s="142" t="s">
        <v>3485</v>
      </c>
      <c r="G3675" s="142" t="s">
        <v>3486</v>
      </c>
      <c r="H3675" s="142" t="s">
        <v>3487</v>
      </c>
      <c r="I3675" s="142" t="s">
        <v>23</v>
      </c>
      <c r="J3675" s="142">
        <v>2</v>
      </c>
      <c r="K3675" s="142">
        <v>1</v>
      </c>
      <c r="L3675" s="227">
        <v>2780000</v>
      </c>
      <c r="M3675" s="227">
        <v>352724775</v>
      </c>
      <c r="N3675" s="227">
        <v>119900</v>
      </c>
      <c r="O3675" s="227">
        <v>119900</v>
      </c>
      <c r="P3675" s="227">
        <v>119900</v>
      </c>
      <c r="Q3675" s="227"/>
      <c r="R3675" s="227"/>
      <c r="S3675" s="227"/>
      <c r="T3675" s="227">
        <v>0</v>
      </c>
      <c r="U3675" s="227">
        <v>0</v>
      </c>
      <c r="V3675" s="227">
        <v>0</v>
      </c>
      <c r="W3675" s="143">
        <v>46022</v>
      </c>
      <c r="X3675" s="143">
        <v>46014</v>
      </c>
      <c r="Y3675">
        <f t="shared" si="115"/>
        <v>119900</v>
      </c>
    </row>
    <row r="3676" spans="1:25">
      <c r="A3676" s="1" t="str">
        <f t="shared" si="114"/>
        <v>060230049074000</v>
      </c>
      <c r="B3676" s="142" t="s">
        <v>84</v>
      </c>
      <c r="C3676" s="142" t="s">
        <v>1646</v>
      </c>
      <c r="D3676" s="142" t="s">
        <v>3377</v>
      </c>
      <c r="E3676" s="142" t="s">
        <v>3378</v>
      </c>
      <c r="F3676" s="142" t="s">
        <v>3488</v>
      </c>
      <c r="G3676" s="142" t="s">
        <v>3489</v>
      </c>
      <c r="H3676" s="142" t="s">
        <v>3490</v>
      </c>
      <c r="I3676" s="142" t="s">
        <v>23</v>
      </c>
      <c r="J3676" s="142">
        <v>2</v>
      </c>
      <c r="K3676" s="142">
        <v>1</v>
      </c>
      <c r="L3676" s="227">
        <v>218862</v>
      </c>
      <c r="M3676" s="227">
        <v>23432479</v>
      </c>
      <c r="N3676" s="227">
        <v>103900</v>
      </c>
      <c r="O3676" s="227">
        <v>103900</v>
      </c>
      <c r="P3676" s="227">
        <v>103900</v>
      </c>
      <c r="Q3676" s="227"/>
      <c r="R3676" s="227"/>
      <c r="S3676" s="227"/>
      <c r="T3676" s="227">
        <v>1138</v>
      </c>
      <c r="U3676" s="227">
        <v>56274</v>
      </c>
      <c r="V3676" s="227">
        <v>-65566</v>
      </c>
      <c r="W3676" s="143">
        <v>46018</v>
      </c>
      <c r="X3676" s="143">
        <v>46023</v>
      </c>
      <c r="Y3676">
        <f t="shared" si="115"/>
        <v>103900</v>
      </c>
    </row>
    <row r="3677" spans="1:25">
      <c r="A3677" s="1" t="str">
        <f t="shared" si="114"/>
        <v>060230049618000</v>
      </c>
      <c r="B3677" s="142" t="s">
        <v>84</v>
      </c>
      <c r="C3677" s="142" t="s">
        <v>1646</v>
      </c>
      <c r="D3677" s="142" t="s">
        <v>3423</v>
      </c>
      <c r="E3677" s="142" t="s">
        <v>3424</v>
      </c>
      <c r="F3677" s="142" t="s">
        <v>3491</v>
      </c>
      <c r="G3677" s="142" t="s">
        <v>3492</v>
      </c>
      <c r="H3677" s="142" t="s">
        <v>3493</v>
      </c>
      <c r="I3677" s="142" t="s">
        <v>23</v>
      </c>
      <c r="J3677" s="142">
        <v>2</v>
      </c>
      <c r="K3677" s="142">
        <v>1</v>
      </c>
      <c r="L3677" s="227">
        <v>21000</v>
      </c>
      <c r="M3677" s="227">
        <v>1919500</v>
      </c>
      <c r="N3677" s="227">
        <v>90900</v>
      </c>
      <c r="O3677" s="227">
        <v>89900</v>
      </c>
      <c r="P3677" s="227">
        <v>89900</v>
      </c>
      <c r="Q3677" s="227"/>
      <c r="R3677" s="227"/>
      <c r="S3677" s="227"/>
      <c r="T3677" s="227">
        <v>0</v>
      </c>
      <c r="U3677" s="227">
        <v>0</v>
      </c>
      <c r="V3677" s="227">
        <v>0</v>
      </c>
      <c r="W3677" s="143">
        <v>45993</v>
      </c>
      <c r="X3677" s="143">
        <v>45960</v>
      </c>
      <c r="Y3677">
        <f t="shared" si="115"/>
        <v>89900</v>
      </c>
    </row>
    <row r="3678" spans="1:25">
      <c r="A3678" s="1" t="str">
        <f t="shared" si="114"/>
        <v>060231001860000</v>
      </c>
      <c r="B3678" s="142" t="s">
        <v>84</v>
      </c>
      <c r="C3678" s="142" t="s">
        <v>1646</v>
      </c>
      <c r="D3678" s="142" t="s">
        <v>3494</v>
      </c>
      <c r="E3678" s="142" t="s">
        <v>2486</v>
      </c>
      <c r="F3678" s="142" t="s">
        <v>36</v>
      </c>
      <c r="G3678" s="142" t="s">
        <v>2487</v>
      </c>
      <c r="H3678" s="142" t="s">
        <v>2488</v>
      </c>
      <c r="I3678" s="142" t="s">
        <v>23</v>
      </c>
      <c r="J3678" s="142">
        <v>1</v>
      </c>
      <c r="K3678" s="142">
        <v>30</v>
      </c>
      <c r="L3678" s="227">
        <v>90</v>
      </c>
      <c r="M3678" s="227">
        <v>3494127</v>
      </c>
      <c r="N3678" s="227">
        <v>46800</v>
      </c>
      <c r="O3678" s="227">
        <v>46800</v>
      </c>
      <c r="P3678" s="227">
        <v>1404000</v>
      </c>
      <c r="Q3678" s="227"/>
      <c r="R3678" s="227"/>
      <c r="S3678" s="227"/>
      <c r="T3678" s="227">
        <v>0</v>
      </c>
      <c r="U3678" s="227">
        <v>0</v>
      </c>
      <c r="V3678" s="227">
        <v>0</v>
      </c>
      <c r="W3678" s="143">
        <v>45957</v>
      </c>
      <c r="X3678" s="143">
        <v>45942</v>
      </c>
      <c r="Y3678">
        <f t="shared" si="115"/>
        <v>1404000</v>
      </c>
    </row>
    <row r="3679" spans="1:25">
      <c r="A3679" s="1" t="str">
        <f t="shared" si="114"/>
        <v>060231001865000</v>
      </c>
      <c r="B3679" s="142" t="s">
        <v>84</v>
      </c>
      <c r="C3679" s="142" t="s">
        <v>1646</v>
      </c>
      <c r="D3679" s="142" t="s">
        <v>3494</v>
      </c>
      <c r="E3679" s="142" t="s">
        <v>2486</v>
      </c>
      <c r="F3679" s="142" t="s">
        <v>73</v>
      </c>
      <c r="G3679" s="142" t="s">
        <v>2661</v>
      </c>
      <c r="H3679" s="142" t="s">
        <v>2662</v>
      </c>
      <c r="I3679" s="142" t="s">
        <v>21</v>
      </c>
      <c r="J3679" s="142">
        <v>1</v>
      </c>
      <c r="K3679" s="142">
        <v>30</v>
      </c>
      <c r="L3679" s="227">
        <v>186</v>
      </c>
      <c r="M3679" s="227">
        <v>5153169</v>
      </c>
      <c r="N3679" s="227">
        <v>32500</v>
      </c>
      <c r="O3679" s="227">
        <v>32400</v>
      </c>
      <c r="P3679" s="227">
        <v>972000</v>
      </c>
      <c r="Q3679" s="227">
        <v>30</v>
      </c>
      <c r="R3679" s="227">
        <v>2200</v>
      </c>
      <c r="S3679" s="227">
        <v>906000</v>
      </c>
      <c r="T3679" s="227">
        <v>0</v>
      </c>
      <c r="U3679" s="227">
        <v>0</v>
      </c>
      <c r="V3679" s="227">
        <v>0</v>
      </c>
      <c r="W3679" s="143">
        <v>45957</v>
      </c>
      <c r="X3679" s="143">
        <v>46017</v>
      </c>
      <c r="Y3679">
        <f t="shared" si="115"/>
        <v>906000</v>
      </c>
    </row>
    <row r="3680" spans="1:25">
      <c r="A3680" s="1" t="str">
        <f t="shared" si="114"/>
        <v>060231002106000</v>
      </c>
      <c r="B3680" s="142" t="s">
        <v>84</v>
      </c>
      <c r="C3680" s="142" t="s">
        <v>1646</v>
      </c>
      <c r="D3680" s="142" t="s">
        <v>3495</v>
      </c>
      <c r="E3680" s="142" t="s">
        <v>3496</v>
      </c>
      <c r="F3680" s="142" t="s">
        <v>134</v>
      </c>
      <c r="G3680" s="142" t="s">
        <v>135</v>
      </c>
      <c r="H3680" s="142" t="s">
        <v>136</v>
      </c>
      <c r="I3680" s="142" t="s">
        <v>21</v>
      </c>
      <c r="J3680" s="142">
        <v>1</v>
      </c>
      <c r="K3680" s="142">
        <v>20</v>
      </c>
      <c r="L3680" s="227">
        <v>843</v>
      </c>
      <c r="M3680" s="227">
        <v>6796124</v>
      </c>
      <c r="N3680" s="227">
        <v>10600</v>
      </c>
      <c r="O3680" s="227">
        <v>10000</v>
      </c>
      <c r="P3680" s="227">
        <v>200000</v>
      </c>
      <c r="Q3680" s="227">
        <v>20</v>
      </c>
      <c r="R3680" s="227">
        <v>855</v>
      </c>
      <c r="S3680" s="227">
        <v>182900</v>
      </c>
      <c r="T3680" s="227">
        <v>154</v>
      </c>
      <c r="U3680" s="227">
        <v>1325675</v>
      </c>
      <c r="V3680" s="227">
        <v>84153</v>
      </c>
      <c r="W3680" s="143">
        <v>46022</v>
      </c>
      <c r="X3680" s="143">
        <v>46035</v>
      </c>
      <c r="Y3680">
        <f t="shared" si="115"/>
        <v>182900</v>
      </c>
    </row>
    <row r="3681" spans="1:25">
      <c r="A3681" s="1" t="str">
        <f t="shared" si="114"/>
        <v>060231004890000</v>
      </c>
      <c r="B3681" s="142" t="s">
        <v>84</v>
      </c>
      <c r="C3681" s="142" t="s">
        <v>1646</v>
      </c>
      <c r="D3681" s="142" t="s">
        <v>3497</v>
      </c>
      <c r="E3681" s="142" t="s">
        <v>24</v>
      </c>
      <c r="F3681" s="142" t="s">
        <v>140</v>
      </c>
      <c r="G3681" s="142" t="s">
        <v>3498</v>
      </c>
      <c r="H3681" s="142" t="s">
        <v>141</v>
      </c>
      <c r="I3681" s="142" t="s">
        <v>21</v>
      </c>
      <c r="J3681" s="142">
        <v>1</v>
      </c>
      <c r="K3681" s="142">
        <v>20</v>
      </c>
      <c r="L3681" s="227">
        <v>1353</v>
      </c>
      <c r="M3681" s="227">
        <v>5654020</v>
      </c>
      <c r="N3681" s="227">
        <v>5400</v>
      </c>
      <c r="O3681" s="227">
        <v>5400</v>
      </c>
      <c r="P3681" s="227">
        <v>108000</v>
      </c>
      <c r="Q3681" s="227"/>
      <c r="R3681" s="227"/>
      <c r="S3681" s="227"/>
      <c r="T3681" s="227">
        <v>1383</v>
      </c>
      <c r="U3681" s="227">
        <v>6396018</v>
      </c>
      <c r="V3681" s="227">
        <v>616632</v>
      </c>
      <c r="W3681" s="143">
        <v>46003</v>
      </c>
      <c r="X3681" s="143">
        <v>46035</v>
      </c>
      <c r="Y3681">
        <f t="shared" si="115"/>
        <v>108000</v>
      </c>
    </row>
    <row r="3682" spans="1:25">
      <c r="A3682" s="1" t="str">
        <f t="shared" si="114"/>
        <v>060231004893000</v>
      </c>
      <c r="B3682" s="142" t="s">
        <v>84</v>
      </c>
      <c r="C3682" s="142" t="s">
        <v>1646</v>
      </c>
      <c r="D3682" s="142" t="s">
        <v>3497</v>
      </c>
      <c r="E3682" s="142" t="s">
        <v>24</v>
      </c>
      <c r="F3682" s="142" t="s">
        <v>144</v>
      </c>
      <c r="G3682" s="142" t="s">
        <v>145</v>
      </c>
      <c r="H3682" s="142" t="s">
        <v>146</v>
      </c>
      <c r="I3682" s="142" t="s">
        <v>23</v>
      </c>
      <c r="J3682" s="142">
        <v>1</v>
      </c>
      <c r="K3682" s="142">
        <v>20</v>
      </c>
      <c r="L3682" s="227">
        <v>5942</v>
      </c>
      <c r="M3682" s="227">
        <v>29882208</v>
      </c>
      <c r="N3682" s="227">
        <v>6900</v>
      </c>
      <c r="O3682" s="227">
        <v>6400</v>
      </c>
      <c r="P3682" s="227">
        <v>128000</v>
      </c>
      <c r="Q3682" s="227">
        <v>20</v>
      </c>
      <c r="R3682" s="227">
        <v>525</v>
      </c>
      <c r="S3682" s="227">
        <v>117500</v>
      </c>
      <c r="T3682" s="227">
        <v>1569</v>
      </c>
      <c r="U3682" s="227">
        <v>8358874</v>
      </c>
      <c r="V3682" s="227">
        <v>468402</v>
      </c>
      <c r="W3682" s="143">
        <v>46030</v>
      </c>
      <c r="X3682" s="143">
        <v>46035</v>
      </c>
      <c r="Y3682">
        <f t="shared" si="115"/>
        <v>117500</v>
      </c>
    </row>
    <row r="3683" spans="1:25">
      <c r="A3683" s="1" t="str">
        <f t="shared" si="114"/>
        <v>060231005627000</v>
      </c>
      <c r="B3683" s="142" t="s">
        <v>84</v>
      </c>
      <c r="C3683" s="142" t="s">
        <v>1646</v>
      </c>
      <c r="D3683" s="142" t="s">
        <v>3495</v>
      </c>
      <c r="E3683" s="142" t="s">
        <v>3496</v>
      </c>
      <c r="F3683" s="142" t="s">
        <v>475</v>
      </c>
      <c r="G3683" s="142" t="s">
        <v>476</v>
      </c>
      <c r="H3683" s="142" t="s">
        <v>477</v>
      </c>
      <c r="I3683" s="142" t="s">
        <v>21</v>
      </c>
      <c r="J3683" s="142">
        <v>1</v>
      </c>
      <c r="K3683" s="142">
        <v>12</v>
      </c>
      <c r="L3683" s="227">
        <v>102</v>
      </c>
      <c r="M3683" s="227">
        <v>1214510</v>
      </c>
      <c r="N3683" s="227">
        <v>15700</v>
      </c>
      <c r="O3683" s="227">
        <v>15700</v>
      </c>
      <c r="P3683" s="227">
        <v>188400</v>
      </c>
      <c r="Q3683" s="227"/>
      <c r="R3683" s="227"/>
      <c r="S3683" s="227"/>
      <c r="T3683" s="227">
        <v>29</v>
      </c>
      <c r="U3683" s="227">
        <v>381982</v>
      </c>
      <c r="V3683" s="227">
        <v>36680</v>
      </c>
      <c r="W3683" s="143">
        <v>46028</v>
      </c>
      <c r="X3683" s="143">
        <v>46035</v>
      </c>
      <c r="Y3683">
        <f t="shared" si="115"/>
        <v>188400</v>
      </c>
    </row>
    <row r="3684" spans="1:25">
      <c r="A3684" s="1" t="str">
        <f t="shared" si="114"/>
        <v>060231005725000</v>
      </c>
      <c r="B3684" s="142" t="s">
        <v>84</v>
      </c>
      <c r="C3684" s="142" t="s">
        <v>1646</v>
      </c>
      <c r="D3684" s="142" t="s">
        <v>3497</v>
      </c>
      <c r="E3684" s="142" t="s">
        <v>24</v>
      </c>
      <c r="F3684" s="142" t="s">
        <v>150</v>
      </c>
      <c r="G3684" s="142" t="s">
        <v>3499</v>
      </c>
      <c r="H3684" s="142" t="s">
        <v>151</v>
      </c>
      <c r="I3684" s="142" t="s">
        <v>23</v>
      </c>
      <c r="J3684" s="142">
        <v>1</v>
      </c>
      <c r="K3684" s="142">
        <v>10</v>
      </c>
      <c r="L3684" s="227">
        <v>2144</v>
      </c>
      <c r="M3684" s="227">
        <v>27539601</v>
      </c>
      <c r="N3684" s="227">
        <v>16000</v>
      </c>
      <c r="O3684" s="227">
        <v>16000</v>
      </c>
      <c r="P3684" s="227">
        <v>160000</v>
      </c>
      <c r="Q3684" s="227">
        <v>10</v>
      </c>
      <c r="R3684" s="227">
        <v>1050</v>
      </c>
      <c r="S3684" s="227">
        <v>149500</v>
      </c>
      <c r="T3684" s="227">
        <v>168</v>
      </c>
      <c r="U3684" s="227">
        <v>2289190</v>
      </c>
      <c r="V3684" s="227">
        <v>131236</v>
      </c>
      <c r="W3684" s="143">
        <v>45976</v>
      </c>
      <c r="X3684" s="143">
        <v>46035</v>
      </c>
      <c r="Y3684">
        <f t="shared" si="115"/>
        <v>149500</v>
      </c>
    </row>
    <row r="3685" spans="1:25">
      <c r="A3685" s="1" t="str">
        <f t="shared" si="114"/>
        <v>060231005726000</v>
      </c>
      <c r="B3685" s="142" t="s">
        <v>84</v>
      </c>
      <c r="C3685" s="142" t="s">
        <v>1646</v>
      </c>
      <c r="D3685" s="142" t="s">
        <v>3497</v>
      </c>
      <c r="E3685" s="142" t="s">
        <v>24</v>
      </c>
      <c r="F3685" s="142" t="s">
        <v>154</v>
      </c>
      <c r="G3685" s="142" t="s">
        <v>155</v>
      </c>
      <c r="H3685" s="142" t="s">
        <v>156</v>
      </c>
      <c r="I3685" s="142" t="s">
        <v>23</v>
      </c>
      <c r="J3685" s="142">
        <v>1</v>
      </c>
      <c r="K3685" s="142">
        <v>10</v>
      </c>
      <c r="L3685" s="227">
        <v>1957</v>
      </c>
      <c r="M3685" s="227">
        <v>33551526</v>
      </c>
      <c r="N3685" s="227">
        <v>21500</v>
      </c>
      <c r="O3685" s="227">
        <v>21500</v>
      </c>
      <c r="P3685" s="227">
        <v>215000</v>
      </c>
      <c r="Q3685" s="227">
        <v>10</v>
      </c>
      <c r="R3685" s="227">
        <v>100</v>
      </c>
      <c r="S3685" s="227">
        <v>214000</v>
      </c>
      <c r="T3685" s="227">
        <v>133</v>
      </c>
      <c r="U3685" s="227">
        <v>2034117</v>
      </c>
      <c r="V3685" s="227">
        <v>-246084</v>
      </c>
      <c r="W3685" s="143">
        <v>46003</v>
      </c>
      <c r="X3685" s="143">
        <v>46035</v>
      </c>
      <c r="Y3685">
        <f t="shared" si="115"/>
        <v>214000</v>
      </c>
    </row>
    <row r="3686" spans="1:25">
      <c r="A3686" s="1" t="str">
        <f t="shared" si="114"/>
        <v>060231006631000</v>
      </c>
      <c r="B3686" s="142" t="s">
        <v>84</v>
      </c>
      <c r="C3686" s="142" t="s">
        <v>1646</v>
      </c>
      <c r="D3686" s="142" t="s">
        <v>3500</v>
      </c>
      <c r="E3686" s="142" t="s">
        <v>3501</v>
      </c>
      <c r="F3686" s="142" t="s">
        <v>3502</v>
      </c>
      <c r="G3686" s="142" t="s">
        <v>3503</v>
      </c>
      <c r="H3686" s="142" t="s">
        <v>3504</v>
      </c>
      <c r="I3686" s="142" t="s">
        <v>23</v>
      </c>
      <c r="J3686" s="142">
        <v>1</v>
      </c>
      <c r="K3686" s="142">
        <v>28</v>
      </c>
      <c r="L3686" s="227">
        <v>31</v>
      </c>
      <c r="M3686" s="227">
        <v>628724</v>
      </c>
      <c r="N3686" s="227">
        <v>29000</v>
      </c>
      <c r="O3686" s="227">
        <v>22500</v>
      </c>
      <c r="P3686" s="227">
        <v>630000</v>
      </c>
      <c r="Q3686" s="227"/>
      <c r="R3686" s="227"/>
      <c r="S3686" s="227"/>
      <c r="T3686" s="227">
        <v>1</v>
      </c>
      <c r="U3686" s="227">
        <v>20270</v>
      </c>
      <c r="V3686" s="227">
        <v>-11</v>
      </c>
      <c r="W3686" s="143">
        <v>45959</v>
      </c>
      <c r="X3686" s="143">
        <v>46025</v>
      </c>
      <c r="Y3686">
        <f t="shared" si="115"/>
        <v>630000</v>
      </c>
    </row>
    <row r="3687" spans="1:25">
      <c r="A3687" s="1" t="str">
        <f t="shared" si="114"/>
        <v>060231007324000</v>
      </c>
      <c r="B3687" s="142" t="s">
        <v>84</v>
      </c>
      <c r="C3687" s="142" t="s">
        <v>1646</v>
      </c>
      <c r="D3687" s="142" t="s">
        <v>3500</v>
      </c>
      <c r="E3687" s="142" t="s">
        <v>3501</v>
      </c>
      <c r="F3687" s="142" t="s">
        <v>3505</v>
      </c>
      <c r="G3687" s="142" t="s">
        <v>3506</v>
      </c>
      <c r="H3687" s="142" t="s">
        <v>3507</v>
      </c>
      <c r="I3687" s="142" t="s">
        <v>21</v>
      </c>
      <c r="J3687" s="142">
        <v>1</v>
      </c>
      <c r="K3687" s="142">
        <v>12</v>
      </c>
      <c r="L3687" s="227">
        <v>5</v>
      </c>
      <c r="M3687" s="227">
        <v>131006</v>
      </c>
      <c r="N3687" s="227">
        <v>42400</v>
      </c>
      <c r="O3687" s="227">
        <v>29000</v>
      </c>
      <c r="P3687" s="227">
        <v>348000</v>
      </c>
      <c r="Q3687" s="227"/>
      <c r="R3687" s="227"/>
      <c r="S3687" s="227"/>
      <c r="T3687" s="227">
        <v>1</v>
      </c>
      <c r="U3687" s="227">
        <v>38198</v>
      </c>
      <c r="V3687" s="227">
        <v>11997</v>
      </c>
      <c r="W3687" s="143">
        <v>45537</v>
      </c>
      <c r="X3687" s="143">
        <v>46033</v>
      </c>
      <c r="Y3687">
        <f t="shared" si="115"/>
        <v>348000</v>
      </c>
    </row>
    <row r="3688" spans="1:25">
      <c r="A3688" s="1" t="str">
        <f t="shared" si="114"/>
        <v>060231008681000</v>
      </c>
      <c r="B3688" s="142" t="s">
        <v>84</v>
      </c>
      <c r="C3688" s="142" t="s">
        <v>1646</v>
      </c>
      <c r="D3688" s="142" t="s">
        <v>3500</v>
      </c>
      <c r="E3688" s="142" t="s">
        <v>3501</v>
      </c>
      <c r="F3688" s="142" t="s">
        <v>3508</v>
      </c>
      <c r="G3688" s="142" t="s">
        <v>3509</v>
      </c>
      <c r="H3688" s="142" t="s">
        <v>3510</v>
      </c>
      <c r="I3688" s="142" t="s">
        <v>21</v>
      </c>
      <c r="J3688" s="142">
        <v>1</v>
      </c>
      <c r="K3688" s="142">
        <v>100</v>
      </c>
      <c r="L3688" s="227">
        <v>142</v>
      </c>
      <c r="M3688" s="227">
        <v>2485000</v>
      </c>
      <c r="N3688" s="227">
        <v>24400</v>
      </c>
      <c r="O3688" s="227">
        <v>19900</v>
      </c>
      <c r="P3688" s="227">
        <v>1990000</v>
      </c>
      <c r="Q3688" s="227"/>
      <c r="R3688" s="227"/>
      <c r="S3688" s="227"/>
      <c r="T3688" s="227">
        <v>11</v>
      </c>
      <c r="U3688" s="227">
        <v>195586</v>
      </c>
      <c r="V3688" s="227">
        <v>3086</v>
      </c>
      <c r="W3688" s="143">
        <v>45964</v>
      </c>
      <c r="X3688" s="143">
        <v>46033</v>
      </c>
      <c r="Y3688">
        <f t="shared" si="115"/>
        <v>1990000</v>
      </c>
    </row>
    <row r="3689" spans="1:25">
      <c r="A3689" s="1" t="str">
        <f t="shared" si="114"/>
        <v>060231012362000</v>
      </c>
      <c r="B3689" s="142" t="s">
        <v>84</v>
      </c>
      <c r="C3689" s="142" t="s">
        <v>1646</v>
      </c>
      <c r="D3689" s="142" t="s">
        <v>3511</v>
      </c>
      <c r="E3689" s="142" t="s">
        <v>3512</v>
      </c>
      <c r="F3689" s="142" t="s">
        <v>3513</v>
      </c>
      <c r="G3689" s="142" t="s">
        <v>3514</v>
      </c>
      <c r="H3689" s="142" t="s">
        <v>3515</v>
      </c>
      <c r="I3689" s="142" t="s">
        <v>21</v>
      </c>
      <c r="J3689" s="142">
        <v>1</v>
      </c>
      <c r="K3689" s="142">
        <v>12</v>
      </c>
      <c r="L3689" s="227">
        <v>36</v>
      </c>
      <c r="M3689" s="227">
        <v>1287091</v>
      </c>
      <c r="N3689" s="227">
        <v>49900</v>
      </c>
      <c r="O3689" s="227">
        <v>39900</v>
      </c>
      <c r="P3689" s="227">
        <v>478800</v>
      </c>
      <c r="Q3689" s="227"/>
      <c r="R3689" s="227"/>
      <c r="S3689" s="227"/>
      <c r="T3689" s="227">
        <v>17</v>
      </c>
      <c r="U3689" s="227">
        <v>611081</v>
      </c>
      <c r="V3689" s="227">
        <v>3288</v>
      </c>
      <c r="W3689" s="143">
        <v>45996</v>
      </c>
      <c r="X3689" s="143">
        <v>46033</v>
      </c>
      <c r="Y3689">
        <f t="shared" si="115"/>
        <v>478800</v>
      </c>
    </row>
    <row r="3690" spans="1:25">
      <c r="A3690" s="1" t="str">
        <f t="shared" si="114"/>
        <v>060231012363000</v>
      </c>
      <c r="B3690" s="142" t="s">
        <v>84</v>
      </c>
      <c r="C3690" s="142" t="s">
        <v>1646</v>
      </c>
      <c r="D3690" s="142" t="s">
        <v>3511</v>
      </c>
      <c r="E3690" s="142" t="s">
        <v>3512</v>
      </c>
      <c r="F3690" s="142" t="s">
        <v>3516</v>
      </c>
      <c r="G3690" s="142" t="s">
        <v>3517</v>
      </c>
      <c r="H3690" s="142" t="s">
        <v>3518</v>
      </c>
      <c r="I3690" s="142" t="s">
        <v>21</v>
      </c>
      <c r="J3690" s="142">
        <v>1</v>
      </c>
      <c r="K3690" s="142">
        <v>12</v>
      </c>
      <c r="L3690" s="227">
        <v>67</v>
      </c>
      <c r="M3690" s="227">
        <v>2382457</v>
      </c>
      <c r="N3690" s="227">
        <v>47900</v>
      </c>
      <c r="O3690" s="227">
        <v>39900</v>
      </c>
      <c r="P3690" s="227">
        <v>478800</v>
      </c>
      <c r="Q3690" s="227"/>
      <c r="R3690" s="227"/>
      <c r="S3690" s="227"/>
      <c r="T3690" s="227">
        <v>8</v>
      </c>
      <c r="U3690" s="227">
        <v>287568</v>
      </c>
      <c r="V3690" s="227">
        <v>3096</v>
      </c>
      <c r="W3690" s="143">
        <v>45996</v>
      </c>
      <c r="X3690" s="143">
        <v>46034</v>
      </c>
      <c r="Y3690">
        <f t="shared" si="115"/>
        <v>478800</v>
      </c>
    </row>
    <row r="3691" spans="1:25">
      <c r="A3691" s="1" t="str">
        <f t="shared" si="114"/>
        <v>060231012844000</v>
      </c>
      <c r="B3691" s="142" t="s">
        <v>84</v>
      </c>
      <c r="C3691" s="142" t="s">
        <v>1646</v>
      </c>
      <c r="D3691" s="142" t="s">
        <v>3511</v>
      </c>
      <c r="E3691" s="142" t="s">
        <v>3512</v>
      </c>
      <c r="F3691" s="142" t="s">
        <v>3519</v>
      </c>
      <c r="G3691" s="142" t="s">
        <v>3520</v>
      </c>
      <c r="H3691" s="142" t="s">
        <v>3521</v>
      </c>
      <c r="I3691" s="142" t="s">
        <v>21</v>
      </c>
      <c r="J3691" s="142">
        <v>1</v>
      </c>
      <c r="K3691" s="142">
        <v>10</v>
      </c>
      <c r="L3691" s="227">
        <v>23</v>
      </c>
      <c r="M3691" s="227">
        <v>379001</v>
      </c>
      <c r="N3691" s="227">
        <v>22000</v>
      </c>
      <c r="O3691" s="227">
        <v>22000</v>
      </c>
      <c r="P3691" s="227">
        <v>220000</v>
      </c>
      <c r="Q3691" s="227"/>
      <c r="R3691" s="227"/>
      <c r="S3691" s="227"/>
      <c r="T3691" s="227">
        <v>32</v>
      </c>
      <c r="U3691" s="227">
        <v>634234</v>
      </c>
      <c r="V3691" s="227">
        <v>106929</v>
      </c>
      <c r="W3691" s="143">
        <v>46027</v>
      </c>
      <c r="X3691" s="143">
        <v>46035</v>
      </c>
      <c r="Y3691">
        <f t="shared" si="115"/>
        <v>220000</v>
      </c>
    </row>
    <row r="3692" spans="1:25">
      <c r="A3692" s="1" t="str">
        <f t="shared" si="114"/>
        <v>060231015940000</v>
      </c>
      <c r="B3692" s="142" t="s">
        <v>84</v>
      </c>
      <c r="C3692" s="142" t="s">
        <v>1646</v>
      </c>
      <c r="D3692" s="142" t="s">
        <v>3497</v>
      </c>
      <c r="E3692" s="142" t="s">
        <v>24</v>
      </c>
      <c r="F3692" s="142" t="s">
        <v>160</v>
      </c>
      <c r="G3692" s="142" t="s">
        <v>161</v>
      </c>
      <c r="H3692" s="142" t="s">
        <v>3522</v>
      </c>
      <c r="I3692" s="142" t="s">
        <v>21</v>
      </c>
      <c r="J3692" s="142">
        <v>1</v>
      </c>
      <c r="K3692" s="142">
        <v>10</v>
      </c>
      <c r="L3692" s="227">
        <v>2272</v>
      </c>
      <c r="M3692" s="227">
        <v>51844730</v>
      </c>
      <c r="N3692" s="227">
        <v>28000</v>
      </c>
      <c r="O3692" s="227">
        <v>26700</v>
      </c>
      <c r="P3692" s="227">
        <v>267000</v>
      </c>
      <c r="Q3692" s="227">
        <v>10</v>
      </c>
      <c r="R3692" s="227">
        <v>100</v>
      </c>
      <c r="S3692" s="227">
        <v>266000</v>
      </c>
      <c r="T3692" s="227">
        <v>224</v>
      </c>
      <c r="U3692" s="227">
        <v>5330270</v>
      </c>
      <c r="V3692" s="227">
        <v>218818</v>
      </c>
      <c r="W3692" s="143">
        <v>45996</v>
      </c>
      <c r="X3692" s="143">
        <v>46035</v>
      </c>
      <c r="Y3692">
        <f t="shared" si="115"/>
        <v>266000</v>
      </c>
    </row>
    <row r="3693" spans="1:25">
      <c r="A3693" s="1" t="str">
        <f t="shared" si="114"/>
        <v>060231016172000</v>
      </c>
      <c r="B3693" s="142" t="s">
        <v>84</v>
      </c>
      <c r="C3693" s="142" t="s">
        <v>1646</v>
      </c>
      <c r="D3693" s="142" t="s">
        <v>3523</v>
      </c>
      <c r="E3693" s="142" t="s">
        <v>20</v>
      </c>
      <c r="F3693" s="142" t="s">
        <v>166</v>
      </c>
      <c r="G3693" s="142" t="s">
        <v>167</v>
      </c>
      <c r="H3693" s="142" t="s">
        <v>168</v>
      </c>
      <c r="I3693" s="142" t="s">
        <v>21</v>
      </c>
      <c r="J3693" s="142">
        <v>1</v>
      </c>
      <c r="K3693" s="142">
        <v>12</v>
      </c>
      <c r="L3693" s="227">
        <v>143</v>
      </c>
      <c r="M3693" s="227">
        <v>2655653</v>
      </c>
      <c r="N3693" s="227">
        <v>23500</v>
      </c>
      <c r="O3693" s="227">
        <v>23500</v>
      </c>
      <c r="P3693" s="227">
        <v>282000</v>
      </c>
      <c r="Q3693" s="227">
        <v>12</v>
      </c>
      <c r="R3693" s="227">
        <v>1800</v>
      </c>
      <c r="S3693" s="227">
        <v>260400</v>
      </c>
      <c r="T3693" s="227">
        <v>16</v>
      </c>
      <c r="U3693" s="227">
        <v>338739</v>
      </c>
      <c r="V3693" s="227">
        <v>41603</v>
      </c>
      <c r="W3693" s="143">
        <v>46003</v>
      </c>
      <c r="X3693" s="143">
        <v>46033</v>
      </c>
      <c r="Y3693">
        <f t="shared" si="115"/>
        <v>260400</v>
      </c>
    </row>
    <row r="3694" spans="1:25">
      <c r="A3694" s="1" t="str">
        <f t="shared" si="114"/>
        <v>060231016682000</v>
      </c>
      <c r="B3694" s="142" t="s">
        <v>84</v>
      </c>
      <c r="C3694" s="142" t="s">
        <v>1646</v>
      </c>
      <c r="D3694" s="142" t="s">
        <v>3511</v>
      </c>
      <c r="E3694" s="142" t="s">
        <v>3512</v>
      </c>
      <c r="F3694" s="142" t="s">
        <v>3524</v>
      </c>
      <c r="G3694" s="142" t="s">
        <v>3525</v>
      </c>
      <c r="H3694" s="142" t="s">
        <v>3526</v>
      </c>
      <c r="I3694" s="142" t="s">
        <v>21</v>
      </c>
      <c r="J3694" s="142">
        <v>1</v>
      </c>
      <c r="K3694" s="142">
        <v>10</v>
      </c>
      <c r="L3694" s="227">
        <v>0</v>
      </c>
      <c r="M3694" s="227">
        <v>0</v>
      </c>
      <c r="N3694" s="227">
        <v>32900</v>
      </c>
      <c r="O3694" s="227">
        <v>32900</v>
      </c>
      <c r="P3694" s="227">
        <v>329000</v>
      </c>
      <c r="Q3694" s="227"/>
      <c r="R3694" s="227"/>
      <c r="S3694" s="227"/>
      <c r="T3694" s="227">
        <v>0</v>
      </c>
      <c r="U3694" s="227">
        <v>0</v>
      </c>
      <c r="V3694" s="227">
        <v>0</v>
      </c>
      <c r="W3694" s="143">
        <v>45741</v>
      </c>
      <c r="X3694" s="143">
        <v>45970</v>
      </c>
      <c r="Y3694">
        <f t="shared" si="115"/>
        <v>329000</v>
      </c>
    </row>
    <row r="3695" spans="1:25">
      <c r="A3695" s="1" t="str">
        <f t="shared" si="114"/>
        <v>060231017239000</v>
      </c>
      <c r="B3695" s="142" t="s">
        <v>84</v>
      </c>
      <c r="C3695" s="142" t="s">
        <v>1646</v>
      </c>
      <c r="D3695" s="142" t="s">
        <v>3527</v>
      </c>
      <c r="E3695" s="142" t="s">
        <v>22</v>
      </c>
      <c r="F3695" s="142" t="s">
        <v>615</v>
      </c>
      <c r="G3695" s="142" t="s">
        <v>616</v>
      </c>
      <c r="H3695" s="142" t="s">
        <v>617</v>
      </c>
      <c r="I3695" s="142" t="s">
        <v>23</v>
      </c>
      <c r="J3695" s="142">
        <v>1</v>
      </c>
      <c r="K3695" s="142">
        <v>12</v>
      </c>
      <c r="L3695" s="227">
        <v>16868</v>
      </c>
      <c r="M3695" s="227">
        <v>180899944</v>
      </c>
      <c r="N3695" s="227">
        <v>13000</v>
      </c>
      <c r="O3695" s="227">
        <v>12600</v>
      </c>
      <c r="P3695" s="227">
        <v>151200</v>
      </c>
      <c r="Q3695" s="227">
        <v>12</v>
      </c>
      <c r="R3695" s="227">
        <v>700</v>
      </c>
      <c r="S3695" s="227">
        <v>142800</v>
      </c>
      <c r="T3695" s="227">
        <v>217</v>
      </c>
      <c r="U3695" s="227">
        <v>2360090</v>
      </c>
      <c r="V3695" s="227">
        <v>32885</v>
      </c>
      <c r="W3695" s="143">
        <v>45985</v>
      </c>
      <c r="X3695" s="143">
        <v>46035</v>
      </c>
      <c r="Y3695">
        <f t="shared" si="115"/>
        <v>142800</v>
      </c>
    </row>
    <row r="3696" spans="1:25">
      <c r="A3696" s="1" t="str">
        <f t="shared" si="114"/>
        <v>060231017616000</v>
      </c>
      <c r="B3696" s="142" t="s">
        <v>84</v>
      </c>
      <c r="C3696" s="142" t="s">
        <v>1646</v>
      </c>
      <c r="D3696" s="142" t="s">
        <v>3528</v>
      </c>
      <c r="E3696" s="142" t="s">
        <v>27</v>
      </c>
      <c r="F3696" s="142" t="s">
        <v>172</v>
      </c>
      <c r="G3696" s="142" t="s">
        <v>173</v>
      </c>
      <c r="H3696" s="142" t="s">
        <v>174</v>
      </c>
      <c r="I3696" s="142" t="s">
        <v>21</v>
      </c>
      <c r="J3696" s="142">
        <v>1</v>
      </c>
      <c r="K3696" s="142">
        <v>24</v>
      </c>
      <c r="L3696" s="227">
        <v>6663</v>
      </c>
      <c r="M3696" s="227">
        <v>17817230</v>
      </c>
      <c r="N3696" s="227">
        <v>3400</v>
      </c>
      <c r="O3696" s="227">
        <v>3400</v>
      </c>
      <c r="P3696" s="227">
        <v>81600</v>
      </c>
      <c r="Q3696" s="227">
        <v>24</v>
      </c>
      <c r="R3696" s="227">
        <v>884</v>
      </c>
      <c r="S3696" s="227">
        <v>60384</v>
      </c>
      <c r="T3696" s="227">
        <v>546</v>
      </c>
      <c r="U3696" s="227">
        <v>1260490</v>
      </c>
      <c r="V3696" s="227">
        <v>-199544</v>
      </c>
      <c r="W3696" s="143">
        <v>46021</v>
      </c>
      <c r="X3696" s="143">
        <v>46035</v>
      </c>
      <c r="Y3696">
        <f t="shared" si="115"/>
        <v>60384</v>
      </c>
    </row>
    <row r="3697" spans="1:25">
      <c r="A3697" s="1" t="str">
        <f t="shared" si="114"/>
        <v>060231017999000</v>
      </c>
      <c r="B3697" s="142" t="s">
        <v>84</v>
      </c>
      <c r="C3697" s="142" t="s">
        <v>1646</v>
      </c>
      <c r="D3697" s="142" t="s">
        <v>3500</v>
      </c>
      <c r="E3697" s="142" t="s">
        <v>3501</v>
      </c>
      <c r="F3697" s="142" t="s">
        <v>3529</v>
      </c>
      <c r="G3697" s="142" t="s">
        <v>3530</v>
      </c>
      <c r="H3697" s="142" t="s">
        <v>3531</v>
      </c>
      <c r="I3697" s="142" t="s">
        <v>21</v>
      </c>
      <c r="J3697" s="142">
        <v>1</v>
      </c>
      <c r="K3697" s="142">
        <v>12</v>
      </c>
      <c r="L3697" s="227">
        <v>66</v>
      </c>
      <c r="M3697" s="227">
        <v>659070</v>
      </c>
      <c r="N3697" s="227">
        <v>14900</v>
      </c>
      <c r="O3697" s="227">
        <v>14900</v>
      </c>
      <c r="P3697" s="227">
        <v>178800</v>
      </c>
      <c r="Q3697" s="227"/>
      <c r="R3697" s="227"/>
      <c r="S3697" s="227"/>
      <c r="T3697" s="227">
        <v>32</v>
      </c>
      <c r="U3697" s="227">
        <v>429550</v>
      </c>
      <c r="V3697" s="227">
        <v>110001</v>
      </c>
      <c r="W3697" s="143">
        <v>46006</v>
      </c>
      <c r="X3697" s="143">
        <v>46033</v>
      </c>
      <c r="Y3697">
        <f t="shared" si="115"/>
        <v>178800</v>
      </c>
    </row>
    <row r="3698" spans="1:25">
      <c r="A3698" s="1" t="str">
        <f t="shared" si="114"/>
        <v>060231019715000</v>
      </c>
      <c r="B3698" s="142" t="s">
        <v>84</v>
      </c>
      <c r="C3698" s="142" t="s">
        <v>1646</v>
      </c>
      <c r="D3698" s="142" t="s">
        <v>3495</v>
      </c>
      <c r="E3698" s="142" t="s">
        <v>3496</v>
      </c>
      <c r="F3698" s="142" t="s">
        <v>448</v>
      </c>
      <c r="G3698" s="142" t="s">
        <v>449</v>
      </c>
      <c r="H3698" s="142" t="s">
        <v>3532</v>
      </c>
      <c r="I3698" s="142" t="s">
        <v>21</v>
      </c>
      <c r="J3698" s="142">
        <v>1</v>
      </c>
      <c r="K3698" s="142">
        <v>25</v>
      </c>
      <c r="L3698" s="227"/>
      <c r="M3698" s="227"/>
      <c r="N3698" s="227">
        <v>64700</v>
      </c>
      <c r="O3698" s="227">
        <v>64700</v>
      </c>
      <c r="P3698" s="227">
        <v>1617500</v>
      </c>
      <c r="Q3698" s="227"/>
      <c r="R3698" s="227"/>
      <c r="S3698" s="227"/>
      <c r="T3698" s="227"/>
      <c r="U3698" s="227"/>
      <c r="V3698" s="227"/>
      <c r="W3698" s="143"/>
      <c r="X3698" s="143"/>
      <c r="Y3698">
        <f t="shared" si="115"/>
        <v>1617500</v>
      </c>
    </row>
    <row r="3699" spans="1:25">
      <c r="A3699" s="1" t="str">
        <f t="shared" si="114"/>
        <v>060231019929000</v>
      </c>
      <c r="B3699" s="142" t="s">
        <v>84</v>
      </c>
      <c r="C3699" s="142" t="s">
        <v>1646</v>
      </c>
      <c r="D3699" s="142" t="s">
        <v>3497</v>
      </c>
      <c r="E3699" s="142" t="s">
        <v>24</v>
      </c>
      <c r="F3699" s="142" t="s">
        <v>178</v>
      </c>
      <c r="G3699" s="142" t="s">
        <v>3533</v>
      </c>
      <c r="H3699" s="142" t="s">
        <v>179</v>
      </c>
      <c r="I3699" s="142" t="s">
        <v>23</v>
      </c>
      <c r="J3699" s="142">
        <v>1</v>
      </c>
      <c r="K3699" s="142">
        <v>1</v>
      </c>
      <c r="L3699" s="227">
        <v>255</v>
      </c>
      <c r="M3699" s="227">
        <v>18255316</v>
      </c>
      <c r="N3699" s="227">
        <v>90000</v>
      </c>
      <c r="O3699" s="227">
        <v>90000</v>
      </c>
      <c r="P3699" s="227">
        <v>90000</v>
      </c>
      <c r="Q3699" s="227">
        <v>5</v>
      </c>
      <c r="R3699" s="227">
        <v>50</v>
      </c>
      <c r="S3699" s="227">
        <v>89950</v>
      </c>
      <c r="T3699" s="227">
        <v>22</v>
      </c>
      <c r="U3699" s="227">
        <v>1783559</v>
      </c>
      <c r="V3699" s="227">
        <v>208591</v>
      </c>
      <c r="W3699" s="143">
        <v>46003</v>
      </c>
      <c r="X3699" s="143">
        <v>46035</v>
      </c>
      <c r="Y3699">
        <f t="shared" si="115"/>
        <v>89950</v>
      </c>
    </row>
    <row r="3700" spans="1:25">
      <c r="A3700" s="1" t="str">
        <f t="shared" si="114"/>
        <v>060231020238000</v>
      </c>
      <c r="B3700" s="142" t="s">
        <v>84</v>
      </c>
      <c r="C3700" s="142" t="s">
        <v>1646</v>
      </c>
      <c r="D3700" s="142" t="s">
        <v>3534</v>
      </c>
      <c r="E3700" s="142" t="s">
        <v>2492</v>
      </c>
      <c r="F3700" s="142" t="s">
        <v>95</v>
      </c>
      <c r="G3700" s="142" t="s">
        <v>2733</v>
      </c>
      <c r="H3700" s="142" t="s">
        <v>2734</v>
      </c>
      <c r="I3700" s="142" t="s">
        <v>21</v>
      </c>
      <c r="J3700" s="142">
        <v>1</v>
      </c>
      <c r="K3700" s="142">
        <v>6</v>
      </c>
      <c r="L3700" s="227">
        <v>312</v>
      </c>
      <c r="M3700" s="227">
        <v>6022982</v>
      </c>
      <c r="N3700" s="227">
        <v>25300</v>
      </c>
      <c r="O3700" s="227">
        <v>25300</v>
      </c>
      <c r="P3700" s="227">
        <v>151800</v>
      </c>
      <c r="Q3700" s="227"/>
      <c r="R3700" s="227"/>
      <c r="S3700" s="227"/>
      <c r="T3700" s="227">
        <v>129</v>
      </c>
      <c r="U3700" s="227">
        <v>2104955</v>
      </c>
      <c r="V3700" s="227">
        <v>-385316</v>
      </c>
      <c r="W3700" s="143">
        <v>46003</v>
      </c>
      <c r="X3700" s="143">
        <v>46034</v>
      </c>
      <c r="Y3700">
        <f t="shared" si="115"/>
        <v>151800</v>
      </c>
    </row>
    <row r="3701" spans="1:25">
      <c r="A3701" s="1" t="str">
        <f t="shared" si="114"/>
        <v>060231023234000</v>
      </c>
      <c r="B3701" s="142" t="s">
        <v>84</v>
      </c>
      <c r="C3701" s="142" t="s">
        <v>1646</v>
      </c>
      <c r="D3701" s="142" t="s">
        <v>3497</v>
      </c>
      <c r="E3701" s="142" t="s">
        <v>24</v>
      </c>
      <c r="F3701" s="142" t="s">
        <v>182</v>
      </c>
      <c r="G3701" s="142" t="s">
        <v>183</v>
      </c>
      <c r="H3701" s="142" t="s">
        <v>184</v>
      </c>
      <c r="I3701" s="142" t="s">
        <v>23</v>
      </c>
      <c r="J3701" s="142">
        <v>1</v>
      </c>
      <c r="K3701" s="142">
        <v>1</v>
      </c>
      <c r="L3701" s="227">
        <v>219</v>
      </c>
      <c r="M3701" s="227">
        <v>19491880</v>
      </c>
      <c r="N3701" s="227">
        <v>105000</v>
      </c>
      <c r="O3701" s="227">
        <v>105000</v>
      </c>
      <c r="P3701" s="227">
        <v>105000</v>
      </c>
      <c r="Q3701" s="227"/>
      <c r="R3701" s="227"/>
      <c r="S3701" s="227"/>
      <c r="T3701" s="227">
        <v>28</v>
      </c>
      <c r="U3701" s="227">
        <v>2604234</v>
      </c>
      <c r="V3701" s="227">
        <v>112121</v>
      </c>
      <c r="W3701" s="143">
        <v>45947</v>
      </c>
      <c r="X3701" s="143">
        <v>46035</v>
      </c>
      <c r="Y3701">
        <f t="shared" si="115"/>
        <v>105000</v>
      </c>
    </row>
    <row r="3702" spans="1:25">
      <c r="A3702" s="1" t="str">
        <f t="shared" si="114"/>
        <v>060231025539000</v>
      </c>
      <c r="B3702" s="142" t="s">
        <v>84</v>
      </c>
      <c r="C3702" s="142" t="s">
        <v>1646</v>
      </c>
      <c r="D3702" s="142" t="s">
        <v>3528</v>
      </c>
      <c r="E3702" s="142" t="s">
        <v>27</v>
      </c>
      <c r="F3702" s="142" t="s">
        <v>188</v>
      </c>
      <c r="G3702" s="142" t="s">
        <v>189</v>
      </c>
      <c r="H3702" s="142" t="s">
        <v>190</v>
      </c>
      <c r="I3702" s="142" t="s">
        <v>21</v>
      </c>
      <c r="J3702" s="142">
        <v>1</v>
      </c>
      <c r="K3702" s="142">
        <v>1</v>
      </c>
      <c r="L3702" s="227">
        <v>24</v>
      </c>
      <c r="M3702" s="227">
        <v>421614</v>
      </c>
      <c r="N3702" s="227">
        <v>20200</v>
      </c>
      <c r="O3702" s="227">
        <v>20200</v>
      </c>
      <c r="P3702" s="227">
        <v>20200</v>
      </c>
      <c r="Q3702" s="227"/>
      <c r="R3702" s="227"/>
      <c r="S3702" s="227"/>
      <c r="T3702" s="227">
        <v>1</v>
      </c>
      <c r="U3702" s="227">
        <v>18198</v>
      </c>
      <c r="V3702" s="227">
        <v>631</v>
      </c>
      <c r="W3702" s="143">
        <v>45964</v>
      </c>
      <c r="X3702" s="143">
        <v>46025</v>
      </c>
      <c r="Y3702">
        <f t="shared" si="115"/>
        <v>20200</v>
      </c>
    </row>
    <row r="3703" spans="1:25">
      <c r="A3703" s="1" t="str">
        <f t="shared" si="114"/>
        <v>060231028146000</v>
      </c>
      <c r="B3703" s="142" t="s">
        <v>84</v>
      </c>
      <c r="C3703" s="142" t="s">
        <v>1646</v>
      </c>
      <c r="D3703" s="142" t="s">
        <v>3527</v>
      </c>
      <c r="E3703" s="142" t="s">
        <v>22</v>
      </c>
      <c r="F3703" s="142" t="s">
        <v>621</v>
      </c>
      <c r="G3703" s="142" t="s">
        <v>622</v>
      </c>
      <c r="H3703" s="142" t="s">
        <v>623</v>
      </c>
      <c r="I3703" s="142" t="s">
        <v>26</v>
      </c>
      <c r="J3703" s="142">
        <v>1</v>
      </c>
      <c r="K3703" s="142">
        <v>10</v>
      </c>
      <c r="L3703" s="227"/>
      <c r="M3703" s="227"/>
      <c r="N3703" s="227">
        <v>10000</v>
      </c>
      <c r="O3703" s="227">
        <v>10000</v>
      </c>
      <c r="P3703" s="227">
        <v>100000</v>
      </c>
      <c r="Q3703" s="227"/>
      <c r="R3703" s="227"/>
      <c r="S3703" s="227"/>
      <c r="T3703" s="227"/>
      <c r="U3703" s="227"/>
      <c r="V3703" s="227"/>
      <c r="W3703" s="143"/>
      <c r="X3703" s="143"/>
      <c r="Y3703">
        <f t="shared" si="115"/>
        <v>100000</v>
      </c>
    </row>
    <row r="3704" spans="1:25">
      <c r="A3704" s="1" t="str">
        <f t="shared" si="114"/>
        <v>060231028667000</v>
      </c>
      <c r="B3704" s="142" t="s">
        <v>84</v>
      </c>
      <c r="C3704" s="142" t="s">
        <v>1646</v>
      </c>
      <c r="D3704" s="142" t="s">
        <v>3494</v>
      </c>
      <c r="E3704" s="142" t="s">
        <v>2486</v>
      </c>
      <c r="F3704" s="142" t="s">
        <v>65</v>
      </c>
      <c r="G3704" s="142" t="s">
        <v>2636</v>
      </c>
      <c r="H3704" s="142" t="s">
        <v>2637</v>
      </c>
      <c r="I3704" s="142" t="s">
        <v>21</v>
      </c>
      <c r="J3704" s="142">
        <v>1</v>
      </c>
      <c r="K3704" s="142">
        <v>12</v>
      </c>
      <c r="L3704" s="227">
        <v>36</v>
      </c>
      <c r="M3704" s="227">
        <v>625682</v>
      </c>
      <c r="N3704" s="227">
        <v>20700</v>
      </c>
      <c r="O3704" s="227">
        <v>20700</v>
      </c>
      <c r="P3704" s="227">
        <v>248400</v>
      </c>
      <c r="Q3704" s="227"/>
      <c r="R3704" s="227"/>
      <c r="S3704" s="227"/>
      <c r="T3704" s="227">
        <v>12</v>
      </c>
      <c r="U3704" s="227">
        <v>223784</v>
      </c>
      <c r="V3704" s="227">
        <v>15224</v>
      </c>
      <c r="W3704" s="143">
        <v>46015</v>
      </c>
      <c r="X3704" s="143">
        <v>46030</v>
      </c>
      <c r="Y3704">
        <f t="shared" si="115"/>
        <v>248400</v>
      </c>
    </row>
    <row r="3705" spans="1:25">
      <c r="A3705" s="1" t="str">
        <f t="shared" si="114"/>
        <v>060231028702000</v>
      </c>
      <c r="B3705" s="142" t="s">
        <v>84</v>
      </c>
      <c r="C3705" s="142" t="s">
        <v>1646</v>
      </c>
      <c r="D3705" s="142" t="s">
        <v>3534</v>
      </c>
      <c r="E3705" s="142" t="s">
        <v>2492</v>
      </c>
      <c r="F3705" s="142" t="s">
        <v>40</v>
      </c>
      <c r="G3705" s="142" t="s">
        <v>2493</v>
      </c>
      <c r="H3705" s="142" t="s">
        <v>2494</v>
      </c>
      <c r="I3705" s="142" t="s">
        <v>21</v>
      </c>
      <c r="J3705" s="142">
        <v>1</v>
      </c>
      <c r="K3705" s="142">
        <v>12</v>
      </c>
      <c r="L3705" s="227"/>
      <c r="M3705" s="227"/>
      <c r="N3705" s="227">
        <v>21200</v>
      </c>
      <c r="O3705" s="227">
        <v>18500</v>
      </c>
      <c r="P3705" s="227">
        <v>222000</v>
      </c>
      <c r="Q3705" s="227">
        <v>12</v>
      </c>
      <c r="R3705" s="227">
        <v>2625</v>
      </c>
      <c r="S3705" s="227">
        <v>190500</v>
      </c>
      <c r="T3705" s="227"/>
      <c r="U3705" s="227"/>
      <c r="V3705" s="227"/>
      <c r="W3705" s="143">
        <v>45477</v>
      </c>
      <c r="X3705" s="143">
        <v>45840</v>
      </c>
      <c r="Y3705">
        <f t="shared" si="115"/>
        <v>190500</v>
      </c>
    </row>
    <row r="3706" spans="1:25">
      <c r="A3706" s="1" t="str">
        <f t="shared" si="114"/>
        <v>060231030417000</v>
      </c>
      <c r="B3706" s="142" t="s">
        <v>84</v>
      </c>
      <c r="C3706" s="142" t="s">
        <v>1646</v>
      </c>
      <c r="D3706" s="142" t="s">
        <v>3523</v>
      </c>
      <c r="E3706" s="142" t="s">
        <v>20</v>
      </c>
      <c r="F3706" s="142" t="s">
        <v>453</v>
      </c>
      <c r="G3706" s="142" t="s">
        <v>454</v>
      </c>
      <c r="H3706" s="142" t="s">
        <v>3535</v>
      </c>
      <c r="I3706" s="142" t="s">
        <v>21</v>
      </c>
      <c r="J3706" s="142">
        <v>1</v>
      </c>
      <c r="K3706" s="142">
        <v>24</v>
      </c>
      <c r="L3706" s="227">
        <v>2696</v>
      </c>
      <c r="M3706" s="227">
        <v>9968291</v>
      </c>
      <c r="N3706" s="227">
        <v>4700</v>
      </c>
      <c r="O3706" s="227">
        <v>4700</v>
      </c>
      <c r="P3706" s="227">
        <v>112800</v>
      </c>
      <c r="Q3706" s="227">
        <v>24</v>
      </c>
      <c r="R3706" s="227">
        <v>450</v>
      </c>
      <c r="S3706" s="227">
        <v>102000</v>
      </c>
      <c r="T3706" s="227">
        <v>234</v>
      </c>
      <c r="U3706" s="227">
        <v>912973</v>
      </c>
      <c r="V3706" s="227">
        <v>47773</v>
      </c>
      <c r="W3706" s="143">
        <v>46024</v>
      </c>
      <c r="X3706" s="143">
        <v>46035</v>
      </c>
      <c r="Y3706">
        <f t="shared" si="115"/>
        <v>102000</v>
      </c>
    </row>
    <row r="3707" spans="1:25">
      <c r="A3707" s="1" t="str">
        <f t="shared" si="114"/>
        <v>060231030532000</v>
      </c>
      <c r="B3707" s="142" t="s">
        <v>84</v>
      </c>
      <c r="C3707" s="142" t="s">
        <v>1646</v>
      </c>
      <c r="D3707" s="142" t="s">
        <v>3500</v>
      </c>
      <c r="E3707" s="142" t="s">
        <v>3501</v>
      </c>
      <c r="F3707" s="142" t="s">
        <v>3536</v>
      </c>
      <c r="G3707" s="142" t="s">
        <v>3537</v>
      </c>
      <c r="H3707" s="142" t="s">
        <v>3538</v>
      </c>
      <c r="I3707" s="142" t="s">
        <v>21</v>
      </c>
      <c r="J3707" s="142">
        <v>1</v>
      </c>
      <c r="K3707" s="142">
        <v>12</v>
      </c>
      <c r="L3707" s="227">
        <v>84</v>
      </c>
      <c r="M3707" s="227">
        <v>2420092</v>
      </c>
      <c r="N3707" s="227">
        <v>42500</v>
      </c>
      <c r="O3707" s="227">
        <v>42500</v>
      </c>
      <c r="P3707" s="227">
        <v>510000</v>
      </c>
      <c r="Q3707" s="227"/>
      <c r="R3707" s="227"/>
      <c r="S3707" s="227"/>
      <c r="T3707" s="227">
        <v>10</v>
      </c>
      <c r="U3707" s="227">
        <v>382883</v>
      </c>
      <c r="V3707" s="227">
        <v>94777</v>
      </c>
      <c r="W3707" s="143">
        <v>45803</v>
      </c>
      <c r="X3707" s="143">
        <v>46034</v>
      </c>
      <c r="Y3707">
        <f t="shared" si="115"/>
        <v>510000</v>
      </c>
    </row>
    <row r="3708" spans="1:25">
      <c r="A3708" s="1" t="str">
        <f t="shared" si="114"/>
        <v>060231032759000</v>
      </c>
      <c r="B3708" s="142" t="s">
        <v>84</v>
      </c>
      <c r="C3708" s="142" t="s">
        <v>1646</v>
      </c>
      <c r="D3708" s="142" t="s">
        <v>3523</v>
      </c>
      <c r="E3708" s="142" t="s">
        <v>20</v>
      </c>
      <c r="F3708" s="142" t="s">
        <v>194</v>
      </c>
      <c r="G3708" s="142" t="s">
        <v>195</v>
      </c>
      <c r="H3708" s="142" t="s">
        <v>3539</v>
      </c>
      <c r="I3708" s="142" t="s">
        <v>21</v>
      </c>
      <c r="J3708" s="142">
        <v>1</v>
      </c>
      <c r="K3708" s="142">
        <v>8</v>
      </c>
      <c r="L3708" s="227">
        <v>216</v>
      </c>
      <c r="M3708" s="227">
        <v>1674394</v>
      </c>
      <c r="N3708" s="227">
        <v>9100</v>
      </c>
      <c r="O3708" s="227">
        <v>9100</v>
      </c>
      <c r="P3708" s="227">
        <v>72800</v>
      </c>
      <c r="Q3708" s="227">
        <v>8</v>
      </c>
      <c r="R3708" s="227">
        <v>200</v>
      </c>
      <c r="S3708" s="227">
        <v>71200</v>
      </c>
      <c r="T3708" s="227">
        <v>12</v>
      </c>
      <c r="U3708" s="227">
        <v>98378</v>
      </c>
      <c r="V3708" s="227">
        <v>5356</v>
      </c>
      <c r="W3708" s="143">
        <v>46027</v>
      </c>
      <c r="X3708" s="143">
        <v>46029</v>
      </c>
      <c r="Y3708">
        <f t="shared" si="115"/>
        <v>71200</v>
      </c>
    </row>
    <row r="3709" spans="1:25">
      <c r="A3709" s="1" t="str">
        <f t="shared" si="114"/>
        <v>060231032802000</v>
      </c>
      <c r="B3709" s="142" t="s">
        <v>84</v>
      </c>
      <c r="C3709" s="142" t="s">
        <v>1646</v>
      </c>
      <c r="D3709" s="142" t="s">
        <v>3523</v>
      </c>
      <c r="E3709" s="142" t="s">
        <v>20</v>
      </c>
      <c r="F3709" s="142" t="s">
        <v>904</v>
      </c>
      <c r="G3709" s="142" t="s">
        <v>905</v>
      </c>
      <c r="H3709" s="142" t="s">
        <v>3540</v>
      </c>
      <c r="I3709" s="142" t="s">
        <v>21</v>
      </c>
      <c r="J3709" s="142">
        <v>1</v>
      </c>
      <c r="K3709" s="142">
        <v>8</v>
      </c>
      <c r="L3709" s="227">
        <v>232</v>
      </c>
      <c r="M3709" s="227">
        <v>1798383</v>
      </c>
      <c r="N3709" s="227">
        <v>9100</v>
      </c>
      <c r="O3709" s="227">
        <v>9100</v>
      </c>
      <c r="P3709" s="227">
        <v>72800</v>
      </c>
      <c r="Q3709" s="227">
        <v>8</v>
      </c>
      <c r="R3709" s="227">
        <v>200</v>
      </c>
      <c r="S3709" s="227">
        <v>71200</v>
      </c>
      <c r="T3709" s="227">
        <v>53</v>
      </c>
      <c r="U3709" s="227">
        <v>434505</v>
      </c>
      <c r="V3709" s="227">
        <v>23668</v>
      </c>
      <c r="W3709" s="143">
        <v>46024</v>
      </c>
      <c r="X3709" s="143">
        <v>46034</v>
      </c>
      <c r="Y3709">
        <f t="shared" si="115"/>
        <v>71200</v>
      </c>
    </row>
    <row r="3710" spans="1:25">
      <c r="A3710" s="1" t="str">
        <f t="shared" si="114"/>
        <v>060231035433000</v>
      </c>
      <c r="B3710" s="142" t="s">
        <v>84</v>
      </c>
      <c r="C3710" s="142" t="s">
        <v>1646</v>
      </c>
      <c r="D3710" s="142" t="s">
        <v>3497</v>
      </c>
      <c r="E3710" s="142" t="s">
        <v>24</v>
      </c>
      <c r="F3710" s="142" t="s">
        <v>200</v>
      </c>
      <c r="G3710" s="142" t="s">
        <v>201</v>
      </c>
      <c r="H3710" s="142" t="s">
        <v>202</v>
      </c>
      <c r="I3710" s="142" t="s">
        <v>21</v>
      </c>
      <c r="J3710" s="142">
        <v>1</v>
      </c>
      <c r="K3710" s="142">
        <v>20</v>
      </c>
      <c r="L3710" s="227">
        <v>992</v>
      </c>
      <c r="M3710" s="227">
        <v>14013150</v>
      </c>
      <c r="N3710" s="227">
        <v>17000</v>
      </c>
      <c r="O3710" s="227">
        <v>16900</v>
      </c>
      <c r="P3710" s="227">
        <v>338000</v>
      </c>
      <c r="Q3710" s="227">
        <v>20</v>
      </c>
      <c r="R3710" s="227">
        <v>300</v>
      </c>
      <c r="S3710" s="227">
        <v>332000</v>
      </c>
      <c r="T3710" s="227">
        <v>24</v>
      </c>
      <c r="U3710" s="227">
        <v>365405</v>
      </c>
      <c r="V3710" s="227">
        <v>26377</v>
      </c>
      <c r="W3710" s="143">
        <v>45772</v>
      </c>
      <c r="X3710" s="143">
        <v>46035</v>
      </c>
      <c r="Y3710">
        <f t="shared" si="115"/>
        <v>332000</v>
      </c>
    </row>
    <row r="3711" spans="1:25">
      <c r="A3711" s="1" t="str">
        <f t="shared" si="114"/>
        <v>060231035633000</v>
      </c>
      <c r="B3711" s="142" t="s">
        <v>84</v>
      </c>
      <c r="C3711" s="142" t="s">
        <v>1646</v>
      </c>
      <c r="D3711" s="142" t="s">
        <v>3527</v>
      </c>
      <c r="E3711" s="142" t="s">
        <v>22</v>
      </c>
      <c r="F3711" s="142" t="s">
        <v>206</v>
      </c>
      <c r="G3711" s="142" t="s">
        <v>207</v>
      </c>
      <c r="H3711" s="142" t="s">
        <v>208</v>
      </c>
      <c r="I3711" s="142" t="s">
        <v>23</v>
      </c>
      <c r="J3711" s="142">
        <v>1</v>
      </c>
      <c r="K3711" s="142">
        <v>20</v>
      </c>
      <c r="L3711" s="227">
        <v>735</v>
      </c>
      <c r="M3711" s="227">
        <v>4340472</v>
      </c>
      <c r="N3711" s="227">
        <v>7700</v>
      </c>
      <c r="O3711" s="227">
        <v>7200</v>
      </c>
      <c r="P3711" s="227">
        <v>144000</v>
      </c>
      <c r="Q3711" s="227">
        <v>20</v>
      </c>
      <c r="R3711" s="227">
        <v>300</v>
      </c>
      <c r="S3711" s="227">
        <v>138000</v>
      </c>
      <c r="T3711" s="227">
        <v>1546</v>
      </c>
      <c r="U3711" s="227">
        <v>9340000</v>
      </c>
      <c r="V3711" s="227">
        <v>210244</v>
      </c>
      <c r="W3711" s="143">
        <v>45964</v>
      </c>
      <c r="X3711" s="143">
        <v>46035</v>
      </c>
      <c r="Y3711">
        <f t="shared" si="115"/>
        <v>138000</v>
      </c>
    </row>
    <row r="3712" spans="1:25">
      <c r="A3712" s="1" t="str">
        <f t="shared" si="114"/>
        <v>060231035634000</v>
      </c>
      <c r="B3712" s="142" t="s">
        <v>84</v>
      </c>
      <c r="C3712" s="142" t="s">
        <v>1646</v>
      </c>
      <c r="D3712" s="142" t="s">
        <v>3527</v>
      </c>
      <c r="E3712" s="142" t="s">
        <v>22</v>
      </c>
      <c r="F3712" s="142" t="s">
        <v>212</v>
      </c>
      <c r="G3712" s="142" t="s">
        <v>213</v>
      </c>
      <c r="H3712" s="142" t="s">
        <v>214</v>
      </c>
      <c r="I3712" s="142" t="s">
        <v>23</v>
      </c>
      <c r="J3712" s="142">
        <v>1</v>
      </c>
      <c r="K3712" s="142">
        <v>20</v>
      </c>
      <c r="L3712" s="227">
        <v>1489</v>
      </c>
      <c r="M3712" s="227">
        <v>12394895</v>
      </c>
      <c r="N3712" s="227">
        <v>10800</v>
      </c>
      <c r="O3712" s="227">
        <v>10000</v>
      </c>
      <c r="P3712" s="227">
        <v>200000</v>
      </c>
      <c r="Q3712" s="227">
        <v>20</v>
      </c>
      <c r="R3712" s="227">
        <v>200</v>
      </c>
      <c r="S3712" s="227">
        <v>196000</v>
      </c>
      <c r="T3712" s="227">
        <v>1063</v>
      </c>
      <c r="U3712" s="227">
        <v>9230451</v>
      </c>
      <c r="V3712" s="227">
        <v>381712</v>
      </c>
      <c r="W3712" s="143">
        <v>45964</v>
      </c>
      <c r="X3712" s="143">
        <v>46034</v>
      </c>
      <c r="Y3712">
        <f t="shared" si="115"/>
        <v>196000</v>
      </c>
    </row>
    <row r="3713" spans="1:25">
      <c r="A3713" s="1" t="str">
        <f t="shared" si="114"/>
        <v>060231038533000</v>
      </c>
      <c r="B3713" s="142" t="s">
        <v>84</v>
      </c>
      <c r="C3713" s="142" t="s">
        <v>1646</v>
      </c>
      <c r="D3713" s="142" t="s">
        <v>3494</v>
      </c>
      <c r="E3713" s="142" t="s">
        <v>2486</v>
      </c>
      <c r="F3713" s="142" t="s">
        <v>41</v>
      </c>
      <c r="G3713" s="142" t="s">
        <v>2498</v>
      </c>
      <c r="H3713" s="142" t="s">
        <v>3541</v>
      </c>
      <c r="I3713" s="142" t="s">
        <v>23</v>
      </c>
      <c r="J3713" s="142">
        <v>1</v>
      </c>
      <c r="K3713" s="142">
        <v>12</v>
      </c>
      <c r="L3713" s="227">
        <v>55</v>
      </c>
      <c r="M3713" s="227">
        <v>1113427</v>
      </c>
      <c r="N3713" s="227">
        <v>29000</v>
      </c>
      <c r="O3713" s="227">
        <v>25100</v>
      </c>
      <c r="P3713" s="227">
        <v>301200</v>
      </c>
      <c r="Q3713" s="227"/>
      <c r="R3713" s="227"/>
      <c r="S3713" s="227"/>
      <c r="T3713" s="227">
        <v>12</v>
      </c>
      <c r="U3713" s="227">
        <v>313514</v>
      </c>
      <c r="V3713" s="227">
        <v>70585</v>
      </c>
      <c r="W3713" s="143">
        <v>45986</v>
      </c>
      <c r="X3713" s="143">
        <v>46033</v>
      </c>
      <c r="Y3713">
        <f t="shared" si="115"/>
        <v>301200</v>
      </c>
    </row>
    <row r="3714" spans="1:25">
      <c r="A3714" s="1" t="str">
        <f t="shared" si="114"/>
        <v>060231038886000</v>
      </c>
      <c r="B3714" s="142" t="s">
        <v>84</v>
      </c>
      <c r="C3714" s="142" t="s">
        <v>1646</v>
      </c>
      <c r="D3714" s="142" t="s">
        <v>3528</v>
      </c>
      <c r="E3714" s="142" t="s">
        <v>27</v>
      </c>
      <c r="F3714" s="142" t="s">
        <v>218</v>
      </c>
      <c r="G3714" s="142" t="s">
        <v>219</v>
      </c>
      <c r="H3714" s="142" t="s">
        <v>220</v>
      </c>
      <c r="I3714" s="142" t="s">
        <v>21</v>
      </c>
      <c r="J3714" s="142">
        <v>1</v>
      </c>
      <c r="K3714" s="142">
        <v>12</v>
      </c>
      <c r="L3714" s="227">
        <v>139</v>
      </c>
      <c r="M3714" s="227">
        <v>605293</v>
      </c>
      <c r="N3714" s="227">
        <v>5800</v>
      </c>
      <c r="O3714" s="227">
        <v>5800</v>
      </c>
      <c r="P3714" s="227">
        <v>69600</v>
      </c>
      <c r="Q3714" s="227"/>
      <c r="R3714" s="227"/>
      <c r="S3714" s="227"/>
      <c r="T3714" s="227">
        <v>37</v>
      </c>
      <c r="U3714" s="227">
        <v>193027</v>
      </c>
      <c r="V3714" s="227">
        <v>31906</v>
      </c>
      <c r="W3714" s="143">
        <v>46034</v>
      </c>
      <c r="X3714" s="143">
        <v>46033</v>
      </c>
      <c r="Y3714">
        <f t="shared" si="115"/>
        <v>69600</v>
      </c>
    </row>
    <row r="3715" spans="1:25">
      <c r="A3715" s="1" t="str">
        <f t="shared" si="114"/>
        <v>060231038932000</v>
      </c>
      <c r="B3715" s="142" t="s">
        <v>84</v>
      </c>
      <c r="C3715" s="142" t="s">
        <v>1646</v>
      </c>
      <c r="D3715" s="142" t="s">
        <v>3528</v>
      </c>
      <c r="E3715" s="142" t="s">
        <v>27</v>
      </c>
      <c r="F3715" s="142" t="s">
        <v>224</v>
      </c>
      <c r="G3715" s="142" t="s">
        <v>225</v>
      </c>
      <c r="H3715" s="142" t="s">
        <v>226</v>
      </c>
      <c r="I3715" s="142" t="s">
        <v>23</v>
      </c>
      <c r="J3715" s="142">
        <v>1</v>
      </c>
      <c r="K3715" s="142">
        <v>1</v>
      </c>
      <c r="L3715" s="227">
        <v>211</v>
      </c>
      <c r="M3715" s="227">
        <v>3395776</v>
      </c>
      <c r="N3715" s="227">
        <v>18500</v>
      </c>
      <c r="O3715" s="227">
        <v>18500</v>
      </c>
      <c r="P3715" s="227">
        <v>18500</v>
      </c>
      <c r="Q3715" s="227"/>
      <c r="R3715" s="227"/>
      <c r="S3715" s="227"/>
      <c r="T3715" s="227">
        <v>11</v>
      </c>
      <c r="U3715" s="227">
        <v>183333</v>
      </c>
      <c r="V3715" s="227">
        <v>6302</v>
      </c>
      <c r="W3715" s="143">
        <v>45898</v>
      </c>
      <c r="X3715" s="143">
        <v>46030</v>
      </c>
      <c r="Y3715">
        <f t="shared" si="115"/>
        <v>18500</v>
      </c>
    </row>
    <row r="3716" spans="1:25">
      <c r="A3716" s="1" t="str">
        <f t="shared" si="114"/>
        <v>060231044435000</v>
      </c>
      <c r="B3716" s="142" t="s">
        <v>84</v>
      </c>
      <c r="C3716" s="142" t="s">
        <v>1646</v>
      </c>
      <c r="D3716" s="142" t="s">
        <v>3494</v>
      </c>
      <c r="E3716" s="142" t="s">
        <v>2486</v>
      </c>
      <c r="F3716" s="142" t="s">
        <v>96</v>
      </c>
      <c r="G3716" s="142" t="s">
        <v>2738</v>
      </c>
      <c r="H3716" s="142" t="s">
        <v>2739</v>
      </c>
      <c r="I3716" s="142" t="s">
        <v>21</v>
      </c>
      <c r="J3716" s="142">
        <v>1</v>
      </c>
      <c r="K3716" s="142">
        <v>24</v>
      </c>
      <c r="L3716" s="227">
        <v>57</v>
      </c>
      <c r="M3716" s="227">
        <v>518648</v>
      </c>
      <c r="N3716" s="227">
        <v>12900</v>
      </c>
      <c r="O3716" s="227">
        <v>12900</v>
      </c>
      <c r="P3716" s="227">
        <v>309600</v>
      </c>
      <c r="Q3716" s="227"/>
      <c r="R3716" s="227"/>
      <c r="S3716" s="227"/>
      <c r="T3716" s="227">
        <v>5</v>
      </c>
      <c r="U3716" s="227">
        <v>53604</v>
      </c>
      <c r="V3716" s="227">
        <v>8109</v>
      </c>
      <c r="W3716" s="143">
        <v>45917</v>
      </c>
      <c r="X3716" s="143">
        <v>46034</v>
      </c>
      <c r="Y3716">
        <f t="shared" si="115"/>
        <v>309600</v>
      </c>
    </row>
    <row r="3717" spans="1:25">
      <c r="A3717" s="1" t="str">
        <f t="shared" ref="A3717:A3780" si="116">B3717&amp;F3717</f>
        <v>060231044827000</v>
      </c>
      <c r="B3717" s="142" t="s">
        <v>84</v>
      </c>
      <c r="C3717" s="142" t="s">
        <v>1646</v>
      </c>
      <c r="D3717" s="142" t="s">
        <v>3497</v>
      </c>
      <c r="E3717" s="142" t="s">
        <v>24</v>
      </c>
      <c r="F3717" s="142" t="s">
        <v>700</v>
      </c>
      <c r="G3717" s="142" t="s">
        <v>701</v>
      </c>
      <c r="H3717" s="142" t="s">
        <v>702</v>
      </c>
      <c r="I3717" s="142" t="s">
        <v>21</v>
      </c>
      <c r="J3717" s="142">
        <v>1</v>
      </c>
      <c r="K3717" s="142">
        <v>12</v>
      </c>
      <c r="L3717" s="227">
        <v>15</v>
      </c>
      <c r="M3717" s="227">
        <v>254090</v>
      </c>
      <c r="N3717" s="227">
        <v>26000</v>
      </c>
      <c r="O3717" s="227">
        <v>26000</v>
      </c>
      <c r="P3717" s="227">
        <v>312000</v>
      </c>
      <c r="Q3717" s="227"/>
      <c r="R3717" s="227"/>
      <c r="S3717" s="227"/>
      <c r="T3717" s="227">
        <v>5</v>
      </c>
      <c r="U3717" s="227">
        <v>117117</v>
      </c>
      <c r="V3717" s="227">
        <v>32421</v>
      </c>
      <c r="W3717" s="143">
        <v>45988</v>
      </c>
      <c r="X3717" s="143">
        <v>46034</v>
      </c>
      <c r="Y3717">
        <f t="shared" ref="Y3717:Y3780" si="117">IF(S3717&gt;0,S3717,P3717)</f>
        <v>312000</v>
      </c>
    </row>
    <row r="3718" spans="1:25">
      <c r="A3718" s="1" t="str">
        <f t="shared" si="116"/>
        <v>060231045756000</v>
      </c>
      <c r="B3718" s="142" t="s">
        <v>84</v>
      </c>
      <c r="C3718" s="142" t="s">
        <v>1646</v>
      </c>
      <c r="D3718" s="142" t="s">
        <v>3495</v>
      </c>
      <c r="E3718" s="142" t="s">
        <v>3496</v>
      </c>
      <c r="F3718" s="142" t="s">
        <v>912</v>
      </c>
      <c r="G3718" s="142" t="s">
        <v>913</v>
      </c>
      <c r="H3718" s="142" t="s">
        <v>914</v>
      </c>
      <c r="I3718" s="142" t="s">
        <v>21</v>
      </c>
      <c r="J3718" s="142">
        <v>1</v>
      </c>
      <c r="K3718" s="142">
        <v>5</v>
      </c>
      <c r="L3718" s="227">
        <v>5</v>
      </c>
      <c r="M3718" s="227">
        <v>274319</v>
      </c>
      <c r="N3718" s="227">
        <v>67900</v>
      </c>
      <c r="O3718" s="227">
        <v>67900</v>
      </c>
      <c r="P3718" s="227">
        <v>339500</v>
      </c>
      <c r="Q3718" s="227">
        <v>5</v>
      </c>
      <c r="R3718" s="227">
        <v>3600</v>
      </c>
      <c r="S3718" s="227">
        <v>321500</v>
      </c>
      <c r="T3718" s="227">
        <v>11</v>
      </c>
      <c r="U3718" s="227">
        <v>670180</v>
      </c>
      <c r="V3718" s="227">
        <v>66677</v>
      </c>
      <c r="W3718" s="143">
        <v>45939</v>
      </c>
      <c r="X3718" s="143">
        <v>46033</v>
      </c>
      <c r="Y3718">
        <f t="shared" si="117"/>
        <v>321500</v>
      </c>
    </row>
    <row r="3719" spans="1:25">
      <c r="A3719" s="1" t="str">
        <f t="shared" si="116"/>
        <v>060231048940000</v>
      </c>
      <c r="B3719" s="142" t="s">
        <v>84</v>
      </c>
      <c r="C3719" s="142" t="s">
        <v>1646</v>
      </c>
      <c r="D3719" s="142" t="s">
        <v>3495</v>
      </c>
      <c r="E3719" s="142" t="s">
        <v>3496</v>
      </c>
      <c r="F3719" s="142" t="s">
        <v>918</v>
      </c>
      <c r="G3719" s="142" t="s">
        <v>3542</v>
      </c>
      <c r="H3719" s="142" t="s">
        <v>920</v>
      </c>
      <c r="I3719" s="142" t="s">
        <v>21</v>
      </c>
      <c r="J3719" s="142">
        <v>1</v>
      </c>
      <c r="K3719" s="142">
        <v>12</v>
      </c>
      <c r="L3719" s="227">
        <v>485</v>
      </c>
      <c r="M3719" s="227">
        <v>8516700</v>
      </c>
      <c r="N3719" s="227">
        <v>22900</v>
      </c>
      <c r="O3719" s="227">
        <v>21500</v>
      </c>
      <c r="P3719" s="227">
        <v>258000</v>
      </c>
      <c r="Q3719" s="227">
        <v>12</v>
      </c>
      <c r="R3719" s="227">
        <v>1550</v>
      </c>
      <c r="S3719" s="227">
        <v>239400</v>
      </c>
      <c r="T3719" s="227">
        <v>121</v>
      </c>
      <c r="U3719" s="227">
        <v>2251261</v>
      </c>
      <c r="V3719" s="227">
        <v>126476</v>
      </c>
      <c r="W3719" s="143">
        <v>45999</v>
      </c>
      <c r="X3719" s="143">
        <v>46035</v>
      </c>
      <c r="Y3719">
        <f t="shared" si="117"/>
        <v>239400</v>
      </c>
    </row>
    <row r="3720" spans="1:25">
      <c r="A3720" s="1" t="str">
        <f t="shared" si="116"/>
        <v>060231053801000</v>
      </c>
      <c r="B3720" s="142" t="s">
        <v>84</v>
      </c>
      <c r="C3720" s="142" t="s">
        <v>1646</v>
      </c>
      <c r="D3720" s="142" t="s">
        <v>3494</v>
      </c>
      <c r="E3720" s="142" t="s">
        <v>2486</v>
      </c>
      <c r="F3720" s="142" t="s">
        <v>42</v>
      </c>
      <c r="G3720" s="142" t="s">
        <v>2503</v>
      </c>
      <c r="H3720" s="142" t="s">
        <v>2504</v>
      </c>
      <c r="I3720" s="142" t="s">
        <v>21</v>
      </c>
      <c r="J3720" s="142">
        <v>1</v>
      </c>
      <c r="K3720" s="142">
        <v>12</v>
      </c>
      <c r="L3720" s="227">
        <v>12</v>
      </c>
      <c r="M3720" s="227">
        <v>500219</v>
      </c>
      <c r="N3720" s="227">
        <v>54200</v>
      </c>
      <c r="O3720" s="227">
        <v>54200</v>
      </c>
      <c r="P3720" s="227">
        <v>650400</v>
      </c>
      <c r="Q3720" s="227"/>
      <c r="R3720" s="227"/>
      <c r="S3720" s="227"/>
      <c r="T3720" s="227">
        <v>0</v>
      </c>
      <c r="U3720" s="227">
        <v>0</v>
      </c>
      <c r="V3720" s="227">
        <v>0</v>
      </c>
      <c r="W3720" s="143">
        <v>45610</v>
      </c>
      <c r="X3720" s="143">
        <v>45856</v>
      </c>
      <c r="Y3720">
        <f t="shared" si="117"/>
        <v>650400</v>
      </c>
    </row>
    <row r="3721" spans="1:25">
      <c r="A3721" s="1" t="str">
        <f t="shared" si="116"/>
        <v>060231053802000</v>
      </c>
      <c r="B3721" s="142" t="s">
        <v>84</v>
      </c>
      <c r="C3721" s="142" t="s">
        <v>1646</v>
      </c>
      <c r="D3721" s="142" t="s">
        <v>3494</v>
      </c>
      <c r="E3721" s="142" t="s">
        <v>2486</v>
      </c>
      <c r="F3721" s="142" t="s">
        <v>74</v>
      </c>
      <c r="G3721" s="142" t="s">
        <v>2668</v>
      </c>
      <c r="H3721" s="142" t="s">
        <v>2669</v>
      </c>
      <c r="I3721" s="142" t="s">
        <v>21</v>
      </c>
      <c r="J3721" s="142">
        <v>1</v>
      </c>
      <c r="K3721" s="142">
        <v>12</v>
      </c>
      <c r="L3721" s="227">
        <v>4</v>
      </c>
      <c r="M3721" s="227">
        <v>166740</v>
      </c>
      <c r="N3721" s="227">
        <v>54200</v>
      </c>
      <c r="O3721" s="227">
        <v>54200</v>
      </c>
      <c r="P3721" s="227">
        <v>650400</v>
      </c>
      <c r="Q3721" s="227"/>
      <c r="R3721" s="227"/>
      <c r="S3721" s="227"/>
      <c r="T3721" s="227">
        <v>4</v>
      </c>
      <c r="U3721" s="227">
        <v>181441</v>
      </c>
      <c r="V3721" s="227">
        <v>14702</v>
      </c>
      <c r="W3721" s="143">
        <v>45730</v>
      </c>
      <c r="X3721" s="143">
        <v>46035</v>
      </c>
      <c r="Y3721">
        <f t="shared" si="117"/>
        <v>650400</v>
      </c>
    </row>
    <row r="3722" spans="1:25">
      <c r="A3722" s="1" t="str">
        <f t="shared" si="116"/>
        <v>060231054010000</v>
      </c>
      <c r="B3722" s="142" t="s">
        <v>84</v>
      </c>
      <c r="C3722" s="142" t="s">
        <v>1646</v>
      </c>
      <c r="D3722" s="142" t="s">
        <v>3534</v>
      </c>
      <c r="E3722" s="142" t="s">
        <v>2492</v>
      </c>
      <c r="F3722" s="142" t="s">
        <v>97</v>
      </c>
      <c r="G3722" s="142" t="s">
        <v>2744</v>
      </c>
      <c r="H3722" s="142" t="s">
        <v>2745</v>
      </c>
      <c r="I3722" s="142" t="s">
        <v>21</v>
      </c>
      <c r="J3722" s="142">
        <v>1</v>
      </c>
      <c r="K3722" s="142">
        <v>4</v>
      </c>
      <c r="L3722" s="227"/>
      <c r="M3722" s="227"/>
      <c r="N3722" s="227">
        <v>71400</v>
      </c>
      <c r="O3722" s="227">
        <v>67900</v>
      </c>
      <c r="P3722" s="227">
        <v>271600</v>
      </c>
      <c r="Q3722" s="227">
        <v>2</v>
      </c>
      <c r="R3722" s="227">
        <v>2800</v>
      </c>
      <c r="S3722" s="227">
        <v>260400</v>
      </c>
      <c r="T3722" s="227"/>
      <c r="U3722" s="227"/>
      <c r="V3722" s="227"/>
      <c r="W3722" s="143">
        <v>45948</v>
      </c>
      <c r="X3722" s="143">
        <v>45948</v>
      </c>
      <c r="Y3722">
        <f t="shared" si="117"/>
        <v>260400</v>
      </c>
    </row>
    <row r="3723" spans="1:25">
      <c r="A3723" s="1" t="str">
        <f t="shared" si="116"/>
        <v>060231055785000</v>
      </c>
      <c r="B3723" s="142" t="s">
        <v>84</v>
      </c>
      <c r="C3723" s="142" t="s">
        <v>1646</v>
      </c>
      <c r="D3723" s="142" t="s">
        <v>3495</v>
      </c>
      <c r="E3723" s="142" t="s">
        <v>3496</v>
      </c>
      <c r="F3723" s="142" t="s">
        <v>230</v>
      </c>
      <c r="G3723" s="142" t="s">
        <v>231</v>
      </c>
      <c r="H3723" s="142" t="s">
        <v>232</v>
      </c>
      <c r="I3723" s="142" t="s">
        <v>23</v>
      </c>
      <c r="J3723" s="142">
        <v>1</v>
      </c>
      <c r="K3723" s="142">
        <v>12</v>
      </c>
      <c r="L3723" s="227">
        <v>16868</v>
      </c>
      <c r="M3723" s="227">
        <v>222709824</v>
      </c>
      <c r="N3723" s="227">
        <v>17600</v>
      </c>
      <c r="O3723" s="227">
        <v>15500</v>
      </c>
      <c r="P3723" s="227">
        <v>186000</v>
      </c>
      <c r="Q3723" s="227">
        <v>12</v>
      </c>
      <c r="R3723" s="227">
        <v>1458</v>
      </c>
      <c r="S3723" s="227">
        <v>168504</v>
      </c>
      <c r="T3723" s="227">
        <v>142</v>
      </c>
      <c r="U3723" s="227">
        <v>1844955</v>
      </c>
      <c r="V3723" s="227">
        <v>-29885</v>
      </c>
      <c r="W3723" s="143">
        <v>45959</v>
      </c>
      <c r="X3723" s="143">
        <v>46035</v>
      </c>
      <c r="Y3723">
        <f t="shared" si="117"/>
        <v>168504</v>
      </c>
    </row>
    <row r="3724" spans="1:25">
      <c r="A3724" s="1" t="str">
        <f t="shared" si="116"/>
        <v>060231057501000</v>
      </c>
      <c r="B3724" s="142" t="s">
        <v>84</v>
      </c>
      <c r="C3724" s="142" t="s">
        <v>1646</v>
      </c>
      <c r="D3724" s="142" t="s">
        <v>3523</v>
      </c>
      <c r="E3724" s="142" t="s">
        <v>20</v>
      </c>
      <c r="F3724" s="142" t="s">
        <v>925</v>
      </c>
      <c r="G3724" s="142" t="s">
        <v>926</v>
      </c>
      <c r="H3724" s="142" t="s">
        <v>927</v>
      </c>
      <c r="I3724" s="142" t="s">
        <v>21</v>
      </c>
      <c r="J3724" s="142">
        <v>1</v>
      </c>
      <c r="K3724" s="142">
        <v>72</v>
      </c>
      <c r="L3724" s="227">
        <v>19</v>
      </c>
      <c r="M3724" s="227">
        <v>103176</v>
      </c>
      <c r="N3724" s="227">
        <v>8600</v>
      </c>
      <c r="O3724" s="227">
        <v>8600</v>
      </c>
      <c r="P3724" s="227">
        <v>619200</v>
      </c>
      <c r="Q3724" s="227"/>
      <c r="R3724" s="227"/>
      <c r="S3724" s="227"/>
      <c r="T3724" s="227">
        <v>0</v>
      </c>
      <c r="U3724" s="227">
        <v>0</v>
      </c>
      <c r="V3724" s="227">
        <v>0</v>
      </c>
      <c r="W3724" s="143">
        <v>45379</v>
      </c>
      <c r="X3724" s="143">
        <v>45844</v>
      </c>
      <c r="Y3724">
        <f t="shared" si="117"/>
        <v>619200</v>
      </c>
    </row>
    <row r="3725" spans="1:25">
      <c r="A3725" s="1" t="str">
        <f t="shared" si="116"/>
        <v>060231058499000</v>
      </c>
      <c r="B3725" s="142" t="s">
        <v>84</v>
      </c>
      <c r="C3725" s="142" t="s">
        <v>1646</v>
      </c>
      <c r="D3725" s="142" t="s">
        <v>3528</v>
      </c>
      <c r="E3725" s="142" t="s">
        <v>27</v>
      </c>
      <c r="F3725" s="142" t="s">
        <v>236</v>
      </c>
      <c r="G3725" s="142" t="s">
        <v>237</v>
      </c>
      <c r="H3725" s="142" t="s">
        <v>238</v>
      </c>
      <c r="I3725" s="142" t="s">
        <v>21</v>
      </c>
      <c r="J3725" s="142">
        <v>1</v>
      </c>
      <c r="K3725" s="142">
        <v>12</v>
      </c>
      <c r="L3725" s="227">
        <v>82</v>
      </c>
      <c r="M3725" s="227">
        <v>184685</v>
      </c>
      <c r="N3725" s="227">
        <v>3500</v>
      </c>
      <c r="O3725" s="227">
        <v>3050</v>
      </c>
      <c r="P3725" s="227">
        <v>36600</v>
      </c>
      <c r="Q3725" s="227">
        <v>12</v>
      </c>
      <c r="R3725" s="227">
        <v>350</v>
      </c>
      <c r="S3725" s="227">
        <v>32400</v>
      </c>
      <c r="T3725" s="227">
        <v>0</v>
      </c>
      <c r="U3725" s="227">
        <v>0</v>
      </c>
      <c r="V3725" s="227">
        <v>0</v>
      </c>
      <c r="W3725" s="143">
        <v>46013</v>
      </c>
      <c r="X3725" s="143">
        <v>46022</v>
      </c>
      <c r="Y3725">
        <f t="shared" si="117"/>
        <v>32400</v>
      </c>
    </row>
    <row r="3726" spans="1:25">
      <c r="A3726" s="1" t="str">
        <f t="shared" si="116"/>
        <v>060231063695000</v>
      </c>
      <c r="B3726" s="142" t="s">
        <v>84</v>
      </c>
      <c r="C3726" s="142" t="s">
        <v>1646</v>
      </c>
      <c r="D3726" s="142" t="s">
        <v>3511</v>
      </c>
      <c r="E3726" s="142" t="s">
        <v>3512</v>
      </c>
      <c r="F3726" s="142" t="s">
        <v>3543</v>
      </c>
      <c r="G3726" s="142" t="s">
        <v>3544</v>
      </c>
      <c r="H3726" s="142" t="s">
        <v>3545</v>
      </c>
      <c r="I3726" s="142" t="s">
        <v>21</v>
      </c>
      <c r="J3726" s="142">
        <v>1</v>
      </c>
      <c r="K3726" s="142">
        <v>48</v>
      </c>
      <c r="L3726" s="227">
        <v>338</v>
      </c>
      <c r="M3726" s="227">
        <v>7098008</v>
      </c>
      <c r="N3726" s="227">
        <v>24900</v>
      </c>
      <c r="O3726" s="227">
        <v>20500</v>
      </c>
      <c r="P3726" s="227">
        <v>984000</v>
      </c>
      <c r="Q3726" s="227"/>
      <c r="R3726" s="227"/>
      <c r="S3726" s="227"/>
      <c r="T3726" s="227">
        <v>3</v>
      </c>
      <c r="U3726" s="227">
        <v>55405</v>
      </c>
      <c r="V3726" s="227">
        <v>-7595</v>
      </c>
      <c r="W3726" s="143">
        <v>46009</v>
      </c>
      <c r="X3726" s="143">
        <v>46032</v>
      </c>
      <c r="Y3726">
        <f t="shared" si="117"/>
        <v>984000</v>
      </c>
    </row>
    <row r="3727" spans="1:25">
      <c r="A3727" s="1" t="str">
        <f t="shared" si="116"/>
        <v>060231064394000</v>
      </c>
      <c r="B3727" s="142" t="s">
        <v>84</v>
      </c>
      <c r="C3727" s="142" t="s">
        <v>1646</v>
      </c>
      <c r="D3727" s="142" t="s">
        <v>3523</v>
      </c>
      <c r="E3727" s="142" t="s">
        <v>20</v>
      </c>
      <c r="F3727" s="142" t="s">
        <v>724</v>
      </c>
      <c r="G3727" s="142" t="s">
        <v>3546</v>
      </c>
      <c r="H3727" s="142" t="s">
        <v>725</v>
      </c>
      <c r="I3727" s="142" t="s">
        <v>23</v>
      </c>
      <c r="J3727" s="142">
        <v>1</v>
      </c>
      <c r="K3727" s="142">
        <v>36</v>
      </c>
      <c r="L3727" s="227">
        <v>34</v>
      </c>
      <c r="M3727" s="227">
        <v>120351</v>
      </c>
      <c r="N3727" s="227">
        <v>4700</v>
      </c>
      <c r="O3727" s="227">
        <v>4000</v>
      </c>
      <c r="P3727" s="227">
        <v>144000</v>
      </c>
      <c r="Q3727" s="227"/>
      <c r="R3727" s="227"/>
      <c r="S3727" s="227"/>
      <c r="T3727" s="227">
        <v>65</v>
      </c>
      <c r="U3727" s="227">
        <v>234234</v>
      </c>
      <c r="V3727" s="227">
        <v>4151</v>
      </c>
      <c r="W3727" s="143">
        <v>45996</v>
      </c>
      <c r="X3727" s="143">
        <v>46035</v>
      </c>
      <c r="Y3727">
        <f t="shared" si="117"/>
        <v>144000</v>
      </c>
    </row>
    <row r="3728" spans="1:25">
      <c r="A3728" s="1" t="str">
        <f t="shared" si="116"/>
        <v>060231064670000</v>
      </c>
      <c r="B3728" s="142" t="s">
        <v>84</v>
      </c>
      <c r="C3728" s="142" t="s">
        <v>1646</v>
      </c>
      <c r="D3728" s="142" t="s">
        <v>3523</v>
      </c>
      <c r="E3728" s="142" t="s">
        <v>20</v>
      </c>
      <c r="F3728" s="142" t="s">
        <v>242</v>
      </c>
      <c r="G3728" s="142" t="s">
        <v>243</v>
      </c>
      <c r="H3728" s="142" t="s">
        <v>244</v>
      </c>
      <c r="I3728" s="142" t="s">
        <v>21</v>
      </c>
      <c r="J3728" s="142">
        <v>1</v>
      </c>
      <c r="K3728" s="142">
        <v>16</v>
      </c>
      <c r="L3728" s="227">
        <v>158</v>
      </c>
      <c r="M3728" s="227">
        <v>2558984</v>
      </c>
      <c r="N3728" s="227">
        <v>21500</v>
      </c>
      <c r="O3728" s="227">
        <v>20500</v>
      </c>
      <c r="P3728" s="227">
        <v>328000</v>
      </c>
      <c r="Q3728" s="227">
        <v>16</v>
      </c>
      <c r="R3728" s="227">
        <v>1250</v>
      </c>
      <c r="S3728" s="227">
        <v>308000</v>
      </c>
      <c r="T3728" s="227">
        <v>33</v>
      </c>
      <c r="U3728" s="227">
        <v>627657</v>
      </c>
      <c r="V3728" s="227">
        <v>93186</v>
      </c>
      <c r="W3728" s="143">
        <v>45996</v>
      </c>
      <c r="X3728" s="143">
        <v>46033</v>
      </c>
      <c r="Y3728">
        <f t="shared" si="117"/>
        <v>308000</v>
      </c>
    </row>
    <row r="3729" spans="1:25">
      <c r="A3729" s="1" t="str">
        <f t="shared" si="116"/>
        <v>060231064680000</v>
      </c>
      <c r="B3729" s="142" t="s">
        <v>84</v>
      </c>
      <c r="C3729" s="142" t="s">
        <v>1646</v>
      </c>
      <c r="D3729" s="142" t="s">
        <v>3523</v>
      </c>
      <c r="E3729" s="142" t="s">
        <v>20</v>
      </c>
      <c r="F3729" s="142" t="s">
        <v>248</v>
      </c>
      <c r="G3729" s="142" t="s">
        <v>249</v>
      </c>
      <c r="H3729" s="142" t="s">
        <v>250</v>
      </c>
      <c r="I3729" s="142" t="s">
        <v>21</v>
      </c>
      <c r="J3729" s="142">
        <v>1</v>
      </c>
      <c r="K3729" s="142">
        <v>28</v>
      </c>
      <c r="L3729" s="227">
        <v>20</v>
      </c>
      <c r="M3729" s="227">
        <v>172115</v>
      </c>
      <c r="N3729" s="227">
        <v>10200</v>
      </c>
      <c r="O3729" s="227">
        <v>8400</v>
      </c>
      <c r="P3729" s="227">
        <v>235200</v>
      </c>
      <c r="Q3729" s="227">
        <v>28</v>
      </c>
      <c r="R3729" s="227">
        <v>25</v>
      </c>
      <c r="S3729" s="227">
        <v>234500</v>
      </c>
      <c r="T3729" s="227">
        <v>0</v>
      </c>
      <c r="U3729" s="227">
        <v>0</v>
      </c>
      <c r="V3729" s="227">
        <v>0</v>
      </c>
      <c r="W3729" s="143">
        <v>45995</v>
      </c>
      <c r="X3729" s="143">
        <v>46005</v>
      </c>
      <c r="Y3729">
        <f t="shared" si="117"/>
        <v>234500</v>
      </c>
    </row>
    <row r="3730" spans="1:25">
      <c r="A3730" s="1" t="str">
        <f t="shared" si="116"/>
        <v>060231065842000</v>
      </c>
      <c r="B3730" s="142" t="s">
        <v>84</v>
      </c>
      <c r="C3730" s="142" t="s">
        <v>1646</v>
      </c>
      <c r="D3730" s="142" t="s">
        <v>3494</v>
      </c>
      <c r="E3730" s="142" t="s">
        <v>2486</v>
      </c>
      <c r="F3730" s="142" t="s">
        <v>43</v>
      </c>
      <c r="G3730" s="142" t="s">
        <v>2508</v>
      </c>
      <c r="H3730" s="142" t="s">
        <v>2509</v>
      </c>
      <c r="I3730" s="142" t="s">
        <v>23</v>
      </c>
      <c r="J3730" s="142">
        <v>1</v>
      </c>
      <c r="K3730" s="142">
        <v>48</v>
      </c>
      <c r="L3730" s="227">
        <v>1</v>
      </c>
      <c r="M3730" s="227">
        <v>-219855</v>
      </c>
      <c r="N3730" s="227">
        <v>13700</v>
      </c>
      <c r="O3730" s="227">
        <v>13700</v>
      </c>
      <c r="P3730" s="227">
        <v>657600</v>
      </c>
      <c r="Q3730" s="227"/>
      <c r="R3730" s="227"/>
      <c r="S3730" s="227"/>
      <c r="T3730" s="227">
        <v>0</v>
      </c>
      <c r="U3730" s="227">
        <v>0</v>
      </c>
      <c r="V3730" s="227">
        <v>0</v>
      </c>
      <c r="W3730" s="143">
        <v>45525</v>
      </c>
      <c r="X3730" s="143">
        <v>45668</v>
      </c>
      <c r="Y3730">
        <f t="shared" si="117"/>
        <v>657600</v>
      </c>
    </row>
    <row r="3731" spans="1:25">
      <c r="A3731" s="1" t="str">
        <f t="shared" si="116"/>
        <v>060231066078000</v>
      </c>
      <c r="B3731" s="142" t="s">
        <v>84</v>
      </c>
      <c r="C3731" s="142" t="s">
        <v>1646</v>
      </c>
      <c r="D3731" s="142" t="s">
        <v>3494</v>
      </c>
      <c r="E3731" s="142" t="s">
        <v>2486</v>
      </c>
      <c r="F3731" s="142" t="s">
        <v>44</v>
      </c>
      <c r="G3731" s="142" t="s">
        <v>2513</v>
      </c>
      <c r="H3731" s="142" t="s">
        <v>2514</v>
      </c>
      <c r="I3731" s="142" t="s">
        <v>21</v>
      </c>
      <c r="J3731" s="142">
        <v>1</v>
      </c>
      <c r="K3731" s="142">
        <v>45</v>
      </c>
      <c r="L3731" s="227">
        <v>30</v>
      </c>
      <c r="M3731" s="227">
        <v>238030</v>
      </c>
      <c r="N3731" s="227">
        <v>10200</v>
      </c>
      <c r="O3731" s="227">
        <v>10200</v>
      </c>
      <c r="P3731" s="227">
        <v>459000</v>
      </c>
      <c r="Q3731" s="227"/>
      <c r="R3731" s="227"/>
      <c r="S3731" s="227"/>
      <c r="T3731" s="227">
        <v>15</v>
      </c>
      <c r="U3731" s="227">
        <v>119793</v>
      </c>
      <c r="V3731" s="227">
        <v>778</v>
      </c>
      <c r="W3731" s="143">
        <v>45971</v>
      </c>
      <c r="X3731" s="143">
        <v>46035</v>
      </c>
      <c r="Y3731">
        <f t="shared" si="117"/>
        <v>459000</v>
      </c>
    </row>
    <row r="3732" spans="1:25">
      <c r="A3732" s="1" t="str">
        <f t="shared" si="116"/>
        <v>060231067510000</v>
      </c>
      <c r="B3732" s="142" t="s">
        <v>84</v>
      </c>
      <c r="C3732" s="142" t="s">
        <v>1646</v>
      </c>
      <c r="D3732" s="142" t="s">
        <v>3523</v>
      </c>
      <c r="E3732" s="142" t="s">
        <v>20</v>
      </c>
      <c r="F3732" s="142" t="s">
        <v>460</v>
      </c>
      <c r="G3732" s="142" t="s">
        <v>461</v>
      </c>
      <c r="H3732" s="142" t="s">
        <v>462</v>
      </c>
      <c r="I3732" s="142" t="s">
        <v>21</v>
      </c>
      <c r="J3732" s="142">
        <v>1</v>
      </c>
      <c r="K3732" s="142">
        <v>16</v>
      </c>
      <c r="L3732" s="227">
        <v>1781</v>
      </c>
      <c r="M3732" s="227">
        <v>23331093</v>
      </c>
      <c r="N3732" s="227">
        <v>17500</v>
      </c>
      <c r="O3732" s="227">
        <v>17500</v>
      </c>
      <c r="P3732" s="227">
        <v>280000</v>
      </c>
      <c r="Q3732" s="227"/>
      <c r="R3732" s="227"/>
      <c r="S3732" s="227"/>
      <c r="T3732" s="227">
        <v>7</v>
      </c>
      <c r="U3732" s="227">
        <v>121081</v>
      </c>
      <c r="V3732" s="227">
        <v>29381</v>
      </c>
      <c r="W3732" s="143">
        <v>46020</v>
      </c>
      <c r="X3732" s="143">
        <v>46025</v>
      </c>
      <c r="Y3732">
        <f t="shared" si="117"/>
        <v>280000</v>
      </c>
    </row>
    <row r="3733" spans="1:25">
      <c r="A3733" s="1" t="str">
        <f t="shared" si="116"/>
        <v>060231068899000</v>
      </c>
      <c r="B3733" s="142" t="s">
        <v>84</v>
      </c>
      <c r="C3733" s="142" t="s">
        <v>1646</v>
      </c>
      <c r="D3733" s="142" t="s">
        <v>3534</v>
      </c>
      <c r="E3733" s="142" t="s">
        <v>2492</v>
      </c>
      <c r="F3733" s="142" t="s">
        <v>45</v>
      </c>
      <c r="G3733" s="142" t="s">
        <v>2518</v>
      </c>
      <c r="H3733" s="142" t="s">
        <v>2519</v>
      </c>
      <c r="I3733" s="142" t="s">
        <v>23</v>
      </c>
      <c r="J3733" s="142">
        <v>1</v>
      </c>
      <c r="K3733" s="142">
        <v>60</v>
      </c>
      <c r="L3733" s="227">
        <v>544</v>
      </c>
      <c r="M3733" s="227">
        <v>2133650</v>
      </c>
      <c r="N3733" s="227">
        <v>4800</v>
      </c>
      <c r="O3733" s="227">
        <v>4800</v>
      </c>
      <c r="P3733" s="227">
        <v>288000</v>
      </c>
      <c r="Q3733" s="227">
        <v>60</v>
      </c>
      <c r="R3733" s="227">
        <v>383</v>
      </c>
      <c r="S3733" s="227">
        <v>265020</v>
      </c>
      <c r="T3733" s="227">
        <v>16</v>
      </c>
      <c r="U3733" s="227">
        <v>68784</v>
      </c>
      <c r="V3733" s="227">
        <v>6030</v>
      </c>
      <c r="W3733" s="143">
        <v>45827</v>
      </c>
      <c r="X3733" s="143">
        <v>46033</v>
      </c>
      <c r="Y3733">
        <f t="shared" si="117"/>
        <v>265020</v>
      </c>
    </row>
    <row r="3734" spans="1:25">
      <c r="A3734" s="1" t="str">
        <f t="shared" si="116"/>
        <v>060231070906000</v>
      </c>
      <c r="B3734" s="142" t="s">
        <v>84</v>
      </c>
      <c r="C3734" s="142" t="s">
        <v>1646</v>
      </c>
      <c r="D3734" s="142" t="s">
        <v>3497</v>
      </c>
      <c r="E3734" s="142" t="s">
        <v>24</v>
      </c>
      <c r="F3734" s="142" t="s">
        <v>254</v>
      </c>
      <c r="G3734" s="142" t="s">
        <v>255</v>
      </c>
      <c r="H3734" s="142" t="s">
        <v>256</v>
      </c>
      <c r="I3734" s="142" t="s">
        <v>23</v>
      </c>
      <c r="J3734" s="142">
        <v>1</v>
      </c>
      <c r="K3734" s="142">
        <v>60</v>
      </c>
      <c r="L3734" s="227">
        <v>86379</v>
      </c>
      <c r="M3734" s="227">
        <v>342854689</v>
      </c>
      <c r="N3734" s="227">
        <v>4475</v>
      </c>
      <c r="O3734" s="227">
        <v>4475</v>
      </c>
      <c r="P3734" s="227">
        <v>268500</v>
      </c>
      <c r="Q3734" s="227">
        <v>60</v>
      </c>
      <c r="R3734" s="227">
        <v>75</v>
      </c>
      <c r="S3734" s="227">
        <v>264000</v>
      </c>
      <c r="T3734" s="227">
        <v>131815</v>
      </c>
      <c r="U3734" s="227">
        <v>512723843</v>
      </c>
      <c r="V3734" s="227">
        <v>-10474976</v>
      </c>
      <c r="W3734" s="143">
        <v>46008</v>
      </c>
      <c r="X3734" s="143">
        <v>46035</v>
      </c>
      <c r="Y3734">
        <f t="shared" si="117"/>
        <v>264000</v>
      </c>
    </row>
    <row r="3735" spans="1:25">
      <c r="A3735" s="1" t="str">
        <f t="shared" si="116"/>
        <v>060231071008000</v>
      </c>
      <c r="B3735" s="142" t="s">
        <v>84</v>
      </c>
      <c r="C3735" s="142" t="s">
        <v>1646</v>
      </c>
      <c r="D3735" s="142" t="s">
        <v>3523</v>
      </c>
      <c r="E3735" s="142" t="s">
        <v>20</v>
      </c>
      <c r="F3735" s="142" t="s">
        <v>260</v>
      </c>
      <c r="G3735" s="142" t="s">
        <v>261</v>
      </c>
      <c r="H3735" s="142" t="s">
        <v>262</v>
      </c>
      <c r="I3735" s="142" t="s">
        <v>21</v>
      </c>
      <c r="J3735" s="142">
        <v>1</v>
      </c>
      <c r="K3735" s="142">
        <v>12</v>
      </c>
      <c r="L3735" s="227">
        <v>2475</v>
      </c>
      <c r="M3735" s="227">
        <v>18000675</v>
      </c>
      <c r="N3735" s="227">
        <v>8500</v>
      </c>
      <c r="O3735" s="227">
        <v>8000</v>
      </c>
      <c r="P3735" s="227">
        <v>96000</v>
      </c>
      <c r="Q3735" s="227">
        <v>12</v>
      </c>
      <c r="R3735" s="227">
        <v>25</v>
      </c>
      <c r="S3735" s="227">
        <v>95700</v>
      </c>
      <c r="T3735" s="227">
        <v>1</v>
      </c>
      <c r="U3735" s="227">
        <v>7658</v>
      </c>
      <c r="V3735" s="227">
        <v>385</v>
      </c>
      <c r="W3735" s="143">
        <v>46035</v>
      </c>
      <c r="X3735" s="143">
        <v>46034</v>
      </c>
      <c r="Y3735">
        <f t="shared" si="117"/>
        <v>95700</v>
      </c>
    </row>
    <row r="3736" spans="1:25">
      <c r="A3736" s="1" t="str">
        <f t="shared" si="116"/>
        <v>060231071171000</v>
      </c>
      <c r="B3736" s="142" t="s">
        <v>84</v>
      </c>
      <c r="C3736" s="142" t="s">
        <v>1646</v>
      </c>
      <c r="D3736" s="142" t="s">
        <v>3511</v>
      </c>
      <c r="E3736" s="142" t="s">
        <v>3512</v>
      </c>
      <c r="F3736" s="142" t="s">
        <v>3547</v>
      </c>
      <c r="G3736" s="142" t="s">
        <v>3548</v>
      </c>
      <c r="H3736" s="142" t="s">
        <v>3549</v>
      </c>
      <c r="I3736" s="142" t="s">
        <v>23</v>
      </c>
      <c r="J3736" s="142">
        <v>1</v>
      </c>
      <c r="K3736" s="142">
        <v>12</v>
      </c>
      <c r="L3736" s="227">
        <v>0</v>
      </c>
      <c r="M3736" s="227">
        <v>0</v>
      </c>
      <c r="N3736" s="227">
        <v>64000</v>
      </c>
      <c r="O3736" s="227">
        <v>47900</v>
      </c>
      <c r="P3736" s="227">
        <v>574800</v>
      </c>
      <c r="Q3736" s="227"/>
      <c r="R3736" s="227"/>
      <c r="S3736" s="227"/>
      <c r="T3736" s="227">
        <v>0</v>
      </c>
      <c r="U3736" s="227">
        <v>0</v>
      </c>
      <c r="V3736" s="227">
        <v>0</v>
      </c>
      <c r="W3736" s="143">
        <v>45973</v>
      </c>
      <c r="X3736" s="143">
        <v>45988</v>
      </c>
      <c r="Y3736">
        <f t="shared" si="117"/>
        <v>574800</v>
      </c>
    </row>
    <row r="3737" spans="1:25">
      <c r="A3737" s="1" t="str">
        <f t="shared" si="116"/>
        <v>060231071173000</v>
      </c>
      <c r="B3737" s="142" t="s">
        <v>84</v>
      </c>
      <c r="C3737" s="142" t="s">
        <v>1646</v>
      </c>
      <c r="D3737" s="142" t="s">
        <v>3511</v>
      </c>
      <c r="E3737" s="142" t="s">
        <v>3512</v>
      </c>
      <c r="F3737" s="142" t="s">
        <v>3550</v>
      </c>
      <c r="G3737" s="142" t="s">
        <v>3551</v>
      </c>
      <c r="H3737" s="142" t="s">
        <v>3552</v>
      </c>
      <c r="I3737" s="142" t="s">
        <v>21</v>
      </c>
      <c r="J3737" s="142">
        <v>1</v>
      </c>
      <c r="K3737" s="142">
        <v>12</v>
      </c>
      <c r="L3737" s="227">
        <v>36</v>
      </c>
      <c r="M3737" s="227">
        <v>1618794</v>
      </c>
      <c r="N3737" s="227">
        <v>59900</v>
      </c>
      <c r="O3737" s="227">
        <v>59900</v>
      </c>
      <c r="P3737" s="227">
        <v>718800</v>
      </c>
      <c r="Q3737" s="227"/>
      <c r="R3737" s="227"/>
      <c r="S3737" s="227"/>
      <c r="T3737" s="227">
        <v>0</v>
      </c>
      <c r="U3737" s="227">
        <v>0</v>
      </c>
      <c r="V3737" s="227">
        <v>0</v>
      </c>
      <c r="W3737" s="143">
        <v>45989</v>
      </c>
      <c r="X3737" s="143">
        <v>45993</v>
      </c>
      <c r="Y3737">
        <f t="shared" si="117"/>
        <v>718800</v>
      </c>
    </row>
    <row r="3738" spans="1:25">
      <c r="A3738" s="1" t="str">
        <f t="shared" si="116"/>
        <v>060231071606000</v>
      </c>
      <c r="B3738" s="142" t="s">
        <v>84</v>
      </c>
      <c r="C3738" s="142" t="s">
        <v>1646</v>
      </c>
      <c r="D3738" s="142" t="s">
        <v>3523</v>
      </c>
      <c r="E3738" s="142" t="s">
        <v>20</v>
      </c>
      <c r="F3738" s="142" t="s">
        <v>266</v>
      </c>
      <c r="G3738" s="142" t="s">
        <v>267</v>
      </c>
      <c r="H3738" s="142" t="s">
        <v>268</v>
      </c>
      <c r="I3738" s="142" t="s">
        <v>21</v>
      </c>
      <c r="J3738" s="142">
        <v>1</v>
      </c>
      <c r="K3738" s="142">
        <v>9</v>
      </c>
      <c r="L3738" s="227">
        <v>0</v>
      </c>
      <c r="M3738" s="227">
        <v>0</v>
      </c>
      <c r="N3738" s="227">
        <v>17700</v>
      </c>
      <c r="O3738" s="227">
        <v>18100</v>
      </c>
      <c r="P3738" s="227">
        <v>162900</v>
      </c>
      <c r="Q3738" s="227">
        <v>9</v>
      </c>
      <c r="R3738" s="227">
        <v>600</v>
      </c>
      <c r="S3738" s="227">
        <v>157500</v>
      </c>
      <c r="T3738" s="227">
        <v>0</v>
      </c>
      <c r="U3738" s="227">
        <v>0</v>
      </c>
      <c r="V3738" s="227">
        <v>0</v>
      </c>
      <c r="W3738" s="143">
        <v>45982</v>
      </c>
      <c r="X3738" s="143">
        <v>45982</v>
      </c>
      <c r="Y3738">
        <f t="shared" si="117"/>
        <v>157500</v>
      </c>
    </row>
    <row r="3739" spans="1:25">
      <c r="A3739" s="1" t="str">
        <f t="shared" si="116"/>
        <v>060231072188000</v>
      </c>
      <c r="B3739" s="142" t="s">
        <v>84</v>
      </c>
      <c r="C3739" s="142" t="s">
        <v>1646</v>
      </c>
      <c r="D3739" s="142" t="s">
        <v>3494</v>
      </c>
      <c r="E3739" s="142" t="s">
        <v>2486</v>
      </c>
      <c r="F3739" s="142" t="s">
        <v>46</v>
      </c>
      <c r="G3739" s="142" t="s">
        <v>3553</v>
      </c>
      <c r="H3739" s="142" t="s">
        <v>3554</v>
      </c>
      <c r="I3739" s="142" t="s">
        <v>23</v>
      </c>
      <c r="J3739" s="142">
        <v>1</v>
      </c>
      <c r="K3739" s="142">
        <v>42</v>
      </c>
      <c r="L3739" s="227">
        <v>802</v>
      </c>
      <c r="M3739" s="227">
        <v>6820666</v>
      </c>
      <c r="N3739" s="227">
        <v>10900</v>
      </c>
      <c r="O3739" s="227">
        <v>9400</v>
      </c>
      <c r="P3739" s="227">
        <v>394800</v>
      </c>
      <c r="Q3739" s="227"/>
      <c r="R3739" s="227"/>
      <c r="S3739" s="227"/>
      <c r="T3739" s="227">
        <v>25</v>
      </c>
      <c r="U3739" s="227">
        <v>245495</v>
      </c>
      <c r="V3739" s="227">
        <v>32881</v>
      </c>
      <c r="W3739" s="143">
        <v>45957</v>
      </c>
      <c r="X3739" s="143">
        <v>46034</v>
      </c>
      <c r="Y3739">
        <f t="shared" si="117"/>
        <v>394800</v>
      </c>
    </row>
    <row r="3740" spans="1:25">
      <c r="A3740" s="1" t="str">
        <f t="shared" si="116"/>
        <v>060231072194000</v>
      </c>
      <c r="B3740" s="142" t="s">
        <v>84</v>
      </c>
      <c r="C3740" s="142" t="s">
        <v>1646</v>
      </c>
      <c r="D3740" s="142" t="s">
        <v>3523</v>
      </c>
      <c r="E3740" s="142" t="s">
        <v>20</v>
      </c>
      <c r="F3740" s="142" t="s">
        <v>272</v>
      </c>
      <c r="G3740" s="142" t="s">
        <v>273</v>
      </c>
      <c r="H3740" s="142" t="s">
        <v>3555</v>
      </c>
      <c r="I3740" s="142" t="s">
        <v>21</v>
      </c>
      <c r="J3740" s="142">
        <v>1</v>
      </c>
      <c r="K3740" s="142">
        <v>24</v>
      </c>
      <c r="L3740" s="227">
        <v>0</v>
      </c>
      <c r="M3740" s="227">
        <v>0</v>
      </c>
      <c r="N3740" s="227">
        <v>8300</v>
      </c>
      <c r="O3740" s="227">
        <v>6500</v>
      </c>
      <c r="P3740" s="227">
        <v>156000</v>
      </c>
      <c r="Q3740" s="227">
        <v>24</v>
      </c>
      <c r="R3740" s="227">
        <v>100</v>
      </c>
      <c r="S3740" s="227">
        <v>153600</v>
      </c>
      <c r="T3740" s="227">
        <v>0</v>
      </c>
      <c r="U3740" s="227">
        <v>0</v>
      </c>
      <c r="V3740" s="227">
        <v>0</v>
      </c>
      <c r="W3740" s="143">
        <v>45947</v>
      </c>
      <c r="X3740" s="143">
        <v>45947</v>
      </c>
      <c r="Y3740">
        <f t="shared" si="117"/>
        <v>153600</v>
      </c>
    </row>
    <row r="3741" spans="1:25">
      <c r="A3741" s="1" t="str">
        <f t="shared" si="116"/>
        <v>060231074335000</v>
      </c>
      <c r="B3741" s="142" t="s">
        <v>84</v>
      </c>
      <c r="C3741" s="142" t="s">
        <v>1646</v>
      </c>
      <c r="D3741" s="142" t="s">
        <v>3494</v>
      </c>
      <c r="E3741" s="142" t="s">
        <v>2486</v>
      </c>
      <c r="F3741" s="142" t="s">
        <v>98</v>
      </c>
      <c r="G3741" s="142" t="s">
        <v>2752</v>
      </c>
      <c r="H3741" s="142" t="s">
        <v>2753</v>
      </c>
      <c r="I3741" s="142" t="s">
        <v>23</v>
      </c>
      <c r="J3741" s="142">
        <v>1</v>
      </c>
      <c r="K3741" s="142">
        <v>30</v>
      </c>
      <c r="L3741" s="227">
        <v>68</v>
      </c>
      <c r="M3741" s="227">
        <v>2422538</v>
      </c>
      <c r="N3741" s="227">
        <v>45800</v>
      </c>
      <c r="O3741" s="227">
        <v>45800</v>
      </c>
      <c r="P3741" s="227">
        <v>1374000</v>
      </c>
      <c r="Q3741" s="227"/>
      <c r="R3741" s="227"/>
      <c r="S3741" s="227"/>
      <c r="T3741" s="227">
        <v>1</v>
      </c>
      <c r="U3741" s="227">
        <v>41261</v>
      </c>
      <c r="V3741" s="227">
        <v>5635</v>
      </c>
      <c r="W3741" s="143">
        <v>45842</v>
      </c>
      <c r="X3741" s="143">
        <v>46027</v>
      </c>
      <c r="Y3741">
        <f t="shared" si="117"/>
        <v>1374000</v>
      </c>
    </row>
    <row r="3742" spans="1:25">
      <c r="A3742" s="1" t="str">
        <f t="shared" si="116"/>
        <v>060231074585000</v>
      </c>
      <c r="B3742" s="142" t="s">
        <v>84</v>
      </c>
      <c r="C3742" s="142" t="s">
        <v>1646</v>
      </c>
      <c r="D3742" s="142" t="s">
        <v>3511</v>
      </c>
      <c r="E3742" s="142" t="s">
        <v>3512</v>
      </c>
      <c r="F3742" s="142" t="s">
        <v>3556</v>
      </c>
      <c r="G3742" s="142" t="s">
        <v>3557</v>
      </c>
      <c r="H3742" s="142" t="s">
        <v>3558</v>
      </c>
      <c r="I3742" s="142" t="s">
        <v>21</v>
      </c>
      <c r="J3742" s="142">
        <v>1</v>
      </c>
      <c r="K3742" s="142">
        <v>1</v>
      </c>
      <c r="L3742" s="227">
        <v>42</v>
      </c>
      <c r="M3742" s="227">
        <v>2278555</v>
      </c>
      <c r="N3742" s="227">
        <v>79900</v>
      </c>
      <c r="O3742" s="227">
        <v>79900</v>
      </c>
      <c r="P3742" s="227">
        <v>79900</v>
      </c>
      <c r="Q3742" s="227"/>
      <c r="R3742" s="227"/>
      <c r="S3742" s="227"/>
      <c r="T3742" s="227">
        <v>8</v>
      </c>
      <c r="U3742" s="227">
        <v>287928</v>
      </c>
      <c r="V3742" s="227">
        <v>-146082</v>
      </c>
      <c r="W3742" s="143">
        <v>45987</v>
      </c>
      <c r="X3742" s="143">
        <v>46031</v>
      </c>
      <c r="Y3742">
        <f t="shared" si="117"/>
        <v>79900</v>
      </c>
    </row>
    <row r="3743" spans="1:25">
      <c r="A3743" s="1" t="str">
        <f t="shared" si="116"/>
        <v>060231074674000</v>
      </c>
      <c r="B3743" s="142" t="s">
        <v>84</v>
      </c>
      <c r="C3743" s="142" t="s">
        <v>1646</v>
      </c>
      <c r="D3743" s="142" t="s">
        <v>3495</v>
      </c>
      <c r="E3743" s="142" t="s">
        <v>3496</v>
      </c>
      <c r="F3743" s="142" t="s">
        <v>278</v>
      </c>
      <c r="G3743" s="142" t="s">
        <v>279</v>
      </c>
      <c r="H3743" s="142" t="s">
        <v>3559</v>
      </c>
      <c r="I3743" s="142" t="s">
        <v>21</v>
      </c>
      <c r="J3743" s="142">
        <v>1</v>
      </c>
      <c r="K3743" s="142">
        <v>20</v>
      </c>
      <c r="L3743" s="227">
        <v>1775</v>
      </c>
      <c r="M3743" s="227">
        <v>12674742</v>
      </c>
      <c r="N3743" s="227">
        <v>8600</v>
      </c>
      <c r="O3743" s="227">
        <v>8600</v>
      </c>
      <c r="P3743" s="227">
        <v>172000</v>
      </c>
      <c r="Q3743" s="227">
        <v>20</v>
      </c>
      <c r="R3743" s="227">
        <v>600</v>
      </c>
      <c r="S3743" s="227">
        <v>160000</v>
      </c>
      <c r="T3743" s="227">
        <v>376</v>
      </c>
      <c r="U3743" s="227">
        <v>2693964</v>
      </c>
      <c r="V3743" s="227">
        <v>9061</v>
      </c>
      <c r="W3743" s="143">
        <v>46032</v>
      </c>
      <c r="X3743" s="143">
        <v>46035</v>
      </c>
      <c r="Y3743">
        <f t="shared" si="117"/>
        <v>160000</v>
      </c>
    </row>
    <row r="3744" spans="1:25">
      <c r="A3744" s="1" t="str">
        <f t="shared" si="116"/>
        <v>060231074883000</v>
      </c>
      <c r="B3744" s="142" t="s">
        <v>84</v>
      </c>
      <c r="C3744" s="142" t="s">
        <v>1646</v>
      </c>
      <c r="D3744" s="142" t="s">
        <v>3495</v>
      </c>
      <c r="E3744" s="142" t="s">
        <v>3496</v>
      </c>
      <c r="F3744" s="142" t="s">
        <v>284</v>
      </c>
      <c r="G3744" s="142" t="s">
        <v>285</v>
      </c>
      <c r="H3744" s="142" t="s">
        <v>286</v>
      </c>
      <c r="I3744" s="142" t="s">
        <v>21</v>
      </c>
      <c r="J3744" s="142">
        <v>1</v>
      </c>
      <c r="K3744" s="142">
        <v>50</v>
      </c>
      <c r="L3744" s="227">
        <v>386</v>
      </c>
      <c r="M3744" s="227">
        <v>4581327</v>
      </c>
      <c r="N3744" s="227">
        <v>16800</v>
      </c>
      <c r="O3744" s="227">
        <v>16100</v>
      </c>
      <c r="P3744" s="227">
        <v>805000</v>
      </c>
      <c r="Q3744" s="227">
        <v>50</v>
      </c>
      <c r="R3744" s="227">
        <v>1200</v>
      </c>
      <c r="S3744" s="227">
        <v>745000</v>
      </c>
      <c r="T3744" s="227">
        <v>196</v>
      </c>
      <c r="U3744" s="227">
        <v>2783784</v>
      </c>
      <c r="V3744" s="227">
        <v>457514</v>
      </c>
      <c r="W3744" s="143">
        <v>45996</v>
      </c>
      <c r="X3744" s="143">
        <v>46035</v>
      </c>
      <c r="Y3744">
        <f t="shared" si="117"/>
        <v>745000</v>
      </c>
    </row>
    <row r="3745" spans="1:25">
      <c r="A3745" s="1" t="str">
        <f t="shared" si="116"/>
        <v>060231075557000</v>
      </c>
      <c r="B3745" s="142" t="s">
        <v>84</v>
      </c>
      <c r="C3745" s="142" t="s">
        <v>1646</v>
      </c>
      <c r="D3745" s="142" t="s">
        <v>3528</v>
      </c>
      <c r="E3745" s="142" t="s">
        <v>27</v>
      </c>
      <c r="F3745" s="142" t="s">
        <v>290</v>
      </c>
      <c r="G3745" s="142" t="s">
        <v>291</v>
      </c>
      <c r="H3745" s="142" t="s">
        <v>3560</v>
      </c>
      <c r="I3745" s="142" t="s">
        <v>23</v>
      </c>
      <c r="J3745" s="142">
        <v>1</v>
      </c>
      <c r="K3745" s="142">
        <v>25</v>
      </c>
      <c r="L3745" s="227">
        <v>603</v>
      </c>
      <c r="M3745" s="227">
        <v>5600775</v>
      </c>
      <c r="N3745" s="227">
        <v>11700</v>
      </c>
      <c r="O3745" s="227">
        <v>11500</v>
      </c>
      <c r="P3745" s="227">
        <v>287500</v>
      </c>
      <c r="Q3745" s="227">
        <v>25</v>
      </c>
      <c r="R3745" s="227">
        <v>980</v>
      </c>
      <c r="S3745" s="227">
        <v>263000</v>
      </c>
      <c r="T3745" s="227">
        <v>7</v>
      </c>
      <c r="U3745" s="227">
        <v>71171</v>
      </c>
      <c r="V3745" s="227">
        <v>6154</v>
      </c>
      <c r="W3745" s="143">
        <v>45845</v>
      </c>
      <c r="X3745" s="143">
        <v>46033</v>
      </c>
      <c r="Y3745">
        <f t="shared" si="117"/>
        <v>263000</v>
      </c>
    </row>
    <row r="3746" spans="1:25">
      <c r="A3746" s="1" t="str">
        <f t="shared" si="116"/>
        <v>060231076058000</v>
      </c>
      <c r="B3746" s="142" t="s">
        <v>84</v>
      </c>
      <c r="C3746" s="142" t="s">
        <v>1646</v>
      </c>
      <c r="D3746" s="142" t="s">
        <v>3534</v>
      </c>
      <c r="E3746" s="142" t="s">
        <v>2492</v>
      </c>
      <c r="F3746" s="142" t="s">
        <v>47</v>
      </c>
      <c r="G3746" s="142" t="s">
        <v>2528</v>
      </c>
      <c r="H3746" s="142" t="s">
        <v>3561</v>
      </c>
      <c r="I3746" s="142" t="s">
        <v>23</v>
      </c>
      <c r="J3746" s="142">
        <v>1</v>
      </c>
      <c r="K3746" s="142">
        <v>72</v>
      </c>
      <c r="L3746" s="227">
        <v>15759</v>
      </c>
      <c r="M3746" s="227">
        <v>21957412</v>
      </c>
      <c r="N3746" s="227">
        <v>1700</v>
      </c>
      <c r="O3746" s="227">
        <v>1700</v>
      </c>
      <c r="P3746" s="227">
        <v>122400</v>
      </c>
      <c r="Q3746" s="227">
        <v>72</v>
      </c>
      <c r="R3746" s="227">
        <v>242</v>
      </c>
      <c r="S3746" s="227">
        <v>104976</v>
      </c>
      <c r="T3746" s="227">
        <v>371</v>
      </c>
      <c r="U3746" s="227">
        <v>514371</v>
      </c>
      <c r="V3746" s="227">
        <v>-2553</v>
      </c>
      <c r="W3746" s="143">
        <v>45927</v>
      </c>
      <c r="X3746" s="143">
        <v>46034</v>
      </c>
      <c r="Y3746">
        <f t="shared" si="117"/>
        <v>104976</v>
      </c>
    </row>
    <row r="3747" spans="1:25">
      <c r="A3747" s="1" t="str">
        <f t="shared" si="116"/>
        <v>060231077236000</v>
      </c>
      <c r="B3747" s="142" t="s">
        <v>84</v>
      </c>
      <c r="C3747" s="142" t="s">
        <v>1646</v>
      </c>
      <c r="D3747" s="142" t="s">
        <v>3495</v>
      </c>
      <c r="E3747" s="142" t="s">
        <v>3496</v>
      </c>
      <c r="F3747" s="142" t="s">
        <v>296</v>
      </c>
      <c r="G3747" s="142" t="s">
        <v>3562</v>
      </c>
      <c r="H3747" s="142" t="s">
        <v>298</v>
      </c>
      <c r="I3747" s="142" t="s">
        <v>21</v>
      </c>
      <c r="J3747" s="142">
        <v>1</v>
      </c>
      <c r="K3747" s="142">
        <v>12</v>
      </c>
      <c r="L3747" s="227">
        <v>4486</v>
      </c>
      <c r="M3747" s="227">
        <v>64645672</v>
      </c>
      <c r="N3747" s="227">
        <v>18700</v>
      </c>
      <c r="O3747" s="227">
        <v>17000</v>
      </c>
      <c r="P3747" s="227">
        <v>204000</v>
      </c>
      <c r="Q3747" s="227">
        <v>12</v>
      </c>
      <c r="R3747" s="227">
        <v>875</v>
      </c>
      <c r="S3747" s="227">
        <v>193500</v>
      </c>
      <c r="T3747" s="227">
        <v>105</v>
      </c>
      <c r="U3747" s="227">
        <v>1572973</v>
      </c>
      <c r="V3747" s="227">
        <v>59867</v>
      </c>
      <c r="W3747" s="143">
        <v>46022</v>
      </c>
      <c r="X3747" s="143">
        <v>46035</v>
      </c>
      <c r="Y3747">
        <f t="shared" si="117"/>
        <v>193500</v>
      </c>
    </row>
    <row r="3748" spans="1:25">
      <c r="A3748" s="1" t="str">
        <f t="shared" si="116"/>
        <v>060231077237000</v>
      </c>
      <c r="B3748" s="142" t="s">
        <v>84</v>
      </c>
      <c r="C3748" s="142" t="s">
        <v>1646</v>
      </c>
      <c r="D3748" s="142" t="s">
        <v>3495</v>
      </c>
      <c r="E3748" s="142" t="s">
        <v>3496</v>
      </c>
      <c r="F3748" s="142" t="s">
        <v>302</v>
      </c>
      <c r="G3748" s="142" t="s">
        <v>303</v>
      </c>
      <c r="H3748" s="142" t="s">
        <v>304</v>
      </c>
      <c r="I3748" s="142" t="s">
        <v>21</v>
      </c>
      <c r="J3748" s="142">
        <v>1</v>
      </c>
      <c r="K3748" s="142">
        <v>12</v>
      </c>
      <c r="L3748" s="227">
        <v>26989</v>
      </c>
      <c r="M3748" s="227">
        <v>393393999</v>
      </c>
      <c r="N3748" s="227">
        <v>18900</v>
      </c>
      <c r="O3748" s="227">
        <v>17500</v>
      </c>
      <c r="P3748" s="227">
        <v>210000</v>
      </c>
      <c r="Q3748" s="227">
        <v>12</v>
      </c>
      <c r="R3748" s="227">
        <v>1258</v>
      </c>
      <c r="S3748" s="227">
        <v>194904</v>
      </c>
      <c r="T3748" s="227">
        <v>2602</v>
      </c>
      <c r="U3748" s="227">
        <v>38263226</v>
      </c>
      <c r="V3748" s="227">
        <v>336249</v>
      </c>
      <c r="W3748" s="143">
        <v>46017</v>
      </c>
      <c r="X3748" s="143">
        <v>46035</v>
      </c>
      <c r="Y3748">
        <f t="shared" si="117"/>
        <v>194904</v>
      </c>
    </row>
    <row r="3749" spans="1:25">
      <c r="A3749" s="1" t="str">
        <f t="shared" si="116"/>
        <v>060231077239000</v>
      </c>
      <c r="B3749" s="142" t="s">
        <v>84</v>
      </c>
      <c r="C3749" s="142" t="s">
        <v>1646</v>
      </c>
      <c r="D3749" s="142" t="s">
        <v>3523</v>
      </c>
      <c r="E3749" s="142" t="s">
        <v>20</v>
      </c>
      <c r="F3749" s="142" t="s">
        <v>467</v>
      </c>
      <c r="G3749" s="142" t="s">
        <v>468</v>
      </c>
      <c r="H3749" s="142" t="s">
        <v>469</v>
      </c>
      <c r="I3749" s="142" t="s">
        <v>21</v>
      </c>
      <c r="J3749" s="142">
        <v>1</v>
      </c>
      <c r="K3749" s="142">
        <v>30</v>
      </c>
      <c r="L3749" s="227">
        <v>273</v>
      </c>
      <c r="M3749" s="227">
        <v>2862415</v>
      </c>
      <c r="N3749" s="227">
        <v>13400</v>
      </c>
      <c r="O3749" s="227">
        <v>13400</v>
      </c>
      <c r="P3749" s="227">
        <v>402000</v>
      </c>
      <c r="Q3749" s="227">
        <v>30</v>
      </c>
      <c r="R3749" s="227">
        <v>600</v>
      </c>
      <c r="S3749" s="227">
        <v>384000</v>
      </c>
      <c r="T3749" s="227">
        <v>9</v>
      </c>
      <c r="U3749" s="227">
        <v>108649</v>
      </c>
      <c r="V3749" s="227">
        <v>14284</v>
      </c>
      <c r="W3749" s="143">
        <v>45957</v>
      </c>
      <c r="X3749" s="143">
        <v>46028</v>
      </c>
      <c r="Y3749">
        <f t="shared" si="117"/>
        <v>384000</v>
      </c>
    </row>
    <row r="3750" spans="1:25">
      <c r="A3750" s="1" t="str">
        <f t="shared" si="116"/>
        <v>060231077650000</v>
      </c>
      <c r="B3750" s="142" t="s">
        <v>84</v>
      </c>
      <c r="C3750" s="142" t="s">
        <v>1646</v>
      </c>
      <c r="D3750" s="142" t="s">
        <v>3534</v>
      </c>
      <c r="E3750" s="142" t="s">
        <v>2492</v>
      </c>
      <c r="F3750" s="142" t="s">
        <v>48</v>
      </c>
      <c r="G3750" s="142" t="s">
        <v>2533</v>
      </c>
      <c r="H3750" s="142" t="s">
        <v>2534</v>
      </c>
      <c r="I3750" s="142" t="s">
        <v>21</v>
      </c>
      <c r="J3750" s="142">
        <v>1</v>
      </c>
      <c r="K3750" s="142">
        <v>60</v>
      </c>
      <c r="L3750" s="227">
        <v>265</v>
      </c>
      <c r="M3750" s="227">
        <v>191149</v>
      </c>
      <c r="N3750" s="227">
        <v>950</v>
      </c>
      <c r="O3750" s="227">
        <v>950</v>
      </c>
      <c r="P3750" s="227">
        <v>57000</v>
      </c>
      <c r="Q3750" s="227">
        <v>60</v>
      </c>
      <c r="R3750" s="227">
        <v>133</v>
      </c>
      <c r="S3750" s="227">
        <v>49020</v>
      </c>
      <c r="T3750" s="227">
        <v>0</v>
      </c>
      <c r="U3750" s="227">
        <v>0</v>
      </c>
      <c r="V3750" s="227">
        <v>0</v>
      </c>
      <c r="W3750" s="143">
        <v>45930</v>
      </c>
      <c r="X3750" s="143">
        <v>45992</v>
      </c>
      <c r="Y3750">
        <f t="shared" si="117"/>
        <v>49020</v>
      </c>
    </row>
    <row r="3751" spans="1:25">
      <c r="A3751" s="1" t="str">
        <f t="shared" si="116"/>
        <v>060231078236000</v>
      </c>
      <c r="B3751" s="142" t="s">
        <v>84</v>
      </c>
      <c r="C3751" s="142" t="s">
        <v>1646</v>
      </c>
      <c r="D3751" s="142" t="s">
        <v>3534</v>
      </c>
      <c r="E3751" s="142" t="s">
        <v>2492</v>
      </c>
      <c r="F3751" s="142" t="s">
        <v>49</v>
      </c>
      <c r="G3751" s="142" t="s">
        <v>2538</v>
      </c>
      <c r="H3751" s="142" t="s">
        <v>2539</v>
      </c>
      <c r="I3751" s="142" t="s">
        <v>21</v>
      </c>
      <c r="J3751" s="142">
        <v>1</v>
      </c>
      <c r="K3751" s="142">
        <v>5</v>
      </c>
      <c r="L3751" s="227">
        <v>40</v>
      </c>
      <c r="M3751" s="227">
        <v>327978</v>
      </c>
      <c r="N3751" s="227">
        <v>9600</v>
      </c>
      <c r="O3751" s="227">
        <v>9600</v>
      </c>
      <c r="P3751" s="227">
        <v>48000</v>
      </c>
      <c r="Q3751" s="227">
        <v>5</v>
      </c>
      <c r="R3751" s="227">
        <v>300</v>
      </c>
      <c r="S3751" s="227">
        <v>46500</v>
      </c>
      <c r="T3751" s="227">
        <v>27</v>
      </c>
      <c r="U3751" s="227">
        <v>229009</v>
      </c>
      <c r="V3751" s="227">
        <v>7624</v>
      </c>
      <c r="W3751" s="143">
        <v>45940</v>
      </c>
      <c r="X3751" s="143">
        <v>46033</v>
      </c>
      <c r="Y3751">
        <f t="shared" si="117"/>
        <v>46500</v>
      </c>
    </row>
    <row r="3752" spans="1:25">
      <c r="A3752" s="1" t="str">
        <f t="shared" si="116"/>
        <v>060231082607000</v>
      </c>
      <c r="B3752" s="142" t="s">
        <v>84</v>
      </c>
      <c r="C3752" s="142" t="s">
        <v>1646</v>
      </c>
      <c r="D3752" s="142" t="s">
        <v>3495</v>
      </c>
      <c r="E3752" s="142" t="s">
        <v>3496</v>
      </c>
      <c r="F3752" s="142" t="s">
        <v>308</v>
      </c>
      <c r="G3752" s="142" t="s">
        <v>309</v>
      </c>
      <c r="H3752" s="142" t="s">
        <v>310</v>
      </c>
      <c r="I3752" s="142" t="s">
        <v>21</v>
      </c>
      <c r="J3752" s="142">
        <v>1</v>
      </c>
      <c r="K3752" s="142">
        <v>12</v>
      </c>
      <c r="L3752" s="227">
        <v>528</v>
      </c>
      <c r="M3752" s="227">
        <v>8297689</v>
      </c>
      <c r="N3752" s="227">
        <v>19900</v>
      </c>
      <c r="O3752" s="227">
        <v>17900</v>
      </c>
      <c r="P3752" s="227">
        <v>214800</v>
      </c>
      <c r="Q3752" s="227"/>
      <c r="R3752" s="227"/>
      <c r="S3752" s="227"/>
      <c r="T3752" s="227">
        <v>0</v>
      </c>
      <c r="U3752" s="227">
        <v>0</v>
      </c>
      <c r="V3752" s="227">
        <v>0</v>
      </c>
      <c r="W3752" s="143">
        <v>46035</v>
      </c>
      <c r="X3752" s="143">
        <v>46007</v>
      </c>
      <c r="Y3752">
        <f t="shared" si="117"/>
        <v>214800</v>
      </c>
    </row>
    <row r="3753" spans="1:25">
      <c r="A3753" s="1" t="str">
        <f t="shared" si="116"/>
        <v>060231082627000</v>
      </c>
      <c r="B3753" s="142" t="s">
        <v>84</v>
      </c>
      <c r="C3753" s="142" t="s">
        <v>1646</v>
      </c>
      <c r="D3753" s="142" t="s">
        <v>3528</v>
      </c>
      <c r="E3753" s="142" t="s">
        <v>27</v>
      </c>
      <c r="F3753" s="142" t="s">
        <v>482</v>
      </c>
      <c r="G3753" s="142" t="s">
        <v>483</v>
      </c>
      <c r="H3753" s="142" t="s">
        <v>484</v>
      </c>
      <c r="I3753" s="142" t="s">
        <v>21</v>
      </c>
      <c r="J3753" s="142">
        <v>1</v>
      </c>
      <c r="K3753" s="142">
        <v>24</v>
      </c>
      <c r="L3753" s="227">
        <v>653</v>
      </c>
      <c r="M3753" s="227">
        <v>1355299</v>
      </c>
      <c r="N3753" s="227">
        <v>3400</v>
      </c>
      <c r="O3753" s="227">
        <v>3300</v>
      </c>
      <c r="P3753" s="227">
        <v>79200</v>
      </c>
      <c r="Q3753" s="227">
        <v>24</v>
      </c>
      <c r="R3753" s="227">
        <v>950</v>
      </c>
      <c r="S3753" s="227">
        <v>56400</v>
      </c>
      <c r="T3753" s="227">
        <v>48</v>
      </c>
      <c r="U3753" s="227">
        <v>110541</v>
      </c>
      <c r="V3753" s="227">
        <v>10917</v>
      </c>
      <c r="W3753" s="143">
        <v>45945</v>
      </c>
      <c r="X3753" s="143">
        <v>46030</v>
      </c>
      <c r="Y3753">
        <f t="shared" si="117"/>
        <v>56400</v>
      </c>
    </row>
    <row r="3754" spans="1:25">
      <c r="A3754" s="1" t="str">
        <f t="shared" si="116"/>
        <v>060231082723000</v>
      </c>
      <c r="B3754" s="142" t="s">
        <v>84</v>
      </c>
      <c r="C3754" s="142" t="s">
        <v>1646</v>
      </c>
      <c r="D3754" s="142" t="s">
        <v>3495</v>
      </c>
      <c r="E3754" s="142" t="s">
        <v>3496</v>
      </c>
      <c r="F3754" s="142" t="s">
        <v>314</v>
      </c>
      <c r="G3754" s="142" t="s">
        <v>315</v>
      </c>
      <c r="H3754" s="142" t="s">
        <v>316</v>
      </c>
      <c r="I3754" s="142" t="s">
        <v>21</v>
      </c>
      <c r="J3754" s="142">
        <v>1</v>
      </c>
      <c r="K3754" s="142">
        <v>24</v>
      </c>
      <c r="L3754" s="227">
        <v>9575</v>
      </c>
      <c r="M3754" s="227">
        <v>39816538</v>
      </c>
      <c r="N3754" s="227">
        <v>5400</v>
      </c>
      <c r="O3754" s="227">
        <v>5400</v>
      </c>
      <c r="P3754" s="227">
        <v>129600</v>
      </c>
      <c r="Q3754" s="227">
        <v>24</v>
      </c>
      <c r="R3754" s="227">
        <v>950</v>
      </c>
      <c r="S3754" s="227">
        <v>106800</v>
      </c>
      <c r="T3754" s="227">
        <v>3587</v>
      </c>
      <c r="U3754" s="227">
        <v>15384238</v>
      </c>
      <c r="V3754" s="227">
        <v>468110</v>
      </c>
      <c r="W3754" s="143">
        <v>46035</v>
      </c>
      <c r="X3754" s="143">
        <v>46034</v>
      </c>
      <c r="Y3754">
        <f t="shared" si="117"/>
        <v>106800</v>
      </c>
    </row>
    <row r="3755" spans="1:25">
      <c r="A3755" s="1" t="str">
        <f t="shared" si="116"/>
        <v>060231083138000</v>
      </c>
      <c r="B3755" s="142" t="s">
        <v>84</v>
      </c>
      <c r="C3755" s="142" t="s">
        <v>1646</v>
      </c>
      <c r="D3755" s="142" t="s">
        <v>3534</v>
      </c>
      <c r="E3755" s="142" t="s">
        <v>2492</v>
      </c>
      <c r="F3755" s="142" t="s">
        <v>50</v>
      </c>
      <c r="G3755" s="142" t="s">
        <v>2543</v>
      </c>
      <c r="H3755" s="142" t="s">
        <v>2544</v>
      </c>
      <c r="I3755" s="142" t="s">
        <v>21</v>
      </c>
      <c r="J3755" s="142">
        <v>1</v>
      </c>
      <c r="K3755" s="142">
        <v>12</v>
      </c>
      <c r="L3755" s="227">
        <v>112</v>
      </c>
      <c r="M3755" s="227">
        <v>3807046</v>
      </c>
      <c r="N3755" s="227">
        <v>43500</v>
      </c>
      <c r="O3755" s="227">
        <v>43500</v>
      </c>
      <c r="P3755" s="227">
        <v>522000</v>
      </c>
      <c r="Q3755" s="227">
        <v>12</v>
      </c>
      <c r="R3755" s="227">
        <v>1500</v>
      </c>
      <c r="S3755" s="227">
        <v>504000</v>
      </c>
      <c r="T3755" s="227">
        <v>2</v>
      </c>
      <c r="U3755" s="227">
        <v>78378</v>
      </c>
      <c r="V3755" s="227">
        <v>10395</v>
      </c>
      <c r="W3755" s="143">
        <v>45736</v>
      </c>
      <c r="X3755" s="143">
        <v>46032</v>
      </c>
      <c r="Y3755">
        <f t="shared" si="117"/>
        <v>504000</v>
      </c>
    </row>
    <row r="3756" spans="1:25">
      <c r="A3756" s="1" t="str">
        <f t="shared" si="116"/>
        <v>060231083802000</v>
      </c>
      <c r="B3756" s="142" t="s">
        <v>84</v>
      </c>
      <c r="C3756" s="142" t="s">
        <v>1646</v>
      </c>
      <c r="D3756" s="142" t="s">
        <v>3523</v>
      </c>
      <c r="E3756" s="142" t="s">
        <v>20</v>
      </c>
      <c r="F3756" s="142" t="s">
        <v>941</v>
      </c>
      <c r="G3756" s="142" t="s">
        <v>942</v>
      </c>
      <c r="H3756" s="142" t="s">
        <v>943</v>
      </c>
      <c r="I3756" s="142" t="s">
        <v>21</v>
      </c>
      <c r="J3756" s="142">
        <v>1</v>
      </c>
      <c r="K3756" s="142">
        <v>40</v>
      </c>
      <c r="L3756" s="227">
        <v>109</v>
      </c>
      <c r="M3756" s="227">
        <v>427717</v>
      </c>
      <c r="N3756" s="227">
        <v>5100</v>
      </c>
      <c r="O3756" s="227">
        <v>5100</v>
      </c>
      <c r="P3756" s="227">
        <v>204000</v>
      </c>
      <c r="Q3756" s="227"/>
      <c r="R3756" s="227"/>
      <c r="S3756" s="227"/>
      <c r="T3756" s="227">
        <v>22</v>
      </c>
      <c r="U3756" s="227">
        <v>101081</v>
      </c>
      <c r="V3756" s="227">
        <v>14753</v>
      </c>
      <c r="W3756" s="143">
        <v>45985</v>
      </c>
      <c r="X3756" s="143">
        <v>46034</v>
      </c>
      <c r="Y3756">
        <f t="shared" si="117"/>
        <v>204000</v>
      </c>
    </row>
    <row r="3757" spans="1:25">
      <c r="A3757" s="1" t="str">
        <f t="shared" si="116"/>
        <v>060231083898000</v>
      </c>
      <c r="B3757" s="142" t="s">
        <v>84</v>
      </c>
      <c r="C3757" s="142" t="s">
        <v>1646</v>
      </c>
      <c r="D3757" s="142" t="s">
        <v>3528</v>
      </c>
      <c r="E3757" s="142" t="s">
        <v>27</v>
      </c>
      <c r="F3757" s="142" t="s">
        <v>320</v>
      </c>
      <c r="G3757" s="142" t="s">
        <v>321</v>
      </c>
      <c r="H3757" s="142" t="s">
        <v>322</v>
      </c>
      <c r="I3757" s="142" t="s">
        <v>23</v>
      </c>
      <c r="J3757" s="142">
        <v>1</v>
      </c>
      <c r="K3757" s="142">
        <v>30</v>
      </c>
      <c r="L3757" s="227">
        <v>320</v>
      </c>
      <c r="M3757" s="227">
        <v>1667245</v>
      </c>
      <c r="N3757" s="227">
        <v>6800</v>
      </c>
      <c r="O3757" s="227">
        <v>6000</v>
      </c>
      <c r="P3757" s="227">
        <v>180000</v>
      </c>
      <c r="Q3757" s="227">
        <v>30</v>
      </c>
      <c r="R3757" s="227">
        <v>500</v>
      </c>
      <c r="S3757" s="227">
        <v>165000</v>
      </c>
      <c r="T3757" s="227">
        <v>0</v>
      </c>
      <c r="U3757" s="227">
        <v>0</v>
      </c>
      <c r="V3757" s="227">
        <v>0</v>
      </c>
      <c r="W3757" s="143">
        <v>45680</v>
      </c>
      <c r="X3757" s="143">
        <v>46005</v>
      </c>
      <c r="Y3757">
        <f t="shared" si="117"/>
        <v>165000</v>
      </c>
    </row>
    <row r="3758" spans="1:25">
      <c r="A3758" s="1" t="str">
        <f t="shared" si="116"/>
        <v>060231083903000</v>
      </c>
      <c r="B3758" s="142" t="s">
        <v>84</v>
      </c>
      <c r="C3758" s="142" t="s">
        <v>1646</v>
      </c>
      <c r="D3758" s="142" t="s">
        <v>3528</v>
      </c>
      <c r="E3758" s="142" t="s">
        <v>27</v>
      </c>
      <c r="F3758" s="142" t="s">
        <v>326</v>
      </c>
      <c r="G3758" s="142" t="s">
        <v>327</v>
      </c>
      <c r="H3758" s="142" t="s">
        <v>328</v>
      </c>
      <c r="I3758" s="142" t="s">
        <v>21</v>
      </c>
      <c r="J3758" s="142">
        <v>1</v>
      </c>
      <c r="K3758" s="142">
        <v>24</v>
      </c>
      <c r="L3758" s="227">
        <v>209</v>
      </c>
      <c r="M3758" s="227">
        <v>1014779</v>
      </c>
      <c r="N3758" s="227">
        <v>6600</v>
      </c>
      <c r="O3758" s="227">
        <v>6600</v>
      </c>
      <c r="P3758" s="227">
        <v>158400</v>
      </c>
      <c r="Q3758" s="227"/>
      <c r="R3758" s="227"/>
      <c r="S3758" s="227"/>
      <c r="T3758" s="227">
        <v>162</v>
      </c>
      <c r="U3758" s="227">
        <v>963243</v>
      </c>
      <c r="V3758" s="227">
        <v>176668</v>
      </c>
      <c r="W3758" s="143">
        <v>46022</v>
      </c>
      <c r="X3758" s="143">
        <v>46035</v>
      </c>
      <c r="Y3758">
        <f t="shared" si="117"/>
        <v>158400</v>
      </c>
    </row>
    <row r="3759" spans="1:25">
      <c r="A3759" s="1" t="str">
        <f t="shared" si="116"/>
        <v>060231084368000</v>
      </c>
      <c r="B3759" s="142" t="s">
        <v>84</v>
      </c>
      <c r="C3759" s="142" t="s">
        <v>1646</v>
      </c>
      <c r="D3759" s="142" t="s">
        <v>3511</v>
      </c>
      <c r="E3759" s="142" t="s">
        <v>3512</v>
      </c>
      <c r="F3759" s="142" t="s">
        <v>3563</v>
      </c>
      <c r="G3759" s="142" t="s">
        <v>3564</v>
      </c>
      <c r="H3759" s="142" t="s">
        <v>3565</v>
      </c>
      <c r="I3759" s="142" t="s">
        <v>21</v>
      </c>
      <c r="J3759" s="142">
        <v>1</v>
      </c>
      <c r="K3759" s="142">
        <v>20</v>
      </c>
      <c r="L3759" s="227">
        <v>68</v>
      </c>
      <c r="M3759" s="227">
        <v>2601000</v>
      </c>
      <c r="N3759" s="227">
        <v>55900</v>
      </c>
      <c r="O3759" s="227">
        <v>55900</v>
      </c>
      <c r="P3759" s="227">
        <v>1118000</v>
      </c>
      <c r="Q3759" s="227"/>
      <c r="R3759" s="227"/>
      <c r="S3759" s="227"/>
      <c r="T3759" s="227">
        <v>9</v>
      </c>
      <c r="U3759" s="227">
        <v>434324</v>
      </c>
      <c r="V3759" s="227">
        <v>90074</v>
      </c>
      <c r="W3759" s="143">
        <v>46015</v>
      </c>
      <c r="X3759" s="143">
        <v>46035</v>
      </c>
      <c r="Y3759">
        <f t="shared" si="117"/>
        <v>1118000</v>
      </c>
    </row>
    <row r="3760" spans="1:25">
      <c r="A3760" s="1" t="str">
        <f t="shared" si="116"/>
        <v>060231084369000</v>
      </c>
      <c r="B3760" s="142" t="s">
        <v>84</v>
      </c>
      <c r="C3760" s="142" t="s">
        <v>1646</v>
      </c>
      <c r="D3760" s="142" t="s">
        <v>3527</v>
      </c>
      <c r="E3760" s="142" t="s">
        <v>22</v>
      </c>
      <c r="F3760" s="142" t="s">
        <v>332</v>
      </c>
      <c r="G3760" s="142" t="s">
        <v>333</v>
      </c>
      <c r="H3760" s="142" t="s">
        <v>334</v>
      </c>
      <c r="I3760" s="142" t="s">
        <v>21</v>
      </c>
      <c r="J3760" s="142">
        <v>1</v>
      </c>
      <c r="K3760" s="142">
        <v>60</v>
      </c>
      <c r="L3760" s="227">
        <v>634</v>
      </c>
      <c r="M3760" s="227">
        <v>4839958</v>
      </c>
      <c r="N3760" s="227">
        <v>9700</v>
      </c>
      <c r="O3760" s="227">
        <v>9000</v>
      </c>
      <c r="P3760" s="227">
        <v>540000</v>
      </c>
      <c r="Q3760" s="227">
        <v>60</v>
      </c>
      <c r="R3760" s="227">
        <v>300</v>
      </c>
      <c r="S3760" s="227">
        <v>522000</v>
      </c>
      <c r="T3760" s="227">
        <v>39</v>
      </c>
      <c r="U3760" s="227">
        <v>316847</v>
      </c>
      <c r="V3760" s="227">
        <v>19121</v>
      </c>
      <c r="W3760" s="143">
        <v>45946</v>
      </c>
      <c r="X3760" s="143">
        <v>46035</v>
      </c>
      <c r="Y3760">
        <f t="shared" si="117"/>
        <v>522000</v>
      </c>
    </row>
    <row r="3761" spans="1:25">
      <c r="A3761" s="1" t="str">
        <f t="shared" si="116"/>
        <v>060231084782000</v>
      </c>
      <c r="B3761" s="142" t="s">
        <v>84</v>
      </c>
      <c r="C3761" s="142" t="s">
        <v>1646</v>
      </c>
      <c r="D3761" s="142" t="s">
        <v>3511</v>
      </c>
      <c r="E3761" s="142" t="s">
        <v>3512</v>
      </c>
      <c r="F3761" s="142" t="s">
        <v>3566</v>
      </c>
      <c r="G3761" s="142" t="s">
        <v>3567</v>
      </c>
      <c r="H3761" s="142" t="s">
        <v>3568</v>
      </c>
      <c r="I3761" s="142" t="s">
        <v>21</v>
      </c>
      <c r="J3761" s="142">
        <v>1</v>
      </c>
      <c r="K3761" s="142">
        <v>20</v>
      </c>
      <c r="L3761" s="227">
        <v>62</v>
      </c>
      <c r="M3761" s="227">
        <v>2421100</v>
      </c>
      <c r="N3761" s="227">
        <v>52900</v>
      </c>
      <c r="O3761" s="227">
        <v>41900</v>
      </c>
      <c r="P3761" s="227">
        <v>838000</v>
      </c>
      <c r="Q3761" s="227"/>
      <c r="R3761" s="227"/>
      <c r="S3761" s="227"/>
      <c r="T3761" s="227">
        <v>25</v>
      </c>
      <c r="U3761" s="227">
        <v>888198</v>
      </c>
      <c r="V3761" s="227">
        <v>-88052</v>
      </c>
      <c r="W3761" s="143">
        <v>46024</v>
      </c>
      <c r="X3761" s="143">
        <v>46035</v>
      </c>
      <c r="Y3761">
        <f t="shared" si="117"/>
        <v>838000</v>
      </c>
    </row>
    <row r="3762" spans="1:25">
      <c r="A3762" s="1" t="str">
        <f t="shared" si="116"/>
        <v>060231086395000</v>
      </c>
      <c r="B3762" s="142" t="s">
        <v>84</v>
      </c>
      <c r="C3762" s="142" t="s">
        <v>1646</v>
      </c>
      <c r="D3762" s="142" t="s">
        <v>3523</v>
      </c>
      <c r="E3762" s="142" t="s">
        <v>20</v>
      </c>
      <c r="F3762" s="142" t="s">
        <v>949</v>
      </c>
      <c r="G3762" s="142" t="s">
        <v>950</v>
      </c>
      <c r="H3762" s="142" t="s">
        <v>951</v>
      </c>
      <c r="I3762" s="142" t="s">
        <v>21</v>
      </c>
      <c r="J3762" s="142">
        <v>1</v>
      </c>
      <c r="K3762" s="142">
        <v>8</v>
      </c>
      <c r="L3762" s="227">
        <v>0</v>
      </c>
      <c r="M3762" s="227">
        <v>0</v>
      </c>
      <c r="N3762" s="227">
        <v>46900</v>
      </c>
      <c r="O3762" s="227">
        <v>46900</v>
      </c>
      <c r="P3762" s="227">
        <v>375200</v>
      </c>
      <c r="Q3762" s="227"/>
      <c r="R3762" s="227"/>
      <c r="S3762" s="227"/>
      <c r="T3762" s="227">
        <v>0</v>
      </c>
      <c r="U3762" s="227">
        <v>0</v>
      </c>
      <c r="V3762" s="227">
        <v>0</v>
      </c>
      <c r="W3762" s="143">
        <v>45100</v>
      </c>
      <c r="X3762" s="143">
        <v>45389</v>
      </c>
      <c r="Y3762">
        <f t="shared" si="117"/>
        <v>375200</v>
      </c>
    </row>
    <row r="3763" spans="1:25">
      <c r="A3763" s="1" t="str">
        <f t="shared" si="116"/>
        <v>060231086441000</v>
      </c>
      <c r="B3763" s="142" t="s">
        <v>84</v>
      </c>
      <c r="C3763" s="142" t="s">
        <v>1646</v>
      </c>
      <c r="D3763" s="142" t="s">
        <v>3494</v>
      </c>
      <c r="E3763" s="142" t="s">
        <v>2486</v>
      </c>
      <c r="F3763" s="142" t="s">
        <v>59</v>
      </c>
      <c r="G3763" s="142" t="s">
        <v>2590</v>
      </c>
      <c r="H3763" s="142" t="s">
        <v>2591</v>
      </c>
      <c r="I3763" s="142" t="s">
        <v>21</v>
      </c>
      <c r="J3763" s="142">
        <v>1</v>
      </c>
      <c r="K3763" s="142">
        <v>20</v>
      </c>
      <c r="L3763" s="227">
        <v>56</v>
      </c>
      <c r="M3763" s="227">
        <v>236108</v>
      </c>
      <c r="N3763" s="227">
        <v>5500</v>
      </c>
      <c r="O3763" s="227">
        <v>5500</v>
      </c>
      <c r="P3763" s="227">
        <v>110000</v>
      </c>
      <c r="Q3763" s="227"/>
      <c r="R3763" s="227"/>
      <c r="S3763" s="227"/>
      <c r="T3763" s="227">
        <v>2</v>
      </c>
      <c r="U3763" s="227">
        <v>9910</v>
      </c>
      <c r="V3763" s="227">
        <v>1478</v>
      </c>
      <c r="W3763" s="143">
        <v>46007</v>
      </c>
      <c r="X3763" s="143">
        <v>46025</v>
      </c>
      <c r="Y3763">
        <f t="shared" si="117"/>
        <v>110000</v>
      </c>
    </row>
    <row r="3764" spans="1:25">
      <c r="A3764" s="1" t="str">
        <f t="shared" si="116"/>
        <v>060231087230000</v>
      </c>
      <c r="B3764" s="142" t="s">
        <v>84</v>
      </c>
      <c r="C3764" s="142" t="s">
        <v>1646</v>
      </c>
      <c r="D3764" s="142" t="s">
        <v>3528</v>
      </c>
      <c r="E3764" s="142" t="s">
        <v>27</v>
      </c>
      <c r="F3764" s="142" t="s">
        <v>489</v>
      </c>
      <c r="G3764" s="142" t="s">
        <v>490</v>
      </c>
      <c r="H3764" s="142" t="s">
        <v>491</v>
      </c>
      <c r="I3764" s="142" t="s">
        <v>23</v>
      </c>
      <c r="J3764" s="142">
        <v>1</v>
      </c>
      <c r="K3764" s="142">
        <v>12</v>
      </c>
      <c r="L3764" s="227">
        <v>0</v>
      </c>
      <c r="M3764" s="227">
        <v>0</v>
      </c>
      <c r="N3764" s="227">
        <v>4000</v>
      </c>
      <c r="O3764" s="227">
        <v>4000</v>
      </c>
      <c r="P3764" s="227">
        <v>48000</v>
      </c>
      <c r="Q3764" s="227">
        <v>12</v>
      </c>
      <c r="R3764" s="227">
        <v>725</v>
      </c>
      <c r="S3764" s="227">
        <v>39300</v>
      </c>
      <c r="T3764" s="227">
        <v>0</v>
      </c>
      <c r="U3764" s="227">
        <v>0</v>
      </c>
      <c r="V3764" s="227">
        <v>0</v>
      </c>
      <c r="W3764" s="143">
        <v>46009</v>
      </c>
      <c r="X3764" s="143">
        <v>46009</v>
      </c>
      <c r="Y3764">
        <f t="shared" si="117"/>
        <v>39300</v>
      </c>
    </row>
    <row r="3765" spans="1:25">
      <c r="A3765" s="1" t="str">
        <f t="shared" si="116"/>
        <v>060231088129000</v>
      </c>
      <c r="B3765" s="142" t="s">
        <v>84</v>
      </c>
      <c r="C3765" s="142" t="s">
        <v>1646</v>
      </c>
      <c r="D3765" s="142" t="s">
        <v>3527</v>
      </c>
      <c r="E3765" s="142" t="s">
        <v>22</v>
      </c>
      <c r="F3765" s="142" t="s">
        <v>338</v>
      </c>
      <c r="G3765" s="142" t="s">
        <v>339</v>
      </c>
      <c r="H3765" s="142" t="s">
        <v>340</v>
      </c>
      <c r="I3765" s="142" t="s">
        <v>23</v>
      </c>
      <c r="J3765" s="142">
        <v>1</v>
      </c>
      <c r="K3765" s="142">
        <v>40</v>
      </c>
      <c r="L3765" s="227">
        <v>9123</v>
      </c>
      <c r="M3765" s="227">
        <v>23590517</v>
      </c>
      <c r="N3765" s="227">
        <v>3100</v>
      </c>
      <c r="O3765" s="227">
        <v>3000</v>
      </c>
      <c r="P3765" s="227">
        <v>120000</v>
      </c>
      <c r="Q3765" s="227">
        <v>40</v>
      </c>
      <c r="R3765" s="227">
        <v>130</v>
      </c>
      <c r="S3765" s="227">
        <v>114800</v>
      </c>
      <c r="T3765" s="227">
        <v>6753</v>
      </c>
      <c r="U3765" s="227">
        <v>17529324</v>
      </c>
      <c r="V3765" s="227">
        <v>67221</v>
      </c>
      <c r="W3765" s="143">
        <v>46035</v>
      </c>
      <c r="X3765" s="143">
        <v>46035</v>
      </c>
      <c r="Y3765">
        <f t="shared" si="117"/>
        <v>114800</v>
      </c>
    </row>
    <row r="3766" spans="1:25">
      <c r="A3766" s="1" t="str">
        <f t="shared" si="116"/>
        <v>060231088133000</v>
      </c>
      <c r="B3766" s="142" t="s">
        <v>84</v>
      </c>
      <c r="C3766" s="142" t="s">
        <v>1646</v>
      </c>
      <c r="D3766" s="142" t="s">
        <v>3527</v>
      </c>
      <c r="E3766" s="142" t="s">
        <v>22</v>
      </c>
      <c r="F3766" s="142" t="s">
        <v>631</v>
      </c>
      <c r="G3766" s="142" t="s">
        <v>632</v>
      </c>
      <c r="H3766" s="142" t="s">
        <v>633</v>
      </c>
      <c r="I3766" s="142" t="s">
        <v>26</v>
      </c>
      <c r="J3766" s="142">
        <v>1</v>
      </c>
      <c r="K3766" s="142">
        <v>40</v>
      </c>
      <c r="L3766" s="227"/>
      <c r="M3766" s="227"/>
      <c r="N3766" s="227">
        <v>3050</v>
      </c>
      <c r="O3766" s="227">
        <v>3050</v>
      </c>
      <c r="P3766" s="227">
        <v>122000</v>
      </c>
      <c r="Q3766" s="227"/>
      <c r="R3766" s="227"/>
      <c r="S3766" s="227"/>
      <c r="T3766" s="227"/>
      <c r="U3766" s="227"/>
      <c r="V3766" s="227"/>
      <c r="W3766" s="143"/>
      <c r="X3766" s="143"/>
      <c r="Y3766">
        <f t="shared" si="117"/>
        <v>122000</v>
      </c>
    </row>
    <row r="3767" spans="1:25">
      <c r="A3767" s="1" t="str">
        <f t="shared" si="116"/>
        <v>060231088134000</v>
      </c>
      <c r="B3767" s="142" t="s">
        <v>84</v>
      </c>
      <c r="C3767" s="142" t="s">
        <v>1646</v>
      </c>
      <c r="D3767" s="142" t="s">
        <v>3527</v>
      </c>
      <c r="E3767" s="142" t="s">
        <v>22</v>
      </c>
      <c r="F3767" s="142" t="s">
        <v>344</v>
      </c>
      <c r="G3767" s="142" t="s">
        <v>345</v>
      </c>
      <c r="H3767" s="142" t="s">
        <v>346</v>
      </c>
      <c r="I3767" s="142" t="s">
        <v>23</v>
      </c>
      <c r="J3767" s="142">
        <v>1</v>
      </c>
      <c r="K3767" s="142">
        <v>40</v>
      </c>
      <c r="L3767" s="227">
        <v>14391</v>
      </c>
      <c r="M3767" s="227">
        <v>35562728</v>
      </c>
      <c r="N3767" s="227">
        <v>3000</v>
      </c>
      <c r="O3767" s="227">
        <v>2900</v>
      </c>
      <c r="P3767" s="227">
        <v>116000</v>
      </c>
      <c r="Q3767" s="227">
        <v>40</v>
      </c>
      <c r="R3767" s="227">
        <v>150</v>
      </c>
      <c r="S3767" s="227">
        <v>110000</v>
      </c>
      <c r="T3767" s="227">
        <v>6741</v>
      </c>
      <c r="U3767" s="227">
        <v>16770361</v>
      </c>
      <c r="V3767" s="227">
        <v>112148</v>
      </c>
      <c r="W3767" s="143">
        <v>46029</v>
      </c>
      <c r="X3767" s="143">
        <v>46035</v>
      </c>
      <c r="Y3767">
        <f t="shared" si="117"/>
        <v>110000</v>
      </c>
    </row>
    <row r="3768" spans="1:25">
      <c r="A3768" s="1" t="str">
        <f t="shared" si="116"/>
        <v>060231088137000</v>
      </c>
      <c r="B3768" s="142" t="s">
        <v>84</v>
      </c>
      <c r="C3768" s="142" t="s">
        <v>1646</v>
      </c>
      <c r="D3768" s="142" t="s">
        <v>3527</v>
      </c>
      <c r="E3768" s="142" t="s">
        <v>22</v>
      </c>
      <c r="F3768" s="142" t="s">
        <v>350</v>
      </c>
      <c r="G3768" s="142" t="s">
        <v>351</v>
      </c>
      <c r="H3768" s="142" t="s">
        <v>3569</v>
      </c>
      <c r="I3768" s="142" t="s">
        <v>21</v>
      </c>
      <c r="J3768" s="142">
        <v>1</v>
      </c>
      <c r="K3768" s="142">
        <v>24</v>
      </c>
      <c r="L3768" s="227">
        <v>4742</v>
      </c>
      <c r="M3768" s="227">
        <v>17964548</v>
      </c>
      <c r="N3768" s="227">
        <v>4700</v>
      </c>
      <c r="O3768" s="227">
        <v>4700</v>
      </c>
      <c r="P3768" s="227">
        <v>112800</v>
      </c>
      <c r="Q3768" s="227">
        <v>24</v>
      </c>
      <c r="R3768" s="227">
        <v>250</v>
      </c>
      <c r="S3768" s="227">
        <v>106800</v>
      </c>
      <c r="T3768" s="227">
        <v>1624</v>
      </c>
      <c r="U3768" s="227">
        <v>6195316</v>
      </c>
      <c r="V3768" s="227">
        <v>42970</v>
      </c>
      <c r="W3768" s="143">
        <v>46029</v>
      </c>
      <c r="X3768" s="143">
        <v>46035</v>
      </c>
      <c r="Y3768">
        <f t="shared" si="117"/>
        <v>106800</v>
      </c>
    </row>
    <row r="3769" spans="1:25">
      <c r="A3769" s="1" t="str">
        <f t="shared" si="116"/>
        <v>060231088171000</v>
      </c>
      <c r="B3769" s="142" t="s">
        <v>84</v>
      </c>
      <c r="C3769" s="142" t="s">
        <v>1646</v>
      </c>
      <c r="D3769" s="142" t="s">
        <v>3527</v>
      </c>
      <c r="E3769" s="142" t="s">
        <v>22</v>
      </c>
      <c r="F3769" s="142" t="s">
        <v>356</v>
      </c>
      <c r="G3769" s="142" t="s">
        <v>357</v>
      </c>
      <c r="H3769" s="142" t="s">
        <v>358</v>
      </c>
      <c r="I3769" s="142" t="s">
        <v>23</v>
      </c>
      <c r="J3769" s="142">
        <v>1</v>
      </c>
      <c r="K3769" s="142">
        <v>40</v>
      </c>
      <c r="L3769" s="227">
        <v>3927</v>
      </c>
      <c r="M3769" s="227">
        <v>9864644</v>
      </c>
      <c r="N3769" s="227">
        <v>3000</v>
      </c>
      <c r="O3769" s="227">
        <v>3000</v>
      </c>
      <c r="P3769" s="227">
        <v>120000</v>
      </c>
      <c r="Q3769" s="227">
        <v>40</v>
      </c>
      <c r="R3769" s="227">
        <v>170</v>
      </c>
      <c r="S3769" s="227">
        <v>113200</v>
      </c>
      <c r="T3769" s="227">
        <v>1385</v>
      </c>
      <c r="U3769" s="227">
        <v>3514360</v>
      </c>
      <c r="V3769" s="227">
        <v>35233</v>
      </c>
      <c r="W3769" s="143">
        <v>46030</v>
      </c>
      <c r="X3769" s="143">
        <v>46035</v>
      </c>
      <c r="Y3769">
        <f t="shared" si="117"/>
        <v>113200</v>
      </c>
    </row>
    <row r="3770" spans="1:25">
      <c r="A3770" s="1" t="str">
        <f t="shared" si="116"/>
        <v>060231088175000</v>
      </c>
      <c r="B3770" s="142" t="s">
        <v>84</v>
      </c>
      <c r="C3770" s="142" t="s">
        <v>1646</v>
      </c>
      <c r="D3770" s="142" t="s">
        <v>3527</v>
      </c>
      <c r="E3770" s="142" t="s">
        <v>22</v>
      </c>
      <c r="F3770" s="142" t="s">
        <v>362</v>
      </c>
      <c r="G3770" s="142" t="s">
        <v>363</v>
      </c>
      <c r="H3770" s="142" t="s">
        <v>364</v>
      </c>
      <c r="I3770" s="142" t="s">
        <v>21</v>
      </c>
      <c r="J3770" s="142">
        <v>1</v>
      </c>
      <c r="K3770" s="142">
        <v>40</v>
      </c>
      <c r="L3770" s="227">
        <v>5487</v>
      </c>
      <c r="M3770" s="227">
        <v>13125748</v>
      </c>
      <c r="N3770" s="227">
        <v>2800</v>
      </c>
      <c r="O3770" s="227">
        <v>2800</v>
      </c>
      <c r="P3770" s="227">
        <v>112000</v>
      </c>
      <c r="Q3770" s="227">
        <v>40</v>
      </c>
      <c r="R3770" s="227">
        <v>105</v>
      </c>
      <c r="S3770" s="227">
        <v>107800</v>
      </c>
      <c r="T3770" s="227">
        <v>808</v>
      </c>
      <c r="U3770" s="227">
        <v>1970090</v>
      </c>
      <c r="V3770" s="227">
        <v>37230</v>
      </c>
      <c r="W3770" s="143">
        <v>46029</v>
      </c>
      <c r="X3770" s="143">
        <v>46035</v>
      </c>
      <c r="Y3770">
        <f t="shared" si="117"/>
        <v>107800</v>
      </c>
    </row>
    <row r="3771" spans="1:25">
      <c r="A3771" s="1" t="str">
        <f t="shared" si="116"/>
        <v>060231088200000</v>
      </c>
      <c r="B3771" s="142" t="s">
        <v>84</v>
      </c>
      <c r="C3771" s="142" t="s">
        <v>1646</v>
      </c>
      <c r="D3771" s="142" t="s">
        <v>3527</v>
      </c>
      <c r="E3771" s="142" t="s">
        <v>22</v>
      </c>
      <c r="F3771" s="142" t="s">
        <v>368</v>
      </c>
      <c r="G3771" s="142" t="s">
        <v>369</v>
      </c>
      <c r="H3771" s="142" t="s">
        <v>370</v>
      </c>
      <c r="I3771" s="142" t="s">
        <v>23</v>
      </c>
      <c r="J3771" s="142">
        <v>1</v>
      </c>
      <c r="K3771" s="142">
        <v>40</v>
      </c>
      <c r="L3771" s="227">
        <v>2434</v>
      </c>
      <c r="M3771" s="227">
        <v>6014269</v>
      </c>
      <c r="N3771" s="227">
        <v>3000</v>
      </c>
      <c r="O3771" s="227">
        <v>2900</v>
      </c>
      <c r="P3771" s="227">
        <v>116000</v>
      </c>
      <c r="Q3771" s="227">
        <v>40</v>
      </c>
      <c r="R3771" s="227">
        <v>150</v>
      </c>
      <c r="S3771" s="227">
        <v>110000</v>
      </c>
      <c r="T3771" s="227">
        <v>820</v>
      </c>
      <c r="U3771" s="227">
        <v>2075495</v>
      </c>
      <c r="V3771" s="227">
        <v>49324</v>
      </c>
      <c r="W3771" s="143">
        <v>46035</v>
      </c>
      <c r="X3771" s="143">
        <v>46035</v>
      </c>
      <c r="Y3771">
        <f t="shared" si="117"/>
        <v>110000</v>
      </c>
    </row>
    <row r="3772" spans="1:25">
      <c r="A3772" s="1" t="str">
        <f t="shared" si="116"/>
        <v>060231088243000</v>
      </c>
      <c r="B3772" s="142" t="s">
        <v>84</v>
      </c>
      <c r="C3772" s="142" t="s">
        <v>1646</v>
      </c>
      <c r="D3772" s="142" t="s">
        <v>3527</v>
      </c>
      <c r="E3772" s="142" t="s">
        <v>22</v>
      </c>
      <c r="F3772" s="142" t="s">
        <v>374</v>
      </c>
      <c r="G3772" s="142" t="s">
        <v>375</v>
      </c>
      <c r="H3772" s="142" t="s">
        <v>376</v>
      </c>
      <c r="I3772" s="142" t="s">
        <v>21</v>
      </c>
      <c r="J3772" s="142">
        <v>1</v>
      </c>
      <c r="K3772" s="142">
        <v>20</v>
      </c>
      <c r="L3772" s="227">
        <v>10577</v>
      </c>
      <c r="M3772" s="227">
        <v>37433978</v>
      </c>
      <c r="N3772" s="227">
        <v>4700</v>
      </c>
      <c r="O3772" s="227">
        <v>4500</v>
      </c>
      <c r="P3772" s="227">
        <v>90000</v>
      </c>
      <c r="Q3772" s="227">
        <v>20</v>
      </c>
      <c r="R3772" s="227">
        <v>450</v>
      </c>
      <c r="S3772" s="227">
        <v>81000</v>
      </c>
      <c r="T3772" s="227">
        <v>1365</v>
      </c>
      <c r="U3772" s="227">
        <v>4993243</v>
      </c>
      <c r="V3772" s="227">
        <v>162253</v>
      </c>
      <c r="W3772" s="143">
        <v>46006</v>
      </c>
      <c r="X3772" s="143">
        <v>46035</v>
      </c>
      <c r="Y3772">
        <f t="shared" si="117"/>
        <v>81000</v>
      </c>
    </row>
    <row r="3773" spans="1:25">
      <c r="A3773" s="1" t="str">
        <f t="shared" si="116"/>
        <v>060231088263000</v>
      </c>
      <c r="B3773" s="142" t="s">
        <v>84</v>
      </c>
      <c r="C3773" s="142" t="s">
        <v>1646</v>
      </c>
      <c r="D3773" s="142" t="s">
        <v>3527</v>
      </c>
      <c r="E3773" s="142" t="s">
        <v>22</v>
      </c>
      <c r="F3773" s="142" t="s">
        <v>749</v>
      </c>
      <c r="G3773" s="142" t="s">
        <v>750</v>
      </c>
      <c r="H3773" s="142" t="s">
        <v>751</v>
      </c>
      <c r="I3773" s="142" t="s">
        <v>26</v>
      </c>
      <c r="J3773" s="142">
        <v>1</v>
      </c>
      <c r="K3773" s="142">
        <v>40</v>
      </c>
      <c r="L3773" s="227"/>
      <c r="M3773" s="227"/>
      <c r="N3773" s="227">
        <v>2200</v>
      </c>
      <c r="O3773" s="227">
        <v>2200</v>
      </c>
      <c r="P3773" s="227">
        <v>88000</v>
      </c>
      <c r="Q3773" s="227"/>
      <c r="R3773" s="227"/>
      <c r="S3773" s="227"/>
      <c r="T3773" s="227"/>
      <c r="U3773" s="227"/>
      <c r="V3773" s="227"/>
      <c r="W3773" s="143"/>
      <c r="X3773" s="143"/>
      <c r="Y3773">
        <f t="shared" si="117"/>
        <v>88000</v>
      </c>
    </row>
    <row r="3774" spans="1:25">
      <c r="A3774" s="1" t="str">
        <f t="shared" si="116"/>
        <v>060231088264000</v>
      </c>
      <c r="B3774" s="142" t="s">
        <v>84</v>
      </c>
      <c r="C3774" s="142" t="s">
        <v>1646</v>
      </c>
      <c r="D3774" s="142" t="s">
        <v>3527</v>
      </c>
      <c r="E3774" s="142" t="s">
        <v>22</v>
      </c>
      <c r="F3774" s="142" t="s">
        <v>638</v>
      </c>
      <c r="G3774" s="142" t="s">
        <v>639</v>
      </c>
      <c r="H3774" s="142" t="s">
        <v>640</v>
      </c>
      <c r="I3774" s="142" t="s">
        <v>23</v>
      </c>
      <c r="J3774" s="142">
        <v>1</v>
      </c>
      <c r="K3774" s="142">
        <v>40</v>
      </c>
      <c r="L3774" s="227">
        <v>775</v>
      </c>
      <c r="M3774" s="227">
        <v>2008188</v>
      </c>
      <c r="N3774" s="227">
        <v>3100</v>
      </c>
      <c r="O3774" s="227">
        <v>3100</v>
      </c>
      <c r="P3774" s="227">
        <v>124000</v>
      </c>
      <c r="Q3774" s="227">
        <v>40</v>
      </c>
      <c r="R3774" s="227">
        <v>200</v>
      </c>
      <c r="S3774" s="227">
        <v>116000</v>
      </c>
      <c r="T3774" s="227">
        <v>23</v>
      </c>
      <c r="U3774" s="227">
        <v>63784</v>
      </c>
      <c r="V3774" s="227">
        <v>4186</v>
      </c>
      <c r="W3774" s="143">
        <v>46007</v>
      </c>
      <c r="X3774" s="143">
        <v>46033</v>
      </c>
      <c r="Y3774">
        <f t="shared" si="117"/>
        <v>116000</v>
      </c>
    </row>
    <row r="3775" spans="1:25">
      <c r="A3775" s="1" t="str">
        <f t="shared" si="116"/>
        <v>060231088271000</v>
      </c>
      <c r="B3775" s="142" t="s">
        <v>84</v>
      </c>
      <c r="C3775" s="142" t="s">
        <v>1646</v>
      </c>
      <c r="D3775" s="142" t="s">
        <v>3527</v>
      </c>
      <c r="E3775" s="142" t="s">
        <v>22</v>
      </c>
      <c r="F3775" s="142" t="s">
        <v>593</v>
      </c>
      <c r="G3775" s="142" t="s">
        <v>594</v>
      </c>
      <c r="H3775" s="142" t="s">
        <v>595</v>
      </c>
      <c r="I3775" s="142" t="s">
        <v>23</v>
      </c>
      <c r="J3775" s="142">
        <v>1</v>
      </c>
      <c r="K3775" s="142">
        <v>40</v>
      </c>
      <c r="L3775" s="227">
        <v>0</v>
      </c>
      <c r="M3775" s="227">
        <v>0</v>
      </c>
      <c r="N3775" s="227">
        <v>3200</v>
      </c>
      <c r="O3775" s="227">
        <v>3000</v>
      </c>
      <c r="P3775" s="227">
        <v>120000</v>
      </c>
      <c r="Q3775" s="227">
        <v>40</v>
      </c>
      <c r="R3775" s="227">
        <v>130</v>
      </c>
      <c r="S3775" s="227">
        <v>114800</v>
      </c>
      <c r="T3775" s="227">
        <v>0</v>
      </c>
      <c r="U3775" s="227">
        <v>0</v>
      </c>
      <c r="V3775" s="227">
        <v>0</v>
      </c>
      <c r="W3775" s="143">
        <v>46015</v>
      </c>
      <c r="X3775" s="143">
        <v>46015</v>
      </c>
      <c r="Y3775">
        <f t="shared" si="117"/>
        <v>114800</v>
      </c>
    </row>
    <row r="3776" spans="1:25">
      <c r="A3776" s="1" t="str">
        <f t="shared" si="116"/>
        <v>060231088858000</v>
      </c>
      <c r="B3776" s="142" t="s">
        <v>84</v>
      </c>
      <c r="C3776" s="142" t="s">
        <v>1646</v>
      </c>
      <c r="D3776" s="142" t="s">
        <v>3528</v>
      </c>
      <c r="E3776" s="142" t="s">
        <v>27</v>
      </c>
      <c r="F3776" s="142" t="s">
        <v>962</v>
      </c>
      <c r="G3776" s="142" t="s">
        <v>963</v>
      </c>
      <c r="H3776" s="142" t="s">
        <v>964</v>
      </c>
      <c r="I3776" s="142" t="s">
        <v>21</v>
      </c>
      <c r="J3776" s="142">
        <v>1</v>
      </c>
      <c r="K3776" s="142">
        <v>12</v>
      </c>
      <c r="L3776" s="227">
        <v>217</v>
      </c>
      <c r="M3776" s="227">
        <v>878850</v>
      </c>
      <c r="N3776" s="227">
        <v>5100</v>
      </c>
      <c r="O3776" s="227">
        <v>5100</v>
      </c>
      <c r="P3776" s="227">
        <v>61200</v>
      </c>
      <c r="Q3776" s="227"/>
      <c r="R3776" s="227"/>
      <c r="S3776" s="227"/>
      <c r="T3776" s="227">
        <v>0</v>
      </c>
      <c r="U3776" s="227">
        <v>0</v>
      </c>
      <c r="V3776" s="227">
        <v>0</v>
      </c>
      <c r="W3776" s="143">
        <v>45834</v>
      </c>
      <c r="X3776" s="143">
        <v>45986</v>
      </c>
      <c r="Y3776">
        <f t="shared" si="117"/>
        <v>61200</v>
      </c>
    </row>
    <row r="3777" spans="1:25">
      <c r="A3777" s="1" t="str">
        <f t="shared" si="116"/>
        <v>060231089270000</v>
      </c>
      <c r="B3777" s="142" t="s">
        <v>84</v>
      </c>
      <c r="C3777" s="142" t="s">
        <v>1646</v>
      </c>
      <c r="D3777" s="142" t="s">
        <v>3497</v>
      </c>
      <c r="E3777" s="142" t="s">
        <v>24</v>
      </c>
      <c r="F3777" s="142" t="s">
        <v>597</v>
      </c>
      <c r="G3777" s="142" t="s">
        <v>598</v>
      </c>
      <c r="H3777" s="142" t="s">
        <v>599</v>
      </c>
      <c r="I3777" s="142" t="s">
        <v>21</v>
      </c>
      <c r="J3777" s="142">
        <v>1</v>
      </c>
      <c r="K3777" s="142">
        <v>48</v>
      </c>
      <c r="L3777" s="227">
        <v>247</v>
      </c>
      <c r="M3777" s="227">
        <v>344397</v>
      </c>
      <c r="N3777" s="227">
        <v>2000</v>
      </c>
      <c r="O3777" s="227">
        <v>2000</v>
      </c>
      <c r="P3777" s="227">
        <v>96000</v>
      </c>
      <c r="Q3777" s="227"/>
      <c r="R3777" s="227"/>
      <c r="S3777" s="227"/>
      <c r="T3777" s="227">
        <v>0</v>
      </c>
      <c r="U3777" s="227">
        <v>0</v>
      </c>
      <c r="V3777" s="227">
        <v>0</v>
      </c>
      <c r="W3777" s="143">
        <v>45740</v>
      </c>
      <c r="X3777" s="143">
        <v>46018</v>
      </c>
      <c r="Y3777">
        <f t="shared" si="117"/>
        <v>96000</v>
      </c>
    </row>
    <row r="3778" spans="1:25">
      <c r="A3778" s="1" t="str">
        <f t="shared" si="116"/>
        <v>060231089271000</v>
      </c>
      <c r="B3778" s="142" t="s">
        <v>84</v>
      </c>
      <c r="C3778" s="142" t="s">
        <v>1646</v>
      </c>
      <c r="D3778" s="142" t="s">
        <v>3497</v>
      </c>
      <c r="E3778" s="142" t="s">
        <v>24</v>
      </c>
      <c r="F3778" s="142" t="s">
        <v>380</v>
      </c>
      <c r="G3778" s="142" t="s">
        <v>381</v>
      </c>
      <c r="H3778" s="142" t="s">
        <v>382</v>
      </c>
      <c r="I3778" s="142" t="s">
        <v>23</v>
      </c>
      <c r="J3778" s="142">
        <v>1</v>
      </c>
      <c r="K3778" s="142">
        <v>48</v>
      </c>
      <c r="L3778" s="227">
        <v>43874</v>
      </c>
      <c r="M3778" s="227">
        <v>93513884</v>
      </c>
      <c r="N3778" s="227">
        <v>2650</v>
      </c>
      <c r="O3778" s="227">
        <v>2650</v>
      </c>
      <c r="P3778" s="227">
        <v>127200</v>
      </c>
      <c r="Q3778" s="227">
        <v>48</v>
      </c>
      <c r="R3778" s="227">
        <v>225</v>
      </c>
      <c r="S3778" s="227">
        <v>116400</v>
      </c>
      <c r="T3778" s="227">
        <v>27848</v>
      </c>
      <c r="U3778" s="227">
        <v>57150540</v>
      </c>
      <c r="V3778" s="227">
        <v>-2205220</v>
      </c>
      <c r="W3778" s="143">
        <v>45971</v>
      </c>
      <c r="X3778" s="143">
        <v>46035</v>
      </c>
      <c r="Y3778">
        <f t="shared" si="117"/>
        <v>116400</v>
      </c>
    </row>
    <row r="3779" spans="1:25">
      <c r="A3779" s="1" t="str">
        <f t="shared" si="116"/>
        <v>060231089525000</v>
      </c>
      <c r="B3779" s="142" t="s">
        <v>84</v>
      </c>
      <c r="C3779" s="142" t="s">
        <v>1646</v>
      </c>
      <c r="D3779" s="142" t="s">
        <v>3494</v>
      </c>
      <c r="E3779" s="142" t="s">
        <v>2486</v>
      </c>
      <c r="F3779" s="142" t="s">
        <v>51</v>
      </c>
      <c r="G3779" s="142" t="s">
        <v>2548</v>
      </c>
      <c r="H3779" s="142" t="s">
        <v>3570</v>
      </c>
      <c r="I3779" s="142" t="s">
        <v>23</v>
      </c>
      <c r="J3779" s="142">
        <v>1</v>
      </c>
      <c r="K3779" s="142">
        <v>144</v>
      </c>
      <c r="L3779" s="227">
        <v>1261</v>
      </c>
      <c r="M3779" s="227">
        <v>4371404</v>
      </c>
      <c r="N3779" s="227">
        <v>4200</v>
      </c>
      <c r="O3779" s="227">
        <v>4200</v>
      </c>
      <c r="P3779" s="227">
        <v>604800</v>
      </c>
      <c r="Q3779" s="227"/>
      <c r="R3779" s="227"/>
      <c r="S3779" s="227"/>
      <c r="T3779" s="227">
        <v>3</v>
      </c>
      <c r="U3779" s="227">
        <v>11351</v>
      </c>
      <c r="V3779" s="227">
        <v>951</v>
      </c>
      <c r="W3779" s="143">
        <v>45986</v>
      </c>
      <c r="X3779" s="143">
        <v>46023</v>
      </c>
      <c r="Y3779">
        <f t="shared" si="117"/>
        <v>604800</v>
      </c>
    </row>
    <row r="3780" spans="1:25">
      <c r="A3780" s="1" t="str">
        <f t="shared" si="116"/>
        <v>060231089541000</v>
      </c>
      <c r="B3780" s="142" t="s">
        <v>84</v>
      </c>
      <c r="C3780" s="142" t="s">
        <v>1646</v>
      </c>
      <c r="D3780" s="142" t="s">
        <v>3494</v>
      </c>
      <c r="E3780" s="142" t="s">
        <v>2486</v>
      </c>
      <c r="F3780" s="142" t="s">
        <v>52</v>
      </c>
      <c r="G3780" s="142" t="s">
        <v>2553</v>
      </c>
      <c r="H3780" s="142" t="s">
        <v>2554</v>
      </c>
      <c r="I3780" s="142" t="s">
        <v>23</v>
      </c>
      <c r="J3780" s="142">
        <v>1</v>
      </c>
      <c r="K3780" s="142">
        <v>144</v>
      </c>
      <c r="L3780" s="227">
        <v>12</v>
      </c>
      <c r="M3780" s="227">
        <v>45821</v>
      </c>
      <c r="N3780" s="227">
        <v>4900</v>
      </c>
      <c r="O3780" s="227">
        <v>4300</v>
      </c>
      <c r="P3780" s="227">
        <v>619200</v>
      </c>
      <c r="Q3780" s="227"/>
      <c r="R3780" s="227"/>
      <c r="S3780" s="227"/>
      <c r="T3780" s="227">
        <v>48</v>
      </c>
      <c r="U3780" s="227">
        <v>185946</v>
      </c>
      <c r="V3780" s="227">
        <v>2661</v>
      </c>
      <c r="W3780" s="143">
        <v>45986</v>
      </c>
      <c r="X3780" s="143">
        <v>46031</v>
      </c>
      <c r="Y3780">
        <f t="shared" si="117"/>
        <v>619200</v>
      </c>
    </row>
    <row r="3781" spans="1:25">
      <c r="A3781" s="1" t="str">
        <f t="shared" ref="A3781:A3844" si="118">B3781&amp;F3781</f>
        <v>060231089867000</v>
      </c>
      <c r="B3781" s="142" t="s">
        <v>84</v>
      </c>
      <c r="C3781" s="142" t="s">
        <v>1646</v>
      </c>
      <c r="D3781" s="142" t="s">
        <v>3534</v>
      </c>
      <c r="E3781" s="142" t="s">
        <v>2492</v>
      </c>
      <c r="F3781" s="142" t="s">
        <v>53</v>
      </c>
      <c r="G3781" s="142" t="s">
        <v>2558</v>
      </c>
      <c r="H3781" s="142" t="s">
        <v>3571</v>
      </c>
      <c r="I3781" s="142" t="s">
        <v>23</v>
      </c>
      <c r="J3781" s="142">
        <v>1</v>
      </c>
      <c r="K3781" s="142">
        <v>30</v>
      </c>
      <c r="L3781" s="227">
        <v>0</v>
      </c>
      <c r="M3781" s="227">
        <v>0</v>
      </c>
      <c r="N3781" s="227">
        <v>4900</v>
      </c>
      <c r="O3781" s="227">
        <v>4900</v>
      </c>
      <c r="P3781" s="227">
        <v>147000</v>
      </c>
      <c r="Q3781" s="227">
        <v>30</v>
      </c>
      <c r="R3781" s="227">
        <v>600</v>
      </c>
      <c r="S3781" s="227">
        <v>129000</v>
      </c>
      <c r="T3781" s="227">
        <v>0</v>
      </c>
      <c r="U3781" s="227">
        <v>0</v>
      </c>
      <c r="V3781" s="227">
        <v>0</v>
      </c>
      <c r="W3781" s="143">
        <v>45962</v>
      </c>
      <c r="X3781" s="143">
        <v>45962</v>
      </c>
      <c r="Y3781">
        <f t="shared" ref="Y3781:Y3844" si="119">IF(S3781&gt;0,S3781,P3781)</f>
        <v>129000</v>
      </c>
    </row>
    <row r="3782" spans="1:25">
      <c r="A3782" s="1" t="str">
        <f t="shared" si="118"/>
        <v>060231089885000</v>
      </c>
      <c r="B3782" s="142" t="s">
        <v>84</v>
      </c>
      <c r="C3782" s="142" t="s">
        <v>1646</v>
      </c>
      <c r="D3782" s="142" t="s">
        <v>3534</v>
      </c>
      <c r="E3782" s="142" t="s">
        <v>2492</v>
      </c>
      <c r="F3782" s="142" t="s">
        <v>54</v>
      </c>
      <c r="G3782" s="142" t="s">
        <v>2564</v>
      </c>
      <c r="H3782" s="142" t="s">
        <v>2565</v>
      </c>
      <c r="I3782" s="142" t="s">
        <v>21</v>
      </c>
      <c r="J3782" s="142">
        <v>1</v>
      </c>
      <c r="K3782" s="142">
        <v>72</v>
      </c>
      <c r="L3782" s="227">
        <v>683</v>
      </c>
      <c r="M3782" s="227">
        <v>476868</v>
      </c>
      <c r="N3782" s="227">
        <v>950</v>
      </c>
      <c r="O3782" s="227">
        <v>950</v>
      </c>
      <c r="P3782" s="227">
        <v>68400</v>
      </c>
      <c r="Q3782" s="227">
        <v>72</v>
      </c>
      <c r="R3782" s="227">
        <v>144</v>
      </c>
      <c r="S3782" s="227">
        <v>58032</v>
      </c>
      <c r="T3782" s="227">
        <v>89</v>
      </c>
      <c r="U3782" s="227">
        <v>66830</v>
      </c>
      <c r="V3782" s="227">
        <v>4691</v>
      </c>
      <c r="W3782" s="143">
        <v>46007</v>
      </c>
      <c r="X3782" s="143">
        <v>46033</v>
      </c>
      <c r="Y3782">
        <f t="shared" si="119"/>
        <v>58032</v>
      </c>
    </row>
    <row r="3783" spans="1:25">
      <c r="A3783" s="1" t="str">
        <f t="shared" si="118"/>
        <v>060231090446000</v>
      </c>
      <c r="B3783" s="142" t="s">
        <v>84</v>
      </c>
      <c r="C3783" s="142" t="s">
        <v>1646</v>
      </c>
      <c r="D3783" s="142" t="s">
        <v>3528</v>
      </c>
      <c r="E3783" s="142" t="s">
        <v>27</v>
      </c>
      <c r="F3783" s="142" t="s">
        <v>386</v>
      </c>
      <c r="G3783" s="142" t="s">
        <v>387</v>
      </c>
      <c r="H3783" s="142" t="s">
        <v>388</v>
      </c>
      <c r="I3783" s="142" t="s">
        <v>21</v>
      </c>
      <c r="J3783" s="142">
        <v>1</v>
      </c>
      <c r="K3783" s="142">
        <v>24</v>
      </c>
      <c r="L3783" s="227">
        <v>1079</v>
      </c>
      <c r="M3783" s="227">
        <v>3115106</v>
      </c>
      <c r="N3783" s="227">
        <v>3700</v>
      </c>
      <c r="O3783" s="227">
        <v>3600</v>
      </c>
      <c r="P3783" s="227">
        <v>86400</v>
      </c>
      <c r="Q3783" s="227">
        <v>24</v>
      </c>
      <c r="R3783" s="227">
        <v>538</v>
      </c>
      <c r="S3783" s="227">
        <v>73488</v>
      </c>
      <c r="T3783" s="227">
        <v>214</v>
      </c>
      <c r="U3783" s="227">
        <v>602804</v>
      </c>
      <c r="V3783" s="227">
        <v>-15021</v>
      </c>
      <c r="W3783" s="143">
        <v>45933</v>
      </c>
      <c r="X3783" s="143">
        <v>46034</v>
      </c>
      <c r="Y3783">
        <f t="shared" si="119"/>
        <v>73488</v>
      </c>
    </row>
    <row r="3784" spans="1:25">
      <c r="A3784" s="1" t="str">
        <f t="shared" si="118"/>
        <v>060231090872000</v>
      </c>
      <c r="B3784" s="142" t="s">
        <v>84</v>
      </c>
      <c r="C3784" s="142" t="s">
        <v>1646</v>
      </c>
      <c r="D3784" s="142" t="s">
        <v>3528</v>
      </c>
      <c r="E3784" s="142" t="s">
        <v>27</v>
      </c>
      <c r="F3784" s="142" t="s">
        <v>392</v>
      </c>
      <c r="G3784" s="142" t="s">
        <v>393</v>
      </c>
      <c r="H3784" s="142" t="s">
        <v>394</v>
      </c>
      <c r="I3784" s="142" t="s">
        <v>21</v>
      </c>
      <c r="J3784" s="142">
        <v>1</v>
      </c>
      <c r="K3784" s="142">
        <v>12</v>
      </c>
      <c r="L3784" s="227">
        <v>458</v>
      </c>
      <c r="M3784" s="227">
        <v>1197578</v>
      </c>
      <c r="N3784" s="227">
        <v>3333</v>
      </c>
      <c r="O3784" s="227">
        <v>3250</v>
      </c>
      <c r="P3784" s="227">
        <v>39000</v>
      </c>
      <c r="Q3784" s="227">
        <v>12</v>
      </c>
      <c r="R3784" s="227">
        <v>250</v>
      </c>
      <c r="S3784" s="227">
        <v>36000</v>
      </c>
      <c r="T3784" s="227">
        <v>218</v>
      </c>
      <c r="U3784" s="227">
        <v>602252</v>
      </c>
      <c r="V3784" s="227">
        <v>32226</v>
      </c>
      <c r="W3784" s="143">
        <v>46034</v>
      </c>
      <c r="X3784" s="143">
        <v>46034</v>
      </c>
      <c r="Y3784">
        <f t="shared" si="119"/>
        <v>36000</v>
      </c>
    </row>
    <row r="3785" spans="1:25">
      <c r="A3785" s="1" t="str">
        <f t="shared" si="118"/>
        <v>060231092661000</v>
      </c>
      <c r="B3785" s="142" t="s">
        <v>84</v>
      </c>
      <c r="C3785" s="142" t="s">
        <v>1646</v>
      </c>
      <c r="D3785" s="142" t="s">
        <v>3497</v>
      </c>
      <c r="E3785" s="142" t="s">
        <v>24</v>
      </c>
      <c r="F3785" s="142" t="s">
        <v>398</v>
      </c>
      <c r="G3785" s="142" t="s">
        <v>399</v>
      </c>
      <c r="H3785" s="142" t="s">
        <v>400</v>
      </c>
      <c r="I3785" s="142" t="s">
        <v>23</v>
      </c>
      <c r="J3785" s="142">
        <v>1</v>
      </c>
      <c r="K3785" s="142">
        <v>12</v>
      </c>
      <c r="L3785" s="227">
        <v>497</v>
      </c>
      <c r="M3785" s="227">
        <v>4237263</v>
      </c>
      <c r="N3785" s="227">
        <v>9875</v>
      </c>
      <c r="O3785" s="227">
        <v>9875</v>
      </c>
      <c r="P3785" s="227">
        <v>118500</v>
      </c>
      <c r="Q3785" s="227">
        <v>12</v>
      </c>
      <c r="R3785" s="227">
        <v>175</v>
      </c>
      <c r="S3785" s="227">
        <v>116400</v>
      </c>
      <c r="T3785" s="227">
        <v>6658</v>
      </c>
      <c r="U3785" s="227">
        <v>54477207</v>
      </c>
      <c r="V3785" s="227">
        <v>-2286767</v>
      </c>
      <c r="W3785" s="143">
        <v>46035</v>
      </c>
      <c r="X3785" s="143">
        <v>46035</v>
      </c>
      <c r="Y3785">
        <f t="shared" si="119"/>
        <v>116400</v>
      </c>
    </row>
    <row r="3786" spans="1:25">
      <c r="A3786" s="1" t="str">
        <f t="shared" si="118"/>
        <v>060231098643000</v>
      </c>
      <c r="B3786" s="142" t="s">
        <v>84</v>
      </c>
      <c r="C3786" s="142" t="s">
        <v>1646</v>
      </c>
      <c r="D3786" s="142" t="s">
        <v>3495</v>
      </c>
      <c r="E3786" s="142" t="s">
        <v>3496</v>
      </c>
      <c r="F3786" s="142" t="s">
        <v>970</v>
      </c>
      <c r="G3786" s="142" t="s">
        <v>971</v>
      </c>
      <c r="H3786" s="142" t="s">
        <v>972</v>
      </c>
      <c r="I3786" s="142" t="s">
        <v>21</v>
      </c>
      <c r="J3786" s="142">
        <v>1</v>
      </c>
      <c r="K3786" s="142">
        <v>20</v>
      </c>
      <c r="L3786" s="227">
        <v>436</v>
      </c>
      <c r="M3786" s="227">
        <v>7206124</v>
      </c>
      <c r="N3786" s="227">
        <v>19700</v>
      </c>
      <c r="O3786" s="227">
        <v>19500</v>
      </c>
      <c r="P3786" s="227">
        <v>390000</v>
      </c>
      <c r="Q3786" s="227">
        <v>20</v>
      </c>
      <c r="R3786" s="227">
        <v>1500</v>
      </c>
      <c r="S3786" s="227">
        <v>360000</v>
      </c>
      <c r="T3786" s="227">
        <v>70</v>
      </c>
      <c r="U3786" s="227">
        <v>1195946</v>
      </c>
      <c r="V3786" s="227">
        <v>39000</v>
      </c>
      <c r="W3786" s="143">
        <v>46009</v>
      </c>
      <c r="X3786" s="143">
        <v>46034</v>
      </c>
      <c r="Y3786">
        <f t="shared" si="119"/>
        <v>360000</v>
      </c>
    </row>
    <row r="3787" spans="1:25">
      <c r="A3787" s="1" t="str">
        <f t="shared" si="118"/>
        <v>060231098744000</v>
      </c>
      <c r="B3787" s="142" t="s">
        <v>84</v>
      </c>
      <c r="C3787" s="142" t="s">
        <v>1646</v>
      </c>
      <c r="D3787" s="142" t="s">
        <v>3500</v>
      </c>
      <c r="E3787" s="142" t="s">
        <v>3501</v>
      </c>
      <c r="F3787" s="142" t="s">
        <v>3572</v>
      </c>
      <c r="G3787" s="142" t="s">
        <v>3573</v>
      </c>
      <c r="H3787" s="142" t="s">
        <v>3574</v>
      </c>
      <c r="I3787" s="142" t="s">
        <v>21</v>
      </c>
      <c r="J3787" s="142">
        <v>1</v>
      </c>
      <c r="K3787" s="142">
        <v>12</v>
      </c>
      <c r="L3787" s="227">
        <v>21</v>
      </c>
      <c r="M3787" s="227">
        <v>306897</v>
      </c>
      <c r="N3787" s="227">
        <v>21500</v>
      </c>
      <c r="O3787" s="227">
        <v>21500</v>
      </c>
      <c r="P3787" s="227">
        <v>258000</v>
      </c>
      <c r="Q3787" s="227"/>
      <c r="R3787" s="227"/>
      <c r="S3787" s="227"/>
      <c r="T3787" s="227">
        <v>4</v>
      </c>
      <c r="U3787" s="227">
        <v>77090</v>
      </c>
      <c r="V3787" s="227">
        <v>18633</v>
      </c>
      <c r="W3787" s="143">
        <v>45981</v>
      </c>
      <c r="X3787" s="143">
        <v>46032</v>
      </c>
      <c r="Y3787">
        <f t="shared" si="119"/>
        <v>258000</v>
      </c>
    </row>
    <row r="3788" spans="1:25">
      <c r="A3788" s="1" t="str">
        <f t="shared" si="118"/>
        <v>060231101305000</v>
      </c>
      <c r="B3788" s="142" t="s">
        <v>84</v>
      </c>
      <c r="C3788" s="142" t="s">
        <v>1646</v>
      </c>
      <c r="D3788" s="142" t="s">
        <v>3528</v>
      </c>
      <c r="E3788" s="142" t="s">
        <v>27</v>
      </c>
      <c r="F3788" s="142" t="s">
        <v>976</v>
      </c>
      <c r="G3788" s="142" t="s">
        <v>977</v>
      </c>
      <c r="H3788" s="142" t="s">
        <v>978</v>
      </c>
      <c r="I3788" s="142" t="s">
        <v>21</v>
      </c>
      <c r="J3788" s="142">
        <v>1</v>
      </c>
      <c r="K3788" s="142">
        <v>24</v>
      </c>
      <c r="L3788" s="227">
        <v>2986</v>
      </c>
      <c r="M3788" s="227">
        <v>5077141</v>
      </c>
      <c r="N3788" s="227">
        <v>2700</v>
      </c>
      <c r="O3788" s="227">
        <v>2700</v>
      </c>
      <c r="P3788" s="227">
        <v>64800</v>
      </c>
      <c r="Q3788" s="227">
        <v>24</v>
      </c>
      <c r="R3788" s="227">
        <v>700</v>
      </c>
      <c r="S3788" s="227">
        <v>48000</v>
      </c>
      <c r="T3788" s="227">
        <v>657</v>
      </c>
      <c r="U3788" s="227">
        <v>1187658</v>
      </c>
      <c r="V3788" s="227">
        <v>70551</v>
      </c>
      <c r="W3788" s="143">
        <v>45930</v>
      </c>
      <c r="X3788" s="143">
        <v>46035</v>
      </c>
      <c r="Y3788">
        <f t="shared" si="119"/>
        <v>48000</v>
      </c>
    </row>
    <row r="3789" spans="1:25">
      <c r="A3789" s="1" t="str">
        <f t="shared" si="118"/>
        <v>060231102123000</v>
      </c>
      <c r="B3789" s="142" t="s">
        <v>84</v>
      </c>
      <c r="C3789" s="142" t="s">
        <v>1646</v>
      </c>
      <c r="D3789" s="142" t="s">
        <v>3495</v>
      </c>
      <c r="E3789" s="142" t="s">
        <v>3496</v>
      </c>
      <c r="F3789" s="142" t="s">
        <v>404</v>
      </c>
      <c r="G3789" s="142" t="s">
        <v>405</v>
      </c>
      <c r="H3789" s="142" t="s">
        <v>406</v>
      </c>
      <c r="I3789" s="142" t="s">
        <v>21</v>
      </c>
      <c r="J3789" s="142">
        <v>1</v>
      </c>
      <c r="K3789" s="142">
        <v>12</v>
      </c>
      <c r="L3789" s="227">
        <v>22469</v>
      </c>
      <c r="M3789" s="227">
        <v>278179211</v>
      </c>
      <c r="N3789" s="227">
        <v>16500</v>
      </c>
      <c r="O3789" s="227">
        <v>15000</v>
      </c>
      <c r="P3789" s="227">
        <v>180000</v>
      </c>
      <c r="Q3789" s="227">
        <v>12</v>
      </c>
      <c r="R3789" s="227">
        <v>1050</v>
      </c>
      <c r="S3789" s="227">
        <v>167400</v>
      </c>
      <c r="T3789" s="227">
        <v>130</v>
      </c>
      <c r="U3789" s="227">
        <v>1707928</v>
      </c>
      <c r="V3789" s="227">
        <v>98453</v>
      </c>
      <c r="W3789" s="143">
        <v>46009</v>
      </c>
      <c r="X3789" s="143">
        <v>46035</v>
      </c>
      <c r="Y3789">
        <f t="shared" si="119"/>
        <v>167400</v>
      </c>
    </row>
    <row r="3790" spans="1:25">
      <c r="A3790" s="1" t="str">
        <f t="shared" si="118"/>
        <v>060231105042000</v>
      </c>
      <c r="B3790" s="142" t="s">
        <v>84</v>
      </c>
      <c r="C3790" s="142" t="s">
        <v>1646</v>
      </c>
      <c r="D3790" s="142" t="s">
        <v>3534</v>
      </c>
      <c r="E3790" s="142" t="s">
        <v>2492</v>
      </c>
      <c r="F3790" s="142" t="s">
        <v>55</v>
      </c>
      <c r="G3790" s="142" t="s">
        <v>2569</v>
      </c>
      <c r="H3790" s="142" t="s">
        <v>2570</v>
      </c>
      <c r="I3790" s="142" t="s">
        <v>23</v>
      </c>
      <c r="J3790" s="142">
        <v>1</v>
      </c>
      <c r="K3790" s="142">
        <v>21</v>
      </c>
      <c r="L3790" s="227">
        <v>0</v>
      </c>
      <c r="M3790" s="227">
        <v>0</v>
      </c>
      <c r="N3790" s="227">
        <v>5000</v>
      </c>
      <c r="O3790" s="227">
        <v>5000</v>
      </c>
      <c r="P3790" s="227">
        <v>105000</v>
      </c>
      <c r="Q3790" s="227">
        <v>21</v>
      </c>
      <c r="R3790" s="227">
        <v>571</v>
      </c>
      <c r="S3790" s="227">
        <v>93009</v>
      </c>
      <c r="T3790" s="227">
        <v>0</v>
      </c>
      <c r="U3790" s="227">
        <v>0</v>
      </c>
      <c r="V3790" s="227">
        <v>0</v>
      </c>
      <c r="W3790" s="143">
        <v>46022</v>
      </c>
      <c r="X3790" s="143">
        <v>46022</v>
      </c>
      <c r="Y3790">
        <f t="shared" si="119"/>
        <v>93009</v>
      </c>
    </row>
    <row r="3791" spans="1:25">
      <c r="A3791" s="1" t="str">
        <f t="shared" si="118"/>
        <v>060231107348000</v>
      </c>
      <c r="B3791" s="142" t="s">
        <v>84</v>
      </c>
      <c r="C3791" s="142" t="s">
        <v>1646</v>
      </c>
      <c r="D3791" s="142" t="s">
        <v>3494</v>
      </c>
      <c r="E3791" s="142" t="s">
        <v>2486</v>
      </c>
      <c r="F3791" s="142" t="s">
        <v>99</v>
      </c>
      <c r="G3791" s="142" t="s">
        <v>2767</v>
      </c>
      <c r="H3791" s="142" t="s">
        <v>2768</v>
      </c>
      <c r="I3791" s="142" t="s">
        <v>21</v>
      </c>
      <c r="J3791" s="142">
        <v>1</v>
      </c>
      <c r="K3791" s="142">
        <v>20</v>
      </c>
      <c r="L3791" s="227">
        <v>23</v>
      </c>
      <c r="M3791" s="227">
        <v>96973</v>
      </c>
      <c r="N3791" s="227">
        <v>5500</v>
      </c>
      <c r="O3791" s="227">
        <v>5000</v>
      </c>
      <c r="P3791" s="227">
        <v>100000</v>
      </c>
      <c r="Q3791" s="227">
        <v>20</v>
      </c>
      <c r="R3791" s="227">
        <v>300</v>
      </c>
      <c r="S3791" s="227">
        <v>94000</v>
      </c>
      <c r="T3791" s="227">
        <v>11</v>
      </c>
      <c r="U3791" s="227">
        <v>49550</v>
      </c>
      <c r="V3791" s="227">
        <v>3171</v>
      </c>
      <c r="W3791" s="143">
        <v>46006</v>
      </c>
      <c r="X3791" s="143">
        <v>46033</v>
      </c>
      <c r="Y3791">
        <f t="shared" si="119"/>
        <v>94000</v>
      </c>
    </row>
    <row r="3792" spans="1:25">
      <c r="A3792" s="1" t="str">
        <f t="shared" si="118"/>
        <v>060231108244000</v>
      </c>
      <c r="B3792" s="142" t="s">
        <v>84</v>
      </c>
      <c r="C3792" s="142" t="s">
        <v>1646</v>
      </c>
      <c r="D3792" s="142" t="s">
        <v>3495</v>
      </c>
      <c r="E3792" s="142" t="s">
        <v>3496</v>
      </c>
      <c r="F3792" s="142" t="s">
        <v>410</v>
      </c>
      <c r="G3792" s="142" t="s">
        <v>411</v>
      </c>
      <c r="H3792" s="142" t="s">
        <v>412</v>
      </c>
      <c r="I3792" s="142" t="s">
        <v>21</v>
      </c>
      <c r="J3792" s="142">
        <v>1</v>
      </c>
      <c r="K3792" s="142">
        <v>12</v>
      </c>
      <c r="L3792" s="227">
        <v>1934</v>
      </c>
      <c r="M3792" s="227">
        <v>4939481</v>
      </c>
      <c r="N3792" s="227">
        <v>3400</v>
      </c>
      <c r="O3792" s="227">
        <v>3300</v>
      </c>
      <c r="P3792" s="227">
        <v>39600</v>
      </c>
      <c r="Q3792" s="227">
        <v>12</v>
      </c>
      <c r="R3792" s="227">
        <v>250</v>
      </c>
      <c r="S3792" s="227">
        <v>36600</v>
      </c>
      <c r="T3792" s="227">
        <v>164</v>
      </c>
      <c r="U3792" s="227">
        <v>459279</v>
      </c>
      <c r="V3792" s="227">
        <v>40419</v>
      </c>
      <c r="W3792" s="143">
        <v>45996</v>
      </c>
      <c r="X3792" s="143">
        <v>46033</v>
      </c>
      <c r="Y3792">
        <f t="shared" si="119"/>
        <v>36600</v>
      </c>
    </row>
    <row r="3793" spans="1:25">
      <c r="A3793" s="1" t="str">
        <f t="shared" si="118"/>
        <v>060231110244000</v>
      </c>
      <c r="B3793" s="142" t="s">
        <v>84</v>
      </c>
      <c r="C3793" s="142" t="s">
        <v>1646</v>
      </c>
      <c r="D3793" s="142" t="s">
        <v>3511</v>
      </c>
      <c r="E3793" s="142" t="s">
        <v>3512</v>
      </c>
      <c r="F3793" s="142" t="s">
        <v>3575</v>
      </c>
      <c r="G3793" s="142" t="s">
        <v>3576</v>
      </c>
      <c r="H3793" s="142" t="s">
        <v>3577</v>
      </c>
      <c r="I3793" s="142" t="s">
        <v>21</v>
      </c>
      <c r="J3793" s="142">
        <v>1</v>
      </c>
      <c r="K3793" s="142">
        <v>120</v>
      </c>
      <c r="L3793" s="227">
        <v>87</v>
      </c>
      <c r="M3793" s="227">
        <v>551232</v>
      </c>
      <c r="N3793" s="227">
        <v>8500</v>
      </c>
      <c r="O3793" s="227">
        <v>8500</v>
      </c>
      <c r="P3793" s="227">
        <v>1020000</v>
      </c>
      <c r="Q3793" s="227"/>
      <c r="R3793" s="227"/>
      <c r="S3793" s="227"/>
      <c r="T3793" s="227">
        <v>68</v>
      </c>
      <c r="U3793" s="227">
        <v>459099</v>
      </c>
      <c r="V3793" s="227">
        <v>28251</v>
      </c>
      <c r="W3793" s="143">
        <v>46010</v>
      </c>
      <c r="X3793" s="143">
        <v>46035</v>
      </c>
      <c r="Y3793">
        <f t="shared" si="119"/>
        <v>1020000</v>
      </c>
    </row>
    <row r="3794" spans="1:25">
      <c r="A3794" s="1" t="str">
        <f t="shared" si="118"/>
        <v>060231114756000</v>
      </c>
      <c r="B3794" s="142" t="s">
        <v>84</v>
      </c>
      <c r="C3794" s="142" t="s">
        <v>1646</v>
      </c>
      <c r="D3794" s="142" t="s">
        <v>3523</v>
      </c>
      <c r="E3794" s="142" t="s">
        <v>20</v>
      </c>
      <c r="F3794" s="142" t="s">
        <v>416</v>
      </c>
      <c r="G3794" s="142" t="s">
        <v>417</v>
      </c>
      <c r="H3794" s="142" t="s">
        <v>3578</v>
      </c>
      <c r="I3794" s="142" t="s">
        <v>21</v>
      </c>
      <c r="J3794" s="142">
        <v>1</v>
      </c>
      <c r="K3794" s="142">
        <v>8</v>
      </c>
      <c r="L3794" s="227">
        <v>29</v>
      </c>
      <c r="M3794" s="227">
        <v>907214</v>
      </c>
      <c r="N3794" s="227">
        <v>36000</v>
      </c>
      <c r="O3794" s="227">
        <v>36000</v>
      </c>
      <c r="P3794" s="227">
        <v>288000</v>
      </c>
      <c r="Q3794" s="227">
        <v>8</v>
      </c>
      <c r="R3794" s="227">
        <v>375</v>
      </c>
      <c r="S3794" s="227">
        <v>285000</v>
      </c>
      <c r="T3794" s="227">
        <v>14</v>
      </c>
      <c r="U3794" s="227">
        <v>454054</v>
      </c>
      <c r="V3794" s="227">
        <v>16089</v>
      </c>
      <c r="W3794" s="143">
        <v>45996</v>
      </c>
      <c r="X3794" s="143">
        <v>46025</v>
      </c>
      <c r="Y3794">
        <f t="shared" si="119"/>
        <v>285000</v>
      </c>
    </row>
    <row r="3795" spans="1:25">
      <c r="A3795" s="1" t="str">
        <f t="shared" si="118"/>
        <v>060231115338000</v>
      </c>
      <c r="B3795" s="142" t="s">
        <v>84</v>
      </c>
      <c r="C3795" s="142" t="s">
        <v>1646</v>
      </c>
      <c r="D3795" s="142" t="s">
        <v>3497</v>
      </c>
      <c r="E3795" s="142" t="s">
        <v>24</v>
      </c>
      <c r="F3795" s="142" t="s">
        <v>422</v>
      </c>
      <c r="G3795" s="142" t="s">
        <v>423</v>
      </c>
      <c r="H3795" s="142" t="s">
        <v>424</v>
      </c>
      <c r="I3795" s="142" t="s">
        <v>21</v>
      </c>
      <c r="J3795" s="142">
        <v>1</v>
      </c>
      <c r="K3795" s="142">
        <v>36</v>
      </c>
      <c r="L3795" s="227">
        <v>13863</v>
      </c>
      <c r="M3795" s="227">
        <v>54037852</v>
      </c>
      <c r="N3795" s="227">
        <v>5450</v>
      </c>
      <c r="O3795" s="227">
        <v>5450</v>
      </c>
      <c r="P3795" s="227">
        <v>196200</v>
      </c>
      <c r="Q3795" s="227">
        <v>36</v>
      </c>
      <c r="R3795" s="227">
        <v>800</v>
      </c>
      <c r="S3795" s="227">
        <v>167400</v>
      </c>
      <c r="T3795" s="227">
        <v>5303</v>
      </c>
      <c r="U3795" s="227">
        <v>22341892</v>
      </c>
      <c r="V3795" s="227">
        <v>1670844</v>
      </c>
      <c r="W3795" s="143">
        <v>46030</v>
      </c>
      <c r="X3795" s="143">
        <v>46035</v>
      </c>
      <c r="Y3795">
        <f t="shared" si="119"/>
        <v>167400</v>
      </c>
    </row>
    <row r="3796" spans="1:25">
      <c r="A3796" s="1" t="str">
        <f t="shared" si="118"/>
        <v>060231117281000</v>
      </c>
      <c r="B3796" s="142" t="s">
        <v>84</v>
      </c>
      <c r="C3796" s="142" t="s">
        <v>1646</v>
      </c>
      <c r="D3796" s="142" t="s">
        <v>3528</v>
      </c>
      <c r="E3796" s="142" t="s">
        <v>27</v>
      </c>
      <c r="F3796" s="142" t="s">
        <v>765</v>
      </c>
      <c r="G3796" s="142" t="s">
        <v>766</v>
      </c>
      <c r="H3796" s="142" t="s">
        <v>767</v>
      </c>
      <c r="I3796" s="142" t="s">
        <v>23</v>
      </c>
      <c r="J3796" s="142">
        <v>1</v>
      </c>
      <c r="K3796" s="142">
        <v>1</v>
      </c>
      <c r="L3796" s="227">
        <v>1</v>
      </c>
      <c r="M3796" s="227">
        <v>18127</v>
      </c>
      <c r="N3796" s="227">
        <v>21700</v>
      </c>
      <c r="O3796" s="227">
        <v>21700</v>
      </c>
      <c r="P3796" s="227">
        <v>21700</v>
      </c>
      <c r="Q3796" s="227"/>
      <c r="R3796" s="227"/>
      <c r="S3796" s="227"/>
      <c r="T3796" s="227">
        <v>0</v>
      </c>
      <c r="U3796" s="227">
        <v>0</v>
      </c>
      <c r="V3796" s="227">
        <v>0</v>
      </c>
      <c r="W3796" s="143">
        <v>45764</v>
      </c>
      <c r="X3796" s="143">
        <v>45785</v>
      </c>
      <c r="Y3796">
        <f t="shared" si="119"/>
        <v>21700</v>
      </c>
    </row>
    <row r="3797" spans="1:25">
      <c r="A3797" s="1" t="str">
        <f t="shared" si="118"/>
        <v>060231118289000</v>
      </c>
      <c r="B3797" s="142" t="s">
        <v>84</v>
      </c>
      <c r="C3797" s="142" t="s">
        <v>1646</v>
      </c>
      <c r="D3797" s="142" t="s">
        <v>3494</v>
      </c>
      <c r="E3797" s="142" t="s">
        <v>2486</v>
      </c>
      <c r="F3797" s="142" t="s">
        <v>56</v>
      </c>
      <c r="G3797" s="142" t="s">
        <v>2574</v>
      </c>
      <c r="H3797" s="142" t="s">
        <v>3579</v>
      </c>
      <c r="I3797" s="142" t="s">
        <v>21</v>
      </c>
      <c r="J3797" s="142">
        <v>1</v>
      </c>
      <c r="K3797" s="142">
        <v>12</v>
      </c>
      <c r="L3797" s="227">
        <v>70</v>
      </c>
      <c r="M3797" s="227">
        <v>1913329</v>
      </c>
      <c r="N3797" s="227">
        <v>39400</v>
      </c>
      <c r="O3797" s="227">
        <v>29400</v>
      </c>
      <c r="P3797" s="227">
        <v>352800</v>
      </c>
      <c r="Q3797" s="227"/>
      <c r="R3797" s="227"/>
      <c r="S3797" s="227"/>
      <c r="T3797" s="227">
        <v>4</v>
      </c>
      <c r="U3797" s="227">
        <v>141982</v>
      </c>
      <c r="V3797" s="227">
        <v>32649</v>
      </c>
      <c r="W3797" s="143">
        <v>46006</v>
      </c>
      <c r="X3797" s="143">
        <v>46026</v>
      </c>
      <c r="Y3797">
        <f t="shared" si="119"/>
        <v>352800</v>
      </c>
    </row>
    <row r="3798" spans="1:25">
      <c r="A3798" s="1" t="str">
        <f t="shared" si="118"/>
        <v>060231119446000</v>
      </c>
      <c r="B3798" s="142" t="s">
        <v>84</v>
      </c>
      <c r="C3798" s="142" t="s">
        <v>1646</v>
      </c>
      <c r="D3798" s="142" t="s">
        <v>3511</v>
      </c>
      <c r="E3798" s="142" t="s">
        <v>3512</v>
      </c>
      <c r="F3798" s="142" t="s">
        <v>3580</v>
      </c>
      <c r="G3798" s="142" t="s">
        <v>3581</v>
      </c>
      <c r="H3798" s="142" t="s">
        <v>3582</v>
      </c>
      <c r="I3798" s="142" t="s">
        <v>21</v>
      </c>
      <c r="J3798" s="142">
        <v>1</v>
      </c>
      <c r="K3798" s="142">
        <v>120</v>
      </c>
      <c r="L3798" s="227">
        <v>169</v>
      </c>
      <c r="M3798" s="227">
        <v>1070784</v>
      </c>
      <c r="N3798" s="227">
        <v>8500</v>
      </c>
      <c r="O3798" s="227">
        <v>8500</v>
      </c>
      <c r="P3798" s="227">
        <v>1020000</v>
      </c>
      <c r="Q3798" s="227"/>
      <c r="R3798" s="227"/>
      <c r="S3798" s="227"/>
      <c r="T3798" s="227">
        <v>44</v>
      </c>
      <c r="U3798" s="227">
        <v>317478</v>
      </c>
      <c r="V3798" s="227">
        <v>38694</v>
      </c>
      <c r="W3798" s="143">
        <v>46024</v>
      </c>
      <c r="X3798" s="143">
        <v>46032</v>
      </c>
      <c r="Y3798">
        <f t="shared" si="119"/>
        <v>1020000</v>
      </c>
    </row>
    <row r="3799" spans="1:25">
      <c r="A3799" s="1" t="str">
        <f t="shared" si="118"/>
        <v>060231120170000</v>
      </c>
      <c r="B3799" s="142" t="s">
        <v>84</v>
      </c>
      <c r="C3799" s="142" t="s">
        <v>1646</v>
      </c>
      <c r="D3799" s="142" t="s">
        <v>3523</v>
      </c>
      <c r="E3799" s="142" t="s">
        <v>20</v>
      </c>
      <c r="F3799" s="142" t="s">
        <v>428</v>
      </c>
      <c r="G3799" s="142" t="s">
        <v>3583</v>
      </c>
      <c r="H3799" s="142" t="s">
        <v>430</v>
      </c>
      <c r="I3799" s="142" t="s">
        <v>21</v>
      </c>
      <c r="J3799" s="142">
        <v>1</v>
      </c>
      <c r="K3799" s="142">
        <v>12</v>
      </c>
      <c r="L3799" s="227">
        <v>121</v>
      </c>
      <c r="M3799" s="227">
        <v>1691823</v>
      </c>
      <c r="N3799" s="227">
        <v>16700</v>
      </c>
      <c r="O3799" s="227">
        <v>16500</v>
      </c>
      <c r="P3799" s="227">
        <v>198000</v>
      </c>
      <c r="Q3799" s="227">
        <v>12</v>
      </c>
      <c r="R3799" s="227">
        <v>500</v>
      </c>
      <c r="S3799" s="227">
        <v>192000</v>
      </c>
      <c r="T3799" s="227">
        <v>62</v>
      </c>
      <c r="U3799" s="227">
        <v>915676</v>
      </c>
      <c r="V3799" s="227">
        <v>48792</v>
      </c>
      <c r="W3799" s="143">
        <v>45996</v>
      </c>
      <c r="X3799" s="143">
        <v>46035</v>
      </c>
      <c r="Y3799">
        <f t="shared" si="119"/>
        <v>192000</v>
      </c>
    </row>
    <row r="3800" spans="1:25">
      <c r="A3800" s="1" t="str">
        <f t="shared" si="118"/>
        <v>060231121051000</v>
      </c>
      <c r="B3800" s="142" t="s">
        <v>84</v>
      </c>
      <c r="C3800" s="142" t="s">
        <v>1646</v>
      </c>
      <c r="D3800" s="142" t="s">
        <v>3523</v>
      </c>
      <c r="E3800" s="142" t="s">
        <v>20</v>
      </c>
      <c r="F3800" s="142" t="s">
        <v>434</v>
      </c>
      <c r="G3800" s="142" t="s">
        <v>435</v>
      </c>
      <c r="H3800" s="142" t="s">
        <v>436</v>
      </c>
      <c r="I3800" s="142" t="s">
        <v>21</v>
      </c>
      <c r="J3800" s="142">
        <v>1</v>
      </c>
      <c r="K3800" s="142">
        <v>12</v>
      </c>
      <c r="L3800" s="227">
        <v>83</v>
      </c>
      <c r="M3800" s="227">
        <v>605987</v>
      </c>
      <c r="N3800" s="227">
        <v>9000</v>
      </c>
      <c r="O3800" s="227">
        <v>8600</v>
      </c>
      <c r="P3800" s="227">
        <v>103200</v>
      </c>
      <c r="Q3800" s="227">
        <v>12</v>
      </c>
      <c r="R3800" s="227">
        <v>200</v>
      </c>
      <c r="S3800" s="227">
        <v>100800</v>
      </c>
      <c r="T3800" s="227">
        <v>8</v>
      </c>
      <c r="U3800" s="227">
        <v>64865</v>
      </c>
      <c r="V3800" s="227">
        <v>6457</v>
      </c>
      <c r="W3800" s="143">
        <v>46010</v>
      </c>
      <c r="X3800" s="143">
        <v>46034</v>
      </c>
      <c r="Y3800">
        <f t="shared" si="119"/>
        <v>100800</v>
      </c>
    </row>
    <row r="3801" spans="1:25">
      <c r="A3801" s="1" t="str">
        <f t="shared" si="118"/>
        <v>060231122853000</v>
      </c>
      <c r="B3801" s="142" t="s">
        <v>84</v>
      </c>
      <c r="C3801" s="142" t="s">
        <v>1646</v>
      </c>
      <c r="D3801" s="142" t="s">
        <v>3511</v>
      </c>
      <c r="E3801" s="142" t="s">
        <v>3512</v>
      </c>
      <c r="F3801" s="142" t="s">
        <v>3584</v>
      </c>
      <c r="G3801" s="142" t="s">
        <v>3585</v>
      </c>
      <c r="H3801" s="142" t="s">
        <v>3586</v>
      </c>
      <c r="I3801" s="142" t="s">
        <v>21</v>
      </c>
      <c r="J3801" s="142">
        <v>1</v>
      </c>
      <c r="K3801" s="142">
        <v>10</v>
      </c>
      <c r="L3801" s="227">
        <v>37</v>
      </c>
      <c r="M3801" s="227">
        <v>312051</v>
      </c>
      <c r="N3801" s="227">
        <v>11500</v>
      </c>
      <c r="O3801" s="227">
        <v>11500</v>
      </c>
      <c r="P3801" s="227">
        <v>115000</v>
      </c>
      <c r="Q3801" s="227"/>
      <c r="R3801" s="227"/>
      <c r="S3801" s="227"/>
      <c r="T3801" s="227">
        <v>15</v>
      </c>
      <c r="U3801" s="227">
        <v>155405</v>
      </c>
      <c r="V3801" s="227">
        <v>28898</v>
      </c>
      <c r="W3801" s="143">
        <v>46027</v>
      </c>
      <c r="X3801" s="143">
        <v>46034</v>
      </c>
      <c r="Y3801">
        <f t="shared" si="119"/>
        <v>115000</v>
      </c>
    </row>
    <row r="3802" spans="1:25">
      <c r="A3802" s="1" t="str">
        <f t="shared" si="118"/>
        <v>060231124796000</v>
      </c>
      <c r="B3802" s="142" t="s">
        <v>84</v>
      </c>
      <c r="C3802" s="142" t="s">
        <v>1646</v>
      </c>
      <c r="D3802" s="142" t="s">
        <v>3511</v>
      </c>
      <c r="E3802" s="142" t="s">
        <v>3512</v>
      </c>
      <c r="F3802" s="142" t="s">
        <v>3587</v>
      </c>
      <c r="G3802" s="142" t="s">
        <v>3588</v>
      </c>
      <c r="H3802" s="142" t="s">
        <v>3589</v>
      </c>
      <c r="I3802" s="142" t="s">
        <v>21</v>
      </c>
      <c r="J3802" s="142">
        <v>1</v>
      </c>
      <c r="K3802" s="142">
        <v>100</v>
      </c>
      <c r="L3802" s="227">
        <v>78</v>
      </c>
      <c r="M3802" s="227">
        <v>168636</v>
      </c>
      <c r="N3802" s="227">
        <v>2900</v>
      </c>
      <c r="O3802" s="227">
        <v>2900</v>
      </c>
      <c r="P3802" s="227">
        <v>290000</v>
      </c>
      <c r="Q3802" s="227"/>
      <c r="R3802" s="227"/>
      <c r="S3802" s="227"/>
      <c r="T3802" s="227">
        <v>8</v>
      </c>
      <c r="U3802" s="227">
        <v>20901</v>
      </c>
      <c r="V3802" s="227">
        <v>3605</v>
      </c>
      <c r="W3802" s="143">
        <v>45906</v>
      </c>
      <c r="X3802" s="143">
        <v>46032</v>
      </c>
      <c r="Y3802">
        <f t="shared" si="119"/>
        <v>290000</v>
      </c>
    </row>
    <row r="3803" spans="1:25">
      <c r="A3803" s="1" t="str">
        <f t="shared" si="118"/>
        <v>060231124797000</v>
      </c>
      <c r="B3803" s="142" t="s">
        <v>84</v>
      </c>
      <c r="C3803" s="142" t="s">
        <v>1646</v>
      </c>
      <c r="D3803" s="142" t="s">
        <v>3511</v>
      </c>
      <c r="E3803" s="142" t="s">
        <v>3512</v>
      </c>
      <c r="F3803" s="142" t="s">
        <v>3590</v>
      </c>
      <c r="G3803" s="142" t="s">
        <v>3591</v>
      </c>
      <c r="H3803" s="142" t="s">
        <v>3592</v>
      </c>
      <c r="I3803" s="142" t="s">
        <v>21</v>
      </c>
      <c r="J3803" s="142">
        <v>1</v>
      </c>
      <c r="K3803" s="142">
        <v>100</v>
      </c>
      <c r="L3803" s="227">
        <v>18</v>
      </c>
      <c r="M3803" s="227">
        <v>38916</v>
      </c>
      <c r="N3803" s="227">
        <v>2900</v>
      </c>
      <c r="O3803" s="227">
        <v>2900</v>
      </c>
      <c r="P3803" s="227">
        <v>290000</v>
      </c>
      <c r="Q3803" s="227"/>
      <c r="R3803" s="227"/>
      <c r="S3803" s="227"/>
      <c r="T3803" s="227">
        <v>12</v>
      </c>
      <c r="U3803" s="227">
        <v>31351</v>
      </c>
      <c r="V3803" s="227">
        <v>5407</v>
      </c>
      <c r="W3803" s="143">
        <v>45906</v>
      </c>
      <c r="X3803" s="143">
        <v>46033</v>
      </c>
      <c r="Y3803">
        <f t="shared" si="119"/>
        <v>290000</v>
      </c>
    </row>
    <row r="3804" spans="1:25">
      <c r="A3804" s="1" t="str">
        <f t="shared" si="118"/>
        <v>060231135321000</v>
      </c>
      <c r="B3804" s="142" t="s">
        <v>84</v>
      </c>
      <c r="C3804" s="142" t="s">
        <v>1646</v>
      </c>
      <c r="D3804" s="142" t="s">
        <v>3494</v>
      </c>
      <c r="E3804" s="142" t="s">
        <v>2486</v>
      </c>
      <c r="F3804" s="142" t="s">
        <v>100</v>
      </c>
      <c r="G3804" s="142" t="s">
        <v>2773</v>
      </c>
      <c r="H3804" s="142" t="s">
        <v>2774</v>
      </c>
      <c r="I3804" s="142" t="s">
        <v>21</v>
      </c>
      <c r="J3804" s="142">
        <v>1</v>
      </c>
      <c r="K3804" s="142">
        <v>12</v>
      </c>
      <c r="L3804" s="227"/>
      <c r="M3804" s="227"/>
      <c r="N3804" s="227">
        <v>19000</v>
      </c>
      <c r="O3804" s="227">
        <v>18900</v>
      </c>
      <c r="P3804" s="227">
        <v>226800</v>
      </c>
      <c r="Q3804" s="227">
        <v>3</v>
      </c>
      <c r="R3804" s="227">
        <v>2400</v>
      </c>
      <c r="S3804" s="227">
        <v>198000</v>
      </c>
      <c r="T3804" s="227"/>
      <c r="U3804" s="227"/>
      <c r="V3804" s="227"/>
      <c r="W3804" s="143">
        <v>45430</v>
      </c>
      <c r="X3804" s="143">
        <v>45511</v>
      </c>
      <c r="Y3804">
        <f t="shared" si="119"/>
        <v>198000</v>
      </c>
    </row>
    <row r="3805" spans="1:25">
      <c r="A3805" s="1" t="str">
        <f t="shared" si="118"/>
        <v>060231137122000</v>
      </c>
      <c r="B3805" s="142" t="s">
        <v>84</v>
      </c>
      <c r="C3805" s="142" t="s">
        <v>1646</v>
      </c>
      <c r="D3805" s="142" t="s">
        <v>3497</v>
      </c>
      <c r="E3805" s="142" t="s">
        <v>24</v>
      </c>
      <c r="F3805" s="142" t="s">
        <v>440</v>
      </c>
      <c r="G3805" s="142" t="s">
        <v>441</v>
      </c>
      <c r="H3805" s="142" t="s">
        <v>442</v>
      </c>
      <c r="I3805" s="142" t="s">
        <v>23</v>
      </c>
      <c r="J3805" s="142">
        <v>1</v>
      </c>
      <c r="K3805" s="142">
        <v>48</v>
      </c>
      <c r="L3805" s="227">
        <v>25064</v>
      </c>
      <c r="M3805" s="227">
        <v>102840977</v>
      </c>
      <c r="N3805" s="227">
        <v>4800</v>
      </c>
      <c r="O3805" s="227">
        <v>4800</v>
      </c>
      <c r="P3805" s="227">
        <v>230400</v>
      </c>
      <c r="Q3805" s="227">
        <v>48</v>
      </c>
      <c r="R3805" s="227">
        <v>175</v>
      </c>
      <c r="S3805" s="227">
        <v>222000</v>
      </c>
      <c r="T3805" s="227">
        <v>88</v>
      </c>
      <c r="U3805" s="227">
        <v>371712</v>
      </c>
      <c r="V3805" s="227">
        <v>10636</v>
      </c>
      <c r="W3805" s="143">
        <v>46011</v>
      </c>
      <c r="X3805" s="143">
        <v>46035</v>
      </c>
      <c r="Y3805">
        <f t="shared" si="119"/>
        <v>222000</v>
      </c>
    </row>
    <row r="3806" spans="1:25">
      <c r="A3806" s="1" t="str">
        <f t="shared" si="118"/>
        <v>060231137151000</v>
      </c>
      <c r="B3806" s="142" t="s">
        <v>84</v>
      </c>
      <c r="C3806" s="142" t="s">
        <v>1646</v>
      </c>
      <c r="D3806" s="142" t="s">
        <v>3528</v>
      </c>
      <c r="E3806" s="142" t="s">
        <v>27</v>
      </c>
      <c r="F3806" s="142" t="s">
        <v>988</v>
      </c>
      <c r="G3806" s="142" t="s">
        <v>3593</v>
      </c>
      <c r="H3806" s="142" t="s">
        <v>990</v>
      </c>
      <c r="I3806" s="142" t="s">
        <v>26</v>
      </c>
      <c r="J3806" s="142">
        <v>1</v>
      </c>
      <c r="K3806" s="142">
        <v>1</v>
      </c>
      <c r="L3806" s="227"/>
      <c r="M3806" s="227"/>
      <c r="N3806" s="227">
        <v>26300</v>
      </c>
      <c r="O3806" s="227">
        <v>26300</v>
      </c>
      <c r="P3806" s="227">
        <v>26300</v>
      </c>
      <c r="Q3806" s="227"/>
      <c r="R3806" s="227"/>
      <c r="S3806" s="227"/>
      <c r="T3806" s="227"/>
      <c r="U3806" s="227"/>
      <c r="V3806" s="227"/>
      <c r="W3806" s="143">
        <v>45796</v>
      </c>
      <c r="X3806" s="143">
        <v>45817</v>
      </c>
      <c r="Y3806">
        <f t="shared" si="119"/>
        <v>26300</v>
      </c>
    </row>
    <row r="3807" spans="1:25">
      <c r="A3807" s="1" t="str">
        <f t="shared" si="118"/>
        <v>060231137215000</v>
      </c>
      <c r="B3807" s="142" t="s">
        <v>84</v>
      </c>
      <c r="C3807" s="142" t="s">
        <v>1646</v>
      </c>
      <c r="D3807" s="142" t="s">
        <v>3494</v>
      </c>
      <c r="E3807" s="142" t="s">
        <v>2486</v>
      </c>
      <c r="F3807" s="142" t="s">
        <v>57</v>
      </c>
      <c r="G3807" s="142" t="s">
        <v>2579</v>
      </c>
      <c r="H3807" s="142" t="s">
        <v>3594</v>
      </c>
      <c r="I3807" s="142" t="s">
        <v>21</v>
      </c>
      <c r="J3807" s="142">
        <v>1</v>
      </c>
      <c r="K3807" s="142">
        <v>42</v>
      </c>
      <c r="L3807" s="227">
        <v>670</v>
      </c>
      <c r="M3807" s="227">
        <v>5441840</v>
      </c>
      <c r="N3807" s="227">
        <v>10500</v>
      </c>
      <c r="O3807" s="227">
        <v>8700</v>
      </c>
      <c r="P3807" s="227">
        <v>365400</v>
      </c>
      <c r="Q3807" s="227"/>
      <c r="R3807" s="227"/>
      <c r="S3807" s="227"/>
      <c r="T3807" s="227">
        <v>9</v>
      </c>
      <c r="U3807" s="227">
        <v>85135</v>
      </c>
      <c r="V3807" s="227">
        <v>12036</v>
      </c>
      <c r="W3807" s="143">
        <v>45845</v>
      </c>
      <c r="X3807" s="143">
        <v>46033</v>
      </c>
      <c r="Y3807">
        <f t="shared" si="119"/>
        <v>365400</v>
      </c>
    </row>
    <row r="3808" spans="1:25">
      <c r="A3808" s="1" t="str">
        <f t="shared" si="118"/>
        <v>060231138202000</v>
      </c>
      <c r="B3808" s="142" t="s">
        <v>84</v>
      </c>
      <c r="C3808" s="142" t="s">
        <v>1646</v>
      </c>
      <c r="D3808" s="142" t="s">
        <v>3523</v>
      </c>
      <c r="E3808" s="142" t="s">
        <v>20</v>
      </c>
      <c r="F3808" s="142" t="s">
        <v>992</v>
      </c>
      <c r="G3808" s="142" t="s">
        <v>993</v>
      </c>
      <c r="H3808" s="142" t="s">
        <v>994</v>
      </c>
      <c r="I3808" s="142" t="s">
        <v>21</v>
      </c>
      <c r="J3808" s="142">
        <v>1</v>
      </c>
      <c r="K3808" s="142">
        <v>144</v>
      </c>
      <c r="L3808" s="227">
        <v>134</v>
      </c>
      <c r="M3808" s="227">
        <v>327837</v>
      </c>
      <c r="N3808" s="227">
        <v>3500</v>
      </c>
      <c r="O3808" s="227">
        <v>3500</v>
      </c>
      <c r="P3808" s="227">
        <v>504000</v>
      </c>
      <c r="Q3808" s="227"/>
      <c r="R3808" s="227"/>
      <c r="S3808" s="227"/>
      <c r="T3808" s="227">
        <v>9</v>
      </c>
      <c r="U3808" s="227">
        <v>28378</v>
      </c>
      <c r="V3808" s="227">
        <v>6359</v>
      </c>
      <c r="W3808" s="143">
        <v>45947</v>
      </c>
      <c r="X3808" s="143">
        <v>46032</v>
      </c>
      <c r="Y3808">
        <f t="shared" si="119"/>
        <v>504000</v>
      </c>
    </row>
    <row r="3809" spans="1:25">
      <c r="A3809" s="1" t="str">
        <f t="shared" si="118"/>
        <v>060231140637000</v>
      </c>
      <c r="B3809" s="142" t="s">
        <v>84</v>
      </c>
      <c r="C3809" s="142" t="s">
        <v>1646</v>
      </c>
      <c r="D3809" s="142" t="s">
        <v>3534</v>
      </c>
      <c r="E3809" s="142" t="s">
        <v>2492</v>
      </c>
      <c r="F3809" s="142" t="s">
        <v>58</v>
      </c>
      <c r="G3809" s="142" t="s">
        <v>2584</v>
      </c>
      <c r="H3809" s="142" t="s">
        <v>2585</v>
      </c>
      <c r="I3809" s="142" t="s">
        <v>21</v>
      </c>
      <c r="J3809" s="142">
        <v>1</v>
      </c>
      <c r="K3809" s="142">
        <v>6</v>
      </c>
      <c r="L3809" s="227">
        <v>48</v>
      </c>
      <c r="M3809" s="227">
        <v>739460</v>
      </c>
      <c r="N3809" s="227">
        <v>21400</v>
      </c>
      <c r="O3809" s="227">
        <v>12900</v>
      </c>
      <c r="P3809" s="227">
        <v>77400</v>
      </c>
      <c r="Q3809" s="227"/>
      <c r="R3809" s="227"/>
      <c r="S3809" s="227"/>
      <c r="T3809" s="227">
        <v>25</v>
      </c>
      <c r="U3809" s="227">
        <v>290541</v>
      </c>
      <c r="V3809" s="227">
        <v>-94594</v>
      </c>
      <c r="W3809" s="143">
        <v>46031</v>
      </c>
      <c r="X3809" s="143">
        <v>46035</v>
      </c>
      <c r="Y3809">
        <f t="shared" si="119"/>
        <v>77400</v>
      </c>
    </row>
    <row r="3810" spans="1:25">
      <c r="A3810" s="1" t="str">
        <f t="shared" si="118"/>
        <v>060231150705000</v>
      </c>
      <c r="B3810" s="142" t="s">
        <v>84</v>
      </c>
      <c r="C3810" s="142" t="s">
        <v>1646</v>
      </c>
      <c r="D3810" s="142" t="s">
        <v>3534</v>
      </c>
      <c r="E3810" s="142" t="s">
        <v>2492</v>
      </c>
      <c r="F3810" s="142" t="s">
        <v>3595</v>
      </c>
      <c r="G3810" s="142" t="s">
        <v>3596</v>
      </c>
      <c r="H3810" s="142" t="s">
        <v>2559</v>
      </c>
      <c r="I3810" s="142" t="s">
        <v>21</v>
      </c>
      <c r="J3810" s="142">
        <v>1</v>
      </c>
      <c r="K3810" s="142">
        <v>32</v>
      </c>
      <c r="L3810" s="227">
        <v>130</v>
      </c>
      <c r="M3810" s="227">
        <v>528806</v>
      </c>
      <c r="N3810" s="227">
        <v>5000</v>
      </c>
      <c r="O3810" s="227">
        <v>5000</v>
      </c>
      <c r="P3810" s="227">
        <v>160000</v>
      </c>
      <c r="Q3810" s="227">
        <v>32</v>
      </c>
      <c r="R3810" s="227">
        <v>750</v>
      </c>
      <c r="S3810" s="227">
        <v>136000</v>
      </c>
      <c r="T3810" s="227">
        <v>9</v>
      </c>
      <c r="U3810" s="227">
        <v>40541</v>
      </c>
      <c r="V3810" s="227">
        <v>3931</v>
      </c>
      <c r="W3810" s="143">
        <v>46002</v>
      </c>
      <c r="X3810" s="143">
        <v>46029</v>
      </c>
      <c r="Y3810">
        <f t="shared" si="119"/>
        <v>136000</v>
      </c>
    </row>
    <row r="3811" spans="1:25">
      <c r="A3811" s="1" t="str">
        <f t="shared" si="118"/>
        <v>060240000178000</v>
      </c>
      <c r="B3811" s="142" t="s">
        <v>92</v>
      </c>
      <c r="C3811" s="142" t="s">
        <v>1106</v>
      </c>
      <c r="D3811" s="142" t="s">
        <v>3366</v>
      </c>
      <c r="E3811" s="142" t="s">
        <v>3367</v>
      </c>
      <c r="F3811" s="142" t="s">
        <v>3368</v>
      </c>
      <c r="G3811" s="142" t="s">
        <v>3369</v>
      </c>
      <c r="H3811" s="142" t="s">
        <v>3370</v>
      </c>
      <c r="I3811" s="142" t="s">
        <v>23</v>
      </c>
      <c r="J3811" s="142">
        <v>2</v>
      </c>
      <c r="K3811" s="142">
        <v>1</v>
      </c>
      <c r="L3811" s="227">
        <v>23317</v>
      </c>
      <c r="M3811" s="227">
        <v>521433</v>
      </c>
      <c r="N3811" s="227">
        <v>22900</v>
      </c>
      <c r="O3811" s="227">
        <v>22900</v>
      </c>
      <c r="P3811" s="227">
        <v>22900</v>
      </c>
      <c r="Q3811" s="227"/>
      <c r="R3811" s="227"/>
      <c r="S3811" s="227"/>
      <c r="T3811" s="227">
        <v>128884</v>
      </c>
      <c r="U3811" s="227">
        <v>2931762</v>
      </c>
      <c r="V3811" s="227">
        <v>49557</v>
      </c>
      <c r="W3811" s="143">
        <v>46035</v>
      </c>
      <c r="X3811" s="143">
        <v>46035</v>
      </c>
      <c r="Y3811">
        <f t="shared" si="119"/>
        <v>22900</v>
      </c>
    </row>
    <row r="3812" spans="1:25">
      <c r="A3812" s="1" t="str">
        <f t="shared" si="118"/>
        <v>060240000848000</v>
      </c>
      <c r="B3812" s="142" t="s">
        <v>92</v>
      </c>
      <c r="C3812" s="142" t="s">
        <v>1106</v>
      </c>
      <c r="D3812" s="142" t="s">
        <v>3366</v>
      </c>
      <c r="E3812" s="142" t="s">
        <v>3367</v>
      </c>
      <c r="F3812" s="142" t="s">
        <v>3371</v>
      </c>
      <c r="G3812" s="142" t="s">
        <v>3372</v>
      </c>
      <c r="H3812" s="142" t="s">
        <v>3373</v>
      </c>
      <c r="I3812" s="142" t="s">
        <v>23</v>
      </c>
      <c r="J3812" s="142">
        <v>2</v>
      </c>
      <c r="K3812" s="142">
        <v>1</v>
      </c>
      <c r="L3812" s="227">
        <v>33814</v>
      </c>
      <c r="M3812" s="227">
        <v>637882</v>
      </c>
      <c r="N3812" s="227">
        <v>22900</v>
      </c>
      <c r="O3812" s="227">
        <v>22900</v>
      </c>
      <c r="P3812" s="227">
        <v>22900</v>
      </c>
      <c r="Q3812" s="227"/>
      <c r="R3812" s="227"/>
      <c r="S3812" s="227"/>
      <c r="T3812" s="227">
        <v>102710</v>
      </c>
      <c r="U3812" s="227">
        <v>1146244</v>
      </c>
      <c r="V3812" s="227">
        <v>-791321</v>
      </c>
      <c r="W3812" s="143">
        <v>46034</v>
      </c>
      <c r="X3812" s="143">
        <v>46035</v>
      </c>
      <c r="Y3812">
        <f t="shared" si="119"/>
        <v>22900</v>
      </c>
    </row>
    <row r="3813" spans="1:25">
      <c r="A3813" s="1" t="str">
        <f t="shared" si="118"/>
        <v>060240000864000</v>
      </c>
      <c r="B3813" s="142" t="s">
        <v>92</v>
      </c>
      <c r="C3813" s="142" t="s">
        <v>1106</v>
      </c>
      <c r="D3813" s="142" t="s">
        <v>3366</v>
      </c>
      <c r="E3813" s="142" t="s">
        <v>3367</v>
      </c>
      <c r="F3813" s="142" t="s">
        <v>3374</v>
      </c>
      <c r="G3813" s="142" t="s">
        <v>3375</v>
      </c>
      <c r="H3813" s="142" t="s">
        <v>3376</v>
      </c>
      <c r="I3813" s="142" t="s">
        <v>23</v>
      </c>
      <c r="J3813" s="142">
        <v>2</v>
      </c>
      <c r="K3813" s="142">
        <v>1</v>
      </c>
      <c r="L3813" s="227">
        <v>159872</v>
      </c>
      <c r="M3813" s="227">
        <v>2075972</v>
      </c>
      <c r="N3813" s="227">
        <v>15900</v>
      </c>
      <c r="O3813" s="227">
        <v>15900</v>
      </c>
      <c r="P3813" s="227">
        <v>15900</v>
      </c>
      <c r="Q3813" s="227"/>
      <c r="R3813" s="227"/>
      <c r="S3813" s="227"/>
      <c r="T3813" s="227">
        <v>167004</v>
      </c>
      <c r="U3813" s="227">
        <v>1367766</v>
      </c>
      <c r="V3813" s="227">
        <v>-800817</v>
      </c>
      <c r="W3813" s="143">
        <v>46028</v>
      </c>
      <c r="X3813" s="143">
        <v>46035</v>
      </c>
      <c r="Y3813">
        <f t="shared" si="119"/>
        <v>15900</v>
      </c>
    </row>
    <row r="3814" spans="1:25">
      <c r="A3814" s="1" t="str">
        <f t="shared" si="118"/>
        <v>060240000976000</v>
      </c>
      <c r="B3814" s="142" t="s">
        <v>92</v>
      </c>
      <c r="C3814" s="142" t="s">
        <v>1106</v>
      </c>
      <c r="D3814" s="142" t="s">
        <v>3377</v>
      </c>
      <c r="E3814" s="142" t="s">
        <v>3378</v>
      </c>
      <c r="F3814" s="142" t="s">
        <v>3379</v>
      </c>
      <c r="G3814" s="142" t="s">
        <v>3380</v>
      </c>
      <c r="H3814" s="142" t="s">
        <v>3381</v>
      </c>
      <c r="I3814" s="142" t="s">
        <v>23</v>
      </c>
      <c r="J3814" s="142">
        <v>2</v>
      </c>
      <c r="K3814" s="142">
        <v>1</v>
      </c>
      <c r="L3814" s="227">
        <v>25604</v>
      </c>
      <c r="M3814" s="227">
        <v>1253275</v>
      </c>
      <c r="N3814" s="227">
        <v>53900</v>
      </c>
      <c r="O3814" s="227">
        <v>53900</v>
      </c>
      <c r="P3814" s="227">
        <v>53900</v>
      </c>
      <c r="Q3814" s="227"/>
      <c r="R3814" s="227"/>
      <c r="S3814" s="227"/>
      <c r="T3814" s="227">
        <v>10984</v>
      </c>
      <c r="U3814" s="227">
        <v>592040</v>
      </c>
      <c r="V3814" s="227">
        <v>54391</v>
      </c>
      <c r="W3814" s="143">
        <v>46034</v>
      </c>
      <c r="X3814" s="143">
        <v>46035</v>
      </c>
      <c r="Y3814">
        <f t="shared" si="119"/>
        <v>53900</v>
      </c>
    </row>
    <row r="3815" spans="1:25">
      <c r="A3815" s="1" t="str">
        <f t="shared" si="118"/>
        <v>060240001462000</v>
      </c>
      <c r="B3815" s="142" t="s">
        <v>92</v>
      </c>
      <c r="C3815" s="142" t="s">
        <v>1106</v>
      </c>
      <c r="D3815" s="142" t="s">
        <v>3366</v>
      </c>
      <c r="E3815" s="142" t="s">
        <v>3367</v>
      </c>
      <c r="F3815" s="142" t="s">
        <v>3382</v>
      </c>
      <c r="G3815" s="142" t="s">
        <v>3383</v>
      </c>
      <c r="H3815" s="142" t="s">
        <v>3384</v>
      </c>
      <c r="I3815" s="142" t="s">
        <v>23</v>
      </c>
      <c r="J3815" s="142">
        <v>2</v>
      </c>
      <c r="K3815" s="142">
        <v>1</v>
      </c>
      <c r="L3815" s="227">
        <v>183366</v>
      </c>
      <c r="M3815" s="227">
        <v>7819477</v>
      </c>
      <c r="N3815" s="227">
        <v>52900</v>
      </c>
      <c r="O3815" s="227">
        <v>52900</v>
      </c>
      <c r="P3815" s="227">
        <v>52900</v>
      </c>
      <c r="Q3815" s="227"/>
      <c r="R3815" s="227"/>
      <c r="S3815" s="227"/>
      <c r="T3815" s="227">
        <v>36944</v>
      </c>
      <c r="U3815" s="227">
        <v>1573562</v>
      </c>
      <c r="V3815" s="227">
        <v>-1882</v>
      </c>
      <c r="W3815" s="143">
        <v>46014</v>
      </c>
      <c r="X3815" s="143">
        <v>46035</v>
      </c>
      <c r="Y3815">
        <f t="shared" si="119"/>
        <v>52900</v>
      </c>
    </row>
    <row r="3816" spans="1:25">
      <c r="A3816" s="1" t="str">
        <f t="shared" si="118"/>
        <v>060240001574000</v>
      </c>
      <c r="B3816" s="142" t="s">
        <v>92</v>
      </c>
      <c r="C3816" s="142" t="s">
        <v>1106</v>
      </c>
      <c r="D3816" s="142" t="s">
        <v>3366</v>
      </c>
      <c r="E3816" s="142" t="s">
        <v>3367</v>
      </c>
      <c r="F3816" s="142" t="s">
        <v>3385</v>
      </c>
      <c r="G3816" s="142" t="s">
        <v>3386</v>
      </c>
      <c r="H3816" s="142" t="s">
        <v>3387</v>
      </c>
      <c r="I3816" s="142" t="s">
        <v>23</v>
      </c>
      <c r="J3816" s="142">
        <v>2</v>
      </c>
      <c r="K3816" s="142">
        <v>1</v>
      </c>
      <c r="L3816" s="227">
        <v>37364</v>
      </c>
      <c r="M3816" s="227">
        <v>1759546</v>
      </c>
      <c r="N3816" s="227">
        <v>41900</v>
      </c>
      <c r="O3816" s="227">
        <v>58900</v>
      </c>
      <c r="P3816" s="227">
        <v>58900</v>
      </c>
      <c r="Q3816" s="227"/>
      <c r="R3816" s="227"/>
      <c r="S3816" s="227"/>
      <c r="T3816" s="227">
        <v>25986</v>
      </c>
      <c r="U3816" s="227">
        <v>1530577</v>
      </c>
      <c r="V3816" s="227">
        <v>306844</v>
      </c>
      <c r="W3816" s="143">
        <v>46008</v>
      </c>
      <c r="X3816" s="143">
        <v>46035</v>
      </c>
      <c r="Y3816">
        <f t="shared" si="119"/>
        <v>58900</v>
      </c>
    </row>
    <row r="3817" spans="1:25">
      <c r="A3817" s="1" t="str">
        <f t="shared" si="118"/>
        <v>060240002336000</v>
      </c>
      <c r="B3817" s="142" t="s">
        <v>92</v>
      </c>
      <c r="C3817" s="142" t="s">
        <v>1106</v>
      </c>
      <c r="D3817" s="142" t="s">
        <v>3388</v>
      </c>
      <c r="E3817" s="142" t="s">
        <v>3389</v>
      </c>
      <c r="F3817" s="142" t="s">
        <v>3390</v>
      </c>
      <c r="G3817" s="142" t="s">
        <v>3391</v>
      </c>
      <c r="H3817" s="142" t="s">
        <v>3392</v>
      </c>
      <c r="I3817" s="142" t="s">
        <v>21</v>
      </c>
      <c r="J3817" s="142">
        <v>2</v>
      </c>
      <c r="K3817" s="142">
        <v>1</v>
      </c>
      <c r="L3817" s="227">
        <v>64572</v>
      </c>
      <c r="M3817" s="227">
        <v>2287775</v>
      </c>
      <c r="N3817" s="227">
        <v>45900</v>
      </c>
      <c r="O3817" s="227">
        <v>45900</v>
      </c>
      <c r="P3817" s="227">
        <v>45900</v>
      </c>
      <c r="Q3817" s="227"/>
      <c r="R3817" s="227"/>
      <c r="S3817" s="227"/>
      <c r="T3817" s="227">
        <v>31200</v>
      </c>
      <c r="U3817" s="227">
        <v>1360650</v>
      </c>
      <c r="V3817" s="227">
        <v>255239</v>
      </c>
      <c r="W3817" s="143">
        <v>46027</v>
      </c>
      <c r="X3817" s="143">
        <v>46033</v>
      </c>
      <c r="Y3817">
        <f t="shared" si="119"/>
        <v>45900</v>
      </c>
    </row>
    <row r="3818" spans="1:25">
      <c r="A3818" s="1" t="str">
        <f t="shared" si="118"/>
        <v>060240002386000</v>
      </c>
      <c r="B3818" s="142" t="s">
        <v>92</v>
      </c>
      <c r="C3818" s="142" t="s">
        <v>1106</v>
      </c>
      <c r="D3818" s="142" t="s">
        <v>3388</v>
      </c>
      <c r="E3818" s="142" t="s">
        <v>3389</v>
      </c>
      <c r="F3818" s="142" t="s">
        <v>3393</v>
      </c>
      <c r="G3818" s="142" t="s">
        <v>3394</v>
      </c>
      <c r="H3818" s="142" t="s">
        <v>3395</v>
      </c>
      <c r="I3818" s="142" t="s">
        <v>23</v>
      </c>
      <c r="J3818" s="142">
        <v>2</v>
      </c>
      <c r="K3818" s="142">
        <v>1</v>
      </c>
      <c r="L3818" s="227">
        <v>4568</v>
      </c>
      <c r="M3818" s="227">
        <v>162800</v>
      </c>
      <c r="N3818" s="227">
        <v>42900</v>
      </c>
      <c r="O3818" s="227">
        <v>42900</v>
      </c>
      <c r="P3818" s="227">
        <v>42900</v>
      </c>
      <c r="Q3818" s="227"/>
      <c r="R3818" s="227"/>
      <c r="S3818" s="227"/>
      <c r="T3818" s="227">
        <v>10698</v>
      </c>
      <c r="U3818" s="227">
        <v>402221</v>
      </c>
      <c r="V3818" s="227">
        <v>20953</v>
      </c>
      <c r="W3818" s="143">
        <v>46034</v>
      </c>
      <c r="X3818" s="143">
        <v>46035</v>
      </c>
      <c r="Y3818">
        <f t="shared" si="119"/>
        <v>42900</v>
      </c>
    </row>
    <row r="3819" spans="1:25">
      <c r="A3819" s="1" t="str">
        <f t="shared" si="118"/>
        <v>060240002489000</v>
      </c>
      <c r="B3819" s="142" t="s">
        <v>92</v>
      </c>
      <c r="C3819" s="142" t="s">
        <v>1106</v>
      </c>
      <c r="D3819" s="142" t="s">
        <v>3388</v>
      </c>
      <c r="E3819" s="142" t="s">
        <v>3389</v>
      </c>
      <c r="F3819" s="142" t="s">
        <v>3396</v>
      </c>
      <c r="G3819" s="142" t="s">
        <v>3397</v>
      </c>
      <c r="H3819" s="142" t="s">
        <v>3398</v>
      </c>
      <c r="I3819" s="142" t="s">
        <v>23</v>
      </c>
      <c r="J3819" s="142">
        <v>2</v>
      </c>
      <c r="K3819" s="142">
        <v>1</v>
      </c>
      <c r="L3819" s="227">
        <v>24128</v>
      </c>
      <c r="M3819" s="227">
        <v>243188</v>
      </c>
      <c r="N3819" s="227">
        <v>15900</v>
      </c>
      <c r="O3819" s="227">
        <v>15900</v>
      </c>
      <c r="P3819" s="227">
        <v>15900</v>
      </c>
      <c r="Q3819" s="227"/>
      <c r="R3819" s="227"/>
      <c r="S3819" s="227"/>
      <c r="T3819" s="227">
        <v>14420</v>
      </c>
      <c r="U3819" s="227">
        <v>217267</v>
      </c>
      <c r="V3819" s="227">
        <v>71926</v>
      </c>
      <c r="W3819" s="143">
        <v>46034</v>
      </c>
      <c r="X3819" s="143">
        <v>46035</v>
      </c>
      <c r="Y3819">
        <f t="shared" si="119"/>
        <v>15900</v>
      </c>
    </row>
    <row r="3820" spans="1:25">
      <c r="A3820" s="1" t="str">
        <f t="shared" si="118"/>
        <v>060240003412000</v>
      </c>
      <c r="B3820" s="142" t="s">
        <v>92</v>
      </c>
      <c r="C3820" s="142" t="s">
        <v>1106</v>
      </c>
      <c r="D3820" s="142" t="s">
        <v>3377</v>
      </c>
      <c r="E3820" s="142" t="s">
        <v>3378</v>
      </c>
      <c r="F3820" s="142" t="s">
        <v>3399</v>
      </c>
      <c r="G3820" s="142" t="s">
        <v>3400</v>
      </c>
      <c r="H3820" s="142" t="s">
        <v>3401</v>
      </c>
      <c r="I3820" s="142" t="s">
        <v>23</v>
      </c>
      <c r="J3820" s="142">
        <v>2</v>
      </c>
      <c r="K3820" s="142">
        <v>1</v>
      </c>
      <c r="L3820" s="227">
        <v>1701547</v>
      </c>
      <c r="M3820" s="227">
        <v>49504199</v>
      </c>
      <c r="N3820" s="227">
        <v>29500</v>
      </c>
      <c r="O3820" s="227">
        <v>29500</v>
      </c>
      <c r="P3820" s="227">
        <v>29500</v>
      </c>
      <c r="Q3820" s="227"/>
      <c r="R3820" s="227"/>
      <c r="S3820" s="227"/>
      <c r="T3820" s="227">
        <v>1684909</v>
      </c>
      <c r="U3820" s="227">
        <v>50402048</v>
      </c>
      <c r="V3820" s="227">
        <v>1381909</v>
      </c>
      <c r="W3820" s="143">
        <v>46034</v>
      </c>
      <c r="X3820" s="143">
        <v>46035</v>
      </c>
      <c r="Y3820">
        <f t="shared" si="119"/>
        <v>29500</v>
      </c>
    </row>
    <row r="3821" spans="1:25">
      <c r="A3821" s="1" t="str">
        <f t="shared" si="118"/>
        <v>060240003485000</v>
      </c>
      <c r="B3821" s="142" t="s">
        <v>92</v>
      </c>
      <c r="C3821" s="142" t="s">
        <v>1106</v>
      </c>
      <c r="D3821" s="142" t="s">
        <v>3366</v>
      </c>
      <c r="E3821" s="142" t="s">
        <v>3367</v>
      </c>
      <c r="F3821" s="142" t="s">
        <v>3402</v>
      </c>
      <c r="G3821" s="142" t="s">
        <v>3403</v>
      </c>
      <c r="H3821" s="142" t="s">
        <v>3404</v>
      </c>
      <c r="I3821" s="142" t="s">
        <v>23</v>
      </c>
      <c r="J3821" s="142">
        <v>2</v>
      </c>
      <c r="K3821" s="142">
        <v>1</v>
      </c>
      <c r="L3821" s="227">
        <v>0</v>
      </c>
      <c r="M3821" s="227">
        <v>0</v>
      </c>
      <c r="N3821" s="227">
        <v>88900</v>
      </c>
      <c r="O3821" s="227">
        <v>88900</v>
      </c>
      <c r="P3821" s="227">
        <v>88900</v>
      </c>
      <c r="Q3821" s="227"/>
      <c r="R3821" s="227"/>
      <c r="S3821" s="227"/>
      <c r="T3821" s="227">
        <v>0</v>
      </c>
      <c r="U3821" s="227">
        <v>0</v>
      </c>
      <c r="V3821" s="227">
        <v>0</v>
      </c>
      <c r="W3821" s="143">
        <v>45829</v>
      </c>
      <c r="X3821" s="143">
        <v>45982</v>
      </c>
      <c r="Y3821">
        <f t="shared" si="119"/>
        <v>88900</v>
      </c>
    </row>
    <row r="3822" spans="1:25">
      <c r="A3822" s="1" t="str">
        <f t="shared" si="118"/>
        <v>060240003866000</v>
      </c>
      <c r="B3822" s="142" t="s">
        <v>92</v>
      </c>
      <c r="C3822" s="142" t="s">
        <v>1106</v>
      </c>
      <c r="D3822" s="142" t="s">
        <v>3377</v>
      </c>
      <c r="E3822" s="142" t="s">
        <v>3378</v>
      </c>
      <c r="F3822" s="142" t="s">
        <v>3405</v>
      </c>
      <c r="G3822" s="142" t="s">
        <v>3406</v>
      </c>
      <c r="H3822" s="142" t="s">
        <v>3407</v>
      </c>
      <c r="I3822" s="142" t="s">
        <v>23</v>
      </c>
      <c r="J3822" s="142">
        <v>2</v>
      </c>
      <c r="K3822" s="142">
        <v>1</v>
      </c>
      <c r="L3822" s="227">
        <v>364950</v>
      </c>
      <c r="M3822" s="227">
        <v>44067233</v>
      </c>
      <c r="N3822" s="227">
        <v>124900</v>
      </c>
      <c r="O3822" s="227">
        <v>124900</v>
      </c>
      <c r="P3822" s="227">
        <v>124900</v>
      </c>
      <c r="Q3822" s="227"/>
      <c r="R3822" s="227"/>
      <c r="S3822" s="227"/>
      <c r="T3822" s="227">
        <v>19766</v>
      </c>
      <c r="U3822" s="227">
        <v>2467512</v>
      </c>
      <c r="V3822" s="227">
        <v>80793</v>
      </c>
      <c r="W3822" s="143">
        <v>45966</v>
      </c>
      <c r="X3822" s="143">
        <v>46034</v>
      </c>
      <c r="Y3822">
        <f t="shared" si="119"/>
        <v>124900</v>
      </c>
    </row>
    <row r="3823" spans="1:25">
      <c r="A3823" s="1" t="str">
        <f t="shared" si="118"/>
        <v>060240006435000</v>
      </c>
      <c r="B3823" s="142" t="s">
        <v>92</v>
      </c>
      <c r="C3823" s="142" t="s">
        <v>1106</v>
      </c>
      <c r="D3823" s="142" t="s">
        <v>3388</v>
      </c>
      <c r="E3823" s="142" t="s">
        <v>3389</v>
      </c>
      <c r="F3823" s="142" t="s">
        <v>3408</v>
      </c>
      <c r="G3823" s="142" t="s">
        <v>3409</v>
      </c>
      <c r="H3823" s="142" t="s">
        <v>3410</v>
      </c>
      <c r="I3823" s="142" t="s">
        <v>23</v>
      </c>
      <c r="J3823" s="142">
        <v>2</v>
      </c>
      <c r="K3823" s="142">
        <v>1</v>
      </c>
      <c r="L3823" s="227">
        <v>29992</v>
      </c>
      <c r="M3823" s="227">
        <v>493573</v>
      </c>
      <c r="N3823" s="227">
        <v>18900</v>
      </c>
      <c r="O3823" s="227">
        <v>18900</v>
      </c>
      <c r="P3823" s="227">
        <v>18900</v>
      </c>
      <c r="Q3823" s="227"/>
      <c r="R3823" s="227"/>
      <c r="S3823" s="227"/>
      <c r="T3823" s="227">
        <v>48298</v>
      </c>
      <c r="U3823" s="227">
        <v>681159</v>
      </c>
      <c r="V3823" s="227">
        <v>-113673</v>
      </c>
      <c r="W3823" s="143">
        <v>46020</v>
      </c>
      <c r="X3823" s="143">
        <v>46035</v>
      </c>
      <c r="Y3823">
        <f t="shared" si="119"/>
        <v>18900</v>
      </c>
    </row>
    <row r="3824" spans="1:25">
      <c r="A3824" s="1" t="str">
        <f t="shared" si="118"/>
        <v>060240007873000</v>
      </c>
      <c r="B3824" s="142" t="s">
        <v>92</v>
      </c>
      <c r="C3824" s="142" t="s">
        <v>1106</v>
      </c>
      <c r="D3824" s="142" t="s">
        <v>3388</v>
      </c>
      <c r="E3824" s="142" t="s">
        <v>3389</v>
      </c>
      <c r="F3824" s="142" t="s">
        <v>3411</v>
      </c>
      <c r="G3824" s="142" t="s">
        <v>3412</v>
      </c>
      <c r="H3824" s="142" t="s">
        <v>3413</v>
      </c>
      <c r="I3824" s="142" t="s">
        <v>23</v>
      </c>
      <c r="J3824" s="142">
        <v>2</v>
      </c>
      <c r="K3824" s="142">
        <v>1</v>
      </c>
      <c r="L3824" s="227">
        <v>36962</v>
      </c>
      <c r="M3824" s="227">
        <v>1612880</v>
      </c>
      <c r="N3824" s="227">
        <v>44900</v>
      </c>
      <c r="O3824" s="227">
        <v>44900</v>
      </c>
      <c r="P3824" s="227">
        <v>44900</v>
      </c>
      <c r="Q3824" s="227"/>
      <c r="R3824" s="227"/>
      <c r="S3824" s="227"/>
      <c r="T3824" s="227">
        <v>8302</v>
      </c>
      <c r="U3824" s="227">
        <v>356507</v>
      </c>
      <c r="V3824" s="227">
        <v>-5760</v>
      </c>
      <c r="W3824" s="143">
        <v>46035</v>
      </c>
      <c r="X3824" s="143">
        <v>46035</v>
      </c>
      <c r="Y3824">
        <f t="shared" si="119"/>
        <v>44900</v>
      </c>
    </row>
    <row r="3825" spans="1:25">
      <c r="A3825" s="1" t="str">
        <f t="shared" si="118"/>
        <v>060240007909000</v>
      </c>
      <c r="B3825" s="142" t="s">
        <v>92</v>
      </c>
      <c r="C3825" s="142" t="s">
        <v>1106</v>
      </c>
      <c r="D3825" s="142" t="s">
        <v>3388</v>
      </c>
      <c r="E3825" s="142" t="s">
        <v>3389</v>
      </c>
      <c r="F3825" s="142" t="s">
        <v>3414</v>
      </c>
      <c r="G3825" s="142" t="s">
        <v>3415</v>
      </c>
      <c r="H3825" s="142" t="s">
        <v>3416</v>
      </c>
      <c r="I3825" s="142" t="s">
        <v>23</v>
      </c>
      <c r="J3825" s="142">
        <v>2</v>
      </c>
      <c r="K3825" s="142">
        <v>1</v>
      </c>
      <c r="L3825" s="227">
        <v>110700</v>
      </c>
      <c r="M3825" s="227">
        <v>3932701</v>
      </c>
      <c r="N3825" s="227">
        <v>37900</v>
      </c>
      <c r="O3825" s="227">
        <v>37900</v>
      </c>
      <c r="P3825" s="227">
        <v>37900</v>
      </c>
      <c r="Q3825" s="227"/>
      <c r="R3825" s="227"/>
      <c r="S3825" s="227"/>
      <c r="T3825" s="227">
        <v>19530</v>
      </c>
      <c r="U3825" s="227">
        <v>740187</v>
      </c>
      <c r="V3825" s="227">
        <v>46369</v>
      </c>
      <c r="W3825" s="143">
        <v>46009</v>
      </c>
      <c r="X3825" s="143">
        <v>46035</v>
      </c>
      <c r="Y3825">
        <f t="shared" si="119"/>
        <v>37900</v>
      </c>
    </row>
    <row r="3826" spans="1:25">
      <c r="A3826" s="1" t="str">
        <f t="shared" si="118"/>
        <v>060240007919000</v>
      </c>
      <c r="B3826" s="142" t="s">
        <v>92</v>
      </c>
      <c r="C3826" s="142" t="s">
        <v>1106</v>
      </c>
      <c r="D3826" s="142" t="s">
        <v>3388</v>
      </c>
      <c r="E3826" s="142" t="s">
        <v>3389</v>
      </c>
      <c r="F3826" s="142" t="s">
        <v>3417</v>
      </c>
      <c r="G3826" s="142" t="s">
        <v>3418</v>
      </c>
      <c r="H3826" s="142" t="s">
        <v>3419</v>
      </c>
      <c r="I3826" s="142" t="s">
        <v>23</v>
      </c>
      <c r="J3826" s="142">
        <v>2</v>
      </c>
      <c r="K3826" s="142">
        <v>1</v>
      </c>
      <c r="L3826" s="227">
        <v>253602</v>
      </c>
      <c r="M3826" s="227">
        <v>6273089</v>
      </c>
      <c r="N3826" s="227">
        <v>28900</v>
      </c>
      <c r="O3826" s="227">
        <v>28900</v>
      </c>
      <c r="P3826" s="227">
        <v>28900</v>
      </c>
      <c r="Q3826" s="227"/>
      <c r="R3826" s="227"/>
      <c r="S3826" s="227"/>
      <c r="T3826" s="227">
        <v>236754</v>
      </c>
      <c r="U3826" s="227">
        <v>6755260</v>
      </c>
      <c r="V3826" s="227">
        <v>898923</v>
      </c>
      <c r="W3826" s="143">
        <v>46035</v>
      </c>
      <c r="X3826" s="143">
        <v>46035</v>
      </c>
      <c r="Y3826">
        <f t="shared" si="119"/>
        <v>28900</v>
      </c>
    </row>
    <row r="3827" spans="1:25">
      <c r="A3827" s="1" t="str">
        <f t="shared" si="118"/>
        <v>060240008206000</v>
      </c>
      <c r="B3827" s="142" t="s">
        <v>92</v>
      </c>
      <c r="C3827" s="142" t="s">
        <v>1106</v>
      </c>
      <c r="D3827" s="142" t="s">
        <v>3377</v>
      </c>
      <c r="E3827" s="142" t="s">
        <v>3378</v>
      </c>
      <c r="F3827" s="142" t="s">
        <v>3420</v>
      </c>
      <c r="G3827" s="142" t="s">
        <v>3421</v>
      </c>
      <c r="H3827" s="142" t="s">
        <v>3422</v>
      </c>
      <c r="I3827" s="142" t="s">
        <v>23</v>
      </c>
      <c r="J3827" s="142">
        <v>2</v>
      </c>
      <c r="K3827" s="142">
        <v>1</v>
      </c>
      <c r="L3827" s="227">
        <v>1352394</v>
      </c>
      <c r="M3827" s="227">
        <v>66976165</v>
      </c>
      <c r="N3827" s="227">
        <v>55900</v>
      </c>
      <c r="O3827" s="227">
        <v>55900</v>
      </c>
      <c r="P3827" s="227">
        <v>55900</v>
      </c>
      <c r="Q3827" s="227"/>
      <c r="R3827" s="227"/>
      <c r="S3827" s="227"/>
      <c r="T3827" s="227">
        <v>1052314</v>
      </c>
      <c r="U3827" s="227">
        <v>53400261</v>
      </c>
      <c r="V3827" s="227">
        <v>1285303</v>
      </c>
      <c r="W3827" s="143">
        <v>46035</v>
      </c>
      <c r="X3827" s="143">
        <v>46035</v>
      </c>
      <c r="Y3827">
        <f t="shared" si="119"/>
        <v>55900</v>
      </c>
    </row>
    <row r="3828" spans="1:25">
      <c r="A3828" s="1" t="str">
        <f t="shared" si="118"/>
        <v>060240008922000</v>
      </c>
      <c r="B3828" s="142" t="s">
        <v>92</v>
      </c>
      <c r="C3828" s="142" t="s">
        <v>1106</v>
      </c>
      <c r="D3828" s="142" t="s">
        <v>3423</v>
      </c>
      <c r="E3828" s="142" t="s">
        <v>3424</v>
      </c>
      <c r="F3828" s="142" t="s">
        <v>3425</v>
      </c>
      <c r="G3828" s="142" t="s">
        <v>3426</v>
      </c>
      <c r="H3828" s="142" t="s">
        <v>3427</v>
      </c>
      <c r="I3828" s="142" t="s">
        <v>23</v>
      </c>
      <c r="J3828" s="142">
        <v>2</v>
      </c>
      <c r="K3828" s="142">
        <v>1</v>
      </c>
      <c r="L3828" s="227">
        <v>3878</v>
      </c>
      <c r="M3828" s="227">
        <v>174510</v>
      </c>
      <c r="N3828" s="227">
        <v>64900</v>
      </c>
      <c r="O3828" s="227">
        <v>64900</v>
      </c>
      <c r="P3828" s="227">
        <v>64900</v>
      </c>
      <c r="Q3828" s="227"/>
      <c r="R3828" s="227"/>
      <c r="S3828" s="227"/>
      <c r="T3828" s="227">
        <v>2476</v>
      </c>
      <c r="U3828" s="227">
        <v>141988</v>
      </c>
      <c r="V3828" s="227">
        <v>30568</v>
      </c>
      <c r="W3828" s="143">
        <v>46017</v>
      </c>
      <c r="X3828" s="143">
        <v>46033</v>
      </c>
      <c r="Y3828">
        <f t="shared" si="119"/>
        <v>64900</v>
      </c>
    </row>
    <row r="3829" spans="1:25">
      <c r="A3829" s="1" t="str">
        <f t="shared" si="118"/>
        <v>060240011397000</v>
      </c>
      <c r="B3829" s="142" t="s">
        <v>92</v>
      </c>
      <c r="C3829" s="142" t="s">
        <v>1106</v>
      </c>
      <c r="D3829" s="142" t="s">
        <v>3388</v>
      </c>
      <c r="E3829" s="142" t="s">
        <v>3389</v>
      </c>
      <c r="F3829" s="142" t="s">
        <v>3428</v>
      </c>
      <c r="G3829" s="142" t="s">
        <v>3429</v>
      </c>
      <c r="H3829" s="142" t="s">
        <v>3430</v>
      </c>
      <c r="I3829" s="142" t="s">
        <v>23</v>
      </c>
      <c r="J3829" s="142">
        <v>1</v>
      </c>
      <c r="K3829" s="142">
        <v>1</v>
      </c>
      <c r="L3829" s="227">
        <v>287</v>
      </c>
      <c r="M3829" s="227">
        <v>875418</v>
      </c>
      <c r="N3829" s="227">
        <v>4900</v>
      </c>
      <c r="O3829" s="227">
        <v>4900</v>
      </c>
      <c r="P3829" s="227">
        <v>4900</v>
      </c>
      <c r="Q3829" s="227"/>
      <c r="R3829" s="227"/>
      <c r="S3829" s="227"/>
      <c r="T3829" s="227">
        <v>316</v>
      </c>
      <c r="U3829" s="227">
        <v>1138750</v>
      </c>
      <c r="V3829" s="227">
        <v>174540</v>
      </c>
      <c r="W3829" s="143">
        <v>46035</v>
      </c>
      <c r="X3829" s="143">
        <v>46035</v>
      </c>
      <c r="Y3829">
        <f t="shared" si="119"/>
        <v>4900</v>
      </c>
    </row>
    <row r="3830" spans="1:25">
      <c r="A3830" s="1" t="str">
        <f t="shared" si="118"/>
        <v>060240012110000</v>
      </c>
      <c r="B3830" s="142" t="s">
        <v>92</v>
      </c>
      <c r="C3830" s="142" t="s">
        <v>1106</v>
      </c>
      <c r="D3830" s="142" t="s">
        <v>3377</v>
      </c>
      <c r="E3830" s="142" t="s">
        <v>3378</v>
      </c>
      <c r="F3830" s="142" t="s">
        <v>3431</v>
      </c>
      <c r="G3830" s="142" t="s">
        <v>3432</v>
      </c>
      <c r="H3830" s="142" t="s">
        <v>3433</v>
      </c>
      <c r="I3830" s="142" t="s">
        <v>21</v>
      </c>
      <c r="J3830" s="142">
        <v>2</v>
      </c>
      <c r="K3830" s="142">
        <v>1</v>
      </c>
      <c r="L3830" s="227">
        <v>0</v>
      </c>
      <c r="M3830" s="227">
        <v>0</v>
      </c>
      <c r="N3830" s="227">
        <v>34000</v>
      </c>
      <c r="O3830" s="227">
        <v>34000</v>
      </c>
      <c r="P3830" s="227">
        <v>34000</v>
      </c>
      <c r="Q3830" s="227"/>
      <c r="R3830" s="227"/>
      <c r="S3830" s="227"/>
      <c r="T3830" s="227">
        <v>0</v>
      </c>
      <c r="U3830" s="227">
        <v>0</v>
      </c>
      <c r="V3830" s="227">
        <v>0</v>
      </c>
      <c r="W3830" s="143">
        <v>45895</v>
      </c>
      <c r="X3830" s="143">
        <v>45971</v>
      </c>
      <c r="Y3830">
        <f t="shared" si="119"/>
        <v>34000</v>
      </c>
    </row>
    <row r="3831" spans="1:25">
      <c r="A3831" s="1" t="str">
        <f t="shared" si="118"/>
        <v>060240013093000</v>
      </c>
      <c r="B3831" s="142" t="s">
        <v>92</v>
      </c>
      <c r="C3831" s="142" t="s">
        <v>1106</v>
      </c>
      <c r="D3831" s="142" t="s">
        <v>3388</v>
      </c>
      <c r="E3831" s="142" t="s">
        <v>3389</v>
      </c>
      <c r="F3831" s="142" t="s">
        <v>3434</v>
      </c>
      <c r="G3831" s="142" t="s">
        <v>3435</v>
      </c>
      <c r="H3831" s="142" t="s">
        <v>3436</v>
      </c>
      <c r="I3831" s="142" t="s">
        <v>21</v>
      </c>
      <c r="J3831" s="142">
        <v>2</v>
      </c>
      <c r="K3831" s="142">
        <v>1</v>
      </c>
      <c r="L3831" s="227">
        <v>3275</v>
      </c>
      <c r="M3831" s="227">
        <v>43504</v>
      </c>
      <c r="N3831" s="227">
        <v>13900</v>
      </c>
      <c r="O3831" s="227">
        <v>13900</v>
      </c>
      <c r="P3831" s="227">
        <v>13900</v>
      </c>
      <c r="Q3831" s="227"/>
      <c r="R3831" s="227"/>
      <c r="S3831" s="227"/>
      <c r="T3831" s="227">
        <v>44692</v>
      </c>
      <c r="U3831" s="227">
        <v>554993</v>
      </c>
      <c r="V3831" s="227">
        <v>-38675</v>
      </c>
      <c r="W3831" s="143">
        <v>46034</v>
      </c>
      <c r="X3831" s="143">
        <v>46035</v>
      </c>
      <c r="Y3831">
        <f t="shared" si="119"/>
        <v>13900</v>
      </c>
    </row>
    <row r="3832" spans="1:25">
      <c r="A3832" s="1" t="str">
        <f t="shared" si="118"/>
        <v>060240015114000</v>
      </c>
      <c r="B3832" s="142" t="s">
        <v>92</v>
      </c>
      <c r="C3832" s="142" t="s">
        <v>1106</v>
      </c>
      <c r="D3832" s="142" t="s">
        <v>3366</v>
      </c>
      <c r="E3832" s="142" t="s">
        <v>3367</v>
      </c>
      <c r="F3832" s="142" t="s">
        <v>3437</v>
      </c>
      <c r="G3832" s="142" t="s">
        <v>3438</v>
      </c>
      <c r="H3832" s="142" t="s">
        <v>3439</v>
      </c>
      <c r="I3832" s="142" t="s">
        <v>23</v>
      </c>
      <c r="J3832" s="142">
        <v>2</v>
      </c>
      <c r="K3832" s="142">
        <v>1</v>
      </c>
      <c r="L3832" s="227">
        <v>165900</v>
      </c>
      <c r="M3832" s="227">
        <v>3203240</v>
      </c>
      <c r="N3832" s="227">
        <v>19900</v>
      </c>
      <c r="O3832" s="227">
        <v>19900</v>
      </c>
      <c r="P3832" s="227">
        <v>19900</v>
      </c>
      <c r="Q3832" s="227"/>
      <c r="R3832" s="227"/>
      <c r="S3832" s="227"/>
      <c r="T3832" s="227">
        <v>147422</v>
      </c>
      <c r="U3832" s="227">
        <v>2763041</v>
      </c>
      <c r="V3832" s="227">
        <v>-83421</v>
      </c>
      <c r="W3832" s="143">
        <v>46021</v>
      </c>
      <c r="X3832" s="143">
        <v>46035</v>
      </c>
      <c r="Y3832">
        <f t="shared" si="119"/>
        <v>19900</v>
      </c>
    </row>
    <row r="3833" spans="1:25">
      <c r="A3833" s="1" t="str">
        <f t="shared" si="118"/>
        <v>060240016395000</v>
      </c>
      <c r="B3833" s="142" t="s">
        <v>92</v>
      </c>
      <c r="C3833" s="142" t="s">
        <v>1106</v>
      </c>
      <c r="D3833" s="142" t="s">
        <v>3366</v>
      </c>
      <c r="E3833" s="142" t="s">
        <v>3367</v>
      </c>
      <c r="F3833" s="142" t="s">
        <v>3440</v>
      </c>
      <c r="G3833" s="142" t="s">
        <v>3441</v>
      </c>
      <c r="H3833" s="142" t="s">
        <v>3442</v>
      </c>
      <c r="I3833" s="142" t="s">
        <v>23</v>
      </c>
      <c r="J3833" s="142">
        <v>2</v>
      </c>
      <c r="K3833" s="142">
        <v>1</v>
      </c>
      <c r="L3833" s="227">
        <v>20406</v>
      </c>
      <c r="M3833" s="227">
        <v>405443</v>
      </c>
      <c r="N3833" s="227">
        <v>24900</v>
      </c>
      <c r="O3833" s="227">
        <v>24900</v>
      </c>
      <c r="P3833" s="227">
        <v>24900</v>
      </c>
      <c r="Q3833" s="227"/>
      <c r="R3833" s="227"/>
      <c r="S3833" s="227"/>
      <c r="T3833" s="227">
        <v>78750</v>
      </c>
      <c r="U3833" s="227">
        <v>717052</v>
      </c>
      <c r="V3833" s="227">
        <v>-847615</v>
      </c>
      <c r="W3833" s="143">
        <v>46030</v>
      </c>
      <c r="X3833" s="143">
        <v>46035</v>
      </c>
      <c r="Y3833">
        <f t="shared" si="119"/>
        <v>24900</v>
      </c>
    </row>
    <row r="3834" spans="1:25">
      <c r="A3834" s="1" t="str">
        <f t="shared" si="118"/>
        <v>060240016471000</v>
      </c>
      <c r="B3834" s="142" t="s">
        <v>92</v>
      </c>
      <c r="C3834" s="142" t="s">
        <v>1106</v>
      </c>
      <c r="D3834" s="142" t="s">
        <v>3423</v>
      </c>
      <c r="E3834" s="142" t="s">
        <v>3424</v>
      </c>
      <c r="F3834" s="142" t="s">
        <v>3443</v>
      </c>
      <c r="G3834" s="142" t="s">
        <v>3444</v>
      </c>
      <c r="H3834" s="142" t="s">
        <v>3445</v>
      </c>
      <c r="I3834" s="142" t="s">
        <v>23</v>
      </c>
      <c r="J3834" s="142">
        <v>2</v>
      </c>
      <c r="K3834" s="142">
        <v>1</v>
      </c>
      <c r="L3834" s="227">
        <v>39788</v>
      </c>
      <c r="M3834" s="227">
        <v>2148552</v>
      </c>
      <c r="N3834" s="227">
        <v>54900</v>
      </c>
      <c r="O3834" s="227">
        <v>54900</v>
      </c>
      <c r="P3834" s="227">
        <v>54900</v>
      </c>
      <c r="Q3834" s="227"/>
      <c r="R3834" s="227"/>
      <c r="S3834" s="227"/>
      <c r="T3834" s="227">
        <v>55242</v>
      </c>
      <c r="U3834" s="227">
        <v>2880740</v>
      </c>
      <c r="V3834" s="227">
        <v>-102327</v>
      </c>
      <c r="W3834" s="143">
        <v>46034</v>
      </c>
      <c r="X3834" s="143">
        <v>46035</v>
      </c>
      <c r="Y3834">
        <f t="shared" si="119"/>
        <v>54900</v>
      </c>
    </row>
    <row r="3835" spans="1:25">
      <c r="A3835" s="1" t="str">
        <f t="shared" si="118"/>
        <v>060240016516000</v>
      </c>
      <c r="B3835" s="142" t="s">
        <v>92</v>
      </c>
      <c r="C3835" s="142" t="s">
        <v>1106</v>
      </c>
      <c r="D3835" s="142" t="s">
        <v>3388</v>
      </c>
      <c r="E3835" s="142" t="s">
        <v>3389</v>
      </c>
      <c r="F3835" s="142" t="s">
        <v>3446</v>
      </c>
      <c r="G3835" s="142" t="s">
        <v>3447</v>
      </c>
      <c r="H3835" s="142" t="s">
        <v>3448</v>
      </c>
      <c r="I3835" s="142" t="s">
        <v>23</v>
      </c>
      <c r="J3835" s="142">
        <v>2</v>
      </c>
      <c r="K3835" s="142">
        <v>1</v>
      </c>
      <c r="L3835" s="227">
        <v>1914</v>
      </c>
      <c r="M3835" s="227">
        <v>79465</v>
      </c>
      <c r="N3835" s="227">
        <v>69900</v>
      </c>
      <c r="O3835" s="227">
        <v>69900</v>
      </c>
      <c r="P3835" s="227">
        <v>69900</v>
      </c>
      <c r="Q3835" s="227"/>
      <c r="R3835" s="227"/>
      <c r="S3835" s="227"/>
      <c r="T3835" s="227">
        <v>3958</v>
      </c>
      <c r="U3835" s="227">
        <v>213239</v>
      </c>
      <c r="V3835" s="227">
        <v>48911</v>
      </c>
      <c r="W3835" s="143">
        <v>46034</v>
      </c>
      <c r="X3835" s="143">
        <v>46035</v>
      </c>
      <c r="Y3835">
        <f t="shared" si="119"/>
        <v>69900</v>
      </c>
    </row>
    <row r="3836" spans="1:25">
      <c r="A3836" s="1" t="str">
        <f t="shared" si="118"/>
        <v>060240017116000</v>
      </c>
      <c r="B3836" s="142" t="s">
        <v>92</v>
      </c>
      <c r="C3836" s="142" t="s">
        <v>1106</v>
      </c>
      <c r="D3836" s="142" t="s">
        <v>3366</v>
      </c>
      <c r="E3836" s="142" t="s">
        <v>3367</v>
      </c>
      <c r="F3836" s="142" t="s">
        <v>3449</v>
      </c>
      <c r="G3836" s="142" t="s">
        <v>3450</v>
      </c>
      <c r="H3836" s="142" t="s">
        <v>3451</v>
      </c>
      <c r="I3836" s="142" t="s">
        <v>23</v>
      </c>
      <c r="J3836" s="142">
        <v>2</v>
      </c>
      <c r="K3836" s="142">
        <v>1</v>
      </c>
      <c r="L3836" s="227">
        <v>10915</v>
      </c>
      <c r="M3836" s="227">
        <v>115448</v>
      </c>
      <c r="N3836" s="227">
        <v>14900</v>
      </c>
      <c r="O3836" s="227">
        <v>14900</v>
      </c>
      <c r="P3836" s="227">
        <v>14900</v>
      </c>
      <c r="Q3836" s="227"/>
      <c r="R3836" s="227"/>
      <c r="S3836" s="227"/>
      <c r="T3836" s="227">
        <v>235299</v>
      </c>
      <c r="U3836" s="227">
        <v>3052826</v>
      </c>
      <c r="V3836" s="227">
        <v>564068</v>
      </c>
      <c r="W3836" s="143">
        <v>46035</v>
      </c>
      <c r="X3836" s="143">
        <v>46035</v>
      </c>
      <c r="Y3836">
        <f t="shared" si="119"/>
        <v>14900</v>
      </c>
    </row>
    <row r="3837" spans="1:25">
      <c r="A3837" s="1" t="str">
        <f t="shared" si="118"/>
        <v>060240018312000</v>
      </c>
      <c r="B3837" s="142" t="s">
        <v>92</v>
      </c>
      <c r="C3837" s="142" t="s">
        <v>1106</v>
      </c>
      <c r="D3837" s="142" t="s">
        <v>3377</v>
      </c>
      <c r="E3837" s="142" t="s">
        <v>3378</v>
      </c>
      <c r="F3837" s="142" t="s">
        <v>3452</v>
      </c>
      <c r="G3837" s="142" t="s">
        <v>3453</v>
      </c>
      <c r="H3837" s="142" t="s">
        <v>3454</v>
      </c>
      <c r="I3837" s="142" t="s">
        <v>23</v>
      </c>
      <c r="J3837" s="142">
        <v>2</v>
      </c>
      <c r="K3837" s="142">
        <v>1</v>
      </c>
      <c r="L3837" s="227">
        <v>0</v>
      </c>
      <c r="M3837" s="227">
        <v>0</v>
      </c>
      <c r="N3837" s="227">
        <v>37500</v>
      </c>
      <c r="O3837" s="227">
        <v>37500</v>
      </c>
      <c r="P3837" s="227">
        <v>37500</v>
      </c>
      <c r="Q3837" s="227"/>
      <c r="R3837" s="227"/>
      <c r="S3837" s="227"/>
      <c r="T3837" s="227">
        <v>0</v>
      </c>
      <c r="U3837" s="227">
        <v>0</v>
      </c>
      <c r="V3837" s="227">
        <v>0</v>
      </c>
      <c r="W3837" s="143">
        <v>45958</v>
      </c>
      <c r="X3837" s="143">
        <v>45968</v>
      </c>
      <c r="Y3837">
        <f t="shared" si="119"/>
        <v>37500</v>
      </c>
    </row>
    <row r="3838" spans="1:25">
      <c r="A3838" s="1" t="str">
        <f t="shared" si="118"/>
        <v>060240019473000</v>
      </c>
      <c r="B3838" s="142" t="s">
        <v>92</v>
      </c>
      <c r="C3838" s="142" t="s">
        <v>1106</v>
      </c>
      <c r="D3838" s="142" t="s">
        <v>3366</v>
      </c>
      <c r="E3838" s="142" t="s">
        <v>3367</v>
      </c>
      <c r="F3838" s="142" t="s">
        <v>3455</v>
      </c>
      <c r="G3838" s="142" t="s">
        <v>3456</v>
      </c>
      <c r="H3838" s="142" t="s">
        <v>3457</v>
      </c>
      <c r="I3838" s="142" t="s">
        <v>23</v>
      </c>
      <c r="J3838" s="142">
        <v>2</v>
      </c>
      <c r="K3838" s="142">
        <v>1</v>
      </c>
      <c r="L3838" s="227">
        <v>22794</v>
      </c>
      <c r="M3838" s="227">
        <v>407145</v>
      </c>
      <c r="N3838" s="227">
        <v>21900</v>
      </c>
      <c r="O3838" s="227">
        <v>21900</v>
      </c>
      <c r="P3838" s="227">
        <v>21900</v>
      </c>
      <c r="Q3838" s="227"/>
      <c r="R3838" s="227"/>
      <c r="S3838" s="227"/>
      <c r="T3838" s="227">
        <v>122310</v>
      </c>
      <c r="U3838" s="227">
        <v>1926317</v>
      </c>
      <c r="V3838" s="227">
        <v>-258376</v>
      </c>
      <c r="W3838" s="143">
        <v>46030</v>
      </c>
      <c r="X3838" s="143">
        <v>46035</v>
      </c>
      <c r="Y3838">
        <f t="shared" si="119"/>
        <v>21900</v>
      </c>
    </row>
    <row r="3839" spans="1:25">
      <c r="A3839" s="1" t="str">
        <f t="shared" si="118"/>
        <v>060240022634000</v>
      </c>
      <c r="B3839" s="142" t="s">
        <v>92</v>
      </c>
      <c r="C3839" s="142" t="s">
        <v>1106</v>
      </c>
      <c r="D3839" s="142" t="s">
        <v>3423</v>
      </c>
      <c r="E3839" s="142" t="s">
        <v>3424</v>
      </c>
      <c r="F3839" s="142" t="s">
        <v>3458</v>
      </c>
      <c r="G3839" s="142" t="s">
        <v>3459</v>
      </c>
      <c r="H3839" s="142" t="s">
        <v>3460</v>
      </c>
      <c r="I3839" s="142" t="s">
        <v>23</v>
      </c>
      <c r="J3839" s="142">
        <v>2</v>
      </c>
      <c r="K3839" s="142">
        <v>1</v>
      </c>
      <c r="L3839" s="227">
        <v>15924</v>
      </c>
      <c r="M3839" s="227">
        <v>446941</v>
      </c>
      <c r="N3839" s="227">
        <v>28500</v>
      </c>
      <c r="O3839" s="227">
        <v>28500</v>
      </c>
      <c r="P3839" s="227">
        <v>28500</v>
      </c>
      <c r="Q3839" s="227"/>
      <c r="R3839" s="227"/>
      <c r="S3839" s="227"/>
      <c r="T3839" s="227">
        <v>21042</v>
      </c>
      <c r="U3839" s="227">
        <v>587683</v>
      </c>
      <c r="V3839" s="227">
        <v>-2905</v>
      </c>
      <c r="W3839" s="143">
        <v>46034</v>
      </c>
      <c r="X3839" s="143">
        <v>46035</v>
      </c>
      <c r="Y3839">
        <f t="shared" si="119"/>
        <v>28500</v>
      </c>
    </row>
    <row r="3840" spans="1:25">
      <c r="A3840" s="1" t="str">
        <f t="shared" si="118"/>
        <v>060240023517000</v>
      </c>
      <c r="B3840" s="142" t="s">
        <v>92</v>
      </c>
      <c r="C3840" s="142" t="s">
        <v>1106</v>
      </c>
      <c r="D3840" s="142" t="s">
        <v>3423</v>
      </c>
      <c r="E3840" s="142" t="s">
        <v>3424</v>
      </c>
      <c r="F3840" s="142" t="s">
        <v>3461</v>
      </c>
      <c r="G3840" s="142" t="s">
        <v>3462</v>
      </c>
      <c r="H3840" s="142" t="s">
        <v>3463</v>
      </c>
      <c r="I3840" s="142" t="s">
        <v>21</v>
      </c>
      <c r="J3840" s="142">
        <v>2</v>
      </c>
      <c r="K3840" s="142">
        <v>1</v>
      </c>
      <c r="L3840" s="227">
        <v>17952</v>
      </c>
      <c r="M3840" s="227">
        <v>1579775</v>
      </c>
      <c r="N3840" s="227">
        <v>86900</v>
      </c>
      <c r="O3840" s="227">
        <v>90900</v>
      </c>
      <c r="P3840" s="227">
        <v>90900</v>
      </c>
      <c r="Q3840" s="227"/>
      <c r="R3840" s="227"/>
      <c r="S3840" s="227"/>
      <c r="T3840" s="227">
        <v>8772</v>
      </c>
      <c r="U3840" s="227">
        <v>646875</v>
      </c>
      <c r="V3840" s="227">
        <v>-125061</v>
      </c>
      <c r="W3840" s="143">
        <v>46034</v>
      </c>
      <c r="X3840" s="143">
        <v>46035</v>
      </c>
      <c r="Y3840">
        <f t="shared" si="119"/>
        <v>90900</v>
      </c>
    </row>
    <row r="3841" spans="1:25">
      <c r="A3841" s="1" t="str">
        <f t="shared" si="118"/>
        <v>060240029200000</v>
      </c>
      <c r="B3841" s="142" t="s">
        <v>92</v>
      </c>
      <c r="C3841" s="142" t="s">
        <v>1106</v>
      </c>
      <c r="D3841" s="142" t="s">
        <v>3423</v>
      </c>
      <c r="E3841" s="142" t="s">
        <v>3424</v>
      </c>
      <c r="F3841" s="142" t="s">
        <v>3464</v>
      </c>
      <c r="G3841" s="142" t="s">
        <v>3465</v>
      </c>
      <c r="H3841" s="142" t="s">
        <v>3466</v>
      </c>
      <c r="I3841" s="142" t="s">
        <v>23</v>
      </c>
      <c r="J3841" s="142">
        <v>1</v>
      </c>
      <c r="K3841" s="142">
        <v>1</v>
      </c>
      <c r="L3841" s="227">
        <v>73</v>
      </c>
      <c r="M3841" s="227">
        <v>3254061</v>
      </c>
      <c r="N3841" s="227">
        <v>50500</v>
      </c>
      <c r="O3841" s="227">
        <v>50500</v>
      </c>
      <c r="P3841" s="227">
        <v>50500</v>
      </c>
      <c r="Q3841" s="227"/>
      <c r="R3841" s="227"/>
      <c r="S3841" s="227"/>
      <c r="T3841" s="227">
        <v>8</v>
      </c>
      <c r="U3841" s="227">
        <v>404000</v>
      </c>
      <c r="V3841" s="227">
        <v>47391</v>
      </c>
      <c r="W3841" s="143">
        <v>46007</v>
      </c>
      <c r="X3841" s="143">
        <v>46035</v>
      </c>
      <c r="Y3841">
        <f t="shared" si="119"/>
        <v>50500</v>
      </c>
    </row>
    <row r="3842" spans="1:25">
      <c r="A3842" s="1" t="str">
        <f t="shared" si="118"/>
        <v>060240032080000</v>
      </c>
      <c r="B3842" s="142" t="s">
        <v>92</v>
      </c>
      <c r="C3842" s="142" t="s">
        <v>1106</v>
      </c>
      <c r="D3842" s="142" t="s">
        <v>3377</v>
      </c>
      <c r="E3842" s="142" t="s">
        <v>3378</v>
      </c>
      <c r="F3842" s="142" t="s">
        <v>3467</v>
      </c>
      <c r="G3842" s="142" t="s">
        <v>3468</v>
      </c>
      <c r="H3842" s="142" t="s">
        <v>3469</v>
      </c>
      <c r="I3842" s="142" t="s">
        <v>23</v>
      </c>
      <c r="J3842" s="142">
        <v>2</v>
      </c>
      <c r="K3842" s="142">
        <v>1</v>
      </c>
      <c r="L3842" s="227"/>
      <c r="M3842" s="227"/>
      <c r="N3842" s="227">
        <v>132900</v>
      </c>
      <c r="O3842" s="227">
        <v>132900</v>
      </c>
      <c r="P3842" s="227">
        <v>132900</v>
      </c>
      <c r="Q3842" s="227"/>
      <c r="R3842" s="227"/>
      <c r="S3842" s="227"/>
      <c r="T3842" s="227"/>
      <c r="U3842" s="227"/>
      <c r="V3842" s="227"/>
      <c r="W3842" s="143"/>
      <c r="X3842" s="143">
        <v>46033</v>
      </c>
      <c r="Y3842">
        <f t="shared" si="119"/>
        <v>132900</v>
      </c>
    </row>
    <row r="3843" spans="1:25">
      <c r="A3843" s="1" t="str">
        <f t="shared" si="118"/>
        <v>060240034058000</v>
      </c>
      <c r="B3843" s="142" t="s">
        <v>92</v>
      </c>
      <c r="C3843" s="142" t="s">
        <v>1106</v>
      </c>
      <c r="D3843" s="142" t="s">
        <v>3377</v>
      </c>
      <c r="E3843" s="142" t="s">
        <v>3378</v>
      </c>
      <c r="F3843" s="142" t="s">
        <v>3470</v>
      </c>
      <c r="G3843" s="142" t="s">
        <v>3471</v>
      </c>
      <c r="H3843" s="142" t="s">
        <v>3472</v>
      </c>
      <c r="I3843" s="142" t="s">
        <v>23</v>
      </c>
      <c r="J3843" s="142">
        <v>1</v>
      </c>
      <c r="K3843" s="142">
        <v>1</v>
      </c>
      <c r="L3843" s="227">
        <v>44</v>
      </c>
      <c r="M3843" s="227">
        <v>1388541</v>
      </c>
      <c r="N3843" s="227">
        <v>37500</v>
      </c>
      <c r="O3843" s="227">
        <v>37500</v>
      </c>
      <c r="P3843" s="227">
        <v>37500</v>
      </c>
      <c r="Q3843" s="227"/>
      <c r="R3843" s="227"/>
      <c r="S3843" s="227"/>
      <c r="T3843" s="227">
        <v>13</v>
      </c>
      <c r="U3843" s="227">
        <v>239850</v>
      </c>
      <c r="V3843" s="227">
        <v>-168545</v>
      </c>
      <c r="W3843" s="143">
        <v>45859</v>
      </c>
      <c r="X3843" s="143">
        <v>46035</v>
      </c>
      <c r="Y3843">
        <f t="shared" si="119"/>
        <v>37500</v>
      </c>
    </row>
    <row r="3844" spans="1:25">
      <c r="A3844" s="1" t="str">
        <f t="shared" si="118"/>
        <v>060240034238000</v>
      </c>
      <c r="B3844" s="142" t="s">
        <v>92</v>
      </c>
      <c r="C3844" s="142" t="s">
        <v>1106</v>
      </c>
      <c r="D3844" s="142" t="s">
        <v>3377</v>
      </c>
      <c r="E3844" s="142" t="s">
        <v>3378</v>
      </c>
      <c r="F3844" s="142" t="s">
        <v>3473</v>
      </c>
      <c r="G3844" s="142" t="s">
        <v>3474</v>
      </c>
      <c r="H3844" s="142" t="s">
        <v>3475</v>
      </c>
      <c r="I3844" s="142" t="s">
        <v>23</v>
      </c>
      <c r="J3844" s="142">
        <v>2</v>
      </c>
      <c r="K3844" s="142">
        <v>1</v>
      </c>
      <c r="L3844" s="227"/>
      <c r="M3844" s="227"/>
      <c r="N3844" s="227">
        <v>129900</v>
      </c>
      <c r="O3844" s="227">
        <v>129900</v>
      </c>
      <c r="P3844" s="227">
        <v>129900</v>
      </c>
      <c r="Q3844" s="227"/>
      <c r="R3844" s="227"/>
      <c r="S3844" s="227"/>
      <c r="T3844" s="227"/>
      <c r="U3844" s="227"/>
      <c r="V3844" s="227"/>
      <c r="W3844" s="143"/>
      <c r="X3844" s="143">
        <v>46033</v>
      </c>
      <c r="Y3844">
        <f t="shared" si="119"/>
        <v>129900</v>
      </c>
    </row>
    <row r="3845" spans="1:25">
      <c r="A3845" s="1" t="str">
        <f t="shared" ref="A3845:A3908" si="120">B3845&amp;F3845</f>
        <v>060240041234000</v>
      </c>
      <c r="B3845" s="142" t="s">
        <v>92</v>
      </c>
      <c r="C3845" s="142" t="s">
        <v>1106</v>
      </c>
      <c r="D3845" s="142" t="s">
        <v>3377</v>
      </c>
      <c r="E3845" s="142" t="s">
        <v>3378</v>
      </c>
      <c r="F3845" s="142" t="s">
        <v>3476</v>
      </c>
      <c r="G3845" s="142" t="s">
        <v>3477</v>
      </c>
      <c r="H3845" s="142" t="s">
        <v>3478</v>
      </c>
      <c r="I3845" s="142" t="s">
        <v>23</v>
      </c>
      <c r="J3845" s="142">
        <v>1</v>
      </c>
      <c r="K3845" s="142">
        <v>1</v>
      </c>
      <c r="L3845" s="227">
        <v>22</v>
      </c>
      <c r="M3845" s="227">
        <v>528000</v>
      </c>
      <c r="N3845" s="227">
        <v>28900</v>
      </c>
      <c r="O3845" s="227">
        <v>28900</v>
      </c>
      <c r="P3845" s="227">
        <v>28900</v>
      </c>
      <c r="Q3845" s="227"/>
      <c r="R3845" s="227"/>
      <c r="S3845" s="227"/>
      <c r="T3845" s="227">
        <v>8</v>
      </c>
      <c r="U3845" s="227">
        <v>216750</v>
      </c>
      <c r="V3845" s="227">
        <v>24750</v>
      </c>
      <c r="W3845" s="143">
        <v>46034</v>
      </c>
      <c r="X3845" s="143">
        <v>46034</v>
      </c>
      <c r="Y3845">
        <f t="shared" ref="Y3845:Y3908" si="121">IF(S3845&gt;0,S3845,P3845)</f>
        <v>28900</v>
      </c>
    </row>
    <row r="3846" spans="1:25">
      <c r="A3846" s="1" t="str">
        <f t="shared" si="120"/>
        <v>060240042823000</v>
      </c>
      <c r="B3846" s="142" t="s">
        <v>92</v>
      </c>
      <c r="C3846" s="142" t="s">
        <v>1106</v>
      </c>
      <c r="D3846" s="142" t="s">
        <v>3423</v>
      </c>
      <c r="E3846" s="142" t="s">
        <v>3424</v>
      </c>
      <c r="F3846" s="142" t="s">
        <v>3479</v>
      </c>
      <c r="G3846" s="142" t="s">
        <v>3480</v>
      </c>
      <c r="H3846" s="142" t="s">
        <v>3481</v>
      </c>
      <c r="I3846" s="142" t="s">
        <v>23</v>
      </c>
      <c r="J3846" s="142">
        <v>2</v>
      </c>
      <c r="K3846" s="142">
        <v>1</v>
      </c>
      <c r="L3846" s="227">
        <v>218516</v>
      </c>
      <c r="M3846" s="227">
        <v>13094441</v>
      </c>
      <c r="N3846" s="227">
        <v>79900</v>
      </c>
      <c r="O3846" s="227">
        <v>69900</v>
      </c>
      <c r="P3846" s="227">
        <v>69900</v>
      </c>
      <c r="Q3846" s="227"/>
      <c r="R3846" s="227"/>
      <c r="S3846" s="227"/>
      <c r="T3846" s="227">
        <v>38878</v>
      </c>
      <c r="U3846" s="227">
        <v>2448262</v>
      </c>
      <c r="V3846" s="227">
        <v>118521</v>
      </c>
      <c r="W3846" s="143">
        <v>46021</v>
      </c>
      <c r="X3846" s="143">
        <v>46034</v>
      </c>
      <c r="Y3846">
        <f t="shared" si="121"/>
        <v>69900</v>
      </c>
    </row>
    <row r="3847" spans="1:25">
      <c r="A3847" s="1" t="str">
        <f t="shared" si="120"/>
        <v>060240042946000</v>
      </c>
      <c r="B3847" s="142" t="s">
        <v>92</v>
      </c>
      <c r="C3847" s="142" t="s">
        <v>1106</v>
      </c>
      <c r="D3847" s="142" t="s">
        <v>3388</v>
      </c>
      <c r="E3847" s="142" t="s">
        <v>3389</v>
      </c>
      <c r="F3847" s="142" t="s">
        <v>3482</v>
      </c>
      <c r="G3847" s="142" t="s">
        <v>3483</v>
      </c>
      <c r="H3847" s="142" t="s">
        <v>3484</v>
      </c>
      <c r="I3847" s="142" t="s">
        <v>23</v>
      </c>
      <c r="J3847" s="142">
        <v>2</v>
      </c>
      <c r="K3847" s="142">
        <v>1</v>
      </c>
      <c r="L3847" s="227">
        <v>33239</v>
      </c>
      <c r="M3847" s="227">
        <v>556581</v>
      </c>
      <c r="N3847" s="227">
        <v>17900</v>
      </c>
      <c r="O3847" s="227">
        <v>17900</v>
      </c>
      <c r="P3847" s="227">
        <v>17900</v>
      </c>
      <c r="Q3847" s="227"/>
      <c r="R3847" s="227"/>
      <c r="S3847" s="227"/>
      <c r="T3847" s="227">
        <v>81131</v>
      </c>
      <c r="U3847" s="227">
        <v>1353493</v>
      </c>
      <c r="V3847" s="227">
        <v>-5032</v>
      </c>
      <c r="W3847" s="143">
        <v>46034</v>
      </c>
      <c r="X3847" s="143">
        <v>46035</v>
      </c>
      <c r="Y3847">
        <f t="shared" si="121"/>
        <v>17900</v>
      </c>
    </row>
    <row r="3848" spans="1:25">
      <c r="A3848" s="1" t="str">
        <f t="shared" si="120"/>
        <v>060240049060000</v>
      </c>
      <c r="B3848" s="142" t="s">
        <v>92</v>
      </c>
      <c r="C3848" s="142" t="s">
        <v>1106</v>
      </c>
      <c r="D3848" s="142" t="s">
        <v>3377</v>
      </c>
      <c r="E3848" s="142" t="s">
        <v>3378</v>
      </c>
      <c r="F3848" s="142" t="s">
        <v>3485</v>
      </c>
      <c r="G3848" s="142" t="s">
        <v>3486</v>
      </c>
      <c r="H3848" s="142" t="s">
        <v>3487</v>
      </c>
      <c r="I3848" s="142" t="s">
        <v>23</v>
      </c>
      <c r="J3848" s="142">
        <v>2</v>
      </c>
      <c r="K3848" s="142">
        <v>1</v>
      </c>
      <c r="L3848" s="227">
        <v>52872</v>
      </c>
      <c r="M3848" s="227">
        <v>6810848</v>
      </c>
      <c r="N3848" s="227">
        <v>122900</v>
      </c>
      <c r="O3848" s="227">
        <v>122900</v>
      </c>
      <c r="P3848" s="227">
        <v>122900</v>
      </c>
      <c r="Q3848" s="227"/>
      <c r="R3848" s="227"/>
      <c r="S3848" s="227"/>
      <c r="T3848" s="227">
        <v>2128</v>
      </c>
      <c r="U3848" s="227">
        <v>250892</v>
      </c>
      <c r="V3848" s="227">
        <v>-23232</v>
      </c>
      <c r="W3848" s="143">
        <v>46034</v>
      </c>
      <c r="X3848" s="143">
        <v>46033</v>
      </c>
      <c r="Y3848">
        <f t="shared" si="121"/>
        <v>122900</v>
      </c>
    </row>
    <row r="3849" spans="1:25">
      <c r="A3849" s="1" t="str">
        <f t="shared" si="120"/>
        <v>060240049074000</v>
      </c>
      <c r="B3849" s="142" t="s">
        <v>92</v>
      </c>
      <c r="C3849" s="142" t="s">
        <v>1106</v>
      </c>
      <c r="D3849" s="142" t="s">
        <v>3377</v>
      </c>
      <c r="E3849" s="142" t="s">
        <v>3378</v>
      </c>
      <c r="F3849" s="142" t="s">
        <v>3488</v>
      </c>
      <c r="G3849" s="142" t="s">
        <v>3489</v>
      </c>
      <c r="H3849" s="142" t="s">
        <v>3490</v>
      </c>
      <c r="I3849" s="142" t="s">
        <v>23</v>
      </c>
      <c r="J3849" s="142">
        <v>2</v>
      </c>
      <c r="K3849" s="142">
        <v>1</v>
      </c>
      <c r="L3849" s="227">
        <v>16852</v>
      </c>
      <c r="M3849" s="227">
        <v>1812034</v>
      </c>
      <c r="N3849" s="227">
        <v>106900</v>
      </c>
      <c r="O3849" s="227">
        <v>106900</v>
      </c>
      <c r="P3849" s="227">
        <v>106900</v>
      </c>
      <c r="Q3849" s="227"/>
      <c r="R3849" s="227"/>
      <c r="S3849" s="227"/>
      <c r="T3849" s="227">
        <v>1222</v>
      </c>
      <c r="U3849" s="227">
        <v>130632</v>
      </c>
      <c r="V3849" s="227">
        <v>-765</v>
      </c>
      <c r="W3849" s="143">
        <v>45992</v>
      </c>
      <c r="X3849" s="143">
        <v>46031</v>
      </c>
      <c r="Y3849">
        <f t="shared" si="121"/>
        <v>106900</v>
      </c>
    </row>
    <row r="3850" spans="1:25">
      <c r="A3850" s="1" t="str">
        <f t="shared" si="120"/>
        <v>060240049618000</v>
      </c>
      <c r="B3850" s="142" t="s">
        <v>92</v>
      </c>
      <c r="C3850" s="142" t="s">
        <v>1106</v>
      </c>
      <c r="D3850" s="142" t="s">
        <v>3423</v>
      </c>
      <c r="E3850" s="142" t="s">
        <v>3424</v>
      </c>
      <c r="F3850" s="142" t="s">
        <v>3491</v>
      </c>
      <c r="G3850" s="142" t="s">
        <v>3492</v>
      </c>
      <c r="H3850" s="142" t="s">
        <v>3493</v>
      </c>
      <c r="I3850" s="142" t="s">
        <v>23</v>
      </c>
      <c r="J3850" s="142">
        <v>2</v>
      </c>
      <c r="K3850" s="142">
        <v>1</v>
      </c>
      <c r="L3850" s="227">
        <v>1490</v>
      </c>
      <c r="M3850" s="227">
        <v>136845</v>
      </c>
      <c r="N3850" s="227">
        <v>97900</v>
      </c>
      <c r="O3850" s="227">
        <v>87900</v>
      </c>
      <c r="P3850" s="227">
        <v>87900</v>
      </c>
      <c r="Q3850" s="227"/>
      <c r="R3850" s="227"/>
      <c r="S3850" s="227"/>
      <c r="T3850" s="227">
        <v>0</v>
      </c>
      <c r="U3850" s="227">
        <v>0</v>
      </c>
      <c r="V3850" s="227">
        <v>0</v>
      </c>
      <c r="W3850" s="143">
        <v>45992</v>
      </c>
      <c r="X3850" s="143">
        <v>46022</v>
      </c>
      <c r="Y3850">
        <f t="shared" si="121"/>
        <v>87900</v>
      </c>
    </row>
    <row r="3851" spans="1:25">
      <c r="A3851" s="1" t="str">
        <f t="shared" si="120"/>
        <v>060241001860000</v>
      </c>
      <c r="B3851" s="142" t="s">
        <v>92</v>
      </c>
      <c r="C3851" s="142" t="s">
        <v>1106</v>
      </c>
      <c r="D3851" s="142" t="s">
        <v>3494</v>
      </c>
      <c r="E3851" s="142" t="s">
        <v>2486</v>
      </c>
      <c r="F3851" s="142" t="s">
        <v>36</v>
      </c>
      <c r="G3851" s="142" t="s">
        <v>2487</v>
      </c>
      <c r="H3851" s="142" t="s">
        <v>2488</v>
      </c>
      <c r="I3851" s="142" t="s">
        <v>23</v>
      </c>
      <c r="J3851" s="142">
        <v>1</v>
      </c>
      <c r="K3851" s="142">
        <v>30</v>
      </c>
      <c r="L3851" s="227">
        <v>81</v>
      </c>
      <c r="M3851" s="227">
        <v>3309368</v>
      </c>
      <c r="N3851" s="227">
        <v>46800</v>
      </c>
      <c r="O3851" s="227">
        <v>46800</v>
      </c>
      <c r="P3851" s="227">
        <v>1404000</v>
      </c>
      <c r="Q3851" s="227"/>
      <c r="R3851" s="227"/>
      <c r="S3851" s="227"/>
      <c r="T3851" s="227">
        <v>9</v>
      </c>
      <c r="U3851" s="227">
        <v>379459</v>
      </c>
      <c r="V3851" s="227">
        <v>11751</v>
      </c>
      <c r="W3851" s="143">
        <v>46028</v>
      </c>
      <c r="X3851" s="143">
        <v>46034</v>
      </c>
      <c r="Y3851">
        <f t="shared" si="121"/>
        <v>1404000</v>
      </c>
    </row>
    <row r="3852" spans="1:25">
      <c r="A3852" s="1" t="str">
        <f t="shared" si="120"/>
        <v>060241001865000</v>
      </c>
      <c r="B3852" s="142" t="s">
        <v>92</v>
      </c>
      <c r="C3852" s="142" t="s">
        <v>1106</v>
      </c>
      <c r="D3852" s="142" t="s">
        <v>3494</v>
      </c>
      <c r="E3852" s="142" t="s">
        <v>2486</v>
      </c>
      <c r="F3852" s="142" t="s">
        <v>73</v>
      </c>
      <c r="G3852" s="142" t="s">
        <v>2661</v>
      </c>
      <c r="H3852" s="142" t="s">
        <v>2662</v>
      </c>
      <c r="I3852" s="142" t="s">
        <v>21</v>
      </c>
      <c r="J3852" s="142">
        <v>1</v>
      </c>
      <c r="K3852" s="142">
        <v>30</v>
      </c>
      <c r="L3852" s="227">
        <v>255</v>
      </c>
      <c r="M3852" s="227">
        <v>6749414</v>
      </c>
      <c r="N3852" s="227">
        <v>32500</v>
      </c>
      <c r="O3852" s="227">
        <v>32400</v>
      </c>
      <c r="P3852" s="227">
        <v>972000</v>
      </c>
      <c r="Q3852" s="227">
        <v>30</v>
      </c>
      <c r="R3852" s="227">
        <v>2200</v>
      </c>
      <c r="S3852" s="227">
        <v>906000</v>
      </c>
      <c r="T3852" s="227">
        <v>0</v>
      </c>
      <c r="U3852" s="227">
        <v>0</v>
      </c>
      <c r="V3852" s="227">
        <v>0</v>
      </c>
      <c r="W3852" s="143">
        <v>45469</v>
      </c>
      <c r="X3852" s="143">
        <v>45907</v>
      </c>
      <c r="Y3852">
        <f t="shared" si="121"/>
        <v>906000</v>
      </c>
    </row>
    <row r="3853" spans="1:25">
      <c r="A3853" s="1" t="str">
        <f t="shared" si="120"/>
        <v>060241002106000</v>
      </c>
      <c r="B3853" s="142" t="s">
        <v>92</v>
      </c>
      <c r="C3853" s="142" t="s">
        <v>1106</v>
      </c>
      <c r="D3853" s="142" t="s">
        <v>3495</v>
      </c>
      <c r="E3853" s="142" t="s">
        <v>3496</v>
      </c>
      <c r="F3853" s="142" t="s">
        <v>134</v>
      </c>
      <c r="G3853" s="142" t="s">
        <v>135</v>
      </c>
      <c r="H3853" s="142" t="s">
        <v>136</v>
      </c>
      <c r="I3853" s="142" t="s">
        <v>21</v>
      </c>
      <c r="J3853" s="142">
        <v>1</v>
      </c>
      <c r="K3853" s="142">
        <v>20</v>
      </c>
      <c r="L3853" s="227">
        <v>109</v>
      </c>
      <c r="M3853" s="227">
        <v>877223</v>
      </c>
      <c r="N3853" s="227">
        <v>10600</v>
      </c>
      <c r="O3853" s="227">
        <v>10000</v>
      </c>
      <c r="P3853" s="227">
        <v>200000</v>
      </c>
      <c r="Q3853" s="227">
        <v>20</v>
      </c>
      <c r="R3853" s="227">
        <v>855</v>
      </c>
      <c r="S3853" s="227">
        <v>182900</v>
      </c>
      <c r="T3853" s="227">
        <v>172</v>
      </c>
      <c r="U3853" s="227">
        <v>1492343</v>
      </c>
      <c r="V3853" s="227">
        <v>108101</v>
      </c>
      <c r="W3853" s="143">
        <v>46017</v>
      </c>
      <c r="X3853" s="143">
        <v>46035</v>
      </c>
      <c r="Y3853">
        <f t="shared" si="121"/>
        <v>182900</v>
      </c>
    </row>
    <row r="3854" spans="1:25">
      <c r="A3854" s="1" t="str">
        <f t="shared" si="120"/>
        <v>060241004890000</v>
      </c>
      <c r="B3854" s="142" t="s">
        <v>92</v>
      </c>
      <c r="C3854" s="142" t="s">
        <v>1106</v>
      </c>
      <c r="D3854" s="142" t="s">
        <v>3497</v>
      </c>
      <c r="E3854" s="142" t="s">
        <v>24</v>
      </c>
      <c r="F3854" s="142" t="s">
        <v>140</v>
      </c>
      <c r="G3854" s="142" t="s">
        <v>3498</v>
      </c>
      <c r="H3854" s="142" t="s">
        <v>141</v>
      </c>
      <c r="I3854" s="142" t="s">
        <v>21</v>
      </c>
      <c r="J3854" s="142">
        <v>1</v>
      </c>
      <c r="K3854" s="142">
        <v>20</v>
      </c>
      <c r="L3854" s="227">
        <v>4767</v>
      </c>
      <c r="M3854" s="227">
        <v>19973838</v>
      </c>
      <c r="N3854" s="227">
        <v>5400</v>
      </c>
      <c r="O3854" s="227">
        <v>5400</v>
      </c>
      <c r="P3854" s="227">
        <v>108000</v>
      </c>
      <c r="Q3854" s="227"/>
      <c r="R3854" s="227"/>
      <c r="S3854" s="227"/>
      <c r="T3854" s="227">
        <v>3802</v>
      </c>
      <c r="U3854" s="227">
        <v>17833243</v>
      </c>
      <c r="V3854" s="227">
        <v>1902777</v>
      </c>
      <c r="W3854" s="143">
        <v>46031</v>
      </c>
      <c r="X3854" s="143">
        <v>46035</v>
      </c>
      <c r="Y3854">
        <f t="shared" si="121"/>
        <v>108000</v>
      </c>
    </row>
    <row r="3855" spans="1:25">
      <c r="A3855" s="1" t="str">
        <f t="shared" si="120"/>
        <v>060241004893000</v>
      </c>
      <c r="B3855" s="142" t="s">
        <v>92</v>
      </c>
      <c r="C3855" s="142" t="s">
        <v>1106</v>
      </c>
      <c r="D3855" s="142" t="s">
        <v>3497</v>
      </c>
      <c r="E3855" s="142" t="s">
        <v>24</v>
      </c>
      <c r="F3855" s="142" t="s">
        <v>144</v>
      </c>
      <c r="G3855" s="142" t="s">
        <v>145</v>
      </c>
      <c r="H3855" s="142" t="s">
        <v>146</v>
      </c>
      <c r="I3855" s="142" t="s">
        <v>23</v>
      </c>
      <c r="J3855" s="142">
        <v>1</v>
      </c>
      <c r="K3855" s="142">
        <v>20</v>
      </c>
      <c r="L3855" s="227">
        <v>15</v>
      </c>
      <c r="M3855" s="227">
        <v>75557</v>
      </c>
      <c r="N3855" s="227">
        <v>6900</v>
      </c>
      <c r="O3855" s="227">
        <v>6400</v>
      </c>
      <c r="P3855" s="227">
        <v>128000</v>
      </c>
      <c r="Q3855" s="227">
        <v>20</v>
      </c>
      <c r="R3855" s="227">
        <v>525</v>
      </c>
      <c r="S3855" s="227">
        <v>117500</v>
      </c>
      <c r="T3855" s="227">
        <v>3340</v>
      </c>
      <c r="U3855" s="227">
        <v>18256014</v>
      </c>
      <c r="V3855" s="227">
        <v>1432079</v>
      </c>
      <c r="W3855" s="143">
        <v>46031</v>
      </c>
      <c r="X3855" s="143">
        <v>46035</v>
      </c>
      <c r="Y3855">
        <f t="shared" si="121"/>
        <v>117500</v>
      </c>
    </row>
    <row r="3856" spans="1:25">
      <c r="A3856" s="1" t="str">
        <f t="shared" si="120"/>
        <v>060241005627000</v>
      </c>
      <c r="B3856" s="142" t="s">
        <v>92</v>
      </c>
      <c r="C3856" s="142" t="s">
        <v>1106</v>
      </c>
      <c r="D3856" s="142" t="s">
        <v>3495</v>
      </c>
      <c r="E3856" s="142" t="s">
        <v>3496</v>
      </c>
      <c r="F3856" s="142" t="s">
        <v>475</v>
      </c>
      <c r="G3856" s="142" t="s">
        <v>476</v>
      </c>
      <c r="H3856" s="142" t="s">
        <v>477</v>
      </c>
      <c r="I3856" s="142" t="s">
        <v>21</v>
      </c>
      <c r="J3856" s="142">
        <v>1</v>
      </c>
      <c r="K3856" s="142">
        <v>12</v>
      </c>
      <c r="L3856" s="227"/>
      <c r="M3856" s="227"/>
      <c r="N3856" s="227">
        <v>15700</v>
      </c>
      <c r="O3856" s="227">
        <v>15700</v>
      </c>
      <c r="P3856" s="227">
        <v>188400</v>
      </c>
      <c r="Q3856" s="227"/>
      <c r="R3856" s="227"/>
      <c r="S3856" s="227"/>
      <c r="T3856" s="227"/>
      <c r="U3856" s="227"/>
      <c r="V3856" s="227"/>
      <c r="W3856" s="143">
        <v>44742</v>
      </c>
      <c r="X3856" s="143">
        <v>44757</v>
      </c>
      <c r="Y3856">
        <f t="shared" si="121"/>
        <v>188400</v>
      </c>
    </row>
    <row r="3857" spans="1:25">
      <c r="A3857" s="1" t="str">
        <f t="shared" si="120"/>
        <v>060241005725000</v>
      </c>
      <c r="B3857" s="142" t="s">
        <v>92</v>
      </c>
      <c r="C3857" s="142" t="s">
        <v>1106</v>
      </c>
      <c r="D3857" s="142" t="s">
        <v>3497</v>
      </c>
      <c r="E3857" s="142" t="s">
        <v>24</v>
      </c>
      <c r="F3857" s="142" t="s">
        <v>150</v>
      </c>
      <c r="G3857" s="142" t="s">
        <v>3499</v>
      </c>
      <c r="H3857" s="142" t="s">
        <v>151</v>
      </c>
      <c r="I3857" s="142" t="s">
        <v>23</v>
      </c>
      <c r="J3857" s="142">
        <v>1</v>
      </c>
      <c r="K3857" s="142">
        <v>10</v>
      </c>
      <c r="L3857" s="227">
        <v>2053</v>
      </c>
      <c r="M3857" s="227">
        <v>26382179</v>
      </c>
      <c r="N3857" s="227">
        <v>16000</v>
      </c>
      <c r="O3857" s="227">
        <v>16000</v>
      </c>
      <c r="P3857" s="227">
        <v>160000</v>
      </c>
      <c r="Q3857" s="227">
        <v>10</v>
      </c>
      <c r="R3857" s="227">
        <v>1100</v>
      </c>
      <c r="S3857" s="227">
        <v>149000</v>
      </c>
      <c r="T3857" s="227">
        <v>801</v>
      </c>
      <c r="U3857" s="227">
        <v>10938288</v>
      </c>
      <c r="V3857" s="227">
        <v>644998</v>
      </c>
      <c r="W3857" s="143">
        <v>46031</v>
      </c>
      <c r="X3857" s="143">
        <v>46035</v>
      </c>
      <c r="Y3857">
        <f t="shared" si="121"/>
        <v>149000</v>
      </c>
    </row>
    <row r="3858" spans="1:25">
      <c r="A3858" s="1" t="str">
        <f t="shared" si="120"/>
        <v>060241005726000</v>
      </c>
      <c r="B3858" s="142" t="s">
        <v>92</v>
      </c>
      <c r="C3858" s="142" t="s">
        <v>1106</v>
      </c>
      <c r="D3858" s="142" t="s">
        <v>3497</v>
      </c>
      <c r="E3858" s="142" t="s">
        <v>24</v>
      </c>
      <c r="F3858" s="142" t="s">
        <v>154</v>
      </c>
      <c r="G3858" s="142" t="s">
        <v>155</v>
      </c>
      <c r="H3858" s="142" t="s">
        <v>156</v>
      </c>
      <c r="I3858" s="142" t="s">
        <v>23</v>
      </c>
      <c r="J3858" s="142">
        <v>1</v>
      </c>
      <c r="K3858" s="142">
        <v>10</v>
      </c>
      <c r="L3858" s="227">
        <v>1919</v>
      </c>
      <c r="M3858" s="227">
        <v>34991009</v>
      </c>
      <c r="N3858" s="227">
        <v>21500</v>
      </c>
      <c r="O3858" s="227">
        <v>21500</v>
      </c>
      <c r="P3858" s="227">
        <v>215000</v>
      </c>
      <c r="Q3858" s="227">
        <v>10</v>
      </c>
      <c r="R3858" s="227">
        <v>100</v>
      </c>
      <c r="S3858" s="227">
        <v>214000</v>
      </c>
      <c r="T3858" s="227">
        <v>348</v>
      </c>
      <c r="U3858" s="227">
        <v>6706127</v>
      </c>
      <c r="V3858" s="227">
        <v>360702</v>
      </c>
      <c r="W3858" s="143">
        <v>46031</v>
      </c>
      <c r="X3858" s="143">
        <v>46035</v>
      </c>
      <c r="Y3858">
        <f t="shared" si="121"/>
        <v>214000</v>
      </c>
    </row>
    <row r="3859" spans="1:25">
      <c r="A3859" s="1" t="str">
        <f t="shared" si="120"/>
        <v>060241006631000</v>
      </c>
      <c r="B3859" s="142" t="s">
        <v>92</v>
      </c>
      <c r="C3859" s="142" t="s">
        <v>1106</v>
      </c>
      <c r="D3859" s="142" t="s">
        <v>3500</v>
      </c>
      <c r="E3859" s="142" t="s">
        <v>3501</v>
      </c>
      <c r="F3859" s="142" t="s">
        <v>3502</v>
      </c>
      <c r="G3859" s="142" t="s">
        <v>3503</v>
      </c>
      <c r="H3859" s="142" t="s">
        <v>3504</v>
      </c>
      <c r="I3859" s="142" t="s">
        <v>23</v>
      </c>
      <c r="J3859" s="142">
        <v>1</v>
      </c>
      <c r="K3859" s="142">
        <v>28</v>
      </c>
      <c r="L3859" s="227">
        <v>189</v>
      </c>
      <c r="M3859" s="227">
        <v>3836615</v>
      </c>
      <c r="N3859" s="227">
        <v>29000</v>
      </c>
      <c r="O3859" s="227">
        <v>22500</v>
      </c>
      <c r="P3859" s="227">
        <v>630000</v>
      </c>
      <c r="Q3859" s="227"/>
      <c r="R3859" s="227"/>
      <c r="S3859" s="227"/>
      <c r="T3859" s="227">
        <v>7</v>
      </c>
      <c r="U3859" s="227">
        <v>141892</v>
      </c>
      <c r="V3859" s="227">
        <v>-205</v>
      </c>
      <c r="W3859" s="143">
        <v>45378</v>
      </c>
      <c r="X3859" s="143">
        <v>46030</v>
      </c>
      <c r="Y3859">
        <f t="shared" si="121"/>
        <v>630000</v>
      </c>
    </row>
    <row r="3860" spans="1:25">
      <c r="A3860" s="1" t="str">
        <f t="shared" si="120"/>
        <v>060241007324000</v>
      </c>
      <c r="B3860" s="142" t="s">
        <v>92</v>
      </c>
      <c r="C3860" s="142" t="s">
        <v>1106</v>
      </c>
      <c r="D3860" s="142" t="s">
        <v>3500</v>
      </c>
      <c r="E3860" s="142" t="s">
        <v>3501</v>
      </c>
      <c r="F3860" s="142" t="s">
        <v>3505</v>
      </c>
      <c r="G3860" s="142" t="s">
        <v>3506</v>
      </c>
      <c r="H3860" s="142" t="s">
        <v>3507</v>
      </c>
      <c r="I3860" s="142" t="s">
        <v>21</v>
      </c>
      <c r="J3860" s="142">
        <v>1</v>
      </c>
      <c r="K3860" s="142">
        <v>12</v>
      </c>
      <c r="L3860" s="227">
        <v>27</v>
      </c>
      <c r="M3860" s="227">
        <v>721531</v>
      </c>
      <c r="N3860" s="227">
        <v>42400</v>
      </c>
      <c r="O3860" s="227">
        <v>29000</v>
      </c>
      <c r="P3860" s="227">
        <v>348000</v>
      </c>
      <c r="Q3860" s="227"/>
      <c r="R3860" s="227"/>
      <c r="S3860" s="227"/>
      <c r="T3860" s="227">
        <v>4</v>
      </c>
      <c r="U3860" s="227">
        <v>152793</v>
      </c>
      <c r="V3860" s="227">
        <v>45900</v>
      </c>
      <c r="W3860" s="143">
        <v>45801</v>
      </c>
      <c r="X3860" s="143">
        <v>46034</v>
      </c>
      <c r="Y3860">
        <f t="shared" si="121"/>
        <v>348000</v>
      </c>
    </row>
    <row r="3861" spans="1:25">
      <c r="A3861" s="1" t="str">
        <f t="shared" si="120"/>
        <v>060241008681000</v>
      </c>
      <c r="B3861" s="142" t="s">
        <v>92</v>
      </c>
      <c r="C3861" s="142" t="s">
        <v>1106</v>
      </c>
      <c r="D3861" s="142" t="s">
        <v>3500</v>
      </c>
      <c r="E3861" s="142" t="s">
        <v>3501</v>
      </c>
      <c r="F3861" s="142" t="s">
        <v>3508</v>
      </c>
      <c r="G3861" s="142" t="s">
        <v>3509</v>
      </c>
      <c r="H3861" s="142" t="s">
        <v>3510</v>
      </c>
      <c r="I3861" s="142" t="s">
        <v>21</v>
      </c>
      <c r="J3861" s="142">
        <v>1</v>
      </c>
      <c r="K3861" s="142">
        <v>100</v>
      </c>
      <c r="L3861" s="227">
        <v>215</v>
      </c>
      <c r="M3861" s="227">
        <v>3762500</v>
      </c>
      <c r="N3861" s="227">
        <v>24400</v>
      </c>
      <c r="O3861" s="227">
        <v>19900</v>
      </c>
      <c r="P3861" s="227">
        <v>1990000</v>
      </c>
      <c r="Q3861" s="227"/>
      <c r="R3861" s="227"/>
      <c r="S3861" s="227"/>
      <c r="T3861" s="227">
        <v>12</v>
      </c>
      <c r="U3861" s="227">
        <v>213514</v>
      </c>
      <c r="V3861" s="227">
        <v>3514</v>
      </c>
      <c r="W3861" s="143">
        <v>45992</v>
      </c>
      <c r="X3861" s="143">
        <v>46034</v>
      </c>
      <c r="Y3861">
        <f t="shared" si="121"/>
        <v>1990000</v>
      </c>
    </row>
    <row r="3862" spans="1:25">
      <c r="A3862" s="1" t="str">
        <f t="shared" si="120"/>
        <v>060241012362000</v>
      </c>
      <c r="B3862" s="142" t="s">
        <v>92</v>
      </c>
      <c r="C3862" s="142" t="s">
        <v>1106</v>
      </c>
      <c r="D3862" s="142" t="s">
        <v>3511</v>
      </c>
      <c r="E3862" s="142" t="s">
        <v>3512</v>
      </c>
      <c r="F3862" s="142" t="s">
        <v>3513</v>
      </c>
      <c r="G3862" s="142" t="s">
        <v>3514</v>
      </c>
      <c r="H3862" s="142" t="s">
        <v>3515</v>
      </c>
      <c r="I3862" s="142" t="s">
        <v>21</v>
      </c>
      <c r="J3862" s="142">
        <v>1</v>
      </c>
      <c r="K3862" s="142">
        <v>12</v>
      </c>
      <c r="L3862" s="227">
        <v>56</v>
      </c>
      <c r="M3862" s="227">
        <v>2117964</v>
      </c>
      <c r="N3862" s="227">
        <v>49900</v>
      </c>
      <c r="O3862" s="227">
        <v>39900</v>
      </c>
      <c r="P3862" s="227">
        <v>478800</v>
      </c>
      <c r="Q3862" s="227"/>
      <c r="R3862" s="227"/>
      <c r="S3862" s="227"/>
      <c r="T3862" s="227">
        <v>27</v>
      </c>
      <c r="U3862" s="227">
        <v>970541</v>
      </c>
      <c r="V3862" s="227">
        <v>-50620</v>
      </c>
      <c r="W3862" s="143">
        <v>46022</v>
      </c>
      <c r="X3862" s="143">
        <v>46034</v>
      </c>
      <c r="Y3862">
        <f t="shared" si="121"/>
        <v>478800</v>
      </c>
    </row>
    <row r="3863" spans="1:25">
      <c r="A3863" s="1" t="str">
        <f t="shared" si="120"/>
        <v>060241012363000</v>
      </c>
      <c r="B3863" s="142" t="s">
        <v>92</v>
      </c>
      <c r="C3863" s="142" t="s">
        <v>1106</v>
      </c>
      <c r="D3863" s="142" t="s">
        <v>3511</v>
      </c>
      <c r="E3863" s="142" t="s">
        <v>3512</v>
      </c>
      <c r="F3863" s="142" t="s">
        <v>3516</v>
      </c>
      <c r="G3863" s="142" t="s">
        <v>3517</v>
      </c>
      <c r="H3863" s="142" t="s">
        <v>3518</v>
      </c>
      <c r="I3863" s="142" t="s">
        <v>21</v>
      </c>
      <c r="J3863" s="142">
        <v>1</v>
      </c>
      <c r="K3863" s="142">
        <v>12</v>
      </c>
      <c r="L3863" s="227">
        <v>36</v>
      </c>
      <c r="M3863" s="227">
        <v>1360557</v>
      </c>
      <c r="N3863" s="227">
        <v>47900</v>
      </c>
      <c r="O3863" s="227">
        <v>39900</v>
      </c>
      <c r="P3863" s="227">
        <v>478800</v>
      </c>
      <c r="Q3863" s="227"/>
      <c r="R3863" s="227"/>
      <c r="S3863" s="227"/>
      <c r="T3863" s="227">
        <v>37</v>
      </c>
      <c r="U3863" s="227">
        <v>1330000</v>
      </c>
      <c r="V3863" s="227">
        <v>-68350</v>
      </c>
      <c r="W3863" s="143">
        <v>46022</v>
      </c>
      <c r="X3863" s="143">
        <v>46035</v>
      </c>
      <c r="Y3863">
        <f t="shared" si="121"/>
        <v>478800</v>
      </c>
    </row>
    <row r="3864" spans="1:25">
      <c r="A3864" s="1" t="str">
        <f t="shared" si="120"/>
        <v>060241012844000</v>
      </c>
      <c r="B3864" s="142" t="s">
        <v>92</v>
      </c>
      <c r="C3864" s="142" t="s">
        <v>1106</v>
      </c>
      <c r="D3864" s="142" t="s">
        <v>3511</v>
      </c>
      <c r="E3864" s="142" t="s">
        <v>3512</v>
      </c>
      <c r="F3864" s="142" t="s">
        <v>3519</v>
      </c>
      <c r="G3864" s="142" t="s">
        <v>3520</v>
      </c>
      <c r="H3864" s="142" t="s">
        <v>3521</v>
      </c>
      <c r="I3864" s="142" t="s">
        <v>21</v>
      </c>
      <c r="J3864" s="142">
        <v>1</v>
      </c>
      <c r="K3864" s="142">
        <v>10</v>
      </c>
      <c r="L3864" s="227">
        <v>15</v>
      </c>
      <c r="M3864" s="227">
        <v>243101</v>
      </c>
      <c r="N3864" s="227">
        <v>22000</v>
      </c>
      <c r="O3864" s="227">
        <v>22000</v>
      </c>
      <c r="P3864" s="227">
        <v>220000</v>
      </c>
      <c r="Q3864" s="227"/>
      <c r="R3864" s="227"/>
      <c r="S3864" s="227"/>
      <c r="T3864" s="227">
        <v>80</v>
      </c>
      <c r="U3864" s="227">
        <v>1585586</v>
      </c>
      <c r="V3864" s="227">
        <v>289047</v>
      </c>
      <c r="W3864" s="143">
        <v>46029</v>
      </c>
      <c r="X3864" s="143">
        <v>46035</v>
      </c>
      <c r="Y3864">
        <f t="shared" si="121"/>
        <v>220000</v>
      </c>
    </row>
    <row r="3865" spans="1:25">
      <c r="A3865" s="1" t="str">
        <f t="shared" si="120"/>
        <v>060241015940000</v>
      </c>
      <c r="B3865" s="142" t="s">
        <v>92</v>
      </c>
      <c r="C3865" s="142" t="s">
        <v>1106</v>
      </c>
      <c r="D3865" s="142" t="s">
        <v>3497</v>
      </c>
      <c r="E3865" s="142" t="s">
        <v>24</v>
      </c>
      <c r="F3865" s="142" t="s">
        <v>160</v>
      </c>
      <c r="G3865" s="142" t="s">
        <v>161</v>
      </c>
      <c r="H3865" s="142" t="s">
        <v>3522</v>
      </c>
      <c r="I3865" s="142" t="s">
        <v>21</v>
      </c>
      <c r="J3865" s="142">
        <v>1</v>
      </c>
      <c r="K3865" s="142">
        <v>10</v>
      </c>
      <c r="L3865" s="227">
        <v>745</v>
      </c>
      <c r="M3865" s="227">
        <v>17173730</v>
      </c>
      <c r="N3865" s="227">
        <v>28000</v>
      </c>
      <c r="O3865" s="227">
        <v>26700</v>
      </c>
      <c r="P3865" s="227">
        <v>267000</v>
      </c>
      <c r="Q3865" s="227">
        <v>10</v>
      </c>
      <c r="R3865" s="227">
        <v>100</v>
      </c>
      <c r="S3865" s="227">
        <v>266000</v>
      </c>
      <c r="T3865" s="227">
        <v>196</v>
      </c>
      <c r="U3865" s="227">
        <v>4670811</v>
      </c>
      <c r="V3865" s="227">
        <v>152621</v>
      </c>
      <c r="W3865" s="143">
        <v>45999</v>
      </c>
      <c r="X3865" s="143">
        <v>46035</v>
      </c>
      <c r="Y3865">
        <f t="shared" si="121"/>
        <v>266000</v>
      </c>
    </row>
    <row r="3866" spans="1:25">
      <c r="A3866" s="1" t="str">
        <f t="shared" si="120"/>
        <v>060241016172000</v>
      </c>
      <c r="B3866" s="142" t="s">
        <v>92</v>
      </c>
      <c r="C3866" s="142" t="s">
        <v>1106</v>
      </c>
      <c r="D3866" s="142" t="s">
        <v>3523</v>
      </c>
      <c r="E3866" s="142" t="s">
        <v>20</v>
      </c>
      <c r="F3866" s="142" t="s">
        <v>166</v>
      </c>
      <c r="G3866" s="142" t="s">
        <v>167</v>
      </c>
      <c r="H3866" s="142" t="s">
        <v>168</v>
      </c>
      <c r="I3866" s="142" t="s">
        <v>21</v>
      </c>
      <c r="J3866" s="142">
        <v>1</v>
      </c>
      <c r="K3866" s="142">
        <v>12</v>
      </c>
      <c r="L3866" s="227">
        <v>91</v>
      </c>
      <c r="M3866" s="227">
        <v>1689879</v>
      </c>
      <c r="N3866" s="227">
        <v>23500</v>
      </c>
      <c r="O3866" s="227">
        <v>23500</v>
      </c>
      <c r="P3866" s="227">
        <v>282000</v>
      </c>
      <c r="Q3866" s="227">
        <v>12</v>
      </c>
      <c r="R3866" s="227">
        <v>600</v>
      </c>
      <c r="S3866" s="227">
        <v>274800</v>
      </c>
      <c r="T3866" s="227">
        <v>61</v>
      </c>
      <c r="U3866" s="227">
        <v>1291441</v>
      </c>
      <c r="V3866" s="227">
        <v>158665</v>
      </c>
      <c r="W3866" s="143">
        <v>46035</v>
      </c>
      <c r="X3866" s="143">
        <v>46035</v>
      </c>
      <c r="Y3866">
        <f t="shared" si="121"/>
        <v>274800</v>
      </c>
    </row>
    <row r="3867" spans="1:25">
      <c r="A3867" s="1" t="str">
        <f t="shared" si="120"/>
        <v>060241016682000</v>
      </c>
      <c r="B3867" s="142" t="s">
        <v>92</v>
      </c>
      <c r="C3867" s="142" t="s">
        <v>1106</v>
      </c>
      <c r="D3867" s="142" t="s">
        <v>3511</v>
      </c>
      <c r="E3867" s="142" t="s">
        <v>3512</v>
      </c>
      <c r="F3867" s="142" t="s">
        <v>3524</v>
      </c>
      <c r="G3867" s="142" t="s">
        <v>3525</v>
      </c>
      <c r="H3867" s="142" t="s">
        <v>3526</v>
      </c>
      <c r="I3867" s="142" t="s">
        <v>21</v>
      </c>
      <c r="J3867" s="142">
        <v>1</v>
      </c>
      <c r="K3867" s="142">
        <v>10</v>
      </c>
      <c r="L3867" s="227">
        <v>37</v>
      </c>
      <c r="M3867" s="227">
        <v>814221</v>
      </c>
      <c r="N3867" s="227">
        <v>32900</v>
      </c>
      <c r="O3867" s="227">
        <v>32900</v>
      </c>
      <c r="P3867" s="227">
        <v>329000</v>
      </c>
      <c r="Q3867" s="227"/>
      <c r="R3867" s="227"/>
      <c r="S3867" s="227"/>
      <c r="T3867" s="227">
        <v>15</v>
      </c>
      <c r="U3867" s="227">
        <v>412162</v>
      </c>
      <c r="V3867" s="227">
        <v>82072</v>
      </c>
      <c r="W3867" s="143">
        <v>46010</v>
      </c>
      <c r="X3867" s="143">
        <v>46033</v>
      </c>
      <c r="Y3867">
        <f t="shared" si="121"/>
        <v>329000</v>
      </c>
    </row>
    <row r="3868" spans="1:25">
      <c r="A3868" s="1" t="str">
        <f t="shared" si="120"/>
        <v>060241017239000</v>
      </c>
      <c r="B3868" s="142" t="s">
        <v>92</v>
      </c>
      <c r="C3868" s="142" t="s">
        <v>1106</v>
      </c>
      <c r="D3868" s="142" t="s">
        <v>3527</v>
      </c>
      <c r="E3868" s="142" t="s">
        <v>22</v>
      </c>
      <c r="F3868" s="142" t="s">
        <v>615</v>
      </c>
      <c r="G3868" s="142" t="s">
        <v>616</v>
      </c>
      <c r="H3868" s="142" t="s">
        <v>617</v>
      </c>
      <c r="I3868" s="142" t="s">
        <v>23</v>
      </c>
      <c r="J3868" s="142">
        <v>1</v>
      </c>
      <c r="K3868" s="142">
        <v>12</v>
      </c>
      <c r="L3868" s="227">
        <v>12823</v>
      </c>
      <c r="M3868" s="227">
        <v>137519886</v>
      </c>
      <c r="N3868" s="227">
        <v>13000</v>
      </c>
      <c r="O3868" s="227">
        <v>12600</v>
      </c>
      <c r="P3868" s="227">
        <v>151200</v>
      </c>
      <c r="Q3868" s="227">
        <v>12</v>
      </c>
      <c r="R3868" s="227">
        <v>700</v>
      </c>
      <c r="S3868" s="227">
        <v>142800</v>
      </c>
      <c r="T3868" s="227">
        <v>1222</v>
      </c>
      <c r="U3868" s="227">
        <v>13208378</v>
      </c>
      <c r="V3868" s="227">
        <v>103075</v>
      </c>
      <c r="W3868" s="143">
        <v>45989</v>
      </c>
      <c r="X3868" s="143">
        <v>46035</v>
      </c>
      <c r="Y3868">
        <f t="shared" si="121"/>
        <v>142800</v>
      </c>
    </row>
    <row r="3869" spans="1:25">
      <c r="A3869" s="1" t="str">
        <f t="shared" si="120"/>
        <v>060241017616000</v>
      </c>
      <c r="B3869" s="142" t="s">
        <v>92</v>
      </c>
      <c r="C3869" s="142" t="s">
        <v>1106</v>
      </c>
      <c r="D3869" s="142" t="s">
        <v>3528</v>
      </c>
      <c r="E3869" s="142" t="s">
        <v>27</v>
      </c>
      <c r="F3869" s="142" t="s">
        <v>172</v>
      </c>
      <c r="G3869" s="142" t="s">
        <v>173</v>
      </c>
      <c r="H3869" s="142" t="s">
        <v>174</v>
      </c>
      <c r="I3869" s="142" t="s">
        <v>21</v>
      </c>
      <c r="J3869" s="142">
        <v>1</v>
      </c>
      <c r="K3869" s="142">
        <v>24</v>
      </c>
      <c r="L3869" s="227">
        <v>4961</v>
      </c>
      <c r="M3869" s="227">
        <v>13277750</v>
      </c>
      <c r="N3869" s="227">
        <v>3400</v>
      </c>
      <c r="O3869" s="227">
        <v>3400</v>
      </c>
      <c r="P3869" s="227">
        <v>81600</v>
      </c>
      <c r="Q3869" s="227">
        <v>24</v>
      </c>
      <c r="R3869" s="227">
        <v>884</v>
      </c>
      <c r="S3869" s="227">
        <v>60384</v>
      </c>
      <c r="T3869" s="227">
        <v>8596</v>
      </c>
      <c r="U3869" s="227">
        <v>18754910</v>
      </c>
      <c r="V3869" s="227">
        <v>-4251648</v>
      </c>
      <c r="W3869" s="143">
        <v>46031</v>
      </c>
      <c r="X3869" s="143">
        <v>46035</v>
      </c>
      <c r="Y3869">
        <f t="shared" si="121"/>
        <v>60384</v>
      </c>
    </row>
    <row r="3870" spans="1:25">
      <c r="A3870" s="1" t="str">
        <f t="shared" si="120"/>
        <v>060241017999000</v>
      </c>
      <c r="B3870" s="142" t="s">
        <v>92</v>
      </c>
      <c r="C3870" s="142" t="s">
        <v>1106</v>
      </c>
      <c r="D3870" s="142" t="s">
        <v>3500</v>
      </c>
      <c r="E3870" s="142" t="s">
        <v>3501</v>
      </c>
      <c r="F3870" s="142" t="s">
        <v>3529</v>
      </c>
      <c r="G3870" s="142" t="s">
        <v>3530</v>
      </c>
      <c r="H3870" s="142" t="s">
        <v>3531</v>
      </c>
      <c r="I3870" s="142" t="s">
        <v>21</v>
      </c>
      <c r="J3870" s="142">
        <v>1</v>
      </c>
      <c r="K3870" s="142">
        <v>12</v>
      </c>
      <c r="L3870" s="227">
        <v>62</v>
      </c>
      <c r="M3870" s="227">
        <v>615359</v>
      </c>
      <c r="N3870" s="227">
        <v>14900</v>
      </c>
      <c r="O3870" s="227">
        <v>14900</v>
      </c>
      <c r="P3870" s="227">
        <v>178800</v>
      </c>
      <c r="Q3870" s="227"/>
      <c r="R3870" s="227"/>
      <c r="S3870" s="227"/>
      <c r="T3870" s="227">
        <v>10</v>
      </c>
      <c r="U3870" s="227">
        <v>134234</v>
      </c>
      <c r="V3870" s="227">
        <v>34982</v>
      </c>
      <c r="W3870" s="143">
        <v>45983</v>
      </c>
      <c r="X3870" s="143">
        <v>46034</v>
      </c>
      <c r="Y3870">
        <f t="shared" si="121"/>
        <v>178800</v>
      </c>
    </row>
    <row r="3871" spans="1:25">
      <c r="A3871" s="1" t="str">
        <f t="shared" si="120"/>
        <v>060241019715000</v>
      </c>
      <c r="B3871" s="142" t="s">
        <v>92</v>
      </c>
      <c r="C3871" s="142" t="s">
        <v>1106</v>
      </c>
      <c r="D3871" s="142" t="s">
        <v>3495</v>
      </c>
      <c r="E3871" s="142" t="s">
        <v>3496</v>
      </c>
      <c r="F3871" s="142" t="s">
        <v>448</v>
      </c>
      <c r="G3871" s="142" t="s">
        <v>449</v>
      </c>
      <c r="H3871" s="142" t="s">
        <v>3532</v>
      </c>
      <c r="I3871" s="142" t="s">
        <v>21</v>
      </c>
      <c r="J3871" s="142">
        <v>1</v>
      </c>
      <c r="K3871" s="142">
        <v>25</v>
      </c>
      <c r="L3871" s="227"/>
      <c r="M3871" s="227"/>
      <c r="N3871" s="227">
        <v>64700</v>
      </c>
      <c r="O3871" s="227">
        <v>64700</v>
      </c>
      <c r="P3871" s="227">
        <v>1617500</v>
      </c>
      <c r="Q3871" s="227"/>
      <c r="R3871" s="227"/>
      <c r="S3871" s="227"/>
      <c r="T3871" s="227"/>
      <c r="U3871" s="227"/>
      <c r="V3871" s="227"/>
      <c r="W3871" s="143"/>
      <c r="X3871" s="143"/>
      <c r="Y3871">
        <f t="shared" si="121"/>
        <v>1617500</v>
      </c>
    </row>
    <row r="3872" spans="1:25">
      <c r="A3872" s="1" t="str">
        <f t="shared" si="120"/>
        <v>060241019929000</v>
      </c>
      <c r="B3872" s="142" t="s">
        <v>92</v>
      </c>
      <c r="C3872" s="142" t="s">
        <v>1106</v>
      </c>
      <c r="D3872" s="142" t="s">
        <v>3497</v>
      </c>
      <c r="E3872" s="142" t="s">
        <v>24</v>
      </c>
      <c r="F3872" s="142" t="s">
        <v>178</v>
      </c>
      <c r="G3872" s="142" t="s">
        <v>3533</v>
      </c>
      <c r="H3872" s="142" t="s">
        <v>179</v>
      </c>
      <c r="I3872" s="142" t="s">
        <v>21</v>
      </c>
      <c r="J3872" s="142">
        <v>1</v>
      </c>
      <c r="K3872" s="142">
        <v>1</v>
      </c>
      <c r="L3872" s="227">
        <v>384</v>
      </c>
      <c r="M3872" s="227">
        <v>27907430</v>
      </c>
      <c r="N3872" s="227">
        <v>90000</v>
      </c>
      <c r="O3872" s="227">
        <v>90000</v>
      </c>
      <c r="P3872" s="227">
        <v>90000</v>
      </c>
      <c r="Q3872" s="227">
        <v>5</v>
      </c>
      <c r="R3872" s="227">
        <v>50</v>
      </c>
      <c r="S3872" s="227">
        <v>89950</v>
      </c>
      <c r="T3872" s="227">
        <v>150</v>
      </c>
      <c r="U3872" s="227">
        <v>12158739</v>
      </c>
      <c r="V3872" s="227">
        <v>1257399</v>
      </c>
      <c r="W3872" s="143">
        <v>46031</v>
      </c>
      <c r="X3872" s="143">
        <v>46035</v>
      </c>
      <c r="Y3872">
        <f t="shared" si="121"/>
        <v>89950</v>
      </c>
    </row>
    <row r="3873" spans="1:25">
      <c r="A3873" s="1" t="str">
        <f t="shared" si="120"/>
        <v>060241020238000</v>
      </c>
      <c r="B3873" s="142" t="s">
        <v>92</v>
      </c>
      <c r="C3873" s="142" t="s">
        <v>1106</v>
      </c>
      <c r="D3873" s="142" t="s">
        <v>3534</v>
      </c>
      <c r="E3873" s="142" t="s">
        <v>2492</v>
      </c>
      <c r="F3873" s="142" t="s">
        <v>95</v>
      </c>
      <c r="G3873" s="142" t="s">
        <v>2733</v>
      </c>
      <c r="H3873" s="142" t="s">
        <v>2734</v>
      </c>
      <c r="I3873" s="142" t="s">
        <v>21</v>
      </c>
      <c r="J3873" s="142">
        <v>1</v>
      </c>
      <c r="K3873" s="142">
        <v>6</v>
      </c>
      <c r="L3873" s="227">
        <v>458</v>
      </c>
      <c r="M3873" s="227">
        <v>8842821</v>
      </c>
      <c r="N3873" s="227">
        <v>25300</v>
      </c>
      <c r="O3873" s="227">
        <v>25300</v>
      </c>
      <c r="P3873" s="227">
        <v>151800</v>
      </c>
      <c r="Q3873" s="227"/>
      <c r="R3873" s="227"/>
      <c r="S3873" s="227"/>
      <c r="T3873" s="227">
        <v>311</v>
      </c>
      <c r="U3873" s="227">
        <v>5194505</v>
      </c>
      <c r="V3873" s="227">
        <v>-810118</v>
      </c>
      <c r="W3873" s="143">
        <v>46014</v>
      </c>
      <c r="X3873" s="143">
        <v>46035</v>
      </c>
      <c r="Y3873">
        <f t="shared" si="121"/>
        <v>151800</v>
      </c>
    </row>
    <row r="3874" spans="1:25">
      <c r="A3874" s="1" t="str">
        <f t="shared" si="120"/>
        <v>060241023234000</v>
      </c>
      <c r="B3874" s="142" t="s">
        <v>92</v>
      </c>
      <c r="C3874" s="142" t="s">
        <v>1106</v>
      </c>
      <c r="D3874" s="142" t="s">
        <v>3497</v>
      </c>
      <c r="E3874" s="142" t="s">
        <v>24</v>
      </c>
      <c r="F3874" s="142" t="s">
        <v>182</v>
      </c>
      <c r="G3874" s="142" t="s">
        <v>183</v>
      </c>
      <c r="H3874" s="142" t="s">
        <v>184</v>
      </c>
      <c r="I3874" s="142" t="s">
        <v>21</v>
      </c>
      <c r="J3874" s="142">
        <v>1</v>
      </c>
      <c r="K3874" s="142">
        <v>1</v>
      </c>
      <c r="L3874" s="227">
        <v>301</v>
      </c>
      <c r="M3874" s="227">
        <v>26773248</v>
      </c>
      <c r="N3874" s="227">
        <v>105000</v>
      </c>
      <c r="O3874" s="227">
        <v>105000</v>
      </c>
      <c r="P3874" s="227">
        <v>105000</v>
      </c>
      <c r="Q3874" s="227"/>
      <c r="R3874" s="227"/>
      <c r="S3874" s="227"/>
      <c r="T3874" s="227">
        <v>189</v>
      </c>
      <c r="U3874" s="227">
        <v>17568559</v>
      </c>
      <c r="V3874" s="227">
        <v>757450</v>
      </c>
      <c r="W3874" s="143">
        <v>46031</v>
      </c>
      <c r="X3874" s="143">
        <v>46035</v>
      </c>
      <c r="Y3874">
        <f t="shared" si="121"/>
        <v>105000</v>
      </c>
    </row>
    <row r="3875" spans="1:25">
      <c r="A3875" s="1" t="str">
        <f t="shared" si="120"/>
        <v>060241025539000</v>
      </c>
      <c r="B3875" s="142" t="s">
        <v>92</v>
      </c>
      <c r="C3875" s="142" t="s">
        <v>1106</v>
      </c>
      <c r="D3875" s="142" t="s">
        <v>3528</v>
      </c>
      <c r="E3875" s="142" t="s">
        <v>27</v>
      </c>
      <c r="F3875" s="142" t="s">
        <v>188</v>
      </c>
      <c r="G3875" s="142" t="s">
        <v>189</v>
      </c>
      <c r="H3875" s="142" t="s">
        <v>190</v>
      </c>
      <c r="I3875" s="142" t="s">
        <v>21</v>
      </c>
      <c r="J3875" s="142">
        <v>1</v>
      </c>
      <c r="K3875" s="142">
        <v>1</v>
      </c>
      <c r="L3875" s="227">
        <v>7</v>
      </c>
      <c r="M3875" s="227">
        <v>122973</v>
      </c>
      <c r="N3875" s="227">
        <v>20200</v>
      </c>
      <c r="O3875" s="227">
        <v>20200</v>
      </c>
      <c r="P3875" s="227">
        <v>20200</v>
      </c>
      <c r="Q3875" s="227"/>
      <c r="R3875" s="227"/>
      <c r="S3875" s="227"/>
      <c r="T3875" s="227">
        <v>13</v>
      </c>
      <c r="U3875" s="227">
        <v>208919</v>
      </c>
      <c r="V3875" s="227">
        <v>-19459</v>
      </c>
      <c r="W3875" s="143">
        <v>46031</v>
      </c>
      <c r="X3875" s="143">
        <v>46035</v>
      </c>
      <c r="Y3875">
        <f t="shared" si="121"/>
        <v>20200</v>
      </c>
    </row>
    <row r="3876" spans="1:25">
      <c r="A3876" s="1" t="str">
        <f t="shared" si="120"/>
        <v>060241028146000</v>
      </c>
      <c r="B3876" s="142" t="s">
        <v>92</v>
      </c>
      <c r="C3876" s="142" t="s">
        <v>1106</v>
      </c>
      <c r="D3876" s="142" t="s">
        <v>3527</v>
      </c>
      <c r="E3876" s="142" t="s">
        <v>22</v>
      </c>
      <c r="F3876" s="142" t="s">
        <v>621</v>
      </c>
      <c r="G3876" s="142" t="s">
        <v>622</v>
      </c>
      <c r="H3876" s="142" t="s">
        <v>623</v>
      </c>
      <c r="I3876" s="142" t="s">
        <v>26</v>
      </c>
      <c r="J3876" s="142">
        <v>1</v>
      </c>
      <c r="K3876" s="142">
        <v>10</v>
      </c>
      <c r="L3876" s="227"/>
      <c r="M3876" s="227"/>
      <c r="N3876" s="227">
        <v>10000</v>
      </c>
      <c r="O3876" s="227">
        <v>10000</v>
      </c>
      <c r="P3876" s="227">
        <v>100000</v>
      </c>
      <c r="Q3876" s="227"/>
      <c r="R3876" s="227"/>
      <c r="S3876" s="227"/>
      <c r="T3876" s="227"/>
      <c r="U3876" s="227"/>
      <c r="V3876" s="227"/>
      <c r="W3876" s="143"/>
      <c r="X3876" s="143"/>
      <c r="Y3876">
        <f t="shared" si="121"/>
        <v>100000</v>
      </c>
    </row>
    <row r="3877" spans="1:25">
      <c r="A3877" s="1" t="str">
        <f t="shared" si="120"/>
        <v>060241028667000</v>
      </c>
      <c r="B3877" s="142" t="s">
        <v>92</v>
      </c>
      <c r="C3877" s="142" t="s">
        <v>1106</v>
      </c>
      <c r="D3877" s="142" t="s">
        <v>3494</v>
      </c>
      <c r="E3877" s="142" t="s">
        <v>2486</v>
      </c>
      <c r="F3877" s="142" t="s">
        <v>65</v>
      </c>
      <c r="G3877" s="142" t="s">
        <v>2636</v>
      </c>
      <c r="H3877" s="142" t="s">
        <v>2637</v>
      </c>
      <c r="I3877" s="142" t="s">
        <v>21</v>
      </c>
      <c r="J3877" s="142">
        <v>1</v>
      </c>
      <c r="K3877" s="142">
        <v>12</v>
      </c>
      <c r="L3877" s="227">
        <v>7</v>
      </c>
      <c r="M3877" s="227">
        <v>114076</v>
      </c>
      <c r="N3877" s="227">
        <v>20700</v>
      </c>
      <c r="O3877" s="227">
        <v>20700</v>
      </c>
      <c r="P3877" s="227">
        <v>248400</v>
      </c>
      <c r="Q3877" s="227"/>
      <c r="R3877" s="227"/>
      <c r="S3877" s="227"/>
      <c r="T3877" s="227">
        <v>4</v>
      </c>
      <c r="U3877" s="227">
        <v>74595</v>
      </c>
      <c r="V3877" s="227">
        <v>9409</v>
      </c>
      <c r="W3877" s="143">
        <v>46011</v>
      </c>
      <c r="X3877" s="143">
        <v>46034</v>
      </c>
      <c r="Y3877">
        <f t="shared" si="121"/>
        <v>248400</v>
      </c>
    </row>
    <row r="3878" spans="1:25">
      <c r="A3878" s="1" t="str">
        <f t="shared" si="120"/>
        <v>060241028702000</v>
      </c>
      <c r="B3878" s="142" t="s">
        <v>92</v>
      </c>
      <c r="C3878" s="142" t="s">
        <v>1106</v>
      </c>
      <c r="D3878" s="142" t="s">
        <v>3534</v>
      </c>
      <c r="E3878" s="142" t="s">
        <v>2492</v>
      </c>
      <c r="F3878" s="142" t="s">
        <v>40</v>
      </c>
      <c r="G3878" s="142" t="s">
        <v>2493</v>
      </c>
      <c r="H3878" s="142" t="s">
        <v>2494</v>
      </c>
      <c r="I3878" s="142" t="s">
        <v>21</v>
      </c>
      <c r="J3878" s="142">
        <v>1</v>
      </c>
      <c r="K3878" s="142">
        <v>12</v>
      </c>
      <c r="L3878" s="227">
        <v>0</v>
      </c>
      <c r="M3878" s="227">
        <v>0</v>
      </c>
      <c r="N3878" s="227">
        <v>21200</v>
      </c>
      <c r="O3878" s="227">
        <v>18500</v>
      </c>
      <c r="P3878" s="227">
        <v>222000</v>
      </c>
      <c r="Q3878" s="227">
        <v>12</v>
      </c>
      <c r="R3878" s="227">
        <v>2625</v>
      </c>
      <c r="S3878" s="227">
        <v>190500</v>
      </c>
      <c r="T3878" s="227">
        <v>0</v>
      </c>
      <c r="U3878" s="227">
        <v>0</v>
      </c>
      <c r="V3878" s="227">
        <v>0</v>
      </c>
      <c r="W3878" s="143">
        <v>45597</v>
      </c>
      <c r="X3878" s="143">
        <v>45933</v>
      </c>
      <c r="Y3878">
        <f t="shared" si="121"/>
        <v>190500</v>
      </c>
    </row>
    <row r="3879" spans="1:25">
      <c r="A3879" s="1" t="str">
        <f t="shared" si="120"/>
        <v>060241030417000</v>
      </c>
      <c r="B3879" s="142" t="s">
        <v>92</v>
      </c>
      <c r="C3879" s="142" t="s">
        <v>1106</v>
      </c>
      <c r="D3879" s="142" t="s">
        <v>3523</v>
      </c>
      <c r="E3879" s="142" t="s">
        <v>20</v>
      </c>
      <c r="F3879" s="142" t="s">
        <v>453</v>
      </c>
      <c r="G3879" s="142" t="s">
        <v>454</v>
      </c>
      <c r="H3879" s="142" t="s">
        <v>3535</v>
      </c>
      <c r="I3879" s="142" t="s">
        <v>21</v>
      </c>
      <c r="J3879" s="142">
        <v>1</v>
      </c>
      <c r="K3879" s="142">
        <v>24</v>
      </c>
      <c r="L3879" s="227">
        <v>3138</v>
      </c>
      <c r="M3879" s="227">
        <v>11602744</v>
      </c>
      <c r="N3879" s="227">
        <v>4700</v>
      </c>
      <c r="O3879" s="227">
        <v>4700</v>
      </c>
      <c r="P3879" s="227">
        <v>112800</v>
      </c>
      <c r="Q3879" s="227">
        <v>24</v>
      </c>
      <c r="R3879" s="227">
        <v>450</v>
      </c>
      <c r="S3879" s="227">
        <v>102000</v>
      </c>
      <c r="T3879" s="227">
        <v>1873</v>
      </c>
      <c r="U3879" s="227">
        <v>7194910</v>
      </c>
      <c r="V3879" s="227">
        <v>269499</v>
      </c>
      <c r="W3879" s="143">
        <v>45987</v>
      </c>
      <c r="X3879" s="143">
        <v>46035</v>
      </c>
      <c r="Y3879">
        <f t="shared" si="121"/>
        <v>102000</v>
      </c>
    </row>
    <row r="3880" spans="1:25">
      <c r="A3880" s="1" t="str">
        <f t="shared" si="120"/>
        <v>060241030532000</v>
      </c>
      <c r="B3880" s="142" t="s">
        <v>92</v>
      </c>
      <c r="C3880" s="142" t="s">
        <v>1106</v>
      </c>
      <c r="D3880" s="142" t="s">
        <v>3500</v>
      </c>
      <c r="E3880" s="142" t="s">
        <v>3501</v>
      </c>
      <c r="F3880" s="142" t="s">
        <v>3536</v>
      </c>
      <c r="G3880" s="142" t="s">
        <v>3537</v>
      </c>
      <c r="H3880" s="142" t="s">
        <v>3538</v>
      </c>
      <c r="I3880" s="142" t="s">
        <v>21</v>
      </c>
      <c r="J3880" s="142">
        <v>1</v>
      </c>
      <c r="K3880" s="142">
        <v>12</v>
      </c>
      <c r="L3880" s="227">
        <v>45</v>
      </c>
      <c r="M3880" s="227">
        <v>1300458</v>
      </c>
      <c r="N3880" s="227">
        <v>42500</v>
      </c>
      <c r="O3880" s="227">
        <v>42500</v>
      </c>
      <c r="P3880" s="227">
        <v>510000</v>
      </c>
      <c r="Q3880" s="227"/>
      <c r="R3880" s="227"/>
      <c r="S3880" s="227"/>
      <c r="T3880" s="227">
        <v>15</v>
      </c>
      <c r="U3880" s="227">
        <v>574324</v>
      </c>
      <c r="V3880" s="227">
        <v>140838</v>
      </c>
      <c r="W3880" s="143">
        <v>46008</v>
      </c>
      <c r="X3880" s="143">
        <v>46034</v>
      </c>
      <c r="Y3880">
        <f t="shared" si="121"/>
        <v>510000</v>
      </c>
    </row>
    <row r="3881" spans="1:25">
      <c r="A3881" s="1" t="str">
        <f t="shared" si="120"/>
        <v>060241032759000</v>
      </c>
      <c r="B3881" s="142" t="s">
        <v>92</v>
      </c>
      <c r="C3881" s="142" t="s">
        <v>1106</v>
      </c>
      <c r="D3881" s="142" t="s">
        <v>3523</v>
      </c>
      <c r="E3881" s="142" t="s">
        <v>20</v>
      </c>
      <c r="F3881" s="142" t="s">
        <v>194</v>
      </c>
      <c r="G3881" s="142" t="s">
        <v>195</v>
      </c>
      <c r="H3881" s="142" t="s">
        <v>3539</v>
      </c>
      <c r="I3881" s="142" t="s">
        <v>21</v>
      </c>
      <c r="J3881" s="142">
        <v>1</v>
      </c>
      <c r="K3881" s="142">
        <v>8</v>
      </c>
      <c r="L3881" s="227">
        <v>32</v>
      </c>
      <c r="M3881" s="227">
        <v>248099</v>
      </c>
      <c r="N3881" s="227">
        <v>9100</v>
      </c>
      <c r="O3881" s="227">
        <v>9100</v>
      </c>
      <c r="P3881" s="227">
        <v>72800</v>
      </c>
      <c r="Q3881" s="227">
        <v>8</v>
      </c>
      <c r="R3881" s="227">
        <v>200</v>
      </c>
      <c r="S3881" s="227">
        <v>71200</v>
      </c>
      <c r="T3881" s="227">
        <v>0</v>
      </c>
      <c r="U3881" s="227">
        <v>0</v>
      </c>
      <c r="V3881" s="227">
        <v>0</v>
      </c>
      <c r="W3881" s="143">
        <v>45975</v>
      </c>
      <c r="X3881" s="143">
        <v>46015</v>
      </c>
      <c r="Y3881">
        <f t="shared" si="121"/>
        <v>71200</v>
      </c>
    </row>
    <row r="3882" spans="1:25">
      <c r="A3882" s="1" t="str">
        <f t="shared" si="120"/>
        <v>060241032802000</v>
      </c>
      <c r="B3882" s="142" t="s">
        <v>92</v>
      </c>
      <c r="C3882" s="142" t="s">
        <v>1106</v>
      </c>
      <c r="D3882" s="142" t="s">
        <v>3523</v>
      </c>
      <c r="E3882" s="142" t="s">
        <v>20</v>
      </c>
      <c r="F3882" s="142" t="s">
        <v>904</v>
      </c>
      <c r="G3882" s="142" t="s">
        <v>905</v>
      </c>
      <c r="H3882" s="142" t="s">
        <v>3540</v>
      </c>
      <c r="I3882" s="142" t="s">
        <v>21</v>
      </c>
      <c r="J3882" s="142">
        <v>1</v>
      </c>
      <c r="K3882" s="142">
        <v>8</v>
      </c>
      <c r="L3882" s="227">
        <v>34</v>
      </c>
      <c r="M3882" s="227">
        <v>263605</v>
      </c>
      <c r="N3882" s="227">
        <v>9100</v>
      </c>
      <c r="O3882" s="227">
        <v>9100</v>
      </c>
      <c r="P3882" s="227">
        <v>72800</v>
      </c>
      <c r="Q3882" s="227">
        <v>8</v>
      </c>
      <c r="R3882" s="227">
        <v>200</v>
      </c>
      <c r="S3882" s="227">
        <v>71200</v>
      </c>
      <c r="T3882" s="227">
        <v>13</v>
      </c>
      <c r="U3882" s="227">
        <v>106577</v>
      </c>
      <c r="V3882" s="227">
        <v>5787</v>
      </c>
      <c r="W3882" s="143">
        <v>46028</v>
      </c>
      <c r="X3882" s="143">
        <v>46034</v>
      </c>
      <c r="Y3882">
        <f t="shared" si="121"/>
        <v>71200</v>
      </c>
    </row>
    <row r="3883" spans="1:25">
      <c r="A3883" s="1" t="str">
        <f t="shared" si="120"/>
        <v>060241035433000</v>
      </c>
      <c r="B3883" s="142" t="s">
        <v>92</v>
      </c>
      <c r="C3883" s="142" t="s">
        <v>1106</v>
      </c>
      <c r="D3883" s="142" t="s">
        <v>3497</v>
      </c>
      <c r="E3883" s="142" t="s">
        <v>24</v>
      </c>
      <c r="F3883" s="142" t="s">
        <v>200</v>
      </c>
      <c r="G3883" s="142" t="s">
        <v>201</v>
      </c>
      <c r="H3883" s="142" t="s">
        <v>202</v>
      </c>
      <c r="I3883" s="142" t="s">
        <v>21</v>
      </c>
      <c r="J3883" s="142">
        <v>1</v>
      </c>
      <c r="K3883" s="142">
        <v>20</v>
      </c>
      <c r="L3883" s="227">
        <v>961</v>
      </c>
      <c r="M3883" s="227">
        <v>13575309</v>
      </c>
      <c r="N3883" s="227">
        <v>17000</v>
      </c>
      <c r="O3883" s="227">
        <v>16900</v>
      </c>
      <c r="P3883" s="227">
        <v>338000</v>
      </c>
      <c r="Q3883" s="227">
        <v>20</v>
      </c>
      <c r="R3883" s="227">
        <v>300</v>
      </c>
      <c r="S3883" s="227">
        <v>332000</v>
      </c>
      <c r="T3883" s="227">
        <v>71</v>
      </c>
      <c r="U3883" s="227">
        <v>1075586</v>
      </c>
      <c r="V3883" s="227">
        <v>72624</v>
      </c>
      <c r="W3883" s="143">
        <v>46009</v>
      </c>
      <c r="X3883" s="143">
        <v>46035</v>
      </c>
      <c r="Y3883">
        <f t="shared" si="121"/>
        <v>332000</v>
      </c>
    </row>
    <row r="3884" spans="1:25">
      <c r="A3884" s="1" t="str">
        <f t="shared" si="120"/>
        <v>060241035633000</v>
      </c>
      <c r="B3884" s="142" t="s">
        <v>92</v>
      </c>
      <c r="C3884" s="142" t="s">
        <v>1106</v>
      </c>
      <c r="D3884" s="142" t="s">
        <v>3527</v>
      </c>
      <c r="E3884" s="142" t="s">
        <v>22</v>
      </c>
      <c r="F3884" s="142" t="s">
        <v>206</v>
      </c>
      <c r="G3884" s="142" t="s">
        <v>207</v>
      </c>
      <c r="H3884" s="142" t="s">
        <v>208</v>
      </c>
      <c r="I3884" s="142" t="s">
        <v>23</v>
      </c>
      <c r="J3884" s="142">
        <v>1</v>
      </c>
      <c r="K3884" s="142">
        <v>20</v>
      </c>
      <c r="L3884" s="227">
        <v>2744</v>
      </c>
      <c r="M3884" s="227">
        <v>16304364</v>
      </c>
      <c r="N3884" s="227">
        <v>7700</v>
      </c>
      <c r="O3884" s="227">
        <v>7200</v>
      </c>
      <c r="P3884" s="227">
        <v>144000</v>
      </c>
      <c r="Q3884" s="227">
        <v>20</v>
      </c>
      <c r="R3884" s="227">
        <v>300</v>
      </c>
      <c r="S3884" s="227">
        <v>138000</v>
      </c>
      <c r="T3884" s="227">
        <v>823</v>
      </c>
      <c r="U3884" s="227">
        <v>4989099</v>
      </c>
      <c r="V3884" s="227">
        <v>98978</v>
      </c>
      <c r="W3884" s="143">
        <v>46015</v>
      </c>
      <c r="X3884" s="143">
        <v>46035</v>
      </c>
      <c r="Y3884">
        <f t="shared" si="121"/>
        <v>138000</v>
      </c>
    </row>
    <row r="3885" spans="1:25">
      <c r="A3885" s="1" t="str">
        <f t="shared" si="120"/>
        <v>060241035634000</v>
      </c>
      <c r="B3885" s="142" t="s">
        <v>92</v>
      </c>
      <c r="C3885" s="142" t="s">
        <v>1106</v>
      </c>
      <c r="D3885" s="142" t="s">
        <v>3527</v>
      </c>
      <c r="E3885" s="142" t="s">
        <v>22</v>
      </c>
      <c r="F3885" s="142" t="s">
        <v>212</v>
      </c>
      <c r="G3885" s="142" t="s">
        <v>213</v>
      </c>
      <c r="H3885" s="142" t="s">
        <v>214</v>
      </c>
      <c r="I3885" s="142" t="s">
        <v>23</v>
      </c>
      <c r="J3885" s="142">
        <v>1</v>
      </c>
      <c r="K3885" s="142">
        <v>20</v>
      </c>
      <c r="L3885" s="227">
        <v>1669</v>
      </c>
      <c r="M3885" s="227">
        <v>14070231</v>
      </c>
      <c r="N3885" s="227">
        <v>10800</v>
      </c>
      <c r="O3885" s="227">
        <v>10000</v>
      </c>
      <c r="P3885" s="227">
        <v>200000</v>
      </c>
      <c r="Q3885" s="227">
        <v>20</v>
      </c>
      <c r="R3885" s="227">
        <v>200</v>
      </c>
      <c r="S3885" s="227">
        <v>196000</v>
      </c>
      <c r="T3885" s="227">
        <v>152</v>
      </c>
      <c r="U3885" s="227">
        <v>1347387</v>
      </c>
      <c r="V3885" s="227">
        <v>65976</v>
      </c>
      <c r="W3885" s="143">
        <v>46018</v>
      </c>
      <c r="X3885" s="143">
        <v>46035</v>
      </c>
      <c r="Y3885">
        <f t="shared" si="121"/>
        <v>196000</v>
      </c>
    </row>
    <row r="3886" spans="1:25">
      <c r="A3886" s="1" t="str">
        <f t="shared" si="120"/>
        <v>060241038533000</v>
      </c>
      <c r="B3886" s="142" t="s">
        <v>92</v>
      </c>
      <c r="C3886" s="142" t="s">
        <v>1106</v>
      </c>
      <c r="D3886" s="142" t="s">
        <v>3494</v>
      </c>
      <c r="E3886" s="142" t="s">
        <v>2486</v>
      </c>
      <c r="F3886" s="142" t="s">
        <v>41</v>
      </c>
      <c r="G3886" s="142" t="s">
        <v>2498</v>
      </c>
      <c r="H3886" s="142" t="s">
        <v>3541</v>
      </c>
      <c r="I3886" s="142" t="s">
        <v>23</v>
      </c>
      <c r="J3886" s="142">
        <v>1</v>
      </c>
      <c r="K3886" s="142">
        <v>12</v>
      </c>
      <c r="L3886" s="227">
        <v>1321</v>
      </c>
      <c r="M3886" s="227">
        <v>26793610</v>
      </c>
      <c r="N3886" s="227">
        <v>29000</v>
      </c>
      <c r="O3886" s="227">
        <v>23500</v>
      </c>
      <c r="P3886" s="227">
        <v>282000</v>
      </c>
      <c r="Q3886" s="227"/>
      <c r="R3886" s="227"/>
      <c r="S3886" s="227"/>
      <c r="T3886" s="227">
        <v>16</v>
      </c>
      <c r="U3886" s="227">
        <v>418018</v>
      </c>
      <c r="V3886" s="227">
        <v>93493</v>
      </c>
      <c r="W3886" s="143">
        <v>45877</v>
      </c>
      <c r="X3886" s="143">
        <v>46033</v>
      </c>
      <c r="Y3886">
        <f t="shared" si="121"/>
        <v>282000</v>
      </c>
    </row>
    <row r="3887" spans="1:25">
      <c r="A3887" s="1" t="str">
        <f t="shared" si="120"/>
        <v>060241038886000</v>
      </c>
      <c r="B3887" s="142" t="s">
        <v>92</v>
      </c>
      <c r="C3887" s="142" t="s">
        <v>1106</v>
      </c>
      <c r="D3887" s="142" t="s">
        <v>3528</v>
      </c>
      <c r="E3887" s="142" t="s">
        <v>27</v>
      </c>
      <c r="F3887" s="142" t="s">
        <v>218</v>
      </c>
      <c r="G3887" s="142" t="s">
        <v>219</v>
      </c>
      <c r="H3887" s="142" t="s">
        <v>220</v>
      </c>
      <c r="I3887" s="142" t="s">
        <v>21</v>
      </c>
      <c r="J3887" s="142">
        <v>1</v>
      </c>
      <c r="K3887" s="142">
        <v>12</v>
      </c>
      <c r="L3887" s="227">
        <v>293</v>
      </c>
      <c r="M3887" s="227">
        <v>1271502</v>
      </c>
      <c r="N3887" s="227">
        <v>5800</v>
      </c>
      <c r="O3887" s="227">
        <v>5800</v>
      </c>
      <c r="P3887" s="227">
        <v>69600</v>
      </c>
      <c r="Q3887" s="227"/>
      <c r="R3887" s="227"/>
      <c r="S3887" s="227"/>
      <c r="T3887" s="227">
        <v>205</v>
      </c>
      <c r="U3887" s="227">
        <v>1068558</v>
      </c>
      <c r="V3887" s="227">
        <v>178940</v>
      </c>
      <c r="W3887" s="143">
        <v>46034</v>
      </c>
      <c r="X3887" s="143">
        <v>46035</v>
      </c>
      <c r="Y3887">
        <f t="shared" si="121"/>
        <v>69600</v>
      </c>
    </row>
    <row r="3888" spans="1:25">
      <c r="A3888" s="1" t="str">
        <f t="shared" si="120"/>
        <v>060241038932000</v>
      </c>
      <c r="B3888" s="142" t="s">
        <v>92</v>
      </c>
      <c r="C3888" s="142" t="s">
        <v>1106</v>
      </c>
      <c r="D3888" s="142" t="s">
        <v>3528</v>
      </c>
      <c r="E3888" s="142" t="s">
        <v>27</v>
      </c>
      <c r="F3888" s="142" t="s">
        <v>224</v>
      </c>
      <c r="G3888" s="142" t="s">
        <v>225</v>
      </c>
      <c r="H3888" s="142" t="s">
        <v>226</v>
      </c>
      <c r="I3888" s="142" t="s">
        <v>21</v>
      </c>
      <c r="J3888" s="142">
        <v>1</v>
      </c>
      <c r="K3888" s="142">
        <v>1</v>
      </c>
      <c r="L3888" s="227">
        <v>982</v>
      </c>
      <c r="M3888" s="227">
        <v>15779238</v>
      </c>
      <c r="N3888" s="227">
        <v>18500</v>
      </c>
      <c r="O3888" s="227">
        <v>18500</v>
      </c>
      <c r="P3888" s="227">
        <v>18500</v>
      </c>
      <c r="Q3888" s="227"/>
      <c r="R3888" s="227"/>
      <c r="S3888" s="227"/>
      <c r="T3888" s="227">
        <v>339</v>
      </c>
      <c r="U3888" s="227">
        <v>5520270</v>
      </c>
      <c r="V3888" s="227">
        <v>73058</v>
      </c>
      <c r="W3888" s="143">
        <v>46030</v>
      </c>
      <c r="X3888" s="143">
        <v>46035</v>
      </c>
      <c r="Y3888">
        <f t="shared" si="121"/>
        <v>18500</v>
      </c>
    </row>
    <row r="3889" spans="1:25">
      <c r="A3889" s="1" t="str">
        <f t="shared" si="120"/>
        <v>060241044435000</v>
      </c>
      <c r="B3889" s="142" t="s">
        <v>92</v>
      </c>
      <c r="C3889" s="142" t="s">
        <v>1106</v>
      </c>
      <c r="D3889" s="142" t="s">
        <v>3494</v>
      </c>
      <c r="E3889" s="142" t="s">
        <v>2486</v>
      </c>
      <c r="F3889" s="142" t="s">
        <v>96</v>
      </c>
      <c r="G3889" s="142" t="s">
        <v>2738</v>
      </c>
      <c r="H3889" s="142" t="s">
        <v>2739</v>
      </c>
      <c r="I3889" s="142" t="s">
        <v>21</v>
      </c>
      <c r="J3889" s="142">
        <v>1</v>
      </c>
      <c r="K3889" s="142">
        <v>24</v>
      </c>
      <c r="L3889" s="227">
        <v>52</v>
      </c>
      <c r="M3889" s="227">
        <v>472688</v>
      </c>
      <c r="N3889" s="227">
        <v>12900</v>
      </c>
      <c r="O3889" s="227">
        <v>12900</v>
      </c>
      <c r="P3889" s="227">
        <v>309600</v>
      </c>
      <c r="Q3889" s="227"/>
      <c r="R3889" s="227"/>
      <c r="S3889" s="227"/>
      <c r="T3889" s="227">
        <v>14</v>
      </c>
      <c r="U3889" s="227">
        <v>150090</v>
      </c>
      <c r="V3889" s="227">
        <v>22828</v>
      </c>
      <c r="W3889" s="143">
        <v>45980</v>
      </c>
      <c r="X3889" s="143">
        <v>46034</v>
      </c>
      <c r="Y3889">
        <f t="shared" si="121"/>
        <v>309600</v>
      </c>
    </row>
    <row r="3890" spans="1:25">
      <c r="A3890" s="1" t="str">
        <f t="shared" si="120"/>
        <v>060241044827000</v>
      </c>
      <c r="B3890" s="142" t="s">
        <v>92</v>
      </c>
      <c r="C3890" s="142" t="s">
        <v>1106</v>
      </c>
      <c r="D3890" s="142" t="s">
        <v>3497</v>
      </c>
      <c r="E3890" s="142" t="s">
        <v>24</v>
      </c>
      <c r="F3890" s="142" t="s">
        <v>700</v>
      </c>
      <c r="G3890" s="142" t="s">
        <v>701</v>
      </c>
      <c r="H3890" s="142" t="s">
        <v>702</v>
      </c>
      <c r="I3890" s="142" t="s">
        <v>21</v>
      </c>
      <c r="J3890" s="142">
        <v>1</v>
      </c>
      <c r="K3890" s="142">
        <v>12</v>
      </c>
      <c r="L3890" s="227">
        <v>395</v>
      </c>
      <c r="M3890" s="227">
        <v>8998321</v>
      </c>
      <c r="N3890" s="227">
        <v>26000</v>
      </c>
      <c r="O3890" s="227">
        <v>26000</v>
      </c>
      <c r="P3890" s="227">
        <v>312000</v>
      </c>
      <c r="Q3890" s="227"/>
      <c r="R3890" s="227"/>
      <c r="S3890" s="227"/>
      <c r="T3890" s="227">
        <v>17</v>
      </c>
      <c r="U3890" s="227">
        <v>398198</v>
      </c>
      <c r="V3890" s="227">
        <v>10929</v>
      </c>
      <c r="W3890" s="143">
        <v>46021</v>
      </c>
      <c r="X3890" s="143">
        <v>46035</v>
      </c>
      <c r="Y3890">
        <f t="shared" si="121"/>
        <v>312000</v>
      </c>
    </row>
    <row r="3891" spans="1:25">
      <c r="A3891" s="1" t="str">
        <f t="shared" si="120"/>
        <v>060241045756000</v>
      </c>
      <c r="B3891" s="142" t="s">
        <v>92</v>
      </c>
      <c r="C3891" s="142" t="s">
        <v>1106</v>
      </c>
      <c r="D3891" s="142" t="s">
        <v>3495</v>
      </c>
      <c r="E3891" s="142" t="s">
        <v>3496</v>
      </c>
      <c r="F3891" s="142" t="s">
        <v>912</v>
      </c>
      <c r="G3891" s="142" t="s">
        <v>913</v>
      </c>
      <c r="H3891" s="142" t="s">
        <v>914</v>
      </c>
      <c r="I3891" s="142" t="s">
        <v>21</v>
      </c>
      <c r="J3891" s="142">
        <v>1</v>
      </c>
      <c r="K3891" s="142">
        <v>5</v>
      </c>
      <c r="L3891" s="227">
        <v>10</v>
      </c>
      <c r="M3891" s="227">
        <v>546477</v>
      </c>
      <c r="N3891" s="227">
        <v>67900</v>
      </c>
      <c r="O3891" s="227">
        <v>67900</v>
      </c>
      <c r="P3891" s="227">
        <v>339500</v>
      </c>
      <c r="Q3891" s="227">
        <v>5</v>
      </c>
      <c r="R3891" s="227">
        <v>3600</v>
      </c>
      <c r="S3891" s="227">
        <v>321500</v>
      </c>
      <c r="T3891" s="227">
        <v>30</v>
      </c>
      <c r="U3891" s="227">
        <v>1773513</v>
      </c>
      <c r="V3891" s="227">
        <v>134084</v>
      </c>
      <c r="W3891" s="143">
        <v>46017</v>
      </c>
      <c r="X3891" s="143">
        <v>46031</v>
      </c>
      <c r="Y3891">
        <f t="shared" si="121"/>
        <v>321500</v>
      </c>
    </row>
    <row r="3892" spans="1:25">
      <c r="A3892" s="1" t="str">
        <f t="shared" si="120"/>
        <v>060241048940000</v>
      </c>
      <c r="B3892" s="142" t="s">
        <v>92</v>
      </c>
      <c r="C3892" s="142" t="s">
        <v>1106</v>
      </c>
      <c r="D3892" s="142" t="s">
        <v>3495</v>
      </c>
      <c r="E3892" s="142" t="s">
        <v>3496</v>
      </c>
      <c r="F3892" s="142" t="s">
        <v>918</v>
      </c>
      <c r="G3892" s="142" t="s">
        <v>3542</v>
      </c>
      <c r="H3892" s="142" t="s">
        <v>920</v>
      </c>
      <c r="I3892" s="142" t="s">
        <v>21</v>
      </c>
      <c r="J3892" s="142">
        <v>1</v>
      </c>
      <c r="K3892" s="142">
        <v>12</v>
      </c>
      <c r="L3892" s="227">
        <v>769</v>
      </c>
      <c r="M3892" s="227">
        <v>13501911</v>
      </c>
      <c r="N3892" s="227">
        <v>22900</v>
      </c>
      <c r="O3892" s="227">
        <v>21500</v>
      </c>
      <c r="P3892" s="227">
        <v>258000</v>
      </c>
      <c r="Q3892" s="227">
        <v>12</v>
      </c>
      <c r="R3892" s="227">
        <v>1550</v>
      </c>
      <c r="S3892" s="227">
        <v>239400</v>
      </c>
      <c r="T3892" s="227">
        <v>155</v>
      </c>
      <c r="U3892" s="227">
        <v>2866396</v>
      </c>
      <c r="V3892" s="227">
        <v>144945</v>
      </c>
      <c r="W3892" s="143">
        <v>45999</v>
      </c>
      <c r="X3892" s="143">
        <v>46035</v>
      </c>
      <c r="Y3892">
        <f t="shared" si="121"/>
        <v>239400</v>
      </c>
    </row>
    <row r="3893" spans="1:25">
      <c r="A3893" s="1" t="str">
        <f t="shared" si="120"/>
        <v>060241053801000</v>
      </c>
      <c r="B3893" s="142" t="s">
        <v>92</v>
      </c>
      <c r="C3893" s="142" t="s">
        <v>1106</v>
      </c>
      <c r="D3893" s="142" t="s">
        <v>3494</v>
      </c>
      <c r="E3893" s="142" t="s">
        <v>2486</v>
      </c>
      <c r="F3893" s="142" t="s">
        <v>42</v>
      </c>
      <c r="G3893" s="142" t="s">
        <v>2503</v>
      </c>
      <c r="H3893" s="142" t="s">
        <v>2504</v>
      </c>
      <c r="I3893" s="142" t="s">
        <v>21</v>
      </c>
      <c r="J3893" s="142">
        <v>1</v>
      </c>
      <c r="K3893" s="142">
        <v>12</v>
      </c>
      <c r="L3893" s="227"/>
      <c r="M3893" s="227"/>
      <c r="N3893" s="227">
        <v>54200</v>
      </c>
      <c r="O3893" s="227">
        <v>54200</v>
      </c>
      <c r="P3893" s="227">
        <v>650400</v>
      </c>
      <c r="Q3893" s="227"/>
      <c r="R3893" s="227"/>
      <c r="S3893" s="227"/>
      <c r="T3893" s="227"/>
      <c r="U3893" s="227"/>
      <c r="V3893" s="227"/>
      <c r="W3893" s="143">
        <v>45692</v>
      </c>
      <c r="X3893" s="143">
        <v>45757</v>
      </c>
      <c r="Y3893">
        <f t="shared" si="121"/>
        <v>650400</v>
      </c>
    </row>
    <row r="3894" spans="1:25">
      <c r="A3894" s="1" t="str">
        <f t="shared" si="120"/>
        <v>060241053802000</v>
      </c>
      <c r="B3894" s="142" t="s">
        <v>92</v>
      </c>
      <c r="C3894" s="142" t="s">
        <v>1106</v>
      </c>
      <c r="D3894" s="142" t="s">
        <v>3494</v>
      </c>
      <c r="E3894" s="142" t="s">
        <v>2486</v>
      </c>
      <c r="F3894" s="142" t="s">
        <v>74</v>
      </c>
      <c r="G3894" s="142" t="s">
        <v>2668</v>
      </c>
      <c r="H3894" s="142" t="s">
        <v>2669</v>
      </c>
      <c r="I3894" s="142" t="s">
        <v>21</v>
      </c>
      <c r="J3894" s="142">
        <v>1</v>
      </c>
      <c r="K3894" s="142">
        <v>12</v>
      </c>
      <c r="L3894" s="227">
        <v>18</v>
      </c>
      <c r="M3894" s="227">
        <v>750328</v>
      </c>
      <c r="N3894" s="227">
        <v>54200</v>
      </c>
      <c r="O3894" s="227">
        <v>54200</v>
      </c>
      <c r="P3894" s="227">
        <v>650400</v>
      </c>
      <c r="Q3894" s="227"/>
      <c r="R3894" s="227"/>
      <c r="S3894" s="227"/>
      <c r="T3894" s="227">
        <v>2</v>
      </c>
      <c r="U3894" s="227">
        <v>97658</v>
      </c>
      <c r="V3894" s="227">
        <v>14288</v>
      </c>
      <c r="W3894" s="143">
        <v>45621</v>
      </c>
      <c r="X3894" s="143">
        <v>46033</v>
      </c>
      <c r="Y3894">
        <f t="shared" si="121"/>
        <v>650400</v>
      </c>
    </row>
    <row r="3895" spans="1:25">
      <c r="A3895" s="1" t="str">
        <f t="shared" si="120"/>
        <v>060241054010000</v>
      </c>
      <c r="B3895" s="142" t="s">
        <v>92</v>
      </c>
      <c r="C3895" s="142" t="s">
        <v>1106</v>
      </c>
      <c r="D3895" s="142" t="s">
        <v>3534</v>
      </c>
      <c r="E3895" s="142" t="s">
        <v>2492</v>
      </c>
      <c r="F3895" s="142" t="s">
        <v>97</v>
      </c>
      <c r="G3895" s="142" t="s">
        <v>2744</v>
      </c>
      <c r="H3895" s="142" t="s">
        <v>2745</v>
      </c>
      <c r="I3895" s="142" t="s">
        <v>21</v>
      </c>
      <c r="J3895" s="142">
        <v>1</v>
      </c>
      <c r="K3895" s="142">
        <v>4</v>
      </c>
      <c r="L3895" s="227"/>
      <c r="M3895" s="227"/>
      <c r="N3895" s="227">
        <v>71400</v>
      </c>
      <c r="O3895" s="227">
        <v>67900</v>
      </c>
      <c r="P3895" s="227">
        <v>271600</v>
      </c>
      <c r="Q3895" s="227">
        <v>2</v>
      </c>
      <c r="R3895" s="227">
        <v>2800</v>
      </c>
      <c r="S3895" s="227">
        <v>260400</v>
      </c>
      <c r="T3895" s="227"/>
      <c r="U3895" s="227"/>
      <c r="V3895" s="227"/>
      <c r="W3895" s="143">
        <v>45329</v>
      </c>
      <c r="X3895" s="143">
        <v>45405</v>
      </c>
      <c r="Y3895">
        <f t="shared" si="121"/>
        <v>260400</v>
      </c>
    </row>
    <row r="3896" spans="1:25">
      <c r="A3896" s="1" t="str">
        <f t="shared" si="120"/>
        <v>060241055785000</v>
      </c>
      <c r="B3896" s="142" t="s">
        <v>92</v>
      </c>
      <c r="C3896" s="142" t="s">
        <v>1106</v>
      </c>
      <c r="D3896" s="142" t="s">
        <v>3495</v>
      </c>
      <c r="E3896" s="142" t="s">
        <v>3496</v>
      </c>
      <c r="F3896" s="142" t="s">
        <v>230</v>
      </c>
      <c r="G3896" s="142" t="s">
        <v>231</v>
      </c>
      <c r="H3896" s="142" t="s">
        <v>232</v>
      </c>
      <c r="I3896" s="142" t="s">
        <v>23</v>
      </c>
      <c r="J3896" s="142">
        <v>1</v>
      </c>
      <c r="K3896" s="142">
        <v>12</v>
      </c>
      <c r="L3896" s="227">
        <v>6177</v>
      </c>
      <c r="M3896" s="227">
        <v>81432468</v>
      </c>
      <c r="N3896" s="227">
        <v>17600</v>
      </c>
      <c r="O3896" s="227">
        <v>15500</v>
      </c>
      <c r="P3896" s="227">
        <v>186000</v>
      </c>
      <c r="Q3896" s="227">
        <v>12</v>
      </c>
      <c r="R3896" s="227">
        <v>1458</v>
      </c>
      <c r="S3896" s="227">
        <v>168504</v>
      </c>
      <c r="T3896" s="227">
        <v>543</v>
      </c>
      <c r="U3896" s="227">
        <v>6954865</v>
      </c>
      <c r="V3896" s="227">
        <v>-203599</v>
      </c>
      <c r="W3896" s="143">
        <v>45940</v>
      </c>
      <c r="X3896" s="143">
        <v>46035</v>
      </c>
      <c r="Y3896">
        <f t="shared" si="121"/>
        <v>168504</v>
      </c>
    </row>
    <row r="3897" spans="1:25">
      <c r="A3897" s="1" t="str">
        <f t="shared" si="120"/>
        <v>060241057501000</v>
      </c>
      <c r="B3897" s="142" t="s">
        <v>92</v>
      </c>
      <c r="C3897" s="142" t="s">
        <v>1106</v>
      </c>
      <c r="D3897" s="142" t="s">
        <v>3523</v>
      </c>
      <c r="E3897" s="142" t="s">
        <v>20</v>
      </c>
      <c r="F3897" s="142" t="s">
        <v>925</v>
      </c>
      <c r="G3897" s="142" t="s">
        <v>926</v>
      </c>
      <c r="H3897" s="142" t="s">
        <v>927</v>
      </c>
      <c r="I3897" s="142" t="s">
        <v>21</v>
      </c>
      <c r="J3897" s="142">
        <v>1</v>
      </c>
      <c r="K3897" s="142">
        <v>72</v>
      </c>
      <c r="L3897" s="227">
        <v>2</v>
      </c>
      <c r="M3897" s="227">
        <v>11787</v>
      </c>
      <c r="N3897" s="227">
        <v>8600</v>
      </c>
      <c r="O3897" s="227">
        <v>8600</v>
      </c>
      <c r="P3897" s="227">
        <v>619200</v>
      </c>
      <c r="Q3897" s="227"/>
      <c r="R3897" s="227"/>
      <c r="S3897" s="227"/>
      <c r="T3897" s="227">
        <v>6</v>
      </c>
      <c r="U3897" s="227">
        <v>46486</v>
      </c>
      <c r="V3897" s="227">
        <v>11125</v>
      </c>
      <c r="W3897" s="143">
        <v>45861</v>
      </c>
      <c r="X3897" s="143">
        <v>46026</v>
      </c>
      <c r="Y3897">
        <f t="shared" si="121"/>
        <v>619200</v>
      </c>
    </row>
    <row r="3898" spans="1:25">
      <c r="A3898" s="1" t="str">
        <f t="shared" si="120"/>
        <v>060241058499000</v>
      </c>
      <c r="B3898" s="142" t="s">
        <v>92</v>
      </c>
      <c r="C3898" s="142" t="s">
        <v>1106</v>
      </c>
      <c r="D3898" s="142" t="s">
        <v>3528</v>
      </c>
      <c r="E3898" s="142" t="s">
        <v>27</v>
      </c>
      <c r="F3898" s="142" t="s">
        <v>236</v>
      </c>
      <c r="G3898" s="142" t="s">
        <v>237</v>
      </c>
      <c r="H3898" s="142" t="s">
        <v>238</v>
      </c>
      <c r="I3898" s="142" t="s">
        <v>21</v>
      </c>
      <c r="J3898" s="142">
        <v>1</v>
      </c>
      <c r="K3898" s="142">
        <v>12</v>
      </c>
      <c r="L3898" s="227">
        <v>637</v>
      </c>
      <c r="M3898" s="227">
        <v>1434683</v>
      </c>
      <c r="N3898" s="227">
        <v>3500</v>
      </c>
      <c r="O3898" s="227">
        <v>3050</v>
      </c>
      <c r="P3898" s="227">
        <v>36600</v>
      </c>
      <c r="Q3898" s="227">
        <v>12</v>
      </c>
      <c r="R3898" s="227">
        <v>350</v>
      </c>
      <c r="S3898" s="227">
        <v>32400</v>
      </c>
      <c r="T3898" s="227">
        <v>287</v>
      </c>
      <c r="U3898" s="227">
        <v>700496</v>
      </c>
      <c r="V3898" s="227">
        <v>54100</v>
      </c>
      <c r="W3898" s="143">
        <v>46031</v>
      </c>
      <c r="X3898" s="143">
        <v>46035</v>
      </c>
      <c r="Y3898">
        <f t="shared" si="121"/>
        <v>32400</v>
      </c>
    </row>
    <row r="3899" spans="1:25">
      <c r="A3899" s="1" t="str">
        <f t="shared" si="120"/>
        <v>060241063695000</v>
      </c>
      <c r="B3899" s="142" t="s">
        <v>92</v>
      </c>
      <c r="C3899" s="142" t="s">
        <v>1106</v>
      </c>
      <c r="D3899" s="142" t="s">
        <v>3511</v>
      </c>
      <c r="E3899" s="142" t="s">
        <v>3512</v>
      </c>
      <c r="F3899" s="142" t="s">
        <v>3543</v>
      </c>
      <c r="G3899" s="142" t="s">
        <v>3544</v>
      </c>
      <c r="H3899" s="142" t="s">
        <v>3545</v>
      </c>
      <c r="I3899" s="142" t="s">
        <v>21</v>
      </c>
      <c r="J3899" s="142">
        <v>1</v>
      </c>
      <c r="K3899" s="142">
        <v>48</v>
      </c>
      <c r="L3899" s="227">
        <v>0</v>
      </c>
      <c r="M3899" s="227">
        <v>0</v>
      </c>
      <c r="N3899" s="227">
        <v>24900</v>
      </c>
      <c r="O3899" s="227">
        <v>20500</v>
      </c>
      <c r="P3899" s="227">
        <v>984000</v>
      </c>
      <c r="Q3899" s="227"/>
      <c r="R3899" s="227"/>
      <c r="S3899" s="227"/>
      <c r="T3899" s="227">
        <v>4</v>
      </c>
      <c r="U3899" s="227">
        <v>73874</v>
      </c>
      <c r="V3899" s="227">
        <v>-10394</v>
      </c>
      <c r="W3899" s="143">
        <v>46014</v>
      </c>
      <c r="X3899" s="143">
        <v>46029</v>
      </c>
      <c r="Y3899">
        <f t="shared" si="121"/>
        <v>984000</v>
      </c>
    </row>
    <row r="3900" spans="1:25">
      <c r="A3900" s="1" t="str">
        <f t="shared" si="120"/>
        <v>060241064394000</v>
      </c>
      <c r="B3900" s="142" t="s">
        <v>92</v>
      </c>
      <c r="C3900" s="142" t="s">
        <v>1106</v>
      </c>
      <c r="D3900" s="142" t="s">
        <v>3523</v>
      </c>
      <c r="E3900" s="142" t="s">
        <v>20</v>
      </c>
      <c r="F3900" s="142" t="s">
        <v>724</v>
      </c>
      <c r="G3900" s="142" t="s">
        <v>3546</v>
      </c>
      <c r="H3900" s="142" t="s">
        <v>725</v>
      </c>
      <c r="I3900" s="142" t="s">
        <v>21</v>
      </c>
      <c r="J3900" s="142">
        <v>1</v>
      </c>
      <c r="K3900" s="142">
        <v>36</v>
      </c>
      <c r="L3900" s="227">
        <v>168</v>
      </c>
      <c r="M3900" s="227">
        <v>595367</v>
      </c>
      <c r="N3900" s="227">
        <v>4700</v>
      </c>
      <c r="O3900" s="227">
        <v>4000</v>
      </c>
      <c r="P3900" s="227">
        <v>144000</v>
      </c>
      <c r="Q3900" s="227"/>
      <c r="R3900" s="227"/>
      <c r="S3900" s="227"/>
      <c r="T3900" s="227">
        <v>32</v>
      </c>
      <c r="U3900" s="227">
        <v>115315</v>
      </c>
      <c r="V3900" s="227">
        <v>1912</v>
      </c>
      <c r="W3900" s="143">
        <v>46017</v>
      </c>
      <c r="X3900" s="143">
        <v>46034</v>
      </c>
      <c r="Y3900">
        <f t="shared" si="121"/>
        <v>144000</v>
      </c>
    </row>
    <row r="3901" spans="1:25">
      <c r="A3901" s="1" t="str">
        <f t="shared" si="120"/>
        <v>060241064670000</v>
      </c>
      <c r="B3901" s="142" t="s">
        <v>92</v>
      </c>
      <c r="C3901" s="142" t="s">
        <v>1106</v>
      </c>
      <c r="D3901" s="142" t="s">
        <v>3523</v>
      </c>
      <c r="E3901" s="142" t="s">
        <v>20</v>
      </c>
      <c r="F3901" s="142" t="s">
        <v>242</v>
      </c>
      <c r="G3901" s="142" t="s">
        <v>243</v>
      </c>
      <c r="H3901" s="142" t="s">
        <v>244</v>
      </c>
      <c r="I3901" s="142" t="s">
        <v>21</v>
      </c>
      <c r="J3901" s="142">
        <v>1</v>
      </c>
      <c r="K3901" s="142">
        <v>16</v>
      </c>
      <c r="L3901" s="227">
        <v>2438</v>
      </c>
      <c r="M3901" s="227">
        <v>40691289</v>
      </c>
      <c r="N3901" s="227">
        <v>21500</v>
      </c>
      <c r="O3901" s="227">
        <v>19500</v>
      </c>
      <c r="P3901" s="227">
        <v>312000</v>
      </c>
      <c r="Q3901" s="227">
        <v>16</v>
      </c>
      <c r="R3901" s="227">
        <v>250</v>
      </c>
      <c r="S3901" s="227">
        <v>308000</v>
      </c>
      <c r="T3901" s="227">
        <v>112</v>
      </c>
      <c r="U3901" s="227">
        <v>2123243</v>
      </c>
      <c r="V3901" s="227">
        <v>253914</v>
      </c>
      <c r="W3901" s="143">
        <v>46031</v>
      </c>
      <c r="X3901" s="143">
        <v>46035</v>
      </c>
      <c r="Y3901">
        <f t="shared" si="121"/>
        <v>308000</v>
      </c>
    </row>
    <row r="3902" spans="1:25">
      <c r="A3902" s="1" t="str">
        <f t="shared" si="120"/>
        <v>060241064680000</v>
      </c>
      <c r="B3902" s="142" t="s">
        <v>92</v>
      </c>
      <c r="C3902" s="142" t="s">
        <v>1106</v>
      </c>
      <c r="D3902" s="142" t="s">
        <v>3523</v>
      </c>
      <c r="E3902" s="142" t="s">
        <v>20</v>
      </c>
      <c r="F3902" s="142" t="s">
        <v>248</v>
      </c>
      <c r="G3902" s="142" t="s">
        <v>249</v>
      </c>
      <c r="H3902" s="142" t="s">
        <v>250</v>
      </c>
      <c r="I3902" s="142" t="s">
        <v>21</v>
      </c>
      <c r="J3902" s="142">
        <v>1</v>
      </c>
      <c r="K3902" s="142">
        <v>28</v>
      </c>
      <c r="L3902" s="227">
        <v>1435</v>
      </c>
      <c r="M3902" s="227">
        <v>12669415</v>
      </c>
      <c r="N3902" s="227">
        <v>10200</v>
      </c>
      <c r="O3902" s="227">
        <v>8900</v>
      </c>
      <c r="P3902" s="227">
        <v>249200</v>
      </c>
      <c r="Q3902" s="227">
        <v>28</v>
      </c>
      <c r="R3902" s="227">
        <v>100</v>
      </c>
      <c r="S3902" s="227">
        <v>246400</v>
      </c>
      <c r="T3902" s="227">
        <v>12338</v>
      </c>
      <c r="U3902" s="227">
        <v>88349460</v>
      </c>
      <c r="V3902" s="227">
        <v>-20581023</v>
      </c>
      <c r="W3902" s="143">
        <v>46031</v>
      </c>
      <c r="X3902" s="143">
        <v>46035</v>
      </c>
      <c r="Y3902">
        <f t="shared" si="121"/>
        <v>246400</v>
      </c>
    </row>
    <row r="3903" spans="1:25">
      <c r="A3903" s="1" t="str">
        <f t="shared" si="120"/>
        <v>060241065842000</v>
      </c>
      <c r="B3903" s="142" t="s">
        <v>92</v>
      </c>
      <c r="C3903" s="142" t="s">
        <v>1106</v>
      </c>
      <c r="D3903" s="142" t="s">
        <v>3494</v>
      </c>
      <c r="E3903" s="142" t="s">
        <v>2486</v>
      </c>
      <c r="F3903" s="142" t="s">
        <v>43</v>
      </c>
      <c r="G3903" s="142" t="s">
        <v>2508</v>
      </c>
      <c r="H3903" s="142" t="s">
        <v>2509</v>
      </c>
      <c r="I3903" s="142" t="s">
        <v>23</v>
      </c>
      <c r="J3903" s="142">
        <v>1</v>
      </c>
      <c r="K3903" s="142">
        <v>48</v>
      </c>
      <c r="L3903" s="227">
        <v>447</v>
      </c>
      <c r="M3903" s="227">
        <v>4944743</v>
      </c>
      <c r="N3903" s="227">
        <v>13700</v>
      </c>
      <c r="O3903" s="227">
        <v>13700</v>
      </c>
      <c r="P3903" s="227">
        <v>657600</v>
      </c>
      <c r="Q3903" s="227"/>
      <c r="R3903" s="227"/>
      <c r="S3903" s="227"/>
      <c r="T3903" s="227">
        <v>14</v>
      </c>
      <c r="U3903" s="227">
        <v>172793</v>
      </c>
      <c r="V3903" s="227">
        <v>17924</v>
      </c>
      <c r="W3903" s="143">
        <v>45896</v>
      </c>
      <c r="X3903" s="143">
        <v>46033</v>
      </c>
      <c r="Y3903">
        <f t="shared" si="121"/>
        <v>657600</v>
      </c>
    </row>
    <row r="3904" spans="1:25">
      <c r="A3904" s="1" t="str">
        <f t="shared" si="120"/>
        <v>060241066078000</v>
      </c>
      <c r="B3904" s="142" t="s">
        <v>92</v>
      </c>
      <c r="C3904" s="142" t="s">
        <v>1106</v>
      </c>
      <c r="D3904" s="142" t="s">
        <v>3494</v>
      </c>
      <c r="E3904" s="142" t="s">
        <v>2486</v>
      </c>
      <c r="F3904" s="142" t="s">
        <v>44</v>
      </c>
      <c r="G3904" s="142" t="s">
        <v>2513</v>
      </c>
      <c r="H3904" s="142" t="s">
        <v>2514</v>
      </c>
      <c r="I3904" s="142" t="s">
        <v>21</v>
      </c>
      <c r="J3904" s="142">
        <v>1</v>
      </c>
      <c r="K3904" s="142">
        <v>45</v>
      </c>
      <c r="L3904" s="227">
        <v>0</v>
      </c>
      <c r="M3904" s="227">
        <v>0</v>
      </c>
      <c r="N3904" s="227">
        <v>10200</v>
      </c>
      <c r="O3904" s="227">
        <v>10200</v>
      </c>
      <c r="P3904" s="227">
        <v>459000</v>
      </c>
      <c r="Q3904" s="227"/>
      <c r="R3904" s="227"/>
      <c r="S3904" s="227"/>
      <c r="T3904" s="227">
        <v>0</v>
      </c>
      <c r="U3904" s="227">
        <v>0</v>
      </c>
      <c r="V3904" s="227">
        <v>0</v>
      </c>
      <c r="W3904" s="143">
        <v>45488</v>
      </c>
      <c r="X3904" s="143">
        <v>45925</v>
      </c>
      <c r="Y3904">
        <f t="shared" si="121"/>
        <v>459000</v>
      </c>
    </row>
    <row r="3905" spans="1:25">
      <c r="A3905" s="1" t="str">
        <f t="shared" si="120"/>
        <v>060241067510000</v>
      </c>
      <c r="B3905" s="142" t="s">
        <v>92</v>
      </c>
      <c r="C3905" s="142" t="s">
        <v>1106</v>
      </c>
      <c r="D3905" s="142" t="s">
        <v>3523</v>
      </c>
      <c r="E3905" s="142" t="s">
        <v>20</v>
      </c>
      <c r="F3905" s="142" t="s">
        <v>460</v>
      </c>
      <c r="G3905" s="142" t="s">
        <v>461</v>
      </c>
      <c r="H3905" s="142" t="s">
        <v>462</v>
      </c>
      <c r="I3905" s="142" t="s">
        <v>21</v>
      </c>
      <c r="J3905" s="142">
        <v>1</v>
      </c>
      <c r="K3905" s="142">
        <v>16</v>
      </c>
      <c r="L3905" s="227">
        <v>4168</v>
      </c>
      <c r="M3905" s="227">
        <v>54350919</v>
      </c>
      <c r="N3905" s="227">
        <v>17500</v>
      </c>
      <c r="O3905" s="227">
        <v>17500</v>
      </c>
      <c r="P3905" s="227">
        <v>280000</v>
      </c>
      <c r="Q3905" s="227"/>
      <c r="R3905" s="227"/>
      <c r="S3905" s="227"/>
      <c r="T3905" s="227">
        <v>223</v>
      </c>
      <c r="U3905" s="227">
        <v>3709928</v>
      </c>
      <c r="V3905" s="227">
        <v>801997</v>
      </c>
      <c r="W3905" s="143">
        <v>46008</v>
      </c>
      <c r="X3905" s="143">
        <v>46035</v>
      </c>
      <c r="Y3905">
        <f t="shared" si="121"/>
        <v>280000</v>
      </c>
    </row>
    <row r="3906" spans="1:25">
      <c r="A3906" s="1" t="str">
        <f t="shared" si="120"/>
        <v>060241068899000</v>
      </c>
      <c r="B3906" s="142" t="s">
        <v>92</v>
      </c>
      <c r="C3906" s="142" t="s">
        <v>1106</v>
      </c>
      <c r="D3906" s="142" t="s">
        <v>3534</v>
      </c>
      <c r="E3906" s="142" t="s">
        <v>2492</v>
      </c>
      <c r="F3906" s="142" t="s">
        <v>45</v>
      </c>
      <c r="G3906" s="142" t="s">
        <v>2518</v>
      </c>
      <c r="H3906" s="142" t="s">
        <v>2519</v>
      </c>
      <c r="I3906" s="142" t="s">
        <v>23</v>
      </c>
      <c r="J3906" s="142">
        <v>1</v>
      </c>
      <c r="K3906" s="142">
        <v>60</v>
      </c>
      <c r="L3906" s="227">
        <v>373</v>
      </c>
      <c r="M3906" s="227">
        <v>1468605</v>
      </c>
      <c r="N3906" s="227">
        <v>4800</v>
      </c>
      <c r="O3906" s="227">
        <v>4800</v>
      </c>
      <c r="P3906" s="227">
        <v>288000</v>
      </c>
      <c r="Q3906" s="227">
        <v>60</v>
      </c>
      <c r="R3906" s="227">
        <v>383</v>
      </c>
      <c r="S3906" s="227">
        <v>265020</v>
      </c>
      <c r="T3906" s="227">
        <v>99</v>
      </c>
      <c r="U3906" s="227">
        <v>406910</v>
      </c>
      <c r="V3906" s="227">
        <v>17119</v>
      </c>
      <c r="W3906" s="143">
        <v>45940</v>
      </c>
      <c r="X3906" s="143">
        <v>46035</v>
      </c>
      <c r="Y3906">
        <f t="shared" si="121"/>
        <v>265020</v>
      </c>
    </row>
    <row r="3907" spans="1:25">
      <c r="A3907" s="1" t="str">
        <f t="shared" si="120"/>
        <v>060241070906000</v>
      </c>
      <c r="B3907" s="142" t="s">
        <v>92</v>
      </c>
      <c r="C3907" s="142" t="s">
        <v>1106</v>
      </c>
      <c r="D3907" s="142" t="s">
        <v>3497</v>
      </c>
      <c r="E3907" s="142" t="s">
        <v>24</v>
      </c>
      <c r="F3907" s="142" t="s">
        <v>254</v>
      </c>
      <c r="G3907" s="142" t="s">
        <v>255</v>
      </c>
      <c r="H3907" s="142" t="s">
        <v>256</v>
      </c>
      <c r="I3907" s="142" t="s">
        <v>23</v>
      </c>
      <c r="J3907" s="142">
        <v>1</v>
      </c>
      <c r="K3907" s="142">
        <v>60</v>
      </c>
      <c r="L3907" s="227">
        <v>593</v>
      </c>
      <c r="M3907" s="227">
        <v>2353807</v>
      </c>
      <c r="N3907" s="227">
        <v>4475</v>
      </c>
      <c r="O3907" s="227">
        <v>4475</v>
      </c>
      <c r="P3907" s="227">
        <v>268500</v>
      </c>
      <c r="Q3907" s="227">
        <v>60</v>
      </c>
      <c r="R3907" s="227">
        <v>75</v>
      </c>
      <c r="S3907" s="227">
        <v>264000</v>
      </c>
      <c r="T3907" s="227">
        <v>90663</v>
      </c>
      <c r="U3907" s="227">
        <v>352083716</v>
      </c>
      <c r="V3907" s="227">
        <v>-7786774</v>
      </c>
      <c r="W3907" s="143">
        <v>46032</v>
      </c>
      <c r="X3907" s="143">
        <v>46035</v>
      </c>
      <c r="Y3907">
        <f t="shared" si="121"/>
        <v>264000</v>
      </c>
    </row>
    <row r="3908" spans="1:25">
      <c r="A3908" s="1" t="str">
        <f t="shared" si="120"/>
        <v>060241071008000</v>
      </c>
      <c r="B3908" s="142" t="s">
        <v>92</v>
      </c>
      <c r="C3908" s="142" t="s">
        <v>1106</v>
      </c>
      <c r="D3908" s="142" t="s">
        <v>3523</v>
      </c>
      <c r="E3908" s="142" t="s">
        <v>20</v>
      </c>
      <c r="F3908" s="142" t="s">
        <v>260</v>
      </c>
      <c r="G3908" s="142" t="s">
        <v>261</v>
      </c>
      <c r="H3908" s="142" t="s">
        <v>262</v>
      </c>
      <c r="I3908" s="142" t="s">
        <v>21</v>
      </c>
      <c r="J3908" s="142">
        <v>1</v>
      </c>
      <c r="K3908" s="142">
        <v>12</v>
      </c>
      <c r="L3908" s="227">
        <v>4445</v>
      </c>
      <c r="M3908" s="227">
        <v>32328485</v>
      </c>
      <c r="N3908" s="227">
        <v>8500</v>
      </c>
      <c r="O3908" s="227">
        <v>8500</v>
      </c>
      <c r="P3908" s="227">
        <v>102000</v>
      </c>
      <c r="Q3908" s="227">
        <v>12</v>
      </c>
      <c r="R3908" s="227">
        <v>300</v>
      </c>
      <c r="S3908" s="227">
        <v>98400</v>
      </c>
      <c r="T3908" s="227">
        <v>2192</v>
      </c>
      <c r="U3908" s="227">
        <v>16489926</v>
      </c>
      <c r="V3908" s="227">
        <v>547510</v>
      </c>
      <c r="W3908" s="143">
        <v>46030</v>
      </c>
      <c r="X3908" s="143">
        <v>46035</v>
      </c>
      <c r="Y3908">
        <f t="shared" si="121"/>
        <v>98400</v>
      </c>
    </row>
    <row r="3909" spans="1:25">
      <c r="A3909" s="1" t="str">
        <f t="shared" ref="A3909:A3972" si="122">B3909&amp;F3909</f>
        <v>060241071171000</v>
      </c>
      <c r="B3909" s="142" t="s">
        <v>92</v>
      </c>
      <c r="C3909" s="142" t="s">
        <v>1106</v>
      </c>
      <c r="D3909" s="142" t="s">
        <v>3511</v>
      </c>
      <c r="E3909" s="142" t="s">
        <v>3512</v>
      </c>
      <c r="F3909" s="142" t="s">
        <v>3547</v>
      </c>
      <c r="G3909" s="142" t="s">
        <v>3548</v>
      </c>
      <c r="H3909" s="142" t="s">
        <v>3549</v>
      </c>
      <c r="I3909" s="142" t="s">
        <v>21</v>
      </c>
      <c r="J3909" s="142">
        <v>1</v>
      </c>
      <c r="K3909" s="142">
        <v>12</v>
      </c>
      <c r="L3909" s="227">
        <v>42</v>
      </c>
      <c r="M3909" s="227">
        <v>1985329</v>
      </c>
      <c r="N3909" s="227">
        <v>64000</v>
      </c>
      <c r="O3909" s="227">
        <v>47900</v>
      </c>
      <c r="P3909" s="227">
        <v>574800</v>
      </c>
      <c r="Q3909" s="227"/>
      <c r="R3909" s="227"/>
      <c r="S3909" s="227"/>
      <c r="T3909" s="227">
        <v>2</v>
      </c>
      <c r="U3909" s="227">
        <v>94595</v>
      </c>
      <c r="V3909" s="227">
        <v>56</v>
      </c>
      <c r="W3909" s="143">
        <v>45994</v>
      </c>
      <c r="X3909" s="143">
        <v>46034</v>
      </c>
      <c r="Y3909">
        <f t="shared" ref="Y3909:Y3972" si="123">IF(S3909&gt;0,S3909,P3909)</f>
        <v>574800</v>
      </c>
    </row>
    <row r="3910" spans="1:25">
      <c r="A3910" s="1" t="str">
        <f t="shared" si="122"/>
        <v>060241071173000</v>
      </c>
      <c r="B3910" s="142" t="s">
        <v>92</v>
      </c>
      <c r="C3910" s="142" t="s">
        <v>1106</v>
      </c>
      <c r="D3910" s="142" t="s">
        <v>3511</v>
      </c>
      <c r="E3910" s="142" t="s">
        <v>3512</v>
      </c>
      <c r="F3910" s="142" t="s">
        <v>3550</v>
      </c>
      <c r="G3910" s="142" t="s">
        <v>3551</v>
      </c>
      <c r="H3910" s="142" t="s">
        <v>3552</v>
      </c>
      <c r="I3910" s="142" t="s">
        <v>21</v>
      </c>
      <c r="J3910" s="142">
        <v>1</v>
      </c>
      <c r="K3910" s="142">
        <v>12</v>
      </c>
      <c r="L3910" s="227">
        <v>28</v>
      </c>
      <c r="M3910" s="227">
        <v>1323614</v>
      </c>
      <c r="N3910" s="227">
        <v>59900</v>
      </c>
      <c r="O3910" s="227">
        <v>59900</v>
      </c>
      <c r="P3910" s="227">
        <v>718800</v>
      </c>
      <c r="Q3910" s="227"/>
      <c r="R3910" s="227"/>
      <c r="S3910" s="227"/>
      <c r="T3910" s="227">
        <v>19</v>
      </c>
      <c r="U3910" s="227">
        <v>854144</v>
      </c>
      <c r="V3910" s="227">
        <v>-44023</v>
      </c>
      <c r="W3910" s="143">
        <v>46017</v>
      </c>
      <c r="X3910" s="143">
        <v>46033</v>
      </c>
      <c r="Y3910">
        <f t="shared" si="123"/>
        <v>718800</v>
      </c>
    </row>
    <row r="3911" spans="1:25">
      <c r="A3911" s="1" t="str">
        <f t="shared" si="122"/>
        <v>060241071606000</v>
      </c>
      <c r="B3911" s="142" t="s">
        <v>92</v>
      </c>
      <c r="C3911" s="142" t="s">
        <v>1106</v>
      </c>
      <c r="D3911" s="142" t="s">
        <v>3523</v>
      </c>
      <c r="E3911" s="142" t="s">
        <v>20</v>
      </c>
      <c r="F3911" s="142" t="s">
        <v>266</v>
      </c>
      <c r="G3911" s="142" t="s">
        <v>267</v>
      </c>
      <c r="H3911" s="142" t="s">
        <v>268</v>
      </c>
      <c r="I3911" s="142" t="s">
        <v>21</v>
      </c>
      <c r="J3911" s="142">
        <v>1</v>
      </c>
      <c r="K3911" s="142">
        <v>9</v>
      </c>
      <c r="L3911" s="227">
        <v>139</v>
      </c>
      <c r="M3911" s="227">
        <v>2064965</v>
      </c>
      <c r="N3911" s="227">
        <v>17700</v>
      </c>
      <c r="O3911" s="227">
        <v>18100</v>
      </c>
      <c r="P3911" s="227">
        <v>162900</v>
      </c>
      <c r="Q3911" s="227">
        <v>9</v>
      </c>
      <c r="R3911" s="227">
        <v>1500</v>
      </c>
      <c r="S3911" s="227">
        <v>149400</v>
      </c>
      <c r="T3911" s="227">
        <v>221</v>
      </c>
      <c r="U3911" s="227">
        <v>3420063</v>
      </c>
      <c r="V3911" s="227">
        <v>136918</v>
      </c>
      <c r="W3911" s="143">
        <v>46031</v>
      </c>
      <c r="X3911" s="143">
        <v>46035</v>
      </c>
      <c r="Y3911">
        <f t="shared" si="123"/>
        <v>149400</v>
      </c>
    </row>
    <row r="3912" spans="1:25">
      <c r="A3912" s="1" t="str">
        <f t="shared" si="122"/>
        <v>060241072188000</v>
      </c>
      <c r="B3912" s="142" t="s">
        <v>92</v>
      </c>
      <c r="C3912" s="142" t="s">
        <v>1106</v>
      </c>
      <c r="D3912" s="142" t="s">
        <v>3494</v>
      </c>
      <c r="E3912" s="142" t="s">
        <v>2486</v>
      </c>
      <c r="F3912" s="142" t="s">
        <v>46</v>
      </c>
      <c r="G3912" s="142" t="s">
        <v>3553</v>
      </c>
      <c r="H3912" s="142" t="s">
        <v>3554</v>
      </c>
      <c r="I3912" s="142" t="s">
        <v>23</v>
      </c>
      <c r="J3912" s="142">
        <v>1</v>
      </c>
      <c r="K3912" s="142">
        <v>42</v>
      </c>
      <c r="L3912" s="227"/>
      <c r="M3912" s="227"/>
      <c r="N3912" s="227">
        <v>10900</v>
      </c>
      <c r="O3912" s="227">
        <v>9500</v>
      </c>
      <c r="P3912" s="227">
        <v>399000</v>
      </c>
      <c r="Q3912" s="227"/>
      <c r="R3912" s="227"/>
      <c r="S3912" s="227"/>
      <c r="T3912" s="227"/>
      <c r="U3912" s="227"/>
      <c r="V3912" s="227"/>
      <c r="W3912" s="143">
        <v>45796</v>
      </c>
      <c r="X3912" s="143">
        <v>45921</v>
      </c>
      <c r="Y3912">
        <f t="shared" si="123"/>
        <v>399000</v>
      </c>
    </row>
    <row r="3913" spans="1:25">
      <c r="A3913" s="1" t="str">
        <f t="shared" si="122"/>
        <v>060241072194000</v>
      </c>
      <c r="B3913" s="142" t="s">
        <v>92</v>
      </c>
      <c r="C3913" s="142" t="s">
        <v>1106</v>
      </c>
      <c r="D3913" s="142" t="s">
        <v>3523</v>
      </c>
      <c r="E3913" s="142" t="s">
        <v>20</v>
      </c>
      <c r="F3913" s="142" t="s">
        <v>272</v>
      </c>
      <c r="G3913" s="142" t="s">
        <v>273</v>
      </c>
      <c r="H3913" s="142" t="s">
        <v>3555</v>
      </c>
      <c r="I3913" s="142" t="s">
        <v>21</v>
      </c>
      <c r="J3913" s="142">
        <v>1</v>
      </c>
      <c r="K3913" s="142">
        <v>24</v>
      </c>
      <c r="L3913" s="227">
        <v>38</v>
      </c>
      <c r="M3913" s="227">
        <v>225042</v>
      </c>
      <c r="N3913" s="227">
        <v>8300</v>
      </c>
      <c r="O3913" s="227">
        <v>6500</v>
      </c>
      <c r="P3913" s="227">
        <v>156000</v>
      </c>
      <c r="Q3913" s="227">
        <v>24</v>
      </c>
      <c r="R3913" s="227">
        <v>100</v>
      </c>
      <c r="S3913" s="227">
        <v>153600</v>
      </c>
      <c r="T3913" s="227">
        <v>28</v>
      </c>
      <c r="U3913" s="227">
        <v>207748</v>
      </c>
      <c r="V3913" s="227">
        <v>41928</v>
      </c>
      <c r="W3913" s="143">
        <v>46034</v>
      </c>
      <c r="X3913" s="143">
        <v>46035</v>
      </c>
      <c r="Y3913">
        <f t="shared" si="123"/>
        <v>153600</v>
      </c>
    </row>
    <row r="3914" spans="1:25">
      <c r="A3914" s="1" t="str">
        <f t="shared" si="122"/>
        <v>060241074335000</v>
      </c>
      <c r="B3914" s="142" t="s">
        <v>92</v>
      </c>
      <c r="C3914" s="142" t="s">
        <v>1106</v>
      </c>
      <c r="D3914" s="142" t="s">
        <v>3494</v>
      </c>
      <c r="E3914" s="142" t="s">
        <v>2486</v>
      </c>
      <c r="F3914" s="142" t="s">
        <v>98</v>
      </c>
      <c r="G3914" s="142" t="s">
        <v>2752</v>
      </c>
      <c r="H3914" s="142" t="s">
        <v>2753</v>
      </c>
      <c r="I3914" s="142" t="s">
        <v>23</v>
      </c>
      <c r="J3914" s="142">
        <v>1</v>
      </c>
      <c r="K3914" s="142">
        <v>30</v>
      </c>
      <c r="L3914" s="227">
        <v>461</v>
      </c>
      <c r="M3914" s="227">
        <v>17070139</v>
      </c>
      <c r="N3914" s="227">
        <v>45800</v>
      </c>
      <c r="O3914" s="227">
        <v>45800</v>
      </c>
      <c r="P3914" s="227">
        <v>1374000</v>
      </c>
      <c r="Q3914" s="227"/>
      <c r="R3914" s="227"/>
      <c r="S3914" s="227"/>
      <c r="T3914" s="227">
        <v>0</v>
      </c>
      <c r="U3914" s="227">
        <v>0</v>
      </c>
      <c r="V3914" s="227">
        <v>0</v>
      </c>
      <c r="W3914" s="143">
        <v>46017</v>
      </c>
      <c r="X3914" s="143">
        <v>46002</v>
      </c>
      <c r="Y3914">
        <f t="shared" si="123"/>
        <v>1374000</v>
      </c>
    </row>
    <row r="3915" spans="1:25">
      <c r="A3915" s="1" t="str">
        <f t="shared" si="122"/>
        <v>060241074585000</v>
      </c>
      <c r="B3915" s="142" t="s">
        <v>92</v>
      </c>
      <c r="C3915" s="142" t="s">
        <v>1106</v>
      </c>
      <c r="D3915" s="142" t="s">
        <v>3511</v>
      </c>
      <c r="E3915" s="142" t="s">
        <v>3512</v>
      </c>
      <c r="F3915" s="142" t="s">
        <v>3556</v>
      </c>
      <c r="G3915" s="142" t="s">
        <v>3557</v>
      </c>
      <c r="H3915" s="142" t="s">
        <v>3558</v>
      </c>
      <c r="I3915" s="142" t="s">
        <v>21</v>
      </c>
      <c r="J3915" s="142">
        <v>1</v>
      </c>
      <c r="K3915" s="142">
        <v>1</v>
      </c>
      <c r="L3915" s="227">
        <v>0</v>
      </c>
      <c r="M3915" s="227">
        <v>0</v>
      </c>
      <c r="N3915" s="227">
        <v>79900</v>
      </c>
      <c r="O3915" s="227">
        <v>79900</v>
      </c>
      <c r="P3915" s="227">
        <v>79900</v>
      </c>
      <c r="Q3915" s="227"/>
      <c r="R3915" s="227"/>
      <c r="S3915" s="227"/>
      <c r="T3915" s="227">
        <v>442</v>
      </c>
      <c r="U3915" s="227">
        <v>15908018</v>
      </c>
      <c r="V3915" s="227">
        <v>-8070485</v>
      </c>
      <c r="W3915" s="143">
        <v>46001</v>
      </c>
      <c r="X3915" s="143">
        <v>46033</v>
      </c>
      <c r="Y3915">
        <f t="shared" si="123"/>
        <v>79900</v>
      </c>
    </row>
    <row r="3916" spans="1:25">
      <c r="A3916" s="1" t="str">
        <f t="shared" si="122"/>
        <v>060241074674000</v>
      </c>
      <c r="B3916" s="142" t="s">
        <v>92</v>
      </c>
      <c r="C3916" s="142" t="s">
        <v>1106</v>
      </c>
      <c r="D3916" s="142" t="s">
        <v>3495</v>
      </c>
      <c r="E3916" s="142" t="s">
        <v>3496</v>
      </c>
      <c r="F3916" s="142" t="s">
        <v>278</v>
      </c>
      <c r="G3916" s="142" t="s">
        <v>279</v>
      </c>
      <c r="H3916" s="142" t="s">
        <v>3559</v>
      </c>
      <c r="I3916" s="142" t="s">
        <v>21</v>
      </c>
      <c r="J3916" s="142">
        <v>1</v>
      </c>
      <c r="K3916" s="142">
        <v>20</v>
      </c>
      <c r="L3916" s="227">
        <v>27</v>
      </c>
      <c r="M3916" s="227">
        <v>192846</v>
      </c>
      <c r="N3916" s="227">
        <v>8600</v>
      </c>
      <c r="O3916" s="227">
        <v>8600</v>
      </c>
      <c r="P3916" s="227">
        <v>172000</v>
      </c>
      <c r="Q3916" s="227">
        <v>20</v>
      </c>
      <c r="R3916" s="227">
        <v>600</v>
      </c>
      <c r="S3916" s="227">
        <v>160000</v>
      </c>
      <c r="T3916" s="227">
        <v>232</v>
      </c>
      <c r="U3916" s="227">
        <v>1673721</v>
      </c>
      <c r="V3916" s="227">
        <v>16672</v>
      </c>
      <c r="W3916" s="143">
        <v>46010</v>
      </c>
      <c r="X3916" s="143">
        <v>46035</v>
      </c>
      <c r="Y3916">
        <f t="shared" si="123"/>
        <v>160000</v>
      </c>
    </row>
    <row r="3917" spans="1:25">
      <c r="A3917" s="1" t="str">
        <f t="shared" si="122"/>
        <v>060241074883000</v>
      </c>
      <c r="B3917" s="142" t="s">
        <v>92</v>
      </c>
      <c r="C3917" s="142" t="s">
        <v>1106</v>
      </c>
      <c r="D3917" s="142" t="s">
        <v>3495</v>
      </c>
      <c r="E3917" s="142" t="s">
        <v>3496</v>
      </c>
      <c r="F3917" s="142" t="s">
        <v>284</v>
      </c>
      <c r="G3917" s="142" t="s">
        <v>285</v>
      </c>
      <c r="H3917" s="142" t="s">
        <v>286</v>
      </c>
      <c r="I3917" s="142" t="s">
        <v>21</v>
      </c>
      <c r="J3917" s="142">
        <v>1</v>
      </c>
      <c r="K3917" s="142">
        <v>50</v>
      </c>
      <c r="L3917" s="227">
        <v>3237</v>
      </c>
      <c r="M3917" s="227">
        <v>43369126</v>
      </c>
      <c r="N3917" s="227">
        <v>16800</v>
      </c>
      <c r="O3917" s="227">
        <v>16100</v>
      </c>
      <c r="P3917" s="227">
        <v>805000</v>
      </c>
      <c r="Q3917" s="227">
        <v>50</v>
      </c>
      <c r="R3917" s="227">
        <v>1200</v>
      </c>
      <c r="S3917" s="227">
        <v>745000</v>
      </c>
      <c r="T3917" s="227">
        <v>347</v>
      </c>
      <c r="U3917" s="227">
        <v>4823424</v>
      </c>
      <c r="V3917" s="227">
        <v>174339</v>
      </c>
      <c r="W3917" s="143">
        <v>45845</v>
      </c>
      <c r="X3917" s="143">
        <v>46035</v>
      </c>
      <c r="Y3917">
        <f t="shared" si="123"/>
        <v>745000</v>
      </c>
    </row>
    <row r="3918" spans="1:25">
      <c r="A3918" s="1" t="str">
        <f t="shared" si="122"/>
        <v>060241075557000</v>
      </c>
      <c r="B3918" s="142" t="s">
        <v>92</v>
      </c>
      <c r="C3918" s="142" t="s">
        <v>1106</v>
      </c>
      <c r="D3918" s="142" t="s">
        <v>3528</v>
      </c>
      <c r="E3918" s="142" t="s">
        <v>27</v>
      </c>
      <c r="F3918" s="142" t="s">
        <v>290</v>
      </c>
      <c r="G3918" s="142" t="s">
        <v>291</v>
      </c>
      <c r="H3918" s="142" t="s">
        <v>3560</v>
      </c>
      <c r="I3918" s="142" t="s">
        <v>23</v>
      </c>
      <c r="J3918" s="142">
        <v>1</v>
      </c>
      <c r="K3918" s="142">
        <v>25</v>
      </c>
      <c r="L3918" s="227">
        <v>398</v>
      </c>
      <c r="M3918" s="227">
        <v>3697182</v>
      </c>
      <c r="N3918" s="227">
        <v>11700</v>
      </c>
      <c r="O3918" s="227">
        <v>11500</v>
      </c>
      <c r="P3918" s="227">
        <v>287500</v>
      </c>
      <c r="Q3918" s="227">
        <v>25</v>
      </c>
      <c r="R3918" s="227">
        <v>980</v>
      </c>
      <c r="S3918" s="227">
        <v>263000</v>
      </c>
      <c r="T3918" s="227">
        <v>27</v>
      </c>
      <c r="U3918" s="227">
        <v>273423</v>
      </c>
      <c r="V3918" s="227">
        <v>22609</v>
      </c>
      <c r="W3918" s="143">
        <v>45845</v>
      </c>
      <c r="X3918" s="143">
        <v>46035</v>
      </c>
      <c r="Y3918">
        <f t="shared" si="123"/>
        <v>263000</v>
      </c>
    </row>
    <row r="3919" spans="1:25">
      <c r="A3919" s="1" t="str">
        <f t="shared" si="122"/>
        <v>060241076058000</v>
      </c>
      <c r="B3919" s="142" t="s">
        <v>92</v>
      </c>
      <c r="C3919" s="142" t="s">
        <v>1106</v>
      </c>
      <c r="D3919" s="142" t="s">
        <v>3534</v>
      </c>
      <c r="E3919" s="142" t="s">
        <v>2492</v>
      </c>
      <c r="F3919" s="142" t="s">
        <v>47</v>
      </c>
      <c r="G3919" s="142" t="s">
        <v>2528</v>
      </c>
      <c r="H3919" s="142" t="s">
        <v>3561</v>
      </c>
      <c r="I3919" s="142" t="s">
        <v>23</v>
      </c>
      <c r="J3919" s="142">
        <v>1</v>
      </c>
      <c r="K3919" s="142">
        <v>72</v>
      </c>
      <c r="L3919" s="227">
        <v>4926</v>
      </c>
      <c r="M3919" s="227">
        <v>6863451</v>
      </c>
      <c r="N3919" s="227">
        <v>1700</v>
      </c>
      <c r="O3919" s="227">
        <v>1700</v>
      </c>
      <c r="P3919" s="227">
        <v>122400</v>
      </c>
      <c r="Q3919" s="227">
        <v>72</v>
      </c>
      <c r="R3919" s="227">
        <v>242</v>
      </c>
      <c r="S3919" s="227">
        <v>104976</v>
      </c>
      <c r="T3919" s="227">
        <v>1856</v>
      </c>
      <c r="U3919" s="227">
        <v>2508858</v>
      </c>
      <c r="V3919" s="227">
        <v>-77128</v>
      </c>
      <c r="W3919" s="143">
        <v>46013</v>
      </c>
      <c r="X3919" s="143">
        <v>46035</v>
      </c>
      <c r="Y3919">
        <f t="shared" si="123"/>
        <v>104976</v>
      </c>
    </row>
    <row r="3920" spans="1:25">
      <c r="A3920" s="1" t="str">
        <f t="shared" si="122"/>
        <v>060241077236000</v>
      </c>
      <c r="B3920" s="142" t="s">
        <v>92</v>
      </c>
      <c r="C3920" s="142" t="s">
        <v>1106</v>
      </c>
      <c r="D3920" s="142" t="s">
        <v>3495</v>
      </c>
      <c r="E3920" s="142" t="s">
        <v>3496</v>
      </c>
      <c r="F3920" s="142" t="s">
        <v>296</v>
      </c>
      <c r="G3920" s="142" t="s">
        <v>3562</v>
      </c>
      <c r="H3920" s="142" t="s">
        <v>298</v>
      </c>
      <c r="I3920" s="142" t="s">
        <v>21</v>
      </c>
      <c r="J3920" s="142">
        <v>1</v>
      </c>
      <c r="K3920" s="142">
        <v>12</v>
      </c>
      <c r="L3920" s="227">
        <v>0</v>
      </c>
      <c r="M3920" s="227">
        <v>0</v>
      </c>
      <c r="N3920" s="227">
        <v>18700</v>
      </c>
      <c r="O3920" s="227">
        <v>17000</v>
      </c>
      <c r="P3920" s="227">
        <v>204000</v>
      </c>
      <c r="Q3920" s="227">
        <v>12</v>
      </c>
      <c r="R3920" s="227">
        <v>875</v>
      </c>
      <c r="S3920" s="227">
        <v>193500</v>
      </c>
      <c r="T3920" s="227">
        <v>12172</v>
      </c>
      <c r="U3920" s="227">
        <v>175379042</v>
      </c>
      <c r="V3920" s="227">
        <v>-2995131</v>
      </c>
      <c r="W3920" s="143">
        <v>46033</v>
      </c>
      <c r="X3920" s="143">
        <v>46033</v>
      </c>
      <c r="Y3920">
        <f t="shared" si="123"/>
        <v>193500</v>
      </c>
    </row>
    <row r="3921" spans="1:25">
      <c r="A3921" s="1" t="str">
        <f t="shared" si="122"/>
        <v>060241077237000</v>
      </c>
      <c r="B3921" s="142" t="s">
        <v>92</v>
      </c>
      <c r="C3921" s="142" t="s">
        <v>1106</v>
      </c>
      <c r="D3921" s="142" t="s">
        <v>3495</v>
      </c>
      <c r="E3921" s="142" t="s">
        <v>3496</v>
      </c>
      <c r="F3921" s="142" t="s">
        <v>302</v>
      </c>
      <c r="G3921" s="142" t="s">
        <v>303</v>
      </c>
      <c r="H3921" s="142" t="s">
        <v>304</v>
      </c>
      <c r="I3921" s="142" t="s">
        <v>21</v>
      </c>
      <c r="J3921" s="142">
        <v>1</v>
      </c>
      <c r="K3921" s="142">
        <v>12</v>
      </c>
      <c r="L3921" s="227">
        <v>56785</v>
      </c>
      <c r="M3921" s="227">
        <v>832187961</v>
      </c>
      <c r="N3921" s="227">
        <v>18900</v>
      </c>
      <c r="O3921" s="227">
        <v>17500</v>
      </c>
      <c r="P3921" s="227">
        <v>210000</v>
      </c>
      <c r="Q3921" s="227">
        <v>12</v>
      </c>
      <c r="R3921" s="227">
        <v>1258</v>
      </c>
      <c r="S3921" s="227">
        <v>194904</v>
      </c>
      <c r="T3921" s="227">
        <v>3791</v>
      </c>
      <c r="U3921" s="227">
        <v>55491756</v>
      </c>
      <c r="V3921" s="227">
        <v>-65602</v>
      </c>
      <c r="W3921" s="143">
        <v>46021</v>
      </c>
      <c r="X3921" s="143">
        <v>46035</v>
      </c>
      <c r="Y3921">
        <f t="shared" si="123"/>
        <v>194904</v>
      </c>
    </row>
    <row r="3922" spans="1:25">
      <c r="A3922" s="1" t="str">
        <f t="shared" si="122"/>
        <v>060241077239000</v>
      </c>
      <c r="B3922" s="142" t="s">
        <v>92</v>
      </c>
      <c r="C3922" s="142" t="s">
        <v>1106</v>
      </c>
      <c r="D3922" s="142" t="s">
        <v>3523</v>
      </c>
      <c r="E3922" s="142" t="s">
        <v>20</v>
      </c>
      <c r="F3922" s="142" t="s">
        <v>467</v>
      </c>
      <c r="G3922" s="142" t="s">
        <v>468</v>
      </c>
      <c r="H3922" s="142" t="s">
        <v>469</v>
      </c>
      <c r="I3922" s="142" t="s">
        <v>21</v>
      </c>
      <c r="J3922" s="142">
        <v>1</v>
      </c>
      <c r="K3922" s="142">
        <v>30</v>
      </c>
      <c r="L3922" s="227"/>
      <c r="M3922" s="227"/>
      <c r="N3922" s="227">
        <v>13400</v>
      </c>
      <c r="O3922" s="227">
        <v>13400</v>
      </c>
      <c r="P3922" s="227">
        <v>402000</v>
      </c>
      <c r="Q3922" s="227">
        <v>30</v>
      </c>
      <c r="R3922" s="227">
        <v>600</v>
      </c>
      <c r="S3922" s="227">
        <v>384000</v>
      </c>
      <c r="T3922" s="227"/>
      <c r="U3922" s="227"/>
      <c r="V3922" s="227"/>
      <c r="W3922" s="143">
        <v>44309</v>
      </c>
      <c r="X3922" s="143">
        <v>44359</v>
      </c>
      <c r="Y3922">
        <f t="shared" si="123"/>
        <v>384000</v>
      </c>
    </row>
    <row r="3923" spans="1:25">
      <c r="A3923" s="1" t="str">
        <f t="shared" si="122"/>
        <v>060241077650000</v>
      </c>
      <c r="B3923" s="142" t="s">
        <v>92</v>
      </c>
      <c r="C3923" s="142" t="s">
        <v>1106</v>
      </c>
      <c r="D3923" s="142" t="s">
        <v>3534</v>
      </c>
      <c r="E3923" s="142" t="s">
        <v>2492</v>
      </c>
      <c r="F3923" s="142" t="s">
        <v>48</v>
      </c>
      <c r="G3923" s="142" t="s">
        <v>2533</v>
      </c>
      <c r="H3923" s="142" t="s">
        <v>2534</v>
      </c>
      <c r="I3923" s="142" t="s">
        <v>21</v>
      </c>
      <c r="J3923" s="142">
        <v>1</v>
      </c>
      <c r="K3923" s="142">
        <v>60</v>
      </c>
      <c r="L3923" s="227">
        <v>2728</v>
      </c>
      <c r="M3923" s="227">
        <v>1966053</v>
      </c>
      <c r="N3923" s="227">
        <v>950</v>
      </c>
      <c r="O3923" s="227">
        <v>950</v>
      </c>
      <c r="P3923" s="227">
        <v>57000</v>
      </c>
      <c r="Q3923" s="227">
        <v>60</v>
      </c>
      <c r="R3923" s="227">
        <v>133</v>
      </c>
      <c r="S3923" s="227">
        <v>49020</v>
      </c>
      <c r="T3923" s="227">
        <v>773</v>
      </c>
      <c r="U3923" s="227">
        <v>574856</v>
      </c>
      <c r="V3923" s="227">
        <v>17760</v>
      </c>
      <c r="W3923" s="143">
        <v>46028</v>
      </c>
      <c r="X3923" s="143">
        <v>46034</v>
      </c>
      <c r="Y3923">
        <f t="shared" si="123"/>
        <v>49020</v>
      </c>
    </row>
    <row r="3924" spans="1:25">
      <c r="A3924" s="1" t="str">
        <f t="shared" si="122"/>
        <v>060241078236000</v>
      </c>
      <c r="B3924" s="142" t="s">
        <v>92</v>
      </c>
      <c r="C3924" s="142" t="s">
        <v>1106</v>
      </c>
      <c r="D3924" s="142" t="s">
        <v>3534</v>
      </c>
      <c r="E3924" s="142" t="s">
        <v>2492</v>
      </c>
      <c r="F3924" s="142" t="s">
        <v>49</v>
      </c>
      <c r="G3924" s="142" t="s">
        <v>2538</v>
      </c>
      <c r="H3924" s="142" t="s">
        <v>2539</v>
      </c>
      <c r="I3924" s="142" t="s">
        <v>21</v>
      </c>
      <c r="J3924" s="142">
        <v>1</v>
      </c>
      <c r="K3924" s="142">
        <v>5</v>
      </c>
      <c r="L3924" s="227">
        <v>828</v>
      </c>
      <c r="M3924" s="227">
        <v>6789155</v>
      </c>
      <c r="N3924" s="227">
        <v>9600</v>
      </c>
      <c r="O3924" s="227">
        <v>9600</v>
      </c>
      <c r="P3924" s="227">
        <v>48000</v>
      </c>
      <c r="Q3924" s="227">
        <v>5</v>
      </c>
      <c r="R3924" s="227">
        <v>300</v>
      </c>
      <c r="S3924" s="227">
        <v>46500</v>
      </c>
      <c r="T3924" s="227">
        <v>555</v>
      </c>
      <c r="U3924" s="227">
        <v>4618559</v>
      </c>
      <c r="V3924" s="227">
        <v>67858</v>
      </c>
      <c r="W3924" s="143">
        <v>46035</v>
      </c>
      <c r="X3924" s="143">
        <v>46035</v>
      </c>
      <c r="Y3924">
        <f t="shared" si="123"/>
        <v>46500</v>
      </c>
    </row>
    <row r="3925" spans="1:25">
      <c r="A3925" s="1" t="str">
        <f t="shared" si="122"/>
        <v>060241082607000</v>
      </c>
      <c r="B3925" s="142" t="s">
        <v>92</v>
      </c>
      <c r="C3925" s="142" t="s">
        <v>1106</v>
      </c>
      <c r="D3925" s="142" t="s">
        <v>3495</v>
      </c>
      <c r="E3925" s="142" t="s">
        <v>3496</v>
      </c>
      <c r="F3925" s="142" t="s">
        <v>308</v>
      </c>
      <c r="G3925" s="142" t="s">
        <v>309</v>
      </c>
      <c r="H3925" s="142" t="s">
        <v>310</v>
      </c>
      <c r="I3925" s="142" t="s">
        <v>21</v>
      </c>
      <c r="J3925" s="142">
        <v>1</v>
      </c>
      <c r="K3925" s="142">
        <v>12</v>
      </c>
      <c r="L3925" s="227">
        <v>0</v>
      </c>
      <c r="M3925" s="227">
        <v>0</v>
      </c>
      <c r="N3925" s="227">
        <v>19900</v>
      </c>
      <c r="O3925" s="227">
        <v>17900</v>
      </c>
      <c r="P3925" s="227">
        <v>214800</v>
      </c>
      <c r="Q3925" s="227"/>
      <c r="R3925" s="227"/>
      <c r="S3925" s="227"/>
      <c r="T3925" s="227">
        <v>0</v>
      </c>
      <c r="U3925" s="227">
        <v>0</v>
      </c>
      <c r="V3925" s="227">
        <v>0</v>
      </c>
      <c r="W3925" s="143">
        <v>46009</v>
      </c>
      <c r="X3925" s="143">
        <v>46009</v>
      </c>
      <c r="Y3925">
        <f t="shared" si="123"/>
        <v>214800</v>
      </c>
    </row>
    <row r="3926" spans="1:25">
      <c r="A3926" s="1" t="str">
        <f t="shared" si="122"/>
        <v>060241082627000</v>
      </c>
      <c r="B3926" s="142" t="s">
        <v>92</v>
      </c>
      <c r="C3926" s="142" t="s">
        <v>1106</v>
      </c>
      <c r="D3926" s="142" t="s">
        <v>3528</v>
      </c>
      <c r="E3926" s="142" t="s">
        <v>27</v>
      </c>
      <c r="F3926" s="142" t="s">
        <v>482</v>
      </c>
      <c r="G3926" s="142" t="s">
        <v>483</v>
      </c>
      <c r="H3926" s="142" t="s">
        <v>484</v>
      </c>
      <c r="I3926" s="142" t="s">
        <v>21</v>
      </c>
      <c r="J3926" s="142">
        <v>1</v>
      </c>
      <c r="K3926" s="142">
        <v>24</v>
      </c>
      <c r="L3926" s="227">
        <v>1250</v>
      </c>
      <c r="M3926" s="227">
        <v>2586812</v>
      </c>
      <c r="N3926" s="227">
        <v>3400</v>
      </c>
      <c r="O3926" s="227">
        <v>3300</v>
      </c>
      <c r="P3926" s="227">
        <v>79200</v>
      </c>
      <c r="Q3926" s="227">
        <v>24</v>
      </c>
      <c r="R3926" s="227">
        <v>950</v>
      </c>
      <c r="S3926" s="227">
        <v>56400</v>
      </c>
      <c r="T3926" s="227">
        <v>454</v>
      </c>
      <c r="U3926" s="227">
        <v>968379</v>
      </c>
      <c r="V3926" s="227">
        <v>28849</v>
      </c>
      <c r="W3926" s="143">
        <v>46035</v>
      </c>
      <c r="X3926" s="143">
        <v>46035</v>
      </c>
      <c r="Y3926">
        <f t="shared" si="123"/>
        <v>56400</v>
      </c>
    </row>
    <row r="3927" spans="1:25">
      <c r="A3927" s="1" t="str">
        <f t="shared" si="122"/>
        <v>060241082723000</v>
      </c>
      <c r="B3927" s="142" t="s">
        <v>92</v>
      </c>
      <c r="C3927" s="142" t="s">
        <v>1106</v>
      </c>
      <c r="D3927" s="142" t="s">
        <v>3495</v>
      </c>
      <c r="E3927" s="142" t="s">
        <v>3496</v>
      </c>
      <c r="F3927" s="142" t="s">
        <v>314</v>
      </c>
      <c r="G3927" s="142" t="s">
        <v>315</v>
      </c>
      <c r="H3927" s="142" t="s">
        <v>316</v>
      </c>
      <c r="I3927" s="142" t="s">
        <v>21</v>
      </c>
      <c r="J3927" s="142">
        <v>1</v>
      </c>
      <c r="K3927" s="142">
        <v>24</v>
      </c>
      <c r="L3927" s="227">
        <v>50</v>
      </c>
      <c r="M3927" s="227">
        <v>207919</v>
      </c>
      <c r="N3927" s="227">
        <v>5400</v>
      </c>
      <c r="O3927" s="227">
        <v>5400</v>
      </c>
      <c r="P3927" s="227">
        <v>129600</v>
      </c>
      <c r="Q3927" s="227">
        <v>24</v>
      </c>
      <c r="R3927" s="227">
        <v>950</v>
      </c>
      <c r="S3927" s="227">
        <v>106800</v>
      </c>
      <c r="T3927" s="227">
        <v>1870</v>
      </c>
      <c r="U3927" s="227">
        <v>7578558</v>
      </c>
      <c r="V3927" s="227">
        <v>-197613</v>
      </c>
      <c r="W3927" s="143">
        <v>46028</v>
      </c>
      <c r="X3927" s="143">
        <v>46035</v>
      </c>
      <c r="Y3927">
        <f t="shared" si="123"/>
        <v>106800</v>
      </c>
    </row>
    <row r="3928" spans="1:25">
      <c r="A3928" s="1" t="str">
        <f t="shared" si="122"/>
        <v>060241083138000</v>
      </c>
      <c r="B3928" s="142" t="s">
        <v>92</v>
      </c>
      <c r="C3928" s="142" t="s">
        <v>1106</v>
      </c>
      <c r="D3928" s="142" t="s">
        <v>3534</v>
      </c>
      <c r="E3928" s="142" t="s">
        <v>2492</v>
      </c>
      <c r="F3928" s="142" t="s">
        <v>50</v>
      </c>
      <c r="G3928" s="142" t="s">
        <v>2543</v>
      </c>
      <c r="H3928" s="142" t="s">
        <v>2544</v>
      </c>
      <c r="I3928" s="142" t="s">
        <v>21</v>
      </c>
      <c r="J3928" s="142">
        <v>1</v>
      </c>
      <c r="K3928" s="142">
        <v>12</v>
      </c>
      <c r="L3928" s="227">
        <v>118</v>
      </c>
      <c r="M3928" s="227">
        <v>4047026</v>
      </c>
      <c r="N3928" s="227">
        <v>43500</v>
      </c>
      <c r="O3928" s="227">
        <v>43500</v>
      </c>
      <c r="P3928" s="227">
        <v>522000</v>
      </c>
      <c r="Q3928" s="227">
        <v>12</v>
      </c>
      <c r="R3928" s="227">
        <v>1500</v>
      </c>
      <c r="S3928" s="227">
        <v>504000</v>
      </c>
      <c r="T3928" s="227">
        <v>2</v>
      </c>
      <c r="U3928" s="227">
        <v>78378</v>
      </c>
      <c r="V3928" s="227">
        <v>9784</v>
      </c>
      <c r="W3928" s="143">
        <v>45985</v>
      </c>
      <c r="X3928" s="143">
        <v>46033</v>
      </c>
      <c r="Y3928">
        <f t="shared" si="123"/>
        <v>504000</v>
      </c>
    </row>
    <row r="3929" spans="1:25">
      <c r="A3929" s="1" t="str">
        <f t="shared" si="122"/>
        <v>060241083802000</v>
      </c>
      <c r="B3929" s="142" t="s">
        <v>92</v>
      </c>
      <c r="C3929" s="142" t="s">
        <v>1106</v>
      </c>
      <c r="D3929" s="142" t="s">
        <v>3523</v>
      </c>
      <c r="E3929" s="142" t="s">
        <v>20</v>
      </c>
      <c r="F3929" s="142" t="s">
        <v>941</v>
      </c>
      <c r="G3929" s="142" t="s">
        <v>942</v>
      </c>
      <c r="H3929" s="142" t="s">
        <v>943</v>
      </c>
      <c r="I3929" s="142" t="s">
        <v>21</v>
      </c>
      <c r="J3929" s="142">
        <v>1</v>
      </c>
      <c r="K3929" s="142">
        <v>40</v>
      </c>
      <c r="L3929" s="227">
        <v>85</v>
      </c>
      <c r="M3929" s="227">
        <v>333541</v>
      </c>
      <c r="N3929" s="227">
        <v>5100</v>
      </c>
      <c r="O3929" s="227">
        <v>5100</v>
      </c>
      <c r="P3929" s="227">
        <v>204000</v>
      </c>
      <c r="Q3929" s="227"/>
      <c r="R3929" s="227"/>
      <c r="S3929" s="227"/>
      <c r="T3929" s="227">
        <v>13</v>
      </c>
      <c r="U3929" s="227">
        <v>59730</v>
      </c>
      <c r="V3929" s="227">
        <v>8718</v>
      </c>
      <c r="W3929" s="143">
        <v>46008</v>
      </c>
      <c r="X3929" s="143">
        <v>46033</v>
      </c>
      <c r="Y3929">
        <f t="shared" si="123"/>
        <v>204000</v>
      </c>
    </row>
    <row r="3930" spans="1:25">
      <c r="A3930" s="1" t="str">
        <f t="shared" si="122"/>
        <v>060241083898000</v>
      </c>
      <c r="B3930" s="142" t="s">
        <v>92</v>
      </c>
      <c r="C3930" s="142" t="s">
        <v>1106</v>
      </c>
      <c r="D3930" s="142" t="s">
        <v>3528</v>
      </c>
      <c r="E3930" s="142" t="s">
        <v>27</v>
      </c>
      <c r="F3930" s="142" t="s">
        <v>320</v>
      </c>
      <c r="G3930" s="142" t="s">
        <v>321</v>
      </c>
      <c r="H3930" s="142" t="s">
        <v>322</v>
      </c>
      <c r="I3930" s="142" t="s">
        <v>23</v>
      </c>
      <c r="J3930" s="142">
        <v>1</v>
      </c>
      <c r="K3930" s="142">
        <v>30</v>
      </c>
      <c r="L3930" s="227">
        <v>0</v>
      </c>
      <c r="M3930" s="227">
        <v>0</v>
      </c>
      <c r="N3930" s="227">
        <v>6800</v>
      </c>
      <c r="O3930" s="227">
        <v>6000</v>
      </c>
      <c r="P3930" s="227">
        <v>180000</v>
      </c>
      <c r="Q3930" s="227">
        <v>30</v>
      </c>
      <c r="R3930" s="227">
        <v>500</v>
      </c>
      <c r="S3930" s="227">
        <v>165000</v>
      </c>
      <c r="T3930" s="227">
        <v>10</v>
      </c>
      <c r="U3930" s="227">
        <v>54054</v>
      </c>
      <c r="V3930" s="227">
        <v>1943</v>
      </c>
      <c r="W3930" s="143">
        <v>46032</v>
      </c>
      <c r="X3930" s="143">
        <v>46032</v>
      </c>
      <c r="Y3930">
        <f t="shared" si="123"/>
        <v>165000</v>
      </c>
    </row>
    <row r="3931" spans="1:25">
      <c r="A3931" s="1" t="str">
        <f t="shared" si="122"/>
        <v>060241083903000</v>
      </c>
      <c r="B3931" s="142" t="s">
        <v>92</v>
      </c>
      <c r="C3931" s="142" t="s">
        <v>1106</v>
      </c>
      <c r="D3931" s="142" t="s">
        <v>3528</v>
      </c>
      <c r="E3931" s="142" t="s">
        <v>27</v>
      </c>
      <c r="F3931" s="142" t="s">
        <v>326</v>
      </c>
      <c r="G3931" s="142" t="s">
        <v>327</v>
      </c>
      <c r="H3931" s="142" t="s">
        <v>328</v>
      </c>
      <c r="I3931" s="142" t="s">
        <v>21</v>
      </c>
      <c r="J3931" s="142">
        <v>1</v>
      </c>
      <c r="K3931" s="142">
        <v>24</v>
      </c>
      <c r="L3931" s="227">
        <v>767</v>
      </c>
      <c r="M3931" s="227">
        <v>3739529</v>
      </c>
      <c r="N3931" s="227">
        <v>6600</v>
      </c>
      <c r="O3931" s="227">
        <v>6600</v>
      </c>
      <c r="P3931" s="227">
        <v>158400</v>
      </c>
      <c r="Q3931" s="227"/>
      <c r="R3931" s="227"/>
      <c r="S3931" s="227"/>
      <c r="T3931" s="227">
        <v>648</v>
      </c>
      <c r="U3931" s="227">
        <v>3852973</v>
      </c>
      <c r="V3931" s="227">
        <v>693632</v>
      </c>
      <c r="W3931" s="143">
        <v>46034</v>
      </c>
      <c r="X3931" s="143">
        <v>46035</v>
      </c>
      <c r="Y3931">
        <f t="shared" si="123"/>
        <v>158400</v>
      </c>
    </row>
    <row r="3932" spans="1:25">
      <c r="A3932" s="1" t="str">
        <f t="shared" si="122"/>
        <v>060241084368000</v>
      </c>
      <c r="B3932" s="142" t="s">
        <v>92</v>
      </c>
      <c r="C3932" s="142" t="s">
        <v>1106</v>
      </c>
      <c r="D3932" s="142" t="s">
        <v>3511</v>
      </c>
      <c r="E3932" s="142" t="s">
        <v>3512</v>
      </c>
      <c r="F3932" s="142" t="s">
        <v>3563</v>
      </c>
      <c r="G3932" s="142" t="s">
        <v>3564</v>
      </c>
      <c r="H3932" s="142" t="s">
        <v>3565</v>
      </c>
      <c r="I3932" s="142" t="s">
        <v>21</v>
      </c>
      <c r="J3932" s="142">
        <v>1</v>
      </c>
      <c r="K3932" s="142">
        <v>20</v>
      </c>
      <c r="L3932" s="227">
        <v>89</v>
      </c>
      <c r="M3932" s="227">
        <v>3404250</v>
      </c>
      <c r="N3932" s="227">
        <v>55900</v>
      </c>
      <c r="O3932" s="227">
        <v>55900</v>
      </c>
      <c r="P3932" s="227">
        <v>1118000</v>
      </c>
      <c r="Q3932" s="227"/>
      <c r="R3932" s="227"/>
      <c r="S3932" s="227"/>
      <c r="T3932" s="227">
        <v>33</v>
      </c>
      <c r="U3932" s="227">
        <v>1597027</v>
      </c>
      <c r="V3932" s="227">
        <v>334777</v>
      </c>
      <c r="W3932" s="143">
        <v>46015</v>
      </c>
      <c r="X3932" s="143">
        <v>46033</v>
      </c>
      <c r="Y3932">
        <f t="shared" si="123"/>
        <v>1118000</v>
      </c>
    </row>
    <row r="3933" spans="1:25">
      <c r="A3933" s="1" t="str">
        <f t="shared" si="122"/>
        <v>060241084369000</v>
      </c>
      <c r="B3933" s="142" t="s">
        <v>92</v>
      </c>
      <c r="C3933" s="142" t="s">
        <v>1106</v>
      </c>
      <c r="D3933" s="142" t="s">
        <v>3527</v>
      </c>
      <c r="E3933" s="142" t="s">
        <v>22</v>
      </c>
      <c r="F3933" s="142" t="s">
        <v>332</v>
      </c>
      <c r="G3933" s="142" t="s">
        <v>333</v>
      </c>
      <c r="H3933" s="142" t="s">
        <v>334</v>
      </c>
      <c r="I3933" s="142" t="s">
        <v>21</v>
      </c>
      <c r="J3933" s="142">
        <v>1</v>
      </c>
      <c r="K3933" s="142">
        <v>60</v>
      </c>
      <c r="L3933" s="227">
        <v>128</v>
      </c>
      <c r="M3933" s="227">
        <v>977152</v>
      </c>
      <c r="N3933" s="227">
        <v>9700</v>
      </c>
      <c r="O3933" s="227">
        <v>9000</v>
      </c>
      <c r="P3933" s="227">
        <v>540000</v>
      </c>
      <c r="Q3933" s="227">
        <v>60</v>
      </c>
      <c r="R3933" s="227">
        <v>300</v>
      </c>
      <c r="S3933" s="227">
        <v>522000</v>
      </c>
      <c r="T3933" s="227">
        <v>363</v>
      </c>
      <c r="U3933" s="227">
        <v>2913334</v>
      </c>
      <c r="V3933" s="227">
        <v>142192</v>
      </c>
      <c r="W3933" s="143">
        <v>46017</v>
      </c>
      <c r="X3933" s="143">
        <v>46035</v>
      </c>
      <c r="Y3933">
        <f t="shared" si="123"/>
        <v>522000</v>
      </c>
    </row>
    <row r="3934" spans="1:25">
      <c r="A3934" s="1" t="str">
        <f t="shared" si="122"/>
        <v>060241084782000</v>
      </c>
      <c r="B3934" s="142" t="s">
        <v>92</v>
      </c>
      <c r="C3934" s="142" t="s">
        <v>1106</v>
      </c>
      <c r="D3934" s="142" t="s">
        <v>3511</v>
      </c>
      <c r="E3934" s="142" t="s">
        <v>3512</v>
      </c>
      <c r="F3934" s="142" t="s">
        <v>3566</v>
      </c>
      <c r="G3934" s="142" t="s">
        <v>3567</v>
      </c>
      <c r="H3934" s="142" t="s">
        <v>3568</v>
      </c>
      <c r="I3934" s="142" t="s">
        <v>21</v>
      </c>
      <c r="J3934" s="142">
        <v>1</v>
      </c>
      <c r="K3934" s="142">
        <v>20</v>
      </c>
      <c r="L3934" s="227">
        <v>55</v>
      </c>
      <c r="M3934" s="227">
        <v>2147750</v>
      </c>
      <c r="N3934" s="227">
        <v>52900</v>
      </c>
      <c r="O3934" s="227">
        <v>41900</v>
      </c>
      <c r="P3934" s="227">
        <v>838000</v>
      </c>
      <c r="Q3934" s="227"/>
      <c r="R3934" s="227"/>
      <c r="S3934" s="227"/>
      <c r="T3934" s="227">
        <v>50</v>
      </c>
      <c r="U3934" s="227">
        <v>1841802</v>
      </c>
      <c r="V3934" s="227">
        <v>-110698</v>
      </c>
      <c r="W3934" s="143">
        <v>46015</v>
      </c>
      <c r="X3934" s="143">
        <v>46035</v>
      </c>
      <c r="Y3934">
        <f t="shared" si="123"/>
        <v>838000</v>
      </c>
    </row>
    <row r="3935" spans="1:25">
      <c r="A3935" s="1" t="str">
        <f t="shared" si="122"/>
        <v>060241086395000</v>
      </c>
      <c r="B3935" s="142" t="s">
        <v>92</v>
      </c>
      <c r="C3935" s="142" t="s">
        <v>1106</v>
      </c>
      <c r="D3935" s="142" t="s">
        <v>3523</v>
      </c>
      <c r="E3935" s="142" t="s">
        <v>20</v>
      </c>
      <c r="F3935" s="142" t="s">
        <v>949</v>
      </c>
      <c r="G3935" s="142" t="s">
        <v>950</v>
      </c>
      <c r="H3935" s="142" t="s">
        <v>951</v>
      </c>
      <c r="I3935" s="142" t="s">
        <v>21</v>
      </c>
      <c r="J3935" s="142">
        <v>1</v>
      </c>
      <c r="K3935" s="142">
        <v>8</v>
      </c>
      <c r="L3935" s="227"/>
      <c r="M3935" s="227"/>
      <c r="N3935" s="227">
        <v>46900</v>
      </c>
      <c r="O3935" s="227">
        <v>46900</v>
      </c>
      <c r="P3935" s="227">
        <v>375200</v>
      </c>
      <c r="Q3935" s="227"/>
      <c r="R3935" s="227"/>
      <c r="S3935" s="227"/>
      <c r="T3935" s="227"/>
      <c r="U3935" s="227"/>
      <c r="V3935" s="227"/>
      <c r="W3935" s="143">
        <v>43916</v>
      </c>
      <c r="X3935" s="143">
        <v>44506</v>
      </c>
      <c r="Y3935">
        <f t="shared" si="123"/>
        <v>375200</v>
      </c>
    </row>
    <row r="3936" spans="1:25">
      <c r="A3936" s="1" t="str">
        <f t="shared" si="122"/>
        <v>060241086441000</v>
      </c>
      <c r="B3936" s="142" t="s">
        <v>92</v>
      </c>
      <c r="C3936" s="142" t="s">
        <v>1106</v>
      </c>
      <c r="D3936" s="142" t="s">
        <v>3494</v>
      </c>
      <c r="E3936" s="142" t="s">
        <v>2486</v>
      </c>
      <c r="F3936" s="142" t="s">
        <v>59</v>
      </c>
      <c r="G3936" s="142" t="s">
        <v>2590</v>
      </c>
      <c r="H3936" s="142" t="s">
        <v>2591</v>
      </c>
      <c r="I3936" s="142" t="s">
        <v>21</v>
      </c>
      <c r="J3936" s="142">
        <v>1</v>
      </c>
      <c r="K3936" s="142">
        <v>20</v>
      </c>
      <c r="L3936" s="227">
        <v>22</v>
      </c>
      <c r="M3936" s="227">
        <v>92756</v>
      </c>
      <c r="N3936" s="227">
        <v>5500</v>
      </c>
      <c r="O3936" s="227">
        <v>5500</v>
      </c>
      <c r="P3936" s="227">
        <v>110000</v>
      </c>
      <c r="Q3936" s="227"/>
      <c r="R3936" s="227"/>
      <c r="S3936" s="227"/>
      <c r="T3936" s="227">
        <v>9</v>
      </c>
      <c r="U3936" s="227">
        <v>44595</v>
      </c>
      <c r="V3936" s="227">
        <v>6649</v>
      </c>
      <c r="W3936" s="143">
        <v>46035</v>
      </c>
      <c r="X3936" s="143">
        <v>46032</v>
      </c>
      <c r="Y3936">
        <f t="shared" si="123"/>
        <v>110000</v>
      </c>
    </row>
    <row r="3937" spans="1:25">
      <c r="A3937" s="1" t="str">
        <f t="shared" si="122"/>
        <v>060241087230000</v>
      </c>
      <c r="B3937" s="142" t="s">
        <v>92</v>
      </c>
      <c r="C3937" s="142" t="s">
        <v>1106</v>
      </c>
      <c r="D3937" s="142" t="s">
        <v>3528</v>
      </c>
      <c r="E3937" s="142" t="s">
        <v>27</v>
      </c>
      <c r="F3937" s="142" t="s">
        <v>489</v>
      </c>
      <c r="G3937" s="142" t="s">
        <v>490</v>
      </c>
      <c r="H3937" s="142" t="s">
        <v>491</v>
      </c>
      <c r="I3937" s="142" t="s">
        <v>23</v>
      </c>
      <c r="J3937" s="142">
        <v>1</v>
      </c>
      <c r="K3937" s="142">
        <v>12</v>
      </c>
      <c r="L3937" s="227">
        <v>14247</v>
      </c>
      <c r="M3937" s="227">
        <v>40366220</v>
      </c>
      <c r="N3937" s="227">
        <v>4000</v>
      </c>
      <c r="O3937" s="227">
        <v>4000</v>
      </c>
      <c r="P3937" s="227">
        <v>48000</v>
      </c>
      <c r="Q3937" s="227">
        <v>12</v>
      </c>
      <c r="R3937" s="227">
        <v>725</v>
      </c>
      <c r="S3937" s="227">
        <v>39300</v>
      </c>
      <c r="T3937" s="227">
        <v>4724</v>
      </c>
      <c r="U3937" s="227">
        <v>13702534</v>
      </c>
      <c r="V3937" s="227">
        <v>317960</v>
      </c>
      <c r="W3937" s="143">
        <v>46030</v>
      </c>
      <c r="X3937" s="143">
        <v>46035</v>
      </c>
      <c r="Y3937">
        <f t="shared" si="123"/>
        <v>39300</v>
      </c>
    </row>
    <row r="3938" spans="1:25">
      <c r="A3938" s="1" t="str">
        <f t="shared" si="122"/>
        <v>060241088129000</v>
      </c>
      <c r="B3938" s="142" t="s">
        <v>92</v>
      </c>
      <c r="C3938" s="142" t="s">
        <v>1106</v>
      </c>
      <c r="D3938" s="142" t="s">
        <v>3527</v>
      </c>
      <c r="E3938" s="142" t="s">
        <v>22</v>
      </c>
      <c r="F3938" s="142" t="s">
        <v>338</v>
      </c>
      <c r="G3938" s="142" t="s">
        <v>339</v>
      </c>
      <c r="H3938" s="142" t="s">
        <v>340</v>
      </c>
      <c r="I3938" s="142" t="s">
        <v>23</v>
      </c>
      <c r="J3938" s="142">
        <v>1</v>
      </c>
      <c r="K3938" s="142">
        <v>40</v>
      </c>
      <c r="L3938" s="227">
        <v>0</v>
      </c>
      <c r="M3938" s="227">
        <v>0</v>
      </c>
      <c r="N3938" s="227">
        <v>3100</v>
      </c>
      <c r="O3938" s="227">
        <v>3000</v>
      </c>
      <c r="P3938" s="227">
        <v>120000</v>
      </c>
      <c r="Q3938" s="227">
        <v>40</v>
      </c>
      <c r="R3938" s="227">
        <v>130</v>
      </c>
      <c r="S3938" s="227">
        <v>114800</v>
      </c>
      <c r="T3938" s="227">
        <v>0</v>
      </c>
      <c r="U3938" s="227">
        <v>0</v>
      </c>
      <c r="V3938" s="227">
        <v>0</v>
      </c>
      <c r="W3938" s="143">
        <v>46024</v>
      </c>
      <c r="X3938" s="143">
        <v>46021</v>
      </c>
      <c r="Y3938">
        <f t="shared" si="123"/>
        <v>114800</v>
      </c>
    </row>
    <row r="3939" spans="1:25">
      <c r="A3939" s="1" t="str">
        <f t="shared" si="122"/>
        <v>060241088133000</v>
      </c>
      <c r="B3939" s="142" t="s">
        <v>92</v>
      </c>
      <c r="C3939" s="142" t="s">
        <v>1106</v>
      </c>
      <c r="D3939" s="142" t="s">
        <v>3527</v>
      </c>
      <c r="E3939" s="142" t="s">
        <v>22</v>
      </c>
      <c r="F3939" s="142" t="s">
        <v>631</v>
      </c>
      <c r="G3939" s="142" t="s">
        <v>632</v>
      </c>
      <c r="H3939" s="142" t="s">
        <v>633</v>
      </c>
      <c r="I3939" s="142" t="s">
        <v>26</v>
      </c>
      <c r="J3939" s="142">
        <v>1</v>
      </c>
      <c r="K3939" s="142">
        <v>40</v>
      </c>
      <c r="L3939" s="227"/>
      <c r="M3939" s="227"/>
      <c r="N3939" s="227">
        <v>3050</v>
      </c>
      <c r="O3939" s="227">
        <v>3050</v>
      </c>
      <c r="P3939" s="227">
        <v>122000</v>
      </c>
      <c r="Q3939" s="227"/>
      <c r="R3939" s="227"/>
      <c r="S3939" s="227"/>
      <c r="T3939" s="227"/>
      <c r="U3939" s="227"/>
      <c r="V3939" s="227"/>
      <c r="W3939" s="143"/>
      <c r="X3939" s="143"/>
      <c r="Y3939">
        <f t="shared" si="123"/>
        <v>122000</v>
      </c>
    </row>
    <row r="3940" spans="1:25">
      <c r="A3940" s="1" t="str">
        <f t="shared" si="122"/>
        <v>060241088134000</v>
      </c>
      <c r="B3940" s="142" t="s">
        <v>92</v>
      </c>
      <c r="C3940" s="142" t="s">
        <v>1106</v>
      </c>
      <c r="D3940" s="142" t="s">
        <v>3527</v>
      </c>
      <c r="E3940" s="142" t="s">
        <v>22</v>
      </c>
      <c r="F3940" s="142" t="s">
        <v>344</v>
      </c>
      <c r="G3940" s="142" t="s">
        <v>345</v>
      </c>
      <c r="H3940" s="142" t="s">
        <v>346</v>
      </c>
      <c r="I3940" s="142" t="s">
        <v>21</v>
      </c>
      <c r="J3940" s="142">
        <v>1</v>
      </c>
      <c r="K3940" s="142">
        <v>40</v>
      </c>
      <c r="L3940" s="227">
        <v>0</v>
      </c>
      <c r="M3940" s="227">
        <v>0</v>
      </c>
      <c r="N3940" s="227">
        <v>3000</v>
      </c>
      <c r="O3940" s="227">
        <v>2900</v>
      </c>
      <c r="P3940" s="227">
        <v>116000</v>
      </c>
      <c r="Q3940" s="227">
        <v>40</v>
      </c>
      <c r="R3940" s="227">
        <v>150</v>
      </c>
      <c r="S3940" s="227">
        <v>110000</v>
      </c>
      <c r="T3940" s="227">
        <v>126</v>
      </c>
      <c r="U3940" s="227">
        <v>323784</v>
      </c>
      <c r="V3940" s="227">
        <v>12404</v>
      </c>
      <c r="W3940" s="143">
        <v>46030</v>
      </c>
      <c r="X3940" s="143">
        <v>46030</v>
      </c>
      <c r="Y3940">
        <f t="shared" si="123"/>
        <v>110000</v>
      </c>
    </row>
    <row r="3941" spans="1:25">
      <c r="A3941" s="1" t="str">
        <f t="shared" si="122"/>
        <v>060241088137000</v>
      </c>
      <c r="B3941" s="142" t="s">
        <v>92</v>
      </c>
      <c r="C3941" s="142" t="s">
        <v>1106</v>
      </c>
      <c r="D3941" s="142" t="s">
        <v>3527</v>
      </c>
      <c r="E3941" s="142" t="s">
        <v>22</v>
      </c>
      <c r="F3941" s="142" t="s">
        <v>350</v>
      </c>
      <c r="G3941" s="142" t="s">
        <v>351</v>
      </c>
      <c r="H3941" s="142" t="s">
        <v>3569</v>
      </c>
      <c r="I3941" s="142" t="s">
        <v>21</v>
      </c>
      <c r="J3941" s="142">
        <v>1</v>
      </c>
      <c r="K3941" s="142">
        <v>24</v>
      </c>
      <c r="L3941" s="227">
        <v>11582</v>
      </c>
      <c r="M3941" s="227">
        <v>43775395</v>
      </c>
      <c r="N3941" s="227">
        <v>4700</v>
      </c>
      <c r="O3941" s="227">
        <v>4700</v>
      </c>
      <c r="P3941" s="227">
        <v>112800</v>
      </c>
      <c r="Q3941" s="227">
        <v>24</v>
      </c>
      <c r="R3941" s="227">
        <v>250</v>
      </c>
      <c r="S3941" s="227">
        <v>106800</v>
      </c>
      <c r="T3941" s="227">
        <v>3383</v>
      </c>
      <c r="U3941" s="227">
        <v>13014415</v>
      </c>
      <c r="V3941" s="227">
        <v>228009</v>
      </c>
      <c r="W3941" s="143">
        <v>46009</v>
      </c>
      <c r="X3941" s="143">
        <v>46035</v>
      </c>
      <c r="Y3941">
        <f t="shared" si="123"/>
        <v>106800</v>
      </c>
    </row>
    <row r="3942" spans="1:25">
      <c r="A3942" s="1" t="str">
        <f t="shared" si="122"/>
        <v>060241088171000</v>
      </c>
      <c r="B3942" s="142" t="s">
        <v>92</v>
      </c>
      <c r="C3942" s="142" t="s">
        <v>1106</v>
      </c>
      <c r="D3942" s="142" t="s">
        <v>3527</v>
      </c>
      <c r="E3942" s="142" t="s">
        <v>22</v>
      </c>
      <c r="F3942" s="142" t="s">
        <v>356</v>
      </c>
      <c r="G3942" s="142" t="s">
        <v>357</v>
      </c>
      <c r="H3942" s="142" t="s">
        <v>358</v>
      </c>
      <c r="I3942" s="142" t="s">
        <v>23</v>
      </c>
      <c r="J3942" s="142">
        <v>1</v>
      </c>
      <c r="K3942" s="142">
        <v>40</v>
      </c>
      <c r="L3942" s="227">
        <v>7688</v>
      </c>
      <c r="M3942" s="227">
        <v>19316456</v>
      </c>
      <c r="N3942" s="227">
        <v>3000</v>
      </c>
      <c r="O3942" s="227">
        <v>3000</v>
      </c>
      <c r="P3942" s="227">
        <v>120000</v>
      </c>
      <c r="Q3942" s="227">
        <v>40</v>
      </c>
      <c r="R3942" s="227">
        <v>200</v>
      </c>
      <c r="S3942" s="227">
        <v>112000</v>
      </c>
      <c r="T3942" s="227">
        <v>4737</v>
      </c>
      <c r="U3942" s="227">
        <v>11980352</v>
      </c>
      <c r="V3942" s="227">
        <v>78420</v>
      </c>
      <c r="W3942" s="143">
        <v>46020</v>
      </c>
      <c r="X3942" s="143">
        <v>46035</v>
      </c>
      <c r="Y3942">
        <f t="shared" si="123"/>
        <v>112000</v>
      </c>
    </row>
    <row r="3943" spans="1:25">
      <c r="A3943" s="1" t="str">
        <f t="shared" si="122"/>
        <v>060241088175000</v>
      </c>
      <c r="B3943" s="142" t="s">
        <v>92</v>
      </c>
      <c r="C3943" s="142" t="s">
        <v>1106</v>
      </c>
      <c r="D3943" s="142" t="s">
        <v>3527</v>
      </c>
      <c r="E3943" s="142" t="s">
        <v>22</v>
      </c>
      <c r="F3943" s="142" t="s">
        <v>362</v>
      </c>
      <c r="G3943" s="142" t="s">
        <v>363</v>
      </c>
      <c r="H3943" s="142" t="s">
        <v>364</v>
      </c>
      <c r="I3943" s="142" t="s">
        <v>21</v>
      </c>
      <c r="J3943" s="142">
        <v>1</v>
      </c>
      <c r="K3943" s="142">
        <v>40</v>
      </c>
      <c r="L3943" s="227">
        <v>11075</v>
      </c>
      <c r="M3943" s="227">
        <v>26491144</v>
      </c>
      <c r="N3943" s="227">
        <v>2800</v>
      </c>
      <c r="O3943" s="227">
        <v>2800</v>
      </c>
      <c r="P3943" s="227">
        <v>112000</v>
      </c>
      <c r="Q3943" s="227">
        <v>40</v>
      </c>
      <c r="R3943" s="227">
        <v>133</v>
      </c>
      <c r="S3943" s="227">
        <v>106680</v>
      </c>
      <c r="T3943" s="227">
        <v>2311</v>
      </c>
      <c r="U3943" s="227">
        <v>5595829</v>
      </c>
      <c r="V3943" s="227">
        <v>67971</v>
      </c>
      <c r="W3943" s="143">
        <v>45995</v>
      </c>
      <c r="X3943" s="143">
        <v>46035</v>
      </c>
      <c r="Y3943">
        <f t="shared" si="123"/>
        <v>106680</v>
      </c>
    </row>
    <row r="3944" spans="1:25">
      <c r="A3944" s="1" t="str">
        <f t="shared" si="122"/>
        <v>060241088200000</v>
      </c>
      <c r="B3944" s="142" t="s">
        <v>92</v>
      </c>
      <c r="C3944" s="142" t="s">
        <v>1106</v>
      </c>
      <c r="D3944" s="142" t="s">
        <v>3527</v>
      </c>
      <c r="E3944" s="142" t="s">
        <v>22</v>
      </c>
      <c r="F3944" s="142" t="s">
        <v>368</v>
      </c>
      <c r="G3944" s="142" t="s">
        <v>369</v>
      </c>
      <c r="H3944" s="142" t="s">
        <v>370</v>
      </c>
      <c r="I3944" s="142" t="s">
        <v>21</v>
      </c>
      <c r="J3944" s="142">
        <v>1</v>
      </c>
      <c r="K3944" s="142">
        <v>40</v>
      </c>
      <c r="L3944" s="227">
        <v>40</v>
      </c>
      <c r="M3944" s="227">
        <v>98788</v>
      </c>
      <c r="N3944" s="227">
        <v>3000</v>
      </c>
      <c r="O3944" s="227">
        <v>2900</v>
      </c>
      <c r="P3944" s="227">
        <v>116000</v>
      </c>
      <c r="Q3944" s="227">
        <v>40</v>
      </c>
      <c r="R3944" s="227">
        <v>150</v>
      </c>
      <c r="S3944" s="227">
        <v>110000</v>
      </c>
      <c r="T3944" s="227">
        <v>93</v>
      </c>
      <c r="U3944" s="227">
        <v>242973</v>
      </c>
      <c r="V3944" s="227">
        <v>13291</v>
      </c>
      <c r="W3944" s="143">
        <v>45965</v>
      </c>
      <c r="X3944" s="143">
        <v>46035</v>
      </c>
      <c r="Y3944">
        <f t="shared" si="123"/>
        <v>110000</v>
      </c>
    </row>
    <row r="3945" spans="1:25">
      <c r="A3945" s="1" t="str">
        <f t="shared" si="122"/>
        <v>060241088243000</v>
      </c>
      <c r="B3945" s="142" t="s">
        <v>92</v>
      </c>
      <c r="C3945" s="142" t="s">
        <v>1106</v>
      </c>
      <c r="D3945" s="142" t="s">
        <v>3527</v>
      </c>
      <c r="E3945" s="142" t="s">
        <v>22</v>
      </c>
      <c r="F3945" s="142" t="s">
        <v>374</v>
      </c>
      <c r="G3945" s="142" t="s">
        <v>375</v>
      </c>
      <c r="H3945" s="142" t="s">
        <v>376</v>
      </c>
      <c r="I3945" s="142" t="s">
        <v>21</v>
      </c>
      <c r="J3945" s="142">
        <v>1</v>
      </c>
      <c r="K3945" s="142">
        <v>20</v>
      </c>
      <c r="L3945" s="227">
        <v>1564</v>
      </c>
      <c r="M3945" s="227">
        <v>5535294</v>
      </c>
      <c r="N3945" s="227">
        <v>4700</v>
      </c>
      <c r="O3945" s="227">
        <v>4500</v>
      </c>
      <c r="P3945" s="227">
        <v>90000</v>
      </c>
      <c r="Q3945" s="227">
        <v>20</v>
      </c>
      <c r="R3945" s="227">
        <v>450</v>
      </c>
      <c r="S3945" s="227">
        <v>81000</v>
      </c>
      <c r="T3945" s="227">
        <v>173</v>
      </c>
      <c r="U3945" s="227">
        <v>668919</v>
      </c>
      <c r="V3945" s="227">
        <v>56639</v>
      </c>
      <c r="W3945" s="143">
        <v>46035</v>
      </c>
      <c r="X3945" s="143">
        <v>46035</v>
      </c>
      <c r="Y3945">
        <f t="shared" si="123"/>
        <v>81000</v>
      </c>
    </row>
    <row r="3946" spans="1:25">
      <c r="A3946" s="1" t="str">
        <f t="shared" si="122"/>
        <v>060241088263000</v>
      </c>
      <c r="B3946" s="142" t="s">
        <v>92</v>
      </c>
      <c r="C3946" s="142" t="s">
        <v>1106</v>
      </c>
      <c r="D3946" s="142" t="s">
        <v>3527</v>
      </c>
      <c r="E3946" s="142" t="s">
        <v>22</v>
      </c>
      <c r="F3946" s="142" t="s">
        <v>749</v>
      </c>
      <c r="G3946" s="142" t="s">
        <v>750</v>
      </c>
      <c r="H3946" s="142" t="s">
        <v>751</v>
      </c>
      <c r="I3946" s="142" t="s">
        <v>26</v>
      </c>
      <c r="J3946" s="142">
        <v>1</v>
      </c>
      <c r="K3946" s="142">
        <v>40</v>
      </c>
      <c r="L3946" s="227"/>
      <c r="M3946" s="227"/>
      <c r="N3946" s="227">
        <v>2200</v>
      </c>
      <c r="O3946" s="227">
        <v>2200</v>
      </c>
      <c r="P3946" s="227">
        <v>88000</v>
      </c>
      <c r="Q3946" s="227"/>
      <c r="R3946" s="227"/>
      <c r="S3946" s="227"/>
      <c r="T3946" s="227"/>
      <c r="U3946" s="227"/>
      <c r="V3946" s="227"/>
      <c r="W3946" s="143"/>
      <c r="X3946" s="143"/>
      <c r="Y3946">
        <f t="shared" si="123"/>
        <v>88000</v>
      </c>
    </row>
    <row r="3947" spans="1:25">
      <c r="A3947" s="1" t="str">
        <f t="shared" si="122"/>
        <v>060241088264000</v>
      </c>
      <c r="B3947" s="142" t="s">
        <v>92</v>
      </c>
      <c r="C3947" s="142" t="s">
        <v>1106</v>
      </c>
      <c r="D3947" s="142" t="s">
        <v>3527</v>
      </c>
      <c r="E3947" s="142" t="s">
        <v>22</v>
      </c>
      <c r="F3947" s="142" t="s">
        <v>638</v>
      </c>
      <c r="G3947" s="142" t="s">
        <v>639</v>
      </c>
      <c r="H3947" s="142" t="s">
        <v>640</v>
      </c>
      <c r="I3947" s="142" t="s">
        <v>26</v>
      </c>
      <c r="J3947" s="142">
        <v>1</v>
      </c>
      <c r="K3947" s="142">
        <v>40</v>
      </c>
      <c r="L3947" s="227"/>
      <c r="M3947" s="227"/>
      <c r="N3947" s="227">
        <v>3100</v>
      </c>
      <c r="O3947" s="227">
        <v>3100</v>
      </c>
      <c r="P3947" s="227">
        <v>124000</v>
      </c>
      <c r="Q3947" s="227">
        <v>40</v>
      </c>
      <c r="R3947" s="227">
        <v>200</v>
      </c>
      <c r="S3947" s="227">
        <v>116000</v>
      </c>
      <c r="T3947" s="227"/>
      <c r="U3947" s="227"/>
      <c r="V3947" s="227"/>
      <c r="W3947" s="143">
        <v>45303</v>
      </c>
      <c r="X3947" s="143">
        <v>45397</v>
      </c>
      <c r="Y3947">
        <f t="shared" si="123"/>
        <v>116000</v>
      </c>
    </row>
    <row r="3948" spans="1:25">
      <c r="A3948" s="1" t="str">
        <f t="shared" si="122"/>
        <v>060241088271000</v>
      </c>
      <c r="B3948" s="142" t="s">
        <v>92</v>
      </c>
      <c r="C3948" s="142" t="s">
        <v>1106</v>
      </c>
      <c r="D3948" s="142" t="s">
        <v>3527</v>
      </c>
      <c r="E3948" s="142" t="s">
        <v>22</v>
      </c>
      <c r="F3948" s="142" t="s">
        <v>593</v>
      </c>
      <c r="G3948" s="142" t="s">
        <v>594</v>
      </c>
      <c r="H3948" s="142" t="s">
        <v>595</v>
      </c>
      <c r="I3948" s="142" t="s">
        <v>23</v>
      </c>
      <c r="J3948" s="142">
        <v>1</v>
      </c>
      <c r="K3948" s="142">
        <v>40</v>
      </c>
      <c r="L3948" s="227">
        <v>0</v>
      </c>
      <c r="M3948" s="227">
        <v>0</v>
      </c>
      <c r="N3948" s="227">
        <v>3200</v>
      </c>
      <c r="O3948" s="227">
        <v>3000</v>
      </c>
      <c r="P3948" s="227">
        <v>120000</v>
      </c>
      <c r="Q3948" s="227">
        <v>40</v>
      </c>
      <c r="R3948" s="227">
        <v>130</v>
      </c>
      <c r="S3948" s="227">
        <v>114800</v>
      </c>
      <c r="T3948" s="227">
        <v>0</v>
      </c>
      <c r="U3948" s="227">
        <v>0</v>
      </c>
      <c r="V3948" s="227">
        <v>-53</v>
      </c>
      <c r="W3948" s="143">
        <v>46024</v>
      </c>
      <c r="X3948" s="143">
        <v>45866</v>
      </c>
      <c r="Y3948">
        <f t="shared" si="123"/>
        <v>114800</v>
      </c>
    </row>
    <row r="3949" spans="1:25">
      <c r="A3949" s="1" t="str">
        <f t="shared" si="122"/>
        <v>060241088858000</v>
      </c>
      <c r="B3949" s="142" t="s">
        <v>92</v>
      </c>
      <c r="C3949" s="142" t="s">
        <v>1106</v>
      </c>
      <c r="D3949" s="142" t="s">
        <v>3528</v>
      </c>
      <c r="E3949" s="142" t="s">
        <v>27</v>
      </c>
      <c r="F3949" s="142" t="s">
        <v>962</v>
      </c>
      <c r="G3949" s="142" t="s">
        <v>963</v>
      </c>
      <c r="H3949" s="142" t="s">
        <v>964</v>
      </c>
      <c r="I3949" s="142" t="s">
        <v>21</v>
      </c>
      <c r="J3949" s="142">
        <v>1</v>
      </c>
      <c r="K3949" s="142">
        <v>12</v>
      </c>
      <c r="L3949" s="227">
        <v>247</v>
      </c>
      <c r="M3949" s="227">
        <v>1000350</v>
      </c>
      <c r="N3949" s="227">
        <v>5400</v>
      </c>
      <c r="O3949" s="227">
        <v>5400</v>
      </c>
      <c r="P3949" s="227">
        <v>64800</v>
      </c>
      <c r="Q3949" s="227"/>
      <c r="R3949" s="227"/>
      <c r="S3949" s="227"/>
      <c r="T3949" s="227">
        <v>89</v>
      </c>
      <c r="U3949" s="227">
        <v>432973</v>
      </c>
      <c r="V3949" s="227">
        <v>72523</v>
      </c>
      <c r="W3949" s="143">
        <v>45978</v>
      </c>
      <c r="X3949" s="143">
        <v>46029</v>
      </c>
      <c r="Y3949">
        <f t="shared" si="123"/>
        <v>64800</v>
      </c>
    </row>
    <row r="3950" spans="1:25">
      <c r="A3950" s="1" t="str">
        <f t="shared" si="122"/>
        <v>060241089270000</v>
      </c>
      <c r="B3950" s="142" t="s">
        <v>92</v>
      </c>
      <c r="C3950" s="142" t="s">
        <v>1106</v>
      </c>
      <c r="D3950" s="142" t="s">
        <v>3497</v>
      </c>
      <c r="E3950" s="142" t="s">
        <v>24</v>
      </c>
      <c r="F3950" s="142" t="s">
        <v>597</v>
      </c>
      <c r="G3950" s="142" t="s">
        <v>598</v>
      </c>
      <c r="H3950" s="142" t="s">
        <v>599</v>
      </c>
      <c r="I3950" s="142" t="s">
        <v>21</v>
      </c>
      <c r="J3950" s="142">
        <v>1</v>
      </c>
      <c r="K3950" s="142">
        <v>48</v>
      </c>
      <c r="L3950" s="227">
        <v>843</v>
      </c>
      <c r="M3950" s="227">
        <v>1175656</v>
      </c>
      <c r="N3950" s="227">
        <v>2000</v>
      </c>
      <c r="O3950" s="227">
        <v>2000</v>
      </c>
      <c r="P3950" s="227">
        <v>96000</v>
      </c>
      <c r="Q3950" s="227"/>
      <c r="R3950" s="227"/>
      <c r="S3950" s="227"/>
      <c r="T3950" s="227">
        <v>57</v>
      </c>
      <c r="U3950" s="227">
        <v>102703</v>
      </c>
      <c r="V3950" s="227">
        <v>23210</v>
      </c>
      <c r="W3950" s="143">
        <v>46008</v>
      </c>
      <c r="X3950" s="143">
        <v>46028</v>
      </c>
      <c r="Y3950">
        <f t="shared" si="123"/>
        <v>96000</v>
      </c>
    </row>
    <row r="3951" spans="1:25">
      <c r="A3951" s="1" t="str">
        <f t="shared" si="122"/>
        <v>060241089271000</v>
      </c>
      <c r="B3951" s="142" t="s">
        <v>92</v>
      </c>
      <c r="C3951" s="142" t="s">
        <v>1106</v>
      </c>
      <c r="D3951" s="142" t="s">
        <v>3497</v>
      </c>
      <c r="E3951" s="142" t="s">
        <v>24</v>
      </c>
      <c r="F3951" s="142" t="s">
        <v>380</v>
      </c>
      <c r="G3951" s="142" t="s">
        <v>381</v>
      </c>
      <c r="H3951" s="142" t="s">
        <v>382</v>
      </c>
      <c r="I3951" s="142" t="s">
        <v>23</v>
      </c>
      <c r="J3951" s="142">
        <v>1</v>
      </c>
      <c r="K3951" s="142">
        <v>48</v>
      </c>
      <c r="L3951" s="227">
        <v>83459</v>
      </c>
      <c r="M3951" s="227">
        <v>177886178</v>
      </c>
      <c r="N3951" s="227">
        <v>2650</v>
      </c>
      <c r="O3951" s="227">
        <v>2650</v>
      </c>
      <c r="P3951" s="227">
        <v>127200</v>
      </c>
      <c r="Q3951" s="227">
        <v>48</v>
      </c>
      <c r="R3951" s="227">
        <v>225</v>
      </c>
      <c r="S3951" s="227">
        <v>116400</v>
      </c>
      <c r="T3951" s="227">
        <v>1962</v>
      </c>
      <c r="U3951" s="227">
        <v>4503784</v>
      </c>
      <c r="V3951" s="227">
        <v>321938</v>
      </c>
      <c r="W3951" s="143">
        <v>45999</v>
      </c>
      <c r="X3951" s="143">
        <v>46035</v>
      </c>
      <c r="Y3951">
        <f t="shared" si="123"/>
        <v>116400</v>
      </c>
    </row>
    <row r="3952" spans="1:25">
      <c r="A3952" s="1" t="str">
        <f t="shared" si="122"/>
        <v>060241089525000</v>
      </c>
      <c r="B3952" s="142" t="s">
        <v>92</v>
      </c>
      <c r="C3952" s="142" t="s">
        <v>1106</v>
      </c>
      <c r="D3952" s="142" t="s">
        <v>3494</v>
      </c>
      <c r="E3952" s="142" t="s">
        <v>2486</v>
      </c>
      <c r="F3952" s="142" t="s">
        <v>51</v>
      </c>
      <c r="G3952" s="142" t="s">
        <v>2548</v>
      </c>
      <c r="H3952" s="142" t="s">
        <v>3570</v>
      </c>
      <c r="I3952" s="142" t="s">
        <v>23</v>
      </c>
      <c r="J3952" s="142">
        <v>1</v>
      </c>
      <c r="K3952" s="142">
        <v>144</v>
      </c>
      <c r="L3952" s="227">
        <v>14260</v>
      </c>
      <c r="M3952" s="227">
        <v>47652978</v>
      </c>
      <c r="N3952" s="227">
        <v>4200</v>
      </c>
      <c r="O3952" s="227">
        <v>4200</v>
      </c>
      <c r="P3952" s="227">
        <v>604800</v>
      </c>
      <c r="Q3952" s="227"/>
      <c r="R3952" s="227"/>
      <c r="S3952" s="227"/>
      <c r="T3952" s="227">
        <v>171</v>
      </c>
      <c r="U3952" s="227">
        <v>647027</v>
      </c>
      <c r="V3952" s="227">
        <v>75592</v>
      </c>
      <c r="W3952" s="143">
        <v>45877</v>
      </c>
      <c r="X3952" s="143">
        <v>46035</v>
      </c>
      <c r="Y3952">
        <f t="shared" si="123"/>
        <v>604800</v>
      </c>
    </row>
    <row r="3953" spans="1:25">
      <c r="A3953" s="1" t="str">
        <f t="shared" si="122"/>
        <v>060241089541000</v>
      </c>
      <c r="B3953" s="142" t="s">
        <v>92</v>
      </c>
      <c r="C3953" s="142" t="s">
        <v>1106</v>
      </c>
      <c r="D3953" s="142" t="s">
        <v>3494</v>
      </c>
      <c r="E3953" s="142" t="s">
        <v>2486</v>
      </c>
      <c r="F3953" s="142" t="s">
        <v>52</v>
      </c>
      <c r="G3953" s="142" t="s">
        <v>2553</v>
      </c>
      <c r="H3953" s="142" t="s">
        <v>2554</v>
      </c>
      <c r="I3953" s="142" t="s">
        <v>23</v>
      </c>
      <c r="J3953" s="142">
        <v>1</v>
      </c>
      <c r="K3953" s="142">
        <v>144</v>
      </c>
      <c r="L3953" s="227">
        <v>4349</v>
      </c>
      <c r="M3953" s="227">
        <v>16606320</v>
      </c>
      <c r="N3953" s="227">
        <v>4900</v>
      </c>
      <c r="O3953" s="227">
        <v>4300</v>
      </c>
      <c r="P3953" s="227">
        <v>619200</v>
      </c>
      <c r="Q3953" s="227"/>
      <c r="R3953" s="227"/>
      <c r="S3953" s="227"/>
      <c r="T3953" s="227">
        <v>92</v>
      </c>
      <c r="U3953" s="227">
        <v>356324</v>
      </c>
      <c r="V3953" s="227">
        <v>5029</v>
      </c>
      <c r="W3953" s="143">
        <v>45986</v>
      </c>
      <c r="X3953" s="143">
        <v>46035</v>
      </c>
      <c r="Y3953">
        <f t="shared" si="123"/>
        <v>619200</v>
      </c>
    </row>
    <row r="3954" spans="1:25">
      <c r="A3954" s="1" t="str">
        <f t="shared" si="122"/>
        <v>060241089867000</v>
      </c>
      <c r="B3954" s="142" t="s">
        <v>92</v>
      </c>
      <c r="C3954" s="142" t="s">
        <v>1106</v>
      </c>
      <c r="D3954" s="142" t="s">
        <v>3534</v>
      </c>
      <c r="E3954" s="142" t="s">
        <v>2492</v>
      </c>
      <c r="F3954" s="142" t="s">
        <v>53</v>
      </c>
      <c r="G3954" s="142" t="s">
        <v>2558</v>
      </c>
      <c r="H3954" s="142" t="s">
        <v>3571</v>
      </c>
      <c r="I3954" s="142" t="s">
        <v>23</v>
      </c>
      <c r="J3954" s="142">
        <v>1</v>
      </c>
      <c r="K3954" s="142">
        <v>30</v>
      </c>
      <c r="L3954" s="227">
        <v>0</v>
      </c>
      <c r="M3954" s="227">
        <v>0</v>
      </c>
      <c r="N3954" s="227">
        <v>4900</v>
      </c>
      <c r="O3954" s="227">
        <v>4900</v>
      </c>
      <c r="P3954" s="227">
        <v>147000</v>
      </c>
      <c r="Q3954" s="227">
        <v>30</v>
      </c>
      <c r="R3954" s="227">
        <v>600</v>
      </c>
      <c r="S3954" s="227">
        <v>129000</v>
      </c>
      <c r="T3954" s="227">
        <v>0</v>
      </c>
      <c r="U3954" s="227">
        <v>0</v>
      </c>
      <c r="V3954" s="227">
        <v>0</v>
      </c>
      <c r="W3954" s="143">
        <v>45741</v>
      </c>
      <c r="X3954" s="143">
        <v>45764</v>
      </c>
      <c r="Y3954">
        <f t="shared" si="123"/>
        <v>129000</v>
      </c>
    </row>
    <row r="3955" spans="1:25">
      <c r="A3955" s="1" t="str">
        <f t="shared" si="122"/>
        <v>060241089885000</v>
      </c>
      <c r="B3955" s="142" t="s">
        <v>92</v>
      </c>
      <c r="C3955" s="142" t="s">
        <v>1106</v>
      </c>
      <c r="D3955" s="142" t="s">
        <v>3534</v>
      </c>
      <c r="E3955" s="142" t="s">
        <v>2492</v>
      </c>
      <c r="F3955" s="142" t="s">
        <v>54</v>
      </c>
      <c r="G3955" s="142" t="s">
        <v>2564</v>
      </c>
      <c r="H3955" s="142" t="s">
        <v>2565</v>
      </c>
      <c r="I3955" s="142" t="s">
        <v>21</v>
      </c>
      <c r="J3955" s="142">
        <v>1</v>
      </c>
      <c r="K3955" s="142">
        <v>72</v>
      </c>
      <c r="L3955" s="227">
        <v>436</v>
      </c>
      <c r="M3955" s="227">
        <v>304416</v>
      </c>
      <c r="N3955" s="227">
        <v>950</v>
      </c>
      <c r="O3955" s="227">
        <v>950</v>
      </c>
      <c r="P3955" s="227">
        <v>68400</v>
      </c>
      <c r="Q3955" s="227">
        <v>72</v>
      </c>
      <c r="R3955" s="227">
        <v>144</v>
      </c>
      <c r="S3955" s="227">
        <v>58032</v>
      </c>
      <c r="T3955" s="227">
        <v>166</v>
      </c>
      <c r="U3955" s="227">
        <v>123391</v>
      </c>
      <c r="V3955" s="227">
        <v>7490</v>
      </c>
      <c r="W3955" s="143">
        <v>45926</v>
      </c>
      <c r="X3955" s="143">
        <v>46033</v>
      </c>
      <c r="Y3955">
        <f t="shared" si="123"/>
        <v>58032</v>
      </c>
    </row>
    <row r="3956" spans="1:25">
      <c r="A3956" s="1" t="str">
        <f t="shared" si="122"/>
        <v>060241090446000</v>
      </c>
      <c r="B3956" s="142" t="s">
        <v>92</v>
      </c>
      <c r="C3956" s="142" t="s">
        <v>1106</v>
      </c>
      <c r="D3956" s="142" t="s">
        <v>3528</v>
      </c>
      <c r="E3956" s="142" t="s">
        <v>27</v>
      </c>
      <c r="F3956" s="142" t="s">
        <v>386</v>
      </c>
      <c r="G3956" s="142" t="s">
        <v>387</v>
      </c>
      <c r="H3956" s="142" t="s">
        <v>388</v>
      </c>
      <c r="I3956" s="142" t="s">
        <v>21</v>
      </c>
      <c r="J3956" s="142">
        <v>1</v>
      </c>
      <c r="K3956" s="142">
        <v>24</v>
      </c>
      <c r="L3956" s="227">
        <v>164</v>
      </c>
      <c r="M3956" s="227">
        <v>473473</v>
      </c>
      <c r="N3956" s="227">
        <v>3700</v>
      </c>
      <c r="O3956" s="227">
        <v>3600</v>
      </c>
      <c r="P3956" s="227">
        <v>86400</v>
      </c>
      <c r="Q3956" s="227">
        <v>24</v>
      </c>
      <c r="R3956" s="227">
        <v>538</v>
      </c>
      <c r="S3956" s="227">
        <v>73488</v>
      </c>
      <c r="T3956" s="227">
        <v>156</v>
      </c>
      <c r="U3956" s="227">
        <v>447860</v>
      </c>
      <c r="V3956" s="227">
        <v>-2516</v>
      </c>
      <c r="W3956" s="143">
        <v>45992</v>
      </c>
      <c r="X3956" s="143">
        <v>46035</v>
      </c>
      <c r="Y3956">
        <f t="shared" si="123"/>
        <v>73488</v>
      </c>
    </row>
    <row r="3957" spans="1:25">
      <c r="A3957" s="1" t="str">
        <f t="shared" si="122"/>
        <v>060241090872000</v>
      </c>
      <c r="B3957" s="142" t="s">
        <v>92</v>
      </c>
      <c r="C3957" s="142" t="s">
        <v>1106</v>
      </c>
      <c r="D3957" s="142" t="s">
        <v>3528</v>
      </c>
      <c r="E3957" s="142" t="s">
        <v>27</v>
      </c>
      <c r="F3957" s="142" t="s">
        <v>392</v>
      </c>
      <c r="G3957" s="142" t="s">
        <v>393</v>
      </c>
      <c r="H3957" s="142" t="s">
        <v>394</v>
      </c>
      <c r="I3957" s="142" t="s">
        <v>21</v>
      </c>
      <c r="J3957" s="142">
        <v>1</v>
      </c>
      <c r="K3957" s="142">
        <v>12</v>
      </c>
      <c r="L3957" s="227">
        <v>312</v>
      </c>
      <c r="M3957" s="227">
        <v>815130</v>
      </c>
      <c r="N3957" s="227">
        <v>3333</v>
      </c>
      <c r="O3957" s="227">
        <v>3250</v>
      </c>
      <c r="P3957" s="227">
        <v>39000</v>
      </c>
      <c r="Q3957" s="227">
        <v>12</v>
      </c>
      <c r="R3957" s="227">
        <v>250</v>
      </c>
      <c r="S3957" s="227">
        <v>36000</v>
      </c>
      <c r="T3957" s="227">
        <v>216</v>
      </c>
      <c r="U3957" s="227">
        <v>588288</v>
      </c>
      <c r="V3957" s="227">
        <v>23968</v>
      </c>
      <c r="W3957" s="143">
        <v>46031</v>
      </c>
      <c r="X3957" s="143">
        <v>46035</v>
      </c>
      <c r="Y3957">
        <f t="shared" si="123"/>
        <v>36000</v>
      </c>
    </row>
    <row r="3958" spans="1:25">
      <c r="A3958" s="1" t="str">
        <f t="shared" si="122"/>
        <v>060241092661000</v>
      </c>
      <c r="B3958" s="142" t="s">
        <v>92</v>
      </c>
      <c r="C3958" s="142" t="s">
        <v>1106</v>
      </c>
      <c r="D3958" s="142" t="s">
        <v>3497</v>
      </c>
      <c r="E3958" s="142" t="s">
        <v>24</v>
      </c>
      <c r="F3958" s="142" t="s">
        <v>398</v>
      </c>
      <c r="G3958" s="142" t="s">
        <v>399</v>
      </c>
      <c r="H3958" s="142" t="s">
        <v>400</v>
      </c>
      <c r="I3958" s="142" t="s">
        <v>23</v>
      </c>
      <c r="J3958" s="142">
        <v>1</v>
      </c>
      <c r="K3958" s="142">
        <v>12</v>
      </c>
      <c r="L3958" s="227">
        <v>12665</v>
      </c>
      <c r="M3958" s="227">
        <v>107977716</v>
      </c>
      <c r="N3958" s="227">
        <v>9875</v>
      </c>
      <c r="O3958" s="227">
        <v>9875</v>
      </c>
      <c r="P3958" s="227">
        <v>118500</v>
      </c>
      <c r="Q3958" s="227">
        <v>12</v>
      </c>
      <c r="R3958" s="227">
        <v>175</v>
      </c>
      <c r="S3958" s="227">
        <v>116400</v>
      </c>
      <c r="T3958" s="227">
        <v>229</v>
      </c>
      <c r="U3958" s="227">
        <v>2019234</v>
      </c>
      <c r="V3958" s="227">
        <v>66854</v>
      </c>
      <c r="W3958" s="143">
        <v>46029</v>
      </c>
      <c r="X3958" s="143">
        <v>46035</v>
      </c>
      <c r="Y3958">
        <f t="shared" si="123"/>
        <v>116400</v>
      </c>
    </row>
    <row r="3959" spans="1:25">
      <c r="A3959" s="1" t="str">
        <f t="shared" si="122"/>
        <v>060241098643000</v>
      </c>
      <c r="B3959" s="142" t="s">
        <v>92</v>
      </c>
      <c r="C3959" s="142" t="s">
        <v>1106</v>
      </c>
      <c r="D3959" s="142" t="s">
        <v>3495</v>
      </c>
      <c r="E3959" s="142" t="s">
        <v>3496</v>
      </c>
      <c r="F3959" s="142" t="s">
        <v>970</v>
      </c>
      <c r="G3959" s="142" t="s">
        <v>971</v>
      </c>
      <c r="H3959" s="142" t="s">
        <v>972</v>
      </c>
      <c r="I3959" s="142" t="s">
        <v>21</v>
      </c>
      <c r="J3959" s="142">
        <v>1</v>
      </c>
      <c r="K3959" s="142">
        <v>20</v>
      </c>
      <c r="L3959" s="227">
        <v>0</v>
      </c>
      <c r="M3959" s="227">
        <v>0</v>
      </c>
      <c r="N3959" s="227">
        <v>19700</v>
      </c>
      <c r="O3959" s="227">
        <v>19500</v>
      </c>
      <c r="P3959" s="227">
        <v>390000</v>
      </c>
      <c r="Q3959" s="227">
        <v>20</v>
      </c>
      <c r="R3959" s="227">
        <v>1500</v>
      </c>
      <c r="S3959" s="227">
        <v>360000</v>
      </c>
      <c r="T3959" s="227">
        <v>11</v>
      </c>
      <c r="U3959" s="227">
        <v>193243</v>
      </c>
      <c r="V3959" s="227">
        <v>11438</v>
      </c>
      <c r="W3959" s="143">
        <v>45978</v>
      </c>
      <c r="X3959" s="143">
        <v>46026</v>
      </c>
      <c r="Y3959">
        <f t="shared" si="123"/>
        <v>360000</v>
      </c>
    </row>
    <row r="3960" spans="1:25">
      <c r="A3960" s="1" t="str">
        <f t="shared" si="122"/>
        <v>060241098744000</v>
      </c>
      <c r="B3960" s="142" t="s">
        <v>92</v>
      </c>
      <c r="C3960" s="142" t="s">
        <v>1106</v>
      </c>
      <c r="D3960" s="142" t="s">
        <v>3500</v>
      </c>
      <c r="E3960" s="142" t="s">
        <v>3501</v>
      </c>
      <c r="F3960" s="142" t="s">
        <v>3572</v>
      </c>
      <c r="G3960" s="142" t="s">
        <v>3573</v>
      </c>
      <c r="H3960" s="142" t="s">
        <v>3574</v>
      </c>
      <c r="I3960" s="142" t="s">
        <v>21</v>
      </c>
      <c r="J3960" s="142">
        <v>1</v>
      </c>
      <c r="K3960" s="142">
        <v>12</v>
      </c>
      <c r="L3960" s="227">
        <v>23</v>
      </c>
      <c r="M3960" s="227">
        <v>333162</v>
      </c>
      <c r="N3960" s="227">
        <v>21500</v>
      </c>
      <c r="O3960" s="227">
        <v>21500</v>
      </c>
      <c r="P3960" s="227">
        <v>258000</v>
      </c>
      <c r="Q3960" s="227"/>
      <c r="R3960" s="227"/>
      <c r="S3960" s="227"/>
      <c r="T3960" s="227">
        <v>0</v>
      </c>
      <c r="U3960" s="227">
        <v>0</v>
      </c>
      <c r="V3960" s="227">
        <v>0</v>
      </c>
      <c r="W3960" s="143">
        <v>45803</v>
      </c>
      <c r="X3960" s="143">
        <v>45995</v>
      </c>
      <c r="Y3960">
        <f t="shared" si="123"/>
        <v>258000</v>
      </c>
    </row>
    <row r="3961" spans="1:25">
      <c r="A3961" s="1" t="str">
        <f t="shared" si="122"/>
        <v>060241101305000</v>
      </c>
      <c r="B3961" s="142" t="s">
        <v>92</v>
      </c>
      <c r="C3961" s="142" t="s">
        <v>1106</v>
      </c>
      <c r="D3961" s="142" t="s">
        <v>3528</v>
      </c>
      <c r="E3961" s="142" t="s">
        <v>27</v>
      </c>
      <c r="F3961" s="142" t="s">
        <v>976</v>
      </c>
      <c r="G3961" s="142" t="s">
        <v>977</v>
      </c>
      <c r="H3961" s="142" t="s">
        <v>978</v>
      </c>
      <c r="I3961" s="142" t="s">
        <v>21</v>
      </c>
      <c r="J3961" s="142">
        <v>1</v>
      </c>
      <c r="K3961" s="142">
        <v>24</v>
      </c>
      <c r="L3961" s="227">
        <v>7537</v>
      </c>
      <c r="M3961" s="227">
        <v>12816575</v>
      </c>
      <c r="N3961" s="227">
        <v>2700</v>
      </c>
      <c r="O3961" s="227">
        <v>2700</v>
      </c>
      <c r="P3961" s="227">
        <v>64800</v>
      </c>
      <c r="Q3961" s="227">
        <v>24</v>
      </c>
      <c r="R3961" s="227">
        <v>700</v>
      </c>
      <c r="S3961" s="227">
        <v>48000</v>
      </c>
      <c r="T3961" s="227">
        <v>1219</v>
      </c>
      <c r="U3961" s="227">
        <v>2142433</v>
      </c>
      <c r="V3961" s="227">
        <v>69539</v>
      </c>
      <c r="W3961" s="143">
        <v>46011</v>
      </c>
      <c r="X3961" s="143">
        <v>46035</v>
      </c>
      <c r="Y3961">
        <f t="shared" si="123"/>
        <v>48000</v>
      </c>
    </row>
    <row r="3962" spans="1:25">
      <c r="A3962" s="1" t="str">
        <f t="shared" si="122"/>
        <v>060241102123000</v>
      </c>
      <c r="B3962" s="142" t="s">
        <v>92</v>
      </c>
      <c r="C3962" s="142" t="s">
        <v>1106</v>
      </c>
      <c r="D3962" s="142" t="s">
        <v>3495</v>
      </c>
      <c r="E3962" s="142" t="s">
        <v>3496</v>
      </c>
      <c r="F3962" s="142" t="s">
        <v>404</v>
      </c>
      <c r="G3962" s="142" t="s">
        <v>405</v>
      </c>
      <c r="H3962" s="142" t="s">
        <v>406</v>
      </c>
      <c r="I3962" s="142" t="s">
        <v>21</v>
      </c>
      <c r="J3962" s="142">
        <v>1</v>
      </c>
      <c r="K3962" s="142">
        <v>12</v>
      </c>
      <c r="L3962" s="227">
        <v>19970</v>
      </c>
      <c r="M3962" s="227">
        <v>248056580</v>
      </c>
      <c r="N3962" s="227">
        <v>16500</v>
      </c>
      <c r="O3962" s="227">
        <v>14800</v>
      </c>
      <c r="P3962" s="227">
        <v>177600</v>
      </c>
      <c r="Q3962" s="227">
        <v>12</v>
      </c>
      <c r="R3962" s="227">
        <v>850</v>
      </c>
      <c r="S3962" s="227">
        <v>167400</v>
      </c>
      <c r="T3962" s="227">
        <v>13468</v>
      </c>
      <c r="U3962" s="227">
        <v>166477101</v>
      </c>
      <c r="V3962" s="227">
        <v>-815138</v>
      </c>
      <c r="W3962" s="143">
        <v>46032</v>
      </c>
      <c r="X3962" s="143">
        <v>46035</v>
      </c>
      <c r="Y3962">
        <f t="shared" si="123"/>
        <v>167400</v>
      </c>
    </row>
    <row r="3963" spans="1:25">
      <c r="A3963" s="1" t="str">
        <f t="shared" si="122"/>
        <v>060241105042000</v>
      </c>
      <c r="B3963" s="142" t="s">
        <v>92</v>
      </c>
      <c r="C3963" s="142" t="s">
        <v>1106</v>
      </c>
      <c r="D3963" s="142" t="s">
        <v>3534</v>
      </c>
      <c r="E3963" s="142" t="s">
        <v>2492</v>
      </c>
      <c r="F3963" s="142" t="s">
        <v>55</v>
      </c>
      <c r="G3963" s="142" t="s">
        <v>2569</v>
      </c>
      <c r="H3963" s="142" t="s">
        <v>2570</v>
      </c>
      <c r="I3963" s="142" t="s">
        <v>23</v>
      </c>
      <c r="J3963" s="142">
        <v>1</v>
      </c>
      <c r="K3963" s="142">
        <v>21</v>
      </c>
      <c r="L3963" s="227">
        <v>70</v>
      </c>
      <c r="M3963" s="227">
        <v>298397</v>
      </c>
      <c r="N3963" s="227">
        <v>5000</v>
      </c>
      <c r="O3963" s="227">
        <v>5000</v>
      </c>
      <c r="P3963" s="227">
        <v>105000</v>
      </c>
      <c r="Q3963" s="227">
        <v>21</v>
      </c>
      <c r="R3963" s="227">
        <v>571</v>
      </c>
      <c r="S3963" s="227">
        <v>93009</v>
      </c>
      <c r="T3963" s="227">
        <v>197</v>
      </c>
      <c r="U3963" s="227">
        <v>804144</v>
      </c>
      <c r="V3963" s="227">
        <v>-35631</v>
      </c>
      <c r="W3963" s="143">
        <v>46013</v>
      </c>
      <c r="X3963" s="143">
        <v>46034</v>
      </c>
      <c r="Y3963">
        <f t="shared" si="123"/>
        <v>93009</v>
      </c>
    </row>
    <row r="3964" spans="1:25">
      <c r="A3964" s="1" t="str">
        <f t="shared" si="122"/>
        <v>060241107348000</v>
      </c>
      <c r="B3964" s="142" t="s">
        <v>92</v>
      </c>
      <c r="C3964" s="142" t="s">
        <v>1106</v>
      </c>
      <c r="D3964" s="142" t="s">
        <v>3494</v>
      </c>
      <c r="E3964" s="142" t="s">
        <v>2486</v>
      </c>
      <c r="F3964" s="142" t="s">
        <v>99</v>
      </c>
      <c r="G3964" s="142" t="s">
        <v>2767</v>
      </c>
      <c r="H3964" s="142" t="s">
        <v>2768</v>
      </c>
      <c r="I3964" s="142" t="s">
        <v>21</v>
      </c>
      <c r="J3964" s="142">
        <v>1</v>
      </c>
      <c r="K3964" s="142">
        <v>20</v>
      </c>
      <c r="L3964" s="227">
        <v>63</v>
      </c>
      <c r="M3964" s="227">
        <v>265614</v>
      </c>
      <c r="N3964" s="227">
        <v>5500</v>
      </c>
      <c r="O3964" s="227">
        <v>5000</v>
      </c>
      <c r="P3964" s="227">
        <v>100000</v>
      </c>
      <c r="Q3964" s="227">
        <v>20</v>
      </c>
      <c r="R3964" s="227">
        <v>300</v>
      </c>
      <c r="S3964" s="227">
        <v>94000</v>
      </c>
      <c r="T3964" s="227">
        <v>11</v>
      </c>
      <c r="U3964" s="227">
        <v>49550</v>
      </c>
      <c r="V3964" s="227">
        <v>3173</v>
      </c>
      <c r="W3964" s="143">
        <v>45981</v>
      </c>
      <c r="X3964" s="143">
        <v>46033</v>
      </c>
      <c r="Y3964">
        <f t="shared" si="123"/>
        <v>94000</v>
      </c>
    </row>
    <row r="3965" spans="1:25">
      <c r="A3965" s="1" t="str">
        <f t="shared" si="122"/>
        <v>060241108244000</v>
      </c>
      <c r="B3965" s="142" t="s">
        <v>92</v>
      </c>
      <c r="C3965" s="142" t="s">
        <v>1106</v>
      </c>
      <c r="D3965" s="142" t="s">
        <v>3495</v>
      </c>
      <c r="E3965" s="142" t="s">
        <v>3496</v>
      </c>
      <c r="F3965" s="142" t="s">
        <v>410</v>
      </c>
      <c r="G3965" s="142" t="s">
        <v>411</v>
      </c>
      <c r="H3965" s="142" t="s">
        <v>412</v>
      </c>
      <c r="I3965" s="142" t="s">
        <v>21</v>
      </c>
      <c r="J3965" s="142">
        <v>1</v>
      </c>
      <c r="K3965" s="142">
        <v>12</v>
      </c>
      <c r="L3965" s="227">
        <v>1394</v>
      </c>
      <c r="M3965" s="227">
        <v>3560345</v>
      </c>
      <c r="N3965" s="227">
        <v>3400</v>
      </c>
      <c r="O3965" s="227">
        <v>3100</v>
      </c>
      <c r="P3965" s="227">
        <v>37200</v>
      </c>
      <c r="Q3965" s="227">
        <v>12</v>
      </c>
      <c r="R3965" s="227">
        <v>50</v>
      </c>
      <c r="S3965" s="227">
        <v>36600</v>
      </c>
      <c r="T3965" s="227">
        <v>1035</v>
      </c>
      <c r="U3965" s="227">
        <v>2895667</v>
      </c>
      <c r="V3965" s="227">
        <v>252225</v>
      </c>
      <c r="W3965" s="143">
        <v>46031</v>
      </c>
      <c r="X3965" s="143">
        <v>46035</v>
      </c>
      <c r="Y3965">
        <f t="shared" si="123"/>
        <v>36600</v>
      </c>
    </row>
    <row r="3966" spans="1:25">
      <c r="A3966" s="1" t="str">
        <f t="shared" si="122"/>
        <v>060241110244000</v>
      </c>
      <c r="B3966" s="142" t="s">
        <v>92</v>
      </c>
      <c r="C3966" s="142" t="s">
        <v>1106</v>
      </c>
      <c r="D3966" s="142" t="s">
        <v>3511</v>
      </c>
      <c r="E3966" s="142" t="s">
        <v>3512</v>
      </c>
      <c r="F3966" s="142" t="s">
        <v>3575</v>
      </c>
      <c r="G3966" s="142" t="s">
        <v>3576</v>
      </c>
      <c r="H3966" s="142" t="s">
        <v>3577</v>
      </c>
      <c r="I3966" s="142" t="s">
        <v>21</v>
      </c>
      <c r="J3966" s="142">
        <v>1</v>
      </c>
      <c r="K3966" s="142">
        <v>120</v>
      </c>
      <c r="L3966" s="227">
        <v>226</v>
      </c>
      <c r="M3966" s="227">
        <v>1431936</v>
      </c>
      <c r="N3966" s="227">
        <v>8500</v>
      </c>
      <c r="O3966" s="227">
        <v>8500</v>
      </c>
      <c r="P3966" s="227">
        <v>1020000</v>
      </c>
      <c r="Q3966" s="227"/>
      <c r="R3966" s="227"/>
      <c r="S3966" s="227"/>
      <c r="T3966" s="227">
        <v>127</v>
      </c>
      <c r="U3966" s="227">
        <v>887235</v>
      </c>
      <c r="V3966" s="227">
        <v>82563</v>
      </c>
      <c r="W3966" s="143">
        <v>46013</v>
      </c>
      <c r="X3966" s="143">
        <v>46035</v>
      </c>
      <c r="Y3966">
        <f t="shared" si="123"/>
        <v>1020000</v>
      </c>
    </row>
    <row r="3967" spans="1:25">
      <c r="A3967" s="1" t="str">
        <f t="shared" si="122"/>
        <v>060241114756000</v>
      </c>
      <c r="B3967" s="142" t="s">
        <v>92</v>
      </c>
      <c r="C3967" s="142" t="s">
        <v>1106</v>
      </c>
      <c r="D3967" s="142" t="s">
        <v>3523</v>
      </c>
      <c r="E3967" s="142" t="s">
        <v>20</v>
      </c>
      <c r="F3967" s="142" t="s">
        <v>416</v>
      </c>
      <c r="G3967" s="142" t="s">
        <v>417</v>
      </c>
      <c r="H3967" s="142" t="s">
        <v>3578</v>
      </c>
      <c r="I3967" s="142" t="s">
        <v>21</v>
      </c>
      <c r="J3967" s="142">
        <v>1</v>
      </c>
      <c r="K3967" s="142">
        <v>8</v>
      </c>
      <c r="L3967" s="227">
        <v>945</v>
      </c>
      <c r="M3967" s="227">
        <v>29464979</v>
      </c>
      <c r="N3967" s="227">
        <v>36500</v>
      </c>
      <c r="O3967" s="227">
        <v>36500</v>
      </c>
      <c r="P3967" s="227">
        <v>292000</v>
      </c>
      <c r="Q3967" s="227">
        <v>8</v>
      </c>
      <c r="R3967" s="227">
        <v>1000</v>
      </c>
      <c r="S3967" s="227">
        <v>284000</v>
      </c>
      <c r="T3967" s="227">
        <v>230</v>
      </c>
      <c r="U3967" s="227">
        <v>7482883</v>
      </c>
      <c r="V3967" s="227">
        <v>311513</v>
      </c>
      <c r="W3967" s="143">
        <v>46014</v>
      </c>
      <c r="X3967" s="143">
        <v>46035</v>
      </c>
      <c r="Y3967">
        <f t="shared" si="123"/>
        <v>284000</v>
      </c>
    </row>
    <row r="3968" spans="1:25">
      <c r="A3968" s="1" t="str">
        <f t="shared" si="122"/>
        <v>060241115338000</v>
      </c>
      <c r="B3968" s="142" t="s">
        <v>92</v>
      </c>
      <c r="C3968" s="142" t="s">
        <v>1106</v>
      </c>
      <c r="D3968" s="142" t="s">
        <v>3497</v>
      </c>
      <c r="E3968" s="142" t="s">
        <v>24</v>
      </c>
      <c r="F3968" s="142" t="s">
        <v>422</v>
      </c>
      <c r="G3968" s="142" t="s">
        <v>423</v>
      </c>
      <c r="H3968" s="142" t="s">
        <v>424</v>
      </c>
      <c r="I3968" s="142" t="s">
        <v>21</v>
      </c>
      <c r="J3968" s="142">
        <v>1</v>
      </c>
      <c r="K3968" s="142">
        <v>36</v>
      </c>
      <c r="L3968" s="227">
        <v>4088</v>
      </c>
      <c r="M3968" s="227">
        <v>16352126</v>
      </c>
      <c r="N3968" s="227">
        <v>5450</v>
      </c>
      <c r="O3968" s="227">
        <v>5450</v>
      </c>
      <c r="P3968" s="227">
        <v>196200</v>
      </c>
      <c r="Q3968" s="227">
        <v>36</v>
      </c>
      <c r="R3968" s="227">
        <v>800</v>
      </c>
      <c r="S3968" s="227">
        <v>167400</v>
      </c>
      <c r="T3968" s="227">
        <v>371</v>
      </c>
      <c r="U3968" s="227">
        <v>1714640</v>
      </c>
      <c r="V3968" s="227">
        <v>230629</v>
      </c>
      <c r="W3968" s="143">
        <v>45968</v>
      </c>
      <c r="X3968" s="143">
        <v>46035</v>
      </c>
      <c r="Y3968">
        <f t="shared" si="123"/>
        <v>167400</v>
      </c>
    </row>
    <row r="3969" spans="1:25">
      <c r="A3969" s="1" t="str">
        <f t="shared" si="122"/>
        <v>060241117281000</v>
      </c>
      <c r="B3969" s="142" t="s">
        <v>92</v>
      </c>
      <c r="C3969" s="142" t="s">
        <v>1106</v>
      </c>
      <c r="D3969" s="142" t="s">
        <v>3528</v>
      </c>
      <c r="E3969" s="142" t="s">
        <v>27</v>
      </c>
      <c r="F3969" s="142" t="s">
        <v>765</v>
      </c>
      <c r="G3969" s="142" t="s">
        <v>766</v>
      </c>
      <c r="H3969" s="142" t="s">
        <v>767</v>
      </c>
      <c r="I3969" s="142" t="s">
        <v>21</v>
      </c>
      <c r="J3969" s="142">
        <v>1</v>
      </c>
      <c r="K3969" s="142">
        <v>1</v>
      </c>
      <c r="L3969" s="227"/>
      <c r="M3969" s="227"/>
      <c r="N3969" s="227">
        <v>21700</v>
      </c>
      <c r="O3969" s="227">
        <v>21700</v>
      </c>
      <c r="P3969" s="227">
        <v>21700</v>
      </c>
      <c r="Q3969" s="227"/>
      <c r="R3969" s="227"/>
      <c r="S3969" s="227"/>
      <c r="T3969" s="227"/>
      <c r="U3969" s="227"/>
      <c r="V3969" s="227"/>
      <c r="W3969" s="143"/>
      <c r="X3969" s="143"/>
      <c r="Y3969">
        <f t="shared" si="123"/>
        <v>21700</v>
      </c>
    </row>
    <row r="3970" spans="1:25">
      <c r="A3970" s="1" t="str">
        <f t="shared" si="122"/>
        <v>060241118289000</v>
      </c>
      <c r="B3970" s="142" t="s">
        <v>92</v>
      </c>
      <c r="C3970" s="142" t="s">
        <v>1106</v>
      </c>
      <c r="D3970" s="142" t="s">
        <v>3494</v>
      </c>
      <c r="E3970" s="142" t="s">
        <v>2486</v>
      </c>
      <c r="F3970" s="142" t="s">
        <v>56</v>
      </c>
      <c r="G3970" s="142" t="s">
        <v>2574</v>
      </c>
      <c r="H3970" s="142" t="s">
        <v>3579</v>
      </c>
      <c r="I3970" s="142" t="s">
        <v>21</v>
      </c>
      <c r="J3970" s="142">
        <v>1</v>
      </c>
      <c r="K3970" s="142">
        <v>12</v>
      </c>
      <c r="L3970" s="227">
        <v>42</v>
      </c>
      <c r="M3970" s="227">
        <v>1147996</v>
      </c>
      <c r="N3970" s="227">
        <v>39400</v>
      </c>
      <c r="O3970" s="227">
        <v>29400</v>
      </c>
      <c r="P3970" s="227">
        <v>352800</v>
      </c>
      <c r="Q3970" s="227"/>
      <c r="R3970" s="227"/>
      <c r="S3970" s="227"/>
      <c r="T3970" s="227">
        <v>9</v>
      </c>
      <c r="U3970" s="227">
        <v>301441</v>
      </c>
      <c r="V3970" s="227">
        <v>55442</v>
      </c>
      <c r="W3970" s="143">
        <v>45996</v>
      </c>
      <c r="X3970" s="143">
        <v>46035</v>
      </c>
      <c r="Y3970">
        <f t="shared" si="123"/>
        <v>352800</v>
      </c>
    </row>
    <row r="3971" spans="1:25">
      <c r="A3971" s="1" t="str">
        <f t="shared" si="122"/>
        <v>060241119446000</v>
      </c>
      <c r="B3971" s="142" t="s">
        <v>92</v>
      </c>
      <c r="C3971" s="142" t="s">
        <v>1106</v>
      </c>
      <c r="D3971" s="142" t="s">
        <v>3511</v>
      </c>
      <c r="E3971" s="142" t="s">
        <v>3512</v>
      </c>
      <c r="F3971" s="142" t="s">
        <v>3580</v>
      </c>
      <c r="G3971" s="142" t="s">
        <v>3581</v>
      </c>
      <c r="H3971" s="142" t="s">
        <v>3582</v>
      </c>
      <c r="I3971" s="142" t="s">
        <v>21</v>
      </c>
      <c r="J3971" s="142">
        <v>1</v>
      </c>
      <c r="K3971" s="142">
        <v>120</v>
      </c>
      <c r="L3971" s="227">
        <v>120</v>
      </c>
      <c r="M3971" s="227">
        <v>760320</v>
      </c>
      <c r="N3971" s="227">
        <v>8500</v>
      </c>
      <c r="O3971" s="227">
        <v>8500</v>
      </c>
      <c r="P3971" s="227">
        <v>1020000</v>
      </c>
      <c r="Q3971" s="227"/>
      <c r="R3971" s="227"/>
      <c r="S3971" s="227"/>
      <c r="T3971" s="227">
        <v>138</v>
      </c>
      <c r="U3971" s="227">
        <v>994171</v>
      </c>
      <c r="V3971" s="227">
        <v>119803</v>
      </c>
      <c r="W3971" s="143">
        <v>46024</v>
      </c>
      <c r="X3971" s="143">
        <v>46035</v>
      </c>
      <c r="Y3971">
        <f t="shared" si="123"/>
        <v>1020000</v>
      </c>
    </row>
    <row r="3972" spans="1:25">
      <c r="A3972" s="1" t="str">
        <f t="shared" si="122"/>
        <v>060241120170000</v>
      </c>
      <c r="B3972" s="142" t="s">
        <v>92</v>
      </c>
      <c r="C3972" s="142" t="s">
        <v>1106</v>
      </c>
      <c r="D3972" s="142" t="s">
        <v>3523</v>
      </c>
      <c r="E3972" s="142" t="s">
        <v>20</v>
      </c>
      <c r="F3972" s="142" t="s">
        <v>428</v>
      </c>
      <c r="G3972" s="142" t="s">
        <v>3583</v>
      </c>
      <c r="H3972" s="142" t="s">
        <v>430</v>
      </c>
      <c r="I3972" s="142" t="s">
        <v>21</v>
      </c>
      <c r="J3972" s="142">
        <v>1</v>
      </c>
      <c r="K3972" s="142">
        <v>12</v>
      </c>
      <c r="L3972" s="227">
        <v>0</v>
      </c>
      <c r="M3972" s="227">
        <v>0</v>
      </c>
      <c r="N3972" s="227">
        <v>16700</v>
      </c>
      <c r="O3972" s="227">
        <v>17000</v>
      </c>
      <c r="P3972" s="227">
        <v>204000</v>
      </c>
      <c r="Q3972" s="227">
        <v>12</v>
      </c>
      <c r="R3972" s="227">
        <v>800</v>
      </c>
      <c r="S3972" s="227">
        <v>194400</v>
      </c>
      <c r="T3972" s="227">
        <v>0</v>
      </c>
      <c r="U3972" s="227">
        <v>0</v>
      </c>
      <c r="V3972" s="227">
        <v>0</v>
      </c>
      <c r="W3972" s="143">
        <v>45997</v>
      </c>
      <c r="X3972" s="143">
        <v>45997</v>
      </c>
      <c r="Y3972">
        <f t="shared" si="123"/>
        <v>194400</v>
      </c>
    </row>
    <row r="3973" spans="1:25">
      <c r="A3973" s="1" t="str">
        <f t="shared" ref="A3973:A4036" si="124">B3973&amp;F3973</f>
        <v>060241121051000</v>
      </c>
      <c r="B3973" s="142" t="s">
        <v>92</v>
      </c>
      <c r="C3973" s="142" t="s">
        <v>1106</v>
      </c>
      <c r="D3973" s="142" t="s">
        <v>3523</v>
      </c>
      <c r="E3973" s="142" t="s">
        <v>20</v>
      </c>
      <c r="F3973" s="142" t="s">
        <v>434</v>
      </c>
      <c r="G3973" s="142" t="s">
        <v>435</v>
      </c>
      <c r="H3973" s="142" t="s">
        <v>436</v>
      </c>
      <c r="I3973" s="142" t="s">
        <v>21</v>
      </c>
      <c r="J3973" s="142">
        <v>1</v>
      </c>
      <c r="K3973" s="142">
        <v>12</v>
      </c>
      <c r="L3973" s="227">
        <v>84</v>
      </c>
      <c r="M3973" s="227">
        <v>613283</v>
      </c>
      <c r="N3973" s="227">
        <v>9000</v>
      </c>
      <c r="O3973" s="227">
        <v>8600</v>
      </c>
      <c r="P3973" s="227">
        <v>103200</v>
      </c>
      <c r="Q3973" s="227">
        <v>12</v>
      </c>
      <c r="R3973" s="227">
        <v>200</v>
      </c>
      <c r="S3973" s="227">
        <v>100800</v>
      </c>
      <c r="T3973" s="227">
        <v>13</v>
      </c>
      <c r="U3973" s="227">
        <v>105405</v>
      </c>
      <c r="V3973" s="227">
        <v>10492</v>
      </c>
      <c r="W3973" s="143">
        <v>45988</v>
      </c>
      <c r="X3973" s="143">
        <v>46030</v>
      </c>
      <c r="Y3973">
        <f t="shared" ref="Y3973:Y4036" si="125">IF(S3973&gt;0,S3973,P3973)</f>
        <v>100800</v>
      </c>
    </row>
    <row r="3974" spans="1:25">
      <c r="A3974" s="1" t="str">
        <f t="shared" si="124"/>
        <v>060241122853000</v>
      </c>
      <c r="B3974" s="142" t="s">
        <v>92</v>
      </c>
      <c r="C3974" s="142" t="s">
        <v>1106</v>
      </c>
      <c r="D3974" s="142" t="s">
        <v>3511</v>
      </c>
      <c r="E3974" s="142" t="s">
        <v>3512</v>
      </c>
      <c r="F3974" s="142" t="s">
        <v>3584</v>
      </c>
      <c r="G3974" s="142" t="s">
        <v>3585</v>
      </c>
      <c r="H3974" s="142" t="s">
        <v>3586</v>
      </c>
      <c r="I3974" s="142" t="s">
        <v>21</v>
      </c>
      <c r="J3974" s="142">
        <v>1</v>
      </c>
      <c r="K3974" s="142">
        <v>10</v>
      </c>
      <c r="L3974" s="227">
        <v>41</v>
      </c>
      <c r="M3974" s="227">
        <v>330791</v>
      </c>
      <c r="N3974" s="227">
        <v>11500</v>
      </c>
      <c r="O3974" s="227">
        <v>11500</v>
      </c>
      <c r="P3974" s="227">
        <v>115000</v>
      </c>
      <c r="Q3974" s="227"/>
      <c r="R3974" s="227"/>
      <c r="S3974" s="227"/>
      <c r="T3974" s="227">
        <v>67</v>
      </c>
      <c r="U3974" s="227">
        <v>694144</v>
      </c>
      <c r="V3974" s="227">
        <v>153583</v>
      </c>
      <c r="W3974" s="143">
        <v>46029</v>
      </c>
      <c r="X3974" s="143">
        <v>46035</v>
      </c>
      <c r="Y3974">
        <f t="shared" si="125"/>
        <v>115000</v>
      </c>
    </row>
    <row r="3975" spans="1:25">
      <c r="A3975" s="1" t="str">
        <f t="shared" si="124"/>
        <v>060241124796000</v>
      </c>
      <c r="B3975" s="142" t="s">
        <v>92</v>
      </c>
      <c r="C3975" s="142" t="s">
        <v>1106</v>
      </c>
      <c r="D3975" s="142" t="s">
        <v>3511</v>
      </c>
      <c r="E3975" s="142" t="s">
        <v>3512</v>
      </c>
      <c r="F3975" s="142" t="s">
        <v>3587</v>
      </c>
      <c r="G3975" s="142" t="s">
        <v>3588</v>
      </c>
      <c r="H3975" s="142" t="s">
        <v>3589</v>
      </c>
      <c r="I3975" s="142" t="s">
        <v>21</v>
      </c>
      <c r="J3975" s="142">
        <v>1</v>
      </c>
      <c r="K3975" s="142">
        <v>100</v>
      </c>
      <c r="L3975" s="227">
        <v>102</v>
      </c>
      <c r="M3975" s="227">
        <v>220524</v>
      </c>
      <c r="N3975" s="227">
        <v>2900</v>
      </c>
      <c r="O3975" s="227">
        <v>2900</v>
      </c>
      <c r="P3975" s="227">
        <v>290000</v>
      </c>
      <c r="Q3975" s="227"/>
      <c r="R3975" s="227"/>
      <c r="S3975" s="227"/>
      <c r="T3975" s="227">
        <v>41</v>
      </c>
      <c r="U3975" s="227">
        <v>107117</v>
      </c>
      <c r="V3975" s="227">
        <v>18475</v>
      </c>
      <c r="W3975" s="143">
        <v>46027</v>
      </c>
      <c r="X3975" s="143">
        <v>46033</v>
      </c>
      <c r="Y3975">
        <f t="shared" si="125"/>
        <v>290000</v>
      </c>
    </row>
    <row r="3976" spans="1:25">
      <c r="A3976" s="1" t="str">
        <f t="shared" si="124"/>
        <v>060241124797000</v>
      </c>
      <c r="B3976" s="142" t="s">
        <v>92</v>
      </c>
      <c r="C3976" s="142" t="s">
        <v>1106</v>
      </c>
      <c r="D3976" s="142" t="s">
        <v>3511</v>
      </c>
      <c r="E3976" s="142" t="s">
        <v>3512</v>
      </c>
      <c r="F3976" s="142" t="s">
        <v>3590</v>
      </c>
      <c r="G3976" s="142" t="s">
        <v>3591</v>
      </c>
      <c r="H3976" s="142" t="s">
        <v>3592</v>
      </c>
      <c r="I3976" s="142" t="s">
        <v>21</v>
      </c>
      <c r="J3976" s="142">
        <v>1</v>
      </c>
      <c r="K3976" s="142">
        <v>100</v>
      </c>
      <c r="L3976" s="227">
        <v>112</v>
      </c>
      <c r="M3976" s="227">
        <v>242144</v>
      </c>
      <c r="N3976" s="227">
        <v>2900</v>
      </c>
      <c r="O3976" s="227">
        <v>2900</v>
      </c>
      <c r="P3976" s="227">
        <v>290000</v>
      </c>
      <c r="Q3976" s="227"/>
      <c r="R3976" s="227"/>
      <c r="S3976" s="227"/>
      <c r="T3976" s="227">
        <v>44</v>
      </c>
      <c r="U3976" s="227">
        <v>114955</v>
      </c>
      <c r="V3976" s="227">
        <v>19827</v>
      </c>
      <c r="W3976" s="143">
        <v>46027</v>
      </c>
      <c r="X3976" s="143">
        <v>46035</v>
      </c>
      <c r="Y3976">
        <f t="shared" si="125"/>
        <v>290000</v>
      </c>
    </row>
    <row r="3977" spans="1:25">
      <c r="A3977" s="1" t="str">
        <f t="shared" si="124"/>
        <v>060241135321000</v>
      </c>
      <c r="B3977" s="142" t="s">
        <v>92</v>
      </c>
      <c r="C3977" s="142" t="s">
        <v>1106</v>
      </c>
      <c r="D3977" s="142" t="s">
        <v>3494</v>
      </c>
      <c r="E3977" s="142" t="s">
        <v>2486</v>
      </c>
      <c r="F3977" s="142" t="s">
        <v>100</v>
      </c>
      <c r="G3977" s="142" t="s">
        <v>2773</v>
      </c>
      <c r="H3977" s="142" t="s">
        <v>2774</v>
      </c>
      <c r="I3977" s="142" t="s">
        <v>21</v>
      </c>
      <c r="J3977" s="142">
        <v>1</v>
      </c>
      <c r="K3977" s="142">
        <v>12</v>
      </c>
      <c r="L3977" s="227"/>
      <c r="M3977" s="227"/>
      <c r="N3977" s="227">
        <v>19000</v>
      </c>
      <c r="O3977" s="227">
        <v>18900</v>
      </c>
      <c r="P3977" s="227">
        <v>226800</v>
      </c>
      <c r="Q3977" s="227">
        <v>3</v>
      </c>
      <c r="R3977" s="227">
        <v>2400</v>
      </c>
      <c r="S3977" s="227">
        <v>198000</v>
      </c>
      <c r="T3977" s="227"/>
      <c r="U3977" s="227"/>
      <c r="V3977" s="227"/>
      <c r="W3977" s="143"/>
      <c r="X3977" s="143"/>
      <c r="Y3977">
        <f t="shared" si="125"/>
        <v>198000</v>
      </c>
    </row>
    <row r="3978" spans="1:25">
      <c r="A3978" s="1" t="str">
        <f t="shared" si="124"/>
        <v>060241137122000</v>
      </c>
      <c r="B3978" s="142" t="s">
        <v>92</v>
      </c>
      <c r="C3978" s="142" t="s">
        <v>1106</v>
      </c>
      <c r="D3978" s="142" t="s">
        <v>3497</v>
      </c>
      <c r="E3978" s="142" t="s">
        <v>24</v>
      </c>
      <c r="F3978" s="142" t="s">
        <v>440</v>
      </c>
      <c r="G3978" s="142" t="s">
        <v>441</v>
      </c>
      <c r="H3978" s="142" t="s">
        <v>442</v>
      </c>
      <c r="I3978" s="142" t="s">
        <v>23</v>
      </c>
      <c r="J3978" s="142">
        <v>1</v>
      </c>
      <c r="K3978" s="142">
        <v>48</v>
      </c>
      <c r="L3978" s="227">
        <v>16113</v>
      </c>
      <c r="M3978" s="227">
        <v>66115015</v>
      </c>
      <c r="N3978" s="227">
        <v>4800</v>
      </c>
      <c r="O3978" s="227">
        <v>4800</v>
      </c>
      <c r="P3978" s="227">
        <v>230400</v>
      </c>
      <c r="Q3978" s="227">
        <v>48</v>
      </c>
      <c r="R3978" s="227">
        <v>175</v>
      </c>
      <c r="S3978" s="227">
        <v>222000</v>
      </c>
      <c r="T3978" s="227">
        <v>344</v>
      </c>
      <c r="U3978" s="227">
        <v>1463694</v>
      </c>
      <c r="V3978" s="227">
        <v>52190</v>
      </c>
      <c r="W3978" s="143">
        <v>46028</v>
      </c>
      <c r="X3978" s="143">
        <v>46035</v>
      </c>
      <c r="Y3978">
        <f t="shared" si="125"/>
        <v>222000</v>
      </c>
    </row>
    <row r="3979" spans="1:25">
      <c r="A3979" s="1" t="str">
        <f t="shared" si="124"/>
        <v>060241137151000</v>
      </c>
      <c r="B3979" s="142" t="s">
        <v>92</v>
      </c>
      <c r="C3979" s="142" t="s">
        <v>1106</v>
      </c>
      <c r="D3979" s="142" t="s">
        <v>3528</v>
      </c>
      <c r="E3979" s="142" t="s">
        <v>27</v>
      </c>
      <c r="F3979" s="142" t="s">
        <v>988</v>
      </c>
      <c r="G3979" s="142" t="s">
        <v>3593</v>
      </c>
      <c r="H3979" s="142" t="s">
        <v>990</v>
      </c>
      <c r="I3979" s="142" t="s">
        <v>26</v>
      </c>
      <c r="J3979" s="142">
        <v>1</v>
      </c>
      <c r="K3979" s="142">
        <v>1</v>
      </c>
      <c r="L3979" s="227"/>
      <c r="M3979" s="227"/>
      <c r="N3979" s="227">
        <v>26300</v>
      </c>
      <c r="O3979" s="227">
        <v>26300</v>
      </c>
      <c r="P3979" s="227">
        <v>26300</v>
      </c>
      <c r="Q3979" s="227"/>
      <c r="R3979" s="227"/>
      <c r="S3979" s="227"/>
      <c r="T3979" s="227"/>
      <c r="U3979" s="227"/>
      <c r="V3979" s="227"/>
      <c r="W3979" s="143">
        <v>45810</v>
      </c>
      <c r="X3979" s="143">
        <v>45819</v>
      </c>
      <c r="Y3979">
        <f t="shared" si="125"/>
        <v>26300</v>
      </c>
    </row>
    <row r="3980" spans="1:25">
      <c r="A3980" s="1" t="str">
        <f t="shared" si="124"/>
        <v>060241137215000</v>
      </c>
      <c r="B3980" s="142" t="s">
        <v>92</v>
      </c>
      <c r="C3980" s="142" t="s">
        <v>1106</v>
      </c>
      <c r="D3980" s="142" t="s">
        <v>3494</v>
      </c>
      <c r="E3980" s="142" t="s">
        <v>2486</v>
      </c>
      <c r="F3980" s="142" t="s">
        <v>57</v>
      </c>
      <c r="G3980" s="142" t="s">
        <v>2579</v>
      </c>
      <c r="H3980" s="142" t="s">
        <v>3594</v>
      </c>
      <c r="I3980" s="142" t="s">
        <v>21</v>
      </c>
      <c r="J3980" s="142">
        <v>1</v>
      </c>
      <c r="K3980" s="142">
        <v>42</v>
      </c>
      <c r="L3980" s="227">
        <v>869</v>
      </c>
      <c r="M3980" s="227">
        <v>7059373</v>
      </c>
      <c r="N3980" s="227">
        <v>10500</v>
      </c>
      <c r="O3980" s="227">
        <v>8700</v>
      </c>
      <c r="P3980" s="227">
        <v>365400</v>
      </c>
      <c r="Q3980" s="227"/>
      <c r="R3980" s="227"/>
      <c r="S3980" s="227"/>
      <c r="T3980" s="227">
        <v>60</v>
      </c>
      <c r="U3980" s="227">
        <v>567568</v>
      </c>
      <c r="V3980" s="227">
        <v>80154</v>
      </c>
      <c r="W3980" s="143">
        <v>45723</v>
      </c>
      <c r="X3980" s="143">
        <v>46035</v>
      </c>
      <c r="Y3980">
        <f t="shared" si="125"/>
        <v>365400</v>
      </c>
    </row>
    <row r="3981" spans="1:25">
      <c r="A3981" s="1" t="str">
        <f t="shared" si="124"/>
        <v>060241138202000</v>
      </c>
      <c r="B3981" s="142" t="s">
        <v>92</v>
      </c>
      <c r="C3981" s="142" t="s">
        <v>1106</v>
      </c>
      <c r="D3981" s="142" t="s">
        <v>3523</v>
      </c>
      <c r="E3981" s="142" t="s">
        <v>20</v>
      </c>
      <c r="F3981" s="142" t="s">
        <v>992</v>
      </c>
      <c r="G3981" s="142" t="s">
        <v>993</v>
      </c>
      <c r="H3981" s="142" t="s">
        <v>994</v>
      </c>
      <c r="I3981" s="142" t="s">
        <v>21</v>
      </c>
      <c r="J3981" s="142">
        <v>1</v>
      </c>
      <c r="K3981" s="142">
        <v>144</v>
      </c>
      <c r="L3981" s="227">
        <v>100</v>
      </c>
      <c r="M3981" s="227">
        <v>244655</v>
      </c>
      <c r="N3981" s="227">
        <v>3500</v>
      </c>
      <c r="O3981" s="227">
        <v>3500</v>
      </c>
      <c r="P3981" s="227">
        <v>504000</v>
      </c>
      <c r="Q3981" s="227"/>
      <c r="R3981" s="227"/>
      <c r="S3981" s="227"/>
      <c r="T3981" s="227">
        <v>10</v>
      </c>
      <c r="U3981" s="227">
        <v>31532</v>
      </c>
      <c r="V3981" s="227">
        <v>7066</v>
      </c>
      <c r="W3981" s="143">
        <v>45915</v>
      </c>
      <c r="X3981" s="143">
        <v>46033</v>
      </c>
      <c r="Y3981">
        <f t="shared" si="125"/>
        <v>504000</v>
      </c>
    </row>
    <row r="3982" spans="1:25">
      <c r="A3982" s="1" t="str">
        <f t="shared" si="124"/>
        <v>060241140637000</v>
      </c>
      <c r="B3982" s="142" t="s">
        <v>92</v>
      </c>
      <c r="C3982" s="142" t="s">
        <v>1106</v>
      </c>
      <c r="D3982" s="142" t="s">
        <v>3534</v>
      </c>
      <c r="E3982" s="142" t="s">
        <v>2492</v>
      </c>
      <c r="F3982" s="142" t="s">
        <v>58</v>
      </c>
      <c r="G3982" s="142" t="s">
        <v>2584</v>
      </c>
      <c r="H3982" s="142" t="s">
        <v>2585</v>
      </c>
      <c r="I3982" s="142" t="s">
        <v>21</v>
      </c>
      <c r="J3982" s="142">
        <v>1</v>
      </c>
      <c r="K3982" s="142">
        <v>6</v>
      </c>
      <c r="L3982" s="227">
        <v>73</v>
      </c>
      <c r="M3982" s="227">
        <v>1124595</v>
      </c>
      <c r="N3982" s="227">
        <v>21400</v>
      </c>
      <c r="O3982" s="227">
        <v>12900</v>
      </c>
      <c r="P3982" s="227">
        <v>77400</v>
      </c>
      <c r="Q3982" s="227"/>
      <c r="R3982" s="227"/>
      <c r="S3982" s="227"/>
      <c r="T3982" s="227">
        <v>28</v>
      </c>
      <c r="U3982" s="227">
        <v>325405</v>
      </c>
      <c r="V3982" s="227">
        <v>-105947</v>
      </c>
      <c r="W3982" s="143">
        <v>46020</v>
      </c>
      <c r="X3982" s="143">
        <v>46035</v>
      </c>
      <c r="Y3982">
        <f t="shared" si="125"/>
        <v>77400</v>
      </c>
    </row>
    <row r="3983" spans="1:25">
      <c r="A3983" s="1" t="str">
        <f t="shared" si="124"/>
        <v>060241150705000</v>
      </c>
      <c r="B3983" s="142" t="s">
        <v>92</v>
      </c>
      <c r="C3983" s="142" t="s">
        <v>1106</v>
      </c>
      <c r="D3983" s="142" t="s">
        <v>3534</v>
      </c>
      <c r="E3983" s="142" t="s">
        <v>2492</v>
      </c>
      <c r="F3983" s="142" t="s">
        <v>3595</v>
      </c>
      <c r="G3983" s="142" t="s">
        <v>3596</v>
      </c>
      <c r="H3983" s="142" t="s">
        <v>2559</v>
      </c>
      <c r="I3983" s="142" t="s">
        <v>21</v>
      </c>
      <c r="J3983" s="142">
        <v>1</v>
      </c>
      <c r="K3983" s="142">
        <v>32</v>
      </c>
      <c r="L3983" s="227">
        <v>716</v>
      </c>
      <c r="M3983" s="227">
        <v>2912494</v>
      </c>
      <c r="N3983" s="227">
        <v>5000</v>
      </c>
      <c r="O3983" s="227">
        <v>5000</v>
      </c>
      <c r="P3983" s="227">
        <v>160000</v>
      </c>
      <c r="Q3983" s="227">
        <v>32</v>
      </c>
      <c r="R3983" s="227">
        <v>750</v>
      </c>
      <c r="S3983" s="227">
        <v>136000</v>
      </c>
      <c r="T3983" s="227">
        <v>74</v>
      </c>
      <c r="U3983" s="227">
        <v>310991</v>
      </c>
      <c r="V3983" s="227">
        <v>9979</v>
      </c>
      <c r="W3983" s="143">
        <v>46018</v>
      </c>
      <c r="X3983" s="143">
        <v>46035</v>
      </c>
      <c r="Y3983">
        <f t="shared" si="125"/>
        <v>136000</v>
      </c>
    </row>
    <row r="3984" spans="1:25">
      <c r="A3984" s="1" t="str">
        <f t="shared" si="124"/>
        <v>060250000178000</v>
      </c>
      <c r="B3984" s="142" t="s">
        <v>3602</v>
      </c>
      <c r="C3984" s="142"/>
      <c r="D3984" s="142" t="s">
        <v>3366</v>
      </c>
      <c r="E3984" s="142" t="s">
        <v>3367</v>
      </c>
      <c r="F3984" s="142" t="s">
        <v>3368</v>
      </c>
      <c r="G3984" s="142" t="s">
        <v>3369</v>
      </c>
      <c r="H3984" s="142" t="s">
        <v>3370</v>
      </c>
      <c r="I3984" s="142" t="s">
        <v>23</v>
      </c>
      <c r="J3984" s="142">
        <v>2</v>
      </c>
      <c r="K3984" s="142">
        <v>1</v>
      </c>
      <c r="L3984" s="227"/>
      <c r="M3984" s="227"/>
      <c r="N3984" s="227">
        <v>16900</v>
      </c>
      <c r="O3984" s="227">
        <v>16900</v>
      </c>
      <c r="P3984" s="227">
        <v>16900</v>
      </c>
      <c r="Q3984" s="227"/>
      <c r="R3984" s="227"/>
      <c r="S3984" s="227"/>
      <c r="T3984" s="227"/>
      <c r="U3984" s="227"/>
      <c r="V3984" s="227"/>
      <c r="W3984" s="143"/>
      <c r="X3984" s="143"/>
      <c r="Y3984">
        <f t="shared" si="125"/>
        <v>16900</v>
      </c>
    </row>
    <row r="3985" spans="1:25">
      <c r="A3985" s="1" t="str">
        <f t="shared" si="124"/>
        <v>060250000848000</v>
      </c>
      <c r="B3985" s="142" t="s">
        <v>3602</v>
      </c>
      <c r="C3985" s="142"/>
      <c r="D3985" s="142" t="s">
        <v>3366</v>
      </c>
      <c r="E3985" s="142" t="s">
        <v>3367</v>
      </c>
      <c r="F3985" s="142" t="s">
        <v>3371</v>
      </c>
      <c r="G3985" s="142" t="s">
        <v>3372</v>
      </c>
      <c r="H3985" s="142" t="s">
        <v>3603</v>
      </c>
      <c r="I3985" s="142" t="s">
        <v>23</v>
      </c>
      <c r="J3985" s="142">
        <v>2</v>
      </c>
      <c r="K3985" s="142">
        <v>1</v>
      </c>
      <c r="L3985" s="227"/>
      <c r="M3985" s="227"/>
      <c r="N3985" s="227">
        <v>11500</v>
      </c>
      <c r="O3985" s="227">
        <v>11500</v>
      </c>
      <c r="P3985" s="227">
        <v>11500</v>
      </c>
      <c r="Q3985" s="227"/>
      <c r="R3985" s="227"/>
      <c r="S3985" s="227"/>
      <c r="T3985" s="227"/>
      <c r="U3985" s="227"/>
      <c r="V3985" s="227"/>
      <c r="W3985" s="143"/>
      <c r="X3985" s="143"/>
      <c r="Y3985">
        <f t="shared" si="125"/>
        <v>11500</v>
      </c>
    </row>
    <row r="3986" spans="1:25">
      <c r="A3986" s="1" t="str">
        <f t="shared" si="124"/>
        <v>060250000864000</v>
      </c>
      <c r="B3986" s="142" t="s">
        <v>3602</v>
      </c>
      <c r="C3986" s="142"/>
      <c r="D3986" s="142" t="s">
        <v>3366</v>
      </c>
      <c r="E3986" s="142" t="s">
        <v>3367</v>
      </c>
      <c r="F3986" s="142" t="s">
        <v>3374</v>
      </c>
      <c r="G3986" s="142" t="s">
        <v>3375</v>
      </c>
      <c r="H3986" s="142" t="s">
        <v>3376</v>
      </c>
      <c r="I3986" s="142" t="s">
        <v>23</v>
      </c>
      <c r="J3986" s="142">
        <v>2</v>
      </c>
      <c r="K3986" s="142">
        <v>1</v>
      </c>
      <c r="L3986" s="227"/>
      <c r="M3986" s="227"/>
      <c r="N3986" s="227">
        <v>5750</v>
      </c>
      <c r="O3986" s="227">
        <v>5750</v>
      </c>
      <c r="P3986" s="227">
        <v>5750</v>
      </c>
      <c r="Q3986" s="227"/>
      <c r="R3986" s="227"/>
      <c r="S3986" s="227"/>
      <c r="T3986" s="227"/>
      <c r="U3986" s="227"/>
      <c r="V3986" s="227"/>
      <c r="W3986" s="143"/>
      <c r="X3986" s="143"/>
      <c r="Y3986">
        <f t="shared" si="125"/>
        <v>5750</v>
      </c>
    </row>
    <row r="3987" spans="1:25">
      <c r="A3987" s="1" t="str">
        <f t="shared" si="124"/>
        <v>060250000976000</v>
      </c>
      <c r="B3987" s="142" t="s">
        <v>3602</v>
      </c>
      <c r="C3987" s="142"/>
      <c r="D3987" s="142" t="s">
        <v>3377</v>
      </c>
      <c r="E3987" s="142" t="s">
        <v>3378</v>
      </c>
      <c r="F3987" s="142" t="s">
        <v>3379</v>
      </c>
      <c r="G3987" s="142" t="s">
        <v>3380</v>
      </c>
      <c r="H3987" s="142" t="s">
        <v>3381</v>
      </c>
      <c r="I3987" s="142" t="s">
        <v>23</v>
      </c>
      <c r="J3987" s="142">
        <v>2</v>
      </c>
      <c r="K3987" s="142">
        <v>1</v>
      </c>
      <c r="L3987" s="227"/>
      <c r="M3987" s="227"/>
      <c r="N3987" s="227">
        <v>53500</v>
      </c>
      <c r="O3987" s="227">
        <v>53500</v>
      </c>
      <c r="P3987" s="227">
        <v>53500</v>
      </c>
      <c r="Q3987" s="227"/>
      <c r="R3987" s="227"/>
      <c r="S3987" s="227"/>
      <c r="T3987" s="227"/>
      <c r="U3987" s="227"/>
      <c r="V3987" s="227"/>
      <c r="W3987" s="143"/>
      <c r="X3987" s="143"/>
      <c r="Y3987">
        <f t="shared" si="125"/>
        <v>53500</v>
      </c>
    </row>
    <row r="3988" spans="1:25">
      <c r="A3988" s="1" t="str">
        <f t="shared" si="124"/>
        <v>060250001462000</v>
      </c>
      <c r="B3988" s="142" t="s">
        <v>3602</v>
      </c>
      <c r="C3988" s="142"/>
      <c r="D3988" s="142" t="s">
        <v>3366</v>
      </c>
      <c r="E3988" s="142" t="s">
        <v>3367</v>
      </c>
      <c r="F3988" s="142" t="s">
        <v>3382</v>
      </c>
      <c r="G3988" s="142" t="s">
        <v>3383</v>
      </c>
      <c r="H3988" s="142" t="s">
        <v>3604</v>
      </c>
      <c r="I3988" s="142" t="s">
        <v>23</v>
      </c>
      <c r="J3988" s="142">
        <v>2</v>
      </c>
      <c r="K3988" s="142">
        <v>1</v>
      </c>
      <c r="L3988" s="227"/>
      <c r="M3988" s="227"/>
      <c r="N3988" s="227">
        <v>31900</v>
      </c>
      <c r="O3988" s="227">
        <v>31900</v>
      </c>
      <c r="P3988" s="227">
        <v>31900</v>
      </c>
      <c r="Q3988" s="227"/>
      <c r="R3988" s="227"/>
      <c r="S3988" s="227"/>
      <c r="T3988" s="227"/>
      <c r="U3988" s="227"/>
      <c r="V3988" s="227"/>
      <c r="W3988" s="143"/>
      <c r="X3988" s="143"/>
      <c r="Y3988">
        <f t="shared" si="125"/>
        <v>31900</v>
      </c>
    </row>
    <row r="3989" spans="1:25">
      <c r="A3989" s="1" t="str">
        <f t="shared" si="124"/>
        <v>060250001574000</v>
      </c>
      <c r="B3989" s="142" t="s">
        <v>3602</v>
      </c>
      <c r="C3989" s="142"/>
      <c r="D3989" s="142" t="s">
        <v>3366</v>
      </c>
      <c r="E3989" s="142" t="s">
        <v>3367</v>
      </c>
      <c r="F3989" s="142" t="s">
        <v>3385</v>
      </c>
      <c r="G3989" s="142" t="s">
        <v>3386</v>
      </c>
      <c r="H3989" s="142" t="s">
        <v>3387</v>
      </c>
      <c r="I3989" s="142" t="s">
        <v>23</v>
      </c>
      <c r="J3989" s="142">
        <v>2</v>
      </c>
      <c r="K3989" s="142">
        <v>1</v>
      </c>
      <c r="L3989" s="227"/>
      <c r="M3989" s="227"/>
      <c r="N3989" s="227">
        <v>35900</v>
      </c>
      <c r="O3989" s="227">
        <v>35900</v>
      </c>
      <c r="P3989" s="227">
        <v>35900</v>
      </c>
      <c r="Q3989" s="227"/>
      <c r="R3989" s="227"/>
      <c r="S3989" s="227"/>
      <c r="T3989" s="227"/>
      <c r="U3989" s="227"/>
      <c r="V3989" s="227"/>
      <c r="W3989" s="143"/>
      <c r="X3989" s="143"/>
      <c r="Y3989">
        <f t="shared" si="125"/>
        <v>35900</v>
      </c>
    </row>
    <row r="3990" spans="1:25">
      <c r="A3990" s="1" t="str">
        <f t="shared" si="124"/>
        <v>060250002336000</v>
      </c>
      <c r="B3990" s="142" t="s">
        <v>3602</v>
      </c>
      <c r="C3990" s="142"/>
      <c r="D3990" s="142" t="s">
        <v>3388</v>
      </c>
      <c r="E3990" s="142" t="s">
        <v>3389</v>
      </c>
      <c r="F3990" s="142" t="s">
        <v>3390</v>
      </c>
      <c r="G3990" s="142" t="s">
        <v>3391</v>
      </c>
      <c r="H3990" s="142" t="s">
        <v>3392</v>
      </c>
      <c r="I3990" s="142" t="s">
        <v>23</v>
      </c>
      <c r="J3990" s="142">
        <v>2</v>
      </c>
      <c r="K3990" s="142">
        <v>1</v>
      </c>
      <c r="L3990" s="227"/>
      <c r="M3990" s="227"/>
      <c r="N3990" s="227">
        <v>53500</v>
      </c>
      <c r="O3990" s="227">
        <v>53500</v>
      </c>
      <c r="P3990" s="227">
        <v>53500</v>
      </c>
      <c r="Q3990" s="227"/>
      <c r="R3990" s="227"/>
      <c r="S3990" s="227"/>
      <c r="T3990" s="227"/>
      <c r="U3990" s="227"/>
      <c r="V3990" s="227"/>
      <c r="W3990" s="143"/>
      <c r="X3990" s="143"/>
      <c r="Y3990">
        <f t="shared" si="125"/>
        <v>53500</v>
      </c>
    </row>
    <row r="3991" spans="1:25">
      <c r="A3991" s="1" t="str">
        <f t="shared" si="124"/>
        <v>060250002386000</v>
      </c>
      <c r="B3991" s="142" t="s">
        <v>3602</v>
      </c>
      <c r="C3991" s="142"/>
      <c r="D3991" s="142" t="s">
        <v>3388</v>
      </c>
      <c r="E3991" s="142" t="s">
        <v>3389</v>
      </c>
      <c r="F3991" s="142" t="s">
        <v>3393</v>
      </c>
      <c r="G3991" s="142" t="s">
        <v>3394</v>
      </c>
      <c r="H3991" s="142" t="s">
        <v>3395</v>
      </c>
      <c r="I3991" s="142" t="s">
        <v>23</v>
      </c>
      <c r="J3991" s="142">
        <v>2</v>
      </c>
      <c r="K3991" s="142">
        <v>1</v>
      </c>
      <c r="L3991" s="227"/>
      <c r="M3991" s="227"/>
      <c r="N3991" s="227">
        <v>69000</v>
      </c>
      <c r="O3991" s="227">
        <v>69000</v>
      </c>
      <c r="P3991" s="227">
        <v>69000</v>
      </c>
      <c r="Q3991" s="227"/>
      <c r="R3991" s="227"/>
      <c r="S3991" s="227"/>
      <c r="T3991" s="227"/>
      <c r="U3991" s="227"/>
      <c r="V3991" s="227"/>
      <c r="W3991" s="143"/>
      <c r="X3991" s="143"/>
      <c r="Y3991">
        <f t="shared" si="125"/>
        <v>69000</v>
      </c>
    </row>
    <row r="3992" spans="1:25">
      <c r="A3992" s="1" t="str">
        <f t="shared" si="124"/>
        <v>060250002489000</v>
      </c>
      <c r="B3992" s="142" t="s">
        <v>3602</v>
      </c>
      <c r="C3992" s="142"/>
      <c r="D3992" s="142" t="s">
        <v>3388</v>
      </c>
      <c r="E3992" s="142" t="s">
        <v>3389</v>
      </c>
      <c r="F3992" s="142" t="s">
        <v>3396</v>
      </c>
      <c r="G3992" s="142" t="s">
        <v>3397</v>
      </c>
      <c r="H3992" s="142" t="s">
        <v>3398</v>
      </c>
      <c r="I3992" s="142" t="s">
        <v>23</v>
      </c>
      <c r="J3992" s="142">
        <v>2</v>
      </c>
      <c r="K3992" s="142">
        <v>1</v>
      </c>
      <c r="L3992" s="227"/>
      <c r="M3992" s="227"/>
      <c r="N3992" s="227">
        <v>14900</v>
      </c>
      <c r="O3992" s="227">
        <v>14900</v>
      </c>
      <c r="P3992" s="227">
        <v>14900</v>
      </c>
      <c r="Q3992" s="227"/>
      <c r="R3992" s="227"/>
      <c r="S3992" s="227"/>
      <c r="T3992" s="227"/>
      <c r="U3992" s="227"/>
      <c r="V3992" s="227"/>
      <c r="W3992" s="143"/>
      <c r="X3992" s="143"/>
      <c r="Y3992">
        <f t="shared" si="125"/>
        <v>14900</v>
      </c>
    </row>
    <row r="3993" spans="1:25">
      <c r="A3993" s="1" t="str">
        <f t="shared" si="124"/>
        <v>060250003412000</v>
      </c>
      <c r="B3993" s="142" t="s">
        <v>3602</v>
      </c>
      <c r="C3993" s="142"/>
      <c r="D3993" s="142" t="s">
        <v>3377</v>
      </c>
      <c r="E3993" s="142" t="s">
        <v>3378</v>
      </c>
      <c r="F3993" s="142" t="s">
        <v>3399</v>
      </c>
      <c r="G3993" s="142" t="s">
        <v>3400</v>
      </c>
      <c r="H3993" s="142" t="s">
        <v>3401</v>
      </c>
      <c r="I3993" s="142" t="s">
        <v>23</v>
      </c>
      <c r="J3993" s="142">
        <v>2</v>
      </c>
      <c r="K3993" s="142">
        <v>1</v>
      </c>
      <c r="L3993" s="227"/>
      <c r="M3993" s="227"/>
      <c r="N3993" s="227">
        <v>22750</v>
      </c>
      <c r="O3993" s="227">
        <v>22750</v>
      </c>
      <c r="P3993" s="227">
        <v>22750</v>
      </c>
      <c r="Q3993" s="227"/>
      <c r="R3993" s="227"/>
      <c r="S3993" s="227"/>
      <c r="T3993" s="227"/>
      <c r="U3993" s="227"/>
      <c r="V3993" s="227"/>
      <c r="W3993" s="143"/>
      <c r="X3993" s="143"/>
      <c r="Y3993">
        <f t="shared" si="125"/>
        <v>22750</v>
      </c>
    </row>
    <row r="3994" spans="1:25">
      <c r="A3994" s="1" t="str">
        <f t="shared" si="124"/>
        <v>060250003485000</v>
      </c>
      <c r="B3994" s="142" t="s">
        <v>3602</v>
      </c>
      <c r="C3994" s="142"/>
      <c r="D3994" s="142" t="s">
        <v>3366</v>
      </c>
      <c r="E3994" s="142" t="s">
        <v>3367</v>
      </c>
      <c r="F3994" s="142" t="s">
        <v>3402</v>
      </c>
      <c r="G3994" s="142" t="s">
        <v>3403</v>
      </c>
      <c r="H3994" s="142" t="s">
        <v>3605</v>
      </c>
      <c r="I3994" s="142" t="s">
        <v>23</v>
      </c>
      <c r="J3994" s="142">
        <v>2</v>
      </c>
      <c r="K3994" s="142">
        <v>1</v>
      </c>
      <c r="L3994" s="227"/>
      <c r="M3994" s="227"/>
      <c r="N3994" s="227">
        <v>49900</v>
      </c>
      <c r="O3994" s="227">
        <v>49900</v>
      </c>
      <c r="P3994" s="227">
        <v>49900</v>
      </c>
      <c r="Q3994" s="227"/>
      <c r="R3994" s="227"/>
      <c r="S3994" s="227"/>
      <c r="T3994" s="227"/>
      <c r="U3994" s="227"/>
      <c r="V3994" s="227"/>
      <c r="W3994" s="143"/>
      <c r="X3994" s="143"/>
      <c r="Y3994">
        <f t="shared" si="125"/>
        <v>49900</v>
      </c>
    </row>
    <row r="3995" spans="1:25">
      <c r="A3995" s="1" t="str">
        <f t="shared" si="124"/>
        <v>060250003866000</v>
      </c>
      <c r="B3995" s="142" t="s">
        <v>3602</v>
      </c>
      <c r="C3995" s="142"/>
      <c r="D3995" s="142" t="s">
        <v>3377</v>
      </c>
      <c r="E3995" s="142" t="s">
        <v>3378</v>
      </c>
      <c r="F3995" s="142" t="s">
        <v>3405</v>
      </c>
      <c r="G3995" s="142" t="s">
        <v>3406</v>
      </c>
      <c r="H3995" s="142" t="s">
        <v>3407</v>
      </c>
      <c r="I3995" s="142" t="s">
        <v>26</v>
      </c>
      <c r="J3995" s="142">
        <v>2</v>
      </c>
      <c r="K3995" s="142">
        <v>1</v>
      </c>
      <c r="L3995" s="227"/>
      <c r="M3995" s="227"/>
      <c r="N3995" s="227">
        <v>47900</v>
      </c>
      <c r="O3995" s="227">
        <v>47900</v>
      </c>
      <c r="P3995" s="227">
        <v>47900</v>
      </c>
      <c r="Q3995" s="227"/>
      <c r="R3995" s="227"/>
      <c r="S3995" s="227"/>
      <c r="T3995" s="227"/>
      <c r="U3995" s="227"/>
      <c r="V3995" s="227"/>
      <c r="W3995" s="143"/>
      <c r="X3995" s="143"/>
      <c r="Y3995">
        <f t="shared" si="125"/>
        <v>47900</v>
      </c>
    </row>
    <row r="3996" spans="1:25">
      <c r="A3996" s="1" t="str">
        <f t="shared" si="124"/>
        <v>060250006435000</v>
      </c>
      <c r="B3996" s="142" t="s">
        <v>3602</v>
      </c>
      <c r="C3996" s="142"/>
      <c r="D3996" s="142" t="s">
        <v>3388</v>
      </c>
      <c r="E3996" s="142" t="s">
        <v>3389</v>
      </c>
      <c r="F3996" s="142" t="s">
        <v>3408</v>
      </c>
      <c r="G3996" s="142" t="s">
        <v>3409</v>
      </c>
      <c r="H3996" s="142" t="s">
        <v>3410</v>
      </c>
      <c r="I3996" s="142" t="s">
        <v>23</v>
      </c>
      <c r="J3996" s="142">
        <v>2</v>
      </c>
      <c r="K3996" s="142">
        <v>1</v>
      </c>
      <c r="L3996" s="227"/>
      <c r="M3996" s="227"/>
      <c r="N3996" s="227">
        <v>23000</v>
      </c>
      <c r="O3996" s="227">
        <v>23000</v>
      </c>
      <c r="P3996" s="227">
        <v>23000</v>
      </c>
      <c r="Q3996" s="227"/>
      <c r="R3996" s="227"/>
      <c r="S3996" s="227"/>
      <c r="T3996" s="227"/>
      <c r="U3996" s="227"/>
      <c r="V3996" s="227"/>
      <c r="W3996" s="143"/>
      <c r="X3996" s="143"/>
      <c r="Y3996">
        <f t="shared" si="125"/>
        <v>23000</v>
      </c>
    </row>
    <row r="3997" spans="1:25">
      <c r="A3997" s="1" t="str">
        <f t="shared" si="124"/>
        <v>060250007873000</v>
      </c>
      <c r="B3997" s="142" t="s">
        <v>3602</v>
      </c>
      <c r="C3997" s="142"/>
      <c r="D3997" s="142" t="s">
        <v>3388</v>
      </c>
      <c r="E3997" s="142" t="s">
        <v>3389</v>
      </c>
      <c r="F3997" s="142" t="s">
        <v>3411</v>
      </c>
      <c r="G3997" s="142" t="s">
        <v>3412</v>
      </c>
      <c r="H3997" s="142" t="s">
        <v>3413</v>
      </c>
      <c r="I3997" s="142" t="s">
        <v>26</v>
      </c>
      <c r="J3997" s="142">
        <v>2</v>
      </c>
      <c r="K3997" s="142">
        <v>1</v>
      </c>
      <c r="L3997" s="227"/>
      <c r="M3997" s="227"/>
      <c r="N3997" s="227">
        <v>22500</v>
      </c>
      <c r="O3997" s="227">
        <v>22500</v>
      </c>
      <c r="P3997" s="227">
        <v>22500</v>
      </c>
      <c r="Q3997" s="227"/>
      <c r="R3997" s="227"/>
      <c r="S3997" s="227"/>
      <c r="T3997" s="227"/>
      <c r="U3997" s="227"/>
      <c r="V3997" s="227"/>
      <c r="W3997" s="143"/>
      <c r="X3997" s="143"/>
      <c r="Y3997">
        <f t="shared" si="125"/>
        <v>22500</v>
      </c>
    </row>
    <row r="3998" spans="1:25">
      <c r="A3998" s="1" t="str">
        <f t="shared" si="124"/>
        <v>060250007909000</v>
      </c>
      <c r="B3998" s="142" t="s">
        <v>3602</v>
      </c>
      <c r="C3998" s="142"/>
      <c r="D3998" s="142" t="s">
        <v>3388</v>
      </c>
      <c r="E3998" s="142" t="s">
        <v>3389</v>
      </c>
      <c r="F3998" s="142" t="s">
        <v>3414</v>
      </c>
      <c r="G3998" s="142" t="s">
        <v>3415</v>
      </c>
      <c r="H3998" s="142" t="s">
        <v>3416</v>
      </c>
      <c r="I3998" s="142" t="s">
        <v>23</v>
      </c>
      <c r="J3998" s="142">
        <v>2</v>
      </c>
      <c r="K3998" s="142">
        <v>1</v>
      </c>
      <c r="L3998" s="227"/>
      <c r="M3998" s="227"/>
      <c r="N3998" s="227">
        <v>32500</v>
      </c>
      <c r="O3998" s="227">
        <v>32500</v>
      </c>
      <c r="P3998" s="227">
        <v>32500</v>
      </c>
      <c r="Q3998" s="227"/>
      <c r="R3998" s="227"/>
      <c r="S3998" s="227"/>
      <c r="T3998" s="227"/>
      <c r="U3998" s="227"/>
      <c r="V3998" s="227"/>
      <c r="W3998" s="143"/>
      <c r="X3998" s="143"/>
      <c r="Y3998">
        <f t="shared" si="125"/>
        <v>32500</v>
      </c>
    </row>
    <row r="3999" spans="1:25">
      <c r="A3999" s="1" t="str">
        <f t="shared" si="124"/>
        <v>060250007919000</v>
      </c>
      <c r="B3999" s="142" t="s">
        <v>3602</v>
      </c>
      <c r="C3999" s="142"/>
      <c r="D3999" s="142" t="s">
        <v>3388</v>
      </c>
      <c r="E3999" s="142" t="s">
        <v>3389</v>
      </c>
      <c r="F3999" s="142" t="s">
        <v>3417</v>
      </c>
      <c r="G3999" s="142" t="s">
        <v>3418</v>
      </c>
      <c r="H3999" s="142" t="s">
        <v>3419</v>
      </c>
      <c r="I3999" s="142" t="s">
        <v>23</v>
      </c>
      <c r="J3999" s="142">
        <v>2</v>
      </c>
      <c r="K3999" s="142">
        <v>1</v>
      </c>
      <c r="L3999" s="227"/>
      <c r="M3999" s="227"/>
      <c r="N3999" s="227">
        <v>22000</v>
      </c>
      <c r="O3999" s="227">
        <v>22000</v>
      </c>
      <c r="P3999" s="227">
        <v>22000</v>
      </c>
      <c r="Q3999" s="227"/>
      <c r="R3999" s="227"/>
      <c r="S3999" s="227"/>
      <c r="T3999" s="227"/>
      <c r="U3999" s="227"/>
      <c r="V3999" s="227"/>
      <c r="W3999" s="143"/>
      <c r="X3999" s="143"/>
      <c r="Y3999">
        <f t="shared" si="125"/>
        <v>22000</v>
      </c>
    </row>
    <row r="4000" spans="1:25">
      <c r="A4000" s="1" t="str">
        <f t="shared" si="124"/>
        <v>060250008206000</v>
      </c>
      <c r="B4000" s="142" t="s">
        <v>3602</v>
      </c>
      <c r="C4000" s="142"/>
      <c r="D4000" s="142" t="s">
        <v>3377</v>
      </c>
      <c r="E4000" s="142" t="s">
        <v>3378</v>
      </c>
      <c r="F4000" s="142" t="s">
        <v>3420</v>
      </c>
      <c r="G4000" s="142" t="s">
        <v>3421</v>
      </c>
      <c r="H4000" s="142" t="s">
        <v>3422</v>
      </c>
      <c r="I4000" s="142" t="s">
        <v>23</v>
      </c>
      <c r="J4000" s="142">
        <v>2</v>
      </c>
      <c r="K4000" s="142">
        <v>1</v>
      </c>
      <c r="L4000" s="227"/>
      <c r="M4000" s="227"/>
      <c r="N4000" s="227">
        <v>55000</v>
      </c>
      <c r="O4000" s="227">
        <v>55000</v>
      </c>
      <c r="P4000" s="227">
        <v>55000</v>
      </c>
      <c r="Q4000" s="227"/>
      <c r="R4000" s="227"/>
      <c r="S4000" s="227"/>
      <c r="T4000" s="227"/>
      <c r="U4000" s="227"/>
      <c r="V4000" s="227"/>
      <c r="W4000" s="143"/>
      <c r="X4000" s="143"/>
      <c r="Y4000">
        <f t="shared" si="125"/>
        <v>55000</v>
      </c>
    </row>
    <row r="4001" spans="1:25">
      <c r="A4001" s="1" t="str">
        <f t="shared" si="124"/>
        <v>060250008922000</v>
      </c>
      <c r="B4001" s="142" t="s">
        <v>3602</v>
      </c>
      <c r="C4001" s="142"/>
      <c r="D4001" s="142" t="s">
        <v>3423</v>
      </c>
      <c r="E4001" s="142" t="s">
        <v>3424</v>
      </c>
      <c r="F4001" s="142" t="s">
        <v>3425</v>
      </c>
      <c r="G4001" s="142" t="s">
        <v>3426</v>
      </c>
      <c r="H4001" s="142" t="s">
        <v>3427</v>
      </c>
      <c r="I4001" s="142" t="s">
        <v>26</v>
      </c>
      <c r="J4001" s="142">
        <v>2</v>
      </c>
      <c r="K4001" s="142">
        <v>1</v>
      </c>
      <c r="L4001" s="227"/>
      <c r="M4001" s="227"/>
      <c r="N4001" s="227">
        <v>51900</v>
      </c>
      <c r="O4001" s="227">
        <v>51900</v>
      </c>
      <c r="P4001" s="227">
        <v>51900</v>
      </c>
      <c r="Q4001" s="227"/>
      <c r="R4001" s="227"/>
      <c r="S4001" s="227"/>
      <c r="T4001" s="227"/>
      <c r="U4001" s="227"/>
      <c r="V4001" s="227"/>
      <c r="W4001" s="143"/>
      <c r="X4001" s="143"/>
      <c r="Y4001">
        <f t="shared" si="125"/>
        <v>51900</v>
      </c>
    </row>
    <row r="4002" spans="1:25">
      <c r="A4002" s="1" t="str">
        <f t="shared" si="124"/>
        <v>060250011397000</v>
      </c>
      <c r="B4002" s="142" t="s">
        <v>3602</v>
      </c>
      <c r="C4002" s="142"/>
      <c r="D4002" s="142" t="s">
        <v>3388</v>
      </c>
      <c r="E4002" s="142" t="s">
        <v>3389</v>
      </c>
      <c r="F4002" s="142" t="s">
        <v>3428</v>
      </c>
      <c r="G4002" s="142" t="s">
        <v>3429</v>
      </c>
      <c r="H4002" s="142" t="s">
        <v>3606</v>
      </c>
      <c r="I4002" s="142" t="s">
        <v>23</v>
      </c>
      <c r="J4002" s="142">
        <v>1</v>
      </c>
      <c r="K4002" s="142">
        <v>1</v>
      </c>
      <c r="L4002" s="227"/>
      <c r="M4002" s="227"/>
      <c r="N4002" s="227">
        <v>10900</v>
      </c>
      <c r="O4002" s="227">
        <v>10900</v>
      </c>
      <c r="P4002" s="227">
        <v>10900</v>
      </c>
      <c r="Q4002" s="227"/>
      <c r="R4002" s="227"/>
      <c r="S4002" s="227"/>
      <c r="T4002" s="227"/>
      <c r="U4002" s="227"/>
      <c r="V4002" s="227"/>
      <c r="W4002" s="143"/>
      <c r="X4002" s="143"/>
      <c r="Y4002">
        <f t="shared" si="125"/>
        <v>10900</v>
      </c>
    </row>
    <row r="4003" spans="1:25">
      <c r="A4003" s="1" t="str">
        <f t="shared" si="124"/>
        <v>060250012110000</v>
      </c>
      <c r="B4003" s="142" t="s">
        <v>3602</v>
      </c>
      <c r="C4003" s="142"/>
      <c r="D4003" s="142" t="s">
        <v>3377</v>
      </c>
      <c r="E4003" s="142" t="s">
        <v>3378</v>
      </c>
      <c r="F4003" s="142" t="s">
        <v>3431</v>
      </c>
      <c r="G4003" s="142" t="s">
        <v>3432</v>
      </c>
      <c r="H4003" s="142" t="s">
        <v>3433</v>
      </c>
      <c r="I4003" s="142" t="s">
        <v>23</v>
      </c>
      <c r="J4003" s="142">
        <v>2</v>
      </c>
      <c r="K4003" s="142">
        <v>1</v>
      </c>
      <c r="L4003" s="227"/>
      <c r="M4003" s="227"/>
      <c r="N4003" s="227">
        <v>35900</v>
      </c>
      <c r="O4003" s="227">
        <v>35900</v>
      </c>
      <c r="P4003" s="227">
        <v>35900</v>
      </c>
      <c r="Q4003" s="227"/>
      <c r="R4003" s="227"/>
      <c r="S4003" s="227"/>
      <c r="T4003" s="227"/>
      <c r="U4003" s="227"/>
      <c r="V4003" s="227"/>
      <c r="W4003" s="143"/>
      <c r="X4003" s="143"/>
      <c r="Y4003">
        <f t="shared" si="125"/>
        <v>35900</v>
      </c>
    </row>
    <row r="4004" spans="1:25">
      <c r="A4004" s="1" t="str">
        <f t="shared" si="124"/>
        <v>060250013093000</v>
      </c>
      <c r="B4004" s="142" t="s">
        <v>3602</v>
      </c>
      <c r="C4004" s="142"/>
      <c r="D4004" s="142" t="s">
        <v>3388</v>
      </c>
      <c r="E4004" s="142" t="s">
        <v>3389</v>
      </c>
      <c r="F4004" s="142" t="s">
        <v>3434</v>
      </c>
      <c r="G4004" s="142" t="s">
        <v>3435</v>
      </c>
      <c r="H4004" s="142" t="s">
        <v>3436</v>
      </c>
      <c r="I4004" s="142" t="s">
        <v>23</v>
      </c>
      <c r="J4004" s="142">
        <v>2</v>
      </c>
      <c r="K4004" s="142">
        <v>1</v>
      </c>
      <c r="L4004" s="227"/>
      <c r="M4004" s="227"/>
      <c r="N4004" s="227">
        <v>13250</v>
      </c>
      <c r="O4004" s="227">
        <v>13250</v>
      </c>
      <c r="P4004" s="227">
        <v>13250</v>
      </c>
      <c r="Q4004" s="227"/>
      <c r="R4004" s="227"/>
      <c r="S4004" s="227"/>
      <c r="T4004" s="227"/>
      <c r="U4004" s="227"/>
      <c r="V4004" s="227"/>
      <c r="W4004" s="143"/>
      <c r="X4004" s="143"/>
      <c r="Y4004">
        <f t="shared" si="125"/>
        <v>13250</v>
      </c>
    </row>
    <row r="4005" spans="1:25">
      <c r="A4005" s="1" t="str">
        <f t="shared" si="124"/>
        <v>060250015114000</v>
      </c>
      <c r="B4005" s="142" t="s">
        <v>3602</v>
      </c>
      <c r="C4005" s="142"/>
      <c r="D4005" s="142" t="s">
        <v>3366</v>
      </c>
      <c r="E4005" s="142" t="s">
        <v>3367</v>
      </c>
      <c r="F4005" s="142" t="s">
        <v>3437</v>
      </c>
      <c r="G4005" s="142" t="s">
        <v>3438</v>
      </c>
      <c r="H4005" s="142" t="s">
        <v>3439</v>
      </c>
      <c r="I4005" s="142" t="s">
        <v>23</v>
      </c>
      <c r="J4005" s="142">
        <v>2</v>
      </c>
      <c r="K4005" s="142">
        <v>1</v>
      </c>
      <c r="L4005" s="227"/>
      <c r="M4005" s="227"/>
      <c r="N4005" s="227">
        <v>16900</v>
      </c>
      <c r="O4005" s="227">
        <v>16900</v>
      </c>
      <c r="P4005" s="227">
        <v>16900</v>
      </c>
      <c r="Q4005" s="227"/>
      <c r="R4005" s="227"/>
      <c r="S4005" s="227"/>
      <c r="T4005" s="227"/>
      <c r="U4005" s="227"/>
      <c r="V4005" s="227"/>
      <c r="W4005" s="143"/>
      <c r="X4005" s="143"/>
      <c r="Y4005">
        <f t="shared" si="125"/>
        <v>16900</v>
      </c>
    </row>
    <row r="4006" spans="1:25">
      <c r="A4006" s="1" t="str">
        <f t="shared" si="124"/>
        <v>060250016395000</v>
      </c>
      <c r="B4006" s="142" t="s">
        <v>3602</v>
      </c>
      <c r="C4006" s="142"/>
      <c r="D4006" s="142" t="s">
        <v>3366</v>
      </c>
      <c r="E4006" s="142" t="s">
        <v>3367</v>
      </c>
      <c r="F4006" s="142" t="s">
        <v>3440</v>
      </c>
      <c r="G4006" s="142" t="s">
        <v>3441</v>
      </c>
      <c r="H4006" s="142" t="s">
        <v>3607</v>
      </c>
      <c r="I4006" s="142" t="s">
        <v>23</v>
      </c>
      <c r="J4006" s="142">
        <v>2</v>
      </c>
      <c r="K4006" s="142">
        <v>1</v>
      </c>
      <c r="L4006" s="227"/>
      <c r="M4006" s="227"/>
      <c r="N4006" s="227">
        <v>17500</v>
      </c>
      <c r="O4006" s="227">
        <v>17500</v>
      </c>
      <c r="P4006" s="227">
        <v>17500</v>
      </c>
      <c r="Q4006" s="227"/>
      <c r="R4006" s="227"/>
      <c r="S4006" s="227"/>
      <c r="T4006" s="227"/>
      <c r="U4006" s="227"/>
      <c r="V4006" s="227"/>
      <c r="W4006" s="143"/>
      <c r="X4006" s="143"/>
      <c r="Y4006">
        <f t="shared" si="125"/>
        <v>17500</v>
      </c>
    </row>
    <row r="4007" spans="1:25">
      <c r="A4007" s="1" t="str">
        <f t="shared" si="124"/>
        <v>060250016471000</v>
      </c>
      <c r="B4007" s="142" t="s">
        <v>3602</v>
      </c>
      <c r="C4007" s="142"/>
      <c r="D4007" s="142" t="s">
        <v>3423</v>
      </c>
      <c r="E4007" s="142" t="s">
        <v>3424</v>
      </c>
      <c r="F4007" s="142" t="s">
        <v>3443</v>
      </c>
      <c r="G4007" s="142" t="s">
        <v>3444</v>
      </c>
      <c r="H4007" s="142" t="s">
        <v>3445</v>
      </c>
      <c r="I4007" s="142" t="s">
        <v>23</v>
      </c>
      <c r="J4007" s="142">
        <v>2</v>
      </c>
      <c r="K4007" s="142">
        <v>1</v>
      </c>
      <c r="L4007" s="227"/>
      <c r="M4007" s="227"/>
      <c r="N4007" s="227">
        <v>49500</v>
      </c>
      <c r="O4007" s="227">
        <v>49500</v>
      </c>
      <c r="P4007" s="227">
        <v>49500</v>
      </c>
      <c r="Q4007" s="227"/>
      <c r="R4007" s="227"/>
      <c r="S4007" s="227"/>
      <c r="T4007" s="227"/>
      <c r="U4007" s="227"/>
      <c r="V4007" s="227"/>
      <c r="W4007" s="143"/>
      <c r="X4007" s="143"/>
      <c r="Y4007">
        <f t="shared" si="125"/>
        <v>49500</v>
      </c>
    </row>
    <row r="4008" spans="1:25">
      <c r="A4008" s="1" t="str">
        <f t="shared" si="124"/>
        <v>060250016516000</v>
      </c>
      <c r="B4008" s="142" t="s">
        <v>3602</v>
      </c>
      <c r="C4008" s="142"/>
      <c r="D4008" s="142" t="s">
        <v>3388</v>
      </c>
      <c r="E4008" s="142" t="s">
        <v>3389</v>
      </c>
      <c r="F4008" s="142" t="s">
        <v>3446</v>
      </c>
      <c r="G4008" s="142" t="s">
        <v>3447</v>
      </c>
      <c r="H4008" s="142" t="s">
        <v>3448</v>
      </c>
      <c r="I4008" s="142" t="s">
        <v>26</v>
      </c>
      <c r="J4008" s="142">
        <v>2</v>
      </c>
      <c r="K4008" s="142">
        <v>1</v>
      </c>
      <c r="L4008" s="227"/>
      <c r="M4008" s="227"/>
      <c r="N4008" s="227">
        <v>55900</v>
      </c>
      <c r="O4008" s="227">
        <v>55900</v>
      </c>
      <c r="P4008" s="227">
        <v>55900</v>
      </c>
      <c r="Q4008" s="227"/>
      <c r="R4008" s="227"/>
      <c r="S4008" s="227"/>
      <c r="T4008" s="227"/>
      <c r="U4008" s="227"/>
      <c r="V4008" s="227"/>
      <c r="W4008" s="143"/>
      <c r="X4008" s="143"/>
      <c r="Y4008">
        <f t="shared" si="125"/>
        <v>55900</v>
      </c>
    </row>
    <row r="4009" spans="1:25">
      <c r="A4009" s="1" t="str">
        <f t="shared" si="124"/>
        <v>060250017116000</v>
      </c>
      <c r="B4009" s="142" t="s">
        <v>3602</v>
      </c>
      <c r="C4009" s="142"/>
      <c r="D4009" s="142" t="s">
        <v>3366</v>
      </c>
      <c r="E4009" s="142" t="s">
        <v>3367</v>
      </c>
      <c r="F4009" s="142" t="s">
        <v>3449</v>
      </c>
      <c r="G4009" s="142" t="s">
        <v>3450</v>
      </c>
      <c r="H4009" s="142" t="s">
        <v>3608</v>
      </c>
      <c r="I4009" s="142" t="s">
        <v>21</v>
      </c>
      <c r="J4009" s="142">
        <v>2</v>
      </c>
      <c r="K4009" s="142">
        <v>1</v>
      </c>
      <c r="L4009" s="227"/>
      <c r="M4009" s="227"/>
      <c r="N4009" s="227">
        <v>13500</v>
      </c>
      <c r="O4009" s="227">
        <v>13500</v>
      </c>
      <c r="P4009" s="227">
        <v>13500</v>
      </c>
      <c r="Q4009" s="227"/>
      <c r="R4009" s="227"/>
      <c r="S4009" s="227"/>
      <c r="T4009" s="227"/>
      <c r="U4009" s="227"/>
      <c r="V4009" s="227"/>
      <c r="W4009" s="143"/>
      <c r="X4009" s="143"/>
      <c r="Y4009">
        <f t="shared" si="125"/>
        <v>13500</v>
      </c>
    </row>
    <row r="4010" spans="1:25">
      <c r="A4010" s="1" t="str">
        <f t="shared" si="124"/>
        <v>060250018312000</v>
      </c>
      <c r="B4010" s="142" t="s">
        <v>3602</v>
      </c>
      <c r="C4010" s="142"/>
      <c r="D4010" s="142" t="s">
        <v>3377</v>
      </c>
      <c r="E4010" s="142" t="s">
        <v>3378</v>
      </c>
      <c r="F4010" s="142" t="s">
        <v>3452</v>
      </c>
      <c r="G4010" s="142" t="s">
        <v>3453</v>
      </c>
      <c r="H4010" s="142" t="s">
        <v>3454</v>
      </c>
      <c r="I4010" s="142" t="s">
        <v>23</v>
      </c>
      <c r="J4010" s="142">
        <v>2</v>
      </c>
      <c r="K4010" s="142">
        <v>1</v>
      </c>
      <c r="L4010" s="227"/>
      <c r="M4010" s="227"/>
      <c r="N4010" s="227">
        <v>35900</v>
      </c>
      <c r="O4010" s="227">
        <v>35900</v>
      </c>
      <c r="P4010" s="227">
        <v>35900</v>
      </c>
      <c r="Q4010" s="227"/>
      <c r="R4010" s="227"/>
      <c r="S4010" s="227"/>
      <c r="T4010" s="227"/>
      <c r="U4010" s="227"/>
      <c r="V4010" s="227"/>
      <c r="W4010" s="143"/>
      <c r="X4010" s="143"/>
      <c r="Y4010">
        <f t="shared" si="125"/>
        <v>35900</v>
      </c>
    </row>
    <row r="4011" spans="1:25">
      <c r="A4011" s="1" t="str">
        <f t="shared" si="124"/>
        <v>060250019473000</v>
      </c>
      <c r="B4011" s="142" t="s">
        <v>3602</v>
      </c>
      <c r="C4011" s="142"/>
      <c r="D4011" s="142" t="s">
        <v>3366</v>
      </c>
      <c r="E4011" s="142" t="s">
        <v>3367</v>
      </c>
      <c r="F4011" s="142" t="s">
        <v>3455</v>
      </c>
      <c r="G4011" s="142" t="s">
        <v>3456</v>
      </c>
      <c r="H4011" s="142" t="s">
        <v>3457</v>
      </c>
      <c r="I4011" s="142" t="s">
        <v>23</v>
      </c>
      <c r="J4011" s="142">
        <v>2</v>
      </c>
      <c r="K4011" s="142">
        <v>1</v>
      </c>
      <c r="L4011" s="227"/>
      <c r="M4011" s="227"/>
      <c r="N4011" s="227">
        <v>18900</v>
      </c>
      <c r="O4011" s="227">
        <v>18900</v>
      </c>
      <c r="P4011" s="227">
        <v>18900</v>
      </c>
      <c r="Q4011" s="227"/>
      <c r="R4011" s="227"/>
      <c r="S4011" s="227"/>
      <c r="T4011" s="227"/>
      <c r="U4011" s="227"/>
      <c r="V4011" s="227"/>
      <c r="W4011" s="143"/>
      <c r="X4011" s="143"/>
      <c r="Y4011">
        <f t="shared" si="125"/>
        <v>18900</v>
      </c>
    </row>
    <row r="4012" spans="1:25">
      <c r="A4012" s="1" t="str">
        <f t="shared" si="124"/>
        <v>060250022634000</v>
      </c>
      <c r="B4012" s="142" t="s">
        <v>3602</v>
      </c>
      <c r="C4012" s="142"/>
      <c r="D4012" s="142" t="s">
        <v>3423</v>
      </c>
      <c r="E4012" s="142" t="s">
        <v>3424</v>
      </c>
      <c r="F4012" s="142" t="s">
        <v>3458</v>
      </c>
      <c r="G4012" s="142" t="s">
        <v>3459</v>
      </c>
      <c r="H4012" s="142" t="s">
        <v>3460</v>
      </c>
      <c r="I4012" s="142" t="s">
        <v>23</v>
      </c>
      <c r="J4012" s="142">
        <v>2</v>
      </c>
      <c r="K4012" s="142">
        <v>1</v>
      </c>
      <c r="L4012" s="227"/>
      <c r="M4012" s="227"/>
      <c r="N4012" s="227">
        <v>24500</v>
      </c>
      <c r="O4012" s="227">
        <v>24500</v>
      </c>
      <c r="P4012" s="227">
        <v>24500</v>
      </c>
      <c r="Q4012" s="227"/>
      <c r="R4012" s="227"/>
      <c r="S4012" s="227"/>
      <c r="T4012" s="227"/>
      <c r="U4012" s="227"/>
      <c r="V4012" s="227"/>
      <c r="W4012" s="143"/>
      <c r="X4012" s="143"/>
      <c r="Y4012">
        <f t="shared" si="125"/>
        <v>24500</v>
      </c>
    </row>
    <row r="4013" spans="1:25">
      <c r="A4013" s="1" t="str">
        <f t="shared" si="124"/>
        <v>060250023517000</v>
      </c>
      <c r="B4013" s="142" t="s">
        <v>3602</v>
      </c>
      <c r="C4013" s="142"/>
      <c r="D4013" s="142" t="s">
        <v>3423</v>
      </c>
      <c r="E4013" s="142" t="s">
        <v>3424</v>
      </c>
      <c r="F4013" s="142" t="s">
        <v>3461</v>
      </c>
      <c r="G4013" s="142" t="s">
        <v>3462</v>
      </c>
      <c r="H4013" s="142" t="s">
        <v>3609</v>
      </c>
      <c r="I4013" s="142" t="s">
        <v>23</v>
      </c>
      <c r="J4013" s="142">
        <v>2</v>
      </c>
      <c r="K4013" s="142">
        <v>1</v>
      </c>
      <c r="L4013" s="227"/>
      <c r="M4013" s="227"/>
      <c r="N4013" s="227">
        <v>89900</v>
      </c>
      <c r="O4013" s="227">
        <v>89900</v>
      </c>
      <c r="P4013" s="227">
        <v>89900</v>
      </c>
      <c r="Q4013" s="227"/>
      <c r="R4013" s="227"/>
      <c r="S4013" s="227"/>
      <c r="T4013" s="227"/>
      <c r="U4013" s="227"/>
      <c r="V4013" s="227"/>
      <c r="W4013" s="143"/>
      <c r="X4013" s="143"/>
      <c r="Y4013">
        <f t="shared" si="125"/>
        <v>89900</v>
      </c>
    </row>
    <row r="4014" spans="1:25">
      <c r="A4014" s="1" t="str">
        <f t="shared" si="124"/>
        <v>060250029200000</v>
      </c>
      <c r="B4014" s="142" t="s">
        <v>3602</v>
      </c>
      <c r="C4014" s="142"/>
      <c r="D4014" s="142" t="s">
        <v>3423</v>
      </c>
      <c r="E4014" s="142" t="s">
        <v>3424</v>
      </c>
      <c r="F4014" s="142" t="s">
        <v>3464</v>
      </c>
      <c r="G4014" s="142" t="s">
        <v>3465</v>
      </c>
      <c r="H4014" s="142" t="s">
        <v>3466</v>
      </c>
      <c r="I4014" s="142" t="s">
        <v>23</v>
      </c>
      <c r="J4014" s="142">
        <v>1</v>
      </c>
      <c r="K4014" s="142">
        <v>1</v>
      </c>
      <c r="L4014" s="227"/>
      <c r="M4014" s="227"/>
      <c r="N4014" s="227">
        <v>57500</v>
      </c>
      <c r="O4014" s="227">
        <v>57500</v>
      </c>
      <c r="P4014" s="227">
        <v>57500</v>
      </c>
      <c r="Q4014" s="227"/>
      <c r="R4014" s="227"/>
      <c r="S4014" s="227"/>
      <c r="T4014" s="227"/>
      <c r="U4014" s="227"/>
      <c r="V4014" s="227"/>
      <c r="W4014" s="143"/>
      <c r="X4014" s="143"/>
      <c r="Y4014">
        <f t="shared" si="125"/>
        <v>57500</v>
      </c>
    </row>
    <row r="4015" spans="1:25">
      <c r="A4015" s="1" t="str">
        <f t="shared" si="124"/>
        <v>060250032080000</v>
      </c>
      <c r="B4015" s="142" t="s">
        <v>3602</v>
      </c>
      <c r="C4015" s="142"/>
      <c r="D4015" s="142" t="s">
        <v>3377</v>
      </c>
      <c r="E4015" s="142" t="s">
        <v>3378</v>
      </c>
      <c r="F4015" s="142" t="s">
        <v>3467</v>
      </c>
      <c r="G4015" s="142" t="s">
        <v>3468</v>
      </c>
      <c r="H4015" s="142" t="s">
        <v>3610</v>
      </c>
      <c r="I4015" s="142" t="s">
        <v>23</v>
      </c>
      <c r="J4015" s="142">
        <v>2</v>
      </c>
      <c r="K4015" s="142">
        <v>1</v>
      </c>
      <c r="L4015" s="227"/>
      <c r="M4015" s="227"/>
      <c r="N4015" s="227">
        <v>93500</v>
      </c>
      <c r="O4015" s="227">
        <v>93500</v>
      </c>
      <c r="P4015" s="227">
        <v>93500</v>
      </c>
      <c r="Q4015" s="227"/>
      <c r="R4015" s="227"/>
      <c r="S4015" s="227"/>
      <c r="T4015" s="227"/>
      <c r="U4015" s="227"/>
      <c r="V4015" s="227"/>
      <c r="W4015" s="143"/>
      <c r="X4015" s="143"/>
      <c r="Y4015">
        <f t="shared" si="125"/>
        <v>93500</v>
      </c>
    </row>
    <row r="4016" spans="1:25">
      <c r="A4016" s="1" t="str">
        <f t="shared" si="124"/>
        <v>060250034058000</v>
      </c>
      <c r="B4016" s="142" t="s">
        <v>3602</v>
      </c>
      <c r="C4016" s="142"/>
      <c r="D4016" s="142" t="s">
        <v>3377</v>
      </c>
      <c r="E4016" s="142" t="s">
        <v>3378</v>
      </c>
      <c r="F4016" s="142" t="s">
        <v>3470</v>
      </c>
      <c r="G4016" s="142" t="s">
        <v>3471</v>
      </c>
      <c r="H4016" s="142" t="s">
        <v>3611</v>
      </c>
      <c r="I4016" s="142" t="s">
        <v>26</v>
      </c>
      <c r="J4016" s="142">
        <v>1</v>
      </c>
      <c r="K4016" s="142">
        <v>1</v>
      </c>
      <c r="L4016" s="227"/>
      <c r="M4016" s="227"/>
      <c r="N4016" s="227">
        <v>38000</v>
      </c>
      <c r="O4016" s="227">
        <v>38000</v>
      </c>
      <c r="P4016" s="227">
        <v>38000</v>
      </c>
      <c r="Q4016" s="227"/>
      <c r="R4016" s="227"/>
      <c r="S4016" s="227"/>
      <c r="T4016" s="227"/>
      <c r="U4016" s="227"/>
      <c r="V4016" s="227"/>
      <c r="W4016" s="143"/>
      <c r="X4016" s="143"/>
      <c r="Y4016">
        <f t="shared" si="125"/>
        <v>38000</v>
      </c>
    </row>
    <row r="4017" spans="1:25">
      <c r="A4017" s="1" t="str">
        <f t="shared" si="124"/>
        <v>060250034238000</v>
      </c>
      <c r="B4017" s="142" t="s">
        <v>3602</v>
      </c>
      <c r="C4017" s="142"/>
      <c r="D4017" s="142" t="s">
        <v>3377</v>
      </c>
      <c r="E4017" s="142" t="s">
        <v>3378</v>
      </c>
      <c r="F4017" s="142" t="s">
        <v>3473</v>
      </c>
      <c r="G4017" s="142" t="s">
        <v>3474</v>
      </c>
      <c r="H4017" s="142" t="s">
        <v>3475</v>
      </c>
      <c r="I4017" s="142" t="s">
        <v>26</v>
      </c>
      <c r="J4017" s="142">
        <v>2</v>
      </c>
      <c r="K4017" s="142">
        <v>1</v>
      </c>
      <c r="L4017" s="227"/>
      <c r="M4017" s="227"/>
      <c r="N4017" s="227">
        <v>78900</v>
      </c>
      <c r="O4017" s="227">
        <v>78900</v>
      </c>
      <c r="P4017" s="227">
        <v>78900</v>
      </c>
      <c r="Q4017" s="227"/>
      <c r="R4017" s="227"/>
      <c r="S4017" s="227"/>
      <c r="T4017" s="227"/>
      <c r="U4017" s="227"/>
      <c r="V4017" s="227"/>
      <c r="W4017" s="143"/>
      <c r="X4017" s="143"/>
      <c r="Y4017">
        <f t="shared" si="125"/>
        <v>78900</v>
      </c>
    </row>
    <row r="4018" spans="1:25">
      <c r="A4018" s="1" t="str">
        <f t="shared" si="124"/>
        <v>060250041234000</v>
      </c>
      <c r="B4018" s="142" t="s">
        <v>3602</v>
      </c>
      <c r="C4018" s="142"/>
      <c r="D4018" s="142" t="s">
        <v>3377</v>
      </c>
      <c r="E4018" s="142" t="s">
        <v>3378</v>
      </c>
      <c r="F4018" s="142" t="s">
        <v>3476</v>
      </c>
      <c r="G4018" s="142" t="s">
        <v>3477</v>
      </c>
      <c r="H4018" s="142" t="s">
        <v>3612</v>
      </c>
      <c r="I4018" s="142" t="s">
        <v>21</v>
      </c>
      <c r="J4018" s="142">
        <v>1</v>
      </c>
      <c r="K4018" s="142">
        <v>1</v>
      </c>
      <c r="L4018" s="227"/>
      <c r="M4018" s="227"/>
      <c r="N4018" s="227">
        <v>15000</v>
      </c>
      <c r="O4018" s="227">
        <v>15000</v>
      </c>
      <c r="P4018" s="227">
        <v>15000</v>
      </c>
      <c r="Q4018" s="227"/>
      <c r="R4018" s="227"/>
      <c r="S4018" s="227"/>
      <c r="T4018" s="227"/>
      <c r="U4018" s="227"/>
      <c r="V4018" s="227"/>
      <c r="W4018" s="143"/>
      <c r="X4018" s="143"/>
      <c r="Y4018">
        <f t="shared" si="125"/>
        <v>15000</v>
      </c>
    </row>
    <row r="4019" spans="1:25">
      <c r="A4019" s="1" t="str">
        <f t="shared" si="124"/>
        <v>060250042823000</v>
      </c>
      <c r="B4019" s="142" t="s">
        <v>3602</v>
      </c>
      <c r="C4019" s="142"/>
      <c r="D4019" s="142" t="s">
        <v>3423</v>
      </c>
      <c r="E4019" s="142" t="s">
        <v>3424</v>
      </c>
      <c r="F4019" s="142" t="s">
        <v>3479</v>
      </c>
      <c r="G4019" s="142" t="s">
        <v>3480</v>
      </c>
      <c r="H4019" s="142" t="s">
        <v>3481</v>
      </c>
      <c r="I4019" s="142" t="s">
        <v>23</v>
      </c>
      <c r="J4019" s="142">
        <v>2</v>
      </c>
      <c r="K4019" s="142">
        <v>1</v>
      </c>
      <c r="L4019" s="227"/>
      <c r="M4019" s="227"/>
      <c r="N4019" s="227">
        <v>69900</v>
      </c>
      <c r="O4019" s="227">
        <v>69900</v>
      </c>
      <c r="P4019" s="227">
        <v>69900</v>
      </c>
      <c r="Q4019" s="227"/>
      <c r="R4019" s="227"/>
      <c r="S4019" s="227"/>
      <c r="T4019" s="227"/>
      <c r="U4019" s="227"/>
      <c r="V4019" s="227"/>
      <c r="W4019" s="143"/>
      <c r="X4019" s="143"/>
      <c r="Y4019">
        <f t="shared" si="125"/>
        <v>69900</v>
      </c>
    </row>
    <row r="4020" spans="1:25">
      <c r="A4020" s="1" t="str">
        <f t="shared" si="124"/>
        <v>060250042946000</v>
      </c>
      <c r="B4020" s="142" t="s">
        <v>3602</v>
      </c>
      <c r="C4020" s="142"/>
      <c r="D4020" s="142" t="s">
        <v>3388</v>
      </c>
      <c r="E4020" s="142" t="s">
        <v>3389</v>
      </c>
      <c r="F4020" s="142" t="s">
        <v>3482</v>
      </c>
      <c r="G4020" s="142" t="s">
        <v>3483</v>
      </c>
      <c r="H4020" s="142" t="s">
        <v>3484</v>
      </c>
      <c r="I4020" s="142" t="s">
        <v>23</v>
      </c>
      <c r="J4020" s="142">
        <v>2</v>
      </c>
      <c r="K4020" s="142">
        <v>1</v>
      </c>
      <c r="L4020" s="227"/>
      <c r="M4020" s="227"/>
      <c r="N4020" s="227">
        <v>9900</v>
      </c>
      <c r="O4020" s="227">
        <v>9900</v>
      </c>
      <c r="P4020" s="227">
        <v>9900</v>
      </c>
      <c r="Q4020" s="227"/>
      <c r="R4020" s="227"/>
      <c r="S4020" s="227"/>
      <c r="T4020" s="227"/>
      <c r="U4020" s="227"/>
      <c r="V4020" s="227"/>
      <c r="W4020" s="143"/>
      <c r="X4020" s="143"/>
      <c r="Y4020">
        <f t="shared" si="125"/>
        <v>9900</v>
      </c>
    </row>
    <row r="4021" spans="1:25">
      <c r="A4021" s="1" t="str">
        <f t="shared" si="124"/>
        <v>060250049060000</v>
      </c>
      <c r="B4021" s="142" t="s">
        <v>3602</v>
      </c>
      <c r="C4021" s="142"/>
      <c r="D4021" s="142" t="s">
        <v>3377</v>
      </c>
      <c r="E4021" s="142" t="s">
        <v>3378</v>
      </c>
      <c r="F4021" s="142" t="s">
        <v>3485</v>
      </c>
      <c r="G4021" s="142" t="s">
        <v>3486</v>
      </c>
      <c r="H4021" s="142" t="s">
        <v>3487</v>
      </c>
      <c r="I4021" s="142" t="s">
        <v>23</v>
      </c>
      <c r="J4021" s="142">
        <v>2</v>
      </c>
      <c r="K4021" s="142">
        <v>1</v>
      </c>
      <c r="L4021" s="227"/>
      <c r="M4021" s="227"/>
      <c r="N4021" s="227">
        <v>125900</v>
      </c>
      <c r="O4021" s="227">
        <v>125900</v>
      </c>
      <c r="P4021" s="227">
        <v>125900</v>
      </c>
      <c r="Q4021" s="227"/>
      <c r="R4021" s="227"/>
      <c r="S4021" s="227"/>
      <c r="T4021" s="227"/>
      <c r="U4021" s="227"/>
      <c r="V4021" s="227"/>
      <c r="W4021" s="143"/>
      <c r="X4021" s="143"/>
      <c r="Y4021">
        <f t="shared" si="125"/>
        <v>125900</v>
      </c>
    </row>
    <row r="4022" spans="1:25">
      <c r="A4022" s="1" t="str">
        <f t="shared" si="124"/>
        <v>060250049074000</v>
      </c>
      <c r="B4022" s="142" t="s">
        <v>3602</v>
      </c>
      <c r="C4022" s="142"/>
      <c r="D4022" s="142" t="s">
        <v>3377</v>
      </c>
      <c r="E4022" s="142" t="s">
        <v>3378</v>
      </c>
      <c r="F4022" s="142" t="s">
        <v>3488</v>
      </c>
      <c r="G4022" s="142" t="s">
        <v>3489</v>
      </c>
      <c r="H4022" s="142" t="s">
        <v>3490</v>
      </c>
      <c r="I4022" s="142" t="s">
        <v>23</v>
      </c>
      <c r="J4022" s="142">
        <v>2</v>
      </c>
      <c r="K4022" s="142">
        <v>1</v>
      </c>
      <c r="L4022" s="227"/>
      <c r="M4022" s="227"/>
      <c r="N4022" s="227">
        <v>100900</v>
      </c>
      <c r="O4022" s="227">
        <v>100900</v>
      </c>
      <c r="P4022" s="227">
        <v>100900</v>
      </c>
      <c r="Q4022" s="227"/>
      <c r="R4022" s="227"/>
      <c r="S4022" s="227"/>
      <c r="T4022" s="227"/>
      <c r="U4022" s="227"/>
      <c r="V4022" s="227"/>
      <c r="W4022" s="143"/>
      <c r="X4022" s="143"/>
      <c r="Y4022">
        <f t="shared" si="125"/>
        <v>100900</v>
      </c>
    </row>
    <row r="4023" spans="1:25">
      <c r="A4023" s="1" t="str">
        <f t="shared" si="124"/>
        <v>060250049618000</v>
      </c>
      <c r="B4023" s="142" t="s">
        <v>3602</v>
      </c>
      <c r="C4023" s="142"/>
      <c r="D4023" s="142" t="s">
        <v>3423</v>
      </c>
      <c r="E4023" s="142" t="s">
        <v>3424</v>
      </c>
      <c r="F4023" s="142" t="s">
        <v>3491</v>
      </c>
      <c r="G4023" s="142" t="s">
        <v>3492</v>
      </c>
      <c r="H4023" s="142" t="s">
        <v>3493</v>
      </c>
      <c r="I4023" s="142" t="s">
        <v>23</v>
      </c>
      <c r="J4023" s="142">
        <v>2</v>
      </c>
      <c r="K4023" s="142">
        <v>1</v>
      </c>
      <c r="L4023" s="227"/>
      <c r="M4023" s="227"/>
      <c r="N4023" s="227">
        <v>86900</v>
      </c>
      <c r="O4023" s="227">
        <v>86900</v>
      </c>
      <c r="P4023" s="227">
        <v>86900</v>
      </c>
      <c r="Q4023" s="227"/>
      <c r="R4023" s="227"/>
      <c r="S4023" s="227"/>
      <c r="T4023" s="227"/>
      <c r="U4023" s="227"/>
      <c r="V4023" s="227"/>
      <c r="W4023" s="143"/>
      <c r="X4023" s="143"/>
      <c r="Y4023">
        <f t="shared" si="125"/>
        <v>86900</v>
      </c>
    </row>
    <row r="4024" spans="1:25">
      <c r="A4024" s="1" t="str">
        <f t="shared" si="124"/>
        <v>060251001860000</v>
      </c>
      <c r="B4024" s="142" t="s">
        <v>3602</v>
      </c>
      <c r="C4024" s="142"/>
      <c r="D4024" s="142" t="s">
        <v>3494</v>
      </c>
      <c r="E4024" s="142" t="s">
        <v>2486</v>
      </c>
      <c r="F4024" s="142" t="s">
        <v>36</v>
      </c>
      <c r="G4024" s="142" t="s">
        <v>2487</v>
      </c>
      <c r="H4024" s="142" t="s">
        <v>2488</v>
      </c>
      <c r="I4024" s="142" t="s">
        <v>21</v>
      </c>
      <c r="J4024" s="142">
        <v>1</v>
      </c>
      <c r="K4024" s="142">
        <v>30</v>
      </c>
      <c r="L4024" s="227"/>
      <c r="M4024" s="227"/>
      <c r="N4024" s="227">
        <v>30300</v>
      </c>
      <c r="O4024" s="227">
        <v>30300</v>
      </c>
      <c r="P4024" s="227">
        <v>909000</v>
      </c>
      <c r="Q4024" s="227"/>
      <c r="R4024" s="227"/>
      <c r="S4024" s="227"/>
      <c r="T4024" s="227"/>
      <c r="U4024" s="227"/>
      <c r="V4024" s="227"/>
      <c r="W4024" s="143"/>
      <c r="X4024" s="143"/>
      <c r="Y4024">
        <f t="shared" si="125"/>
        <v>909000</v>
      </c>
    </row>
    <row r="4025" spans="1:25">
      <c r="A4025" s="1" t="str">
        <f t="shared" si="124"/>
        <v>060251001865000</v>
      </c>
      <c r="B4025" s="142" t="s">
        <v>3602</v>
      </c>
      <c r="C4025" s="142"/>
      <c r="D4025" s="142" t="s">
        <v>3494</v>
      </c>
      <c r="E4025" s="142" t="s">
        <v>2486</v>
      </c>
      <c r="F4025" s="142" t="s">
        <v>73</v>
      </c>
      <c r="G4025" s="142" t="s">
        <v>2661</v>
      </c>
      <c r="H4025" s="142" t="s">
        <v>2662</v>
      </c>
      <c r="I4025" s="142" t="s">
        <v>23</v>
      </c>
      <c r="J4025" s="142">
        <v>1</v>
      </c>
      <c r="K4025" s="142">
        <v>30</v>
      </c>
      <c r="L4025" s="227"/>
      <c r="M4025" s="227"/>
      <c r="N4025" s="227">
        <v>22200</v>
      </c>
      <c r="O4025" s="227">
        <v>22200</v>
      </c>
      <c r="P4025" s="227">
        <v>666000</v>
      </c>
      <c r="Q4025" s="227"/>
      <c r="R4025" s="227"/>
      <c r="S4025" s="227"/>
      <c r="T4025" s="227"/>
      <c r="U4025" s="227"/>
      <c r="V4025" s="227"/>
      <c r="W4025" s="143"/>
      <c r="X4025" s="143"/>
      <c r="Y4025">
        <f t="shared" si="125"/>
        <v>666000</v>
      </c>
    </row>
    <row r="4026" spans="1:25">
      <c r="A4026" s="1" t="str">
        <f t="shared" si="124"/>
        <v>060251002106000</v>
      </c>
      <c r="B4026" s="142" t="s">
        <v>3602</v>
      </c>
      <c r="C4026" s="142"/>
      <c r="D4026" s="142" t="s">
        <v>3495</v>
      </c>
      <c r="E4026" s="142" t="s">
        <v>3496</v>
      </c>
      <c r="F4026" s="142" t="s">
        <v>134</v>
      </c>
      <c r="G4026" s="142" t="s">
        <v>135</v>
      </c>
      <c r="H4026" s="142" t="s">
        <v>3613</v>
      </c>
      <c r="I4026" s="142" t="s">
        <v>21</v>
      </c>
      <c r="J4026" s="142">
        <v>1</v>
      </c>
      <c r="K4026" s="142">
        <v>20</v>
      </c>
      <c r="L4026" s="227"/>
      <c r="M4026" s="227"/>
      <c r="N4026" s="227">
        <v>4350</v>
      </c>
      <c r="O4026" s="227">
        <v>4350</v>
      </c>
      <c r="P4026" s="227">
        <v>87000</v>
      </c>
      <c r="Q4026" s="227"/>
      <c r="R4026" s="227"/>
      <c r="S4026" s="227"/>
      <c r="T4026" s="227"/>
      <c r="U4026" s="227"/>
      <c r="V4026" s="227"/>
      <c r="W4026" s="143"/>
      <c r="X4026" s="143"/>
      <c r="Y4026">
        <f t="shared" si="125"/>
        <v>87000</v>
      </c>
    </row>
    <row r="4027" spans="1:25">
      <c r="A4027" s="1" t="str">
        <f t="shared" si="124"/>
        <v>060251004890000</v>
      </c>
      <c r="B4027" s="142" t="s">
        <v>3602</v>
      </c>
      <c r="C4027" s="142"/>
      <c r="D4027" s="142" t="s">
        <v>3497</v>
      </c>
      <c r="E4027" s="142" t="s">
        <v>24</v>
      </c>
      <c r="F4027" s="142" t="s">
        <v>140</v>
      </c>
      <c r="G4027" s="142" t="s">
        <v>3498</v>
      </c>
      <c r="H4027" s="142" t="s">
        <v>141</v>
      </c>
      <c r="I4027" s="142" t="s">
        <v>21</v>
      </c>
      <c r="J4027" s="142">
        <v>1</v>
      </c>
      <c r="K4027" s="142">
        <v>20</v>
      </c>
      <c r="L4027" s="227"/>
      <c r="M4027" s="227"/>
      <c r="N4027" s="227">
        <v>5000</v>
      </c>
      <c r="O4027" s="227">
        <v>5000</v>
      </c>
      <c r="P4027" s="227">
        <v>100000</v>
      </c>
      <c r="Q4027" s="227"/>
      <c r="R4027" s="227"/>
      <c r="S4027" s="227"/>
      <c r="T4027" s="227"/>
      <c r="U4027" s="227"/>
      <c r="V4027" s="227"/>
      <c r="W4027" s="143"/>
      <c r="X4027" s="143"/>
      <c r="Y4027">
        <f t="shared" si="125"/>
        <v>100000</v>
      </c>
    </row>
    <row r="4028" spans="1:25">
      <c r="A4028" s="1" t="str">
        <f t="shared" si="124"/>
        <v>060251004893000</v>
      </c>
      <c r="B4028" s="142" t="s">
        <v>3602</v>
      </c>
      <c r="C4028" s="142"/>
      <c r="D4028" s="142" t="s">
        <v>3497</v>
      </c>
      <c r="E4028" s="142" t="s">
        <v>24</v>
      </c>
      <c r="F4028" s="142" t="s">
        <v>144</v>
      </c>
      <c r="G4028" s="142" t="s">
        <v>145</v>
      </c>
      <c r="H4028" s="142" t="s">
        <v>146</v>
      </c>
      <c r="I4028" s="142" t="s">
        <v>21</v>
      </c>
      <c r="J4028" s="142">
        <v>1</v>
      </c>
      <c r="K4028" s="142">
        <v>20</v>
      </c>
      <c r="L4028" s="227"/>
      <c r="M4028" s="227"/>
      <c r="N4028" s="227">
        <v>5900</v>
      </c>
      <c r="O4028" s="227">
        <v>5900</v>
      </c>
      <c r="P4028" s="227">
        <v>118000</v>
      </c>
      <c r="Q4028" s="227"/>
      <c r="R4028" s="227"/>
      <c r="S4028" s="227"/>
      <c r="T4028" s="227"/>
      <c r="U4028" s="227"/>
      <c r="V4028" s="227"/>
      <c r="W4028" s="143"/>
      <c r="X4028" s="143"/>
      <c r="Y4028">
        <f t="shared" si="125"/>
        <v>118000</v>
      </c>
    </row>
    <row r="4029" spans="1:25">
      <c r="A4029" s="1" t="str">
        <f t="shared" si="124"/>
        <v>060251005627000</v>
      </c>
      <c r="B4029" s="142" t="s">
        <v>3602</v>
      </c>
      <c r="C4029" s="142"/>
      <c r="D4029" s="142" t="s">
        <v>3495</v>
      </c>
      <c r="E4029" s="142" t="s">
        <v>3496</v>
      </c>
      <c r="F4029" s="142" t="s">
        <v>475</v>
      </c>
      <c r="G4029" s="142" t="s">
        <v>3614</v>
      </c>
      <c r="H4029" s="142" t="s">
        <v>3615</v>
      </c>
      <c r="I4029" s="142" t="s">
        <v>21</v>
      </c>
      <c r="J4029" s="142">
        <v>1</v>
      </c>
      <c r="K4029" s="142">
        <v>12</v>
      </c>
      <c r="L4029" s="227"/>
      <c r="M4029" s="227"/>
      <c r="N4029" s="227">
        <v>9000</v>
      </c>
      <c r="O4029" s="227">
        <v>9000</v>
      </c>
      <c r="P4029" s="227">
        <v>108000</v>
      </c>
      <c r="Q4029" s="227"/>
      <c r="R4029" s="227"/>
      <c r="S4029" s="227"/>
      <c r="T4029" s="227"/>
      <c r="U4029" s="227"/>
      <c r="V4029" s="227"/>
      <c r="W4029" s="143"/>
      <c r="X4029" s="143"/>
      <c r="Y4029">
        <f t="shared" si="125"/>
        <v>108000</v>
      </c>
    </row>
    <row r="4030" spans="1:25">
      <c r="A4030" s="1" t="str">
        <f t="shared" si="124"/>
        <v>060251005725000</v>
      </c>
      <c r="B4030" s="142" t="s">
        <v>3602</v>
      </c>
      <c r="C4030" s="142"/>
      <c r="D4030" s="142" t="s">
        <v>3497</v>
      </c>
      <c r="E4030" s="142" t="s">
        <v>24</v>
      </c>
      <c r="F4030" s="142" t="s">
        <v>150</v>
      </c>
      <c r="G4030" s="142" t="s">
        <v>3499</v>
      </c>
      <c r="H4030" s="142" t="s">
        <v>151</v>
      </c>
      <c r="I4030" s="142" t="s">
        <v>21</v>
      </c>
      <c r="J4030" s="142">
        <v>1</v>
      </c>
      <c r="K4030" s="142">
        <v>10</v>
      </c>
      <c r="L4030" s="227"/>
      <c r="M4030" s="227"/>
      <c r="N4030" s="227">
        <v>13800</v>
      </c>
      <c r="O4030" s="227">
        <v>13800</v>
      </c>
      <c r="P4030" s="227">
        <v>138000</v>
      </c>
      <c r="Q4030" s="227"/>
      <c r="R4030" s="227"/>
      <c r="S4030" s="227"/>
      <c r="T4030" s="227"/>
      <c r="U4030" s="227"/>
      <c r="V4030" s="227"/>
      <c r="W4030" s="143"/>
      <c r="X4030" s="143"/>
      <c r="Y4030">
        <f t="shared" si="125"/>
        <v>138000</v>
      </c>
    </row>
    <row r="4031" spans="1:25">
      <c r="A4031" s="1" t="str">
        <f t="shared" si="124"/>
        <v>060251005726000</v>
      </c>
      <c r="B4031" s="142" t="s">
        <v>3602</v>
      </c>
      <c r="C4031" s="142"/>
      <c r="D4031" s="142" t="s">
        <v>3497</v>
      </c>
      <c r="E4031" s="142" t="s">
        <v>24</v>
      </c>
      <c r="F4031" s="142" t="s">
        <v>154</v>
      </c>
      <c r="G4031" s="142" t="s">
        <v>155</v>
      </c>
      <c r="H4031" s="142" t="s">
        <v>156</v>
      </c>
      <c r="I4031" s="142" t="s">
        <v>21</v>
      </c>
      <c r="J4031" s="142">
        <v>1</v>
      </c>
      <c r="K4031" s="142">
        <v>10</v>
      </c>
      <c r="L4031" s="227"/>
      <c r="M4031" s="227"/>
      <c r="N4031" s="227">
        <v>18650</v>
      </c>
      <c r="O4031" s="227">
        <v>18650</v>
      </c>
      <c r="P4031" s="227">
        <v>186500</v>
      </c>
      <c r="Q4031" s="227"/>
      <c r="R4031" s="227"/>
      <c r="S4031" s="227"/>
      <c r="T4031" s="227"/>
      <c r="U4031" s="227"/>
      <c r="V4031" s="227"/>
      <c r="W4031" s="143"/>
      <c r="X4031" s="143"/>
      <c r="Y4031">
        <f t="shared" si="125"/>
        <v>186500</v>
      </c>
    </row>
    <row r="4032" spans="1:25">
      <c r="A4032" s="1" t="str">
        <f t="shared" si="124"/>
        <v>060251006631000</v>
      </c>
      <c r="B4032" s="142" t="s">
        <v>3602</v>
      </c>
      <c r="C4032" s="142"/>
      <c r="D4032" s="142" t="s">
        <v>3616</v>
      </c>
      <c r="E4032" s="142" t="s">
        <v>3617</v>
      </c>
      <c r="F4032" s="142" t="s">
        <v>3502</v>
      </c>
      <c r="G4032" s="142" t="s">
        <v>3503</v>
      </c>
      <c r="H4032" s="142" t="s">
        <v>3504</v>
      </c>
      <c r="I4032" s="142" t="s">
        <v>21</v>
      </c>
      <c r="J4032" s="142">
        <v>1</v>
      </c>
      <c r="K4032" s="142">
        <v>28</v>
      </c>
      <c r="L4032" s="227"/>
      <c r="M4032" s="227"/>
      <c r="N4032" s="227">
        <v>18900</v>
      </c>
      <c r="O4032" s="227">
        <v>18900</v>
      </c>
      <c r="P4032" s="227">
        <v>529200</v>
      </c>
      <c r="Q4032" s="227"/>
      <c r="R4032" s="227"/>
      <c r="S4032" s="227"/>
      <c r="T4032" s="227"/>
      <c r="U4032" s="227"/>
      <c r="V4032" s="227"/>
      <c r="W4032" s="143"/>
      <c r="X4032" s="143"/>
      <c r="Y4032">
        <f t="shared" si="125"/>
        <v>529200</v>
      </c>
    </row>
    <row r="4033" spans="1:25">
      <c r="A4033" s="1" t="str">
        <f t="shared" si="124"/>
        <v>060251007324000</v>
      </c>
      <c r="B4033" s="142" t="s">
        <v>3602</v>
      </c>
      <c r="C4033" s="142"/>
      <c r="D4033" s="142" t="s">
        <v>3616</v>
      </c>
      <c r="E4033" s="142" t="s">
        <v>3617</v>
      </c>
      <c r="F4033" s="142" t="s">
        <v>3505</v>
      </c>
      <c r="G4033" s="142" t="s">
        <v>3506</v>
      </c>
      <c r="H4033" s="142" t="s">
        <v>3507</v>
      </c>
      <c r="I4033" s="142" t="s">
        <v>21</v>
      </c>
      <c r="J4033" s="142">
        <v>1</v>
      </c>
      <c r="K4033" s="142">
        <v>12</v>
      </c>
      <c r="L4033" s="227"/>
      <c r="M4033" s="227"/>
      <c r="N4033" s="227">
        <v>35900</v>
      </c>
      <c r="O4033" s="227">
        <v>35900</v>
      </c>
      <c r="P4033" s="227">
        <v>430800</v>
      </c>
      <c r="Q4033" s="227"/>
      <c r="R4033" s="227"/>
      <c r="S4033" s="227"/>
      <c r="T4033" s="227"/>
      <c r="U4033" s="227"/>
      <c r="V4033" s="227"/>
      <c r="W4033" s="143"/>
      <c r="X4033" s="143"/>
      <c r="Y4033">
        <f t="shared" si="125"/>
        <v>430800</v>
      </c>
    </row>
    <row r="4034" spans="1:25">
      <c r="A4034" s="1" t="str">
        <f t="shared" si="124"/>
        <v>060251008681000</v>
      </c>
      <c r="B4034" s="142" t="s">
        <v>3602</v>
      </c>
      <c r="C4034" s="142"/>
      <c r="D4034" s="142" t="s">
        <v>3616</v>
      </c>
      <c r="E4034" s="142" t="s">
        <v>3617</v>
      </c>
      <c r="F4034" s="142" t="s">
        <v>3508</v>
      </c>
      <c r="G4034" s="142" t="s">
        <v>3509</v>
      </c>
      <c r="H4034" s="142" t="s">
        <v>3510</v>
      </c>
      <c r="I4034" s="142" t="s">
        <v>23</v>
      </c>
      <c r="J4034" s="142">
        <v>1</v>
      </c>
      <c r="K4034" s="142">
        <v>25</v>
      </c>
      <c r="L4034" s="227"/>
      <c r="M4034" s="227"/>
      <c r="N4034" s="227">
        <v>20900</v>
      </c>
      <c r="O4034" s="227">
        <v>20900</v>
      </c>
      <c r="P4034" s="227">
        <v>522500</v>
      </c>
      <c r="Q4034" s="227"/>
      <c r="R4034" s="227"/>
      <c r="S4034" s="227"/>
      <c r="T4034" s="227"/>
      <c r="U4034" s="227"/>
      <c r="V4034" s="227"/>
      <c r="W4034" s="143"/>
      <c r="X4034" s="143"/>
      <c r="Y4034">
        <f t="shared" si="125"/>
        <v>522500</v>
      </c>
    </row>
    <row r="4035" spans="1:25">
      <c r="A4035" s="1" t="str">
        <f t="shared" si="124"/>
        <v>060251012362000</v>
      </c>
      <c r="B4035" s="142" t="s">
        <v>3602</v>
      </c>
      <c r="C4035" s="142"/>
      <c r="D4035" s="142" t="s">
        <v>3511</v>
      </c>
      <c r="E4035" s="142" t="s">
        <v>3512</v>
      </c>
      <c r="F4035" s="142" t="s">
        <v>3513</v>
      </c>
      <c r="G4035" s="142" t="s">
        <v>3514</v>
      </c>
      <c r="H4035" s="142" t="s">
        <v>3515</v>
      </c>
      <c r="I4035" s="142" t="s">
        <v>21</v>
      </c>
      <c r="J4035" s="142">
        <v>1</v>
      </c>
      <c r="K4035" s="142">
        <v>12</v>
      </c>
      <c r="L4035" s="227"/>
      <c r="M4035" s="227"/>
      <c r="N4035" s="227">
        <v>40500</v>
      </c>
      <c r="O4035" s="227">
        <v>40500</v>
      </c>
      <c r="P4035" s="227">
        <v>486000</v>
      </c>
      <c r="Q4035" s="227"/>
      <c r="R4035" s="227"/>
      <c r="S4035" s="227"/>
      <c r="T4035" s="227"/>
      <c r="U4035" s="227"/>
      <c r="V4035" s="227"/>
      <c r="W4035" s="143"/>
      <c r="X4035" s="143"/>
      <c r="Y4035">
        <f t="shared" si="125"/>
        <v>486000</v>
      </c>
    </row>
    <row r="4036" spans="1:25">
      <c r="A4036" s="1" t="str">
        <f t="shared" si="124"/>
        <v>060251012363000</v>
      </c>
      <c r="B4036" s="142" t="s">
        <v>3602</v>
      </c>
      <c r="C4036" s="142"/>
      <c r="D4036" s="142" t="s">
        <v>3511</v>
      </c>
      <c r="E4036" s="142" t="s">
        <v>3512</v>
      </c>
      <c r="F4036" s="142" t="s">
        <v>3516</v>
      </c>
      <c r="G4036" s="142" t="s">
        <v>3517</v>
      </c>
      <c r="H4036" s="142" t="s">
        <v>3518</v>
      </c>
      <c r="I4036" s="142" t="s">
        <v>21</v>
      </c>
      <c r="J4036" s="142">
        <v>1</v>
      </c>
      <c r="K4036" s="142">
        <v>12</v>
      </c>
      <c r="L4036" s="227"/>
      <c r="M4036" s="227"/>
      <c r="N4036" s="227">
        <v>41900</v>
      </c>
      <c r="O4036" s="227">
        <v>41900</v>
      </c>
      <c r="P4036" s="227">
        <v>502800</v>
      </c>
      <c r="Q4036" s="227"/>
      <c r="R4036" s="227"/>
      <c r="S4036" s="227"/>
      <c r="T4036" s="227"/>
      <c r="U4036" s="227"/>
      <c r="V4036" s="227"/>
      <c r="W4036" s="143"/>
      <c r="X4036" s="143"/>
      <c r="Y4036">
        <f t="shared" si="125"/>
        <v>502800</v>
      </c>
    </row>
    <row r="4037" spans="1:25">
      <c r="A4037" s="1" t="str">
        <f t="shared" ref="A4037:A4100" si="126">B4037&amp;F4037</f>
        <v>060251012844000</v>
      </c>
      <c r="B4037" s="142" t="s">
        <v>3602</v>
      </c>
      <c r="C4037" s="142"/>
      <c r="D4037" s="142" t="s">
        <v>3511</v>
      </c>
      <c r="E4037" s="142" t="s">
        <v>3512</v>
      </c>
      <c r="F4037" s="142" t="s">
        <v>3519</v>
      </c>
      <c r="G4037" s="142" t="s">
        <v>3585</v>
      </c>
      <c r="H4037" s="142" t="s">
        <v>3618</v>
      </c>
      <c r="I4037" s="142" t="s">
        <v>21</v>
      </c>
      <c r="J4037" s="142">
        <v>1</v>
      </c>
      <c r="K4037" s="142">
        <v>10</v>
      </c>
      <c r="L4037" s="227"/>
      <c r="M4037" s="227"/>
      <c r="N4037" s="227">
        <v>18200</v>
      </c>
      <c r="O4037" s="227">
        <v>18200</v>
      </c>
      <c r="P4037" s="227">
        <v>182000</v>
      </c>
      <c r="Q4037" s="227"/>
      <c r="R4037" s="227"/>
      <c r="S4037" s="227"/>
      <c r="T4037" s="227"/>
      <c r="U4037" s="227"/>
      <c r="V4037" s="227"/>
      <c r="W4037" s="143"/>
      <c r="X4037" s="143"/>
      <c r="Y4037">
        <f t="shared" ref="Y4037:Y4100" si="127">IF(S4037&gt;0,S4037,P4037)</f>
        <v>182000</v>
      </c>
    </row>
    <row r="4038" spans="1:25">
      <c r="A4038" s="1" t="str">
        <f t="shared" si="126"/>
        <v>060251015940000</v>
      </c>
      <c r="B4038" s="142" t="s">
        <v>3602</v>
      </c>
      <c r="C4038" s="142"/>
      <c r="D4038" s="142" t="s">
        <v>3497</v>
      </c>
      <c r="E4038" s="142" t="s">
        <v>24</v>
      </c>
      <c r="F4038" s="142" t="s">
        <v>160</v>
      </c>
      <c r="G4038" s="142" t="s">
        <v>161</v>
      </c>
      <c r="H4038" s="142" t="s">
        <v>162</v>
      </c>
      <c r="I4038" s="142" t="s">
        <v>23</v>
      </c>
      <c r="J4038" s="142">
        <v>1</v>
      </c>
      <c r="K4038" s="142">
        <v>10</v>
      </c>
      <c r="L4038" s="227"/>
      <c r="M4038" s="227"/>
      <c r="N4038" s="227">
        <v>24900</v>
      </c>
      <c r="O4038" s="227">
        <v>24900</v>
      </c>
      <c r="P4038" s="227">
        <v>249000</v>
      </c>
      <c r="Q4038" s="227"/>
      <c r="R4038" s="227"/>
      <c r="S4038" s="227"/>
      <c r="T4038" s="227"/>
      <c r="U4038" s="227"/>
      <c r="V4038" s="227"/>
      <c r="W4038" s="143"/>
      <c r="X4038" s="143"/>
      <c r="Y4038">
        <f t="shared" si="127"/>
        <v>249000</v>
      </c>
    </row>
    <row r="4039" spans="1:25">
      <c r="A4039" s="1" t="str">
        <f t="shared" si="126"/>
        <v>060251016172000</v>
      </c>
      <c r="B4039" s="142" t="s">
        <v>3602</v>
      </c>
      <c r="C4039" s="142"/>
      <c r="D4039" s="142" t="s">
        <v>3523</v>
      </c>
      <c r="E4039" s="142" t="s">
        <v>20</v>
      </c>
      <c r="F4039" s="142" t="s">
        <v>166</v>
      </c>
      <c r="G4039" s="142" t="s">
        <v>167</v>
      </c>
      <c r="H4039" s="142" t="s">
        <v>3619</v>
      </c>
      <c r="I4039" s="142" t="s">
        <v>23</v>
      </c>
      <c r="J4039" s="142">
        <v>1</v>
      </c>
      <c r="K4039" s="142">
        <v>12</v>
      </c>
      <c r="L4039" s="227"/>
      <c r="M4039" s="227"/>
      <c r="N4039" s="227">
        <v>19900</v>
      </c>
      <c r="O4039" s="227">
        <v>19900</v>
      </c>
      <c r="P4039" s="227">
        <v>238800</v>
      </c>
      <c r="Q4039" s="227"/>
      <c r="R4039" s="227"/>
      <c r="S4039" s="227"/>
      <c r="T4039" s="227"/>
      <c r="U4039" s="227"/>
      <c r="V4039" s="227"/>
      <c r="W4039" s="143"/>
      <c r="X4039" s="143"/>
      <c r="Y4039">
        <f t="shared" si="127"/>
        <v>238800</v>
      </c>
    </row>
    <row r="4040" spans="1:25">
      <c r="A4040" s="1" t="str">
        <f t="shared" si="126"/>
        <v>060251016682000</v>
      </c>
      <c r="B4040" s="142" t="s">
        <v>3602</v>
      </c>
      <c r="C4040" s="142"/>
      <c r="D4040" s="142" t="s">
        <v>3511</v>
      </c>
      <c r="E4040" s="142" t="s">
        <v>3512</v>
      </c>
      <c r="F4040" s="142" t="s">
        <v>3524</v>
      </c>
      <c r="G4040" s="142" t="s">
        <v>3525</v>
      </c>
      <c r="H4040" s="142" t="s">
        <v>3526</v>
      </c>
      <c r="I4040" s="142" t="s">
        <v>21</v>
      </c>
      <c r="J4040" s="142">
        <v>1</v>
      </c>
      <c r="K4040" s="142">
        <v>10</v>
      </c>
      <c r="L4040" s="227"/>
      <c r="M4040" s="227"/>
      <c r="N4040" s="227">
        <v>28900</v>
      </c>
      <c r="O4040" s="227">
        <v>28900</v>
      </c>
      <c r="P4040" s="227">
        <v>289000</v>
      </c>
      <c r="Q4040" s="227"/>
      <c r="R4040" s="227"/>
      <c r="S4040" s="227"/>
      <c r="T4040" s="227"/>
      <c r="U4040" s="227"/>
      <c r="V4040" s="227"/>
      <c r="W4040" s="143"/>
      <c r="X4040" s="143"/>
      <c r="Y4040">
        <f t="shared" si="127"/>
        <v>289000</v>
      </c>
    </row>
    <row r="4041" spans="1:25">
      <c r="A4041" s="1" t="str">
        <f t="shared" si="126"/>
        <v>060251017239000</v>
      </c>
      <c r="B4041" s="142" t="s">
        <v>3602</v>
      </c>
      <c r="C4041" s="142"/>
      <c r="D4041" s="142" t="s">
        <v>3527</v>
      </c>
      <c r="E4041" s="142" t="s">
        <v>22</v>
      </c>
      <c r="F4041" s="142" t="s">
        <v>615</v>
      </c>
      <c r="G4041" s="142" t="s">
        <v>616</v>
      </c>
      <c r="H4041" s="142" t="s">
        <v>617</v>
      </c>
      <c r="I4041" s="142" t="s">
        <v>21</v>
      </c>
      <c r="J4041" s="142">
        <v>1</v>
      </c>
      <c r="K4041" s="142">
        <v>12</v>
      </c>
      <c r="L4041" s="227"/>
      <c r="M4041" s="227"/>
      <c r="N4041" s="227">
        <v>9500</v>
      </c>
      <c r="O4041" s="227">
        <v>9500</v>
      </c>
      <c r="P4041" s="227">
        <v>114000</v>
      </c>
      <c r="Q4041" s="227"/>
      <c r="R4041" s="227"/>
      <c r="S4041" s="227"/>
      <c r="T4041" s="227"/>
      <c r="U4041" s="227"/>
      <c r="V4041" s="227"/>
      <c r="W4041" s="143"/>
      <c r="X4041" s="143"/>
      <c r="Y4041">
        <f t="shared" si="127"/>
        <v>114000</v>
      </c>
    </row>
    <row r="4042" spans="1:25">
      <c r="A4042" s="1" t="str">
        <f t="shared" si="126"/>
        <v>060251017616000</v>
      </c>
      <c r="B4042" s="142" t="s">
        <v>3602</v>
      </c>
      <c r="C4042" s="142"/>
      <c r="D4042" s="142" t="s">
        <v>3528</v>
      </c>
      <c r="E4042" s="142" t="s">
        <v>27</v>
      </c>
      <c r="F4042" s="142" t="s">
        <v>172</v>
      </c>
      <c r="G4042" s="142" t="s">
        <v>173</v>
      </c>
      <c r="H4042" s="142" t="s">
        <v>174</v>
      </c>
      <c r="I4042" s="142" t="s">
        <v>23</v>
      </c>
      <c r="J4042" s="142">
        <v>1</v>
      </c>
      <c r="K4042" s="142">
        <v>24</v>
      </c>
      <c r="L4042" s="227"/>
      <c r="M4042" s="227"/>
      <c r="N4042" s="227">
        <v>2500</v>
      </c>
      <c r="O4042" s="227">
        <v>2500</v>
      </c>
      <c r="P4042" s="227">
        <v>60000</v>
      </c>
      <c r="Q4042" s="227"/>
      <c r="R4042" s="227"/>
      <c r="S4042" s="227"/>
      <c r="T4042" s="227"/>
      <c r="U4042" s="227"/>
      <c r="V4042" s="227"/>
      <c r="W4042" s="143"/>
      <c r="X4042" s="143"/>
      <c r="Y4042">
        <f t="shared" si="127"/>
        <v>60000</v>
      </c>
    </row>
    <row r="4043" spans="1:25">
      <c r="A4043" s="1" t="str">
        <f t="shared" si="126"/>
        <v>060251017999000</v>
      </c>
      <c r="B4043" s="142" t="s">
        <v>3602</v>
      </c>
      <c r="C4043" s="142"/>
      <c r="D4043" s="142" t="s">
        <v>3616</v>
      </c>
      <c r="E4043" s="142" t="s">
        <v>3617</v>
      </c>
      <c r="F4043" s="142" t="s">
        <v>3529</v>
      </c>
      <c r="G4043" s="142" t="s">
        <v>3530</v>
      </c>
      <c r="H4043" s="142" t="s">
        <v>3620</v>
      </c>
      <c r="I4043" s="142" t="s">
        <v>21</v>
      </c>
      <c r="J4043" s="142">
        <v>1</v>
      </c>
      <c r="K4043" s="142">
        <v>12</v>
      </c>
      <c r="L4043" s="227"/>
      <c r="M4043" s="227"/>
      <c r="N4043" s="227">
        <v>9900</v>
      </c>
      <c r="O4043" s="227">
        <v>9900</v>
      </c>
      <c r="P4043" s="227">
        <v>118800</v>
      </c>
      <c r="Q4043" s="227"/>
      <c r="R4043" s="227"/>
      <c r="S4043" s="227"/>
      <c r="T4043" s="227"/>
      <c r="U4043" s="227"/>
      <c r="V4043" s="227"/>
      <c r="W4043" s="143"/>
      <c r="X4043" s="143"/>
      <c r="Y4043">
        <f t="shared" si="127"/>
        <v>118800</v>
      </c>
    </row>
    <row r="4044" spans="1:25">
      <c r="A4044" s="1" t="str">
        <f t="shared" si="126"/>
        <v>060251019715000</v>
      </c>
      <c r="B4044" s="142" t="s">
        <v>3602</v>
      </c>
      <c r="C4044" s="142"/>
      <c r="D4044" s="142" t="s">
        <v>3495</v>
      </c>
      <c r="E4044" s="142" t="s">
        <v>3496</v>
      </c>
      <c r="F4044" s="142" t="s">
        <v>448</v>
      </c>
      <c r="G4044" s="142" t="s">
        <v>449</v>
      </c>
      <c r="H4044" s="142" t="s">
        <v>450</v>
      </c>
      <c r="I4044" s="142" t="s">
        <v>26</v>
      </c>
      <c r="J4044" s="142">
        <v>1</v>
      </c>
      <c r="K4044" s="142">
        <v>20</v>
      </c>
      <c r="L4044" s="227"/>
      <c r="M4044" s="227"/>
      <c r="N4044" s="227">
        <v>28200</v>
      </c>
      <c r="O4044" s="227">
        <v>28200</v>
      </c>
      <c r="P4044" s="227">
        <v>564000</v>
      </c>
      <c r="Q4044" s="227"/>
      <c r="R4044" s="227"/>
      <c r="S4044" s="227"/>
      <c r="T4044" s="227"/>
      <c r="U4044" s="227"/>
      <c r="V4044" s="227"/>
      <c r="W4044" s="143"/>
      <c r="X4044" s="143"/>
      <c r="Y4044">
        <f t="shared" si="127"/>
        <v>564000</v>
      </c>
    </row>
    <row r="4045" spans="1:25">
      <c r="A4045" s="1" t="str">
        <f t="shared" si="126"/>
        <v>060251019929000</v>
      </c>
      <c r="B4045" s="142" t="s">
        <v>3602</v>
      </c>
      <c r="C4045" s="142"/>
      <c r="D4045" s="142" t="s">
        <v>3497</v>
      </c>
      <c r="E4045" s="142" t="s">
        <v>24</v>
      </c>
      <c r="F4045" s="142" t="s">
        <v>178</v>
      </c>
      <c r="G4045" s="142" t="s">
        <v>3533</v>
      </c>
      <c r="H4045" s="142" t="s">
        <v>3621</v>
      </c>
      <c r="I4045" s="142" t="s">
        <v>21</v>
      </c>
      <c r="J4045" s="142">
        <v>1</v>
      </c>
      <c r="K4045" s="142">
        <v>1</v>
      </c>
      <c r="L4045" s="227"/>
      <c r="M4045" s="227"/>
      <c r="N4045" s="227">
        <v>73900</v>
      </c>
      <c r="O4045" s="227">
        <v>73900</v>
      </c>
      <c r="P4045" s="227">
        <v>73900</v>
      </c>
      <c r="Q4045" s="227"/>
      <c r="R4045" s="227"/>
      <c r="S4045" s="227"/>
      <c r="T4045" s="227"/>
      <c r="U4045" s="227"/>
      <c r="V4045" s="227"/>
      <c r="W4045" s="143"/>
      <c r="X4045" s="143"/>
      <c r="Y4045">
        <f t="shared" si="127"/>
        <v>73900</v>
      </c>
    </row>
    <row r="4046" spans="1:25">
      <c r="A4046" s="1" t="str">
        <f t="shared" si="126"/>
        <v>060251020238000</v>
      </c>
      <c r="B4046" s="142" t="s">
        <v>3602</v>
      </c>
      <c r="C4046" s="142"/>
      <c r="D4046" s="142" t="s">
        <v>3534</v>
      </c>
      <c r="E4046" s="142" t="s">
        <v>2492</v>
      </c>
      <c r="F4046" s="142" t="s">
        <v>95</v>
      </c>
      <c r="G4046" s="142" t="s">
        <v>2733</v>
      </c>
      <c r="H4046" s="142" t="s">
        <v>3622</v>
      </c>
      <c r="I4046" s="142" t="s">
        <v>21</v>
      </c>
      <c r="J4046" s="142">
        <v>1</v>
      </c>
      <c r="K4046" s="142">
        <v>6</v>
      </c>
      <c r="L4046" s="227"/>
      <c r="M4046" s="227"/>
      <c r="N4046" s="227">
        <v>30400</v>
      </c>
      <c r="O4046" s="227">
        <v>30400</v>
      </c>
      <c r="P4046" s="227">
        <v>182400</v>
      </c>
      <c r="Q4046" s="227"/>
      <c r="R4046" s="227"/>
      <c r="S4046" s="227"/>
      <c r="T4046" s="227"/>
      <c r="U4046" s="227"/>
      <c r="V4046" s="227"/>
      <c r="W4046" s="143"/>
      <c r="X4046" s="143"/>
      <c r="Y4046">
        <f t="shared" si="127"/>
        <v>182400</v>
      </c>
    </row>
    <row r="4047" spans="1:25">
      <c r="A4047" s="1" t="str">
        <f t="shared" si="126"/>
        <v>060251023234000</v>
      </c>
      <c r="B4047" s="142" t="s">
        <v>3602</v>
      </c>
      <c r="C4047" s="142"/>
      <c r="D4047" s="142" t="s">
        <v>3497</v>
      </c>
      <c r="E4047" s="142" t="s">
        <v>24</v>
      </c>
      <c r="F4047" s="142" t="s">
        <v>182</v>
      </c>
      <c r="G4047" s="142" t="s">
        <v>183</v>
      </c>
      <c r="H4047" s="142" t="s">
        <v>184</v>
      </c>
      <c r="I4047" s="142" t="s">
        <v>21</v>
      </c>
      <c r="J4047" s="142">
        <v>1</v>
      </c>
      <c r="K4047" s="142">
        <v>1</v>
      </c>
      <c r="L4047" s="227"/>
      <c r="M4047" s="227"/>
      <c r="N4047" s="227">
        <v>92900</v>
      </c>
      <c r="O4047" s="227">
        <v>92900</v>
      </c>
      <c r="P4047" s="227">
        <v>92900</v>
      </c>
      <c r="Q4047" s="227"/>
      <c r="R4047" s="227"/>
      <c r="S4047" s="227"/>
      <c r="T4047" s="227"/>
      <c r="U4047" s="227"/>
      <c r="V4047" s="227"/>
      <c r="W4047" s="143"/>
      <c r="X4047" s="143"/>
      <c r="Y4047">
        <f t="shared" si="127"/>
        <v>92900</v>
      </c>
    </row>
    <row r="4048" spans="1:25">
      <c r="A4048" s="1" t="str">
        <f t="shared" si="126"/>
        <v>060251025539000</v>
      </c>
      <c r="B4048" s="142" t="s">
        <v>3602</v>
      </c>
      <c r="C4048" s="142"/>
      <c r="D4048" s="142" t="s">
        <v>3528</v>
      </c>
      <c r="E4048" s="142" t="s">
        <v>27</v>
      </c>
      <c r="F4048" s="142" t="s">
        <v>188</v>
      </c>
      <c r="G4048" s="142" t="s">
        <v>189</v>
      </c>
      <c r="H4048" s="142" t="s">
        <v>190</v>
      </c>
      <c r="I4048" s="142" t="s">
        <v>21</v>
      </c>
      <c r="J4048" s="142">
        <v>1</v>
      </c>
      <c r="K4048" s="142">
        <v>1</v>
      </c>
      <c r="L4048" s="227"/>
      <c r="M4048" s="227"/>
      <c r="N4048" s="227">
        <v>17950</v>
      </c>
      <c r="O4048" s="227">
        <v>17950</v>
      </c>
      <c r="P4048" s="227">
        <v>17950</v>
      </c>
      <c r="Q4048" s="227"/>
      <c r="R4048" s="227"/>
      <c r="S4048" s="227"/>
      <c r="T4048" s="227"/>
      <c r="U4048" s="227"/>
      <c r="V4048" s="227"/>
      <c r="W4048" s="143"/>
      <c r="X4048" s="143"/>
      <c r="Y4048">
        <f t="shared" si="127"/>
        <v>17950</v>
      </c>
    </row>
    <row r="4049" spans="1:25">
      <c r="A4049" s="1" t="str">
        <f t="shared" si="126"/>
        <v>060251028146000</v>
      </c>
      <c r="B4049" s="142" t="s">
        <v>3602</v>
      </c>
      <c r="C4049" s="142"/>
      <c r="D4049" s="142" t="s">
        <v>3527</v>
      </c>
      <c r="E4049" s="142" t="s">
        <v>22</v>
      </c>
      <c r="F4049" s="142" t="s">
        <v>621</v>
      </c>
      <c r="G4049" s="142" t="s">
        <v>622</v>
      </c>
      <c r="H4049" s="142" t="s">
        <v>623</v>
      </c>
      <c r="I4049" s="142" t="s">
        <v>26</v>
      </c>
      <c r="J4049" s="142">
        <v>1</v>
      </c>
      <c r="K4049" s="142">
        <v>20</v>
      </c>
      <c r="L4049" s="227"/>
      <c r="M4049" s="227"/>
      <c r="N4049" s="227">
        <v>8800</v>
      </c>
      <c r="O4049" s="227">
        <v>8800</v>
      </c>
      <c r="P4049" s="227">
        <v>176000</v>
      </c>
      <c r="Q4049" s="227"/>
      <c r="R4049" s="227"/>
      <c r="S4049" s="227"/>
      <c r="T4049" s="227"/>
      <c r="U4049" s="227"/>
      <c r="V4049" s="227"/>
      <c r="W4049" s="143"/>
      <c r="X4049" s="143"/>
      <c r="Y4049">
        <f t="shared" si="127"/>
        <v>176000</v>
      </c>
    </row>
    <row r="4050" spans="1:25">
      <c r="A4050" s="1" t="str">
        <f t="shared" si="126"/>
        <v>060251028667000</v>
      </c>
      <c r="B4050" s="142" t="s">
        <v>3602</v>
      </c>
      <c r="C4050" s="142"/>
      <c r="D4050" s="142" t="s">
        <v>3494</v>
      </c>
      <c r="E4050" s="142" t="s">
        <v>2486</v>
      </c>
      <c r="F4050" s="142" t="s">
        <v>65</v>
      </c>
      <c r="G4050" s="142" t="s">
        <v>2636</v>
      </c>
      <c r="H4050" s="142" t="s">
        <v>2637</v>
      </c>
      <c r="I4050" s="142" t="s">
        <v>21</v>
      </c>
      <c r="J4050" s="142">
        <v>1</v>
      </c>
      <c r="K4050" s="142">
        <v>12</v>
      </c>
      <c r="L4050" s="227"/>
      <c r="M4050" s="227"/>
      <c r="N4050" s="227">
        <v>19800</v>
      </c>
      <c r="O4050" s="227">
        <v>19800</v>
      </c>
      <c r="P4050" s="227">
        <v>237600</v>
      </c>
      <c r="Q4050" s="227"/>
      <c r="R4050" s="227"/>
      <c r="S4050" s="227"/>
      <c r="T4050" s="227"/>
      <c r="U4050" s="227"/>
      <c r="V4050" s="227"/>
      <c r="W4050" s="143"/>
      <c r="X4050" s="143"/>
      <c r="Y4050">
        <f t="shared" si="127"/>
        <v>237600</v>
      </c>
    </row>
    <row r="4051" spans="1:25">
      <c r="A4051" s="1" t="str">
        <f t="shared" si="126"/>
        <v>060251028702000</v>
      </c>
      <c r="B4051" s="142" t="s">
        <v>3602</v>
      </c>
      <c r="C4051" s="142"/>
      <c r="D4051" s="142" t="s">
        <v>3534</v>
      </c>
      <c r="E4051" s="142" t="s">
        <v>2492</v>
      </c>
      <c r="F4051" s="142" t="s">
        <v>40</v>
      </c>
      <c r="G4051" s="142" t="s">
        <v>2493</v>
      </c>
      <c r="H4051" s="142" t="s">
        <v>3623</v>
      </c>
      <c r="I4051" s="142" t="s">
        <v>21</v>
      </c>
      <c r="J4051" s="142">
        <v>1</v>
      </c>
      <c r="K4051" s="142">
        <v>12</v>
      </c>
      <c r="L4051" s="227"/>
      <c r="M4051" s="227"/>
      <c r="N4051" s="227">
        <v>19100</v>
      </c>
      <c r="O4051" s="227">
        <v>19100</v>
      </c>
      <c r="P4051" s="227">
        <v>229200</v>
      </c>
      <c r="Q4051" s="227"/>
      <c r="R4051" s="227"/>
      <c r="S4051" s="227"/>
      <c r="T4051" s="227"/>
      <c r="U4051" s="227"/>
      <c r="V4051" s="227"/>
      <c r="W4051" s="143"/>
      <c r="X4051" s="143"/>
      <c r="Y4051">
        <f t="shared" si="127"/>
        <v>229200</v>
      </c>
    </row>
    <row r="4052" spans="1:25">
      <c r="A4052" s="1" t="str">
        <f t="shared" si="126"/>
        <v>060251030417000</v>
      </c>
      <c r="B4052" s="142" t="s">
        <v>3602</v>
      </c>
      <c r="C4052" s="142"/>
      <c r="D4052" s="142" t="s">
        <v>3523</v>
      </c>
      <c r="E4052" s="142" t="s">
        <v>20</v>
      </c>
      <c r="F4052" s="142" t="s">
        <v>453</v>
      </c>
      <c r="G4052" s="142" t="s">
        <v>454</v>
      </c>
      <c r="H4052" s="142" t="s">
        <v>3624</v>
      </c>
      <c r="I4052" s="142" t="s">
        <v>21</v>
      </c>
      <c r="J4052" s="142">
        <v>1</v>
      </c>
      <c r="K4052" s="142">
        <v>24</v>
      </c>
      <c r="L4052" s="227"/>
      <c r="M4052" s="227"/>
      <c r="N4052" s="227">
        <v>6300</v>
      </c>
      <c r="O4052" s="227">
        <v>6300</v>
      </c>
      <c r="P4052" s="227">
        <v>151200</v>
      </c>
      <c r="Q4052" s="227"/>
      <c r="R4052" s="227"/>
      <c r="S4052" s="227"/>
      <c r="T4052" s="227"/>
      <c r="U4052" s="227"/>
      <c r="V4052" s="227"/>
      <c r="W4052" s="143"/>
      <c r="X4052" s="143"/>
      <c r="Y4052">
        <f t="shared" si="127"/>
        <v>151200</v>
      </c>
    </row>
    <row r="4053" spans="1:25">
      <c r="A4053" s="1" t="str">
        <f t="shared" si="126"/>
        <v>060251030532000</v>
      </c>
      <c r="B4053" s="142" t="s">
        <v>3602</v>
      </c>
      <c r="C4053" s="142"/>
      <c r="D4053" s="142" t="s">
        <v>3616</v>
      </c>
      <c r="E4053" s="142" t="s">
        <v>3617</v>
      </c>
      <c r="F4053" s="142" t="s">
        <v>3536</v>
      </c>
      <c r="G4053" s="142" t="s">
        <v>3537</v>
      </c>
      <c r="H4053" s="142" t="s">
        <v>3538</v>
      </c>
      <c r="I4053" s="142" t="s">
        <v>21</v>
      </c>
      <c r="J4053" s="142">
        <v>1</v>
      </c>
      <c r="K4053" s="142">
        <v>1</v>
      </c>
      <c r="L4053" s="227"/>
      <c r="M4053" s="227"/>
      <c r="N4053" s="227">
        <v>36900</v>
      </c>
      <c r="O4053" s="227">
        <v>36900</v>
      </c>
      <c r="P4053" s="227">
        <v>36900</v>
      </c>
      <c r="Q4053" s="227"/>
      <c r="R4053" s="227"/>
      <c r="S4053" s="227"/>
      <c r="T4053" s="227"/>
      <c r="U4053" s="227"/>
      <c r="V4053" s="227"/>
      <c r="W4053" s="143"/>
      <c r="X4053" s="143"/>
      <c r="Y4053">
        <f t="shared" si="127"/>
        <v>36900</v>
      </c>
    </row>
    <row r="4054" spans="1:25">
      <c r="A4054" s="1" t="str">
        <f t="shared" si="126"/>
        <v>060251032759000</v>
      </c>
      <c r="B4054" s="142" t="s">
        <v>3602</v>
      </c>
      <c r="C4054" s="142"/>
      <c r="D4054" s="142" t="s">
        <v>3523</v>
      </c>
      <c r="E4054" s="142" t="s">
        <v>20</v>
      </c>
      <c r="F4054" s="142" t="s">
        <v>194</v>
      </c>
      <c r="G4054" s="142" t="s">
        <v>195</v>
      </c>
      <c r="H4054" s="142" t="s">
        <v>196</v>
      </c>
      <c r="I4054" s="142" t="s">
        <v>21</v>
      </c>
      <c r="J4054" s="142">
        <v>1</v>
      </c>
      <c r="K4054" s="142">
        <v>8</v>
      </c>
      <c r="L4054" s="227"/>
      <c r="M4054" s="227"/>
      <c r="N4054" s="227">
        <v>8600</v>
      </c>
      <c r="O4054" s="227">
        <v>8600</v>
      </c>
      <c r="P4054" s="227">
        <v>68800</v>
      </c>
      <c r="Q4054" s="227"/>
      <c r="R4054" s="227"/>
      <c r="S4054" s="227"/>
      <c r="T4054" s="227"/>
      <c r="U4054" s="227"/>
      <c r="V4054" s="227"/>
      <c r="W4054" s="143"/>
      <c r="X4054" s="143"/>
      <c r="Y4054">
        <f t="shared" si="127"/>
        <v>68800</v>
      </c>
    </row>
    <row r="4055" spans="1:25">
      <c r="A4055" s="1" t="str">
        <f t="shared" si="126"/>
        <v>060251032802000</v>
      </c>
      <c r="B4055" s="142" t="s">
        <v>3602</v>
      </c>
      <c r="C4055" s="142"/>
      <c r="D4055" s="142" t="s">
        <v>3523</v>
      </c>
      <c r="E4055" s="142" t="s">
        <v>20</v>
      </c>
      <c r="F4055" s="142" t="s">
        <v>904</v>
      </c>
      <c r="G4055" s="142" t="s">
        <v>905</v>
      </c>
      <c r="H4055" s="142" t="s">
        <v>3625</v>
      </c>
      <c r="I4055" s="142" t="s">
        <v>21</v>
      </c>
      <c r="J4055" s="142">
        <v>1</v>
      </c>
      <c r="K4055" s="142">
        <v>8</v>
      </c>
      <c r="L4055" s="227"/>
      <c r="M4055" s="227"/>
      <c r="N4055" s="227">
        <v>8600</v>
      </c>
      <c r="O4055" s="227">
        <v>8600</v>
      </c>
      <c r="P4055" s="227">
        <v>68800</v>
      </c>
      <c r="Q4055" s="227"/>
      <c r="R4055" s="227"/>
      <c r="S4055" s="227"/>
      <c r="T4055" s="227"/>
      <c r="U4055" s="227"/>
      <c r="V4055" s="227"/>
      <c r="W4055" s="143"/>
      <c r="X4055" s="143"/>
      <c r="Y4055">
        <f t="shared" si="127"/>
        <v>68800</v>
      </c>
    </row>
    <row r="4056" spans="1:25">
      <c r="A4056" s="1" t="str">
        <f t="shared" si="126"/>
        <v>060251035433000</v>
      </c>
      <c r="B4056" s="142" t="s">
        <v>3602</v>
      </c>
      <c r="C4056" s="142"/>
      <c r="D4056" s="142" t="s">
        <v>3497</v>
      </c>
      <c r="E4056" s="142" t="s">
        <v>24</v>
      </c>
      <c r="F4056" s="142" t="s">
        <v>200</v>
      </c>
      <c r="G4056" s="142" t="s">
        <v>201</v>
      </c>
      <c r="H4056" s="142" t="s">
        <v>202</v>
      </c>
      <c r="I4056" s="142" t="s">
        <v>23</v>
      </c>
      <c r="J4056" s="142">
        <v>1</v>
      </c>
      <c r="K4056" s="142">
        <v>20</v>
      </c>
      <c r="L4056" s="227"/>
      <c r="M4056" s="227"/>
      <c r="N4056" s="227">
        <v>14200</v>
      </c>
      <c r="O4056" s="227">
        <v>14200</v>
      </c>
      <c r="P4056" s="227">
        <v>284000</v>
      </c>
      <c r="Q4056" s="227"/>
      <c r="R4056" s="227"/>
      <c r="S4056" s="227"/>
      <c r="T4056" s="227"/>
      <c r="U4056" s="227"/>
      <c r="V4056" s="227"/>
      <c r="W4056" s="143"/>
      <c r="X4056" s="143"/>
      <c r="Y4056">
        <f t="shared" si="127"/>
        <v>284000</v>
      </c>
    </row>
    <row r="4057" spans="1:25">
      <c r="A4057" s="1" t="str">
        <f t="shared" si="126"/>
        <v>060251035633000</v>
      </c>
      <c r="B4057" s="142" t="s">
        <v>3602</v>
      </c>
      <c r="C4057" s="142"/>
      <c r="D4057" s="142" t="s">
        <v>3527</v>
      </c>
      <c r="E4057" s="142" t="s">
        <v>22</v>
      </c>
      <c r="F4057" s="142" t="s">
        <v>206</v>
      </c>
      <c r="G4057" s="142" t="s">
        <v>207</v>
      </c>
      <c r="H4057" s="142" t="s">
        <v>208</v>
      </c>
      <c r="I4057" s="142" t="s">
        <v>21</v>
      </c>
      <c r="J4057" s="142">
        <v>1</v>
      </c>
      <c r="K4057" s="142">
        <v>20</v>
      </c>
      <c r="L4057" s="227"/>
      <c r="M4057" s="227"/>
      <c r="N4057" s="227">
        <v>6030</v>
      </c>
      <c r="O4057" s="227">
        <v>6030</v>
      </c>
      <c r="P4057" s="227">
        <v>120600</v>
      </c>
      <c r="Q4057" s="227"/>
      <c r="R4057" s="227"/>
      <c r="S4057" s="227"/>
      <c r="T4057" s="227"/>
      <c r="U4057" s="227"/>
      <c r="V4057" s="227"/>
      <c r="W4057" s="143"/>
      <c r="X4057" s="143"/>
      <c r="Y4057">
        <f t="shared" si="127"/>
        <v>120600</v>
      </c>
    </row>
    <row r="4058" spans="1:25">
      <c r="A4058" s="1" t="str">
        <f t="shared" si="126"/>
        <v>060251035634000</v>
      </c>
      <c r="B4058" s="142" t="s">
        <v>3602</v>
      </c>
      <c r="C4058" s="142"/>
      <c r="D4058" s="142" t="s">
        <v>3527</v>
      </c>
      <c r="E4058" s="142" t="s">
        <v>22</v>
      </c>
      <c r="F4058" s="142" t="s">
        <v>212</v>
      </c>
      <c r="G4058" s="142" t="s">
        <v>213</v>
      </c>
      <c r="H4058" s="142" t="s">
        <v>214</v>
      </c>
      <c r="I4058" s="142" t="s">
        <v>21</v>
      </c>
      <c r="J4058" s="142">
        <v>1</v>
      </c>
      <c r="K4058" s="142">
        <v>20</v>
      </c>
      <c r="L4058" s="227"/>
      <c r="M4058" s="227"/>
      <c r="N4058" s="227">
        <v>9150</v>
      </c>
      <c r="O4058" s="227">
        <v>9150</v>
      </c>
      <c r="P4058" s="227">
        <v>183000</v>
      </c>
      <c r="Q4058" s="227"/>
      <c r="R4058" s="227"/>
      <c r="S4058" s="227"/>
      <c r="T4058" s="227"/>
      <c r="U4058" s="227"/>
      <c r="V4058" s="227"/>
      <c r="W4058" s="143"/>
      <c r="X4058" s="143"/>
      <c r="Y4058">
        <f t="shared" si="127"/>
        <v>183000</v>
      </c>
    </row>
    <row r="4059" spans="1:25">
      <c r="A4059" s="1" t="str">
        <f t="shared" si="126"/>
        <v>060251038533000</v>
      </c>
      <c r="B4059" s="142" t="s">
        <v>3602</v>
      </c>
      <c r="C4059" s="142"/>
      <c r="D4059" s="142" t="s">
        <v>3494</v>
      </c>
      <c r="E4059" s="142" t="s">
        <v>2486</v>
      </c>
      <c r="F4059" s="142" t="s">
        <v>41</v>
      </c>
      <c r="G4059" s="142" t="s">
        <v>2498</v>
      </c>
      <c r="H4059" s="142" t="s">
        <v>3626</v>
      </c>
      <c r="I4059" s="142" t="s">
        <v>23</v>
      </c>
      <c r="J4059" s="142">
        <v>1</v>
      </c>
      <c r="K4059" s="142">
        <v>12</v>
      </c>
      <c r="L4059" s="227"/>
      <c r="M4059" s="227"/>
      <c r="N4059" s="227">
        <v>20150</v>
      </c>
      <c r="O4059" s="227">
        <v>20150</v>
      </c>
      <c r="P4059" s="227">
        <v>241800</v>
      </c>
      <c r="Q4059" s="227"/>
      <c r="R4059" s="227"/>
      <c r="S4059" s="227"/>
      <c r="T4059" s="227"/>
      <c r="U4059" s="227"/>
      <c r="V4059" s="227"/>
      <c r="W4059" s="143"/>
      <c r="X4059" s="143"/>
      <c r="Y4059">
        <f t="shared" si="127"/>
        <v>241800</v>
      </c>
    </row>
    <row r="4060" spans="1:25">
      <c r="A4060" s="1" t="str">
        <f t="shared" si="126"/>
        <v>060251038886000</v>
      </c>
      <c r="B4060" s="142" t="s">
        <v>3602</v>
      </c>
      <c r="C4060" s="142"/>
      <c r="D4060" s="142" t="s">
        <v>3528</v>
      </c>
      <c r="E4060" s="142" t="s">
        <v>27</v>
      </c>
      <c r="F4060" s="142" t="s">
        <v>218</v>
      </c>
      <c r="G4060" s="142" t="s">
        <v>219</v>
      </c>
      <c r="H4060" s="142" t="s">
        <v>220</v>
      </c>
      <c r="I4060" s="142" t="s">
        <v>23</v>
      </c>
      <c r="J4060" s="142">
        <v>1</v>
      </c>
      <c r="K4060" s="142">
        <v>12</v>
      </c>
      <c r="L4060" s="227"/>
      <c r="M4060" s="227"/>
      <c r="N4060" s="227">
        <v>5300</v>
      </c>
      <c r="O4060" s="227">
        <v>5300</v>
      </c>
      <c r="P4060" s="227">
        <v>63600</v>
      </c>
      <c r="Q4060" s="227"/>
      <c r="R4060" s="227"/>
      <c r="S4060" s="227"/>
      <c r="T4060" s="227"/>
      <c r="U4060" s="227"/>
      <c r="V4060" s="227"/>
      <c r="W4060" s="143"/>
      <c r="X4060" s="143"/>
      <c r="Y4060">
        <f t="shared" si="127"/>
        <v>63600</v>
      </c>
    </row>
    <row r="4061" spans="1:25">
      <c r="A4061" s="1" t="str">
        <f t="shared" si="126"/>
        <v>060251038932000</v>
      </c>
      <c r="B4061" s="142" t="s">
        <v>3602</v>
      </c>
      <c r="C4061" s="142"/>
      <c r="D4061" s="142" t="s">
        <v>3528</v>
      </c>
      <c r="E4061" s="142" t="s">
        <v>27</v>
      </c>
      <c r="F4061" s="142" t="s">
        <v>224</v>
      </c>
      <c r="G4061" s="142" t="s">
        <v>225</v>
      </c>
      <c r="H4061" s="142" t="s">
        <v>3627</v>
      </c>
      <c r="I4061" s="142" t="s">
        <v>21</v>
      </c>
      <c r="J4061" s="142">
        <v>1</v>
      </c>
      <c r="K4061" s="142">
        <v>1</v>
      </c>
      <c r="L4061" s="227"/>
      <c r="M4061" s="227"/>
      <c r="N4061" s="227">
        <v>18100</v>
      </c>
      <c r="O4061" s="227">
        <v>18100</v>
      </c>
      <c r="P4061" s="227">
        <v>18100</v>
      </c>
      <c r="Q4061" s="227"/>
      <c r="R4061" s="227"/>
      <c r="S4061" s="227"/>
      <c r="T4061" s="227"/>
      <c r="U4061" s="227"/>
      <c r="V4061" s="227"/>
      <c r="W4061" s="143"/>
      <c r="X4061" s="143"/>
      <c r="Y4061">
        <f t="shared" si="127"/>
        <v>18100</v>
      </c>
    </row>
    <row r="4062" spans="1:25">
      <c r="A4062" s="1" t="str">
        <f t="shared" si="126"/>
        <v>060251044435000</v>
      </c>
      <c r="B4062" s="142" t="s">
        <v>3602</v>
      </c>
      <c r="C4062" s="142"/>
      <c r="D4062" s="142" t="s">
        <v>3494</v>
      </c>
      <c r="E4062" s="142" t="s">
        <v>2486</v>
      </c>
      <c r="F4062" s="142" t="s">
        <v>96</v>
      </c>
      <c r="G4062" s="142" t="s">
        <v>2738</v>
      </c>
      <c r="H4062" s="142" t="s">
        <v>2739</v>
      </c>
      <c r="I4062" s="142" t="s">
        <v>21</v>
      </c>
      <c r="J4062" s="142">
        <v>1</v>
      </c>
      <c r="K4062" s="142">
        <v>24</v>
      </c>
      <c r="L4062" s="227"/>
      <c r="M4062" s="227"/>
      <c r="N4062" s="227">
        <v>6250</v>
      </c>
      <c r="O4062" s="227">
        <v>6250</v>
      </c>
      <c r="P4062" s="227">
        <v>150000</v>
      </c>
      <c r="Q4062" s="227"/>
      <c r="R4062" s="227"/>
      <c r="S4062" s="227"/>
      <c r="T4062" s="227"/>
      <c r="U4062" s="227"/>
      <c r="V4062" s="227"/>
      <c r="W4062" s="143"/>
      <c r="X4062" s="143"/>
      <c r="Y4062">
        <f t="shared" si="127"/>
        <v>150000</v>
      </c>
    </row>
    <row r="4063" spans="1:25">
      <c r="A4063" s="1" t="str">
        <f t="shared" si="126"/>
        <v>060251044827000</v>
      </c>
      <c r="B4063" s="142" t="s">
        <v>3602</v>
      </c>
      <c r="C4063" s="142"/>
      <c r="D4063" s="142" t="s">
        <v>3497</v>
      </c>
      <c r="E4063" s="142" t="s">
        <v>24</v>
      </c>
      <c r="F4063" s="142" t="s">
        <v>700</v>
      </c>
      <c r="G4063" s="142" t="s">
        <v>701</v>
      </c>
      <c r="H4063" s="142" t="s">
        <v>3628</v>
      </c>
      <c r="I4063" s="142" t="s">
        <v>21</v>
      </c>
      <c r="J4063" s="142">
        <v>1</v>
      </c>
      <c r="K4063" s="142">
        <v>12</v>
      </c>
      <c r="L4063" s="227"/>
      <c r="M4063" s="227"/>
      <c r="N4063" s="227">
        <v>22500</v>
      </c>
      <c r="O4063" s="227">
        <v>22500</v>
      </c>
      <c r="P4063" s="227">
        <v>270000</v>
      </c>
      <c r="Q4063" s="227"/>
      <c r="R4063" s="227"/>
      <c r="S4063" s="227"/>
      <c r="T4063" s="227"/>
      <c r="U4063" s="227"/>
      <c r="V4063" s="227"/>
      <c r="W4063" s="143"/>
      <c r="X4063" s="143"/>
      <c r="Y4063">
        <f t="shared" si="127"/>
        <v>270000</v>
      </c>
    </row>
    <row r="4064" spans="1:25">
      <c r="A4064" s="1" t="str">
        <f t="shared" si="126"/>
        <v>060251045756000</v>
      </c>
      <c r="B4064" s="142" t="s">
        <v>3602</v>
      </c>
      <c r="C4064" s="142"/>
      <c r="D4064" s="142" t="s">
        <v>3495</v>
      </c>
      <c r="E4064" s="142" t="s">
        <v>3496</v>
      </c>
      <c r="F4064" s="142" t="s">
        <v>912</v>
      </c>
      <c r="G4064" s="142" t="s">
        <v>913</v>
      </c>
      <c r="H4064" s="142" t="s">
        <v>914</v>
      </c>
      <c r="I4064" s="142" t="s">
        <v>21</v>
      </c>
      <c r="J4064" s="142">
        <v>1</v>
      </c>
      <c r="K4064" s="142">
        <v>5</v>
      </c>
      <c r="L4064" s="227"/>
      <c r="M4064" s="227"/>
      <c r="N4064" s="227">
        <v>50200</v>
      </c>
      <c r="O4064" s="227">
        <v>50200</v>
      </c>
      <c r="P4064" s="227">
        <v>251000</v>
      </c>
      <c r="Q4064" s="227"/>
      <c r="R4064" s="227"/>
      <c r="S4064" s="227"/>
      <c r="T4064" s="227"/>
      <c r="U4064" s="227"/>
      <c r="V4064" s="227"/>
      <c r="W4064" s="143"/>
      <c r="X4064" s="143"/>
      <c r="Y4064">
        <f t="shared" si="127"/>
        <v>251000</v>
      </c>
    </row>
    <row r="4065" spans="1:25">
      <c r="A4065" s="1" t="str">
        <f t="shared" si="126"/>
        <v>060251048940000</v>
      </c>
      <c r="B4065" s="142" t="s">
        <v>3602</v>
      </c>
      <c r="C4065" s="142"/>
      <c r="D4065" s="142" t="s">
        <v>3495</v>
      </c>
      <c r="E4065" s="142" t="s">
        <v>3496</v>
      </c>
      <c r="F4065" s="142" t="s">
        <v>918</v>
      </c>
      <c r="G4065" s="142" t="s">
        <v>919</v>
      </c>
      <c r="H4065" s="142" t="s">
        <v>920</v>
      </c>
      <c r="I4065" s="142" t="s">
        <v>21</v>
      </c>
      <c r="J4065" s="142">
        <v>1</v>
      </c>
      <c r="K4065" s="142">
        <v>12</v>
      </c>
      <c r="L4065" s="227"/>
      <c r="M4065" s="227"/>
      <c r="N4065" s="227">
        <v>14150</v>
      </c>
      <c r="O4065" s="227">
        <v>14150</v>
      </c>
      <c r="P4065" s="227">
        <v>169800</v>
      </c>
      <c r="Q4065" s="227"/>
      <c r="R4065" s="227"/>
      <c r="S4065" s="227"/>
      <c r="T4065" s="227"/>
      <c r="U4065" s="227"/>
      <c r="V4065" s="227"/>
      <c r="W4065" s="143"/>
      <c r="X4065" s="143"/>
      <c r="Y4065">
        <f t="shared" si="127"/>
        <v>169800</v>
      </c>
    </row>
    <row r="4066" spans="1:25">
      <c r="A4066" s="1" t="str">
        <f t="shared" si="126"/>
        <v>060251053801000</v>
      </c>
      <c r="B4066" s="142" t="s">
        <v>3602</v>
      </c>
      <c r="C4066" s="142"/>
      <c r="D4066" s="142" t="s">
        <v>3494</v>
      </c>
      <c r="E4066" s="142" t="s">
        <v>2486</v>
      </c>
      <c r="F4066" s="142" t="s">
        <v>42</v>
      </c>
      <c r="G4066" s="142" t="s">
        <v>2503</v>
      </c>
      <c r="H4066" s="142" t="s">
        <v>2504</v>
      </c>
      <c r="I4066" s="142" t="s">
        <v>21</v>
      </c>
      <c r="J4066" s="142">
        <v>1</v>
      </c>
      <c r="K4066" s="142">
        <v>12</v>
      </c>
      <c r="L4066" s="227"/>
      <c r="M4066" s="227"/>
      <c r="N4066" s="227">
        <v>40000</v>
      </c>
      <c r="O4066" s="227">
        <v>40000</v>
      </c>
      <c r="P4066" s="227">
        <v>480000</v>
      </c>
      <c r="Q4066" s="227"/>
      <c r="R4066" s="227"/>
      <c r="S4066" s="227"/>
      <c r="T4066" s="227"/>
      <c r="U4066" s="227"/>
      <c r="V4066" s="227"/>
      <c r="W4066" s="143"/>
      <c r="X4066" s="143"/>
      <c r="Y4066">
        <f t="shared" si="127"/>
        <v>480000</v>
      </c>
    </row>
    <row r="4067" spans="1:25">
      <c r="A4067" s="1" t="str">
        <f t="shared" si="126"/>
        <v>060251053802000</v>
      </c>
      <c r="B4067" s="142" t="s">
        <v>3602</v>
      </c>
      <c r="C4067" s="142"/>
      <c r="D4067" s="142" t="s">
        <v>3494</v>
      </c>
      <c r="E4067" s="142" t="s">
        <v>2486</v>
      </c>
      <c r="F4067" s="142" t="s">
        <v>74</v>
      </c>
      <c r="G4067" s="142" t="s">
        <v>2668</v>
      </c>
      <c r="H4067" s="142" t="s">
        <v>2669</v>
      </c>
      <c r="I4067" s="142" t="s">
        <v>21</v>
      </c>
      <c r="J4067" s="142">
        <v>1</v>
      </c>
      <c r="K4067" s="142">
        <v>12</v>
      </c>
      <c r="L4067" s="227"/>
      <c r="M4067" s="227"/>
      <c r="N4067" s="227">
        <v>38000</v>
      </c>
      <c r="O4067" s="227">
        <v>38000</v>
      </c>
      <c r="P4067" s="227">
        <v>456000</v>
      </c>
      <c r="Q4067" s="227"/>
      <c r="R4067" s="227"/>
      <c r="S4067" s="227"/>
      <c r="T4067" s="227"/>
      <c r="U4067" s="227"/>
      <c r="V4067" s="227"/>
      <c r="W4067" s="143"/>
      <c r="X4067" s="143"/>
      <c r="Y4067">
        <f t="shared" si="127"/>
        <v>456000</v>
      </c>
    </row>
    <row r="4068" spans="1:25">
      <c r="A4068" s="1" t="str">
        <f t="shared" si="126"/>
        <v>060251054010000</v>
      </c>
      <c r="B4068" s="142" t="s">
        <v>3602</v>
      </c>
      <c r="C4068" s="142"/>
      <c r="D4068" s="142" t="s">
        <v>3534</v>
      </c>
      <c r="E4068" s="142" t="s">
        <v>2492</v>
      </c>
      <c r="F4068" s="142" t="s">
        <v>97</v>
      </c>
      <c r="G4068" s="142" t="s">
        <v>2744</v>
      </c>
      <c r="H4068" s="142" t="s">
        <v>2745</v>
      </c>
      <c r="I4068" s="142" t="s">
        <v>21</v>
      </c>
      <c r="J4068" s="142">
        <v>1</v>
      </c>
      <c r="K4068" s="142">
        <v>4</v>
      </c>
      <c r="L4068" s="227"/>
      <c r="M4068" s="227"/>
      <c r="N4068" s="227">
        <v>60500</v>
      </c>
      <c r="O4068" s="227">
        <v>60500</v>
      </c>
      <c r="P4068" s="227">
        <v>242000</v>
      </c>
      <c r="Q4068" s="227"/>
      <c r="R4068" s="227"/>
      <c r="S4068" s="227"/>
      <c r="T4068" s="227"/>
      <c r="U4068" s="227"/>
      <c r="V4068" s="227"/>
      <c r="W4068" s="143"/>
      <c r="X4068" s="143"/>
      <c r="Y4068">
        <f t="shared" si="127"/>
        <v>242000</v>
      </c>
    </row>
    <row r="4069" spans="1:25">
      <c r="A4069" s="1" t="str">
        <f t="shared" si="126"/>
        <v>060251055785000</v>
      </c>
      <c r="B4069" s="142" t="s">
        <v>3602</v>
      </c>
      <c r="C4069" s="142"/>
      <c r="D4069" s="142" t="s">
        <v>3495</v>
      </c>
      <c r="E4069" s="142" t="s">
        <v>3496</v>
      </c>
      <c r="F4069" s="142" t="s">
        <v>230</v>
      </c>
      <c r="G4069" s="142" t="s">
        <v>231</v>
      </c>
      <c r="H4069" s="142" t="s">
        <v>232</v>
      </c>
      <c r="I4069" s="142" t="s">
        <v>21</v>
      </c>
      <c r="J4069" s="142">
        <v>1</v>
      </c>
      <c r="K4069" s="142">
        <v>20</v>
      </c>
      <c r="L4069" s="227"/>
      <c r="M4069" s="227"/>
      <c r="N4069" s="227">
        <v>10450</v>
      </c>
      <c r="O4069" s="227">
        <v>10450</v>
      </c>
      <c r="P4069" s="227">
        <v>209000</v>
      </c>
      <c r="Q4069" s="227"/>
      <c r="R4069" s="227"/>
      <c r="S4069" s="227"/>
      <c r="T4069" s="227"/>
      <c r="U4069" s="227"/>
      <c r="V4069" s="227"/>
      <c r="W4069" s="143"/>
      <c r="X4069" s="143"/>
      <c r="Y4069">
        <f t="shared" si="127"/>
        <v>209000</v>
      </c>
    </row>
    <row r="4070" spans="1:25">
      <c r="A4070" s="1" t="str">
        <f t="shared" si="126"/>
        <v>060251057501000</v>
      </c>
      <c r="B4070" s="142" t="s">
        <v>3602</v>
      </c>
      <c r="C4070" s="142"/>
      <c r="D4070" s="142" t="s">
        <v>3523</v>
      </c>
      <c r="E4070" s="142" t="s">
        <v>20</v>
      </c>
      <c r="F4070" s="142" t="s">
        <v>925</v>
      </c>
      <c r="G4070" s="142" t="s">
        <v>926</v>
      </c>
      <c r="H4070" s="142" t="s">
        <v>927</v>
      </c>
      <c r="I4070" s="142" t="s">
        <v>21</v>
      </c>
      <c r="J4070" s="142">
        <v>1</v>
      </c>
      <c r="K4070" s="142">
        <v>72</v>
      </c>
      <c r="L4070" s="227"/>
      <c r="M4070" s="227"/>
      <c r="N4070" s="227">
        <v>7500</v>
      </c>
      <c r="O4070" s="227">
        <v>7500</v>
      </c>
      <c r="P4070" s="227">
        <v>540000</v>
      </c>
      <c r="Q4070" s="227"/>
      <c r="R4070" s="227"/>
      <c r="S4070" s="227"/>
      <c r="T4070" s="227"/>
      <c r="U4070" s="227"/>
      <c r="V4070" s="227"/>
      <c r="W4070" s="143"/>
      <c r="X4070" s="143"/>
      <c r="Y4070">
        <f t="shared" si="127"/>
        <v>540000</v>
      </c>
    </row>
    <row r="4071" spans="1:25">
      <c r="A4071" s="1" t="str">
        <f t="shared" si="126"/>
        <v>060251058499000</v>
      </c>
      <c r="B4071" s="142" t="s">
        <v>3602</v>
      </c>
      <c r="C4071" s="142"/>
      <c r="D4071" s="142" t="s">
        <v>3528</v>
      </c>
      <c r="E4071" s="142" t="s">
        <v>27</v>
      </c>
      <c r="F4071" s="142" t="s">
        <v>236</v>
      </c>
      <c r="G4071" s="142" t="s">
        <v>237</v>
      </c>
      <c r="H4071" s="142" t="s">
        <v>238</v>
      </c>
      <c r="I4071" s="142" t="s">
        <v>23</v>
      </c>
      <c r="J4071" s="142">
        <v>1</v>
      </c>
      <c r="K4071" s="142">
        <v>24</v>
      </c>
      <c r="L4071" s="227"/>
      <c r="M4071" s="227"/>
      <c r="N4071" s="227">
        <v>2475</v>
      </c>
      <c r="O4071" s="227">
        <v>2475</v>
      </c>
      <c r="P4071" s="227">
        <v>59400</v>
      </c>
      <c r="Q4071" s="227"/>
      <c r="R4071" s="227"/>
      <c r="S4071" s="227"/>
      <c r="T4071" s="227"/>
      <c r="U4071" s="227"/>
      <c r="V4071" s="227"/>
      <c r="W4071" s="143"/>
      <c r="X4071" s="143"/>
      <c r="Y4071">
        <f t="shared" si="127"/>
        <v>59400</v>
      </c>
    </row>
    <row r="4072" spans="1:25">
      <c r="A4072" s="1" t="str">
        <f t="shared" si="126"/>
        <v>060251063695000</v>
      </c>
      <c r="B4072" s="142" t="s">
        <v>3602</v>
      </c>
      <c r="C4072" s="142"/>
      <c r="D4072" s="142" t="s">
        <v>3511</v>
      </c>
      <c r="E4072" s="142" t="s">
        <v>3512</v>
      </c>
      <c r="F4072" s="142" t="s">
        <v>3543</v>
      </c>
      <c r="G4072" s="142" t="s">
        <v>3544</v>
      </c>
      <c r="H4072" s="142" t="s">
        <v>3629</v>
      </c>
      <c r="I4072" s="142" t="s">
        <v>21</v>
      </c>
      <c r="J4072" s="142">
        <v>1</v>
      </c>
      <c r="K4072" s="142">
        <v>48</v>
      </c>
      <c r="L4072" s="227"/>
      <c r="M4072" s="227"/>
      <c r="N4072" s="227">
        <v>24900</v>
      </c>
      <c r="O4072" s="227">
        <v>24900</v>
      </c>
      <c r="P4072" s="227">
        <v>1195200</v>
      </c>
      <c r="Q4072" s="227"/>
      <c r="R4072" s="227"/>
      <c r="S4072" s="227"/>
      <c r="T4072" s="227"/>
      <c r="U4072" s="227"/>
      <c r="V4072" s="227"/>
      <c r="W4072" s="143"/>
      <c r="X4072" s="143"/>
      <c r="Y4072">
        <f t="shared" si="127"/>
        <v>1195200</v>
      </c>
    </row>
    <row r="4073" spans="1:25">
      <c r="A4073" s="1" t="str">
        <f t="shared" si="126"/>
        <v>060251064394000</v>
      </c>
      <c r="B4073" s="142" t="s">
        <v>3602</v>
      </c>
      <c r="C4073" s="142"/>
      <c r="D4073" s="142" t="s">
        <v>3523</v>
      </c>
      <c r="E4073" s="142" t="s">
        <v>20</v>
      </c>
      <c r="F4073" s="142" t="s">
        <v>724</v>
      </c>
      <c r="G4073" s="142" t="s">
        <v>3546</v>
      </c>
      <c r="H4073" s="142" t="s">
        <v>3630</v>
      </c>
      <c r="I4073" s="142" t="s">
        <v>21</v>
      </c>
      <c r="J4073" s="142">
        <v>1</v>
      </c>
      <c r="K4073" s="142">
        <v>24</v>
      </c>
      <c r="L4073" s="227"/>
      <c r="M4073" s="227"/>
      <c r="N4073" s="227">
        <v>3700</v>
      </c>
      <c r="O4073" s="227">
        <v>3700</v>
      </c>
      <c r="P4073" s="227">
        <v>88800</v>
      </c>
      <c r="Q4073" s="227"/>
      <c r="R4073" s="227"/>
      <c r="S4073" s="227"/>
      <c r="T4073" s="227"/>
      <c r="U4073" s="227"/>
      <c r="V4073" s="227"/>
      <c r="W4073" s="143"/>
      <c r="X4073" s="143"/>
      <c r="Y4073">
        <f t="shared" si="127"/>
        <v>88800</v>
      </c>
    </row>
    <row r="4074" spans="1:25">
      <c r="A4074" s="1" t="str">
        <f t="shared" si="126"/>
        <v>060251064670000</v>
      </c>
      <c r="B4074" s="142" t="s">
        <v>3602</v>
      </c>
      <c r="C4074" s="142"/>
      <c r="D4074" s="142" t="s">
        <v>3523</v>
      </c>
      <c r="E4074" s="142" t="s">
        <v>20</v>
      </c>
      <c r="F4074" s="142" t="s">
        <v>242</v>
      </c>
      <c r="G4074" s="142" t="s">
        <v>243</v>
      </c>
      <c r="H4074" s="142" t="s">
        <v>3631</v>
      </c>
      <c r="I4074" s="142" t="s">
        <v>21</v>
      </c>
      <c r="J4074" s="142">
        <v>1</v>
      </c>
      <c r="K4074" s="142">
        <v>16</v>
      </c>
      <c r="L4074" s="227"/>
      <c r="M4074" s="227"/>
      <c r="N4074" s="227">
        <v>10950</v>
      </c>
      <c r="O4074" s="227">
        <v>10950</v>
      </c>
      <c r="P4074" s="227">
        <v>175200</v>
      </c>
      <c r="Q4074" s="227"/>
      <c r="R4074" s="227"/>
      <c r="S4074" s="227"/>
      <c r="T4074" s="227"/>
      <c r="U4074" s="227"/>
      <c r="V4074" s="227"/>
      <c r="W4074" s="143"/>
      <c r="X4074" s="143"/>
      <c r="Y4074">
        <f t="shared" si="127"/>
        <v>175200</v>
      </c>
    </row>
    <row r="4075" spans="1:25">
      <c r="A4075" s="1" t="str">
        <f t="shared" si="126"/>
        <v>060251064680000</v>
      </c>
      <c r="B4075" s="142" t="s">
        <v>3602</v>
      </c>
      <c r="C4075" s="142"/>
      <c r="D4075" s="142" t="s">
        <v>3523</v>
      </c>
      <c r="E4075" s="142" t="s">
        <v>20</v>
      </c>
      <c r="F4075" s="142" t="s">
        <v>248</v>
      </c>
      <c r="G4075" s="142" t="s">
        <v>249</v>
      </c>
      <c r="H4075" s="142" t="s">
        <v>250</v>
      </c>
      <c r="I4075" s="142" t="s">
        <v>21</v>
      </c>
      <c r="J4075" s="142">
        <v>1</v>
      </c>
      <c r="K4075" s="142">
        <v>28</v>
      </c>
      <c r="L4075" s="227"/>
      <c r="M4075" s="227"/>
      <c r="N4075" s="227">
        <v>6600</v>
      </c>
      <c r="O4075" s="227">
        <v>6600</v>
      </c>
      <c r="P4075" s="227">
        <v>184800</v>
      </c>
      <c r="Q4075" s="227"/>
      <c r="R4075" s="227"/>
      <c r="S4075" s="227"/>
      <c r="T4075" s="227"/>
      <c r="U4075" s="227"/>
      <c r="V4075" s="227"/>
      <c r="W4075" s="143"/>
      <c r="X4075" s="143"/>
      <c r="Y4075">
        <f t="shared" si="127"/>
        <v>184800</v>
      </c>
    </row>
    <row r="4076" spans="1:25">
      <c r="A4076" s="1" t="str">
        <f t="shared" si="126"/>
        <v>060251065842000</v>
      </c>
      <c r="B4076" s="142" t="s">
        <v>3602</v>
      </c>
      <c r="C4076" s="142"/>
      <c r="D4076" s="142" t="s">
        <v>3494</v>
      </c>
      <c r="E4076" s="142" t="s">
        <v>2486</v>
      </c>
      <c r="F4076" s="142" t="s">
        <v>43</v>
      </c>
      <c r="G4076" s="142" t="s">
        <v>2508</v>
      </c>
      <c r="H4076" s="142" t="s">
        <v>2509</v>
      </c>
      <c r="I4076" s="142" t="s">
        <v>23</v>
      </c>
      <c r="J4076" s="142">
        <v>1</v>
      </c>
      <c r="K4076" s="142">
        <v>48</v>
      </c>
      <c r="L4076" s="227"/>
      <c r="M4076" s="227"/>
      <c r="N4076" s="227">
        <v>9050</v>
      </c>
      <c r="O4076" s="227">
        <v>9050</v>
      </c>
      <c r="P4076" s="227">
        <v>434400</v>
      </c>
      <c r="Q4076" s="227"/>
      <c r="R4076" s="227"/>
      <c r="S4076" s="227"/>
      <c r="T4076" s="227"/>
      <c r="U4076" s="227"/>
      <c r="V4076" s="227"/>
      <c r="W4076" s="143"/>
      <c r="X4076" s="143"/>
      <c r="Y4076">
        <f t="shared" si="127"/>
        <v>434400</v>
      </c>
    </row>
    <row r="4077" spans="1:25">
      <c r="A4077" s="1" t="str">
        <f t="shared" si="126"/>
        <v>060251066078000</v>
      </c>
      <c r="B4077" s="142" t="s">
        <v>3602</v>
      </c>
      <c r="C4077" s="142"/>
      <c r="D4077" s="142" t="s">
        <v>3494</v>
      </c>
      <c r="E4077" s="142" t="s">
        <v>2486</v>
      </c>
      <c r="F4077" s="142" t="s">
        <v>44</v>
      </c>
      <c r="G4077" s="142" t="s">
        <v>2513</v>
      </c>
      <c r="H4077" s="142" t="s">
        <v>2514</v>
      </c>
      <c r="I4077" s="142" t="s">
        <v>21</v>
      </c>
      <c r="J4077" s="142">
        <v>1</v>
      </c>
      <c r="K4077" s="142">
        <v>42</v>
      </c>
      <c r="L4077" s="227"/>
      <c r="M4077" s="227"/>
      <c r="N4077" s="227">
        <v>8800</v>
      </c>
      <c r="O4077" s="227">
        <v>8800</v>
      </c>
      <c r="P4077" s="227">
        <v>369600</v>
      </c>
      <c r="Q4077" s="227"/>
      <c r="R4077" s="227"/>
      <c r="S4077" s="227"/>
      <c r="T4077" s="227"/>
      <c r="U4077" s="227"/>
      <c r="V4077" s="227"/>
      <c r="W4077" s="143"/>
      <c r="X4077" s="143"/>
      <c r="Y4077">
        <f t="shared" si="127"/>
        <v>369600</v>
      </c>
    </row>
    <row r="4078" spans="1:25">
      <c r="A4078" s="1" t="str">
        <f t="shared" si="126"/>
        <v>060251067510000</v>
      </c>
      <c r="B4078" s="142" t="s">
        <v>3602</v>
      </c>
      <c r="C4078" s="142"/>
      <c r="D4078" s="142" t="s">
        <v>3523</v>
      </c>
      <c r="E4078" s="142" t="s">
        <v>20</v>
      </c>
      <c r="F4078" s="142" t="s">
        <v>460</v>
      </c>
      <c r="G4078" s="142" t="s">
        <v>461</v>
      </c>
      <c r="H4078" s="142" t="s">
        <v>3632</v>
      </c>
      <c r="I4078" s="142" t="s">
        <v>21</v>
      </c>
      <c r="J4078" s="142">
        <v>1</v>
      </c>
      <c r="K4078" s="142">
        <v>16</v>
      </c>
      <c r="L4078" s="227"/>
      <c r="M4078" s="227"/>
      <c r="N4078" s="227">
        <v>16200</v>
      </c>
      <c r="O4078" s="227">
        <v>16200</v>
      </c>
      <c r="P4078" s="227">
        <v>259200</v>
      </c>
      <c r="Q4078" s="227"/>
      <c r="R4078" s="227"/>
      <c r="S4078" s="227"/>
      <c r="T4078" s="227"/>
      <c r="U4078" s="227"/>
      <c r="V4078" s="227"/>
      <c r="W4078" s="143"/>
      <c r="X4078" s="143"/>
      <c r="Y4078">
        <f t="shared" si="127"/>
        <v>259200</v>
      </c>
    </row>
    <row r="4079" spans="1:25">
      <c r="A4079" s="1" t="str">
        <f t="shared" si="126"/>
        <v>060251068899000</v>
      </c>
      <c r="B4079" s="142" t="s">
        <v>3602</v>
      </c>
      <c r="C4079" s="142"/>
      <c r="D4079" s="142" t="s">
        <v>3534</v>
      </c>
      <c r="E4079" s="142" t="s">
        <v>2492</v>
      </c>
      <c r="F4079" s="142" t="s">
        <v>45</v>
      </c>
      <c r="G4079" s="142" t="s">
        <v>2518</v>
      </c>
      <c r="H4079" s="142" t="s">
        <v>3633</v>
      </c>
      <c r="I4079" s="142" t="s">
        <v>21</v>
      </c>
      <c r="J4079" s="142">
        <v>1</v>
      </c>
      <c r="K4079" s="142">
        <v>60</v>
      </c>
      <c r="L4079" s="227"/>
      <c r="M4079" s="227"/>
      <c r="N4079" s="227">
        <v>4500</v>
      </c>
      <c r="O4079" s="227">
        <v>4500</v>
      </c>
      <c r="P4079" s="227">
        <v>270000</v>
      </c>
      <c r="Q4079" s="227"/>
      <c r="R4079" s="227"/>
      <c r="S4079" s="227"/>
      <c r="T4079" s="227"/>
      <c r="U4079" s="227"/>
      <c r="V4079" s="227"/>
      <c r="W4079" s="143"/>
      <c r="X4079" s="143"/>
      <c r="Y4079">
        <f t="shared" si="127"/>
        <v>270000</v>
      </c>
    </row>
    <row r="4080" spans="1:25">
      <c r="A4080" s="1" t="str">
        <f t="shared" si="126"/>
        <v>060251070906000</v>
      </c>
      <c r="B4080" s="142" t="s">
        <v>3602</v>
      </c>
      <c r="C4080" s="142"/>
      <c r="D4080" s="142" t="s">
        <v>3497</v>
      </c>
      <c r="E4080" s="142" t="s">
        <v>24</v>
      </c>
      <c r="F4080" s="142" t="s">
        <v>254</v>
      </c>
      <c r="G4080" s="142" t="s">
        <v>3597</v>
      </c>
      <c r="H4080" s="142" t="s">
        <v>3634</v>
      </c>
      <c r="I4080" s="142" t="s">
        <v>23</v>
      </c>
      <c r="J4080" s="142">
        <v>1</v>
      </c>
      <c r="K4080" s="142">
        <v>60</v>
      </c>
      <c r="L4080" s="227"/>
      <c r="M4080" s="227"/>
      <c r="N4080" s="227">
        <v>4500</v>
      </c>
      <c r="O4080" s="227">
        <v>4500</v>
      </c>
      <c r="P4080" s="227">
        <v>270000</v>
      </c>
      <c r="Q4080" s="227"/>
      <c r="R4080" s="227"/>
      <c r="S4080" s="227"/>
      <c r="T4080" s="227"/>
      <c r="U4080" s="227"/>
      <c r="V4080" s="227"/>
      <c r="W4080" s="143"/>
      <c r="X4080" s="143"/>
      <c r="Y4080">
        <f t="shared" si="127"/>
        <v>270000</v>
      </c>
    </row>
    <row r="4081" spans="1:25">
      <c r="A4081" s="1" t="str">
        <f t="shared" si="126"/>
        <v>060251071008000</v>
      </c>
      <c r="B4081" s="142" t="s">
        <v>3602</v>
      </c>
      <c r="C4081" s="142"/>
      <c r="D4081" s="142" t="s">
        <v>3523</v>
      </c>
      <c r="E4081" s="142" t="s">
        <v>20</v>
      </c>
      <c r="F4081" s="142" t="s">
        <v>260</v>
      </c>
      <c r="G4081" s="142" t="s">
        <v>261</v>
      </c>
      <c r="H4081" s="142" t="s">
        <v>262</v>
      </c>
      <c r="I4081" s="142" t="s">
        <v>21</v>
      </c>
      <c r="J4081" s="142">
        <v>1</v>
      </c>
      <c r="K4081" s="142">
        <v>12</v>
      </c>
      <c r="L4081" s="227"/>
      <c r="M4081" s="227"/>
      <c r="N4081" s="227">
        <v>8700</v>
      </c>
      <c r="O4081" s="227">
        <v>8700</v>
      </c>
      <c r="P4081" s="227">
        <v>104400</v>
      </c>
      <c r="Q4081" s="227"/>
      <c r="R4081" s="227"/>
      <c r="S4081" s="227"/>
      <c r="T4081" s="227"/>
      <c r="U4081" s="227"/>
      <c r="V4081" s="227"/>
      <c r="W4081" s="143"/>
      <c r="X4081" s="143"/>
      <c r="Y4081">
        <f t="shared" si="127"/>
        <v>104400</v>
      </c>
    </row>
    <row r="4082" spans="1:25">
      <c r="A4082" s="1" t="str">
        <f t="shared" si="126"/>
        <v>060251071171000</v>
      </c>
      <c r="B4082" s="142" t="s">
        <v>3602</v>
      </c>
      <c r="C4082" s="142"/>
      <c r="D4082" s="142" t="s">
        <v>3511</v>
      </c>
      <c r="E4082" s="142" t="s">
        <v>3512</v>
      </c>
      <c r="F4082" s="142" t="s">
        <v>3547</v>
      </c>
      <c r="G4082" s="142" t="s">
        <v>3548</v>
      </c>
      <c r="H4082" s="142" t="s">
        <v>3549</v>
      </c>
      <c r="I4082" s="142" t="s">
        <v>21</v>
      </c>
      <c r="J4082" s="142">
        <v>1</v>
      </c>
      <c r="K4082" s="142">
        <v>12</v>
      </c>
      <c r="L4082" s="227"/>
      <c r="M4082" s="227"/>
      <c r="N4082" s="227">
        <v>45900</v>
      </c>
      <c r="O4082" s="227">
        <v>45900</v>
      </c>
      <c r="P4082" s="227">
        <v>550800</v>
      </c>
      <c r="Q4082" s="227"/>
      <c r="R4082" s="227"/>
      <c r="S4082" s="227"/>
      <c r="T4082" s="227"/>
      <c r="U4082" s="227"/>
      <c r="V4082" s="227"/>
      <c r="W4082" s="143"/>
      <c r="X4082" s="143"/>
      <c r="Y4082">
        <f t="shared" si="127"/>
        <v>550800</v>
      </c>
    </row>
    <row r="4083" spans="1:25">
      <c r="A4083" s="1" t="str">
        <f t="shared" si="126"/>
        <v>060251071173000</v>
      </c>
      <c r="B4083" s="142" t="s">
        <v>3602</v>
      </c>
      <c r="C4083" s="142"/>
      <c r="D4083" s="142" t="s">
        <v>3511</v>
      </c>
      <c r="E4083" s="142" t="s">
        <v>3512</v>
      </c>
      <c r="F4083" s="142" t="s">
        <v>3550</v>
      </c>
      <c r="G4083" s="142" t="s">
        <v>3551</v>
      </c>
      <c r="H4083" s="142" t="s">
        <v>3552</v>
      </c>
      <c r="I4083" s="142" t="s">
        <v>21</v>
      </c>
      <c r="J4083" s="142">
        <v>1</v>
      </c>
      <c r="K4083" s="142">
        <v>12</v>
      </c>
      <c r="L4083" s="227"/>
      <c r="M4083" s="227"/>
      <c r="N4083" s="227">
        <v>44500</v>
      </c>
      <c r="O4083" s="227">
        <v>44500</v>
      </c>
      <c r="P4083" s="227">
        <v>534000</v>
      </c>
      <c r="Q4083" s="227"/>
      <c r="R4083" s="227"/>
      <c r="S4083" s="227"/>
      <c r="T4083" s="227"/>
      <c r="U4083" s="227"/>
      <c r="V4083" s="227"/>
      <c r="W4083" s="143"/>
      <c r="X4083" s="143"/>
      <c r="Y4083">
        <f t="shared" si="127"/>
        <v>534000</v>
      </c>
    </row>
    <row r="4084" spans="1:25">
      <c r="A4084" s="1" t="str">
        <f t="shared" si="126"/>
        <v>060251071606000</v>
      </c>
      <c r="B4084" s="142" t="s">
        <v>3602</v>
      </c>
      <c r="C4084" s="142"/>
      <c r="D4084" s="142" t="s">
        <v>3523</v>
      </c>
      <c r="E4084" s="142" t="s">
        <v>20</v>
      </c>
      <c r="F4084" s="142" t="s">
        <v>266</v>
      </c>
      <c r="G4084" s="142" t="s">
        <v>3598</v>
      </c>
      <c r="H4084" s="142" t="s">
        <v>268</v>
      </c>
      <c r="I4084" s="142" t="s">
        <v>21</v>
      </c>
      <c r="J4084" s="142">
        <v>1</v>
      </c>
      <c r="K4084" s="142">
        <v>9</v>
      </c>
      <c r="L4084" s="227"/>
      <c r="M4084" s="227"/>
      <c r="N4084" s="227">
        <v>16200</v>
      </c>
      <c r="O4084" s="227">
        <v>16200</v>
      </c>
      <c r="P4084" s="227">
        <v>145800</v>
      </c>
      <c r="Q4084" s="227"/>
      <c r="R4084" s="227"/>
      <c r="S4084" s="227"/>
      <c r="T4084" s="227"/>
      <c r="U4084" s="227"/>
      <c r="V4084" s="227"/>
      <c r="W4084" s="143"/>
      <c r="X4084" s="143"/>
      <c r="Y4084">
        <f t="shared" si="127"/>
        <v>145800</v>
      </c>
    </row>
    <row r="4085" spans="1:25">
      <c r="A4085" s="1" t="str">
        <f t="shared" si="126"/>
        <v>060251072188000</v>
      </c>
      <c r="B4085" s="142" t="s">
        <v>3602</v>
      </c>
      <c r="C4085" s="142"/>
      <c r="D4085" s="142" t="s">
        <v>3494</v>
      </c>
      <c r="E4085" s="142" t="s">
        <v>2486</v>
      </c>
      <c r="F4085" s="142" t="s">
        <v>46</v>
      </c>
      <c r="G4085" s="142" t="s">
        <v>2523</v>
      </c>
      <c r="H4085" s="142" t="s">
        <v>3635</v>
      </c>
      <c r="I4085" s="142" t="s">
        <v>23</v>
      </c>
      <c r="J4085" s="142">
        <v>1</v>
      </c>
      <c r="K4085" s="142">
        <v>40</v>
      </c>
      <c r="L4085" s="227"/>
      <c r="M4085" s="227"/>
      <c r="N4085" s="227">
        <v>8950</v>
      </c>
      <c r="O4085" s="227">
        <v>8950</v>
      </c>
      <c r="P4085" s="227">
        <v>358000</v>
      </c>
      <c r="Q4085" s="227"/>
      <c r="R4085" s="227"/>
      <c r="S4085" s="227"/>
      <c r="T4085" s="227"/>
      <c r="U4085" s="227"/>
      <c r="V4085" s="227"/>
      <c r="W4085" s="143"/>
      <c r="X4085" s="143"/>
      <c r="Y4085">
        <f t="shared" si="127"/>
        <v>358000</v>
      </c>
    </row>
    <row r="4086" spans="1:25">
      <c r="A4086" s="1" t="str">
        <f t="shared" si="126"/>
        <v>060251072194000</v>
      </c>
      <c r="B4086" s="142" t="s">
        <v>3602</v>
      </c>
      <c r="C4086" s="142"/>
      <c r="D4086" s="142" t="s">
        <v>3523</v>
      </c>
      <c r="E4086" s="142" t="s">
        <v>20</v>
      </c>
      <c r="F4086" s="142" t="s">
        <v>272</v>
      </c>
      <c r="G4086" s="142" t="s">
        <v>273</v>
      </c>
      <c r="H4086" s="142" t="s">
        <v>3636</v>
      </c>
      <c r="I4086" s="142" t="s">
        <v>21</v>
      </c>
      <c r="J4086" s="142">
        <v>1</v>
      </c>
      <c r="K4086" s="142">
        <v>24</v>
      </c>
      <c r="L4086" s="227"/>
      <c r="M4086" s="227"/>
      <c r="N4086" s="227">
        <v>6500</v>
      </c>
      <c r="O4086" s="227">
        <v>6500</v>
      </c>
      <c r="P4086" s="227">
        <v>156000</v>
      </c>
      <c r="Q4086" s="227"/>
      <c r="R4086" s="227"/>
      <c r="S4086" s="227"/>
      <c r="T4086" s="227"/>
      <c r="U4086" s="227"/>
      <c r="V4086" s="227"/>
      <c r="W4086" s="143"/>
      <c r="X4086" s="143"/>
      <c r="Y4086">
        <f t="shared" si="127"/>
        <v>156000</v>
      </c>
    </row>
    <row r="4087" spans="1:25">
      <c r="A4087" s="1" t="str">
        <f t="shared" si="126"/>
        <v>060251074335000</v>
      </c>
      <c r="B4087" s="142" t="s">
        <v>3602</v>
      </c>
      <c r="C4087" s="142"/>
      <c r="D4087" s="142" t="s">
        <v>3494</v>
      </c>
      <c r="E4087" s="142" t="s">
        <v>2486</v>
      </c>
      <c r="F4087" s="142" t="s">
        <v>98</v>
      </c>
      <c r="G4087" s="142" t="s">
        <v>2752</v>
      </c>
      <c r="H4087" s="142" t="s">
        <v>2753</v>
      </c>
      <c r="I4087" s="142" t="s">
        <v>21</v>
      </c>
      <c r="J4087" s="142">
        <v>1</v>
      </c>
      <c r="K4087" s="142">
        <v>30</v>
      </c>
      <c r="L4087" s="227"/>
      <c r="M4087" s="227"/>
      <c r="N4087" s="227">
        <v>31100</v>
      </c>
      <c r="O4087" s="227">
        <v>26500</v>
      </c>
      <c r="P4087" s="227">
        <v>795000</v>
      </c>
      <c r="Q4087" s="227"/>
      <c r="R4087" s="227"/>
      <c r="S4087" s="227"/>
      <c r="T4087" s="227"/>
      <c r="U4087" s="227"/>
      <c r="V4087" s="227"/>
      <c r="W4087" s="143"/>
      <c r="X4087" s="143"/>
      <c r="Y4087">
        <f t="shared" si="127"/>
        <v>795000</v>
      </c>
    </row>
    <row r="4088" spans="1:25">
      <c r="A4088" s="1" t="str">
        <f t="shared" si="126"/>
        <v>060251074585000</v>
      </c>
      <c r="B4088" s="142" t="s">
        <v>3602</v>
      </c>
      <c r="C4088" s="142"/>
      <c r="D4088" s="142" t="s">
        <v>3511</v>
      </c>
      <c r="E4088" s="142" t="s">
        <v>3512</v>
      </c>
      <c r="F4088" s="142" t="s">
        <v>3556</v>
      </c>
      <c r="G4088" s="142" t="s">
        <v>3557</v>
      </c>
      <c r="H4088" s="142" t="s">
        <v>3558</v>
      </c>
      <c r="I4088" s="142" t="s">
        <v>23</v>
      </c>
      <c r="J4088" s="142">
        <v>1</v>
      </c>
      <c r="K4088" s="142">
        <v>10</v>
      </c>
      <c r="L4088" s="227"/>
      <c r="M4088" s="227"/>
      <c r="N4088" s="227">
        <v>73500</v>
      </c>
      <c r="O4088" s="227">
        <v>73500</v>
      </c>
      <c r="P4088" s="227">
        <v>735000</v>
      </c>
      <c r="Q4088" s="227"/>
      <c r="R4088" s="227"/>
      <c r="S4088" s="227"/>
      <c r="T4088" s="227"/>
      <c r="U4088" s="227"/>
      <c r="V4088" s="227"/>
      <c r="W4088" s="143"/>
      <c r="X4088" s="143"/>
      <c r="Y4088">
        <f t="shared" si="127"/>
        <v>735000</v>
      </c>
    </row>
    <row r="4089" spans="1:25">
      <c r="A4089" s="1" t="str">
        <f t="shared" si="126"/>
        <v>060251074674000</v>
      </c>
      <c r="B4089" s="142" t="s">
        <v>3602</v>
      </c>
      <c r="C4089" s="142"/>
      <c r="D4089" s="142" t="s">
        <v>3495</v>
      </c>
      <c r="E4089" s="142" t="s">
        <v>3496</v>
      </c>
      <c r="F4089" s="142" t="s">
        <v>278</v>
      </c>
      <c r="G4089" s="142" t="s">
        <v>279</v>
      </c>
      <c r="H4089" s="142" t="s">
        <v>3637</v>
      </c>
      <c r="I4089" s="142" t="s">
        <v>23</v>
      </c>
      <c r="J4089" s="142">
        <v>1</v>
      </c>
      <c r="K4089" s="142">
        <v>20</v>
      </c>
      <c r="L4089" s="227"/>
      <c r="M4089" s="227"/>
      <c r="N4089" s="227">
        <v>7500</v>
      </c>
      <c r="O4089" s="227">
        <v>7500</v>
      </c>
      <c r="P4089" s="227">
        <v>150000</v>
      </c>
      <c r="Q4089" s="227"/>
      <c r="R4089" s="227"/>
      <c r="S4089" s="227"/>
      <c r="T4089" s="227"/>
      <c r="U4089" s="227"/>
      <c r="V4089" s="227"/>
      <c r="W4089" s="143"/>
      <c r="X4089" s="143"/>
      <c r="Y4089">
        <f t="shared" si="127"/>
        <v>150000</v>
      </c>
    </row>
    <row r="4090" spans="1:25">
      <c r="A4090" s="1" t="str">
        <f t="shared" si="126"/>
        <v>060251074883000</v>
      </c>
      <c r="B4090" s="142" t="s">
        <v>3602</v>
      </c>
      <c r="C4090" s="142"/>
      <c r="D4090" s="142" t="s">
        <v>3495</v>
      </c>
      <c r="E4090" s="142" t="s">
        <v>3496</v>
      </c>
      <c r="F4090" s="142" t="s">
        <v>284</v>
      </c>
      <c r="G4090" s="142" t="s">
        <v>285</v>
      </c>
      <c r="H4090" s="142" t="s">
        <v>286</v>
      </c>
      <c r="I4090" s="142" t="s">
        <v>23</v>
      </c>
      <c r="J4090" s="142">
        <v>1</v>
      </c>
      <c r="K4090" s="142">
        <v>50</v>
      </c>
      <c r="L4090" s="227"/>
      <c r="M4090" s="227"/>
      <c r="N4090" s="227">
        <v>11600</v>
      </c>
      <c r="O4090" s="227">
        <v>11600</v>
      </c>
      <c r="P4090" s="227">
        <v>580000</v>
      </c>
      <c r="Q4090" s="227"/>
      <c r="R4090" s="227"/>
      <c r="S4090" s="227"/>
      <c r="T4090" s="227"/>
      <c r="U4090" s="227"/>
      <c r="V4090" s="227"/>
      <c r="W4090" s="143"/>
      <c r="X4090" s="143"/>
      <c r="Y4090">
        <f t="shared" si="127"/>
        <v>580000</v>
      </c>
    </row>
    <row r="4091" spans="1:25">
      <c r="A4091" s="1" t="str">
        <f t="shared" si="126"/>
        <v>060251075557000</v>
      </c>
      <c r="B4091" s="142" t="s">
        <v>3602</v>
      </c>
      <c r="C4091" s="142"/>
      <c r="D4091" s="142" t="s">
        <v>3528</v>
      </c>
      <c r="E4091" s="142" t="s">
        <v>27</v>
      </c>
      <c r="F4091" s="142" t="s">
        <v>290</v>
      </c>
      <c r="G4091" s="142" t="s">
        <v>291</v>
      </c>
      <c r="H4091" s="142" t="s">
        <v>292</v>
      </c>
      <c r="I4091" s="142" t="s">
        <v>21</v>
      </c>
      <c r="J4091" s="142">
        <v>1</v>
      </c>
      <c r="K4091" s="142">
        <v>25</v>
      </c>
      <c r="L4091" s="227"/>
      <c r="M4091" s="227"/>
      <c r="N4091" s="227">
        <v>9500</v>
      </c>
      <c r="O4091" s="227">
        <v>9500</v>
      </c>
      <c r="P4091" s="227">
        <v>237500</v>
      </c>
      <c r="Q4091" s="227"/>
      <c r="R4091" s="227"/>
      <c r="S4091" s="227"/>
      <c r="T4091" s="227"/>
      <c r="U4091" s="227"/>
      <c r="V4091" s="227"/>
      <c r="W4091" s="143"/>
      <c r="X4091" s="143"/>
      <c r="Y4091">
        <f t="shared" si="127"/>
        <v>237500</v>
      </c>
    </row>
    <row r="4092" spans="1:25">
      <c r="A4092" s="1" t="str">
        <f t="shared" si="126"/>
        <v>060251076058000</v>
      </c>
      <c r="B4092" s="142" t="s">
        <v>3602</v>
      </c>
      <c r="C4092" s="142"/>
      <c r="D4092" s="142" t="s">
        <v>3534</v>
      </c>
      <c r="E4092" s="142" t="s">
        <v>2492</v>
      </c>
      <c r="F4092" s="142" t="s">
        <v>47</v>
      </c>
      <c r="G4092" s="142" t="s">
        <v>2528</v>
      </c>
      <c r="H4092" s="142" t="s">
        <v>3638</v>
      </c>
      <c r="I4092" s="142" t="s">
        <v>23</v>
      </c>
      <c r="J4092" s="142">
        <v>1</v>
      </c>
      <c r="K4092" s="142">
        <v>72</v>
      </c>
      <c r="L4092" s="227"/>
      <c r="M4092" s="227"/>
      <c r="N4092" s="227">
        <v>1650</v>
      </c>
      <c r="O4092" s="227">
        <v>1650</v>
      </c>
      <c r="P4092" s="227">
        <v>118800</v>
      </c>
      <c r="Q4092" s="227"/>
      <c r="R4092" s="227"/>
      <c r="S4092" s="227"/>
      <c r="T4092" s="227"/>
      <c r="U4092" s="227"/>
      <c r="V4092" s="227"/>
      <c r="W4092" s="143"/>
      <c r="X4092" s="143"/>
      <c r="Y4092">
        <f t="shared" si="127"/>
        <v>118800</v>
      </c>
    </row>
    <row r="4093" spans="1:25">
      <c r="A4093" s="1" t="str">
        <f t="shared" si="126"/>
        <v>060251077236000</v>
      </c>
      <c r="B4093" s="142" t="s">
        <v>3602</v>
      </c>
      <c r="C4093" s="142"/>
      <c r="D4093" s="142" t="s">
        <v>3495</v>
      </c>
      <c r="E4093" s="142" t="s">
        <v>3496</v>
      </c>
      <c r="F4093" s="142" t="s">
        <v>296</v>
      </c>
      <c r="G4093" s="142" t="s">
        <v>3639</v>
      </c>
      <c r="H4093" s="142" t="s">
        <v>3640</v>
      </c>
      <c r="I4093" s="142" t="s">
        <v>21</v>
      </c>
      <c r="J4093" s="142">
        <v>1</v>
      </c>
      <c r="K4093" s="142">
        <v>12</v>
      </c>
      <c r="L4093" s="227"/>
      <c r="M4093" s="227"/>
      <c r="N4093" s="227">
        <v>9800</v>
      </c>
      <c r="O4093" s="227">
        <v>9800</v>
      </c>
      <c r="P4093" s="227">
        <v>117600</v>
      </c>
      <c r="Q4093" s="227"/>
      <c r="R4093" s="227"/>
      <c r="S4093" s="227"/>
      <c r="T4093" s="227"/>
      <c r="U4093" s="227"/>
      <c r="V4093" s="227"/>
      <c r="W4093" s="143"/>
      <c r="X4093" s="143"/>
      <c r="Y4093">
        <f t="shared" si="127"/>
        <v>117600</v>
      </c>
    </row>
    <row r="4094" spans="1:25">
      <c r="A4094" s="1" t="str">
        <f t="shared" si="126"/>
        <v>060251077237000</v>
      </c>
      <c r="B4094" s="142" t="s">
        <v>3602</v>
      </c>
      <c r="C4094" s="142"/>
      <c r="D4094" s="142" t="s">
        <v>3495</v>
      </c>
      <c r="E4094" s="142" t="s">
        <v>3496</v>
      </c>
      <c r="F4094" s="142" t="s">
        <v>302</v>
      </c>
      <c r="G4094" s="142" t="s">
        <v>3641</v>
      </c>
      <c r="H4094" s="142" t="s">
        <v>3642</v>
      </c>
      <c r="I4094" s="142" t="s">
        <v>21</v>
      </c>
      <c r="J4094" s="142">
        <v>1</v>
      </c>
      <c r="K4094" s="142">
        <v>12</v>
      </c>
      <c r="L4094" s="227"/>
      <c r="M4094" s="227"/>
      <c r="N4094" s="227">
        <v>10200</v>
      </c>
      <c r="O4094" s="227">
        <v>10200</v>
      </c>
      <c r="P4094" s="227">
        <v>122400</v>
      </c>
      <c r="Q4094" s="227"/>
      <c r="R4094" s="227"/>
      <c r="S4094" s="227"/>
      <c r="T4094" s="227"/>
      <c r="U4094" s="227"/>
      <c r="V4094" s="227"/>
      <c r="W4094" s="143"/>
      <c r="X4094" s="143"/>
      <c r="Y4094">
        <f t="shared" si="127"/>
        <v>122400</v>
      </c>
    </row>
    <row r="4095" spans="1:25">
      <c r="A4095" s="1" t="str">
        <f t="shared" si="126"/>
        <v>060251077239000</v>
      </c>
      <c r="B4095" s="142" t="s">
        <v>3602</v>
      </c>
      <c r="C4095" s="142"/>
      <c r="D4095" s="142" t="s">
        <v>3523</v>
      </c>
      <c r="E4095" s="142" t="s">
        <v>20</v>
      </c>
      <c r="F4095" s="142" t="s">
        <v>467</v>
      </c>
      <c r="G4095" s="142" t="s">
        <v>468</v>
      </c>
      <c r="H4095" s="142" t="s">
        <v>469</v>
      </c>
      <c r="I4095" s="142" t="s">
        <v>21</v>
      </c>
      <c r="J4095" s="142">
        <v>1</v>
      </c>
      <c r="K4095" s="142">
        <v>30</v>
      </c>
      <c r="L4095" s="227"/>
      <c r="M4095" s="227"/>
      <c r="N4095" s="227">
        <v>13800</v>
      </c>
      <c r="O4095" s="227">
        <v>13800</v>
      </c>
      <c r="P4095" s="227">
        <v>414000</v>
      </c>
      <c r="Q4095" s="227"/>
      <c r="R4095" s="227"/>
      <c r="S4095" s="227"/>
      <c r="T4095" s="227"/>
      <c r="U4095" s="227"/>
      <c r="V4095" s="227"/>
      <c r="W4095" s="143"/>
      <c r="X4095" s="143"/>
      <c r="Y4095">
        <f t="shared" si="127"/>
        <v>414000</v>
      </c>
    </row>
    <row r="4096" spans="1:25">
      <c r="A4096" s="1" t="str">
        <f t="shared" si="126"/>
        <v>060251077650000</v>
      </c>
      <c r="B4096" s="142" t="s">
        <v>3602</v>
      </c>
      <c r="C4096" s="142"/>
      <c r="D4096" s="142" t="s">
        <v>3534</v>
      </c>
      <c r="E4096" s="142" t="s">
        <v>2492</v>
      </c>
      <c r="F4096" s="142" t="s">
        <v>48</v>
      </c>
      <c r="G4096" s="142" t="s">
        <v>2533</v>
      </c>
      <c r="H4096" s="142" t="s">
        <v>3643</v>
      </c>
      <c r="I4096" s="142" t="s">
        <v>21</v>
      </c>
      <c r="J4096" s="142">
        <v>1</v>
      </c>
      <c r="K4096" s="142">
        <v>60</v>
      </c>
      <c r="L4096" s="227"/>
      <c r="M4096" s="227"/>
      <c r="N4096" s="227">
        <v>850</v>
      </c>
      <c r="O4096" s="227">
        <v>850</v>
      </c>
      <c r="P4096" s="227">
        <v>51000</v>
      </c>
      <c r="Q4096" s="227"/>
      <c r="R4096" s="227"/>
      <c r="S4096" s="227"/>
      <c r="T4096" s="227"/>
      <c r="U4096" s="227"/>
      <c r="V4096" s="227"/>
      <c r="W4096" s="143"/>
      <c r="X4096" s="143"/>
      <c r="Y4096">
        <f t="shared" si="127"/>
        <v>51000</v>
      </c>
    </row>
    <row r="4097" spans="1:25">
      <c r="A4097" s="1" t="str">
        <f t="shared" si="126"/>
        <v>060251078236000</v>
      </c>
      <c r="B4097" s="142" t="s">
        <v>3602</v>
      </c>
      <c r="C4097" s="142"/>
      <c r="D4097" s="142" t="s">
        <v>3534</v>
      </c>
      <c r="E4097" s="142" t="s">
        <v>2492</v>
      </c>
      <c r="F4097" s="142" t="s">
        <v>49</v>
      </c>
      <c r="G4097" s="142" t="s">
        <v>2538</v>
      </c>
      <c r="H4097" s="142" t="s">
        <v>2539</v>
      </c>
      <c r="I4097" s="142" t="s">
        <v>21</v>
      </c>
      <c r="J4097" s="142">
        <v>1</v>
      </c>
      <c r="K4097" s="142">
        <v>5</v>
      </c>
      <c r="L4097" s="227"/>
      <c r="M4097" s="227"/>
      <c r="N4097" s="227">
        <v>9575</v>
      </c>
      <c r="O4097" s="227">
        <v>9575</v>
      </c>
      <c r="P4097" s="227">
        <v>47875</v>
      </c>
      <c r="Q4097" s="227"/>
      <c r="R4097" s="227"/>
      <c r="S4097" s="227"/>
      <c r="T4097" s="227"/>
      <c r="U4097" s="227"/>
      <c r="V4097" s="227"/>
      <c r="W4097" s="143"/>
      <c r="X4097" s="143"/>
      <c r="Y4097">
        <f t="shared" si="127"/>
        <v>47875</v>
      </c>
    </row>
    <row r="4098" spans="1:25">
      <c r="A4098" s="1" t="str">
        <f t="shared" si="126"/>
        <v>060251082607000</v>
      </c>
      <c r="B4098" s="142" t="s">
        <v>3602</v>
      </c>
      <c r="C4098" s="142"/>
      <c r="D4098" s="142" t="s">
        <v>3495</v>
      </c>
      <c r="E4098" s="142" t="s">
        <v>3496</v>
      </c>
      <c r="F4098" s="142" t="s">
        <v>308</v>
      </c>
      <c r="G4098" s="142" t="s">
        <v>309</v>
      </c>
      <c r="H4098" s="142" t="s">
        <v>310</v>
      </c>
      <c r="I4098" s="142" t="s">
        <v>21</v>
      </c>
      <c r="J4098" s="142">
        <v>1</v>
      </c>
      <c r="K4098" s="142">
        <v>12</v>
      </c>
      <c r="L4098" s="227"/>
      <c r="M4098" s="227"/>
      <c r="N4098" s="227">
        <v>16000</v>
      </c>
      <c r="O4098" s="227">
        <v>16000</v>
      </c>
      <c r="P4098" s="227">
        <v>192000</v>
      </c>
      <c r="Q4098" s="227"/>
      <c r="R4098" s="227"/>
      <c r="S4098" s="227"/>
      <c r="T4098" s="227"/>
      <c r="U4098" s="227"/>
      <c r="V4098" s="227"/>
      <c r="W4098" s="143"/>
      <c r="X4098" s="143"/>
      <c r="Y4098">
        <f t="shared" si="127"/>
        <v>192000</v>
      </c>
    </row>
    <row r="4099" spans="1:25">
      <c r="A4099" s="1" t="str">
        <f t="shared" si="126"/>
        <v>060251082627000</v>
      </c>
      <c r="B4099" s="142" t="s">
        <v>3602</v>
      </c>
      <c r="C4099" s="142"/>
      <c r="D4099" s="142" t="s">
        <v>3528</v>
      </c>
      <c r="E4099" s="142" t="s">
        <v>27</v>
      </c>
      <c r="F4099" s="142" t="s">
        <v>482</v>
      </c>
      <c r="G4099" s="142" t="s">
        <v>483</v>
      </c>
      <c r="H4099" s="142" t="s">
        <v>484</v>
      </c>
      <c r="I4099" s="142" t="s">
        <v>21</v>
      </c>
      <c r="J4099" s="142">
        <v>1</v>
      </c>
      <c r="K4099" s="142">
        <v>24</v>
      </c>
      <c r="L4099" s="227"/>
      <c r="M4099" s="227"/>
      <c r="N4099" s="227">
        <v>2850</v>
      </c>
      <c r="O4099" s="227">
        <v>2850</v>
      </c>
      <c r="P4099" s="227">
        <v>68400</v>
      </c>
      <c r="Q4099" s="227"/>
      <c r="R4099" s="227"/>
      <c r="S4099" s="227"/>
      <c r="T4099" s="227"/>
      <c r="U4099" s="227"/>
      <c r="V4099" s="227"/>
      <c r="W4099" s="143"/>
      <c r="X4099" s="143"/>
      <c r="Y4099">
        <f t="shared" si="127"/>
        <v>68400</v>
      </c>
    </row>
    <row r="4100" spans="1:25">
      <c r="A4100" s="1" t="str">
        <f t="shared" si="126"/>
        <v>060251082723000</v>
      </c>
      <c r="B4100" s="142" t="s">
        <v>3602</v>
      </c>
      <c r="C4100" s="142"/>
      <c r="D4100" s="142" t="s">
        <v>3495</v>
      </c>
      <c r="E4100" s="142" t="s">
        <v>3496</v>
      </c>
      <c r="F4100" s="142" t="s">
        <v>314</v>
      </c>
      <c r="G4100" s="142" t="s">
        <v>315</v>
      </c>
      <c r="H4100" s="142" t="s">
        <v>316</v>
      </c>
      <c r="I4100" s="142" t="s">
        <v>21</v>
      </c>
      <c r="J4100" s="142">
        <v>1</v>
      </c>
      <c r="K4100" s="142">
        <v>24</v>
      </c>
      <c r="L4100" s="227"/>
      <c r="M4100" s="227"/>
      <c r="N4100" s="227">
        <v>4100</v>
      </c>
      <c r="O4100" s="227">
        <v>4100</v>
      </c>
      <c r="P4100" s="227">
        <v>98400</v>
      </c>
      <c r="Q4100" s="227"/>
      <c r="R4100" s="227"/>
      <c r="S4100" s="227"/>
      <c r="T4100" s="227"/>
      <c r="U4100" s="227"/>
      <c r="V4100" s="227"/>
      <c r="W4100" s="143"/>
      <c r="X4100" s="143"/>
      <c r="Y4100">
        <f t="shared" si="127"/>
        <v>98400</v>
      </c>
    </row>
    <row r="4101" spans="1:25">
      <c r="A4101" s="1" t="str">
        <f t="shared" ref="A4101:A4164" si="128">B4101&amp;F4101</f>
        <v>060251083138000</v>
      </c>
      <c r="B4101" s="142" t="s">
        <v>3602</v>
      </c>
      <c r="C4101" s="142"/>
      <c r="D4101" s="142" t="s">
        <v>3534</v>
      </c>
      <c r="E4101" s="142" t="s">
        <v>2492</v>
      </c>
      <c r="F4101" s="142" t="s">
        <v>50</v>
      </c>
      <c r="G4101" s="142" t="s">
        <v>2543</v>
      </c>
      <c r="H4101" s="142" t="s">
        <v>2544</v>
      </c>
      <c r="I4101" s="142" t="s">
        <v>21</v>
      </c>
      <c r="J4101" s="142">
        <v>1</v>
      </c>
      <c r="K4101" s="142">
        <v>12</v>
      </c>
      <c r="L4101" s="227"/>
      <c r="M4101" s="227"/>
      <c r="N4101" s="227">
        <v>35900</v>
      </c>
      <c r="O4101" s="227">
        <v>35900</v>
      </c>
      <c r="P4101" s="227">
        <v>430800</v>
      </c>
      <c r="Q4101" s="227"/>
      <c r="R4101" s="227"/>
      <c r="S4101" s="227"/>
      <c r="T4101" s="227"/>
      <c r="U4101" s="227"/>
      <c r="V4101" s="227"/>
      <c r="W4101" s="143"/>
      <c r="X4101" s="143"/>
      <c r="Y4101">
        <f t="shared" ref="Y4101:Y4164" si="129">IF(S4101&gt;0,S4101,P4101)</f>
        <v>430800</v>
      </c>
    </row>
    <row r="4102" spans="1:25">
      <c r="A4102" s="1" t="str">
        <f t="shared" si="128"/>
        <v>060251083802000</v>
      </c>
      <c r="B4102" s="142" t="s">
        <v>3602</v>
      </c>
      <c r="C4102" s="142"/>
      <c r="D4102" s="142" t="s">
        <v>3523</v>
      </c>
      <c r="E4102" s="142" t="s">
        <v>20</v>
      </c>
      <c r="F4102" s="142" t="s">
        <v>941</v>
      </c>
      <c r="G4102" s="142" t="s">
        <v>942</v>
      </c>
      <c r="H4102" s="142" t="s">
        <v>943</v>
      </c>
      <c r="I4102" s="142" t="s">
        <v>21</v>
      </c>
      <c r="J4102" s="142">
        <v>1</v>
      </c>
      <c r="K4102" s="142">
        <v>40</v>
      </c>
      <c r="L4102" s="227"/>
      <c r="M4102" s="227"/>
      <c r="N4102" s="227">
        <v>5000</v>
      </c>
      <c r="O4102" s="227">
        <v>5000</v>
      </c>
      <c r="P4102" s="227">
        <v>200000</v>
      </c>
      <c r="Q4102" s="227"/>
      <c r="R4102" s="227"/>
      <c r="S4102" s="227"/>
      <c r="T4102" s="227"/>
      <c r="U4102" s="227"/>
      <c r="V4102" s="227"/>
      <c r="W4102" s="143"/>
      <c r="X4102" s="143"/>
      <c r="Y4102">
        <f t="shared" si="129"/>
        <v>200000</v>
      </c>
    </row>
    <row r="4103" spans="1:25">
      <c r="A4103" s="1" t="str">
        <f t="shared" si="128"/>
        <v>060251083898000</v>
      </c>
      <c r="B4103" s="142" t="s">
        <v>3602</v>
      </c>
      <c r="C4103" s="142"/>
      <c r="D4103" s="142" t="s">
        <v>3528</v>
      </c>
      <c r="E4103" s="142" t="s">
        <v>27</v>
      </c>
      <c r="F4103" s="142" t="s">
        <v>320</v>
      </c>
      <c r="G4103" s="142" t="s">
        <v>3644</v>
      </c>
      <c r="H4103" s="142" t="s">
        <v>322</v>
      </c>
      <c r="I4103" s="142" t="s">
        <v>26</v>
      </c>
      <c r="J4103" s="142">
        <v>1</v>
      </c>
      <c r="K4103" s="142">
        <v>30</v>
      </c>
      <c r="L4103" s="227"/>
      <c r="M4103" s="227"/>
      <c r="N4103" s="227">
        <v>5400</v>
      </c>
      <c r="O4103" s="227">
        <v>5400</v>
      </c>
      <c r="P4103" s="227">
        <v>162000</v>
      </c>
      <c r="Q4103" s="227"/>
      <c r="R4103" s="227"/>
      <c r="S4103" s="227"/>
      <c r="T4103" s="227"/>
      <c r="U4103" s="227"/>
      <c r="V4103" s="227"/>
      <c r="W4103" s="143"/>
      <c r="X4103" s="143"/>
      <c r="Y4103">
        <f t="shared" si="129"/>
        <v>162000</v>
      </c>
    </row>
    <row r="4104" spans="1:25">
      <c r="A4104" s="1" t="str">
        <f t="shared" si="128"/>
        <v>060251083903000</v>
      </c>
      <c r="B4104" s="142" t="s">
        <v>3602</v>
      </c>
      <c r="C4104" s="142"/>
      <c r="D4104" s="142" t="s">
        <v>3528</v>
      </c>
      <c r="E4104" s="142" t="s">
        <v>27</v>
      </c>
      <c r="F4104" s="142" t="s">
        <v>326</v>
      </c>
      <c r="G4104" s="142" t="s">
        <v>327</v>
      </c>
      <c r="H4104" s="142" t="s">
        <v>328</v>
      </c>
      <c r="I4104" s="142" t="s">
        <v>21</v>
      </c>
      <c r="J4104" s="142">
        <v>1</v>
      </c>
      <c r="K4104" s="142">
        <v>24</v>
      </c>
      <c r="L4104" s="227"/>
      <c r="M4104" s="227"/>
      <c r="N4104" s="227">
        <v>5300</v>
      </c>
      <c r="O4104" s="227">
        <v>5300</v>
      </c>
      <c r="P4104" s="227">
        <v>127200</v>
      </c>
      <c r="Q4104" s="227"/>
      <c r="R4104" s="227"/>
      <c r="S4104" s="227"/>
      <c r="T4104" s="227"/>
      <c r="U4104" s="227"/>
      <c r="V4104" s="227"/>
      <c r="W4104" s="143"/>
      <c r="X4104" s="143"/>
      <c r="Y4104">
        <f t="shared" si="129"/>
        <v>127200</v>
      </c>
    </row>
    <row r="4105" spans="1:25">
      <c r="A4105" s="1" t="str">
        <f t="shared" si="128"/>
        <v>060251084368000</v>
      </c>
      <c r="B4105" s="142" t="s">
        <v>3602</v>
      </c>
      <c r="C4105" s="142"/>
      <c r="D4105" s="142" t="s">
        <v>3511</v>
      </c>
      <c r="E4105" s="142" t="s">
        <v>3512</v>
      </c>
      <c r="F4105" s="142" t="s">
        <v>3563</v>
      </c>
      <c r="G4105" s="142" t="s">
        <v>3564</v>
      </c>
      <c r="H4105" s="142" t="s">
        <v>3645</v>
      </c>
      <c r="I4105" s="142" t="s">
        <v>21</v>
      </c>
      <c r="J4105" s="142">
        <v>1</v>
      </c>
      <c r="K4105" s="142">
        <v>20</v>
      </c>
      <c r="L4105" s="227"/>
      <c r="M4105" s="227"/>
      <c r="N4105" s="227">
        <v>58500</v>
      </c>
      <c r="O4105" s="227">
        <v>58500</v>
      </c>
      <c r="P4105" s="227">
        <v>1170000</v>
      </c>
      <c r="Q4105" s="227"/>
      <c r="R4105" s="227"/>
      <c r="S4105" s="227"/>
      <c r="T4105" s="227"/>
      <c r="U4105" s="227"/>
      <c r="V4105" s="227"/>
      <c r="W4105" s="143"/>
      <c r="X4105" s="143"/>
      <c r="Y4105">
        <f t="shared" si="129"/>
        <v>1170000</v>
      </c>
    </row>
    <row r="4106" spans="1:25">
      <c r="A4106" s="1" t="str">
        <f t="shared" si="128"/>
        <v>060251084369000</v>
      </c>
      <c r="B4106" s="142" t="s">
        <v>3602</v>
      </c>
      <c r="C4106" s="142"/>
      <c r="D4106" s="142" t="s">
        <v>3527</v>
      </c>
      <c r="E4106" s="142" t="s">
        <v>22</v>
      </c>
      <c r="F4106" s="142" t="s">
        <v>332</v>
      </c>
      <c r="G4106" s="142" t="s">
        <v>3646</v>
      </c>
      <c r="H4106" s="142" t="s">
        <v>334</v>
      </c>
      <c r="I4106" s="142" t="s">
        <v>21</v>
      </c>
      <c r="J4106" s="142">
        <v>1</v>
      </c>
      <c r="K4106" s="142">
        <v>60</v>
      </c>
      <c r="L4106" s="227"/>
      <c r="M4106" s="227"/>
      <c r="N4106" s="227">
        <v>6700</v>
      </c>
      <c r="O4106" s="227">
        <v>6700</v>
      </c>
      <c r="P4106" s="227">
        <v>402000</v>
      </c>
      <c r="Q4106" s="227"/>
      <c r="R4106" s="227"/>
      <c r="S4106" s="227"/>
      <c r="T4106" s="227"/>
      <c r="U4106" s="227"/>
      <c r="V4106" s="227"/>
      <c r="W4106" s="143"/>
      <c r="X4106" s="143"/>
      <c r="Y4106">
        <f t="shared" si="129"/>
        <v>402000</v>
      </c>
    </row>
    <row r="4107" spans="1:25">
      <c r="A4107" s="1" t="str">
        <f t="shared" si="128"/>
        <v>060251084782000</v>
      </c>
      <c r="B4107" s="142" t="s">
        <v>3602</v>
      </c>
      <c r="C4107" s="142"/>
      <c r="D4107" s="142" t="s">
        <v>3511</v>
      </c>
      <c r="E4107" s="142" t="s">
        <v>3512</v>
      </c>
      <c r="F4107" s="142" t="s">
        <v>3566</v>
      </c>
      <c r="G4107" s="142" t="s">
        <v>3567</v>
      </c>
      <c r="H4107" s="142" t="s">
        <v>3647</v>
      </c>
      <c r="I4107" s="142" t="s">
        <v>21</v>
      </c>
      <c r="J4107" s="142">
        <v>1</v>
      </c>
      <c r="K4107" s="142">
        <v>20</v>
      </c>
      <c r="L4107" s="227"/>
      <c r="M4107" s="227"/>
      <c r="N4107" s="227">
        <v>58500</v>
      </c>
      <c r="O4107" s="227">
        <v>58500</v>
      </c>
      <c r="P4107" s="227">
        <v>1170000</v>
      </c>
      <c r="Q4107" s="227"/>
      <c r="R4107" s="227"/>
      <c r="S4107" s="227"/>
      <c r="T4107" s="227"/>
      <c r="U4107" s="227"/>
      <c r="V4107" s="227"/>
      <c r="W4107" s="143"/>
      <c r="X4107" s="143"/>
      <c r="Y4107">
        <f t="shared" si="129"/>
        <v>1170000</v>
      </c>
    </row>
    <row r="4108" spans="1:25">
      <c r="A4108" s="1" t="str">
        <f t="shared" si="128"/>
        <v>060251086395000</v>
      </c>
      <c r="B4108" s="142" t="s">
        <v>3602</v>
      </c>
      <c r="C4108" s="142"/>
      <c r="D4108" s="142" t="s">
        <v>3523</v>
      </c>
      <c r="E4108" s="142" t="s">
        <v>20</v>
      </c>
      <c r="F4108" s="142" t="s">
        <v>949</v>
      </c>
      <c r="G4108" s="142" t="s">
        <v>950</v>
      </c>
      <c r="H4108" s="142" t="s">
        <v>951</v>
      </c>
      <c r="I4108" s="142" t="s">
        <v>21</v>
      </c>
      <c r="J4108" s="142">
        <v>1</v>
      </c>
      <c r="K4108" s="142">
        <v>8</v>
      </c>
      <c r="L4108" s="227"/>
      <c r="M4108" s="227"/>
      <c r="N4108" s="227">
        <v>36900</v>
      </c>
      <c r="O4108" s="227">
        <v>36900</v>
      </c>
      <c r="P4108" s="227">
        <v>295200</v>
      </c>
      <c r="Q4108" s="227"/>
      <c r="R4108" s="227"/>
      <c r="S4108" s="227"/>
      <c r="T4108" s="227"/>
      <c r="U4108" s="227"/>
      <c r="V4108" s="227"/>
      <c r="W4108" s="143"/>
      <c r="X4108" s="143"/>
      <c r="Y4108">
        <f t="shared" si="129"/>
        <v>295200</v>
      </c>
    </row>
    <row r="4109" spans="1:25">
      <c r="A4109" s="1" t="str">
        <f t="shared" si="128"/>
        <v>060251086441000</v>
      </c>
      <c r="B4109" s="142" t="s">
        <v>3602</v>
      </c>
      <c r="C4109" s="142"/>
      <c r="D4109" s="142" t="s">
        <v>3494</v>
      </c>
      <c r="E4109" s="142" t="s">
        <v>2486</v>
      </c>
      <c r="F4109" s="142" t="s">
        <v>59</v>
      </c>
      <c r="G4109" s="142" t="s">
        <v>2590</v>
      </c>
      <c r="H4109" s="142" t="s">
        <v>2591</v>
      </c>
      <c r="I4109" s="142" t="s">
        <v>21</v>
      </c>
      <c r="J4109" s="142">
        <v>1</v>
      </c>
      <c r="K4109" s="142">
        <v>20</v>
      </c>
      <c r="L4109" s="227"/>
      <c r="M4109" s="227"/>
      <c r="N4109" s="227">
        <v>4650</v>
      </c>
      <c r="O4109" s="227">
        <v>4650</v>
      </c>
      <c r="P4109" s="227">
        <v>93000</v>
      </c>
      <c r="Q4109" s="227"/>
      <c r="R4109" s="227"/>
      <c r="S4109" s="227"/>
      <c r="T4109" s="227"/>
      <c r="U4109" s="227"/>
      <c r="V4109" s="227"/>
      <c r="W4109" s="143"/>
      <c r="X4109" s="143"/>
      <c r="Y4109">
        <f t="shared" si="129"/>
        <v>93000</v>
      </c>
    </row>
    <row r="4110" spans="1:25">
      <c r="A4110" s="1" t="str">
        <f t="shared" si="128"/>
        <v>060251087230000</v>
      </c>
      <c r="B4110" s="142" t="s">
        <v>3602</v>
      </c>
      <c r="C4110" s="142"/>
      <c r="D4110" s="142" t="s">
        <v>3528</v>
      </c>
      <c r="E4110" s="142" t="s">
        <v>27</v>
      </c>
      <c r="F4110" s="142" t="s">
        <v>489</v>
      </c>
      <c r="G4110" s="142" t="s">
        <v>490</v>
      </c>
      <c r="H4110" s="142" t="s">
        <v>491</v>
      </c>
      <c r="I4110" s="142" t="s">
        <v>21</v>
      </c>
      <c r="J4110" s="142">
        <v>1</v>
      </c>
      <c r="K4110" s="142">
        <v>12</v>
      </c>
      <c r="L4110" s="227"/>
      <c r="M4110" s="227"/>
      <c r="N4110" s="227">
        <v>3200</v>
      </c>
      <c r="O4110" s="227">
        <v>3200</v>
      </c>
      <c r="P4110" s="227">
        <v>38400</v>
      </c>
      <c r="Q4110" s="227"/>
      <c r="R4110" s="227"/>
      <c r="S4110" s="227"/>
      <c r="T4110" s="227"/>
      <c r="U4110" s="227"/>
      <c r="V4110" s="227"/>
      <c r="W4110" s="143"/>
      <c r="X4110" s="143"/>
      <c r="Y4110">
        <f t="shared" si="129"/>
        <v>38400</v>
      </c>
    </row>
    <row r="4111" spans="1:25">
      <c r="A4111" s="1" t="str">
        <f t="shared" si="128"/>
        <v>060251088129000</v>
      </c>
      <c r="B4111" s="142" t="s">
        <v>3602</v>
      </c>
      <c r="C4111" s="142"/>
      <c r="D4111" s="142" t="s">
        <v>3527</v>
      </c>
      <c r="E4111" s="142" t="s">
        <v>22</v>
      </c>
      <c r="F4111" s="142" t="s">
        <v>338</v>
      </c>
      <c r="G4111" s="142" t="s">
        <v>339</v>
      </c>
      <c r="H4111" s="142" t="s">
        <v>340</v>
      </c>
      <c r="I4111" s="142" t="s">
        <v>21</v>
      </c>
      <c r="J4111" s="142">
        <v>1</v>
      </c>
      <c r="K4111" s="142">
        <v>40</v>
      </c>
      <c r="L4111" s="227"/>
      <c r="M4111" s="227"/>
      <c r="N4111" s="227">
        <v>2330</v>
      </c>
      <c r="O4111" s="227">
        <v>2330</v>
      </c>
      <c r="P4111" s="227">
        <v>93200</v>
      </c>
      <c r="Q4111" s="227"/>
      <c r="R4111" s="227"/>
      <c r="S4111" s="227"/>
      <c r="T4111" s="227"/>
      <c r="U4111" s="227"/>
      <c r="V4111" s="227"/>
      <c r="W4111" s="143"/>
      <c r="X4111" s="143"/>
      <c r="Y4111">
        <f t="shared" si="129"/>
        <v>93200</v>
      </c>
    </row>
    <row r="4112" spans="1:25">
      <c r="A4112" s="1" t="str">
        <f t="shared" si="128"/>
        <v>060251088133000</v>
      </c>
      <c r="B4112" s="142" t="s">
        <v>3602</v>
      </c>
      <c r="C4112" s="142"/>
      <c r="D4112" s="142" t="s">
        <v>3527</v>
      </c>
      <c r="E4112" s="142" t="s">
        <v>22</v>
      </c>
      <c r="F4112" s="142" t="s">
        <v>631</v>
      </c>
      <c r="G4112" s="142" t="s">
        <v>632</v>
      </c>
      <c r="H4112" s="142" t="s">
        <v>633</v>
      </c>
      <c r="I4112" s="142" t="s">
        <v>26</v>
      </c>
      <c r="J4112" s="142">
        <v>1</v>
      </c>
      <c r="K4112" s="142">
        <v>40</v>
      </c>
      <c r="L4112" s="227"/>
      <c r="M4112" s="227"/>
      <c r="N4112" s="227">
        <v>2105</v>
      </c>
      <c r="O4112" s="227">
        <v>2105</v>
      </c>
      <c r="P4112" s="227">
        <v>84200</v>
      </c>
      <c r="Q4112" s="227"/>
      <c r="R4112" s="227"/>
      <c r="S4112" s="227"/>
      <c r="T4112" s="227"/>
      <c r="U4112" s="227"/>
      <c r="V4112" s="227"/>
      <c r="W4112" s="143"/>
      <c r="X4112" s="143"/>
      <c r="Y4112">
        <f t="shared" si="129"/>
        <v>84200</v>
      </c>
    </row>
    <row r="4113" spans="1:25">
      <c r="A4113" s="1" t="str">
        <f t="shared" si="128"/>
        <v>060251088134000</v>
      </c>
      <c r="B4113" s="142" t="s">
        <v>3602</v>
      </c>
      <c r="C4113" s="142"/>
      <c r="D4113" s="142" t="s">
        <v>3527</v>
      </c>
      <c r="E4113" s="142" t="s">
        <v>22</v>
      </c>
      <c r="F4113" s="142" t="s">
        <v>344</v>
      </c>
      <c r="G4113" s="142" t="s">
        <v>345</v>
      </c>
      <c r="H4113" s="142" t="s">
        <v>346</v>
      </c>
      <c r="I4113" s="142" t="s">
        <v>21</v>
      </c>
      <c r="J4113" s="142">
        <v>1</v>
      </c>
      <c r="K4113" s="142">
        <v>40</v>
      </c>
      <c r="L4113" s="227"/>
      <c r="M4113" s="227"/>
      <c r="N4113" s="227">
        <v>2185</v>
      </c>
      <c r="O4113" s="227">
        <v>2185</v>
      </c>
      <c r="P4113" s="227">
        <v>87400</v>
      </c>
      <c r="Q4113" s="227"/>
      <c r="R4113" s="227"/>
      <c r="S4113" s="227"/>
      <c r="T4113" s="227"/>
      <c r="U4113" s="227"/>
      <c r="V4113" s="227"/>
      <c r="W4113" s="143"/>
      <c r="X4113" s="143"/>
      <c r="Y4113">
        <f t="shared" si="129"/>
        <v>87400</v>
      </c>
    </row>
    <row r="4114" spans="1:25">
      <c r="A4114" s="1" t="str">
        <f t="shared" si="128"/>
        <v>060251088137000</v>
      </c>
      <c r="B4114" s="142" t="s">
        <v>3602</v>
      </c>
      <c r="C4114" s="142"/>
      <c r="D4114" s="142" t="s">
        <v>3527</v>
      </c>
      <c r="E4114" s="142" t="s">
        <v>22</v>
      </c>
      <c r="F4114" s="142" t="s">
        <v>350</v>
      </c>
      <c r="G4114" s="142" t="s">
        <v>351</v>
      </c>
      <c r="H4114" s="142" t="s">
        <v>352</v>
      </c>
      <c r="I4114" s="142" t="s">
        <v>21</v>
      </c>
      <c r="J4114" s="142">
        <v>1</v>
      </c>
      <c r="K4114" s="142">
        <v>24</v>
      </c>
      <c r="L4114" s="227"/>
      <c r="M4114" s="227"/>
      <c r="N4114" s="227">
        <v>3715</v>
      </c>
      <c r="O4114" s="227">
        <v>3715</v>
      </c>
      <c r="P4114" s="227">
        <v>89160</v>
      </c>
      <c r="Q4114" s="227"/>
      <c r="R4114" s="227"/>
      <c r="S4114" s="227"/>
      <c r="T4114" s="227"/>
      <c r="U4114" s="227"/>
      <c r="V4114" s="227"/>
      <c r="W4114" s="143"/>
      <c r="X4114" s="143"/>
      <c r="Y4114">
        <f t="shared" si="129"/>
        <v>89160</v>
      </c>
    </row>
    <row r="4115" spans="1:25">
      <c r="A4115" s="1" t="str">
        <f t="shared" si="128"/>
        <v>060251088171000</v>
      </c>
      <c r="B4115" s="142" t="s">
        <v>3602</v>
      </c>
      <c r="C4115" s="142"/>
      <c r="D4115" s="142" t="s">
        <v>3527</v>
      </c>
      <c r="E4115" s="142" t="s">
        <v>22</v>
      </c>
      <c r="F4115" s="142" t="s">
        <v>356</v>
      </c>
      <c r="G4115" s="142" t="s">
        <v>357</v>
      </c>
      <c r="H4115" s="142" t="s">
        <v>358</v>
      </c>
      <c r="I4115" s="142" t="s">
        <v>21</v>
      </c>
      <c r="J4115" s="142">
        <v>1</v>
      </c>
      <c r="K4115" s="142">
        <v>40</v>
      </c>
      <c r="L4115" s="227"/>
      <c r="M4115" s="227"/>
      <c r="N4115" s="227">
        <v>2300</v>
      </c>
      <c r="O4115" s="227">
        <v>2300</v>
      </c>
      <c r="P4115" s="227">
        <v>92000</v>
      </c>
      <c r="Q4115" s="227"/>
      <c r="R4115" s="227"/>
      <c r="S4115" s="227"/>
      <c r="T4115" s="227"/>
      <c r="U4115" s="227"/>
      <c r="V4115" s="227"/>
      <c r="W4115" s="143"/>
      <c r="X4115" s="143"/>
      <c r="Y4115">
        <f t="shared" si="129"/>
        <v>92000</v>
      </c>
    </row>
    <row r="4116" spans="1:25">
      <c r="A4116" s="1" t="str">
        <f t="shared" si="128"/>
        <v>060251088175000</v>
      </c>
      <c r="B4116" s="142" t="s">
        <v>3602</v>
      </c>
      <c r="C4116" s="142"/>
      <c r="D4116" s="142" t="s">
        <v>3527</v>
      </c>
      <c r="E4116" s="142" t="s">
        <v>22</v>
      </c>
      <c r="F4116" s="142" t="s">
        <v>362</v>
      </c>
      <c r="G4116" s="142" t="s">
        <v>363</v>
      </c>
      <c r="H4116" s="142" t="s">
        <v>364</v>
      </c>
      <c r="I4116" s="142" t="s">
        <v>21</v>
      </c>
      <c r="J4116" s="142">
        <v>1</v>
      </c>
      <c r="K4116" s="142">
        <v>40</v>
      </c>
      <c r="L4116" s="227"/>
      <c r="M4116" s="227"/>
      <c r="N4116" s="227">
        <v>2155</v>
      </c>
      <c r="O4116" s="227">
        <v>2155</v>
      </c>
      <c r="P4116" s="227">
        <v>86200</v>
      </c>
      <c r="Q4116" s="227"/>
      <c r="R4116" s="227"/>
      <c r="S4116" s="227"/>
      <c r="T4116" s="227"/>
      <c r="U4116" s="227"/>
      <c r="V4116" s="227"/>
      <c r="W4116" s="143"/>
      <c r="X4116" s="143"/>
      <c r="Y4116">
        <f t="shared" si="129"/>
        <v>86200</v>
      </c>
    </row>
    <row r="4117" spans="1:25">
      <c r="A4117" s="1" t="str">
        <f t="shared" si="128"/>
        <v>060251088200000</v>
      </c>
      <c r="B4117" s="142" t="s">
        <v>3602</v>
      </c>
      <c r="C4117" s="142"/>
      <c r="D4117" s="142" t="s">
        <v>3527</v>
      </c>
      <c r="E4117" s="142" t="s">
        <v>22</v>
      </c>
      <c r="F4117" s="142" t="s">
        <v>368</v>
      </c>
      <c r="G4117" s="142" t="s">
        <v>369</v>
      </c>
      <c r="H4117" s="142" t="s">
        <v>370</v>
      </c>
      <c r="I4117" s="142" t="s">
        <v>21</v>
      </c>
      <c r="J4117" s="142">
        <v>1</v>
      </c>
      <c r="K4117" s="142">
        <v>40</v>
      </c>
      <c r="L4117" s="227"/>
      <c r="M4117" s="227"/>
      <c r="N4117" s="227">
        <v>2185</v>
      </c>
      <c r="O4117" s="227">
        <v>2185</v>
      </c>
      <c r="P4117" s="227">
        <v>87400</v>
      </c>
      <c r="Q4117" s="227"/>
      <c r="R4117" s="227"/>
      <c r="S4117" s="227"/>
      <c r="T4117" s="227"/>
      <c r="U4117" s="227"/>
      <c r="V4117" s="227"/>
      <c r="W4117" s="143"/>
      <c r="X4117" s="143"/>
      <c r="Y4117">
        <f t="shared" si="129"/>
        <v>87400</v>
      </c>
    </row>
    <row r="4118" spans="1:25">
      <c r="A4118" s="1" t="str">
        <f t="shared" si="128"/>
        <v>060251088243000</v>
      </c>
      <c r="B4118" s="142" t="s">
        <v>3602</v>
      </c>
      <c r="C4118" s="142"/>
      <c r="D4118" s="142" t="s">
        <v>3527</v>
      </c>
      <c r="E4118" s="142" t="s">
        <v>22</v>
      </c>
      <c r="F4118" s="142" t="s">
        <v>374</v>
      </c>
      <c r="G4118" s="142" t="s">
        <v>375</v>
      </c>
      <c r="H4118" s="142" t="s">
        <v>376</v>
      </c>
      <c r="I4118" s="142" t="s">
        <v>21</v>
      </c>
      <c r="J4118" s="142">
        <v>1</v>
      </c>
      <c r="K4118" s="142">
        <v>20</v>
      </c>
      <c r="L4118" s="227"/>
      <c r="M4118" s="227"/>
      <c r="N4118" s="227">
        <v>3635</v>
      </c>
      <c r="O4118" s="227">
        <v>3635</v>
      </c>
      <c r="P4118" s="227">
        <v>72700</v>
      </c>
      <c r="Q4118" s="227"/>
      <c r="R4118" s="227"/>
      <c r="S4118" s="227"/>
      <c r="T4118" s="227"/>
      <c r="U4118" s="227"/>
      <c r="V4118" s="227"/>
      <c r="W4118" s="143"/>
      <c r="X4118" s="143"/>
      <c r="Y4118">
        <f t="shared" si="129"/>
        <v>72700</v>
      </c>
    </row>
    <row r="4119" spans="1:25">
      <c r="A4119" s="1" t="str">
        <f t="shared" si="128"/>
        <v>060251088263000</v>
      </c>
      <c r="B4119" s="142" t="s">
        <v>3602</v>
      </c>
      <c r="C4119" s="142"/>
      <c r="D4119" s="142" t="s">
        <v>3527</v>
      </c>
      <c r="E4119" s="142" t="s">
        <v>22</v>
      </c>
      <c r="F4119" s="142" t="s">
        <v>749</v>
      </c>
      <c r="G4119" s="142" t="s">
        <v>750</v>
      </c>
      <c r="H4119" s="142" t="s">
        <v>751</v>
      </c>
      <c r="I4119" s="142" t="s">
        <v>26</v>
      </c>
      <c r="J4119" s="142">
        <v>1</v>
      </c>
      <c r="K4119" s="142">
        <v>40</v>
      </c>
      <c r="L4119" s="227"/>
      <c r="M4119" s="227"/>
      <c r="N4119" s="227">
        <v>2210</v>
      </c>
      <c r="O4119" s="227">
        <v>2210</v>
      </c>
      <c r="P4119" s="227">
        <v>88400</v>
      </c>
      <c r="Q4119" s="227"/>
      <c r="R4119" s="227"/>
      <c r="S4119" s="227"/>
      <c r="T4119" s="227"/>
      <c r="U4119" s="227"/>
      <c r="V4119" s="227"/>
      <c r="W4119" s="143"/>
      <c r="X4119" s="143"/>
      <c r="Y4119">
        <f t="shared" si="129"/>
        <v>88400</v>
      </c>
    </row>
    <row r="4120" spans="1:25">
      <c r="A4120" s="1" t="str">
        <f t="shared" si="128"/>
        <v>060251088264000</v>
      </c>
      <c r="B4120" s="142" t="s">
        <v>3602</v>
      </c>
      <c r="C4120" s="142"/>
      <c r="D4120" s="142" t="s">
        <v>3527</v>
      </c>
      <c r="E4120" s="142" t="s">
        <v>22</v>
      </c>
      <c r="F4120" s="142" t="s">
        <v>638</v>
      </c>
      <c r="G4120" s="142" t="s">
        <v>639</v>
      </c>
      <c r="H4120" s="142" t="s">
        <v>640</v>
      </c>
      <c r="I4120" s="142" t="s">
        <v>26</v>
      </c>
      <c r="J4120" s="142">
        <v>1</v>
      </c>
      <c r="K4120" s="142">
        <v>40</v>
      </c>
      <c r="L4120" s="227"/>
      <c r="M4120" s="227"/>
      <c r="N4120" s="227">
        <v>2405</v>
      </c>
      <c r="O4120" s="227">
        <v>2405</v>
      </c>
      <c r="P4120" s="227">
        <v>96200</v>
      </c>
      <c r="Q4120" s="227"/>
      <c r="R4120" s="227"/>
      <c r="S4120" s="227"/>
      <c r="T4120" s="227"/>
      <c r="U4120" s="227"/>
      <c r="V4120" s="227"/>
      <c r="W4120" s="143"/>
      <c r="X4120" s="143"/>
      <c r="Y4120">
        <f t="shared" si="129"/>
        <v>96200</v>
      </c>
    </row>
    <row r="4121" spans="1:25">
      <c r="A4121" s="1" t="str">
        <f t="shared" si="128"/>
        <v>060251088271000</v>
      </c>
      <c r="B4121" s="142" t="s">
        <v>3602</v>
      </c>
      <c r="C4121" s="142"/>
      <c r="D4121" s="142" t="s">
        <v>3527</v>
      </c>
      <c r="E4121" s="142" t="s">
        <v>22</v>
      </c>
      <c r="F4121" s="142" t="s">
        <v>593</v>
      </c>
      <c r="G4121" s="142" t="s">
        <v>594</v>
      </c>
      <c r="H4121" s="142" t="s">
        <v>595</v>
      </c>
      <c r="I4121" s="142" t="s">
        <v>26</v>
      </c>
      <c r="J4121" s="142">
        <v>1</v>
      </c>
      <c r="K4121" s="142">
        <v>40</v>
      </c>
      <c r="L4121" s="227"/>
      <c r="M4121" s="227"/>
      <c r="N4121" s="227">
        <v>2330</v>
      </c>
      <c r="O4121" s="227">
        <v>2330</v>
      </c>
      <c r="P4121" s="227">
        <v>93200</v>
      </c>
      <c r="Q4121" s="227"/>
      <c r="R4121" s="227"/>
      <c r="S4121" s="227"/>
      <c r="T4121" s="227"/>
      <c r="U4121" s="227"/>
      <c r="V4121" s="227"/>
      <c r="W4121" s="143"/>
      <c r="X4121" s="143"/>
      <c r="Y4121">
        <f t="shared" si="129"/>
        <v>93200</v>
      </c>
    </row>
    <row r="4122" spans="1:25">
      <c r="A4122" s="1" t="str">
        <f t="shared" si="128"/>
        <v>060251088858000</v>
      </c>
      <c r="B4122" s="142" t="s">
        <v>3602</v>
      </c>
      <c r="C4122" s="142"/>
      <c r="D4122" s="142" t="s">
        <v>3528</v>
      </c>
      <c r="E4122" s="142" t="s">
        <v>27</v>
      </c>
      <c r="F4122" s="142" t="s">
        <v>962</v>
      </c>
      <c r="G4122" s="142" t="s">
        <v>963</v>
      </c>
      <c r="H4122" s="142" t="s">
        <v>964</v>
      </c>
      <c r="I4122" s="142" t="s">
        <v>21</v>
      </c>
      <c r="J4122" s="142">
        <v>1</v>
      </c>
      <c r="K4122" s="142">
        <v>12</v>
      </c>
      <c r="L4122" s="227"/>
      <c r="M4122" s="227"/>
      <c r="N4122" s="227">
        <v>4900</v>
      </c>
      <c r="O4122" s="227">
        <v>4900</v>
      </c>
      <c r="P4122" s="227">
        <v>58800</v>
      </c>
      <c r="Q4122" s="227"/>
      <c r="R4122" s="227"/>
      <c r="S4122" s="227"/>
      <c r="T4122" s="227"/>
      <c r="U4122" s="227"/>
      <c r="V4122" s="227"/>
      <c r="W4122" s="143"/>
      <c r="X4122" s="143"/>
      <c r="Y4122">
        <f t="shared" si="129"/>
        <v>58800</v>
      </c>
    </row>
    <row r="4123" spans="1:25">
      <c r="A4123" s="1" t="str">
        <f t="shared" si="128"/>
        <v>060251089270000</v>
      </c>
      <c r="B4123" s="142" t="s">
        <v>3602</v>
      </c>
      <c r="C4123" s="142"/>
      <c r="D4123" s="142" t="s">
        <v>3497</v>
      </c>
      <c r="E4123" s="142" t="s">
        <v>24</v>
      </c>
      <c r="F4123" s="142" t="s">
        <v>597</v>
      </c>
      <c r="G4123" s="142" t="s">
        <v>598</v>
      </c>
      <c r="H4123" s="142" t="s">
        <v>3648</v>
      </c>
      <c r="I4123" s="142" t="s">
        <v>21</v>
      </c>
      <c r="J4123" s="142">
        <v>1</v>
      </c>
      <c r="K4123" s="142">
        <v>48</v>
      </c>
      <c r="L4123" s="227"/>
      <c r="M4123" s="227"/>
      <c r="N4123" s="227">
        <v>2000</v>
      </c>
      <c r="O4123" s="227">
        <v>2000</v>
      </c>
      <c r="P4123" s="227">
        <v>96000</v>
      </c>
      <c r="Q4123" s="227"/>
      <c r="R4123" s="227"/>
      <c r="S4123" s="227"/>
      <c r="T4123" s="227"/>
      <c r="U4123" s="227"/>
      <c r="V4123" s="227"/>
      <c r="W4123" s="143"/>
      <c r="X4123" s="143"/>
      <c r="Y4123">
        <f t="shared" si="129"/>
        <v>96000</v>
      </c>
    </row>
    <row r="4124" spans="1:25">
      <c r="A4124" s="1" t="str">
        <f t="shared" si="128"/>
        <v>060251089271000</v>
      </c>
      <c r="B4124" s="142" t="s">
        <v>3602</v>
      </c>
      <c r="C4124" s="142"/>
      <c r="D4124" s="142" t="s">
        <v>3497</v>
      </c>
      <c r="E4124" s="142" t="s">
        <v>24</v>
      </c>
      <c r="F4124" s="142" t="s">
        <v>380</v>
      </c>
      <c r="G4124" s="142" t="s">
        <v>381</v>
      </c>
      <c r="H4124" s="142" t="s">
        <v>3649</v>
      </c>
      <c r="I4124" s="142" t="s">
        <v>23</v>
      </c>
      <c r="J4124" s="142">
        <v>1</v>
      </c>
      <c r="K4124" s="142">
        <v>48</v>
      </c>
      <c r="L4124" s="227"/>
      <c r="M4124" s="227"/>
      <c r="N4124" s="227">
        <v>2425</v>
      </c>
      <c r="O4124" s="227">
        <v>2425</v>
      </c>
      <c r="P4124" s="227">
        <v>116400</v>
      </c>
      <c r="Q4124" s="227"/>
      <c r="R4124" s="227"/>
      <c r="S4124" s="227"/>
      <c r="T4124" s="227"/>
      <c r="U4124" s="227"/>
      <c r="V4124" s="227"/>
      <c r="W4124" s="143"/>
      <c r="X4124" s="143"/>
      <c r="Y4124">
        <f t="shared" si="129"/>
        <v>116400</v>
      </c>
    </row>
    <row r="4125" spans="1:25">
      <c r="A4125" s="1" t="str">
        <f t="shared" si="128"/>
        <v>060251089525000</v>
      </c>
      <c r="B4125" s="142" t="s">
        <v>3602</v>
      </c>
      <c r="C4125" s="142"/>
      <c r="D4125" s="142" t="s">
        <v>3494</v>
      </c>
      <c r="E4125" s="142" t="s">
        <v>2486</v>
      </c>
      <c r="F4125" s="142" t="s">
        <v>51</v>
      </c>
      <c r="G4125" s="142" t="s">
        <v>2548</v>
      </c>
      <c r="H4125" s="142" t="s">
        <v>3650</v>
      </c>
      <c r="I4125" s="142" t="s">
        <v>23</v>
      </c>
      <c r="J4125" s="142">
        <v>1</v>
      </c>
      <c r="K4125" s="142">
        <v>144</v>
      </c>
      <c r="L4125" s="227"/>
      <c r="M4125" s="227"/>
      <c r="N4125" s="227">
        <v>2525</v>
      </c>
      <c r="O4125" s="227">
        <v>2525</v>
      </c>
      <c r="P4125" s="227">
        <v>363600</v>
      </c>
      <c r="Q4125" s="227"/>
      <c r="R4125" s="227"/>
      <c r="S4125" s="227"/>
      <c r="T4125" s="227"/>
      <c r="U4125" s="227"/>
      <c r="V4125" s="227"/>
      <c r="W4125" s="143"/>
      <c r="X4125" s="143"/>
      <c r="Y4125">
        <f t="shared" si="129"/>
        <v>363600</v>
      </c>
    </row>
    <row r="4126" spans="1:25">
      <c r="A4126" s="1" t="str">
        <f t="shared" si="128"/>
        <v>060251089541000</v>
      </c>
      <c r="B4126" s="142" t="s">
        <v>3602</v>
      </c>
      <c r="C4126" s="142"/>
      <c r="D4126" s="142" t="s">
        <v>3494</v>
      </c>
      <c r="E4126" s="142" t="s">
        <v>2486</v>
      </c>
      <c r="F4126" s="142" t="s">
        <v>52</v>
      </c>
      <c r="G4126" s="142" t="s">
        <v>3651</v>
      </c>
      <c r="H4126" s="142" t="s">
        <v>2554</v>
      </c>
      <c r="I4126" s="142" t="s">
        <v>23</v>
      </c>
      <c r="J4126" s="142">
        <v>1</v>
      </c>
      <c r="K4126" s="142">
        <v>144</v>
      </c>
      <c r="L4126" s="227"/>
      <c r="M4126" s="227"/>
      <c r="N4126" s="227">
        <v>3650</v>
      </c>
      <c r="O4126" s="227">
        <v>3650</v>
      </c>
      <c r="P4126" s="227">
        <v>525600</v>
      </c>
      <c r="Q4126" s="227"/>
      <c r="R4126" s="227"/>
      <c r="S4126" s="227"/>
      <c r="T4126" s="227"/>
      <c r="U4126" s="227"/>
      <c r="V4126" s="227"/>
      <c r="W4126" s="143"/>
      <c r="X4126" s="143"/>
      <c r="Y4126">
        <f t="shared" si="129"/>
        <v>525600</v>
      </c>
    </row>
    <row r="4127" spans="1:25">
      <c r="A4127" s="1" t="str">
        <f t="shared" si="128"/>
        <v>060251089867000</v>
      </c>
      <c r="B4127" s="142" t="s">
        <v>3602</v>
      </c>
      <c r="C4127" s="142"/>
      <c r="D4127" s="142" t="s">
        <v>3534</v>
      </c>
      <c r="E4127" s="142" t="s">
        <v>2492</v>
      </c>
      <c r="F4127" s="142" t="s">
        <v>53</v>
      </c>
      <c r="G4127" s="142" t="s">
        <v>3652</v>
      </c>
      <c r="H4127" s="142" t="s">
        <v>3653</v>
      </c>
      <c r="I4127" s="142" t="s">
        <v>23</v>
      </c>
      <c r="J4127" s="142">
        <v>1</v>
      </c>
      <c r="K4127" s="142">
        <v>30</v>
      </c>
      <c r="L4127" s="227"/>
      <c r="M4127" s="227"/>
      <c r="N4127" s="227">
        <v>4575</v>
      </c>
      <c r="O4127" s="227">
        <v>4575</v>
      </c>
      <c r="P4127" s="227">
        <v>137250</v>
      </c>
      <c r="Q4127" s="227"/>
      <c r="R4127" s="227"/>
      <c r="S4127" s="227"/>
      <c r="T4127" s="227"/>
      <c r="U4127" s="227"/>
      <c r="V4127" s="227"/>
      <c r="W4127" s="143"/>
      <c r="X4127" s="143"/>
      <c r="Y4127">
        <f t="shared" si="129"/>
        <v>137250</v>
      </c>
    </row>
    <row r="4128" spans="1:25">
      <c r="A4128" s="1" t="str">
        <f t="shared" si="128"/>
        <v>060251089885000</v>
      </c>
      <c r="B4128" s="142" t="s">
        <v>3602</v>
      </c>
      <c r="C4128" s="142"/>
      <c r="D4128" s="142" t="s">
        <v>3534</v>
      </c>
      <c r="E4128" s="142" t="s">
        <v>2492</v>
      </c>
      <c r="F4128" s="142" t="s">
        <v>54</v>
      </c>
      <c r="G4128" s="142" t="s">
        <v>2564</v>
      </c>
      <c r="H4128" s="142" t="s">
        <v>3654</v>
      </c>
      <c r="I4128" s="142" t="s">
        <v>21</v>
      </c>
      <c r="J4128" s="142">
        <v>1</v>
      </c>
      <c r="K4128" s="142">
        <v>72</v>
      </c>
      <c r="L4128" s="227"/>
      <c r="M4128" s="227"/>
      <c r="N4128" s="227">
        <v>850</v>
      </c>
      <c r="O4128" s="227">
        <v>850</v>
      </c>
      <c r="P4128" s="227">
        <v>61200</v>
      </c>
      <c r="Q4128" s="227"/>
      <c r="R4128" s="227"/>
      <c r="S4128" s="227"/>
      <c r="T4128" s="227"/>
      <c r="U4128" s="227"/>
      <c r="V4128" s="227"/>
      <c r="W4128" s="143"/>
      <c r="X4128" s="143"/>
      <c r="Y4128">
        <f t="shared" si="129"/>
        <v>61200</v>
      </c>
    </row>
    <row r="4129" spans="1:25">
      <c r="A4129" s="1" t="str">
        <f t="shared" si="128"/>
        <v>060251090446000</v>
      </c>
      <c r="B4129" s="142" t="s">
        <v>3602</v>
      </c>
      <c r="C4129" s="142"/>
      <c r="D4129" s="142" t="s">
        <v>3528</v>
      </c>
      <c r="E4129" s="142" t="s">
        <v>27</v>
      </c>
      <c r="F4129" s="142" t="s">
        <v>386</v>
      </c>
      <c r="G4129" s="142" t="s">
        <v>387</v>
      </c>
      <c r="H4129" s="142" t="s">
        <v>388</v>
      </c>
      <c r="I4129" s="142" t="s">
        <v>21</v>
      </c>
      <c r="J4129" s="142">
        <v>1</v>
      </c>
      <c r="K4129" s="142">
        <v>24</v>
      </c>
      <c r="L4129" s="227"/>
      <c r="M4129" s="227"/>
      <c r="N4129" s="227">
        <v>3200</v>
      </c>
      <c r="O4129" s="227">
        <v>3200</v>
      </c>
      <c r="P4129" s="227">
        <v>76800</v>
      </c>
      <c r="Q4129" s="227"/>
      <c r="R4129" s="227"/>
      <c r="S4129" s="227"/>
      <c r="T4129" s="227"/>
      <c r="U4129" s="227"/>
      <c r="V4129" s="227"/>
      <c r="W4129" s="143"/>
      <c r="X4129" s="143"/>
      <c r="Y4129">
        <f t="shared" si="129"/>
        <v>76800</v>
      </c>
    </row>
    <row r="4130" spans="1:25">
      <c r="A4130" s="1" t="str">
        <f t="shared" si="128"/>
        <v>060251090872000</v>
      </c>
      <c r="B4130" s="142" t="s">
        <v>3602</v>
      </c>
      <c r="C4130" s="142"/>
      <c r="D4130" s="142" t="s">
        <v>3528</v>
      </c>
      <c r="E4130" s="142" t="s">
        <v>27</v>
      </c>
      <c r="F4130" s="142" t="s">
        <v>392</v>
      </c>
      <c r="G4130" s="142" t="s">
        <v>393</v>
      </c>
      <c r="H4130" s="142" t="s">
        <v>394</v>
      </c>
      <c r="I4130" s="142" t="s">
        <v>21</v>
      </c>
      <c r="J4130" s="142">
        <v>1</v>
      </c>
      <c r="K4130" s="142">
        <v>24</v>
      </c>
      <c r="L4130" s="227"/>
      <c r="M4130" s="227"/>
      <c r="N4130" s="227">
        <v>2650</v>
      </c>
      <c r="O4130" s="227">
        <v>2650</v>
      </c>
      <c r="P4130" s="227">
        <v>63600</v>
      </c>
      <c r="Q4130" s="227"/>
      <c r="R4130" s="227"/>
      <c r="S4130" s="227"/>
      <c r="T4130" s="227"/>
      <c r="U4130" s="227"/>
      <c r="V4130" s="227"/>
      <c r="W4130" s="143"/>
      <c r="X4130" s="143"/>
      <c r="Y4130">
        <f t="shared" si="129"/>
        <v>63600</v>
      </c>
    </row>
    <row r="4131" spans="1:25">
      <c r="A4131" s="1" t="str">
        <f t="shared" si="128"/>
        <v>060251092661000</v>
      </c>
      <c r="B4131" s="142" t="s">
        <v>3602</v>
      </c>
      <c r="C4131" s="142"/>
      <c r="D4131" s="142" t="s">
        <v>3497</v>
      </c>
      <c r="E4131" s="142" t="s">
        <v>24</v>
      </c>
      <c r="F4131" s="142" t="s">
        <v>398</v>
      </c>
      <c r="G4131" s="142" t="s">
        <v>399</v>
      </c>
      <c r="H4131" s="142" t="s">
        <v>3655</v>
      </c>
      <c r="I4131" s="142" t="s">
        <v>23</v>
      </c>
      <c r="J4131" s="142">
        <v>1</v>
      </c>
      <c r="K4131" s="142">
        <v>12</v>
      </c>
      <c r="L4131" s="227"/>
      <c r="M4131" s="227"/>
      <c r="N4131" s="227">
        <v>9750</v>
      </c>
      <c r="O4131" s="227">
        <v>9750</v>
      </c>
      <c r="P4131" s="227">
        <v>117000</v>
      </c>
      <c r="Q4131" s="227"/>
      <c r="R4131" s="227"/>
      <c r="S4131" s="227"/>
      <c r="T4131" s="227"/>
      <c r="U4131" s="227"/>
      <c r="V4131" s="227"/>
      <c r="W4131" s="143"/>
      <c r="X4131" s="143"/>
      <c r="Y4131">
        <f t="shared" si="129"/>
        <v>117000</v>
      </c>
    </row>
    <row r="4132" spans="1:25">
      <c r="A4132" s="1" t="str">
        <f t="shared" si="128"/>
        <v>060251098643000</v>
      </c>
      <c r="B4132" s="142" t="s">
        <v>3602</v>
      </c>
      <c r="C4132" s="142"/>
      <c r="D4132" s="142" t="s">
        <v>3495</v>
      </c>
      <c r="E4132" s="142" t="s">
        <v>3496</v>
      </c>
      <c r="F4132" s="142" t="s">
        <v>970</v>
      </c>
      <c r="G4132" s="142" t="s">
        <v>971</v>
      </c>
      <c r="H4132" s="142" t="s">
        <v>3656</v>
      </c>
      <c r="I4132" s="142" t="s">
        <v>21</v>
      </c>
      <c r="J4132" s="142">
        <v>1</v>
      </c>
      <c r="K4132" s="142">
        <v>20</v>
      </c>
      <c r="L4132" s="227"/>
      <c r="M4132" s="227"/>
      <c r="N4132" s="227">
        <v>16850</v>
      </c>
      <c r="O4132" s="227">
        <v>16850</v>
      </c>
      <c r="P4132" s="227">
        <v>337000</v>
      </c>
      <c r="Q4132" s="227"/>
      <c r="R4132" s="227"/>
      <c r="S4132" s="227"/>
      <c r="T4132" s="227"/>
      <c r="U4132" s="227"/>
      <c r="V4132" s="227"/>
      <c r="W4132" s="143"/>
      <c r="X4132" s="143"/>
      <c r="Y4132">
        <f t="shared" si="129"/>
        <v>337000</v>
      </c>
    </row>
    <row r="4133" spans="1:25">
      <c r="A4133" s="1" t="str">
        <f t="shared" si="128"/>
        <v>060251098744000</v>
      </c>
      <c r="B4133" s="142" t="s">
        <v>3602</v>
      </c>
      <c r="C4133" s="142"/>
      <c r="D4133" s="142" t="s">
        <v>3616</v>
      </c>
      <c r="E4133" s="142" t="s">
        <v>3617</v>
      </c>
      <c r="F4133" s="142" t="s">
        <v>3572</v>
      </c>
      <c r="G4133" s="142" t="s">
        <v>3573</v>
      </c>
      <c r="H4133" s="142" t="s">
        <v>3574</v>
      </c>
      <c r="I4133" s="142" t="s">
        <v>21</v>
      </c>
      <c r="J4133" s="142">
        <v>1</v>
      </c>
      <c r="K4133" s="142">
        <v>1</v>
      </c>
      <c r="L4133" s="227"/>
      <c r="M4133" s="227"/>
      <c r="N4133" s="227">
        <v>18900</v>
      </c>
      <c r="O4133" s="227">
        <v>18900</v>
      </c>
      <c r="P4133" s="227">
        <v>18900</v>
      </c>
      <c r="Q4133" s="227"/>
      <c r="R4133" s="227"/>
      <c r="S4133" s="227"/>
      <c r="T4133" s="227"/>
      <c r="U4133" s="227"/>
      <c r="V4133" s="227"/>
      <c r="W4133" s="143"/>
      <c r="X4133" s="143"/>
      <c r="Y4133">
        <f t="shared" si="129"/>
        <v>18900</v>
      </c>
    </row>
    <row r="4134" spans="1:25">
      <c r="A4134" s="1" t="str">
        <f t="shared" si="128"/>
        <v>060251101305000</v>
      </c>
      <c r="B4134" s="142" t="s">
        <v>3602</v>
      </c>
      <c r="C4134" s="142"/>
      <c r="D4134" s="142" t="s">
        <v>3528</v>
      </c>
      <c r="E4134" s="142" t="s">
        <v>27</v>
      </c>
      <c r="F4134" s="142" t="s">
        <v>976</v>
      </c>
      <c r="G4134" s="142" t="s">
        <v>977</v>
      </c>
      <c r="H4134" s="142" t="s">
        <v>978</v>
      </c>
      <c r="I4134" s="142" t="s">
        <v>21</v>
      </c>
      <c r="J4134" s="142">
        <v>1</v>
      </c>
      <c r="K4134" s="142">
        <v>24</v>
      </c>
      <c r="L4134" s="227"/>
      <c r="M4134" s="227"/>
      <c r="N4134" s="227">
        <v>2800</v>
      </c>
      <c r="O4134" s="227">
        <v>2350</v>
      </c>
      <c r="P4134" s="227">
        <v>56400</v>
      </c>
      <c r="Q4134" s="227"/>
      <c r="R4134" s="227"/>
      <c r="S4134" s="227"/>
      <c r="T4134" s="227"/>
      <c r="U4134" s="227"/>
      <c r="V4134" s="227"/>
      <c r="W4134" s="143"/>
      <c r="X4134" s="143"/>
      <c r="Y4134">
        <f t="shared" si="129"/>
        <v>56400</v>
      </c>
    </row>
    <row r="4135" spans="1:25">
      <c r="A4135" s="1" t="str">
        <f t="shared" si="128"/>
        <v>060251102123000</v>
      </c>
      <c r="B4135" s="142" t="s">
        <v>3602</v>
      </c>
      <c r="C4135" s="142"/>
      <c r="D4135" s="142" t="s">
        <v>3495</v>
      </c>
      <c r="E4135" s="142" t="s">
        <v>3496</v>
      </c>
      <c r="F4135" s="142" t="s">
        <v>404</v>
      </c>
      <c r="G4135" s="142" t="s">
        <v>3657</v>
      </c>
      <c r="H4135" s="142" t="s">
        <v>406</v>
      </c>
      <c r="I4135" s="142" t="s">
        <v>23</v>
      </c>
      <c r="J4135" s="142">
        <v>1</v>
      </c>
      <c r="K4135" s="142">
        <v>25</v>
      </c>
      <c r="L4135" s="227"/>
      <c r="M4135" s="227"/>
      <c r="N4135" s="227">
        <v>10000</v>
      </c>
      <c r="O4135" s="227">
        <v>10000</v>
      </c>
      <c r="P4135" s="227">
        <v>250000</v>
      </c>
      <c r="Q4135" s="227"/>
      <c r="R4135" s="227"/>
      <c r="S4135" s="227"/>
      <c r="T4135" s="227"/>
      <c r="U4135" s="227"/>
      <c r="V4135" s="227"/>
      <c r="W4135" s="143"/>
      <c r="X4135" s="143"/>
      <c r="Y4135">
        <f t="shared" si="129"/>
        <v>250000</v>
      </c>
    </row>
    <row r="4136" spans="1:25">
      <c r="A4136" s="1" t="str">
        <f t="shared" si="128"/>
        <v>060260000178000</v>
      </c>
      <c r="B4136" s="142" t="s">
        <v>85</v>
      </c>
      <c r="C4136" s="142" t="s">
        <v>1700</v>
      </c>
      <c r="D4136" s="142" t="s">
        <v>3366</v>
      </c>
      <c r="E4136" s="142" t="s">
        <v>3367</v>
      </c>
      <c r="F4136" s="142" t="s">
        <v>3368</v>
      </c>
      <c r="G4136" s="142" t="s">
        <v>3369</v>
      </c>
      <c r="H4136" s="142" t="s">
        <v>3370</v>
      </c>
      <c r="I4136" s="142" t="s">
        <v>23</v>
      </c>
      <c r="J4136" s="142">
        <v>2</v>
      </c>
      <c r="K4136" s="142">
        <v>1</v>
      </c>
      <c r="L4136" s="227">
        <v>19027</v>
      </c>
      <c r="M4136" s="227">
        <v>424302</v>
      </c>
      <c r="N4136" s="227">
        <v>19900</v>
      </c>
      <c r="O4136" s="227">
        <v>22900</v>
      </c>
      <c r="P4136" s="227">
        <v>22900</v>
      </c>
      <c r="Q4136" s="227"/>
      <c r="R4136" s="227"/>
      <c r="S4136" s="227"/>
      <c r="T4136" s="227">
        <v>147786</v>
      </c>
      <c r="U4136" s="227">
        <v>3466752</v>
      </c>
      <c r="V4136" s="227">
        <v>171123</v>
      </c>
      <c r="W4136" s="143">
        <v>46035</v>
      </c>
      <c r="X4136" s="143">
        <v>46035</v>
      </c>
      <c r="Y4136">
        <f t="shared" si="129"/>
        <v>22900</v>
      </c>
    </row>
    <row r="4137" spans="1:25">
      <c r="A4137" s="1" t="str">
        <f t="shared" si="128"/>
        <v>060260000848000</v>
      </c>
      <c r="B4137" s="142" t="s">
        <v>85</v>
      </c>
      <c r="C4137" s="142" t="s">
        <v>1700</v>
      </c>
      <c r="D4137" s="142" t="s">
        <v>3366</v>
      </c>
      <c r="E4137" s="142" t="s">
        <v>3367</v>
      </c>
      <c r="F4137" s="142" t="s">
        <v>3371</v>
      </c>
      <c r="G4137" s="142" t="s">
        <v>3372</v>
      </c>
      <c r="H4137" s="142" t="s">
        <v>3373</v>
      </c>
      <c r="I4137" s="142" t="s">
        <v>23</v>
      </c>
      <c r="J4137" s="142">
        <v>2</v>
      </c>
      <c r="K4137" s="142">
        <v>1</v>
      </c>
      <c r="L4137" s="227">
        <v>155008</v>
      </c>
      <c r="M4137" s="227">
        <v>3189275</v>
      </c>
      <c r="N4137" s="227">
        <v>19900</v>
      </c>
      <c r="O4137" s="227">
        <v>19900</v>
      </c>
      <c r="P4137" s="227">
        <v>19900</v>
      </c>
      <c r="Q4137" s="227"/>
      <c r="R4137" s="227"/>
      <c r="S4137" s="227"/>
      <c r="T4137" s="227">
        <v>189548</v>
      </c>
      <c r="U4137" s="227">
        <v>4061627</v>
      </c>
      <c r="V4137" s="227">
        <v>161695</v>
      </c>
      <c r="W4137" s="143">
        <v>46035</v>
      </c>
      <c r="X4137" s="143">
        <v>46035</v>
      </c>
      <c r="Y4137">
        <f t="shared" si="129"/>
        <v>19900</v>
      </c>
    </row>
    <row r="4138" spans="1:25">
      <c r="A4138" s="1" t="str">
        <f t="shared" si="128"/>
        <v>060260000864000</v>
      </c>
      <c r="B4138" s="142" t="s">
        <v>85</v>
      </c>
      <c r="C4138" s="142" t="s">
        <v>1700</v>
      </c>
      <c r="D4138" s="142" t="s">
        <v>3366</v>
      </c>
      <c r="E4138" s="142" t="s">
        <v>3367</v>
      </c>
      <c r="F4138" s="142" t="s">
        <v>3374</v>
      </c>
      <c r="G4138" s="142" t="s">
        <v>3375</v>
      </c>
      <c r="H4138" s="142" t="s">
        <v>3376</v>
      </c>
      <c r="I4138" s="142" t="s">
        <v>23</v>
      </c>
      <c r="J4138" s="142">
        <v>2</v>
      </c>
      <c r="K4138" s="142">
        <v>1</v>
      </c>
      <c r="L4138" s="227">
        <v>492255</v>
      </c>
      <c r="M4138" s="227">
        <v>6302750</v>
      </c>
      <c r="N4138" s="227">
        <v>11900</v>
      </c>
      <c r="O4138" s="227">
        <v>10900</v>
      </c>
      <c r="P4138" s="227">
        <v>10900</v>
      </c>
      <c r="Q4138" s="227"/>
      <c r="R4138" s="227"/>
      <c r="S4138" s="227"/>
      <c r="T4138" s="227">
        <v>970690</v>
      </c>
      <c r="U4138" s="227">
        <v>11480530</v>
      </c>
      <c r="V4138" s="227">
        <v>-948022</v>
      </c>
      <c r="W4138" s="143">
        <v>46035</v>
      </c>
      <c r="X4138" s="143">
        <v>46035</v>
      </c>
      <c r="Y4138">
        <f t="shared" si="129"/>
        <v>10900</v>
      </c>
    </row>
    <row r="4139" spans="1:25">
      <c r="A4139" s="1" t="str">
        <f t="shared" si="128"/>
        <v>060260000976000</v>
      </c>
      <c r="B4139" s="142" t="s">
        <v>85</v>
      </c>
      <c r="C4139" s="142" t="s">
        <v>1700</v>
      </c>
      <c r="D4139" s="142" t="s">
        <v>3377</v>
      </c>
      <c r="E4139" s="142" t="s">
        <v>3378</v>
      </c>
      <c r="F4139" s="142" t="s">
        <v>3379</v>
      </c>
      <c r="G4139" s="142" t="s">
        <v>3380</v>
      </c>
      <c r="H4139" s="142" t="s">
        <v>3381</v>
      </c>
      <c r="I4139" s="142" t="s">
        <v>23</v>
      </c>
      <c r="J4139" s="142">
        <v>2</v>
      </c>
      <c r="K4139" s="142">
        <v>1</v>
      </c>
      <c r="L4139" s="227">
        <v>26382</v>
      </c>
      <c r="M4139" s="227">
        <v>1550803</v>
      </c>
      <c r="N4139" s="227">
        <v>64900</v>
      </c>
      <c r="O4139" s="227">
        <v>64900</v>
      </c>
      <c r="P4139" s="227">
        <v>64900</v>
      </c>
      <c r="Q4139" s="227"/>
      <c r="R4139" s="227"/>
      <c r="S4139" s="227"/>
      <c r="T4139" s="227">
        <v>82994</v>
      </c>
      <c r="U4139" s="227">
        <v>5337244</v>
      </c>
      <c r="V4139" s="227">
        <v>458639</v>
      </c>
      <c r="W4139" s="143">
        <v>46018</v>
      </c>
      <c r="X4139" s="143">
        <v>46035</v>
      </c>
      <c r="Y4139">
        <f t="shared" si="129"/>
        <v>64900</v>
      </c>
    </row>
    <row r="4140" spans="1:25">
      <c r="A4140" s="1" t="str">
        <f t="shared" si="128"/>
        <v>060260001462000</v>
      </c>
      <c r="B4140" s="142" t="s">
        <v>85</v>
      </c>
      <c r="C4140" s="142" t="s">
        <v>1700</v>
      </c>
      <c r="D4140" s="142" t="s">
        <v>3366</v>
      </c>
      <c r="E4140" s="142" t="s">
        <v>3367</v>
      </c>
      <c r="F4140" s="142" t="s">
        <v>3382</v>
      </c>
      <c r="G4140" s="142" t="s">
        <v>3383</v>
      </c>
      <c r="H4140" s="142" t="s">
        <v>3384</v>
      </c>
      <c r="I4140" s="142" t="s">
        <v>23</v>
      </c>
      <c r="J4140" s="142">
        <v>2</v>
      </c>
      <c r="K4140" s="142">
        <v>1</v>
      </c>
      <c r="L4140" s="227">
        <v>146684</v>
      </c>
      <c r="M4140" s="227">
        <v>5828126</v>
      </c>
      <c r="N4140" s="227">
        <v>44500</v>
      </c>
      <c r="O4140" s="227">
        <v>42900</v>
      </c>
      <c r="P4140" s="227">
        <v>42900</v>
      </c>
      <c r="Q4140" s="227"/>
      <c r="R4140" s="227"/>
      <c r="S4140" s="227"/>
      <c r="T4140" s="227">
        <v>113538</v>
      </c>
      <c r="U4140" s="227">
        <v>4260431</v>
      </c>
      <c r="V4140" s="227">
        <v>-250721</v>
      </c>
      <c r="W4140" s="143">
        <v>46029</v>
      </c>
      <c r="X4140" s="143">
        <v>46035</v>
      </c>
      <c r="Y4140">
        <f t="shared" si="129"/>
        <v>42900</v>
      </c>
    </row>
    <row r="4141" spans="1:25">
      <c r="A4141" s="1" t="str">
        <f t="shared" si="128"/>
        <v>060260001574000</v>
      </c>
      <c r="B4141" s="142" t="s">
        <v>85</v>
      </c>
      <c r="C4141" s="142" t="s">
        <v>1700</v>
      </c>
      <c r="D4141" s="142" t="s">
        <v>3366</v>
      </c>
      <c r="E4141" s="142" t="s">
        <v>3367</v>
      </c>
      <c r="F4141" s="142" t="s">
        <v>3385</v>
      </c>
      <c r="G4141" s="142" t="s">
        <v>3386</v>
      </c>
      <c r="H4141" s="142" t="s">
        <v>3387</v>
      </c>
      <c r="I4141" s="142" t="s">
        <v>23</v>
      </c>
      <c r="J4141" s="142">
        <v>2</v>
      </c>
      <c r="K4141" s="142">
        <v>1</v>
      </c>
      <c r="L4141" s="227">
        <v>93210</v>
      </c>
      <c r="M4141" s="227">
        <v>4059782</v>
      </c>
      <c r="N4141" s="227">
        <v>65900</v>
      </c>
      <c r="O4141" s="227">
        <v>65900</v>
      </c>
      <c r="P4141" s="227">
        <v>65900</v>
      </c>
      <c r="Q4141" s="227"/>
      <c r="R4141" s="227"/>
      <c r="S4141" s="227"/>
      <c r="T4141" s="227">
        <v>29640</v>
      </c>
      <c r="U4141" s="227">
        <v>1864356</v>
      </c>
      <c r="V4141" s="227">
        <v>573379</v>
      </c>
      <c r="W4141" s="143">
        <v>46015</v>
      </c>
      <c r="X4141" s="143">
        <v>46035</v>
      </c>
      <c r="Y4141">
        <f t="shared" si="129"/>
        <v>65900</v>
      </c>
    </row>
    <row r="4142" spans="1:25">
      <c r="A4142" s="1" t="str">
        <f t="shared" si="128"/>
        <v>060260002336000</v>
      </c>
      <c r="B4142" s="142" t="s">
        <v>85</v>
      </c>
      <c r="C4142" s="142" t="s">
        <v>1700</v>
      </c>
      <c r="D4142" s="142" t="s">
        <v>3388</v>
      </c>
      <c r="E4142" s="142" t="s">
        <v>3389</v>
      </c>
      <c r="F4142" s="142" t="s">
        <v>3390</v>
      </c>
      <c r="G4142" s="142" t="s">
        <v>3391</v>
      </c>
      <c r="H4142" s="142" t="s">
        <v>3392</v>
      </c>
      <c r="I4142" s="142" t="s">
        <v>21</v>
      </c>
      <c r="J4142" s="142">
        <v>2</v>
      </c>
      <c r="K4142" s="142">
        <v>1</v>
      </c>
      <c r="L4142" s="227">
        <v>14236</v>
      </c>
      <c r="M4142" s="227">
        <v>505329</v>
      </c>
      <c r="N4142" s="227">
        <v>39900</v>
      </c>
      <c r="O4142" s="227">
        <v>45900</v>
      </c>
      <c r="P4142" s="227">
        <v>45900</v>
      </c>
      <c r="Q4142" s="227"/>
      <c r="R4142" s="227"/>
      <c r="S4142" s="227"/>
      <c r="T4142" s="227">
        <v>74394</v>
      </c>
      <c r="U4142" s="227">
        <v>2255084</v>
      </c>
      <c r="V4142" s="227">
        <v>-385646</v>
      </c>
      <c r="W4142" s="143">
        <v>46032</v>
      </c>
      <c r="X4142" s="143">
        <v>46035</v>
      </c>
      <c r="Y4142">
        <f t="shared" si="129"/>
        <v>45900</v>
      </c>
    </row>
    <row r="4143" spans="1:25">
      <c r="A4143" s="1" t="str">
        <f t="shared" si="128"/>
        <v>060260002386000</v>
      </c>
      <c r="B4143" s="142" t="s">
        <v>85</v>
      </c>
      <c r="C4143" s="142" t="s">
        <v>1700</v>
      </c>
      <c r="D4143" s="142" t="s">
        <v>3388</v>
      </c>
      <c r="E4143" s="142" t="s">
        <v>3389</v>
      </c>
      <c r="F4143" s="142" t="s">
        <v>3393</v>
      </c>
      <c r="G4143" s="142" t="s">
        <v>3394</v>
      </c>
      <c r="H4143" s="142" t="s">
        <v>3395</v>
      </c>
      <c r="I4143" s="142" t="s">
        <v>23</v>
      </c>
      <c r="J4143" s="142">
        <v>2</v>
      </c>
      <c r="K4143" s="142">
        <v>1</v>
      </c>
      <c r="L4143" s="227">
        <v>24666</v>
      </c>
      <c r="M4143" s="227">
        <v>1184980</v>
      </c>
      <c r="N4143" s="227">
        <v>48900</v>
      </c>
      <c r="O4143" s="227">
        <v>59900</v>
      </c>
      <c r="P4143" s="227">
        <v>59900</v>
      </c>
      <c r="Q4143" s="227"/>
      <c r="R4143" s="227"/>
      <c r="S4143" s="227"/>
      <c r="T4143" s="227">
        <v>64890</v>
      </c>
      <c r="U4143" s="227">
        <v>3156372</v>
      </c>
      <c r="V4143" s="227">
        <v>38991</v>
      </c>
      <c r="W4143" s="143">
        <v>46035</v>
      </c>
      <c r="X4143" s="143">
        <v>46035</v>
      </c>
      <c r="Y4143">
        <f t="shared" si="129"/>
        <v>59900</v>
      </c>
    </row>
    <row r="4144" spans="1:25">
      <c r="A4144" s="1" t="str">
        <f t="shared" si="128"/>
        <v>060260002489000</v>
      </c>
      <c r="B4144" s="142" t="s">
        <v>85</v>
      </c>
      <c r="C4144" s="142" t="s">
        <v>1700</v>
      </c>
      <c r="D4144" s="142" t="s">
        <v>3388</v>
      </c>
      <c r="E4144" s="142" t="s">
        <v>3389</v>
      </c>
      <c r="F4144" s="142" t="s">
        <v>3396</v>
      </c>
      <c r="G4144" s="142" t="s">
        <v>3397</v>
      </c>
      <c r="H4144" s="142" t="s">
        <v>3398</v>
      </c>
      <c r="I4144" s="142" t="s">
        <v>23</v>
      </c>
      <c r="J4144" s="142">
        <v>2</v>
      </c>
      <c r="K4144" s="142">
        <v>1</v>
      </c>
      <c r="L4144" s="227">
        <v>61066</v>
      </c>
      <c r="M4144" s="227">
        <v>647203</v>
      </c>
      <c r="N4144" s="227">
        <v>13900</v>
      </c>
      <c r="O4144" s="227">
        <v>14900</v>
      </c>
      <c r="P4144" s="227">
        <v>14900</v>
      </c>
      <c r="Q4144" s="227"/>
      <c r="R4144" s="227"/>
      <c r="S4144" s="227"/>
      <c r="T4144" s="227">
        <v>146224</v>
      </c>
      <c r="U4144" s="227">
        <v>1483006</v>
      </c>
      <c r="V4144" s="227">
        <v>-66738</v>
      </c>
      <c r="W4144" s="143">
        <v>46035</v>
      </c>
      <c r="X4144" s="143">
        <v>46035</v>
      </c>
      <c r="Y4144">
        <f t="shared" si="129"/>
        <v>14900</v>
      </c>
    </row>
    <row r="4145" spans="1:25">
      <c r="A4145" s="1" t="str">
        <f t="shared" si="128"/>
        <v>060260003412000</v>
      </c>
      <c r="B4145" s="142" t="s">
        <v>85</v>
      </c>
      <c r="C4145" s="142" t="s">
        <v>1700</v>
      </c>
      <c r="D4145" s="142" t="s">
        <v>3377</v>
      </c>
      <c r="E4145" s="142" t="s">
        <v>3378</v>
      </c>
      <c r="F4145" s="142" t="s">
        <v>3399</v>
      </c>
      <c r="G4145" s="142" t="s">
        <v>3400</v>
      </c>
      <c r="H4145" s="142" t="s">
        <v>3401</v>
      </c>
      <c r="I4145" s="142" t="s">
        <v>23</v>
      </c>
      <c r="J4145" s="142">
        <v>2</v>
      </c>
      <c r="K4145" s="142">
        <v>1</v>
      </c>
      <c r="L4145" s="227">
        <v>521593</v>
      </c>
      <c r="M4145" s="227">
        <v>14582271</v>
      </c>
      <c r="N4145" s="227">
        <v>27400</v>
      </c>
      <c r="O4145" s="227">
        <v>27400</v>
      </c>
      <c r="P4145" s="227">
        <v>27400</v>
      </c>
      <c r="Q4145" s="227"/>
      <c r="R4145" s="227"/>
      <c r="S4145" s="227"/>
      <c r="T4145" s="227">
        <v>4049580</v>
      </c>
      <c r="U4145" s="227">
        <v>115234858</v>
      </c>
      <c r="V4145" s="227">
        <v>2020007</v>
      </c>
      <c r="W4145" s="143">
        <v>46035</v>
      </c>
      <c r="X4145" s="143">
        <v>46035</v>
      </c>
      <c r="Y4145">
        <f t="shared" si="129"/>
        <v>27400</v>
      </c>
    </row>
    <row r="4146" spans="1:25">
      <c r="A4146" s="1" t="str">
        <f t="shared" si="128"/>
        <v>060260003485000</v>
      </c>
      <c r="B4146" s="142" t="s">
        <v>85</v>
      </c>
      <c r="C4146" s="142" t="s">
        <v>1700</v>
      </c>
      <c r="D4146" s="142" t="s">
        <v>3366</v>
      </c>
      <c r="E4146" s="142" t="s">
        <v>3367</v>
      </c>
      <c r="F4146" s="142" t="s">
        <v>3402</v>
      </c>
      <c r="G4146" s="142" t="s">
        <v>3403</v>
      </c>
      <c r="H4146" s="142" t="s">
        <v>3404</v>
      </c>
      <c r="I4146" s="142" t="s">
        <v>26</v>
      </c>
      <c r="J4146" s="142">
        <v>2</v>
      </c>
      <c r="K4146" s="142">
        <v>1</v>
      </c>
      <c r="L4146" s="227">
        <v>-490</v>
      </c>
      <c r="M4146" s="227">
        <v>-33684</v>
      </c>
      <c r="N4146" s="227">
        <v>88900</v>
      </c>
      <c r="O4146" s="227">
        <v>88900</v>
      </c>
      <c r="P4146" s="227">
        <v>88900</v>
      </c>
      <c r="Q4146" s="227"/>
      <c r="R4146" s="227"/>
      <c r="S4146" s="227"/>
      <c r="T4146" s="227">
        <v>0</v>
      </c>
      <c r="U4146" s="227">
        <v>0</v>
      </c>
      <c r="V4146" s="227">
        <v>0</v>
      </c>
      <c r="W4146" s="143">
        <v>45826</v>
      </c>
      <c r="X4146" s="143">
        <v>45855</v>
      </c>
      <c r="Y4146">
        <f t="shared" si="129"/>
        <v>88900</v>
      </c>
    </row>
    <row r="4147" spans="1:25">
      <c r="A4147" s="1" t="str">
        <f t="shared" si="128"/>
        <v>060260003866000</v>
      </c>
      <c r="B4147" s="142" t="s">
        <v>85</v>
      </c>
      <c r="C4147" s="142" t="s">
        <v>1700</v>
      </c>
      <c r="D4147" s="142" t="s">
        <v>3377</v>
      </c>
      <c r="E4147" s="142" t="s">
        <v>3378</v>
      </c>
      <c r="F4147" s="142" t="s">
        <v>3405</v>
      </c>
      <c r="G4147" s="142" t="s">
        <v>3406</v>
      </c>
      <c r="H4147" s="142" t="s">
        <v>3407</v>
      </c>
      <c r="I4147" s="142" t="s">
        <v>23</v>
      </c>
      <c r="J4147" s="142">
        <v>2</v>
      </c>
      <c r="K4147" s="142">
        <v>1</v>
      </c>
      <c r="L4147" s="227">
        <v>1119648</v>
      </c>
      <c r="M4147" s="227">
        <v>139207729</v>
      </c>
      <c r="N4147" s="227">
        <v>121900</v>
      </c>
      <c r="O4147" s="227">
        <v>121900</v>
      </c>
      <c r="P4147" s="227">
        <v>121900</v>
      </c>
      <c r="Q4147" s="227"/>
      <c r="R4147" s="227"/>
      <c r="S4147" s="227"/>
      <c r="T4147" s="227">
        <v>169140</v>
      </c>
      <c r="U4147" s="227">
        <v>20481446</v>
      </c>
      <c r="V4147" s="227">
        <v>-548016</v>
      </c>
      <c r="W4147" s="143">
        <v>46030</v>
      </c>
      <c r="X4147" s="143">
        <v>46035</v>
      </c>
      <c r="Y4147">
        <f t="shared" si="129"/>
        <v>121900</v>
      </c>
    </row>
    <row r="4148" spans="1:25">
      <c r="A4148" s="1" t="str">
        <f t="shared" si="128"/>
        <v>060260006435000</v>
      </c>
      <c r="B4148" s="142" t="s">
        <v>85</v>
      </c>
      <c r="C4148" s="142" t="s">
        <v>1700</v>
      </c>
      <c r="D4148" s="142" t="s">
        <v>3388</v>
      </c>
      <c r="E4148" s="142" t="s">
        <v>3389</v>
      </c>
      <c r="F4148" s="142" t="s">
        <v>3408</v>
      </c>
      <c r="G4148" s="142" t="s">
        <v>3409</v>
      </c>
      <c r="H4148" s="142" t="s">
        <v>3410</v>
      </c>
      <c r="I4148" s="142" t="s">
        <v>23</v>
      </c>
      <c r="J4148" s="142">
        <v>2</v>
      </c>
      <c r="K4148" s="142">
        <v>1</v>
      </c>
      <c r="L4148" s="227">
        <v>210521</v>
      </c>
      <c r="M4148" s="227">
        <v>2941015</v>
      </c>
      <c r="N4148" s="227">
        <v>18900</v>
      </c>
      <c r="O4148" s="227">
        <v>15900</v>
      </c>
      <c r="P4148" s="227">
        <v>15900</v>
      </c>
      <c r="Q4148" s="227"/>
      <c r="R4148" s="227"/>
      <c r="S4148" s="227"/>
      <c r="T4148" s="227">
        <v>335670</v>
      </c>
      <c r="U4148" s="227">
        <v>5028864</v>
      </c>
      <c r="V4148" s="227">
        <v>339496</v>
      </c>
      <c r="W4148" s="143">
        <v>46032</v>
      </c>
      <c r="X4148" s="143">
        <v>46035</v>
      </c>
      <c r="Y4148">
        <f t="shared" si="129"/>
        <v>15900</v>
      </c>
    </row>
    <row r="4149" spans="1:25">
      <c r="A4149" s="1" t="str">
        <f t="shared" si="128"/>
        <v>060260007873000</v>
      </c>
      <c r="B4149" s="142" t="s">
        <v>85</v>
      </c>
      <c r="C4149" s="142" t="s">
        <v>1700</v>
      </c>
      <c r="D4149" s="142" t="s">
        <v>3388</v>
      </c>
      <c r="E4149" s="142" t="s">
        <v>3389</v>
      </c>
      <c r="F4149" s="142" t="s">
        <v>3411</v>
      </c>
      <c r="G4149" s="142" t="s">
        <v>3412</v>
      </c>
      <c r="H4149" s="142" t="s">
        <v>3413</v>
      </c>
      <c r="I4149" s="142" t="s">
        <v>23</v>
      </c>
      <c r="J4149" s="142">
        <v>2</v>
      </c>
      <c r="K4149" s="142">
        <v>1</v>
      </c>
      <c r="L4149" s="227">
        <v>4666</v>
      </c>
      <c r="M4149" s="227">
        <v>222142</v>
      </c>
      <c r="N4149" s="227">
        <v>39900</v>
      </c>
      <c r="O4149" s="227">
        <v>43900</v>
      </c>
      <c r="P4149" s="227">
        <v>43900</v>
      </c>
      <c r="Q4149" s="227"/>
      <c r="R4149" s="227"/>
      <c r="S4149" s="227"/>
      <c r="T4149" s="227">
        <v>46498</v>
      </c>
      <c r="U4149" s="227">
        <v>1911433</v>
      </c>
      <c r="V4149" s="227">
        <v>-302279</v>
      </c>
      <c r="W4149" s="143">
        <v>46009</v>
      </c>
      <c r="X4149" s="143">
        <v>46033</v>
      </c>
      <c r="Y4149">
        <f t="shared" si="129"/>
        <v>43900</v>
      </c>
    </row>
    <row r="4150" spans="1:25">
      <c r="A4150" s="1" t="str">
        <f t="shared" si="128"/>
        <v>060260007909000</v>
      </c>
      <c r="B4150" s="142" t="s">
        <v>85</v>
      </c>
      <c r="C4150" s="142" t="s">
        <v>1700</v>
      </c>
      <c r="D4150" s="142" t="s">
        <v>3388</v>
      </c>
      <c r="E4150" s="142" t="s">
        <v>3389</v>
      </c>
      <c r="F4150" s="142" t="s">
        <v>3414</v>
      </c>
      <c r="G4150" s="142" t="s">
        <v>3415</v>
      </c>
      <c r="H4150" s="142" t="s">
        <v>3416</v>
      </c>
      <c r="I4150" s="142" t="s">
        <v>23</v>
      </c>
      <c r="J4150" s="142">
        <v>2</v>
      </c>
      <c r="K4150" s="142">
        <v>1</v>
      </c>
      <c r="L4150" s="227">
        <v>-16136</v>
      </c>
      <c r="M4150" s="227">
        <v>-323</v>
      </c>
      <c r="N4150" s="227">
        <v>36900</v>
      </c>
      <c r="O4150" s="227">
        <v>36900</v>
      </c>
      <c r="P4150" s="227">
        <v>36900</v>
      </c>
      <c r="Q4150" s="227"/>
      <c r="R4150" s="227"/>
      <c r="S4150" s="227"/>
      <c r="T4150" s="227">
        <v>13486</v>
      </c>
      <c r="U4150" s="227">
        <v>437683</v>
      </c>
      <c r="V4150" s="227">
        <v>437413</v>
      </c>
      <c r="W4150" s="143">
        <v>43984</v>
      </c>
      <c r="X4150" s="143">
        <v>46034</v>
      </c>
      <c r="Y4150">
        <f t="shared" si="129"/>
        <v>36900</v>
      </c>
    </row>
    <row r="4151" spans="1:25">
      <c r="A4151" s="1" t="str">
        <f t="shared" si="128"/>
        <v>060260007919000</v>
      </c>
      <c r="B4151" s="142" t="s">
        <v>85</v>
      </c>
      <c r="C4151" s="142" t="s">
        <v>1700</v>
      </c>
      <c r="D4151" s="142" t="s">
        <v>3388</v>
      </c>
      <c r="E4151" s="142" t="s">
        <v>3389</v>
      </c>
      <c r="F4151" s="142" t="s">
        <v>3417</v>
      </c>
      <c r="G4151" s="142" t="s">
        <v>3418</v>
      </c>
      <c r="H4151" s="142" t="s">
        <v>3419</v>
      </c>
      <c r="I4151" s="142" t="s">
        <v>23</v>
      </c>
      <c r="J4151" s="142">
        <v>2</v>
      </c>
      <c r="K4151" s="142">
        <v>1</v>
      </c>
      <c r="L4151" s="227">
        <v>71226</v>
      </c>
      <c r="M4151" s="227">
        <v>1582037</v>
      </c>
      <c r="N4151" s="227">
        <v>44900</v>
      </c>
      <c r="O4151" s="227">
        <v>26400</v>
      </c>
      <c r="P4151" s="227">
        <v>26400</v>
      </c>
      <c r="Q4151" s="227"/>
      <c r="R4151" s="227"/>
      <c r="S4151" s="227"/>
      <c r="T4151" s="227">
        <v>218156</v>
      </c>
      <c r="U4151" s="227">
        <v>4741380</v>
      </c>
      <c r="V4151" s="227">
        <v>-104195</v>
      </c>
      <c r="W4151" s="143">
        <v>46034</v>
      </c>
      <c r="X4151" s="143">
        <v>46035</v>
      </c>
      <c r="Y4151">
        <f t="shared" si="129"/>
        <v>26400</v>
      </c>
    </row>
    <row r="4152" spans="1:25">
      <c r="A4152" s="1" t="str">
        <f t="shared" si="128"/>
        <v>060260008206000</v>
      </c>
      <c r="B4152" s="142" t="s">
        <v>85</v>
      </c>
      <c r="C4152" s="142" t="s">
        <v>1700</v>
      </c>
      <c r="D4152" s="142" t="s">
        <v>3377</v>
      </c>
      <c r="E4152" s="142" t="s">
        <v>3378</v>
      </c>
      <c r="F4152" s="142" t="s">
        <v>3420</v>
      </c>
      <c r="G4152" s="142" t="s">
        <v>3421</v>
      </c>
      <c r="H4152" s="142" t="s">
        <v>3422</v>
      </c>
      <c r="I4152" s="142" t="s">
        <v>23</v>
      </c>
      <c r="J4152" s="142">
        <v>2</v>
      </c>
      <c r="K4152" s="142">
        <v>1</v>
      </c>
      <c r="L4152" s="227">
        <v>819233</v>
      </c>
      <c r="M4152" s="227">
        <v>40837279</v>
      </c>
      <c r="N4152" s="227">
        <v>52900</v>
      </c>
      <c r="O4152" s="227">
        <v>52900</v>
      </c>
      <c r="P4152" s="227">
        <v>52900</v>
      </c>
      <c r="Q4152" s="227"/>
      <c r="R4152" s="227"/>
      <c r="S4152" s="227"/>
      <c r="T4152" s="227">
        <v>582413</v>
      </c>
      <c r="U4152" s="227">
        <v>29706886</v>
      </c>
      <c r="V4152" s="227">
        <v>674655</v>
      </c>
      <c r="W4152" s="143">
        <v>46035</v>
      </c>
      <c r="X4152" s="143">
        <v>46035</v>
      </c>
      <c r="Y4152">
        <f t="shared" si="129"/>
        <v>52900</v>
      </c>
    </row>
    <row r="4153" spans="1:25">
      <c r="A4153" s="1" t="str">
        <f t="shared" si="128"/>
        <v>060260008922000</v>
      </c>
      <c r="B4153" s="142" t="s">
        <v>85</v>
      </c>
      <c r="C4153" s="142" t="s">
        <v>1700</v>
      </c>
      <c r="D4153" s="142" t="s">
        <v>3423</v>
      </c>
      <c r="E4153" s="142" t="s">
        <v>3424</v>
      </c>
      <c r="F4153" s="142" t="s">
        <v>3425</v>
      </c>
      <c r="G4153" s="142" t="s">
        <v>3426</v>
      </c>
      <c r="H4153" s="142" t="s">
        <v>3427</v>
      </c>
      <c r="I4153" s="142" t="s">
        <v>23</v>
      </c>
      <c r="J4153" s="142">
        <v>2</v>
      </c>
      <c r="K4153" s="142">
        <v>1</v>
      </c>
      <c r="L4153" s="227">
        <v>3972</v>
      </c>
      <c r="M4153" s="227">
        <v>282425</v>
      </c>
      <c r="N4153" s="227">
        <v>72900</v>
      </c>
      <c r="O4153" s="227">
        <v>72900</v>
      </c>
      <c r="P4153" s="227">
        <v>72900</v>
      </c>
      <c r="Q4153" s="227"/>
      <c r="R4153" s="227"/>
      <c r="S4153" s="227"/>
      <c r="T4153" s="227">
        <v>18904</v>
      </c>
      <c r="U4153" s="227">
        <v>1343866</v>
      </c>
      <c r="V4153" s="227">
        <v>-281</v>
      </c>
      <c r="W4153" s="143">
        <v>46027</v>
      </c>
      <c r="X4153" s="143">
        <v>46035</v>
      </c>
      <c r="Y4153">
        <f t="shared" si="129"/>
        <v>72900</v>
      </c>
    </row>
    <row r="4154" spans="1:25">
      <c r="A4154" s="1" t="str">
        <f t="shared" si="128"/>
        <v>060260011397000</v>
      </c>
      <c r="B4154" s="142" t="s">
        <v>85</v>
      </c>
      <c r="C4154" s="142" t="s">
        <v>1700</v>
      </c>
      <c r="D4154" s="142" t="s">
        <v>3388</v>
      </c>
      <c r="E4154" s="142" t="s">
        <v>3389</v>
      </c>
      <c r="F4154" s="142" t="s">
        <v>3428</v>
      </c>
      <c r="G4154" s="142" t="s">
        <v>3429</v>
      </c>
      <c r="H4154" s="142" t="s">
        <v>3430</v>
      </c>
      <c r="I4154" s="142" t="s">
        <v>23</v>
      </c>
      <c r="J4154" s="142">
        <v>1</v>
      </c>
      <c r="K4154" s="142">
        <v>1</v>
      </c>
      <c r="L4154" s="227">
        <v>152</v>
      </c>
      <c r="M4154" s="227">
        <v>443921</v>
      </c>
      <c r="N4154" s="227">
        <v>3900</v>
      </c>
      <c r="O4154" s="227">
        <v>3900</v>
      </c>
      <c r="P4154" s="227">
        <v>3900</v>
      </c>
      <c r="Q4154" s="227"/>
      <c r="R4154" s="227"/>
      <c r="S4154" s="227"/>
      <c r="T4154" s="227">
        <v>745</v>
      </c>
      <c r="U4154" s="227">
        <v>2258900</v>
      </c>
      <c r="V4154" s="227">
        <v>83102</v>
      </c>
      <c r="W4154" s="143">
        <v>46032</v>
      </c>
      <c r="X4154" s="143">
        <v>46035</v>
      </c>
      <c r="Y4154">
        <f t="shared" si="129"/>
        <v>3900</v>
      </c>
    </row>
    <row r="4155" spans="1:25">
      <c r="A4155" s="1" t="str">
        <f t="shared" si="128"/>
        <v>060260012110000</v>
      </c>
      <c r="B4155" s="142" t="s">
        <v>85</v>
      </c>
      <c r="C4155" s="142" t="s">
        <v>1700</v>
      </c>
      <c r="D4155" s="142" t="s">
        <v>3377</v>
      </c>
      <c r="E4155" s="142" t="s">
        <v>3378</v>
      </c>
      <c r="F4155" s="142" t="s">
        <v>3431</v>
      </c>
      <c r="G4155" s="142" t="s">
        <v>3432</v>
      </c>
      <c r="H4155" s="142" t="s">
        <v>3433</v>
      </c>
      <c r="I4155" s="142" t="s">
        <v>23</v>
      </c>
      <c r="J4155" s="142">
        <v>2</v>
      </c>
      <c r="K4155" s="142">
        <v>1</v>
      </c>
      <c r="L4155" s="227">
        <v>108000</v>
      </c>
      <c r="M4155" s="227">
        <v>4549495</v>
      </c>
      <c r="N4155" s="227">
        <v>49900</v>
      </c>
      <c r="O4155" s="227">
        <v>49900</v>
      </c>
      <c r="P4155" s="227">
        <v>49900</v>
      </c>
      <c r="Q4155" s="227"/>
      <c r="R4155" s="227"/>
      <c r="S4155" s="227"/>
      <c r="T4155" s="227">
        <v>0</v>
      </c>
      <c r="U4155" s="227">
        <v>0</v>
      </c>
      <c r="V4155" s="227">
        <v>0</v>
      </c>
      <c r="W4155" s="143">
        <v>46001</v>
      </c>
      <c r="X4155" s="143">
        <v>46017</v>
      </c>
      <c r="Y4155">
        <f t="shared" si="129"/>
        <v>49900</v>
      </c>
    </row>
    <row r="4156" spans="1:25">
      <c r="A4156" s="1" t="str">
        <f t="shared" si="128"/>
        <v>060260013093000</v>
      </c>
      <c r="B4156" s="142" t="s">
        <v>85</v>
      </c>
      <c r="C4156" s="142" t="s">
        <v>1700</v>
      </c>
      <c r="D4156" s="142" t="s">
        <v>3388</v>
      </c>
      <c r="E4156" s="142" t="s">
        <v>3389</v>
      </c>
      <c r="F4156" s="142" t="s">
        <v>3434</v>
      </c>
      <c r="G4156" s="142" t="s">
        <v>3435</v>
      </c>
      <c r="H4156" s="142" t="s">
        <v>3436</v>
      </c>
      <c r="I4156" s="142" t="s">
        <v>21</v>
      </c>
      <c r="J4156" s="142">
        <v>2</v>
      </c>
      <c r="K4156" s="142">
        <v>1</v>
      </c>
      <c r="L4156" s="227">
        <v>44798</v>
      </c>
      <c r="M4156" s="227">
        <v>613865</v>
      </c>
      <c r="N4156" s="227">
        <v>19900</v>
      </c>
      <c r="O4156" s="227">
        <v>19900</v>
      </c>
      <c r="P4156" s="227">
        <v>19900</v>
      </c>
      <c r="Q4156" s="227"/>
      <c r="R4156" s="227"/>
      <c r="S4156" s="227"/>
      <c r="T4156" s="227">
        <v>145218</v>
      </c>
      <c r="U4156" s="227">
        <v>2377734</v>
      </c>
      <c r="V4156" s="227">
        <v>387820</v>
      </c>
      <c r="W4156" s="143">
        <v>46032</v>
      </c>
      <c r="X4156" s="143">
        <v>46035</v>
      </c>
      <c r="Y4156">
        <f t="shared" si="129"/>
        <v>19900</v>
      </c>
    </row>
    <row r="4157" spans="1:25">
      <c r="A4157" s="1" t="str">
        <f t="shared" si="128"/>
        <v>060260015114000</v>
      </c>
      <c r="B4157" s="142" t="s">
        <v>85</v>
      </c>
      <c r="C4157" s="142" t="s">
        <v>1700</v>
      </c>
      <c r="D4157" s="142" t="s">
        <v>3366</v>
      </c>
      <c r="E4157" s="142" t="s">
        <v>3367</v>
      </c>
      <c r="F4157" s="142" t="s">
        <v>3437</v>
      </c>
      <c r="G4157" s="142" t="s">
        <v>3438</v>
      </c>
      <c r="H4157" s="142" t="s">
        <v>3439</v>
      </c>
      <c r="I4157" s="142" t="s">
        <v>23</v>
      </c>
      <c r="J4157" s="142">
        <v>2</v>
      </c>
      <c r="K4157" s="142">
        <v>1</v>
      </c>
      <c r="L4157" s="227">
        <v>42782</v>
      </c>
      <c r="M4157" s="227">
        <v>862057</v>
      </c>
      <c r="N4157" s="227">
        <v>28900</v>
      </c>
      <c r="O4157" s="227">
        <v>28900</v>
      </c>
      <c r="P4157" s="227">
        <v>28900</v>
      </c>
      <c r="Q4157" s="227"/>
      <c r="R4157" s="227"/>
      <c r="S4157" s="227"/>
      <c r="T4157" s="227">
        <v>162850</v>
      </c>
      <c r="U4157" s="227">
        <v>2892259</v>
      </c>
      <c r="V4157" s="227">
        <v>-389167</v>
      </c>
      <c r="W4157" s="143">
        <v>46032</v>
      </c>
      <c r="X4157" s="143">
        <v>46035</v>
      </c>
      <c r="Y4157">
        <f t="shared" si="129"/>
        <v>28900</v>
      </c>
    </row>
    <row r="4158" spans="1:25">
      <c r="A4158" s="1" t="str">
        <f t="shared" si="128"/>
        <v>060260016395000</v>
      </c>
      <c r="B4158" s="142" t="s">
        <v>85</v>
      </c>
      <c r="C4158" s="142" t="s">
        <v>1700</v>
      </c>
      <c r="D4158" s="142" t="s">
        <v>3366</v>
      </c>
      <c r="E4158" s="142" t="s">
        <v>3367</v>
      </c>
      <c r="F4158" s="142" t="s">
        <v>3440</v>
      </c>
      <c r="G4158" s="142" t="s">
        <v>3441</v>
      </c>
      <c r="H4158" s="142" t="s">
        <v>3442</v>
      </c>
      <c r="I4158" s="142" t="s">
        <v>23</v>
      </c>
      <c r="J4158" s="142">
        <v>2</v>
      </c>
      <c r="K4158" s="142">
        <v>1</v>
      </c>
      <c r="L4158" s="227">
        <v>8408</v>
      </c>
      <c r="M4158" s="227">
        <v>180772</v>
      </c>
      <c r="N4158" s="227">
        <v>24900</v>
      </c>
      <c r="O4158" s="227">
        <v>24900</v>
      </c>
      <c r="P4158" s="227">
        <v>24900</v>
      </c>
      <c r="Q4158" s="227"/>
      <c r="R4158" s="227"/>
      <c r="S4158" s="227"/>
      <c r="T4158" s="227">
        <v>6592</v>
      </c>
      <c r="U4158" s="227">
        <v>149962</v>
      </c>
      <c r="V4158" s="227">
        <v>8234</v>
      </c>
      <c r="W4158" s="143">
        <v>46032</v>
      </c>
      <c r="X4158" s="143">
        <v>46034</v>
      </c>
      <c r="Y4158">
        <f t="shared" si="129"/>
        <v>24900</v>
      </c>
    </row>
    <row r="4159" spans="1:25">
      <c r="A4159" s="1" t="str">
        <f t="shared" si="128"/>
        <v>060260016471000</v>
      </c>
      <c r="B4159" s="142" t="s">
        <v>85</v>
      </c>
      <c r="C4159" s="142" t="s">
        <v>1700</v>
      </c>
      <c r="D4159" s="142" t="s">
        <v>3423</v>
      </c>
      <c r="E4159" s="142" t="s">
        <v>3424</v>
      </c>
      <c r="F4159" s="142" t="s">
        <v>3443</v>
      </c>
      <c r="G4159" s="142" t="s">
        <v>3444</v>
      </c>
      <c r="H4159" s="142" t="s">
        <v>3445</v>
      </c>
      <c r="I4159" s="142" t="s">
        <v>23</v>
      </c>
      <c r="J4159" s="142">
        <v>2</v>
      </c>
      <c r="K4159" s="142">
        <v>1</v>
      </c>
      <c r="L4159" s="227">
        <v>43125</v>
      </c>
      <c r="M4159" s="227">
        <v>2157229</v>
      </c>
      <c r="N4159" s="227">
        <v>59900</v>
      </c>
      <c r="O4159" s="227">
        <v>59900</v>
      </c>
      <c r="P4159" s="227">
        <v>59900</v>
      </c>
      <c r="Q4159" s="227"/>
      <c r="R4159" s="227"/>
      <c r="S4159" s="227"/>
      <c r="T4159" s="227">
        <v>233703</v>
      </c>
      <c r="U4159" s="227">
        <v>12292096</v>
      </c>
      <c r="V4159" s="227">
        <v>601639</v>
      </c>
      <c r="W4159" s="143">
        <v>46035</v>
      </c>
      <c r="X4159" s="143">
        <v>46035</v>
      </c>
      <c r="Y4159">
        <f t="shared" si="129"/>
        <v>59900</v>
      </c>
    </row>
    <row r="4160" spans="1:25">
      <c r="A4160" s="1" t="str">
        <f t="shared" si="128"/>
        <v>060260016516000</v>
      </c>
      <c r="B4160" s="142" t="s">
        <v>85</v>
      </c>
      <c r="C4160" s="142" t="s">
        <v>1700</v>
      </c>
      <c r="D4160" s="142" t="s">
        <v>3388</v>
      </c>
      <c r="E4160" s="142" t="s">
        <v>3389</v>
      </c>
      <c r="F4160" s="142" t="s">
        <v>3446</v>
      </c>
      <c r="G4160" s="142" t="s">
        <v>3447</v>
      </c>
      <c r="H4160" s="142" t="s">
        <v>3448</v>
      </c>
      <c r="I4160" s="142" t="s">
        <v>23</v>
      </c>
      <c r="J4160" s="142">
        <v>2</v>
      </c>
      <c r="K4160" s="142">
        <v>1</v>
      </c>
      <c r="L4160" s="227">
        <v>18170</v>
      </c>
      <c r="M4160" s="227">
        <v>710378</v>
      </c>
      <c r="N4160" s="227">
        <v>39900</v>
      </c>
      <c r="O4160" s="227">
        <v>39900</v>
      </c>
      <c r="P4160" s="227">
        <v>39900</v>
      </c>
      <c r="Q4160" s="227"/>
      <c r="R4160" s="227"/>
      <c r="S4160" s="227"/>
      <c r="T4160" s="227">
        <v>37596</v>
      </c>
      <c r="U4160" s="227">
        <v>1582225</v>
      </c>
      <c r="V4160" s="227">
        <v>112363</v>
      </c>
      <c r="W4160" s="143">
        <v>46032</v>
      </c>
      <c r="X4160" s="143">
        <v>46035</v>
      </c>
      <c r="Y4160">
        <f t="shared" si="129"/>
        <v>39900</v>
      </c>
    </row>
    <row r="4161" spans="1:25">
      <c r="A4161" s="1" t="str">
        <f t="shared" si="128"/>
        <v>060260017116000</v>
      </c>
      <c r="B4161" s="142" t="s">
        <v>85</v>
      </c>
      <c r="C4161" s="142" t="s">
        <v>1700</v>
      </c>
      <c r="D4161" s="142" t="s">
        <v>3366</v>
      </c>
      <c r="E4161" s="142" t="s">
        <v>3367</v>
      </c>
      <c r="F4161" s="142" t="s">
        <v>3449</v>
      </c>
      <c r="G4161" s="142" t="s">
        <v>3450</v>
      </c>
      <c r="H4161" s="142" t="s">
        <v>3451</v>
      </c>
      <c r="I4161" s="142" t="s">
        <v>23</v>
      </c>
      <c r="J4161" s="142">
        <v>2</v>
      </c>
      <c r="K4161" s="142">
        <v>1</v>
      </c>
      <c r="L4161" s="227">
        <v>-28078</v>
      </c>
      <c r="M4161" s="227">
        <v>-296981</v>
      </c>
      <c r="N4161" s="227">
        <v>13900</v>
      </c>
      <c r="O4161" s="227">
        <v>13900</v>
      </c>
      <c r="P4161" s="227">
        <v>13900</v>
      </c>
      <c r="Q4161" s="227"/>
      <c r="R4161" s="227"/>
      <c r="S4161" s="227"/>
      <c r="T4161" s="227">
        <v>93378</v>
      </c>
      <c r="U4161" s="227">
        <v>1259109</v>
      </c>
      <c r="V4161" s="227">
        <v>271450</v>
      </c>
      <c r="W4161" s="143">
        <v>46032</v>
      </c>
      <c r="X4161" s="143">
        <v>46035</v>
      </c>
      <c r="Y4161">
        <f t="shared" si="129"/>
        <v>13900</v>
      </c>
    </row>
    <row r="4162" spans="1:25">
      <c r="A4162" s="1" t="str">
        <f t="shared" si="128"/>
        <v>060260018312000</v>
      </c>
      <c r="B4162" s="142" t="s">
        <v>85</v>
      </c>
      <c r="C4162" s="142" t="s">
        <v>1700</v>
      </c>
      <c r="D4162" s="142" t="s">
        <v>3377</v>
      </c>
      <c r="E4162" s="142" t="s">
        <v>3378</v>
      </c>
      <c r="F4162" s="142" t="s">
        <v>3452</v>
      </c>
      <c r="G4162" s="142" t="s">
        <v>3453</v>
      </c>
      <c r="H4162" s="142" t="s">
        <v>3454</v>
      </c>
      <c r="I4162" s="142" t="s">
        <v>26</v>
      </c>
      <c r="J4162" s="142">
        <v>2</v>
      </c>
      <c r="K4162" s="142">
        <v>1</v>
      </c>
      <c r="L4162" s="227"/>
      <c r="M4162" s="227"/>
      <c r="N4162" s="227">
        <v>38500</v>
      </c>
      <c r="O4162" s="227">
        <v>38500</v>
      </c>
      <c r="P4162" s="227">
        <v>38500</v>
      </c>
      <c r="Q4162" s="227"/>
      <c r="R4162" s="227"/>
      <c r="S4162" s="227"/>
      <c r="T4162" s="227"/>
      <c r="U4162" s="227"/>
      <c r="V4162" s="227"/>
      <c r="W4162" s="143">
        <v>45882</v>
      </c>
      <c r="X4162" s="143">
        <v>45956</v>
      </c>
      <c r="Y4162">
        <f t="shared" si="129"/>
        <v>38500</v>
      </c>
    </row>
    <row r="4163" spans="1:25">
      <c r="A4163" s="1" t="str">
        <f t="shared" si="128"/>
        <v>060260019473000</v>
      </c>
      <c r="B4163" s="142" t="s">
        <v>85</v>
      </c>
      <c r="C4163" s="142" t="s">
        <v>1700</v>
      </c>
      <c r="D4163" s="142" t="s">
        <v>3366</v>
      </c>
      <c r="E4163" s="142" t="s">
        <v>3367</v>
      </c>
      <c r="F4163" s="142" t="s">
        <v>3455</v>
      </c>
      <c r="G4163" s="142" t="s">
        <v>3456</v>
      </c>
      <c r="H4163" s="142" t="s">
        <v>3457</v>
      </c>
      <c r="I4163" s="142" t="s">
        <v>23</v>
      </c>
      <c r="J4163" s="142">
        <v>2</v>
      </c>
      <c r="K4163" s="142">
        <v>1</v>
      </c>
      <c r="L4163" s="227">
        <v>46742</v>
      </c>
      <c r="M4163" s="227">
        <v>859081</v>
      </c>
      <c r="N4163" s="227">
        <v>21900</v>
      </c>
      <c r="O4163" s="227">
        <v>21900</v>
      </c>
      <c r="P4163" s="227">
        <v>21900</v>
      </c>
      <c r="Q4163" s="227"/>
      <c r="R4163" s="227"/>
      <c r="S4163" s="227"/>
      <c r="T4163" s="227">
        <v>339704</v>
      </c>
      <c r="U4163" s="227">
        <v>6933384</v>
      </c>
      <c r="V4163" s="227">
        <v>689897</v>
      </c>
      <c r="W4163" s="143">
        <v>46035</v>
      </c>
      <c r="X4163" s="143">
        <v>46035</v>
      </c>
      <c r="Y4163">
        <f t="shared" si="129"/>
        <v>21900</v>
      </c>
    </row>
    <row r="4164" spans="1:25">
      <c r="A4164" s="1" t="str">
        <f t="shared" si="128"/>
        <v>060260022634000</v>
      </c>
      <c r="B4164" s="142" t="s">
        <v>85</v>
      </c>
      <c r="C4164" s="142" t="s">
        <v>1700</v>
      </c>
      <c r="D4164" s="142" t="s">
        <v>3423</v>
      </c>
      <c r="E4164" s="142" t="s">
        <v>3424</v>
      </c>
      <c r="F4164" s="142" t="s">
        <v>3458</v>
      </c>
      <c r="G4164" s="142" t="s">
        <v>3459</v>
      </c>
      <c r="H4164" s="142" t="s">
        <v>3460</v>
      </c>
      <c r="I4164" s="142" t="s">
        <v>23</v>
      </c>
      <c r="J4164" s="142">
        <v>2</v>
      </c>
      <c r="K4164" s="142">
        <v>1</v>
      </c>
      <c r="L4164" s="227">
        <v>28704</v>
      </c>
      <c r="M4164" s="227">
        <v>833514</v>
      </c>
      <c r="N4164" s="227">
        <v>32900</v>
      </c>
      <c r="O4164" s="227">
        <v>32900</v>
      </c>
      <c r="P4164" s="227">
        <v>32900</v>
      </c>
      <c r="Q4164" s="227"/>
      <c r="R4164" s="227"/>
      <c r="S4164" s="227"/>
      <c r="T4164" s="227">
        <v>90720</v>
      </c>
      <c r="U4164" s="227">
        <v>2781365</v>
      </c>
      <c r="V4164" s="227">
        <v>147015</v>
      </c>
      <c r="W4164" s="143">
        <v>46034</v>
      </c>
      <c r="X4164" s="143">
        <v>46035</v>
      </c>
      <c r="Y4164">
        <f t="shared" si="129"/>
        <v>32900</v>
      </c>
    </row>
    <row r="4165" spans="1:25">
      <c r="A4165" s="1" t="str">
        <f t="shared" ref="A4165:A4228" si="130">B4165&amp;F4165</f>
        <v>060260023517000</v>
      </c>
      <c r="B4165" s="142" t="s">
        <v>85</v>
      </c>
      <c r="C4165" s="142" t="s">
        <v>1700</v>
      </c>
      <c r="D4165" s="142" t="s">
        <v>3423</v>
      </c>
      <c r="E4165" s="142" t="s">
        <v>3424</v>
      </c>
      <c r="F4165" s="142" t="s">
        <v>3461</v>
      </c>
      <c r="G4165" s="142" t="s">
        <v>3462</v>
      </c>
      <c r="H4165" s="142" t="s">
        <v>3463</v>
      </c>
      <c r="I4165" s="142" t="s">
        <v>23</v>
      </c>
      <c r="J4165" s="142">
        <v>2</v>
      </c>
      <c r="K4165" s="142">
        <v>1</v>
      </c>
      <c r="L4165" s="227">
        <v>141992</v>
      </c>
      <c r="M4165" s="227">
        <v>12272638</v>
      </c>
      <c r="N4165" s="227">
        <v>92900</v>
      </c>
      <c r="O4165" s="227">
        <v>89900</v>
      </c>
      <c r="P4165" s="227">
        <v>89900</v>
      </c>
      <c r="Q4165" s="227"/>
      <c r="R4165" s="227"/>
      <c r="S4165" s="227"/>
      <c r="T4165" s="227">
        <v>123694</v>
      </c>
      <c r="U4165" s="227">
        <v>11119989</v>
      </c>
      <c r="V4165" s="227">
        <v>428882</v>
      </c>
      <c r="W4165" s="143">
        <v>46035</v>
      </c>
      <c r="X4165" s="143">
        <v>46035</v>
      </c>
      <c r="Y4165">
        <f t="shared" ref="Y4165:Y4228" si="131">IF(S4165&gt;0,S4165,P4165)</f>
        <v>89900</v>
      </c>
    </row>
    <row r="4166" spans="1:25">
      <c r="A4166" s="1" t="str">
        <f t="shared" si="130"/>
        <v>060260029200000</v>
      </c>
      <c r="B4166" s="142" t="s">
        <v>85</v>
      </c>
      <c r="C4166" s="142" t="s">
        <v>1700</v>
      </c>
      <c r="D4166" s="142" t="s">
        <v>3423</v>
      </c>
      <c r="E4166" s="142" t="s">
        <v>3424</v>
      </c>
      <c r="F4166" s="142" t="s">
        <v>3464</v>
      </c>
      <c r="G4166" s="142" t="s">
        <v>3465</v>
      </c>
      <c r="H4166" s="142" t="s">
        <v>3466</v>
      </c>
      <c r="I4166" s="142" t="s">
        <v>23</v>
      </c>
      <c r="J4166" s="142">
        <v>1</v>
      </c>
      <c r="K4166" s="142">
        <v>1</v>
      </c>
      <c r="L4166" s="227">
        <v>309</v>
      </c>
      <c r="M4166" s="227">
        <v>13305723</v>
      </c>
      <c r="N4166" s="227">
        <v>48500</v>
      </c>
      <c r="O4166" s="227">
        <v>48500</v>
      </c>
      <c r="P4166" s="227">
        <v>48500</v>
      </c>
      <c r="Q4166" s="227"/>
      <c r="R4166" s="227"/>
      <c r="S4166" s="227"/>
      <c r="T4166" s="227">
        <v>33</v>
      </c>
      <c r="U4166" s="227">
        <v>1600500</v>
      </c>
      <c r="V4166" s="227">
        <v>179500</v>
      </c>
      <c r="W4166" s="143">
        <v>45996</v>
      </c>
      <c r="X4166" s="143">
        <v>46035</v>
      </c>
      <c r="Y4166">
        <f t="shared" si="131"/>
        <v>48500</v>
      </c>
    </row>
    <row r="4167" spans="1:25">
      <c r="A4167" s="1" t="str">
        <f t="shared" si="130"/>
        <v>060260032080000</v>
      </c>
      <c r="B4167" s="142" t="s">
        <v>85</v>
      </c>
      <c r="C4167" s="142" t="s">
        <v>1700</v>
      </c>
      <c r="D4167" s="142" t="s">
        <v>3377</v>
      </c>
      <c r="E4167" s="142" t="s">
        <v>3378</v>
      </c>
      <c r="F4167" s="142" t="s">
        <v>3467</v>
      </c>
      <c r="G4167" s="142" t="s">
        <v>3468</v>
      </c>
      <c r="H4167" s="142" t="s">
        <v>3469</v>
      </c>
      <c r="I4167" s="142" t="s">
        <v>23</v>
      </c>
      <c r="J4167" s="142">
        <v>2</v>
      </c>
      <c r="K4167" s="142">
        <v>1</v>
      </c>
      <c r="L4167" s="227"/>
      <c r="M4167" s="227"/>
      <c r="N4167" s="227">
        <v>126900</v>
      </c>
      <c r="O4167" s="227">
        <v>126900</v>
      </c>
      <c r="P4167" s="227">
        <v>126900</v>
      </c>
      <c r="Q4167" s="227"/>
      <c r="R4167" s="227"/>
      <c r="S4167" s="227"/>
      <c r="T4167" s="227"/>
      <c r="U4167" s="227"/>
      <c r="V4167" s="227"/>
      <c r="W4167" s="143"/>
      <c r="X4167" s="143">
        <v>45969</v>
      </c>
      <c r="Y4167">
        <f t="shared" si="131"/>
        <v>126900</v>
      </c>
    </row>
    <row r="4168" spans="1:25">
      <c r="A4168" s="1" t="str">
        <f t="shared" si="130"/>
        <v>060260034058000</v>
      </c>
      <c r="B4168" s="142" t="s">
        <v>85</v>
      </c>
      <c r="C4168" s="142" t="s">
        <v>1700</v>
      </c>
      <c r="D4168" s="142" t="s">
        <v>3377</v>
      </c>
      <c r="E4168" s="142" t="s">
        <v>3378</v>
      </c>
      <c r="F4168" s="142" t="s">
        <v>3470</v>
      </c>
      <c r="G4168" s="142" t="s">
        <v>3471</v>
      </c>
      <c r="H4168" s="142" t="s">
        <v>3472</v>
      </c>
      <c r="I4168" s="142" t="s">
        <v>23</v>
      </c>
      <c r="J4168" s="142">
        <v>1</v>
      </c>
      <c r="K4168" s="142">
        <v>1</v>
      </c>
      <c r="L4168" s="227">
        <v>49</v>
      </c>
      <c r="M4168" s="227">
        <v>1634023</v>
      </c>
      <c r="N4168" s="227">
        <v>42900</v>
      </c>
      <c r="O4168" s="227">
        <v>42900</v>
      </c>
      <c r="P4168" s="227">
        <v>42900</v>
      </c>
      <c r="Q4168" s="227"/>
      <c r="R4168" s="227"/>
      <c r="S4168" s="227"/>
      <c r="T4168" s="227">
        <v>86</v>
      </c>
      <c r="U4168" s="227">
        <v>3457200</v>
      </c>
      <c r="V4168" s="227">
        <v>589323</v>
      </c>
      <c r="W4168" s="143">
        <v>46019</v>
      </c>
      <c r="X4168" s="143">
        <v>46035</v>
      </c>
      <c r="Y4168">
        <f t="shared" si="131"/>
        <v>42900</v>
      </c>
    </row>
    <row r="4169" spans="1:25">
      <c r="A4169" s="1" t="str">
        <f t="shared" si="130"/>
        <v>060260034238000</v>
      </c>
      <c r="B4169" s="142" t="s">
        <v>85</v>
      </c>
      <c r="C4169" s="142" t="s">
        <v>1700</v>
      </c>
      <c r="D4169" s="142" t="s">
        <v>3377</v>
      </c>
      <c r="E4169" s="142" t="s">
        <v>3378</v>
      </c>
      <c r="F4169" s="142" t="s">
        <v>3473</v>
      </c>
      <c r="G4169" s="142" t="s">
        <v>3474</v>
      </c>
      <c r="H4169" s="142" t="s">
        <v>3475</v>
      </c>
      <c r="I4169" s="142" t="s">
        <v>23</v>
      </c>
      <c r="J4169" s="142">
        <v>2</v>
      </c>
      <c r="K4169" s="142">
        <v>1</v>
      </c>
      <c r="L4169" s="227"/>
      <c r="M4169" s="227"/>
      <c r="N4169" s="227">
        <v>126900</v>
      </c>
      <c r="O4169" s="227">
        <v>126900</v>
      </c>
      <c r="P4169" s="227">
        <v>126900</v>
      </c>
      <c r="Q4169" s="227"/>
      <c r="R4169" s="227"/>
      <c r="S4169" s="227"/>
      <c r="T4169" s="227"/>
      <c r="U4169" s="227"/>
      <c r="V4169" s="227"/>
      <c r="W4169" s="143"/>
      <c r="X4169" s="143">
        <v>46035</v>
      </c>
      <c r="Y4169">
        <f t="shared" si="131"/>
        <v>126900</v>
      </c>
    </row>
    <row r="4170" spans="1:25">
      <c r="A4170" s="1" t="str">
        <f t="shared" si="130"/>
        <v>060260041234000</v>
      </c>
      <c r="B4170" s="142" t="s">
        <v>85</v>
      </c>
      <c r="C4170" s="142" t="s">
        <v>1700</v>
      </c>
      <c r="D4170" s="142" t="s">
        <v>3377</v>
      </c>
      <c r="E4170" s="142" t="s">
        <v>3378</v>
      </c>
      <c r="F4170" s="142" t="s">
        <v>3476</v>
      </c>
      <c r="G4170" s="142" t="s">
        <v>3477</v>
      </c>
      <c r="H4170" s="142" t="s">
        <v>3478</v>
      </c>
      <c r="I4170" s="142" t="s">
        <v>21</v>
      </c>
      <c r="J4170" s="142">
        <v>1</v>
      </c>
      <c r="K4170" s="142">
        <v>1</v>
      </c>
      <c r="L4170" s="227">
        <v>2</v>
      </c>
      <c r="M4170" s="227">
        <v>48000</v>
      </c>
      <c r="N4170" s="227">
        <v>29900</v>
      </c>
      <c r="O4170" s="227">
        <v>29900</v>
      </c>
      <c r="P4170" s="227">
        <v>29900</v>
      </c>
      <c r="Q4170" s="227"/>
      <c r="R4170" s="227"/>
      <c r="S4170" s="227"/>
      <c r="T4170" s="227">
        <v>9</v>
      </c>
      <c r="U4170" s="227">
        <v>269100</v>
      </c>
      <c r="V4170" s="227">
        <v>53100</v>
      </c>
      <c r="W4170" s="143">
        <v>46028</v>
      </c>
      <c r="X4170" s="143">
        <v>46035</v>
      </c>
      <c r="Y4170">
        <f t="shared" si="131"/>
        <v>29900</v>
      </c>
    </row>
    <row r="4171" spans="1:25">
      <c r="A4171" s="1" t="str">
        <f t="shared" si="130"/>
        <v>060260042823000</v>
      </c>
      <c r="B4171" s="142" t="s">
        <v>85</v>
      </c>
      <c r="C4171" s="142" t="s">
        <v>1700</v>
      </c>
      <c r="D4171" s="142" t="s">
        <v>3423</v>
      </c>
      <c r="E4171" s="142" t="s">
        <v>3424</v>
      </c>
      <c r="F4171" s="142" t="s">
        <v>3479</v>
      </c>
      <c r="G4171" s="142" t="s">
        <v>3480</v>
      </c>
      <c r="H4171" s="142" t="s">
        <v>3481</v>
      </c>
      <c r="I4171" s="142" t="s">
        <v>23</v>
      </c>
      <c r="J4171" s="142">
        <v>2</v>
      </c>
      <c r="K4171" s="142">
        <v>1</v>
      </c>
      <c r="L4171" s="227">
        <v>524336</v>
      </c>
      <c r="M4171" s="227">
        <v>31921979</v>
      </c>
      <c r="N4171" s="227">
        <v>79900</v>
      </c>
      <c r="O4171" s="227">
        <v>69900</v>
      </c>
      <c r="P4171" s="227">
        <v>69900</v>
      </c>
      <c r="Q4171" s="227"/>
      <c r="R4171" s="227"/>
      <c r="S4171" s="227"/>
      <c r="T4171" s="227">
        <v>169412</v>
      </c>
      <c r="U4171" s="227">
        <v>10668286</v>
      </c>
      <c r="V4171" s="227">
        <v>354353</v>
      </c>
      <c r="W4171" s="143">
        <v>46032</v>
      </c>
      <c r="X4171" s="143">
        <v>46035</v>
      </c>
      <c r="Y4171">
        <f t="shared" si="131"/>
        <v>69900</v>
      </c>
    </row>
    <row r="4172" spans="1:25">
      <c r="A4172" s="1" t="str">
        <f t="shared" si="130"/>
        <v>060260042946000</v>
      </c>
      <c r="B4172" s="142" t="s">
        <v>85</v>
      </c>
      <c r="C4172" s="142" t="s">
        <v>1700</v>
      </c>
      <c r="D4172" s="142" t="s">
        <v>3388</v>
      </c>
      <c r="E4172" s="142" t="s">
        <v>3389</v>
      </c>
      <c r="F4172" s="142" t="s">
        <v>3482</v>
      </c>
      <c r="G4172" s="142" t="s">
        <v>3483</v>
      </c>
      <c r="H4172" s="142" t="s">
        <v>3484</v>
      </c>
      <c r="I4172" s="142" t="s">
        <v>23</v>
      </c>
      <c r="J4172" s="142">
        <v>2</v>
      </c>
      <c r="K4172" s="142">
        <v>1</v>
      </c>
      <c r="L4172" s="227">
        <v>142004</v>
      </c>
      <c r="M4172" s="227">
        <v>2095412</v>
      </c>
      <c r="N4172" s="227">
        <v>19900</v>
      </c>
      <c r="O4172" s="227">
        <v>15900</v>
      </c>
      <c r="P4172" s="227">
        <v>15900</v>
      </c>
      <c r="Q4172" s="227"/>
      <c r="R4172" s="227"/>
      <c r="S4172" s="227"/>
      <c r="T4172" s="227">
        <v>174478</v>
      </c>
      <c r="U4172" s="227">
        <v>2604754</v>
      </c>
      <c r="V4172" s="227">
        <v>30156</v>
      </c>
      <c r="W4172" s="143">
        <v>46032</v>
      </c>
      <c r="X4172" s="143">
        <v>46035</v>
      </c>
      <c r="Y4172">
        <f t="shared" si="131"/>
        <v>15900</v>
      </c>
    </row>
    <row r="4173" spans="1:25">
      <c r="A4173" s="1" t="str">
        <f t="shared" si="130"/>
        <v>060260049060000</v>
      </c>
      <c r="B4173" s="142" t="s">
        <v>85</v>
      </c>
      <c r="C4173" s="142" t="s">
        <v>1700</v>
      </c>
      <c r="D4173" s="142" t="s">
        <v>3377</v>
      </c>
      <c r="E4173" s="142" t="s">
        <v>3378</v>
      </c>
      <c r="F4173" s="142" t="s">
        <v>3485</v>
      </c>
      <c r="G4173" s="142" t="s">
        <v>3486</v>
      </c>
      <c r="H4173" s="142" t="s">
        <v>3487</v>
      </c>
      <c r="I4173" s="142" t="s">
        <v>23</v>
      </c>
      <c r="J4173" s="142">
        <v>2</v>
      </c>
      <c r="K4173" s="142">
        <v>1</v>
      </c>
      <c r="L4173" s="227">
        <v>30302</v>
      </c>
      <c r="M4173" s="227">
        <v>3841331</v>
      </c>
      <c r="N4173" s="227">
        <v>119900</v>
      </c>
      <c r="O4173" s="227">
        <v>119900</v>
      </c>
      <c r="P4173" s="227">
        <v>119900</v>
      </c>
      <c r="Q4173" s="227"/>
      <c r="R4173" s="227"/>
      <c r="S4173" s="227"/>
      <c r="T4173" s="227">
        <v>3088</v>
      </c>
      <c r="U4173" s="227">
        <v>370251</v>
      </c>
      <c r="V4173" s="227">
        <v>-21209</v>
      </c>
      <c r="W4173" s="143">
        <v>46030</v>
      </c>
      <c r="X4173" s="143">
        <v>46033</v>
      </c>
      <c r="Y4173">
        <f t="shared" si="131"/>
        <v>119900</v>
      </c>
    </row>
    <row r="4174" spans="1:25">
      <c r="A4174" s="1" t="str">
        <f t="shared" si="130"/>
        <v>060260049074000</v>
      </c>
      <c r="B4174" s="142" t="s">
        <v>85</v>
      </c>
      <c r="C4174" s="142" t="s">
        <v>1700</v>
      </c>
      <c r="D4174" s="142" t="s">
        <v>3377</v>
      </c>
      <c r="E4174" s="142" t="s">
        <v>3378</v>
      </c>
      <c r="F4174" s="142" t="s">
        <v>3488</v>
      </c>
      <c r="G4174" s="142" t="s">
        <v>3489</v>
      </c>
      <c r="H4174" s="142" t="s">
        <v>3490</v>
      </c>
      <c r="I4174" s="142" t="s">
        <v>23</v>
      </c>
      <c r="J4174" s="142">
        <v>2</v>
      </c>
      <c r="K4174" s="142">
        <v>1</v>
      </c>
      <c r="L4174" s="227">
        <v>34158</v>
      </c>
      <c r="M4174" s="227">
        <v>3467785</v>
      </c>
      <c r="N4174" s="227">
        <v>103900</v>
      </c>
      <c r="O4174" s="227">
        <v>103900</v>
      </c>
      <c r="P4174" s="227">
        <v>103900</v>
      </c>
      <c r="Q4174" s="227"/>
      <c r="R4174" s="227"/>
      <c r="S4174" s="227"/>
      <c r="T4174" s="227">
        <v>2088</v>
      </c>
      <c r="U4174" s="227">
        <v>204414</v>
      </c>
      <c r="V4174" s="227">
        <v>-7564</v>
      </c>
      <c r="W4174" s="143">
        <v>45710</v>
      </c>
      <c r="X4174" s="143">
        <v>46032</v>
      </c>
      <c r="Y4174">
        <f t="shared" si="131"/>
        <v>103900</v>
      </c>
    </row>
    <row r="4175" spans="1:25">
      <c r="A4175" s="1" t="str">
        <f t="shared" si="130"/>
        <v>060260049618000</v>
      </c>
      <c r="B4175" s="142" t="s">
        <v>85</v>
      </c>
      <c r="C4175" s="142" t="s">
        <v>1700</v>
      </c>
      <c r="D4175" s="142" t="s">
        <v>3423</v>
      </c>
      <c r="E4175" s="142" t="s">
        <v>3424</v>
      </c>
      <c r="F4175" s="142" t="s">
        <v>3491</v>
      </c>
      <c r="G4175" s="142" t="s">
        <v>3492</v>
      </c>
      <c r="H4175" s="142" t="s">
        <v>3493</v>
      </c>
      <c r="I4175" s="142" t="s">
        <v>23</v>
      </c>
      <c r="J4175" s="142">
        <v>2</v>
      </c>
      <c r="K4175" s="142">
        <v>1</v>
      </c>
      <c r="L4175" s="227">
        <v>14492</v>
      </c>
      <c r="M4175" s="227">
        <v>1326723</v>
      </c>
      <c r="N4175" s="227">
        <v>96500</v>
      </c>
      <c r="O4175" s="227">
        <v>89900</v>
      </c>
      <c r="P4175" s="227">
        <v>89900</v>
      </c>
      <c r="Q4175" s="227"/>
      <c r="R4175" s="227"/>
      <c r="S4175" s="227"/>
      <c r="T4175" s="227">
        <v>508</v>
      </c>
      <c r="U4175" s="227">
        <v>45669</v>
      </c>
      <c r="V4175" s="227">
        <v>-838</v>
      </c>
      <c r="W4175" s="143">
        <v>45860</v>
      </c>
      <c r="X4175" s="143">
        <v>46023</v>
      </c>
      <c r="Y4175">
        <f t="shared" si="131"/>
        <v>89900</v>
      </c>
    </row>
    <row r="4176" spans="1:25">
      <c r="A4176" s="1" t="str">
        <f t="shared" si="130"/>
        <v>060261001860000</v>
      </c>
      <c r="B4176" s="142" t="s">
        <v>85</v>
      </c>
      <c r="C4176" s="142" t="s">
        <v>1700</v>
      </c>
      <c r="D4176" s="142" t="s">
        <v>3494</v>
      </c>
      <c r="E4176" s="142" t="s">
        <v>2486</v>
      </c>
      <c r="F4176" s="142" t="s">
        <v>36</v>
      </c>
      <c r="G4176" s="142" t="s">
        <v>2487</v>
      </c>
      <c r="H4176" s="142" t="s">
        <v>2488</v>
      </c>
      <c r="I4176" s="142" t="s">
        <v>23</v>
      </c>
      <c r="J4176" s="142">
        <v>1</v>
      </c>
      <c r="K4176" s="142">
        <v>30</v>
      </c>
      <c r="L4176" s="227">
        <v>167</v>
      </c>
      <c r="M4176" s="227">
        <v>6767871</v>
      </c>
      <c r="N4176" s="227">
        <v>46800</v>
      </c>
      <c r="O4176" s="227">
        <v>46800</v>
      </c>
      <c r="P4176" s="227">
        <v>1404000</v>
      </c>
      <c r="Q4176" s="227"/>
      <c r="R4176" s="227"/>
      <c r="S4176" s="227"/>
      <c r="T4176" s="227">
        <v>14</v>
      </c>
      <c r="U4176" s="227">
        <v>590270</v>
      </c>
      <c r="V4176" s="227">
        <v>22904</v>
      </c>
      <c r="W4176" s="143">
        <v>46034</v>
      </c>
      <c r="X4176" s="143">
        <v>46035</v>
      </c>
      <c r="Y4176">
        <f t="shared" si="131"/>
        <v>1404000</v>
      </c>
    </row>
    <row r="4177" spans="1:25">
      <c r="A4177" s="1" t="str">
        <f t="shared" si="130"/>
        <v>060261001865000</v>
      </c>
      <c r="B4177" s="142" t="s">
        <v>85</v>
      </c>
      <c r="C4177" s="142" t="s">
        <v>1700</v>
      </c>
      <c r="D4177" s="142" t="s">
        <v>3494</v>
      </c>
      <c r="E4177" s="142" t="s">
        <v>2486</v>
      </c>
      <c r="F4177" s="142" t="s">
        <v>73</v>
      </c>
      <c r="G4177" s="142" t="s">
        <v>2661</v>
      </c>
      <c r="H4177" s="142" t="s">
        <v>2662</v>
      </c>
      <c r="I4177" s="142" t="s">
        <v>21</v>
      </c>
      <c r="J4177" s="142">
        <v>1</v>
      </c>
      <c r="K4177" s="142">
        <v>30</v>
      </c>
      <c r="L4177" s="227"/>
      <c r="M4177" s="227"/>
      <c r="N4177" s="227">
        <v>32500</v>
      </c>
      <c r="O4177" s="227">
        <v>32400</v>
      </c>
      <c r="P4177" s="227">
        <v>972000</v>
      </c>
      <c r="Q4177" s="227">
        <v>30</v>
      </c>
      <c r="R4177" s="227">
        <v>2200</v>
      </c>
      <c r="S4177" s="227">
        <v>906000</v>
      </c>
      <c r="T4177" s="227"/>
      <c r="U4177" s="227"/>
      <c r="V4177" s="227"/>
      <c r="W4177" s="143">
        <v>45478</v>
      </c>
      <c r="X4177" s="143">
        <v>45675</v>
      </c>
      <c r="Y4177">
        <f t="shared" si="131"/>
        <v>906000</v>
      </c>
    </row>
    <row r="4178" spans="1:25">
      <c r="A4178" s="1" t="str">
        <f t="shared" si="130"/>
        <v>060261002106000</v>
      </c>
      <c r="B4178" s="142" t="s">
        <v>85</v>
      </c>
      <c r="C4178" s="142" t="s">
        <v>1700</v>
      </c>
      <c r="D4178" s="142" t="s">
        <v>3495</v>
      </c>
      <c r="E4178" s="142" t="s">
        <v>3496</v>
      </c>
      <c r="F4178" s="142" t="s">
        <v>134</v>
      </c>
      <c r="G4178" s="142" t="s">
        <v>135</v>
      </c>
      <c r="H4178" s="142" t="s">
        <v>136</v>
      </c>
      <c r="I4178" s="142" t="s">
        <v>21</v>
      </c>
      <c r="J4178" s="142">
        <v>1</v>
      </c>
      <c r="K4178" s="142">
        <v>20</v>
      </c>
      <c r="L4178" s="227">
        <v>766</v>
      </c>
      <c r="M4178" s="227">
        <v>6177511</v>
      </c>
      <c r="N4178" s="227">
        <v>10600</v>
      </c>
      <c r="O4178" s="227">
        <v>10000</v>
      </c>
      <c r="P4178" s="227">
        <v>200000</v>
      </c>
      <c r="Q4178" s="227">
        <v>20</v>
      </c>
      <c r="R4178" s="227">
        <v>855</v>
      </c>
      <c r="S4178" s="227">
        <v>182900</v>
      </c>
      <c r="T4178" s="227">
        <v>198</v>
      </c>
      <c r="U4178" s="227">
        <v>1733784</v>
      </c>
      <c r="V4178" s="227">
        <v>136986</v>
      </c>
      <c r="W4178" s="143">
        <v>46020</v>
      </c>
      <c r="X4178" s="143">
        <v>46035</v>
      </c>
      <c r="Y4178">
        <f t="shared" si="131"/>
        <v>182900</v>
      </c>
    </row>
    <row r="4179" spans="1:25">
      <c r="A4179" s="1" t="str">
        <f t="shared" si="130"/>
        <v>060261004890000</v>
      </c>
      <c r="B4179" s="142" t="s">
        <v>85</v>
      </c>
      <c r="C4179" s="142" t="s">
        <v>1700</v>
      </c>
      <c r="D4179" s="142" t="s">
        <v>3497</v>
      </c>
      <c r="E4179" s="142" t="s">
        <v>24</v>
      </c>
      <c r="F4179" s="142" t="s">
        <v>140</v>
      </c>
      <c r="G4179" s="142" t="s">
        <v>3498</v>
      </c>
      <c r="H4179" s="142" t="s">
        <v>141</v>
      </c>
      <c r="I4179" s="142" t="s">
        <v>21</v>
      </c>
      <c r="J4179" s="142">
        <v>1</v>
      </c>
      <c r="K4179" s="142">
        <v>20</v>
      </c>
      <c r="L4179" s="227">
        <v>4462</v>
      </c>
      <c r="M4179" s="227">
        <v>18668343</v>
      </c>
      <c r="N4179" s="227">
        <v>5400</v>
      </c>
      <c r="O4179" s="227">
        <v>5400</v>
      </c>
      <c r="P4179" s="227">
        <v>108000</v>
      </c>
      <c r="Q4179" s="227"/>
      <c r="R4179" s="227"/>
      <c r="S4179" s="227"/>
      <c r="T4179" s="227">
        <v>971</v>
      </c>
      <c r="U4179" s="227">
        <v>4520811</v>
      </c>
      <c r="V4179" s="227">
        <v>458292</v>
      </c>
      <c r="W4179" s="143">
        <v>46010</v>
      </c>
      <c r="X4179" s="143">
        <v>46035</v>
      </c>
      <c r="Y4179">
        <f t="shared" si="131"/>
        <v>108000</v>
      </c>
    </row>
    <row r="4180" spans="1:25">
      <c r="A4180" s="1" t="str">
        <f t="shared" si="130"/>
        <v>060261004893000</v>
      </c>
      <c r="B4180" s="142" t="s">
        <v>85</v>
      </c>
      <c r="C4180" s="142" t="s">
        <v>1700</v>
      </c>
      <c r="D4180" s="142" t="s">
        <v>3497</v>
      </c>
      <c r="E4180" s="142" t="s">
        <v>24</v>
      </c>
      <c r="F4180" s="142" t="s">
        <v>144</v>
      </c>
      <c r="G4180" s="142" t="s">
        <v>145</v>
      </c>
      <c r="H4180" s="142" t="s">
        <v>146</v>
      </c>
      <c r="I4180" s="142" t="s">
        <v>23</v>
      </c>
      <c r="J4180" s="142">
        <v>1</v>
      </c>
      <c r="K4180" s="142">
        <v>20</v>
      </c>
      <c r="L4180" s="227">
        <v>3610</v>
      </c>
      <c r="M4180" s="227">
        <v>18180212</v>
      </c>
      <c r="N4180" s="227">
        <v>6900</v>
      </c>
      <c r="O4180" s="227">
        <v>6400</v>
      </c>
      <c r="P4180" s="227">
        <v>128000</v>
      </c>
      <c r="Q4180" s="227">
        <v>20</v>
      </c>
      <c r="R4180" s="227">
        <v>525</v>
      </c>
      <c r="S4180" s="227">
        <v>117500</v>
      </c>
      <c r="T4180" s="227">
        <v>894</v>
      </c>
      <c r="U4180" s="227">
        <v>4869118</v>
      </c>
      <c r="V4180" s="227">
        <v>366872</v>
      </c>
      <c r="W4180" s="143">
        <v>46015</v>
      </c>
      <c r="X4180" s="143">
        <v>46035</v>
      </c>
      <c r="Y4180">
        <f t="shared" si="131"/>
        <v>117500</v>
      </c>
    </row>
    <row r="4181" spans="1:25">
      <c r="A4181" s="1" t="str">
        <f t="shared" si="130"/>
        <v>060261005627000</v>
      </c>
      <c r="B4181" s="142" t="s">
        <v>85</v>
      </c>
      <c r="C4181" s="142" t="s">
        <v>1700</v>
      </c>
      <c r="D4181" s="142" t="s">
        <v>3495</v>
      </c>
      <c r="E4181" s="142" t="s">
        <v>3496</v>
      </c>
      <c r="F4181" s="142" t="s">
        <v>475</v>
      </c>
      <c r="G4181" s="142" t="s">
        <v>476</v>
      </c>
      <c r="H4181" s="142" t="s">
        <v>477</v>
      </c>
      <c r="I4181" s="142" t="s">
        <v>21</v>
      </c>
      <c r="J4181" s="142">
        <v>1</v>
      </c>
      <c r="K4181" s="142">
        <v>12</v>
      </c>
      <c r="L4181" s="227">
        <v>103</v>
      </c>
      <c r="M4181" s="227">
        <v>1226412</v>
      </c>
      <c r="N4181" s="227">
        <v>15700</v>
      </c>
      <c r="O4181" s="227">
        <v>15700</v>
      </c>
      <c r="P4181" s="227">
        <v>188400</v>
      </c>
      <c r="Q4181" s="227"/>
      <c r="R4181" s="227"/>
      <c r="S4181" s="227"/>
      <c r="T4181" s="227">
        <v>156</v>
      </c>
      <c r="U4181" s="227">
        <v>2047905</v>
      </c>
      <c r="V4181" s="227">
        <v>190427</v>
      </c>
      <c r="W4181" s="143">
        <v>46032</v>
      </c>
      <c r="X4181" s="143">
        <v>46035</v>
      </c>
      <c r="Y4181">
        <f t="shared" si="131"/>
        <v>188400</v>
      </c>
    </row>
    <row r="4182" spans="1:25">
      <c r="A4182" s="1" t="str">
        <f t="shared" si="130"/>
        <v>060261005725000</v>
      </c>
      <c r="B4182" s="142" t="s">
        <v>85</v>
      </c>
      <c r="C4182" s="142" t="s">
        <v>1700</v>
      </c>
      <c r="D4182" s="142" t="s">
        <v>3497</v>
      </c>
      <c r="E4182" s="142" t="s">
        <v>24</v>
      </c>
      <c r="F4182" s="142" t="s">
        <v>150</v>
      </c>
      <c r="G4182" s="142" t="s">
        <v>3499</v>
      </c>
      <c r="H4182" s="142" t="s">
        <v>151</v>
      </c>
      <c r="I4182" s="142" t="s">
        <v>23</v>
      </c>
      <c r="J4182" s="142">
        <v>1</v>
      </c>
      <c r="K4182" s="142">
        <v>10</v>
      </c>
      <c r="L4182" s="227">
        <v>1557</v>
      </c>
      <c r="M4182" s="227">
        <v>20073718</v>
      </c>
      <c r="N4182" s="227">
        <v>16000</v>
      </c>
      <c r="O4182" s="227">
        <v>16000</v>
      </c>
      <c r="P4182" s="227">
        <v>160000</v>
      </c>
      <c r="Q4182" s="227">
        <v>10</v>
      </c>
      <c r="R4182" s="227">
        <v>1050</v>
      </c>
      <c r="S4182" s="227">
        <v>149500</v>
      </c>
      <c r="T4182" s="227">
        <v>662</v>
      </c>
      <c r="U4182" s="227">
        <v>9163333</v>
      </c>
      <c r="V4182" s="227">
        <v>628457</v>
      </c>
      <c r="W4182" s="143">
        <v>45997</v>
      </c>
      <c r="X4182" s="143">
        <v>46035</v>
      </c>
      <c r="Y4182">
        <f t="shared" si="131"/>
        <v>149500</v>
      </c>
    </row>
    <row r="4183" spans="1:25">
      <c r="A4183" s="1" t="str">
        <f t="shared" si="130"/>
        <v>060261005726000</v>
      </c>
      <c r="B4183" s="142" t="s">
        <v>85</v>
      </c>
      <c r="C4183" s="142" t="s">
        <v>1700</v>
      </c>
      <c r="D4183" s="142" t="s">
        <v>3497</v>
      </c>
      <c r="E4183" s="142" t="s">
        <v>24</v>
      </c>
      <c r="F4183" s="142" t="s">
        <v>154</v>
      </c>
      <c r="G4183" s="142" t="s">
        <v>155</v>
      </c>
      <c r="H4183" s="142" t="s">
        <v>156</v>
      </c>
      <c r="I4183" s="142" t="s">
        <v>23</v>
      </c>
      <c r="J4183" s="142">
        <v>1</v>
      </c>
      <c r="K4183" s="142">
        <v>10</v>
      </c>
      <c r="L4183" s="227">
        <v>448</v>
      </c>
      <c r="M4183" s="227">
        <v>7909775</v>
      </c>
      <c r="N4183" s="227">
        <v>21500</v>
      </c>
      <c r="O4183" s="227">
        <v>21500</v>
      </c>
      <c r="P4183" s="227">
        <v>215000</v>
      </c>
      <c r="Q4183" s="227">
        <v>10</v>
      </c>
      <c r="R4183" s="227">
        <v>100</v>
      </c>
      <c r="S4183" s="227">
        <v>214000</v>
      </c>
      <c r="T4183" s="227">
        <v>635</v>
      </c>
      <c r="U4183" s="227">
        <v>12139819</v>
      </c>
      <c r="V4183" s="227">
        <v>928420</v>
      </c>
      <c r="W4183" s="143">
        <v>45981</v>
      </c>
      <c r="X4183" s="143">
        <v>46035</v>
      </c>
      <c r="Y4183">
        <f t="shared" si="131"/>
        <v>214000</v>
      </c>
    </row>
    <row r="4184" spans="1:25">
      <c r="A4184" s="1" t="str">
        <f t="shared" si="130"/>
        <v>060261006631000</v>
      </c>
      <c r="B4184" s="142" t="s">
        <v>85</v>
      </c>
      <c r="C4184" s="142" t="s">
        <v>1700</v>
      </c>
      <c r="D4184" s="142" t="s">
        <v>3500</v>
      </c>
      <c r="E4184" s="142" t="s">
        <v>3501</v>
      </c>
      <c r="F4184" s="142" t="s">
        <v>3502</v>
      </c>
      <c r="G4184" s="142" t="s">
        <v>3503</v>
      </c>
      <c r="H4184" s="142" t="s">
        <v>3504</v>
      </c>
      <c r="I4184" s="142" t="s">
        <v>23</v>
      </c>
      <c r="J4184" s="142">
        <v>1</v>
      </c>
      <c r="K4184" s="142">
        <v>28</v>
      </c>
      <c r="L4184" s="227">
        <v>260</v>
      </c>
      <c r="M4184" s="227">
        <v>5278000</v>
      </c>
      <c r="N4184" s="227">
        <v>29000</v>
      </c>
      <c r="O4184" s="227">
        <v>22500</v>
      </c>
      <c r="P4184" s="227">
        <v>630000</v>
      </c>
      <c r="Q4184" s="227"/>
      <c r="R4184" s="227"/>
      <c r="S4184" s="227"/>
      <c r="T4184" s="227">
        <v>13</v>
      </c>
      <c r="U4184" s="227">
        <v>292793</v>
      </c>
      <c r="V4184" s="227">
        <v>28893</v>
      </c>
      <c r="W4184" s="143">
        <v>45475</v>
      </c>
      <c r="X4184" s="143">
        <v>46033</v>
      </c>
      <c r="Y4184">
        <f t="shared" si="131"/>
        <v>630000</v>
      </c>
    </row>
    <row r="4185" spans="1:25">
      <c r="A4185" s="1" t="str">
        <f t="shared" si="130"/>
        <v>060261007324000</v>
      </c>
      <c r="B4185" s="142" t="s">
        <v>85</v>
      </c>
      <c r="C4185" s="142" t="s">
        <v>1700</v>
      </c>
      <c r="D4185" s="142" t="s">
        <v>3500</v>
      </c>
      <c r="E4185" s="142" t="s">
        <v>3501</v>
      </c>
      <c r="F4185" s="142" t="s">
        <v>3505</v>
      </c>
      <c r="G4185" s="142" t="s">
        <v>3506</v>
      </c>
      <c r="H4185" s="142" t="s">
        <v>3507</v>
      </c>
      <c r="I4185" s="142" t="s">
        <v>23</v>
      </c>
      <c r="J4185" s="142">
        <v>1</v>
      </c>
      <c r="K4185" s="142">
        <v>12</v>
      </c>
      <c r="L4185" s="227">
        <v>16</v>
      </c>
      <c r="M4185" s="227">
        <v>428812</v>
      </c>
      <c r="N4185" s="227">
        <v>42400</v>
      </c>
      <c r="O4185" s="227">
        <v>29000</v>
      </c>
      <c r="P4185" s="227">
        <v>348000</v>
      </c>
      <c r="Q4185" s="227"/>
      <c r="R4185" s="227"/>
      <c r="S4185" s="227"/>
      <c r="T4185" s="227">
        <v>2</v>
      </c>
      <c r="U4185" s="227">
        <v>76396</v>
      </c>
      <c r="V4185" s="227">
        <v>22794</v>
      </c>
      <c r="W4185" s="143">
        <v>45982</v>
      </c>
      <c r="X4185" s="143">
        <v>46032</v>
      </c>
      <c r="Y4185">
        <f t="shared" si="131"/>
        <v>348000</v>
      </c>
    </row>
    <row r="4186" spans="1:25">
      <c r="A4186" s="1" t="str">
        <f t="shared" si="130"/>
        <v>060261008681000</v>
      </c>
      <c r="B4186" s="142" t="s">
        <v>85</v>
      </c>
      <c r="C4186" s="142" t="s">
        <v>1700</v>
      </c>
      <c r="D4186" s="142" t="s">
        <v>3500</v>
      </c>
      <c r="E4186" s="142" t="s">
        <v>3501</v>
      </c>
      <c r="F4186" s="142" t="s">
        <v>3508</v>
      </c>
      <c r="G4186" s="142" t="s">
        <v>3509</v>
      </c>
      <c r="H4186" s="142" t="s">
        <v>3510</v>
      </c>
      <c r="I4186" s="142" t="s">
        <v>21</v>
      </c>
      <c r="J4186" s="142">
        <v>1</v>
      </c>
      <c r="K4186" s="142">
        <v>100</v>
      </c>
      <c r="L4186" s="227">
        <v>95</v>
      </c>
      <c r="M4186" s="227">
        <v>1662500</v>
      </c>
      <c r="N4186" s="227">
        <v>24400</v>
      </c>
      <c r="O4186" s="227">
        <v>19900</v>
      </c>
      <c r="P4186" s="227">
        <v>1990000</v>
      </c>
      <c r="Q4186" s="227"/>
      <c r="R4186" s="227"/>
      <c r="S4186" s="227"/>
      <c r="T4186" s="227">
        <v>33</v>
      </c>
      <c r="U4186" s="227">
        <v>583514</v>
      </c>
      <c r="V4186" s="227">
        <v>6014</v>
      </c>
      <c r="W4186" s="143">
        <v>45961</v>
      </c>
      <c r="X4186" s="143">
        <v>46035</v>
      </c>
      <c r="Y4186">
        <f t="shared" si="131"/>
        <v>1990000</v>
      </c>
    </row>
    <row r="4187" spans="1:25">
      <c r="A4187" s="1" t="str">
        <f t="shared" si="130"/>
        <v>060261012362000</v>
      </c>
      <c r="B4187" s="142" t="s">
        <v>85</v>
      </c>
      <c r="C4187" s="142" t="s">
        <v>1700</v>
      </c>
      <c r="D4187" s="142" t="s">
        <v>3511</v>
      </c>
      <c r="E4187" s="142" t="s">
        <v>3512</v>
      </c>
      <c r="F4187" s="142" t="s">
        <v>3513</v>
      </c>
      <c r="G4187" s="142" t="s">
        <v>3514</v>
      </c>
      <c r="H4187" s="142" t="s">
        <v>3515</v>
      </c>
      <c r="I4187" s="142" t="s">
        <v>21</v>
      </c>
      <c r="J4187" s="142">
        <v>1</v>
      </c>
      <c r="K4187" s="142">
        <v>12</v>
      </c>
      <c r="L4187" s="227">
        <v>71</v>
      </c>
      <c r="M4187" s="227">
        <v>2520503</v>
      </c>
      <c r="N4187" s="227">
        <v>49900</v>
      </c>
      <c r="O4187" s="227">
        <v>39900</v>
      </c>
      <c r="P4187" s="227">
        <v>478800</v>
      </c>
      <c r="Q4187" s="227"/>
      <c r="R4187" s="227"/>
      <c r="S4187" s="227"/>
      <c r="T4187" s="227">
        <v>76</v>
      </c>
      <c r="U4187" s="227">
        <v>2731180</v>
      </c>
      <c r="V4187" s="227">
        <v>33177</v>
      </c>
      <c r="W4187" s="143">
        <v>46035</v>
      </c>
      <c r="X4187" s="143">
        <v>46035</v>
      </c>
      <c r="Y4187">
        <f t="shared" si="131"/>
        <v>478800</v>
      </c>
    </row>
    <row r="4188" spans="1:25">
      <c r="A4188" s="1" t="str">
        <f t="shared" si="130"/>
        <v>060261012363000</v>
      </c>
      <c r="B4188" s="142" t="s">
        <v>85</v>
      </c>
      <c r="C4188" s="142" t="s">
        <v>1700</v>
      </c>
      <c r="D4188" s="142" t="s">
        <v>3511</v>
      </c>
      <c r="E4188" s="142" t="s">
        <v>3512</v>
      </c>
      <c r="F4188" s="142" t="s">
        <v>3516</v>
      </c>
      <c r="G4188" s="142" t="s">
        <v>3517</v>
      </c>
      <c r="H4188" s="142" t="s">
        <v>3518</v>
      </c>
      <c r="I4188" s="142" t="s">
        <v>21</v>
      </c>
      <c r="J4188" s="142">
        <v>1</v>
      </c>
      <c r="K4188" s="142">
        <v>12</v>
      </c>
      <c r="L4188" s="227">
        <v>62</v>
      </c>
      <c r="M4188" s="227">
        <v>2201006</v>
      </c>
      <c r="N4188" s="227">
        <v>47900</v>
      </c>
      <c r="O4188" s="227">
        <v>39900</v>
      </c>
      <c r="P4188" s="227">
        <v>478800</v>
      </c>
      <c r="Q4188" s="227"/>
      <c r="R4188" s="227"/>
      <c r="S4188" s="227"/>
      <c r="T4188" s="227">
        <v>61</v>
      </c>
      <c r="U4188" s="227">
        <v>2192703</v>
      </c>
      <c r="V4188" s="227">
        <v>27198</v>
      </c>
      <c r="W4188" s="143">
        <v>46035</v>
      </c>
      <c r="X4188" s="143">
        <v>46035</v>
      </c>
      <c r="Y4188">
        <f t="shared" si="131"/>
        <v>478800</v>
      </c>
    </row>
    <row r="4189" spans="1:25">
      <c r="A4189" s="1" t="str">
        <f t="shared" si="130"/>
        <v>060261012844000</v>
      </c>
      <c r="B4189" s="142" t="s">
        <v>85</v>
      </c>
      <c r="C4189" s="142" t="s">
        <v>1700</v>
      </c>
      <c r="D4189" s="142" t="s">
        <v>3511</v>
      </c>
      <c r="E4189" s="142" t="s">
        <v>3512</v>
      </c>
      <c r="F4189" s="142" t="s">
        <v>3519</v>
      </c>
      <c r="G4189" s="142" t="s">
        <v>3520</v>
      </c>
      <c r="H4189" s="142" t="s">
        <v>3521</v>
      </c>
      <c r="I4189" s="142" t="s">
        <v>21</v>
      </c>
      <c r="J4189" s="142">
        <v>1</v>
      </c>
      <c r="K4189" s="142">
        <v>10</v>
      </c>
      <c r="L4189" s="227">
        <v>229</v>
      </c>
      <c r="M4189" s="227">
        <v>3716148</v>
      </c>
      <c r="N4189" s="227">
        <v>22000</v>
      </c>
      <c r="O4189" s="227">
        <v>22000</v>
      </c>
      <c r="P4189" s="227">
        <v>220000</v>
      </c>
      <c r="Q4189" s="227"/>
      <c r="R4189" s="227"/>
      <c r="S4189" s="227"/>
      <c r="T4189" s="227">
        <v>194</v>
      </c>
      <c r="U4189" s="227">
        <v>3845045</v>
      </c>
      <c r="V4189" s="227">
        <v>696867</v>
      </c>
      <c r="W4189" s="143">
        <v>46030</v>
      </c>
      <c r="X4189" s="143">
        <v>46035</v>
      </c>
      <c r="Y4189">
        <f t="shared" si="131"/>
        <v>220000</v>
      </c>
    </row>
    <row r="4190" spans="1:25">
      <c r="A4190" s="1" t="str">
        <f t="shared" si="130"/>
        <v>060261015940000</v>
      </c>
      <c r="B4190" s="142" t="s">
        <v>85</v>
      </c>
      <c r="C4190" s="142" t="s">
        <v>1700</v>
      </c>
      <c r="D4190" s="142" t="s">
        <v>3497</v>
      </c>
      <c r="E4190" s="142" t="s">
        <v>24</v>
      </c>
      <c r="F4190" s="142" t="s">
        <v>160</v>
      </c>
      <c r="G4190" s="142" t="s">
        <v>161</v>
      </c>
      <c r="H4190" s="142" t="s">
        <v>3522</v>
      </c>
      <c r="I4190" s="142" t="s">
        <v>21</v>
      </c>
      <c r="J4190" s="142">
        <v>1</v>
      </c>
      <c r="K4190" s="142">
        <v>10</v>
      </c>
      <c r="L4190" s="227">
        <v>2779</v>
      </c>
      <c r="M4190" s="227">
        <v>63842490</v>
      </c>
      <c r="N4190" s="227">
        <v>28000</v>
      </c>
      <c r="O4190" s="227">
        <v>26700</v>
      </c>
      <c r="P4190" s="227">
        <v>267000</v>
      </c>
      <c r="Q4190" s="227">
        <v>10</v>
      </c>
      <c r="R4190" s="227">
        <v>100</v>
      </c>
      <c r="S4190" s="227">
        <v>266000</v>
      </c>
      <c r="T4190" s="227">
        <v>350</v>
      </c>
      <c r="U4190" s="227">
        <v>8337027</v>
      </c>
      <c r="V4190" s="227">
        <v>296411</v>
      </c>
      <c r="W4190" s="143">
        <v>45997</v>
      </c>
      <c r="X4190" s="143">
        <v>46035</v>
      </c>
      <c r="Y4190">
        <f t="shared" si="131"/>
        <v>266000</v>
      </c>
    </row>
    <row r="4191" spans="1:25">
      <c r="A4191" s="1" t="str">
        <f t="shared" si="130"/>
        <v>060261016172000</v>
      </c>
      <c r="B4191" s="142" t="s">
        <v>85</v>
      </c>
      <c r="C4191" s="142" t="s">
        <v>1700</v>
      </c>
      <c r="D4191" s="142" t="s">
        <v>3523</v>
      </c>
      <c r="E4191" s="142" t="s">
        <v>20</v>
      </c>
      <c r="F4191" s="142" t="s">
        <v>166</v>
      </c>
      <c r="G4191" s="142" t="s">
        <v>167</v>
      </c>
      <c r="H4191" s="142" t="s">
        <v>168</v>
      </c>
      <c r="I4191" s="142" t="s">
        <v>21</v>
      </c>
      <c r="J4191" s="142">
        <v>1</v>
      </c>
      <c r="K4191" s="142">
        <v>12</v>
      </c>
      <c r="L4191" s="227">
        <v>27</v>
      </c>
      <c r="M4191" s="227">
        <v>501417</v>
      </c>
      <c r="N4191" s="227">
        <v>23500</v>
      </c>
      <c r="O4191" s="227">
        <v>23500</v>
      </c>
      <c r="P4191" s="227">
        <v>282000</v>
      </c>
      <c r="Q4191" s="227">
        <v>12</v>
      </c>
      <c r="R4191" s="227">
        <v>1800</v>
      </c>
      <c r="S4191" s="227">
        <v>260400</v>
      </c>
      <c r="T4191" s="227">
        <v>21</v>
      </c>
      <c r="U4191" s="227">
        <v>444595</v>
      </c>
      <c r="V4191" s="227">
        <v>54604</v>
      </c>
      <c r="W4191" s="143">
        <v>46024</v>
      </c>
      <c r="X4191" s="143">
        <v>46034</v>
      </c>
      <c r="Y4191">
        <f t="shared" si="131"/>
        <v>260400</v>
      </c>
    </row>
    <row r="4192" spans="1:25">
      <c r="A4192" s="1" t="str">
        <f t="shared" si="130"/>
        <v>060261016682000</v>
      </c>
      <c r="B4192" s="142" t="s">
        <v>85</v>
      </c>
      <c r="C4192" s="142" t="s">
        <v>1700</v>
      </c>
      <c r="D4192" s="142" t="s">
        <v>3511</v>
      </c>
      <c r="E4192" s="142" t="s">
        <v>3512</v>
      </c>
      <c r="F4192" s="142" t="s">
        <v>3524</v>
      </c>
      <c r="G4192" s="142" t="s">
        <v>3525</v>
      </c>
      <c r="H4192" s="142" t="s">
        <v>3526</v>
      </c>
      <c r="I4192" s="142" t="s">
        <v>21</v>
      </c>
      <c r="J4192" s="142">
        <v>1</v>
      </c>
      <c r="K4192" s="142">
        <v>10</v>
      </c>
      <c r="L4192" s="227">
        <v>70</v>
      </c>
      <c r="M4192" s="227">
        <v>1540420</v>
      </c>
      <c r="N4192" s="227">
        <v>32900</v>
      </c>
      <c r="O4192" s="227">
        <v>32900</v>
      </c>
      <c r="P4192" s="227">
        <v>329000</v>
      </c>
      <c r="Q4192" s="227"/>
      <c r="R4192" s="227"/>
      <c r="S4192" s="227"/>
      <c r="T4192" s="227">
        <v>32</v>
      </c>
      <c r="U4192" s="227">
        <v>905225</v>
      </c>
      <c r="V4192" s="227">
        <v>201033</v>
      </c>
      <c r="W4192" s="143">
        <v>46021</v>
      </c>
      <c r="X4192" s="143">
        <v>46035</v>
      </c>
      <c r="Y4192">
        <f t="shared" si="131"/>
        <v>329000</v>
      </c>
    </row>
    <row r="4193" spans="1:25">
      <c r="A4193" s="1" t="str">
        <f t="shared" si="130"/>
        <v>060261017239000</v>
      </c>
      <c r="B4193" s="142" t="s">
        <v>85</v>
      </c>
      <c r="C4193" s="142" t="s">
        <v>1700</v>
      </c>
      <c r="D4193" s="142" t="s">
        <v>3527</v>
      </c>
      <c r="E4193" s="142" t="s">
        <v>22</v>
      </c>
      <c r="F4193" s="142" t="s">
        <v>615</v>
      </c>
      <c r="G4193" s="142" t="s">
        <v>616</v>
      </c>
      <c r="H4193" s="142" t="s">
        <v>617</v>
      </c>
      <c r="I4193" s="142" t="s">
        <v>23</v>
      </c>
      <c r="J4193" s="142">
        <v>1</v>
      </c>
      <c r="K4193" s="142">
        <v>12</v>
      </c>
      <c r="L4193" s="227">
        <v>36455</v>
      </c>
      <c r="M4193" s="227">
        <v>390959801</v>
      </c>
      <c r="N4193" s="227">
        <v>13000</v>
      </c>
      <c r="O4193" s="227">
        <v>12600</v>
      </c>
      <c r="P4193" s="227">
        <v>151200</v>
      </c>
      <c r="Q4193" s="227">
        <v>12</v>
      </c>
      <c r="R4193" s="227">
        <v>700</v>
      </c>
      <c r="S4193" s="227">
        <v>142800</v>
      </c>
      <c r="T4193" s="227">
        <v>1575</v>
      </c>
      <c r="U4193" s="227">
        <v>17093739</v>
      </c>
      <c r="V4193" s="227">
        <v>202731</v>
      </c>
      <c r="W4193" s="143">
        <v>46010</v>
      </c>
      <c r="X4193" s="143">
        <v>46035</v>
      </c>
      <c r="Y4193">
        <f t="shared" si="131"/>
        <v>142800</v>
      </c>
    </row>
    <row r="4194" spans="1:25">
      <c r="A4194" s="1" t="str">
        <f t="shared" si="130"/>
        <v>060261017616000</v>
      </c>
      <c r="B4194" s="142" t="s">
        <v>85</v>
      </c>
      <c r="C4194" s="142" t="s">
        <v>1700</v>
      </c>
      <c r="D4194" s="142" t="s">
        <v>3528</v>
      </c>
      <c r="E4194" s="142" t="s">
        <v>27</v>
      </c>
      <c r="F4194" s="142" t="s">
        <v>172</v>
      </c>
      <c r="G4194" s="142" t="s">
        <v>173</v>
      </c>
      <c r="H4194" s="142" t="s">
        <v>174</v>
      </c>
      <c r="I4194" s="142" t="s">
        <v>21</v>
      </c>
      <c r="J4194" s="142">
        <v>1</v>
      </c>
      <c r="K4194" s="142">
        <v>24</v>
      </c>
      <c r="L4194" s="227">
        <v>2535</v>
      </c>
      <c r="M4194" s="227">
        <v>6784733</v>
      </c>
      <c r="N4194" s="227">
        <v>3400</v>
      </c>
      <c r="O4194" s="227">
        <v>3400</v>
      </c>
      <c r="P4194" s="227">
        <v>81600</v>
      </c>
      <c r="Q4194" s="227">
        <v>24</v>
      </c>
      <c r="R4194" s="227">
        <v>884</v>
      </c>
      <c r="S4194" s="227">
        <v>60384</v>
      </c>
      <c r="T4194" s="227">
        <v>1451</v>
      </c>
      <c r="U4194" s="227">
        <v>3323921</v>
      </c>
      <c r="V4194" s="227">
        <v>-559569</v>
      </c>
      <c r="W4194" s="143">
        <v>46034</v>
      </c>
      <c r="X4194" s="143">
        <v>46035</v>
      </c>
      <c r="Y4194">
        <f t="shared" si="131"/>
        <v>60384</v>
      </c>
    </row>
    <row r="4195" spans="1:25">
      <c r="A4195" s="1" t="str">
        <f t="shared" si="130"/>
        <v>060261017999000</v>
      </c>
      <c r="B4195" s="142" t="s">
        <v>85</v>
      </c>
      <c r="C4195" s="142" t="s">
        <v>1700</v>
      </c>
      <c r="D4195" s="142" t="s">
        <v>3500</v>
      </c>
      <c r="E4195" s="142" t="s">
        <v>3501</v>
      </c>
      <c r="F4195" s="142" t="s">
        <v>3529</v>
      </c>
      <c r="G4195" s="142" t="s">
        <v>3530</v>
      </c>
      <c r="H4195" s="142" t="s">
        <v>3531</v>
      </c>
      <c r="I4195" s="142" t="s">
        <v>21</v>
      </c>
      <c r="J4195" s="142">
        <v>1</v>
      </c>
      <c r="K4195" s="142">
        <v>12</v>
      </c>
      <c r="L4195" s="227">
        <v>360</v>
      </c>
      <c r="M4195" s="227">
        <v>3609810</v>
      </c>
      <c r="N4195" s="227">
        <v>14900</v>
      </c>
      <c r="O4195" s="227">
        <v>14900</v>
      </c>
      <c r="P4195" s="227">
        <v>178800</v>
      </c>
      <c r="Q4195" s="227"/>
      <c r="R4195" s="227"/>
      <c r="S4195" s="227"/>
      <c r="T4195" s="227">
        <v>0</v>
      </c>
      <c r="U4195" s="227">
        <v>0</v>
      </c>
      <c r="V4195" s="227">
        <v>0</v>
      </c>
      <c r="W4195" s="143">
        <v>46034</v>
      </c>
      <c r="X4195" s="143">
        <v>46020</v>
      </c>
      <c r="Y4195">
        <f t="shared" si="131"/>
        <v>178800</v>
      </c>
    </row>
    <row r="4196" spans="1:25">
      <c r="A4196" s="1" t="str">
        <f t="shared" si="130"/>
        <v>060261019715000</v>
      </c>
      <c r="B4196" s="142" t="s">
        <v>85</v>
      </c>
      <c r="C4196" s="142" t="s">
        <v>1700</v>
      </c>
      <c r="D4196" s="142" t="s">
        <v>3495</v>
      </c>
      <c r="E4196" s="142" t="s">
        <v>3496</v>
      </c>
      <c r="F4196" s="142" t="s">
        <v>448</v>
      </c>
      <c r="G4196" s="142" t="s">
        <v>449</v>
      </c>
      <c r="H4196" s="142" t="s">
        <v>3532</v>
      </c>
      <c r="I4196" s="142" t="s">
        <v>21</v>
      </c>
      <c r="J4196" s="142">
        <v>1</v>
      </c>
      <c r="K4196" s="142">
        <v>25</v>
      </c>
      <c r="L4196" s="227"/>
      <c r="M4196" s="227"/>
      <c r="N4196" s="227">
        <v>64700</v>
      </c>
      <c r="O4196" s="227">
        <v>64700</v>
      </c>
      <c r="P4196" s="227">
        <v>1617500</v>
      </c>
      <c r="Q4196" s="227"/>
      <c r="R4196" s="227"/>
      <c r="S4196" s="227"/>
      <c r="T4196" s="227"/>
      <c r="U4196" s="227"/>
      <c r="V4196" s="227"/>
      <c r="W4196" s="143"/>
      <c r="X4196" s="143"/>
      <c r="Y4196">
        <f t="shared" si="131"/>
        <v>1617500</v>
      </c>
    </row>
    <row r="4197" spans="1:25">
      <c r="A4197" s="1" t="str">
        <f t="shared" si="130"/>
        <v>060261019929000</v>
      </c>
      <c r="B4197" s="142" t="s">
        <v>85</v>
      </c>
      <c r="C4197" s="142" t="s">
        <v>1700</v>
      </c>
      <c r="D4197" s="142" t="s">
        <v>3497</v>
      </c>
      <c r="E4197" s="142" t="s">
        <v>24</v>
      </c>
      <c r="F4197" s="142" t="s">
        <v>178</v>
      </c>
      <c r="G4197" s="142" t="s">
        <v>3533</v>
      </c>
      <c r="H4197" s="142" t="s">
        <v>179</v>
      </c>
      <c r="I4197" s="142" t="s">
        <v>21</v>
      </c>
      <c r="J4197" s="142">
        <v>1</v>
      </c>
      <c r="K4197" s="142">
        <v>1</v>
      </c>
      <c r="L4197" s="227">
        <v>391</v>
      </c>
      <c r="M4197" s="227">
        <v>28962679</v>
      </c>
      <c r="N4197" s="227">
        <v>90000</v>
      </c>
      <c r="O4197" s="227">
        <v>90000</v>
      </c>
      <c r="P4197" s="227">
        <v>90000</v>
      </c>
      <c r="Q4197" s="227">
        <v>5</v>
      </c>
      <c r="R4197" s="227">
        <v>50</v>
      </c>
      <c r="S4197" s="227">
        <v>89950</v>
      </c>
      <c r="T4197" s="227">
        <v>72</v>
      </c>
      <c r="U4197" s="227">
        <v>5837613</v>
      </c>
      <c r="V4197" s="227">
        <v>504332</v>
      </c>
      <c r="W4197" s="143">
        <v>46034</v>
      </c>
      <c r="X4197" s="143">
        <v>46035</v>
      </c>
      <c r="Y4197">
        <f t="shared" si="131"/>
        <v>89950</v>
      </c>
    </row>
    <row r="4198" spans="1:25">
      <c r="A4198" s="1" t="str">
        <f t="shared" si="130"/>
        <v>060261020238000</v>
      </c>
      <c r="B4198" s="142" t="s">
        <v>85</v>
      </c>
      <c r="C4198" s="142" t="s">
        <v>1700</v>
      </c>
      <c r="D4198" s="142" t="s">
        <v>3534</v>
      </c>
      <c r="E4198" s="142" t="s">
        <v>2492</v>
      </c>
      <c r="F4198" s="142" t="s">
        <v>95</v>
      </c>
      <c r="G4198" s="142" t="s">
        <v>2733</v>
      </c>
      <c r="H4198" s="142" t="s">
        <v>2734</v>
      </c>
      <c r="I4198" s="142" t="s">
        <v>21</v>
      </c>
      <c r="J4198" s="142">
        <v>1</v>
      </c>
      <c r="K4198" s="142">
        <v>6</v>
      </c>
      <c r="L4198" s="227">
        <v>177</v>
      </c>
      <c r="M4198" s="227">
        <v>3417481</v>
      </c>
      <c r="N4198" s="227">
        <v>25300</v>
      </c>
      <c r="O4198" s="227">
        <v>25300</v>
      </c>
      <c r="P4198" s="227">
        <v>151800</v>
      </c>
      <c r="Q4198" s="227"/>
      <c r="R4198" s="227"/>
      <c r="S4198" s="227"/>
      <c r="T4198" s="227">
        <v>313</v>
      </c>
      <c r="U4198" s="227">
        <v>5163027</v>
      </c>
      <c r="V4198" s="227">
        <v>-880314</v>
      </c>
      <c r="W4198" s="143">
        <v>46003</v>
      </c>
      <c r="X4198" s="143">
        <v>46035</v>
      </c>
      <c r="Y4198">
        <f t="shared" si="131"/>
        <v>151800</v>
      </c>
    </row>
    <row r="4199" spans="1:25">
      <c r="A4199" s="1" t="str">
        <f t="shared" si="130"/>
        <v>060261023234000</v>
      </c>
      <c r="B4199" s="142" t="s">
        <v>85</v>
      </c>
      <c r="C4199" s="142" t="s">
        <v>1700</v>
      </c>
      <c r="D4199" s="142" t="s">
        <v>3497</v>
      </c>
      <c r="E4199" s="142" t="s">
        <v>24</v>
      </c>
      <c r="F4199" s="142" t="s">
        <v>182</v>
      </c>
      <c r="G4199" s="142" t="s">
        <v>183</v>
      </c>
      <c r="H4199" s="142" t="s">
        <v>184</v>
      </c>
      <c r="I4199" s="142" t="s">
        <v>23</v>
      </c>
      <c r="J4199" s="142">
        <v>1</v>
      </c>
      <c r="K4199" s="142">
        <v>1</v>
      </c>
      <c r="L4199" s="227">
        <v>234</v>
      </c>
      <c r="M4199" s="227">
        <v>21290700</v>
      </c>
      <c r="N4199" s="227">
        <v>105000</v>
      </c>
      <c r="O4199" s="227">
        <v>105000</v>
      </c>
      <c r="P4199" s="227">
        <v>105000</v>
      </c>
      <c r="Q4199" s="227"/>
      <c r="R4199" s="227"/>
      <c r="S4199" s="227"/>
      <c r="T4199" s="227">
        <v>103</v>
      </c>
      <c r="U4199" s="227">
        <v>9650180</v>
      </c>
      <c r="V4199" s="227">
        <v>278633</v>
      </c>
      <c r="W4199" s="143">
        <v>46034</v>
      </c>
      <c r="X4199" s="143">
        <v>46035</v>
      </c>
      <c r="Y4199">
        <f t="shared" si="131"/>
        <v>105000</v>
      </c>
    </row>
    <row r="4200" spans="1:25">
      <c r="A4200" s="1" t="str">
        <f t="shared" si="130"/>
        <v>060261025539000</v>
      </c>
      <c r="B4200" s="142" t="s">
        <v>85</v>
      </c>
      <c r="C4200" s="142" t="s">
        <v>1700</v>
      </c>
      <c r="D4200" s="142" t="s">
        <v>3528</v>
      </c>
      <c r="E4200" s="142" t="s">
        <v>27</v>
      </c>
      <c r="F4200" s="142" t="s">
        <v>188</v>
      </c>
      <c r="G4200" s="142" t="s">
        <v>189</v>
      </c>
      <c r="H4200" s="142" t="s">
        <v>190</v>
      </c>
      <c r="I4200" s="142" t="s">
        <v>21</v>
      </c>
      <c r="J4200" s="142">
        <v>1</v>
      </c>
      <c r="K4200" s="142">
        <v>1</v>
      </c>
      <c r="L4200" s="227">
        <v>19</v>
      </c>
      <c r="M4200" s="227">
        <v>333784</v>
      </c>
      <c r="N4200" s="227">
        <v>20200</v>
      </c>
      <c r="O4200" s="227">
        <v>20200</v>
      </c>
      <c r="P4200" s="227">
        <v>20200</v>
      </c>
      <c r="Q4200" s="227"/>
      <c r="R4200" s="227"/>
      <c r="S4200" s="227"/>
      <c r="T4200" s="227">
        <v>12</v>
      </c>
      <c r="U4200" s="227">
        <v>218378</v>
      </c>
      <c r="V4200" s="227">
        <v>7567</v>
      </c>
      <c r="W4200" s="143">
        <v>46034</v>
      </c>
      <c r="X4200" s="143">
        <v>46035</v>
      </c>
      <c r="Y4200">
        <f t="shared" si="131"/>
        <v>20200</v>
      </c>
    </row>
    <row r="4201" spans="1:25">
      <c r="A4201" s="1" t="str">
        <f t="shared" si="130"/>
        <v>060261028146000</v>
      </c>
      <c r="B4201" s="142" t="s">
        <v>85</v>
      </c>
      <c r="C4201" s="142" t="s">
        <v>1700</v>
      </c>
      <c r="D4201" s="142" t="s">
        <v>3527</v>
      </c>
      <c r="E4201" s="142" t="s">
        <v>22</v>
      </c>
      <c r="F4201" s="142" t="s">
        <v>621</v>
      </c>
      <c r="G4201" s="142" t="s">
        <v>622</v>
      </c>
      <c r="H4201" s="142" t="s">
        <v>623</v>
      </c>
      <c r="I4201" s="142" t="s">
        <v>26</v>
      </c>
      <c r="J4201" s="142">
        <v>1</v>
      </c>
      <c r="K4201" s="142">
        <v>10</v>
      </c>
      <c r="L4201" s="227"/>
      <c r="M4201" s="227"/>
      <c r="N4201" s="227">
        <v>10000</v>
      </c>
      <c r="O4201" s="227">
        <v>10000</v>
      </c>
      <c r="P4201" s="227">
        <v>100000</v>
      </c>
      <c r="Q4201" s="227"/>
      <c r="R4201" s="227"/>
      <c r="S4201" s="227"/>
      <c r="T4201" s="227"/>
      <c r="U4201" s="227"/>
      <c r="V4201" s="227"/>
      <c r="W4201" s="143"/>
      <c r="X4201" s="143"/>
      <c r="Y4201">
        <f t="shared" si="131"/>
        <v>100000</v>
      </c>
    </row>
    <row r="4202" spans="1:25">
      <c r="A4202" s="1" t="str">
        <f t="shared" si="130"/>
        <v>060261028667000</v>
      </c>
      <c r="B4202" s="142" t="s">
        <v>85</v>
      </c>
      <c r="C4202" s="142" t="s">
        <v>1700</v>
      </c>
      <c r="D4202" s="142" t="s">
        <v>3494</v>
      </c>
      <c r="E4202" s="142" t="s">
        <v>2486</v>
      </c>
      <c r="F4202" s="142" t="s">
        <v>65</v>
      </c>
      <c r="G4202" s="142" t="s">
        <v>2636</v>
      </c>
      <c r="H4202" s="142" t="s">
        <v>2637</v>
      </c>
      <c r="I4202" s="142" t="s">
        <v>21</v>
      </c>
      <c r="J4202" s="142">
        <v>1</v>
      </c>
      <c r="K4202" s="142">
        <v>12</v>
      </c>
      <c r="L4202" s="227">
        <v>114</v>
      </c>
      <c r="M4202" s="227">
        <v>1981473</v>
      </c>
      <c r="N4202" s="227">
        <v>20700</v>
      </c>
      <c r="O4202" s="227">
        <v>20700</v>
      </c>
      <c r="P4202" s="227">
        <v>248400</v>
      </c>
      <c r="Q4202" s="227"/>
      <c r="R4202" s="227"/>
      <c r="S4202" s="227"/>
      <c r="T4202" s="227">
        <v>7</v>
      </c>
      <c r="U4202" s="227">
        <v>130541</v>
      </c>
      <c r="V4202" s="227">
        <v>8872</v>
      </c>
      <c r="W4202" s="143">
        <v>46009</v>
      </c>
      <c r="X4202" s="143">
        <v>46033</v>
      </c>
      <c r="Y4202">
        <f t="shared" si="131"/>
        <v>248400</v>
      </c>
    </row>
    <row r="4203" spans="1:25">
      <c r="A4203" s="1" t="str">
        <f t="shared" si="130"/>
        <v>060261028702000</v>
      </c>
      <c r="B4203" s="142" t="s">
        <v>85</v>
      </c>
      <c r="C4203" s="142" t="s">
        <v>1700</v>
      </c>
      <c r="D4203" s="142" t="s">
        <v>3534</v>
      </c>
      <c r="E4203" s="142" t="s">
        <v>2492</v>
      </c>
      <c r="F4203" s="142" t="s">
        <v>40</v>
      </c>
      <c r="G4203" s="142" t="s">
        <v>2493</v>
      </c>
      <c r="H4203" s="142" t="s">
        <v>2494</v>
      </c>
      <c r="I4203" s="142" t="s">
        <v>21</v>
      </c>
      <c r="J4203" s="142">
        <v>1</v>
      </c>
      <c r="K4203" s="142">
        <v>12</v>
      </c>
      <c r="L4203" s="227"/>
      <c r="M4203" s="227"/>
      <c r="N4203" s="227">
        <v>21200</v>
      </c>
      <c r="O4203" s="227">
        <v>18500</v>
      </c>
      <c r="P4203" s="227">
        <v>222000</v>
      </c>
      <c r="Q4203" s="227">
        <v>12</v>
      </c>
      <c r="R4203" s="227">
        <v>2625</v>
      </c>
      <c r="S4203" s="227">
        <v>190500</v>
      </c>
      <c r="T4203" s="227"/>
      <c r="U4203" s="227"/>
      <c r="V4203" s="227"/>
      <c r="W4203" s="143">
        <v>45884</v>
      </c>
      <c r="X4203" s="143">
        <v>45884</v>
      </c>
      <c r="Y4203">
        <f t="shared" si="131"/>
        <v>190500</v>
      </c>
    </row>
    <row r="4204" spans="1:25">
      <c r="A4204" s="1" t="str">
        <f t="shared" si="130"/>
        <v>060261030417000</v>
      </c>
      <c r="B4204" s="142" t="s">
        <v>85</v>
      </c>
      <c r="C4204" s="142" t="s">
        <v>1700</v>
      </c>
      <c r="D4204" s="142" t="s">
        <v>3523</v>
      </c>
      <c r="E4204" s="142" t="s">
        <v>20</v>
      </c>
      <c r="F4204" s="142" t="s">
        <v>453</v>
      </c>
      <c r="G4204" s="142" t="s">
        <v>454</v>
      </c>
      <c r="H4204" s="142" t="s">
        <v>3535</v>
      </c>
      <c r="I4204" s="142" t="s">
        <v>21</v>
      </c>
      <c r="J4204" s="142">
        <v>1</v>
      </c>
      <c r="K4204" s="142">
        <v>24</v>
      </c>
      <c r="L4204" s="227">
        <v>821</v>
      </c>
      <c r="M4204" s="227">
        <v>3035631</v>
      </c>
      <c r="N4204" s="227">
        <v>4700</v>
      </c>
      <c r="O4204" s="227">
        <v>4700</v>
      </c>
      <c r="P4204" s="227">
        <v>112800</v>
      </c>
      <c r="Q4204" s="227">
        <v>24</v>
      </c>
      <c r="R4204" s="227">
        <v>450</v>
      </c>
      <c r="S4204" s="227">
        <v>102000</v>
      </c>
      <c r="T4204" s="227">
        <v>570</v>
      </c>
      <c r="U4204" s="227">
        <v>2208784</v>
      </c>
      <c r="V4204" s="227">
        <v>101220</v>
      </c>
      <c r="W4204" s="143">
        <v>46015</v>
      </c>
      <c r="X4204" s="143">
        <v>46034</v>
      </c>
      <c r="Y4204">
        <f t="shared" si="131"/>
        <v>102000</v>
      </c>
    </row>
    <row r="4205" spans="1:25">
      <c r="A4205" s="1" t="str">
        <f t="shared" si="130"/>
        <v>060261030532000</v>
      </c>
      <c r="B4205" s="142" t="s">
        <v>85</v>
      </c>
      <c r="C4205" s="142" t="s">
        <v>1700</v>
      </c>
      <c r="D4205" s="142" t="s">
        <v>3500</v>
      </c>
      <c r="E4205" s="142" t="s">
        <v>3501</v>
      </c>
      <c r="F4205" s="142" t="s">
        <v>3536</v>
      </c>
      <c r="G4205" s="142" t="s">
        <v>3537</v>
      </c>
      <c r="H4205" s="142" t="s">
        <v>3538</v>
      </c>
      <c r="I4205" s="142" t="s">
        <v>21</v>
      </c>
      <c r="J4205" s="142">
        <v>1</v>
      </c>
      <c r="K4205" s="142">
        <v>12</v>
      </c>
      <c r="L4205" s="227">
        <v>49</v>
      </c>
      <c r="M4205" s="227">
        <v>1416366</v>
      </c>
      <c r="N4205" s="227">
        <v>42500</v>
      </c>
      <c r="O4205" s="227">
        <v>42500</v>
      </c>
      <c r="P4205" s="227">
        <v>510000</v>
      </c>
      <c r="Q4205" s="227"/>
      <c r="R4205" s="227"/>
      <c r="S4205" s="227"/>
      <c r="T4205" s="227">
        <v>13</v>
      </c>
      <c r="U4205" s="227">
        <v>497748</v>
      </c>
      <c r="V4205" s="227">
        <v>121977</v>
      </c>
      <c r="W4205" s="143">
        <v>46007</v>
      </c>
      <c r="X4205" s="143">
        <v>46031</v>
      </c>
      <c r="Y4205">
        <f t="shared" si="131"/>
        <v>510000</v>
      </c>
    </row>
    <row r="4206" spans="1:25">
      <c r="A4206" s="1" t="str">
        <f t="shared" si="130"/>
        <v>060261032759000</v>
      </c>
      <c r="B4206" s="142" t="s">
        <v>85</v>
      </c>
      <c r="C4206" s="142" t="s">
        <v>1700</v>
      </c>
      <c r="D4206" s="142" t="s">
        <v>3523</v>
      </c>
      <c r="E4206" s="142" t="s">
        <v>20</v>
      </c>
      <c r="F4206" s="142" t="s">
        <v>194</v>
      </c>
      <c r="G4206" s="142" t="s">
        <v>195</v>
      </c>
      <c r="H4206" s="142" t="s">
        <v>3539</v>
      </c>
      <c r="I4206" s="142" t="s">
        <v>21</v>
      </c>
      <c r="J4206" s="142">
        <v>1</v>
      </c>
      <c r="K4206" s="142">
        <v>8</v>
      </c>
      <c r="L4206" s="227">
        <v>289</v>
      </c>
      <c r="M4206" s="227">
        <v>2240313</v>
      </c>
      <c r="N4206" s="227">
        <v>9100</v>
      </c>
      <c r="O4206" s="227">
        <v>9100</v>
      </c>
      <c r="P4206" s="227">
        <v>72800</v>
      </c>
      <c r="Q4206" s="227">
        <v>8</v>
      </c>
      <c r="R4206" s="227">
        <v>200</v>
      </c>
      <c r="S4206" s="227">
        <v>71200</v>
      </c>
      <c r="T4206" s="227">
        <v>46</v>
      </c>
      <c r="U4206" s="227">
        <v>376396</v>
      </c>
      <c r="V4206" s="227">
        <v>19806</v>
      </c>
      <c r="W4206" s="143">
        <v>46002</v>
      </c>
      <c r="X4206" s="143">
        <v>46035</v>
      </c>
      <c r="Y4206">
        <f t="shared" si="131"/>
        <v>71200</v>
      </c>
    </row>
    <row r="4207" spans="1:25">
      <c r="A4207" s="1" t="str">
        <f t="shared" si="130"/>
        <v>060261032802000</v>
      </c>
      <c r="B4207" s="142" t="s">
        <v>85</v>
      </c>
      <c r="C4207" s="142" t="s">
        <v>1700</v>
      </c>
      <c r="D4207" s="142" t="s">
        <v>3523</v>
      </c>
      <c r="E4207" s="142" t="s">
        <v>20</v>
      </c>
      <c r="F4207" s="142" t="s">
        <v>904</v>
      </c>
      <c r="G4207" s="142" t="s">
        <v>905</v>
      </c>
      <c r="H4207" s="142" t="s">
        <v>3540</v>
      </c>
      <c r="I4207" s="142" t="s">
        <v>21</v>
      </c>
      <c r="J4207" s="142">
        <v>1</v>
      </c>
      <c r="K4207" s="142">
        <v>8</v>
      </c>
      <c r="L4207" s="227">
        <v>332</v>
      </c>
      <c r="M4207" s="227">
        <v>2571494</v>
      </c>
      <c r="N4207" s="227">
        <v>9100</v>
      </c>
      <c r="O4207" s="227">
        <v>9100</v>
      </c>
      <c r="P4207" s="227">
        <v>72800</v>
      </c>
      <c r="Q4207" s="227">
        <v>8</v>
      </c>
      <c r="R4207" s="227">
        <v>200</v>
      </c>
      <c r="S4207" s="227">
        <v>71200</v>
      </c>
      <c r="T4207" s="227">
        <v>19</v>
      </c>
      <c r="U4207" s="227">
        <v>155766</v>
      </c>
      <c r="V4207" s="227">
        <v>8602</v>
      </c>
      <c r="W4207" s="143">
        <v>45957</v>
      </c>
      <c r="X4207" s="143">
        <v>46034</v>
      </c>
      <c r="Y4207">
        <f t="shared" si="131"/>
        <v>71200</v>
      </c>
    </row>
    <row r="4208" spans="1:25">
      <c r="A4208" s="1" t="str">
        <f t="shared" si="130"/>
        <v>060261035433000</v>
      </c>
      <c r="B4208" s="142" t="s">
        <v>85</v>
      </c>
      <c r="C4208" s="142" t="s">
        <v>1700</v>
      </c>
      <c r="D4208" s="142" t="s">
        <v>3497</v>
      </c>
      <c r="E4208" s="142" t="s">
        <v>24</v>
      </c>
      <c r="F4208" s="142" t="s">
        <v>200</v>
      </c>
      <c r="G4208" s="142" t="s">
        <v>201</v>
      </c>
      <c r="H4208" s="142" t="s">
        <v>202</v>
      </c>
      <c r="I4208" s="142" t="s">
        <v>21</v>
      </c>
      <c r="J4208" s="142">
        <v>1</v>
      </c>
      <c r="K4208" s="142">
        <v>20</v>
      </c>
      <c r="L4208" s="227">
        <v>6038</v>
      </c>
      <c r="M4208" s="227">
        <v>85293195</v>
      </c>
      <c r="N4208" s="227">
        <v>17000</v>
      </c>
      <c r="O4208" s="227">
        <v>16900</v>
      </c>
      <c r="P4208" s="227">
        <v>338000</v>
      </c>
      <c r="Q4208" s="227">
        <v>20</v>
      </c>
      <c r="R4208" s="227">
        <v>300</v>
      </c>
      <c r="S4208" s="227">
        <v>332000</v>
      </c>
      <c r="T4208" s="227">
        <v>776</v>
      </c>
      <c r="U4208" s="227">
        <v>10931892</v>
      </c>
      <c r="V4208" s="227">
        <v>-29936</v>
      </c>
      <c r="W4208" s="143">
        <v>45936</v>
      </c>
      <c r="X4208" s="143">
        <v>46035</v>
      </c>
      <c r="Y4208">
        <f t="shared" si="131"/>
        <v>332000</v>
      </c>
    </row>
    <row r="4209" spans="1:25">
      <c r="A4209" s="1" t="str">
        <f t="shared" si="130"/>
        <v>060261035633000</v>
      </c>
      <c r="B4209" s="142" t="s">
        <v>85</v>
      </c>
      <c r="C4209" s="142" t="s">
        <v>1700</v>
      </c>
      <c r="D4209" s="142" t="s">
        <v>3527</v>
      </c>
      <c r="E4209" s="142" t="s">
        <v>22</v>
      </c>
      <c r="F4209" s="142" t="s">
        <v>206</v>
      </c>
      <c r="G4209" s="142" t="s">
        <v>207</v>
      </c>
      <c r="H4209" s="142" t="s">
        <v>208</v>
      </c>
      <c r="I4209" s="142" t="s">
        <v>23</v>
      </c>
      <c r="J4209" s="142">
        <v>1</v>
      </c>
      <c r="K4209" s="142">
        <v>20</v>
      </c>
      <c r="L4209" s="227">
        <v>5343</v>
      </c>
      <c r="M4209" s="227">
        <v>31689569</v>
      </c>
      <c r="N4209" s="227">
        <v>7700</v>
      </c>
      <c r="O4209" s="227">
        <v>7200</v>
      </c>
      <c r="P4209" s="227">
        <v>144000</v>
      </c>
      <c r="Q4209" s="227">
        <v>20</v>
      </c>
      <c r="R4209" s="227">
        <v>300</v>
      </c>
      <c r="S4209" s="227">
        <v>138000</v>
      </c>
      <c r="T4209" s="227">
        <v>1969</v>
      </c>
      <c r="U4209" s="227">
        <v>11918919</v>
      </c>
      <c r="V4209" s="227">
        <v>240693</v>
      </c>
      <c r="W4209" s="143">
        <v>46027</v>
      </c>
      <c r="X4209" s="143">
        <v>46035</v>
      </c>
      <c r="Y4209">
        <f t="shared" si="131"/>
        <v>138000</v>
      </c>
    </row>
    <row r="4210" spans="1:25">
      <c r="A4210" s="1" t="str">
        <f t="shared" si="130"/>
        <v>060261035634000</v>
      </c>
      <c r="B4210" s="142" t="s">
        <v>85</v>
      </c>
      <c r="C4210" s="142" t="s">
        <v>1700</v>
      </c>
      <c r="D4210" s="142" t="s">
        <v>3527</v>
      </c>
      <c r="E4210" s="142" t="s">
        <v>22</v>
      </c>
      <c r="F4210" s="142" t="s">
        <v>212</v>
      </c>
      <c r="G4210" s="142" t="s">
        <v>213</v>
      </c>
      <c r="H4210" s="142" t="s">
        <v>214</v>
      </c>
      <c r="I4210" s="142" t="s">
        <v>23</v>
      </c>
      <c r="J4210" s="142">
        <v>1</v>
      </c>
      <c r="K4210" s="142">
        <v>20</v>
      </c>
      <c r="L4210" s="227">
        <v>1793</v>
      </c>
      <c r="M4210" s="227">
        <v>15057470</v>
      </c>
      <c r="N4210" s="227">
        <v>10800</v>
      </c>
      <c r="O4210" s="227">
        <v>10000</v>
      </c>
      <c r="P4210" s="227">
        <v>200000</v>
      </c>
      <c r="Q4210" s="227">
        <v>20</v>
      </c>
      <c r="R4210" s="227">
        <v>200</v>
      </c>
      <c r="S4210" s="227">
        <v>196000</v>
      </c>
      <c r="T4210" s="227">
        <v>144</v>
      </c>
      <c r="U4210" s="227">
        <v>1280090</v>
      </c>
      <c r="V4210" s="227">
        <v>70790</v>
      </c>
      <c r="W4210" s="143">
        <v>46027</v>
      </c>
      <c r="X4210" s="143">
        <v>46035</v>
      </c>
      <c r="Y4210">
        <f t="shared" si="131"/>
        <v>196000</v>
      </c>
    </row>
    <row r="4211" spans="1:25">
      <c r="A4211" s="1" t="str">
        <f t="shared" si="130"/>
        <v>060261038533000</v>
      </c>
      <c r="B4211" s="142" t="s">
        <v>85</v>
      </c>
      <c r="C4211" s="142" t="s">
        <v>1700</v>
      </c>
      <c r="D4211" s="142" t="s">
        <v>3494</v>
      </c>
      <c r="E4211" s="142" t="s">
        <v>2486</v>
      </c>
      <c r="F4211" s="142" t="s">
        <v>41</v>
      </c>
      <c r="G4211" s="142" t="s">
        <v>2498</v>
      </c>
      <c r="H4211" s="142" t="s">
        <v>3541</v>
      </c>
      <c r="I4211" s="142" t="s">
        <v>23</v>
      </c>
      <c r="J4211" s="142">
        <v>1</v>
      </c>
      <c r="K4211" s="142">
        <v>12</v>
      </c>
      <c r="L4211" s="227">
        <v>16</v>
      </c>
      <c r="M4211" s="227">
        <v>323905</v>
      </c>
      <c r="N4211" s="227">
        <v>29000</v>
      </c>
      <c r="O4211" s="227">
        <v>25100</v>
      </c>
      <c r="P4211" s="227">
        <v>301200</v>
      </c>
      <c r="Q4211" s="227"/>
      <c r="R4211" s="227"/>
      <c r="S4211" s="227"/>
      <c r="T4211" s="227">
        <v>5</v>
      </c>
      <c r="U4211" s="227">
        <v>130631</v>
      </c>
      <c r="V4211" s="227">
        <v>29411</v>
      </c>
      <c r="W4211" s="143">
        <v>46007</v>
      </c>
      <c r="X4211" s="143">
        <v>46033</v>
      </c>
      <c r="Y4211">
        <f t="shared" si="131"/>
        <v>301200</v>
      </c>
    </row>
    <row r="4212" spans="1:25">
      <c r="A4212" s="1" t="str">
        <f t="shared" si="130"/>
        <v>060261038886000</v>
      </c>
      <c r="B4212" s="142" t="s">
        <v>85</v>
      </c>
      <c r="C4212" s="142" t="s">
        <v>1700</v>
      </c>
      <c r="D4212" s="142" t="s">
        <v>3528</v>
      </c>
      <c r="E4212" s="142" t="s">
        <v>27</v>
      </c>
      <c r="F4212" s="142" t="s">
        <v>218</v>
      </c>
      <c r="G4212" s="142" t="s">
        <v>219</v>
      </c>
      <c r="H4212" s="142" t="s">
        <v>220</v>
      </c>
      <c r="I4212" s="142" t="s">
        <v>21</v>
      </c>
      <c r="J4212" s="142">
        <v>1</v>
      </c>
      <c r="K4212" s="142">
        <v>12</v>
      </c>
      <c r="L4212" s="227">
        <v>397</v>
      </c>
      <c r="M4212" s="227">
        <v>1734022</v>
      </c>
      <c r="N4212" s="227">
        <v>5800</v>
      </c>
      <c r="O4212" s="227">
        <v>5800</v>
      </c>
      <c r="P4212" s="227">
        <v>69600</v>
      </c>
      <c r="Q4212" s="227"/>
      <c r="R4212" s="227"/>
      <c r="S4212" s="227"/>
      <c r="T4212" s="227">
        <v>137</v>
      </c>
      <c r="U4212" s="227">
        <v>715856</v>
      </c>
      <c r="V4212" s="227">
        <v>117466</v>
      </c>
      <c r="W4212" s="143">
        <v>46029</v>
      </c>
      <c r="X4212" s="143">
        <v>46035</v>
      </c>
      <c r="Y4212">
        <f t="shared" si="131"/>
        <v>69600</v>
      </c>
    </row>
    <row r="4213" spans="1:25">
      <c r="A4213" s="1" t="str">
        <f t="shared" si="130"/>
        <v>060261038932000</v>
      </c>
      <c r="B4213" s="142" t="s">
        <v>85</v>
      </c>
      <c r="C4213" s="142" t="s">
        <v>1700</v>
      </c>
      <c r="D4213" s="142" t="s">
        <v>3528</v>
      </c>
      <c r="E4213" s="142" t="s">
        <v>27</v>
      </c>
      <c r="F4213" s="142" t="s">
        <v>224</v>
      </c>
      <c r="G4213" s="142" t="s">
        <v>225</v>
      </c>
      <c r="H4213" s="142" t="s">
        <v>226</v>
      </c>
      <c r="I4213" s="142" t="s">
        <v>23</v>
      </c>
      <c r="J4213" s="142">
        <v>1</v>
      </c>
      <c r="K4213" s="142">
        <v>1</v>
      </c>
      <c r="L4213" s="227">
        <v>208</v>
      </c>
      <c r="M4213" s="227">
        <v>3342253</v>
      </c>
      <c r="N4213" s="227">
        <v>18500</v>
      </c>
      <c r="O4213" s="227">
        <v>18500</v>
      </c>
      <c r="P4213" s="227">
        <v>18500</v>
      </c>
      <c r="Q4213" s="227"/>
      <c r="R4213" s="227"/>
      <c r="S4213" s="227"/>
      <c r="T4213" s="227">
        <v>31</v>
      </c>
      <c r="U4213" s="227">
        <v>516667</v>
      </c>
      <c r="V4213" s="227">
        <v>18543</v>
      </c>
      <c r="W4213" s="143">
        <v>46030</v>
      </c>
      <c r="X4213" s="143">
        <v>46035</v>
      </c>
      <c r="Y4213">
        <f t="shared" si="131"/>
        <v>18500</v>
      </c>
    </row>
    <row r="4214" spans="1:25">
      <c r="A4214" s="1" t="str">
        <f t="shared" si="130"/>
        <v>060261044435000</v>
      </c>
      <c r="B4214" s="142" t="s">
        <v>85</v>
      </c>
      <c r="C4214" s="142" t="s">
        <v>1700</v>
      </c>
      <c r="D4214" s="142" t="s">
        <v>3494</v>
      </c>
      <c r="E4214" s="142" t="s">
        <v>2486</v>
      </c>
      <c r="F4214" s="142" t="s">
        <v>96</v>
      </c>
      <c r="G4214" s="142" t="s">
        <v>2738</v>
      </c>
      <c r="H4214" s="142" t="s">
        <v>2739</v>
      </c>
      <c r="I4214" s="142" t="s">
        <v>21</v>
      </c>
      <c r="J4214" s="142">
        <v>1</v>
      </c>
      <c r="K4214" s="142">
        <v>24</v>
      </c>
      <c r="L4214" s="227">
        <v>2</v>
      </c>
      <c r="M4214" s="227">
        <v>18198</v>
      </c>
      <c r="N4214" s="227">
        <v>12900</v>
      </c>
      <c r="O4214" s="227">
        <v>12900</v>
      </c>
      <c r="P4214" s="227">
        <v>309600</v>
      </c>
      <c r="Q4214" s="227"/>
      <c r="R4214" s="227"/>
      <c r="S4214" s="227"/>
      <c r="T4214" s="227">
        <v>0</v>
      </c>
      <c r="U4214" s="227">
        <v>0</v>
      </c>
      <c r="V4214" s="227">
        <v>0</v>
      </c>
      <c r="W4214" s="143">
        <v>45843</v>
      </c>
      <c r="X4214" s="143">
        <v>45997</v>
      </c>
      <c r="Y4214">
        <f t="shared" si="131"/>
        <v>309600</v>
      </c>
    </row>
    <row r="4215" spans="1:25">
      <c r="A4215" s="1" t="str">
        <f t="shared" si="130"/>
        <v>060261044827000</v>
      </c>
      <c r="B4215" s="142" t="s">
        <v>85</v>
      </c>
      <c r="C4215" s="142" t="s">
        <v>1700</v>
      </c>
      <c r="D4215" s="142" t="s">
        <v>3497</v>
      </c>
      <c r="E4215" s="142" t="s">
        <v>24</v>
      </c>
      <c r="F4215" s="142" t="s">
        <v>700</v>
      </c>
      <c r="G4215" s="142" t="s">
        <v>701</v>
      </c>
      <c r="H4215" s="142" t="s">
        <v>702</v>
      </c>
      <c r="I4215" s="142" t="s">
        <v>21</v>
      </c>
      <c r="J4215" s="142">
        <v>1</v>
      </c>
      <c r="K4215" s="142">
        <v>12</v>
      </c>
      <c r="L4215" s="227">
        <v>35</v>
      </c>
      <c r="M4215" s="227">
        <v>633144</v>
      </c>
      <c r="N4215" s="227">
        <v>26000</v>
      </c>
      <c r="O4215" s="227">
        <v>26000</v>
      </c>
      <c r="P4215" s="227">
        <v>312000</v>
      </c>
      <c r="Q4215" s="227"/>
      <c r="R4215" s="227"/>
      <c r="S4215" s="227"/>
      <c r="T4215" s="227">
        <v>9</v>
      </c>
      <c r="U4215" s="227">
        <v>210811</v>
      </c>
      <c r="V4215" s="227">
        <v>48002</v>
      </c>
      <c r="W4215" s="143">
        <v>46035</v>
      </c>
      <c r="X4215" s="143">
        <v>46030</v>
      </c>
      <c r="Y4215">
        <f t="shared" si="131"/>
        <v>312000</v>
      </c>
    </row>
    <row r="4216" spans="1:25">
      <c r="A4216" s="1" t="str">
        <f t="shared" si="130"/>
        <v>060261045756000</v>
      </c>
      <c r="B4216" s="142" t="s">
        <v>85</v>
      </c>
      <c r="C4216" s="142" t="s">
        <v>1700</v>
      </c>
      <c r="D4216" s="142" t="s">
        <v>3495</v>
      </c>
      <c r="E4216" s="142" t="s">
        <v>3496</v>
      </c>
      <c r="F4216" s="142" t="s">
        <v>912</v>
      </c>
      <c r="G4216" s="142" t="s">
        <v>913</v>
      </c>
      <c r="H4216" s="142" t="s">
        <v>914</v>
      </c>
      <c r="I4216" s="142" t="s">
        <v>21</v>
      </c>
      <c r="J4216" s="142">
        <v>1</v>
      </c>
      <c r="K4216" s="142">
        <v>5</v>
      </c>
      <c r="L4216" s="227">
        <v>88</v>
      </c>
      <c r="M4216" s="227">
        <v>4872184</v>
      </c>
      <c r="N4216" s="227">
        <v>67900</v>
      </c>
      <c r="O4216" s="227">
        <v>67900</v>
      </c>
      <c r="P4216" s="227">
        <v>339500</v>
      </c>
      <c r="Q4216" s="227">
        <v>5</v>
      </c>
      <c r="R4216" s="227">
        <v>3600</v>
      </c>
      <c r="S4216" s="227">
        <v>321500</v>
      </c>
      <c r="T4216" s="227">
        <v>94</v>
      </c>
      <c r="U4216" s="227">
        <v>5520360</v>
      </c>
      <c r="V4216" s="227">
        <v>315982</v>
      </c>
      <c r="W4216" s="143">
        <v>46030</v>
      </c>
      <c r="X4216" s="143">
        <v>46035</v>
      </c>
      <c r="Y4216">
        <f t="shared" si="131"/>
        <v>321500</v>
      </c>
    </row>
    <row r="4217" spans="1:25">
      <c r="A4217" s="1" t="str">
        <f t="shared" si="130"/>
        <v>060261048940000</v>
      </c>
      <c r="B4217" s="142" t="s">
        <v>85</v>
      </c>
      <c r="C4217" s="142" t="s">
        <v>1700</v>
      </c>
      <c r="D4217" s="142" t="s">
        <v>3495</v>
      </c>
      <c r="E4217" s="142" t="s">
        <v>3496</v>
      </c>
      <c r="F4217" s="142" t="s">
        <v>918</v>
      </c>
      <c r="G4217" s="142" t="s">
        <v>3542</v>
      </c>
      <c r="H4217" s="142" t="s">
        <v>920</v>
      </c>
      <c r="I4217" s="142" t="s">
        <v>21</v>
      </c>
      <c r="J4217" s="142">
        <v>1</v>
      </c>
      <c r="K4217" s="142">
        <v>12</v>
      </c>
      <c r="L4217" s="227">
        <v>956</v>
      </c>
      <c r="M4217" s="227">
        <v>16846596</v>
      </c>
      <c r="N4217" s="227">
        <v>22900</v>
      </c>
      <c r="O4217" s="227">
        <v>21500</v>
      </c>
      <c r="P4217" s="227">
        <v>258000</v>
      </c>
      <c r="Q4217" s="227">
        <v>12</v>
      </c>
      <c r="R4217" s="227">
        <v>1550</v>
      </c>
      <c r="S4217" s="227">
        <v>239400</v>
      </c>
      <c r="T4217" s="227">
        <v>283</v>
      </c>
      <c r="U4217" s="227">
        <v>5298199</v>
      </c>
      <c r="V4217" s="227">
        <v>311184</v>
      </c>
      <c r="W4217" s="143">
        <v>45999</v>
      </c>
      <c r="X4217" s="143">
        <v>46035</v>
      </c>
      <c r="Y4217">
        <f t="shared" si="131"/>
        <v>239400</v>
      </c>
    </row>
    <row r="4218" spans="1:25">
      <c r="A4218" s="1" t="str">
        <f t="shared" si="130"/>
        <v>060261053801000</v>
      </c>
      <c r="B4218" s="142" t="s">
        <v>85</v>
      </c>
      <c r="C4218" s="142" t="s">
        <v>1700</v>
      </c>
      <c r="D4218" s="142" t="s">
        <v>3494</v>
      </c>
      <c r="E4218" s="142" t="s">
        <v>2486</v>
      </c>
      <c r="F4218" s="142" t="s">
        <v>42</v>
      </c>
      <c r="G4218" s="142" t="s">
        <v>2503</v>
      </c>
      <c r="H4218" s="142" t="s">
        <v>2504</v>
      </c>
      <c r="I4218" s="142" t="s">
        <v>21</v>
      </c>
      <c r="J4218" s="142">
        <v>1</v>
      </c>
      <c r="K4218" s="142">
        <v>12</v>
      </c>
      <c r="L4218" s="227">
        <v>20</v>
      </c>
      <c r="M4218" s="227">
        <v>833699</v>
      </c>
      <c r="N4218" s="227">
        <v>54200</v>
      </c>
      <c r="O4218" s="227">
        <v>54200</v>
      </c>
      <c r="P4218" s="227">
        <v>650400</v>
      </c>
      <c r="Q4218" s="227"/>
      <c r="R4218" s="227"/>
      <c r="S4218" s="227"/>
      <c r="T4218" s="227">
        <v>4</v>
      </c>
      <c r="U4218" s="227">
        <v>195315</v>
      </c>
      <c r="V4218" s="227">
        <v>28575</v>
      </c>
      <c r="W4218" s="143">
        <v>46025</v>
      </c>
      <c r="X4218" s="143">
        <v>46035</v>
      </c>
      <c r="Y4218">
        <f t="shared" si="131"/>
        <v>650400</v>
      </c>
    </row>
    <row r="4219" spans="1:25">
      <c r="A4219" s="1" t="str">
        <f t="shared" si="130"/>
        <v>060261053802000</v>
      </c>
      <c r="B4219" s="142" t="s">
        <v>85</v>
      </c>
      <c r="C4219" s="142" t="s">
        <v>1700</v>
      </c>
      <c r="D4219" s="142" t="s">
        <v>3494</v>
      </c>
      <c r="E4219" s="142" t="s">
        <v>2486</v>
      </c>
      <c r="F4219" s="142" t="s">
        <v>74</v>
      </c>
      <c r="G4219" s="142" t="s">
        <v>2668</v>
      </c>
      <c r="H4219" s="142" t="s">
        <v>2669</v>
      </c>
      <c r="I4219" s="142" t="s">
        <v>21</v>
      </c>
      <c r="J4219" s="142">
        <v>1</v>
      </c>
      <c r="K4219" s="142">
        <v>12</v>
      </c>
      <c r="L4219" s="227">
        <v>11</v>
      </c>
      <c r="M4219" s="227">
        <v>458535</v>
      </c>
      <c r="N4219" s="227">
        <v>54200</v>
      </c>
      <c r="O4219" s="227">
        <v>54200</v>
      </c>
      <c r="P4219" s="227">
        <v>650400</v>
      </c>
      <c r="Q4219" s="227"/>
      <c r="R4219" s="227"/>
      <c r="S4219" s="227"/>
      <c r="T4219" s="227">
        <v>1</v>
      </c>
      <c r="U4219" s="227">
        <v>48829</v>
      </c>
      <c r="V4219" s="227">
        <v>7144</v>
      </c>
      <c r="W4219" s="143">
        <v>46025</v>
      </c>
      <c r="X4219" s="143">
        <v>46032</v>
      </c>
      <c r="Y4219">
        <f t="shared" si="131"/>
        <v>650400</v>
      </c>
    </row>
    <row r="4220" spans="1:25">
      <c r="A4220" s="1" t="str">
        <f t="shared" si="130"/>
        <v>060261054010000</v>
      </c>
      <c r="B4220" s="142" t="s">
        <v>85</v>
      </c>
      <c r="C4220" s="142" t="s">
        <v>1700</v>
      </c>
      <c r="D4220" s="142" t="s">
        <v>3534</v>
      </c>
      <c r="E4220" s="142" t="s">
        <v>2492</v>
      </c>
      <c r="F4220" s="142" t="s">
        <v>97</v>
      </c>
      <c r="G4220" s="142" t="s">
        <v>2744</v>
      </c>
      <c r="H4220" s="142" t="s">
        <v>2745</v>
      </c>
      <c r="I4220" s="142" t="s">
        <v>21</v>
      </c>
      <c r="J4220" s="142">
        <v>1</v>
      </c>
      <c r="K4220" s="142">
        <v>4</v>
      </c>
      <c r="L4220" s="227"/>
      <c r="M4220" s="227"/>
      <c r="N4220" s="227">
        <v>71400</v>
      </c>
      <c r="O4220" s="227">
        <v>67900</v>
      </c>
      <c r="P4220" s="227">
        <v>271600</v>
      </c>
      <c r="Q4220" s="227">
        <v>2</v>
      </c>
      <c r="R4220" s="227">
        <v>2800</v>
      </c>
      <c r="S4220" s="227">
        <v>260400</v>
      </c>
      <c r="T4220" s="227"/>
      <c r="U4220" s="227"/>
      <c r="V4220" s="227"/>
      <c r="W4220" s="143">
        <v>45662</v>
      </c>
      <c r="X4220" s="143">
        <v>45662</v>
      </c>
      <c r="Y4220">
        <f t="shared" si="131"/>
        <v>260400</v>
      </c>
    </row>
    <row r="4221" spans="1:25">
      <c r="A4221" s="1" t="str">
        <f t="shared" si="130"/>
        <v>060261055785000</v>
      </c>
      <c r="B4221" s="142" t="s">
        <v>85</v>
      </c>
      <c r="C4221" s="142" t="s">
        <v>1700</v>
      </c>
      <c r="D4221" s="142" t="s">
        <v>3495</v>
      </c>
      <c r="E4221" s="142" t="s">
        <v>3496</v>
      </c>
      <c r="F4221" s="142" t="s">
        <v>230</v>
      </c>
      <c r="G4221" s="142" t="s">
        <v>231</v>
      </c>
      <c r="H4221" s="142" t="s">
        <v>232</v>
      </c>
      <c r="I4221" s="142" t="s">
        <v>23</v>
      </c>
      <c r="J4221" s="142">
        <v>1</v>
      </c>
      <c r="K4221" s="142">
        <v>12</v>
      </c>
      <c r="L4221" s="227">
        <v>40421</v>
      </c>
      <c r="M4221" s="227">
        <v>534909451</v>
      </c>
      <c r="N4221" s="227">
        <v>17600</v>
      </c>
      <c r="O4221" s="227">
        <v>15500</v>
      </c>
      <c r="P4221" s="227">
        <v>186000</v>
      </c>
      <c r="Q4221" s="227">
        <v>12</v>
      </c>
      <c r="R4221" s="227">
        <v>1458</v>
      </c>
      <c r="S4221" s="227">
        <v>168504</v>
      </c>
      <c r="T4221" s="227">
        <v>276</v>
      </c>
      <c r="U4221" s="227">
        <v>3630541</v>
      </c>
      <c r="V4221" s="227">
        <v>-21892</v>
      </c>
      <c r="W4221" s="143">
        <v>46006</v>
      </c>
      <c r="X4221" s="143">
        <v>46035</v>
      </c>
      <c r="Y4221">
        <f t="shared" si="131"/>
        <v>168504</v>
      </c>
    </row>
    <row r="4222" spans="1:25">
      <c r="A4222" s="1" t="str">
        <f t="shared" si="130"/>
        <v>060261057501000</v>
      </c>
      <c r="B4222" s="142" t="s">
        <v>85</v>
      </c>
      <c r="C4222" s="142" t="s">
        <v>1700</v>
      </c>
      <c r="D4222" s="142" t="s">
        <v>3523</v>
      </c>
      <c r="E4222" s="142" t="s">
        <v>20</v>
      </c>
      <c r="F4222" s="142" t="s">
        <v>925</v>
      </c>
      <c r="G4222" s="142" t="s">
        <v>926</v>
      </c>
      <c r="H4222" s="142" t="s">
        <v>927</v>
      </c>
      <c r="I4222" s="142" t="s">
        <v>21</v>
      </c>
      <c r="J4222" s="142">
        <v>1</v>
      </c>
      <c r="K4222" s="142">
        <v>72</v>
      </c>
      <c r="L4222" s="227">
        <v>392</v>
      </c>
      <c r="M4222" s="227">
        <v>2371541</v>
      </c>
      <c r="N4222" s="227">
        <v>8600</v>
      </c>
      <c r="O4222" s="227">
        <v>8600</v>
      </c>
      <c r="P4222" s="227">
        <v>619200</v>
      </c>
      <c r="Q4222" s="227"/>
      <c r="R4222" s="227"/>
      <c r="S4222" s="227"/>
      <c r="T4222" s="227">
        <v>56</v>
      </c>
      <c r="U4222" s="227">
        <v>433874</v>
      </c>
      <c r="V4222" s="227">
        <v>95082</v>
      </c>
      <c r="W4222" s="143">
        <v>46034</v>
      </c>
      <c r="X4222" s="143">
        <v>46035</v>
      </c>
      <c r="Y4222">
        <f t="shared" si="131"/>
        <v>619200</v>
      </c>
    </row>
    <row r="4223" spans="1:25">
      <c r="A4223" s="1" t="str">
        <f t="shared" si="130"/>
        <v>060261058499000</v>
      </c>
      <c r="B4223" s="142" t="s">
        <v>85</v>
      </c>
      <c r="C4223" s="142" t="s">
        <v>1700</v>
      </c>
      <c r="D4223" s="142" t="s">
        <v>3528</v>
      </c>
      <c r="E4223" s="142" t="s">
        <v>27</v>
      </c>
      <c r="F4223" s="142" t="s">
        <v>236</v>
      </c>
      <c r="G4223" s="142" t="s">
        <v>237</v>
      </c>
      <c r="H4223" s="142" t="s">
        <v>238</v>
      </c>
      <c r="I4223" s="142" t="s">
        <v>21</v>
      </c>
      <c r="J4223" s="142">
        <v>1</v>
      </c>
      <c r="K4223" s="142">
        <v>12</v>
      </c>
      <c r="L4223" s="227">
        <v>697</v>
      </c>
      <c r="M4223" s="227">
        <v>1571058</v>
      </c>
      <c r="N4223" s="227">
        <v>3500</v>
      </c>
      <c r="O4223" s="227">
        <v>3050</v>
      </c>
      <c r="P4223" s="227">
        <v>36600</v>
      </c>
      <c r="Q4223" s="227">
        <v>12</v>
      </c>
      <c r="R4223" s="227">
        <v>350</v>
      </c>
      <c r="S4223" s="227">
        <v>32400</v>
      </c>
      <c r="T4223" s="227">
        <v>1605</v>
      </c>
      <c r="U4223" s="227">
        <v>4124459</v>
      </c>
      <c r="V4223" s="227">
        <v>506743</v>
      </c>
      <c r="W4223" s="143">
        <v>46029</v>
      </c>
      <c r="X4223" s="143">
        <v>46035</v>
      </c>
      <c r="Y4223">
        <f t="shared" si="131"/>
        <v>32400</v>
      </c>
    </row>
    <row r="4224" spans="1:25">
      <c r="A4224" s="1" t="str">
        <f t="shared" si="130"/>
        <v>060261063695000</v>
      </c>
      <c r="B4224" s="142" t="s">
        <v>85</v>
      </c>
      <c r="C4224" s="142" t="s">
        <v>1700</v>
      </c>
      <c r="D4224" s="142" t="s">
        <v>3511</v>
      </c>
      <c r="E4224" s="142" t="s">
        <v>3512</v>
      </c>
      <c r="F4224" s="142" t="s">
        <v>3543</v>
      </c>
      <c r="G4224" s="142" t="s">
        <v>3544</v>
      </c>
      <c r="H4224" s="142" t="s">
        <v>3545</v>
      </c>
      <c r="I4224" s="142" t="s">
        <v>21</v>
      </c>
      <c r="J4224" s="142">
        <v>1</v>
      </c>
      <c r="K4224" s="142">
        <v>48</v>
      </c>
      <c r="L4224" s="227">
        <v>346</v>
      </c>
      <c r="M4224" s="227">
        <v>7322416</v>
      </c>
      <c r="N4224" s="227">
        <v>24900</v>
      </c>
      <c r="O4224" s="227">
        <v>20500</v>
      </c>
      <c r="P4224" s="227">
        <v>984000</v>
      </c>
      <c r="Q4224" s="227"/>
      <c r="R4224" s="227"/>
      <c r="S4224" s="227"/>
      <c r="T4224" s="227">
        <v>95</v>
      </c>
      <c r="U4224" s="227">
        <v>1754505</v>
      </c>
      <c r="V4224" s="227">
        <v>-255985</v>
      </c>
      <c r="W4224" s="143">
        <v>45990</v>
      </c>
      <c r="X4224" s="143">
        <v>46035</v>
      </c>
      <c r="Y4224">
        <f t="shared" si="131"/>
        <v>984000</v>
      </c>
    </row>
    <row r="4225" spans="1:25">
      <c r="A4225" s="1" t="str">
        <f t="shared" si="130"/>
        <v>060261064394000</v>
      </c>
      <c r="B4225" s="142" t="s">
        <v>85</v>
      </c>
      <c r="C4225" s="142" t="s">
        <v>1700</v>
      </c>
      <c r="D4225" s="142" t="s">
        <v>3523</v>
      </c>
      <c r="E4225" s="142" t="s">
        <v>20</v>
      </c>
      <c r="F4225" s="142" t="s">
        <v>724</v>
      </c>
      <c r="G4225" s="142" t="s">
        <v>3546</v>
      </c>
      <c r="H4225" s="142" t="s">
        <v>725</v>
      </c>
      <c r="I4225" s="142" t="s">
        <v>21</v>
      </c>
      <c r="J4225" s="142">
        <v>1</v>
      </c>
      <c r="K4225" s="142">
        <v>36</v>
      </c>
      <c r="L4225" s="227">
        <v>219</v>
      </c>
      <c r="M4225" s="227">
        <v>777821</v>
      </c>
      <c r="N4225" s="227">
        <v>4700</v>
      </c>
      <c r="O4225" s="227">
        <v>4000</v>
      </c>
      <c r="P4225" s="227">
        <v>144000</v>
      </c>
      <c r="Q4225" s="227"/>
      <c r="R4225" s="227"/>
      <c r="S4225" s="227"/>
      <c r="T4225" s="227">
        <v>44</v>
      </c>
      <c r="U4225" s="227">
        <v>158559</v>
      </c>
      <c r="V4225" s="227">
        <v>2284</v>
      </c>
      <c r="W4225" s="143">
        <v>46021</v>
      </c>
      <c r="X4225" s="143">
        <v>46032</v>
      </c>
      <c r="Y4225">
        <f t="shared" si="131"/>
        <v>144000</v>
      </c>
    </row>
    <row r="4226" spans="1:25">
      <c r="A4226" s="1" t="str">
        <f t="shared" si="130"/>
        <v>060261064670000</v>
      </c>
      <c r="B4226" s="142" t="s">
        <v>85</v>
      </c>
      <c r="C4226" s="142" t="s">
        <v>1700</v>
      </c>
      <c r="D4226" s="142" t="s">
        <v>3523</v>
      </c>
      <c r="E4226" s="142" t="s">
        <v>20</v>
      </c>
      <c r="F4226" s="142" t="s">
        <v>242</v>
      </c>
      <c r="G4226" s="142" t="s">
        <v>243</v>
      </c>
      <c r="H4226" s="142" t="s">
        <v>244</v>
      </c>
      <c r="I4226" s="142" t="s">
        <v>21</v>
      </c>
      <c r="J4226" s="142">
        <v>1</v>
      </c>
      <c r="K4226" s="142">
        <v>16</v>
      </c>
      <c r="L4226" s="227">
        <v>1023</v>
      </c>
      <c r="M4226" s="227">
        <v>16845115</v>
      </c>
      <c r="N4226" s="227">
        <v>21500</v>
      </c>
      <c r="O4226" s="227">
        <v>20500</v>
      </c>
      <c r="P4226" s="227">
        <v>328000</v>
      </c>
      <c r="Q4226" s="227">
        <v>16</v>
      </c>
      <c r="R4226" s="227">
        <v>1250</v>
      </c>
      <c r="S4226" s="227">
        <v>308000</v>
      </c>
      <c r="T4226" s="227">
        <v>97</v>
      </c>
      <c r="U4226" s="227">
        <v>1863694</v>
      </c>
      <c r="V4226" s="227">
        <v>266454</v>
      </c>
      <c r="W4226" s="143">
        <v>46031</v>
      </c>
      <c r="X4226" s="143">
        <v>46035</v>
      </c>
      <c r="Y4226">
        <f t="shared" si="131"/>
        <v>308000</v>
      </c>
    </row>
    <row r="4227" spans="1:25">
      <c r="A4227" s="1" t="str">
        <f t="shared" si="130"/>
        <v>060261064680000</v>
      </c>
      <c r="B4227" s="142" t="s">
        <v>85</v>
      </c>
      <c r="C4227" s="142" t="s">
        <v>1700</v>
      </c>
      <c r="D4227" s="142" t="s">
        <v>3523</v>
      </c>
      <c r="E4227" s="142" t="s">
        <v>20</v>
      </c>
      <c r="F4227" s="142" t="s">
        <v>248</v>
      </c>
      <c r="G4227" s="142" t="s">
        <v>249</v>
      </c>
      <c r="H4227" s="142" t="s">
        <v>250</v>
      </c>
      <c r="I4227" s="142" t="s">
        <v>21</v>
      </c>
      <c r="J4227" s="142">
        <v>1</v>
      </c>
      <c r="K4227" s="142">
        <v>28</v>
      </c>
      <c r="L4227" s="227">
        <v>3643</v>
      </c>
      <c r="M4227" s="227">
        <v>32163422</v>
      </c>
      <c r="N4227" s="227">
        <v>10200</v>
      </c>
      <c r="O4227" s="227">
        <v>8400</v>
      </c>
      <c r="P4227" s="227">
        <v>235200</v>
      </c>
      <c r="Q4227" s="227">
        <v>28</v>
      </c>
      <c r="R4227" s="227">
        <v>25</v>
      </c>
      <c r="S4227" s="227">
        <v>234500</v>
      </c>
      <c r="T4227" s="227">
        <v>696</v>
      </c>
      <c r="U4227" s="227">
        <v>5833401</v>
      </c>
      <c r="V4227" s="227">
        <v>-311463</v>
      </c>
      <c r="W4227" s="143">
        <v>46031</v>
      </c>
      <c r="X4227" s="143">
        <v>46035</v>
      </c>
      <c r="Y4227">
        <f t="shared" si="131"/>
        <v>234500</v>
      </c>
    </row>
    <row r="4228" spans="1:25">
      <c r="A4228" s="1" t="str">
        <f t="shared" si="130"/>
        <v>060261065842000</v>
      </c>
      <c r="B4228" s="142" t="s">
        <v>85</v>
      </c>
      <c r="C4228" s="142" t="s">
        <v>1700</v>
      </c>
      <c r="D4228" s="142" t="s">
        <v>3494</v>
      </c>
      <c r="E4228" s="142" t="s">
        <v>2486</v>
      </c>
      <c r="F4228" s="142" t="s">
        <v>43</v>
      </c>
      <c r="G4228" s="142" t="s">
        <v>2508</v>
      </c>
      <c r="H4228" s="142" t="s">
        <v>2509</v>
      </c>
      <c r="I4228" s="142" t="s">
        <v>23</v>
      </c>
      <c r="J4228" s="142">
        <v>1</v>
      </c>
      <c r="K4228" s="142">
        <v>48</v>
      </c>
      <c r="L4228" s="227">
        <v>18</v>
      </c>
      <c r="M4228" s="227">
        <v>202898</v>
      </c>
      <c r="N4228" s="227">
        <v>13700</v>
      </c>
      <c r="O4228" s="227">
        <v>13700</v>
      </c>
      <c r="P4228" s="227">
        <v>657600</v>
      </c>
      <c r="Q4228" s="227"/>
      <c r="R4228" s="227"/>
      <c r="S4228" s="227"/>
      <c r="T4228" s="227">
        <v>30</v>
      </c>
      <c r="U4228" s="227">
        <v>370270</v>
      </c>
      <c r="V4228" s="227">
        <v>32107</v>
      </c>
      <c r="W4228" s="143">
        <v>45895</v>
      </c>
      <c r="X4228" s="143">
        <v>46035</v>
      </c>
      <c r="Y4228">
        <f t="shared" si="131"/>
        <v>657600</v>
      </c>
    </row>
    <row r="4229" spans="1:25">
      <c r="A4229" s="1" t="str">
        <f t="shared" ref="A4229:A4292" si="132">B4229&amp;F4229</f>
        <v>060261066078000</v>
      </c>
      <c r="B4229" s="142" t="s">
        <v>85</v>
      </c>
      <c r="C4229" s="142" t="s">
        <v>1700</v>
      </c>
      <c r="D4229" s="142" t="s">
        <v>3494</v>
      </c>
      <c r="E4229" s="142" t="s">
        <v>2486</v>
      </c>
      <c r="F4229" s="142" t="s">
        <v>44</v>
      </c>
      <c r="G4229" s="142" t="s">
        <v>2513</v>
      </c>
      <c r="H4229" s="142" t="s">
        <v>2514</v>
      </c>
      <c r="I4229" s="142" t="s">
        <v>21</v>
      </c>
      <c r="J4229" s="142">
        <v>1</v>
      </c>
      <c r="K4229" s="142">
        <v>45</v>
      </c>
      <c r="L4229" s="227">
        <v>65</v>
      </c>
      <c r="M4229" s="227">
        <v>515763</v>
      </c>
      <c r="N4229" s="227">
        <v>10200</v>
      </c>
      <c r="O4229" s="227">
        <v>10200</v>
      </c>
      <c r="P4229" s="227">
        <v>459000</v>
      </c>
      <c r="Q4229" s="227"/>
      <c r="R4229" s="227"/>
      <c r="S4229" s="227"/>
      <c r="T4229" s="227">
        <v>25</v>
      </c>
      <c r="U4229" s="227">
        <v>208649</v>
      </c>
      <c r="V4229" s="227">
        <v>10279</v>
      </c>
      <c r="W4229" s="143">
        <v>46025</v>
      </c>
      <c r="X4229" s="143">
        <v>46035</v>
      </c>
      <c r="Y4229">
        <f t="shared" ref="Y4229:Y4292" si="133">IF(S4229&gt;0,S4229,P4229)</f>
        <v>459000</v>
      </c>
    </row>
    <row r="4230" spans="1:25">
      <c r="A4230" s="1" t="str">
        <f t="shared" si="132"/>
        <v>060261067510000</v>
      </c>
      <c r="B4230" s="142" t="s">
        <v>85</v>
      </c>
      <c r="C4230" s="142" t="s">
        <v>1700</v>
      </c>
      <c r="D4230" s="142" t="s">
        <v>3523</v>
      </c>
      <c r="E4230" s="142" t="s">
        <v>20</v>
      </c>
      <c r="F4230" s="142" t="s">
        <v>460</v>
      </c>
      <c r="G4230" s="142" t="s">
        <v>461</v>
      </c>
      <c r="H4230" s="142" t="s">
        <v>462</v>
      </c>
      <c r="I4230" s="142" t="s">
        <v>21</v>
      </c>
      <c r="J4230" s="142">
        <v>1</v>
      </c>
      <c r="K4230" s="142">
        <v>16</v>
      </c>
      <c r="L4230" s="227">
        <v>8165</v>
      </c>
      <c r="M4230" s="227">
        <v>106952077</v>
      </c>
      <c r="N4230" s="227">
        <v>17500</v>
      </c>
      <c r="O4230" s="227">
        <v>17500</v>
      </c>
      <c r="P4230" s="227">
        <v>280000</v>
      </c>
      <c r="Q4230" s="227"/>
      <c r="R4230" s="227"/>
      <c r="S4230" s="227"/>
      <c r="T4230" s="227">
        <v>271</v>
      </c>
      <c r="U4230" s="227">
        <v>4451712</v>
      </c>
      <c r="V4230" s="227">
        <v>901925</v>
      </c>
      <c r="W4230" s="143">
        <v>46018</v>
      </c>
      <c r="X4230" s="143">
        <v>46035</v>
      </c>
      <c r="Y4230">
        <f t="shared" si="133"/>
        <v>280000</v>
      </c>
    </row>
    <row r="4231" spans="1:25">
      <c r="A4231" s="1" t="str">
        <f t="shared" si="132"/>
        <v>060261068899000</v>
      </c>
      <c r="B4231" s="142" t="s">
        <v>85</v>
      </c>
      <c r="C4231" s="142" t="s">
        <v>1700</v>
      </c>
      <c r="D4231" s="142" t="s">
        <v>3534</v>
      </c>
      <c r="E4231" s="142" t="s">
        <v>2492</v>
      </c>
      <c r="F4231" s="142" t="s">
        <v>45</v>
      </c>
      <c r="G4231" s="142" t="s">
        <v>2518</v>
      </c>
      <c r="H4231" s="142" t="s">
        <v>2519</v>
      </c>
      <c r="I4231" s="142" t="s">
        <v>23</v>
      </c>
      <c r="J4231" s="142">
        <v>1</v>
      </c>
      <c r="K4231" s="142">
        <v>60</v>
      </c>
      <c r="L4231" s="227">
        <v>182</v>
      </c>
      <c r="M4231" s="227">
        <v>713721</v>
      </c>
      <c r="N4231" s="227">
        <v>4800</v>
      </c>
      <c r="O4231" s="227">
        <v>4800</v>
      </c>
      <c r="P4231" s="227">
        <v>288000</v>
      </c>
      <c r="Q4231" s="227">
        <v>60</v>
      </c>
      <c r="R4231" s="227">
        <v>383</v>
      </c>
      <c r="S4231" s="227">
        <v>265020</v>
      </c>
      <c r="T4231" s="227">
        <v>0</v>
      </c>
      <c r="U4231" s="227">
        <v>0</v>
      </c>
      <c r="V4231" s="227">
        <v>0</v>
      </c>
      <c r="W4231" s="143">
        <v>45932</v>
      </c>
      <c r="X4231" s="143">
        <v>46015</v>
      </c>
      <c r="Y4231">
        <f t="shared" si="133"/>
        <v>265020</v>
      </c>
    </row>
    <row r="4232" spans="1:25">
      <c r="A4232" s="1" t="str">
        <f t="shared" si="132"/>
        <v>060261070906000</v>
      </c>
      <c r="B4232" s="142" t="s">
        <v>85</v>
      </c>
      <c r="C4232" s="142" t="s">
        <v>1700</v>
      </c>
      <c r="D4232" s="142" t="s">
        <v>3497</v>
      </c>
      <c r="E4232" s="142" t="s">
        <v>24</v>
      </c>
      <c r="F4232" s="142" t="s">
        <v>254</v>
      </c>
      <c r="G4232" s="142" t="s">
        <v>255</v>
      </c>
      <c r="H4232" s="142" t="s">
        <v>256</v>
      </c>
      <c r="I4232" s="142" t="s">
        <v>23</v>
      </c>
      <c r="J4232" s="142">
        <v>1</v>
      </c>
      <c r="K4232" s="142">
        <v>60</v>
      </c>
      <c r="L4232" s="227">
        <v>30988</v>
      </c>
      <c r="M4232" s="227">
        <v>123001293</v>
      </c>
      <c r="N4232" s="227">
        <v>4475</v>
      </c>
      <c r="O4232" s="227">
        <v>4475</v>
      </c>
      <c r="P4232" s="227">
        <v>268500</v>
      </c>
      <c r="Q4232" s="227">
        <v>60</v>
      </c>
      <c r="R4232" s="227">
        <v>75</v>
      </c>
      <c r="S4232" s="227">
        <v>264000</v>
      </c>
      <c r="T4232" s="227">
        <v>3677</v>
      </c>
      <c r="U4232" s="227">
        <v>14588806</v>
      </c>
      <c r="V4232" s="227">
        <v>-6384</v>
      </c>
      <c r="W4232" s="143">
        <v>46015</v>
      </c>
      <c r="X4232" s="143">
        <v>46035</v>
      </c>
      <c r="Y4232">
        <f t="shared" si="133"/>
        <v>264000</v>
      </c>
    </row>
    <row r="4233" spans="1:25">
      <c r="A4233" s="1" t="str">
        <f t="shared" si="132"/>
        <v>060261071008000</v>
      </c>
      <c r="B4233" s="142" t="s">
        <v>85</v>
      </c>
      <c r="C4233" s="142" t="s">
        <v>1700</v>
      </c>
      <c r="D4233" s="142" t="s">
        <v>3523</v>
      </c>
      <c r="E4233" s="142" t="s">
        <v>20</v>
      </c>
      <c r="F4233" s="142" t="s">
        <v>260</v>
      </c>
      <c r="G4233" s="142" t="s">
        <v>261</v>
      </c>
      <c r="H4233" s="142" t="s">
        <v>262</v>
      </c>
      <c r="I4233" s="142" t="s">
        <v>21</v>
      </c>
      <c r="J4233" s="142">
        <v>1</v>
      </c>
      <c r="K4233" s="142">
        <v>12</v>
      </c>
      <c r="L4233" s="227">
        <v>4442</v>
      </c>
      <c r="M4233" s="227">
        <v>32306666</v>
      </c>
      <c r="N4233" s="227">
        <v>8500</v>
      </c>
      <c r="O4233" s="227">
        <v>8000</v>
      </c>
      <c r="P4233" s="227">
        <v>96000</v>
      </c>
      <c r="Q4233" s="227">
        <v>12</v>
      </c>
      <c r="R4233" s="227">
        <v>25</v>
      </c>
      <c r="S4233" s="227">
        <v>95700</v>
      </c>
      <c r="T4233" s="227">
        <v>575</v>
      </c>
      <c r="U4233" s="227">
        <v>4369910</v>
      </c>
      <c r="V4233" s="227">
        <v>187935</v>
      </c>
      <c r="W4233" s="143">
        <v>46030</v>
      </c>
      <c r="X4233" s="143">
        <v>46035</v>
      </c>
      <c r="Y4233">
        <f t="shared" si="133"/>
        <v>95700</v>
      </c>
    </row>
    <row r="4234" spans="1:25">
      <c r="A4234" s="1" t="str">
        <f t="shared" si="132"/>
        <v>060261071171000</v>
      </c>
      <c r="B4234" s="142" t="s">
        <v>85</v>
      </c>
      <c r="C4234" s="142" t="s">
        <v>1700</v>
      </c>
      <c r="D4234" s="142" t="s">
        <v>3511</v>
      </c>
      <c r="E4234" s="142" t="s">
        <v>3512</v>
      </c>
      <c r="F4234" s="142" t="s">
        <v>3547</v>
      </c>
      <c r="G4234" s="142" t="s">
        <v>3548</v>
      </c>
      <c r="H4234" s="142" t="s">
        <v>3549</v>
      </c>
      <c r="I4234" s="142" t="s">
        <v>21</v>
      </c>
      <c r="J4234" s="142">
        <v>1</v>
      </c>
      <c r="K4234" s="142">
        <v>12</v>
      </c>
      <c r="L4234" s="227">
        <v>20</v>
      </c>
      <c r="M4234" s="227">
        <v>899983</v>
      </c>
      <c r="N4234" s="227">
        <v>64000</v>
      </c>
      <c r="O4234" s="227">
        <v>47900</v>
      </c>
      <c r="P4234" s="227">
        <v>574800</v>
      </c>
      <c r="Q4234" s="227"/>
      <c r="R4234" s="227"/>
      <c r="S4234" s="227"/>
      <c r="T4234" s="227">
        <v>29</v>
      </c>
      <c r="U4234" s="227">
        <v>1359189</v>
      </c>
      <c r="V4234" s="227">
        <v>54213</v>
      </c>
      <c r="W4234" s="143">
        <v>46001</v>
      </c>
      <c r="X4234" s="143">
        <v>46034</v>
      </c>
      <c r="Y4234">
        <f t="shared" si="133"/>
        <v>574800</v>
      </c>
    </row>
    <row r="4235" spans="1:25">
      <c r="A4235" s="1" t="str">
        <f t="shared" si="132"/>
        <v>060261071173000</v>
      </c>
      <c r="B4235" s="142" t="s">
        <v>85</v>
      </c>
      <c r="C4235" s="142" t="s">
        <v>1700</v>
      </c>
      <c r="D4235" s="142" t="s">
        <v>3511</v>
      </c>
      <c r="E4235" s="142" t="s">
        <v>3512</v>
      </c>
      <c r="F4235" s="142" t="s">
        <v>3550</v>
      </c>
      <c r="G4235" s="142" t="s">
        <v>3551</v>
      </c>
      <c r="H4235" s="142" t="s">
        <v>3552</v>
      </c>
      <c r="I4235" s="142" t="s">
        <v>21</v>
      </c>
      <c r="J4235" s="142">
        <v>1</v>
      </c>
      <c r="K4235" s="142">
        <v>12</v>
      </c>
      <c r="L4235" s="227">
        <v>29</v>
      </c>
      <c r="M4235" s="227">
        <v>1304981</v>
      </c>
      <c r="N4235" s="227">
        <v>59900</v>
      </c>
      <c r="O4235" s="227">
        <v>59900</v>
      </c>
      <c r="P4235" s="227">
        <v>718800</v>
      </c>
      <c r="Q4235" s="227"/>
      <c r="R4235" s="227"/>
      <c r="S4235" s="227"/>
      <c r="T4235" s="227">
        <v>10</v>
      </c>
      <c r="U4235" s="227">
        <v>427073</v>
      </c>
      <c r="V4235" s="227">
        <v>-22921</v>
      </c>
      <c r="W4235" s="143">
        <v>45989</v>
      </c>
      <c r="X4235" s="143">
        <v>46033</v>
      </c>
      <c r="Y4235">
        <f t="shared" si="133"/>
        <v>718800</v>
      </c>
    </row>
    <row r="4236" spans="1:25">
      <c r="A4236" s="1" t="str">
        <f t="shared" si="132"/>
        <v>060261071606000</v>
      </c>
      <c r="B4236" s="142" t="s">
        <v>85</v>
      </c>
      <c r="C4236" s="142" t="s">
        <v>1700</v>
      </c>
      <c r="D4236" s="142" t="s">
        <v>3523</v>
      </c>
      <c r="E4236" s="142" t="s">
        <v>20</v>
      </c>
      <c r="F4236" s="142" t="s">
        <v>266</v>
      </c>
      <c r="G4236" s="142" t="s">
        <v>267</v>
      </c>
      <c r="H4236" s="142" t="s">
        <v>268</v>
      </c>
      <c r="I4236" s="142" t="s">
        <v>21</v>
      </c>
      <c r="J4236" s="142">
        <v>1</v>
      </c>
      <c r="K4236" s="142">
        <v>9</v>
      </c>
      <c r="L4236" s="227">
        <v>5</v>
      </c>
      <c r="M4236" s="227">
        <v>74279</v>
      </c>
      <c r="N4236" s="227">
        <v>17700</v>
      </c>
      <c r="O4236" s="227">
        <v>18100</v>
      </c>
      <c r="P4236" s="227">
        <v>162900</v>
      </c>
      <c r="Q4236" s="227">
        <v>9</v>
      </c>
      <c r="R4236" s="227">
        <v>600</v>
      </c>
      <c r="S4236" s="227">
        <v>157500</v>
      </c>
      <c r="T4236" s="227">
        <v>16</v>
      </c>
      <c r="U4236" s="227">
        <v>255135</v>
      </c>
      <c r="V4236" s="227">
        <v>17441</v>
      </c>
      <c r="W4236" s="143">
        <v>46031</v>
      </c>
      <c r="X4236" s="143">
        <v>46035</v>
      </c>
      <c r="Y4236">
        <f t="shared" si="133"/>
        <v>157500</v>
      </c>
    </row>
    <row r="4237" spans="1:25">
      <c r="A4237" s="1" t="str">
        <f t="shared" si="132"/>
        <v>060261072188000</v>
      </c>
      <c r="B4237" s="142" t="s">
        <v>85</v>
      </c>
      <c r="C4237" s="142" t="s">
        <v>1700</v>
      </c>
      <c r="D4237" s="142" t="s">
        <v>3494</v>
      </c>
      <c r="E4237" s="142" t="s">
        <v>2486</v>
      </c>
      <c r="F4237" s="142" t="s">
        <v>46</v>
      </c>
      <c r="G4237" s="142" t="s">
        <v>3553</v>
      </c>
      <c r="H4237" s="142" t="s">
        <v>3554</v>
      </c>
      <c r="I4237" s="142" t="s">
        <v>23</v>
      </c>
      <c r="J4237" s="142">
        <v>1</v>
      </c>
      <c r="K4237" s="142">
        <v>42</v>
      </c>
      <c r="L4237" s="227">
        <v>0</v>
      </c>
      <c r="M4237" s="227">
        <v>0</v>
      </c>
      <c r="N4237" s="227">
        <v>10900</v>
      </c>
      <c r="O4237" s="227">
        <v>9400</v>
      </c>
      <c r="P4237" s="227">
        <v>394800</v>
      </c>
      <c r="Q4237" s="227"/>
      <c r="R4237" s="227"/>
      <c r="S4237" s="227"/>
      <c r="T4237" s="227">
        <v>0</v>
      </c>
      <c r="U4237" s="227">
        <v>0</v>
      </c>
      <c r="V4237" s="227">
        <v>0</v>
      </c>
      <c r="W4237" s="143">
        <v>45980</v>
      </c>
      <c r="X4237" s="143">
        <v>45997</v>
      </c>
      <c r="Y4237">
        <f t="shared" si="133"/>
        <v>394800</v>
      </c>
    </row>
    <row r="4238" spans="1:25">
      <c r="A4238" s="1" t="str">
        <f t="shared" si="132"/>
        <v>060261072194000</v>
      </c>
      <c r="B4238" s="142" t="s">
        <v>85</v>
      </c>
      <c r="C4238" s="142" t="s">
        <v>1700</v>
      </c>
      <c r="D4238" s="142" t="s">
        <v>3523</v>
      </c>
      <c r="E4238" s="142" t="s">
        <v>20</v>
      </c>
      <c r="F4238" s="142" t="s">
        <v>272</v>
      </c>
      <c r="G4238" s="142" t="s">
        <v>273</v>
      </c>
      <c r="H4238" s="142" t="s">
        <v>3555</v>
      </c>
      <c r="I4238" s="142" t="s">
        <v>21</v>
      </c>
      <c r="J4238" s="142">
        <v>1</v>
      </c>
      <c r="K4238" s="142">
        <v>24</v>
      </c>
      <c r="L4238" s="227"/>
      <c r="M4238" s="227"/>
      <c r="N4238" s="227">
        <v>8300</v>
      </c>
      <c r="O4238" s="227">
        <v>6500</v>
      </c>
      <c r="P4238" s="227">
        <v>156000</v>
      </c>
      <c r="Q4238" s="227">
        <v>24</v>
      </c>
      <c r="R4238" s="227">
        <v>100</v>
      </c>
      <c r="S4238" s="227">
        <v>153600</v>
      </c>
      <c r="T4238" s="227"/>
      <c r="U4238" s="227"/>
      <c r="V4238" s="227"/>
      <c r="W4238" s="143">
        <v>45938</v>
      </c>
      <c r="X4238" s="143">
        <v>45938</v>
      </c>
      <c r="Y4238">
        <f t="shared" si="133"/>
        <v>153600</v>
      </c>
    </row>
    <row r="4239" spans="1:25">
      <c r="A4239" s="1" t="str">
        <f t="shared" si="132"/>
        <v>060261074335000</v>
      </c>
      <c r="B4239" s="142" t="s">
        <v>85</v>
      </c>
      <c r="C4239" s="142" t="s">
        <v>1700</v>
      </c>
      <c r="D4239" s="142" t="s">
        <v>3494</v>
      </c>
      <c r="E4239" s="142" t="s">
        <v>2486</v>
      </c>
      <c r="F4239" s="142" t="s">
        <v>98</v>
      </c>
      <c r="G4239" s="142" t="s">
        <v>2752</v>
      </c>
      <c r="H4239" s="142" t="s">
        <v>2753</v>
      </c>
      <c r="I4239" s="142" t="s">
        <v>23</v>
      </c>
      <c r="J4239" s="142">
        <v>1</v>
      </c>
      <c r="K4239" s="142">
        <v>30</v>
      </c>
      <c r="L4239" s="227">
        <v>300</v>
      </c>
      <c r="M4239" s="227">
        <v>10633258</v>
      </c>
      <c r="N4239" s="227">
        <v>45800</v>
      </c>
      <c r="O4239" s="227">
        <v>45800</v>
      </c>
      <c r="P4239" s="227">
        <v>1374000</v>
      </c>
      <c r="Q4239" s="227"/>
      <c r="R4239" s="227"/>
      <c r="S4239" s="227"/>
      <c r="T4239" s="227">
        <v>0</v>
      </c>
      <c r="U4239" s="227">
        <v>0</v>
      </c>
      <c r="V4239" s="227">
        <v>0</v>
      </c>
      <c r="W4239" s="143">
        <v>45992</v>
      </c>
      <c r="X4239" s="143">
        <v>45999</v>
      </c>
      <c r="Y4239">
        <f t="shared" si="133"/>
        <v>1374000</v>
      </c>
    </row>
    <row r="4240" spans="1:25">
      <c r="A4240" s="1" t="str">
        <f t="shared" si="132"/>
        <v>060261074585000</v>
      </c>
      <c r="B4240" s="142" t="s">
        <v>85</v>
      </c>
      <c r="C4240" s="142" t="s">
        <v>1700</v>
      </c>
      <c r="D4240" s="142" t="s">
        <v>3511</v>
      </c>
      <c r="E4240" s="142" t="s">
        <v>3512</v>
      </c>
      <c r="F4240" s="142" t="s">
        <v>3556</v>
      </c>
      <c r="G4240" s="142" t="s">
        <v>3557</v>
      </c>
      <c r="H4240" s="142" t="s">
        <v>3558</v>
      </c>
      <c r="I4240" s="142" t="s">
        <v>21</v>
      </c>
      <c r="J4240" s="142">
        <v>1</v>
      </c>
      <c r="K4240" s="142">
        <v>1</v>
      </c>
      <c r="L4240" s="227">
        <v>111</v>
      </c>
      <c r="M4240" s="227">
        <v>6021750</v>
      </c>
      <c r="N4240" s="227">
        <v>79900</v>
      </c>
      <c r="O4240" s="227">
        <v>79900</v>
      </c>
      <c r="P4240" s="227">
        <v>79900</v>
      </c>
      <c r="Q4240" s="227"/>
      <c r="R4240" s="227"/>
      <c r="S4240" s="227"/>
      <c r="T4240" s="227">
        <v>62</v>
      </c>
      <c r="U4240" s="227">
        <v>3167207</v>
      </c>
      <c r="V4240" s="227">
        <v>-196293</v>
      </c>
      <c r="W4240" s="143">
        <v>46035</v>
      </c>
      <c r="X4240" s="143">
        <v>46035</v>
      </c>
      <c r="Y4240">
        <f t="shared" si="133"/>
        <v>79900</v>
      </c>
    </row>
    <row r="4241" spans="1:25">
      <c r="A4241" s="1" t="str">
        <f t="shared" si="132"/>
        <v>060261074674000</v>
      </c>
      <c r="B4241" s="142" t="s">
        <v>85</v>
      </c>
      <c r="C4241" s="142" t="s">
        <v>1700</v>
      </c>
      <c r="D4241" s="142" t="s">
        <v>3495</v>
      </c>
      <c r="E4241" s="142" t="s">
        <v>3496</v>
      </c>
      <c r="F4241" s="142" t="s">
        <v>278</v>
      </c>
      <c r="G4241" s="142" t="s">
        <v>279</v>
      </c>
      <c r="H4241" s="142" t="s">
        <v>3559</v>
      </c>
      <c r="I4241" s="142" t="s">
        <v>21</v>
      </c>
      <c r="J4241" s="142">
        <v>1</v>
      </c>
      <c r="K4241" s="142">
        <v>20</v>
      </c>
      <c r="L4241" s="227">
        <v>1787</v>
      </c>
      <c r="M4241" s="227">
        <v>12760396</v>
      </c>
      <c r="N4241" s="227">
        <v>8600</v>
      </c>
      <c r="O4241" s="227">
        <v>8600</v>
      </c>
      <c r="P4241" s="227">
        <v>172000</v>
      </c>
      <c r="Q4241" s="227">
        <v>20</v>
      </c>
      <c r="R4241" s="227">
        <v>600</v>
      </c>
      <c r="S4241" s="227">
        <v>160000</v>
      </c>
      <c r="T4241" s="227">
        <v>177</v>
      </c>
      <c r="U4241" s="227">
        <v>1307657</v>
      </c>
      <c r="V4241" s="227">
        <v>43757</v>
      </c>
      <c r="W4241" s="143">
        <v>46035</v>
      </c>
      <c r="X4241" s="143">
        <v>46034</v>
      </c>
      <c r="Y4241">
        <f t="shared" si="133"/>
        <v>160000</v>
      </c>
    </row>
    <row r="4242" spans="1:25">
      <c r="A4242" s="1" t="str">
        <f t="shared" si="132"/>
        <v>060261074883000</v>
      </c>
      <c r="B4242" s="142" t="s">
        <v>85</v>
      </c>
      <c r="C4242" s="142" t="s">
        <v>1700</v>
      </c>
      <c r="D4242" s="142" t="s">
        <v>3495</v>
      </c>
      <c r="E4242" s="142" t="s">
        <v>3496</v>
      </c>
      <c r="F4242" s="142" t="s">
        <v>284</v>
      </c>
      <c r="G4242" s="142" t="s">
        <v>285</v>
      </c>
      <c r="H4242" s="142" t="s">
        <v>286</v>
      </c>
      <c r="I4242" s="142" t="s">
        <v>21</v>
      </c>
      <c r="J4242" s="142">
        <v>1</v>
      </c>
      <c r="K4242" s="142">
        <v>50</v>
      </c>
      <c r="L4242" s="227">
        <v>480</v>
      </c>
      <c r="M4242" s="227">
        <v>6418043</v>
      </c>
      <c r="N4242" s="227">
        <v>16800</v>
      </c>
      <c r="O4242" s="227">
        <v>16100</v>
      </c>
      <c r="P4242" s="227">
        <v>805000</v>
      </c>
      <c r="Q4242" s="227">
        <v>50</v>
      </c>
      <c r="R4242" s="227">
        <v>1200</v>
      </c>
      <c r="S4242" s="227">
        <v>745000</v>
      </c>
      <c r="T4242" s="227">
        <v>173</v>
      </c>
      <c r="U4242" s="227">
        <v>2484235</v>
      </c>
      <c r="V4242" s="227">
        <v>171065</v>
      </c>
      <c r="W4242" s="143">
        <v>46030</v>
      </c>
      <c r="X4242" s="143">
        <v>46035</v>
      </c>
      <c r="Y4242">
        <f t="shared" si="133"/>
        <v>745000</v>
      </c>
    </row>
    <row r="4243" spans="1:25">
      <c r="A4243" s="1" t="str">
        <f t="shared" si="132"/>
        <v>060261075557000</v>
      </c>
      <c r="B4243" s="142" t="s">
        <v>85</v>
      </c>
      <c r="C4243" s="142" t="s">
        <v>1700</v>
      </c>
      <c r="D4243" s="142" t="s">
        <v>3528</v>
      </c>
      <c r="E4243" s="142" t="s">
        <v>27</v>
      </c>
      <c r="F4243" s="142" t="s">
        <v>290</v>
      </c>
      <c r="G4243" s="142" t="s">
        <v>291</v>
      </c>
      <c r="H4243" s="142" t="s">
        <v>3560</v>
      </c>
      <c r="I4243" s="142" t="s">
        <v>23</v>
      </c>
      <c r="J4243" s="142">
        <v>1</v>
      </c>
      <c r="K4243" s="142">
        <v>25</v>
      </c>
      <c r="L4243" s="227">
        <v>221</v>
      </c>
      <c r="M4243" s="227">
        <v>2052908</v>
      </c>
      <c r="N4243" s="227">
        <v>11700</v>
      </c>
      <c r="O4243" s="227">
        <v>11500</v>
      </c>
      <c r="P4243" s="227">
        <v>287500</v>
      </c>
      <c r="Q4243" s="227">
        <v>25</v>
      </c>
      <c r="R4243" s="227">
        <v>980</v>
      </c>
      <c r="S4243" s="227">
        <v>263000</v>
      </c>
      <c r="T4243" s="227">
        <v>20</v>
      </c>
      <c r="U4243" s="227">
        <v>198649</v>
      </c>
      <c r="V4243" s="227">
        <v>12865</v>
      </c>
      <c r="W4243" s="143">
        <v>45842</v>
      </c>
      <c r="X4243" s="143">
        <v>46033</v>
      </c>
      <c r="Y4243">
        <f t="shared" si="133"/>
        <v>263000</v>
      </c>
    </row>
    <row r="4244" spans="1:25">
      <c r="A4244" s="1" t="str">
        <f t="shared" si="132"/>
        <v>060261076058000</v>
      </c>
      <c r="B4244" s="142" t="s">
        <v>85</v>
      </c>
      <c r="C4244" s="142" t="s">
        <v>1700</v>
      </c>
      <c r="D4244" s="142" t="s">
        <v>3534</v>
      </c>
      <c r="E4244" s="142" t="s">
        <v>2492</v>
      </c>
      <c r="F4244" s="142" t="s">
        <v>47</v>
      </c>
      <c r="G4244" s="142" t="s">
        <v>2528</v>
      </c>
      <c r="H4244" s="142" t="s">
        <v>3561</v>
      </c>
      <c r="I4244" s="142" t="s">
        <v>23</v>
      </c>
      <c r="J4244" s="142">
        <v>1</v>
      </c>
      <c r="K4244" s="142">
        <v>72</v>
      </c>
      <c r="L4244" s="227">
        <v>222574</v>
      </c>
      <c r="M4244" s="227">
        <v>310125319</v>
      </c>
      <c r="N4244" s="227">
        <v>1700</v>
      </c>
      <c r="O4244" s="227">
        <v>1700</v>
      </c>
      <c r="P4244" s="227">
        <v>122400</v>
      </c>
      <c r="Q4244" s="227">
        <v>72</v>
      </c>
      <c r="R4244" s="227">
        <v>242</v>
      </c>
      <c r="S4244" s="227">
        <v>104976</v>
      </c>
      <c r="T4244" s="227">
        <v>108</v>
      </c>
      <c r="U4244" s="227">
        <v>155135</v>
      </c>
      <c r="V4244" s="227">
        <v>4652</v>
      </c>
      <c r="W4244" s="143">
        <v>46003</v>
      </c>
      <c r="X4244" s="143">
        <v>46035</v>
      </c>
      <c r="Y4244">
        <f t="shared" si="133"/>
        <v>104976</v>
      </c>
    </row>
    <row r="4245" spans="1:25">
      <c r="A4245" s="1" t="str">
        <f t="shared" si="132"/>
        <v>060261077236000</v>
      </c>
      <c r="B4245" s="142" t="s">
        <v>85</v>
      </c>
      <c r="C4245" s="142" t="s">
        <v>1700</v>
      </c>
      <c r="D4245" s="142" t="s">
        <v>3495</v>
      </c>
      <c r="E4245" s="142" t="s">
        <v>3496</v>
      </c>
      <c r="F4245" s="142" t="s">
        <v>296</v>
      </c>
      <c r="G4245" s="142" t="s">
        <v>3562</v>
      </c>
      <c r="H4245" s="142" t="s">
        <v>298</v>
      </c>
      <c r="I4245" s="142" t="s">
        <v>21</v>
      </c>
      <c r="J4245" s="142">
        <v>1</v>
      </c>
      <c r="K4245" s="142">
        <v>12</v>
      </c>
      <c r="L4245" s="227">
        <v>843</v>
      </c>
      <c r="M4245" s="227">
        <v>12269200</v>
      </c>
      <c r="N4245" s="227">
        <v>18700</v>
      </c>
      <c r="O4245" s="227">
        <v>17000</v>
      </c>
      <c r="P4245" s="227">
        <v>204000</v>
      </c>
      <c r="Q4245" s="227">
        <v>12</v>
      </c>
      <c r="R4245" s="227">
        <v>875</v>
      </c>
      <c r="S4245" s="227">
        <v>193500</v>
      </c>
      <c r="T4245" s="227">
        <v>292</v>
      </c>
      <c r="U4245" s="227">
        <v>4377712</v>
      </c>
      <c r="V4245" s="227">
        <v>127882</v>
      </c>
      <c r="W4245" s="143">
        <v>45999</v>
      </c>
      <c r="X4245" s="143">
        <v>46035</v>
      </c>
      <c r="Y4245">
        <f t="shared" si="133"/>
        <v>193500</v>
      </c>
    </row>
    <row r="4246" spans="1:25">
      <c r="A4246" s="1" t="str">
        <f t="shared" si="132"/>
        <v>060261077237000</v>
      </c>
      <c r="B4246" s="142" t="s">
        <v>85</v>
      </c>
      <c r="C4246" s="142" t="s">
        <v>1700</v>
      </c>
      <c r="D4246" s="142" t="s">
        <v>3495</v>
      </c>
      <c r="E4246" s="142" t="s">
        <v>3496</v>
      </c>
      <c r="F4246" s="142" t="s">
        <v>302</v>
      </c>
      <c r="G4246" s="142" t="s">
        <v>303</v>
      </c>
      <c r="H4246" s="142" t="s">
        <v>304</v>
      </c>
      <c r="I4246" s="142" t="s">
        <v>21</v>
      </c>
      <c r="J4246" s="142">
        <v>1</v>
      </c>
      <c r="K4246" s="142">
        <v>12</v>
      </c>
      <c r="L4246" s="227">
        <v>17280</v>
      </c>
      <c r="M4246" s="227">
        <v>250876027</v>
      </c>
      <c r="N4246" s="227">
        <v>18900</v>
      </c>
      <c r="O4246" s="227">
        <v>17500</v>
      </c>
      <c r="P4246" s="227">
        <v>210000</v>
      </c>
      <c r="Q4246" s="227">
        <v>12</v>
      </c>
      <c r="R4246" s="227">
        <v>1258</v>
      </c>
      <c r="S4246" s="227">
        <v>194904</v>
      </c>
      <c r="T4246" s="227">
        <v>2495</v>
      </c>
      <c r="U4246" s="227">
        <v>37303027</v>
      </c>
      <c r="V4246" s="227">
        <v>1079897</v>
      </c>
      <c r="W4246" s="143">
        <v>46032</v>
      </c>
      <c r="X4246" s="143">
        <v>46035</v>
      </c>
      <c r="Y4246">
        <f t="shared" si="133"/>
        <v>194904</v>
      </c>
    </row>
    <row r="4247" spans="1:25">
      <c r="A4247" s="1" t="str">
        <f t="shared" si="132"/>
        <v>060261077239000</v>
      </c>
      <c r="B4247" s="142" t="s">
        <v>85</v>
      </c>
      <c r="C4247" s="142" t="s">
        <v>1700</v>
      </c>
      <c r="D4247" s="142" t="s">
        <v>3523</v>
      </c>
      <c r="E4247" s="142" t="s">
        <v>20</v>
      </c>
      <c r="F4247" s="142" t="s">
        <v>467</v>
      </c>
      <c r="G4247" s="142" t="s">
        <v>468</v>
      </c>
      <c r="H4247" s="142" t="s">
        <v>469</v>
      </c>
      <c r="I4247" s="142" t="s">
        <v>21</v>
      </c>
      <c r="J4247" s="142">
        <v>1</v>
      </c>
      <c r="K4247" s="142">
        <v>30</v>
      </c>
      <c r="L4247" s="227">
        <v>84</v>
      </c>
      <c r="M4247" s="227">
        <v>880740</v>
      </c>
      <c r="N4247" s="227">
        <v>13400</v>
      </c>
      <c r="O4247" s="227">
        <v>13400</v>
      </c>
      <c r="P4247" s="227">
        <v>402000</v>
      </c>
      <c r="Q4247" s="227">
        <v>30</v>
      </c>
      <c r="R4247" s="227">
        <v>600</v>
      </c>
      <c r="S4247" s="227">
        <v>384000</v>
      </c>
      <c r="T4247" s="227">
        <v>43</v>
      </c>
      <c r="U4247" s="227">
        <v>519099</v>
      </c>
      <c r="V4247" s="227">
        <v>68244</v>
      </c>
      <c r="W4247" s="143">
        <v>46031</v>
      </c>
      <c r="X4247" s="143">
        <v>46035</v>
      </c>
      <c r="Y4247">
        <f t="shared" si="133"/>
        <v>384000</v>
      </c>
    </row>
    <row r="4248" spans="1:25">
      <c r="A4248" s="1" t="str">
        <f t="shared" si="132"/>
        <v>060261077650000</v>
      </c>
      <c r="B4248" s="142" t="s">
        <v>85</v>
      </c>
      <c r="C4248" s="142" t="s">
        <v>1700</v>
      </c>
      <c r="D4248" s="142" t="s">
        <v>3534</v>
      </c>
      <c r="E4248" s="142" t="s">
        <v>2492</v>
      </c>
      <c r="F4248" s="142" t="s">
        <v>48</v>
      </c>
      <c r="G4248" s="142" t="s">
        <v>2533</v>
      </c>
      <c r="H4248" s="142" t="s">
        <v>2534</v>
      </c>
      <c r="I4248" s="142" t="s">
        <v>21</v>
      </c>
      <c r="J4248" s="142">
        <v>1</v>
      </c>
      <c r="K4248" s="142">
        <v>60</v>
      </c>
      <c r="L4248" s="227">
        <v>285</v>
      </c>
      <c r="M4248" s="227">
        <v>205428</v>
      </c>
      <c r="N4248" s="227">
        <v>950</v>
      </c>
      <c r="O4248" s="227">
        <v>950</v>
      </c>
      <c r="P4248" s="227">
        <v>57000</v>
      </c>
      <c r="Q4248" s="227">
        <v>60</v>
      </c>
      <c r="R4248" s="227">
        <v>133</v>
      </c>
      <c r="S4248" s="227">
        <v>49020</v>
      </c>
      <c r="T4248" s="227">
        <v>617</v>
      </c>
      <c r="U4248" s="227">
        <v>459739</v>
      </c>
      <c r="V4248" s="227">
        <v>15005</v>
      </c>
      <c r="W4248" s="143">
        <v>46013</v>
      </c>
      <c r="X4248" s="143">
        <v>46034</v>
      </c>
      <c r="Y4248">
        <f t="shared" si="133"/>
        <v>49020</v>
      </c>
    </row>
    <row r="4249" spans="1:25">
      <c r="A4249" s="1" t="str">
        <f t="shared" si="132"/>
        <v>060261078236000</v>
      </c>
      <c r="B4249" s="142" t="s">
        <v>85</v>
      </c>
      <c r="C4249" s="142" t="s">
        <v>1700</v>
      </c>
      <c r="D4249" s="142" t="s">
        <v>3534</v>
      </c>
      <c r="E4249" s="142" t="s">
        <v>2492</v>
      </c>
      <c r="F4249" s="142" t="s">
        <v>49</v>
      </c>
      <c r="G4249" s="142" t="s">
        <v>2538</v>
      </c>
      <c r="H4249" s="142" t="s">
        <v>2539</v>
      </c>
      <c r="I4249" s="142" t="s">
        <v>21</v>
      </c>
      <c r="J4249" s="142">
        <v>1</v>
      </c>
      <c r="K4249" s="142">
        <v>5</v>
      </c>
      <c r="L4249" s="227">
        <v>1500</v>
      </c>
      <c r="M4249" s="227">
        <v>12299175</v>
      </c>
      <c r="N4249" s="227">
        <v>9600</v>
      </c>
      <c r="O4249" s="227">
        <v>9600</v>
      </c>
      <c r="P4249" s="227">
        <v>48000</v>
      </c>
      <c r="Q4249" s="227">
        <v>5</v>
      </c>
      <c r="R4249" s="227">
        <v>300</v>
      </c>
      <c r="S4249" s="227">
        <v>46500</v>
      </c>
      <c r="T4249" s="227">
        <v>423</v>
      </c>
      <c r="U4249" s="227">
        <v>3535405</v>
      </c>
      <c r="V4249" s="227">
        <v>67038</v>
      </c>
      <c r="W4249" s="143">
        <v>46035</v>
      </c>
      <c r="X4249" s="143">
        <v>46034</v>
      </c>
      <c r="Y4249">
        <f t="shared" si="133"/>
        <v>46500</v>
      </c>
    </row>
    <row r="4250" spans="1:25">
      <c r="A4250" s="1" t="str">
        <f t="shared" si="132"/>
        <v>060261082607000</v>
      </c>
      <c r="B4250" s="142" t="s">
        <v>85</v>
      </c>
      <c r="C4250" s="142" t="s">
        <v>1700</v>
      </c>
      <c r="D4250" s="142" t="s">
        <v>3495</v>
      </c>
      <c r="E4250" s="142" t="s">
        <v>3496</v>
      </c>
      <c r="F4250" s="142" t="s">
        <v>308</v>
      </c>
      <c r="G4250" s="142" t="s">
        <v>309</v>
      </c>
      <c r="H4250" s="142" t="s">
        <v>310</v>
      </c>
      <c r="I4250" s="142" t="s">
        <v>21</v>
      </c>
      <c r="J4250" s="142">
        <v>1</v>
      </c>
      <c r="K4250" s="142">
        <v>12</v>
      </c>
      <c r="L4250" s="227">
        <v>595</v>
      </c>
      <c r="M4250" s="227">
        <v>9350615</v>
      </c>
      <c r="N4250" s="227">
        <v>19900</v>
      </c>
      <c r="O4250" s="227">
        <v>17900</v>
      </c>
      <c r="P4250" s="227">
        <v>214800</v>
      </c>
      <c r="Q4250" s="227"/>
      <c r="R4250" s="227"/>
      <c r="S4250" s="227"/>
      <c r="T4250" s="227">
        <v>389</v>
      </c>
      <c r="U4250" s="227">
        <v>6504072</v>
      </c>
      <c r="V4250" s="227">
        <v>390812</v>
      </c>
      <c r="W4250" s="143">
        <v>46034</v>
      </c>
      <c r="X4250" s="143">
        <v>46035</v>
      </c>
      <c r="Y4250">
        <f t="shared" si="133"/>
        <v>214800</v>
      </c>
    </row>
    <row r="4251" spans="1:25">
      <c r="A4251" s="1" t="str">
        <f t="shared" si="132"/>
        <v>060261082627000</v>
      </c>
      <c r="B4251" s="142" t="s">
        <v>85</v>
      </c>
      <c r="C4251" s="142" t="s">
        <v>1700</v>
      </c>
      <c r="D4251" s="142" t="s">
        <v>3528</v>
      </c>
      <c r="E4251" s="142" t="s">
        <v>27</v>
      </c>
      <c r="F4251" s="142" t="s">
        <v>482</v>
      </c>
      <c r="G4251" s="142" t="s">
        <v>483</v>
      </c>
      <c r="H4251" s="142" t="s">
        <v>484</v>
      </c>
      <c r="I4251" s="142" t="s">
        <v>21</v>
      </c>
      <c r="J4251" s="142">
        <v>1</v>
      </c>
      <c r="K4251" s="142">
        <v>24</v>
      </c>
      <c r="L4251" s="227">
        <v>1158</v>
      </c>
      <c r="M4251" s="227">
        <v>2361341</v>
      </c>
      <c r="N4251" s="227">
        <v>3400</v>
      </c>
      <c r="O4251" s="227">
        <v>3300</v>
      </c>
      <c r="P4251" s="227">
        <v>79200</v>
      </c>
      <c r="Q4251" s="227">
        <v>24</v>
      </c>
      <c r="R4251" s="227">
        <v>950</v>
      </c>
      <c r="S4251" s="227">
        <v>56400</v>
      </c>
      <c r="T4251" s="227">
        <v>463</v>
      </c>
      <c r="U4251" s="227">
        <v>981936</v>
      </c>
      <c r="V4251" s="227">
        <v>37808</v>
      </c>
      <c r="W4251" s="143">
        <v>46030</v>
      </c>
      <c r="X4251" s="143">
        <v>46035</v>
      </c>
      <c r="Y4251">
        <f t="shared" si="133"/>
        <v>56400</v>
      </c>
    </row>
    <row r="4252" spans="1:25">
      <c r="A4252" s="1" t="str">
        <f t="shared" si="132"/>
        <v>060261082723000</v>
      </c>
      <c r="B4252" s="142" t="s">
        <v>85</v>
      </c>
      <c r="C4252" s="142" t="s">
        <v>1700</v>
      </c>
      <c r="D4252" s="142" t="s">
        <v>3495</v>
      </c>
      <c r="E4252" s="142" t="s">
        <v>3496</v>
      </c>
      <c r="F4252" s="142" t="s">
        <v>314</v>
      </c>
      <c r="G4252" s="142" t="s">
        <v>315</v>
      </c>
      <c r="H4252" s="142" t="s">
        <v>316</v>
      </c>
      <c r="I4252" s="142" t="s">
        <v>21</v>
      </c>
      <c r="J4252" s="142">
        <v>1</v>
      </c>
      <c r="K4252" s="142">
        <v>24</v>
      </c>
      <c r="L4252" s="227">
        <v>4561</v>
      </c>
      <c r="M4252" s="227">
        <v>18966374</v>
      </c>
      <c r="N4252" s="227">
        <v>5400</v>
      </c>
      <c r="O4252" s="227">
        <v>5400</v>
      </c>
      <c r="P4252" s="227">
        <v>129600</v>
      </c>
      <c r="Q4252" s="227">
        <v>24</v>
      </c>
      <c r="R4252" s="227">
        <v>950</v>
      </c>
      <c r="S4252" s="227">
        <v>106800</v>
      </c>
      <c r="T4252" s="227">
        <v>1577</v>
      </c>
      <c r="U4252" s="227">
        <v>6628243</v>
      </c>
      <c r="V4252" s="227">
        <v>70477</v>
      </c>
      <c r="W4252" s="143">
        <v>46034</v>
      </c>
      <c r="X4252" s="143">
        <v>46035</v>
      </c>
      <c r="Y4252">
        <f t="shared" si="133"/>
        <v>106800</v>
      </c>
    </row>
    <row r="4253" spans="1:25">
      <c r="A4253" s="1" t="str">
        <f t="shared" si="132"/>
        <v>060261083138000</v>
      </c>
      <c r="B4253" s="142" t="s">
        <v>85</v>
      </c>
      <c r="C4253" s="142" t="s">
        <v>1700</v>
      </c>
      <c r="D4253" s="142" t="s">
        <v>3534</v>
      </c>
      <c r="E4253" s="142" t="s">
        <v>2492</v>
      </c>
      <c r="F4253" s="142" t="s">
        <v>50</v>
      </c>
      <c r="G4253" s="142" t="s">
        <v>2543</v>
      </c>
      <c r="H4253" s="142" t="s">
        <v>2544</v>
      </c>
      <c r="I4253" s="142" t="s">
        <v>21</v>
      </c>
      <c r="J4253" s="142">
        <v>1</v>
      </c>
      <c r="K4253" s="142">
        <v>12</v>
      </c>
      <c r="L4253" s="227">
        <v>103</v>
      </c>
      <c r="M4253" s="227">
        <v>3541986</v>
      </c>
      <c r="N4253" s="227">
        <v>43500</v>
      </c>
      <c r="O4253" s="227">
        <v>43500</v>
      </c>
      <c r="P4253" s="227">
        <v>522000</v>
      </c>
      <c r="Q4253" s="227">
        <v>12</v>
      </c>
      <c r="R4253" s="227">
        <v>1500</v>
      </c>
      <c r="S4253" s="227">
        <v>504000</v>
      </c>
      <c r="T4253" s="227">
        <v>21</v>
      </c>
      <c r="U4253" s="227">
        <v>822973</v>
      </c>
      <c r="V4253" s="227">
        <v>100821</v>
      </c>
      <c r="W4253" s="143">
        <v>46022</v>
      </c>
      <c r="X4253" s="143">
        <v>46035</v>
      </c>
      <c r="Y4253">
        <f t="shared" si="133"/>
        <v>504000</v>
      </c>
    </row>
    <row r="4254" spans="1:25">
      <c r="A4254" s="1" t="str">
        <f t="shared" si="132"/>
        <v>060261083802000</v>
      </c>
      <c r="B4254" s="142" t="s">
        <v>85</v>
      </c>
      <c r="C4254" s="142" t="s">
        <v>1700</v>
      </c>
      <c r="D4254" s="142" t="s">
        <v>3523</v>
      </c>
      <c r="E4254" s="142" t="s">
        <v>20</v>
      </c>
      <c r="F4254" s="142" t="s">
        <v>941</v>
      </c>
      <c r="G4254" s="142" t="s">
        <v>942</v>
      </c>
      <c r="H4254" s="142" t="s">
        <v>943</v>
      </c>
      <c r="I4254" s="142" t="s">
        <v>21</v>
      </c>
      <c r="J4254" s="142">
        <v>1</v>
      </c>
      <c r="K4254" s="142">
        <v>40</v>
      </c>
      <c r="L4254" s="227">
        <v>75</v>
      </c>
      <c r="M4254" s="227">
        <v>294300</v>
      </c>
      <c r="N4254" s="227">
        <v>5100</v>
      </c>
      <c r="O4254" s="227">
        <v>5100</v>
      </c>
      <c r="P4254" s="227">
        <v>204000</v>
      </c>
      <c r="Q4254" s="227"/>
      <c r="R4254" s="227"/>
      <c r="S4254" s="227"/>
      <c r="T4254" s="227">
        <v>33</v>
      </c>
      <c r="U4254" s="227">
        <v>151622</v>
      </c>
      <c r="V4254" s="227">
        <v>22130</v>
      </c>
      <c r="W4254" s="143">
        <v>45889</v>
      </c>
      <c r="X4254" s="143">
        <v>46033</v>
      </c>
      <c r="Y4254">
        <f t="shared" si="133"/>
        <v>204000</v>
      </c>
    </row>
    <row r="4255" spans="1:25">
      <c r="A4255" s="1" t="str">
        <f t="shared" si="132"/>
        <v>060261083898000</v>
      </c>
      <c r="B4255" s="142" t="s">
        <v>85</v>
      </c>
      <c r="C4255" s="142" t="s">
        <v>1700</v>
      </c>
      <c r="D4255" s="142" t="s">
        <v>3528</v>
      </c>
      <c r="E4255" s="142" t="s">
        <v>27</v>
      </c>
      <c r="F4255" s="142" t="s">
        <v>320</v>
      </c>
      <c r="G4255" s="142" t="s">
        <v>321</v>
      </c>
      <c r="H4255" s="142" t="s">
        <v>322</v>
      </c>
      <c r="I4255" s="142" t="s">
        <v>23</v>
      </c>
      <c r="J4255" s="142">
        <v>1</v>
      </c>
      <c r="K4255" s="142">
        <v>30</v>
      </c>
      <c r="L4255" s="227">
        <v>1</v>
      </c>
      <c r="M4255" s="227">
        <v>5211</v>
      </c>
      <c r="N4255" s="227">
        <v>6800</v>
      </c>
      <c r="O4255" s="227">
        <v>6000</v>
      </c>
      <c r="P4255" s="227">
        <v>180000</v>
      </c>
      <c r="Q4255" s="227">
        <v>30</v>
      </c>
      <c r="R4255" s="227">
        <v>500</v>
      </c>
      <c r="S4255" s="227">
        <v>165000</v>
      </c>
      <c r="T4255" s="227">
        <v>0</v>
      </c>
      <c r="U4255" s="227">
        <v>0</v>
      </c>
      <c r="V4255" s="227">
        <v>0</v>
      </c>
      <c r="W4255" s="143">
        <v>46003</v>
      </c>
      <c r="X4255" s="143">
        <v>46021</v>
      </c>
      <c r="Y4255">
        <f t="shared" si="133"/>
        <v>165000</v>
      </c>
    </row>
    <row r="4256" spans="1:25">
      <c r="A4256" s="1" t="str">
        <f t="shared" si="132"/>
        <v>060261083903000</v>
      </c>
      <c r="B4256" s="142" t="s">
        <v>85</v>
      </c>
      <c r="C4256" s="142" t="s">
        <v>1700</v>
      </c>
      <c r="D4256" s="142" t="s">
        <v>3528</v>
      </c>
      <c r="E4256" s="142" t="s">
        <v>27</v>
      </c>
      <c r="F4256" s="142" t="s">
        <v>326</v>
      </c>
      <c r="G4256" s="142" t="s">
        <v>327</v>
      </c>
      <c r="H4256" s="142" t="s">
        <v>328</v>
      </c>
      <c r="I4256" s="142" t="s">
        <v>21</v>
      </c>
      <c r="J4256" s="142">
        <v>1</v>
      </c>
      <c r="K4256" s="142">
        <v>24</v>
      </c>
      <c r="L4256" s="227">
        <v>1472</v>
      </c>
      <c r="M4256" s="227">
        <v>7176748</v>
      </c>
      <c r="N4256" s="227">
        <v>6600</v>
      </c>
      <c r="O4256" s="227">
        <v>6600</v>
      </c>
      <c r="P4256" s="227">
        <v>158400</v>
      </c>
      <c r="Q4256" s="227"/>
      <c r="R4256" s="227"/>
      <c r="S4256" s="227"/>
      <c r="T4256" s="227">
        <v>150</v>
      </c>
      <c r="U4256" s="227">
        <v>891892</v>
      </c>
      <c r="V4256" s="227">
        <v>160566</v>
      </c>
      <c r="W4256" s="143">
        <v>46030</v>
      </c>
      <c r="X4256" s="143">
        <v>46034</v>
      </c>
      <c r="Y4256">
        <f t="shared" si="133"/>
        <v>158400</v>
      </c>
    </row>
    <row r="4257" spans="1:25">
      <c r="A4257" s="1" t="str">
        <f t="shared" si="132"/>
        <v>060261084368000</v>
      </c>
      <c r="B4257" s="142" t="s">
        <v>85</v>
      </c>
      <c r="C4257" s="142" t="s">
        <v>1700</v>
      </c>
      <c r="D4257" s="142" t="s">
        <v>3511</v>
      </c>
      <c r="E4257" s="142" t="s">
        <v>3512</v>
      </c>
      <c r="F4257" s="142" t="s">
        <v>3563</v>
      </c>
      <c r="G4257" s="142" t="s">
        <v>3564</v>
      </c>
      <c r="H4257" s="142" t="s">
        <v>3565</v>
      </c>
      <c r="I4257" s="142" t="s">
        <v>21</v>
      </c>
      <c r="J4257" s="142">
        <v>1</v>
      </c>
      <c r="K4257" s="142">
        <v>20</v>
      </c>
      <c r="L4257" s="227">
        <v>76</v>
      </c>
      <c r="M4257" s="227">
        <v>2907000</v>
      </c>
      <c r="N4257" s="227">
        <v>55900</v>
      </c>
      <c r="O4257" s="227">
        <v>55900</v>
      </c>
      <c r="P4257" s="227">
        <v>1118000</v>
      </c>
      <c r="Q4257" s="227"/>
      <c r="R4257" s="227"/>
      <c r="S4257" s="227"/>
      <c r="T4257" s="227">
        <v>62</v>
      </c>
      <c r="U4257" s="227">
        <v>2995315</v>
      </c>
      <c r="V4257" s="227">
        <v>623815</v>
      </c>
      <c r="W4257" s="143">
        <v>46024</v>
      </c>
      <c r="X4257" s="143">
        <v>46035</v>
      </c>
      <c r="Y4257">
        <f t="shared" si="133"/>
        <v>1118000</v>
      </c>
    </row>
    <row r="4258" spans="1:25">
      <c r="A4258" s="1" t="str">
        <f t="shared" si="132"/>
        <v>060261084369000</v>
      </c>
      <c r="B4258" s="142" t="s">
        <v>85</v>
      </c>
      <c r="C4258" s="142" t="s">
        <v>1700</v>
      </c>
      <c r="D4258" s="142" t="s">
        <v>3527</v>
      </c>
      <c r="E4258" s="142" t="s">
        <v>22</v>
      </c>
      <c r="F4258" s="142" t="s">
        <v>332</v>
      </c>
      <c r="G4258" s="142" t="s">
        <v>333</v>
      </c>
      <c r="H4258" s="142" t="s">
        <v>334</v>
      </c>
      <c r="I4258" s="142" t="s">
        <v>21</v>
      </c>
      <c r="J4258" s="142">
        <v>1</v>
      </c>
      <c r="K4258" s="142">
        <v>60</v>
      </c>
      <c r="L4258" s="227">
        <v>192</v>
      </c>
      <c r="M4258" s="227">
        <v>1465728</v>
      </c>
      <c r="N4258" s="227">
        <v>9700</v>
      </c>
      <c r="O4258" s="227">
        <v>9000</v>
      </c>
      <c r="P4258" s="227">
        <v>540000</v>
      </c>
      <c r="Q4258" s="227">
        <v>60</v>
      </c>
      <c r="R4258" s="227">
        <v>300</v>
      </c>
      <c r="S4258" s="227">
        <v>522000</v>
      </c>
      <c r="T4258" s="227">
        <v>312</v>
      </c>
      <c r="U4258" s="227">
        <v>2535550</v>
      </c>
      <c r="V4258" s="227">
        <v>153742</v>
      </c>
      <c r="W4258" s="143">
        <v>46031</v>
      </c>
      <c r="X4258" s="143">
        <v>46035</v>
      </c>
      <c r="Y4258">
        <f t="shared" si="133"/>
        <v>522000</v>
      </c>
    </row>
    <row r="4259" spans="1:25">
      <c r="A4259" s="1" t="str">
        <f t="shared" si="132"/>
        <v>060261084782000</v>
      </c>
      <c r="B4259" s="142" t="s">
        <v>85</v>
      </c>
      <c r="C4259" s="142" t="s">
        <v>1700</v>
      </c>
      <c r="D4259" s="142" t="s">
        <v>3511</v>
      </c>
      <c r="E4259" s="142" t="s">
        <v>3512</v>
      </c>
      <c r="F4259" s="142" t="s">
        <v>3566</v>
      </c>
      <c r="G4259" s="142" t="s">
        <v>3567</v>
      </c>
      <c r="H4259" s="142" t="s">
        <v>3568</v>
      </c>
      <c r="I4259" s="142" t="s">
        <v>21</v>
      </c>
      <c r="J4259" s="142">
        <v>1</v>
      </c>
      <c r="K4259" s="142">
        <v>20</v>
      </c>
      <c r="L4259" s="227">
        <v>39</v>
      </c>
      <c r="M4259" s="227">
        <v>1522950</v>
      </c>
      <c r="N4259" s="227">
        <v>52900</v>
      </c>
      <c r="O4259" s="227">
        <v>41900</v>
      </c>
      <c r="P4259" s="227">
        <v>838000</v>
      </c>
      <c r="Q4259" s="227"/>
      <c r="R4259" s="227"/>
      <c r="S4259" s="227"/>
      <c r="T4259" s="227">
        <v>80</v>
      </c>
      <c r="U4259" s="227">
        <v>3023108</v>
      </c>
      <c r="V4259" s="227">
        <v>-100892</v>
      </c>
      <c r="W4259" s="143">
        <v>46035</v>
      </c>
      <c r="X4259" s="143">
        <v>46035</v>
      </c>
      <c r="Y4259">
        <f t="shared" si="133"/>
        <v>838000</v>
      </c>
    </row>
    <row r="4260" spans="1:25">
      <c r="A4260" s="1" t="str">
        <f t="shared" si="132"/>
        <v>060261086395000</v>
      </c>
      <c r="B4260" s="142" t="s">
        <v>85</v>
      </c>
      <c r="C4260" s="142" t="s">
        <v>1700</v>
      </c>
      <c r="D4260" s="142" t="s">
        <v>3523</v>
      </c>
      <c r="E4260" s="142" t="s">
        <v>20</v>
      </c>
      <c r="F4260" s="142" t="s">
        <v>949</v>
      </c>
      <c r="G4260" s="142" t="s">
        <v>950</v>
      </c>
      <c r="H4260" s="142" t="s">
        <v>951</v>
      </c>
      <c r="I4260" s="142" t="s">
        <v>21</v>
      </c>
      <c r="J4260" s="142">
        <v>1</v>
      </c>
      <c r="K4260" s="142">
        <v>8</v>
      </c>
      <c r="L4260" s="227">
        <v>4</v>
      </c>
      <c r="M4260" s="227">
        <v>147645</v>
      </c>
      <c r="N4260" s="227">
        <v>46900</v>
      </c>
      <c r="O4260" s="227">
        <v>46900</v>
      </c>
      <c r="P4260" s="227">
        <v>375200</v>
      </c>
      <c r="Q4260" s="227"/>
      <c r="R4260" s="227"/>
      <c r="S4260" s="227"/>
      <c r="T4260" s="227">
        <v>2</v>
      </c>
      <c r="U4260" s="227">
        <v>84505</v>
      </c>
      <c r="V4260" s="227">
        <v>10682</v>
      </c>
      <c r="W4260" s="143">
        <v>45985</v>
      </c>
      <c r="X4260" s="143">
        <v>46035</v>
      </c>
      <c r="Y4260">
        <f t="shared" si="133"/>
        <v>375200</v>
      </c>
    </row>
    <row r="4261" spans="1:25">
      <c r="A4261" s="1" t="str">
        <f t="shared" si="132"/>
        <v>060261086441000</v>
      </c>
      <c r="B4261" s="142" t="s">
        <v>85</v>
      </c>
      <c r="C4261" s="142" t="s">
        <v>1700</v>
      </c>
      <c r="D4261" s="142" t="s">
        <v>3494</v>
      </c>
      <c r="E4261" s="142" t="s">
        <v>2486</v>
      </c>
      <c r="F4261" s="142" t="s">
        <v>59</v>
      </c>
      <c r="G4261" s="142" t="s">
        <v>2590</v>
      </c>
      <c r="H4261" s="142" t="s">
        <v>2591</v>
      </c>
      <c r="I4261" s="142" t="s">
        <v>21</v>
      </c>
      <c r="J4261" s="142">
        <v>1</v>
      </c>
      <c r="K4261" s="142">
        <v>20</v>
      </c>
      <c r="L4261" s="227">
        <v>69</v>
      </c>
      <c r="M4261" s="227">
        <v>290928</v>
      </c>
      <c r="N4261" s="227">
        <v>5500</v>
      </c>
      <c r="O4261" s="227">
        <v>5500</v>
      </c>
      <c r="P4261" s="227">
        <v>110000</v>
      </c>
      <c r="Q4261" s="227"/>
      <c r="R4261" s="227"/>
      <c r="S4261" s="227"/>
      <c r="T4261" s="227">
        <v>17</v>
      </c>
      <c r="U4261" s="227">
        <v>84234</v>
      </c>
      <c r="V4261" s="227">
        <v>12556</v>
      </c>
      <c r="W4261" s="143">
        <v>46007</v>
      </c>
      <c r="X4261" s="143">
        <v>46033</v>
      </c>
      <c r="Y4261">
        <f t="shared" si="133"/>
        <v>110000</v>
      </c>
    </row>
    <row r="4262" spans="1:25">
      <c r="A4262" s="1" t="str">
        <f t="shared" si="132"/>
        <v>060261087230000</v>
      </c>
      <c r="B4262" s="142" t="s">
        <v>85</v>
      </c>
      <c r="C4262" s="142" t="s">
        <v>1700</v>
      </c>
      <c r="D4262" s="142" t="s">
        <v>3528</v>
      </c>
      <c r="E4262" s="142" t="s">
        <v>27</v>
      </c>
      <c r="F4262" s="142" t="s">
        <v>489</v>
      </c>
      <c r="G4262" s="142" t="s">
        <v>490</v>
      </c>
      <c r="H4262" s="142" t="s">
        <v>491</v>
      </c>
      <c r="I4262" s="142" t="s">
        <v>23</v>
      </c>
      <c r="J4262" s="142">
        <v>1</v>
      </c>
      <c r="K4262" s="142">
        <v>12</v>
      </c>
      <c r="L4262" s="227">
        <v>0</v>
      </c>
      <c r="M4262" s="227">
        <v>0</v>
      </c>
      <c r="N4262" s="227">
        <v>4000</v>
      </c>
      <c r="O4262" s="227">
        <v>4000</v>
      </c>
      <c r="P4262" s="227">
        <v>48000</v>
      </c>
      <c r="Q4262" s="227">
        <v>12</v>
      </c>
      <c r="R4262" s="227">
        <v>725</v>
      </c>
      <c r="S4262" s="227">
        <v>39300</v>
      </c>
      <c r="T4262" s="227">
        <v>6</v>
      </c>
      <c r="U4262" s="227">
        <v>18919</v>
      </c>
      <c r="V4262" s="227">
        <v>1853</v>
      </c>
      <c r="W4262" s="143">
        <v>46033</v>
      </c>
      <c r="X4262" s="143">
        <v>46033</v>
      </c>
      <c r="Y4262">
        <f t="shared" si="133"/>
        <v>39300</v>
      </c>
    </row>
    <row r="4263" spans="1:25">
      <c r="A4263" s="1" t="str">
        <f t="shared" si="132"/>
        <v>060261088129000</v>
      </c>
      <c r="B4263" s="142" t="s">
        <v>85</v>
      </c>
      <c r="C4263" s="142" t="s">
        <v>1700</v>
      </c>
      <c r="D4263" s="142" t="s">
        <v>3527</v>
      </c>
      <c r="E4263" s="142" t="s">
        <v>22</v>
      </c>
      <c r="F4263" s="142" t="s">
        <v>338</v>
      </c>
      <c r="G4263" s="142" t="s">
        <v>339</v>
      </c>
      <c r="H4263" s="142" t="s">
        <v>340</v>
      </c>
      <c r="I4263" s="142" t="s">
        <v>23</v>
      </c>
      <c r="J4263" s="142">
        <v>1</v>
      </c>
      <c r="K4263" s="142">
        <v>40</v>
      </c>
      <c r="L4263" s="227">
        <v>37784</v>
      </c>
      <c r="M4263" s="227">
        <v>94620702</v>
      </c>
      <c r="N4263" s="227">
        <v>3100</v>
      </c>
      <c r="O4263" s="227">
        <v>3000</v>
      </c>
      <c r="P4263" s="227">
        <v>120000</v>
      </c>
      <c r="Q4263" s="227">
        <v>40</v>
      </c>
      <c r="R4263" s="227">
        <v>130</v>
      </c>
      <c r="S4263" s="227">
        <v>114800</v>
      </c>
      <c r="T4263" s="227">
        <v>3138</v>
      </c>
      <c r="U4263" s="227">
        <v>8148468</v>
      </c>
      <c r="V4263" s="227">
        <v>290122</v>
      </c>
      <c r="W4263" s="143">
        <v>46035</v>
      </c>
      <c r="X4263" s="143">
        <v>46035</v>
      </c>
      <c r="Y4263">
        <f t="shared" si="133"/>
        <v>114800</v>
      </c>
    </row>
    <row r="4264" spans="1:25">
      <c r="A4264" s="1" t="str">
        <f t="shared" si="132"/>
        <v>060261088133000</v>
      </c>
      <c r="B4264" s="142" t="s">
        <v>85</v>
      </c>
      <c r="C4264" s="142" t="s">
        <v>1700</v>
      </c>
      <c r="D4264" s="142" t="s">
        <v>3527</v>
      </c>
      <c r="E4264" s="142" t="s">
        <v>22</v>
      </c>
      <c r="F4264" s="142" t="s">
        <v>631</v>
      </c>
      <c r="G4264" s="142" t="s">
        <v>632</v>
      </c>
      <c r="H4264" s="142" t="s">
        <v>633</v>
      </c>
      <c r="I4264" s="142" t="s">
        <v>26</v>
      </c>
      <c r="J4264" s="142">
        <v>1</v>
      </c>
      <c r="K4264" s="142">
        <v>40</v>
      </c>
      <c r="L4264" s="227"/>
      <c r="M4264" s="227"/>
      <c r="N4264" s="227">
        <v>3050</v>
      </c>
      <c r="O4264" s="227">
        <v>3050</v>
      </c>
      <c r="P4264" s="227">
        <v>122000</v>
      </c>
      <c r="Q4264" s="227"/>
      <c r="R4264" s="227"/>
      <c r="S4264" s="227"/>
      <c r="T4264" s="227"/>
      <c r="U4264" s="227"/>
      <c r="V4264" s="227"/>
      <c r="W4264" s="143"/>
      <c r="X4264" s="143"/>
      <c r="Y4264">
        <f t="shared" si="133"/>
        <v>122000</v>
      </c>
    </row>
    <row r="4265" spans="1:25">
      <c r="A4265" s="1" t="str">
        <f t="shared" si="132"/>
        <v>060261088134000</v>
      </c>
      <c r="B4265" s="142" t="s">
        <v>85</v>
      </c>
      <c r="C4265" s="142" t="s">
        <v>1700</v>
      </c>
      <c r="D4265" s="142" t="s">
        <v>3527</v>
      </c>
      <c r="E4265" s="142" t="s">
        <v>22</v>
      </c>
      <c r="F4265" s="142" t="s">
        <v>344</v>
      </c>
      <c r="G4265" s="142" t="s">
        <v>345</v>
      </c>
      <c r="H4265" s="142" t="s">
        <v>346</v>
      </c>
      <c r="I4265" s="142" t="s">
        <v>23</v>
      </c>
      <c r="J4265" s="142">
        <v>1</v>
      </c>
      <c r="K4265" s="142">
        <v>40</v>
      </c>
      <c r="L4265" s="227">
        <v>50382</v>
      </c>
      <c r="M4265" s="227">
        <v>124505064</v>
      </c>
      <c r="N4265" s="227">
        <v>3000</v>
      </c>
      <c r="O4265" s="227">
        <v>2900</v>
      </c>
      <c r="P4265" s="227">
        <v>116000</v>
      </c>
      <c r="Q4265" s="227">
        <v>40</v>
      </c>
      <c r="R4265" s="227">
        <v>150</v>
      </c>
      <c r="S4265" s="227">
        <v>110000</v>
      </c>
      <c r="T4265" s="227">
        <v>15438</v>
      </c>
      <c r="U4265" s="227">
        <v>38444460</v>
      </c>
      <c r="V4265" s="227">
        <v>293748</v>
      </c>
      <c r="W4265" s="143">
        <v>46030</v>
      </c>
      <c r="X4265" s="143">
        <v>46035</v>
      </c>
      <c r="Y4265">
        <f t="shared" si="133"/>
        <v>110000</v>
      </c>
    </row>
    <row r="4266" spans="1:25">
      <c r="A4266" s="1" t="str">
        <f t="shared" si="132"/>
        <v>060261088137000</v>
      </c>
      <c r="B4266" s="142" t="s">
        <v>85</v>
      </c>
      <c r="C4266" s="142" t="s">
        <v>1700</v>
      </c>
      <c r="D4266" s="142" t="s">
        <v>3527</v>
      </c>
      <c r="E4266" s="142" t="s">
        <v>22</v>
      </c>
      <c r="F4266" s="142" t="s">
        <v>350</v>
      </c>
      <c r="G4266" s="142" t="s">
        <v>351</v>
      </c>
      <c r="H4266" s="142" t="s">
        <v>3569</v>
      </c>
      <c r="I4266" s="142" t="s">
        <v>21</v>
      </c>
      <c r="J4266" s="142">
        <v>1</v>
      </c>
      <c r="K4266" s="142">
        <v>24</v>
      </c>
      <c r="L4266" s="227">
        <v>3085</v>
      </c>
      <c r="M4266" s="227">
        <v>11693229</v>
      </c>
      <c r="N4266" s="227">
        <v>4700</v>
      </c>
      <c r="O4266" s="227">
        <v>4700</v>
      </c>
      <c r="P4266" s="227">
        <v>112800</v>
      </c>
      <c r="Q4266" s="227">
        <v>24</v>
      </c>
      <c r="R4266" s="227">
        <v>250</v>
      </c>
      <c r="S4266" s="227">
        <v>106800</v>
      </c>
      <c r="T4266" s="227">
        <v>1890</v>
      </c>
      <c r="U4266" s="227">
        <v>7234775</v>
      </c>
      <c r="V4266" s="227">
        <v>71014</v>
      </c>
      <c r="W4266" s="143">
        <v>46030</v>
      </c>
      <c r="X4266" s="143">
        <v>46035</v>
      </c>
      <c r="Y4266">
        <f t="shared" si="133"/>
        <v>106800</v>
      </c>
    </row>
    <row r="4267" spans="1:25">
      <c r="A4267" s="1" t="str">
        <f t="shared" si="132"/>
        <v>060261088171000</v>
      </c>
      <c r="B4267" s="142" t="s">
        <v>85</v>
      </c>
      <c r="C4267" s="142" t="s">
        <v>1700</v>
      </c>
      <c r="D4267" s="142" t="s">
        <v>3527</v>
      </c>
      <c r="E4267" s="142" t="s">
        <v>22</v>
      </c>
      <c r="F4267" s="142" t="s">
        <v>356</v>
      </c>
      <c r="G4267" s="142" t="s">
        <v>357</v>
      </c>
      <c r="H4267" s="142" t="s">
        <v>358</v>
      </c>
      <c r="I4267" s="142" t="s">
        <v>23</v>
      </c>
      <c r="J4267" s="142">
        <v>1</v>
      </c>
      <c r="K4267" s="142">
        <v>40</v>
      </c>
      <c r="L4267" s="227">
        <v>5922</v>
      </c>
      <c r="M4267" s="227">
        <v>14879099</v>
      </c>
      <c r="N4267" s="227">
        <v>3000</v>
      </c>
      <c r="O4267" s="227">
        <v>3000</v>
      </c>
      <c r="P4267" s="227">
        <v>120000</v>
      </c>
      <c r="Q4267" s="227">
        <v>40</v>
      </c>
      <c r="R4267" s="227">
        <v>170</v>
      </c>
      <c r="S4267" s="227">
        <v>113200</v>
      </c>
      <c r="T4267" s="227">
        <v>3772</v>
      </c>
      <c r="U4267" s="227">
        <v>9615136</v>
      </c>
      <c r="V4267" s="227">
        <v>137939</v>
      </c>
      <c r="W4267" s="143">
        <v>46034</v>
      </c>
      <c r="X4267" s="143">
        <v>46035</v>
      </c>
      <c r="Y4267">
        <f t="shared" si="133"/>
        <v>113200</v>
      </c>
    </row>
    <row r="4268" spans="1:25">
      <c r="A4268" s="1" t="str">
        <f t="shared" si="132"/>
        <v>060261088175000</v>
      </c>
      <c r="B4268" s="142" t="s">
        <v>85</v>
      </c>
      <c r="C4268" s="142" t="s">
        <v>1700</v>
      </c>
      <c r="D4268" s="142" t="s">
        <v>3527</v>
      </c>
      <c r="E4268" s="142" t="s">
        <v>22</v>
      </c>
      <c r="F4268" s="142" t="s">
        <v>362</v>
      </c>
      <c r="G4268" s="142" t="s">
        <v>363</v>
      </c>
      <c r="H4268" s="142" t="s">
        <v>364</v>
      </c>
      <c r="I4268" s="142" t="s">
        <v>21</v>
      </c>
      <c r="J4268" s="142">
        <v>1</v>
      </c>
      <c r="K4268" s="142">
        <v>40</v>
      </c>
      <c r="L4268" s="227">
        <v>4961</v>
      </c>
      <c r="M4268" s="227">
        <v>11866592</v>
      </c>
      <c r="N4268" s="227">
        <v>2800</v>
      </c>
      <c r="O4268" s="227">
        <v>2800</v>
      </c>
      <c r="P4268" s="227">
        <v>112000</v>
      </c>
      <c r="Q4268" s="227">
        <v>40</v>
      </c>
      <c r="R4268" s="227">
        <v>105</v>
      </c>
      <c r="S4268" s="227">
        <v>107800</v>
      </c>
      <c r="T4268" s="227">
        <v>2319</v>
      </c>
      <c r="U4268" s="227">
        <v>5642523</v>
      </c>
      <c r="V4268" s="227">
        <v>95531</v>
      </c>
      <c r="W4268" s="143">
        <v>46034</v>
      </c>
      <c r="X4268" s="143">
        <v>46035</v>
      </c>
      <c r="Y4268">
        <f t="shared" si="133"/>
        <v>107800</v>
      </c>
    </row>
    <row r="4269" spans="1:25">
      <c r="A4269" s="1" t="str">
        <f t="shared" si="132"/>
        <v>060261088200000</v>
      </c>
      <c r="B4269" s="142" t="s">
        <v>85</v>
      </c>
      <c r="C4269" s="142" t="s">
        <v>1700</v>
      </c>
      <c r="D4269" s="142" t="s">
        <v>3527</v>
      </c>
      <c r="E4269" s="142" t="s">
        <v>22</v>
      </c>
      <c r="F4269" s="142" t="s">
        <v>368</v>
      </c>
      <c r="G4269" s="142" t="s">
        <v>369</v>
      </c>
      <c r="H4269" s="142" t="s">
        <v>370</v>
      </c>
      <c r="I4269" s="142" t="s">
        <v>23</v>
      </c>
      <c r="J4269" s="142">
        <v>1</v>
      </c>
      <c r="K4269" s="142">
        <v>40</v>
      </c>
      <c r="L4269" s="227">
        <v>41217</v>
      </c>
      <c r="M4269" s="227">
        <v>99542449</v>
      </c>
      <c r="N4269" s="227">
        <v>3000</v>
      </c>
      <c r="O4269" s="227">
        <v>2900</v>
      </c>
      <c r="P4269" s="227">
        <v>116000</v>
      </c>
      <c r="Q4269" s="227">
        <v>40</v>
      </c>
      <c r="R4269" s="227">
        <v>150</v>
      </c>
      <c r="S4269" s="227">
        <v>110000</v>
      </c>
      <c r="T4269" s="227">
        <v>22744</v>
      </c>
      <c r="U4269" s="227">
        <v>57215401</v>
      </c>
      <c r="V4269" s="227">
        <v>2286768</v>
      </c>
      <c r="W4269" s="143">
        <v>46035</v>
      </c>
      <c r="X4269" s="143">
        <v>46035</v>
      </c>
      <c r="Y4269">
        <f t="shared" si="133"/>
        <v>110000</v>
      </c>
    </row>
    <row r="4270" spans="1:25">
      <c r="A4270" s="1" t="str">
        <f t="shared" si="132"/>
        <v>060261088243000</v>
      </c>
      <c r="B4270" s="142" t="s">
        <v>85</v>
      </c>
      <c r="C4270" s="142" t="s">
        <v>1700</v>
      </c>
      <c r="D4270" s="142" t="s">
        <v>3527</v>
      </c>
      <c r="E4270" s="142" t="s">
        <v>22</v>
      </c>
      <c r="F4270" s="142" t="s">
        <v>374</v>
      </c>
      <c r="G4270" s="142" t="s">
        <v>375</v>
      </c>
      <c r="H4270" s="142" t="s">
        <v>376</v>
      </c>
      <c r="I4270" s="142" t="s">
        <v>21</v>
      </c>
      <c r="J4270" s="142">
        <v>1</v>
      </c>
      <c r="K4270" s="142">
        <v>20</v>
      </c>
      <c r="L4270" s="227">
        <v>7307</v>
      </c>
      <c r="M4270" s="227">
        <v>25860865</v>
      </c>
      <c r="N4270" s="227">
        <v>4700</v>
      </c>
      <c r="O4270" s="227">
        <v>4500</v>
      </c>
      <c r="P4270" s="227">
        <v>90000</v>
      </c>
      <c r="Q4270" s="227">
        <v>20</v>
      </c>
      <c r="R4270" s="227">
        <v>450</v>
      </c>
      <c r="S4270" s="227">
        <v>81000</v>
      </c>
      <c r="T4270" s="227">
        <v>2035</v>
      </c>
      <c r="U4270" s="227">
        <v>7524324</v>
      </c>
      <c r="V4270" s="227">
        <v>322071</v>
      </c>
      <c r="W4270" s="143">
        <v>46006</v>
      </c>
      <c r="X4270" s="143">
        <v>46035</v>
      </c>
      <c r="Y4270">
        <f t="shared" si="133"/>
        <v>81000</v>
      </c>
    </row>
    <row r="4271" spans="1:25">
      <c r="A4271" s="1" t="str">
        <f t="shared" si="132"/>
        <v>060261088263000</v>
      </c>
      <c r="B4271" s="142" t="s">
        <v>85</v>
      </c>
      <c r="C4271" s="142" t="s">
        <v>1700</v>
      </c>
      <c r="D4271" s="142" t="s">
        <v>3527</v>
      </c>
      <c r="E4271" s="142" t="s">
        <v>22</v>
      </c>
      <c r="F4271" s="142" t="s">
        <v>749</v>
      </c>
      <c r="G4271" s="142" t="s">
        <v>750</v>
      </c>
      <c r="H4271" s="142" t="s">
        <v>751</v>
      </c>
      <c r="I4271" s="142" t="s">
        <v>26</v>
      </c>
      <c r="J4271" s="142">
        <v>1</v>
      </c>
      <c r="K4271" s="142">
        <v>40</v>
      </c>
      <c r="L4271" s="227"/>
      <c r="M4271" s="227"/>
      <c r="N4271" s="227">
        <v>2200</v>
      </c>
      <c r="O4271" s="227">
        <v>2200</v>
      </c>
      <c r="P4271" s="227">
        <v>88000</v>
      </c>
      <c r="Q4271" s="227"/>
      <c r="R4271" s="227"/>
      <c r="S4271" s="227"/>
      <c r="T4271" s="227"/>
      <c r="U4271" s="227"/>
      <c r="V4271" s="227"/>
      <c r="W4271" s="143"/>
      <c r="X4271" s="143"/>
      <c r="Y4271">
        <f t="shared" si="133"/>
        <v>88000</v>
      </c>
    </row>
    <row r="4272" spans="1:25">
      <c r="A4272" s="1" t="str">
        <f t="shared" si="132"/>
        <v>060261088264000</v>
      </c>
      <c r="B4272" s="142" t="s">
        <v>85</v>
      </c>
      <c r="C4272" s="142" t="s">
        <v>1700</v>
      </c>
      <c r="D4272" s="142" t="s">
        <v>3527</v>
      </c>
      <c r="E4272" s="142" t="s">
        <v>22</v>
      </c>
      <c r="F4272" s="142" t="s">
        <v>638</v>
      </c>
      <c r="G4272" s="142" t="s">
        <v>639</v>
      </c>
      <c r="H4272" s="142" t="s">
        <v>640</v>
      </c>
      <c r="I4272" s="142" t="s">
        <v>21</v>
      </c>
      <c r="J4272" s="142">
        <v>1</v>
      </c>
      <c r="K4272" s="142">
        <v>40</v>
      </c>
      <c r="L4272" s="227">
        <v>0</v>
      </c>
      <c r="M4272" s="227">
        <v>0</v>
      </c>
      <c r="N4272" s="227">
        <v>3100</v>
      </c>
      <c r="O4272" s="227">
        <v>3100</v>
      </c>
      <c r="P4272" s="227">
        <v>124000</v>
      </c>
      <c r="Q4272" s="227">
        <v>40</v>
      </c>
      <c r="R4272" s="227">
        <v>200</v>
      </c>
      <c r="S4272" s="227">
        <v>116000</v>
      </c>
      <c r="T4272" s="227">
        <v>0</v>
      </c>
      <c r="U4272" s="227">
        <v>0</v>
      </c>
      <c r="V4272" s="227">
        <v>0</v>
      </c>
      <c r="W4272" s="143">
        <v>45517</v>
      </c>
      <c r="X4272" s="143">
        <v>45623</v>
      </c>
      <c r="Y4272">
        <f t="shared" si="133"/>
        <v>116000</v>
      </c>
    </row>
    <row r="4273" spans="1:25">
      <c r="A4273" s="1" t="str">
        <f t="shared" si="132"/>
        <v>060261088271000</v>
      </c>
      <c r="B4273" s="142" t="s">
        <v>85</v>
      </c>
      <c r="C4273" s="142" t="s">
        <v>1700</v>
      </c>
      <c r="D4273" s="142" t="s">
        <v>3527</v>
      </c>
      <c r="E4273" s="142" t="s">
        <v>22</v>
      </c>
      <c r="F4273" s="142" t="s">
        <v>593</v>
      </c>
      <c r="G4273" s="142" t="s">
        <v>594</v>
      </c>
      <c r="H4273" s="142" t="s">
        <v>595</v>
      </c>
      <c r="I4273" s="142" t="s">
        <v>23</v>
      </c>
      <c r="J4273" s="142">
        <v>1</v>
      </c>
      <c r="K4273" s="142">
        <v>40</v>
      </c>
      <c r="L4273" s="227">
        <v>0</v>
      </c>
      <c r="M4273" s="227">
        <v>0</v>
      </c>
      <c r="N4273" s="227">
        <v>3200</v>
      </c>
      <c r="O4273" s="227">
        <v>3000</v>
      </c>
      <c r="P4273" s="227">
        <v>120000</v>
      </c>
      <c r="Q4273" s="227">
        <v>40</v>
      </c>
      <c r="R4273" s="227">
        <v>130</v>
      </c>
      <c r="S4273" s="227">
        <v>114800</v>
      </c>
      <c r="T4273" s="227">
        <v>0</v>
      </c>
      <c r="U4273" s="227">
        <v>0</v>
      </c>
      <c r="V4273" s="227">
        <v>0</v>
      </c>
      <c r="W4273" s="143">
        <v>46006</v>
      </c>
      <c r="X4273" s="143">
        <v>46006</v>
      </c>
      <c r="Y4273">
        <f t="shared" si="133"/>
        <v>114800</v>
      </c>
    </row>
    <row r="4274" spans="1:25">
      <c r="A4274" s="1" t="str">
        <f t="shared" si="132"/>
        <v>060261088858000</v>
      </c>
      <c r="B4274" s="142" t="s">
        <v>85</v>
      </c>
      <c r="C4274" s="142" t="s">
        <v>1700</v>
      </c>
      <c r="D4274" s="142" t="s">
        <v>3528</v>
      </c>
      <c r="E4274" s="142" t="s">
        <v>27</v>
      </c>
      <c r="F4274" s="142" t="s">
        <v>962</v>
      </c>
      <c r="G4274" s="142" t="s">
        <v>963</v>
      </c>
      <c r="H4274" s="142" t="s">
        <v>964</v>
      </c>
      <c r="I4274" s="142" t="s">
        <v>21</v>
      </c>
      <c r="J4274" s="142">
        <v>1</v>
      </c>
      <c r="K4274" s="142">
        <v>12</v>
      </c>
      <c r="L4274" s="227">
        <v>179</v>
      </c>
      <c r="M4274" s="227">
        <v>724951</v>
      </c>
      <c r="N4274" s="227">
        <v>5400</v>
      </c>
      <c r="O4274" s="227">
        <v>5400</v>
      </c>
      <c r="P4274" s="227">
        <v>64800</v>
      </c>
      <c r="Q4274" s="227"/>
      <c r="R4274" s="227"/>
      <c r="S4274" s="227"/>
      <c r="T4274" s="227">
        <v>4</v>
      </c>
      <c r="U4274" s="227">
        <v>19459</v>
      </c>
      <c r="V4274" s="227">
        <v>3259</v>
      </c>
      <c r="W4274" s="143">
        <v>46006</v>
      </c>
      <c r="X4274" s="143">
        <v>46032</v>
      </c>
      <c r="Y4274">
        <f t="shared" si="133"/>
        <v>64800</v>
      </c>
    </row>
    <row r="4275" spans="1:25">
      <c r="A4275" s="1" t="str">
        <f t="shared" si="132"/>
        <v>060261089270000</v>
      </c>
      <c r="B4275" s="142" t="s">
        <v>85</v>
      </c>
      <c r="C4275" s="142" t="s">
        <v>1700</v>
      </c>
      <c r="D4275" s="142" t="s">
        <v>3497</v>
      </c>
      <c r="E4275" s="142" t="s">
        <v>24</v>
      </c>
      <c r="F4275" s="142" t="s">
        <v>597</v>
      </c>
      <c r="G4275" s="142" t="s">
        <v>598</v>
      </c>
      <c r="H4275" s="142" t="s">
        <v>599</v>
      </c>
      <c r="I4275" s="142" t="s">
        <v>21</v>
      </c>
      <c r="J4275" s="142">
        <v>1</v>
      </c>
      <c r="K4275" s="142">
        <v>48</v>
      </c>
      <c r="L4275" s="227">
        <v>1542</v>
      </c>
      <c r="M4275" s="227">
        <v>2150458</v>
      </c>
      <c r="N4275" s="227">
        <v>2000</v>
      </c>
      <c r="O4275" s="227">
        <v>2000</v>
      </c>
      <c r="P4275" s="227">
        <v>96000</v>
      </c>
      <c r="Q4275" s="227"/>
      <c r="R4275" s="227"/>
      <c r="S4275" s="227"/>
      <c r="T4275" s="227">
        <v>11</v>
      </c>
      <c r="U4275" s="227">
        <v>19820</v>
      </c>
      <c r="V4275" s="227">
        <v>4480</v>
      </c>
      <c r="W4275" s="143">
        <v>46034</v>
      </c>
      <c r="X4275" s="143">
        <v>46032</v>
      </c>
      <c r="Y4275">
        <f t="shared" si="133"/>
        <v>96000</v>
      </c>
    </row>
    <row r="4276" spans="1:25">
      <c r="A4276" s="1" t="str">
        <f t="shared" si="132"/>
        <v>060261089271000</v>
      </c>
      <c r="B4276" s="142" t="s">
        <v>85</v>
      </c>
      <c r="C4276" s="142" t="s">
        <v>1700</v>
      </c>
      <c r="D4276" s="142" t="s">
        <v>3497</v>
      </c>
      <c r="E4276" s="142" t="s">
        <v>24</v>
      </c>
      <c r="F4276" s="142" t="s">
        <v>380</v>
      </c>
      <c r="G4276" s="142" t="s">
        <v>381</v>
      </c>
      <c r="H4276" s="142" t="s">
        <v>382</v>
      </c>
      <c r="I4276" s="142" t="s">
        <v>23</v>
      </c>
      <c r="J4276" s="142">
        <v>1</v>
      </c>
      <c r="K4276" s="142">
        <v>48</v>
      </c>
      <c r="L4276" s="227">
        <v>28337</v>
      </c>
      <c r="M4276" s="227">
        <v>60398046</v>
      </c>
      <c r="N4276" s="227">
        <v>2650</v>
      </c>
      <c r="O4276" s="227">
        <v>2650</v>
      </c>
      <c r="P4276" s="227">
        <v>127200</v>
      </c>
      <c r="Q4276" s="227">
        <v>48</v>
      </c>
      <c r="R4276" s="227">
        <v>225</v>
      </c>
      <c r="S4276" s="227">
        <v>116400</v>
      </c>
      <c r="T4276" s="227">
        <v>99950</v>
      </c>
      <c r="U4276" s="227">
        <v>204839099</v>
      </c>
      <c r="V4276" s="227">
        <v>-8196319</v>
      </c>
      <c r="W4276" s="143">
        <v>46029</v>
      </c>
      <c r="X4276" s="143">
        <v>46035</v>
      </c>
      <c r="Y4276">
        <f t="shared" si="133"/>
        <v>116400</v>
      </c>
    </row>
    <row r="4277" spans="1:25">
      <c r="A4277" s="1" t="str">
        <f t="shared" si="132"/>
        <v>060261089525000</v>
      </c>
      <c r="B4277" s="142" t="s">
        <v>85</v>
      </c>
      <c r="C4277" s="142" t="s">
        <v>1700</v>
      </c>
      <c r="D4277" s="142" t="s">
        <v>3494</v>
      </c>
      <c r="E4277" s="142" t="s">
        <v>2486</v>
      </c>
      <c r="F4277" s="142" t="s">
        <v>51</v>
      </c>
      <c r="G4277" s="142" t="s">
        <v>2548</v>
      </c>
      <c r="H4277" s="142" t="s">
        <v>3570</v>
      </c>
      <c r="I4277" s="142" t="s">
        <v>23</v>
      </c>
      <c r="J4277" s="142">
        <v>1</v>
      </c>
      <c r="K4277" s="142">
        <v>144</v>
      </c>
      <c r="L4277" s="227">
        <v>2192</v>
      </c>
      <c r="M4277" s="227">
        <v>7382032</v>
      </c>
      <c r="N4277" s="227">
        <v>4200</v>
      </c>
      <c r="O4277" s="227">
        <v>4200</v>
      </c>
      <c r="P4277" s="227">
        <v>604800</v>
      </c>
      <c r="Q4277" s="227"/>
      <c r="R4277" s="227"/>
      <c r="S4277" s="227"/>
      <c r="T4277" s="227">
        <v>12</v>
      </c>
      <c r="U4277" s="227">
        <v>45405</v>
      </c>
      <c r="V4277" s="227">
        <v>4992</v>
      </c>
      <c r="W4277" s="143">
        <v>45980</v>
      </c>
      <c r="X4277" s="143">
        <v>46031</v>
      </c>
      <c r="Y4277">
        <f t="shared" si="133"/>
        <v>604800</v>
      </c>
    </row>
    <row r="4278" spans="1:25">
      <c r="A4278" s="1" t="str">
        <f t="shared" si="132"/>
        <v>060261089541000</v>
      </c>
      <c r="B4278" s="142" t="s">
        <v>85</v>
      </c>
      <c r="C4278" s="142" t="s">
        <v>1700</v>
      </c>
      <c r="D4278" s="142" t="s">
        <v>3494</v>
      </c>
      <c r="E4278" s="142" t="s">
        <v>2486</v>
      </c>
      <c r="F4278" s="142" t="s">
        <v>52</v>
      </c>
      <c r="G4278" s="142" t="s">
        <v>2553</v>
      </c>
      <c r="H4278" s="142" t="s">
        <v>2554</v>
      </c>
      <c r="I4278" s="142" t="s">
        <v>23</v>
      </c>
      <c r="J4278" s="142">
        <v>1</v>
      </c>
      <c r="K4278" s="142">
        <v>144</v>
      </c>
      <c r="L4278" s="227">
        <v>4270</v>
      </c>
      <c r="M4278" s="227">
        <v>16304655</v>
      </c>
      <c r="N4278" s="227">
        <v>4900</v>
      </c>
      <c r="O4278" s="227">
        <v>4300</v>
      </c>
      <c r="P4278" s="227">
        <v>619200</v>
      </c>
      <c r="Q4278" s="227"/>
      <c r="R4278" s="227"/>
      <c r="S4278" s="227"/>
      <c r="T4278" s="227">
        <v>138</v>
      </c>
      <c r="U4278" s="227">
        <v>534595</v>
      </c>
      <c r="V4278" s="227">
        <v>7653</v>
      </c>
      <c r="W4278" s="143">
        <v>45964</v>
      </c>
      <c r="X4278" s="143">
        <v>46035</v>
      </c>
      <c r="Y4278">
        <f t="shared" si="133"/>
        <v>619200</v>
      </c>
    </row>
    <row r="4279" spans="1:25">
      <c r="A4279" s="1" t="str">
        <f t="shared" si="132"/>
        <v>060261089867000</v>
      </c>
      <c r="B4279" s="142" t="s">
        <v>85</v>
      </c>
      <c r="C4279" s="142" t="s">
        <v>1700</v>
      </c>
      <c r="D4279" s="142" t="s">
        <v>3534</v>
      </c>
      <c r="E4279" s="142" t="s">
        <v>2492</v>
      </c>
      <c r="F4279" s="142" t="s">
        <v>53</v>
      </c>
      <c r="G4279" s="142" t="s">
        <v>2558</v>
      </c>
      <c r="H4279" s="142" t="s">
        <v>3571</v>
      </c>
      <c r="I4279" s="142" t="s">
        <v>23</v>
      </c>
      <c r="J4279" s="142">
        <v>1</v>
      </c>
      <c r="K4279" s="142">
        <v>30</v>
      </c>
      <c r="L4279" s="227">
        <v>0</v>
      </c>
      <c r="M4279" s="227">
        <v>0</v>
      </c>
      <c r="N4279" s="227">
        <v>4900</v>
      </c>
      <c r="O4279" s="227">
        <v>4900</v>
      </c>
      <c r="P4279" s="227">
        <v>147000</v>
      </c>
      <c r="Q4279" s="227">
        <v>30</v>
      </c>
      <c r="R4279" s="227">
        <v>600</v>
      </c>
      <c r="S4279" s="227">
        <v>129000</v>
      </c>
      <c r="T4279" s="227">
        <v>0</v>
      </c>
      <c r="U4279" s="227">
        <v>0</v>
      </c>
      <c r="V4279" s="227">
        <v>0</v>
      </c>
      <c r="W4279" s="143">
        <v>45932</v>
      </c>
      <c r="X4279" s="143">
        <v>45932</v>
      </c>
      <c r="Y4279">
        <f t="shared" si="133"/>
        <v>129000</v>
      </c>
    </row>
    <row r="4280" spans="1:25">
      <c r="A4280" s="1" t="str">
        <f t="shared" si="132"/>
        <v>060261089885000</v>
      </c>
      <c r="B4280" s="142" t="s">
        <v>85</v>
      </c>
      <c r="C4280" s="142" t="s">
        <v>1700</v>
      </c>
      <c r="D4280" s="142" t="s">
        <v>3534</v>
      </c>
      <c r="E4280" s="142" t="s">
        <v>2492</v>
      </c>
      <c r="F4280" s="142" t="s">
        <v>54</v>
      </c>
      <c r="G4280" s="142" t="s">
        <v>2564</v>
      </c>
      <c r="H4280" s="142" t="s">
        <v>2565</v>
      </c>
      <c r="I4280" s="142" t="s">
        <v>21</v>
      </c>
      <c r="J4280" s="142">
        <v>1</v>
      </c>
      <c r="K4280" s="142">
        <v>72</v>
      </c>
      <c r="L4280" s="227">
        <v>430</v>
      </c>
      <c r="M4280" s="227">
        <v>300220</v>
      </c>
      <c r="N4280" s="227">
        <v>950</v>
      </c>
      <c r="O4280" s="227">
        <v>950</v>
      </c>
      <c r="P4280" s="227">
        <v>68400</v>
      </c>
      <c r="Q4280" s="227">
        <v>72</v>
      </c>
      <c r="R4280" s="227">
        <v>144</v>
      </c>
      <c r="S4280" s="227">
        <v>58032</v>
      </c>
      <c r="T4280" s="227">
        <v>73</v>
      </c>
      <c r="U4280" s="227">
        <v>53136</v>
      </c>
      <c r="V4280" s="227">
        <v>2169</v>
      </c>
      <c r="W4280" s="143">
        <v>45978</v>
      </c>
      <c r="X4280" s="143">
        <v>46034</v>
      </c>
      <c r="Y4280">
        <f t="shared" si="133"/>
        <v>58032</v>
      </c>
    </row>
    <row r="4281" spans="1:25">
      <c r="A4281" s="1" t="str">
        <f t="shared" si="132"/>
        <v>060261090446000</v>
      </c>
      <c r="B4281" s="142" t="s">
        <v>85</v>
      </c>
      <c r="C4281" s="142" t="s">
        <v>1700</v>
      </c>
      <c r="D4281" s="142" t="s">
        <v>3528</v>
      </c>
      <c r="E4281" s="142" t="s">
        <v>27</v>
      </c>
      <c r="F4281" s="142" t="s">
        <v>386</v>
      </c>
      <c r="G4281" s="142" t="s">
        <v>387</v>
      </c>
      <c r="H4281" s="142" t="s">
        <v>388</v>
      </c>
      <c r="I4281" s="142" t="s">
        <v>21</v>
      </c>
      <c r="J4281" s="142">
        <v>1</v>
      </c>
      <c r="K4281" s="142">
        <v>24</v>
      </c>
      <c r="L4281" s="227">
        <v>2299</v>
      </c>
      <c r="M4281" s="227">
        <v>6637278</v>
      </c>
      <c r="N4281" s="227">
        <v>3700</v>
      </c>
      <c r="O4281" s="227">
        <v>3600</v>
      </c>
      <c r="P4281" s="227">
        <v>86400</v>
      </c>
      <c r="Q4281" s="227">
        <v>24</v>
      </c>
      <c r="R4281" s="227">
        <v>538</v>
      </c>
      <c r="S4281" s="227">
        <v>73488</v>
      </c>
      <c r="T4281" s="227">
        <v>373</v>
      </c>
      <c r="U4281" s="227">
        <v>1064656</v>
      </c>
      <c r="V4281" s="227">
        <v>-12205</v>
      </c>
      <c r="W4281" s="143">
        <v>46034</v>
      </c>
      <c r="X4281" s="143">
        <v>46033</v>
      </c>
      <c r="Y4281">
        <f t="shared" si="133"/>
        <v>73488</v>
      </c>
    </row>
    <row r="4282" spans="1:25">
      <c r="A4282" s="1" t="str">
        <f t="shared" si="132"/>
        <v>060261090872000</v>
      </c>
      <c r="B4282" s="142" t="s">
        <v>85</v>
      </c>
      <c r="C4282" s="142" t="s">
        <v>1700</v>
      </c>
      <c r="D4282" s="142" t="s">
        <v>3528</v>
      </c>
      <c r="E4282" s="142" t="s">
        <v>27</v>
      </c>
      <c r="F4282" s="142" t="s">
        <v>392</v>
      </c>
      <c r="G4282" s="142" t="s">
        <v>393</v>
      </c>
      <c r="H4282" s="142" t="s">
        <v>394</v>
      </c>
      <c r="I4282" s="142" t="s">
        <v>21</v>
      </c>
      <c r="J4282" s="142">
        <v>1</v>
      </c>
      <c r="K4282" s="142">
        <v>12</v>
      </c>
      <c r="L4282" s="227">
        <v>89</v>
      </c>
      <c r="M4282" s="227">
        <v>232538</v>
      </c>
      <c r="N4282" s="227">
        <v>3333</v>
      </c>
      <c r="O4282" s="227">
        <v>3250</v>
      </c>
      <c r="P4282" s="227">
        <v>39000</v>
      </c>
      <c r="Q4282" s="227">
        <v>12</v>
      </c>
      <c r="R4282" s="227">
        <v>250</v>
      </c>
      <c r="S4282" s="227">
        <v>36000</v>
      </c>
      <c r="T4282" s="227">
        <v>140</v>
      </c>
      <c r="U4282" s="227">
        <v>385946</v>
      </c>
      <c r="V4282" s="227">
        <v>20155</v>
      </c>
      <c r="W4282" s="143">
        <v>46006</v>
      </c>
      <c r="X4282" s="143">
        <v>46034</v>
      </c>
      <c r="Y4282">
        <f t="shared" si="133"/>
        <v>36000</v>
      </c>
    </row>
    <row r="4283" spans="1:25">
      <c r="A4283" s="1" t="str">
        <f t="shared" si="132"/>
        <v>060261092661000</v>
      </c>
      <c r="B4283" s="142" t="s">
        <v>85</v>
      </c>
      <c r="C4283" s="142" t="s">
        <v>1700</v>
      </c>
      <c r="D4283" s="142" t="s">
        <v>3497</v>
      </c>
      <c r="E4283" s="142" t="s">
        <v>24</v>
      </c>
      <c r="F4283" s="142" t="s">
        <v>398</v>
      </c>
      <c r="G4283" s="142" t="s">
        <v>399</v>
      </c>
      <c r="H4283" s="142" t="s">
        <v>400</v>
      </c>
      <c r="I4283" s="142" t="s">
        <v>23</v>
      </c>
      <c r="J4283" s="142">
        <v>1</v>
      </c>
      <c r="K4283" s="142">
        <v>12</v>
      </c>
      <c r="L4283" s="227">
        <v>18943</v>
      </c>
      <c r="M4283" s="227">
        <v>161501956</v>
      </c>
      <c r="N4283" s="227">
        <v>9875</v>
      </c>
      <c r="O4283" s="227">
        <v>9875</v>
      </c>
      <c r="P4283" s="227">
        <v>118500</v>
      </c>
      <c r="Q4283" s="227">
        <v>12</v>
      </c>
      <c r="R4283" s="227">
        <v>175</v>
      </c>
      <c r="S4283" s="227">
        <v>116400</v>
      </c>
      <c r="T4283" s="227">
        <v>23113</v>
      </c>
      <c r="U4283" s="227">
        <v>188914072</v>
      </c>
      <c r="V4283" s="227">
        <v>-8139970</v>
      </c>
      <c r="W4283" s="143">
        <v>46029</v>
      </c>
      <c r="X4283" s="143">
        <v>46035</v>
      </c>
      <c r="Y4283">
        <f t="shared" si="133"/>
        <v>116400</v>
      </c>
    </row>
    <row r="4284" spans="1:25">
      <c r="A4284" s="1" t="str">
        <f t="shared" si="132"/>
        <v>060261098643000</v>
      </c>
      <c r="B4284" s="142" t="s">
        <v>85</v>
      </c>
      <c r="C4284" s="142" t="s">
        <v>1700</v>
      </c>
      <c r="D4284" s="142" t="s">
        <v>3495</v>
      </c>
      <c r="E4284" s="142" t="s">
        <v>3496</v>
      </c>
      <c r="F4284" s="142" t="s">
        <v>970</v>
      </c>
      <c r="G4284" s="142" t="s">
        <v>971</v>
      </c>
      <c r="H4284" s="142" t="s">
        <v>972</v>
      </c>
      <c r="I4284" s="142" t="s">
        <v>21</v>
      </c>
      <c r="J4284" s="142">
        <v>1</v>
      </c>
      <c r="K4284" s="142">
        <v>20</v>
      </c>
      <c r="L4284" s="227">
        <v>195</v>
      </c>
      <c r="M4284" s="227">
        <v>3222902</v>
      </c>
      <c r="N4284" s="227">
        <v>19700</v>
      </c>
      <c r="O4284" s="227">
        <v>19500</v>
      </c>
      <c r="P4284" s="227">
        <v>390000</v>
      </c>
      <c r="Q4284" s="227">
        <v>20</v>
      </c>
      <c r="R4284" s="227">
        <v>1500</v>
      </c>
      <c r="S4284" s="227">
        <v>360000</v>
      </c>
      <c r="T4284" s="227">
        <v>248</v>
      </c>
      <c r="U4284" s="227">
        <v>4202703</v>
      </c>
      <c r="V4284" s="227">
        <v>103832</v>
      </c>
      <c r="W4284" s="143">
        <v>46034</v>
      </c>
      <c r="X4284" s="143">
        <v>46035</v>
      </c>
      <c r="Y4284">
        <f t="shared" si="133"/>
        <v>360000</v>
      </c>
    </row>
    <row r="4285" spans="1:25">
      <c r="A4285" s="1" t="str">
        <f t="shared" si="132"/>
        <v>060261098744000</v>
      </c>
      <c r="B4285" s="142" t="s">
        <v>85</v>
      </c>
      <c r="C4285" s="142" t="s">
        <v>1700</v>
      </c>
      <c r="D4285" s="142" t="s">
        <v>3500</v>
      </c>
      <c r="E4285" s="142" t="s">
        <v>3501</v>
      </c>
      <c r="F4285" s="142" t="s">
        <v>3572</v>
      </c>
      <c r="G4285" s="142" t="s">
        <v>3573</v>
      </c>
      <c r="H4285" s="142" t="s">
        <v>3574</v>
      </c>
      <c r="I4285" s="142" t="s">
        <v>21</v>
      </c>
      <c r="J4285" s="142">
        <v>1</v>
      </c>
      <c r="K4285" s="142">
        <v>12</v>
      </c>
      <c r="L4285" s="227">
        <v>49</v>
      </c>
      <c r="M4285" s="227">
        <v>722113</v>
      </c>
      <c r="N4285" s="227">
        <v>21500</v>
      </c>
      <c r="O4285" s="227">
        <v>21500</v>
      </c>
      <c r="P4285" s="227">
        <v>258000</v>
      </c>
      <c r="Q4285" s="227"/>
      <c r="R4285" s="227"/>
      <c r="S4285" s="227"/>
      <c r="T4285" s="227">
        <v>4</v>
      </c>
      <c r="U4285" s="227">
        <v>77477</v>
      </c>
      <c r="V4285" s="227">
        <v>18529</v>
      </c>
      <c r="W4285" s="143">
        <v>45691</v>
      </c>
      <c r="X4285" s="143">
        <v>46035</v>
      </c>
      <c r="Y4285">
        <f t="shared" si="133"/>
        <v>258000</v>
      </c>
    </row>
    <row r="4286" spans="1:25">
      <c r="A4286" s="1" t="str">
        <f t="shared" si="132"/>
        <v>060261101305000</v>
      </c>
      <c r="B4286" s="142" t="s">
        <v>85</v>
      </c>
      <c r="C4286" s="142" t="s">
        <v>1700</v>
      </c>
      <c r="D4286" s="142" t="s">
        <v>3528</v>
      </c>
      <c r="E4286" s="142" t="s">
        <v>27</v>
      </c>
      <c r="F4286" s="142" t="s">
        <v>976</v>
      </c>
      <c r="G4286" s="142" t="s">
        <v>977</v>
      </c>
      <c r="H4286" s="142" t="s">
        <v>978</v>
      </c>
      <c r="I4286" s="142" t="s">
        <v>21</v>
      </c>
      <c r="J4286" s="142">
        <v>1</v>
      </c>
      <c r="K4286" s="142">
        <v>24</v>
      </c>
      <c r="L4286" s="227">
        <v>3609</v>
      </c>
      <c r="M4286" s="227">
        <v>6137076</v>
      </c>
      <c r="N4286" s="227">
        <v>2700</v>
      </c>
      <c r="O4286" s="227">
        <v>2700</v>
      </c>
      <c r="P4286" s="227">
        <v>64800</v>
      </c>
      <c r="Q4286" s="227">
        <v>24</v>
      </c>
      <c r="R4286" s="227">
        <v>700</v>
      </c>
      <c r="S4286" s="227">
        <v>48000</v>
      </c>
      <c r="T4286" s="227">
        <v>1392</v>
      </c>
      <c r="U4286" s="227">
        <v>2530451</v>
      </c>
      <c r="V4286" s="227">
        <v>163366</v>
      </c>
      <c r="W4286" s="143">
        <v>46030</v>
      </c>
      <c r="X4286" s="143">
        <v>46035</v>
      </c>
      <c r="Y4286">
        <f t="shared" si="133"/>
        <v>48000</v>
      </c>
    </row>
    <row r="4287" spans="1:25">
      <c r="A4287" s="1" t="str">
        <f t="shared" si="132"/>
        <v>060261102123000</v>
      </c>
      <c r="B4287" s="142" t="s">
        <v>85</v>
      </c>
      <c r="C4287" s="142" t="s">
        <v>1700</v>
      </c>
      <c r="D4287" s="142" t="s">
        <v>3495</v>
      </c>
      <c r="E4287" s="142" t="s">
        <v>3496</v>
      </c>
      <c r="F4287" s="142" t="s">
        <v>404</v>
      </c>
      <c r="G4287" s="142" t="s">
        <v>405</v>
      </c>
      <c r="H4287" s="142" t="s">
        <v>406</v>
      </c>
      <c r="I4287" s="142" t="s">
        <v>21</v>
      </c>
      <c r="J4287" s="142">
        <v>1</v>
      </c>
      <c r="K4287" s="142">
        <v>12</v>
      </c>
      <c r="L4287" s="227">
        <v>22355</v>
      </c>
      <c r="M4287" s="227">
        <v>275684395</v>
      </c>
      <c r="N4287" s="227">
        <v>16500</v>
      </c>
      <c r="O4287" s="227">
        <v>15000</v>
      </c>
      <c r="P4287" s="227">
        <v>180000</v>
      </c>
      <c r="Q4287" s="227">
        <v>12</v>
      </c>
      <c r="R4287" s="227">
        <v>1050</v>
      </c>
      <c r="S4287" s="227">
        <v>167400</v>
      </c>
      <c r="T4287" s="227">
        <v>1405</v>
      </c>
      <c r="U4287" s="227">
        <v>17798108</v>
      </c>
      <c r="V4287" s="227">
        <v>471489</v>
      </c>
      <c r="W4287" s="143">
        <v>46008</v>
      </c>
      <c r="X4287" s="143">
        <v>46035</v>
      </c>
      <c r="Y4287">
        <f t="shared" si="133"/>
        <v>167400</v>
      </c>
    </row>
    <row r="4288" spans="1:25">
      <c r="A4288" s="1" t="str">
        <f t="shared" si="132"/>
        <v>060261105042000</v>
      </c>
      <c r="B4288" s="142" t="s">
        <v>85</v>
      </c>
      <c r="C4288" s="142" t="s">
        <v>1700</v>
      </c>
      <c r="D4288" s="142" t="s">
        <v>3534</v>
      </c>
      <c r="E4288" s="142" t="s">
        <v>2492</v>
      </c>
      <c r="F4288" s="142" t="s">
        <v>55</v>
      </c>
      <c r="G4288" s="142" t="s">
        <v>2569</v>
      </c>
      <c r="H4288" s="142" t="s">
        <v>2570</v>
      </c>
      <c r="I4288" s="142" t="s">
        <v>23</v>
      </c>
      <c r="J4288" s="142">
        <v>1</v>
      </c>
      <c r="K4288" s="142">
        <v>21</v>
      </c>
      <c r="L4288" s="227">
        <v>668</v>
      </c>
      <c r="M4288" s="227">
        <v>2847565</v>
      </c>
      <c r="N4288" s="227">
        <v>5000</v>
      </c>
      <c r="O4288" s="227">
        <v>5000</v>
      </c>
      <c r="P4288" s="227">
        <v>105000</v>
      </c>
      <c r="Q4288" s="227">
        <v>21</v>
      </c>
      <c r="R4288" s="227">
        <v>571</v>
      </c>
      <c r="S4288" s="227">
        <v>93009</v>
      </c>
      <c r="T4288" s="227">
        <v>221</v>
      </c>
      <c r="U4288" s="227">
        <v>933063</v>
      </c>
      <c r="V4288" s="227">
        <v>-9021</v>
      </c>
      <c r="W4288" s="143">
        <v>45993</v>
      </c>
      <c r="X4288" s="143">
        <v>46035</v>
      </c>
      <c r="Y4288">
        <f t="shared" si="133"/>
        <v>93009</v>
      </c>
    </row>
    <row r="4289" spans="1:25">
      <c r="A4289" s="1" t="str">
        <f t="shared" si="132"/>
        <v>060261107348000</v>
      </c>
      <c r="B4289" s="142" t="s">
        <v>85</v>
      </c>
      <c r="C4289" s="142" t="s">
        <v>1700</v>
      </c>
      <c r="D4289" s="142" t="s">
        <v>3494</v>
      </c>
      <c r="E4289" s="142" t="s">
        <v>2486</v>
      </c>
      <c r="F4289" s="142" t="s">
        <v>99</v>
      </c>
      <c r="G4289" s="142" t="s">
        <v>2767</v>
      </c>
      <c r="H4289" s="142" t="s">
        <v>2768</v>
      </c>
      <c r="I4289" s="142" t="s">
        <v>21</v>
      </c>
      <c r="J4289" s="142">
        <v>1</v>
      </c>
      <c r="K4289" s="142">
        <v>20</v>
      </c>
      <c r="L4289" s="227">
        <v>200</v>
      </c>
      <c r="M4289" s="227">
        <v>843247</v>
      </c>
      <c r="N4289" s="227">
        <v>5500</v>
      </c>
      <c r="O4289" s="227">
        <v>5000</v>
      </c>
      <c r="P4289" s="227">
        <v>100000</v>
      </c>
      <c r="Q4289" s="227">
        <v>20</v>
      </c>
      <c r="R4289" s="227">
        <v>300</v>
      </c>
      <c r="S4289" s="227">
        <v>94000</v>
      </c>
      <c r="T4289" s="227">
        <v>18</v>
      </c>
      <c r="U4289" s="227">
        <v>81081</v>
      </c>
      <c r="V4289" s="227">
        <v>5189</v>
      </c>
      <c r="W4289" s="143">
        <v>46010</v>
      </c>
      <c r="X4289" s="143">
        <v>46035</v>
      </c>
      <c r="Y4289">
        <f t="shared" si="133"/>
        <v>94000</v>
      </c>
    </row>
    <row r="4290" spans="1:25">
      <c r="A4290" s="1" t="str">
        <f t="shared" si="132"/>
        <v>060261108244000</v>
      </c>
      <c r="B4290" s="142" t="s">
        <v>85</v>
      </c>
      <c r="C4290" s="142" t="s">
        <v>1700</v>
      </c>
      <c r="D4290" s="142" t="s">
        <v>3495</v>
      </c>
      <c r="E4290" s="142" t="s">
        <v>3496</v>
      </c>
      <c r="F4290" s="142" t="s">
        <v>410</v>
      </c>
      <c r="G4290" s="142" t="s">
        <v>411</v>
      </c>
      <c r="H4290" s="142" t="s">
        <v>412</v>
      </c>
      <c r="I4290" s="142" t="s">
        <v>21</v>
      </c>
      <c r="J4290" s="142">
        <v>1</v>
      </c>
      <c r="K4290" s="142">
        <v>12</v>
      </c>
      <c r="L4290" s="227">
        <v>1300</v>
      </c>
      <c r="M4290" s="227">
        <v>3320263</v>
      </c>
      <c r="N4290" s="227">
        <v>3400</v>
      </c>
      <c r="O4290" s="227">
        <v>3300</v>
      </c>
      <c r="P4290" s="227">
        <v>39600</v>
      </c>
      <c r="Q4290" s="227">
        <v>12</v>
      </c>
      <c r="R4290" s="227">
        <v>250</v>
      </c>
      <c r="S4290" s="227">
        <v>36600</v>
      </c>
      <c r="T4290" s="227">
        <v>1180</v>
      </c>
      <c r="U4290" s="227">
        <v>3386216</v>
      </c>
      <c r="V4290" s="227">
        <v>372439</v>
      </c>
      <c r="W4290" s="143">
        <v>46031</v>
      </c>
      <c r="X4290" s="143">
        <v>46035</v>
      </c>
      <c r="Y4290">
        <f t="shared" si="133"/>
        <v>36600</v>
      </c>
    </row>
    <row r="4291" spans="1:25">
      <c r="A4291" s="1" t="str">
        <f t="shared" si="132"/>
        <v>060261110244000</v>
      </c>
      <c r="B4291" s="142" t="s">
        <v>85</v>
      </c>
      <c r="C4291" s="142" t="s">
        <v>1700</v>
      </c>
      <c r="D4291" s="142" t="s">
        <v>3511</v>
      </c>
      <c r="E4291" s="142" t="s">
        <v>3512</v>
      </c>
      <c r="F4291" s="142" t="s">
        <v>3575</v>
      </c>
      <c r="G4291" s="142" t="s">
        <v>3576</v>
      </c>
      <c r="H4291" s="142" t="s">
        <v>3577</v>
      </c>
      <c r="I4291" s="142" t="s">
        <v>21</v>
      </c>
      <c r="J4291" s="142">
        <v>1</v>
      </c>
      <c r="K4291" s="142">
        <v>120</v>
      </c>
      <c r="L4291" s="227">
        <v>303</v>
      </c>
      <c r="M4291" s="227">
        <v>1919808</v>
      </c>
      <c r="N4291" s="227">
        <v>8500</v>
      </c>
      <c r="O4291" s="227">
        <v>8500</v>
      </c>
      <c r="P4291" s="227">
        <v>1020000</v>
      </c>
      <c r="Q4291" s="227"/>
      <c r="R4291" s="227"/>
      <c r="S4291" s="227"/>
      <c r="T4291" s="227">
        <v>53</v>
      </c>
      <c r="U4291" s="227">
        <v>373424</v>
      </c>
      <c r="V4291" s="227">
        <v>37616</v>
      </c>
      <c r="W4291" s="143">
        <v>45979</v>
      </c>
      <c r="X4291" s="143">
        <v>46035</v>
      </c>
      <c r="Y4291">
        <f t="shared" si="133"/>
        <v>1020000</v>
      </c>
    </row>
    <row r="4292" spans="1:25">
      <c r="A4292" s="1" t="str">
        <f t="shared" si="132"/>
        <v>060261114756000</v>
      </c>
      <c r="B4292" s="142" t="s">
        <v>85</v>
      </c>
      <c r="C4292" s="142" t="s">
        <v>1700</v>
      </c>
      <c r="D4292" s="142" t="s">
        <v>3523</v>
      </c>
      <c r="E4292" s="142" t="s">
        <v>20</v>
      </c>
      <c r="F4292" s="142" t="s">
        <v>416</v>
      </c>
      <c r="G4292" s="142" t="s">
        <v>417</v>
      </c>
      <c r="H4292" s="142" t="s">
        <v>3578</v>
      </c>
      <c r="I4292" s="142" t="s">
        <v>21</v>
      </c>
      <c r="J4292" s="142">
        <v>1</v>
      </c>
      <c r="K4292" s="142">
        <v>8</v>
      </c>
      <c r="L4292" s="227">
        <v>2189</v>
      </c>
      <c r="M4292" s="227">
        <v>68290866</v>
      </c>
      <c r="N4292" s="227">
        <v>36000</v>
      </c>
      <c r="O4292" s="227">
        <v>36000</v>
      </c>
      <c r="P4292" s="227">
        <v>288000</v>
      </c>
      <c r="Q4292" s="227">
        <v>8</v>
      </c>
      <c r="R4292" s="227">
        <v>375</v>
      </c>
      <c r="S4292" s="227">
        <v>285000</v>
      </c>
      <c r="T4292" s="227">
        <v>479</v>
      </c>
      <c r="U4292" s="227">
        <v>15470270</v>
      </c>
      <c r="V4292" s="227">
        <v>526769</v>
      </c>
      <c r="W4292" s="143">
        <v>46017</v>
      </c>
      <c r="X4292" s="143">
        <v>46035</v>
      </c>
      <c r="Y4292">
        <f t="shared" si="133"/>
        <v>285000</v>
      </c>
    </row>
    <row r="4293" spans="1:25">
      <c r="A4293" s="1" t="str">
        <f t="shared" ref="A4293:A4356" si="134">B4293&amp;F4293</f>
        <v>060261115338000</v>
      </c>
      <c r="B4293" s="142" t="s">
        <v>85</v>
      </c>
      <c r="C4293" s="142" t="s">
        <v>1700</v>
      </c>
      <c r="D4293" s="142" t="s">
        <v>3497</v>
      </c>
      <c r="E4293" s="142" t="s">
        <v>24</v>
      </c>
      <c r="F4293" s="142" t="s">
        <v>422</v>
      </c>
      <c r="G4293" s="142" t="s">
        <v>423</v>
      </c>
      <c r="H4293" s="142" t="s">
        <v>424</v>
      </c>
      <c r="I4293" s="142" t="s">
        <v>21</v>
      </c>
      <c r="J4293" s="142">
        <v>1</v>
      </c>
      <c r="K4293" s="142">
        <v>36</v>
      </c>
      <c r="L4293" s="227">
        <v>2882</v>
      </c>
      <c r="M4293" s="227">
        <v>10921240</v>
      </c>
      <c r="N4293" s="227">
        <v>5450</v>
      </c>
      <c r="O4293" s="227">
        <v>5450</v>
      </c>
      <c r="P4293" s="227">
        <v>196200</v>
      </c>
      <c r="Q4293" s="227">
        <v>36</v>
      </c>
      <c r="R4293" s="227">
        <v>800</v>
      </c>
      <c r="S4293" s="227">
        <v>167400</v>
      </c>
      <c r="T4293" s="227">
        <v>4549</v>
      </c>
      <c r="U4293" s="227">
        <v>19424316</v>
      </c>
      <c r="V4293" s="227">
        <v>2186037</v>
      </c>
      <c r="W4293" s="143">
        <v>46030</v>
      </c>
      <c r="X4293" s="143">
        <v>46035</v>
      </c>
      <c r="Y4293">
        <f t="shared" ref="Y4293:Y4356" si="135">IF(S4293&gt;0,S4293,P4293)</f>
        <v>167400</v>
      </c>
    </row>
    <row r="4294" spans="1:25">
      <c r="A4294" s="1" t="str">
        <f t="shared" si="134"/>
        <v>060261117281000</v>
      </c>
      <c r="B4294" s="142" t="s">
        <v>85</v>
      </c>
      <c r="C4294" s="142" t="s">
        <v>1700</v>
      </c>
      <c r="D4294" s="142" t="s">
        <v>3528</v>
      </c>
      <c r="E4294" s="142" t="s">
        <v>27</v>
      </c>
      <c r="F4294" s="142" t="s">
        <v>765</v>
      </c>
      <c r="G4294" s="142" t="s">
        <v>766</v>
      </c>
      <c r="H4294" s="142" t="s">
        <v>767</v>
      </c>
      <c r="I4294" s="142" t="s">
        <v>21</v>
      </c>
      <c r="J4294" s="142">
        <v>1</v>
      </c>
      <c r="K4294" s="142">
        <v>1</v>
      </c>
      <c r="L4294" s="227"/>
      <c r="M4294" s="227"/>
      <c r="N4294" s="227">
        <v>21700</v>
      </c>
      <c r="O4294" s="227">
        <v>21700</v>
      </c>
      <c r="P4294" s="227">
        <v>21700</v>
      </c>
      <c r="Q4294" s="227"/>
      <c r="R4294" s="227"/>
      <c r="S4294" s="227"/>
      <c r="T4294" s="227"/>
      <c r="U4294" s="227"/>
      <c r="V4294" s="227"/>
      <c r="W4294" s="143">
        <v>45607</v>
      </c>
      <c r="X4294" s="143">
        <v>45750</v>
      </c>
      <c r="Y4294">
        <f t="shared" si="135"/>
        <v>21700</v>
      </c>
    </row>
    <row r="4295" spans="1:25">
      <c r="A4295" s="1" t="str">
        <f t="shared" si="134"/>
        <v>060261118289000</v>
      </c>
      <c r="B4295" s="142" t="s">
        <v>85</v>
      </c>
      <c r="C4295" s="142" t="s">
        <v>1700</v>
      </c>
      <c r="D4295" s="142" t="s">
        <v>3494</v>
      </c>
      <c r="E4295" s="142" t="s">
        <v>2486</v>
      </c>
      <c r="F4295" s="142" t="s">
        <v>56</v>
      </c>
      <c r="G4295" s="142" t="s">
        <v>2574</v>
      </c>
      <c r="H4295" s="142" t="s">
        <v>3579</v>
      </c>
      <c r="I4295" s="142" t="s">
        <v>21</v>
      </c>
      <c r="J4295" s="142">
        <v>1</v>
      </c>
      <c r="K4295" s="142">
        <v>12</v>
      </c>
      <c r="L4295" s="227">
        <v>129</v>
      </c>
      <c r="M4295" s="227">
        <v>3526004</v>
      </c>
      <c r="N4295" s="227">
        <v>39400</v>
      </c>
      <c r="O4295" s="227">
        <v>29400</v>
      </c>
      <c r="P4295" s="227">
        <v>352800</v>
      </c>
      <c r="Q4295" s="227"/>
      <c r="R4295" s="227"/>
      <c r="S4295" s="227"/>
      <c r="T4295" s="227">
        <v>18</v>
      </c>
      <c r="U4295" s="227">
        <v>638919</v>
      </c>
      <c r="V4295" s="227">
        <v>146919</v>
      </c>
      <c r="W4295" s="143">
        <v>46007</v>
      </c>
      <c r="X4295" s="143">
        <v>46034</v>
      </c>
      <c r="Y4295">
        <f t="shared" si="135"/>
        <v>352800</v>
      </c>
    </row>
    <row r="4296" spans="1:25">
      <c r="A4296" s="1" t="str">
        <f t="shared" si="134"/>
        <v>060261119446000</v>
      </c>
      <c r="B4296" s="142" t="s">
        <v>85</v>
      </c>
      <c r="C4296" s="142" t="s">
        <v>1700</v>
      </c>
      <c r="D4296" s="142" t="s">
        <v>3511</v>
      </c>
      <c r="E4296" s="142" t="s">
        <v>3512</v>
      </c>
      <c r="F4296" s="142" t="s">
        <v>3580</v>
      </c>
      <c r="G4296" s="142" t="s">
        <v>3581</v>
      </c>
      <c r="H4296" s="142" t="s">
        <v>3582</v>
      </c>
      <c r="I4296" s="142" t="s">
        <v>21</v>
      </c>
      <c r="J4296" s="142">
        <v>1</v>
      </c>
      <c r="K4296" s="142">
        <v>120</v>
      </c>
      <c r="L4296" s="227">
        <v>16</v>
      </c>
      <c r="M4296" s="227">
        <v>101376</v>
      </c>
      <c r="N4296" s="227">
        <v>8500</v>
      </c>
      <c r="O4296" s="227">
        <v>8500</v>
      </c>
      <c r="P4296" s="227">
        <v>1020000</v>
      </c>
      <c r="Q4296" s="227"/>
      <c r="R4296" s="227"/>
      <c r="S4296" s="227"/>
      <c r="T4296" s="227">
        <v>86</v>
      </c>
      <c r="U4296" s="227">
        <v>601802</v>
      </c>
      <c r="V4296" s="227">
        <v>56906</v>
      </c>
      <c r="W4296" s="143">
        <v>46009</v>
      </c>
      <c r="X4296" s="143">
        <v>46032</v>
      </c>
      <c r="Y4296">
        <f t="shared" si="135"/>
        <v>1020000</v>
      </c>
    </row>
    <row r="4297" spans="1:25">
      <c r="A4297" s="1" t="str">
        <f t="shared" si="134"/>
        <v>060261120170000</v>
      </c>
      <c r="B4297" s="142" t="s">
        <v>85</v>
      </c>
      <c r="C4297" s="142" t="s">
        <v>1700</v>
      </c>
      <c r="D4297" s="142" t="s">
        <v>3523</v>
      </c>
      <c r="E4297" s="142" t="s">
        <v>20</v>
      </c>
      <c r="F4297" s="142" t="s">
        <v>428</v>
      </c>
      <c r="G4297" s="142" t="s">
        <v>3583</v>
      </c>
      <c r="H4297" s="142" t="s">
        <v>430</v>
      </c>
      <c r="I4297" s="142" t="s">
        <v>21</v>
      </c>
      <c r="J4297" s="142">
        <v>1</v>
      </c>
      <c r="K4297" s="142">
        <v>12</v>
      </c>
      <c r="L4297" s="227">
        <v>1153</v>
      </c>
      <c r="M4297" s="227">
        <v>16121209</v>
      </c>
      <c r="N4297" s="227">
        <v>16700</v>
      </c>
      <c r="O4297" s="227">
        <v>16500</v>
      </c>
      <c r="P4297" s="227">
        <v>198000</v>
      </c>
      <c r="Q4297" s="227">
        <v>12</v>
      </c>
      <c r="R4297" s="227">
        <v>500</v>
      </c>
      <c r="S4297" s="227">
        <v>192000</v>
      </c>
      <c r="T4297" s="227">
        <v>84</v>
      </c>
      <c r="U4297" s="227">
        <v>1263784</v>
      </c>
      <c r="V4297" s="227">
        <v>89299</v>
      </c>
      <c r="W4297" s="143">
        <v>46010</v>
      </c>
      <c r="X4297" s="143">
        <v>46035</v>
      </c>
      <c r="Y4297">
        <f t="shared" si="135"/>
        <v>192000</v>
      </c>
    </row>
    <row r="4298" spans="1:25">
      <c r="A4298" s="1" t="str">
        <f t="shared" si="134"/>
        <v>060261121051000</v>
      </c>
      <c r="B4298" s="142" t="s">
        <v>85</v>
      </c>
      <c r="C4298" s="142" t="s">
        <v>1700</v>
      </c>
      <c r="D4298" s="142" t="s">
        <v>3523</v>
      </c>
      <c r="E4298" s="142" t="s">
        <v>20</v>
      </c>
      <c r="F4298" s="142" t="s">
        <v>434</v>
      </c>
      <c r="G4298" s="142" t="s">
        <v>435</v>
      </c>
      <c r="H4298" s="142" t="s">
        <v>436</v>
      </c>
      <c r="I4298" s="142" t="s">
        <v>21</v>
      </c>
      <c r="J4298" s="142">
        <v>1</v>
      </c>
      <c r="K4298" s="142">
        <v>12</v>
      </c>
      <c r="L4298" s="227">
        <v>152</v>
      </c>
      <c r="M4298" s="227">
        <v>1109727</v>
      </c>
      <c r="N4298" s="227">
        <v>9000</v>
      </c>
      <c r="O4298" s="227">
        <v>8600</v>
      </c>
      <c r="P4298" s="227">
        <v>103200</v>
      </c>
      <c r="Q4298" s="227">
        <v>12</v>
      </c>
      <c r="R4298" s="227">
        <v>200</v>
      </c>
      <c r="S4298" s="227">
        <v>100800</v>
      </c>
      <c r="T4298" s="227">
        <v>49</v>
      </c>
      <c r="U4298" s="227">
        <v>394774</v>
      </c>
      <c r="V4298" s="227">
        <v>37033</v>
      </c>
      <c r="W4298" s="143">
        <v>45954</v>
      </c>
      <c r="X4298" s="143">
        <v>46035</v>
      </c>
      <c r="Y4298">
        <f t="shared" si="135"/>
        <v>100800</v>
      </c>
    </row>
    <row r="4299" spans="1:25">
      <c r="A4299" s="1" t="str">
        <f t="shared" si="134"/>
        <v>060261122853000</v>
      </c>
      <c r="B4299" s="142" t="s">
        <v>85</v>
      </c>
      <c r="C4299" s="142" t="s">
        <v>1700</v>
      </c>
      <c r="D4299" s="142" t="s">
        <v>3511</v>
      </c>
      <c r="E4299" s="142" t="s">
        <v>3512</v>
      </c>
      <c r="F4299" s="142" t="s">
        <v>3584</v>
      </c>
      <c r="G4299" s="142" t="s">
        <v>3585</v>
      </c>
      <c r="H4299" s="142" t="s">
        <v>3586</v>
      </c>
      <c r="I4299" s="142" t="s">
        <v>21</v>
      </c>
      <c r="J4299" s="142">
        <v>1</v>
      </c>
      <c r="K4299" s="142">
        <v>10</v>
      </c>
      <c r="L4299" s="227">
        <v>219</v>
      </c>
      <c r="M4299" s="227">
        <v>1789577</v>
      </c>
      <c r="N4299" s="227">
        <v>11500</v>
      </c>
      <c r="O4299" s="227">
        <v>11500</v>
      </c>
      <c r="P4299" s="227">
        <v>115000</v>
      </c>
      <c r="Q4299" s="227"/>
      <c r="R4299" s="227"/>
      <c r="S4299" s="227"/>
      <c r="T4299" s="227">
        <v>133</v>
      </c>
      <c r="U4299" s="227">
        <v>1377928</v>
      </c>
      <c r="V4299" s="227">
        <v>291108</v>
      </c>
      <c r="W4299" s="143">
        <v>46030</v>
      </c>
      <c r="X4299" s="143">
        <v>46035</v>
      </c>
      <c r="Y4299">
        <f t="shared" si="135"/>
        <v>115000</v>
      </c>
    </row>
    <row r="4300" spans="1:25">
      <c r="A4300" s="1" t="str">
        <f t="shared" si="134"/>
        <v>060261124796000</v>
      </c>
      <c r="B4300" s="142" t="s">
        <v>85</v>
      </c>
      <c r="C4300" s="142" t="s">
        <v>1700</v>
      </c>
      <c r="D4300" s="142" t="s">
        <v>3511</v>
      </c>
      <c r="E4300" s="142" t="s">
        <v>3512</v>
      </c>
      <c r="F4300" s="142" t="s">
        <v>3587</v>
      </c>
      <c r="G4300" s="142" t="s">
        <v>3588</v>
      </c>
      <c r="H4300" s="142" t="s">
        <v>3589</v>
      </c>
      <c r="I4300" s="142" t="s">
        <v>21</v>
      </c>
      <c r="J4300" s="142">
        <v>1</v>
      </c>
      <c r="K4300" s="142">
        <v>100</v>
      </c>
      <c r="L4300" s="227">
        <v>243</v>
      </c>
      <c r="M4300" s="227">
        <v>525366</v>
      </c>
      <c r="N4300" s="227">
        <v>2900</v>
      </c>
      <c r="O4300" s="227">
        <v>2900</v>
      </c>
      <c r="P4300" s="227">
        <v>290000</v>
      </c>
      <c r="Q4300" s="227"/>
      <c r="R4300" s="227"/>
      <c r="S4300" s="227"/>
      <c r="T4300" s="227">
        <v>80</v>
      </c>
      <c r="U4300" s="227">
        <v>209009</v>
      </c>
      <c r="V4300" s="227">
        <v>36049</v>
      </c>
      <c r="W4300" s="143">
        <v>46031</v>
      </c>
      <c r="X4300" s="143">
        <v>46035</v>
      </c>
      <c r="Y4300">
        <f t="shared" si="135"/>
        <v>290000</v>
      </c>
    </row>
    <row r="4301" spans="1:25">
      <c r="A4301" s="1" t="str">
        <f t="shared" si="134"/>
        <v>060261124797000</v>
      </c>
      <c r="B4301" s="142" t="s">
        <v>85</v>
      </c>
      <c r="C4301" s="142" t="s">
        <v>1700</v>
      </c>
      <c r="D4301" s="142" t="s">
        <v>3511</v>
      </c>
      <c r="E4301" s="142" t="s">
        <v>3512</v>
      </c>
      <c r="F4301" s="142" t="s">
        <v>3590</v>
      </c>
      <c r="G4301" s="142" t="s">
        <v>3591</v>
      </c>
      <c r="H4301" s="142" t="s">
        <v>3592</v>
      </c>
      <c r="I4301" s="142" t="s">
        <v>21</v>
      </c>
      <c r="J4301" s="142">
        <v>1</v>
      </c>
      <c r="K4301" s="142">
        <v>100</v>
      </c>
      <c r="L4301" s="227">
        <v>190</v>
      </c>
      <c r="M4301" s="227">
        <v>410780</v>
      </c>
      <c r="N4301" s="227">
        <v>2900</v>
      </c>
      <c r="O4301" s="227">
        <v>2900</v>
      </c>
      <c r="P4301" s="227">
        <v>290000</v>
      </c>
      <c r="Q4301" s="227"/>
      <c r="R4301" s="227"/>
      <c r="S4301" s="227"/>
      <c r="T4301" s="227">
        <v>79</v>
      </c>
      <c r="U4301" s="227">
        <v>206396</v>
      </c>
      <c r="V4301" s="227">
        <v>35598</v>
      </c>
      <c r="W4301" s="143">
        <v>46031</v>
      </c>
      <c r="X4301" s="143">
        <v>46035</v>
      </c>
      <c r="Y4301">
        <f t="shared" si="135"/>
        <v>290000</v>
      </c>
    </row>
    <row r="4302" spans="1:25">
      <c r="A4302" s="1" t="str">
        <f t="shared" si="134"/>
        <v>060261135321000</v>
      </c>
      <c r="B4302" s="142" t="s">
        <v>85</v>
      </c>
      <c r="C4302" s="142" t="s">
        <v>1700</v>
      </c>
      <c r="D4302" s="142" t="s">
        <v>3494</v>
      </c>
      <c r="E4302" s="142" t="s">
        <v>2486</v>
      </c>
      <c r="F4302" s="142" t="s">
        <v>100</v>
      </c>
      <c r="G4302" s="142" t="s">
        <v>2773</v>
      </c>
      <c r="H4302" s="142" t="s">
        <v>2774</v>
      </c>
      <c r="I4302" s="142" t="s">
        <v>21</v>
      </c>
      <c r="J4302" s="142">
        <v>1</v>
      </c>
      <c r="K4302" s="142">
        <v>12</v>
      </c>
      <c r="L4302" s="227">
        <v>24</v>
      </c>
      <c r="M4302" s="227">
        <v>350252</v>
      </c>
      <c r="N4302" s="227">
        <v>19000</v>
      </c>
      <c r="O4302" s="227">
        <v>18900</v>
      </c>
      <c r="P4302" s="227">
        <v>226800</v>
      </c>
      <c r="Q4302" s="227">
        <v>3</v>
      </c>
      <c r="R4302" s="227">
        <v>2400</v>
      </c>
      <c r="S4302" s="227">
        <v>198000</v>
      </c>
      <c r="T4302" s="227">
        <v>2</v>
      </c>
      <c r="U4302" s="227">
        <v>34234</v>
      </c>
      <c r="V4302" s="227">
        <v>5046</v>
      </c>
      <c r="W4302" s="143">
        <v>46031</v>
      </c>
      <c r="X4302" s="143">
        <v>46023</v>
      </c>
      <c r="Y4302">
        <f t="shared" si="135"/>
        <v>198000</v>
      </c>
    </row>
    <row r="4303" spans="1:25">
      <c r="A4303" s="1" t="str">
        <f t="shared" si="134"/>
        <v>060261137122000</v>
      </c>
      <c r="B4303" s="142" t="s">
        <v>85</v>
      </c>
      <c r="C4303" s="142" t="s">
        <v>1700</v>
      </c>
      <c r="D4303" s="142" t="s">
        <v>3497</v>
      </c>
      <c r="E4303" s="142" t="s">
        <v>24</v>
      </c>
      <c r="F4303" s="142" t="s">
        <v>440</v>
      </c>
      <c r="G4303" s="142" t="s">
        <v>441</v>
      </c>
      <c r="H4303" s="142" t="s">
        <v>442</v>
      </c>
      <c r="I4303" s="142" t="s">
        <v>23</v>
      </c>
      <c r="J4303" s="142">
        <v>1</v>
      </c>
      <c r="K4303" s="142">
        <v>48</v>
      </c>
      <c r="L4303" s="227">
        <v>176968</v>
      </c>
      <c r="M4303" s="227">
        <v>726136885</v>
      </c>
      <c r="N4303" s="227">
        <v>4800</v>
      </c>
      <c r="O4303" s="227">
        <v>4800</v>
      </c>
      <c r="P4303" s="227">
        <v>230400</v>
      </c>
      <c r="Q4303" s="227">
        <v>48</v>
      </c>
      <c r="R4303" s="227">
        <v>175</v>
      </c>
      <c r="S4303" s="227">
        <v>222000</v>
      </c>
      <c r="T4303" s="227">
        <v>13388</v>
      </c>
      <c r="U4303" s="227">
        <v>52787927</v>
      </c>
      <c r="V4303" s="227">
        <v>-2145850</v>
      </c>
      <c r="W4303" s="143">
        <v>46011</v>
      </c>
      <c r="X4303" s="143">
        <v>46035</v>
      </c>
      <c r="Y4303">
        <f t="shared" si="135"/>
        <v>222000</v>
      </c>
    </row>
    <row r="4304" spans="1:25">
      <c r="A4304" s="1" t="str">
        <f t="shared" si="134"/>
        <v>060261137151000</v>
      </c>
      <c r="B4304" s="142" t="s">
        <v>85</v>
      </c>
      <c r="C4304" s="142" t="s">
        <v>1700</v>
      </c>
      <c r="D4304" s="142" t="s">
        <v>3528</v>
      </c>
      <c r="E4304" s="142" t="s">
        <v>27</v>
      </c>
      <c r="F4304" s="142" t="s">
        <v>988</v>
      </c>
      <c r="G4304" s="142" t="s">
        <v>3593</v>
      </c>
      <c r="H4304" s="142" t="s">
        <v>990</v>
      </c>
      <c r="I4304" s="142" t="s">
        <v>26</v>
      </c>
      <c r="J4304" s="142">
        <v>1</v>
      </c>
      <c r="K4304" s="142">
        <v>1</v>
      </c>
      <c r="L4304" s="227"/>
      <c r="M4304" s="227"/>
      <c r="N4304" s="227">
        <v>26300</v>
      </c>
      <c r="O4304" s="227">
        <v>26300</v>
      </c>
      <c r="P4304" s="227">
        <v>26300</v>
      </c>
      <c r="Q4304" s="227"/>
      <c r="R4304" s="227"/>
      <c r="S4304" s="227"/>
      <c r="T4304" s="227"/>
      <c r="U4304" s="227"/>
      <c r="V4304" s="227"/>
      <c r="W4304" s="143">
        <v>45813</v>
      </c>
      <c r="X4304" s="143">
        <v>45819</v>
      </c>
      <c r="Y4304">
        <f t="shared" si="135"/>
        <v>26300</v>
      </c>
    </row>
    <row r="4305" spans="1:25">
      <c r="A4305" s="1" t="str">
        <f t="shared" si="134"/>
        <v>060261137215000</v>
      </c>
      <c r="B4305" s="142" t="s">
        <v>85</v>
      </c>
      <c r="C4305" s="142" t="s">
        <v>1700</v>
      </c>
      <c r="D4305" s="142" t="s">
        <v>3494</v>
      </c>
      <c r="E4305" s="142" t="s">
        <v>2486</v>
      </c>
      <c r="F4305" s="142" t="s">
        <v>57</v>
      </c>
      <c r="G4305" s="142" t="s">
        <v>2579</v>
      </c>
      <c r="H4305" s="142" t="s">
        <v>3594</v>
      </c>
      <c r="I4305" s="142" t="s">
        <v>21</v>
      </c>
      <c r="J4305" s="142">
        <v>1</v>
      </c>
      <c r="K4305" s="142">
        <v>42</v>
      </c>
      <c r="L4305" s="227">
        <v>1187</v>
      </c>
      <c r="M4305" s="227">
        <v>9642208</v>
      </c>
      <c r="N4305" s="227">
        <v>10500</v>
      </c>
      <c r="O4305" s="227">
        <v>8700</v>
      </c>
      <c r="P4305" s="227">
        <v>365400</v>
      </c>
      <c r="Q4305" s="227"/>
      <c r="R4305" s="227"/>
      <c r="S4305" s="227"/>
      <c r="T4305" s="227">
        <v>36</v>
      </c>
      <c r="U4305" s="227">
        <v>340541</v>
      </c>
      <c r="V4305" s="227">
        <v>48107</v>
      </c>
      <c r="W4305" s="143">
        <v>45665</v>
      </c>
      <c r="X4305" s="143">
        <v>46035</v>
      </c>
      <c r="Y4305">
        <f t="shared" si="135"/>
        <v>365400</v>
      </c>
    </row>
    <row r="4306" spans="1:25">
      <c r="A4306" s="1" t="str">
        <f t="shared" si="134"/>
        <v>060261138202000</v>
      </c>
      <c r="B4306" s="142" t="s">
        <v>85</v>
      </c>
      <c r="C4306" s="142" t="s">
        <v>1700</v>
      </c>
      <c r="D4306" s="142" t="s">
        <v>3523</v>
      </c>
      <c r="E4306" s="142" t="s">
        <v>20</v>
      </c>
      <c r="F4306" s="142" t="s">
        <v>992</v>
      </c>
      <c r="G4306" s="142" t="s">
        <v>993</v>
      </c>
      <c r="H4306" s="142" t="s">
        <v>994</v>
      </c>
      <c r="I4306" s="142" t="s">
        <v>21</v>
      </c>
      <c r="J4306" s="142">
        <v>1</v>
      </c>
      <c r="K4306" s="142">
        <v>144</v>
      </c>
      <c r="L4306" s="227">
        <v>289</v>
      </c>
      <c r="M4306" s="227">
        <v>707044</v>
      </c>
      <c r="N4306" s="227">
        <v>3500</v>
      </c>
      <c r="O4306" s="227">
        <v>3500</v>
      </c>
      <c r="P4306" s="227">
        <v>504000</v>
      </c>
      <c r="Q4306" s="227"/>
      <c r="R4306" s="227"/>
      <c r="S4306" s="227"/>
      <c r="T4306" s="227">
        <v>0</v>
      </c>
      <c r="U4306" s="227">
        <v>0</v>
      </c>
      <c r="V4306" s="227">
        <v>0</v>
      </c>
      <c r="W4306" s="143">
        <v>45947</v>
      </c>
      <c r="X4306" s="143">
        <v>46005</v>
      </c>
      <c r="Y4306">
        <f t="shared" si="135"/>
        <v>504000</v>
      </c>
    </row>
    <row r="4307" spans="1:25">
      <c r="A4307" s="1" t="str">
        <f t="shared" si="134"/>
        <v>060261140637000</v>
      </c>
      <c r="B4307" s="142" t="s">
        <v>85</v>
      </c>
      <c r="C4307" s="142" t="s">
        <v>1700</v>
      </c>
      <c r="D4307" s="142" t="s">
        <v>3534</v>
      </c>
      <c r="E4307" s="142" t="s">
        <v>2492</v>
      </c>
      <c r="F4307" s="142" t="s">
        <v>58</v>
      </c>
      <c r="G4307" s="142" t="s">
        <v>2584</v>
      </c>
      <c r="H4307" s="142" t="s">
        <v>2585</v>
      </c>
      <c r="I4307" s="142" t="s">
        <v>21</v>
      </c>
      <c r="J4307" s="142">
        <v>1</v>
      </c>
      <c r="K4307" s="142">
        <v>6</v>
      </c>
      <c r="L4307" s="227">
        <v>37</v>
      </c>
      <c r="M4307" s="227">
        <v>570000</v>
      </c>
      <c r="N4307" s="227">
        <v>21400</v>
      </c>
      <c r="O4307" s="227">
        <v>12900</v>
      </c>
      <c r="P4307" s="227">
        <v>77400</v>
      </c>
      <c r="Q4307" s="227"/>
      <c r="R4307" s="227"/>
      <c r="S4307" s="227"/>
      <c r="T4307" s="227">
        <v>47</v>
      </c>
      <c r="U4307" s="227">
        <v>546216</v>
      </c>
      <c r="V4307" s="227">
        <v>-177839</v>
      </c>
      <c r="W4307" s="143">
        <v>46031</v>
      </c>
      <c r="X4307" s="143">
        <v>46035</v>
      </c>
      <c r="Y4307">
        <f t="shared" si="135"/>
        <v>77400</v>
      </c>
    </row>
    <row r="4308" spans="1:25">
      <c r="A4308" s="1" t="str">
        <f t="shared" si="134"/>
        <v>060261150705000</v>
      </c>
      <c r="B4308" s="142" t="s">
        <v>85</v>
      </c>
      <c r="C4308" s="142" t="s">
        <v>1700</v>
      </c>
      <c r="D4308" s="142" t="s">
        <v>3534</v>
      </c>
      <c r="E4308" s="142" t="s">
        <v>2492</v>
      </c>
      <c r="F4308" s="142" t="s">
        <v>3595</v>
      </c>
      <c r="G4308" s="142" t="s">
        <v>3596</v>
      </c>
      <c r="H4308" s="142" t="s">
        <v>2559</v>
      </c>
      <c r="I4308" s="142" t="s">
        <v>21</v>
      </c>
      <c r="J4308" s="142">
        <v>1</v>
      </c>
      <c r="K4308" s="142">
        <v>32</v>
      </c>
      <c r="L4308" s="227">
        <v>817</v>
      </c>
      <c r="M4308" s="227">
        <v>3323337</v>
      </c>
      <c r="N4308" s="227">
        <v>5000</v>
      </c>
      <c r="O4308" s="227">
        <v>5000</v>
      </c>
      <c r="P4308" s="227">
        <v>160000</v>
      </c>
      <c r="Q4308" s="227">
        <v>32</v>
      </c>
      <c r="R4308" s="227">
        <v>750</v>
      </c>
      <c r="S4308" s="227">
        <v>136000</v>
      </c>
      <c r="T4308" s="227">
        <v>63</v>
      </c>
      <c r="U4308" s="227">
        <v>281622</v>
      </c>
      <c r="V4308" s="227">
        <v>25355</v>
      </c>
      <c r="W4308" s="143">
        <v>45982</v>
      </c>
      <c r="X4308" s="143">
        <v>46035</v>
      </c>
      <c r="Y4308">
        <f t="shared" si="135"/>
        <v>136000</v>
      </c>
    </row>
    <row r="4309" spans="1:25">
      <c r="A4309" s="1" t="str">
        <f t="shared" si="134"/>
        <v>060270000178000</v>
      </c>
      <c r="B4309" s="142" t="s">
        <v>61</v>
      </c>
      <c r="C4309" s="142" t="s">
        <v>2225</v>
      </c>
      <c r="D4309" s="142" t="s">
        <v>3366</v>
      </c>
      <c r="E4309" s="142" t="s">
        <v>3367</v>
      </c>
      <c r="F4309" s="142" t="s">
        <v>3368</v>
      </c>
      <c r="G4309" s="142" t="s">
        <v>3369</v>
      </c>
      <c r="H4309" s="142" t="s">
        <v>3370</v>
      </c>
      <c r="I4309" s="142" t="s">
        <v>23</v>
      </c>
      <c r="J4309" s="142">
        <v>2</v>
      </c>
      <c r="K4309" s="142">
        <v>1</v>
      </c>
      <c r="L4309" s="227">
        <v>16006</v>
      </c>
      <c r="M4309" s="227">
        <v>357137</v>
      </c>
      <c r="N4309" s="227">
        <v>22900</v>
      </c>
      <c r="O4309" s="227">
        <v>22900</v>
      </c>
      <c r="P4309" s="227">
        <v>22900</v>
      </c>
      <c r="Q4309" s="227"/>
      <c r="R4309" s="227"/>
      <c r="S4309" s="227"/>
      <c r="T4309" s="227">
        <v>63462</v>
      </c>
      <c r="U4309" s="227">
        <v>1701264</v>
      </c>
      <c r="V4309" s="227">
        <v>285257</v>
      </c>
      <c r="W4309" s="143">
        <v>46035</v>
      </c>
      <c r="X4309" s="143">
        <v>46035</v>
      </c>
      <c r="Y4309">
        <f t="shared" si="135"/>
        <v>22900</v>
      </c>
    </row>
    <row r="4310" spans="1:25">
      <c r="A4310" s="1" t="str">
        <f t="shared" si="134"/>
        <v>060270000848000</v>
      </c>
      <c r="B4310" s="142" t="s">
        <v>61</v>
      </c>
      <c r="C4310" s="142" t="s">
        <v>2225</v>
      </c>
      <c r="D4310" s="142" t="s">
        <v>3366</v>
      </c>
      <c r="E4310" s="142" t="s">
        <v>3367</v>
      </c>
      <c r="F4310" s="142" t="s">
        <v>3371</v>
      </c>
      <c r="G4310" s="142" t="s">
        <v>3372</v>
      </c>
      <c r="H4310" s="142" t="s">
        <v>3373</v>
      </c>
      <c r="I4310" s="142" t="s">
        <v>23</v>
      </c>
      <c r="J4310" s="142">
        <v>2</v>
      </c>
      <c r="K4310" s="142">
        <v>1</v>
      </c>
      <c r="L4310" s="227">
        <v>21846</v>
      </c>
      <c r="M4310" s="227">
        <v>423486</v>
      </c>
      <c r="N4310" s="227">
        <v>22900</v>
      </c>
      <c r="O4310" s="227">
        <v>22900</v>
      </c>
      <c r="P4310" s="227">
        <v>22900</v>
      </c>
      <c r="Q4310" s="227"/>
      <c r="R4310" s="227"/>
      <c r="S4310" s="227"/>
      <c r="T4310" s="227">
        <v>35430</v>
      </c>
      <c r="U4310" s="227">
        <v>752222</v>
      </c>
      <c r="V4310" s="227">
        <v>65409</v>
      </c>
      <c r="W4310" s="143">
        <v>46035</v>
      </c>
      <c r="X4310" s="143">
        <v>46035</v>
      </c>
      <c r="Y4310">
        <f t="shared" si="135"/>
        <v>22900</v>
      </c>
    </row>
    <row r="4311" spans="1:25">
      <c r="A4311" s="1" t="str">
        <f t="shared" si="134"/>
        <v>060270000864000</v>
      </c>
      <c r="B4311" s="142" t="s">
        <v>61</v>
      </c>
      <c r="C4311" s="142" t="s">
        <v>2225</v>
      </c>
      <c r="D4311" s="142" t="s">
        <v>3366</v>
      </c>
      <c r="E4311" s="142" t="s">
        <v>3367</v>
      </c>
      <c r="F4311" s="142" t="s">
        <v>3374</v>
      </c>
      <c r="G4311" s="142" t="s">
        <v>3375</v>
      </c>
      <c r="H4311" s="142" t="s">
        <v>3376</v>
      </c>
      <c r="I4311" s="142" t="s">
        <v>23</v>
      </c>
      <c r="J4311" s="142">
        <v>2</v>
      </c>
      <c r="K4311" s="142">
        <v>1</v>
      </c>
      <c r="L4311" s="227">
        <v>137826</v>
      </c>
      <c r="M4311" s="227">
        <v>1711769</v>
      </c>
      <c r="N4311" s="227">
        <v>13900</v>
      </c>
      <c r="O4311" s="227">
        <v>13900</v>
      </c>
      <c r="P4311" s="227">
        <v>13900</v>
      </c>
      <c r="Q4311" s="227"/>
      <c r="R4311" s="227"/>
      <c r="S4311" s="227"/>
      <c r="T4311" s="227">
        <v>100280</v>
      </c>
      <c r="U4311" s="227">
        <v>1526382</v>
      </c>
      <c r="V4311" s="227">
        <v>280927</v>
      </c>
      <c r="W4311" s="143">
        <v>46035</v>
      </c>
      <c r="X4311" s="143">
        <v>46035</v>
      </c>
      <c r="Y4311">
        <f t="shared" si="135"/>
        <v>13900</v>
      </c>
    </row>
    <row r="4312" spans="1:25">
      <c r="A4312" s="1" t="str">
        <f t="shared" si="134"/>
        <v>060270000976000</v>
      </c>
      <c r="B4312" s="142" t="s">
        <v>61</v>
      </c>
      <c r="C4312" s="142" t="s">
        <v>2225</v>
      </c>
      <c r="D4312" s="142" t="s">
        <v>3377</v>
      </c>
      <c r="E4312" s="142" t="s">
        <v>3378</v>
      </c>
      <c r="F4312" s="142" t="s">
        <v>3379</v>
      </c>
      <c r="G4312" s="142" t="s">
        <v>3380</v>
      </c>
      <c r="H4312" s="142" t="s">
        <v>3381</v>
      </c>
      <c r="I4312" s="142" t="s">
        <v>23</v>
      </c>
      <c r="J4312" s="142">
        <v>2</v>
      </c>
      <c r="K4312" s="142">
        <v>1</v>
      </c>
      <c r="L4312" s="227">
        <v>6786</v>
      </c>
      <c r="M4312" s="227">
        <v>363198</v>
      </c>
      <c r="N4312" s="227">
        <v>61500</v>
      </c>
      <c r="O4312" s="227">
        <v>61500</v>
      </c>
      <c r="P4312" s="227">
        <v>61500</v>
      </c>
      <c r="Q4312" s="227"/>
      <c r="R4312" s="227"/>
      <c r="S4312" s="227"/>
      <c r="T4312" s="227">
        <v>9556</v>
      </c>
      <c r="U4312" s="227">
        <v>587694</v>
      </c>
      <c r="V4312" s="227">
        <v>76242</v>
      </c>
      <c r="W4312" s="143">
        <v>46033</v>
      </c>
      <c r="X4312" s="143">
        <v>46035</v>
      </c>
      <c r="Y4312">
        <f t="shared" si="135"/>
        <v>61500</v>
      </c>
    </row>
    <row r="4313" spans="1:25">
      <c r="A4313" s="1" t="str">
        <f t="shared" si="134"/>
        <v>060270001462000</v>
      </c>
      <c r="B4313" s="142" t="s">
        <v>61</v>
      </c>
      <c r="C4313" s="142" t="s">
        <v>2225</v>
      </c>
      <c r="D4313" s="142" t="s">
        <v>3366</v>
      </c>
      <c r="E4313" s="142" t="s">
        <v>3367</v>
      </c>
      <c r="F4313" s="142" t="s">
        <v>3382</v>
      </c>
      <c r="G4313" s="142" t="s">
        <v>3383</v>
      </c>
      <c r="H4313" s="142" t="s">
        <v>3384</v>
      </c>
      <c r="I4313" s="142" t="s">
        <v>23</v>
      </c>
      <c r="J4313" s="142">
        <v>2</v>
      </c>
      <c r="K4313" s="142">
        <v>1</v>
      </c>
      <c r="L4313" s="227">
        <v>218474</v>
      </c>
      <c r="M4313" s="227">
        <v>9247756</v>
      </c>
      <c r="N4313" s="227">
        <v>52900</v>
      </c>
      <c r="O4313" s="227">
        <v>52900</v>
      </c>
      <c r="P4313" s="227">
        <v>52900</v>
      </c>
      <c r="Q4313" s="227"/>
      <c r="R4313" s="227"/>
      <c r="S4313" s="227"/>
      <c r="T4313" s="227">
        <v>37836</v>
      </c>
      <c r="U4313" s="227">
        <v>1393528</v>
      </c>
      <c r="V4313" s="227">
        <v>-208027</v>
      </c>
      <c r="W4313" s="143">
        <v>46035</v>
      </c>
      <c r="X4313" s="143">
        <v>46035</v>
      </c>
      <c r="Y4313">
        <f t="shared" si="135"/>
        <v>52900</v>
      </c>
    </row>
    <row r="4314" spans="1:25">
      <c r="A4314" s="1" t="str">
        <f t="shared" si="134"/>
        <v>060270001574000</v>
      </c>
      <c r="B4314" s="142" t="s">
        <v>61</v>
      </c>
      <c r="C4314" s="142" t="s">
        <v>2225</v>
      </c>
      <c r="D4314" s="142" t="s">
        <v>3366</v>
      </c>
      <c r="E4314" s="142" t="s">
        <v>3367</v>
      </c>
      <c r="F4314" s="142" t="s">
        <v>3385</v>
      </c>
      <c r="G4314" s="142" t="s">
        <v>3386</v>
      </c>
      <c r="H4314" s="142" t="s">
        <v>3387</v>
      </c>
      <c r="I4314" s="142" t="s">
        <v>23</v>
      </c>
      <c r="J4314" s="142">
        <v>2</v>
      </c>
      <c r="K4314" s="142">
        <v>1</v>
      </c>
      <c r="L4314" s="227">
        <v>46102</v>
      </c>
      <c r="M4314" s="227">
        <v>2337315</v>
      </c>
      <c r="N4314" s="227">
        <v>60900</v>
      </c>
      <c r="O4314" s="227">
        <v>60900</v>
      </c>
      <c r="P4314" s="227">
        <v>60900</v>
      </c>
      <c r="Q4314" s="227"/>
      <c r="R4314" s="227"/>
      <c r="S4314" s="227"/>
      <c r="T4314" s="227">
        <v>2594</v>
      </c>
      <c r="U4314" s="227">
        <v>157972</v>
      </c>
      <c r="V4314" s="227">
        <v>26459</v>
      </c>
      <c r="W4314" s="143">
        <v>46018</v>
      </c>
      <c r="X4314" s="143">
        <v>46035</v>
      </c>
      <c r="Y4314">
        <f t="shared" si="135"/>
        <v>60900</v>
      </c>
    </row>
    <row r="4315" spans="1:25">
      <c r="A4315" s="1" t="str">
        <f t="shared" si="134"/>
        <v>060270002336000</v>
      </c>
      <c r="B4315" s="142" t="s">
        <v>61</v>
      </c>
      <c r="C4315" s="142" t="s">
        <v>2225</v>
      </c>
      <c r="D4315" s="142" t="s">
        <v>3388</v>
      </c>
      <c r="E4315" s="142" t="s">
        <v>3389</v>
      </c>
      <c r="F4315" s="142" t="s">
        <v>3390</v>
      </c>
      <c r="G4315" s="142" t="s">
        <v>3391</v>
      </c>
      <c r="H4315" s="142" t="s">
        <v>3392</v>
      </c>
      <c r="I4315" s="142" t="s">
        <v>21</v>
      </c>
      <c r="J4315" s="142">
        <v>2</v>
      </c>
      <c r="K4315" s="142">
        <v>1</v>
      </c>
      <c r="L4315" s="227">
        <v>21298</v>
      </c>
      <c r="M4315" s="227">
        <v>741671</v>
      </c>
      <c r="N4315" s="227">
        <v>40900</v>
      </c>
      <c r="O4315" s="227">
        <v>40900</v>
      </c>
      <c r="P4315" s="227">
        <v>40900</v>
      </c>
      <c r="Q4315" s="227"/>
      <c r="R4315" s="227"/>
      <c r="S4315" s="227"/>
      <c r="T4315" s="227">
        <v>10760</v>
      </c>
      <c r="U4315" s="227">
        <v>403264</v>
      </c>
      <c r="V4315" s="227">
        <v>28563</v>
      </c>
      <c r="W4315" s="143">
        <v>46030</v>
      </c>
      <c r="X4315" s="143">
        <v>46035</v>
      </c>
      <c r="Y4315">
        <f t="shared" si="135"/>
        <v>40900</v>
      </c>
    </row>
    <row r="4316" spans="1:25">
      <c r="A4316" s="1" t="str">
        <f t="shared" si="134"/>
        <v>060270002386000</v>
      </c>
      <c r="B4316" s="142" t="s">
        <v>61</v>
      </c>
      <c r="C4316" s="142" t="s">
        <v>2225</v>
      </c>
      <c r="D4316" s="142" t="s">
        <v>3388</v>
      </c>
      <c r="E4316" s="142" t="s">
        <v>3389</v>
      </c>
      <c r="F4316" s="142" t="s">
        <v>3393</v>
      </c>
      <c r="G4316" s="142" t="s">
        <v>3394</v>
      </c>
      <c r="H4316" s="142" t="s">
        <v>3395</v>
      </c>
      <c r="I4316" s="142" t="s">
        <v>23</v>
      </c>
      <c r="J4316" s="142">
        <v>2</v>
      </c>
      <c r="K4316" s="142">
        <v>1</v>
      </c>
      <c r="L4316" s="227">
        <v>14810</v>
      </c>
      <c r="M4316" s="227">
        <v>508149</v>
      </c>
      <c r="N4316" s="227">
        <v>42900</v>
      </c>
      <c r="O4316" s="227">
        <v>42900</v>
      </c>
      <c r="P4316" s="227">
        <v>42900</v>
      </c>
      <c r="Q4316" s="227"/>
      <c r="R4316" s="227"/>
      <c r="S4316" s="227"/>
      <c r="T4316" s="227">
        <v>22908</v>
      </c>
      <c r="U4316" s="227">
        <v>980082</v>
      </c>
      <c r="V4316" s="227">
        <v>194081</v>
      </c>
      <c r="W4316" s="143">
        <v>46035</v>
      </c>
      <c r="X4316" s="143">
        <v>46035</v>
      </c>
      <c r="Y4316">
        <f t="shared" si="135"/>
        <v>42900</v>
      </c>
    </row>
    <row r="4317" spans="1:25">
      <c r="A4317" s="1" t="str">
        <f t="shared" si="134"/>
        <v>060270002489000</v>
      </c>
      <c r="B4317" s="142" t="s">
        <v>61</v>
      </c>
      <c r="C4317" s="142" t="s">
        <v>2225</v>
      </c>
      <c r="D4317" s="142" t="s">
        <v>3388</v>
      </c>
      <c r="E4317" s="142" t="s">
        <v>3389</v>
      </c>
      <c r="F4317" s="142" t="s">
        <v>3396</v>
      </c>
      <c r="G4317" s="142" t="s">
        <v>3397</v>
      </c>
      <c r="H4317" s="142" t="s">
        <v>3398</v>
      </c>
      <c r="I4317" s="142" t="s">
        <v>23</v>
      </c>
      <c r="J4317" s="142">
        <v>2</v>
      </c>
      <c r="K4317" s="142">
        <v>1</v>
      </c>
      <c r="L4317" s="227">
        <v>5494</v>
      </c>
      <c r="M4317" s="227">
        <v>54940</v>
      </c>
      <c r="N4317" s="227">
        <v>17900</v>
      </c>
      <c r="O4317" s="227">
        <v>17900</v>
      </c>
      <c r="P4317" s="227">
        <v>17900</v>
      </c>
      <c r="Q4317" s="227"/>
      <c r="R4317" s="227"/>
      <c r="S4317" s="227"/>
      <c r="T4317" s="227">
        <v>7014</v>
      </c>
      <c r="U4317" s="227">
        <v>113217</v>
      </c>
      <c r="V4317" s="227">
        <v>43077</v>
      </c>
      <c r="W4317" s="143">
        <v>46035</v>
      </c>
      <c r="X4317" s="143">
        <v>46035</v>
      </c>
      <c r="Y4317">
        <f t="shared" si="135"/>
        <v>17900</v>
      </c>
    </row>
    <row r="4318" spans="1:25">
      <c r="A4318" s="1" t="str">
        <f t="shared" si="134"/>
        <v>060270003412000</v>
      </c>
      <c r="B4318" s="142" t="s">
        <v>61</v>
      </c>
      <c r="C4318" s="142" t="s">
        <v>2225</v>
      </c>
      <c r="D4318" s="142" t="s">
        <v>3377</v>
      </c>
      <c r="E4318" s="142" t="s">
        <v>3378</v>
      </c>
      <c r="F4318" s="142" t="s">
        <v>3399</v>
      </c>
      <c r="G4318" s="142" t="s">
        <v>3400</v>
      </c>
      <c r="H4318" s="142" t="s">
        <v>3401</v>
      </c>
      <c r="I4318" s="142" t="s">
        <v>23</v>
      </c>
      <c r="J4318" s="142">
        <v>2</v>
      </c>
      <c r="K4318" s="142">
        <v>1</v>
      </c>
      <c r="L4318" s="227">
        <v>10393</v>
      </c>
      <c r="M4318" s="227">
        <v>284772</v>
      </c>
      <c r="N4318" s="227">
        <v>29500</v>
      </c>
      <c r="O4318" s="227">
        <v>29500</v>
      </c>
      <c r="P4318" s="227">
        <v>29500</v>
      </c>
      <c r="Q4318" s="227"/>
      <c r="R4318" s="227"/>
      <c r="S4318" s="227"/>
      <c r="T4318" s="227">
        <v>530283</v>
      </c>
      <c r="U4318" s="227">
        <v>15585992</v>
      </c>
      <c r="V4318" s="227">
        <v>1056038</v>
      </c>
      <c r="W4318" s="143">
        <v>46035</v>
      </c>
      <c r="X4318" s="143">
        <v>46035</v>
      </c>
      <c r="Y4318">
        <f t="shared" si="135"/>
        <v>29500</v>
      </c>
    </row>
    <row r="4319" spans="1:25">
      <c r="A4319" s="1" t="str">
        <f t="shared" si="134"/>
        <v>060270003485000</v>
      </c>
      <c r="B4319" s="142" t="s">
        <v>61</v>
      </c>
      <c r="C4319" s="142" t="s">
        <v>2225</v>
      </c>
      <c r="D4319" s="142" t="s">
        <v>3366</v>
      </c>
      <c r="E4319" s="142" t="s">
        <v>3367</v>
      </c>
      <c r="F4319" s="142" t="s">
        <v>3402</v>
      </c>
      <c r="G4319" s="142" t="s">
        <v>3403</v>
      </c>
      <c r="H4319" s="142" t="s">
        <v>3404</v>
      </c>
      <c r="I4319" s="142" t="s">
        <v>23</v>
      </c>
      <c r="J4319" s="142">
        <v>2</v>
      </c>
      <c r="K4319" s="142">
        <v>1</v>
      </c>
      <c r="L4319" s="227"/>
      <c r="M4319" s="227"/>
      <c r="N4319" s="227">
        <v>91900</v>
      </c>
      <c r="O4319" s="227">
        <v>91900</v>
      </c>
      <c r="P4319" s="227">
        <v>91900</v>
      </c>
      <c r="Q4319" s="227"/>
      <c r="R4319" s="227"/>
      <c r="S4319" s="227"/>
      <c r="T4319" s="227"/>
      <c r="U4319" s="227"/>
      <c r="V4319" s="227"/>
      <c r="W4319" s="143">
        <v>45825</v>
      </c>
      <c r="X4319" s="143">
        <v>45879</v>
      </c>
      <c r="Y4319">
        <f t="shared" si="135"/>
        <v>91900</v>
      </c>
    </row>
    <row r="4320" spans="1:25">
      <c r="A4320" s="1" t="str">
        <f t="shared" si="134"/>
        <v>060270003866000</v>
      </c>
      <c r="B4320" s="142" t="s">
        <v>61</v>
      </c>
      <c r="C4320" s="142" t="s">
        <v>2225</v>
      </c>
      <c r="D4320" s="142" t="s">
        <v>3377</v>
      </c>
      <c r="E4320" s="142" t="s">
        <v>3378</v>
      </c>
      <c r="F4320" s="142" t="s">
        <v>3405</v>
      </c>
      <c r="G4320" s="142" t="s">
        <v>3406</v>
      </c>
      <c r="H4320" s="142" t="s">
        <v>3407</v>
      </c>
      <c r="I4320" s="142" t="s">
        <v>23</v>
      </c>
      <c r="J4320" s="142">
        <v>2</v>
      </c>
      <c r="K4320" s="142">
        <v>1</v>
      </c>
      <c r="L4320" s="227">
        <v>294182</v>
      </c>
      <c r="M4320" s="227">
        <v>32823398</v>
      </c>
      <c r="N4320" s="227">
        <v>124900</v>
      </c>
      <c r="O4320" s="227">
        <v>124900</v>
      </c>
      <c r="P4320" s="227">
        <v>124900</v>
      </c>
      <c r="Q4320" s="227"/>
      <c r="R4320" s="227"/>
      <c r="S4320" s="227"/>
      <c r="T4320" s="227">
        <v>14010</v>
      </c>
      <c r="U4320" s="227">
        <v>1768650</v>
      </c>
      <c r="V4320" s="227">
        <v>205482</v>
      </c>
      <c r="W4320" s="143">
        <v>46021</v>
      </c>
      <c r="X4320" s="143">
        <v>46034</v>
      </c>
      <c r="Y4320">
        <f t="shared" si="135"/>
        <v>124900</v>
      </c>
    </row>
    <row r="4321" spans="1:25">
      <c r="A4321" s="1" t="str">
        <f t="shared" si="134"/>
        <v>060270006435000</v>
      </c>
      <c r="B4321" s="142" t="s">
        <v>61</v>
      </c>
      <c r="C4321" s="142" t="s">
        <v>2225</v>
      </c>
      <c r="D4321" s="142" t="s">
        <v>3388</v>
      </c>
      <c r="E4321" s="142" t="s">
        <v>3389</v>
      </c>
      <c r="F4321" s="142" t="s">
        <v>3408</v>
      </c>
      <c r="G4321" s="142" t="s">
        <v>3409</v>
      </c>
      <c r="H4321" s="142" t="s">
        <v>3410</v>
      </c>
      <c r="I4321" s="142" t="s">
        <v>23</v>
      </c>
      <c r="J4321" s="142">
        <v>2</v>
      </c>
      <c r="K4321" s="142">
        <v>1</v>
      </c>
      <c r="L4321" s="227">
        <v>88982</v>
      </c>
      <c r="M4321" s="227">
        <v>1626395</v>
      </c>
      <c r="N4321" s="227">
        <v>17900</v>
      </c>
      <c r="O4321" s="227">
        <v>17900</v>
      </c>
      <c r="P4321" s="227">
        <v>17900</v>
      </c>
      <c r="Q4321" s="227"/>
      <c r="R4321" s="227"/>
      <c r="S4321" s="227"/>
      <c r="T4321" s="227">
        <v>13406</v>
      </c>
      <c r="U4321" s="227">
        <v>233715</v>
      </c>
      <c r="V4321" s="227">
        <v>-11317</v>
      </c>
      <c r="W4321" s="143">
        <v>46035</v>
      </c>
      <c r="X4321" s="143">
        <v>46035</v>
      </c>
      <c r="Y4321">
        <f t="shared" si="135"/>
        <v>17900</v>
      </c>
    </row>
    <row r="4322" spans="1:25">
      <c r="A4322" s="1" t="str">
        <f t="shared" si="134"/>
        <v>060270007873000</v>
      </c>
      <c r="B4322" s="142" t="s">
        <v>61</v>
      </c>
      <c r="C4322" s="142" t="s">
        <v>2225</v>
      </c>
      <c r="D4322" s="142" t="s">
        <v>3388</v>
      </c>
      <c r="E4322" s="142" t="s">
        <v>3389</v>
      </c>
      <c r="F4322" s="142" t="s">
        <v>3411</v>
      </c>
      <c r="G4322" s="142" t="s">
        <v>3412</v>
      </c>
      <c r="H4322" s="142" t="s">
        <v>3413</v>
      </c>
      <c r="I4322" s="142" t="s">
        <v>23</v>
      </c>
      <c r="J4322" s="142">
        <v>2</v>
      </c>
      <c r="K4322" s="142">
        <v>1</v>
      </c>
      <c r="L4322" s="227">
        <v>43704</v>
      </c>
      <c r="M4322" s="227">
        <v>1972034</v>
      </c>
      <c r="N4322" s="227">
        <v>55900</v>
      </c>
      <c r="O4322" s="227">
        <v>55900</v>
      </c>
      <c r="P4322" s="227">
        <v>55900</v>
      </c>
      <c r="Q4322" s="227"/>
      <c r="R4322" s="227"/>
      <c r="S4322" s="227"/>
      <c r="T4322" s="227">
        <v>21340</v>
      </c>
      <c r="U4322" s="227">
        <v>1192889</v>
      </c>
      <c r="V4322" s="227">
        <v>229974</v>
      </c>
      <c r="W4322" s="143">
        <v>46035</v>
      </c>
      <c r="X4322" s="143">
        <v>46035</v>
      </c>
      <c r="Y4322">
        <f t="shared" si="135"/>
        <v>55900</v>
      </c>
    </row>
    <row r="4323" spans="1:25">
      <c r="A4323" s="1" t="str">
        <f t="shared" si="134"/>
        <v>060270007909000</v>
      </c>
      <c r="B4323" s="142" t="s">
        <v>61</v>
      </c>
      <c r="C4323" s="142" t="s">
        <v>2225</v>
      </c>
      <c r="D4323" s="142" t="s">
        <v>3388</v>
      </c>
      <c r="E4323" s="142" t="s">
        <v>3389</v>
      </c>
      <c r="F4323" s="142" t="s">
        <v>3414</v>
      </c>
      <c r="G4323" s="142" t="s">
        <v>3415</v>
      </c>
      <c r="H4323" s="142" t="s">
        <v>3416</v>
      </c>
      <c r="I4323" s="142" t="s">
        <v>23</v>
      </c>
      <c r="J4323" s="142">
        <v>2</v>
      </c>
      <c r="K4323" s="142">
        <v>1</v>
      </c>
      <c r="L4323" s="227">
        <v>18470</v>
      </c>
      <c r="M4323" s="227">
        <v>735404</v>
      </c>
      <c r="N4323" s="227">
        <v>38900</v>
      </c>
      <c r="O4323" s="227">
        <v>38900</v>
      </c>
      <c r="P4323" s="227">
        <v>38900</v>
      </c>
      <c r="Q4323" s="227"/>
      <c r="R4323" s="227"/>
      <c r="S4323" s="227"/>
      <c r="T4323" s="227">
        <v>12422</v>
      </c>
      <c r="U4323" s="227">
        <v>483193</v>
      </c>
      <c r="V4323" s="227">
        <v>-11403</v>
      </c>
      <c r="W4323" s="143">
        <v>46028</v>
      </c>
      <c r="X4323" s="143">
        <v>46035</v>
      </c>
      <c r="Y4323">
        <f t="shared" si="135"/>
        <v>38900</v>
      </c>
    </row>
    <row r="4324" spans="1:25">
      <c r="A4324" s="1" t="str">
        <f t="shared" si="134"/>
        <v>060270007919000</v>
      </c>
      <c r="B4324" s="142" t="s">
        <v>61</v>
      </c>
      <c r="C4324" s="142" t="s">
        <v>2225</v>
      </c>
      <c r="D4324" s="142" t="s">
        <v>3388</v>
      </c>
      <c r="E4324" s="142" t="s">
        <v>3389</v>
      </c>
      <c r="F4324" s="142" t="s">
        <v>3417</v>
      </c>
      <c r="G4324" s="142" t="s">
        <v>3418</v>
      </c>
      <c r="H4324" s="142" t="s">
        <v>3419</v>
      </c>
      <c r="I4324" s="142" t="s">
        <v>23</v>
      </c>
      <c r="J4324" s="142">
        <v>2</v>
      </c>
      <c r="K4324" s="142">
        <v>1</v>
      </c>
      <c r="L4324" s="227">
        <v>53644</v>
      </c>
      <c r="M4324" s="227">
        <v>2181428</v>
      </c>
      <c r="N4324" s="227">
        <v>38500</v>
      </c>
      <c r="O4324" s="227">
        <v>38500</v>
      </c>
      <c r="P4324" s="227">
        <v>38500</v>
      </c>
      <c r="Q4324" s="227"/>
      <c r="R4324" s="227"/>
      <c r="S4324" s="227"/>
      <c r="T4324" s="227">
        <v>32514</v>
      </c>
      <c r="U4324" s="227">
        <v>1215483</v>
      </c>
      <c r="V4324" s="227">
        <v>-106695</v>
      </c>
      <c r="W4324" s="143">
        <v>46035</v>
      </c>
      <c r="X4324" s="143">
        <v>46035</v>
      </c>
      <c r="Y4324">
        <f t="shared" si="135"/>
        <v>38500</v>
      </c>
    </row>
    <row r="4325" spans="1:25">
      <c r="A4325" s="1" t="str">
        <f t="shared" si="134"/>
        <v>060270008206000</v>
      </c>
      <c r="B4325" s="142" t="s">
        <v>61</v>
      </c>
      <c r="C4325" s="142" t="s">
        <v>2225</v>
      </c>
      <c r="D4325" s="142" t="s">
        <v>3377</v>
      </c>
      <c r="E4325" s="142" t="s">
        <v>3378</v>
      </c>
      <c r="F4325" s="142" t="s">
        <v>3420</v>
      </c>
      <c r="G4325" s="142" t="s">
        <v>3421</v>
      </c>
      <c r="H4325" s="142" t="s">
        <v>3422</v>
      </c>
      <c r="I4325" s="142" t="s">
        <v>23</v>
      </c>
      <c r="J4325" s="142">
        <v>2</v>
      </c>
      <c r="K4325" s="142">
        <v>1</v>
      </c>
      <c r="L4325" s="227">
        <v>3900</v>
      </c>
      <c r="M4325" s="227">
        <v>200877</v>
      </c>
      <c r="N4325" s="227">
        <v>50900</v>
      </c>
      <c r="O4325" s="227">
        <v>50900</v>
      </c>
      <c r="P4325" s="227">
        <v>50900</v>
      </c>
      <c r="Q4325" s="227"/>
      <c r="R4325" s="227"/>
      <c r="S4325" s="227"/>
      <c r="T4325" s="227">
        <v>49800</v>
      </c>
      <c r="U4325" s="227">
        <v>2534820</v>
      </c>
      <c r="V4325" s="227">
        <v>-30230</v>
      </c>
      <c r="W4325" s="143">
        <v>46013</v>
      </c>
      <c r="X4325" s="143">
        <v>46023</v>
      </c>
      <c r="Y4325">
        <f t="shared" si="135"/>
        <v>50900</v>
      </c>
    </row>
    <row r="4326" spans="1:25">
      <c r="A4326" s="1" t="str">
        <f t="shared" si="134"/>
        <v>060270008922000</v>
      </c>
      <c r="B4326" s="142" t="s">
        <v>61</v>
      </c>
      <c r="C4326" s="142" t="s">
        <v>2225</v>
      </c>
      <c r="D4326" s="142" t="s">
        <v>3423</v>
      </c>
      <c r="E4326" s="142" t="s">
        <v>3424</v>
      </c>
      <c r="F4326" s="142" t="s">
        <v>3425</v>
      </c>
      <c r="G4326" s="142" t="s">
        <v>3426</v>
      </c>
      <c r="H4326" s="142" t="s">
        <v>3427</v>
      </c>
      <c r="I4326" s="142" t="s">
        <v>23</v>
      </c>
      <c r="J4326" s="142">
        <v>2</v>
      </c>
      <c r="K4326" s="142">
        <v>1</v>
      </c>
      <c r="L4326" s="227">
        <v>2862</v>
      </c>
      <c r="M4326" s="227">
        <v>189351</v>
      </c>
      <c r="N4326" s="227">
        <v>64900</v>
      </c>
      <c r="O4326" s="227">
        <v>64900</v>
      </c>
      <c r="P4326" s="227">
        <v>64900</v>
      </c>
      <c r="Q4326" s="227"/>
      <c r="R4326" s="227"/>
      <c r="S4326" s="227"/>
      <c r="T4326" s="227">
        <v>7618</v>
      </c>
      <c r="U4326" s="227">
        <v>459006</v>
      </c>
      <c r="V4326" s="227">
        <v>-45005</v>
      </c>
      <c r="W4326" s="143">
        <v>46035</v>
      </c>
      <c r="X4326" s="143">
        <v>46035</v>
      </c>
      <c r="Y4326">
        <f t="shared" si="135"/>
        <v>64900</v>
      </c>
    </row>
    <row r="4327" spans="1:25">
      <c r="A4327" s="1" t="str">
        <f t="shared" si="134"/>
        <v>060270011397000</v>
      </c>
      <c r="B4327" s="142" t="s">
        <v>61</v>
      </c>
      <c r="C4327" s="142" t="s">
        <v>2225</v>
      </c>
      <c r="D4327" s="142" t="s">
        <v>3388</v>
      </c>
      <c r="E4327" s="142" t="s">
        <v>3389</v>
      </c>
      <c r="F4327" s="142" t="s">
        <v>3428</v>
      </c>
      <c r="G4327" s="142" t="s">
        <v>3429</v>
      </c>
      <c r="H4327" s="142" t="s">
        <v>3430</v>
      </c>
      <c r="I4327" s="142" t="s">
        <v>23</v>
      </c>
      <c r="J4327" s="142">
        <v>1</v>
      </c>
      <c r="K4327" s="142">
        <v>1</v>
      </c>
      <c r="L4327" s="227">
        <v>198</v>
      </c>
      <c r="M4327" s="227">
        <v>594191</v>
      </c>
      <c r="N4327" s="227">
        <v>4900</v>
      </c>
      <c r="O4327" s="227">
        <v>4900</v>
      </c>
      <c r="P4327" s="227">
        <v>4900</v>
      </c>
      <c r="Q4327" s="227"/>
      <c r="R4327" s="227"/>
      <c r="S4327" s="227"/>
      <c r="T4327" s="227">
        <v>52</v>
      </c>
      <c r="U4327" s="227">
        <v>254800</v>
      </c>
      <c r="V4327" s="227">
        <v>98750</v>
      </c>
      <c r="W4327" s="143">
        <v>46035</v>
      </c>
      <c r="X4327" s="143">
        <v>46035</v>
      </c>
      <c r="Y4327">
        <f t="shared" si="135"/>
        <v>4900</v>
      </c>
    </row>
    <row r="4328" spans="1:25">
      <c r="A4328" s="1" t="str">
        <f t="shared" si="134"/>
        <v>060270012110000</v>
      </c>
      <c r="B4328" s="142" t="s">
        <v>61</v>
      </c>
      <c r="C4328" s="142" t="s">
        <v>2225</v>
      </c>
      <c r="D4328" s="142" t="s">
        <v>3377</v>
      </c>
      <c r="E4328" s="142" t="s">
        <v>3378</v>
      </c>
      <c r="F4328" s="142" t="s">
        <v>3431</v>
      </c>
      <c r="G4328" s="142" t="s">
        <v>3432</v>
      </c>
      <c r="H4328" s="142" t="s">
        <v>3433</v>
      </c>
      <c r="I4328" s="142" t="s">
        <v>23</v>
      </c>
      <c r="J4328" s="142">
        <v>2</v>
      </c>
      <c r="K4328" s="142">
        <v>1</v>
      </c>
      <c r="L4328" s="227">
        <v>29310</v>
      </c>
      <c r="M4328" s="227">
        <v>1338619</v>
      </c>
      <c r="N4328" s="227">
        <v>48900</v>
      </c>
      <c r="O4328" s="227">
        <v>48900</v>
      </c>
      <c r="P4328" s="227">
        <v>48900</v>
      </c>
      <c r="Q4328" s="227"/>
      <c r="R4328" s="227"/>
      <c r="S4328" s="227"/>
      <c r="T4328" s="227">
        <v>37858</v>
      </c>
      <c r="U4328" s="227">
        <v>1348367</v>
      </c>
      <c r="V4328" s="227">
        <v>-380649</v>
      </c>
      <c r="W4328" s="143">
        <v>46019</v>
      </c>
      <c r="X4328" s="143">
        <v>46035</v>
      </c>
      <c r="Y4328">
        <f t="shared" si="135"/>
        <v>48900</v>
      </c>
    </row>
    <row r="4329" spans="1:25">
      <c r="A4329" s="1" t="str">
        <f t="shared" si="134"/>
        <v>060270013093000</v>
      </c>
      <c r="B4329" s="142" t="s">
        <v>61</v>
      </c>
      <c r="C4329" s="142" t="s">
        <v>2225</v>
      </c>
      <c r="D4329" s="142" t="s">
        <v>3388</v>
      </c>
      <c r="E4329" s="142" t="s">
        <v>3389</v>
      </c>
      <c r="F4329" s="142" t="s">
        <v>3434</v>
      </c>
      <c r="G4329" s="142" t="s">
        <v>3435</v>
      </c>
      <c r="H4329" s="142" t="s">
        <v>3436</v>
      </c>
      <c r="I4329" s="142" t="s">
        <v>21</v>
      </c>
      <c r="J4329" s="142">
        <v>2</v>
      </c>
      <c r="K4329" s="142">
        <v>1</v>
      </c>
      <c r="L4329" s="227">
        <v>27936</v>
      </c>
      <c r="M4329" s="227">
        <v>362432</v>
      </c>
      <c r="N4329" s="227">
        <v>13900</v>
      </c>
      <c r="O4329" s="227">
        <v>13900</v>
      </c>
      <c r="P4329" s="227">
        <v>13900</v>
      </c>
      <c r="Q4329" s="227"/>
      <c r="R4329" s="227"/>
      <c r="S4329" s="227"/>
      <c r="T4329" s="227">
        <v>30028</v>
      </c>
      <c r="U4329" s="227">
        <v>401070</v>
      </c>
      <c r="V4329" s="227">
        <v>11497</v>
      </c>
      <c r="W4329" s="143">
        <v>46035</v>
      </c>
      <c r="X4329" s="143">
        <v>46035</v>
      </c>
      <c r="Y4329">
        <f t="shared" si="135"/>
        <v>13900</v>
      </c>
    </row>
    <row r="4330" spans="1:25">
      <c r="A4330" s="1" t="str">
        <f t="shared" si="134"/>
        <v>060270015114000</v>
      </c>
      <c r="B4330" s="142" t="s">
        <v>61</v>
      </c>
      <c r="C4330" s="142" t="s">
        <v>2225</v>
      </c>
      <c r="D4330" s="142" t="s">
        <v>3366</v>
      </c>
      <c r="E4330" s="142" t="s">
        <v>3367</v>
      </c>
      <c r="F4330" s="142" t="s">
        <v>3437</v>
      </c>
      <c r="G4330" s="142" t="s">
        <v>3438</v>
      </c>
      <c r="H4330" s="142" t="s">
        <v>3439</v>
      </c>
      <c r="I4330" s="142" t="s">
        <v>23</v>
      </c>
      <c r="J4330" s="142">
        <v>2</v>
      </c>
      <c r="K4330" s="142">
        <v>1</v>
      </c>
      <c r="L4330" s="227">
        <v>37596</v>
      </c>
      <c r="M4330" s="227">
        <v>821641</v>
      </c>
      <c r="N4330" s="227">
        <v>20900</v>
      </c>
      <c r="O4330" s="227">
        <v>20900</v>
      </c>
      <c r="P4330" s="227">
        <v>20900</v>
      </c>
      <c r="Q4330" s="227"/>
      <c r="R4330" s="227"/>
      <c r="S4330" s="227"/>
      <c r="T4330" s="227">
        <v>148866</v>
      </c>
      <c r="U4330" s="227">
        <v>2926801</v>
      </c>
      <c r="V4330" s="227">
        <v>-326589</v>
      </c>
      <c r="W4330" s="143">
        <v>46031</v>
      </c>
      <c r="X4330" s="143">
        <v>46035</v>
      </c>
      <c r="Y4330">
        <f t="shared" si="135"/>
        <v>20900</v>
      </c>
    </row>
    <row r="4331" spans="1:25">
      <c r="A4331" s="1" t="str">
        <f t="shared" si="134"/>
        <v>060270016395000</v>
      </c>
      <c r="B4331" s="142" t="s">
        <v>61</v>
      </c>
      <c r="C4331" s="142" t="s">
        <v>2225</v>
      </c>
      <c r="D4331" s="142" t="s">
        <v>3366</v>
      </c>
      <c r="E4331" s="142" t="s">
        <v>3367</v>
      </c>
      <c r="F4331" s="142" t="s">
        <v>3440</v>
      </c>
      <c r="G4331" s="142" t="s">
        <v>3441</v>
      </c>
      <c r="H4331" s="142" t="s">
        <v>3442</v>
      </c>
      <c r="I4331" s="142" t="s">
        <v>23</v>
      </c>
      <c r="J4331" s="142">
        <v>2</v>
      </c>
      <c r="K4331" s="142">
        <v>1</v>
      </c>
      <c r="L4331" s="227">
        <v>0</v>
      </c>
      <c r="M4331" s="227">
        <v>0</v>
      </c>
      <c r="N4331" s="227">
        <v>33900</v>
      </c>
      <c r="O4331" s="227">
        <v>33900</v>
      </c>
      <c r="P4331" s="227">
        <v>33900</v>
      </c>
      <c r="Q4331" s="227"/>
      <c r="R4331" s="227"/>
      <c r="S4331" s="227"/>
      <c r="T4331" s="227">
        <v>0</v>
      </c>
      <c r="U4331" s="227">
        <v>0</v>
      </c>
      <c r="V4331" s="227">
        <v>0</v>
      </c>
      <c r="W4331" s="143">
        <v>45999</v>
      </c>
      <c r="X4331" s="143">
        <v>46009</v>
      </c>
      <c r="Y4331">
        <f t="shared" si="135"/>
        <v>33900</v>
      </c>
    </row>
    <row r="4332" spans="1:25">
      <c r="A4332" s="1" t="str">
        <f t="shared" si="134"/>
        <v>060270016471000</v>
      </c>
      <c r="B4332" s="142" t="s">
        <v>61</v>
      </c>
      <c r="C4332" s="142" t="s">
        <v>2225</v>
      </c>
      <c r="D4332" s="142" t="s">
        <v>3423</v>
      </c>
      <c r="E4332" s="142" t="s">
        <v>3424</v>
      </c>
      <c r="F4332" s="142" t="s">
        <v>3443</v>
      </c>
      <c r="G4332" s="142" t="s">
        <v>3444</v>
      </c>
      <c r="H4332" s="142" t="s">
        <v>3445</v>
      </c>
      <c r="I4332" s="142" t="s">
        <v>23</v>
      </c>
      <c r="J4332" s="142">
        <v>2</v>
      </c>
      <c r="K4332" s="142">
        <v>1</v>
      </c>
      <c r="L4332" s="227">
        <v>24472</v>
      </c>
      <c r="M4332" s="227">
        <v>1272544</v>
      </c>
      <c r="N4332" s="227">
        <v>54900</v>
      </c>
      <c r="O4332" s="227">
        <v>54900</v>
      </c>
      <c r="P4332" s="227">
        <v>54900</v>
      </c>
      <c r="Q4332" s="227"/>
      <c r="R4332" s="227"/>
      <c r="S4332" s="227"/>
      <c r="T4332" s="227">
        <v>47998</v>
      </c>
      <c r="U4332" s="227">
        <v>2517125</v>
      </c>
      <c r="V4332" s="227">
        <v>21229</v>
      </c>
      <c r="W4332" s="143">
        <v>46033</v>
      </c>
      <c r="X4332" s="143">
        <v>46035</v>
      </c>
      <c r="Y4332">
        <f t="shared" si="135"/>
        <v>54900</v>
      </c>
    </row>
    <row r="4333" spans="1:25">
      <c r="A4333" s="1" t="str">
        <f t="shared" si="134"/>
        <v>060270016516000</v>
      </c>
      <c r="B4333" s="142" t="s">
        <v>61</v>
      </c>
      <c r="C4333" s="142" t="s">
        <v>2225</v>
      </c>
      <c r="D4333" s="142" t="s">
        <v>3388</v>
      </c>
      <c r="E4333" s="142" t="s">
        <v>3389</v>
      </c>
      <c r="F4333" s="142" t="s">
        <v>3446</v>
      </c>
      <c r="G4333" s="142" t="s">
        <v>3447</v>
      </c>
      <c r="H4333" s="142" t="s">
        <v>3448</v>
      </c>
      <c r="I4333" s="142" t="s">
        <v>23</v>
      </c>
      <c r="J4333" s="142">
        <v>2</v>
      </c>
      <c r="K4333" s="142">
        <v>1</v>
      </c>
      <c r="L4333" s="227">
        <v>2936</v>
      </c>
      <c r="M4333" s="227">
        <v>123365</v>
      </c>
      <c r="N4333" s="227">
        <v>55000</v>
      </c>
      <c r="O4333" s="227">
        <v>55000</v>
      </c>
      <c r="P4333" s="227">
        <v>55000</v>
      </c>
      <c r="Q4333" s="227"/>
      <c r="R4333" s="227"/>
      <c r="S4333" s="227"/>
      <c r="T4333" s="227">
        <v>3882</v>
      </c>
      <c r="U4333" s="227">
        <v>196570</v>
      </c>
      <c r="V4333" s="227">
        <v>33456</v>
      </c>
      <c r="W4333" s="143">
        <v>46035</v>
      </c>
      <c r="X4333" s="143">
        <v>46035</v>
      </c>
      <c r="Y4333">
        <f t="shared" si="135"/>
        <v>55000</v>
      </c>
    </row>
    <row r="4334" spans="1:25">
      <c r="A4334" s="1" t="str">
        <f t="shared" si="134"/>
        <v>060270017116000</v>
      </c>
      <c r="B4334" s="142" t="s">
        <v>61</v>
      </c>
      <c r="C4334" s="142" t="s">
        <v>2225</v>
      </c>
      <c r="D4334" s="142" t="s">
        <v>3366</v>
      </c>
      <c r="E4334" s="142" t="s">
        <v>3367</v>
      </c>
      <c r="F4334" s="142" t="s">
        <v>3449</v>
      </c>
      <c r="G4334" s="142" t="s">
        <v>3450</v>
      </c>
      <c r="H4334" s="142" t="s">
        <v>3451</v>
      </c>
      <c r="I4334" s="142" t="s">
        <v>23</v>
      </c>
      <c r="J4334" s="142">
        <v>2</v>
      </c>
      <c r="K4334" s="142">
        <v>1</v>
      </c>
      <c r="L4334" s="227">
        <v>2129</v>
      </c>
      <c r="M4334" s="227">
        <v>22518</v>
      </c>
      <c r="N4334" s="227">
        <v>13900</v>
      </c>
      <c r="O4334" s="227">
        <v>13900</v>
      </c>
      <c r="P4334" s="227">
        <v>13900</v>
      </c>
      <c r="Q4334" s="227"/>
      <c r="R4334" s="227"/>
      <c r="S4334" s="227"/>
      <c r="T4334" s="227">
        <v>60571</v>
      </c>
      <c r="U4334" s="227">
        <v>754186</v>
      </c>
      <c r="V4334" s="227">
        <v>113527</v>
      </c>
      <c r="W4334" s="143">
        <v>46035</v>
      </c>
      <c r="X4334" s="143">
        <v>46035</v>
      </c>
      <c r="Y4334">
        <f t="shared" si="135"/>
        <v>13900</v>
      </c>
    </row>
    <row r="4335" spans="1:25">
      <c r="A4335" s="1" t="str">
        <f t="shared" si="134"/>
        <v>060270018312000</v>
      </c>
      <c r="B4335" s="142" t="s">
        <v>61</v>
      </c>
      <c r="C4335" s="142" t="s">
        <v>2225</v>
      </c>
      <c r="D4335" s="142" t="s">
        <v>3377</v>
      </c>
      <c r="E4335" s="142" t="s">
        <v>3378</v>
      </c>
      <c r="F4335" s="142" t="s">
        <v>3452</v>
      </c>
      <c r="G4335" s="142" t="s">
        <v>3453</v>
      </c>
      <c r="H4335" s="142" t="s">
        <v>3454</v>
      </c>
      <c r="I4335" s="142" t="s">
        <v>23</v>
      </c>
      <c r="J4335" s="142">
        <v>2</v>
      </c>
      <c r="K4335" s="142">
        <v>1</v>
      </c>
      <c r="L4335" s="227">
        <v>22330</v>
      </c>
      <c r="M4335" s="227">
        <v>854809</v>
      </c>
      <c r="N4335" s="227">
        <v>37500</v>
      </c>
      <c r="O4335" s="227">
        <v>37500</v>
      </c>
      <c r="P4335" s="227">
        <v>37500</v>
      </c>
      <c r="Q4335" s="227"/>
      <c r="R4335" s="227"/>
      <c r="S4335" s="227"/>
      <c r="T4335" s="227">
        <v>27928</v>
      </c>
      <c r="U4335" s="227">
        <v>1047300</v>
      </c>
      <c r="V4335" s="227">
        <v>-21805</v>
      </c>
      <c r="W4335" s="143">
        <v>45954</v>
      </c>
      <c r="X4335" s="143">
        <v>46034</v>
      </c>
      <c r="Y4335">
        <f t="shared" si="135"/>
        <v>37500</v>
      </c>
    </row>
    <row r="4336" spans="1:25">
      <c r="A4336" s="1" t="str">
        <f t="shared" si="134"/>
        <v>060270019473000</v>
      </c>
      <c r="B4336" s="142" t="s">
        <v>61</v>
      </c>
      <c r="C4336" s="142" t="s">
        <v>2225</v>
      </c>
      <c r="D4336" s="142" t="s">
        <v>3366</v>
      </c>
      <c r="E4336" s="142" t="s">
        <v>3367</v>
      </c>
      <c r="F4336" s="142" t="s">
        <v>3455</v>
      </c>
      <c r="G4336" s="142" t="s">
        <v>3456</v>
      </c>
      <c r="H4336" s="142" t="s">
        <v>3457</v>
      </c>
      <c r="I4336" s="142" t="s">
        <v>23</v>
      </c>
      <c r="J4336" s="142">
        <v>2</v>
      </c>
      <c r="K4336" s="142">
        <v>1</v>
      </c>
      <c r="L4336" s="227">
        <v>25460</v>
      </c>
      <c r="M4336" s="227">
        <v>627513</v>
      </c>
      <c r="N4336" s="227">
        <v>23900</v>
      </c>
      <c r="O4336" s="227">
        <v>23900</v>
      </c>
      <c r="P4336" s="227">
        <v>23900</v>
      </c>
      <c r="Q4336" s="227"/>
      <c r="R4336" s="227"/>
      <c r="S4336" s="227"/>
      <c r="T4336" s="227">
        <v>49414</v>
      </c>
      <c r="U4336" s="227">
        <v>1158348</v>
      </c>
      <c r="V4336" s="227">
        <v>-59560</v>
      </c>
      <c r="W4336" s="143">
        <v>46035</v>
      </c>
      <c r="X4336" s="143">
        <v>46035</v>
      </c>
      <c r="Y4336">
        <f t="shared" si="135"/>
        <v>23900</v>
      </c>
    </row>
    <row r="4337" spans="1:25">
      <c r="A4337" s="1" t="str">
        <f t="shared" si="134"/>
        <v>060270022634000</v>
      </c>
      <c r="B4337" s="142" t="s">
        <v>61</v>
      </c>
      <c r="C4337" s="142" t="s">
        <v>2225</v>
      </c>
      <c r="D4337" s="142" t="s">
        <v>3423</v>
      </c>
      <c r="E4337" s="142" t="s">
        <v>3424</v>
      </c>
      <c r="F4337" s="142" t="s">
        <v>3458</v>
      </c>
      <c r="G4337" s="142" t="s">
        <v>3459</v>
      </c>
      <c r="H4337" s="142" t="s">
        <v>3460</v>
      </c>
      <c r="I4337" s="142" t="s">
        <v>23</v>
      </c>
      <c r="J4337" s="142">
        <v>2</v>
      </c>
      <c r="K4337" s="142">
        <v>1</v>
      </c>
      <c r="L4337" s="227">
        <v>3390</v>
      </c>
      <c r="M4337" s="227">
        <v>88140</v>
      </c>
      <c r="N4337" s="227">
        <v>29500</v>
      </c>
      <c r="O4337" s="227">
        <v>29500</v>
      </c>
      <c r="P4337" s="227">
        <v>29500</v>
      </c>
      <c r="Q4337" s="227"/>
      <c r="R4337" s="227"/>
      <c r="S4337" s="227"/>
      <c r="T4337" s="227">
        <v>8610</v>
      </c>
      <c r="U4337" s="227">
        <v>253995</v>
      </c>
      <c r="V4337" s="227">
        <v>30135</v>
      </c>
      <c r="W4337" s="143">
        <v>46031</v>
      </c>
      <c r="X4337" s="143">
        <v>46035</v>
      </c>
      <c r="Y4337">
        <f t="shared" si="135"/>
        <v>29500</v>
      </c>
    </row>
    <row r="4338" spans="1:25">
      <c r="A4338" s="1" t="str">
        <f t="shared" si="134"/>
        <v>060270023517000</v>
      </c>
      <c r="B4338" s="142" t="s">
        <v>61</v>
      </c>
      <c r="C4338" s="142" t="s">
        <v>2225</v>
      </c>
      <c r="D4338" s="142" t="s">
        <v>3423</v>
      </c>
      <c r="E4338" s="142" t="s">
        <v>3424</v>
      </c>
      <c r="F4338" s="142" t="s">
        <v>3461</v>
      </c>
      <c r="G4338" s="142" t="s">
        <v>3462</v>
      </c>
      <c r="H4338" s="142" t="s">
        <v>3463</v>
      </c>
      <c r="I4338" s="142" t="s">
        <v>23</v>
      </c>
      <c r="J4338" s="142">
        <v>2</v>
      </c>
      <c r="K4338" s="142">
        <v>1</v>
      </c>
      <c r="L4338" s="227">
        <v>464</v>
      </c>
      <c r="M4338" s="227">
        <v>44080</v>
      </c>
      <c r="N4338" s="227">
        <v>90900</v>
      </c>
      <c r="O4338" s="227">
        <v>96900</v>
      </c>
      <c r="P4338" s="227">
        <v>96900</v>
      </c>
      <c r="Q4338" s="227"/>
      <c r="R4338" s="227"/>
      <c r="S4338" s="227"/>
      <c r="T4338" s="227">
        <v>16820</v>
      </c>
      <c r="U4338" s="227">
        <v>1497586</v>
      </c>
      <c r="V4338" s="227">
        <v>-100314</v>
      </c>
      <c r="W4338" s="143">
        <v>46027</v>
      </c>
      <c r="X4338" s="143">
        <v>46035</v>
      </c>
      <c r="Y4338">
        <f t="shared" si="135"/>
        <v>96900</v>
      </c>
    </row>
    <row r="4339" spans="1:25">
      <c r="A4339" s="1" t="str">
        <f t="shared" si="134"/>
        <v>060270029200000</v>
      </c>
      <c r="B4339" s="142" t="s">
        <v>61</v>
      </c>
      <c r="C4339" s="142" t="s">
        <v>2225</v>
      </c>
      <c r="D4339" s="142" t="s">
        <v>3423</v>
      </c>
      <c r="E4339" s="142" t="s">
        <v>3424</v>
      </c>
      <c r="F4339" s="142" t="s">
        <v>3464</v>
      </c>
      <c r="G4339" s="142" t="s">
        <v>3465</v>
      </c>
      <c r="H4339" s="142" t="s">
        <v>3466</v>
      </c>
      <c r="I4339" s="142" t="s">
        <v>23</v>
      </c>
      <c r="J4339" s="142">
        <v>1</v>
      </c>
      <c r="K4339" s="142">
        <v>1</v>
      </c>
      <c r="L4339" s="227">
        <v>31</v>
      </c>
      <c r="M4339" s="227">
        <v>1393637</v>
      </c>
      <c r="N4339" s="227">
        <v>50500</v>
      </c>
      <c r="O4339" s="227">
        <v>50500</v>
      </c>
      <c r="P4339" s="227">
        <v>50500</v>
      </c>
      <c r="Q4339" s="227"/>
      <c r="R4339" s="227"/>
      <c r="S4339" s="227"/>
      <c r="T4339" s="227">
        <v>42</v>
      </c>
      <c r="U4339" s="227">
        <v>2115000</v>
      </c>
      <c r="V4339" s="227">
        <v>226847</v>
      </c>
      <c r="W4339" s="143">
        <v>46032</v>
      </c>
      <c r="X4339" s="143">
        <v>46035</v>
      </c>
      <c r="Y4339">
        <f t="shared" si="135"/>
        <v>50500</v>
      </c>
    </row>
    <row r="4340" spans="1:25">
      <c r="A4340" s="1" t="str">
        <f t="shared" si="134"/>
        <v>060270032080000</v>
      </c>
      <c r="B4340" s="142" t="s">
        <v>61</v>
      </c>
      <c r="C4340" s="142" t="s">
        <v>2225</v>
      </c>
      <c r="D4340" s="142" t="s">
        <v>3377</v>
      </c>
      <c r="E4340" s="142" t="s">
        <v>3378</v>
      </c>
      <c r="F4340" s="142" t="s">
        <v>3467</v>
      </c>
      <c r="G4340" s="142" t="s">
        <v>3468</v>
      </c>
      <c r="H4340" s="142" t="s">
        <v>3469</v>
      </c>
      <c r="I4340" s="142" t="s">
        <v>23</v>
      </c>
      <c r="J4340" s="142">
        <v>2</v>
      </c>
      <c r="K4340" s="142">
        <v>1</v>
      </c>
      <c r="L4340" s="227"/>
      <c r="M4340" s="227"/>
      <c r="N4340" s="227">
        <v>132900</v>
      </c>
      <c r="O4340" s="227">
        <v>132900</v>
      </c>
      <c r="P4340" s="227">
        <v>132900</v>
      </c>
      <c r="Q4340" s="227"/>
      <c r="R4340" s="227"/>
      <c r="S4340" s="227"/>
      <c r="T4340" s="227"/>
      <c r="U4340" s="227"/>
      <c r="V4340" s="227"/>
      <c r="W4340" s="143"/>
      <c r="X4340" s="143">
        <v>46023</v>
      </c>
      <c r="Y4340">
        <f t="shared" si="135"/>
        <v>132900</v>
      </c>
    </row>
    <row r="4341" spans="1:25">
      <c r="A4341" s="1" t="str">
        <f t="shared" si="134"/>
        <v>060270034058000</v>
      </c>
      <c r="B4341" s="142" t="s">
        <v>61</v>
      </c>
      <c r="C4341" s="142" t="s">
        <v>2225</v>
      </c>
      <c r="D4341" s="142" t="s">
        <v>3377</v>
      </c>
      <c r="E4341" s="142" t="s">
        <v>3378</v>
      </c>
      <c r="F4341" s="142" t="s">
        <v>3470</v>
      </c>
      <c r="G4341" s="142" t="s">
        <v>3471</v>
      </c>
      <c r="H4341" s="142" t="s">
        <v>3472</v>
      </c>
      <c r="I4341" s="142" t="s">
        <v>23</v>
      </c>
      <c r="J4341" s="142">
        <v>1</v>
      </c>
      <c r="K4341" s="142">
        <v>1</v>
      </c>
      <c r="L4341" s="227">
        <v>51</v>
      </c>
      <c r="M4341" s="227">
        <v>1555497</v>
      </c>
      <c r="N4341" s="227">
        <v>35900</v>
      </c>
      <c r="O4341" s="227">
        <v>35900</v>
      </c>
      <c r="P4341" s="227">
        <v>35900</v>
      </c>
      <c r="Q4341" s="227"/>
      <c r="R4341" s="227"/>
      <c r="S4341" s="227"/>
      <c r="T4341" s="227">
        <v>39</v>
      </c>
      <c r="U4341" s="227">
        <v>1184700</v>
      </c>
      <c r="V4341" s="227">
        <v>-4798</v>
      </c>
      <c r="W4341" s="143">
        <v>46027</v>
      </c>
      <c r="X4341" s="143">
        <v>46035</v>
      </c>
      <c r="Y4341">
        <f t="shared" si="135"/>
        <v>35900</v>
      </c>
    </row>
    <row r="4342" spans="1:25">
      <c r="A4342" s="1" t="str">
        <f t="shared" si="134"/>
        <v>060270034238000</v>
      </c>
      <c r="B4342" s="142" t="s">
        <v>61</v>
      </c>
      <c r="C4342" s="142" t="s">
        <v>2225</v>
      </c>
      <c r="D4342" s="142" t="s">
        <v>3377</v>
      </c>
      <c r="E4342" s="142" t="s">
        <v>3378</v>
      </c>
      <c r="F4342" s="142" t="s">
        <v>3473</v>
      </c>
      <c r="G4342" s="142" t="s">
        <v>3474</v>
      </c>
      <c r="H4342" s="142" t="s">
        <v>3475</v>
      </c>
      <c r="I4342" s="142" t="s">
        <v>23</v>
      </c>
      <c r="J4342" s="142">
        <v>2</v>
      </c>
      <c r="K4342" s="142">
        <v>1</v>
      </c>
      <c r="L4342" s="227"/>
      <c r="M4342" s="227"/>
      <c r="N4342" s="227">
        <v>129900</v>
      </c>
      <c r="O4342" s="227">
        <v>129900</v>
      </c>
      <c r="P4342" s="227">
        <v>129900</v>
      </c>
      <c r="Q4342" s="227"/>
      <c r="R4342" s="227"/>
      <c r="S4342" s="227"/>
      <c r="T4342" s="227"/>
      <c r="U4342" s="227"/>
      <c r="V4342" s="227"/>
      <c r="W4342" s="143"/>
      <c r="X4342" s="143">
        <v>46035</v>
      </c>
      <c r="Y4342">
        <f t="shared" si="135"/>
        <v>129900</v>
      </c>
    </row>
    <row r="4343" spans="1:25">
      <c r="A4343" s="1" t="str">
        <f t="shared" si="134"/>
        <v>060270041234000</v>
      </c>
      <c r="B4343" s="142" t="s">
        <v>61</v>
      </c>
      <c r="C4343" s="142" t="s">
        <v>2225</v>
      </c>
      <c r="D4343" s="142" t="s">
        <v>3377</v>
      </c>
      <c r="E4343" s="142" t="s">
        <v>3378</v>
      </c>
      <c r="F4343" s="142" t="s">
        <v>3476</v>
      </c>
      <c r="G4343" s="142" t="s">
        <v>3477</v>
      </c>
      <c r="H4343" s="142" t="s">
        <v>3478</v>
      </c>
      <c r="I4343" s="142" t="s">
        <v>21</v>
      </c>
      <c r="J4343" s="142">
        <v>1</v>
      </c>
      <c r="K4343" s="142">
        <v>1</v>
      </c>
      <c r="L4343" s="227"/>
      <c r="M4343" s="227"/>
      <c r="N4343" s="227">
        <v>29900</v>
      </c>
      <c r="O4343" s="227">
        <v>29900</v>
      </c>
      <c r="P4343" s="227">
        <v>29900</v>
      </c>
      <c r="Q4343" s="227"/>
      <c r="R4343" s="227"/>
      <c r="S4343" s="227"/>
      <c r="T4343" s="227"/>
      <c r="U4343" s="227"/>
      <c r="V4343" s="227"/>
      <c r="W4343" s="143">
        <v>45077</v>
      </c>
      <c r="X4343" s="143">
        <v>45886</v>
      </c>
      <c r="Y4343">
        <f t="shared" si="135"/>
        <v>29900</v>
      </c>
    </row>
    <row r="4344" spans="1:25">
      <c r="A4344" s="1" t="str">
        <f t="shared" si="134"/>
        <v>060270042823000</v>
      </c>
      <c r="B4344" s="142" t="s">
        <v>61</v>
      </c>
      <c r="C4344" s="142" t="s">
        <v>2225</v>
      </c>
      <c r="D4344" s="142" t="s">
        <v>3423</v>
      </c>
      <c r="E4344" s="142" t="s">
        <v>3424</v>
      </c>
      <c r="F4344" s="142" t="s">
        <v>3479</v>
      </c>
      <c r="G4344" s="142" t="s">
        <v>3480</v>
      </c>
      <c r="H4344" s="142" t="s">
        <v>3481</v>
      </c>
      <c r="I4344" s="142" t="s">
        <v>23</v>
      </c>
      <c r="J4344" s="142">
        <v>2</v>
      </c>
      <c r="K4344" s="142">
        <v>1</v>
      </c>
      <c r="L4344" s="227">
        <v>368668</v>
      </c>
      <c r="M4344" s="227">
        <v>22853120</v>
      </c>
      <c r="N4344" s="227">
        <v>78900</v>
      </c>
      <c r="O4344" s="227">
        <v>69900</v>
      </c>
      <c r="P4344" s="227">
        <v>69900</v>
      </c>
      <c r="Q4344" s="227"/>
      <c r="R4344" s="227"/>
      <c r="S4344" s="227"/>
      <c r="T4344" s="227">
        <v>106994</v>
      </c>
      <c r="U4344" s="227">
        <v>6737705</v>
      </c>
      <c r="V4344" s="227">
        <v>105324</v>
      </c>
      <c r="W4344" s="143">
        <v>46032</v>
      </c>
      <c r="X4344" s="143">
        <v>46035</v>
      </c>
      <c r="Y4344">
        <f t="shared" si="135"/>
        <v>69900</v>
      </c>
    </row>
    <row r="4345" spans="1:25">
      <c r="A4345" s="1" t="str">
        <f t="shared" si="134"/>
        <v>060270042946000</v>
      </c>
      <c r="B4345" s="142" t="s">
        <v>61</v>
      </c>
      <c r="C4345" s="142" t="s">
        <v>2225</v>
      </c>
      <c r="D4345" s="142" t="s">
        <v>3388</v>
      </c>
      <c r="E4345" s="142" t="s">
        <v>3389</v>
      </c>
      <c r="F4345" s="142" t="s">
        <v>3482</v>
      </c>
      <c r="G4345" s="142" t="s">
        <v>3483</v>
      </c>
      <c r="H4345" s="142" t="s">
        <v>3484</v>
      </c>
      <c r="I4345" s="142" t="s">
        <v>23</v>
      </c>
      <c r="J4345" s="142">
        <v>2</v>
      </c>
      <c r="K4345" s="142">
        <v>1</v>
      </c>
      <c r="L4345" s="227">
        <v>20054</v>
      </c>
      <c r="M4345" s="227">
        <v>337291</v>
      </c>
      <c r="N4345" s="227">
        <v>18900</v>
      </c>
      <c r="O4345" s="227">
        <v>18900</v>
      </c>
      <c r="P4345" s="227">
        <v>18900</v>
      </c>
      <c r="Q4345" s="227"/>
      <c r="R4345" s="227"/>
      <c r="S4345" s="227"/>
      <c r="T4345" s="227">
        <v>29980</v>
      </c>
      <c r="U4345" s="227">
        <v>523755</v>
      </c>
      <c r="V4345" s="227">
        <v>19517</v>
      </c>
      <c r="W4345" s="143">
        <v>46035</v>
      </c>
      <c r="X4345" s="143">
        <v>46035</v>
      </c>
      <c r="Y4345">
        <f t="shared" si="135"/>
        <v>18900</v>
      </c>
    </row>
    <row r="4346" spans="1:25">
      <c r="A4346" s="1" t="str">
        <f t="shared" si="134"/>
        <v>060270049060000</v>
      </c>
      <c r="B4346" s="142" t="s">
        <v>61</v>
      </c>
      <c r="C4346" s="142" t="s">
        <v>2225</v>
      </c>
      <c r="D4346" s="142" t="s">
        <v>3377</v>
      </c>
      <c r="E4346" s="142" t="s">
        <v>3378</v>
      </c>
      <c r="F4346" s="142" t="s">
        <v>3485</v>
      </c>
      <c r="G4346" s="142" t="s">
        <v>3486</v>
      </c>
      <c r="H4346" s="142" t="s">
        <v>3487</v>
      </c>
      <c r="I4346" s="142" t="s">
        <v>23</v>
      </c>
      <c r="J4346" s="142">
        <v>2</v>
      </c>
      <c r="K4346" s="142">
        <v>1</v>
      </c>
      <c r="L4346" s="227"/>
      <c r="M4346" s="227"/>
      <c r="N4346" s="227">
        <v>122900</v>
      </c>
      <c r="O4346" s="227">
        <v>122900</v>
      </c>
      <c r="P4346" s="227">
        <v>122900</v>
      </c>
      <c r="Q4346" s="227"/>
      <c r="R4346" s="227"/>
      <c r="S4346" s="227"/>
      <c r="T4346" s="227"/>
      <c r="U4346" s="227"/>
      <c r="V4346" s="227"/>
      <c r="W4346" s="143">
        <v>45473</v>
      </c>
      <c r="X4346" s="143">
        <v>45815</v>
      </c>
      <c r="Y4346">
        <f t="shared" si="135"/>
        <v>122900</v>
      </c>
    </row>
    <row r="4347" spans="1:25">
      <c r="A4347" s="1" t="str">
        <f t="shared" si="134"/>
        <v>060270049074000</v>
      </c>
      <c r="B4347" s="142" t="s">
        <v>61</v>
      </c>
      <c r="C4347" s="142" t="s">
        <v>2225</v>
      </c>
      <c r="D4347" s="142" t="s">
        <v>3377</v>
      </c>
      <c r="E4347" s="142" t="s">
        <v>3378</v>
      </c>
      <c r="F4347" s="142" t="s">
        <v>3488</v>
      </c>
      <c r="G4347" s="142" t="s">
        <v>3489</v>
      </c>
      <c r="H4347" s="142" t="s">
        <v>3490</v>
      </c>
      <c r="I4347" s="142" t="s">
        <v>23</v>
      </c>
      <c r="J4347" s="142">
        <v>2</v>
      </c>
      <c r="K4347" s="142">
        <v>1</v>
      </c>
      <c r="L4347" s="227"/>
      <c r="M4347" s="227"/>
      <c r="N4347" s="227">
        <v>106900</v>
      </c>
      <c r="O4347" s="227">
        <v>106900</v>
      </c>
      <c r="P4347" s="227">
        <v>106900</v>
      </c>
      <c r="Q4347" s="227"/>
      <c r="R4347" s="227"/>
      <c r="S4347" s="227"/>
      <c r="T4347" s="227"/>
      <c r="U4347" s="227"/>
      <c r="V4347" s="227"/>
      <c r="W4347" s="143">
        <v>45218</v>
      </c>
      <c r="X4347" s="143">
        <v>45730</v>
      </c>
      <c r="Y4347">
        <f t="shared" si="135"/>
        <v>106900</v>
      </c>
    </row>
    <row r="4348" spans="1:25">
      <c r="A4348" s="1" t="str">
        <f t="shared" si="134"/>
        <v>060270049618000</v>
      </c>
      <c r="B4348" s="142" t="s">
        <v>61</v>
      </c>
      <c r="C4348" s="142" t="s">
        <v>2225</v>
      </c>
      <c r="D4348" s="142" t="s">
        <v>3423</v>
      </c>
      <c r="E4348" s="142" t="s">
        <v>3424</v>
      </c>
      <c r="F4348" s="142" t="s">
        <v>3491</v>
      </c>
      <c r="G4348" s="142" t="s">
        <v>3492</v>
      </c>
      <c r="H4348" s="142" t="s">
        <v>3493</v>
      </c>
      <c r="I4348" s="142" t="s">
        <v>23</v>
      </c>
      <c r="J4348" s="142">
        <v>2</v>
      </c>
      <c r="K4348" s="142">
        <v>1</v>
      </c>
      <c r="L4348" s="227">
        <v>14658</v>
      </c>
      <c r="M4348" s="227">
        <v>1370371</v>
      </c>
      <c r="N4348" s="227">
        <v>98900</v>
      </c>
      <c r="O4348" s="227">
        <v>87900</v>
      </c>
      <c r="P4348" s="227">
        <v>87900</v>
      </c>
      <c r="Q4348" s="227"/>
      <c r="R4348" s="227"/>
      <c r="S4348" s="227"/>
      <c r="T4348" s="227">
        <v>580</v>
      </c>
      <c r="U4348" s="227">
        <v>50982</v>
      </c>
      <c r="V4348" s="227">
        <v>-3242</v>
      </c>
      <c r="W4348" s="143">
        <v>45948</v>
      </c>
      <c r="X4348" s="143">
        <v>46035</v>
      </c>
      <c r="Y4348">
        <f t="shared" si="135"/>
        <v>87900</v>
      </c>
    </row>
    <row r="4349" spans="1:25">
      <c r="A4349" s="1" t="str">
        <f t="shared" si="134"/>
        <v>060271001860000</v>
      </c>
      <c r="B4349" s="142" t="s">
        <v>61</v>
      </c>
      <c r="C4349" s="142" t="s">
        <v>2225</v>
      </c>
      <c r="D4349" s="142" t="s">
        <v>3494</v>
      </c>
      <c r="E4349" s="142" t="s">
        <v>2486</v>
      </c>
      <c r="F4349" s="142" t="s">
        <v>36</v>
      </c>
      <c r="G4349" s="142" t="s">
        <v>2487</v>
      </c>
      <c r="H4349" s="142" t="s">
        <v>2488</v>
      </c>
      <c r="I4349" s="142" t="s">
        <v>23</v>
      </c>
      <c r="J4349" s="142">
        <v>1</v>
      </c>
      <c r="K4349" s="142">
        <v>30</v>
      </c>
      <c r="L4349" s="227">
        <v>85</v>
      </c>
      <c r="M4349" s="227">
        <v>3168050</v>
      </c>
      <c r="N4349" s="227">
        <v>46800</v>
      </c>
      <c r="O4349" s="227">
        <v>46800</v>
      </c>
      <c r="P4349" s="227">
        <v>1404000</v>
      </c>
      <c r="Q4349" s="227"/>
      <c r="R4349" s="227"/>
      <c r="S4349" s="227"/>
      <c r="T4349" s="227">
        <v>1</v>
      </c>
      <c r="U4349" s="227">
        <v>42162</v>
      </c>
      <c r="V4349" s="227">
        <v>4891</v>
      </c>
      <c r="W4349" s="143">
        <v>45463</v>
      </c>
      <c r="X4349" s="143">
        <v>46025</v>
      </c>
      <c r="Y4349">
        <f t="shared" si="135"/>
        <v>1404000</v>
      </c>
    </row>
    <row r="4350" spans="1:25">
      <c r="A4350" s="1" t="str">
        <f t="shared" si="134"/>
        <v>060271001865000</v>
      </c>
      <c r="B4350" s="142" t="s">
        <v>61</v>
      </c>
      <c r="C4350" s="142" t="s">
        <v>2225</v>
      </c>
      <c r="D4350" s="142" t="s">
        <v>3494</v>
      </c>
      <c r="E4350" s="142" t="s">
        <v>2486</v>
      </c>
      <c r="F4350" s="142" t="s">
        <v>73</v>
      </c>
      <c r="G4350" s="142" t="s">
        <v>2661</v>
      </c>
      <c r="H4350" s="142" t="s">
        <v>2662</v>
      </c>
      <c r="I4350" s="142" t="s">
        <v>21</v>
      </c>
      <c r="J4350" s="142">
        <v>1</v>
      </c>
      <c r="K4350" s="142">
        <v>30</v>
      </c>
      <c r="L4350" s="227">
        <v>291</v>
      </c>
      <c r="M4350" s="227">
        <v>7687510</v>
      </c>
      <c r="N4350" s="227">
        <v>32500</v>
      </c>
      <c r="O4350" s="227">
        <v>32400</v>
      </c>
      <c r="P4350" s="227">
        <v>972000</v>
      </c>
      <c r="Q4350" s="227">
        <v>30</v>
      </c>
      <c r="R4350" s="227">
        <v>2200</v>
      </c>
      <c r="S4350" s="227">
        <v>906000</v>
      </c>
      <c r="T4350" s="227">
        <v>0</v>
      </c>
      <c r="U4350" s="227">
        <v>0</v>
      </c>
      <c r="V4350" s="227">
        <v>0</v>
      </c>
      <c r="W4350" s="143">
        <v>45463</v>
      </c>
      <c r="X4350" s="143">
        <v>45924</v>
      </c>
      <c r="Y4350">
        <f t="shared" si="135"/>
        <v>906000</v>
      </c>
    </row>
    <row r="4351" spans="1:25">
      <c r="A4351" s="1" t="str">
        <f t="shared" si="134"/>
        <v>060271002106000</v>
      </c>
      <c r="B4351" s="142" t="s">
        <v>61</v>
      </c>
      <c r="C4351" s="142" t="s">
        <v>2225</v>
      </c>
      <c r="D4351" s="142" t="s">
        <v>3495</v>
      </c>
      <c r="E4351" s="142" t="s">
        <v>3496</v>
      </c>
      <c r="F4351" s="142" t="s">
        <v>134</v>
      </c>
      <c r="G4351" s="142" t="s">
        <v>135</v>
      </c>
      <c r="H4351" s="142" t="s">
        <v>136</v>
      </c>
      <c r="I4351" s="142" t="s">
        <v>21</v>
      </c>
      <c r="J4351" s="142">
        <v>1</v>
      </c>
      <c r="K4351" s="142">
        <v>20</v>
      </c>
      <c r="L4351" s="227">
        <v>143</v>
      </c>
      <c r="M4351" s="227">
        <v>1148630</v>
      </c>
      <c r="N4351" s="227">
        <v>10600</v>
      </c>
      <c r="O4351" s="227">
        <v>10000</v>
      </c>
      <c r="P4351" s="227">
        <v>200000</v>
      </c>
      <c r="Q4351" s="227">
        <v>20</v>
      </c>
      <c r="R4351" s="227">
        <v>855</v>
      </c>
      <c r="S4351" s="227">
        <v>182900</v>
      </c>
      <c r="T4351" s="227">
        <v>56</v>
      </c>
      <c r="U4351" s="227">
        <v>474145</v>
      </c>
      <c r="V4351" s="227">
        <v>24332</v>
      </c>
      <c r="W4351" s="143">
        <v>46027</v>
      </c>
      <c r="X4351" s="143">
        <v>46034</v>
      </c>
      <c r="Y4351">
        <f t="shared" si="135"/>
        <v>182900</v>
      </c>
    </row>
    <row r="4352" spans="1:25">
      <c r="A4352" s="1" t="str">
        <f t="shared" si="134"/>
        <v>060271004890000</v>
      </c>
      <c r="B4352" s="142" t="s">
        <v>61</v>
      </c>
      <c r="C4352" s="142" t="s">
        <v>2225</v>
      </c>
      <c r="D4352" s="142" t="s">
        <v>3497</v>
      </c>
      <c r="E4352" s="142" t="s">
        <v>24</v>
      </c>
      <c r="F4352" s="142" t="s">
        <v>140</v>
      </c>
      <c r="G4352" s="142" t="s">
        <v>3498</v>
      </c>
      <c r="H4352" s="142" t="s">
        <v>141</v>
      </c>
      <c r="I4352" s="142" t="s">
        <v>21</v>
      </c>
      <c r="J4352" s="142">
        <v>1</v>
      </c>
      <c r="K4352" s="142">
        <v>20</v>
      </c>
      <c r="L4352" s="227">
        <v>12551</v>
      </c>
      <c r="M4352" s="227">
        <v>52579905</v>
      </c>
      <c r="N4352" s="227">
        <v>5400</v>
      </c>
      <c r="O4352" s="227">
        <v>5400</v>
      </c>
      <c r="P4352" s="227">
        <v>108000</v>
      </c>
      <c r="Q4352" s="227"/>
      <c r="R4352" s="227"/>
      <c r="S4352" s="227"/>
      <c r="T4352" s="227">
        <v>1158</v>
      </c>
      <c r="U4352" s="227">
        <v>5324234</v>
      </c>
      <c r="V4352" s="227">
        <v>473025</v>
      </c>
      <c r="W4352" s="143">
        <v>46034</v>
      </c>
      <c r="X4352" s="143">
        <v>46035</v>
      </c>
      <c r="Y4352">
        <f t="shared" si="135"/>
        <v>108000</v>
      </c>
    </row>
    <row r="4353" spans="1:25">
      <c r="A4353" s="1" t="str">
        <f t="shared" si="134"/>
        <v>060271004893000</v>
      </c>
      <c r="B4353" s="142" t="s">
        <v>61</v>
      </c>
      <c r="C4353" s="142" t="s">
        <v>2225</v>
      </c>
      <c r="D4353" s="142" t="s">
        <v>3497</v>
      </c>
      <c r="E4353" s="142" t="s">
        <v>24</v>
      </c>
      <c r="F4353" s="142" t="s">
        <v>144</v>
      </c>
      <c r="G4353" s="142" t="s">
        <v>145</v>
      </c>
      <c r="H4353" s="142" t="s">
        <v>146</v>
      </c>
      <c r="I4353" s="142" t="s">
        <v>23</v>
      </c>
      <c r="J4353" s="142">
        <v>1</v>
      </c>
      <c r="K4353" s="142">
        <v>20</v>
      </c>
      <c r="L4353" s="227">
        <v>8628</v>
      </c>
      <c r="M4353" s="227">
        <v>43286476</v>
      </c>
      <c r="N4353" s="227">
        <v>6900</v>
      </c>
      <c r="O4353" s="227">
        <v>6400</v>
      </c>
      <c r="P4353" s="227">
        <v>128000</v>
      </c>
      <c r="Q4353" s="227">
        <v>20</v>
      </c>
      <c r="R4353" s="227">
        <v>525</v>
      </c>
      <c r="S4353" s="227">
        <v>117500</v>
      </c>
      <c r="T4353" s="227">
        <v>789</v>
      </c>
      <c r="U4353" s="227">
        <v>4239392</v>
      </c>
      <c r="V4353" s="227">
        <v>280997</v>
      </c>
      <c r="W4353" s="143">
        <v>46034</v>
      </c>
      <c r="X4353" s="143">
        <v>46035</v>
      </c>
      <c r="Y4353">
        <f t="shared" si="135"/>
        <v>117500</v>
      </c>
    </row>
    <row r="4354" spans="1:25">
      <c r="A4354" s="1" t="str">
        <f t="shared" si="134"/>
        <v>060271005627000</v>
      </c>
      <c r="B4354" s="142" t="s">
        <v>61</v>
      </c>
      <c r="C4354" s="142" t="s">
        <v>2225</v>
      </c>
      <c r="D4354" s="142" t="s">
        <v>3495</v>
      </c>
      <c r="E4354" s="142" t="s">
        <v>3496</v>
      </c>
      <c r="F4354" s="142" t="s">
        <v>475</v>
      </c>
      <c r="G4354" s="142" t="s">
        <v>476</v>
      </c>
      <c r="H4354" s="142" t="s">
        <v>477</v>
      </c>
      <c r="I4354" s="142" t="s">
        <v>21</v>
      </c>
      <c r="J4354" s="142">
        <v>1</v>
      </c>
      <c r="K4354" s="142">
        <v>12</v>
      </c>
      <c r="L4354" s="227">
        <v>26</v>
      </c>
      <c r="M4354" s="227">
        <v>309574</v>
      </c>
      <c r="N4354" s="227">
        <v>15700</v>
      </c>
      <c r="O4354" s="227">
        <v>15700</v>
      </c>
      <c r="P4354" s="227">
        <v>188400</v>
      </c>
      <c r="Q4354" s="227"/>
      <c r="R4354" s="227"/>
      <c r="S4354" s="227"/>
      <c r="T4354" s="227">
        <v>21</v>
      </c>
      <c r="U4354" s="227">
        <v>278739</v>
      </c>
      <c r="V4354" s="227">
        <v>28698</v>
      </c>
      <c r="W4354" s="143">
        <v>46010</v>
      </c>
      <c r="X4354" s="143">
        <v>46035</v>
      </c>
      <c r="Y4354">
        <f t="shared" si="135"/>
        <v>188400</v>
      </c>
    </row>
    <row r="4355" spans="1:25">
      <c r="A4355" s="1" t="str">
        <f t="shared" si="134"/>
        <v>060271005725000</v>
      </c>
      <c r="B4355" s="142" t="s">
        <v>61</v>
      </c>
      <c r="C4355" s="142" t="s">
        <v>2225</v>
      </c>
      <c r="D4355" s="142" t="s">
        <v>3497</v>
      </c>
      <c r="E4355" s="142" t="s">
        <v>24</v>
      </c>
      <c r="F4355" s="142" t="s">
        <v>150</v>
      </c>
      <c r="G4355" s="142" t="s">
        <v>3499</v>
      </c>
      <c r="H4355" s="142" t="s">
        <v>151</v>
      </c>
      <c r="I4355" s="142" t="s">
        <v>23</v>
      </c>
      <c r="J4355" s="142">
        <v>1</v>
      </c>
      <c r="K4355" s="142">
        <v>10</v>
      </c>
      <c r="L4355" s="227">
        <v>2426</v>
      </c>
      <c r="M4355" s="227">
        <v>31101551</v>
      </c>
      <c r="N4355" s="227">
        <v>16000</v>
      </c>
      <c r="O4355" s="227">
        <v>16000</v>
      </c>
      <c r="P4355" s="227">
        <v>160000</v>
      </c>
      <c r="Q4355" s="227">
        <v>10</v>
      </c>
      <c r="R4355" s="227">
        <v>1050</v>
      </c>
      <c r="S4355" s="227">
        <v>149500</v>
      </c>
      <c r="T4355" s="227">
        <v>576</v>
      </c>
      <c r="U4355" s="227">
        <v>7855991</v>
      </c>
      <c r="V4355" s="227">
        <v>471616</v>
      </c>
      <c r="W4355" s="143">
        <v>46034</v>
      </c>
      <c r="X4355" s="143">
        <v>46035</v>
      </c>
      <c r="Y4355">
        <f t="shared" si="135"/>
        <v>149500</v>
      </c>
    </row>
    <row r="4356" spans="1:25">
      <c r="A4356" s="1" t="str">
        <f t="shared" si="134"/>
        <v>060271005726000</v>
      </c>
      <c r="B4356" s="142" t="s">
        <v>61</v>
      </c>
      <c r="C4356" s="142" t="s">
        <v>2225</v>
      </c>
      <c r="D4356" s="142" t="s">
        <v>3497</v>
      </c>
      <c r="E4356" s="142" t="s">
        <v>24</v>
      </c>
      <c r="F4356" s="142" t="s">
        <v>154</v>
      </c>
      <c r="G4356" s="142" t="s">
        <v>155</v>
      </c>
      <c r="H4356" s="142" t="s">
        <v>156</v>
      </c>
      <c r="I4356" s="142" t="s">
        <v>23</v>
      </c>
      <c r="J4356" s="142">
        <v>1</v>
      </c>
      <c r="K4356" s="142">
        <v>10</v>
      </c>
      <c r="L4356" s="227">
        <v>726</v>
      </c>
      <c r="M4356" s="227">
        <v>12877259</v>
      </c>
      <c r="N4356" s="227">
        <v>21500</v>
      </c>
      <c r="O4356" s="227">
        <v>21500</v>
      </c>
      <c r="P4356" s="227">
        <v>215000</v>
      </c>
      <c r="Q4356" s="227">
        <v>10</v>
      </c>
      <c r="R4356" s="227">
        <v>100</v>
      </c>
      <c r="S4356" s="227">
        <v>214000</v>
      </c>
      <c r="T4356" s="227">
        <v>264</v>
      </c>
      <c r="U4356" s="227">
        <v>5048262</v>
      </c>
      <c r="V4356" s="227">
        <v>365623</v>
      </c>
      <c r="W4356" s="143">
        <v>46034</v>
      </c>
      <c r="X4356" s="143">
        <v>46035</v>
      </c>
      <c r="Y4356">
        <f t="shared" si="135"/>
        <v>214000</v>
      </c>
    </row>
    <row r="4357" spans="1:25">
      <c r="A4357" s="1" t="str">
        <f t="shared" ref="A4357:A4420" si="136">B4357&amp;F4357</f>
        <v>060271006631000</v>
      </c>
      <c r="B4357" s="142" t="s">
        <v>61</v>
      </c>
      <c r="C4357" s="142" t="s">
        <v>2225</v>
      </c>
      <c r="D4357" s="142" t="s">
        <v>3500</v>
      </c>
      <c r="E4357" s="142" t="s">
        <v>3501</v>
      </c>
      <c r="F4357" s="142" t="s">
        <v>3502</v>
      </c>
      <c r="G4357" s="142" t="s">
        <v>3503</v>
      </c>
      <c r="H4357" s="142" t="s">
        <v>3504</v>
      </c>
      <c r="I4357" s="142" t="s">
        <v>23</v>
      </c>
      <c r="J4357" s="142">
        <v>1</v>
      </c>
      <c r="K4357" s="142">
        <v>28</v>
      </c>
      <c r="L4357" s="227">
        <v>639</v>
      </c>
      <c r="M4357" s="227">
        <v>12951869</v>
      </c>
      <c r="N4357" s="227">
        <v>29000</v>
      </c>
      <c r="O4357" s="227">
        <v>22500</v>
      </c>
      <c r="P4357" s="227">
        <v>630000</v>
      </c>
      <c r="Q4357" s="227"/>
      <c r="R4357" s="227"/>
      <c r="S4357" s="227"/>
      <c r="T4357" s="227">
        <v>16</v>
      </c>
      <c r="U4357" s="227">
        <v>359459</v>
      </c>
      <c r="V4357" s="227">
        <v>35156</v>
      </c>
      <c r="W4357" s="143">
        <v>45183</v>
      </c>
      <c r="X4357" s="143">
        <v>46032</v>
      </c>
      <c r="Y4357">
        <f t="shared" ref="Y4357:Y4420" si="137">IF(S4357&gt;0,S4357,P4357)</f>
        <v>630000</v>
      </c>
    </row>
    <row r="4358" spans="1:25">
      <c r="A4358" s="1" t="str">
        <f t="shared" si="136"/>
        <v>060271007324000</v>
      </c>
      <c r="B4358" s="142" t="s">
        <v>61</v>
      </c>
      <c r="C4358" s="142" t="s">
        <v>2225</v>
      </c>
      <c r="D4358" s="142" t="s">
        <v>3500</v>
      </c>
      <c r="E4358" s="142" t="s">
        <v>3501</v>
      </c>
      <c r="F4358" s="142" t="s">
        <v>3505</v>
      </c>
      <c r="G4358" s="142" t="s">
        <v>3506</v>
      </c>
      <c r="H4358" s="142" t="s">
        <v>3507</v>
      </c>
      <c r="I4358" s="142" t="s">
        <v>21</v>
      </c>
      <c r="J4358" s="142">
        <v>1</v>
      </c>
      <c r="K4358" s="142">
        <v>12</v>
      </c>
      <c r="L4358" s="227"/>
      <c r="M4358" s="227"/>
      <c r="N4358" s="227">
        <v>42400</v>
      </c>
      <c r="O4358" s="227">
        <v>29000</v>
      </c>
      <c r="P4358" s="227">
        <v>348000</v>
      </c>
      <c r="Q4358" s="227"/>
      <c r="R4358" s="227"/>
      <c r="S4358" s="227"/>
      <c r="T4358" s="227"/>
      <c r="U4358" s="227"/>
      <c r="V4358" s="227"/>
      <c r="W4358" s="143">
        <v>43853</v>
      </c>
      <c r="X4358" s="143">
        <v>43961</v>
      </c>
      <c r="Y4358">
        <f t="shared" si="137"/>
        <v>348000</v>
      </c>
    </row>
    <row r="4359" spans="1:25">
      <c r="A4359" s="1" t="str">
        <f t="shared" si="136"/>
        <v>060271008681000</v>
      </c>
      <c r="B4359" s="142" t="s">
        <v>61</v>
      </c>
      <c r="C4359" s="142" t="s">
        <v>2225</v>
      </c>
      <c r="D4359" s="142" t="s">
        <v>3500</v>
      </c>
      <c r="E4359" s="142" t="s">
        <v>3501</v>
      </c>
      <c r="F4359" s="142" t="s">
        <v>3508</v>
      </c>
      <c r="G4359" s="142" t="s">
        <v>3509</v>
      </c>
      <c r="H4359" s="142" t="s">
        <v>3510</v>
      </c>
      <c r="I4359" s="142" t="s">
        <v>21</v>
      </c>
      <c r="J4359" s="142">
        <v>1</v>
      </c>
      <c r="K4359" s="142">
        <v>100</v>
      </c>
      <c r="L4359" s="227">
        <v>127</v>
      </c>
      <c r="M4359" s="227">
        <v>2222500</v>
      </c>
      <c r="N4359" s="227">
        <v>24400</v>
      </c>
      <c r="O4359" s="227">
        <v>19900</v>
      </c>
      <c r="P4359" s="227">
        <v>1990000</v>
      </c>
      <c r="Q4359" s="227"/>
      <c r="R4359" s="227"/>
      <c r="S4359" s="227"/>
      <c r="T4359" s="227">
        <v>6</v>
      </c>
      <c r="U4359" s="227">
        <v>106757</v>
      </c>
      <c r="V4359" s="227">
        <v>1757</v>
      </c>
      <c r="W4359" s="143">
        <v>45502</v>
      </c>
      <c r="X4359" s="143">
        <v>46033</v>
      </c>
      <c r="Y4359">
        <f t="shared" si="137"/>
        <v>1990000</v>
      </c>
    </row>
    <row r="4360" spans="1:25">
      <c r="A4360" s="1" t="str">
        <f t="shared" si="136"/>
        <v>060271012362000</v>
      </c>
      <c r="B4360" s="142" t="s">
        <v>61</v>
      </c>
      <c r="C4360" s="142" t="s">
        <v>2225</v>
      </c>
      <c r="D4360" s="142" t="s">
        <v>3511</v>
      </c>
      <c r="E4360" s="142" t="s">
        <v>3512</v>
      </c>
      <c r="F4360" s="142" t="s">
        <v>3513</v>
      </c>
      <c r="G4360" s="142" t="s">
        <v>3514</v>
      </c>
      <c r="H4360" s="142" t="s">
        <v>3515</v>
      </c>
      <c r="I4360" s="142" t="s">
        <v>21</v>
      </c>
      <c r="J4360" s="142">
        <v>1</v>
      </c>
      <c r="K4360" s="142">
        <v>12</v>
      </c>
      <c r="L4360" s="227">
        <v>31</v>
      </c>
      <c r="M4360" s="227">
        <v>1100893</v>
      </c>
      <c r="N4360" s="227">
        <v>49900</v>
      </c>
      <c r="O4360" s="227">
        <v>39900</v>
      </c>
      <c r="P4360" s="227">
        <v>478800</v>
      </c>
      <c r="Q4360" s="227"/>
      <c r="R4360" s="227"/>
      <c r="S4360" s="227"/>
      <c r="T4360" s="227">
        <v>36</v>
      </c>
      <c r="U4360" s="227">
        <v>1293342</v>
      </c>
      <c r="V4360" s="227">
        <v>14885</v>
      </c>
      <c r="W4360" s="143">
        <v>46029</v>
      </c>
      <c r="X4360" s="143">
        <v>46034</v>
      </c>
      <c r="Y4360">
        <f t="shared" si="137"/>
        <v>478800</v>
      </c>
    </row>
    <row r="4361" spans="1:25">
      <c r="A4361" s="1" t="str">
        <f t="shared" si="136"/>
        <v>060271012363000</v>
      </c>
      <c r="B4361" s="142" t="s">
        <v>61</v>
      </c>
      <c r="C4361" s="142" t="s">
        <v>2225</v>
      </c>
      <c r="D4361" s="142" t="s">
        <v>3511</v>
      </c>
      <c r="E4361" s="142" t="s">
        <v>3512</v>
      </c>
      <c r="F4361" s="142" t="s">
        <v>3516</v>
      </c>
      <c r="G4361" s="142" t="s">
        <v>3517</v>
      </c>
      <c r="H4361" s="142" t="s">
        <v>3518</v>
      </c>
      <c r="I4361" s="142" t="s">
        <v>21</v>
      </c>
      <c r="J4361" s="142">
        <v>1</v>
      </c>
      <c r="K4361" s="142">
        <v>12</v>
      </c>
      <c r="L4361" s="227">
        <v>25</v>
      </c>
      <c r="M4361" s="227">
        <v>889274</v>
      </c>
      <c r="N4361" s="227">
        <v>47900</v>
      </c>
      <c r="O4361" s="227">
        <v>39900</v>
      </c>
      <c r="P4361" s="227">
        <v>478800</v>
      </c>
      <c r="Q4361" s="227"/>
      <c r="R4361" s="227"/>
      <c r="S4361" s="227"/>
      <c r="T4361" s="227">
        <v>24</v>
      </c>
      <c r="U4361" s="227">
        <v>862703</v>
      </c>
      <c r="V4361" s="227">
        <v>8999</v>
      </c>
      <c r="W4361" s="143">
        <v>46008</v>
      </c>
      <c r="X4361" s="143">
        <v>46034</v>
      </c>
      <c r="Y4361">
        <f t="shared" si="137"/>
        <v>478800</v>
      </c>
    </row>
    <row r="4362" spans="1:25">
      <c r="A4362" s="1" t="str">
        <f t="shared" si="136"/>
        <v>060271012844000</v>
      </c>
      <c r="B4362" s="142" t="s">
        <v>61</v>
      </c>
      <c r="C4362" s="142" t="s">
        <v>2225</v>
      </c>
      <c r="D4362" s="142" t="s">
        <v>3511</v>
      </c>
      <c r="E4362" s="142" t="s">
        <v>3512</v>
      </c>
      <c r="F4362" s="142" t="s">
        <v>3519</v>
      </c>
      <c r="G4362" s="142" t="s">
        <v>3520</v>
      </c>
      <c r="H4362" s="142" t="s">
        <v>3521</v>
      </c>
      <c r="I4362" s="142" t="s">
        <v>21</v>
      </c>
      <c r="J4362" s="142">
        <v>1</v>
      </c>
      <c r="K4362" s="142">
        <v>10</v>
      </c>
      <c r="L4362" s="227">
        <v>51</v>
      </c>
      <c r="M4362" s="227">
        <v>843416</v>
      </c>
      <c r="N4362" s="227">
        <v>22000</v>
      </c>
      <c r="O4362" s="227">
        <v>22000</v>
      </c>
      <c r="P4362" s="227">
        <v>220000</v>
      </c>
      <c r="Q4362" s="227"/>
      <c r="R4362" s="227"/>
      <c r="S4362" s="227"/>
      <c r="T4362" s="227">
        <v>46</v>
      </c>
      <c r="U4362" s="227">
        <v>911712</v>
      </c>
      <c r="V4362" s="227">
        <v>150984</v>
      </c>
      <c r="W4362" s="143">
        <v>46031</v>
      </c>
      <c r="X4362" s="143">
        <v>46035</v>
      </c>
      <c r="Y4362">
        <f t="shared" si="137"/>
        <v>220000</v>
      </c>
    </row>
    <row r="4363" spans="1:25">
      <c r="A4363" s="1" t="str">
        <f t="shared" si="136"/>
        <v>060271015940000</v>
      </c>
      <c r="B4363" s="142" t="s">
        <v>61</v>
      </c>
      <c r="C4363" s="142" t="s">
        <v>2225</v>
      </c>
      <c r="D4363" s="142" t="s">
        <v>3497</v>
      </c>
      <c r="E4363" s="142" t="s">
        <v>24</v>
      </c>
      <c r="F4363" s="142" t="s">
        <v>160</v>
      </c>
      <c r="G4363" s="142" t="s">
        <v>161</v>
      </c>
      <c r="H4363" s="142" t="s">
        <v>3522</v>
      </c>
      <c r="I4363" s="142" t="s">
        <v>21</v>
      </c>
      <c r="J4363" s="142">
        <v>1</v>
      </c>
      <c r="K4363" s="142">
        <v>10</v>
      </c>
      <c r="L4363" s="227">
        <v>302</v>
      </c>
      <c r="M4363" s="227">
        <v>6948821</v>
      </c>
      <c r="N4363" s="227">
        <v>28000</v>
      </c>
      <c r="O4363" s="227">
        <v>26700</v>
      </c>
      <c r="P4363" s="227">
        <v>267000</v>
      </c>
      <c r="Q4363" s="227">
        <v>10</v>
      </c>
      <c r="R4363" s="227">
        <v>100</v>
      </c>
      <c r="S4363" s="227">
        <v>266000</v>
      </c>
      <c r="T4363" s="227">
        <v>237</v>
      </c>
      <c r="U4363" s="227">
        <v>5641711</v>
      </c>
      <c r="V4363" s="227">
        <v>188497</v>
      </c>
      <c r="W4363" s="143">
        <v>45978</v>
      </c>
      <c r="X4363" s="143">
        <v>46035</v>
      </c>
      <c r="Y4363">
        <f t="shared" si="137"/>
        <v>266000</v>
      </c>
    </row>
    <row r="4364" spans="1:25">
      <c r="A4364" s="1" t="str">
        <f t="shared" si="136"/>
        <v>060271016172000</v>
      </c>
      <c r="B4364" s="142" t="s">
        <v>61</v>
      </c>
      <c r="C4364" s="142" t="s">
        <v>2225</v>
      </c>
      <c r="D4364" s="142" t="s">
        <v>3523</v>
      </c>
      <c r="E4364" s="142" t="s">
        <v>20</v>
      </c>
      <c r="F4364" s="142" t="s">
        <v>166</v>
      </c>
      <c r="G4364" s="142" t="s">
        <v>167</v>
      </c>
      <c r="H4364" s="142" t="s">
        <v>168</v>
      </c>
      <c r="I4364" s="142" t="s">
        <v>21</v>
      </c>
      <c r="J4364" s="142">
        <v>1</v>
      </c>
      <c r="K4364" s="142">
        <v>12</v>
      </c>
      <c r="L4364" s="227">
        <v>47</v>
      </c>
      <c r="M4364" s="227">
        <v>872754</v>
      </c>
      <c r="N4364" s="227">
        <v>23500</v>
      </c>
      <c r="O4364" s="227">
        <v>23500</v>
      </c>
      <c r="P4364" s="227">
        <v>282000</v>
      </c>
      <c r="Q4364" s="227"/>
      <c r="R4364" s="227"/>
      <c r="S4364" s="227"/>
      <c r="T4364" s="227">
        <v>0</v>
      </c>
      <c r="U4364" s="227">
        <v>0</v>
      </c>
      <c r="V4364" s="227">
        <v>0</v>
      </c>
      <c r="W4364" s="143">
        <v>45926</v>
      </c>
      <c r="X4364" s="143">
        <v>45940</v>
      </c>
      <c r="Y4364">
        <f t="shared" si="137"/>
        <v>282000</v>
      </c>
    </row>
    <row r="4365" spans="1:25">
      <c r="A4365" s="1" t="str">
        <f t="shared" si="136"/>
        <v>060271016682000</v>
      </c>
      <c r="B4365" s="142" t="s">
        <v>61</v>
      </c>
      <c r="C4365" s="142" t="s">
        <v>2225</v>
      </c>
      <c r="D4365" s="142" t="s">
        <v>3511</v>
      </c>
      <c r="E4365" s="142" t="s">
        <v>3512</v>
      </c>
      <c r="F4365" s="142" t="s">
        <v>3524</v>
      </c>
      <c r="G4365" s="142" t="s">
        <v>3525</v>
      </c>
      <c r="H4365" s="142" t="s">
        <v>3526</v>
      </c>
      <c r="I4365" s="142" t="s">
        <v>21</v>
      </c>
      <c r="J4365" s="142">
        <v>1</v>
      </c>
      <c r="K4365" s="142">
        <v>10</v>
      </c>
      <c r="L4365" s="227">
        <v>21</v>
      </c>
      <c r="M4365" s="227">
        <v>462126</v>
      </c>
      <c r="N4365" s="227">
        <v>32900</v>
      </c>
      <c r="O4365" s="227">
        <v>32900</v>
      </c>
      <c r="P4365" s="227">
        <v>329000</v>
      </c>
      <c r="Q4365" s="227"/>
      <c r="R4365" s="227"/>
      <c r="S4365" s="227"/>
      <c r="T4365" s="227">
        <v>8</v>
      </c>
      <c r="U4365" s="227">
        <v>223604</v>
      </c>
      <c r="V4365" s="227">
        <v>47556</v>
      </c>
      <c r="W4365" s="143">
        <v>46028</v>
      </c>
      <c r="X4365" s="143">
        <v>46034</v>
      </c>
      <c r="Y4365">
        <f t="shared" si="137"/>
        <v>329000</v>
      </c>
    </row>
    <row r="4366" spans="1:25">
      <c r="A4366" s="1" t="str">
        <f t="shared" si="136"/>
        <v>060271017239000</v>
      </c>
      <c r="B4366" s="142" t="s">
        <v>61</v>
      </c>
      <c r="C4366" s="142" t="s">
        <v>2225</v>
      </c>
      <c r="D4366" s="142" t="s">
        <v>3527</v>
      </c>
      <c r="E4366" s="142" t="s">
        <v>22</v>
      </c>
      <c r="F4366" s="142" t="s">
        <v>615</v>
      </c>
      <c r="G4366" s="142" t="s">
        <v>616</v>
      </c>
      <c r="H4366" s="142" t="s">
        <v>617</v>
      </c>
      <c r="I4366" s="142" t="s">
        <v>23</v>
      </c>
      <c r="J4366" s="142">
        <v>1</v>
      </c>
      <c r="K4366" s="142">
        <v>12</v>
      </c>
      <c r="L4366" s="227">
        <v>22539</v>
      </c>
      <c r="M4366" s="227">
        <v>241718688</v>
      </c>
      <c r="N4366" s="227">
        <v>13000</v>
      </c>
      <c r="O4366" s="227">
        <v>12600</v>
      </c>
      <c r="P4366" s="227">
        <v>151200</v>
      </c>
      <c r="Q4366" s="227">
        <v>12</v>
      </c>
      <c r="R4366" s="227">
        <v>700</v>
      </c>
      <c r="S4366" s="227">
        <v>142800</v>
      </c>
      <c r="T4366" s="227">
        <v>874</v>
      </c>
      <c r="U4366" s="227">
        <v>9400180</v>
      </c>
      <c r="V4366" s="227">
        <v>26999</v>
      </c>
      <c r="W4366" s="143">
        <v>46020</v>
      </c>
      <c r="X4366" s="143">
        <v>46035</v>
      </c>
      <c r="Y4366">
        <f t="shared" si="137"/>
        <v>142800</v>
      </c>
    </row>
    <row r="4367" spans="1:25">
      <c r="A4367" s="1" t="str">
        <f t="shared" si="136"/>
        <v>060271017616000</v>
      </c>
      <c r="B4367" s="142" t="s">
        <v>61</v>
      </c>
      <c r="C4367" s="142" t="s">
        <v>2225</v>
      </c>
      <c r="D4367" s="142" t="s">
        <v>3528</v>
      </c>
      <c r="E4367" s="142" t="s">
        <v>27</v>
      </c>
      <c r="F4367" s="142" t="s">
        <v>172</v>
      </c>
      <c r="G4367" s="142" t="s">
        <v>173</v>
      </c>
      <c r="H4367" s="142" t="s">
        <v>174</v>
      </c>
      <c r="I4367" s="142" t="s">
        <v>21</v>
      </c>
      <c r="J4367" s="142">
        <v>1</v>
      </c>
      <c r="K4367" s="142">
        <v>24</v>
      </c>
      <c r="L4367" s="227">
        <v>49262</v>
      </c>
      <c r="M4367" s="227">
        <v>131846373</v>
      </c>
      <c r="N4367" s="227">
        <v>3400</v>
      </c>
      <c r="O4367" s="227">
        <v>3400</v>
      </c>
      <c r="P4367" s="227">
        <v>81600</v>
      </c>
      <c r="Q4367" s="227">
        <v>24</v>
      </c>
      <c r="R4367" s="227">
        <v>884</v>
      </c>
      <c r="S4367" s="227">
        <v>60384</v>
      </c>
      <c r="T4367" s="227">
        <v>15324</v>
      </c>
      <c r="U4367" s="227">
        <v>32145622</v>
      </c>
      <c r="V4367" s="227">
        <v>-8868016</v>
      </c>
      <c r="W4367" s="143">
        <v>46032</v>
      </c>
      <c r="X4367" s="143">
        <v>46035</v>
      </c>
      <c r="Y4367">
        <f t="shared" si="137"/>
        <v>60384</v>
      </c>
    </row>
    <row r="4368" spans="1:25">
      <c r="A4368" s="1" t="str">
        <f t="shared" si="136"/>
        <v>060271017999000</v>
      </c>
      <c r="B4368" s="142" t="s">
        <v>61</v>
      </c>
      <c r="C4368" s="142" t="s">
        <v>2225</v>
      </c>
      <c r="D4368" s="142" t="s">
        <v>3500</v>
      </c>
      <c r="E4368" s="142" t="s">
        <v>3501</v>
      </c>
      <c r="F4368" s="142" t="s">
        <v>3529</v>
      </c>
      <c r="G4368" s="142" t="s">
        <v>3530</v>
      </c>
      <c r="H4368" s="142" t="s">
        <v>3531</v>
      </c>
      <c r="I4368" s="142" t="s">
        <v>21</v>
      </c>
      <c r="J4368" s="142">
        <v>1</v>
      </c>
      <c r="K4368" s="142">
        <v>12</v>
      </c>
      <c r="L4368" s="227">
        <v>113</v>
      </c>
      <c r="M4368" s="227">
        <v>1133079</v>
      </c>
      <c r="N4368" s="227">
        <v>14900</v>
      </c>
      <c r="O4368" s="227">
        <v>14900</v>
      </c>
      <c r="P4368" s="227">
        <v>178800</v>
      </c>
      <c r="Q4368" s="227"/>
      <c r="R4368" s="227"/>
      <c r="S4368" s="227"/>
      <c r="T4368" s="227">
        <v>6</v>
      </c>
      <c r="U4368" s="227">
        <v>80541</v>
      </c>
      <c r="V4368" s="227">
        <v>20377</v>
      </c>
      <c r="W4368" s="143">
        <v>45986</v>
      </c>
      <c r="X4368" s="143">
        <v>46034</v>
      </c>
      <c r="Y4368">
        <f t="shared" si="137"/>
        <v>178800</v>
      </c>
    </row>
    <row r="4369" spans="1:25">
      <c r="A4369" s="1" t="str">
        <f t="shared" si="136"/>
        <v>060271019715000</v>
      </c>
      <c r="B4369" s="142" t="s">
        <v>61</v>
      </c>
      <c r="C4369" s="142" t="s">
        <v>2225</v>
      </c>
      <c r="D4369" s="142" t="s">
        <v>3495</v>
      </c>
      <c r="E4369" s="142" t="s">
        <v>3496</v>
      </c>
      <c r="F4369" s="142" t="s">
        <v>448</v>
      </c>
      <c r="G4369" s="142" t="s">
        <v>449</v>
      </c>
      <c r="H4369" s="142" t="s">
        <v>3532</v>
      </c>
      <c r="I4369" s="142" t="s">
        <v>21</v>
      </c>
      <c r="J4369" s="142">
        <v>1</v>
      </c>
      <c r="K4369" s="142">
        <v>25</v>
      </c>
      <c r="L4369" s="227"/>
      <c r="M4369" s="227"/>
      <c r="N4369" s="227">
        <v>64700</v>
      </c>
      <c r="O4369" s="227">
        <v>64700</v>
      </c>
      <c r="P4369" s="227">
        <v>1617500</v>
      </c>
      <c r="Q4369" s="227"/>
      <c r="R4369" s="227"/>
      <c r="S4369" s="227"/>
      <c r="T4369" s="227"/>
      <c r="U4369" s="227"/>
      <c r="V4369" s="227"/>
      <c r="W4369" s="143"/>
      <c r="X4369" s="143"/>
      <c r="Y4369">
        <f t="shared" si="137"/>
        <v>1617500</v>
      </c>
    </row>
    <row r="4370" spans="1:25">
      <c r="A4370" s="1" t="str">
        <f t="shared" si="136"/>
        <v>060271019929000</v>
      </c>
      <c r="B4370" s="142" t="s">
        <v>61</v>
      </c>
      <c r="C4370" s="142" t="s">
        <v>2225</v>
      </c>
      <c r="D4370" s="142" t="s">
        <v>3497</v>
      </c>
      <c r="E4370" s="142" t="s">
        <v>24</v>
      </c>
      <c r="F4370" s="142" t="s">
        <v>178</v>
      </c>
      <c r="G4370" s="142" t="s">
        <v>3533</v>
      </c>
      <c r="H4370" s="142" t="s">
        <v>179</v>
      </c>
      <c r="I4370" s="142" t="s">
        <v>23</v>
      </c>
      <c r="J4370" s="142">
        <v>1</v>
      </c>
      <c r="K4370" s="142">
        <v>1</v>
      </c>
      <c r="L4370" s="227">
        <v>146</v>
      </c>
      <c r="M4370" s="227">
        <v>10555706</v>
      </c>
      <c r="N4370" s="227">
        <v>90000</v>
      </c>
      <c r="O4370" s="227">
        <v>90000</v>
      </c>
      <c r="P4370" s="227">
        <v>90000</v>
      </c>
      <c r="Q4370" s="227">
        <v>5</v>
      </c>
      <c r="R4370" s="227">
        <v>50</v>
      </c>
      <c r="S4370" s="227">
        <v>89950</v>
      </c>
      <c r="T4370" s="227">
        <v>80</v>
      </c>
      <c r="U4370" s="227">
        <v>6483873</v>
      </c>
      <c r="V4370" s="227">
        <v>699924</v>
      </c>
      <c r="W4370" s="143">
        <v>46015</v>
      </c>
      <c r="X4370" s="143">
        <v>46035</v>
      </c>
      <c r="Y4370">
        <f t="shared" si="137"/>
        <v>89950</v>
      </c>
    </row>
    <row r="4371" spans="1:25">
      <c r="A4371" s="1" t="str">
        <f t="shared" si="136"/>
        <v>060271020238000</v>
      </c>
      <c r="B4371" s="142" t="s">
        <v>61</v>
      </c>
      <c r="C4371" s="142" t="s">
        <v>2225</v>
      </c>
      <c r="D4371" s="142" t="s">
        <v>3534</v>
      </c>
      <c r="E4371" s="142" t="s">
        <v>2492</v>
      </c>
      <c r="F4371" s="142" t="s">
        <v>95</v>
      </c>
      <c r="G4371" s="142" t="s">
        <v>2733</v>
      </c>
      <c r="H4371" s="142" t="s">
        <v>2734</v>
      </c>
      <c r="I4371" s="142" t="s">
        <v>21</v>
      </c>
      <c r="J4371" s="142">
        <v>1</v>
      </c>
      <c r="K4371" s="142">
        <v>6</v>
      </c>
      <c r="L4371" s="227">
        <v>576</v>
      </c>
      <c r="M4371" s="227">
        <v>11120230</v>
      </c>
      <c r="N4371" s="227">
        <v>25300</v>
      </c>
      <c r="O4371" s="227">
        <v>25300</v>
      </c>
      <c r="P4371" s="227">
        <v>151800</v>
      </c>
      <c r="Q4371" s="227"/>
      <c r="R4371" s="227"/>
      <c r="S4371" s="227"/>
      <c r="T4371" s="227">
        <v>92</v>
      </c>
      <c r="U4371" s="227">
        <v>1468468</v>
      </c>
      <c r="V4371" s="227">
        <v>-307680</v>
      </c>
      <c r="W4371" s="143">
        <v>46003</v>
      </c>
      <c r="X4371" s="143">
        <v>46034</v>
      </c>
      <c r="Y4371">
        <f t="shared" si="137"/>
        <v>151800</v>
      </c>
    </row>
    <row r="4372" spans="1:25">
      <c r="A4372" s="1" t="str">
        <f t="shared" si="136"/>
        <v>060271023234000</v>
      </c>
      <c r="B4372" s="142" t="s">
        <v>61</v>
      </c>
      <c r="C4372" s="142" t="s">
        <v>2225</v>
      </c>
      <c r="D4372" s="142" t="s">
        <v>3497</v>
      </c>
      <c r="E4372" s="142" t="s">
        <v>24</v>
      </c>
      <c r="F4372" s="142" t="s">
        <v>182</v>
      </c>
      <c r="G4372" s="142" t="s">
        <v>183</v>
      </c>
      <c r="H4372" s="142" t="s">
        <v>184</v>
      </c>
      <c r="I4372" s="142" t="s">
        <v>23</v>
      </c>
      <c r="J4372" s="142">
        <v>1</v>
      </c>
      <c r="K4372" s="142">
        <v>1</v>
      </c>
      <c r="L4372" s="227">
        <v>364</v>
      </c>
      <c r="M4372" s="227">
        <v>33393929</v>
      </c>
      <c r="N4372" s="227">
        <v>105000</v>
      </c>
      <c r="O4372" s="227">
        <v>105000</v>
      </c>
      <c r="P4372" s="227">
        <v>105000</v>
      </c>
      <c r="Q4372" s="227"/>
      <c r="R4372" s="227"/>
      <c r="S4372" s="227"/>
      <c r="T4372" s="227">
        <v>77</v>
      </c>
      <c r="U4372" s="227">
        <v>7072343</v>
      </c>
      <c r="V4372" s="227">
        <v>8243</v>
      </c>
      <c r="W4372" s="143">
        <v>46034</v>
      </c>
      <c r="X4372" s="143">
        <v>46035</v>
      </c>
      <c r="Y4372">
        <f t="shared" si="137"/>
        <v>105000</v>
      </c>
    </row>
    <row r="4373" spans="1:25">
      <c r="A4373" s="1" t="str">
        <f t="shared" si="136"/>
        <v>060271025539000</v>
      </c>
      <c r="B4373" s="142" t="s">
        <v>61</v>
      </c>
      <c r="C4373" s="142" t="s">
        <v>2225</v>
      </c>
      <c r="D4373" s="142" t="s">
        <v>3528</v>
      </c>
      <c r="E4373" s="142" t="s">
        <v>27</v>
      </c>
      <c r="F4373" s="142" t="s">
        <v>188</v>
      </c>
      <c r="G4373" s="142" t="s">
        <v>189</v>
      </c>
      <c r="H4373" s="142" t="s">
        <v>190</v>
      </c>
      <c r="I4373" s="142" t="s">
        <v>21</v>
      </c>
      <c r="J4373" s="142">
        <v>1</v>
      </c>
      <c r="K4373" s="142">
        <v>1</v>
      </c>
      <c r="L4373" s="227">
        <v>36</v>
      </c>
      <c r="M4373" s="227">
        <v>632433</v>
      </c>
      <c r="N4373" s="227">
        <v>20200</v>
      </c>
      <c r="O4373" s="227">
        <v>20200</v>
      </c>
      <c r="P4373" s="227">
        <v>20200</v>
      </c>
      <c r="Q4373" s="227"/>
      <c r="R4373" s="227"/>
      <c r="S4373" s="227"/>
      <c r="T4373" s="227">
        <v>2</v>
      </c>
      <c r="U4373" s="227">
        <v>36396</v>
      </c>
      <c r="V4373" s="227">
        <v>1261</v>
      </c>
      <c r="W4373" s="143">
        <v>46024</v>
      </c>
      <c r="X4373" s="143">
        <v>46033</v>
      </c>
      <c r="Y4373">
        <f t="shared" si="137"/>
        <v>20200</v>
      </c>
    </row>
    <row r="4374" spans="1:25">
      <c r="A4374" s="1" t="str">
        <f t="shared" si="136"/>
        <v>060271028146000</v>
      </c>
      <c r="B4374" s="142" t="s">
        <v>61</v>
      </c>
      <c r="C4374" s="142" t="s">
        <v>2225</v>
      </c>
      <c r="D4374" s="142" t="s">
        <v>3527</v>
      </c>
      <c r="E4374" s="142" t="s">
        <v>22</v>
      </c>
      <c r="F4374" s="142" t="s">
        <v>621</v>
      </c>
      <c r="G4374" s="142" t="s">
        <v>622</v>
      </c>
      <c r="H4374" s="142" t="s">
        <v>623</v>
      </c>
      <c r="I4374" s="142" t="s">
        <v>26</v>
      </c>
      <c r="J4374" s="142">
        <v>1</v>
      </c>
      <c r="K4374" s="142">
        <v>10</v>
      </c>
      <c r="L4374" s="227"/>
      <c r="M4374" s="227"/>
      <c r="N4374" s="227">
        <v>10000</v>
      </c>
      <c r="O4374" s="227">
        <v>10000</v>
      </c>
      <c r="P4374" s="227">
        <v>100000</v>
      </c>
      <c r="Q4374" s="227"/>
      <c r="R4374" s="227"/>
      <c r="S4374" s="227"/>
      <c r="T4374" s="227"/>
      <c r="U4374" s="227"/>
      <c r="V4374" s="227"/>
      <c r="W4374" s="143"/>
      <c r="X4374" s="143"/>
      <c r="Y4374">
        <f t="shared" si="137"/>
        <v>100000</v>
      </c>
    </row>
    <row r="4375" spans="1:25">
      <c r="A4375" s="1" t="str">
        <f t="shared" si="136"/>
        <v>060271028667000</v>
      </c>
      <c r="B4375" s="142" t="s">
        <v>61</v>
      </c>
      <c r="C4375" s="142" t="s">
        <v>2225</v>
      </c>
      <c r="D4375" s="142" t="s">
        <v>3494</v>
      </c>
      <c r="E4375" s="142" t="s">
        <v>2486</v>
      </c>
      <c r="F4375" s="142" t="s">
        <v>65</v>
      </c>
      <c r="G4375" s="142" t="s">
        <v>2636</v>
      </c>
      <c r="H4375" s="142" t="s">
        <v>2637</v>
      </c>
      <c r="I4375" s="142" t="s">
        <v>21</v>
      </c>
      <c r="J4375" s="142">
        <v>1</v>
      </c>
      <c r="K4375" s="142">
        <v>12</v>
      </c>
      <c r="L4375" s="227">
        <v>39</v>
      </c>
      <c r="M4375" s="227">
        <v>674100</v>
      </c>
      <c r="N4375" s="227">
        <v>20700</v>
      </c>
      <c r="O4375" s="227">
        <v>20700</v>
      </c>
      <c r="P4375" s="227">
        <v>248400</v>
      </c>
      <c r="Q4375" s="227"/>
      <c r="R4375" s="227"/>
      <c r="S4375" s="227"/>
      <c r="T4375" s="227">
        <v>2</v>
      </c>
      <c r="U4375" s="227">
        <v>37297</v>
      </c>
      <c r="V4375" s="227">
        <v>2728</v>
      </c>
      <c r="W4375" s="143">
        <v>45947</v>
      </c>
      <c r="X4375" s="143">
        <v>46032</v>
      </c>
      <c r="Y4375">
        <f t="shared" si="137"/>
        <v>248400</v>
      </c>
    </row>
    <row r="4376" spans="1:25">
      <c r="A4376" s="1" t="str">
        <f t="shared" si="136"/>
        <v>060271028702000</v>
      </c>
      <c r="B4376" s="142" t="s">
        <v>61</v>
      </c>
      <c r="C4376" s="142" t="s">
        <v>2225</v>
      </c>
      <c r="D4376" s="142" t="s">
        <v>3534</v>
      </c>
      <c r="E4376" s="142" t="s">
        <v>2492</v>
      </c>
      <c r="F4376" s="142" t="s">
        <v>40</v>
      </c>
      <c r="G4376" s="142" t="s">
        <v>2493</v>
      </c>
      <c r="H4376" s="142" t="s">
        <v>2494</v>
      </c>
      <c r="I4376" s="142" t="s">
        <v>21</v>
      </c>
      <c r="J4376" s="142">
        <v>1</v>
      </c>
      <c r="K4376" s="142">
        <v>12</v>
      </c>
      <c r="L4376" s="227">
        <v>0</v>
      </c>
      <c r="M4376" s="227">
        <v>0</v>
      </c>
      <c r="N4376" s="227">
        <v>21200</v>
      </c>
      <c r="O4376" s="227">
        <v>18500</v>
      </c>
      <c r="P4376" s="227">
        <v>222000</v>
      </c>
      <c r="Q4376" s="227">
        <v>12</v>
      </c>
      <c r="R4376" s="227">
        <v>2625</v>
      </c>
      <c r="S4376" s="227">
        <v>190500</v>
      </c>
      <c r="T4376" s="227">
        <v>0</v>
      </c>
      <c r="U4376" s="227">
        <v>0</v>
      </c>
      <c r="V4376" s="227">
        <v>0</v>
      </c>
      <c r="W4376" s="143">
        <v>45638</v>
      </c>
      <c r="X4376" s="143">
        <v>45983</v>
      </c>
      <c r="Y4376">
        <f t="shared" si="137"/>
        <v>190500</v>
      </c>
    </row>
    <row r="4377" spans="1:25">
      <c r="A4377" s="1" t="str">
        <f t="shared" si="136"/>
        <v>060271030417000</v>
      </c>
      <c r="B4377" s="142" t="s">
        <v>61</v>
      </c>
      <c r="C4377" s="142" t="s">
        <v>2225</v>
      </c>
      <c r="D4377" s="142" t="s">
        <v>3523</v>
      </c>
      <c r="E4377" s="142" t="s">
        <v>20</v>
      </c>
      <c r="F4377" s="142" t="s">
        <v>453</v>
      </c>
      <c r="G4377" s="142" t="s">
        <v>454</v>
      </c>
      <c r="H4377" s="142" t="s">
        <v>3535</v>
      </c>
      <c r="I4377" s="142" t="s">
        <v>21</v>
      </c>
      <c r="J4377" s="142">
        <v>1</v>
      </c>
      <c r="K4377" s="142">
        <v>24</v>
      </c>
      <c r="L4377" s="227">
        <v>3586</v>
      </c>
      <c r="M4377" s="227">
        <v>13259053</v>
      </c>
      <c r="N4377" s="227">
        <v>4700</v>
      </c>
      <c r="O4377" s="227">
        <v>4700</v>
      </c>
      <c r="P4377" s="227">
        <v>112800</v>
      </c>
      <c r="Q4377" s="227">
        <v>24</v>
      </c>
      <c r="R4377" s="227">
        <v>450</v>
      </c>
      <c r="S4377" s="227">
        <v>102000</v>
      </c>
      <c r="T4377" s="227">
        <v>1717</v>
      </c>
      <c r="U4377" s="227">
        <v>6633288</v>
      </c>
      <c r="V4377" s="227">
        <v>284768</v>
      </c>
      <c r="W4377" s="143">
        <v>46031</v>
      </c>
      <c r="X4377" s="143">
        <v>46035</v>
      </c>
      <c r="Y4377">
        <f t="shared" si="137"/>
        <v>102000</v>
      </c>
    </row>
    <row r="4378" spans="1:25">
      <c r="A4378" s="1" t="str">
        <f t="shared" si="136"/>
        <v>060271030532000</v>
      </c>
      <c r="B4378" s="142" t="s">
        <v>61</v>
      </c>
      <c r="C4378" s="142" t="s">
        <v>2225</v>
      </c>
      <c r="D4378" s="142" t="s">
        <v>3500</v>
      </c>
      <c r="E4378" s="142" t="s">
        <v>3501</v>
      </c>
      <c r="F4378" s="142" t="s">
        <v>3536</v>
      </c>
      <c r="G4378" s="142" t="s">
        <v>3537</v>
      </c>
      <c r="H4378" s="142" t="s">
        <v>3538</v>
      </c>
      <c r="I4378" s="142" t="s">
        <v>21</v>
      </c>
      <c r="J4378" s="142">
        <v>1</v>
      </c>
      <c r="K4378" s="142">
        <v>12</v>
      </c>
      <c r="L4378" s="227">
        <v>26</v>
      </c>
      <c r="M4378" s="227">
        <v>734216</v>
      </c>
      <c r="N4378" s="227">
        <v>42500</v>
      </c>
      <c r="O4378" s="227">
        <v>42500</v>
      </c>
      <c r="P4378" s="227">
        <v>510000</v>
      </c>
      <c r="Q4378" s="227"/>
      <c r="R4378" s="227"/>
      <c r="S4378" s="227"/>
      <c r="T4378" s="227">
        <v>2</v>
      </c>
      <c r="U4378" s="227">
        <v>76577</v>
      </c>
      <c r="V4378" s="227">
        <v>20099</v>
      </c>
      <c r="W4378" s="143">
        <v>45701</v>
      </c>
      <c r="X4378" s="143">
        <v>46032</v>
      </c>
      <c r="Y4378">
        <f t="shared" si="137"/>
        <v>510000</v>
      </c>
    </row>
    <row r="4379" spans="1:25">
      <c r="A4379" s="1" t="str">
        <f t="shared" si="136"/>
        <v>060271032759000</v>
      </c>
      <c r="B4379" s="142" t="s">
        <v>61</v>
      </c>
      <c r="C4379" s="142" t="s">
        <v>2225</v>
      </c>
      <c r="D4379" s="142" t="s">
        <v>3523</v>
      </c>
      <c r="E4379" s="142" t="s">
        <v>20</v>
      </c>
      <c r="F4379" s="142" t="s">
        <v>194</v>
      </c>
      <c r="G4379" s="142" t="s">
        <v>195</v>
      </c>
      <c r="H4379" s="142" t="s">
        <v>3539</v>
      </c>
      <c r="I4379" s="142" t="s">
        <v>21</v>
      </c>
      <c r="J4379" s="142">
        <v>1</v>
      </c>
      <c r="K4379" s="142">
        <v>8</v>
      </c>
      <c r="L4379" s="227">
        <v>167</v>
      </c>
      <c r="M4379" s="227">
        <v>1293242</v>
      </c>
      <c r="N4379" s="227">
        <v>9100</v>
      </c>
      <c r="O4379" s="227">
        <v>9100</v>
      </c>
      <c r="P4379" s="227">
        <v>72800</v>
      </c>
      <c r="Q4379" s="227">
        <v>8</v>
      </c>
      <c r="R4379" s="227">
        <v>200</v>
      </c>
      <c r="S4379" s="227">
        <v>71200</v>
      </c>
      <c r="T4379" s="227">
        <v>0</v>
      </c>
      <c r="U4379" s="227">
        <v>0</v>
      </c>
      <c r="V4379" s="227">
        <v>0</v>
      </c>
      <c r="W4379" s="143">
        <v>46034</v>
      </c>
      <c r="X4379" s="143">
        <v>46020</v>
      </c>
      <c r="Y4379">
        <f t="shared" si="137"/>
        <v>71200</v>
      </c>
    </row>
    <row r="4380" spans="1:25">
      <c r="A4380" s="1" t="str">
        <f t="shared" si="136"/>
        <v>060271032802000</v>
      </c>
      <c r="B4380" s="142" t="s">
        <v>61</v>
      </c>
      <c r="C4380" s="142" t="s">
        <v>2225</v>
      </c>
      <c r="D4380" s="142" t="s">
        <v>3523</v>
      </c>
      <c r="E4380" s="142" t="s">
        <v>20</v>
      </c>
      <c r="F4380" s="142" t="s">
        <v>904</v>
      </c>
      <c r="G4380" s="142" t="s">
        <v>905</v>
      </c>
      <c r="H4380" s="142" t="s">
        <v>3540</v>
      </c>
      <c r="I4380" s="142" t="s">
        <v>21</v>
      </c>
      <c r="J4380" s="142">
        <v>1</v>
      </c>
      <c r="K4380" s="142">
        <v>8</v>
      </c>
      <c r="L4380" s="227">
        <v>120</v>
      </c>
      <c r="M4380" s="227">
        <v>929987</v>
      </c>
      <c r="N4380" s="227">
        <v>9100</v>
      </c>
      <c r="O4380" s="227">
        <v>9100</v>
      </c>
      <c r="P4380" s="227">
        <v>72800</v>
      </c>
      <c r="Q4380" s="227">
        <v>8</v>
      </c>
      <c r="R4380" s="227">
        <v>200</v>
      </c>
      <c r="S4380" s="227">
        <v>71200</v>
      </c>
      <c r="T4380" s="227">
        <v>15</v>
      </c>
      <c r="U4380" s="227">
        <v>122973</v>
      </c>
      <c r="V4380" s="227">
        <v>6725</v>
      </c>
      <c r="W4380" s="143">
        <v>46034</v>
      </c>
      <c r="X4380" s="143">
        <v>46031</v>
      </c>
      <c r="Y4380">
        <f t="shared" si="137"/>
        <v>71200</v>
      </c>
    </row>
    <row r="4381" spans="1:25">
      <c r="A4381" s="1" t="str">
        <f t="shared" si="136"/>
        <v>060271035433000</v>
      </c>
      <c r="B4381" s="142" t="s">
        <v>61</v>
      </c>
      <c r="C4381" s="142" t="s">
        <v>2225</v>
      </c>
      <c r="D4381" s="142" t="s">
        <v>3497</v>
      </c>
      <c r="E4381" s="142" t="s">
        <v>24</v>
      </c>
      <c r="F4381" s="142" t="s">
        <v>200</v>
      </c>
      <c r="G4381" s="142" t="s">
        <v>201</v>
      </c>
      <c r="H4381" s="142" t="s">
        <v>202</v>
      </c>
      <c r="I4381" s="142" t="s">
        <v>21</v>
      </c>
      <c r="J4381" s="142">
        <v>1</v>
      </c>
      <c r="K4381" s="142">
        <v>20</v>
      </c>
      <c r="L4381" s="227">
        <v>226</v>
      </c>
      <c r="M4381" s="227">
        <v>3192544</v>
      </c>
      <c r="N4381" s="227">
        <v>17000</v>
      </c>
      <c r="O4381" s="227">
        <v>16900</v>
      </c>
      <c r="P4381" s="227">
        <v>338000</v>
      </c>
      <c r="Q4381" s="227">
        <v>20</v>
      </c>
      <c r="R4381" s="227">
        <v>300</v>
      </c>
      <c r="S4381" s="227">
        <v>332000</v>
      </c>
      <c r="T4381" s="227">
        <v>55</v>
      </c>
      <c r="U4381" s="227">
        <v>827657</v>
      </c>
      <c r="V4381" s="227">
        <v>50711</v>
      </c>
      <c r="W4381" s="143">
        <v>46009</v>
      </c>
      <c r="X4381" s="143">
        <v>46035</v>
      </c>
      <c r="Y4381">
        <f t="shared" si="137"/>
        <v>332000</v>
      </c>
    </row>
    <row r="4382" spans="1:25">
      <c r="A4382" s="1" t="str">
        <f t="shared" si="136"/>
        <v>060271035633000</v>
      </c>
      <c r="B4382" s="142" t="s">
        <v>61</v>
      </c>
      <c r="C4382" s="142" t="s">
        <v>2225</v>
      </c>
      <c r="D4382" s="142" t="s">
        <v>3527</v>
      </c>
      <c r="E4382" s="142" t="s">
        <v>22</v>
      </c>
      <c r="F4382" s="142" t="s">
        <v>206</v>
      </c>
      <c r="G4382" s="142" t="s">
        <v>207</v>
      </c>
      <c r="H4382" s="142" t="s">
        <v>208</v>
      </c>
      <c r="I4382" s="142" t="s">
        <v>23</v>
      </c>
      <c r="J4382" s="142">
        <v>1</v>
      </c>
      <c r="K4382" s="142">
        <v>20</v>
      </c>
      <c r="L4382" s="227">
        <v>1067</v>
      </c>
      <c r="M4382" s="227">
        <v>6339911</v>
      </c>
      <c r="N4382" s="227">
        <v>7700</v>
      </c>
      <c r="O4382" s="227">
        <v>7200</v>
      </c>
      <c r="P4382" s="227">
        <v>144000</v>
      </c>
      <c r="Q4382" s="227">
        <v>20</v>
      </c>
      <c r="R4382" s="227">
        <v>300</v>
      </c>
      <c r="S4382" s="227">
        <v>138000</v>
      </c>
      <c r="T4382" s="227">
        <v>123</v>
      </c>
      <c r="U4382" s="227">
        <v>751802</v>
      </c>
      <c r="V4382" s="227">
        <v>20959</v>
      </c>
      <c r="W4382" s="143">
        <v>45971</v>
      </c>
      <c r="X4382" s="143">
        <v>46035</v>
      </c>
      <c r="Y4382">
        <f t="shared" si="137"/>
        <v>138000</v>
      </c>
    </row>
    <row r="4383" spans="1:25">
      <c r="A4383" s="1" t="str">
        <f t="shared" si="136"/>
        <v>060271035634000</v>
      </c>
      <c r="B4383" s="142" t="s">
        <v>61</v>
      </c>
      <c r="C4383" s="142" t="s">
        <v>2225</v>
      </c>
      <c r="D4383" s="142" t="s">
        <v>3527</v>
      </c>
      <c r="E4383" s="142" t="s">
        <v>22</v>
      </c>
      <c r="F4383" s="142" t="s">
        <v>212</v>
      </c>
      <c r="G4383" s="142" t="s">
        <v>213</v>
      </c>
      <c r="H4383" s="142" t="s">
        <v>214</v>
      </c>
      <c r="I4383" s="142" t="s">
        <v>23</v>
      </c>
      <c r="J4383" s="142">
        <v>1</v>
      </c>
      <c r="K4383" s="142">
        <v>20</v>
      </c>
      <c r="L4383" s="227">
        <v>278</v>
      </c>
      <c r="M4383" s="227">
        <v>2374444</v>
      </c>
      <c r="N4383" s="227">
        <v>10800</v>
      </c>
      <c r="O4383" s="227">
        <v>10000</v>
      </c>
      <c r="P4383" s="227">
        <v>200000</v>
      </c>
      <c r="Q4383" s="227">
        <v>20</v>
      </c>
      <c r="R4383" s="227">
        <v>200</v>
      </c>
      <c r="S4383" s="227">
        <v>196000</v>
      </c>
      <c r="T4383" s="227">
        <v>69</v>
      </c>
      <c r="U4383" s="227">
        <v>616217</v>
      </c>
      <c r="V4383" s="227">
        <v>26876</v>
      </c>
      <c r="W4383" s="143">
        <v>45980</v>
      </c>
      <c r="X4383" s="143">
        <v>46035</v>
      </c>
      <c r="Y4383">
        <f t="shared" si="137"/>
        <v>196000</v>
      </c>
    </row>
    <row r="4384" spans="1:25">
      <c r="A4384" s="1" t="str">
        <f t="shared" si="136"/>
        <v>060271038533000</v>
      </c>
      <c r="B4384" s="142" t="s">
        <v>61</v>
      </c>
      <c r="C4384" s="142" t="s">
        <v>2225</v>
      </c>
      <c r="D4384" s="142" t="s">
        <v>3494</v>
      </c>
      <c r="E4384" s="142" t="s">
        <v>2486</v>
      </c>
      <c r="F4384" s="142" t="s">
        <v>41</v>
      </c>
      <c r="G4384" s="142" t="s">
        <v>2498</v>
      </c>
      <c r="H4384" s="142" t="s">
        <v>3541</v>
      </c>
      <c r="I4384" s="142" t="s">
        <v>23</v>
      </c>
      <c r="J4384" s="142">
        <v>1</v>
      </c>
      <c r="K4384" s="142">
        <v>12</v>
      </c>
      <c r="L4384" s="227">
        <v>1958</v>
      </c>
      <c r="M4384" s="227">
        <v>40008130</v>
      </c>
      <c r="N4384" s="227">
        <v>29000</v>
      </c>
      <c r="O4384" s="227">
        <v>23500</v>
      </c>
      <c r="P4384" s="227">
        <v>282000</v>
      </c>
      <c r="Q4384" s="227"/>
      <c r="R4384" s="227"/>
      <c r="S4384" s="227"/>
      <c r="T4384" s="227">
        <v>7</v>
      </c>
      <c r="U4384" s="227">
        <v>182883</v>
      </c>
      <c r="V4384" s="227">
        <v>39851</v>
      </c>
      <c r="W4384" s="143">
        <v>45990</v>
      </c>
      <c r="X4384" s="143">
        <v>46033</v>
      </c>
      <c r="Y4384">
        <f t="shared" si="137"/>
        <v>282000</v>
      </c>
    </row>
    <row r="4385" spans="1:25">
      <c r="A4385" s="1" t="str">
        <f t="shared" si="136"/>
        <v>060271038886000</v>
      </c>
      <c r="B4385" s="142" t="s">
        <v>61</v>
      </c>
      <c r="C4385" s="142" t="s">
        <v>2225</v>
      </c>
      <c r="D4385" s="142" t="s">
        <v>3528</v>
      </c>
      <c r="E4385" s="142" t="s">
        <v>27</v>
      </c>
      <c r="F4385" s="142" t="s">
        <v>218</v>
      </c>
      <c r="G4385" s="142" t="s">
        <v>219</v>
      </c>
      <c r="H4385" s="142" t="s">
        <v>220</v>
      </c>
      <c r="I4385" s="142" t="s">
        <v>21</v>
      </c>
      <c r="J4385" s="142">
        <v>1</v>
      </c>
      <c r="K4385" s="142">
        <v>12</v>
      </c>
      <c r="L4385" s="227">
        <v>359</v>
      </c>
      <c r="M4385" s="227">
        <v>1551897</v>
      </c>
      <c r="N4385" s="227">
        <v>5800</v>
      </c>
      <c r="O4385" s="227">
        <v>5800</v>
      </c>
      <c r="P4385" s="227">
        <v>69600</v>
      </c>
      <c r="Q4385" s="227"/>
      <c r="R4385" s="227"/>
      <c r="S4385" s="227"/>
      <c r="T4385" s="227">
        <v>57</v>
      </c>
      <c r="U4385" s="227">
        <v>297838</v>
      </c>
      <c r="V4385" s="227">
        <v>51437</v>
      </c>
      <c r="W4385" s="143">
        <v>46014</v>
      </c>
      <c r="X4385" s="143">
        <v>46035</v>
      </c>
      <c r="Y4385">
        <f t="shared" si="137"/>
        <v>69600</v>
      </c>
    </row>
    <row r="4386" spans="1:25">
      <c r="A4386" s="1" t="str">
        <f t="shared" si="136"/>
        <v>060271038932000</v>
      </c>
      <c r="B4386" s="142" t="s">
        <v>61</v>
      </c>
      <c r="C4386" s="142" t="s">
        <v>2225</v>
      </c>
      <c r="D4386" s="142" t="s">
        <v>3528</v>
      </c>
      <c r="E4386" s="142" t="s">
        <v>27</v>
      </c>
      <c r="F4386" s="142" t="s">
        <v>224</v>
      </c>
      <c r="G4386" s="142" t="s">
        <v>225</v>
      </c>
      <c r="H4386" s="142" t="s">
        <v>226</v>
      </c>
      <c r="I4386" s="142" t="s">
        <v>23</v>
      </c>
      <c r="J4386" s="142">
        <v>1</v>
      </c>
      <c r="K4386" s="142">
        <v>1</v>
      </c>
      <c r="L4386" s="227">
        <v>386</v>
      </c>
      <c r="M4386" s="227">
        <v>6202434</v>
      </c>
      <c r="N4386" s="227">
        <v>18500</v>
      </c>
      <c r="O4386" s="227">
        <v>18500</v>
      </c>
      <c r="P4386" s="227">
        <v>18500</v>
      </c>
      <c r="Q4386" s="227"/>
      <c r="R4386" s="227"/>
      <c r="S4386" s="227"/>
      <c r="T4386" s="227">
        <v>1069</v>
      </c>
      <c r="U4386" s="227">
        <v>17349099</v>
      </c>
      <c r="V4386" s="227">
        <v>171893</v>
      </c>
      <c r="W4386" s="143">
        <v>46027</v>
      </c>
      <c r="X4386" s="143">
        <v>46035</v>
      </c>
      <c r="Y4386">
        <f t="shared" si="137"/>
        <v>18500</v>
      </c>
    </row>
    <row r="4387" spans="1:25">
      <c r="A4387" s="1" t="str">
        <f t="shared" si="136"/>
        <v>060271044435000</v>
      </c>
      <c r="B4387" s="142" t="s">
        <v>61</v>
      </c>
      <c r="C4387" s="142" t="s">
        <v>2225</v>
      </c>
      <c r="D4387" s="142" t="s">
        <v>3494</v>
      </c>
      <c r="E4387" s="142" t="s">
        <v>2486</v>
      </c>
      <c r="F4387" s="142" t="s">
        <v>96</v>
      </c>
      <c r="G4387" s="142" t="s">
        <v>2738</v>
      </c>
      <c r="H4387" s="142" t="s">
        <v>2739</v>
      </c>
      <c r="I4387" s="142" t="s">
        <v>21</v>
      </c>
      <c r="J4387" s="142">
        <v>1</v>
      </c>
      <c r="K4387" s="142">
        <v>24</v>
      </c>
      <c r="L4387" s="227">
        <v>81</v>
      </c>
      <c r="M4387" s="227">
        <v>736926</v>
      </c>
      <c r="N4387" s="227">
        <v>12900</v>
      </c>
      <c r="O4387" s="227">
        <v>12900</v>
      </c>
      <c r="P4387" s="227">
        <v>309600</v>
      </c>
      <c r="Q4387" s="227"/>
      <c r="R4387" s="227"/>
      <c r="S4387" s="227"/>
      <c r="T4387" s="227">
        <v>6</v>
      </c>
      <c r="U4387" s="227">
        <v>65225</v>
      </c>
      <c r="V4387" s="227">
        <v>10638</v>
      </c>
      <c r="W4387" s="143">
        <v>45915</v>
      </c>
      <c r="X4387" s="143">
        <v>46035</v>
      </c>
      <c r="Y4387">
        <f t="shared" si="137"/>
        <v>309600</v>
      </c>
    </row>
    <row r="4388" spans="1:25">
      <c r="A4388" s="1" t="str">
        <f t="shared" si="136"/>
        <v>060271044827000</v>
      </c>
      <c r="B4388" s="142" t="s">
        <v>61</v>
      </c>
      <c r="C4388" s="142" t="s">
        <v>2225</v>
      </c>
      <c r="D4388" s="142" t="s">
        <v>3497</v>
      </c>
      <c r="E4388" s="142" t="s">
        <v>24</v>
      </c>
      <c r="F4388" s="142" t="s">
        <v>700</v>
      </c>
      <c r="G4388" s="142" t="s">
        <v>701</v>
      </c>
      <c r="H4388" s="142" t="s">
        <v>702</v>
      </c>
      <c r="I4388" s="142" t="s">
        <v>21</v>
      </c>
      <c r="J4388" s="142">
        <v>1</v>
      </c>
      <c r="K4388" s="142">
        <v>12</v>
      </c>
      <c r="L4388" s="227">
        <v>67</v>
      </c>
      <c r="M4388" s="227">
        <v>1508694</v>
      </c>
      <c r="N4388" s="227">
        <v>26000</v>
      </c>
      <c r="O4388" s="227">
        <v>26000</v>
      </c>
      <c r="P4388" s="227">
        <v>312000</v>
      </c>
      <c r="Q4388" s="227"/>
      <c r="R4388" s="227"/>
      <c r="S4388" s="227"/>
      <c r="T4388" s="227">
        <v>10</v>
      </c>
      <c r="U4388" s="227">
        <v>234234</v>
      </c>
      <c r="V4388" s="227">
        <v>9056</v>
      </c>
      <c r="W4388" s="143">
        <v>46035</v>
      </c>
      <c r="X4388" s="143">
        <v>46029</v>
      </c>
      <c r="Y4388">
        <f t="shared" si="137"/>
        <v>312000</v>
      </c>
    </row>
    <row r="4389" spans="1:25">
      <c r="A4389" s="1" t="str">
        <f t="shared" si="136"/>
        <v>060271045756000</v>
      </c>
      <c r="B4389" s="142" t="s">
        <v>61</v>
      </c>
      <c r="C4389" s="142" t="s">
        <v>2225</v>
      </c>
      <c r="D4389" s="142" t="s">
        <v>3495</v>
      </c>
      <c r="E4389" s="142" t="s">
        <v>3496</v>
      </c>
      <c r="F4389" s="142" t="s">
        <v>912</v>
      </c>
      <c r="G4389" s="142" t="s">
        <v>913</v>
      </c>
      <c r="H4389" s="142" t="s">
        <v>914</v>
      </c>
      <c r="I4389" s="142" t="s">
        <v>21</v>
      </c>
      <c r="J4389" s="142">
        <v>1</v>
      </c>
      <c r="K4389" s="142">
        <v>5</v>
      </c>
      <c r="L4389" s="227">
        <v>10</v>
      </c>
      <c r="M4389" s="227">
        <v>555718</v>
      </c>
      <c r="N4389" s="227">
        <v>67900</v>
      </c>
      <c r="O4389" s="227">
        <v>67900</v>
      </c>
      <c r="P4389" s="227">
        <v>339500</v>
      </c>
      <c r="Q4389" s="227">
        <v>5</v>
      </c>
      <c r="R4389" s="227">
        <v>3600</v>
      </c>
      <c r="S4389" s="227">
        <v>321500</v>
      </c>
      <c r="T4389" s="227">
        <v>27</v>
      </c>
      <c r="U4389" s="227">
        <v>1622973</v>
      </c>
      <c r="V4389" s="227">
        <v>122533</v>
      </c>
      <c r="W4389" s="143">
        <v>45994</v>
      </c>
      <c r="X4389" s="143">
        <v>46035</v>
      </c>
      <c r="Y4389">
        <f t="shared" si="137"/>
        <v>321500</v>
      </c>
    </row>
    <row r="4390" spans="1:25">
      <c r="A4390" s="1" t="str">
        <f t="shared" si="136"/>
        <v>060271048940000</v>
      </c>
      <c r="B4390" s="142" t="s">
        <v>61</v>
      </c>
      <c r="C4390" s="142" t="s">
        <v>2225</v>
      </c>
      <c r="D4390" s="142" t="s">
        <v>3495</v>
      </c>
      <c r="E4390" s="142" t="s">
        <v>3496</v>
      </c>
      <c r="F4390" s="142" t="s">
        <v>918</v>
      </c>
      <c r="G4390" s="142" t="s">
        <v>3542</v>
      </c>
      <c r="H4390" s="142" t="s">
        <v>920</v>
      </c>
      <c r="I4390" s="142" t="s">
        <v>21</v>
      </c>
      <c r="J4390" s="142">
        <v>1</v>
      </c>
      <c r="K4390" s="142">
        <v>12</v>
      </c>
      <c r="L4390" s="227">
        <v>527</v>
      </c>
      <c r="M4390" s="227">
        <v>9251103</v>
      </c>
      <c r="N4390" s="227">
        <v>22900</v>
      </c>
      <c r="O4390" s="227">
        <v>21500</v>
      </c>
      <c r="P4390" s="227">
        <v>258000</v>
      </c>
      <c r="Q4390" s="227">
        <v>12</v>
      </c>
      <c r="R4390" s="227">
        <v>1550</v>
      </c>
      <c r="S4390" s="227">
        <v>239400</v>
      </c>
      <c r="T4390" s="227">
        <v>89</v>
      </c>
      <c r="U4390" s="227">
        <v>1673216</v>
      </c>
      <c r="V4390" s="227">
        <v>110886</v>
      </c>
      <c r="W4390" s="143">
        <v>45999</v>
      </c>
      <c r="X4390" s="143">
        <v>46035</v>
      </c>
      <c r="Y4390">
        <f t="shared" si="137"/>
        <v>239400</v>
      </c>
    </row>
    <row r="4391" spans="1:25">
      <c r="A4391" s="1" t="str">
        <f t="shared" si="136"/>
        <v>060271053801000</v>
      </c>
      <c r="B4391" s="142" t="s">
        <v>61</v>
      </c>
      <c r="C4391" s="142" t="s">
        <v>2225</v>
      </c>
      <c r="D4391" s="142" t="s">
        <v>3494</v>
      </c>
      <c r="E4391" s="142" t="s">
        <v>2486</v>
      </c>
      <c r="F4391" s="142" t="s">
        <v>42</v>
      </c>
      <c r="G4391" s="142" t="s">
        <v>2503</v>
      </c>
      <c r="H4391" s="142" t="s">
        <v>2504</v>
      </c>
      <c r="I4391" s="142" t="s">
        <v>21</v>
      </c>
      <c r="J4391" s="142">
        <v>1</v>
      </c>
      <c r="K4391" s="142">
        <v>12</v>
      </c>
      <c r="L4391" s="227"/>
      <c r="M4391" s="227"/>
      <c r="N4391" s="227">
        <v>54200</v>
      </c>
      <c r="O4391" s="227">
        <v>50300</v>
      </c>
      <c r="P4391" s="227">
        <v>603600</v>
      </c>
      <c r="Q4391" s="227"/>
      <c r="R4391" s="227"/>
      <c r="S4391" s="227"/>
      <c r="T4391" s="227"/>
      <c r="U4391" s="227"/>
      <c r="V4391" s="227"/>
      <c r="W4391" s="143">
        <v>45369</v>
      </c>
      <c r="X4391" s="143">
        <v>45795</v>
      </c>
      <c r="Y4391">
        <f t="shared" si="137"/>
        <v>603600</v>
      </c>
    </row>
    <row r="4392" spans="1:25">
      <c r="A4392" s="1" t="str">
        <f t="shared" si="136"/>
        <v>060271053802000</v>
      </c>
      <c r="B4392" s="142" t="s">
        <v>61</v>
      </c>
      <c r="C4392" s="142" t="s">
        <v>2225</v>
      </c>
      <c r="D4392" s="142" t="s">
        <v>3494</v>
      </c>
      <c r="E4392" s="142" t="s">
        <v>2486</v>
      </c>
      <c r="F4392" s="142" t="s">
        <v>74</v>
      </c>
      <c r="G4392" s="142" t="s">
        <v>2668</v>
      </c>
      <c r="H4392" s="142" t="s">
        <v>2669</v>
      </c>
      <c r="I4392" s="142" t="s">
        <v>21</v>
      </c>
      <c r="J4392" s="142">
        <v>1</v>
      </c>
      <c r="K4392" s="142">
        <v>12</v>
      </c>
      <c r="L4392" s="227">
        <v>20</v>
      </c>
      <c r="M4392" s="227">
        <v>832122</v>
      </c>
      <c r="N4392" s="227">
        <v>54200</v>
      </c>
      <c r="O4392" s="227">
        <v>54200</v>
      </c>
      <c r="P4392" s="227">
        <v>650400</v>
      </c>
      <c r="Q4392" s="227"/>
      <c r="R4392" s="227"/>
      <c r="S4392" s="227"/>
      <c r="T4392" s="227">
        <v>0</v>
      </c>
      <c r="U4392" s="227">
        <v>0</v>
      </c>
      <c r="V4392" s="227">
        <v>0</v>
      </c>
      <c r="W4392" s="143">
        <v>45490</v>
      </c>
      <c r="X4392" s="143">
        <v>46019</v>
      </c>
      <c r="Y4392">
        <f t="shared" si="137"/>
        <v>650400</v>
      </c>
    </row>
    <row r="4393" spans="1:25">
      <c r="A4393" s="1" t="str">
        <f t="shared" si="136"/>
        <v>060271054010000</v>
      </c>
      <c r="B4393" s="142" t="s">
        <v>61</v>
      </c>
      <c r="C4393" s="142" t="s">
        <v>2225</v>
      </c>
      <c r="D4393" s="142" t="s">
        <v>3534</v>
      </c>
      <c r="E4393" s="142" t="s">
        <v>2492</v>
      </c>
      <c r="F4393" s="142" t="s">
        <v>97</v>
      </c>
      <c r="G4393" s="142" t="s">
        <v>2744</v>
      </c>
      <c r="H4393" s="142" t="s">
        <v>2745</v>
      </c>
      <c r="I4393" s="142" t="s">
        <v>21</v>
      </c>
      <c r="J4393" s="142">
        <v>1</v>
      </c>
      <c r="K4393" s="142">
        <v>4</v>
      </c>
      <c r="L4393" s="227">
        <v>5</v>
      </c>
      <c r="M4393" s="227">
        <v>298673</v>
      </c>
      <c r="N4393" s="227">
        <v>71400</v>
      </c>
      <c r="O4393" s="227">
        <v>67900</v>
      </c>
      <c r="P4393" s="227">
        <v>271600</v>
      </c>
      <c r="Q4393" s="227">
        <v>2</v>
      </c>
      <c r="R4393" s="227">
        <v>2800</v>
      </c>
      <c r="S4393" s="227">
        <v>260400</v>
      </c>
      <c r="T4393" s="227">
        <v>0</v>
      </c>
      <c r="U4393" s="227">
        <v>0</v>
      </c>
      <c r="V4393" s="227">
        <v>0</v>
      </c>
      <c r="W4393" s="143">
        <v>45454</v>
      </c>
      <c r="X4393" s="143">
        <v>45995</v>
      </c>
      <c r="Y4393">
        <f t="shared" si="137"/>
        <v>260400</v>
      </c>
    </row>
    <row r="4394" spans="1:25">
      <c r="A4394" s="1" t="str">
        <f t="shared" si="136"/>
        <v>060271055785000</v>
      </c>
      <c r="B4394" s="142" t="s">
        <v>61</v>
      </c>
      <c r="C4394" s="142" t="s">
        <v>2225</v>
      </c>
      <c r="D4394" s="142" t="s">
        <v>3495</v>
      </c>
      <c r="E4394" s="142" t="s">
        <v>3496</v>
      </c>
      <c r="F4394" s="142" t="s">
        <v>230</v>
      </c>
      <c r="G4394" s="142" t="s">
        <v>231</v>
      </c>
      <c r="H4394" s="142" t="s">
        <v>232</v>
      </c>
      <c r="I4394" s="142" t="s">
        <v>23</v>
      </c>
      <c r="J4394" s="142">
        <v>1</v>
      </c>
      <c r="K4394" s="142">
        <v>12</v>
      </c>
      <c r="L4394" s="227">
        <v>3532</v>
      </c>
      <c r="M4394" s="227">
        <v>48684311</v>
      </c>
      <c r="N4394" s="227">
        <v>17600</v>
      </c>
      <c r="O4394" s="227">
        <v>15000</v>
      </c>
      <c r="P4394" s="227">
        <v>180000</v>
      </c>
      <c r="Q4394" s="227">
        <v>12</v>
      </c>
      <c r="R4394" s="227">
        <v>958</v>
      </c>
      <c r="S4394" s="227">
        <v>168504</v>
      </c>
      <c r="T4394" s="227">
        <v>2468</v>
      </c>
      <c r="U4394" s="227">
        <v>31068108</v>
      </c>
      <c r="V4394" s="227">
        <v>-2950261</v>
      </c>
      <c r="W4394" s="143">
        <v>46025</v>
      </c>
      <c r="X4394" s="143">
        <v>46035</v>
      </c>
      <c r="Y4394">
        <f t="shared" si="137"/>
        <v>168504</v>
      </c>
    </row>
    <row r="4395" spans="1:25">
      <c r="A4395" s="1" t="str">
        <f t="shared" si="136"/>
        <v>060271057501000</v>
      </c>
      <c r="B4395" s="142" t="s">
        <v>61</v>
      </c>
      <c r="C4395" s="142" t="s">
        <v>2225</v>
      </c>
      <c r="D4395" s="142" t="s">
        <v>3523</v>
      </c>
      <c r="E4395" s="142" t="s">
        <v>20</v>
      </c>
      <c r="F4395" s="142" t="s">
        <v>925</v>
      </c>
      <c r="G4395" s="142" t="s">
        <v>926</v>
      </c>
      <c r="H4395" s="142" t="s">
        <v>927</v>
      </c>
      <c r="I4395" s="142" t="s">
        <v>21</v>
      </c>
      <c r="J4395" s="142">
        <v>1</v>
      </c>
      <c r="K4395" s="142">
        <v>72</v>
      </c>
      <c r="L4395" s="227">
        <v>0</v>
      </c>
      <c r="M4395" s="227">
        <v>0</v>
      </c>
      <c r="N4395" s="227">
        <v>8600</v>
      </c>
      <c r="O4395" s="227">
        <v>8600</v>
      </c>
      <c r="P4395" s="227">
        <v>619200</v>
      </c>
      <c r="Q4395" s="227"/>
      <c r="R4395" s="227"/>
      <c r="S4395" s="227"/>
      <c r="T4395" s="227">
        <v>0</v>
      </c>
      <c r="U4395" s="227">
        <v>0</v>
      </c>
      <c r="V4395" s="227">
        <v>0</v>
      </c>
      <c r="W4395" s="143">
        <v>45463</v>
      </c>
      <c r="X4395" s="143">
        <v>45718</v>
      </c>
      <c r="Y4395">
        <f t="shared" si="137"/>
        <v>619200</v>
      </c>
    </row>
    <row r="4396" spans="1:25">
      <c r="A4396" s="1" t="str">
        <f t="shared" si="136"/>
        <v>060271058499000</v>
      </c>
      <c r="B4396" s="142" t="s">
        <v>61</v>
      </c>
      <c r="C4396" s="142" t="s">
        <v>2225</v>
      </c>
      <c r="D4396" s="142" t="s">
        <v>3528</v>
      </c>
      <c r="E4396" s="142" t="s">
        <v>27</v>
      </c>
      <c r="F4396" s="142" t="s">
        <v>236</v>
      </c>
      <c r="G4396" s="142" t="s">
        <v>237</v>
      </c>
      <c r="H4396" s="142" t="s">
        <v>238</v>
      </c>
      <c r="I4396" s="142" t="s">
        <v>21</v>
      </c>
      <c r="J4396" s="142">
        <v>1</v>
      </c>
      <c r="K4396" s="142">
        <v>12</v>
      </c>
      <c r="L4396" s="227">
        <v>343</v>
      </c>
      <c r="M4396" s="227">
        <v>772977</v>
      </c>
      <c r="N4396" s="227">
        <v>3500</v>
      </c>
      <c r="O4396" s="227">
        <v>3050</v>
      </c>
      <c r="P4396" s="227">
        <v>36600</v>
      </c>
      <c r="Q4396" s="227">
        <v>12</v>
      </c>
      <c r="R4396" s="227">
        <v>350</v>
      </c>
      <c r="S4396" s="227">
        <v>32400</v>
      </c>
      <c r="T4396" s="227">
        <v>430</v>
      </c>
      <c r="U4396" s="227">
        <v>1051622</v>
      </c>
      <c r="V4396" s="227">
        <v>82583</v>
      </c>
      <c r="W4396" s="143">
        <v>46025</v>
      </c>
      <c r="X4396" s="143">
        <v>46035</v>
      </c>
      <c r="Y4396">
        <f t="shared" si="137"/>
        <v>32400</v>
      </c>
    </row>
    <row r="4397" spans="1:25">
      <c r="A4397" s="1" t="str">
        <f t="shared" si="136"/>
        <v>060271063695000</v>
      </c>
      <c r="B4397" s="142" t="s">
        <v>61</v>
      </c>
      <c r="C4397" s="142" t="s">
        <v>2225</v>
      </c>
      <c r="D4397" s="142" t="s">
        <v>3511</v>
      </c>
      <c r="E4397" s="142" t="s">
        <v>3512</v>
      </c>
      <c r="F4397" s="142" t="s">
        <v>3543</v>
      </c>
      <c r="G4397" s="142" t="s">
        <v>3544</v>
      </c>
      <c r="H4397" s="142" t="s">
        <v>3545</v>
      </c>
      <c r="I4397" s="142" t="s">
        <v>21</v>
      </c>
      <c r="J4397" s="142">
        <v>1</v>
      </c>
      <c r="K4397" s="142">
        <v>48</v>
      </c>
      <c r="L4397" s="227">
        <v>431</v>
      </c>
      <c r="M4397" s="227">
        <v>8952877</v>
      </c>
      <c r="N4397" s="227">
        <v>24900</v>
      </c>
      <c r="O4397" s="227">
        <v>20500</v>
      </c>
      <c r="P4397" s="227">
        <v>984000</v>
      </c>
      <c r="Q4397" s="227"/>
      <c r="R4397" s="227"/>
      <c r="S4397" s="227"/>
      <c r="T4397" s="227">
        <v>61</v>
      </c>
      <c r="U4397" s="227">
        <v>1126577</v>
      </c>
      <c r="V4397" s="227">
        <v>-140535</v>
      </c>
      <c r="W4397" s="143">
        <v>46013</v>
      </c>
      <c r="X4397" s="143">
        <v>46032</v>
      </c>
      <c r="Y4397">
        <f t="shared" si="137"/>
        <v>984000</v>
      </c>
    </row>
    <row r="4398" spans="1:25">
      <c r="A4398" s="1" t="str">
        <f t="shared" si="136"/>
        <v>060271064394000</v>
      </c>
      <c r="B4398" s="142" t="s">
        <v>61</v>
      </c>
      <c r="C4398" s="142" t="s">
        <v>2225</v>
      </c>
      <c r="D4398" s="142" t="s">
        <v>3523</v>
      </c>
      <c r="E4398" s="142" t="s">
        <v>20</v>
      </c>
      <c r="F4398" s="142" t="s">
        <v>724</v>
      </c>
      <c r="G4398" s="142" t="s">
        <v>3546</v>
      </c>
      <c r="H4398" s="142" t="s">
        <v>725</v>
      </c>
      <c r="I4398" s="142" t="s">
        <v>21</v>
      </c>
      <c r="J4398" s="142">
        <v>1</v>
      </c>
      <c r="K4398" s="142">
        <v>36</v>
      </c>
      <c r="L4398" s="227">
        <v>233</v>
      </c>
      <c r="M4398" s="227">
        <v>831099</v>
      </c>
      <c r="N4398" s="227">
        <v>4700</v>
      </c>
      <c r="O4398" s="227">
        <v>4000</v>
      </c>
      <c r="P4398" s="227">
        <v>144000</v>
      </c>
      <c r="Q4398" s="227"/>
      <c r="R4398" s="227"/>
      <c r="S4398" s="227"/>
      <c r="T4398" s="227">
        <v>8</v>
      </c>
      <c r="U4398" s="227">
        <v>28829</v>
      </c>
      <c r="V4398" s="227">
        <v>293</v>
      </c>
      <c r="W4398" s="143">
        <v>46034</v>
      </c>
      <c r="X4398" s="143">
        <v>46034</v>
      </c>
      <c r="Y4398">
        <f t="shared" si="137"/>
        <v>144000</v>
      </c>
    </row>
    <row r="4399" spans="1:25">
      <c r="A4399" s="1" t="str">
        <f t="shared" si="136"/>
        <v>060271064670000</v>
      </c>
      <c r="B4399" s="142" t="s">
        <v>61</v>
      </c>
      <c r="C4399" s="142" t="s">
        <v>2225</v>
      </c>
      <c r="D4399" s="142" t="s">
        <v>3523</v>
      </c>
      <c r="E4399" s="142" t="s">
        <v>20</v>
      </c>
      <c r="F4399" s="142" t="s">
        <v>242</v>
      </c>
      <c r="G4399" s="142" t="s">
        <v>243</v>
      </c>
      <c r="H4399" s="142" t="s">
        <v>244</v>
      </c>
      <c r="I4399" s="142" t="s">
        <v>21</v>
      </c>
      <c r="J4399" s="142">
        <v>1</v>
      </c>
      <c r="K4399" s="142">
        <v>16</v>
      </c>
      <c r="L4399" s="227">
        <v>491</v>
      </c>
      <c r="M4399" s="227">
        <v>8390824</v>
      </c>
      <c r="N4399" s="227">
        <v>21500</v>
      </c>
      <c r="O4399" s="227">
        <v>19500</v>
      </c>
      <c r="P4399" s="227">
        <v>312000</v>
      </c>
      <c r="Q4399" s="227">
        <v>16</v>
      </c>
      <c r="R4399" s="227">
        <v>250</v>
      </c>
      <c r="S4399" s="227">
        <v>308000</v>
      </c>
      <c r="T4399" s="227">
        <v>52</v>
      </c>
      <c r="U4399" s="227">
        <v>1007207</v>
      </c>
      <c r="V4399" s="227">
        <v>118566</v>
      </c>
      <c r="W4399" s="143">
        <v>46032</v>
      </c>
      <c r="X4399" s="143">
        <v>46035</v>
      </c>
      <c r="Y4399">
        <f t="shared" si="137"/>
        <v>308000</v>
      </c>
    </row>
    <row r="4400" spans="1:25">
      <c r="A4400" s="1" t="str">
        <f t="shared" si="136"/>
        <v>060271064680000</v>
      </c>
      <c r="B4400" s="142" t="s">
        <v>61</v>
      </c>
      <c r="C4400" s="142" t="s">
        <v>2225</v>
      </c>
      <c r="D4400" s="142" t="s">
        <v>3523</v>
      </c>
      <c r="E4400" s="142" t="s">
        <v>20</v>
      </c>
      <c r="F4400" s="142" t="s">
        <v>248</v>
      </c>
      <c r="G4400" s="142" t="s">
        <v>249</v>
      </c>
      <c r="H4400" s="142" t="s">
        <v>250</v>
      </c>
      <c r="I4400" s="142" t="s">
        <v>21</v>
      </c>
      <c r="J4400" s="142">
        <v>1</v>
      </c>
      <c r="K4400" s="142">
        <v>28</v>
      </c>
      <c r="L4400" s="227">
        <v>20267</v>
      </c>
      <c r="M4400" s="227">
        <v>178933825</v>
      </c>
      <c r="N4400" s="227">
        <v>10200</v>
      </c>
      <c r="O4400" s="227">
        <v>8900</v>
      </c>
      <c r="P4400" s="227">
        <v>249200</v>
      </c>
      <c r="Q4400" s="227">
        <v>28</v>
      </c>
      <c r="R4400" s="227">
        <v>100</v>
      </c>
      <c r="S4400" s="227">
        <v>246400</v>
      </c>
      <c r="T4400" s="227">
        <v>15548</v>
      </c>
      <c r="U4400" s="227">
        <v>110236054</v>
      </c>
      <c r="V4400" s="227">
        <v>-27034539</v>
      </c>
      <c r="W4400" s="143">
        <v>46030</v>
      </c>
      <c r="X4400" s="143">
        <v>46033</v>
      </c>
      <c r="Y4400">
        <f t="shared" si="137"/>
        <v>246400</v>
      </c>
    </row>
    <row r="4401" spans="1:25">
      <c r="A4401" s="1" t="str">
        <f t="shared" si="136"/>
        <v>060271065842000</v>
      </c>
      <c r="B4401" s="142" t="s">
        <v>61</v>
      </c>
      <c r="C4401" s="142" t="s">
        <v>2225</v>
      </c>
      <c r="D4401" s="142" t="s">
        <v>3494</v>
      </c>
      <c r="E4401" s="142" t="s">
        <v>2486</v>
      </c>
      <c r="F4401" s="142" t="s">
        <v>43</v>
      </c>
      <c r="G4401" s="142" t="s">
        <v>2508</v>
      </c>
      <c r="H4401" s="142" t="s">
        <v>2509</v>
      </c>
      <c r="I4401" s="142" t="s">
        <v>23</v>
      </c>
      <c r="J4401" s="142">
        <v>1</v>
      </c>
      <c r="K4401" s="142">
        <v>48</v>
      </c>
      <c r="L4401" s="227">
        <v>3618</v>
      </c>
      <c r="M4401" s="227">
        <v>40412896</v>
      </c>
      <c r="N4401" s="227">
        <v>13700</v>
      </c>
      <c r="O4401" s="227">
        <v>13700</v>
      </c>
      <c r="P4401" s="227">
        <v>657600</v>
      </c>
      <c r="Q4401" s="227"/>
      <c r="R4401" s="227"/>
      <c r="S4401" s="227"/>
      <c r="T4401" s="227">
        <v>15</v>
      </c>
      <c r="U4401" s="227">
        <v>185135</v>
      </c>
      <c r="V4401" s="227">
        <v>17586</v>
      </c>
      <c r="W4401" s="143">
        <v>45896</v>
      </c>
      <c r="X4401" s="143">
        <v>46033</v>
      </c>
      <c r="Y4401">
        <f t="shared" si="137"/>
        <v>657600</v>
      </c>
    </row>
    <row r="4402" spans="1:25">
      <c r="A4402" s="1" t="str">
        <f t="shared" si="136"/>
        <v>060271066078000</v>
      </c>
      <c r="B4402" s="142" t="s">
        <v>61</v>
      </c>
      <c r="C4402" s="142" t="s">
        <v>2225</v>
      </c>
      <c r="D4402" s="142" t="s">
        <v>3494</v>
      </c>
      <c r="E4402" s="142" t="s">
        <v>2486</v>
      </c>
      <c r="F4402" s="142" t="s">
        <v>44</v>
      </c>
      <c r="G4402" s="142" t="s">
        <v>2513</v>
      </c>
      <c r="H4402" s="142" t="s">
        <v>2514</v>
      </c>
      <c r="I4402" s="142" t="s">
        <v>21</v>
      </c>
      <c r="J4402" s="142">
        <v>1</v>
      </c>
      <c r="K4402" s="142">
        <v>45</v>
      </c>
      <c r="L4402" s="227">
        <v>0</v>
      </c>
      <c r="M4402" s="227">
        <v>0</v>
      </c>
      <c r="N4402" s="227">
        <v>10200</v>
      </c>
      <c r="O4402" s="227">
        <v>10200</v>
      </c>
      <c r="P4402" s="227">
        <v>459000</v>
      </c>
      <c r="Q4402" s="227"/>
      <c r="R4402" s="227"/>
      <c r="S4402" s="227"/>
      <c r="T4402" s="227">
        <v>0</v>
      </c>
      <c r="U4402" s="227">
        <v>0</v>
      </c>
      <c r="V4402" s="227">
        <v>0</v>
      </c>
      <c r="W4402" s="143">
        <v>45474</v>
      </c>
      <c r="X4402" s="143">
        <v>45873</v>
      </c>
      <c r="Y4402">
        <f t="shared" si="137"/>
        <v>459000</v>
      </c>
    </row>
    <row r="4403" spans="1:25">
      <c r="A4403" s="1" t="str">
        <f t="shared" si="136"/>
        <v>060271067510000</v>
      </c>
      <c r="B4403" s="142" t="s">
        <v>61</v>
      </c>
      <c r="C4403" s="142" t="s">
        <v>2225</v>
      </c>
      <c r="D4403" s="142" t="s">
        <v>3523</v>
      </c>
      <c r="E4403" s="142" t="s">
        <v>20</v>
      </c>
      <c r="F4403" s="142" t="s">
        <v>460</v>
      </c>
      <c r="G4403" s="142" t="s">
        <v>461</v>
      </c>
      <c r="H4403" s="142" t="s">
        <v>462</v>
      </c>
      <c r="I4403" s="142" t="s">
        <v>21</v>
      </c>
      <c r="J4403" s="142">
        <v>1</v>
      </c>
      <c r="K4403" s="142">
        <v>16</v>
      </c>
      <c r="L4403" s="227">
        <v>1514</v>
      </c>
      <c r="M4403" s="227">
        <v>19833160</v>
      </c>
      <c r="N4403" s="227">
        <v>17500</v>
      </c>
      <c r="O4403" s="227">
        <v>17500</v>
      </c>
      <c r="P4403" s="227">
        <v>280000</v>
      </c>
      <c r="Q4403" s="227"/>
      <c r="R4403" s="227"/>
      <c r="S4403" s="227"/>
      <c r="T4403" s="227">
        <v>12</v>
      </c>
      <c r="U4403" s="227">
        <v>192252</v>
      </c>
      <c r="V4403" s="227">
        <v>35054</v>
      </c>
      <c r="W4403" s="143">
        <v>45936</v>
      </c>
      <c r="X4403" s="143">
        <v>46035</v>
      </c>
      <c r="Y4403">
        <f t="shared" si="137"/>
        <v>280000</v>
      </c>
    </row>
    <row r="4404" spans="1:25">
      <c r="A4404" s="1" t="str">
        <f t="shared" si="136"/>
        <v>060271068899000</v>
      </c>
      <c r="B4404" s="142" t="s">
        <v>61</v>
      </c>
      <c r="C4404" s="142" t="s">
        <v>2225</v>
      </c>
      <c r="D4404" s="142" t="s">
        <v>3534</v>
      </c>
      <c r="E4404" s="142" t="s">
        <v>2492</v>
      </c>
      <c r="F4404" s="142" t="s">
        <v>45</v>
      </c>
      <c r="G4404" s="142" t="s">
        <v>2518</v>
      </c>
      <c r="H4404" s="142" t="s">
        <v>2519</v>
      </c>
      <c r="I4404" s="142" t="s">
        <v>23</v>
      </c>
      <c r="J4404" s="142">
        <v>1</v>
      </c>
      <c r="K4404" s="142">
        <v>60</v>
      </c>
      <c r="L4404" s="227">
        <v>0</v>
      </c>
      <c r="M4404" s="227">
        <v>0</v>
      </c>
      <c r="N4404" s="227">
        <v>4800</v>
      </c>
      <c r="O4404" s="227">
        <v>4800</v>
      </c>
      <c r="P4404" s="227">
        <v>288000</v>
      </c>
      <c r="Q4404" s="227">
        <v>60</v>
      </c>
      <c r="R4404" s="227">
        <v>383</v>
      </c>
      <c r="S4404" s="227">
        <v>265020</v>
      </c>
      <c r="T4404" s="227">
        <v>0</v>
      </c>
      <c r="U4404" s="227">
        <v>0</v>
      </c>
      <c r="V4404" s="227">
        <v>0</v>
      </c>
      <c r="W4404" s="143">
        <v>45866</v>
      </c>
      <c r="X4404" s="143">
        <v>45869</v>
      </c>
      <c r="Y4404">
        <f t="shared" si="137"/>
        <v>265020</v>
      </c>
    </row>
    <row r="4405" spans="1:25">
      <c r="A4405" s="1" t="str">
        <f t="shared" si="136"/>
        <v>060271070906000</v>
      </c>
      <c r="B4405" s="142" t="s">
        <v>61</v>
      </c>
      <c r="C4405" s="142" t="s">
        <v>2225</v>
      </c>
      <c r="D4405" s="142" t="s">
        <v>3497</v>
      </c>
      <c r="E4405" s="142" t="s">
        <v>24</v>
      </c>
      <c r="F4405" s="142" t="s">
        <v>254</v>
      </c>
      <c r="G4405" s="142" t="s">
        <v>255</v>
      </c>
      <c r="H4405" s="142" t="s">
        <v>256</v>
      </c>
      <c r="I4405" s="142" t="s">
        <v>23</v>
      </c>
      <c r="J4405" s="142">
        <v>1</v>
      </c>
      <c r="K4405" s="142">
        <v>60</v>
      </c>
      <c r="L4405" s="227">
        <v>19320</v>
      </c>
      <c r="M4405" s="227">
        <v>76687268</v>
      </c>
      <c r="N4405" s="227">
        <v>4475</v>
      </c>
      <c r="O4405" s="227">
        <v>4475</v>
      </c>
      <c r="P4405" s="227">
        <v>268500</v>
      </c>
      <c r="Q4405" s="227">
        <v>60</v>
      </c>
      <c r="R4405" s="227">
        <v>75</v>
      </c>
      <c r="S4405" s="227">
        <v>264000</v>
      </c>
      <c r="T4405" s="227">
        <v>122</v>
      </c>
      <c r="U4405" s="227">
        <v>487793</v>
      </c>
      <c r="V4405" s="227">
        <v>3536</v>
      </c>
      <c r="W4405" s="143">
        <v>46002</v>
      </c>
      <c r="X4405" s="143">
        <v>46034</v>
      </c>
      <c r="Y4405">
        <f t="shared" si="137"/>
        <v>264000</v>
      </c>
    </row>
    <row r="4406" spans="1:25">
      <c r="A4406" s="1" t="str">
        <f t="shared" si="136"/>
        <v>060271071008000</v>
      </c>
      <c r="B4406" s="142" t="s">
        <v>61</v>
      </c>
      <c r="C4406" s="142" t="s">
        <v>2225</v>
      </c>
      <c r="D4406" s="142" t="s">
        <v>3523</v>
      </c>
      <c r="E4406" s="142" t="s">
        <v>20</v>
      </c>
      <c r="F4406" s="142" t="s">
        <v>260</v>
      </c>
      <c r="G4406" s="142" t="s">
        <v>261</v>
      </c>
      <c r="H4406" s="142" t="s">
        <v>262</v>
      </c>
      <c r="I4406" s="142" t="s">
        <v>21</v>
      </c>
      <c r="J4406" s="142">
        <v>1</v>
      </c>
      <c r="K4406" s="142">
        <v>12</v>
      </c>
      <c r="L4406" s="227">
        <v>37</v>
      </c>
      <c r="M4406" s="227">
        <v>269101</v>
      </c>
      <c r="N4406" s="227">
        <v>8500</v>
      </c>
      <c r="O4406" s="227">
        <v>8500</v>
      </c>
      <c r="P4406" s="227">
        <v>102000</v>
      </c>
      <c r="Q4406" s="227">
        <v>12</v>
      </c>
      <c r="R4406" s="227">
        <v>100</v>
      </c>
      <c r="S4406" s="227">
        <v>100800</v>
      </c>
      <c r="T4406" s="227">
        <v>5</v>
      </c>
      <c r="U4406" s="227">
        <v>38288</v>
      </c>
      <c r="V4406" s="227">
        <v>1923</v>
      </c>
      <c r="W4406" s="143">
        <v>46006</v>
      </c>
      <c r="X4406" s="143">
        <v>46032</v>
      </c>
      <c r="Y4406">
        <f t="shared" si="137"/>
        <v>100800</v>
      </c>
    </row>
    <row r="4407" spans="1:25">
      <c r="A4407" s="1" t="str">
        <f t="shared" si="136"/>
        <v>060271071171000</v>
      </c>
      <c r="B4407" s="142" t="s">
        <v>61</v>
      </c>
      <c r="C4407" s="142" t="s">
        <v>2225</v>
      </c>
      <c r="D4407" s="142" t="s">
        <v>3511</v>
      </c>
      <c r="E4407" s="142" t="s">
        <v>3512</v>
      </c>
      <c r="F4407" s="142" t="s">
        <v>3547</v>
      </c>
      <c r="G4407" s="142" t="s">
        <v>3548</v>
      </c>
      <c r="H4407" s="142" t="s">
        <v>3549</v>
      </c>
      <c r="I4407" s="142" t="s">
        <v>21</v>
      </c>
      <c r="J4407" s="142">
        <v>1</v>
      </c>
      <c r="K4407" s="142">
        <v>12</v>
      </c>
      <c r="L4407" s="227">
        <v>29</v>
      </c>
      <c r="M4407" s="227">
        <v>1305000</v>
      </c>
      <c r="N4407" s="227">
        <v>64000</v>
      </c>
      <c r="O4407" s="227">
        <v>47900</v>
      </c>
      <c r="P4407" s="227">
        <v>574800</v>
      </c>
      <c r="Q4407" s="227"/>
      <c r="R4407" s="227"/>
      <c r="S4407" s="227"/>
      <c r="T4407" s="227">
        <v>2</v>
      </c>
      <c r="U4407" s="227">
        <v>90450</v>
      </c>
      <c r="V4407" s="227">
        <v>450</v>
      </c>
      <c r="W4407" s="143">
        <v>46008</v>
      </c>
      <c r="X4407" s="143">
        <v>46031</v>
      </c>
      <c r="Y4407">
        <f t="shared" si="137"/>
        <v>574800</v>
      </c>
    </row>
    <row r="4408" spans="1:25">
      <c r="A4408" s="1" t="str">
        <f t="shared" si="136"/>
        <v>060271071173000</v>
      </c>
      <c r="B4408" s="142" t="s">
        <v>61</v>
      </c>
      <c r="C4408" s="142" t="s">
        <v>2225</v>
      </c>
      <c r="D4408" s="142" t="s">
        <v>3511</v>
      </c>
      <c r="E4408" s="142" t="s">
        <v>3512</v>
      </c>
      <c r="F4408" s="142" t="s">
        <v>3550</v>
      </c>
      <c r="G4408" s="142" t="s">
        <v>3551</v>
      </c>
      <c r="H4408" s="142" t="s">
        <v>3552</v>
      </c>
      <c r="I4408" s="142" t="s">
        <v>21</v>
      </c>
      <c r="J4408" s="142">
        <v>1</v>
      </c>
      <c r="K4408" s="142">
        <v>12</v>
      </c>
      <c r="L4408" s="227">
        <v>46</v>
      </c>
      <c r="M4408" s="227">
        <v>2069200</v>
      </c>
      <c r="N4408" s="227">
        <v>59900</v>
      </c>
      <c r="O4408" s="227">
        <v>59900</v>
      </c>
      <c r="P4408" s="227">
        <v>718800</v>
      </c>
      <c r="Q4408" s="227"/>
      <c r="R4408" s="227"/>
      <c r="S4408" s="227"/>
      <c r="T4408" s="227">
        <v>3</v>
      </c>
      <c r="U4408" s="227">
        <v>134865</v>
      </c>
      <c r="V4408" s="227">
        <v>-83</v>
      </c>
      <c r="W4408" s="143">
        <v>45955</v>
      </c>
      <c r="X4408" s="143">
        <v>46032</v>
      </c>
      <c r="Y4408">
        <f t="shared" si="137"/>
        <v>718800</v>
      </c>
    </row>
    <row r="4409" spans="1:25">
      <c r="A4409" s="1" t="str">
        <f t="shared" si="136"/>
        <v>060271071606000</v>
      </c>
      <c r="B4409" s="142" t="s">
        <v>61</v>
      </c>
      <c r="C4409" s="142" t="s">
        <v>2225</v>
      </c>
      <c r="D4409" s="142" t="s">
        <v>3523</v>
      </c>
      <c r="E4409" s="142" t="s">
        <v>20</v>
      </c>
      <c r="F4409" s="142" t="s">
        <v>266</v>
      </c>
      <c r="G4409" s="142" t="s">
        <v>267</v>
      </c>
      <c r="H4409" s="142" t="s">
        <v>268</v>
      </c>
      <c r="I4409" s="142" t="s">
        <v>21</v>
      </c>
      <c r="J4409" s="142">
        <v>1</v>
      </c>
      <c r="K4409" s="142">
        <v>9</v>
      </c>
      <c r="L4409" s="227">
        <v>0</v>
      </c>
      <c r="M4409" s="227">
        <v>0</v>
      </c>
      <c r="N4409" s="227">
        <v>17700</v>
      </c>
      <c r="O4409" s="227">
        <v>18100</v>
      </c>
      <c r="P4409" s="227">
        <v>162900</v>
      </c>
      <c r="Q4409" s="227">
        <v>9</v>
      </c>
      <c r="R4409" s="227">
        <v>1400</v>
      </c>
      <c r="S4409" s="227">
        <v>150300</v>
      </c>
      <c r="T4409" s="227">
        <v>9</v>
      </c>
      <c r="U4409" s="227">
        <v>143514</v>
      </c>
      <c r="V4409" s="227">
        <v>9811</v>
      </c>
      <c r="W4409" s="143">
        <v>46032</v>
      </c>
      <c r="X4409" s="143">
        <v>46033</v>
      </c>
      <c r="Y4409">
        <f t="shared" si="137"/>
        <v>150300</v>
      </c>
    </row>
    <row r="4410" spans="1:25">
      <c r="A4410" s="1" t="str">
        <f t="shared" si="136"/>
        <v>060271072188000</v>
      </c>
      <c r="B4410" s="142" t="s">
        <v>61</v>
      </c>
      <c r="C4410" s="142" t="s">
        <v>2225</v>
      </c>
      <c r="D4410" s="142" t="s">
        <v>3494</v>
      </c>
      <c r="E4410" s="142" t="s">
        <v>2486</v>
      </c>
      <c r="F4410" s="142" t="s">
        <v>46</v>
      </c>
      <c r="G4410" s="142" t="s">
        <v>3553</v>
      </c>
      <c r="H4410" s="142" t="s">
        <v>3554</v>
      </c>
      <c r="I4410" s="142" t="s">
        <v>23</v>
      </c>
      <c r="J4410" s="142">
        <v>1</v>
      </c>
      <c r="K4410" s="142">
        <v>42</v>
      </c>
      <c r="L4410" s="227">
        <v>1636</v>
      </c>
      <c r="M4410" s="227">
        <v>13976964</v>
      </c>
      <c r="N4410" s="227">
        <v>10900</v>
      </c>
      <c r="O4410" s="227">
        <v>8700</v>
      </c>
      <c r="P4410" s="227">
        <v>365400</v>
      </c>
      <c r="Q4410" s="227"/>
      <c r="R4410" s="227"/>
      <c r="S4410" s="227"/>
      <c r="T4410" s="227">
        <v>25</v>
      </c>
      <c r="U4410" s="227">
        <v>245495</v>
      </c>
      <c r="V4410" s="227">
        <v>31911</v>
      </c>
      <c r="W4410" s="143">
        <v>45990</v>
      </c>
      <c r="X4410" s="143">
        <v>46035</v>
      </c>
      <c r="Y4410">
        <f t="shared" si="137"/>
        <v>365400</v>
      </c>
    </row>
    <row r="4411" spans="1:25">
      <c r="A4411" s="1" t="str">
        <f t="shared" si="136"/>
        <v>060271072194000</v>
      </c>
      <c r="B4411" s="142" t="s">
        <v>61</v>
      </c>
      <c r="C4411" s="142" t="s">
        <v>2225</v>
      </c>
      <c r="D4411" s="142" t="s">
        <v>3523</v>
      </c>
      <c r="E4411" s="142" t="s">
        <v>20</v>
      </c>
      <c r="F4411" s="142" t="s">
        <v>272</v>
      </c>
      <c r="G4411" s="142" t="s">
        <v>273</v>
      </c>
      <c r="H4411" s="142" t="s">
        <v>3555</v>
      </c>
      <c r="I4411" s="142" t="s">
        <v>21</v>
      </c>
      <c r="J4411" s="142">
        <v>1</v>
      </c>
      <c r="K4411" s="142">
        <v>24</v>
      </c>
      <c r="L4411" s="227">
        <v>2</v>
      </c>
      <c r="M4411" s="227">
        <v>11556</v>
      </c>
      <c r="N4411" s="227">
        <v>8300</v>
      </c>
      <c r="O4411" s="227">
        <v>6500</v>
      </c>
      <c r="P4411" s="227">
        <v>156000</v>
      </c>
      <c r="Q4411" s="227">
        <v>24</v>
      </c>
      <c r="R4411" s="227">
        <v>100</v>
      </c>
      <c r="S4411" s="227">
        <v>153600</v>
      </c>
      <c r="T4411" s="227">
        <v>0</v>
      </c>
      <c r="U4411" s="227">
        <v>0</v>
      </c>
      <c r="V4411" s="227">
        <v>0</v>
      </c>
      <c r="W4411" s="143">
        <v>45833</v>
      </c>
      <c r="X4411" s="143">
        <v>46014</v>
      </c>
      <c r="Y4411">
        <f t="shared" si="137"/>
        <v>153600</v>
      </c>
    </row>
    <row r="4412" spans="1:25">
      <c r="A4412" s="1" t="str">
        <f t="shared" si="136"/>
        <v>060271074335000</v>
      </c>
      <c r="B4412" s="142" t="s">
        <v>61</v>
      </c>
      <c r="C4412" s="142" t="s">
        <v>2225</v>
      </c>
      <c r="D4412" s="142" t="s">
        <v>3494</v>
      </c>
      <c r="E4412" s="142" t="s">
        <v>2486</v>
      </c>
      <c r="F4412" s="142" t="s">
        <v>98</v>
      </c>
      <c r="G4412" s="142" t="s">
        <v>2752</v>
      </c>
      <c r="H4412" s="142" t="s">
        <v>2753</v>
      </c>
      <c r="I4412" s="142" t="s">
        <v>23</v>
      </c>
      <c r="J4412" s="142">
        <v>1</v>
      </c>
      <c r="K4412" s="142">
        <v>30</v>
      </c>
      <c r="L4412" s="227">
        <v>204</v>
      </c>
      <c r="M4412" s="227">
        <v>7024223</v>
      </c>
      <c r="N4412" s="227">
        <v>45800</v>
      </c>
      <c r="O4412" s="227">
        <v>45800</v>
      </c>
      <c r="P4412" s="227">
        <v>1374000</v>
      </c>
      <c r="Q4412" s="227"/>
      <c r="R4412" s="227"/>
      <c r="S4412" s="227"/>
      <c r="T4412" s="227">
        <v>0</v>
      </c>
      <c r="U4412" s="227">
        <v>0</v>
      </c>
      <c r="V4412" s="227">
        <v>0</v>
      </c>
      <c r="W4412" s="143">
        <v>45502</v>
      </c>
      <c r="X4412" s="143">
        <v>45917</v>
      </c>
      <c r="Y4412">
        <f t="shared" si="137"/>
        <v>1374000</v>
      </c>
    </row>
    <row r="4413" spans="1:25">
      <c r="A4413" s="1" t="str">
        <f t="shared" si="136"/>
        <v>060271074585000</v>
      </c>
      <c r="B4413" s="142" t="s">
        <v>61</v>
      </c>
      <c r="C4413" s="142" t="s">
        <v>2225</v>
      </c>
      <c r="D4413" s="142" t="s">
        <v>3511</v>
      </c>
      <c r="E4413" s="142" t="s">
        <v>3512</v>
      </c>
      <c r="F4413" s="142" t="s">
        <v>3556</v>
      </c>
      <c r="G4413" s="142" t="s">
        <v>3557</v>
      </c>
      <c r="H4413" s="142" t="s">
        <v>3558</v>
      </c>
      <c r="I4413" s="142" t="s">
        <v>21</v>
      </c>
      <c r="J4413" s="142">
        <v>1</v>
      </c>
      <c r="K4413" s="142">
        <v>1</v>
      </c>
      <c r="L4413" s="227">
        <v>40</v>
      </c>
      <c r="M4413" s="227">
        <v>2170000</v>
      </c>
      <c r="N4413" s="227">
        <v>79900</v>
      </c>
      <c r="O4413" s="227">
        <v>79900</v>
      </c>
      <c r="P4413" s="227">
        <v>79900</v>
      </c>
      <c r="Q4413" s="227"/>
      <c r="R4413" s="227"/>
      <c r="S4413" s="227"/>
      <c r="T4413" s="227">
        <v>138</v>
      </c>
      <c r="U4413" s="227">
        <v>4966757</v>
      </c>
      <c r="V4413" s="227">
        <v>-2519743</v>
      </c>
      <c r="W4413" s="143">
        <v>46030</v>
      </c>
      <c r="X4413" s="143">
        <v>46035</v>
      </c>
      <c r="Y4413">
        <f t="shared" si="137"/>
        <v>79900</v>
      </c>
    </row>
    <row r="4414" spans="1:25">
      <c r="A4414" s="1" t="str">
        <f t="shared" si="136"/>
        <v>060271074674000</v>
      </c>
      <c r="B4414" s="142" t="s">
        <v>61</v>
      </c>
      <c r="C4414" s="142" t="s">
        <v>2225</v>
      </c>
      <c r="D4414" s="142" t="s">
        <v>3495</v>
      </c>
      <c r="E4414" s="142" t="s">
        <v>3496</v>
      </c>
      <c r="F4414" s="142" t="s">
        <v>278</v>
      </c>
      <c r="G4414" s="142" t="s">
        <v>279</v>
      </c>
      <c r="H4414" s="142" t="s">
        <v>3559</v>
      </c>
      <c r="I4414" s="142" t="s">
        <v>21</v>
      </c>
      <c r="J4414" s="142">
        <v>1</v>
      </c>
      <c r="K4414" s="142">
        <v>20</v>
      </c>
      <c r="L4414" s="227">
        <v>1188</v>
      </c>
      <c r="M4414" s="227">
        <v>8483192</v>
      </c>
      <c r="N4414" s="227">
        <v>8600</v>
      </c>
      <c r="O4414" s="227">
        <v>8600</v>
      </c>
      <c r="P4414" s="227">
        <v>172000</v>
      </c>
      <c r="Q4414" s="227">
        <v>20</v>
      </c>
      <c r="R4414" s="227">
        <v>600</v>
      </c>
      <c r="S4414" s="227">
        <v>160000</v>
      </c>
      <c r="T4414" s="227">
        <v>1198</v>
      </c>
      <c r="U4414" s="227">
        <v>8809459</v>
      </c>
      <c r="V4414" s="227">
        <v>254860</v>
      </c>
      <c r="W4414" s="143">
        <v>46004</v>
      </c>
      <c r="X4414" s="143">
        <v>46035</v>
      </c>
      <c r="Y4414">
        <f t="shared" si="137"/>
        <v>160000</v>
      </c>
    </row>
    <row r="4415" spans="1:25">
      <c r="A4415" s="1" t="str">
        <f t="shared" si="136"/>
        <v>060271074883000</v>
      </c>
      <c r="B4415" s="142" t="s">
        <v>61</v>
      </c>
      <c r="C4415" s="142" t="s">
        <v>2225</v>
      </c>
      <c r="D4415" s="142" t="s">
        <v>3495</v>
      </c>
      <c r="E4415" s="142" t="s">
        <v>3496</v>
      </c>
      <c r="F4415" s="142" t="s">
        <v>284</v>
      </c>
      <c r="G4415" s="142" t="s">
        <v>285</v>
      </c>
      <c r="H4415" s="142" t="s">
        <v>286</v>
      </c>
      <c r="I4415" s="142" t="s">
        <v>21</v>
      </c>
      <c r="J4415" s="142">
        <v>1</v>
      </c>
      <c r="K4415" s="142">
        <v>50</v>
      </c>
      <c r="L4415" s="227">
        <v>4656</v>
      </c>
      <c r="M4415" s="227">
        <v>61154465</v>
      </c>
      <c r="N4415" s="227">
        <v>16800</v>
      </c>
      <c r="O4415" s="227">
        <v>16100</v>
      </c>
      <c r="P4415" s="227">
        <v>805000</v>
      </c>
      <c r="Q4415" s="227">
        <v>50</v>
      </c>
      <c r="R4415" s="227">
        <v>1200</v>
      </c>
      <c r="S4415" s="227">
        <v>745000</v>
      </c>
      <c r="T4415" s="227">
        <v>344</v>
      </c>
      <c r="U4415" s="227">
        <v>4650901</v>
      </c>
      <c r="V4415" s="227">
        <v>132616</v>
      </c>
      <c r="W4415" s="143">
        <v>46032</v>
      </c>
      <c r="X4415" s="143">
        <v>46035</v>
      </c>
      <c r="Y4415">
        <f t="shared" si="137"/>
        <v>745000</v>
      </c>
    </row>
    <row r="4416" spans="1:25">
      <c r="A4416" s="1" t="str">
        <f t="shared" si="136"/>
        <v>060271075557000</v>
      </c>
      <c r="B4416" s="142" t="s">
        <v>61</v>
      </c>
      <c r="C4416" s="142" t="s">
        <v>2225</v>
      </c>
      <c r="D4416" s="142" t="s">
        <v>3528</v>
      </c>
      <c r="E4416" s="142" t="s">
        <v>27</v>
      </c>
      <c r="F4416" s="142" t="s">
        <v>290</v>
      </c>
      <c r="G4416" s="142" t="s">
        <v>291</v>
      </c>
      <c r="H4416" s="142" t="s">
        <v>3560</v>
      </c>
      <c r="I4416" s="142" t="s">
        <v>23</v>
      </c>
      <c r="J4416" s="142">
        <v>1</v>
      </c>
      <c r="K4416" s="142">
        <v>25</v>
      </c>
      <c r="L4416" s="227">
        <v>350</v>
      </c>
      <c r="M4416" s="227">
        <v>3251285</v>
      </c>
      <c r="N4416" s="227">
        <v>11700</v>
      </c>
      <c r="O4416" s="227">
        <v>11500</v>
      </c>
      <c r="P4416" s="227">
        <v>287500</v>
      </c>
      <c r="Q4416" s="227">
        <v>25</v>
      </c>
      <c r="R4416" s="227">
        <v>980</v>
      </c>
      <c r="S4416" s="227">
        <v>263000</v>
      </c>
      <c r="T4416" s="227">
        <v>0</v>
      </c>
      <c r="U4416" s="227">
        <v>0</v>
      </c>
      <c r="V4416" s="227">
        <v>0</v>
      </c>
      <c r="W4416" s="143">
        <v>45652</v>
      </c>
      <c r="X4416" s="143">
        <v>46005</v>
      </c>
      <c r="Y4416">
        <f t="shared" si="137"/>
        <v>263000</v>
      </c>
    </row>
    <row r="4417" spans="1:25">
      <c r="A4417" s="1" t="str">
        <f t="shared" si="136"/>
        <v>060271076058000</v>
      </c>
      <c r="B4417" s="142" t="s">
        <v>61</v>
      </c>
      <c r="C4417" s="142" t="s">
        <v>2225</v>
      </c>
      <c r="D4417" s="142" t="s">
        <v>3534</v>
      </c>
      <c r="E4417" s="142" t="s">
        <v>2492</v>
      </c>
      <c r="F4417" s="142" t="s">
        <v>47</v>
      </c>
      <c r="G4417" s="142" t="s">
        <v>2528</v>
      </c>
      <c r="H4417" s="142" t="s">
        <v>3561</v>
      </c>
      <c r="I4417" s="142" t="s">
        <v>23</v>
      </c>
      <c r="J4417" s="142">
        <v>1</v>
      </c>
      <c r="K4417" s="142">
        <v>72</v>
      </c>
      <c r="L4417" s="227">
        <v>91958</v>
      </c>
      <c r="M4417" s="227">
        <v>128079296</v>
      </c>
      <c r="N4417" s="227">
        <v>1700</v>
      </c>
      <c r="O4417" s="227">
        <v>1700</v>
      </c>
      <c r="P4417" s="227">
        <v>122400</v>
      </c>
      <c r="Q4417" s="227">
        <v>72</v>
      </c>
      <c r="R4417" s="227">
        <v>242</v>
      </c>
      <c r="S4417" s="227">
        <v>104976</v>
      </c>
      <c r="T4417" s="227">
        <v>182</v>
      </c>
      <c r="U4417" s="227">
        <v>255384</v>
      </c>
      <c r="V4417" s="227">
        <v>1894</v>
      </c>
      <c r="W4417" s="143">
        <v>46004</v>
      </c>
      <c r="X4417" s="143">
        <v>46035</v>
      </c>
      <c r="Y4417">
        <f t="shared" si="137"/>
        <v>104976</v>
      </c>
    </row>
    <row r="4418" spans="1:25">
      <c r="A4418" s="1" t="str">
        <f t="shared" si="136"/>
        <v>060271077236000</v>
      </c>
      <c r="B4418" s="142" t="s">
        <v>61</v>
      </c>
      <c r="C4418" s="142" t="s">
        <v>2225</v>
      </c>
      <c r="D4418" s="142" t="s">
        <v>3495</v>
      </c>
      <c r="E4418" s="142" t="s">
        <v>3496</v>
      </c>
      <c r="F4418" s="142" t="s">
        <v>296</v>
      </c>
      <c r="G4418" s="142" t="s">
        <v>3562</v>
      </c>
      <c r="H4418" s="142" t="s">
        <v>298</v>
      </c>
      <c r="I4418" s="142" t="s">
        <v>21</v>
      </c>
      <c r="J4418" s="142">
        <v>1</v>
      </c>
      <c r="K4418" s="142">
        <v>12</v>
      </c>
      <c r="L4418" s="227">
        <v>4222</v>
      </c>
      <c r="M4418" s="227">
        <v>61817789</v>
      </c>
      <c r="N4418" s="227">
        <v>18700</v>
      </c>
      <c r="O4418" s="227">
        <v>17700</v>
      </c>
      <c r="P4418" s="227">
        <v>212400</v>
      </c>
      <c r="Q4418" s="227">
        <v>12</v>
      </c>
      <c r="R4418" s="227">
        <v>1575</v>
      </c>
      <c r="S4418" s="227">
        <v>193500</v>
      </c>
      <c r="T4418" s="227">
        <v>1468</v>
      </c>
      <c r="U4418" s="227">
        <v>21124199</v>
      </c>
      <c r="V4418" s="227">
        <v>-370001</v>
      </c>
      <c r="W4418" s="143">
        <v>45810</v>
      </c>
      <c r="X4418" s="143">
        <v>46035</v>
      </c>
      <c r="Y4418">
        <f t="shared" si="137"/>
        <v>193500</v>
      </c>
    </row>
    <row r="4419" spans="1:25">
      <c r="A4419" s="1" t="str">
        <f t="shared" si="136"/>
        <v>060271077237000</v>
      </c>
      <c r="B4419" s="142" t="s">
        <v>61</v>
      </c>
      <c r="C4419" s="142" t="s">
        <v>2225</v>
      </c>
      <c r="D4419" s="142" t="s">
        <v>3495</v>
      </c>
      <c r="E4419" s="142" t="s">
        <v>3496</v>
      </c>
      <c r="F4419" s="142" t="s">
        <v>302</v>
      </c>
      <c r="G4419" s="142" t="s">
        <v>303</v>
      </c>
      <c r="H4419" s="142" t="s">
        <v>304</v>
      </c>
      <c r="I4419" s="142" t="s">
        <v>21</v>
      </c>
      <c r="J4419" s="142">
        <v>1</v>
      </c>
      <c r="K4419" s="142">
        <v>12</v>
      </c>
      <c r="L4419" s="227">
        <v>46019</v>
      </c>
      <c r="M4419" s="227">
        <v>664529868</v>
      </c>
      <c r="N4419" s="227">
        <v>18900</v>
      </c>
      <c r="O4419" s="227">
        <v>17500</v>
      </c>
      <c r="P4419" s="227">
        <v>210000</v>
      </c>
      <c r="Q4419" s="227">
        <v>12</v>
      </c>
      <c r="R4419" s="227">
        <v>1258</v>
      </c>
      <c r="S4419" s="227">
        <v>194904</v>
      </c>
      <c r="T4419" s="227">
        <v>65222</v>
      </c>
      <c r="U4419" s="227">
        <v>938880671</v>
      </c>
      <c r="V4419" s="227">
        <v>-2946988</v>
      </c>
      <c r="W4419" s="143">
        <v>46035</v>
      </c>
      <c r="X4419" s="143">
        <v>46035</v>
      </c>
      <c r="Y4419">
        <f t="shared" si="137"/>
        <v>194904</v>
      </c>
    </row>
    <row r="4420" spans="1:25">
      <c r="A4420" s="1" t="str">
        <f t="shared" si="136"/>
        <v>060271077239000</v>
      </c>
      <c r="B4420" s="142" t="s">
        <v>61</v>
      </c>
      <c r="C4420" s="142" t="s">
        <v>2225</v>
      </c>
      <c r="D4420" s="142" t="s">
        <v>3523</v>
      </c>
      <c r="E4420" s="142" t="s">
        <v>20</v>
      </c>
      <c r="F4420" s="142" t="s">
        <v>467</v>
      </c>
      <c r="G4420" s="142" t="s">
        <v>468</v>
      </c>
      <c r="H4420" s="142" t="s">
        <v>469</v>
      </c>
      <c r="I4420" s="142" t="s">
        <v>21</v>
      </c>
      <c r="J4420" s="142">
        <v>1</v>
      </c>
      <c r="K4420" s="142">
        <v>30</v>
      </c>
      <c r="L4420" s="227">
        <v>0</v>
      </c>
      <c r="M4420" s="227">
        <v>0</v>
      </c>
      <c r="N4420" s="227">
        <v>13400</v>
      </c>
      <c r="O4420" s="227">
        <v>13400</v>
      </c>
      <c r="P4420" s="227">
        <v>402000</v>
      </c>
      <c r="Q4420" s="227">
        <v>30</v>
      </c>
      <c r="R4420" s="227">
        <v>600</v>
      </c>
      <c r="S4420" s="227">
        <v>384000</v>
      </c>
      <c r="T4420" s="227">
        <v>0</v>
      </c>
      <c r="U4420" s="227">
        <v>0</v>
      </c>
      <c r="V4420" s="227">
        <v>0</v>
      </c>
      <c r="W4420" s="143">
        <v>45681</v>
      </c>
      <c r="X4420" s="143">
        <v>44013</v>
      </c>
      <c r="Y4420">
        <f t="shared" si="137"/>
        <v>384000</v>
      </c>
    </row>
    <row r="4421" spans="1:25">
      <c r="A4421" s="1" t="str">
        <f t="shared" ref="A4421:A4484" si="138">B4421&amp;F4421</f>
        <v>060271077650000</v>
      </c>
      <c r="B4421" s="142" t="s">
        <v>61</v>
      </c>
      <c r="C4421" s="142" t="s">
        <v>2225</v>
      </c>
      <c r="D4421" s="142" t="s">
        <v>3534</v>
      </c>
      <c r="E4421" s="142" t="s">
        <v>2492</v>
      </c>
      <c r="F4421" s="142" t="s">
        <v>48</v>
      </c>
      <c r="G4421" s="142" t="s">
        <v>2533</v>
      </c>
      <c r="H4421" s="142" t="s">
        <v>2534</v>
      </c>
      <c r="I4421" s="142" t="s">
        <v>21</v>
      </c>
      <c r="J4421" s="142">
        <v>1</v>
      </c>
      <c r="K4421" s="142">
        <v>60</v>
      </c>
      <c r="L4421" s="227">
        <v>3939</v>
      </c>
      <c r="M4421" s="227">
        <v>2839122</v>
      </c>
      <c r="N4421" s="227">
        <v>950</v>
      </c>
      <c r="O4421" s="227">
        <v>950</v>
      </c>
      <c r="P4421" s="227">
        <v>57000</v>
      </c>
      <c r="Q4421" s="227">
        <v>60</v>
      </c>
      <c r="R4421" s="227">
        <v>133</v>
      </c>
      <c r="S4421" s="227">
        <v>49020</v>
      </c>
      <c r="T4421" s="227">
        <v>1</v>
      </c>
      <c r="U4421" s="227">
        <v>856</v>
      </c>
      <c r="V4421" s="227">
        <v>135</v>
      </c>
      <c r="W4421" s="143">
        <v>45902</v>
      </c>
      <c r="X4421" s="143">
        <v>46027</v>
      </c>
      <c r="Y4421">
        <f t="shared" ref="Y4421:Y4484" si="139">IF(S4421&gt;0,S4421,P4421)</f>
        <v>49020</v>
      </c>
    </row>
    <row r="4422" spans="1:25">
      <c r="A4422" s="1" t="str">
        <f t="shared" si="138"/>
        <v>060271078236000</v>
      </c>
      <c r="B4422" s="142" t="s">
        <v>61</v>
      </c>
      <c r="C4422" s="142" t="s">
        <v>2225</v>
      </c>
      <c r="D4422" s="142" t="s">
        <v>3534</v>
      </c>
      <c r="E4422" s="142" t="s">
        <v>2492</v>
      </c>
      <c r="F4422" s="142" t="s">
        <v>49</v>
      </c>
      <c r="G4422" s="142" t="s">
        <v>2538</v>
      </c>
      <c r="H4422" s="142" t="s">
        <v>2539</v>
      </c>
      <c r="I4422" s="142" t="s">
        <v>21</v>
      </c>
      <c r="J4422" s="142">
        <v>1</v>
      </c>
      <c r="K4422" s="142">
        <v>5</v>
      </c>
      <c r="L4422" s="227">
        <v>2126</v>
      </c>
      <c r="M4422" s="227">
        <v>17431922</v>
      </c>
      <c r="N4422" s="227">
        <v>9600</v>
      </c>
      <c r="O4422" s="227">
        <v>9600</v>
      </c>
      <c r="P4422" s="227">
        <v>48000</v>
      </c>
      <c r="Q4422" s="227">
        <v>5</v>
      </c>
      <c r="R4422" s="227">
        <v>300</v>
      </c>
      <c r="S4422" s="227">
        <v>46500</v>
      </c>
      <c r="T4422" s="227">
        <v>25</v>
      </c>
      <c r="U4422" s="227">
        <v>213513</v>
      </c>
      <c r="V4422" s="227">
        <v>8528</v>
      </c>
      <c r="W4422" s="143">
        <v>46003</v>
      </c>
      <c r="X4422" s="143">
        <v>46033</v>
      </c>
      <c r="Y4422">
        <f t="shared" si="139"/>
        <v>46500</v>
      </c>
    </row>
    <row r="4423" spans="1:25">
      <c r="A4423" s="1" t="str">
        <f t="shared" si="138"/>
        <v>060271082607000</v>
      </c>
      <c r="B4423" s="142" t="s">
        <v>61</v>
      </c>
      <c r="C4423" s="142" t="s">
        <v>2225</v>
      </c>
      <c r="D4423" s="142" t="s">
        <v>3495</v>
      </c>
      <c r="E4423" s="142" t="s">
        <v>3496</v>
      </c>
      <c r="F4423" s="142" t="s">
        <v>308</v>
      </c>
      <c r="G4423" s="142" t="s">
        <v>309</v>
      </c>
      <c r="H4423" s="142" t="s">
        <v>310</v>
      </c>
      <c r="I4423" s="142" t="s">
        <v>21</v>
      </c>
      <c r="J4423" s="142">
        <v>1</v>
      </c>
      <c r="K4423" s="142">
        <v>12</v>
      </c>
      <c r="L4423" s="227">
        <v>0</v>
      </c>
      <c r="M4423" s="227">
        <v>0</v>
      </c>
      <c r="N4423" s="227">
        <v>19900</v>
      </c>
      <c r="O4423" s="227">
        <v>17900</v>
      </c>
      <c r="P4423" s="227">
        <v>214800</v>
      </c>
      <c r="Q4423" s="227"/>
      <c r="R4423" s="227"/>
      <c r="S4423" s="227"/>
      <c r="T4423" s="227">
        <v>240</v>
      </c>
      <c r="U4423" s="227">
        <v>4302703</v>
      </c>
      <c r="V4423" s="227">
        <v>531026</v>
      </c>
      <c r="W4423" s="143">
        <v>46029</v>
      </c>
      <c r="X4423" s="143">
        <v>46030</v>
      </c>
      <c r="Y4423">
        <f t="shared" si="139"/>
        <v>214800</v>
      </c>
    </row>
    <row r="4424" spans="1:25">
      <c r="A4424" s="1" t="str">
        <f t="shared" si="138"/>
        <v>060271082627000</v>
      </c>
      <c r="B4424" s="142" t="s">
        <v>61</v>
      </c>
      <c r="C4424" s="142" t="s">
        <v>2225</v>
      </c>
      <c r="D4424" s="142" t="s">
        <v>3528</v>
      </c>
      <c r="E4424" s="142" t="s">
        <v>27</v>
      </c>
      <c r="F4424" s="142" t="s">
        <v>482</v>
      </c>
      <c r="G4424" s="142" t="s">
        <v>483</v>
      </c>
      <c r="H4424" s="142" t="s">
        <v>484</v>
      </c>
      <c r="I4424" s="142" t="s">
        <v>21</v>
      </c>
      <c r="J4424" s="142">
        <v>1</v>
      </c>
      <c r="K4424" s="142">
        <v>24</v>
      </c>
      <c r="L4424" s="227">
        <v>1452</v>
      </c>
      <c r="M4424" s="227">
        <v>3007618</v>
      </c>
      <c r="N4424" s="227">
        <v>3400</v>
      </c>
      <c r="O4424" s="227">
        <v>3300</v>
      </c>
      <c r="P4424" s="227">
        <v>79200</v>
      </c>
      <c r="Q4424" s="227">
        <v>24</v>
      </c>
      <c r="R4424" s="227">
        <v>950</v>
      </c>
      <c r="S4424" s="227">
        <v>56400</v>
      </c>
      <c r="T4424" s="227">
        <v>269</v>
      </c>
      <c r="U4424" s="227">
        <v>573784</v>
      </c>
      <c r="V4424" s="227">
        <v>16588</v>
      </c>
      <c r="W4424" s="143">
        <v>46010</v>
      </c>
      <c r="X4424" s="143">
        <v>46034</v>
      </c>
      <c r="Y4424">
        <f t="shared" si="139"/>
        <v>56400</v>
      </c>
    </row>
    <row r="4425" spans="1:25">
      <c r="A4425" s="1" t="str">
        <f t="shared" si="138"/>
        <v>060271082723000</v>
      </c>
      <c r="B4425" s="142" t="s">
        <v>61</v>
      </c>
      <c r="C4425" s="142" t="s">
        <v>2225</v>
      </c>
      <c r="D4425" s="142" t="s">
        <v>3495</v>
      </c>
      <c r="E4425" s="142" t="s">
        <v>3496</v>
      </c>
      <c r="F4425" s="142" t="s">
        <v>314</v>
      </c>
      <c r="G4425" s="142" t="s">
        <v>315</v>
      </c>
      <c r="H4425" s="142" t="s">
        <v>316</v>
      </c>
      <c r="I4425" s="142" t="s">
        <v>21</v>
      </c>
      <c r="J4425" s="142">
        <v>1</v>
      </c>
      <c r="K4425" s="142">
        <v>24</v>
      </c>
      <c r="L4425" s="227">
        <v>1097</v>
      </c>
      <c r="M4425" s="227">
        <v>4561743</v>
      </c>
      <c r="N4425" s="227">
        <v>5400</v>
      </c>
      <c r="O4425" s="227">
        <v>5400</v>
      </c>
      <c r="P4425" s="227">
        <v>129600</v>
      </c>
      <c r="Q4425" s="227">
        <v>24</v>
      </c>
      <c r="R4425" s="227">
        <v>950</v>
      </c>
      <c r="S4425" s="227">
        <v>106800</v>
      </c>
      <c r="T4425" s="227">
        <v>343</v>
      </c>
      <c r="U4425" s="227">
        <v>1398063</v>
      </c>
      <c r="V4425" s="227">
        <v>-28261</v>
      </c>
      <c r="W4425" s="143">
        <v>46035</v>
      </c>
      <c r="X4425" s="143">
        <v>46035</v>
      </c>
      <c r="Y4425">
        <f t="shared" si="139"/>
        <v>106800</v>
      </c>
    </row>
    <row r="4426" spans="1:25">
      <c r="A4426" s="1" t="str">
        <f t="shared" si="138"/>
        <v>060271083138000</v>
      </c>
      <c r="B4426" s="142" t="s">
        <v>61</v>
      </c>
      <c r="C4426" s="142" t="s">
        <v>2225</v>
      </c>
      <c r="D4426" s="142" t="s">
        <v>3534</v>
      </c>
      <c r="E4426" s="142" t="s">
        <v>2492</v>
      </c>
      <c r="F4426" s="142" t="s">
        <v>50</v>
      </c>
      <c r="G4426" s="142" t="s">
        <v>2543</v>
      </c>
      <c r="H4426" s="142" t="s">
        <v>2544</v>
      </c>
      <c r="I4426" s="142" t="s">
        <v>21</v>
      </c>
      <c r="J4426" s="142">
        <v>1</v>
      </c>
      <c r="K4426" s="142">
        <v>12</v>
      </c>
      <c r="L4426" s="227">
        <v>143</v>
      </c>
      <c r="M4426" s="227">
        <v>4908868</v>
      </c>
      <c r="N4426" s="227">
        <v>43500</v>
      </c>
      <c r="O4426" s="227">
        <v>43500</v>
      </c>
      <c r="P4426" s="227">
        <v>522000</v>
      </c>
      <c r="Q4426" s="227">
        <v>12</v>
      </c>
      <c r="R4426" s="227">
        <v>1500</v>
      </c>
      <c r="S4426" s="227">
        <v>504000</v>
      </c>
      <c r="T4426" s="227">
        <v>5</v>
      </c>
      <c r="U4426" s="227">
        <v>195946</v>
      </c>
      <c r="V4426" s="227">
        <v>24307</v>
      </c>
      <c r="W4426" s="143">
        <v>45985</v>
      </c>
      <c r="X4426" s="143">
        <v>46034</v>
      </c>
      <c r="Y4426">
        <f t="shared" si="139"/>
        <v>504000</v>
      </c>
    </row>
    <row r="4427" spans="1:25">
      <c r="A4427" s="1" t="str">
        <f t="shared" si="138"/>
        <v>060271083802000</v>
      </c>
      <c r="B4427" s="142" t="s">
        <v>61</v>
      </c>
      <c r="C4427" s="142" t="s">
        <v>2225</v>
      </c>
      <c r="D4427" s="142" t="s">
        <v>3523</v>
      </c>
      <c r="E4427" s="142" t="s">
        <v>20</v>
      </c>
      <c r="F4427" s="142" t="s">
        <v>941</v>
      </c>
      <c r="G4427" s="142" t="s">
        <v>942</v>
      </c>
      <c r="H4427" s="142" t="s">
        <v>943</v>
      </c>
      <c r="I4427" s="142" t="s">
        <v>21</v>
      </c>
      <c r="J4427" s="142">
        <v>1</v>
      </c>
      <c r="K4427" s="142">
        <v>40</v>
      </c>
      <c r="L4427" s="227">
        <v>233</v>
      </c>
      <c r="M4427" s="227">
        <v>914295</v>
      </c>
      <c r="N4427" s="227">
        <v>5100</v>
      </c>
      <c r="O4427" s="227">
        <v>5100</v>
      </c>
      <c r="P4427" s="227">
        <v>204000</v>
      </c>
      <c r="Q4427" s="227"/>
      <c r="R4427" s="227"/>
      <c r="S4427" s="227"/>
      <c r="T4427" s="227">
        <v>14</v>
      </c>
      <c r="U4427" s="227">
        <v>64324</v>
      </c>
      <c r="V4427" s="227">
        <v>9388</v>
      </c>
      <c r="W4427" s="143">
        <v>45836</v>
      </c>
      <c r="X4427" s="143">
        <v>46033</v>
      </c>
      <c r="Y4427">
        <f t="shared" si="139"/>
        <v>204000</v>
      </c>
    </row>
    <row r="4428" spans="1:25">
      <c r="A4428" s="1" t="str">
        <f t="shared" si="138"/>
        <v>060271083898000</v>
      </c>
      <c r="B4428" s="142" t="s">
        <v>61</v>
      </c>
      <c r="C4428" s="142" t="s">
        <v>2225</v>
      </c>
      <c r="D4428" s="142" t="s">
        <v>3528</v>
      </c>
      <c r="E4428" s="142" t="s">
        <v>27</v>
      </c>
      <c r="F4428" s="142" t="s">
        <v>320</v>
      </c>
      <c r="G4428" s="142" t="s">
        <v>321</v>
      </c>
      <c r="H4428" s="142" t="s">
        <v>322</v>
      </c>
      <c r="I4428" s="142" t="s">
        <v>21</v>
      </c>
      <c r="J4428" s="142">
        <v>1</v>
      </c>
      <c r="K4428" s="142">
        <v>30</v>
      </c>
      <c r="L4428" s="227">
        <v>511</v>
      </c>
      <c r="M4428" s="227">
        <v>2662697</v>
      </c>
      <c r="N4428" s="227">
        <v>6800</v>
      </c>
      <c r="O4428" s="227">
        <v>6000</v>
      </c>
      <c r="P4428" s="227">
        <v>180000</v>
      </c>
      <c r="Q4428" s="227">
        <v>30</v>
      </c>
      <c r="R4428" s="227">
        <v>500</v>
      </c>
      <c r="S4428" s="227">
        <v>165000</v>
      </c>
      <c r="T4428" s="227">
        <v>16</v>
      </c>
      <c r="U4428" s="227">
        <v>86486</v>
      </c>
      <c r="V4428" s="227">
        <v>3114</v>
      </c>
      <c r="W4428" s="143">
        <v>46003</v>
      </c>
      <c r="X4428" s="143">
        <v>46035</v>
      </c>
      <c r="Y4428">
        <f t="shared" si="139"/>
        <v>165000</v>
      </c>
    </row>
    <row r="4429" spans="1:25">
      <c r="A4429" s="1" t="str">
        <f t="shared" si="138"/>
        <v>060271083903000</v>
      </c>
      <c r="B4429" s="142" t="s">
        <v>61</v>
      </c>
      <c r="C4429" s="142" t="s">
        <v>2225</v>
      </c>
      <c r="D4429" s="142" t="s">
        <v>3528</v>
      </c>
      <c r="E4429" s="142" t="s">
        <v>27</v>
      </c>
      <c r="F4429" s="142" t="s">
        <v>326</v>
      </c>
      <c r="G4429" s="142" t="s">
        <v>327</v>
      </c>
      <c r="H4429" s="142" t="s">
        <v>328</v>
      </c>
      <c r="I4429" s="142" t="s">
        <v>21</v>
      </c>
      <c r="J4429" s="142">
        <v>1</v>
      </c>
      <c r="K4429" s="142">
        <v>24</v>
      </c>
      <c r="L4429" s="227">
        <v>17</v>
      </c>
      <c r="M4429" s="227">
        <v>81758</v>
      </c>
      <c r="N4429" s="227">
        <v>6600</v>
      </c>
      <c r="O4429" s="227">
        <v>6600</v>
      </c>
      <c r="P4429" s="227">
        <v>158400</v>
      </c>
      <c r="Q4429" s="227"/>
      <c r="R4429" s="227"/>
      <c r="S4429" s="227"/>
      <c r="T4429" s="227">
        <v>0</v>
      </c>
      <c r="U4429" s="227">
        <v>0</v>
      </c>
      <c r="V4429" s="227">
        <v>0</v>
      </c>
      <c r="W4429" s="143">
        <v>45902</v>
      </c>
      <c r="X4429" s="143">
        <v>46006</v>
      </c>
      <c r="Y4429">
        <f t="shared" si="139"/>
        <v>158400</v>
      </c>
    </row>
    <row r="4430" spans="1:25">
      <c r="A4430" s="1" t="str">
        <f t="shared" si="138"/>
        <v>060271084368000</v>
      </c>
      <c r="B4430" s="142" t="s">
        <v>61</v>
      </c>
      <c r="C4430" s="142" t="s">
        <v>2225</v>
      </c>
      <c r="D4430" s="142" t="s">
        <v>3511</v>
      </c>
      <c r="E4430" s="142" t="s">
        <v>3512</v>
      </c>
      <c r="F4430" s="142" t="s">
        <v>3563</v>
      </c>
      <c r="G4430" s="142" t="s">
        <v>3564</v>
      </c>
      <c r="H4430" s="142" t="s">
        <v>3565</v>
      </c>
      <c r="I4430" s="142" t="s">
        <v>21</v>
      </c>
      <c r="J4430" s="142">
        <v>1</v>
      </c>
      <c r="K4430" s="142">
        <v>20</v>
      </c>
      <c r="L4430" s="227">
        <v>80</v>
      </c>
      <c r="M4430" s="227">
        <v>3060000</v>
      </c>
      <c r="N4430" s="227">
        <v>55900</v>
      </c>
      <c r="O4430" s="227">
        <v>55900</v>
      </c>
      <c r="P4430" s="227">
        <v>1118000</v>
      </c>
      <c r="Q4430" s="227"/>
      <c r="R4430" s="227"/>
      <c r="S4430" s="227"/>
      <c r="T4430" s="227">
        <v>13</v>
      </c>
      <c r="U4430" s="227">
        <v>633063</v>
      </c>
      <c r="V4430" s="227">
        <v>135813</v>
      </c>
      <c r="W4430" s="143">
        <v>46016</v>
      </c>
      <c r="X4430" s="143">
        <v>46035</v>
      </c>
      <c r="Y4430">
        <f t="shared" si="139"/>
        <v>1118000</v>
      </c>
    </row>
    <row r="4431" spans="1:25">
      <c r="A4431" s="1" t="str">
        <f t="shared" si="138"/>
        <v>060271084369000</v>
      </c>
      <c r="B4431" s="142" t="s">
        <v>61</v>
      </c>
      <c r="C4431" s="142" t="s">
        <v>2225</v>
      </c>
      <c r="D4431" s="142" t="s">
        <v>3527</v>
      </c>
      <c r="E4431" s="142" t="s">
        <v>22</v>
      </c>
      <c r="F4431" s="142" t="s">
        <v>332</v>
      </c>
      <c r="G4431" s="142" t="s">
        <v>333</v>
      </c>
      <c r="H4431" s="142" t="s">
        <v>334</v>
      </c>
      <c r="I4431" s="142" t="s">
        <v>21</v>
      </c>
      <c r="J4431" s="142">
        <v>1</v>
      </c>
      <c r="K4431" s="142">
        <v>60</v>
      </c>
      <c r="L4431" s="227">
        <v>238</v>
      </c>
      <c r="M4431" s="227">
        <v>1816893</v>
      </c>
      <c r="N4431" s="227">
        <v>9700</v>
      </c>
      <c r="O4431" s="227">
        <v>9000</v>
      </c>
      <c r="P4431" s="227">
        <v>540000</v>
      </c>
      <c r="Q4431" s="227">
        <v>60</v>
      </c>
      <c r="R4431" s="227">
        <v>300</v>
      </c>
      <c r="S4431" s="227">
        <v>522000</v>
      </c>
      <c r="T4431" s="227">
        <v>2</v>
      </c>
      <c r="U4431" s="227">
        <v>16216</v>
      </c>
      <c r="V4431" s="227">
        <v>948</v>
      </c>
      <c r="W4431" s="143">
        <v>45946</v>
      </c>
      <c r="X4431" s="143">
        <v>46026</v>
      </c>
      <c r="Y4431">
        <f t="shared" si="139"/>
        <v>522000</v>
      </c>
    </row>
    <row r="4432" spans="1:25">
      <c r="A4432" s="1" t="str">
        <f t="shared" si="138"/>
        <v>060271084782000</v>
      </c>
      <c r="B4432" s="142" t="s">
        <v>61</v>
      </c>
      <c r="C4432" s="142" t="s">
        <v>2225</v>
      </c>
      <c r="D4432" s="142" t="s">
        <v>3511</v>
      </c>
      <c r="E4432" s="142" t="s">
        <v>3512</v>
      </c>
      <c r="F4432" s="142" t="s">
        <v>3566</v>
      </c>
      <c r="G4432" s="142" t="s">
        <v>3567</v>
      </c>
      <c r="H4432" s="142" t="s">
        <v>3568</v>
      </c>
      <c r="I4432" s="142" t="s">
        <v>21</v>
      </c>
      <c r="J4432" s="142">
        <v>1</v>
      </c>
      <c r="K4432" s="142">
        <v>20</v>
      </c>
      <c r="L4432" s="227">
        <v>65</v>
      </c>
      <c r="M4432" s="227">
        <v>2538250</v>
      </c>
      <c r="N4432" s="227">
        <v>52900</v>
      </c>
      <c r="O4432" s="227">
        <v>41900</v>
      </c>
      <c r="P4432" s="227">
        <v>838000</v>
      </c>
      <c r="Q4432" s="227"/>
      <c r="R4432" s="227"/>
      <c r="S4432" s="227"/>
      <c r="T4432" s="227">
        <v>39</v>
      </c>
      <c r="U4432" s="227">
        <v>1487342</v>
      </c>
      <c r="V4432" s="227">
        <v>-35608</v>
      </c>
      <c r="W4432" s="143">
        <v>46029</v>
      </c>
      <c r="X4432" s="143">
        <v>46035</v>
      </c>
      <c r="Y4432">
        <f t="shared" si="139"/>
        <v>838000</v>
      </c>
    </row>
    <row r="4433" spans="1:25">
      <c r="A4433" s="1" t="str">
        <f t="shared" si="138"/>
        <v>060271086395000</v>
      </c>
      <c r="B4433" s="142" t="s">
        <v>61</v>
      </c>
      <c r="C4433" s="142" t="s">
        <v>2225</v>
      </c>
      <c r="D4433" s="142" t="s">
        <v>3523</v>
      </c>
      <c r="E4433" s="142" t="s">
        <v>20</v>
      </c>
      <c r="F4433" s="142" t="s">
        <v>949</v>
      </c>
      <c r="G4433" s="142" t="s">
        <v>950</v>
      </c>
      <c r="H4433" s="142" t="s">
        <v>951</v>
      </c>
      <c r="I4433" s="142" t="s">
        <v>26</v>
      </c>
      <c r="J4433" s="142">
        <v>1</v>
      </c>
      <c r="K4433" s="142">
        <v>8</v>
      </c>
      <c r="L4433" s="227"/>
      <c r="M4433" s="227"/>
      <c r="N4433" s="227">
        <v>46900</v>
      </c>
      <c r="O4433" s="227">
        <v>46900</v>
      </c>
      <c r="P4433" s="227">
        <v>375200</v>
      </c>
      <c r="Q4433" s="227"/>
      <c r="R4433" s="227"/>
      <c r="S4433" s="227"/>
      <c r="T4433" s="227"/>
      <c r="U4433" s="227"/>
      <c r="V4433" s="227"/>
      <c r="W4433" s="143">
        <v>43503</v>
      </c>
      <c r="X4433" s="143">
        <v>43994</v>
      </c>
      <c r="Y4433">
        <f t="shared" si="139"/>
        <v>375200</v>
      </c>
    </row>
    <row r="4434" spans="1:25">
      <c r="A4434" s="1" t="str">
        <f t="shared" si="138"/>
        <v>060271086441000</v>
      </c>
      <c r="B4434" s="142" t="s">
        <v>61</v>
      </c>
      <c r="C4434" s="142" t="s">
        <v>2225</v>
      </c>
      <c r="D4434" s="142" t="s">
        <v>3494</v>
      </c>
      <c r="E4434" s="142" t="s">
        <v>2486</v>
      </c>
      <c r="F4434" s="142" t="s">
        <v>59</v>
      </c>
      <c r="G4434" s="142" t="s">
        <v>2590</v>
      </c>
      <c r="H4434" s="142" t="s">
        <v>2591</v>
      </c>
      <c r="I4434" s="142" t="s">
        <v>21</v>
      </c>
      <c r="J4434" s="142">
        <v>1</v>
      </c>
      <c r="K4434" s="142">
        <v>20</v>
      </c>
      <c r="L4434" s="227">
        <v>6</v>
      </c>
      <c r="M4434" s="227">
        <v>23483</v>
      </c>
      <c r="N4434" s="227">
        <v>5500</v>
      </c>
      <c r="O4434" s="227">
        <v>5500</v>
      </c>
      <c r="P4434" s="227">
        <v>110000</v>
      </c>
      <c r="Q4434" s="227"/>
      <c r="R4434" s="227"/>
      <c r="S4434" s="227"/>
      <c r="T4434" s="227">
        <v>3</v>
      </c>
      <c r="U4434" s="227">
        <v>14865</v>
      </c>
      <c r="V4434" s="227">
        <v>3123</v>
      </c>
      <c r="W4434" s="143">
        <v>44292</v>
      </c>
      <c r="X4434" s="143">
        <v>46031</v>
      </c>
      <c r="Y4434">
        <f t="shared" si="139"/>
        <v>110000</v>
      </c>
    </row>
    <row r="4435" spans="1:25">
      <c r="A4435" s="1" t="str">
        <f t="shared" si="138"/>
        <v>060271087230000</v>
      </c>
      <c r="B4435" s="142" t="s">
        <v>61</v>
      </c>
      <c r="C4435" s="142" t="s">
        <v>2225</v>
      </c>
      <c r="D4435" s="142" t="s">
        <v>3528</v>
      </c>
      <c r="E4435" s="142" t="s">
        <v>27</v>
      </c>
      <c r="F4435" s="142" t="s">
        <v>489</v>
      </c>
      <c r="G4435" s="142" t="s">
        <v>490</v>
      </c>
      <c r="H4435" s="142" t="s">
        <v>491</v>
      </c>
      <c r="I4435" s="142" t="s">
        <v>23</v>
      </c>
      <c r="J4435" s="142">
        <v>1</v>
      </c>
      <c r="K4435" s="142">
        <v>12</v>
      </c>
      <c r="L4435" s="227">
        <v>7424</v>
      </c>
      <c r="M4435" s="227">
        <v>21034448</v>
      </c>
      <c r="N4435" s="227">
        <v>4000</v>
      </c>
      <c r="O4435" s="227">
        <v>4000</v>
      </c>
      <c r="P4435" s="227">
        <v>48000</v>
      </c>
      <c r="Q4435" s="227">
        <v>12</v>
      </c>
      <c r="R4435" s="227">
        <v>725</v>
      </c>
      <c r="S4435" s="227">
        <v>39300</v>
      </c>
      <c r="T4435" s="227">
        <v>2161</v>
      </c>
      <c r="U4435" s="227">
        <v>6272793</v>
      </c>
      <c r="V4435" s="227">
        <v>150023</v>
      </c>
      <c r="W4435" s="143">
        <v>46032</v>
      </c>
      <c r="X4435" s="143">
        <v>46035</v>
      </c>
      <c r="Y4435">
        <f t="shared" si="139"/>
        <v>39300</v>
      </c>
    </row>
    <row r="4436" spans="1:25">
      <c r="A4436" s="1" t="str">
        <f t="shared" si="138"/>
        <v>060271088129000</v>
      </c>
      <c r="B4436" s="142" t="s">
        <v>61</v>
      </c>
      <c r="C4436" s="142" t="s">
        <v>2225</v>
      </c>
      <c r="D4436" s="142" t="s">
        <v>3527</v>
      </c>
      <c r="E4436" s="142" t="s">
        <v>22</v>
      </c>
      <c r="F4436" s="142" t="s">
        <v>338</v>
      </c>
      <c r="G4436" s="142" t="s">
        <v>339</v>
      </c>
      <c r="H4436" s="142" t="s">
        <v>340</v>
      </c>
      <c r="I4436" s="142" t="s">
        <v>23</v>
      </c>
      <c r="J4436" s="142">
        <v>1</v>
      </c>
      <c r="K4436" s="142">
        <v>40</v>
      </c>
      <c r="L4436" s="227">
        <v>18785</v>
      </c>
      <c r="M4436" s="227">
        <v>48671779</v>
      </c>
      <c r="N4436" s="227">
        <v>3100</v>
      </c>
      <c r="O4436" s="227">
        <v>3000</v>
      </c>
      <c r="P4436" s="227">
        <v>120000</v>
      </c>
      <c r="Q4436" s="227">
        <v>40</v>
      </c>
      <c r="R4436" s="227">
        <v>130</v>
      </c>
      <c r="S4436" s="227">
        <v>114800</v>
      </c>
      <c r="T4436" s="227">
        <v>5746</v>
      </c>
      <c r="U4436" s="227">
        <v>14929703</v>
      </c>
      <c r="V4436" s="227">
        <v>41865</v>
      </c>
      <c r="W4436" s="143">
        <v>46029</v>
      </c>
      <c r="X4436" s="143">
        <v>46035</v>
      </c>
      <c r="Y4436">
        <f t="shared" si="139"/>
        <v>114800</v>
      </c>
    </row>
    <row r="4437" spans="1:25">
      <c r="A4437" s="1" t="str">
        <f t="shared" si="138"/>
        <v>060271088133000</v>
      </c>
      <c r="B4437" s="142" t="s">
        <v>61</v>
      </c>
      <c r="C4437" s="142" t="s">
        <v>2225</v>
      </c>
      <c r="D4437" s="142" t="s">
        <v>3527</v>
      </c>
      <c r="E4437" s="142" t="s">
        <v>22</v>
      </c>
      <c r="F4437" s="142" t="s">
        <v>631</v>
      </c>
      <c r="G4437" s="142" t="s">
        <v>632</v>
      </c>
      <c r="H4437" s="142" t="s">
        <v>633</v>
      </c>
      <c r="I4437" s="142" t="s">
        <v>26</v>
      </c>
      <c r="J4437" s="142">
        <v>1</v>
      </c>
      <c r="K4437" s="142">
        <v>40</v>
      </c>
      <c r="L4437" s="227"/>
      <c r="M4437" s="227"/>
      <c r="N4437" s="227">
        <v>3050</v>
      </c>
      <c r="O4437" s="227">
        <v>3050</v>
      </c>
      <c r="P4437" s="227">
        <v>122000</v>
      </c>
      <c r="Q4437" s="227"/>
      <c r="R4437" s="227"/>
      <c r="S4437" s="227"/>
      <c r="T4437" s="227"/>
      <c r="U4437" s="227"/>
      <c r="V4437" s="227"/>
      <c r="W4437" s="143"/>
      <c r="X4437" s="143"/>
      <c r="Y4437">
        <f t="shared" si="139"/>
        <v>122000</v>
      </c>
    </row>
    <row r="4438" spans="1:25">
      <c r="A4438" s="1" t="str">
        <f t="shared" si="138"/>
        <v>060271088134000</v>
      </c>
      <c r="B4438" s="142" t="s">
        <v>61</v>
      </c>
      <c r="C4438" s="142" t="s">
        <v>2225</v>
      </c>
      <c r="D4438" s="142" t="s">
        <v>3527</v>
      </c>
      <c r="E4438" s="142" t="s">
        <v>22</v>
      </c>
      <c r="F4438" s="142" t="s">
        <v>344</v>
      </c>
      <c r="G4438" s="142" t="s">
        <v>345</v>
      </c>
      <c r="H4438" s="142" t="s">
        <v>346</v>
      </c>
      <c r="I4438" s="142" t="s">
        <v>23</v>
      </c>
      <c r="J4438" s="142">
        <v>1</v>
      </c>
      <c r="K4438" s="142">
        <v>40</v>
      </c>
      <c r="L4438" s="227">
        <v>2799</v>
      </c>
      <c r="M4438" s="227">
        <v>6917098</v>
      </c>
      <c r="N4438" s="227">
        <v>3000</v>
      </c>
      <c r="O4438" s="227">
        <v>2900</v>
      </c>
      <c r="P4438" s="227">
        <v>116000</v>
      </c>
      <c r="Q4438" s="227">
        <v>40</v>
      </c>
      <c r="R4438" s="227">
        <v>150</v>
      </c>
      <c r="S4438" s="227">
        <v>110000</v>
      </c>
      <c r="T4438" s="227">
        <v>777</v>
      </c>
      <c r="U4438" s="227">
        <v>1947640</v>
      </c>
      <c r="V4438" s="227">
        <v>27459</v>
      </c>
      <c r="W4438" s="143">
        <v>46034</v>
      </c>
      <c r="X4438" s="143">
        <v>46035</v>
      </c>
      <c r="Y4438">
        <f t="shared" si="139"/>
        <v>110000</v>
      </c>
    </row>
    <row r="4439" spans="1:25">
      <c r="A4439" s="1" t="str">
        <f t="shared" si="138"/>
        <v>060271088137000</v>
      </c>
      <c r="B4439" s="142" t="s">
        <v>61</v>
      </c>
      <c r="C4439" s="142" t="s">
        <v>2225</v>
      </c>
      <c r="D4439" s="142" t="s">
        <v>3527</v>
      </c>
      <c r="E4439" s="142" t="s">
        <v>22</v>
      </c>
      <c r="F4439" s="142" t="s">
        <v>350</v>
      </c>
      <c r="G4439" s="142" t="s">
        <v>351</v>
      </c>
      <c r="H4439" s="142" t="s">
        <v>3569</v>
      </c>
      <c r="I4439" s="142" t="s">
        <v>21</v>
      </c>
      <c r="J4439" s="142">
        <v>1</v>
      </c>
      <c r="K4439" s="142">
        <v>24</v>
      </c>
      <c r="L4439" s="227">
        <v>8866</v>
      </c>
      <c r="M4439" s="227">
        <v>33604536</v>
      </c>
      <c r="N4439" s="227">
        <v>4700</v>
      </c>
      <c r="O4439" s="227">
        <v>4700</v>
      </c>
      <c r="P4439" s="227">
        <v>112800</v>
      </c>
      <c r="Q4439" s="227">
        <v>24</v>
      </c>
      <c r="R4439" s="227">
        <v>250</v>
      </c>
      <c r="S4439" s="227">
        <v>106800</v>
      </c>
      <c r="T4439" s="227">
        <v>1262</v>
      </c>
      <c r="U4439" s="227">
        <v>4783693</v>
      </c>
      <c r="V4439" s="227">
        <v>372</v>
      </c>
      <c r="W4439" s="143">
        <v>46029</v>
      </c>
      <c r="X4439" s="143">
        <v>46035</v>
      </c>
      <c r="Y4439">
        <f t="shared" si="139"/>
        <v>106800</v>
      </c>
    </row>
    <row r="4440" spans="1:25">
      <c r="A4440" s="1" t="str">
        <f t="shared" si="138"/>
        <v>060271088171000</v>
      </c>
      <c r="B4440" s="142" t="s">
        <v>61</v>
      </c>
      <c r="C4440" s="142" t="s">
        <v>2225</v>
      </c>
      <c r="D4440" s="142" t="s">
        <v>3527</v>
      </c>
      <c r="E4440" s="142" t="s">
        <v>22</v>
      </c>
      <c r="F4440" s="142" t="s">
        <v>356</v>
      </c>
      <c r="G4440" s="142" t="s">
        <v>357</v>
      </c>
      <c r="H4440" s="142" t="s">
        <v>358</v>
      </c>
      <c r="I4440" s="142" t="s">
        <v>23</v>
      </c>
      <c r="J4440" s="142">
        <v>1</v>
      </c>
      <c r="K4440" s="142">
        <v>40</v>
      </c>
      <c r="L4440" s="227">
        <v>6433</v>
      </c>
      <c r="M4440" s="227">
        <v>16125676</v>
      </c>
      <c r="N4440" s="227">
        <v>3000</v>
      </c>
      <c r="O4440" s="227">
        <v>3000</v>
      </c>
      <c r="P4440" s="227">
        <v>120000</v>
      </c>
      <c r="Q4440" s="227">
        <v>40</v>
      </c>
      <c r="R4440" s="227">
        <v>170</v>
      </c>
      <c r="S4440" s="227">
        <v>113200</v>
      </c>
      <c r="T4440" s="227">
        <v>3259</v>
      </c>
      <c r="U4440" s="227">
        <v>8199594</v>
      </c>
      <c r="V4440" s="227">
        <v>30221</v>
      </c>
      <c r="W4440" s="143">
        <v>46031</v>
      </c>
      <c r="X4440" s="143">
        <v>46035</v>
      </c>
      <c r="Y4440">
        <f t="shared" si="139"/>
        <v>113200</v>
      </c>
    </row>
    <row r="4441" spans="1:25">
      <c r="A4441" s="1" t="str">
        <f t="shared" si="138"/>
        <v>060271088175000</v>
      </c>
      <c r="B4441" s="142" t="s">
        <v>61</v>
      </c>
      <c r="C4441" s="142" t="s">
        <v>2225</v>
      </c>
      <c r="D4441" s="142" t="s">
        <v>3527</v>
      </c>
      <c r="E4441" s="142" t="s">
        <v>22</v>
      </c>
      <c r="F4441" s="142" t="s">
        <v>362</v>
      </c>
      <c r="G4441" s="142" t="s">
        <v>363</v>
      </c>
      <c r="H4441" s="142" t="s">
        <v>364</v>
      </c>
      <c r="I4441" s="142" t="s">
        <v>21</v>
      </c>
      <c r="J4441" s="142">
        <v>1</v>
      </c>
      <c r="K4441" s="142">
        <v>40</v>
      </c>
      <c r="L4441" s="227">
        <v>2121</v>
      </c>
      <c r="M4441" s="227">
        <v>5019716</v>
      </c>
      <c r="N4441" s="227">
        <v>2800</v>
      </c>
      <c r="O4441" s="227">
        <v>2800</v>
      </c>
      <c r="P4441" s="227">
        <v>112000</v>
      </c>
      <c r="Q4441" s="227">
        <v>40</v>
      </c>
      <c r="R4441" s="227">
        <v>105</v>
      </c>
      <c r="S4441" s="227">
        <v>107800</v>
      </c>
      <c r="T4441" s="227">
        <v>597</v>
      </c>
      <c r="U4441" s="227">
        <v>1455432</v>
      </c>
      <c r="V4441" s="227">
        <v>42528</v>
      </c>
      <c r="W4441" s="143">
        <v>46028</v>
      </c>
      <c r="X4441" s="143">
        <v>46035</v>
      </c>
      <c r="Y4441">
        <f t="shared" si="139"/>
        <v>107800</v>
      </c>
    </row>
    <row r="4442" spans="1:25">
      <c r="A4442" s="1" t="str">
        <f t="shared" si="138"/>
        <v>060271088200000</v>
      </c>
      <c r="B4442" s="142" t="s">
        <v>61</v>
      </c>
      <c r="C4442" s="142" t="s">
        <v>2225</v>
      </c>
      <c r="D4442" s="142" t="s">
        <v>3527</v>
      </c>
      <c r="E4442" s="142" t="s">
        <v>22</v>
      </c>
      <c r="F4442" s="142" t="s">
        <v>368</v>
      </c>
      <c r="G4442" s="142" t="s">
        <v>369</v>
      </c>
      <c r="H4442" s="142" t="s">
        <v>370</v>
      </c>
      <c r="I4442" s="142" t="s">
        <v>23</v>
      </c>
      <c r="J4442" s="142">
        <v>1</v>
      </c>
      <c r="K4442" s="142">
        <v>40</v>
      </c>
      <c r="L4442" s="227">
        <v>21779</v>
      </c>
      <c r="M4442" s="227">
        <v>53821983</v>
      </c>
      <c r="N4442" s="227">
        <v>3000</v>
      </c>
      <c r="O4442" s="227">
        <v>2900</v>
      </c>
      <c r="P4442" s="227">
        <v>116000</v>
      </c>
      <c r="Q4442" s="227">
        <v>40</v>
      </c>
      <c r="R4442" s="227">
        <v>150</v>
      </c>
      <c r="S4442" s="227">
        <v>110000</v>
      </c>
      <c r="T4442" s="227">
        <v>16190</v>
      </c>
      <c r="U4442" s="227">
        <v>40148464</v>
      </c>
      <c r="V4442" s="227">
        <v>138459</v>
      </c>
      <c r="W4442" s="143">
        <v>46034</v>
      </c>
      <c r="X4442" s="143">
        <v>46035</v>
      </c>
      <c r="Y4442">
        <f t="shared" si="139"/>
        <v>110000</v>
      </c>
    </row>
    <row r="4443" spans="1:25">
      <c r="A4443" s="1" t="str">
        <f t="shared" si="138"/>
        <v>060271088243000</v>
      </c>
      <c r="B4443" s="142" t="s">
        <v>61</v>
      </c>
      <c r="C4443" s="142" t="s">
        <v>2225</v>
      </c>
      <c r="D4443" s="142" t="s">
        <v>3527</v>
      </c>
      <c r="E4443" s="142" t="s">
        <v>22</v>
      </c>
      <c r="F4443" s="142" t="s">
        <v>374</v>
      </c>
      <c r="G4443" s="142" t="s">
        <v>375</v>
      </c>
      <c r="H4443" s="142" t="s">
        <v>376</v>
      </c>
      <c r="I4443" s="142" t="s">
        <v>21</v>
      </c>
      <c r="J4443" s="142">
        <v>1</v>
      </c>
      <c r="K4443" s="142">
        <v>20</v>
      </c>
      <c r="L4443" s="227">
        <v>1485</v>
      </c>
      <c r="M4443" s="227">
        <v>5255767</v>
      </c>
      <c r="N4443" s="227">
        <v>4700</v>
      </c>
      <c r="O4443" s="227">
        <v>4500</v>
      </c>
      <c r="P4443" s="227">
        <v>90000</v>
      </c>
      <c r="Q4443" s="227">
        <v>20</v>
      </c>
      <c r="R4443" s="227">
        <v>450</v>
      </c>
      <c r="S4443" s="227">
        <v>81000</v>
      </c>
      <c r="T4443" s="227">
        <v>80</v>
      </c>
      <c r="U4443" s="227">
        <v>291892</v>
      </c>
      <c r="V4443" s="227">
        <v>8753</v>
      </c>
      <c r="W4443" s="143">
        <v>46006</v>
      </c>
      <c r="X4443" s="143">
        <v>46029</v>
      </c>
      <c r="Y4443">
        <f t="shared" si="139"/>
        <v>81000</v>
      </c>
    </row>
    <row r="4444" spans="1:25">
      <c r="A4444" s="1" t="str">
        <f t="shared" si="138"/>
        <v>060271088263000</v>
      </c>
      <c r="B4444" s="142" t="s">
        <v>61</v>
      </c>
      <c r="C4444" s="142" t="s">
        <v>2225</v>
      </c>
      <c r="D4444" s="142" t="s">
        <v>3527</v>
      </c>
      <c r="E4444" s="142" t="s">
        <v>22</v>
      </c>
      <c r="F4444" s="142" t="s">
        <v>749</v>
      </c>
      <c r="G4444" s="142" t="s">
        <v>750</v>
      </c>
      <c r="H4444" s="142" t="s">
        <v>751</v>
      </c>
      <c r="I4444" s="142" t="s">
        <v>26</v>
      </c>
      <c r="J4444" s="142">
        <v>1</v>
      </c>
      <c r="K4444" s="142">
        <v>40</v>
      </c>
      <c r="L4444" s="227"/>
      <c r="M4444" s="227"/>
      <c r="N4444" s="227">
        <v>2200</v>
      </c>
      <c r="O4444" s="227">
        <v>2200</v>
      </c>
      <c r="P4444" s="227">
        <v>88000</v>
      </c>
      <c r="Q4444" s="227"/>
      <c r="R4444" s="227"/>
      <c r="S4444" s="227"/>
      <c r="T4444" s="227"/>
      <c r="U4444" s="227"/>
      <c r="V4444" s="227"/>
      <c r="W4444" s="143"/>
      <c r="X4444" s="143"/>
      <c r="Y4444">
        <f t="shared" si="139"/>
        <v>88000</v>
      </c>
    </row>
    <row r="4445" spans="1:25">
      <c r="A4445" s="1" t="str">
        <f t="shared" si="138"/>
        <v>060271088264000</v>
      </c>
      <c r="B4445" s="142" t="s">
        <v>61</v>
      </c>
      <c r="C4445" s="142" t="s">
        <v>2225</v>
      </c>
      <c r="D4445" s="142" t="s">
        <v>3527</v>
      </c>
      <c r="E4445" s="142" t="s">
        <v>22</v>
      </c>
      <c r="F4445" s="142" t="s">
        <v>638</v>
      </c>
      <c r="G4445" s="142" t="s">
        <v>639</v>
      </c>
      <c r="H4445" s="142" t="s">
        <v>640</v>
      </c>
      <c r="I4445" s="142" t="s">
        <v>26</v>
      </c>
      <c r="J4445" s="142">
        <v>1</v>
      </c>
      <c r="K4445" s="142">
        <v>40</v>
      </c>
      <c r="L4445" s="227"/>
      <c r="M4445" s="227"/>
      <c r="N4445" s="227">
        <v>3100</v>
      </c>
      <c r="O4445" s="227">
        <v>3100</v>
      </c>
      <c r="P4445" s="227">
        <v>124000</v>
      </c>
      <c r="Q4445" s="227">
        <v>40</v>
      </c>
      <c r="R4445" s="227">
        <v>200</v>
      </c>
      <c r="S4445" s="227">
        <v>116000</v>
      </c>
      <c r="T4445" s="227"/>
      <c r="U4445" s="227"/>
      <c r="V4445" s="227"/>
      <c r="W4445" s="143">
        <v>45315</v>
      </c>
      <c r="X4445" s="143">
        <v>45370</v>
      </c>
      <c r="Y4445">
        <f t="shared" si="139"/>
        <v>116000</v>
      </c>
    </row>
    <row r="4446" spans="1:25">
      <c r="A4446" s="1" t="str">
        <f t="shared" si="138"/>
        <v>060271088271000</v>
      </c>
      <c r="B4446" s="142" t="s">
        <v>61</v>
      </c>
      <c r="C4446" s="142" t="s">
        <v>2225</v>
      </c>
      <c r="D4446" s="142" t="s">
        <v>3527</v>
      </c>
      <c r="E4446" s="142" t="s">
        <v>22</v>
      </c>
      <c r="F4446" s="142" t="s">
        <v>593</v>
      </c>
      <c r="G4446" s="142" t="s">
        <v>594</v>
      </c>
      <c r="H4446" s="142" t="s">
        <v>595</v>
      </c>
      <c r="I4446" s="142" t="s">
        <v>23</v>
      </c>
      <c r="J4446" s="142">
        <v>1</v>
      </c>
      <c r="K4446" s="142">
        <v>40</v>
      </c>
      <c r="L4446" s="227"/>
      <c r="M4446" s="227"/>
      <c r="N4446" s="227">
        <v>3200</v>
      </c>
      <c r="O4446" s="227">
        <v>3000</v>
      </c>
      <c r="P4446" s="227">
        <v>120000</v>
      </c>
      <c r="Q4446" s="227">
        <v>40</v>
      </c>
      <c r="R4446" s="227">
        <v>130</v>
      </c>
      <c r="S4446" s="227">
        <v>114800</v>
      </c>
      <c r="T4446" s="227"/>
      <c r="U4446" s="227"/>
      <c r="V4446" s="227"/>
      <c r="W4446" s="143">
        <v>45889</v>
      </c>
      <c r="X4446" s="143">
        <v>45889</v>
      </c>
      <c r="Y4446">
        <f t="shared" si="139"/>
        <v>114800</v>
      </c>
    </row>
    <row r="4447" spans="1:25">
      <c r="A4447" s="1" t="str">
        <f t="shared" si="138"/>
        <v>060271088858000</v>
      </c>
      <c r="B4447" s="142" t="s">
        <v>61</v>
      </c>
      <c r="C4447" s="142" t="s">
        <v>2225</v>
      </c>
      <c r="D4447" s="142" t="s">
        <v>3528</v>
      </c>
      <c r="E4447" s="142" t="s">
        <v>27</v>
      </c>
      <c r="F4447" s="142" t="s">
        <v>962</v>
      </c>
      <c r="G4447" s="142" t="s">
        <v>963</v>
      </c>
      <c r="H4447" s="142" t="s">
        <v>964</v>
      </c>
      <c r="I4447" s="142" t="s">
        <v>21</v>
      </c>
      <c r="J4447" s="142">
        <v>1</v>
      </c>
      <c r="K4447" s="142">
        <v>12</v>
      </c>
      <c r="L4447" s="227">
        <v>365</v>
      </c>
      <c r="M4447" s="227">
        <v>1478250</v>
      </c>
      <c r="N4447" s="227">
        <v>5400</v>
      </c>
      <c r="O4447" s="227">
        <v>5400</v>
      </c>
      <c r="P4447" s="227">
        <v>64800</v>
      </c>
      <c r="Q4447" s="227"/>
      <c r="R4447" s="227"/>
      <c r="S4447" s="227"/>
      <c r="T4447" s="227">
        <v>4</v>
      </c>
      <c r="U4447" s="227">
        <v>19459</v>
      </c>
      <c r="V4447" s="227">
        <v>3259</v>
      </c>
      <c r="W4447" s="143">
        <v>45957</v>
      </c>
      <c r="X4447" s="143">
        <v>46033</v>
      </c>
      <c r="Y4447">
        <f t="shared" si="139"/>
        <v>64800</v>
      </c>
    </row>
    <row r="4448" spans="1:25">
      <c r="A4448" s="1" t="str">
        <f t="shared" si="138"/>
        <v>060271089270000</v>
      </c>
      <c r="B4448" s="142" t="s">
        <v>61</v>
      </c>
      <c r="C4448" s="142" t="s">
        <v>2225</v>
      </c>
      <c r="D4448" s="142" t="s">
        <v>3497</v>
      </c>
      <c r="E4448" s="142" t="s">
        <v>24</v>
      </c>
      <c r="F4448" s="142" t="s">
        <v>597</v>
      </c>
      <c r="G4448" s="142" t="s">
        <v>598</v>
      </c>
      <c r="H4448" s="142" t="s">
        <v>599</v>
      </c>
      <c r="I4448" s="142" t="s">
        <v>21</v>
      </c>
      <c r="J4448" s="142">
        <v>1</v>
      </c>
      <c r="K4448" s="142">
        <v>48</v>
      </c>
      <c r="L4448" s="227">
        <v>1385</v>
      </c>
      <c r="M4448" s="227">
        <v>1931367</v>
      </c>
      <c r="N4448" s="227">
        <v>2000</v>
      </c>
      <c r="O4448" s="227">
        <v>2000</v>
      </c>
      <c r="P4448" s="227">
        <v>96000</v>
      </c>
      <c r="Q4448" s="227"/>
      <c r="R4448" s="227"/>
      <c r="S4448" s="227"/>
      <c r="T4448" s="227">
        <v>571</v>
      </c>
      <c r="U4448" s="227">
        <v>1028829</v>
      </c>
      <c r="V4448" s="227">
        <v>232576</v>
      </c>
      <c r="W4448" s="143">
        <v>46007</v>
      </c>
      <c r="X4448" s="143">
        <v>46035</v>
      </c>
      <c r="Y4448">
        <f t="shared" si="139"/>
        <v>96000</v>
      </c>
    </row>
    <row r="4449" spans="1:25">
      <c r="A4449" s="1" t="str">
        <f t="shared" si="138"/>
        <v>060271089271000</v>
      </c>
      <c r="B4449" s="142" t="s">
        <v>61</v>
      </c>
      <c r="C4449" s="142" t="s">
        <v>2225</v>
      </c>
      <c r="D4449" s="142" t="s">
        <v>3497</v>
      </c>
      <c r="E4449" s="142" t="s">
        <v>24</v>
      </c>
      <c r="F4449" s="142" t="s">
        <v>380</v>
      </c>
      <c r="G4449" s="142" t="s">
        <v>381</v>
      </c>
      <c r="H4449" s="142" t="s">
        <v>382</v>
      </c>
      <c r="I4449" s="142" t="s">
        <v>23</v>
      </c>
      <c r="J4449" s="142">
        <v>1</v>
      </c>
      <c r="K4449" s="142">
        <v>48</v>
      </c>
      <c r="L4449" s="227">
        <v>20595</v>
      </c>
      <c r="M4449" s="227">
        <v>43896538</v>
      </c>
      <c r="N4449" s="227">
        <v>2650</v>
      </c>
      <c r="O4449" s="227">
        <v>2650</v>
      </c>
      <c r="P4449" s="227">
        <v>127200</v>
      </c>
      <c r="Q4449" s="227">
        <v>48</v>
      </c>
      <c r="R4449" s="227">
        <v>225</v>
      </c>
      <c r="S4449" s="227">
        <v>116400</v>
      </c>
      <c r="T4449" s="227">
        <v>655</v>
      </c>
      <c r="U4449" s="227">
        <v>1492793</v>
      </c>
      <c r="V4449" s="227">
        <v>96715</v>
      </c>
      <c r="W4449" s="143">
        <v>45943</v>
      </c>
      <c r="X4449" s="143">
        <v>46035</v>
      </c>
      <c r="Y4449">
        <f t="shared" si="139"/>
        <v>116400</v>
      </c>
    </row>
    <row r="4450" spans="1:25">
      <c r="A4450" s="1" t="str">
        <f t="shared" si="138"/>
        <v>060271089525000</v>
      </c>
      <c r="B4450" s="142" t="s">
        <v>61</v>
      </c>
      <c r="C4450" s="142" t="s">
        <v>2225</v>
      </c>
      <c r="D4450" s="142" t="s">
        <v>3494</v>
      </c>
      <c r="E4450" s="142" t="s">
        <v>2486</v>
      </c>
      <c r="F4450" s="142" t="s">
        <v>51</v>
      </c>
      <c r="G4450" s="142" t="s">
        <v>2548</v>
      </c>
      <c r="H4450" s="142" t="s">
        <v>3570</v>
      </c>
      <c r="I4450" s="142" t="s">
        <v>23</v>
      </c>
      <c r="J4450" s="142">
        <v>1</v>
      </c>
      <c r="K4450" s="142">
        <v>144</v>
      </c>
      <c r="L4450" s="227">
        <v>13424</v>
      </c>
      <c r="M4450" s="227">
        <v>45846267</v>
      </c>
      <c r="N4450" s="227">
        <v>4200</v>
      </c>
      <c r="O4450" s="227">
        <v>4200</v>
      </c>
      <c r="P4450" s="227">
        <v>604800</v>
      </c>
      <c r="Q4450" s="227"/>
      <c r="R4450" s="227"/>
      <c r="S4450" s="227"/>
      <c r="T4450" s="227">
        <v>1</v>
      </c>
      <c r="U4450" s="227">
        <v>3784</v>
      </c>
      <c r="V4450" s="227">
        <v>369</v>
      </c>
      <c r="W4450" s="143">
        <v>45903</v>
      </c>
      <c r="X4450" s="143">
        <v>46032</v>
      </c>
      <c r="Y4450">
        <f t="shared" si="139"/>
        <v>604800</v>
      </c>
    </row>
    <row r="4451" spans="1:25">
      <c r="A4451" s="1" t="str">
        <f t="shared" si="138"/>
        <v>060271089541000</v>
      </c>
      <c r="B4451" s="142" t="s">
        <v>61</v>
      </c>
      <c r="C4451" s="142" t="s">
        <v>2225</v>
      </c>
      <c r="D4451" s="142" t="s">
        <v>3494</v>
      </c>
      <c r="E4451" s="142" t="s">
        <v>2486</v>
      </c>
      <c r="F4451" s="142" t="s">
        <v>52</v>
      </c>
      <c r="G4451" s="142" t="s">
        <v>2553</v>
      </c>
      <c r="H4451" s="142" t="s">
        <v>2554</v>
      </c>
      <c r="I4451" s="142" t="s">
        <v>23</v>
      </c>
      <c r="J4451" s="142">
        <v>1</v>
      </c>
      <c r="K4451" s="142">
        <v>144</v>
      </c>
      <c r="L4451" s="227">
        <v>1214</v>
      </c>
      <c r="M4451" s="227">
        <v>4635541</v>
      </c>
      <c r="N4451" s="227">
        <v>4900</v>
      </c>
      <c r="O4451" s="227">
        <v>4300</v>
      </c>
      <c r="P4451" s="227">
        <v>619200</v>
      </c>
      <c r="Q4451" s="227"/>
      <c r="R4451" s="227"/>
      <c r="S4451" s="227"/>
      <c r="T4451" s="227">
        <v>40</v>
      </c>
      <c r="U4451" s="227">
        <v>154955</v>
      </c>
      <c r="V4451" s="227">
        <v>2219</v>
      </c>
      <c r="W4451" s="143">
        <v>45987</v>
      </c>
      <c r="X4451" s="143">
        <v>46035</v>
      </c>
      <c r="Y4451">
        <f t="shared" si="139"/>
        <v>619200</v>
      </c>
    </row>
    <row r="4452" spans="1:25">
      <c r="A4452" s="1" t="str">
        <f t="shared" si="138"/>
        <v>060271089867000</v>
      </c>
      <c r="B4452" s="142" t="s">
        <v>61</v>
      </c>
      <c r="C4452" s="142" t="s">
        <v>2225</v>
      </c>
      <c r="D4452" s="142" t="s">
        <v>3534</v>
      </c>
      <c r="E4452" s="142" t="s">
        <v>2492</v>
      </c>
      <c r="F4452" s="142" t="s">
        <v>53</v>
      </c>
      <c r="G4452" s="142" t="s">
        <v>2558</v>
      </c>
      <c r="H4452" s="142" t="s">
        <v>3571</v>
      </c>
      <c r="I4452" s="142" t="s">
        <v>23</v>
      </c>
      <c r="J4452" s="142">
        <v>1</v>
      </c>
      <c r="K4452" s="142">
        <v>30</v>
      </c>
      <c r="L4452" s="227">
        <v>0</v>
      </c>
      <c r="M4452" s="227">
        <v>0</v>
      </c>
      <c r="N4452" s="227">
        <v>4900</v>
      </c>
      <c r="O4452" s="227">
        <v>4900</v>
      </c>
      <c r="P4452" s="227">
        <v>147000</v>
      </c>
      <c r="Q4452" s="227">
        <v>30</v>
      </c>
      <c r="R4452" s="227">
        <v>600</v>
      </c>
      <c r="S4452" s="227">
        <v>129000</v>
      </c>
      <c r="T4452" s="227">
        <v>0</v>
      </c>
      <c r="U4452" s="227">
        <v>0</v>
      </c>
      <c r="V4452" s="227">
        <v>0</v>
      </c>
      <c r="W4452" s="143">
        <v>45839</v>
      </c>
      <c r="X4452" s="143">
        <v>45839</v>
      </c>
      <c r="Y4452">
        <f t="shared" si="139"/>
        <v>129000</v>
      </c>
    </row>
    <row r="4453" spans="1:25">
      <c r="A4453" s="1" t="str">
        <f t="shared" si="138"/>
        <v>060271089885000</v>
      </c>
      <c r="B4453" s="142" t="s">
        <v>61</v>
      </c>
      <c r="C4453" s="142" t="s">
        <v>2225</v>
      </c>
      <c r="D4453" s="142" t="s">
        <v>3534</v>
      </c>
      <c r="E4453" s="142" t="s">
        <v>2492</v>
      </c>
      <c r="F4453" s="142" t="s">
        <v>54</v>
      </c>
      <c r="G4453" s="142" t="s">
        <v>2564</v>
      </c>
      <c r="H4453" s="142" t="s">
        <v>2565</v>
      </c>
      <c r="I4453" s="142" t="s">
        <v>21</v>
      </c>
      <c r="J4453" s="142">
        <v>1</v>
      </c>
      <c r="K4453" s="142">
        <v>72</v>
      </c>
      <c r="L4453" s="227">
        <v>339</v>
      </c>
      <c r="M4453" s="227">
        <v>236693</v>
      </c>
      <c r="N4453" s="227">
        <v>950</v>
      </c>
      <c r="O4453" s="227">
        <v>950</v>
      </c>
      <c r="P4453" s="227">
        <v>68400</v>
      </c>
      <c r="Q4453" s="227">
        <v>72</v>
      </c>
      <c r="R4453" s="227">
        <v>144</v>
      </c>
      <c r="S4453" s="227">
        <v>58032</v>
      </c>
      <c r="T4453" s="227">
        <v>5</v>
      </c>
      <c r="U4453" s="227">
        <v>4279</v>
      </c>
      <c r="V4453" s="227">
        <v>788</v>
      </c>
      <c r="W4453" s="143">
        <v>45706</v>
      </c>
      <c r="X4453" s="143">
        <v>46035</v>
      </c>
      <c r="Y4453">
        <f t="shared" si="139"/>
        <v>58032</v>
      </c>
    </row>
    <row r="4454" spans="1:25">
      <c r="A4454" s="1" t="str">
        <f t="shared" si="138"/>
        <v>060271090446000</v>
      </c>
      <c r="B4454" s="142" t="s">
        <v>61</v>
      </c>
      <c r="C4454" s="142" t="s">
        <v>2225</v>
      </c>
      <c r="D4454" s="142" t="s">
        <v>3528</v>
      </c>
      <c r="E4454" s="142" t="s">
        <v>27</v>
      </c>
      <c r="F4454" s="142" t="s">
        <v>386</v>
      </c>
      <c r="G4454" s="142" t="s">
        <v>387</v>
      </c>
      <c r="H4454" s="142" t="s">
        <v>388</v>
      </c>
      <c r="I4454" s="142" t="s">
        <v>21</v>
      </c>
      <c r="J4454" s="142">
        <v>1</v>
      </c>
      <c r="K4454" s="142">
        <v>24</v>
      </c>
      <c r="L4454" s="227">
        <v>5013</v>
      </c>
      <c r="M4454" s="227">
        <v>14472656</v>
      </c>
      <c r="N4454" s="227">
        <v>3700</v>
      </c>
      <c r="O4454" s="227">
        <v>3600</v>
      </c>
      <c r="P4454" s="227">
        <v>86400</v>
      </c>
      <c r="Q4454" s="227">
        <v>24</v>
      </c>
      <c r="R4454" s="227">
        <v>538</v>
      </c>
      <c r="S4454" s="227">
        <v>73488</v>
      </c>
      <c r="T4454" s="227">
        <v>3142</v>
      </c>
      <c r="U4454" s="227">
        <v>9024960</v>
      </c>
      <c r="V4454" s="227">
        <v>-46072</v>
      </c>
      <c r="W4454" s="143">
        <v>46029</v>
      </c>
      <c r="X4454" s="143">
        <v>46035</v>
      </c>
      <c r="Y4454">
        <f t="shared" si="139"/>
        <v>73488</v>
      </c>
    </row>
    <row r="4455" spans="1:25">
      <c r="A4455" s="1" t="str">
        <f t="shared" si="138"/>
        <v>060271090872000</v>
      </c>
      <c r="B4455" s="142" t="s">
        <v>61</v>
      </c>
      <c r="C4455" s="142" t="s">
        <v>2225</v>
      </c>
      <c r="D4455" s="142" t="s">
        <v>3528</v>
      </c>
      <c r="E4455" s="142" t="s">
        <v>27</v>
      </c>
      <c r="F4455" s="142" t="s">
        <v>392</v>
      </c>
      <c r="G4455" s="142" t="s">
        <v>393</v>
      </c>
      <c r="H4455" s="142" t="s">
        <v>394</v>
      </c>
      <c r="I4455" s="142" t="s">
        <v>21</v>
      </c>
      <c r="J4455" s="142">
        <v>1</v>
      </c>
      <c r="K4455" s="142">
        <v>12</v>
      </c>
      <c r="L4455" s="227">
        <v>446</v>
      </c>
      <c r="M4455" s="227">
        <v>1166635</v>
      </c>
      <c r="N4455" s="227">
        <v>3333</v>
      </c>
      <c r="O4455" s="227">
        <v>3250</v>
      </c>
      <c r="P4455" s="227">
        <v>39000</v>
      </c>
      <c r="Q4455" s="227">
        <v>12</v>
      </c>
      <c r="R4455" s="227">
        <v>250</v>
      </c>
      <c r="S4455" s="227">
        <v>36000</v>
      </c>
      <c r="T4455" s="227">
        <v>121</v>
      </c>
      <c r="U4455" s="227">
        <v>327252</v>
      </c>
      <c r="V4455" s="227">
        <v>10743</v>
      </c>
      <c r="W4455" s="143">
        <v>46003</v>
      </c>
      <c r="X4455" s="143">
        <v>46034</v>
      </c>
      <c r="Y4455">
        <f t="shared" si="139"/>
        <v>36000</v>
      </c>
    </row>
    <row r="4456" spans="1:25">
      <c r="A4456" s="1" t="str">
        <f t="shared" si="138"/>
        <v>060271092661000</v>
      </c>
      <c r="B4456" s="142" t="s">
        <v>61</v>
      </c>
      <c r="C4456" s="142" t="s">
        <v>2225</v>
      </c>
      <c r="D4456" s="142" t="s">
        <v>3497</v>
      </c>
      <c r="E4456" s="142" t="s">
        <v>24</v>
      </c>
      <c r="F4456" s="142" t="s">
        <v>398</v>
      </c>
      <c r="G4456" s="142" t="s">
        <v>399</v>
      </c>
      <c r="H4456" s="142" t="s">
        <v>400</v>
      </c>
      <c r="I4456" s="142" t="s">
        <v>23</v>
      </c>
      <c r="J4456" s="142">
        <v>1</v>
      </c>
      <c r="K4456" s="142">
        <v>12</v>
      </c>
      <c r="L4456" s="227">
        <v>8825</v>
      </c>
      <c r="M4456" s="227">
        <v>75239103</v>
      </c>
      <c r="N4456" s="227">
        <v>9875</v>
      </c>
      <c r="O4456" s="227">
        <v>9875</v>
      </c>
      <c r="P4456" s="227">
        <v>118500</v>
      </c>
      <c r="Q4456" s="227">
        <v>12</v>
      </c>
      <c r="R4456" s="227">
        <v>175</v>
      </c>
      <c r="S4456" s="227">
        <v>116400</v>
      </c>
      <c r="T4456" s="227">
        <v>13237</v>
      </c>
      <c r="U4456" s="227">
        <v>108053761</v>
      </c>
      <c r="V4456" s="227">
        <v>-4800631</v>
      </c>
      <c r="W4456" s="143">
        <v>46002</v>
      </c>
      <c r="X4456" s="143">
        <v>46034</v>
      </c>
      <c r="Y4456">
        <f t="shared" si="139"/>
        <v>116400</v>
      </c>
    </row>
    <row r="4457" spans="1:25">
      <c r="A4457" s="1" t="str">
        <f t="shared" si="138"/>
        <v>060271098643000</v>
      </c>
      <c r="B4457" s="142" t="s">
        <v>61</v>
      </c>
      <c r="C4457" s="142" t="s">
        <v>2225</v>
      </c>
      <c r="D4457" s="142" t="s">
        <v>3495</v>
      </c>
      <c r="E4457" s="142" t="s">
        <v>3496</v>
      </c>
      <c r="F4457" s="142" t="s">
        <v>970</v>
      </c>
      <c r="G4457" s="142" t="s">
        <v>971</v>
      </c>
      <c r="H4457" s="142" t="s">
        <v>972</v>
      </c>
      <c r="I4457" s="142" t="s">
        <v>21</v>
      </c>
      <c r="J4457" s="142">
        <v>1</v>
      </c>
      <c r="K4457" s="142">
        <v>20</v>
      </c>
      <c r="L4457" s="227">
        <v>280</v>
      </c>
      <c r="M4457" s="227">
        <v>4627773</v>
      </c>
      <c r="N4457" s="227">
        <v>19700</v>
      </c>
      <c r="O4457" s="227">
        <v>19500</v>
      </c>
      <c r="P4457" s="227">
        <v>390000</v>
      </c>
      <c r="Q4457" s="227">
        <v>20</v>
      </c>
      <c r="R4457" s="227">
        <v>1500</v>
      </c>
      <c r="S4457" s="227">
        <v>360000</v>
      </c>
      <c r="T4457" s="227">
        <v>7</v>
      </c>
      <c r="U4457" s="227">
        <v>122973</v>
      </c>
      <c r="V4457" s="227">
        <v>7279</v>
      </c>
      <c r="W4457" s="143">
        <v>45922</v>
      </c>
      <c r="X4457" s="143">
        <v>46031</v>
      </c>
      <c r="Y4457">
        <f t="shared" si="139"/>
        <v>360000</v>
      </c>
    </row>
    <row r="4458" spans="1:25">
      <c r="A4458" s="1" t="str">
        <f t="shared" si="138"/>
        <v>060271098744000</v>
      </c>
      <c r="B4458" s="142" t="s">
        <v>61</v>
      </c>
      <c r="C4458" s="142" t="s">
        <v>2225</v>
      </c>
      <c r="D4458" s="142" t="s">
        <v>3500</v>
      </c>
      <c r="E4458" s="142" t="s">
        <v>3501</v>
      </c>
      <c r="F4458" s="142" t="s">
        <v>3572</v>
      </c>
      <c r="G4458" s="142" t="s">
        <v>3573</v>
      </c>
      <c r="H4458" s="142" t="s">
        <v>3574</v>
      </c>
      <c r="I4458" s="142" t="s">
        <v>21</v>
      </c>
      <c r="J4458" s="142">
        <v>1</v>
      </c>
      <c r="K4458" s="142">
        <v>12</v>
      </c>
      <c r="L4458" s="227"/>
      <c r="M4458" s="227"/>
      <c r="N4458" s="227">
        <v>21500</v>
      </c>
      <c r="O4458" s="227">
        <v>21500</v>
      </c>
      <c r="P4458" s="227">
        <v>258000</v>
      </c>
      <c r="Q4458" s="227"/>
      <c r="R4458" s="227"/>
      <c r="S4458" s="227"/>
      <c r="T4458" s="227"/>
      <c r="U4458" s="227"/>
      <c r="V4458" s="227"/>
      <c r="W4458" s="143">
        <v>45278</v>
      </c>
      <c r="X4458" s="143">
        <v>45895</v>
      </c>
      <c r="Y4458">
        <f t="shared" si="139"/>
        <v>258000</v>
      </c>
    </row>
    <row r="4459" spans="1:25">
      <c r="A4459" s="1" t="str">
        <f t="shared" si="138"/>
        <v>060271101305000</v>
      </c>
      <c r="B4459" s="142" t="s">
        <v>61</v>
      </c>
      <c r="C4459" s="142" t="s">
        <v>2225</v>
      </c>
      <c r="D4459" s="142" t="s">
        <v>3528</v>
      </c>
      <c r="E4459" s="142" t="s">
        <v>27</v>
      </c>
      <c r="F4459" s="142" t="s">
        <v>976</v>
      </c>
      <c r="G4459" s="142" t="s">
        <v>977</v>
      </c>
      <c r="H4459" s="142" t="s">
        <v>978</v>
      </c>
      <c r="I4459" s="142" t="s">
        <v>21</v>
      </c>
      <c r="J4459" s="142">
        <v>1</v>
      </c>
      <c r="K4459" s="142">
        <v>24</v>
      </c>
      <c r="L4459" s="227">
        <v>2533</v>
      </c>
      <c r="M4459" s="227">
        <v>4308945</v>
      </c>
      <c r="N4459" s="227">
        <v>2700</v>
      </c>
      <c r="O4459" s="227">
        <v>2700</v>
      </c>
      <c r="P4459" s="227">
        <v>64800</v>
      </c>
      <c r="Q4459" s="227">
        <v>24</v>
      </c>
      <c r="R4459" s="227">
        <v>700</v>
      </c>
      <c r="S4459" s="227">
        <v>48000</v>
      </c>
      <c r="T4459" s="227">
        <v>109</v>
      </c>
      <c r="U4459" s="227">
        <v>203513</v>
      </c>
      <c r="V4459" s="227">
        <v>18091</v>
      </c>
      <c r="W4459" s="143">
        <v>46004</v>
      </c>
      <c r="X4459" s="143">
        <v>46035</v>
      </c>
      <c r="Y4459">
        <f t="shared" si="139"/>
        <v>48000</v>
      </c>
    </row>
    <row r="4460" spans="1:25">
      <c r="A4460" s="1" t="str">
        <f t="shared" si="138"/>
        <v>060271102123000</v>
      </c>
      <c r="B4460" s="142" t="s">
        <v>61</v>
      </c>
      <c r="C4460" s="142" t="s">
        <v>2225</v>
      </c>
      <c r="D4460" s="142" t="s">
        <v>3495</v>
      </c>
      <c r="E4460" s="142" t="s">
        <v>3496</v>
      </c>
      <c r="F4460" s="142" t="s">
        <v>404</v>
      </c>
      <c r="G4460" s="142" t="s">
        <v>405</v>
      </c>
      <c r="H4460" s="142" t="s">
        <v>406</v>
      </c>
      <c r="I4460" s="142" t="s">
        <v>21</v>
      </c>
      <c r="J4460" s="142">
        <v>1</v>
      </c>
      <c r="K4460" s="142">
        <v>12</v>
      </c>
      <c r="L4460" s="227">
        <v>23812</v>
      </c>
      <c r="M4460" s="227">
        <v>296561901</v>
      </c>
      <c r="N4460" s="227">
        <v>16500</v>
      </c>
      <c r="O4460" s="227">
        <v>14800</v>
      </c>
      <c r="P4460" s="227">
        <v>177600</v>
      </c>
      <c r="Q4460" s="227">
        <v>12</v>
      </c>
      <c r="R4460" s="227">
        <v>850</v>
      </c>
      <c r="S4460" s="227">
        <v>167400</v>
      </c>
      <c r="T4460" s="227">
        <v>704</v>
      </c>
      <c r="U4460" s="227">
        <v>8918334</v>
      </c>
      <c r="V4460" s="227">
        <v>150504</v>
      </c>
      <c r="W4460" s="143">
        <v>46027</v>
      </c>
      <c r="X4460" s="143">
        <v>46035</v>
      </c>
      <c r="Y4460">
        <f t="shared" si="139"/>
        <v>167400</v>
      </c>
    </row>
    <row r="4461" spans="1:25">
      <c r="A4461" s="1" t="str">
        <f t="shared" si="138"/>
        <v>060271105042000</v>
      </c>
      <c r="B4461" s="142" t="s">
        <v>61</v>
      </c>
      <c r="C4461" s="142" t="s">
        <v>2225</v>
      </c>
      <c r="D4461" s="142" t="s">
        <v>3534</v>
      </c>
      <c r="E4461" s="142" t="s">
        <v>2492</v>
      </c>
      <c r="F4461" s="142" t="s">
        <v>55</v>
      </c>
      <c r="G4461" s="142" t="s">
        <v>2569</v>
      </c>
      <c r="H4461" s="142" t="s">
        <v>2570</v>
      </c>
      <c r="I4461" s="142" t="s">
        <v>23</v>
      </c>
      <c r="J4461" s="142">
        <v>1</v>
      </c>
      <c r="K4461" s="142">
        <v>21</v>
      </c>
      <c r="L4461" s="227">
        <v>907</v>
      </c>
      <c r="M4461" s="227">
        <v>3980294</v>
      </c>
      <c r="N4461" s="227">
        <v>5000</v>
      </c>
      <c r="O4461" s="227">
        <v>5000</v>
      </c>
      <c r="P4461" s="227">
        <v>105000</v>
      </c>
      <c r="Q4461" s="227">
        <v>21</v>
      </c>
      <c r="R4461" s="227">
        <v>571</v>
      </c>
      <c r="S4461" s="227">
        <v>93009</v>
      </c>
      <c r="T4461" s="227">
        <v>21</v>
      </c>
      <c r="U4461" s="227">
        <v>84190</v>
      </c>
      <c r="V4461" s="227">
        <v>-7967</v>
      </c>
      <c r="W4461" s="143">
        <v>45976</v>
      </c>
      <c r="X4461" s="143">
        <v>46033</v>
      </c>
      <c r="Y4461">
        <f t="shared" si="139"/>
        <v>93009</v>
      </c>
    </row>
    <row r="4462" spans="1:25">
      <c r="A4462" s="1" t="str">
        <f t="shared" si="138"/>
        <v>060271107348000</v>
      </c>
      <c r="B4462" s="142" t="s">
        <v>61</v>
      </c>
      <c r="C4462" s="142" t="s">
        <v>2225</v>
      </c>
      <c r="D4462" s="142" t="s">
        <v>3494</v>
      </c>
      <c r="E4462" s="142" t="s">
        <v>2486</v>
      </c>
      <c r="F4462" s="142" t="s">
        <v>99</v>
      </c>
      <c r="G4462" s="142" t="s">
        <v>2767</v>
      </c>
      <c r="H4462" s="142" t="s">
        <v>2768</v>
      </c>
      <c r="I4462" s="142" t="s">
        <v>21</v>
      </c>
      <c r="J4462" s="142">
        <v>1</v>
      </c>
      <c r="K4462" s="142">
        <v>20</v>
      </c>
      <c r="L4462" s="227">
        <v>70</v>
      </c>
      <c r="M4462" s="227">
        <v>295133</v>
      </c>
      <c r="N4462" s="227">
        <v>5500</v>
      </c>
      <c r="O4462" s="227">
        <v>5000</v>
      </c>
      <c r="P4462" s="227">
        <v>100000</v>
      </c>
      <c r="Q4462" s="227">
        <v>20</v>
      </c>
      <c r="R4462" s="227">
        <v>300</v>
      </c>
      <c r="S4462" s="227">
        <v>94000</v>
      </c>
      <c r="T4462" s="227">
        <v>14</v>
      </c>
      <c r="U4462" s="227">
        <v>63063</v>
      </c>
      <c r="V4462" s="227">
        <v>4036</v>
      </c>
      <c r="W4462" s="143">
        <v>45943</v>
      </c>
      <c r="X4462" s="143">
        <v>46035</v>
      </c>
      <c r="Y4462">
        <f t="shared" si="139"/>
        <v>94000</v>
      </c>
    </row>
    <row r="4463" spans="1:25">
      <c r="A4463" s="1" t="str">
        <f t="shared" si="138"/>
        <v>060271108244000</v>
      </c>
      <c r="B4463" s="142" t="s">
        <v>61</v>
      </c>
      <c r="C4463" s="142" t="s">
        <v>2225</v>
      </c>
      <c r="D4463" s="142" t="s">
        <v>3495</v>
      </c>
      <c r="E4463" s="142" t="s">
        <v>3496</v>
      </c>
      <c r="F4463" s="142" t="s">
        <v>410</v>
      </c>
      <c r="G4463" s="142" t="s">
        <v>411</v>
      </c>
      <c r="H4463" s="142" t="s">
        <v>412</v>
      </c>
      <c r="I4463" s="142" t="s">
        <v>21</v>
      </c>
      <c r="J4463" s="142">
        <v>1</v>
      </c>
      <c r="K4463" s="142">
        <v>12</v>
      </c>
      <c r="L4463" s="227">
        <v>809</v>
      </c>
      <c r="M4463" s="227">
        <v>2066136</v>
      </c>
      <c r="N4463" s="227">
        <v>3400</v>
      </c>
      <c r="O4463" s="227">
        <v>3300</v>
      </c>
      <c r="P4463" s="227">
        <v>39600</v>
      </c>
      <c r="Q4463" s="227">
        <v>12</v>
      </c>
      <c r="R4463" s="227">
        <v>250</v>
      </c>
      <c r="S4463" s="227">
        <v>36600</v>
      </c>
      <c r="T4463" s="227">
        <v>649</v>
      </c>
      <c r="U4463" s="227">
        <v>1808424</v>
      </c>
      <c r="V4463" s="227">
        <v>150918</v>
      </c>
      <c r="W4463" s="143">
        <v>45982</v>
      </c>
      <c r="X4463" s="143">
        <v>46034</v>
      </c>
      <c r="Y4463">
        <f t="shared" si="139"/>
        <v>36600</v>
      </c>
    </row>
    <row r="4464" spans="1:25">
      <c r="A4464" s="1" t="str">
        <f t="shared" si="138"/>
        <v>060271110244000</v>
      </c>
      <c r="B4464" s="142" t="s">
        <v>61</v>
      </c>
      <c r="C4464" s="142" t="s">
        <v>2225</v>
      </c>
      <c r="D4464" s="142" t="s">
        <v>3511</v>
      </c>
      <c r="E4464" s="142" t="s">
        <v>3512</v>
      </c>
      <c r="F4464" s="142" t="s">
        <v>3575</v>
      </c>
      <c r="G4464" s="142" t="s">
        <v>3576</v>
      </c>
      <c r="H4464" s="142" t="s">
        <v>3577</v>
      </c>
      <c r="I4464" s="142" t="s">
        <v>21</v>
      </c>
      <c r="J4464" s="142">
        <v>1</v>
      </c>
      <c r="K4464" s="142">
        <v>120</v>
      </c>
      <c r="L4464" s="227">
        <v>324</v>
      </c>
      <c r="M4464" s="227">
        <v>2052864</v>
      </c>
      <c r="N4464" s="227">
        <v>8500</v>
      </c>
      <c r="O4464" s="227">
        <v>8500</v>
      </c>
      <c r="P4464" s="227">
        <v>1020000</v>
      </c>
      <c r="Q4464" s="227"/>
      <c r="R4464" s="227"/>
      <c r="S4464" s="227"/>
      <c r="T4464" s="227">
        <v>93</v>
      </c>
      <c r="U4464" s="227">
        <v>613090</v>
      </c>
      <c r="V4464" s="227">
        <v>23842</v>
      </c>
      <c r="W4464" s="143">
        <v>46016</v>
      </c>
      <c r="X4464" s="143">
        <v>46035</v>
      </c>
      <c r="Y4464">
        <f t="shared" si="139"/>
        <v>1020000</v>
      </c>
    </row>
    <row r="4465" spans="1:25">
      <c r="A4465" s="1" t="str">
        <f t="shared" si="138"/>
        <v>060271114756000</v>
      </c>
      <c r="B4465" s="142" t="s">
        <v>61</v>
      </c>
      <c r="C4465" s="142" t="s">
        <v>2225</v>
      </c>
      <c r="D4465" s="142" t="s">
        <v>3523</v>
      </c>
      <c r="E4465" s="142" t="s">
        <v>20</v>
      </c>
      <c r="F4465" s="142" t="s">
        <v>416</v>
      </c>
      <c r="G4465" s="142" t="s">
        <v>417</v>
      </c>
      <c r="H4465" s="142" t="s">
        <v>3578</v>
      </c>
      <c r="I4465" s="142" t="s">
        <v>21</v>
      </c>
      <c r="J4465" s="142">
        <v>1</v>
      </c>
      <c r="K4465" s="142">
        <v>8</v>
      </c>
      <c r="L4465" s="227">
        <v>258</v>
      </c>
      <c r="M4465" s="227">
        <v>8047580</v>
      </c>
      <c r="N4465" s="227">
        <v>36500</v>
      </c>
      <c r="O4465" s="227">
        <v>36500</v>
      </c>
      <c r="P4465" s="227">
        <v>292000</v>
      </c>
      <c r="Q4465" s="227">
        <v>8</v>
      </c>
      <c r="R4465" s="227">
        <v>1000</v>
      </c>
      <c r="S4465" s="227">
        <v>284000</v>
      </c>
      <c r="T4465" s="227">
        <v>48</v>
      </c>
      <c r="U4465" s="227">
        <v>1553153</v>
      </c>
      <c r="V4465" s="227">
        <v>55929</v>
      </c>
      <c r="W4465" s="143">
        <v>46032</v>
      </c>
      <c r="X4465" s="143">
        <v>46035</v>
      </c>
      <c r="Y4465">
        <f t="shared" si="139"/>
        <v>284000</v>
      </c>
    </row>
    <row r="4466" spans="1:25">
      <c r="A4466" s="1" t="str">
        <f t="shared" si="138"/>
        <v>060271115338000</v>
      </c>
      <c r="B4466" s="142" t="s">
        <v>61</v>
      </c>
      <c r="C4466" s="142" t="s">
        <v>2225</v>
      </c>
      <c r="D4466" s="142" t="s">
        <v>3497</v>
      </c>
      <c r="E4466" s="142" t="s">
        <v>24</v>
      </c>
      <c r="F4466" s="142" t="s">
        <v>422</v>
      </c>
      <c r="G4466" s="142" t="s">
        <v>423</v>
      </c>
      <c r="H4466" s="142" t="s">
        <v>424</v>
      </c>
      <c r="I4466" s="142" t="s">
        <v>21</v>
      </c>
      <c r="J4466" s="142">
        <v>1</v>
      </c>
      <c r="K4466" s="142">
        <v>36</v>
      </c>
      <c r="L4466" s="227">
        <v>2381</v>
      </c>
      <c r="M4466" s="227">
        <v>9826211</v>
      </c>
      <c r="N4466" s="227">
        <v>5450</v>
      </c>
      <c r="O4466" s="227">
        <v>5450</v>
      </c>
      <c r="P4466" s="227">
        <v>196200</v>
      </c>
      <c r="Q4466" s="227">
        <v>36</v>
      </c>
      <c r="R4466" s="227">
        <v>800</v>
      </c>
      <c r="S4466" s="227">
        <v>167400</v>
      </c>
      <c r="T4466" s="227">
        <v>30</v>
      </c>
      <c r="U4466" s="227">
        <v>147297</v>
      </c>
      <c r="V4466" s="227">
        <v>23489</v>
      </c>
      <c r="W4466" s="143">
        <v>46032</v>
      </c>
      <c r="X4466" s="143">
        <v>46035</v>
      </c>
      <c r="Y4466">
        <f t="shared" si="139"/>
        <v>167400</v>
      </c>
    </row>
    <row r="4467" spans="1:25">
      <c r="A4467" s="1" t="str">
        <f t="shared" si="138"/>
        <v>060271117281000</v>
      </c>
      <c r="B4467" s="142" t="s">
        <v>61</v>
      </c>
      <c r="C4467" s="142" t="s">
        <v>2225</v>
      </c>
      <c r="D4467" s="142" t="s">
        <v>3528</v>
      </c>
      <c r="E4467" s="142" t="s">
        <v>27</v>
      </c>
      <c r="F4467" s="142" t="s">
        <v>765</v>
      </c>
      <c r="G4467" s="142" t="s">
        <v>766</v>
      </c>
      <c r="H4467" s="142" t="s">
        <v>767</v>
      </c>
      <c r="I4467" s="142" t="s">
        <v>21</v>
      </c>
      <c r="J4467" s="142">
        <v>1</v>
      </c>
      <c r="K4467" s="142">
        <v>1</v>
      </c>
      <c r="L4467" s="227">
        <v>49</v>
      </c>
      <c r="M4467" s="227">
        <v>888257</v>
      </c>
      <c r="N4467" s="227">
        <v>21700</v>
      </c>
      <c r="O4467" s="227">
        <v>21700</v>
      </c>
      <c r="P4467" s="227">
        <v>21700</v>
      </c>
      <c r="Q4467" s="227"/>
      <c r="R4467" s="227"/>
      <c r="S4467" s="227"/>
      <c r="T4467" s="227">
        <v>0</v>
      </c>
      <c r="U4467" s="227">
        <v>0</v>
      </c>
      <c r="V4467" s="227">
        <v>0</v>
      </c>
      <c r="W4467" s="143">
        <v>45952</v>
      </c>
      <c r="X4467" s="143">
        <v>45959</v>
      </c>
      <c r="Y4467">
        <f t="shared" si="139"/>
        <v>21700</v>
      </c>
    </row>
    <row r="4468" spans="1:25">
      <c r="A4468" s="1" t="str">
        <f t="shared" si="138"/>
        <v>060271118289000</v>
      </c>
      <c r="B4468" s="142" t="s">
        <v>61</v>
      </c>
      <c r="C4468" s="142" t="s">
        <v>2225</v>
      </c>
      <c r="D4468" s="142" t="s">
        <v>3494</v>
      </c>
      <c r="E4468" s="142" t="s">
        <v>2486</v>
      </c>
      <c r="F4468" s="142" t="s">
        <v>56</v>
      </c>
      <c r="G4468" s="142" t="s">
        <v>2574</v>
      </c>
      <c r="H4468" s="142" t="s">
        <v>3579</v>
      </c>
      <c r="I4468" s="142" t="s">
        <v>21</v>
      </c>
      <c r="J4468" s="142">
        <v>1</v>
      </c>
      <c r="K4468" s="142">
        <v>12</v>
      </c>
      <c r="L4468" s="227">
        <v>44</v>
      </c>
      <c r="M4468" s="227">
        <v>1202611</v>
      </c>
      <c r="N4468" s="227">
        <v>39400</v>
      </c>
      <c r="O4468" s="227">
        <v>29400</v>
      </c>
      <c r="P4468" s="227">
        <v>352800</v>
      </c>
      <c r="Q4468" s="227"/>
      <c r="R4468" s="227"/>
      <c r="S4468" s="227"/>
      <c r="T4468" s="227">
        <v>6</v>
      </c>
      <c r="U4468" s="227">
        <v>212973</v>
      </c>
      <c r="V4468" s="227">
        <v>48981</v>
      </c>
      <c r="W4468" s="143">
        <v>45955</v>
      </c>
      <c r="X4468" s="143">
        <v>46031</v>
      </c>
      <c r="Y4468">
        <f t="shared" si="139"/>
        <v>352800</v>
      </c>
    </row>
    <row r="4469" spans="1:25">
      <c r="A4469" s="1" t="str">
        <f t="shared" si="138"/>
        <v>060271119446000</v>
      </c>
      <c r="B4469" s="142" t="s">
        <v>61</v>
      </c>
      <c r="C4469" s="142" t="s">
        <v>2225</v>
      </c>
      <c r="D4469" s="142" t="s">
        <v>3511</v>
      </c>
      <c r="E4469" s="142" t="s">
        <v>3512</v>
      </c>
      <c r="F4469" s="142" t="s">
        <v>3580</v>
      </c>
      <c r="G4469" s="142" t="s">
        <v>3581</v>
      </c>
      <c r="H4469" s="142" t="s">
        <v>3582</v>
      </c>
      <c r="I4469" s="142" t="s">
        <v>21</v>
      </c>
      <c r="J4469" s="142">
        <v>1</v>
      </c>
      <c r="K4469" s="142">
        <v>120</v>
      </c>
      <c r="L4469" s="227">
        <v>343</v>
      </c>
      <c r="M4469" s="227">
        <v>2173248</v>
      </c>
      <c r="N4469" s="227">
        <v>8500</v>
      </c>
      <c r="O4469" s="227">
        <v>8500</v>
      </c>
      <c r="P4469" s="227">
        <v>1020000</v>
      </c>
      <c r="Q4469" s="227"/>
      <c r="R4469" s="227"/>
      <c r="S4469" s="227"/>
      <c r="T4469" s="227">
        <v>61</v>
      </c>
      <c r="U4469" s="227">
        <v>441171</v>
      </c>
      <c r="V4469" s="227">
        <v>54675</v>
      </c>
      <c r="W4469" s="143">
        <v>46016</v>
      </c>
      <c r="X4469" s="143">
        <v>46034</v>
      </c>
      <c r="Y4469">
        <f t="shared" si="139"/>
        <v>1020000</v>
      </c>
    </row>
    <row r="4470" spans="1:25">
      <c r="A4470" s="1" t="str">
        <f t="shared" si="138"/>
        <v>060271120170000</v>
      </c>
      <c r="B4470" s="142" t="s">
        <v>61</v>
      </c>
      <c r="C4470" s="142" t="s">
        <v>2225</v>
      </c>
      <c r="D4470" s="142" t="s">
        <v>3523</v>
      </c>
      <c r="E4470" s="142" t="s">
        <v>20</v>
      </c>
      <c r="F4470" s="142" t="s">
        <v>428</v>
      </c>
      <c r="G4470" s="142" t="s">
        <v>3583</v>
      </c>
      <c r="H4470" s="142" t="s">
        <v>430</v>
      </c>
      <c r="I4470" s="142" t="s">
        <v>21</v>
      </c>
      <c r="J4470" s="142">
        <v>1</v>
      </c>
      <c r="K4470" s="142">
        <v>12</v>
      </c>
      <c r="L4470" s="227"/>
      <c r="M4470" s="227"/>
      <c r="N4470" s="227">
        <v>16700</v>
      </c>
      <c r="O4470" s="227">
        <v>16500</v>
      </c>
      <c r="P4470" s="227">
        <v>198000</v>
      </c>
      <c r="Q4470" s="227">
        <v>12</v>
      </c>
      <c r="R4470" s="227">
        <v>500</v>
      </c>
      <c r="S4470" s="227">
        <v>192000</v>
      </c>
      <c r="T4470" s="227"/>
      <c r="U4470" s="227"/>
      <c r="V4470" s="227"/>
      <c r="W4470" s="143">
        <v>45638</v>
      </c>
      <c r="X4470" s="143">
        <v>45640</v>
      </c>
      <c r="Y4470">
        <f t="shared" si="139"/>
        <v>192000</v>
      </c>
    </row>
    <row r="4471" spans="1:25">
      <c r="A4471" s="1" t="str">
        <f t="shared" si="138"/>
        <v>060271121051000</v>
      </c>
      <c r="B4471" s="142" t="s">
        <v>61</v>
      </c>
      <c r="C4471" s="142" t="s">
        <v>2225</v>
      </c>
      <c r="D4471" s="142" t="s">
        <v>3523</v>
      </c>
      <c r="E4471" s="142" t="s">
        <v>20</v>
      </c>
      <c r="F4471" s="142" t="s">
        <v>434</v>
      </c>
      <c r="G4471" s="142" t="s">
        <v>435</v>
      </c>
      <c r="H4471" s="142" t="s">
        <v>436</v>
      </c>
      <c r="I4471" s="142" t="s">
        <v>21</v>
      </c>
      <c r="J4471" s="142">
        <v>1</v>
      </c>
      <c r="K4471" s="142">
        <v>12</v>
      </c>
      <c r="L4471" s="227">
        <v>140</v>
      </c>
      <c r="M4471" s="227">
        <v>1022144</v>
      </c>
      <c r="N4471" s="227">
        <v>9000</v>
      </c>
      <c r="O4471" s="227">
        <v>8600</v>
      </c>
      <c r="P4471" s="227">
        <v>103200</v>
      </c>
      <c r="Q4471" s="227">
        <v>12</v>
      </c>
      <c r="R4471" s="227">
        <v>200</v>
      </c>
      <c r="S4471" s="227">
        <v>100800</v>
      </c>
      <c r="T4471" s="227">
        <v>5</v>
      </c>
      <c r="U4471" s="227">
        <v>40541</v>
      </c>
      <c r="V4471" s="227">
        <v>4036</v>
      </c>
      <c r="W4471" s="143">
        <v>45971</v>
      </c>
      <c r="X4471" s="143">
        <v>46035</v>
      </c>
      <c r="Y4471">
        <f t="shared" si="139"/>
        <v>100800</v>
      </c>
    </row>
    <row r="4472" spans="1:25">
      <c r="A4472" s="1" t="str">
        <f t="shared" si="138"/>
        <v>060271122853000</v>
      </c>
      <c r="B4472" s="142" t="s">
        <v>61</v>
      </c>
      <c r="C4472" s="142" t="s">
        <v>2225</v>
      </c>
      <c r="D4472" s="142" t="s">
        <v>3511</v>
      </c>
      <c r="E4472" s="142" t="s">
        <v>3512</v>
      </c>
      <c r="F4472" s="142" t="s">
        <v>3584</v>
      </c>
      <c r="G4472" s="142" t="s">
        <v>3585</v>
      </c>
      <c r="H4472" s="142" t="s">
        <v>3586</v>
      </c>
      <c r="I4472" s="142" t="s">
        <v>21</v>
      </c>
      <c r="J4472" s="142">
        <v>1</v>
      </c>
      <c r="K4472" s="142">
        <v>10</v>
      </c>
      <c r="L4472" s="227">
        <v>57</v>
      </c>
      <c r="M4472" s="227">
        <v>462294</v>
      </c>
      <c r="N4472" s="227">
        <v>11500</v>
      </c>
      <c r="O4472" s="227">
        <v>11500</v>
      </c>
      <c r="P4472" s="227">
        <v>115000</v>
      </c>
      <c r="Q4472" s="227"/>
      <c r="R4472" s="227"/>
      <c r="S4472" s="227"/>
      <c r="T4472" s="227">
        <v>60</v>
      </c>
      <c r="U4472" s="227">
        <v>621622</v>
      </c>
      <c r="V4472" s="227">
        <v>134997</v>
      </c>
      <c r="W4472" s="143">
        <v>46025</v>
      </c>
      <c r="X4472" s="143">
        <v>46035</v>
      </c>
      <c r="Y4472">
        <f t="shared" si="139"/>
        <v>115000</v>
      </c>
    </row>
    <row r="4473" spans="1:25">
      <c r="A4473" s="1" t="str">
        <f t="shared" si="138"/>
        <v>060271124796000</v>
      </c>
      <c r="B4473" s="142" t="s">
        <v>61</v>
      </c>
      <c r="C4473" s="142" t="s">
        <v>2225</v>
      </c>
      <c r="D4473" s="142" t="s">
        <v>3511</v>
      </c>
      <c r="E4473" s="142" t="s">
        <v>3512</v>
      </c>
      <c r="F4473" s="142" t="s">
        <v>3587</v>
      </c>
      <c r="G4473" s="142" t="s">
        <v>3588</v>
      </c>
      <c r="H4473" s="142" t="s">
        <v>3589</v>
      </c>
      <c r="I4473" s="142" t="s">
        <v>21</v>
      </c>
      <c r="J4473" s="142">
        <v>1</v>
      </c>
      <c r="K4473" s="142">
        <v>100</v>
      </c>
      <c r="L4473" s="227">
        <v>284</v>
      </c>
      <c r="M4473" s="227">
        <v>614008</v>
      </c>
      <c r="N4473" s="227">
        <v>2900</v>
      </c>
      <c r="O4473" s="227">
        <v>2900</v>
      </c>
      <c r="P4473" s="227">
        <v>290000</v>
      </c>
      <c r="Q4473" s="227"/>
      <c r="R4473" s="227"/>
      <c r="S4473" s="227"/>
      <c r="T4473" s="227">
        <v>29</v>
      </c>
      <c r="U4473" s="227">
        <v>75766</v>
      </c>
      <c r="V4473" s="227">
        <v>13068</v>
      </c>
      <c r="W4473" s="143">
        <v>46016</v>
      </c>
      <c r="X4473" s="143">
        <v>46035</v>
      </c>
      <c r="Y4473">
        <f t="shared" si="139"/>
        <v>290000</v>
      </c>
    </row>
    <row r="4474" spans="1:25">
      <c r="A4474" s="1" t="str">
        <f t="shared" si="138"/>
        <v>060271124797000</v>
      </c>
      <c r="B4474" s="142" t="s">
        <v>61</v>
      </c>
      <c r="C4474" s="142" t="s">
        <v>2225</v>
      </c>
      <c r="D4474" s="142" t="s">
        <v>3511</v>
      </c>
      <c r="E4474" s="142" t="s">
        <v>3512</v>
      </c>
      <c r="F4474" s="142" t="s">
        <v>3590</v>
      </c>
      <c r="G4474" s="142" t="s">
        <v>3591</v>
      </c>
      <c r="H4474" s="142" t="s">
        <v>3592</v>
      </c>
      <c r="I4474" s="142" t="s">
        <v>21</v>
      </c>
      <c r="J4474" s="142">
        <v>1</v>
      </c>
      <c r="K4474" s="142">
        <v>100</v>
      </c>
      <c r="L4474" s="227">
        <v>261</v>
      </c>
      <c r="M4474" s="227">
        <v>564282</v>
      </c>
      <c r="N4474" s="227">
        <v>2900</v>
      </c>
      <c r="O4474" s="227">
        <v>2900</v>
      </c>
      <c r="P4474" s="227">
        <v>290000</v>
      </c>
      <c r="Q4474" s="227"/>
      <c r="R4474" s="227"/>
      <c r="S4474" s="227"/>
      <c r="T4474" s="227">
        <v>26</v>
      </c>
      <c r="U4474" s="227">
        <v>67928</v>
      </c>
      <c r="V4474" s="227">
        <v>11716</v>
      </c>
      <c r="W4474" s="143">
        <v>46016</v>
      </c>
      <c r="X4474" s="143">
        <v>46035</v>
      </c>
      <c r="Y4474">
        <f t="shared" si="139"/>
        <v>290000</v>
      </c>
    </row>
    <row r="4475" spans="1:25">
      <c r="A4475" s="1" t="str">
        <f t="shared" si="138"/>
        <v>060271135321000</v>
      </c>
      <c r="B4475" s="142" t="s">
        <v>61</v>
      </c>
      <c r="C4475" s="142" t="s">
        <v>2225</v>
      </c>
      <c r="D4475" s="142" t="s">
        <v>3494</v>
      </c>
      <c r="E4475" s="142" t="s">
        <v>2486</v>
      </c>
      <c r="F4475" s="142" t="s">
        <v>100</v>
      </c>
      <c r="G4475" s="142" t="s">
        <v>2773</v>
      </c>
      <c r="H4475" s="142" t="s">
        <v>2774</v>
      </c>
      <c r="I4475" s="142" t="s">
        <v>21</v>
      </c>
      <c r="J4475" s="142">
        <v>1</v>
      </c>
      <c r="K4475" s="142">
        <v>12</v>
      </c>
      <c r="L4475" s="227"/>
      <c r="M4475" s="227"/>
      <c r="N4475" s="227">
        <v>19000</v>
      </c>
      <c r="O4475" s="227">
        <v>18900</v>
      </c>
      <c r="P4475" s="227">
        <v>226800</v>
      </c>
      <c r="Q4475" s="227">
        <v>3</v>
      </c>
      <c r="R4475" s="227">
        <v>2400</v>
      </c>
      <c r="S4475" s="227">
        <v>198000</v>
      </c>
      <c r="T4475" s="227"/>
      <c r="U4475" s="227"/>
      <c r="V4475" s="227"/>
      <c r="W4475" s="143">
        <v>45779</v>
      </c>
      <c r="X4475" s="143">
        <v>45706</v>
      </c>
      <c r="Y4475">
        <f t="shared" si="139"/>
        <v>198000</v>
      </c>
    </row>
    <row r="4476" spans="1:25">
      <c r="A4476" s="1" t="str">
        <f t="shared" si="138"/>
        <v>060271137122000</v>
      </c>
      <c r="B4476" s="142" t="s">
        <v>61</v>
      </c>
      <c r="C4476" s="142" t="s">
        <v>2225</v>
      </c>
      <c r="D4476" s="142" t="s">
        <v>3497</v>
      </c>
      <c r="E4476" s="142" t="s">
        <v>24</v>
      </c>
      <c r="F4476" s="142" t="s">
        <v>440</v>
      </c>
      <c r="G4476" s="142" t="s">
        <v>441</v>
      </c>
      <c r="H4476" s="142" t="s">
        <v>442</v>
      </c>
      <c r="I4476" s="142" t="s">
        <v>23</v>
      </c>
      <c r="J4476" s="142">
        <v>1</v>
      </c>
      <c r="K4476" s="142">
        <v>48</v>
      </c>
      <c r="L4476" s="227">
        <v>69558</v>
      </c>
      <c r="M4476" s="227">
        <v>285411087</v>
      </c>
      <c r="N4476" s="227">
        <v>4800</v>
      </c>
      <c r="O4476" s="227">
        <v>4800</v>
      </c>
      <c r="P4476" s="227">
        <v>230400</v>
      </c>
      <c r="Q4476" s="227">
        <v>48</v>
      </c>
      <c r="R4476" s="227">
        <v>175</v>
      </c>
      <c r="S4476" s="227">
        <v>222000</v>
      </c>
      <c r="T4476" s="227">
        <v>18288</v>
      </c>
      <c r="U4476" s="227">
        <v>71839135</v>
      </c>
      <c r="V4476" s="227">
        <v>-3200371</v>
      </c>
      <c r="W4476" s="143">
        <v>46013</v>
      </c>
      <c r="X4476" s="143">
        <v>46035</v>
      </c>
      <c r="Y4476">
        <f t="shared" si="139"/>
        <v>222000</v>
      </c>
    </row>
    <row r="4477" spans="1:25">
      <c r="A4477" s="1" t="str">
        <f t="shared" si="138"/>
        <v>060271137151000</v>
      </c>
      <c r="B4477" s="142" t="s">
        <v>61</v>
      </c>
      <c r="C4477" s="142" t="s">
        <v>2225</v>
      </c>
      <c r="D4477" s="142" t="s">
        <v>3528</v>
      </c>
      <c r="E4477" s="142" t="s">
        <v>27</v>
      </c>
      <c r="F4477" s="142" t="s">
        <v>988</v>
      </c>
      <c r="G4477" s="142" t="s">
        <v>3593</v>
      </c>
      <c r="H4477" s="142" t="s">
        <v>990</v>
      </c>
      <c r="I4477" s="142" t="s">
        <v>26</v>
      </c>
      <c r="J4477" s="142">
        <v>1</v>
      </c>
      <c r="K4477" s="142">
        <v>1</v>
      </c>
      <c r="L4477" s="227"/>
      <c r="M4477" s="227"/>
      <c r="N4477" s="227">
        <v>26300</v>
      </c>
      <c r="O4477" s="227">
        <v>26300</v>
      </c>
      <c r="P4477" s="227">
        <v>26300</v>
      </c>
      <c r="Q4477" s="227"/>
      <c r="R4477" s="227"/>
      <c r="S4477" s="227"/>
      <c r="T4477" s="227"/>
      <c r="U4477" s="227"/>
      <c r="V4477" s="227"/>
      <c r="W4477" s="143">
        <v>45835</v>
      </c>
      <c r="X4477" s="143">
        <v>45819</v>
      </c>
      <c r="Y4477">
        <f t="shared" si="139"/>
        <v>26300</v>
      </c>
    </row>
    <row r="4478" spans="1:25">
      <c r="A4478" s="1" t="str">
        <f t="shared" si="138"/>
        <v>060271137215000</v>
      </c>
      <c r="B4478" s="142" t="s">
        <v>61</v>
      </c>
      <c r="C4478" s="142" t="s">
        <v>2225</v>
      </c>
      <c r="D4478" s="142" t="s">
        <v>3494</v>
      </c>
      <c r="E4478" s="142" t="s">
        <v>2486</v>
      </c>
      <c r="F4478" s="142" t="s">
        <v>57</v>
      </c>
      <c r="G4478" s="142" t="s">
        <v>2579</v>
      </c>
      <c r="H4478" s="142" t="s">
        <v>3594</v>
      </c>
      <c r="I4478" s="142" t="s">
        <v>21</v>
      </c>
      <c r="J4478" s="142">
        <v>1</v>
      </c>
      <c r="K4478" s="142">
        <v>42</v>
      </c>
      <c r="L4478" s="227">
        <v>207</v>
      </c>
      <c r="M4478" s="227">
        <v>1681589</v>
      </c>
      <c r="N4478" s="227">
        <v>10500</v>
      </c>
      <c r="O4478" s="227">
        <v>8700</v>
      </c>
      <c r="P4478" s="227">
        <v>365400</v>
      </c>
      <c r="Q4478" s="227"/>
      <c r="R4478" s="227"/>
      <c r="S4478" s="227"/>
      <c r="T4478" s="227">
        <v>22</v>
      </c>
      <c r="U4478" s="227">
        <v>208108</v>
      </c>
      <c r="V4478" s="227">
        <v>29388</v>
      </c>
      <c r="W4478" s="143">
        <v>46034</v>
      </c>
      <c r="X4478" s="143">
        <v>46035</v>
      </c>
      <c r="Y4478">
        <f t="shared" si="139"/>
        <v>365400</v>
      </c>
    </row>
    <row r="4479" spans="1:25">
      <c r="A4479" s="1" t="str">
        <f t="shared" si="138"/>
        <v>060271138202000</v>
      </c>
      <c r="B4479" s="142" t="s">
        <v>61</v>
      </c>
      <c r="C4479" s="142" t="s">
        <v>2225</v>
      </c>
      <c r="D4479" s="142" t="s">
        <v>3523</v>
      </c>
      <c r="E4479" s="142" t="s">
        <v>20</v>
      </c>
      <c r="F4479" s="142" t="s">
        <v>992</v>
      </c>
      <c r="G4479" s="142" t="s">
        <v>993</v>
      </c>
      <c r="H4479" s="142" t="s">
        <v>994</v>
      </c>
      <c r="I4479" s="142" t="s">
        <v>23</v>
      </c>
      <c r="J4479" s="142">
        <v>1</v>
      </c>
      <c r="K4479" s="142">
        <v>144</v>
      </c>
      <c r="L4479" s="227">
        <v>163</v>
      </c>
      <c r="M4479" s="227">
        <v>398780</v>
      </c>
      <c r="N4479" s="227">
        <v>2800</v>
      </c>
      <c r="O4479" s="227">
        <v>2800</v>
      </c>
      <c r="P4479" s="227">
        <v>403200</v>
      </c>
      <c r="Q4479" s="227"/>
      <c r="R4479" s="227"/>
      <c r="S4479" s="227"/>
      <c r="T4479" s="227">
        <v>1</v>
      </c>
      <c r="U4479" s="227">
        <v>2523</v>
      </c>
      <c r="V4479" s="227">
        <v>77</v>
      </c>
      <c r="W4479" s="143">
        <v>45955</v>
      </c>
      <c r="X4479" s="143">
        <v>46030</v>
      </c>
      <c r="Y4479">
        <f t="shared" si="139"/>
        <v>403200</v>
      </c>
    </row>
    <row r="4480" spans="1:25">
      <c r="A4480" s="1" t="str">
        <f t="shared" si="138"/>
        <v>060271140637000</v>
      </c>
      <c r="B4480" s="142" t="s">
        <v>61</v>
      </c>
      <c r="C4480" s="142" t="s">
        <v>2225</v>
      </c>
      <c r="D4480" s="142" t="s">
        <v>3534</v>
      </c>
      <c r="E4480" s="142" t="s">
        <v>2492</v>
      </c>
      <c r="F4480" s="142" t="s">
        <v>58</v>
      </c>
      <c r="G4480" s="142" t="s">
        <v>2584</v>
      </c>
      <c r="H4480" s="142" t="s">
        <v>2585</v>
      </c>
      <c r="I4480" s="142" t="s">
        <v>21</v>
      </c>
      <c r="J4480" s="142">
        <v>1</v>
      </c>
      <c r="K4480" s="142">
        <v>6</v>
      </c>
      <c r="L4480" s="227">
        <v>38</v>
      </c>
      <c r="M4480" s="227">
        <v>585401</v>
      </c>
      <c r="N4480" s="227">
        <v>21400</v>
      </c>
      <c r="O4480" s="227">
        <v>12900</v>
      </c>
      <c r="P4480" s="227">
        <v>77400</v>
      </c>
      <c r="Q4480" s="227"/>
      <c r="R4480" s="227"/>
      <c r="S4480" s="227"/>
      <c r="T4480" s="227">
        <v>19</v>
      </c>
      <c r="U4480" s="227">
        <v>220811</v>
      </c>
      <c r="V4480" s="227">
        <v>-71889</v>
      </c>
      <c r="W4480" s="143">
        <v>45947</v>
      </c>
      <c r="X4480" s="143">
        <v>46034</v>
      </c>
      <c r="Y4480">
        <f t="shared" si="139"/>
        <v>77400</v>
      </c>
    </row>
    <row r="4481" spans="1:25">
      <c r="A4481" s="1" t="str">
        <f t="shared" si="138"/>
        <v>060271150705000</v>
      </c>
      <c r="B4481" s="142" t="s">
        <v>61</v>
      </c>
      <c r="C4481" s="142" t="s">
        <v>2225</v>
      </c>
      <c r="D4481" s="142" t="s">
        <v>3534</v>
      </c>
      <c r="E4481" s="142" t="s">
        <v>2492</v>
      </c>
      <c r="F4481" s="142" t="s">
        <v>3595</v>
      </c>
      <c r="G4481" s="142" t="s">
        <v>3596</v>
      </c>
      <c r="H4481" s="142" t="s">
        <v>2559</v>
      </c>
      <c r="I4481" s="142" t="s">
        <v>21</v>
      </c>
      <c r="J4481" s="142">
        <v>1</v>
      </c>
      <c r="K4481" s="142">
        <v>32</v>
      </c>
      <c r="L4481" s="227">
        <v>77</v>
      </c>
      <c r="M4481" s="227">
        <v>313230</v>
      </c>
      <c r="N4481" s="227">
        <v>5000</v>
      </c>
      <c r="O4481" s="227">
        <v>5000</v>
      </c>
      <c r="P4481" s="227">
        <v>160000</v>
      </c>
      <c r="Q4481" s="227">
        <v>32</v>
      </c>
      <c r="R4481" s="227">
        <v>750</v>
      </c>
      <c r="S4481" s="227">
        <v>136000</v>
      </c>
      <c r="T4481" s="227">
        <v>18</v>
      </c>
      <c r="U4481" s="227">
        <v>81081</v>
      </c>
      <c r="V4481" s="227">
        <v>7859</v>
      </c>
      <c r="W4481" s="143">
        <v>45961</v>
      </c>
      <c r="X4481" s="143">
        <v>46032</v>
      </c>
      <c r="Y4481">
        <f t="shared" si="139"/>
        <v>136000</v>
      </c>
    </row>
    <row r="4482" spans="1:25">
      <c r="A4482" s="1" t="str">
        <f t="shared" si="138"/>
        <v>060280000178000</v>
      </c>
      <c r="B4482" s="142" t="s">
        <v>38</v>
      </c>
      <c r="C4482" s="142" t="s">
        <v>2382</v>
      </c>
      <c r="D4482" s="142" t="s">
        <v>3366</v>
      </c>
      <c r="E4482" s="142" t="s">
        <v>3367</v>
      </c>
      <c r="F4482" s="142" t="s">
        <v>3368</v>
      </c>
      <c r="G4482" s="142" t="s">
        <v>3369</v>
      </c>
      <c r="H4482" s="142" t="s">
        <v>3370</v>
      </c>
      <c r="I4482" s="142" t="s">
        <v>23</v>
      </c>
      <c r="J4482" s="142">
        <v>2</v>
      </c>
      <c r="K4482" s="142">
        <v>1</v>
      </c>
      <c r="L4482" s="227">
        <v>9294</v>
      </c>
      <c r="M4482" s="227">
        <v>207256</v>
      </c>
      <c r="N4482" s="227">
        <v>30900</v>
      </c>
      <c r="O4482" s="227">
        <v>30900</v>
      </c>
      <c r="P4482" s="227">
        <v>30900</v>
      </c>
      <c r="Q4482" s="227"/>
      <c r="R4482" s="227"/>
      <c r="S4482" s="227"/>
      <c r="T4482" s="227">
        <v>3706</v>
      </c>
      <c r="U4482" s="227">
        <v>99151</v>
      </c>
      <c r="V4482" s="227">
        <v>16507</v>
      </c>
      <c r="W4482" s="143">
        <v>46030</v>
      </c>
      <c r="X4482" s="143">
        <v>46033</v>
      </c>
      <c r="Y4482">
        <f t="shared" si="139"/>
        <v>30900</v>
      </c>
    </row>
    <row r="4483" spans="1:25">
      <c r="A4483" s="1" t="str">
        <f t="shared" si="138"/>
        <v>060280000848000</v>
      </c>
      <c r="B4483" s="142" t="s">
        <v>38</v>
      </c>
      <c r="C4483" s="142" t="s">
        <v>2382</v>
      </c>
      <c r="D4483" s="142" t="s">
        <v>3366</v>
      </c>
      <c r="E4483" s="142" t="s">
        <v>3367</v>
      </c>
      <c r="F4483" s="142" t="s">
        <v>3371</v>
      </c>
      <c r="G4483" s="142" t="s">
        <v>3372</v>
      </c>
      <c r="H4483" s="142" t="s">
        <v>3373</v>
      </c>
      <c r="I4483" s="142" t="s">
        <v>23</v>
      </c>
      <c r="J4483" s="142">
        <v>2</v>
      </c>
      <c r="K4483" s="142">
        <v>1</v>
      </c>
      <c r="L4483" s="227">
        <v>18182</v>
      </c>
      <c r="M4483" s="227">
        <v>311527</v>
      </c>
      <c r="N4483" s="227">
        <v>19900</v>
      </c>
      <c r="O4483" s="227">
        <v>19900</v>
      </c>
      <c r="P4483" s="227">
        <v>19900</v>
      </c>
      <c r="Q4483" s="227"/>
      <c r="R4483" s="227"/>
      <c r="S4483" s="227"/>
      <c r="T4483" s="227">
        <v>16020</v>
      </c>
      <c r="U4483" s="227">
        <v>310965</v>
      </c>
      <c r="V4483" s="227">
        <v>36481</v>
      </c>
      <c r="W4483" s="143">
        <v>46029</v>
      </c>
      <c r="X4483" s="143">
        <v>46035</v>
      </c>
      <c r="Y4483">
        <f t="shared" si="139"/>
        <v>19900</v>
      </c>
    </row>
    <row r="4484" spans="1:25">
      <c r="A4484" s="1" t="str">
        <f t="shared" si="138"/>
        <v>060280000864000</v>
      </c>
      <c r="B4484" s="142" t="s">
        <v>38</v>
      </c>
      <c r="C4484" s="142" t="s">
        <v>2382</v>
      </c>
      <c r="D4484" s="142" t="s">
        <v>3366</v>
      </c>
      <c r="E4484" s="142" t="s">
        <v>3367</v>
      </c>
      <c r="F4484" s="142" t="s">
        <v>3374</v>
      </c>
      <c r="G4484" s="142" t="s">
        <v>3375</v>
      </c>
      <c r="H4484" s="142" t="s">
        <v>3376</v>
      </c>
      <c r="I4484" s="142" t="s">
        <v>23</v>
      </c>
      <c r="J4484" s="142">
        <v>2</v>
      </c>
      <c r="K4484" s="142">
        <v>1</v>
      </c>
      <c r="L4484" s="227">
        <v>262420</v>
      </c>
      <c r="M4484" s="227">
        <v>3545762</v>
      </c>
      <c r="N4484" s="227">
        <v>7900</v>
      </c>
      <c r="O4484" s="227">
        <v>15900</v>
      </c>
      <c r="P4484" s="227">
        <v>15900</v>
      </c>
      <c r="Q4484" s="227"/>
      <c r="R4484" s="227"/>
      <c r="S4484" s="227"/>
      <c r="T4484" s="227">
        <v>96382</v>
      </c>
      <c r="U4484" s="227">
        <v>1440750</v>
      </c>
      <c r="V4484" s="227">
        <v>138457</v>
      </c>
      <c r="W4484" s="143">
        <v>46015</v>
      </c>
      <c r="X4484" s="143">
        <v>46033</v>
      </c>
      <c r="Y4484">
        <f t="shared" si="139"/>
        <v>15900</v>
      </c>
    </row>
    <row r="4485" spans="1:25">
      <c r="A4485" s="1" t="str">
        <f t="shared" ref="A4485:A4548" si="140">B4485&amp;F4485</f>
        <v>060280000976000</v>
      </c>
      <c r="B4485" s="142" t="s">
        <v>38</v>
      </c>
      <c r="C4485" s="142" t="s">
        <v>2382</v>
      </c>
      <c r="D4485" s="142" t="s">
        <v>3377</v>
      </c>
      <c r="E4485" s="142" t="s">
        <v>3378</v>
      </c>
      <c r="F4485" s="142" t="s">
        <v>3379</v>
      </c>
      <c r="G4485" s="142" t="s">
        <v>3380</v>
      </c>
      <c r="H4485" s="142" t="s">
        <v>3381</v>
      </c>
      <c r="I4485" s="142" t="s">
        <v>23</v>
      </c>
      <c r="J4485" s="142">
        <v>2</v>
      </c>
      <c r="K4485" s="142">
        <v>1</v>
      </c>
      <c r="L4485" s="227">
        <v>7002</v>
      </c>
      <c r="M4485" s="227">
        <v>383846</v>
      </c>
      <c r="N4485" s="227">
        <v>58900</v>
      </c>
      <c r="O4485" s="227">
        <v>58900</v>
      </c>
      <c r="P4485" s="227">
        <v>58900</v>
      </c>
      <c r="Q4485" s="227"/>
      <c r="R4485" s="227"/>
      <c r="S4485" s="227"/>
      <c r="T4485" s="227">
        <v>6348</v>
      </c>
      <c r="U4485" s="227">
        <v>399291</v>
      </c>
      <c r="V4485" s="227">
        <v>51296</v>
      </c>
      <c r="W4485" s="143">
        <v>46035</v>
      </c>
      <c r="X4485" s="143">
        <v>46035</v>
      </c>
      <c r="Y4485">
        <f t="shared" ref="Y4485:Y4548" si="141">IF(S4485&gt;0,S4485,P4485)</f>
        <v>58900</v>
      </c>
    </row>
    <row r="4486" spans="1:25">
      <c r="A4486" s="1" t="str">
        <f t="shared" si="140"/>
        <v>060280001462000</v>
      </c>
      <c r="B4486" s="142" t="s">
        <v>38</v>
      </c>
      <c r="C4486" s="142" t="s">
        <v>2382</v>
      </c>
      <c r="D4486" s="142" t="s">
        <v>3366</v>
      </c>
      <c r="E4486" s="142" t="s">
        <v>3367</v>
      </c>
      <c r="F4486" s="142" t="s">
        <v>3382</v>
      </c>
      <c r="G4486" s="142" t="s">
        <v>3383</v>
      </c>
      <c r="H4486" s="142" t="s">
        <v>3384</v>
      </c>
      <c r="I4486" s="142" t="s">
        <v>23</v>
      </c>
      <c r="J4486" s="142">
        <v>2</v>
      </c>
      <c r="K4486" s="142">
        <v>1</v>
      </c>
      <c r="L4486" s="227">
        <v>54040</v>
      </c>
      <c r="M4486" s="227">
        <v>1971935</v>
      </c>
      <c r="N4486" s="227">
        <v>43900</v>
      </c>
      <c r="O4486" s="227">
        <v>43900</v>
      </c>
      <c r="P4486" s="227">
        <v>43900</v>
      </c>
      <c r="Q4486" s="227"/>
      <c r="R4486" s="227"/>
      <c r="S4486" s="227"/>
      <c r="T4486" s="227">
        <v>7772</v>
      </c>
      <c r="U4486" s="227">
        <v>296534</v>
      </c>
      <c r="V4486" s="227">
        <v>12932</v>
      </c>
      <c r="W4486" s="143">
        <v>46007</v>
      </c>
      <c r="X4486" s="143">
        <v>46035</v>
      </c>
      <c r="Y4486">
        <f t="shared" si="141"/>
        <v>43900</v>
      </c>
    </row>
    <row r="4487" spans="1:25">
      <c r="A4487" s="1" t="str">
        <f t="shared" si="140"/>
        <v>060280001574000</v>
      </c>
      <c r="B4487" s="142" t="s">
        <v>38</v>
      </c>
      <c r="C4487" s="142" t="s">
        <v>2382</v>
      </c>
      <c r="D4487" s="142" t="s">
        <v>3366</v>
      </c>
      <c r="E4487" s="142" t="s">
        <v>3367</v>
      </c>
      <c r="F4487" s="142" t="s">
        <v>3385</v>
      </c>
      <c r="G4487" s="142" t="s">
        <v>3386</v>
      </c>
      <c r="H4487" s="142" t="s">
        <v>3387</v>
      </c>
      <c r="I4487" s="142" t="s">
        <v>23</v>
      </c>
      <c r="J4487" s="142">
        <v>2</v>
      </c>
      <c r="K4487" s="142">
        <v>1</v>
      </c>
      <c r="L4487" s="227">
        <v>20714</v>
      </c>
      <c r="M4487" s="227">
        <v>1017074</v>
      </c>
      <c r="N4487" s="227">
        <v>66900</v>
      </c>
      <c r="O4487" s="227">
        <v>66900</v>
      </c>
      <c r="P4487" s="227">
        <v>66900</v>
      </c>
      <c r="Q4487" s="227"/>
      <c r="R4487" s="227"/>
      <c r="S4487" s="227"/>
      <c r="T4487" s="227">
        <v>2634</v>
      </c>
      <c r="U4487" s="227">
        <v>176214</v>
      </c>
      <c r="V4487" s="227">
        <v>46883</v>
      </c>
      <c r="W4487" s="143">
        <v>45981</v>
      </c>
      <c r="X4487" s="143">
        <v>46035</v>
      </c>
      <c r="Y4487">
        <f t="shared" si="141"/>
        <v>66900</v>
      </c>
    </row>
    <row r="4488" spans="1:25">
      <c r="A4488" s="1" t="str">
        <f t="shared" si="140"/>
        <v>060280002336000</v>
      </c>
      <c r="B4488" s="142" t="s">
        <v>38</v>
      </c>
      <c r="C4488" s="142" t="s">
        <v>2382</v>
      </c>
      <c r="D4488" s="142" t="s">
        <v>3388</v>
      </c>
      <c r="E4488" s="142" t="s">
        <v>3389</v>
      </c>
      <c r="F4488" s="142" t="s">
        <v>3390</v>
      </c>
      <c r="G4488" s="142" t="s">
        <v>3391</v>
      </c>
      <c r="H4488" s="142" t="s">
        <v>3392</v>
      </c>
      <c r="I4488" s="142" t="s">
        <v>21</v>
      </c>
      <c r="J4488" s="142">
        <v>2</v>
      </c>
      <c r="K4488" s="142">
        <v>1</v>
      </c>
      <c r="L4488" s="227">
        <v>3242</v>
      </c>
      <c r="M4488" s="227">
        <v>213498</v>
      </c>
      <c r="N4488" s="227">
        <v>65000</v>
      </c>
      <c r="O4488" s="227">
        <v>82900</v>
      </c>
      <c r="P4488" s="227">
        <v>82900</v>
      </c>
      <c r="Q4488" s="227"/>
      <c r="R4488" s="227"/>
      <c r="S4488" s="227"/>
      <c r="T4488" s="227">
        <v>818</v>
      </c>
      <c r="U4488" s="227">
        <v>67812</v>
      </c>
      <c r="V4488" s="227">
        <v>13944</v>
      </c>
      <c r="W4488" s="143">
        <v>46015</v>
      </c>
      <c r="X4488" s="143">
        <v>46032</v>
      </c>
      <c r="Y4488">
        <f t="shared" si="141"/>
        <v>82900</v>
      </c>
    </row>
    <row r="4489" spans="1:25">
      <c r="A4489" s="1" t="str">
        <f t="shared" si="140"/>
        <v>060280002386000</v>
      </c>
      <c r="B4489" s="142" t="s">
        <v>38</v>
      </c>
      <c r="C4489" s="142" t="s">
        <v>2382</v>
      </c>
      <c r="D4489" s="142" t="s">
        <v>3388</v>
      </c>
      <c r="E4489" s="142" t="s">
        <v>3389</v>
      </c>
      <c r="F4489" s="142" t="s">
        <v>3393</v>
      </c>
      <c r="G4489" s="142" t="s">
        <v>3394</v>
      </c>
      <c r="H4489" s="142" t="s">
        <v>3395</v>
      </c>
      <c r="I4489" s="142" t="s">
        <v>23</v>
      </c>
      <c r="J4489" s="142">
        <v>2</v>
      </c>
      <c r="K4489" s="142">
        <v>1</v>
      </c>
      <c r="L4489" s="227">
        <v>4386</v>
      </c>
      <c r="M4489" s="227">
        <v>246834</v>
      </c>
      <c r="N4489" s="227">
        <v>49900</v>
      </c>
      <c r="O4489" s="227">
        <v>62900</v>
      </c>
      <c r="P4489" s="227">
        <v>62900</v>
      </c>
      <c r="Q4489" s="227"/>
      <c r="R4489" s="227"/>
      <c r="S4489" s="227"/>
      <c r="T4489" s="227">
        <v>1966</v>
      </c>
      <c r="U4489" s="227">
        <v>96960</v>
      </c>
      <c r="V4489" s="227">
        <v>-13682</v>
      </c>
      <c r="W4489" s="143">
        <v>46035</v>
      </c>
      <c r="X4489" s="143">
        <v>46027</v>
      </c>
      <c r="Y4489">
        <f t="shared" si="141"/>
        <v>62900</v>
      </c>
    </row>
    <row r="4490" spans="1:25">
      <c r="A4490" s="1" t="str">
        <f t="shared" si="140"/>
        <v>060280002489000</v>
      </c>
      <c r="B4490" s="142" t="s">
        <v>38</v>
      </c>
      <c r="C4490" s="142" t="s">
        <v>2382</v>
      </c>
      <c r="D4490" s="142" t="s">
        <v>3388</v>
      </c>
      <c r="E4490" s="142" t="s">
        <v>3389</v>
      </c>
      <c r="F4490" s="142" t="s">
        <v>3396</v>
      </c>
      <c r="G4490" s="142" t="s">
        <v>3397</v>
      </c>
      <c r="H4490" s="142" t="s">
        <v>3398</v>
      </c>
      <c r="I4490" s="142" t="s">
        <v>23</v>
      </c>
      <c r="J4490" s="142">
        <v>2</v>
      </c>
      <c r="K4490" s="142">
        <v>1</v>
      </c>
      <c r="L4490" s="227">
        <v>3528</v>
      </c>
      <c r="M4490" s="227">
        <v>51221</v>
      </c>
      <c r="N4490" s="227">
        <v>15900</v>
      </c>
      <c r="O4490" s="227">
        <v>15900</v>
      </c>
      <c r="P4490" s="227">
        <v>15900</v>
      </c>
      <c r="Q4490" s="227"/>
      <c r="R4490" s="227"/>
      <c r="S4490" s="227"/>
      <c r="T4490" s="227">
        <v>568</v>
      </c>
      <c r="U4490" s="227">
        <v>9031</v>
      </c>
      <c r="V4490" s="227">
        <v>785</v>
      </c>
      <c r="W4490" s="143">
        <v>46035</v>
      </c>
      <c r="X4490" s="143">
        <v>46032</v>
      </c>
      <c r="Y4490">
        <f t="shared" si="141"/>
        <v>15900</v>
      </c>
    </row>
    <row r="4491" spans="1:25">
      <c r="A4491" s="1" t="str">
        <f t="shared" si="140"/>
        <v>060280003412000</v>
      </c>
      <c r="B4491" s="142" t="s">
        <v>38</v>
      </c>
      <c r="C4491" s="142" t="s">
        <v>2382</v>
      </c>
      <c r="D4491" s="142" t="s">
        <v>3377</v>
      </c>
      <c r="E4491" s="142" t="s">
        <v>3378</v>
      </c>
      <c r="F4491" s="142" t="s">
        <v>3399</v>
      </c>
      <c r="G4491" s="142" t="s">
        <v>3400</v>
      </c>
      <c r="H4491" s="142" t="s">
        <v>3401</v>
      </c>
      <c r="I4491" s="142" t="s">
        <v>23</v>
      </c>
      <c r="J4491" s="142">
        <v>2</v>
      </c>
      <c r="K4491" s="142">
        <v>1</v>
      </c>
      <c r="L4491" s="227">
        <v>614587</v>
      </c>
      <c r="M4491" s="227">
        <v>16470720</v>
      </c>
      <c r="N4491" s="227">
        <v>27600</v>
      </c>
      <c r="O4491" s="227">
        <v>27600</v>
      </c>
      <c r="P4491" s="227">
        <v>27600</v>
      </c>
      <c r="Q4491" s="227"/>
      <c r="R4491" s="227"/>
      <c r="S4491" s="227"/>
      <c r="T4491" s="227">
        <v>4645880</v>
      </c>
      <c r="U4491" s="227">
        <v>127998317</v>
      </c>
      <c r="V4491" s="227">
        <v>3490329</v>
      </c>
      <c r="W4491" s="143">
        <v>46035</v>
      </c>
      <c r="X4491" s="143">
        <v>46035</v>
      </c>
      <c r="Y4491">
        <f t="shared" si="141"/>
        <v>27600</v>
      </c>
    </row>
    <row r="4492" spans="1:25">
      <c r="A4492" s="1" t="str">
        <f t="shared" si="140"/>
        <v>060280003485000</v>
      </c>
      <c r="B4492" s="142" t="s">
        <v>38</v>
      </c>
      <c r="C4492" s="142" t="s">
        <v>2382</v>
      </c>
      <c r="D4492" s="142" t="s">
        <v>3366</v>
      </c>
      <c r="E4492" s="142" t="s">
        <v>3367</v>
      </c>
      <c r="F4492" s="142" t="s">
        <v>3402</v>
      </c>
      <c r="G4492" s="142" t="s">
        <v>3403</v>
      </c>
      <c r="H4492" s="142" t="s">
        <v>3404</v>
      </c>
      <c r="I4492" s="142" t="s">
        <v>23</v>
      </c>
      <c r="J4492" s="142">
        <v>2</v>
      </c>
      <c r="K4492" s="142">
        <v>1</v>
      </c>
      <c r="L4492" s="227"/>
      <c r="M4492" s="227"/>
      <c r="N4492" s="227">
        <v>91900</v>
      </c>
      <c r="O4492" s="227">
        <v>91900</v>
      </c>
      <c r="P4492" s="227">
        <v>91900</v>
      </c>
      <c r="Q4492" s="227"/>
      <c r="R4492" s="227"/>
      <c r="S4492" s="227"/>
      <c r="T4492" s="227"/>
      <c r="U4492" s="227"/>
      <c r="V4492" s="227"/>
      <c r="W4492" s="143">
        <v>45820</v>
      </c>
      <c r="X4492" s="143">
        <v>45870</v>
      </c>
      <c r="Y4492">
        <f t="shared" si="141"/>
        <v>91900</v>
      </c>
    </row>
    <row r="4493" spans="1:25">
      <c r="A4493" s="1" t="str">
        <f t="shared" si="140"/>
        <v>060280003866000</v>
      </c>
      <c r="B4493" s="142" t="s">
        <v>38</v>
      </c>
      <c r="C4493" s="142" t="s">
        <v>2382</v>
      </c>
      <c r="D4493" s="142" t="s">
        <v>3377</v>
      </c>
      <c r="E4493" s="142" t="s">
        <v>3378</v>
      </c>
      <c r="F4493" s="142" t="s">
        <v>3405</v>
      </c>
      <c r="G4493" s="142" t="s">
        <v>3406</v>
      </c>
      <c r="H4493" s="142" t="s">
        <v>3407</v>
      </c>
      <c r="I4493" s="142" t="s">
        <v>23</v>
      </c>
      <c r="J4493" s="142">
        <v>2</v>
      </c>
      <c r="K4493" s="142">
        <v>1</v>
      </c>
      <c r="L4493" s="227">
        <v>42262</v>
      </c>
      <c r="M4493" s="227">
        <v>4863101</v>
      </c>
      <c r="N4493" s="227">
        <v>124900</v>
      </c>
      <c r="O4493" s="227">
        <v>124900</v>
      </c>
      <c r="P4493" s="227">
        <v>124900</v>
      </c>
      <c r="Q4493" s="227"/>
      <c r="R4493" s="227"/>
      <c r="S4493" s="227"/>
      <c r="T4493" s="227">
        <v>1950</v>
      </c>
      <c r="U4493" s="227">
        <v>251550</v>
      </c>
      <c r="V4493" s="227">
        <v>27163</v>
      </c>
      <c r="W4493" s="143">
        <v>45983</v>
      </c>
      <c r="X4493" s="143">
        <v>45975</v>
      </c>
      <c r="Y4493">
        <f t="shared" si="141"/>
        <v>124900</v>
      </c>
    </row>
    <row r="4494" spans="1:25">
      <c r="A4494" s="1" t="str">
        <f t="shared" si="140"/>
        <v>060280006435000</v>
      </c>
      <c r="B4494" s="142" t="s">
        <v>38</v>
      </c>
      <c r="C4494" s="142" t="s">
        <v>2382</v>
      </c>
      <c r="D4494" s="142" t="s">
        <v>3388</v>
      </c>
      <c r="E4494" s="142" t="s">
        <v>3389</v>
      </c>
      <c r="F4494" s="142" t="s">
        <v>3408</v>
      </c>
      <c r="G4494" s="142" t="s">
        <v>3409</v>
      </c>
      <c r="H4494" s="142" t="s">
        <v>3410</v>
      </c>
      <c r="I4494" s="142" t="s">
        <v>23</v>
      </c>
      <c r="J4494" s="142">
        <v>2</v>
      </c>
      <c r="K4494" s="142">
        <v>1</v>
      </c>
      <c r="L4494" s="227">
        <v>41688</v>
      </c>
      <c r="M4494" s="227">
        <v>897543</v>
      </c>
      <c r="N4494" s="227">
        <v>22900</v>
      </c>
      <c r="O4494" s="227">
        <v>22900</v>
      </c>
      <c r="P4494" s="227">
        <v>22900</v>
      </c>
      <c r="Q4494" s="227"/>
      <c r="R4494" s="227"/>
      <c r="S4494" s="227"/>
      <c r="T4494" s="227">
        <v>20714</v>
      </c>
      <c r="U4494" s="227">
        <v>365969</v>
      </c>
      <c r="V4494" s="227">
        <v>-80004</v>
      </c>
      <c r="W4494" s="143">
        <v>46015</v>
      </c>
      <c r="X4494" s="143">
        <v>46035</v>
      </c>
      <c r="Y4494">
        <f t="shared" si="141"/>
        <v>22900</v>
      </c>
    </row>
    <row r="4495" spans="1:25">
      <c r="A4495" s="1" t="str">
        <f t="shared" si="140"/>
        <v>060280007873000</v>
      </c>
      <c r="B4495" s="142" t="s">
        <v>38</v>
      </c>
      <c r="C4495" s="142" t="s">
        <v>2382</v>
      </c>
      <c r="D4495" s="142" t="s">
        <v>3388</v>
      </c>
      <c r="E4495" s="142" t="s">
        <v>3389</v>
      </c>
      <c r="F4495" s="142" t="s">
        <v>3411</v>
      </c>
      <c r="G4495" s="142" t="s">
        <v>3412</v>
      </c>
      <c r="H4495" s="142" t="s">
        <v>3413</v>
      </c>
      <c r="I4495" s="142" t="s">
        <v>23</v>
      </c>
      <c r="J4495" s="142">
        <v>2</v>
      </c>
      <c r="K4495" s="142">
        <v>1</v>
      </c>
      <c r="L4495" s="227">
        <v>20012</v>
      </c>
      <c r="M4495" s="227">
        <v>972620</v>
      </c>
      <c r="N4495" s="227">
        <v>29900</v>
      </c>
      <c r="O4495" s="227">
        <v>47900</v>
      </c>
      <c r="P4495" s="227">
        <v>47900</v>
      </c>
      <c r="Q4495" s="227"/>
      <c r="R4495" s="227"/>
      <c r="S4495" s="227"/>
      <c r="T4495" s="227">
        <v>8692</v>
      </c>
      <c r="U4495" s="227">
        <v>416346</v>
      </c>
      <c r="V4495" s="227">
        <v>-6101</v>
      </c>
      <c r="W4495" s="143">
        <v>46015</v>
      </c>
      <c r="X4495" s="143">
        <v>46034</v>
      </c>
      <c r="Y4495">
        <f t="shared" si="141"/>
        <v>47900</v>
      </c>
    </row>
    <row r="4496" spans="1:25">
      <c r="A4496" s="1" t="str">
        <f t="shared" si="140"/>
        <v>060280007909000</v>
      </c>
      <c r="B4496" s="142" t="s">
        <v>38</v>
      </c>
      <c r="C4496" s="142" t="s">
        <v>2382</v>
      </c>
      <c r="D4496" s="142" t="s">
        <v>3388</v>
      </c>
      <c r="E4496" s="142" t="s">
        <v>3389</v>
      </c>
      <c r="F4496" s="142" t="s">
        <v>3414</v>
      </c>
      <c r="G4496" s="142" t="s">
        <v>3415</v>
      </c>
      <c r="H4496" s="142" t="s">
        <v>3416</v>
      </c>
      <c r="I4496" s="142" t="s">
        <v>23</v>
      </c>
      <c r="J4496" s="142">
        <v>2</v>
      </c>
      <c r="K4496" s="142">
        <v>1</v>
      </c>
      <c r="L4496" s="227">
        <v>13982</v>
      </c>
      <c r="M4496" s="227">
        <v>533310</v>
      </c>
      <c r="N4496" s="227">
        <v>53950</v>
      </c>
      <c r="O4496" s="227">
        <v>39900</v>
      </c>
      <c r="P4496" s="227">
        <v>39900</v>
      </c>
      <c r="Q4496" s="227"/>
      <c r="R4496" s="227"/>
      <c r="S4496" s="227"/>
      <c r="T4496" s="227">
        <v>16478</v>
      </c>
      <c r="U4496" s="227">
        <v>535661</v>
      </c>
      <c r="V4496" s="227">
        <v>-92853</v>
      </c>
      <c r="W4496" s="143">
        <v>46017</v>
      </c>
      <c r="X4496" s="143">
        <v>46034</v>
      </c>
      <c r="Y4496">
        <f t="shared" si="141"/>
        <v>39900</v>
      </c>
    </row>
    <row r="4497" spans="1:25">
      <c r="A4497" s="1" t="str">
        <f t="shared" si="140"/>
        <v>060280007919000</v>
      </c>
      <c r="B4497" s="142" t="s">
        <v>38</v>
      </c>
      <c r="C4497" s="142" t="s">
        <v>2382</v>
      </c>
      <c r="D4497" s="142" t="s">
        <v>3388</v>
      </c>
      <c r="E4497" s="142" t="s">
        <v>3389</v>
      </c>
      <c r="F4497" s="142" t="s">
        <v>3417</v>
      </c>
      <c r="G4497" s="142" t="s">
        <v>3418</v>
      </c>
      <c r="H4497" s="142" t="s">
        <v>3419</v>
      </c>
      <c r="I4497" s="142" t="s">
        <v>23</v>
      </c>
      <c r="J4497" s="142">
        <v>2</v>
      </c>
      <c r="K4497" s="142">
        <v>1</v>
      </c>
      <c r="L4497" s="227">
        <v>41522</v>
      </c>
      <c r="M4497" s="227">
        <v>1422726</v>
      </c>
      <c r="N4497" s="227">
        <v>36900</v>
      </c>
      <c r="O4497" s="227">
        <v>36900</v>
      </c>
      <c r="P4497" s="227">
        <v>36900</v>
      </c>
      <c r="Q4497" s="227"/>
      <c r="R4497" s="227"/>
      <c r="S4497" s="227"/>
      <c r="T4497" s="227">
        <v>6396</v>
      </c>
      <c r="U4497" s="227">
        <v>228047</v>
      </c>
      <c r="V4497" s="227">
        <v>8892</v>
      </c>
      <c r="W4497" s="143">
        <v>46015</v>
      </c>
      <c r="X4497" s="143">
        <v>46035</v>
      </c>
      <c r="Y4497">
        <f t="shared" si="141"/>
        <v>36900</v>
      </c>
    </row>
    <row r="4498" spans="1:25">
      <c r="A4498" s="1" t="str">
        <f t="shared" si="140"/>
        <v>060280008206000</v>
      </c>
      <c r="B4498" s="142" t="s">
        <v>38</v>
      </c>
      <c r="C4498" s="142" t="s">
        <v>2382</v>
      </c>
      <c r="D4498" s="142" t="s">
        <v>3377</v>
      </c>
      <c r="E4498" s="142" t="s">
        <v>3378</v>
      </c>
      <c r="F4498" s="142" t="s">
        <v>3420</v>
      </c>
      <c r="G4498" s="142" t="s">
        <v>3421</v>
      </c>
      <c r="H4498" s="142" t="s">
        <v>3422</v>
      </c>
      <c r="I4498" s="142" t="s">
        <v>23</v>
      </c>
      <c r="J4498" s="142">
        <v>2</v>
      </c>
      <c r="K4498" s="142">
        <v>1</v>
      </c>
      <c r="L4498" s="227">
        <v>283328</v>
      </c>
      <c r="M4498" s="227">
        <v>14541450</v>
      </c>
      <c r="N4498" s="227">
        <v>56900</v>
      </c>
      <c r="O4498" s="227">
        <v>56900</v>
      </c>
      <c r="P4498" s="227">
        <v>56900</v>
      </c>
      <c r="Q4498" s="227"/>
      <c r="R4498" s="227"/>
      <c r="S4498" s="227"/>
      <c r="T4498" s="227">
        <v>71392</v>
      </c>
      <c r="U4498" s="227">
        <v>3775667</v>
      </c>
      <c r="V4498" s="227">
        <v>111563</v>
      </c>
      <c r="W4498" s="143">
        <v>46002</v>
      </c>
      <c r="X4498" s="143">
        <v>46033</v>
      </c>
      <c r="Y4498">
        <f t="shared" si="141"/>
        <v>56900</v>
      </c>
    </row>
    <row r="4499" spans="1:25">
      <c r="A4499" s="1" t="str">
        <f t="shared" si="140"/>
        <v>060280008922000</v>
      </c>
      <c r="B4499" s="142" t="s">
        <v>38</v>
      </c>
      <c r="C4499" s="142" t="s">
        <v>2382</v>
      </c>
      <c r="D4499" s="142" t="s">
        <v>3423</v>
      </c>
      <c r="E4499" s="142" t="s">
        <v>3424</v>
      </c>
      <c r="F4499" s="142" t="s">
        <v>3425</v>
      </c>
      <c r="G4499" s="142" t="s">
        <v>3426</v>
      </c>
      <c r="H4499" s="142" t="s">
        <v>3427</v>
      </c>
      <c r="I4499" s="142" t="s">
        <v>23</v>
      </c>
      <c r="J4499" s="142">
        <v>2</v>
      </c>
      <c r="K4499" s="142">
        <v>1</v>
      </c>
      <c r="L4499" s="227">
        <v>170</v>
      </c>
      <c r="M4499" s="227">
        <v>8415</v>
      </c>
      <c r="N4499" s="227">
        <v>58900</v>
      </c>
      <c r="O4499" s="227">
        <v>69500</v>
      </c>
      <c r="P4499" s="227">
        <v>69500</v>
      </c>
      <c r="Q4499" s="227"/>
      <c r="R4499" s="227"/>
      <c r="S4499" s="227"/>
      <c r="T4499" s="227">
        <v>830</v>
      </c>
      <c r="U4499" s="227">
        <v>57685</v>
      </c>
      <c r="V4499" s="227">
        <v>16600</v>
      </c>
      <c r="W4499" s="143">
        <v>46028</v>
      </c>
      <c r="X4499" s="143">
        <v>46035</v>
      </c>
      <c r="Y4499">
        <f t="shared" si="141"/>
        <v>69500</v>
      </c>
    </row>
    <row r="4500" spans="1:25">
      <c r="A4500" s="1" t="str">
        <f t="shared" si="140"/>
        <v>060280011397000</v>
      </c>
      <c r="B4500" s="142" t="s">
        <v>38</v>
      </c>
      <c r="C4500" s="142" t="s">
        <v>2382</v>
      </c>
      <c r="D4500" s="142" t="s">
        <v>3388</v>
      </c>
      <c r="E4500" s="142" t="s">
        <v>3389</v>
      </c>
      <c r="F4500" s="142" t="s">
        <v>3428</v>
      </c>
      <c r="G4500" s="142" t="s">
        <v>3429</v>
      </c>
      <c r="H4500" s="142" t="s">
        <v>3430</v>
      </c>
      <c r="I4500" s="142" t="s">
        <v>23</v>
      </c>
      <c r="J4500" s="142">
        <v>1</v>
      </c>
      <c r="K4500" s="142">
        <v>1</v>
      </c>
      <c r="L4500" s="227">
        <v>289</v>
      </c>
      <c r="M4500" s="227">
        <v>641966</v>
      </c>
      <c r="N4500" s="227">
        <v>4900</v>
      </c>
      <c r="O4500" s="227">
        <v>4900</v>
      </c>
      <c r="P4500" s="227">
        <v>4900</v>
      </c>
      <c r="Q4500" s="227"/>
      <c r="R4500" s="227"/>
      <c r="S4500" s="227"/>
      <c r="T4500" s="227">
        <v>243</v>
      </c>
      <c r="U4500" s="227">
        <v>725700</v>
      </c>
      <c r="V4500" s="227">
        <v>184980</v>
      </c>
      <c r="W4500" s="143">
        <v>46029</v>
      </c>
      <c r="X4500" s="143">
        <v>46035</v>
      </c>
      <c r="Y4500">
        <f t="shared" si="141"/>
        <v>4900</v>
      </c>
    </row>
    <row r="4501" spans="1:25">
      <c r="A4501" s="1" t="str">
        <f t="shared" si="140"/>
        <v>060280012110000</v>
      </c>
      <c r="B4501" s="142" t="s">
        <v>38</v>
      </c>
      <c r="C4501" s="142" t="s">
        <v>2382</v>
      </c>
      <c r="D4501" s="142" t="s">
        <v>3377</v>
      </c>
      <c r="E4501" s="142" t="s">
        <v>3378</v>
      </c>
      <c r="F4501" s="142" t="s">
        <v>3431</v>
      </c>
      <c r="G4501" s="142" t="s">
        <v>3432</v>
      </c>
      <c r="H4501" s="142" t="s">
        <v>3433</v>
      </c>
      <c r="I4501" s="142" t="s">
        <v>23</v>
      </c>
      <c r="J4501" s="142">
        <v>2</v>
      </c>
      <c r="K4501" s="142">
        <v>1</v>
      </c>
      <c r="L4501" s="227">
        <v>1574</v>
      </c>
      <c r="M4501" s="227">
        <v>71663</v>
      </c>
      <c r="N4501" s="227">
        <v>42900</v>
      </c>
      <c r="O4501" s="227">
        <v>42900</v>
      </c>
      <c r="P4501" s="227">
        <v>42900</v>
      </c>
      <c r="Q4501" s="227"/>
      <c r="R4501" s="227"/>
      <c r="S4501" s="227"/>
      <c r="T4501" s="227">
        <v>2426</v>
      </c>
      <c r="U4501" s="227">
        <v>106501</v>
      </c>
      <c r="V4501" s="227">
        <v>-3952</v>
      </c>
      <c r="W4501" s="143">
        <v>46007</v>
      </c>
      <c r="X4501" s="143">
        <v>46029</v>
      </c>
      <c r="Y4501">
        <f t="shared" si="141"/>
        <v>42900</v>
      </c>
    </row>
    <row r="4502" spans="1:25">
      <c r="A4502" s="1" t="str">
        <f t="shared" si="140"/>
        <v>060280013093000</v>
      </c>
      <c r="B4502" s="142" t="s">
        <v>38</v>
      </c>
      <c r="C4502" s="142" t="s">
        <v>2382</v>
      </c>
      <c r="D4502" s="142" t="s">
        <v>3388</v>
      </c>
      <c r="E4502" s="142" t="s">
        <v>3389</v>
      </c>
      <c r="F4502" s="142" t="s">
        <v>3434</v>
      </c>
      <c r="G4502" s="142" t="s">
        <v>3435</v>
      </c>
      <c r="H4502" s="142" t="s">
        <v>3436</v>
      </c>
      <c r="I4502" s="142" t="s">
        <v>21</v>
      </c>
      <c r="J4502" s="142">
        <v>2</v>
      </c>
      <c r="K4502" s="142">
        <v>1</v>
      </c>
      <c r="L4502" s="227">
        <v>0</v>
      </c>
      <c r="M4502" s="227">
        <v>0</v>
      </c>
      <c r="N4502" s="227">
        <v>21900</v>
      </c>
      <c r="O4502" s="227">
        <v>21900</v>
      </c>
      <c r="P4502" s="227">
        <v>21900</v>
      </c>
      <c r="Q4502" s="227"/>
      <c r="R4502" s="227"/>
      <c r="S4502" s="227"/>
      <c r="T4502" s="227">
        <v>0</v>
      </c>
      <c r="U4502" s="227">
        <v>0</v>
      </c>
      <c r="V4502" s="227">
        <v>0</v>
      </c>
      <c r="W4502" s="143">
        <v>45982</v>
      </c>
      <c r="X4502" s="143">
        <v>46012</v>
      </c>
      <c r="Y4502">
        <f t="shared" si="141"/>
        <v>21900</v>
      </c>
    </row>
    <row r="4503" spans="1:25">
      <c r="A4503" s="1" t="str">
        <f t="shared" si="140"/>
        <v>060280015114000</v>
      </c>
      <c r="B4503" s="142" t="s">
        <v>38</v>
      </c>
      <c r="C4503" s="142" t="s">
        <v>2382</v>
      </c>
      <c r="D4503" s="142" t="s">
        <v>3366</v>
      </c>
      <c r="E4503" s="142" t="s">
        <v>3367</v>
      </c>
      <c r="F4503" s="142" t="s">
        <v>3437</v>
      </c>
      <c r="G4503" s="142" t="s">
        <v>3438</v>
      </c>
      <c r="H4503" s="142" t="s">
        <v>3439</v>
      </c>
      <c r="I4503" s="142" t="s">
        <v>23</v>
      </c>
      <c r="J4503" s="142">
        <v>2</v>
      </c>
      <c r="K4503" s="142">
        <v>1</v>
      </c>
      <c r="L4503" s="227">
        <v>54752</v>
      </c>
      <c r="M4503" s="227">
        <v>928889</v>
      </c>
      <c r="N4503" s="227">
        <v>24900</v>
      </c>
      <c r="O4503" s="227">
        <v>18900</v>
      </c>
      <c r="P4503" s="227">
        <v>18900</v>
      </c>
      <c r="Q4503" s="227"/>
      <c r="R4503" s="227"/>
      <c r="S4503" s="227"/>
      <c r="T4503" s="227">
        <v>22140</v>
      </c>
      <c r="U4503" s="227">
        <v>454766</v>
      </c>
      <c r="V4503" s="227">
        <v>79152</v>
      </c>
      <c r="W4503" s="143">
        <v>46020</v>
      </c>
      <c r="X4503" s="143">
        <v>46035</v>
      </c>
      <c r="Y4503">
        <f t="shared" si="141"/>
        <v>18900</v>
      </c>
    </row>
    <row r="4504" spans="1:25">
      <c r="A4504" s="1" t="str">
        <f t="shared" si="140"/>
        <v>060280016395000</v>
      </c>
      <c r="B4504" s="142" t="s">
        <v>38</v>
      </c>
      <c r="C4504" s="142" t="s">
        <v>2382</v>
      </c>
      <c r="D4504" s="142" t="s">
        <v>3366</v>
      </c>
      <c r="E4504" s="142" t="s">
        <v>3367</v>
      </c>
      <c r="F4504" s="142" t="s">
        <v>3440</v>
      </c>
      <c r="G4504" s="142" t="s">
        <v>3441</v>
      </c>
      <c r="H4504" s="142" t="s">
        <v>3442</v>
      </c>
      <c r="I4504" s="142" t="s">
        <v>23</v>
      </c>
      <c r="J4504" s="142">
        <v>2</v>
      </c>
      <c r="K4504" s="142">
        <v>1</v>
      </c>
      <c r="L4504" s="227">
        <v>0</v>
      </c>
      <c r="M4504" s="227">
        <v>0</v>
      </c>
      <c r="N4504" s="227">
        <v>19900</v>
      </c>
      <c r="O4504" s="227">
        <v>19900</v>
      </c>
      <c r="P4504" s="227">
        <v>19900</v>
      </c>
      <c r="Q4504" s="227"/>
      <c r="R4504" s="227"/>
      <c r="S4504" s="227"/>
      <c r="T4504" s="227">
        <v>0</v>
      </c>
      <c r="U4504" s="227">
        <v>0</v>
      </c>
      <c r="V4504" s="227">
        <v>0</v>
      </c>
      <c r="W4504" s="143">
        <v>45981</v>
      </c>
      <c r="X4504" s="143">
        <v>45999</v>
      </c>
      <c r="Y4504">
        <f t="shared" si="141"/>
        <v>19900</v>
      </c>
    </row>
    <row r="4505" spans="1:25">
      <c r="A4505" s="1" t="str">
        <f t="shared" si="140"/>
        <v>060280016471000</v>
      </c>
      <c r="B4505" s="142" t="s">
        <v>38</v>
      </c>
      <c r="C4505" s="142" t="s">
        <v>2382</v>
      </c>
      <c r="D4505" s="142" t="s">
        <v>3423</v>
      </c>
      <c r="E4505" s="142" t="s">
        <v>3424</v>
      </c>
      <c r="F4505" s="142" t="s">
        <v>3443</v>
      </c>
      <c r="G4505" s="142" t="s">
        <v>3444</v>
      </c>
      <c r="H4505" s="142" t="s">
        <v>3445</v>
      </c>
      <c r="I4505" s="142" t="s">
        <v>23</v>
      </c>
      <c r="J4505" s="142">
        <v>2</v>
      </c>
      <c r="K4505" s="142">
        <v>1</v>
      </c>
      <c r="L4505" s="227">
        <v>26390</v>
      </c>
      <c r="M4505" s="227">
        <v>1341087</v>
      </c>
      <c r="N4505" s="227">
        <v>45500</v>
      </c>
      <c r="O4505" s="227">
        <v>58900</v>
      </c>
      <c r="P4505" s="227">
        <v>58900</v>
      </c>
      <c r="Q4505" s="227"/>
      <c r="R4505" s="227"/>
      <c r="S4505" s="227"/>
      <c r="T4505" s="227">
        <v>22120</v>
      </c>
      <c r="U4505" s="227">
        <v>1056267</v>
      </c>
      <c r="V4505" s="227">
        <v>-67827</v>
      </c>
      <c r="W4505" s="143">
        <v>46021</v>
      </c>
      <c r="X4505" s="143">
        <v>46035</v>
      </c>
      <c r="Y4505">
        <f t="shared" si="141"/>
        <v>58900</v>
      </c>
    </row>
    <row r="4506" spans="1:25">
      <c r="A4506" s="1" t="str">
        <f t="shared" si="140"/>
        <v>060280016516000</v>
      </c>
      <c r="B4506" s="142" t="s">
        <v>38</v>
      </c>
      <c r="C4506" s="142" t="s">
        <v>2382</v>
      </c>
      <c r="D4506" s="142" t="s">
        <v>3388</v>
      </c>
      <c r="E4506" s="142" t="s">
        <v>3389</v>
      </c>
      <c r="F4506" s="142" t="s">
        <v>3446</v>
      </c>
      <c r="G4506" s="142" t="s">
        <v>3447</v>
      </c>
      <c r="H4506" s="142" t="s">
        <v>3448</v>
      </c>
      <c r="I4506" s="142" t="s">
        <v>23</v>
      </c>
      <c r="J4506" s="142">
        <v>2</v>
      </c>
      <c r="K4506" s="142">
        <v>1</v>
      </c>
      <c r="L4506" s="227">
        <v>2450</v>
      </c>
      <c r="M4506" s="227">
        <v>160961</v>
      </c>
      <c r="N4506" s="227">
        <v>59900</v>
      </c>
      <c r="O4506" s="227">
        <v>59900</v>
      </c>
      <c r="P4506" s="227">
        <v>59900</v>
      </c>
      <c r="Q4506" s="227"/>
      <c r="R4506" s="227"/>
      <c r="S4506" s="227"/>
      <c r="T4506" s="227">
        <v>550</v>
      </c>
      <c r="U4506" s="227">
        <v>23063</v>
      </c>
      <c r="V4506" s="227">
        <v>-13071</v>
      </c>
      <c r="W4506" s="143">
        <v>46017</v>
      </c>
      <c r="X4506" s="143">
        <v>46035</v>
      </c>
      <c r="Y4506">
        <f t="shared" si="141"/>
        <v>59900</v>
      </c>
    </row>
    <row r="4507" spans="1:25">
      <c r="A4507" s="1" t="str">
        <f t="shared" si="140"/>
        <v>060280017116000</v>
      </c>
      <c r="B4507" s="142" t="s">
        <v>38</v>
      </c>
      <c r="C4507" s="142" t="s">
        <v>2382</v>
      </c>
      <c r="D4507" s="142" t="s">
        <v>3366</v>
      </c>
      <c r="E4507" s="142" t="s">
        <v>3367</v>
      </c>
      <c r="F4507" s="142" t="s">
        <v>3449</v>
      </c>
      <c r="G4507" s="142" t="s">
        <v>3450</v>
      </c>
      <c r="H4507" s="142" t="s">
        <v>3451</v>
      </c>
      <c r="I4507" s="142" t="s">
        <v>23</v>
      </c>
      <c r="J4507" s="142">
        <v>2</v>
      </c>
      <c r="K4507" s="142">
        <v>1</v>
      </c>
      <c r="L4507" s="227">
        <v>15398</v>
      </c>
      <c r="M4507" s="227">
        <v>241391</v>
      </c>
      <c r="N4507" s="227">
        <v>17500</v>
      </c>
      <c r="O4507" s="227">
        <v>17500</v>
      </c>
      <c r="P4507" s="227">
        <v>17500</v>
      </c>
      <c r="Q4507" s="227"/>
      <c r="R4507" s="227"/>
      <c r="S4507" s="227"/>
      <c r="T4507" s="227">
        <v>112008</v>
      </c>
      <c r="U4507" s="227">
        <v>1795300</v>
      </c>
      <c r="V4507" s="227">
        <v>39377</v>
      </c>
      <c r="W4507" s="143">
        <v>46034</v>
      </c>
      <c r="X4507" s="143">
        <v>46035</v>
      </c>
      <c r="Y4507">
        <f t="shared" si="141"/>
        <v>17500</v>
      </c>
    </row>
    <row r="4508" spans="1:25">
      <c r="A4508" s="1" t="str">
        <f t="shared" si="140"/>
        <v>060280018312000</v>
      </c>
      <c r="B4508" s="142" t="s">
        <v>38</v>
      </c>
      <c r="C4508" s="142" t="s">
        <v>2382</v>
      </c>
      <c r="D4508" s="142" t="s">
        <v>3377</v>
      </c>
      <c r="E4508" s="142" t="s">
        <v>3378</v>
      </c>
      <c r="F4508" s="142" t="s">
        <v>3452</v>
      </c>
      <c r="G4508" s="142" t="s">
        <v>3453</v>
      </c>
      <c r="H4508" s="142" t="s">
        <v>3454</v>
      </c>
      <c r="I4508" s="142" t="s">
        <v>23</v>
      </c>
      <c r="J4508" s="142">
        <v>2</v>
      </c>
      <c r="K4508" s="142">
        <v>1</v>
      </c>
      <c r="L4508" s="227">
        <v>1673592</v>
      </c>
      <c r="M4508" s="227">
        <v>58845801</v>
      </c>
      <c r="N4508" s="227">
        <v>42500</v>
      </c>
      <c r="O4508" s="227">
        <v>42500</v>
      </c>
      <c r="P4508" s="227">
        <v>42500</v>
      </c>
      <c r="Q4508" s="227"/>
      <c r="R4508" s="227"/>
      <c r="S4508" s="227"/>
      <c r="T4508" s="227">
        <v>3358</v>
      </c>
      <c r="U4508" s="227">
        <v>130962</v>
      </c>
      <c r="V4508" s="227">
        <v>12890</v>
      </c>
      <c r="W4508" s="143">
        <v>46029</v>
      </c>
      <c r="X4508" s="143">
        <v>46034</v>
      </c>
      <c r="Y4508">
        <f t="shared" si="141"/>
        <v>42500</v>
      </c>
    </row>
    <row r="4509" spans="1:25">
      <c r="A4509" s="1" t="str">
        <f t="shared" si="140"/>
        <v>060280019473000</v>
      </c>
      <c r="B4509" s="142" t="s">
        <v>38</v>
      </c>
      <c r="C4509" s="142" t="s">
        <v>2382</v>
      </c>
      <c r="D4509" s="142" t="s">
        <v>3366</v>
      </c>
      <c r="E4509" s="142" t="s">
        <v>3367</v>
      </c>
      <c r="F4509" s="142" t="s">
        <v>3455</v>
      </c>
      <c r="G4509" s="142" t="s">
        <v>3456</v>
      </c>
      <c r="H4509" s="142" t="s">
        <v>3457</v>
      </c>
      <c r="I4509" s="142" t="s">
        <v>23</v>
      </c>
      <c r="J4509" s="142">
        <v>2</v>
      </c>
      <c r="K4509" s="142">
        <v>1</v>
      </c>
      <c r="L4509" s="227">
        <v>27566</v>
      </c>
      <c r="M4509" s="227">
        <v>371917</v>
      </c>
      <c r="N4509" s="227">
        <v>32900</v>
      </c>
      <c r="O4509" s="227">
        <v>19900</v>
      </c>
      <c r="P4509" s="227">
        <v>19900</v>
      </c>
      <c r="Q4509" s="227"/>
      <c r="R4509" s="227"/>
      <c r="S4509" s="227"/>
      <c r="T4509" s="227">
        <v>12404</v>
      </c>
      <c r="U4509" s="227">
        <v>259849</v>
      </c>
      <c r="V4509" s="227">
        <v>92496</v>
      </c>
      <c r="W4509" s="143">
        <v>46029</v>
      </c>
      <c r="X4509" s="143">
        <v>46034</v>
      </c>
      <c r="Y4509">
        <f t="shared" si="141"/>
        <v>19900</v>
      </c>
    </row>
    <row r="4510" spans="1:25">
      <c r="A4510" s="1" t="str">
        <f t="shared" si="140"/>
        <v>060280022634000</v>
      </c>
      <c r="B4510" s="142" t="s">
        <v>38</v>
      </c>
      <c r="C4510" s="142" t="s">
        <v>2382</v>
      </c>
      <c r="D4510" s="142" t="s">
        <v>3423</v>
      </c>
      <c r="E4510" s="142" t="s">
        <v>3424</v>
      </c>
      <c r="F4510" s="142" t="s">
        <v>3458</v>
      </c>
      <c r="G4510" s="142" t="s">
        <v>3459</v>
      </c>
      <c r="H4510" s="142" t="s">
        <v>3460</v>
      </c>
      <c r="I4510" s="142" t="s">
        <v>23</v>
      </c>
      <c r="J4510" s="142">
        <v>2</v>
      </c>
      <c r="K4510" s="142">
        <v>1</v>
      </c>
      <c r="L4510" s="227">
        <v>18386</v>
      </c>
      <c r="M4510" s="227">
        <v>377347</v>
      </c>
      <c r="N4510" s="227">
        <v>29500</v>
      </c>
      <c r="O4510" s="227">
        <v>29500</v>
      </c>
      <c r="P4510" s="227">
        <v>29500</v>
      </c>
      <c r="Q4510" s="227"/>
      <c r="R4510" s="227"/>
      <c r="S4510" s="227"/>
      <c r="T4510" s="227">
        <v>4342</v>
      </c>
      <c r="U4510" s="227">
        <v>99807</v>
      </c>
      <c r="V4510" s="227">
        <v>10694</v>
      </c>
      <c r="W4510" s="143">
        <v>46035</v>
      </c>
      <c r="X4510" s="143">
        <v>46035</v>
      </c>
      <c r="Y4510">
        <f t="shared" si="141"/>
        <v>29500</v>
      </c>
    </row>
    <row r="4511" spans="1:25">
      <c r="A4511" s="1" t="str">
        <f t="shared" si="140"/>
        <v>060280023517000</v>
      </c>
      <c r="B4511" s="142" t="s">
        <v>38</v>
      </c>
      <c r="C4511" s="142" t="s">
        <v>2382</v>
      </c>
      <c r="D4511" s="142" t="s">
        <v>3423</v>
      </c>
      <c r="E4511" s="142" t="s">
        <v>3424</v>
      </c>
      <c r="F4511" s="142" t="s">
        <v>3461</v>
      </c>
      <c r="G4511" s="142" t="s">
        <v>3462</v>
      </c>
      <c r="H4511" s="142" t="s">
        <v>3463</v>
      </c>
      <c r="I4511" s="142" t="s">
        <v>23</v>
      </c>
      <c r="J4511" s="142">
        <v>2</v>
      </c>
      <c r="K4511" s="142">
        <v>1</v>
      </c>
      <c r="L4511" s="227">
        <v>-2</v>
      </c>
      <c r="M4511" s="227">
        <v>-165</v>
      </c>
      <c r="N4511" s="227">
        <v>82900</v>
      </c>
      <c r="O4511" s="227">
        <v>89000</v>
      </c>
      <c r="P4511" s="227">
        <v>89000</v>
      </c>
      <c r="Q4511" s="227"/>
      <c r="R4511" s="227"/>
      <c r="S4511" s="227"/>
      <c r="T4511" s="227">
        <v>9952</v>
      </c>
      <c r="U4511" s="227">
        <v>858469</v>
      </c>
      <c r="V4511" s="227">
        <v>37281</v>
      </c>
      <c r="W4511" s="143">
        <v>46015</v>
      </c>
      <c r="X4511" s="143">
        <v>46034</v>
      </c>
      <c r="Y4511">
        <f t="shared" si="141"/>
        <v>89000</v>
      </c>
    </row>
    <row r="4512" spans="1:25">
      <c r="A4512" s="1" t="str">
        <f t="shared" si="140"/>
        <v>060280029200000</v>
      </c>
      <c r="B4512" s="142" t="s">
        <v>38</v>
      </c>
      <c r="C4512" s="142" t="s">
        <v>2382</v>
      </c>
      <c r="D4512" s="142" t="s">
        <v>3423</v>
      </c>
      <c r="E4512" s="142" t="s">
        <v>3424</v>
      </c>
      <c r="F4512" s="142" t="s">
        <v>3464</v>
      </c>
      <c r="G4512" s="142" t="s">
        <v>3465</v>
      </c>
      <c r="H4512" s="142" t="s">
        <v>3466</v>
      </c>
      <c r="I4512" s="142" t="s">
        <v>23</v>
      </c>
      <c r="J4512" s="142">
        <v>1</v>
      </c>
      <c r="K4512" s="142">
        <v>1</v>
      </c>
      <c r="L4512" s="227"/>
      <c r="M4512" s="227"/>
      <c r="N4512" s="227">
        <v>50500</v>
      </c>
      <c r="O4512" s="227">
        <v>50500</v>
      </c>
      <c r="P4512" s="227">
        <v>50500</v>
      </c>
      <c r="Q4512" s="227"/>
      <c r="R4512" s="227"/>
      <c r="S4512" s="227"/>
      <c r="T4512" s="227"/>
      <c r="U4512" s="227"/>
      <c r="V4512" s="227"/>
      <c r="W4512" s="143">
        <v>45800</v>
      </c>
      <c r="X4512" s="143">
        <v>45934</v>
      </c>
      <c r="Y4512">
        <f t="shared" si="141"/>
        <v>50500</v>
      </c>
    </row>
    <row r="4513" spans="1:25">
      <c r="A4513" s="1" t="str">
        <f t="shared" si="140"/>
        <v>060280032080000</v>
      </c>
      <c r="B4513" s="142" t="s">
        <v>38</v>
      </c>
      <c r="C4513" s="142" t="s">
        <v>2382</v>
      </c>
      <c r="D4513" s="142" t="s">
        <v>3377</v>
      </c>
      <c r="E4513" s="142" t="s">
        <v>3378</v>
      </c>
      <c r="F4513" s="142" t="s">
        <v>3467</v>
      </c>
      <c r="G4513" s="142" t="s">
        <v>3468</v>
      </c>
      <c r="H4513" s="142" t="s">
        <v>3469</v>
      </c>
      <c r="I4513" s="142" t="s">
        <v>21</v>
      </c>
      <c r="J4513" s="142">
        <v>2</v>
      </c>
      <c r="K4513" s="142">
        <v>1</v>
      </c>
      <c r="L4513" s="227"/>
      <c r="M4513" s="227"/>
      <c r="N4513" s="227">
        <v>132900</v>
      </c>
      <c r="O4513" s="227">
        <v>132900</v>
      </c>
      <c r="P4513" s="227">
        <v>132900</v>
      </c>
      <c r="Q4513" s="227"/>
      <c r="R4513" s="227"/>
      <c r="S4513" s="227"/>
      <c r="T4513" s="227"/>
      <c r="U4513" s="227"/>
      <c r="V4513" s="227"/>
      <c r="W4513" s="143"/>
      <c r="X4513" s="143">
        <v>45928</v>
      </c>
      <c r="Y4513">
        <f t="shared" si="141"/>
        <v>132900</v>
      </c>
    </row>
    <row r="4514" spans="1:25">
      <c r="A4514" s="1" t="str">
        <f t="shared" si="140"/>
        <v>060280034058000</v>
      </c>
      <c r="B4514" s="142" t="s">
        <v>38</v>
      </c>
      <c r="C4514" s="142" t="s">
        <v>2382</v>
      </c>
      <c r="D4514" s="142" t="s">
        <v>3377</v>
      </c>
      <c r="E4514" s="142" t="s">
        <v>3378</v>
      </c>
      <c r="F4514" s="142" t="s">
        <v>3470</v>
      </c>
      <c r="G4514" s="142" t="s">
        <v>3471</v>
      </c>
      <c r="H4514" s="142" t="s">
        <v>3472</v>
      </c>
      <c r="I4514" s="142" t="s">
        <v>21</v>
      </c>
      <c r="J4514" s="142">
        <v>1</v>
      </c>
      <c r="K4514" s="142">
        <v>1</v>
      </c>
      <c r="L4514" s="227">
        <v>10</v>
      </c>
      <c r="M4514" s="227">
        <v>455233</v>
      </c>
      <c r="N4514" s="227">
        <v>51900</v>
      </c>
      <c r="O4514" s="227">
        <v>51900</v>
      </c>
      <c r="P4514" s="227">
        <v>51900</v>
      </c>
      <c r="Q4514" s="227"/>
      <c r="R4514" s="227"/>
      <c r="S4514" s="227"/>
      <c r="T4514" s="227">
        <v>2</v>
      </c>
      <c r="U4514" s="227">
        <v>103800</v>
      </c>
      <c r="V4514" s="227">
        <v>12754</v>
      </c>
      <c r="W4514" s="143">
        <v>46007</v>
      </c>
      <c r="X4514" s="143">
        <v>46025</v>
      </c>
      <c r="Y4514">
        <f t="shared" si="141"/>
        <v>51900</v>
      </c>
    </row>
    <row r="4515" spans="1:25">
      <c r="A4515" s="1" t="str">
        <f t="shared" si="140"/>
        <v>060280034238000</v>
      </c>
      <c r="B4515" s="142" t="s">
        <v>38</v>
      </c>
      <c r="C4515" s="142" t="s">
        <v>2382</v>
      </c>
      <c r="D4515" s="142" t="s">
        <v>3377</v>
      </c>
      <c r="E4515" s="142" t="s">
        <v>3378</v>
      </c>
      <c r="F4515" s="142" t="s">
        <v>3473</v>
      </c>
      <c r="G4515" s="142" t="s">
        <v>3474</v>
      </c>
      <c r="H4515" s="142" t="s">
        <v>3475</v>
      </c>
      <c r="I4515" s="142" t="s">
        <v>23</v>
      </c>
      <c r="J4515" s="142">
        <v>2</v>
      </c>
      <c r="K4515" s="142">
        <v>1</v>
      </c>
      <c r="L4515" s="227"/>
      <c r="M4515" s="227"/>
      <c r="N4515" s="227">
        <v>129900</v>
      </c>
      <c r="O4515" s="227">
        <v>129900</v>
      </c>
      <c r="P4515" s="227">
        <v>129900</v>
      </c>
      <c r="Q4515" s="227"/>
      <c r="R4515" s="227"/>
      <c r="S4515" s="227"/>
      <c r="T4515" s="227"/>
      <c r="U4515" s="227"/>
      <c r="V4515" s="227"/>
      <c r="W4515" s="143"/>
      <c r="X4515" s="143">
        <v>46035</v>
      </c>
      <c r="Y4515">
        <f t="shared" si="141"/>
        <v>129900</v>
      </c>
    </row>
    <row r="4516" spans="1:25">
      <c r="A4516" s="1" t="str">
        <f t="shared" si="140"/>
        <v>060280041234000</v>
      </c>
      <c r="B4516" s="142" t="s">
        <v>38</v>
      </c>
      <c r="C4516" s="142" t="s">
        <v>2382</v>
      </c>
      <c r="D4516" s="142" t="s">
        <v>3377</v>
      </c>
      <c r="E4516" s="142" t="s">
        <v>3378</v>
      </c>
      <c r="F4516" s="142" t="s">
        <v>3476</v>
      </c>
      <c r="G4516" s="142" t="s">
        <v>3477</v>
      </c>
      <c r="H4516" s="142" t="s">
        <v>3478</v>
      </c>
      <c r="I4516" s="142" t="s">
        <v>21</v>
      </c>
      <c r="J4516" s="142">
        <v>1</v>
      </c>
      <c r="K4516" s="142">
        <v>1</v>
      </c>
      <c r="L4516" s="227"/>
      <c r="M4516" s="227"/>
      <c r="N4516" s="227">
        <v>32900</v>
      </c>
      <c r="O4516" s="227">
        <v>32900</v>
      </c>
      <c r="P4516" s="227">
        <v>32900</v>
      </c>
      <c r="Q4516" s="227"/>
      <c r="R4516" s="227"/>
      <c r="S4516" s="227"/>
      <c r="T4516" s="227"/>
      <c r="U4516" s="227"/>
      <c r="V4516" s="227"/>
      <c r="W4516" s="143">
        <v>45078</v>
      </c>
      <c r="X4516" s="143">
        <v>45137</v>
      </c>
      <c r="Y4516">
        <f t="shared" si="141"/>
        <v>32900</v>
      </c>
    </row>
    <row r="4517" spans="1:25">
      <c r="A4517" s="1" t="str">
        <f t="shared" si="140"/>
        <v>060280042823000</v>
      </c>
      <c r="B4517" s="142" t="s">
        <v>38</v>
      </c>
      <c r="C4517" s="142" t="s">
        <v>2382</v>
      </c>
      <c r="D4517" s="142" t="s">
        <v>3423</v>
      </c>
      <c r="E4517" s="142" t="s">
        <v>3424</v>
      </c>
      <c r="F4517" s="142" t="s">
        <v>3479</v>
      </c>
      <c r="G4517" s="142" t="s">
        <v>3480</v>
      </c>
      <c r="H4517" s="142" t="s">
        <v>3481</v>
      </c>
      <c r="I4517" s="142" t="s">
        <v>23</v>
      </c>
      <c r="J4517" s="142">
        <v>2</v>
      </c>
      <c r="K4517" s="142">
        <v>1</v>
      </c>
      <c r="L4517" s="227">
        <v>169608</v>
      </c>
      <c r="M4517" s="227">
        <v>10405038</v>
      </c>
      <c r="N4517" s="227">
        <v>79900</v>
      </c>
      <c r="O4517" s="227">
        <v>79900</v>
      </c>
      <c r="P4517" s="227">
        <v>79900</v>
      </c>
      <c r="Q4517" s="227"/>
      <c r="R4517" s="227"/>
      <c r="S4517" s="227"/>
      <c r="T4517" s="227">
        <v>58624</v>
      </c>
      <c r="U4517" s="227">
        <v>3691729</v>
      </c>
      <c r="V4517" s="227">
        <v>95289</v>
      </c>
      <c r="W4517" s="143">
        <v>46020</v>
      </c>
      <c r="X4517" s="143">
        <v>46035</v>
      </c>
      <c r="Y4517">
        <f t="shared" si="141"/>
        <v>79900</v>
      </c>
    </row>
    <row r="4518" spans="1:25">
      <c r="A4518" s="1" t="str">
        <f t="shared" si="140"/>
        <v>060280042946000</v>
      </c>
      <c r="B4518" s="142" t="s">
        <v>38</v>
      </c>
      <c r="C4518" s="142" t="s">
        <v>2382</v>
      </c>
      <c r="D4518" s="142" t="s">
        <v>3388</v>
      </c>
      <c r="E4518" s="142" t="s">
        <v>3389</v>
      </c>
      <c r="F4518" s="142" t="s">
        <v>3482</v>
      </c>
      <c r="G4518" s="142" t="s">
        <v>3483</v>
      </c>
      <c r="H4518" s="142" t="s">
        <v>3484</v>
      </c>
      <c r="I4518" s="142" t="s">
        <v>23</v>
      </c>
      <c r="J4518" s="142">
        <v>2</v>
      </c>
      <c r="K4518" s="142">
        <v>1</v>
      </c>
      <c r="L4518" s="227">
        <v>8396</v>
      </c>
      <c r="M4518" s="227">
        <v>165788</v>
      </c>
      <c r="N4518" s="227">
        <v>23900</v>
      </c>
      <c r="O4518" s="227">
        <v>23900</v>
      </c>
      <c r="P4518" s="227">
        <v>23900</v>
      </c>
      <c r="Q4518" s="227"/>
      <c r="R4518" s="227"/>
      <c r="S4518" s="227"/>
      <c r="T4518" s="227">
        <v>2404</v>
      </c>
      <c r="U4518" s="227">
        <v>56880</v>
      </c>
      <c r="V4518" s="227">
        <v>9410</v>
      </c>
      <c r="W4518" s="143">
        <v>46035</v>
      </c>
      <c r="X4518" s="143">
        <v>46035</v>
      </c>
      <c r="Y4518">
        <f t="shared" si="141"/>
        <v>23900</v>
      </c>
    </row>
    <row r="4519" spans="1:25">
      <c r="A4519" s="1" t="str">
        <f t="shared" si="140"/>
        <v>060280049060000</v>
      </c>
      <c r="B4519" s="142" t="s">
        <v>38</v>
      </c>
      <c r="C4519" s="142" t="s">
        <v>2382</v>
      </c>
      <c r="D4519" s="142" t="s">
        <v>3377</v>
      </c>
      <c r="E4519" s="142" t="s">
        <v>3378</v>
      </c>
      <c r="F4519" s="142" t="s">
        <v>3485</v>
      </c>
      <c r="G4519" s="142" t="s">
        <v>3486</v>
      </c>
      <c r="H4519" s="142" t="s">
        <v>3487</v>
      </c>
      <c r="I4519" s="142" t="s">
        <v>26</v>
      </c>
      <c r="J4519" s="142">
        <v>2</v>
      </c>
      <c r="K4519" s="142">
        <v>1</v>
      </c>
      <c r="L4519" s="227"/>
      <c r="M4519" s="227"/>
      <c r="N4519" s="227">
        <v>122900</v>
      </c>
      <c r="O4519" s="227">
        <v>122900</v>
      </c>
      <c r="P4519" s="227">
        <v>122900</v>
      </c>
      <c r="Q4519" s="227"/>
      <c r="R4519" s="227"/>
      <c r="S4519" s="227"/>
      <c r="T4519" s="227"/>
      <c r="U4519" s="227"/>
      <c r="V4519" s="227"/>
      <c r="W4519" s="143"/>
      <c r="X4519" s="143"/>
      <c r="Y4519">
        <f t="shared" si="141"/>
        <v>122900</v>
      </c>
    </row>
    <row r="4520" spans="1:25">
      <c r="A4520" s="1" t="str">
        <f t="shared" si="140"/>
        <v>060280049074000</v>
      </c>
      <c r="B4520" s="142" t="s">
        <v>38</v>
      </c>
      <c r="C4520" s="142" t="s">
        <v>2382</v>
      </c>
      <c r="D4520" s="142" t="s">
        <v>3377</v>
      </c>
      <c r="E4520" s="142" t="s">
        <v>3378</v>
      </c>
      <c r="F4520" s="142" t="s">
        <v>3488</v>
      </c>
      <c r="G4520" s="142" t="s">
        <v>3489</v>
      </c>
      <c r="H4520" s="142" t="s">
        <v>3490</v>
      </c>
      <c r="I4520" s="142" t="s">
        <v>26</v>
      </c>
      <c r="J4520" s="142">
        <v>2</v>
      </c>
      <c r="K4520" s="142">
        <v>1</v>
      </c>
      <c r="L4520" s="227"/>
      <c r="M4520" s="227"/>
      <c r="N4520" s="227">
        <v>106900</v>
      </c>
      <c r="O4520" s="227">
        <v>106900</v>
      </c>
      <c r="P4520" s="227">
        <v>106900</v>
      </c>
      <c r="Q4520" s="227"/>
      <c r="R4520" s="227"/>
      <c r="S4520" s="227"/>
      <c r="T4520" s="227"/>
      <c r="U4520" s="227"/>
      <c r="V4520" s="227"/>
      <c r="W4520" s="143"/>
      <c r="X4520" s="143"/>
      <c r="Y4520">
        <f t="shared" si="141"/>
        <v>106900</v>
      </c>
    </row>
    <row r="4521" spans="1:25">
      <c r="A4521" s="1" t="str">
        <f t="shared" si="140"/>
        <v>060280049618000</v>
      </c>
      <c r="B4521" s="142" t="s">
        <v>38</v>
      </c>
      <c r="C4521" s="142" t="s">
        <v>2382</v>
      </c>
      <c r="D4521" s="142" t="s">
        <v>3423</v>
      </c>
      <c r="E4521" s="142" t="s">
        <v>3424</v>
      </c>
      <c r="F4521" s="142" t="s">
        <v>3491</v>
      </c>
      <c r="G4521" s="142" t="s">
        <v>3492</v>
      </c>
      <c r="H4521" s="142" t="s">
        <v>3493</v>
      </c>
      <c r="I4521" s="142" t="s">
        <v>23</v>
      </c>
      <c r="J4521" s="142">
        <v>2</v>
      </c>
      <c r="K4521" s="142">
        <v>1</v>
      </c>
      <c r="L4521" s="227"/>
      <c r="M4521" s="227"/>
      <c r="N4521" s="227">
        <v>94900</v>
      </c>
      <c r="O4521" s="227">
        <v>94900</v>
      </c>
      <c r="P4521" s="227">
        <v>94900</v>
      </c>
      <c r="Q4521" s="227"/>
      <c r="R4521" s="227"/>
      <c r="S4521" s="227"/>
      <c r="T4521" s="227"/>
      <c r="U4521" s="227"/>
      <c r="V4521" s="227"/>
      <c r="W4521" s="143">
        <v>45625</v>
      </c>
      <c r="X4521" s="143">
        <v>45708</v>
      </c>
      <c r="Y4521">
        <f t="shared" si="141"/>
        <v>94900</v>
      </c>
    </row>
    <row r="4522" spans="1:25">
      <c r="A4522" s="1" t="str">
        <f t="shared" si="140"/>
        <v>060281001860000</v>
      </c>
      <c r="B4522" s="142" t="s">
        <v>38</v>
      </c>
      <c r="C4522" s="142" t="s">
        <v>2382</v>
      </c>
      <c r="D4522" s="142" t="s">
        <v>3494</v>
      </c>
      <c r="E4522" s="142" t="s">
        <v>2486</v>
      </c>
      <c r="F4522" s="142" t="s">
        <v>36</v>
      </c>
      <c r="G4522" s="142" t="s">
        <v>2487</v>
      </c>
      <c r="H4522" s="142" t="s">
        <v>2488</v>
      </c>
      <c r="I4522" s="142" t="s">
        <v>23</v>
      </c>
      <c r="J4522" s="142">
        <v>1</v>
      </c>
      <c r="K4522" s="142">
        <v>30</v>
      </c>
      <c r="L4522" s="227">
        <v>75</v>
      </c>
      <c r="M4522" s="227">
        <v>2915251</v>
      </c>
      <c r="N4522" s="227">
        <v>46800</v>
      </c>
      <c r="O4522" s="227">
        <v>46800</v>
      </c>
      <c r="P4522" s="227">
        <v>1404000</v>
      </c>
      <c r="Q4522" s="227"/>
      <c r="R4522" s="227"/>
      <c r="S4522" s="227"/>
      <c r="T4522" s="227">
        <v>3</v>
      </c>
      <c r="U4522" s="227">
        <v>126486</v>
      </c>
      <c r="V4522" s="227">
        <v>9876</v>
      </c>
      <c r="W4522" s="143">
        <v>46010</v>
      </c>
      <c r="X4522" s="143">
        <v>46032</v>
      </c>
      <c r="Y4522">
        <f t="shared" si="141"/>
        <v>1404000</v>
      </c>
    </row>
    <row r="4523" spans="1:25">
      <c r="A4523" s="1" t="str">
        <f t="shared" si="140"/>
        <v>060281001865000</v>
      </c>
      <c r="B4523" s="142" t="s">
        <v>38</v>
      </c>
      <c r="C4523" s="142" t="s">
        <v>2382</v>
      </c>
      <c r="D4523" s="142" t="s">
        <v>3494</v>
      </c>
      <c r="E4523" s="142" t="s">
        <v>2486</v>
      </c>
      <c r="F4523" s="142" t="s">
        <v>73</v>
      </c>
      <c r="G4523" s="142" t="s">
        <v>2661</v>
      </c>
      <c r="H4523" s="142" t="s">
        <v>2662</v>
      </c>
      <c r="I4523" s="142" t="s">
        <v>21</v>
      </c>
      <c r="J4523" s="142">
        <v>1</v>
      </c>
      <c r="K4523" s="142">
        <v>30</v>
      </c>
      <c r="L4523" s="227">
        <v>314</v>
      </c>
      <c r="M4523" s="227">
        <v>8345832</v>
      </c>
      <c r="N4523" s="227">
        <v>32500</v>
      </c>
      <c r="O4523" s="227">
        <v>32400</v>
      </c>
      <c r="P4523" s="227">
        <v>972000</v>
      </c>
      <c r="Q4523" s="227">
        <v>30</v>
      </c>
      <c r="R4523" s="227">
        <v>2200</v>
      </c>
      <c r="S4523" s="227">
        <v>906000</v>
      </c>
      <c r="T4523" s="227">
        <v>0</v>
      </c>
      <c r="U4523" s="227">
        <v>0</v>
      </c>
      <c r="V4523" s="227">
        <v>0</v>
      </c>
      <c r="W4523" s="143">
        <v>46015</v>
      </c>
      <c r="X4523" s="143">
        <v>45991</v>
      </c>
      <c r="Y4523">
        <f t="shared" si="141"/>
        <v>906000</v>
      </c>
    </row>
    <row r="4524" spans="1:25">
      <c r="A4524" s="1" t="str">
        <f t="shared" si="140"/>
        <v>060281002106000</v>
      </c>
      <c r="B4524" s="142" t="s">
        <v>38</v>
      </c>
      <c r="C4524" s="142" t="s">
        <v>2382</v>
      </c>
      <c r="D4524" s="142" t="s">
        <v>3495</v>
      </c>
      <c r="E4524" s="142" t="s">
        <v>3496</v>
      </c>
      <c r="F4524" s="142" t="s">
        <v>134</v>
      </c>
      <c r="G4524" s="142" t="s">
        <v>135</v>
      </c>
      <c r="H4524" s="142" t="s">
        <v>136</v>
      </c>
      <c r="I4524" s="142" t="s">
        <v>21</v>
      </c>
      <c r="J4524" s="142">
        <v>1</v>
      </c>
      <c r="K4524" s="142">
        <v>20</v>
      </c>
      <c r="L4524" s="227">
        <v>577</v>
      </c>
      <c r="M4524" s="227">
        <v>4667963</v>
      </c>
      <c r="N4524" s="227">
        <v>10600</v>
      </c>
      <c r="O4524" s="227">
        <v>10000</v>
      </c>
      <c r="P4524" s="227">
        <v>200000</v>
      </c>
      <c r="Q4524" s="227">
        <v>20</v>
      </c>
      <c r="R4524" s="227">
        <v>855</v>
      </c>
      <c r="S4524" s="227">
        <v>182900</v>
      </c>
      <c r="T4524" s="227">
        <v>91</v>
      </c>
      <c r="U4524" s="227">
        <v>772523</v>
      </c>
      <c r="V4524" s="227">
        <v>36328</v>
      </c>
      <c r="W4524" s="143">
        <v>45995</v>
      </c>
      <c r="X4524" s="143">
        <v>46035</v>
      </c>
      <c r="Y4524">
        <f t="shared" si="141"/>
        <v>182900</v>
      </c>
    </row>
    <row r="4525" spans="1:25">
      <c r="A4525" s="1" t="str">
        <f t="shared" si="140"/>
        <v>060281004890000</v>
      </c>
      <c r="B4525" s="142" t="s">
        <v>38</v>
      </c>
      <c r="C4525" s="142" t="s">
        <v>2382</v>
      </c>
      <c r="D4525" s="142" t="s">
        <v>3497</v>
      </c>
      <c r="E4525" s="142" t="s">
        <v>24</v>
      </c>
      <c r="F4525" s="142" t="s">
        <v>140</v>
      </c>
      <c r="G4525" s="142" t="s">
        <v>3498</v>
      </c>
      <c r="H4525" s="142" t="s">
        <v>141</v>
      </c>
      <c r="I4525" s="142" t="s">
        <v>21</v>
      </c>
      <c r="J4525" s="142">
        <v>1</v>
      </c>
      <c r="K4525" s="142">
        <v>20</v>
      </c>
      <c r="L4525" s="227">
        <v>50</v>
      </c>
      <c r="M4525" s="227">
        <v>209552</v>
      </c>
      <c r="N4525" s="227">
        <v>5400</v>
      </c>
      <c r="O4525" s="227">
        <v>5400</v>
      </c>
      <c r="P4525" s="227">
        <v>108000</v>
      </c>
      <c r="Q4525" s="227"/>
      <c r="R4525" s="227"/>
      <c r="S4525" s="227"/>
      <c r="T4525" s="227">
        <v>691</v>
      </c>
      <c r="U4525" s="227">
        <v>3283874</v>
      </c>
      <c r="V4525" s="227">
        <v>387860</v>
      </c>
      <c r="W4525" s="143">
        <v>46028</v>
      </c>
      <c r="X4525" s="143">
        <v>46035</v>
      </c>
      <c r="Y4525">
        <f t="shared" si="141"/>
        <v>108000</v>
      </c>
    </row>
    <row r="4526" spans="1:25">
      <c r="A4526" s="1" t="str">
        <f t="shared" si="140"/>
        <v>060281004893000</v>
      </c>
      <c r="B4526" s="142" t="s">
        <v>38</v>
      </c>
      <c r="C4526" s="142" t="s">
        <v>2382</v>
      </c>
      <c r="D4526" s="142" t="s">
        <v>3497</v>
      </c>
      <c r="E4526" s="142" t="s">
        <v>24</v>
      </c>
      <c r="F4526" s="142" t="s">
        <v>144</v>
      </c>
      <c r="G4526" s="142" t="s">
        <v>145</v>
      </c>
      <c r="H4526" s="142" t="s">
        <v>146</v>
      </c>
      <c r="I4526" s="142" t="s">
        <v>23</v>
      </c>
      <c r="J4526" s="142">
        <v>1</v>
      </c>
      <c r="K4526" s="142">
        <v>20</v>
      </c>
      <c r="L4526" s="227">
        <v>1210</v>
      </c>
      <c r="M4526" s="227">
        <v>6088222</v>
      </c>
      <c r="N4526" s="227">
        <v>6900</v>
      </c>
      <c r="O4526" s="227">
        <v>6400</v>
      </c>
      <c r="P4526" s="227">
        <v>128000</v>
      </c>
      <c r="Q4526" s="227">
        <v>20</v>
      </c>
      <c r="R4526" s="227">
        <v>525</v>
      </c>
      <c r="S4526" s="227">
        <v>117500</v>
      </c>
      <c r="T4526" s="227">
        <v>880</v>
      </c>
      <c r="U4526" s="227">
        <v>4862162</v>
      </c>
      <c r="V4526" s="227">
        <v>434364</v>
      </c>
      <c r="W4526" s="143">
        <v>46001</v>
      </c>
      <c r="X4526" s="143">
        <v>46035</v>
      </c>
      <c r="Y4526">
        <f t="shared" si="141"/>
        <v>117500</v>
      </c>
    </row>
    <row r="4527" spans="1:25">
      <c r="A4527" s="1" t="str">
        <f t="shared" si="140"/>
        <v>060281005627000</v>
      </c>
      <c r="B4527" s="142" t="s">
        <v>38</v>
      </c>
      <c r="C4527" s="142" t="s">
        <v>2382</v>
      </c>
      <c r="D4527" s="142" t="s">
        <v>3495</v>
      </c>
      <c r="E4527" s="142" t="s">
        <v>3496</v>
      </c>
      <c r="F4527" s="142" t="s">
        <v>475</v>
      </c>
      <c r="G4527" s="142" t="s">
        <v>476</v>
      </c>
      <c r="H4527" s="142" t="s">
        <v>477</v>
      </c>
      <c r="I4527" s="142" t="s">
        <v>21</v>
      </c>
      <c r="J4527" s="142">
        <v>1</v>
      </c>
      <c r="K4527" s="142">
        <v>12</v>
      </c>
      <c r="L4527" s="227">
        <v>242</v>
      </c>
      <c r="M4527" s="227">
        <v>2881473</v>
      </c>
      <c r="N4527" s="227">
        <v>15700</v>
      </c>
      <c r="O4527" s="227">
        <v>15700</v>
      </c>
      <c r="P4527" s="227">
        <v>188400</v>
      </c>
      <c r="Q4527" s="227"/>
      <c r="R4527" s="227"/>
      <c r="S4527" s="227"/>
      <c r="T4527" s="227">
        <v>53</v>
      </c>
      <c r="U4527" s="227">
        <v>695135</v>
      </c>
      <c r="V4527" s="227">
        <v>64069</v>
      </c>
      <c r="W4527" s="143">
        <v>45995</v>
      </c>
      <c r="X4527" s="143">
        <v>46035</v>
      </c>
      <c r="Y4527">
        <f t="shared" si="141"/>
        <v>188400</v>
      </c>
    </row>
    <row r="4528" spans="1:25">
      <c r="A4528" s="1" t="str">
        <f t="shared" si="140"/>
        <v>060281005725000</v>
      </c>
      <c r="B4528" s="142" t="s">
        <v>38</v>
      </c>
      <c r="C4528" s="142" t="s">
        <v>2382</v>
      </c>
      <c r="D4528" s="142" t="s">
        <v>3497</v>
      </c>
      <c r="E4528" s="142" t="s">
        <v>24</v>
      </c>
      <c r="F4528" s="142" t="s">
        <v>150</v>
      </c>
      <c r="G4528" s="142" t="s">
        <v>3499</v>
      </c>
      <c r="H4528" s="142" t="s">
        <v>151</v>
      </c>
      <c r="I4528" s="142" t="s">
        <v>23</v>
      </c>
      <c r="J4528" s="142">
        <v>1</v>
      </c>
      <c r="K4528" s="142">
        <v>10</v>
      </c>
      <c r="L4528" s="227">
        <v>134</v>
      </c>
      <c r="M4528" s="227">
        <v>1721969</v>
      </c>
      <c r="N4528" s="227">
        <v>16000</v>
      </c>
      <c r="O4528" s="227">
        <v>16000</v>
      </c>
      <c r="P4528" s="227">
        <v>160000</v>
      </c>
      <c r="Q4528" s="227">
        <v>10</v>
      </c>
      <c r="R4528" s="227">
        <v>1100</v>
      </c>
      <c r="S4528" s="227">
        <v>149000</v>
      </c>
      <c r="T4528" s="227">
        <v>491</v>
      </c>
      <c r="U4528" s="227">
        <v>6942882</v>
      </c>
      <c r="V4528" s="227">
        <v>633277</v>
      </c>
      <c r="W4528" s="143">
        <v>46001</v>
      </c>
      <c r="X4528" s="143">
        <v>46035</v>
      </c>
      <c r="Y4528">
        <f t="shared" si="141"/>
        <v>149000</v>
      </c>
    </row>
    <row r="4529" spans="1:25">
      <c r="A4529" s="1" t="str">
        <f t="shared" si="140"/>
        <v>060281005726000</v>
      </c>
      <c r="B4529" s="142" t="s">
        <v>38</v>
      </c>
      <c r="C4529" s="142" t="s">
        <v>2382</v>
      </c>
      <c r="D4529" s="142" t="s">
        <v>3497</v>
      </c>
      <c r="E4529" s="142" t="s">
        <v>24</v>
      </c>
      <c r="F4529" s="142" t="s">
        <v>154</v>
      </c>
      <c r="G4529" s="142" t="s">
        <v>155</v>
      </c>
      <c r="H4529" s="142" t="s">
        <v>156</v>
      </c>
      <c r="I4529" s="142" t="s">
        <v>23</v>
      </c>
      <c r="J4529" s="142">
        <v>1</v>
      </c>
      <c r="K4529" s="142">
        <v>10</v>
      </c>
      <c r="L4529" s="227">
        <v>43</v>
      </c>
      <c r="M4529" s="227">
        <v>758906</v>
      </c>
      <c r="N4529" s="227">
        <v>21500</v>
      </c>
      <c r="O4529" s="227">
        <v>21500</v>
      </c>
      <c r="P4529" s="227">
        <v>215000</v>
      </c>
      <c r="Q4529" s="227">
        <v>10</v>
      </c>
      <c r="R4529" s="227">
        <v>100</v>
      </c>
      <c r="S4529" s="227">
        <v>214000</v>
      </c>
      <c r="T4529" s="227">
        <v>187</v>
      </c>
      <c r="U4529" s="227">
        <v>3592342</v>
      </c>
      <c r="V4529" s="227">
        <v>291982</v>
      </c>
      <c r="W4529" s="143">
        <v>46001</v>
      </c>
      <c r="X4529" s="143">
        <v>46035</v>
      </c>
      <c r="Y4529">
        <f t="shared" si="141"/>
        <v>214000</v>
      </c>
    </row>
    <row r="4530" spans="1:25">
      <c r="A4530" s="1" t="str">
        <f t="shared" si="140"/>
        <v>060281006631000</v>
      </c>
      <c r="B4530" s="142" t="s">
        <v>38</v>
      </c>
      <c r="C4530" s="142" t="s">
        <v>2382</v>
      </c>
      <c r="D4530" s="142" t="s">
        <v>3500</v>
      </c>
      <c r="E4530" s="142" t="s">
        <v>3501</v>
      </c>
      <c r="F4530" s="142" t="s">
        <v>3502</v>
      </c>
      <c r="G4530" s="142" t="s">
        <v>3503</v>
      </c>
      <c r="H4530" s="142" t="s">
        <v>3504</v>
      </c>
      <c r="I4530" s="142" t="s">
        <v>21</v>
      </c>
      <c r="J4530" s="142">
        <v>1</v>
      </c>
      <c r="K4530" s="142">
        <v>28</v>
      </c>
      <c r="L4530" s="227">
        <v>104</v>
      </c>
      <c r="M4530" s="227">
        <v>2111200</v>
      </c>
      <c r="N4530" s="227">
        <v>29000</v>
      </c>
      <c r="O4530" s="227">
        <v>22500</v>
      </c>
      <c r="P4530" s="227">
        <v>630000</v>
      </c>
      <c r="Q4530" s="227"/>
      <c r="R4530" s="227"/>
      <c r="S4530" s="227"/>
      <c r="T4530" s="227">
        <v>17</v>
      </c>
      <c r="U4530" s="227">
        <v>344595</v>
      </c>
      <c r="V4530" s="227">
        <v>-505</v>
      </c>
      <c r="W4530" s="143">
        <v>46020</v>
      </c>
      <c r="X4530" s="143">
        <v>46033</v>
      </c>
      <c r="Y4530">
        <f t="shared" si="141"/>
        <v>630000</v>
      </c>
    </row>
    <row r="4531" spans="1:25">
      <c r="A4531" s="1" t="str">
        <f t="shared" si="140"/>
        <v>060281007324000</v>
      </c>
      <c r="B4531" s="142" t="s">
        <v>38</v>
      </c>
      <c r="C4531" s="142" t="s">
        <v>2382</v>
      </c>
      <c r="D4531" s="142" t="s">
        <v>3500</v>
      </c>
      <c r="E4531" s="142" t="s">
        <v>3501</v>
      </c>
      <c r="F4531" s="142" t="s">
        <v>3505</v>
      </c>
      <c r="G4531" s="142" t="s">
        <v>3506</v>
      </c>
      <c r="H4531" s="142" t="s">
        <v>3507</v>
      </c>
      <c r="I4531" s="142" t="s">
        <v>23</v>
      </c>
      <c r="J4531" s="142">
        <v>1</v>
      </c>
      <c r="K4531" s="142">
        <v>12</v>
      </c>
      <c r="L4531" s="227">
        <v>29</v>
      </c>
      <c r="M4531" s="227">
        <v>776242</v>
      </c>
      <c r="N4531" s="227">
        <v>42400</v>
      </c>
      <c r="O4531" s="227">
        <v>29000</v>
      </c>
      <c r="P4531" s="227">
        <v>348000</v>
      </c>
      <c r="Q4531" s="227"/>
      <c r="R4531" s="227"/>
      <c r="S4531" s="227"/>
      <c r="T4531" s="227">
        <v>3</v>
      </c>
      <c r="U4531" s="227">
        <v>114595</v>
      </c>
      <c r="V4531" s="227">
        <v>34294</v>
      </c>
      <c r="W4531" s="143">
        <v>45782</v>
      </c>
      <c r="X4531" s="143">
        <v>46026</v>
      </c>
      <c r="Y4531">
        <f t="shared" si="141"/>
        <v>348000</v>
      </c>
    </row>
    <row r="4532" spans="1:25">
      <c r="A4532" s="1" t="str">
        <f t="shared" si="140"/>
        <v>060281008681000</v>
      </c>
      <c r="B4532" s="142" t="s">
        <v>38</v>
      </c>
      <c r="C4532" s="142" t="s">
        <v>2382</v>
      </c>
      <c r="D4532" s="142" t="s">
        <v>3500</v>
      </c>
      <c r="E4532" s="142" t="s">
        <v>3501</v>
      </c>
      <c r="F4532" s="142" t="s">
        <v>3508</v>
      </c>
      <c r="G4532" s="142" t="s">
        <v>3509</v>
      </c>
      <c r="H4532" s="142" t="s">
        <v>3510</v>
      </c>
      <c r="I4532" s="142" t="s">
        <v>21</v>
      </c>
      <c r="J4532" s="142">
        <v>1</v>
      </c>
      <c r="K4532" s="142">
        <v>100</v>
      </c>
      <c r="L4532" s="227">
        <v>196</v>
      </c>
      <c r="M4532" s="227">
        <v>3430000</v>
      </c>
      <c r="N4532" s="227">
        <v>24400</v>
      </c>
      <c r="O4532" s="227">
        <v>19900</v>
      </c>
      <c r="P4532" s="227">
        <v>1990000</v>
      </c>
      <c r="Q4532" s="227"/>
      <c r="R4532" s="227"/>
      <c r="S4532" s="227"/>
      <c r="T4532" s="227">
        <v>17</v>
      </c>
      <c r="U4532" s="227">
        <v>303153</v>
      </c>
      <c r="V4532" s="227">
        <v>5653</v>
      </c>
      <c r="W4532" s="143">
        <v>45992</v>
      </c>
      <c r="X4532" s="143">
        <v>46034</v>
      </c>
      <c r="Y4532">
        <f t="shared" si="141"/>
        <v>1990000</v>
      </c>
    </row>
    <row r="4533" spans="1:25">
      <c r="A4533" s="1" t="str">
        <f t="shared" si="140"/>
        <v>060281012362000</v>
      </c>
      <c r="B4533" s="142" t="s">
        <v>38</v>
      </c>
      <c r="C4533" s="142" t="s">
        <v>2382</v>
      </c>
      <c r="D4533" s="142" t="s">
        <v>3511</v>
      </c>
      <c r="E4533" s="142" t="s">
        <v>3512</v>
      </c>
      <c r="F4533" s="142" t="s">
        <v>3513</v>
      </c>
      <c r="G4533" s="142" t="s">
        <v>3514</v>
      </c>
      <c r="H4533" s="142" t="s">
        <v>3515</v>
      </c>
      <c r="I4533" s="142" t="s">
        <v>21</v>
      </c>
      <c r="J4533" s="142">
        <v>1</v>
      </c>
      <c r="K4533" s="142">
        <v>12</v>
      </c>
      <c r="L4533" s="227">
        <v>160</v>
      </c>
      <c r="M4533" s="227">
        <v>6046381</v>
      </c>
      <c r="N4533" s="227">
        <v>49900</v>
      </c>
      <c r="O4533" s="227">
        <v>39900</v>
      </c>
      <c r="P4533" s="227">
        <v>478800</v>
      </c>
      <c r="Q4533" s="227"/>
      <c r="R4533" s="227"/>
      <c r="S4533" s="227"/>
      <c r="T4533" s="227">
        <v>54</v>
      </c>
      <c r="U4533" s="227">
        <v>1941081</v>
      </c>
      <c r="V4533" s="227">
        <v>-99573</v>
      </c>
      <c r="W4533" s="143">
        <v>46014</v>
      </c>
      <c r="X4533" s="143">
        <v>46035</v>
      </c>
      <c r="Y4533">
        <f t="shared" si="141"/>
        <v>478800</v>
      </c>
    </row>
    <row r="4534" spans="1:25">
      <c r="A4534" s="1" t="str">
        <f t="shared" si="140"/>
        <v>060281012363000</v>
      </c>
      <c r="B4534" s="142" t="s">
        <v>38</v>
      </c>
      <c r="C4534" s="142" t="s">
        <v>2382</v>
      </c>
      <c r="D4534" s="142" t="s">
        <v>3511</v>
      </c>
      <c r="E4534" s="142" t="s">
        <v>3512</v>
      </c>
      <c r="F4534" s="142" t="s">
        <v>3516</v>
      </c>
      <c r="G4534" s="142" t="s">
        <v>3517</v>
      </c>
      <c r="H4534" s="142" t="s">
        <v>3518</v>
      </c>
      <c r="I4534" s="142" t="s">
        <v>21</v>
      </c>
      <c r="J4534" s="142">
        <v>1</v>
      </c>
      <c r="K4534" s="142">
        <v>12</v>
      </c>
      <c r="L4534" s="227">
        <v>49</v>
      </c>
      <c r="M4534" s="227">
        <v>1850923</v>
      </c>
      <c r="N4534" s="227">
        <v>47900</v>
      </c>
      <c r="O4534" s="227">
        <v>39900</v>
      </c>
      <c r="P4534" s="227">
        <v>478800</v>
      </c>
      <c r="Q4534" s="227"/>
      <c r="R4534" s="227"/>
      <c r="S4534" s="227"/>
      <c r="T4534" s="227">
        <v>24</v>
      </c>
      <c r="U4534" s="227">
        <v>862703</v>
      </c>
      <c r="V4534" s="227">
        <v>-43872</v>
      </c>
      <c r="W4534" s="143">
        <v>46029</v>
      </c>
      <c r="X4534" s="143">
        <v>46034</v>
      </c>
      <c r="Y4534">
        <f t="shared" si="141"/>
        <v>478800</v>
      </c>
    </row>
    <row r="4535" spans="1:25">
      <c r="A4535" s="1" t="str">
        <f t="shared" si="140"/>
        <v>060281012844000</v>
      </c>
      <c r="B4535" s="142" t="s">
        <v>38</v>
      </c>
      <c r="C4535" s="142" t="s">
        <v>2382</v>
      </c>
      <c r="D4535" s="142" t="s">
        <v>3511</v>
      </c>
      <c r="E4535" s="142" t="s">
        <v>3512</v>
      </c>
      <c r="F4535" s="142" t="s">
        <v>3519</v>
      </c>
      <c r="G4535" s="142" t="s">
        <v>3520</v>
      </c>
      <c r="H4535" s="142" t="s">
        <v>3521</v>
      </c>
      <c r="I4535" s="142" t="s">
        <v>21</v>
      </c>
      <c r="J4535" s="142">
        <v>1</v>
      </c>
      <c r="K4535" s="142">
        <v>10</v>
      </c>
      <c r="L4535" s="227">
        <v>11</v>
      </c>
      <c r="M4535" s="227">
        <v>185315</v>
      </c>
      <c r="N4535" s="227">
        <v>22000</v>
      </c>
      <c r="O4535" s="227">
        <v>22000</v>
      </c>
      <c r="P4535" s="227">
        <v>220000</v>
      </c>
      <c r="Q4535" s="227"/>
      <c r="R4535" s="227"/>
      <c r="S4535" s="227"/>
      <c r="T4535" s="227">
        <v>29</v>
      </c>
      <c r="U4535" s="227">
        <v>574775</v>
      </c>
      <c r="V4535" s="227">
        <v>86216</v>
      </c>
      <c r="W4535" s="143">
        <v>46027</v>
      </c>
      <c r="X4535" s="143">
        <v>46035</v>
      </c>
      <c r="Y4535">
        <f t="shared" si="141"/>
        <v>220000</v>
      </c>
    </row>
    <row r="4536" spans="1:25">
      <c r="A4536" s="1" t="str">
        <f t="shared" si="140"/>
        <v>060281015940000</v>
      </c>
      <c r="B4536" s="142" t="s">
        <v>38</v>
      </c>
      <c r="C4536" s="142" t="s">
        <v>2382</v>
      </c>
      <c r="D4536" s="142" t="s">
        <v>3497</v>
      </c>
      <c r="E4536" s="142" t="s">
        <v>24</v>
      </c>
      <c r="F4536" s="142" t="s">
        <v>160</v>
      </c>
      <c r="G4536" s="142" t="s">
        <v>161</v>
      </c>
      <c r="H4536" s="142" t="s">
        <v>3522</v>
      </c>
      <c r="I4536" s="142" t="s">
        <v>21</v>
      </c>
      <c r="J4536" s="142">
        <v>1</v>
      </c>
      <c r="K4536" s="142">
        <v>10</v>
      </c>
      <c r="L4536" s="227">
        <v>424</v>
      </c>
      <c r="M4536" s="227">
        <v>9744718</v>
      </c>
      <c r="N4536" s="227">
        <v>28000</v>
      </c>
      <c r="O4536" s="227">
        <v>26700</v>
      </c>
      <c r="P4536" s="227">
        <v>267000</v>
      </c>
      <c r="Q4536" s="227">
        <v>10</v>
      </c>
      <c r="R4536" s="227">
        <v>100</v>
      </c>
      <c r="S4536" s="227">
        <v>266000</v>
      </c>
      <c r="T4536" s="227">
        <v>104</v>
      </c>
      <c r="U4536" s="227">
        <v>2477567</v>
      </c>
      <c r="V4536" s="227">
        <v>87353</v>
      </c>
      <c r="W4536" s="143">
        <v>46001</v>
      </c>
      <c r="X4536" s="143">
        <v>46035</v>
      </c>
      <c r="Y4536">
        <f t="shared" si="141"/>
        <v>266000</v>
      </c>
    </row>
    <row r="4537" spans="1:25">
      <c r="A4537" s="1" t="str">
        <f t="shared" si="140"/>
        <v>060281016172000</v>
      </c>
      <c r="B4537" s="142" t="s">
        <v>38</v>
      </c>
      <c r="C4537" s="142" t="s">
        <v>2382</v>
      </c>
      <c r="D4537" s="142" t="s">
        <v>3523</v>
      </c>
      <c r="E4537" s="142" t="s">
        <v>20</v>
      </c>
      <c r="F4537" s="142" t="s">
        <v>166</v>
      </c>
      <c r="G4537" s="142" t="s">
        <v>167</v>
      </c>
      <c r="H4537" s="142" t="s">
        <v>168</v>
      </c>
      <c r="I4537" s="142" t="s">
        <v>21</v>
      </c>
      <c r="J4537" s="142">
        <v>1</v>
      </c>
      <c r="K4537" s="142">
        <v>12</v>
      </c>
      <c r="L4537" s="227">
        <v>64</v>
      </c>
      <c r="M4537" s="227">
        <v>1188295</v>
      </c>
      <c r="N4537" s="227">
        <v>23500</v>
      </c>
      <c r="O4537" s="227">
        <v>23500</v>
      </c>
      <c r="P4537" s="227">
        <v>282000</v>
      </c>
      <c r="Q4537" s="227">
        <v>12</v>
      </c>
      <c r="R4537" s="227">
        <v>1400</v>
      </c>
      <c r="S4537" s="227">
        <v>265200</v>
      </c>
      <c r="T4537" s="227">
        <v>22</v>
      </c>
      <c r="U4537" s="227">
        <v>465766</v>
      </c>
      <c r="V4537" s="227">
        <v>57289</v>
      </c>
      <c r="W4537" s="143">
        <v>45992</v>
      </c>
      <c r="X4537" s="143">
        <v>46034</v>
      </c>
      <c r="Y4537">
        <f t="shared" si="141"/>
        <v>265200</v>
      </c>
    </row>
    <row r="4538" spans="1:25">
      <c r="A4538" s="1" t="str">
        <f t="shared" si="140"/>
        <v>060281016682000</v>
      </c>
      <c r="B4538" s="142" t="s">
        <v>38</v>
      </c>
      <c r="C4538" s="142" t="s">
        <v>2382</v>
      </c>
      <c r="D4538" s="142" t="s">
        <v>3511</v>
      </c>
      <c r="E4538" s="142" t="s">
        <v>3512</v>
      </c>
      <c r="F4538" s="142" t="s">
        <v>3524</v>
      </c>
      <c r="G4538" s="142" t="s">
        <v>3525</v>
      </c>
      <c r="H4538" s="142" t="s">
        <v>3526</v>
      </c>
      <c r="I4538" s="142" t="s">
        <v>21</v>
      </c>
      <c r="J4538" s="142">
        <v>1</v>
      </c>
      <c r="K4538" s="142">
        <v>10</v>
      </c>
      <c r="L4538" s="227">
        <v>28</v>
      </c>
      <c r="M4538" s="227">
        <v>616168</v>
      </c>
      <c r="N4538" s="227">
        <v>32900</v>
      </c>
      <c r="O4538" s="227">
        <v>32900</v>
      </c>
      <c r="P4538" s="227">
        <v>329000</v>
      </c>
      <c r="Q4538" s="227"/>
      <c r="R4538" s="227"/>
      <c r="S4538" s="227"/>
      <c r="T4538" s="227">
        <v>25</v>
      </c>
      <c r="U4538" s="227">
        <v>681532</v>
      </c>
      <c r="V4538" s="227">
        <v>131382</v>
      </c>
      <c r="W4538" s="143">
        <v>46029</v>
      </c>
      <c r="X4538" s="143">
        <v>46033</v>
      </c>
      <c r="Y4538">
        <f t="shared" si="141"/>
        <v>329000</v>
      </c>
    </row>
    <row r="4539" spans="1:25">
      <c r="A4539" s="1" t="str">
        <f t="shared" si="140"/>
        <v>060281017239000</v>
      </c>
      <c r="B4539" s="142" t="s">
        <v>38</v>
      </c>
      <c r="C4539" s="142" t="s">
        <v>2382</v>
      </c>
      <c r="D4539" s="142" t="s">
        <v>3527</v>
      </c>
      <c r="E4539" s="142" t="s">
        <v>22</v>
      </c>
      <c r="F4539" s="142" t="s">
        <v>615</v>
      </c>
      <c r="G4539" s="142" t="s">
        <v>616</v>
      </c>
      <c r="H4539" s="142" t="s">
        <v>617</v>
      </c>
      <c r="I4539" s="142" t="s">
        <v>23</v>
      </c>
      <c r="J4539" s="142">
        <v>1</v>
      </c>
      <c r="K4539" s="142">
        <v>12</v>
      </c>
      <c r="L4539" s="227">
        <v>9609</v>
      </c>
      <c r="M4539" s="227">
        <v>103051400</v>
      </c>
      <c r="N4539" s="227">
        <v>13000</v>
      </c>
      <c r="O4539" s="227">
        <v>12600</v>
      </c>
      <c r="P4539" s="227">
        <v>151200</v>
      </c>
      <c r="Q4539" s="227">
        <v>12</v>
      </c>
      <c r="R4539" s="227">
        <v>700</v>
      </c>
      <c r="S4539" s="227">
        <v>142800</v>
      </c>
      <c r="T4539" s="227">
        <v>192</v>
      </c>
      <c r="U4539" s="227">
        <v>2124774</v>
      </c>
      <c r="V4539" s="227">
        <v>65676</v>
      </c>
      <c r="W4539" s="143">
        <v>45993</v>
      </c>
      <c r="X4539" s="143">
        <v>46035</v>
      </c>
      <c r="Y4539">
        <f t="shared" si="141"/>
        <v>142800</v>
      </c>
    </row>
    <row r="4540" spans="1:25">
      <c r="A4540" s="1" t="str">
        <f t="shared" si="140"/>
        <v>060281017616000</v>
      </c>
      <c r="B4540" s="142" t="s">
        <v>38</v>
      </c>
      <c r="C4540" s="142" t="s">
        <v>2382</v>
      </c>
      <c r="D4540" s="142" t="s">
        <v>3528</v>
      </c>
      <c r="E4540" s="142" t="s">
        <v>27</v>
      </c>
      <c r="F4540" s="142" t="s">
        <v>172</v>
      </c>
      <c r="G4540" s="142" t="s">
        <v>173</v>
      </c>
      <c r="H4540" s="142" t="s">
        <v>174</v>
      </c>
      <c r="I4540" s="142" t="s">
        <v>21</v>
      </c>
      <c r="J4540" s="142">
        <v>1</v>
      </c>
      <c r="K4540" s="142">
        <v>24</v>
      </c>
      <c r="L4540" s="227">
        <v>5606</v>
      </c>
      <c r="M4540" s="227">
        <v>14979022</v>
      </c>
      <c r="N4540" s="227">
        <v>3400</v>
      </c>
      <c r="O4540" s="227">
        <v>3400</v>
      </c>
      <c r="P4540" s="227">
        <v>81600</v>
      </c>
      <c r="Q4540" s="227">
        <v>24</v>
      </c>
      <c r="R4540" s="227">
        <v>884</v>
      </c>
      <c r="S4540" s="227">
        <v>60384</v>
      </c>
      <c r="T4540" s="227">
        <v>3798</v>
      </c>
      <c r="U4540" s="227">
        <v>8630844</v>
      </c>
      <c r="V4540" s="227">
        <v>-1517269</v>
      </c>
      <c r="W4540" s="143">
        <v>46024</v>
      </c>
      <c r="X4540" s="143">
        <v>46035</v>
      </c>
      <c r="Y4540">
        <f t="shared" si="141"/>
        <v>60384</v>
      </c>
    </row>
    <row r="4541" spans="1:25">
      <c r="A4541" s="1" t="str">
        <f t="shared" si="140"/>
        <v>060281017999000</v>
      </c>
      <c r="B4541" s="142" t="s">
        <v>38</v>
      </c>
      <c r="C4541" s="142" t="s">
        <v>2382</v>
      </c>
      <c r="D4541" s="142" t="s">
        <v>3500</v>
      </c>
      <c r="E4541" s="142" t="s">
        <v>3501</v>
      </c>
      <c r="F4541" s="142" t="s">
        <v>3529</v>
      </c>
      <c r="G4541" s="142" t="s">
        <v>3530</v>
      </c>
      <c r="H4541" s="142" t="s">
        <v>3531</v>
      </c>
      <c r="I4541" s="142" t="s">
        <v>21</v>
      </c>
      <c r="J4541" s="142">
        <v>1</v>
      </c>
      <c r="K4541" s="142">
        <v>12</v>
      </c>
      <c r="L4541" s="227">
        <v>105</v>
      </c>
      <c r="M4541" s="227">
        <v>1002266</v>
      </c>
      <c r="N4541" s="227">
        <v>14900</v>
      </c>
      <c r="O4541" s="227">
        <v>14900</v>
      </c>
      <c r="P4541" s="227">
        <v>178800</v>
      </c>
      <c r="Q4541" s="227"/>
      <c r="R4541" s="227"/>
      <c r="S4541" s="227"/>
      <c r="T4541" s="227">
        <v>16</v>
      </c>
      <c r="U4541" s="227">
        <v>214775</v>
      </c>
      <c r="V4541" s="227">
        <v>62049</v>
      </c>
      <c r="W4541" s="143">
        <v>45740</v>
      </c>
      <c r="X4541" s="143">
        <v>46035</v>
      </c>
      <c r="Y4541">
        <f t="shared" si="141"/>
        <v>178800</v>
      </c>
    </row>
    <row r="4542" spans="1:25">
      <c r="A4542" s="1" t="str">
        <f t="shared" si="140"/>
        <v>060281019715000</v>
      </c>
      <c r="B4542" s="142" t="s">
        <v>38</v>
      </c>
      <c r="C4542" s="142" t="s">
        <v>2382</v>
      </c>
      <c r="D4542" s="142" t="s">
        <v>3495</v>
      </c>
      <c r="E4542" s="142" t="s">
        <v>3496</v>
      </c>
      <c r="F4542" s="142" t="s">
        <v>448</v>
      </c>
      <c r="G4542" s="142" t="s">
        <v>449</v>
      </c>
      <c r="H4542" s="142" t="s">
        <v>3532</v>
      </c>
      <c r="I4542" s="142" t="s">
        <v>21</v>
      </c>
      <c r="J4542" s="142">
        <v>1</v>
      </c>
      <c r="K4542" s="142">
        <v>25</v>
      </c>
      <c r="L4542" s="227"/>
      <c r="M4542" s="227"/>
      <c r="N4542" s="227">
        <v>64700</v>
      </c>
      <c r="O4542" s="227">
        <v>64700</v>
      </c>
      <c r="P4542" s="227">
        <v>1617500</v>
      </c>
      <c r="Q4542" s="227"/>
      <c r="R4542" s="227"/>
      <c r="S4542" s="227"/>
      <c r="T4542" s="227"/>
      <c r="U4542" s="227"/>
      <c r="V4542" s="227"/>
      <c r="W4542" s="143"/>
      <c r="X4542" s="143"/>
      <c r="Y4542">
        <f t="shared" si="141"/>
        <v>1617500</v>
      </c>
    </row>
    <row r="4543" spans="1:25">
      <c r="A4543" s="1" t="str">
        <f t="shared" si="140"/>
        <v>060281019929000</v>
      </c>
      <c r="B4543" s="142" t="s">
        <v>38</v>
      </c>
      <c r="C4543" s="142" t="s">
        <v>2382</v>
      </c>
      <c r="D4543" s="142" t="s">
        <v>3497</v>
      </c>
      <c r="E4543" s="142" t="s">
        <v>24</v>
      </c>
      <c r="F4543" s="142" t="s">
        <v>178</v>
      </c>
      <c r="G4543" s="142" t="s">
        <v>3533</v>
      </c>
      <c r="H4543" s="142" t="s">
        <v>179</v>
      </c>
      <c r="I4543" s="142" t="s">
        <v>23</v>
      </c>
      <c r="J4543" s="142">
        <v>1</v>
      </c>
      <c r="K4543" s="142">
        <v>1</v>
      </c>
      <c r="L4543" s="227">
        <v>85</v>
      </c>
      <c r="M4543" s="227">
        <v>6150098</v>
      </c>
      <c r="N4543" s="227">
        <v>90000</v>
      </c>
      <c r="O4543" s="227">
        <v>90000</v>
      </c>
      <c r="P4543" s="227">
        <v>90000</v>
      </c>
      <c r="Q4543" s="227">
        <v>5</v>
      </c>
      <c r="R4543" s="227">
        <v>50</v>
      </c>
      <c r="S4543" s="227">
        <v>89950</v>
      </c>
      <c r="T4543" s="227">
        <v>43</v>
      </c>
      <c r="U4543" s="227">
        <v>3485720</v>
      </c>
      <c r="V4543" s="227">
        <v>374494</v>
      </c>
      <c r="W4543" s="143">
        <v>46028</v>
      </c>
      <c r="X4543" s="143">
        <v>46035</v>
      </c>
      <c r="Y4543">
        <f t="shared" si="141"/>
        <v>89950</v>
      </c>
    </row>
    <row r="4544" spans="1:25">
      <c r="A4544" s="1" t="str">
        <f t="shared" si="140"/>
        <v>060281020238000</v>
      </c>
      <c r="B4544" s="142" t="s">
        <v>38</v>
      </c>
      <c r="C4544" s="142" t="s">
        <v>2382</v>
      </c>
      <c r="D4544" s="142" t="s">
        <v>3534</v>
      </c>
      <c r="E4544" s="142" t="s">
        <v>2492</v>
      </c>
      <c r="F4544" s="142" t="s">
        <v>95</v>
      </c>
      <c r="G4544" s="142" t="s">
        <v>2733</v>
      </c>
      <c r="H4544" s="142" t="s">
        <v>2734</v>
      </c>
      <c r="I4544" s="142" t="s">
        <v>21</v>
      </c>
      <c r="J4544" s="142">
        <v>1</v>
      </c>
      <c r="K4544" s="142">
        <v>6</v>
      </c>
      <c r="L4544" s="227">
        <v>139</v>
      </c>
      <c r="M4544" s="227">
        <v>2683227</v>
      </c>
      <c r="N4544" s="227">
        <v>25300</v>
      </c>
      <c r="O4544" s="227">
        <v>25300</v>
      </c>
      <c r="P4544" s="227">
        <v>151800</v>
      </c>
      <c r="Q4544" s="227"/>
      <c r="R4544" s="227"/>
      <c r="S4544" s="227"/>
      <c r="T4544" s="227">
        <v>131</v>
      </c>
      <c r="U4544" s="227">
        <v>2122973</v>
      </c>
      <c r="V4544" s="227">
        <v>-405823</v>
      </c>
      <c r="W4544" s="143">
        <v>45985</v>
      </c>
      <c r="X4544" s="143">
        <v>46034</v>
      </c>
      <c r="Y4544">
        <f t="shared" si="141"/>
        <v>151800</v>
      </c>
    </row>
    <row r="4545" spans="1:25">
      <c r="A4545" s="1" t="str">
        <f t="shared" si="140"/>
        <v>060281023234000</v>
      </c>
      <c r="B4545" s="142" t="s">
        <v>38</v>
      </c>
      <c r="C4545" s="142" t="s">
        <v>2382</v>
      </c>
      <c r="D4545" s="142" t="s">
        <v>3497</v>
      </c>
      <c r="E4545" s="142" t="s">
        <v>24</v>
      </c>
      <c r="F4545" s="142" t="s">
        <v>182</v>
      </c>
      <c r="G4545" s="142" t="s">
        <v>183</v>
      </c>
      <c r="H4545" s="142" t="s">
        <v>184</v>
      </c>
      <c r="I4545" s="142" t="s">
        <v>21</v>
      </c>
      <c r="J4545" s="142">
        <v>1</v>
      </c>
      <c r="K4545" s="142">
        <v>1</v>
      </c>
      <c r="L4545" s="227">
        <v>10</v>
      </c>
      <c r="M4545" s="227">
        <v>877884</v>
      </c>
      <c r="N4545" s="227">
        <v>105000</v>
      </c>
      <c r="O4545" s="227">
        <v>105000</v>
      </c>
      <c r="P4545" s="227">
        <v>105000</v>
      </c>
      <c r="Q4545" s="227"/>
      <c r="R4545" s="227"/>
      <c r="S4545" s="227"/>
      <c r="T4545" s="227">
        <v>46</v>
      </c>
      <c r="U4545" s="227">
        <v>4312793</v>
      </c>
      <c r="V4545" s="227">
        <v>274525</v>
      </c>
      <c r="W4545" s="143">
        <v>46001</v>
      </c>
      <c r="X4545" s="143">
        <v>46035</v>
      </c>
      <c r="Y4545">
        <f t="shared" si="141"/>
        <v>105000</v>
      </c>
    </row>
    <row r="4546" spans="1:25">
      <c r="A4546" s="1" t="str">
        <f t="shared" si="140"/>
        <v>060281025539000</v>
      </c>
      <c r="B4546" s="142" t="s">
        <v>38</v>
      </c>
      <c r="C4546" s="142" t="s">
        <v>2382</v>
      </c>
      <c r="D4546" s="142" t="s">
        <v>3528</v>
      </c>
      <c r="E4546" s="142" t="s">
        <v>27</v>
      </c>
      <c r="F4546" s="142" t="s">
        <v>188</v>
      </c>
      <c r="G4546" s="142" t="s">
        <v>189</v>
      </c>
      <c r="H4546" s="142" t="s">
        <v>190</v>
      </c>
      <c r="I4546" s="142" t="s">
        <v>21</v>
      </c>
      <c r="J4546" s="142">
        <v>1</v>
      </c>
      <c r="K4546" s="142">
        <v>1</v>
      </c>
      <c r="L4546" s="227">
        <v>6</v>
      </c>
      <c r="M4546" s="227">
        <v>105405</v>
      </c>
      <c r="N4546" s="227">
        <v>20200</v>
      </c>
      <c r="O4546" s="227">
        <v>20200</v>
      </c>
      <c r="P4546" s="227">
        <v>20200</v>
      </c>
      <c r="Q4546" s="227"/>
      <c r="R4546" s="227"/>
      <c r="S4546" s="227"/>
      <c r="T4546" s="227">
        <v>1</v>
      </c>
      <c r="U4546" s="227">
        <v>18198</v>
      </c>
      <c r="V4546" s="227">
        <v>630</v>
      </c>
      <c r="W4546" s="143">
        <v>45957</v>
      </c>
      <c r="X4546" s="143">
        <v>46023</v>
      </c>
      <c r="Y4546">
        <f t="shared" si="141"/>
        <v>20200</v>
      </c>
    </row>
    <row r="4547" spans="1:25">
      <c r="A4547" s="1" t="str">
        <f t="shared" si="140"/>
        <v>060281028146000</v>
      </c>
      <c r="B4547" s="142" t="s">
        <v>38</v>
      </c>
      <c r="C4547" s="142" t="s">
        <v>2382</v>
      </c>
      <c r="D4547" s="142" t="s">
        <v>3527</v>
      </c>
      <c r="E4547" s="142" t="s">
        <v>22</v>
      </c>
      <c r="F4547" s="142" t="s">
        <v>621</v>
      </c>
      <c r="G4547" s="142" t="s">
        <v>622</v>
      </c>
      <c r="H4547" s="142" t="s">
        <v>623</v>
      </c>
      <c r="I4547" s="142" t="s">
        <v>26</v>
      </c>
      <c r="J4547" s="142">
        <v>1</v>
      </c>
      <c r="K4547" s="142">
        <v>10</v>
      </c>
      <c r="L4547" s="227"/>
      <c r="M4547" s="227"/>
      <c r="N4547" s="227">
        <v>10000</v>
      </c>
      <c r="O4547" s="227">
        <v>10000</v>
      </c>
      <c r="P4547" s="227">
        <v>100000</v>
      </c>
      <c r="Q4547" s="227"/>
      <c r="R4547" s="227"/>
      <c r="S4547" s="227"/>
      <c r="T4547" s="227"/>
      <c r="U4547" s="227"/>
      <c r="V4547" s="227"/>
      <c r="W4547" s="143"/>
      <c r="X4547" s="143"/>
      <c r="Y4547">
        <f t="shared" si="141"/>
        <v>100000</v>
      </c>
    </row>
    <row r="4548" spans="1:25">
      <c r="A4548" s="1" t="str">
        <f t="shared" si="140"/>
        <v>060281028667000</v>
      </c>
      <c r="B4548" s="142" t="s">
        <v>38</v>
      </c>
      <c r="C4548" s="142" t="s">
        <v>2382</v>
      </c>
      <c r="D4548" s="142" t="s">
        <v>3494</v>
      </c>
      <c r="E4548" s="142" t="s">
        <v>2486</v>
      </c>
      <c r="F4548" s="142" t="s">
        <v>65</v>
      </c>
      <c r="G4548" s="142" t="s">
        <v>2636</v>
      </c>
      <c r="H4548" s="142" t="s">
        <v>2637</v>
      </c>
      <c r="I4548" s="142" t="s">
        <v>21</v>
      </c>
      <c r="J4548" s="142">
        <v>1</v>
      </c>
      <c r="K4548" s="142">
        <v>12</v>
      </c>
      <c r="L4548" s="227">
        <v>36</v>
      </c>
      <c r="M4548" s="227">
        <v>625694</v>
      </c>
      <c r="N4548" s="227">
        <v>20700</v>
      </c>
      <c r="O4548" s="227">
        <v>20700</v>
      </c>
      <c r="P4548" s="227">
        <v>248400</v>
      </c>
      <c r="Q4548" s="227"/>
      <c r="R4548" s="227"/>
      <c r="S4548" s="227"/>
      <c r="T4548" s="227">
        <v>6</v>
      </c>
      <c r="U4548" s="227">
        <v>111892</v>
      </c>
      <c r="V4548" s="227">
        <v>7610</v>
      </c>
      <c r="W4548" s="143">
        <v>45992</v>
      </c>
      <c r="X4548" s="143">
        <v>46026</v>
      </c>
      <c r="Y4548">
        <f t="shared" si="141"/>
        <v>248400</v>
      </c>
    </row>
    <row r="4549" spans="1:25">
      <c r="A4549" s="1" t="str">
        <f t="shared" ref="A4549:A4612" si="142">B4549&amp;F4549</f>
        <v>060281028702000</v>
      </c>
      <c r="B4549" s="142" t="s">
        <v>38</v>
      </c>
      <c r="C4549" s="142" t="s">
        <v>2382</v>
      </c>
      <c r="D4549" s="142" t="s">
        <v>3534</v>
      </c>
      <c r="E4549" s="142" t="s">
        <v>2492</v>
      </c>
      <c r="F4549" s="142" t="s">
        <v>40</v>
      </c>
      <c r="G4549" s="142" t="s">
        <v>2493</v>
      </c>
      <c r="H4549" s="142" t="s">
        <v>2494</v>
      </c>
      <c r="I4549" s="142" t="s">
        <v>21</v>
      </c>
      <c r="J4549" s="142">
        <v>1</v>
      </c>
      <c r="K4549" s="142">
        <v>12</v>
      </c>
      <c r="L4549" s="227">
        <v>37</v>
      </c>
      <c r="M4549" s="227">
        <v>610812</v>
      </c>
      <c r="N4549" s="227">
        <v>21200</v>
      </c>
      <c r="O4549" s="227">
        <v>18500</v>
      </c>
      <c r="P4549" s="227">
        <v>222000</v>
      </c>
      <c r="Q4549" s="227">
        <v>12</v>
      </c>
      <c r="R4549" s="227">
        <v>2625</v>
      </c>
      <c r="S4549" s="227">
        <v>190500</v>
      </c>
      <c r="T4549" s="227">
        <v>13</v>
      </c>
      <c r="U4549" s="227">
        <v>219910</v>
      </c>
      <c r="V4549" s="227">
        <v>5301</v>
      </c>
      <c r="W4549" s="143">
        <v>46008</v>
      </c>
      <c r="X4549" s="143">
        <v>46034</v>
      </c>
      <c r="Y4549">
        <f t="shared" ref="Y4549:Y4612" si="143">IF(S4549&gt;0,S4549,P4549)</f>
        <v>190500</v>
      </c>
    </row>
    <row r="4550" spans="1:25">
      <c r="A4550" s="1" t="str">
        <f t="shared" si="142"/>
        <v>060281030417000</v>
      </c>
      <c r="B4550" s="142" t="s">
        <v>38</v>
      </c>
      <c r="C4550" s="142" t="s">
        <v>2382</v>
      </c>
      <c r="D4550" s="142" t="s">
        <v>3523</v>
      </c>
      <c r="E4550" s="142" t="s">
        <v>20</v>
      </c>
      <c r="F4550" s="142" t="s">
        <v>453</v>
      </c>
      <c r="G4550" s="142" t="s">
        <v>454</v>
      </c>
      <c r="H4550" s="142" t="s">
        <v>3535</v>
      </c>
      <c r="I4550" s="142" t="s">
        <v>21</v>
      </c>
      <c r="J4550" s="142">
        <v>1</v>
      </c>
      <c r="K4550" s="142">
        <v>24</v>
      </c>
      <c r="L4550" s="227">
        <v>2408</v>
      </c>
      <c r="M4550" s="227">
        <v>8330958</v>
      </c>
      <c r="N4550" s="227">
        <v>4400</v>
      </c>
      <c r="O4550" s="227">
        <v>4400</v>
      </c>
      <c r="P4550" s="227">
        <v>105600</v>
      </c>
      <c r="Q4550" s="227">
        <v>24</v>
      </c>
      <c r="R4550" s="227">
        <v>425</v>
      </c>
      <c r="S4550" s="227">
        <v>95400</v>
      </c>
      <c r="T4550" s="227">
        <v>923</v>
      </c>
      <c r="U4550" s="227">
        <v>3330225</v>
      </c>
      <c r="V4550" s="227">
        <v>136922</v>
      </c>
      <c r="W4550" s="143">
        <v>46017</v>
      </c>
      <c r="X4550" s="143">
        <v>46035</v>
      </c>
      <c r="Y4550">
        <f t="shared" si="143"/>
        <v>95400</v>
      </c>
    </row>
    <row r="4551" spans="1:25">
      <c r="A4551" s="1" t="str">
        <f t="shared" si="142"/>
        <v>060281030532000</v>
      </c>
      <c r="B4551" s="142" t="s">
        <v>38</v>
      </c>
      <c r="C4551" s="142" t="s">
        <v>2382</v>
      </c>
      <c r="D4551" s="142" t="s">
        <v>3500</v>
      </c>
      <c r="E4551" s="142" t="s">
        <v>3501</v>
      </c>
      <c r="F4551" s="142" t="s">
        <v>3536</v>
      </c>
      <c r="G4551" s="142" t="s">
        <v>3537</v>
      </c>
      <c r="H4551" s="142" t="s">
        <v>3538</v>
      </c>
      <c r="I4551" s="142" t="s">
        <v>21</v>
      </c>
      <c r="J4551" s="142">
        <v>1</v>
      </c>
      <c r="K4551" s="142">
        <v>12</v>
      </c>
      <c r="L4551" s="227">
        <v>36</v>
      </c>
      <c r="M4551" s="227">
        <v>1021793</v>
      </c>
      <c r="N4551" s="227">
        <v>42500</v>
      </c>
      <c r="O4551" s="227">
        <v>42500</v>
      </c>
      <c r="P4551" s="227">
        <v>510000</v>
      </c>
      <c r="Q4551" s="227"/>
      <c r="R4551" s="227"/>
      <c r="S4551" s="227"/>
      <c r="T4551" s="227">
        <v>6</v>
      </c>
      <c r="U4551" s="227">
        <v>229730</v>
      </c>
      <c r="V4551" s="227">
        <v>59431</v>
      </c>
      <c r="W4551" s="143">
        <v>46006</v>
      </c>
      <c r="X4551" s="143">
        <v>46032</v>
      </c>
      <c r="Y4551">
        <f t="shared" si="143"/>
        <v>510000</v>
      </c>
    </row>
    <row r="4552" spans="1:25">
      <c r="A4552" s="1" t="str">
        <f t="shared" si="142"/>
        <v>060281032759000</v>
      </c>
      <c r="B4552" s="142" t="s">
        <v>38</v>
      </c>
      <c r="C4552" s="142" t="s">
        <v>2382</v>
      </c>
      <c r="D4552" s="142" t="s">
        <v>3523</v>
      </c>
      <c r="E4552" s="142" t="s">
        <v>20</v>
      </c>
      <c r="F4552" s="142" t="s">
        <v>194</v>
      </c>
      <c r="G4552" s="142" t="s">
        <v>195</v>
      </c>
      <c r="H4552" s="142" t="s">
        <v>3539</v>
      </c>
      <c r="I4552" s="142" t="s">
        <v>21</v>
      </c>
      <c r="J4552" s="142">
        <v>1</v>
      </c>
      <c r="K4552" s="142">
        <v>8</v>
      </c>
      <c r="L4552" s="227">
        <v>381</v>
      </c>
      <c r="M4552" s="227">
        <v>2953925</v>
      </c>
      <c r="N4552" s="227">
        <v>9100</v>
      </c>
      <c r="O4552" s="227">
        <v>9100</v>
      </c>
      <c r="P4552" s="227">
        <v>72800</v>
      </c>
      <c r="Q4552" s="227">
        <v>8</v>
      </c>
      <c r="R4552" s="227">
        <v>200</v>
      </c>
      <c r="S4552" s="227">
        <v>71200</v>
      </c>
      <c r="T4552" s="227">
        <v>56</v>
      </c>
      <c r="U4552" s="227">
        <v>458559</v>
      </c>
      <c r="V4552" s="227">
        <v>24386</v>
      </c>
      <c r="W4552" s="143">
        <v>46010</v>
      </c>
      <c r="X4552" s="143">
        <v>46035</v>
      </c>
      <c r="Y4552">
        <f t="shared" si="143"/>
        <v>71200</v>
      </c>
    </row>
    <row r="4553" spans="1:25">
      <c r="A4553" s="1" t="str">
        <f t="shared" si="142"/>
        <v>060281032802000</v>
      </c>
      <c r="B4553" s="142" t="s">
        <v>38</v>
      </c>
      <c r="C4553" s="142" t="s">
        <v>2382</v>
      </c>
      <c r="D4553" s="142" t="s">
        <v>3523</v>
      </c>
      <c r="E4553" s="142" t="s">
        <v>20</v>
      </c>
      <c r="F4553" s="142" t="s">
        <v>904</v>
      </c>
      <c r="G4553" s="142" t="s">
        <v>905</v>
      </c>
      <c r="H4553" s="142" t="s">
        <v>3540</v>
      </c>
      <c r="I4553" s="142" t="s">
        <v>21</v>
      </c>
      <c r="J4553" s="142">
        <v>1</v>
      </c>
      <c r="K4553" s="142">
        <v>8</v>
      </c>
      <c r="L4553" s="227">
        <v>149</v>
      </c>
      <c r="M4553" s="227">
        <v>1155147</v>
      </c>
      <c r="N4553" s="227">
        <v>9100</v>
      </c>
      <c r="O4553" s="227">
        <v>9100</v>
      </c>
      <c r="P4553" s="227">
        <v>72800</v>
      </c>
      <c r="Q4553" s="227">
        <v>8</v>
      </c>
      <c r="R4553" s="227">
        <v>200</v>
      </c>
      <c r="S4553" s="227">
        <v>71200</v>
      </c>
      <c r="T4553" s="227">
        <v>109</v>
      </c>
      <c r="U4553" s="227">
        <v>895405</v>
      </c>
      <c r="V4553" s="227">
        <v>50364</v>
      </c>
      <c r="W4553" s="143">
        <v>46020</v>
      </c>
      <c r="X4553" s="143">
        <v>46035</v>
      </c>
      <c r="Y4553">
        <f t="shared" si="143"/>
        <v>71200</v>
      </c>
    </row>
    <row r="4554" spans="1:25">
      <c r="A4554" s="1" t="str">
        <f t="shared" si="142"/>
        <v>060281035433000</v>
      </c>
      <c r="B4554" s="142" t="s">
        <v>38</v>
      </c>
      <c r="C4554" s="142" t="s">
        <v>2382</v>
      </c>
      <c r="D4554" s="142" t="s">
        <v>3497</v>
      </c>
      <c r="E4554" s="142" t="s">
        <v>24</v>
      </c>
      <c r="F4554" s="142" t="s">
        <v>200</v>
      </c>
      <c r="G4554" s="142" t="s">
        <v>201</v>
      </c>
      <c r="H4554" s="142" t="s">
        <v>202</v>
      </c>
      <c r="I4554" s="142" t="s">
        <v>21</v>
      </c>
      <c r="J4554" s="142">
        <v>1</v>
      </c>
      <c r="K4554" s="142">
        <v>20</v>
      </c>
      <c r="L4554" s="227">
        <v>231</v>
      </c>
      <c r="M4554" s="227">
        <v>3263137</v>
      </c>
      <c r="N4554" s="227">
        <v>17000</v>
      </c>
      <c r="O4554" s="227">
        <v>16900</v>
      </c>
      <c r="P4554" s="227">
        <v>338000</v>
      </c>
      <c r="Q4554" s="227">
        <v>20</v>
      </c>
      <c r="R4554" s="227">
        <v>300</v>
      </c>
      <c r="S4554" s="227">
        <v>332000</v>
      </c>
      <c r="T4554" s="227">
        <v>16</v>
      </c>
      <c r="U4554" s="227">
        <v>243604</v>
      </c>
      <c r="V4554" s="227">
        <v>17586</v>
      </c>
      <c r="W4554" s="143">
        <v>46000</v>
      </c>
      <c r="X4554" s="143">
        <v>46035</v>
      </c>
      <c r="Y4554">
        <f t="shared" si="143"/>
        <v>332000</v>
      </c>
    </row>
    <row r="4555" spans="1:25">
      <c r="A4555" s="1" t="str">
        <f t="shared" si="142"/>
        <v>060281035633000</v>
      </c>
      <c r="B4555" s="142" t="s">
        <v>38</v>
      </c>
      <c r="C4555" s="142" t="s">
        <v>2382</v>
      </c>
      <c r="D4555" s="142" t="s">
        <v>3527</v>
      </c>
      <c r="E4555" s="142" t="s">
        <v>22</v>
      </c>
      <c r="F4555" s="142" t="s">
        <v>206</v>
      </c>
      <c r="G4555" s="142" t="s">
        <v>207</v>
      </c>
      <c r="H4555" s="142" t="s">
        <v>208</v>
      </c>
      <c r="I4555" s="142" t="s">
        <v>23</v>
      </c>
      <c r="J4555" s="142">
        <v>1</v>
      </c>
      <c r="K4555" s="142">
        <v>20</v>
      </c>
      <c r="L4555" s="227">
        <v>2890</v>
      </c>
      <c r="M4555" s="227">
        <v>17106007</v>
      </c>
      <c r="N4555" s="227">
        <v>7700</v>
      </c>
      <c r="O4555" s="227">
        <v>7200</v>
      </c>
      <c r="P4555" s="227">
        <v>144000</v>
      </c>
      <c r="Q4555" s="227">
        <v>20</v>
      </c>
      <c r="R4555" s="227">
        <v>300</v>
      </c>
      <c r="S4555" s="227">
        <v>138000</v>
      </c>
      <c r="T4555" s="227">
        <v>296</v>
      </c>
      <c r="U4555" s="227">
        <v>1801802</v>
      </c>
      <c r="V4555" s="227">
        <v>49768</v>
      </c>
      <c r="W4555" s="143">
        <v>45971</v>
      </c>
      <c r="X4555" s="143">
        <v>46035</v>
      </c>
      <c r="Y4555">
        <f t="shared" si="143"/>
        <v>138000</v>
      </c>
    </row>
    <row r="4556" spans="1:25">
      <c r="A4556" s="1" t="str">
        <f t="shared" si="142"/>
        <v>060281035634000</v>
      </c>
      <c r="B4556" s="142" t="s">
        <v>38</v>
      </c>
      <c r="C4556" s="142" t="s">
        <v>2382</v>
      </c>
      <c r="D4556" s="142" t="s">
        <v>3527</v>
      </c>
      <c r="E4556" s="142" t="s">
        <v>22</v>
      </c>
      <c r="F4556" s="142" t="s">
        <v>212</v>
      </c>
      <c r="G4556" s="142" t="s">
        <v>213</v>
      </c>
      <c r="H4556" s="142" t="s">
        <v>214</v>
      </c>
      <c r="I4556" s="142" t="s">
        <v>23</v>
      </c>
      <c r="J4556" s="142">
        <v>1</v>
      </c>
      <c r="K4556" s="142">
        <v>20</v>
      </c>
      <c r="L4556" s="227">
        <v>650</v>
      </c>
      <c r="M4556" s="227">
        <v>5455692</v>
      </c>
      <c r="N4556" s="227">
        <v>10800</v>
      </c>
      <c r="O4556" s="227">
        <v>10000</v>
      </c>
      <c r="P4556" s="227">
        <v>200000</v>
      </c>
      <c r="Q4556" s="227">
        <v>20</v>
      </c>
      <c r="R4556" s="227">
        <v>400</v>
      </c>
      <c r="S4556" s="227">
        <v>192000</v>
      </c>
      <c r="T4556" s="227">
        <v>105</v>
      </c>
      <c r="U4556" s="227">
        <v>933333</v>
      </c>
      <c r="V4556" s="227">
        <v>52029</v>
      </c>
      <c r="W4556" s="143">
        <v>45971</v>
      </c>
      <c r="X4556" s="143">
        <v>46034</v>
      </c>
      <c r="Y4556">
        <f t="shared" si="143"/>
        <v>192000</v>
      </c>
    </row>
    <row r="4557" spans="1:25">
      <c r="A4557" s="1" t="str">
        <f t="shared" si="142"/>
        <v>060281038533000</v>
      </c>
      <c r="B4557" s="142" t="s">
        <v>38</v>
      </c>
      <c r="C4557" s="142" t="s">
        <v>2382</v>
      </c>
      <c r="D4557" s="142" t="s">
        <v>3494</v>
      </c>
      <c r="E4557" s="142" t="s">
        <v>2486</v>
      </c>
      <c r="F4557" s="142" t="s">
        <v>41</v>
      </c>
      <c r="G4557" s="142" t="s">
        <v>2498</v>
      </c>
      <c r="H4557" s="142" t="s">
        <v>3541</v>
      </c>
      <c r="I4557" s="142" t="s">
        <v>23</v>
      </c>
      <c r="J4557" s="142">
        <v>1</v>
      </c>
      <c r="K4557" s="142">
        <v>12</v>
      </c>
      <c r="L4557" s="227">
        <v>3463</v>
      </c>
      <c r="M4557" s="227">
        <v>70173279</v>
      </c>
      <c r="N4557" s="227">
        <v>29000</v>
      </c>
      <c r="O4557" s="227">
        <v>25000</v>
      </c>
      <c r="P4557" s="227">
        <v>300000</v>
      </c>
      <c r="Q4557" s="227"/>
      <c r="R4557" s="227"/>
      <c r="S4557" s="227"/>
      <c r="T4557" s="227">
        <v>3</v>
      </c>
      <c r="U4557" s="227">
        <v>78378</v>
      </c>
      <c r="V4557" s="227">
        <v>17587</v>
      </c>
      <c r="W4557" s="143">
        <v>45705</v>
      </c>
      <c r="X4557" s="143">
        <v>46032</v>
      </c>
      <c r="Y4557">
        <f t="shared" si="143"/>
        <v>300000</v>
      </c>
    </row>
    <row r="4558" spans="1:25">
      <c r="A4558" s="1" t="str">
        <f t="shared" si="142"/>
        <v>060281038886000</v>
      </c>
      <c r="B4558" s="142" t="s">
        <v>38</v>
      </c>
      <c r="C4558" s="142" t="s">
        <v>2382</v>
      </c>
      <c r="D4558" s="142" t="s">
        <v>3528</v>
      </c>
      <c r="E4558" s="142" t="s">
        <v>27</v>
      </c>
      <c r="F4558" s="142" t="s">
        <v>218</v>
      </c>
      <c r="G4558" s="142" t="s">
        <v>219</v>
      </c>
      <c r="H4558" s="142" t="s">
        <v>220</v>
      </c>
      <c r="I4558" s="142" t="s">
        <v>21</v>
      </c>
      <c r="J4558" s="142">
        <v>1</v>
      </c>
      <c r="K4558" s="142">
        <v>12</v>
      </c>
      <c r="L4558" s="227">
        <v>825</v>
      </c>
      <c r="M4558" s="227">
        <v>3611373</v>
      </c>
      <c r="N4558" s="227">
        <v>5800</v>
      </c>
      <c r="O4558" s="227">
        <v>5800</v>
      </c>
      <c r="P4558" s="227">
        <v>69600</v>
      </c>
      <c r="Q4558" s="227"/>
      <c r="R4558" s="227"/>
      <c r="S4558" s="227"/>
      <c r="T4558" s="227">
        <v>153</v>
      </c>
      <c r="U4558" s="227">
        <v>799459</v>
      </c>
      <c r="V4558" s="227">
        <v>129713</v>
      </c>
      <c r="W4558" s="143">
        <v>46030</v>
      </c>
      <c r="X4558" s="143">
        <v>46035</v>
      </c>
      <c r="Y4558">
        <f t="shared" si="143"/>
        <v>69600</v>
      </c>
    </row>
    <row r="4559" spans="1:25">
      <c r="A4559" s="1" t="str">
        <f t="shared" si="142"/>
        <v>060281038932000</v>
      </c>
      <c r="B4559" s="142" t="s">
        <v>38</v>
      </c>
      <c r="C4559" s="142" t="s">
        <v>2382</v>
      </c>
      <c r="D4559" s="142" t="s">
        <v>3528</v>
      </c>
      <c r="E4559" s="142" t="s">
        <v>27</v>
      </c>
      <c r="F4559" s="142" t="s">
        <v>224</v>
      </c>
      <c r="G4559" s="142" t="s">
        <v>225</v>
      </c>
      <c r="H4559" s="142" t="s">
        <v>226</v>
      </c>
      <c r="I4559" s="142" t="s">
        <v>23</v>
      </c>
      <c r="J4559" s="142">
        <v>1</v>
      </c>
      <c r="K4559" s="142">
        <v>1</v>
      </c>
      <c r="L4559" s="227">
        <v>56</v>
      </c>
      <c r="M4559" s="227">
        <v>903835</v>
      </c>
      <c r="N4559" s="227">
        <v>18500</v>
      </c>
      <c r="O4559" s="227">
        <v>18500</v>
      </c>
      <c r="P4559" s="227">
        <v>18500</v>
      </c>
      <c r="Q4559" s="227"/>
      <c r="R4559" s="227"/>
      <c r="S4559" s="227"/>
      <c r="T4559" s="227">
        <v>78</v>
      </c>
      <c r="U4559" s="227">
        <v>1300000</v>
      </c>
      <c r="V4559" s="227">
        <v>41086</v>
      </c>
      <c r="W4559" s="143">
        <v>45761</v>
      </c>
      <c r="X4559" s="143">
        <v>46035</v>
      </c>
      <c r="Y4559">
        <f t="shared" si="143"/>
        <v>18500</v>
      </c>
    </row>
    <row r="4560" spans="1:25">
      <c r="A4560" s="1" t="str">
        <f t="shared" si="142"/>
        <v>060281044435000</v>
      </c>
      <c r="B4560" s="142" t="s">
        <v>38</v>
      </c>
      <c r="C4560" s="142" t="s">
        <v>2382</v>
      </c>
      <c r="D4560" s="142" t="s">
        <v>3494</v>
      </c>
      <c r="E4560" s="142" t="s">
        <v>2486</v>
      </c>
      <c r="F4560" s="142" t="s">
        <v>96</v>
      </c>
      <c r="G4560" s="142" t="s">
        <v>2738</v>
      </c>
      <c r="H4560" s="142" t="s">
        <v>2739</v>
      </c>
      <c r="I4560" s="142" t="s">
        <v>21</v>
      </c>
      <c r="J4560" s="142">
        <v>1</v>
      </c>
      <c r="K4560" s="142">
        <v>24</v>
      </c>
      <c r="L4560" s="227">
        <v>46</v>
      </c>
      <c r="M4560" s="227">
        <v>418560</v>
      </c>
      <c r="N4560" s="227">
        <v>12900</v>
      </c>
      <c r="O4560" s="227">
        <v>12900</v>
      </c>
      <c r="P4560" s="227">
        <v>309600</v>
      </c>
      <c r="Q4560" s="227"/>
      <c r="R4560" s="227"/>
      <c r="S4560" s="227"/>
      <c r="T4560" s="227">
        <v>12</v>
      </c>
      <c r="U4560" s="227">
        <v>128649</v>
      </c>
      <c r="V4560" s="227">
        <v>19460</v>
      </c>
      <c r="W4560" s="143">
        <v>46027</v>
      </c>
      <c r="X4560" s="143">
        <v>46033</v>
      </c>
      <c r="Y4560">
        <f t="shared" si="143"/>
        <v>309600</v>
      </c>
    </row>
    <row r="4561" spans="1:25">
      <c r="A4561" s="1" t="str">
        <f t="shared" si="142"/>
        <v>060281044827000</v>
      </c>
      <c r="B4561" s="142" t="s">
        <v>38</v>
      </c>
      <c r="C4561" s="142" t="s">
        <v>2382</v>
      </c>
      <c r="D4561" s="142" t="s">
        <v>3497</v>
      </c>
      <c r="E4561" s="142" t="s">
        <v>24</v>
      </c>
      <c r="F4561" s="142" t="s">
        <v>700</v>
      </c>
      <c r="G4561" s="142" t="s">
        <v>701</v>
      </c>
      <c r="H4561" s="142" t="s">
        <v>702</v>
      </c>
      <c r="I4561" s="142" t="s">
        <v>21</v>
      </c>
      <c r="J4561" s="142">
        <v>1</v>
      </c>
      <c r="K4561" s="142">
        <v>12</v>
      </c>
      <c r="L4561" s="227">
        <v>46</v>
      </c>
      <c r="M4561" s="227">
        <v>1047906</v>
      </c>
      <c r="N4561" s="227">
        <v>26000</v>
      </c>
      <c r="O4561" s="227">
        <v>26000</v>
      </c>
      <c r="P4561" s="227">
        <v>312000</v>
      </c>
      <c r="Q4561" s="227"/>
      <c r="R4561" s="227"/>
      <c r="S4561" s="227"/>
      <c r="T4561" s="227">
        <v>11</v>
      </c>
      <c r="U4561" s="227">
        <v>257658</v>
      </c>
      <c r="V4561" s="227">
        <v>7072</v>
      </c>
      <c r="W4561" s="143">
        <v>46030</v>
      </c>
      <c r="X4561" s="143">
        <v>46035</v>
      </c>
      <c r="Y4561">
        <f t="shared" si="143"/>
        <v>312000</v>
      </c>
    </row>
    <row r="4562" spans="1:25">
      <c r="A4562" s="1" t="str">
        <f t="shared" si="142"/>
        <v>060281045756000</v>
      </c>
      <c r="B4562" s="142" t="s">
        <v>38</v>
      </c>
      <c r="C4562" s="142" t="s">
        <v>2382</v>
      </c>
      <c r="D4562" s="142" t="s">
        <v>3495</v>
      </c>
      <c r="E4562" s="142" t="s">
        <v>3496</v>
      </c>
      <c r="F4562" s="142" t="s">
        <v>912</v>
      </c>
      <c r="G4562" s="142" t="s">
        <v>913</v>
      </c>
      <c r="H4562" s="142" t="s">
        <v>914</v>
      </c>
      <c r="I4562" s="142" t="s">
        <v>21</v>
      </c>
      <c r="J4562" s="142">
        <v>1</v>
      </c>
      <c r="K4562" s="142">
        <v>5</v>
      </c>
      <c r="L4562" s="227">
        <v>43</v>
      </c>
      <c r="M4562" s="227">
        <v>2341816</v>
      </c>
      <c r="N4562" s="227">
        <v>67900</v>
      </c>
      <c r="O4562" s="227">
        <v>67900</v>
      </c>
      <c r="P4562" s="227">
        <v>339500</v>
      </c>
      <c r="Q4562" s="227">
        <v>5</v>
      </c>
      <c r="R4562" s="227">
        <v>3600</v>
      </c>
      <c r="S4562" s="227">
        <v>321500</v>
      </c>
      <c r="T4562" s="227">
        <v>4</v>
      </c>
      <c r="U4562" s="227">
        <v>244685</v>
      </c>
      <c r="V4562" s="227">
        <v>26842</v>
      </c>
      <c r="W4562" s="143">
        <v>46006</v>
      </c>
      <c r="X4562" s="143">
        <v>46033</v>
      </c>
      <c r="Y4562">
        <f t="shared" si="143"/>
        <v>321500</v>
      </c>
    </row>
    <row r="4563" spans="1:25">
      <c r="A4563" s="1" t="str">
        <f t="shared" si="142"/>
        <v>060281048940000</v>
      </c>
      <c r="B4563" s="142" t="s">
        <v>38</v>
      </c>
      <c r="C4563" s="142" t="s">
        <v>2382</v>
      </c>
      <c r="D4563" s="142" t="s">
        <v>3495</v>
      </c>
      <c r="E4563" s="142" t="s">
        <v>3496</v>
      </c>
      <c r="F4563" s="142" t="s">
        <v>918</v>
      </c>
      <c r="G4563" s="142" t="s">
        <v>3542</v>
      </c>
      <c r="H4563" s="142" t="s">
        <v>920</v>
      </c>
      <c r="I4563" s="142" t="s">
        <v>21</v>
      </c>
      <c r="J4563" s="142">
        <v>1</v>
      </c>
      <c r="K4563" s="142">
        <v>12</v>
      </c>
      <c r="L4563" s="227">
        <v>7661</v>
      </c>
      <c r="M4563" s="227">
        <v>135755882</v>
      </c>
      <c r="N4563" s="227">
        <v>22900</v>
      </c>
      <c r="O4563" s="227">
        <v>21500</v>
      </c>
      <c r="P4563" s="227">
        <v>258000</v>
      </c>
      <c r="Q4563" s="227">
        <v>12</v>
      </c>
      <c r="R4563" s="227">
        <v>1550</v>
      </c>
      <c r="S4563" s="227">
        <v>239400</v>
      </c>
      <c r="T4563" s="227">
        <v>2777</v>
      </c>
      <c r="U4563" s="227">
        <v>49169360</v>
      </c>
      <c r="V4563" s="227">
        <v>-40154</v>
      </c>
      <c r="W4563" s="143">
        <v>46030</v>
      </c>
      <c r="X4563" s="143">
        <v>46035</v>
      </c>
      <c r="Y4563">
        <f t="shared" si="143"/>
        <v>239400</v>
      </c>
    </row>
    <row r="4564" spans="1:25">
      <c r="A4564" s="1" t="str">
        <f t="shared" si="142"/>
        <v>060281053801000</v>
      </c>
      <c r="B4564" s="142" t="s">
        <v>38</v>
      </c>
      <c r="C4564" s="142" t="s">
        <v>2382</v>
      </c>
      <c r="D4564" s="142" t="s">
        <v>3494</v>
      </c>
      <c r="E4564" s="142" t="s">
        <v>2486</v>
      </c>
      <c r="F4564" s="142" t="s">
        <v>42</v>
      </c>
      <c r="G4564" s="142" t="s">
        <v>2503</v>
      </c>
      <c r="H4564" s="142" t="s">
        <v>2504</v>
      </c>
      <c r="I4564" s="142" t="s">
        <v>21</v>
      </c>
      <c r="J4564" s="142">
        <v>1</v>
      </c>
      <c r="K4564" s="142">
        <v>12</v>
      </c>
      <c r="L4564" s="227">
        <v>17</v>
      </c>
      <c r="M4564" s="227">
        <v>708644</v>
      </c>
      <c r="N4564" s="227">
        <v>54200</v>
      </c>
      <c r="O4564" s="227">
        <v>53800</v>
      </c>
      <c r="P4564" s="227">
        <v>645600</v>
      </c>
      <c r="Q4564" s="227"/>
      <c r="R4564" s="227"/>
      <c r="S4564" s="227"/>
      <c r="T4564" s="227">
        <v>6</v>
      </c>
      <c r="U4564" s="227">
        <v>251351</v>
      </c>
      <c r="V4564" s="227">
        <v>1241</v>
      </c>
      <c r="W4564" s="143">
        <v>46020</v>
      </c>
      <c r="X4564" s="143">
        <v>46025</v>
      </c>
      <c r="Y4564">
        <f t="shared" si="143"/>
        <v>645600</v>
      </c>
    </row>
    <row r="4565" spans="1:25">
      <c r="A4565" s="1" t="str">
        <f t="shared" si="142"/>
        <v>060281053802000</v>
      </c>
      <c r="B4565" s="142" t="s">
        <v>38</v>
      </c>
      <c r="C4565" s="142" t="s">
        <v>2382</v>
      </c>
      <c r="D4565" s="142" t="s">
        <v>3494</v>
      </c>
      <c r="E4565" s="142" t="s">
        <v>2486</v>
      </c>
      <c r="F4565" s="142" t="s">
        <v>74</v>
      </c>
      <c r="G4565" s="142" t="s">
        <v>2668</v>
      </c>
      <c r="H4565" s="142" t="s">
        <v>2669</v>
      </c>
      <c r="I4565" s="142" t="s">
        <v>21</v>
      </c>
      <c r="J4565" s="142">
        <v>1</v>
      </c>
      <c r="K4565" s="142">
        <v>12</v>
      </c>
      <c r="L4565" s="227">
        <v>9</v>
      </c>
      <c r="M4565" s="227">
        <v>375046</v>
      </c>
      <c r="N4565" s="227">
        <v>54200</v>
      </c>
      <c r="O4565" s="227">
        <v>54200</v>
      </c>
      <c r="P4565" s="227">
        <v>650400</v>
      </c>
      <c r="Q4565" s="227"/>
      <c r="R4565" s="227"/>
      <c r="S4565" s="227"/>
      <c r="T4565" s="227">
        <v>0</v>
      </c>
      <c r="U4565" s="227">
        <v>0</v>
      </c>
      <c r="V4565" s="227">
        <v>0</v>
      </c>
      <c r="W4565" s="143">
        <v>45432</v>
      </c>
      <c r="X4565" s="143">
        <v>46005</v>
      </c>
      <c r="Y4565">
        <f t="shared" si="143"/>
        <v>650400</v>
      </c>
    </row>
    <row r="4566" spans="1:25">
      <c r="A4566" s="1" t="str">
        <f t="shared" si="142"/>
        <v>060281054010000</v>
      </c>
      <c r="B4566" s="142" t="s">
        <v>38</v>
      </c>
      <c r="C4566" s="142" t="s">
        <v>2382</v>
      </c>
      <c r="D4566" s="142" t="s">
        <v>3534</v>
      </c>
      <c r="E4566" s="142" t="s">
        <v>2492</v>
      </c>
      <c r="F4566" s="142" t="s">
        <v>97</v>
      </c>
      <c r="G4566" s="142" t="s">
        <v>2744</v>
      </c>
      <c r="H4566" s="142" t="s">
        <v>2745</v>
      </c>
      <c r="I4566" s="142" t="s">
        <v>21</v>
      </c>
      <c r="J4566" s="142">
        <v>1</v>
      </c>
      <c r="K4566" s="142">
        <v>4</v>
      </c>
      <c r="L4566" s="227">
        <v>0</v>
      </c>
      <c r="M4566" s="227">
        <v>0</v>
      </c>
      <c r="N4566" s="227">
        <v>71400</v>
      </c>
      <c r="O4566" s="227">
        <v>67900</v>
      </c>
      <c r="P4566" s="227">
        <v>271600</v>
      </c>
      <c r="Q4566" s="227">
        <v>2</v>
      </c>
      <c r="R4566" s="227">
        <v>2800</v>
      </c>
      <c r="S4566" s="227">
        <v>260400</v>
      </c>
      <c r="T4566" s="227">
        <v>2</v>
      </c>
      <c r="U4566" s="227">
        <v>125495</v>
      </c>
      <c r="V4566" s="227">
        <v>6026</v>
      </c>
      <c r="W4566" s="143">
        <v>45999</v>
      </c>
      <c r="X4566" s="143">
        <v>46035</v>
      </c>
      <c r="Y4566">
        <f t="shared" si="143"/>
        <v>260400</v>
      </c>
    </row>
    <row r="4567" spans="1:25">
      <c r="A4567" s="1" t="str">
        <f t="shared" si="142"/>
        <v>060281055785000</v>
      </c>
      <c r="B4567" s="142" t="s">
        <v>38</v>
      </c>
      <c r="C4567" s="142" t="s">
        <v>2382</v>
      </c>
      <c r="D4567" s="142" t="s">
        <v>3495</v>
      </c>
      <c r="E4567" s="142" t="s">
        <v>3496</v>
      </c>
      <c r="F4567" s="142" t="s">
        <v>230</v>
      </c>
      <c r="G4567" s="142" t="s">
        <v>231</v>
      </c>
      <c r="H4567" s="142" t="s">
        <v>232</v>
      </c>
      <c r="I4567" s="142" t="s">
        <v>23</v>
      </c>
      <c r="J4567" s="142">
        <v>1</v>
      </c>
      <c r="K4567" s="142">
        <v>12</v>
      </c>
      <c r="L4567" s="227">
        <v>6222</v>
      </c>
      <c r="M4567" s="227">
        <v>82113120</v>
      </c>
      <c r="N4567" s="227">
        <v>17600</v>
      </c>
      <c r="O4567" s="227">
        <v>15000</v>
      </c>
      <c r="P4567" s="227">
        <v>180000</v>
      </c>
      <c r="Q4567" s="227">
        <v>12</v>
      </c>
      <c r="R4567" s="227">
        <v>958</v>
      </c>
      <c r="S4567" s="227">
        <v>168504</v>
      </c>
      <c r="T4567" s="227">
        <v>298</v>
      </c>
      <c r="U4567" s="227">
        <v>3858919</v>
      </c>
      <c r="V4567" s="227">
        <v>-73853</v>
      </c>
      <c r="W4567" s="143">
        <v>46010</v>
      </c>
      <c r="X4567" s="143">
        <v>46035</v>
      </c>
      <c r="Y4567">
        <f t="shared" si="143"/>
        <v>168504</v>
      </c>
    </row>
    <row r="4568" spans="1:25">
      <c r="A4568" s="1" t="str">
        <f t="shared" si="142"/>
        <v>060281057501000</v>
      </c>
      <c r="B4568" s="142" t="s">
        <v>38</v>
      </c>
      <c r="C4568" s="142" t="s">
        <v>2382</v>
      </c>
      <c r="D4568" s="142" t="s">
        <v>3523</v>
      </c>
      <c r="E4568" s="142" t="s">
        <v>20</v>
      </c>
      <c r="F4568" s="142" t="s">
        <v>925</v>
      </c>
      <c r="G4568" s="142" t="s">
        <v>926</v>
      </c>
      <c r="H4568" s="142" t="s">
        <v>927</v>
      </c>
      <c r="I4568" s="142" t="s">
        <v>21</v>
      </c>
      <c r="J4568" s="142">
        <v>1</v>
      </c>
      <c r="K4568" s="142">
        <v>72</v>
      </c>
      <c r="L4568" s="227">
        <v>106</v>
      </c>
      <c r="M4568" s="227">
        <v>597777</v>
      </c>
      <c r="N4568" s="227">
        <v>8600</v>
      </c>
      <c r="O4568" s="227">
        <v>8600</v>
      </c>
      <c r="P4568" s="227">
        <v>619200</v>
      </c>
      <c r="Q4568" s="227"/>
      <c r="R4568" s="227"/>
      <c r="S4568" s="227"/>
      <c r="T4568" s="227">
        <v>4</v>
      </c>
      <c r="U4568" s="227">
        <v>30991</v>
      </c>
      <c r="V4568" s="227">
        <v>8433</v>
      </c>
      <c r="W4568" s="143">
        <v>45974</v>
      </c>
      <c r="X4568" s="143">
        <v>46035</v>
      </c>
      <c r="Y4568">
        <f t="shared" si="143"/>
        <v>619200</v>
      </c>
    </row>
    <row r="4569" spans="1:25">
      <c r="A4569" s="1" t="str">
        <f t="shared" si="142"/>
        <v>060281058499000</v>
      </c>
      <c r="B4569" s="142" t="s">
        <v>38</v>
      </c>
      <c r="C4569" s="142" t="s">
        <v>2382</v>
      </c>
      <c r="D4569" s="142" t="s">
        <v>3528</v>
      </c>
      <c r="E4569" s="142" t="s">
        <v>27</v>
      </c>
      <c r="F4569" s="142" t="s">
        <v>236</v>
      </c>
      <c r="G4569" s="142" t="s">
        <v>237</v>
      </c>
      <c r="H4569" s="142" t="s">
        <v>238</v>
      </c>
      <c r="I4569" s="142" t="s">
        <v>21</v>
      </c>
      <c r="J4569" s="142">
        <v>1</v>
      </c>
      <c r="K4569" s="142">
        <v>12</v>
      </c>
      <c r="L4569" s="227">
        <v>1485</v>
      </c>
      <c r="M4569" s="227">
        <v>3349590</v>
      </c>
      <c r="N4569" s="227">
        <v>3500</v>
      </c>
      <c r="O4569" s="227">
        <v>3050</v>
      </c>
      <c r="P4569" s="227">
        <v>36600</v>
      </c>
      <c r="Q4569" s="227">
        <v>12</v>
      </c>
      <c r="R4569" s="227">
        <v>350</v>
      </c>
      <c r="S4569" s="227">
        <v>32400</v>
      </c>
      <c r="T4569" s="227">
        <v>261</v>
      </c>
      <c r="U4569" s="227">
        <v>646892</v>
      </c>
      <c r="V4569" s="227">
        <v>58176</v>
      </c>
      <c r="W4569" s="143">
        <v>45996</v>
      </c>
      <c r="X4569" s="143">
        <v>46035</v>
      </c>
      <c r="Y4569">
        <f t="shared" si="143"/>
        <v>32400</v>
      </c>
    </row>
    <row r="4570" spans="1:25">
      <c r="A4570" s="1" t="str">
        <f t="shared" si="142"/>
        <v>060281063695000</v>
      </c>
      <c r="B4570" s="142" t="s">
        <v>38</v>
      </c>
      <c r="C4570" s="142" t="s">
        <v>2382</v>
      </c>
      <c r="D4570" s="142" t="s">
        <v>3511</v>
      </c>
      <c r="E4570" s="142" t="s">
        <v>3512</v>
      </c>
      <c r="F4570" s="142" t="s">
        <v>3543</v>
      </c>
      <c r="G4570" s="142" t="s">
        <v>3544</v>
      </c>
      <c r="H4570" s="142" t="s">
        <v>3545</v>
      </c>
      <c r="I4570" s="142" t="s">
        <v>21</v>
      </c>
      <c r="J4570" s="142">
        <v>1</v>
      </c>
      <c r="K4570" s="142">
        <v>48</v>
      </c>
      <c r="L4570" s="227">
        <v>385</v>
      </c>
      <c r="M4570" s="227">
        <v>8010648</v>
      </c>
      <c r="N4570" s="227">
        <v>24900</v>
      </c>
      <c r="O4570" s="227">
        <v>20500</v>
      </c>
      <c r="P4570" s="227">
        <v>984000</v>
      </c>
      <c r="Q4570" s="227"/>
      <c r="R4570" s="227"/>
      <c r="S4570" s="227"/>
      <c r="T4570" s="227">
        <v>8</v>
      </c>
      <c r="U4570" s="227">
        <v>147748</v>
      </c>
      <c r="V4570" s="227">
        <v>-18707</v>
      </c>
      <c r="W4570" s="143">
        <v>46017</v>
      </c>
      <c r="X4570" s="143">
        <v>46033</v>
      </c>
      <c r="Y4570">
        <f t="shared" si="143"/>
        <v>984000</v>
      </c>
    </row>
    <row r="4571" spans="1:25">
      <c r="A4571" s="1" t="str">
        <f t="shared" si="142"/>
        <v>060281064394000</v>
      </c>
      <c r="B4571" s="142" t="s">
        <v>38</v>
      </c>
      <c r="C4571" s="142" t="s">
        <v>2382</v>
      </c>
      <c r="D4571" s="142" t="s">
        <v>3523</v>
      </c>
      <c r="E4571" s="142" t="s">
        <v>20</v>
      </c>
      <c r="F4571" s="142" t="s">
        <v>724</v>
      </c>
      <c r="G4571" s="142" t="s">
        <v>3546</v>
      </c>
      <c r="H4571" s="142" t="s">
        <v>725</v>
      </c>
      <c r="I4571" s="142" t="s">
        <v>21</v>
      </c>
      <c r="J4571" s="142">
        <v>1</v>
      </c>
      <c r="K4571" s="142">
        <v>36</v>
      </c>
      <c r="L4571" s="227">
        <v>12</v>
      </c>
      <c r="M4571" s="227">
        <v>42551</v>
      </c>
      <c r="N4571" s="227">
        <v>4700</v>
      </c>
      <c r="O4571" s="227">
        <v>4000</v>
      </c>
      <c r="P4571" s="227">
        <v>144000</v>
      </c>
      <c r="Q4571" s="227"/>
      <c r="R4571" s="227"/>
      <c r="S4571" s="227"/>
      <c r="T4571" s="227">
        <v>80</v>
      </c>
      <c r="U4571" s="227">
        <v>288288</v>
      </c>
      <c r="V4571" s="227">
        <v>4614</v>
      </c>
      <c r="W4571" s="143">
        <v>46029</v>
      </c>
      <c r="X4571" s="143">
        <v>46035</v>
      </c>
      <c r="Y4571">
        <f t="shared" si="143"/>
        <v>144000</v>
      </c>
    </row>
    <row r="4572" spans="1:25">
      <c r="A4572" s="1" t="str">
        <f t="shared" si="142"/>
        <v>060281064670000</v>
      </c>
      <c r="B4572" s="142" t="s">
        <v>38</v>
      </c>
      <c r="C4572" s="142" t="s">
        <v>2382</v>
      </c>
      <c r="D4572" s="142" t="s">
        <v>3523</v>
      </c>
      <c r="E4572" s="142" t="s">
        <v>20</v>
      </c>
      <c r="F4572" s="142" t="s">
        <v>242</v>
      </c>
      <c r="G4572" s="142" t="s">
        <v>243</v>
      </c>
      <c r="H4572" s="142" t="s">
        <v>244</v>
      </c>
      <c r="I4572" s="142" t="s">
        <v>21</v>
      </c>
      <c r="J4572" s="142">
        <v>1</v>
      </c>
      <c r="K4572" s="142">
        <v>16</v>
      </c>
      <c r="L4572" s="227">
        <v>434</v>
      </c>
      <c r="M4572" s="227">
        <v>7201573</v>
      </c>
      <c r="N4572" s="227">
        <v>21500</v>
      </c>
      <c r="O4572" s="227">
        <v>20500</v>
      </c>
      <c r="P4572" s="227">
        <v>328000</v>
      </c>
      <c r="Q4572" s="227">
        <v>16</v>
      </c>
      <c r="R4572" s="227">
        <v>1250</v>
      </c>
      <c r="S4572" s="227">
        <v>308000</v>
      </c>
      <c r="T4572" s="227">
        <v>44</v>
      </c>
      <c r="U4572" s="227">
        <v>852252</v>
      </c>
      <c r="V4572" s="227">
        <v>122139</v>
      </c>
      <c r="W4572" s="143">
        <v>46022</v>
      </c>
      <c r="X4572" s="143">
        <v>46035</v>
      </c>
      <c r="Y4572">
        <f t="shared" si="143"/>
        <v>308000</v>
      </c>
    </row>
    <row r="4573" spans="1:25">
      <c r="A4573" s="1" t="str">
        <f t="shared" si="142"/>
        <v>060281064680000</v>
      </c>
      <c r="B4573" s="142" t="s">
        <v>38</v>
      </c>
      <c r="C4573" s="142" t="s">
        <v>2382</v>
      </c>
      <c r="D4573" s="142" t="s">
        <v>3523</v>
      </c>
      <c r="E4573" s="142" t="s">
        <v>20</v>
      </c>
      <c r="F4573" s="142" t="s">
        <v>248</v>
      </c>
      <c r="G4573" s="142" t="s">
        <v>249</v>
      </c>
      <c r="H4573" s="142" t="s">
        <v>250</v>
      </c>
      <c r="I4573" s="142" t="s">
        <v>21</v>
      </c>
      <c r="J4573" s="142">
        <v>1</v>
      </c>
      <c r="K4573" s="142">
        <v>28</v>
      </c>
      <c r="L4573" s="227">
        <v>2691</v>
      </c>
      <c r="M4573" s="227">
        <v>23747410</v>
      </c>
      <c r="N4573" s="227">
        <v>10200</v>
      </c>
      <c r="O4573" s="227">
        <v>8900</v>
      </c>
      <c r="P4573" s="227">
        <v>249200</v>
      </c>
      <c r="Q4573" s="227">
        <v>28</v>
      </c>
      <c r="R4573" s="227">
        <v>100</v>
      </c>
      <c r="S4573" s="227">
        <v>246400</v>
      </c>
      <c r="T4573" s="227">
        <v>5890</v>
      </c>
      <c r="U4573" s="227">
        <v>42011171</v>
      </c>
      <c r="V4573" s="227">
        <v>-9966624</v>
      </c>
      <c r="W4573" s="143">
        <v>46020</v>
      </c>
      <c r="X4573" s="143">
        <v>46034</v>
      </c>
      <c r="Y4573">
        <f t="shared" si="143"/>
        <v>246400</v>
      </c>
    </row>
    <row r="4574" spans="1:25">
      <c r="A4574" s="1" t="str">
        <f t="shared" si="142"/>
        <v>060281065842000</v>
      </c>
      <c r="B4574" s="142" t="s">
        <v>38</v>
      </c>
      <c r="C4574" s="142" t="s">
        <v>2382</v>
      </c>
      <c r="D4574" s="142" t="s">
        <v>3494</v>
      </c>
      <c r="E4574" s="142" t="s">
        <v>2486</v>
      </c>
      <c r="F4574" s="142" t="s">
        <v>43</v>
      </c>
      <c r="G4574" s="142" t="s">
        <v>2508</v>
      </c>
      <c r="H4574" s="142" t="s">
        <v>2509</v>
      </c>
      <c r="I4574" s="142" t="s">
        <v>23</v>
      </c>
      <c r="J4574" s="142">
        <v>1</v>
      </c>
      <c r="K4574" s="142">
        <v>48</v>
      </c>
      <c r="L4574" s="227">
        <v>1024</v>
      </c>
      <c r="M4574" s="227">
        <v>11564530</v>
      </c>
      <c r="N4574" s="227">
        <v>13700</v>
      </c>
      <c r="O4574" s="227">
        <v>13700</v>
      </c>
      <c r="P4574" s="227">
        <v>657600</v>
      </c>
      <c r="Q4574" s="227"/>
      <c r="R4574" s="227"/>
      <c r="S4574" s="227"/>
      <c r="T4574" s="227">
        <v>23</v>
      </c>
      <c r="U4574" s="227">
        <v>283874</v>
      </c>
      <c r="V4574" s="227">
        <v>24124</v>
      </c>
      <c r="W4574" s="143">
        <v>45898</v>
      </c>
      <c r="X4574" s="143">
        <v>46032</v>
      </c>
      <c r="Y4574">
        <f t="shared" si="143"/>
        <v>657600</v>
      </c>
    </row>
    <row r="4575" spans="1:25">
      <c r="A4575" s="1" t="str">
        <f t="shared" si="142"/>
        <v>060281066078000</v>
      </c>
      <c r="B4575" s="142" t="s">
        <v>38</v>
      </c>
      <c r="C4575" s="142" t="s">
        <v>2382</v>
      </c>
      <c r="D4575" s="142" t="s">
        <v>3494</v>
      </c>
      <c r="E4575" s="142" t="s">
        <v>2486</v>
      </c>
      <c r="F4575" s="142" t="s">
        <v>44</v>
      </c>
      <c r="G4575" s="142" t="s">
        <v>2513</v>
      </c>
      <c r="H4575" s="142" t="s">
        <v>2514</v>
      </c>
      <c r="I4575" s="142" t="s">
        <v>21</v>
      </c>
      <c r="J4575" s="142">
        <v>1</v>
      </c>
      <c r="K4575" s="142">
        <v>45</v>
      </c>
      <c r="L4575" s="227">
        <v>159</v>
      </c>
      <c r="M4575" s="227">
        <v>1261615</v>
      </c>
      <c r="N4575" s="227">
        <v>10200</v>
      </c>
      <c r="O4575" s="227">
        <v>10200</v>
      </c>
      <c r="P4575" s="227">
        <v>459000</v>
      </c>
      <c r="Q4575" s="227"/>
      <c r="R4575" s="227"/>
      <c r="S4575" s="227"/>
      <c r="T4575" s="227">
        <v>16</v>
      </c>
      <c r="U4575" s="227">
        <v>140000</v>
      </c>
      <c r="V4575" s="227">
        <v>13045</v>
      </c>
      <c r="W4575" s="143">
        <v>46025</v>
      </c>
      <c r="X4575" s="143">
        <v>46031</v>
      </c>
      <c r="Y4575">
        <f t="shared" si="143"/>
        <v>459000</v>
      </c>
    </row>
    <row r="4576" spans="1:25">
      <c r="A4576" s="1" t="str">
        <f t="shared" si="142"/>
        <v>060281067510000</v>
      </c>
      <c r="B4576" s="142" t="s">
        <v>38</v>
      </c>
      <c r="C4576" s="142" t="s">
        <v>2382</v>
      </c>
      <c r="D4576" s="142" t="s">
        <v>3523</v>
      </c>
      <c r="E4576" s="142" t="s">
        <v>20</v>
      </c>
      <c r="F4576" s="142" t="s">
        <v>460</v>
      </c>
      <c r="G4576" s="142" t="s">
        <v>461</v>
      </c>
      <c r="H4576" s="142" t="s">
        <v>462</v>
      </c>
      <c r="I4576" s="142" t="s">
        <v>21</v>
      </c>
      <c r="J4576" s="142">
        <v>1</v>
      </c>
      <c r="K4576" s="142">
        <v>16</v>
      </c>
      <c r="L4576" s="227">
        <v>1942</v>
      </c>
      <c r="M4576" s="227">
        <v>25436226</v>
      </c>
      <c r="N4576" s="227">
        <v>17500</v>
      </c>
      <c r="O4576" s="227">
        <v>17500</v>
      </c>
      <c r="P4576" s="227">
        <v>280000</v>
      </c>
      <c r="Q4576" s="227"/>
      <c r="R4576" s="227"/>
      <c r="S4576" s="227"/>
      <c r="T4576" s="227">
        <v>19</v>
      </c>
      <c r="U4576" s="227">
        <v>313333</v>
      </c>
      <c r="V4576" s="227">
        <v>64472</v>
      </c>
      <c r="W4576" s="143">
        <v>46025</v>
      </c>
      <c r="X4576" s="143">
        <v>46033</v>
      </c>
      <c r="Y4576">
        <f t="shared" si="143"/>
        <v>280000</v>
      </c>
    </row>
    <row r="4577" spans="1:25">
      <c r="A4577" s="1" t="str">
        <f t="shared" si="142"/>
        <v>060281068899000</v>
      </c>
      <c r="B4577" s="142" t="s">
        <v>38</v>
      </c>
      <c r="C4577" s="142" t="s">
        <v>2382</v>
      </c>
      <c r="D4577" s="142" t="s">
        <v>3534</v>
      </c>
      <c r="E4577" s="142" t="s">
        <v>2492</v>
      </c>
      <c r="F4577" s="142" t="s">
        <v>45</v>
      </c>
      <c r="G4577" s="142" t="s">
        <v>2518</v>
      </c>
      <c r="H4577" s="142" t="s">
        <v>2519</v>
      </c>
      <c r="I4577" s="142" t="s">
        <v>23</v>
      </c>
      <c r="J4577" s="142">
        <v>1</v>
      </c>
      <c r="K4577" s="142">
        <v>60</v>
      </c>
      <c r="L4577" s="227">
        <v>11</v>
      </c>
      <c r="M4577" s="227">
        <v>43144</v>
      </c>
      <c r="N4577" s="227">
        <v>4800</v>
      </c>
      <c r="O4577" s="227">
        <v>4800</v>
      </c>
      <c r="P4577" s="227">
        <v>288000</v>
      </c>
      <c r="Q4577" s="227">
        <v>60</v>
      </c>
      <c r="R4577" s="227">
        <v>383</v>
      </c>
      <c r="S4577" s="227">
        <v>265020</v>
      </c>
      <c r="T4577" s="227">
        <v>7</v>
      </c>
      <c r="U4577" s="227">
        <v>30135</v>
      </c>
      <c r="V4577" s="227">
        <v>2680</v>
      </c>
      <c r="W4577" s="143">
        <v>45931</v>
      </c>
      <c r="X4577" s="143">
        <v>46025</v>
      </c>
      <c r="Y4577">
        <f t="shared" si="143"/>
        <v>265020</v>
      </c>
    </row>
    <row r="4578" spans="1:25">
      <c r="A4578" s="1" t="str">
        <f t="shared" si="142"/>
        <v>060281070906000</v>
      </c>
      <c r="B4578" s="142" t="s">
        <v>38</v>
      </c>
      <c r="C4578" s="142" t="s">
        <v>2382</v>
      </c>
      <c r="D4578" s="142" t="s">
        <v>3497</v>
      </c>
      <c r="E4578" s="142" t="s">
        <v>24</v>
      </c>
      <c r="F4578" s="142" t="s">
        <v>254</v>
      </c>
      <c r="G4578" s="142" t="s">
        <v>255</v>
      </c>
      <c r="H4578" s="142" t="s">
        <v>256</v>
      </c>
      <c r="I4578" s="142" t="s">
        <v>23</v>
      </c>
      <c r="J4578" s="142">
        <v>1</v>
      </c>
      <c r="K4578" s="142">
        <v>60</v>
      </c>
      <c r="L4578" s="227">
        <v>15186</v>
      </c>
      <c r="M4578" s="227">
        <v>60278087</v>
      </c>
      <c r="N4578" s="227">
        <v>4475</v>
      </c>
      <c r="O4578" s="227">
        <v>4475</v>
      </c>
      <c r="P4578" s="227">
        <v>268500</v>
      </c>
      <c r="Q4578" s="227">
        <v>60</v>
      </c>
      <c r="R4578" s="227">
        <v>75</v>
      </c>
      <c r="S4578" s="227">
        <v>264000</v>
      </c>
      <c r="T4578" s="227">
        <v>3521</v>
      </c>
      <c r="U4578" s="227">
        <v>13718041</v>
      </c>
      <c r="V4578" s="227">
        <v>-257933</v>
      </c>
      <c r="W4578" s="143">
        <v>46004</v>
      </c>
      <c r="X4578" s="143">
        <v>46035</v>
      </c>
      <c r="Y4578">
        <f t="shared" si="143"/>
        <v>264000</v>
      </c>
    </row>
    <row r="4579" spans="1:25">
      <c r="A4579" s="1" t="str">
        <f t="shared" si="142"/>
        <v>060281071008000</v>
      </c>
      <c r="B4579" s="142" t="s">
        <v>38</v>
      </c>
      <c r="C4579" s="142" t="s">
        <v>2382</v>
      </c>
      <c r="D4579" s="142" t="s">
        <v>3523</v>
      </c>
      <c r="E4579" s="142" t="s">
        <v>20</v>
      </c>
      <c r="F4579" s="142" t="s">
        <v>260</v>
      </c>
      <c r="G4579" s="142" t="s">
        <v>261</v>
      </c>
      <c r="H4579" s="142" t="s">
        <v>262</v>
      </c>
      <c r="I4579" s="142" t="s">
        <v>21</v>
      </c>
      <c r="J4579" s="142">
        <v>1</v>
      </c>
      <c r="K4579" s="142">
        <v>12</v>
      </c>
      <c r="L4579" s="227">
        <v>1535</v>
      </c>
      <c r="M4579" s="227">
        <v>11164055</v>
      </c>
      <c r="N4579" s="227">
        <v>8500</v>
      </c>
      <c r="O4579" s="227">
        <v>8500</v>
      </c>
      <c r="P4579" s="227">
        <v>102000</v>
      </c>
      <c r="Q4579" s="227">
        <v>12</v>
      </c>
      <c r="R4579" s="227">
        <v>100</v>
      </c>
      <c r="S4579" s="227">
        <v>100800</v>
      </c>
      <c r="T4579" s="227">
        <v>58</v>
      </c>
      <c r="U4579" s="227">
        <v>435495</v>
      </c>
      <c r="V4579" s="227">
        <v>13661</v>
      </c>
      <c r="W4579" s="143">
        <v>46001</v>
      </c>
      <c r="X4579" s="143">
        <v>46035</v>
      </c>
      <c r="Y4579">
        <f t="shared" si="143"/>
        <v>100800</v>
      </c>
    </row>
    <row r="4580" spans="1:25">
      <c r="A4580" s="1" t="str">
        <f t="shared" si="142"/>
        <v>060281071171000</v>
      </c>
      <c r="B4580" s="142" t="s">
        <v>38</v>
      </c>
      <c r="C4580" s="142" t="s">
        <v>2382</v>
      </c>
      <c r="D4580" s="142" t="s">
        <v>3511</v>
      </c>
      <c r="E4580" s="142" t="s">
        <v>3512</v>
      </c>
      <c r="F4580" s="142" t="s">
        <v>3547</v>
      </c>
      <c r="G4580" s="142" t="s">
        <v>3548</v>
      </c>
      <c r="H4580" s="142" t="s">
        <v>3549</v>
      </c>
      <c r="I4580" s="142" t="s">
        <v>21</v>
      </c>
      <c r="J4580" s="142">
        <v>1</v>
      </c>
      <c r="K4580" s="142">
        <v>12</v>
      </c>
      <c r="L4580" s="227">
        <v>48</v>
      </c>
      <c r="M4580" s="227">
        <v>2262875</v>
      </c>
      <c r="N4580" s="227">
        <v>64000</v>
      </c>
      <c r="O4580" s="227">
        <v>47900</v>
      </c>
      <c r="P4580" s="227">
        <v>574800</v>
      </c>
      <c r="Q4580" s="227"/>
      <c r="R4580" s="227"/>
      <c r="S4580" s="227"/>
      <c r="T4580" s="227">
        <v>1</v>
      </c>
      <c r="U4580" s="227">
        <v>47297</v>
      </c>
      <c r="V4580" s="227">
        <v>154</v>
      </c>
      <c r="W4580" s="143">
        <v>46002</v>
      </c>
      <c r="X4580" s="143">
        <v>46033</v>
      </c>
      <c r="Y4580">
        <f t="shared" si="143"/>
        <v>574800</v>
      </c>
    </row>
    <row r="4581" spans="1:25">
      <c r="A4581" s="1" t="str">
        <f t="shared" si="142"/>
        <v>060281071173000</v>
      </c>
      <c r="B4581" s="142" t="s">
        <v>38</v>
      </c>
      <c r="C4581" s="142" t="s">
        <v>2382</v>
      </c>
      <c r="D4581" s="142" t="s">
        <v>3511</v>
      </c>
      <c r="E4581" s="142" t="s">
        <v>3512</v>
      </c>
      <c r="F4581" s="142" t="s">
        <v>3550</v>
      </c>
      <c r="G4581" s="142" t="s">
        <v>3551</v>
      </c>
      <c r="H4581" s="142" t="s">
        <v>3552</v>
      </c>
      <c r="I4581" s="142" t="s">
        <v>21</v>
      </c>
      <c r="J4581" s="142">
        <v>1</v>
      </c>
      <c r="K4581" s="142">
        <v>12</v>
      </c>
      <c r="L4581" s="227">
        <v>37</v>
      </c>
      <c r="M4581" s="227">
        <v>1747772</v>
      </c>
      <c r="N4581" s="227">
        <v>59900</v>
      </c>
      <c r="O4581" s="227">
        <v>59900</v>
      </c>
      <c r="P4581" s="227">
        <v>718800</v>
      </c>
      <c r="Q4581" s="227"/>
      <c r="R4581" s="227"/>
      <c r="S4581" s="227"/>
      <c r="T4581" s="227">
        <v>4</v>
      </c>
      <c r="U4581" s="227">
        <v>179820</v>
      </c>
      <c r="V4581" s="227">
        <v>-9128</v>
      </c>
      <c r="W4581" s="143">
        <v>46015</v>
      </c>
      <c r="X4581" s="143">
        <v>46032</v>
      </c>
      <c r="Y4581">
        <f t="shared" si="143"/>
        <v>718800</v>
      </c>
    </row>
    <row r="4582" spans="1:25">
      <c r="A4582" s="1" t="str">
        <f t="shared" si="142"/>
        <v>060281071606000</v>
      </c>
      <c r="B4582" s="142" t="s">
        <v>38</v>
      </c>
      <c r="C4582" s="142" t="s">
        <v>2382</v>
      </c>
      <c r="D4582" s="142" t="s">
        <v>3523</v>
      </c>
      <c r="E4582" s="142" t="s">
        <v>20</v>
      </c>
      <c r="F4582" s="142" t="s">
        <v>266</v>
      </c>
      <c r="G4582" s="142" t="s">
        <v>3598</v>
      </c>
      <c r="H4582" s="142" t="s">
        <v>268</v>
      </c>
      <c r="I4582" s="142" t="s">
        <v>21</v>
      </c>
      <c r="J4582" s="142">
        <v>1</v>
      </c>
      <c r="K4582" s="142">
        <v>9</v>
      </c>
      <c r="L4582" s="227">
        <v>7</v>
      </c>
      <c r="M4582" s="227">
        <v>103991</v>
      </c>
      <c r="N4582" s="227">
        <v>17700</v>
      </c>
      <c r="O4582" s="227">
        <v>18100</v>
      </c>
      <c r="P4582" s="227">
        <v>162900</v>
      </c>
      <c r="Q4582" s="227">
        <v>9</v>
      </c>
      <c r="R4582" s="227">
        <v>1400</v>
      </c>
      <c r="S4582" s="227">
        <v>150300</v>
      </c>
      <c r="T4582" s="227">
        <v>150</v>
      </c>
      <c r="U4582" s="227">
        <v>2318919</v>
      </c>
      <c r="V4582" s="227">
        <v>90540</v>
      </c>
      <c r="W4582" s="143">
        <v>46022</v>
      </c>
      <c r="X4582" s="143">
        <v>46035</v>
      </c>
      <c r="Y4582">
        <f t="shared" si="143"/>
        <v>150300</v>
      </c>
    </row>
    <row r="4583" spans="1:25">
      <c r="A4583" s="1" t="str">
        <f t="shared" si="142"/>
        <v>060281072188000</v>
      </c>
      <c r="B4583" s="142" t="s">
        <v>38</v>
      </c>
      <c r="C4583" s="142" t="s">
        <v>2382</v>
      </c>
      <c r="D4583" s="142" t="s">
        <v>3494</v>
      </c>
      <c r="E4583" s="142" t="s">
        <v>2486</v>
      </c>
      <c r="F4583" s="142" t="s">
        <v>46</v>
      </c>
      <c r="G4583" s="142" t="s">
        <v>3553</v>
      </c>
      <c r="H4583" s="142" t="s">
        <v>3554</v>
      </c>
      <c r="I4583" s="142" t="s">
        <v>23</v>
      </c>
      <c r="J4583" s="142">
        <v>1</v>
      </c>
      <c r="K4583" s="142">
        <v>42</v>
      </c>
      <c r="L4583" s="227">
        <v>105</v>
      </c>
      <c r="M4583" s="227">
        <v>858067</v>
      </c>
      <c r="N4583" s="227">
        <v>10900</v>
      </c>
      <c r="O4583" s="227">
        <v>9500</v>
      </c>
      <c r="P4583" s="227">
        <v>399000</v>
      </c>
      <c r="Q4583" s="227"/>
      <c r="R4583" s="227"/>
      <c r="S4583" s="227"/>
      <c r="T4583" s="227">
        <v>16</v>
      </c>
      <c r="U4583" s="227">
        <v>157117</v>
      </c>
      <c r="V4583" s="227">
        <v>26364</v>
      </c>
      <c r="W4583" s="143">
        <v>46014</v>
      </c>
      <c r="X4583" s="143">
        <v>46034</v>
      </c>
      <c r="Y4583">
        <f t="shared" si="143"/>
        <v>399000</v>
      </c>
    </row>
    <row r="4584" spans="1:25">
      <c r="A4584" s="1" t="str">
        <f t="shared" si="142"/>
        <v>060281072194000</v>
      </c>
      <c r="B4584" s="142" t="s">
        <v>38</v>
      </c>
      <c r="C4584" s="142" t="s">
        <v>2382</v>
      </c>
      <c r="D4584" s="142" t="s">
        <v>3523</v>
      </c>
      <c r="E4584" s="142" t="s">
        <v>20</v>
      </c>
      <c r="F4584" s="142" t="s">
        <v>272</v>
      </c>
      <c r="G4584" s="142" t="s">
        <v>273</v>
      </c>
      <c r="H4584" s="142" t="s">
        <v>3555</v>
      </c>
      <c r="I4584" s="142" t="s">
        <v>21</v>
      </c>
      <c r="J4584" s="142">
        <v>1</v>
      </c>
      <c r="K4584" s="142">
        <v>24</v>
      </c>
      <c r="L4584" s="227">
        <v>211</v>
      </c>
      <c r="M4584" s="227">
        <v>1302798</v>
      </c>
      <c r="N4584" s="227">
        <v>8300</v>
      </c>
      <c r="O4584" s="227">
        <v>6500</v>
      </c>
      <c r="P4584" s="227">
        <v>156000</v>
      </c>
      <c r="Q4584" s="227">
        <v>24</v>
      </c>
      <c r="R4584" s="227">
        <v>100</v>
      </c>
      <c r="S4584" s="227">
        <v>153600</v>
      </c>
      <c r="T4584" s="227">
        <v>29</v>
      </c>
      <c r="U4584" s="227">
        <v>213063</v>
      </c>
      <c r="V4584" s="227">
        <v>34005</v>
      </c>
      <c r="W4584" s="143">
        <v>46030</v>
      </c>
      <c r="X4584" s="143">
        <v>46034</v>
      </c>
      <c r="Y4584">
        <f t="shared" si="143"/>
        <v>153600</v>
      </c>
    </row>
    <row r="4585" spans="1:25">
      <c r="A4585" s="1" t="str">
        <f t="shared" si="142"/>
        <v>060281074335000</v>
      </c>
      <c r="B4585" s="142" t="s">
        <v>38</v>
      </c>
      <c r="C4585" s="142" t="s">
        <v>2382</v>
      </c>
      <c r="D4585" s="142" t="s">
        <v>3494</v>
      </c>
      <c r="E4585" s="142" t="s">
        <v>2486</v>
      </c>
      <c r="F4585" s="142" t="s">
        <v>98</v>
      </c>
      <c r="G4585" s="142" t="s">
        <v>2752</v>
      </c>
      <c r="H4585" s="142" t="s">
        <v>2753</v>
      </c>
      <c r="I4585" s="142" t="s">
        <v>23</v>
      </c>
      <c r="J4585" s="142">
        <v>1</v>
      </c>
      <c r="K4585" s="142">
        <v>30</v>
      </c>
      <c r="L4585" s="227">
        <v>94</v>
      </c>
      <c r="M4585" s="227">
        <v>3233002</v>
      </c>
      <c r="N4585" s="227">
        <v>45800</v>
      </c>
      <c r="O4585" s="227">
        <v>45800</v>
      </c>
      <c r="P4585" s="227">
        <v>1374000</v>
      </c>
      <c r="Q4585" s="227"/>
      <c r="R4585" s="227"/>
      <c r="S4585" s="227"/>
      <c r="T4585" s="227">
        <v>0</v>
      </c>
      <c r="U4585" s="227">
        <v>0</v>
      </c>
      <c r="V4585" s="227">
        <v>0</v>
      </c>
      <c r="W4585" s="143">
        <v>45502</v>
      </c>
      <c r="X4585" s="143">
        <v>46022</v>
      </c>
      <c r="Y4585">
        <f t="shared" si="143"/>
        <v>1374000</v>
      </c>
    </row>
    <row r="4586" spans="1:25">
      <c r="A4586" s="1" t="str">
        <f t="shared" si="142"/>
        <v>060281074585000</v>
      </c>
      <c r="B4586" s="142" t="s">
        <v>38</v>
      </c>
      <c r="C4586" s="142" t="s">
        <v>2382</v>
      </c>
      <c r="D4586" s="142" t="s">
        <v>3511</v>
      </c>
      <c r="E4586" s="142" t="s">
        <v>3512</v>
      </c>
      <c r="F4586" s="142" t="s">
        <v>3556</v>
      </c>
      <c r="G4586" s="142" t="s">
        <v>3557</v>
      </c>
      <c r="H4586" s="142" t="s">
        <v>3558</v>
      </c>
      <c r="I4586" s="142" t="s">
        <v>21</v>
      </c>
      <c r="J4586" s="142">
        <v>1</v>
      </c>
      <c r="K4586" s="142">
        <v>1</v>
      </c>
      <c r="L4586" s="227">
        <v>42</v>
      </c>
      <c r="M4586" s="227">
        <v>2278500</v>
      </c>
      <c r="N4586" s="227">
        <v>82900</v>
      </c>
      <c r="O4586" s="227">
        <v>82900</v>
      </c>
      <c r="P4586" s="227">
        <v>82900</v>
      </c>
      <c r="Q4586" s="227"/>
      <c r="R4586" s="227"/>
      <c r="S4586" s="227"/>
      <c r="T4586" s="227">
        <v>0</v>
      </c>
      <c r="U4586" s="227">
        <v>0</v>
      </c>
      <c r="V4586" s="227">
        <v>0</v>
      </c>
      <c r="W4586" s="143">
        <v>45983</v>
      </c>
      <c r="X4586" s="143">
        <v>46009</v>
      </c>
      <c r="Y4586">
        <f t="shared" si="143"/>
        <v>82900</v>
      </c>
    </row>
    <row r="4587" spans="1:25">
      <c r="A4587" s="1" t="str">
        <f t="shared" si="142"/>
        <v>060281074674000</v>
      </c>
      <c r="B4587" s="142" t="s">
        <v>38</v>
      </c>
      <c r="C4587" s="142" t="s">
        <v>2382</v>
      </c>
      <c r="D4587" s="142" t="s">
        <v>3495</v>
      </c>
      <c r="E4587" s="142" t="s">
        <v>3496</v>
      </c>
      <c r="F4587" s="142" t="s">
        <v>278</v>
      </c>
      <c r="G4587" s="142" t="s">
        <v>279</v>
      </c>
      <c r="H4587" s="142" t="s">
        <v>3559</v>
      </c>
      <c r="I4587" s="142" t="s">
        <v>21</v>
      </c>
      <c r="J4587" s="142">
        <v>1</v>
      </c>
      <c r="K4587" s="142">
        <v>20</v>
      </c>
      <c r="L4587" s="227">
        <v>476</v>
      </c>
      <c r="M4587" s="227">
        <v>3398962</v>
      </c>
      <c r="N4587" s="227">
        <v>8600</v>
      </c>
      <c r="O4587" s="227">
        <v>8600</v>
      </c>
      <c r="P4587" s="227">
        <v>172000</v>
      </c>
      <c r="Q4587" s="227">
        <v>20</v>
      </c>
      <c r="R4587" s="227">
        <v>600</v>
      </c>
      <c r="S4587" s="227">
        <v>160000</v>
      </c>
      <c r="T4587" s="227">
        <v>68</v>
      </c>
      <c r="U4587" s="227">
        <v>491801</v>
      </c>
      <c r="V4587" s="227">
        <v>6235</v>
      </c>
      <c r="W4587" s="143">
        <v>46034</v>
      </c>
      <c r="X4587" s="143">
        <v>46035</v>
      </c>
      <c r="Y4587">
        <f t="shared" si="143"/>
        <v>160000</v>
      </c>
    </row>
    <row r="4588" spans="1:25">
      <c r="A4588" s="1" t="str">
        <f t="shared" si="142"/>
        <v>060281074883000</v>
      </c>
      <c r="B4588" s="142" t="s">
        <v>38</v>
      </c>
      <c r="C4588" s="142" t="s">
        <v>2382</v>
      </c>
      <c r="D4588" s="142" t="s">
        <v>3495</v>
      </c>
      <c r="E4588" s="142" t="s">
        <v>3496</v>
      </c>
      <c r="F4588" s="142" t="s">
        <v>284</v>
      </c>
      <c r="G4588" s="142" t="s">
        <v>285</v>
      </c>
      <c r="H4588" s="142" t="s">
        <v>286</v>
      </c>
      <c r="I4588" s="142" t="s">
        <v>21</v>
      </c>
      <c r="J4588" s="142">
        <v>1</v>
      </c>
      <c r="K4588" s="142">
        <v>50</v>
      </c>
      <c r="L4588" s="227">
        <v>71</v>
      </c>
      <c r="M4588" s="227">
        <v>950300</v>
      </c>
      <c r="N4588" s="227">
        <v>16800</v>
      </c>
      <c r="O4588" s="227">
        <v>16100</v>
      </c>
      <c r="P4588" s="227">
        <v>805000</v>
      </c>
      <c r="Q4588" s="227">
        <v>50</v>
      </c>
      <c r="R4588" s="227">
        <v>1200</v>
      </c>
      <c r="S4588" s="227">
        <v>745000</v>
      </c>
      <c r="T4588" s="227">
        <v>17</v>
      </c>
      <c r="U4588" s="227">
        <v>245045</v>
      </c>
      <c r="V4588" s="227">
        <v>17509</v>
      </c>
      <c r="W4588" s="143">
        <v>45779</v>
      </c>
      <c r="X4588" s="143">
        <v>46035</v>
      </c>
      <c r="Y4588">
        <f t="shared" si="143"/>
        <v>745000</v>
      </c>
    </row>
    <row r="4589" spans="1:25">
      <c r="A4589" s="1" t="str">
        <f t="shared" si="142"/>
        <v>060281075557000</v>
      </c>
      <c r="B4589" s="142" t="s">
        <v>38</v>
      </c>
      <c r="C4589" s="142" t="s">
        <v>2382</v>
      </c>
      <c r="D4589" s="142" t="s">
        <v>3528</v>
      </c>
      <c r="E4589" s="142" t="s">
        <v>27</v>
      </c>
      <c r="F4589" s="142" t="s">
        <v>290</v>
      </c>
      <c r="G4589" s="142" t="s">
        <v>291</v>
      </c>
      <c r="H4589" s="142" t="s">
        <v>3560</v>
      </c>
      <c r="I4589" s="142" t="s">
        <v>23</v>
      </c>
      <c r="J4589" s="142">
        <v>1</v>
      </c>
      <c r="K4589" s="142">
        <v>25</v>
      </c>
      <c r="L4589" s="227"/>
      <c r="M4589" s="227"/>
      <c r="N4589" s="227">
        <v>11700</v>
      </c>
      <c r="O4589" s="227">
        <v>11500</v>
      </c>
      <c r="P4589" s="227">
        <v>287500</v>
      </c>
      <c r="Q4589" s="227">
        <v>25</v>
      </c>
      <c r="R4589" s="227">
        <v>980</v>
      </c>
      <c r="S4589" s="227">
        <v>263000</v>
      </c>
      <c r="T4589" s="227"/>
      <c r="U4589" s="227"/>
      <c r="V4589" s="227"/>
      <c r="W4589" s="143">
        <v>45845</v>
      </c>
      <c r="X4589" s="143">
        <v>45990</v>
      </c>
      <c r="Y4589">
        <f t="shared" si="143"/>
        <v>263000</v>
      </c>
    </row>
    <row r="4590" spans="1:25">
      <c r="A4590" s="1" t="str">
        <f t="shared" si="142"/>
        <v>060281076058000</v>
      </c>
      <c r="B4590" s="142" t="s">
        <v>38</v>
      </c>
      <c r="C4590" s="142" t="s">
        <v>2382</v>
      </c>
      <c r="D4590" s="142" t="s">
        <v>3534</v>
      </c>
      <c r="E4590" s="142" t="s">
        <v>2492</v>
      </c>
      <c r="F4590" s="142" t="s">
        <v>47</v>
      </c>
      <c r="G4590" s="142" t="s">
        <v>2528</v>
      </c>
      <c r="H4590" s="142" t="s">
        <v>3561</v>
      </c>
      <c r="I4590" s="142" t="s">
        <v>23</v>
      </c>
      <c r="J4590" s="142">
        <v>1</v>
      </c>
      <c r="K4590" s="142">
        <v>72</v>
      </c>
      <c r="L4590" s="227">
        <v>15103</v>
      </c>
      <c r="M4590" s="227">
        <v>20901466</v>
      </c>
      <c r="N4590" s="227">
        <v>1700</v>
      </c>
      <c r="O4590" s="227">
        <v>1700</v>
      </c>
      <c r="P4590" s="227">
        <v>122400</v>
      </c>
      <c r="Q4590" s="227">
        <v>72</v>
      </c>
      <c r="R4590" s="227">
        <v>242</v>
      </c>
      <c r="S4590" s="227">
        <v>104976</v>
      </c>
      <c r="T4590" s="227">
        <v>439</v>
      </c>
      <c r="U4590" s="227">
        <v>615722</v>
      </c>
      <c r="V4590" s="227">
        <v>8178</v>
      </c>
      <c r="W4590" s="143">
        <v>45723</v>
      </c>
      <c r="X4590" s="143">
        <v>46035</v>
      </c>
      <c r="Y4590">
        <f t="shared" si="143"/>
        <v>104976</v>
      </c>
    </row>
    <row r="4591" spans="1:25">
      <c r="A4591" s="1" t="str">
        <f t="shared" si="142"/>
        <v>060281077236000</v>
      </c>
      <c r="B4591" s="142" t="s">
        <v>38</v>
      </c>
      <c r="C4591" s="142" t="s">
        <v>2382</v>
      </c>
      <c r="D4591" s="142" t="s">
        <v>3495</v>
      </c>
      <c r="E4591" s="142" t="s">
        <v>3496</v>
      </c>
      <c r="F4591" s="142" t="s">
        <v>296</v>
      </c>
      <c r="G4591" s="142" t="s">
        <v>3562</v>
      </c>
      <c r="H4591" s="142" t="s">
        <v>298</v>
      </c>
      <c r="I4591" s="142" t="s">
        <v>21</v>
      </c>
      <c r="J4591" s="142">
        <v>1</v>
      </c>
      <c r="K4591" s="142">
        <v>12</v>
      </c>
      <c r="L4591" s="227">
        <v>4277</v>
      </c>
      <c r="M4591" s="227">
        <v>62110112</v>
      </c>
      <c r="N4591" s="227">
        <v>18700</v>
      </c>
      <c r="O4591" s="227">
        <v>17000</v>
      </c>
      <c r="P4591" s="227">
        <v>204000</v>
      </c>
      <c r="Q4591" s="227">
        <v>12</v>
      </c>
      <c r="R4591" s="227">
        <v>875</v>
      </c>
      <c r="S4591" s="227">
        <v>193500</v>
      </c>
      <c r="T4591" s="227">
        <v>144</v>
      </c>
      <c r="U4591" s="227">
        <v>2136891</v>
      </c>
      <c r="V4591" s="227">
        <v>45739</v>
      </c>
      <c r="W4591" s="143">
        <v>46004</v>
      </c>
      <c r="X4591" s="143">
        <v>46035</v>
      </c>
      <c r="Y4591">
        <f t="shared" si="143"/>
        <v>193500</v>
      </c>
    </row>
    <row r="4592" spans="1:25">
      <c r="A4592" s="1" t="str">
        <f t="shared" si="142"/>
        <v>060281077237000</v>
      </c>
      <c r="B4592" s="142" t="s">
        <v>38</v>
      </c>
      <c r="C4592" s="142" t="s">
        <v>2382</v>
      </c>
      <c r="D4592" s="142" t="s">
        <v>3495</v>
      </c>
      <c r="E4592" s="142" t="s">
        <v>3496</v>
      </c>
      <c r="F4592" s="142" t="s">
        <v>302</v>
      </c>
      <c r="G4592" s="142" t="s">
        <v>303</v>
      </c>
      <c r="H4592" s="142" t="s">
        <v>304</v>
      </c>
      <c r="I4592" s="142" t="s">
        <v>21</v>
      </c>
      <c r="J4592" s="142">
        <v>1</v>
      </c>
      <c r="K4592" s="142">
        <v>12</v>
      </c>
      <c r="L4592" s="227">
        <v>10528</v>
      </c>
      <c r="M4592" s="227">
        <v>153274160</v>
      </c>
      <c r="N4592" s="227">
        <v>18900</v>
      </c>
      <c r="O4592" s="227">
        <v>17500</v>
      </c>
      <c r="P4592" s="227">
        <v>210000</v>
      </c>
      <c r="Q4592" s="227">
        <v>12</v>
      </c>
      <c r="R4592" s="227">
        <v>1258</v>
      </c>
      <c r="S4592" s="227">
        <v>194904</v>
      </c>
      <c r="T4592" s="227">
        <v>2495</v>
      </c>
      <c r="U4592" s="227">
        <v>36215302</v>
      </c>
      <c r="V4592" s="227">
        <v>-108694</v>
      </c>
      <c r="W4592" s="143">
        <v>46020</v>
      </c>
      <c r="X4592" s="143">
        <v>46035</v>
      </c>
      <c r="Y4592">
        <f t="shared" si="143"/>
        <v>194904</v>
      </c>
    </row>
    <row r="4593" spans="1:25">
      <c r="A4593" s="1" t="str">
        <f t="shared" si="142"/>
        <v>060281077239000</v>
      </c>
      <c r="B4593" s="142" t="s">
        <v>38</v>
      </c>
      <c r="C4593" s="142" t="s">
        <v>2382</v>
      </c>
      <c r="D4593" s="142" t="s">
        <v>3523</v>
      </c>
      <c r="E4593" s="142" t="s">
        <v>20</v>
      </c>
      <c r="F4593" s="142" t="s">
        <v>467</v>
      </c>
      <c r="G4593" s="142" t="s">
        <v>468</v>
      </c>
      <c r="H4593" s="142" t="s">
        <v>469</v>
      </c>
      <c r="I4593" s="142" t="s">
        <v>21</v>
      </c>
      <c r="J4593" s="142">
        <v>1</v>
      </c>
      <c r="K4593" s="142">
        <v>30</v>
      </c>
      <c r="L4593" s="227">
        <v>31</v>
      </c>
      <c r="M4593" s="227">
        <v>325035</v>
      </c>
      <c r="N4593" s="227">
        <v>13400</v>
      </c>
      <c r="O4593" s="227">
        <v>13400</v>
      </c>
      <c r="P4593" s="227">
        <v>402000</v>
      </c>
      <c r="Q4593" s="227">
        <v>30</v>
      </c>
      <c r="R4593" s="227">
        <v>600</v>
      </c>
      <c r="S4593" s="227">
        <v>384000</v>
      </c>
      <c r="T4593" s="227">
        <v>0</v>
      </c>
      <c r="U4593" s="227">
        <v>0</v>
      </c>
      <c r="V4593" s="227">
        <v>0</v>
      </c>
      <c r="W4593" s="143">
        <v>45915</v>
      </c>
      <c r="X4593" s="143">
        <v>46013</v>
      </c>
      <c r="Y4593">
        <f t="shared" si="143"/>
        <v>384000</v>
      </c>
    </row>
    <row r="4594" spans="1:25">
      <c r="A4594" s="1" t="str">
        <f t="shared" si="142"/>
        <v>060281077650000</v>
      </c>
      <c r="B4594" s="142" t="s">
        <v>38</v>
      </c>
      <c r="C4594" s="142" t="s">
        <v>2382</v>
      </c>
      <c r="D4594" s="142" t="s">
        <v>3534</v>
      </c>
      <c r="E4594" s="142" t="s">
        <v>2492</v>
      </c>
      <c r="F4594" s="142" t="s">
        <v>48</v>
      </c>
      <c r="G4594" s="142" t="s">
        <v>2533</v>
      </c>
      <c r="H4594" s="142" t="s">
        <v>2534</v>
      </c>
      <c r="I4594" s="142" t="s">
        <v>21</v>
      </c>
      <c r="J4594" s="142">
        <v>1</v>
      </c>
      <c r="K4594" s="142">
        <v>60</v>
      </c>
      <c r="L4594" s="227">
        <v>272</v>
      </c>
      <c r="M4594" s="227">
        <v>196048</v>
      </c>
      <c r="N4594" s="227">
        <v>950</v>
      </c>
      <c r="O4594" s="227">
        <v>950</v>
      </c>
      <c r="P4594" s="227">
        <v>57000</v>
      </c>
      <c r="Q4594" s="227">
        <v>60</v>
      </c>
      <c r="R4594" s="227">
        <v>133</v>
      </c>
      <c r="S4594" s="227">
        <v>49020</v>
      </c>
      <c r="T4594" s="227">
        <v>3</v>
      </c>
      <c r="U4594" s="227">
        <v>2568</v>
      </c>
      <c r="V4594" s="227">
        <v>406</v>
      </c>
      <c r="W4594" s="143">
        <v>45995</v>
      </c>
      <c r="X4594" s="143">
        <v>46034</v>
      </c>
      <c r="Y4594">
        <f t="shared" si="143"/>
        <v>49020</v>
      </c>
    </row>
    <row r="4595" spans="1:25">
      <c r="A4595" s="1" t="str">
        <f t="shared" si="142"/>
        <v>060281078236000</v>
      </c>
      <c r="B4595" s="142" t="s">
        <v>38</v>
      </c>
      <c r="C4595" s="142" t="s">
        <v>2382</v>
      </c>
      <c r="D4595" s="142" t="s">
        <v>3534</v>
      </c>
      <c r="E4595" s="142" t="s">
        <v>2492</v>
      </c>
      <c r="F4595" s="142" t="s">
        <v>49</v>
      </c>
      <c r="G4595" s="142" t="s">
        <v>2538</v>
      </c>
      <c r="H4595" s="142" t="s">
        <v>2539</v>
      </c>
      <c r="I4595" s="142" t="s">
        <v>21</v>
      </c>
      <c r="J4595" s="142">
        <v>1</v>
      </c>
      <c r="K4595" s="142">
        <v>5</v>
      </c>
      <c r="L4595" s="227">
        <v>161</v>
      </c>
      <c r="M4595" s="227">
        <v>1320112</v>
      </c>
      <c r="N4595" s="227">
        <v>9600</v>
      </c>
      <c r="O4595" s="227">
        <v>9600</v>
      </c>
      <c r="P4595" s="227">
        <v>48000</v>
      </c>
      <c r="Q4595" s="227">
        <v>5</v>
      </c>
      <c r="R4595" s="227">
        <v>300</v>
      </c>
      <c r="S4595" s="227">
        <v>46500</v>
      </c>
      <c r="T4595" s="227">
        <v>20</v>
      </c>
      <c r="U4595" s="227">
        <v>169820</v>
      </c>
      <c r="V4595" s="227">
        <v>5831</v>
      </c>
      <c r="W4595" s="143">
        <v>46034</v>
      </c>
      <c r="X4595" s="143">
        <v>46035</v>
      </c>
      <c r="Y4595">
        <f t="shared" si="143"/>
        <v>46500</v>
      </c>
    </row>
    <row r="4596" spans="1:25">
      <c r="A4596" s="1" t="str">
        <f t="shared" si="142"/>
        <v>060281082607000</v>
      </c>
      <c r="B4596" s="142" t="s">
        <v>38</v>
      </c>
      <c r="C4596" s="142" t="s">
        <v>2382</v>
      </c>
      <c r="D4596" s="142" t="s">
        <v>3495</v>
      </c>
      <c r="E4596" s="142" t="s">
        <v>3496</v>
      </c>
      <c r="F4596" s="142" t="s">
        <v>308</v>
      </c>
      <c r="G4596" s="142" t="s">
        <v>309</v>
      </c>
      <c r="H4596" s="142" t="s">
        <v>310</v>
      </c>
      <c r="I4596" s="142" t="s">
        <v>21</v>
      </c>
      <c r="J4596" s="142">
        <v>1</v>
      </c>
      <c r="K4596" s="142">
        <v>12</v>
      </c>
      <c r="L4596" s="227">
        <v>0</v>
      </c>
      <c r="M4596" s="227">
        <v>0</v>
      </c>
      <c r="N4596" s="227">
        <v>19900</v>
      </c>
      <c r="O4596" s="227">
        <v>17900</v>
      </c>
      <c r="P4596" s="227">
        <v>214800</v>
      </c>
      <c r="Q4596" s="227"/>
      <c r="R4596" s="227"/>
      <c r="S4596" s="227"/>
      <c r="T4596" s="227">
        <v>300</v>
      </c>
      <c r="U4596" s="227">
        <v>5369018</v>
      </c>
      <c r="V4596" s="227">
        <v>654422</v>
      </c>
      <c r="W4596" s="143">
        <v>46028</v>
      </c>
      <c r="X4596" s="143">
        <v>46035</v>
      </c>
      <c r="Y4596">
        <f t="shared" si="143"/>
        <v>214800</v>
      </c>
    </row>
    <row r="4597" spans="1:25">
      <c r="A4597" s="1" t="str">
        <f t="shared" si="142"/>
        <v>060281082627000</v>
      </c>
      <c r="B4597" s="142" t="s">
        <v>38</v>
      </c>
      <c r="C4597" s="142" t="s">
        <v>2382</v>
      </c>
      <c r="D4597" s="142" t="s">
        <v>3528</v>
      </c>
      <c r="E4597" s="142" t="s">
        <v>27</v>
      </c>
      <c r="F4597" s="142" t="s">
        <v>482</v>
      </c>
      <c r="G4597" s="142" t="s">
        <v>483</v>
      </c>
      <c r="H4597" s="142" t="s">
        <v>484</v>
      </c>
      <c r="I4597" s="142" t="s">
        <v>21</v>
      </c>
      <c r="J4597" s="142">
        <v>1</v>
      </c>
      <c r="K4597" s="142">
        <v>24</v>
      </c>
      <c r="L4597" s="227">
        <v>34</v>
      </c>
      <c r="M4597" s="227">
        <v>69660</v>
      </c>
      <c r="N4597" s="227">
        <v>3400</v>
      </c>
      <c r="O4597" s="227">
        <v>3300</v>
      </c>
      <c r="P4597" s="227">
        <v>79200</v>
      </c>
      <c r="Q4597" s="227">
        <v>24</v>
      </c>
      <c r="R4597" s="227">
        <v>950</v>
      </c>
      <c r="S4597" s="227">
        <v>56400</v>
      </c>
      <c r="T4597" s="227">
        <v>0</v>
      </c>
      <c r="U4597" s="227">
        <v>0</v>
      </c>
      <c r="V4597" s="227">
        <v>0</v>
      </c>
      <c r="W4597" s="143">
        <v>45987</v>
      </c>
      <c r="X4597" s="143">
        <v>46021</v>
      </c>
      <c r="Y4597">
        <f t="shared" si="143"/>
        <v>56400</v>
      </c>
    </row>
    <row r="4598" spans="1:25">
      <c r="A4598" s="1" t="str">
        <f t="shared" si="142"/>
        <v>060281082723000</v>
      </c>
      <c r="B4598" s="142" t="s">
        <v>38</v>
      </c>
      <c r="C4598" s="142" t="s">
        <v>2382</v>
      </c>
      <c r="D4598" s="142" t="s">
        <v>3495</v>
      </c>
      <c r="E4598" s="142" t="s">
        <v>3496</v>
      </c>
      <c r="F4598" s="142" t="s">
        <v>314</v>
      </c>
      <c r="G4598" s="142" t="s">
        <v>315</v>
      </c>
      <c r="H4598" s="142" t="s">
        <v>316</v>
      </c>
      <c r="I4598" s="142" t="s">
        <v>21</v>
      </c>
      <c r="J4598" s="142">
        <v>1</v>
      </c>
      <c r="K4598" s="142">
        <v>24</v>
      </c>
      <c r="L4598" s="227">
        <v>4197</v>
      </c>
      <c r="M4598" s="227">
        <v>17452730</v>
      </c>
      <c r="N4598" s="227">
        <v>5400</v>
      </c>
      <c r="O4598" s="227">
        <v>5400</v>
      </c>
      <c r="P4598" s="227">
        <v>129600</v>
      </c>
      <c r="Q4598" s="227">
        <v>24</v>
      </c>
      <c r="R4598" s="227">
        <v>950</v>
      </c>
      <c r="S4598" s="227">
        <v>106800</v>
      </c>
      <c r="T4598" s="227">
        <v>3460</v>
      </c>
      <c r="U4598" s="227">
        <v>14632973</v>
      </c>
      <c r="V4598" s="227">
        <v>244971</v>
      </c>
      <c r="W4598" s="143">
        <v>46034</v>
      </c>
      <c r="X4598" s="143">
        <v>46035</v>
      </c>
      <c r="Y4598">
        <f t="shared" si="143"/>
        <v>106800</v>
      </c>
    </row>
    <row r="4599" spans="1:25">
      <c r="A4599" s="1" t="str">
        <f t="shared" si="142"/>
        <v>060281083138000</v>
      </c>
      <c r="B4599" s="142" t="s">
        <v>38</v>
      </c>
      <c r="C4599" s="142" t="s">
        <v>2382</v>
      </c>
      <c r="D4599" s="142" t="s">
        <v>3534</v>
      </c>
      <c r="E4599" s="142" t="s">
        <v>2492</v>
      </c>
      <c r="F4599" s="142" t="s">
        <v>50</v>
      </c>
      <c r="G4599" s="142" t="s">
        <v>2543</v>
      </c>
      <c r="H4599" s="142" t="s">
        <v>2544</v>
      </c>
      <c r="I4599" s="142" t="s">
        <v>21</v>
      </c>
      <c r="J4599" s="142">
        <v>1</v>
      </c>
      <c r="K4599" s="142">
        <v>12</v>
      </c>
      <c r="L4599" s="227">
        <v>329</v>
      </c>
      <c r="M4599" s="227">
        <v>11351553</v>
      </c>
      <c r="N4599" s="227">
        <v>43500</v>
      </c>
      <c r="O4599" s="227">
        <v>43500</v>
      </c>
      <c r="P4599" s="227">
        <v>522000</v>
      </c>
      <c r="Q4599" s="227">
        <v>12</v>
      </c>
      <c r="R4599" s="227">
        <v>1500</v>
      </c>
      <c r="S4599" s="227">
        <v>504000</v>
      </c>
      <c r="T4599" s="227">
        <v>9</v>
      </c>
      <c r="U4599" s="227">
        <v>352703</v>
      </c>
      <c r="V4599" s="227">
        <v>42174</v>
      </c>
      <c r="W4599" s="143">
        <v>46020</v>
      </c>
      <c r="X4599" s="143">
        <v>46030</v>
      </c>
      <c r="Y4599">
        <f t="shared" si="143"/>
        <v>504000</v>
      </c>
    </row>
    <row r="4600" spans="1:25">
      <c r="A4600" s="1" t="str">
        <f t="shared" si="142"/>
        <v>060281083802000</v>
      </c>
      <c r="B4600" s="142" t="s">
        <v>38</v>
      </c>
      <c r="C4600" s="142" t="s">
        <v>2382</v>
      </c>
      <c r="D4600" s="142" t="s">
        <v>3523</v>
      </c>
      <c r="E4600" s="142" t="s">
        <v>20</v>
      </c>
      <c r="F4600" s="142" t="s">
        <v>941</v>
      </c>
      <c r="G4600" s="142" t="s">
        <v>942</v>
      </c>
      <c r="H4600" s="142" t="s">
        <v>943</v>
      </c>
      <c r="I4600" s="142" t="s">
        <v>21</v>
      </c>
      <c r="J4600" s="142">
        <v>1</v>
      </c>
      <c r="K4600" s="142">
        <v>40</v>
      </c>
      <c r="L4600" s="227">
        <v>24</v>
      </c>
      <c r="M4600" s="227">
        <v>94177</v>
      </c>
      <c r="N4600" s="227">
        <v>5100</v>
      </c>
      <c r="O4600" s="227">
        <v>5100</v>
      </c>
      <c r="P4600" s="227">
        <v>204000</v>
      </c>
      <c r="Q4600" s="227"/>
      <c r="R4600" s="227"/>
      <c r="S4600" s="227"/>
      <c r="T4600" s="227">
        <v>2</v>
      </c>
      <c r="U4600" s="227">
        <v>9189</v>
      </c>
      <c r="V4600" s="227">
        <v>1341</v>
      </c>
      <c r="W4600" s="143">
        <v>45860</v>
      </c>
      <c r="X4600" s="143">
        <v>46032</v>
      </c>
      <c r="Y4600">
        <f t="shared" si="143"/>
        <v>204000</v>
      </c>
    </row>
    <row r="4601" spans="1:25">
      <c r="A4601" s="1" t="str">
        <f t="shared" si="142"/>
        <v>060281083898000</v>
      </c>
      <c r="B4601" s="142" t="s">
        <v>38</v>
      </c>
      <c r="C4601" s="142" t="s">
        <v>2382</v>
      </c>
      <c r="D4601" s="142" t="s">
        <v>3528</v>
      </c>
      <c r="E4601" s="142" t="s">
        <v>27</v>
      </c>
      <c r="F4601" s="142" t="s">
        <v>320</v>
      </c>
      <c r="G4601" s="142" t="s">
        <v>321</v>
      </c>
      <c r="H4601" s="142" t="s">
        <v>322</v>
      </c>
      <c r="I4601" s="142" t="s">
        <v>23</v>
      </c>
      <c r="J4601" s="142">
        <v>1</v>
      </c>
      <c r="K4601" s="142">
        <v>30</v>
      </c>
      <c r="L4601" s="227">
        <v>271</v>
      </c>
      <c r="M4601" s="227">
        <v>1412160</v>
      </c>
      <c r="N4601" s="227">
        <v>6800</v>
      </c>
      <c r="O4601" s="227">
        <v>6000</v>
      </c>
      <c r="P4601" s="227">
        <v>180000</v>
      </c>
      <c r="Q4601" s="227">
        <v>30</v>
      </c>
      <c r="R4601" s="227">
        <v>500</v>
      </c>
      <c r="S4601" s="227">
        <v>165000</v>
      </c>
      <c r="T4601" s="227">
        <v>42</v>
      </c>
      <c r="U4601" s="227">
        <v>213513</v>
      </c>
      <c r="V4601" s="227">
        <v>-5346</v>
      </c>
      <c r="W4601" s="143">
        <v>46000</v>
      </c>
      <c r="X4601" s="143">
        <v>46035</v>
      </c>
      <c r="Y4601">
        <f t="shared" si="143"/>
        <v>165000</v>
      </c>
    </row>
    <row r="4602" spans="1:25">
      <c r="A4602" s="1" t="str">
        <f t="shared" si="142"/>
        <v>060281083903000</v>
      </c>
      <c r="B4602" s="142" t="s">
        <v>38</v>
      </c>
      <c r="C4602" s="142" t="s">
        <v>2382</v>
      </c>
      <c r="D4602" s="142" t="s">
        <v>3528</v>
      </c>
      <c r="E4602" s="142" t="s">
        <v>27</v>
      </c>
      <c r="F4602" s="142" t="s">
        <v>326</v>
      </c>
      <c r="G4602" s="142" t="s">
        <v>327</v>
      </c>
      <c r="H4602" s="142" t="s">
        <v>328</v>
      </c>
      <c r="I4602" s="142" t="s">
        <v>21</v>
      </c>
      <c r="J4602" s="142">
        <v>1</v>
      </c>
      <c r="K4602" s="142">
        <v>24</v>
      </c>
      <c r="L4602" s="227">
        <v>1070</v>
      </c>
      <c r="M4602" s="227">
        <v>5211554</v>
      </c>
      <c r="N4602" s="227">
        <v>6600</v>
      </c>
      <c r="O4602" s="227">
        <v>6600</v>
      </c>
      <c r="P4602" s="227">
        <v>158400</v>
      </c>
      <c r="Q4602" s="227"/>
      <c r="R4602" s="227"/>
      <c r="S4602" s="227"/>
      <c r="T4602" s="227">
        <v>296</v>
      </c>
      <c r="U4602" s="227">
        <v>1760000</v>
      </c>
      <c r="V4602" s="227">
        <v>318299</v>
      </c>
      <c r="W4602" s="143">
        <v>46014</v>
      </c>
      <c r="X4602" s="143">
        <v>46034</v>
      </c>
      <c r="Y4602">
        <f t="shared" si="143"/>
        <v>158400</v>
      </c>
    </row>
    <row r="4603" spans="1:25">
      <c r="A4603" s="1" t="str">
        <f t="shared" si="142"/>
        <v>060281084368000</v>
      </c>
      <c r="B4603" s="142" t="s">
        <v>38</v>
      </c>
      <c r="C4603" s="142" t="s">
        <v>2382</v>
      </c>
      <c r="D4603" s="142" t="s">
        <v>3511</v>
      </c>
      <c r="E4603" s="142" t="s">
        <v>3512</v>
      </c>
      <c r="F4603" s="142" t="s">
        <v>3563</v>
      </c>
      <c r="G4603" s="142" t="s">
        <v>3564</v>
      </c>
      <c r="H4603" s="142" t="s">
        <v>3565</v>
      </c>
      <c r="I4603" s="142" t="s">
        <v>21</v>
      </c>
      <c r="J4603" s="142">
        <v>1</v>
      </c>
      <c r="K4603" s="142">
        <v>20</v>
      </c>
      <c r="L4603" s="227">
        <v>100</v>
      </c>
      <c r="M4603" s="227">
        <v>3825000</v>
      </c>
      <c r="N4603" s="227">
        <v>55900</v>
      </c>
      <c r="O4603" s="227">
        <v>55900</v>
      </c>
      <c r="P4603" s="227">
        <v>1118000</v>
      </c>
      <c r="Q4603" s="227"/>
      <c r="R4603" s="227"/>
      <c r="S4603" s="227"/>
      <c r="T4603" s="227">
        <v>12</v>
      </c>
      <c r="U4603" s="227">
        <v>580000</v>
      </c>
      <c r="V4603" s="227">
        <v>121000</v>
      </c>
      <c r="W4603" s="143">
        <v>46027</v>
      </c>
      <c r="X4603" s="143">
        <v>46033</v>
      </c>
      <c r="Y4603">
        <f t="shared" si="143"/>
        <v>1118000</v>
      </c>
    </row>
    <row r="4604" spans="1:25">
      <c r="A4604" s="1" t="str">
        <f t="shared" si="142"/>
        <v>060281084369000</v>
      </c>
      <c r="B4604" s="142" t="s">
        <v>38</v>
      </c>
      <c r="C4604" s="142" t="s">
        <v>2382</v>
      </c>
      <c r="D4604" s="142" t="s">
        <v>3527</v>
      </c>
      <c r="E4604" s="142" t="s">
        <v>22</v>
      </c>
      <c r="F4604" s="142" t="s">
        <v>332</v>
      </c>
      <c r="G4604" s="142" t="s">
        <v>333</v>
      </c>
      <c r="H4604" s="142" t="s">
        <v>334</v>
      </c>
      <c r="I4604" s="142" t="s">
        <v>21</v>
      </c>
      <c r="J4604" s="142">
        <v>1</v>
      </c>
      <c r="K4604" s="142">
        <v>60</v>
      </c>
      <c r="L4604" s="227">
        <v>1249</v>
      </c>
      <c r="M4604" s="227">
        <v>9534867</v>
      </c>
      <c r="N4604" s="227">
        <v>9700</v>
      </c>
      <c r="O4604" s="227">
        <v>9000</v>
      </c>
      <c r="P4604" s="227">
        <v>540000</v>
      </c>
      <c r="Q4604" s="227">
        <v>60</v>
      </c>
      <c r="R4604" s="227">
        <v>300</v>
      </c>
      <c r="S4604" s="227">
        <v>522000</v>
      </c>
      <c r="T4604" s="227">
        <v>220</v>
      </c>
      <c r="U4604" s="227">
        <v>1785676</v>
      </c>
      <c r="V4604" s="227">
        <v>106196</v>
      </c>
      <c r="W4604" s="143">
        <v>46028</v>
      </c>
      <c r="X4604" s="143">
        <v>46035</v>
      </c>
      <c r="Y4604">
        <f t="shared" si="143"/>
        <v>522000</v>
      </c>
    </row>
    <row r="4605" spans="1:25">
      <c r="A4605" s="1" t="str">
        <f t="shared" si="142"/>
        <v>060281084782000</v>
      </c>
      <c r="B4605" s="142" t="s">
        <v>38</v>
      </c>
      <c r="C4605" s="142" t="s">
        <v>2382</v>
      </c>
      <c r="D4605" s="142" t="s">
        <v>3511</v>
      </c>
      <c r="E4605" s="142" t="s">
        <v>3512</v>
      </c>
      <c r="F4605" s="142" t="s">
        <v>3566</v>
      </c>
      <c r="G4605" s="142" t="s">
        <v>3567</v>
      </c>
      <c r="H4605" s="142" t="s">
        <v>3568</v>
      </c>
      <c r="I4605" s="142" t="s">
        <v>21</v>
      </c>
      <c r="J4605" s="142">
        <v>1</v>
      </c>
      <c r="K4605" s="142">
        <v>20</v>
      </c>
      <c r="L4605" s="227">
        <v>54</v>
      </c>
      <c r="M4605" s="227">
        <v>2108700</v>
      </c>
      <c r="N4605" s="227">
        <v>52900</v>
      </c>
      <c r="O4605" s="227">
        <v>41900</v>
      </c>
      <c r="P4605" s="227">
        <v>838000</v>
      </c>
      <c r="Q4605" s="227"/>
      <c r="R4605" s="227"/>
      <c r="S4605" s="227"/>
      <c r="T4605" s="227">
        <v>56</v>
      </c>
      <c r="U4605" s="227">
        <v>1976441</v>
      </c>
      <c r="V4605" s="227">
        <v>-210359</v>
      </c>
      <c r="W4605" s="143">
        <v>46027</v>
      </c>
      <c r="X4605" s="143">
        <v>46035</v>
      </c>
      <c r="Y4605">
        <f t="shared" si="143"/>
        <v>838000</v>
      </c>
    </row>
    <row r="4606" spans="1:25">
      <c r="A4606" s="1" t="str">
        <f t="shared" si="142"/>
        <v>060281086395000</v>
      </c>
      <c r="B4606" s="142" t="s">
        <v>38</v>
      </c>
      <c r="C4606" s="142" t="s">
        <v>2382</v>
      </c>
      <c r="D4606" s="142" t="s">
        <v>3523</v>
      </c>
      <c r="E4606" s="142" t="s">
        <v>20</v>
      </c>
      <c r="F4606" s="142" t="s">
        <v>949</v>
      </c>
      <c r="G4606" s="142" t="s">
        <v>950</v>
      </c>
      <c r="H4606" s="142" t="s">
        <v>951</v>
      </c>
      <c r="I4606" s="142" t="s">
        <v>26</v>
      </c>
      <c r="J4606" s="142">
        <v>1</v>
      </c>
      <c r="K4606" s="142">
        <v>8</v>
      </c>
      <c r="L4606" s="227"/>
      <c r="M4606" s="227"/>
      <c r="N4606" s="227">
        <v>46900</v>
      </c>
      <c r="O4606" s="227">
        <v>46900</v>
      </c>
      <c r="P4606" s="227">
        <v>375200</v>
      </c>
      <c r="Q4606" s="227"/>
      <c r="R4606" s="227"/>
      <c r="S4606" s="227"/>
      <c r="T4606" s="227"/>
      <c r="U4606" s="227"/>
      <c r="V4606" s="227"/>
      <c r="W4606" s="143">
        <v>44669</v>
      </c>
      <c r="X4606" s="143">
        <v>44747</v>
      </c>
      <c r="Y4606">
        <f t="shared" si="143"/>
        <v>375200</v>
      </c>
    </row>
    <row r="4607" spans="1:25">
      <c r="A4607" s="1" t="str">
        <f t="shared" si="142"/>
        <v>060281086441000</v>
      </c>
      <c r="B4607" s="142" t="s">
        <v>38</v>
      </c>
      <c r="C4607" s="142" t="s">
        <v>2382</v>
      </c>
      <c r="D4607" s="142" t="s">
        <v>3494</v>
      </c>
      <c r="E4607" s="142" t="s">
        <v>2486</v>
      </c>
      <c r="F4607" s="142" t="s">
        <v>59</v>
      </c>
      <c r="G4607" s="142" t="s">
        <v>2590</v>
      </c>
      <c r="H4607" s="142" t="s">
        <v>2591</v>
      </c>
      <c r="I4607" s="142" t="s">
        <v>21</v>
      </c>
      <c r="J4607" s="142">
        <v>1</v>
      </c>
      <c r="K4607" s="142">
        <v>20</v>
      </c>
      <c r="L4607" s="227">
        <v>36</v>
      </c>
      <c r="M4607" s="227">
        <v>151783</v>
      </c>
      <c r="N4607" s="227">
        <v>5500</v>
      </c>
      <c r="O4607" s="227">
        <v>5500</v>
      </c>
      <c r="P4607" s="227">
        <v>110000</v>
      </c>
      <c r="Q4607" s="227"/>
      <c r="R4607" s="227"/>
      <c r="S4607" s="227"/>
      <c r="T4607" s="227">
        <v>3</v>
      </c>
      <c r="U4607" s="227">
        <v>14865</v>
      </c>
      <c r="V4607" s="227">
        <v>2216</v>
      </c>
      <c r="W4607" s="143">
        <v>45996</v>
      </c>
      <c r="X4607" s="143">
        <v>46031</v>
      </c>
      <c r="Y4607">
        <f t="shared" si="143"/>
        <v>110000</v>
      </c>
    </row>
    <row r="4608" spans="1:25">
      <c r="A4608" s="1" t="str">
        <f t="shared" si="142"/>
        <v>060281087230000</v>
      </c>
      <c r="B4608" s="142" t="s">
        <v>38</v>
      </c>
      <c r="C4608" s="142" t="s">
        <v>2382</v>
      </c>
      <c r="D4608" s="142" t="s">
        <v>3528</v>
      </c>
      <c r="E4608" s="142" t="s">
        <v>27</v>
      </c>
      <c r="F4608" s="142" t="s">
        <v>489</v>
      </c>
      <c r="G4608" s="142" t="s">
        <v>490</v>
      </c>
      <c r="H4608" s="142" t="s">
        <v>491</v>
      </c>
      <c r="I4608" s="142" t="s">
        <v>23</v>
      </c>
      <c r="J4608" s="142">
        <v>1</v>
      </c>
      <c r="K4608" s="142">
        <v>12</v>
      </c>
      <c r="L4608" s="227">
        <v>0</v>
      </c>
      <c r="M4608" s="227">
        <v>0</v>
      </c>
      <c r="N4608" s="227">
        <v>4000</v>
      </c>
      <c r="O4608" s="227">
        <v>4000</v>
      </c>
      <c r="P4608" s="227">
        <v>48000</v>
      </c>
      <c r="Q4608" s="227">
        <v>12</v>
      </c>
      <c r="R4608" s="227">
        <v>725</v>
      </c>
      <c r="S4608" s="227">
        <v>39300</v>
      </c>
      <c r="T4608" s="227">
        <v>238</v>
      </c>
      <c r="U4608" s="227">
        <v>707388</v>
      </c>
      <c r="V4608" s="227">
        <v>33394</v>
      </c>
      <c r="W4608" s="143">
        <v>46033</v>
      </c>
      <c r="X4608" s="143">
        <v>46033</v>
      </c>
      <c r="Y4608">
        <f t="shared" si="143"/>
        <v>39300</v>
      </c>
    </row>
    <row r="4609" spans="1:25">
      <c r="A4609" s="1" t="str">
        <f t="shared" si="142"/>
        <v>060281088129000</v>
      </c>
      <c r="B4609" s="142" t="s">
        <v>38</v>
      </c>
      <c r="C4609" s="142" t="s">
        <v>2382</v>
      </c>
      <c r="D4609" s="142" t="s">
        <v>3527</v>
      </c>
      <c r="E4609" s="142" t="s">
        <v>22</v>
      </c>
      <c r="F4609" s="142" t="s">
        <v>338</v>
      </c>
      <c r="G4609" s="142" t="s">
        <v>339</v>
      </c>
      <c r="H4609" s="142" t="s">
        <v>340</v>
      </c>
      <c r="I4609" s="142" t="s">
        <v>23</v>
      </c>
      <c r="J4609" s="142">
        <v>1</v>
      </c>
      <c r="K4609" s="142">
        <v>40</v>
      </c>
      <c r="L4609" s="227">
        <v>321400</v>
      </c>
      <c r="M4609" s="227">
        <v>832775581</v>
      </c>
      <c r="N4609" s="227">
        <v>3100</v>
      </c>
      <c r="O4609" s="227">
        <v>3000</v>
      </c>
      <c r="P4609" s="227">
        <v>120000</v>
      </c>
      <c r="Q4609" s="227">
        <v>40</v>
      </c>
      <c r="R4609" s="227">
        <v>130</v>
      </c>
      <c r="S4609" s="227">
        <v>114800</v>
      </c>
      <c r="T4609" s="227">
        <v>490269</v>
      </c>
      <c r="U4609" s="227">
        <v>1235111756</v>
      </c>
      <c r="V4609" s="227">
        <v>-35218210</v>
      </c>
      <c r="W4609" s="143">
        <v>46032</v>
      </c>
      <c r="X4609" s="143">
        <v>46035</v>
      </c>
      <c r="Y4609">
        <f t="shared" si="143"/>
        <v>114800</v>
      </c>
    </row>
    <row r="4610" spans="1:25">
      <c r="A4610" s="1" t="str">
        <f t="shared" si="142"/>
        <v>060281088133000</v>
      </c>
      <c r="B4610" s="142" t="s">
        <v>38</v>
      </c>
      <c r="C4610" s="142" t="s">
        <v>2382</v>
      </c>
      <c r="D4610" s="142" t="s">
        <v>3527</v>
      </c>
      <c r="E4610" s="142" t="s">
        <v>22</v>
      </c>
      <c r="F4610" s="142" t="s">
        <v>631</v>
      </c>
      <c r="G4610" s="142" t="s">
        <v>632</v>
      </c>
      <c r="H4610" s="142" t="s">
        <v>633</v>
      </c>
      <c r="I4610" s="142" t="s">
        <v>26</v>
      </c>
      <c r="J4610" s="142">
        <v>1</v>
      </c>
      <c r="K4610" s="142">
        <v>40</v>
      </c>
      <c r="L4610" s="227"/>
      <c r="M4610" s="227"/>
      <c r="N4610" s="227">
        <v>3050</v>
      </c>
      <c r="O4610" s="227">
        <v>3050</v>
      </c>
      <c r="P4610" s="227">
        <v>122000</v>
      </c>
      <c r="Q4610" s="227"/>
      <c r="R4610" s="227"/>
      <c r="S4610" s="227"/>
      <c r="T4610" s="227"/>
      <c r="U4610" s="227"/>
      <c r="V4610" s="227"/>
      <c r="W4610" s="143"/>
      <c r="X4610" s="143"/>
      <c r="Y4610">
        <f t="shared" si="143"/>
        <v>122000</v>
      </c>
    </row>
    <row r="4611" spans="1:25">
      <c r="A4611" s="1" t="str">
        <f t="shared" si="142"/>
        <v>060281088134000</v>
      </c>
      <c r="B4611" s="142" t="s">
        <v>38</v>
      </c>
      <c r="C4611" s="142" t="s">
        <v>2382</v>
      </c>
      <c r="D4611" s="142" t="s">
        <v>3527</v>
      </c>
      <c r="E4611" s="142" t="s">
        <v>22</v>
      </c>
      <c r="F4611" s="142" t="s">
        <v>344</v>
      </c>
      <c r="G4611" s="142" t="s">
        <v>345</v>
      </c>
      <c r="H4611" s="142" t="s">
        <v>346</v>
      </c>
      <c r="I4611" s="142" t="s">
        <v>23</v>
      </c>
      <c r="J4611" s="142">
        <v>1</v>
      </c>
      <c r="K4611" s="142">
        <v>40</v>
      </c>
      <c r="L4611" s="227">
        <v>2626</v>
      </c>
      <c r="M4611" s="227">
        <v>6489588</v>
      </c>
      <c r="N4611" s="227">
        <v>3000</v>
      </c>
      <c r="O4611" s="227">
        <v>2900</v>
      </c>
      <c r="P4611" s="227">
        <v>116000</v>
      </c>
      <c r="Q4611" s="227">
        <v>40</v>
      </c>
      <c r="R4611" s="227">
        <v>150</v>
      </c>
      <c r="S4611" s="227">
        <v>110000</v>
      </c>
      <c r="T4611" s="227">
        <v>1287</v>
      </c>
      <c r="U4611" s="227">
        <v>3281351</v>
      </c>
      <c r="V4611" s="227">
        <v>100810</v>
      </c>
      <c r="W4611" s="143">
        <v>45995</v>
      </c>
      <c r="X4611" s="143">
        <v>46035</v>
      </c>
      <c r="Y4611">
        <f t="shared" si="143"/>
        <v>110000</v>
      </c>
    </row>
    <row r="4612" spans="1:25">
      <c r="A4612" s="1" t="str">
        <f t="shared" si="142"/>
        <v>060281088137000</v>
      </c>
      <c r="B4612" s="142" t="s">
        <v>38</v>
      </c>
      <c r="C4612" s="142" t="s">
        <v>2382</v>
      </c>
      <c r="D4612" s="142" t="s">
        <v>3527</v>
      </c>
      <c r="E4612" s="142" t="s">
        <v>22</v>
      </c>
      <c r="F4612" s="142" t="s">
        <v>350</v>
      </c>
      <c r="G4612" s="142" t="s">
        <v>351</v>
      </c>
      <c r="H4612" s="142" t="s">
        <v>3569</v>
      </c>
      <c r="I4612" s="142" t="s">
        <v>21</v>
      </c>
      <c r="J4612" s="142">
        <v>1</v>
      </c>
      <c r="K4612" s="142">
        <v>24</v>
      </c>
      <c r="L4612" s="227">
        <v>2091</v>
      </c>
      <c r="M4612" s="227">
        <v>7920967</v>
      </c>
      <c r="N4612" s="227">
        <v>4700</v>
      </c>
      <c r="O4612" s="227">
        <v>4700</v>
      </c>
      <c r="P4612" s="227">
        <v>112800</v>
      </c>
      <c r="Q4612" s="227">
        <v>24</v>
      </c>
      <c r="R4612" s="227">
        <v>250</v>
      </c>
      <c r="S4612" s="227">
        <v>106800</v>
      </c>
      <c r="T4612" s="227">
        <v>230</v>
      </c>
      <c r="U4612" s="227">
        <v>879234</v>
      </c>
      <c r="V4612" s="227">
        <v>7966</v>
      </c>
      <c r="W4612" s="143">
        <v>46006</v>
      </c>
      <c r="X4612" s="143">
        <v>46035</v>
      </c>
      <c r="Y4612">
        <f t="shared" si="143"/>
        <v>106800</v>
      </c>
    </row>
    <row r="4613" spans="1:25">
      <c r="A4613" s="1" t="str">
        <f t="shared" ref="A4613:A4676" si="144">B4613&amp;F4613</f>
        <v>060281088171000</v>
      </c>
      <c r="B4613" s="142" t="s">
        <v>38</v>
      </c>
      <c r="C4613" s="142" t="s">
        <v>2382</v>
      </c>
      <c r="D4613" s="142" t="s">
        <v>3527</v>
      </c>
      <c r="E4613" s="142" t="s">
        <v>22</v>
      </c>
      <c r="F4613" s="142" t="s">
        <v>356</v>
      </c>
      <c r="G4613" s="142" t="s">
        <v>357</v>
      </c>
      <c r="H4613" s="142" t="s">
        <v>358</v>
      </c>
      <c r="I4613" s="142" t="s">
        <v>23</v>
      </c>
      <c r="J4613" s="142">
        <v>1</v>
      </c>
      <c r="K4613" s="142">
        <v>40</v>
      </c>
      <c r="L4613" s="227">
        <v>42961</v>
      </c>
      <c r="M4613" s="227">
        <v>107942578</v>
      </c>
      <c r="N4613" s="227">
        <v>3000</v>
      </c>
      <c r="O4613" s="227">
        <v>3000</v>
      </c>
      <c r="P4613" s="227">
        <v>120000</v>
      </c>
      <c r="Q4613" s="227">
        <v>40</v>
      </c>
      <c r="R4613" s="227">
        <v>200</v>
      </c>
      <c r="S4613" s="227">
        <v>112000</v>
      </c>
      <c r="T4613" s="227">
        <v>180690</v>
      </c>
      <c r="U4613" s="227">
        <v>436595036</v>
      </c>
      <c r="V4613" s="227">
        <v>-17401484</v>
      </c>
      <c r="W4613" s="143">
        <v>46029</v>
      </c>
      <c r="X4613" s="143">
        <v>46035</v>
      </c>
      <c r="Y4613">
        <f t="shared" ref="Y4613:Y4676" si="145">IF(S4613&gt;0,S4613,P4613)</f>
        <v>112000</v>
      </c>
    </row>
    <row r="4614" spans="1:25">
      <c r="A4614" s="1" t="str">
        <f t="shared" si="144"/>
        <v>060281088175000</v>
      </c>
      <c r="B4614" s="142" t="s">
        <v>38</v>
      </c>
      <c r="C4614" s="142" t="s">
        <v>2382</v>
      </c>
      <c r="D4614" s="142" t="s">
        <v>3527</v>
      </c>
      <c r="E4614" s="142" t="s">
        <v>22</v>
      </c>
      <c r="F4614" s="142" t="s">
        <v>362</v>
      </c>
      <c r="G4614" s="142" t="s">
        <v>363</v>
      </c>
      <c r="H4614" s="142" t="s">
        <v>364</v>
      </c>
      <c r="I4614" s="142" t="s">
        <v>21</v>
      </c>
      <c r="J4614" s="142">
        <v>1</v>
      </c>
      <c r="K4614" s="142">
        <v>40</v>
      </c>
      <c r="L4614" s="227">
        <v>754</v>
      </c>
      <c r="M4614" s="227">
        <v>1803694</v>
      </c>
      <c r="N4614" s="227">
        <v>2800</v>
      </c>
      <c r="O4614" s="227">
        <v>2800</v>
      </c>
      <c r="P4614" s="227">
        <v>112000</v>
      </c>
      <c r="Q4614" s="227">
        <v>40</v>
      </c>
      <c r="R4614" s="227">
        <v>133</v>
      </c>
      <c r="S4614" s="227">
        <v>106680</v>
      </c>
      <c r="T4614" s="227">
        <v>201492</v>
      </c>
      <c r="U4614" s="227">
        <v>463989045</v>
      </c>
      <c r="V4614" s="227">
        <v>-18013613</v>
      </c>
      <c r="W4614" s="143">
        <v>46035</v>
      </c>
      <c r="X4614" s="143">
        <v>46035</v>
      </c>
      <c r="Y4614">
        <f t="shared" si="145"/>
        <v>106680</v>
      </c>
    </row>
    <row r="4615" spans="1:25">
      <c r="A4615" s="1" t="str">
        <f t="shared" si="144"/>
        <v>060281088200000</v>
      </c>
      <c r="B4615" s="142" t="s">
        <v>38</v>
      </c>
      <c r="C4615" s="142" t="s">
        <v>2382</v>
      </c>
      <c r="D4615" s="142" t="s">
        <v>3527</v>
      </c>
      <c r="E4615" s="142" t="s">
        <v>22</v>
      </c>
      <c r="F4615" s="142" t="s">
        <v>368</v>
      </c>
      <c r="G4615" s="142" t="s">
        <v>369</v>
      </c>
      <c r="H4615" s="142" t="s">
        <v>370</v>
      </c>
      <c r="I4615" s="142" t="s">
        <v>23</v>
      </c>
      <c r="J4615" s="142">
        <v>1</v>
      </c>
      <c r="K4615" s="142">
        <v>40</v>
      </c>
      <c r="L4615" s="227">
        <v>2015</v>
      </c>
      <c r="M4615" s="227">
        <v>4979933</v>
      </c>
      <c r="N4615" s="227">
        <v>3000</v>
      </c>
      <c r="O4615" s="227">
        <v>2900</v>
      </c>
      <c r="P4615" s="227">
        <v>116000</v>
      </c>
      <c r="Q4615" s="227">
        <v>40</v>
      </c>
      <c r="R4615" s="227">
        <v>150</v>
      </c>
      <c r="S4615" s="227">
        <v>110000</v>
      </c>
      <c r="T4615" s="227">
        <v>1398</v>
      </c>
      <c r="U4615" s="227">
        <v>3497027</v>
      </c>
      <c r="V4615" s="227">
        <v>41967</v>
      </c>
      <c r="W4615" s="143">
        <v>46003</v>
      </c>
      <c r="X4615" s="143">
        <v>46035</v>
      </c>
      <c r="Y4615">
        <f t="shared" si="145"/>
        <v>110000</v>
      </c>
    </row>
    <row r="4616" spans="1:25">
      <c r="A4616" s="1" t="str">
        <f t="shared" si="144"/>
        <v>060281088243000</v>
      </c>
      <c r="B4616" s="142" t="s">
        <v>38</v>
      </c>
      <c r="C4616" s="142" t="s">
        <v>2382</v>
      </c>
      <c r="D4616" s="142" t="s">
        <v>3527</v>
      </c>
      <c r="E4616" s="142" t="s">
        <v>22</v>
      </c>
      <c r="F4616" s="142" t="s">
        <v>374</v>
      </c>
      <c r="G4616" s="142" t="s">
        <v>375</v>
      </c>
      <c r="H4616" s="142" t="s">
        <v>376</v>
      </c>
      <c r="I4616" s="142" t="s">
        <v>21</v>
      </c>
      <c r="J4616" s="142">
        <v>1</v>
      </c>
      <c r="K4616" s="142">
        <v>20</v>
      </c>
      <c r="L4616" s="227">
        <v>3390</v>
      </c>
      <c r="M4616" s="227">
        <v>11997855</v>
      </c>
      <c r="N4616" s="227">
        <v>4700</v>
      </c>
      <c r="O4616" s="227">
        <v>4500</v>
      </c>
      <c r="P4616" s="227">
        <v>90000</v>
      </c>
      <c r="Q4616" s="227">
        <v>20</v>
      </c>
      <c r="R4616" s="227">
        <v>450</v>
      </c>
      <c r="S4616" s="227">
        <v>81000</v>
      </c>
      <c r="T4616" s="227">
        <v>472</v>
      </c>
      <c r="U4616" s="227">
        <v>1748919</v>
      </c>
      <c r="V4616" s="227">
        <v>78421</v>
      </c>
      <c r="W4616" s="143">
        <v>46029</v>
      </c>
      <c r="X4616" s="143">
        <v>46035</v>
      </c>
      <c r="Y4616">
        <f t="shared" si="145"/>
        <v>81000</v>
      </c>
    </row>
    <row r="4617" spans="1:25">
      <c r="A4617" s="1" t="str">
        <f t="shared" si="144"/>
        <v>060281088263000</v>
      </c>
      <c r="B4617" s="142" t="s">
        <v>38</v>
      </c>
      <c r="C4617" s="142" t="s">
        <v>2382</v>
      </c>
      <c r="D4617" s="142" t="s">
        <v>3527</v>
      </c>
      <c r="E4617" s="142" t="s">
        <v>22</v>
      </c>
      <c r="F4617" s="142" t="s">
        <v>749</v>
      </c>
      <c r="G4617" s="142" t="s">
        <v>750</v>
      </c>
      <c r="H4617" s="142" t="s">
        <v>751</v>
      </c>
      <c r="I4617" s="142" t="s">
        <v>26</v>
      </c>
      <c r="J4617" s="142">
        <v>1</v>
      </c>
      <c r="K4617" s="142">
        <v>40</v>
      </c>
      <c r="L4617" s="227"/>
      <c r="M4617" s="227"/>
      <c r="N4617" s="227">
        <v>2200</v>
      </c>
      <c r="O4617" s="227">
        <v>2200</v>
      </c>
      <c r="P4617" s="227">
        <v>88000</v>
      </c>
      <c r="Q4617" s="227"/>
      <c r="R4617" s="227"/>
      <c r="S4617" s="227"/>
      <c r="T4617" s="227"/>
      <c r="U4617" s="227"/>
      <c r="V4617" s="227"/>
      <c r="W4617" s="143"/>
      <c r="X4617" s="143"/>
      <c r="Y4617">
        <f t="shared" si="145"/>
        <v>88000</v>
      </c>
    </row>
    <row r="4618" spans="1:25">
      <c r="A4618" s="1" t="str">
        <f t="shared" si="144"/>
        <v>060281088264000</v>
      </c>
      <c r="B4618" s="142" t="s">
        <v>38</v>
      </c>
      <c r="C4618" s="142" t="s">
        <v>2382</v>
      </c>
      <c r="D4618" s="142" t="s">
        <v>3527</v>
      </c>
      <c r="E4618" s="142" t="s">
        <v>22</v>
      </c>
      <c r="F4618" s="142" t="s">
        <v>638</v>
      </c>
      <c r="G4618" s="142" t="s">
        <v>639</v>
      </c>
      <c r="H4618" s="142" t="s">
        <v>640</v>
      </c>
      <c r="I4618" s="142" t="s">
        <v>21</v>
      </c>
      <c r="J4618" s="142">
        <v>1</v>
      </c>
      <c r="K4618" s="142">
        <v>40</v>
      </c>
      <c r="L4618" s="227">
        <v>2140</v>
      </c>
      <c r="M4618" s="227">
        <v>5545191</v>
      </c>
      <c r="N4618" s="227">
        <v>3100</v>
      </c>
      <c r="O4618" s="227">
        <v>3100</v>
      </c>
      <c r="P4618" s="227">
        <v>124000</v>
      </c>
      <c r="Q4618" s="227">
        <v>40</v>
      </c>
      <c r="R4618" s="227">
        <v>200</v>
      </c>
      <c r="S4618" s="227">
        <v>116000</v>
      </c>
      <c r="T4618" s="227">
        <v>38</v>
      </c>
      <c r="U4618" s="227">
        <v>105676</v>
      </c>
      <c r="V4618" s="227">
        <v>7210</v>
      </c>
      <c r="W4618" s="143">
        <v>46006</v>
      </c>
      <c r="X4618" s="143">
        <v>46034</v>
      </c>
      <c r="Y4618">
        <f t="shared" si="145"/>
        <v>116000</v>
      </c>
    </row>
    <row r="4619" spans="1:25">
      <c r="A4619" s="1" t="str">
        <f t="shared" si="144"/>
        <v>060281088271000</v>
      </c>
      <c r="B4619" s="142" t="s">
        <v>38</v>
      </c>
      <c r="C4619" s="142" t="s">
        <v>2382</v>
      </c>
      <c r="D4619" s="142" t="s">
        <v>3527</v>
      </c>
      <c r="E4619" s="142" t="s">
        <v>22</v>
      </c>
      <c r="F4619" s="142" t="s">
        <v>593</v>
      </c>
      <c r="G4619" s="142" t="s">
        <v>594</v>
      </c>
      <c r="H4619" s="142" t="s">
        <v>595</v>
      </c>
      <c r="I4619" s="142" t="s">
        <v>26</v>
      </c>
      <c r="J4619" s="142">
        <v>1</v>
      </c>
      <c r="K4619" s="142">
        <v>40</v>
      </c>
      <c r="L4619" s="227"/>
      <c r="M4619" s="227"/>
      <c r="N4619" s="227">
        <v>3200</v>
      </c>
      <c r="O4619" s="227">
        <v>3000</v>
      </c>
      <c r="P4619" s="227">
        <v>120000</v>
      </c>
      <c r="Q4619" s="227">
        <v>40</v>
      </c>
      <c r="R4619" s="227">
        <v>130</v>
      </c>
      <c r="S4619" s="227">
        <v>114800</v>
      </c>
      <c r="T4619" s="227"/>
      <c r="U4619" s="227"/>
      <c r="V4619" s="227"/>
      <c r="W4619" s="143">
        <v>45976</v>
      </c>
      <c r="X4619" s="143">
        <v>45976</v>
      </c>
      <c r="Y4619">
        <f t="shared" si="145"/>
        <v>114800</v>
      </c>
    </row>
    <row r="4620" spans="1:25">
      <c r="A4620" s="1" t="str">
        <f t="shared" si="144"/>
        <v>060281088858000</v>
      </c>
      <c r="B4620" s="142" t="s">
        <v>38</v>
      </c>
      <c r="C4620" s="142" t="s">
        <v>2382</v>
      </c>
      <c r="D4620" s="142" t="s">
        <v>3528</v>
      </c>
      <c r="E4620" s="142" t="s">
        <v>27</v>
      </c>
      <c r="F4620" s="142" t="s">
        <v>962</v>
      </c>
      <c r="G4620" s="142" t="s">
        <v>963</v>
      </c>
      <c r="H4620" s="142" t="s">
        <v>964</v>
      </c>
      <c r="I4620" s="142" t="s">
        <v>21</v>
      </c>
      <c r="J4620" s="142">
        <v>1</v>
      </c>
      <c r="K4620" s="142">
        <v>12</v>
      </c>
      <c r="L4620" s="227">
        <v>212</v>
      </c>
      <c r="M4620" s="227">
        <v>858600</v>
      </c>
      <c r="N4620" s="227">
        <v>5400</v>
      </c>
      <c r="O4620" s="227">
        <v>5400</v>
      </c>
      <c r="P4620" s="227">
        <v>64800</v>
      </c>
      <c r="Q4620" s="227"/>
      <c r="R4620" s="227"/>
      <c r="S4620" s="227"/>
      <c r="T4620" s="227">
        <v>17</v>
      </c>
      <c r="U4620" s="227">
        <v>82703</v>
      </c>
      <c r="V4620" s="227">
        <v>13853</v>
      </c>
      <c r="W4620" s="143">
        <v>45953</v>
      </c>
      <c r="X4620" s="143">
        <v>46033</v>
      </c>
      <c r="Y4620">
        <f t="shared" si="145"/>
        <v>64800</v>
      </c>
    </row>
    <row r="4621" spans="1:25">
      <c r="A4621" s="1" t="str">
        <f t="shared" si="144"/>
        <v>060281089270000</v>
      </c>
      <c r="B4621" s="142" t="s">
        <v>38</v>
      </c>
      <c r="C4621" s="142" t="s">
        <v>2382</v>
      </c>
      <c r="D4621" s="142" t="s">
        <v>3497</v>
      </c>
      <c r="E4621" s="142" t="s">
        <v>24</v>
      </c>
      <c r="F4621" s="142" t="s">
        <v>597</v>
      </c>
      <c r="G4621" s="142" t="s">
        <v>598</v>
      </c>
      <c r="H4621" s="142" t="s">
        <v>599</v>
      </c>
      <c r="I4621" s="142" t="s">
        <v>21</v>
      </c>
      <c r="J4621" s="142">
        <v>1</v>
      </c>
      <c r="K4621" s="142">
        <v>48</v>
      </c>
      <c r="L4621" s="227">
        <v>1006</v>
      </c>
      <c r="M4621" s="227">
        <v>1402942</v>
      </c>
      <c r="N4621" s="227">
        <v>2000</v>
      </c>
      <c r="O4621" s="227">
        <v>2000</v>
      </c>
      <c r="P4621" s="227">
        <v>96000</v>
      </c>
      <c r="Q4621" s="227"/>
      <c r="R4621" s="227"/>
      <c r="S4621" s="227"/>
      <c r="T4621" s="227">
        <v>7</v>
      </c>
      <c r="U4621" s="227">
        <v>12613</v>
      </c>
      <c r="V4621" s="227">
        <v>2851</v>
      </c>
      <c r="W4621" s="143">
        <v>45719</v>
      </c>
      <c r="X4621" s="143">
        <v>46032</v>
      </c>
      <c r="Y4621">
        <f t="shared" si="145"/>
        <v>96000</v>
      </c>
    </row>
    <row r="4622" spans="1:25">
      <c r="A4622" s="1" t="str">
        <f t="shared" si="144"/>
        <v>060281089271000</v>
      </c>
      <c r="B4622" s="142" t="s">
        <v>38</v>
      </c>
      <c r="C4622" s="142" t="s">
        <v>2382</v>
      </c>
      <c r="D4622" s="142" t="s">
        <v>3497</v>
      </c>
      <c r="E4622" s="142" t="s">
        <v>24</v>
      </c>
      <c r="F4622" s="142" t="s">
        <v>380</v>
      </c>
      <c r="G4622" s="142" t="s">
        <v>381</v>
      </c>
      <c r="H4622" s="142" t="s">
        <v>382</v>
      </c>
      <c r="I4622" s="142" t="s">
        <v>23</v>
      </c>
      <c r="J4622" s="142">
        <v>1</v>
      </c>
      <c r="K4622" s="142">
        <v>48</v>
      </c>
      <c r="L4622" s="227">
        <v>310</v>
      </c>
      <c r="M4622" s="227">
        <v>660719</v>
      </c>
      <c r="N4622" s="227">
        <v>2650</v>
      </c>
      <c r="O4622" s="227">
        <v>2650</v>
      </c>
      <c r="P4622" s="227">
        <v>127200</v>
      </c>
      <c r="Q4622" s="227">
        <v>48</v>
      </c>
      <c r="R4622" s="227">
        <v>225</v>
      </c>
      <c r="S4622" s="227">
        <v>116400</v>
      </c>
      <c r="T4622" s="227">
        <v>97</v>
      </c>
      <c r="U4622" s="227">
        <v>215766</v>
      </c>
      <c r="V4622" s="227">
        <v>9025</v>
      </c>
      <c r="W4622" s="143">
        <v>45881</v>
      </c>
      <c r="X4622" s="143">
        <v>46034</v>
      </c>
      <c r="Y4622">
        <f t="shared" si="145"/>
        <v>116400</v>
      </c>
    </row>
    <row r="4623" spans="1:25">
      <c r="A4623" s="1" t="str">
        <f t="shared" si="144"/>
        <v>060281089525000</v>
      </c>
      <c r="B4623" s="142" t="s">
        <v>38</v>
      </c>
      <c r="C4623" s="142" t="s">
        <v>2382</v>
      </c>
      <c r="D4623" s="142" t="s">
        <v>3494</v>
      </c>
      <c r="E4623" s="142" t="s">
        <v>2486</v>
      </c>
      <c r="F4623" s="142" t="s">
        <v>51</v>
      </c>
      <c r="G4623" s="142" t="s">
        <v>2548</v>
      </c>
      <c r="H4623" s="142" t="s">
        <v>3570</v>
      </c>
      <c r="I4623" s="142" t="s">
        <v>23</v>
      </c>
      <c r="J4623" s="142">
        <v>1</v>
      </c>
      <c r="K4623" s="142">
        <v>144</v>
      </c>
      <c r="L4623" s="227">
        <v>13653</v>
      </c>
      <c r="M4623" s="227">
        <v>47306277</v>
      </c>
      <c r="N4623" s="227">
        <v>4200</v>
      </c>
      <c r="O4623" s="227">
        <v>4200</v>
      </c>
      <c r="P4623" s="227">
        <v>604800</v>
      </c>
      <c r="Q4623" s="227"/>
      <c r="R4623" s="227"/>
      <c r="S4623" s="227"/>
      <c r="T4623" s="227">
        <v>10</v>
      </c>
      <c r="U4623" s="227">
        <v>37838</v>
      </c>
      <c r="V4623" s="227">
        <v>3189</v>
      </c>
      <c r="W4623" s="143">
        <v>45945</v>
      </c>
      <c r="X4623" s="143">
        <v>46034</v>
      </c>
      <c r="Y4623">
        <f t="shared" si="145"/>
        <v>604800</v>
      </c>
    </row>
    <row r="4624" spans="1:25">
      <c r="A4624" s="1" t="str">
        <f t="shared" si="144"/>
        <v>060281089541000</v>
      </c>
      <c r="B4624" s="142" t="s">
        <v>38</v>
      </c>
      <c r="C4624" s="142" t="s">
        <v>2382</v>
      </c>
      <c r="D4624" s="142" t="s">
        <v>3494</v>
      </c>
      <c r="E4624" s="142" t="s">
        <v>2486</v>
      </c>
      <c r="F4624" s="142" t="s">
        <v>52</v>
      </c>
      <c r="G4624" s="142" t="s">
        <v>2553</v>
      </c>
      <c r="H4624" s="142" t="s">
        <v>2554</v>
      </c>
      <c r="I4624" s="142" t="s">
        <v>23</v>
      </c>
      <c r="J4624" s="142">
        <v>1</v>
      </c>
      <c r="K4624" s="142">
        <v>144</v>
      </c>
      <c r="L4624" s="227">
        <v>15505</v>
      </c>
      <c r="M4624" s="227">
        <v>59204424</v>
      </c>
      <c r="N4624" s="227">
        <v>4900</v>
      </c>
      <c r="O4624" s="227">
        <v>4300</v>
      </c>
      <c r="P4624" s="227">
        <v>619200</v>
      </c>
      <c r="Q4624" s="227"/>
      <c r="R4624" s="227"/>
      <c r="S4624" s="227"/>
      <c r="T4624" s="227">
        <v>85</v>
      </c>
      <c r="U4624" s="227">
        <v>329279</v>
      </c>
      <c r="V4624" s="227">
        <v>4714</v>
      </c>
      <c r="W4624" s="143">
        <v>45945</v>
      </c>
      <c r="X4624" s="143">
        <v>46034</v>
      </c>
      <c r="Y4624">
        <f t="shared" si="145"/>
        <v>619200</v>
      </c>
    </row>
    <row r="4625" spans="1:25">
      <c r="A4625" s="1" t="str">
        <f t="shared" si="144"/>
        <v>060281089867000</v>
      </c>
      <c r="B4625" s="142" t="s">
        <v>38</v>
      </c>
      <c r="C4625" s="142" t="s">
        <v>2382</v>
      </c>
      <c r="D4625" s="142" t="s">
        <v>3534</v>
      </c>
      <c r="E4625" s="142" t="s">
        <v>2492</v>
      </c>
      <c r="F4625" s="142" t="s">
        <v>53</v>
      </c>
      <c r="G4625" s="142" t="s">
        <v>2558</v>
      </c>
      <c r="H4625" s="142" t="s">
        <v>3571</v>
      </c>
      <c r="I4625" s="142" t="s">
        <v>23</v>
      </c>
      <c r="J4625" s="142">
        <v>1</v>
      </c>
      <c r="K4625" s="142">
        <v>30</v>
      </c>
      <c r="L4625" s="227">
        <v>0</v>
      </c>
      <c r="M4625" s="227">
        <v>0</v>
      </c>
      <c r="N4625" s="227">
        <v>4900</v>
      </c>
      <c r="O4625" s="227">
        <v>4900</v>
      </c>
      <c r="P4625" s="227">
        <v>147000</v>
      </c>
      <c r="Q4625" s="227">
        <v>30</v>
      </c>
      <c r="R4625" s="227">
        <v>600</v>
      </c>
      <c r="S4625" s="227">
        <v>129000</v>
      </c>
      <c r="T4625" s="227">
        <v>0</v>
      </c>
      <c r="U4625" s="227">
        <v>0</v>
      </c>
      <c r="V4625" s="227">
        <v>0</v>
      </c>
      <c r="W4625" s="143">
        <v>45847</v>
      </c>
      <c r="X4625" s="143">
        <v>45847</v>
      </c>
      <c r="Y4625">
        <f t="shared" si="145"/>
        <v>129000</v>
      </c>
    </row>
    <row r="4626" spans="1:25">
      <c r="A4626" s="1" t="str">
        <f t="shared" si="144"/>
        <v>060281089885000</v>
      </c>
      <c r="B4626" s="142" t="s">
        <v>38</v>
      </c>
      <c r="C4626" s="142" t="s">
        <v>2382</v>
      </c>
      <c r="D4626" s="142" t="s">
        <v>3534</v>
      </c>
      <c r="E4626" s="142" t="s">
        <v>2492</v>
      </c>
      <c r="F4626" s="142" t="s">
        <v>54</v>
      </c>
      <c r="G4626" s="142" t="s">
        <v>2564</v>
      </c>
      <c r="H4626" s="142" t="s">
        <v>2565</v>
      </c>
      <c r="I4626" s="142" t="s">
        <v>21</v>
      </c>
      <c r="J4626" s="142">
        <v>1</v>
      </c>
      <c r="K4626" s="142">
        <v>72</v>
      </c>
      <c r="L4626" s="227">
        <v>628</v>
      </c>
      <c r="M4626" s="227">
        <v>438472</v>
      </c>
      <c r="N4626" s="227">
        <v>950</v>
      </c>
      <c r="O4626" s="227">
        <v>950</v>
      </c>
      <c r="P4626" s="227">
        <v>68400</v>
      </c>
      <c r="Q4626" s="227">
        <v>72</v>
      </c>
      <c r="R4626" s="227">
        <v>144</v>
      </c>
      <c r="S4626" s="227">
        <v>58032</v>
      </c>
      <c r="T4626" s="227">
        <v>10</v>
      </c>
      <c r="U4626" s="227">
        <v>8559</v>
      </c>
      <c r="V4626" s="227">
        <v>1577</v>
      </c>
      <c r="W4626" s="143">
        <v>45897</v>
      </c>
      <c r="X4626" s="143">
        <v>46026</v>
      </c>
      <c r="Y4626">
        <f t="shared" si="145"/>
        <v>58032</v>
      </c>
    </row>
    <row r="4627" spans="1:25">
      <c r="A4627" s="1" t="str">
        <f t="shared" si="144"/>
        <v>060281090446000</v>
      </c>
      <c r="B4627" s="142" t="s">
        <v>38</v>
      </c>
      <c r="C4627" s="142" t="s">
        <v>2382</v>
      </c>
      <c r="D4627" s="142" t="s">
        <v>3528</v>
      </c>
      <c r="E4627" s="142" t="s">
        <v>27</v>
      </c>
      <c r="F4627" s="142" t="s">
        <v>386</v>
      </c>
      <c r="G4627" s="142" t="s">
        <v>387</v>
      </c>
      <c r="H4627" s="142" t="s">
        <v>388</v>
      </c>
      <c r="I4627" s="142" t="s">
        <v>21</v>
      </c>
      <c r="J4627" s="142">
        <v>1</v>
      </c>
      <c r="K4627" s="142">
        <v>24</v>
      </c>
      <c r="L4627" s="227">
        <v>13495</v>
      </c>
      <c r="M4627" s="227">
        <v>38960469</v>
      </c>
      <c r="N4627" s="227">
        <v>3700</v>
      </c>
      <c r="O4627" s="227">
        <v>3600</v>
      </c>
      <c r="P4627" s="227">
        <v>86400</v>
      </c>
      <c r="Q4627" s="227">
        <v>24</v>
      </c>
      <c r="R4627" s="227">
        <v>538</v>
      </c>
      <c r="S4627" s="227">
        <v>73488</v>
      </c>
      <c r="T4627" s="227">
        <v>684</v>
      </c>
      <c r="U4627" s="227">
        <v>1898897</v>
      </c>
      <c r="V4627" s="227">
        <v>-75832</v>
      </c>
      <c r="W4627" s="143">
        <v>46034</v>
      </c>
      <c r="X4627" s="143">
        <v>46035</v>
      </c>
      <c r="Y4627">
        <f t="shared" si="145"/>
        <v>73488</v>
      </c>
    </row>
    <row r="4628" spans="1:25">
      <c r="A4628" s="1" t="str">
        <f t="shared" si="144"/>
        <v>060281090872000</v>
      </c>
      <c r="B4628" s="142" t="s">
        <v>38</v>
      </c>
      <c r="C4628" s="142" t="s">
        <v>2382</v>
      </c>
      <c r="D4628" s="142" t="s">
        <v>3528</v>
      </c>
      <c r="E4628" s="142" t="s">
        <v>27</v>
      </c>
      <c r="F4628" s="142" t="s">
        <v>392</v>
      </c>
      <c r="G4628" s="142" t="s">
        <v>393</v>
      </c>
      <c r="H4628" s="142" t="s">
        <v>394</v>
      </c>
      <c r="I4628" s="142" t="s">
        <v>21</v>
      </c>
      <c r="J4628" s="142">
        <v>1</v>
      </c>
      <c r="K4628" s="142">
        <v>12</v>
      </c>
      <c r="L4628" s="227">
        <v>1010</v>
      </c>
      <c r="M4628" s="227">
        <v>2647661</v>
      </c>
      <c r="N4628" s="227">
        <v>3333</v>
      </c>
      <c r="O4628" s="227">
        <v>3250</v>
      </c>
      <c r="P4628" s="227">
        <v>39000</v>
      </c>
      <c r="Q4628" s="227">
        <v>12</v>
      </c>
      <c r="R4628" s="227">
        <v>250</v>
      </c>
      <c r="S4628" s="227">
        <v>36000</v>
      </c>
      <c r="T4628" s="227">
        <v>608</v>
      </c>
      <c r="U4628" s="227">
        <v>1652072</v>
      </c>
      <c r="V4628" s="227">
        <v>58232</v>
      </c>
      <c r="W4628" s="143">
        <v>46031</v>
      </c>
      <c r="X4628" s="143">
        <v>46035</v>
      </c>
      <c r="Y4628">
        <f t="shared" si="145"/>
        <v>36000</v>
      </c>
    </row>
    <row r="4629" spans="1:25">
      <c r="A4629" s="1" t="str">
        <f t="shared" si="144"/>
        <v>060281092661000</v>
      </c>
      <c r="B4629" s="142" t="s">
        <v>38</v>
      </c>
      <c r="C4629" s="142" t="s">
        <v>2382</v>
      </c>
      <c r="D4629" s="142" t="s">
        <v>3497</v>
      </c>
      <c r="E4629" s="142" t="s">
        <v>24</v>
      </c>
      <c r="F4629" s="142" t="s">
        <v>398</v>
      </c>
      <c r="G4629" s="142" t="s">
        <v>399</v>
      </c>
      <c r="H4629" s="142" t="s">
        <v>400</v>
      </c>
      <c r="I4629" s="142" t="s">
        <v>23</v>
      </c>
      <c r="J4629" s="142">
        <v>1</v>
      </c>
      <c r="K4629" s="142">
        <v>12</v>
      </c>
      <c r="L4629" s="227">
        <v>147</v>
      </c>
      <c r="M4629" s="227">
        <v>1253355</v>
      </c>
      <c r="N4629" s="227">
        <v>9875</v>
      </c>
      <c r="O4629" s="227">
        <v>9875</v>
      </c>
      <c r="P4629" s="227">
        <v>118500</v>
      </c>
      <c r="Q4629" s="227">
        <v>12</v>
      </c>
      <c r="R4629" s="227">
        <v>175</v>
      </c>
      <c r="S4629" s="227">
        <v>116400</v>
      </c>
      <c r="T4629" s="227">
        <v>57</v>
      </c>
      <c r="U4629" s="227">
        <v>506284</v>
      </c>
      <c r="V4629" s="227">
        <v>20289</v>
      </c>
      <c r="W4629" s="143">
        <v>46028</v>
      </c>
      <c r="X4629" s="143">
        <v>46033</v>
      </c>
      <c r="Y4629">
        <f t="shared" si="145"/>
        <v>116400</v>
      </c>
    </row>
    <row r="4630" spans="1:25">
      <c r="A4630" s="1" t="str">
        <f t="shared" si="144"/>
        <v>060281098643000</v>
      </c>
      <c r="B4630" s="142" t="s">
        <v>38</v>
      </c>
      <c r="C4630" s="142" t="s">
        <v>2382</v>
      </c>
      <c r="D4630" s="142" t="s">
        <v>3495</v>
      </c>
      <c r="E4630" s="142" t="s">
        <v>3496</v>
      </c>
      <c r="F4630" s="142" t="s">
        <v>970</v>
      </c>
      <c r="G4630" s="142" t="s">
        <v>971</v>
      </c>
      <c r="H4630" s="142" t="s">
        <v>972</v>
      </c>
      <c r="I4630" s="142" t="s">
        <v>21</v>
      </c>
      <c r="J4630" s="142">
        <v>1</v>
      </c>
      <c r="K4630" s="142">
        <v>20</v>
      </c>
      <c r="L4630" s="227">
        <v>27</v>
      </c>
      <c r="M4630" s="227">
        <v>446248</v>
      </c>
      <c r="N4630" s="227">
        <v>19700</v>
      </c>
      <c r="O4630" s="227">
        <v>19500</v>
      </c>
      <c r="P4630" s="227">
        <v>390000</v>
      </c>
      <c r="Q4630" s="227">
        <v>20</v>
      </c>
      <c r="R4630" s="227">
        <v>1500</v>
      </c>
      <c r="S4630" s="227">
        <v>360000</v>
      </c>
      <c r="T4630" s="227">
        <v>0</v>
      </c>
      <c r="U4630" s="227">
        <v>0</v>
      </c>
      <c r="V4630" s="227">
        <v>0</v>
      </c>
      <c r="W4630" s="143">
        <v>45992</v>
      </c>
      <c r="X4630" s="143">
        <v>46008</v>
      </c>
      <c r="Y4630">
        <f t="shared" si="145"/>
        <v>360000</v>
      </c>
    </row>
    <row r="4631" spans="1:25">
      <c r="A4631" s="1" t="str">
        <f t="shared" si="144"/>
        <v>060281098744000</v>
      </c>
      <c r="B4631" s="142" t="s">
        <v>38</v>
      </c>
      <c r="C4631" s="142" t="s">
        <v>2382</v>
      </c>
      <c r="D4631" s="142" t="s">
        <v>3500</v>
      </c>
      <c r="E4631" s="142" t="s">
        <v>3501</v>
      </c>
      <c r="F4631" s="142" t="s">
        <v>3572</v>
      </c>
      <c r="G4631" s="142" t="s">
        <v>3573</v>
      </c>
      <c r="H4631" s="142" t="s">
        <v>3574</v>
      </c>
      <c r="I4631" s="142" t="s">
        <v>21</v>
      </c>
      <c r="J4631" s="142">
        <v>1</v>
      </c>
      <c r="K4631" s="142">
        <v>12</v>
      </c>
      <c r="L4631" s="227">
        <v>12</v>
      </c>
      <c r="M4631" s="227">
        <v>174796</v>
      </c>
      <c r="N4631" s="227">
        <v>21500</v>
      </c>
      <c r="O4631" s="227">
        <v>21500</v>
      </c>
      <c r="P4631" s="227">
        <v>258000</v>
      </c>
      <c r="Q4631" s="227"/>
      <c r="R4631" s="227"/>
      <c r="S4631" s="227"/>
      <c r="T4631" s="227">
        <v>5</v>
      </c>
      <c r="U4631" s="227">
        <v>96847</v>
      </c>
      <c r="V4631" s="227">
        <v>24016</v>
      </c>
      <c r="W4631" s="143">
        <v>45981</v>
      </c>
      <c r="X4631" s="143">
        <v>46034</v>
      </c>
      <c r="Y4631">
        <f t="shared" si="145"/>
        <v>258000</v>
      </c>
    </row>
    <row r="4632" spans="1:25">
      <c r="A4632" s="1" t="str">
        <f t="shared" si="144"/>
        <v>060281101305000</v>
      </c>
      <c r="B4632" s="142" t="s">
        <v>38</v>
      </c>
      <c r="C4632" s="142" t="s">
        <v>2382</v>
      </c>
      <c r="D4632" s="142" t="s">
        <v>3528</v>
      </c>
      <c r="E4632" s="142" t="s">
        <v>27</v>
      </c>
      <c r="F4632" s="142" t="s">
        <v>976</v>
      </c>
      <c r="G4632" s="142" t="s">
        <v>977</v>
      </c>
      <c r="H4632" s="142" t="s">
        <v>978</v>
      </c>
      <c r="I4632" s="142" t="s">
        <v>21</v>
      </c>
      <c r="J4632" s="142">
        <v>1</v>
      </c>
      <c r="K4632" s="142">
        <v>24</v>
      </c>
      <c r="L4632" s="227">
        <v>27683</v>
      </c>
      <c r="M4632" s="227">
        <v>47074610</v>
      </c>
      <c r="N4632" s="227">
        <v>2700</v>
      </c>
      <c r="O4632" s="227">
        <v>2700</v>
      </c>
      <c r="P4632" s="227">
        <v>64800</v>
      </c>
      <c r="Q4632" s="227">
        <v>24</v>
      </c>
      <c r="R4632" s="227">
        <v>700</v>
      </c>
      <c r="S4632" s="227">
        <v>48000</v>
      </c>
      <c r="T4632" s="227">
        <v>262</v>
      </c>
      <c r="U4632" s="227">
        <v>478693</v>
      </c>
      <c r="V4632" s="227">
        <v>33165</v>
      </c>
      <c r="W4632" s="143">
        <v>46022</v>
      </c>
      <c r="X4632" s="143">
        <v>46034</v>
      </c>
      <c r="Y4632">
        <f t="shared" si="145"/>
        <v>48000</v>
      </c>
    </row>
    <row r="4633" spans="1:25">
      <c r="A4633" s="1" t="str">
        <f t="shared" si="144"/>
        <v>060281102123000</v>
      </c>
      <c r="B4633" s="142" t="s">
        <v>38</v>
      </c>
      <c r="C4633" s="142" t="s">
        <v>2382</v>
      </c>
      <c r="D4633" s="142" t="s">
        <v>3495</v>
      </c>
      <c r="E4633" s="142" t="s">
        <v>3496</v>
      </c>
      <c r="F4633" s="142" t="s">
        <v>404</v>
      </c>
      <c r="G4633" s="142" t="s">
        <v>405</v>
      </c>
      <c r="H4633" s="142" t="s">
        <v>406</v>
      </c>
      <c r="I4633" s="142" t="s">
        <v>21</v>
      </c>
      <c r="J4633" s="142">
        <v>1</v>
      </c>
      <c r="K4633" s="142">
        <v>12</v>
      </c>
      <c r="L4633" s="227">
        <v>706</v>
      </c>
      <c r="M4633" s="227">
        <v>8727060</v>
      </c>
      <c r="N4633" s="227">
        <v>16500</v>
      </c>
      <c r="O4633" s="227">
        <v>15300</v>
      </c>
      <c r="P4633" s="227">
        <v>183600</v>
      </c>
      <c r="Q4633" s="227">
        <v>12</v>
      </c>
      <c r="R4633" s="227">
        <v>1350</v>
      </c>
      <c r="S4633" s="227">
        <v>167400</v>
      </c>
      <c r="T4633" s="227">
        <v>38</v>
      </c>
      <c r="U4633" s="227">
        <v>488109</v>
      </c>
      <c r="V4633" s="227">
        <v>18381</v>
      </c>
      <c r="W4633" s="143">
        <v>46011</v>
      </c>
      <c r="X4633" s="143">
        <v>46034</v>
      </c>
      <c r="Y4633">
        <f t="shared" si="145"/>
        <v>167400</v>
      </c>
    </row>
    <row r="4634" spans="1:25">
      <c r="A4634" s="1" t="str">
        <f t="shared" si="144"/>
        <v>060281105042000</v>
      </c>
      <c r="B4634" s="142" t="s">
        <v>38</v>
      </c>
      <c r="C4634" s="142" t="s">
        <v>2382</v>
      </c>
      <c r="D4634" s="142" t="s">
        <v>3534</v>
      </c>
      <c r="E4634" s="142" t="s">
        <v>2492</v>
      </c>
      <c r="F4634" s="142" t="s">
        <v>55</v>
      </c>
      <c r="G4634" s="142" t="s">
        <v>2569</v>
      </c>
      <c r="H4634" s="142" t="s">
        <v>2570</v>
      </c>
      <c r="I4634" s="142" t="s">
        <v>23</v>
      </c>
      <c r="J4634" s="142">
        <v>1</v>
      </c>
      <c r="K4634" s="142">
        <v>21</v>
      </c>
      <c r="L4634" s="227">
        <v>4194</v>
      </c>
      <c r="M4634" s="227">
        <v>17881736</v>
      </c>
      <c r="N4634" s="227">
        <v>5000</v>
      </c>
      <c r="O4634" s="227">
        <v>5000</v>
      </c>
      <c r="P4634" s="227">
        <v>105000</v>
      </c>
      <c r="Q4634" s="227">
        <v>21</v>
      </c>
      <c r="R4634" s="227">
        <v>571</v>
      </c>
      <c r="S4634" s="227">
        <v>93009</v>
      </c>
      <c r="T4634" s="227">
        <v>18</v>
      </c>
      <c r="U4634" s="227">
        <v>81081</v>
      </c>
      <c r="V4634" s="227">
        <v>4335</v>
      </c>
      <c r="W4634" s="143">
        <v>45990</v>
      </c>
      <c r="X4634" s="143">
        <v>46035</v>
      </c>
      <c r="Y4634">
        <f t="shared" si="145"/>
        <v>93009</v>
      </c>
    </row>
    <row r="4635" spans="1:25">
      <c r="A4635" s="1" t="str">
        <f t="shared" si="144"/>
        <v>060281107348000</v>
      </c>
      <c r="B4635" s="142" t="s">
        <v>38</v>
      </c>
      <c r="C4635" s="142" t="s">
        <v>2382</v>
      </c>
      <c r="D4635" s="142" t="s">
        <v>3494</v>
      </c>
      <c r="E4635" s="142" t="s">
        <v>2486</v>
      </c>
      <c r="F4635" s="142" t="s">
        <v>99</v>
      </c>
      <c r="G4635" s="142" t="s">
        <v>2767</v>
      </c>
      <c r="H4635" s="142" t="s">
        <v>2768</v>
      </c>
      <c r="I4635" s="142" t="s">
        <v>21</v>
      </c>
      <c r="J4635" s="142">
        <v>1</v>
      </c>
      <c r="K4635" s="142">
        <v>20</v>
      </c>
      <c r="L4635" s="227">
        <v>36</v>
      </c>
      <c r="M4635" s="227">
        <v>151781</v>
      </c>
      <c r="N4635" s="227">
        <v>5500</v>
      </c>
      <c r="O4635" s="227">
        <v>5000</v>
      </c>
      <c r="P4635" s="227">
        <v>100000</v>
      </c>
      <c r="Q4635" s="227">
        <v>20</v>
      </c>
      <c r="R4635" s="227">
        <v>300</v>
      </c>
      <c r="S4635" s="227">
        <v>94000</v>
      </c>
      <c r="T4635" s="227">
        <v>8</v>
      </c>
      <c r="U4635" s="227">
        <v>36036</v>
      </c>
      <c r="V4635" s="227">
        <v>2307</v>
      </c>
      <c r="W4635" s="143">
        <v>45982</v>
      </c>
      <c r="X4635" s="143">
        <v>46032</v>
      </c>
      <c r="Y4635">
        <f t="shared" si="145"/>
        <v>94000</v>
      </c>
    </row>
    <row r="4636" spans="1:25">
      <c r="A4636" s="1" t="str">
        <f t="shared" si="144"/>
        <v>060281108244000</v>
      </c>
      <c r="B4636" s="142" t="s">
        <v>38</v>
      </c>
      <c r="C4636" s="142" t="s">
        <v>2382</v>
      </c>
      <c r="D4636" s="142" t="s">
        <v>3495</v>
      </c>
      <c r="E4636" s="142" t="s">
        <v>3496</v>
      </c>
      <c r="F4636" s="142" t="s">
        <v>410</v>
      </c>
      <c r="G4636" s="142" t="s">
        <v>411</v>
      </c>
      <c r="H4636" s="142" t="s">
        <v>412</v>
      </c>
      <c r="I4636" s="142" t="s">
        <v>21</v>
      </c>
      <c r="J4636" s="142">
        <v>1</v>
      </c>
      <c r="K4636" s="142">
        <v>12</v>
      </c>
      <c r="L4636" s="227">
        <v>2150</v>
      </c>
      <c r="M4636" s="227">
        <v>5491209</v>
      </c>
      <c r="N4636" s="227">
        <v>3400</v>
      </c>
      <c r="O4636" s="227">
        <v>3400</v>
      </c>
      <c r="P4636" s="227">
        <v>40800</v>
      </c>
      <c r="Q4636" s="227">
        <v>12</v>
      </c>
      <c r="R4636" s="227">
        <v>350</v>
      </c>
      <c r="S4636" s="227">
        <v>36600</v>
      </c>
      <c r="T4636" s="227">
        <v>933</v>
      </c>
      <c r="U4636" s="227">
        <v>2595807</v>
      </c>
      <c r="V4636" s="227">
        <v>212877</v>
      </c>
      <c r="W4636" s="143">
        <v>45996</v>
      </c>
      <c r="X4636" s="143">
        <v>46035</v>
      </c>
      <c r="Y4636">
        <f t="shared" si="145"/>
        <v>36600</v>
      </c>
    </row>
    <row r="4637" spans="1:25">
      <c r="A4637" s="1" t="str">
        <f t="shared" si="144"/>
        <v>060281110244000</v>
      </c>
      <c r="B4637" s="142" t="s">
        <v>38</v>
      </c>
      <c r="C4637" s="142" t="s">
        <v>2382</v>
      </c>
      <c r="D4637" s="142" t="s">
        <v>3511</v>
      </c>
      <c r="E4637" s="142" t="s">
        <v>3512</v>
      </c>
      <c r="F4637" s="142" t="s">
        <v>3575</v>
      </c>
      <c r="G4637" s="142" t="s">
        <v>3576</v>
      </c>
      <c r="H4637" s="142" t="s">
        <v>3577</v>
      </c>
      <c r="I4637" s="142" t="s">
        <v>21</v>
      </c>
      <c r="J4637" s="142">
        <v>1</v>
      </c>
      <c r="K4637" s="142">
        <v>120</v>
      </c>
      <c r="L4637" s="227">
        <v>61</v>
      </c>
      <c r="M4637" s="227">
        <v>386496</v>
      </c>
      <c r="N4637" s="227">
        <v>8500</v>
      </c>
      <c r="O4637" s="227">
        <v>8500</v>
      </c>
      <c r="P4637" s="227">
        <v>1020000</v>
      </c>
      <c r="Q4637" s="227"/>
      <c r="R4637" s="227"/>
      <c r="S4637" s="227"/>
      <c r="T4637" s="227">
        <v>89</v>
      </c>
      <c r="U4637" s="227">
        <v>593964</v>
      </c>
      <c r="V4637" s="227">
        <v>30060</v>
      </c>
      <c r="W4637" s="143">
        <v>46013</v>
      </c>
      <c r="X4637" s="143">
        <v>46033</v>
      </c>
      <c r="Y4637">
        <f t="shared" si="145"/>
        <v>1020000</v>
      </c>
    </row>
    <row r="4638" spans="1:25">
      <c r="A4638" s="1" t="str">
        <f t="shared" si="144"/>
        <v>060281114756000</v>
      </c>
      <c r="B4638" s="142" t="s">
        <v>38</v>
      </c>
      <c r="C4638" s="142" t="s">
        <v>2382</v>
      </c>
      <c r="D4638" s="142" t="s">
        <v>3523</v>
      </c>
      <c r="E4638" s="142" t="s">
        <v>20</v>
      </c>
      <c r="F4638" s="142" t="s">
        <v>416</v>
      </c>
      <c r="G4638" s="142" t="s">
        <v>417</v>
      </c>
      <c r="H4638" s="142" t="s">
        <v>3578</v>
      </c>
      <c r="I4638" s="142" t="s">
        <v>21</v>
      </c>
      <c r="J4638" s="142">
        <v>1</v>
      </c>
      <c r="K4638" s="142">
        <v>8</v>
      </c>
      <c r="L4638" s="227">
        <v>240</v>
      </c>
      <c r="M4638" s="227">
        <v>7432422</v>
      </c>
      <c r="N4638" s="227">
        <v>36500</v>
      </c>
      <c r="O4638" s="227">
        <v>36500</v>
      </c>
      <c r="P4638" s="227">
        <v>292000</v>
      </c>
      <c r="Q4638" s="227">
        <v>8</v>
      </c>
      <c r="R4638" s="227">
        <v>1200</v>
      </c>
      <c r="S4638" s="227">
        <v>282400</v>
      </c>
      <c r="T4638" s="227">
        <v>22</v>
      </c>
      <c r="U4638" s="227">
        <v>723423</v>
      </c>
      <c r="V4638" s="227">
        <v>42118</v>
      </c>
      <c r="W4638" s="143">
        <v>46034</v>
      </c>
      <c r="X4638" s="143">
        <v>46035</v>
      </c>
      <c r="Y4638">
        <f t="shared" si="145"/>
        <v>282400</v>
      </c>
    </row>
    <row r="4639" spans="1:25">
      <c r="A4639" s="1" t="str">
        <f t="shared" si="144"/>
        <v>060281115338000</v>
      </c>
      <c r="B4639" s="142" t="s">
        <v>38</v>
      </c>
      <c r="C4639" s="142" t="s">
        <v>2382</v>
      </c>
      <c r="D4639" s="142" t="s">
        <v>3497</v>
      </c>
      <c r="E4639" s="142" t="s">
        <v>24</v>
      </c>
      <c r="F4639" s="142" t="s">
        <v>422</v>
      </c>
      <c r="G4639" s="142" t="s">
        <v>423</v>
      </c>
      <c r="H4639" s="142" t="s">
        <v>424</v>
      </c>
      <c r="I4639" s="142" t="s">
        <v>21</v>
      </c>
      <c r="J4639" s="142">
        <v>1</v>
      </c>
      <c r="K4639" s="142">
        <v>36</v>
      </c>
      <c r="L4639" s="227">
        <v>7143</v>
      </c>
      <c r="M4639" s="227">
        <v>27374542</v>
      </c>
      <c r="N4639" s="227">
        <v>5450</v>
      </c>
      <c r="O4639" s="227">
        <v>5450</v>
      </c>
      <c r="P4639" s="227">
        <v>196200</v>
      </c>
      <c r="Q4639" s="227">
        <v>36</v>
      </c>
      <c r="R4639" s="227">
        <v>800</v>
      </c>
      <c r="S4639" s="227">
        <v>167400</v>
      </c>
      <c r="T4639" s="227">
        <v>4522</v>
      </c>
      <c r="U4639" s="227">
        <v>19178820</v>
      </c>
      <c r="V4639" s="227">
        <v>1848892</v>
      </c>
      <c r="W4639" s="143">
        <v>46030</v>
      </c>
      <c r="X4639" s="143">
        <v>46035</v>
      </c>
      <c r="Y4639">
        <f t="shared" si="145"/>
        <v>167400</v>
      </c>
    </row>
    <row r="4640" spans="1:25">
      <c r="A4640" s="1" t="str">
        <f t="shared" si="144"/>
        <v>060281117281000</v>
      </c>
      <c r="B4640" s="142" t="s">
        <v>38</v>
      </c>
      <c r="C4640" s="142" t="s">
        <v>2382</v>
      </c>
      <c r="D4640" s="142" t="s">
        <v>3528</v>
      </c>
      <c r="E4640" s="142" t="s">
        <v>27</v>
      </c>
      <c r="F4640" s="142" t="s">
        <v>765</v>
      </c>
      <c r="G4640" s="142" t="s">
        <v>766</v>
      </c>
      <c r="H4640" s="142" t="s">
        <v>767</v>
      </c>
      <c r="I4640" s="142" t="s">
        <v>21</v>
      </c>
      <c r="J4640" s="142">
        <v>1</v>
      </c>
      <c r="K4640" s="142">
        <v>1</v>
      </c>
      <c r="L4640" s="227"/>
      <c r="M4640" s="227"/>
      <c r="N4640" s="227">
        <v>21700</v>
      </c>
      <c r="O4640" s="227">
        <v>21700</v>
      </c>
      <c r="P4640" s="227">
        <v>21700</v>
      </c>
      <c r="Q4640" s="227"/>
      <c r="R4640" s="227"/>
      <c r="S4640" s="227"/>
      <c r="T4640" s="227"/>
      <c r="U4640" s="227"/>
      <c r="V4640" s="227"/>
      <c r="W4640" s="143"/>
      <c r="X4640" s="143"/>
      <c r="Y4640">
        <f t="shared" si="145"/>
        <v>21700</v>
      </c>
    </row>
    <row r="4641" spans="1:25">
      <c r="A4641" s="1" t="str">
        <f t="shared" si="144"/>
        <v>060281118289000</v>
      </c>
      <c r="B4641" s="142" t="s">
        <v>38</v>
      </c>
      <c r="C4641" s="142" t="s">
        <v>2382</v>
      </c>
      <c r="D4641" s="142" t="s">
        <v>3494</v>
      </c>
      <c r="E4641" s="142" t="s">
        <v>2486</v>
      </c>
      <c r="F4641" s="142" t="s">
        <v>56</v>
      </c>
      <c r="G4641" s="142" t="s">
        <v>2574</v>
      </c>
      <c r="H4641" s="142" t="s">
        <v>3579</v>
      </c>
      <c r="I4641" s="142" t="s">
        <v>21</v>
      </c>
      <c r="J4641" s="142">
        <v>1</v>
      </c>
      <c r="K4641" s="142">
        <v>12</v>
      </c>
      <c r="L4641" s="227">
        <v>37</v>
      </c>
      <c r="M4641" s="227">
        <v>1011333</v>
      </c>
      <c r="N4641" s="227">
        <v>39400</v>
      </c>
      <c r="O4641" s="227">
        <v>29400</v>
      </c>
      <c r="P4641" s="227">
        <v>352800</v>
      </c>
      <c r="Q4641" s="227"/>
      <c r="R4641" s="227"/>
      <c r="S4641" s="227"/>
      <c r="T4641" s="227">
        <v>0</v>
      </c>
      <c r="U4641" s="227">
        <v>0</v>
      </c>
      <c r="V4641" s="227">
        <v>0</v>
      </c>
      <c r="W4641" s="143">
        <v>46006</v>
      </c>
      <c r="X4641" s="143">
        <v>46021</v>
      </c>
      <c r="Y4641">
        <f t="shared" si="145"/>
        <v>352800</v>
      </c>
    </row>
    <row r="4642" spans="1:25">
      <c r="A4642" s="1" t="str">
        <f t="shared" si="144"/>
        <v>060281119446000</v>
      </c>
      <c r="B4642" s="142" t="s">
        <v>38</v>
      </c>
      <c r="C4642" s="142" t="s">
        <v>2382</v>
      </c>
      <c r="D4642" s="142" t="s">
        <v>3511</v>
      </c>
      <c r="E4642" s="142" t="s">
        <v>3512</v>
      </c>
      <c r="F4642" s="142" t="s">
        <v>3580</v>
      </c>
      <c r="G4642" s="142" t="s">
        <v>3581</v>
      </c>
      <c r="H4642" s="142" t="s">
        <v>3582</v>
      </c>
      <c r="I4642" s="142" t="s">
        <v>21</v>
      </c>
      <c r="J4642" s="142">
        <v>1</v>
      </c>
      <c r="K4642" s="142">
        <v>120</v>
      </c>
      <c r="L4642" s="227">
        <v>217</v>
      </c>
      <c r="M4642" s="227">
        <v>1374912</v>
      </c>
      <c r="N4642" s="227">
        <v>8500</v>
      </c>
      <c r="O4642" s="227">
        <v>8500</v>
      </c>
      <c r="P4642" s="227">
        <v>1020000</v>
      </c>
      <c r="Q4642" s="227"/>
      <c r="R4642" s="227"/>
      <c r="S4642" s="227"/>
      <c r="T4642" s="227">
        <v>37</v>
      </c>
      <c r="U4642" s="227">
        <v>244414</v>
      </c>
      <c r="V4642" s="227">
        <v>9982</v>
      </c>
      <c r="W4642" s="143">
        <v>46027</v>
      </c>
      <c r="X4642" s="143">
        <v>46034</v>
      </c>
      <c r="Y4642">
        <f t="shared" si="145"/>
        <v>1020000</v>
      </c>
    </row>
    <row r="4643" spans="1:25">
      <c r="A4643" s="1" t="str">
        <f t="shared" si="144"/>
        <v>060281120170000</v>
      </c>
      <c r="B4643" s="142" t="s">
        <v>38</v>
      </c>
      <c r="C4643" s="142" t="s">
        <v>2382</v>
      </c>
      <c r="D4643" s="142" t="s">
        <v>3523</v>
      </c>
      <c r="E4643" s="142" t="s">
        <v>20</v>
      </c>
      <c r="F4643" s="142" t="s">
        <v>428</v>
      </c>
      <c r="G4643" s="142" t="s">
        <v>3583</v>
      </c>
      <c r="H4643" s="142" t="s">
        <v>430</v>
      </c>
      <c r="I4643" s="142" t="s">
        <v>21</v>
      </c>
      <c r="J4643" s="142">
        <v>1</v>
      </c>
      <c r="K4643" s="142">
        <v>12</v>
      </c>
      <c r="L4643" s="227">
        <v>250</v>
      </c>
      <c r="M4643" s="227">
        <v>3495496</v>
      </c>
      <c r="N4643" s="227">
        <v>16700</v>
      </c>
      <c r="O4643" s="227">
        <v>18000</v>
      </c>
      <c r="P4643" s="227">
        <v>216000</v>
      </c>
      <c r="Q4643" s="227">
        <v>12</v>
      </c>
      <c r="R4643" s="227">
        <v>2300</v>
      </c>
      <c r="S4643" s="227">
        <v>188400</v>
      </c>
      <c r="T4643" s="227">
        <v>123</v>
      </c>
      <c r="U4643" s="227">
        <v>1757811</v>
      </c>
      <c r="V4643" s="227">
        <v>38027</v>
      </c>
      <c r="W4643" s="143">
        <v>46030</v>
      </c>
      <c r="X4643" s="143">
        <v>46035</v>
      </c>
      <c r="Y4643">
        <f t="shared" si="145"/>
        <v>188400</v>
      </c>
    </row>
    <row r="4644" spans="1:25">
      <c r="A4644" s="1" t="str">
        <f t="shared" si="144"/>
        <v>060281121051000</v>
      </c>
      <c r="B4644" s="142" t="s">
        <v>38</v>
      </c>
      <c r="C4644" s="142" t="s">
        <v>2382</v>
      </c>
      <c r="D4644" s="142" t="s">
        <v>3523</v>
      </c>
      <c r="E4644" s="142" t="s">
        <v>20</v>
      </c>
      <c r="F4644" s="142" t="s">
        <v>434</v>
      </c>
      <c r="G4644" s="142" t="s">
        <v>435</v>
      </c>
      <c r="H4644" s="142" t="s">
        <v>436</v>
      </c>
      <c r="I4644" s="142" t="s">
        <v>21</v>
      </c>
      <c r="J4644" s="142">
        <v>1</v>
      </c>
      <c r="K4644" s="142">
        <v>12</v>
      </c>
      <c r="L4644" s="227">
        <v>42</v>
      </c>
      <c r="M4644" s="227">
        <v>306624</v>
      </c>
      <c r="N4644" s="227">
        <v>9000</v>
      </c>
      <c r="O4644" s="227">
        <v>8600</v>
      </c>
      <c r="P4644" s="227">
        <v>103200</v>
      </c>
      <c r="Q4644" s="227">
        <v>12</v>
      </c>
      <c r="R4644" s="227">
        <v>200</v>
      </c>
      <c r="S4644" s="227">
        <v>100800</v>
      </c>
      <c r="T4644" s="227">
        <v>3</v>
      </c>
      <c r="U4644" s="227">
        <v>24324</v>
      </c>
      <c r="V4644" s="227">
        <v>2422</v>
      </c>
      <c r="W4644" s="143">
        <v>46017</v>
      </c>
      <c r="X4644" s="143">
        <v>46035</v>
      </c>
      <c r="Y4644">
        <f t="shared" si="145"/>
        <v>100800</v>
      </c>
    </row>
    <row r="4645" spans="1:25">
      <c r="A4645" s="1" t="str">
        <f t="shared" si="144"/>
        <v>060281122853000</v>
      </c>
      <c r="B4645" s="142" t="s">
        <v>38</v>
      </c>
      <c r="C4645" s="142" t="s">
        <v>2382</v>
      </c>
      <c r="D4645" s="142" t="s">
        <v>3511</v>
      </c>
      <c r="E4645" s="142" t="s">
        <v>3512</v>
      </c>
      <c r="F4645" s="142" t="s">
        <v>3584</v>
      </c>
      <c r="G4645" s="142" t="s">
        <v>3585</v>
      </c>
      <c r="H4645" s="142" t="s">
        <v>3586</v>
      </c>
      <c r="I4645" s="142" t="s">
        <v>21</v>
      </c>
      <c r="J4645" s="142">
        <v>1</v>
      </c>
      <c r="K4645" s="142">
        <v>10</v>
      </c>
      <c r="L4645" s="227">
        <v>37</v>
      </c>
      <c r="M4645" s="227">
        <v>302179</v>
      </c>
      <c r="N4645" s="227">
        <v>11500</v>
      </c>
      <c r="O4645" s="227">
        <v>11500</v>
      </c>
      <c r="P4645" s="227">
        <v>115000</v>
      </c>
      <c r="Q4645" s="227"/>
      <c r="R4645" s="227"/>
      <c r="S4645" s="227"/>
      <c r="T4645" s="227">
        <v>61</v>
      </c>
      <c r="U4645" s="227">
        <v>631982</v>
      </c>
      <c r="V4645" s="227">
        <v>133796</v>
      </c>
      <c r="W4645" s="143">
        <v>46035</v>
      </c>
      <c r="X4645" s="143">
        <v>46035</v>
      </c>
      <c r="Y4645">
        <f t="shared" si="145"/>
        <v>115000</v>
      </c>
    </row>
    <row r="4646" spans="1:25">
      <c r="A4646" s="1" t="str">
        <f t="shared" si="144"/>
        <v>060281124796000</v>
      </c>
      <c r="B4646" s="142" t="s">
        <v>38</v>
      </c>
      <c r="C4646" s="142" t="s">
        <v>2382</v>
      </c>
      <c r="D4646" s="142" t="s">
        <v>3511</v>
      </c>
      <c r="E4646" s="142" t="s">
        <v>3512</v>
      </c>
      <c r="F4646" s="142" t="s">
        <v>3587</v>
      </c>
      <c r="G4646" s="142" t="s">
        <v>3588</v>
      </c>
      <c r="H4646" s="142" t="s">
        <v>3589</v>
      </c>
      <c r="I4646" s="142" t="s">
        <v>21</v>
      </c>
      <c r="J4646" s="142">
        <v>1</v>
      </c>
      <c r="K4646" s="142">
        <v>100</v>
      </c>
      <c r="L4646" s="227">
        <v>75</v>
      </c>
      <c r="M4646" s="227">
        <v>162150</v>
      </c>
      <c r="N4646" s="227">
        <v>2900</v>
      </c>
      <c r="O4646" s="227">
        <v>2900</v>
      </c>
      <c r="P4646" s="227">
        <v>290000</v>
      </c>
      <c r="Q4646" s="227"/>
      <c r="R4646" s="227"/>
      <c r="S4646" s="227"/>
      <c r="T4646" s="227">
        <v>18</v>
      </c>
      <c r="U4646" s="227">
        <v>47027</v>
      </c>
      <c r="V4646" s="227">
        <v>8111</v>
      </c>
      <c r="W4646" s="143">
        <v>45933</v>
      </c>
      <c r="X4646" s="143">
        <v>46035</v>
      </c>
      <c r="Y4646">
        <f t="shared" si="145"/>
        <v>290000</v>
      </c>
    </row>
    <row r="4647" spans="1:25">
      <c r="A4647" s="1" t="str">
        <f t="shared" si="144"/>
        <v>060281124797000</v>
      </c>
      <c r="B4647" s="142" t="s">
        <v>38</v>
      </c>
      <c r="C4647" s="142" t="s">
        <v>2382</v>
      </c>
      <c r="D4647" s="142" t="s">
        <v>3511</v>
      </c>
      <c r="E4647" s="142" t="s">
        <v>3512</v>
      </c>
      <c r="F4647" s="142" t="s">
        <v>3590</v>
      </c>
      <c r="G4647" s="142" t="s">
        <v>3591</v>
      </c>
      <c r="H4647" s="142" t="s">
        <v>3592</v>
      </c>
      <c r="I4647" s="142" t="s">
        <v>21</v>
      </c>
      <c r="J4647" s="142">
        <v>1</v>
      </c>
      <c r="K4647" s="142">
        <v>100</v>
      </c>
      <c r="L4647" s="227">
        <v>87</v>
      </c>
      <c r="M4647" s="227">
        <v>188094</v>
      </c>
      <c r="N4647" s="227">
        <v>2900</v>
      </c>
      <c r="O4647" s="227">
        <v>2900</v>
      </c>
      <c r="P4647" s="227">
        <v>290000</v>
      </c>
      <c r="Q4647" s="227"/>
      <c r="R4647" s="227"/>
      <c r="S4647" s="227"/>
      <c r="T4647" s="227">
        <v>16</v>
      </c>
      <c r="U4647" s="227">
        <v>41802</v>
      </c>
      <c r="V4647" s="227">
        <v>7210</v>
      </c>
      <c r="W4647" s="143">
        <v>45933</v>
      </c>
      <c r="X4647" s="143">
        <v>46035</v>
      </c>
      <c r="Y4647">
        <f t="shared" si="145"/>
        <v>290000</v>
      </c>
    </row>
    <row r="4648" spans="1:25">
      <c r="A4648" s="1" t="str">
        <f t="shared" si="144"/>
        <v>060281135321000</v>
      </c>
      <c r="B4648" s="142" t="s">
        <v>38</v>
      </c>
      <c r="C4648" s="142" t="s">
        <v>2382</v>
      </c>
      <c r="D4648" s="142" t="s">
        <v>3494</v>
      </c>
      <c r="E4648" s="142" t="s">
        <v>2486</v>
      </c>
      <c r="F4648" s="142" t="s">
        <v>100</v>
      </c>
      <c r="G4648" s="142" t="s">
        <v>2773</v>
      </c>
      <c r="H4648" s="142" t="s">
        <v>2774</v>
      </c>
      <c r="I4648" s="142" t="s">
        <v>21</v>
      </c>
      <c r="J4648" s="142">
        <v>1</v>
      </c>
      <c r="K4648" s="142">
        <v>12</v>
      </c>
      <c r="L4648" s="227"/>
      <c r="M4648" s="227"/>
      <c r="N4648" s="227">
        <v>19000</v>
      </c>
      <c r="O4648" s="227">
        <v>18900</v>
      </c>
      <c r="P4648" s="227">
        <v>226800</v>
      </c>
      <c r="Q4648" s="227">
        <v>3</v>
      </c>
      <c r="R4648" s="227">
        <v>2400</v>
      </c>
      <c r="S4648" s="227">
        <v>198000</v>
      </c>
      <c r="T4648" s="227"/>
      <c r="U4648" s="227"/>
      <c r="V4648" s="227"/>
      <c r="W4648" s="143">
        <v>45654</v>
      </c>
      <c r="X4648" s="143">
        <v>45708</v>
      </c>
      <c r="Y4648">
        <f t="shared" si="145"/>
        <v>198000</v>
      </c>
    </row>
    <row r="4649" spans="1:25">
      <c r="A4649" s="1" t="str">
        <f t="shared" si="144"/>
        <v>060281137122000</v>
      </c>
      <c r="B4649" s="142" t="s">
        <v>38</v>
      </c>
      <c r="C4649" s="142" t="s">
        <v>2382</v>
      </c>
      <c r="D4649" s="142" t="s">
        <v>3497</v>
      </c>
      <c r="E4649" s="142" t="s">
        <v>24</v>
      </c>
      <c r="F4649" s="142" t="s">
        <v>440</v>
      </c>
      <c r="G4649" s="142" t="s">
        <v>441</v>
      </c>
      <c r="H4649" s="142" t="s">
        <v>442</v>
      </c>
      <c r="I4649" s="142" t="s">
        <v>23</v>
      </c>
      <c r="J4649" s="142">
        <v>1</v>
      </c>
      <c r="K4649" s="142">
        <v>48</v>
      </c>
      <c r="L4649" s="227">
        <v>24369</v>
      </c>
      <c r="M4649" s="227">
        <v>99991125</v>
      </c>
      <c r="N4649" s="227">
        <v>4800</v>
      </c>
      <c r="O4649" s="227">
        <v>4800</v>
      </c>
      <c r="P4649" s="227">
        <v>230400</v>
      </c>
      <c r="Q4649" s="227">
        <v>48</v>
      </c>
      <c r="R4649" s="227">
        <v>175</v>
      </c>
      <c r="S4649" s="227">
        <v>222000</v>
      </c>
      <c r="T4649" s="227">
        <v>202</v>
      </c>
      <c r="U4649" s="227">
        <v>869460</v>
      </c>
      <c r="V4649" s="227">
        <v>40612</v>
      </c>
      <c r="W4649" s="143">
        <v>46028</v>
      </c>
      <c r="X4649" s="143">
        <v>46035</v>
      </c>
      <c r="Y4649">
        <f t="shared" si="145"/>
        <v>222000</v>
      </c>
    </row>
    <row r="4650" spans="1:25">
      <c r="A4650" s="1" t="str">
        <f t="shared" si="144"/>
        <v>060281137151000</v>
      </c>
      <c r="B4650" s="142" t="s">
        <v>38</v>
      </c>
      <c r="C4650" s="142" t="s">
        <v>2382</v>
      </c>
      <c r="D4650" s="142" t="s">
        <v>3528</v>
      </c>
      <c r="E4650" s="142" t="s">
        <v>27</v>
      </c>
      <c r="F4650" s="142" t="s">
        <v>988</v>
      </c>
      <c r="G4650" s="142" t="s">
        <v>3593</v>
      </c>
      <c r="H4650" s="142" t="s">
        <v>990</v>
      </c>
      <c r="I4650" s="142" t="s">
        <v>26</v>
      </c>
      <c r="J4650" s="142">
        <v>1</v>
      </c>
      <c r="K4650" s="142">
        <v>1</v>
      </c>
      <c r="L4650" s="227"/>
      <c r="M4650" s="227"/>
      <c r="N4650" s="227">
        <v>26300</v>
      </c>
      <c r="O4650" s="227">
        <v>26300</v>
      </c>
      <c r="P4650" s="227">
        <v>26300</v>
      </c>
      <c r="Q4650" s="227"/>
      <c r="R4650" s="227"/>
      <c r="S4650" s="227"/>
      <c r="T4650" s="227"/>
      <c r="U4650" s="227"/>
      <c r="V4650" s="227"/>
      <c r="W4650" s="143">
        <v>45796</v>
      </c>
      <c r="X4650" s="143">
        <v>45819</v>
      </c>
      <c r="Y4650">
        <f t="shared" si="145"/>
        <v>26300</v>
      </c>
    </row>
    <row r="4651" spans="1:25">
      <c r="A4651" s="1" t="str">
        <f t="shared" si="144"/>
        <v>060281137215000</v>
      </c>
      <c r="B4651" s="142" t="s">
        <v>38</v>
      </c>
      <c r="C4651" s="142" t="s">
        <v>2382</v>
      </c>
      <c r="D4651" s="142" t="s">
        <v>3494</v>
      </c>
      <c r="E4651" s="142" t="s">
        <v>2486</v>
      </c>
      <c r="F4651" s="142" t="s">
        <v>57</v>
      </c>
      <c r="G4651" s="142" t="s">
        <v>2579</v>
      </c>
      <c r="H4651" s="142" t="s">
        <v>3594</v>
      </c>
      <c r="I4651" s="142" t="s">
        <v>21</v>
      </c>
      <c r="J4651" s="142">
        <v>1</v>
      </c>
      <c r="K4651" s="142">
        <v>42</v>
      </c>
      <c r="L4651" s="227">
        <v>126</v>
      </c>
      <c r="M4651" s="227">
        <v>1023507</v>
      </c>
      <c r="N4651" s="227">
        <v>10500</v>
      </c>
      <c r="O4651" s="227">
        <v>8700</v>
      </c>
      <c r="P4651" s="227">
        <v>365400</v>
      </c>
      <c r="Q4651" s="227"/>
      <c r="R4651" s="227"/>
      <c r="S4651" s="227"/>
      <c r="T4651" s="227">
        <v>13</v>
      </c>
      <c r="U4651" s="227">
        <v>122973</v>
      </c>
      <c r="V4651" s="227">
        <v>17373</v>
      </c>
      <c r="W4651" s="143">
        <v>45979</v>
      </c>
      <c r="X4651" s="143">
        <v>46033</v>
      </c>
      <c r="Y4651">
        <f t="shared" si="145"/>
        <v>365400</v>
      </c>
    </row>
    <row r="4652" spans="1:25">
      <c r="A4652" s="1" t="str">
        <f t="shared" si="144"/>
        <v>060281138202000</v>
      </c>
      <c r="B4652" s="142" t="s">
        <v>38</v>
      </c>
      <c r="C4652" s="142" t="s">
        <v>2382</v>
      </c>
      <c r="D4652" s="142" t="s">
        <v>3523</v>
      </c>
      <c r="E4652" s="142" t="s">
        <v>20</v>
      </c>
      <c r="F4652" s="142" t="s">
        <v>992</v>
      </c>
      <c r="G4652" s="142" t="s">
        <v>993</v>
      </c>
      <c r="H4652" s="142" t="s">
        <v>994</v>
      </c>
      <c r="I4652" s="142" t="s">
        <v>21</v>
      </c>
      <c r="J4652" s="142">
        <v>1</v>
      </c>
      <c r="K4652" s="142">
        <v>144</v>
      </c>
      <c r="L4652" s="227">
        <v>191</v>
      </c>
      <c r="M4652" s="227">
        <v>467287</v>
      </c>
      <c r="N4652" s="227">
        <v>3500</v>
      </c>
      <c r="O4652" s="227">
        <v>3500</v>
      </c>
      <c r="P4652" s="227">
        <v>504000</v>
      </c>
      <c r="Q4652" s="227"/>
      <c r="R4652" s="227"/>
      <c r="S4652" s="227"/>
      <c r="T4652" s="227">
        <v>23</v>
      </c>
      <c r="U4652" s="227">
        <v>72523</v>
      </c>
      <c r="V4652" s="227">
        <v>16253</v>
      </c>
      <c r="W4652" s="143">
        <v>45979</v>
      </c>
      <c r="X4652" s="143">
        <v>46027</v>
      </c>
      <c r="Y4652">
        <f t="shared" si="145"/>
        <v>504000</v>
      </c>
    </row>
    <row r="4653" spans="1:25">
      <c r="A4653" s="1" t="str">
        <f t="shared" si="144"/>
        <v>060281140637000</v>
      </c>
      <c r="B4653" s="142" t="s">
        <v>38</v>
      </c>
      <c r="C4653" s="142" t="s">
        <v>2382</v>
      </c>
      <c r="D4653" s="142" t="s">
        <v>3534</v>
      </c>
      <c r="E4653" s="142" t="s">
        <v>2492</v>
      </c>
      <c r="F4653" s="142" t="s">
        <v>58</v>
      </c>
      <c r="G4653" s="142" t="s">
        <v>2584</v>
      </c>
      <c r="H4653" s="142" t="s">
        <v>2585</v>
      </c>
      <c r="I4653" s="142" t="s">
        <v>21</v>
      </c>
      <c r="J4653" s="142">
        <v>1</v>
      </c>
      <c r="K4653" s="142">
        <v>6</v>
      </c>
      <c r="L4653" s="227">
        <v>0</v>
      </c>
      <c r="M4653" s="227">
        <v>0</v>
      </c>
      <c r="N4653" s="227">
        <v>21400</v>
      </c>
      <c r="O4653" s="227">
        <v>12900</v>
      </c>
      <c r="P4653" s="227">
        <v>77400</v>
      </c>
      <c r="Q4653" s="227"/>
      <c r="R4653" s="227"/>
      <c r="S4653" s="227"/>
      <c r="T4653" s="227">
        <v>21</v>
      </c>
      <c r="U4653" s="227">
        <v>244054</v>
      </c>
      <c r="V4653" s="227">
        <v>-79448</v>
      </c>
      <c r="W4653" s="143">
        <v>46034</v>
      </c>
      <c r="X4653" s="143">
        <v>46034</v>
      </c>
      <c r="Y4653">
        <f t="shared" si="145"/>
        <v>77400</v>
      </c>
    </row>
    <row r="4654" spans="1:25">
      <c r="A4654" s="1" t="str">
        <f t="shared" si="144"/>
        <v>060281150705000</v>
      </c>
      <c r="B4654" s="142" t="s">
        <v>38</v>
      </c>
      <c r="C4654" s="142" t="s">
        <v>2382</v>
      </c>
      <c r="D4654" s="142" t="s">
        <v>3534</v>
      </c>
      <c r="E4654" s="142" t="s">
        <v>2492</v>
      </c>
      <c r="F4654" s="142" t="s">
        <v>3595</v>
      </c>
      <c r="G4654" s="142" t="s">
        <v>3596</v>
      </c>
      <c r="H4654" s="142" t="s">
        <v>2559</v>
      </c>
      <c r="I4654" s="142" t="s">
        <v>21</v>
      </c>
      <c r="J4654" s="142">
        <v>1</v>
      </c>
      <c r="K4654" s="142">
        <v>32</v>
      </c>
      <c r="L4654" s="227">
        <v>221</v>
      </c>
      <c r="M4654" s="227">
        <v>898968</v>
      </c>
      <c r="N4654" s="227">
        <v>5000</v>
      </c>
      <c r="O4654" s="227">
        <v>5000</v>
      </c>
      <c r="P4654" s="227">
        <v>160000</v>
      </c>
      <c r="Q4654" s="227">
        <v>32</v>
      </c>
      <c r="R4654" s="227">
        <v>750</v>
      </c>
      <c r="S4654" s="227">
        <v>136000</v>
      </c>
      <c r="T4654" s="227">
        <v>78</v>
      </c>
      <c r="U4654" s="227">
        <v>309549</v>
      </c>
      <c r="V4654" s="227">
        <v>-7734</v>
      </c>
      <c r="W4654" s="143">
        <v>45993</v>
      </c>
      <c r="X4654" s="143">
        <v>46035</v>
      </c>
      <c r="Y4654">
        <f t="shared" si="145"/>
        <v>136000</v>
      </c>
    </row>
    <row r="4655" spans="1:25">
      <c r="A4655" s="1" t="str">
        <f t="shared" si="144"/>
        <v>060290000178000</v>
      </c>
      <c r="B4655" s="142" t="s">
        <v>94</v>
      </c>
      <c r="C4655" s="142" t="s">
        <v>894</v>
      </c>
      <c r="D4655" s="142" t="s">
        <v>3366</v>
      </c>
      <c r="E4655" s="142" t="s">
        <v>3367</v>
      </c>
      <c r="F4655" s="142" t="s">
        <v>3368</v>
      </c>
      <c r="G4655" s="142" t="s">
        <v>3369</v>
      </c>
      <c r="H4655" s="142" t="s">
        <v>3370</v>
      </c>
      <c r="I4655" s="142" t="s">
        <v>23</v>
      </c>
      <c r="J4655" s="142">
        <v>2</v>
      </c>
      <c r="K4655" s="142">
        <v>1</v>
      </c>
      <c r="L4655" s="227">
        <v>55624</v>
      </c>
      <c r="M4655" s="227">
        <v>1302023</v>
      </c>
      <c r="N4655" s="227">
        <v>27900</v>
      </c>
      <c r="O4655" s="227">
        <v>27900</v>
      </c>
      <c r="P4655" s="227">
        <v>27900</v>
      </c>
      <c r="Q4655" s="227"/>
      <c r="R4655" s="227"/>
      <c r="S4655" s="227"/>
      <c r="T4655" s="227">
        <v>8728</v>
      </c>
      <c r="U4655" s="227">
        <v>230251</v>
      </c>
      <c r="V4655" s="227">
        <v>25950</v>
      </c>
      <c r="W4655" s="143">
        <v>46035</v>
      </c>
      <c r="X4655" s="143">
        <v>46035</v>
      </c>
      <c r="Y4655">
        <f t="shared" si="145"/>
        <v>27900</v>
      </c>
    </row>
    <row r="4656" spans="1:25">
      <c r="A4656" s="1" t="str">
        <f t="shared" si="144"/>
        <v>060290000848000</v>
      </c>
      <c r="B4656" s="142" t="s">
        <v>94</v>
      </c>
      <c r="C4656" s="142" t="s">
        <v>894</v>
      </c>
      <c r="D4656" s="142" t="s">
        <v>3366</v>
      </c>
      <c r="E4656" s="142" t="s">
        <v>3367</v>
      </c>
      <c r="F4656" s="142" t="s">
        <v>3371</v>
      </c>
      <c r="G4656" s="142" t="s">
        <v>3372</v>
      </c>
      <c r="H4656" s="142" t="s">
        <v>3373</v>
      </c>
      <c r="I4656" s="142" t="s">
        <v>23</v>
      </c>
      <c r="J4656" s="142">
        <v>2</v>
      </c>
      <c r="K4656" s="142">
        <v>1</v>
      </c>
      <c r="L4656" s="227">
        <v>43774</v>
      </c>
      <c r="M4656" s="227">
        <v>825625</v>
      </c>
      <c r="N4656" s="227">
        <v>22500</v>
      </c>
      <c r="O4656" s="227">
        <v>22500</v>
      </c>
      <c r="P4656" s="227">
        <v>22500</v>
      </c>
      <c r="Q4656" s="227"/>
      <c r="R4656" s="227"/>
      <c r="S4656" s="227"/>
      <c r="T4656" s="227">
        <v>43828</v>
      </c>
      <c r="U4656" s="227">
        <v>521363</v>
      </c>
      <c r="V4656" s="227">
        <v>-305280</v>
      </c>
      <c r="W4656" s="143">
        <v>46035</v>
      </c>
      <c r="X4656" s="143">
        <v>46035</v>
      </c>
      <c r="Y4656">
        <f t="shared" si="145"/>
        <v>22500</v>
      </c>
    </row>
    <row r="4657" spans="1:25">
      <c r="A4657" s="1" t="str">
        <f t="shared" si="144"/>
        <v>060290000864000</v>
      </c>
      <c r="B4657" s="142" t="s">
        <v>94</v>
      </c>
      <c r="C4657" s="142" t="s">
        <v>894</v>
      </c>
      <c r="D4657" s="142" t="s">
        <v>3366</v>
      </c>
      <c r="E4657" s="142" t="s">
        <v>3367</v>
      </c>
      <c r="F4657" s="142" t="s">
        <v>3374</v>
      </c>
      <c r="G4657" s="142" t="s">
        <v>3375</v>
      </c>
      <c r="H4657" s="142" t="s">
        <v>3376</v>
      </c>
      <c r="I4657" s="142" t="s">
        <v>23</v>
      </c>
      <c r="J4657" s="142">
        <v>2</v>
      </c>
      <c r="K4657" s="142">
        <v>1</v>
      </c>
      <c r="L4657" s="227">
        <v>191675</v>
      </c>
      <c r="M4657" s="227">
        <v>2382594</v>
      </c>
      <c r="N4657" s="227">
        <v>15900</v>
      </c>
      <c r="O4657" s="227">
        <v>15900</v>
      </c>
      <c r="P4657" s="227">
        <v>15900</v>
      </c>
      <c r="Q4657" s="227"/>
      <c r="R4657" s="227"/>
      <c r="S4657" s="227"/>
      <c r="T4657" s="227">
        <v>137675</v>
      </c>
      <c r="U4657" s="227">
        <v>1472161</v>
      </c>
      <c r="V4657" s="227">
        <v>-239193</v>
      </c>
      <c r="W4657" s="143">
        <v>46034</v>
      </c>
      <c r="X4657" s="143">
        <v>46035</v>
      </c>
      <c r="Y4657">
        <f t="shared" si="145"/>
        <v>15900</v>
      </c>
    </row>
    <row r="4658" spans="1:25">
      <c r="A4658" s="1" t="str">
        <f t="shared" si="144"/>
        <v>060290000976000</v>
      </c>
      <c r="B4658" s="142" t="s">
        <v>94</v>
      </c>
      <c r="C4658" s="142" t="s">
        <v>894</v>
      </c>
      <c r="D4658" s="142" t="s">
        <v>3377</v>
      </c>
      <c r="E4658" s="142" t="s">
        <v>3378</v>
      </c>
      <c r="F4658" s="142" t="s">
        <v>3379</v>
      </c>
      <c r="G4658" s="142" t="s">
        <v>3380</v>
      </c>
      <c r="H4658" s="142" t="s">
        <v>3381</v>
      </c>
      <c r="I4658" s="142" t="s">
        <v>23</v>
      </c>
      <c r="J4658" s="142">
        <v>2</v>
      </c>
      <c r="K4658" s="142">
        <v>1</v>
      </c>
      <c r="L4658" s="227">
        <v>665854</v>
      </c>
      <c r="M4658" s="227">
        <v>25851782</v>
      </c>
      <c r="N4658" s="227">
        <v>77900</v>
      </c>
      <c r="O4658" s="227">
        <v>77900</v>
      </c>
      <c r="P4658" s="227">
        <v>77900</v>
      </c>
      <c r="Q4658" s="227"/>
      <c r="R4658" s="227"/>
      <c r="S4658" s="227"/>
      <c r="T4658" s="227">
        <v>134146</v>
      </c>
      <c r="U4658" s="227">
        <v>10450000</v>
      </c>
      <c r="V4658" s="227">
        <v>5241782</v>
      </c>
      <c r="W4658" s="143">
        <v>46035</v>
      </c>
      <c r="X4658" s="143">
        <v>46033</v>
      </c>
      <c r="Y4658">
        <f t="shared" si="145"/>
        <v>77900</v>
      </c>
    </row>
    <row r="4659" spans="1:25">
      <c r="A4659" s="1" t="str">
        <f t="shared" si="144"/>
        <v>060290001462000</v>
      </c>
      <c r="B4659" s="142" t="s">
        <v>94</v>
      </c>
      <c r="C4659" s="142" t="s">
        <v>894</v>
      </c>
      <c r="D4659" s="142" t="s">
        <v>3366</v>
      </c>
      <c r="E4659" s="142" t="s">
        <v>3367</v>
      </c>
      <c r="F4659" s="142" t="s">
        <v>3382</v>
      </c>
      <c r="G4659" s="142" t="s">
        <v>3383</v>
      </c>
      <c r="H4659" s="142" t="s">
        <v>3384</v>
      </c>
      <c r="I4659" s="142" t="s">
        <v>23</v>
      </c>
      <c r="J4659" s="142">
        <v>2</v>
      </c>
      <c r="K4659" s="142">
        <v>1</v>
      </c>
      <c r="L4659" s="227">
        <v>-752</v>
      </c>
      <c r="M4659" s="227">
        <v>-26320</v>
      </c>
      <c r="N4659" s="227">
        <v>38900</v>
      </c>
      <c r="O4659" s="227">
        <v>38900</v>
      </c>
      <c r="P4659" s="227">
        <v>38900</v>
      </c>
      <c r="Q4659" s="227"/>
      <c r="R4659" s="227"/>
      <c r="S4659" s="227"/>
      <c r="T4659" s="227">
        <v>752</v>
      </c>
      <c r="U4659" s="227">
        <v>18982</v>
      </c>
      <c r="V4659" s="227">
        <v>-7338</v>
      </c>
      <c r="W4659" s="143">
        <v>45958</v>
      </c>
      <c r="X4659" s="143">
        <v>46031</v>
      </c>
      <c r="Y4659">
        <f t="shared" si="145"/>
        <v>38900</v>
      </c>
    </row>
    <row r="4660" spans="1:25">
      <c r="A4660" s="1" t="str">
        <f t="shared" si="144"/>
        <v>060290001574000</v>
      </c>
      <c r="B4660" s="142" t="s">
        <v>94</v>
      </c>
      <c r="C4660" s="142" t="s">
        <v>894</v>
      </c>
      <c r="D4660" s="142" t="s">
        <v>3366</v>
      </c>
      <c r="E4660" s="142" t="s">
        <v>3367</v>
      </c>
      <c r="F4660" s="142" t="s">
        <v>3385</v>
      </c>
      <c r="G4660" s="142" t="s">
        <v>3386</v>
      </c>
      <c r="H4660" s="142" t="s">
        <v>3387</v>
      </c>
      <c r="I4660" s="142" t="s">
        <v>23</v>
      </c>
      <c r="J4660" s="142">
        <v>2</v>
      </c>
      <c r="K4660" s="142">
        <v>1</v>
      </c>
      <c r="L4660" s="227">
        <v>36798</v>
      </c>
      <c r="M4660" s="227">
        <v>1995159</v>
      </c>
      <c r="N4660" s="227">
        <v>65900</v>
      </c>
      <c r="O4660" s="227">
        <v>65900</v>
      </c>
      <c r="P4660" s="227">
        <v>65900</v>
      </c>
      <c r="Q4660" s="227"/>
      <c r="R4660" s="227"/>
      <c r="S4660" s="227"/>
      <c r="T4660" s="227">
        <v>1226</v>
      </c>
      <c r="U4660" s="227">
        <v>64119</v>
      </c>
      <c r="V4660" s="227">
        <v>-2354</v>
      </c>
      <c r="W4660" s="143">
        <v>45880</v>
      </c>
      <c r="X4660" s="143">
        <v>46028</v>
      </c>
      <c r="Y4660">
        <f t="shared" si="145"/>
        <v>65900</v>
      </c>
    </row>
    <row r="4661" spans="1:25">
      <c r="A4661" s="1" t="str">
        <f t="shared" si="144"/>
        <v>060290002336000</v>
      </c>
      <c r="B4661" s="142" t="s">
        <v>94</v>
      </c>
      <c r="C4661" s="142" t="s">
        <v>894</v>
      </c>
      <c r="D4661" s="142" t="s">
        <v>3388</v>
      </c>
      <c r="E4661" s="142" t="s">
        <v>3389</v>
      </c>
      <c r="F4661" s="142" t="s">
        <v>3390</v>
      </c>
      <c r="G4661" s="142" t="s">
        <v>3391</v>
      </c>
      <c r="H4661" s="142" t="s">
        <v>3392</v>
      </c>
      <c r="I4661" s="142" t="s">
        <v>21</v>
      </c>
      <c r="J4661" s="142">
        <v>2</v>
      </c>
      <c r="K4661" s="142">
        <v>1</v>
      </c>
      <c r="L4661" s="227">
        <v>3500</v>
      </c>
      <c r="M4661" s="227">
        <v>312571</v>
      </c>
      <c r="N4661" s="227">
        <v>98500</v>
      </c>
      <c r="O4661" s="227">
        <v>98500</v>
      </c>
      <c r="P4661" s="227">
        <v>98500</v>
      </c>
      <c r="Q4661" s="227"/>
      <c r="R4661" s="227"/>
      <c r="S4661" s="227"/>
      <c r="T4661" s="227">
        <v>2596</v>
      </c>
      <c r="U4661" s="227">
        <v>187013</v>
      </c>
      <c r="V4661" s="227">
        <v>-44826</v>
      </c>
      <c r="W4661" s="143">
        <v>46035</v>
      </c>
      <c r="X4661" s="143">
        <v>46034</v>
      </c>
      <c r="Y4661">
        <f t="shared" si="145"/>
        <v>98500</v>
      </c>
    </row>
    <row r="4662" spans="1:25">
      <c r="A4662" s="1" t="str">
        <f t="shared" si="144"/>
        <v>060290002386000</v>
      </c>
      <c r="B4662" s="142" t="s">
        <v>94</v>
      </c>
      <c r="C4662" s="142" t="s">
        <v>894</v>
      </c>
      <c r="D4662" s="142" t="s">
        <v>3388</v>
      </c>
      <c r="E4662" s="142" t="s">
        <v>3389</v>
      </c>
      <c r="F4662" s="142" t="s">
        <v>3393</v>
      </c>
      <c r="G4662" s="142" t="s">
        <v>3394</v>
      </c>
      <c r="H4662" s="142" t="s">
        <v>3395</v>
      </c>
      <c r="I4662" s="142" t="s">
        <v>23</v>
      </c>
      <c r="J4662" s="142">
        <v>2</v>
      </c>
      <c r="K4662" s="142">
        <v>1</v>
      </c>
      <c r="L4662" s="227">
        <v>13662</v>
      </c>
      <c r="M4662" s="227">
        <v>1264379</v>
      </c>
      <c r="N4662" s="227">
        <v>68000</v>
      </c>
      <c r="O4662" s="227">
        <v>68000</v>
      </c>
      <c r="P4662" s="227">
        <v>68000</v>
      </c>
      <c r="Q4662" s="227"/>
      <c r="R4662" s="227"/>
      <c r="S4662" s="227"/>
      <c r="T4662" s="227">
        <v>5338</v>
      </c>
      <c r="U4662" s="227">
        <v>232686</v>
      </c>
      <c r="V4662" s="227">
        <v>-261330</v>
      </c>
      <c r="W4662" s="143">
        <v>46031</v>
      </c>
      <c r="X4662" s="143">
        <v>46032</v>
      </c>
      <c r="Y4662">
        <f t="shared" si="145"/>
        <v>68000</v>
      </c>
    </row>
    <row r="4663" spans="1:25">
      <c r="A4663" s="1" t="str">
        <f t="shared" si="144"/>
        <v>060290002489000</v>
      </c>
      <c r="B4663" s="142" t="s">
        <v>94</v>
      </c>
      <c r="C4663" s="142" t="s">
        <v>894</v>
      </c>
      <c r="D4663" s="142" t="s">
        <v>3388</v>
      </c>
      <c r="E4663" s="142" t="s">
        <v>3389</v>
      </c>
      <c r="F4663" s="142" t="s">
        <v>3396</v>
      </c>
      <c r="G4663" s="142" t="s">
        <v>3397</v>
      </c>
      <c r="H4663" s="142" t="s">
        <v>3398</v>
      </c>
      <c r="I4663" s="142" t="s">
        <v>23</v>
      </c>
      <c r="J4663" s="142">
        <v>2</v>
      </c>
      <c r="K4663" s="142">
        <v>1</v>
      </c>
      <c r="L4663" s="227">
        <v>2790</v>
      </c>
      <c r="M4663" s="227">
        <v>60126</v>
      </c>
      <c r="N4663" s="227">
        <v>13500</v>
      </c>
      <c r="O4663" s="227">
        <v>13500</v>
      </c>
      <c r="P4663" s="227">
        <v>13500</v>
      </c>
      <c r="Q4663" s="227"/>
      <c r="R4663" s="227"/>
      <c r="S4663" s="227"/>
      <c r="T4663" s="227">
        <v>12966</v>
      </c>
      <c r="U4663" s="227">
        <v>153953</v>
      </c>
      <c r="V4663" s="227">
        <v>-125474</v>
      </c>
      <c r="W4663" s="143">
        <v>46035</v>
      </c>
      <c r="X4663" s="143">
        <v>46035</v>
      </c>
      <c r="Y4663">
        <f t="shared" si="145"/>
        <v>13500</v>
      </c>
    </row>
    <row r="4664" spans="1:25">
      <c r="A4664" s="1" t="str">
        <f t="shared" si="144"/>
        <v>060290003412000</v>
      </c>
      <c r="B4664" s="142" t="s">
        <v>94</v>
      </c>
      <c r="C4664" s="142" t="s">
        <v>894</v>
      </c>
      <c r="D4664" s="142" t="s">
        <v>3377</v>
      </c>
      <c r="E4664" s="142" t="s">
        <v>3378</v>
      </c>
      <c r="F4664" s="142" t="s">
        <v>3399</v>
      </c>
      <c r="G4664" s="142" t="s">
        <v>3400</v>
      </c>
      <c r="H4664" s="142" t="s">
        <v>3401</v>
      </c>
      <c r="I4664" s="142" t="s">
        <v>26</v>
      </c>
      <c r="J4664" s="142">
        <v>2</v>
      </c>
      <c r="K4664" s="142">
        <v>1</v>
      </c>
      <c r="L4664" s="227"/>
      <c r="M4664" s="227"/>
      <c r="N4664" s="227">
        <v>23000</v>
      </c>
      <c r="O4664" s="227">
        <v>23000</v>
      </c>
      <c r="P4664" s="227">
        <v>23000</v>
      </c>
      <c r="Q4664" s="227"/>
      <c r="R4664" s="227"/>
      <c r="S4664" s="227"/>
      <c r="T4664" s="227"/>
      <c r="U4664" s="227"/>
      <c r="V4664" s="227"/>
      <c r="W4664" s="143">
        <v>42521</v>
      </c>
      <c r="X4664" s="143">
        <v>43082</v>
      </c>
      <c r="Y4664">
        <f t="shared" si="145"/>
        <v>23000</v>
      </c>
    </row>
    <row r="4665" spans="1:25">
      <c r="A4665" s="1" t="str">
        <f t="shared" si="144"/>
        <v>060290003485000</v>
      </c>
      <c r="B4665" s="142" t="s">
        <v>94</v>
      </c>
      <c r="C4665" s="142" t="s">
        <v>894</v>
      </c>
      <c r="D4665" s="142" t="s">
        <v>3366</v>
      </c>
      <c r="E4665" s="142" t="s">
        <v>3367</v>
      </c>
      <c r="F4665" s="142" t="s">
        <v>3402</v>
      </c>
      <c r="G4665" s="142" t="s">
        <v>3403</v>
      </c>
      <c r="H4665" s="142" t="s">
        <v>3404</v>
      </c>
      <c r="I4665" s="142" t="s">
        <v>23</v>
      </c>
      <c r="J4665" s="142">
        <v>2</v>
      </c>
      <c r="K4665" s="142">
        <v>1</v>
      </c>
      <c r="L4665" s="227"/>
      <c r="M4665" s="227"/>
      <c r="N4665" s="227">
        <v>86900</v>
      </c>
      <c r="O4665" s="227">
        <v>86900</v>
      </c>
      <c r="P4665" s="227">
        <v>86900</v>
      </c>
      <c r="Q4665" s="227"/>
      <c r="R4665" s="227"/>
      <c r="S4665" s="227"/>
      <c r="T4665" s="227"/>
      <c r="U4665" s="227"/>
      <c r="V4665" s="227"/>
      <c r="W4665" s="143">
        <v>45813</v>
      </c>
      <c r="X4665" s="143">
        <v>45861</v>
      </c>
      <c r="Y4665">
        <f t="shared" si="145"/>
        <v>86900</v>
      </c>
    </row>
    <row r="4666" spans="1:25">
      <c r="A4666" s="1" t="str">
        <f t="shared" si="144"/>
        <v>060290003866000</v>
      </c>
      <c r="B4666" s="142" t="s">
        <v>94</v>
      </c>
      <c r="C4666" s="142" t="s">
        <v>894</v>
      </c>
      <c r="D4666" s="142" t="s">
        <v>3377</v>
      </c>
      <c r="E4666" s="142" t="s">
        <v>3378</v>
      </c>
      <c r="F4666" s="142" t="s">
        <v>3405</v>
      </c>
      <c r="G4666" s="142" t="s">
        <v>3406</v>
      </c>
      <c r="H4666" s="142" t="s">
        <v>3407</v>
      </c>
      <c r="I4666" s="142" t="s">
        <v>23</v>
      </c>
      <c r="J4666" s="142">
        <v>2</v>
      </c>
      <c r="K4666" s="142">
        <v>1</v>
      </c>
      <c r="L4666" s="227"/>
      <c r="M4666" s="227"/>
      <c r="N4666" s="227">
        <v>124900</v>
      </c>
      <c r="O4666" s="227">
        <v>124900</v>
      </c>
      <c r="P4666" s="227">
        <v>124900</v>
      </c>
      <c r="Q4666" s="227"/>
      <c r="R4666" s="227"/>
      <c r="S4666" s="227"/>
      <c r="T4666" s="227"/>
      <c r="U4666" s="227"/>
      <c r="V4666" s="227"/>
      <c r="W4666" s="143">
        <v>44967</v>
      </c>
      <c r="X4666" s="143">
        <v>45132</v>
      </c>
      <c r="Y4666">
        <f t="shared" si="145"/>
        <v>124900</v>
      </c>
    </row>
    <row r="4667" spans="1:25">
      <c r="A4667" s="1" t="str">
        <f t="shared" si="144"/>
        <v>060290006435000</v>
      </c>
      <c r="B4667" s="142" t="s">
        <v>94</v>
      </c>
      <c r="C4667" s="142" t="s">
        <v>894</v>
      </c>
      <c r="D4667" s="142" t="s">
        <v>3388</v>
      </c>
      <c r="E4667" s="142" t="s">
        <v>3389</v>
      </c>
      <c r="F4667" s="142" t="s">
        <v>3408</v>
      </c>
      <c r="G4667" s="142" t="s">
        <v>3409</v>
      </c>
      <c r="H4667" s="142" t="s">
        <v>3410</v>
      </c>
      <c r="I4667" s="142" t="s">
        <v>23</v>
      </c>
      <c r="J4667" s="142">
        <v>2</v>
      </c>
      <c r="K4667" s="142">
        <v>1</v>
      </c>
      <c r="L4667" s="227">
        <v>37262</v>
      </c>
      <c r="M4667" s="227">
        <v>713495</v>
      </c>
      <c r="N4667" s="227">
        <v>19500</v>
      </c>
      <c r="O4667" s="227">
        <v>19500</v>
      </c>
      <c r="P4667" s="227">
        <v>19500</v>
      </c>
      <c r="Q4667" s="227"/>
      <c r="R4667" s="227"/>
      <c r="S4667" s="227"/>
      <c r="T4667" s="227">
        <v>11866</v>
      </c>
      <c r="U4667" s="227">
        <v>225264</v>
      </c>
      <c r="V4667" s="227">
        <v>-1947</v>
      </c>
      <c r="W4667" s="143">
        <v>46029</v>
      </c>
      <c r="X4667" s="143">
        <v>46035</v>
      </c>
      <c r="Y4667">
        <f t="shared" si="145"/>
        <v>19500</v>
      </c>
    </row>
    <row r="4668" spans="1:25">
      <c r="A4668" s="1" t="str">
        <f t="shared" si="144"/>
        <v>060290007873000</v>
      </c>
      <c r="B4668" s="142" t="s">
        <v>94</v>
      </c>
      <c r="C4668" s="142" t="s">
        <v>894</v>
      </c>
      <c r="D4668" s="142" t="s">
        <v>3388</v>
      </c>
      <c r="E4668" s="142" t="s">
        <v>3389</v>
      </c>
      <c r="F4668" s="142" t="s">
        <v>3411</v>
      </c>
      <c r="G4668" s="142" t="s">
        <v>3412</v>
      </c>
      <c r="H4668" s="142" t="s">
        <v>3413</v>
      </c>
      <c r="I4668" s="142" t="s">
        <v>23</v>
      </c>
      <c r="J4668" s="142">
        <v>2</v>
      </c>
      <c r="K4668" s="142">
        <v>1</v>
      </c>
      <c r="L4668" s="227">
        <v>8050</v>
      </c>
      <c r="M4668" s="227">
        <v>419905</v>
      </c>
      <c r="N4668" s="227">
        <v>53500</v>
      </c>
      <c r="O4668" s="227">
        <v>53500</v>
      </c>
      <c r="P4668" s="227">
        <v>53500</v>
      </c>
      <c r="Q4668" s="227"/>
      <c r="R4668" s="227"/>
      <c r="S4668" s="227"/>
      <c r="T4668" s="227">
        <v>2650</v>
      </c>
      <c r="U4668" s="227">
        <v>97617</v>
      </c>
      <c r="V4668" s="227">
        <v>-40613</v>
      </c>
      <c r="W4668" s="143">
        <v>46035</v>
      </c>
      <c r="X4668" s="143">
        <v>46030</v>
      </c>
      <c r="Y4668">
        <f t="shared" si="145"/>
        <v>53500</v>
      </c>
    </row>
    <row r="4669" spans="1:25">
      <c r="A4669" s="1" t="str">
        <f t="shared" si="144"/>
        <v>060290007909000</v>
      </c>
      <c r="B4669" s="142" t="s">
        <v>94</v>
      </c>
      <c r="C4669" s="142" t="s">
        <v>894</v>
      </c>
      <c r="D4669" s="142" t="s">
        <v>3388</v>
      </c>
      <c r="E4669" s="142" t="s">
        <v>3389</v>
      </c>
      <c r="F4669" s="142" t="s">
        <v>3414</v>
      </c>
      <c r="G4669" s="142" t="s">
        <v>3415</v>
      </c>
      <c r="H4669" s="142" t="s">
        <v>3416</v>
      </c>
      <c r="I4669" s="142" t="s">
        <v>23</v>
      </c>
      <c r="J4669" s="142">
        <v>2</v>
      </c>
      <c r="K4669" s="142">
        <v>1</v>
      </c>
      <c r="L4669" s="227">
        <v>18316</v>
      </c>
      <c r="M4669" s="227">
        <v>569117</v>
      </c>
      <c r="N4669" s="227">
        <v>32500</v>
      </c>
      <c r="O4669" s="227">
        <v>32500</v>
      </c>
      <c r="P4669" s="227">
        <v>32500</v>
      </c>
      <c r="Q4669" s="227"/>
      <c r="R4669" s="227"/>
      <c r="S4669" s="227"/>
      <c r="T4669" s="227">
        <v>6660</v>
      </c>
      <c r="U4669" s="227">
        <v>188584</v>
      </c>
      <c r="V4669" s="227">
        <v>-18357</v>
      </c>
      <c r="W4669" s="143">
        <v>46027</v>
      </c>
      <c r="X4669" s="143">
        <v>46035</v>
      </c>
      <c r="Y4669">
        <f t="shared" si="145"/>
        <v>32500</v>
      </c>
    </row>
    <row r="4670" spans="1:25">
      <c r="A4670" s="1" t="str">
        <f t="shared" si="144"/>
        <v>060290007919000</v>
      </c>
      <c r="B4670" s="142" t="s">
        <v>94</v>
      </c>
      <c r="C4670" s="142" t="s">
        <v>894</v>
      </c>
      <c r="D4670" s="142" t="s">
        <v>3388</v>
      </c>
      <c r="E4670" s="142" t="s">
        <v>3389</v>
      </c>
      <c r="F4670" s="142" t="s">
        <v>3417</v>
      </c>
      <c r="G4670" s="142" t="s">
        <v>3418</v>
      </c>
      <c r="H4670" s="142" t="s">
        <v>3419</v>
      </c>
      <c r="I4670" s="142" t="s">
        <v>23</v>
      </c>
      <c r="J4670" s="142">
        <v>2</v>
      </c>
      <c r="K4670" s="142">
        <v>1</v>
      </c>
      <c r="L4670" s="227">
        <v>21304</v>
      </c>
      <c r="M4670" s="227">
        <v>327360</v>
      </c>
      <c r="N4670" s="227">
        <v>14000</v>
      </c>
      <c r="O4670" s="227">
        <v>14000</v>
      </c>
      <c r="P4670" s="227">
        <v>14000</v>
      </c>
      <c r="Q4670" s="227"/>
      <c r="R4670" s="227"/>
      <c r="S4670" s="227"/>
      <c r="T4670" s="227">
        <v>10296</v>
      </c>
      <c r="U4670" s="227">
        <v>134758</v>
      </c>
      <c r="V4670" s="227">
        <v>-23451</v>
      </c>
      <c r="W4670" s="143">
        <v>46035</v>
      </c>
      <c r="X4670" s="143">
        <v>46035</v>
      </c>
      <c r="Y4670">
        <f t="shared" si="145"/>
        <v>14000</v>
      </c>
    </row>
    <row r="4671" spans="1:25">
      <c r="A4671" s="1" t="str">
        <f t="shared" si="144"/>
        <v>060290008206000</v>
      </c>
      <c r="B4671" s="142" t="s">
        <v>94</v>
      </c>
      <c r="C4671" s="142" t="s">
        <v>894</v>
      </c>
      <c r="D4671" s="142" t="s">
        <v>3377</v>
      </c>
      <c r="E4671" s="142" t="s">
        <v>3378</v>
      </c>
      <c r="F4671" s="142" t="s">
        <v>3420</v>
      </c>
      <c r="G4671" s="142" t="s">
        <v>3421</v>
      </c>
      <c r="H4671" s="142" t="s">
        <v>3422</v>
      </c>
      <c r="I4671" s="142" t="s">
        <v>23</v>
      </c>
      <c r="J4671" s="142">
        <v>2</v>
      </c>
      <c r="K4671" s="142">
        <v>1</v>
      </c>
      <c r="L4671" s="227">
        <v>-18598</v>
      </c>
      <c r="M4671" s="227">
        <v>-719488</v>
      </c>
      <c r="N4671" s="227">
        <v>48900</v>
      </c>
      <c r="O4671" s="227">
        <v>48900</v>
      </c>
      <c r="P4671" s="227">
        <v>48900</v>
      </c>
      <c r="Q4671" s="227"/>
      <c r="R4671" s="227"/>
      <c r="S4671" s="227"/>
      <c r="T4671" s="227">
        <v>40714</v>
      </c>
      <c r="U4671" s="227">
        <v>1881756</v>
      </c>
      <c r="V4671" s="227">
        <v>306682</v>
      </c>
      <c r="W4671" s="143">
        <v>46004</v>
      </c>
      <c r="X4671" s="143">
        <v>46035</v>
      </c>
      <c r="Y4671">
        <f t="shared" si="145"/>
        <v>48900</v>
      </c>
    </row>
    <row r="4672" spans="1:25">
      <c r="A4672" s="1" t="str">
        <f t="shared" si="144"/>
        <v>060290008922000</v>
      </c>
      <c r="B4672" s="142" t="s">
        <v>94</v>
      </c>
      <c r="C4672" s="142" t="s">
        <v>894</v>
      </c>
      <c r="D4672" s="142" t="s">
        <v>3423</v>
      </c>
      <c r="E4672" s="142" t="s">
        <v>3424</v>
      </c>
      <c r="F4672" s="142" t="s">
        <v>3425</v>
      </c>
      <c r="G4672" s="142" t="s">
        <v>3426</v>
      </c>
      <c r="H4672" s="142" t="s">
        <v>3427</v>
      </c>
      <c r="I4672" s="142" t="s">
        <v>23</v>
      </c>
      <c r="J4672" s="142">
        <v>2</v>
      </c>
      <c r="K4672" s="142">
        <v>1</v>
      </c>
      <c r="L4672" s="227">
        <v>0</v>
      </c>
      <c r="M4672" s="227">
        <v>0</v>
      </c>
      <c r="N4672" s="227">
        <v>63500</v>
      </c>
      <c r="O4672" s="227">
        <v>63500</v>
      </c>
      <c r="P4672" s="227">
        <v>63500</v>
      </c>
      <c r="Q4672" s="227"/>
      <c r="R4672" s="227"/>
      <c r="S4672" s="227"/>
      <c r="T4672" s="227">
        <v>0</v>
      </c>
      <c r="U4672" s="227">
        <v>0</v>
      </c>
      <c r="V4672" s="227">
        <v>0</v>
      </c>
      <c r="W4672" s="143">
        <v>46030</v>
      </c>
      <c r="X4672" s="143">
        <v>46010</v>
      </c>
      <c r="Y4672">
        <f t="shared" si="145"/>
        <v>63500</v>
      </c>
    </row>
    <row r="4673" spans="1:25">
      <c r="A4673" s="1" t="str">
        <f t="shared" si="144"/>
        <v>060290011397000</v>
      </c>
      <c r="B4673" s="142" t="s">
        <v>94</v>
      </c>
      <c r="C4673" s="142" t="s">
        <v>894</v>
      </c>
      <c r="D4673" s="142" t="s">
        <v>3388</v>
      </c>
      <c r="E4673" s="142" t="s">
        <v>3389</v>
      </c>
      <c r="F4673" s="142" t="s">
        <v>3428</v>
      </c>
      <c r="G4673" s="142" t="s">
        <v>3429</v>
      </c>
      <c r="H4673" s="142" t="s">
        <v>3430</v>
      </c>
      <c r="I4673" s="142" t="s">
        <v>23</v>
      </c>
      <c r="J4673" s="142">
        <v>1</v>
      </c>
      <c r="K4673" s="142">
        <v>1</v>
      </c>
      <c r="L4673" s="227">
        <v>10</v>
      </c>
      <c r="M4673" s="227">
        <v>53997</v>
      </c>
      <c r="N4673" s="227">
        <v>4900</v>
      </c>
      <c r="O4673" s="227">
        <v>4900</v>
      </c>
      <c r="P4673" s="227">
        <v>4900</v>
      </c>
      <c r="Q4673" s="227"/>
      <c r="R4673" s="227"/>
      <c r="S4673" s="227"/>
      <c r="T4673" s="227">
        <v>12</v>
      </c>
      <c r="U4673" s="227">
        <v>51550</v>
      </c>
      <c r="V4673" s="227">
        <v>-13247</v>
      </c>
      <c r="W4673" s="143">
        <v>46035</v>
      </c>
      <c r="X4673" s="143">
        <v>46035</v>
      </c>
      <c r="Y4673">
        <f t="shared" si="145"/>
        <v>4900</v>
      </c>
    </row>
    <row r="4674" spans="1:25">
      <c r="A4674" s="1" t="str">
        <f t="shared" si="144"/>
        <v>060290012110000</v>
      </c>
      <c r="B4674" s="142" t="s">
        <v>94</v>
      </c>
      <c r="C4674" s="142" t="s">
        <v>894</v>
      </c>
      <c r="D4674" s="142" t="s">
        <v>3377</v>
      </c>
      <c r="E4674" s="142" t="s">
        <v>3378</v>
      </c>
      <c r="F4674" s="142" t="s">
        <v>3431</v>
      </c>
      <c r="G4674" s="142" t="s">
        <v>3432</v>
      </c>
      <c r="H4674" s="142" t="s">
        <v>3433</v>
      </c>
      <c r="I4674" s="142" t="s">
        <v>23</v>
      </c>
      <c r="J4674" s="142">
        <v>2</v>
      </c>
      <c r="K4674" s="142">
        <v>1</v>
      </c>
      <c r="L4674" s="227">
        <v>-52695</v>
      </c>
      <c r="M4674" s="227">
        <v>-1738935</v>
      </c>
      <c r="N4674" s="227">
        <v>45000</v>
      </c>
      <c r="O4674" s="227">
        <v>45000</v>
      </c>
      <c r="P4674" s="227">
        <v>45000</v>
      </c>
      <c r="Q4674" s="227"/>
      <c r="R4674" s="227"/>
      <c r="S4674" s="227"/>
      <c r="T4674" s="227">
        <v>35959</v>
      </c>
      <c r="U4674" s="227">
        <v>795518</v>
      </c>
      <c r="V4674" s="227">
        <v>-391129</v>
      </c>
      <c r="W4674" s="143">
        <v>45762</v>
      </c>
      <c r="X4674" s="143">
        <v>46035</v>
      </c>
      <c r="Y4674">
        <f t="shared" si="145"/>
        <v>45000</v>
      </c>
    </row>
    <row r="4675" spans="1:25">
      <c r="A4675" s="1" t="str">
        <f t="shared" si="144"/>
        <v>060290013093000</v>
      </c>
      <c r="B4675" s="142" t="s">
        <v>94</v>
      </c>
      <c r="C4675" s="142" t="s">
        <v>894</v>
      </c>
      <c r="D4675" s="142" t="s">
        <v>3388</v>
      </c>
      <c r="E4675" s="142" t="s">
        <v>3389</v>
      </c>
      <c r="F4675" s="142" t="s">
        <v>3434</v>
      </c>
      <c r="G4675" s="142" t="s">
        <v>3435</v>
      </c>
      <c r="H4675" s="142" t="s">
        <v>3436</v>
      </c>
      <c r="I4675" s="142" t="s">
        <v>21</v>
      </c>
      <c r="J4675" s="142">
        <v>2</v>
      </c>
      <c r="K4675" s="142">
        <v>1</v>
      </c>
      <c r="L4675" s="227">
        <v>16598</v>
      </c>
      <c r="M4675" s="227">
        <v>341824</v>
      </c>
      <c r="N4675" s="227">
        <v>23500</v>
      </c>
      <c r="O4675" s="227">
        <v>23500</v>
      </c>
      <c r="P4675" s="227">
        <v>23500</v>
      </c>
      <c r="Q4675" s="227"/>
      <c r="R4675" s="227"/>
      <c r="S4675" s="227"/>
      <c r="T4675" s="227">
        <v>34548</v>
      </c>
      <c r="U4675" s="227">
        <v>536226</v>
      </c>
      <c r="V4675" s="227">
        <v>-175265</v>
      </c>
      <c r="W4675" s="143">
        <v>46035</v>
      </c>
      <c r="X4675" s="143">
        <v>46035</v>
      </c>
      <c r="Y4675">
        <f t="shared" si="145"/>
        <v>23500</v>
      </c>
    </row>
    <row r="4676" spans="1:25">
      <c r="A4676" s="1" t="str">
        <f t="shared" si="144"/>
        <v>060290015114000</v>
      </c>
      <c r="B4676" s="142" t="s">
        <v>94</v>
      </c>
      <c r="C4676" s="142" t="s">
        <v>894</v>
      </c>
      <c r="D4676" s="142" t="s">
        <v>3366</v>
      </c>
      <c r="E4676" s="142" t="s">
        <v>3367</v>
      </c>
      <c r="F4676" s="142" t="s">
        <v>3437</v>
      </c>
      <c r="G4676" s="142" t="s">
        <v>3438</v>
      </c>
      <c r="H4676" s="142" t="s">
        <v>3439</v>
      </c>
      <c r="I4676" s="142" t="s">
        <v>23</v>
      </c>
      <c r="J4676" s="142">
        <v>2</v>
      </c>
      <c r="K4676" s="142">
        <v>1</v>
      </c>
      <c r="L4676" s="227">
        <v>29734</v>
      </c>
      <c r="M4676" s="227">
        <v>585158</v>
      </c>
      <c r="N4676" s="227">
        <v>22500</v>
      </c>
      <c r="O4676" s="227">
        <v>22500</v>
      </c>
      <c r="P4676" s="227">
        <v>22500</v>
      </c>
      <c r="Q4676" s="227"/>
      <c r="R4676" s="227"/>
      <c r="S4676" s="227"/>
      <c r="T4676" s="227">
        <v>15250</v>
      </c>
      <c r="U4676" s="227">
        <v>206229</v>
      </c>
      <c r="V4676" s="227">
        <v>-93888</v>
      </c>
      <c r="W4676" s="143">
        <v>45983</v>
      </c>
      <c r="X4676" s="143">
        <v>46035</v>
      </c>
      <c r="Y4676">
        <f t="shared" si="145"/>
        <v>22500</v>
      </c>
    </row>
    <row r="4677" spans="1:25">
      <c r="A4677" s="1" t="str">
        <f t="shared" ref="A4677:A4740" si="146">B4677&amp;F4677</f>
        <v>060290016395000</v>
      </c>
      <c r="B4677" s="142" t="s">
        <v>94</v>
      </c>
      <c r="C4677" s="142" t="s">
        <v>894</v>
      </c>
      <c r="D4677" s="142" t="s">
        <v>3366</v>
      </c>
      <c r="E4677" s="142" t="s">
        <v>3367</v>
      </c>
      <c r="F4677" s="142" t="s">
        <v>3440</v>
      </c>
      <c r="G4677" s="142" t="s">
        <v>3441</v>
      </c>
      <c r="H4677" s="142" t="s">
        <v>3442</v>
      </c>
      <c r="I4677" s="142" t="s">
        <v>23</v>
      </c>
      <c r="J4677" s="142">
        <v>2</v>
      </c>
      <c r="K4677" s="142">
        <v>1</v>
      </c>
      <c r="L4677" s="227">
        <v>35844</v>
      </c>
      <c r="M4677" s="227">
        <v>684614</v>
      </c>
      <c r="N4677" s="227">
        <v>23900</v>
      </c>
      <c r="O4677" s="227">
        <v>23900</v>
      </c>
      <c r="P4677" s="227">
        <v>23900</v>
      </c>
      <c r="Q4677" s="227"/>
      <c r="R4677" s="227"/>
      <c r="S4677" s="227"/>
      <c r="T4677" s="227">
        <v>41164</v>
      </c>
      <c r="U4677" s="227">
        <v>513593</v>
      </c>
      <c r="V4677" s="227">
        <v>-272631</v>
      </c>
      <c r="W4677" s="143">
        <v>46035</v>
      </c>
      <c r="X4677" s="143">
        <v>46035</v>
      </c>
      <c r="Y4677">
        <f t="shared" ref="Y4677:Y4740" si="147">IF(S4677&gt;0,S4677,P4677)</f>
        <v>23900</v>
      </c>
    </row>
    <row r="4678" spans="1:25">
      <c r="A4678" s="1" t="str">
        <f t="shared" si="146"/>
        <v>060290016471000</v>
      </c>
      <c r="B4678" s="142" t="s">
        <v>94</v>
      </c>
      <c r="C4678" s="142" t="s">
        <v>894</v>
      </c>
      <c r="D4678" s="142" t="s">
        <v>3423</v>
      </c>
      <c r="E4678" s="142" t="s">
        <v>3424</v>
      </c>
      <c r="F4678" s="142" t="s">
        <v>3443</v>
      </c>
      <c r="G4678" s="142" t="s">
        <v>3444</v>
      </c>
      <c r="H4678" s="142" t="s">
        <v>3445</v>
      </c>
      <c r="I4678" s="142" t="s">
        <v>23</v>
      </c>
      <c r="J4678" s="142">
        <v>2</v>
      </c>
      <c r="K4678" s="142">
        <v>1</v>
      </c>
      <c r="L4678" s="227">
        <v>0</v>
      </c>
      <c r="M4678" s="227">
        <v>0</v>
      </c>
      <c r="N4678" s="227">
        <v>74900</v>
      </c>
      <c r="O4678" s="227">
        <v>74900</v>
      </c>
      <c r="P4678" s="227">
        <v>74900</v>
      </c>
      <c r="Q4678" s="227"/>
      <c r="R4678" s="227"/>
      <c r="S4678" s="227"/>
      <c r="T4678" s="227">
        <v>0</v>
      </c>
      <c r="U4678" s="227">
        <v>0</v>
      </c>
      <c r="V4678" s="227">
        <v>0</v>
      </c>
      <c r="W4678" s="143">
        <v>45867</v>
      </c>
      <c r="X4678" s="143">
        <v>45994</v>
      </c>
      <c r="Y4678">
        <f t="shared" si="147"/>
        <v>74900</v>
      </c>
    </row>
    <row r="4679" spans="1:25">
      <c r="A4679" s="1" t="str">
        <f t="shared" si="146"/>
        <v>060290016516000</v>
      </c>
      <c r="B4679" s="142" t="s">
        <v>94</v>
      </c>
      <c r="C4679" s="142" t="s">
        <v>894</v>
      </c>
      <c r="D4679" s="142" t="s">
        <v>3388</v>
      </c>
      <c r="E4679" s="142" t="s">
        <v>3389</v>
      </c>
      <c r="F4679" s="142" t="s">
        <v>3446</v>
      </c>
      <c r="G4679" s="142" t="s">
        <v>3447</v>
      </c>
      <c r="H4679" s="142" t="s">
        <v>3448</v>
      </c>
      <c r="I4679" s="142" t="s">
        <v>23</v>
      </c>
      <c r="J4679" s="142">
        <v>2</v>
      </c>
      <c r="K4679" s="142">
        <v>1</v>
      </c>
      <c r="L4679" s="227">
        <v>6728</v>
      </c>
      <c r="M4679" s="227">
        <v>526151</v>
      </c>
      <c r="N4679" s="227">
        <v>60900</v>
      </c>
      <c r="O4679" s="227">
        <v>60900</v>
      </c>
      <c r="P4679" s="227">
        <v>60900</v>
      </c>
      <c r="Q4679" s="227"/>
      <c r="R4679" s="227"/>
      <c r="S4679" s="227"/>
      <c r="T4679" s="227">
        <v>11904</v>
      </c>
      <c r="U4679" s="227">
        <v>596989</v>
      </c>
      <c r="V4679" s="227">
        <v>-333943</v>
      </c>
      <c r="W4679" s="143">
        <v>46035</v>
      </c>
      <c r="X4679" s="143">
        <v>46035</v>
      </c>
      <c r="Y4679">
        <f t="shared" si="147"/>
        <v>60900</v>
      </c>
    </row>
    <row r="4680" spans="1:25">
      <c r="A4680" s="1" t="str">
        <f t="shared" si="146"/>
        <v>060290017116000</v>
      </c>
      <c r="B4680" s="142" t="s">
        <v>94</v>
      </c>
      <c r="C4680" s="142" t="s">
        <v>894</v>
      </c>
      <c r="D4680" s="142" t="s">
        <v>3366</v>
      </c>
      <c r="E4680" s="142" t="s">
        <v>3367</v>
      </c>
      <c r="F4680" s="142" t="s">
        <v>3449</v>
      </c>
      <c r="G4680" s="142" t="s">
        <v>3450</v>
      </c>
      <c r="H4680" s="142" t="s">
        <v>3451</v>
      </c>
      <c r="I4680" s="142" t="s">
        <v>26</v>
      </c>
      <c r="J4680" s="142">
        <v>2</v>
      </c>
      <c r="K4680" s="142">
        <v>1</v>
      </c>
      <c r="L4680" s="227"/>
      <c r="M4680" s="227"/>
      <c r="N4680" s="227">
        <v>10500</v>
      </c>
      <c r="O4680" s="227">
        <v>10500</v>
      </c>
      <c r="P4680" s="227">
        <v>10500</v>
      </c>
      <c r="Q4680" s="227"/>
      <c r="R4680" s="227"/>
      <c r="S4680" s="227"/>
      <c r="T4680" s="227"/>
      <c r="U4680" s="227"/>
      <c r="V4680" s="227"/>
      <c r="W4680" s="143"/>
      <c r="X4680" s="143"/>
      <c r="Y4680">
        <f t="shared" si="147"/>
        <v>10500</v>
      </c>
    </row>
    <row r="4681" spans="1:25">
      <c r="A4681" s="1" t="str">
        <f t="shared" si="146"/>
        <v>060290018312000</v>
      </c>
      <c r="B4681" s="142" t="s">
        <v>94</v>
      </c>
      <c r="C4681" s="142" t="s">
        <v>894</v>
      </c>
      <c r="D4681" s="142" t="s">
        <v>3377</v>
      </c>
      <c r="E4681" s="142" t="s">
        <v>3378</v>
      </c>
      <c r="F4681" s="142" t="s">
        <v>3452</v>
      </c>
      <c r="G4681" s="142" t="s">
        <v>3453</v>
      </c>
      <c r="H4681" s="142" t="s">
        <v>3454</v>
      </c>
      <c r="I4681" s="142" t="s">
        <v>23</v>
      </c>
      <c r="J4681" s="142">
        <v>2</v>
      </c>
      <c r="K4681" s="142">
        <v>1</v>
      </c>
      <c r="L4681" s="227">
        <v>-1940</v>
      </c>
      <c r="M4681" s="227">
        <v>-64020</v>
      </c>
      <c r="N4681" s="227">
        <v>37500</v>
      </c>
      <c r="O4681" s="227">
        <v>37500</v>
      </c>
      <c r="P4681" s="227">
        <v>37500</v>
      </c>
      <c r="Q4681" s="227"/>
      <c r="R4681" s="227"/>
      <c r="S4681" s="227"/>
      <c r="T4681" s="227">
        <v>1940</v>
      </c>
      <c r="U4681" s="227">
        <v>72750</v>
      </c>
      <c r="V4681" s="227">
        <v>8730</v>
      </c>
      <c r="W4681" s="143">
        <v>45974</v>
      </c>
      <c r="X4681" s="143">
        <v>46028</v>
      </c>
      <c r="Y4681">
        <f t="shared" si="147"/>
        <v>37500</v>
      </c>
    </row>
    <row r="4682" spans="1:25">
      <c r="A4682" s="1" t="str">
        <f t="shared" si="146"/>
        <v>060290019473000</v>
      </c>
      <c r="B4682" s="142" t="s">
        <v>94</v>
      </c>
      <c r="C4682" s="142" t="s">
        <v>894</v>
      </c>
      <c r="D4682" s="142" t="s">
        <v>3366</v>
      </c>
      <c r="E4682" s="142" t="s">
        <v>3367</v>
      </c>
      <c r="F4682" s="142" t="s">
        <v>3455</v>
      </c>
      <c r="G4682" s="142" t="s">
        <v>3456</v>
      </c>
      <c r="H4682" s="142" t="s">
        <v>3457</v>
      </c>
      <c r="I4682" s="142" t="s">
        <v>23</v>
      </c>
      <c r="J4682" s="142">
        <v>2</v>
      </c>
      <c r="K4682" s="142">
        <v>1</v>
      </c>
      <c r="L4682" s="227">
        <v>24234</v>
      </c>
      <c r="M4682" s="227">
        <v>654490</v>
      </c>
      <c r="N4682" s="227">
        <v>29900</v>
      </c>
      <c r="O4682" s="227">
        <v>29900</v>
      </c>
      <c r="P4682" s="227">
        <v>29900</v>
      </c>
      <c r="Q4682" s="227"/>
      <c r="R4682" s="227"/>
      <c r="S4682" s="227"/>
      <c r="T4682" s="227">
        <v>17246</v>
      </c>
      <c r="U4682" s="227">
        <v>306904</v>
      </c>
      <c r="V4682" s="227">
        <v>-158861</v>
      </c>
      <c r="W4682" s="143">
        <v>46034</v>
      </c>
      <c r="X4682" s="143">
        <v>46034</v>
      </c>
      <c r="Y4682">
        <f t="shared" si="147"/>
        <v>29900</v>
      </c>
    </row>
    <row r="4683" spans="1:25">
      <c r="A4683" s="1" t="str">
        <f t="shared" si="146"/>
        <v>060290022634000</v>
      </c>
      <c r="B4683" s="142" t="s">
        <v>94</v>
      </c>
      <c r="C4683" s="142" t="s">
        <v>894</v>
      </c>
      <c r="D4683" s="142" t="s">
        <v>3423</v>
      </c>
      <c r="E4683" s="142" t="s">
        <v>3424</v>
      </c>
      <c r="F4683" s="142" t="s">
        <v>3458</v>
      </c>
      <c r="G4683" s="142" t="s">
        <v>3459</v>
      </c>
      <c r="H4683" s="142" t="s">
        <v>3460</v>
      </c>
      <c r="I4683" s="142" t="s">
        <v>23</v>
      </c>
      <c r="J4683" s="142">
        <v>2</v>
      </c>
      <c r="K4683" s="142">
        <v>1</v>
      </c>
      <c r="L4683" s="227">
        <v>2672</v>
      </c>
      <c r="M4683" s="227">
        <v>84312</v>
      </c>
      <c r="N4683" s="227">
        <v>27900</v>
      </c>
      <c r="O4683" s="227">
        <v>27900</v>
      </c>
      <c r="P4683" s="227">
        <v>27900</v>
      </c>
      <c r="Q4683" s="227"/>
      <c r="R4683" s="227"/>
      <c r="S4683" s="227"/>
      <c r="T4683" s="227">
        <v>1328</v>
      </c>
      <c r="U4683" s="227">
        <v>50464</v>
      </c>
      <c r="V4683" s="227">
        <v>8560</v>
      </c>
      <c r="W4683" s="143">
        <v>45930</v>
      </c>
      <c r="X4683" s="143">
        <v>46025</v>
      </c>
      <c r="Y4683">
        <f t="shared" si="147"/>
        <v>27900</v>
      </c>
    </row>
    <row r="4684" spans="1:25">
      <c r="A4684" s="1" t="str">
        <f t="shared" si="146"/>
        <v>060290023517000</v>
      </c>
      <c r="B4684" s="142" t="s">
        <v>94</v>
      </c>
      <c r="C4684" s="142" t="s">
        <v>894</v>
      </c>
      <c r="D4684" s="142" t="s">
        <v>3423</v>
      </c>
      <c r="E4684" s="142" t="s">
        <v>3424</v>
      </c>
      <c r="F4684" s="142" t="s">
        <v>3461</v>
      </c>
      <c r="G4684" s="142" t="s">
        <v>3462</v>
      </c>
      <c r="H4684" s="142" t="s">
        <v>3463</v>
      </c>
      <c r="I4684" s="142" t="s">
        <v>23</v>
      </c>
      <c r="J4684" s="142">
        <v>2</v>
      </c>
      <c r="K4684" s="142">
        <v>1</v>
      </c>
      <c r="L4684" s="227">
        <v>388</v>
      </c>
      <c r="M4684" s="227">
        <v>44341</v>
      </c>
      <c r="N4684" s="227">
        <v>109000</v>
      </c>
      <c r="O4684" s="227">
        <v>109000</v>
      </c>
      <c r="P4684" s="227">
        <v>109000</v>
      </c>
      <c r="Q4684" s="227"/>
      <c r="R4684" s="227"/>
      <c r="S4684" s="227"/>
      <c r="T4684" s="227">
        <v>1678</v>
      </c>
      <c r="U4684" s="227">
        <v>145588</v>
      </c>
      <c r="V4684" s="227">
        <v>-46176</v>
      </c>
      <c r="W4684" s="143">
        <v>46030</v>
      </c>
      <c r="X4684" s="143">
        <v>46034</v>
      </c>
      <c r="Y4684">
        <f t="shared" si="147"/>
        <v>109000</v>
      </c>
    </row>
    <row r="4685" spans="1:25">
      <c r="A4685" s="1" t="str">
        <f t="shared" si="146"/>
        <v>060290029200000</v>
      </c>
      <c r="B4685" s="142" t="s">
        <v>94</v>
      </c>
      <c r="C4685" s="142" t="s">
        <v>894</v>
      </c>
      <c r="D4685" s="142" t="s">
        <v>3423</v>
      </c>
      <c r="E4685" s="142" t="s">
        <v>3424</v>
      </c>
      <c r="F4685" s="142" t="s">
        <v>3464</v>
      </c>
      <c r="G4685" s="142" t="s">
        <v>3465</v>
      </c>
      <c r="H4685" s="142" t="s">
        <v>3466</v>
      </c>
      <c r="I4685" s="142" t="s">
        <v>23</v>
      </c>
      <c r="J4685" s="142">
        <v>1</v>
      </c>
      <c r="K4685" s="142">
        <v>1</v>
      </c>
      <c r="L4685" s="227">
        <v>6</v>
      </c>
      <c r="M4685" s="227">
        <v>225033</v>
      </c>
      <c r="N4685" s="227">
        <v>53500</v>
      </c>
      <c r="O4685" s="227">
        <v>53500</v>
      </c>
      <c r="P4685" s="227">
        <v>53500</v>
      </c>
      <c r="Q4685" s="227"/>
      <c r="R4685" s="227"/>
      <c r="S4685" s="227"/>
      <c r="T4685" s="227">
        <v>7</v>
      </c>
      <c r="U4685" s="227">
        <v>374500</v>
      </c>
      <c r="V4685" s="227">
        <v>111961</v>
      </c>
      <c r="W4685" s="143">
        <v>45906</v>
      </c>
      <c r="X4685" s="143">
        <v>46033</v>
      </c>
      <c r="Y4685">
        <f t="shared" si="147"/>
        <v>53500</v>
      </c>
    </row>
    <row r="4686" spans="1:25">
      <c r="A4686" s="1" t="str">
        <f t="shared" si="146"/>
        <v>060290032080000</v>
      </c>
      <c r="B4686" s="142" t="s">
        <v>94</v>
      </c>
      <c r="C4686" s="142" t="s">
        <v>894</v>
      </c>
      <c r="D4686" s="142" t="s">
        <v>3377</v>
      </c>
      <c r="E4686" s="142" t="s">
        <v>3378</v>
      </c>
      <c r="F4686" s="142" t="s">
        <v>3467</v>
      </c>
      <c r="G4686" s="142" t="s">
        <v>3468</v>
      </c>
      <c r="H4686" s="142" t="s">
        <v>3469</v>
      </c>
      <c r="I4686" s="142" t="s">
        <v>23</v>
      </c>
      <c r="J4686" s="142">
        <v>2</v>
      </c>
      <c r="K4686" s="142">
        <v>1</v>
      </c>
      <c r="L4686" s="227"/>
      <c r="M4686" s="227"/>
      <c r="N4686" s="227">
        <v>132900</v>
      </c>
      <c r="O4686" s="227">
        <v>132900</v>
      </c>
      <c r="P4686" s="227">
        <v>132900</v>
      </c>
      <c r="Q4686" s="227"/>
      <c r="R4686" s="227"/>
      <c r="S4686" s="227"/>
      <c r="T4686" s="227"/>
      <c r="U4686" s="227"/>
      <c r="V4686" s="227"/>
      <c r="W4686" s="143"/>
      <c r="X4686" s="143">
        <v>46032</v>
      </c>
      <c r="Y4686">
        <f t="shared" si="147"/>
        <v>132900</v>
      </c>
    </row>
    <row r="4687" spans="1:25">
      <c r="A4687" s="1" t="str">
        <f t="shared" si="146"/>
        <v>060290034058000</v>
      </c>
      <c r="B4687" s="142" t="s">
        <v>94</v>
      </c>
      <c r="C4687" s="142" t="s">
        <v>894</v>
      </c>
      <c r="D4687" s="142" t="s">
        <v>3377</v>
      </c>
      <c r="E4687" s="142" t="s">
        <v>3378</v>
      </c>
      <c r="F4687" s="142" t="s">
        <v>3470</v>
      </c>
      <c r="G4687" s="142" t="s">
        <v>3471</v>
      </c>
      <c r="H4687" s="142" t="s">
        <v>3472</v>
      </c>
      <c r="I4687" s="142" t="s">
        <v>26</v>
      </c>
      <c r="J4687" s="142">
        <v>1</v>
      </c>
      <c r="K4687" s="142">
        <v>1</v>
      </c>
      <c r="L4687" s="227"/>
      <c r="M4687" s="227"/>
      <c r="N4687" s="227">
        <v>48900</v>
      </c>
      <c r="O4687" s="227">
        <v>48900</v>
      </c>
      <c r="P4687" s="227">
        <v>48900</v>
      </c>
      <c r="Q4687" s="227"/>
      <c r="R4687" s="227"/>
      <c r="S4687" s="227"/>
      <c r="T4687" s="227"/>
      <c r="U4687" s="227"/>
      <c r="V4687" s="227"/>
      <c r="W4687" s="143"/>
      <c r="X4687" s="143"/>
      <c r="Y4687">
        <f t="shared" si="147"/>
        <v>48900</v>
      </c>
    </row>
    <row r="4688" spans="1:25">
      <c r="A4688" s="1" t="str">
        <f t="shared" si="146"/>
        <v>060290034238000</v>
      </c>
      <c r="B4688" s="142" t="s">
        <v>94</v>
      </c>
      <c r="C4688" s="142" t="s">
        <v>894</v>
      </c>
      <c r="D4688" s="142" t="s">
        <v>3377</v>
      </c>
      <c r="E4688" s="142" t="s">
        <v>3378</v>
      </c>
      <c r="F4688" s="142" t="s">
        <v>3473</v>
      </c>
      <c r="G4688" s="142" t="s">
        <v>3474</v>
      </c>
      <c r="H4688" s="142" t="s">
        <v>3475</v>
      </c>
      <c r="I4688" s="142" t="s">
        <v>23</v>
      </c>
      <c r="J4688" s="142">
        <v>2</v>
      </c>
      <c r="K4688" s="142">
        <v>1</v>
      </c>
      <c r="L4688" s="227"/>
      <c r="M4688" s="227"/>
      <c r="N4688" s="227">
        <v>129900</v>
      </c>
      <c r="O4688" s="227">
        <v>129900</v>
      </c>
      <c r="P4688" s="227">
        <v>129900</v>
      </c>
      <c r="Q4688" s="227"/>
      <c r="R4688" s="227"/>
      <c r="S4688" s="227"/>
      <c r="T4688" s="227"/>
      <c r="U4688" s="227"/>
      <c r="V4688" s="227"/>
      <c r="W4688" s="143"/>
      <c r="X4688" s="143">
        <v>45035</v>
      </c>
      <c r="Y4688">
        <f t="shared" si="147"/>
        <v>129900</v>
      </c>
    </row>
    <row r="4689" spans="1:25">
      <c r="A4689" s="1" t="str">
        <f t="shared" si="146"/>
        <v>060290041234000</v>
      </c>
      <c r="B4689" s="142" t="s">
        <v>94</v>
      </c>
      <c r="C4689" s="142" t="s">
        <v>894</v>
      </c>
      <c r="D4689" s="142" t="s">
        <v>3377</v>
      </c>
      <c r="E4689" s="142" t="s">
        <v>3378</v>
      </c>
      <c r="F4689" s="142" t="s">
        <v>3476</v>
      </c>
      <c r="G4689" s="142" t="s">
        <v>3477</v>
      </c>
      <c r="H4689" s="142" t="s">
        <v>3478</v>
      </c>
      <c r="I4689" s="142" t="s">
        <v>21</v>
      </c>
      <c r="J4689" s="142">
        <v>1</v>
      </c>
      <c r="K4689" s="142">
        <v>1</v>
      </c>
      <c r="L4689" s="227">
        <v>86</v>
      </c>
      <c r="M4689" s="227">
        <v>1594256</v>
      </c>
      <c r="N4689" s="227">
        <v>19000</v>
      </c>
      <c r="O4689" s="227">
        <v>19000</v>
      </c>
      <c r="P4689" s="227">
        <v>19000</v>
      </c>
      <c r="Q4689" s="227"/>
      <c r="R4689" s="227"/>
      <c r="S4689" s="227"/>
      <c r="T4689" s="227">
        <v>136</v>
      </c>
      <c r="U4689" s="227">
        <v>2584000</v>
      </c>
      <c r="V4689" s="227">
        <v>62852</v>
      </c>
      <c r="W4689" s="143">
        <v>46035</v>
      </c>
      <c r="X4689" s="143">
        <v>46035</v>
      </c>
      <c r="Y4689">
        <f t="shared" si="147"/>
        <v>19000</v>
      </c>
    </row>
    <row r="4690" spans="1:25">
      <c r="A4690" s="1" t="str">
        <f t="shared" si="146"/>
        <v>060290042823000</v>
      </c>
      <c r="B4690" s="142" t="s">
        <v>94</v>
      </c>
      <c r="C4690" s="142" t="s">
        <v>894</v>
      </c>
      <c r="D4690" s="142" t="s">
        <v>3423</v>
      </c>
      <c r="E4690" s="142" t="s">
        <v>3424</v>
      </c>
      <c r="F4690" s="142" t="s">
        <v>3479</v>
      </c>
      <c r="G4690" s="142" t="s">
        <v>3480</v>
      </c>
      <c r="H4690" s="142" t="s">
        <v>3481</v>
      </c>
      <c r="I4690" s="142" t="s">
        <v>23</v>
      </c>
      <c r="J4690" s="142">
        <v>2</v>
      </c>
      <c r="K4690" s="142">
        <v>1</v>
      </c>
      <c r="L4690" s="227">
        <v>162850</v>
      </c>
      <c r="M4690" s="227">
        <v>9849045</v>
      </c>
      <c r="N4690" s="227">
        <v>79900</v>
      </c>
      <c r="O4690" s="227">
        <v>65000</v>
      </c>
      <c r="P4690" s="227">
        <v>65000</v>
      </c>
      <c r="Q4690" s="227"/>
      <c r="R4690" s="227"/>
      <c r="S4690" s="227"/>
      <c r="T4690" s="227">
        <v>6986</v>
      </c>
      <c r="U4690" s="227">
        <v>454090</v>
      </c>
      <c r="V4690" s="227">
        <v>31582</v>
      </c>
      <c r="W4690" s="143">
        <v>45807</v>
      </c>
      <c r="X4690" s="143">
        <v>46035</v>
      </c>
      <c r="Y4690">
        <f t="shared" si="147"/>
        <v>65000</v>
      </c>
    </row>
    <row r="4691" spans="1:25">
      <c r="A4691" s="1" t="str">
        <f t="shared" si="146"/>
        <v>060290042946000</v>
      </c>
      <c r="B4691" s="142" t="s">
        <v>94</v>
      </c>
      <c r="C4691" s="142" t="s">
        <v>894</v>
      </c>
      <c r="D4691" s="142" t="s">
        <v>3388</v>
      </c>
      <c r="E4691" s="142" t="s">
        <v>3389</v>
      </c>
      <c r="F4691" s="142" t="s">
        <v>3482</v>
      </c>
      <c r="G4691" s="142" t="s">
        <v>3483</v>
      </c>
      <c r="H4691" s="142" t="s">
        <v>3484</v>
      </c>
      <c r="I4691" s="142" t="s">
        <v>23</v>
      </c>
      <c r="J4691" s="142">
        <v>2</v>
      </c>
      <c r="K4691" s="142">
        <v>1</v>
      </c>
      <c r="L4691" s="227"/>
      <c r="M4691" s="227"/>
      <c r="N4691" s="227">
        <v>20900</v>
      </c>
      <c r="O4691" s="227">
        <v>20900</v>
      </c>
      <c r="P4691" s="227">
        <v>20900</v>
      </c>
      <c r="Q4691" s="227"/>
      <c r="R4691" s="227"/>
      <c r="S4691" s="227"/>
      <c r="T4691" s="227"/>
      <c r="U4691" s="227"/>
      <c r="V4691" s="227"/>
      <c r="W4691" s="143">
        <v>45450</v>
      </c>
      <c r="X4691" s="143">
        <v>44857</v>
      </c>
      <c r="Y4691">
        <f t="shared" si="147"/>
        <v>20900</v>
      </c>
    </row>
    <row r="4692" spans="1:25">
      <c r="A4692" s="1" t="str">
        <f t="shared" si="146"/>
        <v>060290049060000</v>
      </c>
      <c r="B4692" s="142" t="s">
        <v>94</v>
      </c>
      <c r="C4692" s="142" t="s">
        <v>894</v>
      </c>
      <c r="D4692" s="142" t="s">
        <v>3377</v>
      </c>
      <c r="E4692" s="142" t="s">
        <v>3378</v>
      </c>
      <c r="F4692" s="142" t="s">
        <v>3485</v>
      </c>
      <c r="G4692" s="142" t="s">
        <v>3486</v>
      </c>
      <c r="H4692" s="142" t="s">
        <v>3487</v>
      </c>
      <c r="I4692" s="142" t="s">
        <v>23</v>
      </c>
      <c r="J4692" s="142">
        <v>2</v>
      </c>
      <c r="K4692" s="142">
        <v>1</v>
      </c>
      <c r="L4692" s="227">
        <v>117920</v>
      </c>
      <c r="M4692" s="227">
        <v>13677598</v>
      </c>
      <c r="N4692" s="227">
        <v>122900</v>
      </c>
      <c r="O4692" s="227">
        <v>122900</v>
      </c>
      <c r="P4692" s="227">
        <v>122900</v>
      </c>
      <c r="Q4692" s="227"/>
      <c r="R4692" s="227"/>
      <c r="S4692" s="227"/>
      <c r="T4692" s="227">
        <v>299080</v>
      </c>
      <c r="U4692" s="227">
        <v>34249295</v>
      </c>
      <c r="V4692" s="227">
        <v>-441138</v>
      </c>
      <c r="W4692" s="143">
        <v>46022</v>
      </c>
      <c r="X4692" s="143">
        <v>46035</v>
      </c>
      <c r="Y4692">
        <f t="shared" si="147"/>
        <v>122900</v>
      </c>
    </row>
    <row r="4693" spans="1:25">
      <c r="A4693" s="1" t="str">
        <f t="shared" si="146"/>
        <v>060290049074000</v>
      </c>
      <c r="B4693" s="142" t="s">
        <v>94</v>
      </c>
      <c r="C4693" s="142" t="s">
        <v>894</v>
      </c>
      <c r="D4693" s="142" t="s">
        <v>3377</v>
      </c>
      <c r="E4693" s="142" t="s">
        <v>3378</v>
      </c>
      <c r="F4693" s="142" t="s">
        <v>3488</v>
      </c>
      <c r="G4693" s="142" t="s">
        <v>3489</v>
      </c>
      <c r="H4693" s="142" t="s">
        <v>3490</v>
      </c>
      <c r="I4693" s="142" t="s">
        <v>23</v>
      </c>
      <c r="J4693" s="142">
        <v>2</v>
      </c>
      <c r="K4693" s="142">
        <v>1</v>
      </c>
      <c r="L4693" s="227"/>
      <c r="M4693" s="227"/>
      <c r="N4693" s="227">
        <v>106900</v>
      </c>
      <c r="O4693" s="227">
        <v>106900</v>
      </c>
      <c r="P4693" s="227">
        <v>106900</v>
      </c>
      <c r="Q4693" s="227"/>
      <c r="R4693" s="227"/>
      <c r="S4693" s="227"/>
      <c r="T4693" s="227"/>
      <c r="U4693" s="227"/>
      <c r="V4693" s="227"/>
      <c r="W4693" s="143"/>
      <c r="X4693" s="143">
        <v>45132</v>
      </c>
      <c r="Y4693">
        <f t="shared" si="147"/>
        <v>106900</v>
      </c>
    </row>
    <row r="4694" spans="1:25">
      <c r="A4694" s="1" t="str">
        <f t="shared" si="146"/>
        <v>060290049618000</v>
      </c>
      <c r="B4694" s="142" t="s">
        <v>94</v>
      </c>
      <c r="C4694" s="142" t="s">
        <v>894</v>
      </c>
      <c r="D4694" s="142" t="s">
        <v>3423</v>
      </c>
      <c r="E4694" s="142" t="s">
        <v>3424</v>
      </c>
      <c r="F4694" s="142" t="s">
        <v>3491</v>
      </c>
      <c r="G4694" s="142" t="s">
        <v>3492</v>
      </c>
      <c r="H4694" s="142" t="s">
        <v>3493</v>
      </c>
      <c r="I4694" s="142" t="s">
        <v>23</v>
      </c>
      <c r="J4694" s="142">
        <v>2</v>
      </c>
      <c r="K4694" s="142">
        <v>1</v>
      </c>
      <c r="L4694" s="227">
        <v>18172</v>
      </c>
      <c r="M4694" s="227">
        <v>1704208</v>
      </c>
      <c r="N4694" s="227">
        <v>85000</v>
      </c>
      <c r="O4694" s="227">
        <v>85000</v>
      </c>
      <c r="P4694" s="227">
        <v>85000</v>
      </c>
      <c r="Q4694" s="227"/>
      <c r="R4694" s="227"/>
      <c r="S4694" s="227"/>
      <c r="T4694" s="227">
        <v>2314</v>
      </c>
      <c r="U4694" s="227">
        <v>252248</v>
      </c>
      <c r="V4694" s="227">
        <v>35236</v>
      </c>
      <c r="W4694" s="143">
        <v>46013</v>
      </c>
      <c r="X4694" s="143">
        <v>46033</v>
      </c>
      <c r="Y4694">
        <f t="shared" si="147"/>
        <v>85000</v>
      </c>
    </row>
    <row r="4695" spans="1:25">
      <c r="A4695" s="1" t="str">
        <f t="shared" si="146"/>
        <v>060291001860000</v>
      </c>
      <c r="B4695" s="142" t="s">
        <v>94</v>
      </c>
      <c r="C4695" s="142" t="s">
        <v>894</v>
      </c>
      <c r="D4695" s="142" t="s">
        <v>3494</v>
      </c>
      <c r="E4695" s="142" t="s">
        <v>2486</v>
      </c>
      <c r="F4695" s="142" t="s">
        <v>36</v>
      </c>
      <c r="G4695" s="142" t="s">
        <v>2487</v>
      </c>
      <c r="H4695" s="142" t="s">
        <v>2488</v>
      </c>
      <c r="I4695" s="142" t="s">
        <v>23</v>
      </c>
      <c r="J4695" s="142">
        <v>1</v>
      </c>
      <c r="K4695" s="142">
        <v>30</v>
      </c>
      <c r="L4695" s="227">
        <v>0</v>
      </c>
      <c r="M4695" s="227">
        <v>0</v>
      </c>
      <c r="N4695" s="227">
        <v>46800</v>
      </c>
      <c r="O4695" s="227">
        <v>46800</v>
      </c>
      <c r="P4695" s="227">
        <v>1404000</v>
      </c>
      <c r="Q4695" s="227"/>
      <c r="R4695" s="227"/>
      <c r="S4695" s="227"/>
      <c r="T4695" s="227">
        <v>2</v>
      </c>
      <c r="U4695" s="227">
        <v>93600</v>
      </c>
      <c r="V4695" s="227">
        <v>9684</v>
      </c>
      <c r="W4695" s="143">
        <v>45754</v>
      </c>
      <c r="X4695" s="143">
        <v>46025</v>
      </c>
      <c r="Y4695">
        <f t="shared" si="147"/>
        <v>1404000</v>
      </c>
    </row>
    <row r="4696" spans="1:25">
      <c r="A4696" s="1" t="str">
        <f t="shared" si="146"/>
        <v>060291001865000</v>
      </c>
      <c r="B4696" s="142" t="s">
        <v>94</v>
      </c>
      <c r="C4696" s="142" t="s">
        <v>894</v>
      </c>
      <c r="D4696" s="142" t="s">
        <v>3494</v>
      </c>
      <c r="E4696" s="142" t="s">
        <v>2486</v>
      </c>
      <c r="F4696" s="142" t="s">
        <v>73</v>
      </c>
      <c r="G4696" s="142" t="s">
        <v>2661</v>
      </c>
      <c r="H4696" s="142" t="s">
        <v>2662</v>
      </c>
      <c r="I4696" s="142" t="s">
        <v>21</v>
      </c>
      <c r="J4696" s="142">
        <v>1</v>
      </c>
      <c r="K4696" s="142">
        <v>30</v>
      </c>
      <c r="L4696" s="227">
        <v>0</v>
      </c>
      <c r="M4696" s="227">
        <v>0</v>
      </c>
      <c r="N4696" s="227">
        <v>32500</v>
      </c>
      <c r="O4696" s="227">
        <v>32400</v>
      </c>
      <c r="P4696" s="227">
        <v>972000</v>
      </c>
      <c r="Q4696" s="227">
        <v>30</v>
      </c>
      <c r="R4696" s="227">
        <v>2200</v>
      </c>
      <c r="S4696" s="227">
        <v>906000</v>
      </c>
      <c r="T4696" s="227">
        <v>0</v>
      </c>
      <c r="U4696" s="227">
        <v>0</v>
      </c>
      <c r="V4696" s="227">
        <v>0</v>
      </c>
      <c r="W4696" s="143">
        <v>45997</v>
      </c>
      <c r="X4696" s="143">
        <v>45997</v>
      </c>
      <c r="Y4696">
        <f t="shared" si="147"/>
        <v>906000</v>
      </c>
    </row>
    <row r="4697" spans="1:25">
      <c r="A4697" s="1" t="str">
        <f t="shared" si="146"/>
        <v>060291002106000</v>
      </c>
      <c r="B4697" s="142" t="s">
        <v>94</v>
      </c>
      <c r="C4697" s="142" t="s">
        <v>894</v>
      </c>
      <c r="D4697" s="142" t="s">
        <v>3495</v>
      </c>
      <c r="E4697" s="142" t="s">
        <v>3496</v>
      </c>
      <c r="F4697" s="142" t="s">
        <v>134</v>
      </c>
      <c r="G4697" s="142" t="s">
        <v>135</v>
      </c>
      <c r="H4697" s="142" t="s">
        <v>136</v>
      </c>
      <c r="I4697" s="142" t="s">
        <v>21</v>
      </c>
      <c r="J4697" s="142">
        <v>1</v>
      </c>
      <c r="K4697" s="142">
        <v>20</v>
      </c>
      <c r="L4697" s="227">
        <v>0</v>
      </c>
      <c r="M4697" s="227">
        <v>0</v>
      </c>
      <c r="N4697" s="227">
        <v>10600</v>
      </c>
      <c r="O4697" s="227">
        <v>8900</v>
      </c>
      <c r="P4697" s="227">
        <v>178000</v>
      </c>
      <c r="Q4697" s="227">
        <v>20</v>
      </c>
      <c r="R4697" s="227">
        <v>700</v>
      </c>
      <c r="S4697" s="227">
        <v>164000</v>
      </c>
      <c r="T4697" s="227">
        <v>0</v>
      </c>
      <c r="U4697" s="227">
        <v>0</v>
      </c>
      <c r="V4697" s="227">
        <v>0</v>
      </c>
      <c r="W4697" s="143">
        <v>45583</v>
      </c>
      <c r="X4697" s="143">
        <v>45802</v>
      </c>
      <c r="Y4697">
        <f t="shared" si="147"/>
        <v>164000</v>
      </c>
    </row>
    <row r="4698" spans="1:25">
      <c r="A4698" s="1" t="str">
        <f t="shared" si="146"/>
        <v>060291004890000</v>
      </c>
      <c r="B4698" s="142" t="s">
        <v>94</v>
      </c>
      <c r="C4698" s="142" t="s">
        <v>894</v>
      </c>
      <c r="D4698" s="142" t="s">
        <v>3497</v>
      </c>
      <c r="E4698" s="142" t="s">
        <v>24</v>
      </c>
      <c r="F4698" s="142" t="s">
        <v>140</v>
      </c>
      <c r="G4698" s="142" t="s">
        <v>3498</v>
      </c>
      <c r="H4698" s="142" t="s">
        <v>141</v>
      </c>
      <c r="I4698" s="142" t="s">
        <v>23</v>
      </c>
      <c r="J4698" s="142">
        <v>1</v>
      </c>
      <c r="K4698" s="142">
        <v>20</v>
      </c>
      <c r="L4698" s="227">
        <v>0</v>
      </c>
      <c r="M4698" s="227">
        <v>0</v>
      </c>
      <c r="N4698" s="227">
        <v>5400</v>
      </c>
      <c r="O4698" s="227">
        <v>5400</v>
      </c>
      <c r="P4698" s="227">
        <v>108000</v>
      </c>
      <c r="Q4698" s="227"/>
      <c r="R4698" s="227"/>
      <c r="S4698" s="227"/>
      <c r="T4698" s="227">
        <v>0</v>
      </c>
      <c r="U4698" s="227">
        <v>0</v>
      </c>
      <c r="V4698" s="227">
        <v>0</v>
      </c>
      <c r="W4698" s="143">
        <v>45786</v>
      </c>
      <c r="X4698" s="143">
        <v>45998</v>
      </c>
      <c r="Y4698">
        <f t="shared" si="147"/>
        <v>108000</v>
      </c>
    </row>
    <row r="4699" spans="1:25">
      <c r="A4699" s="1" t="str">
        <f t="shared" si="146"/>
        <v>060291004893000</v>
      </c>
      <c r="B4699" s="142" t="s">
        <v>94</v>
      </c>
      <c r="C4699" s="142" t="s">
        <v>894</v>
      </c>
      <c r="D4699" s="142" t="s">
        <v>3497</v>
      </c>
      <c r="E4699" s="142" t="s">
        <v>24</v>
      </c>
      <c r="F4699" s="142" t="s">
        <v>144</v>
      </c>
      <c r="G4699" s="142" t="s">
        <v>145</v>
      </c>
      <c r="H4699" s="142" t="s">
        <v>146</v>
      </c>
      <c r="I4699" s="142" t="s">
        <v>23</v>
      </c>
      <c r="J4699" s="142">
        <v>1</v>
      </c>
      <c r="K4699" s="142">
        <v>20</v>
      </c>
      <c r="L4699" s="227">
        <v>0</v>
      </c>
      <c r="M4699" s="227">
        <v>0</v>
      </c>
      <c r="N4699" s="227">
        <v>6900</v>
      </c>
      <c r="O4699" s="227">
        <v>6400</v>
      </c>
      <c r="P4699" s="227">
        <v>128000</v>
      </c>
      <c r="Q4699" s="227">
        <v>20</v>
      </c>
      <c r="R4699" s="227">
        <v>525</v>
      </c>
      <c r="S4699" s="227">
        <v>117500</v>
      </c>
      <c r="T4699" s="227">
        <v>9</v>
      </c>
      <c r="U4699" s="227">
        <v>53100</v>
      </c>
      <c r="V4699" s="227">
        <v>7983</v>
      </c>
      <c r="W4699" s="143">
        <v>45929</v>
      </c>
      <c r="X4699" s="143">
        <v>46023</v>
      </c>
      <c r="Y4699">
        <f t="shared" si="147"/>
        <v>117500</v>
      </c>
    </row>
    <row r="4700" spans="1:25">
      <c r="A4700" s="1" t="str">
        <f t="shared" si="146"/>
        <v>060291005627000</v>
      </c>
      <c r="B4700" s="142" t="s">
        <v>94</v>
      </c>
      <c r="C4700" s="142" t="s">
        <v>894</v>
      </c>
      <c r="D4700" s="142" t="s">
        <v>3495</v>
      </c>
      <c r="E4700" s="142" t="s">
        <v>3496</v>
      </c>
      <c r="F4700" s="142" t="s">
        <v>475</v>
      </c>
      <c r="G4700" s="142" t="s">
        <v>476</v>
      </c>
      <c r="H4700" s="142" t="s">
        <v>477</v>
      </c>
      <c r="I4700" s="142" t="s">
        <v>21</v>
      </c>
      <c r="J4700" s="142">
        <v>1</v>
      </c>
      <c r="K4700" s="142">
        <v>12</v>
      </c>
      <c r="L4700" s="227">
        <v>18</v>
      </c>
      <c r="M4700" s="227">
        <v>214313</v>
      </c>
      <c r="N4700" s="227">
        <v>15700</v>
      </c>
      <c r="O4700" s="227">
        <v>15700</v>
      </c>
      <c r="P4700" s="227">
        <v>188400</v>
      </c>
      <c r="Q4700" s="227"/>
      <c r="R4700" s="227"/>
      <c r="S4700" s="227"/>
      <c r="T4700" s="227">
        <v>3</v>
      </c>
      <c r="U4700" s="227">
        <v>44700</v>
      </c>
      <c r="V4700" s="227">
        <v>8981</v>
      </c>
      <c r="W4700" s="143">
        <v>45999</v>
      </c>
      <c r="X4700" s="143">
        <v>46033</v>
      </c>
      <c r="Y4700">
        <f t="shared" si="147"/>
        <v>188400</v>
      </c>
    </row>
    <row r="4701" spans="1:25">
      <c r="A4701" s="1" t="str">
        <f t="shared" si="146"/>
        <v>060291005725000</v>
      </c>
      <c r="B4701" s="142" t="s">
        <v>94</v>
      </c>
      <c r="C4701" s="142" t="s">
        <v>894</v>
      </c>
      <c r="D4701" s="142" t="s">
        <v>3497</v>
      </c>
      <c r="E4701" s="142" t="s">
        <v>24</v>
      </c>
      <c r="F4701" s="142" t="s">
        <v>150</v>
      </c>
      <c r="G4701" s="142" t="s">
        <v>3499</v>
      </c>
      <c r="H4701" s="142" t="s">
        <v>151</v>
      </c>
      <c r="I4701" s="142" t="s">
        <v>23</v>
      </c>
      <c r="J4701" s="142">
        <v>1</v>
      </c>
      <c r="K4701" s="142">
        <v>10</v>
      </c>
      <c r="L4701" s="227">
        <v>493</v>
      </c>
      <c r="M4701" s="227">
        <v>6350518</v>
      </c>
      <c r="N4701" s="227">
        <v>16000</v>
      </c>
      <c r="O4701" s="227">
        <v>16000</v>
      </c>
      <c r="P4701" s="227">
        <v>160000</v>
      </c>
      <c r="Q4701" s="227">
        <v>10</v>
      </c>
      <c r="R4701" s="227">
        <v>1100</v>
      </c>
      <c r="S4701" s="227">
        <v>149000</v>
      </c>
      <c r="T4701" s="227">
        <v>2</v>
      </c>
      <c r="U4701" s="227">
        <v>32000</v>
      </c>
      <c r="V4701" s="227">
        <v>6237</v>
      </c>
      <c r="W4701" s="143">
        <v>45904</v>
      </c>
      <c r="X4701" s="143">
        <v>46029</v>
      </c>
      <c r="Y4701">
        <f t="shared" si="147"/>
        <v>149000</v>
      </c>
    </row>
    <row r="4702" spans="1:25">
      <c r="A4702" s="1" t="str">
        <f t="shared" si="146"/>
        <v>060291005726000</v>
      </c>
      <c r="B4702" s="142" t="s">
        <v>94</v>
      </c>
      <c r="C4702" s="142" t="s">
        <v>894</v>
      </c>
      <c r="D4702" s="142" t="s">
        <v>3497</v>
      </c>
      <c r="E4702" s="142" t="s">
        <v>24</v>
      </c>
      <c r="F4702" s="142" t="s">
        <v>154</v>
      </c>
      <c r="G4702" s="142" t="s">
        <v>155</v>
      </c>
      <c r="H4702" s="142" t="s">
        <v>156</v>
      </c>
      <c r="I4702" s="142" t="s">
        <v>23</v>
      </c>
      <c r="J4702" s="142">
        <v>1</v>
      </c>
      <c r="K4702" s="142">
        <v>10</v>
      </c>
      <c r="L4702" s="227">
        <v>1400</v>
      </c>
      <c r="M4702" s="227">
        <v>24281065</v>
      </c>
      <c r="N4702" s="227">
        <v>21500</v>
      </c>
      <c r="O4702" s="227">
        <v>21500</v>
      </c>
      <c r="P4702" s="227">
        <v>215000</v>
      </c>
      <c r="Q4702" s="227">
        <v>10</v>
      </c>
      <c r="R4702" s="227">
        <v>100</v>
      </c>
      <c r="S4702" s="227">
        <v>214000</v>
      </c>
      <c r="T4702" s="227">
        <v>15</v>
      </c>
      <c r="U4702" s="227">
        <v>322500</v>
      </c>
      <c r="V4702" s="227">
        <v>62346</v>
      </c>
      <c r="W4702" s="143">
        <v>45904</v>
      </c>
      <c r="X4702" s="143">
        <v>46034</v>
      </c>
      <c r="Y4702">
        <f t="shared" si="147"/>
        <v>214000</v>
      </c>
    </row>
    <row r="4703" spans="1:25">
      <c r="A4703" s="1" t="str">
        <f t="shared" si="146"/>
        <v>060291006631000</v>
      </c>
      <c r="B4703" s="142" t="s">
        <v>94</v>
      </c>
      <c r="C4703" s="142" t="s">
        <v>894</v>
      </c>
      <c r="D4703" s="142" t="s">
        <v>3500</v>
      </c>
      <c r="E4703" s="142" t="s">
        <v>3501</v>
      </c>
      <c r="F4703" s="142" t="s">
        <v>3502</v>
      </c>
      <c r="G4703" s="142" t="s">
        <v>3503</v>
      </c>
      <c r="H4703" s="142" t="s">
        <v>3504</v>
      </c>
      <c r="I4703" s="142" t="s">
        <v>21</v>
      </c>
      <c r="J4703" s="142">
        <v>1</v>
      </c>
      <c r="K4703" s="142">
        <v>28</v>
      </c>
      <c r="L4703" s="227">
        <v>555</v>
      </c>
      <c r="M4703" s="227">
        <v>9114696</v>
      </c>
      <c r="N4703" s="227">
        <v>29000</v>
      </c>
      <c r="O4703" s="227">
        <v>22500</v>
      </c>
      <c r="P4703" s="227">
        <v>630000</v>
      </c>
      <c r="Q4703" s="227"/>
      <c r="R4703" s="227"/>
      <c r="S4703" s="227"/>
      <c r="T4703" s="227">
        <v>3</v>
      </c>
      <c r="U4703" s="227">
        <v>87000</v>
      </c>
      <c r="V4703" s="227">
        <v>37731</v>
      </c>
      <c r="W4703" s="143">
        <v>45127</v>
      </c>
      <c r="X4703" s="143">
        <v>46024</v>
      </c>
      <c r="Y4703">
        <f t="shared" si="147"/>
        <v>630000</v>
      </c>
    </row>
    <row r="4704" spans="1:25">
      <c r="A4704" s="1" t="str">
        <f t="shared" si="146"/>
        <v>060291007324000</v>
      </c>
      <c r="B4704" s="142" t="s">
        <v>94</v>
      </c>
      <c r="C4704" s="142" t="s">
        <v>894</v>
      </c>
      <c r="D4704" s="142" t="s">
        <v>3500</v>
      </c>
      <c r="E4704" s="142" t="s">
        <v>3501</v>
      </c>
      <c r="F4704" s="142" t="s">
        <v>3505</v>
      </c>
      <c r="G4704" s="142" t="s">
        <v>3506</v>
      </c>
      <c r="H4704" s="142" t="s">
        <v>3507</v>
      </c>
      <c r="I4704" s="142" t="s">
        <v>23</v>
      </c>
      <c r="J4704" s="142">
        <v>1</v>
      </c>
      <c r="K4704" s="142">
        <v>12</v>
      </c>
      <c r="L4704" s="227">
        <v>31</v>
      </c>
      <c r="M4704" s="227">
        <v>829786</v>
      </c>
      <c r="N4704" s="227">
        <v>42400</v>
      </c>
      <c r="O4704" s="227">
        <v>29000</v>
      </c>
      <c r="P4704" s="227">
        <v>348000</v>
      </c>
      <c r="Q4704" s="227"/>
      <c r="R4704" s="227"/>
      <c r="S4704" s="227"/>
      <c r="T4704" s="227">
        <v>0</v>
      </c>
      <c r="U4704" s="227">
        <v>0</v>
      </c>
      <c r="V4704" s="227">
        <v>0</v>
      </c>
      <c r="W4704" s="143">
        <v>45624</v>
      </c>
      <c r="X4704" s="143">
        <v>46000</v>
      </c>
      <c r="Y4704">
        <f t="shared" si="147"/>
        <v>348000</v>
      </c>
    </row>
    <row r="4705" spans="1:25">
      <c r="A4705" s="1" t="str">
        <f t="shared" si="146"/>
        <v>060291008681000</v>
      </c>
      <c r="B4705" s="142" t="s">
        <v>94</v>
      </c>
      <c r="C4705" s="142" t="s">
        <v>894</v>
      </c>
      <c r="D4705" s="142" t="s">
        <v>3500</v>
      </c>
      <c r="E4705" s="142" t="s">
        <v>3501</v>
      </c>
      <c r="F4705" s="142" t="s">
        <v>3508</v>
      </c>
      <c r="G4705" s="142" t="s">
        <v>3509</v>
      </c>
      <c r="H4705" s="142" t="s">
        <v>3510</v>
      </c>
      <c r="I4705" s="142" t="s">
        <v>21</v>
      </c>
      <c r="J4705" s="142">
        <v>1</v>
      </c>
      <c r="K4705" s="142">
        <v>100</v>
      </c>
      <c r="L4705" s="227">
        <v>228</v>
      </c>
      <c r="M4705" s="227">
        <v>3989992</v>
      </c>
      <c r="N4705" s="227">
        <v>24400</v>
      </c>
      <c r="O4705" s="227">
        <v>19900</v>
      </c>
      <c r="P4705" s="227">
        <v>1990000</v>
      </c>
      <c r="Q4705" s="227"/>
      <c r="R4705" s="227"/>
      <c r="S4705" s="227"/>
      <c r="T4705" s="227">
        <v>3</v>
      </c>
      <c r="U4705" s="227">
        <v>59700</v>
      </c>
      <c r="V4705" s="227">
        <v>7200</v>
      </c>
      <c r="W4705" s="143">
        <v>45788</v>
      </c>
      <c r="X4705" s="143">
        <v>46035</v>
      </c>
      <c r="Y4705">
        <f t="shared" si="147"/>
        <v>1990000</v>
      </c>
    </row>
    <row r="4706" spans="1:25">
      <c r="A4706" s="1" t="str">
        <f t="shared" si="146"/>
        <v>060291012362000</v>
      </c>
      <c r="B4706" s="142" t="s">
        <v>94</v>
      </c>
      <c r="C4706" s="142" t="s">
        <v>894</v>
      </c>
      <c r="D4706" s="142" t="s">
        <v>3511</v>
      </c>
      <c r="E4706" s="142" t="s">
        <v>3512</v>
      </c>
      <c r="F4706" s="142" t="s">
        <v>3513</v>
      </c>
      <c r="G4706" s="142" t="s">
        <v>3514</v>
      </c>
      <c r="H4706" s="142" t="s">
        <v>3515</v>
      </c>
      <c r="I4706" s="142" t="s">
        <v>21</v>
      </c>
      <c r="J4706" s="142">
        <v>1</v>
      </c>
      <c r="K4706" s="142">
        <v>12</v>
      </c>
      <c r="L4706" s="227">
        <v>68</v>
      </c>
      <c r="M4706" s="227">
        <v>2776124</v>
      </c>
      <c r="N4706" s="227">
        <v>52900</v>
      </c>
      <c r="O4706" s="227">
        <v>41900</v>
      </c>
      <c r="P4706" s="227">
        <v>502800</v>
      </c>
      <c r="Q4706" s="227"/>
      <c r="R4706" s="227"/>
      <c r="S4706" s="227"/>
      <c r="T4706" s="227">
        <v>2</v>
      </c>
      <c r="U4706" s="227">
        <v>85800</v>
      </c>
      <c r="V4706" s="227">
        <v>4149</v>
      </c>
      <c r="W4706" s="143">
        <v>45954</v>
      </c>
      <c r="X4706" s="143">
        <v>46025</v>
      </c>
      <c r="Y4706">
        <f t="shared" si="147"/>
        <v>502800</v>
      </c>
    </row>
    <row r="4707" spans="1:25">
      <c r="A4707" s="1" t="str">
        <f t="shared" si="146"/>
        <v>060291012363000</v>
      </c>
      <c r="B4707" s="142" t="s">
        <v>94</v>
      </c>
      <c r="C4707" s="142" t="s">
        <v>894</v>
      </c>
      <c r="D4707" s="142" t="s">
        <v>3511</v>
      </c>
      <c r="E4707" s="142" t="s">
        <v>3512</v>
      </c>
      <c r="F4707" s="142" t="s">
        <v>3516</v>
      </c>
      <c r="G4707" s="142" t="s">
        <v>3517</v>
      </c>
      <c r="H4707" s="142" t="s">
        <v>3518</v>
      </c>
      <c r="I4707" s="142" t="s">
        <v>21</v>
      </c>
      <c r="J4707" s="142">
        <v>1</v>
      </c>
      <c r="K4707" s="142">
        <v>12</v>
      </c>
      <c r="L4707" s="227">
        <v>47</v>
      </c>
      <c r="M4707" s="227">
        <v>1938624</v>
      </c>
      <c r="N4707" s="227">
        <v>50900</v>
      </c>
      <c r="O4707" s="227">
        <v>41900</v>
      </c>
      <c r="P4707" s="227">
        <v>502800</v>
      </c>
      <c r="Q4707" s="227"/>
      <c r="R4707" s="227"/>
      <c r="S4707" s="227"/>
      <c r="T4707" s="227">
        <v>1</v>
      </c>
      <c r="U4707" s="227">
        <v>42900</v>
      </c>
      <c r="V4707" s="227">
        <v>1653</v>
      </c>
      <c r="W4707" s="143">
        <v>45918</v>
      </c>
      <c r="X4707" s="143">
        <v>46033</v>
      </c>
      <c r="Y4707">
        <f t="shared" si="147"/>
        <v>502800</v>
      </c>
    </row>
    <row r="4708" spans="1:25">
      <c r="A4708" s="1" t="str">
        <f t="shared" si="146"/>
        <v>060291012844000</v>
      </c>
      <c r="B4708" s="142" t="s">
        <v>94</v>
      </c>
      <c r="C4708" s="142" t="s">
        <v>894</v>
      </c>
      <c r="D4708" s="142" t="s">
        <v>3511</v>
      </c>
      <c r="E4708" s="142" t="s">
        <v>3512</v>
      </c>
      <c r="F4708" s="142" t="s">
        <v>3519</v>
      </c>
      <c r="G4708" s="142" t="s">
        <v>3520</v>
      </c>
      <c r="H4708" s="142" t="s">
        <v>3521</v>
      </c>
      <c r="I4708" s="142" t="s">
        <v>21</v>
      </c>
      <c r="J4708" s="142">
        <v>1</v>
      </c>
      <c r="K4708" s="142">
        <v>10</v>
      </c>
      <c r="L4708" s="227"/>
      <c r="M4708" s="227"/>
      <c r="N4708" s="227">
        <v>22500</v>
      </c>
      <c r="O4708" s="227">
        <v>22500</v>
      </c>
      <c r="P4708" s="227">
        <v>225000</v>
      </c>
      <c r="Q4708" s="227"/>
      <c r="R4708" s="227"/>
      <c r="S4708" s="227"/>
      <c r="T4708" s="227"/>
      <c r="U4708" s="227"/>
      <c r="V4708" s="227"/>
      <c r="W4708" s="143">
        <v>45647</v>
      </c>
      <c r="X4708" s="143">
        <v>45661</v>
      </c>
      <c r="Y4708">
        <f t="shared" si="147"/>
        <v>225000</v>
      </c>
    </row>
    <row r="4709" spans="1:25">
      <c r="A4709" s="1" t="str">
        <f t="shared" si="146"/>
        <v>060291015940000</v>
      </c>
      <c r="B4709" s="142" t="s">
        <v>94</v>
      </c>
      <c r="C4709" s="142" t="s">
        <v>894</v>
      </c>
      <c r="D4709" s="142" t="s">
        <v>3497</v>
      </c>
      <c r="E4709" s="142" t="s">
        <v>24</v>
      </c>
      <c r="F4709" s="142" t="s">
        <v>160</v>
      </c>
      <c r="G4709" s="142" t="s">
        <v>161</v>
      </c>
      <c r="H4709" s="142" t="s">
        <v>3522</v>
      </c>
      <c r="I4709" s="142" t="s">
        <v>21</v>
      </c>
      <c r="J4709" s="142">
        <v>1</v>
      </c>
      <c r="K4709" s="142">
        <v>10</v>
      </c>
      <c r="L4709" s="227">
        <v>113</v>
      </c>
      <c r="M4709" s="227">
        <v>2605097</v>
      </c>
      <c r="N4709" s="227">
        <v>28000</v>
      </c>
      <c r="O4709" s="227">
        <v>26700</v>
      </c>
      <c r="P4709" s="227">
        <v>267000</v>
      </c>
      <c r="Q4709" s="227">
        <v>10</v>
      </c>
      <c r="R4709" s="227">
        <v>100</v>
      </c>
      <c r="S4709" s="227">
        <v>266000</v>
      </c>
      <c r="T4709" s="227">
        <v>4</v>
      </c>
      <c r="U4709" s="227">
        <v>106000</v>
      </c>
      <c r="V4709" s="227">
        <v>13784</v>
      </c>
      <c r="W4709" s="143">
        <v>45904</v>
      </c>
      <c r="X4709" s="143">
        <v>46033</v>
      </c>
      <c r="Y4709">
        <f t="shared" si="147"/>
        <v>266000</v>
      </c>
    </row>
    <row r="4710" spans="1:25">
      <c r="A4710" s="1" t="str">
        <f t="shared" si="146"/>
        <v>060291016172000</v>
      </c>
      <c r="B4710" s="142" t="s">
        <v>94</v>
      </c>
      <c r="C4710" s="142" t="s">
        <v>894</v>
      </c>
      <c r="D4710" s="142" t="s">
        <v>3523</v>
      </c>
      <c r="E4710" s="142" t="s">
        <v>20</v>
      </c>
      <c r="F4710" s="142" t="s">
        <v>166</v>
      </c>
      <c r="G4710" s="142" t="s">
        <v>167</v>
      </c>
      <c r="H4710" s="142" t="s">
        <v>168</v>
      </c>
      <c r="I4710" s="142" t="s">
        <v>21</v>
      </c>
      <c r="J4710" s="142">
        <v>1</v>
      </c>
      <c r="K4710" s="142">
        <v>12</v>
      </c>
      <c r="L4710" s="227">
        <v>12</v>
      </c>
      <c r="M4710" s="227">
        <v>222852</v>
      </c>
      <c r="N4710" s="227">
        <v>23500</v>
      </c>
      <c r="O4710" s="227">
        <v>23500</v>
      </c>
      <c r="P4710" s="227">
        <v>282000</v>
      </c>
      <c r="Q4710" s="227"/>
      <c r="R4710" s="227"/>
      <c r="S4710" s="227"/>
      <c r="T4710" s="227">
        <v>0</v>
      </c>
      <c r="U4710" s="227">
        <v>0</v>
      </c>
      <c r="V4710" s="227">
        <v>0</v>
      </c>
      <c r="W4710" s="143">
        <v>46006</v>
      </c>
      <c r="X4710" s="143">
        <v>45813</v>
      </c>
      <c r="Y4710">
        <f t="shared" si="147"/>
        <v>282000</v>
      </c>
    </row>
    <row r="4711" spans="1:25">
      <c r="A4711" s="1" t="str">
        <f t="shared" si="146"/>
        <v>060291016682000</v>
      </c>
      <c r="B4711" s="142" t="s">
        <v>94</v>
      </c>
      <c r="C4711" s="142" t="s">
        <v>894</v>
      </c>
      <c r="D4711" s="142" t="s">
        <v>3511</v>
      </c>
      <c r="E4711" s="142" t="s">
        <v>3512</v>
      </c>
      <c r="F4711" s="142" t="s">
        <v>3524</v>
      </c>
      <c r="G4711" s="142" t="s">
        <v>3525</v>
      </c>
      <c r="H4711" s="142" t="s">
        <v>3526</v>
      </c>
      <c r="I4711" s="142" t="s">
        <v>21</v>
      </c>
      <c r="J4711" s="142">
        <v>1</v>
      </c>
      <c r="K4711" s="142">
        <v>10</v>
      </c>
      <c r="L4711" s="227"/>
      <c r="M4711" s="227"/>
      <c r="N4711" s="227">
        <v>33900</v>
      </c>
      <c r="O4711" s="227">
        <v>33900</v>
      </c>
      <c r="P4711" s="227">
        <v>339000</v>
      </c>
      <c r="Q4711" s="227"/>
      <c r="R4711" s="227"/>
      <c r="S4711" s="227"/>
      <c r="T4711" s="227"/>
      <c r="U4711" s="227"/>
      <c r="V4711" s="227"/>
      <c r="W4711" s="143">
        <v>45879</v>
      </c>
      <c r="X4711" s="143">
        <v>45879</v>
      </c>
      <c r="Y4711">
        <f t="shared" si="147"/>
        <v>339000</v>
      </c>
    </row>
    <row r="4712" spans="1:25">
      <c r="A4712" s="1" t="str">
        <f t="shared" si="146"/>
        <v>060291017239000</v>
      </c>
      <c r="B4712" s="142" t="s">
        <v>94</v>
      </c>
      <c r="C4712" s="142" t="s">
        <v>894</v>
      </c>
      <c r="D4712" s="142" t="s">
        <v>3527</v>
      </c>
      <c r="E4712" s="142" t="s">
        <v>22</v>
      </c>
      <c r="F4712" s="142" t="s">
        <v>615</v>
      </c>
      <c r="G4712" s="142" t="s">
        <v>616</v>
      </c>
      <c r="H4712" s="142" t="s">
        <v>617</v>
      </c>
      <c r="I4712" s="142" t="s">
        <v>21</v>
      </c>
      <c r="J4712" s="142">
        <v>1</v>
      </c>
      <c r="K4712" s="142">
        <v>12</v>
      </c>
      <c r="L4712" s="227">
        <v>13</v>
      </c>
      <c r="M4712" s="227">
        <v>149867</v>
      </c>
      <c r="N4712" s="227">
        <v>13300</v>
      </c>
      <c r="O4712" s="227">
        <v>12300</v>
      </c>
      <c r="P4712" s="227">
        <v>147600</v>
      </c>
      <c r="Q4712" s="227">
        <v>12</v>
      </c>
      <c r="R4712" s="227">
        <v>700</v>
      </c>
      <c r="S4712" s="227">
        <v>139200</v>
      </c>
      <c r="T4712" s="227">
        <v>17</v>
      </c>
      <c r="U4712" s="227">
        <v>123000</v>
      </c>
      <c r="V4712" s="227">
        <v>-72979</v>
      </c>
      <c r="W4712" s="143">
        <v>45742</v>
      </c>
      <c r="X4712" s="143">
        <v>46031</v>
      </c>
      <c r="Y4712">
        <f t="shared" si="147"/>
        <v>139200</v>
      </c>
    </row>
    <row r="4713" spans="1:25">
      <c r="A4713" s="1" t="str">
        <f t="shared" si="146"/>
        <v>060291017616000</v>
      </c>
      <c r="B4713" s="142" t="s">
        <v>94</v>
      </c>
      <c r="C4713" s="142" t="s">
        <v>894</v>
      </c>
      <c r="D4713" s="142" t="s">
        <v>3528</v>
      </c>
      <c r="E4713" s="142" t="s">
        <v>27</v>
      </c>
      <c r="F4713" s="142" t="s">
        <v>172</v>
      </c>
      <c r="G4713" s="142" t="s">
        <v>173</v>
      </c>
      <c r="H4713" s="142" t="s">
        <v>174</v>
      </c>
      <c r="I4713" s="142" t="s">
        <v>21</v>
      </c>
      <c r="J4713" s="142">
        <v>1</v>
      </c>
      <c r="K4713" s="142">
        <v>24</v>
      </c>
      <c r="L4713" s="227">
        <v>11969</v>
      </c>
      <c r="M4713" s="227">
        <v>35557865</v>
      </c>
      <c r="N4713" s="227">
        <v>3450</v>
      </c>
      <c r="O4713" s="227">
        <v>3450</v>
      </c>
      <c r="P4713" s="227">
        <v>82800</v>
      </c>
      <c r="Q4713" s="227">
        <v>24</v>
      </c>
      <c r="R4713" s="227">
        <v>884</v>
      </c>
      <c r="S4713" s="227">
        <v>61584</v>
      </c>
      <c r="T4713" s="227">
        <v>51</v>
      </c>
      <c r="U4713" s="227">
        <v>132018</v>
      </c>
      <c r="V4713" s="227">
        <v>-19494</v>
      </c>
      <c r="W4713" s="143">
        <v>46035</v>
      </c>
      <c r="X4713" s="143">
        <v>46035</v>
      </c>
      <c r="Y4713">
        <f t="shared" si="147"/>
        <v>61584</v>
      </c>
    </row>
    <row r="4714" spans="1:25">
      <c r="A4714" s="1" t="str">
        <f t="shared" si="146"/>
        <v>060291017999000</v>
      </c>
      <c r="B4714" s="142" t="s">
        <v>94</v>
      </c>
      <c r="C4714" s="142" t="s">
        <v>894</v>
      </c>
      <c r="D4714" s="142" t="s">
        <v>3500</v>
      </c>
      <c r="E4714" s="142" t="s">
        <v>3501</v>
      </c>
      <c r="F4714" s="142" t="s">
        <v>3529</v>
      </c>
      <c r="G4714" s="142" t="s">
        <v>3530</v>
      </c>
      <c r="H4714" s="142" t="s">
        <v>3531</v>
      </c>
      <c r="I4714" s="142" t="s">
        <v>21</v>
      </c>
      <c r="J4714" s="142">
        <v>1</v>
      </c>
      <c r="K4714" s="142">
        <v>12</v>
      </c>
      <c r="L4714" s="227">
        <v>158</v>
      </c>
      <c r="M4714" s="227">
        <v>1414173</v>
      </c>
      <c r="N4714" s="227">
        <v>14900</v>
      </c>
      <c r="O4714" s="227">
        <v>14900</v>
      </c>
      <c r="P4714" s="227">
        <v>178800</v>
      </c>
      <c r="Q4714" s="227"/>
      <c r="R4714" s="227"/>
      <c r="S4714" s="227"/>
      <c r="T4714" s="227">
        <v>2</v>
      </c>
      <c r="U4714" s="227">
        <v>29800</v>
      </c>
      <c r="V4714" s="227">
        <v>11899</v>
      </c>
      <c r="W4714" s="143">
        <v>45820</v>
      </c>
      <c r="X4714" s="143">
        <v>46029</v>
      </c>
      <c r="Y4714">
        <f t="shared" si="147"/>
        <v>178800</v>
      </c>
    </row>
    <row r="4715" spans="1:25">
      <c r="A4715" s="1" t="str">
        <f t="shared" si="146"/>
        <v>060291019715000</v>
      </c>
      <c r="B4715" s="142" t="s">
        <v>94</v>
      </c>
      <c r="C4715" s="142" t="s">
        <v>894</v>
      </c>
      <c r="D4715" s="142" t="s">
        <v>3495</v>
      </c>
      <c r="E4715" s="142" t="s">
        <v>3496</v>
      </c>
      <c r="F4715" s="142" t="s">
        <v>448</v>
      </c>
      <c r="G4715" s="142" t="s">
        <v>449</v>
      </c>
      <c r="H4715" s="142" t="s">
        <v>3532</v>
      </c>
      <c r="I4715" s="142" t="s">
        <v>26</v>
      </c>
      <c r="J4715" s="142">
        <v>1</v>
      </c>
      <c r="K4715" s="142">
        <v>25</v>
      </c>
      <c r="L4715" s="227"/>
      <c r="M4715" s="227"/>
      <c r="N4715" s="227">
        <v>64700</v>
      </c>
      <c r="O4715" s="227">
        <v>64700</v>
      </c>
      <c r="P4715" s="227">
        <v>1617500</v>
      </c>
      <c r="Q4715" s="227"/>
      <c r="R4715" s="227"/>
      <c r="S4715" s="227"/>
      <c r="T4715" s="227"/>
      <c r="U4715" s="227"/>
      <c r="V4715" s="227"/>
      <c r="W4715" s="143"/>
      <c r="X4715" s="143"/>
      <c r="Y4715">
        <f t="shared" si="147"/>
        <v>1617500</v>
      </c>
    </row>
    <row r="4716" spans="1:25">
      <c r="A4716" s="1" t="str">
        <f t="shared" si="146"/>
        <v>060291019929000</v>
      </c>
      <c r="B4716" s="142" t="s">
        <v>94</v>
      </c>
      <c r="C4716" s="142" t="s">
        <v>894</v>
      </c>
      <c r="D4716" s="142" t="s">
        <v>3497</v>
      </c>
      <c r="E4716" s="142" t="s">
        <v>24</v>
      </c>
      <c r="F4716" s="142" t="s">
        <v>178</v>
      </c>
      <c r="G4716" s="142" t="s">
        <v>3533</v>
      </c>
      <c r="H4716" s="142" t="s">
        <v>179</v>
      </c>
      <c r="I4716" s="142" t="s">
        <v>21</v>
      </c>
      <c r="J4716" s="142">
        <v>1</v>
      </c>
      <c r="K4716" s="142">
        <v>1</v>
      </c>
      <c r="L4716" s="227">
        <v>8</v>
      </c>
      <c r="M4716" s="227">
        <v>574544</v>
      </c>
      <c r="N4716" s="227">
        <v>90000</v>
      </c>
      <c r="O4716" s="227">
        <v>90000</v>
      </c>
      <c r="P4716" s="227">
        <v>90000</v>
      </c>
      <c r="Q4716" s="227">
        <v>5</v>
      </c>
      <c r="R4716" s="227">
        <v>50</v>
      </c>
      <c r="S4716" s="227">
        <v>89950</v>
      </c>
      <c r="T4716" s="227">
        <v>1</v>
      </c>
      <c r="U4716" s="227">
        <v>90000</v>
      </c>
      <c r="V4716" s="227">
        <v>18182</v>
      </c>
      <c r="W4716" s="143">
        <v>45904</v>
      </c>
      <c r="X4716" s="143">
        <v>46032</v>
      </c>
      <c r="Y4716">
        <f t="shared" si="147"/>
        <v>89950</v>
      </c>
    </row>
    <row r="4717" spans="1:25">
      <c r="A4717" s="1" t="str">
        <f t="shared" si="146"/>
        <v>060291020238000</v>
      </c>
      <c r="B4717" s="142" t="s">
        <v>94</v>
      </c>
      <c r="C4717" s="142" t="s">
        <v>894</v>
      </c>
      <c r="D4717" s="142" t="s">
        <v>3534</v>
      </c>
      <c r="E4717" s="142" t="s">
        <v>2492</v>
      </c>
      <c r="F4717" s="142" t="s">
        <v>95</v>
      </c>
      <c r="G4717" s="142" t="s">
        <v>2733</v>
      </c>
      <c r="H4717" s="142" t="s">
        <v>2734</v>
      </c>
      <c r="I4717" s="142" t="s">
        <v>21</v>
      </c>
      <c r="J4717" s="142">
        <v>1</v>
      </c>
      <c r="K4717" s="142">
        <v>6</v>
      </c>
      <c r="L4717" s="227">
        <v>71</v>
      </c>
      <c r="M4717" s="227">
        <v>1451473</v>
      </c>
      <c r="N4717" s="227">
        <v>25300</v>
      </c>
      <c r="O4717" s="227">
        <v>25300</v>
      </c>
      <c r="P4717" s="227">
        <v>151800</v>
      </c>
      <c r="Q4717" s="227"/>
      <c r="R4717" s="227"/>
      <c r="S4717" s="227"/>
      <c r="T4717" s="227">
        <v>20</v>
      </c>
      <c r="U4717" s="227">
        <v>357560</v>
      </c>
      <c r="V4717" s="227">
        <v>-51305</v>
      </c>
      <c r="W4717" s="143">
        <v>45961</v>
      </c>
      <c r="X4717" s="143">
        <v>46035</v>
      </c>
      <c r="Y4717">
        <f t="shared" si="147"/>
        <v>151800</v>
      </c>
    </row>
    <row r="4718" spans="1:25">
      <c r="A4718" s="1" t="str">
        <f t="shared" si="146"/>
        <v>060291023234000</v>
      </c>
      <c r="B4718" s="142" t="s">
        <v>94</v>
      </c>
      <c r="C4718" s="142" t="s">
        <v>894</v>
      </c>
      <c r="D4718" s="142" t="s">
        <v>3497</v>
      </c>
      <c r="E4718" s="142" t="s">
        <v>24</v>
      </c>
      <c r="F4718" s="142" t="s">
        <v>182</v>
      </c>
      <c r="G4718" s="142" t="s">
        <v>183</v>
      </c>
      <c r="H4718" s="142" t="s">
        <v>184</v>
      </c>
      <c r="I4718" s="142" t="s">
        <v>21</v>
      </c>
      <c r="J4718" s="142">
        <v>1</v>
      </c>
      <c r="K4718" s="142">
        <v>1</v>
      </c>
      <c r="L4718" s="227">
        <v>19</v>
      </c>
      <c r="M4718" s="227">
        <v>1740905</v>
      </c>
      <c r="N4718" s="227">
        <v>105000</v>
      </c>
      <c r="O4718" s="227">
        <v>105000</v>
      </c>
      <c r="P4718" s="227">
        <v>105000</v>
      </c>
      <c r="Q4718" s="227"/>
      <c r="R4718" s="227"/>
      <c r="S4718" s="227"/>
      <c r="T4718" s="227">
        <v>1</v>
      </c>
      <c r="U4718" s="227">
        <v>105000</v>
      </c>
      <c r="V4718" s="227">
        <v>13373</v>
      </c>
      <c r="W4718" s="143">
        <v>45904</v>
      </c>
      <c r="X4718" s="143">
        <v>46032</v>
      </c>
      <c r="Y4718">
        <f t="shared" si="147"/>
        <v>105000</v>
      </c>
    </row>
    <row r="4719" spans="1:25">
      <c r="A4719" s="1" t="str">
        <f t="shared" si="146"/>
        <v>060291025539000</v>
      </c>
      <c r="B4719" s="142" t="s">
        <v>94</v>
      </c>
      <c r="C4719" s="142" t="s">
        <v>894</v>
      </c>
      <c r="D4719" s="142" t="s">
        <v>3528</v>
      </c>
      <c r="E4719" s="142" t="s">
        <v>27</v>
      </c>
      <c r="F4719" s="142" t="s">
        <v>188</v>
      </c>
      <c r="G4719" s="142" t="s">
        <v>189</v>
      </c>
      <c r="H4719" s="142" t="s">
        <v>190</v>
      </c>
      <c r="I4719" s="142" t="s">
        <v>21</v>
      </c>
      <c r="J4719" s="142">
        <v>1</v>
      </c>
      <c r="K4719" s="142">
        <v>1</v>
      </c>
      <c r="L4719" s="227">
        <v>8</v>
      </c>
      <c r="M4719" s="227">
        <v>160000</v>
      </c>
      <c r="N4719" s="227">
        <v>20000</v>
      </c>
      <c r="O4719" s="227">
        <v>20000</v>
      </c>
      <c r="P4719" s="227">
        <v>20000</v>
      </c>
      <c r="Q4719" s="227"/>
      <c r="R4719" s="227"/>
      <c r="S4719" s="227"/>
      <c r="T4719" s="227">
        <v>3</v>
      </c>
      <c r="U4719" s="227">
        <v>60000</v>
      </c>
      <c r="V4719" s="227">
        <v>0</v>
      </c>
      <c r="W4719" s="143">
        <v>46007</v>
      </c>
      <c r="X4719" s="143">
        <v>46026</v>
      </c>
      <c r="Y4719">
        <f t="shared" si="147"/>
        <v>20000</v>
      </c>
    </row>
    <row r="4720" spans="1:25">
      <c r="A4720" s="1" t="str">
        <f t="shared" si="146"/>
        <v>060291028146000</v>
      </c>
      <c r="B4720" s="142" t="s">
        <v>94</v>
      </c>
      <c r="C4720" s="142" t="s">
        <v>894</v>
      </c>
      <c r="D4720" s="142" t="s">
        <v>3527</v>
      </c>
      <c r="E4720" s="142" t="s">
        <v>22</v>
      </c>
      <c r="F4720" s="142" t="s">
        <v>621</v>
      </c>
      <c r="G4720" s="142" t="s">
        <v>622</v>
      </c>
      <c r="H4720" s="142" t="s">
        <v>623</v>
      </c>
      <c r="I4720" s="142" t="s">
        <v>26</v>
      </c>
      <c r="J4720" s="142">
        <v>1</v>
      </c>
      <c r="K4720" s="142">
        <v>10</v>
      </c>
      <c r="L4720" s="227"/>
      <c r="M4720" s="227"/>
      <c r="N4720" s="227">
        <v>8800</v>
      </c>
      <c r="O4720" s="227">
        <v>8800</v>
      </c>
      <c r="P4720" s="227">
        <v>88000</v>
      </c>
      <c r="Q4720" s="227"/>
      <c r="R4720" s="227"/>
      <c r="S4720" s="227"/>
      <c r="T4720" s="227"/>
      <c r="U4720" s="227"/>
      <c r="V4720" s="227"/>
      <c r="W4720" s="143"/>
      <c r="X4720" s="143"/>
      <c r="Y4720">
        <f t="shared" si="147"/>
        <v>88000</v>
      </c>
    </row>
    <row r="4721" spans="1:25">
      <c r="A4721" s="1" t="str">
        <f t="shared" si="146"/>
        <v>060291028667000</v>
      </c>
      <c r="B4721" s="142" t="s">
        <v>94</v>
      </c>
      <c r="C4721" s="142" t="s">
        <v>894</v>
      </c>
      <c r="D4721" s="142" t="s">
        <v>3494</v>
      </c>
      <c r="E4721" s="142" t="s">
        <v>2486</v>
      </c>
      <c r="F4721" s="142" t="s">
        <v>65</v>
      </c>
      <c r="G4721" s="142" t="s">
        <v>2636</v>
      </c>
      <c r="H4721" s="142" t="s">
        <v>2637</v>
      </c>
      <c r="I4721" s="142" t="s">
        <v>21</v>
      </c>
      <c r="J4721" s="142">
        <v>1</v>
      </c>
      <c r="K4721" s="142">
        <v>12</v>
      </c>
      <c r="L4721" s="227"/>
      <c r="M4721" s="227"/>
      <c r="N4721" s="227">
        <v>20700</v>
      </c>
      <c r="O4721" s="227">
        <v>20700</v>
      </c>
      <c r="P4721" s="227">
        <v>248400</v>
      </c>
      <c r="Q4721" s="227"/>
      <c r="R4721" s="227"/>
      <c r="S4721" s="227"/>
      <c r="T4721" s="227"/>
      <c r="U4721" s="227"/>
      <c r="V4721" s="227"/>
      <c r="W4721" s="143">
        <v>42614</v>
      </c>
      <c r="X4721" s="143">
        <v>42713</v>
      </c>
      <c r="Y4721">
        <f t="shared" si="147"/>
        <v>248400</v>
      </c>
    </row>
    <row r="4722" spans="1:25">
      <c r="A4722" s="1" t="str">
        <f t="shared" si="146"/>
        <v>060291028702000</v>
      </c>
      <c r="B4722" s="142" t="s">
        <v>94</v>
      </c>
      <c r="C4722" s="142" t="s">
        <v>894</v>
      </c>
      <c r="D4722" s="142" t="s">
        <v>3534</v>
      </c>
      <c r="E4722" s="142" t="s">
        <v>2492</v>
      </c>
      <c r="F4722" s="142" t="s">
        <v>40</v>
      </c>
      <c r="G4722" s="142" t="s">
        <v>2493</v>
      </c>
      <c r="H4722" s="142" t="s">
        <v>2494</v>
      </c>
      <c r="I4722" s="142" t="s">
        <v>21</v>
      </c>
      <c r="J4722" s="142">
        <v>1</v>
      </c>
      <c r="K4722" s="142">
        <v>12</v>
      </c>
      <c r="L4722" s="227"/>
      <c r="M4722" s="227"/>
      <c r="N4722" s="227">
        <v>21200</v>
      </c>
      <c r="O4722" s="227">
        <v>18500</v>
      </c>
      <c r="P4722" s="227">
        <v>222000</v>
      </c>
      <c r="Q4722" s="227">
        <v>12</v>
      </c>
      <c r="R4722" s="227">
        <v>2625</v>
      </c>
      <c r="S4722" s="227">
        <v>190500</v>
      </c>
      <c r="T4722" s="227"/>
      <c r="U4722" s="227"/>
      <c r="V4722" s="227"/>
      <c r="W4722" s="143">
        <v>45634</v>
      </c>
      <c r="X4722" s="143">
        <v>44259</v>
      </c>
      <c r="Y4722">
        <f t="shared" si="147"/>
        <v>190500</v>
      </c>
    </row>
    <row r="4723" spans="1:25">
      <c r="A4723" s="1" t="str">
        <f t="shared" si="146"/>
        <v>060291030417000</v>
      </c>
      <c r="B4723" s="142" t="s">
        <v>94</v>
      </c>
      <c r="C4723" s="142" t="s">
        <v>894</v>
      </c>
      <c r="D4723" s="142" t="s">
        <v>3523</v>
      </c>
      <c r="E4723" s="142" t="s">
        <v>20</v>
      </c>
      <c r="F4723" s="142" t="s">
        <v>453</v>
      </c>
      <c r="G4723" s="142" t="s">
        <v>454</v>
      </c>
      <c r="H4723" s="142" t="s">
        <v>3535</v>
      </c>
      <c r="I4723" s="142" t="s">
        <v>21</v>
      </c>
      <c r="J4723" s="142">
        <v>1</v>
      </c>
      <c r="K4723" s="142">
        <v>24</v>
      </c>
      <c r="L4723" s="227">
        <v>54</v>
      </c>
      <c r="M4723" s="227">
        <v>209260</v>
      </c>
      <c r="N4723" s="227">
        <v>4500</v>
      </c>
      <c r="O4723" s="227">
        <v>4500</v>
      </c>
      <c r="P4723" s="227">
        <v>108000</v>
      </c>
      <c r="Q4723" s="227">
        <v>24</v>
      </c>
      <c r="R4723" s="227">
        <v>450</v>
      </c>
      <c r="S4723" s="227">
        <v>97200</v>
      </c>
      <c r="T4723" s="227">
        <v>4</v>
      </c>
      <c r="U4723" s="227">
        <v>18000</v>
      </c>
      <c r="V4723" s="227">
        <v>2499</v>
      </c>
      <c r="W4723" s="143">
        <v>45890</v>
      </c>
      <c r="X4723" s="143">
        <v>46033</v>
      </c>
      <c r="Y4723">
        <f t="shared" si="147"/>
        <v>97200</v>
      </c>
    </row>
    <row r="4724" spans="1:25">
      <c r="A4724" s="1" t="str">
        <f t="shared" si="146"/>
        <v>060291030532000</v>
      </c>
      <c r="B4724" s="142" t="s">
        <v>94</v>
      </c>
      <c r="C4724" s="142" t="s">
        <v>894</v>
      </c>
      <c r="D4724" s="142" t="s">
        <v>3500</v>
      </c>
      <c r="E4724" s="142" t="s">
        <v>3501</v>
      </c>
      <c r="F4724" s="142" t="s">
        <v>3536</v>
      </c>
      <c r="G4724" s="142" t="s">
        <v>3537</v>
      </c>
      <c r="H4724" s="142" t="s">
        <v>3538</v>
      </c>
      <c r="I4724" s="142" t="s">
        <v>21</v>
      </c>
      <c r="J4724" s="142">
        <v>1</v>
      </c>
      <c r="K4724" s="142">
        <v>12</v>
      </c>
      <c r="L4724" s="227">
        <v>152</v>
      </c>
      <c r="M4724" s="227">
        <v>4075157</v>
      </c>
      <c r="N4724" s="227">
        <v>42500</v>
      </c>
      <c r="O4724" s="227">
        <v>42500</v>
      </c>
      <c r="P4724" s="227">
        <v>510000</v>
      </c>
      <c r="Q4724" s="227"/>
      <c r="R4724" s="227"/>
      <c r="S4724" s="227"/>
      <c r="T4724" s="227">
        <v>0</v>
      </c>
      <c r="U4724" s="227">
        <v>0</v>
      </c>
      <c r="V4724" s="227">
        <v>0</v>
      </c>
      <c r="W4724" s="143">
        <v>45497</v>
      </c>
      <c r="X4724" s="143">
        <v>46022</v>
      </c>
      <c r="Y4724">
        <f t="shared" si="147"/>
        <v>510000</v>
      </c>
    </row>
    <row r="4725" spans="1:25">
      <c r="A4725" s="1" t="str">
        <f t="shared" si="146"/>
        <v>060291032759000</v>
      </c>
      <c r="B4725" s="142" t="s">
        <v>94</v>
      </c>
      <c r="C4725" s="142" t="s">
        <v>894</v>
      </c>
      <c r="D4725" s="142" t="s">
        <v>3523</v>
      </c>
      <c r="E4725" s="142" t="s">
        <v>20</v>
      </c>
      <c r="F4725" s="142" t="s">
        <v>194</v>
      </c>
      <c r="G4725" s="142" t="s">
        <v>195</v>
      </c>
      <c r="H4725" s="142" t="s">
        <v>3539</v>
      </c>
      <c r="I4725" s="142" t="s">
        <v>21</v>
      </c>
      <c r="J4725" s="142">
        <v>1</v>
      </c>
      <c r="K4725" s="142">
        <v>8</v>
      </c>
      <c r="L4725" s="227">
        <v>7</v>
      </c>
      <c r="M4725" s="227">
        <v>54272</v>
      </c>
      <c r="N4725" s="227">
        <v>9100</v>
      </c>
      <c r="O4725" s="227">
        <v>9100</v>
      </c>
      <c r="P4725" s="227">
        <v>72800</v>
      </c>
      <c r="Q4725" s="227">
        <v>8</v>
      </c>
      <c r="R4725" s="227">
        <v>200</v>
      </c>
      <c r="S4725" s="227">
        <v>71200</v>
      </c>
      <c r="T4725" s="227">
        <v>8</v>
      </c>
      <c r="U4725" s="227">
        <v>72800</v>
      </c>
      <c r="V4725" s="227">
        <v>10775</v>
      </c>
      <c r="W4725" s="143">
        <v>45983</v>
      </c>
      <c r="X4725" s="143">
        <v>46027</v>
      </c>
      <c r="Y4725">
        <f t="shared" si="147"/>
        <v>71200</v>
      </c>
    </row>
    <row r="4726" spans="1:25">
      <c r="A4726" s="1" t="str">
        <f t="shared" si="146"/>
        <v>060291032802000</v>
      </c>
      <c r="B4726" s="142" t="s">
        <v>94</v>
      </c>
      <c r="C4726" s="142" t="s">
        <v>894</v>
      </c>
      <c r="D4726" s="142" t="s">
        <v>3523</v>
      </c>
      <c r="E4726" s="142" t="s">
        <v>20</v>
      </c>
      <c r="F4726" s="142" t="s">
        <v>904</v>
      </c>
      <c r="G4726" s="142" t="s">
        <v>905</v>
      </c>
      <c r="H4726" s="142" t="s">
        <v>3540</v>
      </c>
      <c r="I4726" s="142" t="s">
        <v>21</v>
      </c>
      <c r="J4726" s="142">
        <v>1</v>
      </c>
      <c r="K4726" s="142">
        <v>8</v>
      </c>
      <c r="L4726" s="227">
        <v>0</v>
      </c>
      <c r="M4726" s="227">
        <v>0</v>
      </c>
      <c r="N4726" s="227">
        <v>7900</v>
      </c>
      <c r="O4726" s="227">
        <v>7900</v>
      </c>
      <c r="P4726" s="227">
        <v>63200</v>
      </c>
      <c r="Q4726" s="227">
        <v>8</v>
      </c>
      <c r="R4726" s="227">
        <v>200</v>
      </c>
      <c r="S4726" s="227">
        <v>61600</v>
      </c>
      <c r="T4726" s="227">
        <v>1</v>
      </c>
      <c r="U4726" s="227">
        <v>7900</v>
      </c>
      <c r="V4726" s="227">
        <v>147</v>
      </c>
      <c r="W4726" s="143">
        <v>45938</v>
      </c>
      <c r="X4726" s="143">
        <v>46023</v>
      </c>
      <c r="Y4726">
        <f t="shared" si="147"/>
        <v>61600</v>
      </c>
    </row>
    <row r="4727" spans="1:25">
      <c r="A4727" s="1" t="str">
        <f t="shared" si="146"/>
        <v>060291035433000</v>
      </c>
      <c r="B4727" s="142" t="s">
        <v>94</v>
      </c>
      <c r="C4727" s="142" t="s">
        <v>894</v>
      </c>
      <c r="D4727" s="142" t="s">
        <v>3497</v>
      </c>
      <c r="E4727" s="142" t="s">
        <v>24</v>
      </c>
      <c r="F4727" s="142" t="s">
        <v>200</v>
      </c>
      <c r="G4727" s="142" t="s">
        <v>201</v>
      </c>
      <c r="H4727" s="142" t="s">
        <v>202</v>
      </c>
      <c r="I4727" s="142" t="s">
        <v>21</v>
      </c>
      <c r="J4727" s="142">
        <v>1</v>
      </c>
      <c r="K4727" s="142">
        <v>20</v>
      </c>
      <c r="L4727" s="227">
        <v>69</v>
      </c>
      <c r="M4727" s="227">
        <v>974702</v>
      </c>
      <c r="N4727" s="227">
        <v>17000</v>
      </c>
      <c r="O4727" s="227">
        <v>16900</v>
      </c>
      <c r="P4727" s="227">
        <v>338000</v>
      </c>
      <c r="Q4727" s="227">
        <v>20</v>
      </c>
      <c r="R4727" s="227">
        <v>300</v>
      </c>
      <c r="S4727" s="227">
        <v>332000</v>
      </c>
      <c r="T4727" s="227">
        <v>3</v>
      </c>
      <c r="U4727" s="227">
        <v>50700</v>
      </c>
      <c r="V4727" s="227">
        <v>8322</v>
      </c>
      <c r="W4727" s="143">
        <v>45924</v>
      </c>
      <c r="X4727" s="143">
        <v>46035</v>
      </c>
      <c r="Y4727">
        <f t="shared" si="147"/>
        <v>332000</v>
      </c>
    </row>
    <row r="4728" spans="1:25">
      <c r="A4728" s="1" t="str">
        <f t="shared" si="146"/>
        <v>060291035633000</v>
      </c>
      <c r="B4728" s="142" t="s">
        <v>94</v>
      </c>
      <c r="C4728" s="142" t="s">
        <v>894</v>
      </c>
      <c r="D4728" s="142" t="s">
        <v>3527</v>
      </c>
      <c r="E4728" s="142" t="s">
        <v>22</v>
      </c>
      <c r="F4728" s="142" t="s">
        <v>206</v>
      </c>
      <c r="G4728" s="142" t="s">
        <v>207</v>
      </c>
      <c r="H4728" s="142" t="s">
        <v>208</v>
      </c>
      <c r="I4728" s="142" t="s">
        <v>23</v>
      </c>
      <c r="J4728" s="142">
        <v>1</v>
      </c>
      <c r="K4728" s="142">
        <v>20</v>
      </c>
      <c r="L4728" s="227"/>
      <c r="M4728" s="227"/>
      <c r="N4728" s="227">
        <v>7700</v>
      </c>
      <c r="O4728" s="227">
        <v>6900</v>
      </c>
      <c r="P4728" s="227">
        <v>138000</v>
      </c>
      <c r="Q4728" s="227"/>
      <c r="R4728" s="227"/>
      <c r="S4728" s="227"/>
      <c r="T4728" s="227"/>
      <c r="U4728" s="227"/>
      <c r="V4728" s="227"/>
      <c r="W4728" s="143">
        <v>45685</v>
      </c>
      <c r="X4728" s="143">
        <v>45683</v>
      </c>
      <c r="Y4728">
        <f t="shared" si="147"/>
        <v>138000</v>
      </c>
    </row>
    <row r="4729" spans="1:25">
      <c r="A4729" s="1" t="str">
        <f t="shared" si="146"/>
        <v>060291035634000</v>
      </c>
      <c r="B4729" s="142" t="s">
        <v>94</v>
      </c>
      <c r="C4729" s="142" t="s">
        <v>894</v>
      </c>
      <c r="D4729" s="142" t="s">
        <v>3527</v>
      </c>
      <c r="E4729" s="142" t="s">
        <v>22</v>
      </c>
      <c r="F4729" s="142" t="s">
        <v>212</v>
      </c>
      <c r="G4729" s="142" t="s">
        <v>213</v>
      </c>
      <c r="H4729" s="142" t="s">
        <v>214</v>
      </c>
      <c r="I4729" s="142" t="s">
        <v>23</v>
      </c>
      <c r="J4729" s="142">
        <v>1</v>
      </c>
      <c r="K4729" s="142">
        <v>20</v>
      </c>
      <c r="L4729" s="227">
        <v>0</v>
      </c>
      <c r="M4729" s="227">
        <v>0</v>
      </c>
      <c r="N4729" s="227">
        <v>10800</v>
      </c>
      <c r="O4729" s="227">
        <v>9500</v>
      </c>
      <c r="P4729" s="227">
        <v>190000</v>
      </c>
      <c r="Q4729" s="227">
        <v>20</v>
      </c>
      <c r="R4729" s="227">
        <v>300</v>
      </c>
      <c r="S4729" s="227">
        <v>184000</v>
      </c>
      <c r="T4729" s="227">
        <v>0</v>
      </c>
      <c r="U4729" s="227">
        <v>0</v>
      </c>
      <c r="V4729" s="227">
        <v>0</v>
      </c>
      <c r="W4729" s="143">
        <v>44498</v>
      </c>
      <c r="X4729" s="143">
        <v>45677</v>
      </c>
      <c r="Y4729">
        <f t="shared" si="147"/>
        <v>184000</v>
      </c>
    </row>
    <row r="4730" spans="1:25">
      <c r="A4730" s="1" t="str">
        <f t="shared" si="146"/>
        <v>060291038533000</v>
      </c>
      <c r="B4730" s="142" t="s">
        <v>94</v>
      </c>
      <c r="C4730" s="142" t="s">
        <v>894</v>
      </c>
      <c r="D4730" s="142" t="s">
        <v>3494</v>
      </c>
      <c r="E4730" s="142" t="s">
        <v>2486</v>
      </c>
      <c r="F4730" s="142" t="s">
        <v>41</v>
      </c>
      <c r="G4730" s="142" t="s">
        <v>3658</v>
      </c>
      <c r="H4730" s="142" t="s">
        <v>3541</v>
      </c>
      <c r="I4730" s="142" t="s">
        <v>23</v>
      </c>
      <c r="J4730" s="142">
        <v>1</v>
      </c>
      <c r="K4730" s="142">
        <v>12</v>
      </c>
      <c r="L4730" s="227"/>
      <c r="M4730" s="227"/>
      <c r="N4730" s="227">
        <v>29000</v>
      </c>
      <c r="O4730" s="227">
        <v>29000</v>
      </c>
      <c r="P4730" s="227">
        <v>348000</v>
      </c>
      <c r="Q4730" s="227"/>
      <c r="R4730" s="227"/>
      <c r="S4730" s="227"/>
      <c r="T4730" s="227"/>
      <c r="U4730" s="227"/>
      <c r="V4730" s="227"/>
      <c r="W4730" s="143">
        <v>45642</v>
      </c>
      <c r="X4730" s="143">
        <v>45648</v>
      </c>
      <c r="Y4730">
        <f t="shared" si="147"/>
        <v>348000</v>
      </c>
    </row>
    <row r="4731" spans="1:25">
      <c r="A4731" s="1" t="str">
        <f t="shared" si="146"/>
        <v>060291038886000</v>
      </c>
      <c r="B4731" s="142" t="s">
        <v>94</v>
      </c>
      <c r="C4731" s="142" t="s">
        <v>894</v>
      </c>
      <c r="D4731" s="142" t="s">
        <v>3528</v>
      </c>
      <c r="E4731" s="142" t="s">
        <v>27</v>
      </c>
      <c r="F4731" s="142" t="s">
        <v>218</v>
      </c>
      <c r="G4731" s="142" t="s">
        <v>219</v>
      </c>
      <c r="H4731" s="142" t="s">
        <v>220</v>
      </c>
      <c r="I4731" s="142" t="s">
        <v>21</v>
      </c>
      <c r="J4731" s="142">
        <v>1</v>
      </c>
      <c r="K4731" s="142">
        <v>12</v>
      </c>
      <c r="L4731" s="227">
        <v>85</v>
      </c>
      <c r="M4731" s="227">
        <v>385088</v>
      </c>
      <c r="N4731" s="227">
        <v>6200</v>
      </c>
      <c r="O4731" s="227">
        <v>6200</v>
      </c>
      <c r="P4731" s="227">
        <v>74400</v>
      </c>
      <c r="Q4731" s="227"/>
      <c r="R4731" s="227"/>
      <c r="S4731" s="227"/>
      <c r="T4731" s="227">
        <v>10</v>
      </c>
      <c r="U4731" s="227">
        <v>62000</v>
      </c>
      <c r="V4731" s="227">
        <v>16695</v>
      </c>
      <c r="W4731" s="143">
        <v>46029</v>
      </c>
      <c r="X4731" s="143">
        <v>46035</v>
      </c>
      <c r="Y4731">
        <f t="shared" si="147"/>
        <v>74400</v>
      </c>
    </row>
    <row r="4732" spans="1:25">
      <c r="A4732" s="1" t="str">
        <f t="shared" si="146"/>
        <v>060291038932000</v>
      </c>
      <c r="B4732" s="142" t="s">
        <v>94</v>
      </c>
      <c r="C4732" s="142" t="s">
        <v>894</v>
      </c>
      <c r="D4732" s="142" t="s">
        <v>3528</v>
      </c>
      <c r="E4732" s="142" t="s">
        <v>27</v>
      </c>
      <c r="F4732" s="142" t="s">
        <v>224</v>
      </c>
      <c r="G4732" s="142" t="s">
        <v>225</v>
      </c>
      <c r="H4732" s="142" t="s">
        <v>226</v>
      </c>
      <c r="I4732" s="142" t="s">
        <v>23</v>
      </c>
      <c r="J4732" s="142">
        <v>1</v>
      </c>
      <c r="K4732" s="142">
        <v>1</v>
      </c>
      <c r="L4732" s="227">
        <v>2066</v>
      </c>
      <c r="M4732" s="227">
        <v>36851137</v>
      </c>
      <c r="N4732" s="227">
        <v>18500</v>
      </c>
      <c r="O4732" s="227">
        <v>18500</v>
      </c>
      <c r="P4732" s="227">
        <v>18500</v>
      </c>
      <c r="Q4732" s="227"/>
      <c r="R4732" s="227"/>
      <c r="S4732" s="227"/>
      <c r="T4732" s="227">
        <v>326</v>
      </c>
      <c r="U4732" s="227">
        <v>5631000</v>
      </c>
      <c r="V4732" s="227">
        <v>-183845</v>
      </c>
      <c r="W4732" s="143">
        <v>45853</v>
      </c>
      <c r="X4732" s="143">
        <v>46035</v>
      </c>
      <c r="Y4732">
        <f t="shared" si="147"/>
        <v>18500</v>
      </c>
    </row>
    <row r="4733" spans="1:25">
      <c r="A4733" s="1" t="str">
        <f t="shared" si="146"/>
        <v>060291044435000</v>
      </c>
      <c r="B4733" s="142" t="s">
        <v>94</v>
      </c>
      <c r="C4733" s="142" t="s">
        <v>894</v>
      </c>
      <c r="D4733" s="142" t="s">
        <v>3494</v>
      </c>
      <c r="E4733" s="142" t="s">
        <v>2486</v>
      </c>
      <c r="F4733" s="142" t="s">
        <v>96</v>
      </c>
      <c r="G4733" s="142" t="s">
        <v>2738</v>
      </c>
      <c r="H4733" s="142" t="s">
        <v>2739</v>
      </c>
      <c r="I4733" s="142" t="s">
        <v>21</v>
      </c>
      <c r="J4733" s="142">
        <v>1</v>
      </c>
      <c r="K4733" s="142">
        <v>24</v>
      </c>
      <c r="L4733" s="227">
        <v>72</v>
      </c>
      <c r="M4733" s="227">
        <v>748932</v>
      </c>
      <c r="N4733" s="227">
        <v>12900</v>
      </c>
      <c r="O4733" s="227">
        <v>10900</v>
      </c>
      <c r="P4733" s="227">
        <v>261600</v>
      </c>
      <c r="Q4733" s="227"/>
      <c r="R4733" s="227"/>
      <c r="S4733" s="227"/>
      <c r="T4733" s="227">
        <v>2</v>
      </c>
      <c r="U4733" s="227">
        <v>23800</v>
      </c>
      <c r="V4733" s="227">
        <v>2996</v>
      </c>
      <c r="W4733" s="143">
        <v>45918</v>
      </c>
      <c r="X4733" s="143">
        <v>46024</v>
      </c>
      <c r="Y4733">
        <f t="shared" si="147"/>
        <v>261600</v>
      </c>
    </row>
    <row r="4734" spans="1:25">
      <c r="A4734" s="1" t="str">
        <f t="shared" si="146"/>
        <v>060291044827000</v>
      </c>
      <c r="B4734" s="142" t="s">
        <v>94</v>
      </c>
      <c r="C4734" s="142" t="s">
        <v>894</v>
      </c>
      <c r="D4734" s="142" t="s">
        <v>3497</v>
      </c>
      <c r="E4734" s="142" t="s">
        <v>24</v>
      </c>
      <c r="F4734" s="142" t="s">
        <v>700</v>
      </c>
      <c r="G4734" s="142" t="s">
        <v>701</v>
      </c>
      <c r="H4734" s="142" t="s">
        <v>702</v>
      </c>
      <c r="I4734" s="142" t="s">
        <v>21</v>
      </c>
      <c r="J4734" s="142">
        <v>1</v>
      </c>
      <c r="K4734" s="142">
        <v>12</v>
      </c>
      <c r="L4734" s="227">
        <v>0</v>
      </c>
      <c r="M4734" s="227">
        <v>0</v>
      </c>
      <c r="N4734" s="227">
        <v>26000</v>
      </c>
      <c r="O4734" s="227">
        <v>26000</v>
      </c>
      <c r="P4734" s="227">
        <v>312000</v>
      </c>
      <c r="Q4734" s="227"/>
      <c r="R4734" s="227"/>
      <c r="S4734" s="227"/>
      <c r="T4734" s="227">
        <v>0</v>
      </c>
      <c r="U4734" s="227">
        <v>0</v>
      </c>
      <c r="V4734" s="227">
        <v>0</v>
      </c>
      <c r="W4734" s="143">
        <v>45875</v>
      </c>
      <c r="X4734" s="143">
        <v>45875</v>
      </c>
      <c r="Y4734">
        <f t="shared" si="147"/>
        <v>312000</v>
      </c>
    </row>
    <row r="4735" spans="1:25">
      <c r="A4735" s="1" t="str">
        <f t="shared" si="146"/>
        <v>060291045756000</v>
      </c>
      <c r="B4735" s="142" t="s">
        <v>94</v>
      </c>
      <c r="C4735" s="142" t="s">
        <v>894</v>
      </c>
      <c r="D4735" s="142" t="s">
        <v>3495</v>
      </c>
      <c r="E4735" s="142" t="s">
        <v>3496</v>
      </c>
      <c r="F4735" s="142" t="s">
        <v>912</v>
      </c>
      <c r="G4735" s="142" t="s">
        <v>913</v>
      </c>
      <c r="H4735" s="142" t="s">
        <v>914</v>
      </c>
      <c r="I4735" s="142" t="s">
        <v>21</v>
      </c>
      <c r="J4735" s="142">
        <v>1</v>
      </c>
      <c r="K4735" s="142">
        <v>5</v>
      </c>
      <c r="L4735" s="227">
        <v>365</v>
      </c>
      <c r="M4735" s="227">
        <v>22515015</v>
      </c>
      <c r="N4735" s="227">
        <v>67900</v>
      </c>
      <c r="O4735" s="227">
        <v>67900</v>
      </c>
      <c r="P4735" s="227">
        <v>339500</v>
      </c>
      <c r="Q4735" s="227">
        <v>5</v>
      </c>
      <c r="R4735" s="227">
        <v>3600</v>
      </c>
      <c r="S4735" s="227">
        <v>321500</v>
      </c>
      <c r="T4735" s="227">
        <v>2</v>
      </c>
      <c r="U4735" s="227">
        <v>135800</v>
      </c>
      <c r="V4735" s="227">
        <v>12430</v>
      </c>
      <c r="W4735" s="143">
        <v>45964</v>
      </c>
      <c r="X4735" s="143">
        <v>46031</v>
      </c>
      <c r="Y4735">
        <f t="shared" si="147"/>
        <v>321500</v>
      </c>
    </row>
    <row r="4736" spans="1:25">
      <c r="A4736" s="1" t="str">
        <f t="shared" si="146"/>
        <v>060291048940000</v>
      </c>
      <c r="B4736" s="142" t="s">
        <v>94</v>
      </c>
      <c r="C4736" s="142" t="s">
        <v>894</v>
      </c>
      <c r="D4736" s="142" t="s">
        <v>3495</v>
      </c>
      <c r="E4736" s="142" t="s">
        <v>3496</v>
      </c>
      <c r="F4736" s="142" t="s">
        <v>918</v>
      </c>
      <c r="G4736" s="142" t="s">
        <v>3542</v>
      </c>
      <c r="H4736" s="142" t="s">
        <v>920</v>
      </c>
      <c r="I4736" s="142" t="s">
        <v>21</v>
      </c>
      <c r="J4736" s="142">
        <v>1</v>
      </c>
      <c r="K4736" s="142">
        <v>12</v>
      </c>
      <c r="L4736" s="227">
        <v>20238</v>
      </c>
      <c r="M4736" s="227">
        <v>356863076</v>
      </c>
      <c r="N4736" s="227">
        <v>22900</v>
      </c>
      <c r="O4736" s="227">
        <v>18800</v>
      </c>
      <c r="P4736" s="227">
        <v>225600</v>
      </c>
      <c r="Q4736" s="227">
        <v>12</v>
      </c>
      <c r="R4736" s="227">
        <v>1142</v>
      </c>
      <c r="S4736" s="227">
        <v>211896</v>
      </c>
      <c r="T4736" s="227">
        <v>14823</v>
      </c>
      <c r="U4736" s="227">
        <v>261351420</v>
      </c>
      <c r="V4736" s="227">
        <v>-27242</v>
      </c>
      <c r="W4736" s="143">
        <v>46003</v>
      </c>
      <c r="X4736" s="143">
        <v>46035</v>
      </c>
      <c r="Y4736">
        <f t="shared" si="147"/>
        <v>211896</v>
      </c>
    </row>
    <row r="4737" spans="1:25">
      <c r="A4737" s="1" t="str">
        <f t="shared" si="146"/>
        <v>060291053801000</v>
      </c>
      <c r="B4737" s="142" t="s">
        <v>94</v>
      </c>
      <c r="C4737" s="142" t="s">
        <v>894</v>
      </c>
      <c r="D4737" s="142" t="s">
        <v>3494</v>
      </c>
      <c r="E4737" s="142" t="s">
        <v>2486</v>
      </c>
      <c r="F4737" s="142" t="s">
        <v>42</v>
      </c>
      <c r="G4737" s="142" t="s">
        <v>2503</v>
      </c>
      <c r="H4737" s="142" t="s">
        <v>2504</v>
      </c>
      <c r="I4737" s="142" t="s">
        <v>21</v>
      </c>
      <c r="J4737" s="142">
        <v>1</v>
      </c>
      <c r="K4737" s="142">
        <v>12</v>
      </c>
      <c r="L4737" s="227">
        <v>4</v>
      </c>
      <c r="M4737" s="227">
        <v>164962</v>
      </c>
      <c r="N4737" s="227">
        <v>54200</v>
      </c>
      <c r="O4737" s="227">
        <v>54200</v>
      </c>
      <c r="P4737" s="227">
        <v>650400</v>
      </c>
      <c r="Q4737" s="227"/>
      <c r="R4737" s="227"/>
      <c r="S4737" s="227"/>
      <c r="T4737" s="227">
        <v>0</v>
      </c>
      <c r="U4737" s="227">
        <v>0</v>
      </c>
      <c r="V4737" s="227">
        <v>0</v>
      </c>
      <c r="W4737" s="143">
        <v>45314</v>
      </c>
      <c r="X4737" s="143">
        <v>45999</v>
      </c>
      <c r="Y4737">
        <f t="shared" si="147"/>
        <v>650400</v>
      </c>
    </row>
    <row r="4738" spans="1:25">
      <c r="A4738" s="1" t="str">
        <f t="shared" si="146"/>
        <v>060291053802000</v>
      </c>
      <c r="B4738" s="142" t="s">
        <v>94</v>
      </c>
      <c r="C4738" s="142" t="s">
        <v>894</v>
      </c>
      <c r="D4738" s="142" t="s">
        <v>3494</v>
      </c>
      <c r="E4738" s="142" t="s">
        <v>2486</v>
      </c>
      <c r="F4738" s="142" t="s">
        <v>74</v>
      </c>
      <c r="G4738" s="142" t="s">
        <v>2668</v>
      </c>
      <c r="H4738" s="142" t="s">
        <v>2669</v>
      </c>
      <c r="I4738" s="142" t="s">
        <v>21</v>
      </c>
      <c r="J4738" s="142">
        <v>1</v>
      </c>
      <c r="K4738" s="142">
        <v>12</v>
      </c>
      <c r="L4738" s="227">
        <v>16</v>
      </c>
      <c r="M4738" s="227">
        <v>653818</v>
      </c>
      <c r="N4738" s="227">
        <v>54200</v>
      </c>
      <c r="O4738" s="227">
        <v>54200</v>
      </c>
      <c r="P4738" s="227">
        <v>650400</v>
      </c>
      <c r="Q4738" s="227"/>
      <c r="R4738" s="227"/>
      <c r="S4738" s="227"/>
      <c r="T4738" s="227">
        <v>3</v>
      </c>
      <c r="U4738" s="227">
        <v>147200</v>
      </c>
      <c r="V4738" s="227">
        <v>24609</v>
      </c>
      <c r="W4738" s="143">
        <v>45503</v>
      </c>
      <c r="X4738" s="143">
        <v>46030</v>
      </c>
      <c r="Y4738">
        <f t="shared" si="147"/>
        <v>650400</v>
      </c>
    </row>
    <row r="4739" spans="1:25">
      <c r="A4739" s="1" t="str">
        <f t="shared" si="146"/>
        <v>060291054010000</v>
      </c>
      <c r="B4739" s="142" t="s">
        <v>94</v>
      </c>
      <c r="C4739" s="142" t="s">
        <v>894</v>
      </c>
      <c r="D4739" s="142" t="s">
        <v>3534</v>
      </c>
      <c r="E4739" s="142" t="s">
        <v>2492</v>
      </c>
      <c r="F4739" s="142" t="s">
        <v>97</v>
      </c>
      <c r="G4739" s="142" t="s">
        <v>2744</v>
      </c>
      <c r="H4739" s="142" t="s">
        <v>2745</v>
      </c>
      <c r="I4739" s="142" t="s">
        <v>21</v>
      </c>
      <c r="J4739" s="142">
        <v>1</v>
      </c>
      <c r="K4739" s="142">
        <v>4</v>
      </c>
      <c r="L4739" s="227">
        <v>114</v>
      </c>
      <c r="M4739" s="227">
        <v>6810208</v>
      </c>
      <c r="N4739" s="227">
        <v>71400</v>
      </c>
      <c r="O4739" s="227">
        <v>67900</v>
      </c>
      <c r="P4739" s="227">
        <v>271600</v>
      </c>
      <c r="Q4739" s="227">
        <v>1</v>
      </c>
      <c r="R4739" s="227">
        <v>5000</v>
      </c>
      <c r="S4739" s="227">
        <v>251600</v>
      </c>
      <c r="T4739" s="227">
        <v>2</v>
      </c>
      <c r="U4739" s="227">
        <v>132900</v>
      </c>
      <c r="V4739" s="227">
        <v>13423</v>
      </c>
      <c r="W4739" s="143">
        <v>45240</v>
      </c>
      <c r="X4739" s="143">
        <v>46031</v>
      </c>
      <c r="Y4739">
        <f t="shared" si="147"/>
        <v>251600</v>
      </c>
    </row>
    <row r="4740" spans="1:25">
      <c r="A4740" s="1" t="str">
        <f t="shared" si="146"/>
        <v>060291055785000</v>
      </c>
      <c r="B4740" s="142" t="s">
        <v>94</v>
      </c>
      <c r="C4740" s="142" t="s">
        <v>894</v>
      </c>
      <c r="D4740" s="142" t="s">
        <v>3495</v>
      </c>
      <c r="E4740" s="142" t="s">
        <v>3496</v>
      </c>
      <c r="F4740" s="142" t="s">
        <v>230</v>
      </c>
      <c r="G4740" s="142" t="s">
        <v>231</v>
      </c>
      <c r="H4740" s="142" t="s">
        <v>232</v>
      </c>
      <c r="I4740" s="142" t="s">
        <v>23</v>
      </c>
      <c r="J4740" s="142">
        <v>1</v>
      </c>
      <c r="K4740" s="142">
        <v>12</v>
      </c>
      <c r="L4740" s="227">
        <v>107</v>
      </c>
      <c r="M4740" s="227">
        <v>1572216</v>
      </c>
      <c r="N4740" s="227">
        <v>17600</v>
      </c>
      <c r="O4740" s="227">
        <v>15500</v>
      </c>
      <c r="P4740" s="227">
        <v>186000</v>
      </c>
      <c r="Q4740" s="227">
        <v>12</v>
      </c>
      <c r="R4740" s="227">
        <v>1133</v>
      </c>
      <c r="S4740" s="227">
        <v>172404</v>
      </c>
      <c r="T4740" s="227">
        <v>5</v>
      </c>
      <c r="U4740" s="227">
        <v>75000</v>
      </c>
      <c r="V4740" s="227">
        <v>1532</v>
      </c>
      <c r="W4740" s="143">
        <v>45995</v>
      </c>
      <c r="X4740" s="143">
        <v>46029</v>
      </c>
      <c r="Y4740">
        <f t="shared" si="147"/>
        <v>172404</v>
      </c>
    </row>
    <row r="4741" spans="1:25">
      <c r="A4741" s="1" t="str">
        <f t="shared" ref="A4741:A4804" si="148">B4741&amp;F4741</f>
        <v>060291057501000</v>
      </c>
      <c r="B4741" s="142" t="s">
        <v>94</v>
      </c>
      <c r="C4741" s="142" t="s">
        <v>894</v>
      </c>
      <c r="D4741" s="142" t="s">
        <v>3523</v>
      </c>
      <c r="E4741" s="142" t="s">
        <v>20</v>
      </c>
      <c r="F4741" s="142" t="s">
        <v>925</v>
      </c>
      <c r="G4741" s="142" t="s">
        <v>926</v>
      </c>
      <c r="H4741" s="142" t="s">
        <v>927</v>
      </c>
      <c r="I4741" s="142" t="s">
        <v>21</v>
      </c>
      <c r="J4741" s="142">
        <v>1</v>
      </c>
      <c r="K4741" s="142">
        <v>72</v>
      </c>
      <c r="L4741" s="227">
        <v>364</v>
      </c>
      <c r="M4741" s="227">
        <v>2017796</v>
      </c>
      <c r="N4741" s="227">
        <v>8600</v>
      </c>
      <c r="O4741" s="227">
        <v>8600</v>
      </c>
      <c r="P4741" s="227">
        <v>619200</v>
      </c>
      <c r="Q4741" s="227">
        <v>72</v>
      </c>
      <c r="R4741" s="227">
        <v>700</v>
      </c>
      <c r="S4741" s="227">
        <v>568800</v>
      </c>
      <c r="T4741" s="227">
        <v>90</v>
      </c>
      <c r="U4741" s="227">
        <v>723600</v>
      </c>
      <c r="V4741" s="227">
        <v>224695</v>
      </c>
      <c r="W4741" s="143">
        <v>45625</v>
      </c>
      <c r="X4741" s="143">
        <v>46035</v>
      </c>
      <c r="Y4741">
        <f t="shared" ref="Y4741:Y4804" si="149">IF(S4741&gt;0,S4741,P4741)</f>
        <v>568800</v>
      </c>
    </row>
    <row r="4742" spans="1:25">
      <c r="A4742" s="1" t="str">
        <f t="shared" si="148"/>
        <v>060291058499000</v>
      </c>
      <c r="B4742" s="142" t="s">
        <v>94</v>
      </c>
      <c r="C4742" s="142" t="s">
        <v>894</v>
      </c>
      <c r="D4742" s="142" t="s">
        <v>3528</v>
      </c>
      <c r="E4742" s="142" t="s">
        <v>27</v>
      </c>
      <c r="F4742" s="142" t="s">
        <v>236</v>
      </c>
      <c r="G4742" s="142" t="s">
        <v>237</v>
      </c>
      <c r="H4742" s="142" t="s">
        <v>238</v>
      </c>
      <c r="I4742" s="142" t="s">
        <v>21</v>
      </c>
      <c r="J4742" s="142">
        <v>1</v>
      </c>
      <c r="K4742" s="142">
        <v>12</v>
      </c>
      <c r="L4742" s="227">
        <v>7</v>
      </c>
      <c r="M4742" s="227">
        <v>18830</v>
      </c>
      <c r="N4742" s="227">
        <v>3300</v>
      </c>
      <c r="O4742" s="227">
        <v>3250</v>
      </c>
      <c r="P4742" s="227">
        <v>39000</v>
      </c>
      <c r="Q4742" s="227">
        <v>12</v>
      </c>
      <c r="R4742" s="227">
        <v>350</v>
      </c>
      <c r="S4742" s="227">
        <v>34800</v>
      </c>
      <c r="T4742" s="227">
        <v>5</v>
      </c>
      <c r="U4742" s="227">
        <v>16250</v>
      </c>
      <c r="V4742" s="227">
        <v>2800</v>
      </c>
      <c r="W4742" s="143">
        <v>46027</v>
      </c>
      <c r="X4742" s="143">
        <v>46033</v>
      </c>
      <c r="Y4742">
        <f t="shared" si="149"/>
        <v>34800</v>
      </c>
    </row>
    <row r="4743" spans="1:25">
      <c r="A4743" s="1" t="str">
        <f t="shared" si="148"/>
        <v>060291063695000</v>
      </c>
      <c r="B4743" s="142" t="s">
        <v>94</v>
      </c>
      <c r="C4743" s="142" t="s">
        <v>894</v>
      </c>
      <c r="D4743" s="142" t="s">
        <v>3511</v>
      </c>
      <c r="E4743" s="142" t="s">
        <v>3512</v>
      </c>
      <c r="F4743" s="142" t="s">
        <v>3543</v>
      </c>
      <c r="G4743" s="142" t="s">
        <v>3544</v>
      </c>
      <c r="H4743" s="142" t="s">
        <v>3545</v>
      </c>
      <c r="I4743" s="142" t="s">
        <v>21</v>
      </c>
      <c r="J4743" s="142">
        <v>1</v>
      </c>
      <c r="K4743" s="142">
        <v>48</v>
      </c>
      <c r="L4743" s="227">
        <v>274</v>
      </c>
      <c r="M4743" s="227">
        <v>5780952</v>
      </c>
      <c r="N4743" s="227">
        <v>24900</v>
      </c>
      <c r="O4743" s="227">
        <v>20500</v>
      </c>
      <c r="P4743" s="227">
        <v>984000</v>
      </c>
      <c r="Q4743" s="227"/>
      <c r="R4743" s="227"/>
      <c r="S4743" s="227"/>
      <c r="T4743" s="227">
        <v>5</v>
      </c>
      <c r="U4743" s="227">
        <v>102500</v>
      </c>
      <c r="V4743" s="227">
        <v>-2992</v>
      </c>
      <c r="W4743" s="143">
        <v>46030</v>
      </c>
      <c r="X4743" s="143">
        <v>46034</v>
      </c>
      <c r="Y4743">
        <f t="shared" si="149"/>
        <v>984000</v>
      </c>
    </row>
    <row r="4744" spans="1:25">
      <c r="A4744" s="1" t="str">
        <f t="shared" si="148"/>
        <v>060291064394000</v>
      </c>
      <c r="B4744" s="142" t="s">
        <v>94</v>
      </c>
      <c r="C4744" s="142" t="s">
        <v>894</v>
      </c>
      <c r="D4744" s="142" t="s">
        <v>3523</v>
      </c>
      <c r="E4744" s="142" t="s">
        <v>20</v>
      </c>
      <c r="F4744" s="142" t="s">
        <v>724</v>
      </c>
      <c r="G4744" s="142" t="s">
        <v>3546</v>
      </c>
      <c r="H4744" s="142" t="s">
        <v>725</v>
      </c>
      <c r="I4744" s="142" t="s">
        <v>26</v>
      </c>
      <c r="J4744" s="142">
        <v>1</v>
      </c>
      <c r="K4744" s="142">
        <v>36</v>
      </c>
      <c r="L4744" s="227"/>
      <c r="M4744" s="227"/>
      <c r="N4744" s="227">
        <v>4700</v>
      </c>
      <c r="O4744" s="227">
        <v>4000</v>
      </c>
      <c r="P4744" s="227">
        <v>144000</v>
      </c>
      <c r="Q4744" s="227"/>
      <c r="R4744" s="227"/>
      <c r="S4744" s="227"/>
      <c r="T4744" s="227"/>
      <c r="U4744" s="227"/>
      <c r="V4744" s="227"/>
      <c r="W4744" s="143">
        <v>43937</v>
      </c>
      <c r="X4744" s="143">
        <v>44217</v>
      </c>
      <c r="Y4744">
        <f t="shared" si="149"/>
        <v>144000</v>
      </c>
    </row>
    <row r="4745" spans="1:25">
      <c r="A4745" s="1" t="str">
        <f t="shared" si="148"/>
        <v>060291064670000</v>
      </c>
      <c r="B4745" s="142" t="s">
        <v>94</v>
      </c>
      <c r="C4745" s="142" t="s">
        <v>894</v>
      </c>
      <c r="D4745" s="142" t="s">
        <v>3523</v>
      </c>
      <c r="E4745" s="142" t="s">
        <v>20</v>
      </c>
      <c r="F4745" s="142" t="s">
        <v>242</v>
      </c>
      <c r="G4745" s="142" t="s">
        <v>243</v>
      </c>
      <c r="H4745" s="142" t="s">
        <v>244</v>
      </c>
      <c r="I4745" s="142" t="s">
        <v>21</v>
      </c>
      <c r="J4745" s="142">
        <v>1</v>
      </c>
      <c r="K4745" s="142">
        <v>16</v>
      </c>
      <c r="L4745" s="227"/>
      <c r="M4745" s="227"/>
      <c r="N4745" s="227">
        <v>21500</v>
      </c>
      <c r="O4745" s="227">
        <v>17500</v>
      </c>
      <c r="P4745" s="227">
        <v>280000</v>
      </c>
      <c r="Q4745" s="227">
        <v>16</v>
      </c>
      <c r="R4745" s="227">
        <v>100</v>
      </c>
      <c r="S4745" s="227">
        <v>278400</v>
      </c>
      <c r="T4745" s="227"/>
      <c r="U4745" s="227"/>
      <c r="V4745" s="227"/>
      <c r="W4745" s="143">
        <v>45532</v>
      </c>
      <c r="X4745" s="143">
        <v>45719</v>
      </c>
      <c r="Y4745">
        <f t="shared" si="149"/>
        <v>278400</v>
      </c>
    </row>
    <row r="4746" spans="1:25">
      <c r="A4746" s="1" t="str">
        <f t="shared" si="148"/>
        <v>060291064680000</v>
      </c>
      <c r="B4746" s="142" t="s">
        <v>94</v>
      </c>
      <c r="C4746" s="142" t="s">
        <v>894</v>
      </c>
      <c r="D4746" s="142" t="s">
        <v>3523</v>
      </c>
      <c r="E4746" s="142" t="s">
        <v>20</v>
      </c>
      <c r="F4746" s="142" t="s">
        <v>248</v>
      </c>
      <c r="G4746" s="142" t="s">
        <v>249</v>
      </c>
      <c r="H4746" s="142" t="s">
        <v>250</v>
      </c>
      <c r="I4746" s="142" t="s">
        <v>21</v>
      </c>
      <c r="J4746" s="142">
        <v>1</v>
      </c>
      <c r="K4746" s="142">
        <v>28</v>
      </c>
      <c r="L4746" s="227">
        <v>0</v>
      </c>
      <c r="M4746" s="227">
        <v>0</v>
      </c>
      <c r="N4746" s="227">
        <v>10200</v>
      </c>
      <c r="O4746" s="227">
        <v>10200</v>
      </c>
      <c r="P4746" s="227">
        <v>285600</v>
      </c>
      <c r="Q4746" s="227"/>
      <c r="R4746" s="227"/>
      <c r="S4746" s="227"/>
      <c r="T4746" s="227">
        <v>0</v>
      </c>
      <c r="U4746" s="227">
        <v>0</v>
      </c>
      <c r="V4746" s="227">
        <v>0</v>
      </c>
      <c r="W4746" s="143">
        <v>45942</v>
      </c>
      <c r="X4746" s="143">
        <v>45942</v>
      </c>
      <c r="Y4746">
        <f t="shared" si="149"/>
        <v>285600</v>
      </c>
    </row>
    <row r="4747" spans="1:25">
      <c r="A4747" s="1" t="str">
        <f t="shared" si="148"/>
        <v>060291065842000</v>
      </c>
      <c r="B4747" s="142" t="s">
        <v>94</v>
      </c>
      <c r="C4747" s="142" t="s">
        <v>894</v>
      </c>
      <c r="D4747" s="142" t="s">
        <v>3494</v>
      </c>
      <c r="E4747" s="142" t="s">
        <v>2486</v>
      </c>
      <c r="F4747" s="142" t="s">
        <v>43</v>
      </c>
      <c r="G4747" s="142" t="s">
        <v>2508</v>
      </c>
      <c r="H4747" s="142" t="s">
        <v>2509</v>
      </c>
      <c r="I4747" s="142" t="s">
        <v>23</v>
      </c>
      <c r="J4747" s="142">
        <v>1</v>
      </c>
      <c r="K4747" s="142">
        <v>48</v>
      </c>
      <c r="L4747" s="227">
        <v>336</v>
      </c>
      <c r="M4747" s="227">
        <v>4022001</v>
      </c>
      <c r="N4747" s="227">
        <v>13700</v>
      </c>
      <c r="O4747" s="227">
        <v>13700</v>
      </c>
      <c r="P4747" s="227">
        <v>657600</v>
      </c>
      <c r="Q4747" s="227"/>
      <c r="R4747" s="227"/>
      <c r="S4747" s="227"/>
      <c r="T4747" s="227">
        <v>0</v>
      </c>
      <c r="U4747" s="227">
        <v>0</v>
      </c>
      <c r="V4747" s="227">
        <v>0</v>
      </c>
      <c r="W4747" s="143">
        <v>45987</v>
      </c>
      <c r="X4747" s="143">
        <v>45789</v>
      </c>
      <c r="Y4747">
        <f t="shared" si="149"/>
        <v>657600</v>
      </c>
    </row>
    <row r="4748" spans="1:25">
      <c r="A4748" s="1" t="str">
        <f t="shared" si="148"/>
        <v>060291066078000</v>
      </c>
      <c r="B4748" s="142" t="s">
        <v>94</v>
      </c>
      <c r="C4748" s="142" t="s">
        <v>894</v>
      </c>
      <c r="D4748" s="142" t="s">
        <v>3494</v>
      </c>
      <c r="E4748" s="142" t="s">
        <v>2486</v>
      </c>
      <c r="F4748" s="142" t="s">
        <v>44</v>
      </c>
      <c r="G4748" s="142" t="s">
        <v>2513</v>
      </c>
      <c r="H4748" s="142" t="s">
        <v>2514</v>
      </c>
      <c r="I4748" s="142" t="s">
        <v>21</v>
      </c>
      <c r="J4748" s="142">
        <v>1</v>
      </c>
      <c r="K4748" s="142">
        <v>45</v>
      </c>
      <c r="L4748" s="227">
        <v>394</v>
      </c>
      <c r="M4748" s="227">
        <v>3095273</v>
      </c>
      <c r="N4748" s="227">
        <v>10200</v>
      </c>
      <c r="O4748" s="227">
        <v>10200</v>
      </c>
      <c r="P4748" s="227">
        <v>459000</v>
      </c>
      <c r="Q4748" s="227"/>
      <c r="R4748" s="227"/>
      <c r="S4748" s="227"/>
      <c r="T4748" s="227">
        <v>2</v>
      </c>
      <c r="U4748" s="227">
        <v>19100</v>
      </c>
      <c r="V4748" s="227">
        <v>3388</v>
      </c>
      <c r="W4748" s="143">
        <v>45472</v>
      </c>
      <c r="X4748" s="143">
        <v>46030</v>
      </c>
      <c r="Y4748">
        <f t="shared" si="149"/>
        <v>459000</v>
      </c>
    </row>
    <row r="4749" spans="1:25">
      <c r="A4749" s="1" t="str">
        <f t="shared" si="148"/>
        <v>060291067510000</v>
      </c>
      <c r="B4749" s="142" t="s">
        <v>94</v>
      </c>
      <c r="C4749" s="142" t="s">
        <v>894</v>
      </c>
      <c r="D4749" s="142" t="s">
        <v>3523</v>
      </c>
      <c r="E4749" s="142" t="s">
        <v>20</v>
      </c>
      <c r="F4749" s="142" t="s">
        <v>460</v>
      </c>
      <c r="G4749" s="142" t="s">
        <v>461</v>
      </c>
      <c r="H4749" s="142" t="s">
        <v>462</v>
      </c>
      <c r="I4749" s="142" t="s">
        <v>21</v>
      </c>
      <c r="J4749" s="142">
        <v>1</v>
      </c>
      <c r="K4749" s="142">
        <v>16</v>
      </c>
      <c r="L4749" s="227">
        <v>263</v>
      </c>
      <c r="M4749" s="227">
        <v>3445265</v>
      </c>
      <c r="N4749" s="227">
        <v>17500</v>
      </c>
      <c r="O4749" s="227">
        <v>17500</v>
      </c>
      <c r="P4749" s="227">
        <v>280000</v>
      </c>
      <c r="Q4749" s="227"/>
      <c r="R4749" s="227"/>
      <c r="S4749" s="227"/>
      <c r="T4749" s="227">
        <v>44</v>
      </c>
      <c r="U4749" s="227">
        <v>780200</v>
      </c>
      <c r="V4749" s="227">
        <v>203806</v>
      </c>
      <c r="W4749" s="143">
        <v>46030</v>
      </c>
      <c r="X4749" s="143">
        <v>46034</v>
      </c>
      <c r="Y4749">
        <f t="shared" si="149"/>
        <v>280000</v>
      </c>
    </row>
    <row r="4750" spans="1:25">
      <c r="A4750" s="1" t="str">
        <f t="shared" si="148"/>
        <v>060291068899000</v>
      </c>
      <c r="B4750" s="142" t="s">
        <v>94</v>
      </c>
      <c r="C4750" s="142" t="s">
        <v>894</v>
      </c>
      <c r="D4750" s="142" t="s">
        <v>3534</v>
      </c>
      <c r="E4750" s="142" t="s">
        <v>2492</v>
      </c>
      <c r="F4750" s="142" t="s">
        <v>45</v>
      </c>
      <c r="G4750" s="142" t="s">
        <v>2518</v>
      </c>
      <c r="H4750" s="142" t="s">
        <v>2519</v>
      </c>
      <c r="I4750" s="142" t="s">
        <v>23</v>
      </c>
      <c r="J4750" s="142">
        <v>1</v>
      </c>
      <c r="K4750" s="142">
        <v>60</v>
      </c>
      <c r="L4750" s="227">
        <v>4318</v>
      </c>
      <c r="M4750" s="227">
        <v>16942471</v>
      </c>
      <c r="N4750" s="227">
        <v>4800</v>
      </c>
      <c r="O4750" s="227">
        <v>4800</v>
      </c>
      <c r="P4750" s="227">
        <v>288000</v>
      </c>
      <c r="Q4750" s="227">
        <v>60</v>
      </c>
      <c r="R4750" s="227">
        <v>383</v>
      </c>
      <c r="S4750" s="227">
        <v>265020</v>
      </c>
      <c r="T4750" s="227">
        <v>18</v>
      </c>
      <c r="U4750" s="227">
        <v>86000</v>
      </c>
      <c r="V4750" s="227">
        <v>15374</v>
      </c>
      <c r="W4750" s="143">
        <v>45974</v>
      </c>
      <c r="X4750" s="143">
        <v>46033</v>
      </c>
      <c r="Y4750">
        <f t="shared" si="149"/>
        <v>265020</v>
      </c>
    </row>
    <row r="4751" spans="1:25">
      <c r="A4751" s="1" t="str">
        <f t="shared" si="148"/>
        <v>060291070906000</v>
      </c>
      <c r="B4751" s="142" t="s">
        <v>94</v>
      </c>
      <c r="C4751" s="142" t="s">
        <v>894</v>
      </c>
      <c r="D4751" s="142" t="s">
        <v>3497</v>
      </c>
      <c r="E4751" s="142" t="s">
        <v>24</v>
      </c>
      <c r="F4751" s="142" t="s">
        <v>254</v>
      </c>
      <c r="G4751" s="142" t="s">
        <v>255</v>
      </c>
      <c r="H4751" s="142" t="s">
        <v>256</v>
      </c>
      <c r="I4751" s="142" t="s">
        <v>23</v>
      </c>
      <c r="J4751" s="142">
        <v>1</v>
      </c>
      <c r="K4751" s="142">
        <v>60</v>
      </c>
      <c r="L4751" s="227">
        <v>75</v>
      </c>
      <c r="M4751" s="227">
        <v>307144</v>
      </c>
      <c r="N4751" s="227">
        <v>4500</v>
      </c>
      <c r="O4751" s="227">
        <v>4500</v>
      </c>
      <c r="P4751" s="227">
        <v>270000</v>
      </c>
      <c r="Q4751" s="227">
        <v>60</v>
      </c>
      <c r="R4751" s="227">
        <v>75</v>
      </c>
      <c r="S4751" s="227">
        <v>265500</v>
      </c>
      <c r="T4751" s="227">
        <v>4</v>
      </c>
      <c r="U4751" s="227">
        <v>18000</v>
      </c>
      <c r="V4751" s="227">
        <v>1619</v>
      </c>
      <c r="W4751" s="143">
        <v>45977</v>
      </c>
      <c r="X4751" s="143">
        <v>46030</v>
      </c>
      <c r="Y4751">
        <f t="shared" si="149"/>
        <v>265500</v>
      </c>
    </row>
    <row r="4752" spans="1:25">
      <c r="A4752" s="1" t="str">
        <f t="shared" si="148"/>
        <v>060291071008000</v>
      </c>
      <c r="B4752" s="142" t="s">
        <v>94</v>
      </c>
      <c r="C4752" s="142" t="s">
        <v>894</v>
      </c>
      <c r="D4752" s="142" t="s">
        <v>3523</v>
      </c>
      <c r="E4752" s="142" t="s">
        <v>20</v>
      </c>
      <c r="F4752" s="142" t="s">
        <v>260</v>
      </c>
      <c r="G4752" s="142" t="s">
        <v>261</v>
      </c>
      <c r="H4752" s="142" t="s">
        <v>262</v>
      </c>
      <c r="I4752" s="142" t="s">
        <v>21</v>
      </c>
      <c r="J4752" s="142">
        <v>1</v>
      </c>
      <c r="K4752" s="142">
        <v>12</v>
      </c>
      <c r="L4752" s="227">
        <v>228</v>
      </c>
      <c r="M4752" s="227">
        <v>1658244</v>
      </c>
      <c r="N4752" s="227">
        <v>8500</v>
      </c>
      <c r="O4752" s="227">
        <v>8500</v>
      </c>
      <c r="P4752" s="227">
        <v>102000</v>
      </c>
      <c r="Q4752" s="227">
        <v>12</v>
      </c>
      <c r="R4752" s="227">
        <v>100</v>
      </c>
      <c r="S4752" s="227">
        <v>100800</v>
      </c>
      <c r="T4752" s="227">
        <v>17</v>
      </c>
      <c r="U4752" s="227">
        <v>133300</v>
      </c>
      <c r="V4752" s="227">
        <v>9659</v>
      </c>
      <c r="W4752" s="143">
        <v>45974</v>
      </c>
      <c r="X4752" s="143">
        <v>46030</v>
      </c>
      <c r="Y4752">
        <f t="shared" si="149"/>
        <v>100800</v>
      </c>
    </row>
    <row r="4753" spans="1:25">
      <c r="A4753" s="1" t="str">
        <f t="shared" si="148"/>
        <v>060291071171000</v>
      </c>
      <c r="B4753" s="142" t="s">
        <v>94</v>
      </c>
      <c r="C4753" s="142" t="s">
        <v>894</v>
      </c>
      <c r="D4753" s="142" t="s">
        <v>3511</v>
      </c>
      <c r="E4753" s="142" t="s">
        <v>3512</v>
      </c>
      <c r="F4753" s="142" t="s">
        <v>3547</v>
      </c>
      <c r="G4753" s="142" t="s">
        <v>3548</v>
      </c>
      <c r="H4753" s="142" t="s">
        <v>3549</v>
      </c>
      <c r="I4753" s="142" t="s">
        <v>21</v>
      </c>
      <c r="J4753" s="142">
        <v>1</v>
      </c>
      <c r="K4753" s="142">
        <v>12</v>
      </c>
      <c r="L4753" s="227">
        <v>0</v>
      </c>
      <c r="M4753" s="227">
        <v>0</v>
      </c>
      <c r="N4753" s="227">
        <v>67000</v>
      </c>
      <c r="O4753" s="227">
        <v>50900</v>
      </c>
      <c r="P4753" s="227">
        <v>610800</v>
      </c>
      <c r="Q4753" s="227"/>
      <c r="R4753" s="227"/>
      <c r="S4753" s="227"/>
      <c r="T4753" s="227">
        <v>0</v>
      </c>
      <c r="U4753" s="227">
        <v>0</v>
      </c>
      <c r="V4753" s="227">
        <v>0</v>
      </c>
      <c r="W4753" s="143">
        <v>45687</v>
      </c>
      <c r="X4753" s="143">
        <v>45927</v>
      </c>
      <c r="Y4753">
        <f t="shared" si="149"/>
        <v>610800</v>
      </c>
    </row>
    <row r="4754" spans="1:25">
      <c r="A4754" s="1" t="str">
        <f t="shared" si="148"/>
        <v>060291071173000</v>
      </c>
      <c r="B4754" s="142" t="s">
        <v>94</v>
      </c>
      <c r="C4754" s="142" t="s">
        <v>894</v>
      </c>
      <c r="D4754" s="142" t="s">
        <v>3511</v>
      </c>
      <c r="E4754" s="142" t="s">
        <v>3512</v>
      </c>
      <c r="F4754" s="142" t="s">
        <v>3550</v>
      </c>
      <c r="G4754" s="142" t="s">
        <v>3551</v>
      </c>
      <c r="H4754" s="142" t="s">
        <v>3552</v>
      </c>
      <c r="I4754" s="142" t="s">
        <v>21</v>
      </c>
      <c r="J4754" s="142">
        <v>1</v>
      </c>
      <c r="K4754" s="142">
        <v>12</v>
      </c>
      <c r="L4754" s="227">
        <v>81</v>
      </c>
      <c r="M4754" s="227">
        <v>3973918</v>
      </c>
      <c r="N4754" s="227">
        <v>62900</v>
      </c>
      <c r="O4754" s="227">
        <v>62900</v>
      </c>
      <c r="P4754" s="227">
        <v>754800</v>
      </c>
      <c r="Q4754" s="227"/>
      <c r="R4754" s="227"/>
      <c r="S4754" s="227"/>
      <c r="T4754" s="227">
        <v>1</v>
      </c>
      <c r="U4754" s="227">
        <v>52900</v>
      </c>
      <c r="V4754" s="227">
        <v>3839</v>
      </c>
      <c r="W4754" s="143">
        <v>45941</v>
      </c>
      <c r="X4754" s="143">
        <v>46034</v>
      </c>
      <c r="Y4754">
        <f t="shared" si="149"/>
        <v>754800</v>
      </c>
    </row>
    <row r="4755" spans="1:25">
      <c r="A4755" s="1" t="str">
        <f t="shared" si="148"/>
        <v>060291071606000</v>
      </c>
      <c r="B4755" s="142" t="s">
        <v>94</v>
      </c>
      <c r="C4755" s="142" t="s">
        <v>894</v>
      </c>
      <c r="D4755" s="142" t="s">
        <v>3523</v>
      </c>
      <c r="E4755" s="142" t="s">
        <v>20</v>
      </c>
      <c r="F4755" s="142" t="s">
        <v>266</v>
      </c>
      <c r="G4755" s="142" t="s">
        <v>3598</v>
      </c>
      <c r="H4755" s="142" t="s">
        <v>268</v>
      </c>
      <c r="I4755" s="142" t="s">
        <v>21</v>
      </c>
      <c r="J4755" s="142">
        <v>1</v>
      </c>
      <c r="K4755" s="142">
        <v>9</v>
      </c>
      <c r="L4755" s="227">
        <v>0</v>
      </c>
      <c r="M4755" s="227">
        <v>0</v>
      </c>
      <c r="N4755" s="227">
        <v>17500</v>
      </c>
      <c r="O4755" s="227">
        <v>18100</v>
      </c>
      <c r="P4755" s="227">
        <v>162900</v>
      </c>
      <c r="Q4755" s="227"/>
      <c r="R4755" s="227"/>
      <c r="S4755" s="227"/>
      <c r="T4755" s="227">
        <v>0</v>
      </c>
      <c r="U4755" s="227">
        <v>0</v>
      </c>
      <c r="V4755" s="227">
        <v>0</v>
      </c>
      <c r="W4755" s="143">
        <v>45917</v>
      </c>
      <c r="X4755" s="143">
        <v>45998</v>
      </c>
      <c r="Y4755">
        <f t="shared" si="149"/>
        <v>162900</v>
      </c>
    </row>
    <row r="4756" spans="1:25">
      <c r="A4756" s="1" t="str">
        <f t="shared" si="148"/>
        <v>060291072188000</v>
      </c>
      <c r="B4756" s="142" t="s">
        <v>94</v>
      </c>
      <c r="C4756" s="142" t="s">
        <v>894</v>
      </c>
      <c r="D4756" s="142" t="s">
        <v>3494</v>
      </c>
      <c r="E4756" s="142" t="s">
        <v>2486</v>
      </c>
      <c r="F4756" s="142" t="s">
        <v>46</v>
      </c>
      <c r="G4756" s="142" t="s">
        <v>3553</v>
      </c>
      <c r="H4756" s="142" t="s">
        <v>3554</v>
      </c>
      <c r="I4756" s="142" t="s">
        <v>23</v>
      </c>
      <c r="J4756" s="142">
        <v>1</v>
      </c>
      <c r="K4756" s="142">
        <v>42</v>
      </c>
      <c r="L4756" s="227">
        <v>840</v>
      </c>
      <c r="M4756" s="227">
        <v>6756972</v>
      </c>
      <c r="N4756" s="227">
        <v>10900</v>
      </c>
      <c r="O4756" s="227">
        <v>10900</v>
      </c>
      <c r="P4756" s="227">
        <v>457800</v>
      </c>
      <c r="Q4756" s="227"/>
      <c r="R4756" s="227"/>
      <c r="S4756" s="227"/>
      <c r="T4756" s="227">
        <v>0</v>
      </c>
      <c r="U4756" s="227">
        <v>0</v>
      </c>
      <c r="V4756" s="227">
        <v>0</v>
      </c>
      <c r="W4756" s="143">
        <v>45968</v>
      </c>
      <c r="X4756" s="143">
        <v>43939</v>
      </c>
      <c r="Y4756">
        <f t="shared" si="149"/>
        <v>457800</v>
      </c>
    </row>
    <row r="4757" spans="1:25">
      <c r="A4757" s="1" t="str">
        <f t="shared" si="148"/>
        <v>060291072194000</v>
      </c>
      <c r="B4757" s="142" t="s">
        <v>94</v>
      </c>
      <c r="C4757" s="142" t="s">
        <v>894</v>
      </c>
      <c r="D4757" s="142" t="s">
        <v>3523</v>
      </c>
      <c r="E4757" s="142" t="s">
        <v>20</v>
      </c>
      <c r="F4757" s="142" t="s">
        <v>272</v>
      </c>
      <c r="G4757" s="142" t="s">
        <v>273</v>
      </c>
      <c r="H4757" s="142" t="s">
        <v>3555</v>
      </c>
      <c r="I4757" s="142" t="s">
        <v>21</v>
      </c>
      <c r="J4757" s="142">
        <v>1</v>
      </c>
      <c r="K4757" s="142">
        <v>24</v>
      </c>
      <c r="L4757" s="227">
        <v>0</v>
      </c>
      <c r="M4757" s="227">
        <v>0</v>
      </c>
      <c r="N4757" s="227">
        <v>8300</v>
      </c>
      <c r="O4757" s="227">
        <v>6500</v>
      </c>
      <c r="P4757" s="227">
        <v>156000</v>
      </c>
      <c r="Q4757" s="227">
        <v>24</v>
      </c>
      <c r="R4757" s="227">
        <v>100</v>
      </c>
      <c r="S4757" s="227">
        <v>153600</v>
      </c>
      <c r="T4757" s="227">
        <v>0</v>
      </c>
      <c r="U4757" s="227">
        <v>0</v>
      </c>
      <c r="V4757" s="227">
        <v>0</v>
      </c>
      <c r="W4757" s="143">
        <v>45902</v>
      </c>
      <c r="X4757" s="143">
        <v>45995</v>
      </c>
      <c r="Y4757">
        <f t="shared" si="149"/>
        <v>153600</v>
      </c>
    </row>
    <row r="4758" spans="1:25">
      <c r="A4758" s="1" t="str">
        <f t="shared" si="148"/>
        <v>060291074335000</v>
      </c>
      <c r="B4758" s="142" t="s">
        <v>94</v>
      </c>
      <c r="C4758" s="142" t="s">
        <v>894</v>
      </c>
      <c r="D4758" s="142" t="s">
        <v>3494</v>
      </c>
      <c r="E4758" s="142" t="s">
        <v>2486</v>
      </c>
      <c r="F4758" s="142" t="s">
        <v>98</v>
      </c>
      <c r="G4758" s="142" t="s">
        <v>2752</v>
      </c>
      <c r="H4758" s="142" t="s">
        <v>2753</v>
      </c>
      <c r="I4758" s="142" t="s">
        <v>23</v>
      </c>
      <c r="J4758" s="142">
        <v>1</v>
      </c>
      <c r="K4758" s="142">
        <v>30</v>
      </c>
      <c r="L4758" s="227">
        <v>162</v>
      </c>
      <c r="M4758" s="227">
        <v>5578093</v>
      </c>
      <c r="N4758" s="227">
        <v>45800</v>
      </c>
      <c r="O4758" s="227">
        <v>45000</v>
      </c>
      <c r="P4758" s="227">
        <v>1350000</v>
      </c>
      <c r="Q4758" s="227"/>
      <c r="R4758" s="227"/>
      <c r="S4758" s="227"/>
      <c r="T4758" s="227">
        <v>0</v>
      </c>
      <c r="U4758" s="227">
        <v>0</v>
      </c>
      <c r="V4758" s="227">
        <v>0</v>
      </c>
      <c r="W4758" s="143">
        <v>45534</v>
      </c>
      <c r="X4758" s="143">
        <v>45997</v>
      </c>
      <c r="Y4758">
        <f t="shared" si="149"/>
        <v>1350000</v>
      </c>
    </row>
    <row r="4759" spans="1:25">
      <c r="A4759" s="1" t="str">
        <f t="shared" si="148"/>
        <v>060291074585000</v>
      </c>
      <c r="B4759" s="142" t="s">
        <v>94</v>
      </c>
      <c r="C4759" s="142" t="s">
        <v>894</v>
      </c>
      <c r="D4759" s="142" t="s">
        <v>3511</v>
      </c>
      <c r="E4759" s="142" t="s">
        <v>3512</v>
      </c>
      <c r="F4759" s="142" t="s">
        <v>3556</v>
      </c>
      <c r="G4759" s="142" t="s">
        <v>3557</v>
      </c>
      <c r="H4759" s="142" t="s">
        <v>3558</v>
      </c>
      <c r="I4759" s="142" t="s">
        <v>21</v>
      </c>
      <c r="J4759" s="142">
        <v>1</v>
      </c>
      <c r="K4759" s="142">
        <v>1</v>
      </c>
      <c r="L4759" s="227">
        <v>0</v>
      </c>
      <c r="M4759" s="227">
        <v>0</v>
      </c>
      <c r="N4759" s="227">
        <v>82900</v>
      </c>
      <c r="O4759" s="227">
        <v>82900</v>
      </c>
      <c r="P4759" s="227">
        <v>82900</v>
      </c>
      <c r="Q4759" s="227"/>
      <c r="R4759" s="227"/>
      <c r="S4759" s="227"/>
      <c r="T4759" s="227">
        <v>0</v>
      </c>
      <c r="U4759" s="227">
        <v>0</v>
      </c>
      <c r="V4759" s="227">
        <v>0</v>
      </c>
      <c r="W4759" s="143">
        <v>45430</v>
      </c>
      <c r="X4759" s="143">
        <v>45545</v>
      </c>
      <c r="Y4759">
        <f t="shared" si="149"/>
        <v>82900</v>
      </c>
    </row>
    <row r="4760" spans="1:25">
      <c r="A4760" s="1" t="str">
        <f t="shared" si="148"/>
        <v>060291074674000</v>
      </c>
      <c r="B4760" s="142" t="s">
        <v>94</v>
      </c>
      <c r="C4760" s="142" t="s">
        <v>894</v>
      </c>
      <c r="D4760" s="142" t="s">
        <v>3495</v>
      </c>
      <c r="E4760" s="142" t="s">
        <v>3496</v>
      </c>
      <c r="F4760" s="142" t="s">
        <v>278</v>
      </c>
      <c r="G4760" s="142" t="s">
        <v>279</v>
      </c>
      <c r="H4760" s="142" t="s">
        <v>3559</v>
      </c>
      <c r="I4760" s="142" t="s">
        <v>21</v>
      </c>
      <c r="J4760" s="142">
        <v>1</v>
      </c>
      <c r="K4760" s="142">
        <v>20</v>
      </c>
      <c r="L4760" s="227">
        <v>174</v>
      </c>
      <c r="M4760" s="227">
        <v>1242517</v>
      </c>
      <c r="N4760" s="227">
        <v>8400</v>
      </c>
      <c r="O4760" s="227">
        <v>8400</v>
      </c>
      <c r="P4760" s="227">
        <v>168000</v>
      </c>
      <c r="Q4760" s="227">
        <v>20</v>
      </c>
      <c r="R4760" s="227">
        <v>600</v>
      </c>
      <c r="S4760" s="227">
        <v>156000</v>
      </c>
      <c r="T4760" s="227">
        <v>3</v>
      </c>
      <c r="U4760" s="227">
        <v>23100</v>
      </c>
      <c r="V4760" s="227">
        <v>1677</v>
      </c>
      <c r="W4760" s="143">
        <v>45917</v>
      </c>
      <c r="X4760" s="143">
        <v>46029</v>
      </c>
      <c r="Y4760">
        <f t="shared" si="149"/>
        <v>156000</v>
      </c>
    </row>
    <row r="4761" spans="1:25">
      <c r="A4761" s="1" t="str">
        <f t="shared" si="148"/>
        <v>060291074883000</v>
      </c>
      <c r="B4761" s="142" t="s">
        <v>94</v>
      </c>
      <c r="C4761" s="142" t="s">
        <v>894</v>
      </c>
      <c r="D4761" s="142" t="s">
        <v>3495</v>
      </c>
      <c r="E4761" s="142" t="s">
        <v>3496</v>
      </c>
      <c r="F4761" s="142" t="s">
        <v>284</v>
      </c>
      <c r="G4761" s="142" t="s">
        <v>285</v>
      </c>
      <c r="H4761" s="142" t="s">
        <v>286</v>
      </c>
      <c r="I4761" s="142" t="s">
        <v>21</v>
      </c>
      <c r="J4761" s="142">
        <v>1</v>
      </c>
      <c r="K4761" s="142">
        <v>50</v>
      </c>
      <c r="L4761" s="227">
        <v>0</v>
      </c>
      <c r="M4761" s="227">
        <v>0</v>
      </c>
      <c r="N4761" s="227">
        <v>16800</v>
      </c>
      <c r="O4761" s="227">
        <v>15000</v>
      </c>
      <c r="P4761" s="227">
        <v>750000</v>
      </c>
      <c r="Q4761" s="227">
        <v>50</v>
      </c>
      <c r="R4761" s="227">
        <v>100</v>
      </c>
      <c r="S4761" s="227">
        <v>745000</v>
      </c>
      <c r="T4761" s="227">
        <v>0</v>
      </c>
      <c r="U4761" s="227">
        <v>0</v>
      </c>
      <c r="V4761" s="227">
        <v>0</v>
      </c>
      <c r="W4761" s="143">
        <v>45428</v>
      </c>
      <c r="X4761" s="143">
        <v>45894</v>
      </c>
      <c r="Y4761">
        <f t="shared" si="149"/>
        <v>745000</v>
      </c>
    </row>
    <row r="4762" spans="1:25">
      <c r="A4762" s="1" t="str">
        <f t="shared" si="148"/>
        <v>060291075557000</v>
      </c>
      <c r="B4762" s="142" t="s">
        <v>94</v>
      </c>
      <c r="C4762" s="142" t="s">
        <v>894</v>
      </c>
      <c r="D4762" s="142" t="s">
        <v>3528</v>
      </c>
      <c r="E4762" s="142" t="s">
        <v>27</v>
      </c>
      <c r="F4762" s="142" t="s">
        <v>290</v>
      </c>
      <c r="G4762" s="142" t="s">
        <v>291</v>
      </c>
      <c r="H4762" s="142" t="s">
        <v>3560</v>
      </c>
      <c r="I4762" s="142" t="s">
        <v>23</v>
      </c>
      <c r="J4762" s="142">
        <v>1</v>
      </c>
      <c r="K4762" s="142">
        <v>25</v>
      </c>
      <c r="L4762" s="227"/>
      <c r="M4762" s="227"/>
      <c r="N4762" s="227">
        <v>11700</v>
      </c>
      <c r="O4762" s="227">
        <v>11500</v>
      </c>
      <c r="P4762" s="227">
        <v>287500</v>
      </c>
      <c r="Q4762" s="227">
        <v>25</v>
      </c>
      <c r="R4762" s="227">
        <v>980</v>
      </c>
      <c r="S4762" s="227">
        <v>263000</v>
      </c>
      <c r="T4762" s="227"/>
      <c r="U4762" s="227"/>
      <c r="V4762" s="227"/>
      <c r="W4762" s="143">
        <v>45634</v>
      </c>
      <c r="X4762" s="143">
        <v>45044</v>
      </c>
      <c r="Y4762">
        <f t="shared" si="149"/>
        <v>263000</v>
      </c>
    </row>
    <row r="4763" spans="1:25">
      <c r="A4763" s="1" t="str">
        <f t="shared" si="148"/>
        <v>060291076058000</v>
      </c>
      <c r="B4763" s="142" t="s">
        <v>94</v>
      </c>
      <c r="C4763" s="142" t="s">
        <v>894</v>
      </c>
      <c r="D4763" s="142" t="s">
        <v>3534</v>
      </c>
      <c r="E4763" s="142" t="s">
        <v>2492</v>
      </c>
      <c r="F4763" s="142" t="s">
        <v>47</v>
      </c>
      <c r="G4763" s="142" t="s">
        <v>2528</v>
      </c>
      <c r="H4763" s="142" t="s">
        <v>3561</v>
      </c>
      <c r="I4763" s="142" t="s">
        <v>23</v>
      </c>
      <c r="J4763" s="142">
        <v>1</v>
      </c>
      <c r="K4763" s="142">
        <v>72</v>
      </c>
      <c r="L4763" s="227">
        <v>1432</v>
      </c>
      <c r="M4763" s="227">
        <v>2181337</v>
      </c>
      <c r="N4763" s="227">
        <v>1800</v>
      </c>
      <c r="O4763" s="227">
        <v>1800</v>
      </c>
      <c r="P4763" s="227">
        <v>129600</v>
      </c>
      <c r="Q4763" s="227">
        <v>72</v>
      </c>
      <c r="R4763" s="227">
        <v>286</v>
      </c>
      <c r="S4763" s="227">
        <v>109008</v>
      </c>
      <c r="T4763" s="227">
        <v>1</v>
      </c>
      <c r="U4763" s="227">
        <v>1800</v>
      </c>
      <c r="V4763" s="227">
        <v>277</v>
      </c>
      <c r="W4763" s="143">
        <v>45961</v>
      </c>
      <c r="X4763" s="143">
        <v>46024</v>
      </c>
      <c r="Y4763">
        <f t="shared" si="149"/>
        <v>109008</v>
      </c>
    </row>
    <row r="4764" spans="1:25">
      <c r="A4764" s="1" t="str">
        <f t="shared" si="148"/>
        <v>060291077236000</v>
      </c>
      <c r="B4764" s="142" t="s">
        <v>94</v>
      </c>
      <c r="C4764" s="142" t="s">
        <v>894</v>
      </c>
      <c r="D4764" s="142" t="s">
        <v>3495</v>
      </c>
      <c r="E4764" s="142" t="s">
        <v>3496</v>
      </c>
      <c r="F4764" s="142" t="s">
        <v>296</v>
      </c>
      <c r="G4764" s="142" t="s">
        <v>3562</v>
      </c>
      <c r="H4764" s="142" t="s">
        <v>298</v>
      </c>
      <c r="I4764" s="142" t="s">
        <v>21</v>
      </c>
      <c r="J4764" s="142">
        <v>1</v>
      </c>
      <c r="K4764" s="142">
        <v>12</v>
      </c>
      <c r="L4764" s="227">
        <v>54</v>
      </c>
      <c r="M4764" s="227">
        <v>791394</v>
      </c>
      <c r="N4764" s="227">
        <v>18700</v>
      </c>
      <c r="O4764" s="227">
        <v>17000</v>
      </c>
      <c r="P4764" s="227">
        <v>204000</v>
      </c>
      <c r="Q4764" s="227">
        <v>12</v>
      </c>
      <c r="R4764" s="227">
        <v>875</v>
      </c>
      <c r="S4764" s="227">
        <v>193500</v>
      </c>
      <c r="T4764" s="227">
        <v>2</v>
      </c>
      <c r="U4764" s="227">
        <v>34000</v>
      </c>
      <c r="V4764" s="227">
        <v>4689</v>
      </c>
      <c r="W4764" s="143">
        <v>45915</v>
      </c>
      <c r="X4764" s="143">
        <v>46033</v>
      </c>
      <c r="Y4764">
        <f t="shared" si="149"/>
        <v>193500</v>
      </c>
    </row>
    <row r="4765" spans="1:25">
      <c r="A4765" s="1" t="str">
        <f t="shared" si="148"/>
        <v>060291077237000</v>
      </c>
      <c r="B4765" s="142" t="s">
        <v>94</v>
      </c>
      <c r="C4765" s="142" t="s">
        <v>894</v>
      </c>
      <c r="D4765" s="142" t="s">
        <v>3495</v>
      </c>
      <c r="E4765" s="142" t="s">
        <v>3496</v>
      </c>
      <c r="F4765" s="142" t="s">
        <v>302</v>
      </c>
      <c r="G4765" s="142" t="s">
        <v>303</v>
      </c>
      <c r="H4765" s="142" t="s">
        <v>304</v>
      </c>
      <c r="I4765" s="142" t="s">
        <v>21</v>
      </c>
      <c r="J4765" s="142">
        <v>1</v>
      </c>
      <c r="K4765" s="142">
        <v>12</v>
      </c>
      <c r="L4765" s="227">
        <v>232</v>
      </c>
      <c r="M4765" s="227">
        <v>3371447</v>
      </c>
      <c r="N4765" s="227">
        <v>18900</v>
      </c>
      <c r="O4765" s="227">
        <v>15700</v>
      </c>
      <c r="P4765" s="227">
        <v>188400</v>
      </c>
      <c r="Q4765" s="227">
        <v>12</v>
      </c>
      <c r="R4765" s="227">
        <v>1050</v>
      </c>
      <c r="S4765" s="227">
        <v>175800</v>
      </c>
      <c r="T4765" s="227">
        <v>2</v>
      </c>
      <c r="U4765" s="227">
        <v>34000</v>
      </c>
      <c r="V4765" s="227">
        <v>4936</v>
      </c>
      <c r="W4765" s="143">
        <v>45915</v>
      </c>
      <c r="X4765" s="143">
        <v>46030</v>
      </c>
      <c r="Y4765">
        <f t="shared" si="149"/>
        <v>175800</v>
      </c>
    </row>
    <row r="4766" spans="1:25">
      <c r="A4766" s="1" t="str">
        <f t="shared" si="148"/>
        <v>060291077239000</v>
      </c>
      <c r="B4766" s="142" t="s">
        <v>94</v>
      </c>
      <c r="C4766" s="142" t="s">
        <v>894</v>
      </c>
      <c r="D4766" s="142" t="s">
        <v>3523</v>
      </c>
      <c r="E4766" s="142" t="s">
        <v>20</v>
      </c>
      <c r="F4766" s="142" t="s">
        <v>467</v>
      </c>
      <c r="G4766" s="142" t="s">
        <v>468</v>
      </c>
      <c r="H4766" s="142" t="s">
        <v>469</v>
      </c>
      <c r="I4766" s="142" t="s">
        <v>21</v>
      </c>
      <c r="J4766" s="142">
        <v>1</v>
      </c>
      <c r="K4766" s="142">
        <v>30</v>
      </c>
      <c r="L4766" s="227">
        <v>65</v>
      </c>
      <c r="M4766" s="227">
        <v>681525</v>
      </c>
      <c r="N4766" s="227">
        <v>13250</v>
      </c>
      <c r="O4766" s="227">
        <v>13250</v>
      </c>
      <c r="P4766" s="227">
        <v>397500</v>
      </c>
      <c r="Q4766" s="227">
        <v>30</v>
      </c>
      <c r="R4766" s="227">
        <v>600</v>
      </c>
      <c r="S4766" s="227">
        <v>379500</v>
      </c>
      <c r="T4766" s="227">
        <v>0</v>
      </c>
      <c r="U4766" s="227">
        <v>0</v>
      </c>
      <c r="V4766" s="227">
        <v>0</v>
      </c>
      <c r="W4766" s="143">
        <v>45720</v>
      </c>
      <c r="X4766" s="143">
        <v>45932</v>
      </c>
      <c r="Y4766">
        <f t="shared" si="149"/>
        <v>379500</v>
      </c>
    </row>
    <row r="4767" spans="1:25">
      <c r="A4767" s="1" t="str">
        <f t="shared" si="148"/>
        <v>060291077650000</v>
      </c>
      <c r="B4767" s="142" t="s">
        <v>94</v>
      </c>
      <c r="C4767" s="142" t="s">
        <v>894</v>
      </c>
      <c r="D4767" s="142" t="s">
        <v>3534</v>
      </c>
      <c r="E4767" s="142" t="s">
        <v>2492</v>
      </c>
      <c r="F4767" s="142" t="s">
        <v>48</v>
      </c>
      <c r="G4767" s="142" t="s">
        <v>2533</v>
      </c>
      <c r="H4767" s="142" t="s">
        <v>2534</v>
      </c>
      <c r="I4767" s="142" t="s">
        <v>21</v>
      </c>
      <c r="J4767" s="142">
        <v>1</v>
      </c>
      <c r="K4767" s="142">
        <v>60</v>
      </c>
      <c r="L4767" s="227">
        <v>44</v>
      </c>
      <c r="M4767" s="227">
        <v>35002</v>
      </c>
      <c r="N4767" s="227">
        <v>950</v>
      </c>
      <c r="O4767" s="227">
        <v>950</v>
      </c>
      <c r="P4767" s="227">
        <v>57000</v>
      </c>
      <c r="Q4767" s="227">
        <v>60</v>
      </c>
      <c r="R4767" s="227">
        <v>133</v>
      </c>
      <c r="S4767" s="227">
        <v>49020</v>
      </c>
      <c r="T4767" s="227">
        <v>0</v>
      </c>
      <c r="U4767" s="227">
        <v>0</v>
      </c>
      <c r="V4767" s="227">
        <v>0</v>
      </c>
      <c r="W4767" s="143">
        <v>45642</v>
      </c>
      <c r="X4767" s="143">
        <v>45946</v>
      </c>
      <c r="Y4767">
        <f t="shared" si="149"/>
        <v>49020</v>
      </c>
    </row>
    <row r="4768" spans="1:25">
      <c r="A4768" s="1" t="str">
        <f t="shared" si="148"/>
        <v>060291078236000</v>
      </c>
      <c r="B4768" s="142" t="s">
        <v>94</v>
      </c>
      <c r="C4768" s="142" t="s">
        <v>894</v>
      </c>
      <c r="D4768" s="142" t="s">
        <v>3534</v>
      </c>
      <c r="E4768" s="142" t="s">
        <v>2492</v>
      </c>
      <c r="F4768" s="142" t="s">
        <v>49</v>
      </c>
      <c r="G4768" s="142" t="s">
        <v>2538</v>
      </c>
      <c r="H4768" s="142" t="s">
        <v>2539</v>
      </c>
      <c r="I4768" s="142" t="s">
        <v>21</v>
      </c>
      <c r="J4768" s="142">
        <v>1</v>
      </c>
      <c r="K4768" s="142">
        <v>5</v>
      </c>
      <c r="L4768" s="227">
        <v>7</v>
      </c>
      <c r="M4768" s="227">
        <v>63715</v>
      </c>
      <c r="N4768" s="227">
        <v>9000</v>
      </c>
      <c r="O4768" s="227">
        <v>9600</v>
      </c>
      <c r="P4768" s="227">
        <v>48000</v>
      </c>
      <c r="Q4768" s="227">
        <v>5</v>
      </c>
      <c r="R4768" s="227">
        <v>300</v>
      </c>
      <c r="S4768" s="227">
        <v>46500</v>
      </c>
      <c r="T4768" s="227">
        <v>4</v>
      </c>
      <c r="U4768" s="227">
        <v>36000</v>
      </c>
      <c r="V4768" s="227">
        <v>-408</v>
      </c>
      <c r="W4768" s="143">
        <v>45083</v>
      </c>
      <c r="X4768" s="143">
        <v>46025</v>
      </c>
      <c r="Y4768">
        <f t="shared" si="149"/>
        <v>46500</v>
      </c>
    </row>
    <row r="4769" spans="1:25">
      <c r="A4769" s="1" t="str">
        <f t="shared" si="148"/>
        <v>060291082607000</v>
      </c>
      <c r="B4769" s="142" t="s">
        <v>94</v>
      </c>
      <c r="C4769" s="142" t="s">
        <v>894</v>
      </c>
      <c r="D4769" s="142" t="s">
        <v>3495</v>
      </c>
      <c r="E4769" s="142" t="s">
        <v>3496</v>
      </c>
      <c r="F4769" s="142" t="s">
        <v>308</v>
      </c>
      <c r="G4769" s="142" t="s">
        <v>309</v>
      </c>
      <c r="H4769" s="142" t="s">
        <v>310</v>
      </c>
      <c r="I4769" s="142" t="s">
        <v>21</v>
      </c>
      <c r="J4769" s="142">
        <v>1</v>
      </c>
      <c r="K4769" s="142">
        <v>12</v>
      </c>
      <c r="L4769" s="227">
        <v>0</v>
      </c>
      <c r="M4769" s="227">
        <v>0</v>
      </c>
      <c r="N4769" s="227">
        <v>19900</v>
      </c>
      <c r="O4769" s="227">
        <v>17900</v>
      </c>
      <c r="P4769" s="227">
        <v>214800</v>
      </c>
      <c r="Q4769" s="227"/>
      <c r="R4769" s="227"/>
      <c r="S4769" s="227"/>
      <c r="T4769" s="227">
        <v>21</v>
      </c>
      <c r="U4769" s="227">
        <v>417900</v>
      </c>
      <c r="V4769" s="227">
        <v>51576</v>
      </c>
      <c r="W4769" s="143">
        <v>45989</v>
      </c>
      <c r="X4769" s="143">
        <v>46032</v>
      </c>
      <c r="Y4769">
        <f t="shared" si="149"/>
        <v>214800</v>
      </c>
    </row>
    <row r="4770" spans="1:25">
      <c r="A4770" s="1" t="str">
        <f t="shared" si="148"/>
        <v>060291082627000</v>
      </c>
      <c r="B4770" s="142" t="s">
        <v>94</v>
      </c>
      <c r="C4770" s="142" t="s">
        <v>894</v>
      </c>
      <c r="D4770" s="142" t="s">
        <v>3528</v>
      </c>
      <c r="E4770" s="142" t="s">
        <v>27</v>
      </c>
      <c r="F4770" s="142" t="s">
        <v>482</v>
      </c>
      <c r="G4770" s="142" t="s">
        <v>483</v>
      </c>
      <c r="H4770" s="142" t="s">
        <v>484</v>
      </c>
      <c r="I4770" s="142" t="s">
        <v>21</v>
      </c>
      <c r="J4770" s="142">
        <v>1</v>
      </c>
      <c r="K4770" s="142">
        <v>24</v>
      </c>
      <c r="L4770" s="227">
        <v>0</v>
      </c>
      <c r="M4770" s="227">
        <v>0</v>
      </c>
      <c r="N4770" s="227">
        <v>3101</v>
      </c>
      <c r="O4770" s="227">
        <v>3300</v>
      </c>
      <c r="P4770" s="227">
        <v>79200</v>
      </c>
      <c r="Q4770" s="227">
        <v>24</v>
      </c>
      <c r="R4770" s="227">
        <v>800</v>
      </c>
      <c r="S4770" s="227">
        <v>60000</v>
      </c>
      <c r="T4770" s="227">
        <v>0</v>
      </c>
      <c r="U4770" s="227">
        <v>0</v>
      </c>
      <c r="V4770" s="227">
        <v>0</v>
      </c>
      <c r="W4770" s="143">
        <v>45877</v>
      </c>
      <c r="X4770" s="143">
        <v>45946</v>
      </c>
      <c r="Y4770">
        <f t="shared" si="149"/>
        <v>60000</v>
      </c>
    </row>
    <row r="4771" spans="1:25">
      <c r="A4771" s="1" t="str">
        <f t="shared" si="148"/>
        <v>060291082723000</v>
      </c>
      <c r="B4771" s="142" t="s">
        <v>94</v>
      </c>
      <c r="C4771" s="142" t="s">
        <v>894</v>
      </c>
      <c r="D4771" s="142" t="s">
        <v>3495</v>
      </c>
      <c r="E4771" s="142" t="s">
        <v>3496</v>
      </c>
      <c r="F4771" s="142" t="s">
        <v>314</v>
      </c>
      <c r="G4771" s="142" t="s">
        <v>315</v>
      </c>
      <c r="H4771" s="142" t="s">
        <v>316</v>
      </c>
      <c r="I4771" s="142" t="s">
        <v>21</v>
      </c>
      <c r="J4771" s="142">
        <v>1</v>
      </c>
      <c r="K4771" s="142">
        <v>24</v>
      </c>
      <c r="L4771" s="227">
        <v>5</v>
      </c>
      <c r="M4771" s="227">
        <v>23059</v>
      </c>
      <c r="N4771" s="227">
        <v>5300</v>
      </c>
      <c r="O4771" s="227">
        <v>5400</v>
      </c>
      <c r="P4771" s="227">
        <v>129600</v>
      </c>
      <c r="Q4771" s="227">
        <v>24</v>
      </c>
      <c r="R4771" s="227">
        <v>900</v>
      </c>
      <c r="S4771" s="227">
        <v>108000</v>
      </c>
      <c r="T4771" s="227">
        <v>0</v>
      </c>
      <c r="U4771" s="227">
        <v>0</v>
      </c>
      <c r="V4771" s="227">
        <v>0</v>
      </c>
      <c r="W4771" s="143">
        <v>45915</v>
      </c>
      <c r="X4771" s="143">
        <v>46019</v>
      </c>
      <c r="Y4771">
        <f t="shared" si="149"/>
        <v>108000</v>
      </c>
    </row>
    <row r="4772" spans="1:25">
      <c r="A4772" s="1" t="str">
        <f t="shared" si="148"/>
        <v>060291083138000</v>
      </c>
      <c r="B4772" s="142" t="s">
        <v>94</v>
      </c>
      <c r="C4772" s="142" t="s">
        <v>894</v>
      </c>
      <c r="D4772" s="142" t="s">
        <v>3534</v>
      </c>
      <c r="E4772" s="142" t="s">
        <v>2492</v>
      </c>
      <c r="F4772" s="142" t="s">
        <v>50</v>
      </c>
      <c r="G4772" s="142" t="s">
        <v>2543</v>
      </c>
      <c r="H4772" s="142" t="s">
        <v>2544</v>
      </c>
      <c r="I4772" s="142" t="s">
        <v>21</v>
      </c>
      <c r="J4772" s="142">
        <v>1</v>
      </c>
      <c r="K4772" s="142">
        <v>12</v>
      </c>
      <c r="L4772" s="227">
        <v>1031</v>
      </c>
      <c r="M4772" s="227">
        <v>38112614</v>
      </c>
      <c r="N4772" s="227">
        <v>43500</v>
      </c>
      <c r="O4772" s="227">
        <v>43500</v>
      </c>
      <c r="P4772" s="227">
        <v>522000</v>
      </c>
      <c r="Q4772" s="227">
        <v>12</v>
      </c>
      <c r="R4772" s="227">
        <v>1500</v>
      </c>
      <c r="S4772" s="227">
        <v>504000</v>
      </c>
      <c r="T4772" s="227">
        <v>10</v>
      </c>
      <c r="U4772" s="227">
        <v>435000</v>
      </c>
      <c r="V4772" s="227">
        <v>65334</v>
      </c>
      <c r="W4772" s="143">
        <v>45296</v>
      </c>
      <c r="X4772" s="143">
        <v>46035</v>
      </c>
      <c r="Y4772">
        <f t="shared" si="149"/>
        <v>504000</v>
      </c>
    </row>
    <row r="4773" spans="1:25">
      <c r="A4773" s="1" t="str">
        <f t="shared" si="148"/>
        <v>060291083802000</v>
      </c>
      <c r="B4773" s="142" t="s">
        <v>94</v>
      </c>
      <c r="C4773" s="142" t="s">
        <v>894</v>
      </c>
      <c r="D4773" s="142" t="s">
        <v>3523</v>
      </c>
      <c r="E4773" s="142" t="s">
        <v>20</v>
      </c>
      <c r="F4773" s="142" t="s">
        <v>941</v>
      </c>
      <c r="G4773" s="142" t="s">
        <v>942</v>
      </c>
      <c r="H4773" s="142" t="s">
        <v>943</v>
      </c>
      <c r="I4773" s="142" t="s">
        <v>21</v>
      </c>
      <c r="J4773" s="142">
        <v>1</v>
      </c>
      <c r="K4773" s="142">
        <v>40</v>
      </c>
      <c r="L4773" s="227">
        <v>7</v>
      </c>
      <c r="M4773" s="227">
        <v>30490</v>
      </c>
      <c r="N4773" s="227">
        <v>5100</v>
      </c>
      <c r="O4773" s="227">
        <v>5100</v>
      </c>
      <c r="P4773" s="227">
        <v>204000</v>
      </c>
      <c r="Q4773" s="227"/>
      <c r="R4773" s="227"/>
      <c r="S4773" s="227"/>
      <c r="T4773" s="227">
        <v>11</v>
      </c>
      <c r="U4773" s="227">
        <v>30600</v>
      </c>
      <c r="V4773" s="227">
        <v>-17313</v>
      </c>
      <c r="W4773" s="143">
        <v>45959</v>
      </c>
      <c r="X4773" s="143">
        <v>46034</v>
      </c>
      <c r="Y4773">
        <f t="shared" si="149"/>
        <v>204000</v>
      </c>
    </row>
    <row r="4774" spans="1:25">
      <c r="A4774" s="1" t="str">
        <f t="shared" si="148"/>
        <v>060291083898000</v>
      </c>
      <c r="B4774" s="142" t="s">
        <v>94</v>
      </c>
      <c r="C4774" s="142" t="s">
        <v>894</v>
      </c>
      <c r="D4774" s="142" t="s">
        <v>3528</v>
      </c>
      <c r="E4774" s="142" t="s">
        <v>27</v>
      </c>
      <c r="F4774" s="142" t="s">
        <v>320</v>
      </c>
      <c r="G4774" s="142" t="s">
        <v>321</v>
      </c>
      <c r="H4774" s="142" t="s">
        <v>322</v>
      </c>
      <c r="I4774" s="142" t="s">
        <v>23</v>
      </c>
      <c r="J4774" s="142">
        <v>1</v>
      </c>
      <c r="K4774" s="142">
        <v>30</v>
      </c>
      <c r="L4774" s="227">
        <v>417</v>
      </c>
      <c r="M4774" s="227">
        <v>2172917</v>
      </c>
      <c r="N4774" s="227">
        <v>6700</v>
      </c>
      <c r="O4774" s="227">
        <v>6700</v>
      </c>
      <c r="P4774" s="227">
        <v>201000</v>
      </c>
      <c r="Q4774" s="227">
        <v>30</v>
      </c>
      <c r="R4774" s="227">
        <v>800</v>
      </c>
      <c r="S4774" s="227">
        <v>177000</v>
      </c>
      <c r="T4774" s="227">
        <v>36</v>
      </c>
      <c r="U4774" s="227">
        <v>217200</v>
      </c>
      <c r="V4774" s="227">
        <v>29610</v>
      </c>
      <c r="W4774" s="143">
        <v>45978</v>
      </c>
      <c r="X4774" s="143">
        <v>46029</v>
      </c>
      <c r="Y4774">
        <f t="shared" si="149"/>
        <v>177000</v>
      </c>
    </row>
    <row r="4775" spans="1:25">
      <c r="A4775" s="1" t="str">
        <f t="shared" si="148"/>
        <v>060291083903000</v>
      </c>
      <c r="B4775" s="142" t="s">
        <v>94</v>
      </c>
      <c r="C4775" s="142" t="s">
        <v>894</v>
      </c>
      <c r="D4775" s="142" t="s">
        <v>3528</v>
      </c>
      <c r="E4775" s="142" t="s">
        <v>27</v>
      </c>
      <c r="F4775" s="142" t="s">
        <v>326</v>
      </c>
      <c r="G4775" s="142" t="s">
        <v>327</v>
      </c>
      <c r="H4775" s="142" t="s">
        <v>328</v>
      </c>
      <c r="I4775" s="142" t="s">
        <v>21</v>
      </c>
      <c r="J4775" s="142">
        <v>1</v>
      </c>
      <c r="K4775" s="142">
        <v>24</v>
      </c>
      <c r="L4775" s="227">
        <v>329</v>
      </c>
      <c r="M4775" s="227">
        <v>1716180</v>
      </c>
      <c r="N4775" s="227">
        <v>6600</v>
      </c>
      <c r="O4775" s="227">
        <v>6600</v>
      </c>
      <c r="P4775" s="227">
        <v>158400</v>
      </c>
      <c r="Q4775" s="227"/>
      <c r="R4775" s="227"/>
      <c r="S4775" s="227"/>
      <c r="T4775" s="227">
        <v>27</v>
      </c>
      <c r="U4775" s="227">
        <v>178200</v>
      </c>
      <c r="V4775" s="227">
        <v>37358</v>
      </c>
      <c r="W4775" s="143">
        <v>45960</v>
      </c>
      <c r="X4775" s="143">
        <v>46030</v>
      </c>
      <c r="Y4775">
        <f t="shared" si="149"/>
        <v>158400</v>
      </c>
    </row>
    <row r="4776" spans="1:25">
      <c r="A4776" s="1" t="str">
        <f t="shared" si="148"/>
        <v>060291084368000</v>
      </c>
      <c r="B4776" s="142" t="s">
        <v>94</v>
      </c>
      <c r="C4776" s="142" t="s">
        <v>894</v>
      </c>
      <c r="D4776" s="142" t="s">
        <v>3511</v>
      </c>
      <c r="E4776" s="142" t="s">
        <v>3512</v>
      </c>
      <c r="F4776" s="142" t="s">
        <v>3563</v>
      </c>
      <c r="G4776" s="142" t="s">
        <v>3564</v>
      </c>
      <c r="H4776" s="142" t="s">
        <v>3565</v>
      </c>
      <c r="I4776" s="142" t="s">
        <v>21</v>
      </c>
      <c r="J4776" s="142">
        <v>1</v>
      </c>
      <c r="K4776" s="142">
        <v>20</v>
      </c>
      <c r="L4776" s="227">
        <v>200</v>
      </c>
      <c r="M4776" s="227">
        <v>7656083</v>
      </c>
      <c r="N4776" s="227">
        <v>57900</v>
      </c>
      <c r="O4776" s="227">
        <v>57900</v>
      </c>
      <c r="P4776" s="227">
        <v>1158000</v>
      </c>
      <c r="Q4776" s="227"/>
      <c r="R4776" s="227"/>
      <c r="S4776" s="227"/>
      <c r="T4776" s="227">
        <v>6</v>
      </c>
      <c r="U4776" s="227">
        <v>338400</v>
      </c>
      <c r="V4776" s="227">
        <v>108718</v>
      </c>
      <c r="W4776" s="143">
        <v>45906</v>
      </c>
      <c r="X4776" s="143">
        <v>46035</v>
      </c>
      <c r="Y4776">
        <f t="shared" si="149"/>
        <v>1158000</v>
      </c>
    </row>
    <row r="4777" spans="1:25">
      <c r="A4777" s="1" t="str">
        <f t="shared" si="148"/>
        <v>060291084369000</v>
      </c>
      <c r="B4777" s="142" t="s">
        <v>94</v>
      </c>
      <c r="C4777" s="142" t="s">
        <v>894</v>
      </c>
      <c r="D4777" s="142" t="s">
        <v>3527</v>
      </c>
      <c r="E4777" s="142" t="s">
        <v>22</v>
      </c>
      <c r="F4777" s="142" t="s">
        <v>332</v>
      </c>
      <c r="G4777" s="142" t="s">
        <v>333</v>
      </c>
      <c r="H4777" s="142" t="s">
        <v>334</v>
      </c>
      <c r="I4777" s="142" t="s">
        <v>21</v>
      </c>
      <c r="J4777" s="142">
        <v>1</v>
      </c>
      <c r="K4777" s="142">
        <v>60</v>
      </c>
      <c r="L4777" s="227">
        <v>0</v>
      </c>
      <c r="M4777" s="227">
        <v>0</v>
      </c>
      <c r="N4777" s="227">
        <v>8800</v>
      </c>
      <c r="O4777" s="227">
        <v>8500</v>
      </c>
      <c r="P4777" s="227">
        <v>510000</v>
      </c>
      <c r="Q4777" s="227">
        <v>60</v>
      </c>
      <c r="R4777" s="227">
        <v>550</v>
      </c>
      <c r="S4777" s="227">
        <v>477000</v>
      </c>
      <c r="T4777" s="227">
        <v>0</v>
      </c>
      <c r="U4777" s="227">
        <v>0</v>
      </c>
      <c r="V4777" s="227">
        <v>0</v>
      </c>
      <c r="W4777" s="143">
        <v>45980</v>
      </c>
      <c r="X4777" s="143">
        <v>45979</v>
      </c>
      <c r="Y4777">
        <f t="shared" si="149"/>
        <v>477000</v>
      </c>
    </row>
    <row r="4778" spans="1:25">
      <c r="A4778" s="1" t="str">
        <f t="shared" si="148"/>
        <v>060291084782000</v>
      </c>
      <c r="B4778" s="142" t="s">
        <v>94</v>
      </c>
      <c r="C4778" s="142" t="s">
        <v>894</v>
      </c>
      <c r="D4778" s="142" t="s">
        <v>3511</v>
      </c>
      <c r="E4778" s="142" t="s">
        <v>3512</v>
      </c>
      <c r="F4778" s="142" t="s">
        <v>3566</v>
      </c>
      <c r="G4778" s="142" t="s">
        <v>3567</v>
      </c>
      <c r="H4778" s="142" t="s">
        <v>3568</v>
      </c>
      <c r="I4778" s="142" t="s">
        <v>23</v>
      </c>
      <c r="J4778" s="142">
        <v>1</v>
      </c>
      <c r="K4778" s="142">
        <v>20</v>
      </c>
      <c r="L4778" s="227">
        <v>151</v>
      </c>
      <c r="M4778" s="227">
        <v>5905570</v>
      </c>
      <c r="N4778" s="227">
        <v>54900</v>
      </c>
      <c r="O4778" s="227">
        <v>44900</v>
      </c>
      <c r="P4778" s="227">
        <v>898000</v>
      </c>
      <c r="Q4778" s="227"/>
      <c r="R4778" s="227"/>
      <c r="S4778" s="227"/>
      <c r="T4778" s="227">
        <v>2</v>
      </c>
      <c r="U4778" s="227">
        <v>89800</v>
      </c>
      <c r="V4778" s="227">
        <v>11581</v>
      </c>
      <c r="W4778" s="143">
        <v>45906</v>
      </c>
      <c r="X4778" s="143">
        <v>46034</v>
      </c>
      <c r="Y4778">
        <f t="shared" si="149"/>
        <v>898000</v>
      </c>
    </row>
    <row r="4779" spans="1:25">
      <c r="A4779" s="1" t="str">
        <f t="shared" si="148"/>
        <v>060291086395000</v>
      </c>
      <c r="B4779" s="142" t="s">
        <v>94</v>
      </c>
      <c r="C4779" s="142" t="s">
        <v>894</v>
      </c>
      <c r="D4779" s="142" t="s">
        <v>3523</v>
      </c>
      <c r="E4779" s="142" t="s">
        <v>20</v>
      </c>
      <c r="F4779" s="142" t="s">
        <v>949</v>
      </c>
      <c r="G4779" s="142" t="s">
        <v>950</v>
      </c>
      <c r="H4779" s="142" t="s">
        <v>951</v>
      </c>
      <c r="I4779" s="142" t="s">
        <v>21</v>
      </c>
      <c r="J4779" s="142">
        <v>1</v>
      </c>
      <c r="K4779" s="142">
        <v>8</v>
      </c>
      <c r="L4779" s="227">
        <v>22</v>
      </c>
      <c r="M4779" s="227">
        <v>818453</v>
      </c>
      <c r="N4779" s="227">
        <v>39000</v>
      </c>
      <c r="O4779" s="227">
        <v>39000</v>
      </c>
      <c r="P4779" s="227">
        <v>312000</v>
      </c>
      <c r="Q4779" s="227">
        <v>8</v>
      </c>
      <c r="R4779" s="227">
        <v>100</v>
      </c>
      <c r="S4779" s="227">
        <v>311200</v>
      </c>
      <c r="T4779" s="227">
        <v>12</v>
      </c>
      <c r="U4779" s="227">
        <v>464400</v>
      </c>
      <c r="V4779" s="227">
        <v>17971</v>
      </c>
      <c r="W4779" s="143">
        <v>46021</v>
      </c>
      <c r="X4779" s="143">
        <v>46030</v>
      </c>
      <c r="Y4779">
        <f t="shared" si="149"/>
        <v>311200</v>
      </c>
    </row>
    <row r="4780" spans="1:25">
      <c r="A4780" s="1" t="str">
        <f t="shared" si="148"/>
        <v>060291086441000</v>
      </c>
      <c r="B4780" s="142" t="s">
        <v>94</v>
      </c>
      <c r="C4780" s="142" t="s">
        <v>894</v>
      </c>
      <c r="D4780" s="142" t="s">
        <v>3494</v>
      </c>
      <c r="E4780" s="142" t="s">
        <v>2486</v>
      </c>
      <c r="F4780" s="142" t="s">
        <v>59</v>
      </c>
      <c r="G4780" s="142" t="s">
        <v>2590</v>
      </c>
      <c r="H4780" s="142" t="s">
        <v>2591</v>
      </c>
      <c r="I4780" s="142" t="s">
        <v>21</v>
      </c>
      <c r="J4780" s="142">
        <v>1</v>
      </c>
      <c r="K4780" s="142">
        <v>20</v>
      </c>
      <c r="L4780" s="227">
        <v>0</v>
      </c>
      <c r="M4780" s="227">
        <v>0</v>
      </c>
      <c r="N4780" s="227">
        <v>5500</v>
      </c>
      <c r="O4780" s="227">
        <v>5500</v>
      </c>
      <c r="P4780" s="227">
        <v>110000</v>
      </c>
      <c r="Q4780" s="227"/>
      <c r="R4780" s="227"/>
      <c r="S4780" s="227"/>
      <c r="T4780" s="227">
        <v>0</v>
      </c>
      <c r="U4780" s="227">
        <v>0</v>
      </c>
      <c r="V4780" s="227">
        <v>0</v>
      </c>
      <c r="W4780" s="143">
        <v>45281</v>
      </c>
      <c r="X4780" s="143">
        <v>45369</v>
      </c>
      <c r="Y4780">
        <f t="shared" si="149"/>
        <v>110000</v>
      </c>
    </row>
    <row r="4781" spans="1:25">
      <c r="A4781" s="1" t="str">
        <f t="shared" si="148"/>
        <v>060291087230000</v>
      </c>
      <c r="B4781" s="142" t="s">
        <v>94</v>
      </c>
      <c r="C4781" s="142" t="s">
        <v>894</v>
      </c>
      <c r="D4781" s="142" t="s">
        <v>3528</v>
      </c>
      <c r="E4781" s="142" t="s">
        <v>27</v>
      </c>
      <c r="F4781" s="142" t="s">
        <v>489</v>
      </c>
      <c r="G4781" s="142" t="s">
        <v>490</v>
      </c>
      <c r="H4781" s="142" t="s">
        <v>491</v>
      </c>
      <c r="I4781" s="142" t="s">
        <v>23</v>
      </c>
      <c r="J4781" s="142">
        <v>1</v>
      </c>
      <c r="K4781" s="142">
        <v>12</v>
      </c>
      <c r="L4781" s="227">
        <v>11</v>
      </c>
      <c r="M4781" s="227">
        <v>34927</v>
      </c>
      <c r="N4781" s="227">
        <v>4800</v>
      </c>
      <c r="O4781" s="227">
        <v>4000</v>
      </c>
      <c r="P4781" s="227">
        <v>48000</v>
      </c>
      <c r="Q4781" s="227">
        <v>12</v>
      </c>
      <c r="R4781" s="227">
        <v>725</v>
      </c>
      <c r="S4781" s="227">
        <v>39300</v>
      </c>
      <c r="T4781" s="227">
        <v>7</v>
      </c>
      <c r="U4781" s="227">
        <v>29800</v>
      </c>
      <c r="V4781" s="227">
        <v>7573</v>
      </c>
      <c r="W4781" s="143">
        <v>46002</v>
      </c>
      <c r="X4781" s="143">
        <v>46035</v>
      </c>
      <c r="Y4781">
        <f t="shared" si="149"/>
        <v>39300</v>
      </c>
    </row>
    <row r="4782" spans="1:25">
      <c r="A4782" s="1" t="str">
        <f t="shared" si="148"/>
        <v>060291088129000</v>
      </c>
      <c r="B4782" s="142" t="s">
        <v>94</v>
      </c>
      <c r="C4782" s="142" t="s">
        <v>894</v>
      </c>
      <c r="D4782" s="142" t="s">
        <v>3527</v>
      </c>
      <c r="E4782" s="142" t="s">
        <v>22</v>
      </c>
      <c r="F4782" s="142" t="s">
        <v>338</v>
      </c>
      <c r="G4782" s="142" t="s">
        <v>339</v>
      </c>
      <c r="H4782" s="142" t="s">
        <v>340</v>
      </c>
      <c r="I4782" s="142" t="s">
        <v>21</v>
      </c>
      <c r="J4782" s="142">
        <v>1</v>
      </c>
      <c r="K4782" s="142">
        <v>40</v>
      </c>
      <c r="L4782" s="227">
        <v>0</v>
      </c>
      <c r="M4782" s="227">
        <v>0</v>
      </c>
      <c r="N4782" s="227">
        <v>3100</v>
      </c>
      <c r="O4782" s="227">
        <v>3000</v>
      </c>
      <c r="P4782" s="227">
        <v>120000</v>
      </c>
      <c r="Q4782" s="227">
        <v>40</v>
      </c>
      <c r="R4782" s="227">
        <v>120</v>
      </c>
      <c r="S4782" s="227">
        <v>115200</v>
      </c>
      <c r="T4782" s="227">
        <v>0</v>
      </c>
      <c r="U4782" s="227">
        <v>0</v>
      </c>
      <c r="V4782" s="227">
        <v>0</v>
      </c>
      <c r="W4782" s="143">
        <v>45932</v>
      </c>
      <c r="X4782" s="143">
        <v>45959</v>
      </c>
      <c r="Y4782">
        <f t="shared" si="149"/>
        <v>115200</v>
      </c>
    </row>
    <row r="4783" spans="1:25">
      <c r="A4783" s="1" t="str">
        <f t="shared" si="148"/>
        <v>060291088133000</v>
      </c>
      <c r="B4783" s="142" t="s">
        <v>94</v>
      </c>
      <c r="C4783" s="142" t="s">
        <v>894</v>
      </c>
      <c r="D4783" s="142" t="s">
        <v>3527</v>
      </c>
      <c r="E4783" s="142" t="s">
        <v>22</v>
      </c>
      <c r="F4783" s="142" t="s">
        <v>631</v>
      </c>
      <c r="G4783" s="142" t="s">
        <v>632</v>
      </c>
      <c r="H4783" s="142" t="s">
        <v>633</v>
      </c>
      <c r="I4783" s="142" t="s">
        <v>21</v>
      </c>
      <c r="J4783" s="142">
        <v>1</v>
      </c>
      <c r="K4783" s="142">
        <v>40</v>
      </c>
      <c r="L4783" s="227">
        <v>1485</v>
      </c>
      <c r="M4783" s="227">
        <v>4147800</v>
      </c>
      <c r="N4783" s="227">
        <v>3100</v>
      </c>
      <c r="O4783" s="227">
        <v>3100</v>
      </c>
      <c r="P4783" s="227">
        <v>124000</v>
      </c>
      <c r="Q4783" s="227"/>
      <c r="R4783" s="227"/>
      <c r="S4783" s="227"/>
      <c r="T4783" s="227">
        <v>9236</v>
      </c>
      <c r="U4783" s="227">
        <v>14619600</v>
      </c>
      <c r="V4783" s="227">
        <v>-11177760</v>
      </c>
      <c r="W4783" s="143">
        <v>45939</v>
      </c>
      <c r="X4783" s="143">
        <v>46035</v>
      </c>
      <c r="Y4783">
        <f t="shared" si="149"/>
        <v>124000</v>
      </c>
    </row>
    <row r="4784" spans="1:25">
      <c r="A4784" s="1" t="str">
        <f t="shared" si="148"/>
        <v>060291088134000</v>
      </c>
      <c r="B4784" s="142" t="s">
        <v>94</v>
      </c>
      <c r="C4784" s="142" t="s">
        <v>894</v>
      </c>
      <c r="D4784" s="142" t="s">
        <v>3527</v>
      </c>
      <c r="E4784" s="142" t="s">
        <v>22</v>
      </c>
      <c r="F4784" s="142" t="s">
        <v>344</v>
      </c>
      <c r="G4784" s="142" t="s">
        <v>345</v>
      </c>
      <c r="H4784" s="142" t="s">
        <v>346</v>
      </c>
      <c r="I4784" s="142" t="s">
        <v>21</v>
      </c>
      <c r="J4784" s="142">
        <v>1</v>
      </c>
      <c r="K4784" s="142">
        <v>40</v>
      </c>
      <c r="L4784" s="227">
        <v>4929</v>
      </c>
      <c r="M4784" s="227">
        <v>13765666</v>
      </c>
      <c r="N4784" s="227">
        <v>3050</v>
      </c>
      <c r="O4784" s="227">
        <v>2900</v>
      </c>
      <c r="P4784" s="227">
        <v>116000</v>
      </c>
      <c r="Q4784" s="227">
        <v>40</v>
      </c>
      <c r="R4784" s="227">
        <v>80</v>
      </c>
      <c r="S4784" s="227">
        <v>112800</v>
      </c>
      <c r="T4784" s="227">
        <v>157</v>
      </c>
      <c r="U4784" s="227">
        <v>445700</v>
      </c>
      <c r="V4784" s="227">
        <v>7232</v>
      </c>
      <c r="W4784" s="143">
        <v>45961</v>
      </c>
      <c r="X4784" s="143">
        <v>46035</v>
      </c>
      <c r="Y4784">
        <f t="shared" si="149"/>
        <v>112800</v>
      </c>
    </row>
    <row r="4785" spans="1:25">
      <c r="A4785" s="1" t="str">
        <f t="shared" si="148"/>
        <v>060291088137000</v>
      </c>
      <c r="B4785" s="142" t="s">
        <v>94</v>
      </c>
      <c r="C4785" s="142" t="s">
        <v>894</v>
      </c>
      <c r="D4785" s="142" t="s">
        <v>3527</v>
      </c>
      <c r="E4785" s="142" t="s">
        <v>22</v>
      </c>
      <c r="F4785" s="142" t="s">
        <v>350</v>
      </c>
      <c r="G4785" s="142" t="s">
        <v>351</v>
      </c>
      <c r="H4785" s="142" t="s">
        <v>3569</v>
      </c>
      <c r="I4785" s="142" t="s">
        <v>21</v>
      </c>
      <c r="J4785" s="142">
        <v>1</v>
      </c>
      <c r="K4785" s="142">
        <v>24</v>
      </c>
      <c r="L4785" s="227">
        <v>1744</v>
      </c>
      <c r="M4785" s="227">
        <v>7337214</v>
      </c>
      <c r="N4785" s="227">
        <v>4700</v>
      </c>
      <c r="O4785" s="227">
        <v>4700</v>
      </c>
      <c r="P4785" s="227">
        <v>112800</v>
      </c>
      <c r="Q4785" s="227">
        <v>24</v>
      </c>
      <c r="R4785" s="227">
        <v>250</v>
      </c>
      <c r="S4785" s="227">
        <v>106800</v>
      </c>
      <c r="T4785" s="227">
        <v>342</v>
      </c>
      <c r="U4785" s="227">
        <v>1459000</v>
      </c>
      <c r="V4785" s="227">
        <v>20166</v>
      </c>
      <c r="W4785" s="143">
        <v>46004</v>
      </c>
      <c r="X4785" s="143">
        <v>46035</v>
      </c>
      <c r="Y4785">
        <f t="shared" si="149"/>
        <v>106800</v>
      </c>
    </row>
    <row r="4786" spans="1:25">
      <c r="A4786" s="1" t="str">
        <f t="shared" si="148"/>
        <v>060291088171000</v>
      </c>
      <c r="B4786" s="142" t="s">
        <v>94</v>
      </c>
      <c r="C4786" s="142" t="s">
        <v>894</v>
      </c>
      <c r="D4786" s="142" t="s">
        <v>3527</v>
      </c>
      <c r="E4786" s="142" t="s">
        <v>22</v>
      </c>
      <c r="F4786" s="142" t="s">
        <v>356</v>
      </c>
      <c r="G4786" s="142" t="s">
        <v>357</v>
      </c>
      <c r="H4786" s="142" t="s">
        <v>358</v>
      </c>
      <c r="I4786" s="142" t="s">
        <v>23</v>
      </c>
      <c r="J4786" s="142">
        <v>1</v>
      </c>
      <c r="K4786" s="142">
        <v>40</v>
      </c>
      <c r="L4786" s="227">
        <v>3202</v>
      </c>
      <c r="M4786" s="227">
        <v>9139722</v>
      </c>
      <c r="N4786" s="227">
        <v>3000</v>
      </c>
      <c r="O4786" s="227">
        <v>3000</v>
      </c>
      <c r="P4786" s="227">
        <v>120000</v>
      </c>
      <c r="Q4786" s="227">
        <v>40</v>
      </c>
      <c r="R4786" s="227">
        <v>105</v>
      </c>
      <c r="S4786" s="227">
        <v>115800</v>
      </c>
      <c r="T4786" s="227">
        <v>163</v>
      </c>
      <c r="U4786" s="227">
        <v>478200</v>
      </c>
      <c r="V4786" s="227">
        <v>12936</v>
      </c>
      <c r="W4786" s="143">
        <v>45933</v>
      </c>
      <c r="X4786" s="143">
        <v>46035</v>
      </c>
      <c r="Y4786">
        <f t="shared" si="149"/>
        <v>115800</v>
      </c>
    </row>
    <row r="4787" spans="1:25">
      <c r="A4787" s="1" t="str">
        <f t="shared" si="148"/>
        <v>060291088175000</v>
      </c>
      <c r="B4787" s="142" t="s">
        <v>94</v>
      </c>
      <c r="C4787" s="142" t="s">
        <v>894</v>
      </c>
      <c r="D4787" s="142" t="s">
        <v>3527</v>
      </c>
      <c r="E4787" s="142" t="s">
        <v>22</v>
      </c>
      <c r="F4787" s="142" t="s">
        <v>362</v>
      </c>
      <c r="G4787" s="142" t="s">
        <v>363</v>
      </c>
      <c r="H4787" s="142" t="s">
        <v>364</v>
      </c>
      <c r="I4787" s="142" t="s">
        <v>21</v>
      </c>
      <c r="J4787" s="142">
        <v>1</v>
      </c>
      <c r="K4787" s="142">
        <v>40</v>
      </c>
      <c r="L4787" s="227">
        <v>1482</v>
      </c>
      <c r="M4787" s="227">
        <v>3947406</v>
      </c>
      <c r="N4787" s="227">
        <v>3100</v>
      </c>
      <c r="O4787" s="227">
        <v>2800</v>
      </c>
      <c r="P4787" s="227">
        <v>112000</v>
      </c>
      <c r="Q4787" s="227">
        <v>40</v>
      </c>
      <c r="R4787" s="227">
        <v>40</v>
      </c>
      <c r="S4787" s="227">
        <v>110400</v>
      </c>
      <c r="T4787" s="227">
        <v>27</v>
      </c>
      <c r="U4787" s="227">
        <v>75600</v>
      </c>
      <c r="V4787" s="227">
        <v>3684</v>
      </c>
      <c r="W4787" s="143">
        <v>45965</v>
      </c>
      <c r="X4787" s="143">
        <v>46035</v>
      </c>
      <c r="Y4787">
        <f t="shared" si="149"/>
        <v>110400</v>
      </c>
    </row>
    <row r="4788" spans="1:25">
      <c r="A4788" s="1" t="str">
        <f t="shared" si="148"/>
        <v>060291088200000</v>
      </c>
      <c r="B4788" s="142" t="s">
        <v>94</v>
      </c>
      <c r="C4788" s="142" t="s">
        <v>894</v>
      </c>
      <c r="D4788" s="142" t="s">
        <v>3527</v>
      </c>
      <c r="E4788" s="142" t="s">
        <v>22</v>
      </c>
      <c r="F4788" s="142" t="s">
        <v>368</v>
      </c>
      <c r="G4788" s="142" t="s">
        <v>369</v>
      </c>
      <c r="H4788" s="142" t="s">
        <v>370</v>
      </c>
      <c r="I4788" s="142" t="s">
        <v>23</v>
      </c>
      <c r="J4788" s="142">
        <v>1</v>
      </c>
      <c r="K4788" s="142">
        <v>40</v>
      </c>
      <c r="L4788" s="227">
        <v>17966</v>
      </c>
      <c r="M4788" s="227">
        <v>50181103</v>
      </c>
      <c r="N4788" s="227">
        <v>3050</v>
      </c>
      <c r="O4788" s="227">
        <v>2900</v>
      </c>
      <c r="P4788" s="227">
        <v>116000</v>
      </c>
      <c r="Q4788" s="227">
        <v>40</v>
      </c>
      <c r="R4788" s="227">
        <v>80</v>
      </c>
      <c r="S4788" s="227">
        <v>112800</v>
      </c>
      <c r="T4788" s="227">
        <v>667</v>
      </c>
      <c r="U4788" s="227">
        <v>1888200</v>
      </c>
      <c r="V4788" s="227">
        <v>25192</v>
      </c>
      <c r="W4788" s="143">
        <v>45932</v>
      </c>
      <c r="X4788" s="143">
        <v>46035</v>
      </c>
      <c r="Y4788">
        <f t="shared" si="149"/>
        <v>112800</v>
      </c>
    </row>
    <row r="4789" spans="1:25">
      <c r="A4789" s="1" t="str">
        <f t="shared" si="148"/>
        <v>060291088243000</v>
      </c>
      <c r="B4789" s="142" t="s">
        <v>94</v>
      </c>
      <c r="C4789" s="142" t="s">
        <v>894</v>
      </c>
      <c r="D4789" s="142" t="s">
        <v>3527</v>
      </c>
      <c r="E4789" s="142" t="s">
        <v>22</v>
      </c>
      <c r="F4789" s="142" t="s">
        <v>374</v>
      </c>
      <c r="G4789" s="142" t="s">
        <v>375</v>
      </c>
      <c r="H4789" s="142" t="s">
        <v>376</v>
      </c>
      <c r="I4789" s="142" t="s">
        <v>21</v>
      </c>
      <c r="J4789" s="142">
        <v>1</v>
      </c>
      <c r="K4789" s="142">
        <v>20</v>
      </c>
      <c r="L4789" s="227">
        <v>90</v>
      </c>
      <c r="M4789" s="227">
        <v>377190</v>
      </c>
      <c r="N4789" s="227">
        <v>4800</v>
      </c>
      <c r="O4789" s="227">
        <v>4500</v>
      </c>
      <c r="P4789" s="227">
        <v>90000</v>
      </c>
      <c r="Q4789" s="227">
        <v>20</v>
      </c>
      <c r="R4789" s="227">
        <v>200</v>
      </c>
      <c r="S4789" s="227">
        <v>86000</v>
      </c>
      <c r="T4789" s="227">
        <v>0</v>
      </c>
      <c r="U4789" s="227">
        <v>0</v>
      </c>
      <c r="V4789" s="227">
        <v>0</v>
      </c>
      <c r="W4789" s="143">
        <v>45890</v>
      </c>
      <c r="X4789" s="143">
        <v>46022</v>
      </c>
      <c r="Y4789">
        <f t="shared" si="149"/>
        <v>86000</v>
      </c>
    </row>
    <row r="4790" spans="1:25">
      <c r="A4790" s="1" t="str">
        <f t="shared" si="148"/>
        <v>060291088263000</v>
      </c>
      <c r="B4790" s="142" t="s">
        <v>94</v>
      </c>
      <c r="C4790" s="142" t="s">
        <v>894</v>
      </c>
      <c r="D4790" s="142" t="s">
        <v>3527</v>
      </c>
      <c r="E4790" s="142" t="s">
        <v>22</v>
      </c>
      <c r="F4790" s="142" t="s">
        <v>749</v>
      </c>
      <c r="G4790" s="142" t="s">
        <v>750</v>
      </c>
      <c r="H4790" s="142" t="s">
        <v>751</v>
      </c>
      <c r="I4790" s="142" t="s">
        <v>26</v>
      </c>
      <c r="J4790" s="142">
        <v>1</v>
      </c>
      <c r="K4790" s="142">
        <v>40</v>
      </c>
      <c r="L4790" s="227"/>
      <c r="M4790" s="227"/>
      <c r="N4790" s="227">
        <v>2000</v>
      </c>
      <c r="O4790" s="227">
        <v>2000</v>
      </c>
      <c r="P4790" s="227">
        <v>80000</v>
      </c>
      <c r="Q4790" s="227"/>
      <c r="R4790" s="227"/>
      <c r="S4790" s="227"/>
      <c r="T4790" s="227"/>
      <c r="U4790" s="227"/>
      <c r="V4790" s="227"/>
      <c r="W4790" s="143"/>
      <c r="X4790" s="143"/>
      <c r="Y4790">
        <f t="shared" si="149"/>
        <v>80000</v>
      </c>
    </row>
    <row r="4791" spans="1:25">
      <c r="A4791" s="1" t="str">
        <f t="shared" si="148"/>
        <v>060291088264000</v>
      </c>
      <c r="B4791" s="142" t="s">
        <v>94</v>
      </c>
      <c r="C4791" s="142" t="s">
        <v>894</v>
      </c>
      <c r="D4791" s="142" t="s">
        <v>3527</v>
      </c>
      <c r="E4791" s="142" t="s">
        <v>22</v>
      </c>
      <c r="F4791" s="142" t="s">
        <v>638</v>
      </c>
      <c r="G4791" s="142" t="s">
        <v>639</v>
      </c>
      <c r="H4791" s="142" t="s">
        <v>640</v>
      </c>
      <c r="I4791" s="142" t="s">
        <v>21</v>
      </c>
      <c r="J4791" s="142">
        <v>1</v>
      </c>
      <c r="K4791" s="142">
        <v>40</v>
      </c>
      <c r="L4791" s="227">
        <v>0</v>
      </c>
      <c r="M4791" s="227">
        <v>0</v>
      </c>
      <c r="N4791" s="227">
        <v>3100</v>
      </c>
      <c r="O4791" s="227">
        <v>3100</v>
      </c>
      <c r="P4791" s="227">
        <v>124000</v>
      </c>
      <c r="Q4791" s="227">
        <v>40</v>
      </c>
      <c r="R4791" s="227">
        <v>200</v>
      </c>
      <c r="S4791" s="227">
        <v>116000</v>
      </c>
      <c r="T4791" s="227">
        <v>0</v>
      </c>
      <c r="U4791" s="227">
        <v>0</v>
      </c>
      <c r="V4791" s="227">
        <v>0</v>
      </c>
      <c r="W4791" s="143">
        <v>45794</v>
      </c>
      <c r="X4791" s="143">
        <v>45958</v>
      </c>
      <c r="Y4791">
        <f t="shared" si="149"/>
        <v>116000</v>
      </c>
    </row>
    <row r="4792" spans="1:25">
      <c r="A4792" s="1" t="str">
        <f t="shared" si="148"/>
        <v>060291088271000</v>
      </c>
      <c r="B4792" s="142" t="s">
        <v>94</v>
      </c>
      <c r="C4792" s="142" t="s">
        <v>894</v>
      </c>
      <c r="D4792" s="142" t="s">
        <v>3527</v>
      </c>
      <c r="E4792" s="142" t="s">
        <v>22</v>
      </c>
      <c r="F4792" s="142" t="s">
        <v>593</v>
      </c>
      <c r="G4792" s="142" t="s">
        <v>594</v>
      </c>
      <c r="H4792" s="142" t="s">
        <v>595</v>
      </c>
      <c r="I4792" s="142" t="s">
        <v>23</v>
      </c>
      <c r="J4792" s="142">
        <v>1</v>
      </c>
      <c r="K4792" s="142">
        <v>40</v>
      </c>
      <c r="L4792" s="227">
        <v>22354</v>
      </c>
      <c r="M4792" s="227">
        <v>64293804</v>
      </c>
      <c r="N4792" s="227">
        <v>3200</v>
      </c>
      <c r="O4792" s="227">
        <v>3000</v>
      </c>
      <c r="P4792" s="227">
        <v>120000</v>
      </c>
      <c r="Q4792" s="227">
        <v>40</v>
      </c>
      <c r="R4792" s="227">
        <v>120</v>
      </c>
      <c r="S4792" s="227">
        <v>115200</v>
      </c>
      <c r="T4792" s="227">
        <v>1113</v>
      </c>
      <c r="U4792" s="227">
        <v>2423670</v>
      </c>
      <c r="V4792" s="227">
        <v>-777502</v>
      </c>
      <c r="W4792" s="143">
        <v>46028</v>
      </c>
      <c r="X4792" s="143">
        <v>46035</v>
      </c>
      <c r="Y4792">
        <f t="shared" si="149"/>
        <v>115200</v>
      </c>
    </row>
    <row r="4793" spans="1:25">
      <c r="A4793" s="1" t="str">
        <f t="shared" si="148"/>
        <v>060291088858000</v>
      </c>
      <c r="B4793" s="142" t="s">
        <v>94</v>
      </c>
      <c r="C4793" s="142" t="s">
        <v>894</v>
      </c>
      <c r="D4793" s="142" t="s">
        <v>3528</v>
      </c>
      <c r="E4793" s="142" t="s">
        <v>27</v>
      </c>
      <c r="F4793" s="142" t="s">
        <v>962</v>
      </c>
      <c r="G4793" s="142" t="s">
        <v>963</v>
      </c>
      <c r="H4793" s="142" t="s">
        <v>964</v>
      </c>
      <c r="I4793" s="142" t="s">
        <v>21</v>
      </c>
      <c r="J4793" s="142">
        <v>1</v>
      </c>
      <c r="K4793" s="142">
        <v>12</v>
      </c>
      <c r="L4793" s="227">
        <v>3286</v>
      </c>
      <c r="M4793" s="227">
        <v>13308300</v>
      </c>
      <c r="N4793" s="227">
        <v>6800</v>
      </c>
      <c r="O4793" s="227">
        <v>6800</v>
      </c>
      <c r="P4793" s="227">
        <v>81600</v>
      </c>
      <c r="Q4793" s="227"/>
      <c r="R4793" s="227"/>
      <c r="S4793" s="227"/>
      <c r="T4793" s="227">
        <v>22</v>
      </c>
      <c r="U4793" s="227">
        <v>149600</v>
      </c>
      <c r="V4793" s="227">
        <v>60500</v>
      </c>
      <c r="W4793" s="143">
        <v>45974</v>
      </c>
      <c r="X4793" s="143">
        <v>46035</v>
      </c>
      <c r="Y4793">
        <f t="shared" si="149"/>
        <v>81600</v>
      </c>
    </row>
    <row r="4794" spans="1:25">
      <c r="A4794" s="1" t="str">
        <f t="shared" si="148"/>
        <v>060291089270000</v>
      </c>
      <c r="B4794" s="142" t="s">
        <v>94</v>
      </c>
      <c r="C4794" s="142" t="s">
        <v>894</v>
      </c>
      <c r="D4794" s="142" t="s">
        <v>3497</v>
      </c>
      <c r="E4794" s="142" t="s">
        <v>24</v>
      </c>
      <c r="F4794" s="142" t="s">
        <v>597</v>
      </c>
      <c r="G4794" s="142" t="s">
        <v>598</v>
      </c>
      <c r="H4794" s="142" t="s">
        <v>599</v>
      </c>
      <c r="I4794" s="142" t="s">
        <v>21</v>
      </c>
      <c r="J4794" s="142">
        <v>1</v>
      </c>
      <c r="K4794" s="142">
        <v>48</v>
      </c>
      <c r="L4794" s="227"/>
      <c r="M4794" s="227"/>
      <c r="N4794" s="227">
        <v>1900</v>
      </c>
      <c r="O4794" s="227">
        <v>1900</v>
      </c>
      <c r="P4794" s="227">
        <v>91200</v>
      </c>
      <c r="Q4794" s="227"/>
      <c r="R4794" s="227"/>
      <c r="S4794" s="227"/>
      <c r="T4794" s="227"/>
      <c r="U4794" s="227"/>
      <c r="V4794" s="227"/>
      <c r="W4794" s="143">
        <v>44268</v>
      </c>
      <c r="X4794" s="143">
        <v>44606</v>
      </c>
      <c r="Y4794">
        <f t="shared" si="149"/>
        <v>91200</v>
      </c>
    </row>
    <row r="4795" spans="1:25">
      <c r="A4795" s="1" t="str">
        <f t="shared" si="148"/>
        <v>060291089271000</v>
      </c>
      <c r="B4795" s="142" t="s">
        <v>94</v>
      </c>
      <c r="C4795" s="142" t="s">
        <v>894</v>
      </c>
      <c r="D4795" s="142" t="s">
        <v>3497</v>
      </c>
      <c r="E4795" s="142" t="s">
        <v>24</v>
      </c>
      <c r="F4795" s="142" t="s">
        <v>380</v>
      </c>
      <c r="G4795" s="142" t="s">
        <v>381</v>
      </c>
      <c r="H4795" s="142" t="s">
        <v>382</v>
      </c>
      <c r="I4795" s="142" t="s">
        <v>21</v>
      </c>
      <c r="J4795" s="142">
        <v>1</v>
      </c>
      <c r="K4795" s="142">
        <v>48</v>
      </c>
      <c r="L4795" s="227"/>
      <c r="M4795" s="227"/>
      <c r="N4795" s="227">
        <v>2650</v>
      </c>
      <c r="O4795" s="227">
        <v>2650</v>
      </c>
      <c r="P4795" s="227">
        <v>127200</v>
      </c>
      <c r="Q4795" s="227">
        <v>48</v>
      </c>
      <c r="R4795" s="227">
        <v>225</v>
      </c>
      <c r="S4795" s="227">
        <v>116400</v>
      </c>
      <c r="T4795" s="227"/>
      <c r="U4795" s="227"/>
      <c r="V4795" s="227"/>
      <c r="W4795" s="143">
        <v>45642</v>
      </c>
      <c r="X4795" s="143">
        <v>45740</v>
      </c>
      <c r="Y4795">
        <f t="shared" si="149"/>
        <v>116400</v>
      </c>
    </row>
    <row r="4796" spans="1:25">
      <c r="A4796" s="1" t="str">
        <f t="shared" si="148"/>
        <v>060291089525000</v>
      </c>
      <c r="B4796" s="142" t="s">
        <v>94</v>
      </c>
      <c r="C4796" s="142" t="s">
        <v>894</v>
      </c>
      <c r="D4796" s="142" t="s">
        <v>3494</v>
      </c>
      <c r="E4796" s="142" t="s">
        <v>2486</v>
      </c>
      <c r="F4796" s="142" t="s">
        <v>51</v>
      </c>
      <c r="G4796" s="142" t="s">
        <v>2548</v>
      </c>
      <c r="H4796" s="142" t="s">
        <v>3570</v>
      </c>
      <c r="I4796" s="142" t="s">
        <v>23</v>
      </c>
      <c r="J4796" s="142">
        <v>1</v>
      </c>
      <c r="K4796" s="142">
        <v>144</v>
      </c>
      <c r="L4796" s="227">
        <v>8120</v>
      </c>
      <c r="M4796" s="227">
        <v>29664244</v>
      </c>
      <c r="N4796" s="227">
        <v>4200</v>
      </c>
      <c r="O4796" s="227">
        <v>3033</v>
      </c>
      <c r="P4796" s="227">
        <v>436752</v>
      </c>
      <c r="Q4796" s="227"/>
      <c r="R4796" s="227"/>
      <c r="S4796" s="227"/>
      <c r="T4796" s="227">
        <v>1</v>
      </c>
      <c r="U4796" s="227">
        <v>4200</v>
      </c>
      <c r="V4796" s="227">
        <v>547</v>
      </c>
      <c r="W4796" s="143">
        <v>45975</v>
      </c>
      <c r="X4796" s="143">
        <v>46029</v>
      </c>
      <c r="Y4796">
        <f t="shared" si="149"/>
        <v>436752</v>
      </c>
    </row>
    <row r="4797" spans="1:25">
      <c r="A4797" s="1" t="str">
        <f t="shared" si="148"/>
        <v>060291089541000</v>
      </c>
      <c r="B4797" s="142" t="s">
        <v>94</v>
      </c>
      <c r="C4797" s="142" t="s">
        <v>894</v>
      </c>
      <c r="D4797" s="142" t="s">
        <v>3494</v>
      </c>
      <c r="E4797" s="142" t="s">
        <v>2486</v>
      </c>
      <c r="F4797" s="142" t="s">
        <v>52</v>
      </c>
      <c r="G4797" s="142" t="s">
        <v>3659</v>
      </c>
      <c r="H4797" s="142" t="s">
        <v>2554</v>
      </c>
      <c r="I4797" s="142" t="s">
        <v>23</v>
      </c>
      <c r="J4797" s="142">
        <v>1</v>
      </c>
      <c r="K4797" s="142">
        <v>144</v>
      </c>
      <c r="L4797" s="227"/>
      <c r="M4797" s="227"/>
      <c r="N4797" s="227">
        <v>4900</v>
      </c>
      <c r="O4797" s="227">
        <v>4300</v>
      </c>
      <c r="P4797" s="227">
        <v>619200</v>
      </c>
      <c r="Q4797" s="227"/>
      <c r="R4797" s="227"/>
      <c r="S4797" s="227"/>
      <c r="T4797" s="227"/>
      <c r="U4797" s="227"/>
      <c r="V4797" s="227"/>
      <c r="W4797" s="143">
        <v>45642</v>
      </c>
      <c r="X4797" s="143">
        <v>45783</v>
      </c>
      <c r="Y4797">
        <f t="shared" si="149"/>
        <v>619200</v>
      </c>
    </row>
    <row r="4798" spans="1:25">
      <c r="A4798" s="1" t="str">
        <f t="shared" si="148"/>
        <v>060291089867000</v>
      </c>
      <c r="B4798" s="142" t="s">
        <v>94</v>
      </c>
      <c r="C4798" s="142" t="s">
        <v>894</v>
      </c>
      <c r="D4798" s="142" t="s">
        <v>3534</v>
      </c>
      <c r="E4798" s="142" t="s">
        <v>2492</v>
      </c>
      <c r="F4798" s="142" t="s">
        <v>53</v>
      </c>
      <c r="G4798" s="142" t="s">
        <v>2558</v>
      </c>
      <c r="H4798" s="142" t="s">
        <v>3571</v>
      </c>
      <c r="I4798" s="142" t="s">
        <v>23</v>
      </c>
      <c r="J4798" s="142">
        <v>1</v>
      </c>
      <c r="K4798" s="142">
        <v>30</v>
      </c>
      <c r="L4798" s="227"/>
      <c r="M4798" s="227"/>
      <c r="N4798" s="227">
        <v>4900</v>
      </c>
      <c r="O4798" s="227">
        <v>4900</v>
      </c>
      <c r="P4798" s="227">
        <v>147000</v>
      </c>
      <c r="Q4798" s="227">
        <v>30</v>
      </c>
      <c r="R4798" s="227">
        <v>700</v>
      </c>
      <c r="S4798" s="227">
        <v>126000</v>
      </c>
      <c r="T4798" s="227"/>
      <c r="U4798" s="227"/>
      <c r="V4798" s="227"/>
      <c r="W4798" s="143">
        <v>45498</v>
      </c>
      <c r="X4798" s="143">
        <v>45809</v>
      </c>
      <c r="Y4798">
        <f t="shared" si="149"/>
        <v>126000</v>
      </c>
    </row>
    <row r="4799" spans="1:25">
      <c r="A4799" s="1" t="str">
        <f t="shared" si="148"/>
        <v>060291089885000</v>
      </c>
      <c r="B4799" s="142" t="s">
        <v>94</v>
      </c>
      <c r="C4799" s="142" t="s">
        <v>894</v>
      </c>
      <c r="D4799" s="142" t="s">
        <v>3534</v>
      </c>
      <c r="E4799" s="142" t="s">
        <v>2492</v>
      </c>
      <c r="F4799" s="142" t="s">
        <v>54</v>
      </c>
      <c r="G4799" s="142" t="s">
        <v>2564</v>
      </c>
      <c r="H4799" s="142" t="s">
        <v>2565</v>
      </c>
      <c r="I4799" s="142" t="s">
        <v>21</v>
      </c>
      <c r="J4799" s="142">
        <v>1</v>
      </c>
      <c r="K4799" s="142">
        <v>72</v>
      </c>
      <c r="L4799" s="227">
        <v>360</v>
      </c>
      <c r="M4799" s="227">
        <v>279000</v>
      </c>
      <c r="N4799" s="227">
        <v>950</v>
      </c>
      <c r="O4799" s="227">
        <v>950</v>
      </c>
      <c r="P4799" s="227">
        <v>68400</v>
      </c>
      <c r="Q4799" s="227">
        <v>72</v>
      </c>
      <c r="R4799" s="227">
        <v>144</v>
      </c>
      <c r="S4799" s="227">
        <v>58032</v>
      </c>
      <c r="T4799" s="227">
        <v>0</v>
      </c>
      <c r="U4799" s="227">
        <v>0</v>
      </c>
      <c r="V4799" s="227">
        <v>0</v>
      </c>
      <c r="W4799" s="143">
        <v>45712</v>
      </c>
      <c r="X4799" s="143">
        <v>45821</v>
      </c>
      <c r="Y4799">
        <f t="shared" si="149"/>
        <v>58032</v>
      </c>
    </row>
    <row r="4800" spans="1:25">
      <c r="A4800" s="1" t="str">
        <f t="shared" si="148"/>
        <v>060291090446000</v>
      </c>
      <c r="B4800" s="142" t="s">
        <v>94</v>
      </c>
      <c r="C4800" s="142" t="s">
        <v>894</v>
      </c>
      <c r="D4800" s="142" t="s">
        <v>3528</v>
      </c>
      <c r="E4800" s="142" t="s">
        <v>27</v>
      </c>
      <c r="F4800" s="142" t="s">
        <v>386</v>
      </c>
      <c r="G4800" s="142" t="s">
        <v>387</v>
      </c>
      <c r="H4800" s="142" t="s">
        <v>388</v>
      </c>
      <c r="I4800" s="142" t="s">
        <v>21</v>
      </c>
      <c r="J4800" s="142">
        <v>1</v>
      </c>
      <c r="K4800" s="142">
        <v>24</v>
      </c>
      <c r="L4800" s="227"/>
      <c r="M4800" s="227"/>
      <c r="N4800" s="227">
        <v>3700</v>
      </c>
      <c r="O4800" s="227">
        <v>3600</v>
      </c>
      <c r="P4800" s="227">
        <v>86400</v>
      </c>
      <c r="Q4800" s="227">
        <v>24</v>
      </c>
      <c r="R4800" s="227">
        <v>517</v>
      </c>
      <c r="S4800" s="227">
        <v>73992</v>
      </c>
      <c r="T4800" s="227"/>
      <c r="U4800" s="227"/>
      <c r="V4800" s="227"/>
      <c r="W4800" s="143">
        <v>45685</v>
      </c>
      <c r="X4800" s="143">
        <v>45684</v>
      </c>
      <c r="Y4800">
        <f t="shared" si="149"/>
        <v>73992</v>
      </c>
    </row>
    <row r="4801" spans="1:25">
      <c r="A4801" s="1" t="str">
        <f t="shared" si="148"/>
        <v>060291090872000</v>
      </c>
      <c r="B4801" s="142" t="s">
        <v>94</v>
      </c>
      <c r="C4801" s="142" t="s">
        <v>894</v>
      </c>
      <c r="D4801" s="142" t="s">
        <v>3528</v>
      </c>
      <c r="E4801" s="142" t="s">
        <v>27</v>
      </c>
      <c r="F4801" s="142" t="s">
        <v>392</v>
      </c>
      <c r="G4801" s="142" t="s">
        <v>393</v>
      </c>
      <c r="H4801" s="142" t="s">
        <v>394</v>
      </c>
      <c r="I4801" s="142" t="s">
        <v>21</v>
      </c>
      <c r="J4801" s="142">
        <v>1</v>
      </c>
      <c r="K4801" s="142">
        <v>12</v>
      </c>
      <c r="L4801" s="227">
        <v>610</v>
      </c>
      <c r="M4801" s="227">
        <v>1870965</v>
      </c>
      <c r="N4801" s="227">
        <v>3333</v>
      </c>
      <c r="O4801" s="227">
        <v>3450</v>
      </c>
      <c r="P4801" s="227">
        <v>41400</v>
      </c>
      <c r="Q4801" s="227">
        <v>12</v>
      </c>
      <c r="R4801" s="227">
        <v>250</v>
      </c>
      <c r="S4801" s="227">
        <v>38400</v>
      </c>
      <c r="T4801" s="227">
        <v>17</v>
      </c>
      <c r="U4801" s="227">
        <v>55590</v>
      </c>
      <c r="V4801" s="227">
        <v>3448</v>
      </c>
      <c r="W4801" s="143">
        <v>45983</v>
      </c>
      <c r="X4801" s="143">
        <v>46033</v>
      </c>
      <c r="Y4801">
        <f t="shared" si="149"/>
        <v>38400</v>
      </c>
    </row>
    <row r="4802" spans="1:25">
      <c r="A4802" s="1" t="str">
        <f t="shared" si="148"/>
        <v>060291092661000</v>
      </c>
      <c r="B4802" s="142" t="s">
        <v>94</v>
      </c>
      <c r="C4802" s="142" t="s">
        <v>894</v>
      </c>
      <c r="D4802" s="142" t="s">
        <v>3497</v>
      </c>
      <c r="E4802" s="142" t="s">
        <v>24</v>
      </c>
      <c r="F4802" s="142" t="s">
        <v>398</v>
      </c>
      <c r="G4802" s="142" t="s">
        <v>399</v>
      </c>
      <c r="H4802" s="142" t="s">
        <v>400</v>
      </c>
      <c r="I4802" s="142" t="s">
        <v>21</v>
      </c>
      <c r="J4802" s="142">
        <v>1</v>
      </c>
      <c r="K4802" s="142">
        <v>12</v>
      </c>
      <c r="L4802" s="227">
        <v>60</v>
      </c>
      <c r="M4802" s="227">
        <v>541620</v>
      </c>
      <c r="N4802" s="227">
        <v>9875</v>
      </c>
      <c r="O4802" s="227">
        <v>9875</v>
      </c>
      <c r="P4802" s="227">
        <v>118500</v>
      </c>
      <c r="Q4802" s="227">
        <v>12</v>
      </c>
      <c r="R4802" s="227">
        <v>175</v>
      </c>
      <c r="S4802" s="227">
        <v>116400</v>
      </c>
      <c r="T4802" s="227">
        <v>0</v>
      </c>
      <c r="U4802" s="227">
        <v>0</v>
      </c>
      <c r="V4802" s="227">
        <v>0</v>
      </c>
      <c r="W4802" s="143">
        <v>45964</v>
      </c>
      <c r="X4802" s="143">
        <v>45740</v>
      </c>
      <c r="Y4802">
        <f t="shared" si="149"/>
        <v>116400</v>
      </c>
    </row>
    <row r="4803" spans="1:25">
      <c r="A4803" s="1" t="str">
        <f t="shared" si="148"/>
        <v>060291098643000</v>
      </c>
      <c r="B4803" s="142" t="s">
        <v>94</v>
      </c>
      <c r="C4803" s="142" t="s">
        <v>894</v>
      </c>
      <c r="D4803" s="142" t="s">
        <v>3495</v>
      </c>
      <c r="E4803" s="142" t="s">
        <v>3496</v>
      </c>
      <c r="F4803" s="142" t="s">
        <v>970</v>
      </c>
      <c r="G4803" s="142" t="s">
        <v>971</v>
      </c>
      <c r="H4803" s="142" t="s">
        <v>972</v>
      </c>
      <c r="I4803" s="142" t="s">
        <v>21</v>
      </c>
      <c r="J4803" s="142">
        <v>1</v>
      </c>
      <c r="K4803" s="142">
        <v>20</v>
      </c>
      <c r="L4803" s="227">
        <v>57</v>
      </c>
      <c r="M4803" s="227">
        <v>942079</v>
      </c>
      <c r="N4803" s="227">
        <v>19500</v>
      </c>
      <c r="O4803" s="227">
        <v>17900</v>
      </c>
      <c r="P4803" s="227">
        <v>358000</v>
      </c>
      <c r="Q4803" s="227">
        <v>20</v>
      </c>
      <c r="R4803" s="227">
        <v>1500</v>
      </c>
      <c r="S4803" s="227">
        <v>328000</v>
      </c>
      <c r="T4803" s="227">
        <v>5</v>
      </c>
      <c r="U4803" s="227">
        <v>89500</v>
      </c>
      <c r="V4803" s="227">
        <v>6861</v>
      </c>
      <c r="W4803" s="143">
        <v>46008</v>
      </c>
      <c r="X4803" s="143">
        <v>46033</v>
      </c>
      <c r="Y4803">
        <f t="shared" si="149"/>
        <v>328000</v>
      </c>
    </row>
    <row r="4804" spans="1:25">
      <c r="A4804" s="1" t="str">
        <f t="shared" si="148"/>
        <v>060291098744000</v>
      </c>
      <c r="B4804" s="142" t="s">
        <v>94</v>
      </c>
      <c r="C4804" s="142" t="s">
        <v>894</v>
      </c>
      <c r="D4804" s="142" t="s">
        <v>3500</v>
      </c>
      <c r="E4804" s="142" t="s">
        <v>3501</v>
      </c>
      <c r="F4804" s="142" t="s">
        <v>3572</v>
      </c>
      <c r="G4804" s="142" t="s">
        <v>3573</v>
      </c>
      <c r="H4804" s="142" t="s">
        <v>3574</v>
      </c>
      <c r="I4804" s="142" t="s">
        <v>21</v>
      </c>
      <c r="J4804" s="142">
        <v>1</v>
      </c>
      <c r="K4804" s="142">
        <v>12</v>
      </c>
      <c r="L4804" s="227">
        <v>70</v>
      </c>
      <c r="M4804" s="227">
        <v>800341</v>
      </c>
      <c r="N4804" s="227">
        <v>21500</v>
      </c>
      <c r="O4804" s="227">
        <v>21500</v>
      </c>
      <c r="P4804" s="227">
        <v>258000</v>
      </c>
      <c r="Q4804" s="227"/>
      <c r="R4804" s="227"/>
      <c r="S4804" s="227"/>
      <c r="T4804" s="227">
        <v>0</v>
      </c>
      <c r="U4804" s="227">
        <v>0</v>
      </c>
      <c r="V4804" s="227">
        <v>0</v>
      </c>
      <c r="W4804" s="143">
        <v>45275</v>
      </c>
      <c r="X4804" s="143">
        <v>46018</v>
      </c>
      <c r="Y4804">
        <f t="shared" si="149"/>
        <v>258000</v>
      </c>
    </row>
    <row r="4805" spans="1:25">
      <c r="A4805" s="1" t="str">
        <f t="shared" ref="A4805:A4868" si="150">B4805&amp;F4805</f>
        <v>060291101305000</v>
      </c>
      <c r="B4805" s="142" t="s">
        <v>94</v>
      </c>
      <c r="C4805" s="142" t="s">
        <v>894</v>
      </c>
      <c r="D4805" s="142" t="s">
        <v>3528</v>
      </c>
      <c r="E4805" s="142" t="s">
        <v>27</v>
      </c>
      <c r="F4805" s="142" t="s">
        <v>976</v>
      </c>
      <c r="G4805" s="142" t="s">
        <v>977</v>
      </c>
      <c r="H4805" s="142" t="s">
        <v>978</v>
      </c>
      <c r="I4805" s="142" t="s">
        <v>21</v>
      </c>
      <c r="J4805" s="142">
        <v>1</v>
      </c>
      <c r="K4805" s="142">
        <v>24</v>
      </c>
      <c r="L4805" s="227">
        <v>4696</v>
      </c>
      <c r="M4805" s="227">
        <v>9979000</v>
      </c>
      <c r="N4805" s="227">
        <v>2950</v>
      </c>
      <c r="O4805" s="227">
        <v>2950</v>
      </c>
      <c r="P4805" s="227">
        <v>70800</v>
      </c>
      <c r="Q4805" s="227">
        <v>24</v>
      </c>
      <c r="R4805" s="227">
        <v>700</v>
      </c>
      <c r="S4805" s="227">
        <v>54000</v>
      </c>
      <c r="T4805" s="227">
        <v>5772</v>
      </c>
      <c r="U4805" s="227">
        <v>10220600</v>
      </c>
      <c r="V4805" s="227">
        <v>-2044900</v>
      </c>
      <c r="W4805" s="143">
        <v>46029</v>
      </c>
      <c r="X4805" s="143">
        <v>46035</v>
      </c>
      <c r="Y4805">
        <f t="shared" ref="Y4805:Y4868" si="151">IF(S4805&gt;0,S4805,P4805)</f>
        <v>54000</v>
      </c>
    </row>
    <row r="4806" spans="1:25">
      <c r="A4806" s="1" t="str">
        <f t="shared" si="150"/>
        <v>060291102123000</v>
      </c>
      <c r="B4806" s="142" t="s">
        <v>94</v>
      </c>
      <c r="C4806" s="142" t="s">
        <v>894</v>
      </c>
      <c r="D4806" s="142" t="s">
        <v>3495</v>
      </c>
      <c r="E4806" s="142" t="s">
        <v>3496</v>
      </c>
      <c r="F4806" s="142" t="s">
        <v>404</v>
      </c>
      <c r="G4806" s="142" t="s">
        <v>405</v>
      </c>
      <c r="H4806" s="142" t="s">
        <v>406</v>
      </c>
      <c r="I4806" s="142" t="s">
        <v>21</v>
      </c>
      <c r="J4806" s="142">
        <v>1</v>
      </c>
      <c r="K4806" s="142">
        <v>12</v>
      </c>
      <c r="L4806" s="227"/>
      <c r="M4806" s="227"/>
      <c r="N4806" s="227">
        <v>16500</v>
      </c>
      <c r="O4806" s="227">
        <v>13500</v>
      </c>
      <c r="P4806" s="227">
        <v>162000</v>
      </c>
      <c r="Q4806" s="227">
        <v>12</v>
      </c>
      <c r="R4806" s="227">
        <v>300</v>
      </c>
      <c r="S4806" s="227">
        <v>158400</v>
      </c>
      <c r="T4806" s="227"/>
      <c r="U4806" s="227"/>
      <c r="V4806" s="227"/>
      <c r="W4806" s="143">
        <v>45855</v>
      </c>
      <c r="X4806" s="143">
        <v>45855</v>
      </c>
      <c r="Y4806">
        <f t="shared" si="151"/>
        <v>158400</v>
      </c>
    </row>
    <row r="4807" spans="1:25">
      <c r="A4807" s="1" t="str">
        <f t="shared" si="150"/>
        <v>060291105042000</v>
      </c>
      <c r="B4807" s="142" t="s">
        <v>94</v>
      </c>
      <c r="C4807" s="142" t="s">
        <v>894</v>
      </c>
      <c r="D4807" s="142" t="s">
        <v>3534</v>
      </c>
      <c r="E4807" s="142" t="s">
        <v>2492</v>
      </c>
      <c r="F4807" s="142" t="s">
        <v>55</v>
      </c>
      <c r="G4807" s="142" t="s">
        <v>2569</v>
      </c>
      <c r="H4807" s="142" t="s">
        <v>2570</v>
      </c>
      <c r="I4807" s="142" t="s">
        <v>23</v>
      </c>
      <c r="J4807" s="142">
        <v>1</v>
      </c>
      <c r="K4807" s="142">
        <v>21</v>
      </c>
      <c r="L4807" s="227">
        <v>4815</v>
      </c>
      <c r="M4807" s="227">
        <v>22162903</v>
      </c>
      <c r="N4807" s="227">
        <v>5000</v>
      </c>
      <c r="O4807" s="227">
        <v>5000</v>
      </c>
      <c r="P4807" s="227">
        <v>105000</v>
      </c>
      <c r="Q4807" s="227">
        <v>21</v>
      </c>
      <c r="R4807" s="227">
        <v>571</v>
      </c>
      <c r="S4807" s="227">
        <v>93009</v>
      </c>
      <c r="T4807" s="227">
        <v>25</v>
      </c>
      <c r="U4807" s="227">
        <v>113450</v>
      </c>
      <c r="V4807" s="227">
        <v>-1622</v>
      </c>
      <c r="W4807" s="143">
        <v>45498</v>
      </c>
      <c r="X4807" s="143">
        <v>46031</v>
      </c>
      <c r="Y4807">
        <f t="shared" si="151"/>
        <v>93009</v>
      </c>
    </row>
    <row r="4808" spans="1:25">
      <c r="A4808" s="1" t="str">
        <f t="shared" si="150"/>
        <v>060291107348000</v>
      </c>
      <c r="B4808" s="142" t="s">
        <v>94</v>
      </c>
      <c r="C4808" s="142" t="s">
        <v>894</v>
      </c>
      <c r="D4808" s="142" t="s">
        <v>3494</v>
      </c>
      <c r="E4808" s="142" t="s">
        <v>2486</v>
      </c>
      <c r="F4808" s="142" t="s">
        <v>99</v>
      </c>
      <c r="G4808" s="142" t="s">
        <v>2767</v>
      </c>
      <c r="H4808" s="142" t="s">
        <v>2768</v>
      </c>
      <c r="I4808" s="142" t="s">
        <v>21</v>
      </c>
      <c r="J4808" s="142">
        <v>1</v>
      </c>
      <c r="K4808" s="142">
        <v>20</v>
      </c>
      <c r="L4808" s="227">
        <v>29</v>
      </c>
      <c r="M4808" s="227">
        <v>135720</v>
      </c>
      <c r="N4808" s="227">
        <v>5500</v>
      </c>
      <c r="O4808" s="227">
        <v>5000</v>
      </c>
      <c r="P4808" s="227">
        <v>100000</v>
      </c>
      <c r="Q4808" s="227">
        <v>20</v>
      </c>
      <c r="R4808" s="227">
        <v>300</v>
      </c>
      <c r="S4808" s="227">
        <v>94000</v>
      </c>
      <c r="T4808" s="227">
        <v>0</v>
      </c>
      <c r="U4808" s="227">
        <v>0</v>
      </c>
      <c r="V4808" s="227">
        <v>0</v>
      </c>
      <c r="W4808" s="143">
        <v>45915</v>
      </c>
      <c r="X4808" s="143">
        <v>46013</v>
      </c>
      <c r="Y4808">
        <f t="shared" si="151"/>
        <v>94000</v>
      </c>
    </row>
    <row r="4809" spans="1:25">
      <c r="A4809" s="1" t="str">
        <f t="shared" si="150"/>
        <v>060291108244000</v>
      </c>
      <c r="B4809" s="142" t="s">
        <v>94</v>
      </c>
      <c r="C4809" s="142" t="s">
        <v>894</v>
      </c>
      <c r="D4809" s="142" t="s">
        <v>3495</v>
      </c>
      <c r="E4809" s="142" t="s">
        <v>3496</v>
      </c>
      <c r="F4809" s="142" t="s">
        <v>410</v>
      </c>
      <c r="G4809" s="142" t="s">
        <v>411</v>
      </c>
      <c r="H4809" s="142" t="s">
        <v>412</v>
      </c>
      <c r="I4809" s="142" t="s">
        <v>21</v>
      </c>
      <c r="J4809" s="142">
        <v>1</v>
      </c>
      <c r="K4809" s="142">
        <v>12</v>
      </c>
      <c r="L4809" s="227">
        <v>187</v>
      </c>
      <c r="M4809" s="227">
        <v>530124</v>
      </c>
      <c r="N4809" s="227">
        <v>3350</v>
      </c>
      <c r="O4809" s="227">
        <v>3300</v>
      </c>
      <c r="P4809" s="227">
        <v>39600</v>
      </c>
      <c r="Q4809" s="227">
        <v>12</v>
      </c>
      <c r="R4809" s="227">
        <v>250</v>
      </c>
      <c r="S4809" s="227">
        <v>36600</v>
      </c>
      <c r="T4809" s="227">
        <v>60</v>
      </c>
      <c r="U4809" s="227">
        <v>186600</v>
      </c>
      <c r="V4809" s="227">
        <v>16507</v>
      </c>
      <c r="W4809" s="143">
        <v>46035</v>
      </c>
      <c r="X4809" s="143">
        <v>46033</v>
      </c>
      <c r="Y4809">
        <f t="shared" si="151"/>
        <v>36600</v>
      </c>
    </row>
    <row r="4810" spans="1:25">
      <c r="A4810" s="1" t="str">
        <f t="shared" si="150"/>
        <v>060291110244000</v>
      </c>
      <c r="B4810" s="142" t="s">
        <v>94</v>
      </c>
      <c r="C4810" s="142" t="s">
        <v>894</v>
      </c>
      <c r="D4810" s="142" t="s">
        <v>3511</v>
      </c>
      <c r="E4810" s="142" t="s">
        <v>3512</v>
      </c>
      <c r="F4810" s="142" t="s">
        <v>3575</v>
      </c>
      <c r="G4810" s="142" t="s">
        <v>3576</v>
      </c>
      <c r="H4810" s="142" t="s">
        <v>3577</v>
      </c>
      <c r="I4810" s="142" t="s">
        <v>23</v>
      </c>
      <c r="J4810" s="142">
        <v>1</v>
      </c>
      <c r="K4810" s="142">
        <v>120</v>
      </c>
      <c r="L4810" s="227">
        <v>148</v>
      </c>
      <c r="M4810" s="227">
        <v>909277</v>
      </c>
      <c r="N4810" s="227">
        <v>9000</v>
      </c>
      <c r="O4810" s="227">
        <v>9000</v>
      </c>
      <c r="P4810" s="227">
        <v>1080000</v>
      </c>
      <c r="Q4810" s="227"/>
      <c r="R4810" s="227"/>
      <c r="S4810" s="227"/>
      <c r="T4810" s="227">
        <v>169</v>
      </c>
      <c r="U4810" s="227">
        <v>764460</v>
      </c>
      <c r="V4810" s="227">
        <v>-273836</v>
      </c>
      <c r="W4810" s="143">
        <v>45906</v>
      </c>
      <c r="X4810" s="143">
        <v>46035</v>
      </c>
      <c r="Y4810">
        <f t="shared" si="151"/>
        <v>1080000</v>
      </c>
    </row>
    <row r="4811" spans="1:25">
      <c r="A4811" s="1" t="str">
        <f t="shared" si="150"/>
        <v>060291114756000</v>
      </c>
      <c r="B4811" s="142" t="s">
        <v>94</v>
      </c>
      <c r="C4811" s="142" t="s">
        <v>894</v>
      </c>
      <c r="D4811" s="142" t="s">
        <v>3523</v>
      </c>
      <c r="E4811" s="142" t="s">
        <v>20</v>
      </c>
      <c r="F4811" s="142" t="s">
        <v>416</v>
      </c>
      <c r="G4811" s="142" t="s">
        <v>417</v>
      </c>
      <c r="H4811" s="142" t="s">
        <v>3578</v>
      </c>
      <c r="I4811" s="142" t="s">
        <v>21</v>
      </c>
      <c r="J4811" s="142">
        <v>1</v>
      </c>
      <c r="K4811" s="142">
        <v>8</v>
      </c>
      <c r="L4811" s="227">
        <v>22</v>
      </c>
      <c r="M4811" s="227">
        <v>761838</v>
      </c>
      <c r="N4811" s="227">
        <v>37400</v>
      </c>
      <c r="O4811" s="227">
        <v>37400</v>
      </c>
      <c r="P4811" s="227">
        <v>299200</v>
      </c>
      <c r="Q4811" s="227"/>
      <c r="R4811" s="227"/>
      <c r="S4811" s="227"/>
      <c r="T4811" s="227">
        <v>19</v>
      </c>
      <c r="U4811" s="227">
        <v>710600</v>
      </c>
      <c r="V4811" s="227">
        <v>52649</v>
      </c>
      <c r="W4811" s="143">
        <v>46031</v>
      </c>
      <c r="X4811" s="143">
        <v>46035</v>
      </c>
      <c r="Y4811">
        <f t="shared" si="151"/>
        <v>299200</v>
      </c>
    </row>
    <row r="4812" spans="1:25">
      <c r="A4812" s="1" t="str">
        <f t="shared" si="150"/>
        <v>060291115338000</v>
      </c>
      <c r="B4812" s="142" t="s">
        <v>94</v>
      </c>
      <c r="C4812" s="142" t="s">
        <v>894</v>
      </c>
      <c r="D4812" s="142" t="s">
        <v>3497</v>
      </c>
      <c r="E4812" s="142" t="s">
        <v>24</v>
      </c>
      <c r="F4812" s="142" t="s">
        <v>422</v>
      </c>
      <c r="G4812" s="142" t="s">
        <v>423</v>
      </c>
      <c r="H4812" s="142" t="s">
        <v>424</v>
      </c>
      <c r="I4812" s="142" t="s">
        <v>21</v>
      </c>
      <c r="J4812" s="142">
        <v>1</v>
      </c>
      <c r="K4812" s="142">
        <v>36</v>
      </c>
      <c r="L4812" s="227">
        <v>7117</v>
      </c>
      <c r="M4812" s="227">
        <v>28468217</v>
      </c>
      <c r="N4812" s="227">
        <v>5450</v>
      </c>
      <c r="O4812" s="227">
        <v>5450</v>
      </c>
      <c r="P4812" s="227">
        <v>196200</v>
      </c>
      <c r="Q4812" s="227">
        <v>36</v>
      </c>
      <c r="R4812" s="227">
        <v>800</v>
      </c>
      <c r="S4812" s="227">
        <v>167400</v>
      </c>
      <c r="T4812" s="227">
        <v>1291</v>
      </c>
      <c r="U4812" s="227">
        <v>6114350</v>
      </c>
      <c r="V4812" s="227">
        <v>950311</v>
      </c>
      <c r="W4812" s="143">
        <v>45890</v>
      </c>
      <c r="X4812" s="143">
        <v>46035</v>
      </c>
      <c r="Y4812">
        <f t="shared" si="151"/>
        <v>167400</v>
      </c>
    </row>
    <row r="4813" spans="1:25">
      <c r="A4813" s="1" t="str">
        <f t="shared" si="150"/>
        <v>060291117281000</v>
      </c>
      <c r="B4813" s="142" t="s">
        <v>94</v>
      </c>
      <c r="C4813" s="142" t="s">
        <v>894</v>
      </c>
      <c r="D4813" s="142" t="s">
        <v>3528</v>
      </c>
      <c r="E4813" s="142" t="s">
        <v>27</v>
      </c>
      <c r="F4813" s="142" t="s">
        <v>765</v>
      </c>
      <c r="G4813" s="142" t="s">
        <v>766</v>
      </c>
      <c r="H4813" s="142" t="s">
        <v>767</v>
      </c>
      <c r="I4813" s="142" t="s">
        <v>21</v>
      </c>
      <c r="J4813" s="142">
        <v>1</v>
      </c>
      <c r="K4813" s="142">
        <v>1</v>
      </c>
      <c r="L4813" s="227"/>
      <c r="M4813" s="227"/>
      <c r="N4813" s="227">
        <v>21500</v>
      </c>
      <c r="O4813" s="227">
        <v>21500</v>
      </c>
      <c r="P4813" s="227">
        <v>21500</v>
      </c>
      <c r="Q4813" s="227"/>
      <c r="R4813" s="227"/>
      <c r="S4813" s="227"/>
      <c r="T4813" s="227"/>
      <c r="U4813" s="227"/>
      <c r="V4813" s="227"/>
      <c r="W4813" s="143"/>
      <c r="X4813" s="143"/>
      <c r="Y4813">
        <f t="shared" si="151"/>
        <v>21500</v>
      </c>
    </row>
    <row r="4814" spans="1:25">
      <c r="A4814" s="1" t="str">
        <f t="shared" si="150"/>
        <v>060291118289000</v>
      </c>
      <c r="B4814" s="142" t="s">
        <v>94</v>
      </c>
      <c r="C4814" s="142" t="s">
        <v>894</v>
      </c>
      <c r="D4814" s="142" t="s">
        <v>3494</v>
      </c>
      <c r="E4814" s="142" t="s">
        <v>2486</v>
      </c>
      <c r="F4814" s="142" t="s">
        <v>56</v>
      </c>
      <c r="G4814" s="142" t="s">
        <v>2574</v>
      </c>
      <c r="H4814" s="142" t="s">
        <v>3579</v>
      </c>
      <c r="I4814" s="142" t="s">
        <v>21</v>
      </c>
      <c r="J4814" s="142">
        <v>1</v>
      </c>
      <c r="K4814" s="142">
        <v>12</v>
      </c>
      <c r="L4814" s="227">
        <v>59</v>
      </c>
      <c r="M4814" s="227">
        <v>1882854</v>
      </c>
      <c r="N4814" s="227">
        <v>39400</v>
      </c>
      <c r="O4814" s="227">
        <v>29400</v>
      </c>
      <c r="P4814" s="227">
        <v>352800</v>
      </c>
      <c r="Q4814" s="227"/>
      <c r="R4814" s="227"/>
      <c r="S4814" s="227"/>
      <c r="T4814" s="227">
        <v>2</v>
      </c>
      <c r="U4814" s="227">
        <v>78800</v>
      </c>
      <c r="V4814" s="227">
        <v>14974</v>
      </c>
      <c r="W4814" s="143">
        <v>45959</v>
      </c>
      <c r="X4814" s="143">
        <v>46029</v>
      </c>
      <c r="Y4814">
        <f t="shared" si="151"/>
        <v>352800</v>
      </c>
    </row>
    <row r="4815" spans="1:25">
      <c r="A4815" s="1" t="str">
        <f t="shared" si="150"/>
        <v>060291119446000</v>
      </c>
      <c r="B4815" s="142" t="s">
        <v>94</v>
      </c>
      <c r="C4815" s="142" t="s">
        <v>894</v>
      </c>
      <c r="D4815" s="142" t="s">
        <v>3511</v>
      </c>
      <c r="E4815" s="142" t="s">
        <v>3512</v>
      </c>
      <c r="F4815" s="142" t="s">
        <v>3580</v>
      </c>
      <c r="G4815" s="142" t="s">
        <v>3581</v>
      </c>
      <c r="H4815" s="142" t="s">
        <v>3582</v>
      </c>
      <c r="I4815" s="142" t="s">
        <v>23</v>
      </c>
      <c r="J4815" s="142">
        <v>1</v>
      </c>
      <c r="K4815" s="142">
        <v>120</v>
      </c>
      <c r="L4815" s="227">
        <v>15</v>
      </c>
      <c r="M4815" s="227">
        <v>95040</v>
      </c>
      <c r="N4815" s="227">
        <v>9000</v>
      </c>
      <c r="O4815" s="227">
        <v>9000</v>
      </c>
      <c r="P4815" s="227">
        <v>1080000</v>
      </c>
      <c r="Q4815" s="227"/>
      <c r="R4815" s="227"/>
      <c r="S4815" s="227"/>
      <c r="T4815" s="227">
        <v>165</v>
      </c>
      <c r="U4815" s="227">
        <v>760500</v>
      </c>
      <c r="V4815" s="227">
        <v>-284940</v>
      </c>
      <c r="W4815" s="143">
        <v>45906</v>
      </c>
      <c r="X4815" s="143">
        <v>46033</v>
      </c>
      <c r="Y4815">
        <f t="shared" si="151"/>
        <v>1080000</v>
      </c>
    </row>
    <row r="4816" spans="1:25">
      <c r="A4816" s="1" t="str">
        <f t="shared" si="150"/>
        <v>060291120170000</v>
      </c>
      <c r="B4816" s="142" t="s">
        <v>94</v>
      </c>
      <c r="C4816" s="142" t="s">
        <v>894</v>
      </c>
      <c r="D4816" s="142" t="s">
        <v>3523</v>
      </c>
      <c r="E4816" s="142" t="s">
        <v>20</v>
      </c>
      <c r="F4816" s="142" t="s">
        <v>428</v>
      </c>
      <c r="G4816" s="142" t="s">
        <v>3583</v>
      </c>
      <c r="H4816" s="142" t="s">
        <v>430</v>
      </c>
      <c r="I4816" s="142" t="s">
        <v>21</v>
      </c>
      <c r="J4816" s="142">
        <v>1</v>
      </c>
      <c r="K4816" s="142">
        <v>12</v>
      </c>
      <c r="L4816" s="227"/>
      <c r="M4816" s="227"/>
      <c r="N4816" s="227">
        <v>16700</v>
      </c>
      <c r="O4816" s="227">
        <v>16700</v>
      </c>
      <c r="P4816" s="227">
        <v>200400</v>
      </c>
      <c r="Q4816" s="227"/>
      <c r="R4816" s="227"/>
      <c r="S4816" s="227"/>
      <c r="T4816" s="227"/>
      <c r="U4816" s="227"/>
      <c r="V4816" s="227"/>
      <c r="W4816" s="143">
        <v>45634</v>
      </c>
      <c r="X4816" s="143"/>
      <c r="Y4816">
        <f t="shared" si="151"/>
        <v>200400</v>
      </c>
    </row>
    <row r="4817" spans="1:25">
      <c r="A4817" s="1" t="str">
        <f t="shared" si="150"/>
        <v>060291121051000</v>
      </c>
      <c r="B4817" s="142" t="s">
        <v>94</v>
      </c>
      <c r="C4817" s="142" t="s">
        <v>894</v>
      </c>
      <c r="D4817" s="142" t="s">
        <v>3523</v>
      </c>
      <c r="E4817" s="142" t="s">
        <v>20</v>
      </c>
      <c r="F4817" s="142" t="s">
        <v>434</v>
      </c>
      <c r="G4817" s="142" t="s">
        <v>435</v>
      </c>
      <c r="H4817" s="142" t="s">
        <v>436</v>
      </c>
      <c r="I4817" s="142" t="s">
        <v>21</v>
      </c>
      <c r="J4817" s="142">
        <v>1</v>
      </c>
      <c r="K4817" s="142">
        <v>12</v>
      </c>
      <c r="L4817" s="227">
        <v>1</v>
      </c>
      <c r="M4817" s="227">
        <v>8458</v>
      </c>
      <c r="N4817" s="227">
        <v>9300</v>
      </c>
      <c r="O4817" s="227">
        <v>8250</v>
      </c>
      <c r="P4817" s="227">
        <v>99000</v>
      </c>
      <c r="Q4817" s="227">
        <v>12</v>
      </c>
      <c r="R4817" s="227">
        <v>50</v>
      </c>
      <c r="S4817" s="227">
        <v>98400</v>
      </c>
      <c r="T4817" s="227">
        <v>0</v>
      </c>
      <c r="U4817" s="227">
        <v>0</v>
      </c>
      <c r="V4817" s="227">
        <v>0</v>
      </c>
      <c r="W4817" s="143">
        <v>45927</v>
      </c>
      <c r="X4817" s="143">
        <v>45994</v>
      </c>
      <c r="Y4817">
        <f t="shared" si="151"/>
        <v>98400</v>
      </c>
    </row>
    <row r="4818" spans="1:25">
      <c r="A4818" s="1" t="str">
        <f t="shared" si="150"/>
        <v>060291122853000</v>
      </c>
      <c r="B4818" s="142" t="s">
        <v>94</v>
      </c>
      <c r="C4818" s="142" t="s">
        <v>894</v>
      </c>
      <c r="D4818" s="142" t="s">
        <v>3511</v>
      </c>
      <c r="E4818" s="142" t="s">
        <v>3512</v>
      </c>
      <c r="F4818" s="142" t="s">
        <v>3584</v>
      </c>
      <c r="G4818" s="142" t="s">
        <v>3585</v>
      </c>
      <c r="H4818" s="142" t="s">
        <v>3586</v>
      </c>
      <c r="I4818" s="142" t="s">
        <v>21</v>
      </c>
      <c r="J4818" s="142">
        <v>1</v>
      </c>
      <c r="K4818" s="142">
        <v>10</v>
      </c>
      <c r="L4818" s="227">
        <v>5</v>
      </c>
      <c r="M4818" s="227">
        <v>46749</v>
      </c>
      <c r="N4818" s="227">
        <v>11900</v>
      </c>
      <c r="O4818" s="227">
        <v>11900</v>
      </c>
      <c r="P4818" s="227">
        <v>119000</v>
      </c>
      <c r="Q4818" s="227"/>
      <c r="R4818" s="227"/>
      <c r="S4818" s="227"/>
      <c r="T4818" s="227">
        <v>10</v>
      </c>
      <c r="U4818" s="227">
        <v>119000</v>
      </c>
      <c r="V4818" s="227">
        <v>25503</v>
      </c>
      <c r="W4818" s="143">
        <v>46009</v>
      </c>
      <c r="X4818" s="143">
        <v>46034</v>
      </c>
      <c r="Y4818">
        <f t="shared" si="151"/>
        <v>119000</v>
      </c>
    </row>
    <row r="4819" spans="1:25">
      <c r="A4819" s="1" t="str">
        <f t="shared" si="150"/>
        <v>060291124796000</v>
      </c>
      <c r="B4819" s="142" t="s">
        <v>94</v>
      </c>
      <c r="C4819" s="142" t="s">
        <v>894</v>
      </c>
      <c r="D4819" s="142" t="s">
        <v>3511</v>
      </c>
      <c r="E4819" s="142" t="s">
        <v>3512</v>
      </c>
      <c r="F4819" s="142" t="s">
        <v>3587</v>
      </c>
      <c r="G4819" s="142" t="s">
        <v>3588</v>
      </c>
      <c r="H4819" s="142" t="s">
        <v>3589</v>
      </c>
      <c r="I4819" s="142" t="s">
        <v>21</v>
      </c>
      <c r="J4819" s="142">
        <v>1</v>
      </c>
      <c r="K4819" s="142">
        <v>100</v>
      </c>
      <c r="L4819" s="227">
        <v>89</v>
      </c>
      <c r="M4819" s="227">
        <v>213600</v>
      </c>
      <c r="N4819" s="227">
        <v>3000</v>
      </c>
      <c r="O4819" s="227">
        <v>3000</v>
      </c>
      <c r="P4819" s="227">
        <v>300000</v>
      </c>
      <c r="Q4819" s="227"/>
      <c r="R4819" s="227"/>
      <c r="S4819" s="227"/>
      <c r="T4819" s="227">
        <v>7</v>
      </c>
      <c r="U4819" s="227">
        <v>21000</v>
      </c>
      <c r="V4819" s="227">
        <v>4200</v>
      </c>
      <c r="W4819" s="143">
        <v>45918</v>
      </c>
      <c r="X4819" s="143">
        <v>46034</v>
      </c>
      <c r="Y4819">
        <f t="shared" si="151"/>
        <v>300000</v>
      </c>
    </row>
    <row r="4820" spans="1:25">
      <c r="A4820" s="1" t="str">
        <f t="shared" si="150"/>
        <v>060291124797000</v>
      </c>
      <c r="B4820" s="142" t="s">
        <v>94</v>
      </c>
      <c r="C4820" s="142" t="s">
        <v>894</v>
      </c>
      <c r="D4820" s="142" t="s">
        <v>3511</v>
      </c>
      <c r="E4820" s="142" t="s">
        <v>3512</v>
      </c>
      <c r="F4820" s="142" t="s">
        <v>3590</v>
      </c>
      <c r="G4820" s="142" t="s">
        <v>3591</v>
      </c>
      <c r="H4820" s="142" t="s">
        <v>3592</v>
      </c>
      <c r="I4820" s="142" t="s">
        <v>21</v>
      </c>
      <c r="J4820" s="142">
        <v>1</v>
      </c>
      <c r="K4820" s="142">
        <v>100</v>
      </c>
      <c r="L4820" s="227">
        <v>226</v>
      </c>
      <c r="M4820" s="227">
        <v>542400</v>
      </c>
      <c r="N4820" s="227">
        <v>3000</v>
      </c>
      <c r="O4820" s="227">
        <v>3000</v>
      </c>
      <c r="P4820" s="227">
        <v>300000</v>
      </c>
      <c r="Q4820" s="227"/>
      <c r="R4820" s="227"/>
      <c r="S4820" s="227"/>
      <c r="T4820" s="227">
        <v>8</v>
      </c>
      <c r="U4820" s="227">
        <v>24000</v>
      </c>
      <c r="V4820" s="227">
        <v>4800</v>
      </c>
      <c r="W4820" s="143">
        <v>45918</v>
      </c>
      <c r="X4820" s="143">
        <v>46034</v>
      </c>
      <c r="Y4820">
        <f t="shared" si="151"/>
        <v>300000</v>
      </c>
    </row>
    <row r="4821" spans="1:25">
      <c r="A4821" s="1" t="str">
        <f t="shared" si="150"/>
        <v>060291135321000</v>
      </c>
      <c r="B4821" s="142" t="s">
        <v>94</v>
      </c>
      <c r="C4821" s="142" t="s">
        <v>894</v>
      </c>
      <c r="D4821" s="142" t="s">
        <v>3494</v>
      </c>
      <c r="E4821" s="142" t="s">
        <v>2486</v>
      </c>
      <c r="F4821" s="142" t="s">
        <v>100</v>
      </c>
      <c r="G4821" s="142" t="s">
        <v>2773</v>
      </c>
      <c r="H4821" s="142" t="s">
        <v>2774</v>
      </c>
      <c r="I4821" s="142" t="s">
        <v>21</v>
      </c>
      <c r="J4821" s="142">
        <v>1</v>
      </c>
      <c r="K4821" s="142">
        <v>12</v>
      </c>
      <c r="L4821" s="227">
        <v>77</v>
      </c>
      <c r="M4821" s="227">
        <v>1263007</v>
      </c>
      <c r="N4821" s="227">
        <v>19000</v>
      </c>
      <c r="O4821" s="227">
        <v>18900</v>
      </c>
      <c r="P4821" s="227">
        <v>226800</v>
      </c>
      <c r="Q4821" s="227">
        <v>3</v>
      </c>
      <c r="R4821" s="227">
        <v>2400</v>
      </c>
      <c r="S4821" s="227">
        <v>198000</v>
      </c>
      <c r="T4821" s="227">
        <v>1</v>
      </c>
      <c r="U4821" s="227">
        <v>19000</v>
      </c>
      <c r="V4821" s="227">
        <v>2597</v>
      </c>
      <c r="W4821" s="143">
        <v>45283</v>
      </c>
      <c r="X4821" s="143">
        <v>46031</v>
      </c>
      <c r="Y4821">
        <f t="shared" si="151"/>
        <v>198000</v>
      </c>
    </row>
    <row r="4822" spans="1:25">
      <c r="A4822" s="1" t="str">
        <f t="shared" si="150"/>
        <v>060291137122000</v>
      </c>
      <c r="B4822" s="142" t="s">
        <v>94</v>
      </c>
      <c r="C4822" s="142" t="s">
        <v>894</v>
      </c>
      <c r="D4822" s="142" t="s">
        <v>3497</v>
      </c>
      <c r="E4822" s="142" t="s">
        <v>24</v>
      </c>
      <c r="F4822" s="142" t="s">
        <v>440</v>
      </c>
      <c r="G4822" s="142" t="s">
        <v>441</v>
      </c>
      <c r="H4822" s="142" t="s">
        <v>442</v>
      </c>
      <c r="I4822" s="142" t="s">
        <v>23</v>
      </c>
      <c r="J4822" s="142">
        <v>1</v>
      </c>
      <c r="K4822" s="142">
        <v>48</v>
      </c>
      <c r="L4822" s="227">
        <v>6710</v>
      </c>
      <c r="M4822" s="227">
        <v>29151327</v>
      </c>
      <c r="N4822" s="227">
        <v>4800</v>
      </c>
      <c r="O4822" s="227">
        <v>4800</v>
      </c>
      <c r="P4822" s="227">
        <v>230400</v>
      </c>
      <c r="Q4822" s="227">
        <v>48</v>
      </c>
      <c r="R4822" s="227">
        <v>175</v>
      </c>
      <c r="S4822" s="227">
        <v>222000</v>
      </c>
      <c r="T4822" s="227">
        <v>2</v>
      </c>
      <c r="U4822" s="227">
        <v>9600</v>
      </c>
      <c r="V4822" s="227">
        <v>911</v>
      </c>
      <c r="W4822" s="143">
        <v>45981</v>
      </c>
      <c r="X4822" s="143">
        <v>46026</v>
      </c>
      <c r="Y4822">
        <f t="shared" si="151"/>
        <v>222000</v>
      </c>
    </row>
    <row r="4823" spans="1:25">
      <c r="A4823" s="1" t="str">
        <f t="shared" si="150"/>
        <v>060291137151000</v>
      </c>
      <c r="B4823" s="142" t="s">
        <v>94</v>
      </c>
      <c r="C4823" s="142" t="s">
        <v>894</v>
      </c>
      <c r="D4823" s="142" t="s">
        <v>3528</v>
      </c>
      <c r="E4823" s="142" t="s">
        <v>27</v>
      </c>
      <c r="F4823" s="142" t="s">
        <v>988</v>
      </c>
      <c r="G4823" s="142" t="s">
        <v>3593</v>
      </c>
      <c r="H4823" s="142" t="s">
        <v>990</v>
      </c>
      <c r="I4823" s="142" t="s">
        <v>26</v>
      </c>
      <c r="J4823" s="142">
        <v>1</v>
      </c>
      <c r="K4823" s="142">
        <v>1</v>
      </c>
      <c r="L4823" s="227"/>
      <c r="M4823" s="227"/>
      <c r="N4823" s="227">
        <v>26000</v>
      </c>
      <c r="O4823" s="227">
        <v>26000</v>
      </c>
      <c r="P4823" s="227">
        <v>26000</v>
      </c>
      <c r="Q4823" s="227"/>
      <c r="R4823" s="227"/>
      <c r="S4823" s="227"/>
      <c r="T4823" s="227"/>
      <c r="U4823" s="227"/>
      <c r="V4823" s="227"/>
      <c r="W4823" s="143">
        <v>45812</v>
      </c>
      <c r="X4823" s="143">
        <v>45818</v>
      </c>
      <c r="Y4823">
        <f t="shared" si="151"/>
        <v>26000</v>
      </c>
    </row>
    <row r="4824" spans="1:25">
      <c r="A4824" s="1" t="str">
        <f t="shared" si="150"/>
        <v>060291137215000</v>
      </c>
      <c r="B4824" s="142" t="s">
        <v>94</v>
      </c>
      <c r="C4824" s="142" t="s">
        <v>894</v>
      </c>
      <c r="D4824" s="142" t="s">
        <v>3494</v>
      </c>
      <c r="E4824" s="142" t="s">
        <v>2486</v>
      </c>
      <c r="F4824" s="142" t="s">
        <v>57</v>
      </c>
      <c r="G4824" s="142" t="s">
        <v>2579</v>
      </c>
      <c r="H4824" s="142" t="s">
        <v>3594</v>
      </c>
      <c r="I4824" s="142" t="s">
        <v>21</v>
      </c>
      <c r="J4824" s="142">
        <v>1</v>
      </c>
      <c r="K4824" s="142">
        <v>42</v>
      </c>
      <c r="L4824" s="227"/>
      <c r="M4824" s="227"/>
      <c r="N4824" s="227">
        <v>10500</v>
      </c>
      <c r="O4824" s="227">
        <v>8700</v>
      </c>
      <c r="P4824" s="227">
        <v>365400</v>
      </c>
      <c r="Q4824" s="227"/>
      <c r="R4824" s="227"/>
      <c r="S4824" s="227"/>
      <c r="T4824" s="227"/>
      <c r="U4824" s="227"/>
      <c r="V4824" s="227"/>
      <c r="W4824" s="143">
        <v>45634</v>
      </c>
      <c r="X4824" s="143"/>
      <c r="Y4824">
        <f t="shared" si="151"/>
        <v>365400</v>
      </c>
    </row>
    <row r="4825" spans="1:25">
      <c r="A4825" s="1" t="str">
        <f t="shared" si="150"/>
        <v>060291138202000</v>
      </c>
      <c r="B4825" s="142" t="s">
        <v>94</v>
      </c>
      <c r="C4825" s="142" t="s">
        <v>894</v>
      </c>
      <c r="D4825" s="142" t="s">
        <v>3523</v>
      </c>
      <c r="E4825" s="142" t="s">
        <v>20</v>
      </c>
      <c r="F4825" s="142" t="s">
        <v>992</v>
      </c>
      <c r="G4825" s="142" t="s">
        <v>993</v>
      </c>
      <c r="H4825" s="142" t="s">
        <v>994</v>
      </c>
      <c r="I4825" s="142" t="s">
        <v>21</v>
      </c>
      <c r="J4825" s="142">
        <v>1</v>
      </c>
      <c r="K4825" s="142">
        <v>144</v>
      </c>
      <c r="L4825" s="227">
        <v>199</v>
      </c>
      <c r="M4825" s="227">
        <v>486856</v>
      </c>
      <c r="N4825" s="227">
        <v>3000</v>
      </c>
      <c r="O4825" s="227">
        <v>3000</v>
      </c>
      <c r="P4825" s="227">
        <v>432000</v>
      </c>
      <c r="Q4825" s="227">
        <v>144</v>
      </c>
      <c r="R4825" s="227">
        <v>475</v>
      </c>
      <c r="S4825" s="227">
        <v>363600</v>
      </c>
      <c r="T4825" s="227">
        <v>55</v>
      </c>
      <c r="U4825" s="227">
        <v>165000</v>
      </c>
      <c r="V4825" s="227">
        <v>30442</v>
      </c>
      <c r="W4825" s="143">
        <v>46017</v>
      </c>
      <c r="X4825" s="143">
        <v>46034</v>
      </c>
      <c r="Y4825">
        <f t="shared" si="151"/>
        <v>363600</v>
      </c>
    </row>
    <row r="4826" spans="1:25">
      <c r="A4826" s="1" t="str">
        <f t="shared" si="150"/>
        <v>060291140637000</v>
      </c>
      <c r="B4826" s="142" t="s">
        <v>94</v>
      </c>
      <c r="C4826" s="142" t="s">
        <v>894</v>
      </c>
      <c r="D4826" s="142" t="s">
        <v>3534</v>
      </c>
      <c r="E4826" s="142" t="s">
        <v>2492</v>
      </c>
      <c r="F4826" s="142" t="s">
        <v>58</v>
      </c>
      <c r="G4826" s="142" t="s">
        <v>2584</v>
      </c>
      <c r="H4826" s="142" t="s">
        <v>2585</v>
      </c>
      <c r="I4826" s="142" t="s">
        <v>21</v>
      </c>
      <c r="J4826" s="142">
        <v>1</v>
      </c>
      <c r="K4826" s="142">
        <v>6</v>
      </c>
      <c r="L4826" s="227">
        <v>8</v>
      </c>
      <c r="M4826" s="227">
        <v>136800</v>
      </c>
      <c r="N4826" s="227">
        <v>21400</v>
      </c>
      <c r="O4826" s="227">
        <v>12900</v>
      </c>
      <c r="P4826" s="227">
        <v>77400</v>
      </c>
      <c r="Q4826" s="227"/>
      <c r="R4826" s="227"/>
      <c r="S4826" s="227"/>
      <c r="T4826" s="227">
        <v>1</v>
      </c>
      <c r="U4826" s="227">
        <v>12900</v>
      </c>
      <c r="V4826" s="227">
        <v>-4200</v>
      </c>
      <c r="W4826" s="143">
        <v>46035</v>
      </c>
      <c r="X4826" s="143">
        <v>46024</v>
      </c>
      <c r="Y4826">
        <f t="shared" si="151"/>
        <v>77400</v>
      </c>
    </row>
    <row r="4827" spans="1:25">
      <c r="A4827" s="1" t="str">
        <f t="shared" si="150"/>
        <v>060291150705000</v>
      </c>
      <c r="B4827" s="142" t="s">
        <v>94</v>
      </c>
      <c r="C4827" s="142" t="s">
        <v>894</v>
      </c>
      <c r="D4827" s="142" t="s">
        <v>3534</v>
      </c>
      <c r="E4827" s="142" t="s">
        <v>2492</v>
      </c>
      <c r="F4827" s="142" t="s">
        <v>3595</v>
      </c>
      <c r="G4827" s="142" t="s">
        <v>3596</v>
      </c>
      <c r="H4827" s="142" t="s">
        <v>2559</v>
      </c>
      <c r="I4827" s="142" t="s">
        <v>21</v>
      </c>
      <c r="J4827" s="142">
        <v>1</v>
      </c>
      <c r="K4827" s="142">
        <v>32</v>
      </c>
      <c r="L4827" s="227"/>
      <c r="M4827" s="227"/>
      <c r="N4827" s="227">
        <v>5000</v>
      </c>
      <c r="O4827" s="227">
        <v>5000</v>
      </c>
      <c r="P4827" s="227">
        <v>160000</v>
      </c>
      <c r="Q4827" s="227">
        <v>32</v>
      </c>
      <c r="R4827" s="227">
        <v>750</v>
      </c>
      <c r="S4827" s="227">
        <v>136000</v>
      </c>
      <c r="T4827" s="227"/>
      <c r="U4827" s="227"/>
      <c r="V4827" s="227"/>
      <c r="W4827" s="143"/>
      <c r="X4827" s="143"/>
      <c r="Y4827">
        <f t="shared" si="151"/>
        <v>136000</v>
      </c>
    </row>
    <row r="4828" spans="1:25">
      <c r="A4828" s="1" t="str">
        <f t="shared" si="150"/>
        <v>060300000178000</v>
      </c>
      <c r="B4828" s="142" t="s">
        <v>86</v>
      </c>
      <c r="C4828" s="142" t="s">
        <v>1754</v>
      </c>
      <c r="D4828" s="142" t="s">
        <v>3366</v>
      </c>
      <c r="E4828" s="142" t="s">
        <v>3367</v>
      </c>
      <c r="F4828" s="142" t="s">
        <v>3368</v>
      </c>
      <c r="G4828" s="142" t="s">
        <v>3369</v>
      </c>
      <c r="H4828" s="142" t="s">
        <v>3370</v>
      </c>
      <c r="I4828" s="142" t="s">
        <v>23</v>
      </c>
      <c r="J4828" s="142">
        <v>2</v>
      </c>
      <c r="K4828" s="142">
        <v>1</v>
      </c>
      <c r="L4828" s="227"/>
      <c r="M4828" s="227"/>
      <c r="N4828" s="227">
        <v>19900</v>
      </c>
      <c r="O4828" s="227">
        <v>22900</v>
      </c>
      <c r="P4828" s="227">
        <v>22900</v>
      </c>
      <c r="Q4828" s="227"/>
      <c r="R4828" s="227"/>
      <c r="S4828" s="227"/>
      <c r="T4828" s="227"/>
      <c r="U4828" s="227"/>
      <c r="V4828" s="227"/>
      <c r="W4828" s="143">
        <v>45940</v>
      </c>
      <c r="X4828" s="143">
        <v>45941</v>
      </c>
      <c r="Y4828">
        <f t="shared" si="151"/>
        <v>22900</v>
      </c>
    </row>
    <row r="4829" spans="1:25">
      <c r="A4829" s="1" t="str">
        <f t="shared" si="150"/>
        <v>060300000848000</v>
      </c>
      <c r="B4829" s="142" t="s">
        <v>86</v>
      </c>
      <c r="C4829" s="142" t="s">
        <v>1754</v>
      </c>
      <c r="D4829" s="142" t="s">
        <v>3366</v>
      </c>
      <c r="E4829" s="142" t="s">
        <v>3367</v>
      </c>
      <c r="F4829" s="142" t="s">
        <v>3371</v>
      </c>
      <c r="G4829" s="142" t="s">
        <v>3372</v>
      </c>
      <c r="H4829" s="142" t="s">
        <v>3373</v>
      </c>
      <c r="I4829" s="142" t="s">
        <v>23</v>
      </c>
      <c r="J4829" s="142">
        <v>2</v>
      </c>
      <c r="K4829" s="142">
        <v>1</v>
      </c>
      <c r="L4829" s="227">
        <v>20896</v>
      </c>
      <c r="M4829" s="227">
        <v>425893</v>
      </c>
      <c r="N4829" s="227">
        <v>19900</v>
      </c>
      <c r="O4829" s="227">
        <v>19900</v>
      </c>
      <c r="P4829" s="227">
        <v>19900</v>
      </c>
      <c r="Q4829" s="227"/>
      <c r="R4829" s="227"/>
      <c r="S4829" s="227"/>
      <c r="T4829" s="227">
        <v>118328</v>
      </c>
      <c r="U4829" s="227">
        <v>2318910</v>
      </c>
      <c r="V4829" s="227">
        <v>-92797</v>
      </c>
      <c r="W4829" s="143">
        <v>46030</v>
      </c>
      <c r="X4829" s="143">
        <v>46035</v>
      </c>
      <c r="Y4829">
        <f t="shared" si="151"/>
        <v>19900</v>
      </c>
    </row>
    <row r="4830" spans="1:25">
      <c r="A4830" s="1" t="str">
        <f t="shared" si="150"/>
        <v>060300000864000</v>
      </c>
      <c r="B4830" s="142" t="s">
        <v>86</v>
      </c>
      <c r="C4830" s="142" t="s">
        <v>1754</v>
      </c>
      <c r="D4830" s="142" t="s">
        <v>3366</v>
      </c>
      <c r="E4830" s="142" t="s">
        <v>3367</v>
      </c>
      <c r="F4830" s="142" t="s">
        <v>3374</v>
      </c>
      <c r="G4830" s="142" t="s">
        <v>3375</v>
      </c>
      <c r="H4830" s="142" t="s">
        <v>3376</v>
      </c>
      <c r="I4830" s="142" t="s">
        <v>23</v>
      </c>
      <c r="J4830" s="142">
        <v>2</v>
      </c>
      <c r="K4830" s="142">
        <v>1</v>
      </c>
      <c r="L4830" s="227">
        <v>643170</v>
      </c>
      <c r="M4830" s="227">
        <v>7995724</v>
      </c>
      <c r="N4830" s="227">
        <v>11900</v>
      </c>
      <c r="O4830" s="227">
        <v>10900</v>
      </c>
      <c r="P4830" s="227">
        <v>10900</v>
      </c>
      <c r="Q4830" s="227"/>
      <c r="R4830" s="227"/>
      <c r="S4830" s="227"/>
      <c r="T4830" s="227">
        <v>449116</v>
      </c>
      <c r="U4830" s="227">
        <v>5328499</v>
      </c>
      <c r="V4830" s="227">
        <v>-254795</v>
      </c>
      <c r="W4830" s="143">
        <v>46035</v>
      </c>
      <c r="X4830" s="143">
        <v>46035</v>
      </c>
      <c r="Y4830">
        <f t="shared" si="151"/>
        <v>10900</v>
      </c>
    </row>
    <row r="4831" spans="1:25">
      <c r="A4831" s="1" t="str">
        <f t="shared" si="150"/>
        <v>060300000976000</v>
      </c>
      <c r="B4831" s="142" t="s">
        <v>86</v>
      </c>
      <c r="C4831" s="142" t="s">
        <v>1754</v>
      </c>
      <c r="D4831" s="142" t="s">
        <v>3377</v>
      </c>
      <c r="E4831" s="142" t="s">
        <v>3378</v>
      </c>
      <c r="F4831" s="142" t="s">
        <v>3379</v>
      </c>
      <c r="G4831" s="142" t="s">
        <v>3380</v>
      </c>
      <c r="H4831" s="142" t="s">
        <v>3381</v>
      </c>
      <c r="I4831" s="142" t="s">
        <v>21</v>
      </c>
      <c r="J4831" s="142">
        <v>2</v>
      </c>
      <c r="K4831" s="142">
        <v>1</v>
      </c>
      <c r="L4831" s="227">
        <v>38502</v>
      </c>
      <c r="M4831" s="227">
        <v>2224060</v>
      </c>
      <c r="N4831" s="227">
        <v>64900</v>
      </c>
      <c r="O4831" s="227">
        <v>64900</v>
      </c>
      <c r="P4831" s="227">
        <v>64900</v>
      </c>
      <c r="Q4831" s="227"/>
      <c r="R4831" s="227"/>
      <c r="S4831" s="227"/>
      <c r="T4831" s="227">
        <v>22264</v>
      </c>
      <c r="U4831" s="227">
        <v>1426057</v>
      </c>
      <c r="V4831" s="227">
        <v>139982</v>
      </c>
      <c r="W4831" s="143">
        <v>46014</v>
      </c>
      <c r="X4831" s="143">
        <v>46035</v>
      </c>
      <c r="Y4831">
        <f t="shared" si="151"/>
        <v>64900</v>
      </c>
    </row>
    <row r="4832" spans="1:25">
      <c r="A4832" s="1" t="str">
        <f t="shared" si="150"/>
        <v>060300001462000</v>
      </c>
      <c r="B4832" s="142" t="s">
        <v>86</v>
      </c>
      <c r="C4832" s="142" t="s">
        <v>1754</v>
      </c>
      <c r="D4832" s="142" t="s">
        <v>3366</v>
      </c>
      <c r="E4832" s="142" t="s">
        <v>3367</v>
      </c>
      <c r="F4832" s="142" t="s">
        <v>3382</v>
      </c>
      <c r="G4832" s="142" t="s">
        <v>3383</v>
      </c>
      <c r="H4832" s="142" t="s">
        <v>3384</v>
      </c>
      <c r="I4832" s="142" t="s">
        <v>23</v>
      </c>
      <c r="J4832" s="142">
        <v>2</v>
      </c>
      <c r="K4832" s="142">
        <v>1</v>
      </c>
      <c r="L4832" s="227">
        <v>685660</v>
      </c>
      <c r="M4832" s="227">
        <v>27551515</v>
      </c>
      <c r="N4832" s="227">
        <v>29900</v>
      </c>
      <c r="O4832" s="227">
        <v>42900</v>
      </c>
      <c r="P4832" s="227">
        <v>42900</v>
      </c>
      <c r="Q4832" s="227"/>
      <c r="R4832" s="227"/>
      <c r="S4832" s="227"/>
      <c r="T4832" s="227">
        <v>157204</v>
      </c>
      <c r="U4832" s="227">
        <v>5974798</v>
      </c>
      <c r="V4832" s="227">
        <v>-342048</v>
      </c>
      <c r="W4832" s="143">
        <v>46030</v>
      </c>
      <c r="X4832" s="143">
        <v>46035</v>
      </c>
      <c r="Y4832">
        <f t="shared" si="151"/>
        <v>42900</v>
      </c>
    </row>
    <row r="4833" spans="1:25">
      <c r="A4833" s="1" t="str">
        <f t="shared" si="150"/>
        <v>060300001574000</v>
      </c>
      <c r="B4833" s="142" t="s">
        <v>86</v>
      </c>
      <c r="C4833" s="142" t="s">
        <v>1754</v>
      </c>
      <c r="D4833" s="142" t="s">
        <v>3366</v>
      </c>
      <c r="E4833" s="142" t="s">
        <v>3367</v>
      </c>
      <c r="F4833" s="142" t="s">
        <v>3385</v>
      </c>
      <c r="G4833" s="142" t="s">
        <v>3386</v>
      </c>
      <c r="H4833" s="142" t="s">
        <v>3387</v>
      </c>
      <c r="I4833" s="142" t="s">
        <v>23</v>
      </c>
      <c r="J4833" s="142">
        <v>2</v>
      </c>
      <c r="K4833" s="142">
        <v>1</v>
      </c>
      <c r="L4833" s="227">
        <v>46028</v>
      </c>
      <c r="M4833" s="227">
        <v>2408615</v>
      </c>
      <c r="N4833" s="227">
        <v>65900</v>
      </c>
      <c r="O4833" s="227">
        <v>65900</v>
      </c>
      <c r="P4833" s="227">
        <v>65900</v>
      </c>
      <c r="Q4833" s="227"/>
      <c r="R4833" s="227"/>
      <c r="S4833" s="227"/>
      <c r="T4833" s="227">
        <v>22322</v>
      </c>
      <c r="U4833" s="227">
        <v>1404055</v>
      </c>
      <c r="V4833" s="227">
        <v>235960</v>
      </c>
      <c r="W4833" s="143">
        <v>46001</v>
      </c>
      <c r="X4833" s="143">
        <v>46035</v>
      </c>
      <c r="Y4833">
        <f t="shared" si="151"/>
        <v>65900</v>
      </c>
    </row>
    <row r="4834" spans="1:25">
      <c r="A4834" s="1" t="str">
        <f t="shared" si="150"/>
        <v>060300002336000</v>
      </c>
      <c r="B4834" s="142" t="s">
        <v>86</v>
      </c>
      <c r="C4834" s="142" t="s">
        <v>1754</v>
      </c>
      <c r="D4834" s="142" t="s">
        <v>3388</v>
      </c>
      <c r="E4834" s="142" t="s">
        <v>3389</v>
      </c>
      <c r="F4834" s="142" t="s">
        <v>3390</v>
      </c>
      <c r="G4834" s="142" t="s">
        <v>3391</v>
      </c>
      <c r="H4834" s="142" t="s">
        <v>3392</v>
      </c>
      <c r="I4834" s="142" t="s">
        <v>21</v>
      </c>
      <c r="J4834" s="142">
        <v>2</v>
      </c>
      <c r="K4834" s="142">
        <v>1</v>
      </c>
      <c r="L4834" s="227">
        <v>16940</v>
      </c>
      <c r="M4834" s="227">
        <v>592870</v>
      </c>
      <c r="N4834" s="227">
        <v>41900</v>
      </c>
      <c r="O4834" s="227">
        <v>45900</v>
      </c>
      <c r="P4834" s="227">
        <v>45900</v>
      </c>
      <c r="Q4834" s="227"/>
      <c r="R4834" s="227"/>
      <c r="S4834" s="227"/>
      <c r="T4834" s="227">
        <v>17508</v>
      </c>
      <c r="U4834" s="227">
        <v>617655</v>
      </c>
      <c r="V4834" s="227">
        <v>4905</v>
      </c>
      <c r="W4834" s="143">
        <v>46025</v>
      </c>
      <c r="X4834" s="143">
        <v>46035</v>
      </c>
      <c r="Y4834">
        <f t="shared" si="151"/>
        <v>45900</v>
      </c>
    </row>
    <row r="4835" spans="1:25">
      <c r="A4835" s="1" t="str">
        <f t="shared" si="150"/>
        <v>060300002386000</v>
      </c>
      <c r="B4835" s="142" t="s">
        <v>86</v>
      </c>
      <c r="C4835" s="142" t="s">
        <v>1754</v>
      </c>
      <c r="D4835" s="142" t="s">
        <v>3388</v>
      </c>
      <c r="E4835" s="142" t="s">
        <v>3389</v>
      </c>
      <c r="F4835" s="142" t="s">
        <v>3393</v>
      </c>
      <c r="G4835" s="142" t="s">
        <v>3394</v>
      </c>
      <c r="H4835" s="142" t="s">
        <v>3395</v>
      </c>
      <c r="I4835" s="142" t="s">
        <v>23</v>
      </c>
      <c r="J4835" s="142">
        <v>2</v>
      </c>
      <c r="K4835" s="142">
        <v>1</v>
      </c>
      <c r="L4835" s="227">
        <v>-564</v>
      </c>
      <c r="M4835" s="227">
        <v>-27020</v>
      </c>
      <c r="N4835" s="227">
        <v>48900</v>
      </c>
      <c r="O4835" s="227">
        <v>59900</v>
      </c>
      <c r="P4835" s="227">
        <v>59900</v>
      </c>
      <c r="Q4835" s="227"/>
      <c r="R4835" s="227"/>
      <c r="S4835" s="227"/>
      <c r="T4835" s="227">
        <v>14062</v>
      </c>
      <c r="U4835" s="227">
        <v>842315</v>
      </c>
      <c r="V4835" s="227">
        <v>168637</v>
      </c>
      <c r="W4835" s="143">
        <v>46025</v>
      </c>
      <c r="X4835" s="143">
        <v>46033</v>
      </c>
      <c r="Y4835">
        <f t="shared" si="151"/>
        <v>59900</v>
      </c>
    </row>
    <row r="4836" spans="1:25">
      <c r="A4836" s="1" t="str">
        <f t="shared" si="150"/>
        <v>060300002489000</v>
      </c>
      <c r="B4836" s="142" t="s">
        <v>86</v>
      </c>
      <c r="C4836" s="142" t="s">
        <v>1754</v>
      </c>
      <c r="D4836" s="142" t="s">
        <v>3388</v>
      </c>
      <c r="E4836" s="142" t="s">
        <v>3389</v>
      </c>
      <c r="F4836" s="142" t="s">
        <v>3396</v>
      </c>
      <c r="G4836" s="142" t="s">
        <v>3397</v>
      </c>
      <c r="H4836" s="142" t="s">
        <v>3398</v>
      </c>
      <c r="I4836" s="142" t="s">
        <v>23</v>
      </c>
      <c r="J4836" s="142">
        <v>2</v>
      </c>
      <c r="K4836" s="142">
        <v>1</v>
      </c>
      <c r="L4836" s="227">
        <v>11512</v>
      </c>
      <c r="M4836" s="227">
        <v>107459</v>
      </c>
      <c r="N4836" s="227">
        <v>13900</v>
      </c>
      <c r="O4836" s="227">
        <v>14900</v>
      </c>
      <c r="P4836" s="227">
        <v>14900</v>
      </c>
      <c r="Q4836" s="227"/>
      <c r="R4836" s="227"/>
      <c r="S4836" s="227"/>
      <c r="T4836" s="227">
        <v>27384</v>
      </c>
      <c r="U4836" s="227">
        <v>296366</v>
      </c>
      <c r="V4836" s="227">
        <v>40748</v>
      </c>
      <c r="W4836" s="143">
        <v>46035</v>
      </c>
      <c r="X4836" s="143">
        <v>46035</v>
      </c>
      <c r="Y4836">
        <f t="shared" si="151"/>
        <v>14900</v>
      </c>
    </row>
    <row r="4837" spans="1:25">
      <c r="A4837" s="1" t="str">
        <f t="shared" si="150"/>
        <v>060300003412000</v>
      </c>
      <c r="B4837" s="142" t="s">
        <v>86</v>
      </c>
      <c r="C4837" s="142" t="s">
        <v>1754</v>
      </c>
      <c r="D4837" s="142" t="s">
        <v>3377</v>
      </c>
      <c r="E4837" s="142" t="s">
        <v>3378</v>
      </c>
      <c r="F4837" s="142" t="s">
        <v>3399</v>
      </c>
      <c r="G4837" s="142" t="s">
        <v>3400</v>
      </c>
      <c r="H4837" s="142" t="s">
        <v>3401</v>
      </c>
      <c r="I4837" s="142" t="s">
        <v>23</v>
      </c>
      <c r="J4837" s="142">
        <v>2</v>
      </c>
      <c r="K4837" s="142">
        <v>1</v>
      </c>
      <c r="L4837" s="227">
        <v>244432</v>
      </c>
      <c r="M4837" s="227">
        <v>6949137</v>
      </c>
      <c r="N4837" s="227">
        <v>27400</v>
      </c>
      <c r="O4837" s="227">
        <v>27400</v>
      </c>
      <c r="P4837" s="227">
        <v>27400</v>
      </c>
      <c r="Q4837" s="227"/>
      <c r="R4837" s="227"/>
      <c r="S4837" s="227"/>
      <c r="T4837" s="227">
        <v>1863436</v>
      </c>
      <c r="U4837" s="227">
        <v>52807143</v>
      </c>
      <c r="V4837" s="227">
        <v>-169845</v>
      </c>
      <c r="W4837" s="143">
        <v>46034</v>
      </c>
      <c r="X4837" s="143">
        <v>46035</v>
      </c>
      <c r="Y4837">
        <f t="shared" si="151"/>
        <v>27400</v>
      </c>
    </row>
    <row r="4838" spans="1:25">
      <c r="A4838" s="1" t="str">
        <f t="shared" si="150"/>
        <v>060300003485000</v>
      </c>
      <c r="B4838" s="142" t="s">
        <v>86</v>
      </c>
      <c r="C4838" s="142" t="s">
        <v>1754</v>
      </c>
      <c r="D4838" s="142" t="s">
        <v>3366</v>
      </c>
      <c r="E4838" s="142" t="s">
        <v>3367</v>
      </c>
      <c r="F4838" s="142" t="s">
        <v>3402</v>
      </c>
      <c r="G4838" s="142" t="s">
        <v>3403</v>
      </c>
      <c r="H4838" s="142" t="s">
        <v>3404</v>
      </c>
      <c r="I4838" s="142" t="s">
        <v>23</v>
      </c>
      <c r="J4838" s="142">
        <v>2</v>
      </c>
      <c r="K4838" s="142">
        <v>1</v>
      </c>
      <c r="L4838" s="227"/>
      <c r="M4838" s="227"/>
      <c r="N4838" s="227">
        <v>87900</v>
      </c>
      <c r="O4838" s="227">
        <v>87900</v>
      </c>
      <c r="P4838" s="227">
        <v>87900</v>
      </c>
      <c r="Q4838" s="227"/>
      <c r="R4838" s="227"/>
      <c r="S4838" s="227"/>
      <c r="T4838" s="227"/>
      <c r="U4838" s="227"/>
      <c r="V4838" s="227"/>
      <c r="W4838" s="143">
        <v>45840</v>
      </c>
      <c r="X4838" s="143">
        <v>45915</v>
      </c>
      <c r="Y4838">
        <f t="shared" si="151"/>
        <v>87900</v>
      </c>
    </row>
    <row r="4839" spans="1:25">
      <c r="A4839" s="1" t="str">
        <f t="shared" si="150"/>
        <v>060300003866000</v>
      </c>
      <c r="B4839" s="142" t="s">
        <v>86</v>
      </c>
      <c r="C4839" s="142" t="s">
        <v>1754</v>
      </c>
      <c r="D4839" s="142" t="s">
        <v>3377</v>
      </c>
      <c r="E4839" s="142" t="s">
        <v>3378</v>
      </c>
      <c r="F4839" s="142" t="s">
        <v>3405</v>
      </c>
      <c r="G4839" s="142" t="s">
        <v>3406</v>
      </c>
      <c r="H4839" s="142" t="s">
        <v>3407</v>
      </c>
      <c r="I4839" s="142" t="s">
        <v>23</v>
      </c>
      <c r="J4839" s="142">
        <v>2</v>
      </c>
      <c r="K4839" s="142">
        <v>1</v>
      </c>
      <c r="L4839" s="227">
        <v>118300</v>
      </c>
      <c r="M4839" s="227">
        <v>13892221</v>
      </c>
      <c r="N4839" s="227">
        <v>121900</v>
      </c>
      <c r="O4839" s="227">
        <v>121900</v>
      </c>
      <c r="P4839" s="227">
        <v>121900</v>
      </c>
      <c r="Q4839" s="227"/>
      <c r="R4839" s="227"/>
      <c r="S4839" s="227"/>
      <c r="T4839" s="227">
        <v>0</v>
      </c>
      <c r="U4839" s="227">
        <v>0</v>
      </c>
      <c r="V4839" s="227">
        <v>0</v>
      </c>
      <c r="W4839" s="143">
        <v>45706</v>
      </c>
      <c r="X4839" s="143">
        <v>45968</v>
      </c>
      <c r="Y4839">
        <f t="shared" si="151"/>
        <v>121900</v>
      </c>
    </row>
    <row r="4840" spans="1:25">
      <c r="A4840" s="1" t="str">
        <f t="shared" si="150"/>
        <v>060300006435000</v>
      </c>
      <c r="B4840" s="142" t="s">
        <v>86</v>
      </c>
      <c r="C4840" s="142" t="s">
        <v>1754</v>
      </c>
      <c r="D4840" s="142" t="s">
        <v>3388</v>
      </c>
      <c r="E4840" s="142" t="s">
        <v>3389</v>
      </c>
      <c r="F4840" s="142" t="s">
        <v>3408</v>
      </c>
      <c r="G4840" s="142" t="s">
        <v>3409</v>
      </c>
      <c r="H4840" s="142" t="s">
        <v>3410</v>
      </c>
      <c r="I4840" s="142" t="s">
        <v>23</v>
      </c>
      <c r="J4840" s="142">
        <v>2</v>
      </c>
      <c r="K4840" s="142">
        <v>1</v>
      </c>
      <c r="L4840" s="227">
        <v>267083</v>
      </c>
      <c r="M4840" s="227">
        <v>3697400</v>
      </c>
      <c r="N4840" s="227">
        <v>18900</v>
      </c>
      <c r="O4840" s="227">
        <v>15900</v>
      </c>
      <c r="P4840" s="227">
        <v>15900</v>
      </c>
      <c r="Q4840" s="227"/>
      <c r="R4840" s="227"/>
      <c r="S4840" s="227"/>
      <c r="T4840" s="227">
        <v>238215</v>
      </c>
      <c r="U4840" s="227">
        <v>3747476</v>
      </c>
      <c r="V4840" s="227">
        <v>449715</v>
      </c>
      <c r="W4840" s="143">
        <v>46035</v>
      </c>
      <c r="X4840" s="143">
        <v>46035</v>
      </c>
      <c r="Y4840">
        <f t="shared" si="151"/>
        <v>15900</v>
      </c>
    </row>
    <row r="4841" spans="1:25">
      <c r="A4841" s="1" t="str">
        <f t="shared" si="150"/>
        <v>060300007873000</v>
      </c>
      <c r="B4841" s="142" t="s">
        <v>86</v>
      </c>
      <c r="C4841" s="142" t="s">
        <v>1754</v>
      </c>
      <c r="D4841" s="142" t="s">
        <v>3388</v>
      </c>
      <c r="E4841" s="142" t="s">
        <v>3389</v>
      </c>
      <c r="F4841" s="142" t="s">
        <v>3411</v>
      </c>
      <c r="G4841" s="142" t="s">
        <v>3412</v>
      </c>
      <c r="H4841" s="142" t="s">
        <v>3413</v>
      </c>
      <c r="I4841" s="142" t="s">
        <v>23</v>
      </c>
      <c r="J4841" s="142">
        <v>2</v>
      </c>
      <c r="K4841" s="142">
        <v>1</v>
      </c>
      <c r="L4841" s="227">
        <v>27778</v>
      </c>
      <c r="M4841" s="227">
        <v>1165197</v>
      </c>
      <c r="N4841" s="227">
        <v>22500</v>
      </c>
      <c r="O4841" s="227">
        <v>43900</v>
      </c>
      <c r="P4841" s="227">
        <v>43900</v>
      </c>
      <c r="Q4841" s="227"/>
      <c r="R4841" s="227"/>
      <c r="S4841" s="227"/>
      <c r="T4841" s="227">
        <v>53050</v>
      </c>
      <c r="U4841" s="227">
        <v>2128303</v>
      </c>
      <c r="V4841" s="227">
        <v>-96973</v>
      </c>
      <c r="W4841" s="143">
        <v>46035</v>
      </c>
      <c r="X4841" s="143">
        <v>46035</v>
      </c>
      <c r="Y4841">
        <f t="shared" si="151"/>
        <v>43900</v>
      </c>
    </row>
    <row r="4842" spans="1:25">
      <c r="A4842" s="1" t="str">
        <f t="shared" si="150"/>
        <v>060300007909000</v>
      </c>
      <c r="B4842" s="142" t="s">
        <v>86</v>
      </c>
      <c r="C4842" s="142" t="s">
        <v>1754</v>
      </c>
      <c r="D4842" s="142" t="s">
        <v>3388</v>
      </c>
      <c r="E4842" s="142" t="s">
        <v>3389</v>
      </c>
      <c r="F4842" s="142" t="s">
        <v>3414</v>
      </c>
      <c r="G4842" s="142" t="s">
        <v>3415</v>
      </c>
      <c r="H4842" s="142" t="s">
        <v>3416</v>
      </c>
      <c r="I4842" s="142" t="s">
        <v>23</v>
      </c>
      <c r="J4842" s="142">
        <v>2</v>
      </c>
      <c r="K4842" s="142">
        <v>1</v>
      </c>
      <c r="L4842" s="227">
        <v>-5178</v>
      </c>
      <c r="M4842" s="227">
        <v>-103560</v>
      </c>
      <c r="N4842" s="227">
        <v>36900</v>
      </c>
      <c r="O4842" s="227">
        <v>36900</v>
      </c>
      <c r="P4842" s="227">
        <v>36900</v>
      </c>
      <c r="Q4842" s="227"/>
      <c r="R4842" s="227"/>
      <c r="S4842" s="227"/>
      <c r="T4842" s="227">
        <v>4942</v>
      </c>
      <c r="U4842" s="227">
        <v>172321</v>
      </c>
      <c r="V4842" s="227">
        <v>73481</v>
      </c>
      <c r="W4842" s="143">
        <v>43946</v>
      </c>
      <c r="X4842" s="143">
        <v>46035</v>
      </c>
      <c r="Y4842">
        <f t="shared" si="151"/>
        <v>36900</v>
      </c>
    </row>
    <row r="4843" spans="1:25">
      <c r="A4843" s="1" t="str">
        <f t="shared" si="150"/>
        <v>060300007919000</v>
      </c>
      <c r="B4843" s="142" t="s">
        <v>86</v>
      </c>
      <c r="C4843" s="142" t="s">
        <v>1754</v>
      </c>
      <c r="D4843" s="142" t="s">
        <v>3388</v>
      </c>
      <c r="E4843" s="142" t="s">
        <v>3389</v>
      </c>
      <c r="F4843" s="142" t="s">
        <v>3417</v>
      </c>
      <c r="G4843" s="142" t="s">
        <v>3418</v>
      </c>
      <c r="H4843" s="142" t="s">
        <v>3419</v>
      </c>
      <c r="I4843" s="142" t="s">
        <v>23</v>
      </c>
      <c r="J4843" s="142">
        <v>2</v>
      </c>
      <c r="K4843" s="142">
        <v>1</v>
      </c>
      <c r="L4843" s="227">
        <v>-92374</v>
      </c>
      <c r="M4843" s="227">
        <v>-2147637</v>
      </c>
      <c r="N4843" s="227">
        <v>26400</v>
      </c>
      <c r="O4843" s="227">
        <v>26400</v>
      </c>
      <c r="P4843" s="227">
        <v>26400</v>
      </c>
      <c r="Q4843" s="227"/>
      <c r="R4843" s="227"/>
      <c r="S4843" s="227"/>
      <c r="T4843" s="227">
        <v>196692</v>
      </c>
      <c r="U4843" s="227">
        <v>4543739</v>
      </c>
      <c r="V4843" s="227">
        <v>-29225</v>
      </c>
      <c r="W4843" s="143">
        <v>46025</v>
      </c>
      <c r="X4843" s="143">
        <v>46035</v>
      </c>
      <c r="Y4843">
        <f t="shared" si="151"/>
        <v>26400</v>
      </c>
    </row>
    <row r="4844" spans="1:25">
      <c r="A4844" s="1" t="str">
        <f t="shared" si="150"/>
        <v>060300008206000</v>
      </c>
      <c r="B4844" s="142" t="s">
        <v>86</v>
      </c>
      <c r="C4844" s="142" t="s">
        <v>1754</v>
      </c>
      <c r="D4844" s="142" t="s">
        <v>3377</v>
      </c>
      <c r="E4844" s="142" t="s">
        <v>3378</v>
      </c>
      <c r="F4844" s="142" t="s">
        <v>3420</v>
      </c>
      <c r="G4844" s="142" t="s">
        <v>3421</v>
      </c>
      <c r="H4844" s="142" t="s">
        <v>3422</v>
      </c>
      <c r="I4844" s="142" t="s">
        <v>21</v>
      </c>
      <c r="J4844" s="142">
        <v>2</v>
      </c>
      <c r="K4844" s="142">
        <v>1</v>
      </c>
      <c r="L4844" s="227">
        <v>481878</v>
      </c>
      <c r="M4844" s="227">
        <v>24115115</v>
      </c>
      <c r="N4844" s="227">
        <v>52900</v>
      </c>
      <c r="O4844" s="227">
        <v>52900</v>
      </c>
      <c r="P4844" s="227">
        <v>52900</v>
      </c>
      <c r="Q4844" s="227"/>
      <c r="R4844" s="227"/>
      <c r="S4844" s="227"/>
      <c r="T4844" s="227">
        <v>365038</v>
      </c>
      <c r="U4844" s="227">
        <v>18858627</v>
      </c>
      <c r="V4844" s="227">
        <v>590656</v>
      </c>
      <c r="W4844" s="143">
        <v>46035</v>
      </c>
      <c r="X4844" s="143">
        <v>46034</v>
      </c>
      <c r="Y4844">
        <f t="shared" si="151"/>
        <v>52900</v>
      </c>
    </row>
    <row r="4845" spans="1:25">
      <c r="A4845" s="1" t="str">
        <f t="shared" si="150"/>
        <v>060300008922000</v>
      </c>
      <c r="B4845" s="142" t="s">
        <v>86</v>
      </c>
      <c r="C4845" s="142" t="s">
        <v>1754</v>
      </c>
      <c r="D4845" s="142" t="s">
        <v>3423</v>
      </c>
      <c r="E4845" s="142" t="s">
        <v>3424</v>
      </c>
      <c r="F4845" s="142" t="s">
        <v>3425</v>
      </c>
      <c r="G4845" s="142" t="s">
        <v>3426</v>
      </c>
      <c r="H4845" s="142" t="s">
        <v>3427</v>
      </c>
      <c r="I4845" s="142" t="s">
        <v>23</v>
      </c>
      <c r="J4845" s="142">
        <v>2</v>
      </c>
      <c r="K4845" s="142">
        <v>1</v>
      </c>
      <c r="L4845" s="227">
        <v>4008</v>
      </c>
      <c r="M4845" s="227">
        <v>282767</v>
      </c>
      <c r="N4845" s="227">
        <v>72900</v>
      </c>
      <c r="O4845" s="227">
        <v>72900</v>
      </c>
      <c r="P4845" s="227">
        <v>72900</v>
      </c>
      <c r="Q4845" s="227"/>
      <c r="R4845" s="227"/>
      <c r="S4845" s="227"/>
      <c r="T4845" s="227">
        <v>5592</v>
      </c>
      <c r="U4845" s="227">
        <v>329125</v>
      </c>
      <c r="V4845" s="227">
        <v>-65394</v>
      </c>
      <c r="W4845" s="143">
        <v>46032</v>
      </c>
      <c r="X4845" s="143">
        <v>46035</v>
      </c>
      <c r="Y4845">
        <f t="shared" si="151"/>
        <v>72900</v>
      </c>
    </row>
    <row r="4846" spans="1:25">
      <c r="A4846" s="1" t="str">
        <f t="shared" si="150"/>
        <v>060300011397000</v>
      </c>
      <c r="B4846" s="142" t="s">
        <v>86</v>
      </c>
      <c r="C4846" s="142" t="s">
        <v>1754</v>
      </c>
      <c r="D4846" s="142" t="s">
        <v>3388</v>
      </c>
      <c r="E4846" s="142" t="s">
        <v>3389</v>
      </c>
      <c r="F4846" s="142" t="s">
        <v>3428</v>
      </c>
      <c r="G4846" s="142" t="s">
        <v>3429</v>
      </c>
      <c r="H4846" s="142" t="s">
        <v>3430</v>
      </c>
      <c r="I4846" s="142" t="s">
        <v>23</v>
      </c>
      <c r="J4846" s="142">
        <v>1</v>
      </c>
      <c r="K4846" s="142">
        <v>1</v>
      </c>
      <c r="L4846" s="227">
        <v>471</v>
      </c>
      <c r="M4846" s="227">
        <v>1375094</v>
      </c>
      <c r="N4846" s="227">
        <v>3900</v>
      </c>
      <c r="O4846" s="227">
        <v>3900</v>
      </c>
      <c r="P4846" s="227">
        <v>3900</v>
      </c>
      <c r="Q4846" s="227"/>
      <c r="R4846" s="227"/>
      <c r="S4846" s="227"/>
      <c r="T4846" s="227">
        <v>885</v>
      </c>
      <c r="U4846" s="227">
        <v>2717900</v>
      </c>
      <c r="V4846" s="227">
        <v>135769</v>
      </c>
      <c r="W4846" s="143">
        <v>46032</v>
      </c>
      <c r="X4846" s="143">
        <v>46035</v>
      </c>
      <c r="Y4846">
        <f t="shared" si="151"/>
        <v>3900</v>
      </c>
    </row>
    <row r="4847" spans="1:25">
      <c r="A4847" s="1" t="str">
        <f t="shared" si="150"/>
        <v>060300012110000</v>
      </c>
      <c r="B4847" s="142" t="s">
        <v>86</v>
      </c>
      <c r="C4847" s="142" t="s">
        <v>1754</v>
      </c>
      <c r="D4847" s="142" t="s">
        <v>3377</v>
      </c>
      <c r="E4847" s="142" t="s">
        <v>3378</v>
      </c>
      <c r="F4847" s="142" t="s">
        <v>3431</v>
      </c>
      <c r="G4847" s="142" t="s">
        <v>3432</v>
      </c>
      <c r="H4847" s="142" t="s">
        <v>3433</v>
      </c>
      <c r="I4847" s="142" t="s">
        <v>21</v>
      </c>
      <c r="J4847" s="142">
        <v>2</v>
      </c>
      <c r="K4847" s="142">
        <v>1</v>
      </c>
      <c r="L4847" s="227">
        <v>142020</v>
      </c>
      <c r="M4847" s="227">
        <v>5723607</v>
      </c>
      <c r="N4847" s="227">
        <v>49900</v>
      </c>
      <c r="O4847" s="227">
        <v>49900</v>
      </c>
      <c r="P4847" s="227">
        <v>49900</v>
      </c>
      <c r="Q4847" s="227"/>
      <c r="R4847" s="227"/>
      <c r="S4847" s="227"/>
      <c r="T4847" s="227">
        <v>12094</v>
      </c>
      <c r="U4847" s="227">
        <v>469258</v>
      </c>
      <c r="V4847" s="227">
        <v>-18147</v>
      </c>
      <c r="W4847" s="143">
        <v>46025</v>
      </c>
      <c r="X4847" s="143">
        <v>46030</v>
      </c>
      <c r="Y4847">
        <f t="shared" si="151"/>
        <v>49900</v>
      </c>
    </row>
    <row r="4848" spans="1:25">
      <c r="A4848" s="1" t="str">
        <f t="shared" si="150"/>
        <v>060300013093000</v>
      </c>
      <c r="B4848" s="142" t="s">
        <v>86</v>
      </c>
      <c r="C4848" s="142" t="s">
        <v>1754</v>
      </c>
      <c r="D4848" s="142" t="s">
        <v>3388</v>
      </c>
      <c r="E4848" s="142" t="s">
        <v>3389</v>
      </c>
      <c r="F4848" s="142" t="s">
        <v>3434</v>
      </c>
      <c r="G4848" s="142" t="s">
        <v>3435</v>
      </c>
      <c r="H4848" s="142" t="s">
        <v>3436</v>
      </c>
      <c r="I4848" s="142" t="s">
        <v>23</v>
      </c>
      <c r="J4848" s="142">
        <v>2</v>
      </c>
      <c r="K4848" s="142">
        <v>1</v>
      </c>
      <c r="L4848" s="227">
        <v>24674</v>
      </c>
      <c r="M4848" s="227">
        <v>329341</v>
      </c>
      <c r="N4848" s="227">
        <v>19900</v>
      </c>
      <c r="O4848" s="227">
        <v>19900</v>
      </c>
      <c r="P4848" s="227">
        <v>19900</v>
      </c>
      <c r="Q4848" s="227"/>
      <c r="R4848" s="227"/>
      <c r="S4848" s="227"/>
      <c r="T4848" s="227">
        <v>47546</v>
      </c>
      <c r="U4848" s="227">
        <v>748057</v>
      </c>
      <c r="V4848" s="227">
        <v>113428</v>
      </c>
      <c r="W4848" s="143">
        <v>46035</v>
      </c>
      <c r="X4848" s="143">
        <v>46035</v>
      </c>
      <c r="Y4848">
        <f t="shared" si="151"/>
        <v>19900</v>
      </c>
    </row>
    <row r="4849" spans="1:25">
      <c r="A4849" s="1" t="str">
        <f t="shared" si="150"/>
        <v>060300015114000</v>
      </c>
      <c r="B4849" s="142" t="s">
        <v>86</v>
      </c>
      <c r="C4849" s="142" t="s">
        <v>1754</v>
      </c>
      <c r="D4849" s="142" t="s">
        <v>3366</v>
      </c>
      <c r="E4849" s="142" t="s">
        <v>3367</v>
      </c>
      <c r="F4849" s="142" t="s">
        <v>3437</v>
      </c>
      <c r="G4849" s="142" t="s">
        <v>3438</v>
      </c>
      <c r="H4849" s="142" t="s">
        <v>3439</v>
      </c>
      <c r="I4849" s="142" t="s">
        <v>23</v>
      </c>
      <c r="J4849" s="142">
        <v>2</v>
      </c>
      <c r="K4849" s="142">
        <v>1</v>
      </c>
      <c r="L4849" s="227">
        <v>185986</v>
      </c>
      <c r="M4849" s="227">
        <v>3595851</v>
      </c>
      <c r="N4849" s="227">
        <v>28900</v>
      </c>
      <c r="O4849" s="227">
        <v>28900</v>
      </c>
      <c r="P4849" s="227">
        <v>28900</v>
      </c>
      <c r="Q4849" s="227"/>
      <c r="R4849" s="227"/>
      <c r="S4849" s="227"/>
      <c r="T4849" s="227">
        <v>491918</v>
      </c>
      <c r="U4849" s="227">
        <v>10114372</v>
      </c>
      <c r="V4849" s="227">
        <v>603634</v>
      </c>
      <c r="W4849" s="143">
        <v>46033</v>
      </c>
      <c r="X4849" s="143">
        <v>46035</v>
      </c>
      <c r="Y4849">
        <f t="shared" si="151"/>
        <v>28900</v>
      </c>
    </row>
    <row r="4850" spans="1:25">
      <c r="A4850" s="1" t="str">
        <f t="shared" si="150"/>
        <v>060300016395000</v>
      </c>
      <c r="B4850" s="142" t="s">
        <v>86</v>
      </c>
      <c r="C4850" s="142" t="s">
        <v>1754</v>
      </c>
      <c r="D4850" s="142" t="s">
        <v>3366</v>
      </c>
      <c r="E4850" s="142" t="s">
        <v>3367</v>
      </c>
      <c r="F4850" s="142" t="s">
        <v>3440</v>
      </c>
      <c r="G4850" s="142" t="s">
        <v>3441</v>
      </c>
      <c r="H4850" s="142" t="s">
        <v>3442</v>
      </c>
      <c r="I4850" s="142" t="s">
        <v>23</v>
      </c>
      <c r="J4850" s="142">
        <v>2</v>
      </c>
      <c r="K4850" s="142">
        <v>1</v>
      </c>
      <c r="L4850" s="227">
        <v>13398</v>
      </c>
      <c r="M4850" s="227">
        <v>283785</v>
      </c>
      <c r="N4850" s="227">
        <v>24900</v>
      </c>
      <c r="O4850" s="227">
        <v>24900</v>
      </c>
      <c r="P4850" s="227">
        <v>24900</v>
      </c>
      <c r="Q4850" s="227"/>
      <c r="R4850" s="227"/>
      <c r="S4850" s="227"/>
      <c r="T4850" s="227">
        <v>10926</v>
      </c>
      <c r="U4850" s="227">
        <v>272059</v>
      </c>
      <c r="V4850" s="227">
        <v>40633</v>
      </c>
      <c r="W4850" s="143">
        <v>46028</v>
      </c>
      <c r="X4850" s="143">
        <v>46033</v>
      </c>
      <c r="Y4850">
        <f t="shared" si="151"/>
        <v>24900</v>
      </c>
    </row>
    <row r="4851" spans="1:25">
      <c r="A4851" s="1" t="str">
        <f t="shared" si="150"/>
        <v>060300016471000</v>
      </c>
      <c r="B4851" s="142" t="s">
        <v>86</v>
      </c>
      <c r="C4851" s="142" t="s">
        <v>1754</v>
      </c>
      <c r="D4851" s="142" t="s">
        <v>3423</v>
      </c>
      <c r="E4851" s="142" t="s">
        <v>3424</v>
      </c>
      <c r="F4851" s="142" t="s">
        <v>3443</v>
      </c>
      <c r="G4851" s="142" t="s">
        <v>3444</v>
      </c>
      <c r="H4851" s="142" t="s">
        <v>3445</v>
      </c>
      <c r="I4851" s="142" t="s">
        <v>23</v>
      </c>
      <c r="J4851" s="142">
        <v>2</v>
      </c>
      <c r="K4851" s="142">
        <v>1</v>
      </c>
      <c r="L4851" s="227">
        <v>14522</v>
      </c>
      <c r="M4851" s="227">
        <v>726152</v>
      </c>
      <c r="N4851" s="227">
        <v>59900</v>
      </c>
      <c r="O4851" s="227">
        <v>59900</v>
      </c>
      <c r="P4851" s="227">
        <v>59900</v>
      </c>
      <c r="Q4851" s="227"/>
      <c r="R4851" s="227"/>
      <c r="S4851" s="227"/>
      <c r="T4851" s="227">
        <v>65324</v>
      </c>
      <c r="U4851" s="227">
        <v>2430551</v>
      </c>
      <c r="V4851" s="227">
        <v>-835881</v>
      </c>
      <c r="W4851" s="143">
        <v>46035</v>
      </c>
      <c r="X4851" s="143">
        <v>46035</v>
      </c>
      <c r="Y4851">
        <f t="shared" si="151"/>
        <v>59900</v>
      </c>
    </row>
    <row r="4852" spans="1:25">
      <c r="A4852" s="1" t="str">
        <f t="shared" si="150"/>
        <v>060300016516000</v>
      </c>
      <c r="B4852" s="142" t="s">
        <v>86</v>
      </c>
      <c r="C4852" s="142" t="s">
        <v>1754</v>
      </c>
      <c r="D4852" s="142" t="s">
        <v>3388</v>
      </c>
      <c r="E4852" s="142" t="s">
        <v>3389</v>
      </c>
      <c r="F4852" s="142" t="s">
        <v>3446</v>
      </c>
      <c r="G4852" s="142" t="s">
        <v>3447</v>
      </c>
      <c r="H4852" s="142" t="s">
        <v>3448</v>
      </c>
      <c r="I4852" s="142" t="s">
        <v>23</v>
      </c>
      <c r="J4852" s="142">
        <v>2</v>
      </c>
      <c r="K4852" s="142">
        <v>1</v>
      </c>
      <c r="L4852" s="227">
        <v>30450</v>
      </c>
      <c r="M4852" s="227">
        <v>1382447</v>
      </c>
      <c r="N4852" s="227">
        <v>39900</v>
      </c>
      <c r="O4852" s="227">
        <v>39900</v>
      </c>
      <c r="P4852" s="227">
        <v>39900</v>
      </c>
      <c r="Q4852" s="227"/>
      <c r="R4852" s="227"/>
      <c r="S4852" s="227"/>
      <c r="T4852" s="227">
        <v>18994</v>
      </c>
      <c r="U4852" s="227">
        <v>806281</v>
      </c>
      <c r="V4852" s="227">
        <v>-56058</v>
      </c>
      <c r="W4852" s="143">
        <v>46032</v>
      </c>
      <c r="X4852" s="143">
        <v>46035</v>
      </c>
      <c r="Y4852">
        <f t="shared" si="151"/>
        <v>39900</v>
      </c>
    </row>
    <row r="4853" spans="1:25">
      <c r="A4853" s="1" t="str">
        <f t="shared" si="150"/>
        <v>060300017116000</v>
      </c>
      <c r="B4853" s="142" t="s">
        <v>86</v>
      </c>
      <c r="C4853" s="142" t="s">
        <v>1754</v>
      </c>
      <c r="D4853" s="142" t="s">
        <v>3366</v>
      </c>
      <c r="E4853" s="142" t="s">
        <v>3367</v>
      </c>
      <c r="F4853" s="142" t="s">
        <v>3449</v>
      </c>
      <c r="G4853" s="142" t="s">
        <v>3450</v>
      </c>
      <c r="H4853" s="142" t="s">
        <v>3451</v>
      </c>
      <c r="I4853" s="142" t="s">
        <v>23</v>
      </c>
      <c r="J4853" s="142">
        <v>2</v>
      </c>
      <c r="K4853" s="142">
        <v>1</v>
      </c>
      <c r="L4853" s="227">
        <v>-58532</v>
      </c>
      <c r="M4853" s="227">
        <v>-619093</v>
      </c>
      <c r="N4853" s="227">
        <v>13900</v>
      </c>
      <c r="O4853" s="227">
        <v>13900</v>
      </c>
      <c r="P4853" s="227">
        <v>13900</v>
      </c>
      <c r="Q4853" s="227"/>
      <c r="R4853" s="227"/>
      <c r="S4853" s="227"/>
      <c r="T4853" s="227">
        <v>1382966</v>
      </c>
      <c r="U4853" s="227">
        <v>17785169</v>
      </c>
      <c r="V4853" s="227">
        <v>3157541</v>
      </c>
      <c r="W4853" s="143">
        <v>46034</v>
      </c>
      <c r="X4853" s="143">
        <v>46035</v>
      </c>
      <c r="Y4853">
        <f t="shared" si="151"/>
        <v>13900</v>
      </c>
    </row>
    <row r="4854" spans="1:25">
      <c r="A4854" s="1" t="str">
        <f t="shared" si="150"/>
        <v>060300018312000</v>
      </c>
      <c r="B4854" s="142" t="s">
        <v>86</v>
      </c>
      <c r="C4854" s="142" t="s">
        <v>1754</v>
      </c>
      <c r="D4854" s="142" t="s">
        <v>3377</v>
      </c>
      <c r="E4854" s="142" t="s">
        <v>3378</v>
      </c>
      <c r="F4854" s="142" t="s">
        <v>3452</v>
      </c>
      <c r="G4854" s="142" t="s">
        <v>3453</v>
      </c>
      <c r="H4854" s="142" t="s">
        <v>3454</v>
      </c>
      <c r="I4854" s="142" t="s">
        <v>26</v>
      </c>
      <c r="J4854" s="142">
        <v>2</v>
      </c>
      <c r="K4854" s="142">
        <v>1</v>
      </c>
      <c r="L4854" s="227"/>
      <c r="M4854" s="227"/>
      <c r="N4854" s="227">
        <v>38500</v>
      </c>
      <c r="O4854" s="227">
        <v>38500</v>
      </c>
      <c r="P4854" s="227">
        <v>38500</v>
      </c>
      <c r="Q4854" s="227"/>
      <c r="R4854" s="227"/>
      <c r="S4854" s="227"/>
      <c r="T4854" s="227"/>
      <c r="U4854" s="227"/>
      <c r="V4854" s="227"/>
      <c r="W4854" s="143">
        <v>45810</v>
      </c>
      <c r="X4854" s="143">
        <v>45944</v>
      </c>
      <c r="Y4854">
        <f t="shared" si="151"/>
        <v>38500</v>
      </c>
    </row>
    <row r="4855" spans="1:25">
      <c r="A4855" s="1" t="str">
        <f t="shared" si="150"/>
        <v>060300019473000</v>
      </c>
      <c r="B4855" s="142" t="s">
        <v>86</v>
      </c>
      <c r="C4855" s="142" t="s">
        <v>1754</v>
      </c>
      <c r="D4855" s="142" t="s">
        <v>3366</v>
      </c>
      <c r="E4855" s="142" t="s">
        <v>3367</v>
      </c>
      <c r="F4855" s="142" t="s">
        <v>3455</v>
      </c>
      <c r="G4855" s="142" t="s">
        <v>3456</v>
      </c>
      <c r="H4855" s="142" t="s">
        <v>3457</v>
      </c>
      <c r="I4855" s="142" t="s">
        <v>23</v>
      </c>
      <c r="J4855" s="142">
        <v>2</v>
      </c>
      <c r="K4855" s="142">
        <v>1</v>
      </c>
      <c r="L4855" s="227">
        <v>20176</v>
      </c>
      <c r="M4855" s="227">
        <v>374607</v>
      </c>
      <c r="N4855" s="227">
        <v>21900</v>
      </c>
      <c r="O4855" s="227">
        <v>21900</v>
      </c>
      <c r="P4855" s="227">
        <v>21900</v>
      </c>
      <c r="Q4855" s="227"/>
      <c r="R4855" s="227"/>
      <c r="S4855" s="227"/>
      <c r="T4855" s="227">
        <v>165066</v>
      </c>
      <c r="U4855" s="227">
        <v>3424293</v>
      </c>
      <c r="V4855" s="227">
        <v>359523</v>
      </c>
      <c r="W4855" s="143">
        <v>46033</v>
      </c>
      <c r="X4855" s="143">
        <v>46035</v>
      </c>
      <c r="Y4855">
        <f t="shared" si="151"/>
        <v>21900</v>
      </c>
    </row>
    <row r="4856" spans="1:25">
      <c r="A4856" s="1" t="str">
        <f t="shared" si="150"/>
        <v>060300022634000</v>
      </c>
      <c r="B4856" s="142" t="s">
        <v>86</v>
      </c>
      <c r="C4856" s="142" t="s">
        <v>1754</v>
      </c>
      <c r="D4856" s="142" t="s">
        <v>3423</v>
      </c>
      <c r="E4856" s="142" t="s">
        <v>3424</v>
      </c>
      <c r="F4856" s="142" t="s">
        <v>3458</v>
      </c>
      <c r="G4856" s="142" t="s">
        <v>3459</v>
      </c>
      <c r="H4856" s="142" t="s">
        <v>3460</v>
      </c>
      <c r="I4856" s="142" t="s">
        <v>23</v>
      </c>
      <c r="J4856" s="142">
        <v>2</v>
      </c>
      <c r="K4856" s="142">
        <v>1</v>
      </c>
      <c r="L4856" s="227">
        <v>16929</v>
      </c>
      <c r="M4856" s="227">
        <v>491000</v>
      </c>
      <c r="N4856" s="227">
        <v>34900</v>
      </c>
      <c r="O4856" s="227">
        <v>32900</v>
      </c>
      <c r="P4856" s="227">
        <v>32900</v>
      </c>
      <c r="Q4856" s="227"/>
      <c r="R4856" s="227"/>
      <c r="S4856" s="227"/>
      <c r="T4856" s="227">
        <v>22186</v>
      </c>
      <c r="U4856" s="227">
        <v>663232</v>
      </c>
      <c r="V4856" s="227">
        <v>19761</v>
      </c>
      <c r="W4856" s="143">
        <v>46035</v>
      </c>
      <c r="X4856" s="143">
        <v>46034</v>
      </c>
      <c r="Y4856">
        <f t="shared" si="151"/>
        <v>32900</v>
      </c>
    </row>
    <row r="4857" spans="1:25">
      <c r="A4857" s="1" t="str">
        <f t="shared" si="150"/>
        <v>060300023517000</v>
      </c>
      <c r="B4857" s="142" t="s">
        <v>86</v>
      </c>
      <c r="C4857" s="142" t="s">
        <v>1754</v>
      </c>
      <c r="D4857" s="142" t="s">
        <v>3423</v>
      </c>
      <c r="E4857" s="142" t="s">
        <v>3424</v>
      </c>
      <c r="F4857" s="142" t="s">
        <v>3461</v>
      </c>
      <c r="G4857" s="142" t="s">
        <v>3462</v>
      </c>
      <c r="H4857" s="142" t="s">
        <v>3463</v>
      </c>
      <c r="I4857" s="142" t="s">
        <v>23</v>
      </c>
      <c r="J4857" s="142">
        <v>2</v>
      </c>
      <c r="K4857" s="142">
        <v>1</v>
      </c>
      <c r="L4857" s="227">
        <v>140060</v>
      </c>
      <c r="M4857" s="227">
        <v>12105528</v>
      </c>
      <c r="N4857" s="227">
        <v>92900</v>
      </c>
      <c r="O4857" s="227">
        <v>89900</v>
      </c>
      <c r="P4857" s="227">
        <v>89900</v>
      </c>
      <c r="Q4857" s="227"/>
      <c r="R4857" s="227"/>
      <c r="S4857" s="227"/>
      <c r="T4857" s="227">
        <v>89754</v>
      </c>
      <c r="U4857" s="227">
        <v>8041920</v>
      </c>
      <c r="V4857" s="227">
        <v>284391</v>
      </c>
      <c r="W4857" s="143">
        <v>46035</v>
      </c>
      <c r="X4857" s="143">
        <v>46035</v>
      </c>
      <c r="Y4857">
        <f t="shared" si="151"/>
        <v>89900</v>
      </c>
    </row>
    <row r="4858" spans="1:25">
      <c r="A4858" s="1" t="str">
        <f t="shared" si="150"/>
        <v>060300029200000</v>
      </c>
      <c r="B4858" s="142" t="s">
        <v>86</v>
      </c>
      <c r="C4858" s="142" t="s">
        <v>1754</v>
      </c>
      <c r="D4858" s="142" t="s">
        <v>3423</v>
      </c>
      <c r="E4858" s="142" t="s">
        <v>3424</v>
      </c>
      <c r="F4858" s="142" t="s">
        <v>3464</v>
      </c>
      <c r="G4858" s="142" t="s">
        <v>3465</v>
      </c>
      <c r="H4858" s="142" t="s">
        <v>3466</v>
      </c>
      <c r="I4858" s="142" t="s">
        <v>23</v>
      </c>
      <c r="J4858" s="142">
        <v>1</v>
      </c>
      <c r="K4858" s="142">
        <v>1</v>
      </c>
      <c r="L4858" s="227"/>
      <c r="M4858" s="227"/>
      <c r="N4858" s="227">
        <v>48500</v>
      </c>
      <c r="O4858" s="227">
        <v>48500</v>
      </c>
      <c r="P4858" s="227">
        <v>48500</v>
      </c>
      <c r="Q4858" s="227"/>
      <c r="R4858" s="227"/>
      <c r="S4858" s="227"/>
      <c r="T4858" s="227"/>
      <c r="U4858" s="227"/>
      <c r="V4858" s="227"/>
      <c r="W4858" s="143">
        <v>45897</v>
      </c>
      <c r="X4858" s="143">
        <v>45949</v>
      </c>
      <c r="Y4858">
        <f t="shared" si="151"/>
        <v>48500</v>
      </c>
    </row>
    <row r="4859" spans="1:25">
      <c r="A4859" s="1" t="str">
        <f t="shared" si="150"/>
        <v>060300032080000</v>
      </c>
      <c r="B4859" s="142" t="s">
        <v>86</v>
      </c>
      <c r="C4859" s="142" t="s">
        <v>1754</v>
      </c>
      <c r="D4859" s="142" t="s">
        <v>3377</v>
      </c>
      <c r="E4859" s="142" t="s">
        <v>3378</v>
      </c>
      <c r="F4859" s="142" t="s">
        <v>3467</v>
      </c>
      <c r="G4859" s="142" t="s">
        <v>3468</v>
      </c>
      <c r="H4859" s="142" t="s">
        <v>3469</v>
      </c>
      <c r="I4859" s="142" t="s">
        <v>23</v>
      </c>
      <c r="J4859" s="142">
        <v>2</v>
      </c>
      <c r="K4859" s="142">
        <v>1</v>
      </c>
      <c r="L4859" s="227"/>
      <c r="M4859" s="227"/>
      <c r="N4859" s="227">
        <v>126900</v>
      </c>
      <c r="O4859" s="227">
        <v>126900</v>
      </c>
      <c r="P4859" s="227">
        <v>126900</v>
      </c>
      <c r="Q4859" s="227"/>
      <c r="R4859" s="227"/>
      <c r="S4859" s="227"/>
      <c r="T4859" s="227"/>
      <c r="U4859" s="227"/>
      <c r="V4859" s="227"/>
      <c r="W4859" s="143"/>
      <c r="X4859" s="143">
        <v>46032</v>
      </c>
      <c r="Y4859">
        <f t="shared" si="151"/>
        <v>126900</v>
      </c>
    </row>
    <row r="4860" spans="1:25">
      <c r="A4860" s="1" t="str">
        <f t="shared" si="150"/>
        <v>060300034058000</v>
      </c>
      <c r="B4860" s="142" t="s">
        <v>86</v>
      </c>
      <c r="C4860" s="142" t="s">
        <v>1754</v>
      </c>
      <c r="D4860" s="142" t="s">
        <v>3377</v>
      </c>
      <c r="E4860" s="142" t="s">
        <v>3378</v>
      </c>
      <c r="F4860" s="142" t="s">
        <v>3470</v>
      </c>
      <c r="G4860" s="142" t="s">
        <v>3471</v>
      </c>
      <c r="H4860" s="142" t="s">
        <v>3472</v>
      </c>
      <c r="I4860" s="142" t="s">
        <v>21</v>
      </c>
      <c r="J4860" s="142">
        <v>1</v>
      </c>
      <c r="K4860" s="142">
        <v>1</v>
      </c>
      <c r="L4860" s="227">
        <v>14</v>
      </c>
      <c r="M4860" s="227">
        <v>454989</v>
      </c>
      <c r="N4860" s="227">
        <v>42900</v>
      </c>
      <c r="O4860" s="227">
        <v>42900</v>
      </c>
      <c r="P4860" s="227">
        <v>42900</v>
      </c>
      <c r="Q4860" s="227"/>
      <c r="R4860" s="227"/>
      <c r="S4860" s="227"/>
      <c r="T4860" s="227">
        <v>38</v>
      </c>
      <c r="U4860" s="227">
        <v>1506450</v>
      </c>
      <c r="V4860" s="227">
        <v>271480</v>
      </c>
      <c r="W4860" s="143">
        <v>46033</v>
      </c>
      <c r="X4860" s="143">
        <v>46034</v>
      </c>
      <c r="Y4860">
        <f t="shared" si="151"/>
        <v>42900</v>
      </c>
    </row>
    <row r="4861" spans="1:25">
      <c r="A4861" s="1" t="str">
        <f t="shared" si="150"/>
        <v>060300034238000</v>
      </c>
      <c r="B4861" s="142" t="s">
        <v>86</v>
      </c>
      <c r="C4861" s="142" t="s">
        <v>1754</v>
      </c>
      <c r="D4861" s="142" t="s">
        <v>3377</v>
      </c>
      <c r="E4861" s="142" t="s">
        <v>3378</v>
      </c>
      <c r="F4861" s="142" t="s">
        <v>3473</v>
      </c>
      <c r="G4861" s="142" t="s">
        <v>3474</v>
      </c>
      <c r="H4861" s="142" t="s">
        <v>3475</v>
      </c>
      <c r="I4861" s="142" t="s">
        <v>23</v>
      </c>
      <c r="J4861" s="142">
        <v>2</v>
      </c>
      <c r="K4861" s="142">
        <v>1</v>
      </c>
      <c r="L4861" s="227"/>
      <c r="M4861" s="227"/>
      <c r="N4861" s="227">
        <v>126900</v>
      </c>
      <c r="O4861" s="227">
        <v>126900</v>
      </c>
      <c r="P4861" s="227">
        <v>126900</v>
      </c>
      <c r="Q4861" s="227"/>
      <c r="R4861" s="227"/>
      <c r="S4861" s="227"/>
      <c r="T4861" s="227"/>
      <c r="U4861" s="227"/>
      <c r="V4861" s="227"/>
      <c r="W4861" s="143"/>
      <c r="X4861" s="143">
        <v>46011</v>
      </c>
      <c r="Y4861">
        <f t="shared" si="151"/>
        <v>126900</v>
      </c>
    </row>
    <row r="4862" spans="1:25">
      <c r="A4862" s="1" t="str">
        <f t="shared" si="150"/>
        <v>060300041234000</v>
      </c>
      <c r="B4862" s="142" t="s">
        <v>86</v>
      </c>
      <c r="C4862" s="142" t="s">
        <v>1754</v>
      </c>
      <c r="D4862" s="142" t="s">
        <v>3377</v>
      </c>
      <c r="E4862" s="142" t="s">
        <v>3378</v>
      </c>
      <c r="F4862" s="142" t="s">
        <v>3476</v>
      </c>
      <c r="G4862" s="142" t="s">
        <v>3477</v>
      </c>
      <c r="H4862" s="142" t="s">
        <v>3478</v>
      </c>
      <c r="I4862" s="142" t="s">
        <v>21</v>
      </c>
      <c r="J4862" s="142">
        <v>1</v>
      </c>
      <c r="K4862" s="142">
        <v>1</v>
      </c>
      <c r="L4862" s="227">
        <v>26</v>
      </c>
      <c r="M4862" s="227">
        <v>624000</v>
      </c>
      <c r="N4862" s="227">
        <v>29900</v>
      </c>
      <c r="O4862" s="227">
        <v>29900</v>
      </c>
      <c r="P4862" s="227">
        <v>29900</v>
      </c>
      <c r="Q4862" s="227"/>
      <c r="R4862" s="227"/>
      <c r="S4862" s="227"/>
      <c r="T4862" s="227">
        <v>13</v>
      </c>
      <c r="U4862" s="227">
        <v>388700</v>
      </c>
      <c r="V4862" s="227">
        <v>76700</v>
      </c>
      <c r="W4862" s="143">
        <v>46032</v>
      </c>
      <c r="X4862" s="143">
        <v>46035</v>
      </c>
      <c r="Y4862">
        <f t="shared" si="151"/>
        <v>29900</v>
      </c>
    </row>
    <row r="4863" spans="1:25">
      <c r="A4863" s="1" t="str">
        <f t="shared" si="150"/>
        <v>060300042823000</v>
      </c>
      <c r="B4863" s="142" t="s">
        <v>86</v>
      </c>
      <c r="C4863" s="142" t="s">
        <v>1754</v>
      </c>
      <c r="D4863" s="142" t="s">
        <v>3423</v>
      </c>
      <c r="E4863" s="142" t="s">
        <v>3424</v>
      </c>
      <c r="F4863" s="142" t="s">
        <v>3479</v>
      </c>
      <c r="G4863" s="142" t="s">
        <v>3480</v>
      </c>
      <c r="H4863" s="142" t="s">
        <v>3481</v>
      </c>
      <c r="I4863" s="142" t="s">
        <v>23</v>
      </c>
      <c r="J4863" s="142">
        <v>2</v>
      </c>
      <c r="K4863" s="142">
        <v>1</v>
      </c>
      <c r="L4863" s="227">
        <v>305412</v>
      </c>
      <c r="M4863" s="227">
        <v>18500246</v>
      </c>
      <c r="N4863" s="227">
        <v>79900</v>
      </c>
      <c r="O4863" s="227">
        <v>69900</v>
      </c>
      <c r="P4863" s="227">
        <v>69900</v>
      </c>
      <c r="Q4863" s="227"/>
      <c r="R4863" s="227"/>
      <c r="S4863" s="227"/>
      <c r="T4863" s="227">
        <v>145006</v>
      </c>
      <c r="U4863" s="227">
        <v>9131458</v>
      </c>
      <c r="V4863" s="227">
        <v>347761</v>
      </c>
      <c r="W4863" s="143">
        <v>46021</v>
      </c>
      <c r="X4863" s="143">
        <v>46035</v>
      </c>
      <c r="Y4863">
        <f t="shared" si="151"/>
        <v>69900</v>
      </c>
    </row>
    <row r="4864" spans="1:25">
      <c r="A4864" s="1" t="str">
        <f t="shared" si="150"/>
        <v>060300042946000</v>
      </c>
      <c r="B4864" s="142" t="s">
        <v>86</v>
      </c>
      <c r="C4864" s="142" t="s">
        <v>1754</v>
      </c>
      <c r="D4864" s="142" t="s">
        <v>3388</v>
      </c>
      <c r="E4864" s="142" t="s">
        <v>3389</v>
      </c>
      <c r="F4864" s="142" t="s">
        <v>3482</v>
      </c>
      <c r="G4864" s="142" t="s">
        <v>3483</v>
      </c>
      <c r="H4864" s="142" t="s">
        <v>3484</v>
      </c>
      <c r="I4864" s="142" t="s">
        <v>23</v>
      </c>
      <c r="J4864" s="142">
        <v>2</v>
      </c>
      <c r="K4864" s="142">
        <v>1</v>
      </c>
      <c r="L4864" s="227">
        <v>177057</v>
      </c>
      <c r="M4864" s="227">
        <v>2921516</v>
      </c>
      <c r="N4864" s="227">
        <v>19900</v>
      </c>
      <c r="O4864" s="227">
        <v>15900</v>
      </c>
      <c r="P4864" s="227">
        <v>15900</v>
      </c>
      <c r="Q4864" s="227"/>
      <c r="R4864" s="227"/>
      <c r="S4864" s="227"/>
      <c r="T4864" s="227">
        <v>47297</v>
      </c>
      <c r="U4864" s="227">
        <v>829903</v>
      </c>
      <c r="V4864" s="227">
        <v>49482</v>
      </c>
      <c r="W4864" s="143">
        <v>46030</v>
      </c>
      <c r="X4864" s="143">
        <v>46035</v>
      </c>
      <c r="Y4864">
        <f t="shared" si="151"/>
        <v>15900</v>
      </c>
    </row>
    <row r="4865" spans="1:25">
      <c r="A4865" s="1" t="str">
        <f t="shared" si="150"/>
        <v>060300049060000</v>
      </c>
      <c r="B4865" s="142" t="s">
        <v>86</v>
      </c>
      <c r="C4865" s="142" t="s">
        <v>1754</v>
      </c>
      <c r="D4865" s="142" t="s">
        <v>3377</v>
      </c>
      <c r="E4865" s="142" t="s">
        <v>3378</v>
      </c>
      <c r="F4865" s="142" t="s">
        <v>3485</v>
      </c>
      <c r="G4865" s="142" t="s">
        <v>3486</v>
      </c>
      <c r="H4865" s="142" t="s">
        <v>3487</v>
      </c>
      <c r="I4865" s="142" t="s">
        <v>23</v>
      </c>
      <c r="J4865" s="142">
        <v>2</v>
      </c>
      <c r="K4865" s="142">
        <v>1</v>
      </c>
      <c r="L4865" s="227">
        <v>82600</v>
      </c>
      <c r="M4865" s="227">
        <v>10408276</v>
      </c>
      <c r="N4865" s="227">
        <v>119900</v>
      </c>
      <c r="O4865" s="227">
        <v>119900</v>
      </c>
      <c r="P4865" s="227">
        <v>119900</v>
      </c>
      <c r="Q4865" s="227"/>
      <c r="R4865" s="227"/>
      <c r="S4865" s="227"/>
      <c r="T4865" s="227">
        <v>22400</v>
      </c>
      <c r="U4865" s="227">
        <v>2645760</v>
      </c>
      <c r="V4865" s="227">
        <v>-176823</v>
      </c>
      <c r="W4865" s="143">
        <v>46014</v>
      </c>
      <c r="X4865" s="143">
        <v>46031</v>
      </c>
      <c r="Y4865">
        <f t="shared" si="151"/>
        <v>119900</v>
      </c>
    </row>
    <row r="4866" spans="1:25">
      <c r="A4866" s="1" t="str">
        <f t="shared" si="150"/>
        <v>060300049074000</v>
      </c>
      <c r="B4866" s="142" t="s">
        <v>86</v>
      </c>
      <c r="C4866" s="142" t="s">
        <v>1754</v>
      </c>
      <c r="D4866" s="142" t="s">
        <v>3377</v>
      </c>
      <c r="E4866" s="142" t="s">
        <v>3378</v>
      </c>
      <c r="F4866" s="142" t="s">
        <v>3488</v>
      </c>
      <c r="G4866" s="142" t="s">
        <v>3489</v>
      </c>
      <c r="H4866" s="142" t="s">
        <v>3490</v>
      </c>
      <c r="I4866" s="142" t="s">
        <v>23</v>
      </c>
      <c r="J4866" s="142">
        <v>2</v>
      </c>
      <c r="K4866" s="142">
        <v>1</v>
      </c>
      <c r="L4866" s="227">
        <v>33464</v>
      </c>
      <c r="M4866" s="227">
        <v>3594726</v>
      </c>
      <c r="N4866" s="227">
        <v>103900</v>
      </c>
      <c r="O4866" s="227">
        <v>103900</v>
      </c>
      <c r="P4866" s="227">
        <v>103900</v>
      </c>
      <c r="Q4866" s="227"/>
      <c r="R4866" s="227"/>
      <c r="S4866" s="227"/>
      <c r="T4866" s="227">
        <v>5590</v>
      </c>
      <c r="U4866" s="227">
        <v>580800</v>
      </c>
      <c r="V4866" s="227">
        <v>-19682</v>
      </c>
      <c r="W4866" s="143">
        <v>45994</v>
      </c>
      <c r="X4866" s="143">
        <v>46025</v>
      </c>
      <c r="Y4866">
        <f t="shared" si="151"/>
        <v>103900</v>
      </c>
    </row>
    <row r="4867" spans="1:25">
      <c r="A4867" s="1" t="str">
        <f t="shared" si="150"/>
        <v>060300049618000</v>
      </c>
      <c r="B4867" s="142" t="s">
        <v>86</v>
      </c>
      <c r="C4867" s="142" t="s">
        <v>1754</v>
      </c>
      <c r="D4867" s="142" t="s">
        <v>3423</v>
      </c>
      <c r="E4867" s="142" t="s">
        <v>3424</v>
      </c>
      <c r="F4867" s="142" t="s">
        <v>3491</v>
      </c>
      <c r="G4867" s="142" t="s">
        <v>3492</v>
      </c>
      <c r="H4867" s="142" t="s">
        <v>3493</v>
      </c>
      <c r="I4867" s="142" t="s">
        <v>23</v>
      </c>
      <c r="J4867" s="142">
        <v>2</v>
      </c>
      <c r="K4867" s="142">
        <v>1</v>
      </c>
      <c r="L4867" s="227">
        <v>-86</v>
      </c>
      <c r="M4867" s="227">
        <v>-7875</v>
      </c>
      <c r="N4867" s="227">
        <v>92900</v>
      </c>
      <c r="O4867" s="227">
        <v>89900</v>
      </c>
      <c r="P4867" s="227">
        <v>89900</v>
      </c>
      <c r="Q4867" s="227"/>
      <c r="R4867" s="227"/>
      <c r="S4867" s="227"/>
      <c r="T4867" s="227">
        <v>2058</v>
      </c>
      <c r="U4867" s="227">
        <v>185013</v>
      </c>
      <c r="V4867" s="227">
        <v>-3437</v>
      </c>
      <c r="W4867" s="143">
        <v>46003</v>
      </c>
      <c r="X4867" s="143">
        <v>46028</v>
      </c>
      <c r="Y4867">
        <f t="shared" si="151"/>
        <v>89900</v>
      </c>
    </row>
    <row r="4868" spans="1:25">
      <c r="A4868" s="1" t="str">
        <f t="shared" si="150"/>
        <v>060301001860000</v>
      </c>
      <c r="B4868" s="142" t="s">
        <v>86</v>
      </c>
      <c r="C4868" s="142" t="s">
        <v>1754</v>
      </c>
      <c r="D4868" s="142" t="s">
        <v>3494</v>
      </c>
      <c r="E4868" s="142" t="s">
        <v>2486</v>
      </c>
      <c r="F4868" s="142" t="s">
        <v>36</v>
      </c>
      <c r="G4868" s="142" t="s">
        <v>2487</v>
      </c>
      <c r="H4868" s="142" t="s">
        <v>2488</v>
      </c>
      <c r="I4868" s="142" t="s">
        <v>23</v>
      </c>
      <c r="J4868" s="142">
        <v>1</v>
      </c>
      <c r="K4868" s="142">
        <v>30</v>
      </c>
      <c r="L4868" s="227">
        <v>127</v>
      </c>
      <c r="M4868" s="227">
        <v>4964584</v>
      </c>
      <c r="N4868" s="227">
        <v>46800</v>
      </c>
      <c r="O4868" s="227">
        <v>46800</v>
      </c>
      <c r="P4868" s="227">
        <v>1404000</v>
      </c>
      <c r="Q4868" s="227"/>
      <c r="R4868" s="227"/>
      <c r="S4868" s="227"/>
      <c r="T4868" s="227">
        <v>16</v>
      </c>
      <c r="U4868" s="227">
        <v>674595</v>
      </c>
      <c r="V4868" s="227">
        <v>49136</v>
      </c>
      <c r="W4868" s="143">
        <v>45896</v>
      </c>
      <c r="X4868" s="143">
        <v>46031</v>
      </c>
      <c r="Y4868">
        <f t="shared" si="151"/>
        <v>1404000</v>
      </c>
    </row>
    <row r="4869" spans="1:25">
      <c r="A4869" s="1" t="str">
        <f t="shared" ref="A4869:A4932" si="152">B4869&amp;F4869</f>
        <v>060301001865000</v>
      </c>
      <c r="B4869" s="142" t="s">
        <v>86</v>
      </c>
      <c r="C4869" s="142" t="s">
        <v>1754</v>
      </c>
      <c r="D4869" s="142" t="s">
        <v>3494</v>
      </c>
      <c r="E4869" s="142" t="s">
        <v>2486</v>
      </c>
      <c r="F4869" s="142" t="s">
        <v>73</v>
      </c>
      <c r="G4869" s="142" t="s">
        <v>2661</v>
      </c>
      <c r="H4869" s="142" t="s">
        <v>2662</v>
      </c>
      <c r="I4869" s="142" t="s">
        <v>21</v>
      </c>
      <c r="J4869" s="142">
        <v>1</v>
      </c>
      <c r="K4869" s="142">
        <v>30</v>
      </c>
      <c r="L4869" s="227">
        <v>128</v>
      </c>
      <c r="M4869" s="227">
        <v>3626035</v>
      </c>
      <c r="N4869" s="227">
        <v>32500</v>
      </c>
      <c r="O4869" s="227">
        <v>32400</v>
      </c>
      <c r="P4869" s="227">
        <v>972000</v>
      </c>
      <c r="Q4869" s="227">
        <v>30</v>
      </c>
      <c r="R4869" s="227">
        <v>2200</v>
      </c>
      <c r="S4869" s="227">
        <v>906000</v>
      </c>
      <c r="T4869" s="227">
        <v>0</v>
      </c>
      <c r="U4869" s="227">
        <v>0</v>
      </c>
      <c r="V4869" s="227">
        <v>0</v>
      </c>
      <c r="W4869" s="143">
        <v>45916</v>
      </c>
      <c r="X4869" s="143">
        <v>46004</v>
      </c>
      <c r="Y4869">
        <f t="shared" ref="Y4869:Y4932" si="153">IF(S4869&gt;0,S4869,P4869)</f>
        <v>906000</v>
      </c>
    </row>
    <row r="4870" spans="1:25">
      <c r="A4870" s="1" t="str">
        <f t="shared" si="152"/>
        <v>060301002106000</v>
      </c>
      <c r="B4870" s="142" t="s">
        <v>86</v>
      </c>
      <c r="C4870" s="142" t="s">
        <v>1754</v>
      </c>
      <c r="D4870" s="142" t="s">
        <v>3495</v>
      </c>
      <c r="E4870" s="142" t="s">
        <v>3496</v>
      </c>
      <c r="F4870" s="142" t="s">
        <v>134</v>
      </c>
      <c r="G4870" s="142" t="s">
        <v>135</v>
      </c>
      <c r="H4870" s="142" t="s">
        <v>136</v>
      </c>
      <c r="I4870" s="142" t="s">
        <v>21</v>
      </c>
      <c r="J4870" s="142">
        <v>1</v>
      </c>
      <c r="K4870" s="142">
        <v>20</v>
      </c>
      <c r="L4870" s="227">
        <v>256</v>
      </c>
      <c r="M4870" s="227">
        <v>2073303</v>
      </c>
      <c r="N4870" s="227">
        <v>10600</v>
      </c>
      <c r="O4870" s="227">
        <v>10000</v>
      </c>
      <c r="P4870" s="227">
        <v>200000</v>
      </c>
      <c r="Q4870" s="227">
        <v>20</v>
      </c>
      <c r="R4870" s="227">
        <v>855</v>
      </c>
      <c r="S4870" s="227">
        <v>182900</v>
      </c>
      <c r="T4870" s="227">
        <v>116</v>
      </c>
      <c r="U4870" s="227">
        <v>1030180</v>
      </c>
      <c r="V4870" s="227">
        <v>90714</v>
      </c>
      <c r="W4870" s="143">
        <v>46034</v>
      </c>
      <c r="X4870" s="143">
        <v>46035</v>
      </c>
      <c r="Y4870">
        <f t="shared" si="153"/>
        <v>182900</v>
      </c>
    </row>
    <row r="4871" spans="1:25">
      <c r="A4871" s="1" t="str">
        <f t="shared" si="152"/>
        <v>060301004890000</v>
      </c>
      <c r="B4871" s="142" t="s">
        <v>86</v>
      </c>
      <c r="C4871" s="142" t="s">
        <v>1754</v>
      </c>
      <c r="D4871" s="142" t="s">
        <v>3497</v>
      </c>
      <c r="E4871" s="142" t="s">
        <v>24</v>
      </c>
      <c r="F4871" s="142" t="s">
        <v>140</v>
      </c>
      <c r="G4871" s="142" t="s">
        <v>3498</v>
      </c>
      <c r="H4871" s="142" t="s">
        <v>141</v>
      </c>
      <c r="I4871" s="142" t="s">
        <v>21</v>
      </c>
      <c r="J4871" s="142">
        <v>1</v>
      </c>
      <c r="K4871" s="142">
        <v>20</v>
      </c>
      <c r="L4871" s="227">
        <v>3650</v>
      </c>
      <c r="M4871" s="227">
        <v>15186420</v>
      </c>
      <c r="N4871" s="227">
        <v>5400</v>
      </c>
      <c r="O4871" s="227">
        <v>5400</v>
      </c>
      <c r="P4871" s="227">
        <v>108000</v>
      </c>
      <c r="Q4871" s="227"/>
      <c r="R4871" s="227"/>
      <c r="S4871" s="227"/>
      <c r="T4871" s="227">
        <v>325</v>
      </c>
      <c r="U4871" s="227">
        <v>1514504</v>
      </c>
      <c r="V4871" s="227">
        <v>162289</v>
      </c>
      <c r="W4871" s="143">
        <v>46002</v>
      </c>
      <c r="X4871" s="143">
        <v>46035</v>
      </c>
      <c r="Y4871">
        <f t="shared" si="153"/>
        <v>108000</v>
      </c>
    </row>
    <row r="4872" spans="1:25">
      <c r="A4872" s="1" t="str">
        <f t="shared" si="152"/>
        <v>060301004893000</v>
      </c>
      <c r="B4872" s="142" t="s">
        <v>86</v>
      </c>
      <c r="C4872" s="142" t="s">
        <v>1754</v>
      </c>
      <c r="D4872" s="142" t="s">
        <v>3497</v>
      </c>
      <c r="E4872" s="142" t="s">
        <v>24</v>
      </c>
      <c r="F4872" s="142" t="s">
        <v>144</v>
      </c>
      <c r="G4872" s="142" t="s">
        <v>145</v>
      </c>
      <c r="H4872" s="142" t="s">
        <v>146</v>
      </c>
      <c r="I4872" s="142" t="s">
        <v>23</v>
      </c>
      <c r="J4872" s="142">
        <v>1</v>
      </c>
      <c r="K4872" s="142">
        <v>20</v>
      </c>
      <c r="L4872" s="227">
        <v>4882</v>
      </c>
      <c r="M4872" s="227">
        <v>24550756</v>
      </c>
      <c r="N4872" s="227">
        <v>6900</v>
      </c>
      <c r="O4872" s="227">
        <v>6400</v>
      </c>
      <c r="P4872" s="227">
        <v>128000</v>
      </c>
      <c r="Q4872" s="227">
        <v>20</v>
      </c>
      <c r="R4872" s="227">
        <v>525</v>
      </c>
      <c r="S4872" s="227">
        <v>117500</v>
      </c>
      <c r="T4872" s="227">
        <v>454</v>
      </c>
      <c r="U4872" s="227">
        <v>2450541</v>
      </c>
      <c r="V4872" s="227">
        <v>167451</v>
      </c>
      <c r="W4872" s="143">
        <v>46002</v>
      </c>
      <c r="X4872" s="143">
        <v>46035</v>
      </c>
      <c r="Y4872">
        <f t="shared" si="153"/>
        <v>117500</v>
      </c>
    </row>
    <row r="4873" spans="1:25">
      <c r="A4873" s="1" t="str">
        <f t="shared" si="152"/>
        <v>060301005627000</v>
      </c>
      <c r="B4873" s="142" t="s">
        <v>86</v>
      </c>
      <c r="C4873" s="142" t="s">
        <v>1754</v>
      </c>
      <c r="D4873" s="142" t="s">
        <v>3495</v>
      </c>
      <c r="E4873" s="142" t="s">
        <v>3496</v>
      </c>
      <c r="F4873" s="142" t="s">
        <v>475</v>
      </c>
      <c r="G4873" s="142" t="s">
        <v>476</v>
      </c>
      <c r="H4873" s="142" t="s">
        <v>477</v>
      </c>
      <c r="I4873" s="142" t="s">
        <v>21</v>
      </c>
      <c r="J4873" s="142">
        <v>1</v>
      </c>
      <c r="K4873" s="142">
        <v>12</v>
      </c>
      <c r="L4873" s="227">
        <v>117</v>
      </c>
      <c r="M4873" s="227">
        <v>1393109</v>
      </c>
      <c r="N4873" s="227">
        <v>15700</v>
      </c>
      <c r="O4873" s="227">
        <v>15700</v>
      </c>
      <c r="P4873" s="227">
        <v>188400</v>
      </c>
      <c r="Q4873" s="227"/>
      <c r="R4873" s="227"/>
      <c r="S4873" s="227"/>
      <c r="T4873" s="227">
        <v>67</v>
      </c>
      <c r="U4873" s="227">
        <v>894864</v>
      </c>
      <c r="V4873" s="227">
        <v>97101</v>
      </c>
      <c r="W4873" s="143">
        <v>46034</v>
      </c>
      <c r="X4873" s="143">
        <v>46035</v>
      </c>
      <c r="Y4873">
        <f t="shared" si="153"/>
        <v>188400</v>
      </c>
    </row>
    <row r="4874" spans="1:25">
      <c r="A4874" s="1" t="str">
        <f t="shared" si="152"/>
        <v>060301005725000</v>
      </c>
      <c r="B4874" s="142" t="s">
        <v>86</v>
      </c>
      <c r="C4874" s="142" t="s">
        <v>1754</v>
      </c>
      <c r="D4874" s="142" t="s">
        <v>3497</v>
      </c>
      <c r="E4874" s="142" t="s">
        <v>24</v>
      </c>
      <c r="F4874" s="142" t="s">
        <v>150</v>
      </c>
      <c r="G4874" s="142" t="s">
        <v>3499</v>
      </c>
      <c r="H4874" s="142" t="s">
        <v>151</v>
      </c>
      <c r="I4874" s="142" t="s">
        <v>23</v>
      </c>
      <c r="J4874" s="142">
        <v>1</v>
      </c>
      <c r="K4874" s="142">
        <v>10</v>
      </c>
      <c r="L4874" s="227">
        <v>2542</v>
      </c>
      <c r="M4874" s="227">
        <v>32805389</v>
      </c>
      <c r="N4874" s="227">
        <v>16000</v>
      </c>
      <c r="O4874" s="227">
        <v>16000</v>
      </c>
      <c r="P4874" s="227">
        <v>160000</v>
      </c>
      <c r="Q4874" s="227">
        <v>10</v>
      </c>
      <c r="R4874" s="227">
        <v>1050</v>
      </c>
      <c r="S4874" s="227">
        <v>149500</v>
      </c>
      <c r="T4874" s="227">
        <v>127</v>
      </c>
      <c r="U4874" s="227">
        <v>1764145</v>
      </c>
      <c r="V4874" s="227">
        <v>125166</v>
      </c>
      <c r="W4874" s="143">
        <v>45967</v>
      </c>
      <c r="X4874" s="143">
        <v>46035</v>
      </c>
      <c r="Y4874">
        <f t="shared" si="153"/>
        <v>149500</v>
      </c>
    </row>
    <row r="4875" spans="1:25">
      <c r="A4875" s="1" t="str">
        <f t="shared" si="152"/>
        <v>060301005726000</v>
      </c>
      <c r="B4875" s="142" t="s">
        <v>86</v>
      </c>
      <c r="C4875" s="142" t="s">
        <v>1754</v>
      </c>
      <c r="D4875" s="142" t="s">
        <v>3497</v>
      </c>
      <c r="E4875" s="142" t="s">
        <v>24</v>
      </c>
      <c r="F4875" s="142" t="s">
        <v>154</v>
      </c>
      <c r="G4875" s="142" t="s">
        <v>155</v>
      </c>
      <c r="H4875" s="142" t="s">
        <v>156</v>
      </c>
      <c r="I4875" s="142" t="s">
        <v>23</v>
      </c>
      <c r="J4875" s="142">
        <v>1</v>
      </c>
      <c r="K4875" s="142">
        <v>10</v>
      </c>
      <c r="L4875" s="227">
        <v>3066</v>
      </c>
      <c r="M4875" s="227">
        <v>54157174</v>
      </c>
      <c r="N4875" s="227">
        <v>21500</v>
      </c>
      <c r="O4875" s="227">
        <v>21500</v>
      </c>
      <c r="P4875" s="227">
        <v>215000</v>
      </c>
      <c r="Q4875" s="227">
        <v>10</v>
      </c>
      <c r="R4875" s="227">
        <v>100</v>
      </c>
      <c r="S4875" s="227">
        <v>214000</v>
      </c>
      <c r="T4875" s="227">
        <v>167</v>
      </c>
      <c r="U4875" s="227">
        <v>3220784</v>
      </c>
      <c r="V4875" s="227">
        <v>270931</v>
      </c>
      <c r="W4875" s="143">
        <v>45967</v>
      </c>
      <c r="X4875" s="143">
        <v>46035</v>
      </c>
      <c r="Y4875">
        <f t="shared" si="153"/>
        <v>214000</v>
      </c>
    </row>
    <row r="4876" spans="1:25">
      <c r="A4876" s="1" t="str">
        <f t="shared" si="152"/>
        <v>060301006631000</v>
      </c>
      <c r="B4876" s="142" t="s">
        <v>86</v>
      </c>
      <c r="C4876" s="142" t="s">
        <v>1754</v>
      </c>
      <c r="D4876" s="142" t="s">
        <v>3500</v>
      </c>
      <c r="E4876" s="142" t="s">
        <v>3501</v>
      </c>
      <c r="F4876" s="142" t="s">
        <v>3502</v>
      </c>
      <c r="G4876" s="142" t="s">
        <v>3503</v>
      </c>
      <c r="H4876" s="142" t="s">
        <v>3504</v>
      </c>
      <c r="I4876" s="142" t="s">
        <v>23</v>
      </c>
      <c r="J4876" s="142">
        <v>1</v>
      </c>
      <c r="K4876" s="142">
        <v>28</v>
      </c>
      <c r="L4876" s="227">
        <v>112</v>
      </c>
      <c r="M4876" s="227">
        <v>2273518</v>
      </c>
      <c r="N4876" s="227">
        <v>29000</v>
      </c>
      <c r="O4876" s="227">
        <v>22500</v>
      </c>
      <c r="P4876" s="227">
        <v>630000</v>
      </c>
      <c r="Q4876" s="227"/>
      <c r="R4876" s="227"/>
      <c r="S4876" s="227"/>
      <c r="T4876" s="227">
        <v>17</v>
      </c>
      <c r="U4876" s="227">
        <v>373874</v>
      </c>
      <c r="V4876" s="227">
        <v>28787</v>
      </c>
      <c r="W4876" s="143">
        <v>45993</v>
      </c>
      <c r="X4876" s="143">
        <v>46034</v>
      </c>
      <c r="Y4876">
        <f t="shared" si="153"/>
        <v>630000</v>
      </c>
    </row>
    <row r="4877" spans="1:25">
      <c r="A4877" s="1" t="str">
        <f t="shared" si="152"/>
        <v>060301007324000</v>
      </c>
      <c r="B4877" s="142" t="s">
        <v>86</v>
      </c>
      <c r="C4877" s="142" t="s">
        <v>1754</v>
      </c>
      <c r="D4877" s="142" t="s">
        <v>3500</v>
      </c>
      <c r="E4877" s="142" t="s">
        <v>3501</v>
      </c>
      <c r="F4877" s="142" t="s">
        <v>3505</v>
      </c>
      <c r="G4877" s="142" t="s">
        <v>3506</v>
      </c>
      <c r="H4877" s="142" t="s">
        <v>3507</v>
      </c>
      <c r="I4877" s="142" t="s">
        <v>23</v>
      </c>
      <c r="J4877" s="142">
        <v>1</v>
      </c>
      <c r="K4877" s="142">
        <v>12</v>
      </c>
      <c r="L4877" s="227">
        <v>1</v>
      </c>
      <c r="M4877" s="227">
        <v>27580</v>
      </c>
      <c r="N4877" s="227">
        <v>42400</v>
      </c>
      <c r="O4877" s="227">
        <v>29000</v>
      </c>
      <c r="P4877" s="227">
        <v>348000</v>
      </c>
      <c r="Q4877" s="227"/>
      <c r="R4877" s="227"/>
      <c r="S4877" s="227"/>
      <c r="T4877" s="227">
        <v>7</v>
      </c>
      <c r="U4877" s="227">
        <v>243243</v>
      </c>
      <c r="V4877" s="227">
        <v>50180</v>
      </c>
      <c r="W4877" s="143">
        <v>45982</v>
      </c>
      <c r="X4877" s="143">
        <v>46035</v>
      </c>
      <c r="Y4877">
        <f t="shared" si="153"/>
        <v>348000</v>
      </c>
    </row>
    <row r="4878" spans="1:25">
      <c r="A4878" s="1" t="str">
        <f t="shared" si="152"/>
        <v>060301008681000</v>
      </c>
      <c r="B4878" s="142" t="s">
        <v>86</v>
      </c>
      <c r="C4878" s="142" t="s">
        <v>1754</v>
      </c>
      <c r="D4878" s="142" t="s">
        <v>3500</v>
      </c>
      <c r="E4878" s="142" t="s">
        <v>3501</v>
      </c>
      <c r="F4878" s="142" t="s">
        <v>3508</v>
      </c>
      <c r="G4878" s="142" t="s">
        <v>3509</v>
      </c>
      <c r="H4878" s="142" t="s">
        <v>3510</v>
      </c>
      <c r="I4878" s="142" t="s">
        <v>21</v>
      </c>
      <c r="J4878" s="142">
        <v>1</v>
      </c>
      <c r="K4878" s="142">
        <v>100</v>
      </c>
      <c r="L4878" s="227">
        <v>1</v>
      </c>
      <c r="M4878" s="227">
        <v>17500</v>
      </c>
      <c r="N4878" s="227">
        <v>24400</v>
      </c>
      <c r="O4878" s="227">
        <v>19900</v>
      </c>
      <c r="P4878" s="227">
        <v>1990000</v>
      </c>
      <c r="Q4878" s="227"/>
      <c r="R4878" s="227"/>
      <c r="S4878" s="227"/>
      <c r="T4878" s="227">
        <v>27</v>
      </c>
      <c r="U4878" s="227">
        <v>478378</v>
      </c>
      <c r="V4878" s="227">
        <v>5878</v>
      </c>
      <c r="W4878" s="143">
        <v>45875</v>
      </c>
      <c r="X4878" s="143">
        <v>46029</v>
      </c>
      <c r="Y4878">
        <f t="shared" si="153"/>
        <v>1990000</v>
      </c>
    </row>
    <row r="4879" spans="1:25">
      <c r="A4879" s="1" t="str">
        <f t="shared" si="152"/>
        <v>060301012362000</v>
      </c>
      <c r="B4879" s="142" t="s">
        <v>86</v>
      </c>
      <c r="C4879" s="142" t="s">
        <v>1754</v>
      </c>
      <c r="D4879" s="142" t="s">
        <v>3511</v>
      </c>
      <c r="E4879" s="142" t="s">
        <v>3512</v>
      </c>
      <c r="F4879" s="142" t="s">
        <v>3513</v>
      </c>
      <c r="G4879" s="142" t="s">
        <v>3514</v>
      </c>
      <c r="H4879" s="142" t="s">
        <v>3515</v>
      </c>
      <c r="I4879" s="142" t="s">
        <v>21</v>
      </c>
      <c r="J4879" s="142">
        <v>1</v>
      </c>
      <c r="K4879" s="142">
        <v>12</v>
      </c>
      <c r="L4879" s="227">
        <v>0</v>
      </c>
      <c r="M4879" s="227">
        <v>0</v>
      </c>
      <c r="N4879" s="227">
        <v>49900</v>
      </c>
      <c r="O4879" s="227">
        <v>39900</v>
      </c>
      <c r="P4879" s="227">
        <v>478800</v>
      </c>
      <c r="Q4879" s="227"/>
      <c r="R4879" s="227"/>
      <c r="S4879" s="227"/>
      <c r="T4879" s="227">
        <v>96</v>
      </c>
      <c r="U4879" s="227">
        <v>3450811</v>
      </c>
      <c r="V4879" s="227">
        <v>42808</v>
      </c>
      <c r="W4879" s="143">
        <v>46025</v>
      </c>
      <c r="X4879" s="143">
        <v>46034</v>
      </c>
      <c r="Y4879">
        <f t="shared" si="153"/>
        <v>478800</v>
      </c>
    </row>
    <row r="4880" spans="1:25">
      <c r="A4880" s="1" t="str">
        <f t="shared" si="152"/>
        <v>060301012363000</v>
      </c>
      <c r="B4880" s="142" t="s">
        <v>86</v>
      </c>
      <c r="C4880" s="142" t="s">
        <v>1754</v>
      </c>
      <c r="D4880" s="142" t="s">
        <v>3511</v>
      </c>
      <c r="E4880" s="142" t="s">
        <v>3512</v>
      </c>
      <c r="F4880" s="142" t="s">
        <v>3516</v>
      </c>
      <c r="G4880" s="142" t="s">
        <v>3517</v>
      </c>
      <c r="H4880" s="142" t="s">
        <v>3518</v>
      </c>
      <c r="I4880" s="142" t="s">
        <v>21</v>
      </c>
      <c r="J4880" s="142">
        <v>1</v>
      </c>
      <c r="K4880" s="142">
        <v>12</v>
      </c>
      <c r="L4880" s="227">
        <v>11</v>
      </c>
      <c r="M4880" s="227">
        <v>390500</v>
      </c>
      <c r="N4880" s="227">
        <v>47900</v>
      </c>
      <c r="O4880" s="227">
        <v>39900</v>
      </c>
      <c r="P4880" s="227">
        <v>478800</v>
      </c>
      <c r="Q4880" s="227"/>
      <c r="R4880" s="227"/>
      <c r="S4880" s="227"/>
      <c r="T4880" s="227">
        <v>123</v>
      </c>
      <c r="U4880" s="227">
        <v>4421351</v>
      </c>
      <c r="V4880" s="227">
        <v>54849</v>
      </c>
      <c r="W4880" s="143">
        <v>46025</v>
      </c>
      <c r="X4880" s="143">
        <v>46035</v>
      </c>
      <c r="Y4880">
        <f t="shared" si="153"/>
        <v>478800</v>
      </c>
    </row>
    <row r="4881" spans="1:25">
      <c r="A4881" s="1" t="str">
        <f t="shared" si="152"/>
        <v>060301012844000</v>
      </c>
      <c r="B4881" s="142" t="s">
        <v>86</v>
      </c>
      <c r="C4881" s="142" t="s">
        <v>1754</v>
      </c>
      <c r="D4881" s="142" t="s">
        <v>3511</v>
      </c>
      <c r="E4881" s="142" t="s">
        <v>3512</v>
      </c>
      <c r="F4881" s="142" t="s">
        <v>3519</v>
      </c>
      <c r="G4881" s="142" t="s">
        <v>3520</v>
      </c>
      <c r="H4881" s="142" t="s">
        <v>3521</v>
      </c>
      <c r="I4881" s="142" t="s">
        <v>21</v>
      </c>
      <c r="J4881" s="142">
        <v>1</v>
      </c>
      <c r="K4881" s="142">
        <v>10</v>
      </c>
      <c r="L4881" s="227">
        <v>125</v>
      </c>
      <c r="M4881" s="227">
        <v>2042607</v>
      </c>
      <c r="N4881" s="227">
        <v>22000</v>
      </c>
      <c r="O4881" s="227">
        <v>22000</v>
      </c>
      <c r="P4881" s="227">
        <v>220000</v>
      </c>
      <c r="Q4881" s="227"/>
      <c r="R4881" s="227"/>
      <c r="S4881" s="227"/>
      <c r="T4881" s="227">
        <v>141</v>
      </c>
      <c r="U4881" s="227">
        <v>2794199</v>
      </c>
      <c r="V4881" s="227">
        <v>490138</v>
      </c>
      <c r="W4881" s="143">
        <v>46035</v>
      </c>
      <c r="X4881" s="143">
        <v>46035</v>
      </c>
      <c r="Y4881">
        <f t="shared" si="153"/>
        <v>220000</v>
      </c>
    </row>
    <row r="4882" spans="1:25">
      <c r="A4882" s="1" t="str">
        <f t="shared" si="152"/>
        <v>060301015940000</v>
      </c>
      <c r="B4882" s="142" t="s">
        <v>86</v>
      </c>
      <c r="C4882" s="142" t="s">
        <v>1754</v>
      </c>
      <c r="D4882" s="142" t="s">
        <v>3497</v>
      </c>
      <c r="E4882" s="142" t="s">
        <v>24</v>
      </c>
      <c r="F4882" s="142" t="s">
        <v>160</v>
      </c>
      <c r="G4882" s="142" t="s">
        <v>161</v>
      </c>
      <c r="H4882" s="142" t="s">
        <v>3522</v>
      </c>
      <c r="I4882" s="142" t="s">
        <v>21</v>
      </c>
      <c r="J4882" s="142">
        <v>1</v>
      </c>
      <c r="K4882" s="142">
        <v>10</v>
      </c>
      <c r="L4882" s="227">
        <v>2703</v>
      </c>
      <c r="M4882" s="227">
        <v>62503452</v>
      </c>
      <c r="N4882" s="227">
        <v>28000</v>
      </c>
      <c r="O4882" s="227">
        <v>26700</v>
      </c>
      <c r="P4882" s="227">
        <v>267000</v>
      </c>
      <c r="Q4882" s="227">
        <v>10</v>
      </c>
      <c r="R4882" s="227">
        <v>100</v>
      </c>
      <c r="S4882" s="227">
        <v>266000</v>
      </c>
      <c r="T4882" s="227">
        <v>34</v>
      </c>
      <c r="U4882" s="227">
        <v>811712</v>
      </c>
      <c r="V4882" s="227">
        <v>25505</v>
      </c>
      <c r="W4882" s="143">
        <v>45996</v>
      </c>
      <c r="X4882" s="143">
        <v>46035</v>
      </c>
      <c r="Y4882">
        <f t="shared" si="153"/>
        <v>266000</v>
      </c>
    </row>
    <row r="4883" spans="1:25">
      <c r="A4883" s="1" t="str">
        <f t="shared" si="152"/>
        <v>060301016172000</v>
      </c>
      <c r="B4883" s="142" t="s">
        <v>86</v>
      </c>
      <c r="C4883" s="142" t="s">
        <v>1754</v>
      </c>
      <c r="D4883" s="142" t="s">
        <v>3523</v>
      </c>
      <c r="E4883" s="142" t="s">
        <v>20</v>
      </c>
      <c r="F4883" s="142" t="s">
        <v>166</v>
      </c>
      <c r="G4883" s="142" t="s">
        <v>167</v>
      </c>
      <c r="H4883" s="142" t="s">
        <v>168</v>
      </c>
      <c r="I4883" s="142" t="s">
        <v>21</v>
      </c>
      <c r="J4883" s="142">
        <v>1</v>
      </c>
      <c r="K4883" s="142">
        <v>12</v>
      </c>
      <c r="L4883" s="227">
        <v>48</v>
      </c>
      <c r="M4883" s="227">
        <v>891408</v>
      </c>
      <c r="N4883" s="227">
        <v>23500</v>
      </c>
      <c r="O4883" s="227">
        <v>23500</v>
      </c>
      <c r="P4883" s="227">
        <v>282000</v>
      </c>
      <c r="Q4883" s="227">
        <v>12</v>
      </c>
      <c r="R4883" s="227">
        <v>1800</v>
      </c>
      <c r="S4883" s="227">
        <v>260400</v>
      </c>
      <c r="T4883" s="227">
        <v>0</v>
      </c>
      <c r="U4883" s="227">
        <v>0</v>
      </c>
      <c r="V4883" s="227">
        <v>0</v>
      </c>
      <c r="W4883" s="143">
        <v>46028</v>
      </c>
      <c r="X4883" s="143">
        <v>46022</v>
      </c>
      <c r="Y4883">
        <f t="shared" si="153"/>
        <v>260400</v>
      </c>
    </row>
    <row r="4884" spans="1:25">
      <c r="A4884" s="1" t="str">
        <f t="shared" si="152"/>
        <v>060301016682000</v>
      </c>
      <c r="B4884" s="142" t="s">
        <v>86</v>
      </c>
      <c r="C4884" s="142" t="s">
        <v>1754</v>
      </c>
      <c r="D4884" s="142" t="s">
        <v>3511</v>
      </c>
      <c r="E4884" s="142" t="s">
        <v>3512</v>
      </c>
      <c r="F4884" s="142" t="s">
        <v>3524</v>
      </c>
      <c r="G4884" s="142" t="s">
        <v>3525</v>
      </c>
      <c r="H4884" s="142" t="s">
        <v>3526</v>
      </c>
      <c r="I4884" s="142" t="s">
        <v>21</v>
      </c>
      <c r="J4884" s="142">
        <v>1</v>
      </c>
      <c r="K4884" s="142">
        <v>10</v>
      </c>
      <c r="L4884" s="227">
        <v>80</v>
      </c>
      <c r="M4884" s="227">
        <v>1760480</v>
      </c>
      <c r="N4884" s="227">
        <v>32900</v>
      </c>
      <c r="O4884" s="227">
        <v>32900</v>
      </c>
      <c r="P4884" s="227">
        <v>329000</v>
      </c>
      <c r="Q4884" s="227"/>
      <c r="R4884" s="227"/>
      <c r="S4884" s="227"/>
      <c r="T4884" s="227">
        <v>77</v>
      </c>
      <c r="U4884" s="227">
        <v>2130901</v>
      </c>
      <c r="V4884" s="227">
        <v>436439</v>
      </c>
      <c r="W4884" s="143">
        <v>46017</v>
      </c>
      <c r="X4884" s="143">
        <v>46035</v>
      </c>
      <c r="Y4884">
        <f t="shared" si="153"/>
        <v>329000</v>
      </c>
    </row>
    <row r="4885" spans="1:25">
      <c r="A4885" s="1" t="str">
        <f t="shared" si="152"/>
        <v>060301017239000</v>
      </c>
      <c r="B4885" s="142" t="s">
        <v>86</v>
      </c>
      <c r="C4885" s="142" t="s">
        <v>1754</v>
      </c>
      <c r="D4885" s="142" t="s">
        <v>3527</v>
      </c>
      <c r="E4885" s="142" t="s">
        <v>22</v>
      </c>
      <c r="F4885" s="142" t="s">
        <v>615</v>
      </c>
      <c r="G4885" s="142" t="s">
        <v>616</v>
      </c>
      <c r="H4885" s="142" t="s">
        <v>617</v>
      </c>
      <c r="I4885" s="142" t="s">
        <v>23</v>
      </c>
      <c r="J4885" s="142">
        <v>1</v>
      </c>
      <c r="K4885" s="142">
        <v>12</v>
      </c>
      <c r="L4885" s="227">
        <v>4658</v>
      </c>
      <c r="M4885" s="227">
        <v>49953867</v>
      </c>
      <c r="N4885" s="227">
        <v>13000</v>
      </c>
      <c r="O4885" s="227">
        <v>12600</v>
      </c>
      <c r="P4885" s="227">
        <v>151200</v>
      </c>
      <c r="Q4885" s="227">
        <v>12</v>
      </c>
      <c r="R4885" s="227">
        <v>700</v>
      </c>
      <c r="S4885" s="227">
        <v>142800</v>
      </c>
      <c r="T4885" s="227">
        <v>422</v>
      </c>
      <c r="U4885" s="227">
        <v>4673333</v>
      </c>
      <c r="V4885" s="227">
        <v>147671</v>
      </c>
      <c r="W4885" s="143">
        <v>45730</v>
      </c>
      <c r="X4885" s="143">
        <v>46035</v>
      </c>
      <c r="Y4885">
        <f t="shared" si="153"/>
        <v>142800</v>
      </c>
    </row>
    <row r="4886" spans="1:25">
      <c r="A4886" s="1" t="str">
        <f t="shared" si="152"/>
        <v>060301017616000</v>
      </c>
      <c r="B4886" s="142" t="s">
        <v>86</v>
      </c>
      <c r="C4886" s="142" t="s">
        <v>1754</v>
      </c>
      <c r="D4886" s="142" t="s">
        <v>3528</v>
      </c>
      <c r="E4886" s="142" t="s">
        <v>27</v>
      </c>
      <c r="F4886" s="142" t="s">
        <v>172</v>
      </c>
      <c r="G4886" s="142" t="s">
        <v>173</v>
      </c>
      <c r="H4886" s="142" t="s">
        <v>174</v>
      </c>
      <c r="I4886" s="142" t="s">
        <v>21</v>
      </c>
      <c r="J4886" s="142">
        <v>1</v>
      </c>
      <c r="K4886" s="142">
        <v>24</v>
      </c>
      <c r="L4886" s="227">
        <v>483</v>
      </c>
      <c r="M4886" s="227">
        <v>1278027</v>
      </c>
      <c r="N4886" s="227">
        <v>3400</v>
      </c>
      <c r="O4886" s="227">
        <v>3400</v>
      </c>
      <c r="P4886" s="227">
        <v>81600</v>
      </c>
      <c r="Q4886" s="227">
        <v>24</v>
      </c>
      <c r="R4886" s="227">
        <v>884</v>
      </c>
      <c r="S4886" s="227">
        <v>60384</v>
      </c>
      <c r="T4886" s="227">
        <v>891</v>
      </c>
      <c r="U4886" s="227">
        <v>2058713</v>
      </c>
      <c r="V4886" s="227">
        <v>-298891</v>
      </c>
      <c r="W4886" s="143">
        <v>46034</v>
      </c>
      <c r="X4886" s="143">
        <v>46035</v>
      </c>
      <c r="Y4886">
        <f t="shared" si="153"/>
        <v>60384</v>
      </c>
    </row>
    <row r="4887" spans="1:25">
      <c r="A4887" s="1" t="str">
        <f t="shared" si="152"/>
        <v>060301017999000</v>
      </c>
      <c r="B4887" s="142" t="s">
        <v>86</v>
      </c>
      <c r="C4887" s="142" t="s">
        <v>1754</v>
      </c>
      <c r="D4887" s="142" t="s">
        <v>3500</v>
      </c>
      <c r="E4887" s="142" t="s">
        <v>3501</v>
      </c>
      <c r="F4887" s="142" t="s">
        <v>3529</v>
      </c>
      <c r="G4887" s="142" t="s">
        <v>3530</v>
      </c>
      <c r="H4887" s="142" t="s">
        <v>3531</v>
      </c>
      <c r="I4887" s="142" t="s">
        <v>21</v>
      </c>
      <c r="J4887" s="142">
        <v>1</v>
      </c>
      <c r="K4887" s="142">
        <v>12</v>
      </c>
      <c r="L4887" s="227">
        <v>309</v>
      </c>
      <c r="M4887" s="227">
        <v>3098260</v>
      </c>
      <c r="N4887" s="227">
        <v>14900</v>
      </c>
      <c r="O4887" s="227">
        <v>14900</v>
      </c>
      <c r="P4887" s="227">
        <v>178800</v>
      </c>
      <c r="Q4887" s="227"/>
      <c r="R4887" s="227"/>
      <c r="S4887" s="227"/>
      <c r="T4887" s="227">
        <v>38</v>
      </c>
      <c r="U4887" s="227">
        <v>510090</v>
      </c>
      <c r="V4887" s="227">
        <v>129074</v>
      </c>
      <c r="W4887" s="143">
        <v>45982</v>
      </c>
      <c r="X4887" s="143">
        <v>46034</v>
      </c>
      <c r="Y4887">
        <f t="shared" si="153"/>
        <v>178800</v>
      </c>
    </row>
    <row r="4888" spans="1:25">
      <c r="A4888" s="1" t="str">
        <f t="shared" si="152"/>
        <v>060301019715000</v>
      </c>
      <c r="B4888" s="142" t="s">
        <v>86</v>
      </c>
      <c r="C4888" s="142" t="s">
        <v>1754</v>
      </c>
      <c r="D4888" s="142" t="s">
        <v>3495</v>
      </c>
      <c r="E4888" s="142" t="s">
        <v>3496</v>
      </c>
      <c r="F4888" s="142" t="s">
        <v>448</v>
      </c>
      <c r="G4888" s="142" t="s">
        <v>449</v>
      </c>
      <c r="H4888" s="142" t="s">
        <v>3532</v>
      </c>
      <c r="I4888" s="142" t="s">
        <v>21</v>
      </c>
      <c r="J4888" s="142">
        <v>1</v>
      </c>
      <c r="K4888" s="142">
        <v>25</v>
      </c>
      <c r="L4888" s="227"/>
      <c r="M4888" s="227"/>
      <c r="N4888" s="227">
        <v>64700</v>
      </c>
      <c r="O4888" s="227">
        <v>64700</v>
      </c>
      <c r="P4888" s="227">
        <v>1617500</v>
      </c>
      <c r="Q4888" s="227"/>
      <c r="R4888" s="227"/>
      <c r="S4888" s="227"/>
      <c r="T4888" s="227"/>
      <c r="U4888" s="227"/>
      <c r="V4888" s="227"/>
      <c r="W4888" s="143"/>
      <c r="X4888" s="143"/>
      <c r="Y4888">
        <f t="shared" si="153"/>
        <v>1617500</v>
      </c>
    </row>
    <row r="4889" spans="1:25">
      <c r="A4889" s="1" t="str">
        <f t="shared" si="152"/>
        <v>060301019929000</v>
      </c>
      <c r="B4889" s="142" t="s">
        <v>86</v>
      </c>
      <c r="C4889" s="142" t="s">
        <v>1754</v>
      </c>
      <c r="D4889" s="142" t="s">
        <v>3497</v>
      </c>
      <c r="E4889" s="142" t="s">
        <v>24</v>
      </c>
      <c r="F4889" s="142" t="s">
        <v>178</v>
      </c>
      <c r="G4889" s="142" t="s">
        <v>3533</v>
      </c>
      <c r="H4889" s="142" t="s">
        <v>179</v>
      </c>
      <c r="I4889" s="142" t="s">
        <v>23</v>
      </c>
      <c r="J4889" s="142">
        <v>1</v>
      </c>
      <c r="K4889" s="142">
        <v>1</v>
      </c>
      <c r="L4889" s="227">
        <v>473</v>
      </c>
      <c r="M4889" s="227">
        <v>35193609</v>
      </c>
      <c r="N4889" s="227">
        <v>90000</v>
      </c>
      <c r="O4889" s="227">
        <v>90000</v>
      </c>
      <c r="P4889" s="227">
        <v>90000</v>
      </c>
      <c r="Q4889" s="227">
        <v>5</v>
      </c>
      <c r="R4889" s="227">
        <v>50</v>
      </c>
      <c r="S4889" s="227">
        <v>89950</v>
      </c>
      <c r="T4889" s="227">
        <v>133</v>
      </c>
      <c r="U4889" s="227">
        <v>10778829</v>
      </c>
      <c r="V4889" s="227">
        <v>882951</v>
      </c>
      <c r="W4889" s="143">
        <v>46029</v>
      </c>
      <c r="X4889" s="143">
        <v>46035</v>
      </c>
      <c r="Y4889">
        <f t="shared" si="153"/>
        <v>89950</v>
      </c>
    </row>
    <row r="4890" spans="1:25">
      <c r="A4890" s="1" t="str">
        <f t="shared" si="152"/>
        <v>060301020238000</v>
      </c>
      <c r="B4890" s="142" t="s">
        <v>86</v>
      </c>
      <c r="C4890" s="142" t="s">
        <v>1754</v>
      </c>
      <c r="D4890" s="142" t="s">
        <v>3534</v>
      </c>
      <c r="E4890" s="142" t="s">
        <v>2492</v>
      </c>
      <c r="F4890" s="142" t="s">
        <v>95</v>
      </c>
      <c r="G4890" s="142" t="s">
        <v>2733</v>
      </c>
      <c r="H4890" s="142" t="s">
        <v>2734</v>
      </c>
      <c r="I4890" s="142" t="s">
        <v>21</v>
      </c>
      <c r="J4890" s="142">
        <v>1</v>
      </c>
      <c r="K4890" s="142">
        <v>6</v>
      </c>
      <c r="L4890" s="227">
        <v>45</v>
      </c>
      <c r="M4890" s="227">
        <v>868711</v>
      </c>
      <c r="N4890" s="227">
        <v>25300</v>
      </c>
      <c r="O4890" s="227">
        <v>25300</v>
      </c>
      <c r="P4890" s="227">
        <v>151800</v>
      </c>
      <c r="Q4890" s="227"/>
      <c r="R4890" s="227"/>
      <c r="S4890" s="227"/>
      <c r="T4890" s="227">
        <v>328</v>
      </c>
      <c r="U4890" s="227">
        <v>5451712</v>
      </c>
      <c r="V4890" s="227">
        <v>-880230</v>
      </c>
      <c r="W4890" s="143">
        <v>46028</v>
      </c>
      <c r="X4890" s="143">
        <v>46035</v>
      </c>
      <c r="Y4890">
        <f t="shared" si="153"/>
        <v>151800</v>
      </c>
    </row>
    <row r="4891" spans="1:25">
      <c r="A4891" s="1" t="str">
        <f t="shared" si="152"/>
        <v>060301023234000</v>
      </c>
      <c r="B4891" s="142" t="s">
        <v>86</v>
      </c>
      <c r="C4891" s="142" t="s">
        <v>1754</v>
      </c>
      <c r="D4891" s="142" t="s">
        <v>3497</v>
      </c>
      <c r="E4891" s="142" t="s">
        <v>24</v>
      </c>
      <c r="F4891" s="142" t="s">
        <v>182</v>
      </c>
      <c r="G4891" s="142" t="s">
        <v>183</v>
      </c>
      <c r="H4891" s="142" t="s">
        <v>184</v>
      </c>
      <c r="I4891" s="142" t="s">
        <v>23</v>
      </c>
      <c r="J4891" s="142">
        <v>1</v>
      </c>
      <c r="K4891" s="142">
        <v>1</v>
      </c>
      <c r="L4891" s="227">
        <v>1191</v>
      </c>
      <c r="M4891" s="227">
        <v>105275102</v>
      </c>
      <c r="N4891" s="227">
        <v>105000</v>
      </c>
      <c r="O4891" s="227">
        <v>105000</v>
      </c>
      <c r="P4891" s="227">
        <v>105000</v>
      </c>
      <c r="Q4891" s="227"/>
      <c r="R4891" s="227"/>
      <c r="S4891" s="227"/>
      <c r="T4891" s="227">
        <v>611</v>
      </c>
      <c r="U4891" s="227">
        <v>54158829</v>
      </c>
      <c r="V4891" s="227">
        <v>151199</v>
      </c>
      <c r="W4891" s="143">
        <v>46034</v>
      </c>
      <c r="X4891" s="143">
        <v>46035</v>
      </c>
      <c r="Y4891">
        <f t="shared" si="153"/>
        <v>105000</v>
      </c>
    </row>
    <row r="4892" spans="1:25">
      <c r="A4892" s="1" t="str">
        <f t="shared" si="152"/>
        <v>060301025539000</v>
      </c>
      <c r="B4892" s="142" t="s">
        <v>86</v>
      </c>
      <c r="C4892" s="142" t="s">
        <v>1754</v>
      </c>
      <c r="D4892" s="142" t="s">
        <v>3528</v>
      </c>
      <c r="E4892" s="142" t="s">
        <v>27</v>
      </c>
      <c r="F4892" s="142" t="s">
        <v>188</v>
      </c>
      <c r="G4892" s="142" t="s">
        <v>189</v>
      </c>
      <c r="H4892" s="142" t="s">
        <v>190</v>
      </c>
      <c r="I4892" s="142" t="s">
        <v>21</v>
      </c>
      <c r="J4892" s="142">
        <v>1</v>
      </c>
      <c r="K4892" s="142">
        <v>1</v>
      </c>
      <c r="L4892" s="227">
        <v>2</v>
      </c>
      <c r="M4892" s="227">
        <v>35135</v>
      </c>
      <c r="N4892" s="227">
        <v>20200</v>
      </c>
      <c r="O4892" s="227">
        <v>20200</v>
      </c>
      <c r="P4892" s="227">
        <v>20200</v>
      </c>
      <c r="Q4892" s="227"/>
      <c r="R4892" s="227"/>
      <c r="S4892" s="227"/>
      <c r="T4892" s="227">
        <v>6</v>
      </c>
      <c r="U4892" s="227">
        <v>109189</v>
      </c>
      <c r="V4892" s="227">
        <v>3783</v>
      </c>
      <c r="W4892" s="143">
        <v>46027</v>
      </c>
      <c r="X4892" s="143">
        <v>46034</v>
      </c>
      <c r="Y4892">
        <f t="shared" si="153"/>
        <v>20200</v>
      </c>
    </row>
    <row r="4893" spans="1:25">
      <c r="A4893" s="1" t="str">
        <f t="shared" si="152"/>
        <v>060301028146000</v>
      </c>
      <c r="B4893" s="142" t="s">
        <v>86</v>
      </c>
      <c r="C4893" s="142" t="s">
        <v>1754</v>
      </c>
      <c r="D4893" s="142" t="s">
        <v>3527</v>
      </c>
      <c r="E4893" s="142" t="s">
        <v>22</v>
      </c>
      <c r="F4893" s="142" t="s">
        <v>621</v>
      </c>
      <c r="G4893" s="142" t="s">
        <v>622</v>
      </c>
      <c r="H4893" s="142" t="s">
        <v>623</v>
      </c>
      <c r="I4893" s="142" t="s">
        <v>26</v>
      </c>
      <c r="J4893" s="142">
        <v>1</v>
      </c>
      <c r="K4893" s="142">
        <v>10</v>
      </c>
      <c r="L4893" s="227"/>
      <c r="M4893" s="227"/>
      <c r="N4893" s="227">
        <v>10000</v>
      </c>
      <c r="O4893" s="227">
        <v>10000</v>
      </c>
      <c r="P4893" s="227">
        <v>100000</v>
      </c>
      <c r="Q4893" s="227"/>
      <c r="R4893" s="227"/>
      <c r="S4893" s="227"/>
      <c r="T4893" s="227"/>
      <c r="U4893" s="227"/>
      <c r="V4893" s="227"/>
      <c r="W4893" s="143"/>
      <c r="X4893" s="143"/>
      <c r="Y4893">
        <f t="shared" si="153"/>
        <v>100000</v>
      </c>
    </row>
    <row r="4894" spans="1:25">
      <c r="A4894" s="1" t="str">
        <f t="shared" si="152"/>
        <v>060301028667000</v>
      </c>
      <c r="B4894" s="142" t="s">
        <v>86</v>
      </c>
      <c r="C4894" s="142" t="s">
        <v>1754</v>
      </c>
      <c r="D4894" s="142" t="s">
        <v>3494</v>
      </c>
      <c r="E4894" s="142" t="s">
        <v>2486</v>
      </c>
      <c r="F4894" s="142" t="s">
        <v>65</v>
      </c>
      <c r="G4894" s="142" t="s">
        <v>2636</v>
      </c>
      <c r="H4894" s="142" t="s">
        <v>2637</v>
      </c>
      <c r="I4894" s="142" t="s">
        <v>21</v>
      </c>
      <c r="J4894" s="142">
        <v>1</v>
      </c>
      <c r="K4894" s="142">
        <v>12</v>
      </c>
      <c r="L4894" s="227">
        <v>48</v>
      </c>
      <c r="M4894" s="227">
        <v>834280</v>
      </c>
      <c r="N4894" s="227">
        <v>20700</v>
      </c>
      <c r="O4894" s="227">
        <v>20700</v>
      </c>
      <c r="P4894" s="227">
        <v>248400</v>
      </c>
      <c r="Q4894" s="227"/>
      <c r="R4894" s="227"/>
      <c r="S4894" s="227"/>
      <c r="T4894" s="227">
        <v>0</v>
      </c>
      <c r="U4894" s="227">
        <v>0</v>
      </c>
      <c r="V4894" s="227">
        <v>0</v>
      </c>
      <c r="W4894" s="143">
        <v>45916</v>
      </c>
      <c r="X4894" s="143">
        <v>45997</v>
      </c>
      <c r="Y4894">
        <f t="shared" si="153"/>
        <v>248400</v>
      </c>
    </row>
    <row r="4895" spans="1:25">
      <c r="A4895" s="1" t="str">
        <f t="shared" si="152"/>
        <v>060301028702000</v>
      </c>
      <c r="B4895" s="142" t="s">
        <v>86</v>
      </c>
      <c r="C4895" s="142" t="s">
        <v>1754</v>
      </c>
      <c r="D4895" s="142" t="s">
        <v>3534</v>
      </c>
      <c r="E4895" s="142" t="s">
        <v>2492</v>
      </c>
      <c r="F4895" s="142" t="s">
        <v>40</v>
      </c>
      <c r="G4895" s="142" t="s">
        <v>2493</v>
      </c>
      <c r="H4895" s="142" t="s">
        <v>2494</v>
      </c>
      <c r="I4895" s="142" t="s">
        <v>21</v>
      </c>
      <c r="J4895" s="142">
        <v>1</v>
      </c>
      <c r="K4895" s="142">
        <v>12</v>
      </c>
      <c r="L4895" s="227">
        <v>26</v>
      </c>
      <c r="M4895" s="227">
        <v>468466</v>
      </c>
      <c r="N4895" s="227">
        <v>21200</v>
      </c>
      <c r="O4895" s="227">
        <v>18500</v>
      </c>
      <c r="P4895" s="227">
        <v>222000</v>
      </c>
      <c r="Q4895" s="227">
        <v>12</v>
      </c>
      <c r="R4895" s="227">
        <v>2625</v>
      </c>
      <c r="S4895" s="227">
        <v>190500</v>
      </c>
      <c r="T4895" s="227">
        <v>2</v>
      </c>
      <c r="U4895" s="227">
        <v>38198</v>
      </c>
      <c r="V4895" s="227">
        <v>2162</v>
      </c>
      <c r="W4895" s="143">
        <v>45726</v>
      </c>
      <c r="X4895" s="143">
        <v>46025</v>
      </c>
      <c r="Y4895">
        <f t="shared" si="153"/>
        <v>190500</v>
      </c>
    </row>
    <row r="4896" spans="1:25">
      <c r="A4896" s="1" t="str">
        <f t="shared" si="152"/>
        <v>060301030417000</v>
      </c>
      <c r="B4896" s="142" t="s">
        <v>86</v>
      </c>
      <c r="C4896" s="142" t="s">
        <v>1754</v>
      </c>
      <c r="D4896" s="142" t="s">
        <v>3523</v>
      </c>
      <c r="E4896" s="142" t="s">
        <v>20</v>
      </c>
      <c r="F4896" s="142" t="s">
        <v>453</v>
      </c>
      <c r="G4896" s="142" t="s">
        <v>454</v>
      </c>
      <c r="H4896" s="142" t="s">
        <v>3535</v>
      </c>
      <c r="I4896" s="142" t="s">
        <v>21</v>
      </c>
      <c r="J4896" s="142">
        <v>1</v>
      </c>
      <c r="K4896" s="142">
        <v>24</v>
      </c>
      <c r="L4896" s="227">
        <v>1329</v>
      </c>
      <c r="M4896" s="227">
        <v>4913948</v>
      </c>
      <c r="N4896" s="227">
        <v>4700</v>
      </c>
      <c r="O4896" s="227">
        <v>4700</v>
      </c>
      <c r="P4896" s="227">
        <v>112800</v>
      </c>
      <c r="Q4896" s="227">
        <v>24</v>
      </c>
      <c r="R4896" s="227">
        <v>450</v>
      </c>
      <c r="S4896" s="227">
        <v>102000</v>
      </c>
      <c r="T4896" s="227">
        <v>388</v>
      </c>
      <c r="U4896" s="227">
        <v>1560180</v>
      </c>
      <c r="V4896" s="227">
        <v>125559</v>
      </c>
      <c r="W4896" s="143">
        <v>46024</v>
      </c>
      <c r="X4896" s="143">
        <v>46035</v>
      </c>
      <c r="Y4896">
        <f t="shared" si="153"/>
        <v>102000</v>
      </c>
    </row>
    <row r="4897" spans="1:25">
      <c r="A4897" s="1" t="str">
        <f t="shared" si="152"/>
        <v>060301030532000</v>
      </c>
      <c r="B4897" s="142" t="s">
        <v>86</v>
      </c>
      <c r="C4897" s="142" t="s">
        <v>1754</v>
      </c>
      <c r="D4897" s="142" t="s">
        <v>3500</v>
      </c>
      <c r="E4897" s="142" t="s">
        <v>3501</v>
      </c>
      <c r="F4897" s="142" t="s">
        <v>3536</v>
      </c>
      <c r="G4897" s="142" t="s">
        <v>3537</v>
      </c>
      <c r="H4897" s="142" t="s">
        <v>3538</v>
      </c>
      <c r="I4897" s="142" t="s">
        <v>21</v>
      </c>
      <c r="J4897" s="142">
        <v>1</v>
      </c>
      <c r="K4897" s="142">
        <v>12</v>
      </c>
      <c r="L4897" s="227">
        <v>120</v>
      </c>
      <c r="M4897" s="227">
        <v>3469048</v>
      </c>
      <c r="N4897" s="227">
        <v>42500</v>
      </c>
      <c r="O4897" s="227">
        <v>42500</v>
      </c>
      <c r="P4897" s="227">
        <v>510000</v>
      </c>
      <c r="Q4897" s="227"/>
      <c r="R4897" s="227"/>
      <c r="S4897" s="227"/>
      <c r="T4897" s="227">
        <v>24</v>
      </c>
      <c r="U4897" s="227">
        <v>918919</v>
      </c>
      <c r="V4897" s="227">
        <v>225109</v>
      </c>
      <c r="W4897" s="143">
        <v>46025</v>
      </c>
      <c r="X4897" s="143">
        <v>46034</v>
      </c>
      <c r="Y4897">
        <f t="shared" si="153"/>
        <v>510000</v>
      </c>
    </row>
    <row r="4898" spans="1:25">
      <c r="A4898" s="1" t="str">
        <f t="shared" si="152"/>
        <v>060301032759000</v>
      </c>
      <c r="B4898" s="142" t="s">
        <v>86</v>
      </c>
      <c r="C4898" s="142" t="s">
        <v>1754</v>
      </c>
      <c r="D4898" s="142" t="s">
        <v>3523</v>
      </c>
      <c r="E4898" s="142" t="s">
        <v>20</v>
      </c>
      <c r="F4898" s="142" t="s">
        <v>194</v>
      </c>
      <c r="G4898" s="142" t="s">
        <v>195</v>
      </c>
      <c r="H4898" s="142" t="s">
        <v>3539</v>
      </c>
      <c r="I4898" s="142" t="s">
        <v>21</v>
      </c>
      <c r="J4898" s="142">
        <v>1</v>
      </c>
      <c r="K4898" s="142">
        <v>8</v>
      </c>
      <c r="L4898" s="227">
        <v>120</v>
      </c>
      <c r="M4898" s="227">
        <v>930207</v>
      </c>
      <c r="N4898" s="227">
        <v>9100</v>
      </c>
      <c r="O4898" s="227">
        <v>9100</v>
      </c>
      <c r="P4898" s="227">
        <v>72800</v>
      </c>
      <c r="Q4898" s="227">
        <v>8</v>
      </c>
      <c r="R4898" s="227">
        <v>200</v>
      </c>
      <c r="S4898" s="227">
        <v>71200</v>
      </c>
      <c r="T4898" s="227">
        <v>36</v>
      </c>
      <c r="U4898" s="227">
        <v>295135</v>
      </c>
      <c r="V4898" s="227">
        <v>16073</v>
      </c>
      <c r="W4898" s="143">
        <v>46034</v>
      </c>
      <c r="X4898" s="143">
        <v>46025</v>
      </c>
      <c r="Y4898">
        <f t="shared" si="153"/>
        <v>71200</v>
      </c>
    </row>
    <row r="4899" spans="1:25">
      <c r="A4899" s="1" t="str">
        <f t="shared" si="152"/>
        <v>060301032802000</v>
      </c>
      <c r="B4899" s="142" t="s">
        <v>86</v>
      </c>
      <c r="C4899" s="142" t="s">
        <v>1754</v>
      </c>
      <c r="D4899" s="142" t="s">
        <v>3523</v>
      </c>
      <c r="E4899" s="142" t="s">
        <v>20</v>
      </c>
      <c r="F4899" s="142" t="s">
        <v>904</v>
      </c>
      <c r="G4899" s="142" t="s">
        <v>905</v>
      </c>
      <c r="H4899" s="142" t="s">
        <v>3540</v>
      </c>
      <c r="I4899" s="142" t="s">
        <v>21</v>
      </c>
      <c r="J4899" s="142">
        <v>1</v>
      </c>
      <c r="K4899" s="142">
        <v>8</v>
      </c>
      <c r="L4899" s="227"/>
      <c r="M4899" s="227"/>
      <c r="N4899" s="227">
        <v>9100</v>
      </c>
      <c r="O4899" s="227">
        <v>9100</v>
      </c>
      <c r="P4899" s="227">
        <v>72800</v>
      </c>
      <c r="Q4899" s="227">
        <v>8</v>
      </c>
      <c r="R4899" s="227">
        <v>200</v>
      </c>
      <c r="S4899" s="227">
        <v>71200</v>
      </c>
      <c r="T4899" s="227"/>
      <c r="U4899" s="227"/>
      <c r="V4899" s="227"/>
      <c r="W4899" s="143">
        <v>45474</v>
      </c>
      <c r="X4899" s="143">
        <v>45564</v>
      </c>
      <c r="Y4899">
        <f t="shared" si="153"/>
        <v>71200</v>
      </c>
    </row>
    <row r="4900" spans="1:25">
      <c r="A4900" s="1" t="str">
        <f t="shared" si="152"/>
        <v>060301035433000</v>
      </c>
      <c r="B4900" s="142" t="s">
        <v>86</v>
      </c>
      <c r="C4900" s="142" t="s">
        <v>1754</v>
      </c>
      <c r="D4900" s="142" t="s">
        <v>3497</v>
      </c>
      <c r="E4900" s="142" t="s">
        <v>24</v>
      </c>
      <c r="F4900" s="142" t="s">
        <v>200</v>
      </c>
      <c r="G4900" s="142" t="s">
        <v>201</v>
      </c>
      <c r="H4900" s="142" t="s">
        <v>202</v>
      </c>
      <c r="I4900" s="142" t="s">
        <v>21</v>
      </c>
      <c r="J4900" s="142">
        <v>1</v>
      </c>
      <c r="K4900" s="142">
        <v>20</v>
      </c>
      <c r="L4900" s="227">
        <v>3054</v>
      </c>
      <c r="M4900" s="227">
        <v>43141181</v>
      </c>
      <c r="N4900" s="227">
        <v>17000</v>
      </c>
      <c r="O4900" s="227">
        <v>16900</v>
      </c>
      <c r="P4900" s="227">
        <v>338000</v>
      </c>
      <c r="Q4900" s="227">
        <v>20</v>
      </c>
      <c r="R4900" s="227">
        <v>300</v>
      </c>
      <c r="S4900" s="227">
        <v>332000</v>
      </c>
      <c r="T4900" s="227">
        <v>84</v>
      </c>
      <c r="U4900" s="227">
        <v>1273514</v>
      </c>
      <c r="V4900" s="227">
        <v>86920</v>
      </c>
      <c r="W4900" s="143">
        <v>45813</v>
      </c>
      <c r="X4900" s="143">
        <v>46035</v>
      </c>
      <c r="Y4900">
        <f t="shared" si="153"/>
        <v>332000</v>
      </c>
    </row>
    <row r="4901" spans="1:25">
      <c r="A4901" s="1" t="str">
        <f t="shared" si="152"/>
        <v>060301035633000</v>
      </c>
      <c r="B4901" s="142" t="s">
        <v>86</v>
      </c>
      <c r="C4901" s="142" t="s">
        <v>1754</v>
      </c>
      <c r="D4901" s="142" t="s">
        <v>3527</v>
      </c>
      <c r="E4901" s="142" t="s">
        <v>22</v>
      </c>
      <c r="F4901" s="142" t="s">
        <v>206</v>
      </c>
      <c r="G4901" s="142" t="s">
        <v>207</v>
      </c>
      <c r="H4901" s="142" t="s">
        <v>208</v>
      </c>
      <c r="I4901" s="142" t="s">
        <v>23</v>
      </c>
      <c r="J4901" s="142">
        <v>1</v>
      </c>
      <c r="K4901" s="142">
        <v>20</v>
      </c>
      <c r="L4901" s="227">
        <v>3241</v>
      </c>
      <c r="M4901" s="227">
        <v>19224821</v>
      </c>
      <c r="N4901" s="227">
        <v>7700</v>
      </c>
      <c r="O4901" s="227">
        <v>7200</v>
      </c>
      <c r="P4901" s="227">
        <v>144000</v>
      </c>
      <c r="Q4901" s="227">
        <v>20</v>
      </c>
      <c r="R4901" s="227">
        <v>300</v>
      </c>
      <c r="S4901" s="227">
        <v>138000</v>
      </c>
      <c r="T4901" s="227">
        <v>855</v>
      </c>
      <c r="U4901" s="227">
        <v>5198919</v>
      </c>
      <c r="V4901" s="227">
        <v>127268</v>
      </c>
      <c r="W4901" s="143">
        <v>46030</v>
      </c>
      <c r="X4901" s="143">
        <v>46035</v>
      </c>
      <c r="Y4901">
        <f t="shared" si="153"/>
        <v>138000</v>
      </c>
    </row>
    <row r="4902" spans="1:25">
      <c r="A4902" s="1" t="str">
        <f t="shared" si="152"/>
        <v>060301035634000</v>
      </c>
      <c r="B4902" s="142" t="s">
        <v>86</v>
      </c>
      <c r="C4902" s="142" t="s">
        <v>1754</v>
      </c>
      <c r="D4902" s="142" t="s">
        <v>3527</v>
      </c>
      <c r="E4902" s="142" t="s">
        <v>22</v>
      </c>
      <c r="F4902" s="142" t="s">
        <v>212</v>
      </c>
      <c r="G4902" s="142" t="s">
        <v>213</v>
      </c>
      <c r="H4902" s="142" t="s">
        <v>214</v>
      </c>
      <c r="I4902" s="142" t="s">
        <v>23</v>
      </c>
      <c r="J4902" s="142">
        <v>1</v>
      </c>
      <c r="K4902" s="142">
        <v>20</v>
      </c>
      <c r="L4902" s="227">
        <v>1645</v>
      </c>
      <c r="M4902" s="227">
        <v>13811447</v>
      </c>
      <c r="N4902" s="227">
        <v>10800</v>
      </c>
      <c r="O4902" s="227">
        <v>10000</v>
      </c>
      <c r="P4902" s="227">
        <v>200000</v>
      </c>
      <c r="Q4902" s="227">
        <v>20</v>
      </c>
      <c r="R4902" s="227">
        <v>200</v>
      </c>
      <c r="S4902" s="227">
        <v>196000</v>
      </c>
      <c r="T4902" s="227">
        <v>224</v>
      </c>
      <c r="U4902" s="227">
        <v>1988198</v>
      </c>
      <c r="V4902" s="227">
        <v>107490</v>
      </c>
      <c r="W4902" s="143">
        <v>46030</v>
      </c>
      <c r="X4902" s="143">
        <v>46035</v>
      </c>
      <c r="Y4902">
        <f t="shared" si="153"/>
        <v>196000</v>
      </c>
    </row>
    <row r="4903" spans="1:25">
      <c r="A4903" s="1" t="str">
        <f t="shared" si="152"/>
        <v>060301038533000</v>
      </c>
      <c r="B4903" s="142" t="s">
        <v>86</v>
      </c>
      <c r="C4903" s="142" t="s">
        <v>1754</v>
      </c>
      <c r="D4903" s="142" t="s">
        <v>3494</v>
      </c>
      <c r="E4903" s="142" t="s">
        <v>2486</v>
      </c>
      <c r="F4903" s="142" t="s">
        <v>41</v>
      </c>
      <c r="G4903" s="142" t="s">
        <v>2498</v>
      </c>
      <c r="H4903" s="142" t="s">
        <v>3541</v>
      </c>
      <c r="I4903" s="142" t="s">
        <v>23</v>
      </c>
      <c r="J4903" s="142">
        <v>1</v>
      </c>
      <c r="K4903" s="142">
        <v>12</v>
      </c>
      <c r="L4903" s="227">
        <v>204</v>
      </c>
      <c r="M4903" s="227">
        <v>4129788</v>
      </c>
      <c r="N4903" s="227">
        <v>29000</v>
      </c>
      <c r="O4903" s="227">
        <v>25100</v>
      </c>
      <c r="P4903" s="227">
        <v>301200</v>
      </c>
      <c r="Q4903" s="227"/>
      <c r="R4903" s="227"/>
      <c r="S4903" s="227"/>
      <c r="T4903" s="227">
        <v>10</v>
      </c>
      <c r="U4903" s="227">
        <v>261261</v>
      </c>
      <c r="V4903" s="227">
        <v>58820</v>
      </c>
      <c r="W4903" s="143">
        <v>45988</v>
      </c>
      <c r="X4903" s="143">
        <v>46035</v>
      </c>
      <c r="Y4903">
        <f t="shared" si="153"/>
        <v>301200</v>
      </c>
    </row>
    <row r="4904" spans="1:25">
      <c r="A4904" s="1" t="str">
        <f t="shared" si="152"/>
        <v>060301038886000</v>
      </c>
      <c r="B4904" s="142" t="s">
        <v>86</v>
      </c>
      <c r="C4904" s="142" t="s">
        <v>1754</v>
      </c>
      <c r="D4904" s="142" t="s">
        <v>3528</v>
      </c>
      <c r="E4904" s="142" t="s">
        <v>27</v>
      </c>
      <c r="F4904" s="142" t="s">
        <v>218</v>
      </c>
      <c r="G4904" s="142" t="s">
        <v>219</v>
      </c>
      <c r="H4904" s="142" t="s">
        <v>220</v>
      </c>
      <c r="I4904" s="142" t="s">
        <v>21</v>
      </c>
      <c r="J4904" s="142">
        <v>1</v>
      </c>
      <c r="K4904" s="142">
        <v>12</v>
      </c>
      <c r="L4904" s="227">
        <v>303</v>
      </c>
      <c r="M4904" s="227">
        <v>1327024</v>
      </c>
      <c r="N4904" s="227">
        <v>5800</v>
      </c>
      <c r="O4904" s="227">
        <v>5800</v>
      </c>
      <c r="P4904" s="227">
        <v>69600</v>
      </c>
      <c r="Q4904" s="227"/>
      <c r="R4904" s="227"/>
      <c r="S4904" s="227"/>
      <c r="T4904" s="227">
        <v>61</v>
      </c>
      <c r="U4904" s="227">
        <v>318739</v>
      </c>
      <c r="V4904" s="227">
        <v>51582</v>
      </c>
      <c r="W4904" s="143">
        <v>46029</v>
      </c>
      <c r="X4904" s="143">
        <v>46034</v>
      </c>
      <c r="Y4904">
        <f t="shared" si="153"/>
        <v>69600</v>
      </c>
    </row>
    <row r="4905" spans="1:25">
      <c r="A4905" s="1" t="str">
        <f t="shared" si="152"/>
        <v>060301038932000</v>
      </c>
      <c r="B4905" s="142" t="s">
        <v>86</v>
      </c>
      <c r="C4905" s="142" t="s">
        <v>1754</v>
      </c>
      <c r="D4905" s="142" t="s">
        <v>3528</v>
      </c>
      <c r="E4905" s="142" t="s">
        <v>27</v>
      </c>
      <c r="F4905" s="142" t="s">
        <v>224</v>
      </c>
      <c r="G4905" s="142" t="s">
        <v>225</v>
      </c>
      <c r="H4905" s="142" t="s">
        <v>226</v>
      </c>
      <c r="I4905" s="142" t="s">
        <v>23</v>
      </c>
      <c r="J4905" s="142">
        <v>1</v>
      </c>
      <c r="K4905" s="142">
        <v>1</v>
      </c>
      <c r="L4905" s="227">
        <v>394</v>
      </c>
      <c r="M4905" s="227">
        <v>6331027</v>
      </c>
      <c r="N4905" s="227">
        <v>18500</v>
      </c>
      <c r="O4905" s="227">
        <v>18500</v>
      </c>
      <c r="P4905" s="227">
        <v>18500</v>
      </c>
      <c r="Q4905" s="227"/>
      <c r="R4905" s="227"/>
      <c r="S4905" s="227"/>
      <c r="T4905" s="227">
        <v>10</v>
      </c>
      <c r="U4905" s="227">
        <v>166667</v>
      </c>
      <c r="V4905" s="227">
        <v>5981</v>
      </c>
      <c r="W4905" s="143">
        <v>45997</v>
      </c>
      <c r="X4905" s="143">
        <v>46031</v>
      </c>
      <c r="Y4905">
        <f t="shared" si="153"/>
        <v>18500</v>
      </c>
    </row>
    <row r="4906" spans="1:25">
      <c r="A4906" s="1" t="str">
        <f t="shared" si="152"/>
        <v>060301044435000</v>
      </c>
      <c r="B4906" s="142" t="s">
        <v>86</v>
      </c>
      <c r="C4906" s="142" t="s">
        <v>1754</v>
      </c>
      <c r="D4906" s="142" t="s">
        <v>3494</v>
      </c>
      <c r="E4906" s="142" t="s">
        <v>2486</v>
      </c>
      <c r="F4906" s="142" t="s">
        <v>96</v>
      </c>
      <c r="G4906" s="142" t="s">
        <v>2738</v>
      </c>
      <c r="H4906" s="142" t="s">
        <v>2739</v>
      </c>
      <c r="I4906" s="142" t="s">
        <v>21</v>
      </c>
      <c r="J4906" s="142">
        <v>1</v>
      </c>
      <c r="K4906" s="142">
        <v>24</v>
      </c>
      <c r="L4906" s="227">
        <v>73</v>
      </c>
      <c r="M4906" s="227">
        <v>664173</v>
      </c>
      <c r="N4906" s="227">
        <v>12900</v>
      </c>
      <c r="O4906" s="227">
        <v>12900</v>
      </c>
      <c r="P4906" s="227">
        <v>309600</v>
      </c>
      <c r="Q4906" s="227"/>
      <c r="R4906" s="227"/>
      <c r="S4906" s="227"/>
      <c r="T4906" s="227">
        <v>24</v>
      </c>
      <c r="U4906" s="227">
        <v>257297</v>
      </c>
      <c r="V4906" s="227">
        <v>38939</v>
      </c>
      <c r="W4906" s="143">
        <v>46034</v>
      </c>
      <c r="X4906" s="143">
        <v>46033</v>
      </c>
      <c r="Y4906">
        <f t="shared" si="153"/>
        <v>309600</v>
      </c>
    </row>
    <row r="4907" spans="1:25">
      <c r="A4907" s="1" t="str">
        <f t="shared" si="152"/>
        <v>060301044827000</v>
      </c>
      <c r="B4907" s="142" t="s">
        <v>86</v>
      </c>
      <c r="C4907" s="142" t="s">
        <v>1754</v>
      </c>
      <c r="D4907" s="142" t="s">
        <v>3497</v>
      </c>
      <c r="E4907" s="142" t="s">
        <v>24</v>
      </c>
      <c r="F4907" s="142" t="s">
        <v>700</v>
      </c>
      <c r="G4907" s="142" t="s">
        <v>701</v>
      </c>
      <c r="H4907" s="142" t="s">
        <v>702</v>
      </c>
      <c r="I4907" s="142" t="s">
        <v>21</v>
      </c>
      <c r="J4907" s="142">
        <v>1</v>
      </c>
      <c r="K4907" s="142">
        <v>12</v>
      </c>
      <c r="L4907" s="227">
        <v>23</v>
      </c>
      <c r="M4907" s="227">
        <v>493971</v>
      </c>
      <c r="N4907" s="227">
        <v>26000</v>
      </c>
      <c r="O4907" s="227">
        <v>26000</v>
      </c>
      <c r="P4907" s="227">
        <v>312000</v>
      </c>
      <c r="Q4907" s="227"/>
      <c r="R4907" s="227"/>
      <c r="S4907" s="227"/>
      <c r="T4907" s="227">
        <v>5</v>
      </c>
      <c r="U4907" s="227">
        <v>117117</v>
      </c>
      <c r="V4907" s="227">
        <v>9732</v>
      </c>
      <c r="W4907" s="143">
        <v>45989</v>
      </c>
      <c r="X4907" s="143">
        <v>46024</v>
      </c>
      <c r="Y4907">
        <f t="shared" si="153"/>
        <v>312000</v>
      </c>
    </row>
    <row r="4908" spans="1:25">
      <c r="A4908" s="1" t="str">
        <f t="shared" si="152"/>
        <v>060301045756000</v>
      </c>
      <c r="B4908" s="142" t="s">
        <v>86</v>
      </c>
      <c r="C4908" s="142" t="s">
        <v>1754</v>
      </c>
      <c r="D4908" s="142" t="s">
        <v>3495</v>
      </c>
      <c r="E4908" s="142" t="s">
        <v>3496</v>
      </c>
      <c r="F4908" s="142" t="s">
        <v>912</v>
      </c>
      <c r="G4908" s="142" t="s">
        <v>913</v>
      </c>
      <c r="H4908" s="142" t="s">
        <v>914</v>
      </c>
      <c r="I4908" s="142" t="s">
        <v>21</v>
      </c>
      <c r="J4908" s="142">
        <v>1</v>
      </c>
      <c r="K4908" s="142">
        <v>5</v>
      </c>
      <c r="L4908" s="227">
        <v>0</v>
      </c>
      <c r="M4908" s="227">
        <v>0</v>
      </c>
      <c r="N4908" s="227">
        <v>67900</v>
      </c>
      <c r="O4908" s="227">
        <v>67900</v>
      </c>
      <c r="P4908" s="227">
        <v>339500</v>
      </c>
      <c r="Q4908" s="227">
        <v>5</v>
      </c>
      <c r="R4908" s="227">
        <v>3600</v>
      </c>
      <c r="S4908" s="227">
        <v>321500</v>
      </c>
      <c r="T4908" s="227">
        <v>0</v>
      </c>
      <c r="U4908" s="227">
        <v>0</v>
      </c>
      <c r="V4908" s="227">
        <v>0</v>
      </c>
      <c r="W4908" s="143">
        <v>45997</v>
      </c>
      <c r="X4908" s="143">
        <v>46017</v>
      </c>
      <c r="Y4908">
        <f t="shared" si="153"/>
        <v>321500</v>
      </c>
    </row>
    <row r="4909" spans="1:25">
      <c r="A4909" s="1" t="str">
        <f t="shared" si="152"/>
        <v>060301048940000</v>
      </c>
      <c r="B4909" s="142" t="s">
        <v>86</v>
      </c>
      <c r="C4909" s="142" t="s">
        <v>1754</v>
      </c>
      <c r="D4909" s="142" t="s">
        <v>3495</v>
      </c>
      <c r="E4909" s="142" t="s">
        <v>3496</v>
      </c>
      <c r="F4909" s="142" t="s">
        <v>918</v>
      </c>
      <c r="G4909" s="142" t="s">
        <v>3542</v>
      </c>
      <c r="H4909" s="142" t="s">
        <v>920</v>
      </c>
      <c r="I4909" s="142" t="s">
        <v>21</v>
      </c>
      <c r="J4909" s="142">
        <v>1</v>
      </c>
      <c r="K4909" s="142">
        <v>12</v>
      </c>
      <c r="L4909" s="227">
        <v>8862</v>
      </c>
      <c r="M4909" s="227">
        <v>156514985</v>
      </c>
      <c r="N4909" s="227">
        <v>22900</v>
      </c>
      <c r="O4909" s="227">
        <v>21500</v>
      </c>
      <c r="P4909" s="227">
        <v>258000</v>
      </c>
      <c r="Q4909" s="227">
        <v>12</v>
      </c>
      <c r="R4909" s="227">
        <v>1550</v>
      </c>
      <c r="S4909" s="227">
        <v>239400</v>
      </c>
      <c r="T4909" s="227">
        <v>460</v>
      </c>
      <c r="U4909" s="227">
        <v>8490991</v>
      </c>
      <c r="V4909" s="227">
        <v>366765</v>
      </c>
      <c r="W4909" s="143">
        <v>46000</v>
      </c>
      <c r="X4909" s="143">
        <v>46035</v>
      </c>
      <c r="Y4909">
        <f t="shared" si="153"/>
        <v>239400</v>
      </c>
    </row>
    <row r="4910" spans="1:25">
      <c r="A4910" s="1" t="str">
        <f t="shared" si="152"/>
        <v>060301053801000</v>
      </c>
      <c r="B4910" s="142" t="s">
        <v>86</v>
      </c>
      <c r="C4910" s="142" t="s">
        <v>1754</v>
      </c>
      <c r="D4910" s="142" t="s">
        <v>3494</v>
      </c>
      <c r="E4910" s="142" t="s">
        <v>2486</v>
      </c>
      <c r="F4910" s="142" t="s">
        <v>42</v>
      </c>
      <c r="G4910" s="142" t="s">
        <v>2503</v>
      </c>
      <c r="H4910" s="142" t="s">
        <v>2504</v>
      </c>
      <c r="I4910" s="142" t="s">
        <v>21</v>
      </c>
      <c r="J4910" s="142">
        <v>1</v>
      </c>
      <c r="K4910" s="142">
        <v>12</v>
      </c>
      <c r="L4910" s="227">
        <v>47</v>
      </c>
      <c r="M4910" s="227">
        <v>1959193</v>
      </c>
      <c r="N4910" s="227">
        <v>54200</v>
      </c>
      <c r="O4910" s="227">
        <v>54200</v>
      </c>
      <c r="P4910" s="227">
        <v>650400</v>
      </c>
      <c r="Q4910" s="227"/>
      <c r="R4910" s="227"/>
      <c r="S4910" s="227"/>
      <c r="T4910" s="227">
        <v>1</v>
      </c>
      <c r="U4910" s="227">
        <v>48829</v>
      </c>
      <c r="V4910" s="227">
        <v>7144</v>
      </c>
      <c r="W4910" s="143">
        <v>46031</v>
      </c>
      <c r="X4910" s="143">
        <v>46032</v>
      </c>
      <c r="Y4910">
        <f t="shared" si="153"/>
        <v>650400</v>
      </c>
    </row>
    <row r="4911" spans="1:25">
      <c r="A4911" s="1" t="str">
        <f t="shared" si="152"/>
        <v>060301053802000</v>
      </c>
      <c r="B4911" s="142" t="s">
        <v>86</v>
      </c>
      <c r="C4911" s="142" t="s">
        <v>1754</v>
      </c>
      <c r="D4911" s="142" t="s">
        <v>3494</v>
      </c>
      <c r="E4911" s="142" t="s">
        <v>2486</v>
      </c>
      <c r="F4911" s="142" t="s">
        <v>74</v>
      </c>
      <c r="G4911" s="142" t="s">
        <v>2668</v>
      </c>
      <c r="H4911" s="142" t="s">
        <v>2669</v>
      </c>
      <c r="I4911" s="142" t="s">
        <v>21</v>
      </c>
      <c r="J4911" s="142">
        <v>1</v>
      </c>
      <c r="K4911" s="142">
        <v>12</v>
      </c>
      <c r="L4911" s="227">
        <v>24</v>
      </c>
      <c r="M4911" s="227">
        <v>1000439</v>
      </c>
      <c r="N4911" s="227">
        <v>54200</v>
      </c>
      <c r="O4911" s="227">
        <v>54200</v>
      </c>
      <c r="P4911" s="227">
        <v>650400</v>
      </c>
      <c r="Q4911" s="227"/>
      <c r="R4911" s="227"/>
      <c r="S4911" s="227"/>
      <c r="T4911" s="227">
        <v>0</v>
      </c>
      <c r="U4911" s="227">
        <v>0</v>
      </c>
      <c r="V4911" s="227">
        <v>0</v>
      </c>
      <c r="W4911" s="143">
        <v>46031</v>
      </c>
      <c r="X4911" s="143">
        <v>45742</v>
      </c>
      <c r="Y4911">
        <f t="shared" si="153"/>
        <v>650400</v>
      </c>
    </row>
    <row r="4912" spans="1:25">
      <c r="A4912" s="1" t="str">
        <f t="shared" si="152"/>
        <v>060301054010000</v>
      </c>
      <c r="B4912" s="142" t="s">
        <v>86</v>
      </c>
      <c r="C4912" s="142" t="s">
        <v>1754</v>
      </c>
      <c r="D4912" s="142" t="s">
        <v>3534</v>
      </c>
      <c r="E4912" s="142" t="s">
        <v>2492</v>
      </c>
      <c r="F4912" s="142" t="s">
        <v>97</v>
      </c>
      <c r="G4912" s="142" t="s">
        <v>2744</v>
      </c>
      <c r="H4912" s="142" t="s">
        <v>2745</v>
      </c>
      <c r="I4912" s="142" t="s">
        <v>21</v>
      </c>
      <c r="J4912" s="142">
        <v>1</v>
      </c>
      <c r="K4912" s="142">
        <v>4</v>
      </c>
      <c r="L4912" s="227">
        <v>0</v>
      </c>
      <c r="M4912" s="227">
        <v>0</v>
      </c>
      <c r="N4912" s="227">
        <v>71400</v>
      </c>
      <c r="O4912" s="227">
        <v>67900</v>
      </c>
      <c r="P4912" s="227">
        <v>271600</v>
      </c>
      <c r="Q4912" s="227">
        <v>2</v>
      </c>
      <c r="R4912" s="227">
        <v>2800</v>
      </c>
      <c r="S4912" s="227">
        <v>260400</v>
      </c>
      <c r="T4912" s="227">
        <v>1</v>
      </c>
      <c r="U4912" s="227">
        <v>64324</v>
      </c>
      <c r="V4912" s="227">
        <v>4589</v>
      </c>
      <c r="W4912" s="143">
        <v>45975</v>
      </c>
      <c r="X4912" s="143">
        <v>46027</v>
      </c>
      <c r="Y4912">
        <f t="shared" si="153"/>
        <v>260400</v>
      </c>
    </row>
    <row r="4913" spans="1:25">
      <c r="A4913" s="1" t="str">
        <f t="shared" si="152"/>
        <v>060301055785000</v>
      </c>
      <c r="B4913" s="142" t="s">
        <v>86</v>
      </c>
      <c r="C4913" s="142" t="s">
        <v>1754</v>
      </c>
      <c r="D4913" s="142" t="s">
        <v>3495</v>
      </c>
      <c r="E4913" s="142" t="s">
        <v>3496</v>
      </c>
      <c r="F4913" s="142" t="s">
        <v>230</v>
      </c>
      <c r="G4913" s="142" t="s">
        <v>231</v>
      </c>
      <c r="H4913" s="142" t="s">
        <v>232</v>
      </c>
      <c r="I4913" s="142" t="s">
        <v>23</v>
      </c>
      <c r="J4913" s="142">
        <v>1</v>
      </c>
      <c r="K4913" s="142">
        <v>12</v>
      </c>
      <c r="L4913" s="227">
        <v>2985</v>
      </c>
      <c r="M4913" s="227">
        <v>39450352</v>
      </c>
      <c r="N4913" s="227">
        <v>17600</v>
      </c>
      <c r="O4913" s="227">
        <v>15500</v>
      </c>
      <c r="P4913" s="227">
        <v>186000</v>
      </c>
      <c r="Q4913" s="227">
        <v>12</v>
      </c>
      <c r="R4913" s="227">
        <v>1458</v>
      </c>
      <c r="S4913" s="227">
        <v>168504</v>
      </c>
      <c r="T4913" s="227">
        <v>12443</v>
      </c>
      <c r="U4913" s="227">
        <v>155240540</v>
      </c>
      <c r="V4913" s="227">
        <v>-9208616</v>
      </c>
      <c r="W4913" s="143">
        <v>46003</v>
      </c>
      <c r="X4913" s="143">
        <v>46035</v>
      </c>
      <c r="Y4913">
        <f t="shared" si="153"/>
        <v>168504</v>
      </c>
    </row>
    <row r="4914" spans="1:25">
      <c r="A4914" s="1" t="str">
        <f t="shared" si="152"/>
        <v>060301057501000</v>
      </c>
      <c r="B4914" s="142" t="s">
        <v>86</v>
      </c>
      <c r="C4914" s="142" t="s">
        <v>1754</v>
      </c>
      <c r="D4914" s="142" t="s">
        <v>3523</v>
      </c>
      <c r="E4914" s="142" t="s">
        <v>20</v>
      </c>
      <c r="F4914" s="142" t="s">
        <v>925</v>
      </c>
      <c r="G4914" s="142" t="s">
        <v>926</v>
      </c>
      <c r="H4914" s="142" t="s">
        <v>927</v>
      </c>
      <c r="I4914" s="142" t="s">
        <v>21</v>
      </c>
      <c r="J4914" s="142">
        <v>1</v>
      </c>
      <c r="K4914" s="142">
        <v>72</v>
      </c>
      <c r="L4914" s="227">
        <v>81</v>
      </c>
      <c r="M4914" s="227">
        <v>477553</v>
      </c>
      <c r="N4914" s="227">
        <v>8600</v>
      </c>
      <c r="O4914" s="227">
        <v>8600</v>
      </c>
      <c r="P4914" s="227">
        <v>619200</v>
      </c>
      <c r="Q4914" s="227"/>
      <c r="R4914" s="227"/>
      <c r="S4914" s="227"/>
      <c r="T4914" s="227">
        <v>21</v>
      </c>
      <c r="U4914" s="227">
        <v>162703</v>
      </c>
      <c r="V4914" s="227">
        <v>38893</v>
      </c>
      <c r="W4914" s="143">
        <v>45993</v>
      </c>
      <c r="X4914" s="143">
        <v>46035</v>
      </c>
      <c r="Y4914">
        <f t="shared" si="153"/>
        <v>619200</v>
      </c>
    </row>
    <row r="4915" spans="1:25">
      <c r="A4915" s="1" t="str">
        <f t="shared" si="152"/>
        <v>060301058499000</v>
      </c>
      <c r="B4915" s="142" t="s">
        <v>86</v>
      </c>
      <c r="C4915" s="142" t="s">
        <v>1754</v>
      </c>
      <c r="D4915" s="142" t="s">
        <v>3528</v>
      </c>
      <c r="E4915" s="142" t="s">
        <v>27</v>
      </c>
      <c r="F4915" s="142" t="s">
        <v>236</v>
      </c>
      <c r="G4915" s="142" t="s">
        <v>237</v>
      </c>
      <c r="H4915" s="142" t="s">
        <v>238</v>
      </c>
      <c r="I4915" s="142" t="s">
        <v>21</v>
      </c>
      <c r="J4915" s="142">
        <v>1</v>
      </c>
      <c r="K4915" s="142">
        <v>12</v>
      </c>
      <c r="L4915" s="227">
        <v>158</v>
      </c>
      <c r="M4915" s="227">
        <v>356176</v>
      </c>
      <c r="N4915" s="227">
        <v>3500</v>
      </c>
      <c r="O4915" s="227">
        <v>3050</v>
      </c>
      <c r="P4915" s="227">
        <v>36600</v>
      </c>
      <c r="Q4915" s="227">
        <v>12</v>
      </c>
      <c r="R4915" s="227">
        <v>350</v>
      </c>
      <c r="S4915" s="227">
        <v>32400</v>
      </c>
      <c r="T4915" s="227">
        <v>403</v>
      </c>
      <c r="U4915" s="227">
        <v>1021576</v>
      </c>
      <c r="V4915" s="227">
        <v>113100</v>
      </c>
      <c r="W4915" s="143">
        <v>46032</v>
      </c>
      <c r="X4915" s="143">
        <v>46034</v>
      </c>
      <c r="Y4915">
        <f t="shared" si="153"/>
        <v>32400</v>
      </c>
    </row>
    <row r="4916" spans="1:25">
      <c r="A4916" s="1" t="str">
        <f t="shared" si="152"/>
        <v>060301063695000</v>
      </c>
      <c r="B4916" s="142" t="s">
        <v>86</v>
      </c>
      <c r="C4916" s="142" t="s">
        <v>1754</v>
      </c>
      <c r="D4916" s="142" t="s">
        <v>3511</v>
      </c>
      <c r="E4916" s="142" t="s">
        <v>3512</v>
      </c>
      <c r="F4916" s="142" t="s">
        <v>3543</v>
      </c>
      <c r="G4916" s="142" t="s">
        <v>3544</v>
      </c>
      <c r="H4916" s="142" t="s">
        <v>3545</v>
      </c>
      <c r="I4916" s="142" t="s">
        <v>21</v>
      </c>
      <c r="J4916" s="142">
        <v>1</v>
      </c>
      <c r="K4916" s="142">
        <v>48</v>
      </c>
      <c r="L4916" s="227">
        <v>0</v>
      </c>
      <c r="M4916" s="227">
        <v>0</v>
      </c>
      <c r="N4916" s="227">
        <v>24900</v>
      </c>
      <c r="O4916" s="227">
        <v>20500</v>
      </c>
      <c r="P4916" s="227">
        <v>984000</v>
      </c>
      <c r="Q4916" s="227"/>
      <c r="R4916" s="227"/>
      <c r="S4916" s="227"/>
      <c r="T4916" s="227">
        <v>14</v>
      </c>
      <c r="U4916" s="227">
        <v>258559</v>
      </c>
      <c r="V4916" s="227">
        <v>38051</v>
      </c>
      <c r="W4916" s="143">
        <v>45950</v>
      </c>
      <c r="X4916" s="143">
        <v>46026</v>
      </c>
      <c r="Y4916">
        <f t="shared" si="153"/>
        <v>984000</v>
      </c>
    </row>
    <row r="4917" spans="1:25">
      <c r="A4917" s="1" t="str">
        <f t="shared" si="152"/>
        <v>060301064394000</v>
      </c>
      <c r="B4917" s="142" t="s">
        <v>86</v>
      </c>
      <c r="C4917" s="142" t="s">
        <v>1754</v>
      </c>
      <c r="D4917" s="142" t="s">
        <v>3523</v>
      </c>
      <c r="E4917" s="142" t="s">
        <v>20</v>
      </c>
      <c r="F4917" s="142" t="s">
        <v>724</v>
      </c>
      <c r="G4917" s="142" t="s">
        <v>3546</v>
      </c>
      <c r="H4917" s="142" t="s">
        <v>725</v>
      </c>
      <c r="I4917" s="142" t="s">
        <v>21</v>
      </c>
      <c r="J4917" s="142">
        <v>1</v>
      </c>
      <c r="K4917" s="142">
        <v>36</v>
      </c>
      <c r="L4917" s="227">
        <v>276</v>
      </c>
      <c r="M4917" s="227">
        <v>979840</v>
      </c>
      <c r="N4917" s="227">
        <v>4700</v>
      </c>
      <c r="O4917" s="227">
        <v>4000</v>
      </c>
      <c r="P4917" s="227">
        <v>144000</v>
      </c>
      <c r="Q4917" s="227"/>
      <c r="R4917" s="227"/>
      <c r="S4917" s="227"/>
      <c r="T4917" s="227">
        <v>48</v>
      </c>
      <c r="U4917" s="227">
        <v>172973</v>
      </c>
      <c r="V4917" s="227">
        <v>2566</v>
      </c>
      <c r="W4917" s="143">
        <v>45996</v>
      </c>
      <c r="X4917" s="143">
        <v>46035</v>
      </c>
      <c r="Y4917">
        <f t="shared" si="153"/>
        <v>144000</v>
      </c>
    </row>
    <row r="4918" spans="1:25">
      <c r="A4918" s="1" t="str">
        <f t="shared" si="152"/>
        <v>060301064670000</v>
      </c>
      <c r="B4918" s="142" t="s">
        <v>86</v>
      </c>
      <c r="C4918" s="142" t="s">
        <v>1754</v>
      </c>
      <c r="D4918" s="142" t="s">
        <v>3523</v>
      </c>
      <c r="E4918" s="142" t="s">
        <v>20</v>
      </c>
      <c r="F4918" s="142" t="s">
        <v>242</v>
      </c>
      <c r="G4918" s="142" t="s">
        <v>243</v>
      </c>
      <c r="H4918" s="142" t="s">
        <v>244</v>
      </c>
      <c r="I4918" s="142" t="s">
        <v>21</v>
      </c>
      <c r="J4918" s="142">
        <v>1</v>
      </c>
      <c r="K4918" s="142">
        <v>16</v>
      </c>
      <c r="L4918" s="227">
        <v>346</v>
      </c>
      <c r="M4918" s="227">
        <v>5676980</v>
      </c>
      <c r="N4918" s="227">
        <v>21500</v>
      </c>
      <c r="O4918" s="227">
        <v>20500</v>
      </c>
      <c r="P4918" s="227">
        <v>328000</v>
      </c>
      <c r="Q4918" s="227">
        <v>16</v>
      </c>
      <c r="R4918" s="227">
        <v>1250</v>
      </c>
      <c r="S4918" s="227">
        <v>308000</v>
      </c>
      <c r="T4918" s="227">
        <v>63</v>
      </c>
      <c r="U4918" s="227">
        <v>1220270</v>
      </c>
      <c r="V4918" s="227">
        <v>186600</v>
      </c>
      <c r="W4918" s="143">
        <v>46034</v>
      </c>
      <c r="X4918" s="143">
        <v>46034</v>
      </c>
      <c r="Y4918">
        <f t="shared" si="153"/>
        <v>308000</v>
      </c>
    </row>
    <row r="4919" spans="1:25">
      <c r="A4919" s="1" t="str">
        <f t="shared" si="152"/>
        <v>060301064680000</v>
      </c>
      <c r="B4919" s="142" t="s">
        <v>86</v>
      </c>
      <c r="C4919" s="142" t="s">
        <v>1754</v>
      </c>
      <c r="D4919" s="142" t="s">
        <v>3523</v>
      </c>
      <c r="E4919" s="142" t="s">
        <v>20</v>
      </c>
      <c r="F4919" s="142" t="s">
        <v>248</v>
      </c>
      <c r="G4919" s="142" t="s">
        <v>249</v>
      </c>
      <c r="H4919" s="142" t="s">
        <v>250</v>
      </c>
      <c r="I4919" s="142" t="s">
        <v>21</v>
      </c>
      <c r="J4919" s="142">
        <v>1</v>
      </c>
      <c r="K4919" s="142">
        <v>28</v>
      </c>
      <c r="L4919" s="227">
        <v>85</v>
      </c>
      <c r="M4919" s="227">
        <v>750450</v>
      </c>
      <c r="N4919" s="227">
        <v>10200</v>
      </c>
      <c r="O4919" s="227">
        <v>8400</v>
      </c>
      <c r="P4919" s="227">
        <v>235200</v>
      </c>
      <c r="Q4919" s="227">
        <v>28</v>
      </c>
      <c r="R4919" s="227">
        <v>25</v>
      </c>
      <c r="S4919" s="227">
        <v>234500</v>
      </c>
      <c r="T4919" s="227">
        <v>3068</v>
      </c>
      <c r="U4919" s="227">
        <v>22278558</v>
      </c>
      <c r="V4919" s="227">
        <v>-4808280</v>
      </c>
      <c r="W4919" s="143">
        <v>46030</v>
      </c>
      <c r="X4919" s="143">
        <v>46033</v>
      </c>
      <c r="Y4919">
        <f t="shared" si="153"/>
        <v>234500</v>
      </c>
    </row>
    <row r="4920" spans="1:25">
      <c r="A4920" s="1" t="str">
        <f t="shared" si="152"/>
        <v>060301065842000</v>
      </c>
      <c r="B4920" s="142" t="s">
        <v>86</v>
      </c>
      <c r="C4920" s="142" t="s">
        <v>1754</v>
      </c>
      <c r="D4920" s="142" t="s">
        <v>3494</v>
      </c>
      <c r="E4920" s="142" t="s">
        <v>2486</v>
      </c>
      <c r="F4920" s="142" t="s">
        <v>43</v>
      </c>
      <c r="G4920" s="142" t="s">
        <v>2508</v>
      </c>
      <c r="H4920" s="142" t="s">
        <v>2509</v>
      </c>
      <c r="I4920" s="142" t="s">
        <v>23</v>
      </c>
      <c r="J4920" s="142">
        <v>1</v>
      </c>
      <c r="K4920" s="142">
        <v>48</v>
      </c>
      <c r="L4920" s="227">
        <v>5535</v>
      </c>
      <c r="M4920" s="227">
        <v>62575889</v>
      </c>
      <c r="N4920" s="227">
        <v>13700</v>
      </c>
      <c r="O4920" s="227">
        <v>13700</v>
      </c>
      <c r="P4920" s="227">
        <v>657600</v>
      </c>
      <c r="Q4920" s="227"/>
      <c r="R4920" s="227"/>
      <c r="S4920" s="227"/>
      <c r="T4920" s="227">
        <v>166</v>
      </c>
      <c r="U4920" s="227">
        <v>2046361</v>
      </c>
      <c r="V4920" s="227">
        <v>169650</v>
      </c>
      <c r="W4920" s="143">
        <v>45946</v>
      </c>
      <c r="X4920" s="143">
        <v>46035</v>
      </c>
      <c r="Y4920">
        <f t="shared" si="153"/>
        <v>657600</v>
      </c>
    </row>
    <row r="4921" spans="1:25">
      <c r="A4921" s="1" t="str">
        <f t="shared" si="152"/>
        <v>060301066078000</v>
      </c>
      <c r="B4921" s="142" t="s">
        <v>86</v>
      </c>
      <c r="C4921" s="142" t="s">
        <v>1754</v>
      </c>
      <c r="D4921" s="142" t="s">
        <v>3494</v>
      </c>
      <c r="E4921" s="142" t="s">
        <v>2486</v>
      </c>
      <c r="F4921" s="142" t="s">
        <v>44</v>
      </c>
      <c r="G4921" s="142" t="s">
        <v>2513</v>
      </c>
      <c r="H4921" s="142" t="s">
        <v>2514</v>
      </c>
      <c r="I4921" s="142" t="s">
        <v>21</v>
      </c>
      <c r="J4921" s="142">
        <v>1</v>
      </c>
      <c r="K4921" s="142">
        <v>45</v>
      </c>
      <c r="L4921" s="227">
        <v>71</v>
      </c>
      <c r="M4921" s="227">
        <v>563372</v>
      </c>
      <c r="N4921" s="227">
        <v>10200</v>
      </c>
      <c r="O4921" s="227">
        <v>10200</v>
      </c>
      <c r="P4921" s="227">
        <v>459000</v>
      </c>
      <c r="Q4921" s="227"/>
      <c r="R4921" s="227"/>
      <c r="S4921" s="227"/>
      <c r="T4921" s="227">
        <v>66</v>
      </c>
      <c r="U4921" s="227">
        <v>572523</v>
      </c>
      <c r="V4921" s="227">
        <v>48826</v>
      </c>
      <c r="W4921" s="143">
        <v>45993</v>
      </c>
      <c r="X4921" s="143">
        <v>46035</v>
      </c>
      <c r="Y4921">
        <f t="shared" si="153"/>
        <v>459000</v>
      </c>
    </row>
    <row r="4922" spans="1:25">
      <c r="A4922" s="1" t="str">
        <f t="shared" si="152"/>
        <v>060301067510000</v>
      </c>
      <c r="B4922" s="142" t="s">
        <v>86</v>
      </c>
      <c r="C4922" s="142" t="s">
        <v>1754</v>
      </c>
      <c r="D4922" s="142" t="s">
        <v>3523</v>
      </c>
      <c r="E4922" s="142" t="s">
        <v>20</v>
      </c>
      <c r="F4922" s="142" t="s">
        <v>460</v>
      </c>
      <c r="G4922" s="142" t="s">
        <v>461</v>
      </c>
      <c r="H4922" s="142" t="s">
        <v>462</v>
      </c>
      <c r="I4922" s="142" t="s">
        <v>21</v>
      </c>
      <c r="J4922" s="142">
        <v>1</v>
      </c>
      <c r="K4922" s="142">
        <v>16</v>
      </c>
      <c r="L4922" s="227">
        <v>3842</v>
      </c>
      <c r="M4922" s="227">
        <v>50328672</v>
      </c>
      <c r="N4922" s="227">
        <v>17500</v>
      </c>
      <c r="O4922" s="227">
        <v>17500</v>
      </c>
      <c r="P4922" s="227">
        <v>280000</v>
      </c>
      <c r="Q4922" s="227"/>
      <c r="R4922" s="227"/>
      <c r="S4922" s="227"/>
      <c r="T4922" s="227">
        <v>141</v>
      </c>
      <c r="U4922" s="227">
        <v>2337838</v>
      </c>
      <c r="V4922" s="227">
        <v>490794</v>
      </c>
      <c r="W4922" s="143">
        <v>46020</v>
      </c>
      <c r="X4922" s="143">
        <v>46035</v>
      </c>
      <c r="Y4922">
        <f t="shared" si="153"/>
        <v>280000</v>
      </c>
    </row>
    <row r="4923" spans="1:25">
      <c r="A4923" s="1" t="str">
        <f t="shared" si="152"/>
        <v>060301068899000</v>
      </c>
      <c r="B4923" s="142" t="s">
        <v>86</v>
      </c>
      <c r="C4923" s="142" t="s">
        <v>1754</v>
      </c>
      <c r="D4923" s="142" t="s">
        <v>3534</v>
      </c>
      <c r="E4923" s="142" t="s">
        <v>2492</v>
      </c>
      <c r="F4923" s="142" t="s">
        <v>45</v>
      </c>
      <c r="G4923" s="142" t="s">
        <v>2518</v>
      </c>
      <c r="H4923" s="142" t="s">
        <v>2519</v>
      </c>
      <c r="I4923" s="142" t="s">
        <v>23</v>
      </c>
      <c r="J4923" s="142">
        <v>1</v>
      </c>
      <c r="K4923" s="142">
        <v>60</v>
      </c>
      <c r="L4923" s="227">
        <v>324</v>
      </c>
      <c r="M4923" s="227">
        <v>1270176</v>
      </c>
      <c r="N4923" s="227">
        <v>4800</v>
      </c>
      <c r="O4923" s="227">
        <v>4800</v>
      </c>
      <c r="P4923" s="227">
        <v>288000</v>
      </c>
      <c r="Q4923" s="227">
        <v>60</v>
      </c>
      <c r="R4923" s="227">
        <v>383</v>
      </c>
      <c r="S4923" s="227">
        <v>265020</v>
      </c>
      <c r="T4923" s="227">
        <v>153</v>
      </c>
      <c r="U4923" s="227">
        <v>655640</v>
      </c>
      <c r="V4923" s="227">
        <v>55835</v>
      </c>
      <c r="W4923" s="143">
        <v>45938</v>
      </c>
      <c r="X4923" s="143">
        <v>46035</v>
      </c>
      <c r="Y4923">
        <f t="shared" si="153"/>
        <v>265020</v>
      </c>
    </row>
    <row r="4924" spans="1:25">
      <c r="A4924" s="1" t="str">
        <f t="shared" si="152"/>
        <v>060301070906000</v>
      </c>
      <c r="B4924" s="142" t="s">
        <v>86</v>
      </c>
      <c r="C4924" s="142" t="s">
        <v>1754</v>
      </c>
      <c r="D4924" s="142" t="s">
        <v>3497</v>
      </c>
      <c r="E4924" s="142" t="s">
        <v>24</v>
      </c>
      <c r="F4924" s="142" t="s">
        <v>254</v>
      </c>
      <c r="G4924" s="142" t="s">
        <v>255</v>
      </c>
      <c r="H4924" s="142" t="s">
        <v>256</v>
      </c>
      <c r="I4924" s="142" t="s">
        <v>23</v>
      </c>
      <c r="J4924" s="142">
        <v>1</v>
      </c>
      <c r="K4924" s="142">
        <v>60</v>
      </c>
      <c r="L4924" s="227">
        <v>24120</v>
      </c>
      <c r="M4924" s="227">
        <v>95739948</v>
      </c>
      <c r="N4924" s="227">
        <v>4475</v>
      </c>
      <c r="O4924" s="227">
        <v>4475</v>
      </c>
      <c r="P4924" s="227">
        <v>268500</v>
      </c>
      <c r="Q4924" s="227">
        <v>60</v>
      </c>
      <c r="R4924" s="227">
        <v>75</v>
      </c>
      <c r="S4924" s="227">
        <v>264000</v>
      </c>
      <c r="T4924" s="227">
        <v>5375</v>
      </c>
      <c r="U4924" s="227">
        <v>21197873</v>
      </c>
      <c r="V4924" s="227">
        <v>-137211</v>
      </c>
      <c r="W4924" s="143">
        <v>45996</v>
      </c>
      <c r="X4924" s="143">
        <v>46035</v>
      </c>
      <c r="Y4924">
        <f t="shared" si="153"/>
        <v>264000</v>
      </c>
    </row>
    <row r="4925" spans="1:25">
      <c r="A4925" s="1" t="str">
        <f t="shared" si="152"/>
        <v>060301071008000</v>
      </c>
      <c r="B4925" s="142" t="s">
        <v>86</v>
      </c>
      <c r="C4925" s="142" t="s">
        <v>1754</v>
      </c>
      <c r="D4925" s="142" t="s">
        <v>3523</v>
      </c>
      <c r="E4925" s="142" t="s">
        <v>20</v>
      </c>
      <c r="F4925" s="142" t="s">
        <v>260</v>
      </c>
      <c r="G4925" s="142" t="s">
        <v>261</v>
      </c>
      <c r="H4925" s="142" t="s">
        <v>262</v>
      </c>
      <c r="I4925" s="142" t="s">
        <v>21</v>
      </c>
      <c r="J4925" s="142">
        <v>1</v>
      </c>
      <c r="K4925" s="142">
        <v>12</v>
      </c>
      <c r="L4925" s="227">
        <v>14654</v>
      </c>
      <c r="M4925" s="227">
        <v>106578542</v>
      </c>
      <c r="N4925" s="227">
        <v>8500</v>
      </c>
      <c r="O4925" s="227">
        <v>8000</v>
      </c>
      <c r="P4925" s="227">
        <v>96000</v>
      </c>
      <c r="Q4925" s="227">
        <v>12</v>
      </c>
      <c r="R4925" s="227">
        <v>25</v>
      </c>
      <c r="S4925" s="227">
        <v>95700</v>
      </c>
      <c r="T4925" s="227">
        <v>346</v>
      </c>
      <c r="U4925" s="227">
        <v>2624685</v>
      </c>
      <c r="V4925" s="227">
        <v>108227</v>
      </c>
      <c r="W4925" s="143">
        <v>46031</v>
      </c>
      <c r="X4925" s="143">
        <v>46035</v>
      </c>
      <c r="Y4925">
        <f t="shared" si="153"/>
        <v>95700</v>
      </c>
    </row>
    <row r="4926" spans="1:25">
      <c r="A4926" s="1" t="str">
        <f t="shared" si="152"/>
        <v>060301071171000</v>
      </c>
      <c r="B4926" s="142" t="s">
        <v>86</v>
      </c>
      <c r="C4926" s="142" t="s">
        <v>1754</v>
      </c>
      <c r="D4926" s="142" t="s">
        <v>3511</v>
      </c>
      <c r="E4926" s="142" t="s">
        <v>3512</v>
      </c>
      <c r="F4926" s="142" t="s">
        <v>3547</v>
      </c>
      <c r="G4926" s="142" t="s">
        <v>3548</v>
      </c>
      <c r="H4926" s="142" t="s">
        <v>3549</v>
      </c>
      <c r="I4926" s="142" t="s">
        <v>21</v>
      </c>
      <c r="J4926" s="142">
        <v>1</v>
      </c>
      <c r="K4926" s="142">
        <v>12</v>
      </c>
      <c r="L4926" s="227">
        <v>45</v>
      </c>
      <c r="M4926" s="227">
        <v>2016173</v>
      </c>
      <c r="N4926" s="227">
        <v>64000</v>
      </c>
      <c r="O4926" s="227">
        <v>47900</v>
      </c>
      <c r="P4926" s="227">
        <v>574800</v>
      </c>
      <c r="Q4926" s="227"/>
      <c r="R4926" s="227"/>
      <c r="S4926" s="227"/>
      <c r="T4926" s="227">
        <v>3</v>
      </c>
      <c r="U4926" s="227">
        <v>133604</v>
      </c>
      <c r="V4926" s="227">
        <v>-807</v>
      </c>
      <c r="W4926" s="143">
        <v>46002</v>
      </c>
      <c r="X4926" s="143">
        <v>46032</v>
      </c>
      <c r="Y4926">
        <f t="shared" si="153"/>
        <v>574800</v>
      </c>
    </row>
    <row r="4927" spans="1:25">
      <c r="A4927" s="1" t="str">
        <f t="shared" si="152"/>
        <v>060301071173000</v>
      </c>
      <c r="B4927" s="142" t="s">
        <v>86</v>
      </c>
      <c r="C4927" s="142" t="s">
        <v>1754</v>
      </c>
      <c r="D4927" s="142" t="s">
        <v>3511</v>
      </c>
      <c r="E4927" s="142" t="s">
        <v>3512</v>
      </c>
      <c r="F4927" s="142" t="s">
        <v>3550</v>
      </c>
      <c r="G4927" s="142" t="s">
        <v>3551</v>
      </c>
      <c r="H4927" s="142" t="s">
        <v>3552</v>
      </c>
      <c r="I4927" s="142" t="s">
        <v>21</v>
      </c>
      <c r="J4927" s="142">
        <v>1</v>
      </c>
      <c r="K4927" s="142">
        <v>12</v>
      </c>
      <c r="L4927" s="227">
        <v>22</v>
      </c>
      <c r="M4927" s="227">
        <v>989858</v>
      </c>
      <c r="N4927" s="227">
        <v>59900</v>
      </c>
      <c r="O4927" s="227">
        <v>59900</v>
      </c>
      <c r="P4927" s="227">
        <v>718800</v>
      </c>
      <c r="Q4927" s="227"/>
      <c r="R4927" s="227"/>
      <c r="S4927" s="227"/>
      <c r="T4927" s="227">
        <v>14</v>
      </c>
      <c r="U4927" s="227">
        <v>629369</v>
      </c>
      <c r="V4927" s="227">
        <v>-541</v>
      </c>
      <c r="W4927" s="143">
        <v>46017</v>
      </c>
      <c r="X4927" s="143">
        <v>46034</v>
      </c>
      <c r="Y4927">
        <f t="shared" si="153"/>
        <v>718800</v>
      </c>
    </row>
    <row r="4928" spans="1:25">
      <c r="A4928" s="1" t="str">
        <f t="shared" si="152"/>
        <v>060301071606000</v>
      </c>
      <c r="B4928" s="142" t="s">
        <v>86</v>
      </c>
      <c r="C4928" s="142" t="s">
        <v>1754</v>
      </c>
      <c r="D4928" s="142" t="s">
        <v>3523</v>
      </c>
      <c r="E4928" s="142" t="s">
        <v>20</v>
      </c>
      <c r="F4928" s="142" t="s">
        <v>266</v>
      </c>
      <c r="G4928" s="142" t="s">
        <v>267</v>
      </c>
      <c r="H4928" s="142" t="s">
        <v>268</v>
      </c>
      <c r="I4928" s="142" t="s">
        <v>21</v>
      </c>
      <c r="J4928" s="142">
        <v>1</v>
      </c>
      <c r="K4928" s="142">
        <v>9</v>
      </c>
      <c r="L4928" s="227">
        <v>0</v>
      </c>
      <c r="M4928" s="227">
        <v>0</v>
      </c>
      <c r="N4928" s="227">
        <v>17700</v>
      </c>
      <c r="O4928" s="227">
        <v>18100</v>
      </c>
      <c r="P4928" s="227">
        <v>162900</v>
      </c>
      <c r="Q4928" s="227">
        <v>9</v>
      </c>
      <c r="R4928" s="227">
        <v>600</v>
      </c>
      <c r="S4928" s="227">
        <v>157500</v>
      </c>
      <c r="T4928" s="227">
        <v>0</v>
      </c>
      <c r="U4928" s="227">
        <v>0</v>
      </c>
      <c r="V4928" s="227">
        <v>0</v>
      </c>
      <c r="W4928" s="143">
        <v>46001</v>
      </c>
      <c r="X4928" s="143">
        <v>46005</v>
      </c>
      <c r="Y4928">
        <f t="shared" si="153"/>
        <v>157500</v>
      </c>
    </row>
    <row r="4929" spans="1:25">
      <c r="A4929" s="1" t="str">
        <f t="shared" si="152"/>
        <v>060301072188000</v>
      </c>
      <c r="B4929" s="142" t="s">
        <v>86</v>
      </c>
      <c r="C4929" s="142" t="s">
        <v>1754</v>
      </c>
      <c r="D4929" s="142" t="s">
        <v>3494</v>
      </c>
      <c r="E4929" s="142" t="s">
        <v>2486</v>
      </c>
      <c r="F4929" s="142" t="s">
        <v>46</v>
      </c>
      <c r="G4929" s="142" t="s">
        <v>3553</v>
      </c>
      <c r="H4929" s="142" t="s">
        <v>3554</v>
      </c>
      <c r="I4929" s="142" t="s">
        <v>23</v>
      </c>
      <c r="J4929" s="142">
        <v>1</v>
      </c>
      <c r="K4929" s="142">
        <v>42</v>
      </c>
      <c r="L4929" s="227">
        <v>27</v>
      </c>
      <c r="M4929" s="227">
        <v>233672</v>
      </c>
      <c r="N4929" s="227">
        <v>10900</v>
      </c>
      <c r="O4929" s="227">
        <v>9400</v>
      </c>
      <c r="P4929" s="227">
        <v>394800</v>
      </c>
      <c r="Q4929" s="227"/>
      <c r="R4929" s="227"/>
      <c r="S4929" s="227"/>
      <c r="T4929" s="227">
        <v>22</v>
      </c>
      <c r="U4929" s="227">
        <v>216036</v>
      </c>
      <c r="V4929" s="227">
        <v>25636</v>
      </c>
      <c r="W4929" s="143">
        <v>45985</v>
      </c>
      <c r="X4929" s="143">
        <v>46029</v>
      </c>
      <c r="Y4929">
        <f t="shared" si="153"/>
        <v>394800</v>
      </c>
    </row>
    <row r="4930" spans="1:25">
      <c r="A4930" s="1" t="str">
        <f t="shared" si="152"/>
        <v>060301072194000</v>
      </c>
      <c r="B4930" s="142" t="s">
        <v>86</v>
      </c>
      <c r="C4930" s="142" t="s">
        <v>1754</v>
      </c>
      <c r="D4930" s="142" t="s">
        <v>3523</v>
      </c>
      <c r="E4930" s="142" t="s">
        <v>20</v>
      </c>
      <c r="F4930" s="142" t="s">
        <v>272</v>
      </c>
      <c r="G4930" s="142" t="s">
        <v>273</v>
      </c>
      <c r="H4930" s="142" t="s">
        <v>3555</v>
      </c>
      <c r="I4930" s="142" t="s">
        <v>21</v>
      </c>
      <c r="J4930" s="142">
        <v>1</v>
      </c>
      <c r="K4930" s="142">
        <v>24</v>
      </c>
      <c r="L4930" s="227">
        <v>24</v>
      </c>
      <c r="M4930" s="227">
        <v>148186</v>
      </c>
      <c r="N4930" s="227">
        <v>8300</v>
      </c>
      <c r="O4930" s="227">
        <v>6500</v>
      </c>
      <c r="P4930" s="227">
        <v>156000</v>
      </c>
      <c r="Q4930" s="227">
        <v>24</v>
      </c>
      <c r="R4930" s="227">
        <v>100</v>
      </c>
      <c r="S4930" s="227">
        <v>153600</v>
      </c>
      <c r="T4930" s="227">
        <v>0</v>
      </c>
      <c r="U4930" s="227">
        <v>0</v>
      </c>
      <c r="V4930" s="227">
        <v>0</v>
      </c>
      <c r="W4930" s="143">
        <v>46034</v>
      </c>
      <c r="X4930" s="143">
        <v>45930</v>
      </c>
      <c r="Y4930">
        <f t="shared" si="153"/>
        <v>153600</v>
      </c>
    </row>
    <row r="4931" spans="1:25">
      <c r="A4931" s="1" t="str">
        <f t="shared" si="152"/>
        <v>060301074335000</v>
      </c>
      <c r="B4931" s="142" t="s">
        <v>86</v>
      </c>
      <c r="C4931" s="142" t="s">
        <v>1754</v>
      </c>
      <c r="D4931" s="142" t="s">
        <v>3494</v>
      </c>
      <c r="E4931" s="142" t="s">
        <v>2486</v>
      </c>
      <c r="F4931" s="142" t="s">
        <v>98</v>
      </c>
      <c r="G4931" s="142" t="s">
        <v>2752</v>
      </c>
      <c r="H4931" s="142" t="s">
        <v>2753</v>
      </c>
      <c r="I4931" s="142" t="s">
        <v>23</v>
      </c>
      <c r="J4931" s="142">
        <v>1</v>
      </c>
      <c r="K4931" s="142">
        <v>30</v>
      </c>
      <c r="L4931" s="227">
        <v>205</v>
      </c>
      <c r="M4931" s="227">
        <v>7374149</v>
      </c>
      <c r="N4931" s="227">
        <v>45800</v>
      </c>
      <c r="O4931" s="227">
        <v>45800</v>
      </c>
      <c r="P4931" s="227">
        <v>1374000</v>
      </c>
      <c r="Q4931" s="227"/>
      <c r="R4931" s="227"/>
      <c r="S4931" s="227"/>
      <c r="T4931" s="227">
        <v>2</v>
      </c>
      <c r="U4931" s="227">
        <v>82523</v>
      </c>
      <c r="V4931" s="227">
        <v>10580</v>
      </c>
      <c r="W4931" s="143">
        <v>45843</v>
      </c>
      <c r="X4931" s="143">
        <v>46034</v>
      </c>
      <c r="Y4931">
        <f t="shared" si="153"/>
        <v>1374000</v>
      </c>
    </row>
    <row r="4932" spans="1:25">
      <c r="A4932" s="1" t="str">
        <f t="shared" si="152"/>
        <v>060301074585000</v>
      </c>
      <c r="B4932" s="142" t="s">
        <v>86</v>
      </c>
      <c r="C4932" s="142" t="s">
        <v>1754</v>
      </c>
      <c r="D4932" s="142" t="s">
        <v>3511</v>
      </c>
      <c r="E4932" s="142" t="s">
        <v>3512</v>
      </c>
      <c r="F4932" s="142" t="s">
        <v>3556</v>
      </c>
      <c r="G4932" s="142" t="s">
        <v>3557</v>
      </c>
      <c r="H4932" s="142" t="s">
        <v>3558</v>
      </c>
      <c r="I4932" s="142" t="s">
        <v>21</v>
      </c>
      <c r="J4932" s="142">
        <v>1</v>
      </c>
      <c r="K4932" s="142">
        <v>1</v>
      </c>
      <c r="L4932" s="227">
        <v>102</v>
      </c>
      <c r="M4932" s="227">
        <v>5533500</v>
      </c>
      <c r="N4932" s="227">
        <v>79900</v>
      </c>
      <c r="O4932" s="227">
        <v>79900</v>
      </c>
      <c r="P4932" s="227">
        <v>79900</v>
      </c>
      <c r="Q4932" s="227"/>
      <c r="R4932" s="227"/>
      <c r="S4932" s="227"/>
      <c r="T4932" s="227">
        <v>4</v>
      </c>
      <c r="U4932" s="227">
        <v>143964</v>
      </c>
      <c r="V4932" s="227">
        <v>-73036</v>
      </c>
      <c r="W4932" s="143">
        <v>46027</v>
      </c>
      <c r="X4932" s="143">
        <v>46029</v>
      </c>
      <c r="Y4932">
        <f t="shared" si="153"/>
        <v>79900</v>
      </c>
    </row>
    <row r="4933" spans="1:25">
      <c r="A4933" s="1" t="str">
        <f t="shared" ref="A4933:A4996" si="154">B4933&amp;F4933</f>
        <v>060301074674000</v>
      </c>
      <c r="B4933" s="142" t="s">
        <v>86</v>
      </c>
      <c r="C4933" s="142" t="s">
        <v>1754</v>
      </c>
      <c r="D4933" s="142" t="s">
        <v>3495</v>
      </c>
      <c r="E4933" s="142" t="s">
        <v>3496</v>
      </c>
      <c r="F4933" s="142" t="s">
        <v>278</v>
      </c>
      <c r="G4933" s="142" t="s">
        <v>279</v>
      </c>
      <c r="H4933" s="142" t="s">
        <v>3559</v>
      </c>
      <c r="I4933" s="142" t="s">
        <v>21</v>
      </c>
      <c r="J4933" s="142">
        <v>1</v>
      </c>
      <c r="K4933" s="142">
        <v>20</v>
      </c>
      <c r="L4933" s="227">
        <v>982</v>
      </c>
      <c r="M4933" s="227">
        <v>7012163</v>
      </c>
      <c r="N4933" s="227">
        <v>8600</v>
      </c>
      <c r="O4933" s="227">
        <v>8600</v>
      </c>
      <c r="P4933" s="227">
        <v>172000</v>
      </c>
      <c r="Q4933" s="227">
        <v>20</v>
      </c>
      <c r="R4933" s="227">
        <v>600</v>
      </c>
      <c r="S4933" s="227">
        <v>160000</v>
      </c>
      <c r="T4933" s="227">
        <v>392</v>
      </c>
      <c r="U4933" s="227">
        <v>2824775</v>
      </c>
      <c r="V4933" s="227">
        <v>25622</v>
      </c>
      <c r="W4933" s="143">
        <v>46034</v>
      </c>
      <c r="X4933" s="143">
        <v>46034</v>
      </c>
      <c r="Y4933">
        <f t="shared" ref="Y4933:Y4996" si="155">IF(S4933&gt;0,S4933,P4933)</f>
        <v>160000</v>
      </c>
    </row>
    <row r="4934" spans="1:25">
      <c r="A4934" s="1" t="str">
        <f t="shared" si="154"/>
        <v>060301074883000</v>
      </c>
      <c r="B4934" s="142" t="s">
        <v>86</v>
      </c>
      <c r="C4934" s="142" t="s">
        <v>1754</v>
      </c>
      <c r="D4934" s="142" t="s">
        <v>3495</v>
      </c>
      <c r="E4934" s="142" t="s">
        <v>3496</v>
      </c>
      <c r="F4934" s="142" t="s">
        <v>284</v>
      </c>
      <c r="G4934" s="142" t="s">
        <v>285</v>
      </c>
      <c r="H4934" s="142" t="s">
        <v>286</v>
      </c>
      <c r="I4934" s="142" t="s">
        <v>21</v>
      </c>
      <c r="J4934" s="142">
        <v>1</v>
      </c>
      <c r="K4934" s="142">
        <v>50</v>
      </c>
      <c r="L4934" s="227">
        <v>201</v>
      </c>
      <c r="M4934" s="227">
        <v>2641708</v>
      </c>
      <c r="N4934" s="227">
        <v>16800</v>
      </c>
      <c r="O4934" s="227">
        <v>16100</v>
      </c>
      <c r="P4934" s="227">
        <v>805000</v>
      </c>
      <c r="Q4934" s="227">
        <v>50</v>
      </c>
      <c r="R4934" s="227">
        <v>1200</v>
      </c>
      <c r="S4934" s="227">
        <v>745000</v>
      </c>
      <c r="T4934" s="227">
        <v>99</v>
      </c>
      <c r="U4934" s="227">
        <v>1412613</v>
      </c>
      <c r="V4934" s="227">
        <v>111473</v>
      </c>
      <c r="W4934" s="143">
        <v>46027</v>
      </c>
      <c r="X4934" s="143">
        <v>46033</v>
      </c>
      <c r="Y4934">
        <f t="shared" si="155"/>
        <v>745000</v>
      </c>
    </row>
    <row r="4935" spans="1:25">
      <c r="A4935" s="1" t="str">
        <f t="shared" si="154"/>
        <v>060301075557000</v>
      </c>
      <c r="B4935" s="142" t="s">
        <v>86</v>
      </c>
      <c r="C4935" s="142" t="s">
        <v>1754</v>
      </c>
      <c r="D4935" s="142" t="s">
        <v>3528</v>
      </c>
      <c r="E4935" s="142" t="s">
        <v>27</v>
      </c>
      <c r="F4935" s="142" t="s">
        <v>290</v>
      </c>
      <c r="G4935" s="142" t="s">
        <v>291</v>
      </c>
      <c r="H4935" s="142" t="s">
        <v>3560</v>
      </c>
      <c r="I4935" s="142" t="s">
        <v>23</v>
      </c>
      <c r="J4935" s="142">
        <v>1</v>
      </c>
      <c r="K4935" s="142">
        <v>25</v>
      </c>
      <c r="L4935" s="227">
        <v>738</v>
      </c>
      <c r="M4935" s="227">
        <v>6855580</v>
      </c>
      <c r="N4935" s="227">
        <v>11700</v>
      </c>
      <c r="O4935" s="227">
        <v>11500</v>
      </c>
      <c r="P4935" s="227">
        <v>287500</v>
      </c>
      <c r="Q4935" s="227">
        <v>25</v>
      </c>
      <c r="R4935" s="227">
        <v>980</v>
      </c>
      <c r="S4935" s="227">
        <v>263000</v>
      </c>
      <c r="T4935" s="227">
        <v>8</v>
      </c>
      <c r="U4935" s="227">
        <v>81081</v>
      </c>
      <c r="V4935" s="227">
        <v>6766</v>
      </c>
      <c r="W4935" s="143">
        <v>45842</v>
      </c>
      <c r="X4935" s="143">
        <v>46033</v>
      </c>
      <c r="Y4935">
        <f t="shared" si="155"/>
        <v>263000</v>
      </c>
    </row>
    <row r="4936" spans="1:25">
      <c r="A4936" s="1" t="str">
        <f t="shared" si="154"/>
        <v>060301076058000</v>
      </c>
      <c r="B4936" s="142" t="s">
        <v>86</v>
      </c>
      <c r="C4936" s="142" t="s">
        <v>1754</v>
      </c>
      <c r="D4936" s="142" t="s">
        <v>3534</v>
      </c>
      <c r="E4936" s="142" t="s">
        <v>2492</v>
      </c>
      <c r="F4936" s="142" t="s">
        <v>47</v>
      </c>
      <c r="G4936" s="142" t="s">
        <v>2528</v>
      </c>
      <c r="H4936" s="142" t="s">
        <v>3561</v>
      </c>
      <c r="I4936" s="142" t="s">
        <v>23</v>
      </c>
      <c r="J4936" s="142">
        <v>1</v>
      </c>
      <c r="K4936" s="142">
        <v>72</v>
      </c>
      <c r="L4936" s="227">
        <v>12247</v>
      </c>
      <c r="M4936" s="227">
        <v>17064315</v>
      </c>
      <c r="N4936" s="227">
        <v>1700</v>
      </c>
      <c r="O4936" s="227">
        <v>1700</v>
      </c>
      <c r="P4936" s="227">
        <v>122400</v>
      </c>
      <c r="Q4936" s="227">
        <v>72</v>
      </c>
      <c r="R4936" s="227">
        <v>242</v>
      </c>
      <c r="S4936" s="227">
        <v>104976</v>
      </c>
      <c r="T4936" s="227">
        <v>62</v>
      </c>
      <c r="U4936" s="227">
        <v>91577</v>
      </c>
      <c r="V4936" s="227">
        <v>5190</v>
      </c>
      <c r="W4936" s="143">
        <v>45976</v>
      </c>
      <c r="X4936" s="143">
        <v>46035</v>
      </c>
      <c r="Y4936">
        <f t="shared" si="155"/>
        <v>104976</v>
      </c>
    </row>
    <row r="4937" spans="1:25">
      <c r="A4937" s="1" t="str">
        <f t="shared" si="154"/>
        <v>060301077236000</v>
      </c>
      <c r="B4937" s="142" t="s">
        <v>86</v>
      </c>
      <c r="C4937" s="142" t="s">
        <v>1754</v>
      </c>
      <c r="D4937" s="142" t="s">
        <v>3495</v>
      </c>
      <c r="E4937" s="142" t="s">
        <v>3496</v>
      </c>
      <c r="F4937" s="142" t="s">
        <v>296</v>
      </c>
      <c r="G4937" s="142" t="s">
        <v>3562</v>
      </c>
      <c r="H4937" s="142" t="s">
        <v>298</v>
      </c>
      <c r="I4937" s="142" t="s">
        <v>21</v>
      </c>
      <c r="J4937" s="142">
        <v>1</v>
      </c>
      <c r="K4937" s="142">
        <v>12</v>
      </c>
      <c r="L4937" s="227">
        <v>11908</v>
      </c>
      <c r="M4937" s="227">
        <v>171608715</v>
      </c>
      <c r="N4937" s="227">
        <v>18700</v>
      </c>
      <c r="O4937" s="227">
        <v>17000</v>
      </c>
      <c r="P4937" s="227">
        <v>204000</v>
      </c>
      <c r="Q4937" s="227">
        <v>12</v>
      </c>
      <c r="R4937" s="227">
        <v>875</v>
      </c>
      <c r="S4937" s="227">
        <v>193500</v>
      </c>
      <c r="T4937" s="227">
        <v>1856</v>
      </c>
      <c r="U4937" s="227">
        <v>27050739</v>
      </c>
      <c r="V4937" s="227">
        <v>303529</v>
      </c>
      <c r="W4937" s="143">
        <v>45968</v>
      </c>
      <c r="X4937" s="143">
        <v>46035</v>
      </c>
      <c r="Y4937">
        <f t="shared" si="155"/>
        <v>193500</v>
      </c>
    </row>
    <row r="4938" spans="1:25">
      <c r="A4938" s="1" t="str">
        <f t="shared" si="154"/>
        <v>060301077237000</v>
      </c>
      <c r="B4938" s="142" t="s">
        <v>86</v>
      </c>
      <c r="C4938" s="142" t="s">
        <v>1754</v>
      </c>
      <c r="D4938" s="142" t="s">
        <v>3495</v>
      </c>
      <c r="E4938" s="142" t="s">
        <v>3496</v>
      </c>
      <c r="F4938" s="142" t="s">
        <v>302</v>
      </c>
      <c r="G4938" s="142" t="s">
        <v>303</v>
      </c>
      <c r="H4938" s="142" t="s">
        <v>304</v>
      </c>
      <c r="I4938" s="142" t="s">
        <v>21</v>
      </c>
      <c r="J4938" s="142">
        <v>1</v>
      </c>
      <c r="K4938" s="142">
        <v>12</v>
      </c>
      <c r="L4938" s="227">
        <v>886</v>
      </c>
      <c r="M4938" s="227">
        <v>12804435</v>
      </c>
      <c r="N4938" s="227">
        <v>18900</v>
      </c>
      <c r="O4938" s="227">
        <v>17500</v>
      </c>
      <c r="P4938" s="227">
        <v>210000</v>
      </c>
      <c r="Q4938" s="227">
        <v>12</v>
      </c>
      <c r="R4938" s="227">
        <v>1258</v>
      </c>
      <c r="S4938" s="227">
        <v>194904</v>
      </c>
      <c r="T4938" s="227">
        <v>56278</v>
      </c>
      <c r="U4938" s="227">
        <v>811703193</v>
      </c>
      <c r="V4938" s="227">
        <v>-1624102</v>
      </c>
      <c r="W4938" s="143">
        <v>46031</v>
      </c>
      <c r="X4938" s="143">
        <v>46035</v>
      </c>
      <c r="Y4938">
        <f t="shared" si="155"/>
        <v>194904</v>
      </c>
    </row>
    <row r="4939" spans="1:25">
      <c r="A4939" s="1" t="str">
        <f t="shared" si="154"/>
        <v>060301077239000</v>
      </c>
      <c r="B4939" s="142" t="s">
        <v>86</v>
      </c>
      <c r="C4939" s="142" t="s">
        <v>1754</v>
      </c>
      <c r="D4939" s="142" t="s">
        <v>3523</v>
      </c>
      <c r="E4939" s="142" t="s">
        <v>20</v>
      </c>
      <c r="F4939" s="142" t="s">
        <v>467</v>
      </c>
      <c r="G4939" s="142" t="s">
        <v>468</v>
      </c>
      <c r="H4939" s="142" t="s">
        <v>469</v>
      </c>
      <c r="I4939" s="142" t="s">
        <v>21</v>
      </c>
      <c r="J4939" s="142">
        <v>1</v>
      </c>
      <c r="K4939" s="142">
        <v>30</v>
      </c>
      <c r="L4939" s="227">
        <v>72</v>
      </c>
      <c r="M4939" s="227">
        <v>754920</v>
      </c>
      <c r="N4939" s="227">
        <v>13400</v>
      </c>
      <c r="O4939" s="227">
        <v>13400</v>
      </c>
      <c r="P4939" s="227">
        <v>402000</v>
      </c>
      <c r="Q4939" s="227">
        <v>30</v>
      </c>
      <c r="R4939" s="227">
        <v>600</v>
      </c>
      <c r="S4939" s="227">
        <v>384000</v>
      </c>
      <c r="T4939" s="227">
        <v>12</v>
      </c>
      <c r="U4939" s="227">
        <v>144865</v>
      </c>
      <c r="V4939" s="227">
        <v>19045</v>
      </c>
      <c r="W4939" s="143">
        <v>46031</v>
      </c>
      <c r="X4939" s="143">
        <v>46033</v>
      </c>
      <c r="Y4939">
        <f t="shared" si="155"/>
        <v>384000</v>
      </c>
    </row>
    <row r="4940" spans="1:25">
      <c r="A4940" s="1" t="str">
        <f t="shared" si="154"/>
        <v>060301077650000</v>
      </c>
      <c r="B4940" s="142" t="s">
        <v>86</v>
      </c>
      <c r="C4940" s="142" t="s">
        <v>1754</v>
      </c>
      <c r="D4940" s="142" t="s">
        <v>3534</v>
      </c>
      <c r="E4940" s="142" t="s">
        <v>2492</v>
      </c>
      <c r="F4940" s="142" t="s">
        <v>48</v>
      </c>
      <c r="G4940" s="142" t="s">
        <v>2533</v>
      </c>
      <c r="H4940" s="142" t="s">
        <v>2534</v>
      </c>
      <c r="I4940" s="142" t="s">
        <v>21</v>
      </c>
      <c r="J4940" s="142">
        <v>1</v>
      </c>
      <c r="K4940" s="142">
        <v>60</v>
      </c>
      <c r="L4940" s="227">
        <v>-4</v>
      </c>
      <c r="M4940" s="227">
        <v>-2882</v>
      </c>
      <c r="N4940" s="227">
        <v>950</v>
      </c>
      <c r="O4940" s="227">
        <v>950</v>
      </c>
      <c r="P4940" s="227">
        <v>57000</v>
      </c>
      <c r="Q4940" s="227">
        <v>60</v>
      </c>
      <c r="R4940" s="227">
        <v>133</v>
      </c>
      <c r="S4940" s="227">
        <v>49020</v>
      </c>
      <c r="T4940" s="227">
        <v>539</v>
      </c>
      <c r="U4940" s="227">
        <v>414324</v>
      </c>
      <c r="V4940" s="227">
        <v>25924</v>
      </c>
      <c r="W4940" s="143">
        <v>46035</v>
      </c>
      <c r="X4940" s="143">
        <v>46035</v>
      </c>
      <c r="Y4940">
        <f t="shared" si="155"/>
        <v>49020</v>
      </c>
    </row>
    <row r="4941" spans="1:25">
      <c r="A4941" s="1" t="str">
        <f t="shared" si="154"/>
        <v>060301078236000</v>
      </c>
      <c r="B4941" s="142" t="s">
        <v>86</v>
      </c>
      <c r="C4941" s="142" t="s">
        <v>1754</v>
      </c>
      <c r="D4941" s="142" t="s">
        <v>3534</v>
      </c>
      <c r="E4941" s="142" t="s">
        <v>2492</v>
      </c>
      <c r="F4941" s="142" t="s">
        <v>49</v>
      </c>
      <c r="G4941" s="142" t="s">
        <v>2538</v>
      </c>
      <c r="H4941" s="142" t="s">
        <v>2539</v>
      </c>
      <c r="I4941" s="142" t="s">
        <v>21</v>
      </c>
      <c r="J4941" s="142">
        <v>1</v>
      </c>
      <c r="K4941" s="142">
        <v>5</v>
      </c>
      <c r="L4941" s="227">
        <v>141</v>
      </c>
      <c r="M4941" s="227">
        <v>1156121</v>
      </c>
      <c r="N4941" s="227">
        <v>9600</v>
      </c>
      <c r="O4941" s="227">
        <v>9600</v>
      </c>
      <c r="P4941" s="227">
        <v>48000</v>
      </c>
      <c r="Q4941" s="227">
        <v>5</v>
      </c>
      <c r="R4941" s="227">
        <v>300</v>
      </c>
      <c r="S4941" s="227">
        <v>46500</v>
      </c>
      <c r="T4941" s="227">
        <v>87</v>
      </c>
      <c r="U4941" s="227">
        <v>742072</v>
      </c>
      <c r="V4941" s="227">
        <v>28720</v>
      </c>
      <c r="W4941" s="143">
        <v>45979</v>
      </c>
      <c r="X4941" s="143">
        <v>46035</v>
      </c>
      <c r="Y4941">
        <f t="shared" si="155"/>
        <v>46500</v>
      </c>
    </row>
    <row r="4942" spans="1:25">
      <c r="A4942" s="1" t="str">
        <f t="shared" si="154"/>
        <v>060301082607000</v>
      </c>
      <c r="B4942" s="142" t="s">
        <v>86</v>
      </c>
      <c r="C4942" s="142" t="s">
        <v>1754</v>
      </c>
      <c r="D4942" s="142" t="s">
        <v>3495</v>
      </c>
      <c r="E4942" s="142" t="s">
        <v>3496</v>
      </c>
      <c r="F4942" s="142" t="s">
        <v>308</v>
      </c>
      <c r="G4942" s="142" t="s">
        <v>309</v>
      </c>
      <c r="H4942" s="142" t="s">
        <v>310</v>
      </c>
      <c r="I4942" s="142" t="s">
        <v>21</v>
      </c>
      <c r="J4942" s="142">
        <v>1</v>
      </c>
      <c r="K4942" s="142">
        <v>12</v>
      </c>
      <c r="L4942" s="227">
        <v>0</v>
      </c>
      <c r="M4942" s="227">
        <v>0</v>
      </c>
      <c r="N4942" s="227">
        <v>19900</v>
      </c>
      <c r="O4942" s="227">
        <v>17900</v>
      </c>
      <c r="P4942" s="227">
        <v>214800</v>
      </c>
      <c r="Q4942" s="227"/>
      <c r="R4942" s="227"/>
      <c r="S4942" s="227"/>
      <c r="T4942" s="227">
        <v>696</v>
      </c>
      <c r="U4942" s="227">
        <v>12238928</v>
      </c>
      <c r="V4942" s="227">
        <v>1301065</v>
      </c>
      <c r="W4942" s="143">
        <v>46031</v>
      </c>
      <c r="X4942" s="143">
        <v>46035</v>
      </c>
      <c r="Y4942">
        <f t="shared" si="155"/>
        <v>214800</v>
      </c>
    </row>
    <row r="4943" spans="1:25">
      <c r="A4943" s="1" t="str">
        <f t="shared" si="154"/>
        <v>060301082627000</v>
      </c>
      <c r="B4943" s="142" t="s">
        <v>86</v>
      </c>
      <c r="C4943" s="142" t="s">
        <v>1754</v>
      </c>
      <c r="D4943" s="142" t="s">
        <v>3528</v>
      </c>
      <c r="E4943" s="142" t="s">
        <v>27</v>
      </c>
      <c r="F4943" s="142" t="s">
        <v>482</v>
      </c>
      <c r="G4943" s="142" t="s">
        <v>483</v>
      </c>
      <c r="H4943" s="142" t="s">
        <v>484</v>
      </c>
      <c r="I4943" s="142" t="s">
        <v>21</v>
      </c>
      <c r="J4943" s="142">
        <v>1</v>
      </c>
      <c r="K4943" s="142">
        <v>24</v>
      </c>
      <c r="L4943" s="227">
        <v>0</v>
      </c>
      <c r="M4943" s="227">
        <v>0</v>
      </c>
      <c r="N4943" s="227">
        <v>3400</v>
      </c>
      <c r="O4943" s="227">
        <v>3300</v>
      </c>
      <c r="P4943" s="227">
        <v>79200</v>
      </c>
      <c r="Q4943" s="227">
        <v>24</v>
      </c>
      <c r="R4943" s="227">
        <v>950</v>
      </c>
      <c r="S4943" s="227">
        <v>56400</v>
      </c>
      <c r="T4943" s="227">
        <v>552</v>
      </c>
      <c r="U4943" s="227">
        <v>1176216</v>
      </c>
      <c r="V4943" s="227">
        <v>45995</v>
      </c>
      <c r="W4943" s="143">
        <v>46035</v>
      </c>
      <c r="X4943" s="143">
        <v>46035</v>
      </c>
      <c r="Y4943">
        <f t="shared" si="155"/>
        <v>56400</v>
      </c>
    </row>
    <row r="4944" spans="1:25">
      <c r="A4944" s="1" t="str">
        <f t="shared" si="154"/>
        <v>060301082723000</v>
      </c>
      <c r="B4944" s="142" t="s">
        <v>86</v>
      </c>
      <c r="C4944" s="142" t="s">
        <v>1754</v>
      </c>
      <c r="D4944" s="142" t="s">
        <v>3495</v>
      </c>
      <c r="E4944" s="142" t="s">
        <v>3496</v>
      </c>
      <c r="F4944" s="142" t="s">
        <v>314</v>
      </c>
      <c r="G4944" s="142" t="s">
        <v>315</v>
      </c>
      <c r="H4944" s="142" t="s">
        <v>316</v>
      </c>
      <c r="I4944" s="142" t="s">
        <v>21</v>
      </c>
      <c r="J4944" s="142">
        <v>1</v>
      </c>
      <c r="K4944" s="142">
        <v>24</v>
      </c>
      <c r="L4944" s="227">
        <v>11919</v>
      </c>
      <c r="M4944" s="227">
        <v>49563730</v>
      </c>
      <c r="N4944" s="227">
        <v>5400</v>
      </c>
      <c r="O4944" s="227">
        <v>5400</v>
      </c>
      <c r="P4944" s="227">
        <v>129600</v>
      </c>
      <c r="Q4944" s="227">
        <v>24</v>
      </c>
      <c r="R4944" s="227">
        <v>950</v>
      </c>
      <c r="S4944" s="227">
        <v>106800</v>
      </c>
      <c r="T4944" s="227">
        <v>3380</v>
      </c>
      <c r="U4944" s="227">
        <v>14324054</v>
      </c>
      <c r="V4944" s="227">
        <v>268730</v>
      </c>
      <c r="W4944" s="143">
        <v>46028</v>
      </c>
      <c r="X4944" s="143">
        <v>46035</v>
      </c>
      <c r="Y4944">
        <f t="shared" si="155"/>
        <v>106800</v>
      </c>
    </row>
    <row r="4945" spans="1:25">
      <c r="A4945" s="1" t="str">
        <f t="shared" si="154"/>
        <v>060301083138000</v>
      </c>
      <c r="B4945" s="142" t="s">
        <v>86</v>
      </c>
      <c r="C4945" s="142" t="s">
        <v>1754</v>
      </c>
      <c r="D4945" s="142" t="s">
        <v>3534</v>
      </c>
      <c r="E4945" s="142" t="s">
        <v>2492</v>
      </c>
      <c r="F4945" s="142" t="s">
        <v>50</v>
      </c>
      <c r="G4945" s="142" t="s">
        <v>2543</v>
      </c>
      <c r="H4945" s="142" t="s">
        <v>2544</v>
      </c>
      <c r="I4945" s="142" t="s">
        <v>21</v>
      </c>
      <c r="J4945" s="142">
        <v>1</v>
      </c>
      <c r="K4945" s="142">
        <v>12</v>
      </c>
      <c r="L4945" s="227">
        <v>96</v>
      </c>
      <c r="M4945" s="227">
        <v>3272948</v>
      </c>
      <c r="N4945" s="227">
        <v>43500</v>
      </c>
      <c r="O4945" s="227">
        <v>43500</v>
      </c>
      <c r="P4945" s="227">
        <v>522000</v>
      </c>
      <c r="Q4945" s="227">
        <v>12</v>
      </c>
      <c r="R4945" s="227">
        <v>1500</v>
      </c>
      <c r="S4945" s="227">
        <v>504000</v>
      </c>
      <c r="T4945" s="227">
        <v>0</v>
      </c>
      <c r="U4945" s="227">
        <v>0</v>
      </c>
      <c r="V4945" s="227">
        <v>0</v>
      </c>
      <c r="W4945" s="143">
        <v>45923</v>
      </c>
      <c r="X4945" s="143">
        <v>46011</v>
      </c>
      <c r="Y4945">
        <f t="shared" si="155"/>
        <v>504000</v>
      </c>
    </row>
    <row r="4946" spans="1:25">
      <c r="A4946" s="1" t="str">
        <f t="shared" si="154"/>
        <v>060301083802000</v>
      </c>
      <c r="B4946" s="142" t="s">
        <v>86</v>
      </c>
      <c r="C4946" s="142" t="s">
        <v>1754</v>
      </c>
      <c r="D4946" s="142" t="s">
        <v>3523</v>
      </c>
      <c r="E4946" s="142" t="s">
        <v>20</v>
      </c>
      <c r="F4946" s="142" t="s">
        <v>941</v>
      </c>
      <c r="G4946" s="142" t="s">
        <v>942</v>
      </c>
      <c r="H4946" s="142" t="s">
        <v>943</v>
      </c>
      <c r="I4946" s="142" t="s">
        <v>21</v>
      </c>
      <c r="J4946" s="142">
        <v>1</v>
      </c>
      <c r="K4946" s="142">
        <v>40</v>
      </c>
      <c r="L4946" s="227">
        <v>30</v>
      </c>
      <c r="M4946" s="227">
        <v>117721</v>
      </c>
      <c r="N4946" s="227">
        <v>5100</v>
      </c>
      <c r="O4946" s="227">
        <v>5100</v>
      </c>
      <c r="P4946" s="227">
        <v>204000</v>
      </c>
      <c r="Q4946" s="227"/>
      <c r="R4946" s="227"/>
      <c r="S4946" s="227"/>
      <c r="T4946" s="227">
        <v>6</v>
      </c>
      <c r="U4946" s="227">
        <v>27568</v>
      </c>
      <c r="V4946" s="227">
        <v>4024</v>
      </c>
      <c r="W4946" s="143">
        <v>45960</v>
      </c>
      <c r="X4946" s="143">
        <v>46033</v>
      </c>
      <c r="Y4946">
        <f t="shared" si="155"/>
        <v>204000</v>
      </c>
    </row>
    <row r="4947" spans="1:25">
      <c r="A4947" s="1" t="str">
        <f t="shared" si="154"/>
        <v>060301083898000</v>
      </c>
      <c r="B4947" s="142" t="s">
        <v>86</v>
      </c>
      <c r="C4947" s="142" t="s">
        <v>1754</v>
      </c>
      <c r="D4947" s="142" t="s">
        <v>3528</v>
      </c>
      <c r="E4947" s="142" t="s">
        <v>27</v>
      </c>
      <c r="F4947" s="142" t="s">
        <v>320</v>
      </c>
      <c r="G4947" s="142" t="s">
        <v>321</v>
      </c>
      <c r="H4947" s="142" t="s">
        <v>322</v>
      </c>
      <c r="I4947" s="142" t="s">
        <v>23</v>
      </c>
      <c r="J4947" s="142">
        <v>1</v>
      </c>
      <c r="K4947" s="142">
        <v>30</v>
      </c>
      <c r="L4947" s="227">
        <v>37</v>
      </c>
      <c r="M4947" s="227">
        <v>192793</v>
      </c>
      <c r="N4947" s="227">
        <v>6800</v>
      </c>
      <c r="O4947" s="227">
        <v>6000</v>
      </c>
      <c r="P4947" s="227">
        <v>180000</v>
      </c>
      <c r="Q4947" s="227">
        <v>30</v>
      </c>
      <c r="R4947" s="227">
        <v>500</v>
      </c>
      <c r="S4947" s="227">
        <v>165000</v>
      </c>
      <c r="T4947" s="227">
        <v>53</v>
      </c>
      <c r="U4947" s="227">
        <v>272972</v>
      </c>
      <c r="V4947" s="227">
        <v>-3190</v>
      </c>
      <c r="W4947" s="143">
        <v>45952</v>
      </c>
      <c r="X4947" s="143">
        <v>46035</v>
      </c>
      <c r="Y4947">
        <f t="shared" si="155"/>
        <v>165000</v>
      </c>
    </row>
    <row r="4948" spans="1:25">
      <c r="A4948" s="1" t="str">
        <f t="shared" si="154"/>
        <v>060301083903000</v>
      </c>
      <c r="B4948" s="142" t="s">
        <v>86</v>
      </c>
      <c r="C4948" s="142" t="s">
        <v>1754</v>
      </c>
      <c r="D4948" s="142" t="s">
        <v>3528</v>
      </c>
      <c r="E4948" s="142" t="s">
        <v>27</v>
      </c>
      <c r="F4948" s="142" t="s">
        <v>326</v>
      </c>
      <c r="G4948" s="142" t="s">
        <v>327</v>
      </c>
      <c r="H4948" s="142" t="s">
        <v>328</v>
      </c>
      <c r="I4948" s="142" t="s">
        <v>21</v>
      </c>
      <c r="J4948" s="142">
        <v>1</v>
      </c>
      <c r="K4948" s="142">
        <v>24</v>
      </c>
      <c r="L4948" s="227">
        <v>952</v>
      </c>
      <c r="M4948" s="227">
        <v>4632373</v>
      </c>
      <c r="N4948" s="227">
        <v>6600</v>
      </c>
      <c r="O4948" s="227">
        <v>6600</v>
      </c>
      <c r="P4948" s="227">
        <v>158400</v>
      </c>
      <c r="Q4948" s="227"/>
      <c r="R4948" s="227"/>
      <c r="S4948" s="227"/>
      <c r="T4948" s="227">
        <v>106</v>
      </c>
      <c r="U4948" s="227">
        <v>630153</v>
      </c>
      <c r="V4948" s="227">
        <v>114364</v>
      </c>
      <c r="W4948" s="143">
        <v>46027</v>
      </c>
      <c r="X4948" s="143">
        <v>46035</v>
      </c>
      <c r="Y4948">
        <f t="shared" si="155"/>
        <v>158400</v>
      </c>
    </row>
    <row r="4949" spans="1:25">
      <c r="A4949" s="1" t="str">
        <f t="shared" si="154"/>
        <v>060301084368000</v>
      </c>
      <c r="B4949" s="142" t="s">
        <v>86</v>
      </c>
      <c r="C4949" s="142" t="s">
        <v>1754</v>
      </c>
      <c r="D4949" s="142" t="s">
        <v>3511</v>
      </c>
      <c r="E4949" s="142" t="s">
        <v>3512</v>
      </c>
      <c r="F4949" s="142" t="s">
        <v>3563</v>
      </c>
      <c r="G4949" s="142" t="s">
        <v>3564</v>
      </c>
      <c r="H4949" s="142" t="s">
        <v>3565</v>
      </c>
      <c r="I4949" s="142" t="s">
        <v>21</v>
      </c>
      <c r="J4949" s="142">
        <v>1</v>
      </c>
      <c r="K4949" s="142">
        <v>20</v>
      </c>
      <c r="L4949" s="227">
        <v>377</v>
      </c>
      <c r="M4949" s="227">
        <v>14420263</v>
      </c>
      <c r="N4949" s="227">
        <v>55900</v>
      </c>
      <c r="O4949" s="227">
        <v>55900</v>
      </c>
      <c r="P4949" s="227">
        <v>1118000</v>
      </c>
      <c r="Q4949" s="227"/>
      <c r="R4949" s="227"/>
      <c r="S4949" s="227"/>
      <c r="T4949" s="227">
        <v>43</v>
      </c>
      <c r="U4949" s="227">
        <v>2068198</v>
      </c>
      <c r="V4949" s="227">
        <v>423447</v>
      </c>
      <c r="W4949" s="143">
        <v>46024</v>
      </c>
      <c r="X4949" s="143">
        <v>46035</v>
      </c>
      <c r="Y4949">
        <f t="shared" si="155"/>
        <v>1118000</v>
      </c>
    </row>
    <row r="4950" spans="1:25">
      <c r="A4950" s="1" t="str">
        <f t="shared" si="154"/>
        <v>060301084369000</v>
      </c>
      <c r="B4950" s="142" t="s">
        <v>86</v>
      </c>
      <c r="C4950" s="142" t="s">
        <v>1754</v>
      </c>
      <c r="D4950" s="142" t="s">
        <v>3527</v>
      </c>
      <c r="E4950" s="142" t="s">
        <v>22</v>
      </c>
      <c r="F4950" s="142" t="s">
        <v>332</v>
      </c>
      <c r="G4950" s="142" t="s">
        <v>333</v>
      </c>
      <c r="H4950" s="142" t="s">
        <v>334</v>
      </c>
      <c r="I4950" s="142" t="s">
        <v>21</v>
      </c>
      <c r="J4950" s="142">
        <v>1</v>
      </c>
      <c r="K4950" s="142">
        <v>60</v>
      </c>
      <c r="L4950" s="227">
        <v>294</v>
      </c>
      <c r="M4950" s="227">
        <v>2244396</v>
      </c>
      <c r="N4950" s="227">
        <v>9700</v>
      </c>
      <c r="O4950" s="227">
        <v>9000</v>
      </c>
      <c r="P4950" s="227">
        <v>540000</v>
      </c>
      <c r="Q4950" s="227">
        <v>60</v>
      </c>
      <c r="R4950" s="227">
        <v>300</v>
      </c>
      <c r="S4950" s="227">
        <v>522000</v>
      </c>
      <c r="T4950" s="227">
        <v>5</v>
      </c>
      <c r="U4950" s="227">
        <v>43694</v>
      </c>
      <c r="V4950" s="227">
        <v>5524</v>
      </c>
      <c r="W4950" s="143">
        <v>45992</v>
      </c>
      <c r="X4950" s="143">
        <v>46035</v>
      </c>
      <c r="Y4950">
        <f t="shared" si="155"/>
        <v>522000</v>
      </c>
    </row>
    <row r="4951" spans="1:25">
      <c r="A4951" s="1" t="str">
        <f t="shared" si="154"/>
        <v>060301084782000</v>
      </c>
      <c r="B4951" s="142" t="s">
        <v>86</v>
      </c>
      <c r="C4951" s="142" t="s">
        <v>1754</v>
      </c>
      <c r="D4951" s="142" t="s">
        <v>3511</v>
      </c>
      <c r="E4951" s="142" t="s">
        <v>3512</v>
      </c>
      <c r="F4951" s="142" t="s">
        <v>3566</v>
      </c>
      <c r="G4951" s="142" t="s">
        <v>3567</v>
      </c>
      <c r="H4951" s="142" t="s">
        <v>3568</v>
      </c>
      <c r="I4951" s="142" t="s">
        <v>21</v>
      </c>
      <c r="J4951" s="142">
        <v>1</v>
      </c>
      <c r="K4951" s="142">
        <v>20</v>
      </c>
      <c r="L4951" s="227">
        <v>205</v>
      </c>
      <c r="M4951" s="227">
        <v>8005250</v>
      </c>
      <c r="N4951" s="227">
        <v>52900</v>
      </c>
      <c r="O4951" s="227">
        <v>41900</v>
      </c>
      <c r="P4951" s="227">
        <v>838000</v>
      </c>
      <c r="Q4951" s="227"/>
      <c r="R4951" s="227"/>
      <c r="S4951" s="227"/>
      <c r="T4951" s="227">
        <v>154</v>
      </c>
      <c r="U4951" s="227">
        <v>5431217</v>
      </c>
      <c r="V4951" s="227">
        <v>-582483</v>
      </c>
      <c r="W4951" s="143">
        <v>46024</v>
      </c>
      <c r="X4951" s="143">
        <v>46035</v>
      </c>
      <c r="Y4951">
        <f t="shared" si="155"/>
        <v>838000</v>
      </c>
    </row>
    <row r="4952" spans="1:25">
      <c r="A4952" s="1" t="str">
        <f t="shared" si="154"/>
        <v>060301086395000</v>
      </c>
      <c r="B4952" s="142" t="s">
        <v>86</v>
      </c>
      <c r="C4952" s="142" t="s">
        <v>1754</v>
      </c>
      <c r="D4952" s="142" t="s">
        <v>3523</v>
      </c>
      <c r="E4952" s="142" t="s">
        <v>20</v>
      </c>
      <c r="F4952" s="142" t="s">
        <v>949</v>
      </c>
      <c r="G4952" s="142" t="s">
        <v>950</v>
      </c>
      <c r="H4952" s="142" t="s">
        <v>951</v>
      </c>
      <c r="I4952" s="142" t="s">
        <v>21</v>
      </c>
      <c r="J4952" s="142">
        <v>1</v>
      </c>
      <c r="K4952" s="142">
        <v>8</v>
      </c>
      <c r="L4952" s="227">
        <v>1</v>
      </c>
      <c r="M4952" s="227">
        <v>36371</v>
      </c>
      <c r="N4952" s="227">
        <v>46900</v>
      </c>
      <c r="O4952" s="227">
        <v>46900</v>
      </c>
      <c r="P4952" s="227">
        <v>375200</v>
      </c>
      <c r="Q4952" s="227"/>
      <c r="R4952" s="227"/>
      <c r="S4952" s="227"/>
      <c r="T4952" s="227">
        <v>0</v>
      </c>
      <c r="U4952" s="227">
        <v>0</v>
      </c>
      <c r="V4952" s="227">
        <v>0</v>
      </c>
      <c r="W4952" s="143">
        <v>45971</v>
      </c>
      <c r="X4952" s="143">
        <v>46019</v>
      </c>
      <c r="Y4952">
        <f t="shared" si="155"/>
        <v>375200</v>
      </c>
    </row>
    <row r="4953" spans="1:25">
      <c r="A4953" s="1" t="str">
        <f t="shared" si="154"/>
        <v>060301086441000</v>
      </c>
      <c r="B4953" s="142" t="s">
        <v>86</v>
      </c>
      <c r="C4953" s="142" t="s">
        <v>1754</v>
      </c>
      <c r="D4953" s="142" t="s">
        <v>3494</v>
      </c>
      <c r="E4953" s="142" t="s">
        <v>2486</v>
      </c>
      <c r="F4953" s="142" t="s">
        <v>59</v>
      </c>
      <c r="G4953" s="142" t="s">
        <v>2590</v>
      </c>
      <c r="H4953" s="142" t="s">
        <v>2591</v>
      </c>
      <c r="I4953" s="142" t="s">
        <v>21</v>
      </c>
      <c r="J4953" s="142">
        <v>1</v>
      </c>
      <c r="K4953" s="142">
        <v>20</v>
      </c>
      <c r="L4953" s="227">
        <v>42</v>
      </c>
      <c r="M4953" s="227">
        <v>177083</v>
      </c>
      <c r="N4953" s="227">
        <v>5500</v>
      </c>
      <c r="O4953" s="227">
        <v>5500</v>
      </c>
      <c r="P4953" s="227">
        <v>110000</v>
      </c>
      <c r="Q4953" s="227"/>
      <c r="R4953" s="227"/>
      <c r="S4953" s="227"/>
      <c r="T4953" s="227">
        <v>17</v>
      </c>
      <c r="U4953" s="227">
        <v>84234</v>
      </c>
      <c r="V4953" s="227">
        <v>12558</v>
      </c>
      <c r="W4953" s="143">
        <v>46034</v>
      </c>
      <c r="X4953" s="143">
        <v>46032</v>
      </c>
      <c r="Y4953">
        <f t="shared" si="155"/>
        <v>110000</v>
      </c>
    </row>
    <row r="4954" spans="1:25">
      <c r="A4954" s="1" t="str">
        <f t="shared" si="154"/>
        <v>060301087230000</v>
      </c>
      <c r="B4954" s="142" t="s">
        <v>86</v>
      </c>
      <c r="C4954" s="142" t="s">
        <v>1754</v>
      </c>
      <c r="D4954" s="142" t="s">
        <v>3528</v>
      </c>
      <c r="E4954" s="142" t="s">
        <v>27</v>
      </c>
      <c r="F4954" s="142" t="s">
        <v>489</v>
      </c>
      <c r="G4954" s="142" t="s">
        <v>490</v>
      </c>
      <c r="H4954" s="142" t="s">
        <v>491</v>
      </c>
      <c r="I4954" s="142" t="s">
        <v>23</v>
      </c>
      <c r="J4954" s="142">
        <v>1</v>
      </c>
      <c r="K4954" s="142">
        <v>12</v>
      </c>
      <c r="L4954" s="227">
        <v>228</v>
      </c>
      <c r="M4954" s="227">
        <v>645983</v>
      </c>
      <c r="N4954" s="227">
        <v>4000</v>
      </c>
      <c r="O4954" s="227">
        <v>4000</v>
      </c>
      <c r="P4954" s="227">
        <v>48000</v>
      </c>
      <c r="Q4954" s="227">
        <v>12</v>
      </c>
      <c r="R4954" s="227">
        <v>725</v>
      </c>
      <c r="S4954" s="227">
        <v>39300</v>
      </c>
      <c r="T4954" s="227">
        <v>56</v>
      </c>
      <c r="U4954" s="227">
        <v>175766</v>
      </c>
      <c r="V4954" s="227">
        <v>17103</v>
      </c>
      <c r="W4954" s="143">
        <v>45961</v>
      </c>
      <c r="X4954" s="143">
        <v>46034</v>
      </c>
      <c r="Y4954">
        <f t="shared" si="155"/>
        <v>39300</v>
      </c>
    </row>
    <row r="4955" spans="1:25">
      <c r="A4955" s="1" t="str">
        <f t="shared" si="154"/>
        <v>060301088129000</v>
      </c>
      <c r="B4955" s="142" t="s">
        <v>86</v>
      </c>
      <c r="C4955" s="142" t="s">
        <v>1754</v>
      </c>
      <c r="D4955" s="142" t="s">
        <v>3527</v>
      </c>
      <c r="E4955" s="142" t="s">
        <v>22</v>
      </c>
      <c r="F4955" s="142" t="s">
        <v>338</v>
      </c>
      <c r="G4955" s="142" t="s">
        <v>339</v>
      </c>
      <c r="H4955" s="142" t="s">
        <v>340</v>
      </c>
      <c r="I4955" s="142" t="s">
        <v>23</v>
      </c>
      <c r="J4955" s="142">
        <v>1</v>
      </c>
      <c r="K4955" s="142">
        <v>40</v>
      </c>
      <c r="L4955" s="227">
        <v>28674</v>
      </c>
      <c r="M4955" s="227">
        <v>74299949</v>
      </c>
      <c r="N4955" s="227">
        <v>3100</v>
      </c>
      <c r="O4955" s="227">
        <v>3000</v>
      </c>
      <c r="P4955" s="227">
        <v>120000</v>
      </c>
      <c r="Q4955" s="227">
        <v>40</v>
      </c>
      <c r="R4955" s="227">
        <v>130</v>
      </c>
      <c r="S4955" s="227">
        <v>114800</v>
      </c>
      <c r="T4955" s="227">
        <v>16303</v>
      </c>
      <c r="U4955" s="227">
        <v>42521252</v>
      </c>
      <c r="V4955" s="227">
        <v>276986</v>
      </c>
      <c r="W4955" s="143">
        <v>46029</v>
      </c>
      <c r="X4955" s="143">
        <v>46035</v>
      </c>
      <c r="Y4955">
        <f t="shared" si="155"/>
        <v>114800</v>
      </c>
    </row>
    <row r="4956" spans="1:25">
      <c r="A4956" s="1" t="str">
        <f t="shared" si="154"/>
        <v>060301088133000</v>
      </c>
      <c r="B4956" s="142" t="s">
        <v>86</v>
      </c>
      <c r="C4956" s="142" t="s">
        <v>1754</v>
      </c>
      <c r="D4956" s="142" t="s">
        <v>3527</v>
      </c>
      <c r="E4956" s="142" t="s">
        <v>22</v>
      </c>
      <c r="F4956" s="142" t="s">
        <v>631</v>
      </c>
      <c r="G4956" s="142" t="s">
        <v>632</v>
      </c>
      <c r="H4956" s="142" t="s">
        <v>633</v>
      </c>
      <c r="I4956" s="142" t="s">
        <v>26</v>
      </c>
      <c r="J4956" s="142">
        <v>1</v>
      </c>
      <c r="K4956" s="142">
        <v>40</v>
      </c>
      <c r="L4956" s="227"/>
      <c r="M4956" s="227"/>
      <c r="N4956" s="227">
        <v>3050</v>
      </c>
      <c r="O4956" s="227">
        <v>3050</v>
      </c>
      <c r="P4956" s="227">
        <v>122000</v>
      </c>
      <c r="Q4956" s="227"/>
      <c r="R4956" s="227"/>
      <c r="S4956" s="227"/>
      <c r="T4956" s="227"/>
      <c r="U4956" s="227"/>
      <c r="V4956" s="227"/>
      <c r="W4956" s="143"/>
      <c r="X4956" s="143"/>
      <c r="Y4956">
        <f t="shared" si="155"/>
        <v>122000</v>
      </c>
    </row>
    <row r="4957" spans="1:25">
      <c r="A4957" s="1" t="str">
        <f t="shared" si="154"/>
        <v>060301088134000</v>
      </c>
      <c r="B4957" s="142" t="s">
        <v>86</v>
      </c>
      <c r="C4957" s="142" t="s">
        <v>1754</v>
      </c>
      <c r="D4957" s="142" t="s">
        <v>3527</v>
      </c>
      <c r="E4957" s="142" t="s">
        <v>22</v>
      </c>
      <c r="F4957" s="142" t="s">
        <v>344</v>
      </c>
      <c r="G4957" s="142" t="s">
        <v>345</v>
      </c>
      <c r="H4957" s="142" t="s">
        <v>346</v>
      </c>
      <c r="I4957" s="142" t="s">
        <v>23</v>
      </c>
      <c r="J4957" s="142">
        <v>1</v>
      </c>
      <c r="K4957" s="142">
        <v>40</v>
      </c>
      <c r="L4957" s="227">
        <v>6521</v>
      </c>
      <c r="M4957" s="227">
        <v>16114501</v>
      </c>
      <c r="N4957" s="227">
        <v>3000</v>
      </c>
      <c r="O4957" s="227">
        <v>2900</v>
      </c>
      <c r="P4957" s="227">
        <v>116000</v>
      </c>
      <c r="Q4957" s="227">
        <v>40</v>
      </c>
      <c r="R4957" s="227">
        <v>150</v>
      </c>
      <c r="S4957" s="227">
        <v>110000</v>
      </c>
      <c r="T4957" s="227">
        <v>19263</v>
      </c>
      <c r="U4957" s="227">
        <v>48016960</v>
      </c>
      <c r="V4957" s="227">
        <v>414809</v>
      </c>
      <c r="W4957" s="143">
        <v>46029</v>
      </c>
      <c r="X4957" s="143">
        <v>46035</v>
      </c>
      <c r="Y4957">
        <f t="shared" si="155"/>
        <v>110000</v>
      </c>
    </row>
    <row r="4958" spans="1:25">
      <c r="A4958" s="1" t="str">
        <f t="shared" si="154"/>
        <v>060301088137000</v>
      </c>
      <c r="B4958" s="142" t="s">
        <v>86</v>
      </c>
      <c r="C4958" s="142" t="s">
        <v>1754</v>
      </c>
      <c r="D4958" s="142" t="s">
        <v>3527</v>
      </c>
      <c r="E4958" s="142" t="s">
        <v>22</v>
      </c>
      <c r="F4958" s="142" t="s">
        <v>350</v>
      </c>
      <c r="G4958" s="142" t="s">
        <v>351</v>
      </c>
      <c r="H4958" s="142" t="s">
        <v>3569</v>
      </c>
      <c r="I4958" s="142" t="s">
        <v>21</v>
      </c>
      <c r="J4958" s="142">
        <v>1</v>
      </c>
      <c r="K4958" s="142">
        <v>24</v>
      </c>
      <c r="L4958" s="227">
        <v>2615</v>
      </c>
      <c r="M4958" s="227">
        <v>9911697</v>
      </c>
      <c r="N4958" s="227">
        <v>4700</v>
      </c>
      <c r="O4958" s="227">
        <v>4700</v>
      </c>
      <c r="P4958" s="227">
        <v>112800</v>
      </c>
      <c r="Q4958" s="227">
        <v>24</v>
      </c>
      <c r="R4958" s="227">
        <v>250</v>
      </c>
      <c r="S4958" s="227">
        <v>106800</v>
      </c>
      <c r="T4958" s="227">
        <v>81</v>
      </c>
      <c r="U4958" s="227">
        <v>316216</v>
      </c>
      <c r="V4958" s="227">
        <v>9200</v>
      </c>
      <c r="W4958" s="143">
        <v>46030</v>
      </c>
      <c r="X4958" s="143">
        <v>46035</v>
      </c>
      <c r="Y4958">
        <f t="shared" si="155"/>
        <v>106800</v>
      </c>
    </row>
    <row r="4959" spans="1:25">
      <c r="A4959" s="1" t="str">
        <f t="shared" si="154"/>
        <v>060301088171000</v>
      </c>
      <c r="B4959" s="142" t="s">
        <v>86</v>
      </c>
      <c r="C4959" s="142" t="s">
        <v>1754</v>
      </c>
      <c r="D4959" s="142" t="s">
        <v>3527</v>
      </c>
      <c r="E4959" s="142" t="s">
        <v>22</v>
      </c>
      <c r="F4959" s="142" t="s">
        <v>356</v>
      </c>
      <c r="G4959" s="142" t="s">
        <v>357</v>
      </c>
      <c r="H4959" s="142" t="s">
        <v>358</v>
      </c>
      <c r="I4959" s="142" t="s">
        <v>23</v>
      </c>
      <c r="J4959" s="142">
        <v>1</v>
      </c>
      <c r="K4959" s="142">
        <v>40</v>
      </c>
      <c r="L4959" s="227">
        <v>8189</v>
      </c>
      <c r="M4959" s="227">
        <v>20573462</v>
      </c>
      <c r="N4959" s="227">
        <v>3000</v>
      </c>
      <c r="O4959" s="227">
        <v>3000</v>
      </c>
      <c r="P4959" s="227">
        <v>120000</v>
      </c>
      <c r="Q4959" s="227">
        <v>40</v>
      </c>
      <c r="R4959" s="227">
        <v>170</v>
      </c>
      <c r="S4959" s="227">
        <v>113200</v>
      </c>
      <c r="T4959" s="227">
        <v>1025</v>
      </c>
      <c r="U4959" s="227">
        <v>2645225</v>
      </c>
      <c r="V4959" s="227">
        <v>70088</v>
      </c>
      <c r="W4959" s="143">
        <v>46032</v>
      </c>
      <c r="X4959" s="143">
        <v>46035</v>
      </c>
      <c r="Y4959">
        <f t="shared" si="155"/>
        <v>113200</v>
      </c>
    </row>
    <row r="4960" spans="1:25">
      <c r="A4960" s="1" t="str">
        <f t="shared" si="154"/>
        <v>060301088175000</v>
      </c>
      <c r="B4960" s="142" t="s">
        <v>86</v>
      </c>
      <c r="C4960" s="142" t="s">
        <v>1754</v>
      </c>
      <c r="D4960" s="142" t="s">
        <v>3527</v>
      </c>
      <c r="E4960" s="142" t="s">
        <v>22</v>
      </c>
      <c r="F4960" s="142" t="s">
        <v>362</v>
      </c>
      <c r="G4960" s="142" t="s">
        <v>363</v>
      </c>
      <c r="H4960" s="142" t="s">
        <v>364</v>
      </c>
      <c r="I4960" s="142" t="s">
        <v>21</v>
      </c>
      <c r="J4960" s="142">
        <v>1</v>
      </c>
      <c r="K4960" s="142">
        <v>40</v>
      </c>
      <c r="L4960" s="227">
        <v>2226</v>
      </c>
      <c r="M4960" s="227">
        <v>5323347</v>
      </c>
      <c r="N4960" s="227">
        <v>2800</v>
      </c>
      <c r="O4960" s="227">
        <v>2800</v>
      </c>
      <c r="P4960" s="227">
        <v>112000</v>
      </c>
      <c r="Q4960" s="227">
        <v>40</v>
      </c>
      <c r="R4960" s="227">
        <v>105</v>
      </c>
      <c r="S4960" s="227">
        <v>107800</v>
      </c>
      <c r="T4960" s="227">
        <v>745</v>
      </c>
      <c r="U4960" s="227">
        <v>1837657</v>
      </c>
      <c r="V4960" s="227">
        <v>56034</v>
      </c>
      <c r="W4960" s="143">
        <v>46027</v>
      </c>
      <c r="X4960" s="143">
        <v>46034</v>
      </c>
      <c r="Y4960">
        <f t="shared" si="155"/>
        <v>107800</v>
      </c>
    </row>
    <row r="4961" spans="1:25">
      <c r="A4961" s="1" t="str">
        <f t="shared" si="154"/>
        <v>060301088200000</v>
      </c>
      <c r="B4961" s="142" t="s">
        <v>86</v>
      </c>
      <c r="C4961" s="142" t="s">
        <v>1754</v>
      </c>
      <c r="D4961" s="142" t="s">
        <v>3527</v>
      </c>
      <c r="E4961" s="142" t="s">
        <v>22</v>
      </c>
      <c r="F4961" s="142" t="s">
        <v>368</v>
      </c>
      <c r="G4961" s="142" t="s">
        <v>369</v>
      </c>
      <c r="H4961" s="142" t="s">
        <v>370</v>
      </c>
      <c r="I4961" s="142" t="s">
        <v>23</v>
      </c>
      <c r="J4961" s="142">
        <v>1</v>
      </c>
      <c r="K4961" s="142">
        <v>40</v>
      </c>
      <c r="L4961" s="227">
        <v>15118</v>
      </c>
      <c r="M4961" s="227">
        <v>37356576</v>
      </c>
      <c r="N4961" s="227">
        <v>3000</v>
      </c>
      <c r="O4961" s="227">
        <v>2900</v>
      </c>
      <c r="P4961" s="227">
        <v>116000</v>
      </c>
      <c r="Q4961" s="227">
        <v>40</v>
      </c>
      <c r="R4961" s="227">
        <v>150</v>
      </c>
      <c r="S4961" s="227">
        <v>110000</v>
      </c>
      <c r="T4961" s="227">
        <v>10624</v>
      </c>
      <c r="U4961" s="227">
        <v>26575509</v>
      </c>
      <c r="V4961" s="227">
        <v>323607</v>
      </c>
      <c r="W4961" s="143">
        <v>46000</v>
      </c>
      <c r="X4961" s="143">
        <v>46035</v>
      </c>
      <c r="Y4961">
        <f t="shared" si="155"/>
        <v>110000</v>
      </c>
    </row>
    <row r="4962" spans="1:25">
      <c r="A4962" s="1" t="str">
        <f t="shared" si="154"/>
        <v>060301088243000</v>
      </c>
      <c r="B4962" s="142" t="s">
        <v>86</v>
      </c>
      <c r="C4962" s="142" t="s">
        <v>1754</v>
      </c>
      <c r="D4962" s="142" t="s">
        <v>3527</v>
      </c>
      <c r="E4962" s="142" t="s">
        <v>22</v>
      </c>
      <c r="F4962" s="142" t="s">
        <v>374</v>
      </c>
      <c r="G4962" s="142" t="s">
        <v>375</v>
      </c>
      <c r="H4962" s="142" t="s">
        <v>376</v>
      </c>
      <c r="I4962" s="142" t="s">
        <v>21</v>
      </c>
      <c r="J4962" s="142">
        <v>1</v>
      </c>
      <c r="K4962" s="142">
        <v>20</v>
      </c>
      <c r="L4962" s="227">
        <v>2079</v>
      </c>
      <c r="M4962" s="227">
        <v>7357976</v>
      </c>
      <c r="N4962" s="227">
        <v>4700</v>
      </c>
      <c r="O4962" s="227">
        <v>4500</v>
      </c>
      <c r="P4962" s="227">
        <v>90000</v>
      </c>
      <c r="Q4962" s="227">
        <v>20</v>
      </c>
      <c r="R4962" s="227">
        <v>450</v>
      </c>
      <c r="S4962" s="227">
        <v>81000</v>
      </c>
      <c r="T4962" s="227">
        <v>1060</v>
      </c>
      <c r="U4962" s="227">
        <v>3995270</v>
      </c>
      <c r="V4962" s="227">
        <v>243729</v>
      </c>
      <c r="W4962" s="143">
        <v>45985</v>
      </c>
      <c r="X4962" s="143">
        <v>46035</v>
      </c>
      <c r="Y4962">
        <f t="shared" si="155"/>
        <v>81000</v>
      </c>
    </row>
    <row r="4963" spans="1:25">
      <c r="A4963" s="1" t="str">
        <f t="shared" si="154"/>
        <v>060301088263000</v>
      </c>
      <c r="B4963" s="142" t="s">
        <v>86</v>
      </c>
      <c r="C4963" s="142" t="s">
        <v>1754</v>
      </c>
      <c r="D4963" s="142" t="s">
        <v>3527</v>
      </c>
      <c r="E4963" s="142" t="s">
        <v>22</v>
      </c>
      <c r="F4963" s="142" t="s">
        <v>749</v>
      </c>
      <c r="G4963" s="142" t="s">
        <v>750</v>
      </c>
      <c r="H4963" s="142" t="s">
        <v>751</v>
      </c>
      <c r="I4963" s="142" t="s">
        <v>26</v>
      </c>
      <c r="J4963" s="142">
        <v>1</v>
      </c>
      <c r="K4963" s="142">
        <v>40</v>
      </c>
      <c r="L4963" s="227"/>
      <c r="M4963" s="227"/>
      <c r="N4963" s="227">
        <v>2200</v>
      </c>
      <c r="O4963" s="227">
        <v>2200</v>
      </c>
      <c r="P4963" s="227">
        <v>88000</v>
      </c>
      <c r="Q4963" s="227"/>
      <c r="R4963" s="227"/>
      <c r="S4963" s="227"/>
      <c r="T4963" s="227"/>
      <c r="U4963" s="227"/>
      <c r="V4963" s="227"/>
      <c r="W4963" s="143"/>
      <c r="X4963" s="143"/>
      <c r="Y4963">
        <f t="shared" si="155"/>
        <v>88000</v>
      </c>
    </row>
    <row r="4964" spans="1:25">
      <c r="A4964" s="1" t="str">
        <f t="shared" si="154"/>
        <v>060301088264000</v>
      </c>
      <c r="B4964" s="142" t="s">
        <v>86</v>
      </c>
      <c r="C4964" s="142" t="s">
        <v>1754</v>
      </c>
      <c r="D4964" s="142" t="s">
        <v>3527</v>
      </c>
      <c r="E4964" s="142" t="s">
        <v>22</v>
      </c>
      <c r="F4964" s="142" t="s">
        <v>638</v>
      </c>
      <c r="G4964" s="142" t="s">
        <v>639</v>
      </c>
      <c r="H4964" s="142" t="s">
        <v>640</v>
      </c>
      <c r="I4964" s="142" t="s">
        <v>21</v>
      </c>
      <c r="J4964" s="142">
        <v>1</v>
      </c>
      <c r="K4964" s="142">
        <v>40</v>
      </c>
      <c r="L4964" s="227">
        <v>898</v>
      </c>
      <c r="M4964" s="227">
        <v>2326665</v>
      </c>
      <c r="N4964" s="227">
        <v>3100</v>
      </c>
      <c r="O4964" s="227">
        <v>3100</v>
      </c>
      <c r="P4964" s="227">
        <v>124000</v>
      </c>
      <c r="Q4964" s="227">
        <v>40</v>
      </c>
      <c r="R4964" s="227">
        <v>200</v>
      </c>
      <c r="S4964" s="227">
        <v>116000</v>
      </c>
      <c r="T4964" s="227">
        <v>193</v>
      </c>
      <c r="U4964" s="227">
        <v>523243</v>
      </c>
      <c r="V4964" s="227">
        <v>23191</v>
      </c>
      <c r="W4964" s="143">
        <v>46002</v>
      </c>
      <c r="X4964" s="143">
        <v>46035</v>
      </c>
      <c r="Y4964">
        <f t="shared" si="155"/>
        <v>116000</v>
      </c>
    </row>
    <row r="4965" spans="1:25">
      <c r="A4965" s="1" t="str">
        <f t="shared" si="154"/>
        <v>060301088271000</v>
      </c>
      <c r="B4965" s="142" t="s">
        <v>86</v>
      </c>
      <c r="C4965" s="142" t="s">
        <v>1754</v>
      </c>
      <c r="D4965" s="142" t="s">
        <v>3527</v>
      </c>
      <c r="E4965" s="142" t="s">
        <v>22</v>
      </c>
      <c r="F4965" s="142" t="s">
        <v>593</v>
      </c>
      <c r="G4965" s="142" t="s">
        <v>594</v>
      </c>
      <c r="H4965" s="142" t="s">
        <v>595</v>
      </c>
      <c r="I4965" s="142" t="s">
        <v>23</v>
      </c>
      <c r="J4965" s="142">
        <v>1</v>
      </c>
      <c r="K4965" s="142">
        <v>40</v>
      </c>
      <c r="L4965" s="227">
        <v>0</v>
      </c>
      <c r="M4965" s="227">
        <v>0</v>
      </c>
      <c r="N4965" s="227">
        <v>3200</v>
      </c>
      <c r="O4965" s="227">
        <v>3000</v>
      </c>
      <c r="P4965" s="227">
        <v>120000</v>
      </c>
      <c r="Q4965" s="227">
        <v>40</v>
      </c>
      <c r="R4965" s="227">
        <v>130</v>
      </c>
      <c r="S4965" s="227">
        <v>114800</v>
      </c>
      <c r="T4965" s="227">
        <v>240</v>
      </c>
      <c r="U4965" s="227">
        <v>620541</v>
      </c>
      <c r="V4965" s="227">
        <v>-1353</v>
      </c>
      <c r="W4965" s="143">
        <v>46027</v>
      </c>
      <c r="X4965" s="143">
        <v>46027</v>
      </c>
      <c r="Y4965">
        <f t="shared" si="155"/>
        <v>114800</v>
      </c>
    </row>
    <row r="4966" spans="1:25">
      <c r="A4966" s="1" t="str">
        <f t="shared" si="154"/>
        <v>060301088858000</v>
      </c>
      <c r="B4966" s="142" t="s">
        <v>86</v>
      </c>
      <c r="C4966" s="142" t="s">
        <v>1754</v>
      </c>
      <c r="D4966" s="142" t="s">
        <v>3528</v>
      </c>
      <c r="E4966" s="142" t="s">
        <v>27</v>
      </c>
      <c r="F4966" s="142" t="s">
        <v>962</v>
      </c>
      <c r="G4966" s="142" t="s">
        <v>963</v>
      </c>
      <c r="H4966" s="142" t="s">
        <v>964</v>
      </c>
      <c r="I4966" s="142" t="s">
        <v>21</v>
      </c>
      <c r="J4966" s="142">
        <v>1</v>
      </c>
      <c r="K4966" s="142">
        <v>12</v>
      </c>
      <c r="L4966" s="227">
        <v>454</v>
      </c>
      <c r="M4966" s="227">
        <v>1838700</v>
      </c>
      <c r="N4966" s="227">
        <v>5100</v>
      </c>
      <c r="O4966" s="227">
        <v>5100</v>
      </c>
      <c r="P4966" s="227">
        <v>61200</v>
      </c>
      <c r="Q4966" s="227"/>
      <c r="R4966" s="227"/>
      <c r="S4966" s="227"/>
      <c r="T4966" s="227">
        <v>8</v>
      </c>
      <c r="U4966" s="227">
        <v>36757</v>
      </c>
      <c r="V4966" s="227">
        <v>4357</v>
      </c>
      <c r="W4966" s="143">
        <v>45989</v>
      </c>
      <c r="X4966" s="143">
        <v>46032</v>
      </c>
      <c r="Y4966">
        <f t="shared" si="155"/>
        <v>61200</v>
      </c>
    </row>
    <row r="4967" spans="1:25">
      <c r="A4967" s="1" t="str">
        <f t="shared" si="154"/>
        <v>060301089270000</v>
      </c>
      <c r="B4967" s="142" t="s">
        <v>86</v>
      </c>
      <c r="C4967" s="142" t="s">
        <v>1754</v>
      </c>
      <c r="D4967" s="142" t="s">
        <v>3497</v>
      </c>
      <c r="E4967" s="142" t="s">
        <v>24</v>
      </c>
      <c r="F4967" s="142" t="s">
        <v>597</v>
      </c>
      <c r="G4967" s="142" t="s">
        <v>598</v>
      </c>
      <c r="H4967" s="142" t="s">
        <v>599</v>
      </c>
      <c r="I4967" s="142" t="s">
        <v>21</v>
      </c>
      <c r="J4967" s="142">
        <v>1</v>
      </c>
      <c r="K4967" s="142">
        <v>48</v>
      </c>
      <c r="L4967" s="227">
        <v>410</v>
      </c>
      <c r="M4967" s="227">
        <v>571770</v>
      </c>
      <c r="N4967" s="227">
        <v>2000</v>
      </c>
      <c r="O4967" s="227">
        <v>2000</v>
      </c>
      <c r="P4967" s="227">
        <v>96000</v>
      </c>
      <c r="Q4967" s="227"/>
      <c r="R4967" s="227"/>
      <c r="S4967" s="227"/>
      <c r="T4967" s="227">
        <v>112</v>
      </c>
      <c r="U4967" s="227">
        <v>201802</v>
      </c>
      <c r="V4967" s="227">
        <v>45611</v>
      </c>
      <c r="W4967" s="143">
        <v>46034</v>
      </c>
      <c r="X4967" s="143">
        <v>46035</v>
      </c>
      <c r="Y4967">
        <f t="shared" si="155"/>
        <v>96000</v>
      </c>
    </row>
    <row r="4968" spans="1:25">
      <c r="A4968" s="1" t="str">
        <f t="shared" si="154"/>
        <v>060301089271000</v>
      </c>
      <c r="B4968" s="142" t="s">
        <v>86</v>
      </c>
      <c r="C4968" s="142" t="s">
        <v>1754</v>
      </c>
      <c r="D4968" s="142" t="s">
        <v>3497</v>
      </c>
      <c r="E4968" s="142" t="s">
        <v>24</v>
      </c>
      <c r="F4968" s="142" t="s">
        <v>380</v>
      </c>
      <c r="G4968" s="142" t="s">
        <v>381</v>
      </c>
      <c r="H4968" s="142" t="s">
        <v>382</v>
      </c>
      <c r="I4968" s="142" t="s">
        <v>23</v>
      </c>
      <c r="J4968" s="142">
        <v>1</v>
      </c>
      <c r="K4968" s="142">
        <v>48</v>
      </c>
      <c r="L4968" s="227">
        <v>16849</v>
      </c>
      <c r="M4968" s="227">
        <v>35912237</v>
      </c>
      <c r="N4968" s="227">
        <v>2650</v>
      </c>
      <c r="O4968" s="227">
        <v>2650</v>
      </c>
      <c r="P4968" s="227">
        <v>127200</v>
      </c>
      <c r="Q4968" s="227">
        <v>48</v>
      </c>
      <c r="R4968" s="227">
        <v>225</v>
      </c>
      <c r="S4968" s="227">
        <v>116400</v>
      </c>
      <c r="T4968" s="227">
        <v>25681</v>
      </c>
      <c r="U4968" s="227">
        <v>53165225</v>
      </c>
      <c r="V4968" s="227">
        <v>-1571682</v>
      </c>
      <c r="W4968" s="143">
        <v>46003</v>
      </c>
      <c r="X4968" s="143">
        <v>46035</v>
      </c>
      <c r="Y4968">
        <f t="shared" si="155"/>
        <v>116400</v>
      </c>
    </row>
    <row r="4969" spans="1:25">
      <c r="A4969" s="1" t="str">
        <f t="shared" si="154"/>
        <v>060301089525000</v>
      </c>
      <c r="B4969" s="142" t="s">
        <v>86</v>
      </c>
      <c r="C4969" s="142" t="s">
        <v>1754</v>
      </c>
      <c r="D4969" s="142" t="s">
        <v>3494</v>
      </c>
      <c r="E4969" s="142" t="s">
        <v>2486</v>
      </c>
      <c r="F4969" s="142" t="s">
        <v>51</v>
      </c>
      <c r="G4969" s="142" t="s">
        <v>2548</v>
      </c>
      <c r="H4969" s="142" t="s">
        <v>3570</v>
      </c>
      <c r="I4969" s="142" t="s">
        <v>23</v>
      </c>
      <c r="J4969" s="142">
        <v>1</v>
      </c>
      <c r="K4969" s="142">
        <v>144</v>
      </c>
      <c r="L4969" s="227">
        <v>1184</v>
      </c>
      <c r="M4969" s="227">
        <v>4099017</v>
      </c>
      <c r="N4969" s="227">
        <v>4200</v>
      </c>
      <c r="O4969" s="227">
        <v>4200</v>
      </c>
      <c r="P4969" s="227">
        <v>604800</v>
      </c>
      <c r="Q4969" s="227"/>
      <c r="R4969" s="227"/>
      <c r="S4969" s="227"/>
      <c r="T4969" s="227">
        <v>11</v>
      </c>
      <c r="U4969" s="227">
        <v>41622</v>
      </c>
      <c r="V4969" s="227">
        <v>3540</v>
      </c>
      <c r="W4969" s="143">
        <v>45988</v>
      </c>
      <c r="X4969" s="143">
        <v>46026</v>
      </c>
      <c r="Y4969">
        <f t="shared" si="155"/>
        <v>604800</v>
      </c>
    </row>
    <row r="4970" spans="1:25">
      <c r="A4970" s="1" t="str">
        <f t="shared" si="154"/>
        <v>060301089541000</v>
      </c>
      <c r="B4970" s="142" t="s">
        <v>86</v>
      </c>
      <c r="C4970" s="142" t="s">
        <v>1754</v>
      </c>
      <c r="D4970" s="142" t="s">
        <v>3494</v>
      </c>
      <c r="E4970" s="142" t="s">
        <v>2486</v>
      </c>
      <c r="F4970" s="142" t="s">
        <v>52</v>
      </c>
      <c r="G4970" s="142" t="s">
        <v>2553</v>
      </c>
      <c r="H4970" s="142" t="s">
        <v>2554</v>
      </c>
      <c r="I4970" s="142" t="s">
        <v>23</v>
      </c>
      <c r="J4970" s="142">
        <v>1</v>
      </c>
      <c r="K4970" s="142">
        <v>144</v>
      </c>
      <c r="L4970" s="227">
        <v>12</v>
      </c>
      <c r="M4970" s="227">
        <v>45819</v>
      </c>
      <c r="N4970" s="227">
        <v>4900</v>
      </c>
      <c r="O4970" s="227">
        <v>4300</v>
      </c>
      <c r="P4970" s="227">
        <v>619200</v>
      </c>
      <c r="Q4970" s="227"/>
      <c r="R4970" s="227"/>
      <c r="S4970" s="227"/>
      <c r="T4970" s="227">
        <v>65</v>
      </c>
      <c r="U4970" s="227">
        <v>251802</v>
      </c>
      <c r="V4970" s="227">
        <v>3613</v>
      </c>
      <c r="W4970" s="143">
        <v>46012</v>
      </c>
      <c r="X4970" s="143">
        <v>46028</v>
      </c>
      <c r="Y4970">
        <f t="shared" si="155"/>
        <v>619200</v>
      </c>
    </row>
    <row r="4971" spans="1:25">
      <c r="A4971" s="1" t="str">
        <f t="shared" si="154"/>
        <v>060301089867000</v>
      </c>
      <c r="B4971" s="142" t="s">
        <v>86</v>
      </c>
      <c r="C4971" s="142" t="s">
        <v>1754</v>
      </c>
      <c r="D4971" s="142" t="s">
        <v>3534</v>
      </c>
      <c r="E4971" s="142" t="s">
        <v>2492</v>
      </c>
      <c r="F4971" s="142" t="s">
        <v>53</v>
      </c>
      <c r="G4971" s="142" t="s">
        <v>2558</v>
      </c>
      <c r="H4971" s="142" t="s">
        <v>3571</v>
      </c>
      <c r="I4971" s="142" t="s">
        <v>23</v>
      </c>
      <c r="J4971" s="142">
        <v>1</v>
      </c>
      <c r="K4971" s="142">
        <v>30</v>
      </c>
      <c r="L4971" s="227">
        <v>0</v>
      </c>
      <c r="M4971" s="227">
        <v>0</v>
      </c>
      <c r="N4971" s="227">
        <v>4900</v>
      </c>
      <c r="O4971" s="227">
        <v>4900</v>
      </c>
      <c r="P4971" s="227">
        <v>147000</v>
      </c>
      <c r="Q4971" s="227">
        <v>30</v>
      </c>
      <c r="R4971" s="227">
        <v>600</v>
      </c>
      <c r="S4971" s="227">
        <v>129000</v>
      </c>
      <c r="T4971" s="227">
        <v>2</v>
      </c>
      <c r="U4971" s="227">
        <v>8829</v>
      </c>
      <c r="V4971" s="227">
        <v>698</v>
      </c>
      <c r="W4971" s="143">
        <v>46026</v>
      </c>
      <c r="X4971" s="143">
        <v>46026</v>
      </c>
      <c r="Y4971">
        <f t="shared" si="155"/>
        <v>129000</v>
      </c>
    </row>
    <row r="4972" spans="1:25">
      <c r="A4972" s="1" t="str">
        <f t="shared" si="154"/>
        <v>060301089885000</v>
      </c>
      <c r="B4972" s="142" t="s">
        <v>86</v>
      </c>
      <c r="C4972" s="142" t="s">
        <v>1754</v>
      </c>
      <c r="D4972" s="142" t="s">
        <v>3534</v>
      </c>
      <c r="E4972" s="142" t="s">
        <v>2492</v>
      </c>
      <c r="F4972" s="142" t="s">
        <v>54</v>
      </c>
      <c r="G4972" s="142" t="s">
        <v>2564</v>
      </c>
      <c r="H4972" s="142" t="s">
        <v>2565</v>
      </c>
      <c r="I4972" s="142" t="s">
        <v>21</v>
      </c>
      <c r="J4972" s="142">
        <v>1</v>
      </c>
      <c r="K4972" s="142">
        <v>72</v>
      </c>
      <c r="L4972" s="227">
        <v>360</v>
      </c>
      <c r="M4972" s="227">
        <v>251336</v>
      </c>
      <c r="N4972" s="227">
        <v>950</v>
      </c>
      <c r="O4972" s="227">
        <v>950</v>
      </c>
      <c r="P4972" s="227">
        <v>68400</v>
      </c>
      <c r="Q4972" s="227">
        <v>72</v>
      </c>
      <c r="R4972" s="227">
        <v>144</v>
      </c>
      <c r="S4972" s="227">
        <v>58032</v>
      </c>
      <c r="T4972" s="227">
        <v>94</v>
      </c>
      <c r="U4972" s="227">
        <v>80450</v>
      </c>
      <c r="V4972" s="227">
        <v>14823</v>
      </c>
      <c r="W4972" s="143">
        <v>45992</v>
      </c>
      <c r="X4972" s="143">
        <v>46033</v>
      </c>
      <c r="Y4972">
        <f t="shared" si="155"/>
        <v>58032</v>
      </c>
    </row>
    <row r="4973" spans="1:25">
      <c r="A4973" s="1" t="str">
        <f t="shared" si="154"/>
        <v>060301090446000</v>
      </c>
      <c r="B4973" s="142" t="s">
        <v>86</v>
      </c>
      <c r="C4973" s="142" t="s">
        <v>1754</v>
      </c>
      <c r="D4973" s="142" t="s">
        <v>3528</v>
      </c>
      <c r="E4973" s="142" t="s">
        <v>27</v>
      </c>
      <c r="F4973" s="142" t="s">
        <v>386</v>
      </c>
      <c r="G4973" s="142" t="s">
        <v>387</v>
      </c>
      <c r="H4973" s="142" t="s">
        <v>388</v>
      </c>
      <c r="I4973" s="142" t="s">
        <v>21</v>
      </c>
      <c r="J4973" s="142">
        <v>1</v>
      </c>
      <c r="K4973" s="142">
        <v>24</v>
      </c>
      <c r="L4973" s="227">
        <v>2</v>
      </c>
      <c r="M4973" s="227">
        <v>5774</v>
      </c>
      <c r="N4973" s="227">
        <v>3700</v>
      </c>
      <c r="O4973" s="227">
        <v>3600</v>
      </c>
      <c r="P4973" s="227">
        <v>86400</v>
      </c>
      <c r="Q4973" s="227">
        <v>24</v>
      </c>
      <c r="R4973" s="227">
        <v>538</v>
      </c>
      <c r="S4973" s="227">
        <v>73488</v>
      </c>
      <c r="T4973" s="227">
        <v>70</v>
      </c>
      <c r="U4973" s="227">
        <v>200519</v>
      </c>
      <c r="V4973" s="227">
        <v>-1573</v>
      </c>
      <c r="W4973" s="143">
        <v>46028</v>
      </c>
      <c r="X4973" s="143">
        <v>46033</v>
      </c>
      <c r="Y4973">
        <f t="shared" si="155"/>
        <v>73488</v>
      </c>
    </row>
    <row r="4974" spans="1:25">
      <c r="A4974" s="1" t="str">
        <f t="shared" si="154"/>
        <v>060301090872000</v>
      </c>
      <c r="B4974" s="142" t="s">
        <v>86</v>
      </c>
      <c r="C4974" s="142" t="s">
        <v>1754</v>
      </c>
      <c r="D4974" s="142" t="s">
        <v>3528</v>
      </c>
      <c r="E4974" s="142" t="s">
        <v>27</v>
      </c>
      <c r="F4974" s="142" t="s">
        <v>392</v>
      </c>
      <c r="G4974" s="142" t="s">
        <v>393</v>
      </c>
      <c r="H4974" s="142" t="s">
        <v>394</v>
      </c>
      <c r="I4974" s="142" t="s">
        <v>21</v>
      </c>
      <c r="J4974" s="142">
        <v>1</v>
      </c>
      <c r="K4974" s="142">
        <v>12</v>
      </c>
      <c r="L4974" s="227">
        <v>282</v>
      </c>
      <c r="M4974" s="227">
        <v>739101</v>
      </c>
      <c r="N4974" s="227">
        <v>3333</v>
      </c>
      <c r="O4974" s="227">
        <v>3250</v>
      </c>
      <c r="P4974" s="227">
        <v>39000</v>
      </c>
      <c r="Q4974" s="227">
        <v>12</v>
      </c>
      <c r="R4974" s="227">
        <v>250</v>
      </c>
      <c r="S4974" s="227">
        <v>36000</v>
      </c>
      <c r="T4974" s="227">
        <v>226</v>
      </c>
      <c r="U4974" s="227">
        <v>616217</v>
      </c>
      <c r="V4974" s="227">
        <v>23888</v>
      </c>
      <c r="W4974" s="143">
        <v>46032</v>
      </c>
      <c r="X4974" s="143">
        <v>46034</v>
      </c>
      <c r="Y4974">
        <f t="shared" si="155"/>
        <v>36000</v>
      </c>
    </row>
    <row r="4975" spans="1:25">
      <c r="A4975" s="1" t="str">
        <f t="shared" si="154"/>
        <v>060301092661000</v>
      </c>
      <c r="B4975" s="142" t="s">
        <v>86</v>
      </c>
      <c r="C4975" s="142" t="s">
        <v>1754</v>
      </c>
      <c r="D4975" s="142" t="s">
        <v>3497</v>
      </c>
      <c r="E4975" s="142" t="s">
        <v>24</v>
      </c>
      <c r="F4975" s="142" t="s">
        <v>398</v>
      </c>
      <c r="G4975" s="142" t="s">
        <v>399</v>
      </c>
      <c r="H4975" s="142" t="s">
        <v>400</v>
      </c>
      <c r="I4975" s="142" t="s">
        <v>23</v>
      </c>
      <c r="J4975" s="142">
        <v>1</v>
      </c>
      <c r="K4975" s="142">
        <v>12</v>
      </c>
      <c r="L4975" s="227">
        <v>9813</v>
      </c>
      <c r="M4975" s="227">
        <v>83662450</v>
      </c>
      <c r="N4975" s="227">
        <v>9875</v>
      </c>
      <c r="O4975" s="227">
        <v>9875</v>
      </c>
      <c r="P4975" s="227">
        <v>118500</v>
      </c>
      <c r="Q4975" s="227">
        <v>12</v>
      </c>
      <c r="R4975" s="227">
        <v>175</v>
      </c>
      <c r="S4975" s="227">
        <v>116400</v>
      </c>
      <c r="T4975" s="227">
        <v>4744</v>
      </c>
      <c r="U4975" s="227">
        <v>39200808</v>
      </c>
      <c r="V4975" s="227">
        <v>-1244995</v>
      </c>
      <c r="W4975" s="143">
        <v>46002</v>
      </c>
      <c r="X4975" s="143">
        <v>46035</v>
      </c>
      <c r="Y4975">
        <f t="shared" si="155"/>
        <v>116400</v>
      </c>
    </row>
    <row r="4976" spans="1:25">
      <c r="A4976" s="1" t="str">
        <f t="shared" si="154"/>
        <v>060301098643000</v>
      </c>
      <c r="B4976" s="142" t="s">
        <v>86</v>
      </c>
      <c r="C4976" s="142" t="s">
        <v>1754</v>
      </c>
      <c r="D4976" s="142" t="s">
        <v>3495</v>
      </c>
      <c r="E4976" s="142" t="s">
        <v>3496</v>
      </c>
      <c r="F4976" s="142" t="s">
        <v>970</v>
      </c>
      <c r="G4976" s="142" t="s">
        <v>971</v>
      </c>
      <c r="H4976" s="142" t="s">
        <v>972</v>
      </c>
      <c r="I4976" s="142" t="s">
        <v>21</v>
      </c>
      <c r="J4976" s="142">
        <v>1</v>
      </c>
      <c r="K4976" s="142">
        <v>20</v>
      </c>
      <c r="L4976" s="227">
        <v>0</v>
      </c>
      <c r="M4976" s="227">
        <v>0</v>
      </c>
      <c r="N4976" s="227">
        <v>19700</v>
      </c>
      <c r="O4976" s="227">
        <v>19500</v>
      </c>
      <c r="P4976" s="227">
        <v>390000</v>
      </c>
      <c r="Q4976" s="227">
        <v>20</v>
      </c>
      <c r="R4976" s="227">
        <v>1500</v>
      </c>
      <c r="S4976" s="227">
        <v>360000</v>
      </c>
      <c r="T4976" s="227">
        <v>122</v>
      </c>
      <c r="U4976" s="227">
        <v>2109459</v>
      </c>
      <c r="V4976" s="227">
        <v>93053</v>
      </c>
      <c r="W4976" s="143">
        <v>46035</v>
      </c>
      <c r="X4976" s="143">
        <v>46035</v>
      </c>
      <c r="Y4976">
        <f t="shared" si="155"/>
        <v>360000</v>
      </c>
    </row>
    <row r="4977" spans="1:25">
      <c r="A4977" s="1" t="str">
        <f t="shared" si="154"/>
        <v>060301098744000</v>
      </c>
      <c r="B4977" s="142" t="s">
        <v>86</v>
      </c>
      <c r="C4977" s="142" t="s">
        <v>1754</v>
      </c>
      <c r="D4977" s="142" t="s">
        <v>3500</v>
      </c>
      <c r="E4977" s="142" t="s">
        <v>3501</v>
      </c>
      <c r="F4977" s="142" t="s">
        <v>3572</v>
      </c>
      <c r="G4977" s="142" t="s">
        <v>3573</v>
      </c>
      <c r="H4977" s="142" t="s">
        <v>3574</v>
      </c>
      <c r="I4977" s="142" t="s">
        <v>21</v>
      </c>
      <c r="J4977" s="142">
        <v>1</v>
      </c>
      <c r="K4977" s="142">
        <v>12</v>
      </c>
      <c r="L4977" s="227">
        <v>64</v>
      </c>
      <c r="M4977" s="227">
        <v>943168</v>
      </c>
      <c r="N4977" s="227">
        <v>21500</v>
      </c>
      <c r="O4977" s="227">
        <v>21500</v>
      </c>
      <c r="P4977" s="227">
        <v>258000</v>
      </c>
      <c r="Q4977" s="227"/>
      <c r="R4977" s="227"/>
      <c r="S4977" s="227"/>
      <c r="T4977" s="227">
        <v>19</v>
      </c>
      <c r="U4977" s="227">
        <v>368018</v>
      </c>
      <c r="V4977" s="227">
        <v>88015</v>
      </c>
      <c r="W4977" s="143">
        <v>46025</v>
      </c>
      <c r="X4977" s="143">
        <v>46033</v>
      </c>
      <c r="Y4977">
        <f t="shared" si="155"/>
        <v>258000</v>
      </c>
    </row>
    <row r="4978" spans="1:25">
      <c r="A4978" s="1" t="str">
        <f t="shared" si="154"/>
        <v>060301101305000</v>
      </c>
      <c r="B4978" s="142" t="s">
        <v>86</v>
      </c>
      <c r="C4978" s="142" t="s">
        <v>1754</v>
      </c>
      <c r="D4978" s="142" t="s">
        <v>3528</v>
      </c>
      <c r="E4978" s="142" t="s">
        <v>27</v>
      </c>
      <c r="F4978" s="142" t="s">
        <v>976</v>
      </c>
      <c r="G4978" s="142" t="s">
        <v>977</v>
      </c>
      <c r="H4978" s="142" t="s">
        <v>978</v>
      </c>
      <c r="I4978" s="142" t="s">
        <v>21</v>
      </c>
      <c r="J4978" s="142">
        <v>1</v>
      </c>
      <c r="K4978" s="142">
        <v>24</v>
      </c>
      <c r="L4978" s="227">
        <v>3215</v>
      </c>
      <c r="M4978" s="227">
        <v>5467137</v>
      </c>
      <c r="N4978" s="227">
        <v>2700</v>
      </c>
      <c r="O4978" s="227">
        <v>2700</v>
      </c>
      <c r="P4978" s="227">
        <v>64800</v>
      </c>
      <c r="Q4978" s="227">
        <v>24</v>
      </c>
      <c r="R4978" s="227">
        <v>700</v>
      </c>
      <c r="S4978" s="227">
        <v>48000</v>
      </c>
      <c r="T4978" s="227">
        <v>765</v>
      </c>
      <c r="U4978" s="227">
        <v>1404595</v>
      </c>
      <c r="V4978" s="227">
        <v>103705</v>
      </c>
      <c r="W4978" s="143">
        <v>45992</v>
      </c>
      <c r="X4978" s="143">
        <v>46033</v>
      </c>
      <c r="Y4978">
        <f t="shared" si="155"/>
        <v>48000</v>
      </c>
    </row>
    <row r="4979" spans="1:25">
      <c r="A4979" s="1" t="str">
        <f t="shared" si="154"/>
        <v>060301102123000</v>
      </c>
      <c r="B4979" s="142" t="s">
        <v>86</v>
      </c>
      <c r="C4979" s="142" t="s">
        <v>1754</v>
      </c>
      <c r="D4979" s="142" t="s">
        <v>3495</v>
      </c>
      <c r="E4979" s="142" t="s">
        <v>3496</v>
      </c>
      <c r="F4979" s="142" t="s">
        <v>404</v>
      </c>
      <c r="G4979" s="142" t="s">
        <v>405</v>
      </c>
      <c r="H4979" s="142" t="s">
        <v>406</v>
      </c>
      <c r="I4979" s="142" t="s">
        <v>21</v>
      </c>
      <c r="J4979" s="142">
        <v>1</v>
      </c>
      <c r="K4979" s="142">
        <v>12</v>
      </c>
      <c r="L4979" s="227">
        <v>12074</v>
      </c>
      <c r="M4979" s="227">
        <v>149588229</v>
      </c>
      <c r="N4979" s="227">
        <v>16500</v>
      </c>
      <c r="O4979" s="227">
        <v>15000</v>
      </c>
      <c r="P4979" s="227">
        <v>180000</v>
      </c>
      <c r="Q4979" s="227">
        <v>12</v>
      </c>
      <c r="R4979" s="227">
        <v>1050</v>
      </c>
      <c r="S4979" s="227">
        <v>167400</v>
      </c>
      <c r="T4979" s="227">
        <v>1499</v>
      </c>
      <c r="U4979" s="227">
        <v>18868086</v>
      </c>
      <c r="V4979" s="227">
        <v>296548</v>
      </c>
      <c r="W4979" s="143">
        <v>46027</v>
      </c>
      <c r="X4979" s="143">
        <v>46035</v>
      </c>
      <c r="Y4979">
        <f t="shared" si="155"/>
        <v>167400</v>
      </c>
    </row>
    <row r="4980" spans="1:25">
      <c r="A4980" s="1" t="str">
        <f t="shared" si="154"/>
        <v>060301105042000</v>
      </c>
      <c r="B4980" s="142" t="s">
        <v>86</v>
      </c>
      <c r="C4980" s="142" t="s">
        <v>1754</v>
      </c>
      <c r="D4980" s="142" t="s">
        <v>3534</v>
      </c>
      <c r="E4980" s="142" t="s">
        <v>2492</v>
      </c>
      <c r="F4980" s="142" t="s">
        <v>55</v>
      </c>
      <c r="G4980" s="142" t="s">
        <v>2569</v>
      </c>
      <c r="H4980" s="142" t="s">
        <v>2570</v>
      </c>
      <c r="I4980" s="142" t="s">
        <v>23</v>
      </c>
      <c r="J4980" s="142">
        <v>1</v>
      </c>
      <c r="K4980" s="142">
        <v>21</v>
      </c>
      <c r="L4980" s="227">
        <v>9831</v>
      </c>
      <c r="M4980" s="227">
        <v>41906921</v>
      </c>
      <c r="N4980" s="227">
        <v>5000</v>
      </c>
      <c r="O4980" s="227">
        <v>5000</v>
      </c>
      <c r="P4980" s="227">
        <v>105000</v>
      </c>
      <c r="Q4980" s="227">
        <v>21</v>
      </c>
      <c r="R4980" s="227">
        <v>571</v>
      </c>
      <c r="S4980" s="227">
        <v>93009</v>
      </c>
      <c r="T4980" s="227">
        <v>8917</v>
      </c>
      <c r="U4980" s="227">
        <v>34704585</v>
      </c>
      <c r="V4980" s="227">
        <v>-3306199</v>
      </c>
      <c r="W4980" s="143">
        <v>46028</v>
      </c>
      <c r="X4980" s="143">
        <v>46035</v>
      </c>
      <c r="Y4980">
        <f t="shared" si="155"/>
        <v>93009</v>
      </c>
    </row>
    <row r="4981" spans="1:25">
      <c r="A4981" s="1" t="str">
        <f t="shared" si="154"/>
        <v>060301107348000</v>
      </c>
      <c r="B4981" s="142" t="s">
        <v>86</v>
      </c>
      <c r="C4981" s="142" t="s">
        <v>1754</v>
      </c>
      <c r="D4981" s="142" t="s">
        <v>3494</v>
      </c>
      <c r="E4981" s="142" t="s">
        <v>2486</v>
      </c>
      <c r="F4981" s="142" t="s">
        <v>99</v>
      </c>
      <c r="G4981" s="142" t="s">
        <v>2767</v>
      </c>
      <c r="H4981" s="142" t="s">
        <v>2768</v>
      </c>
      <c r="I4981" s="142" t="s">
        <v>21</v>
      </c>
      <c r="J4981" s="142">
        <v>1</v>
      </c>
      <c r="K4981" s="142">
        <v>20</v>
      </c>
      <c r="L4981" s="227">
        <v>0</v>
      </c>
      <c r="M4981" s="227">
        <v>0</v>
      </c>
      <c r="N4981" s="227">
        <v>5500</v>
      </c>
      <c r="O4981" s="227">
        <v>5000</v>
      </c>
      <c r="P4981" s="227">
        <v>100000</v>
      </c>
      <c r="Q4981" s="227">
        <v>20</v>
      </c>
      <c r="R4981" s="227">
        <v>300</v>
      </c>
      <c r="S4981" s="227">
        <v>94000</v>
      </c>
      <c r="T4981" s="227">
        <v>0</v>
      </c>
      <c r="U4981" s="227">
        <v>0</v>
      </c>
      <c r="V4981" s="227">
        <v>0</v>
      </c>
      <c r="W4981" s="143">
        <v>45481</v>
      </c>
      <c r="X4981" s="143">
        <v>45662</v>
      </c>
      <c r="Y4981">
        <f t="shared" si="155"/>
        <v>94000</v>
      </c>
    </row>
    <row r="4982" spans="1:25">
      <c r="A4982" s="1" t="str">
        <f t="shared" si="154"/>
        <v>060301108244000</v>
      </c>
      <c r="B4982" s="142" t="s">
        <v>86</v>
      </c>
      <c r="C4982" s="142" t="s">
        <v>1754</v>
      </c>
      <c r="D4982" s="142" t="s">
        <v>3495</v>
      </c>
      <c r="E4982" s="142" t="s">
        <v>3496</v>
      </c>
      <c r="F4982" s="142" t="s">
        <v>410</v>
      </c>
      <c r="G4982" s="142" t="s">
        <v>411</v>
      </c>
      <c r="H4982" s="142" t="s">
        <v>412</v>
      </c>
      <c r="I4982" s="142" t="s">
        <v>21</v>
      </c>
      <c r="J4982" s="142">
        <v>1</v>
      </c>
      <c r="K4982" s="142">
        <v>12</v>
      </c>
      <c r="L4982" s="227">
        <v>315</v>
      </c>
      <c r="M4982" s="227">
        <v>804524</v>
      </c>
      <c r="N4982" s="227">
        <v>3400</v>
      </c>
      <c r="O4982" s="227">
        <v>3300</v>
      </c>
      <c r="P4982" s="227">
        <v>39600</v>
      </c>
      <c r="Q4982" s="227">
        <v>12</v>
      </c>
      <c r="R4982" s="227">
        <v>250</v>
      </c>
      <c r="S4982" s="227">
        <v>36600</v>
      </c>
      <c r="T4982" s="227">
        <v>420</v>
      </c>
      <c r="U4982" s="227">
        <v>1178379</v>
      </c>
      <c r="V4982" s="227">
        <v>105681</v>
      </c>
      <c r="W4982" s="143">
        <v>46032</v>
      </c>
      <c r="X4982" s="143">
        <v>46034</v>
      </c>
      <c r="Y4982">
        <f t="shared" si="155"/>
        <v>36600</v>
      </c>
    </row>
    <row r="4983" spans="1:25">
      <c r="A4983" s="1" t="str">
        <f t="shared" si="154"/>
        <v>060301110244000</v>
      </c>
      <c r="B4983" s="142" t="s">
        <v>86</v>
      </c>
      <c r="C4983" s="142" t="s">
        <v>1754</v>
      </c>
      <c r="D4983" s="142" t="s">
        <v>3511</v>
      </c>
      <c r="E4983" s="142" t="s">
        <v>3512</v>
      </c>
      <c r="F4983" s="142" t="s">
        <v>3575</v>
      </c>
      <c r="G4983" s="142" t="s">
        <v>3576</v>
      </c>
      <c r="H4983" s="142" t="s">
        <v>3577</v>
      </c>
      <c r="I4983" s="142" t="s">
        <v>21</v>
      </c>
      <c r="J4983" s="142">
        <v>1</v>
      </c>
      <c r="K4983" s="142">
        <v>120</v>
      </c>
      <c r="L4983" s="227">
        <v>370</v>
      </c>
      <c r="M4983" s="227">
        <v>2344320</v>
      </c>
      <c r="N4983" s="227">
        <v>8500</v>
      </c>
      <c r="O4983" s="227">
        <v>8500</v>
      </c>
      <c r="P4983" s="227">
        <v>1020000</v>
      </c>
      <c r="Q4983" s="227"/>
      <c r="R4983" s="227"/>
      <c r="S4983" s="227"/>
      <c r="T4983" s="227">
        <v>89</v>
      </c>
      <c r="U4983" s="227">
        <v>661838</v>
      </c>
      <c r="V4983" s="227">
        <v>97934</v>
      </c>
      <c r="W4983" s="143">
        <v>46024</v>
      </c>
      <c r="X4983" s="143">
        <v>46035</v>
      </c>
      <c r="Y4983">
        <f t="shared" si="155"/>
        <v>1020000</v>
      </c>
    </row>
    <row r="4984" spans="1:25">
      <c r="A4984" s="1" t="str">
        <f t="shared" si="154"/>
        <v>060301114756000</v>
      </c>
      <c r="B4984" s="142" t="s">
        <v>86</v>
      </c>
      <c r="C4984" s="142" t="s">
        <v>1754</v>
      </c>
      <c r="D4984" s="142" t="s">
        <v>3523</v>
      </c>
      <c r="E4984" s="142" t="s">
        <v>20</v>
      </c>
      <c r="F4984" s="142" t="s">
        <v>416</v>
      </c>
      <c r="G4984" s="142" t="s">
        <v>417</v>
      </c>
      <c r="H4984" s="142" t="s">
        <v>3578</v>
      </c>
      <c r="I4984" s="142" t="s">
        <v>21</v>
      </c>
      <c r="J4984" s="142">
        <v>1</v>
      </c>
      <c r="K4984" s="142">
        <v>8</v>
      </c>
      <c r="L4984" s="227">
        <v>1728</v>
      </c>
      <c r="M4984" s="227">
        <v>53908930</v>
      </c>
      <c r="N4984" s="227">
        <v>36000</v>
      </c>
      <c r="O4984" s="227">
        <v>36000</v>
      </c>
      <c r="P4984" s="227">
        <v>288000</v>
      </c>
      <c r="Q4984" s="227">
        <v>8</v>
      </c>
      <c r="R4984" s="227">
        <v>375</v>
      </c>
      <c r="S4984" s="227">
        <v>285000</v>
      </c>
      <c r="T4984" s="227">
        <v>364</v>
      </c>
      <c r="U4984" s="227">
        <v>11708108</v>
      </c>
      <c r="V4984" s="227">
        <v>352292</v>
      </c>
      <c r="W4984" s="143">
        <v>46030</v>
      </c>
      <c r="X4984" s="143">
        <v>46035</v>
      </c>
      <c r="Y4984">
        <f t="shared" si="155"/>
        <v>285000</v>
      </c>
    </row>
    <row r="4985" spans="1:25">
      <c r="A4985" s="1" t="str">
        <f t="shared" si="154"/>
        <v>060301115338000</v>
      </c>
      <c r="B4985" s="142" t="s">
        <v>86</v>
      </c>
      <c r="C4985" s="142" t="s">
        <v>1754</v>
      </c>
      <c r="D4985" s="142" t="s">
        <v>3497</v>
      </c>
      <c r="E4985" s="142" t="s">
        <v>24</v>
      </c>
      <c r="F4985" s="142" t="s">
        <v>422</v>
      </c>
      <c r="G4985" s="142" t="s">
        <v>423</v>
      </c>
      <c r="H4985" s="142" t="s">
        <v>424</v>
      </c>
      <c r="I4985" s="142" t="s">
        <v>21</v>
      </c>
      <c r="J4985" s="142">
        <v>1</v>
      </c>
      <c r="K4985" s="142">
        <v>36</v>
      </c>
      <c r="L4985" s="227">
        <v>2316</v>
      </c>
      <c r="M4985" s="227">
        <v>8760756</v>
      </c>
      <c r="N4985" s="227">
        <v>5450</v>
      </c>
      <c r="O4985" s="227">
        <v>5450</v>
      </c>
      <c r="P4985" s="227">
        <v>196200</v>
      </c>
      <c r="Q4985" s="227">
        <v>36</v>
      </c>
      <c r="R4985" s="227">
        <v>800</v>
      </c>
      <c r="S4985" s="227">
        <v>167400</v>
      </c>
      <c r="T4985" s="227">
        <v>3084</v>
      </c>
      <c r="U4985" s="227">
        <v>13241126</v>
      </c>
      <c r="V4985" s="227">
        <v>1575248</v>
      </c>
      <c r="W4985" s="143">
        <v>46030</v>
      </c>
      <c r="X4985" s="143">
        <v>46035</v>
      </c>
      <c r="Y4985">
        <f t="shared" si="155"/>
        <v>167400</v>
      </c>
    </row>
    <row r="4986" spans="1:25">
      <c r="A4986" s="1" t="str">
        <f t="shared" si="154"/>
        <v>060301117281000</v>
      </c>
      <c r="B4986" s="142" t="s">
        <v>86</v>
      </c>
      <c r="C4986" s="142" t="s">
        <v>1754</v>
      </c>
      <c r="D4986" s="142" t="s">
        <v>3528</v>
      </c>
      <c r="E4986" s="142" t="s">
        <v>27</v>
      </c>
      <c r="F4986" s="142" t="s">
        <v>765</v>
      </c>
      <c r="G4986" s="142" t="s">
        <v>766</v>
      </c>
      <c r="H4986" s="142" t="s">
        <v>767</v>
      </c>
      <c r="I4986" s="142" t="s">
        <v>21</v>
      </c>
      <c r="J4986" s="142">
        <v>1</v>
      </c>
      <c r="K4986" s="142">
        <v>1</v>
      </c>
      <c r="L4986" s="227"/>
      <c r="M4986" s="227"/>
      <c r="N4986" s="227">
        <v>21700</v>
      </c>
      <c r="O4986" s="227">
        <v>21700</v>
      </c>
      <c r="P4986" s="227">
        <v>21700</v>
      </c>
      <c r="Q4986" s="227"/>
      <c r="R4986" s="227"/>
      <c r="S4986" s="227"/>
      <c r="T4986" s="227"/>
      <c r="U4986" s="227"/>
      <c r="V4986" s="227"/>
      <c r="W4986" s="143"/>
      <c r="X4986" s="143"/>
      <c r="Y4986">
        <f t="shared" si="155"/>
        <v>21700</v>
      </c>
    </row>
    <row r="4987" spans="1:25">
      <c r="A4987" s="1" t="str">
        <f t="shared" si="154"/>
        <v>060301118289000</v>
      </c>
      <c r="B4987" s="142" t="s">
        <v>86</v>
      </c>
      <c r="C4987" s="142" t="s">
        <v>1754</v>
      </c>
      <c r="D4987" s="142" t="s">
        <v>3494</v>
      </c>
      <c r="E4987" s="142" t="s">
        <v>2486</v>
      </c>
      <c r="F4987" s="142" t="s">
        <v>56</v>
      </c>
      <c r="G4987" s="142" t="s">
        <v>2574</v>
      </c>
      <c r="H4987" s="142" t="s">
        <v>3579</v>
      </c>
      <c r="I4987" s="142" t="s">
        <v>21</v>
      </c>
      <c r="J4987" s="142">
        <v>1</v>
      </c>
      <c r="K4987" s="142">
        <v>12</v>
      </c>
      <c r="L4987" s="227">
        <v>137</v>
      </c>
      <c r="M4987" s="227">
        <v>3744666</v>
      </c>
      <c r="N4987" s="227">
        <v>39400</v>
      </c>
      <c r="O4987" s="227">
        <v>29400</v>
      </c>
      <c r="P4987" s="227">
        <v>352800</v>
      </c>
      <c r="Q4987" s="227"/>
      <c r="R4987" s="227"/>
      <c r="S4987" s="227"/>
      <c r="T4987" s="227">
        <v>15</v>
      </c>
      <c r="U4987" s="227">
        <v>532432</v>
      </c>
      <c r="V4987" s="227">
        <v>122432</v>
      </c>
      <c r="W4987" s="143">
        <v>46001</v>
      </c>
      <c r="X4987" s="143">
        <v>46033</v>
      </c>
      <c r="Y4987">
        <f t="shared" si="155"/>
        <v>352800</v>
      </c>
    </row>
    <row r="4988" spans="1:25">
      <c r="A4988" s="1" t="str">
        <f t="shared" si="154"/>
        <v>060301119446000</v>
      </c>
      <c r="B4988" s="142" t="s">
        <v>86</v>
      </c>
      <c r="C4988" s="142" t="s">
        <v>1754</v>
      </c>
      <c r="D4988" s="142" t="s">
        <v>3511</v>
      </c>
      <c r="E4988" s="142" t="s">
        <v>3512</v>
      </c>
      <c r="F4988" s="142" t="s">
        <v>3580</v>
      </c>
      <c r="G4988" s="142" t="s">
        <v>3581</v>
      </c>
      <c r="H4988" s="142" t="s">
        <v>3582</v>
      </c>
      <c r="I4988" s="142" t="s">
        <v>21</v>
      </c>
      <c r="J4988" s="142">
        <v>1</v>
      </c>
      <c r="K4988" s="142">
        <v>120</v>
      </c>
      <c r="L4988" s="227">
        <v>138</v>
      </c>
      <c r="M4988" s="227">
        <v>874368</v>
      </c>
      <c r="N4988" s="227">
        <v>8500</v>
      </c>
      <c r="O4988" s="227">
        <v>8500</v>
      </c>
      <c r="P4988" s="227">
        <v>1020000</v>
      </c>
      <c r="Q4988" s="227"/>
      <c r="R4988" s="227"/>
      <c r="S4988" s="227"/>
      <c r="T4988" s="227">
        <v>115</v>
      </c>
      <c r="U4988" s="227">
        <v>843334</v>
      </c>
      <c r="V4988" s="227">
        <v>114694</v>
      </c>
      <c r="W4988" s="143">
        <v>46017</v>
      </c>
      <c r="X4988" s="143">
        <v>46035</v>
      </c>
      <c r="Y4988">
        <f t="shared" si="155"/>
        <v>1020000</v>
      </c>
    </row>
    <row r="4989" spans="1:25">
      <c r="A4989" s="1" t="str">
        <f t="shared" si="154"/>
        <v>060301120170000</v>
      </c>
      <c r="B4989" s="142" t="s">
        <v>86</v>
      </c>
      <c r="C4989" s="142" t="s">
        <v>1754</v>
      </c>
      <c r="D4989" s="142" t="s">
        <v>3523</v>
      </c>
      <c r="E4989" s="142" t="s">
        <v>20</v>
      </c>
      <c r="F4989" s="142" t="s">
        <v>428</v>
      </c>
      <c r="G4989" s="142" t="s">
        <v>3583</v>
      </c>
      <c r="H4989" s="142" t="s">
        <v>430</v>
      </c>
      <c r="I4989" s="142" t="s">
        <v>21</v>
      </c>
      <c r="J4989" s="142">
        <v>1</v>
      </c>
      <c r="K4989" s="142">
        <v>12</v>
      </c>
      <c r="L4989" s="227">
        <v>393</v>
      </c>
      <c r="M4989" s="227">
        <v>5494919</v>
      </c>
      <c r="N4989" s="227">
        <v>16700</v>
      </c>
      <c r="O4989" s="227">
        <v>16500</v>
      </c>
      <c r="P4989" s="227">
        <v>198000</v>
      </c>
      <c r="Q4989" s="227">
        <v>12</v>
      </c>
      <c r="R4989" s="227">
        <v>500</v>
      </c>
      <c r="S4989" s="227">
        <v>192000</v>
      </c>
      <c r="T4989" s="227">
        <v>90</v>
      </c>
      <c r="U4989" s="227">
        <v>1354054</v>
      </c>
      <c r="V4989" s="227">
        <v>95676</v>
      </c>
      <c r="W4989" s="143">
        <v>46020</v>
      </c>
      <c r="X4989" s="143">
        <v>46035</v>
      </c>
      <c r="Y4989">
        <f t="shared" si="155"/>
        <v>192000</v>
      </c>
    </row>
    <row r="4990" spans="1:25">
      <c r="A4990" s="1" t="str">
        <f t="shared" si="154"/>
        <v>060301121051000</v>
      </c>
      <c r="B4990" s="142" t="s">
        <v>86</v>
      </c>
      <c r="C4990" s="142" t="s">
        <v>1754</v>
      </c>
      <c r="D4990" s="142" t="s">
        <v>3523</v>
      </c>
      <c r="E4990" s="142" t="s">
        <v>20</v>
      </c>
      <c r="F4990" s="142" t="s">
        <v>434</v>
      </c>
      <c r="G4990" s="142" t="s">
        <v>435</v>
      </c>
      <c r="H4990" s="142" t="s">
        <v>436</v>
      </c>
      <c r="I4990" s="142" t="s">
        <v>21</v>
      </c>
      <c r="J4990" s="142">
        <v>1</v>
      </c>
      <c r="K4990" s="142">
        <v>12</v>
      </c>
      <c r="L4990" s="227">
        <v>770</v>
      </c>
      <c r="M4990" s="227">
        <v>5621759</v>
      </c>
      <c r="N4990" s="227">
        <v>9000</v>
      </c>
      <c r="O4990" s="227">
        <v>8600</v>
      </c>
      <c r="P4990" s="227">
        <v>103200</v>
      </c>
      <c r="Q4990" s="227">
        <v>12</v>
      </c>
      <c r="R4990" s="227">
        <v>200</v>
      </c>
      <c r="S4990" s="227">
        <v>100800</v>
      </c>
      <c r="T4990" s="227">
        <v>76</v>
      </c>
      <c r="U4990" s="227">
        <v>609730</v>
      </c>
      <c r="V4990" s="227">
        <v>54855</v>
      </c>
      <c r="W4990" s="143">
        <v>45987</v>
      </c>
      <c r="X4990" s="143">
        <v>46034</v>
      </c>
      <c r="Y4990">
        <f t="shared" si="155"/>
        <v>100800</v>
      </c>
    </row>
    <row r="4991" spans="1:25">
      <c r="A4991" s="1" t="str">
        <f t="shared" si="154"/>
        <v>060301122853000</v>
      </c>
      <c r="B4991" s="142" t="s">
        <v>86</v>
      </c>
      <c r="C4991" s="142" t="s">
        <v>1754</v>
      </c>
      <c r="D4991" s="142" t="s">
        <v>3511</v>
      </c>
      <c r="E4991" s="142" t="s">
        <v>3512</v>
      </c>
      <c r="F4991" s="142" t="s">
        <v>3584</v>
      </c>
      <c r="G4991" s="142" t="s">
        <v>3585</v>
      </c>
      <c r="H4991" s="142" t="s">
        <v>3586</v>
      </c>
      <c r="I4991" s="142" t="s">
        <v>21</v>
      </c>
      <c r="J4991" s="142">
        <v>1</v>
      </c>
      <c r="K4991" s="142">
        <v>10</v>
      </c>
      <c r="L4991" s="227">
        <v>273</v>
      </c>
      <c r="M4991" s="227">
        <v>2188920</v>
      </c>
      <c r="N4991" s="227">
        <v>11500</v>
      </c>
      <c r="O4991" s="227">
        <v>11500</v>
      </c>
      <c r="P4991" s="227">
        <v>115000</v>
      </c>
      <c r="Q4991" s="227"/>
      <c r="R4991" s="227"/>
      <c r="S4991" s="227"/>
      <c r="T4991" s="227">
        <v>199</v>
      </c>
      <c r="U4991" s="227">
        <v>2061712</v>
      </c>
      <c r="V4991" s="227">
        <v>466126</v>
      </c>
      <c r="W4991" s="143">
        <v>46020</v>
      </c>
      <c r="X4991" s="143">
        <v>46035</v>
      </c>
      <c r="Y4991">
        <f t="shared" si="155"/>
        <v>115000</v>
      </c>
    </row>
    <row r="4992" spans="1:25">
      <c r="A4992" s="1" t="str">
        <f t="shared" si="154"/>
        <v>060301124796000</v>
      </c>
      <c r="B4992" s="142" t="s">
        <v>86</v>
      </c>
      <c r="C4992" s="142" t="s">
        <v>1754</v>
      </c>
      <c r="D4992" s="142" t="s">
        <v>3511</v>
      </c>
      <c r="E4992" s="142" t="s">
        <v>3512</v>
      </c>
      <c r="F4992" s="142" t="s">
        <v>3587</v>
      </c>
      <c r="G4992" s="142" t="s">
        <v>3588</v>
      </c>
      <c r="H4992" s="142" t="s">
        <v>3589</v>
      </c>
      <c r="I4992" s="142" t="s">
        <v>21</v>
      </c>
      <c r="J4992" s="142">
        <v>1</v>
      </c>
      <c r="K4992" s="142">
        <v>100</v>
      </c>
      <c r="L4992" s="227">
        <v>50</v>
      </c>
      <c r="M4992" s="227">
        <v>108100</v>
      </c>
      <c r="N4992" s="227">
        <v>2900</v>
      </c>
      <c r="O4992" s="227">
        <v>2900</v>
      </c>
      <c r="P4992" s="227">
        <v>290000</v>
      </c>
      <c r="Q4992" s="227"/>
      <c r="R4992" s="227"/>
      <c r="S4992" s="227"/>
      <c r="T4992" s="227">
        <v>43</v>
      </c>
      <c r="U4992" s="227">
        <v>112342</v>
      </c>
      <c r="V4992" s="227">
        <v>19376</v>
      </c>
      <c r="W4992" s="143">
        <v>46000</v>
      </c>
      <c r="X4992" s="143">
        <v>46035</v>
      </c>
      <c r="Y4992">
        <f t="shared" si="155"/>
        <v>290000</v>
      </c>
    </row>
    <row r="4993" spans="1:25">
      <c r="A4993" s="1" t="str">
        <f t="shared" si="154"/>
        <v>060301124797000</v>
      </c>
      <c r="B4993" s="142" t="s">
        <v>86</v>
      </c>
      <c r="C4993" s="142" t="s">
        <v>1754</v>
      </c>
      <c r="D4993" s="142" t="s">
        <v>3511</v>
      </c>
      <c r="E4993" s="142" t="s">
        <v>3512</v>
      </c>
      <c r="F4993" s="142" t="s">
        <v>3590</v>
      </c>
      <c r="G4993" s="142" t="s">
        <v>3591</v>
      </c>
      <c r="H4993" s="142" t="s">
        <v>3592</v>
      </c>
      <c r="I4993" s="142" t="s">
        <v>21</v>
      </c>
      <c r="J4993" s="142">
        <v>1</v>
      </c>
      <c r="K4993" s="142">
        <v>100</v>
      </c>
      <c r="L4993" s="227">
        <v>22</v>
      </c>
      <c r="M4993" s="227">
        <v>47564</v>
      </c>
      <c r="N4993" s="227">
        <v>2900</v>
      </c>
      <c r="O4993" s="227">
        <v>2900</v>
      </c>
      <c r="P4993" s="227">
        <v>290000</v>
      </c>
      <c r="Q4993" s="227"/>
      <c r="R4993" s="227"/>
      <c r="S4993" s="227"/>
      <c r="T4993" s="227">
        <v>54</v>
      </c>
      <c r="U4993" s="227">
        <v>141081</v>
      </c>
      <c r="V4993" s="227">
        <v>24333</v>
      </c>
      <c r="W4993" s="143">
        <v>46017</v>
      </c>
      <c r="X4993" s="143">
        <v>46035</v>
      </c>
      <c r="Y4993">
        <f t="shared" si="155"/>
        <v>290000</v>
      </c>
    </row>
    <row r="4994" spans="1:25">
      <c r="A4994" s="1" t="str">
        <f t="shared" si="154"/>
        <v>060301135321000</v>
      </c>
      <c r="B4994" s="142" t="s">
        <v>86</v>
      </c>
      <c r="C4994" s="142" t="s">
        <v>1754</v>
      </c>
      <c r="D4994" s="142" t="s">
        <v>3494</v>
      </c>
      <c r="E4994" s="142" t="s">
        <v>2486</v>
      </c>
      <c r="F4994" s="142" t="s">
        <v>100</v>
      </c>
      <c r="G4994" s="142" t="s">
        <v>2773</v>
      </c>
      <c r="H4994" s="142" t="s">
        <v>2774</v>
      </c>
      <c r="I4994" s="142" t="s">
        <v>21</v>
      </c>
      <c r="J4994" s="142">
        <v>1</v>
      </c>
      <c r="K4994" s="142">
        <v>12</v>
      </c>
      <c r="L4994" s="227"/>
      <c r="M4994" s="227"/>
      <c r="N4994" s="227">
        <v>19000</v>
      </c>
      <c r="O4994" s="227">
        <v>18900</v>
      </c>
      <c r="P4994" s="227">
        <v>226800</v>
      </c>
      <c r="Q4994" s="227">
        <v>3</v>
      </c>
      <c r="R4994" s="227">
        <v>2400</v>
      </c>
      <c r="S4994" s="227">
        <v>198000</v>
      </c>
      <c r="T4994" s="227"/>
      <c r="U4994" s="227"/>
      <c r="V4994" s="227"/>
      <c r="W4994" s="143">
        <v>45501</v>
      </c>
      <c r="X4994" s="143">
        <v>45501</v>
      </c>
      <c r="Y4994">
        <f t="shared" si="155"/>
        <v>198000</v>
      </c>
    </row>
    <row r="4995" spans="1:25">
      <c r="A4995" s="1" t="str">
        <f t="shared" si="154"/>
        <v>060301137122000</v>
      </c>
      <c r="B4995" s="142" t="s">
        <v>86</v>
      </c>
      <c r="C4995" s="142" t="s">
        <v>1754</v>
      </c>
      <c r="D4995" s="142" t="s">
        <v>3497</v>
      </c>
      <c r="E4995" s="142" t="s">
        <v>24</v>
      </c>
      <c r="F4995" s="142" t="s">
        <v>440</v>
      </c>
      <c r="G4995" s="142" t="s">
        <v>441</v>
      </c>
      <c r="H4995" s="142" t="s">
        <v>442</v>
      </c>
      <c r="I4995" s="142" t="s">
        <v>23</v>
      </c>
      <c r="J4995" s="142">
        <v>1</v>
      </c>
      <c r="K4995" s="142">
        <v>48</v>
      </c>
      <c r="L4995" s="227">
        <v>39983</v>
      </c>
      <c r="M4995" s="227">
        <v>164058452</v>
      </c>
      <c r="N4995" s="227">
        <v>4800</v>
      </c>
      <c r="O4995" s="227">
        <v>4800</v>
      </c>
      <c r="P4995" s="227">
        <v>230400</v>
      </c>
      <c r="Q4995" s="227">
        <v>48</v>
      </c>
      <c r="R4995" s="227">
        <v>175</v>
      </c>
      <c r="S4995" s="227">
        <v>222000</v>
      </c>
      <c r="T4995" s="227">
        <v>8668</v>
      </c>
      <c r="U4995" s="227">
        <v>34656613</v>
      </c>
      <c r="V4995" s="227">
        <v>-909969</v>
      </c>
      <c r="W4995" s="143">
        <v>45999</v>
      </c>
      <c r="X4995" s="143">
        <v>46035</v>
      </c>
      <c r="Y4995">
        <f t="shared" si="155"/>
        <v>222000</v>
      </c>
    </row>
    <row r="4996" spans="1:25">
      <c r="A4996" s="1" t="str">
        <f t="shared" si="154"/>
        <v>060301137151000</v>
      </c>
      <c r="B4996" s="142" t="s">
        <v>86</v>
      </c>
      <c r="C4996" s="142" t="s">
        <v>1754</v>
      </c>
      <c r="D4996" s="142" t="s">
        <v>3528</v>
      </c>
      <c r="E4996" s="142" t="s">
        <v>27</v>
      </c>
      <c r="F4996" s="142" t="s">
        <v>988</v>
      </c>
      <c r="G4996" s="142" t="s">
        <v>3593</v>
      </c>
      <c r="H4996" s="142" t="s">
        <v>990</v>
      </c>
      <c r="I4996" s="142" t="s">
        <v>26</v>
      </c>
      <c r="J4996" s="142">
        <v>1</v>
      </c>
      <c r="K4996" s="142">
        <v>1</v>
      </c>
      <c r="L4996" s="227"/>
      <c r="M4996" s="227"/>
      <c r="N4996" s="227">
        <v>26300</v>
      </c>
      <c r="O4996" s="227">
        <v>26300</v>
      </c>
      <c r="P4996" s="227">
        <v>26300</v>
      </c>
      <c r="Q4996" s="227"/>
      <c r="R4996" s="227"/>
      <c r="S4996" s="227"/>
      <c r="T4996" s="227"/>
      <c r="U4996" s="227"/>
      <c r="V4996" s="227"/>
      <c r="W4996" s="143">
        <v>45805</v>
      </c>
      <c r="X4996" s="143">
        <v>45819</v>
      </c>
      <c r="Y4996">
        <f t="shared" si="155"/>
        <v>26300</v>
      </c>
    </row>
    <row r="4997" spans="1:25">
      <c r="A4997" s="1" t="str">
        <f t="shared" ref="A4997:A5060" si="156">B4997&amp;F4997</f>
        <v>060301137215000</v>
      </c>
      <c r="B4997" s="142" t="s">
        <v>86</v>
      </c>
      <c r="C4997" s="142" t="s">
        <v>1754</v>
      </c>
      <c r="D4997" s="142" t="s">
        <v>3494</v>
      </c>
      <c r="E4997" s="142" t="s">
        <v>2486</v>
      </c>
      <c r="F4997" s="142" t="s">
        <v>57</v>
      </c>
      <c r="G4997" s="142" t="s">
        <v>2579</v>
      </c>
      <c r="H4997" s="142" t="s">
        <v>3594</v>
      </c>
      <c r="I4997" s="142" t="s">
        <v>21</v>
      </c>
      <c r="J4997" s="142">
        <v>1</v>
      </c>
      <c r="K4997" s="142">
        <v>42</v>
      </c>
      <c r="L4997" s="227">
        <v>80</v>
      </c>
      <c r="M4997" s="227">
        <v>649892</v>
      </c>
      <c r="N4997" s="227">
        <v>10500</v>
      </c>
      <c r="O4997" s="227">
        <v>8700</v>
      </c>
      <c r="P4997" s="227">
        <v>365400</v>
      </c>
      <c r="Q4997" s="227"/>
      <c r="R4997" s="227"/>
      <c r="S4997" s="227"/>
      <c r="T4997" s="227">
        <v>39</v>
      </c>
      <c r="U4997" s="227">
        <v>368919</v>
      </c>
      <c r="V4997" s="227">
        <v>52096</v>
      </c>
      <c r="W4997" s="143">
        <v>45997</v>
      </c>
      <c r="X4997" s="143">
        <v>46035</v>
      </c>
      <c r="Y4997">
        <f t="shared" ref="Y4997:Y5060" si="157">IF(S4997&gt;0,S4997,P4997)</f>
        <v>365400</v>
      </c>
    </row>
    <row r="4998" spans="1:25">
      <c r="A4998" s="1" t="str">
        <f t="shared" si="156"/>
        <v>060301138202000</v>
      </c>
      <c r="B4998" s="142" t="s">
        <v>86</v>
      </c>
      <c r="C4998" s="142" t="s">
        <v>1754</v>
      </c>
      <c r="D4998" s="142" t="s">
        <v>3523</v>
      </c>
      <c r="E4998" s="142" t="s">
        <v>20</v>
      </c>
      <c r="F4998" s="142" t="s">
        <v>992</v>
      </c>
      <c r="G4998" s="142" t="s">
        <v>993</v>
      </c>
      <c r="H4998" s="142" t="s">
        <v>994</v>
      </c>
      <c r="I4998" s="142" t="s">
        <v>21</v>
      </c>
      <c r="J4998" s="142">
        <v>1</v>
      </c>
      <c r="K4998" s="142">
        <v>144</v>
      </c>
      <c r="L4998" s="227">
        <v>388</v>
      </c>
      <c r="M4998" s="227">
        <v>949235</v>
      </c>
      <c r="N4998" s="227">
        <v>3500</v>
      </c>
      <c r="O4998" s="227">
        <v>3500</v>
      </c>
      <c r="P4998" s="227">
        <v>504000</v>
      </c>
      <c r="Q4998" s="227"/>
      <c r="R4998" s="227"/>
      <c r="S4998" s="227"/>
      <c r="T4998" s="227">
        <v>92</v>
      </c>
      <c r="U4998" s="227">
        <v>290090</v>
      </c>
      <c r="V4998" s="227">
        <v>65014</v>
      </c>
      <c r="W4998" s="143">
        <v>46020</v>
      </c>
      <c r="X4998" s="143">
        <v>46035</v>
      </c>
      <c r="Y4998">
        <f t="shared" si="157"/>
        <v>504000</v>
      </c>
    </row>
    <row r="4999" spans="1:25">
      <c r="A4999" s="1" t="str">
        <f t="shared" si="156"/>
        <v>060301140637000</v>
      </c>
      <c r="B4999" s="142" t="s">
        <v>86</v>
      </c>
      <c r="C4999" s="142" t="s">
        <v>1754</v>
      </c>
      <c r="D4999" s="142" t="s">
        <v>3534</v>
      </c>
      <c r="E4999" s="142" t="s">
        <v>2492</v>
      </c>
      <c r="F4999" s="142" t="s">
        <v>58</v>
      </c>
      <c r="G4999" s="142" t="s">
        <v>2584</v>
      </c>
      <c r="H4999" s="142" t="s">
        <v>2585</v>
      </c>
      <c r="I4999" s="142" t="s">
        <v>21</v>
      </c>
      <c r="J4999" s="142">
        <v>1</v>
      </c>
      <c r="K4999" s="142">
        <v>6</v>
      </c>
      <c r="L4999" s="227">
        <v>45</v>
      </c>
      <c r="M4999" s="227">
        <v>693243</v>
      </c>
      <c r="N4999" s="227">
        <v>21400</v>
      </c>
      <c r="O4999" s="227">
        <v>12900</v>
      </c>
      <c r="P4999" s="227">
        <v>77400</v>
      </c>
      <c r="Q4999" s="227"/>
      <c r="R4999" s="227"/>
      <c r="S4999" s="227"/>
      <c r="T4999" s="227">
        <v>9</v>
      </c>
      <c r="U4999" s="227">
        <v>104595</v>
      </c>
      <c r="V4999" s="227">
        <v>-34054</v>
      </c>
      <c r="W4999" s="143">
        <v>46032</v>
      </c>
      <c r="X4999" s="143">
        <v>46035</v>
      </c>
      <c r="Y4999">
        <f t="shared" si="157"/>
        <v>77400</v>
      </c>
    </row>
    <row r="5000" spans="1:25">
      <c r="A5000" s="1" t="str">
        <f t="shared" si="156"/>
        <v>060301150705000</v>
      </c>
      <c r="B5000" s="142" t="s">
        <v>86</v>
      </c>
      <c r="C5000" s="142" t="s">
        <v>1754</v>
      </c>
      <c r="D5000" s="142" t="s">
        <v>3534</v>
      </c>
      <c r="E5000" s="142" t="s">
        <v>2492</v>
      </c>
      <c r="F5000" s="142" t="s">
        <v>3595</v>
      </c>
      <c r="G5000" s="142" t="s">
        <v>3596</v>
      </c>
      <c r="H5000" s="142" t="s">
        <v>2559</v>
      </c>
      <c r="I5000" s="142" t="s">
        <v>21</v>
      </c>
      <c r="J5000" s="142">
        <v>1</v>
      </c>
      <c r="K5000" s="142">
        <v>32</v>
      </c>
      <c r="L5000" s="227">
        <v>157</v>
      </c>
      <c r="M5000" s="227">
        <v>638629</v>
      </c>
      <c r="N5000" s="227">
        <v>5000</v>
      </c>
      <c r="O5000" s="227">
        <v>5000</v>
      </c>
      <c r="P5000" s="227">
        <v>160000</v>
      </c>
      <c r="Q5000" s="227">
        <v>32</v>
      </c>
      <c r="R5000" s="227">
        <v>750</v>
      </c>
      <c r="S5000" s="227">
        <v>136000</v>
      </c>
      <c r="T5000" s="227">
        <v>88</v>
      </c>
      <c r="U5000" s="227">
        <v>395315</v>
      </c>
      <c r="V5000" s="227">
        <v>37358</v>
      </c>
      <c r="W5000" s="143">
        <v>46029</v>
      </c>
      <c r="X5000" s="143">
        <v>46035</v>
      </c>
      <c r="Y5000">
        <f t="shared" si="157"/>
        <v>136000</v>
      </c>
    </row>
    <row r="5001" spans="1:25">
      <c r="A5001" s="1" t="str">
        <f t="shared" si="156"/>
        <v>060310000178000</v>
      </c>
      <c r="B5001" s="142" t="s">
        <v>69</v>
      </c>
      <c r="C5001" s="142" t="s">
        <v>699</v>
      </c>
      <c r="D5001" s="142" t="s">
        <v>3366</v>
      </c>
      <c r="E5001" s="142" t="s">
        <v>3367</v>
      </c>
      <c r="F5001" s="142" t="s">
        <v>3368</v>
      </c>
      <c r="G5001" s="142" t="s">
        <v>3369</v>
      </c>
      <c r="H5001" s="142" t="s">
        <v>3370</v>
      </c>
      <c r="I5001" s="142" t="s">
        <v>23</v>
      </c>
      <c r="J5001" s="142">
        <v>2</v>
      </c>
      <c r="K5001" s="142">
        <v>1</v>
      </c>
      <c r="L5001" s="227">
        <v>91958</v>
      </c>
      <c r="M5001" s="227">
        <v>1921632</v>
      </c>
      <c r="N5001" s="227">
        <v>26900</v>
      </c>
      <c r="O5001" s="227">
        <v>26900</v>
      </c>
      <c r="P5001" s="227">
        <v>26900</v>
      </c>
      <c r="Q5001" s="227"/>
      <c r="R5001" s="227"/>
      <c r="S5001" s="227"/>
      <c r="T5001" s="227">
        <v>16580</v>
      </c>
      <c r="U5001" s="227">
        <v>346788</v>
      </c>
      <c r="V5001" s="227">
        <v>318</v>
      </c>
      <c r="W5001" s="143">
        <v>46027</v>
      </c>
      <c r="X5001" s="143">
        <v>46032</v>
      </c>
      <c r="Y5001">
        <f t="shared" si="157"/>
        <v>26900</v>
      </c>
    </row>
    <row r="5002" spans="1:25">
      <c r="A5002" s="1" t="str">
        <f t="shared" si="156"/>
        <v>060310000848000</v>
      </c>
      <c r="B5002" s="142" t="s">
        <v>69</v>
      </c>
      <c r="C5002" s="142" t="s">
        <v>699</v>
      </c>
      <c r="D5002" s="142" t="s">
        <v>3366</v>
      </c>
      <c r="E5002" s="142" t="s">
        <v>3367</v>
      </c>
      <c r="F5002" s="142" t="s">
        <v>3371</v>
      </c>
      <c r="G5002" s="142" t="s">
        <v>3372</v>
      </c>
      <c r="H5002" s="142" t="s">
        <v>3373</v>
      </c>
      <c r="I5002" s="142" t="s">
        <v>23</v>
      </c>
      <c r="J5002" s="142">
        <v>2</v>
      </c>
      <c r="K5002" s="142">
        <v>1</v>
      </c>
      <c r="L5002" s="227">
        <v>57148</v>
      </c>
      <c r="M5002" s="227">
        <v>844568</v>
      </c>
      <c r="N5002" s="227">
        <v>15900</v>
      </c>
      <c r="O5002" s="227">
        <v>15900</v>
      </c>
      <c r="P5002" s="227">
        <v>15900</v>
      </c>
      <c r="Q5002" s="227"/>
      <c r="R5002" s="227"/>
      <c r="S5002" s="227"/>
      <c r="T5002" s="227">
        <v>10952</v>
      </c>
      <c r="U5002" s="227">
        <v>108954</v>
      </c>
      <c r="V5002" s="227">
        <v>-52901</v>
      </c>
      <c r="W5002" s="143">
        <v>46035</v>
      </c>
      <c r="X5002" s="143">
        <v>46035</v>
      </c>
      <c r="Y5002">
        <f t="shared" si="157"/>
        <v>15900</v>
      </c>
    </row>
    <row r="5003" spans="1:25">
      <c r="A5003" s="1" t="str">
        <f t="shared" si="156"/>
        <v>060310000864000</v>
      </c>
      <c r="B5003" s="142" t="s">
        <v>69</v>
      </c>
      <c r="C5003" s="142" t="s">
        <v>699</v>
      </c>
      <c r="D5003" s="142" t="s">
        <v>3366</v>
      </c>
      <c r="E5003" s="142" t="s">
        <v>3367</v>
      </c>
      <c r="F5003" s="142" t="s">
        <v>3374</v>
      </c>
      <c r="G5003" s="142" t="s">
        <v>3375</v>
      </c>
      <c r="H5003" s="142" t="s">
        <v>3376</v>
      </c>
      <c r="I5003" s="142" t="s">
        <v>23</v>
      </c>
      <c r="J5003" s="142">
        <v>2</v>
      </c>
      <c r="K5003" s="142">
        <v>1</v>
      </c>
      <c r="L5003" s="227">
        <v>350010</v>
      </c>
      <c r="M5003" s="227">
        <v>4230434</v>
      </c>
      <c r="N5003" s="227">
        <v>15900</v>
      </c>
      <c r="O5003" s="227">
        <v>15900</v>
      </c>
      <c r="P5003" s="227">
        <v>15900</v>
      </c>
      <c r="Q5003" s="227"/>
      <c r="R5003" s="227"/>
      <c r="S5003" s="227"/>
      <c r="T5003" s="227">
        <v>35898</v>
      </c>
      <c r="U5003" s="227">
        <v>337192</v>
      </c>
      <c r="V5003" s="227">
        <v>-96693</v>
      </c>
      <c r="W5003" s="143">
        <v>46035</v>
      </c>
      <c r="X5003" s="143">
        <v>46035</v>
      </c>
      <c r="Y5003">
        <f t="shared" si="157"/>
        <v>15900</v>
      </c>
    </row>
    <row r="5004" spans="1:25">
      <c r="A5004" s="1" t="str">
        <f t="shared" si="156"/>
        <v>060310000976000</v>
      </c>
      <c r="B5004" s="142" t="s">
        <v>69</v>
      </c>
      <c r="C5004" s="142" t="s">
        <v>699</v>
      </c>
      <c r="D5004" s="142" t="s">
        <v>3377</v>
      </c>
      <c r="E5004" s="142" t="s">
        <v>3378</v>
      </c>
      <c r="F5004" s="142" t="s">
        <v>3379</v>
      </c>
      <c r="G5004" s="142" t="s">
        <v>3380</v>
      </c>
      <c r="H5004" s="142" t="s">
        <v>3381</v>
      </c>
      <c r="I5004" s="142" t="s">
        <v>23</v>
      </c>
      <c r="J5004" s="142">
        <v>2</v>
      </c>
      <c r="K5004" s="142">
        <v>1</v>
      </c>
      <c r="L5004" s="227">
        <v>-506</v>
      </c>
      <c r="M5004" s="227">
        <v>-29348</v>
      </c>
      <c r="N5004" s="227">
        <v>59900</v>
      </c>
      <c r="O5004" s="227">
        <v>59900</v>
      </c>
      <c r="P5004" s="227">
        <v>59900</v>
      </c>
      <c r="Q5004" s="227"/>
      <c r="R5004" s="227"/>
      <c r="S5004" s="227"/>
      <c r="T5004" s="227">
        <v>0</v>
      </c>
      <c r="U5004" s="227">
        <v>0</v>
      </c>
      <c r="V5004" s="227">
        <v>0</v>
      </c>
      <c r="W5004" s="143">
        <v>45913</v>
      </c>
      <c r="X5004" s="143">
        <v>46021</v>
      </c>
      <c r="Y5004">
        <f t="shared" si="157"/>
        <v>59900</v>
      </c>
    </row>
    <row r="5005" spans="1:25">
      <c r="A5005" s="1" t="str">
        <f t="shared" si="156"/>
        <v>060310001462000</v>
      </c>
      <c r="B5005" s="142" t="s">
        <v>69</v>
      </c>
      <c r="C5005" s="142" t="s">
        <v>699</v>
      </c>
      <c r="D5005" s="142" t="s">
        <v>3366</v>
      </c>
      <c r="E5005" s="142" t="s">
        <v>3367</v>
      </c>
      <c r="F5005" s="142" t="s">
        <v>3382</v>
      </c>
      <c r="G5005" s="142" t="s">
        <v>3383</v>
      </c>
      <c r="H5005" s="142" t="s">
        <v>3384</v>
      </c>
      <c r="I5005" s="142" t="s">
        <v>23</v>
      </c>
      <c r="J5005" s="142">
        <v>2</v>
      </c>
      <c r="K5005" s="142">
        <v>1</v>
      </c>
      <c r="L5005" s="227">
        <v>56830</v>
      </c>
      <c r="M5005" s="227">
        <v>2770689</v>
      </c>
      <c r="N5005" s="227">
        <v>59900</v>
      </c>
      <c r="O5005" s="227">
        <v>59900</v>
      </c>
      <c r="P5005" s="227">
        <v>59900</v>
      </c>
      <c r="Q5005" s="227"/>
      <c r="R5005" s="227"/>
      <c r="S5005" s="227"/>
      <c r="T5005" s="227">
        <v>14554</v>
      </c>
      <c r="U5005" s="227">
        <v>516802</v>
      </c>
      <c r="V5005" s="227">
        <v>-192763</v>
      </c>
      <c r="W5005" s="143">
        <v>46028</v>
      </c>
      <c r="X5005" s="143">
        <v>46035</v>
      </c>
      <c r="Y5005">
        <f t="shared" si="157"/>
        <v>59900</v>
      </c>
    </row>
    <row r="5006" spans="1:25">
      <c r="A5006" s="1" t="str">
        <f t="shared" si="156"/>
        <v>060310001574000</v>
      </c>
      <c r="B5006" s="142" t="s">
        <v>69</v>
      </c>
      <c r="C5006" s="142" t="s">
        <v>699</v>
      </c>
      <c r="D5006" s="142" t="s">
        <v>3366</v>
      </c>
      <c r="E5006" s="142" t="s">
        <v>3367</v>
      </c>
      <c r="F5006" s="142" t="s">
        <v>3385</v>
      </c>
      <c r="G5006" s="142" t="s">
        <v>3386</v>
      </c>
      <c r="H5006" s="142" t="s">
        <v>3387</v>
      </c>
      <c r="I5006" s="142" t="s">
        <v>23</v>
      </c>
      <c r="J5006" s="142">
        <v>2</v>
      </c>
      <c r="K5006" s="142">
        <v>1</v>
      </c>
      <c r="L5006" s="227">
        <v>12942</v>
      </c>
      <c r="M5006" s="227">
        <v>955629</v>
      </c>
      <c r="N5006" s="227">
        <v>84900</v>
      </c>
      <c r="O5006" s="227">
        <v>84900</v>
      </c>
      <c r="P5006" s="227">
        <v>84900</v>
      </c>
      <c r="Q5006" s="227"/>
      <c r="R5006" s="227"/>
      <c r="S5006" s="227"/>
      <c r="T5006" s="227">
        <v>1002</v>
      </c>
      <c r="U5006" s="227">
        <v>60358</v>
      </c>
      <c r="V5006" s="227">
        <v>-13629</v>
      </c>
      <c r="W5006" s="143">
        <v>45936</v>
      </c>
      <c r="X5006" s="143">
        <v>46034</v>
      </c>
      <c r="Y5006">
        <f t="shared" si="157"/>
        <v>84900</v>
      </c>
    </row>
    <row r="5007" spans="1:25">
      <c r="A5007" s="1" t="str">
        <f t="shared" si="156"/>
        <v>060310002336000</v>
      </c>
      <c r="B5007" s="142" t="s">
        <v>69</v>
      </c>
      <c r="C5007" s="142" t="s">
        <v>699</v>
      </c>
      <c r="D5007" s="142" t="s">
        <v>3388</v>
      </c>
      <c r="E5007" s="142" t="s">
        <v>3389</v>
      </c>
      <c r="F5007" s="142" t="s">
        <v>3390</v>
      </c>
      <c r="G5007" s="142" t="s">
        <v>3391</v>
      </c>
      <c r="H5007" s="142" t="s">
        <v>3392</v>
      </c>
      <c r="I5007" s="142" t="s">
        <v>23</v>
      </c>
      <c r="J5007" s="142">
        <v>2</v>
      </c>
      <c r="K5007" s="142">
        <v>1</v>
      </c>
      <c r="L5007" s="227">
        <v>9928</v>
      </c>
      <c r="M5007" s="227">
        <v>684040</v>
      </c>
      <c r="N5007" s="227">
        <v>74900</v>
      </c>
      <c r="O5007" s="227">
        <v>74900</v>
      </c>
      <c r="P5007" s="227">
        <v>74900</v>
      </c>
      <c r="Q5007" s="227"/>
      <c r="R5007" s="227"/>
      <c r="S5007" s="227"/>
      <c r="T5007" s="227">
        <v>1766</v>
      </c>
      <c r="U5007" s="227">
        <v>99166</v>
      </c>
      <c r="V5007" s="227">
        <v>-22512</v>
      </c>
      <c r="W5007" s="143">
        <v>46020</v>
      </c>
      <c r="X5007" s="143">
        <v>46034</v>
      </c>
      <c r="Y5007">
        <f t="shared" si="157"/>
        <v>74900</v>
      </c>
    </row>
    <row r="5008" spans="1:25">
      <c r="A5008" s="1" t="str">
        <f t="shared" si="156"/>
        <v>060310002386000</v>
      </c>
      <c r="B5008" s="142" t="s">
        <v>69</v>
      </c>
      <c r="C5008" s="142" t="s">
        <v>699</v>
      </c>
      <c r="D5008" s="142" t="s">
        <v>3388</v>
      </c>
      <c r="E5008" s="142" t="s">
        <v>3389</v>
      </c>
      <c r="F5008" s="142" t="s">
        <v>3393</v>
      </c>
      <c r="G5008" s="142" t="s">
        <v>3394</v>
      </c>
      <c r="H5008" s="142" t="s">
        <v>3395</v>
      </c>
      <c r="I5008" s="142" t="s">
        <v>23</v>
      </c>
      <c r="J5008" s="142">
        <v>2</v>
      </c>
      <c r="K5008" s="142">
        <v>1</v>
      </c>
      <c r="L5008" s="227">
        <v>1640</v>
      </c>
      <c r="M5008" s="227">
        <v>76606</v>
      </c>
      <c r="N5008" s="227">
        <v>65000</v>
      </c>
      <c r="O5008" s="227">
        <v>65000</v>
      </c>
      <c r="P5008" s="227">
        <v>65000</v>
      </c>
      <c r="Q5008" s="227"/>
      <c r="R5008" s="227"/>
      <c r="S5008" s="227"/>
      <c r="T5008" s="227">
        <v>1116</v>
      </c>
      <c r="U5008" s="227">
        <v>68315</v>
      </c>
      <c r="V5008" s="227">
        <v>16185</v>
      </c>
      <c r="W5008" s="143">
        <v>46035</v>
      </c>
      <c r="X5008" s="143">
        <v>46035</v>
      </c>
      <c r="Y5008">
        <f t="shared" si="157"/>
        <v>65000</v>
      </c>
    </row>
    <row r="5009" spans="1:25">
      <c r="A5009" s="1" t="str">
        <f t="shared" si="156"/>
        <v>060310002489000</v>
      </c>
      <c r="B5009" s="142" t="s">
        <v>69</v>
      </c>
      <c r="C5009" s="142" t="s">
        <v>699</v>
      </c>
      <c r="D5009" s="142" t="s">
        <v>3388</v>
      </c>
      <c r="E5009" s="142" t="s">
        <v>3389</v>
      </c>
      <c r="F5009" s="142" t="s">
        <v>3396</v>
      </c>
      <c r="G5009" s="142" t="s">
        <v>3397</v>
      </c>
      <c r="H5009" s="142" t="s">
        <v>3398</v>
      </c>
      <c r="I5009" s="142" t="s">
        <v>23</v>
      </c>
      <c r="J5009" s="142">
        <v>2</v>
      </c>
      <c r="K5009" s="142">
        <v>1</v>
      </c>
      <c r="L5009" s="227">
        <v>166</v>
      </c>
      <c r="M5009" s="227">
        <v>1874</v>
      </c>
      <c r="N5009" s="227">
        <v>17900</v>
      </c>
      <c r="O5009" s="227">
        <v>17900</v>
      </c>
      <c r="P5009" s="227">
        <v>17900</v>
      </c>
      <c r="Q5009" s="227"/>
      <c r="R5009" s="227"/>
      <c r="S5009" s="227"/>
      <c r="T5009" s="227">
        <v>1712</v>
      </c>
      <c r="U5009" s="227">
        <v>30645</v>
      </c>
      <c r="V5009" s="227">
        <v>11321</v>
      </c>
      <c r="W5009" s="143">
        <v>46035</v>
      </c>
      <c r="X5009" s="143">
        <v>46033</v>
      </c>
      <c r="Y5009">
        <f t="shared" si="157"/>
        <v>17900</v>
      </c>
    </row>
    <row r="5010" spans="1:25">
      <c r="A5010" s="1" t="str">
        <f t="shared" si="156"/>
        <v>060310003412000</v>
      </c>
      <c r="B5010" s="142" t="s">
        <v>69</v>
      </c>
      <c r="C5010" s="142" t="s">
        <v>699</v>
      </c>
      <c r="D5010" s="142" t="s">
        <v>3377</v>
      </c>
      <c r="E5010" s="142" t="s">
        <v>3378</v>
      </c>
      <c r="F5010" s="142" t="s">
        <v>3399</v>
      </c>
      <c r="G5010" s="142" t="s">
        <v>3400</v>
      </c>
      <c r="H5010" s="142" t="s">
        <v>3401</v>
      </c>
      <c r="I5010" s="142" t="s">
        <v>23</v>
      </c>
      <c r="J5010" s="142">
        <v>2</v>
      </c>
      <c r="K5010" s="142">
        <v>1</v>
      </c>
      <c r="L5010" s="227">
        <v>-271192</v>
      </c>
      <c r="M5010" s="227">
        <v>-7050992</v>
      </c>
      <c r="N5010" s="227">
        <v>27900</v>
      </c>
      <c r="O5010" s="227">
        <v>27900</v>
      </c>
      <c r="P5010" s="227">
        <v>27900</v>
      </c>
      <c r="Q5010" s="227"/>
      <c r="R5010" s="227"/>
      <c r="S5010" s="227"/>
      <c r="T5010" s="227">
        <v>234824</v>
      </c>
      <c r="U5010" s="227">
        <v>6229386</v>
      </c>
      <c r="V5010" s="227">
        <v>123962</v>
      </c>
      <c r="W5010" s="143">
        <v>45920</v>
      </c>
      <c r="X5010" s="143">
        <v>46035</v>
      </c>
      <c r="Y5010">
        <f t="shared" si="157"/>
        <v>27900</v>
      </c>
    </row>
    <row r="5011" spans="1:25">
      <c r="A5011" s="1" t="str">
        <f t="shared" si="156"/>
        <v>060310003485000</v>
      </c>
      <c r="B5011" s="142" t="s">
        <v>69</v>
      </c>
      <c r="C5011" s="142" t="s">
        <v>699</v>
      </c>
      <c r="D5011" s="142" t="s">
        <v>3366</v>
      </c>
      <c r="E5011" s="142" t="s">
        <v>3367</v>
      </c>
      <c r="F5011" s="142" t="s">
        <v>3402</v>
      </c>
      <c r="G5011" s="142" t="s">
        <v>3403</v>
      </c>
      <c r="H5011" s="142" t="s">
        <v>3404</v>
      </c>
      <c r="I5011" s="142" t="s">
        <v>23</v>
      </c>
      <c r="J5011" s="142">
        <v>2</v>
      </c>
      <c r="K5011" s="142">
        <v>1</v>
      </c>
      <c r="L5011" s="227">
        <v>9000</v>
      </c>
      <c r="M5011" s="227">
        <v>650128</v>
      </c>
      <c r="N5011" s="227">
        <v>88900</v>
      </c>
      <c r="O5011" s="227">
        <v>88900</v>
      </c>
      <c r="P5011" s="227">
        <v>88900</v>
      </c>
      <c r="Q5011" s="227"/>
      <c r="R5011" s="227"/>
      <c r="S5011" s="227"/>
      <c r="T5011" s="227">
        <v>0</v>
      </c>
      <c r="U5011" s="227">
        <v>0</v>
      </c>
      <c r="V5011" s="227">
        <v>0</v>
      </c>
      <c r="W5011" s="143">
        <v>45812</v>
      </c>
      <c r="X5011" s="143">
        <v>45853</v>
      </c>
      <c r="Y5011">
        <f t="shared" si="157"/>
        <v>88900</v>
      </c>
    </row>
    <row r="5012" spans="1:25">
      <c r="A5012" s="1" t="str">
        <f t="shared" si="156"/>
        <v>060310003866000</v>
      </c>
      <c r="B5012" s="142" t="s">
        <v>69</v>
      </c>
      <c r="C5012" s="142" t="s">
        <v>699</v>
      </c>
      <c r="D5012" s="142" t="s">
        <v>3377</v>
      </c>
      <c r="E5012" s="142" t="s">
        <v>3378</v>
      </c>
      <c r="F5012" s="142" t="s">
        <v>3405</v>
      </c>
      <c r="G5012" s="142" t="s">
        <v>3406</v>
      </c>
      <c r="H5012" s="142" t="s">
        <v>3407</v>
      </c>
      <c r="I5012" s="142" t="s">
        <v>23</v>
      </c>
      <c r="J5012" s="142">
        <v>2</v>
      </c>
      <c r="K5012" s="142">
        <v>1</v>
      </c>
      <c r="L5012" s="227">
        <v>525846</v>
      </c>
      <c r="M5012" s="227">
        <v>60000300</v>
      </c>
      <c r="N5012" s="227">
        <v>124900</v>
      </c>
      <c r="O5012" s="227">
        <v>124900</v>
      </c>
      <c r="P5012" s="227">
        <v>124900</v>
      </c>
      <c r="Q5012" s="227"/>
      <c r="R5012" s="227"/>
      <c r="S5012" s="227"/>
      <c r="T5012" s="227">
        <v>39134</v>
      </c>
      <c r="U5012" s="227">
        <v>4932366</v>
      </c>
      <c r="V5012" s="227">
        <v>467082</v>
      </c>
      <c r="W5012" s="143">
        <v>45726</v>
      </c>
      <c r="X5012" s="143">
        <v>46031</v>
      </c>
      <c r="Y5012">
        <f t="shared" si="157"/>
        <v>124900</v>
      </c>
    </row>
    <row r="5013" spans="1:25">
      <c r="A5013" s="1" t="str">
        <f t="shared" si="156"/>
        <v>060310006435000</v>
      </c>
      <c r="B5013" s="142" t="s">
        <v>69</v>
      </c>
      <c r="C5013" s="142" t="s">
        <v>699</v>
      </c>
      <c r="D5013" s="142" t="s">
        <v>3388</v>
      </c>
      <c r="E5013" s="142" t="s">
        <v>3389</v>
      </c>
      <c r="F5013" s="142" t="s">
        <v>3408</v>
      </c>
      <c r="G5013" s="142" t="s">
        <v>3409</v>
      </c>
      <c r="H5013" s="142" t="s">
        <v>3410</v>
      </c>
      <c r="I5013" s="142" t="s">
        <v>23</v>
      </c>
      <c r="J5013" s="142">
        <v>2</v>
      </c>
      <c r="K5013" s="142">
        <v>1</v>
      </c>
      <c r="L5013" s="227">
        <v>32242</v>
      </c>
      <c r="M5013" s="227">
        <v>1069105</v>
      </c>
      <c r="N5013" s="227">
        <v>29900</v>
      </c>
      <c r="O5013" s="227">
        <v>29900</v>
      </c>
      <c r="P5013" s="227">
        <v>29900</v>
      </c>
      <c r="Q5013" s="227"/>
      <c r="R5013" s="227"/>
      <c r="S5013" s="227"/>
      <c r="T5013" s="227">
        <v>2358</v>
      </c>
      <c r="U5013" s="227">
        <v>66024</v>
      </c>
      <c r="V5013" s="227">
        <v>-12164</v>
      </c>
      <c r="W5013" s="143">
        <v>46027</v>
      </c>
      <c r="X5013" s="143">
        <v>46027</v>
      </c>
      <c r="Y5013">
        <f t="shared" si="157"/>
        <v>29900</v>
      </c>
    </row>
    <row r="5014" spans="1:25">
      <c r="A5014" s="1" t="str">
        <f t="shared" si="156"/>
        <v>060310007873000</v>
      </c>
      <c r="B5014" s="142" t="s">
        <v>69</v>
      </c>
      <c r="C5014" s="142" t="s">
        <v>699</v>
      </c>
      <c r="D5014" s="142" t="s">
        <v>3388</v>
      </c>
      <c r="E5014" s="142" t="s">
        <v>3389</v>
      </c>
      <c r="F5014" s="142" t="s">
        <v>3411</v>
      </c>
      <c r="G5014" s="142" t="s">
        <v>3412</v>
      </c>
      <c r="H5014" s="142" t="s">
        <v>3413</v>
      </c>
      <c r="I5014" s="142" t="s">
        <v>23</v>
      </c>
      <c r="J5014" s="142">
        <v>2</v>
      </c>
      <c r="K5014" s="142">
        <v>1</v>
      </c>
      <c r="L5014" s="227">
        <v>25688</v>
      </c>
      <c r="M5014" s="227">
        <v>1999311</v>
      </c>
      <c r="N5014" s="227">
        <v>84900</v>
      </c>
      <c r="O5014" s="227">
        <v>84900</v>
      </c>
      <c r="P5014" s="227">
        <v>84900</v>
      </c>
      <c r="Q5014" s="227"/>
      <c r="R5014" s="227"/>
      <c r="S5014" s="227"/>
      <c r="T5014" s="227">
        <v>4364</v>
      </c>
      <c r="U5014" s="227">
        <v>363881</v>
      </c>
      <c r="V5014" s="227">
        <v>24228</v>
      </c>
      <c r="W5014" s="143">
        <v>46028</v>
      </c>
      <c r="X5014" s="143">
        <v>46033</v>
      </c>
      <c r="Y5014">
        <f t="shared" si="157"/>
        <v>84900</v>
      </c>
    </row>
    <row r="5015" spans="1:25">
      <c r="A5015" s="1" t="str">
        <f t="shared" si="156"/>
        <v>060310007909000</v>
      </c>
      <c r="B5015" s="142" t="s">
        <v>69</v>
      </c>
      <c r="C5015" s="142" t="s">
        <v>699</v>
      </c>
      <c r="D5015" s="142" t="s">
        <v>3388</v>
      </c>
      <c r="E5015" s="142" t="s">
        <v>3389</v>
      </c>
      <c r="F5015" s="142" t="s">
        <v>3414</v>
      </c>
      <c r="G5015" s="142" t="s">
        <v>3415</v>
      </c>
      <c r="H5015" s="142" t="s">
        <v>3416</v>
      </c>
      <c r="I5015" s="142" t="s">
        <v>23</v>
      </c>
      <c r="J5015" s="142">
        <v>2</v>
      </c>
      <c r="K5015" s="142">
        <v>1</v>
      </c>
      <c r="L5015" s="227">
        <v>26244</v>
      </c>
      <c r="M5015" s="227">
        <v>1358247</v>
      </c>
      <c r="N5015" s="227">
        <v>59900</v>
      </c>
      <c r="O5015" s="227">
        <v>59900</v>
      </c>
      <c r="P5015" s="227">
        <v>59900</v>
      </c>
      <c r="Q5015" s="227"/>
      <c r="R5015" s="227"/>
      <c r="S5015" s="227"/>
      <c r="T5015" s="227">
        <v>3080</v>
      </c>
      <c r="U5015" s="227">
        <v>182636</v>
      </c>
      <c r="V5015" s="227">
        <v>23232</v>
      </c>
      <c r="W5015" s="143">
        <v>46027</v>
      </c>
      <c r="X5015" s="143">
        <v>46035</v>
      </c>
      <c r="Y5015">
        <f t="shared" si="157"/>
        <v>59900</v>
      </c>
    </row>
    <row r="5016" spans="1:25">
      <c r="A5016" s="1" t="str">
        <f t="shared" si="156"/>
        <v>060310007919000</v>
      </c>
      <c r="B5016" s="142" t="s">
        <v>69</v>
      </c>
      <c r="C5016" s="142" t="s">
        <v>699</v>
      </c>
      <c r="D5016" s="142" t="s">
        <v>3388</v>
      </c>
      <c r="E5016" s="142" t="s">
        <v>3389</v>
      </c>
      <c r="F5016" s="142" t="s">
        <v>3417</v>
      </c>
      <c r="G5016" s="142" t="s">
        <v>3418</v>
      </c>
      <c r="H5016" s="142" t="s">
        <v>3419</v>
      </c>
      <c r="I5016" s="142" t="s">
        <v>23</v>
      </c>
      <c r="J5016" s="142">
        <v>2</v>
      </c>
      <c r="K5016" s="142">
        <v>1</v>
      </c>
      <c r="L5016" s="227">
        <v>29624</v>
      </c>
      <c r="M5016" s="227">
        <v>1978472</v>
      </c>
      <c r="N5016" s="227">
        <v>69900</v>
      </c>
      <c r="O5016" s="227">
        <v>69900</v>
      </c>
      <c r="P5016" s="227">
        <v>69900</v>
      </c>
      <c r="Q5016" s="227"/>
      <c r="R5016" s="227"/>
      <c r="S5016" s="227"/>
      <c r="T5016" s="227">
        <v>5960</v>
      </c>
      <c r="U5016" s="227">
        <v>369550</v>
      </c>
      <c r="V5016" s="227">
        <v>-28495</v>
      </c>
      <c r="W5016" s="143">
        <v>46035</v>
      </c>
      <c r="X5016" s="143">
        <v>46035</v>
      </c>
      <c r="Y5016">
        <f t="shared" si="157"/>
        <v>69900</v>
      </c>
    </row>
    <row r="5017" spans="1:25">
      <c r="A5017" s="1" t="str">
        <f t="shared" si="156"/>
        <v>060310008206000</v>
      </c>
      <c r="B5017" s="142" t="s">
        <v>69</v>
      </c>
      <c r="C5017" s="142" t="s">
        <v>699</v>
      </c>
      <c r="D5017" s="142" t="s">
        <v>3377</v>
      </c>
      <c r="E5017" s="142" t="s">
        <v>3378</v>
      </c>
      <c r="F5017" s="142" t="s">
        <v>3420</v>
      </c>
      <c r="G5017" s="142" t="s">
        <v>3421</v>
      </c>
      <c r="H5017" s="142" t="s">
        <v>3422</v>
      </c>
      <c r="I5017" s="142" t="s">
        <v>23</v>
      </c>
      <c r="J5017" s="142">
        <v>2</v>
      </c>
      <c r="K5017" s="142">
        <v>1</v>
      </c>
      <c r="L5017" s="227">
        <v>119188</v>
      </c>
      <c r="M5017" s="227">
        <v>5818940</v>
      </c>
      <c r="N5017" s="227">
        <v>65000</v>
      </c>
      <c r="O5017" s="227">
        <v>65000</v>
      </c>
      <c r="P5017" s="227">
        <v>65000</v>
      </c>
      <c r="Q5017" s="227"/>
      <c r="R5017" s="227"/>
      <c r="S5017" s="227"/>
      <c r="T5017" s="227">
        <v>102442</v>
      </c>
      <c r="U5017" s="227">
        <v>5654230</v>
      </c>
      <c r="V5017" s="227">
        <v>652856</v>
      </c>
      <c r="W5017" s="143">
        <v>45974</v>
      </c>
      <c r="X5017" s="143">
        <v>46024</v>
      </c>
      <c r="Y5017">
        <f t="shared" si="157"/>
        <v>65000</v>
      </c>
    </row>
    <row r="5018" spans="1:25">
      <c r="A5018" s="1" t="str">
        <f t="shared" si="156"/>
        <v>060310008922000</v>
      </c>
      <c r="B5018" s="142" t="s">
        <v>69</v>
      </c>
      <c r="C5018" s="142" t="s">
        <v>699</v>
      </c>
      <c r="D5018" s="142" t="s">
        <v>3423</v>
      </c>
      <c r="E5018" s="142" t="s">
        <v>3424</v>
      </c>
      <c r="F5018" s="142" t="s">
        <v>3425</v>
      </c>
      <c r="G5018" s="142" t="s">
        <v>3426</v>
      </c>
      <c r="H5018" s="142" t="s">
        <v>3427</v>
      </c>
      <c r="I5018" s="142" t="s">
        <v>23</v>
      </c>
      <c r="J5018" s="142">
        <v>2</v>
      </c>
      <c r="K5018" s="142">
        <v>1</v>
      </c>
      <c r="L5018" s="227">
        <v>5000</v>
      </c>
      <c r="M5018" s="227">
        <v>331000</v>
      </c>
      <c r="N5018" s="227">
        <v>67900</v>
      </c>
      <c r="O5018" s="227">
        <v>67900</v>
      </c>
      <c r="P5018" s="227">
        <v>67900</v>
      </c>
      <c r="Q5018" s="227"/>
      <c r="R5018" s="227"/>
      <c r="S5018" s="227"/>
      <c r="T5018" s="227">
        <v>0</v>
      </c>
      <c r="U5018" s="227">
        <v>0</v>
      </c>
      <c r="V5018" s="227">
        <v>0</v>
      </c>
      <c r="W5018" s="143">
        <v>46035</v>
      </c>
      <c r="X5018" s="143">
        <v>45995</v>
      </c>
      <c r="Y5018">
        <f t="shared" si="157"/>
        <v>67900</v>
      </c>
    </row>
    <row r="5019" spans="1:25">
      <c r="A5019" s="1" t="str">
        <f t="shared" si="156"/>
        <v>060310011397000</v>
      </c>
      <c r="B5019" s="142" t="s">
        <v>69</v>
      </c>
      <c r="C5019" s="142" t="s">
        <v>699</v>
      </c>
      <c r="D5019" s="142" t="s">
        <v>3388</v>
      </c>
      <c r="E5019" s="142" t="s">
        <v>3389</v>
      </c>
      <c r="F5019" s="142" t="s">
        <v>3428</v>
      </c>
      <c r="G5019" s="142" t="s">
        <v>3429</v>
      </c>
      <c r="H5019" s="142" t="s">
        <v>3430</v>
      </c>
      <c r="I5019" s="142" t="s">
        <v>23</v>
      </c>
      <c r="J5019" s="142">
        <v>1</v>
      </c>
      <c r="K5019" s="142">
        <v>1</v>
      </c>
      <c r="L5019" s="227">
        <v>87</v>
      </c>
      <c r="M5019" s="227">
        <v>294246</v>
      </c>
      <c r="N5019" s="227">
        <v>3900</v>
      </c>
      <c r="O5019" s="227">
        <v>3900</v>
      </c>
      <c r="P5019" s="227">
        <v>3900</v>
      </c>
      <c r="Q5019" s="227"/>
      <c r="R5019" s="227"/>
      <c r="S5019" s="227"/>
      <c r="T5019" s="227">
        <v>21</v>
      </c>
      <c r="U5019" s="227">
        <v>74100</v>
      </c>
      <c r="V5019" s="227">
        <v>2926</v>
      </c>
      <c r="W5019" s="143">
        <v>46028</v>
      </c>
      <c r="X5019" s="143">
        <v>46035</v>
      </c>
      <c r="Y5019">
        <f t="shared" si="157"/>
        <v>3900</v>
      </c>
    </row>
    <row r="5020" spans="1:25">
      <c r="A5020" s="1" t="str">
        <f t="shared" si="156"/>
        <v>060310012110000</v>
      </c>
      <c r="B5020" s="142" t="s">
        <v>69</v>
      </c>
      <c r="C5020" s="142" t="s">
        <v>699</v>
      </c>
      <c r="D5020" s="142" t="s">
        <v>3377</v>
      </c>
      <c r="E5020" s="142" t="s">
        <v>3378</v>
      </c>
      <c r="F5020" s="142" t="s">
        <v>3431</v>
      </c>
      <c r="G5020" s="142" t="s">
        <v>3432</v>
      </c>
      <c r="H5020" s="142" t="s">
        <v>3433</v>
      </c>
      <c r="I5020" s="142" t="s">
        <v>23</v>
      </c>
      <c r="J5020" s="142">
        <v>2</v>
      </c>
      <c r="K5020" s="142">
        <v>1</v>
      </c>
      <c r="L5020" s="227">
        <v>3958</v>
      </c>
      <c r="M5020" s="227">
        <v>164257</v>
      </c>
      <c r="N5020" s="227">
        <v>40900</v>
      </c>
      <c r="O5020" s="227">
        <v>40900</v>
      </c>
      <c r="P5020" s="227">
        <v>40900</v>
      </c>
      <c r="Q5020" s="227"/>
      <c r="R5020" s="227"/>
      <c r="S5020" s="227"/>
      <c r="T5020" s="227">
        <v>5542</v>
      </c>
      <c r="U5020" s="227">
        <v>133210</v>
      </c>
      <c r="V5020" s="227">
        <v>-96783</v>
      </c>
      <c r="W5020" s="143">
        <v>46025</v>
      </c>
      <c r="X5020" s="143">
        <v>46035</v>
      </c>
      <c r="Y5020">
        <f t="shared" si="157"/>
        <v>40900</v>
      </c>
    </row>
    <row r="5021" spans="1:25">
      <c r="A5021" s="1" t="str">
        <f t="shared" si="156"/>
        <v>060310013093000</v>
      </c>
      <c r="B5021" s="142" t="s">
        <v>69</v>
      </c>
      <c r="C5021" s="142" t="s">
        <v>699</v>
      </c>
      <c r="D5021" s="142" t="s">
        <v>3388</v>
      </c>
      <c r="E5021" s="142" t="s">
        <v>3389</v>
      </c>
      <c r="F5021" s="142" t="s">
        <v>3434</v>
      </c>
      <c r="G5021" s="142" t="s">
        <v>3435</v>
      </c>
      <c r="H5021" s="142" t="s">
        <v>3436</v>
      </c>
      <c r="I5021" s="142" t="s">
        <v>23</v>
      </c>
      <c r="J5021" s="142">
        <v>2</v>
      </c>
      <c r="K5021" s="142">
        <v>1</v>
      </c>
      <c r="L5021" s="227">
        <v>216</v>
      </c>
      <c r="M5021" s="227">
        <v>127854</v>
      </c>
      <c r="N5021" s="227">
        <v>40900</v>
      </c>
      <c r="O5021" s="227">
        <v>40900</v>
      </c>
      <c r="P5021" s="227">
        <v>40900</v>
      </c>
      <c r="Q5021" s="227"/>
      <c r="R5021" s="227"/>
      <c r="S5021" s="227"/>
      <c r="T5021" s="227">
        <v>294</v>
      </c>
      <c r="U5021" s="227">
        <v>6012</v>
      </c>
      <c r="V5021" s="227">
        <v>-168012</v>
      </c>
      <c r="W5021" s="143">
        <v>46035</v>
      </c>
      <c r="X5021" s="143">
        <v>46026</v>
      </c>
      <c r="Y5021">
        <f t="shared" si="157"/>
        <v>40900</v>
      </c>
    </row>
    <row r="5022" spans="1:25">
      <c r="A5022" s="1" t="str">
        <f t="shared" si="156"/>
        <v>060310015114000</v>
      </c>
      <c r="B5022" s="142" t="s">
        <v>69</v>
      </c>
      <c r="C5022" s="142" t="s">
        <v>699</v>
      </c>
      <c r="D5022" s="142" t="s">
        <v>3366</v>
      </c>
      <c r="E5022" s="142" t="s">
        <v>3367</v>
      </c>
      <c r="F5022" s="142" t="s">
        <v>3437</v>
      </c>
      <c r="G5022" s="142" t="s">
        <v>3438</v>
      </c>
      <c r="H5022" s="142" t="s">
        <v>3439</v>
      </c>
      <c r="I5022" s="142" t="s">
        <v>23</v>
      </c>
      <c r="J5022" s="142">
        <v>2</v>
      </c>
      <c r="K5022" s="142">
        <v>1</v>
      </c>
      <c r="L5022" s="227">
        <v>85580</v>
      </c>
      <c r="M5022" s="227">
        <v>1840300</v>
      </c>
      <c r="N5022" s="227">
        <v>29900</v>
      </c>
      <c r="O5022" s="227">
        <v>29900</v>
      </c>
      <c r="P5022" s="227">
        <v>29900</v>
      </c>
      <c r="Q5022" s="227"/>
      <c r="R5022" s="227"/>
      <c r="S5022" s="227"/>
      <c r="T5022" s="227">
        <v>34842</v>
      </c>
      <c r="U5022" s="227">
        <v>710523</v>
      </c>
      <c r="V5022" s="227">
        <v>-38715</v>
      </c>
      <c r="W5022" s="143">
        <v>46035</v>
      </c>
      <c r="X5022" s="143">
        <v>46035</v>
      </c>
      <c r="Y5022">
        <f t="shared" si="157"/>
        <v>29900</v>
      </c>
    </row>
    <row r="5023" spans="1:25">
      <c r="A5023" s="1" t="str">
        <f t="shared" si="156"/>
        <v>060310016395000</v>
      </c>
      <c r="B5023" s="142" t="s">
        <v>69</v>
      </c>
      <c r="C5023" s="142" t="s">
        <v>699</v>
      </c>
      <c r="D5023" s="142" t="s">
        <v>3366</v>
      </c>
      <c r="E5023" s="142" t="s">
        <v>3367</v>
      </c>
      <c r="F5023" s="142" t="s">
        <v>3440</v>
      </c>
      <c r="G5023" s="142" t="s">
        <v>3441</v>
      </c>
      <c r="H5023" s="142" t="s">
        <v>3442</v>
      </c>
      <c r="I5023" s="142" t="s">
        <v>23</v>
      </c>
      <c r="J5023" s="142">
        <v>2</v>
      </c>
      <c r="K5023" s="142">
        <v>1</v>
      </c>
      <c r="L5023" s="227">
        <v>220156</v>
      </c>
      <c r="M5023" s="227">
        <v>3284664</v>
      </c>
      <c r="N5023" s="227">
        <v>18900</v>
      </c>
      <c r="O5023" s="227">
        <v>18900</v>
      </c>
      <c r="P5023" s="227">
        <v>18900</v>
      </c>
      <c r="Q5023" s="227"/>
      <c r="R5023" s="227"/>
      <c r="S5023" s="227"/>
      <c r="T5023" s="227">
        <v>18038</v>
      </c>
      <c r="U5023" s="227">
        <v>208140</v>
      </c>
      <c r="V5023" s="227">
        <v>-60982</v>
      </c>
      <c r="W5023" s="143">
        <v>46035</v>
      </c>
      <c r="X5023" s="143">
        <v>46035</v>
      </c>
      <c r="Y5023">
        <f t="shared" si="157"/>
        <v>18900</v>
      </c>
    </row>
    <row r="5024" spans="1:25">
      <c r="A5024" s="1" t="str">
        <f t="shared" si="156"/>
        <v>060310016471000</v>
      </c>
      <c r="B5024" s="142" t="s">
        <v>69</v>
      </c>
      <c r="C5024" s="142" t="s">
        <v>699</v>
      </c>
      <c r="D5024" s="142" t="s">
        <v>3423</v>
      </c>
      <c r="E5024" s="142" t="s">
        <v>3424</v>
      </c>
      <c r="F5024" s="142" t="s">
        <v>3443</v>
      </c>
      <c r="G5024" s="142" t="s">
        <v>3444</v>
      </c>
      <c r="H5024" s="142" t="s">
        <v>3445</v>
      </c>
      <c r="I5024" s="142" t="s">
        <v>23</v>
      </c>
      <c r="J5024" s="142">
        <v>2</v>
      </c>
      <c r="K5024" s="142">
        <v>1</v>
      </c>
      <c r="L5024" s="227">
        <v>8569</v>
      </c>
      <c r="M5024" s="227">
        <v>402730</v>
      </c>
      <c r="N5024" s="227">
        <v>49900</v>
      </c>
      <c r="O5024" s="227">
        <v>49900</v>
      </c>
      <c r="P5024" s="227">
        <v>49900</v>
      </c>
      <c r="Q5024" s="227"/>
      <c r="R5024" s="227"/>
      <c r="S5024" s="227"/>
      <c r="T5024" s="227">
        <v>11770</v>
      </c>
      <c r="U5024" s="227">
        <v>346361</v>
      </c>
      <c r="V5024" s="227">
        <v>-206812</v>
      </c>
      <c r="W5024" s="143">
        <v>46035</v>
      </c>
      <c r="X5024" s="143">
        <v>46034</v>
      </c>
      <c r="Y5024">
        <f t="shared" si="157"/>
        <v>49900</v>
      </c>
    </row>
    <row r="5025" spans="1:25">
      <c r="A5025" s="1" t="str">
        <f t="shared" si="156"/>
        <v>060310016516000</v>
      </c>
      <c r="B5025" s="142" t="s">
        <v>69</v>
      </c>
      <c r="C5025" s="142" t="s">
        <v>699</v>
      </c>
      <c r="D5025" s="142" t="s">
        <v>3388</v>
      </c>
      <c r="E5025" s="142" t="s">
        <v>3389</v>
      </c>
      <c r="F5025" s="142" t="s">
        <v>3446</v>
      </c>
      <c r="G5025" s="142" t="s">
        <v>3447</v>
      </c>
      <c r="H5025" s="142" t="s">
        <v>3448</v>
      </c>
      <c r="I5025" s="142" t="s">
        <v>23</v>
      </c>
      <c r="J5025" s="142">
        <v>2</v>
      </c>
      <c r="K5025" s="142">
        <v>1</v>
      </c>
      <c r="L5025" s="227">
        <v>1572</v>
      </c>
      <c r="M5025" s="227">
        <v>123658</v>
      </c>
      <c r="N5025" s="227">
        <v>109900</v>
      </c>
      <c r="O5025" s="227">
        <v>109900</v>
      </c>
      <c r="P5025" s="227">
        <v>109900</v>
      </c>
      <c r="Q5025" s="227"/>
      <c r="R5025" s="227"/>
      <c r="S5025" s="227"/>
      <c r="T5025" s="227">
        <v>806</v>
      </c>
      <c r="U5025" s="227">
        <v>60323</v>
      </c>
      <c r="V5025" s="227">
        <v>-3079</v>
      </c>
      <c r="W5025" s="143">
        <v>46035</v>
      </c>
      <c r="X5025" s="143">
        <v>46035</v>
      </c>
      <c r="Y5025">
        <f t="shared" si="157"/>
        <v>109900</v>
      </c>
    </row>
    <row r="5026" spans="1:25">
      <c r="A5026" s="1" t="str">
        <f t="shared" si="156"/>
        <v>060310017116000</v>
      </c>
      <c r="B5026" s="142" t="s">
        <v>69</v>
      </c>
      <c r="C5026" s="142" t="s">
        <v>699</v>
      </c>
      <c r="D5026" s="142" t="s">
        <v>3366</v>
      </c>
      <c r="E5026" s="142" t="s">
        <v>3367</v>
      </c>
      <c r="F5026" s="142" t="s">
        <v>3449</v>
      </c>
      <c r="G5026" s="142" t="s">
        <v>3450</v>
      </c>
      <c r="H5026" s="142" t="s">
        <v>3451</v>
      </c>
      <c r="I5026" s="142" t="s">
        <v>23</v>
      </c>
      <c r="J5026" s="142">
        <v>2</v>
      </c>
      <c r="K5026" s="142">
        <v>1</v>
      </c>
      <c r="L5026" s="227"/>
      <c r="M5026" s="227"/>
      <c r="N5026" s="227">
        <v>26900</v>
      </c>
      <c r="O5026" s="227">
        <v>26900</v>
      </c>
      <c r="P5026" s="227">
        <v>26900</v>
      </c>
      <c r="Q5026" s="227"/>
      <c r="R5026" s="227"/>
      <c r="S5026" s="227"/>
      <c r="T5026" s="227"/>
      <c r="U5026" s="227"/>
      <c r="V5026" s="227"/>
      <c r="W5026" s="143">
        <v>45855</v>
      </c>
      <c r="X5026" s="143">
        <v>45976</v>
      </c>
      <c r="Y5026">
        <f t="shared" si="157"/>
        <v>26900</v>
      </c>
    </row>
    <row r="5027" spans="1:25">
      <c r="A5027" s="1" t="str">
        <f t="shared" si="156"/>
        <v>060310018312000</v>
      </c>
      <c r="B5027" s="142" t="s">
        <v>69</v>
      </c>
      <c r="C5027" s="142" t="s">
        <v>699</v>
      </c>
      <c r="D5027" s="142" t="s">
        <v>3377</v>
      </c>
      <c r="E5027" s="142" t="s">
        <v>3378</v>
      </c>
      <c r="F5027" s="142" t="s">
        <v>3452</v>
      </c>
      <c r="G5027" s="142" t="s">
        <v>3453</v>
      </c>
      <c r="H5027" s="142" t="s">
        <v>3454</v>
      </c>
      <c r="I5027" s="142" t="s">
        <v>23</v>
      </c>
      <c r="J5027" s="142">
        <v>2</v>
      </c>
      <c r="K5027" s="142">
        <v>1</v>
      </c>
      <c r="L5027" s="227">
        <v>12412</v>
      </c>
      <c r="M5027" s="227">
        <v>514964</v>
      </c>
      <c r="N5027" s="227">
        <v>39900</v>
      </c>
      <c r="O5027" s="227">
        <v>39900</v>
      </c>
      <c r="P5027" s="227">
        <v>39900</v>
      </c>
      <c r="Q5027" s="227"/>
      <c r="R5027" s="227"/>
      <c r="S5027" s="227"/>
      <c r="T5027" s="227">
        <v>175476</v>
      </c>
      <c r="U5027" s="227">
        <v>7022347</v>
      </c>
      <c r="V5027" s="227">
        <v>-258014</v>
      </c>
      <c r="W5027" s="143">
        <v>46025</v>
      </c>
      <c r="X5027" s="143">
        <v>46035</v>
      </c>
      <c r="Y5027">
        <f t="shared" si="157"/>
        <v>39900</v>
      </c>
    </row>
    <row r="5028" spans="1:25">
      <c r="A5028" s="1" t="str">
        <f t="shared" si="156"/>
        <v>060310019473000</v>
      </c>
      <c r="B5028" s="142" t="s">
        <v>69</v>
      </c>
      <c r="C5028" s="142" t="s">
        <v>699</v>
      </c>
      <c r="D5028" s="142" t="s">
        <v>3366</v>
      </c>
      <c r="E5028" s="142" t="s">
        <v>3367</v>
      </c>
      <c r="F5028" s="142" t="s">
        <v>3455</v>
      </c>
      <c r="G5028" s="142" t="s">
        <v>3456</v>
      </c>
      <c r="H5028" s="142" t="s">
        <v>3457</v>
      </c>
      <c r="I5028" s="142" t="s">
        <v>23</v>
      </c>
      <c r="J5028" s="142">
        <v>2</v>
      </c>
      <c r="K5028" s="142">
        <v>1</v>
      </c>
      <c r="L5028" s="227">
        <v>73940</v>
      </c>
      <c r="M5028" s="227">
        <v>2391309</v>
      </c>
      <c r="N5028" s="227">
        <v>39900</v>
      </c>
      <c r="O5028" s="227">
        <v>39900</v>
      </c>
      <c r="P5028" s="227">
        <v>39900</v>
      </c>
      <c r="Q5028" s="227"/>
      <c r="R5028" s="227"/>
      <c r="S5028" s="227"/>
      <c r="T5028" s="227">
        <v>6780</v>
      </c>
      <c r="U5028" s="227">
        <v>180842</v>
      </c>
      <c r="V5028" s="227">
        <v>-38431</v>
      </c>
      <c r="W5028" s="143">
        <v>46030</v>
      </c>
      <c r="X5028" s="143">
        <v>46035</v>
      </c>
      <c r="Y5028">
        <f t="shared" si="157"/>
        <v>39900</v>
      </c>
    </row>
    <row r="5029" spans="1:25">
      <c r="A5029" s="1" t="str">
        <f t="shared" si="156"/>
        <v>060310022634000</v>
      </c>
      <c r="B5029" s="142" t="s">
        <v>69</v>
      </c>
      <c r="C5029" s="142" t="s">
        <v>699</v>
      </c>
      <c r="D5029" s="142" t="s">
        <v>3423</v>
      </c>
      <c r="E5029" s="142" t="s">
        <v>3424</v>
      </c>
      <c r="F5029" s="142" t="s">
        <v>3458</v>
      </c>
      <c r="G5029" s="142" t="s">
        <v>3459</v>
      </c>
      <c r="H5029" s="142" t="s">
        <v>3460</v>
      </c>
      <c r="I5029" s="142" t="s">
        <v>23</v>
      </c>
      <c r="J5029" s="142">
        <v>2</v>
      </c>
      <c r="K5029" s="142">
        <v>1</v>
      </c>
      <c r="L5029" s="227">
        <v>9980</v>
      </c>
      <c r="M5029" s="227">
        <v>318993</v>
      </c>
      <c r="N5029" s="227">
        <v>27900</v>
      </c>
      <c r="O5029" s="227">
        <v>37900</v>
      </c>
      <c r="P5029" s="227">
        <v>37900</v>
      </c>
      <c r="Q5029" s="227"/>
      <c r="R5029" s="227"/>
      <c r="S5029" s="227"/>
      <c r="T5029" s="227">
        <v>0</v>
      </c>
      <c r="U5029" s="227">
        <v>0</v>
      </c>
      <c r="V5029" s="227">
        <v>0</v>
      </c>
      <c r="W5029" s="143">
        <v>46035</v>
      </c>
      <c r="X5029" s="143">
        <v>46008</v>
      </c>
      <c r="Y5029">
        <f t="shared" si="157"/>
        <v>37900</v>
      </c>
    </row>
    <row r="5030" spans="1:25">
      <c r="A5030" s="1" t="str">
        <f t="shared" si="156"/>
        <v>060310023517000</v>
      </c>
      <c r="B5030" s="142" t="s">
        <v>69</v>
      </c>
      <c r="C5030" s="142" t="s">
        <v>699</v>
      </c>
      <c r="D5030" s="142" t="s">
        <v>3423</v>
      </c>
      <c r="E5030" s="142" t="s">
        <v>3424</v>
      </c>
      <c r="F5030" s="142" t="s">
        <v>3461</v>
      </c>
      <c r="G5030" s="142" t="s">
        <v>3462</v>
      </c>
      <c r="H5030" s="142" t="s">
        <v>3463</v>
      </c>
      <c r="I5030" s="142" t="s">
        <v>23</v>
      </c>
      <c r="J5030" s="142">
        <v>2</v>
      </c>
      <c r="K5030" s="142">
        <v>1</v>
      </c>
      <c r="L5030" s="227">
        <v>13938</v>
      </c>
      <c r="M5030" s="227">
        <v>1525778</v>
      </c>
      <c r="N5030" s="227">
        <v>84900</v>
      </c>
      <c r="O5030" s="227">
        <v>129900</v>
      </c>
      <c r="P5030" s="227">
        <v>129900</v>
      </c>
      <c r="Q5030" s="227"/>
      <c r="R5030" s="227"/>
      <c r="S5030" s="227"/>
      <c r="T5030" s="227">
        <v>2162</v>
      </c>
      <c r="U5030" s="227">
        <v>217063</v>
      </c>
      <c r="V5030" s="227">
        <v>-19609</v>
      </c>
      <c r="W5030" s="143">
        <v>46035</v>
      </c>
      <c r="X5030" s="143">
        <v>46034</v>
      </c>
      <c r="Y5030">
        <f t="shared" si="157"/>
        <v>129900</v>
      </c>
    </row>
    <row r="5031" spans="1:25">
      <c r="A5031" s="1" t="str">
        <f t="shared" si="156"/>
        <v>060310029200000</v>
      </c>
      <c r="B5031" s="142" t="s">
        <v>69</v>
      </c>
      <c r="C5031" s="142" t="s">
        <v>699</v>
      </c>
      <c r="D5031" s="142" t="s">
        <v>3423</v>
      </c>
      <c r="E5031" s="142" t="s">
        <v>3424</v>
      </c>
      <c r="F5031" s="142" t="s">
        <v>3464</v>
      </c>
      <c r="G5031" s="142" t="s">
        <v>3465</v>
      </c>
      <c r="H5031" s="142" t="s">
        <v>3466</v>
      </c>
      <c r="I5031" s="142" t="s">
        <v>23</v>
      </c>
      <c r="J5031" s="142">
        <v>1</v>
      </c>
      <c r="K5031" s="142">
        <v>1</v>
      </c>
      <c r="L5031" s="227">
        <v>131</v>
      </c>
      <c r="M5031" s="227">
        <v>5922012</v>
      </c>
      <c r="N5031" s="227">
        <v>51500</v>
      </c>
      <c r="O5031" s="227">
        <v>51500</v>
      </c>
      <c r="P5031" s="227">
        <v>51500</v>
      </c>
      <c r="Q5031" s="227"/>
      <c r="R5031" s="227"/>
      <c r="S5031" s="227"/>
      <c r="T5031" s="227">
        <v>4</v>
      </c>
      <c r="U5031" s="227">
        <v>206000</v>
      </c>
      <c r="V5031" s="227">
        <v>24482</v>
      </c>
      <c r="W5031" s="143">
        <v>46016</v>
      </c>
      <c r="X5031" s="143">
        <v>46033</v>
      </c>
      <c r="Y5031">
        <f t="shared" si="157"/>
        <v>51500</v>
      </c>
    </row>
    <row r="5032" spans="1:25">
      <c r="A5032" s="1" t="str">
        <f t="shared" si="156"/>
        <v>060310032080000</v>
      </c>
      <c r="B5032" s="142" t="s">
        <v>69</v>
      </c>
      <c r="C5032" s="142" t="s">
        <v>699</v>
      </c>
      <c r="D5032" s="142" t="s">
        <v>3377</v>
      </c>
      <c r="E5032" s="142" t="s">
        <v>3378</v>
      </c>
      <c r="F5032" s="142" t="s">
        <v>3467</v>
      </c>
      <c r="G5032" s="142" t="s">
        <v>3468</v>
      </c>
      <c r="H5032" s="142" t="s">
        <v>3469</v>
      </c>
      <c r="I5032" s="142" t="s">
        <v>23</v>
      </c>
      <c r="J5032" s="142">
        <v>2</v>
      </c>
      <c r="K5032" s="142">
        <v>1</v>
      </c>
      <c r="L5032" s="227"/>
      <c r="M5032" s="227"/>
      <c r="N5032" s="227">
        <v>132900</v>
      </c>
      <c r="O5032" s="227">
        <v>132900</v>
      </c>
      <c r="P5032" s="227">
        <v>132900</v>
      </c>
      <c r="Q5032" s="227"/>
      <c r="R5032" s="227"/>
      <c r="S5032" s="227"/>
      <c r="T5032" s="227"/>
      <c r="U5032" s="227"/>
      <c r="V5032" s="227"/>
      <c r="W5032" s="143"/>
      <c r="X5032" s="143">
        <v>45941</v>
      </c>
      <c r="Y5032">
        <f t="shared" si="157"/>
        <v>132900</v>
      </c>
    </row>
    <row r="5033" spans="1:25">
      <c r="A5033" s="1" t="str">
        <f t="shared" si="156"/>
        <v>060310034058000</v>
      </c>
      <c r="B5033" s="142" t="s">
        <v>69</v>
      </c>
      <c r="C5033" s="142" t="s">
        <v>699</v>
      </c>
      <c r="D5033" s="142" t="s">
        <v>3377</v>
      </c>
      <c r="E5033" s="142" t="s">
        <v>3378</v>
      </c>
      <c r="F5033" s="142" t="s">
        <v>3470</v>
      </c>
      <c r="G5033" s="142" t="s">
        <v>3471</v>
      </c>
      <c r="H5033" s="142" t="s">
        <v>3472</v>
      </c>
      <c r="I5033" s="142" t="s">
        <v>23</v>
      </c>
      <c r="J5033" s="142">
        <v>1</v>
      </c>
      <c r="K5033" s="142">
        <v>1</v>
      </c>
      <c r="L5033" s="227">
        <v>51</v>
      </c>
      <c r="M5033" s="227">
        <v>1810220</v>
      </c>
      <c r="N5033" s="227">
        <v>45900</v>
      </c>
      <c r="O5033" s="227">
        <v>45900</v>
      </c>
      <c r="P5033" s="227">
        <v>45900</v>
      </c>
      <c r="Q5033" s="227"/>
      <c r="R5033" s="227"/>
      <c r="S5033" s="227"/>
      <c r="T5033" s="227">
        <v>2</v>
      </c>
      <c r="U5033" s="227">
        <v>91800</v>
      </c>
      <c r="V5033" s="227">
        <v>20811</v>
      </c>
      <c r="W5033" s="143">
        <v>45829</v>
      </c>
      <c r="X5033" s="143">
        <v>46029</v>
      </c>
      <c r="Y5033">
        <f t="shared" si="157"/>
        <v>45900</v>
      </c>
    </row>
    <row r="5034" spans="1:25">
      <c r="A5034" s="1" t="str">
        <f t="shared" si="156"/>
        <v>060310034238000</v>
      </c>
      <c r="B5034" s="142" t="s">
        <v>69</v>
      </c>
      <c r="C5034" s="142" t="s">
        <v>699</v>
      </c>
      <c r="D5034" s="142" t="s">
        <v>3377</v>
      </c>
      <c r="E5034" s="142" t="s">
        <v>3378</v>
      </c>
      <c r="F5034" s="142" t="s">
        <v>3473</v>
      </c>
      <c r="G5034" s="142" t="s">
        <v>3474</v>
      </c>
      <c r="H5034" s="142" t="s">
        <v>3475</v>
      </c>
      <c r="I5034" s="142" t="s">
        <v>23</v>
      </c>
      <c r="J5034" s="142">
        <v>2</v>
      </c>
      <c r="K5034" s="142">
        <v>1</v>
      </c>
      <c r="L5034" s="227"/>
      <c r="M5034" s="227"/>
      <c r="N5034" s="227">
        <v>129900</v>
      </c>
      <c r="O5034" s="227">
        <v>129900</v>
      </c>
      <c r="P5034" s="227">
        <v>129900</v>
      </c>
      <c r="Q5034" s="227"/>
      <c r="R5034" s="227"/>
      <c r="S5034" s="227"/>
      <c r="T5034" s="227"/>
      <c r="U5034" s="227"/>
      <c r="V5034" s="227"/>
      <c r="W5034" s="143"/>
      <c r="X5034" s="143">
        <v>46033</v>
      </c>
      <c r="Y5034">
        <f t="shared" si="157"/>
        <v>129900</v>
      </c>
    </row>
    <row r="5035" spans="1:25">
      <c r="A5035" s="1" t="str">
        <f t="shared" si="156"/>
        <v>060310041234000</v>
      </c>
      <c r="B5035" s="142" t="s">
        <v>69</v>
      </c>
      <c r="C5035" s="142" t="s">
        <v>699</v>
      </c>
      <c r="D5035" s="142" t="s">
        <v>3377</v>
      </c>
      <c r="E5035" s="142" t="s">
        <v>3378</v>
      </c>
      <c r="F5035" s="142" t="s">
        <v>3476</v>
      </c>
      <c r="G5035" s="142" t="s">
        <v>3477</v>
      </c>
      <c r="H5035" s="142" t="s">
        <v>3478</v>
      </c>
      <c r="I5035" s="142" t="s">
        <v>21</v>
      </c>
      <c r="J5035" s="142">
        <v>1</v>
      </c>
      <c r="K5035" s="142">
        <v>1</v>
      </c>
      <c r="L5035" s="227"/>
      <c r="M5035" s="227"/>
      <c r="N5035" s="227">
        <v>20000</v>
      </c>
      <c r="O5035" s="227">
        <v>20000</v>
      </c>
      <c r="P5035" s="227">
        <v>20000</v>
      </c>
      <c r="Q5035" s="227"/>
      <c r="R5035" s="227"/>
      <c r="S5035" s="227"/>
      <c r="T5035" s="227"/>
      <c r="U5035" s="227"/>
      <c r="V5035" s="227"/>
      <c r="W5035" s="143"/>
      <c r="X5035" s="143"/>
      <c r="Y5035">
        <f t="shared" si="157"/>
        <v>20000</v>
      </c>
    </row>
    <row r="5036" spans="1:25">
      <c r="A5036" s="1" t="str">
        <f t="shared" si="156"/>
        <v>060310042823000</v>
      </c>
      <c r="B5036" s="142" t="s">
        <v>69</v>
      </c>
      <c r="C5036" s="142" t="s">
        <v>699</v>
      </c>
      <c r="D5036" s="142" t="s">
        <v>3423</v>
      </c>
      <c r="E5036" s="142" t="s">
        <v>3424</v>
      </c>
      <c r="F5036" s="142" t="s">
        <v>3479</v>
      </c>
      <c r="G5036" s="142" t="s">
        <v>3480</v>
      </c>
      <c r="H5036" s="142" t="s">
        <v>3481</v>
      </c>
      <c r="I5036" s="142" t="s">
        <v>23</v>
      </c>
      <c r="J5036" s="142">
        <v>2</v>
      </c>
      <c r="K5036" s="142">
        <v>1</v>
      </c>
      <c r="L5036" s="227">
        <v>133107</v>
      </c>
      <c r="M5036" s="227">
        <v>8379325</v>
      </c>
      <c r="N5036" s="227">
        <v>85000</v>
      </c>
      <c r="O5036" s="227">
        <v>85000</v>
      </c>
      <c r="P5036" s="227">
        <v>85000</v>
      </c>
      <c r="Q5036" s="227"/>
      <c r="R5036" s="227"/>
      <c r="S5036" s="227"/>
      <c r="T5036" s="227">
        <v>7420</v>
      </c>
      <c r="U5036" s="227">
        <v>492862</v>
      </c>
      <c r="V5036" s="227">
        <v>25760</v>
      </c>
      <c r="W5036" s="143">
        <v>46030</v>
      </c>
      <c r="X5036" s="143">
        <v>46035</v>
      </c>
      <c r="Y5036">
        <f t="shared" si="157"/>
        <v>85000</v>
      </c>
    </row>
    <row r="5037" spans="1:25">
      <c r="A5037" s="1" t="str">
        <f t="shared" si="156"/>
        <v>060310042946000</v>
      </c>
      <c r="B5037" s="142" t="s">
        <v>69</v>
      </c>
      <c r="C5037" s="142" t="s">
        <v>699</v>
      </c>
      <c r="D5037" s="142" t="s">
        <v>3388</v>
      </c>
      <c r="E5037" s="142" t="s">
        <v>3389</v>
      </c>
      <c r="F5037" s="142" t="s">
        <v>3482</v>
      </c>
      <c r="G5037" s="142" t="s">
        <v>3483</v>
      </c>
      <c r="H5037" s="142" t="s">
        <v>3484</v>
      </c>
      <c r="I5037" s="142" t="s">
        <v>23</v>
      </c>
      <c r="J5037" s="142">
        <v>2</v>
      </c>
      <c r="K5037" s="142">
        <v>1</v>
      </c>
      <c r="L5037" s="227">
        <v>21108</v>
      </c>
      <c r="M5037" s="227">
        <v>375252</v>
      </c>
      <c r="N5037" s="227">
        <v>22000</v>
      </c>
      <c r="O5037" s="227">
        <v>22000</v>
      </c>
      <c r="P5037" s="227">
        <v>22000</v>
      </c>
      <c r="Q5037" s="227"/>
      <c r="R5037" s="227"/>
      <c r="S5037" s="227"/>
      <c r="T5037" s="227">
        <v>5158</v>
      </c>
      <c r="U5037" s="227">
        <v>69146</v>
      </c>
      <c r="V5037" s="227">
        <v>-22551</v>
      </c>
      <c r="W5037" s="143">
        <v>46020</v>
      </c>
      <c r="X5037" s="143">
        <v>46033</v>
      </c>
      <c r="Y5037">
        <f t="shared" si="157"/>
        <v>22000</v>
      </c>
    </row>
    <row r="5038" spans="1:25">
      <c r="A5038" s="1" t="str">
        <f t="shared" si="156"/>
        <v>060310049060000</v>
      </c>
      <c r="B5038" s="142" t="s">
        <v>69</v>
      </c>
      <c r="C5038" s="142" t="s">
        <v>699</v>
      </c>
      <c r="D5038" s="142" t="s">
        <v>3377</v>
      </c>
      <c r="E5038" s="142" t="s">
        <v>3378</v>
      </c>
      <c r="F5038" s="142" t="s">
        <v>3485</v>
      </c>
      <c r="G5038" s="142" t="s">
        <v>3486</v>
      </c>
      <c r="H5038" s="142" t="s">
        <v>3487</v>
      </c>
      <c r="I5038" s="142" t="s">
        <v>23</v>
      </c>
      <c r="J5038" s="142">
        <v>2</v>
      </c>
      <c r="K5038" s="142">
        <v>1</v>
      </c>
      <c r="L5038" s="227"/>
      <c r="M5038" s="227"/>
      <c r="N5038" s="227">
        <v>122900</v>
      </c>
      <c r="O5038" s="227">
        <v>122900</v>
      </c>
      <c r="P5038" s="227">
        <v>122900</v>
      </c>
      <c r="Q5038" s="227"/>
      <c r="R5038" s="227"/>
      <c r="S5038" s="227"/>
      <c r="T5038" s="227"/>
      <c r="U5038" s="227"/>
      <c r="V5038" s="227"/>
      <c r="W5038" s="143"/>
      <c r="X5038" s="143"/>
      <c r="Y5038">
        <f t="shared" si="157"/>
        <v>122900</v>
      </c>
    </row>
    <row r="5039" spans="1:25">
      <c r="A5039" s="1" t="str">
        <f t="shared" si="156"/>
        <v>060310049074000</v>
      </c>
      <c r="B5039" s="142" t="s">
        <v>69</v>
      </c>
      <c r="C5039" s="142" t="s">
        <v>699</v>
      </c>
      <c r="D5039" s="142" t="s">
        <v>3377</v>
      </c>
      <c r="E5039" s="142" t="s">
        <v>3378</v>
      </c>
      <c r="F5039" s="142" t="s">
        <v>3488</v>
      </c>
      <c r="G5039" s="142" t="s">
        <v>3489</v>
      </c>
      <c r="H5039" s="142" t="s">
        <v>3490</v>
      </c>
      <c r="I5039" s="142" t="s">
        <v>23</v>
      </c>
      <c r="J5039" s="142">
        <v>2</v>
      </c>
      <c r="K5039" s="142">
        <v>1</v>
      </c>
      <c r="L5039" s="227"/>
      <c r="M5039" s="227"/>
      <c r="N5039" s="227">
        <v>106900</v>
      </c>
      <c r="O5039" s="227">
        <v>106900</v>
      </c>
      <c r="P5039" s="227">
        <v>106900</v>
      </c>
      <c r="Q5039" s="227"/>
      <c r="R5039" s="227"/>
      <c r="S5039" s="227"/>
      <c r="T5039" s="227"/>
      <c r="U5039" s="227"/>
      <c r="V5039" s="227"/>
      <c r="W5039" s="143"/>
      <c r="X5039" s="143"/>
      <c r="Y5039">
        <f t="shared" si="157"/>
        <v>106900</v>
      </c>
    </row>
    <row r="5040" spans="1:25">
      <c r="A5040" s="1" t="str">
        <f t="shared" si="156"/>
        <v>060310049618000</v>
      </c>
      <c r="B5040" s="142" t="s">
        <v>69</v>
      </c>
      <c r="C5040" s="142" t="s">
        <v>699</v>
      </c>
      <c r="D5040" s="142" t="s">
        <v>3423</v>
      </c>
      <c r="E5040" s="142" t="s">
        <v>3424</v>
      </c>
      <c r="F5040" s="142" t="s">
        <v>3491</v>
      </c>
      <c r="G5040" s="142" t="s">
        <v>3492</v>
      </c>
      <c r="H5040" s="142" t="s">
        <v>3493</v>
      </c>
      <c r="I5040" s="142" t="s">
        <v>23</v>
      </c>
      <c r="J5040" s="142">
        <v>2</v>
      </c>
      <c r="K5040" s="142">
        <v>1</v>
      </c>
      <c r="L5040" s="227">
        <v>15900</v>
      </c>
      <c r="M5040" s="227">
        <v>1464131</v>
      </c>
      <c r="N5040" s="227">
        <v>98900</v>
      </c>
      <c r="O5040" s="227">
        <v>105900</v>
      </c>
      <c r="P5040" s="227">
        <v>105900</v>
      </c>
      <c r="Q5040" s="227"/>
      <c r="R5040" s="227"/>
      <c r="S5040" s="227"/>
      <c r="T5040" s="227">
        <v>0</v>
      </c>
      <c r="U5040" s="227">
        <v>0</v>
      </c>
      <c r="V5040" s="227">
        <v>0</v>
      </c>
      <c r="W5040" s="143">
        <v>45652</v>
      </c>
      <c r="X5040" s="143">
        <v>45988</v>
      </c>
      <c r="Y5040">
        <f t="shared" si="157"/>
        <v>105900</v>
      </c>
    </row>
    <row r="5041" spans="1:25">
      <c r="A5041" s="1" t="str">
        <f t="shared" si="156"/>
        <v>060311001860000</v>
      </c>
      <c r="B5041" s="142" t="s">
        <v>69</v>
      </c>
      <c r="C5041" s="142" t="s">
        <v>699</v>
      </c>
      <c r="D5041" s="142" t="s">
        <v>3494</v>
      </c>
      <c r="E5041" s="142" t="s">
        <v>2486</v>
      </c>
      <c r="F5041" s="142" t="s">
        <v>36</v>
      </c>
      <c r="G5041" s="142" t="s">
        <v>2487</v>
      </c>
      <c r="H5041" s="142" t="s">
        <v>2488</v>
      </c>
      <c r="I5041" s="142" t="s">
        <v>23</v>
      </c>
      <c r="J5041" s="142">
        <v>1</v>
      </c>
      <c r="K5041" s="142">
        <v>30</v>
      </c>
      <c r="L5041" s="227">
        <v>31</v>
      </c>
      <c r="M5041" s="227">
        <v>1095368</v>
      </c>
      <c r="N5041" s="227">
        <v>46800</v>
      </c>
      <c r="O5041" s="227">
        <v>46800</v>
      </c>
      <c r="P5041" s="227">
        <v>1404000</v>
      </c>
      <c r="Q5041" s="227"/>
      <c r="R5041" s="227"/>
      <c r="S5041" s="227"/>
      <c r="T5041" s="227">
        <v>0</v>
      </c>
      <c r="U5041" s="227">
        <v>0</v>
      </c>
      <c r="V5041" s="227">
        <v>0</v>
      </c>
      <c r="W5041" s="143">
        <v>45463</v>
      </c>
      <c r="X5041" s="143">
        <v>45970</v>
      </c>
      <c r="Y5041">
        <f t="shared" si="157"/>
        <v>1404000</v>
      </c>
    </row>
    <row r="5042" spans="1:25">
      <c r="A5042" s="1" t="str">
        <f t="shared" si="156"/>
        <v>060311001865000</v>
      </c>
      <c r="B5042" s="142" t="s">
        <v>69</v>
      </c>
      <c r="C5042" s="142" t="s">
        <v>699</v>
      </c>
      <c r="D5042" s="142" t="s">
        <v>3494</v>
      </c>
      <c r="E5042" s="142" t="s">
        <v>2486</v>
      </c>
      <c r="F5042" s="142" t="s">
        <v>73</v>
      </c>
      <c r="G5042" s="142" t="s">
        <v>2661</v>
      </c>
      <c r="H5042" s="142" t="s">
        <v>2662</v>
      </c>
      <c r="I5042" s="142" t="s">
        <v>21</v>
      </c>
      <c r="J5042" s="142">
        <v>1</v>
      </c>
      <c r="K5042" s="142">
        <v>30</v>
      </c>
      <c r="L5042" s="227">
        <v>354</v>
      </c>
      <c r="M5042" s="227">
        <v>9351815</v>
      </c>
      <c r="N5042" s="227">
        <v>32500</v>
      </c>
      <c r="O5042" s="227">
        <v>32400</v>
      </c>
      <c r="P5042" s="227">
        <v>972000</v>
      </c>
      <c r="Q5042" s="227">
        <v>30</v>
      </c>
      <c r="R5042" s="227">
        <v>2200</v>
      </c>
      <c r="S5042" s="227">
        <v>906000</v>
      </c>
      <c r="T5042" s="227">
        <v>0</v>
      </c>
      <c r="U5042" s="227">
        <v>0</v>
      </c>
      <c r="V5042" s="227">
        <v>0</v>
      </c>
      <c r="W5042" s="143">
        <v>45463</v>
      </c>
      <c r="X5042" s="143">
        <v>45987</v>
      </c>
      <c r="Y5042">
        <f t="shared" si="157"/>
        <v>906000</v>
      </c>
    </row>
    <row r="5043" spans="1:25">
      <c r="A5043" s="1" t="str">
        <f t="shared" si="156"/>
        <v>060311002106000</v>
      </c>
      <c r="B5043" s="142" t="s">
        <v>69</v>
      </c>
      <c r="C5043" s="142" t="s">
        <v>699</v>
      </c>
      <c r="D5043" s="142" t="s">
        <v>3495</v>
      </c>
      <c r="E5043" s="142" t="s">
        <v>3496</v>
      </c>
      <c r="F5043" s="142" t="s">
        <v>134</v>
      </c>
      <c r="G5043" s="142" t="s">
        <v>135</v>
      </c>
      <c r="H5043" s="142" t="s">
        <v>136</v>
      </c>
      <c r="I5043" s="142" t="s">
        <v>21</v>
      </c>
      <c r="J5043" s="142">
        <v>1</v>
      </c>
      <c r="K5043" s="142">
        <v>20</v>
      </c>
      <c r="L5043" s="227">
        <v>1741</v>
      </c>
      <c r="M5043" s="227">
        <v>13962102</v>
      </c>
      <c r="N5043" s="227">
        <v>10600</v>
      </c>
      <c r="O5043" s="227">
        <v>10000</v>
      </c>
      <c r="P5043" s="227">
        <v>200000</v>
      </c>
      <c r="Q5043" s="227">
        <v>20</v>
      </c>
      <c r="R5043" s="227">
        <v>855</v>
      </c>
      <c r="S5043" s="227">
        <v>182900</v>
      </c>
      <c r="T5043" s="227">
        <v>5</v>
      </c>
      <c r="U5043" s="227">
        <v>45045</v>
      </c>
      <c r="V5043" s="227">
        <v>4947</v>
      </c>
      <c r="W5043" s="143">
        <v>45777</v>
      </c>
      <c r="X5043" s="143">
        <v>46032</v>
      </c>
      <c r="Y5043">
        <f t="shared" si="157"/>
        <v>182900</v>
      </c>
    </row>
    <row r="5044" spans="1:25">
      <c r="A5044" s="1" t="str">
        <f t="shared" si="156"/>
        <v>060311004890000</v>
      </c>
      <c r="B5044" s="142" t="s">
        <v>69</v>
      </c>
      <c r="C5044" s="142" t="s">
        <v>699</v>
      </c>
      <c r="D5044" s="142" t="s">
        <v>3497</v>
      </c>
      <c r="E5044" s="142" t="s">
        <v>24</v>
      </c>
      <c r="F5044" s="142" t="s">
        <v>140</v>
      </c>
      <c r="G5044" s="142" t="s">
        <v>3498</v>
      </c>
      <c r="H5044" s="142" t="s">
        <v>141</v>
      </c>
      <c r="I5044" s="142" t="s">
        <v>21</v>
      </c>
      <c r="J5044" s="142">
        <v>1</v>
      </c>
      <c r="K5044" s="142">
        <v>20</v>
      </c>
      <c r="L5044" s="227">
        <v>1857</v>
      </c>
      <c r="M5044" s="227">
        <v>7790016</v>
      </c>
      <c r="N5044" s="227">
        <v>5400</v>
      </c>
      <c r="O5044" s="227">
        <v>5400</v>
      </c>
      <c r="P5044" s="227">
        <v>108000</v>
      </c>
      <c r="Q5044" s="227"/>
      <c r="R5044" s="227"/>
      <c r="S5044" s="227"/>
      <c r="T5044" s="227">
        <v>224</v>
      </c>
      <c r="U5044" s="227">
        <v>1029189</v>
      </c>
      <c r="V5044" s="227">
        <v>89521</v>
      </c>
      <c r="W5044" s="143">
        <v>45980</v>
      </c>
      <c r="X5044" s="143">
        <v>46035</v>
      </c>
      <c r="Y5044">
        <f t="shared" si="157"/>
        <v>108000</v>
      </c>
    </row>
    <row r="5045" spans="1:25">
      <c r="A5045" s="1" t="str">
        <f t="shared" si="156"/>
        <v>060311004893000</v>
      </c>
      <c r="B5045" s="142" t="s">
        <v>69</v>
      </c>
      <c r="C5045" s="142" t="s">
        <v>699</v>
      </c>
      <c r="D5045" s="142" t="s">
        <v>3497</v>
      </c>
      <c r="E5045" s="142" t="s">
        <v>24</v>
      </c>
      <c r="F5045" s="142" t="s">
        <v>144</v>
      </c>
      <c r="G5045" s="142" t="s">
        <v>145</v>
      </c>
      <c r="H5045" s="142" t="s">
        <v>146</v>
      </c>
      <c r="I5045" s="142" t="s">
        <v>23</v>
      </c>
      <c r="J5045" s="142">
        <v>1</v>
      </c>
      <c r="K5045" s="142">
        <v>20</v>
      </c>
      <c r="L5045" s="227">
        <v>219</v>
      </c>
      <c r="M5045" s="227">
        <v>1102476</v>
      </c>
      <c r="N5045" s="227">
        <v>6900</v>
      </c>
      <c r="O5045" s="227">
        <v>6400</v>
      </c>
      <c r="P5045" s="227">
        <v>128000</v>
      </c>
      <c r="Q5045" s="227">
        <v>20</v>
      </c>
      <c r="R5045" s="227">
        <v>525</v>
      </c>
      <c r="S5045" s="227">
        <v>117500</v>
      </c>
      <c r="T5045" s="227">
        <v>159</v>
      </c>
      <c r="U5045" s="227">
        <v>864955</v>
      </c>
      <c r="V5045" s="227">
        <v>64527</v>
      </c>
      <c r="W5045" s="143">
        <v>45950</v>
      </c>
      <c r="X5045" s="143">
        <v>46032</v>
      </c>
      <c r="Y5045">
        <f t="shared" si="157"/>
        <v>117500</v>
      </c>
    </row>
    <row r="5046" spans="1:25">
      <c r="A5046" s="1" t="str">
        <f t="shared" si="156"/>
        <v>060311005627000</v>
      </c>
      <c r="B5046" s="142" t="s">
        <v>69</v>
      </c>
      <c r="C5046" s="142" t="s">
        <v>699</v>
      </c>
      <c r="D5046" s="142" t="s">
        <v>3495</v>
      </c>
      <c r="E5046" s="142" t="s">
        <v>3496</v>
      </c>
      <c r="F5046" s="142" t="s">
        <v>475</v>
      </c>
      <c r="G5046" s="142" t="s">
        <v>476</v>
      </c>
      <c r="H5046" s="142" t="s">
        <v>477</v>
      </c>
      <c r="I5046" s="142" t="s">
        <v>21</v>
      </c>
      <c r="J5046" s="142">
        <v>1</v>
      </c>
      <c r="K5046" s="142">
        <v>12</v>
      </c>
      <c r="L5046" s="227"/>
      <c r="M5046" s="227"/>
      <c r="N5046" s="227">
        <v>15700</v>
      </c>
      <c r="O5046" s="227">
        <v>15700</v>
      </c>
      <c r="P5046" s="227">
        <v>188400</v>
      </c>
      <c r="Q5046" s="227"/>
      <c r="R5046" s="227"/>
      <c r="S5046" s="227"/>
      <c r="T5046" s="227"/>
      <c r="U5046" s="227"/>
      <c r="V5046" s="227"/>
      <c r="W5046" s="143">
        <v>45556</v>
      </c>
      <c r="X5046" s="143">
        <v>45817</v>
      </c>
      <c r="Y5046">
        <f t="shared" si="157"/>
        <v>188400</v>
      </c>
    </row>
    <row r="5047" spans="1:25">
      <c r="A5047" s="1" t="str">
        <f t="shared" si="156"/>
        <v>060311005725000</v>
      </c>
      <c r="B5047" s="142" t="s">
        <v>69</v>
      </c>
      <c r="C5047" s="142" t="s">
        <v>699</v>
      </c>
      <c r="D5047" s="142" t="s">
        <v>3497</v>
      </c>
      <c r="E5047" s="142" t="s">
        <v>24</v>
      </c>
      <c r="F5047" s="142" t="s">
        <v>150</v>
      </c>
      <c r="G5047" s="142" t="s">
        <v>3499</v>
      </c>
      <c r="H5047" s="142" t="s">
        <v>151</v>
      </c>
      <c r="I5047" s="142" t="s">
        <v>23</v>
      </c>
      <c r="J5047" s="142">
        <v>1</v>
      </c>
      <c r="K5047" s="142">
        <v>10</v>
      </c>
      <c r="L5047" s="227">
        <v>0</v>
      </c>
      <c r="M5047" s="227">
        <v>0</v>
      </c>
      <c r="N5047" s="227">
        <v>16000</v>
      </c>
      <c r="O5047" s="227">
        <v>16000</v>
      </c>
      <c r="P5047" s="227">
        <v>160000</v>
      </c>
      <c r="Q5047" s="227">
        <v>10</v>
      </c>
      <c r="R5047" s="227">
        <v>1050</v>
      </c>
      <c r="S5047" s="227">
        <v>149500</v>
      </c>
      <c r="T5047" s="227">
        <v>0</v>
      </c>
      <c r="U5047" s="227">
        <v>0</v>
      </c>
      <c r="V5047" s="227">
        <v>0</v>
      </c>
      <c r="W5047" s="143">
        <v>45995</v>
      </c>
      <c r="X5047" s="143">
        <v>45995</v>
      </c>
      <c r="Y5047">
        <f t="shared" si="157"/>
        <v>149500</v>
      </c>
    </row>
    <row r="5048" spans="1:25">
      <c r="A5048" s="1" t="str">
        <f t="shared" si="156"/>
        <v>060311005726000</v>
      </c>
      <c r="B5048" s="142" t="s">
        <v>69</v>
      </c>
      <c r="C5048" s="142" t="s">
        <v>699</v>
      </c>
      <c r="D5048" s="142" t="s">
        <v>3497</v>
      </c>
      <c r="E5048" s="142" t="s">
        <v>24</v>
      </c>
      <c r="F5048" s="142" t="s">
        <v>154</v>
      </c>
      <c r="G5048" s="142" t="s">
        <v>155</v>
      </c>
      <c r="H5048" s="142" t="s">
        <v>156</v>
      </c>
      <c r="I5048" s="142" t="s">
        <v>21</v>
      </c>
      <c r="J5048" s="142">
        <v>1</v>
      </c>
      <c r="K5048" s="142">
        <v>10</v>
      </c>
      <c r="L5048" s="227">
        <v>435</v>
      </c>
      <c r="M5048" s="227">
        <v>7662349</v>
      </c>
      <c r="N5048" s="227">
        <v>21500</v>
      </c>
      <c r="O5048" s="227">
        <v>21500</v>
      </c>
      <c r="P5048" s="227">
        <v>215000</v>
      </c>
      <c r="Q5048" s="227">
        <v>10</v>
      </c>
      <c r="R5048" s="227">
        <v>100</v>
      </c>
      <c r="S5048" s="227">
        <v>214000</v>
      </c>
      <c r="T5048" s="227">
        <v>159</v>
      </c>
      <c r="U5048" s="227">
        <v>3009460</v>
      </c>
      <c r="V5048" s="227">
        <v>208739</v>
      </c>
      <c r="W5048" s="143">
        <v>45980</v>
      </c>
      <c r="X5048" s="143">
        <v>46035</v>
      </c>
      <c r="Y5048">
        <f t="shared" si="157"/>
        <v>214000</v>
      </c>
    </row>
    <row r="5049" spans="1:25">
      <c r="A5049" s="1" t="str">
        <f t="shared" si="156"/>
        <v>060311006631000</v>
      </c>
      <c r="B5049" s="142" t="s">
        <v>69</v>
      </c>
      <c r="C5049" s="142" t="s">
        <v>699</v>
      </c>
      <c r="D5049" s="142" t="s">
        <v>3500</v>
      </c>
      <c r="E5049" s="142" t="s">
        <v>3501</v>
      </c>
      <c r="F5049" s="142" t="s">
        <v>3502</v>
      </c>
      <c r="G5049" s="142" t="s">
        <v>3503</v>
      </c>
      <c r="H5049" s="142" t="s">
        <v>3504</v>
      </c>
      <c r="I5049" s="142" t="s">
        <v>23</v>
      </c>
      <c r="J5049" s="142">
        <v>1</v>
      </c>
      <c r="K5049" s="142">
        <v>28</v>
      </c>
      <c r="L5049" s="227">
        <v>388</v>
      </c>
      <c r="M5049" s="227">
        <v>7876400</v>
      </c>
      <c r="N5049" s="227">
        <v>29000</v>
      </c>
      <c r="O5049" s="227">
        <v>22500</v>
      </c>
      <c r="P5049" s="227">
        <v>630000</v>
      </c>
      <c r="Q5049" s="227"/>
      <c r="R5049" s="227"/>
      <c r="S5049" s="227"/>
      <c r="T5049" s="227">
        <v>1</v>
      </c>
      <c r="U5049" s="227">
        <v>20270</v>
      </c>
      <c r="V5049" s="227">
        <v>-30</v>
      </c>
      <c r="W5049" s="143">
        <v>45122</v>
      </c>
      <c r="X5049" s="143">
        <v>46030</v>
      </c>
      <c r="Y5049">
        <f t="shared" si="157"/>
        <v>630000</v>
      </c>
    </row>
    <row r="5050" spans="1:25">
      <c r="A5050" s="1" t="str">
        <f t="shared" si="156"/>
        <v>060311007324000</v>
      </c>
      <c r="B5050" s="142" t="s">
        <v>69</v>
      </c>
      <c r="C5050" s="142" t="s">
        <v>699</v>
      </c>
      <c r="D5050" s="142" t="s">
        <v>3500</v>
      </c>
      <c r="E5050" s="142" t="s">
        <v>3501</v>
      </c>
      <c r="F5050" s="142" t="s">
        <v>3505</v>
      </c>
      <c r="G5050" s="142" t="s">
        <v>3506</v>
      </c>
      <c r="H5050" s="142" t="s">
        <v>3507</v>
      </c>
      <c r="I5050" s="142" t="s">
        <v>23</v>
      </c>
      <c r="J5050" s="142">
        <v>1</v>
      </c>
      <c r="K5050" s="142">
        <v>12</v>
      </c>
      <c r="L5050" s="227">
        <v>28</v>
      </c>
      <c r="M5050" s="227">
        <v>741510</v>
      </c>
      <c r="N5050" s="227">
        <v>42400</v>
      </c>
      <c r="O5050" s="227">
        <v>29000</v>
      </c>
      <c r="P5050" s="227">
        <v>348000</v>
      </c>
      <c r="Q5050" s="227"/>
      <c r="R5050" s="227"/>
      <c r="S5050" s="227"/>
      <c r="T5050" s="227">
        <v>2</v>
      </c>
      <c r="U5050" s="227">
        <v>76396</v>
      </c>
      <c r="V5050" s="227">
        <v>23431</v>
      </c>
      <c r="W5050" s="143">
        <v>45621</v>
      </c>
      <c r="X5050" s="143">
        <v>46024</v>
      </c>
      <c r="Y5050">
        <f t="shared" si="157"/>
        <v>348000</v>
      </c>
    </row>
    <row r="5051" spans="1:25">
      <c r="A5051" s="1" t="str">
        <f t="shared" si="156"/>
        <v>060311008681000</v>
      </c>
      <c r="B5051" s="142" t="s">
        <v>69</v>
      </c>
      <c r="C5051" s="142" t="s">
        <v>699</v>
      </c>
      <c r="D5051" s="142" t="s">
        <v>3500</v>
      </c>
      <c r="E5051" s="142" t="s">
        <v>3501</v>
      </c>
      <c r="F5051" s="142" t="s">
        <v>3508</v>
      </c>
      <c r="G5051" s="142" t="s">
        <v>3509</v>
      </c>
      <c r="H5051" s="142" t="s">
        <v>3510</v>
      </c>
      <c r="I5051" s="142" t="s">
        <v>21</v>
      </c>
      <c r="J5051" s="142">
        <v>1</v>
      </c>
      <c r="K5051" s="142">
        <v>100</v>
      </c>
      <c r="L5051" s="227">
        <v>438</v>
      </c>
      <c r="M5051" s="227">
        <v>7665000</v>
      </c>
      <c r="N5051" s="227">
        <v>24400</v>
      </c>
      <c r="O5051" s="227">
        <v>19900</v>
      </c>
      <c r="P5051" s="227">
        <v>1990000</v>
      </c>
      <c r="Q5051" s="227"/>
      <c r="R5051" s="227"/>
      <c r="S5051" s="227"/>
      <c r="T5051" s="227">
        <v>7</v>
      </c>
      <c r="U5051" s="227">
        <v>121090</v>
      </c>
      <c r="V5051" s="227">
        <v>-1410</v>
      </c>
      <c r="W5051" s="143">
        <v>45463</v>
      </c>
      <c r="X5051" s="143">
        <v>46033</v>
      </c>
      <c r="Y5051">
        <f t="shared" si="157"/>
        <v>1990000</v>
      </c>
    </row>
    <row r="5052" spans="1:25">
      <c r="A5052" s="1" t="str">
        <f t="shared" si="156"/>
        <v>060311012362000</v>
      </c>
      <c r="B5052" s="142" t="s">
        <v>69</v>
      </c>
      <c r="C5052" s="142" t="s">
        <v>699</v>
      </c>
      <c r="D5052" s="142" t="s">
        <v>3511</v>
      </c>
      <c r="E5052" s="142" t="s">
        <v>3512</v>
      </c>
      <c r="F5052" s="142" t="s">
        <v>3513</v>
      </c>
      <c r="G5052" s="142" t="s">
        <v>3514</v>
      </c>
      <c r="H5052" s="142" t="s">
        <v>3515</v>
      </c>
      <c r="I5052" s="142" t="s">
        <v>21</v>
      </c>
      <c r="J5052" s="142">
        <v>1</v>
      </c>
      <c r="K5052" s="142">
        <v>12</v>
      </c>
      <c r="L5052" s="227">
        <v>13</v>
      </c>
      <c r="M5052" s="227">
        <v>529814</v>
      </c>
      <c r="N5052" s="227">
        <v>52900</v>
      </c>
      <c r="O5052" s="227">
        <v>41900</v>
      </c>
      <c r="P5052" s="227">
        <v>502800</v>
      </c>
      <c r="Q5052" s="227"/>
      <c r="R5052" s="227"/>
      <c r="S5052" s="227"/>
      <c r="T5052" s="227">
        <v>9</v>
      </c>
      <c r="U5052" s="227">
        <v>346937</v>
      </c>
      <c r="V5052" s="227">
        <v>-19858</v>
      </c>
      <c r="W5052" s="143">
        <v>46007</v>
      </c>
      <c r="X5052" s="143">
        <v>46035</v>
      </c>
      <c r="Y5052">
        <f t="shared" si="157"/>
        <v>502800</v>
      </c>
    </row>
    <row r="5053" spans="1:25">
      <c r="A5053" s="1" t="str">
        <f t="shared" si="156"/>
        <v>060311012363000</v>
      </c>
      <c r="B5053" s="142" t="s">
        <v>69</v>
      </c>
      <c r="C5053" s="142" t="s">
        <v>699</v>
      </c>
      <c r="D5053" s="142" t="s">
        <v>3511</v>
      </c>
      <c r="E5053" s="142" t="s">
        <v>3512</v>
      </c>
      <c r="F5053" s="142" t="s">
        <v>3516</v>
      </c>
      <c r="G5053" s="142" t="s">
        <v>3517</v>
      </c>
      <c r="H5053" s="142" t="s">
        <v>3518</v>
      </c>
      <c r="I5053" s="142" t="s">
        <v>21</v>
      </c>
      <c r="J5053" s="142">
        <v>1</v>
      </c>
      <c r="K5053" s="142">
        <v>12</v>
      </c>
      <c r="L5053" s="227">
        <v>41</v>
      </c>
      <c r="M5053" s="227">
        <v>1644939</v>
      </c>
      <c r="N5053" s="227">
        <v>50900</v>
      </c>
      <c r="O5053" s="227">
        <v>41900</v>
      </c>
      <c r="P5053" s="227">
        <v>502800</v>
      </c>
      <c r="Q5053" s="227"/>
      <c r="R5053" s="227"/>
      <c r="S5053" s="227"/>
      <c r="T5053" s="227">
        <v>6</v>
      </c>
      <c r="U5053" s="227">
        <v>231892</v>
      </c>
      <c r="V5053" s="227">
        <v>-8831</v>
      </c>
      <c r="W5053" s="143">
        <v>46007</v>
      </c>
      <c r="X5053" s="143">
        <v>46027</v>
      </c>
      <c r="Y5053">
        <f t="shared" si="157"/>
        <v>502800</v>
      </c>
    </row>
    <row r="5054" spans="1:25">
      <c r="A5054" s="1" t="str">
        <f t="shared" si="156"/>
        <v>060311012844000</v>
      </c>
      <c r="B5054" s="142" t="s">
        <v>69</v>
      </c>
      <c r="C5054" s="142" t="s">
        <v>699</v>
      </c>
      <c r="D5054" s="142" t="s">
        <v>3511</v>
      </c>
      <c r="E5054" s="142" t="s">
        <v>3512</v>
      </c>
      <c r="F5054" s="142" t="s">
        <v>3519</v>
      </c>
      <c r="G5054" s="142" t="s">
        <v>3520</v>
      </c>
      <c r="H5054" s="142" t="s">
        <v>3521</v>
      </c>
      <c r="I5054" s="142" t="s">
        <v>21</v>
      </c>
      <c r="J5054" s="142">
        <v>1</v>
      </c>
      <c r="K5054" s="142">
        <v>10</v>
      </c>
      <c r="L5054" s="227">
        <v>7</v>
      </c>
      <c r="M5054" s="227">
        <v>117928</v>
      </c>
      <c r="N5054" s="227">
        <v>22500</v>
      </c>
      <c r="O5054" s="227">
        <v>22500</v>
      </c>
      <c r="P5054" s="227">
        <v>225000</v>
      </c>
      <c r="Q5054" s="227"/>
      <c r="R5054" s="227"/>
      <c r="S5054" s="227"/>
      <c r="T5054" s="227">
        <v>2</v>
      </c>
      <c r="U5054" s="227">
        <v>40541</v>
      </c>
      <c r="V5054" s="227">
        <v>6847</v>
      </c>
      <c r="W5054" s="143">
        <v>46018</v>
      </c>
      <c r="X5054" s="143">
        <v>46029</v>
      </c>
      <c r="Y5054">
        <f t="shared" si="157"/>
        <v>225000</v>
      </c>
    </row>
    <row r="5055" spans="1:25">
      <c r="A5055" s="1" t="str">
        <f t="shared" si="156"/>
        <v>060311015940000</v>
      </c>
      <c r="B5055" s="142" t="s">
        <v>69</v>
      </c>
      <c r="C5055" s="142" t="s">
        <v>699</v>
      </c>
      <c r="D5055" s="142" t="s">
        <v>3497</v>
      </c>
      <c r="E5055" s="142" t="s">
        <v>24</v>
      </c>
      <c r="F5055" s="142" t="s">
        <v>160</v>
      </c>
      <c r="G5055" s="142" t="s">
        <v>161</v>
      </c>
      <c r="H5055" s="142" t="s">
        <v>3522</v>
      </c>
      <c r="I5055" s="142" t="s">
        <v>21</v>
      </c>
      <c r="J5055" s="142">
        <v>1</v>
      </c>
      <c r="K5055" s="142">
        <v>10</v>
      </c>
      <c r="L5055" s="227">
        <v>455</v>
      </c>
      <c r="M5055" s="227">
        <v>10451569</v>
      </c>
      <c r="N5055" s="227">
        <v>28000</v>
      </c>
      <c r="O5055" s="227">
        <v>26700</v>
      </c>
      <c r="P5055" s="227">
        <v>267000</v>
      </c>
      <c r="Q5055" s="227">
        <v>10</v>
      </c>
      <c r="R5055" s="227">
        <v>100</v>
      </c>
      <c r="S5055" s="227">
        <v>266000</v>
      </c>
      <c r="T5055" s="227">
        <v>43</v>
      </c>
      <c r="U5055" s="227">
        <v>1026216</v>
      </c>
      <c r="V5055" s="227">
        <v>38485</v>
      </c>
      <c r="W5055" s="143">
        <v>45980</v>
      </c>
      <c r="X5055" s="143">
        <v>46035</v>
      </c>
      <c r="Y5055">
        <f t="shared" si="157"/>
        <v>266000</v>
      </c>
    </row>
    <row r="5056" spans="1:25">
      <c r="A5056" s="1" t="str">
        <f t="shared" si="156"/>
        <v>060311016172000</v>
      </c>
      <c r="B5056" s="142" t="s">
        <v>69</v>
      </c>
      <c r="C5056" s="142" t="s">
        <v>699</v>
      </c>
      <c r="D5056" s="142" t="s">
        <v>3523</v>
      </c>
      <c r="E5056" s="142" t="s">
        <v>20</v>
      </c>
      <c r="F5056" s="142" t="s">
        <v>166</v>
      </c>
      <c r="G5056" s="142" t="s">
        <v>167</v>
      </c>
      <c r="H5056" s="142" t="s">
        <v>168</v>
      </c>
      <c r="I5056" s="142" t="s">
        <v>21</v>
      </c>
      <c r="J5056" s="142">
        <v>1</v>
      </c>
      <c r="K5056" s="142">
        <v>12</v>
      </c>
      <c r="L5056" s="227">
        <v>78</v>
      </c>
      <c r="M5056" s="227">
        <v>1446588</v>
      </c>
      <c r="N5056" s="227">
        <v>23500</v>
      </c>
      <c r="O5056" s="227">
        <v>23500</v>
      </c>
      <c r="P5056" s="227">
        <v>282000</v>
      </c>
      <c r="Q5056" s="227">
        <v>12</v>
      </c>
      <c r="R5056" s="227">
        <v>600</v>
      </c>
      <c r="S5056" s="227">
        <v>274800</v>
      </c>
      <c r="T5056" s="227">
        <v>6</v>
      </c>
      <c r="U5056" s="227">
        <v>127027</v>
      </c>
      <c r="V5056" s="227">
        <v>15751</v>
      </c>
      <c r="W5056" s="143">
        <v>46034</v>
      </c>
      <c r="X5056" s="143">
        <v>46033</v>
      </c>
      <c r="Y5056">
        <f t="shared" si="157"/>
        <v>274800</v>
      </c>
    </row>
    <row r="5057" spans="1:25">
      <c r="A5057" s="1" t="str">
        <f t="shared" si="156"/>
        <v>060311016682000</v>
      </c>
      <c r="B5057" s="142" t="s">
        <v>69</v>
      </c>
      <c r="C5057" s="142" t="s">
        <v>699</v>
      </c>
      <c r="D5057" s="142" t="s">
        <v>3511</v>
      </c>
      <c r="E5057" s="142" t="s">
        <v>3512</v>
      </c>
      <c r="F5057" s="142" t="s">
        <v>3524</v>
      </c>
      <c r="G5057" s="142" t="s">
        <v>3525</v>
      </c>
      <c r="H5057" s="142" t="s">
        <v>3526</v>
      </c>
      <c r="I5057" s="142" t="s">
        <v>21</v>
      </c>
      <c r="J5057" s="142">
        <v>1</v>
      </c>
      <c r="K5057" s="142">
        <v>10</v>
      </c>
      <c r="L5057" s="227">
        <v>40</v>
      </c>
      <c r="M5057" s="227">
        <v>880240</v>
      </c>
      <c r="N5057" s="227">
        <v>32900</v>
      </c>
      <c r="O5057" s="227">
        <v>32900</v>
      </c>
      <c r="P5057" s="227">
        <v>329000</v>
      </c>
      <c r="Q5057" s="227"/>
      <c r="R5057" s="227"/>
      <c r="S5057" s="227"/>
      <c r="T5057" s="227">
        <v>0</v>
      </c>
      <c r="U5057" s="227">
        <v>0</v>
      </c>
      <c r="V5057" s="227">
        <v>0</v>
      </c>
      <c r="W5057" s="143">
        <v>45741</v>
      </c>
      <c r="X5057" s="143">
        <v>45991</v>
      </c>
      <c r="Y5057">
        <f t="shared" si="157"/>
        <v>329000</v>
      </c>
    </row>
    <row r="5058" spans="1:25">
      <c r="A5058" s="1" t="str">
        <f t="shared" si="156"/>
        <v>060311017239000</v>
      </c>
      <c r="B5058" s="142" t="s">
        <v>69</v>
      </c>
      <c r="C5058" s="142" t="s">
        <v>699</v>
      </c>
      <c r="D5058" s="142" t="s">
        <v>3527</v>
      </c>
      <c r="E5058" s="142" t="s">
        <v>22</v>
      </c>
      <c r="F5058" s="142" t="s">
        <v>615</v>
      </c>
      <c r="G5058" s="142" t="s">
        <v>616</v>
      </c>
      <c r="H5058" s="142" t="s">
        <v>617</v>
      </c>
      <c r="I5058" s="142" t="s">
        <v>21</v>
      </c>
      <c r="J5058" s="142">
        <v>1</v>
      </c>
      <c r="K5058" s="142">
        <v>12</v>
      </c>
      <c r="L5058" s="227">
        <v>9352</v>
      </c>
      <c r="M5058" s="227">
        <v>102155850</v>
      </c>
      <c r="N5058" s="227">
        <v>14000</v>
      </c>
      <c r="O5058" s="227">
        <v>12800</v>
      </c>
      <c r="P5058" s="227">
        <v>153600</v>
      </c>
      <c r="Q5058" s="227">
        <v>12</v>
      </c>
      <c r="R5058" s="227">
        <v>700</v>
      </c>
      <c r="S5058" s="227">
        <v>145200</v>
      </c>
      <c r="T5058" s="227">
        <v>217</v>
      </c>
      <c r="U5058" s="227">
        <v>2382432</v>
      </c>
      <c r="V5058" s="227">
        <v>12049</v>
      </c>
      <c r="W5058" s="143">
        <v>45982</v>
      </c>
      <c r="X5058" s="143">
        <v>46035</v>
      </c>
      <c r="Y5058">
        <f t="shared" si="157"/>
        <v>145200</v>
      </c>
    </row>
    <row r="5059" spans="1:25">
      <c r="A5059" s="1" t="str">
        <f t="shared" si="156"/>
        <v>060311017616000</v>
      </c>
      <c r="B5059" s="142" t="s">
        <v>69</v>
      </c>
      <c r="C5059" s="142" t="s">
        <v>699</v>
      </c>
      <c r="D5059" s="142" t="s">
        <v>3528</v>
      </c>
      <c r="E5059" s="142" t="s">
        <v>27</v>
      </c>
      <c r="F5059" s="142" t="s">
        <v>172</v>
      </c>
      <c r="G5059" s="142" t="s">
        <v>173</v>
      </c>
      <c r="H5059" s="142" t="s">
        <v>174</v>
      </c>
      <c r="I5059" s="142" t="s">
        <v>21</v>
      </c>
      <c r="J5059" s="142">
        <v>1</v>
      </c>
      <c r="K5059" s="142">
        <v>24</v>
      </c>
      <c r="L5059" s="227">
        <v>306</v>
      </c>
      <c r="M5059" s="227">
        <v>367670</v>
      </c>
      <c r="N5059" s="227">
        <v>3400</v>
      </c>
      <c r="O5059" s="227">
        <v>3400</v>
      </c>
      <c r="P5059" s="227">
        <v>81600</v>
      </c>
      <c r="Q5059" s="227">
        <v>24</v>
      </c>
      <c r="R5059" s="227">
        <v>884</v>
      </c>
      <c r="S5059" s="227">
        <v>60384</v>
      </c>
      <c r="T5059" s="227">
        <v>125</v>
      </c>
      <c r="U5059" s="227">
        <v>292433</v>
      </c>
      <c r="V5059" s="227">
        <v>142241</v>
      </c>
      <c r="W5059" s="143">
        <v>46009</v>
      </c>
      <c r="X5059" s="143">
        <v>46035</v>
      </c>
      <c r="Y5059">
        <f t="shared" si="157"/>
        <v>60384</v>
      </c>
    </row>
    <row r="5060" spans="1:25">
      <c r="A5060" s="1" t="str">
        <f t="shared" si="156"/>
        <v>060311017999000</v>
      </c>
      <c r="B5060" s="142" t="s">
        <v>69</v>
      </c>
      <c r="C5060" s="142" t="s">
        <v>699</v>
      </c>
      <c r="D5060" s="142" t="s">
        <v>3500</v>
      </c>
      <c r="E5060" s="142" t="s">
        <v>3501</v>
      </c>
      <c r="F5060" s="142" t="s">
        <v>3529</v>
      </c>
      <c r="G5060" s="142" t="s">
        <v>3530</v>
      </c>
      <c r="H5060" s="142" t="s">
        <v>3531</v>
      </c>
      <c r="I5060" s="142" t="s">
        <v>21</v>
      </c>
      <c r="J5060" s="142">
        <v>1</v>
      </c>
      <c r="K5060" s="142">
        <v>12</v>
      </c>
      <c r="L5060" s="227">
        <v>200</v>
      </c>
      <c r="M5060" s="227">
        <v>1907933</v>
      </c>
      <c r="N5060" s="227">
        <v>14900</v>
      </c>
      <c r="O5060" s="227">
        <v>14900</v>
      </c>
      <c r="P5060" s="227">
        <v>178800</v>
      </c>
      <c r="Q5060" s="227"/>
      <c r="R5060" s="227"/>
      <c r="S5060" s="227"/>
      <c r="T5060" s="227">
        <v>3</v>
      </c>
      <c r="U5060" s="227">
        <v>40270</v>
      </c>
      <c r="V5060" s="227">
        <v>11651</v>
      </c>
      <c r="W5060" s="143">
        <v>45817</v>
      </c>
      <c r="X5060" s="143">
        <v>46025</v>
      </c>
      <c r="Y5060">
        <f t="shared" si="157"/>
        <v>178800</v>
      </c>
    </row>
    <row r="5061" spans="1:25">
      <c r="A5061" s="1" t="str">
        <f t="shared" ref="A5061:A5124" si="158">B5061&amp;F5061</f>
        <v>060311019715000</v>
      </c>
      <c r="B5061" s="142" t="s">
        <v>69</v>
      </c>
      <c r="C5061" s="142" t="s">
        <v>699</v>
      </c>
      <c r="D5061" s="142" t="s">
        <v>3495</v>
      </c>
      <c r="E5061" s="142" t="s">
        <v>3496</v>
      </c>
      <c r="F5061" s="142" t="s">
        <v>448</v>
      </c>
      <c r="G5061" s="142" t="s">
        <v>449</v>
      </c>
      <c r="H5061" s="142" t="s">
        <v>3532</v>
      </c>
      <c r="I5061" s="142" t="s">
        <v>21</v>
      </c>
      <c r="J5061" s="142">
        <v>1</v>
      </c>
      <c r="K5061" s="142">
        <v>25</v>
      </c>
      <c r="L5061" s="227"/>
      <c r="M5061" s="227"/>
      <c r="N5061" s="227">
        <v>64700</v>
      </c>
      <c r="O5061" s="227">
        <v>64700</v>
      </c>
      <c r="P5061" s="227">
        <v>1617500</v>
      </c>
      <c r="Q5061" s="227"/>
      <c r="R5061" s="227"/>
      <c r="S5061" s="227"/>
      <c r="T5061" s="227"/>
      <c r="U5061" s="227"/>
      <c r="V5061" s="227"/>
      <c r="W5061" s="143"/>
      <c r="X5061" s="143"/>
      <c r="Y5061">
        <f t="shared" ref="Y5061:Y5124" si="159">IF(S5061&gt;0,S5061,P5061)</f>
        <v>1617500</v>
      </c>
    </row>
    <row r="5062" spans="1:25">
      <c r="A5062" s="1" t="str">
        <f t="shared" si="158"/>
        <v>060311019929000</v>
      </c>
      <c r="B5062" s="142" t="s">
        <v>69</v>
      </c>
      <c r="C5062" s="142" t="s">
        <v>699</v>
      </c>
      <c r="D5062" s="142" t="s">
        <v>3497</v>
      </c>
      <c r="E5062" s="142" t="s">
        <v>24</v>
      </c>
      <c r="F5062" s="142" t="s">
        <v>178</v>
      </c>
      <c r="G5062" s="142" t="s">
        <v>3533</v>
      </c>
      <c r="H5062" s="142" t="s">
        <v>179</v>
      </c>
      <c r="I5062" s="142" t="s">
        <v>23</v>
      </c>
      <c r="J5062" s="142">
        <v>1</v>
      </c>
      <c r="K5062" s="142">
        <v>1</v>
      </c>
      <c r="L5062" s="227">
        <v>0</v>
      </c>
      <c r="M5062" s="227">
        <v>0</v>
      </c>
      <c r="N5062" s="227">
        <v>90000</v>
      </c>
      <c r="O5062" s="227">
        <v>90000</v>
      </c>
      <c r="P5062" s="227">
        <v>90000</v>
      </c>
      <c r="Q5062" s="227">
        <v>5</v>
      </c>
      <c r="R5062" s="227">
        <v>50</v>
      </c>
      <c r="S5062" s="227">
        <v>89950</v>
      </c>
      <c r="T5062" s="227">
        <v>1</v>
      </c>
      <c r="U5062" s="227">
        <v>81081</v>
      </c>
      <c r="V5062" s="227">
        <v>8696</v>
      </c>
      <c r="W5062" s="143">
        <v>45980</v>
      </c>
      <c r="X5062" s="143">
        <v>46023</v>
      </c>
      <c r="Y5062">
        <f t="shared" si="159"/>
        <v>89950</v>
      </c>
    </row>
    <row r="5063" spans="1:25">
      <c r="A5063" s="1" t="str">
        <f t="shared" si="158"/>
        <v>060311020238000</v>
      </c>
      <c r="B5063" s="142" t="s">
        <v>69</v>
      </c>
      <c r="C5063" s="142" t="s">
        <v>699</v>
      </c>
      <c r="D5063" s="142" t="s">
        <v>3534</v>
      </c>
      <c r="E5063" s="142" t="s">
        <v>2492</v>
      </c>
      <c r="F5063" s="142" t="s">
        <v>95</v>
      </c>
      <c r="G5063" s="142" t="s">
        <v>2733</v>
      </c>
      <c r="H5063" s="142" t="s">
        <v>2734</v>
      </c>
      <c r="I5063" s="142" t="s">
        <v>21</v>
      </c>
      <c r="J5063" s="142">
        <v>1</v>
      </c>
      <c r="K5063" s="142">
        <v>6</v>
      </c>
      <c r="L5063" s="227">
        <v>144</v>
      </c>
      <c r="M5063" s="227">
        <v>2782363</v>
      </c>
      <c r="N5063" s="227">
        <v>25300</v>
      </c>
      <c r="O5063" s="227">
        <v>25300</v>
      </c>
      <c r="P5063" s="227">
        <v>151800</v>
      </c>
      <c r="Q5063" s="227"/>
      <c r="R5063" s="227"/>
      <c r="S5063" s="227"/>
      <c r="T5063" s="227">
        <v>7</v>
      </c>
      <c r="U5063" s="227">
        <v>116667</v>
      </c>
      <c r="V5063" s="227">
        <v>-18587</v>
      </c>
      <c r="W5063" s="143">
        <v>45959</v>
      </c>
      <c r="X5063" s="143">
        <v>46031</v>
      </c>
      <c r="Y5063">
        <f t="shared" si="159"/>
        <v>151800</v>
      </c>
    </row>
    <row r="5064" spans="1:25">
      <c r="A5064" s="1" t="str">
        <f t="shared" si="158"/>
        <v>060311023234000</v>
      </c>
      <c r="B5064" s="142" t="s">
        <v>69</v>
      </c>
      <c r="C5064" s="142" t="s">
        <v>699</v>
      </c>
      <c r="D5064" s="142" t="s">
        <v>3497</v>
      </c>
      <c r="E5064" s="142" t="s">
        <v>24</v>
      </c>
      <c r="F5064" s="142" t="s">
        <v>182</v>
      </c>
      <c r="G5064" s="142" t="s">
        <v>183</v>
      </c>
      <c r="H5064" s="142" t="s">
        <v>184</v>
      </c>
      <c r="I5064" s="142" t="s">
        <v>21</v>
      </c>
      <c r="J5064" s="142">
        <v>1</v>
      </c>
      <c r="K5064" s="142">
        <v>1</v>
      </c>
      <c r="L5064" s="227">
        <v>237</v>
      </c>
      <c r="M5064" s="227">
        <v>20836695</v>
      </c>
      <c r="N5064" s="227">
        <v>105000</v>
      </c>
      <c r="O5064" s="227">
        <v>105000</v>
      </c>
      <c r="P5064" s="227">
        <v>105000</v>
      </c>
      <c r="Q5064" s="227"/>
      <c r="R5064" s="227"/>
      <c r="S5064" s="227"/>
      <c r="T5064" s="227">
        <v>15</v>
      </c>
      <c r="U5064" s="227">
        <v>1397838</v>
      </c>
      <c r="V5064" s="227">
        <v>79060</v>
      </c>
      <c r="W5064" s="143">
        <v>45980</v>
      </c>
      <c r="X5064" s="143">
        <v>46029</v>
      </c>
      <c r="Y5064">
        <f t="shared" si="159"/>
        <v>105000</v>
      </c>
    </row>
    <row r="5065" spans="1:25">
      <c r="A5065" s="1" t="str">
        <f t="shared" si="158"/>
        <v>060311025539000</v>
      </c>
      <c r="B5065" s="142" t="s">
        <v>69</v>
      </c>
      <c r="C5065" s="142" t="s">
        <v>699</v>
      </c>
      <c r="D5065" s="142" t="s">
        <v>3528</v>
      </c>
      <c r="E5065" s="142" t="s">
        <v>27</v>
      </c>
      <c r="F5065" s="142" t="s">
        <v>188</v>
      </c>
      <c r="G5065" s="142" t="s">
        <v>189</v>
      </c>
      <c r="H5065" s="142" t="s">
        <v>190</v>
      </c>
      <c r="I5065" s="142" t="s">
        <v>21</v>
      </c>
      <c r="J5065" s="142">
        <v>1</v>
      </c>
      <c r="K5065" s="142">
        <v>1</v>
      </c>
      <c r="L5065" s="227">
        <v>13</v>
      </c>
      <c r="M5065" s="227">
        <v>228379</v>
      </c>
      <c r="N5065" s="227">
        <v>20200</v>
      </c>
      <c r="O5065" s="227">
        <v>20200</v>
      </c>
      <c r="P5065" s="227">
        <v>20200</v>
      </c>
      <c r="Q5065" s="227"/>
      <c r="R5065" s="227"/>
      <c r="S5065" s="227"/>
      <c r="T5065" s="227">
        <v>0</v>
      </c>
      <c r="U5065" s="227">
        <v>0</v>
      </c>
      <c r="V5065" s="227">
        <v>0</v>
      </c>
      <c r="W5065" s="143">
        <v>45857</v>
      </c>
      <c r="X5065" s="143">
        <v>46013</v>
      </c>
      <c r="Y5065">
        <f t="shared" si="159"/>
        <v>20200</v>
      </c>
    </row>
    <row r="5066" spans="1:25">
      <c r="A5066" s="1" t="str">
        <f t="shared" si="158"/>
        <v>060311028146000</v>
      </c>
      <c r="B5066" s="142" t="s">
        <v>69</v>
      </c>
      <c r="C5066" s="142" t="s">
        <v>699</v>
      </c>
      <c r="D5066" s="142" t="s">
        <v>3527</v>
      </c>
      <c r="E5066" s="142" t="s">
        <v>22</v>
      </c>
      <c r="F5066" s="142" t="s">
        <v>621</v>
      </c>
      <c r="G5066" s="142" t="s">
        <v>622</v>
      </c>
      <c r="H5066" s="142" t="s">
        <v>623</v>
      </c>
      <c r="I5066" s="142" t="s">
        <v>26</v>
      </c>
      <c r="J5066" s="142">
        <v>1</v>
      </c>
      <c r="K5066" s="142">
        <v>10</v>
      </c>
      <c r="L5066" s="227"/>
      <c r="M5066" s="227"/>
      <c r="N5066" s="227">
        <v>10000</v>
      </c>
      <c r="O5066" s="227">
        <v>10000</v>
      </c>
      <c r="P5066" s="227">
        <v>100000</v>
      </c>
      <c r="Q5066" s="227"/>
      <c r="R5066" s="227"/>
      <c r="S5066" s="227"/>
      <c r="T5066" s="227"/>
      <c r="U5066" s="227"/>
      <c r="V5066" s="227"/>
      <c r="W5066" s="143"/>
      <c r="X5066" s="143"/>
      <c r="Y5066">
        <f t="shared" si="159"/>
        <v>100000</v>
      </c>
    </row>
    <row r="5067" spans="1:25">
      <c r="A5067" s="1" t="str">
        <f t="shared" si="158"/>
        <v>060311028667000</v>
      </c>
      <c r="B5067" s="142" t="s">
        <v>69</v>
      </c>
      <c r="C5067" s="142" t="s">
        <v>699</v>
      </c>
      <c r="D5067" s="142" t="s">
        <v>3494</v>
      </c>
      <c r="E5067" s="142" t="s">
        <v>2486</v>
      </c>
      <c r="F5067" s="142" t="s">
        <v>65</v>
      </c>
      <c r="G5067" s="142" t="s">
        <v>2636</v>
      </c>
      <c r="H5067" s="142" t="s">
        <v>2637</v>
      </c>
      <c r="I5067" s="142" t="s">
        <v>21</v>
      </c>
      <c r="J5067" s="142">
        <v>1</v>
      </c>
      <c r="K5067" s="142">
        <v>12</v>
      </c>
      <c r="L5067" s="227"/>
      <c r="M5067" s="227"/>
      <c r="N5067" s="227">
        <v>20700</v>
      </c>
      <c r="O5067" s="227">
        <v>20700</v>
      </c>
      <c r="P5067" s="227">
        <v>248400</v>
      </c>
      <c r="Q5067" s="227"/>
      <c r="R5067" s="227"/>
      <c r="S5067" s="227"/>
      <c r="T5067" s="227"/>
      <c r="U5067" s="227"/>
      <c r="V5067" s="227"/>
      <c r="W5067" s="143">
        <v>45201</v>
      </c>
      <c r="X5067" s="143">
        <v>45330</v>
      </c>
      <c r="Y5067">
        <f t="shared" si="159"/>
        <v>248400</v>
      </c>
    </row>
    <row r="5068" spans="1:25">
      <c r="A5068" s="1" t="str">
        <f t="shared" si="158"/>
        <v>060311028702000</v>
      </c>
      <c r="B5068" s="142" t="s">
        <v>69</v>
      </c>
      <c r="C5068" s="142" t="s">
        <v>699</v>
      </c>
      <c r="D5068" s="142" t="s">
        <v>3534</v>
      </c>
      <c r="E5068" s="142" t="s">
        <v>2492</v>
      </c>
      <c r="F5068" s="142" t="s">
        <v>40</v>
      </c>
      <c r="G5068" s="142" t="s">
        <v>2493</v>
      </c>
      <c r="H5068" s="142" t="s">
        <v>2494</v>
      </c>
      <c r="I5068" s="142" t="s">
        <v>21</v>
      </c>
      <c r="J5068" s="142">
        <v>1</v>
      </c>
      <c r="K5068" s="142">
        <v>12</v>
      </c>
      <c r="L5068" s="227">
        <v>84</v>
      </c>
      <c r="M5068" s="227">
        <v>1517040</v>
      </c>
      <c r="N5068" s="227">
        <v>21200</v>
      </c>
      <c r="O5068" s="227">
        <v>18500</v>
      </c>
      <c r="P5068" s="227">
        <v>222000</v>
      </c>
      <c r="Q5068" s="227">
        <v>12</v>
      </c>
      <c r="R5068" s="227">
        <v>2625</v>
      </c>
      <c r="S5068" s="227">
        <v>190500</v>
      </c>
      <c r="T5068" s="227">
        <v>0</v>
      </c>
      <c r="U5068" s="227">
        <v>0</v>
      </c>
      <c r="V5068" s="227">
        <v>0</v>
      </c>
      <c r="W5068" s="143">
        <v>45072</v>
      </c>
      <c r="X5068" s="143">
        <v>46013</v>
      </c>
      <c r="Y5068">
        <f t="shared" si="159"/>
        <v>190500</v>
      </c>
    </row>
    <row r="5069" spans="1:25">
      <c r="A5069" s="1" t="str">
        <f t="shared" si="158"/>
        <v>060311030417000</v>
      </c>
      <c r="B5069" s="142" t="s">
        <v>69</v>
      </c>
      <c r="C5069" s="142" t="s">
        <v>699</v>
      </c>
      <c r="D5069" s="142" t="s">
        <v>3523</v>
      </c>
      <c r="E5069" s="142" t="s">
        <v>20</v>
      </c>
      <c r="F5069" s="142" t="s">
        <v>453</v>
      </c>
      <c r="G5069" s="142" t="s">
        <v>454</v>
      </c>
      <c r="H5069" s="142" t="s">
        <v>3535</v>
      </c>
      <c r="I5069" s="142" t="s">
        <v>21</v>
      </c>
      <c r="J5069" s="142">
        <v>1</v>
      </c>
      <c r="K5069" s="142">
        <v>24</v>
      </c>
      <c r="L5069" s="227">
        <v>7</v>
      </c>
      <c r="M5069" s="227">
        <v>27126</v>
      </c>
      <c r="N5069" s="227">
        <v>4925</v>
      </c>
      <c r="O5069" s="227">
        <v>4925</v>
      </c>
      <c r="P5069" s="227">
        <v>118200</v>
      </c>
      <c r="Q5069" s="227">
        <v>24</v>
      </c>
      <c r="R5069" s="227">
        <v>450</v>
      </c>
      <c r="S5069" s="227">
        <v>107400</v>
      </c>
      <c r="T5069" s="227">
        <v>36</v>
      </c>
      <c r="U5069" s="227">
        <v>150000</v>
      </c>
      <c r="V5069" s="227">
        <v>10492</v>
      </c>
      <c r="W5069" s="143">
        <v>45943</v>
      </c>
      <c r="X5069" s="143">
        <v>46033</v>
      </c>
      <c r="Y5069">
        <f t="shared" si="159"/>
        <v>107400</v>
      </c>
    </row>
    <row r="5070" spans="1:25">
      <c r="A5070" s="1" t="str">
        <f t="shared" si="158"/>
        <v>060311030532000</v>
      </c>
      <c r="B5070" s="142" t="s">
        <v>69</v>
      </c>
      <c r="C5070" s="142" t="s">
        <v>699</v>
      </c>
      <c r="D5070" s="142" t="s">
        <v>3500</v>
      </c>
      <c r="E5070" s="142" t="s">
        <v>3501</v>
      </c>
      <c r="F5070" s="142" t="s">
        <v>3536</v>
      </c>
      <c r="G5070" s="142" t="s">
        <v>3537</v>
      </c>
      <c r="H5070" s="142" t="s">
        <v>3538</v>
      </c>
      <c r="I5070" s="142" t="s">
        <v>21</v>
      </c>
      <c r="J5070" s="142">
        <v>1</v>
      </c>
      <c r="K5070" s="142">
        <v>12</v>
      </c>
      <c r="L5070" s="227">
        <v>45</v>
      </c>
      <c r="M5070" s="227">
        <v>1200523</v>
      </c>
      <c r="N5070" s="227">
        <v>42500</v>
      </c>
      <c r="O5070" s="227">
        <v>42500</v>
      </c>
      <c r="P5070" s="227">
        <v>510000</v>
      </c>
      <c r="Q5070" s="227"/>
      <c r="R5070" s="227"/>
      <c r="S5070" s="227"/>
      <c r="T5070" s="227">
        <v>0</v>
      </c>
      <c r="U5070" s="227">
        <v>0</v>
      </c>
      <c r="V5070" s="227">
        <v>0</v>
      </c>
      <c r="W5070" s="143">
        <v>45841</v>
      </c>
      <c r="X5070" s="143">
        <v>46009</v>
      </c>
      <c r="Y5070">
        <f t="shared" si="159"/>
        <v>510000</v>
      </c>
    </row>
    <row r="5071" spans="1:25">
      <c r="A5071" s="1" t="str">
        <f t="shared" si="158"/>
        <v>060311032759000</v>
      </c>
      <c r="B5071" s="142" t="s">
        <v>69</v>
      </c>
      <c r="C5071" s="142" t="s">
        <v>699</v>
      </c>
      <c r="D5071" s="142" t="s">
        <v>3523</v>
      </c>
      <c r="E5071" s="142" t="s">
        <v>20</v>
      </c>
      <c r="F5071" s="142" t="s">
        <v>194</v>
      </c>
      <c r="G5071" s="142" t="s">
        <v>195</v>
      </c>
      <c r="H5071" s="142" t="s">
        <v>3539</v>
      </c>
      <c r="I5071" s="142" t="s">
        <v>21</v>
      </c>
      <c r="J5071" s="142">
        <v>1</v>
      </c>
      <c r="K5071" s="142">
        <v>8</v>
      </c>
      <c r="L5071" s="227">
        <v>32</v>
      </c>
      <c r="M5071" s="227">
        <v>245172</v>
      </c>
      <c r="N5071" s="227">
        <v>9100</v>
      </c>
      <c r="O5071" s="227">
        <v>9100</v>
      </c>
      <c r="P5071" s="227">
        <v>72800</v>
      </c>
      <c r="Q5071" s="227">
        <v>8</v>
      </c>
      <c r="R5071" s="227">
        <v>200</v>
      </c>
      <c r="S5071" s="227">
        <v>71200</v>
      </c>
      <c r="T5071" s="227">
        <v>0</v>
      </c>
      <c r="U5071" s="227">
        <v>0</v>
      </c>
      <c r="V5071" s="227">
        <v>0</v>
      </c>
      <c r="W5071" s="143">
        <v>45743</v>
      </c>
      <c r="X5071" s="143">
        <v>46012</v>
      </c>
      <c r="Y5071">
        <f t="shared" si="159"/>
        <v>71200</v>
      </c>
    </row>
    <row r="5072" spans="1:25">
      <c r="A5072" s="1" t="str">
        <f t="shared" si="158"/>
        <v>060311032802000</v>
      </c>
      <c r="B5072" s="142" t="s">
        <v>69</v>
      </c>
      <c r="C5072" s="142" t="s">
        <v>699</v>
      </c>
      <c r="D5072" s="142" t="s">
        <v>3523</v>
      </c>
      <c r="E5072" s="142" t="s">
        <v>20</v>
      </c>
      <c r="F5072" s="142" t="s">
        <v>904</v>
      </c>
      <c r="G5072" s="142" t="s">
        <v>905</v>
      </c>
      <c r="H5072" s="142" t="s">
        <v>3540</v>
      </c>
      <c r="I5072" s="142" t="s">
        <v>21</v>
      </c>
      <c r="J5072" s="142">
        <v>1</v>
      </c>
      <c r="K5072" s="142">
        <v>8</v>
      </c>
      <c r="L5072" s="227">
        <v>74</v>
      </c>
      <c r="M5072" s="227">
        <v>572307</v>
      </c>
      <c r="N5072" s="227">
        <v>9100</v>
      </c>
      <c r="O5072" s="227">
        <v>9100</v>
      </c>
      <c r="P5072" s="227">
        <v>72800</v>
      </c>
      <c r="Q5072" s="227">
        <v>8</v>
      </c>
      <c r="R5072" s="227">
        <v>200</v>
      </c>
      <c r="S5072" s="227">
        <v>71200</v>
      </c>
      <c r="T5072" s="227">
        <v>13</v>
      </c>
      <c r="U5072" s="227">
        <v>106577</v>
      </c>
      <c r="V5072" s="227">
        <v>6037</v>
      </c>
      <c r="W5072" s="143">
        <v>46034</v>
      </c>
      <c r="X5072" s="143">
        <v>46035</v>
      </c>
      <c r="Y5072">
        <f t="shared" si="159"/>
        <v>71200</v>
      </c>
    </row>
    <row r="5073" spans="1:25">
      <c r="A5073" s="1" t="str">
        <f t="shared" si="158"/>
        <v>060311035433000</v>
      </c>
      <c r="B5073" s="142" t="s">
        <v>69</v>
      </c>
      <c r="C5073" s="142" t="s">
        <v>699</v>
      </c>
      <c r="D5073" s="142" t="s">
        <v>3497</v>
      </c>
      <c r="E5073" s="142" t="s">
        <v>24</v>
      </c>
      <c r="F5073" s="142" t="s">
        <v>200</v>
      </c>
      <c r="G5073" s="142" t="s">
        <v>201</v>
      </c>
      <c r="H5073" s="142" t="s">
        <v>202</v>
      </c>
      <c r="I5073" s="142" t="s">
        <v>21</v>
      </c>
      <c r="J5073" s="142">
        <v>1</v>
      </c>
      <c r="K5073" s="142">
        <v>20</v>
      </c>
      <c r="L5073" s="227">
        <v>1126</v>
      </c>
      <c r="M5073" s="227">
        <v>15906657</v>
      </c>
      <c r="N5073" s="227">
        <v>17000</v>
      </c>
      <c r="O5073" s="227">
        <v>16900</v>
      </c>
      <c r="P5073" s="227">
        <v>338000</v>
      </c>
      <c r="Q5073" s="227">
        <v>20</v>
      </c>
      <c r="R5073" s="227">
        <v>300</v>
      </c>
      <c r="S5073" s="227">
        <v>332000</v>
      </c>
      <c r="T5073" s="227">
        <v>19</v>
      </c>
      <c r="U5073" s="227">
        <v>289279</v>
      </c>
      <c r="V5073" s="227">
        <v>20872</v>
      </c>
      <c r="W5073" s="143">
        <v>45940</v>
      </c>
      <c r="X5073" s="143">
        <v>46034</v>
      </c>
      <c r="Y5073">
        <f t="shared" si="159"/>
        <v>332000</v>
      </c>
    </row>
    <row r="5074" spans="1:25">
      <c r="A5074" s="1" t="str">
        <f t="shared" si="158"/>
        <v>060311035633000</v>
      </c>
      <c r="B5074" s="142" t="s">
        <v>69</v>
      </c>
      <c r="C5074" s="142" t="s">
        <v>699</v>
      </c>
      <c r="D5074" s="142" t="s">
        <v>3527</v>
      </c>
      <c r="E5074" s="142" t="s">
        <v>22</v>
      </c>
      <c r="F5074" s="142" t="s">
        <v>206</v>
      </c>
      <c r="G5074" s="142" t="s">
        <v>207</v>
      </c>
      <c r="H5074" s="142" t="s">
        <v>208</v>
      </c>
      <c r="I5074" s="142" t="s">
        <v>23</v>
      </c>
      <c r="J5074" s="142">
        <v>1</v>
      </c>
      <c r="K5074" s="142">
        <v>20</v>
      </c>
      <c r="L5074" s="227">
        <v>43</v>
      </c>
      <c r="M5074" s="227">
        <v>258405</v>
      </c>
      <c r="N5074" s="227">
        <v>7700</v>
      </c>
      <c r="O5074" s="227">
        <v>7200</v>
      </c>
      <c r="P5074" s="227">
        <v>144000</v>
      </c>
      <c r="Q5074" s="227">
        <v>20</v>
      </c>
      <c r="R5074" s="227">
        <v>300</v>
      </c>
      <c r="S5074" s="227">
        <v>138000</v>
      </c>
      <c r="T5074" s="227">
        <v>4488</v>
      </c>
      <c r="U5074" s="227">
        <v>27093063</v>
      </c>
      <c r="V5074" s="227">
        <v>122814</v>
      </c>
      <c r="W5074" s="143">
        <v>46020</v>
      </c>
      <c r="X5074" s="143">
        <v>46033</v>
      </c>
      <c r="Y5074">
        <f t="shared" si="159"/>
        <v>138000</v>
      </c>
    </row>
    <row r="5075" spans="1:25">
      <c r="A5075" s="1" t="str">
        <f t="shared" si="158"/>
        <v>060311035634000</v>
      </c>
      <c r="B5075" s="142" t="s">
        <v>69</v>
      </c>
      <c r="C5075" s="142" t="s">
        <v>699</v>
      </c>
      <c r="D5075" s="142" t="s">
        <v>3527</v>
      </c>
      <c r="E5075" s="142" t="s">
        <v>22</v>
      </c>
      <c r="F5075" s="142" t="s">
        <v>212</v>
      </c>
      <c r="G5075" s="142" t="s">
        <v>213</v>
      </c>
      <c r="H5075" s="142" t="s">
        <v>214</v>
      </c>
      <c r="I5075" s="142" t="s">
        <v>23</v>
      </c>
      <c r="J5075" s="142">
        <v>1</v>
      </c>
      <c r="K5075" s="142">
        <v>20</v>
      </c>
      <c r="L5075" s="227">
        <v>1054</v>
      </c>
      <c r="M5075" s="227">
        <v>8857164</v>
      </c>
      <c r="N5075" s="227">
        <v>10800</v>
      </c>
      <c r="O5075" s="227">
        <v>10000</v>
      </c>
      <c r="P5075" s="227">
        <v>200000</v>
      </c>
      <c r="Q5075" s="227">
        <v>20</v>
      </c>
      <c r="R5075" s="227">
        <v>400</v>
      </c>
      <c r="S5075" s="227">
        <v>192000</v>
      </c>
      <c r="T5075" s="227">
        <v>701</v>
      </c>
      <c r="U5075" s="227">
        <v>5968468</v>
      </c>
      <c r="V5075" s="227">
        <v>77697</v>
      </c>
      <c r="W5075" s="143">
        <v>46020</v>
      </c>
      <c r="X5075" s="143">
        <v>46030</v>
      </c>
      <c r="Y5075">
        <f t="shared" si="159"/>
        <v>192000</v>
      </c>
    </row>
    <row r="5076" spans="1:25">
      <c r="A5076" s="1" t="str">
        <f t="shared" si="158"/>
        <v>060311038533000</v>
      </c>
      <c r="B5076" s="142" t="s">
        <v>69</v>
      </c>
      <c r="C5076" s="142" t="s">
        <v>699</v>
      </c>
      <c r="D5076" s="142" t="s">
        <v>3494</v>
      </c>
      <c r="E5076" s="142" t="s">
        <v>2486</v>
      </c>
      <c r="F5076" s="142" t="s">
        <v>41</v>
      </c>
      <c r="G5076" s="142" t="s">
        <v>2498</v>
      </c>
      <c r="H5076" s="142" t="s">
        <v>3541</v>
      </c>
      <c r="I5076" s="142" t="s">
        <v>23</v>
      </c>
      <c r="J5076" s="142">
        <v>1</v>
      </c>
      <c r="K5076" s="142">
        <v>12</v>
      </c>
      <c r="L5076" s="227">
        <v>1347</v>
      </c>
      <c r="M5076" s="227">
        <v>27280375</v>
      </c>
      <c r="N5076" s="227">
        <v>29000</v>
      </c>
      <c r="O5076" s="227">
        <v>26500</v>
      </c>
      <c r="P5076" s="227">
        <v>318000</v>
      </c>
      <c r="Q5076" s="227"/>
      <c r="R5076" s="227"/>
      <c r="S5076" s="227"/>
      <c r="T5076" s="227">
        <v>2</v>
      </c>
      <c r="U5076" s="227">
        <v>52252</v>
      </c>
      <c r="V5076" s="227">
        <v>11747</v>
      </c>
      <c r="W5076" s="143">
        <v>46034</v>
      </c>
      <c r="X5076" s="143">
        <v>46024</v>
      </c>
      <c r="Y5076">
        <f t="shared" si="159"/>
        <v>318000</v>
      </c>
    </row>
    <row r="5077" spans="1:25">
      <c r="A5077" s="1" t="str">
        <f t="shared" si="158"/>
        <v>060311038886000</v>
      </c>
      <c r="B5077" s="142" t="s">
        <v>69</v>
      </c>
      <c r="C5077" s="142" t="s">
        <v>699</v>
      </c>
      <c r="D5077" s="142" t="s">
        <v>3528</v>
      </c>
      <c r="E5077" s="142" t="s">
        <v>27</v>
      </c>
      <c r="F5077" s="142" t="s">
        <v>218</v>
      </c>
      <c r="G5077" s="142" t="s">
        <v>219</v>
      </c>
      <c r="H5077" s="142" t="s">
        <v>220</v>
      </c>
      <c r="I5077" s="142" t="s">
        <v>21</v>
      </c>
      <c r="J5077" s="142">
        <v>1</v>
      </c>
      <c r="K5077" s="142">
        <v>12</v>
      </c>
      <c r="L5077" s="227">
        <v>367</v>
      </c>
      <c r="M5077" s="227">
        <v>1695711</v>
      </c>
      <c r="N5077" s="227">
        <v>6200</v>
      </c>
      <c r="O5077" s="227">
        <v>6200</v>
      </c>
      <c r="P5077" s="227">
        <v>74400</v>
      </c>
      <c r="Q5077" s="227"/>
      <c r="R5077" s="227"/>
      <c r="S5077" s="227"/>
      <c r="T5077" s="227">
        <v>5</v>
      </c>
      <c r="U5077" s="227">
        <v>27928</v>
      </c>
      <c r="V5077" s="227">
        <v>4826</v>
      </c>
      <c r="W5077" s="143">
        <v>46022</v>
      </c>
      <c r="X5077" s="143">
        <v>46034</v>
      </c>
      <c r="Y5077">
        <f t="shared" si="159"/>
        <v>74400</v>
      </c>
    </row>
    <row r="5078" spans="1:25">
      <c r="A5078" s="1" t="str">
        <f t="shared" si="158"/>
        <v>060311038932000</v>
      </c>
      <c r="B5078" s="142" t="s">
        <v>69</v>
      </c>
      <c r="C5078" s="142" t="s">
        <v>699</v>
      </c>
      <c r="D5078" s="142" t="s">
        <v>3528</v>
      </c>
      <c r="E5078" s="142" t="s">
        <v>27</v>
      </c>
      <c r="F5078" s="142" t="s">
        <v>224</v>
      </c>
      <c r="G5078" s="142" t="s">
        <v>225</v>
      </c>
      <c r="H5078" s="142" t="s">
        <v>226</v>
      </c>
      <c r="I5078" s="142" t="s">
        <v>23</v>
      </c>
      <c r="J5078" s="142">
        <v>1</v>
      </c>
      <c r="K5078" s="142">
        <v>1</v>
      </c>
      <c r="L5078" s="227">
        <v>615</v>
      </c>
      <c r="M5078" s="227">
        <v>10243327</v>
      </c>
      <c r="N5078" s="227">
        <v>20500</v>
      </c>
      <c r="O5078" s="227">
        <v>20500</v>
      </c>
      <c r="P5078" s="227">
        <v>20500</v>
      </c>
      <c r="Q5078" s="227"/>
      <c r="R5078" s="227"/>
      <c r="S5078" s="227"/>
      <c r="T5078" s="227">
        <v>2</v>
      </c>
      <c r="U5078" s="227">
        <v>36937</v>
      </c>
      <c r="V5078" s="227">
        <v>3625</v>
      </c>
      <c r="W5078" s="143">
        <v>45826</v>
      </c>
      <c r="X5078" s="143">
        <v>46035</v>
      </c>
      <c r="Y5078">
        <f t="shared" si="159"/>
        <v>20500</v>
      </c>
    </row>
    <row r="5079" spans="1:25">
      <c r="A5079" s="1" t="str">
        <f t="shared" si="158"/>
        <v>060311044435000</v>
      </c>
      <c r="B5079" s="142" t="s">
        <v>69</v>
      </c>
      <c r="C5079" s="142" t="s">
        <v>699</v>
      </c>
      <c r="D5079" s="142" t="s">
        <v>3494</v>
      </c>
      <c r="E5079" s="142" t="s">
        <v>2486</v>
      </c>
      <c r="F5079" s="142" t="s">
        <v>96</v>
      </c>
      <c r="G5079" s="142" t="s">
        <v>2738</v>
      </c>
      <c r="H5079" s="142" t="s">
        <v>2739</v>
      </c>
      <c r="I5079" s="142" t="s">
        <v>21</v>
      </c>
      <c r="J5079" s="142">
        <v>1</v>
      </c>
      <c r="K5079" s="142">
        <v>24</v>
      </c>
      <c r="L5079" s="227">
        <v>99</v>
      </c>
      <c r="M5079" s="227">
        <v>916444</v>
      </c>
      <c r="N5079" s="227">
        <v>12900</v>
      </c>
      <c r="O5079" s="227">
        <v>12900</v>
      </c>
      <c r="P5079" s="227">
        <v>309600</v>
      </c>
      <c r="Q5079" s="227"/>
      <c r="R5079" s="227"/>
      <c r="S5079" s="227"/>
      <c r="T5079" s="227">
        <v>5</v>
      </c>
      <c r="U5079" s="227">
        <v>53604</v>
      </c>
      <c r="V5079" s="227">
        <v>7319</v>
      </c>
      <c r="W5079" s="143">
        <v>45916</v>
      </c>
      <c r="X5079" s="143">
        <v>46034</v>
      </c>
      <c r="Y5079">
        <f t="shared" si="159"/>
        <v>309600</v>
      </c>
    </row>
    <row r="5080" spans="1:25">
      <c r="A5080" s="1" t="str">
        <f t="shared" si="158"/>
        <v>060311044827000</v>
      </c>
      <c r="B5080" s="142" t="s">
        <v>69</v>
      </c>
      <c r="C5080" s="142" t="s">
        <v>699</v>
      </c>
      <c r="D5080" s="142" t="s">
        <v>3497</v>
      </c>
      <c r="E5080" s="142" t="s">
        <v>24</v>
      </c>
      <c r="F5080" s="142" t="s">
        <v>700</v>
      </c>
      <c r="G5080" s="142" t="s">
        <v>701</v>
      </c>
      <c r="H5080" s="142" t="s">
        <v>702</v>
      </c>
      <c r="I5080" s="142" t="s">
        <v>21</v>
      </c>
      <c r="J5080" s="142">
        <v>1</v>
      </c>
      <c r="K5080" s="142">
        <v>12</v>
      </c>
      <c r="L5080" s="227">
        <v>45</v>
      </c>
      <c r="M5080" s="227">
        <v>1021430</v>
      </c>
      <c r="N5080" s="227">
        <v>26000</v>
      </c>
      <c r="O5080" s="227">
        <v>26000</v>
      </c>
      <c r="P5080" s="227">
        <v>312000</v>
      </c>
      <c r="Q5080" s="227">
        <v>12</v>
      </c>
      <c r="R5080" s="227">
        <v>200</v>
      </c>
      <c r="S5080" s="227">
        <v>309600</v>
      </c>
      <c r="T5080" s="227">
        <v>3</v>
      </c>
      <c r="U5080" s="227">
        <v>70270</v>
      </c>
      <c r="V5080" s="227">
        <v>2175</v>
      </c>
      <c r="W5080" s="143">
        <v>45860</v>
      </c>
      <c r="X5080" s="143">
        <v>46032</v>
      </c>
      <c r="Y5080">
        <f t="shared" si="159"/>
        <v>309600</v>
      </c>
    </row>
    <row r="5081" spans="1:25">
      <c r="A5081" s="1" t="str">
        <f t="shared" si="158"/>
        <v>060311045756000</v>
      </c>
      <c r="B5081" s="142" t="s">
        <v>69</v>
      </c>
      <c r="C5081" s="142" t="s">
        <v>699</v>
      </c>
      <c r="D5081" s="142" t="s">
        <v>3495</v>
      </c>
      <c r="E5081" s="142" t="s">
        <v>3496</v>
      </c>
      <c r="F5081" s="142" t="s">
        <v>912</v>
      </c>
      <c r="G5081" s="142" t="s">
        <v>913</v>
      </c>
      <c r="H5081" s="142" t="s">
        <v>914</v>
      </c>
      <c r="I5081" s="142" t="s">
        <v>21</v>
      </c>
      <c r="J5081" s="142">
        <v>1</v>
      </c>
      <c r="K5081" s="142">
        <v>5</v>
      </c>
      <c r="L5081" s="227">
        <v>5</v>
      </c>
      <c r="M5081" s="227">
        <v>277286</v>
      </c>
      <c r="N5081" s="227">
        <v>67900</v>
      </c>
      <c r="O5081" s="227">
        <v>67900</v>
      </c>
      <c r="P5081" s="227">
        <v>339500</v>
      </c>
      <c r="Q5081" s="227">
        <v>5</v>
      </c>
      <c r="R5081" s="227">
        <v>3600</v>
      </c>
      <c r="S5081" s="227">
        <v>321500</v>
      </c>
      <c r="T5081" s="227">
        <v>3</v>
      </c>
      <c r="U5081" s="227">
        <v>183514</v>
      </c>
      <c r="V5081" s="227">
        <v>17143</v>
      </c>
      <c r="W5081" s="143">
        <v>45913</v>
      </c>
      <c r="X5081" s="143">
        <v>46029</v>
      </c>
      <c r="Y5081">
        <f t="shared" si="159"/>
        <v>321500</v>
      </c>
    </row>
    <row r="5082" spans="1:25">
      <c r="A5082" s="1" t="str">
        <f t="shared" si="158"/>
        <v>060311048940000</v>
      </c>
      <c r="B5082" s="142" t="s">
        <v>69</v>
      </c>
      <c r="C5082" s="142" t="s">
        <v>699</v>
      </c>
      <c r="D5082" s="142" t="s">
        <v>3495</v>
      </c>
      <c r="E5082" s="142" t="s">
        <v>3496</v>
      </c>
      <c r="F5082" s="142" t="s">
        <v>918</v>
      </c>
      <c r="G5082" s="142" t="s">
        <v>3542</v>
      </c>
      <c r="H5082" s="142" t="s">
        <v>920</v>
      </c>
      <c r="I5082" s="142" t="s">
        <v>21</v>
      </c>
      <c r="J5082" s="142">
        <v>1</v>
      </c>
      <c r="K5082" s="142">
        <v>12</v>
      </c>
      <c r="L5082" s="227">
        <v>694</v>
      </c>
      <c r="M5082" s="227">
        <v>12265112</v>
      </c>
      <c r="N5082" s="227">
        <v>22900</v>
      </c>
      <c r="O5082" s="227">
        <v>21000</v>
      </c>
      <c r="P5082" s="227">
        <v>252000</v>
      </c>
      <c r="Q5082" s="227">
        <v>12</v>
      </c>
      <c r="R5082" s="227">
        <v>1125</v>
      </c>
      <c r="S5082" s="227">
        <v>238500</v>
      </c>
      <c r="T5082" s="227">
        <v>62</v>
      </c>
      <c r="U5082" s="227">
        <v>1183243</v>
      </c>
      <c r="V5082" s="227">
        <v>87513</v>
      </c>
      <c r="W5082" s="143">
        <v>45961</v>
      </c>
      <c r="X5082" s="143">
        <v>46035</v>
      </c>
      <c r="Y5082">
        <f t="shared" si="159"/>
        <v>238500</v>
      </c>
    </row>
    <row r="5083" spans="1:25">
      <c r="A5083" s="1" t="str">
        <f t="shared" si="158"/>
        <v>060311053801000</v>
      </c>
      <c r="B5083" s="142" t="s">
        <v>69</v>
      </c>
      <c r="C5083" s="142" t="s">
        <v>699</v>
      </c>
      <c r="D5083" s="142" t="s">
        <v>3494</v>
      </c>
      <c r="E5083" s="142" t="s">
        <v>2486</v>
      </c>
      <c r="F5083" s="142" t="s">
        <v>42</v>
      </c>
      <c r="G5083" s="142" t="s">
        <v>2503</v>
      </c>
      <c r="H5083" s="142" t="s">
        <v>2504</v>
      </c>
      <c r="I5083" s="142" t="s">
        <v>21</v>
      </c>
      <c r="J5083" s="142">
        <v>1</v>
      </c>
      <c r="K5083" s="142">
        <v>12</v>
      </c>
      <c r="L5083" s="227">
        <v>12</v>
      </c>
      <c r="M5083" s="227">
        <v>499896</v>
      </c>
      <c r="N5083" s="227">
        <v>54200</v>
      </c>
      <c r="O5083" s="227">
        <v>53800</v>
      </c>
      <c r="P5083" s="227">
        <v>645600</v>
      </c>
      <c r="Q5083" s="227"/>
      <c r="R5083" s="227"/>
      <c r="S5083" s="227"/>
      <c r="T5083" s="227">
        <v>0</v>
      </c>
      <c r="U5083" s="227">
        <v>0</v>
      </c>
      <c r="V5083" s="227">
        <v>0</v>
      </c>
      <c r="W5083" s="143">
        <v>45491</v>
      </c>
      <c r="X5083" s="143">
        <v>45803</v>
      </c>
      <c r="Y5083">
        <f t="shared" si="159"/>
        <v>645600</v>
      </c>
    </row>
    <row r="5084" spans="1:25">
      <c r="A5084" s="1" t="str">
        <f t="shared" si="158"/>
        <v>060311053802000</v>
      </c>
      <c r="B5084" s="142" t="s">
        <v>69</v>
      </c>
      <c r="C5084" s="142" t="s">
        <v>699</v>
      </c>
      <c r="D5084" s="142" t="s">
        <v>3494</v>
      </c>
      <c r="E5084" s="142" t="s">
        <v>2486</v>
      </c>
      <c r="F5084" s="142" t="s">
        <v>74</v>
      </c>
      <c r="G5084" s="142" t="s">
        <v>2668</v>
      </c>
      <c r="H5084" s="142" t="s">
        <v>2669</v>
      </c>
      <c r="I5084" s="142" t="s">
        <v>21</v>
      </c>
      <c r="J5084" s="142">
        <v>1</v>
      </c>
      <c r="K5084" s="142">
        <v>12</v>
      </c>
      <c r="L5084" s="227">
        <v>19</v>
      </c>
      <c r="M5084" s="227">
        <v>792016</v>
      </c>
      <c r="N5084" s="227">
        <v>54200</v>
      </c>
      <c r="O5084" s="227">
        <v>54200</v>
      </c>
      <c r="P5084" s="227">
        <v>650400</v>
      </c>
      <c r="Q5084" s="227"/>
      <c r="R5084" s="227"/>
      <c r="S5084" s="227"/>
      <c r="T5084" s="227">
        <v>0</v>
      </c>
      <c r="U5084" s="227">
        <v>0</v>
      </c>
      <c r="V5084" s="227">
        <v>0</v>
      </c>
      <c r="W5084" s="143">
        <v>45491</v>
      </c>
      <c r="X5084" s="143">
        <v>45879</v>
      </c>
      <c r="Y5084">
        <f t="shared" si="159"/>
        <v>650400</v>
      </c>
    </row>
    <row r="5085" spans="1:25">
      <c r="A5085" s="1" t="str">
        <f t="shared" si="158"/>
        <v>060311054010000</v>
      </c>
      <c r="B5085" s="142" t="s">
        <v>69</v>
      </c>
      <c r="C5085" s="142" t="s">
        <v>699</v>
      </c>
      <c r="D5085" s="142" t="s">
        <v>3534</v>
      </c>
      <c r="E5085" s="142" t="s">
        <v>2492</v>
      </c>
      <c r="F5085" s="142" t="s">
        <v>97</v>
      </c>
      <c r="G5085" s="142" t="s">
        <v>2744</v>
      </c>
      <c r="H5085" s="142" t="s">
        <v>2745</v>
      </c>
      <c r="I5085" s="142" t="s">
        <v>21</v>
      </c>
      <c r="J5085" s="142">
        <v>1</v>
      </c>
      <c r="K5085" s="142">
        <v>4</v>
      </c>
      <c r="L5085" s="227">
        <v>12</v>
      </c>
      <c r="M5085" s="227">
        <v>716788</v>
      </c>
      <c r="N5085" s="227">
        <v>71400</v>
      </c>
      <c r="O5085" s="227">
        <v>67900</v>
      </c>
      <c r="P5085" s="227">
        <v>271600</v>
      </c>
      <c r="Q5085" s="227">
        <v>2</v>
      </c>
      <c r="R5085" s="227">
        <v>2800</v>
      </c>
      <c r="S5085" s="227">
        <v>260400</v>
      </c>
      <c r="T5085" s="227">
        <v>0</v>
      </c>
      <c r="U5085" s="227">
        <v>0</v>
      </c>
      <c r="V5085" s="227">
        <v>0</v>
      </c>
      <c r="W5085" s="143">
        <v>45330</v>
      </c>
      <c r="X5085" s="143">
        <v>45740</v>
      </c>
      <c r="Y5085">
        <f t="shared" si="159"/>
        <v>260400</v>
      </c>
    </row>
    <row r="5086" spans="1:25">
      <c r="A5086" s="1" t="str">
        <f t="shared" si="158"/>
        <v>060311055785000</v>
      </c>
      <c r="B5086" s="142" t="s">
        <v>69</v>
      </c>
      <c r="C5086" s="142" t="s">
        <v>699</v>
      </c>
      <c r="D5086" s="142" t="s">
        <v>3495</v>
      </c>
      <c r="E5086" s="142" t="s">
        <v>3496</v>
      </c>
      <c r="F5086" s="142" t="s">
        <v>230</v>
      </c>
      <c r="G5086" s="142" t="s">
        <v>231</v>
      </c>
      <c r="H5086" s="142" t="s">
        <v>232</v>
      </c>
      <c r="I5086" s="142" t="s">
        <v>23</v>
      </c>
      <c r="J5086" s="142">
        <v>1</v>
      </c>
      <c r="K5086" s="142">
        <v>12</v>
      </c>
      <c r="L5086" s="227"/>
      <c r="M5086" s="227"/>
      <c r="N5086" s="227">
        <v>17600</v>
      </c>
      <c r="O5086" s="227">
        <v>14500</v>
      </c>
      <c r="P5086" s="227">
        <v>174000</v>
      </c>
      <c r="Q5086" s="227">
        <v>12</v>
      </c>
      <c r="R5086" s="227">
        <v>458</v>
      </c>
      <c r="S5086" s="227">
        <v>168504</v>
      </c>
      <c r="T5086" s="227"/>
      <c r="U5086" s="227"/>
      <c r="V5086" s="227"/>
      <c r="W5086" s="143">
        <v>45772</v>
      </c>
      <c r="X5086" s="143">
        <v>45844</v>
      </c>
      <c r="Y5086">
        <f t="shared" si="159"/>
        <v>168504</v>
      </c>
    </row>
    <row r="5087" spans="1:25">
      <c r="A5087" s="1" t="str">
        <f t="shared" si="158"/>
        <v>060311057501000</v>
      </c>
      <c r="B5087" s="142" t="s">
        <v>69</v>
      </c>
      <c r="C5087" s="142" t="s">
        <v>699</v>
      </c>
      <c r="D5087" s="142" t="s">
        <v>3523</v>
      </c>
      <c r="E5087" s="142" t="s">
        <v>20</v>
      </c>
      <c r="F5087" s="142" t="s">
        <v>925</v>
      </c>
      <c r="G5087" s="142" t="s">
        <v>926</v>
      </c>
      <c r="H5087" s="142" t="s">
        <v>927</v>
      </c>
      <c r="I5087" s="142" t="s">
        <v>21</v>
      </c>
      <c r="J5087" s="142">
        <v>1</v>
      </c>
      <c r="K5087" s="142">
        <v>72</v>
      </c>
      <c r="L5087" s="227">
        <v>185</v>
      </c>
      <c r="M5087" s="227">
        <v>1043441</v>
      </c>
      <c r="N5087" s="227">
        <v>8600</v>
      </c>
      <c r="O5087" s="227">
        <v>8600</v>
      </c>
      <c r="P5087" s="227">
        <v>619200</v>
      </c>
      <c r="Q5087" s="227"/>
      <c r="R5087" s="227"/>
      <c r="S5087" s="227"/>
      <c r="T5087" s="227">
        <v>0</v>
      </c>
      <c r="U5087" s="227">
        <v>0</v>
      </c>
      <c r="V5087" s="227">
        <v>0</v>
      </c>
      <c r="W5087" s="143">
        <v>45524</v>
      </c>
      <c r="X5087" s="143">
        <v>45937</v>
      </c>
      <c r="Y5087">
        <f t="shared" si="159"/>
        <v>619200</v>
      </c>
    </row>
    <row r="5088" spans="1:25">
      <c r="A5088" s="1" t="str">
        <f t="shared" si="158"/>
        <v>060311058499000</v>
      </c>
      <c r="B5088" s="142" t="s">
        <v>69</v>
      </c>
      <c r="C5088" s="142" t="s">
        <v>699</v>
      </c>
      <c r="D5088" s="142" t="s">
        <v>3528</v>
      </c>
      <c r="E5088" s="142" t="s">
        <v>27</v>
      </c>
      <c r="F5088" s="142" t="s">
        <v>236</v>
      </c>
      <c r="G5088" s="142" t="s">
        <v>237</v>
      </c>
      <c r="H5088" s="142" t="s">
        <v>238</v>
      </c>
      <c r="I5088" s="142" t="s">
        <v>21</v>
      </c>
      <c r="J5088" s="142">
        <v>1</v>
      </c>
      <c r="K5088" s="142">
        <v>12</v>
      </c>
      <c r="L5088" s="227">
        <v>609</v>
      </c>
      <c r="M5088" s="227">
        <v>1397913</v>
      </c>
      <c r="N5088" s="227">
        <v>3300</v>
      </c>
      <c r="O5088" s="227">
        <v>3100</v>
      </c>
      <c r="P5088" s="227">
        <v>37200</v>
      </c>
      <c r="Q5088" s="227">
        <v>12</v>
      </c>
      <c r="R5088" s="227">
        <v>350</v>
      </c>
      <c r="S5088" s="227">
        <v>33000</v>
      </c>
      <c r="T5088" s="227">
        <v>216</v>
      </c>
      <c r="U5088" s="227">
        <v>561621</v>
      </c>
      <c r="V5088" s="227">
        <v>65810</v>
      </c>
      <c r="W5088" s="143">
        <v>46032</v>
      </c>
      <c r="X5088" s="143">
        <v>46035</v>
      </c>
      <c r="Y5088">
        <f t="shared" si="159"/>
        <v>33000</v>
      </c>
    </row>
    <row r="5089" spans="1:25">
      <c r="A5089" s="1" t="str">
        <f t="shared" si="158"/>
        <v>060311063695000</v>
      </c>
      <c r="B5089" s="142" t="s">
        <v>69</v>
      </c>
      <c r="C5089" s="142" t="s">
        <v>699</v>
      </c>
      <c r="D5089" s="142" t="s">
        <v>3511</v>
      </c>
      <c r="E5089" s="142" t="s">
        <v>3512</v>
      </c>
      <c r="F5089" s="142" t="s">
        <v>3543</v>
      </c>
      <c r="G5089" s="142" t="s">
        <v>3544</v>
      </c>
      <c r="H5089" s="142" t="s">
        <v>3545</v>
      </c>
      <c r="I5089" s="142" t="s">
        <v>21</v>
      </c>
      <c r="J5089" s="142">
        <v>1</v>
      </c>
      <c r="K5089" s="142">
        <v>48</v>
      </c>
      <c r="L5089" s="227">
        <v>262</v>
      </c>
      <c r="M5089" s="227">
        <v>5272934</v>
      </c>
      <c r="N5089" s="227">
        <v>24900</v>
      </c>
      <c r="O5089" s="227">
        <v>20500</v>
      </c>
      <c r="P5089" s="227">
        <v>984000</v>
      </c>
      <c r="Q5089" s="227"/>
      <c r="R5089" s="227"/>
      <c r="S5089" s="227"/>
      <c r="T5089" s="227">
        <v>0</v>
      </c>
      <c r="U5089" s="227">
        <v>0</v>
      </c>
      <c r="V5089" s="227">
        <v>0</v>
      </c>
      <c r="W5089" s="143">
        <v>45994</v>
      </c>
      <c r="X5089" s="143">
        <v>46021</v>
      </c>
      <c r="Y5089">
        <f t="shared" si="159"/>
        <v>984000</v>
      </c>
    </row>
    <row r="5090" spans="1:25">
      <c r="A5090" s="1" t="str">
        <f t="shared" si="158"/>
        <v>060311064394000</v>
      </c>
      <c r="B5090" s="142" t="s">
        <v>69</v>
      </c>
      <c r="C5090" s="142" t="s">
        <v>699</v>
      </c>
      <c r="D5090" s="142" t="s">
        <v>3523</v>
      </c>
      <c r="E5090" s="142" t="s">
        <v>20</v>
      </c>
      <c r="F5090" s="142" t="s">
        <v>724</v>
      </c>
      <c r="G5090" s="142" t="s">
        <v>3546</v>
      </c>
      <c r="H5090" s="142" t="s">
        <v>725</v>
      </c>
      <c r="I5090" s="142" t="s">
        <v>21</v>
      </c>
      <c r="J5090" s="142">
        <v>1</v>
      </c>
      <c r="K5090" s="142">
        <v>36</v>
      </c>
      <c r="L5090" s="227">
        <v>30</v>
      </c>
      <c r="M5090" s="227">
        <v>107633</v>
      </c>
      <c r="N5090" s="227">
        <v>4700</v>
      </c>
      <c r="O5090" s="227">
        <v>4000</v>
      </c>
      <c r="P5090" s="227">
        <v>144000</v>
      </c>
      <c r="Q5090" s="227"/>
      <c r="R5090" s="227"/>
      <c r="S5090" s="227"/>
      <c r="T5090" s="227">
        <v>0</v>
      </c>
      <c r="U5090" s="227">
        <v>0</v>
      </c>
      <c r="V5090" s="227">
        <v>0</v>
      </c>
      <c r="W5090" s="143">
        <v>45922</v>
      </c>
      <c r="X5090" s="143">
        <v>46008</v>
      </c>
      <c r="Y5090">
        <f t="shared" si="159"/>
        <v>144000</v>
      </c>
    </row>
    <row r="5091" spans="1:25">
      <c r="A5091" s="1" t="str">
        <f t="shared" si="158"/>
        <v>060311064670000</v>
      </c>
      <c r="B5091" s="142" t="s">
        <v>69</v>
      </c>
      <c r="C5091" s="142" t="s">
        <v>699</v>
      </c>
      <c r="D5091" s="142" t="s">
        <v>3523</v>
      </c>
      <c r="E5091" s="142" t="s">
        <v>20</v>
      </c>
      <c r="F5091" s="142" t="s">
        <v>242</v>
      </c>
      <c r="G5091" s="142" t="s">
        <v>243</v>
      </c>
      <c r="H5091" s="142" t="s">
        <v>244</v>
      </c>
      <c r="I5091" s="142" t="s">
        <v>21</v>
      </c>
      <c r="J5091" s="142">
        <v>1</v>
      </c>
      <c r="K5091" s="142">
        <v>16</v>
      </c>
      <c r="L5091" s="227">
        <v>14</v>
      </c>
      <c r="M5091" s="227">
        <v>227500</v>
      </c>
      <c r="N5091" s="227">
        <v>21500</v>
      </c>
      <c r="O5091" s="227">
        <v>20000</v>
      </c>
      <c r="P5091" s="227">
        <v>320000</v>
      </c>
      <c r="Q5091" s="227">
        <v>16</v>
      </c>
      <c r="R5091" s="227">
        <v>750</v>
      </c>
      <c r="S5091" s="227">
        <v>308000</v>
      </c>
      <c r="T5091" s="227">
        <v>1</v>
      </c>
      <c r="U5091" s="227">
        <v>19369</v>
      </c>
      <c r="V5091" s="227">
        <v>3119</v>
      </c>
      <c r="W5091" s="143">
        <v>45979</v>
      </c>
      <c r="X5091" s="143">
        <v>46033</v>
      </c>
      <c r="Y5091">
        <f t="shared" si="159"/>
        <v>308000</v>
      </c>
    </row>
    <row r="5092" spans="1:25">
      <c r="A5092" s="1" t="str">
        <f t="shared" si="158"/>
        <v>060311064680000</v>
      </c>
      <c r="B5092" s="142" t="s">
        <v>69</v>
      </c>
      <c r="C5092" s="142" t="s">
        <v>699</v>
      </c>
      <c r="D5092" s="142" t="s">
        <v>3523</v>
      </c>
      <c r="E5092" s="142" t="s">
        <v>20</v>
      </c>
      <c r="F5092" s="142" t="s">
        <v>248</v>
      </c>
      <c r="G5092" s="142" t="s">
        <v>249</v>
      </c>
      <c r="H5092" s="142" t="s">
        <v>250</v>
      </c>
      <c r="I5092" s="142" t="s">
        <v>21</v>
      </c>
      <c r="J5092" s="142">
        <v>1</v>
      </c>
      <c r="K5092" s="142">
        <v>28</v>
      </c>
      <c r="L5092" s="227">
        <v>7</v>
      </c>
      <c r="M5092" s="227">
        <v>61802</v>
      </c>
      <c r="N5092" s="227">
        <v>10200</v>
      </c>
      <c r="O5092" s="227">
        <v>8900</v>
      </c>
      <c r="P5092" s="227">
        <v>249200</v>
      </c>
      <c r="Q5092" s="227">
        <v>28</v>
      </c>
      <c r="R5092" s="227">
        <v>100</v>
      </c>
      <c r="S5092" s="227">
        <v>246400</v>
      </c>
      <c r="T5092" s="227">
        <v>0</v>
      </c>
      <c r="U5092" s="227">
        <v>0</v>
      </c>
      <c r="V5092" s="227">
        <v>0</v>
      </c>
      <c r="W5092" s="143">
        <v>46009</v>
      </c>
      <c r="X5092" s="143">
        <v>46016</v>
      </c>
      <c r="Y5092">
        <f t="shared" si="159"/>
        <v>246400</v>
      </c>
    </row>
    <row r="5093" spans="1:25">
      <c r="A5093" s="1" t="str">
        <f t="shared" si="158"/>
        <v>060311065842000</v>
      </c>
      <c r="B5093" s="142" t="s">
        <v>69</v>
      </c>
      <c r="C5093" s="142" t="s">
        <v>699</v>
      </c>
      <c r="D5093" s="142" t="s">
        <v>3494</v>
      </c>
      <c r="E5093" s="142" t="s">
        <v>2486</v>
      </c>
      <c r="F5093" s="142" t="s">
        <v>43</v>
      </c>
      <c r="G5093" s="142" t="s">
        <v>2508</v>
      </c>
      <c r="H5093" s="142" t="s">
        <v>2509</v>
      </c>
      <c r="I5093" s="142" t="s">
        <v>23</v>
      </c>
      <c r="J5093" s="142">
        <v>1</v>
      </c>
      <c r="K5093" s="142">
        <v>48</v>
      </c>
      <c r="L5093" s="227">
        <v>4794</v>
      </c>
      <c r="M5093" s="227">
        <v>53801537</v>
      </c>
      <c r="N5093" s="227">
        <v>13700</v>
      </c>
      <c r="O5093" s="227">
        <v>13700</v>
      </c>
      <c r="P5093" s="227">
        <v>657600</v>
      </c>
      <c r="Q5093" s="227"/>
      <c r="R5093" s="227"/>
      <c r="S5093" s="227"/>
      <c r="T5093" s="227">
        <v>2</v>
      </c>
      <c r="U5093" s="227">
        <v>24685</v>
      </c>
      <c r="V5093" s="227">
        <v>2240</v>
      </c>
      <c r="W5093" s="143">
        <v>45943</v>
      </c>
      <c r="X5093" s="143">
        <v>46034</v>
      </c>
      <c r="Y5093">
        <f t="shared" si="159"/>
        <v>657600</v>
      </c>
    </row>
    <row r="5094" spans="1:25">
      <c r="A5094" s="1" t="str">
        <f t="shared" si="158"/>
        <v>060311066078000</v>
      </c>
      <c r="B5094" s="142" t="s">
        <v>69</v>
      </c>
      <c r="C5094" s="142" t="s">
        <v>699</v>
      </c>
      <c r="D5094" s="142" t="s">
        <v>3494</v>
      </c>
      <c r="E5094" s="142" t="s">
        <v>2486</v>
      </c>
      <c r="F5094" s="142" t="s">
        <v>44</v>
      </c>
      <c r="G5094" s="142" t="s">
        <v>2513</v>
      </c>
      <c r="H5094" s="142" t="s">
        <v>2514</v>
      </c>
      <c r="I5094" s="142" t="s">
        <v>21</v>
      </c>
      <c r="J5094" s="142">
        <v>1</v>
      </c>
      <c r="K5094" s="142">
        <v>45</v>
      </c>
      <c r="L5094" s="227">
        <v>41</v>
      </c>
      <c r="M5094" s="227">
        <v>325327</v>
      </c>
      <c r="N5094" s="227">
        <v>10200</v>
      </c>
      <c r="O5094" s="227">
        <v>10200</v>
      </c>
      <c r="P5094" s="227">
        <v>459000</v>
      </c>
      <c r="Q5094" s="227"/>
      <c r="R5094" s="227"/>
      <c r="S5094" s="227"/>
      <c r="T5094" s="227">
        <v>1</v>
      </c>
      <c r="U5094" s="227">
        <v>9189</v>
      </c>
      <c r="V5094" s="227">
        <v>1254</v>
      </c>
      <c r="W5094" s="143">
        <v>46022</v>
      </c>
      <c r="X5094" s="143">
        <v>46027</v>
      </c>
      <c r="Y5094">
        <f t="shared" si="159"/>
        <v>459000</v>
      </c>
    </row>
    <row r="5095" spans="1:25">
      <c r="A5095" s="1" t="str">
        <f t="shared" si="158"/>
        <v>060311067510000</v>
      </c>
      <c r="B5095" s="142" t="s">
        <v>69</v>
      </c>
      <c r="C5095" s="142" t="s">
        <v>699</v>
      </c>
      <c r="D5095" s="142" t="s">
        <v>3523</v>
      </c>
      <c r="E5095" s="142" t="s">
        <v>20</v>
      </c>
      <c r="F5095" s="142" t="s">
        <v>460</v>
      </c>
      <c r="G5095" s="142" t="s">
        <v>461</v>
      </c>
      <c r="H5095" s="142" t="s">
        <v>462</v>
      </c>
      <c r="I5095" s="142" t="s">
        <v>21</v>
      </c>
      <c r="J5095" s="142">
        <v>1</v>
      </c>
      <c r="K5095" s="142">
        <v>16</v>
      </c>
      <c r="L5095" s="227">
        <v>297</v>
      </c>
      <c r="M5095" s="227">
        <v>3889388</v>
      </c>
      <c r="N5095" s="227">
        <v>17500</v>
      </c>
      <c r="O5095" s="227">
        <v>17500</v>
      </c>
      <c r="P5095" s="227">
        <v>280000</v>
      </c>
      <c r="Q5095" s="227"/>
      <c r="R5095" s="227"/>
      <c r="S5095" s="227"/>
      <c r="T5095" s="227">
        <v>15</v>
      </c>
      <c r="U5095" s="227">
        <v>250270</v>
      </c>
      <c r="V5095" s="227">
        <v>53836</v>
      </c>
      <c r="W5095" s="143">
        <v>46022</v>
      </c>
      <c r="X5095" s="143">
        <v>46033</v>
      </c>
      <c r="Y5095">
        <f t="shared" si="159"/>
        <v>280000</v>
      </c>
    </row>
    <row r="5096" spans="1:25">
      <c r="A5096" s="1" t="str">
        <f t="shared" si="158"/>
        <v>060311068899000</v>
      </c>
      <c r="B5096" s="142" t="s">
        <v>69</v>
      </c>
      <c r="C5096" s="142" t="s">
        <v>699</v>
      </c>
      <c r="D5096" s="142" t="s">
        <v>3534</v>
      </c>
      <c r="E5096" s="142" t="s">
        <v>2492</v>
      </c>
      <c r="F5096" s="142" t="s">
        <v>45</v>
      </c>
      <c r="G5096" s="142" t="s">
        <v>2518</v>
      </c>
      <c r="H5096" s="142" t="s">
        <v>2519</v>
      </c>
      <c r="I5096" s="142" t="s">
        <v>23</v>
      </c>
      <c r="J5096" s="142">
        <v>1</v>
      </c>
      <c r="K5096" s="142">
        <v>60</v>
      </c>
      <c r="L5096" s="227">
        <v>160</v>
      </c>
      <c r="M5096" s="227">
        <v>611440</v>
      </c>
      <c r="N5096" s="227">
        <v>4800</v>
      </c>
      <c r="O5096" s="227">
        <v>4800</v>
      </c>
      <c r="P5096" s="227">
        <v>288000</v>
      </c>
      <c r="Q5096" s="227">
        <v>60</v>
      </c>
      <c r="R5096" s="227">
        <v>383</v>
      </c>
      <c r="S5096" s="227">
        <v>265020</v>
      </c>
      <c r="T5096" s="227">
        <v>0</v>
      </c>
      <c r="U5096" s="227">
        <v>0</v>
      </c>
      <c r="V5096" s="227">
        <v>0</v>
      </c>
      <c r="W5096" s="143">
        <v>45622</v>
      </c>
      <c r="X5096" s="143">
        <v>45658</v>
      </c>
      <c r="Y5096">
        <f t="shared" si="159"/>
        <v>265020</v>
      </c>
    </row>
    <row r="5097" spans="1:25">
      <c r="A5097" s="1" t="str">
        <f t="shared" si="158"/>
        <v>060311070906000</v>
      </c>
      <c r="B5097" s="142" t="s">
        <v>69</v>
      </c>
      <c r="C5097" s="142" t="s">
        <v>699</v>
      </c>
      <c r="D5097" s="142" t="s">
        <v>3497</v>
      </c>
      <c r="E5097" s="142" t="s">
        <v>24</v>
      </c>
      <c r="F5097" s="142" t="s">
        <v>254</v>
      </c>
      <c r="G5097" s="142" t="s">
        <v>255</v>
      </c>
      <c r="H5097" s="142" t="s">
        <v>256</v>
      </c>
      <c r="I5097" s="142" t="s">
        <v>23</v>
      </c>
      <c r="J5097" s="142">
        <v>1</v>
      </c>
      <c r="K5097" s="142">
        <v>60</v>
      </c>
      <c r="L5097" s="227">
        <v>10126</v>
      </c>
      <c r="M5097" s="227">
        <v>40193334</v>
      </c>
      <c r="N5097" s="227">
        <v>4500</v>
      </c>
      <c r="O5097" s="227">
        <v>4500</v>
      </c>
      <c r="P5097" s="227">
        <v>270000</v>
      </c>
      <c r="Q5097" s="227">
        <v>60</v>
      </c>
      <c r="R5097" s="227">
        <v>75</v>
      </c>
      <c r="S5097" s="227">
        <v>265500</v>
      </c>
      <c r="T5097" s="227">
        <v>20201</v>
      </c>
      <c r="U5097" s="227">
        <v>79195946</v>
      </c>
      <c r="V5097" s="227">
        <v>-988288</v>
      </c>
      <c r="W5097" s="143">
        <v>46024</v>
      </c>
      <c r="X5097" s="143">
        <v>46035</v>
      </c>
      <c r="Y5097">
        <f t="shared" si="159"/>
        <v>265500</v>
      </c>
    </row>
    <row r="5098" spans="1:25">
      <c r="A5098" s="1" t="str">
        <f t="shared" si="158"/>
        <v>060311071008000</v>
      </c>
      <c r="B5098" s="142" t="s">
        <v>69</v>
      </c>
      <c r="C5098" s="142" t="s">
        <v>699</v>
      </c>
      <c r="D5098" s="142" t="s">
        <v>3523</v>
      </c>
      <c r="E5098" s="142" t="s">
        <v>20</v>
      </c>
      <c r="F5098" s="142" t="s">
        <v>260</v>
      </c>
      <c r="G5098" s="142" t="s">
        <v>261</v>
      </c>
      <c r="H5098" s="142" t="s">
        <v>262</v>
      </c>
      <c r="I5098" s="142" t="s">
        <v>21</v>
      </c>
      <c r="J5098" s="142">
        <v>1</v>
      </c>
      <c r="K5098" s="142">
        <v>12</v>
      </c>
      <c r="L5098" s="227">
        <v>0</v>
      </c>
      <c r="M5098" s="227">
        <v>0</v>
      </c>
      <c r="N5098" s="227">
        <v>8500</v>
      </c>
      <c r="O5098" s="227">
        <v>8500</v>
      </c>
      <c r="P5098" s="227">
        <v>102000</v>
      </c>
      <c r="Q5098" s="227">
        <v>12</v>
      </c>
      <c r="R5098" s="227">
        <v>100</v>
      </c>
      <c r="S5098" s="227">
        <v>100800</v>
      </c>
      <c r="T5098" s="227">
        <v>2256</v>
      </c>
      <c r="U5098" s="227">
        <v>16717838</v>
      </c>
      <c r="V5098" s="227">
        <v>309917</v>
      </c>
      <c r="W5098" s="143">
        <v>46004</v>
      </c>
      <c r="X5098" s="143">
        <v>46034</v>
      </c>
      <c r="Y5098">
        <f t="shared" si="159"/>
        <v>100800</v>
      </c>
    </row>
    <row r="5099" spans="1:25">
      <c r="A5099" s="1" t="str">
        <f t="shared" si="158"/>
        <v>060311071171000</v>
      </c>
      <c r="B5099" s="142" t="s">
        <v>69</v>
      </c>
      <c r="C5099" s="142" t="s">
        <v>699</v>
      </c>
      <c r="D5099" s="142" t="s">
        <v>3511</v>
      </c>
      <c r="E5099" s="142" t="s">
        <v>3512</v>
      </c>
      <c r="F5099" s="142" t="s">
        <v>3547</v>
      </c>
      <c r="G5099" s="142" t="s">
        <v>3548</v>
      </c>
      <c r="H5099" s="142" t="s">
        <v>3549</v>
      </c>
      <c r="I5099" s="142" t="s">
        <v>21</v>
      </c>
      <c r="J5099" s="142">
        <v>1</v>
      </c>
      <c r="K5099" s="142">
        <v>12</v>
      </c>
      <c r="L5099" s="227">
        <v>26</v>
      </c>
      <c r="M5099" s="227">
        <v>1275138</v>
      </c>
      <c r="N5099" s="227">
        <v>67000</v>
      </c>
      <c r="O5099" s="227">
        <v>50900</v>
      </c>
      <c r="P5099" s="227">
        <v>610800</v>
      </c>
      <c r="Q5099" s="227"/>
      <c r="R5099" s="227"/>
      <c r="S5099" s="227"/>
      <c r="T5099" s="227">
        <v>2</v>
      </c>
      <c r="U5099" s="227">
        <v>73648</v>
      </c>
      <c r="V5099" s="227">
        <v>-24439</v>
      </c>
      <c r="W5099" s="143">
        <v>45993</v>
      </c>
      <c r="X5099" s="143">
        <v>46033</v>
      </c>
      <c r="Y5099">
        <f t="shared" si="159"/>
        <v>610800</v>
      </c>
    </row>
    <row r="5100" spans="1:25">
      <c r="A5100" s="1" t="str">
        <f t="shared" si="158"/>
        <v>060311071173000</v>
      </c>
      <c r="B5100" s="142" t="s">
        <v>69</v>
      </c>
      <c r="C5100" s="142" t="s">
        <v>699</v>
      </c>
      <c r="D5100" s="142" t="s">
        <v>3511</v>
      </c>
      <c r="E5100" s="142" t="s">
        <v>3512</v>
      </c>
      <c r="F5100" s="142" t="s">
        <v>3550</v>
      </c>
      <c r="G5100" s="142" t="s">
        <v>3551</v>
      </c>
      <c r="H5100" s="142" t="s">
        <v>3552</v>
      </c>
      <c r="I5100" s="142" t="s">
        <v>21</v>
      </c>
      <c r="J5100" s="142">
        <v>1</v>
      </c>
      <c r="K5100" s="142">
        <v>12</v>
      </c>
      <c r="L5100" s="227">
        <v>0</v>
      </c>
      <c r="M5100" s="227">
        <v>0</v>
      </c>
      <c r="N5100" s="227">
        <v>62900</v>
      </c>
      <c r="O5100" s="227">
        <v>62900</v>
      </c>
      <c r="P5100" s="227">
        <v>754800</v>
      </c>
      <c r="Q5100" s="227"/>
      <c r="R5100" s="227"/>
      <c r="S5100" s="227"/>
      <c r="T5100" s="227">
        <v>0</v>
      </c>
      <c r="U5100" s="227">
        <v>0</v>
      </c>
      <c r="V5100" s="227">
        <v>0</v>
      </c>
      <c r="W5100" s="143">
        <v>45759</v>
      </c>
      <c r="X5100" s="143">
        <v>45906</v>
      </c>
      <c r="Y5100">
        <f t="shared" si="159"/>
        <v>754800</v>
      </c>
    </row>
    <row r="5101" spans="1:25">
      <c r="A5101" s="1" t="str">
        <f t="shared" si="158"/>
        <v>060311071606000</v>
      </c>
      <c r="B5101" s="142" t="s">
        <v>69</v>
      </c>
      <c r="C5101" s="142" t="s">
        <v>699</v>
      </c>
      <c r="D5101" s="142" t="s">
        <v>3523</v>
      </c>
      <c r="E5101" s="142" t="s">
        <v>20</v>
      </c>
      <c r="F5101" s="142" t="s">
        <v>266</v>
      </c>
      <c r="G5101" s="142" t="s">
        <v>267</v>
      </c>
      <c r="H5101" s="142" t="s">
        <v>268</v>
      </c>
      <c r="I5101" s="142" t="s">
        <v>21</v>
      </c>
      <c r="J5101" s="142">
        <v>1</v>
      </c>
      <c r="K5101" s="142">
        <v>9</v>
      </c>
      <c r="L5101" s="227">
        <v>0</v>
      </c>
      <c r="M5101" s="227">
        <v>0</v>
      </c>
      <c r="N5101" s="227">
        <v>17700</v>
      </c>
      <c r="O5101" s="227">
        <v>18500</v>
      </c>
      <c r="P5101" s="227">
        <v>166500</v>
      </c>
      <c r="Q5101" s="227">
        <v>9</v>
      </c>
      <c r="R5101" s="227">
        <v>1000</v>
      </c>
      <c r="S5101" s="227">
        <v>157500</v>
      </c>
      <c r="T5101" s="227">
        <v>0</v>
      </c>
      <c r="U5101" s="227">
        <v>0</v>
      </c>
      <c r="V5101" s="227">
        <v>0</v>
      </c>
      <c r="W5101" s="143">
        <v>45978</v>
      </c>
      <c r="X5101" s="143">
        <v>46002</v>
      </c>
      <c r="Y5101">
        <f t="shared" si="159"/>
        <v>157500</v>
      </c>
    </row>
    <row r="5102" spans="1:25">
      <c r="A5102" s="1" t="str">
        <f t="shared" si="158"/>
        <v>060311072188000</v>
      </c>
      <c r="B5102" s="142" t="s">
        <v>69</v>
      </c>
      <c r="C5102" s="142" t="s">
        <v>699</v>
      </c>
      <c r="D5102" s="142" t="s">
        <v>3494</v>
      </c>
      <c r="E5102" s="142" t="s">
        <v>2486</v>
      </c>
      <c r="F5102" s="142" t="s">
        <v>46</v>
      </c>
      <c r="G5102" s="142" t="s">
        <v>3553</v>
      </c>
      <c r="H5102" s="142" t="s">
        <v>3554</v>
      </c>
      <c r="I5102" s="142" t="s">
        <v>23</v>
      </c>
      <c r="J5102" s="142">
        <v>1</v>
      </c>
      <c r="K5102" s="142">
        <v>42</v>
      </c>
      <c r="L5102" s="227">
        <v>874</v>
      </c>
      <c r="M5102" s="227">
        <v>7407651</v>
      </c>
      <c r="N5102" s="227">
        <v>10900</v>
      </c>
      <c r="O5102" s="227">
        <v>8900</v>
      </c>
      <c r="P5102" s="227">
        <v>373800</v>
      </c>
      <c r="Q5102" s="227"/>
      <c r="R5102" s="227"/>
      <c r="S5102" s="227"/>
      <c r="T5102" s="227">
        <v>4</v>
      </c>
      <c r="U5102" s="227">
        <v>39279</v>
      </c>
      <c r="V5102" s="227">
        <v>5377</v>
      </c>
      <c r="W5102" s="143">
        <v>45943</v>
      </c>
      <c r="X5102" s="143">
        <v>46033</v>
      </c>
      <c r="Y5102">
        <f t="shared" si="159"/>
        <v>373800</v>
      </c>
    </row>
    <row r="5103" spans="1:25">
      <c r="A5103" s="1" t="str">
        <f t="shared" si="158"/>
        <v>060311072194000</v>
      </c>
      <c r="B5103" s="142" t="s">
        <v>69</v>
      </c>
      <c r="C5103" s="142" t="s">
        <v>699</v>
      </c>
      <c r="D5103" s="142" t="s">
        <v>3523</v>
      </c>
      <c r="E5103" s="142" t="s">
        <v>20</v>
      </c>
      <c r="F5103" s="142" t="s">
        <v>272</v>
      </c>
      <c r="G5103" s="142" t="s">
        <v>273</v>
      </c>
      <c r="H5103" s="142" t="s">
        <v>3555</v>
      </c>
      <c r="I5103" s="142" t="s">
        <v>21</v>
      </c>
      <c r="J5103" s="142">
        <v>1</v>
      </c>
      <c r="K5103" s="142">
        <v>24</v>
      </c>
      <c r="L5103" s="227">
        <v>39</v>
      </c>
      <c r="M5103" s="227">
        <v>234855</v>
      </c>
      <c r="N5103" s="227">
        <v>8300</v>
      </c>
      <c r="O5103" s="227">
        <v>6500</v>
      </c>
      <c r="P5103" s="227">
        <v>156000</v>
      </c>
      <c r="Q5103" s="227">
        <v>24</v>
      </c>
      <c r="R5103" s="227">
        <v>100</v>
      </c>
      <c r="S5103" s="227">
        <v>153600</v>
      </c>
      <c r="T5103" s="227">
        <v>0</v>
      </c>
      <c r="U5103" s="227">
        <v>0</v>
      </c>
      <c r="V5103" s="227">
        <v>0</v>
      </c>
      <c r="W5103" s="143">
        <v>46034</v>
      </c>
      <c r="X5103" s="143">
        <v>45865</v>
      </c>
      <c r="Y5103">
        <f t="shared" si="159"/>
        <v>153600</v>
      </c>
    </row>
    <row r="5104" spans="1:25">
      <c r="A5104" s="1" t="str">
        <f t="shared" si="158"/>
        <v>060311074335000</v>
      </c>
      <c r="B5104" s="142" t="s">
        <v>69</v>
      </c>
      <c r="C5104" s="142" t="s">
        <v>699</v>
      </c>
      <c r="D5104" s="142" t="s">
        <v>3494</v>
      </c>
      <c r="E5104" s="142" t="s">
        <v>2486</v>
      </c>
      <c r="F5104" s="142" t="s">
        <v>98</v>
      </c>
      <c r="G5104" s="142" t="s">
        <v>2752</v>
      </c>
      <c r="H5104" s="142" t="s">
        <v>2753</v>
      </c>
      <c r="I5104" s="142" t="s">
        <v>23</v>
      </c>
      <c r="J5104" s="142">
        <v>1</v>
      </c>
      <c r="K5104" s="142">
        <v>30</v>
      </c>
      <c r="L5104" s="227">
        <v>118</v>
      </c>
      <c r="M5104" s="227">
        <v>3961064</v>
      </c>
      <c r="N5104" s="227">
        <v>45800</v>
      </c>
      <c r="O5104" s="227">
        <v>45800</v>
      </c>
      <c r="P5104" s="227">
        <v>1374000</v>
      </c>
      <c r="Q5104" s="227"/>
      <c r="R5104" s="227"/>
      <c r="S5104" s="227"/>
      <c r="T5104" s="227">
        <v>0</v>
      </c>
      <c r="U5104" s="227">
        <v>0</v>
      </c>
      <c r="V5104" s="227">
        <v>0</v>
      </c>
      <c r="W5104" s="143">
        <v>45504</v>
      </c>
      <c r="X5104" s="143">
        <v>46022</v>
      </c>
      <c r="Y5104">
        <f t="shared" si="159"/>
        <v>1374000</v>
      </c>
    </row>
    <row r="5105" spans="1:25">
      <c r="A5105" s="1" t="str">
        <f t="shared" si="158"/>
        <v>060311074585000</v>
      </c>
      <c r="B5105" s="142" t="s">
        <v>69</v>
      </c>
      <c r="C5105" s="142" t="s">
        <v>699</v>
      </c>
      <c r="D5105" s="142" t="s">
        <v>3511</v>
      </c>
      <c r="E5105" s="142" t="s">
        <v>3512</v>
      </c>
      <c r="F5105" s="142" t="s">
        <v>3556</v>
      </c>
      <c r="G5105" s="142" t="s">
        <v>3557</v>
      </c>
      <c r="H5105" s="142" t="s">
        <v>3558</v>
      </c>
      <c r="I5105" s="142" t="s">
        <v>21</v>
      </c>
      <c r="J5105" s="142">
        <v>1</v>
      </c>
      <c r="K5105" s="142">
        <v>1</v>
      </c>
      <c r="L5105" s="227">
        <v>12</v>
      </c>
      <c r="M5105" s="227">
        <v>655749</v>
      </c>
      <c r="N5105" s="227">
        <v>82900</v>
      </c>
      <c r="O5105" s="227">
        <v>82900</v>
      </c>
      <c r="P5105" s="227">
        <v>82900</v>
      </c>
      <c r="Q5105" s="227"/>
      <c r="R5105" s="227"/>
      <c r="S5105" s="227"/>
      <c r="T5105" s="227">
        <v>7</v>
      </c>
      <c r="U5105" s="227">
        <v>261397</v>
      </c>
      <c r="V5105" s="227">
        <v>-121123</v>
      </c>
      <c r="W5105" s="143">
        <v>45900</v>
      </c>
      <c r="X5105" s="143">
        <v>46033</v>
      </c>
      <c r="Y5105">
        <f t="shared" si="159"/>
        <v>82900</v>
      </c>
    </row>
    <row r="5106" spans="1:25">
      <c r="A5106" s="1" t="str">
        <f t="shared" si="158"/>
        <v>060311074674000</v>
      </c>
      <c r="B5106" s="142" t="s">
        <v>69</v>
      </c>
      <c r="C5106" s="142" t="s">
        <v>699</v>
      </c>
      <c r="D5106" s="142" t="s">
        <v>3495</v>
      </c>
      <c r="E5106" s="142" t="s">
        <v>3496</v>
      </c>
      <c r="F5106" s="142" t="s">
        <v>278</v>
      </c>
      <c r="G5106" s="142" t="s">
        <v>279</v>
      </c>
      <c r="H5106" s="142" t="s">
        <v>3559</v>
      </c>
      <c r="I5106" s="142" t="s">
        <v>21</v>
      </c>
      <c r="J5106" s="142">
        <v>1</v>
      </c>
      <c r="K5106" s="142">
        <v>20</v>
      </c>
      <c r="L5106" s="227">
        <v>71</v>
      </c>
      <c r="M5106" s="227">
        <v>507679</v>
      </c>
      <c r="N5106" s="227">
        <v>8600</v>
      </c>
      <c r="O5106" s="227">
        <v>8600</v>
      </c>
      <c r="P5106" s="227">
        <v>172000</v>
      </c>
      <c r="Q5106" s="227">
        <v>20</v>
      </c>
      <c r="R5106" s="227">
        <v>600</v>
      </c>
      <c r="S5106" s="227">
        <v>160000</v>
      </c>
      <c r="T5106" s="227">
        <v>0</v>
      </c>
      <c r="U5106" s="227">
        <v>0</v>
      </c>
      <c r="V5106" s="227">
        <v>0</v>
      </c>
      <c r="W5106" s="143">
        <v>45828</v>
      </c>
      <c r="X5106" s="143">
        <v>45983</v>
      </c>
      <c r="Y5106">
        <f t="shared" si="159"/>
        <v>160000</v>
      </c>
    </row>
    <row r="5107" spans="1:25">
      <c r="A5107" s="1" t="str">
        <f t="shared" si="158"/>
        <v>060311074883000</v>
      </c>
      <c r="B5107" s="142" t="s">
        <v>69</v>
      </c>
      <c r="C5107" s="142" t="s">
        <v>699</v>
      </c>
      <c r="D5107" s="142" t="s">
        <v>3495</v>
      </c>
      <c r="E5107" s="142" t="s">
        <v>3496</v>
      </c>
      <c r="F5107" s="142" t="s">
        <v>284</v>
      </c>
      <c r="G5107" s="142" t="s">
        <v>285</v>
      </c>
      <c r="H5107" s="142" t="s">
        <v>286</v>
      </c>
      <c r="I5107" s="142" t="s">
        <v>21</v>
      </c>
      <c r="J5107" s="142">
        <v>1</v>
      </c>
      <c r="K5107" s="142">
        <v>50</v>
      </c>
      <c r="L5107" s="227">
        <v>58</v>
      </c>
      <c r="M5107" s="227">
        <v>727896</v>
      </c>
      <c r="N5107" s="227">
        <v>16800</v>
      </c>
      <c r="O5107" s="227">
        <v>16100</v>
      </c>
      <c r="P5107" s="227">
        <v>805000</v>
      </c>
      <c r="Q5107" s="227">
        <v>50</v>
      </c>
      <c r="R5107" s="227">
        <v>1200</v>
      </c>
      <c r="S5107" s="227">
        <v>745000</v>
      </c>
      <c r="T5107" s="227">
        <v>3</v>
      </c>
      <c r="U5107" s="227">
        <v>43243</v>
      </c>
      <c r="V5107" s="227">
        <v>5593</v>
      </c>
      <c r="W5107" s="143">
        <v>45737</v>
      </c>
      <c r="X5107" s="143">
        <v>46034</v>
      </c>
      <c r="Y5107">
        <f t="shared" si="159"/>
        <v>745000</v>
      </c>
    </row>
    <row r="5108" spans="1:25">
      <c r="A5108" s="1" t="str">
        <f t="shared" si="158"/>
        <v>060311075557000</v>
      </c>
      <c r="B5108" s="142" t="s">
        <v>69</v>
      </c>
      <c r="C5108" s="142" t="s">
        <v>699</v>
      </c>
      <c r="D5108" s="142" t="s">
        <v>3528</v>
      </c>
      <c r="E5108" s="142" t="s">
        <v>27</v>
      </c>
      <c r="F5108" s="142" t="s">
        <v>290</v>
      </c>
      <c r="G5108" s="142" t="s">
        <v>291</v>
      </c>
      <c r="H5108" s="142" t="s">
        <v>3560</v>
      </c>
      <c r="I5108" s="142" t="s">
        <v>23</v>
      </c>
      <c r="J5108" s="142">
        <v>1</v>
      </c>
      <c r="K5108" s="142">
        <v>25</v>
      </c>
      <c r="L5108" s="227">
        <v>544</v>
      </c>
      <c r="M5108" s="227">
        <v>5053242</v>
      </c>
      <c r="N5108" s="227">
        <v>11700</v>
      </c>
      <c r="O5108" s="227">
        <v>11500</v>
      </c>
      <c r="P5108" s="227">
        <v>287500</v>
      </c>
      <c r="Q5108" s="227">
        <v>25</v>
      </c>
      <c r="R5108" s="227">
        <v>980</v>
      </c>
      <c r="S5108" s="227">
        <v>263000</v>
      </c>
      <c r="T5108" s="227">
        <v>0</v>
      </c>
      <c r="U5108" s="227">
        <v>0</v>
      </c>
      <c r="V5108" s="227">
        <v>0</v>
      </c>
      <c r="W5108" s="143">
        <v>45647</v>
      </c>
      <c r="X5108" s="143">
        <v>45942</v>
      </c>
      <c r="Y5108">
        <f t="shared" si="159"/>
        <v>263000</v>
      </c>
    </row>
    <row r="5109" spans="1:25">
      <c r="A5109" s="1" t="str">
        <f t="shared" si="158"/>
        <v>060311076058000</v>
      </c>
      <c r="B5109" s="142" t="s">
        <v>69</v>
      </c>
      <c r="C5109" s="142" t="s">
        <v>699</v>
      </c>
      <c r="D5109" s="142" t="s">
        <v>3534</v>
      </c>
      <c r="E5109" s="142" t="s">
        <v>2492</v>
      </c>
      <c r="F5109" s="142" t="s">
        <v>47</v>
      </c>
      <c r="G5109" s="142" t="s">
        <v>2528</v>
      </c>
      <c r="H5109" s="142" t="s">
        <v>3561</v>
      </c>
      <c r="I5109" s="142" t="s">
        <v>23</v>
      </c>
      <c r="J5109" s="142">
        <v>1</v>
      </c>
      <c r="K5109" s="142">
        <v>72</v>
      </c>
      <c r="L5109" s="227">
        <v>970</v>
      </c>
      <c r="M5109" s="227">
        <v>1351036</v>
      </c>
      <c r="N5109" s="227">
        <v>1700</v>
      </c>
      <c r="O5109" s="227">
        <v>1700</v>
      </c>
      <c r="P5109" s="227">
        <v>122400</v>
      </c>
      <c r="Q5109" s="227">
        <v>72</v>
      </c>
      <c r="R5109" s="227">
        <v>286</v>
      </c>
      <c r="S5109" s="227">
        <v>101808</v>
      </c>
      <c r="T5109" s="227">
        <v>1228</v>
      </c>
      <c r="U5109" s="227">
        <v>1565348</v>
      </c>
      <c r="V5109" s="227">
        <v>-145035</v>
      </c>
      <c r="W5109" s="143">
        <v>45817</v>
      </c>
      <c r="X5109" s="143">
        <v>46031</v>
      </c>
      <c r="Y5109">
        <f t="shared" si="159"/>
        <v>101808</v>
      </c>
    </row>
    <row r="5110" spans="1:25">
      <c r="A5110" s="1" t="str">
        <f t="shared" si="158"/>
        <v>060311077236000</v>
      </c>
      <c r="B5110" s="142" t="s">
        <v>69</v>
      </c>
      <c r="C5110" s="142" t="s">
        <v>699</v>
      </c>
      <c r="D5110" s="142" t="s">
        <v>3495</v>
      </c>
      <c r="E5110" s="142" t="s">
        <v>3496</v>
      </c>
      <c r="F5110" s="142" t="s">
        <v>296</v>
      </c>
      <c r="G5110" s="142" t="s">
        <v>3562</v>
      </c>
      <c r="H5110" s="142" t="s">
        <v>298</v>
      </c>
      <c r="I5110" s="142" t="s">
        <v>21</v>
      </c>
      <c r="J5110" s="142">
        <v>1</v>
      </c>
      <c r="K5110" s="142">
        <v>12</v>
      </c>
      <c r="L5110" s="227">
        <v>56</v>
      </c>
      <c r="M5110" s="227">
        <v>809403</v>
      </c>
      <c r="N5110" s="227">
        <v>18700</v>
      </c>
      <c r="O5110" s="227">
        <v>17000</v>
      </c>
      <c r="P5110" s="227">
        <v>204000</v>
      </c>
      <c r="Q5110" s="227">
        <v>12</v>
      </c>
      <c r="R5110" s="227">
        <v>875</v>
      </c>
      <c r="S5110" s="227">
        <v>193500</v>
      </c>
      <c r="T5110" s="227">
        <v>4</v>
      </c>
      <c r="U5110" s="227">
        <v>61261</v>
      </c>
      <c r="V5110" s="227">
        <v>3446</v>
      </c>
      <c r="W5110" s="143">
        <v>45950</v>
      </c>
      <c r="X5110" s="143">
        <v>46029</v>
      </c>
      <c r="Y5110">
        <f t="shared" si="159"/>
        <v>193500</v>
      </c>
    </row>
    <row r="5111" spans="1:25">
      <c r="A5111" s="1" t="str">
        <f t="shared" si="158"/>
        <v>060311077237000</v>
      </c>
      <c r="B5111" s="142" t="s">
        <v>69</v>
      </c>
      <c r="C5111" s="142" t="s">
        <v>699</v>
      </c>
      <c r="D5111" s="142" t="s">
        <v>3495</v>
      </c>
      <c r="E5111" s="142" t="s">
        <v>3496</v>
      </c>
      <c r="F5111" s="142" t="s">
        <v>302</v>
      </c>
      <c r="G5111" s="142" t="s">
        <v>303</v>
      </c>
      <c r="H5111" s="142" t="s">
        <v>304</v>
      </c>
      <c r="I5111" s="142" t="s">
        <v>21</v>
      </c>
      <c r="J5111" s="142">
        <v>1</v>
      </c>
      <c r="K5111" s="142">
        <v>12</v>
      </c>
      <c r="L5111" s="227">
        <v>195</v>
      </c>
      <c r="M5111" s="227">
        <v>2838730</v>
      </c>
      <c r="N5111" s="227">
        <v>18900</v>
      </c>
      <c r="O5111" s="227">
        <v>17000</v>
      </c>
      <c r="P5111" s="227">
        <v>204000</v>
      </c>
      <c r="Q5111" s="227">
        <v>12</v>
      </c>
      <c r="R5111" s="227">
        <v>758</v>
      </c>
      <c r="S5111" s="227">
        <v>194904</v>
      </c>
      <c r="T5111" s="227">
        <v>227</v>
      </c>
      <c r="U5111" s="227">
        <v>3305694</v>
      </c>
      <c r="V5111" s="227">
        <v>1121</v>
      </c>
      <c r="W5111" s="143">
        <v>45989</v>
      </c>
      <c r="X5111" s="143">
        <v>46035</v>
      </c>
      <c r="Y5111">
        <f t="shared" si="159"/>
        <v>194904</v>
      </c>
    </row>
    <row r="5112" spans="1:25">
      <c r="A5112" s="1" t="str">
        <f t="shared" si="158"/>
        <v>060311077239000</v>
      </c>
      <c r="B5112" s="142" t="s">
        <v>69</v>
      </c>
      <c r="C5112" s="142" t="s">
        <v>699</v>
      </c>
      <c r="D5112" s="142" t="s">
        <v>3523</v>
      </c>
      <c r="E5112" s="142" t="s">
        <v>20</v>
      </c>
      <c r="F5112" s="142" t="s">
        <v>467</v>
      </c>
      <c r="G5112" s="142" t="s">
        <v>468</v>
      </c>
      <c r="H5112" s="142" t="s">
        <v>469</v>
      </c>
      <c r="I5112" s="142" t="s">
        <v>21</v>
      </c>
      <c r="J5112" s="142">
        <v>1</v>
      </c>
      <c r="K5112" s="142">
        <v>30</v>
      </c>
      <c r="L5112" s="227">
        <v>30</v>
      </c>
      <c r="M5112" s="227">
        <v>314550</v>
      </c>
      <c r="N5112" s="227">
        <v>13400</v>
      </c>
      <c r="O5112" s="227">
        <v>13400</v>
      </c>
      <c r="P5112" s="227">
        <v>402000</v>
      </c>
      <c r="Q5112" s="227">
        <v>30</v>
      </c>
      <c r="R5112" s="227">
        <v>600</v>
      </c>
      <c r="S5112" s="227">
        <v>384000</v>
      </c>
      <c r="T5112" s="227">
        <v>0</v>
      </c>
      <c r="U5112" s="227">
        <v>0</v>
      </c>
      <c r="V5112" s="227">
        <v>0</v>
      </c>
      <c r="W5112" s="143">
        <v>45794</v>
      </c>
      <c r="X5112" s="143">
        <v>46013</v>
      </c>
      <c r="Y5112">
        <f t="shared" si="159"/>
        <v>384000</v>
      </c>
    </row>
    <row r="5113" spans="1:25">
      <c r="A5113" s="1" t="str">
        <f t="shared" si="158"/>
        <v>060311077650000</v>
      </c>
      <c r="B5113" s="142" t="s">
        <v>69</v>
      </c>
      <c r="C5113" s="142" t="s">
        <v>699</v>
      </c>
      <c r="D5113" s="142" t="s">
        <v>3534</v>
      </c>
      <c r="E5113" s="142" t="s">
        <v>2492</v>
      </c>
      <c r="F5113" s="142" t="s">
        <v>48</v>
      </c>
      <c r="G5113" s="142" t="s">
        <v>2533</v>
      </c>
      <c r="H5113" s="142" t="s">
        <v>2534</v>
      </c>
      <c r="I5113" s="142" t="s">
        <v>21</v>
      </c>
      <c r="J5113" s="142">
        <v>1</v>
      </c>
      <c r="K5113" s="142">
        <v>60</v>
      </c>
      <c r="L5113" s="227">
        <v>117</v>
      </c>
      <c r="M5113" s="227">
        <v>84529</v>
      </c>
      <c r="N5113" s="227">
        <v>1000</v>
      </c>
      <c r="O5113" s="227">
        <v>1000</v>
      </c>
      <c r="P5113" s="227">
        <v>60000</v>
      </c>
      <c r="Q5113" s="227">
        <v>60</v>
      </c>
      <c r="R5113" s="227">
        <v>92</v>
      </c>
      <c r="S5113" s="227">
        <v>54480</v>
      </c>
      <c r="T5113" s="227">
        <v>5</v>
      </c>
      <c r="U5113" s="227">
        <v>4505</v>
      </c>
      <c r="V5113" s="227">
        <v>893</v>
      </c>
      <c r="W5113" s="143">
        <v>45584</v>
      </c>
      <c r="X5113" s="143">
        <v>46033</v>
      </c>
      <c r="Y5113">
        <f t="shared" si="159"/>
        <v>54480</v>
      </c>
    </row>
    <row r="5114" spans="1:25">
      <c r="A5114" s="1" t="str">
        <f t="shared" si="158"/>
        <v>060311078236000</v>
      </c>
      <c r="B5114" s="142" t="s">
        <v>69</v>
      </c>
      <c r="C5114" s="142" t="s">
        <v>699</v>
      </c>
      <c r="D5114" s="142" t="s">
        <v>3534</v>
      </c>
      <c r="E5114" s="142" t="s">
        <v>2492</v>
      </c>
      <c r="F5114" s="142" t="s">
        <v>49</v>
      </c>
      <c r="G5114" s="142" t="s">
        <v>2538</v>
      </c>
      <c r="H5114" s="142" t="s">
        <v>2539</v>
      </c>
      <c r="I5114" s="142" t="s">
        <v>21</v>
      </c>
      <c r="J5114" s="142">
        <v>1</v>
      </c>
      <c r="K5114" s="142">
        <v>5</v>
      </c>
      <c r="L5114" s="227">
        <v>254</v>
      </c>
      <c r="M5114" s="227">
        <v>2082663</v>
      </c>
      <c r="N5114" s="227">
        <v>9600</v>
      </c>
      <c r="O5114" s="227">
        <v>9600</v>
      </c>
      <c r="P5114" s="227">
        <v>48000</v>
      </c>
      <c r="Q5114" s="227">
        <v>5</v>
      </c>
      <c r="R5114" s="227">
        <v>300</v>
      </c>
      <c r="S5114" s="227">
        <v>46500</v>
      </c>
      <c r="T5114" s="227">
        <v>602</v>
      </c>
      <c r="U5114" s="227">
        <v>4999279</v>
      </c>
      <c r="V5114" s="227">
        <v>63204</v>
      </c>
      <c r="W5114" s="143">
        <v>46024</v>
      </c>
      <c r="X5114" s="143">
        <v>46035</v>
      </c>
      <c r="Y5114">
        <f t="shared" si="159"/>
        <v>46500</v>
      </c>
    </row>
    <row r="5115" spans="1:25">
      <c r="A5115" s="1" t="str">
        <f t="shared" si="158"/>
        <v>060311082607000</v>
      </c>
      <c r="B5115" s="142" t="s">
        <v>69</v>
      </c>
      <c r="C5115" s="142" t="s">
        <v>699</v>
      </c>
      <c r="D5115" s="142" t="s">
        <v>3495</v>
      </c>
      <c r="E5115" s="142" t="s">
        <v>3496</v>
      </c>
      <c r="F5115" s="142" t="s">
        <v>308</v>
      </c>
      <c r="G5115" s="142" t="s">
        <v>309</v>
      </c>
      <c r="H5115" s="142" t="s">
        <v>310</v>
      </c>
      <c r="I5115" s="142" t="s">
        <v>21</v>
      </c>
      <c r="J5115" s="142">
        <v>1</v>
      </c>
      <c r="K5115" s="142">
        <v>12</v>
      </c>
      <c r="L5115" s="227">
        <v>16</v>
      </c>
      <c r="M5115" s="227">
        <v>251445</v>
      </c>
      <c r="N5115" s="227">
        <v>19900</v>
      </c>
      <c r="O5115" s="227">
        <v>17900</v>
      </c>
      <c r="P5115" s="227">
        <v>214800</v>
      </c>
      <c r="Q5115" s="227"/>
      <c r="R5115" s="227"/>
      <c r="S5115" s="227"/>
      <c r="T5115" s="227">
        <v>599</v>
      </c>
      <c r="U5115" s="227">
        <v>9700991</v>
      </c>
      <c r="V5115" s="227">
        <v>287515</v>
      </c>
      <c r="W5115" s="143">
        <v>46029</v>
      </c>
      <c r="X5115" s="143">
        <v>46035</v>
      </c>
      <c r="Y5115">
        <f t="shared" si="159"/>
        <v>214800</v>
      </c>
    </row>
    <row r="5116" spans="1:25">
      <c r="A5116" s="1" t="str">
        <f t="shared" si="158"/>
        <v>060311082627000</v>
      </c>
      <c r="B5116" s="142" t="s">
        <v>69</v>
      </c>
      <c r="C5116" s="142" t="s">
        <v>699</v>
      </c>
      <c r="D5116" s="142" t="s">
        <v>3528</v>
      </c>
      <c r="E5116" s="142" t="s">
        <v>27</v>
      </c>
      <c r="F5116" s="142" t="s">
        <v>482</v>
      </c>
      <c r="G5116" s="142" t="s">
        <v>483</v>
      </c>
      <c r="H5116" s="142" t="s">
        <v>484</v>
      </c>
      <c r="I5116" s="142" t="s">
        <v>21</v>
      </c>
      <c r="J5116" s="142">
        <v>1</v>
      </c>
      <c r="K5116" s="142">
        <v>24</v>
      </c>
      <c r="L5116" s="227">
        <v>517</v>
      </c>
      <c r="M5116" s="227">
        <v>1090181</v>
      </c>
      <c r="N5116" s="227">
        <v>3400</v>
      </c>
      <c r="O5116" s="227">
        <v>3300</v>
      </c>
      <c r="P5116" s="227">
        <v>79200</v>
      </c>
      <c r="Q5116" s="227">
        <v>24</v>
      </c>
      <c r="R5116" s="227">
        <v>800</v>
      </c>
      <c r="S5116" s="227">
        <v>60000</v>
      </c>
      <c r="T5116" s="227">
        <v>0</v>
      </c>
      <c r="U5116" s="227">
        <v>0</v>
      </c>
      <c r="V5116" s="227">
        <v>0</v>
      </c>
      <c r="W5116" s="143">
        <v>46010</v>
      </c>
      <c r="X5116" s="143">
        <v>45958</v>
      </c>
      <c r="Y5116">
        <f t="shared" si="159"/>
        <v>60000</v>
      </c>
    </row>
    <row r="5117" spans="1:25">
      <c r="A5117" s="1" t="str">
        <f t="shared" si="158"/>
        <v>060311082723000</v>
      </c>
      <c r="B5117" s="142" t="s">
        <v>69</v>
      </c>
      <c r="C5117" s="142" t="s">
        <v>699</v>
      </c>
      <c r="D5117" s="142" t="s">
        <v>3495</v>
      </c>
      <c r="E5117" s="142" t="s">
        <v>3496</v>
      </c>
      <c r="F5117" s="142" t="s">
        <v>314</v>
      </c>
      <c r="G5117" s="142" t="s">
        <v>315</v>
      </c>
      <c r="H5117" s="142" t="s">
        <v>316</v>
      </c>
      <c r="I5117" s="142" t="s">
        <v>21</v>
      </c>
      <c r="J5117" s="142">
        <v>1</v>
      </c>
      <c r="K5117" s="142">
        <v>24</v>
      </c>
      <c r="L5117" s="227">
        <v>1310</v>
      </c>
      <c r="M5117" s="227">
        <v>5447471</v>
      </c>
      <c r="N5117" s="227">
        <v>5400</v>
      </c>
      <c r="O5117" s="227">
        <v>5400</v>
      </c>
      <c r="P5117" s="227">
        <v>129600</v>
      </c>
      <c r="Q5117" s="227">
        <v>24</v>
      </c>
      <c r="R5117" s="227">
        <v>950</v>
      </c>
      <c r="S5117" s="227">
        <v>106800</v>
      </c>
      <c r="T5117" s="227">
        <v>18</v>
      </c>
      <c r="U5117" s="227">
        <v>82163</v>
      </c>
      <c r="V5117" s="227">
        <v>7312</v>
      </c>
      <c r="W5117" s="143">
        <v>46029</v>
      </c>
      <c r="X5117" s="143">
        <v>46035</v>
      </c>
      <c r="Y5117">
        <f t="shared" si="159"/>
        <v>106800</v>
      </c>
    </row>
    <row r="5118" spans="1:25">
      <c r="A5118" s="1" t="str">
        <f t="shared" si="158"/>
        <v>060311083138000</v>
      </c>
      <c r="B5118" s="142" t="s">
        <v>69</v>
      </c>
      <c r="C5118" s="142" t="s">
        <v>699</v>
      </c>
      <c r="D5118" s="142" t="s">
        <v>3534</v>
      </c>
      <c r="E5118" s="142" t="s">
        <v>2492</v>
      </c>
      <c r="F5118" s="142" t="s">
        <v>50</v>
      </c>
      <c r="G5118" s="142" t="s">
        <v>2543</v>
      </c>
      <c r="H5118" s="142" t="s">
        <v>2544</v>
      </c>
      <c r="I5118" s="142" t="s">
        <v>21</v>
      </c>
      <c r="J5118" s="142">
        <v>1</v>
      </c>
      <c r="K5118" s="142">
        <v>12</v>
      </c>
      <c r="L5118" s="227">
        <v>56</v>
      </c>
      <c r="M5118" s="227">
        <v>1906457</v>
      </c>
      <c r="N5118" s="227">
        <v>43500</v>
      </c>
      <c r="O5118" s="227">
        <v>43500</v>
      </c>
      <c r="P5118" s="227">
        <v>522000</v>
      </c>
      <c r="Q5118" s="227">
        <v>12</v>
      </c>
      <c r="R5118" s="227">
        <v>1500</v>
      </c>
      <c r="S5118" s="227">
        <v>504000</v>
      </c>
      <c r="T5118" s="227">
        <v>0</v>
      </c>
      <c r="U5118" s="227">
        <v>0</v>
      </c>
      <c r="V5118" s="227">
        <v>0</v>
      </c>
      <c r="W5118" s="143">
        <v>45883</v>
      </c>
      <c r="X5118" s="143">
        <v>46019</v>
      </c>
      <c r="Y5118">
        <f t="shared" si="159"/>
        <v>504000</v>
      </c>
    </row>
    <row r="5119" spans="1:25">
      <c r="A5119" s="1" t="str">
        <f t="shared" si="158"/>
        <v>060311083802000</v>
      </c>
      <c r="B5119" s="142" t="s">
        <v>69</v>
      </c>
      <c r="C5119" s="142" t="s">
        <v>699</v>
      </c>
      <c r="D5119" s="142" t="s">
        <v>3523</v>
      </c>
      <c r="E5119" s="142" t="s">
        <v>20</v>
      </c>
      <c r="F5119" s="142" t="s">
        <v>941</v>
      </c>
      <c r="G5119" s="142" t="s">
        <v>942</v>
      </c>
      <c r="H5119" s="142" t="s">
        <v>943</v>
      </c>
      <c r="I5119" s="142" t="s">
        <v>21</v>
      </c>
      <c r="J5119" s="142">
        <v>1</v>
      </c>
      <c r="K5119" s="142">
        <v>40</v>
      </c>
      <c r="L5119" s="227">
        <v>175</v>
      </c>
      <c r="M5119" s="227">
        <v>686702</v>
      </c>
      <c r="N5119" s="227">
        <v>5100</v>
      </c>
      <c r="O5119" s="227">
        <v>5100</v>
      </c>
      <c r="P5119" s="227">
        <v>204000</v>
      </c>
      <c r="Q5119" s="227"/>
      <c r="R5119" s="227"/>
      <c r="S5119" s="227"/>
      <c r="T5119" s="227">
        <v>2</v>
      </c>
      <c r="U5119" s="227">
        <v>9189</v>
      </c>
      <c r="V5119" s="227">
        <v>1341</v>
      </c>
      <c r="W5119" s="143">
        <v>46015</v>
      </c>
      <c r="X5119" s="143">
        <v>46032</v>
      </c>
      <c r="Y5119">
        <f t="shared" si="159"/>
        <v>204000</v>
      </c>
    </row>
    <row r="5120" spans="1:25">
      <c r="A5120" s="1" t="str">
        <f t="shared" si="158"/>
        <v>060311083898000</v>
      </c>
      <c r="B5120" s="142" t="s">
        <v>69</v>
      </c>
      <c r="C5120" s="142" t="s">
        <v>699</v>
      </c>
      <c r="D5120" s="142" t="s">
        <v>3528</v>
      </c>
      <c r="E5120" s="142" t="s">
        <v>27</v>
      </c>
      <c r="F5120" s="142" t="s">
        <v>320</v>
      </c>
      <c r="G5120" s="142" t="s">
        <v>321</v>
      </c>
      <c r="H5120" s="142" t="s">
        <v>322</v>
      </c>
      <c r="I5120" s="142" t="s">
        <v>23</v>
      </c>
      <c r="J5120" s="142">
        <v>1</v>
      </c>
      <c r="K5120" s="142">
        <v>30</v>
      </c>
      <c r="L5120" s="227">
        <v>0</v>
      </c>
      <c r="M5120" s="227">
        <v>0</v>
      </c>
      <c r="N5120" s="227">
        <v>6800</v>
      </c>
      <c r="O5120" s="227">
        <v>6800</v>
      </c>
      <c r="P5120" s="227">
        <v>204000</v>
      </c>
      <c r="Q5120" s="227">
        <v>30</v>
      </c>
      <c r="R5120" s="227">
        <v>800</v>
      </c>
      <c r="S5120" s="227">
        <v>180000</v>
      </c>
      <c r="T5120" s="227">
        <v>0</v>
      </c>
      <c r="U5120" s="227">
        <v>0</v>
      </c>
      <c r="V5120" s="227">
        <v>0</v>
      </c>
      <c r="W5120" s="143">
        <v>45864</v>
      </c>
      <c r="X5120" s="143">
        <v>45974</v>
      </c>
      <c r="Y5120">
        <f t="shared" si="159"/>
        <v>180000</v>
      </c>
    </row>
    <row r="5121" spans="1:25">
      <c r="A5121" s="1" t="str">
        <f t="shared" si="158"/>
        <v>060311083903000</v>
      </c>
      <c r="B5121" s="142" t="s">
        <v>69</v>
      </c>
      <c r="C5121" s="142" t="s">
        <v>699</v>
      </c>
      <c r="D5121" s="142" t="s">
        <v>3528</v>
      </c>
      <c r="E5121" s="142" t="s">
        <v>27</v>
      </c>
      <c r="F5121" s="142" t="s">
        <v>326</v>
      </c>
      <c r="G5121" s="142" t="s">
        <v>327</v>
      </c>
      <c r="H5121" s="142" t="s">
        <v>328</v>
      </c>
      <c r="I5121" s="142" t="s">
        <v>21</v>
      </c>
      <c r="J5121" s="142">
        <v>1</v>
      </c>
      <c r="K5121" s="142">
        <v>24</v>
      </c>
      <c r="L5121" s="227">
        <v>513</v>
      </c>
      <c r="M5121" s="227">
        <v>2354080</v>
      </c>
      <c r="N5121" s="227">
        <v>6600</v>
      </c>
      <c r="O5121" s="227">
        <v>6600</v>
      </c>
      <c r="P5121" s="227">
        <v>158400</v>
      </c>
      <c r="Q5121" s="227"/>
      <c r="R5121" s="227"/>
      <c r="S5121" s="227"/>
      <c r="T5121" s="227">
        <v>0</v>
      </c>
      <c r="U5121" s="227">
        <v>0</v>
      </c>
      <c r="V5121" s="227">
        <v>0</v>
      </c>
      <c r="W5121" s="143">
        <v>45709</v>
      </c>
      <c r="X5121" s="143">
        <v>46006</v>
      </c>
      <c r="Y5121">
        <f t="shared" si="159"/>
        <v>158400</v>
      </c>
    </row>
    <row r="5122" spans="1:25">
      <c r="A5122" s="1" t="str">
        <f t="shared" si="158"/>
        <v>060311084368000</v>
      </c>
      <c r="B5122" s="142" t="s">
        <v>69</v>
      </c>
      <c r="C5122" s="142" t="s">
        <v>699</v>
      </c>
      <c r="D5122" s="142" t="s">
        <v>3511</v>
      </c>
      <c r="E5122" s="142" t="s">
        <v>3512</v>
      </c>
      <c r="F5122" s="142" t="s">
        <v>3563</v>
      </c>
      <c r="G5122" s="142" t="s">
        <v>3564</v>
      </c>
      <c r="H5122" s="142" t="s">
        <v>3565</v>
      </c>
      <c r="I5122" s="142" t="s">
        <v>23</v>
      </c>
      <c r="J5122" s="142">
        <v>1</v>
      </c>
      <c r="K5122" s="142">
        <v>20</v>
      </c>
      <c r="L5122" s="227">
        <v>72</v>
      </c>
      <c r="M5122" s="227">
        <v>2754000</v>
      </c>
      <c r="N5122" s="227">
        <v>57900</v>
      </c>
      <c r="O5122" s="227">
        <v>57900</v>
      </c>
      <c r="P5122" s="227">
        <v>1158000</v>
      </c>
      <c r="Q5122" s="227"/>
      <c r="R5122" s="227"/>
      <c r="S5122" s="227"/>
      <c r="T5122" s="227">
        <v>6</v>
      </c>
      <c r="U5122" s="227">
        <v>302162</v>
      </c>
      <c r="V5122" s="227">
        <v>72662</v>
      </c>
      <c r="W5122" s="143">
        <v>45942</v>
      </c>
      <c r="X5122" s="143">
        <v>46032</v>
      </c>
      <c r="Y5122">
        <f t="shared" si="159"/>
        <v>1158000</v>
      </c>
    </row>
    <row r="5123" spans="1:25">
      <c r="A5123" s="1" t="str">
        <f t="shared" si="158"/>
        <v>060311084369000</v>
      </c>
      <c r="B5123" s="142" t="s">
        <v>69</v>
      </c>
      <c r="C5123" s="142" t="s">
        <v>699</v>
      </c>
      <c r="D5123" s="142" t="s">
        <v>3527</v>
      </c>
      <c r="E5123" s="142" t="s">
        <v>22</v>
      </c>
      <c r="F5123" s="142" t="s">
        <v>332</v>
      </c>
      <c r="G5123" s="142" t="s">
        <v>333</v>
      </c>
      <c r="H5123" s="142" t="s">
        <v>334</v>
      </c>
      <c r="I5123" s="142" t="s">
        <v>21</v>
      </c>
      <c r="J5123" s="142">
        <v>1</v>
      </c>
      <c r="K5123" s="142">
        <v>60</v>
      </c>
      <c r="L5123" s="227"/>
      <c r="M5123" s="227"/>
      <c r="N5123" s="227">
        <v>9800</v>
      </c>
      <c r="O5123" s="227">
        <v>9000</v>
      </c>
      <c r="P5123" s="227">
        <v>540000</v>
      </c>
      <c r="Q5123" s="227">
        <v>60</v>
      </c>
      <c r="R5123" s="227">
        <v>300</v>
      </c>
      <c r="S5123" s="227">
        <v>522000</v>
      </c>
      <c r="T5123" s="227"/>
      <c r="U5123" s="227"/>
      <c r="V5123" s="227"/>
      <c r="W5123" s="143">
        <v>45642</v>
      </c>
      <c r="X5123" s="143">
        <v>45675</v>
      </c>
      <c r="Y5123">
        <f t="shared" si="159"/>
        <v>522000</v>
      </c>
    </row>
    <row r="5124" spans="1:25">
      <c r="A5124" s="1" t="str">
        <f t="shared" si="158"/>
        <v>060311084782000</v>
      </c>
      <c r="B5124" s="142" t="s">
        <v>69</v>
      </c>
      <c r="C5124" s="142" t="s">
        <v>699</v>
      </c>
      <c r="D5124" s="142" t="s">
        <v>3511</v>
      </c>
      <c r="E5124" s="142" t="s">
        <v>3512</v>
      </c>
      <c r="F5124" s="142" t="s">
        <v>3566</v>
      </c>
      <c r="G5124" s="142" t="s">
        <v>3567</v>
      </c>
      <c r="H5124" s="142" t="s">
        <v>3568</v>
      </c>
      <c r="I5124" s="142" t="s">
        <v>23</v>
      </c>
      <c r="J5124" s="142">
        <v>1</v>
      </c>
      <c r="K5124" s="142">
        <v>20</v>
      </c>
      <c r="L5124" s="227">
        <v>0</v>
      </c>
      <c r="M5124" s="227">
        <v>0</v>
      </c>
      <c r="N5124" s="227">
        <v>54900</v>
      </c>
      <c r="O5124" s="227">
        <v>44900</v>
      </c>
      <c r="P5124" s="227">
        <v>898000</v>
      </c>
      <c r="Q5124" s="227"/>
      <c r="R5124" s="227"/>
      <c r="S5124" s="227"/>
      <c r="T5124" s="227">
        <v>4</v>
      </c>
      <c r="U5124" s="227">
        <v>152072</v>
      </c>
      <c r="V5124" s="227">
        <v>-4128</v>
      </c>
      <c r="W5124" s="143">
        <v>46033</v>
      </c>
      <c r="X5124" s="143">
        <v>46033</v>
      </c>
      <c r="Y5124">
        <f t="shared" si="159"/>
        <v>898000</v>
      </c>
    </row>
    <row r="5125" spans="1:25">
      <c r="A5125" s="1" t="str">
        <f t="shared" ref="A5125:A5188" si="160">B5125&amp;F5125</f>
        <v>060311086395000</v>
      </c>
      <c r="B5125" s="142" t="s">
        <v>69</v>
      </c>
      <c r="C5125" s="142" t="s">
        <v>699</v>
      </c>
      <c r="D5125" s="142" t="s">
        <v>3523</v>
      </c>
      <c r="E5125" s="142" t="s">
        <v>20</v>
      </c>
      <c r="F5125" s="142" t="s">
        <v>949</v>
      </c>
      <c r="G5125" s="142" t="s">
        <v>950</v>
      </c>
      <c r="H5125" s="142" t="s">
        <v>951</v>
      </c>
      <c r="I5125" s="142" t="s">
        <v>26</v>
      </c>
      <c r="J5125" s="142">
        <v>1</v>
      </c>
      <c r="K5125" s="142">
        <v>8</v>
      </c>
      <c r="L5125" s="227"/>
      <c r="M5125" s="227"/>
      <c r="N5125" s="227">
        <v>46900</v>
      </c>
      <c r="O5125" s="227">
        <v>46900</v>
      </c>
      <c r="P5125" s="227">
        <v>375200</v>
      </c>
      <c r="Q5125" s="227"/>
      <c r="R5125" s="227"/>
      <c r="S5125" s="227"/>
      <c r="T5125" s="227"/>
      <c r="U5125" s="227"/>
      <c r="V5125" s="227"/>
      <c r="W5125" s="143">
        <v>44299</v>
      </c>
      <c r="X5125" s="143">
        <v>44372</v>
      </c>
      <c r="Y5125">
        <f t="shared" ref="Y5125:Y5188" si="161">IF(S5125&gt;0,S5125,P5125)</f>
        <v>375200</v>
      </c>
    </row>
    <row r="5126" spans="1:25">
      <c r="A5126" s="1" t="str">
        <f t="shared" si="160"/>
        <v>060311086441000</v>
      </c>
      <c r="B5126" s="142" t="s">
        <v>69</v>
      </c>
      <c r="C5126" s="142" t="s">
        <v>699</v>
      </c>
      <c r="D5126" s="142" t="s">
        <v>3494</v>
      </c>
      <c r="E5126" s="142" t="s">
        <v>2486</v>
      </c>
      <c r="F5126" s="142" t="s">
        <v>59</v>
      </c>
      <c r="G5126" s="142" t="s">
        <v>2590</v>
      </c>
      <c r="H5126" s="142" t="s">
        <v>2591</v>
      </c>
      <c r="I5126" s="142" t="s">
        <v>21</v>
      </c>
      <c r="J5126" s="142">
        <v>1</v>
      </c>
      <c r="K5126" s="142">
        <v>20</v>
      </c>
      <c r="L5126" s="227">
        <v>42</v>
      </c>
      <c r="M5126" s="227">
        <v>177081</v>
      </c>
      <c r="N5126" s="227">
        <v>5500</v>
      </c>
      <c r="O5126" s="227">
        <v>5500</v>
      </c>
      <c r="P5126" s="227">
        <v>110000</v>
      </c>
      <c r="Q5126" s="227"/>
      <c r="R5126" s="227"/>
      <c r="S5126" s="227"/>
      <c r="T5126" s="227">
        <v>1</v>
      </c>
      <c r="U5126" s="227">
        <v>4955</v>
      </c>
      <c r="V5126" s="227">
        <v>739</v>
      </c>
      <c r="W5126" s="143">
        <v>45596</v>
      </c>
      <c r="X5126" s="143">
        <v>46023</v>
      </c>
      <c r="Y5126">
        <f t="shared" si="161"/>
        <v>110000</v>
      </c>
    </row>
    <row r="5127" spans="1:25">
      <c r="A5127" s="1" t="str">
        <f t="shared" si="160"/>
        <v>060311087230000</v>
      </c>
      <c r="B5127" s="142" t="s">
        <v>69</v>
      </c>
      <c r="C5127" s="142" t="s">
        <v>699</v>
      </c>
      <c r="D5127" s="142" t="s">
        <v>3528</v>
      </c>
      <c r="E5127" s="142" t="s">
        <v>27</v>
      </c>
      <c r="F5127" s="142" t="s">
        <v>489</v>
      </c>
      <c r="G5127" s="142" t="s">
        <v>490</v>
      </c>
      <c r="H5127" s="142" t="s">
        <v>491</v>
      </c>
      <c r="I5127" s="142" t="s">
        <v>23</v>
      </c>
      <c r="J5127" s="142">
        <v>1</v>
      </c>
      <c r="K5127" s="142">
        <v>12</v>
      </c>
      <c r="L5127" s="227">
        <v>519</v>
      </c>
      <c r="M5127" s="227">
        <v>1470477</v>
      </c>
      <c r="N5127" s="227">
        <v>4000</v>
      </c>
      <c r="O5127" s="227">
        <v>4000</v>
      </c>
      <c r="P5127" s="227">
        <v>48000</v>
      </c>
      <c r="Q5127" s="227">
        <v>12</v>
      </c>
      <c r="R5127" s="227">
        <v>725</v>
      </c>
      <c r="S5127" s="227">
        <v>39300</v>
      </c>
      <c r="T5127" s="227">
        <v>13</v>
      </c>
      <c r="U5127" s="227">
        <v>39009</v>
      </c>
      <c r="V5127" s="227">
        <v>2176</v>
      </c>
      <c r="W5127" s="143">
        <v>46003</v>
      </c>
      <c r="X5127" s="143">
        <v>46033</v>
      </c>
      <c r="Y5127">
        <f t="shared" si="161"/>
        <v>39300</v>
      </c>
    </row>
    <row r="5128" spans="1:25">
      <c r="A5128" s="1" t="str">
        <f t="shared" si="160"/>
        <v>060311088129000</v>
      </c>
      <c r="B5128" s="142" t="s">
        <v>69</v>
      </c>
      <c r="C5128" s="142" t="s">
        <v>699</v>
      </c>
      <c r="D5128" s="142" t="s">
        <v>3527</v>
      </c>
      <c r="E5128" s="142" t="s">
        <v>22</v>
      </c>
      <c r="F5128" s="142" t="s">
        <v>338</v>
      </c>
      <c r="G5128" s="142" t="s">
        <v>339</v>
      </c>
      <c r="H5128" s="142" t="s">
        <v>340</v>
      </c>
      <c r="I5128" s="142" t="s">
        <v>21</v>
      </c>
      <c r="J5128" s="142">
        <v>1</v>
      </c>
      <c r="K5128" s="142">
        <v>40</v>
      </c>
      <c r="L5128" s="227"/>
      <c r="M5128" s="227"/>
      <c r="N5128" s="227">
        <v>3100</v>
      </c>
      <c r="O5128" s="227">
        <v>3000</v>
      </c>
      <c r="P5128" s="227">
        <v>120000</v>
      </c>
      <c r="Q5128" s="227">
        <v>40</v>
      </c>
      <c r="R5128" s="227">
        <v>120</v>
      </c>
      <c r="S5128" s="227">
        <v>115200</v>
      </c>
      <c r="T5128" s="227"/>
      <c r="U5128" s="227"/>
      <c r="V5128" s="227"/>
      <c r="W5128" s="143"/>
      <c r="X5128" s="143">
        <v>43524</v>
      </c>
      <c r="Y5128">
        <f t="shared" si="161"/>
        <v>115200</v>
      </c>
    </row>
    <row r="5129" spans="1:25">
      <c r="A5129" s="1" t="str">
        <f t="shared" si="160"/>
        <v>060311088133000</v>
      </c>
      <c r="B5129" s="142" t="s">
        <v>69</v>
      </c>
      <c r="C5129" s="142" t="s">
        <v>699</v>
      </c>
      <c r="D5129" s="142" t="s">
        <v>3527</v>
      </c>
      <c r="E5129" s="142" t="s">
        <v>22</v>
      </c>
      <c r="F5129" s="142" t="s">
        <v>631</v>
      </c>
      <c r="G5129" s="142" t="s">
        <v>632</v>
      </c>
      <c r="H5129" s="142" t="s">
        <v>633</v>
      </c>
      <c r="I5129" s="142" t="s">
        <v>26</v>
      </c>
      <c r="J5129" s="142">
        <v>1</v>
      </c>
      <c r="K5129" s="142">
        <v>40</v>
      </c>
      <c r="L5129" s="227"/>
      <c r="M5129" s="227"/>
      <c r="N5129" s="227">
        <v>3050</v>
      </c>
      <c r="O5129" s="227">
        <v>3050</v>
      </c>
      <c r="P5129" s="227">
        <v>122000</v>
      </c>
      <c r="Q5129" s="227"/>
      <c r="R5129" s="227"/>
      <c r="S5129" s="227"/>
      <c r="T5129" s="227"/>
      <c r="U5129" s="227"/>
      <c r="V5129" s="227"/>
      <c r="W5129" s="143"/>
      <c r="X5129" s="143"/>
      <c r="Y5129">
        <f t="shared" si="161"/>
        <v>122000</v>
      </c>
    </row>
    <row r="5130" spans="1:25">
      <c r="A5130" s="1" t="str">
        <f t="shared" si="160"/>
        <v>060311088134000</v>
      </c>
      <c r="B5130" s="142" t="s">
        <v>69</v>
      </c>
      <c r="C5130" s="142" t="s">
        <v>699</v>
      </c>
      <c r="D5130" s="142" t="s">
        <v>3527</v>
      </c>
      <c r="E5130" s="142" t="s">
        <v>22</v>
      </c>
      <c r="F5130" s="142" t="s">
        <v>344</v>
      </c>
      <c r="G5130" s="142" t="s">
        <v>345</v>
      </c>
      <c r="H5130" s="142" t="s">
        <v>346</v>
      </c>
      <c r="I5130" s="142" t="s">
        <v>23</v>
      </c>
      <c r="J5130" s="142">
        <v>1</v>
      </c>
      <c r="K5130" s="142">
        <v>40</v>
      </c>
      <c r="L5130" s="227">
        <v>9232</v>
      </c>
      <c r="M5130" s="227">
        <v>22809306</v>
      </c>
      <c r="N5130" s="227">
        <v>3000</v>
      </c>
      <c r="O5130" s="227">
        <v>2900</v>
      </c>
      <c r="P5130" s="227">
        <v>116000</v>
      </c>
      <c r="Q5130" s="227">
        <v>40</v>
      </c>
      <c r="R5130" s="227">
        <v>150</v>
      </c>
      <c r="S5130" s="227">
        <v>110000</v>
      </c>
      <c r="T5130" s="227">
        <v>5088</v>
      </c>
      <c r="U5130" s="227">
        <v>12477297</v>
      </c>
      <c r="V5130" s="227">
        <v>-93516</v>
      </c>
      <c r="W5130" s="143">
        <v>45930</v>
      </c>
      <c r="X5130" s="143">
        <v>46033</v>
      </c>
      <c r="Y5130">
        <f t="shared" si="161"/>
        <v>110000</v>
      </c>
    </row>
    <row r="5131" spans="1:25">
      <c r="A5131" s="1" t="str">
        <f t="shared" si="160"/>
        <v>060311088137000</v>
      </c>
      <c r="B5131" s="142" t="s">
        <v>69</v>
      </c>
      <c r="C5131" s="142" t="s">
        <v>699</v>
      </c>
      <c r="D5131" s="142" t="s">
        <v>3527</v>
      </c>
      <c r="E5131" s="142" t="s">
        <v>22</v>
      </c>
      <c r="F5131" s="142" t="s">
        <v>350</v>
      </c>
      <c r="G5131" s="142" t="s">
        <v>351</v>
      </c>
      <c r="H5131" s="142" t="s">
        <v>3569</v>
      </c>
      <c r="I5131" s="142" t="s">
        <v>21</v>
      </c>
      <c r="J5131" s="142">
        <v>1</v>
      </c>
      <c r="K5131" s="142">
        <v>24</v>
      </c>
      <c r="L5131" s="227">
        <v>1689</v>
      </c>
      <c r="M5131" s="227">
        <v>6401898</v>
      </c>
      <c r="N5131" s="227">
        <v>4700</v>
      </c>
      <c r="O5131" s="227">
        <v>4700</v>
      </c>
      <c r="P5131" s="227">
        <v>112800</v>
      </c>
      <c r="Q5131" s="227">
        <v>24</v>
      </c>
      <c r="R5131" s="227">
        <v>250</v>
      </c>
      <c r="S5131" s="227">
        <v>106800</v>
      </c>
      <c r="T5131" s="227">
        <v>986</v>
      </c>
      <c r="U5131" s="227">
        <v>3779729</v>
      </c>
      <c r="V5131" s="227">
        <v>42446</v>
      </c>
      <c r="W5131" s="143">
        <v>46017</v>
      </c>
      <c r="X5131" s="143">
        <v>46035</v>
      </c>
      <c r="Y5131">
        <f t="shared" si="161"/>
        <v>106800</v>
      </c>
    </row>
    <row r="5132" spans="1:25">
      <c r="A5132" s="1" t="str">
        <f t="shared" si="160"/>
        <v>060311088171000</v>
      </c>
      <c r="B5132" s="142" t="s">
        <v>69</v>
      </c>
      <c r="C5132" s="142" t="s">
        <v>699</v>
      </c>
      <c r="D5132" s="142" t="s">
        <v>3527</v>
      </c>
      <c r="E5132" s="142" t="s">
        <v>22</v>
      </c>
      <c r="F5132" s="142" t="s">
        <v>356</v>
      </c>
      <c r="G5132" s="142" t="s">
        <v>357</v>
      </c>
      <c r="H5132" s="142" t="s">
        <v>358</v>
      </c>
      <c r="I5132" s="142" t="s">
        <v>23</v>
      </c>
      <c r="J5132" s="142">
        <v>1</v>
      </c>
      <c r="K5132" s="142">
        <v>40</v>
      </c>
      <c r="L5132" s="227">
        <v>997</v>
      </c>
      <c r="M5132" s="227">
        <v>2509199</v>
      </c>
      <c r="N5132" s="227">
        <v>3000</v>
      </c>
      <c r="O5132" s="227">
        <v>3000</v>
      </c>
      <c r="P5132" s="227">
        <v>120000</v>
      </c>
      <c r="Q5132" s="227">
        <v>40</v>
      </c>
      <c r="R5132" s="227">
        <v>155</v>
      </c>
      <c r="S5132" s="227">
        <v>113800</v>
      </c>
      <c r="T5132" s="227">
        <v>1550</v>
      </c>
      <c r="U5132" s="227">
        <v>3935856</v>
      </c>
      <c r="V5132" s="227">
        <v>34894</v>
      </c>
      <c r="W5132" s="143">
        <v>46032</v>
      </c>
      <c r="X5132" s="143">
        <v>46035</v>
      </c>
      <c r="Y5132">
        <f t="shared" si="161"/>
        <v>113800</v>
      </c>
    </row>
    <row r="5133" spans="1:25">
      <c r="A5133" s="1" t="str">
        <f t="shared" si="160"/>
        <v>060311088175000</v>
      </c>
      <c r="B5133" s="142" t="s">
        <v>69</v>
      </c>
      <c r="C5133" s="142" t="s">
        <v>699</v>
      </c>
      <c r="D5133" s="142" t="s">
        <v>3527</v>
      </c>
      <c r="E5133" s="142" t="s">
        <v>22</v>
      </c>
      <c r="F5133" s="142" t="s">
        <v>362</v>
      </c>
      <c r="G5133" s="142" t="s">
        <v>363</v>
      </c>
      <c r="H5133" s="142" t="s">
        <v>364</v>
      </c>
      <c r="I5133" s="142" t="s">
        <v>21</v>
      </c>
      <c r="J5133" s="142">
        <v>1</v>
      </c>
      <c r="K5133" s="142">
        <v>40</v>
      </c>
      <c r="L5133" s="227">
        <v>305</v>
      </c>
      <c r="M5133" s="227">
        <v>731319</v>
      </c>
      <c r="N5133" s="227">
        <v>2800</v>
      </c>
      <c r="O5133" s="227">
        <v>2800</v>
      </c>
      <c r="P5133" s="227">
        <v>112000</v>
      </c>
      <c r="Q5133" s="227">
        <v>40</v>
      </c>
      <c r="R5133" s="227">
        <v>40</v>
      </c>
      <c r="S5133" s="227">
        <v>110400</v>
      </c>
      <c r="T5133" s="227">
        <v>156</v>
      </c>
      <c r="U5133" s="227">
        <v>390631</v>
      </c>
      <c r="V5133" s="227">
        <v>16580</v>
      </c>
      <c r="W5133" s="143">
        <v>46028</v>
      </c>
      <c r="X5133" s="143">
        <v>46033</v>
      </c>
      <c r="Y5133">
        <f t="shared" si="161"/>
        <v>110400</v>
      </c>
    </row>
    <row r="5134" spans="1:25">
      <c r="A5134" s="1" t="str">
        <f t="shared" si="160"/>
        <v>060311088200000</v>
      </c>
      <c r="B5134" s="142" t="s">
        <v>69</v>
      </c>
      <c r="C5134" s="142" t="s">
        <v>699</v>
      </c>
      <c r="D5134" s="142" t="s">
        <v>3527</v>
      </c>
      <c r="E5134" s="142" t="s">
        <v>22</v>
      </c>
      <c r="F5134" s="142" t="s">
        <v>368</v>
      </c>
      <c r="G5134" s="142" t="s">
        <v>369</v>
      </c>
      <c r="H5134" s="142" t="s">
        <v>370</v>
      </c>
      <c r="I5134" s="142" t="s">
        <v>23</v>
      </c>
      <c r="J5134" s="142">
        <v>1</v>
      </c>
      <c r="K5134" s="142">
        <v>40</v>
      </c>
      <c r="L5134" s="227">
        <v>19623</v>
      </c>
      <c r="M5134" s="227">
        <v>48452884</v>
      </c>
      <c r="N5134" s="227">
        <v>3000</v>
      </c>
      <c r="O5134" s="227">
        <v>2900</v>
      </c>
      <c r="P5134" s="227">
        <v>116000</v>
      </c>
      <c r="Q5134" s="227">
        <v>40</v>
      </c>
      <c r="R5134" s="227">
        <v>150</v>
      </c>
      <c r="S5134" s="227">
        <v>110000</v>
      </c>
      <c r="T5134" s="227">
        <v>5666</v>
      </c>
      <c r="U5134" s="227">
        <v>13905766</v>
      </c>
      <c r="V5134" s="227">
        <v>-84656</v>
      </c>
      <c r="W5134" s="143">
        <v>45930</v>
      </c>
      <c r="X5134" s="143">
        <v>46034</v>
      </c>
      <c r="Y5134">
        <f t="shared" si="161"/>
        <v>110000</v>
      </c>
    </row>
    <row r="5135" spans="1:25">
      <c r="A5135" s="1" t="str">
        <f t="shared" si="160"/>
        <v>060311088243000</v>
      </c>
      <c r="B5135" s="142" t="s">
        <v>69</v>
      </c>
      <c r="C5135" s="142" t="s">
        <v>699</v>
      </c>
      <c r="D5135" s="142" t="s">
        <v>3527</v>
      </c>
      <c r="E5135" s="142" t="s">
        <v>22</v>
      </c>
      <c r="F5135" s="142" t="s">
        <v>374</v>
      </c>
      <c r="G5135" s="142" t="s">
        <v>375</v>
      </c>
      <c r="H5135" s="142" t="s">
        <v>376</v>
      </c>
      <c r="I5135" s="142" t="s">
        <v>21</v>
      </c>
      <c r="J5135" s="142">
        <v>1</v>
      </c>
      <c r="K5135" s="142">
        <v>20</v>
      </c>
      <c r="L5135" s="227">
        <v>1562</v>
      </c>
      <c r="M5135" s="227">
        <v>5528221</v>
      </c>
      <c r="N5135" s="227">
        <v>4700</v>
      </c>
      <c r="O5135" s="227">
        <v>4500</v>
      </c>
      <c r="P5135" s="227">
        <v>90000</v>
      </c>
      <c r="Q5135" s="227">
        <v>20</v>
      </c>
      <c r="R5135" s="227">
        <v>300</v>
      </c>
      <c r="S5135" s="227">
        <v>84000</v>
      </c>
      <c r="T5135" s="227">
        <v>223</v>
      </c>
      <c r="U5135" s="227">
        <v>850000</v>
      </c>
      <c r="V5135" s="227">
        <v>60760</v>
      </c>
      <c r="W5135" s="143">
        <v>45996</v>
      </c>
      <c r="X5135" s="143">
        <v>46035</v>
      </c>
      <c r="Y5135">
        <f t="shared" si="161"/>
        <v>84000</v>
      </c>
    </row>
    <row r="5136" spans="1:25">
      <c r="A5136" s="1" t="str">
        <f t="shared" si="160"/>
        <v>060311088263000</v>
      </c>
      <c r="B5136" s="142" t="s">
        <v>69</v>
      </c>
      <c r="C5136" s="142" t="s">
        <v>699</v>
      </c>
      <c r="D5136" s="142" t="s">
        <v>3527</v>
      </c>
      <c r="E5136" s="142" t="s">
        <v>22</v>
      </c>
      <c r="F5136" s="142" t="s">
        <v>749</v>
      </c>
      <c r="G5136" s="142" t="s">
        <v>750</v>
      </c>
      <c r="H5136" s="142" t="s">
        <v>751</v>
      </c>
      <c r="I5136" s="142" t="s">
        <v>26</v>
      </c>
      <c r="J5136" s="142">
        <v>1</v>
      </c>
      <c r="K5136" s="142">
        <v>40</v>
      </c>
      <c r="L5136" s="227"/>
      <c r="M5136" s="227"/>
      <c r="N5136" s="227">
        <v>2200</v>
      </c>
      <c r="O5136" s="227">
        <v>2200</v>
      </c>
      <c r="P5136" s="227">
        <v>88000</v>
      </c>
      <c r="Q5136" s="227"/>
      <c r="R5136" s="227"/>
      <c r="S5136" s="227"/>
      <c r="T5136" s="227"/>
      <c r="U5136" s="227"/>
      <c r="V5136" s="227"/>
      <c r="W5136" s="143"/>
      <c r="X5136" s="143"/>
      <c r="Y5136">
        <f t="shared" si="161"/>
        <v>88000</v>
      </c>
    </row>
    <row r="5137" spans="1:25">
      <c r="A5137" s="1" t="str">
        <f t="shared" si="160"/>
        <v>060311088264000</v>
      </c>
      <c r="B5137" s="142" t="s">
        <v>69</v>
      </c>
      <c r="C5137" s="142" t="s">
        <v>699</v>
      </c>
      <c r="D5137" s="142" t="s">
        <v>3527</v>
      </c>
      <c r="E5137" s="142" t="s">
        <v>22</v>
      </c>
      <c r="F5137" s="142" t="s">
        <v>638</v>
      </c>
      <c r="G5137" s="142" t="s">
        <v>639</v>
      </c>
      <c r="H5137" s="142" t="s">
        <v>640</v>
      </c>
      <c r="I5137" s="142" t="s">
        <v>21</v>
      </c>
      <c r="J5137" s="142">
        <v>1</v>
      </c>
      <c r="K5137" s="142">
        <v>40</v>
      </c>
      <c r="L5137" s="227">
        <v>0</v>
      </c>
      <c r="M5137" s="227">
        <v>0</v>
      </c>
      <c r="N5137" s="227">
        <v>3100</v>
      </c>
      <c r="O5137" s="227">
        <v>3100</v>
      </c>
      <c r="P5137" s="227">
        <v>124000</v>
      </c>
      <c r="Q5137" s="227">
        <v>40</v>
      </c>
      <c r="R5137" s="227">
        <v>200</v>
      </c>
      <c r="S5137" s="227">
        <v>116000</v>
      </c>
      <c r="T5137" s="227">
        <v>0</v>
      </c>
      <c r="U5137" s="227">
        <v>0</v>
      </c>
      <c r="V5137" s="227">
        <v>0</v>
      </c>
      <c r="W5137" s="143">
        <v>45723</v>
      </c>
      <c r="X5137" s="143">
        <v>45665</v>
      </c>
      <c r="Y5137">
        <f t="shared" si="161"/>
        <v>116000</v>
      </c>
    </row>
    <row r="5138" spans="1:25">
      <c r="A5138" s="1" t="str">
        <f t="shared" si="160"/>
        <v>060311088271000</v>
      </c>
      <c r="B5138" s="142" t="s">
        <v>69</v>
      </c>
      <c r="C5138" s="142" t="s">
        <v>699</v>
      </c>
      <c r="D5138" s="142" t="s">
        <v>3527</v>
      </c>
      <c r="E5138" s="142" t="s">
        <v>22</v>
      </c>
      <c r="F5138" s="142" t="s">
        <v>593</v>
      </c>
      <c r="G5138" s="142" t="s">
        <v>594</v>
      </c>
      <c r="H5138" s="142" t="s">
        <v>595</v>
      </c>
      <c r="I5138" s="142" t="s">
        <v>23</v>
      </c>
      <c r="J5138" s="142">
        <v>1</v>
      </c>
      <c r="K5138" s="142">
        <v>40</v>
      </c>
      <c r="L5138" s="227">
        <v>15696</v>
      </c>
      <c r="M5138" s="227">
        <v>40176474</v>
      </c>
      <c r="N5138" s="227">
        <v>3200</v>
      </c>
      <c r="O5138" s="227">
        <v>3000</v>
      </c>
      <c r="P5138" s="227">
        <v>120000</v>
      </c>
      <c r="Q5138" s="227">
        <v>40</v>
      </c>
      <c r="R5138" s="227">
        <v>120</v>
      </c>
      <c r="S5138" s="227">
        <v>115200</v>
      </c>
      <c r="T5138" s="227">
        <v>2921</v>
      </c>
      <c r="U5138" s="227">
        <v>7524090</v>
      </c>
      <c r="V5138" s="227">
        <v>47314</v>
      </c>
      <c r="W5138" s="143">
        <v>46017</v>
      </c>
      <c r="X5138" s="143">
        <v>46035</v>
      </c>
      <c r="Y5138">
        <f t="shared" si="161"/>
        <v>115200</v>
      </c>
    </row>
    <row r="5139" spans="1:25">
      <c r="A5139" s="1" t="str">
        <f t="shared" si="160"/>
        <v>060311088858000</v>
      </c>
      <c r="B5139" s="142" t="s">
        <v>69</v>
      </c>
      <c r="C5139" s="142" t="s">
        <v>699</v>
      </c>
      <c r="D5139" s="142" t="s">
        <v>3528</v>
      </c>
      <c r="E5139" s="142" t="s">
        <v>27</v>
      </c>
      <c r="F5139" s="142" t="s">
        <v>962</v>
      </c>
      <c r="G5139" s="142" t="s">
        <v>963</v>
      </c>
      <c r="H5139" s="142" t="s">
        <v>964</v>
      </c>
      <c r="I5139" s="142" t="s">
        <v>21</v>
      </c>
      <c r="J5139" s="142">
        <v>1</v>
      </c>
      <c r="K5139" s="142">
        <v>12</v>
      </c>
      <c r="L5139" s="227">
        <v>355</v>
      </c>
      <c r="M5139" s="227">
        <v>1437749</v>
      </c>
      <c r="N5139" s="227">
        <v>5400</v>
      </c>
      <c r="O5139" s="227">
        <v>5400</v>
      </c>
      <c r="P5139" s="227">
        <v>64800</v>
      </c>
      <c r="Q5139" s="227"/>
      <c r="R5139" s="227"/>
      <c r="S5139" s="227"/>
      <c r="T5139" s="227">
        <v>3</v>
      </c>
      <c r="U5139" s="227">
        <v>14595</v>
      </c>
      <c r="V5139" s="227">
        <v>2445</v>
      </c>
      <c r="W5139" s="143">
        <v>45994</v>
      </c>
      <c r="X5139" s="143">
        <v>46025</v>
      </c>
      <c r="Y5139">
        <f t="shared" si="161"/>
        <v>64800</v>
      </c>
    </row>
    <row r="5140" spans="1:25">
      <c r="A5140" s="1" t="str">
        <f t="shared" si="160"/>
        <v>060311089270000</v>
      </c>
      <c r="B5140" s="142" t="s">
        <v>69</v>
      </c>
      <c r="C5140" s="142" t="s">
        <v>699</v>
      </c>
      <c r="D5140" s="142" t="s">
        <v>3497</v>
      </c>
      <c r="E5140" s="142" t="s">
        <v>24</v>
      </c>
      <c r="F5140" s="142" t="s">
        <v>597</v>
      </c>
      <c r="G5140" s="142" t="s">
        <v>598</v>
      </c>
      <c r="H5140" s="142" t="s">
        <v>599</v>
      </c>
      <c r="I5140" s="142" t="s">
        <v>21</v>
      </c>
      <c r="J5140" s="142">
        <v>1</v>
      </c>
      <c r="K5140" s="142">
        <v>48</v>
      </c>
      <c r="L5140" s="227">
        <v>250</v>
      </c>
      <c r="M5140" s="227">
        <v>348457</v>
      </c>
      <c r="N5140" s="227">
        <v>2000</v>
      </c>
      <c r="O5140" s="227">
        <v>2000</v>
      </c>
      <c r="P5140" s="227">
        <v>96000</v>
      </c>
      <c r="Q5140" s="227"/>
      <c r="R5140" s="227"/>
      <c r="S5140" s="227"/>
      <c r="T5140" s="227">
        <v>0</v>
      </c>
      <c r="U5140" s="227">
        <v>0</v>
      </c>
      <c r="V5140" s="227">
        <v>0</v>
      </c>
      <c r="W5140" s="143">
        <v>45645</v>
      </c>
      <c r="X5140" s="143">
        <v>46014</v>
      </c>
      <c r="Y5140">
        <f t="shared" si="161"/>
        <v>96000</v>
      </c>
    </row>
    <row r="5141" spans="1:25">
      <c r="A5141" s="1" t="str">
        <f t="shared" si="160"/>
        <v>060311089271000</v>
      </c>
      <c r="B5141" s="142" t="s">
        <v>69</v>
      </c>
      <c r="C5141" s="142" t="s">
        <v>699</v>
      </c>
      <c r="D5141" s="142" t="s">
        <v>3497</v>
      </c>
      <c r="E5141" s="142" t="s">
        <v>24</v>
      </c>
      <c r="F5141" s="142" t="s">
        <v>380</v>
      </c>
      <c r="G5141" s="142" t="s">
        <v>381</v>
      </c>
      <c r="H5141" s="142" t="s">
        <v>382</v>
      </c>
      <c r="I5141" s="142" t="s">
        <v>23</v>
      </c>
      <c r="J5141" s="142">
        <v>1</v>
      </c>
      <c r="K5141" s="142">
        <v>48</v>
      </c>
      <c r="L5141" s="227">
        <v>9282</v>
      </c>
      <c r="M5141" s="227">
        <v>19783834</v>
      </c>
      <c r="N5141" s="227">
        <v>2650</v>
      </c>
      <c r="O5141" s="227">
        <v>2650</v>
      </c>
      <c r="P5141" s="227">
        <v>127200</v>
      </c>
      <c r="Q5141" s="227">
        <v>48</v>
      </c>
      <c r="R5141" s="227">
        <v>225</v>
      </c>
      <c r="S5141" s="227">
        <v>116400</v>
      </c>
      <c r="T5141" s="227">
        <v>12</v>
      </c>
      <c r="U5141" s="227">
        <v>28649</v>
      </c>
      <c r="V5141" s="227">
        <v>3072</v>
      </c>
      <c r="W5141" s="143">
        <v>45855</v>
      </c>
      <c r="X5141" s="143">
        <v>46033</v>
      </c>
      <c r="Y5141">
        <f t="shared" si="161"/>
        <v>116400</v>
      </c>
    </row>
    <row r="5142" spans="1:25">
      <c r="A5142" s="1" t="str">
        <f t="shared" si="160"/>
        <v>060311089525000</v>
      </c>
      <c r="B5142" s="142" t="s">
        <v>69</v>
      </c>
      <c r="C5142" s="142" t="s">
        <v>699</v>
      </c>
      <c r="D5142" s="142" t="s">
        <v>3494</v>
      </c>
      <c r="E5142" s="142" t="s">
        <v>2486</v>
      </c>
      <c r="F5142" s="142" t="s">
        <v>51</v>
      </c>
      <c r="G5142" s="142" t="s">
        <v>2548</v>
      </c>
      <c r="H5142" s="142" t="s">
        <v>3570</v>
      </c>
      <c r="I5142" s="142" t="s">
        <v>23</v>
      </c>
      <c r="J5142" s="142">
        <v>1</v>
      </c>
      <c r="K5142" s="142">
        <v>144</v>
      </c>
      <c r="L5142" s="227">
        <v>12662</v>
      </c>
      <c r="M5142" s="227">
        <v>41608627</v>
      </c>
      <c r="N5142" s="227">
        <v>4200</v>
      </c>
      <c r="O5142" s="227">
        <v>4200</v>
      </c>
      <c r="P5142" s="227">
        <v>604800</v>
      </c>
      <c r="Q5142" s="227"/>
      <c r="R5142" s="227"/>
      <c r="S5142" s="227"/>
      <c r="T5142" s="227">
        <v>1</v>
      </c>
      <c r="U5142" s="227">
        <v>3784</v>
      </c>
      <c r="V5142" s="227">
        <v>498</v>
      </c>
      <c r="W5142" s="143">
        <v>45877</v>
      </c>
      <c r="X5142" s="143">
        <v>46025</v>
      </c>
      <c r="Y5142">
        <f t="shared" si="161"/>
        <v>604800</v>
      </c>
    </row>
    <row r="5143" spans="1:25">
      <c r="A5143" s="1" t="str">
        <f t="shared" si="160"/>
        <v>060311089541000</v>
      </c>
      <c r="B5143" s="142" t="s">
        <v>69</v>
      </c>
      <c r="C5143" s="142" t="s">
        <v>699</v>
      </c>
      <c r="D5143" s="142" t="s">
        <v>3494</v>
      </c>
      <c r="E5143" s="142" t="s">
        <v>2486</v>
      </c>
      <c r="F5143" s="142" t="s">
        <v>52</v>
      </c>
      <c r="G5143" s="142" t="s">
        <v>2553</v>
      </c>
      <c r="H5143" s="142" t="s">
        <v>2554</v>
      </c>
      <c r="I5143" s="142" t="s">
        <v>23</v>
      </c>
      <c r="J5143" s="142">
        <v>1</v>
      </c>
      <c r="K5143" s="142">
        <v>144</v>
      </c>
      <c r="L5143" s="227">
        <v>16900</v>
      </c>
      <c r="M5143" s="227">
        <v>64531452</v>
      </c>
      <c r="N5143" s="227">
        <v>4900</v>
      </c>
      <c r="O5143" s="227">
        <v>4300</v>
      </c>
      <c r="P5143" s="227">
        <v>619200</v>
      </c>
      <c r="Q5143" s="227"/>
      <c r="R5143" s="227"/>
      <c r="S5143" s="227"/>
      <c r="T5143" s="227">
        <v>32</v>
      </c>
      <c r="U5143" s="227">
        <v>123964</v>
      </c>
      <c r="V5143" s="227">
        <v>1774</v>
      </c>
      <c r="W5143" s="143">
        <v>45943</v>
      </c>
      <c r="X5143" s="143">
        <v>46031</v>
      </c>
      <c r="Y5143">
        <f t="shared" si="161"/>
        <v>619200</v>
      </c>
    </row>
    <row r="5144" spans="1:25">
      <c r="A5144" s="1" t="str">
        <f t="shared" si="160"/>
        <v>060311089867000</v>
      </c>
      <c r="B5144" s="142" t="s">
        <v>69</v>
      </c>
      <c r="C5144" s="142" t="s">
        <v>699</v>
      </c>
      <c r="D5144" s="142" t="s">
        <v>3534</v>
      </c>
      <c r="E5144" s="142" t="s">
        <v>2492</v>
      </c>
      <c r="F5144" s="142" t="s">
        <v>53</v>
      </c>
      <c r="G5144" s="142" t="s">
        <v>3601</v>
      </c>
      <c r="H5144" s="142" t="s">
        <v>3571</v>
      </c>
      <c r="I5144" s="142" t="s">
        <v>23</v>
      </c>
      <c r="J5144" s="142">
        <v>1</v>
      </c>
      <c r="K5144" s="142">
        <v>30</v>
      </c>
      <c r="L5144" s="227">
        <v>0</v>
      </c>
      <c r="M5144" s="227">
        <v>0</v>
      </c>
      <c r="N5144" s="227">
        <v>4900</v>
      </c>
      <c r="O5144" s="227">
        <v>4900</v>
      </c>
      <c r="P5144" s="227">
        <v>147000</v>
      </c>
      <c r="Q5144" s="227">
        <v>30</v>
      </c>
      <c r="R5144" s="227">
        <v>700</v>
      </c>
      <c r="S5144" s="227">
        <v>126000</v>
      </c>
      <c r="T5144" s="227">
        <v>0</v>
      </c>
      <c r="U5144" s="227">
        <v>0</v>
      </c>
      <c r="V5144" s="227">
        <v>0</v>
      </c>
      <c r="W5144" s="143">
        <v>45667</v>
      </c>
      <c r="X5144" s="143">
        <v>45745</v>
      </c>
      <c r="Y5144">
        <f t="shared" si="161"/>
        <v>126000</v>
      </c>
    </row>
    <row r="5145" spans="1:25">
      <c r="A5145" s="1" t="str">
        <f t="shared" si="160"/>
        <v>060311089885000</v>
      </c>
      <c r="B5145" s="142" t="s">
        <v>69</v>
      </c>
      <c r="C5145" s="142" t="s">
        <v>699</v>
      </c>
      <c r="D5145" s="142" t="s">
        <v>3534</v>
      </c>
      <c r="E5145" s="142" t="s">
        <v>2492</v>
      </c>
      <c r="F5145" s="142" t="s">
        <v>54</v>
      </c>
      <c r="G5145" s="142" t="s">
        <v>2564</v>
      </c>
      <c r="H5145" s="142" t="s">
        <v>2565</v>
      </c>
      <c r="I5145" s="142" t="s">
        <v>21</v>
      </c>
      <c r="J5145" s="142">
        <v>1</v>
      </c>
      <c r="K5145" s="142">
        <v>72</v>
      </c>
      <c r="L5145" s="227">
        <v>420</v>
      </c>
      <c r="M5145" s="227">
        <v>293243</v>
      </c>
      <c r="N5145" s="227">
        <v>950</v>
      </c>
      <c r="O5145" s="227">
        <v>950</v>
      </c>
      <c r="P5145" s="227">
        <v>68400</v>
      </c>
      <c r="Q5145" s="227">
        <v>72</v>
      </c>
      <c r="R5145" s="227">
        <v>144</v>
      </c>
      <c r="S5145" s="227">
        <v>58032</v>
      </c>
      <c r="T5145" s="227">
        <v>0</v>
      </c>
      <c r="U5145" s="227">
        <v>0</v>
      </c>
      <c r="V5145" s="227">
        <v>0</v>
      </c>
      <c r="W5145" s="143">
        <v>45710</v>
      </c>
      <c r="X5145" s="143">
        <v>45989</v>
      </c>
      <c r="Y5145">
        <f t="shared" si="161"/>
        <v>58032</v>
      </c>
    </row>
    <row r="5146" spans="1:25">
      <c r="A5146" s="1" t="str">
        <f t="shared" si="160"/>
        <v>060311090446000</v>
      </c>
      <c r="B5146" s="142" t="s">
        <v>69</v>
      </c>
      <c r="C5146" s="142" t="s">
        <v>699</v>
      </c>
      <c r="D5146" s="142" t="s">
        <v>3528</v>
      </c>
      <c r="E5146" s="142" t="s">
        <v>27</v>
      </c>
      <c r="F5146" s="142" t="s">
        <v>386</v>
      </c>
      <c r="G5146" s="142" t="s">
        <v>387</v>
      </c>
      <c r="H5146" s="142" t="s">
        <v>388</v>
      </c>
      <c r="I5146" s="142" t="s">
        <v>21</v>
      </c>
      <c r="J5146" s="142">
        <v>1</v>
      </c>
      <c r="K5146" s="142">
        <v>24</v>
      </c>
      <c r="L5146" s="227">
        <v>106</v>
      </c>
      <c r="M5146" s="227">
        <v>306024</v>
      </c>
      <c r="N5146" s="227">
        <v>3700</v>
      </c>
      <c r="O5146" s="227">
        <v>3600</v>
      </c>
      <c r="P5146" s="227">
        <v>86400</v>
      </c>
      <c r="Q5146" s="227">
        <v>24</v>
      </c>
      <c r="R5146" s="227">
        <v>517</v>
      </c>
      <c r="S5146" s="227">
        <v>73992</v>
      </c>
      <c r="T5146" s="227">
        <v>194</v>
      </c>
      <c r="U5146" s="227">
        <v>539762</v>
      </c>
      <c r="V5146" s="227">
        <v>-20319</v>
      </c>
      <c r="W5146" s="143">
        <v>45946</v>
      </c>
      <c r="X5146" s="143">
        <v>46035</v>
      </c>
      <c r="Y5146">
        <f t="shared" si="161"/>
        <v>73992</v>
      </c>
    </row>
    <row r="5147" spans="1:25">
      <c r="A5147" s="1" t="str">
        <f t="shared" si="160"/>
        <v>060311090872000</v>
      </c>
      <c r="B5147" s="142" t="s">
        <v>69</v>
      </c>
      <c r="C5147" s="142" t="s">
        <v>699</v>
      </c>
      <c r="D5147" s="142" t="s">
        <v>3528</v>
      </c>
      <c r="E5147" s="142" t="s">
        <v>27</v>
      </c>
      <c r="F5147" s="142" t="s">
        <v>392</v>
      </c>
      <c r="G5147" s="142" t="s">
        <v>393</v>
      </c>
      <c r="H5147" s="142" t="s">
        <v>394</v>
      </c>
      <c r="I5147" s="142" t="s">
        <v>21</v>
      </c>
      <c r="J5147" s="142">
        <v>1</v>
      </c>
      <c r="K5147" s="142">
        <v>12</v>
      </c>
      <c r="L5147" s="227">
        <v>185</v>
      </c>
      <c r="M5147" s="227">
        <v>486190</v>
      </c>
      <c r="N5147" s="227">
        <v>3333</v>
      </c>
      <c r="O5147" s="227">
        <v>3400</v>
      </c>
      <c r="P5147" s="227">
        <v>40800</v>
      </c>
      <c r="Q5147" s="227">
        <v>12</v>
      </c>
      <c r="R5147" s="227">
        <v>250</v>
      </c>
      <c r="S5147" s="227">
        <v>37800</v>
      </c>
      <c r="T5147" s="227">
        <v>27</v>
      </c>
      <c r="U5147" s="227">
        <v>77298</v>
      </c>
      <c r="V5147" s="227">
        <v>6340</v>
      </c>
      <c r="W5147" s="143">
        <v>46032</v>
      </c>
      <c r="X5147" s="143">
        <v>46035</v>
      </c>
      <c r="Y5147">
        <f t="shared" si="161"/>
        <v>37800</v>
      </c>
    </row>
    <row r="5148" spans="1:25">
      <c r="A5148" s="1" t="str">
        <f t="shared" si="160"/>
        <v>060311092661000</v>
      </c>
      <c r="B5148" s="142" t="s">
        <v>69</v>
      </c>
      <c r="C5148" s="142" t="s">
        <v>699</v>
      </c>
      <c r="D5148" s="142" t="s">
        <v>3497</v>
      </c>
      <c r="E5148" s="142" t="s">
        <v>24</v>
      </c>
      <c r="F5148" s="142" t="s">
        <v>398</v>
      </c>
      <c r="G5148" s="142" t="s">
        <v>399</v>
      </c>
      <c r="H5148" s="142" t="s">
        <v>400</v>
      </c>
      <c r="I5148" s="142" t="s">
        <v>23</v>
      </c>
      <c r="J5148" s="142">
        <v>1</v>
      </c>
      <c r="K5148" s="142">
        <v>12</v>
      </c>
      <c r="L5148" s="227">
        <v>4245</v>
      </c>
      <c r="M5148" s="227">
        <v>36191515</v>
      </c>
      <c r="N5148" s="227">
        <v>9875</v>
      </c>
      <c r="O5148" s="227">
        <v>9875</v>
      </c>
      <c r="P5148" s="227">
        <v>118500</v>
      </c>
      <c r="Q5148" s="227">
        <v>12</v>
      </c>
      <c r="R5148" s="227">
        <v>175</v>
      </c>
      <c r="S5148" s="227">
        <v>116400</v>
      </c>
      <c r="T5148" s="227">
        <v>243</v>
      </c>
      <c r="U5148" s="227">
        <v>2026689</v>
      </c>
      <c r="V5148" s="227">
        <v>-45051</v>
      </c>
      <c r="W5148" s="143">
        <v>45945</v>
      </c>
      <c r="X5148" s="143">
        <v>46033</v>
      </c>
      <c r="Y5148">
        <f t="shared" si="161"/>
        <v>116400</v>
      </c>
    </row>
    <row r="5149" spans="1:25">
      <c r="A5149" s="1" t="str">
        <f t="shared" si="160"/>
        <v>060311098643000</v>
      </c>
      <c r="B5149" s="142" t="s">
        <v>69</v>
      </c>
      <c r="C5149" s="142" t="s">
        <v>699</v>
      </c>
      <c r="D5149" s="142" t="s">
        <v>3495</v>
      </c>
      <c r="E5149" s="142" t="s">
        <v>3496</v>
      </c>
      <c r="F5149" s="142" t="s">
        <v>970</v>
      </c>
      <c r="G5149" s="142" t="s">
        <v>971</v>
      </c>
      <c r="H5149" s="142" t="s">
        <v>972</v>
      </c>
      <c r="I5149" s="142" t="s">
        <v>21</v>
      </c>
      <c r="J5149" s="142">
        <v>1</v>
      </c>
      <c r="K5149" s="142">
        <v>20</v>
      </c>
      <c r="L5149" s="227">
        <v>45</v>
      </c>
      <c r="M5149" s="227">
        <v>743750</v>
      </c>
      <c r="N5149" s="227">
        <v>19700</v>
      </c>
      <c r="O5149" s="227">
        <v>19500</v>
      </c>
      <c r="P5149" s="227">
        <v>390000</v>
      </c>
      <c r="Q5149" s="227">
        <v>20</v>
      </c>
      <c r="R5149" s="227">
        <v>1500</v>
      </c>
      <c r="S5149" s="227">
        <v>360000</v>
      </c>
      <c r="T5149" s="227">
        <v>6</v>
      </c>
      <c r="U5149" s="227">
        <v>105405</v>
      </c>
      <c r="V5149" s="227">
        <v>6238</v>
      </c>
      <c r="W5149" s="143">
        <v>45983</v>
      </c>
      <c r="X5149" s="143">
        <v>46033</v>
      </c>
      <c r="Y5149">
        <f t="shared" si="161"/>
        <v>360000</v>
      </c>
    </row>
    <row r="5150" spans="1:25">
      <c r="A5150" s="1" t="str">
        <f t="shared" si="160"/>
        <v>060311098744000</v>
      </c>
      <c r="B5150" s="142" t="s">
        <v>69</v>
      </c>
      <c r="C5150" s="142" t="s">
        <v>699</v>
      </c>
      <c r="D5150" s="142" t="s">
        <v>3500</v>
      </c>
      <c r="E5150" s="142" t="s">
        <v>3501</v>
      </c>
      <c r="F5150" s="142" t="s">
        <v>3572</v>
      </c>
      <c r="G5150" s="142" t="s">
        <v>3573</v>
      </c>
      <c r="H5150" s="142" t="s">
        <v>3574</v>
      </c>
      <c r="I5150" s="142" t="s">
        <v>21</v>
      </c>
      <c r="J5150" s="142">
        <v>1</v>
      </c>
      <c r="K5150" s="142">
        <v>12</v>
      </c>
      <c r="L5150" s="227">
        <v>47</v>
      </c>
      <c r="M5150" s="227">
        <v>659156</v>
      </c>
      <c r="N5150" s="227">
        <v>21500</v>
      </c>
      <c r="O5150" s="227">
        <v>21500</v>
      </c>
      <c r="P5150" s="227">
        <v>258000</v>
      </c>
      <c r="Q5150" s="227"/>
      <c r="R5150" s="227"/>
      <c r="S5150" s="227"/>
      <c r="T5150" s="227">
        <v>0</v>
      </c>
      <c r="U5150" s="227">
        <v>0</v>
      </c>
      <c r="V5150" s="227">
        <v>0</v>
      </c>
      <c r="W5150" s="143">
        <v>45639</v>
      </c>
      <c r="X5150" s="143">
        <v>45999</v>
      </c>
      <c r="Y5150">
        <f t="shared" si="161"/>
        <v>258000</v>
      </c>
    </row>
    <row r="5151" spans="1:25">
      <c r="A5151" s="1" t="str">
        <f t="shared" si="160"/>
        <v>060311101305000</v>
      </c>
      <c r="B5151" s="142" t="s">
        <v>69</v>
      </c>
      <c r="C5151" s="142" t="s">
        <v>699</v>
      </c>
      <c r="D5151" s="142" t="s">
        <v>3528</v>
      </c>
      <c r="E5151" s="142" t="s">
        <v>27</v>
      </c>
      <c r="F5151" s="142" t="s">
        <v>976</v>
      </c>
      <c r="G5151" s="142" t="s">
        <v>977</v>
      </c>
      <c r="H5151" s="142" t="s">
        <v>978</v>
      </c>
      <c r="I5151" s="142" t="s">
        <v>21</v>
      </c>
      <c r="J5151" s="142">
        <v>1</v>
      </c>
      <c r="K5151" s="142">
        <v>24</v>
      </c>
      <c r="L5151" s="227">
        <v>3064</v>
      </c>
      <c r="M5151" s="227">
        <v>5212289</v>
      </c>
      <c r="N5151" s="227">
        <v>2700</v>
      </c>
      <c r="O5151" s="227">
        <v>2700</v>
      </c>
      <c r="P5151" s="227">
        <v>64800</v>
      </c>
      <c r="Q5151" s="227">
        <v>24</v>
      </c>
      <c r="R5151" s="227">
        <v>700</v>
      </c>
      <c r="S5151" s="227">
        <v>48000</v>
      </c>
      <c r="T5151" s="227">
        <v>202</v>
      </c>
      <c r="U5151" s="227">
        <v>369189</v>
      </c>
      <c r="V5151" s="227">
        <v>25559</v>
      </c>
      <c r="W5151" s="143">
        <v>46029</v>
      </c>
      <c r="X5151" s="143">
        <v>46035</v>
      </c>
      <c r="Y5151">
        <f t="shared" si="161"/>
        <v>48000</v>
      </c>
    </row>
    <row r="5152" spans="1:25">
      <c r="A5152" s="1" t="str">
        <f t="shared" si="160"/>
        <v>060311102123000</v>
      </c>
      <c r="B5152" s="142" t="s">
        <v>69</v>
      </c>
      <c r="C5152" s="142" t="s">
        <v>699</v>
      </c>
      <c r="D5152" s="142" t="s">
        <v>3495</v>
      </c>
      <c r="E5152" s="142" t="s">
        <v>3496</v>
      </c>
      <c r="F5152" s="142" t="s">
        <v>404</v>
      </c>
      <c r="G5152" s="142" t="s">
        <v>405</v>
      </c>
      <c r="H5152" s="142" t="s">
        <v>406</v>
      </c>
      <c r="I5152" s="142" t="s">
        <v>21</v>
      </c>
      <c r="J5152" s="142">
        <v>1</v>
      </c>
      <c r="K5152" s="142">
        <v>12</v>
      </c>
      <c r="L5152" s="227">
        <v>0</v>
      </c>
      <c r="M5152" s="227">
        <v>0</v>
      </c>
      <c r="N5152" s="227">
        <v>16500</v>
      </c>
      <c r="O5152" s="227">
        <v>15000</v>
      </c>
      <c r="P5152" s="227">
        <v>180000</v>
      </c>
      <c r="Q5152" s="227">
        <v>12</v>
      </c>
      <c r="R5152" s="227">
        <v>1050</v>
      </c>
      <c r="S5152" s="227">
        <v>167400</v>
      </c>
      <c r="T5152" s="227">
        <v>0</v>
      </c>
      <c r="U5152" s="227">
        <v>0</v>
      </c>
      <c r="V5152" s="227">
        <v>0</v>
      </c>
      <c r="W5152" s="143">
        <v>45828</v>
      </c>
      <c r="X5152" s="143">
        <v>46004</v>
      </c>
      <c r="Y5152">
        <f t="shared" si="161"/>
        <v>167400</v>
      </c>
    </row>
    <row r="5153" spans="1:25">
      <c r="A5153" s="1" t="str">
        <f t="shared" si="160"/>
        <v>060311105042000</v>
      </c>
      <c r="B5153" s="142" t="s">
        <v>69</v>
      </c>
      <c r="C5153" s="142" t="s">
        <v>699</v>
      </c>
      <c r="D5153" s="142" t="s">
        <v>3534</v>
      </c>
      <c r="E5153" s="142" t="s">
        <v>2492</v>
      </c>
      <c r="F5153" s="142" t="s">
        <v>55</v>
      </c>
      <c r="G5153" s="142" t="s">
        <v>2569</v>
      </c>
      <c r="H5153" s="142" t="s">
        <v>2570</v>
      </c>
      <c r="I5153" s="142" t="s">
        <v>23</v>
      </c>
      <c r="J5153" s="142">
        <v>1</v>
      </c>
      <c r="K5153" s="142">
        <v>21</v>
      </c>
      <c r="L5153" s="227">
        <v>3162</v>
      </c>
      <c r="M5153" s="227">
        <v>13744293</v>
      </c>
      <c r="N5153" s="227">
        <v>5000</v>
      </c>
      <c r="O5153" s="227">
        <v>5000</v>
      </c>
      <c r="P5153" s="227">
        <v>105000</v>
      </c>
      <c r="Q5153" s="227">
        <v>21</v>
      </c>
      <c r="R5153" s="227">
        <v>571</v>
      </c>
      <c r="S5153" s="227">
        <v>93009</v>
      </c>
      <c r="T5153" s="227">
        <v>569</v>
      </c>
      <c r="U5153" s="227">
        <v>2282117</v>
      </c>
      <c r="V5153" s="227">
        <v>-191160</v>
      </c>
      <c r="W5153" s="143">
        <v>45451</v>
      </c>
      <c r="X5153" s="143">
        <v>46035</v>
      </c>
      <c r="Y5153">
        <f t="shared" si="161"/>
        <v>93009</v>
      </c>
    </row>
    <row r="5154" spans="1:25">
      <c r="A5154" s="1" t="str">
        <f t="shared" si="160"/>
        <v>060311107348000</v>
      </c>
      <c r="B5154" s="142" t="s">
        <v>69</v>
      </c>
      <c r="C5154" s="142" t="s">
        <v>699</v>
      </c>
      <c r="D5154" s="142" t="s">
        <v>3494</v>
      </c>
      <c r="E5154" s="142" t="s">
        <v>2486</v>
      </c>
      <c r="F5154" s="142" t="s">
        <v>99</v>
      </c>
      <c r="G5154" s="142" t="s">
        <v>2767</v>
      </c>
      <c r="H5154" s="142" t="s">
        <v>2768</v>
      </c>
      <c r="I5154" s="142" t="s">
        <v>21</v>
      </c>
      <c r="J5154" s="142">
        <v>1</v>
      </c>
      <c r="K5154" s="142">
        <v>20</v>
      </c>
      <c r="L5154" s="227"/>
      <c r="M5154" s="227"/>
      <c r="N5154" s="227">
        <v>5500</v>
      </c>
      <c r="O5154" s="227">
        <v>5000</v>
      </c>
      <c r="P5154" s="227">
        <v>100000</v>
      </c>
      <c r="Q5154" s="227">
        <v>20</v>
      </c>
      <c r="R5154" s="227">
        <v>300</v>
      </c>
      <c r="S5154" s="227">
        <v>94000</v>
      </c>
      <c r="T5154" s="227"/>
      <c r="U5154" s="227"/>
      <c r="V5154" s="227"/>
      <c r="W5154" s="143">
        <v>44582</v>
      </c>
      <c r="X5154" s="143">
        <v>44680</v>
      </c>
      <c r="Y5154">
        <f t="shared" si="161"/>
        <v>94000</v>
      </c>
    </row>
    <row r="5155" spans="1:25">
      <c r="A5155" s="1" t="str">
        <f t="shared" si="160"/>
        <v>060311108244000</v>
      </c>
      <c r="B5155" s="142" t="s">
        <v>69</v>
      </c>
      <c r="C5155" s="142" t="s">
        <v>699</v>
      </c>
      <c r="D5155" s="142" t="s">
        <v>3495</v>
      </c>
      <c r="E5155" s="142" t="s">
        <v>3496</v>
      </c>
      <c r="F5155" s="142" t="s">
        <v>410</v>
      </c>
      <c r="G5155" s="142" t="s">
        <v>411</v>
      </c>
      <c r="H5155" s="142" t="s">
        <v>412</v>
      </c>
      <c r="I5155" s="142" t="s">
        <v>21</v>
      </c>
      <c r="J5155" s="142">
        <v>1</v>
      </c>
      <c r="K5155" s="142">
        <v>12</v>
      </c>
      <c r="L5155" s="227">
        <v>121</v>
      </c>
      <c r="M5155" s="227">
        <v>306573</v>
      </c>
      <c r="N5155" s="227">
        <v>3400</v>
      </c>
      <c r="O5155" s="227">
        <v>3800</v>
      </c>
      <c r="P5155" s="227">
        <v>45600</v>
      </c>
      <c r="Q5155" s="227">
        <v>12</v>
      </c>
      <c r="R5155" s="227">
        <v>750</v>
      </c>
      <c r="S5155" s="227">
        <v>36600</v>
      </c>
      <c r="T5155" s="227">
        <v>91</v>
      </c>
      <c r="U5155" s="227">
        <v>251937</v>
      </c>
      <c r="V5155" s="227">
        <v>21374</v>
      </c>
      <c r="W5155" s="143">
        <v>46032</v>
      </c>
      <c r="X5155" s="143">
        <v>46034</v>
      </c>
      <c r="Y5155">
        <f t="shared" si="161"/>
        <v>36600</v>
      </c>
    </row>
    <row r="5156" spans="1:25">
      <c r="A5156" s="1" t="str">
        <f t="shared" si="160"/>
        <v>060311110244000</v>
      </c>
      <c r="B5156" s="142" t="s">
        <v>69</v>
      </c>
      <c r="C5156" s="142" t="s">
        <v>699</v>
      </c>
      <c r="D5156" s="142" t="s">
        <v>3511</v>
      </c>
      <c r="E5156" s="142" t="s">
        <v>3512</v>
      </c>
      <c r="F5156" s="142" t="s">
        <v>3575</v>
      </c>
      <c r="G5156" s="142" t="s">
        <v>3576</v>
      </c>
      <c r="H5156" s="142" t="s">
        <v>3577</v>
      </c>
      <c r="I5156" s="142" t="s">
        <v>23</v>
      </c>
      <c r="J5156" s="142">
        <v>1</v>
      </c>
      <c r="K5156" s="142">
        <v>120</v>
      </c>
      <c r="L5156" s="227">
        <v>90</v>
      </c>
      <c r="M5156" s="227">
        <v>570240</v>
      </c>
      <c r="N5156" s="227">
        <v>9000</v>
      </c>
      <c r="O5156" s="227">
        <v>9000</v>
      </c>
      <c r="P5156" s="227">
        <v>1080000</v>
      </c>
      <c r="Q5156" s="227"/>
      <c r="R5156" s="227"/>
      <c r="S5156" s="227"/>
      <c r="T5156" s="227">
        <v>0</v>
      </c>
      <c r="U5156" s="227">
        <v>0</v>
      </c>
      <c r="V5156" s="227">
        <v>0</v>
      </c>
      <c r="W5156" s="143">
        <v>45942</v>
      </c>
      <c r="X5156" s="143">
        <v>46018</v>
      </c>
      <c r="Y5156">
        <f t="shared" si="161"/>
        <v>1080000</v>
      </c>
    </row>
    <row r="5157" spans="1:25">
      <c r="A5157" s="1" t="str">
        <f t="shared" si="160"/>
        <v>060311114756000</v>
      </c>
      <c r="B5157" s="142" t="s">
        <v>69</v>
      </c>
      <c r="C5157" s="142" t="s">
        <v>699</v>
      </c>
      <c r="D5157" s="142" t="s">
        <v>3523</v>
      </c>
      <c r="E5157" s="142" t="s">
        <v>20</v>
      </c>
      <c r="F5157" s="142" t="s">
        <v>416</v>
      </c>
      <c r="G5157" s="142" t="s">
        <v>417</v>
      </c>
      <c r="H5157" s="142" t="s">
        <v>3578</v>
      </c>
      <c r="I5157" s="142" t="s">
        <v>21</v>
      </c>
      <c r="J5157" s="142">
        <v>1</v>
      </c>
      <c r="K5157" s="142">
        <v>8</v>
      </c>
      <c r="L5157" s="227">
        <v>130</v>
      </c>
      <c r="M5157" s="227">
        <v>4051873</v>
      </c>
      <c r="N5157" s="227">
        <v>36500</v>
      </c>
      <c r="O5157" s="227">
        <v>36500</v>
      </c>
      <c r="P5157" s="227">
        <v>292000</v>
      </c>
      <c r="Q5157" s="227">
        <v>8</v>
      </c>
      <c r="R5157" s="227">
        <v>1275</v>
      </c>
      <c r="S5157" s="227">
        <v>281800</v>
      </c>
      <c r="T5157" s="227">
        <v>33</v>
      </c>
      <c r="U5157" s="227">
        <v>1084477</v>
      </c>
      <c r="V5157" s="227">
        <v>55925</v>
      </c>
      <c r="W5157" s="143">
        <v>46009</v>
      </c>
      <c r="X5157" s="143">
        <v>46033</v>
      </c>
      <c r="Y5157">
        <f t="shared" si="161"/>
        <v>281800</v>
      </c>
    </row>
    <row r="5158" spans="1:25">
      <c r="A5158" s="1" t="str">
        <f t="shared" si="160"/>
        <v>060311115338000</v>
      </c>
      <c r="B5158" s="142" t="s">
        <v>69</v>
      </c>
      <c r="C5158" s="142" t="s">
        <v>699</v>
      </c>
      <c r="D5158" s="142" t="s">
        <v>3497</v>
      </c>
      <c r="E5158" s="142" t="s">
        <v>24</v>
      </c>
      <c r="F5158" s="142" t="s">
        <v>422</v>
      </c>
      <c r="G5158" s="142" t="s">
        <v>423</v>
      </c>
      <c r="H5158" s="142" t="s">
        <v>424</v>
      </c>
      <c r="I5158" s="142" t="s">
        <v>21</v>
      </c>
      <c r="J5158" s="142">
        <v>1</v>
      </c>
      <c r="K5158" s="142">
        <v>36</v>
      </c>
      <c r="L5158" s="227">
        <v>0</v>
      </c>
      <c r="M5158" s="227">
        <v>0</v>
      </c>
      <c r="N5158" s="227">
        <v>5450</v>
      </c>
      <c r="O5158" s="227">
        <v>5450</v>
      </c>
      <c r="P5158" s="227">
        <v>196200</v>
      </c>
      <c r="Q5158" s="227">
        <v>36</v>
      </c>
      <c r="R5158" s="227">
        <v>800</v>
      </c>
      <c r="S5158" s="227">
        <v>167400</v>
      </c>
      <c r="T5158" s="227">
        <v>0</v>
      </c>
      <c r="U5158" s="227">
        <v>0</v>
      </c>
      <c r="V5158" s="227">
        <v>0</v>
      </c>
      <c r="W5158" s="143">
        <v>45642</v>
      </c>
      <c r="X5158" s="143">
        <v>45967</v>
      </c>
      <c r="Y5158">
        <f t="shared" si="161"/>
        <v>167400</v>
      </c>
    </row>
    <row r="5159" spans="1:25">
      <c r="A5159" s="1" t="str">
        <f t="shared" si="160"/>
        <v>060311117281000</v>
      </c>
      <c r="B5159" s="142" t="s">
        <v>69</v>
      </c>
      <c r="C5159" s="142" t="s">
        <v>699</v>
      </c>
      <c r="D5159" s="142" t="s">
        <v>3528</v>
      </c>
      <c r="E5159" s="142" t="s">
        <v>27</v>
      </c>
      <c r="F5159" s="142" t="s">
        <v>765</v>
      </c>
      <c r="G5159" s="142" t="s">
        <v>766</v>
      </c>
      <c r="H5159" s="142" t="s">
        <v>767</v>
      </c>
      <c r="I5159" s="142" t="s">
        <v>21</v>
      </c>
      <c r="J5159" s="142">
        <v>1</v>
      </c>
      <c r="K5159" s="142">
        <v>1</v>
      </c>
      <c r="L5159" s="227"/>
      <c r="M5159" s="227"/>
      <c r="N5159" s="227">
        <v>21700</v>
      </c>
      <c r="O5159" s="227">
        <v>21700</v>
      </c>
      <c r="P5159" s="227">
        <v>21700</v>
      </c>
      <c r="Q5159" s="227"/>
      <c r="R5159" s="227"/>
      <c r="S5159" s="227"/>
      <c r="T5159" s="227"/>
      <c r="U5159" s="227"/>
      <c r="V5159" s="227"/>
      <c r="W5159" s="143"/>
      <c r="X5159" s="143"/>
      <c r="Y5159">
        <f t="shared" si="161"/>
        <v>21700</v>
      </c>
    </row>
    <row r="5160" spans="1:25">
      <c r="A5160" s="1" t="str">
        <f t="shared" si="160"/>
        <v>060311118289000</v>
      </c>
      <c r="B5160" s="142" t="s">
        <v>69</v>
      </c>
      <c r="C5160" s="142" t="s">
        <v>699</v>
      </c>
      <c r="D5160" s="142" t="s">
        <v>3494</v>
      </c>
      <c r="E5160" s="142" t="s">
        <v>2486</v>
      </c>
      <c r="F5160" s="142" t="s">
        <v>56</v>
      </c>
      <c r="G5160" s="142" t="s">
        <v>2574</v>
      </c>
      <c r="H5160" s="142" t="s">
        <v>3579</v>
      </c>
      <c r="I5160" s="142" t="s">
        <v>21</v>
      </c>
      <c r="J5160" s="142">
        <v>1</v>
      </c>
      <c r="K5160" s="142">
        <v>12</v>
      </c>
      <c r="L5160" s="227">
        <v>30</v>
      </c>
      <c r="M5160" s="227">
        <v>844594</v>
      </c>
      <c r="N5160" s="227">
        <v>39400</v>
      </c>
      <c r="O5160" s="227">
        <v>29400</v>
      </c>
      <c r="P5160" s="227">
        <v>352800</v>
      </c>
      <c r="Q5160" s="227"/>
      <c r="R5160" s="227"/>
      <c r="S5160" s="227"/>
      <c r="T5160" s="227">
        <v>0</v>
      </c>
      <c r="U5160" s="227">
        <v>0</v>
      </c>
      <c r="V5160" s="227">
        <v>0</v>
      </c>
      <c r="W5160" s="143">
        <v>45953</v>
      </c>
      <c r="X5160" s="143">
        <v>45996</v>
      </c>
      <c r="Y5160">
        <f t="shared" si="161"/>
        <v>352800</v>
      </c>
    </row>
    <row r="5161" spans="1:25">
      <c r="A5161" s="1" t="str">
        <f t="shared" si="160"/>
        <v>060311119446000</v>
      </c>
      <c r="B5161" s="142" t="s">
        <v>69</v>
      </c>
      <c r="C5161" s="142" t="s">
        <v>699</v>
      </c>
      <c r="D5161" s="142" t="s">
        <v>3511</v>
      </c>
      <c r="E5161" s="142" t="s">
        <v>3512</v>
      </c>
      <c r="F5161" s="142" t="s">
        <v>3580</v>
      </c>
      <c r="G5161" s="142" t="s">
        <v>3581</v>
      </c>
      <c r="H5161" s="142" t="s">
        <v>3582</v>
      </c>
      <c r="I5161" s="142" t="s">
        <v>23</v>
      </c>
      <c r="J5161" s="142">
        <v>1</v>
      </c>
      <c r="K5161" s="142">
        <v>120</v>
      </c>
      <c r="L5161" s="227">
        <v>0</v>
      </c>
      <c r="M5161" s="227">
        <v>0</v>
      </c>
      <c r="N5161" s="227">
        <v>9000</v>
      </c>
      <c r="O5161" s="227">
        <v>9000</v>
      </c>
      <c r="P5161" s="227">
        <v>1080000</v>
      </c>
      <c r="Q5161" s="227"/>
      <c r="R5161" s="227"/>
      <c r="S5161" s="227"/>
      <c r="T5161" s="227">
        <v>0</v>
      </c>
      <c r="U5161" s="227">
        <v>0</v>
      </c>
      <c r="V5161" s="227">
        <v>0</v>
      </c>
      <c r="W5161" s="143">
        <v>45900</v>
      </c>
      <c r="X5161" s="143">
        <v>45975</v>
      </c>
      <c r="Y5161">
        <f t="shared" si="161"/>
        <v>1080000</v>
      </c>
    </row>
    <row r="5162" spans="1:25">
      <c r="A5162" s="1" t="str">
        <f t="shared" si="160"/>
        <v>060311120170000</v>
      </c>
      <c r="B5162" s="142" t="s">
        <v>69</v>
      </c>
      <c r="C5162" s="142" t="s">
        <v>699</v>
      </c>
      <c r="D5162" s="142" t="s">
        <v>3523</v>
      </c>
      <c r="E5162" s="142" t="s">
        <v>20</v>
      </c>
      <c r="F5162" s="142" t="s">
        <v>428</v>
      </c>
      <c r="G5162" s="142" t="s">
        <v>3583</v>
      </c>
      <c r="H5162" s="142" t="s">
        <v>430</v>
      </c>
      <c r="I5162" s="142" t="s">
        <v>21</v>
      </c>
      <c r="J5162" s="142">
        <v>1</v>
      </c>
      <c r="K5162" s="142">
        <v>12</v>
      </c>
      <c r="L5162" s="227">
        <v>88</v>
      </c>
      <c r="M5162" s="227">
        <v>1230415</v>
      </c>
      <c r="N5162" s="227">
        <v>16700</v>
      </c>
      <c r="O5162" s="227">
        <v>16500</v>
      </c>
      <c r="P5162" s="227">
        <v>198000</v>
      </c>
      <c r="Q5162" s="227">
        <v>12</v>
      </c>
      <c r="R5162" s="227">
        <v>550</v>
      </c>
      <c r="S5162" s="227">
        <v>191400</v>
      </c>
      <c r="T5162" s="227">
        <v>26</v>
      </c>
      <c r="U5162" s="227">
        <v>391171</v>
      </c>
      <c r="V5162" s="227">
        <v>27639</v>
      </c>
      <c r="W5162" s="143">
        <v>46009</v>
      </c>
      <c r="X5162" s="143">
        <v>46031</v>
      </c>
      <c r="Y5162">
        <f t="shared" si="161"/>
        <v>191400</v>
      </c>
    </row>
    <row r="5163" spans="1:25">
      <c r="A5163" s="1" t="str">
        <f t="shared" si="160"/>
        <v>060311121051000</v>
      </c>
      <c r="B5163" s="142" t="s">
        <v>69</v>
      </c>
      <c r="C5163" s="142" t="s">
        <v>699</v>
      </c>
      <c r="D5163" s="142" t="s">
        <v>3523</v>
      </c>
      <c r="E5163" s="142" t="s">
        <v>20</v>
      </c>
      <c r="F5163" s="142" t="s">
        <v>434</v>
      </c>
      <c r="G5163" s="142" t="s">
        <v>435</v>
      </c>
      <c r="H5163" s="142" t="s">
        <v>436</v>
      </c>
      <c r="I5163" s="142" t="s">
        <v>21</v>
      </c>
      <c r="J5163" s="142">
        <v>1</v>
      </c>
      <c r="K5163" s="142">
        <v>12</v>
      </c>
      <c r="L5163" s="227">
        <v>24</v>
      </c>
      <c r="M5163" s="227">
        <v>182145</v>
      </c>
      <c r="N5163" s="227">
        <v>9300</v>
      </c>
      <c r="O5163" s="227">
        <v>9000</v>
      </c>
      <c r="P5163" s="227">
        <v>108000</v>
      </c>
      <c r="Q5163" s="227">
        <v>12</v>
      </c>
      <c r="R5163" s="227">
        <v>250</v>
      </c>
      <c r="S5163" s="227">
        <v>105000</v>
      </c>
      <c r="T5163" s="227">
        <v>0</v>
      </c>
      <c r="U5163" s="227">
        <v>0</v>
      </c>
      <c r="V5163" s="227">
        <v>0</v>
      </c>
      <c r="W5163" s="143">
        <v>45966</v>
      </c>
      <c r="X5163" s="143">
        <v>45992</v>
      </c>
      <c r="Y5163">
        <f t="shared" si="161"/>
        <v>105000</v>
      </c>
    </row>
    <row r="5164" spans="1:25">
      <c r="A5164" s="1" t="str">
        <f t="shared" si="160"/>
        <v>060311122853000</v>
      </c>
      <c r="B5164" s="142" t="s">
        <v>69</v>
      </c>
      <c r="C5164" s="142" t="s">
        <v>699</v>
      </c>
      <c r="D5164" s="142" t="s">
        <v>3511</v>
      </c>
      <c r="E5164" s="142" t="s">
        <v>3512</v>
      </c>
      <c r="F5164" s="142" t="s">
        <v>3584</v>
      </c>
      <c r="G5164" s="142" t="s">
        <v>3585</v>
      </c>
      <c r="H5164" s="142" t="s">
        <v>3586</v>
      </c>
      <c r="I5164" s="142" t="s">
        <v>21</v>
      </c>
      <c r="J5164" s="142">
        <v>1</v>
      </c>
      <c r="K5164" s="142">
        <v>10</v>
      </c>
      <c r="L5164" s="227">
        <v>8</v>
      </c>
      <c r="M5164" s="227">
        <v>67387</v>
      </c>
      <c r="N5164" s="227">
        <v>11900</v>
      </c>
      <c r="O5164" s="227">
        <v>11900</v>
      </c>
      <c r="P5164" s="227">
        <v>119000</v>
      </c>
      <c r="Q5164" s="227"/>
      <c r="R5164" s="227"/>
      <c r="S5164" s="227"/>
      <c r="T5164" s="227">
        <v>2</v>
      </c>
      <c r="U5164" s="227">
        <v>21441</v>
      </c>
      <c r="V5164" s="227">
        <v>4594</v>
      </c>
      <c r="W5164" s="143">
        <v>46018</v>
      </c>
      <c r="X5164" s="143">
        <v>46025</v>
      </c>
      <c r="Y5164">
        <f t="shared" si="161"/>
        <v>119000</v>
      </c>
    </row>
    <row r="5165" spans="1:25">
      <c r="A5165" s="1" t="str">
        <f t="shared" si="160"/>
        <v>060311124796000</v>
      </c>
      <c r="B5165" s="142" t="s">
        <v>69</v>
      </c>
      <c r="C5165" s="142" t="s">
        <v>699</v>
      </c>
      <c r="D5165" s="142" t="s">
        <v>3511</v>
      </c>
      <c r="E5165" s="142" t="s">
        <v>3512</v>
      </c>
      <c r="F5165" s="142" t="s">
        <v>3587</v>
      </c>
      <c r="G5165" s="142" t="s">
        <v>3588</v>
      </c>
      <c r="H5165" s="142" t="s">
        <v>3589</v>
      </c>
      <c r="I5165" s="142" t="s">
        <v>23</v>
      </c>
      <c r="J5165" s="142">
        <v>1</v>
      </c>
      <c r="K5165" s="142">
        <v>100</v>
      </c>
      <c r="L5165" s="227">
        <v>81</v>
      </c>
      <c r="M5165" s="227">
        <v>175122</v>
      </c>
      <c r="N5165" s="227">
        <v>3000</v>
      </c>
      <c r="O5165" s="227">
        <v>3000</v>
      </c>
      <c r="P5165" s="227">
        <v>300000</v>
      </c>
      <c r="Q5165" s="227"/>
      <c r="R5165" s="227"/>
      <c r="S5165" s="227"/>
      <c r="T5165" s="227">
        <v>7</v>
      </c>
      <c r="U5165" s="227">
        <v>18919</v>
      </c>
      <c r="V5165" s="227">
        <v>3785</v>
      </c>
      <c r="W5165" s="143">
        <v>45962</v>
      </c>
      <c r="X5165" s="143">
        <v>46033</v>
      </c>
      <c r="Y5165">
        <f t="shared" si="161"/>
        <v>300000</v>
      </c>
    </row>
    <row r="5166" spans="1:25">
      <c r="A5166" s="1" t="str">
        <f t="shared" si="160"/>
        <v>060311124797000</v>
      </c>
      <c r="B5166" s="142" t="s">
        <v>69</v>
      </c>
      <c r="C5166" s="142" t="s">
        <v>699</v>
      </c>
      <c r="D5166" s="142" t="s">
        <v>3511</v>
      </c>
      <c r="E5166" s="142" t="s">
        <v>3512</v>
      </c>
      <c r="F5166" s="142" t="s">
        <v>3590</v>
      </c>
      <c r="G5166" s="142" t="s">
        <v>3591</v>
      </c>
      <c r="H5166" s="142" t="s">
        <v>3592</v>
      </c>
      <c r="I5166" s="142" t="s">
        <v>21</v>
      </c>
      <c r="J5166" s="142">
        <v>1</v>
      </c>
      <c r="K5166" s="142">
        <v>100</v>
      </c>
      <c r="L5166" s="227">
        <v>149</v>
      </c>
      <c r="M5166" s="227">
        <v>322138</v>
      </c>
      <c r="N5166" s="227">
        <v>3000</v>
      </c>
      <c r="O5166" s="227">
        <v>3000</v>
      </c>
      <c r="P5166" s="227">
        <v>300000</v>
      </c>
      <c r="Q5166" s="227"/>
      <c r="R5166" s="227"/>
      <c r="S5166" s="227"/>
      <c r="T5166" s="227">
        <v>1</v>
      </c>
      <c r="U5166" s="227">
        <v>2703</v>
      </c>
      <c r="V5166" s="227">
        <v>541</v>
      </c>
      <c r="W5166" s="143">
        <v>45962</v>
      </c>
      <c r="X5166" s="143">
        <v>46023</v>
      </c>
      <c r="Y5166">
        <f t="shared" si="161"/>
        <v>300000</v>
      </c>
    </row>
    <row r="5167" spans="1:25">
      <c r="A5167" s="1" t="str">
        <f t="shared" si="160"/>
        <v>060311135321000</v>
      </c>
      <c r="B5167" s="142" t="s">
        <v>69</v>
      </c>
      <c r="C5167" s="142" t="s">
        <v>699</v>
      </c>
      <c r="D5167" s="142" t="s">
        <v>3494</v>
      </c>
      <c r="E5167" s="142" t="s">
        <v>2486</v>
      </c>
      <c r="F5167" s="142" t="s">
        <v>100</v>
      </c>
      <c r="G5167" s="142" t="s">
        <v>2773</v>
      </c>
      <c r="H5167" s="142" t="s">
        <v>2774</v>
      </c>
      <c r="I5167" s="142" t="s">
        <v>21</v>
      </c>
      <c r="J5167" s="142">
        <v>1</v>
      </c>
      <c r="K5167" s="142">
        <v>12</v>
      </c>
      <c r="L5167" s="227"/>
      <c r="M5167" s="227"/>
      <c r="N5167" s="227">
        <v>19000</v>
      </c>
      <c r="O5167" s="227">
        <v>18900</v>
      </c>
      <c r="P5167" s="227">
        <v>226800</v>
      </c>
      <c r="Q5167" s="227">
        <v>3</v>
      </c>
      <c r="R5167" s="227">
        <v>2400</v>
      </c>
      <c r="S5167" s="227">
        <v>198000</v>
      </c>
      <c r="T5167" s="227"/>
      <c r="U5167" s="227"/>
      <c r="V5167" s="227"/>
      <c r="W5167" s="143">
        <v>45880</v>
      </c>
      <c r="X5167" s="143">
        <v>45877</v>
      </c>
      <c r="Y5167">
        <f t="shared" si="161"/>
        <v>198000</v>
      </c>
    </row>
    <row r="5168" spans="1:25">
      <c r="A5168" s="1" t="str">
        <f t="shared" si="160"/>
        <v>060311137122000</v>
      </c>
      <c r="B5168" s="142" t="s">
        <v>69</v>
      </c>
      <c r="C5168" s="142" t="s">
        <v>699</v>
      </c>
      <c r="D5168" s="142" t="s">
        <v>3497</v>
      </c>
      <c r="E5168" s="142" t="s">
        <v>24</v>
      </c>
      <c r="F5168" s="142" t="s">
        <v>440</v>
      </c>
      <c r="G5168" s="142" t="s">
        <v>441</v>
      </c>
      <c r="H5168" s="142" t="s">
        <v>442</v>
      </c>
      <c r="I5168" s="142" t="s">
        <v>23</v>
      </c>
      <c r="J5168" s="142">
        <v>1</v>
      </c>
      <c r="K5168" s="142">
        <v>48</v>
      </c>
      <c r="L5168" s="227">
        <v>7155</v>
      </c>
      <c r="M5168" s="227">
        <v>29358471</v>
      </c>
      <c r="N5168" s="227">
        <v>4800</v>
      </c>
      <c r="O5168" s="227">
        <v>4800</v>
      </c>
      <c r="P5168" s="227">
        <v>230400</v>
      </c>
      <c r="Q5168" s="227">
        <v>48</v>
      </c>
      <c r="R5168" s="227">
        <v>175</v>
      </c>
      <c r="S5168" s="227">
        <v>222000</v>
      </c>
      <c r="T5168" s="227">
        <v>19</v>
      </c>
      <c r="U5168" s="227">
        <v>82162</v>
      </c>
      <c r="V5168" s="227">
        <v>4201</v>
      </c>
      <c r="W5168" s="143">
        <v>45883</v>
      </c>
      <c r="X5168" s="143">
        <v>46033</v>
      </c>
      <c r="Y5168">
        <f t="shared" si="161"/>
        <v>222000</v>
      </c>
    </row>
    <row r="5169" spans="1:25">
      <c r="A5169" s="1" t="str">
        <f t="shared" si="160"/>
        <v>060311137151000</v>
      </c>
      <c r="B5169" s="142" t="s">
        <v>69</v>
      </c>
      <c r="C5169" s="142" t="s">
        <v>699</v>
      </c>
      <c r="D5169" s="142" t="s">
        <v>3528</v>
      </c>
      <c r="E5169" s="142" t="s">
        <v>27</v>
      </c>
      <c r="F5169" s="142" t="s">
        <v>988</v>
      </c>
      <c r="G5169" s="142" t="s">
        <v>3593</v>
      </c>
      <c r="H5169" s="142" t="s">
        <v>990</v>
      </c>
      <c r="I5169" s="142" t="s">
        <v>26</v>
      </c>
      <c r="J5169" s="142">
        <v>1</v>
      </c>
      <c r="K5169" s="142">
        <v>1</v>
      </c>
      <c r="L5169" s="227"/>
      <c r="M5169" s="227"/>
      <c r="N5169" s="227">
        <v>26300</v>
      </c>
      <c r="O5169" s="227">
        <v>26300</v>
      </c>
      <c r="P5169" s="227">
        <v>26300</v>
      </c>
      <c r="Q5169" s="227"/>
      <c r="R5169" s="227"/>
      <c r="S5169" s="227"/>
      <c r="T5169" s="227"/>
      <c r="U5169" s="227"/>
      <c r="V5169" s="227"/>
      <c r="W5169" s="143">
        <v>45815</v>
      </c>
      <c r="X5169" s="143">
        <v>45817</v>
      </c>
      <c r="Y5169">
        <f t="shared" si="161"/>
        <v>26300</v>
      </c>
    </row>
    <row r="5170" spans="1:25">
      <c r="A5170" s="1" t="str">
        <f t="shared" si="160"/>
        <v>060311137215000</v>
      </c>
      <c r="B5170" s="142" t="s">
        <v>69</v>
      </c>
      <c r="C5170" s="142" t="s">
        <v>699</v>
      </c>
      <c r="D5170" s="142" t="s">
        <v>3494</v>
      </c>
      <c r="E5170" s="142" t="s">
        <v>2486</v>
      </c>
      <c r="F5170" s="142" t="s">
        <v>57</v>
      </c>
      <c r="G5170" s="142" t="s">
        <v>2579</v>
      </c>
      <c r="H5170" s="142" t="s">
        <v>3594</v>
      </c>
      <c r="I5170" s="142" t="s">
        <v>21</v>
      </c>
      <c r="J5170" s="142">
        <v>1</v>
      </c>
      <c r="K5170" s="142">
        <v>42</v>
      </c>
      <c r="L5170" s="227">
        <v>1991</v>
      </c>
      <c r="M5170" s="227">
        <v>16183772</v>
      </c>
      <c r="N5170" s="227">
        <v>10500</v>
      </c>
      <c r="O5170" s="227">
        <v>8700</v>
      </c>
      <c r="P5170" s="227">
        <v>365400</v>
      </c>
      <c r="Q5170" s="227"/>
      <c r="R5170" s="227"/>
      <c r="S5170" s="227"/>
      <c r="T5170" s="227">
        <v>2</v>
      </c>
      <c r="U5170" s="227">
        <v>18919</v>
      </c>
      <c r="V5170" s="227">
        <v>2662</v>
      </c>
      <c r="W5170" s="143">
        <v>45635</v>
      </c>
      <c r="X5170" s="143">
        <v>46035</v>
      </c>
      <c r="Y5170">
        <f t="shared" si="161"/>
        <v>365400</v>
      </c>
    </row>
    <row r="5171" spans="1:25">
      <c r="A5171" s="1" t="str">
        <f t="shared" si="160"/>
        <v>060311138202000</v>
      </c>
      <c r="B5171" s="142" t="s">
        <v>69</v>
      </c>
      <c r="C5171" s="142" t="s">
        <v>699</v>
      </c>
      <c r="D5171" s="142" t="s">
        <v>3523</v>
      </c>
      <c r="E5171" s="142" t="s">
        <v>20</v>
      </c>
      <c r="F5171" s="142" t="s">
        <v>992</v>
      </c>
      <c r="G5171" s="142" t="s">
        <v>993</v>
      </c>
      <c r="H5171" s="142" t="s">
        <v>994</v>
      </c>
      <c r="I5171" s="142" t="s">
        <v>21</v>
      </c>
      <c r="J5171" s="142">
        <v>1</v>
      </c>
      <c r="K5171" s="142">
        <v>144</v>
      </c>
      <c r="L5171" s="227">
        <v>174</v>
      </c>
      <c r="M5171" s="227">
        <v>425689</v>
      </c>
      <c r="N5171" s="227">
        <v>3500</v>
      </c>
      <c r="O5171" s="227">
        <v>3500</v>
      </c>
      <c r="P5171" s="227">
        <v>504000</v>
      </c>
      <c r="Q5171" s="227"/>
      <c r="R5171" s="227"/>
      <c r="S5171" s="227"/>
      <c r="T5171" s="227">
        <v>0</v>
      </c>
      <c r="U5171" s="227">
        <v>0</v>
      </c>
      <c r="V5171" s="227">
        <v>0</v>
      </c>
      <c r="W5171" s="143">
        <v>45742</v>
      </c>
      <c r="X5171" s="143">
        <v>45935</v>
      </c>
      <c r="Y5171">
        <f t="shared" si="161"/>
        <v>504000</v>
      </c>
    </row>
    <row r="5172" spans="1:25">
      <c r="A5172" s="1" t="str">
        <f t="shared" si="160"/>
        <v>060311140637000</v>
      </c>
      <c r="B5172" s="142" t="s">
        <v>69</v>
      </c>
      <c r="C5172" s="142" t="s">
        <v>699</v>
      </c>
      <c r="D5172" s="142" t="s">
        <v>3534</v>
      </c>
      <c r="E5172" s="142" t="s">
        <v>2492</v>
      </c>
      <c r="F5172" s="142" t="s">
        <v>58</v>
      </c>
      <c r="G5172" s="142" t="s">
        <v>2584</v>
      </c>
      <c r="H5172" s="142" t="s">
        <v>2585</v>
      </c>
      <c r="I5172" s="142" t="s">
        <v>21</v>
      </c>
      <c r="J5172" s="142">
        <v>1</v>
      </c>
      <c r="K5172" s="142">
        <v>6</v>
      </c>
      <c r="L5172" s="227">
        <v>18</v>
      </c>
      <c r="M5172" s="227">
        <v>277298</v>
      </c>
      <c r="N5172" s="227">
        <v>21400</v>
      </c>
      <c r="O5172" s="227">
        <v>12900</v>
      </c>
      <c r="P5172" s="227">
        <v>77400</v>
      </c>
      <c r="Q5172" s="227"/>
      <c r="R5172" s="227"/>
      <c r="S5172" s="227"/>
      <c r="T5172" s="227">
        <v>6</v>
      </c>
      <c r="U5172" s="227">
        <v>69730</v>
      </c>
      <c r="V5172" s="227">
        <v>-22703</v>
      </c>
      <c r="W5172" s="143">
        <v>46024</v>
      </c>
      <c r="X5172" s="143">
        <v>46031</v>
      </c>
      <c r="Y5172">
        <f t="shared" si="161"/>
        <v>77400</v>
      </c>
    </row>
    <row r="5173" spans="1:25">
      <c r="A5173" s="1" t="str">
        <f t="shared" si="160"/>
        <v>060311150705000</v>
      </c>
      <c r="B5173" s="142" t="s">
        <v>69</v>
      </c>
      <c r="C5173" s="142" t="s">
        <v>699</v>
      </c>
      <c r="D5173" s="142" t="s">
        <v>3534</v>
      </c>
      <c r="E5173" s="142" t="s">
        <v>2492</v>
      </c>
      <c r="F5173" s="142" t="s">
        <v>3595</v>
      </c>
      <c r="G5173" s="142" t="s">
        <v>3596</v>
      </c>
      <c r="H5173" s="142" t="s">
        <v>2559</v>
      </c>
      <c r="I5173" s="142" t="s">
        <v>21</v>
      </c>
      <c r="J5173" s="142">
        <v>1</v>
      </c>
      <c r="K5173" s="142">
        <v>32</v>
      </c>
      <c r="L5173" s="227">
        <v>10</v>
      </c>
      <c r="M5173" s="227">
        <v>40672</v>
      </c>
      <c r="N5173" s="227">
        <v>5000</v>
      </c>
      <c r="O5173" s="227">
        <v>5000</v>
      </c>
      <c r="P5173" s="227">
        <v>160000</v>
      </c>
      <c r="Q5173" s="227">
        <v>32</v>
      </c>
      <c r="R5173" s="227">
        <v>750</v>
      </c>
      <c r="S5173" s="227">
        <v>136000</v>
      </c>
      <c r="T5173" s="227">
        <v>0</v>
      </c>
      <c r="U5173" s="227">
        <v>0</v>
      </c>
      <c r="V5173" s="227">
        <v>0</v>
      </c>
      <c r="W5173" s="143">
        <v>45925</v>
      </c>
      <c r="X5173" s="143">
        <v>46005</v>
      </c>
      <c r="Y5173">
        <f t="shared" si="161"/>
        <v>136000</v>
      </c>
    </row>
    <row r="5174" spans="1:25">
      <c r="A5174" s="1" t="str">
        <f t="shared" si="160"/>
        <v>060320000178000</v>
      </c>
      <c r="B5174" s="142" t="s">
        <v>72</v>
      </c>
      <c r="C5174" s="142" t="s">
        <v>782</v>
      </c>
      <c r="D5174" s="142" t="s">
        <v>3366</v>
      </c>
      <c r="E5174" s="142" t="s">
        <v>3367</v>
      </c>
      <c r="F5174" s="142" t="s">
        <v>3368</v>
      </c>
      <c r="G5174" s="142" t="s">
        <v>3369</v>
      </c>
      <c r="H5174" s="142" t="s">
        <v>3370</v>
      </c>
      <c r="I5174" s="142" t="s">
        <v>23</v>
      </c>
      <c r="J5174" s="142">
        <v>2</v>
      </c>
      <c r="K5174" s="142">
        <v>1</v>
      </c>
      <c r="L5174" s="227">
        <v>50595</v>
      </c>
      <c r="M5174" s="227">
        <v>1243847</v>
      </c>
      <c r="N5174" s="227">
        <v>26900</v>
      </c>
      <c r="O5174" s="227">
        <v>26900</v>
      </c>
      <c r="P5174" s="227">
        <v>26900</v>
      </c>
      <c r="Q5174" s="227"/>
      <c r="R5174" s="227"/>
      <c r="S5174" s="227"/>
      <c r="T5174" s="227">
        <v>142340</v>
      </c>
      <c r="U5174" s="227">
        <v>4025182</v>
      </c>
      <c r="V5174" s="227">
        <v>525842</v>
      </c>
      <c r="W5174" s="143">
        <v>46035</v>
      </c>
      <c r="X5174" s="143">
        <v>46035</v>
      </c>
      <c r="Y5174">
        <f t="shared" si="161"/>
        <v>26900</v>
      </c>
    </row>
    <row r="5175" spans="1:25">
      <c r="A5175" s="1" t="str">
        <f t="shared" si="160"/>
        <v>060320000848000</v>
      </c>
      <c r="B5175" s="142" t="s">
        <v>72</v>
      </c>
      <c r="C5175" s="142" t="s">
        <v>782</v>
      </c>
      <c r="D5175" s="142" t="s">
        <v>3366</v>
      </c>
      <c r="E5175" s="142" t="s">
        <v>3367</v>
      </c>
      <c r="F5175" s="142" t="s">
        <v>3371</v>
      </c>
      <c r="G5175" s="142" t="s">
        <v>3372</v>
      </c>
      <c r="H5175" s="142" t="s">
        <v>3373</v>
      </c>
      <c r="I5175" s="142" t="s">
        <v>23</v>
      </c>
      <c r="J5175" s="142">
        <v>2</v>
      </c>
      <c r="K5175" s="142">
        <v>1</v>
      </c>
      <c r="L5175" s="227">
        <v>48411</v>
      </c>
      <c r="M5175" s="227">
        <v>639410</v>
      </c>
      <c r="N5175" s="227">
        <v>15900</v>
      </c>
      <c r="O5175" s="227">
        <v>16900</v>
      </c>
      <c r="P5175" s="227">
        <v>16900</v>
      </c>
      <c r="Q5175" s="227"/>
      <c r="R5175" s="227"/>
      <c r="S5175" s="227"/>
      <c r="T5175" s="227">
        <v>35448</v>
      </c>
      <c r="U5175" s="227">
        <v>484149</v>
      </c>
      <c r="V5175" s="227">
        <v>15954</v>
      </c>
      <c r="W5175" s="143">
        <v>46031</v>
      </c>
      <c r="X5175" s="143">
        <v>46034</v>
      </c>
      <c r="Y5175">
        <f t="shared" si="161"/>
        <v>16900</v>
      </c>
    </row>
    <row r="5176" spans="1:25">
      <c r="A5176" s="1" t="str">
        <f t="shared" si="160"/>
        <v>060320000864000</v>
      </c>
      <c r="B5176" s="142" t="s">
        <v>72</v>
      </c>
      <c r="C5176" s="142" t="s">
        <v>782</v>
      </c>
      <c r="D5176" s="142" t="s">
        <v>3366</v>
      </c>
      <c r="E5176" s="142" t="s">
        <v>3367</v>
      </c>
      <c r="F5176" s="142" t="s">
        <v>3374</v>
      </c>
      <c r="G5176" s="142" t="s">
        <v>3375</v>
      </c>
      <c r="H5176" s="142" t="s">
        <v>3376</v>
      </c>
      <c r="I5176" s="142" t="s">
        <v>23</v>
      </c>
      <c r="J5176" s="142">
        <v>2</v>
      </c>
      <c r="K5176" s="142">
        <v>1</v>
      </c>
      <c r="L5176" s="227">
        <v>340199</v>
      </c>
      <c r="M5176" s="227">
        <v>3676405</v>
      </c>
      <c r="N5176" s="227">
        <v>7800</v>
      </c>
      <c r="O5176" s="227">
        <v>13900</v>
      </c>
      <c r="P5176" s="227">
        <v>13900</v>
      </c>
      <c r="Q5176" s="227"/>
      <c r="R5176" s="227"/>
      <c r="S5176" s="227"/>
      <c r="T5176" s="227">
        <v>223873</v>
      </c>
      <c r="U5176" s="227">
        <v>3044845</v>
      </c>
      <c r="V5176" s="227">
        <v>625532</v>
      </c>
      <c r="W5176" s="143">
        <v>46031</v>
      </c>
      <c r="X5176" s="143">
        <v>46035</v>
      </c>
      <c r="Y5176">
        <f t="shared" si="161"/>
        <v>13900</v>
      </c>
    </row>
    <row r="5177" spans="1:25">
      <c r="A5177" s="1" t="str">
        <f t="shared" si="160"/>
        <v>060320000976000</v>
      </c>
      <c r="B5177" s="142" t="s">
        <v>72</v>
      </c>
      <c r="C5177" s="142" t="s">
        <v>782</v>
      </c>
      <c r="D5177" s="142" t="s">
        <v>3377</v>
      </c>
      <c r="E5177" s="142" t="s">
        <v>3378</v>
      </c>
      <c r="F5177" s="142" t="s">
        <v>3379</v>
      </c>
      <c r="G5177" s="142" t="s">
        <v>3380</v>
      </c>
      <c r="H5177" s="142" t="s">
        <v>3381</v>
      </c>
      <c r="I5177" s="142" t="s">
        <v>26</v>
      </c>
      <c r="J5177" s="142">
        <v>2</v>
      </c>
      <c r="K5177" s="142">
        <v>1</v>
      </c>
      <c r="L5177" s="227"/>
      <c r="M5177" s="227"/>
      <c r="N5177" s="227">
        <v>77900</v>
      </c>
      <c r="O5177" s="227">
        <v>77900</v>
      </c>
      <c r="P5177" s="227">
        <v>77900</v>
      </c>
      <c r="Q5177" s="227"/>
      <c r="R5177" s="227"/>
      <c r="S5177" s="227"/>
      <c r="T5177" s="227"/>
      <c r="U5177" s="227"/>
      <c r="V5177" s="227"/>
      <c r="W5177" s="143">
        <v>42758</v>
      </c>
      <c r="X5177" s="143">
        <v>45561</v>
      </c>
      <c r="Y5177">
        <f t="shared" si="161"/>
        <v>77900</v>
      </c>
    </row>
    <row r="5178" spans="1:25">
      <c r="A5178" s="1" t="str">
        <f t="shared" si="160"/>
        <v>060320001462000</v>
      </c>
      <c r="B5178" s="142" t="s">
        <v>72</v>
      </c>
      <c r="C5178" s="142" t="s">
        <v>782</v>
      </c>
      <c r="D5178" s="142" t="s">
        <v>3366</v>
      </c>
      <c r="E5178" s="142" t="s">
        <v>3367</v>
      </c>
      <c r="F5178" s="142" t="s">
        <v>3382</v>
      </c>
      <c r="G5178" s="142" t="s">
        <v>3383</v>
      </c>
      <c r="H5178" s="142" t="s">
        <v>3384</v>
      </c>
      <c r="I5178" s="142" t="s">
        <v>23</v>
      </c>
      <c r="J5178" s="142">
        <v>2</v>
      </c>
      <c r="K5178" s="142">
        <v>1</v>
      </c>
      <c r="L5178" s="227">
        <v>148641</v>
      </c>
      <c r="M5178" s="227">
        <v>6563263</v>
      </c>
      <c r="N5178" s="227">
        <v>42900</v>
      </c>
      <c r="O5178" s="227">
        <v>53900</v>
      </c>
      <c r="P5178" s="227">
        <v>53900</v>
      </c>
      <c r="Q5178" s="227"/>
      <c r="R5178" s="227"/>
      <c r="S5178" s="227"/>
      <c r="T5178" s="227">
        <v>32060</v>
      </c>
      <c r="U5178" s="227">
        <v>1596310</v>
      </c>
      <c r="V5178" s="227">
        <v>180696</v>
      </c>
      <c r="W5178" s="143">
        <v>46006</v>
      </c>
      <c r="X5178" s="143">
        <v>46035</v>
      </c>
      <c r="Y5178">
        <f t="shared" si="161"/>
        <v>53900</v>
      </c>
    </row>
    <row r="5179" spans="1:25">
      <c r="A5179" s="1" t="str">
        <f t="shared" si="160"/>
        <v>060320001574000</v>
      </c>
      <c r="B5179" s="142" t="s">
        <v>72</v>
      </c>
      <c r="C5179" s="142" t="s">
        <v>782</v>
      </c>
      <c r="D5179" s="142" t="s">
        <v>3366</v>
      </c>
      <c r="E5179" s="142" t="s">
        <v>3367</v>
      </c>
      <c r="F5179" s="142" t="s">
        <v>3385</v>
      </c>
      <c r="G5179" s="142" t="s">
        <v>3386</v>
      </c>
      <c r="H5179" s="142" t="s">
        <v>3387</v>
      </c>
      <c r="I5179" s="142" t="s">
        <v>23</v>
      </c>
      <c r="J5179" s="142">
        <v>2</v>
      </c>
      <c r="K5179" s="142">
        <v>1</v>
      </c>
      <c r="L5179" s="227">
        <v>54162</v>
      </c>
      <c r="M5179" s="227">
        <v>3151112</v>
      </c>
      <c r="N5179" s="227">
        <v>46900</v>
      </c>
      <c r="O5179" s="227">
        <v>69900</v>
      </c>
      <c r="P5179" s="227">
        <v>69900</v>
      </c>
      <c r="Q5179" s="227"/>
      <c r="R5179" s="227"/>
      <c r="S5179" s="227"/>
      <c r="T5179" s="227">
        <v>18422</v>
      </c>
      <c r="U5179" s="227">
        <v>1267702</v>
      </c>
      <c r="V5179" s="227">
        <v>195921</v>
      </c>
      <c r="W5179" s="143">
        <v>46022</v>
      </c>
      <c r="X5179" s="143">
        <v>46035</v>
      </c>
      <c r="Y5179">
        <f t="shared" si="161"/>
        <v>69900</v>
      </c>
    </row>
    <row r="5180" spans="1:25">
      <c r="A5180" s="1" t="str">
        <f t="shared" si="160"/>
        <v>060320002336000</v>
      </c>
      <c r="B5180" s="142" t="s">
        <v>72</v>
      </c>
      <c r="C5180" s="142" t="s">
        <v>782</v>
      </c>
      <c r="D5180" s="142" t="s">
        <v>3388</v>
      </c>
      <c r="E5180" s="142" t="s">
        <v>3389</v>
      </c>
      <c r="F5180" s="142" t="s">
        <v>3390</v>
      </c>
      <c r="G5180" s="142" t="s">
        <v>3391</v>
      </c>
      <c r="H5180" s="142" t="s">
        <v>3392</v>
      </c>
      <c r="I5180" s="142" t="s">
        <v>21</v>
      </c>
      <c r="J5180" s="142">
        <v>2</v>
      </c>
      <c r="K5180" s="142">
        <v>1</v>
      </c>
      <c r="L5180" s="227">
        <v>6990</v>
      </c>
      <c r="M5180" s="227">
        <v>561298</v>
      </c>
      <c r="N5180" s="227">
        <v>79900</v>
      </c>
      <c r="O5180" s="227">
        <v>94900</v>
      </c>
      <c r="P5180" s="227">
        <v>94900</v>
      </c>
      <c r="Q5180" s="227"/>
      <c r="R5180" s="227"/>
      <c r="S5180" s="227"/>
      <c r="T5180" s="227">
        <v>2066</v>
      </c>
      <c r="U5180" s="227">
        <v>183726</v>
      </c>
      <c r="V5180" s="227">
        <v>17826</v>
      </c>
      <c r="W5180" s="143">
        <v>46027</v>
      </c>
      <c r="X5180" s="143">
        <v>46035</v>
      </c>
      <c r="Y5180">
        <f t="shared" si="161"/>
        <v>94900</v>
      </c>
    </row>
    <row r="5181" spans="1:25">
      <c r="A5181" s="1" t="str">
        <f t="shared" si="160"/>
        <v>060320002386000</v>
      </c>
      <c r="B5181" s="142" t="s">
        <v>72</v>
      </c>
      <c r="C5181" s="142" t="s">
        <v>782</v>
      </c>
      <c r="D5181" s="142" t="s">
        <v>3388</v>
      </c>
      <c r="E5181" s="142" t="s">
        <v>3389</v>
      </c>
      <c r="F5181" s="142" t="s">
        <v>3393</v>
      </c>
      <c r="G5181" s="142" t="s">
        <v>3394</v>
      </c>
      <c r="H5181" s="142" t="s">
        <v>3395</v>
      </c>
      <c r="I5181" s="142" t="s">
        <v>23</v>
      </c>
      <c r="J5181" s="142">
        <v>2</v>
      </c>
      <c r="K5181" s="142">
        <v>1</v>
      </c>
      <c r="L5181" s="227">
        <v>-890</v>
      </c>
      <c r="M5181" s="227">
        <v>-82470</v>
      </c>
      <c r="N5181" s="227">
        <v>99900</v>
      </c>
      <c r="O5181" s="227">
        <v>99900</v>
      </c>
      <c r="P5181" s="227">
        <v>99900</v>
      </c>
      <c r="Q5181" s="227"/>
      <c r="R5181" s="227"/>
      <c r="S5181" s="227"/>
      <c r="T5181" s="227">
        <v>15572</v>
      </c>
      <c r="U5181" s="227">
        <v>1555640</v>
      </c>
      <c r="V5181" s="227">
        <v>112697</v>
      </c>
      <c r="W5181" s="143">
        <v>46031</v>
      </c>
      <c r="X5181" s="143">
        <v>46035</v>
      </c>
      <c r="Y5181">
        <f t="shared" si="161"/>
        <v>99900</v>
      </c>
    </row>
    <row r="5182" spans="1:25">
      <c r="A5182" s="1" t="str">
        <f t="shared" si="160"/>
        <v>060320002489000</v>
      </c>
      <c r="B5182" s="142" t="s">
        <v>72</v>
      </c>
      <c r="C5182" s="142" t="s">
        <v>782</v>
      </c>
      <c r="D5182" s="142" t="s">
        <v>3388</v>
      </c>
      <c r="E5182" s="142" t="s">
        <v>3389</v>
      </c>
      <c r="F5182" s="142" t="s">
        <v>3396</v>
      </c>
      <c r="G5182" s="142" t="s">
        <v>3397</v>
      </c>
      <c r="H5182" s="142" t="s">
        <v>3398</v>
      </c>
      <c r="I5182" s="142" t="s">
        <v>23</v>
      </c>
      <c r="J5182" s="142">
        <v>2</v>
      </c>
      <c r="K5182" s="142">
        <v>1</v>
      </c>
      <c r="L5182" s="227">
        <v>3040</v>
      </c>
      <c r="M5182" s="227">
        <v>45600</v>
      </c>
      <c r="N5182" s="227">
        <v>17900</v>
      </c>
      <c r="O5182" s="227">
        <v>17900</v>
      </c>
      <c r="P5182" s="227">
        <v>17900</v>
      </c>
      <c r="Q5182" s="227"/>
      <c r="R5182" s="227"/>
      <c r="S5182" s="227"/>
      <c r="T5182" s="227">
        <v>11058</v>
      </c>
      <c r="U5182" s="227">
        <v>196345</v>
      </c>
      <c r="V5182" s="227">
        <v>30475</v>
      </c>
      <c r="W5182" s="143">
        <v>46031</v>
      </c>
      <c r="X5182" s="143">
        <v>46035</v>
      </c>
      <c r="Y5182">
        <f t="shared" si="161"/>
        <v>17900</v>
      </c>
    </row>
    <row r="5183" spans="1:25">
      <c r="A5183" s="1" t="str">
        <f t="shared" si="160"/>
        <v>060320003412000</v>
      </c>
      <c r="B5183" s="142" t="s">
        <v>72</v>
      </c>
      <c r="C5183" s="142" t="s">
        <v>782</v>
      </c>
      <c r="D5183" s="142" t="s">
        <v>3377</v>
      </c>
      <c r="E5183" s="142" t="s">
        <v>3378</v>
      </c>
      <c r="F5183" s="142" t="s">
        <v>3399</v>
      </c>
      <c r="G5183" s="142" t="s">
        <v>3400</v>
      </c>
      <c r="H5183" s="142" t="s">
        <v>3401</v>
      </c>
      <c r="I5183" s="142" t="s">
        <v>23</v>
      </c>
      <c r="J5183" s="142">
        <v>2</v>
      </c>
      <c r="K5183" s="142">
        <v>1</v>
      </c>
      <c r="L5183" s="227">
        <v>-200</v>
      </c>
      <c r="M5183" s="227">
        <v>-6800</v>
      </c>
      <c r="N5183" s="227">
        <v>31900</v>
      </c>
      <c r="O5183" s="227">
        <v>32900</v>
      </c>
      <c r="P5183" s="227">
        <v>32900</v>
      </c>
      <c r="Q5183" s="227"/>
      <c r="R5183" s="227"/>
      <c r="S5183" s="227"/>
      <c r="T5183" s="227">
        <v>200</v>
      </c>
      <c r="U5183" s="227">
        <v>6380</v>
      </c>
      <c r="V5183" s="227">
        <v>-420</v>
      </c>
      <c r="W5183" s="143">
        <v>45974</v>
      </c>
      <c r="X5183" s="143">
        <v>46030</v>
      </c>
      <c r="Y5183">
        <f t="shared" si="161"/>
        <v>32900</v>
      </c>
    </row>
    <row r="5184" spans="1:25">
      <c r="A5184" s="1" t="str">
        <f t="shared" si="160"/>
        <v>060320003485000</v>
      </c>
      <c r="B5184" s="142" t="s">
        <v>72</v>
      </c>
      <c r="C5184" s="142" t="s">
        <v>782</v>
      </c>
      <c r="D5184" s="142" t="s">
        <v>3366</v>
      </c>
      <c r="E5184" s="142" t="s">
        <v>3367</v>
      </c>
      <c r="F5184" s="142" t="s">
        <v>3402</v>
      </c>
      <c r="G5184" s="142" t="s">
        <v>3403</v>
      </c>
      <c r="H5184" s="142" t="s">
        <v>3404</v>
      </c>
      <c r="I5184" s="142" t="s">
        <v>23</v>
      </c>
      <c r="J5184" s="142">
        <v>2</v>
      </c>
      <c r="K5184" s="142">
        <v>1</v>
      </c>
      <c r="L5184" s="227">
        <v>0</v>
      </c>
      <c r="M5184" s="227">
        <v>0</v>
      </c>
      <c r="N5184" s="227">
        <v>105900</v>
      </c>
      <c r="O5184" s="227">
        <v>105900</v>
      </c>
      <c r="P5184" s="227">
        <v>105900</v>
      </c>
      <c r="Q5184" s="227"/>
      <c r="R5184" s="227"/>
      <c r="S5184" s="227"/>
      <c r="T5184" s="227">
        <v>0</v>
      </c>
      <c r="U5184" s="227">
        <v>0</v>
      </c>
      <c r="V5184" s="227">
        <v>0</v>
      </c>
      <c r="W5184" s="143">
        <v>45829</v>
      </c>
      <c r="X5184" s="143">
        <v>45868</v>
      </c>
      <c r="Y5184">
        <f t="shared" si="161"/>
        <v>105900</v>
      </c>
    </row>
    <row r="5185" spans="1:25">
      <c r="A5185" s="1" t="str">
        <f t="shared" si="160"/>
        <v>060320003866000</v>
      </c>
      <c r="B5185" s="142" t="s">
        <v>72</v>
      </c>
      <c r="C5185" s="142" t="s">
        <v>782</v>
      </c>
      <c r="D5185" s="142" t="s">
        <v>3377</v>
      </c>
      <c r="E5185" s="142" t="s">
        <v>3378</v>
      </c>
      <c r="F5185" s="142" t="s">
        <v>3405</v>
      </c>
      <c r="G5185" s="142" t="s">
        <v>3406</v>
      </c>
      <c r="H5185" s="142" t="s">
        <v>3407</v>
      </c>
      <c r="I5185" s="142" t="s">
        <v>23</v>
      </c>
      <c r="J5185" s="142">
        <v>2</v>
      </c>
      <c r="K5185" s="142">
        <v>1</v>
      </c>
      <c r="L5185" s="227">
        <v>293577</v>
      </c>
      <c r="M5185" s="227">
        <v>34676815</v>
      </c>
      <c r="N5185" s="227">
        <v>124900</v>
      </c>
      <c r="O5185" s="227">
        <v>124900</v>
      </c>
      <c r="P5185" s="227">
        <v>124900</v>
      </c>
      <c r="Q5185" s="227"/>
      <c r="R5185" s="227"/>
      <c r="S5185" s="227"/>
      <c r="T5185" s="227">
        <v>217951</v>
      </c>
      <c r="U5185" s="227">
        <v>26803720</v>
      </c>
      <c r="V5185" s="227">
        <v>1059719</v>
      </c>
      <c r="W5185" s="143">
        <v>46007</v>
      </c>
      <c r="X5185" s="143">
        <v>46035</v>
      </c>
      <c r="Y5185">
        <f t="shared" si="161"/>
        <v>124900</v>
      </c>
    </row>
    <row r="5186" spans="1:25">
      <c r="A5186" s="1" t="str">
        <f t="shared" si="160"/>
        <v>060320006435000</v>
      </c>
      <c r="B5186" s="142" t="s">
        <v>72</v>
      </c>
      <c r="C5186" s="142" t="s">
        <v>782</v>
      </c>
      <c r="D5186" s="142" t="s">
        <v>3388</v>
      </c>
      <c r="E5186" s="142" t="s">
        <v>3389</v>
      </c>
      <c r="F5186" s="142" t="s">
        <v>3408</v>
      </c>
      <c r="G5186" s="142" t="s">
        <v>3409</v>
      </c>
      <c r="H5186" s="142" t="s">
        <v>3410</v>
      </c>
      <c r="I5186" s="142" t="s">
        <v>23</v>
      </c>
      <c r="J5186" s="142">
        <v>2</v>
      </c>
      <c r="K5186" s="142">
        <v>1</v>
      </c>
      <c r="L5186" s="227">
        <v>34552</v>
      </c>
      <c r="M5186" s="227">
        <v>695216</v>
      </c>
      <c r="N5186" s="227">
        <v>21900</v>
      </c>
      <c r="O5186" s="227">
        <v>21900</v>
      </c>
      <c r="P5186" s="227">
        <v>21900</v>
      </c>
      <c r="Q5186" s="227"/>
      <c r="R5186" s="227"/>
      <c r="S5186" s="227"/>
      <c r="T5186" s="227">
        <v>65024</v>
      </c>
      <c r="U5186" s="227">
        <v>1277155</v>
      </c>
      <c r="V5186" s="227">
        <v>-31183</v>
      </c>
      <c r="W5186" s="143">
        <v>46027</v>
      </c>
      <c r="X5186" s="143">
        <v>46035</v>
      </c>
      <c r="Y5186">
        <f t="shared" si="161"/>
        <v>21900</v>
      </c>
    </row>
    <row r="5187" spans="1:25">
      <c r="A5187" s="1" t="str">
        <f t="shared" si="160"/>
        <v>060320007873000</v>
      </c>
      <c r="B5187" s="142" t="s">
        <v>72</v>
      </c>
      <c r="C5187" s="142" t="s">
        <v>782</v>
      </c>
      <c r="D5187" s="142" t="s">
        <v>3388</v>
      </c>
      <c r="E5187" s="142" t="s">
        <v>3389</v>
      </c>
      <c r="F5187" s="142" t="s">
        <v>3411</v>
      </c>
      <c r="G5187" s="142" t="s">
        <v>3412</v>
      </c>
      <c r="H5187" s="142" t="s">
        <v>3413</v>
      </c>
      <c r="I5187" s="142" t="s">
        <v>23</v>
      </c>
      <c r="J5187" s="142">
        <v>2</v>
      </c>
      <c r="K5187" s="142">
        <v>1</v>
      </c>
      <c r="L5187" s="227">
        <v>19143</v>
      </c>
      <c r="M5187" s="227">
        <v>1065391</v>
      </c>
      <c r="N5187" s="227">
        <v>69900</v>
      </c>
      <c r="O5187" s="227">
        <v>67900</v>
      </c>
      <c r="P5187" s="227">
        <v>67900</v>
      </c>
      <c r="Q5187" s="227"/>
      <c r="R5187" s="227"/>
      <c r="S5187" s="227"/>
      <c r="T5187" s="227">
        <v>19642</v>
      </c>
      <c r="U5187" s="227">
        <v>1312033</v>
      </c>
      <c r="V5187" s="227">
        <v>218871</v>
      </c>
      <c r="W5187" s="143">
        <v>46031</v>
      </c>
      <c r="X5187" s="143">
        <v>46035</v>
      </c>
      <c r="Y5187">
        <f t="shared" si="161"/>
        <v>67900</v>
      </c>
    </row>
    <row r="5188" spans="1:25">
      <c r="A5188" s="1" t="str">
        <f t="shared" si="160"/>
        <v>060320007909000</v>
      </c>
      <c r="B5188" s="142" t="s">
        <v>72</v>
      </c>
      <c r="C5188" s="142" t="s">
        <v>782</v>
      </c>
      <c r="D5188" s="142" t="s">
        <v>3388</v>
      </c>
      <c r="E5188" s="142" t="s">
        <v>3389</v>
      </c>
      <c r="F5188" s="142" t="s">
        <v>3414</v>
      </c>
      <c r="G5188" s="142" t="s">
        <v>3415</v>
      </c>
      <c r="H5188" s="142" t="s">
        <v>3416</v>
      </c>
      <c r="I5188" s="142" t="s">
        <v>23</v>
      </c>
      <c r="J5188" s="142">
        <v>2</v>
      </c>
      <c r="K5188" s="142">
        <v>1</v>
      </c>
      <c r="L5188" s="227">
        <v>32241</v>
      </c>
      <c r="M5188" s="227">
        <v>1384463</v>
      </c>
      <c r="N5188" s="227">
        <v>54900</v>
      </c>
      <c r="O5188" s="227">
        <v>54900</v>
      </c>
      <c r="P5188" s="227">
        <v>54900</v>
      </c>
      <c r="Q5188" s="227"/>
      <c r="R5188" s="227"/>
      <c r="S5188" s="227"/>
      <c r="T5188" s="227">
        <v>14630</v>
      </c>
      <c r="U5188" s="227">
        <v>607538</v>
      </c>
      <c r="V5188" s="227">
        <v>-20690</v>
      </c>
      <c r="W5188" s="143">
        <v>46014</v>
      </c>
      <c r="X5188" s="143">
        <v>46035</v>
      </c>
      <c r="Y5188">
        <f t="shared" si="161"/>
        <v>54900</v>
      </c>
    </row>
    <row r="5189" spans="1:25">
      <c r="A5189" s="1" t="str">
        <f t="shared" ref="A5189:A5252" si="162">B5189&amp;F5189</f>
        <v>060320007919000</v>
      </c>
      <c r="B5189" s="142" t="s">
        <v>72</v>
      </c>
      <c r="C5189" s="142" t="s">
        <v>782</v>
      </c>
      <c r="D5189" s="142" t="s">
        <v>3388</v>
      </c>
      <c r="E5189" s="142" t="s">
        <v>3389</v>
      </c>
      <c r="F5189" s="142" t="s">
        <v>3417</v>
      </c>
      <c r="G5189" s="142" t="s">
        <v>3418</v>
      </c>
      <c r="H5189" s="142" t="s">
        <v>3419</v>
      </c>
      <c r="I5189" s="142" t="s">
        <v>23</v>
      </c>
      <c r="J5189" s="142">
        <v>2</v>
      </c>
      <c r="K5189" s="142">
        <v>1</v>
      </c>
      <c r="L5189" s="227">
        <v>40392</v>
      </c>
      <c r="M5189" s="227">
        <v>1318443</v>
      </c>
      <c r="N5189" s="227">
        <v>34900</v>
      </c>
      <c r="O5189" s="227">
        <v>42900</v>
      </c>
      <c r="P5189" s="227">
        <v>42900</v>
      </c>
      <c r="Q5189" s="227"/>
      <c r="R5189" s="227"/>
      <c r="S5189" s="227"/>
      <c r="T5189" s="227">
        <v>32178</v>
      </c>
      <c r="U5189" s="227">
        <v>1217381</v>
      </c>
      <c r="V5189" s="227">
        <v>167053</v>
      </c>
      <c r="W5189" s="143">
        <v>46034</v>
      </c>
      <c r="X5189" s="143">
        <v>46035</v>
      </c>
      <c r="Y5189">
        <f t="shared" ref="Y5189:Y5252" si="163">IF(S5189&gt;0,S5189,P5189)</f>
        <v>42900</v>
      </c>
    </row>
    <row r="5190" spans="1:25">
      <c r="A5190" s="1" t="str">
        <f t="shared" si="162"/>
        <v>060320008206000</v>
      </c>
      <c r="B5190" s="142" t="s">
        <v>72</v>
      </c>
      <c r="C5190" s="142" t="s">
        <v>782</v>
      </c>
      <c r="D5190" s="142" t="s">
        <v>3377</v>
      </c>
      <c r="E5190" s="142" t="s">
        <v>3378</v>
      </c>
      <c r="F5190" s="142" t="s">
        <v>3420</v>
      </c>
      <c r="G5190" s="142" t="s">
        <v>3421</v>
      </c>
      <c r="H5190" s="142" t="s">
        <v>3422</v>
      </c>
      <c r="I5190" s="142" t="s">
        <v>23</v>
      </c>
      <c r="J5190" s="142">
        <v>2</v>
      </c>
      <c r="K5190" s="142">
        <v>1</v>
      </c>
      <c r="L5190" s="227">
        <v>1961700</v>
      </c>
      <c r="M5190" s="227">
        <v>102338948</v>
      </c>
      <c r="N5190" s="227">
        <v>52500</v>
      </c>
      <c r="O5190" s="227">
        <v>52500</v>
      </c>
      <c r="P5190" s="227">
        <v>52500</v>
      </c>
      <c r="Q5190" s="227"/>
      <c r="R5190" s="227"/>
      <c r="S5190" s="227"/>
      <c r="T5190" s="227">
        <v>1257094</v>
      </c>
      <c r="U5190" s="227">
        <v>67895531</v>
      </c>
      <c r="V5190" s="227">
        <v>2314822</v>
      </c>
      <c r="W5190" s="143">
        <v>46031</v>
      </c>
      <c r="X5190" s="143">
        <v>46035</v>
      </c>
      <c r="Y5190">
        <f t="shared" si="163"/>
        <v>52500</v>
      </c>
    </row>
    <row r="5191" spans="1:25">
      <c r="A5191" s="1" t="str">
        <f t="shared" si="162"/>
        <v>060320008922000</v>
      </c>
      <c r="B5191" s="142" t="s">
        <v>72</v>
      </c>
      <c r="C5191" s="142" t="s">
        <v>782</v>
      </c>
      <c r="D5191" s="142" t="s">
        <v>3423</v>
      </c>
      <c r="E5191" s="142" t="s">
        <v>3424</v>
      </c>
      <c r="F5191" s="142" t="s">
        <v>3425</v>
      </c>
      <c r="G5191" s="142" t="s">
        <v>3426</v>
      </c>
      <c r="H5191" s="142" t="s">
        <v>3427</v>
      </c>
      <c r="I5191" s="142" t="s">
        <v>23</v>
      </c>
      <c r="J5191" s="142">
        <v>2</v>
      </c>
      <c r="K5191" s="142">
        <v>1</v>
      </c>
      <c r="L5191" s="227">
        <v>0</v>
      </c>
      <c r="M5191" s="227">
        <v>0</v>
      </c>
      <c r="N5191" s="227">
        <v>65900</v>
      </c>
      <c r="O5191" s="227">
        <v>65900</v>
      </c>
      <c r="P5191" s="227">
        <v>65900</v>
      </c>
      <c r="Q5191" s="227"/>
      <c r="R5191" s="227"/>
      <c r="S5191" s="227"/>
      <c r="T5191" s="227">
        <v>0</v>
      </c>
      <c r="U5191" s="227">
        <v>0</v>
      </c>
      <c r="V5191" s="227">
        <v>0</v>
      </c>
      <c r="W5191" s="143">
        <v>46004</v>
      </c>
      <c r="X5191" s="143">
        <v>45922</v>
      </c>
      <c r="Y5191">
        <f t="shared" si="163"/>
        <v>65900</v>
      </c>
    </row>
    <row r="5192" spans="1:25">
      <c r="A5192" s="1" t="str">
        <f t="shared" si="162"/>
        <v>060320011397000</v>
      </c>
      <c r="B5192" s="142" t="s">
        <v>72</v>
      </c>
      <c r="C5192" s="142" t="s">
        <v>782</v>
      </c>
      <c r="D5192" s="142" t="s">
        <v>3388</v>
      </c>
      <c r="E5192" s="142" t="s">
        <v>3389</v>
      </c>
      <c r="F5192" s="142" t="s">
        <v>3428</v>
      </c>
      <c r="G5192" s="142" t="s">
        <v>3429</v>
      </c>
      <c r="H5192" s="142" t="s">
        <v>3430</v>
      </c>
      <c r="I5192" s="142" t="s">
        <v>23</v>
      </c>
      <c r="J5192" s="142">
        <v>1</v>
      </c>
      <c r="K5192" s="142">
        <v>1</v>
      </c>
      <c r="L5192" s="227">
        <v>173</v>
      </c>
      <c r="M5192" s="227">
        <v>646693</v>
      </c>
      <c r="N5192" s="227">
        <v>4900</v>
      </c>
      <c r="O5192" s="227">
        <v>4900</v>
      </c>
      <c r="P5192" s="227">
        <v>4900</v>
      </c>
      <c r="Q5192" s="227"/>
      <c r="R5192" s="227"/>
      <c r="S5192" s="227"/>
      <c r="T5192" s="227">
        <v>1070</v>
      </c>
      <c r="U5192" s="227">
        <v>4029800</v>
      </c>
      <c r="V5192" s="227">
        <v>25396</v>
      </c>
      <c r="W5192" s="143">
        <v>46030</v>
      </c>
      <c r="X5192" s="143">
        <v>46035</v>
      </c>
      <c r="Y5192">
        <f t="shared" si="163"/>
        <v>4900</v>
      </c>
    </row>
    <row r="5193" spans="1:25">
      <c r="A5193" s="1" t="str">
        <f t="shared" si="162"/>
        <v>060320012110000</v>
      </c>
      <c r="B5193" s="142" t="s">
        <v>72</v>
      </c>
      <c r="C5193" s="142" t="s">
        <v>782</v>
      </c>
      <c r="D5193" s="142" t="s">
        <v>3377</v>
      </c>
      <c r="E5193" s="142" t="s">
        <v>3378</v>
      </c>
      <c r="F5193" s="142" t="s">
        <v>3431</v>
      </c>
      <c r="G5193" s="142" t="s">
        <v>3432</v>
      </c>
      <c r="H5193" s="142" t="s">
        <v>3433</v>
      </c>
      <c r="I5193" s="142" t="s">
        <v>23</v>
      </c>
      <c r="J5193" s="142">
        <v>2</v>
      </c>
      <c r="K5193" s="142">
        <v>1</v>
      </c>
      <c r="L5193" s="227">
        <v>53447</v>
      </c>
      <c r="M5193" s="227">
        <v>2539099</v>
      </c>
      <c r="N5193" s="227">
        <v>54900</v>
      </c>
      <c r="O5193" s="227">
        <v>51900</v>
      </c>
      <c r="P5193" s="227">
        <v>51900</v>
      </c>
      <c r="Q5193" s="227"/>
      <c r="R5193" s="227"/>
      <c r="S5193" s="227"/>
      <c r="T5193" s="227">
        <v>92320</v>
      </c>
      <c r="U5193" s="227">
        <v>3457986</v>
      </c>
      <c r="V5193" s="227">
        <v>-927847</v>
      </c>
      <c r="W5193" s="143">
        <v>46034</v>
      </c>
      <c r="X5193" s="143">
        <v>46035</v>
      </c>
      <c r="Y5193">
        <f t="shared" si="163"/>
        <v>51900</v>
      </c>
    </row>
    <row r="5194" spans="1:25">
      <c r="A5194" s="1" t="str">
        <f t="shared" si="162"/>
        <v>060320013093000</v>
      </c>
      <c r="B5194" s="142" t="s">
        <v>72</v>
      </c>
      <c r="C5194" s="142" t="s">
        <v>782</v>
      </c>
      <c r="D5194" s="142" t="s">
        <v>3388</v>
      </c>
      <c r="E5194" s="142" t="s">
        <v>3389</v>
      </c>
      <c r="F5194" s="142" t="s">
        <v>3434</v>
      </c>
      <c r="G5194" s="142" t="s">
        <v>3435</v>
      </c>
      <c r="H5194" s="142" t="s">
        <v>3436</v>
      </c>
      <c r="I5194" s="142" t="s">
        <v>21</v>
      </c>
      <c r="J5194" s="142">
        <v>2</v>
      </c>
      <c r="K5194" s="142">
        <v>1</v>
      </c>
      <c r="L5194" s="227">
        <v>6428</v>
      </c>
      <c r="M5194" s="227">
        <v>115934</v>
      </c>
      <c r="N5194" s="227">
        <v>16500</v>
      </c>
      <c r="O5194" s="227">
        <v>18900</v>
      </c>
      <c r="P5194" s="227">
        <v>18900</v>
      </c>
      <c r="Q5194" s="227"/>
      <c r="R5194" s="227"/>
      <c r="S5194" s="227"/>
      <c r="T5194" s="227">
        <v>4942</v>
      </c>
      <c r="U5194" s="227">
        <v>84160</v>
      </c>
      <c r="V5194" s="227">
        <v>-4973</v>
      </c>
      <c r="W5194" s="143">
        <v>46030</v>
      </c>
      <c r="X5194" s="143">
        <v>46034</v>
      </c>
      <c r="Y5194">
        <f t="shared" si="163"/>
        <v>18900</v>
      </c>
    </row>
    <row r="5195" spans="1:25">
      <c r="A5195" s="1" t="str">
        <f t="shared" si="162"/>
        <v>060320015114000</v>
      </c>
      <c r="B5195" s="142" t="s">
        <v>72</v>
      </c>
      <c r="C5195" s="142" t="s">
        <v>782</v>
      </c>
      <c r="D5195" s="142" t="s">
        <v>3366</v>
      </c>
      <c r="E5195" s="142" t="s">
        <v>3367</v>
      </c>
      <c r="F5195" s="142" t="s">
        <v>3437</v>
      </c>
      <c r="G5195" s="142" t="s">
        <v>3438</v>
      </c>
      <c r="H5195" s="142" t="s">
        <v>3439</v>
      </c>
      <c r="I5195" s="142" t="s">
        <v>23</v>
      </c>
      <c r="J5195" s="142">
        <v>2</v>
      </c>
      <c r="K5195" s="142">
        <v>1</v>
      </c>
      <c r="L5195" s="227">
        <v>169281</v>
      </c>
      <c r="M5195" s="227">
        <v>3630727</v>
      </c>
      <c r="N5195" s="227">
        <v>27900</v>
      </c>
      <c r="O5195" s="227">
        <v>27900</v>
      </c>
      <c r="P5195" s="227">
        <v>27900</v>
      </c>
      <c r="Q5195" s="227"/>
      <c r="R5195" s="227"/>
      <c r="S5195" s="227"/>
      <c r="T5195" s="227">
        <v>178472</v>
      </c>
      <c r="U5195" s="227">
        <v>3803283</v>
      </c>
      <c r="V5195" s="227">
        <v>-24572</v>
      </c>
      <c r="W5195" s="143">
        <v>46031</v>
      </c>
      <c r="X5195" s="143">
        <v>46035</v>
      </c>
      <c r="Y5195">
        <f t="shared" si="163"/>
        <v>27900</v>
      </c>
    </row>
    <row r="5196" spans="1:25">
      <c r="A5196" s="1" t="str">
        <f t="shared" si="162"/>
        <v>060320016395000</v>
      </c>
      <c r="B5196" s="142" t="s">
        <v>72</v>
      </c>
      <c r="C5196" s="142" t="s">
        <v>782</v>
      </c>
      <c r="D5196" s="142" t="s">
        <v>3366</v>
      </c>
      <c r="E5196" s="142" t="s">
        <v>3367</v>
      </c>
      <c r="F5196" s="142" t="s">
        <v>3440</v>
      </c>
      <c r="G5196" s="142" t="s">
        <v>3441</v>
      </c>
      <c r="H5196" s="142" t="s">
        <v>3442</v>
      </c>
      <c r="I5196" s="142" t="s">
        <v>23</v>
      </c>
      <c r="J5196" s="142">
        <v>2</v>
      </c>
      <c r="K5196" s="142">
        <v>1</v>
      </c>
      <c r="L5196" s="227">
        <v>47355</v>
      </c>
      <c r="M5196" s="227">
        <v>592104</v>
      </c>
      <c r="N5196" s="227">
        <v>18900</v>
      </c>
      <c r="O5196" s="227">
        <v>17900</v>
      </c>
      <c r="P5196" s="227">
        <v>17900</v>
      </c>
      <c r="Q5196" s="227"/>
      <c r="R5196" s="227"/>
      <c r="S5196" s="227"/>
      <c r="T5196" s="227">
        <v>42358</v>
      </c>
      <c r="U5196" s="227">
        <v>706335</v>
      </c>
      <c r="V5196" s="227">
        <v>176712</v>
      </c>
      <c r="W5196" s="143">
        <v>46031</v>
      </c>
      <c r="X5196" s="143">
        <v>46035</v>
      </c>
      <c r="Y5196">
        <f t="shared" si="163"/>
        <v>17900</v>
      </c>
    </row>
    <row r="5197" spans="1:25">
      <c r="A5197" s="1" t="str">
        <f t="shared" si="162"/>
        <v>060320016471000</v>
      </c>
      <c r="B5197" s="142" t="s">
        <v>72</v>
      </c>
      <c r="C5197" s="142" t="s">
        <v>782</v>
      </c>
      <c r="D5197" s="142" t="s">
        <v>3423</v>
      </c>
      <c r="E5197" s="142" t="s">
        <v>3424</v>
      </c>
      <c r="F5197" s="142" t="s">
        <v>3443</v>
      </c>
      <c r="G5197" s="142" t="s">
        <v>3444</v>
      </c>
      <c r="H5197" s="142" t="s">
        <v>3445</v>
      </c>
      <c r="I5197" s="142" t="s">
        <v>23</v>
      </c>
      <c r="J5197" s="142">
        <v>2</v>
      </c>
      <c r="K5197" s="142">
        <v>1</v>
      </c>
      <c r="L5197" s="227">
        <v>0</v>
      </c>
      <c r="M5197" s="227">
        <v>0</v>
      </c>
      <c r="N5197" s="227">
        <v>61900</v>
      </c>
      <c r="O5197" s="227">
        <v>61900</v>
      </c>
      <c r="P5197" s="227">
        <v>61900</v>
      </c>
      <c r="Q5197" s="227"/>
      <c r="R5197" s="227"/>
      <c r="S5197" s="227"/>
      <c r="T5197" s="227">
        <v>0</v>
      </c>
      <c r="U5197" s="227">
        <v>0</v>
      </c>
      <c r="V5197" s="227">
        <v>0</v>
      </c>
      <c r="W5197" s="143">
        <v>46011</v>
      </c>
      <c r="X5197" s="143">
        <v>46015</v>
      </c>
      <c r="Y5197">
        <f t="shared" si="163"/>
        <v>61900</v>
      </c>
    </row>
    <row r="5198" spans="1:25">
      <c r="A5198" s="1" t="str">
        <f t="shared" si="162"/>
        <v>060320016516000</v>
      </c>
      <c r="B5198" s="142" t="s">
        <v>72</v>
      </c>
      <c r="C5198" s="142" t="s">
        <v>782</v>
      </c>
      <c r="D5198" s="142" t="s">
        <v>3388</v>
      </c>
      <c r="E5198" s="142" t="s">
        <v>3389</v>
      </c>
      <c r="F5198" s="142" t="s">
        <v>3446</v>
      </c>
      <c r="G5198" s="142" t="s">
        <v>3447</v>
      </c>
      <c r="H5198" s="142" t="s">
        <v>3448</v>
      </c>
      <c r="I5198" s="142" t="s">
        <v>23</v>
      </c>
      <c r="J5198" s="142">
        <v>2</v>
      </c>
      <c r="K5198" s="142">
        <v>1</v>
      </c>
      <c r="L5198" s="227">
        <v>2348</v>
      </c>
      <c r="M5198" s="227">
        <v>162471</v>
      </c>
      <c r="N5198" s="227">
        <v>98900</v>
      </c>
      <c r="O5198" s="227">
        <v>72900</v>
      </c>
      <c r="P5198" s="227">
        <v>72900</v>
      </c>
      <c r="Q5198" s="227"/>
      <c r="R5198" s="227"/>
      <c r="S5198" s="227"/>
      <c r="T5198" s="227">
        <v>1146</v>
      </c>
      <c r="U5198" s="227">
        <v>83545</v>
      </c>
      <c r="V5198" s="227">
        <v>4247</v>
      </c>
      <c r="W5198" s="143">
        <v>46028</v>
      </c>
      <c r="X5198" s="143">
        <v>46034</v>
      </c>
      <c r="Y5198">
        <f t="shared" si="163"/>
        <v>72900</v>
      </c>
    </row>
    <row r="5199" spans="1:25">
      <c r="A5199" s="1" t="str">
        <f t="shared" si="162"/>
        <v>060320017116000</v>
      </c>
      <c r="B5199" s="142" t="s">
        <v>72</v>
      </c>
      <c r="C5199" s="142" t="s">
        <v>782</v>
      </c>
      <c r="D5199" s="142" t="s">
        <v>3366</v>
      </c>
      <c r="E5199" s="142" t="s">
        <v>3367</v>
      </c>
      <c r="F5199" s="142" t="s">
        <v>3449</v>
      </c>
      <c r="G5199" s="142" t="s">
        <v>3450</v>
      </c>
      <c r="H5199" s="142" t="s">
        <v>3451</v>
      </c>
      <c r="I5199" s="142" t="s">
        <v>23</v>
      </c>
      <c r="J5199" s="142">
        <v>2</v>
      </c>
      <c r="K5199" s="142">
        <v>1</v>
      </c>
      <c r="L5199" s="227"/>
      <c r="M5199" s="227"/>
      <c r="N5199" s="227">
        <v>9900</v>
      </c>
      <c r="O5199" s="227">
        <v>9900</v>
      </c>
      <c r="P5199" s="227">
        <v>9900</v>
      </c>
      <c r="Q5199" s="227"/>
      <c r="R5199" s="227"/>
      <c r="S5199" s="227"/>
      <c r="T5199" s="227"/>
      <c r="U5199" s="227"/>
      <c r="V5199" s="227"/>
      <c r="W5199" s="143">
        <v>45660</v>
      </c>
      <c r="X5199" s="143">
        <v>45662</v>
      </c>
      <c r="Y5199">
        <f t="shared" si="163"/>
        <v>9900</v>
      </c>
    </row>
    <row r="5200" spans="1:25">
      <c r="A5200" s="1" t="str">
        <f t="shared" si="162"/>
        <v>060320018312000</v>
      </c>
      <c r="B5200" s="142" t="s">
        <v>72</v>
      </c>
      <c r="C5200" s="142" t="s">
        <v>782</v>
      </c>
      <c r="D5200" s="142" t="s">
        <v>3377</v>
      </c>
      <c r="E5200" s="142" t="s">
        <v>3378</v>
      </c>
      <c r="F5200" s="142" t="s">
        <v>3452</v>
      </c>
      <c r="G5200" s="142" t="s">
        <v>3453</v>
      </c>
      <c r="H5200" s="142" t="s">
        <v>3454</v>
      </c>
      <c r="I5200" s="142" t="s">
        <v>23</v>
      </c>
      <c r="J5200" s="142">
        <v>2</v>
      </c>
      <c r="K5200" s="142">
        <v>1</v>
      </c>
      <c r="L5200" s="227">
        <v>-53472</v>
      </c>
      <c r="M5200" s="227">
        <v>-1629480</v>
      </c>
      <c r="N5200" s="227">
        <v>38700</v>
      </c>
      <c r="O5200" s="227">
        <v>38700</v>
      </c>
      <c r="P5200" s="227">
        <v>38700</v>
      </c>
      <c r="Q5200" s="227"/>
      <c r="R5200" s="227"/>
      <c r="S5200" s="227"/>
      <c r="T5200" s="227">
        <v>43426</v>
      </c>
      <c r="U5200" s="227">
        <v>1648521</v>
      </c>
      <c r="V5200" s="227">
        <v>325178</v>
      </c>
      <c r="W5200" s="143">
        <v>45887</v>
      </c>
      <c r="X5200" s="143">
        <v>46035</v>
      </c>
      <c r="Y5200">
        <f t="shared" si="163"/>
        <v>38700</v>
      </c>
    </row>
    <row r="5201" spans="1:25">
      <c r="A5201" s="1" t="str">
        <f t="shared" si="162"/>
        <v>060320019473000</v>
      </c>
      <c r="B5201" s="142" t="s">
        <v>72</v>
      </c>
      <c r="C5201" s="142" t="s">
        <v>782</v>
      </c>
      <c r="D5201" s="142" t="s">
        <v>3366</v>
      </c>
      <c r="E5201" s="142" t="s">
        <v>3367</v>
      </c>
      <c r="F5201" s="142" t="s">
        <v>3455</v>
      </c>
      <c r="G5201" s="142" t="s">
        <v>3456</v>
      </c>
      <c r="H5201" s="142" t="s">
        <v>3457</v>
      </c>
      <c r="I5201" s="142" t="s">
        <v>23</v>
      </c>
      <c r="J5201" s="142">
        <v>2</v>
      </c>
      <c r="K5201" s="142">
        <v>1</v>
      </c>
      <c r="L5201" s="227">
        <v>28232</v>
      </c>
      <c r="M5201" s="227">
        <v>527916</v>
      </c>
      <c r="N5201" s="227">
        <v>26900</v>
      </c>
      <c r="O5201" s="227">
        <v>23900</v>
      </c>
      <c r="P5201" s="227">
        <v>23900</v>
      </c>
      <c r="Q5201" s="227"/>
      <c r="R5201" s="227"/>
      <c r="S5201" s="227"/>
      <c r="T5201" s="227">
        <v>116344</v>
      </c>
      <c r="U5201" s="227">
        <v>2612732</v>
      </c>
      <c r="V5201" s="227">
        <v>437192</v>
      </c>
      <c r="W5201" s="143">
        <v>46020</v>
      </c>
      <c r="X5201" s="143">
        <v>46035</v>
      </c>
      <c r="Y5201">
        <f t="shared" si="163"/>
        <v>23900</v>
      </c>
    </row>
    <row r="5202" spans="1:25">
      <c r="A5202" s="1" t="str">
        <f t="shared" si="162"/>
        <v>060320022634000</v>
      </c>
      <c r="B5202" s="142" t="s">
        <v>72</v>
      </c>
      <c r="C5202" s="142" t="s">
        <v>782</v>
      </c>
      <c r="D5202" s="142" t="s">
        <v>3423</v>
      </c>
      <c r="E5202" s="142" t="s">
        <v>3424</v>
      </c>
      <c r="F5202" s="142" t="s">
        <v>3458</v>
      </c>
      <c r="G5202" s="142" t="s">
        <v>3459</v>
      </c>
      <c r="H5202" s="142" t="s">
        <v>3460</v>
      </c>
      <c r="I5202" s="142" t="s">
        <v>23</v>
      </c>
      <c r="J5202" s="142">
        <v>2</v>
      </c>
      <c r="K5202" s="142">
        <v>1</v>
      </c>
      <c r="L5202" s="227">
        <v>15786</v>
      </c>
      <c r="M5202" s="227">
        <v>489366</v>
      </c>
      <c r="N5202" s="227">
        <v>37900</v>
      </c>
      <c r="O5202" s="227">
        <v>37900</v>
      </c>
      <c r="P5202" s="227">
        <v>37900</v>
      </c>
      <c r="Q5202" s="227"/>
      <c r="R5202" s="227"/>
      <c r="S5202" s="227"/>
      <c r="T5202" s="227">
        <v>4014</v>
      </c>
      <c r="U5202" s="227">
        <v>152130</v>
      </c>
      <c r="V5202" s="227">
        <v>27696</v>
      </c>
      <c r="W5202" s="143">
        <v>46034</v>
      </c>
      <c r="X5202" s="143">
        <v>46033</v>
      </c>
      <c r="Y5202">
        <f t="shared" si="163"/>
        <v>37900</v>
      </c>
    </row>
    <row r="5203" spans="1:25">
      <c r="A5203" s="1" t="str">
        <f t="shared" si="162"/>
        <v>060320023517000</v>
      </c>
      <c r="B5203" s="142" t="s">
        <v>72</v>
      </c>
      <c r="C5203" s="142" t="s">
        <v>782</v>
      </c>
      <c r="D5203" s="142" t="s">
        <v>3423</v>
      </c>
      <c r="E5203" s="142" t="s">
        <v>3424</v>
      </c>
      <c r="F5203" s="142" t="s">
        <v>3461</v>
      </c>
      <c r="G5203" s="142" t="s">
        <v>3462</v>
      </c>
      <c r="H5203" s="142" t="s">
        <v>3463</v>
      </c>
      <c r="I5203" s="142" t="s">
        <v>23</v>
      </c>
      <c r="J5203" s="142">
        <v>2</v>
      </c>
      <c r="K5203" s="142">
        <v>1</v>
      </c>
      <c r="L5203" s="227">
        <v>-2182</v>
      </c>
      <c r="M5203" s="227">
        <v>-148376</v>
      </c>
      <c r="N5203" s="227">
        <v>128900</v>
      </c>
      <c r="O5203" s="227">
        <v>128900</v>
      </c>
      <c r="P5203" s="227">
        <v>128900</v>
      </c>
      <c r="Q5203" s="227"/>
      <c r="R5203" s="227"/>
      <c r="S5203" s="227"/>
      <c r="T5203" s="227">
        <v>2182</v>
      </c>
      <c r="U5203" s="227">
        <v>195283</v>
      </c>
      <c r="V5203" s="227">
        <v>46907</v>
      </c>
      <c r="W5203" s="143">
        <v>46004</v>
      </c>
      <c r="X5203" s="143">
        <v>46032</v>
      </c>
      <c r="Y5203">
        <f t="shared" si="163"/>
        <v>128900</v>
      </c>
    </row>
    <row r="5204" spans="1:25">
      <c r="A5204" s="1" t="str">
        <f t="shared" si="162"/>
        <v>060320029200000</v>
      </c>
      <c r="B5204" s="142" t="s">
        <v>72</v>
      </c>
      <c r="C5204" s="142" t="s">
        <v>782</v>
      </c>
      <c r="D5204" s="142" t="s">
        <v>3423</v>
      </c>
      <c r="E5204" s="142" t="s">
        <v>3424</v>
      </c>
      <c r="F5204" s="142" t="s">
        <v>3464</v>
      </c>
      <c r="G5204" s="142" t="s">
        <v>3465</v>
      </c>
      <c r="H5204" s="142" t="s">
        <v>3466</v>
      </c>
      <c r="I5204" s="142" t="s">
        <v>23</v>
      </c>
      <c r="J5204" s="142">
        <v>1</v>
      </c>
      <c r="K5204" s="142">
        <v>1</v>
      </c>
      <c r="L5204" s="227">
        <v>292</v>
      </c>
      <c r="M5204" s="227">
        <v>13633146</v>
      </c>
      <c r="N5204" s="227">
        <v>52500</v>
      </c>
      <c r="O5204" s="227">
        <v>52500</v>
      </c>
      <c r="P5204" s="227">
        <v>52500</v>
      </c>
      <c r="Q5204" s="227"/>
      <c r="R5204" s="227"/>
      <c r="S5204" s="227"/>
      <c r="T5204" s="227">
        <v>68</v>
      </c>
      <c r="U5204" s="227">
        <v>3570000</v>
      </c>
      <c r="V5204" s="227">
        <v>395158</v>
      </c>
      <c r="W5204" s="143">
        <v>46007</v>
      </c>
      <c r="X5204" s="143">
        <v>46035</v>
      </c>
      <c r="Y5204">
        <f t="shared" si="163"/>
        <v>52500</v>
      </c>
    </row>
    <row r="5205" spans="1:25">
      <c r="A5205" s="1" t="str">
        <f t="shared" si="162"/>
        <v>060320032080000</v>
      </c>
      <c r="B5205" s="142" t="s">
        <v>72</v>
      </c>
      <c r="C5205" s="142" t="s">
        <v>782</v>
      </c>
      <c r="D5205" s="142" t="s">
        <v>3377</v>
      </c>
      <c r="E5205" s="142" t="s">
        <v>3378</v>
      </c>
      <c r="F5205" s="142" t="s">
        <v>3467</v>
      </c>
      <c r="G5205" s="142" t="s">
        <v>3468</v>
      </c>
      <c r="H5205" s="142" t="s">
        <v>3469</v>
      </c>
      <c r="I5205" s="142" t="s">
        <v>23</v>
      </c>
      <c r="J5205" s="142">
        <v>2</v>
      </c>
      <c r="K5205" s="142">
        <v>1</v>
      </c>
      <c r="L5205" s="227"/>
      <c r="M5205" s="227"/>
      <c r="N5205" s="227">
        <v>132900</v>
      </c>
      <c r="O5205" s="227">
        <v>132900</v>
      </c>
      <c r="P5205" s="227">
        <v>132900</v>
      </c>
      <c r="Q5205" s="227"/>
      <c r="R5205" s="227"/>
      <c r="S5205" s="227"/>
      <c r="T5205" s="227"/>
      <c r="U5205" s="227"/>
      <c r="V5205" s="227"/>
      <c r="W5205" s="143"/>
      <c r="X5205" s="143">
        <v>46035</v>
      </c>
      <c r="Y5205">
        <f t="shared" si="163"/>
        <v>132900</v>
      </c>
    </row>
    <row r="5206" spans="1:25">
      <c r="A5206" s="1" t="str">
        <f t="shared" si="162"/>
        <v>060320034058000</v>
      </c>
      <c r="B5206" s="142" t="s">
        <v>72</v>
      </c>
      <c r="C5206" s="142" t="s">
        <v>782</v>
      </c>
      <c r="D5206" s="142" t="s">
        <v>3377</v>
      </c>
      <c r="E5206" s="142" t="s">
        <v>3378</v>
      </c>
      <c r="F5206" s="142" t="s">
        <v>3470</v>
      </c>
      <c r="G5206" s="142" t="s">
        <v>3471</v>
      </c>
      <c r="H5206" s="142" t="s">
        <v>3472</v>
      </c>
      <c r="I5206" s="142" t="s">
        <v>23</v>
      </c>
      <c r="J5206" s="142">
        <v>1</v>
      </c>
      <c r="K5206" s="142">
        <v>1</v>
      </c>
      <c r="L5206" s="227">
        <v>183</v>
      </c>
      <c r="M5206" s="227">
        <v>6367814</v>
      </c>
      <c r="N5206" s="227">
        <v>45900</v>
      </c>
      <c r="O5206" s="227">
        <v>45900</v>
      </c>
      <c r="P5206" s="227">
        <v>45900</v>
      </c>
      <c r="Q5206" s="227"/>
      <c r="R5206" s="227"/>
      <c r="S5206" s="227"/>
      <c r="T5206" s="227">
        <v>4</v>
      </c>
      <c r="U5206" s="227">
        <v>160650</v>
      </c>
      <c r="V5206" s="227">
        <v>21463</v>
      </c>
      <c r="W5206" s="143">
        <v>46010</v>
      </c>
      <c r="X5206" s="143">
        <v>46032</v>
      </c>
      <c r="Y5206">
        <f t="shared" si="163"/>
        <v>45900</v>
      </c>
    </row>
    <row r="5207" spans="1:25">
      <c r="A5207" s="1" t="str">
        <f t="shared" si="162"/>
        <v>060320034238000</v>
      </c>
      <c r="B5207" s="142" t="s">
        <v>72</v>
      </c>
      <c r="C5207" s="142" t="s">
        <v>782</v>
      </c>
      <c r="D5207" s="142" t="s">
        <v>3377</v>
      </c>
      <c r="E5207" s="142" t="s">
        <v>3378</v>
      </c>
      <c r="F5207" s="142" t="s">
        <v>3473</v>
      </c>
      <c r="G5207" s="142" t="s">
        <v>3474</v>
      </c>
      <c r="H5207" s="142" t="s">
        <v>3475</v>
      </c>
      <c r="I5207" s="142" t="s">
        <v>23</v>
      </c>
      <c r="J5207" s="142">
        <v>2</v>
      </c>
      <c r="K5207" s="142">
        <v>1</v>
      </c>
      <c r="L5207" s="227"/>
      <c r="M5207" s="227"/>
      <c r="N5207" s="227">
        <v>129900</v>
      </c>
      <c r="O5207" s="227">
        <v>129900</v>
      </c>
      <c r="P5207" s="227">
        <v>129900</v>
      </c>
      <c r="Q5207" s="227"/>
      <c r="R5207" s="227"/>
      <c r="S5207" s="227"/>
      <c r="T5207" s="227"/>
      <c r="U5207" s="227"/>
      <c r="V5207" s="227"/>
      <c r="W5207" s="143"/>
      <c r="X5207" s="143">
        <v>45992</v>
      </c>
      <c r="Y5207">
        <f t="shared" si="163"/>
        <v>129900</v>
      </c>
    </row>
    <row r="5208" spans="1:25">
      <c r="A5208" s="1" t="str">
        <f t="shared" si="162"/>
        <v>060320041234000</v>
      </c>
      <c r="B5208" s="142" t="s">
        <v>72</v>
      </c>
      <c r="C5208" s="142" t="s">
        <v>782</v>
      </c>
      <c r="D5208" s="142" t="s">
        <v>3377</v>
      </c>
      <c r="E5208" s="142" t="s">
        <v>3378</v>
      </c>
      <c r="F5208" s="142" t="s">
        <v>3476</v>
      </c>
      <c r="G5208" s="142" t="s">
        <v>3477</v>
      </c>
      <c r="H5208" s="142" t="s">
        <v>3478</v>
      </c>
      <c r="I5208" s="142" t="s">
        <v>21</v>
      </c>
      <c r="J5208" s="142">
        <v>1</v>
      </c>
      <c r="K5208" s="142">
        <v>1</v>
      </c>
      <c r="L5208" s="227"/>
      <c r="M5208" s="227"/>
      <c r="N5208" s="227">
        <v>32900</v>
      </c>
      <c r="O5208" s="227">
        <v>32900</v>
      </c>
      <c r="P5208" s="227">
        <v>32900</v>
      </c>
      <c r="Q5208" s="227"/>
      <c r="R5208" s="227"/>
      <c r="S5208" s="227"/>
      <c r="T5208" s="227"/>
      <c r="U5208" s="227"/>
      <c r="V5208" s="227"/>
      <c r="W5208" s="143">
        <v>45142</v>
      </c>
      <c r="X5208" s="143">
        <v>45309</v>
      </c>
      <c r="Y5208">
        <f t="shared" si="163"/>
        <v>32900</v>
      </c>
    </row>
    <row r="5209" spans="1:25">
      <c r="A5209" s="1" t="str">
        <f t="shared" si="162"/>
        <v>060320042823000</v>
      </c>
      <c r="B5209" s="142" t="s">
        <v>72</v>
      </c>
      <c r="C5209" s="142" t="s">
        <v>782</v>
      </c>
      <c r="D5209" s="142" t="s">
        <v>3423</v>
      </c>
      <c r="E5209" s="142" t="s">
        <v>3424</v>
      </c>
      <c r="F5209" s="142" t="s">
        <v>3479</v>
      </c>
      <c r="G5209" s="142" t="s">
        <v>3480</v>
      </c>
      <c r="H5209" s="142" t="s">
        <v>3481</v>
      </c>
      <c r="I5209" s="142" t="s">
        <v>23</v>
      </c>
      <c r="J5209" s="142">
        <v>2</v>
      </c>
      <c r="K5209" s="142">
        <v>1</v>
      </c>
      <c r="L5209" s="227">
        <v>257640</v>
      </c>
      <c r="M5209" s="227">
        <v>16022374</v>
      </c>
      <c r="N5209" s="227">
        <v>64900</v>
      </c>
      <c r="O5209" s="227">
        <v>72900</v>
      </c>
      <c r="P5209" s="227">
        <v>72900</v>
      </c>
      <c r="Q5209" s="227"/>
      <c r="R5209" s="227"/>
      <c r="S5209" s="227"/>
      <c r="T5209" s="227">
        <v>54414</v>
      </c>
      <c r="U5209" s="227">
        <v>3503532</v>
      </c>
      <c r="V5209" s="227">
        <v>119580</v>
      </c>
      <c r="W5209" s="143">
        <v>45831</v>
      </c>
      <c r="X5209" s="143">
        <v>46035</v>
      </c>
      <c r="Y5209">
        <f t="shared" si="163"/>
        <v>72900</v>
      </c>
    </row>
    <row r="5210" spans="1:25">
      <c r="A5210" s="1" t="str">
        <f t="shared" si="162"/>
        <v>060320042946000</v>
      </c>
      <c r="B5210" s="142" t="s">
        <v>72</v>
      </c>
      <c r="C5210" s="142" t="s">
        <v>782</v>
      </c>
      <c r="D5210" s="142" t="s">
        <v>3388</v>
      </c>
      <c r="E5210" s="142" t="s">
        <v>3389</v>
      </c>
      <c r="F5210" s="142" t="s">
        <v>3482</v>
      </c>
      <c r="G5210" s="142" t="s">
        <v>3483</v>
      </c>
      <c r="H5210" s="142" t="s">
        <v>3484</v>
      </c>
      <c r="I5210" s="142" t="s">
        <v>23</v>
      </c>
      <c r="J5210" s="142">
        <v>2</v>
      </c>
      <c r="K5210" s="142">
        <v>1</v>
      </c>
      <c r="L5210" s="227">
        <v>41504</v>
      </c>
      <c r="M5210" s="227">
        <v>913088</v>
      </c>
      <c r="N5210" s="227">
        <v>24900</v>
      </c>
      <c r="O5210" s="227">
        <v>24900</v>
      </c>
      <c r="P5210" s="227">
        <v>24900</v>
      </c>
      <c r="Q5210" s="227"/>
      <c r="R5210" s="227"/>
      <c r="S5210" s="227"/>
      <c r="T5210" s="227">
        <v>11496</v>
      </c>
      <c r="U5210" s="227">
        <v>252933</v>
      </c>
      <c r="V5210" s="227">
        <v>21</v>
      </c>
      <c r="W5210" s="143">
        <v>46034</v>
      </c>
      <c r="X5210" s="143">
        <v>46035</v>
      </c>
      <c r="Y5210">
        <f t="shared" si="163"/>
        <v>24900</v>
      </c>
    </row>
    <row r="5211" spans="1:25">
      <c r="A5211" s="1" t="str">
        <f t="shared" si="162"/>
        <v>060320049060000</v>
      </c>
      <c r="B5211" s="142" t="s">
        <v>72</v>
      </c>
      <c r="C5211" s="142" t="s">
        <v>782</v>
      </c>
      <c r="D5211" s="142" t="s">
        <v>3377</v>
      </c>
      <c r="E5211" s="142" t="s">
        <v>3378</v>
      </c>
      <c r="F5211" s="142" t="s">
        <v>3485</v>
      </c>
      <c r="G5211" s="142" t="s">
        <v>3486</v>
      </c>
      <c r="H5211" s="142" t="s">
        <v>3487</v>
      </c>
      <c r="I5211" s="142" t="s">
        <v>23</v>
      </c>
      <c r="J5211" s="142">
        <v>2</v>
      </c>
      <c r="K5211" s="142">
        <v>1</v>
      </c>
      <c r="L5211" s="227">
        <v>65630</v>
      </c>
      <c r="M5211" s="227">
        <v>8304363</v>
      </c>
      <c r="N5211" s="227">
        <v>122900</v>
      </c>
      <c r="O5211" s="227">
        <v>122900</v>
      </c>
      <c r="P5211" s="227">
        <v>122900</v>
      </c>
      <c r="Q5211" s="227"/>
      <c r="R5211" s="227"/>
      <c r="S5211" s="227"/>
      <c r="T5211" s="227">
        <v>72536</v>
      </c>
      <c r="U5211" s="227">
        <v>8834676</v>
      </c>
      <c r="V5211" s="227">
        <v>-343525</v>
      </c>
      <c r="W5211" s="143">
        <v>46007</v>
      </c>
      <c r="X5211" s="143">
        <v>46035</v>
      </c>
      <c r="Y5211">
        <f t="shared" si="163"/>
        <v>122900</v>
      </c>
    </row>
    <row r="5212" spans="1:25">
      <c r="A5212" s="1" t="str">
        <f t="shared" si="162"/>
        <v>060320049074000</v>
      </c>
      <c r="B5212" s="142" t="s">
        <v>72</v>
      </c>
      <c r="C5212" s="142" t="s">
        <v>782</v>
      </c>
      <c r="D5212" s="142" t="s">
        <v>3377</v>
      </c>
      <c r="E5212" s="142" t="s">
        <v>3378</v>
      </c>
      <c r="F5212" s="142" t="s">
        <v>3488</v>
      </c>
      <c r="G5212" s="142" t="s">
        <v>3489</v>
      </c>
      <c r="H5212" s="142" t="s">
        <v>3490</v>
      </c>
      <c r="I5212" s="142" t="s">
        <v>23</v>
      </c>
      <c r="J5212" s="142">
        <v>2</v>
      </c>
      <c r="K5212" s="142">
        <v>1</v>
      </c>
      <c r="L5212" s="227">
        <v>640000</v>
      </c>
      <c r="M5212" s="227">
        <v>68704287</v>
      </c>
      <c r="N5212" s="227">
        <v>106900</v>
      </c>
      <c r="O5212" s="227">
        <v>106900</v>
      </c>
      <c r="P5212" s="227">
        <v>106900</v>
      </c>
      <c r="Q5212" s="227"/>
      <c r="R5212" s="227"/>
      <c r="S5212" s="227"/>
      <c r="T5212" s="227">
        <v>0</v>
      </c>
      <c r="U5212" s="227">
        <v>0</v>
      </c>
      <c r="V5212" s="227">
        <v>0</v>
      </c>
      <c r="W5212" s="143">
        <v>45947</v>
      </c>
      <c r="X5212" s="143">
        <v>46019</v>
      </c>
      <c r="Y5212">
        <f t="shared" si="163"/>
        <v>106900</v>
      </c>
    </row>
    <row r="5213" spans="1:25">
      <c r="A5213" s="1" t="str">
        <f t="shared" si="162"/>
        <v>060320049618000</v>
      </c>
      <c r="B5213" s="142" t="s">
        <v>72</v>
      </c>
      <c r="C5213" s="142" t="s">
        <v>782</v>
      </c>
      <c r="D5213" s="142" t="s">
        <v>3423</v>
      </c>
      <c r="E5213" s="142" t="s">
        <v>3424</v>
      </c>
      <c r="F5213" s="142" t="s">
        <v>3491</v>
      </c>
      <c r="G5213" s="142" t="s">
        <v>3492</v>
      </c>
      <c r="H5213" s="142" t="s">
        <v>3493</v>
      </c>
      <c r="I5213" s="142" t="s">
        <v>23</v>
      </c>
      <c r="J5213" s="142">
        <v>2</v>
      </c>
      <c r="K5213" s="142">
        <v>1</v>
      </c>
      <c r="L5213" s="227">
        <v>196</v>
      </c>
      <c r="M5213" s="227">
        <v>19140</v>
      </c>
      <c r="N5213" s="227">
        <v>94900</v>
      </c>
      <c r="O5213" s="227">
        <v>98900</v>
      </c>
      <c r="P5213" s="227">
        <v>98900</v>
      </c>
      <c r="Q5213" s="227"/>
      <c r="R5213" s="227"/>
      <c r="S5213" s="227"/>
      <c r="T5213" s="227">
        <v>1292</v>
      </c>
      <c r="U5213" s="227">
        <v>127779</v>
      </c>
      <c r="V5213" s="227">
        <v>1613</v>
      </c>
      <c r="W5213" s="143">
        <v>46007</v>
      </c>
      <c r="X5213" s="143">
        <v>46029</v>
      </c>
      <c r="Y5213">
        <f t="shared" si="163"/>
        <v>98900</v>
      </c>
    </row>
    <row r="5214" spans="1:25">
      <c r="A5214" s="1" t="str">
        <f t="shared" si="162"/>
        <v>060321001860000</v>
      </c>
      <c r="B5214" s="142" t="s">
        <v>72</v>
      </c>
      <c r="C5214" s="142" t="s">
        <v>782</v>
      </c>
      <c r="D5214" s="142" t="s">
        <v>3494</v>
      </c>
      <c r="E5214" s="142" t="s">
        <v>2486</v>
      </c>
      <c r="F5214" s="142" t="s">
        <v>36</v>
      </c>
      <c r="G5214" s="142" t="s">
        <v>2487</v>
      </c>
      <c r="H5214" s="142" t="s">
        <v>2488</v>
      </c>
      <c r="I5214" s="142" t="s">
        <v>23</v>
      </c>
      <c r="J5214" s="142">
        <v>1</v>
      </c>
      <c r="K5214" s="142">
        <v>30</v>
      </c>
      <c r="L5214" s="227">
        <v>58</v>
      </c>
      <c r="M5214" s="227">
        <v>2253524</v>
      </c>
      <c r="N5214" s="227">
        <v>46800</v>
      </c>
      <c r="O5214" s="227">
        <v>46800</v>
      </c>
      <c r="P5214" s="227">
        <v>1404000</v>
      </c>
      <c r="Q5214" s="227"/>
      <c r="R5214" s="227"/>
      <c r="S5214" s="227"/>
      <c r="T5214" s="227">
        <v>2</v>
      </c>
      <c r="U5214" s="227">
        <v>84324</v>
      </c>
      <c r="V5214" s="227">
        <v>6616</v>
      </c>
      <c r="W5214" s="143">
        <v>45916</v>
      </c>
      <c r="X5214" s="143">
        <v>46035</v>
      </c>
      <c r="Y5214">
        <f t="shared" si="163"/>
        <v>1404000</v>
      </c>
    </row>
    <row r="5215" spans="1:25">
      <c r="A5215" s="1" t="str">
        <f t="shared" si="162"/>
        <v>060321001865000</v>
      </c>
      <c r="B5215" s="142" t="s">
        <v>72</v>
      </c>
      <c r="C5215" s="142" t="s">
        <v>782</v>
      </c>
      <c r="D5215" s="142" t="s">
        <v>3494</v>
      </c>
      <c r="E5215" s="142" t="s">
        <v>2486</v>
      </c>
      <c r="F5215" s="142" t="s">
        <v>73</v>
      </c>
      <c r="G5215" s="142" t="s">
        <v>2661</v>
      </c>
      <c r="H5215" s="142" t="s">
        <v>2662</v>
      </c>
      <c r="I5215" s="142" t="s">
        <v>21</v>
      </c>
      <c r="J5215" s="142">
        <v>1</v>
      </c>
      <c r="K5215" s="142">
        <v>30</v>
      </c>
      <c r="L5215" s="227">
        <v>35</v>
      </c>
      <c r="M5215" s="227">
        <v>917396</v>
      </c>
      <c r="N5215" s="227">
        <v>32500</v>
      </c>
      <c r="O5215" s="227">
        <v>32400</v>
      </c>
      <c r="P5215" s="227">
        <v>972000</v>
      </c>
      <c r="Q5215" s="227">
        <v>30</v>
      </c>
      <c r="R5215" s="227">
        <v>2200</v>
      </c>
      <c r="S5215" s="227">
        <v>906000</v>
      </c>
      <c r="T5215" s="227">
        <v>0</v>
      </c>
      <c r="U5215" s="227">
        <v>0</v>
      </c>
      <c r="V5215" s="227">
        <v>0</v>
      </c>
      <c r="W5215" s="143">
        <v>45478</v>
      </c>
      <c r="X5215" s="143">
        <v>46014</v>
      </c>
      <c r="Y5215">
        <f t="shared" si="163"/>
        <v>906000</v>
      </c>
    </row>
    <row r="5216" spans="1:25">
      <c r="A5216" s="1" t="str">
        <f t="shared" si="162"/>
        <v>060321002106000</v>
      </c>
      <c r="B5216" s="142" t="s">
        <v>72</v>
      </c>
      <c r="C5216" s="142" t="s">
        <v>782</v>
      </c>
      <c r="D5216" s="142" t="s">
        <v>3495</v>
      </c>
      <c r="E5216" s="142" t="s">
        <v>3496</v>
      </c>
      <c r="F5216" s="142" t="s">
        <v>134</v>
      </c>
      <c r="G5216" s="142" t="s">
        <v>135</v>
      </c>
      <c r="H5216" s="142" t="s">
        <v>136</v>
      </c>
      <c r="I5216" s="142" t="s">
        <v>21</v>
      </c>
      <c r="J5216" s="142">
        <v>1</v>
      </c>
      <c r="K5216" s="142">
        <v>20</v>
      </c>
      <c r="L5216" s="227">
        <v>1342</v>
      </c>
      <c r="M5216" s="227">
        <v>10787799</v>
      </c>
      <c r="N5216" s="227">
        <v>10600</v>
      </c>
      <c r="O5216" s="227">
        <v>9700</v>
      </c>
      <c r="P5216" s="227">
        <v>194000</v>
      </c>
      <c r="Q5216" s="227">
        <v>20</v>
      </c>
      <c r="R5216" s="227">
        <v>705</v>
      </c>
      <c r="S5216" s="227">
        <v>179900</v>
      </c>
      <c r="T5216" s="227">
        <v>0</v>
      </c>
      <c r="U5216" s="227">
        <v>0</v>
      </c>
      <c r="V5216" s="227">
        <v>0</v>
      </c>
      <c r="W5216" s="143">
        <v>45776</v>
      </c>
      <c r="X5216" s="143">
        <v>46005</v>
      </c>
      <c r="Y5216">
        <f t="shared" si="163"/>
        <v>179900</v>
      </c>
    </row>
    <row r="5217" spans="1:25">
      <c r="A5217" s="1" t="str">
        <f t="shared" si="162"/>
        <v>060321004890000</v>
      </c>
      <c r="B5217" s="142" t="s">
        <v>72</v>
      </c>
      <c r="C5217" s="142" t="s">
        <v>782</v>
      </c>
      <c r="D5217" s="142" t="s">
        <v>3497</v>
      </c>
      <c r="E5217" s="142" t="s">
        <v>24</v>
      </c>
      <c r="F5217" s="142" t="s">
        <v>140</v>
      </c>
      <c r="G5217" s="142" t="s">
        <v>3498</v>
      </c>
      <c r="H5217" s="142" t="s">
        <v>141</v>
      </c>
      <c r="I5217" s="142" t="s">
        <v>21</v>
      </c>
      <c r="J5217" s="142">
        <v>1</v>
      </c>
      <c r="K5217" s="142">
        <v>20</v>
      </c>
      <c r="L5217" s="227">
        <v>10207</v>
      </c>
      <c r="M5217" s="227">
        <v>42807542</v>
      </c>
      <c r="N5217" s="227">
        <v>5400</v>
      </c>
      <c r="O5217" s="227">
        <v>5400</v>
      </c>
      <c r="P5217" s="227">
        <v>108000</v>
      </c>
      <c r="Q5217" s="227"/>
      <c r="R5217" s="227"/>
      <c r="S5217" s="227"/>
      <c r="T5217" s="227">
        <v>3514</v>
      </c>
      <c r="U5217" s="227">
        <v>16535405</v>
      </c>
      <c r="V5217" s="227">
        <v>1797901</v>
      </c>
      <c r="W5217" s="143">
        <v>46030</v>
      </c>
      <c r="X5217" s="143">
        <v>46035</v>
      </c>
      <c r="Y5217">
        <f t="shared" si="163"/>
        <v>108000</v>
      </c>
    </row>
    <row r="5218" spans="1:25">
      <c r="A5218" s="1" t="str">
        <f t="shared" si="162"/>
        <v>060321004893000</v>
      </c>
      <c r="B5218" s="142" t="s">
        <v>72</v>
      </c>
      <c r="C5218" s="142" t="s">
        <v>782</v>
      </c>
      <c r="D5218" s="142" t="s">
        <v>3497</v>
      </c>
      <c r="E5218" s="142" t="s">
        <v>24</v>
      </c>
      <c r="F5218" s="142" t="s">
        <v>144</v>
      </c>
      <c r="G5218" s="142" t="s">
        <v>145</v>
      </c>
      <c r="H5218" s="142" t="s">
        <v>146</v>
      </c>
      <c r="I5218" s="142" t="s">
        <v>23</v>
      </c>
      <c r="J5218" s="142">
        <v>1</v>
      </c>
      <c r="K5218" s="142">
        <v>20</v>
      </c>
      <c r="L5218" s="227">
        <v>7617</v>
      </c>
      <c r="M5218" s="227">
        <v>38319748</v>
      </c>
      <c r="N5218" s="227">
        <v>6900</v>
      </c>
      <c r="O5218" s="227">
        <v>6400</v>
      </c>
      <c r="P5218" s="227">
        <v>128000</v>
      </c>
      <c r="Q5218" s="227">
        <v>20</v>
      </c>
      <c r="R5218" s="227">
        <v>525</v>
      </c>
      <c r="S5218" s="227">
        <v>117500</v>
      </c>
      <c r="T5218" s="227">
        <v>5475</v>
      </c>
      <c r="U5218" s="227">
        <v>30287387</v>
      </c>
      <c r="V5218" s="227">
        <v>2743653</v>
      </c>
      <c r="W5218" s="143">
        <v>46030</v>
      </c>
      <c r="X5218" s="143">
        <v>46035</v>
      </c>
      <c r="Y5218">
        <f t="shared" si="163"/>
        <v>117500</v>
      </c>
    </row>
    <row r="5219" spans="1:25">
      <c r="A5219" s="1" t="str">
        <f t="shared" si="162"/>
        <v>060321005627000</v>
      </c>
      <c r="B5219" s="142" t="s">
        <v>72</v>
      </c>
      <c r="C5219" s="142" t="s">
        <v>782</v>
      </c>
      <c r="D5219" s="142" t="s">
        <v>3495</v>
      </c>
      <c r="E5219" s="142" t="s">
        <v>3496</v>
      </c>
      <c r="F5219" s="142" t="s">
        <v>475</v>
      </c>
      <c r="G5219" s="142" t="s">
        <v>476</v>
      </c>
      <c r="H5219" s="142" t="s">
        <v>477</v>
      </c>
      <c r="I5219" s="142" t="s">
        <v>21</v>
      </c>
      <c r="J5219" s="142">
        <v>1</v>
      </c>
      <c r="K5219" s="142">
        <v>12</v>
      </c>
      <c r="L5219" s="227"/>
      <c r="M5219" s="227"/>
      <c r="N5219" s="227">
        <v>15700</v>
      </c>
      <c r="O5219" s="227">
        <v>15700</v>
      </c>
      <c r="P5219" s="227">
        <v>188400</v>
      </c>
      <c r="Q5219" s="227"/>
      <c r="R5219" s="227"/>
      <c r="S5219" s="227"/>
      <c r="T5219" s="227"/>
      <c r="U5219" s="227"/>
      <c r="V5219" s="227"/>
      <c r="W5219" s="143">
        <v>45415</v>
      </c>
      <c r="X5219" s="143">
        <v>45429</v>
      </c>
      <c r="Y5219">
        <f t="shared" si="163"/>
        <v>188400</v>
      </c>
    </row>
    <row r="5220" spans="1:25">
      <c r="A5220" s="1" t="str">
        <f t="shared" si="162"/>
        <v>060321005725000</v>
      </c>
      <c r="B5220" s="142" t="s">
        <v>72</v>
      </c>
      <c r="C5220" s="142" t="s">
        <v>782</v>
      </c>
      <c r="D5220" s="142" t="s">
        <v>3497</v>
      </c>
      <c r="E5220" s="142" t="s">
        <v>24</v>
      </c>
      <c r="F5220" s="142" t="s">
        <v>150</v>
      </c>
      <c r="G5220" s="142" t="s">
        <v>3499</v>
      </c>
      <c r="H5220" s="142" t="s">
        <v>151</v>
      </c>
      <c r="I5220" s="142" t="s">
        <v>23</v>
      </c>
      <c r="J5220" s="142">
        <v>1</v>
      </c>
      <c r="K5220" s="142">
        <v>10</v>
      </c>
      <c r="L5220" s="227">
        <v>7332</v>
      </c>
      <c r="M5220" s="227">
        <v>94231340</v>
      </c>
      <c r="N5220" s="227">
        <v>16000</v>
      </c>
      <c r="O5220" s="227">
        <v>16000</v>
      </c>
      <c r="P5220" s="227">
        <v>160000</v>
      </c>
      <c r="Q5220" s="227">
        <v>10</v>
      </c>
      <c r="R5220" s="227">
        <v>1050</v>
      </c>
      <c r="S5220" s="227">
        <v>149500</v>
      </c>
      <c r="T5220" s="227">
        <v>3101</v>
      </c>
      <c r="U5220" s="227">
        <v>42160090</v>
      </c>
      <c r="V5220" s="227">
        <v>2305837</v>
      </c>
      <c r="W5220" s="143">
        <v>46030</v>
      </c>
      <c r="X5220" s="143">
        <v>46035</v>
      </c>
      <c r="Y5220">
        <f t="shared" si="163"/>
        <v>149500</v>
      </c>
    </row>
    <row r="5221" spans="1:25">
      <c r="A5221" s="1" t="str">
        <f t="shared" si="162"/>
        <v>060321005726000</v>
      </c>
      <c r="B5221" s="142" t="s">
        <v>72</v>
      </c>
      <c r="C5221" s="142" t="s">
        <v>782</v>
      </c>
      <c r="D5221" s="142" t="s">
        <v>3497</v>
      </c>
      <c r="E5221" s="142" t="s">
        <v>24</v>
      </c>
      <c r="F5221" s="142" t="s">
        <v>154</v>
      </c>
      <c r="G5221" s="142" t="s">
        <v>155</v>
      </c>
      <c r="H5221" s="142" t="s">
        <v>156</v>
      </c>
      <c r="I5221" s="142" t="s">
        <v>23</v>
      </c>
      <c r="J5221" s="142">
        <v>1</v>
      </c>
      <c r="K5221" s="142">
        <v>10</v>
      </c>
      <c r="L5221" s="227">
        <v>7891</v>
      </c>
      <c r="M5221" s="227">
        <v>144275428</v>
      </c>
      <c r="N5221" s="227">
        <v>21500</v>
      </c>
      <c r="O5221" s="227">
        <v>21500</v>
      </c>
      <c r="P5221" s="227">
        <v>215000</v>
      </c>
      <c r="Q5221" s="227">
        <v>10</v>
      </c>
      <c r="R5221" s="227">
        <v>100</v>
      </c>
      <c r="S5221" s="227">
        <v>214000</v>
      </c>
      <c r="T5221" s="227">
        <v>3631</v>
      </c>
      <c r="U5221" s="227">
        <v>68406306</v>
      </c>
      <c r="V5221" s="227">
        <v>2018766</v>
      </c>
      <c r="W5221" s="143">
        <v>46030</v>
      </c>
      <c r="X5221" s="143">
        <v>46035</v>
      </c>
      <c r="Y5221">
        <f t="shared" si="163"/>
        <v>214000</v>
      </c>
    </row>
    <row r="5222" spans="1:25">
      <c r="A5222" s="1" t="str">
        <f t="shared" si="162"/>
        <v>060321006631000</v>
      </c>
      <c r="B5222" s="142" t="s">
        <v>72</v>
      </c>
      <c r="C5222" s="142" t="s">
        <v>782</v>
      </c>
      <c r="D5222" s="142" t="s">
        <v>3500</v>
      </c>
      <c r="E5222" s="142" t="s">
        <v>3501</v>
      </c>
      <c r="F5222" s="142" t="s">
        <v>3502</v>
      </c>
      <c r="G5222" s="142" t="s">
        <v>3503</v>
      </c>
      <c r="H5222" s="142" t="s">
        <v>3504</v>
      </c>
      <c r="I5222" s="142" t="s">
        <v>23</v>
      </c>
      <c r="J5222" s="142">
        <v>1</v>
      </c>
      <c r="K5222" s="142">
        <v>28</v>
      </c>
      <c r="L5222" s="227">
        <v>89</v>
      </c>
      <c r="M5222" s="227">
        <v>1806515</v>
      </c>
      <c r="N5222" s="227">
        <v>29000</v>
      </c>
      <c r="O5222" s="227">
        <v>22500</v>
      </c>
      <c r="P5222" s="227">
        <v>630000</v>
      </c>
      <c r="Q5222" s="227"/>
      <c r="R5222" s="227"/>
      <c r="S5222" s="227"/>
      <c r="T5222" s="227">
        <v>12</v>
      </c>
      <c r="U5222" s="227">
        <v>307658</v>
      </c>
      <c r="V5222" s="227">
        <v>64083</v>
      </c>
      <c r="W5222" s="143">
        <v>45517</v>
      </c>
      <c r="X5222" s="143">
        <v>46029</v>
      </c>
      <c r="Y5222">
        <f t="shared" si="163"/>
        <v>630000</v>
      </c>
    </row>
    <row r="5223" spans="1:25">
      <c r="A5223" s="1" t="str">
        <f t="shared" si="162"/>
        <v>060321007324000</v>
      </c>
      <c r="B5223" s="142" t="s">
        <v>72</v>
      </c>
      <c r="C5223" s="142" t="s">
        <v>782</v>
      </c>
      <c r="D5223" s="142" t="s">
        <v>3500</v>
      </c>
      <c r="E5223" s="142" t="s">
        <v>3501</v>
      </c>
      <c r="F5223" s="142" t="s">
        <v>3505</v>
      </c>
      <c r="G5223" s="142" t="s">
        <v>3506</v>
      </c>
      <c r="H5223" s="142" t="s">
        <v>3507</v>
      </c>
      <c r="I5223" s="142" t="s">
        <v>23</v>
      </c>
      <c r="J5223" s="142">
        <v>1</v>
      </c>
      <c r="K5223" s="142">
        <v>12</v>
      </c>
      <c r="L5223" s="227"/>
      <c r="M5223" s="227"/>
      <c r="N5223" s="227">
        <v>42400</v>
      </c>
      <c r="O5223" s="227">
        <v>29000</v>
      </c>
      <c r="P5223" s="227">
        <v>348000</v>
      </c>
      <c r="Q5223" s="227"/>
      <c r="R5223" s="227"/>
      <c r="S5223" s="227"/>
      <c r="T5223" s="227"/>
      <c r="U5223" s="227"/>
      <c r="V5223" s="227"/>
      <c r="W5223" s="143">
        <v>45603</v>
      </c>
      <c r="X5223" s="143">
        <v>45691</v>
      </c>
      <c r="Y5223">
        <f t="shared" si="163"/>
        <v>348000</v>
      </c>
    </row>
    <row r="5224" spans="1:25">
      <c r="A5224" s="1" t="str">
        <f t="shared" si="162"/>
        <v>060321008681000</v>
      </c>
      <c r="B5224" s="142" t="s">
        <v>72</v>
      </c>
      <c r="C5224" s="142" t="s">
        <v>782</v>
      </c>
      <c r="D5224" s="142" t="s">
        <v>3500</v>
      </c>
      <c r="E5224" s="142" t="s">
        <v>3501</v>
      </c>
      <c r="F5224" s="142" t="s">
        <v>3508</v>
      </c>
      <c r="G5224" s="142" t="s">
        <v>3509</v>
      </c>
      <c r="H5224" s="142" t="s">
        <v>3510</v>
      </c>
      <c r="I5224" s="142" t="s">
        <v>21</v>
      </c>
      <c r="J5224" s="142">
        <v>1</v>
      </c>
      <c r="K5224" s="142">
        <v>100</v>
      </c>
      <c r="L5224" s="227">
        <v>72</v>
      </c>
      <c r="M5224" s="227">
        <v>1260000</v>
      </c>
      <c r="N5224" s="227">
        <v>24400</v>
      </c>
      <c r="O5224" s="227">
        <v>19900</v>
      </c>
      <c r="P5224" s="227">
        <v>1990000</v>
      </c>
      <c r="Q5224" s="227"/>
      <c r="R5224" s="227"/>
      <c r="S5224" s="227"/>
      <c r="T5224" s="227">
        <v>37</v>
      </c>
      <c r="U5224" s="227">
        <v>657658</v>
      </c>
      <c r="V5224" s="227">
        <v>10158</v>
      </c>
      <c r="W5224" s="143">
        <v>45910</v>
      </c>
      <c r="X5224" s="143">
        <v>46035</v>
      </c>
      <c r="Y5224">
        <f t="shared" si="163"/>
        <v>1990000</v>
      </c>
    </row>
    <row r="5225" spans="1:25">
      <c r="A5225" s="1" t="str">
        <f t="shared" si="162"/>
        <v>060321012362000</v>
      </c>
      <c r="B5225" s="142" t="s">
        <v>72</v>
      </c>
      <c r="C5225" s="142" t="s">
        <v>782</v>
      </c>
      <c r="D5225" s="142" t="s">
        <v>3511</v>
      </c>
      <c r="E5225" s="142" t="s">
        <v>3512</v>
      </c>
      <c r="F5225" s="142" t="s">
        <v>3513</v>
      </c>
      <c r="G5225" s="142" t="s">
        <v>3514</v>
      </c>
      <c r="H5225" s="142" t="s">
        <v>3515</v>
      </c>
      <c r="I5225" s="142" t="s">
        <v>21</v>
      </c>
      <c r="J5225" s="142">
        <v>1</v>
      </c>
      <c r="K5225" s="142">
        <v>12</v>
      </c>
      <c r="L5225" s="227">
        <v>192</v>
      </c>
      <c r="M5225" s="227">
        <v>7514120</v>
      </c>
      <c r="N5225" s="227">
        <v>52900</v>
      </c>
      <c r="O5225" s="227">
        <v>41900</v>
      </c>
      <c r="P5225" s="227">
        <v>502800</v>
      </c>
      <c r="Q5225" s="227"/>
      <c r="R5225" s="227"/>
      <c r="S5225" s="227"/>
      <c r="T5225" s="227">
        <v>12</v>
      </c>
      <c r="U5225" s="227">
        <v>463784</v>
      </c>
      <c r="V5225" s="227">
        <v>-5848</v>
      </c>
      <c r="W5225" s="143">
        <v>46031</v>
      </c>
      <c r="X5225" s="143">
        <v>46032</v>
      </c>
      <c r="Y5225">
        <f t="shared" si="163"/>
        <v>502800</v>
      </c>
    </row>
    <row r="5226" spans="1:25">
      <c r="A5226" s="1" t="str">
        <f t="shared" si="162"/>
        <v>060321012363000</v>
      </c>
      <c r="B5226" s="142" t="s">
        <v>72</v>
      </c>
      <c r="C5226" s="142" t="s">
        <v>782</v>
      </c>
      <c r="D5226" s="142" t="s">
        <v>3511</v>
      </c>
      <c r="E5226" s="142" t="s">
        <v>3512</v>
      </c>
      <c r="F5226" s="142" t="s">
        <v>3516</v>
      </c>
      <c r="G5226" s="142" t="s">
        <v>3517</v>
      </c>
      <c r="H5226" s="142" t="s">
        <v>3518</v>
      </c>
      <c r="I5226" s="142" t="s">
        <v>21</v>
      </c>
      <c r="J5226" s="142">
        <v>1</v>
      </c>
      <c r="K5226" s="142">
        <v>12</v>
      </c>
      <c r="L5226" s="227">
        <v>62</v>
      </c>
      <c r="M5226" s="227">
        <v>2426490</v>
      </c>
      <c r="N5226" s="227">
        <v>50900</v>
      </c>
      <c r="O5226" s="227">
        <v>41900</v>
      </c>
      <c r="P5226" s="227">
        <v>502800</v>
      </c>
      <c r="Q5226" s="227"/>
      <c r="R5226" s="227"/>
      <c r="S5226" s="227"/>
      <c r="T5226" s="227">
        <v>50</v>
      </c>
      <c r="U5226" s="227">
        <v>1924324</v>
      </c>
      <c r="V5226" s="227">
        <v>-32522</v>
      </c>
      <c r="W5226" s="143">
        <v>46031</v>
      </c>
      <c r="X5226" s="143">
        <v>46035</v>
      </c>
      <c r="Y5226">
        <f t="shared" si="163"/>
        <v>502800</v>
      </c>
    </row>
    <row r="5227" spans="1:25">
      <c r="A5227" s="1" t="str">
        <f t="shared" si="162"/>
        <v>060321012844000</v>
      </c>
      <c r="B5227" s="142" t="s">
        <v>72</v>
      </c>
      <c r="C5227" s="142" t="s">
        <v>782</v>
      </c>
      <c r="D5227" s="142" t="s">
        <v>3511</v>
      </c>
      <c r="E5227" s="142" t="s">
        <v>3512</v>
      </c>
      <c r="F5227" s="142" t="s">
        <v>3519</v>
      </c>
      <c r="G5227" s="142" t="s">
        <v>3520</v>
      </c>
      <c r="H5227" s="142" t="s">
        <v>3521</v>
      </c>
      <c r="I5227" s="142" t="s">
        <v>21</v>
      </c>
      <c r="J5227" s="142">
        <v>1</v>
      </c>
      <c r="K5227" s="142">
        <v>10</v>
      </c>
      <c r="L5227" s="227">
        <v>94</v>
      </c>
      <c r="M5227" s="227">
        <v>1621333</v>
      </c>
      <c r="N5227" s="227">
        <v>22500</v>
      </c>
      <c r="O5227" s="227">
        <v>22500</v>
      </c>
      <c r="P5227" s="227">
        <v>225000</v>
      </c>
      <c r="Q5227" s="227"/>
      <c r="R5227" s="227"/>
      <c r="S5227" s="227"/>
      <c r="T5227" s="227">
        <v>108</v>
      </c>
      <c r="U5227" s="227">
        <v>2189189</v>
      </c>
      <c r="V5227" s="227">
        <v>326380</v>
      </c>
      <c r="W5227" s="143">
        <v>46035</v>
      </c>
      <c r="X5227" s="143">
        <v>46035</v>
      </c>
      <c r="Y5227">
        <f t="shared" si="163"/>
        <v>225000</v>
      </c>
    </row>
    <row r="5228" spans="1:25">
      <c r="A5228" s="1" t="str">
        <f t="shared" si="162"/>
        <v>060321015940000</v>
      </c>
      <c r="B5228" s="142" t="s">
        <v>72</v>
      </c>
      <c r="C5228" s="142" t="s">
        <v>782</v>
      </c>
      <c r="D5228" s="142" t="s">
        <v>3497</v>
      </c>
      <c r="E5228" s="142" t="s">
        <v>24</v>
      </c>
      <c r="F5228" s="142" t="s">
        <v>160</v>
      </c>
      <c r="G5228" s="142" t="s">
        <v>161</v>
      </c>
      <c r="H5228" s="142" t="s">
        <v>3522</v>
      </c>
      <c r="I5228" s="142" t="s">
        <v>21</v>
      </c>
      <c r="J5228" s="142">
        <v>1</v>
      </c>
      <c r="K5228" s="142">
        <v>10</v>
      </c>
      <c r="L5228" s="227">
        <v>7369</v>
      </c>
      <c r="M5228" s="227">
        <v>169282365</v>
      </c>
      <c r="N5228" s="227">
        <v>28000</v>
      </c>
      <c r="O5228" s="227">
        <v>26700</v>
      </c>
      <c r="P5228" s="227">
        <v>267000</v>
      </c>
      <c r="Q5228" s="227">
        <v>10</v>
      </c>
      <c r="R5228" s="227">
        <v>100</v>
      </c>
      <c r="S5228" s="227">
        <v>266000</v>
      </c>
      <c r="T5228" s="227">
        <v>2017</v>
      </c>
      <c r="U5228" s="227">
        <v>48127478</v>
      </c>
      <c r="V5228" s="227">
        <v>1792490</v>
      </c>
      <c r="W5228" s="143">
        <v>46030</v>
      </c>
      <c r="X5228" s="143">
        <v>46035</v>
      </c>
      <c r="Y5228">
        <f t="shared" si="163"/>
        <v>266000</v>
      </c>
    </row>
    <row r="5229" spans="1:25">
      <c r="A5229" s="1" t="str">
        <f t="shared" si="162"/>
        <v>060321016172000</v>
      </c>
      <c r="B5229" s="142" t="s">
        <v>72</v>
      </c>
      <c r="C5229" s="142" t="s">
        <v>782</v>
      </c>
      <c r="D5229" s="142" t="s">
        <v>3523</v>
      </c>
      <c r="E5229" s="142" t="s">
        <v>20</v>
      </c>
      <c r="F5229" s="142" t="s">
        <v>166</v>
      </c>
      <c r="G5229" s="142" t="s">
        <v>167</v>
      </c>
      <c r="H5229" s="142" t="s">
        <v>168</v>
      </c>
      <c r="I5229" s="142" t="s">
        <v>21</v>
      </c>
      <c r="J5229" s="142">
        <v>1</v>
      </c>
      <c r="K5229" s="142">
        <v>12</v>
      </c>
      <c r="L5229" s="227">
        <v>120</v>
      </c>
      <c r="M5229" s="227">
        <v>2228504</v>
      </c>
      <c r="N5229" s="227">
        <v>23500</v>
      </c>
      <c r="O5229" s="227">
        <v>23500</v>
      </c>
      <c r="P5229" s="227">
        <v>282000</v>
      </c>
      <c r="Q5229" s="227">
        <v>12</v>
      </c>
      <c r="R5229" s="227">
        <v>600</v>
      </c>
      <c r="S5229" s="227">
        <v>274800</v>
      </c>
      <c r="T5229" s="227">
        <v>0</v>
      </c>
      <c r="U5229" s="227">
        <v>0</v>
      </c>
      <c r="V5229" s="227">
        <v>0</v>
      </c>
      <c r="W5229" s="143">
        <v>45947</v>
      </c>
      <c r="X5229" s="143">
        <v>45931</v>
      </c>
      <c r="Y5229">
        <f t="shared" si="163"/>
        <v>274800</v>
      </c>
    </row>
    <row r="5230" spans="1:25">
      <c r="A5230" s="1" t="str">
        <f t="shared" si="162"/>
        <v>060321016682000</v>
      </c>
      <c r="B5230" s="142" t="s">
        <v>72</v>
      </c>
      <c r="C5230" s="142" t="s">
        <v>782</v>
      </c>
      <c r="D5230" s="142" t="s">
        <v>3511</v>
      </c>
      <c r="E5230" s="142" t="s">
        <v>3512</v>
      </c>
      <c r="F5230" s="142" t="s">
        <v>3524</v>
      </c>
      <c r="G5230" s="142" t="s">
        <v>3525</v>
      </c>
      <c r="H5230" s="142" t="s">
        <v>3526</v>
      </c>
      <c r="I5230" s="142" t="s">
        <v>21</v>
      </c>
      <c r="J5230" s="142">
        <v>1</v>
      </c>
      <c r="K5230" s="142">
        <v>10</v>
      </c>
      <c r="L5230" s="227">
        <v>2</v>
      </c>
      <c r="M5230" s="227">
        <v>45778</v>
      </c>
      <c r="N5230" s="227">
        <v>33900</v>
      </c>
      <c r="O5230" s="227">
        <v>33900</v>
      </c>
      <c r="P5230" s="227">
        <v>339000</v>
      </c>
      <c r="Q5230" s="227"/>
      <c r="R5230" s="227"/>
      <c r="S5230" s="227"/>
      <c r="T5230" s="227">
        <v>29</v>
      </c>
      <c r="U5230" s="227">
        <v>835225</v>
      </c>
      <c r="V5230" s="227">
        <v>171444</v>
      </c>
      <c r="W5230" s="143">
        <v>45971</v>
      </c>
      <c r="X5230" s="143">
        <v>46033</v>
      </c>
      <c r="Y5230">
        <f t="shared" si="163"/>
        <v>339000</v>
      </c>
    </row>
    <row r="5231" spans="1:25">
      <c r="A5231" s="1" t="str">
        <f t="shared" si="162"/>
        <v>060321017239000</v>
      </c>
      <c r="B5231" s="142" t="s">
        <v>72</v>
      </c>
      <c r="C5231" s="142" t="s">
        <v>782</v>
      </c>
      <c r="D5231" s="142" t="s">
        <v>3527</v>
      </c>
      <c r="E5231" s="142" t="s">
        <v>22</v>
      </c>
      <c r="F5231" s="142" t="s">
        <v>615</v>
      </c>
      <c r="G5231" s="142" t="s">
        <v>616</v>
      </c>
      <c r="H5231" s="142" t="s">
        <v>617</v>
      </c>
      <c r="I5231" s="142" t="s">
        <v>23</v>
      </c>
      <c r="J5231" s="142">
        <v>1</v>
      </c>
      <c r="K5231" s="142">
        <v>12</v>
      </c>
      <c r="L5231" s="227">
        <v>2725</v>
      </c>
      <c r="M5231" s="227">
        <v>31674054</v>
      </c>
      <c r="N5231" s="227">
        <v>14900</v>
      </c>
      <c r="O5231" s="227">
        <v>13200</v>
      </c>
      <c r="P5231" s="227">
        <v>158400</v>
      </c>
      <c r="Q5231" s="227">
        <v>12</v>
      </c>
      <c r="R5231" s="227">
        <v>700</v>
      </c>
      <c r="S5231" s="227">
        <v>150000</v>
      </c>
      <c r="T5231" s="227">
        <v>488</v>
      </c>
      <c r="U5231" s="227">
        <v>5648648</v>
      </c>
      <c r="V5231" s="227">
        <v>-23623</v>
      </c>
      <c r="W5231" s="143">
        <v>46017</v>
      </c>
      <c r="X5231" s="143">
        <v>46035</v>
      </c>
      <c r="Y5231">
        <f t="shared" si="163"/>
        <v>150000</v>
      </c>
    </row>
    <row r="5232" spans="1:25">
      <c r="A5232" s="1" t="str">
        <f t="shared" si="162"/>
        <v>060321017616000</v>
      </c>
      <c r="B5232" s="142" t="s">
        <v>72</v>
      </c>
      <c r="C5232" s="142" t="s">
        <v>782</v>
      </c>
      <c r="D5232" s="142" t="s">
        <v>3528</v>
      </c>
      <c r="E5232" s="142" t="s">
        <v>27</v>
      </c>
      <c r="F5232" s="142" t="s">
        <v>172</v>
      </c>
      <c r="G5232" s="142" t="s">
        <v>173</v>
      </c>
      <c r="H5232" s="142" t="s">
        <v>174</v>
      </c>
      <c r="I5232" s="142" t="s">
        <v>21</v>
      </c>
      <c r="J5232" s="142">
        <v>1</v>
      </c>
      <c r="K5232" s="142">
        <v>24</v>
      </c>
      <c r="L5232" s="227">
        <v>937</v>
      </c>
      <c r="M5232" s="227">
        <v>2507815</v>
      </c>
      <c r="N5232" s="227">
        <v>3700</v>
      </c>
      <c r="O5232" s="227">
        <v>3700</v>
      </c>
      <c r="P5232" s="227">
        <v>88800</v>
      </c>
      <c r="Q5232" s="227">
        <v>24</v>
      </c>
      <c r="R5232" s="227">
        <v>884</v>
      </c>
      <c r="S5232" s="227">
        <v>67584</v>
      </c>
      <c r="T5232" s="227">
        <v>14664</v>
      </c>
      <c r="U5232" s="227">
        <v>31037319</v>
      </c>
      <c r="V5232" s="227">
        <v>-8209859</v>
      </c>
      <c r="W5232" s="143">
        <v>46031</v>
      </c>
      <c r="X5232" s="143">
        <v>46035</v>
      </c>
      <c r="Y5232">
        <f t="shared" si="163"/>
        <v>67584</v>
      </c>
    </row>
    <row r="5233" spans="1:25">
      <c r="A5233" s="1" t="str">
        <f t="shared" si="162"/>
        <v>060321017999000</v>
      </c>
      <c r="B5233" s="142" t="s">
        <v>72</v>
      </c>
      <c r="C5233" s="142" t="s">
        <v>782</v>
      </c>
      <c r="D5233" s="142" t="s">
        <v>3500</v>
      </c>
      <c r="E5233" s="142" t="s">
        <v>3501</v>
      </c>
      <c r="F5233" s="142" t="s">
        <v>3529</v>
      </c>
      <c r="G5233" s="142" t="s">
        <v>3530</v>
      </c>
      <c r="H5233" s="142" t="s">
        <v>3531</v>
      </c>
      <c r="I5233" s="142" t="s">
        <v>21</v>
      </c>
      <c r="J5233" s="142">
        <v>1</v>
      </c>
      <c r="K5233" s="142">
        <v>12</v>
      </c>
      <c r="L5233" s="227">
        <v>0</v>
      </c>
      <c r="M5233" s="227">
        <v>0</v>
      </c>
      <c r="N5233" s="227">
        <v>14900</v>
      </c>
      <c r="O5233" s="227">
        <v>14900</v>
      </c>
      <c r="P5233" s="227">
        <v>178800</v>
      </c>
      <c r="Q5233" s="227"/>
      <c r="R5233" s="227"/>
      <c r="S5233" s="227"/>
      <c r="T5233" s="227">
        <v>0</v>
      </c>
      <c r="U5233" s="227">
        <v>0</v>
      </c>
      <c r="V5233" s="227">
        <v>0</v>
      </c>
      <c r="W5233" s="143">
        <v>45775</v>
      </c>
      <c r="X5233" s="143">
        <v>45865</v>
      </c>
      <c r="Y5233">
        <f t="shared" si="163"/>
        <v>178800</v>
      </c>
    </row>
    <row r="5234" spans="1:25">
      <c r="A5234" s="1" t="str">
        <f t="shared" si="162"/>
        <v>060321019715000</v>
      </c>
      <c r="B5234" s="142" t="s">
        <v>72</v>
      </c>
      <c r="C5234" s="142" t="s">
        <v>782</v>
      </c>
      <c r="D5234" s="142" t="s">
        <v>3495</v>
      </c>
      <c r="E5234" s="142" t="s">
        <v>3496</v>
      </c>
      <c r="F5234" s="142" t="s">
        <v>448</v>
      </c>
      <c r="G5234" s="142" t="s">
        <v>449</v>
      </c>
      <c r="H5234" s="142" t="s">
        <v>3532</v>
      </c>
      <c r="I5234" s="142" t="s">
        <v>21</v>
      </c>
      <c r="J5234" s="142">
        <v>1</v>
      </c>
      <c r="K5234" s="142">
        <v>25</v>
      </c>
      <c r="L5234" s="227"/>
      <c r="M5234" s="227"/>
      <c r="N5234" s="227">
        <v>64700</v>
      </c>
      <c r="O5234" s="227">
        <v>64700</v>
      </c>
      <c r="P5234" s="227">
        <v>1617500</v>
      </c>
      <c r="Q5234" s="227"/>
      <c r="R5234" s="227"/>
      <c r="S5234" s="227"/>
      <c r="T5234" s="227"/>
      <c r="U5234" s="227"/>
      <c r="V5234" s="227"/>
      <c r="W5234" s="143"/>
      <c r="X5234" s="143"/>
      <c r="Y5234">
        <f t="shared" si="163"/>
        <v>1617500</v>
      </c>
    </row>
    <row r="5235" spans="1:25">
      <c r="A5235" s="1" t="str">
        <f t="shared" si="162"/>
        <v>060321019929000</v>
      </c>
      <c r="B5235" s="142" t="s">
        <v>72</v>
      </c>
      <c r="C5235" s="142" t="s">
        <v>782</v>
      </c>
      <c r="D5235" s="142" t="s">
        <v>3497</v>
      </c>
      <c r="E5235" s="142" t="s">
        <v>24</v>
      </c>
      <c r="F5235" s="142" t="s">
        <v>178</v>
      </c>
      <c r="G5235" s="142" t="s">
        <v>3533</v>
      </c>
      <c r="H5235" s="142" t="s">
        <v>179</v>
      </c>
      <c r="I5235" s="142" t="s">
        <v>23</v>
      </c>
      <c r="J5235" s="142">
        <v>1</v>
      </c>
      <c r="K5235" s="142">
        <v>1</v>
      </c>
      <c r="L5235" s="227">
        <v>429</v>
      </c>
      <c r="M5235" s="227">
        <v>31965982</v>
      </c>
      <c r="N5235" s="227">
        <v>90000</v>
      </c>
      <c r="O5235" s="227">
        <v>90000</v>
      </c>
      <c r="P5235" s="227">
        <v>90000</v>
      </c>
      <c r="Q5235" s="227">
        <v>5</v>
      </c>
      <c r="R5235" s="227">
        <v>50</v>
      </c>
      <c r="S5235" s="227">
        <v>89950</v>
      </c>
      <c r="T5235" s="227">
        <v>96</v>
      </c>
      <c r="U5235" s="227">
        <v>7781261</v>
      </c>
      <c r="V5235" s="227">
        <v>628034</v>
      </c>
      <c r="W5235" s="143">
        <v>46030</v>
      </c>
      <c r="X5235" s="143">
        <v>46035</v>
      </c>
      <c r="Y5235">
        <f t="shared" si="163"/>
        <v>89950</v>
      </c>
    </row>
    <row r="5236" spans="1:25">
      <c r="A5236" s="1" t="str">
        <f t="shared" si="162"/>
        <v>060321020238000</v>
      </c>
      <c r="B5236" s="142" t="s">
        <v>72</v>
      </c>
      <c r="C5236" s="142" t="s">
        <v>782</v>
      </c>
      <c r="D5236" s="142" t="s">
        <v>3534</v>
      </c>
      <c r="E5236" s="142" t="s">
        <v>2492</v>
      </c>
      <c r="F5236" s="142" t="s">
        <v>95</v>
      </c>
      <c r="G5236" s="142" t="s">
        <v>2733</v>
      </c>
      <c r="H5236" s="142" t="s">
        <v>2734</v>
      </c>
      <c r="I5236" s="142" t="s">
        <v>21</v>
      </c>
      <c r="J5236" s="142">
        <v>1</v>
      </c>
      <c r="K5236" s="142">
        <v>6</v>
      </c>
      <c r="L5236" s="227">
        <v>189</v>
      </c>
      <c r="M5236" s="227">
        <v>3649166</v>
      </c>
      <c r="N5236" s="227">
        <v>25300</v>
      </c>
      <c r="O5236" s="227">
        <v>25300</v>
      </c>
      <c r="P5236" s="227">
        <v>151800</v>
      </c>
      <c r="Q5236" s="227"/>
      <c r="R5236" s="227"/>
      <c r="S5236" s="227"/>
      <c r="T5236" s="227">
        <v>329</v>
      </c>
      <c r="U5236" s="227">
        <v>5560991</v>
      </c>
      <c r="V5236" s="227">
        <v>-791261</v>
      </c>
      <c r="W5236" s="143">
        <v>46018</v>
      </c>
      <c r="X5236" s="143">
        <v>46035</v>
      </c>
      <c r="Y5236">
        <f t="shared" si="163"/>
        <v>151800</v>
      </c>
    </row>
    <row r="5237" spans="1:25">
      <c r="A5237" s="1" t="str">
        <f t="shared" si="162"/>
        <v>060321023234000</v>
      </c>
      <c r="B5237" s="142" t="s">
        <v>72</v>
      </c>
      <c r="C5237" s="142" t="s">
        <v>782</v>
      </c>
      <c r="D5237" s="142" t="s">
        <v>3497</v>
      </c>
      <c r="E5237" s="142" t="s">
        <v>24</v>
      </c>
      <c r="F5237" s="142" t="s">
        <v>182</v>
      </c>
      <c r="G5237" s="142" t="s">
        <v>183</v>
      </c>
      <c r="H5237" s="142" t="s">
        <v>184</v>
      </c>
      <c r="I5237" s="142" t="s">
        <v>23</v>
      </c>
      <c r="J5237" s="142">
        <v>1</v>
      </c>
      <c r="K5237" s="142">
        <v>1</v>
      </c>
      <c r="L5237" s="227">
        <v>501</v>
      </c>
      <c r="M5237" s="227">
        <v>45879627</v>
      </c>
      <c r="N5237" s="227">
        <v>105000</v>
      </c>
      <c r="O5237" s="227">
        <v>105000</v>
      </c>
      <c r="P5237" s="227">
        <v>105000</v>
      </c>
      <c r="Q5237" s="227"/>
      <c r="R5237" s="227"/>
      <c r="S5237" s="227"/>
      <c r="T5237" s="227">
        <v>118</v>
      </c>
      <c r="U5237" s="227">
        <v>10985225</v>
      </c>
      <c r="V5237" s="227">
        <v>179245</v>
      </c>
      <c r="W5237" s="143">
        <v>46030</v>
      </c>
      <c r="X5237" s="143">
        <v>46035</v>
      </c>
      <c r="Y5237">
        <f t="shared" si="163"/>
        <v>105000</v>
      </c>
    </row>
    <row r="5238" spans="1:25">
      <c r="A5238" s="1" t="str">
        <f t="shared" si="162"/>
        <v>060321025539000</v>
      </c>
      <c r="B5238" s="142" t="s">
        <v>72</v>
      </c>
      <c r="C5238" s="142" t="s">
        <v>782</v>
      </c>
      <c r="D5238" s="142" t="s">
        <v>3528</v>
      </c>
      <c r="E5238" s="142" t="s">
        <v>27</v>
      </c>
      <c r="F5238" s="142" t="s">
        <v>188</v>
      </c>
      <c r="G5238" s="142" t="s">
        <v>189</v>
      </c>
      <c r="H5238" s="142" t="s">
        <v>190</v>
      </c>
      <c r="I5238" s="142" t="s">
        <v>21</v>
      </c>
      <c r="J5238" s="142">
        <v>1</v>
      </c>
      <c r="K5238" s="142">
        <v>1</v>
      </c>
      <c r="L5238" s="227">
        <v>128</v>
      </c>
      <c r="M5238" s="227">
        <v>2248652</v>
      </c>
      <c r="N5238" s="227">
        <v>23000</v>
      </c>
      <c r="O5238" s="227">
        <v>23000</v>
      </c>
      <c r="P5238" s="227">
        <v>23000</v>
      </c>
      <c r="Q5238" s="227"/>
      <c r="R5238" s="227"/>
      <c r="S5238" s="227"/>
      <c r="T5238" s="227">
        <v>0</v>
      </c>
      <c r="U5238" s="227">
        <v>0</v>
      </c>
      <c r="V5238" s="227">
        <v>0</v>
      </c>
      <c r="W5238" s="143">
        <v>46032</v>
      </c>
      <c r="X5238" s="143">
        <v>46015</v>
      </c>
      <c r="Y5238">
        <f t="shared" si="163"/>
        <v>23000</v>
      </c>
    </row>
    <row r="5239" spans="1:25">
      <c r="A5239" s="1" t="str">
        <f t="shared" si="162"/>
        <v>060321028146000</v>
      </c>
      <c r="B5239" s="142" t="s">
        <v>72</v>
      </c>
      <c r="C5239" s="142" t="s">
        <v>782</v>
      </c>
      <c r="D5239" s="142" t="s">
        <v>3527</v>
      </c>
      <c r="E5239" s="142" t="s">
        <v>22</v>
      </c>
      <c r="F5239" s="142" t="s">
        <v>621</v>
      </c>
      <c r="G5239" s="142" t="s">
        <v>622</v>
      </c>
      <c r="H5239" s="142" t="s">
        <v>623</v>
      </c>
      <c r="I5239" s="142" t="s">
        <v>26</v>
      </c>
      <c r="J5239" s="142">
        <v>1</v>
      </c>
      <c r="K5239" s="142">
        <v>10</v>
      </c>
      <c r="L5239" s="227"/>
      <c r="M5239" s="227"/>
      <c r="N5239" s="227">
        <v>10000</v>
      </c>
      <c r="O5239" s="227">
        <v>10000</v>
      </c>
      <c r="P5239" s="227">
        <v>100000</v>
      </c>
      <c r="Q5239" s="227"/>
      <c r="R5239" s="227"/>
      <c r="S5239" s="227"/>
      <c r="T5239" s="227"/>
      <c r="U5239" s="227"/>
      <c r="V5239" s="227"/>
      <c r="W5239" s="143"/>
      <c r="X5239" s="143"/>
      <c r="Y5239">
        <f t="shared" si="163"/>
        <v>100000</v>
      </c>
    </row>
    <row r="5240" spans="1:25">
      <c r="A5240" s="1" t="str">
        <f t="shared" si="162"/>
        <v>060321028667000</v>
      </c>
      <c r="B5240" s="142" t="s">
        <v>72</v>
      </c>
      <c r="C5240" s="142" t="s">
        <v>782</v>
      </c>
      <c r="D5240" s="142" t="s">
        <v>3494</v>
      </c>
      <c r="E5240" s="142" t="s">
        <v>2486</v>
      </c>
      <c r="F5240" s="142" t="s">
        <v>65</v>
      </c>
      <c r="G5240" s="142" t="s">
        <v>2636</v>
      </c>
      <c r="H5240" s="142" t="s">
        <v>2637</v>
      </c>
      <c r="I5240" s="142" t="s">
        <v>21</v>
      </c>
      <c r="J5240" s="142">
        <v>1</v>
      </c>
      <c r="K5240" s="142">
        <v>12</v>
      </c>
      <c r="L5240" s="227">
        <v>36</v>
      </c>
      <c r="M5240" s="227">
        <v>625728</v>
      </c>
      <c r="N5240" s="227">
        <v>20700</v>
      </c>
      <c r="O5240" s="227">
        <v>20700</v>
      </c>
      <c r="P5240" s="227">
        <v>248400</v>
      </c>
      <c r="Q5240" s="227"/>
      <c r="R5240" s="227"/>
      <c r="S5240" s="227"/>
      <c r="T5240" s="227">
        <v>6</v>
      </c>
      <c r="U5240" s="227">
        <v>111892</v>
      </c>
      <c r="V5240" s="227">
        <v>7604</v>
      </c>
      <c r="W5240" s="143">
        <v>45926</v>
      </c>
      <c r="X5240" s="143">
        <v>46033</v>
      </c>
      <c r="Y5240">
        <f t="shared" si="163"/>
        <v>248400</v>
      </c>
    </row>
    <row r="5241" spans="1:25">
      <c r="A5241" s="1" t="str">
        <f t="shared" si="162"/>
        <v>060321028702000</v>
      </c>
      <c r="B5241" s="142" t="s">
        <v>72</v>
      </c>
      <c r="C5241" s="142" t="s">
        <v>782</v>
      </c>
      <c r="D5241" s="142" t="s">
        <v>3534</v>
      </c>
      <c r="E5241" s="142" t="s">
        <v>2492</v>
      </c>
      <c r="F5241" s="142" t="s">
        <v>40</v>
      </c>
      <c r="G5241" s="142" t="s">
        <v>2493</v>
      </c>
      <c r="H5241" s="142" t="s">
        <v>2494</v>
      </c>
      <c r="I5241" s="142" t="s">
        <v>21</v>
      </c>
      <c r="J5241" s="142">
        <v>1</v>
      </c>
      <c r="K5241" s="142">
        <v>12</v>
      </c>
      <c r="L5241" s="227">
        <v>119</v>
      </c>
      <c r="M5241" s="227">
        <v>2144142</v>
      </c>
      <c r="N5241" s="227">
        <v>21200</v>
      </c>
      <c r="O5241" s="227">
        <v>18500</v>
      </c>
      <c r="P5241" s="227">
        <v>222000</v>
      </c>
      <c r="Q5241" s="227">
        <v>12</v>
      </c>
      <c r="R5241" s="227">
        <v>2625</v>
      </c>
      <c r="S5241" s="227">
        <v>190500</v>
      </c>
      <c r="T5241" s="227">
        <v>5</v>
      </c>
      <c r="U5241" s="227">
        <v>95495</v>
      </c>
      <c r="V5241" s="227">
        <v>5405</v>
      </c>
      <c r="W5241" s="143">
        <v>45607</v>
      </c>
      <c r="X5241" s="143">
        <v>46034</v>
      </c>
      <c r="Y5241">
        <f t="shared" si="163"/>
        <v>190500</v>
      </c>
    </row>
    <row r="5242" spans="1:25">
      <c r="A5242" s="1" t="str">
        <f t="shared" si="162"/>
        <v>060321030417000</v>
      </c>
      <c r="B5242" s="142" t="s">
        <v>72</v>
      </c>
      <c r="C5242" s="142" t="s">
        <v>782</v>
      </c>
      <c r="D5242" s="142" t="s">
        <v>3523</v>
      </c>
      <c r="E5242" s="142" t="s">
        <v>20</v>
      </c>
      <c r="F5242" s="142" t="s">
        <v>453</v>
      </c>
      <c r="G5242" s="142" t="s">
        <v>454</v>
      </c>
      <c r="H5242" s="142" t="s">
        <v>3535</v>
      </c>
      <c r="I5242" s="142" t="s">
        <v>21</v>
      </c>
      <c r="J5242" s="142">
        <v>1</v>
      </c>
      <c r="K5242" s="142">
        <v>24</v>
      </c>
      <c r="L5242" s="227">
        <v>776</v>
      </c>
      <c r="M5242" s="227">
        <v>3007149</v>
      </c>
      <c r="N5242" s="227">
        <v>4925</v>
      </c>
      <c r="O5242" s="227">
        <v>4925</v>
      </c>
      <c r="P5242" s="227">
        <v>118200</v>
      </c>
      <c r="Q5242" s="227">
        <v>24</v>
      </c>
      <c r="R5242" s="227">
        <v>450</v>
      </c>
      <c r="S5242" s="227">
        <v>107400</v>
      </c>
      <c r="T5242" s="227">
        <v>214</v>
      </c>
      <c r="U5242" s="227">
        <v>908154</v>
      </c>
      <c r="V5242" s="227">
        <v>78863</v>
      </c>
      <c r="W5242" s="143">
        <v>46030</v>
      </c>
      <c r="X5242" s="143">
        <v>46035</v>
      </c>
      <c r="Y5242">
        <f t="shared" si="163"/>
        <v>107400</v>
      </c>
    </row>
    <row r="5243" spans="1:25">
      <c r="A5243" s="1" t="str">
        <f t="shared" si="162"/>
        <v>060321030532000</v>
      </c>
      <c r="B5243" s="142" t="s">
        <v>72</v>
      </c>
      <c r="C5243" s="142" t="s">
        <v>782</v>
      </c>
      <c r="D5243" s="142" t="s">
        <v>3500</v>
      </c>
      <c r="E5243" s="142" t="s">
        <v>3501</v>
      </c>
      <c r="F5243" s="142" t="s">
        <v>3536</v>
      </c>
      <c r="G5243" s="142" t="s">
        <v>3537</v>
      </c>
      <c r="H5243" s="142" t="s">
        <v>3538</v>
      </c>
      <c r="I5243" s="142" t="s">
        <v>21</v>
      </c>
      <c r="J5243" s="142">
        <v>1</v>
      </c>
      <c r="K5243" s="142">
        <v>12</v>
      </c>
      <c r="L5243" s="227">
        <v>70</v>
      </c>
      <c r="M5243" s="227">
        <v>2015630</v>
      </c>
      <c r="N5243" s="227">
        <v>42500</v>
      </c>
      <c r="O5243" s="227">
        <v>42500</v>
      </c>
      <c r="P5243" s="227">
        <v>510000</v>
      </c>
      <c r="Q5243" s="227"/>
      <c r="R5243" s="227"/>
      <c r="S5243" s="227"/>
      <c r="T5243" s="227">
        <v>19</v>
      </c>
      <c r="U5243" s="227">
        <v>727477</v>
      </c>
      <c r="V5243" s="227">
        <v>180377</v>
      </c>
      <c r="W5243" s="143">
        <v>46006</v>
      </c>
      <c r="X5243" s="143">
        <v>46035</v>
      </c>
      <c r="Y5243">
        <f t="shared" si="163"/>
        <v>510000</v>
      </c>
    </row>
    <row r="5244" spans="1:25">
      <c r="A5244" s="1" t="str">
        <f t="shared" si="162"/>
        <v>060321032759000</v>
      </c>
      <c r="B5244" s="142" t="s">
        <v>72</v>
      </c>
      <c r="C5244" s="142" t="s">
        <v>782</v>
      </c>
      <c r="D5244" s="142" t="s">
        <v>3523</v>
      </c>
      <c r="E5244" s="142" t="s">
        <v>20</v>
      </c>
      <c r="F5244" s="142" t="s">
        <v>194</v>
      </c>
      <c r="G5244" s="142" t="s">
        <v>195</v>
      </c>
      <c r="H5244" s="142" t="s">
        <v>3539</v>
      </c>
      <c r="I5244" s="142" t="s">
        <v>21</v>
      </c>
      <c r="J5244" s="142">
        <v>1</v>
      </c>
      <c r="K5244" s="142">
        <v>8</v>
      </c>
      <c r="L5244" s="227">
        <v>130</v>
      </c>
      <c r="M5244" s="227">
        <v>1007900</v>
      </c>
      <c r="N5244" s="227">
        <v>9100</v>
      </c>
      <c r="O5244" s="227">
        <v>9100</v>
      </c>
      <c r="P5244" s="227">
        <v>72800</v>
      </c>
      <c r="Q5244" s="227">
        <v>8</v>
      </c>
      <c r="R5244" s="227">
        <v>200</v>
      </c>
      <c r="S5244" s="227">
        <v>71200</v>
      </c>
      <c r="T5244" s="227">
        <v>193</v>
      </c>
      <c r="U5244" s="227">
        <v>1582252</v>
      </c>
      <c r="V5244" s="227">
        <v>85907</v>
      </c>
      <c r="W5244" s="143">
        <v>45982</v>
      </c>
      <c r="X5244" s="143">
        <v>46035</v>
      </c>
      <c r="Y5244">
        <f t="shared" si="163"/>
        <v>71200</v>
      </c>
    </row>
    <row r="5245" spans="1:25">
      <c r="A5245" s="1" t="str">
        <f t="shared" si="162"/>
        <v>060321032802000</v>
      </c>
      <c r="B5245" s="142" t="s">
        <v>72</v>
      </c>
      <c r="C5245" s="142" t="s">
        <v>782</v>
      </c>
      <c r="D5245" s="142" t="s">
        <v>3523</v>
      </c>
      <c r="E5245" s="142" t="s">
        <v>20</v>
      </c>
      <c r="F5245" s="142" t="s">
        <v>904</v>
      </c>
      <c r="G5245" s="142" t="s">
        <v>905</v>
      </c>
      <c r="H5245" s="142" t="s">
        <v>3540</v>
      </c>
      <c r="I5245" s="142" t="s">
        <v>21</v>
      </c>
      <c r="J5245" s="142">
        <v>1</v>
      </c>
      <c r="K5245" s="142">
        <v>8</v>
      </c>
      <c r="L5245" s="227">
        <v>203</v>
      </c>
      <c r="M5245" s="227">
        <v>1573873</v>
      </c>
      <c r="N5245" s="227">
        <v>9100</v>
      </c>
      <c r="O5245" s="227">
        <v>9100</v>
      </c>
      <c r="P5245" s="227">
        <v>72800</v>
      </c>
      <c r="Q5245" s="227">
        <v>8</v>
      </c>
      <c r="R5245" s="227">
        <v>200</v>
      </c>
      <c r="S5245" s="227">
        <v>71200</v>
      </c>
      <c r="T5245" s="227">
        <v>170</v>
      </c>
      <c r="U5245" s="227">
        <v>1393532</v>
      </c>
      <c r="V5245" s="227">
        <v>75511</v>
      </c>
      <c r="W5245" s="143">
        <v>46029</v>
      </c>
      <c r="X5245" s="143">
        <v>46035</v>
      </c>
      <c r="Y5245">
        <f t="shared" si="163"/>
        <v>71200</v>
      </c>
    </row>
    <row r="5246" spans="1:25">
      <c r="A5246" s="1" t="str">
        <f t="shared" si="162"/>
        <v>060321035433000</v>
      </c>
      <c r="B5246" s="142" t="s">
        <v>72</v>
      </c>
      <c r="C5246" s="142" t="s">
        <v>782</v>
      </c>
      <c r="D5246" s="142" t="s">
        <v>3497</v>
      </c>
      <c r="E5246" s="142" t="s">
        <v>24</v>
      </c>
      <c r="F5246" s="142" t="s">
        <v>200</v>
      </c>
      <c r="G5246" s="142" t="s">
        <v>201</v>
      </c>
      <c r="H5246" s="142" t="s">
        <v>202</v>
      </c>
      <c r="I5246" s="142" t="s">
        <v>21</v>
      </c>
      <c r="J5246" s="142">
        <v>1</v>
      </c>
      <c r="K5246" s="142">
        <v>20</v>
      </c>
      <c r="L5246" s="227">
        <v>30</v>
      </c>
      <c r="M5246" s="227">
        <v>420439</v>
      </c>
      <c r="N5246" s="227">
        <v>17000</v>
      </c>
      <c r="O5246" s="227">
        <v>16900</v>
      </c>
      <c r="P5246" s="227">
        <v>338000</v>
      </c>
      <c r="Q5246" s="227">
        <v>20</v>
      </c>
      <c r="R5246" s="227">
        <v>300</v>
      </c>
      <c r="S5246" s="227">
        <v>332000</v>
      </c>
      <c r="T5246" s="227">
        <v>0</v>
      </c>
      <c r="U5246" s="227">
        <v>0</v>
      </c>
      <c r="V5246" s="227">
        <v>0</v>
      </c>
      <c r="W5246" s="143">
        <v>45818</v>
      </c>
      <c r="X5246" s="143">
        <v>46021</v>
      </c>
      <c r="Y5246">
        <f t="shared" si="163"/>
        <v>332000</v>
      </c>
    </row>
    <row r="5247" spans="1:25">
      <c r="A5247" s="1" t="str">
        <f t="shared" si="162"/>
        <v>060321035633000</v>
      </c>
      <c r="B5247" s="142" t="s">
        <v>72</v>
      </c>
      <c r="C5247" s="142" t="s">
        <v>782</v>
      </c>
      <c r="D5247" s="142" t="s">
        <v>3527</v>
      </c>
      <c r="E5247" s="142" t="s">
        <v>22</v>
      </c>
      <c r="F5247" s="142" t="s">
        <v>206</v>
      </c>
      <c r="G5247" s="142" t="s">
        <v>207</v>
      </c>
      <c r="H5247" s="142" t="s">
        <v>208</v>
      </c>
      <c r="I5247" s="142" t="s">
        <v>23</v>
      </c>
      <c r="J5247" s="142">
        <v>1</v>
      </c>
      <c r="K5247" s="142">
        <v>20</v>
      </c>
      <c r="L5247" s="227">
        <v>2343</v>
      </c>
      <c r="M5247" s="227">
        <v>14989021</v>
      </c>
      <c r="N5247" s="227">
        <v>8200</v>
      </c>
      <c r="O5247" s="227">
        <v>7500</v>
      </c>
      <c r="P5247" s="227">
        <v>150000</v>
      </c>
      <c r="Q5247" s="227">
        <v>20</v>
      </c>
      <c r="R5247" s="227">
        <v>100</v>
      </c>
      <c r="S5247" s="227">
        <v>148000</v>
      </c>
      <c r="T5247" s="227">
        <v>641</v>
      </c>
      <c r="U5247" s="227">
        <v>4160360</v>
      </c>
      <c r="V5247" s="227">
        <v>59650</v>
      </c>
      <c r="W5247" s="143">
        <v>46021</v>
      </c>
      <c r="X5247" s="143">
        <v>46035</v>
      </c>
      <c r="Y5247">
        <f t="shared" si="163"/>
        <v>148000</v>
      </c>
    </row>
    <row r="5248" spans="1:25">
      <c r="A5248" s="1" t="str">
        <f t="shared" si="162"/>
        <v>060321035634000</v>
      </c>
      <c r="B5248" s="142" t="s">
        <v>72</v>
      </c>
      <c r="C5248" s="142" t="s">
        <v>782</v>
      </c>
      <c r="D5248" s="142" t="s">
        <v>3527</v>
      </c>
      <c r="E5248" s="142" t="s">
        <v>22</v>
      </c>
      <c r="F5248" s="142" t="s">
        <v>212</v>
      </c>
      <c r="G5248" s="142" t="s">
        <v>213</v>
      </c>
      <c r="H5248" s="142" t="s">
        <v>214</v>
      </c>
      <c r="I5248" s="142" t="s">
        <v>23</v>
      </c>
      <c r="J5248" s="142">
        <v>1</v>
      </c>
      <c r="K5248" s="142">
        <v>20</v>
      </c>
      <c r="L5248" s="227">
        <v>1037</v>
      </c>
      <c r="M5248" s="227">
        <v>9123633</v>
      </c>
      <c r="N5248" s="227">
        <v>11300</v>
      </c>
      <c r="O5248" s="227">
        <v>10500</v>
      </c>
      <c r="P5248" s="227">
        <v>210000</v>
      </c>
      <c r="Q5248" s="227">
        <v>20</v>
      </c>
      <c r="R5248" s="227">
        <v>400</v>
      </c>
      <c r="S5248" s="227">
        <v>202000</v>
      </c>
      <c r="T5248" s="227">
        <v>225</v>
      </c>
      <c r="U5248" s="227">
        <v>2102522</v>
      </c>
      <c r="V5248" s="227">
        <v>122949</v>
      </c>
      <c r="W5248" s="143">
        <v>45961</v>
      </c>
      <c r="X5248" s="143">
        <v>46035</v>
      </c>
      <c r="Y5248">
        <f t="shared" si="163"/>
        <v>202000</v>
      </c>
    </row>
    <row r="5249" spans="1:25">
      <c r="A5249" s="1" t="str">
        <f t="shared" si="162"/>
        <v>060321038533000</v>
      </c>
      <c r="B5249" s="142" t="s">
        <v>72</v>
      </c>
      <c r="C5249" s="142" t="s">
        <v>782</v>
      </c>
      <c r="D5249" s="142" t="s">
        <v>3494</v>
      </c>
      <c r="E5249" s="142" t="s">
        <v>2486</v>
      </c>
      <c r="F5249" s="142" t="s">
        <v>41</v>
      </c>
      <c r="G5249" s="142" t="s">
        <v>2498</v>
      </c>
      <c r="H5249" s="142" t="s">
        <v>3541</v>
      </c>
      <c r="I5249" s="142" t="s">
        <v>23</v>
      </c>
      <c r="J5249" s="142">
        <v>1</v>
      </c>
      <c r="K5249" s="142">
        <v>12</v>
      </c>
      <c r="L5249" s="227">
        <v>146</v>
      </c>
      <c r="M5249" s="227">
        <v>3001684</v>
      </c>
      <c r="N5249" s="227">
        <v>29000</v>
      </c>
      <c r="O5249" s="227">
        <v>23400</v>
      </c>
      <c r="P5249" s="227">
        <v>280800</v>
      </c>
      <c r="Q5249" s="227"/>
      <c r="R5249" s="227"/>
      <c r="S5249" s="227"/>
      <c r="T5249" s="227">
        <v>6</v>
      </c>
      <c r="U5249" s="227">
        <v>156757</v>
      </c>
      <c r="V5249" s="227">
        <v>33400</v>
      </c>
      <c r="W5249" s="143">
        <v>45883</v>
      </c>
      <c r="X5249" s="143">
        <v>46031</v>
      </c>
      <c r="Y5249">
        <f t="shared" si="163"/>
        <v>280800</v>
      </c>
    </row>
    <row r="5250" spans="1:25">
      <c r="A5250" s="1" t="str">
        <f t="shared" si="162"/>
        <v>060321038886000</v>
      </c>
      <c r="B5250" s="142" t="s">
        <v>72</v>
      </c>
      <c r="C5250" s="142" t="s">
        <v>782</v>
      </c>
      <c r="D5250" s="142" t="s">
        <v>3528</v>
      </c>
      <c r="E5250" s="142" t="s">
        <v>27</v>
      </c>
      <c r="F5250" s="142" t="s">
        <v>218</v>
      </c>
      <c r="G5250" s="142" t="s">
        <v>219</v>
      </c>
      <c r="H5250" s="142" t="s">
        <v>220</v>
      </c>
      <c r="I5250" s="142" t="s">
        <v>21</v>
      </c>
      <c r="J5250" s="142">
        <v>1</v>
      </c>
      <c r="K5250" s="142">
        <v>12</v>
      </c>
      <c r="L5250" s="227">
        <v>1558</v>
      </c>
      <c r="M5250" s="227">
        <v>7271094</v>
      </c>
      <c r="N5250" s="227">
        <v>6200</v>
      </c>
      <c r="O5250" s="227">
        <v>6200</v>
      </c>
      <c r="P5250" s="227">
        <v>74400</v>
      </c>
      <c r="Q5250" s="227"/>
      <c r="R5250" s="227"/>
      <c r="S5250" s="227"/>
      <c r="T5250" s="227">
        <v>399</v>
      </c>
      <c r="U5250" s="227">
        <v>2228649</v>
      </c>
      <c r="V5250" s="227">
        <v>366539</v>
      </c>
      <c r="W5250" s="143">
        <v>46029</v>
      </c>
      <c r="X5250" s="143">
        <v>46035</v>
      </c>
      <c r="Y5250">
        <f t="shared" si="163"/>
        <v>74400</v>
      </c>
    </row>
    <row r="5251" spans="1:25">
      <c r="A5251" s="1" t="str">
        <f t="shared" si="162"/>
        <v>060321038932000</v>
      </c>
      <c r="B5251" s="142" t="s">
        <v>72</v>
      </c>
      <c r="C5251" s="142" t="s">
        <v>782</v>
      </c>
      <c r="D5251" s="142" t="s">
        <v>3528</v>
      </c>
      <c r="E5251" s="142" t="s">
        <v>27</v>
      </c>
      <c r="F5251" s="142" t="s">
        <v>224</v>
      </c>
      <c r="G5251" s="142" t="s">
        <v>225</v>
      </c>
      <c r="H5251" s="142" t="s">
        <v>226</v>
      </c>
      <c r="I5251" s="142" t="s">
        <v>23</v>
      </c>
      <c r="J5251" s="142">
        <v>1</v>
      </c>
      <c r="K5251" s="142">
        <v>1</v>
      </c>
      <c r="L5251" s="227">
        <v>5978</v>
      </c>
      <c r="M5251" s="227">
        <v>96700219</v>
      </c>
      <c r="N5251" s="227">
        <v>20500</v>
      </c>
      <c r="O5251" s="227">
        <v>20500</v>
      </c>
      <c r="P5251" s="227">
        <v>20500</v>
      </c>
      <c r="Q5251" s="227"/>
      <c r="R5251" s="227"/>
      <c r="S5251" s="227"/>
      <c r="T5251" s="227">
        <v>36</v>
      </c>
      <c r="U5251" s="227">
        <v>664865</v>
      </c>
      <c r="V5251" s="227">
        <v>82528</v>
      </c>
      <c r="W5251" s="143">
        <v>46031</v>
      </c>
      <c r="X5251" s="143">
        <v>46034</v>
      </c>
      <c r="Y5251">
        <f t="shared" si="163"/>
        <v>20500</v>
      </c>
    </row>
    <row r="5252" spans="1:25">
      <c r="A5252" s="1" t="str">
        <f t="shared" si="162"/>
        <v>060321044435000</v>
      </c>
      <c r="B5252" s="142" t="s">
        <v>72</v>
      </c>
      <c r="C5252" s="142" t="s">
        <v>782</v>
      </c>
      <c r="D5252" s="142" t="s">
        <v>3494</v>
      </c>
      <c r="E5252" s="142" t="s">
        <v>2486</v>
      </c>
      <c r="F5252" s="142" t="s">
        <v>96</v>
      </c>
      <c r="G5252" s="142" t="s">
        <v>2738</v>
      </c>
      <c r="H5252" s="142" t="s">
        <v>2739</v>
      </c>
      <c r="I5252" s="142" t="s">
        <v>21</v>
      </c>
      <c r="J5252" s="142">
        <v>1</v>
      </c>
      <c r="K5252" s="142">
        <v>24</v>
      </c>
      <c r="L5252" s="227">
        <v>97</v>
      </c>
      <c r="M5252" s="227">
        <v>891788</v>
      </c>
      <c r="N5252" s="227">
        <v>12900</v>
      </c>
      <c r="O5252" s="227">
        <v>12900</v>
      </c>
      <c r="P5252" s="227">
        <v>309600</v>
      </c>
      <c r="Q5252" s="227"/>
      <c r="R5252" s="227"/>
      <c r="S5252" s="227"/>
      <c r="T5252" s="227">
        <v>63</v>
      </c>
      <c r="U5252" s="227">
        <v>677207</v>
      </c>
      <c r="V5252" s="227">
        <v>98005</v>
      </c>
      <c r="W5252" s="143">
        <v>46034</v>
      </c>
      <c r="X5252" s="143">
        <v>46035</v>
      </c>
      <c r="Y5252">
        <f t="shared" si="163"/>
        <v>309600</v>
      </c>
    </row>
    <row r="5253" spans="1:25">
      <c r="A5253" s="1" t="str">
        <f t="shared" ref="A5253:A5316" si="164">B5253&amp;F5253</f>
        <v>060321044827000</v>
      </c>
      <c r="B5253" s="142" t="s">
        <v>72</v>
      </c>
      <c r="C5253" s="142" t="s">
        <v>782</v>
      </c>
      <c r="D5253" s="142" t="s">
        <v>3497</v>
      </c>
      <c r="E5253" s="142" t="s">
        <v>24</v>
      </c>
      <c r="F5253" s="142" t="s">
        <v>700</v>
      </c>
      <c r="G5253" s="142" t="s">
        <v>701</v>
      </c>
      <c r="H5253" s="142" t="s">
        <v>702</v>
      </c>
      <c r="I5253" s="142" t="s">
        <v>23</v>
      </c>
      <c r="J5253" s="142">
        <v>1</v>
      </c>
      <c r="K5253" s="142">
        <v>12</v>
      </c>
      <c r="L5253" s="227">
        <v>699</v>
      </c>
      <c r="M5253" s="227">
        <v>15921849</v>
      </c>
      <c r="N5253" s="227">
        <v>26000</v>
      </c>
      <c r="O5253" s="227">
        <v>26000</v>
      </c>
      <c r="P5253" s="227">
        <v>312000</v>
      </c>
      <c r="Q5253" s="227"/>
      <c r="R5253" s="227"/>
      <c r="S5253" s="227"/>
      <c r="T5253" s="227">
        <v>74</v>
      </c>
      <c r="U5253" s="227">
        <v>1709910</v>
      </c>
      <c r="V5253" s="227">
        <v>24335</v>
      </c>
      <c r="W5253" s="143">
        <v>46035</v>
      </c>
      <c r="X5253" s="143">
        <v>46035</v>
      </c>
      <c r="Y5253">
        <f t="shared" ref="Y5253:Y5316" si="165">IF(S5253&gt;0,S5253,P5253)</f>
        <v>312000</v>
      </c>
    </row>
    <row r="5254" spans="1:25">
      <c r="A5254" s="1" t="str">
        <f t="shared" si="164"/>
        <v>060321045756000</v>
      </c>
      <c r="B5254" s="142" t="s">
        <v>72</v>
      </c>
      <c r="C5254" s="142" t="s">
        <v>782</v>
      </c>
      <c r="D5254" s="142" t="s">
        <v>3495</v>
      </c>
      <c r="E5254" s="142" t="s">
        <v>3496</v>
      </c>
      <c r="F5254" s="142" t="s">
        <v>912</v>
      </c>
      <c r="G5254" s="142" t="s">
        <v>913</v>
      </c>
      <c r="H5254" s="142" t="s">
        <v>914</v>
      </c>
      <c r="I5254" s="142" t="s">
        <v>21</v>
      </c>
      <c r="J5254" s="142">
        <v>1</v>
      </c>
      <c r="K5254" s="142">
        <v>5</v>
      </c>
      <c r="L5254" s="227">
        <v>4172</v>
      </c>
      <c r="M5254" s="227">
        <v>236466707</v>
      </c>
      <c r="N5254" s="227">
        <v>67900</v>
      </c>
      <c r="O5254" s="227">
        <v>68500</v>
      </c>
      <c r="P5254" s="227">
        <v>342500</v>
      </c>
      <c r="Q5254" s="227">
        <v>5</v>
      </c>
      <c r="R5254" s="227">
        <v>3600</v>
      </c>
      <c r="S5254" s="227">
        <v>324500</v>
      </c>
      <c r="T5254" s="227">
        <v>3841</v>
      </c>
      <c r="U5254" s="227">
        <v>220414865</v>
      </c>
      <c r="V5254" s="227">
        <v>2709059</v>
      </c>
      <c r="W5254" s="143">
        <v>46035</v>
      </c>
      <c r="X5254" s="143">
        <v>46035</v>
      </c>
      <c r="Y5254">
        <f t="shared" si="165"/>
        <v>324500</v>
      </c>
    </row>
    <row r="5255" spans="1:25">
      <c r="A5255" s="1" t="str">
        <f t="shared" si="164"/>
        <v>060321048940000</v>
      </c>
      <c r="B5255" s="142" t="s">
        <v>72</v>
      </c>
      <c r="C5255" s="142" t="s">
        <v>782</v>
      </c>
      <c r="D5255" s="142" t="s">
        <v>3495</v>
      </c>
      <c r="E5255" s="142" t="s">
        <v>3496</v>
      </c>
      <c r="F5255" s="142" t="s">
        <v>918</v>
      </c>
      <c r="G5255" s="142" t="s">
        <v>3542</v>
      </c>
      <c r="H5255" s="142" t="s">
        <v>920</v>
      </c>
      <c r="I5255" s="142" t="s">
        <v>21</v>
      </c>
      <c r="J5255" s="142">
        <v>1</v>
      </c>
      <c r="K5255" s="142">
        <v>12</v>
      </c>
      <c r="L5255" s="227">
        <v>6345</v>
      </c>
      <c r="M5255" s="227">
        <v>112207937</v>
      </c>
      <c r="N5255" s="227">
        <v>22900</v>
      </c>
      <c r="O5255" s="227">
        <v>21500</v>
      </c>
      <c r="P5255" s="227">
        <v>258000</v>
      </c>
      <c r="Q5255" s="227">
        <v>12</v>
      </c>
      <c r="R5255" s="227">
        <v>1550</v>
      </c>
      <c r="S5255" s="227">
        <v>239400</v>
      </c>
      <c r="T5255" s="227">
        <v>5326</v>
      </c>
      <c r="U5255" s="227">
        <v>95291144</v>
      </c>
      <c r="V5255" s="227">
        <v>1103678</v>
      </c>
      <c r="W5255" s="143">
        <v>46018</v>
      </c>
      <c r="X5255" s="143">
        <v>46035</v>
      </c>
      <c r="Y5255">
        <f t="shared" si="165"/>
        <v>239400</v>
      </c>
    </row>
    <row r="5256" spans="1:25">
      <c r="A5256" s="1" t="str">
        <f t="shared" si="164"/>
        <v>060321053801000</v>
      </c>
      <c r="B5256" s="142" t="s">
        <v>72</v>
      </c>
      <c r="C5256" s="142" t="s">
        <v>782</v>
      </c>
      <c r="D5256" s="142" t="s">
        <v>3494</v>
      </c>
      <c r="E5256" s="142" t="s">
        <v>2486</v>
      </c>
      <c r="F5256" s="142" t="s">
        <v>42</v>
      </c>
      <c r="G5256" s="142" t="s">
        <v>2503</v>
      </c>
      <c r="H5256" s="142" t="s">
        <v>2504</v>
      </c>
      <c r="I5256" s="142" t="s">
        <v>21</v>
      </c>
      <c r="J5256" s="142">
        <v>1</v>
      </c>
      <c r="K5256" s="142">
        <v>12</v>
      </c>
      <c r="L5256" s="227">
        <v>24</v>
      </c>
      <c r="M5256" s="227">
        <v>1000439</v>
      </c>
      <c r="N5256" s="227">
        <v>54200</v>
      </c>
      <c r="O5256" s="227">
        <v>52000</v>
      </c>
      <c r="P5256" s="227">
        <v>624000</v>
      </c>
      <c r="Q5256" s="227"/>
      <c r="R5256" s="227"/>
      <c r="S5256" s="227"/>
      <c r="T5256" s="227">
        <v>0</v>
      </c>
      <c r="U5256" s="227">
        <v>0</v>
      </c>
      <c r="V5256" s="227">
        <v>0</v>
      </c>
      <c r="W5256" s="143">
        <v>46035</v>
      </c>
      <c r="X5256" s="143">
        <v>46004</v>
      </c>
      <c r="Y5256">
        <f t="shared" si="165"/>
        <v>624000</v>
      </c>
    </row>
    <row r="5257" spans="1:25">
      <c r="A5257" s="1" t="str">
        <f t="shared" si="164"/>
        <v>060321053802000</v>
      </c>
      <c r="B5257" s="142" t="s">
        <v>72</v>
      </c>
      <c r="C5257" s="142" t="s">
        <v>782</v>
      </c>
      <c r="D5257" s="142" t="s">
        <v>3494</v>
      </c>
      <c r="E5257" s="142" t="s">
        <v>2486</v>
      </c>
      <c r="F5257" s="142" t="s">
        <v>74</v>
      </c>
      <c r="G5257" s="142" t="s">
        <v>2668</v>
      </c>
      <c r="H5257" s="142" t="s">
        <v>2669</v>
      </c>
      <c r="I5257" s="142" t="s">
        <v>21</v>
      </c>
      <c r="J5257" s="142">
        <v>1</v>
      </c>
      <c r="K5257" s="142">
        <v>12</v>
      </c>
      <c r="L5257" s="227"/>
      <c r="M5257" s="227"/>
      <c r="N5257" s="227">
        <v>54200</v>
      </c>
      <c r="O5257" s="227">
        <v>54200</v>
      </c>
      <c r="P5257" s="227">
        <v>650400</v>
      </c>
      <c r="Q5257" s="227"/>
      <c r="R5257" s="227"/>
      <c r="S5257" s="227"/>
      <c r="T5257" s="227"/>
      <c r="U5257" s="227"/>
      <c r="V5257" s="227"/>
      <c r="W5257" s="143">
        <v>45825</v>
      </c>
      <c r="X5257" s="143">
        <v>45646</v>
      </c>
      <c r="Y5257">
        <f t="shared" si="165"/>
        <v>650400</v>
      </c>
    </row>
    <row r="5258" spans="1:25">
      <c r="A5258" s="1" t="str">
        <f t="shared" si="164"/>
        <v>060321054010000</v>
      </c>
      <c r="B5258" s="142" t="s">
        <v>72</v>
      </c>
      <c r="C5258" s="142" t="s">
        <v>782</v>
      </c>
      <c r="D5258" s="142" t="s">
        <v>3534</v>
      </c>
      <c r="E5258" s="142" t="s">
        <v>2492</v>
      </c>
      <c r="F5258" s="142" t="s">
        <v>97</v>
      </c>
      <c r="G5258" s="142" t="s">
        <v>2744</v>
      </c>
      <c r="H5258" s="142" t="s">
        <v>2745</v>
      </c>
      <c r="I5258" s="142" t="s">
        <v>21</v>
      </c>
      <c r="J5258" s="142">
        <v>1</v>
      </c>
      <c r="K5258" s="142">
        <v>4</v>
      </c>
      <c r="L5258" s="227">
        <v>256</v>
      </c>
      <c r="M5258" s="227">
        <v>15310711</v>
      </c>
      <c r="N5258" s="227">
        <v>71400</v>
      </c>
      <c r="O5258" s="227">
        <v>67900</v>
      </c>
      <c r="P5258" s="227">
        <v>271600</v>
      </c>
      <c r="Q5258" s="227">
        <v>2</v>
      </c>
      <c r="R5258" s="227">
        <v>2800</v>
      </c>
      <c r="S5258" s="227">
        <v>260400</v>
      </c>
      <c r="T5258" s="227">
        <v>5</v>
      </c>
      <c r="U5258" s="227">
        <v>315315</v>
      </c>
      <c r="V5258" s="227">
        <v>16278</v>
      </c>
      <c r="W5258" s="143">
        <v>45583</v>
      </c>
      <c r="X5258" s="143">
        <v>46033</v>
      </c>
      <c r="Y5258">
        <f t="shared" si="165"/>
        <v>260400</v>
      </c>
    </row>
    <row r="5259" spans="1:25">
      <c r="A5259" s="1" t="str">
        <f t="shared" si="164"/>
        <v>060321055785000</v>
      </c>
      <c r="B5259" s="142" t="s">
        <v>72</v>
      </c>
      <c r="C5259" s="142" t="s">
        <v>782</v>
      </c>
      <c r="D5259" s="142" t="s">
        <v>3495</v>
      </c>
      <c r="E5259" s="142" t="s">
        <v>3496</v>
      </c>
      <c r="F5259" s="142" t="s">
        <v>230</v>
      </c>
      <c r="G5259" s="142" t="s">
        <v>231</v>
      </c>
      <c r="H5259" s="142" t="s">
        <v>232</v>
      </c>
      <c r="I5259" s="142" t="s">
        <v>23</v>
      </c>
      <c r="J5259" s="142">
        <v>1</v>
      </c>
      <c r="K5259" s="142">
        <v>12</v>
      </c>
      <c r="L5259" s="227">
        <v>5644</v>
      </c>
      <c r="M5259" s="227">
        <v>74712393</v>
      </c>
      <c r="N5259" s="227">
        <v>17600</v>
      </c>
      <c r="O5259" s="227">
        <v>15000</v>
      </c>
      <c r="P5259" s="227">
        <v>180000</v>
      </c>
      <c r="Q5259" s="227">
        <v>12</v>
      </c>
      <c r="R5259" s="227">
        <v>958</v>
      </c>
      <c r="S5259" s="227">
        <v>168504</v>
      </c>
      <c r="T5259" s="227">
        <v>5796</v>
      </c>
      <c r="U5259" s="227">
        <v>73685081</v>
      </c>
      <c r="V5259" s="227">
        <v>-3039411</v>
      </c>
      <c r="W5259" s="143">
        <v>46021</v>
      </c>
      <c r="X5259" s="143">
        <v>46035</v>
      </c>
      <c r="Y5259">
        <f t="shared" si="165"/>
        <v>168504</v>
      </c>
    </row>
    <row r="5260" spans="1:25">
      <c r="A5260" s="1" t="str">
        <f t="shared" si="164"/>
        <v>060321057501000</v>
      </c>
      <c r="B5260" s="142" t="s">
        <v>72</v>
      </c>
      <c r="C5260" s="142" t="s">
        <v>782</v>
      </c>
      <c r="D5260" s="142" t="s">
        <v>3523</v>
      </c>
      <c r="E5260" s="142" t="s">
        <v>20</v>
      </c>
      <c r="F5260" s="142" t="s">
        <v>925</v>
      </c>
      <c r="G5260" s="142" t="s">
        <v>926</v>
      </c>
      <c r="H5260" s="142" t="s">
        <v>927</v>
      </c>
      <c r="I5260" s="142" t="s">
        <v>21</v>
      </c>
      <c r="J5260" s="142">
        <v>1</v>
      </c>
      <c r="K5260" s="142">
        <v>72</v>
      </c>
      <c r="L5260" s="227">
        <v>117</v>
      </c>
      <c r="M5260" s="227">
        <v>690295</v>
      </c>
      <c r="N5260" s="227">
        <v>8600</v>
      </c>
      <c r="O5260" s="227">
        <v>8600</v>
      </c>
      <c r="P5260" s="227">
        <v>619200</v>
      </c>
      <c r="Q5260" s="227"/>
      <c r="R5260" s="227"/>
      <c r="S5260" s="227"/>
      <c r="T5260" s="227">
        <v>21</v>
      </c>
      <c r="U5260" s="227">
        <v>162703</v>
      </c>
      <c r="V5260" s="227">
        <v>38804</v>
      </c>
      <c r="W5260" s="143">
        <v>45982</v>
      </c>
      <c r="X5260" s="143">
        <v>46035</v>
      </c>
      <c r="Y5260">
        <f t="shared" si="165"/>
        <v>619200</v>
      </c>
    </row>
    <row r="5261" spans="1:25">
      <c r="A5261" s="1" t="str">
        <f t="shared" si="164"/>
        <v>060321058499000</v>
      </c>
      <c r="B5261" s="142" t="s">
        <v>72</v>
      </c>
      <c r="C5261" s="142" t="s">
        <v>782</v>
      </c>
      <c r="D5261" s="142" t="s">
        <v>3528</v>
      </c>
      <c r="E5261" s="142" t="s">
        <v>27</v>
      </c>
      <c r="F5261" s="142" t="s">
        <v>236</v>
      </c>
      <c r="G5261" s="142" t="s">
        <v>237</v>
      </c>
      <c r="H5261" s="142" t="s">
        <v>238</v>
      </c>
      <c r="I5261" s="142" t="s">
        <v>21</v>
      </c>
      <c r="J5261" s="142">
        <v>1</v>
      </c>
      <c r="K5261" s="142">
        <v>12</v>
      </c>
      <c r="L5261" s="227">
        <v>1334</v>
      </c>
      <c r="M5261" s="227">
        <v>3155614</v>
      </c>
      <c r="N5261" s="227">
        <v>3300</v>
      </c>
      <c r="O5261" s="227">
        <v>3200</v>
      </c>
      <c r="P5261" s="227">
        <v>38400</v>
      </c>
      <c r="Q5261" s="227">
        <v>12</v>
      </c>
      <c r="R5261" s="227">
        <v>350</v>
      </c>
      <c r="S5261" s="227">
        <v>34200</v>
      </c>
      <c r="T5261" s="227">
        <v>358</v>
      </c>
      <c r="U5261" s="227">
        <v>928108</v>
      </c>
      <c r="V5261" s="227">
        <v>81249</v>
      </c>
      <c r="W5261" s="143">
        <v>46032</v>
      </c>
      <c r="X5261" s="143">
        <v>46035</v>
      </c>
      <c r="Y5261">
        <f t="shared" si="165"/>
        <v>34200</v>
      </c>
    </row>
    <row r="5262" spans="1:25">
      <c r="A5262" s="1" t="str">
        <f t="shared" si="164"/>
        <v>060321063695000</v>
      </c>
      <c r="B5262" s="142" t="s">
        <v>72</v>
      </c>
      <c r="C5262" s="142" t="s">
        <v>782</v>
      </c>
      <c r="D5262" s="142" t="s">
        <v>3511</v>
      </c>
      <c r="E5262" s="142" t="s">
        <v>3512</v>
      </c>
      <c r="F5262" s="142" t="s">
        <v>3543</v>
      </c>
      <c r="G5262" s="142" t="s">
        <v>3544</v>
      </c>
      <c r="H5262" s="142" t="s">
        <v>3545</v>
      </c>
      <c r="I5262" s="142" t="s">
        <v>21</v>
      </c>
      <c r="J5262" s="142">
        <v>1</v>
      </c>
      <c r="K5262" s="142">
        <v>48</v>
      </c>
      <c r="L5262" s="227">
        <v>428</v>
      </c>
      <c r="M5262" s="227">
        <v>8861072</v>
      </c>
      <c r="N5262" s="227">
        <v>24900</v>
      </c>
      <c r="O5262" s="227">
        <v>20500</v>
      </c>
      <c r="P5262" s="227">
        <v>984000</v>
      </c>
      <c r="Q5262" s="227"/>
      <c r="R5262" s="227"/>
      <c r="S5262" s="227"/>
      <c r="T5262" s="227">
        <v>39</v>
      </c>
      <c r="U5262" s="227">
        <v>720270</v>
      </c>
      <c r="V5262" s="227">
        <v>-87164</v>
      </c>
      <c r="W5262" s="143">
        <v>45878</v>
      </c>
      <c r="X5262" s="143">
        <v>46035</v>
      </c>
      <c r="Y5262">
        <f t="shared" si="165"/>
        <v>984000</v>
      </c>
    </row>
    <row r="5263" spans="1:25">
      <c r="A5263" s="1" t="str">
        <f t="shared" si="164"/>
        <v>060321064394000</v>
      </c>
      <c r="B5263" s="142" t="s">
        <v>72</v>
      </c>
      <c r="C5263" s="142" t="s">
        <v>782</v>
      </c>
      <c r="D5263" s="142" t="s">
        <v>3523</v>
      </c>
      <c r="E5263" s="142" t="s">
        <v>20</v>
      </c>
      <c r="F5263" s="142" t="s">
        <v>724</v>
      </c>
      <c r="G5263" s="142" t="s">
        <v>3546</v>
      </c>
      <c r="H5263" s="142" t="s">
        <v>725</v>
      </c>
      <c r="I5263" s="142" t="s">
        <v>21</v>
      </c>
      <c r="J5263" s="142">
        <v>1</v>
      </c>
      <c r="K5263" s="142">
        <v>36</v>
      </c>
      <c r="L5263" s="227">
        <v>1036</v>
      </c>
      <c r="M5263" s="227">
        <v>3836635</v>
      </c>
      <c r="N5263" s="227">
        <v>4700</v>
      </c>
      <c r="O5263" s="227">
        <v>4000</v>
      </c>
      <c r="P5263" s="227">
        <v>144000</v>
      </c>
      <c r="Q5263" s="227"/>
      <c r="R5263" s="227"/>
      <c r="S5263" s="227"/>
      <c r="T5263" s="227">
        <v>60</v>
      </c>
      <c r="U5263" s="227">
        <v>216216</v>
      </c>
      <c r="V5263" s="227">
        <v>-5983</v>
      </c>
      <c r="W5263" s="143">
        <v>46003</v>
      </c>
      <c r="X5263" s="143">
        <v>46035</v>
      </c>
      <c r="Y5263">
        <f t="shared" si="165"/>
        <v>144000</v>
      </c>
    </row>
    <row r="5264" spans="1:25">
      <c r="A5264" s="1" t="str">
        <f t="shared" si="164"/>
        <v>060321064670000</v>
      </c>
      <c r="B5264" s="142" t="s">
        <v>72</v>
      </c>
      <c r="C5264" s="142" t="s">
        <v>782</v>
      </c>
      <c r="D5264" s="142" t="s">
        <v>3523</v>
      </c>
      <c r="E5264" s="142" t="s">
        <v>20</v>
      </c>
      <c r="F5264" s="142" t="s">
        <v>242</v>
      </c>
      <c r="G5264" s="142" t="s">
        <v>243</v>
      </c>
      <c r="H5264" s="142" t="s">
        <v>244</v>
      </c>
      <c r="I5264" s="142" t="s">
        <v>21</v>
      </c>
      <c r="J5264" s="142">
        <v>1</v>
      </c>
      <c r="K5264" s="142">
        <v>16</v>
      </c>
      <c r="L5264" s="227">
        <v>186</v>
      </c>
      <c r="M5264" s="227">
        <v>3087775</v>
      </c>
      <c r="N5264" s="227">
        <v>21900</v>
      </c>
      <c r="O5264" s="227">
        <v>20900</v>
      </c>
      <c r="P5264" s="227">
        <v>334400</v>
      </c>
      <c r="Q5264" s="227">
        <v>16</v>
      </c>
      <c r="R5264" s="227">
        <v>1300</v>
      </c>
      <c r="S5264" s="227">
        <v>313600</v>
      </c>
      <c r="T5264" s="227">
        <v>102</v>
      </c>
      <c r="U5264" s="227">
        <v>2012432</v>
      </c>
      <c r="V5264" s="227">
        <v>319136</v>
      </c>
      <c r="W5264" s="143">
        <v>45994</v>
      </c>
      <c r="X5264" s="143">
        <v>46035</v>
      </c>
      <c r="Y5264">
        <f t="shared" si="165"/>
        <v>313600</v>
      </c>
    </row>
    <row r="5265" spans="1:25">
      <c r="A5265" s="1" t="str">
        <f t="shared" si="164"/>
        <v>060321064680000</v>
      </c>
      <c r="B5265" s="142" t="s">
        <v>72</v>
      </c>
      <c r="C5265" s="142" t="s">
        <v>782</v>
      </c>
      <c r="D5265" s="142" t="s">
        <v>3523</v>
      </c>
      <c r="E5265" s="142" t="s">
        <v>20</v>
      </c>
      <c r="F5265" s="142" t="s">
        <v>248</v>
      </c>
      <c r="G5265" s="142" t="s">
        <v>249</v>
      </c>
      <c r="H5265" s="142" t="s">
        <v>250</v>
      </c>
      <c r="I5265" s="142" t="s">
        <v>21</v>
      </c>
      <c r="J5265" s="142">
        <v>1</v>
      </c>
      <c r="K5265" s="142">
        <v>28</v>
      </c>
      <c r="L5265" s="227">
        <v>5910</v>
      </c>
      <c r="M5265" s="227">
        <v>52178423</v>
      </c>
      <c r="N5265" s="227">
        <v>10200</v>
      </c>
      <c r="O5265" s="227">
        <v>9500</v>
      </c>
      <c r="P5265" s="227">
        <v>266000</v>
      </c>
      <c r="Q5265" s="227">
        <v>28</v>
      </c>
      <c r="R5265" s="227">
        <v>100</v>
      </c>
      <c r="S5265" s="227">
        <v>263200</v>
      </c>
      <c r="T5265" s="227">
        <v>1966</v>
      </c>
      <c r="U5265" s="227">
        <v>15511397</v>
      </c>
      <c r="V5265" s="227">
        <v>-1846095</v>
      </c>
      <c r="W5265" s="143">
        <v>46031</v>
      </c>
      <c r="X5265" s="143">
        <v>46035</v>
      </c>
      <c r="Y5265">
        <f t="shared" si="165"/>
        <v>263200</v>
      </c>
    </row>
    <row r="5266" spans="1:25">
      <c r="A5266" s="1" t="str">
        <f t="shared" si="164"/>
        <v>060321065842000</v>
      </c>
      <c r="B5266" s="142" t="s">
        <v>72</v>
      </c>
      <c r="C5266" s="142" t="s">
        <v>782</v>
      </c>
      <c r="D5266" s="142" t="s">
        <v>3494</v>
      </c>
      <c r="E5266" s="142" t="s">
        <v>2486</v>
      </c>
      <c r="F5266" s="142" t="s">
        <v>43</v>
      </c>
      <c r="G5266" s="142" t="s">
        <v>2508</v>
      </c>
      <c r="H5266" s="142" t="s">
        <v>2509</v>
      </c>
      <c r="I5266" s="142" t="s">
        <v>23</v>
      </c>
      <c r="J5266" s="142">
        <v>1</v>
      </c>
      <c r="K5266" s="142">
        <v>48</v>
      </c>
      <c r="L5266" s="227">
        <v>1083</v>
      </c>
      <c r="M5266" s="227">
        <v>12199886</v>
      </c>
      <c r="N5266" s="227">
        <v>13700</v>
      </c>
      <c r="O5266" s="227">
        <v>13700</v>
      </c>
      <c r="P5266" s="227">
        <v>657600</v>
      </c>
      <c r="Q5266" s="227"/>
      <c r="R5266" s="227"/>
      <c r="S5266" s="227"/>
      <c r="T5266" s="227">
        <v>108</v>
      </c>
      <c r="U5266" s="227">
        <v>1332973</v>
      </c>
      <c r="V5266" s="227">
        <v>116364</v>
      </c>
      <c r="W5266" s="143">
        <v>45898</v>
      </c>
      <c r="X5266" s="143">
        <v>46035</v>
      </c>
      <c r="Y5266">
        <f t="shared" si="165"/>
        <v>657600</v>
      </c>
    </row>
    <row r="5267" spans="1:25">
      <c r="A5267" s="1" t="str">
        <f t="shared" si="164"/>
        <v>060321066078000</v>
      </c>
      <c r="B5267" s="142" t="s">
        <v>72</v>
      </c>
      <c r="C5267" s="142" t="s">
        <v>782</v>
      </c>
      <c r="D5267" s="142" t="s">
        <v>3494</v>
      </c>
      <c r="E5267" s="142" t="s">
        <v>2486</v>
      </c>
      <c r="F5267" s="142" t="s">
        <v>44</v>
      </c>
      <c r="G5267" s="142" t="s">
        <v>2513</v>
      </c>
      <c r="H5267" s="142" t="s">
        <v>2514</v>
      </c>
      <c r="I5267" s="142" t="s">
        <v>23</v>
      </c>
      <c r="J5267" s="142">
        <v>1</v>
      </c>
      <c r="K5267" s="142">
        <v>45</v>
      </c>
      <c r="L5267" s="227">
        <v>0</v>
      </c>
      <c r="M5267" s="227">
        <v>0</v>
      </c>
      <c r="N5267" s="227">
        <v>10200</v>
      </c>
      <c r="O5267" s="227">
        <v>10200</v>
      </c>
      <c r="P5267" s="227">
        <v>459000</v>
      </c>
      <c r="Q5267" s="227"/>
      <c r="R5267" s="227"/>
      <c r="S5267" s="227"/>
      <c r="T5267" s="227">
        <v>1</v>
      </c>
      <c r="U5267" s="227">
        <v>9189</v>
      </c>
      <c r="V5267" s="227">
        <v>1254</v>
      </c>
      <c r="W5267" s="143">
        <v>46023</v>
      </c>
      <c r="X5267" s="143">
        <v>46023</v>
      </c>
      <c r="Y5267">
        <f t="shared" si="165"/>
        <v>459000</v>
      </c>
    </row>
    <row r="5268" spans="1:25">
      <c r="A5268" s="1" t="str">
        <f t="shared" si="164"/>
        <v>060321067510000</v>
      </c>
      <c r="B5268" s="142" t="s">
        <v>72</v>
      </c>
      <c r="C5268" s="142" t="s">
        <v>782</v>
      </c>
      <c r="D5268" s="142" t="s">
        <v>3523</v>
      </c>
      <c r="E5268" s="142" t="s">
        <v>20</v>
      </c>
      <c r="F5268" s="142" t="s">
        <v>460</v>
      </c>
      <c r="G5268" s="142" t="s">
        <v>461</v>
      </c>
      <c r="H5268" s="142" t="s">
        <v>462</v>
      </c>
      <c r="I5268" s="142" t="s">
        <v>21</v>
      </c>
      <c r="J5268" s="142">
        <v>1</v>
      </c>
      <c r="K5268" s="142">
        <v>16</v>
      </c>
      <c r="L5268" s="227">
        <v>2154</v>
      </c>
      <c r="M5268" s="227">
        <v>28205642</v>
      </c>
      <c r="N5268" s="227">
        <v>17500</v>
      </c>
      <c r="O5268" s="227">
        <v>17500</v>
      </c>
      <c r="P5268" s="227">
        <v>280000</v>
      </c>
      <c r="Q5268" s="227"/>
      <c r="R5268" s="227"/>
      <c r="S5268" s="227"/>
      <c r="T5268" s="227">
        <v>56</v>
      </c>
      <c r="U5268" s="227">
        <v>915045</v>
      </c>
      <c r="V5268" s="227">
        <v>181751</v>
      </c>
      <c r="W5268" s="143">
        <v>46034</v>
      </c>
      <c r="X5268" s="143">
        <v>46035</v>
      </c>
      <c r="Y5268">
        <f t="shared" si="165"/>
        <v>280000</v>
      </c>
    </row>
    <row r="5269" spans="1:25">
      <c r="A5269" s="1" t="str">
        <f t="shared" si="164"/>
        <v>060321068899000</v>
      </c>
      <c r="B5269" s="142" t="s">
        <v>72</v>
      </c>
      <c r="C5269" s="142" t="s">
        <v>782</v>
      </c>
      <c r="D5269" s="142" t="s">
        <v>3534</v>
      </c>
      <c r="E5269" s="142" t="s">
        <v>2492</v>
      </c>
      <c r="F5269" s="142" t="s">
        <v>45</v>
      </c>
      <c r="G5269" s="142" t="s">
        <v>2518</v>
      </c>
      <c r="H5269" s="142" t="s">
        <v>2519</v>
      </c>
      <c r="I5269" s="142" t="s">
        <v>23</v>
      </c>
      <c r="J5269" s="142">
        <v>1</v>
      </c>
      <c r="K5269" s="142">
        <v>60</v>
      </c>
      <c r="L5269" s="227">
        <v>225</v>
      </c>
      <c r="M5269" s="227">
        <v>874803</v>
      </c>
      <c r="N5269" s="227">
        <v>4800</v>
      </c>
      <c r="O5269" s="227">
        <v>4800</v>
      </c>
      <c r="P5269" s="227">
        <v>288000</v>
      </c>
      <c r="Q5269" s="227">
        <v>60</v>
      </c>
      <c r="R5269" s="227">
        <v>383</v>
      </c>
      <c r="S5269" s="227">
        <v>265020</v>
      </c>
      <c r="T5269" s="227">
        <v>525</v>
      </c>
      <c r="U5269" s="227">
        <v>2253784</v>
      </c>
      <c r="V5269" s="227">
        <v>212576</v>
      </c>
      <c r="W5269" s="143">
        <v>45982</v>
      </c>
      <c r="X5269" s="143">
        <v>46035</v>
      </c>
      <c r="Y5269">
        <f t="shared" si="165"/>
        <v>265020</v>
      </c>
    </row>
    <row r="5270" spans="1:25">
      <c r="A5270" s="1" t="str">
        <f t="shared" si="164"/>
        <v>060321070906000</v>
      </c>
      <c r="B5270" s="142" t="s">
        <v>72</v>
      </c>
      <c r="C5270" s="142" t="s">
        <v>782</v>
      </c>
      <c r="D5270" s="142" t="s">
        <v>3497</v>
      </c>
      <c r="E5270" s="142" t="s">
        <v>24</v>
      </c>
      <c r="F5270" s="142" t="s">
        <v>254</v>
      </c>
      <c r="G5270" s="142" t="s">
        <v>255</v>
      </c>
      <c r="H5270" s="142" t="s">
        <v>256</v>
      </c>
      <c r="I5270" s="142" t="s">
        <v>23</v>
      </c>
      <c r="J5270" s="142">
        <v>1</v>
      </c>
      <c r="K5270" s="142">
        <v>60</v>
      </c>
      <c r="L5270" s="227">
        <v>34758</v>
      </c>
      <c r="M5270" s="227">
        <v>137964210</v>
      </c>
      <c r="N5270" s="227">
        <v>4500</v>
      </c>
      <c r="O5270" s="227">
        <v>4500</v>
      </c>
      <c r="P5270" s="227">
        <v>270000</v>
      </c>
      <c r="Q5270" s="227">
        <v>60</v>
      </c>
      <c r="R5270" s="227">
        <v>75</v>
      </c>
      <c r="S5270" s="227">
        <v>265500</v>
      </c>
      <c r="T5270" s="227">
        <v>8933</v>
      </c>
      <c r="U5270" s="227">
        <v>35231126</v>
      </c>
      <c r="V5270" s="227">
        <v>-226446</v>
      </c>
      <c r="W5270" s="143">
        <v>46020</v>
      </c>
      <c r="X5270" s="143">
        <v>46035</v>
      </c>
      <c r="Y5270">
        <f t="shared" si="165"/>
        <v>265500</v>
      </c>
    </row>
    <row r="5271" spans="1:25">
      <c r="A5271" s="1" t="str">
        <f t="shared" si="164"/>
        <v>060321071008000</v>
      </c>
      <c r="B5271" s="142" t="s">
        <v>72</v>
      </c>
      <c r="C5271" s="142" t="s">
        <v>782</v>
      </c>
      <c r="D5271" s="142" t="s">
        <v>3523</v>
      </c>
      <c r="E5271" s="142" t="s">
        <v>20</v>
      </c>
      <c r="F5271" s="142" t="s">
        <v>260</v>
      </c>
      <c r="G5271" s="142" t="s">
        <v>261</v>
      </c>
      <c r="H5271" s="142" t="s">
        <v>262</v>
      </c>
      <c r="I5271" s="142" t="s">
        <v>21</v>
      </c>
      <c r="J5271" s="142">
        <v>1</v>
      </c>
      <c r="K5271" s="142">
        <v>12</v>
      </c>
      <c r="L5271" s="227">
        <v>256</v>
      </c>
      <c r="M5271" s="227">
        <v>1861888</v>
      </c>
      <c r="N5271" s="227">
        <v>8500</v>
      </c>
      <c r="O5271" s="227">
        <v>8500</v>
      </c>
      <c r="P5271" s="227">
        <v>102000</v>
      </c>
      <c r="Q5271" s="227">
        <v>12</v>
      </c>
      <c r="R5271" s="227">
        <v>100</v>
      </c>
      <c r="S5271" s="227">
        <v>100800</v>
      </c>
      <c r="T5271" s="227">
        <v>56</v>
      </c>
      <c r="U5271" s="227">
        <v>428829</v>
      </c>
      <c r="V5271" s="227">
        <v>21541</v>
      </c>
      <c r="W5271" s="143">
        <v>46022</v>
      </c>
      <c r="X5271" s="143">
        <v>46034</v>
      </c>
      <c r="Y5271">
        <f t="shared" si="165"/>
        <v>100800</v>
      </c>
    </row>
    <row r="5272" spans="1:25">
      <c r="A5272" s="1" t="str">
        <f t="shared" si="164"/>
        <v>060321071171000</v>
      </c>
      <c r="B5272" s="142" t="s">
        <v>72</v>
      </c>
      <c r="C5272" s="142" t="s">
        <v>782</v>
      </c>
      <c r="D5272" s="142" t="s">
        <v>3511</v>
      </c>
      <c r="E5272" s="142" t="s">
        <v>3512</v>
      </c>
      <c r="F5272" s="142" t="s">
        <v>3547</v>
      </c>
      <c r="G5272" s="142" t="s">
        <v>3548</v>
      </c>
      <c r="H5272" s="142" t="s">
        <v>3549</v>
      </c>
      <c r="I5272" s="142" t="s">
        <v>21</v>
      </c>
      <c r="J5272" s="142">
        <v>1</v>
      </c>
      <c r="K5272" s="142">
        <v>12</v>
      </c>
      <c r="L5272" s="227">
        <v>39</v>
      </c>
      <c r="M5272" s="227">
        <v>1892985</v>
      </c>
      <c r="N5272" s="227">
        <v>67000</v>
      </c>
      <c r="O5272" s="227">
        <v>50900</v>
      </c>
      <c r="P5272" s="227">
        <v>610800</v>
      </c>
      <c r="Q5272" s="227"/>
      <c r="R5272" s="227"/>
      <c r="S5272" s="227"/>
      <c r="T5272" s="227">
        <v>3</v>
      </c>
      <c r="U5272" s="227">
        <v>137568</v>
      </c>
      <c r="V5272" s="227">
        <v>-8046</v>
      </c>
      <c r="W5272" s="143">
        <v>46003</v>
      </c>
      <c r="X5272" s="143">
        <v>46027</v>
      </c>
      <c r="Y5272">
        <f t="shared" si="165"/>
        <v>610800</v>
      </c>
    </row>
    <row r="5273" spans="1:25">
      <c r="A5273" s="1" t="str">
        <f t="shared" si="164"/>
        <v>060321071173000</v>
      </c>
      <c r="B5273" s="142" t="s">
        <v>72</v>
      </c>
      <c r="C5273" s="142" t="s">
        <v>782</v>
      </c>
      <c r="D5273" s="142" t="s">
        <v>3511</v>
      </c>
      <c r="E5273" s="142" t="s">
        <v>3512</v>
      </c>
      <c r="F5273" s="142" t="s">
        <v>3550</v>
      </c>
      <c r="G5273" s="142" t="s">
        <v>3551</v>
      </c>
      <c r="H5273" s="142" t="s">
        <v>3552</v>
      </c>
      <c r="I5273" s="142" t="s">
        <v>21</v>
      </c>
      <c r="J5273" s="142">
        <v>1</v>
      </c>
      <c r="K5273" s="142">
        <v>12</v>
      </c>
      <c r="L5273" s="227">
        <v>38</v>
      </c>
      <c r="M5273" s="227">
        <v>1848150</v>
      </c>
      <c r="N5273" s="227">
        <v>62900</v>
      </c>
      <c r="O5273" s="227">
        <v>62900</v>
      </c>
      <c r="P5273" s="227">
        <v>754800</v>
      </c>
      <c r="Q5273" s="227"/>
      <c r="R5273" s="227"/>
      <c r="S5273" s="227"/>
      <c r="T5273" s="227">
        <v>7</v>
      </c>
      <c r="U5273" s="227">
        <v>333604</v>
      </c>
      <c r="V5273" s="227">
        <v>-6845</v>
      </c>
      <c r="W5273" s="143">
        <v>46031</v>
      </c>
      <c r="X5273" s="143">
        <v>46034</v>
      </c>
      <c r="Y5273">
        <f t="shared" si="165"/>
        <v>754800</v>
      </c>
    </row>
    <row r="5274" spans="1:25">
      <c r="A5274" s="1" t="str">
        <f t="shared" si="164"/>
        <v>060321071606000</v>
      </c>
      <c r="B5274" s="142" t="s">
        <v>72</v>
      </c>
      <c r="C5274" s="142" t="s">
        <v>782</v>
      </c>
      <c r="D5274" s="142" t="s">
        <v>3523</v>
      </c>
      <c r="E5274" s="142" t="s">
        <v>20</v>
      </c>
      <c r="F5274" s="142" t="s">
        <v>266</v>
      </c>
      <c r="G5274" s="142" t="s">
        <v>267</v>
      </c>
      <c r="H5274" s="142" t="s">
        <v>268</v>
      </c>
      <c r="I5274" s="142" t="s">
        <v>21</v>
      </c>
      <c r="J5274" s="142">
        <v>1</v>
      </c>
      <c r="K5274" s="142">
        <v>9</v>
      </c>
      <c r="L5274" s="227">
        <v>0</v>
      </c>
      <c r="M5274" s="227">
        <v>0</v>
      </c>
      <c r="N5274" s="227">
        <v>18200</v>
      </c>
      <c r="O5274" s="227">
        <v>18500</v>
      </c>
      <c r="P5274" s="227">
        <v>166500</v>
      </c>
      <c r="Q5274" s="227">
        <v>9</v>
      </c>
      <c r="R5274" s="227">
        <v>1600</v>
      </c>
      <c r="S5274" s="227">
        <v>152100</v>
      </c>
      <c r="T5274" s="227">
        <v>0</v>
      </c>
      <c r="U5274" s="227">
        <v>0</v>
      </c>
      <c r="V5274" s="227">
        <v>0</v>
      </c>
      <c r="W5274" s="143">
        <v>45976</v>
      </c>
      <c r="X5274" s="143">
        <v>45987</v>
      </c>
      <c r="Y5274">
        <f t="shared" si="165"/>
        <v>152100</v>
      </c>
    </row>
    <row r="5275" spans="1:25">
      <c r="A5275" s="1" t="str">
        <f t="shared" si="164"/>
        <v>060321072188000</v>
      </c>
      <c r="B5275" s="142" t="s">
        <v>72</v>
      </c>
      <c r="C5275" s="142" t="s">
        <v>782</v>
      </c>
      <c r="D5275" s="142" t="s">
        <v>3494</v>
      </c>
      <c r="E5275" s="142" t="s">
        <v>2486</v>
      </c>
      <c r="F5275" s="142" t="s">
        <v>46</v>
      </c>
      <c r="G5275" s="142" t="s">
        <v>3553</v>
      </c>
      <c r="H5275" s="142" t="s">
        <v>3554</v>
      </c>
      <c r="I5275" s="142" t="s">
        <v>23</v>
      </c>
      <c r="J5275" s="142">
        <v>1</v>
      </c>
      <c r="K5275" s="142">
        <v>42</v>
      </c>
      <c r="L5275" s="227">
        <v>690</v>
      </c>
      <c r="M5275" s="227">
        <v>5872164</v>
      </c>
      <c r="N5275" s="227">
        <v>10900</v>
      </c>
      <c r="O5275" s="227">
        <v>9400</v>
      </c>
      <c r="P5275" s="227">
        <v>394800</v>
      </c>
      <c r="Q5275" s="227"/>
      <c r="R5275" s="227"/>
      <c r="S5275" s="227"/>
      <c r="T5275" s="227">
        <v>58</v>
      </c>
      <c r="U5275" s="227">
        <v>569550</v>
      </c>
      <c r="V5275" s="227">
        <v>75948</v>
      </c>
      <c r="W5275" s="143">
        <v>45593</v>
      </c>
      <c r="X5275" s="143">
        <v>46035</v>
      </c>
      <c r="Y5275">
        <f t="shared" si="165"/>
        <v>394800</v>
      </c>
    </row>
    <row r="5276" spans="1:25">
      <c r="A5276" s="1" t="str">
        <f t="shared" si="164"/>
        <v>060321072194000</v>
      </c>
      <c r="B5276" s="142" t="s">
        <v>72</v>
      </c>
      <c r="C5276" s="142" t="s">
        <v>782</v>
      </c>
      <c r="D5276" s="142" t="s">
        <v>3523</v>
      </c>
      <c r="E5276" s="142" t="s">
        <v>20</v>
      </c>
      <c r="F5276" s="142" t="s">
        <v>272</v>
      </c>
      <c r="G5276" s="142" t="s">
        <v>273</v>
      </c>
      <c r="H5276" s="142" t="s">
        <v>3555</v>
      </c>
      <c r="I5276" s="142" t="s">
        <v>21</v>
      </c>
      <c r="J5276" s="142">
        <v>1</v>
      </c>
      <c r="K5276" s="142">
        <v>24</v>
      </c>
      <c r="L5276" s="227">
        <v>0</v>
      </c>
      <c r="M5276" s="227">
        <v>0</v>
      </c>
      <c r="N5276" s="227">
        <v>8300</v>
      </c>
      <c r="O5276" s="227">
        <v>6500</v>
      </c>
      <c r="P5276" s="227">
        <v>156000</v>
      </c>
      <c r="Q5276" s="227">
        <v>24</v>
      </c>
      <c r="R5276" s="227">
        <v>100</v>
      </c>
      <c r="S5276" s="227">
        <v>153600</v>
      </c>
      <c r="T5276" s="227">
        <v>0</v>
      </c>
      <c r="U5276" s="227">
        <v>0</v>
      </c>
      <c r="V5276" s="227">
        <v>0</v>
      </c>
      <c r="W5276" s="143">
        <v>45994</v>
      </c>
      <c r="X5276" s="143">
        <v>45959</v>
      </c>
      <c r="Y5276">
        <f t="shared" si="165"/>
        <v>153600</v>
      </c>
    </row>
    <row r="5277" spans="1:25">
      <c r="A5277" s="1" t="str">
        <f t="shared" si="164"/>
        <v>060321074335000</v>
      </c>
      <c r="B5277" s="142" t="s">
        <v>72</v>
      </c>
      <c r="C5277" s="142" t="s">
        <v>782</v>
      </c>
      <c r="D5277" s="142" t="s">
        <v>3494</v>
      </c>
      <c r="E5277" s="142" t="s">
        <v>2486</v>
      </c>
      <c r="F5277" s="142" t="s">
        <v>98</v>
      </c>
      <c r="G5277" s="142" t="s">
        <v>2752</v>
      </c>
      <c r="H5277" s="142" t="s">
        <v>2753</v>
      </c>
      <c r="I5277" s="142" t="s">
        <v>23</v>
      </c>
      <c r="J5277" s="142">
        <v>1</v>
      </c>
      <c r="K5277" s="142">
        <v>30</v>
      </c>
      <c r="L5277" s="227">
        <v>188</v>
      </c>
      <c r="M5277" s="227">
        <v>6467348</v>
      </c>
      <c r="N5277" s="227">
        <v>45800</v>
      </c>
      <c r="O5277" s="227">
        <v>45800</v>
      </c>
      <c r="P5277" s="227">
        <v>1374000</v>
      </c>
      <c r="Q5277" s="227"/>
      <c r="R5277" s="227"/>
      <c r="S5277" s="227"/>
      <c r="T5277" s="227">
        <v>1</v>
      </c>
      <c r="U5277" s="227">
        <v>41261</v>
      </c>
      <c r="V5277" s="227">
        <v>6860</v>
      </c>
      <c r="W5277" s="143">
        <v>45538</v>
      </c>
      <c r="X5277" s="143">
        <v>46023</v>
      </c>
      <c r="Y5277">
        <f t="shared" si="165"/>
        <v>1374000</v>
      </c>
    </row>
    <row r="5278" spans="1:25">
      <c r="A5278" s="1" t="str">
        <f t="shared" si="164"/>
        <v>060321074585000</v>
      </c>
      <c r="B5278" s="142" t="s">
        <v>72</v>
      </c>
      <c r="C5278" s="142" t="s">
        <v>782</v>
      </c>
      <c r="D5278" s="142" t="s">
        <v>3511</v>
      </c>
      <c r="E5278" s="142" t="s">
        <v>3512</v>
      </c>
      <c r="F5278" s="142" t="s">
        <v>3556</v>
      </c>
      <c r="G5278" s="142" t="s">
        <v>3557</v>
      </c>
      <c r="H5278" s="142" t="s">
        <v>3558</v>
      </c>
      <c r="I5278" s="142" t="s">
        <v>21</v>
      </c>
      <c r="J5278" s="142">
        <v>1</v>
      </c>
      <c r="K5278" s="142">
        <v>1</v>
      </c>
      <c r="L5278" s="227">
        <v>10</v>
      </c>
      <c r="M5278" s="227">
        <v>542500</v>
      </c>
      <c r="N5278" s="227">
        <v>82900</v>
      </c>
      <c r="O5278" s="227">
        <v>82900</v>
      </c>
      <c r="P5278" s="227">
        <v>82900</v>
      </c>
      <c r="Q5278" s="227"/>
      <c r="R5278" s="227"/>
      <c r="S5278" s="227"/>
      <c r="T5278" s="227">
        <v>20</v>
      </c>
      <c r="U5278" s="227">
        <v>1120271</v>
      </c>
      <c r="V5278" s="227">
        <v>35271</v>
      </c>
      <c r="W5278" s="143">
        <v>46007</v>
      </c>
      <c r="X5278" s="143">
        <v>46031</v>
      </c>
      <c r="Y5278">
        <f t="shared" si="165"/>
        <v>82900</v>
      </c>
    </row>
    <row r="5279" spans="1:25">
      <c r="A5279" s="1" t="str">
        <f t="shared" si="164"/>
        <v>060321074674000</v>
      </c>
      <c r="B5279" s="142" t="s">
        <v>72</v>
      </c>
      <c r="C5279" s="142" t="s">
        <v>782</v>
      </c>
      <c r="D5279" s="142" t="s">
        <v>3495</v>
      </c>
      <c r="E5279" s="142" t="s">
        <v>3496</v>
      </c>
      <c r="F5279" s="142" t="s">
        <v>278</v>
      </c>
      <c r="G5279" s="142" t="s">
        <v>279</v>
      </c>
      <c r="H5279" s="142" t="s">
        <v>3559</v>
      </c>
      <c r="I5279" s="142" t="s">
        <v>21</v>
      </c>
      <c r="J5279" s="142">
        <v>1</v>
      </c>
      <c r="K5279" s="142">
        <v>20</v>
      </c>
      <c r="L5279" s="227">
        <v>101</v>
      </c>
      <c r="M5279" s="227">
        <v>721208</v>
      </c>
      <c r="N5279" s="227">
        <v>8600</v>
      </c>
      <c r="O5279" s="227">
        <v>8600</v>
      </c>
      <c r="P5279" s="227">
        <v>172000</v>
      </c>
      <c r="Q5279" s="227">
        <v>20</v>
      </c>
      <c r="R5279" s="227">
        <v>600</v>
      </c>
      <c r="S5279" s="227">
        <v>160000</v>
      </c>
      <c r="T5279" s="227">
        <v>38</v>
      </c>
      <c r="U5279" s="227">
        <v>284324</v>
      </c>
      <c r="V5279" s="227">
        <v>12978</v>
      </c>
      <c r="W5279" s="143">
        <v>46003</v>
      </c>
      <c r="X5279" s="143">
        <v>46035</v>
      </c>
      <c r="Y5279">
        <f t="shared" si="165"/>
        <v>160000</v>
      </c>
    </row>
    <row r="5280" spans="1:25">
      <c r="A5280" s="1" t="str">
        <f t="shared" si="164"/>
        <v>060321074883000</v>
      </c>
      <c r="B5280" s="142" t="s">
        <v>72</v>
      </c>
      <c r="C5280" s="142" t="s">
        <v>782</v>
      </c>
      <c r="D5280" s="142" t="s">
        <v>3495</v>
      </c>
      <c r="E5280" s="142" t="s">
        <v>3496</v>
      </c>
      <c r="F5280" s="142" t="s">
        <v>284</v>
      </c>
      <c r="G5280" s="142" t="s">
        <v>285</v>
      </c>
      <c r="H5280" s="142" t="s">
        <v>286</v>
      </c>
      <c r="I5280" s="142" t="s">
        <v>21</v>
      </c>
      <c r="J5280" s="142">
        <v>1</v>
      </c>
      <c r="K5280" s="142">
        <v>50</v>
      </c>
      <c r="L5280" s="227">
        <v>99</v>
      </c>
      <c r="M5280" s="227">
        <v>1326519</v>
      </c>
      <c r="N5280" s="227">
        <v>17100</v>
      </c>
      <c r="O5280" s="227">
        <v>16000</v>
      </c>
      <c r="P5280" s="227">
        <v>800000</v>
      </c>
      <c r="Q5280" s="227">
        <v>50</v>
      </c>
      <c r="R5280" s="227">
        <v>640</v>
      </c>
      <c r="S5280" s="227">
        <v>768000</v>
      </c>
      <c r="T5280" s="227">
        <v>51</v>
      </c>
      <c r="U5280" s="227">
        <v>758108</v>
      </c>
      <c r="V5280" s="227">
        <v>74750</v>
      </c>
      <c r="W5280" s="143">
        <v>46024</v>
      </c>
      <c r="X5280" s="143">
        <v>46035</v>
      </c>
      <c r="Y5280">
        <f t="shared" si="165"/>
        <v>768000</v>
      </c>
    </row>
    <row r="5281" spans="1:25">
      <c r="A5281" s="1" t="str">
        <f t="shared" si="164"/>
        <v>060321075557000</v>
      </c>
      <c r="B5281" s="142" t="s">
        <v>72</v>
      </c>
      <c r="C5281" s="142" t="s">
        <v>782</v>
      </c>
      <c r="D5281" s="142" t="s">
        <v>3528</v>
      </c>
      <c r="E5281" s="142" t="s">
        <v>27</v>
      </c>
      <c r="F5281" s="142" t="s">
        <v>290</v>
      </c>
      <c r="G5281" s="142" t="s">
        <v>291</v>
      </c>
      <c r="H5281" s="142" t="s">
        <v>3560</v>
      </c>
      <c r="I5281" s="142" t="s">
        <v>23</v>
      </c>
      <c r="J5281" s="142">
        <v>1</v>
      </c>
      <c r="K5281" s="142">
        <v>25</v>
      </c>
      <c r="L5281" s="227">
        <v>72</v>
      </c>
      <c r="M5281" s="227">
        <v>670964</v>
      </c>
      <c r="N5281" s="227">
        <v>11700</v>
      </c>
      <c r="O5281" s="227">
        <v>11500</v>
      </c>
      <c r="P5281" s="227">
        <v>287500</v>
      </c>
      <c r="Q5281" s="227">
        <v>25</v>
      </c>
      <c r="R5281" s="227">
        <v>980</v>
      </c>
      <c r="S5281" s="227">
        <v>263000</v>
      </c>
      <c r="T5281" s="227">
        <v>33</v>
      </c>
      <c r="U5281" s="227">
        <v>339640</v>
      </c>
      <c r="V5281" s="227">
        <v>32115</v>
      </c>
      <c r="W5281" s="143">
        <v>45859</v>
      </c>
      <c r="X5281" s="143">
        <v>46035</v>
      </c>
      <c r="Y5281">
        <f t="shared" si="165"/>
        <v>263000</v>
      </c>
    </row>
    <row r="5282" spans="1:25">
      <c r="A5282" s="1" t="str">
        <f t="shared" si="164"/>
        <v>060321076058000</v>
      </c>
      <c r="B5282" s="142" t="s">
        <v>72</v>
      </c>
      <c r="C5282" s="142" t="s">
        <v>782</v>
      </c>
      <c r="D5282" s="142" t="s">
        <v>3534</v>
      </c>
      <c r="E5282" s="142" t="s">
        <v>2492</v>
      </c>
      <c r="F5282" s="142" t="s">
        <v>47</v>
      </c>
      <c r="G5282" s="142" t="s">
        <v>2528</v>
      </c>
      <c r="H5282" s="142" t="s">
        <v>3561</v>
      </c>
      <c r="I5282" s="142" t="s">
        <v>23</v>
      </c>
      <c r="J5282" s="142">
        <v>1</v>
      </c>
      <c r="K5282" s="142">
        <v>72</v>
      </c>
      <c r="L5282" s="227">
        <v>13195</v>
      </c>
      <c r="M5282" s="227">
        <v>19152240</v>
      </c>
      <c r="N5282" s="227">
        <v>2000</v>
      </c>
      <c r="O5282" s="227">
        <v>2000</v>
      </c>
      <c r="P5282" s="227">
        <v>144000</v>
      </c>
      <c r="Q5282" s="227">
        <v>72</v>
      </c>
      <c r="R5282" s="227">
        <v>458</v>
      </c>
      <c r="S5282" s="227">
        <v>111024</v>
      </c>
      <c r="T5282" s="227">
        <v>198</v>
      </c>
      <c r="U5282" s="227">
        <v>294728</v>
      </c>
      <c r="V5282" s="227">
        <v>7336</v>
      </c>
      <c r="W5282" s="143">
        <v>45935</v>
      </c>
      <c r="X5282" s="143">
        <v>46035</v>
      </c>
      <c r="Y5282">
        <f t="shared" si="165"/>
        <v>111024</v>
      </c>
    </row>
    <row r="5283" spans="1:25">
      <c r="A5283" s="1" t="str">
        <f t="shared" si="164"/>
        <v>060321077236000</v>
      </c>
      <c r="B5283" s="142" t="s">
        <v>72</v>
      </c>
      <c r="C5283" s="142" t="s">
        <v>782</v>
      </c>
      <c r="D5283" s="142" t="s">
        <v>3495</v>
      </c>
      <c r="E5283" s="142" t="s">
        <v>3496</v>
      </c>
      <c r="F5283" s="142" t="s">
        <v>296</v>
      </c>
      <c r="G5283" s="142" t="s">
        <v>3562</v>
      </c>
      <c r="H5283" s="142" t="s">
        <v>298</v>
      </c>
      <c r="I5283" s="142" t="s">
        <v>21</v>
      </c>
      <c r="J5283" s="142">
        <v>1</v>
      </c>
      <c r="K5283" s="142">
        <v>12</v>
      </c>
      <c r="L5283" s="227">
        <v>600</v>
      </c>
      <c r="M5283" s="227">
        <v>8664467</v>
      </c>
      <c r="N5283" s="227">
        <v>18700</v>
      </c>
      <c r="O5283" s="227">
        <v>17000</v>
      </c>
      <c r="P5283" s="227">
        <v>204000</v>
      </c>
      <c r="Q5283" s="227">
        <v>12</v>
      </c>
      <c r="R5283" s="227">
        <v>875</v>
      </c>
      <c r="S5283" s="227">
        <v>193500</v>
      </c>
      <c r="T5283" s="227">
        <v>34</v>
      </c>
      <c r="U5283" s="227">
        <v>520721</v>
      </c>
      <c r="V5283" s="227">
        <v>29735</v>
      </c>
      <c r="W5283" s="143">
        <v>45968</v>
      </c>
      <c r="X5283" s="143">
        <v>46035</v>
      </c>
      <c r="Y5283">
        <f t="shared" si="165"/>
        <v>193500</v>
      </c>
    </row>
    <row r="5284" spans="1:25">
      <c r="A5284" s="1" t="str">
        <f t="shared" si="164"/>
        <v>060321077237000</v>
      </c>
      <c r="B5284" s="142" t="s">
        <v>72</v>
      </c>
      <c r="C5284" s="142" t="s">
        <v>782</v>
      </c>
      <c r="D5284" s="142" t="s">
        <v>3495</v>
      </c>
      <c r="E5284" s="142" t="s">
        <v>3496</v>
      </c>
      <c r="F5284" s="142" t="s">
        <v>302</v>
      </c>
      <c r="G5284" s="142" t="s">
        <v>303</v>
      </c>
      <c r="H5284" s="142" t="s">
        <v>304</v>
      </c>
      <c r="I5284" s="142" t="s">
        <v>21</v>
      </c>
      <c r="J5284" s="142">
        <v>1</v>
      </c>
      <c r="K5284" s="142">
        <v>12</v>
      </c>
      <c r="L5284" s="227">
        <v>35</v>
      </c>
      <c r="M5284" s="227">
        <v>512913</v>
      </c>
      <c r="N5284" s="227">
        <v>18900</v>
      </c>
      <c r="O5284" s="227">
        <v>17000</v>
      </c>
      <c r="P5284" s="227">
        <v>204000</v>
      </c>
      <c r="Q5284" s="227">
        <v>12</v>
      </c>
      <c r="R5284" s="227">
        <v>758</v>
      </c>
      <c r="S5284" s="227">
        <v>194904</v>
      </c>
      <c r="T5284" s="227">
        <v>92</v>
      </c>
      <c r="U5284" s="227">
        <v>1387387</v>
      </c>
      <c r="V5284" s="227">
        <v>39159</v>
      </c>
      <c r="W5284" s="143">
        <v>46004</v>
      </c>
      <c r="X5284" s="143">
        <v>46035</v>
      </c>
      <c r="Y5284">
        <f t="shared" si="165"/>
        <v>194904</v>
      </c>
    </row>
    <row r="5285" spans="1:25">
      <c r="A5285" s="1" t="str">
        <f t="shared" si="164"/>
        <v>060321077239000</v>
      </c>
      <c r="B5285" s="142" t="s">
        <v>72</v>
      </c>
      <c r="C5285" s="142" t="s">
        <v>782</v>
      </c>
      <c r="D5285" s="142" t="s">
        <v>3523</v>
      </c>
      <c r="E5285" s="142" t="s">
        <v>20</v>
      </c>
      <c r="F5285" s="142" t="s">
        <v>467</v>
      </c>
      <c r="G5285" s="142" t="s">
        <v>468</v>
      </c>
      <c r="H5285" s="142" t="s">
        <v>469</v>
      </c>
      <c r="I5285" s="142" t="s">
        <v>21</v>
      </c>
      <c r="J5285" s="142">
        <v>1</v>
      </c>
      <c r="K5285" s="142">
        <v>30</v>
      </c>
      <c r="L5285" s="227">
        <v>120</v>
      </c>
      <c r="M5285" s="227">
        <v>1258200</v>
      </c>
      <c r="N5285" s="227">
        <v>13400</v>
      </c>
      <c r="O5285" s="227">
        <v>13400</v>
      </c>
      <c r="P5285" s="227">
        <v>402000</v>
      </c>
      <c r="Q5285" s="227">
        <v>30</v>
      </c>
      <c r="R5285" s="227">
        <v>600</v>
      </c>
      <c r="S5285" s="227">
        <v>384000</v>
      </c>
      <c r="T5285" s="227">
        <v>0</v>
      </c>
      <c r="U5285" s="227">
        <v>0</v>
      </c>
      <c r="V5285" s="227">
        <v>0</v>
      </c>
      <c r="W5285" s="143">
        <v>46034</v>
      </c>
      <c r="X5285" s="143">
        <v>45990</v>
      </c>
      <c r="Y5285">
        <f t="shared" si="165"/>
        <v>384000</v>
      </c>
    </row>
    <row r="5286" spans="1:25">
      <c r="A5286" s="1" t="str">
        <f t="shared" si="164"/>
        <v>060321077650000</v>
      </c>
      <c r="B5286" s="142" t="s">
        <v>72</v>
      </c>
      <c r="C5286" s="142" t="s">
        <v>782</v>
      </c>
      <c r="D5286" s="142" t="s">
        <v>3534</v>
      </c>
      <c r="E5286" s="142" t="s">
        <v>2492</v>
      </c>
      <c r="F5286" s="142" t="s">
        <v>48</v>
      </c>
      <c r="G5286" s="142" t="s">
        <v>2533</v>
      </c>
      <c r="H5286" s="142" t="s">
        <v>2534</v>
      </c>
      <c r="I5286" s="142" t="s">
        <v>21</v>
      </c>
      <c r="J5286" s="142">
        <v>1</v>
      </c>
      <c r="K5286" s="142">
        <v>60</v>
      </c>
      <c r="L5286" s="227">
        <v>950</v>
      </c>
      <c r="M5286" s="227">
        <v>706059</v>
      </c>
      <c r="N5286" s="227">
        <v>1000</v>
      </c>
      <c r="O5286" s="227">
        <v>1000</v>
      </c>
      <c r="P5286" s="227">
        <v>60000</v>
      </c>
      <c r="Q5286" s="227">
        <v>60</v>
      </c>
      <c r="R5286" s="227">
        <v>150</v>
      </c>
      <c r="S5286" s="227">
        <v>51000</v>
      </c>
      <c r="T5286" s="227">
        <v>485</v>
      </c>
      <c r="U5286" s="227">
        <v>380180</v>
      </c>
      <c r="V5286" s="227">
        <v>19719</v>
      </c>
      <c r="W5286" s="143">
        <v>46029</v>
      </c>
      <c r="X5286" s="143">
        <v>46032</v>
      </c>
      <c r="Y5286">
        <f t="shared" si="165"/>
        <v>51000</v>
      </c>
    </row>
    <row r="5287" spans="1:25">
      <c r="A5287" s="1" t="str">
        <f t="shared" si="164"/>
        <v>060321078236000</v>
      </c>
      <c r="B5287" s="142" t="s">
        <v>72</v>
      </c>
      <c r="C5287" s="142" t="s">
        <v>782</v>
      </c>
      <c r="D5287" s="142" t="s">
        <v>3534</v>
      </c>
      <c r="E5287" s="142" t="s">
        <v>2492</v>
      </c>
      <c r="F5287" s="142" t="s">
        <v>49</v>
      </c>
      <c r="G5287" s="142" t="s">
        <v>2538</v>
      </c>
      <c r="H5287" s="142" t="s">
        <v>2539</v>
      </c>
      <c r="I5287" s="142" t="s">
        <v>21</v>
      </c>
      <c r="J5287" s="142">
        <v>1</v>
      </c>
      <c r="K5287" s="142">
        <v>5</v>
      </c>
      <c r="L5287" s="227">
        <v>129</v>
      </c>
      <c r="M5287" s="227">
        <v>1104436</v>
      </c>
      <c r="N5287" s="227">
        <v>9600</v>
      </c>
      <c r="O5287" s="227">
        <v>9600</v>
      </c>
      <c r="P5287" s="227">
        <v>48000</v>
      </c>
      <c r="Q5287" s="227">
        <v>5</v>
      </c>
      <c r="R5287" s="227">
        <v>300</v>
      </c>
      <c r="S5287" s="227">
        <v>46500</v>
      </c>
      <c r="T5287" s="227">
        <v>43</v>
      </c>
      <c r="U5287" s="227">
        <v>367568</v>
      </c>
      <c r="V5287" s="227">
        <v>-577</v>
      </c>
      <c r="W5287" s="143">
        <v>46034</v>
      </c>
      <c r="X5287" s="143">
        <v>46035</v>
      </c>
      <c r="Y5287">
        <f t="shared" si="165"/>
        <v>46500</v>
      </c>
    </row>
    <row r="5288" spans="1:25">
      <c r="A5288" s="1" t="str">
        <f t="shared" si="164"/>
        <v>060321082607000</v>
      </c>
      <c r="B5288" s="142" t="s">
        <v>72</v>
      </c>
      <c r="C5288" s="142" t="s">
        <v>782</v>
      </c>
      <c r="D5288" s="142" t="s">
        <v>3495</v>
      </c>
      <c r="E5288" s="142" t="s">
        <v>3496</v>
      </c>
      <c r="F5288" s="142" t="s">
        <v>308</v>
      </c>
      <c r="G5288" s="142" t="s">
        <v>309</v>
      </c>
      <c r="H5288" s="142" t="s">
        <v>310</v>
      </c>
      <c r="I5288" s="142" t="s">
        <v>21</v>
      </c>
      <c r="J5288" s="142">
        <v>1</v>
      </c>
      <c r="K5288" s="142">
        <v>12</v>
      </c>
      <c r="L5288" s="227">
        <v>8313</v>
      </c>
      <c r="M5288" s="227">
        <v>130641457</v>
      </c>
      <c r="N5288" s="227">
        <v>19900</v>
      </c>
      <c r="O5288" s="227">
        <v>17900</v>
      </c>
      <c r="P5288" s="227">
        <v>214800</v>
      </c>
      <c r="Q5288" s="227"/>
      <c r="R5288" s="227"/>
      <c r="S5288" s="227"/>
      <c r="T5288" s="227">
        <v>1826</v>
      </c>
      <c r="U5288" s="227">
        <v>31482342</v>
      </c>
      <c r="V5288" s="227">
        <v>2786167</v>
      </c>
      <c r="W5288" s="143">
        <v>46030</v>
      </c>
      <c r="X5288" s="143">
        <v>46035</v>
      </c>
      <c r="Y5288">
        <f t="shared" si="165"/>
        <v>214800</v>
      </c>
    </row>
    <row r="5289" spans="1:25">
      <c r="A5289" s="1" t="str">
        <f t="shared" si="164"/>
        <v>060321082627000</v>
      </c>
      <c r="B5289" s="142" t="s">
        <v>72</v>
      </c>
      <c r="C5289" s="142" t="s">
        <v>782</v>
      </c>
      <c r="D5289" s="142" t="s">
        <v>3528</v>
      </c>
      <c r="E5289" s="142" t="s">
        <v>27</v>
      </c>
      <c r="F5289" s="142" t="s">
        <v>482</v>
      </c>
      <c r="G5289" s="142" t="s">
        <v>483</v>
      </c>
      <c r="H5289" s="142" t="s">
        <v>484</v>
      </c>
      <c r="I5289" s="142" t="s">
        <v>21</v>
      </c>
      <c r="J5289" s="142">
        <v>1</v>
      </c>
      <c r="K5289" s="142">
        <v>24</v>
      </c>
      <c r="L5289" s="227">
        <v>122</v>
      </c>
      <c r="M5289" s="227">
        <v>272121</v>
      </c>
      <c r="N5289" s="227">
        <v>3200</v>
      </c>
      <c r="O5289" s="227">
        <v>3300</v>
      </c>
      <c r="P5289" s="227">
        <v>79200</v>
      </c>
      <c r="Q5289" s="227">
        <v>24</v>
      </c>
      <c r="R5289" s="227">
        <v>750</v>
      </c>
      <c r="S5289" s="227">
        <v>61200</v>
      </c>
      <c r="T5289" s="227">
        <v>24</v>
      </c>
      <c r="U5289" s="227">
        <v>55135</v>
      </c>
      <c r="V5289" s="227">
        <v>1603</v>
      </c>
      <c r="W5289" s="143">
        <v>46007</v>
      </c>
      <c r="X5289" s="143">
        <v>46034</v>
      </c>
      <c r="Y5289">
        <f t="shared" si="165"/>
        <v>61200</v>
      </c>
    </row>
    <row r="5290" spans="1:25">
      <c r="A5290" s="1" t="str">
        <f t="shared" si="164"/>
        <v>060321082723000</v>
      </c>
      <c r="B5290" s="142" t="s">
        <v>72</v>
      </c>
      <c r="C5290" s="142" t="s">
        <v>782</v>
      </c>
      <c r="D5290" s="142" t="s">
        <v>3495</v>
      </c>
      <c r="E5290" s="142" t="s">
        <v>3496</v>
      </c>
      <c r="F5290" s="142" t="s">
        <v>314</v>
      </c>
      <c r="G5290" s="142" t="s">
        <v>315</v>
      </c>
      <c r="H5290" s="142" t="s">
        <v>316</v>
      </c>
      <c r="I5290" s="142" t="s">
        <v>21</v>
      </c>
      <c r="J5290" s="142">
        <v>1</v>
      </c>
      <c r="K5290" s="142">
        <v>24</v>
      </c>
      <c r="L5290" s="227">
        <v>10925</v>
      </c>
      <c r="M5290" s="227">
        <v>45430448</v>
      </c>
      <c r="N5290" s="227">
        <v>5400</v>
      </c>
      <c r="O5290" s="227">
        <v>5400</v>
      </c>
      <c r="P5290" s="227">
        <v>129600</v>
      </c>
      <c r="Q5290" s="227">
        <v>24</v>
      </c>
      <c r="R5290" s="227">
        <v>900</v>
      </c>
      <c r="S5290" s="227">
        <v>108000</v>
      </c>
      <c r="T5290" s="227">
        <v>1475</v>
      </c>
      <c r="U5290" s="227">
        <v>6110271</v>
      </c>
      <c r="V5290" s="227">
        <v>-23359</v>
      </c>
      <c r="W5290" s="143">
        <v>46021</v>
      </c>
      <c r="X5290" s="143">
        <v>46035</v>
      </c>
      <c r="Y5290">
        <f t="shared" si="165"/>
        <v>108000</v>
      </c>
    </row>
    <row r="5291" spans="1:25">
      <c r="A5291" s="1" t="str">
        <f t="shared" si="164"/>
        <v>060321083138000</v>
      </c>
      <c r="B5291" s="142" t="s">
        <v>72</v>
      </c>
      <c r="C5291" s="142" t="s">
        <v>782</v>
      </c>
      <c r="D5291" s="142" t="s">
        <v>3534</v>
      </c>
      <c r="E5291" s="142" t="s">
        <v>2492</v>
      </c>
      <c r="F5291" s="142" t="s">
        <v>50</v>
      </c>
      <c r="G5291" s="142" t="s">
        <v>2543</v>
      </c>
      <c r="H5291" s="142" t="s">
        <v>2544</v>
      </c>
      <c r="I5291" s="142" t="s">
        <v>21</v>
      </c>
      <c r="J5291" s="142">
        <v>1</v>
      </c>
      <c r="K5291" s="142">
        <v>12</v>
      </c>
      <c r="L5291" s="227">
        <v>1257</v>
      </c>
      <c r="M5291" s="227">
        <v>42765030</v>
      </c>
      <c r="N5291" s="227">
        <v>43500</v>
      </c>
      <c r="O5291" s="227">
        <v>43500</v>
      </c>
      <c r="P5291" s="227">
        <v>522000</v>
      </c>
      <c r="Q5291" s="227">
        <v>12</v>
      </c>
      <c r="R5291" s="227">
        <v>1500</v>
      </c>
      <c r="S5291" s="227">
        <v>504000</v>
      </c>
      <c r="T5291" s="227">
        <v>5</v>
      </c>
      <c r="U5291" s="227">
        <v>195946</v>
      </c>
      <c r="V5291" s="227">
        <v>25838</v>
      </c>
      <c r="W5291" s="143">
        <v>45919</v>
      </c>
      <c r="X5291" s="143">
        <v>46035</v>
      </c>
      <c r="Y5291">
        <f t="shared" si="165"/>
        <v>504000</v>
      </c>
    </row>
    <row r="5292" spans="1:25">
      <c r="A5292" s="1" t="str">
        <f t="shared" si="164"/>
        <v>060321083802000</v>
      </c>
      <c r="B5292" s="142" t="s">
        <v>72</v>
      </c>
      <c r="C5292" s="142" t="s">
        <v>782</v>
      </c>
      <c r="D5292" s="142" t="s">
        <v>3523</v>
      </c>
      <c r="E5292" s="142" t="s">
        <v>20</v>
      </c>
      <c r="F5292" s="142" t="s">
        <v>941</v>
      </c>
      <c r="G5292" s="142" t="s">
        <v>942</v>
      </c>
      <c r="H5292" s="142" t="s">
        <v>943</v>
      </c>
      <c r="I5292" s="142" t="s">
        <v>21</v>
      </c>
      <c r="J5292" s="142">
        <v>1</v>
      </c>
      <c r="K5292" s="142">
        <v>40</v>
      </c>
      <c r="L5292" s="227">
        <v>96</v>
      </c>
      <c r="M5292" s="227">
        <v>376705</v>
      </c>
      <c r="N5292" s="227">
        <v>5100</v>
      </c>
      <c r="O5292" s="227">
        <v>5100</v>
      </c>
      <c r="P5292" s="227">
        <v>204000</v>
      </c>
      <c r="Q5292" s="227"/>
      <c r="R5292" s="227"/>
      <c r="S5292" s="227"/>
      <c r="T5292" s="227">
        <v>31</v>
      </c>
      <c r="U5292" s="227">
        <v>142432</v>
      </c>
      <c r="V5292" s="227">
        <v>20788</v>
      </c>
      <c r="W5292" s="143">
        <v>46004</v>
      </c>
      <c r="X5292" s="143">
        <v>46035</v>
      </c>
      <c r="Y5292">
        <f t="shared" si="165"/>
        <v>204000</v>
      </c>
    </row>
    <row r="5293" spans="1:25">
      <c r="A5293" s="1" t="str">
        <f t="shared" si="164"/>
        <v>060321083898000</v>
      </c>
      <c r="B5293" s="142" t="s">
        <v>72</v>
      </c>
      <c r="C5293" s="142" t="s">
        <v>782</v>
      </c>
      <c r="D5293" s="142" t="s">
        <v>3528</v>
      </c>
      <c r="E5293" s="142" t="s">
        <v>27</v>
      </c>
      <c r="F5293" s="142" t="s">
        <v>320</v>
      </c>
      <c r="G5293" s="142" t="s">
        <v>321</v>
      </c>
      <c r="H5293" s="142" t="s">
        <v>322</v>
      </c>
      <c r="I5293" s="142" t="s">
        <v>23</v>
      </c>
      <c r="J5293" s="142">
        <v>1</v>
      </c>
      <c r="K5293" s="142">
        <v>30</v>
      </c>
      <c r="L5293" s="227">
        <v>256</v>
      </c>
      <c r="M5293" s="227">
        <v>1333982</v>
      </c>
      <c r="N5293" s="227">
        <v>6800</v>
      </c>
      <c r="O5293" s="227">
        <v>6800</v>
      </c>
      <c r="P5293" s="227">
        <v>204000</v>
      </c>
      <c r="Q5293" s="227">
        <v>30</v>
      </c>
      <c r="R5293" s="227">
        <v>800</v>
      </c>
      <c r="S5293" s="227">
        <v>180000</v>
      </c>
      <c r="T5293" s="227">
        <v>157</v>
      </c>
      <c r="U5293" s="227">
        <v>889370</v>
      </c>
      <c r="V5293" s="227">
        <v>71264</v>
      </c>
      <c r="W5293" s="143">
        <v>46006</v>
      </c>
      <c r="X5293" s="143">
        <v>46035</v>
      </c>
      <c r="Y5293">
        <f t="shared" si="165"/>
        <v>180000</v>
      </c>
    </row>
    <row r="5294" spans="1:25">
      <c r="A5294" s="1" t="str">
        <f t="shared" si="164"/>
        <v>060321083903000</v>
      </c>
      <c r="B5294" s="142" t="s">
        <v>72</v>
      </c>
      <c r="C5294" s="142" t="s">
        <v>782</v>
      </c>
      <c r="D5294" s="142" t="s">
        <v>3528</v>
      </c>
      <c r="E5294" s="142" t="s">
        <v>27</v>
      </c>
      <c r="F5294" s="142" t="s">
        <v>326</v>
      </c>
      <c r="G5294" s="142" t="s">
        <v>327</v>
      </c>
      <c r="H5294" s="142" t="s">
        <v>328</v>
      </c>
      <c r="I5294" s="142" t="s">
        <v>21</v>
      </c>
      <c r="J5294" s="142">
        <v>1</v>
      </c>
      <c r="K5294" s="142">
        <v>24</v>
      </c>
      <c r="L5294" s="227">
        <v>120</v>
      </c>
      <c r="M5294" s="227">
        <v>584682</v>
      </c>
      <c r="N5294" s="227">
        <v>6600</v>
      </c>
      <c r="O5294" s="227">
        <v>6600</v>
      </c>
      <c r="P5294" s="227">
        <v>158400</v>
      </c>
      <c r="Q5294" s="227"/>
      <c r="R5294" s="227"/>
      <c r="S5294" s="227"/>
      <c r="T5294" s="227">
        <v>240</v>
      </c>
      <c r="U5294" s="227">
        <v>1427027</v>
      </c>
      <c r="V5294" s="227">
        <v>257663</v>
      </c>
      <c r="W5294" s="143">
        <v>46018</v>
      </c>
      <c r="X5294" s="143">
        <v>46035</v>
      </c>
      <c r="Y5294">
        <f t="shared" si="165"/>
        <v>158400</v>
      </c>
    </row>
    <row r="5295" spans="1:25">
      <c r="A5295" s="1" t="str">
        <f t="shared" si="164"/>
        <v>060321084368000</v>
      </c>
      <c r="B5295" s="142" t="s">
        <v>72</v>
      </c>
      <c r="C5295" s="142" t="s">
        <v>782</v>
      </c>
      <c r="D5295" s="142" t="s">
        <v>3511</v>
      </c>
      <c r="E5295" s="142" t="s">
        <v>3512</v>
      </c>
      <c r="F5295" s="142" t="s">
        <v>3563</v>
      </c>
      <c r="G5295" s="142" t="s">
        <v>3564</v>
      </c>
      <c r="H5295" s="142" t="s">
        <v>3565</v>
      </c>
      <c r="I5295" s="142" t="s">
        <v>23</v>
      </c>
      <c r="J5295" s="142">
        <v>1</v>
      </c>
      <c r="K5295" s="142">
        <v>20</v>
      </c>
      <c r="L5295" s="227">
        <v>186</v>
      </c>
      <c r="M5295" s="227">
        <v>7114498</v>
      </c>
      <c r="N5295" s="227">
        <v>57900</v>
      </c>
      <c r="O5295" s="227">
        <v>57900</v>
      </c>
      <c r="P5295" s="227">
        <v>1158000</v>
      </c>
      <c r="Q5295" s="227"/>
      <c r="R5295" s="227"/>
      <c r="S5295" s="227"/>
      <c r="T5295" s="227">
        <v>92</v>
      </c>
      <c r="U5295" s="227">
        <v>4604324</v>
      </c>
      <c r="V5295" s="227">
        <v>1085325</v>
      </c>
      <c r="W5295" s="143">
        <v>46014</v>
      </c>
      <c r="X5295" s="143">
        <v>46035</v>
      </c>
      <c r="Y5295">
        <f t="shared" si="165"/>
        <v>1158000</v>
      </c>
    </row>
    <row r="5296" spans="1:25">
      <c r="A5296" s="1" t="str">
        <f t="shared" si="164"/>
        <v>060321084369000</v>
      </c>
      <c r="B5296" s="142" t="s">
        <v>72</v>
      </c>
      <c r="C5296" s="142" t="s">
        <v>782</v>
      </c>
      <c r="D5296" s="142" t="s">
        <v>3527</v>
      </c>
      <c r="E5296" s="142" t="s">
        <v>22</v>
      </c>
      <c r="F5296" s="142" t="s">
        <v>332</v>
      </c>
      <c r="G5296" s="142" t="s">
        <v>333</v>
      </c>
      <c r="H5296" s="142" t="s">
        <v>334</v>
      </c>
      <c r="I5296" s="142" t="s">
        <v>21</v>
      </c>
      <c r="J5296" s="142">
        <v>1</v>
      </c>
      <c r="K5296" s="142">
        <v>60</v>
      </c>
      <c r="L5296" s="227">
        <v>2</v>
      </c>
      <c r="M5296" s="227">
        <v>15418</v>
      </c>
      <c r="N5296" s="227">
        <v>9800</v>
      </c>
      <c r="O5296" s="227">
        <v>9000</v>
      </c>
      <c r="P5296" s="227">
        <v>540000</v>
      </c>
      <c r="Q5296" s="227">
        <v>60</v>
      </c>
      <c r="R5296" s="227">
        <v>200</v>
      </c>
      <c r="S5296" s="227">
        <v>528000</v>
      </c>
      <c r="T5296" s="227">
        <v>1</v>
      </c>
      <c r="U5296" s="227">
        <v>8108</v>
      </c>
      <c r="V5296" s="227">
        <v>399</v>
      </c>
      <c r="W5296" s="143">
        <v>45966</v>
      </c>
      <c r="X5296" s="143">
        <v>46024</v>
      </c>
      <c r="Y5296">
        <f t="shared" si="165"/>
        <v>528000</v>
      </c>
    </row>
    <row r="5297" spans="1:25">
      <c r="A5297" s="1" t="str">
        <f t="shared" si="164"/>
        <v>060321084782000</v>
      </c>
      <c r="B5297" s="142" t="s">
        <v>72</v>
      </c>
      <c r="C5297" s="142" t="s">
        <v>782</v>
      </c>
      <c r="D5297" s="142" t="s">
        <v>3511</v>
      </c>
      <c r="E5297" s="142" t="s">
        <v>3512</v>
      </c>
      <c r="F5297" s="142" t="s">
        <v>3566</v>
      </c>
      <c r="G5297" s="142" t="s">
        <v>3567</v>
      </c>
      <c r="H5297" s="142" t="s">
        <v>3568</v>
      </c>
      <c r="I5297" s="142" t="s">
        <v>23</v>
      </c>
      <c r="J5297" s="142">
        <v>1</v>
      </c>
      <c r="K5297" s="142">
        <v>20</v>
      </c>
      <c r="L5297" s="227">
        <v>0</v>
      </c>
      <c r="M5297" s="227">
        <v>0</v>
      </c>
      <c r="N5297" s="227">
        <v>54900</v>
      </c>
      <c r="O5297" s="227">
        <v>44900</v>
      </c>
      <c r="P5297" s="227">
        <v>898000</v>
      </c>
      <c r="Q5297" s="227"/>
      <c r="R5297" s="227"/>
      <c r="S5297" s="227"/>
      <c r="T5297" s="227">
        <v>3</v>
      </c>
      <c r="U5297" s="227">
        <v>106757</v>
      </c>
      <c r="V5297" s="227">
        <v>-10403</v>
      </c>
      <c r="W5297" s="143">
        <v>46025</v>
      </c>
      <c r="X5297" s="143">
        <v>46023</v>
      </c>
      <c r="Y5297">
        <f t="shared" si="165"/>
        <v>898000</v>
      </c>
    </row>
    <row r="5298" spans="1:25">
      <c r="A5298" s="1" t="str">
        <f t="shared" si="164"/>
        <v>060321086395000</v>
      </c>
      <c r="B5298" s="142" t="s">
        <v>72</v>
      </c>
      <c r="C5298" s="142" t="s">
        <v>782</v>
      </c>
      <c r="D5298" s="142" t="s">
        <v>3523</v>
      </c>
      <c r="E5298" s="142" t="s">
        <v>20</v>
      </c>
      <c r="F5298" s="142" t="s">
        <v>949</v>
      </c>
      <c r="G5298" s="142" t="s">
        <v>950</v>
      </c>
      <c r="H5298" s="142" t="s">
        <v>951</v>
      </c>
      <c r="I5298" s="142" t="s">
        <v>26</v>
      </c>
      <c r="J5298" s="142">
        <v>1</v>
      </c>
      <c r="K5298" s="142">
        <v>8</v>
      </c>
      <c r="L5298" s="227"/>
      <c r="M5298" s="227"/>
      <c r="N5298" s="227">
        <v>46900</v>
      </c>
      <c r="O5298" s="227">
        <v>46900</v>
      </c>
      <c r="P5298" s="227">
        <v>375200</v>
      </c>
      <c r="Q5298" s="227"/>
      <c r="R5298" s="227"/>
      <c r="S5298" s="227"/>
      <c r="T5298" s="227"/>
      <c r="U5298" s="227"/>
      <c r="V5298" s="227"/>
      <c r="W5298" s="143">
        <v>44634</v>
      </c>
      <c r="X5298" s="143">
        <v>44695</v>
      </c>
      <c r="Y5298">
        <f t="shared" si="165"/>
        <v>375200</v>
      </c>
    </row>
    <row r="5299" spans="1:25">
      <c r="A5299" s="1" t="str">
        <f t="shared" si="164"/>
        <v>060321086441000</v>
      </c>
      <c r="B5299" s="142" t="s">
        <v>72</v>
      </c>
      <c r="C5299" s="142" t="s">
        <v>782</v>
      </c>
      <c r="D5299" s="142" t="s">
        <v>3494</v>
      </c>
      <c r="E5299" s="142" t="s">
        <v>2486</v>
      </c>
      <c r="F5299" s="142" t="s">
        <v>59</v>
      </c>
      <c r="G5299" s="142" t="s">
        <v>2590</v>
      </c>
      <c r="H5299" s="142" t="s">
        <v>2591</v>
      </c>
      <c r="I5299" s="142" t="s">
        <v>21</v>
      </c>
      <c r="J5299" s="142">
        <v>1</v>
      </c>
      <c r="K5299" s="142">
        <v>20</v>
      </c>
      <c r="L5299" s="227">
        <v>107</v>
      </c>
      <c r="M5299" s="227">
        <v>456911</v>
      </c>
      <c r="N5299" s="227">
        <v>5500</v>
      </c>
      <c r="O5299" s="227">
        <v>5500</v>
      </c>
      <c r="P5299" s="227">
        <v>110000</v>
      </c>
      <c r="Q5299" s="227"/>
      <c r="R5299" s="227"/>
      <c r="S5299" s="227"/>
      <c r="T5299" s="227">
        <v>32</v>
      </c>
      <c r="U5299" s="227">
        <v>158559</v>
      </c>
      <c r="V5299" s="227">
        <v>21913</v>
      </c>
      <c r="W5299" s="143">
        <v>46034</v>
      </c>
      <c r="X5299" s="143">
        <v>46033</v>
      </c>
      <c r="Y5299">
        <f t="shared" si="165"/>
        <v>110000</v>
      </c>
    </row>
    <row r="5300" spans="1:25">
      <c r="A5300" s="1" t="str">
        <f t="shared" si="164"/>
        <v>060321087230000</v>
      </c>
      <c r="B5300" s="142" t="s">
        <v>72</v>
      </c>
      <c r="C5300" s="142" t="s">
        <v>782</v>
      </c>
      <c r="D5300" s="142" t="s">
        <v>3528</v>
      </c>
      <c r="E5300" s="142" t="s">
        <v>27</v>
      </c>
      <c r="F5300" s="142" t="s">
        <v>489</v>
      </c>
      <c r="G5300" s="142" t="s">
        <v>490</v>
      </c>
      <c r="H5300" s="142" t="s">
        <v>491</v>
      </c>
      <c r="I5300" s="142" t="s">
        <v>23</v>
      </c>
      <c r="J5300" s="142">
        <v>1</v>
      </c>
      <c r="K5300" s="142">
        <v>12</v>
      </c>
      <c r="L5300" s="227"/>
      <c r="M5300" s="227"/>
      <c r="N5300" s="227">
        <v>4000</v>
      </c>
      <c r="O5300" s="227">
        <v>4000</v>
      </c>
      <c r="P5300" s="227">
        <v>48000</v>
      </c>
      <c r="Q5300" s="227">
        <v>12</v>
      </c>
      <c r="R5300" s="227">
        <v>725</v>
      </c>
      <c r="S5300" s="227">
        <v>39300</v>
      </c>
      <c r="T5300" s="227"/>
      <c r="U5300" s="227"/>
      <c r="V5300" s="227"/>
      <c r="W5300" s="143"/>
      <c r="X5300" s="143"/>
      <c r="Y5300">
        <f t="shared" si="165"/>
        <v>39300</v>
      </c>
    </row>
    <row r="5301" spans="1:25">
      <c r="A5301" s="1" t="str">
        <f t="shared" si="164"/>
        <v>060321088129000</v>
      </c>
      <c r="B5301" s="142" t="s">
        <v>72</v>
      </c>
      <c r="C5301" s="142" t="s">
        <v>782</v>
      </c>
      <c r="D5301" s="142" t="s">
        <v>3527</v>
      </c>
      <c r="E5301" s="142" t="s">
        <v>22</v>
      </c>
      <c r="F5301" s="142" t="s">
        <v>338</v>
      </c>
      <c r="G5301" s="142" t="s">
        <v>339</v>
      </c>
      <c r="H5301" s="142" t="s">
        <v>340</v>
      </c>
      <c r="I5301" s="142" t="s">
        <v>21</v>
      </c>
      <c r="J5301" s="142">
        <v>1</v>
      </c>
      <c r="K5301" s="142">
        <v>40</v>
      </c>
      <c r="L5301" s="227"/>
      <c r="M5301" s="227"/>
      <c r="N5301" s="227">
        <v>3100</v>
      </c>
      <c r="O5301" s="227">
        <v>3000</v>
      </c>
      <c r="P5301" s="227">
        <v>120000</v>
      </c>
      <c r="Q5301" s="227">
        <v>40</v>
      </c>
      <c r="R5301" s="227">
        <v>120</v>
      </c>
      <c r="S5301" s="227">
        <v>115200</v>
      </c>
      <c r="T5301" s="227"/>
      <c r="U5301" s="227"/>
      <c r="V5301" s="227"/>
      <c r="W5301" s="143">
        <v>45894</v>
      </c>
      <c r="X5301" s="143">
        <v>45894</v>
      </c>
      <c r="Y5301">
        <f t="shared" si="165"/>
        <v>115200</v>
      </c>
    </row>
    <row r="5302" spans="1:25">
      <c r="A5302" s="1" t="str">
        <f t="shared" si="164"/>
        <v>060321088133000</v>
      </c>
      <c r="B5302" s="142" t="s">
        <v>72</v>
      </c>
      <c r="C5302" s="142" t="s">
        <v>782</v>
      </c>
      <c r="D5302" s="142" t="s">
        <v>3527</v>
      </c>
      <c r="E5302" s="142" t="s">
        <v>22</v>
      </c>
      <c r="F5302" s="142" t="s">
        <v>631</v>
      </c>
      <c r="G5302" s="142" t="s">
        <v>632</v>
      </c>
      <c r="H5302" s="142" t="s">
        <v>633</v>
      </c>
      <c r="I5302" s="142" t="s">
        <v>26</v>
      </c>
      <c r="J5302" s="142">
        <v>1</v>
      </c>
      <c r="K5302" s="142">
        <v>40</v>
      </c>
      <c r="L5302" s="227"/>
      <c r="M5302" s="227"/>
      <c r="N5302" s="227">
        <v>3100</v>
      </c>
      <c r="O5302" s="227">
        <v>3100</v>
      </c>
      <c r="P5302" s="227">
        <v>124000</v>
      </c>
      <c r="Q5302" s="227"/>
      <c r="R5302" s="227"/>
      <c r="S5302" s="227"/>
      <c r="T5302" s="227"/>
      <c r="U5302" s="227"/>
      <c r="V5302" s="227"/>
      <c r="W5302" s="143"/>
      <c r="X5302" s="143"/>
      <c r="Y5302">
        <f t="shared" si="165"/>
        <v>124000</v>
      </c>
    </row>
    <row r="5303" spans="1:25">
      <c r="A5303" s="1" t="str">
        <f t="shared" si="164"/>
        <v>060321088134000</v>
      </c>
      <c r="B5303" s="142" t="s">
        <v>72</v>
      </c>
      <c r="C5303" s="142" t="s">
        <v>782</v>
      </c>
      <c r="D5303" s="142" t="s">
        <v>3527</v>
      </c>
      <c r="E5303" s="142" t="s">
        <v>22</v>
      </c>
      <c r="F5303" s="142" t="s">
        <v>344</v>
      </c>
      <c r="G5303" s="142" t="s">
        <v>345</v>
      </c>
      <c r="H5303" s="142" t="s">
        <v>346</v>
      </c>
      <c r="I5303" s="142" t="s">
        <v>23</v>
      </c>
      <c r="J5303" s="142">
        <v>1</v>
      </c>
      <c r="K5303" s="142">
        <v>40</v>
      </c>
      <c r="L5303" s="227">
        <v>2871</v>
      </c>
      <c r="M5303" s="227">
        <v>7224362</v>
      </c>
      <c r="N5303" s="227">
        <v>3050</v>
      </c>
      <c r="O5303" s="227">
        <v>2900</v>
      </c>
      <c r="P5303" s="227">
        <v>116000</v>
      </c>
      <c r="Q5303" s="227">
        <v>40</v>
      </c>
      <c r="R5303" s="227">
        <v>80</v>
      </c>
      <c r="S5303" s="227">
        <v>112800</v>
      </c>
      <c r="T5303" s="227">
        <v>383</v>
      </c>
      <c r="U5303" s="227">
        <v>992163</v>
      </c>
      <c r="V5303" s="227">
        <v>28411</v>
      </c>
      <c r="W5303" s="143">
        <v>46020</v>
      </c>
      <c r="X5303" s="143">
        <v>46035</v>
      </c>
      <c r="Y5303">
        <f t="shared" si="165"/>
        <v>112800</v>
      </c>
    </row>
    <row r="5304" spans="1:25">
      <c r="A5304" s="1" t="str">
        <f t="shared" si="164"/>
        <v>060321088137000</v>
      </c>
      <c r="B5304" s="142" t="s">
        <v>72</v>
      </c>
      <c r="C5304" s="142" t="s">
        <v>782</v>
      </c>
      <c r="D5304" s="142" t="s">
        <v>3527</v>
      </c>
      <c r="E5304" s="142" t="s">
        <v>22</v>
      </c>
      <c r="F5304" s="142" t="s">
        <v>350</v>
      </c>
      <c r="G5304" s="142" t="s">
        <v>351</v>
      </c>
      <c r="H5304" s="142" t="s">
        <v>3569</v>
      </c>
      <c r="I5304" s="142" t="s">
        <v>21</v>
      </c>
      <c r="J5304" s="142">
        <v>1</v>
      </c>
      <c r="K5304" s="142">
        <v>24</v>
      </c>
      <c r="L5304" s="227">
        <v>3558</v>
      </c>
      <c r="M5304" s="227">
        <v>13486063</v>
      </c>
      <c r="N5304" s="227">
        <v>4700</v>
      </c>
      <c r="O5304" s="227">
        <v>4700</v>
      </c>
      <c r="P5304" s="227">
        <v>112800</v>
      </c>
      <c r="Q5304" s="227">
        <v>24</v>
      </c>
      <c r="R5304" s="227">
        <v>250</v>
      </c>
      <c r="S5304" s="227">
        <v>106800</v>
      </c>
      <c r="T5304" s="227">
        <v>62</v>
      </c>
      <c r="U5304" s="227">
        <v>248288</v>
      </c>
      <c r="V5304" s="227">
        <v>13286</v>
      </c>
      <c r="W5304" s="143">
        <v>46029</v>
      </c>
      <c r="X5304" s="143">
        <v>46035</v>
      </c>
      <c r="Y5304">
        <f t="shared" si="165"/>
        <v>106800</v>
      </c>
    </row>
    <row r="5305" spans="1:25">
      <c r="A5305" s="1" t="str">
        <f t="shared" si="164"/>
        <v>060321088171000</v>
      </c>
      <c r="B5305" s="142" t="s">
        <v>72</v>
      </c>
      <c r="C5305" s="142" t="s">
        <v>782</v>
      </c>
      <c r="D5305" s="142" t="s">
        <v>3527</v>
      </c>
      <c r="E5305" s="142" t="s">
        <v>22</v>
      </c>
      <c r="F5305" s="142" t="s">
        <v>356</v>
      </c>
      <c r="G5305" s="142" t="s">
        <v>357</v>
      </c>
      <c r="H5305" s="142" t="s">
        <v>358</v>
      </c>
      <c r="I5305" s="142" t="s">
        <v>23</v>
      </c>
      <c r="J5305" s="142">
        <v>1</v>
      </c>
      <c r="K5305" s="142">
        <v>40</v>
      </c>
      <c r="L5305" s="227">
        <v>148323</v>
      </c>
      <c r="M5305" s="227">
        <v>373900040</v>
      </c>
      <c r="N5305" s="227">
        <v>3000</v>
      </c>
      <c r="O5305" s="227">
        <v>3000</v>
      </c>
      <c r="P5305" s="227">
        <v>120000</v>
      </c>
      <c r="Q5305" s="227">
        <v>40</v>
      </c>
      <c r="R5305" s="227">
        <v>155</v>
      </c>
      <c r="S5305" s="227">
        <v>113800</v>
      </c>
      <c r="T5305" s="227">
        <v>195598</v>
      </c>
      <c r="U5305" s="227">
        <v>480738604</v>
      </c>
      <c r="V5305" s="227">
        <v>-12334621</v>
      </c>
      <c r="W5305" s="143">
        <v>46034</v>
      </c>
      <c r="X5305" s="143">
        <v>46035</v>
      </c>
      <c r="Y5305">
        <f t="shared" si="165"/>
        <v>113800</v>
      </c>
    </row>
    <row r="5306" spans="1:25">
      <c r="A5306" s="1" t="str">
        <f t="shared" si="164"/>
        <v>060321088175000</v>
      </c>
      <c r="B5306" s="142" t="s">
        <v>72</v>
      </c>
      <c r="C5306" s="142" t="s">
        <v>782</v>
      </c>
      <c r="D5306" s="142" t="s">
        <v>3527</v>
      </c>
      <c r="E5306" s="142" t="s">
        <v>22</v>
      </c>
      <c r="F5306" s="142" t="s">
        <v>362</v>
      </c>
      <c r="G5306" s="142" t="s">
        <v>363</v>
      </c>
      <c r="H5306" s="142" t="s">
        <v>364</v>
      </c>
      <c r="I5306" s="142" t="s">
        <v>21</v>
      </c>
      <c r="J5306" s="142">
        <v>1</v>
      </c>
      <c r="K5306" s="142">
        <v>40</v>
      </c>
      <c r="L5306" s="227">
        <v>43382</v>
      </c>
      <c r="M5306" s="227">
        <v>106104053</v>
      </c>
      <c r="N5306" s="227">
        <v>2850</v>
      </c>
      <c r="O5306" s="227">
        <v>2800</v>
      </c>
      <c r="P5306" s="227">
        <v>112000</v>
      </c>
      <c r="Q5306" s="227">
        <v>40</v>
      </c>
      <c r="R5306" s="227">
        <v>40</v>
      </c>
      <c r="S5306" s="227">
        <v>110400</v>
      </c>
      <c r="T5306" s="227">
        <v>31983</v>
      </c>
      <c r="U5306" s="227">
        <v>76517379</v>
      </c>
      <c r="V5306" s="227">
        <v>-1706906</v>
      </c>
      <c r="W5306" s="143">
        <v>46027</v>
      </c>
      <c r="X5306" s="143">
        <v>46035</v>
      </c>
      <c r="Y5306">
        <f t="shared" si="165"/>
        <v>110400</v>
      </c>
    </row>
    <row r="5307" spans="1:25">
      <c r="A5307" s="1" t="str">
        <f t="shared" si="164"/>
        <v>060321088200000</v>
      </c>
      <c r="B5307" s="142" t="s">
        <v>72</v>
      </c>
      <c r="C5307" s="142" t="s">
        <v>782</v>
      </c>
      <c r="D5307" s="142" t="s">
        <v>3527</v>
      </c>
      <c r="E5307" s="142" t="s">
        <v>22</v>
      </c>
      <c r="F5307" s="142" t="s">
        <v>368</v>
      </c>
      <c r="G5307" s="142" t="s">
        <v>369</v>
      </c>
      <c r="H5307" s="142" t="s">
        <v>370</v>
      </c>
      <c r="I5307" s="142" t="s">
        <v>23</v>
      </c>
      <c r="J5307" s="142">
        <v>1</v>
      </c>
      <c r="K5307" s="142">
        <v>40</v>
      </c>
      <c r="L5307" s="227"/>
      <c r="M5307" s="227"/>
      <c r="N5307" s="227">
        <v>3050</v>
      </c>
      <c r="O5307" s="227">
        <v>2900</v>
      </c>
      <c r="P5307" s="227">
        <v>116000</v>
      </c>
      <c r="Q5307" s="227">
        <v>40</v>
      </c>
      <c r="R5307" s="227">
        <v>80</v>
      </c>
      <c r="S5307" s="227">
        <v>112800</v>
      </c>
      <c r="T5307" s="227"/>
      <c r="U5307" s="227"/>
      <c r="V5307" s="227"/>
      <c r="W5307" s="143">
        <v>45603</v>
      </c>
      <c r="X5307" s="143">
        <v>43570</v>
      </c>
      <c r="Y5307">
        <f t="shared" si="165"/>
        <v>112800</v>
      </c>
    </row>
    <row r="5308" spans="1:25">
      <c r="A5308" s="1" t="str">
        <f t="shared" si="164"/>
        <v>060321088243000</v>
      </c>
      <c r="B5308" s="142" t="s">
        <v>72</v>
      </c>
      <c r="C5308" s="142" t="s">
        <v>782</v>
      </c>
      <c r="D5308" s="142" t="s">
        <v>3527</v>
      </c>
      <c r="E5308" s="142" t="s">
        <v>22</v>
      </c>
      <c r="F5308" s="142" t="s">
        <v>374</v>
      </c>
      <c r="G5308" s="142" t="s">
        <v>375</v>
      </c>
      <c r="H5308" s="142" t="s">
        <v>376</v>
      </c>
      <c r="I5308" s="142" t="s">
        <v>21</v>
      </c>
      <c r="J5308" s="142">
        <v>1</v>
      </c>
      <c r="K5308" s="142">
        <v>20</v>
      </c>
      <c r="L5308" s="227">
        <v>769</v>
      </c>
      <c r="M5308" s="227">
        <v>2842137</v>
      </c>
      <c r="N5308" s="227">
        <v>4700</v>
      </c>
      <c r="O5308" s="227">
        <v>4500</v>
      </c>
      <c r="P5308" s="227">
        <v>90000</v>
      </c>
      <c r="Q5308" s="227">
        <v>20</v>
      </c>
      <c r="R5308" s="227">
        <v>300</v>
      </c>
      <c r="S5308" s="227">
        <v>84000</v>
      </c>
      <c r="T5308" s="227">
        <v>189</v>
      </c>
      <c r="U5308" s="227">
        <v>749730</v>
      </c>
      <c r="V5308" s="227">
        <v>51208</v>
      </c>
      <c r="W5308" s="143">
        <v>46017</v>
      </c>
      <c r="X5308" s="143">
        <v>46035</v>
      </c>
      <c r="Y5308">
        <f t="shared" si="165"/>
        <v>84000</v>
      </c>
    </row>
    <row r="5309" spans="1:25">
      <c r="A5309" s="1" t="str">
        <f t="shared" si="164"/>
        <v>060321088263000</v>
      </c>
      <c r="B5309" s="142" t="s">
        <v>72</v>
      </c>
      <c r="C5309" s="142" t="s">
        <v>782</v>
      </c>
      <c r="D5309" s="142" t="s">
        <v>3527</v>
      </c>
      <c r="E5309" s="142" t="s">
        <v>22</v>
      </c>
      <c r="F5309" s="142" t="s">
        <v>749</v>
      </c>
      <c r="G5309" s="142" t="s">
        <v>750</v>
      </c>
      <c r="H5309" s="142" t="s">
        <v>751</v>
      </c>
      <c r="I5309" s="142" t="s">
        <v>21</v>
      </c>
      <c r="J5309" s="142">
        <v>1</v>
      </c>
      <c r="K5309" s="142">
        <v>40</v>
      </c>
      <c r="L5309" s="227">
        <v>1440</v>
      </c>
      <c r="M5309" s="227">
        <v>3623415</v>
      </c>
      <c r="N5309" s="227">
        <v>3000</v>
      </c>
      <c r="O5309" s="227">
        <v>3000</v>
      </c>
      <c r="P5309" s="227">
        <v>120000</v>
      </c>
      <c r="Q5309" s="227">
        <v>40</v>
      </c>
      <c r="R5309" s="227">
        <v>165</v>
      </c>
      <c r="S5309" s="227">
        <v>113400</v>
      </c>
      <c r="T5309" s="227">
        <v>181</v>
      </c>
      <c r="U5309" s="227">
        <v>485946</v>
      </c>
      <c r="V5309" s="227">
        <v>30503</v>
      </c>
      <c r="W5309" s="143">
        <v>46007</v>
      </c>
      <c r="X5309" s="143">
        <v>46035</v>
      </c>
      <c r="Y5309">
        <f t="shared" si="165"/>
        <v>113400</v>
      </c>
    </row>
    <row r="5310" spans="1:25">
      <c r="A5310" s="1" t="str">
        <f t="shared" si="164"/>
        <v>060321088264000</v>
      </c>
      <c r="B5310" s="142" t="s">
        <v>72</v>
      </c>
      <c r="C5310" s="142" t="s">
        <v>782</v>
      </c>
      <c r="D5310" s="142" t="s">
        <v>3527</v>
      </c>
      <c r="E5310" s="142" t="s">
        <v>22</v>
      </c>
      <c r="F5310" s="142" t="s">
        <v>638</v>
      </c>
      <c r="G5310" s="142" t="s">
        <v>639</v>
      </c>
      <c r="H5310" s="142" t="s">
        <v>640</v>
      </c>
      <c r="I5310" s="142" t="s">
        <v>21</v>
      </c>
      <c r="J5310" s="142">
        <v>1</v>
      </c>
      <c r="K5310" s="142">
        <v>40</v>
      </c>
      <c r="L5310" s="227">
        <v>2127</v>
      </c>
      <c r="M5310" s="227">
        <v>5511508</v>
      </c>
      <c r="N5310" s="227">
        <v>3100</v>
      </c>
      <c r="O5310" s="227">
        <v>3100</v>
      </c>
      <c r="P5310" s="227">
        <v>124000</v>
      </c>
      <c r="Q5310" s="227">
        <v>40</v>
      </c>
      <c r="R5310" s="227">
        <v>200</v>
      </c>
      <c r="S5310" s="227">
        <v>116000</v>
      </c>
      <c r="T5310" s="227">
        <v>959</v>
      </c>
      <c r="U5310" s="227">
        <v>2604189</v>
      </c>
      <c r="V5310" s="227">
        <v>119216</v>
      </c>
      <c r="W5310" s="143">
        <v>46007</v>
      </c>
      <c r="X5310" s="143">
        <v>46035</v>
      </c>
      <c r="Y5310">
        <f t="shared" si="165"/>
        <v>116000</v>
      </c>
    </row>
    <row r="5311" spans="1:25">
      <c r="A5311" s="1" t="str">
        <f t="shared" si="164"/>
        <v>060321088271000</v>
      </c>
      <c r="B5311" s="142" t="s">
        <v>72</v>
      </c>
      <c r="C5311" s="142" t="s">
        <v>782</v>
      </c>
      <c r="D5311" s="142" t="s">
        <v>3527</v>
      </c>
      <c r="E5311" s="142" t="s">
        <v>22</v>
      </c>
      <c r="F5311" s="142" t="s">
        <v>593</v>
      </c>
      <c r="G5311" s="142" t="s">
        <v>594</v>
      </c>
      <c r="H5311" s="142" t="s">
        <v>595</v>
      </c>
      <c r="I5311" s="142" t="s">
        <v>23</v>
      </c>
      <c r="J5311" s="142">
        <v>1</v>
      </c>
      <c r="K5311" s="142">
        <v>40</v>
      </c>
      <c r="L5311" s="227">
        <v>34698</v>
      </c>
      <c r="M5311" s="227">
        <v>89910107</v>
      </c>
      <c r="N5311" s="227">
        <v>3200</v>
      </c>
      <c r="O5311" s="227">
        <v>3000</v>
      </c>
      <c r="P5311" s="227">
        <v>120000</v>
      </c>
      <c r="Q5311" s="227">
        <v>40</v>
      </c>
      <c r="R5311" s="227">
        <v>120</v>
      </c>
      <c r="S5311" s="227">
        <v>115200</v>
      </c>
      <c r="T5311" s="227">
        <v>70011</v>
      </c>
      <c r="U5311" s="227">
        <v>178755297</v>
      </c>
      <c r="V5311" s="227">
        <v>-2658517</v>
      </c>
      <c r="W5311" s="143">
        <v>46031</v>
      </c>
      <c r="X5311" s="143">
        <v>46035</v>
      </c>
      <c r="Y5311">
        <f t="shared" si="165"/>
        <v>115200</v>
      </c>
    </row>
    <row r="5312" spans="1:25">
      <c r="A5312" s="1" t="str">
        <f t="shared" si="164"/>
        <v>060321088858000</v>
      </c>
      <c r="B5312" s="142" t="s">
        <v>72</v>
      </c>
      <c r="C5312" s="142" t="s">
        <v>782</v>
      </c>
      <c r="D5312" s="142" t="s">
        <v>3528</v>
      </c>
      <c r="E5312" s="142" t="s">
        <v>27</v>
      </c>
      <c r="F5312" s="142" t="s">
        <v>962</v>
      </c>
      <c r="G5312" s="142" t="s">
        <v>963</v>
      </c>
      <c r="H5312" s="142" t="s">
        <v>964</v>
      </c>
      <c r="I5312" s="142" t="s">
        <v>21</v>
      </c>
      <c r="J5312" s="142">
        <v>1</v>
      </c>
      <c r="K5312" s="142">
        <v>12</v>
      </c>
      <c r="L5312" s="227">
        <v>1255</v>
      </c>
      <c r="M5312" s="227">
        <v>5082750</v>
      </c>
      <c r="N5312" s="227">
        <v>5400</v>
      </c>
      <c r="O5312" s="227">
        <v>5400</v>
      </c>
      <c r="P5312" s="227">
        <v>64800</v>
      </c>
      <c r="Q5312" s="227"/>
      <c r="R5312" s="227"/>
      <c r="S5312" s="227"/>
      <c r="T5312" s="227">
        <v>219</v>
      </c>
      <c r="U5312" s="227">
        <v>1065405</v>
      </c>
      <c r="V5312" s="227">
        <v>178455</v>
      </c>
      <c r="W5312" s="143">
        <v>46035</v>
      </c>
      <c r="X5312" s="143">
        <v>46034</v>
      </c>
      <c r="Y5312">
        <f t="shared" si="165"/>
        <v>64800</v>
      </c>
    </row>
    <row r="5313" spans="1:25">
      <c r="A5313" s="1" t="str">
        <f t="shared" si="164"/>
        <v>060321089270000</v>
      </c>
      <c r="B5313" s="142" t="s">
        <v>72</v>
      </c>
      <c r="C5313" s="142" t="s">
        <v>782</v>
      </c>
      <c r="D5313" s="142" t="s">
        <v>3497</v>
      </c>
      <c r="E5313" s="142" t="s">
        <v>24</v>
      </c>
      <c r="F5313" s="142" t="s">
        <v>597</v>
      </c>
      <c r="G5313" s="142" t="s">
        <v>598</v>
      </c>
      <c r="H5313" s="142" t="s">
        <v>599</v>
      </c>
      <c r="I5313" s="142" t="s">
        <v>21</v>
      </c>
      <c r="J5313" s="142">
        <v>1</v>
      </c>
      <c r="K5313" s="142">
        <v>48</v>
      </c>
      <c r="L5313" s="227">
        <v>433</v>
      </c>
      <c r="M5313" s="227">
        <v>603859</v>
      </c>
      <c r="N5313" s="227">
        <v>2000</v>
      </c>
      <c r="O5313" s="227">
        <v>2000</v>
      </c>
      <c r="P5313" s="227">
        <v>96000</v>
      </c>
      <c r="Q5313" s="227"/>
      <c r="R5313" s="227"/>
      <c r="S5313" s="227"/>
      <c r="T5313" s="227">
        <v>142</v>
      </c>
      <c r="U5313" s="227">
        <v>255856</v>
      </c>
      <c r="V5313" s="227">
        <v>57824</v>
      </c>
      <c r="W5313" s="143">
        <v>45951</v>
      </c>
      <c r="X5313" s="143">
        <v>46034</v>
      </c>
      <c r="Y5313">
        <f t="shared" si="165"/>
        <v>96000</v>
      </c>
    </row>
    <row r="5314" spans="1:25">
      <c r="A5314" s="1" t="str">
        <f t="shared" si="164"/>
        <v>060321089271000</v>
      </c>
      <c r="B5314" s="142" t="s">
        <v>72</v>
      </c>
      <c r="C5314" s="142" t="s">
        <v>782</v>
      </c>
      <c r="D5314" s="142" t="s">
        <v>3497</v>
      </c>
      <c r="E5314" s="142" t="s">
        <v>24</v>
      </c>
      <c r="F5314" s="142" t="s">
        <v>380</v>
      </c>
      <c r="G5314" s="142" t="s">
        <v>381</v>
      </c>
      <c r="H5314" s="142" t="s">
        <v>382</v>
      </c>
      <c r="I5314" s="142" t="s">
        <v>23</v>
      </c>
      <c r="J5314" s="142">
        <v>1</v>
      </c>
      <c r="K5314" s="142">
        <v>48</v>
      </c>
      <c r="L5314" s="227">
        <v>431</v>
      </c>
      <c r="M5314" s="227">
        <v>918643</v>
      </c>
      <c r="N5314" s="227">
        <v>2650</v>
      </c>
      <c r="O5314" s="227">
        <v>2650</v>
      </c>
      <c r="P5314" s="227">
        <v>127200</v>
      </c>
      <c r="Q5314" s="227">
        <v>48</v>
      </c>
      <c r="R5314" s="227">
        <v>225</v>
      </c>
      <c r="S5314" s="227">
        <v>116400</v>
      </c>
      <c r="T5314" s="227">
        <v>32</v>
      </c>
      <c r="U5314" s="227">
        <v>74910</v>
      </c>
      <c r="V5314" s="227">
        <v>6704</v>
      </c>
      <c r="W5314" s="143">
        <v>45944</v>
      </c>
      <c r="X5314" s="143">
        <v>46035</v>
      </c>
      <c r="Y5314">
        <f t="shared" si="165"/>
        <v>116400</v>
      </c>
    </row>
    <row r="5315" spans="1:25">
      <c r="A5315" s="1" t="str">
        <f t="shared" si="164"/>
        <v>060321089525000</v>
      </c>
      <c r="B5315" s="142" t="s">
        <v>72</v>
      </c>
      <c r="C5315" s="142" t="s">
        <v>782</v>
      </c>
      <c r="D5315" s="142" t="s">
        <v>3494</v>
      </c>
      <c r="E5315" s="142" t="s">
        <v>2486</v>
      </c>
      <c r="F5315" s="142" t="s">
        <v>51</v>
      </c>
      <c r="G5315" s="142" t="s">
        <v>2548</v>
      </c>
      <c r="H5315" s="142" t="s">
        <v>3570</v>
      </c>
      <c r="I5315" s="142" t="s">
        <v>23</v>
      </c>
      <c r="J5315" s="142">
        <v>1</v>
      </c>
      <c r="K5315" s="142">
        <v>144</v>
      </c>
      <c r="L5315" s="227">
        <v>9411</v>
      </c>
      <c r="M5315" s="227">
        <v>28778971</v>
      </c>
      <c r="N5315" s="227">
        <v>4200</v>
      </c>
      <c r="O5315" s="227">
        <v>3900</v>
      </c>
      <c r="P5315" s="227">
        <v>561600</v>
      </c>
      <c r="Q5315" s="227"/>
      <c r="R5315" s="227"/>
      <c r="S5315" s="227"/>
      <c r="T5315" s="227">
        <v>49</v>
      </c>
      <c r="U5315" s="227">
        <v>174054</v>
      </c>
      <c r="V5315" s="227">
        <v>24211</v>
      </c>
      <c r="W5315" s="143">
        <v>45831</v>
      </c>
      <c r="X5315" s="143">
        <v>46035</v>
      </c>
      <c r="Y5315">
        <f t="shared" si="165"/>
        <v>561600</v>
      </c>
    </row>
    <row r="5316" spans="1:25">
      <c r="A5316" s="1" t="str">
        <f t="shared" si="164"/>
        <v>060321089541000</v>
      </c>
      <c r="B5316" s="142" t="s">
        <v>72</v>
      </c>
      <c r="C5316" s="142" t="s">
        <v>782</v>
      </c>
      <c r="D5316" s="142" t="s">
        <v>3494</v>
      </c>
      <c r="E5316" s="142" t="s">
        <v>2486</v>
      </c>
      <c r="F5316" s="142" t="s">
        <v>52</v>
      </c>
      <c r="G5316" s="142" t="s">
        <v>2553</v>
      </c>
      <c r="H5316" s="142" t="s">
        <v>2554</v>
      </c>
      <c r="I5316" s="142" t="s">
        <v>23</v>
      </c>
      <c r="J5316" s="142">
        <v>1</v>
      </c>
      <c r="K5316" s="142">
        <v>144</v>
      </c>
      <c r="L5316" s="227">
        <v>1905</v>
      </c>
      <c r="M5316" s="227">
        <v>7306394</v>
      </c>
      <c r="N5316" s="227">
        <v>4900</v>
      </c>
      <c r="O5316" s="227">
        <v>4300</v>
      </c>
      <c r="P5316" s="227">
        <v>619200</v>
      </c>
      <c r="Q5316" s="227"/>
      <c r="R5316" s="227"/>
      <c r="S5316" s="227"/>
      <c r="T5316" s="227">
        <v>102</v>
      </c>
      <c r="U5316" s="227">
        <v>395135</v>
      </c>
      <c r="V5316" s="227">
        <v>3927</v>
      </c>
      <c r="W5316" s="143">
        <v>45958</v>
      </c>
      <c r="X5316" s="143">
        <v>46035</v>
      </c>
      <c r="Y5316">
        <f t="shared" si="165"/>
        <v>619200</v>
      </c>
    </row>
    <row r="5317" spans="1:25">
      <c r="A5317" s="1" t="str">
        <f t="shared" ref="A5317:A5380" si="166">B5317&amp;F5317</f>
        <v>060321089867000</v>
      </c>
      <c r="B5317" s="142" t="s">
        <v>72</v>
      </c>
      <c r="C5317" s="142" t="s">
        <v>782</v>
      </c>
      <c r="D5317" s="142" t="s">
        <v>3534</v>
      </c>
      <c r="E5317" s="142" t="s">
        <v>2492</v>
      </c>
      <c r="F5317" s="142" t="s">
        <v>53</v>
      </c>
      <c r="G5317" s="142" t="s">
        <v>2558</v>
      </c>
      <c r="H5317" s="142" t="s">
        <v>3571</v>
      </c>
      <c r="I5317" s="142" t="s">
        <v>23</v>
      </c>
      <c r="J5317" s="142">
        <v>1</v>
      </c>
      <c r="K5317" s="142">
        <v>30</v>
      </c>
      <c r="L5317" s="227">
        <v>1083</v>
      </c>
      <c r="M5317" s="227">
        <v>4507719</v>
      </c>
      <c r="N5317" s="227">
        <v>5000</v>
      </c>
      <c r="O5317" s="227">
        <v>5000</v>
      </c>
      <c r="P5317" s="227">
        <v>150000</v>
      </c>
      <c r="Q5317" s="227">
        <v>30</v>
      </c>
      <c r="R5317" s="227">
        <v>700</v>
      </c>
      <c r="S5317" s="227">
        <v>129000</v>
      </c>
      <c r="T5317" s="227">
        <v>137</v>
      </c>
      <c r="U5317" s="227">
        <v>597658</v>
      </c>
      <c r="V5317" s="227">
        <v>27429</v>
      </c>
      <c r="W5317" s="143">
        <v>45864</v>
      </c>
      <c r="X5317" s="143">
        <v>46033</v>
      </c>
      <c r="Y5317">
        <f t="shared" ref="Y5317:Y5380" si="167">IF(S5317&gt;0,S5317,P5317)</f>
        <v>129000</v>
      </c>
    </row>
    <row r="5318" spans="1:25">
      <c r="A5318" s="1" t="str">
        <f t="shared" si="166"/>
        <v>060321089885000</v>
      </c>
      <c r="B5318" s="142" t="s">
        <v>72</v>
      </c>
      <c r="C5318" s="142" t="s">
        <v>782</v>
      </c>
      <c r="D5318" s="142" t="s">
        <v>3534</v>
      </c>
      <c r="E5318" s="142" t="s">
        <v>2492</v>
      </c>
      <c r="F5318" s="142" t="s">
        <v>54</v>
      </c>
      <c r="G5318" s="142" t="s">
        <v>2564</v>
      </c>
      <c r="H5318" s="142" t="s">
        <v>2565</v>
      </c>
      <c r="I5318" s="142" t="s">
        <v>21</v>
      </c>
      <c r="J5318" s="142">
        <v>1</v>
      </c>
      <c r="K5318" s="142">
        <v>72</v>
      </c>
      <c r="L5318" s="227">
        <v>1</v>
      </c>
      <c r="M5318" s="227">
        <v>698</v>
      </c>
      <c r="N5318" s="227">
        <v>950</v>
      </c>
      <c r="O5318" s="227">
        <v>950</v>
      </c>
      <c r="P5318" s="227">
        <v>68400</v>
      </c>
      <c r="Q5318" s="227">
        <v>72</v>
      </c>
      <c r="R5318" s="227">
        <v>144</v>
      </c>
      <c r="S5318" s="227">
        <v>58032</v>
      </c>
      <c r="T5318" s="227">
        <v>0</v>
      </c>
      <c r="U5318" s="227">
        <v>0</v>
      </c>
      <c r="V5318" s="227">
        <v>0</v>
      </c>
      <c r="W5318" s="143">
        <v>46002</v>
      </c>
      <c r="X5318" s="143">
        <v>46006</v>
      </c>
      <c r="Y5318">
        <f t="shared" si="167"/>
        <v>58032</v>
      </c>
    </row>
    <row r="5319" spans="1:25">
      <c r="A5319" s="1" t="str">
        <f t="shared" si="166"/>
        <v>060321090446000</v>
      </c>
      <c r="B5319" s="142" t="s">
        <v>72</v>
      </c>
      <c r="C5319" s="142" t="s">
        <v>782</v>
      </c>
      <c r="D5319" s="142" t="s">
        <v>3528</v>
      </c>
      <c r="E5319" s="142" t="s">
        <v>27</v>
      </c>
      <c r="F5319" s="142" t="s">
        <v>386</v>
      </c>
      <c r="G5319" s="142" t="s">
        <v>387</v>
      </c>
      <c r="H5319" s="142" t="s">
        <v>388</v>
      </c>
      <c r="I5319" s="142" t="s">
        <v>21</v>
      </c>
      <c r="J5319" s="142">
        <v>1</v>
      </c>
      <c r="K5319" s="142">
        <v>24</v>
      </c>
      <c r="L5319" s="227">
        <v>110329</v>
      </c>
      <c r="M5319" s="227">
        <v>318523130</v>
      </c>
      <c r="N5319" s="227">
        <v>3700</v>
      </c>
      <c r="O5319" s="227">
        <v>3600</v>
      </c>
      <c r="P5319" s="227">
        <v>86400</v>
      </c>
      <c r="Q5319" s="227">
        <v>24</v>
      </c>
      <c r="R5319" s="227">
        <v>517</v>
      </c>
      <c r="S5319" s="227">
        <v>73992</v>
      </c>
      <c r="T5319" s="227">
        <v>102528</v>
      </c>
      <c r="U5319" s="227">
        <v>274015152</v>
      </c>
      <c r="V5319" s="227">
        <v>-21986258</v>
      </c>
      <c r="W5319" s="143">
        <v>46035</v>
      </c>
      <c r="X5319" s="143">
        <v>46035</v>
      </c>
      <c r="Y5319">
        <f t="shared" si="167"/>
        <v>73992</v>
      </c>
    </row>
    <row r="5320" spans="1:25">
      <c r="A5320" s="1" t="str">
        <f t="shared" si="166"/>
        <v>060321090872000</v>
      </c>
      <c r="B5320" s="142" t="s">
        <v>72</v>
      </c>
      <c r="C5320" s="142" t="s">
        <v>782</v>
      </c>
      <c r="D5320" s="142" t="s">
        <v>3528</v>
      </c>
      <c r="E5320" s="142" t="s">
        <v>27</v>
      </c>
      <c r="F5320" s="142" t="s">
        <v>392</v>
      </c>
      <c r="G5320" s="142" t="s">
        <v>393</v>
      </c>
      <c r="H5320" s="142" t="s">
        <v>394</v>
      </c>
      <c r="I5320" s="142" t="s">
        <v>21</v>
      </c>
      <c r="J5320" s="142">
        <v>1</v>
      </c>
      <c r="K5320" s="142">
        <v>12</v>
      </c>
      <c r="L5320" s="227">
        <v>208</v>
      </c>
      <c r="M5320" s="227">
        <v>559499</v>
      </c>
      <c r="N5320" s="227">
        <v>3333</v>
      </c>
      <c r="O5320" s="227">
        <v>3400</v>
      </c>
      <c r="P5320" s="227">
        <v>40800</v>
      </c>
      <c r="Q5320" s="227">
        <v>12</v>
      </c>
      <c r="R5320" s="227">
        <v>250</v>
      </c>
      <c r="S5320" s="227">
        <v>37800</v>
      </c>
      <c r="T5320" s="227">
        <v>11639</v>
      </c>
      <c r="U5320" s="227">
        <v>28077132</v>
      </c>
      <c r="V5320" s="227">
        <v>-3230629</v>
      </c>
      <c r="W5320" s="143">
        <v>46030</v>
      </c>
      <c r="X5320" s="143">
        <v>46033</v>
      </c>
      <c r="Y5320">
        <f t="shared" si="167"/>
        <v>37800</v>
      </c>
    </row>
    <row r="5321" spans="1:25">
      <c r="A5321" s="1" t="str">
        <f t="shared" si="166"/>
        <v>060321092661000</v>
      </c>
      <c r="B5321" s="142" t="s">
        <v>72</v>
      </c>
      <c r="C5321" s="142" t="s">
        <v>782</v>
      </c>
      <c r="D5321" s="142" t="s">
        <v>3497</v>
      </c>
      <c r="E5321" s="142" t="s">
        <v>24</v>
      </c>
      <c r="F5321" s="142" t="s">
        <v>398</v>
      </c>
      <c r="G5321" s="142" t="s">
        <v>399</v>
      </c>
      <c r="H5321" s="142" t="s">
        <v>400</v>
      </c>
      <c r="I5321" s="142" t="s">
        <v>23</v>
      </c>
      <c r="J5321" s="142">
        <v>1</v>
      </c>
      <c r="K5321" s="142">
        <v>12</v>
      </c>
      <c r="L5321" s="227">
        <v>24</v>
      </c>
      <c r="M5321" s="227">
        <v>204616</v>
      </c>
      <c r="N5321" s="227">
        <v>9875</v>
      </c>
      <c r="O5321" s="227">
        <v>9875</v>
      </c>
      <c r="P5321" s="227">
        <v>118500</v>
      </c>
      <c r="Q5321" s="227">
        <v>12</v>
      </c>
      <c r="R5321" s="227">
        <v>175</v>
      </c>
      <c r="S5321" s="227">
        <v>116400</v>
      </c>
      <c r="T5321" s="227">
        <v>42</v>
      </c>
      <c r="U5321" s="227">
        <v>373649</v>
      </c>
      <c r="V5321" s="227">
        <v>15571</v>
      </c>
      <c r="W5321" s="143">
        <v>46029</v>
      </c>
      <c r="X5321" s="143">
        <v>46035</v>
      </c>
      <c r="Y5321">
        <f t="shared" si="167"/>
        <v>116400</v>
      </c>
    </row>
    <row r="5322" spans="1:25">
      <c r="A5322" s="1" t="str">
        <f t="shared" si="166"/>
        <v>060321098643000</v>
      </c>
      <c r="B5322" s="142" t="s">
        <v>72</v>
      </c>
      <c r="C5322" s="142" t="s">
        <v>782</v>
      </c>
      <c r="D5322" s="142" t="s">
        <v>3495</v>
      </c>
      <c r="E5322" s="142" t="s">
        <v>3496</v>
      </c>
      <c r="F5322" s="142" t="s">
        <v>970</v>
      </c>
      <c r="G5322" s="142" t="s">
        <v>971</v>
      </c>
      <c r="H5322" s="142" t="s">
        <v>972</v>
      </c>
      <c r="I5322" s="142" t="s">
        <v>21</v>
      </c>
      <c r="J5322" s="142">
        <v>1</v>
      </c>
      <c r="K5322" s="142">
        <v>20</v>
      </c>
      <c r="L5322" s="227">
        <v>0</v>
      </c>
      <c r="M5322" s="227">
        <v>0</v>
      </c>
      <c r="N5322" s="227">
        <v>19700</v>
      </c>
      <c r="O5322" s="227">
        <v>19500</v>
      </c>
      <c r="P5322" s="227">
        <v>390000</v>
      </c>
      <c r="Q5322" s="227">
        <v>20</v>
      </c>
      <c r="R5322" s="227">
        <v>1500</v>
      </c>
      <c r="S5322" s="227">
        <v>360000</v>
      </c>
      <c r="T5322" s="227">
        <v>0</v>
      </c>
      <c r="U5322" s="227">
        <v>0</v>
      </c>
      <c r="V5322" s="227">
        <v>0</v>
      </c>
      <c r="W5322" s="143">
        <v>45990</v>
      </c>
      <c r="X5322" s="143">
        <v>46003</v>
      </c>
      <c r="Y5322">
        <f t="shared" si="167"/>
        <v>360000</v>
      </c>
    </row>
    <row r="5323" spans="1:25">
      <c r="A5323" s="1" t="str">
        <f t="shared" si="166"/>
        <v>060321098744000</v>
      </c>
      <c r="B5323" s="142" t="s">
        <v>72</v>
      </c>
      <c r="C5323" s="142" t="s">
        <v>782</v>
      </c>
      <c r="D5323" s="142" t="s">
        <v>3500</v>
      </c>
      <c r="E5323" s="142" t="s">
        <v>3501</v>
      </c>
      <c r="F5323" s="142" t="s">
        <v>3572</v>
      </c>
      <c r="G5323" s="142" t="s">
        <v>3573</v>
      </c>
      <c r="H5323" s="142" t="s">
        <v>3574</v>
      </c>
      <c r="I5323" s="142" t="s">
        <v>21</v>
      </c>
      <c r="J5323" s="142">
        <v>1</v>
      </c>
      <c r="K5323" s="142">
        <v>12</v>
      </c>
      <c r="L5323" s="227">
        <v>3</v>
      </c>
      <c r="M5323" s="227">
        <v>44089</v>
      </c>
      <c r="N5323" s="227">
        <v>21500</v>
      </c>
      <c r="O5323" s="227">
        <v>21500</v>
      </c>
      <c r="P5323" s="227">
        <v>258000</v>
      </c>
      <c r="Q5323" s="227"/>
      <c r="R5323" s="227"/>
      <c r="S5323" s="227"/>
      <c r="T5323" s="227">
        <v>2</v>
      </c>
      <c r="U5323" s="227">
        <v>38739</v>
      </c>
      <c r="V5323" s="227">
        <v>9346</v>
      </c>
      <c r="W5323" s="143">
        <v>45856</v>
      </c>
      <c r="X5323" s="143">
        <v>46026</v>
      </c>
      <c r="Y5323">
        <f t="shared" si="167"/>
        <v>258000</v>
      </c>
    </row>
    <row r="5324" spans="1:25">
      <c r="A5324" s="1" t="str">
        <f t="shared" si="166"/>
        <v>060321101305000</v>
      </c>
      <c r="B5324" s="142" t="s">
        <v>72</v>
      </c>
      <c r="C5324" s="142" t="s">
        <v>782</v>
      </c>
      <c r="D5324" s="142" t="s">
        <v>3528</v>
      </c>
      <c r="E5324" s="142" t="s">
        <v>27</v>
      </c>
      <c r="F5324" s="142" t="s">
        <v>976</v>
      </c>
      <c r="G5324" s="142" t="s">
        <v>977</v>
      </c>
      <c r="H5324" s="142" t="s">
        <v>978</v>
      </c>
      <c r="I5324" s="142" t="s">
        <v>21</v>
      </c>
      <c r="J5324" s="142">
        <v>1</v>
      </c>
      <c r="K5324" s="142">
        <v>24</v>
      </c>
      <c r="L5324" s="227">
        <v>4929</v>
      </c>
      <c r="M5324" s="227">
        <v>10550491</v>
      </c>
      <c r="N5324" s="227">
        <v>3200</v>
      </c>
      <c r="O5324" s="227">
        <v>3200</v>
      </c>
      <c r="P5324" s="227">
        <v>76800</v>
      </c>
      <c r="Q5324" s="227">
        <v>24</v>
      </c>
      <c r="R5324" s="227">
        <v>700</v>
      </c>
      <c r="S5324" s="227">
        <v>60000</v>
      </c>
      <c r="T5324" s="227">
        <v>1713</v>
      </c>
      <c r="U5324" s="227">
        <v>3873964</v>
      </c>
      <c r="V5324" s="227">
        <v>207299</v>
      </c>
      <c r="W5324" s="143">
        <v>46035</v>
      </c>
      <c r="X5324" s="143">
        <v>46035</v>
      </c>
      <c r="Y5324">
        <f t="shared" si="167"/>
        <v>60000</v>
      </c>
    </row>
    <row r="5325" spans="1:25">
      <c r="A5325" s="1" t="str">
        <f t="shared" si="166"/>
        <v>060321102123000</v>
      </c>
      <c r="B5325" s="142" t="s">
        <v>72</v>
      </c>
      <c r="C5325" s="142" t="s">
        <v>782</v>
      </c>
      <c r="D5325" s="142" t="s">
        <v>3495</v>
      </c>
      <c r="E5325" s="142" t="s">
        <v>3496</v>
      </c>
      <c r="F5325" s="142" t="s">
        <v>404</v>
      </c>
      <c r="G5325" s="142" t="s">
        <v>405</v>
      </c>
      <c r="H5325" s="142" t="s">
        <v>406</v>
      </c>
      <c r="I5325" s="142" t="s">
        <v>21</v>
      </c>
      <c r="J5325" s="142">
        <v>1</v>
      </c>
      <c r="K5325" s="142">
        <v>12</v>
      </c>
      <c r="L5325" s="227">
        <v>91</v>
      </c>
      <c r="M5325" s="227">
        <v>1127704</v>
      </c>
      <c r="N5325" s="227">
        <v>16500</v>
      </c>
      <c r="O5325" s="227">
        <v>14800</v>
      </c>
      <c r="P5325" s="227">
        <v>177600</v>
      </c>
      <c r="Q5325" s="227">
        <v>12</v>
      </c>
      <c r="R5325" s="227">
        <v>850</v>
      </c>
      <c r="S5325" s="227">
        <v>167400</v>
      </c>
      <c r="T5325" s="227">
        <v>30</v>
      </c>
      <c r="U5325" s="227">
        <v>407658</v>
      </c>
      <c r="V5325" s="227">
        <v>35888</v>
      </c>
      <c r="W5325" s="143">
        <v>46030</v>
      </c>
      <c r="X5325" s="143">
        <v>46035</v>
      </c>
      <c r="Y5325">
        <f t="shared" si="167"/>
        <v>167400</v>
      </c>
    </row>
    <row r="5326" spans="1:25">
      <c r="A5326" s="1" t="str">
        <f t="shared" si="166"/>
        <v>060321105042000</v>
      </c>
      <c r="B5326" s="142" t="s">
        <v>72</v>
      </c>
      <c r="C5326" s="142" t="s">
        <v>782</v>
      </c>
      <c r="D5326" s="142" t="s">
        <v>3534</v>
      </c>
      <c r="E5326" s="142" t="s">
        <v>2492</v>
      </c>
      <c r="F5326" s="142" t="s">
        <v>55</v>
      </c>
      <c r="G5326" s="142" t="s">
        <v>2569</v>
      </c>
      <c r="H5326" s="142" t="s">
        <v>2570</v>
      </c>
      <c r="I5326" s="142" t="s">
        <v>23</v>
      </c>
      <c r="J5326" s="142">
        <v>1</v>
      </c>
      <c r="K5326" s="142">
        <v>21</v>
      </c>
      <c r="L5326" s="227">
        <v>0</v>
      </c>
      <c r="M5326" s="227">
        <v>0</v>
      </c>
      <c r="N5326" s="227">
        <v>5100</v>
      </c>
      <c r="O5326" s="227">
        <v>5100</v>
      </c>
      <c r="P5326" s="227">
        <v>107100</v>
      </c>
      <c r="Q5326" s="227">
        <v>21</v>
      </c>
      <c r="R5326" s="227">
        <v>671</v>
      </c>
      <c r="S5326" s="227">
        <v>93009</v>
      </c>
      <c r="T5326" s="227">
        <v>0</v>
      </c>
      <c r="U5326" s="227">
        <v>0</v>
      </c>
      <c r="V5326" s="227">
        <v>0</v>
      </c>
      <c r="W5326" s="143">
        <v>45891</v>
      </c>
      <c r="X5326" s="143">
        <v>45891</v>
      </c>
      <c r="Y5326">
        <f t="shared" si="167"/>
        <v>93009</v>
      </c>
    </row>
    <row r="5327" spans="1:25">
      <c r="A5327" s="1" t="str">
        <f t="shared" si="166"/>
        <v>060321107348000</v>
      </c>
      <c r="B5327" s="142" t="s">
        <v>72</v>
      </c>
      <c r="C5327" s="142" t="s">
        <v>782</v>
      </c>
      <c r="D5327" s="142" t="s">
        <v>3494</v>
      </c>
      <c r="E5327" s="142" t="s">
        <v>2486</v>
      </c>
      <c r="F5327" s="142" t="s">
        <v>99</v>
      </c>
      <c r="G5327" s="142" t="s">
        <v>2767</v>
      </c>
      <c r="H5327" s="142" t="s">
        <v>2768</v>
      </c>
      <c r="I5327" s="142" t="s">
        <v>21</v>
      </c>
      <c r="J5327" s="142">
        <v>1</v>
      </c>
      <c r="K5327" s="142">
        <v>20</v>
      </c>
      <c r="L5327" s="227"/>
      <c r="M5327" s="227"/>
      <c r="N5327" s="227">
        <v>5500</v>
      </c>
      <c r="O5327" s="227">
        <v>5000</v>
      </c>
      <c r="P5327" s="227">
        <v>100000</v>
      </c>
      <c r="Q5327" s="227">
        <v>20</v>
      </c>
      <c r="R5327" s="227">
        <v>300</v>
      </c>
      <c r="S5327" s="227">
        <v>94000</v>
      </c>
      <c r="T5327" s="227"/>
      <c r="U5327" s="227"/>
      <c r="V5327" s="227"/>
      <c r="W5327" s="143">
        <v>44109</v>
      </c>
      <c r="X5327" s="143">
        <v>44197</v>
      </c>
      <c r="Y5327">
        <f t="shared" si="167"/>
        <v>94000</v>
      </c>
    </row>
    <row r="5328" spans="1:25">
      <c r="A5328" s="1" t="str">
        <f t="shared" si="166"/>
        <v>060321108244000</v>
      </c>
      <c r="B5328" s="142" t="s">
        <v>72</v>
      </c>
      <c r="C5328" s="142" t="s">
        <v>782</v>
      </c>
      <c r="D5328" s="142" t="s">
        <v>3495</v>
      </c>
      <c r="E5328" s="142" t="s">
        <v>3496</v>
      </c>
      <c r="F5328" s="142" t="s">
        <v>410</v>
      </c>
      <c r="G5328" s="142" t="s">
        <v>411</v>
      </c>
      <c r="H5328" s="142" t="s">
        <v>412</v>
      </c>
      <c r="I5328" s="142" t="s">
        <v>21</v>
      </c>
      <c r="J5328" s="142">
        <v>1</v>
      </c>
      <c r="K5328" s="142">
        <v>12</v>
      </c>
      <c r="L5328" s="227">
        <v>1240</v>
      </c>
      <c r="M5328" s="227">
        <v>3167040</v>
      </c>
      <c r="N5328" s="227">
        <v>3400</v>
      </c>
      <c r="O5328" s="227">
        <v>3200</v>
      </c>
      <c r="P5328" s="227">
        <v>38400</v>
      </c>
      <c r="Q5328" s="227">
        <v>12</v>
      </c>
      <c r="R5328" s="227">
        <v>150</v>
      </c>
      <c r="S5328" s="227">
        <v>36600</v>
      </c>
      <c r="T5328" s="227">
        <v>980</v>
      </c>
      <c r="U5328" s="227">
        <v>2722253</v>
      </c>
      <c r="V5328" s="227">
        <v>219270</v>
      </c>
      <c r="W5328" s="143">
        <v>46032</v>
      </c>
      <c r="X5328" s="143">
        <v>46035</v>
      </c>
      <c r="Y5328">
        <f t="shared" si="167"/>
        <v>36600</v>
      </c>
    </row>
    <row r="5329" spans="1:25">
      <c r="A5329" s="1" t="str">
        <f t="shared" si="166"/>
        <v>060321110244000</v>
      </c>
      <c r="B5329" s="142" t="s">
        <v>72</v>
      </c>
      <c r="C5329" s="142" t="s">
        <v>782</v>
      </c>
      <c r="D5329" s="142" t="s">
        <v>3511</v>
      </c>
      <c r="E5329" s="142" t="s">
        <v>3512</v>
      </c>
      <c r="F5329" s="142" t="s">
        <v>3575</v>
      </c>
      <c r="G5329" s="142" t="s">
        <v>3576</v>
      </c>
      <c r="H5329" s="142" t="s">
        <v>3577</v>
      </c>
      <c r="I5329" s="142" t="s">
        <v>23</v>
      </c>
      <c r="J5329" s="142">
        <v>1</v>
      </c>
      <c r="K5329" s="142">
        <v>120</v>
      </c>
      <c r="L5329" s="227">
        <v>-1</v>
      </c>
      <c r="M5329" s="227">
        <v>-6336</v>
      </c>
      <c r="N5329" s="227">
        <v>9000</v>
      </c>
      <c r="O5329" s="227">
        <v>9000</v>
      </c>
      <c r="P5329" s="227">
        <v>1080000</v>
      </c>
      <c r="Q5329" s="227"/>
      <c r="R5329" s="227"/>
      <c r="S5329" s="227"/>
      <c r="T5329" s="227">
        <v>12923</v>
      </c>
      <c r="U5329" s="227">
        <v>77440631</v>
      </c>
      <c r="V5329" s="227">
        <v>-4439497</v>
      </c>
      <c r="W5329" s="143">
        <v>46033</v>
      </c>
      <c r="X5329" s="143">
        <v>46035</v>
      </c>
      <c r="Y5329">
        <f t="shared" si="167"/>
        <v>1080000</v>
      </c>
    </row>
    <row r="5330" spans="1:25">
      <c r="A5330" s="1" t="str">
        <f t="shared" si="166"/>
        <v>060321114756000</v>
      </c>
      <c r="B5330" s="142" t="s">
        <v>72</v>
      </c>
      <c r="C5330" s="142" t="s">
        <v>782</v>
      </c>
      <c r="D5330" s="142" t="s">
        <v>3523</v>
      </c>
      <c r="E5330" s="142" t="s">
        <v>20</v>
      </c>
      <c r="F5330" s="142" t="s">
        <v>416</v>
      </c>
      <c r="G5330" s="142" t="s">
        <v>417</v>
      </c>
      <c r="H5330" s="142" t="s">
        <v>3578</v>
      </c>
      <c r="I5330" s="142" t="s">
        <v>21</v>
      </c>
      <c r="J5330" s="142">
        <v>1</v>
      </c>
      <c r="K5330" s="142">
        <v>8</v>
      </c>
      <c r="L5330" s="227">
        <v>1166</v>
      </c>
      <c r="M5330" s="227">
        <v>37191085</v>
      </c>
      <c r="N5330" s="227">
        <v>37400</v>
      </c>
      <c r="O5330" s="227">
        <v>37400</v>
      </c>
      <c r="P5330" s="227">
        <v>299200</v>
      </c>
      <c r="Q5330" s="227">
        <v>8</v>
      </c>
      <c r="R5330" s="227">
        <v>1600</v>
      </c>
      <c r="S5330" s="227">
        <v>286400</v>
      </c>
      <c r="T5330" s="227">
        <v>664</v>
      </c>
      <c r="U5330" s="227">
        <v>21713874</v>
      </c>
      <c r="V5330" s="227">
        <v>534732</v>
      </c>
      <c r="W5330" s="143">
        <v>46031</v>
      </c>
      <c r="X5330" s="143">
        <v>46035</v>
      </c>
      <c r="Y5330">
        <f t="shared" si="167"/>
        <v>286400</v>
      </c>
    </row>
    <row r="5331" spans="1:25">
      <c r="A5331" s="1" t="str">
        <f t="shared" si="166"/>
        <v>060321115338000</v>
      </c>
      <c r="B5331" s="142" t="s">
        <v>72</v>
      </c>
      <c r="C5331" s="142" t="s">
        <v>782</v>
      </c>
      <c r="D5331" s="142" t="s">
        <v>3497</v>
      </c>
      <c r="E5331" s="142" t="s">
        <v>24</v>
      </c>
      <c r="F5331" s="142" t="s">
        <v>422</v>
      </c>
      <c r="G5331" s="142" t="s">
        <v>423</v>
      </c>
      <c r="H5331" s="142" t="s">
        <v>424</v>
      </c>
      <c r="I5331" s="142" t="s">
        <v>21</v>
      </c>
      <c r="J5331" s="142">
        <v>1</v>
      </c>
      <c r="K5331" s="142">
        <v>36</v>
      </c>
      <c r="L5331" s="227">
        <v>17459</v>
      </c>
      <c r="M5331" s="227">
        <v>66042334</v>
      </c>
      <c r="N5331" s="227">
        <v>5450</v>
      </c>
      <c r="O5331" s="227">
        <v>5450</v>
      </c>
      <c r="P5331" s="227">
        <v>196200</v>
      </c>
      <c r="Q5331" s="227">
        <v>36</v>
      </c>
      <c r="R5331" s="227">
        <v>800</v>
      </c>
      <c r="S5331" s="227">
        <v>167400</v>
      </c>
      <c r="T5331" s="227">
        <v>541</v>
      </c>
      <c r="U5331" s="227">
        <v>2492928</v>
      </c>
      <c r="V5331" s="227">
        <v>446482</v>
      </c>
      <c r="W5331" s="143">
        <v>46031</v>
      </c>
      <c r="X5331" s="143">
        <v>46035</v>
      </c>
      <c r="Y5331">
        <f t="shared" si="167"/>
        <v>167400</v>
      </c>
    </row>
    <row r="5332" spans="1:25">
      <c r="A5332" s="1" t="str">
        <f t="shared" si="166"/>
        <v>060321117281000</v>
      </c>
      <c r="B5332" s="142" t="s">
        <v>72</v>
      </c>
      <c r="C5332" s="142" t="s">
        <v>782</v>
      </c>
      <c r="D5332" s="142" t="s">
        <v>3528</v>
      </c>
      <c r="E5332" s="142" t="s">
        <v>27</v>
      </c>
      <c r="F5332" s="142" t="s">
        <v>765</v>
      </c>
      <c r="G5332" s="142" t="s">
        <v>766</v>
      </c>
      <c r="H5332" s="142" t="s">
        <v>767</v>
      </c>
      <c r="I5332" s="142" t="s">
        <v>21</v>
      </c>
      <c r="J5332" s="142">
        <v>1</v>
      </c>
      <c r="K5332" s="142">
        <v>1</v>
      </c>
      <c r="L5332" s="227"/>
      <c r="M5332" s="227"/>
      <c r="N5332" s="227">
        <v>21700</v>
      </c>
      <c r="O5332" s="227">
        <v>21700</v>
      </c>
      <c r="P5332" s="227">
        <v>21700</v>
      </c>
      <c r="Q5332" s="227"/>
      <c r="R5332" s="227"/>
      <c r="S5332" s="227"/>
      <c r="T5332" s="227"/>
      <c r="U5332" s="227"/>
      <c r="V5332" s="227"/>
      <c r="W5332" s="143"/>
      <c r="X5332" s="143"/>
      <c r="Y5332">
        <f t="shared" si="167"/>
        <v>21700</v>
      </c>
    </row>
    <row r="5333" spans="1:25">
      <c r="A5333" s="1" t="str">
        <f t="shared" si="166"/>
        <v>060321118289000</v>
      </c>
      <c r="B5333" s="142" t="s">
        <v>72</v>
      </c>
      <c r="C5333" s="142" t="s">
        <v>782</v>
      </c>
      <c r="D5333" s="142" t="s">
        <v>3494</v>
      </c>
      <c r="E5333" s="142" t="s">
        <v>2486</v>
      </c>
      <c r="F5333" s="142" t="s">
        <v>56</v>
      </c>
      <c r="G5333" s="142" t="s">
        <v>2574</v>
      </c>
      <c r="H5333" s="142" t="s">
        <v>3579</v>
      </c>
      <c r="I5333" s="142" t="s">
        <v>21</v>
      </c>
      <c r="J5333" s="142">
        <v>1</v>
      </c>
      <c r="K5333" s="142">
        <v>12</v>
      </c>
      <c r="L5333" s="227">
        <v>180</v>
      </c>
      <c r="M5333" s="227">
        <v>4932162</v>
      </c>
      <c r="N5333" s="227">
        <v>39400</v>
      </c>
      <c r="O5333" s="227">
        <v>29400</v>
      </c>
      <c r="P5333" s="227">
        <v>352800</v>
      </c>
      <c r="Q5333" s="227"/>
      <c r="R5333" s="227"/>
      <c r="S5333" s="227"/>
      <c r="T5333" s="227">
        <v>0</v>
      </c>
      <c r="U5333" s="227">
        <v>0</v>
      </c>
      <c r="V5333" s="227">
        <v>0</v>
      </c>
      <c r="W5333" s="143">
        <v>46034</v>
      </c>
      <c r="X5333" s="143">
        <v>45996</v>
      </c>
      <c r="Y5333">
        <f t="shared" si="167"/>
        <v>352800</v>
      </c>
    </row>
    <row r="5334" spans="1:25">
      <c r="A5334" s="1" t="str">
        <f t="shared" si="166"/>
        <v>060321119446000</v>
      </c>
      <c r="B5334" s="142" t="s">
        <v>72</v>
      </c>
      <c r="C5334" s="142" t="s">
        <v>782</v>
      </c>
      <c r="D5334" s="142" t="s">
        <v>3511</v>
      </c>
      <c r="E5334" s="142" t="s">
        <v>3512</v>
      </c>
      <c r="F5334" s="142" t="s">
        <v>3580</v>
      </c>
      <c r="G5334" s="142" t="s">
        <v>3581</v>
      </c>
      <c r="H5334" s="142" t="s">
        <v>3582</v>
      </c>
      <c r="I5334" s="142" t="s">
        <v>23</v>
      </c>
      <c r="J5334" s="142">
        <v>1</v>
      </c>
      <c r="K5334" s="142">
        <v>120</v>
      </c>
      <c r="L5334" s="227">
        <v>6529</v>
      </c>
      <c r="M5334" s="227">
        <v>41367744</v>
      </c>
      <c r="N5334" s="227">
        <v>9000</v>
      </c>
      <c r="O5334" s="227">
        <v>9000</v>
      </c>
      <c r="P5334" s="227">
        <v>1080000</v>
      </c>
      <c r="Q5334" s="227"/>
      <c r="R5334" s="227"/>
      <c r="S5334" s="227"/>
      <c r="T5334" s="227">
        <v>13600</v>
      </c>
      <c r="U5334" s="227">
        <v>81656937</v>
      </c>
      <c r="V5334" s="227">
        <v>-4512663</v>
      </c>
      <c r="W5334" s="143">
        <v>46014</v>
      </c>
      <c r="X5334" s="143">
        <v>46035</v>
      </c>
      <c r="Y5334">
        <f t="shared" si="167"/>
        <v>1080000</v>
      </c>
    </row>
    <row r="5335" spans="1:25">
      <c r="A5335" s="1" t="str">
        <f t="shared" si="166"/>
        <v>060321120170000</v>
      </c>
      <c r="B5335" s="142" t="s">
        <v>72</v>
      </c>
      <c r="C5335" s="142" t="s">
        <v>782</v>
      </c>
      <c r="D5335" s="142" t="s">
        <v>3523</v>
      </c>
      <c r="E5335" s="142" t="s">
        <v>20</v>
      </c>
      <c r="F5335" s="142" t="s">
        <v>428</v>
      </c>
      <c r="G5335" s="142" t="s">
        <v>3583</v>
      </c>
      <c r="H5335" s="142" t="s">
        <v>430</v>
      </c>
      <c r="I5335" s="142" t="s">
        <v>21</v>
      </c>
      <c r="J5335" s="142">
        <v>1</v>
      </c>
      <c r="K5335" s="142">
        <v>12</v>
      </c>
      <c r="L5335" s="227">
        <v>132</v>
      </c>
      <c r="M5335" s="227">
        <v>1903296</v>
      </c>
      <c r="N5335" s="227">
        <v>17200</v>
      </c>
      <c r="O5335" s="227">
        <v>16600</v>
      </c>
      <c r="P5335" s="227">
        <v>199200</v>
      </c>
      <c r="Q5335" s="227">
        <v>12</v>
      </c>
      <c r="R5335" s="227">
        <v>350</v>
      </c>
      <c r="S5335" s="227">
        <v>195000</v>
      </c>
      <c r="T5335" s="227">
        <v>9</v>
      </c>
      <c r="U5335" s="227">
        <v>139459</v>
      </c>
      <c r="V5335" s="227">
        <v>9689</v>
      </c>
      <c r="W5335" s="143">
        <v>46020</v>
      </c>
      <c r="X5335" s="143">
        <v>46026</v>
      </c>
      <c r="Y5335">
        <f t="shared" si="167"/>
        <v>195000</v>
      </c>
    </row>
    <row r="5336" spans="1:25">
      <c r="A5336" s="1" t="str">
        <f t="shared" si="166"/>
        <v>060321121051000</v>
      </c>
      <c r="B5336" s="142" t="s">
        <v>72</v>
      </c>
      <c r="C5336" s="142" t="s">
        <v>782</v>
      </c>
      <c r="D5336" s="142" t="s">
        <v>3523</v>
      </c>
      <c r="E5336" s="142" t="s">
        <v>20</v>
      </c>
      <c r="F5336" s="142" t="s">
        <v>434</v>
      </c>
      <c r="G5336" s="142" t="s">
        <v>435</v>
      </c>
      <c r="H5336" s="142" t="s">
        <v>436</v>
      </c>
      <c r="I5336" s="142" t="s">
        <v>21</v>
      </c>
      <c r="J5336" s="142">
        <v>1</v>
      </c>
      <c r="K5336" s="142">
        <v>12</v>
      </c>
      <c r="L5336" s="227">
        <v>627</v>
      </c>
      <c r="M5336" s="227">
        <v>4777599</v>
      </c>
      <c r="N5336" s="227">
        <v>9300</v>
      </c>
      <c r="O5336" s="227">
        <v>9000</v>
      </c>
      <c r="P5336" s="227">
        <v>108000</v>
      </c>
      <c r="Q5336" s="227">
        <v>12</v>
      </c>
      <c r="R5336" s="227">
        <v>400</v>
      </c>
      <c r="S5336" s="227">
        <v>103200</v>
      </c>
      <c r="T5336" s="227">
        <v>132</v>
      </c>
      <c r="U5336" s="227">
        <v>1097748</v>
      </c>
      <c r="V5336" s="227">
        <v>91938</v>
      </c>
      <c r="W5336" s="143">
        <v>45997</v>
      </c>
      <c r="X5336" s="143">
        <v>46035</v>
      </c>
      <c r="Y5336">
        <f t="shared" si="167"/>
        <v>103200</v>
      </c>
    </row>
    <row r="5337" spans="1:25">
      <c r="A5337" s="1" t="str">
        <f t="shared" si="166"/>
        <v>060321122853000</v>
      </c>
      <c r="B5337" s="142" t="s">
        <v>72</v>
      </c>
      <c r="C5337" s="142" t="s">
        <v>782</v>
      </c>
      <c r="D5337" s="142" t="s">
        <v>3511</v>
      </c>
      <c r="E5337" s="142" t="s">
        <v>3512</v>
      </c>
      <c r="F5337" s="142" t="s">
        <v>3584</v>
      </c>
      <c r="G5337" s="142" t="s">
        <v>3585</v>
      </c>
      <c r="H5337" s="142" t="s">
        <v>3586</v>
      </c>
      <c r="I5337" s="142" t="s">
        <v>21</v>
      </c>
      <c r="J5337" s="142">
        <v>1</v>
      </c>
      <c r="K5337" s="142">
        <v>10</v>
      </c>
      <c r="L5337" s="227">
        <v>101</v>
      </c>
      <c r="M5337" s="227">
        <v>877140</v>
      </c>
      <c r="N5337" s="227">
        <v>11900</v>
      </c>
      <c r="O5337" s="227">
        <v>11900</v>
      </c>
      <c r="P5337" s="227">
        <v>119000</v>
      </c>
      <c r="Q5337" s="227"/>
      <c r="R5337" s="227"/>
      <c r="S5337" s="227"/>
      <c r="T5337" s="227">
        <v>106</v>
      </c>
      <c r="U5337" s="227">
        <v>1136396</v>
      </c>
      <c r="V5337" s="227">
        <v>215834</v>
      </c>
      <c r="W5337" s="143">
        <v>46035</v>
      </c>
      <c r="X5337" s="143">
        <v>46035</v>
      </c>
      <c r="Y5337">
        <f t="shared" si="167"/>
        <v>119000</v>
      </c>
    </row>
    <row r="5338" spans="1:25">
      <c r="A5338" s="1" t="str">
        <f t="shared" si="166"/>
        <v>060321124796000</v>
      </c>
      <c r="B5338" s="142" t="s">
        <v>72</v>
      </c>
      <c r="C5338" s="142" t="s">
        <v>782</v>
      </c>
      <c r="D5338" s="142" t="s">
        <v>3511</v>
      </c>
      <c r="E5338" s="142" t="s">
        <v>3512</v>
      </c>
      <c r="F5338" s="142" t="s">
        <v>3587</v>
      </c>
      <c r="G5338" s="142" t="s">
        <v>3588</v>
      </c>
      <c r="H5338" s="142" t="s">
        <v>3589</v>
      </c>
      <c r="I5338" s="142" t="s">
        <v>21</v>
      </c>
      <c r="J5338" s="142">
        <v>1</v>
      </c>
      <c r="K5338" s="142">
        <v>100</v>
      </c>
      <c r="L5338" s="227">
        <v>260</v>
      </c>
      <c r="M5338" s="227">
        <v>562120</v>
      </c>
      <c r="N5338" s="227">
        <v>3000</v>
      </c>
      <c r="O5338" s="227">
        <v>3000</v>
      </c>
      <c r="P5338" s="227">
        <v>300000</v>
      </c>
      <c r="Q5338" s="227"/>
      <c r="R5338" s="227"/>
      <c r="S5338" s="227"/>
      <c r="T5338" s="227">
        <v>66</v>
      </c>
      <c r="U5338" s="227">
        <v>178378</v>
      </c>
      <c r="V5338" s="227">
        <v>35686</v>
      </c>
      <c r="W5338" s="143">
        <v>45989</v>
      </c>
      <c r="X5338" s="143">
        <v>46034</v>
      </c>
      <c r="Y5338">
        <f t="shared" si="167"/>
        <v>300000</v>
      </c>
    </row>
    <row r="5339" spans="1:25">
      <c r="A5339" s="1" t="str">
        <f t="shared" si="166"/>
        <v>060321124797000</v>
      </c>
      <c r="B5339" s="142" t="s">
        <v>72</v>
      </c>
      <c r="C5339" s="142" t="s">
        <v>782</v>
      </c>
      <c r="D5339" s="142" t="s">
        <v>3511</v>
      </c>
      <c r="E5339" s="142" t="s">
        <v>3512</v>
      </c>
      <c r="F5339" s="142" t="s">
        <v>3590</v>
      </c>
      <c r="G5339" s="142" t="s">
        <v>3591</v>
      </c>
      <c r="H5339" s="142" t="s">
        <v>3592</v>
      </c>
      <c r="I5339" s="142" t="s">
        <v>21</v>
      </c>
      <c r="J5339" s="142">
        <v>1</v>
      </c>
      <c r="K5339" s="142">
        <v>100</v>
      </c>
      <c r="L5339" s="227">
        <v>231</v>
      </c>
      <c r="M5339" s="227">
        <v>499422</v>
      </c>
      <c r="N5339" s="227">
        <v>3000</v>
      </c>
      <c r="O5339" s="227">
        <v>3000</v>
      </c>
      <c r="P5339" s="227">
        <v>300000</v>
      </c>
      <c r="Q5339" s="227"/>
      <c r="R5339" s="227"/>
      <c r="S5339" s="227"/>
      <c r="T5339" s="227">
        <v>78</v>
      </c>
      <c r="U5339" s="227">
        <v>210811</v>
      </c>
      <c r="V5339" s="227">
        <v>42175</v>
      </c>
      <c r="W5339" s="143">
        <v>45989</v>
      </c>
      <c r="X5339" s="143">
        <v>46035</v>
      </c>
      <c r="Y5339">
        <f t="shared" si="167"/>
        <v>300000</v>
      </c>
    </row>
    <row r="5340" spans="1:25">
      <c r="A5340" s="1" t="str">
        <f t="shared" si="166"/>
        <v>060321135321000</v>
      </c>
      <c r="B5340" s="142" t="s">
        <v>72</v>
      </c>
      <c r="C5340" s="142" t="s">
        <v>782</v>
      </c>
      <c r="D5340" s="142" t="s">
        <v>3494</v>
      </c>
      <c r="E5340" s="142" t="s">
        <v>2486</v>
      </c>
      <c r="F5340" s="142" t="s">
        <v>100</v>
      </c>
      <c r="G5340" s="142" t="s">
        <v>2773</v>
      </c>
      <c r="H5340" s="142" t="s">
        <v>2774</v>
      </c>
      <c r="I5340" s="142" t="s">
        <v>21</v>
      </c>
      <c r="J5340" s="142">
        <v>1</v>
      </c>
      <c r="K5340" s="142">
        <v>12</v>
      </c>
      <c r="L5340" s="227">
        <v>0</v>
      </c>
      <c r="M5340" s="227">
        <v>0</v>
      </c>
      <c r="N5340" s="227">
        <v>19000</v>
      </c>
      <c r="O5340" s="227">
        <v>18900</v>
      </c>
      <c r="P5340" s="227">
        <v>226800</v>
      </c>
      <c r="Q5340" s="227">
        <v>3</v>
      </c>
      <c r="R5340" s="227">
        <v>2400</v>
      </c>
      <c r="S5340" s="227">
        <v>198000</v>
      </c>
      <c r="T5340" s="227">
        <v>0</v>
      </c>
      <c r="U5340" s="227">
        <v>0</v>
      </c>
      <c r="V5340" s="227">
        <v>0</v>
      </c>
      <c r="W5340" s="143">
        <v>45630</v>
      </c>
      <c r="X5340" s="143">
        <v>45938</v>
      </c>
      <c r="Y5340">
        <f t="shared" si="167"/>
        <v>198000</v>
      </c>
    </row>
    <row r="5341" spans="1:25">
      <c r="A5341" s="1" t="str">
        <f t="shared" si="166"/>
        <v>060321137122000</v>
      </c>
      <c r="B5341" s="142" t="s">
        <v>72</v>
      </c>
      <c r="C5341" s="142" t="s">
        <v>782</v>
      </c>
      <c r="D5341" s="142" t="s">
        <v>3497</v>
      </c>
      <c r="E5341" s="142" t="s">
        <v>24</v>
      </c>
      <c r="F5341" s="142" t="s">
        <v>440</v>
      </c>
      <c r="G5341" s="142" t="s">
        <v>441</v>
      </c>
      <c r="H5341" s="142" t="s">
        <v>442</v>
      </c>
      <c r="I5341" s="142" t="s">
        <v>23</v>
      </c>
      <c r="J5341" s="142">
        <v>1</v>
      </c>
      <c r="K5341" s="142">
        <v>48</v>
      </c>
      <c r="L5341" s="227">
        <v>5189</v>
      </c>
      <c r="M5341" s="227">
        <v>21291555</v>
      </c>
      <c r="N5341" s="227">
        <v>4800</v>
      </c>
      <c r="O5341" s="227">
        <v>4800</v>
      </c>
      <c r="P5341" s="227">
        <v>230400</v>
      </c>
      <c r="Q5341" s="227">
        <v>48</v>
      </c>
      <c r="R5341" s="227">
        <v>175</v>
      </c>
      <c r="S5341" s="227">
        <v>222000</v>
      </c>
      <c r="T5341" s="227">
        <v>224</v>
      </c>
      <c r="U5341" s="227">
        <v>961892</v>
      </c>
      <c r="V5341" s="227">
        <v>42773</v>
      </c>
      <c r="W5341" s="143">
        <v>46029</v>
      </c>
      <c r="X5341" s="143">
        <v>46035</v>
      </c>
      <c r="Y5341">
        <f t="shared" si="167"/>
        <v>222000</v>
      </c>
    </row>
    <row r="5342" spans="1:25">
      <c r="A5342" s="1" t="str">
        <f t="shared" si="166"/>
        <v>060321137151000</v>
      </c>
      <c r="B5342" s="142" t="s">
        <v>72</v>
      </c>
      <c r="C5342" s="142" t="s">
        <v>782</v>
      </c>
      <c r="D5342" s="142" t="s">
        <v>3528</v>
      </c>
      <c r="E5342" s="142" t="s">
        <v>27</v>
      </c>
      <c r="F5342" s="142" t="s">
        <v>988</v>
      </c>
      <c r="G5342" s="142" t="s">
        <v>3593</v>
      </c>
      <c r="H5342" s="142" t="s">
        <v>990</v>
      </c>
      <c r="I5342" s="142" t="s">
        <v>26</v>
      </c>
      <c r="J5342" s="142">
        <v>1</v>
      </c>
      <c r="K5342" s="142">
        <v>1</v>
      </c>
      <c r="L5342" s="227"/>
      <c r="M5342" s="227"/>
      <c r="N5342" s="227">
        <v>26300</v>
      </c>
      <c r="O5342" s="227">
        <v>26300</v>
      </c>
      <c r="P5342" s="227">
        <v>26300</v>
      </c>
      <c r="Q5342" s="227"/>
      <c r="R5342" s="227"/>
      <c r="S5342" s="227"/>
      <c r="T5342" s="227"/>
      <c r="U5342" s="227"/>
      <c r="V5342" s="227"/>
      <c r="W5342" s="143">
        <v>45819</v>
      </c>
      <c r="X5342" s="143">
        <v>45819</v>
      </c>
      <c r="Y5342">
        <f t="shared" si="167"/>
        <v>26300</v>
      </c>
    </row>
    <row r="5343" spans="1:25">
      <c r="A5343" s="1" t="str">
        <f t="shared" si="166"/>
        <v>060321137215000</v>
      </c>
      <c r="B5343" s="142" t="s">
        <v>72</v>
      </c>
      <c r="C5343" s="142" t="s">
        <v>782</v>
      </c>
      <c r="D5343" s="142" t="s">
        <v>3494</v>
      </c>
      <c r="E5343" s="142" t="s">
        <v>2486</v>
      </c>
      <c r="F5343" s="142" t="s">
        <v>57</v>
      </c>
      <c r="G5343" s="142" t="s">
        <v>2579</v>
      </c>
      <c r="H5343" s="142" t="s">
        <v>3594</v>
      </c>
      <c r="I5343" s="142" t="s">
        <v>21</v>
      </c>
      <c r="J5343" s="142">
        <v>1</v>
      </c>
      <c r="K5343" s="142">
        <v>42</v>
      </c>
      <c r="L5343" s="227">
        <v>649</v>
      </c>
      <c r="M5343" s="227">
        <v>5257906</v>
      </c>
      <c r="N5343" s="227">
        <v>10500</v>
      </c>
      <c r="O5343" s="227">
        <v>8700</v>
      </c>
      <c r="P5343" s="227">
        <v>365400</v>
      </c>
      <c r="Q5343" s="227"/>
      <c r="R5343" s="227"/>
      <c r="S5343" s="227"/>
      <c r="T5343" s="227">
        <v>52</v>
      </c>
      <c r="U5343" s="227">
        <v>491892</v>
      </c>
      <c r="V5343" s="227">
        <v>70611</v>
      </c>
      <c r="W5343" s="143">
        <v>45528</v>
      </c>
      <c r="X5343" s="143">
        <v>46034</v>
      </c>
      <c r="Y5343">
        <f t="shared" si="167"/>
        <v>365400</v>
      </c>
    </row>
    <row r="5344" spans="1:25">
      <c r="A5344" s="1" t="str">
        <f t="shared" si="166"/>
        <v>060321138202000</v>
      </c>
      <c r="B5344" s="142" t="s">
        <v>72</v>
      </c>
      <c r="C5344" s="142" t="s">
        <v>782</v>
      </c>
      <c r="D5344" s="142" t="s">
        <v>3523</v>
      </c>
      <c r="E5344" s="142" t="s">
        <v>20</v>
      </c>
      <c r="F5344" s="142" t="s">
        <v>992</v>
      </c>
      <c r="G5344" s="142" t="s">
        <v>993</v>
      </c>
      <c r="H5344" s="142" t="s">
        <v>994</v>
      </c>
      <c r="I5344" s="142" t="s">
        <v>21</v>
      </c>
      <c r="J5344" s="142">
        <v>1</v>
      </c>
      <c r="K5344" s="142">
        <v>144</v>
      </c>
      <c r="L5344" s="227">
        <v>268</v>
      </c>
      <c r="M5344" s="227">
        <v>655733</v>
      </c>
      <c r="N5344" s="227">
        <v>3500</v>
      </c>
      <c r="O5344" s="227">
        <v>3500</v>
      </c>
      <c r="P5344" s="227">
        <v>504000</v>
      </c>
      <c r="Q5344" s="227"/>
      <c r="R5344" s="227"/>
      <c r="S5344" s="227"/>
      <c r="T5344" s="227">
        <v>36</v>
      </c>
      <c r="U5344" s="227">
        <v>113514</v>
      </c>
      <c r="V5344" s="227">
        <v>25431</v>
      </c>
      <c r="W5344" s="143">
        <v>46031</v>
      </c>
      <c r="X5344" s="143">
        <v>46035</v>
      </c>
      <c r="Y5344">
        <f t="shared" si="167"/>
        <v>504000</v>
      </c>
    </row>
    <row r="5345" spans="1:25">
      <c r="A5345" s="1" t="str">
        <f t="shared" si="166"/>
        <v>060321140637000</v>
      </c>
      <c r="B5345" s="142" t="s">
        <v>72</v>
      </c>
      <c r="C5345" s="142" t="s">
        <v>782</v>
      </c>
      <c r="D5345" s="142" t="s">
        <v>3534</v>
      </c>
      <c r="E5345" s="142" t="s">
        <v>2492</v>
      </c>
      <c r="F5345" s="142" t="s">
        <v>58</v>
      </c>
      <c r="G5345" s="142" t="s">
        <v>2584</v>
      </c>
      <c r="H5345" s="142" t="s">
        <v>2585</v>
      </c>
      <c r="I5345" s="142" t="s">
        <v>21</v>
      </c>
      <c r="J5345" s="142">
        <v>1</v>
      </c>
      <c r="K5345" s="142">
        <v>6</v>
      </c>
      <c r="L5345" s="227">
        <v>222</v>
      </c>
      <c r="M5345" s="227">
        <v>3420003</v>
      </c>
      <c r="N5345" s="227">
        <v>21400</v>
      </c>
      <c r="O5345" s="227">
        <v>12900</v>
      </c>
      <c r="P5345" s="227">
        <v>77400</v>
      </c>
      <c r="Q5345" s="227"/>
      <c r="R5345" s="227"/>
      <c r="S5345" s="227"/>
      <c r="T5345" s="227">
        <v>90</v>
      </c>
      <c r="U5345" s="227">
        <v>1045946</v>
      </c>
      <c r="V5345" s="227">
        <v>-340542</v>
      </c>
      <c r="W5345" s="143">
        <v>46004</v>
      </c>
      <c r="X5345" s="143">
        <v>46035</v>
      </c>
      <c r="Y5345">
        <f t="shared" si="167"/>
        <v>77400</v>
      </c>
    </row>
    <row r="5346" spans="1:25">
      <c r="A5346" s="1" t="str">
        <f t="shared" si="166"/>
        <v>060321150705000</v>
      </c>
      <c r="B5346" s="142" t="s">
        <v>72</v>
      </c>
      <c r="C5346" s="142" t="s">
        <v>782</v>
      </c>
      <c r="D5346" s="142" t="s">
        <v>3534</v>
      </c>
      <c r="E5346" s="142" t="s">
        <v>2492</v>
      </c>
      <c r="F5346" s="142" t="s">
        <v>3595</v>
      </c>
      <c r="G5346" s="142" t="s">
        <v>3596</v>
      </c>
      <c r="H5346" s="142" t="s">
        <v>2559</v>
      </c>
      <c r="I5346" s="142" t="s">
        <v>21</v>
      </c>
      <c r="J5346" s="142">
        <v>1</v>
      </c>
      <c r="K5346" s="142">
        <v>32</v>
      </c>
      <c r="L5346" s="227"/>
      <c r="M5346" s="227"/>
      <c r="N5346" s="227">
        <v>5000</v>
      </c>
      <c r="O5346" s="227">
        <v>5000</v>
      </c>
      <c r="P5346" s="227">
        <v>160000</v>
      </c>
      <c r="Q5346" s="227">
        <v>32</v>
      </c>
      <c r="R5346" s="227">
        <v>750</v>
      </c>
      <c r="S5346" s="227">
        <v>136000</v>
      </c>
      <c r="T5346" s="227"/>
      <c r="U5346" s="227"/>
      <c r="V5346" s="227"/>
      <c r="W5346" s="143"/>
      <c r="X5346" s="143"/>
      <c r="Y5346">
        <f t="shared" si="167"/>
        <v>136000</v>
      </c>
    </row>
    <row r="5347" spans="1:25">
      <c r="A5347" s="1" t="str">
        <f t="shared" si="166"/>
        <v>060330000178000</v>
      </c>
      <c r="B5347" s="142" t="s">
        <v>64</v>
      </c>
      <c r="C5347" s="142" t="s">
        <v>614</v>
      </c>
      <c r="D5347" s="142" t="s">
        <v>3366</v>
      </c>
      <c r="E5347" s="142" t="s">
        <v>3367</v>
      </c>
      <c r="F5347" s="142" t="s">
        <v>3368</v>
      </c>
      <c r="G5347" s="142" t="s">
        <v>3369</v>
      </c>
      <c r="H5347" s="142" t="s">
        <v>3370</v>
      </c>
      <c r="I5347" s="142" t="s">
        <v>23</v>
      </c>
      <c r="J5347" s="142">
        <v>2</v>
      </c>
      <c r="K5347" s="142">
        <v>1</v>
      </c>
      <c r="L5347" s="227">
        <v>194</v>
      </c>
      <c r="M5347" s="227">
        <v>4559</v>
      </c>
      <c r="N5347" s="227">
        <v>28900</v>
      </c>
      <c r="O5347" s="227">
        <v>29900</v>
      </c>
      <c r="P5347" s="227">
        <v>29900</v>
      </c>
      <c r="Q5347" s="227"/>
      <c r="R5347" s="227"/>
      <c r="S5347" s="227"/>
      <c r="T5347" s="227">
        <v>12806</v>
      </c>
      <c r="U5347" s="227">
        <v>370093</v>
      </c>
      <c r="V5347" s="227">
        <v>69152</v>
      </c>
      <c r="W5347" s="143">
        <v>46031</v>
      </c>
      <c r="X5347" s="143">
        <v>46033</v>
      </c>
      <c r="Y5347">
        <f t="shared" si="167"/>
        <v>29900</v>
      </c>
    </row>
    <row r="5348" spans="1:25">
      <c r="A5348" s="1" t="str">
        <f t="shared" si="166"/>
        <v>060330000848000</v>
      </c>
      <c r="B5348" s="142" t="s">
        <v>64</v>
      </c>
      <c r="C5348" s="142" t="s">
        <v>614</v>
      </c>
      <c r="D5348" s="142" t="s">
        <v>3366</v>
      </c>
      <c r="E5348" s="142" t="s">
        <v>3367</v>
      </c>
      <c r="F5348" s="142" t="s">
        <v>3371</v>
      </c>
      <c r="G5348" s="142" t="s">
        <v>3372</v>
      </c>
      <c r="H5348" s="142" t="s">
        <v>3373</v>
      </c>
      <c r="I5348" s="142" t="s">
        <v>23</v>
      </c>
      <c r="J5348" s="142">
        <v>2</v>
      </c>
      <c r="K5348" s="142">
        <v>1</v>
      </c>
      <c r="L5348" s="227"/>
      <c r="M5348" s="227"/>
      <c r="N5348" s="227">
        <v>15900</v>
      </c>
      <c r="O5348" s="227">
        <v>15900</v>
      </c>
      <c r="P5348" s="227">
        <v>15900</v>
      </c>
      <c r="Q5348" s="227"/>
      <c r="R5348" s="227"/>
      <c r="S5348" s="227"/>
      <c r="T5348" s="227"/>
      <c r="U5348" s="227"/>
      <c r="V5348" s="227"/>
      <c r="W5348" s="143">
        <v>45974</v>
      </c>
      <c r="X5348" s="143">
        <v>45984</v>
      </c>
      <c r="Y5348">
        <f t="shared" si="167"/>
        <v>15900</v>
      </c>
    </row>
    <row r="5349" spans="1:25">
      <c r="A5349" s="1" t="str">
        <f t="shared" si="166"/>
        <v>060330000864000</v>
      </c>
      <c r="B5349" s="142" t="s">
        <v>64</v>
      </c>
      <c r="C5349" s="142" t="s">
        <v>614</v>
      </c>
      <c r="D5349" s="142" t="s">
        <v>3366</v>
      </c>
      <c r="E5349" s="142" t="s">
        <v>3367</v>
      </c>
      <c r="F5349" s="142" t="s">
        <v>3374</v>
      </c>
      <c r="G5349" s="142" t="s">
        <v>3375</v>
      </c>
      <c r="H5349" s="142" t="s">
        <v>3376</v>
      </c>
      <c r="I5349" s="142" t="s">
        <v>23</v>
      </c>
      <c r="J5349" s="142">
        <v>2</v>
      </c>
      <c r="K5349" s="142">
        <v>1</v>
      </c>
      <c r="L5349" s="227">
        <v>387871</v>
      </c>
      <c r="M5349" s="227">
        <v>3798210</v>
      </c>
      <c r="N5349" s="227">
        <v>10900</v>
      </c>
      <c r="O5349" s="227">
        <v>10900</v>
      </c>
      <c r="P5349" s="227">
        <v>10900</v>
      </c>
      <c r="Q5349" s="227"/>
      <c r="R5349" s="227"/>
      <c r="S5349" s="227"/>
      <c r="T5349" s="227">
        <v>1561877</v>
      </c>
      <c r="U5349" s="227">
        <v>15268414</v>
      </c>
      <c r="V5349" s="227">
        <v>-26198</v>
      </c>
      <c r="W5349" s="143">
        <v>46035</v>
      </c>
      <c r="X5349" s="143">
        <v>46035</v>
      </c>
      <c r="Y5349">
        <f t="shared" si="167"/>
        <v>10900</v>
      </c>
    </row>
    <row r="5350" spans="1:25">
      <c r="A5350" s="1" t="str">
        <f t="shared" si="166"/>
        <v>060330000976000</v>
      </c>
      <c r="B5350" s="142" t="s">
        <v>64</v>
      </c>
      <c r="C5350" s="142" t="s">
        <v>614</v>
      </c>
      <c r="D5350" s="142" t="s">
        <v>3377</v>
      </c>
      <c r="E5350" s="142" t="s">
        <v>3378</v>
      </c>
      <c r="F5350" s="142" t="s">
        <v>3379</v>
      </c>
      <c r="G5350" s="142" t="s">
        <v>3380</v>
      </c>
      <c r="H5350" s="142" t="s">
        <v>3381</v>
      </c>
      <c r="I5350" s="142" t="s">
        <v>23</v>
      </c>
      <c r="J5350" s="142">
        <v>2</v>
      </c>
      <c r="K5350" s="142">
        <v>1</v>
      </c>
      <c r="L5350" s="227"/>
      <c r="M5350" s="227"/>
      <c r="N5350" s="227">
        <v>77900</v>
      </c>
      <c r="O5350" s="227">
        <v>77900</v>
      </c>
      <c r="P5350" s="227">
        <v>77900</v>
      </c>
      <c r="Q5350" s="227"/>
      <c r="R5350" s="227"/>
      <c r="S5350" s="227"/>
      <c r="T5350" s="227"/>
      <c r="U5350" s="227"/>
      <c r="V5350" s="227"/>
      <c r="W5350" s="143"/>
      <c r="X5350" s="143"/>
      <c r="Y5350">
        <f t="shared" si="167"/>
        <v>77900</v>
      </c>
    </row>
    <row r="5351" spans="1:25">
      <c r="A5351" s="1" t="str">
        <f t="shared" si="166"/>
        <v>060330001462000</v>
      </c>
      <c r="B5351" s="142" t="s">
        <v>64</v>
      </c>
      <c r="C5351" s="142" t="s">
        <v>614</v>
      </c>
      <c r="D5351" s="142" t="s">
        <v>3366</v>
      </c>
      <c r="E5351" s="142" t="s">
        <v>3367</v>
      </c>
      <c r="F5351" s="142" t="s">
        <v>3382</v>
      </c>
      <c r="G5351" s="142" t="s">
        <v>3383</v>
      </c>
      <c r="H5351" s="142" t="s">
        <v>3384</v>
      </c>
      <c r="I5351" s="142" t="s">
        <v>23</v>
      </c>
      <c r="J5351" s="142">
        <v>2</v>
      </c>
      <c r="K5351" s="142">
        <v>1</v>
      </c>
      <c r="L5351" s="227">
        <v>244446</v>
      </c>
      <c r="M5351" s="227">
        <v>11577387</v>
      </c>
      <c r="N5351" s="227">
        <v>49900</v>
      </c>
      <c r="O5351" s="227">
        <v>49900</v>
      </c>
      <c r="P5351" s="227">
        <v>49900</v>
      </c>
      <c r="Q5351" s="227"/>
      <c r="R5351" s="227"/>
      <c r="S5351" s="227"/>
      <c r="T5351" s="227">
        <v>15028</v>
      </c>
      <c r="U5351" s="227">
        <v>653718</v>
      </c>
      <c r="V5351" s="227">
        <v>-58034</v>
      </c>
      <c r="W5351" s="143">
        <v>46021</v>
      </c>
      <c r="X5351" s="143">
        <v>46032</v>
      </c>
      <c r="Y5351">
        <f t="shared" si="167"/>
        <v>49900</v>
      </c>
    </row>
    <row r="5352" spans="1:25">
      <c r="A5352" s="1" t="str">
        <f t="shared" si="166"/>
        <v>060330001574000</v>
      </c>
      <c r="B5352" s="142" t="s">
        <v>64</v>
      </c>
      <c r="C5352" s="142" t="s">
        <v>614</v>
      </c>
      <c r="D5352" s="142" t="s">
        <v>3366</v>
      </c>
      <c r="E5352" s="142" t="s">
        <v>3367</v>
      </c>
      <c r="F5352" s="142" t="s">
        <v>3385</v>
      </c>
      <c r="G5352" s="142" t="s">
        <v>3386</v>
      </c>
      <c r="H5352" s="142" t="s">
        <v>3387</v>
      </c>
      <c r="I5352" s="142" t="s">
        <v>23</v>
      </c>
      <c r="J5352" s="142">
        <v>2</v>
      </c>
      <c r="K5352" s="142">
        <v>1</v>
      </c>
      <c r="L5352" s="227">
        <v>100360</v>
      </c>
      <c r="M5352" s="227">
        <v>4997664</v>
      </c>
      <c r="N5352" s="227">
        <v>57000</v>
      </c>
      <c r="O5352" s="227">
        <v>57000</v>
      </c>
      <c r="P5352" s="227">
        <v>57000</v>
      </c>
      <c r="Q5352" s="227"/>
      <c r="R5352" s="227"/>
      <c r="S5352" s="227"/>
      <c r="T5352" s="227">
        <v>11548</v>
      </c>
      <c r="U5352" s="227">
        <v>825682</v>
      </c>
      <c r="V5352" s="227">
        <v>250622</v>
      </c>
      <c r="W5352" s="143">
        <v>46000</v>
      </c>
      <c r="X5352" s="143">
        <v>46035</v>
      </c>
      <c r="Y5352">
        <f t="shared" si="167"/>
        <v>57000</v>
      </c>
    </row>
    <row r="5353" spans="1:25">
      <c r="A5353" s="1" t="str">
        <f t="shared" si="166"/>
        <v>060330002336000</v>
      </c>
      <c r="B5353" s="142" t="s">
        <v>64</v>
      </c>
      <c r="C5353" s="142" t="s">
        <v>614</v>
      </c>
      <c r="D5353" s="142" t="s">
        <v>3388</v>
      </c>
      <c r="E5353" s="142" t="s">
        <v>3389</v>
      </c>
      <c r="F5353" s="142" t="s">
        <v>3390</v>
      </c>
      <c r="G5353" s="142" t="s">
        <v>3391</v>
      </c>
      <c r="H5353" s="142" t="s">
        <v>3392</v>
      </c>
      <c r="I5353" s="142" t="s">
        <v>21</v>
      </c>
      <c r="J5353" s="142">
        <v>2</v>
      </c>
      <c r="K5353" s="142">
        <v>1</v>
      </c>
      <c r="L5353" s="227">
        <v>1920</v>
      </c>
      <c r="M5353" s="227">
        <v>115200</v>
      </c>
      <c r="N5353" s="227">
        <v>69900</v>
      </c>
      <c r="O5353" s="227">
        <v>69900</v>
      </c>
      <c r="P5353" s="227">
        <v>69900</v>
      </c>
      <c r="Q5353" s="227"/>
      <c r="R5353" s="227"/>
      <c r="S5353" s="227"/>
      <c r="T5353" s="227">
        <v>1080</v>
      </c>
      <c r="U5353" s="227">
        <v>75492</v>
      </c>
      <c r="V5353" s="227">
        <v>10692</v>
      </c>
      <c r="W5353" s="143">
        <v>46027</v>
      </c>
      <c r="X5353" s="143">
        <v>46035</v>
      </c>
      <c r="Y5353">
        <f t="shared" si="167"/>
        <v>69900</v>
      </c>
    </row>
    <row r="5354" spans="1:25">
      <c r="A5354" s="1" t="str">
        <f t="shared" si="166"/>
        <v>060330002386000</v>
      </c>
      <c r="B5354" s="142" t="s">
        <v>64</v>
      </c>
      <c r="C5354" s="142" t="s">
        <v>614</v>
      </c>
      <c r="D5354" s="142" t="s">
        <v>3388</v>
      </c>
      <c r="E5354" s="142" t="s">
        <v>3389</v>
      </c>
      <c r="F5354" s="142" t="s">
        <v>3393</v>
      </c>
      <c r="G5354" s="142" t="s">
        <v>3394</v>
      </c>
      <c r="H5354" s="142" t="s">
        <v>3395</v>
      </c>
      <c r="I5354" s="142" t="s">
        <v>23</v>
      </c>
      <c r="J5354" s="142">
        <v>2</v>
      </c>
      <c r="K5354" s="142">
        <v>1</v>
      </c>
      <c r="L5354" s="227">
        <v>1460</v>
      </c>
      <c r="M5354" s="227">
        <v>91329</v>
      </c>
      <c r="N5354" s="227">
        <v>69000</v>
      </c>
      <c r="O5354" s="227">
        <v>69000</v>
      </c>
      <c r="P5354" s="227">
        <v>69000</v>
      </c>
      <c r="Q5354" s="227"/>
      <c r="R5354" s="227"/>
      <c r="S5354" s="227"/>
      <c r="T5354" s="227">
        <v>6712</v>
      </c>
      <c r="U5354" s="227">
        <v>463128</v>
      </c>
      <c r="V5354" s="227">
        <v>43266</v>
      </c>
      <c r="W5354" s="143">
        <v>46034</v>
      </c>
      <c r="X5354" s="143">
        <v>46035</v>
      </c>
      <c r="Y5354">
        <f t="shared" si="167"/>
        <v>69000</v>
      </c>
    </row>
    <row r="5355" spans="1:25">
      <c r="A5355" s="1" t="str">
        <f t="shared" si="166"/>
        <v>060330002489000</v>
      </c>
      <c r="B5355" s="142" t="s">
        <v>64</v>
      </c>
      <c r="C5355" s="142" t="s">
        <v>614</v>
      </c>
      <c r="D5355" s="142" t="s">
        <v>3388</v>
      </c>
      <c r="E5355" s="142" t="s">
        <v>3389</v>
      </c>
      <c r="F5355" s="142" t="s">
        <v>3396</v>
      </c>
      <c r="G5355" s="142" t="s">
        <v>3397</v>
      </c>
      <c r="H5355" s="142" t="s">
        <v>3398</v>
      </c>
      <c r="I5355" s="142" t="s">
        <v>23</v>
      </c>
      <c r="J5355" s="142">
        <v>2</v>
      </c>
      <c r="K5355" s="142">
        <v>1</v>
      </c>
      <c r="L5355" s="227">
        <v>42946</v>
      </c>
      <c r="M5355" s="227">
        <v>591021</v>
      </c>
      <c r="N5355" s="227">
        <v>15000</v>
      </c>
      <c r="O5355" s="227">
        <v>15000</v>
      </c>
      <c r="P5355" s="227">
        <v>15000</v>
      </c>
      <c r="Q5355" s="227"/>
      <c r="R5355" s="227"/>
      <c r="S5355" s="227"/>
      <c r="T5355" s="227">
        <v>44632</v>
      </c>
      <c r="U5355" s="227">
        <v>669480</v>
      </c>
      <c r="V5355" s="227">
        <v>55256</v>
      </c>
      <c r="W5355" s="143">
        <v>46034</v>
      </c>
      <c r="X5355" s="143">
        <v>46035</v>
      </c>
      <c r="Y5355">
        <f t="shared" si="167"/>
        <v>15000</v>
      </c>
    </row>
    <row r="5356" spans="1:25">
      <c r="A5356" s="1" t="str">
        <f t="shared" si="166"/>
        <v>060330003412000</v>
      </c>
      <c r="B5356" s="142" t="s">
        <v>64</v>
      </c>
      <c r="C5356" s="142" t="s">
        <v>614</v>
      </c>
      <c r="D5356" s="142" t="s">
        <v>3377</v>
      </c>
      <c r="E5356" s="142" t="s">
        <v>3378</v>
      </c>
      <c r="F5356" s="142" t="s">
        <v>3399</v>
      </c>
      <c r="G5356" s="142" t="s">
        <v>3400</v>
      </c>
      <c r="H5356" s="142" t="s">
        <v>3401</v>
      </c>
      <c r="I5356" s="142" t="s">
        <v>23</v>
      </c>
      <c r="J5356" s="142">
        <v>2</v>
      </c>
      <c r="K5356" s="142">
        <v>1</v>
      </c>
      <c r="L5356" s="227">
        <v>153500</v>
      </c>
      <c r="M5356" s="227">
        <v>5058919</v>
      </c>
      <c r="N5356" s="227">
        <v>34900</v>
      </c>
      <c r="O5356" s="227">
        <v>34900</v>
      </c>
      <c r="P5356" s="227">
        <v>34900</v>
      </c>
      <c r="Q5356" s="227"/>
      <c r="R5356" s="227"/>
      <c r="S5356" s="227"/>
      <c r="T5356" s="227">
        <v>76704</v>
      </c>
      <c r="U5356" s="227">
        <v>2935240</v>
      </c>
      <c r="V5356" s="227">
        <v>407297</v>
      </c>
      <c r="W5356" s="143">
        <v>46035</v>
      </c>
      <c r="X5356" s="143">
        <v>46035</v>
      </c>
      <c r="Y5356">
        <f t="shared" si="167"/>
        <v>34900</v>
      </c>
    </row>
    <row r="5357" spans="1:25">
      <c r="A5357" s="1" t="str">
        <f t="shared" si="166"/>
        <v>060330003485000</v>
      </c>
      <c r="B5357" s="142" t="s">
        <v>64</v>
      </c>
      <c r="C5357" s="142" t="s">
        <v>614</v>
      </c>
      <c r="D5357" s="142" t="s">
        <v>3366</v>
      </c>
      <c r="E5357" s="142" t="s">
        <v>3367</v>
      </c>
      <c r="F5357" s="142" t="s">
        <v>3402</v>
      </c>
      <c r="G5357" s="142" t="s">
        <v>3403</v>
      </c>
      <c r="H5357" s="142" t="s">
        <v>3404</v>
      </c>
      <c r="I5357" s="142" t="s">
        <v>23</v>
      </c>
      <c r="J5357" s="142">
        <v>2</v>
      </c>
      <c r="K5357" s="142">
        <v>1</v>
      </c>
      <c r="L5357" s="227"/>
      <c r="M5357" s="227"/>
      <c r="N5357" s="227">
        <v>96300</v>
      </c>
      <c r="O5357" s="227">
        <v>96300</v>
      </c>
      <c r="P5357" s="227">
        <v>96300</v>
      </c>
      <c r="Q5357" s="227"/>
      <c r="R5357" s="227"/>
      <c r="S5357" s="227"/>
      <c r="T5357" s="227"/>
      <c r="U5357" s="227"/>
      <c r="V5357" s="227"/>
      <c r="W5357" s="143">
        <v>45810</v>
      </c>
      <c r="X5357" s="143">
        <v>45839</v>
      </c>
      <c r="Y5357">
        <f t="shared" si="167"/>
        <v>96300</v>
      </c>
    </row>
    <row r="5358" spans="1:25">
      <c r="A5358" s="1" t="str">
        <f t="shared" si="166"/>
        <v>060330003866000</v>
      </c>
      <c r="B5358" s="142" t="s">
        <v>64</v>
      </c>
      <c r="C5358" s="142" t="s">
        <v>614</v>
      </c>
      <c r="D5358" s="142" t="s">
        <v>3377</v>
      </c>
      <c r="E5358" s="142" t="s">
        <v>3378</v>
      </c>
      <c r="F5358" s="142" t="s">
        <v>3405</v>
      </c>
      <c r="G5358" s="142" t="s">
        <v>3406</v>
      </c>
      <c r="H5358" s="142" t="s">
        <v>3407</v>
      </c>
      <c r="I5358" s="142" t="s">
        <v>23</v>
      </c>
      <c r="J5358" s="142">
        <v>2</v>
      </c>
      <c r="K5358" s="142">
        <v>1</v>
      </c>
      <c r="L5358" s="227">
        <v>0</v>
      </c>
      <c r="M5358" s="227">
        <v>0</v>
      </c>
      <c r="N5358" s="227">
        <v>124900</v>
      </c>
      <c r="O5358" s="227">
        <v>124900</v>
      </c>
      <c r="P5358" s="227">
        <v>124900</v>
      </c>
      <c r="Q5358" s="227"/>
      <c r="R5358" s="227"/>
      <c r="S5358" s="227"/>
      <c r="T5358" s="227">
        <v>0</v>
      </c>
      <c r="U5358" s="227">
        <v>0</v>
      </c>
      <c r="V5358" s="227">
        <v>0</v>
      </c>
      <c r="W5358" s="143">
        <v>45961</v>
      </c>
      <c r="X5358" s="143">
        <v>45981</v>
      </c>
      <c r="Y5358">
        <f t="shared" si="167"/>
        <v>124900</v>
      </c>
    </row>
    <row r="5359" spans="1:25">
      <c r="A5359" s="1" t="str">
        <f t="shared" si="166"/>
        <v>060330006435000</v>
      </c>
      <c r="B5359" s="142" t="s">
        <v>64</v>
      </c>
      <c r="C5359" s="142" t="s">
        <v>614</v>
      </c>
      <c r="D5359" s="142" t="s">
        <v>3388</v>
      </c>
      <c r="E5359" s="142" t="s">
        <v>3389</v>
      </c>
      <c r="F5359" s="142" t="s">
        <v>3408</v>
      </c>
      <c r="G5359" s="142" t="s">
        <v>3409</v>
      </c>
      <c r="H5359" s="142" t="s">
        <v>3410</v>
      </c>
      <c r="I5359" s="142" t="s">
        <v>23</v>
      </c>
      <c r="J5359" s="142">
        <v>2</v>
      </c>
      <c r="K5359" s="142">
        <v>1</v>
      </c>
      <c r="L5359" s="227">
        <v>43508</v>
      </c>
      <c r="M5359" s="227">
        <v>1636405</v>
      </c>
      <c r="N5359" s="227">
        <v>36900</v>
      </c>
      <c r="O5359" s="227">
        <v>36900</v>
      </c>
      <c r="P5359" s="227">
        <v>36900</v>
      </c>
      <c r="Q5359" s="227"/>
      <c r="R5359" s="227"/>
      <c r="S5359" s="227"/>
      <c r="T5359" s="227">
        <v>105150</v>
      </c>
      <c r="U5359" s="227">
        <v>3557425</v>
      </c>
      <c r="V5359" s="227">
        <v>-397434</v>
      </c>
      <c r="W5359" s="143">
        <v>46032</v>
      </c>
      <c r="X5359" s="143">
        <v>46035</v>
      </c>
      <c r="Y5359">
        <f t="shared" si="167"/>
        <v>36900</v>
      </c>
    </row>
    <row r="5360" spans="1:25">
      <c r="A5360" s="1" t="str">
        <f t="shared" si="166"/>
        <v>060330007873000</v>
      </c>
      <c r="B5360" s="142" t="s">
        <v>64</v>
      </c>
      <c r="C5360" s="142" t="s">
        <v>614</v>
      </c>
      <c r="D5360" s="142" t="s">
        <v>3388</v>
      </c>
      <c r="E5360" s="142" t="s">
        <v>3389</v>
      </c>
      <c r="F5360" s="142" t="s">
        <v>3411</v>
      </c>
      <c r="G5360" s="142" t="s">
        <v>3412</v>
      </c>
      <c r="H5360" s="142" t="s">
        <v>3413</v>
      </c>
      <c r="I5360" s="142" t="s">
        <v>21</v>
      </c>
      <c r="J5360" s="142">
        <v>2</v>
      </c>
      <c r="K5360" s="142">
        <v>1</v>
      </c>
      <c r="L5360" s="227">
        <v>13066</v>
      </c>
      <c r="M5360" s="227">
        <v>985821</v>
      </c>
      <c r="N5360" s="227">
        <v>75000</v>
      </c>
      <c r="O5360" s="227">
        <v>75000</v>
      </c>
      <c r="P5360" s="227">
        <v>75000</v>
      </c>
      <c r="Q5360" s="227"/>
      <c r="R5360" s="227"/>
      <c r="S5360" s="227"/>
      <c r="T5360" s="227">
        <v>77508</v>
      </c>
      <c r="U5360" s="227">
        <v>5570940</v>
      </c>
      <c r="V5360" s="227">
        <v>-276988</v>
      </c>
      <c r="W5360" s="143">
        <v>46032</v>
      </c>
      <c r="X5360" s="143">
        <v>46035</v>
      </c>
      <c r="Y5360">
        <f t="shared" si="167"/>
        <v>75000</v>
      </c>
    </row>
    <row r="5361" spans="1:25">
      <c r="A5361" s="1" t="str">
        <f t="shared" si="166"/>
        <v>060330007909000</v>
      </c>
      <c r="B5361" s="142" t="s">
        <v>64</v>
      </c>
      <c r="C5361" s="142" t="s">
        <v>614</v>
      </c>
      <c r="D5361" s="142" t="s">
        <v>3388</v>
      </c>
      <c r="E5361" s="142" t="s">
        <v>3389</v>
      </c>
      <c r="F5361" s="142" t="s">
        <v>3414</v>
      </c>
      <c r="G5361" s="142" t="s">
        <v>3415</v>
      </c>
      <c r="H5361" s="142" t="s">
        <v>3416</v>
      </c>
      <c r="I5361" s="142" t="s">
        <v>23</v>
      </c>
      <c r="J5361" s="142">
        <v>2</v>
      </c>
      <c r="K5361" s="142">
        <v>1</v>
      </c>
      <c r="L5361" s="227">
        <v>4220</v>
      </c>
      <c r="M5361" s="227">
        <v>210125</v>
      </c>
      <c r="N5361" s="227">
        <v>44000</v>
      </c>
      <c r="O5361" s="227">
        <v>44000</v>
      </c>
      <c r="P5361" s="227">
        <v>44000</v>
      </c>
      <c r="Q5361" s="227"/>
      <c r="R5361" s="227"/>
      <c r="S5361" s="227"/>
      <c r="T5361" s="227">
        <v>54346</v>
      </c>
      <c r="U5361" s="227">
        <v>2991026</v>
      </c>
      <c r="V5361" s="227">
        <v>285000</v>
      </c>
      <c r="W5361" s="143">
        <v>46020</v>
      </c>
      <c r="X5361" s="143">
        <v>46035</v>
      </c>
      <c r="Y5361">
        <f t="shared" si="167"/>
        <v>44000</v>
      </c>
    </row>
    <row r="5362" spans="1:25">
      <c r="A5362" s="1" t="str">
        <f t="shared" si="166"/>
        <v>060330007919000</v>
      </c>
      <c r="B5362" s="142" t="s">
        <v>64</v>
      </c>
      <c r="C5362" s="142" t="s">
        <v>614</v>
      </c>
      <c r="D5362" s="142" t="s">
        <v>3388</v>
      </c>
      <c r="E5362" s="142" t="s">
        <v>3389</v>
      </c>
      <c r="F5362" s="142" t="s">
        <v>3417</v>
      </c>
      <c r="G5362" s="142" t="s">
        <v>3418</v>
      </c>
      <c r="H5362" s="142" t="s">
        <v>3419</v>
      </c>
      <c r="I5362" s="142" t="s">
        <v>23</v>
      </c>
      <c r="J5362" s="142">
        <v>2</v>
      </c>
      <c r="K5362" s="142">
        <v>1</v>
      </c>
      <c r="L5362" s="227">
        <v>25438</v>
      </c>
      <c r="M5362" s="227">
        <v>1308811</v>
      </c>
      <c r="N5362" s="227">
        <v>51900</v>
      </c>
      <c r="O5362" s="227">
        <v>51900</v>
      </c>
      <c r="P5362" s="227">
        <v>51900</v>
      </c>
      <c r="Q5362" s="227"/>
      <c r="R5362" s="227"/>
      <c r="S5362" s="227"/>
      <c r="T5362" s="227">
        <v>29520</v>
      </c>
      <c r="U5362" s="227">
        <v>1516939</v>
      </c>
      <c r="V5362" s="227">
        <v>-1896</v>
      </c>
      <c r="W5362" s="143">
        <v>46020</v>
      </c>
      <c r="X5362" s="143">
        <v>46035</v>
      </c>
      <c r="Y5362">
        <f t="shared" si="167"/>
        <v>51900</v>
      </c>
    </row>
    <row r="5363" spans="1:25">
      <c r="A5363" s="1" t="str">
        <f t="shared" si="166"/>
        <v>060330008206000</v>
      </c>
      <c r="B5363" s="142" t="s">
        <v>64</v>
      </c>
      <c r="C5363" s="142" t="s">
        <v>614</v>
      </c>
      <c r="D5363" s="142" t="s">
        <v>3377</v>
      </c>
      <c r="E5363" s="142" t="s">
        <v>3378</v>
      </c>
      <c r="F5363" s="142" t="s">
        <v>3420</v>
      </c>
      <c r="G5363" s="142" t="s">
        <v>3421</v>
      </c>
      <c r="H5363" s="142" t="s">
        <v>3422</v>
      </c>
      <c r="I5363" s="142" t="s">
        <v>23</v>
      </c>
      <c r="J5363" s="142">
        <v>2</v>
      </c>
      <c r="K5363" s="142">
        <v>1</v>
      </c>
      <c r="L5363" s="227">
        <v>4057694</v>
      </c>
      <c r="M5363" s="227">
        <v>228691298</v>
      </c>
      <c r="N5363" s="227">
        <v>57900</v>
      </c>
      <c r="O5363" s="227">
        <v>57900</v>
      </c>
      <c r="P5363" s="227">
        <v>57900</v>
      </c>
      <c r="Q5363" s="227"/>
      <c r="R5363" s="227"/>
      <c r="S5363" s="227"/>
      <c r="T5363" s="227">
        <v>733423</v>
      </c>
      <c r="U5363" s="227">
        <v>42824005</v>
      </c>
      <c r="V5363" s="227">
        <v>1488346</v>
      </c>
      <c r="W5363" s="143">
        <v>46017</v>
      </c>
      <c r="X5363" s="143">
        <v>46035</v>
      </c>
      <c r="Y5363">
        <f t="shared" si="167"/>
        <v>57900</v>
      </c>
    </row>
    <row r="5364" spans="1:25">
      <c r="A5364" s="1" t="str">
        <f t="shared" si="166"/>
        <v>060330008922000</v>
      </c>
      <c r="B5364" s="142" t="s">
        <v>64</v>
      </c>
      <c r="C5364" s="142" t="s">
        <v>614</v>
      </c>
      <c r="D5364" s="142" t="s">
        <v>3423</v>
      </c>
      <c r="E5364" s="142" t="s">
        <v>3424</v>
      </c>
      <c r="F5364" s="142" t="s">
        <v>3425</v>
      </c>
      <c r="G5364" s="142" t="s">
        <v>3426</v>
      </c>
      <c r="H5364" s="142" t="s">
        <v>3427</v>
      </c>
      <c r="I5364" s="142" t="s">
        <v>23</v>
      </c>
      <c r="J5364" s="142">
        <v>2</v>
      </c>
      <c r="K5364" s="142">
        <v>1</v>
      </c>
      <c r="L5364" s="227"/>
      <c r="M5364" s="227"/>
      <c r="N5364" s="227">
        <v>42900</v>
      </c>
      <c r="O5364" s="227">
        <v>42900</v>
      </c>
      <c r="P5364" s="227">
        <v>42900</v>
      </c>
      <c r="Q5364" s="227"/>
      <c r="R5364" s="227"/>
      <c r="S5364" s="227"/>
      <c r="T5364" s="227"/>
      <c r="U5364" s="227"/>
      <c r="V5364" s="227"/>
      <c r="W5364" s="143">
        <v>45221</v>
      </c>
      <c r="X5364" s="143">
        <v>45214</v>
      </c>
      <c r="Y5364">
        <f t="shared" si="167"/>
        <v>42900</v>
      </c>
    </row>
    <row r="5365" spans="1:25">
      <c r="A5365" s="1" t="str">
        <f t="shared" si="166"/>
        <v>060330011397000</v>
      </c>
      <c r="B5365" s="142" t="s">
        <v>64</v>
      </c>
      <c r="C5365" s="142" t="s">
        <v>614</v>
      </c>
      <c r="D5365" s="142" t="s">
        <v>3388</v>
      </c>
      <c r="E5365" s="142" t="s">
        <v>3389</v>
      </c>
      <c r="F5365" s="142" t="s">
        <v>3428</v>
      </c>
      <c r="G5365" s="142" t="s">
        <v>3429</v>
      </c>
      <c r="H5365" s="142" t="s">
        <v>3430</v>
      </c>
      <c r="I5365" s="142" t="s">
        <v>23</v>
      </c>
      <c r="J5365" s="142">
        <v>1</v>
      </c>
      <c r="K5365" s="142">
        <v>1</v>
      </c>
      <c r="L5365" s="227">
        <v>524</v>
      </c>
      <c r="M5365" s="227">
        <v>2094948</v>
      </c>
      <c r="N5365" s="227">
        <v>4900</v>
      </c>
      <c r="O5365" s="227">
        <v>4900</v>
      </c>
      <c r="P5365" s="227">
        <v>4900</v>
      </c>
      <c r="Q5365" s="227"/>
      <c r="R5365" s="227"/>
      <c r="S5365" s="227"/>
      <c r="T5365" s="227">
        <v>160</v>
      </c>
      <c r="U5365" s="227">
        <v>508000</v>
      </c>
      <c r="V5365" s="227">
        <v>-131679</v>
      </c>
      <c r="W5365" s="143">
        <v>46027</v>
      </c>
      <c r="X5365" s="143">
        <v>46035</v>
      </c>
      <c r="Y5365">
        <f t="shared" si="167"/>
        <v>4900</v>
      </c>
    </row>
    <row r="5366" spans="1:25">
      <c r="A5366" s="1" t="str">
        <f t="shared" si="166"/>
        <v>060330012110000</v>
      </c>
      <c r="B5366" s="142" t="s">
        <v>64</v>
      </c>
      <c r="C5366" s="142" t="s">
        <v>614</v>
      </c>
      <c r="D5366" s="142" t="s">
        <v>3377</v>
      </c>
      <c r="E5366" s="142" t="s">
        <v>3378</v>
      </c>
      <c r="F5366" s="142" t="s">
        <v>3431</v>
      </c>
      <c r="G5366" s="142" t="s">
        <v>3432</v>
      </c>
      <c r="H5366" s="142" t="s">
        <v>3433</v>
      </c>
      <c r="I5366" s="142" t="s">
        <v>23</v>
      </c>
      <c r="J5366" s="142">
        <v>2</v>
      </c>
      <c r="K5366" s="142">
        <v>1</v>
      </c>
      <c r="L5366" s="227">
        <v>3000</v>
      </c>
      <c r="M5366" s="227">
        <v>142592</v>
      </c>
      <c r="N5366" s="227">
        <v>48500</v>
      </c>
      <c r="O5366" s="227">
        <v>48500</v>
      </c>
      <c r="P5366" s="227">
        <v>48500</v>
      </c>
      <c r="Q5366" s="227"/>
      <c r="R5366" s="227"/>
      <c r="S5366" s="227"/>
      <c r="T5366" s="227">
        <v>134510</v>
      </c>
      <c r="U5366" s="227">
        <v>6325439</v>
      </c>
      <c r="V5366" s="227">
        <v>-67919</v>
      </c>
      <c r="W5366" s="143">
        <v>46022</v>
      </c>
      <c r="X5366" s="143">
        <v>46027</v>
      </c>
      <c r="Y5366">
        <f t="shared" si="167"/>
        <v>48500</v>
      </c>
    </row>
    <row r="5367" spans="1:25">
      <c r="A5367" s="1" t="str">
        <f t="shared" si="166"/>
        <v>060330013093000</v>
      </c>
      <c r="B5367" s="142" t="s">
        <v>64</v>
      </c>
      <c r="C5367" s="142" t="s">
        <v>614</v>
      </c>
      <c r="D5367" s="142" t="s">
        <v>3388</v>
      </c>
      <c r="E5367" s="142" t="s">
        <v>3389</v>
      </c>
      <c r="F5367" s="142" t="s">
        <v>3434</v>
      </c>
      <c r="G5367" s="142" t="s">
        <v>3435</v>
      </c>
      <c r="H5367" s="142" t="s">
        <v>3436</v>
      </c>
      <c r="I5367" s="142" t="s">
        <v>21</v>
      </c>
      <c r="J5367" s="142">
        <v>2</v>
      </c>
      <c r="K5367" s="142">
        <v>1</v>
      </c>
      <c r="L5367" s="227">
        <v>34970</v>
      </c>
      <c r="M5367" s="227">
        <v>311412</v>
      </c>
      <c r="N5367" s="227">
        <v>4000</v>
      </c>
      <c r="O5367" s="227">
        <v>4000</v>
      </c>
      <c r="P5367" s="227">
        <v>4000</v>
      </c>
      <c r="Q5367" s="227"/>
      <c r="R5367" s="227"/>
      <c r="S5367" s="227"/>
      <c r="T5367" s="227">
        <v>116668</v>
      </c>
      <c r="U5367" s="227">
        <v>1123113</v>
      </c>
      <c r="V5367" s="227">
        <v>84170</v>
      </c>
      <c r="W5367" s="143">
        <v>46032</v>
      </c>
      <c r="X5367" s="143">
        <v>46035</v>
      </c>
      <c r="Y5367">
        <f t="shared" si="167"/>
        <v>4000</v>
      </c>
    </row>
    <row r="5368" spans="1:25">
      <c r="A5368" s="1" t="str">
        <f t="shared" si="166"/>
        <v>060330015114000</v>
      </c>
      <c r="B5368" s="142" t="s">
        <v>64</v>
      </c>
      <c r="C5368" s="142" t="s">
        <v>614</v>
      </c>
      <c r="D5368" s="142" t="s">
        <v>3366</v>
      </c>
      <c r="E5368" s="142" t="s">
        <v>3367</v>
      </c>
      <c r="F5368" s="142" t="s">
        <v>3437</v>
      </c>
      <c r="G5368" s="142" t="s">
        <v>3438</v>
      </c>
      <c r="H5368" s="142" t="s">
        <v>3439</v>
      </c>
      <c r="I5368" s="142" t="s">
        <v>23</v>
      </c>
      <c r="J5368" s="142">
        <v>2</v>
      </c>
      <c r="K5368" s="142">
        <v>1</v>
      </c>
      <c r="L5368" s="227">
        <v>139816</v>
      </c>
      <c r="M5368" s="227">
        <v>3358138</v>
      </c>
      <c r="N5368" s="227">
        <v>22900</v>
      </c>
      <c r="O5368" s="227">
        <v>22900</v>
      </c>
      <c r="P5368" s="227">
        <v>22900</v>
      </c>
      <c r="Q5368" s="227"/>
      <c r="R5368" s="227"/>
      <c r="S5368" s="227"/>
      <c r="T5368" s="227">
        <v>188886</v>
      </c>
      <c r="U5368" s="227">
        <v>4155961</v>
      </c>
      <c r="V5368" s="227">
        <v>-380753</v>
      </c>
      <c r="W5368" s="143">
        <v>46029</v>
      </c>
      <c r="X5368" s="143">
        <v>46035</v>
      </c>
      <c r="Y5368">
        <f t="shared" si="167"/>
        <v>22900</v>
      </c>
    </row>
    <row r="5369" spans="1:25">
      <c r="A5369" s="1" t="str">
        <f t="shared" si="166"/>
        <v>060330016395000</v>
      </c>
      <c r="B5369" s="142" t="s">
        <v>64</v>
      </c>
      <c r="C5369" s="142" t="s">
        <v>614</v>
      </c>
      <c r="D5369" s="142" t="s">
        <v>3366</v>
      </c>
      <c r="E5369" s="142" t="s">
        <v>3367</v>
      </c>
      <c r="F5369" s="142" t="s">
        <v>3440</v>
      </c>
      <c r="G5369" s="142" t="s">
        <v>3441</v>
      </c>
      <c r="H5369" s="142" t="s">
        <v>3442</v>
      </c>
      <c r="I5369" s="142" t="s">
        <v>23</v>
      </c>
      <c r="J5369" s="142">
        <v>2</v>
      </c>
      <c r="K5369" s="142">
        <v>1</v>
      </c>
      <c r="L5369" s="227">
        <v>196027</v>
      </c>
      <c r="M5369" s="227">
        <v>1970222</v>
      </c>
      <c r="N5369" s="227">
        <v>12900</v>
      </c>
      <c r="O5369" s="227">
        <v>12900</v>
      </c>
      <c r="P5369" s="227">
        <v>12900</v>
      </c>
      <c r="Q5369" s="227"/>
      <c r="R5369" s="227"/>
      <c r="S5369" s="227"/>
      <c r="T5369" s="227">
        <v>472407</v>
      </c>
      <c r="U5369" s="227">
        <v>6187069</v>
      </c>
      <c r="V5369" s="227">
        <v>1439017</v>
      </c>
      <c r="W5369" s="143">
        <v>46035</v>
      </c>
      <c r="X5369" s="143">
        <v>46035</v>
      </c>
      <c r="Y5369">
        <f t="shared" si="167"/>
        <v>12900</v>
      </c>
    </row>
    <row r="5370" spans="1:25">
      <c r="A5370" s="1" t="str">
        <f t="shared" si="166"/>
        <v>060330016471000</v>
      </c>
      <c r="B5370" s="142" t="s">
        <v>64</v>
      </c>
      <c r="C5370" s="142" t="s">
        <v>614</v>
      </c>
      <c r="D5370" s="142" t="s">
        <v>3423</v>
      </c>
      <c r="E5370" s="142" t="s">
        <v>3424</v>
      </c>
      <c r="F5370" s="142" t="s">
        <v>3443</v>
      </c>
      <c r="G5370" s="142" t="s">
        <v>3444</v>
      </c>
      <c r="H5370" s="142" t="s">
        <v>3445</v>
      </c>
      <c r="I5370" s="142" t="s">
        <v>23</v>
      </c>
      <c r="J5370" s="142">
        <v>2</v>
      </c>
      <c r="K5370" s="142">
        <v>1</v>
      </c>
      <c r="L5370" s="227"/>
      <c r="M5370" s="227"/>
      <c r="N5370" s="227">
        <v>25900</v>
      </c>
      <c r="O5370" s="227">
        <v>25900</v>
      </c>
      <c r="P5370" s="227">
        <v>25900</v>
      </c>
      <c r="Q5370" s="227"/>
      <c r="R5370" s="227"/>
      <c r="S5370" s="227"/>
      <c r="T5370" s="227"/>
      <c r="U5370" s="227"/>
      <c r="V5370" s="227"/>
      <c r="W5370" s="143"/>
      <c r="X5370" s="143"/>
      <c r="Y5370">
        <f t="shared" si="167"/>
        <v>25900</v>
      </c>
    </row>
    <row r="5371" spans="1:25">
      <c r="A5371" s="1" t="str">
        <f t="shared" si="166"/>
        <v>060330016516000</v>
      </c>
      <c r="B5371" s="142" t="s">
        <v>64</v>
      </c>
      <c r="C5371" s="142" t="s">
        <v>614</v>
      </c>
      <c r="D5371" s="142" t="s">
        <v>3388</v>
      </c>
      <c r="E5371" s="142" t="s">
        <v>3389</v>
      </c>
      <c r="F5371" s="142" t="s">
        <v>3446</v>
      </c>
      <c r="G5371" s="142" t="s">
        <v>3447</v>
      </c>
      <c r="H5371" s="142" t="s">
        <v>3448</v>
      </c>
      <c r="I5371" s="142" t="s">
        <v>23</v>
      </c>
      <c r="J5371" s="142">
        <v>2</v>
      </c>
      <c r="K5371" s="142">
        <v>1</v>
      </c>
      <c r="L5371" s="227">
        <v>21782</v>
      </c>
      <c r="M5371" s="227">
        <v>946254</v>
      </c>
      <c r="N5371" s="227">
        <v>45500</v>
      </c>
      <c r="O5371" s="227">
        <v>45500</v>
      </c>
      <c r="P5371" s="227">
        <v>45500</v>
      </c>
      <c r="Q5371" s="227"/>
      <c r="R5371" s="227"/>
      <c r="S5371" s="227"/>
      <c r="T5371" s="227">
        <v>12796</v>
      </c>
      <c r="U5371" s="227">
        <v>597371</v>
      </c>
      <c r="V5371" s="227">
        <v>41487</v>
      </c>
      <c r="W5371" s="143">
        <v>46032</v>
      </c>
      <c r="X5371" s="143">
        <v>46035</v>
      </c>
      <c r="Y5371">
        <f t="shared" si="167"/>
        <v>45500</v>
      </c>
    </row>
    <row r="5372" spans="1:25">
      <c r="A5372" s="1" t="str">
        <f t="shared" si="166"/>
        <v>060330017116000</v>
      </c>
      <c r="B5372" s="142" t="s">
        <v>64</v>
      </c>
      <c r="C5372" s="142" t="s">
        <v>614</v>
      </c>
      <c r="D5372" s="142" t="s">
        <v>3366</v>
      </c>
      <c r="E5372" s="142" t="s">
        <v>3367</v>
      </c>
      <c r="F5372" s="142" t="s">
        <v>3449</v>
      </c>
      <c r="G5372" s="142" t="s">
        <v>3450</v>
      </c>
      <c r="H5372" s="142" t="s">
        <v>3451</v>
      </c>
      <c r="I5372" s="142" t="s">
        <v>23</v>
      </c>
      <c r="J5372" s="142">
        <v>2</v>
      </c>
      <c r="K5372" s="142">
        <v>1</v>
      </c>
      <c r="L5372" s="227"/>
      <c r="M5372" s="227"/>
      <c r="N5372" s="227">
        <v>29900</v>
      </c>
      <c r="O5372" s="227">
        <v>29900</v>
      </c>
      <c r="P5372" s="227">
        <v>29900</v>
      </c>
      <c r="Q5372" s="227"/>
      <c r="R5372" s="227"/>
      <c r="S5372" s="227"/>
      <c r="T5372" s="227"/>
      <c r="U5372" s="227"/>
      <c r="V5372" s="227"/>
      <c r="W5372" s="143">
        <v>45208</v>
      </c>
      <c r="X5372" s="143">
        <v>45215</v>
      </c>
      <c r="Y5372">
        <f t="shared" si="167"/>
        <v>29900</v>
      </c>
    </row>
    <row r="5373" spans="1:25">
      <c r="A5373" s="1" t="str">
        <f t="shared" si="166"/>
        <v>060330018312000</v>
      </c>
      <c r="B5373" s="142" t="s">
        <v>64</v>
      </c>
      <c r="C5373" s="142" t="s">
        <v>614</v>
      </c>
      <c r="D5373" s="142" t="s">
        <v>3377</v>
      </c>
      <c r="E5373" s="142" t="s">
        <v>3378</v>
      </c>
      <c r="F5373" s="142" t="s">
        <v>3452</v>
      </c>
      <c r="G5373" s="142" t="s">
        <v>3453</v>
      </c>
      <c r="H5373" s="142" t="s">
        <v>3454</v>
      </c>
      <c r="I5373" s="142" t="s">
        <v>23</v>
      </c>
      <c r="J5373" s="142">
        <v>2</v>
      </c>
      <c r="K5373" s="142">
        <v>1</v>
      </c>
      <c r="L5373" s="227">
        <v>2342637</v>
      </c>
      <c r="M5373" s="227">
        <v>98158924</v>
      </c>
      <c r="N5373" s="227">
        <v>42900</v>
      </c>
      <c r="O5373" s="227">
        <v>42900</v>
      </c>
      <c r="P5373" s="227">
        <v>42900</v>
      </c>
      <c r="Q5373" s="227"/>
      <c r="R5373" s="227"/>
      <c r="S5373" s="227"/>
      <c r="T5373" s="227">
        <v>2042347</v>
      </c>
      <c r="U5373" s="227">
        <v>85280686</v>
      </c>
      <c r="V5373" s="227">
        <v>-295775</v>
      </c>
      <c r="W5373" s="143">
        <v>46017</v>
      </c>
      <c r="X5373" s="143">
        <v>46035</v>
      </c>
      <c r="Y5373">
        <f t="shared" si="167"/>
        <v>42900</v>
      </c>
    </row>
    <row r="5374" spans="1:25">
      <c r="A5374" s="1" t="str">
        <f t="shared" si="166"/>
        <v>060330019473000</v>
      </c>
      <c r="B5374" s="142" t="s">
        <v>64</v>
      </c>
      <c r="C5374" s="142" t="s">
        <v>614</v>
      </c>
      <c r="D5374" s="142" t="s">
        <v>3366</v>
      </c>
      <c r="E5374" s="142" t="s">
        <v>3367</v>
      </c>
      <c r="F5374" s="142" t="s">
        <v>3455</v>
      </c>
      <c r="G5374" s="142" t="s">
        <v>3456</v>
      </c>
      <c r="H5374" s="142" t="s">
        <v>3457</v>
      </c>
      <c r="I5374" s="142" t="s">
        <v>23</v>
      </c>
      <c r="J5374" s="142">
        <v>2</v>
      </c>
      <c r="K5374" s="142">
        <v>1</v>
      </c>
      <c r="L5374" s="227">
        <v>118186</v>
      </c>
      <c r="M5374" s="227">
        <v>2239574</v>
      </c>
      <c r="N5374" s="227">
        <v>20900</v>
      </c>
      <c r="O5374" s="227">
        <v>20900</v>
      </c>
      <c r="P5374" s="227">
        <v>20900</v>
      </c>
      <c r="Q5374" s="227"/>
      <c r="R5374" s="227"/>
      <c r="S5374" s="227"/>
      <c r="T5374" s="227">
        <v>219548</v>
      </c>
      <c r="U5374" s="227">
        <v>4840872</v>
      </c>
      <c r="V5374" s="227">
        <v>680531</v>
      </c>
      <c r="W5374" s="143">
        <v>46035</v>
      </c>
      <c r="X5374" s="143">
        <v>46035</v>
      </c>
      <c r="Y5374">
        <f t="shared" si="167"/>
        <v>20900</v>
      </c>
    </row>
    <row r="5375" spans="1:25">
      <c r="A5375" s="1" t="str">
        <f t="shared" si="166"/>
        <v>060330022634000</v>
      </c>
      <c r="B5375" s="142" t="s">
        <v>64</v>
      </c>
      <c r="C5375" s="142" t="s">
        <v>614</v>
      </c>
      <c r="D5375" s="142" t="s">
        <v>3423</v>
      </c>
      <c r="E5375" s="142" t="s">
        <v>3424</v>
      </c>
      <c r="F5375" s="142" t="s">
        <v>3458</v>
      </c>
      <c r="G5375" s="142" t="s">
        <v>3459</v>
      </c>
      <c r="H5375" s="142" t="s">
        <v>3460</v>
      </c>
      <c r="I5375" s="142" t="s">
        <v>23</v>
      </c>
      <c r="J5375" s="142">
        <v>2</v>
      </c>
      <c r="K5375" s="142">
        <v>1</v>
      </c>
      <c r="L5375" s="227">
        <v>46196</v>
      </c>
      <c r="M5375" s="227">
        <v>1896270</v>
      </c>
      <c r="N5375" s="227">
        <v>37500</v>
      </c>
      <c r="O5375" s="227">
        <v>42900</v>
      </c>
      <c r="P5375" s="227">
        <v>42900</v>
      </c>
      <c r="Q5375" s="227"/>
      <c r="R5375" s="227"/>
      <c r="S5375" s="227"/>
      <c r="T5375" s="227">
        <v>48804</v>
      </c>
      <c r="U5375" s="227">
        <v>2055328</v>
      </c>
      <c r="V5375" s="227">
        <v>52004</v>
      </c>
      <c r="W5375" s="143">
        <v>46035</v>
      </c>
      <c r="X5375" s="143">
        <v>46035</v>
      </c>
      <c r="Y5375">
        <f t="shared" si="167"/>
        <v>42900</v>
      </c>
    </row>
    <row r="5376" spans="1:25">
      <c r="A5376" s="1" t="str">
        <f t="shared" si="166"/>
        <v>060330023517000</v>
      </c>
      <c r="B5376" s="142" t="s">
        <v>64</v>
      </c>
      <c r="C5376" s="142" t="s">
        <v>614</v>
      </c>
      <c r="D5376" s="142" t="s">
        <v>3423</v>
      </c>
      <c r="E5376" s="142" t="s">
        <v>3424</v>
      </c>
      <c r="F5376" s="142" t="s">
        <v>3461</v>
      </c>
      <c r="G5376" s="142" t="s">
        <v>3462</v>
      </c>
      <c r="H5376" s="142" t="s">
        <v>3463</v>
      </c>
      <c r="I5376" s="142" t="s">
        <v>23</v>
      </c>
      <c r="J5376" s="142">
        <v>2</v>
      </c>
      <c r="K5376" s="142">
        <v>1</v>
      </c>
      <c r="L5376" s="227">
        <v>-96</v>
      </c>
      <c r="M5376" s="227">
        <v>-10483</v>
      </c>
      <c r="N5376" s="227">
        <v>97500</v>
      </c>
      <c r="O5376" s="227">
        <v>125000</v>
      </c>
      <c r="P5376" s="227">
        <v>125000</v>
      </c>
      <c r="Q5376" s="227"/>
      <c r="R5376" s="227"/>
      <c r="S5376" s="227"/>
      <c r="T5376" s="227">
        <v>1960</v>
      </c>
      <c r="U5376" s="227">
        <v>181422</v>
      </c>
      <c r="V5376" s="227">
        <v>-32600</v>
      </c>
      <c r="W5376" s="143">
        <v>46032</v>
      </c>
      <c r="X5376" s="143">
        <v>45922</v>
      </c>
      <c r="Y5376">
        <f t="shared" si="167"/>
        <v>125000</v>
      </c>
    </row>
    <row r="5377" spans="1:25">
      <c r="A5377" s="1" t="str">
        <f t="shared" si="166"/>
        <v>060330029200000</v>
      </c>
      <c r="B5377" s="142" t="s">
        <v>64</v>
      </c>
      <c r="C5377" s="142" t="s">
        <v>614</v>
      </c>
      <c r="D5377" s="142" t="s">
        <v>3423</v>
      </c>
      <c r="E5377" s="142" t="s">
        <v>3424</v>
      </c>
      <c r="F5377" s="142" t="s">
        <v>3464</v>
      </c>
      <c r="G5377" s="142" t="s">
        <v>3465</v>
      </c>
      <c r="H5377" s="142" t="s">
        <v>3466</v>
      </c>
      <c r="I5377" s="142" t="s">
        <v>23</v>
      </c>
      <c r="J5377" s="142">
        <v>1</v>
      </c>
      <c r="K5377" s="142">
        <v>1</v>
      </c>
      <c r="L5377" s="227">
        <v>4</v>
      </c>
      <c r="M5377" s="227">
        <v>142116</v>
      </c>
      <c r="N5377" s="227">
        <v>52500</v>
      </c>
      <c r="O5377" s="227">
        <v>52500</v>
      </c>
      <c r="P5377" s="227">
        <v>52500</v>
      </c>
      <c r="Q5377" s="227"/>
      <c r="R5377" s="227"/>
      <c r="S5377" s="227"/>
      <c r="T5377" s="227">
        <v>1</v>
      </c>
      <c r="U5377" s="227">
        <v>52500</v>
      </c>
      <c r="V5377" s="227">
        <v>16971</v>
      </c>
      <c r="W5377" s="143">
        <v>45961</v>
      </c>
      <c r="X5377" s="143">
        <v>46029</v>
      </c>
      <c r="Y5377">
        <f t="shared" si="167"/>
        <v>52500</v>
      </c>
    </row>
    <row r="5378" spans="1:25">
      <c r="A5378" s="1" t="str">
        <f t="shared" si="166"/>
        <v>060330032080000</v>
      </c>
      <c r="B5378" s="142" t="s">
        <v>64</v>
      </c>
      <c r="C5378" s="142" t="s">
        <v>614</v>
      </c>
      <c r="D5378" s="142" t="s">
        <v>3377</v>
      </c>
      <c r="E5378" s="142" t="s">
        <v>3378</v>
      </c>
      <c r="F5378" s="142" t="s">
        <v>3467</v>
      </c>
      <c r="G5378" s="142" t="s">
        <v>3468</v>
      </c>
      <c r="H5378" s="142" t="s">
        <v>3469</v>
      </c>
      <c r="I5378" s="142" t="s">
        <v>23</v>
      </c>
      <c r="J5378" s="142">
        <v>2</v>
      </c>
      <c r="K5378" s="142">
        <v>1</v>
      </c>
      <c r="L5378" s="227"/>
      <c r="M5378" s="227"/>
      <c r="N5378" s="227">
        <v>132900</v>
      </c>
      <c r="O5378" s="227">
        <v>132900</v>
      </c>
      <c r="P5378" s="227">
        <v>132900</v>
      </c>
      <c r="Q5378" s="227"/>
      <c r="R5378" s="227"/>
      <c r="S5378" s="227"/>
      <c r="T5378" s="227"/>
      <c r="U5378" s="227"/>
      <c r="V5378" s="227"/>
      <c r="W5378" s="143"/>
      <c r="X5378" s="143">
        <v>46018</v>
      </c>
      <c r="Y5378">
        <f t="shared" si="167"/>
        <v>132900</v>
      </c>
    </row>
    <row r="5379" spans="1:25">
      <c r="A5379" s="1" t="str">
        <f t="shared" si="166"/>
        <v>060330034058000</v>
      </c>
      <c r="B5379" s="142" t="s">
        <v>64</v>
      </c>
      <c r="C5379" s="142" t="s">
        <v>614</v>
      </c>
      <c r="D5379" s="142" t="s">
        <v>3377</v>
      </c>
      <c r="E5379" s="142" t="s">
        <v>3378</v>
      </c>
      <c r="F5379" s="142" t="s">
        <v>3470</v>
      </c>
      <c r="G5379" s="142" t="s">
        <v>3471</v>
      </c>
      <c r="H5379" s="142" t="s">
        <v>3472</v>
      </c>
      <c r="I5379" s="142" t="s">
        <v>23</v>
      </c>
      <c r="J5379" s="142">
        <v>1</v>
      </c>
      <c r="K5379" s="142">
        <v>1</v>
      </c>
      <c r="L5379" s="227">
        <v>0</v>
      </c>
      <c r="M5379" s="227">
        <v>0</v>
      </c>
      <c r="N5379" s="227">
        <v>47900</v>
      </c>
      <c r="O5379" s="227">
        <v>47900</v>
      </c>
      <c r="P5379" s="227">
        <v>47900</v>
      </c>
      <c r="Q5379" s="227"/>
      <c r="R5379" s="227"/>
      <c r="S5379" s="227"/>
      <c r="T5379" s="227">
        <v>0</v>
      </c>
      <c r="U5379" s="227">
        <v>0</v>
      </c>
      <c r="V5379" s="227">
        <v>0</v>
      </c>
      <c r="W5379" s="143">
        <v>46006</v>
      </c>
      <c r="X5379" s="143">
        <v>46018</v>
      </c>
      <c r="Y5379">
        <f t="shared" si="167"/>
        <v>47900</v>
      </c>
    </row>
    <row r="5380" spans="1:25">
      <c r="A5380" s="1" t="str">
        <f t="shared" si="166"/>
        <v>060330034238000</v>
      </c>
      <c r="B5380" s="142" t="s">
        <v>64</v>
      </c>
      <c r="C5380" s="142" t="s">
        <v>614</v>
      </c>
      <c r="D5380" s="142" t="s">
        <v>3377</v>
      </c>
      <c r="E5380" s="142" t="s">
        <v>3378</v>
      </c>
      <c r="F5380" s="142" t="s">
        <v>3473</v>
      </c>
      <c r="G5380" s="142" t="s">
        <v>3474</v>
      </c>
      <c r="H5380" s="142" t="s">
        <v>3475</v>
      </c>
      <c r="I5380" s="142" t="s">
        <v>23</v>
      </c>
      <c r="J5380" s="142">
        <v>2</v>
      </c>
      <c r="K5380" s="142">
        <v>1</v>
      </c>
      <c r="L5380" s="227"/>
      <c r="M5380" s="227"/>
      <c r="N5380" s="227">
        <v>129900</v>
      </c>
      <c r="O5380" s="227">
        <v>129900</v>
      </c>
      <c r="P5380" s="227">
        <v>129900</v>
      </c>
      <c r="Q5380" s="227"/>
      <c r="R5380" s="227"/>
      <c r="S5380" s="227"/>
      <c r="T5380" s="227"/>
      <c r="U5380" s="227"/>
      <c r="V5380" s="227"/>
      <c r="W5380" s="143"/>
      <c r="X5380" s="143">
        <v>46019</v>
      </c>
      <c r="Y5380">
        <f t="shared" si="167"/>
        <v>129900</v>
      </c>
    </row>
    <row r="5381" spans="1:25">
      <c r="A5381" s="1" t="str">
        <f t="shared" ref="A5381:A5444" si="168">B5381&amp;F5381</f>
        <v>060330041234000</v>
      </c>
      <c r="B5381" s="142" t="s">
        <v>64</v>
      </c>
      <c r="C5381" s="142" t="s">
        <v>614</v>
      </c>
      <c r="D5381" s="142" t="s">
        <v>3377</v>
      </c>
      <c r="E5381" s="142" t="s">
        <v>3378</v>
      </c>
      <c r="F5381" s="142" t="s">
        <v>3476</v>
      </c>
      <c r="G5381" s="142" t="s">
        <v>3477</v>
      </c>
      <c r="H5381" s="142" t="s">
        <v>3478</v>
      </c>
      <c r="I5381" s="142" t="s">
        <v>21</v>
      </c>
      <c r="J5381" s="142">
        <v>1</v>
      </c>
      <c r="K5381" s="142">
        <v>1</v>
      </c>
      <c r="L5381" s="227">
        <v>166</v>
      </c>
      <c r="M5381" s="227">
        <v>3979709</v>
      </c>
      <c r="N5381" s="227">
        <v>25900</v>
      </c>
      <c r="O5381" s="227">
        <v>25900</v>
      </c>
      <c r="P5381" s="227">
        <v>25900</v>
      </c>
      <c r="Q5381" s="227"/>
      <c r="R5381" s="227"/>
      <c r="S5381" s="227"/>
      <c r="T5381" s="227">
        <v>142</v>
      </c>
      <c r="U5381" s="227">
        <v>3621000</v>
      </c>
      <c r="V5381" s="227">
        <v>216671</v>
      </c>
      <c r="W5381" s="143">
        <v>46035</v>
      </c>
      <c r="X5381" s="143">
        <v>46035</v>
      </c>
      <c r="Y5381">
        <f t="shared" ref="Y5381:Y5444" si="169">IF(S5381&gt;0,S5381,P5381)</f>
        <v>25900</v>
      </c>
    </row>
    <row r="5382" spans="1:25">
      <c r="A5382" s="1" t="str">
        <f t="shared" si="168"/>
        <v>060330042823000</v>
      </c>
      <c r="B5382" s="142" t="s">
        <v>64</v>
      </c>
      <c r="C5382" s="142" t="s">
        <v>614</v>
      </c>
      <c r="D5382" s="142" t="s">
        <v>3423</v>
      </c>
      <c r="E5382" s="142" t="s">
        <v>3424</v>
      </c>
      <c r="F5382" s="142" t="s">
        <v>3479</v>
      </c>
      <c r="G5382" s="142" t="s">
        <v>3480</v>
      </c>
      <c r="H5382" s="142" t="s">
        <v>3481</v>
      </c>
      <c r="I5382" s="142" t="s">
        <v>23</v>
      </c>
      <c r="J5382" s="142">
        <v>2</v>
      </c>
      <c r="K5382" s="142">
        <v>1</v>
      </c>
      <c r="L5382" s="227">
        <v>263998</v>
      </c>
      <c r="M5382" s="227">
        <v>16712886</v>
      </c>
      <c r="N5382" s="227">
        <v>75900</v>
      </c>
      <c r="O5382" s="227">
        <v>71000</v>
      </c>
      <c r="P5382" s="227">
        <v>71000</v>
      </c>
      <c r="Q5382" s="227"/>
      <c r="R5382" s="227"/>
      <c r="S5382" s="227"/>
      <c r="T5382" s="227">
        <v>53950</v>
      </c>
      <c r="U5382" s="227">
        <v>3450856</v>
      </c>
      <c r="V5382" s="227">
        <v>35450</v>
      </c>
      <c r="W5382" s="143">
        <v>46006</v>
      </c>
      <c r="X5382" s="143">
        <v>46035</v>
      </c>
      <c r="Y5382">
        <f t="shared" si="169"/>
        <v>71000</v>
      </c>
    </row>
    <row r="5383" spans="1:25">
      <c r="A5383" s="1" t="str">
        <f t="shared" si="168"/>
        <v>060330042946000</v>
      </c>
      <c r="B5383" s="142" t="s">
        <v>64</v>
      </c>
      <c r="C5383" s="142" t="s">
        <v>614</v>
      </c>
      <c r="D5383" s="142" t="s">
        <v>3388</v>
      </c>
      <c r="E5383" s="142" t="s">
        <v>3389</v>
      </c>
      <c r="F5383" s="142" t="s">
        <v>3482</v>
      </c>
      <c r="G5383" s="142" t="s">
        <v>3483</v>
      </c>
      <c r="H5383" s="142" t="s">
        <v>3484</v>
      </c>
      <c r="I5383" s="142" t="s">
        <v>23</v>
      </c>
      <c r="J5383" s="142">
        <v>2</v>
      </c>
      <c r="K5383" s="142">
        <v>1</v>
      </c>
      <c r="L5383" s="227">
        <v>82296</v>
      </c>
      <c r="M5383" s="227">
        <v>2408848</v>
      </c>
      <c r="N5383" s="227">
        <v>29900</v>
      </c>
      <c r="O5383" s="227">
        <v>29900</v>
      </c>
      <c r="P5383" s="227">
        <v>29900</v>
      </c>
      <c r="Q5383" s="227"/>
      <c r="R5383" s="227"/>
      <c r="S5383" s="227"/>
      <c r="T5383" s="227">
        <v>48750</v>
      </c>
      <c r="U5383" s="227">
        <v>1486875</v>
      </c>
      <c r="V5383" s="227">
        <v>59937</v>
      </c>
      <c r="W5383" s="143">
        <v>46027</v>
      </c>
      <c r="X5383" s="143">
        <v>46035</v>
      </c>
      <c r="Y5383">
        <f t="shared" si="169"/>
        <v>29900</v>
      </c>
    </row>
    <row r="5384" spans="1:25">
      <c r="A5384" s="1" t="str">
        <f t="shared" si="168"/>
        <v>060330049060000</v>
      </c>
      <c r="B5384" s="142" t="s">
        <v>64</v>
      </c>
      <c r="C5384" s="142" t="s">
        <v>614</v>
      </c>
      <c r="D5384" s="142" t="s">
        <v>3377</v>
      </c>
      <c r="E5384" s="142" t="s">
        <v>3378</v>
      </c>
      <c r="F5384" s="142" t="s">
        <v>3485</v>
      </c>
      <c r="G5384" s="142" t="s">
        <v>3486</v>
      </c>
      <c r="H5384" s="142" t="s">
        <v>3487</v>
      </c>
      <c r="I5384" s="142" t="s">
        <v>23</v>
      </c>
      <c r="J5384" s="142">
        <v>2</v>
      </c>
      <c r="K5384" s="142">
        <v>1</v>
      </c>
      <c r="L5384" s="227">
        <v>20000</v>
      </c>
      <c r="M5384" s="227">
        <v>2526667</v>
      </c>
      <c r="N5384" s="227">
        <v>122900</v>
      </c>
      <c r="O5384" s="227">
        <v>122900</v>
      </c>
      <c r="P5384" s="227">
        <v>122900</v>
      </c>
      <c r="Q5384" s="227"/>
      <c r="R5384" s="227"/>
      <c r="S5384" s="227"/>
      <c r="T5384" s="227">
        <v>0</v>
      </c>
      <c r="U5384" s="227">
        <v>0</v>
      </c>
      <c r="V5384" s="227">
        <v>0</v>
      </c>
      <c r="W5384" s="143">
        <v>46006</v>
      </c>
      <c r="X5384" s="143">
        <v>46018</v>
      </c>
      <c r="Y5384">
        <f t="shared" si="169"/>
        <v>122900</v>
      </c>
    </row>
    <row r="5385" spans="1:25">
      <c r="A5385" s="1" t="str">
        <f t="shared" si="168"/>
        <v>060330049074000</v>
      </c>
      <c r="B5385" s="142" t="s">
        <v>64</v>
      </c>
      <c r="C5385" s="142" t="s">
        <v>614</v>
      </c>
      <c r="D5385" s="142" t="s">
        <v>3377</v>
      </c>
      <c r="E5385" s="142" t="s">
        <v>3378</v>
      </c>
      <c r="F5385" s="142" t="s">
        <v>3488</v>
      </c>
      <c r="G5385" s="142" t="s">
        <v>3489</v>
      </c>
      <c r="H5385" s="142" t="s">
        <v>3490</v>
      </c>
      <c r="I5385" s="142" t="s">
        <v>23</v>
      </c>
      <c r="J5385" s="142">
        <v>2</v>
      </c>
      <c r="K5385" s="142">
        <v>1</v>
      </c>
      <c r="L5385" s="227">
        <v>289000</v>
      </c>
      <c r="M5385" s="227">
        <v>31199347</v>
      </c>
      <c r="N5385" s="227">
        <v>106900</v>
      </c>
      <c r="O5385" s="227">
        <v>106900</v>
      </c>
      <c r="P5385" s="227">
        <v>106900</v>
      </c>
      <c r="Q5385" s="227"/>
      <c r="R5385" s="227"/>
      <c r="S5385" s="227"/>
      <c r="T5385" s="227">
        <v>20000</v>
      </c>
      <c r="U5385" s="227">
        <v>2098000</v>
      </c>
      <c r="V5385" s="227">
        <v>-61124</v>
      </c>
      <c r="W5385" s="143">
        <v>45961</v>
      </c>
      <c r="X5385" s="143">
        <v>46030</v>
      </c>
      <c r="Y5385">
        <f t="shared" si="169"/>
        <v>106900</v>
      </c>
    </row>
    <row r="5386" spans="1:25">
      <c r="A5386" s="1" t="str">
        <f t="shared" si="168"/>
        <v>060330049618000</v>
      </c>
      <c r="B5386" s="142" t="s">
        <v>64</v>
      </c>
      <c r="C5386" s="142" t="s">
        <v>614</v>
      </c>
      <c r="D5386" s="142" t="s">
        <v>3423</v>
      </c>
      <c r="E5386" s="142" t="s">
        <v>3424</v>
      </c>
      <c r="F5386" s="142" t="s">
        <v>3491</v>
      </c>
      <c r="G5386" s="142" t="s">
        <v>3492</v>
      </c>
      <c r="H5386" s="142" t="s">
        <v>3493</v>
      </c>
      <c r="I5386" s="142" t="s">
        <v>23</v>
      </c>
      <c r="J5386" s="142">
        <v>2</v>
      </c>
      <c r="K5386" s="142">
        <v>1</v>
      </c>
      <c r="L5386" s="227">
        <v>203788</v>
      </c>
      <c r="M5386" s="227">
        <v>19173701</v>
      </c>
      <c r="N5386" s="227">
        <v>99500</v>
      </c>
      <c r="O5386" s="227">
        <v>99900</v>
      </c>
      <c r="P5386" s="227">
        <v>99900</v>
      </c>
      <c r="Q5386" s="227"/>
      <c r="R5386" s="227"/>
      <c r="S5386" s="227"/>
      <c r="T5386" s="227">
        <v>14616</v>
      </c>
      <c r="U5386" s="227">
        <v>1460137</v>
      </c>
      <c r="V5386" s="227">
        <v>84969</v>
      </c>
      <c r="W5386" s="143">
        <v>46006</v>
      </c>
      <c r="X5386" s="143">
        <v>46032</v>
      </c>
      <c r="Y5386">
        <f t="shared" si="169"/>
        <v>99900</v>
      </c>
    </row>
    <row r="5387" spans="1:25">
      <c r="A5387" s="1" t="str">
        <f t="shared" si="168"/>
        <v>060331001860000</v>
      </c>
      <c r="B5387" s="142" t="s">
        <v>64</v>
      </c>
      <c r="C5387" s="142" t="s">
        <v>614</v>
      </c>
      <c r="D5387" s="142" t="s">
        <v>3494</v>
      </c>
      <c r="E5387" s="142" t="s">
        <v>2486</v>
      </c>
      <c r="F5387" s="142" t="s">
        <v>36</v>
      </c>
      <c r="G5387" s="142" t="s">
        <v>2487</v>
      </c>
      <c r="H5387" s="142" t="s">
        <v>2488</v>
      </c>
      <c r="I5387" s="142" t="s">
        <v>23</v>
      </c>
      <c r="J5387" s="142">
        <v>1</v>
      </c>
      <c r="K5387" s="142">
        <v>30</v>
      </c>
      <c r="L5387" s="227"/>
      <c r="M5387" s="227"/>
      <c r="N5387" s="227">
        <v>46800</v>
      </c>
      <c r="O5387" s="227">
        <v>46800</v>
      </c>
      <c r="P5387" s="227">
        <v>1404000</v>
      </c>
      <c r="Q5387" s="227"/>
      <c r="R5387" s="227"/>
      <c r="S5387" s="227"/>
      <c r="T5387" s="227"/>
      <c r="U5387" s="227"/>
      <c r="V5387" s="227"/>
      <c r="W5387" s="143"/>
      <c r="X5387" s="143">
        <v>43796</v>
      </c>
      <c r="Y5387">
        <f t="shared" si="169"/>
        <v>1404000</v>
      </c>
    </row>
    <row r="5388" spans="1:25">
      <c r="A5388" s="1" t="str">
        <f t="shared" si="168"/>
        <v>060331001865000</v>
      </c>
      <c r="B5388" s="142" t="s">
        <v>64</v>
      </c>
      <c r="C5388" s="142" t="s">
        <v>614</v>
      </c>
      <c r="D5388" s="142" t="s">
        <v>3494</v>
      </c>
      <c r="E5388" s="142" t="s">
        <v>2486</v>
      </c>
      <c r="F5388" s="142" t="s">
        <v>73</v>
      </c>
      <c r="G5388" s="142" t="s">
        <v>2661</v>
      </c>
      <c r="H5388" s="142" t="s">
        <v>2662</v>
      </c>
      <c r="I5388" s="142" t="s">
        <v>21</v>
      </c>
      <c r="J5388" s="142">
        <v>1</v>
      </c>
      <c r="K5388" s="142">
        <v>30</v>
      </c>
      <c r="L5388" s="227"/>
      <c r="M5388" s="227"/>
      <c r="N5388" s="227">
        <v>31800</v>
      </c>
      <c r="O5388" s="227">
        <v>32400</v>
      </c>
      <c r="P5388" s="227">
        <v>972000</v>
      </c>
      <c r="Q5388" s="227">
        <v>30</v>
      </c>
      <c r="R5388" s="227">
        <v>2200</v>
      </c>
      <c r="S5388" s="227">
        <v>906000</v>
      </c>
      <c r="T5388" s="227"/>
      <c r="U5388" s="227"/>
      <c r="V5388" s="227"/>
      <c r="W5388" s="143"/>
      <c r="X5388" s="143"/>
      <c r="Y5388">
        <f t="shared" si="169"/>
        <v>906000</v>
      </c>
    </row>
    <row r="5389" spans="1:25">
      <c r="A5389" s="1" t="str">
        <f t="shared" si="168"/>
        <v>060331002106000</v>
      </c>
      <c r="B5389" s="142" t="s">
        <v>64</v>
      </c>
      <c r="C5389" s="142" t="s">
        <v>614</v>
      </c>
      <c r="D5389" s="142" t="s">
        <v>3495</v>
      </c>
      <c r="E5389" s="142" t="s">
        <v>3496</v>
      </c>
      <c r="F5389" s="142" t="s">
        <v>134</v>
      </c>
      <c r="G5389" s="142" t="s">
        <v>135</v>
      </c>
      <c r="H5389" s="142" t="s">
        <v>136</v>
      </c>
      <c r="I5389" s="142" t="s">
        <v>21</v>
      </c>
      <c r="J5389" s="142">
        <v>1</v>
      </c>
      <c r="K5389" s="142">
        <v>20</v>
      </c>
      <c r="L5389" s="227">
        <v>137</v>
      </c>
      <c r="M5389" s="227">
        <v>1111261</v>
      </c>
      <c r="N5389" s="227">
        <v>10600</v>
      </c>
      <c r="O5389" s="227">
        <v>10000</v>
      </c>
      <c r="P5389" s="227">
        <v>200000</v>
      </c>
      <c r="Q5389" s="227">
        <v>20</v>
      </c>
      <c r="R5389" s="227">
        <v>855</v>
      </c>
      <c r="S5389" s="227">
        <v>182900</v>
      </c>
      <c r="T5389" s="227">
        <v>42</v>
      </c>
      <c r="U5389" s="227">
        <v>370270</v>
      </c>
      <c r="V5389" s="227">
        <v>29592</v>
      </c>
      <c r="W5389" s="143">
        <v>45929</v>
      </c>
      <c r="X5389" s="143">
        <v>46035</v>
      </c>
      <c r="Y5389">
        <f t="shared" si="169"/>
        <v>182900</v>
      </c>
    </row>
    <row r="5390" spans="1:25">
      <c r="A5390" s="1" t="str">
        <f t="shared" si="168"/>
        <v>060331004890000</v>
      </c>
      <c r="B5390" s="142" t="s">
        <v>64</v>
      </c>
      <c r="C5390" s="142" t="s">
        <v>614</v>
      </c>
      <c r="D5390" s="142" t="s">
        <v>3497</v>
      </c>
      <c r="E5390" s="142" t="s">
        <v>24</v>
      </c>
      <c r="F5390" s="142" t="s">
        <v>140</v>
      </c>
      <c r="G5390" s="142" t="s">
        <v>3498</v>
      </c>
      <c r="H5390" s="142" t="s">
        <v>141</v>
      </c>
      <c r="I5390" s="142" t="s">
        <v>21</v>
      </c>
      <c r="J5390" s="142">
        <v>1</v>
      </c>
      <c r="K5390" s="142">
        <v>20</v>
      </c>
      <c r="L5390" s="227">
        <v>99</v>
      </c>
      <c r="M5390" s="227">
        <v>415036</v>
      </c>
      <c r="N5390" s="227">
        <v>5400</v>
      </c>
      <c r="O5390" s="227">
        <v>5400</v>
      </c>
      <c r="P5390" s="227">
        <v>108000</v>
      </c>
      <c r="Q5390" s="227"/>
      <c r="R5390" s="227"/>
      <c r="S5390" s="227"/>
      <c r="T5390" s="227">
        <v>0</v>
      </c>
      <c r="U5390" s="227">
        <v>0</v>
      </c>
      <c r="V5390" s="227">
        <v>0</v>
      </c>
      <c r="W5390" s="143">
        <v>45916</v>
      </c>
      <c r="X5390" s="143">
        <v>46011</v>
      </c>
      <c r="Y5390">
        <f t="shared" si="169"/>
        <v>108000</v>
      </c>
    </row>
    <row r="5391" spans="1:25">
      <c r="A5391" s="1" t="str">
        <f t="shared" si="168"/>
        <v>060331004893000</v>
      </c>
      <c r="B5391" s="142" t="s">
        <v>64</v>
      </c>
      <c r="C5391" s="142" t="s">
        <v>614</v>
      </c>
      <c r="D5391" s="142" t="s">
        <v>3497</v>
      </c>
      <c r="E5391" s="142" t="s">
        <v>24</v>
      </c>
      <c r="F5391" s="142" t="s">
        <v>144</v>
      </c>
      <c r="G5391" s="142" t="s">
        <v>145</v>
      </c>
      <c r="H5391" s="142" t="s">
        <v>146</v>
      </c>
      <c r="I5391" s="142" t="s">
        <v>23</v>
      </c>
      <c r="J5391" s="142">
        <v>1</v>
      </c>
      <c r="K5391" s="142">
        <v>20</v>
      </c>
      <c r="L5391" s="227">
        <v>19</v>
      </c>
      <c r="M5391" s="227">
        <v>95553</v>
      </c>
      <c r="N5391" s="227">
        <v>6900</v>
      </c>
      <c r="O5391" s="227">
        <v>6400</v>
      </c>
      <c r="P5391" s="227">
        <v>128000</v>
      </c>
      <c r="Q5391" s="227">
        <v>20</v>
      </c>
      <c r="R5391" s="227">
        <v>525</v>
      </c>
      <c r="S5391" s="227">
        <v>117500</v>
      </c>
      <c r="T5391" s="227">
        <v>0</v>
      </c>
      <c r="U5391" s="227">
        <v>0</v>
      </c>
      <c r="V5391" s="227">
        <v>0</v>
      </c>
      <c r="W5391" s="143">
        <v>45936</v>
      </c>
      <c r="X5391" s="143">
        <v>45998</v>
      </c>
      <c r="Y5391">
        <f t="shared" si="169"/>
        <v>117500</v>
      </c>
    </row>
    <row r="5392" spans="1:25">
      <c r="A5392" s="1" t="str">
        <f t="shared" si="168"/>
        <v>060331005627000</v>
      </c>
      <c r="B5392" s="142" t="s">
        <v>64</v>
      </c>
      <c r="C5392" s="142" t="s">
        <v>614</v>
      </c>
      <c r="D5392" s="142" t="s">
        <v>3495</v>
      </c>
      <c r="E5392" s="142" t="s">
        <v>3496</v>
      </c>
      <c r="F5392" s="142" t="s">
        <v>475</v>
      </c>
      <c r="G5392" s="142" t="s">
        <v>476</v>
      </c>
      <c r="H5392" s="142" t="s">
        <v>477</v>
      </c>
      <c r="I5392" s="142" t="s">
        <v>21</v>
      </c>
      <c r="J5392" s="142">
        <v>1</v>
      </c>
      <c r="K5392" s="142">
        <v>12</v>
      </c>
      <c r="L5392" s="227">
        <v>46</v>
      </c>
      <c r="M5392" s="227">
        <v>547710</v>
      </c>
      <c r="N5392" s="227">
        <v>15700</v>
      </c>
      <c r="O5392" s="227">
        <v>15700</v>
      </c>
      <c r="P5392" s="227">
        <v>188400</v>
      </c>
      <c r="Q5392" s="227"/>
      <c r="R5392" s="227"/>
      <c r="S5392" s="227"/>
      <c r="T5392" s="227">
        <v>18</v>
      </c>
      <c r="U5392" s="227">
        <v>241622</v>
      </c>
      <c r="V5392" s="227">
        <v>27301</v>
      </c>
      <c r="W5392" s="143">
        <v>45939</v>
      </c>
      <c r="X5392" s="143">
        <v>46035</v>
      </c>
      <c r="Y5392">
        <f t="shared" si="169"/>
        <v>188400</v>
      </c>
    </row>
    <row r="5393" spans="1:25">
      <c r="A5393" s="1" t="str">
        <f t="shared" si="168"/>
        <v>060331005725000</v>
      </c>
      <c r="B5393" s="142" t="s">
        <v>64</v>
      </c>
      <c r="C5393" s="142" t="s">
        <v>614</v>
      </c>
      <c r="D5393" s="142" t="s">
        <v>3497</v>
      </c>
      <c r="E5393" s="142" t="s">
        <v>24</v>
      </c>
      <c r="F5393" s="142" t="s">
        <v>150</v>
      </c>
      <c r="G5393" s="142" t="s">
        <v>3499</v>
      </c>
      <c r="H5393" s="142" t="s">
        <v>151</v>
      </c>
      <c r="I5393" s="142" t="s">
        <v>23</v>
      </c>
      <c r="J5393" s="142">
        <v>1</v>
      </c>
      <c r="K5393" s="142">
        <v>10</v>
      </c>
      <c r="L5393" s="227">
        <v>0</v>
      </c>
      <c r="M5393" s="227">
        <v>0</v>
      </c>
      <c r="N5393" s="227">
        <v>16000</v>
      </c>
      <c r="O5393" s="227">
        <v>16000</v>
      </c>
      <c r="P5393" s="227">
        <v>160000</v>
      </c>
      <c r="Q5393" s="227">
        <v>10</v>
      </c>
      <c r="R5393" s="227">
        <v>1050</v>
      </c>
      <c r="S5393" s="227">
        <v>149500</v>
      </c>
      <c r="T5393" s="227">
        <v>0</v>
      </c>
      <c r="U5393" s="227">
        <v>0</v>
      </c>
      <c r="V5393" s="227">
        <v>0</v>
      </c>
      <c r="W5393" s="143">
        <v>45758</v>
      </c>
      <c r="X5393" s="143">
        <v>46012</v>
      </c>
      <c r="Y5393">
        <f t="shared" si="169"/>
        <v>149500</v>
      </c>
    </row>
    <row r="5394" spans="1:25">
      <c r="A5394" s="1" t="str">
        <f t="shared" si="168"/>
        <v>060331005726000</v>
      </c>
      <c r="B5394" s="142" t="s">
        <v>64</v>
      </c>
      <c r="C5394" s="142" t="s">
        <v>614</v>
      </c>
      <c r="D5394" s="142" t="s">
        <v>3497</v>
      </c>
      <c r="E5394" s="142" t="s">
        <v>24</v>
      </c>
      <c r="F5394" s="142" t="s">
        <v>154</v>
      </c>
      <c r="G5394" s="142" t="s">
        <v>155</v>
      </c>
      <c r="H5394" s="142" t="s">
        <v>156</v>
      </c>
      <c r="I5394" s="142" t="s">
        <v>21</v>
      </c>
      <c r="J5394" s="142">
        <v>1</v>
      </c>
      <c r="K5394" s="142">
        <v>10</v>
      </c>
      <c r="L5394" s="227">
        <v>0</v>
      </c>
      <c r="M5394" s="227">
        <v>0</v>
      </c>
      <c r="N5394" s="227">
        <v>21500</v>
      </c>
      <c r="O5394" s="227">
        <v>21500</v>
      </c>
      <c r="P5394" s="227">
        <v>215000</v>
      </c>
      <c r="Q5394" s="227">
        <v>10</v>
      </c>
      <c r="R5394" s="227">
        <v>100</v>
      </c>
      <c r="S5394" s="227">
        <v>214000</v>
      </c>
      <c r="T5394" s="227">
        <v>0</v>
      </c>
      <c r="U5394" s="227">
        <v>0</v>
      </c>
      <c r="V5394" s="227">
        <v>0</v>
      </c>
      <c r="W5394" s="143">
        <v>45936</v>
      </c>
      <c r="X5394" s="143">
        <v>46011</v>
      </c>
      <c r="Y5394">
        <f t="shared" si="169"/>
        <v>214000</v>
      </c>
    </row>
    <row r="5395" spans="1:25">
      <c r="A5395" s="1" t="str">
        <f t="shared" si="168"/>
        <v>060331006631000</v>
      </c>
      <c r="B5395" s="142" t="s">
        <v>64</v>
      </c>
      <c r="C5395" s="142" t="s">
        <v>614</v>
      </c>
      <c r="D5395" s="142" t="s">
        <v>3500</v>
      </c>
      <c r="E5395" s="142" t="s">
        <v>3501</v>
      </c>
      <c r="F5395" s="142" t="s">
        <v>3502</v>
      </c>
      <c r="G5395" s="142" t="s">
        <v>3503</v>
      </c>
      <c r="H5395" s="142" t="s">
        <v>3504</v>
      </c>
      <c r="I5395" s="142" t="s">
        <v>21</v>
      </c>
      <c r="J5395" s="142">
        <v>1</v>
      </c>
      <c r="K5395" s="142">
        <v>28</v>
      </c>
      <c r="L5395" s="227">
        <v>525</v>
      </c>
      <c r="M5395" s="227">
        <v>10644383</v>
      </c>
      <c r="N5395" s="227">
        <v>29000</v>
      </c>
      <c r="O5395" s="227">
        <v>22500</v>
      </c>
      <c r="P5395" s="227">
        <v>630000</v>
      </c>
      <c r="Q5395" s="227"/>
      <c r="R5395" s="227"/>
      <c r="S5395" s="227"/>
      <c r="T5395" s="227">
        <v>8</v>
      </c>
      <c r="U5395" s="227">
        <v>179878</v>
      </c>
      <c r="V5395" s="227">
        <v>17678</v>
      </c>
      <c r="W5395" s="143">
        <v>45502</v>
      </c>
      <c r="X5395" s="143">
        <v>46033</v>
      </c>
      <c r="Y5395">
        <f t="shared" si="169"/>
        <v>630000</v>
      </c>
    </row>
    <row r="5396" spans="1:25">
      <c r="A5396" s="1" t="str">
        <f t="shared" si="168"/>
        <v>060331007324000</v>
      </c>
      <c r="B5396" s="142" t="s">
        <v>64</v>
      </c>
      <c r="C5396" s="142" t="s">
        <v>614</v>
      </c>
      <c r="D5396" s="142" t="s">
        <v>3500</v>
      </c>
      <c r="E5396" s="142" t="s">
        <v>3501</v>
      </c>
      <c r="F5396" s="142" t="s">
        <v>3505</v>
      </c>
      <c r="G5396" s="142" t="s">
        <v>3506</v>
      </c>
      <c r="H5396" s="142" t="s">
        <v>3507</v>
      </c>
      <c r="I5396" s="142" t="s">
        <v>21</v>
      </c>
      <c r="J5396" s="142">
        <v>1</v>
      </c>
      <c r="K5396" s="142">
        <v>12</v>
      </c>
      <c r="L5396" s="227">
        <v>30</v>
      </c>
      <c r="M5396" s="227">
        <v>803961</v>
      </c>
      <c r="N5396" s="227">
        <v>42400</v>
      </c>
      <c r="O5396" s="227">
        <v>29000</v>
      </c>
      <c r="P5396" s="227">
        <v>348000</v>
      </c>
      <c r="Q5396" s="227"/>
      <c r="R5396" s="227"/>
      <c r="S5396" s="227"/>
      <c r="T5396" s="227">
        <v>2</v>
      </c>
      <c r="U5396" s="227">
        <v>76396</v>
      </c>
      <c r="V5396" s="227">
        <v>22799</v>
      </c>
      <c r="W5396" s="143">
        <v>45685</v>
      </c>
      <c r="X5396" s="143">
        <v>46024</v>
      </c>
      <c r="Y5396">
        <f t="shared" si="169"/>
        <v>348000</v>
      </c>
    </row>
    <row r="5397" spans="1:25">
      <c r="A5397" s="1" t="str">
        <f t="shared" si="168"/>
        <v>060331008681000</v>
      </c>
      <c r="B5397" s="142" t="s">
        <v>64</v>
      </c>
      <c r="C5397" s="142" t="s">
        <v>614</v>
      </c>
      <c r="D5397" s="142" t="s">
        <v>3500</v>
      </c>
      <c r="E5397" s="142" t="s">
        <v>3501</v>
      </c>
      <c r="F5397" s="142" t="s">
        <v>3508</v>
      </c>
      <c r="G5397" s="142" t="s">
        <v>3509</v>
      </c>
      <c r="H5397" s="142" t="s">
        <v>3510</v>
      </c>
      <c r="I5397" s="142" t="s">
        <v>21</v>
      </c>
      <c r="J5397" s="142">
        <v>1</v>
      </c>
      <c r="K5397" s="142">
        <v>100</v>
      </c>
      <c r="L5397" s="227">
        <v>447</v>
      </c>
      <c r="M5397" s="227">
        <v>7822500</v>
      </c>
      <c r="N5397" s="227">
        <v>24400</v>
      </c>
      <c r="O5397" s="227">
        <v>19900</v>
      </c>
      <c r="P5397" s="227">
        <v>1990000</v>
      </c>
      <c r="Q5397" s="227"/>
      <c r="R5397" s="227"/>
      <c r="S5397" s="227"/>
      <c r="T5397" s="227">
        <v>52</v>
      </c>
      <c r="U5397" s="227">
        <v>925766</v>
      </c>
      <c r="V5397" s="227">
        <v>15766</v>
      </c>
      <c r="W5397" s="143">
        <v>45519</v>
      </c>
      <c r="X5397" s="143">
        <v>46034</v>
      </c>
      <c r="Y5397">
        <f t="shared" si="169"/>
        <v>1990000</v>
      </c>
    </row>
    <row r="5398" spans="1:25">
      <c r="A5398" s="1" t="str">
        <f t="shared" si="168"/>
        <v>060331012362000</v>
      </c>
      <c r="B5398" s="142" t="s">
        <v>64</v>
      </c>
      <c r="C5398" s="142" t="s">
        <v>614</v>
      </c>
      <c r="D5398" s="142" t="s">
        <v>3511</v>
      </c>
      <c r="E5398" s="142" t="s">
        <v>3512</v>
      </c>
      <c r="F5398" s="142" t="s">
        <v>3513</v>
      </c>
      <c r="G5398" s="142" t="s">
        <v>3514</v>
      </c>
      <c r="H5398" s="142" t="s">
        <v>3515</v>
      </c>
      <c r="I5398" s="142" t="s">
        <v>21</v>
      </c>
      <c r="J5398" s="142">
        <v>1</v>
      </c>
      <c r="K5398" s="142">
        <v>12</v>
      </c>
      <c r="L5398" s="227">
        <v>57</v>
      </c>
      <c r="M5398" s="227">
        <v>2232299</v>
      </c>
      <c r="N5398" s="227">
        <v>52900</v>
      </c>
      <c r="O5398" s="227">
        <v>41900</v>
      </c>
      <c r="P5398" s="227">
        <v>502800</v>
      </c>
      <c r="Q5398" s="227"/>
      <c r="R5398" s="227"/>
      <c r="S5398" s="227"/>
      <c r="T5398" s="227">
        <v>39</v>
      </c>
      <c r="U5398" s="227">
        <v>1503694</v>
      </c>
      <c r="V5398" s="227">
        <v>-23668</v>
      </c>
      <c r="W5398" s="143">
        <v>45997</v>
      </c>
      <c r="X5398" s="143">
        <v>46035</v>
      </c>
      <c r="Y5398">
        <f t="shared" si="169"/>
        <v>502800</v>
      </c>
    </row>
    <row r="5399" spans="1:25">
      <c r="A5399" s="1" t="str">
        <f t="shared" si="168"/>
        <v>060331012363000</v>
      </c>
      <c r="B5399" s="142" t="s">
        <v>64</v>
      </c>
      <c r="C5399" s="142" t="s">
        <v>614</v>
      </c>
      <c r="D5399" s="142" t="s">
        <v>3511</v>
      </c>
      <c r="E5399" s="142" t="s">
        <v>3512</v>
      </c>
      <c r="F5399" s="142" t="s">
        <v>3516</v>
      </c>
      <c r="G5399" s="142" t="s">
        <v>3517</v>
      </c>
      <c r="H5399" s="142" t="s">
        <v>3518</v>
      </c>
      <c r="I5399" s="142" t="s">
        <v>21</v>
      </c>
      <c r="J5399" s="142">
        <v>1</v>
      </c>
      <c r="K5399" s="142">
        <v>12</v>
      </c>
      <c r="L5399" s="227">
        <v>18</v>
      </c>
      <c r="M5399" s="227">
        <v>705578</v>
      </c>
      <c r="N5399" s="227">
        <v>50900</v>
      </c>
      <c r="O5399" s="227">
        <v>41900</v>
      </c>
      <c r="P5399" s="227">
        <v>502800</v>
      </c>
      <c r="Q5399" s="227"/>
      <c r="R5399" s="227"/>
      <c r="S5399" s="227"/>
      <c r="T5399" s="227">
        <v>27</v>
      </c>
      <c r="U5399" s="227">
        <v>1041712</v>
      </c>
      <c r="V5399" s="227">
        <v>-16654</v>
      </c>
      <c r="W5399" s="143">
        <v>45997</v>
      </c>
      <c r="X5399" s="143">
        <v>46035</v>
      </c>
      <c r="Y5399">
        <f t="shared" si="169"/>
        <v>502800</v>
      </c>
    </row>
    <row r="5400" spans="1:25">
      <c r="A5400" s="1" t="str">
        <f t="shared" si="168"/>
        <v>060331012844000</v>
      </c>
      <c r="B5400" s="142" t="s">
        <v>64</v>
      </c>
      <c r="C5400" s="142" t="s">
        <v>614</v>
      </c>
      <c r="D5400" s="142" t="s">
        <v>3511</v>
      </c>
      <c r="E5400" s="142" t="s">
        <v>3512</v>
      </c>
      <c r="F5400" s="142" t="s">
        <v>3519</v>
      </c>
      <c r="G5400" s="142" t="s">
        <v>3520</v>
      </c>
      <c r="H5400" s="142" t="s">
        <v>3521</v>
      </c>
      <c r="I5400" s="142" t="s">
        <v>21</v>
      </c>
      <c r="J5400" s="142">
        <v>1</v>
      </c>
      <c r="K5400" s="142">
        <v>10</v>
      </c>
      <c r="L5400" s="227">
        <v>21</v>
      </c>
      <c r="M5400" s="227">
        <v>365526</v>
      </c>
      <c r="N5400" s="227">
        <v>22500</v>
      </c>
      <c r="O5400" s="227">
        <v>22500</v>
      </c>
      <c r="P5400" s="227">
        <v>225000</v>
      </c>
      <c r="Q5400" s="227"/>
      <c r="R5400" s="227"/>
      <c r="S5400" s="227"/>
      <c r="T5400" s="227">
        <v>37</v>
      </c>
      <c r="U5400" s="227">
        <v>750000</v>
      </c>
      <c r="V5400" s="227">
        <v>105977</v>
      </c>
      <c r="W5400" s="143">
        <v>46035</v>
      </c>
      <c r="X5400" s="143">
        <v>46035</v>
      </c>
      <c r="Y5400">
        <f t="shared" si="169"/>
        <v>225000</v>
      </c>
    </row>
    <row r="5401" spans="1:25">
      <c r="A5401" s="1" t="str">
        <f t="shared" si="168"/>
        <v>060331015940000</v>
      </c>
      <c r="B5401" s="142" t="s">
        <v>64</v>
      </c>
      <c r="C5401" s="142" t="s">
        <v>614</v>
      </c>
      <c r="D5401" s="142" t="s">
        <v>3497</v>
      </c>
      <c r="E5401" s="142" t="s">
        <v>24</v>
      </c>
      <c r="F5401" s="142" t="s">
        <v>160</v>
      </c>
      <c r="G5401" s="142" t="s">
        <v>161</v>
      </c>
      <c r="H5401" s="142" t="s">
        <v>3522</v>
      </c>
      <c r="I5401" s="142" t="s">
        <v>21</v>
      </c>
      <c r="J5401" s="142">
        <v>1</v>
      </c>
      <c r="K5401" s="142">
        <v>10</v>
      </c>
      <c r="L5401" s="227">
        <v>351</v>
      </c>
      <c r="M5401" s="227">
        <v>8148726</v>
      </c>
      <c r="N5401" s="227">
        <v>28000</v>
      </c>
      <c r="O5401" s="227">
        <v>26700</v>
      </c>
      <c r="P5401" s="227">
        <v>267000</v>
      </c>
      <c r="Q5401" s="227">
        <v>10</v>
      </c>
      <c r="R5401" s="227">
        <v>100</v>
      </c>
      <c r="S5401" s="227">
        <v>266000</v>
      </c>
      <c r="T5401" s="227">
        <v>251</v>
      </c>
      <c r="U5401" s="227">
        <v>5980090</v>
      </c>
      <c r="V5401" s="227">
        <v>152939</v>
      </c>
      <c r="W5401" s="143">
        <v>45936</v>
      </c>
      <c r="X5401" s="143">
        <v>46035</v>
      </c>
      <c r="Y5401">
        <f t="shared" si="169"/>
        <v>266000</v>
      </c>
    </row>
    <row r="5402" spans="1:25">
      <c r="A5402" s="1" t="str">
        <f t="shared" si="168"/>
        <v>060331016172000</v>
      </c>
      <c r="B5402" s="142" t="s">
        <v>64</v>
      </c>
      <c r="C5402" s="142" t="s">
        <v>614</v>
      </c>
      <c r="D5402" s="142" t="s">
        <v>3523</v>
      </c>
      <c r="E5402" s="142" t="s">
        <v>20</v>
      </c>
      <c r="F5402" s="142" t="s">
        <v>166</v>
      </c>
      <c r="G5402" s="142" t="s">
        <v>167</v>
      </c>
      <c r="H5402" s="142" t="s">
        <v>168</v>
      </c>
      <c r="I5402" s="142" t="s">
        <v>21</v>
      </c>
      <c r="J5402" s="142">
        <v>1</v>
      </c>
      <c r="K5402" s="142">
        <v>12</v>
      </c>
      <c r="L5402" s="227">
        <v>168</v>
      </c>
      <c r="M5402" s="227">
        <v>3054957</v>
      </c>
      <c r="N5402" s="227">
        <v>23500</v>
      </c>
      <c r="O5402" s="227">
        <v>23500</v>
      </c>
      <c r="P5402" s="227">
        <v>282000</v>
      </c>
      <c r="Q5402" s="227">
        <v>12</v>
      </c>
      <c r="R5402" s="227">
        <v>600</v>
      </c>
      <c r="S5402" s="227">
        <v>274800</v>
      </c>
      <c r="T5402" s="227">
        <v>0</v>
      </c>
      <c r="U5402" s="227">
        <v>0</v>
      </c>
      <c r="V5402" s="227">
        <v>0</v>
      </c>
      <c r="W5402" s="143">
        <v>45947</v>
      </c>
      <c r="X5402" s="143">
        <v>46020</v>
      </c>
      <c r="Y5402">
        <f t="shared" si="169"/>
        <v>274800</v>
      </c>
    </row>
    <row r="5403" spans="1:25">
      <c r="A5403" s="1" t="str">
        <f t="shared" si="168"/>
        <v>060331016682000</v>
      </c>
      <c r="B5403" s="142" t="s">
        <v>64</v>
      </c>
      <c r="C5403" s="142" t="s">
        <v>614</v>
      </c>
      <c r="D5403" s="142" t="s">
        <v>3511</v>
      </c>
      <c r="E5403" s="142" t="s">
        <v>3512</v>
      </c>
      <c r="F5403" s="142" t="s">
        <v>3524</v>
      </c>
      <c r="G5403" s="142" t="s">
        <v>3525</v>
      </c>
      <c r="H5403" s="142" t="s">
        <v>3526</v>
      </c>
      <c r="I5403" s="142" t="s">
        <v>21</v>
      </c>
      <c r="J5403" s="142">
        <v>1</v>
      </c>
      <c r="K5403" s="142">
        <v>10</v>
      </c>
      <c r="L5403" s="227">
        <v>0</v>
      </c>
      <c r="M5403" s="227">
        <v>0</v>
      </c>
      <c r="N5403" s="227">
        <v>33900</v>
      </c>
      <c r="O5403" s="227">
        <v>33900</v>
      </c>
      <c r="P5403" s="227">
        <v>339000</v>
      </c>
      <c r="Q5403" s="227"/>
      <c r="R5403" s="227"/>
      <c r="S5403" s="227"/>
      <c r="T5403" s="227">
        <v>0</v>
      </c>
      <c r="U5403" s="227">
        <v>0</v>
      </c>
      <c r="V5403" s="227">
        <v>0</v>
      </c>
      <c r="W5403" s="143">
        <v>45969</v>
      </c>
      <c r="X5403" s="143">
        <v>46022</v>
      </c>
      <c r="Y5403">
        <f t="shared" si="169"/>
        <v>339000</v>
      </c>
    </row>
    <row r="5404" spans="1:25">
      <c r="A5404" s="1" t="str">
        <f t="shared" si="168"/>
        <v>060331017239000</v>
      </c>
      <c r="B5404" s="142" t="s">
        <v>64</v>
      </c>
      <c r="C5404" s="142" t="s">
        <v>614</v>
      </c>
      <c r="D5404" s="142" t="s">
        <v>3527</v>
      </c>
      <c r="E5404" s="142" t="s">
        <v>22</v>
      </c>
      <c r="F5404" s="142" t="s">
        <v>615</v>
      </c>
      <c r="G5404" s="142" t="s">
        <v>616</v>
      </c>
      <c r="H5404" s="142" t="s">
        <v>617</v>
      </c>
      <c r="I5404" s="142" t="s">
        <v>23</v>
      </c>
      <c r="J5404" s="142">
        <v>1</v>
      </c>
      <c r="K5404" s="142">
        <v>12</v>
      </c>
      <c r="L5404" s="227">
        <v>1174</v>
      </c>
      <c r="M5404" s="227">
        <v>13645991</v>
      </c>
      <c r="N5404" s="227">
        <v>14900</v>
      </c>
      <c r="O5404" s="227">
        <v>13200</v>
      </c>
      <c r="P5404" s="227">
        <v>158400</v>
      </c>
      <c r="Q5404" s="227">
        <v>12</v>
      </c>
      <c r="R5404" s="227">
        <v>700</v>
      </c>
      <c r="S5404" s="227">
        <v>150000</v>
      </c>
      <c r="T5404" s="227">
        <v>189</v>
      </c>
      <c r="U5404" s="227">
        <v>2161532</v>
      </c>
      <c r="V5404" s="227">
        <v>-35310</v>
      </c>
      <c r="W5404" s="143">
        <v>46008</v>
      </c>
      <c r="X5404" s="143">
        <v>46035</v>
      </c>
      <c r="Y5404">
        <f t="shared" si="169"/>
        <v>150000</v>
      </c>
    </row>
    <row r="5405" spans="1:25">
      <c r="A5405" s="1" t="str">
        <f t="shared" si="168"/>
        <v>060331017616000</v>
      </c>
      <c r="B5405" s="142" t="s">
        <v>64</v>
      </c>
      <c r="C5405" s="142" t="s">
        <v>614</v>
      </c>
      <c r="D5405" s="142" t="s">
        <v>3528</v>
      </c>
      <c r="E5405" s="142" t="s">
        <v>27</v>
      </c>
      <c r="F5405" s="142" t="s">
        <v>172</v>
      </c>
      <c r="G5405" s="142" t="s">
        <v>173</v>
      </c>
      <c r="H5405" s="142" t="s">
        <v>174</v>
      </c>
      <c r="I5405" s="142" t="s">
        <v>21</v>
      </c>
      <c r="J5405" s="142">
        <v>1</v>
      </c>
      <c r="K5405" s="142">
        <v>24</v>
      </c>
      <c r="L5405" s="227">
        <v>8588</v>
      </c>
      <c r="M5405" s="227">
        <v>22984777</v>
      </c>
      <c r="N5405" s="227">
        <v>3650</v>
      </c>
      <c r="O5405" s="227">
        <v>3650</v>
      </c>
      <c r="P5405" s="227">
        <v>87600</v>
      </c>
      <c r="Q5405" s="227">
        <v>24</v>
      </c>
      <c r="R5405" s="227">
        <v>884</v>
      </c>
      <c r="S5405" s="227">
        <v>66384</v>
      </c>
      <c r="T5405" s="227">
        <v>1282</v>
      </c>
      <c r="U5405" s="227">
        <v>3235330</v>
      </c>
      <c r="V5405" s="227">
        <v>-195793</v>
      </c>
      <c r="W5405" s="143">
        <v>45972</v>
      </c>
      <c r="X5405" s="143">
        <v>46035</v>
      </c>
      <c r="Y5405">
        <f t="shared" si="169"/>
        <v>66384</v>
      </c>
    </row>
    <row r="5406" spans="1:25">
      <c r="A5406" s="1" t="str">
        <f t="shared" si="168"/>
        <v>060331017999000</v>
      </c>
      <c r="B5406" s="142" t="s">
        <v>64</v>
      </c>
      <c r="C5406" s="142" t="s">
        <v>614</v>
      </c>
      <c r="D5406" s="142" t="s">
        <v>3500</v>
      </c>
      <c r="E5406" s="142" t="s">
        <v>3501</v>
      </c>
      <c r="F5406" s="142" t="s">
        <v>3529</v>
      </c>
      <c r="G5406" s="142" t="s">
        <v>3530</v>
      </c>
      <c r="H5406" s="142" t="s">
        <v>3531</v>
      </c>
      <c r="I5406" s="142" t="s">
        <v>21</v>
      </c>
      <c r="J5406" s="142">
        <v>1</v>
      </c>
      <c r="K5406" s="142">
        <v>12</v>
      </c>
      <c r="L5406" s="227">
        <v>245</v>
      </c>
      <c r="M5406" s="227">
        <v>2337474</v>
      </c>
      <c r="N5406" s="227">
        <v>14900</v>
      </c>
      <c r="O5406" s="227">
        <v>14900</v>
      </c>
      <c r="P5406" s="227">
        <v>178800</v>
      </c>
      <c r="Q5406" s="227"/>
      <c r="R5406" s="227"/>
      <c r="S5406" s="227"/>
      <c r="T5406" s="227">
        <v>9</v>
      </c>
      <c r="U5406" s="227">
        <v>120811</v>
      </c>
      <c r="V5406" s="227">
        <v>34945</v>
      </c>
      <c r="W5406" s="143">
        <v>45685</v>
      </c>
      <c r="X5406" s="143">
        <v>46035</v>
      </c>
      <c r="Y5406">
        <f t="shared" si="169"/>
        <v>178800</v>
      </c>
    </row>
    <row r="5407" spans="1:25">
      <c r="A5407" s="1" t="str">
        <f t="shared" si="168"/>
        <v>060331019715000</v>
      </c>
      <c r="B5407" s="142" t="s">
        <v>64</v>
      </c>
      <c r="C5407" s="142" t="s">
        <v>614</v>
      </c>
      <c r="D5407" s="142" t="s">
        <v>3495</v>
      </c>
      <c r="E5407" s="142" t="s">
        <v>3496</v>
      </c>
      <c r="F5407" s="142" t="s">
        <v>448</v>
      </c>
      <c r="G5407" s="142" t="s">
        <v>449</v>
      </c>
      <c r="H5407" s="142" t="s">
        <v>3532</v>
      </c>
      <c r="I5407" s="142" t="s">
        <v>21</v>
      </c>
      <c r="J5407" s="142">
        <v>1</v>
      </c>
      <c r="K5407" s="142">
        <v>25</v>
      </c>
      <c r="L5407" s="227"/>
      <c r="M5407" s="227"/>
      <c r="N5407" s="227">
        <v>64700</v>
      </c>
      <c r="O5407" s="227">
        <v>64700</v>
      </c>
      <c r="P5407" s="227">
        <v>1617500</v>
      </c>
      <c r="Q5407" s="227"/>
      <c r="R5407" s="227"/>
      <c r="S5407" s="227"/>
      <c r="T5407" s="227"/>
      <c r="U5407" s="227"/>
      <c r="V5407" s="227"/>
      <c r="W5407" s="143"/>
      <c r="X5407" s="143"/>
      <c r="Y5407">
        <f t="shared" si="169"/>
        <v>1617500</v>
      </c>
    </row>
    <row r="5408" spans="1:25">
      <c r="A5408" s="1" t="str">
        <f t="shared" si="168"/>
        <v>060331019929000</v>
      </c>
      <c r="B5408" s="142" t="s">
        <v>64</v>
      </c>
      <c r="C5408" s="142" t="s">
        <v>614</v>
      </c>
      <c r="D5408" s="142" t="s">
        <v>3497</v>
      </c>
      <c r="E5408" s="142" t="s">
        <v>24</v>
      </c>
      <c r="F5408" s="142" t="s">
        <v>178</v>
      </c>
      <c r="G5408" s="142" t="s">
        <v>3533</v>
      </c>
      <c r="H5408" s="142" t="s">
        <v>179</v>
      </c>
      <c r="I5408" s="142" t="s">
        <v>21</v>
      </c>
      <c r="J5408" s="142">
        <v>1</v>
      </c>
      <c r="K5408" s="142">
        <v>1</v>
      </c>
      <c r="L5408" s="227">
        <v>32</v>
      </c>
      <c r="M5408" s="227">
        <v>2315461</v>
      </c>
      <c r="N5408" s="227">
        <v>90000</v>
      </c>
      <c r="O5408" s="227">
        <v>90000</v>
      </c>
      <c r="P5408" s="227">
        <v>90000</v>
      </c>
      <c r="Q5408" s="227">
        <v>5</v>
      </c>
      <c r="R5408" s="227">
        <v>50</v>
      </c>
      <c r="S5408" s="227">
        <v>89950</v>
      </c>
      <c r="T5408" s="227">
        <v>4</v>
      </c>
      <c r="U5408" s="227">
        <v>324324</v>
      </c>
      <c r="V5408" s="227">
        <v>34891</v>
      </c>
      <c r="W5408" s="143">
        <v>45936</v>
      </c>
      <c r="X5408" s="143">
        <v>46033</v>
      </c>
      <c r="Y5408">
        <f t="shared" si="169"/>
        <v>89950</v>
      </c>
    </row>
    <row r="5409" spans="1:25">
      <c r="A5409" s="1" t="str">
        <f t="shared" si="168"/>
        <v>060331020238000</v>
      </c>
      <c r="B5409" s="142" t="s">
        <v>64</v>
      </c>
      <c r="C5409" s="142" t="s">
        <v>614</v>
      </c>
      <c r="D5409" s="142" t="s">
        <v>3534</v>
      </c>
      <c r="E5409" s="142" t="s">
        <v>2492</v>
      </c>
      <c r="F5409" s="142" t="s">
        <v>95</v>
      </c>
      <c r="G5409" s="142" t="s">
        <v>2733</v>
      </c>
      <c r="H5409" s="142" t="s">
        <v>2734</v>
      </c>
      <c r="I5409" s="142" t="s">
        <v>21</v>
      </c>
      <c r="J5409" s="142">
        <v>1</v>
      </c>
      <c r="K5409" s="142">
        <v>6</v>
      </c>
      <c r="L5409" s="227">
        <v>227</v>
      </c>
      <c r="M5409" s="227">
        <v>4381734</v>
      </c>
      <c r="N5409" s="227">
        <v>25300</v>
      </c>
      <c r="O5409" s="227">
        <v>25300</v>
      </c>
      <c r="P5409" s="227">
        <v>151800</v>
      </c>
      <c r="Q5409" s="227"/>
      <c r="R5409" s="227"/>
      <c r="S5409" s="227"/>
      <c r="T5409" s="227">
        <v>135</v>
      </c>
      <c r="U5409" s="227">
        <v>2201351</v>
      </c>
      <c r="V5409" s="227">
        <v>-404526</v>
      </c>
      <c r="W5409" s="143">
        <v>46008</v>
      </c>
      <c r="X5409" s="143">
        <v>46034</v>
      </c>
      <c r="Y5409">
        <f t="shared" si="169"/>
        <v>151800</v>
      </c>
    </row>
    <row r="5410" spans="1:25">
      <c r="A5410" s="1" t="str">
        <f t="shared" si="168"/>
        <v>060331023234000</v>
      </c>
      <c r="B5410" s="142" t="s">
        <v>64</v>
      </c>
      <c r="C5410" s="142" t="s">
        <v>614</v>
      </c>
      <c r="D5410" s="142" t="s">
        <v>3497</v>
      </c>
      <c r="E5410" s="142" t="s">
        <v>24</v>
      </c>
      <c r="F5410" s="142" t="s">
        <v>182</v>
      </c>
      <c r="G5410" s="142" t="s">
        <v>183</v>
      </c>
      <c r="H5410" s="142" t="s">
        <v>184</v>
      </c>
      <c r="I5410" s="142" t="s">
        <v>21</v>
      </c>
      <c r="J5410" s="142">
        <v>1</v>
      </c>
      <c r="K5410" s="142">
        <v>1</v>
      </c>
      <c r="L5410" s="227">
        <v>0</v>
      </c>
      <c r="M5410" s="227">
        <v>0</v>
      </c>
      <c r="N5410" s="227">
        <v>105000</v>
      </c>
      <c r="O5410" s="227">
        <v>105000</v>
      </c>
      <c r="P5410" s="227">
        <v>105000</v>
      </c>
      <c r="Q5410" s="227"/>
      <c r="R5410" s="227"/>
      <c r="S5410" s="227"/>
      <c r="T5410" s="227">
        <v>0</v>
      </c>
      <c r="U5410" s="227">
        <v>0</v>
      </c>
      <c r="V5410" s="227">
        <v>0</v>
      </c>
      <c r="W5410" s="143">
        <v>45936</v>
      </c>
      <c r="X5410" s="143">
        <v>46011</v>
      </c>
      <c r="Y5410">
        <f t="shared" si="169"/>
        <v>105000</v>
      </c>
    </row>
    <row r="5411" spans="1:25">
      <c r="A5411" s="1" t="str">
        <f t="shared" si="168"/>
        <v>060331025539000</v>
      </c>
      <c r="B5411" s="142" t="s">
        <v>64</v>
      </c>
      <c r="C5411" s="142" t="s">
        <v>614</v>
      </c>
      <c r="D5411" s="142" t="s">
        <v>3528</v>
      </c>
      <c r="E5411" s="142" t="s">
        <v>27</v>
      </c>
      <c r="F5411" s="142" t="s">
        <v>188</v>
      </c>
      <c r="G5411" s="142" t="s">
        <v>189</v>
      </c>
      <c r="H5411" s="142" t="s">
        <v>190</v>
      </c>
      <c r="I5411" s="142" t="s">
        <v>21</v>
      </c>
      <c r="J5411" s="142">
        <v>1</v>
      </c>
      <c r="K5411" s="142">
        <v>1</v>
      </c>
      <c r="L5411" s="227">
        <v>52</v>
      </c>
      <c r="M5411" s="227">
        <v>936938</v>
      </c>
      <c r="N5411" s="227">
        <v>20200</v>
      </c>
      <c r="O5411" s="227">
        <v>20200</v>
      </c>
      <c r="P5411" s="227">
        <v>20200</v>
      </c>
      <c r="Q5411" s="227"/>
      <c r="R5411" s="227"/>
      <c r="S5411" s="227"/>
      <c r="T5411" s="227">
        <v>11</v>
      </c>
      <c r="U5411" s="227">
        <v>200180</v>
      </c>
      <c r="V5411" s="227">
        <v>1982</v>
      </c>
      <c r="W5411" s="143">
        <v>46009</v>
      </c>
      <c r="X5411" s="143">
        <v>46030</v>
      </c>
      <c r="Y5411">
        <f t="shared" si="169"/>
        <v>20200</v>
      </c>
    </row>
    <row r="5412" spans="1:25">
      <c r="A5412" s="1" t="str">
        <f t="shared" si="168"/>
        <v>060331028146000</v>
      </c>
      <c r="B5412" s="142" t="s">
        <v>64</v>
      </c>
      <c r="C5412" s="142" t="s">
        <v>614</v>
      </c>
      <c r="D5412" s="142" t="s">
        <v>3527</v>
      </c>
      <c r="E5412" s="142" t="s">
        <v>22</v>
      </c>
      <c r="F5412" s="142" t="s">
        <v>621</v>
      </c>
      <c r="G5412" s="142" t="s">
        <v>622</v>
      </c>
      <c r="H5412" s="142" t="s">
        <v>623</v>
      </c>
      <c r="I5412" s="142" t="s">
        <v>21</v>
      </c>
      <c r="J5412" s="142">
        <v>1</v>
      </c>
      <c r="K5412" s="142">
        <v>10</v>
      </c>
      <c r="L5412" s="227">
        <v>2378</v>
      </c>
      <c r="M5412" s="227">
        <v>22303955</v>
      </c>
      <c r="N5412" s="227">
        <v>11600</v>
      </c>
      <c r="O5412" s="227">
        <v>11600</v>
      </c>
      <c r="P5412" s="227">
        <v>116000</v>
      </c>
      <c r="Q5412" s="227">
        <v>10</v>
      </c>
      <c r="R5412" s="227">
        <v>200</v>
      </c>
      <c r="S5412" s="227">
        <v>114000</v>
      </c>
      <c r="T5412" s="227">
        <v>232</v>
      </c>
      <c r="U5412" s="227">
        <v>2404118</v>
      </c>
      <c r="V5412" s="227">
        <v>228122</v>
      </c>
      <c r="W5412" s="143">
        <v>46027</v>
      </c>
      <c r="X5412" s="143">
        <v>46035</v>
      </c>
      <c r="Y5412">
        <f t="shared" si="169"/>
        <v>114000</v>
      </c>
    </row>
    <row r="5413" spans="1:25">
      <c r="A5413" s="1" t="str">
        <f t="shared" si="168"/>
        <v>060331028667000</v>
      </c>
      <c r="B5413" s="142" t="s">
        <v>64</v>
      </c>
      <c r="C5413" s="142" t="s">
        <v>614</v>
      </c>
      <c r="D5413" s="142" t="s">
        <v>3494</v>
      </c>
      <c r="E5413" s="142" t="s">
        <v>2486</v>
      </c>
      <c r="F5413" s="142" t="s">
        <v>65</v>
      </c>
      <c r="G5413" s="142" t="s">
        <v>2636</v>
      </c>
      <c r="H5413" s="142" t="s">
        <v>2637</v>
      </c>
      <c r="I5413" s="142" t="s">
        <v>21</v>
      </c>
      <c r="J5413" s="142">
        <v>1</v>
      </c>
      <c r="K5413" s="142">
        <v>12</v>
      </c>
      <c r="L5413" s="227">
        <v>0</v>
      </c>
      <c r="M5413" s="227">
        <v>0</v>
      </c>
      <c r="N5413" s="227">
        <v>20700</v>
      </c>
      <c r="O5413" s="227">
        <v>20700</v>
      </c>
      <c r="P5413" s="227">
        <v>248400</v>
      </c>
      <c r="Q5413" s="227"/>
      <c r="R5413" s="227"/>
      <c r="S5413" s="227"/>
      <c r="T5413" s="227">
        <v>0</v>
      </c>
      <c r="U5413" s="227">
        <v>0</v>
      </c>
      <c r="V5413" s="227">
        <v>0</v>
      </c>
      <c r="W5413" s="143">
        <v>45916</v>
      </c>
      <c r="X5413" s="143">
        <v>46008</v>
      </c>
      <c r="Y5413">
        <f t="shared" si="169"/>
        <v>248400</v>
      </c>
    </row>
    <row r="5414" spans="1:25">
      <c r="A5414" s="1" t="str">
        <f t="shared" si="168"/>
        <v>060331028702000</v>
      </c>
      <c r="B5414" s="142" t="s">
        <v>64</v>
      </c>
      <c r="C5414" s="142" t="s">
        <v>614</v>
      </c>
      <c r="D5414" s="142" t="s">
        <v>3534</v>
      </c>
      <c r="E5414" s="142" t="s">
        <v>2492</v>
      </c>
      <c r="F5414" s="142" t="s">
        <v>40</v>
      </c>
      <c r="G5414" s="142" t="s">
        <v>2493</v>
      </c>
      <c r="H5414" s="142" t="s">
        <v>2494</v>
      </c>
      <c r="I5414" s="142" t="s">
        <v>21</v>
      </c>
      <c r="J5414" s="142">
        <v>1</v>
      </c>
      <c r="K5414" s="142">
        <v>12</v>
      </c>
      <c r="L5414" s="227">
        <v>2100</v>
      </c>
      <c r="M5414" s="227">
        <v>33672653</v>
      </c>
      <c r="N5414" s="227">
        <v>21200</v>
      </c>
      <c r="O5414" s="227">
        <v>18500</v>
      </c>
      <c r="P5414" s="227">
        <v>222000</v>
      </c>
      <c r="Q5414" s="227">
        <v>12</v>
      </c>
      <c r="R5414" s="227">
        <v>2625</v>
      </c>
      <c r="S5414" s="227">
        <v>190500</v>
      </c>
      <c r="T5414" s="227">
        <v>78</v>
      </c>
      <c r="U5414" s="227">
        <v>1330000</v>
      </c>
      <c r="V5414" s="227">
        <v>79301</v>
      </c>
      <c r="W5414" s="143">
        <v>45979</v>
      </c>
      <c r="X5414" s="143">
        <v>46035</v>
      </c>
      <c r="Y5414">
        <f t="shared" si="169"/>
        <v>190500</v>
      </c>
    </row>
    <row r="5415" spans="1:25">
      <c r="A5415" s="1" t="str">
        <f t="shared" si="168"/>
        <v>060331030417000</v>
      </c>
      <c r="B5415" s="142" t="s">
        <v>64</v>
      </c>
      <c r="C5415" s="142" t="s">
        <v>614</v>
      </c>
      <c r="D5415" s="142" t="s">
        <v>3523</v>
      </c>
      <c r="E5415" s="142" t="s">
        <v>20</v>
      </c>
      <c r="F5415" s="142" t="s">
        <v>453</v>
      </c>
      <c r="G5415" s="142" t="s">
        <v>454</v>
      </c>
      <c r="H5415" s="142" t="s">
        <v>3535</v>
      </c>
      <c r="I5415" s="142" t="s">
        <v>21</v>
      </c>
      <c r="J5415" s="142">
        <v>1</v>
      </c>
      <c r="K5415" s="142">
        <v>24</v>
      </c>
      <c r="L5415" s="227">
        <v>4349</v>
      </c>
      <c r="M5415" s="227">
        <v>16853201</v>
      </c>
      <c r="N5415" s="227">
        <v>4925</v>
      </c>
      <c r="O5415" s="227">
        <v>4925</v>
      </c>
      <c r="P5415" s="227">
        <v>118200</v>
      </c>
      <c r="Q5415" s="227">
        <v>24</v>
      </c>
      <c r="R5415" s="227">
        <v>450</v>
      </c>
      <c r="S5415" s="227">
        <v>107400</v>
      </c>
      <c r="T5415" s="227">
        <v>1653</v>
      </c>
      <c r="U5415" s="227">
        <v>6759392</v>
      </c>
      <c r="V5415" s="227">
        <v>353703</v>
      </c>
      <c r="W5415" s="143">
        <v>46025</v>
      </c>
      <c r="X5415" s="143">
        <v>46035</v>
      </c>
      <c r="Y5415">
        <f t="shared" si="169"/>
        <v>107400</v>
      </c>
    </row>
    <row r="5416" spans="1:25">
      <c r="A5416" s="1" t="str">
        <f t="shared" si="168"/>
        <v>060331030532000</v>
      </c>
      <c r="B5416" s="142" t="s">
        <v>64</v>
      </c>
      <c r="C5416" s="142" t="s">
        <v>614</v>
      </c>
      <c r="D5416" s="142" t="s">
        <v>3500</v>
      </c>
      <c r="E5416" s="142" t="s">
        <v>3501</v>
      </c>
      <c r="F5416" s="142" t="s">
        <v>3536</v>
      </c>
      <c r="G5416" s="142" t="s">
        <v>3537</v>
      </c>
      <c r="H5416" s="142" t="s">
        <v>3538</v>
      </c>
      <c r="I5416" s="142" t="s">
        <v>21</v>
      </c>
      <c r="J5416" s="142">
        <v>1</v>
      </c>
      <c r="K5416" s="142">
        <v>12</v>
      </c>
      <c r="L5416" s="227">
        <v>40</v>
      </c>
      <c r="M5416" s="227">
        <v>1156360</v>
      </c>
      <c r="N5416" s="227">
        <v>42500</v>
      </c>
      <c r="O5416" s="227">
        <v>42500</v>
      </c>
      <c r="P5416" s="227">
        <v>510000</v>
      </c>
      <c r="Q5416" s="227"/>
      <c r="R5416" s="227"/>
      <c r="S5416" s="227"/>
      <c r="T5416" s="227">
        <v>6</v>
      </c>
      <c r="U5416" s="227">
        <v>229730</v>
      </c>
      <c r="V5416" s="227">
        <v>56276</v>
      </c>
      <c r="W5416" s="143">
        <v>46009</v>
      </c>
      <c r="X5416" s="143">
        <v>46032</v>
      </c>
      <c r="Y5416">
        <f t="shared" si="169"/>
        <v>510000</v>
      </c>
    </row>
    <row r="5417" spans="1:25">
      <c r="A5417" s="1" t="str">
        <f t="shared" si="168"/>
        <v>060331032759000</v>
      </c>
      <c r="B5417" s="142" t="s">
        <v>64</v>
      </c>
      <c r="C5417" s="142" t="s">
        <v>614</v>
      </c>
      <c r="D5417" s="142" t="s">
        <v>3523</v>
      </c>
      <c r="E5417" s="142" t="s">
        <v>20</v>
      </c>
      <c r="F5417" s="142" t="s">
        <v>194</v>
      </c>
      <c r="G5417" s="142" t="s">
        <v>195</v>
      </c>
      <c r="H5417" s="142" t="s">
        <v>3539</v>
      </c>
      <c r="I5417" s="142" t="s">
        <v>21</v>
      </c>
      <c r="J5417" s="142">
        <v>1</v>
      </c>
      <c r="K5417" s="142">
        <v>8</v>
      </c>
      <c r="L5417" s="227">
        <v>92</v>
      </c>
      <c r="M5417" s="227">
        <v>713276</v>
      </c>
      <c r="N5417" s="227">
        <v>9100</v>
      </c>
      <c r="O5417" s="227">
        <v>9100</v>
      </c>
      <c r="P5417" s="227">
        <v>72800</v>
      </c>
      <c r="Q5417" s="227">
        <v>8</v>
      </c>
      <c r="R5417" s="227">
        <v>200</v>
      </c>
      <c r="S5417" s="227">
        <v>71200</v>
      </c>
      <c r="T5417" s="227">
        <v>0</v>
      </c>
      <c r="U5417" s="227">
        <v>0</v>
      </c>
      <c r="V5417" s="227">
        <v>0</v>
      </c>
      <c r="W5417" s="143">
        <v>45923</v>
      </c>
      <c r="X5417" s="143">
        <v>45998</v>
      </c>
      <c r="Y5417">
        <f t="shared" si="169"/>
        <v>71200</v>
      </c>
    </row>
    <row r="5418" spans="1:25">
      <c r="A5418" s="1" t="str">
        <f t="shared" si="168"/>
        <v>060331032802000</v>
      </c>
      <c r="B5418" s="142" t="s">
        <v>64</v>
      </c>
      <c r="C5418" s="142" t="s">
        <v>614</v>
      </c>
      <c r="D5418" s="142" t="s">
        <v>3523</v>
      </c>
      <c r="E5418" s="142" t="s">
        <v>20</v>
      </c>
      <c r="F5418" s="142" t="s">
        <v>904</v>
      </c>
      <c r="G5418" s="142" t="s">
        <v>905</v>
      </c>
      <c r="H5418" s="142" t="s">
        <v>3540</v>
      </c>
      <c r="I5418" s="142" t="s">
        <v>21</v>
      </c>
      <c r="J5418" s="142">
        <v>1</v>
      </c>
      <c r="K5418" s="142">
        <v>8</v>
      </c>
      <c r="L5418" s="227">
        <v>575</v>
      </c>
      <c r="M5418" s="227">
        <v>4458021</v>
      </c>
      <c r="N5418" s="227">
        <v>9100</v>
      </c>
      <c r="O5418" s="227">
        <v>9100</v>
      </c>
      <c r="P5418" s="227">
        <v>72800</v>
      </c>
      <c r="Q5418" s="227">
        <v>8</v>
      </c>
      <c r="R5418" s="227">
        <v>200</v>
      </c>
      <c r="S5418" s="227">
        <v>71200</v>
      </c>
      <c r="T5418" s="227">
        <v>288</v>
      </c>
      <c r="U5418" s="227">
        <v>2361081</v>
      </c>
      <c r="V5418" s="227">
        <v>128194</v>
      </c>
      <c r="W5418" s="143">
        <v>46025</v>
      </c>
      <c r="X5418" s="143">
        <v>46035</v>
      </c>
      <c r="Y5418">
        <f t="shared" si="169"/>
        <v>71200</v>
      </c>
    </row>
    <row r="5419" spans="1:25">
      <c r="A5419" s="1" t="str">
        <f t="shared" si="168"/>
        <v>060331035433000</v>
      </c>
      <c r="B5419" s="142" t="s">
        <v>64</v>
      </c>
      <c r="C5419" s="142" t="s">
        <v>614</v>
      </c>
      <c r="D5419" s="142" t="s">
        <v>3497</v>
      </c>
      <c r="E5419" s="142" t="s">
        <v>24</v>
      </c>
      <c r="F5419" s="142" t="s">
        <v>200</v>
      </c>
      <c r="G5419" s="142" t="s">
        <v>201</v>
      </c>
      <c r="H5419" s="142" t="s">
        <v>202</v>
      </c>
      <c r="I5419" s="142" t="s">
        <v>21</v>
      </c>
      <c r="J5419" s="142">
        <v>1</v>
      </c>
      <c r="K5419" s="142">
        <v>20</v>
      </c>
      <c r="L5419" s="227">
        <v>102</v>
      </c>
      <c r="M5419" s="227">
        <v>1439379</v>
      </c>
      <c r="N5419" s="227">
        <v>17000</v>
      </c>
      <c r="O5419" s="227">
        <v>16900</v>
      </c>
      <c r="P5419" s="227">
        <v>338000</v>
      </c>
      <c r="Q5419" s="227">
        <v>20</v>
      </c>
      <c r="R5419" s="227">
        <v>300</v>
      </c>
      <c r="S5419" s="227">
        <v>332000</v>
      </c>
      <c r="T5419" s="227">
        <v>15</v>
      </c>
      <c r="U5419" s="227">
        <v>228378</v>
      </c>
      <c r="V5419" s="227">
        <v>16705</v>
      </c>
      <c r="W5419" s="143">
        <v>45926</v>
      </c>
      <c r="X5419" s="143">
        <v>46034</v>
      </c>
      <c r="Y5419">
        <f t="shared" si="169"/>
        <v>332000</v>
      </c>
    </row>
    <row r="5420" spans="1:25">
      <c r="A5420" s="1" t="str">
        <f t="shared" si="168"/>
        <v>060331035633000</v>
      </c>
      <c r="B5420" s="142" t="s">
        <v>64</v>
      </c>
      <c r="C5420" s="142" t="s">
        <v>614</v>
      </c>
      <c r="D5420" s="142" t="s">
        <v>3527</v>
      </c>
      <c r="E5420" s="142" t="s">
        <v>22</v>
      </c>
      <c r="F5420" s="142" t="s">
        <v>206</v>
      </c>
      <c r="G5420" s="142" t="s">
        <v>207</v>
      </c>
      <c r="H5420" s="142" t="s">
        <v>208</v>
      </c>
      <c r="I5420" s="142" t="s">
        <v>26</v>
      </c>
      <c r="J5420" s="142">
        <v>1</v>
      </c>
      <c r="K5420" s="142">
        <v>20</v>
      </c>
      <c r="L5420" s="227"/>
      <c r="M5420" s="227"/>
      <c r="N5420" s="227">
        <v>8200</v>
      </c>
      <c r="O5420" s="227">
        <v>7500</v>
      </c>
      <c r="P5420" s="227">
        <v>150000</v>
      </c>
      <c r="Q5420" s="227">
        <v>20</v>
      </c>
      <c r="R5420" s="227">
        <v>100</v>
      </c>
      <c r="S5420" s="227">
        <v>148000</v>
      </c>
      <c r="T5420" s="227"/>
      <c r="U5420" s="227"/>
      <c r="V5420" s="227"/>
      <c r="W5420" s="143">
        <v>44033</v>
      </c>
      <c r="X5420" s="143">
        <v>44129</v>
      </c>
      <c r="Y5420">
        <f t="shared" si="169"/>
        <v>148000</v>
      </c>
    </row>
    <row r="5421" spans="1:25">
      <c r="A5421" s="1" t="str">
        <f t="shared" si="168"/>
        <v>060331035634000</v>
      </c>
      <c r="B5421" s="142" t="s">
        <v>64</v>
      </c>
      <c r="C5421" s="142" t="s">
        <v>614</v>
      </c>
      <c r="D5421" s="142" t="s">
        <v>3527</v>
      </c>
      <c r="E5421" s="142" t="s">
        <v>22</v>
      </c>
      <c r="F5421" s="142" t="s">
        <v>212</v>
      </c>
      <c r="G5421" s="142" t="s">
        <v>213</v>
      </c>
      <c r="H5421" s="142" t="s">
        <v>214</v>
      </c>
      <c r="I5421" s="142" t="s">
        <v>23</v>
      </c>
      <c r="J5421" s="142">
        <v>1</v>
      </c>
      <c r="K5421" s="142">
        <v>20</v>
      </c>
      <c r="L5421" s="227"/>
      <c r="M5421" s="227"/>
      <c r="N5421" s="227">
        <v>11300</v>
      </c>
      <c r="O5421" s="227">
        <v>10000</v>
      </c>
      <c r="P5421" s="227">
        <v>200000</v>
      </c>
      <c r="Q5421" s="227">
        <v>20</v>
      </c>
      <c r="R5421" s="227">
        <v>400</v>
      </c>
      <c r="S5421" s="227">
        <v>192000</v>
      </c>
      <c r="T5421" s="227"/>
      <c r="U5421" s="227"/>
      <c r="V5421" s="227"/>
      <c r="W5421" s="143">
        <v>44033</v>
      </c>
      <c r="X5421" s="143">
        <v>44327</v>
      </c>
      <c r="Y5421">
        <f t="shared" si="169"/>
        <v>192000</v>
      </c>
    </row>
    <row r="5422" spans="1:25">
      <c r="A5422" s="1" t="str">
        <f t="shared" si="168"/>
        <v>060331038533000</v>
      </c>
      <c r="B5422" s="142" t="s">
        <v>64</v>
      </c>
      <c r="C5422" s="142" t="s">
        <v>614</v>
      </c>
      <c r="D5422" s="142" t="s">
        <v>3494</v>
      </c>
      <c r="E5422" s="142" t="s">
        <v>2486</v>
      </c>
      <c r="F5422" s="142" t="s">
        <v>41</v>
      </c>
      <c r="G5422" s="142" t="s">
        <v>2498</v>
      </c>
      <c r="H5422" s="142" t="s">
        <v>3541</v>
      </c>
      <c r="I5422" s="142" t="s">
        <v>23</v>
      </c>
      <c r="J5422" s="142">
        <v>1</v>
      </c>
      <c r="K5422" s="142">
        <v>12</v>
      </c>
      <c r="L5422" s="227">
        <v>1192</v>
      </c>
      <c r="M5422" s="227">
        <v>24163512</v>
      </c>
      <c r="N5422" s="227">
        <v>29000</v>
      </c>
      <c r="O5422" s="227">
        <v>22960</v>
      </c>
      <c r="P5422" s="227">
        <v>275520</v>
      </c>
      <c r="Q5422" s="227"/>
      <c r="R5422" s="227"/>
      <c r="S5422" s="227"/>
      <c r="T5422" s="227">
        <v>4</v>
      </c>
      <c r="U5422" s="227">
        <v>104505</v>
      </c>
      <c r="V5422" s="227">
        <v>23419</v>
      </c>
      <c r="W5422" s="143">
        <v>45889</v>
      </c>
      <c r="X5422" s="143">
        <v>46033</v>
      </c>
      <c r="Y5422">
        <f t="shared" si="169"/>
        <v>275520</v>
      </c>
    </row>
    <row r="5423" spans="1:25">
      <c r="A5423" s="1" t="str">
        <f t="shared" si="168"/>
        <v>060331038886000</v>
      </c>
      <c r="B5423" s="142" t="s">
        <v>64</v>
      </c>
      <c r="C5423" s="142" t="s">
        <v>614</v>
      </c>
      <c r="D5423" s="142" t="s">
        <v>3528</v>
      </c>
      <c r="E5423" s="142" t="s">
        <v>27</v>
      </c>
      <c r="F5423" s="142" t="s">
        <v>218</v>
      </c>
      <c r="G5423" s="142" t="s">
        <v>219</v>
      </c>
      <c r="H5423" s="142" t="s">
        <v>220</v>
      </c>
      <c r="I5423" s="142" t="s">
        <v>21</v>
      </c>
      <c r="J5423" s="142">
        <v>1</v>
      </c>
      <c r="K5423" s="142">
        <v>12</v>
      </c>
      <c r="L5423" s="227">
        <v>0</v>
      </c>
      <c r="M5423" s="227">
        <v>0</v>
      </c>
      <c r="N5423" s="227">
        <v>6200</v>
      </c>
      <c r="O5423" s="227">
        <v>6200</v>
      </c>
      <c r="P5423" s="227">
        <v>74400</v>
      </c>
      <c r="Q5423" s="227"/>
      <c r="R5423" s="227"/>
      <c r="S5423" s="227"/>
      <c r="T5423" s="227">
        <v>21</v>
      </c>
      <c r="U5423" s="227">
        <v>117297</v>
      </c>
      <c r="V5423" s="227">
        <v>455777</v>
      </c>
      <c r="W5423" s="143">
        <v>46033</v>
      </c>
      <c r="X5423" s="143">
        <v>46033</v>
      </c>
      <c r="Y5423">
        <f t="shared" si="169"/>
        <v>74400</v>
      </c>
    </row>
    <row r="5424" spans="1:25">
      <c r="A5424" s="1" t="str">
        <f t="shared" si="168"/>
        <v>060331038932000</v>
      </c>
      <c r="B5424" s="142" t="s">
        <v>64</v>
      </c>
      <c r="C5424" s="142" t="s">
        <v>614</v>
      </c>
      <c r="D5424" s="142" t="s">
        <v>3528</v>
      </c>
      <c r="E5424" s="142" t="s">
        <v>27</v>
      </c>
      <c r="F5424" s="142" t="s">
        <v>224</v>
      </c>
      <c r="G5424" s="142" t="s">
        <v>225</v>
      </c>
      <c r="H5424" s="142" t="s">
        <v>226</v>
      </c>
      <c r="I5424" s="142" t="s">
        <v>23</v>
      </c>
      <c r="J5424" s="142">
        <v>1</v>
      </c>
      <c r="K5424" s="142">
        <v>1</v>
      </c>
      <c r="L5424" s="227"/>
      <c r="M5424" s="227"/>
      <c r="N5424" s="227">
        <v>20500</v>
      </c>
      <c r="O5424" s="227">
        <v>20500</v>
      </c>
      <c r="P5424" s="227">
        <v>20500</v>
      </c>
      <c r="Q5424" s="227"/>
      <c r="R5424" s="227"/>
      <c r="S5424" s="227"/>
      <c r="T5424" s="227"/>
      <c r="U5424" s="227"/>
      <c r="V5424" s="227"/>
      <c r="W5424" s="143">
        <v>45616</v>
      </c>
      <c r="X5424" s="143"/>
      <c r="Y5424">
        <f t="shared" si="169"/>
        <v>20500</v>
      </c>
    </row>
    <row r="5425" spans="1:25">
      <c r="A5425" s="1" t="str">
        <f t="shared" si="168"/>
        <v>060331044435000</v>
      </c>
      <c r="B5425" s="142" t="s">
        <v>64</v>
      </c>
      <c r="C5425" s="142" t="s">
        <v>614</v>
      </c>
      <c r="D5425" s="142" t="s">
        <v>3494</v>
      </c>
      <c r="E5425" s="142" t="s">
        <v>2486</v>
      </c>
      <c r="F5425" s="142" t="s">
        <v>96</v>
      </c>
      <c r="G5425" s="142" t="s">
        <v>2738</v>
      </c>
      <c r="H5425" s="142" t="s">
        <v>2739</v>
      </c>
      <c r="I5425" s="142" t="s">
        <v>21</v>
      </c>
      <c r="J5425" s="142">
        <v>1</v>
      </c>
      <c r="K5425" s="142">
        <v>24</v>
      </c>
      <c r="L5425" s="227">
        <v>158</v>
      </c>
      <c r="M5425" s="227">
        <v>1452587</v>
      </c>
      <c r="N5425" s="227">
        <v>12900</v>
      </c>
      <c r="O5425" s="227">
        <v>12900</v>
      </c>
      <c r="P5425" s="227">
        <v>309600</v>
      </c>
      <c r="Q5425" s="227"/>
      <c r="R5425" s="227"/>
      <c r="S5425" s="227"/>
      <c r="T5425" s="227">
        <v>18</v>
      </c>
      <c r="U5425" s="227">
        <v>195676</v>
      </c>
      <c r="V5425" s="227">
        <v>30191</v>
      </c>
      <c r="W5425" s="143">
        <v>45959</v>
      </c>
      <c r="X5425" s="143">
        <v>46035</v>
      </c>
      <c r="Y5425">
        <f t="shared" si="169"/>
        <v>309600</v>
      </c>
    </row>
    <row r="5426" spans="1:25">
      <c r="A5426" s="1" t="str">
        <f t="shared" si="168"/>
        <v>060331044827000</v>
      </c>
      <c r="B5426" s="142" t="s">
        <v>64</v>
      </c>
      <c r="C5426" s="142" t="s">
        <v>614</v>
      </c>
      <c r="D5426" s="142" t="s">
        <v>3497</v>
      </c>
      <c r="E5426" s="142" t="s">
        <v>24</v>
      </c>
      <c r="F5426" s="142" t="s">
        <v>700</v>
      </c>
      <c r="G5426" s="142" t="s">
        <v>701</v>
      </c>
      <c r="H5426" s="142" t="s">
        <v>702</v>
      </c>
      <c r="I5426" s="142" t="s">
        <v>21</v>
      </c>
      <c r="J5426" s="142">
        <v>1</v>
      </c>
      <c r="K5426" s="142">
        <v>12</v>
      </c>
      <c r="L5426" s="227">
        <v>66</v>
      </c>
      <c r="M5426" s="227">
        <v>1502079</v>
      </c>
      <c r="N5426" s="227">
        <v>26000</v>
      </c>
      <c r="O5426" s="227">
        <v>26000</v>
      </c>
      <c r="P5426" s="227">
        <v>312000</v>
      </c>
      <c r="Q5426" s="227"/>
      <c r="R5426" s="227"/>
      <c r="S5426" s="227"/>
      <c r="T5426" s="227">
        <v>17</v>
      </c>
      <c r="U5426" s="227">
        <v>398198</v>
      </c>
      <c r="V5426" s="227">
        <v>11299</v>
      </c>
      <c r="W5426" s="143">
        <v>46001</v>
      </c>
      <c r="X5426" s="143">
        <v>46035</v>
      </c>
      <c r="Y5426">
        <f t="shared" si="169"/>
        <v>312000</v>
      </c>
    </row>
    <row r="5427" spans="1:25">
      <c r="A5427" s="1" t="str">
        <f t="shared" si="168"/>
        <v>060331045756000</v>
      </c>
      <c r="B5427" s="142" t="s">
        <v>64</v>
      </c>
      <c r="C5427" s="142" t="s">
        <v>614</v>
      </c>
      <c r="D5427" s="142" t="s">
        <v>3495</v>
      </c>
      <c r="E5427" s="142" t="s">
        <v>3496</v>
      </c>
      <c r="F5427" s="142" t="s">
        <v>912</v>
      </c>
      <c r="G5427" s="142" t="s">
        <v>913</v>
      </c>
      <c r="H5427" s="142" t="s">
        <v>914</v>
      </c>
      <c r="I5427" s="142" t="s">
        <v>21</v>
      </c>
      <c r="J5427" s="142">
        <v>1</v>
      </c>
      <c r="K5427" s="142">
        <v>5</v>
      </c>
      <c r="L5427" s="227">
        <v>0</v>
      </c>
      <c r="M5427" s="227">
        <v>0</v>
      </c>
      <c r="N5427" s="227">
        <v>67900</v>
      </c>
      <c r="O5427" s="227">
        <v>68500</v>
      </c>
      <c r="P5427" s="227">
        <v>342500</v>
      </c>
      <c r="Q5427" s="227">
        <v>5</v>
      </c>
      <c r="R5427" s="227">
        <v>3600</v>
      </c>
      <c r="S5427" s="227">
        <v>324500</v>
      </c>
      <c r="T5427" s="227">
        <v>0</v>
      </c>
      <c r="U5427" s="227">
        <v>0</v>
      </c>
      <c r="V5427" s="227">
        <v>0</v>
      </c>
      <c r="W5427" s="143">
        <v>45610</v>
      </c>
      <c r="X5427" s="143">
        <v>46004</v>
      </c>
      <c r="Y5427">
        <f t="shared" si="169"/>
        <v>324500</v>
      </c>
    </row>
    <row r="5428" spans="1:25">
      <c r="A5428" s="1" t="str">
        <f t="shared" si="168"/>
        <v>060331048940000</v>
      </c>
      <c r="B5428" s="142" t="s">
        <v>64</v>
      </c>
      <c r="C5428" s="142" t="s">
        <v>614</v>
      </c>
      <c r="D5428" s="142" t="s">
        <v>3495</v>
      </c>
      <c r="E5428" s="142" t="s">
        <v>3496</v>
      </c>
      <c r="F5428" s="142" t="s">
        <v>918</v>
      </c>
      <c r="G5428" s="142" t="s">
        <v>3542</v>
      </c>
      <c r="H5428" s="142" t="s">
        <v>920</v>
      </c>
      <c r="I5428" s="142" t="s">
        <v>21</v>
      </c>
      <c r="J5428" s="142">
        <v>1</v>
      </c>
      <c r="K5428" s="142">
        <v>12</v>
      </c>
      <c r="L5428" s="227">
        <v>772</v>
      </c>
      <c r="M5428" s="227">
        <v>13501853</v>
      </c>
      <c r="N5428" s="227">
        <v>22900</v>
      </c>
      <c r="O5428" s="227">
        <v>21500</v>
      </c>
      <c r="P5428" s="227">
        <v>258000</v>
      </c>
      <c r="Q5428" s="227">
        <v>12</v>
      </c>
      <c r="R5428" s="227">
        <v>1550</v>
      </c>
      <c r="S5428" s="227">
        <v>239400</v>
      </c>
      <c r="T5428" s="227">
        <v>38</v>
      </c>
      <c r="U5428" s="227">
        <v>736036</v>
      </c>
      <c r="V5428" s="227">
        <v>71437</v>
      </c>
      <c r="W5428" s="143">
        <v>46001</v>
      </c>
      <c r="X5428" s="143">
        <v>46035</v>
      </c>
      <c r="Y5428">
        <f t="shared" si="169"/>
        <v>239400</v>
      </c>
    </row>
    <row r="5429" spans="1:25">
      <c r="A5429" s="1" t="str">
        <f t="shared" si="168"/>
        <v>060331053801000</v>
      </c>
      <c r="B5429" s="142" t="s">
        <v>64</v>
      </c>
      <c r="C5429" s="142" t="s">
        <v>614</v>
      </c>
      <c r="D5429" s="142" t="s">
        <v>3494</v>
      </c>
      <c r="E5429" s="142" t="s">
        <v>2486</v>
      </c>
      <c r="F5429" s="142" t="s">
        <v>42</v>
      </c>
      <c r="G5429" s="142" t="s">
        <v>2503</v>
      </c>
      <c r="H5429" s="142" t="s">
        <v>2504</v>
      </c>
      <c r="I5429" s="142" t="s">
        <v>21</v>
      </c>
      <c r="J5429" s="142">
        <v>1</v>
      </c>
      <c r="K5429" s="142">
        <v>12</v>
      </c>
      <c r="L5429" s="227">
        <v>151</v>
      </c>
      <c r="M5429" s="227">
        <v>6294430</v>
      </c>
      <c r="N5429" s="227">
        <v>54200</v>
      </c>
      <c r="O5429" s="227">
        <v>53800</v>
      </c>
      <c r="P5429" s="227">
        <v>645600</v>
      </c>
      <c r="Q5429" s="227"/>
      <c r="R5429" s="227"/>
      <c r="S5429" s="227"/>
      <c r="T5429" s="227">
        <v>2</v>
      </c>
      <c r="U5429" s="227">
        <v>97658</v>
      </c>
      <c r="V5429" s="227">
        <v>14288</v>
      </c>
      <c r="W5429" s="143">
        <v>45680</v>
      </c>
      <c r="X5429" s="143">
        <v>46035</v>
      </c>
      <c r="Y5429">
        <f t="shared" si="169"/>
        <v>645600</v>
      </c>
    </row>
    <row r="5430" spans="1:25">
      <c r="A5430" s="1" t="str">
        <f t="shared" si="168"/>
        <v>060331053802000</v>
      </c>
      <c r="B5430" s="142" t="s">
        <v>64</v>
      </c>
      <c r="C5430" s="142" t="s">
        <v>614</v>
      </c>
      <c r="D5430" s="142" t="s">
        <v>3494</v>
      </c>
      <c r="E5430" s="142" t="s">
        <v>2486</v>
      </c>
      <c r="F5430" s="142" t="s">
        <v>74</v>
      </c>
      <c r="G5430" s="142" t="s">
        <v>2668</v>
      </c>
      <c r="H5430" s="142" t="s">
        <v>2669</v>
      </c>
      <c r="I5430" s="142" t="s">
        <v>21</v>
      </c>
      <c r="J5430" s="142">
        <v>1</v>
      </c>
      <c r="K5430" s="142">
        <v>12</v>
      </c>
      <c r="L5430" s="227">
        <v>24</v>
      </c>
      <c r="M5430" s="227">
        <v>1000439</v>
      </c>
      <c r="N5430" s="227">
        <v>54200</v>
      </c>
      <c r="O5430" s="227">
        <v>54200</v>
      </c>
      <c r="P5430" s="227">
        <v>650400</v>
      </c>
      <c r="Q5430" s="227"/>
      <c r="R5430" s="227"/>
      <c r="S5430" s="227"/>
      <c r="T5430" s="227">
        <v>0</v>
      </c>
      <c r="U5430" s="227">
        <v>0</v>
      </c>
      <c r="V5430" s="227">
        <v>0</v>
      </c>
      <c r="W5430" s="143">
        <v>46025</v>
      </c>
      <c r="X5430" s="143">
        <v>46011</v>
      </c>
      <c r="Y5430">
        <f t="shared" si="169"/>
        <v>650400</v>
      </c>
    </row>
    <row r="5431" spans="1:25">
      <c r="A5431" s="1" t="str">
        <f t="shared" si="168"/>
        <v>060331054010000</v>
      </c>
      <c r="B5431" s="142" t="s">
        <v>64</v>
      </c>
      <c r="C5431" s="142" t="s">
        <v>614</v>
      </c>
      <c r="D5431" s="142" t="s">
        <v>3534</v>
      </c>
      <c r="E5431" s="142" t="s">
        <v>2492</v>
      </c>
      <c r="F5431" s="142" t="s">
        <v>97</v>
      </c>
      <c r="G5431" s="142" t="s">
        <v>2744</v>
      </c>
      <c r="H5431" s="142" t="s">
        <v>2745</v>
      </c>
      <c r="I5431" s="142" t="s">
        <v>21</v>
      </c>
      <c r="J5431" s="142">
        <v>1</v>
      </c>
      <c r="K5431" s="142">
        <v>4</v>
      </c>
      <c r="L5431" s="227">
        <v>139</v>
      </c>
      <c r="M5431" s="227">
        <v>8303207</v>
      </c>
      <c r="N5431" s="227">
        <v>71400</v>
      </c>
      <c r="O5431" s="227">
        <v>67900</v>
      </c>
      <c r="P5431" s="227">
        <v>271600</v>
      </c>
      <c r="Q5431" s="227">
        <v>2</v>
      </c>
      <c r="R5431" s="227">
        <v>2800</v>
      </c>
      <c r="S5431" s="227">
        <v>260400</v>
      </c>
      <c r="T5431" s="227">
        <v>14</v>
      </c>
      <c r="U5431" s="227">
        <v>856397</v>
      </c>
      <c r="V5431" s="227">
        <v>20103</v>
      </c>
      <c r="W5431" s="143">
        <v>45768</v>
      </c>
      <c r="X5431" s="143">
        <v>46035</v>
      </c>
      <c r="Y5431">
        <f t="shared" si="169"/>
        <v>260400</v>
      </c>
    </row>
    <row r="5432" spans="1:25">
      <c r="A5432" s="1" t="str">
        <f t="shared" si="168"/>
        <v>060331055785000</v>
      </c>
      <c r="B5432" s="142" t="s">
        <v>64</v>
      </c>
      <c r="C5432" s="142" t="s">
        <v>614</v>
      </c>
      <c r="D5432" s="142" t="s">
        <v>3495</v>
      </c>
      <c r="E5432" s="142" t="s">
        <v>3496</v>
      </c>
      <c r="F5432" s="142" t="s">
        <v>230</v>
      </c>
      <c r="G5432" s="142" t="s">
        <v>231</v>
      </c>
      <c r="H5432" s="142" t="s">
        <v>232</v>
      </c>
      <c r="I5432" s="142" t="s">
        <v>23</v>
      </c>
      <c r="J5432" s="142">
        <v>1</v>
      </c>
      <c r="K5432" s="142">
        <v>12</v>
      </c>
      <c r="L5432" s="227">
        <v>128</v>
      </c>
      <c r="M5432" s="227">
        <v>1692411</v>
      </c>
      <c r="N5432" s="227">
        <v>17600</v>
      </c>
      <c r="O5432" s="227">
        <v>15000</v>
      </c>
      <c r="P5432" s="227">
        <v>180000</v>
      </c>
      <c r="Q5432" s="227">
        <v>12</v>
      </c>
      <c r="R5432" s="227">
        <v>958</v>
      </c>
      <c r="S5432" s="227">
        <v>168504</v>
      </c>
      <c r="T5432" s="227">
        <v>259</v>
      </c>
      <c r="U5432" s="227">
        <v>3291622</v>
      </c>
      <c r="V5432" s="227">
        <v>-132866</v>
      </c>
      <c r="W5432" s="143">
        <v>46006</v>
      </c>
      <c r="X5432" s="143">
        <v>46035</v>
      </c>
      <c r="Y5432">
        <f t="shared" si="169"/>
        <v>168504</v>
      </c>
    </row>
    <row r="5433" spans="1:25">
      <c r="A5433" s="1" t="str">
        <f t="shared" si="168"/>
        <v>060331057501000</v>
      </c>
      <c r="B5433" s="142" t="s">
        <v>64</v>
      </c>
      <c r="C5433" s="142" t="s">
        <v>614</v>
      </c>
      <c r="D5433" s="142" t="s">
        <v>3523</v>
      </c>
      <c r="E5433" s="142" t="s">
        <v>20</v>
      </c>
      <c r="F5433" s="142" t="s">
        <v>925</v>
      </c>
      <c r="G5433" s="142" t="s">
        <v>926</v>
      </c>
      <c r="H5433" s="142" t="s">
        <v>927</v>
      </c>
      <c r="I5433" s="142" t="s">
        <v>21</v>
      </c>
      <c r="J5433" s="142">
        <v>1</v>
      </c>
      <c r="K5433" s="142">
        <v>72</v>
      </c>
      <c r="L5433" s="227"/>
      <c r="M5433" s="227"/>
      <c r="N5433" s="227">
        <v>8600</v>
      </c>
      <c r="O5433" s="227">
        <v>8600</v>
      </c>
      <c r="P5433" s="227">
        <v>619200</v>
      </c>
      <c r="Q5433" s="227"/>
      <c r="R5433" s="227"/>
      <c r="S5433" s="227"/>
      <c r="T5433" s="227"/>
      <c r="U5433" s="227"/>
      <c r="V5433" s="227"/>
      <c r="W5433" s="143">
        <v>45506</v>
      </c>
      <c r="X5433" s="143">
        <v>45791</v>
      </c>
      <c r="Y5433">
        <f t="shared" si="169"/>
        <v>619200</v>
      </c>
    </row>
    <row r="5434" spans="1:25">
      <c r="A5434" s="1" t="str">
        <f t="shared" si="168"/>
        <v>060331058499000</v>
      </c>
      <c r="B5434" s="142" t="s">
        <v>64</v>
      </c>
      <c r="C5434" s="142" t="s">
        <v>614</v>
      </c>
      <c r="D5434" s="142" t="s">
        <v>3528</v>
      </c>
      <c r="E5434" s="142" t="s">
        <v>27</v>
      </c>
      <c r="F5434" s="142" t="s">
        <v>236</v>
      </c>
      <c r="G5434" s="142" t="s">
        <v>237</v>
      </c>
      <c r="H5434" s="142" t="s">
        <v>238</v>
      </c>
      <c r="I5434" s="142" t="s">
        <v>21</v>
      </c>
      <c r="J5434" s="142">
        <v>1</v>
      </c>
      <c r="K5434" s="142">
        <v>12</v>
      </c>
      <c r="L5434" s="227">
        <v>3009</v>
      </c>
      <c r="M5434" s="227">
        <v>7251431</v>
      </c>
      <c r="N5434" s="227">
        <v>3300</v>
      </c>
      <c r="O5434" s="227">
        <v>3200</v>
      </c>
      <c r="P5434" s="227">
        <v>38400</v>
      </c>
      <c r="Q5434" s="227">
        <v>12</v>
      </c>
      <c r="R5434" s="227">
        <v>350</v>
      </c>
      <c r="S5434" s="227">
        <v>34200</v>
      </c>
      <c r="T5434" s="227">
        <v>603</v>
      </c>
      <c r="U5434" s="227">
        <v>1551892</v>
      </c>
      <c r="V5434" s="227">
        <v>98714</v>
      </c>
      <c r="W5434" s="143">
        <v>46028</v>
      </c>
      <c r="X5434" s="143">
        <v>46035</v>
      </c>
      <c r="Y5434">
        <f t="shared" si="169"/>
        <v>34200</v>
      </c>
    </row>
    <row r="5435" spans="1:25">
      <c r="A5435" s="1" t="str">
        <f t="shared" si="168"/>
        <v>060331063695000</v>
      </c>
      <c r="B5435" s="142" t="s">
        <v>64</v>
      </c>
      <c r="C5435" s="142" t="s">
        <v>614</v>
      </c>
      <c r="D5435" s="142" t="s">
        <v>3511</v>
      </c>
      <c r="E5435" s="142" t="s">
        <v>3512</v>
      </c>
      <c r="F5435" s="142" t="s">
        <v>3543</v>
      </c>
      <c r="G5435" s="142" t="s">
        <v>3544</v>
      </c>
      <c r="H5435" s="142" t="s">
        <v>3545</v>
      </c>
      <c r="I5435" s="142" t="s">
        <v>21</v>
      </c>
      <c r="J5435" s="142">
        <v>1</v>
      </c>
      <c r="K5435" s="142">
        <v>48</v>
      </c>
      <c r="L5435" s="227">
        <v>12</v>
      </c>
      <c r="M5435" s="227">
        <v>253991</v>
      </c>
      <c r="N5435" s="227">
        <v>24900</v>
      </c>
      <c r="O5435" s="227">
        <v>20500</v>
      </c>
      <c r="P5435" s="227">
        <v>984000</v>
      </c>
      <c r="Q5435" s="227"/>
      <c r="R5435" s="227"/>
      <c r="S5435" s="227"/>
      <c r="T5435" s="227">
        <v>75</v>
      </c>
      <c r="U5435" s="227">
        <v>1385135</v>
      </c>
      <c r="V5435" s="227">
        <v>-202312</v>
      </c>
      <c r="W5435" s="143">
        <v>46009</v>
      </c>
      <c r="X5435" s="143">
        <v>46029</v>
      </c>
      <c r="Y5435">
        <f t="shared" si="169"/>
        <v>984000</v>
      </c>
    </row>
    <row r="5436" spans="1:25">
      <c r="A5436" s="1" t="str">
        <f t="shared" si="168"/>
        <v>060331064394000</v>
      </c>
      <c r="B5436" s="142" t="s">
        <v>64</v>
      </c>
      <c r="C5436" s="142" t="s">
        <v>614</v>
      </c>
      <c r="D5436" s="142" t="s">
        <v>3523</v>
      </c>
      <c r="E5436" s="142" t="s">
        <v>20</v>
      </c>
      <c r="F5436" s="142" t="s">
        <v>724</v>
      </c>
      <c r="G5436" s="142" t="s">
        <v>3546</v>
      </c>
      <c r="H5436" s="142" t="s">
        <v>725</v>
      </c>
      <c r="I5436" s="142" t="s">
        <v>21</v>
      </c>
      <c r="J5436" s="142">
        <v>1</v>
      </c>
      <c r="K5436" s="142">
        <v>36</v>
      </c>
      <c r="L5436" s="227"/>
      <c r="M5436" s="227"/>
      <c r="N5436" s="227">
        <v>4700</v>
      </c>
      <c r="O5436" s="227">
        <v>4000</v>
      </c>
      <c r="P5436" s="227">
        <v>144000</v>
      </c>
      <c r="Q5436" s="227"/>
      <c r="R5436" s="227"/>
      <c r="S5436" s="227"/>
      <c r="T5436" s="227"/>
      <c r="U5436" s="227"/>
      <c r="V5436" s="227"/>
      <c r="W5436" s="143">
        <v>43934</v>
      </c>
      <c r="X5436" s="143">
        <v>44150</v>
      </c>
      <c r="Y5436">
        <f t="shared" si="169"/>
        <v>144000</v>
      </c>
    </row>
    <row r="5437" spans="1:25">
      <c r="A5437" s="1" t="str">
        <f t="shared" si="168"/>
        <v>060331064670000</v>
      </c>
      <c r="B5437" s="142" t="s">
        <v>64</v>
      </c>
      <c r="C5437" s="142" t="s">
        <v>614</v>
      </c>
      <c r="D5437" s="142" t="s">
        <v>3523</v>
      </c>
      <c r="E5437" s="142" t="s">
        <v>20</v>
      </c>
      <c r="F5437" s="142" t="s">
        <v>242</v>
      </c>
      <c r="G5437" s="142" t="s">
        <v>243</v>
      </c>
      <c r="H5437" s="142" t="s">
        <v>244</v>
      </c>
      <c r="I5437" s="142" t="s">
        <v>21</v>
      </c>
      <c r="J5437" s="142">
        <v>1</v>
      </c>
      <c r="K5437" s="142">
        <v>16</v>
      </c>
      <c r="L5437" s="227">
        <v>150</v>
      </c>
      <c r="M5437" s="227">
        <v>2621960</v>
      </c>
      <c r="N5437" s="227">
        <v>21900</v>
      </c>
      <c r="O5437" s="227">
        <v>20900</v>
      </c>
      <c r="P5437" s="227">
        <v>334400</v>
      </c>
      <c r="Q5437" s="227">
        <v>16</v>
      </c>
      <c r="R5437" s="227">
        <v>1300</v>
      </c>
      <c r="S5437" s="227">
        <v>313600</v>
      </c>
      <c r="T5437" s="227">
        <v>10</v>
      </c>
      <c r="U5437" s="227">
        <v>197297</v>
      </c>
      <c r="V5437" s="227">
        <v>22500</v>
      </c>
      <c r="W5437" s="143">
        <v>46030</v>
      </c>
      <c r="X5437" s="143">
        <v>46035</v>
      </c>
      <c r="Y5437">
        <f t="shared" si="169"/>
        <v>313600</v>
      </c>
    </row>
    <row r="5438" spans="1:25">
      <c r="A5438" s="1" t="str">
        <f t="shared" si="168"/>
        <v>060331064680000</v>
      </c>
      <c r="B5438" s="142" t="s">
        <v>64</v>
      </c>
      <c r="C5438" s="142" t="s">
        <v>614</v>
      </c>
      <c r="D5438" s="142" t="s">
        <v>3523</v>
      </c>
      <c r="E5438" s="142" t="s">
        <v>20</v>
      </c>
      <c r="F5438" s="142" t="s">
        <v>248</v>
      </c>
      <c r="G5438" s="142" t="s">
        <v>249</v>
      </c>
      <c r="H5438" s="142" t="s">
        <v>250</v>
      </c>
      <c r="I5438" s="142" t="s">
        <v>21</v>
      </c>
      <c r="J5438" s="142">
        <v>1</v>
      </c>
      <c r="K5438" s="142">
        <v>28</v>
      </c>
      <c r="L5438" s="227">
        <v>3266</v>
      </c>
      <c r="M5438" s="227">
        <v>28789117</v>
      </c>
      <c r="N5438" s="227">
        <v>10200</v>
      </c>
      <c r="O5438" s="227">
        <v>9500</v>
      </c>
      <c r="P5438" s="227">
        <v>266000</v>
      </c>
      <c r="Q5438" s="227">
        <v>28</v>
      </c>
      <c r="R5438" s="227">
        <v>100</v>
      </c>
      <c r="S5438" s="227">
        <v>263200</v>
      </c>
      <c r="T5438" s="227">
        <v>222</v>
      </c>
      <c r="U5438" s="227">
        <v>2037477</v>
      </c>
      <c r="V5438" s="227">
        <v>80593</v>
      </c>
      <c r="W5438" s="143">
        <v>45999</v>
      </c>
      <c r="X5438" s="143">
        <v>46035</v>
      </c>
      <c r="Y5438">
        <f t="shared" si="169"/>
        <v>263200</v>
      </c>
    </row>
    <row r="5439" spans="1:25">
      <c r="A5439" s="1" t="str">
        <f t="shared" si="168"/>
        <v>060331065842000</v>
      </c>
      <c r="B5439" s="142" t="s">
        <v>64</v>
      </c>
      <c r="C5439" s="142" t="s">
        <v>614</v>
      </c>
      <c r="D5439" s="142" t="s">
        <v>3494</v>
      </c>
      <c r="E5439" s="142" t="s">
        <v>2486</v>
      </c>
      <c r="F5439" s="142" t="s">
        <v>43</v>
      </c>
      <c r="G5439" s="142" t="s">
        <v>2508</v>
      </c>
      <c r="H5439" s="142" t="s">
        <v>2509</v>
      </c>
      <c r="I5439" s="142" t="s">
        <v>23</v>
      </c>
      <c r="J5439" s="142">
        <v>1</v>
      </c>
      <c r="K5439" s="142">
        <v>48</v>
      </c>
      <c r="L5439" s="227">
        <v>4262</v>
      </c>
      <c r="M5439" s="227">
        <v>48164472</v>
      </c>
      <c r="N5439" s="227">
        <v>13700</v>
      </c>
      <c r="O5439" s="227">
        <v>13700</v>
      </c>
      <c r="P5439" s="227">
        <v>657600</v>
      </c>
      <c r="Q5439" s="227"/>
      <c r="R5439" s="227"/>
      <c r="S5439" s="227"/>
      <c r="T5439" s="227">
        <v>82</v>
      </c>
      <c r="U5439" s="227">
        <v>1012072</v>
      </c>
      <c r="V5439" s="227">
        <v>85397</v>
      </c>
      <c r="W5439" s="143">
        <v>45877</v>
      </c>
      <c r="X5439" s="143">
        <v>46035</v>
      </c>
      <c r="Y5439">
        <f t="shared" si="169"/>
        <v>657600</v>
      </c>
    </row>
    <row r="5440" spans="1:25">
      <c r="A5440" s="1" t="str">
        <f t="shared" si="168"/>
        <v>060331066078000</v>
      </c>
      <c r="B5440" s="142" t="s">
        <v>64</v>
      </c>
      <c r="C5440" s="142" t="s">
        <v>614</v>
      </c>
      <c r="D5440" s="142" t="s">
        <v>3494</v>
      </c>
      <c r="E5440" s="142" t="s">
        <v>2486</v>
      </c>
      <c r="F5440" s="142" t="s">
        <v>44</v>
      </c>
      <c r="G5440" s="142" t="s">
        <v>2513</v>
      </c>
      <c r="H5440" s="142" t="s">
        <v>2514</v>
      </c>
      <c r="I5440" s="142" t="s">
        <v>21</v>
      </c>
      <c r="J5440" s="142">
        <v>1</v>
      </c>
      <c r="K5440" s="142">
        <v>45</v>
      </c>
      <c r="L5440" s="227">
        <v>1167</v>
      </c>
      <c r="M5440" s="227">
        <v>9227828</v>
      </c>
      <c r="N5440" s="227">
        <v>10200</v>
      </c>
      <c r="O5440" s="227">
        <v>10200</v>
      </c>
      <c r="P5440" s="227">
        <v>459000</v>
      </c>
      <c r="Q5440" s="227"/>
      <c r="R5440" s="227"/>
      <c r="S5440" s="227"/>
      <c r="T5440" s="227">
        <v>11</v>
      </c>
      <c r="U5440" s="227">
        <v>91712</v>
      </c>
      <c r="V5440" s="227">
        <v>4732</v>
      </c>
      <c r="W5440" s="143">
        <v>45577</v>
      </c>
      <c r="X5440" s="143">
        <v>46032</v>
      </c>
      <c r="Y5440">
        <f t="shared" si="169"/>
        <v>459000</v>
      </c>
    </row>
    <row r="5441" spans="1:25">
      <c r="A5441" s="1" t="str">
        <f t="shared" si="168"/>
        <v>060331067510000</v>
      </c>
      <c r="B5441" s="142" t="s">
        <v>64</v>
      </c>
      <c r="C5441" s="142" t="s">
        <v>614</v>
      </c>
      <c r="D5441" s="142" t="s">
        <v>3523</v>
      </c>
      <c r="E5441" s="142" t="s">
        <v>20</v>
      </c>
      <c r="F5441" s="142" t="s">
        <v>460</v>
      </c>
      <c r="G5441" s="142" t="s">
        <v>461</v>
      </c>
      <c r="H5441" s="142" t="s">
        <v>462</v>
      </c>
      <c r="I5441" s="142" t="s">
        <v>21</v>
      </c>
      <c r="J5441" s="142">
        <v>1</v>
      </c>
      <c r="K5441" s="142">
        <v>16</v>
      </c>
      <c r="L5441" s="227">
        <v>189</v>
      </c>
      <c r="M5441" s="227">
        <v>2460923</v>
      </c>
      <c r="N5441" s="227">
        <v>17500</v>
      </c>
      <c r="O5441" s="227">
        <v>17500</v>
      </c>
      <c r="P5441" s="227">
        <v>280000</v>
      </c>
      <c r="Q5441" s="227"/>
      <c r="R5441" s="227"/>
      <c r="S5441" s="227"/>
      <c r="T5441" s="227">
        <v>24</v>
      </c>
      <c r="U5441" s="227">
        <v>389099</v>
      </c>
      <c r="V5441" s="227">
        <v>76601</v>
      </c>
      <c r="W5441" s="143">
        <v>45985</v>
      </c>
      <c r="X5441" s="143">
        <v>46035</v>
      </c>
      <c r="Y5441">
        <f t="shared" si="169"/>
        <v>280000</v>
      </c>
    </row>
    <row r="5442" spans="1:25">
      <c r="A5442" s="1" t="str">
        <f t="shared" si="168"/>
        <v>060331068899000</v>
      </c>
      <c r="B5442" s="142" t="s">
        <v>64</v>
      </c>
      <c r="C5442" s="142" t="s">
        <v>614</v>
      </c>
      <c r="D5442" s="142" t="s">
        <v>3534</v>
      </c>
      <c r="E5442" s="142" t="s">
        <v>2492</v>
      </c>
      <c r="F5442" s="142" t="s">
        <v>45</v>
      </c>
      <c r="G5442" s="142" t="s">
        <v>2518</v>
      </c>
      <c r="H5442" s="142" t="s">
        <v>2519</v>
      </c>
      <c r="I5442" s="142" t="s">
        <v>23</v>
      </c>
      <c r="J5442" s="142">
        <v>1</v>
      </c>
      <c r="K5442" s="142">
        <v>60</v>
      </c>
      <c r="L5442" s="227">
        <v>381</v>
      </c>
      <c r="M5442" s="227">
        <v>1494346</v>
      </c>
      <c r="N5442" s="227">
        <v>4800</v>
      </c>
      <c r="O5442" s="227">
        <v>4800</v>
      </c>
      <c r="P5442" s="227">
        <v>288000</v>
      </c>
      <c r="Q5442" s="227">
        <v>60</v>
      </c>
      <c r="R5442" s="227">
        <v>383</v>
      </c>
      <c r="S5442" s="227">
        <v>265020</v>
      </c>
      <c r="T5442" s="227">
        <v>513</v>
      </c>
      <c r="U5442" s="227">
        <v>2088549</v>
      </c>
      <c r="V5442" s="227">
        <v>76478</v>
      </c>
      <c r="W5442" s="143">
        <v>45997</v>
      </c>
      <c r="X5442" s="143">
        <v>46035</v>
      </c>
      <c r="Y5442">
        <f t="shared" si="169"/>
        <v>265020</v>
      </c>
    </row>
    <row r="5443" spans="1:25">
      <c r="A5443" s="1" t="str">
        <f t="shared" si="168"/>
        <v>060331070906000</v>
      </c>
      <c r="B5443" s="142" t="s">
        <v>64</v>
      </c>
      <c r="C5443" s="142" t="s">
        <v>614</v>
      </c>
      <c r="D5443" s="142" t="s">
        <v>3497</v>
      </c>
      <c r="E5443" s="142" t="s">
        <v>24</v>
      </c>
      <c r="F5443" s="142" t="s">
        <v>254</v>
      </c>
      <c r="G5443" s="142" t="s">
        <v>255</v>
      </c>
      <c r="H5443" s="142" t="s">
        <v>256</v>
      </c>
      <c r="I5443" s="142" t="s">
        <v>23</v>
      </c>
      <c r="J5443" s="142">
        <v>1</v>
      </c>
      <c r="K5443" s="142">
        <v>60</v>
      </c>
      <c r="L5443" s="227">
        <v>25689</v>
      </c>
      <c r="M5443" s="227">
        <v>101967852</v>
      </c>
      <c r="N5443" s="227">
        <v>4500</v>
      </c>
      <c r="O5443" s="227">
        <v>4500</v>
      </c>
      <c r="P5443" s="227">
        <v>270000</v>
      </c>
      <c r="Q5443" s="227">
        <v>60</v>
      </c>
      <c r="R5443" s="227">
        <v>75</v>
      </c>
      <c r="S5443" s="227">
        <v>265500</v>
      </c>
      <c r="T5443" s="227">
        <v>7398</v>
      </c>
      <c r="U5443" s="227">
        <v>29273783</v>
      </c>
      <c r="V5443" s="227">
        <v>-91244</v>
      </c>
      <c r="W5443" s="143">
        <v>46010</v>
      </c>
      <c r="X5443" s="143">
        <v>46035</v>
      </c>
      <c r="Y5443">
        <f t="shared" si="169"/>
        <v>265500</v>
      </c>
    </row>
    <row r="5444" spans="1:25">
      <c r="A5444" s="1" t="str">
        <f t="shared" si="168"/>
        <v>060331071008000</v>
      </c>
      <c r="B5444" s="142" t="s">
        <v>64</v>
      </c>
      <c r="C5444" s="142" t="s">
        <v>614</v>
      </c>
      <c r="D5444" s="142" t="s">
        <v>3523</v>
      </c>
      <c r="E5444" s="142" t="s">
        <v>20</v>
      </c>
      <c r="F5444" s="142" t="s">
        <v>260</v>
      </c>
      <c r="G5444" s="142" t="s">
        <v>261</v>
      </c>
      <c r="H5444" s="142" t="s">
        <v>262</v>
      </c>
      <c r="I5444" s="142" t="s">
        <v>21</v>
      </c>
      <c r="J5444" s="142">
        <v>1</v>
      </c>
      <c r="K5444" s="142">
        <v>12</v>
      </c>
      <c r="L5444" s="227">
        <v>8244</v>
      </c>
      <c r="M5444" s="227">
        <v>59958612</v>
      </c>
      <c r="N5444" s="227">
        <v>8500</v>
      </c>
      <c r="O5444" s="227">
        <v>8500</v>
      </c>
      <c r="P5444" s="227">
        <v>102000</v>
      </c>
      <c r="Q5444" s="227">
        <v>12</v>
      </c>
      <c r="R5444" s="227">
        <v>100</v>
      </c>
      <c r="S5444" s="227">
        <v>100800</v>
      </c>
      <c r="T5444" s="227">
        <v>1733</v>
      </c>
      <c r="U5444" s="227">
        <v>12836126</v>
      </c>
      <c r="V5444" s="227">
        <v>232017</v>
      </c>
      <c r="W5444" s="143">
        <v>46031</v>
      </c>
      <c r="X5444" s="143">
        <v>46035</v>
      </c>
      <c r="Y5444">
        <f t="shared" si="169"/>
        <v>100800</v>
      </c>
    </row>
    <row r="5445" spans="1:25">
      <c r="A5445" s="1" t="str">
        <f t="shared" ref="A5445:A5508" si="170">B5445&amp;F5445</f>
        <v>060331071171000</v>
      </c>
      <c r="B5445" s="142" t="s">
        <v>64</v>
      </c>
      <c r="C5445" s="142" t="s">
        <v>614</v>
      </c>
      <c r="D5445" s="142" t="s">
        <v>3511</v>
      </c>
      <c r="E5445" s="142" t="s">
        <v>3512</v>
      </c>
      <c r="F5445" s="142" t="s">
        <v>3547</v>
      </c>
      <c r="G5445" s="142" t="s">
        <v>3548</v>
      </c>
      <c r="H5445" s="142" t="s">
        <v>3549</v>
      </c>
      <c r="I5445" s="142" t="s">
        <v>23</v>
      </c>
      <c r="J5445" s="142">
        <v>1</v>
      </c>
      <c r="K5445" s="142">
        <v>12</v>
      </c>
      <c r="L5445" s="227">
        <v>44</v>
      </c>
      <c r="M5445" s="227">
        <v>2139815</v>
      </c>
      <c r="N5445" s="227">
        <v>67000</v>
      </c>
      <c r="O5445" s="227">
        <v>50900</v>
      </c>
      <c r="P5445" s="227">
        <v>610800</v>
      </c>
      <c r="Q5445" s="227"/>
      <c r="R5445" s="227"/>
      <c r="S5445" s="227"/>
      <c r="T5445" s="227">
        <v>15</v>
      </c>
      <c r="U5445" s="227">
        <v>736486</v>
      </c>
      <c r="V5445" s="227">
        <v>7003</v>
      </c>
      <c r="W5445" s="143">
        <v>46017</v>
      </c>
      <c r="X5445" s="143">
        <v>46033</v>
      </c>
      <c r="Y5445">
        <f t="shared" ref="Y5445:Y5508" si="171">IF(S5445&gt;0,S5445,P5445)</f>
        <v>610800</v>
      </c>
    </row>
    <row r="5446" spans="1:25">
      <c r="A5446" s="1" t="str">
        <f t="shared" si="170"/>
        <v>060331071173000</v>
      </c>
      <c r="B5446" s="142" t="s">
        <v>64</v>
      </c>
      <c r="C5446" s="142" t="s">
        <v>614</v>
      </c>
      <c r="D5446" s="142" t="s">
        <v>3511</v>
      </c>
      <c r="E5446" s="142" t="s">
        <v>3512</v>
      </c>
      <c r="F5446" s="142" t="s">
        <v>3550</v>
      </c>
      <c r="G5446" s="142" t="s">
        <v>3551</v>
      </c>
      <c r="H5446" s="142" t="s">
        <v>3552</v>
      </c>
      <c r="I5446" s="142" t="s">
        <v>21</v>
      </c>
      <c r="J5446" s="142">
        <v>1</v>
      </c>
      <c r="K5446" s="142">
        <v>12</v>
      </c>
      <c r="L5446" s="227">
        <v>32</v>
      </c>
      <c r="M5446" s="227">
        <v>1556054</v>
      </c>
      <c r="N5446" s="227">
        <v>62900</v>
      </c>
      <c r="O5446" s="227">
        <v>62900</v>
      </c>
      <c r="P5446" s="227">
        <v>754800</v>
      </c>
      <c r="Q5446" s="227"/>
      <c r="R5446" s="227"/>
      <c r="S5446" s="227"/>
      <c r="T5446" s="227">
        <v>3</v>
      </c>
      <c r="U5446" s="227">
        <v>142973</v>
      </c>
      <c r="V5446" s="227">
        <v>-2907</v>
      </c>
      <c r="W5446" s="143">
        <v>46010</v>
      </c>
      <c r="X5446" s="143">
        <v>46033</v>
      </c>
      <c r="Y5446">
        <f t="shared" si="171"/>
        <v>754800</v>
      </c>
    </row>
    <row r="5447" spans="1:25">
      <c r="A5447" s="1" t="str">
        <f t="shared" si="170"/>
        <v>060331071606000</v>
      </c>
      <c r="B5447" s="142" t="s">
        <v>64</v>
      </c>
      <c r="C5447" s="142" t="s">
        <v>614</v>
      </c>
      <c r="D5447" s="142" t="s">
        <v>3523</v>
      </c>
      <c r="E5447" s="142" t="s">
        <v>20</v>
      </c>
      <c r="F5447" s="142" t="s">
        <v>266</v>
      </c>
      <c r="G5447" s="142" t="s">
        <v>267</v>
      </c>
      <c r="H5447" s="142" t="s">
        <v>268</v>
      </c>
      <c r="I5447" s="142" t="s">
        <v>21</v>
      </c>
      <c r="J5447" s="142">
        <v>1</v>
      </c>
      <c r="K5447" s="142">
        <v>9</v>
      </c>
      <c r="L5447" s="227">
        <v>124</v>
      </c>
      <c r="M5447" s="227">
        <v>1885471</v>
      </c>
      <c r="N5447" s="227">
        <v>18200</v>
      </c>
      <c r="O5447" s="227">
        <v>18500</v>
      </c>
      <c r="P5447" s="227">
        <v>166500</v>
      </c>
      <c r="Q5447" s="227">
        <v>9</v>
      </c>
      <c r="R5447" s="227">
        <v>1100</v>
      </c>
      <c r="S5447" s="227">
        <v>156600</v>
      </c>
      <c r="T5447" s="227">
        <v>29</v>
      </c>
      <c r="U5447" s="227">
        <v>475495</v>
      </c>
      <c r="V5447" s="227">
        <v>34538</v>
      </c>
      <c r="W5447" s="143">
        <v>46030</v>
      </c>
      <c r="X5447" s="143">
        <v>46035</v>
      </c>
      <c r="Y5447">
        <f t="shared" si="171"/>
        <v>156600</v>
      </c>
    </row>
    <row r="5448" spans="1:25">
      <c r="A5448" s="1" t="str">
        <f t="shared" si="170"/>
        <v>060331072188000</v>
      </c>
      <c r="B5448" s="142" t="s">
        <v>64</v>
      </c>
      <c r="C5448" s="142" t="s">
        <v>614</v>
      </c>
      <c r="D5448" s="142" t="s">
        <v>3494</v>
      </c>
      <c r="E5448" s="142" t="s">
        <v>2486</v>
      </c>
      <c r="F5448" s="142" t="s">
        <v>46</v>
      </c>
      <c r="G5448" s="142" t="s">
        <v>3553</v>
      </c>
      <c r="H5448" s="142" t="s">
        <v>3554</v>
      </c>
      <c r="I5448" s="142" t="s">
        <v>23</v>
      </c>
      <c r="J5448" s="142">
        <v>1</v>
      </c>
      <c r="K5448" s="142">
        <v>42</v>
      </c>
      <c r="L5448" s="227">
        <v>0</v>
      </c>
      <c r="M5448" s="227">
        <v>0</v>
      </c>
      <c r="N5448" s="227">
        <v>10900</v>
      </c>
      <c r="O5448" s="227">
        <v>8790</v>
      </c>
      <c r="P5448" s="227">
        <v>369180</v>
      </c>
      <c r="Q5448" s="227"/>
      <c r="R5448" s="227"/>
      <c r="S5448" s="227"/>
      <c r="T5448" s="227">
        <v>0</v>
      </c>
      <c r="U5448" s="227">
        <v>0</v>
      </c>
      <c r="V5448" s="227">
        <v>0</v>
      </c>
      <c r="W5448" s="143">
        <v>45987</v>
      </c>
      <c r="X5448" s="143">
        <v>46001</v>
      </c>
      <c r="Y5448">
        <f t="shared" si="171"/>
        <v>369180</v>
      </c>
    </row>
    <row r="5449" spans="1:25">
      <c r="A5449" s="1" t="str">
        <f t="shared" si="170"/>
        <v>060331072194000</v>
      </c>
      <c r="B5449" s="142" t="s">
        <v>64</v>
      </c>
      <c r="C5449" s="142" t="s">
        <v>614</v>
      </c>
      <c r="D5449" s="142" t="s">
        <v>3523</v>
      </c>
      <c r="E5449" s="142" t="s">
        <v>20</v>
      </c>
      <c r="F5449" s="142" t="s">
        <v>272</v>
      </c>
      <c r="G5449" s="142" t="s">
        <v>273</v>
      </c>
      <c r="H5449" s="142" t="s">
        <v>3555</v>
      </c>
      <c r="I5449" s="142" t="s">
        <v>21</v>
      </c>
      <c r="J5449" s="142">
        <v>1</v>
      </c>
      <c r="K5449" s="142">
        <v>24</v>
      </c>
      <c r="L5449" s="227">
        <v>24</v>
      </c>
      <c r="M5449" s="227">
        <v>148186</v>
      </c>
      <c r="N5449" s="227">
        <v>8300</v>
      </c>
      <c r="O5449" s="227">
        <v>6500</v>
      </c>
      <c r="P5449" s="227">
        <v>156000</v>
      </c>
      <c r="Q5449" s="227">
        <v>24</v>
      </c>
      <c r="R5449" s="227">
        <v>100</v>
      </c>
      <c r="S5449" s="227">
        <v>153600</v>
      </c>
      <c r="T5449" s="227">
        <v>0</v>
      </c>
      <c r="U5449" s="227">
        <v>0</v>
      </c>
      <c r="V5449" s="227">
        <v>0</v>
      </c>
      <c r="W5449" s="143">
        <v>46034</v>
      </c>
      <c r="X5449" s="143">
        <v>45926</v>
      </c>
      <c r="Y5449">
        <f t="shared" si="171"/>
        <v>153600</v>
      </c>
    </row>
    <row r="5450" spans="1:25">
      <c r="A5450" s="1" t="str">
        <f t="shared" si="170"/>
        <v>060331074335000</v>
      </c>
      <c r="B5450" s="142" t="s">
        <v>64</v>
      </c>
      <c r="C5450" s="142" t="s">
        <v>614</v>
      </c>
      <c r="D5450" s="142" t="s">
        <v>3494</v>
      </c>
      <c r="E5450" s="142" t="s">
        <v>2486</v>
      </c>
      <c r="F5450" s="142" t="s">
        <v>98</v>
      </c>
      <c r="G5450" s="142" t="s">
        <v>2752</v>
      </c>
      <c r="H5450" s="142" t="s">
        <v>2753</v>
      </c>
      <c r="I5450" s="142" t="s">
        <v>23</v>
      </c>
      <c r="J5450" s="142">
        <v>1</v>
      </c>
      <c r="K5450" s="142">
        <v>30</v>
      </c>
      <c r="L5450" s="227">
        <v>252</v>
      </c>
      <c r="M5450" s="227">
        <v>8458719</v>
      </c>
      <c r="N5450" s="227">
        <v>45800</v>
      </c>
      <c r="O5450" s="227">
        <v>45800</v>
      </c>
      <c r="P5450" s="227">
        <v>1374000</v>
      </c>
      <c r="Q5450" s="227"/>
      <c r="R5450" s="227"/>
      <c r="S5450" s="227"/>
      <c r="T5450" s="227">
        <v>1</v>
      </c>
      <c r="U5450" s="227">
        <v>41261</v>
      </c>
      <c r="V5450" s="227">
        <v>7695</v>
      </c>
      <c r="W5450" s="143">
        <v>45538</v>
      </c>
      <c r="X5450" s="143">
        <v>46033</v>
      </c>
      <c r="Y5450">
        <f t="shared" si="171"/>
        <v>1374000</v>
      </c>
    </row>
    <row r="5451" spans="1:25">
      <c r="A5451" s="1" t="str">
        <f t="shared" si="170"/>
        <v>060331074585000</v>
      </c>
      <c r="B5451" s="142" t="s">
        <v>64</v>
      </c>
      <c r="C5451" s="142" t="s">
        <v>614</v>
      </c>
      <c r="D5451" s="142" t="s">
        <v>3511</v>
      </c>
      <c r="E5451" s="142" t="s">
        <v>3512</v>
      </c>
      <c r="F5451" s="142" t="s">
        <v>3556</v>
      </c>
      <c r="G5451" s="142" t="s">
        <v>3557</v>
      </c>
      <c r="H5451" s="142" t="s">
        <v>3558</v>
      </c>
      <c r="I5451" s="142" t="s">
        <v>21</v>
      </c>
      <c r="J5451" s="142">
        <v>1</v>
      </c>
      <c r="K5451" s="142">
        <v>1</v>
      </c>
      <c r="L5451" s="227">
        <v>27</v>
      </c>
      <c r="M5451" s="227">
        <v>1464750</v>
      </c>
      <c r="N5451" s="227">
        <v>82900</v>
      </c>
      <c r="O5451" s="227">
        <v>82900</v>
      </c>
      <c r="P5451" s="227">
        <v>82900</v>
      </c>
      <c r="Q5451" s="227"/>
      <c r="R5451" s="227"/>
      <c r="S5451" s="227"/>
      <c r="T5451" s="227">
        <v>2</v>
      </c>
      <c r="U5451" s="227">
        <v>74684</v>
      </c>
      <c r="V5451" s="227">
        <v>-33816</v>
      </c>
      <c r="W5451" s="143">
        <v>45961</v>
      </c>
      <c r="X5451" s="143">
        <v>46031</v>
      </c>
      <c r="Y5451">
        <f t="shared" si="171"/>
        <v>82900</v>
      </c>
    </row>
    <row r="5452" spans="1:25">
      <c r="A5452" s="1" t="str">
        <f t="shared" si="170"/>
        <v>060331074674000</v>
      </c>
      <c r="B5452" s="142" t="s">
        <v>64</v>
      </c>
      <c r="C5452" s="142" t="s">
        <v>614</v>
      </c>
      <c r="D5452" s="142" t="s">
        <v>3495</v>
      </c>
      <c r="E5452" s="142" t="s">
        <v>3496</v>
      </c>
      <c r="F5452" s="142" t="s">
        <v>278</v>
      </c>
      <c r="G5452" s="142" t="s">
        <v>279</v>
      </c>
      <c r="H5452" s="142" t="s">
        <v>3559</v>
      </c>
      <c r="I5452" s="142" t="s">
        <v>21</v>
      </c>
      <c r="J5452" s="142">
        <v>1</v>
      </c>
      <c r="K5452" s="142">
        <v>20</v>
      </c>
      <c r="L5452" s="227">
        <v>317</v>
      </c>
      <c r="M5452" s="227">
        <v>2263597</v>
      </c>
      <c r="N5452" s="227">
        <v>8600</v>
      </c>
      <c r="O5452" s="227">
        <v>8600</v>
      </c>
      <c r="P5452" s="227">
        <v>172000</v>
      </c>
      <c r="Q5452" s="227">
        <v>20</v>
      </c>
      <c r="R5452" s="227">
        <v>600</v>
      </c>
      <c r="S5452" s="227">
        <v>160000</v>
      </c>
      <c r="T5452" s="227">
        <v>6</v>
      </c>
      <c r="U5452" s="227">
        <v>45946</v>
      </c>
      <c r="V5452" s="227">
        <v>3102</v>
      </c>
      <c r="W5452" s="143">
        <v>46034</v>
      </c>
      <c r="X5452" s="143">
        <v>46025</v>
      </c>
      <c r="Y5452">
        <f t="shared" si="171"/>
        <v>160000</v>
      </c>
    </row>
    <row r="5453" spans="1:25">
      <c r="A5453" s="1" t="str">
        <f t="shared" si="170"/>
        <v>060331074883000</v>
      </c>
      <c r="B5453" s="142" t="s">
        <v>64</v>
      </c>
      <c r="C5453" s="142" t="s">
        <v>614</v>
      </c>
      <c r="D5453" s="142" t="s">
        <v>3495</v>
      </c>
      <c r="E5453" s="142" t="s">
        <v>3496</v>
      </c>
      <c r="F5453" s="142" t="s">
        <v>284</v>
      </c>
      <c r="G5453" s="142" t="s">
        <v>285</v>
      </c>
      <c r="H5453" s="142" t="s">
        <v>286</v>
      </c>
      <c r="I5453" s="142" t="s">
        <v>21</v>
      </c>
      <c r="J5453" s="142">
        <v>1</v>
      </c>
      <c r="K5453" s="142">
        <v>50</v>
      </c>
      <c r="L5453" s="227">
        <v>38</v>
      </c>
      <c r="M5453" s="227">
        <v>495693</v>
      </c>
      <c r="N5453" s="227">
        <v>17100</v>
      </c>
      <c r="O5453" s="227">
        <v>16000</v>
      </c>
      <c r="P5453" s="227">
        <v>800000</v>
      </c>
      <c r="Q5453" s="227">
        <v>50</v>
      </c>
      <c r="R5453" s="227">
        <v>640</v>
      </c>
      <c r="S5453" s="227">
        <v>768000</v>
      </c>
      <c r="T5453" s="227">
        <v>15</v>
      </c>
      <c r="U5453" s="227">
        <v>220721</v>
      </c>
      <c r="V5453" s="227">
        <v>25053</v>
      </c>
      <c r="W5453" s="143">
        <v>45978</v>
      </c>
      <c r="X5453" s="143">
        <v>46033</v>
      </c>
      <c r="Y5453">
        <f t="shared" si="171"/>
        <v>768000</v>
      </c>
    </row>
    <row r="5454" spans="1:25">
      <c r="A5454" s="1" t="str">
        <f t="shared" si="170"/>
        <v>060331075557000</v>
      </c>
      <c r="B5454" s="142" t="s">
        <v>64</v>
      </c>
      <c r="C5454" s="142" t="s">
        <v>614</v>
      </c>
      <c r="D5454" s="142" t="s">
        <v>3528</v>
      </c>
      <c r="E5454" s="142" t="s">
        <v>27</v>
      </c>
      <c r="F5454" s="142" t="s">
        <v>290</v>
      </c>
      <c r="G5454" s="142" t="s">
        <v>291</v>
      </c>
      <c r="H5454" s="142" t="s">
        <v>3560</v>
      </c>
      <c r="I5454" s="142" t="s">
        <v>23</v>
      </c>
      <c r="J5454" s="142">
        <v>1</v>
      </c>
      <c r="K5454" s="142">
        <v>25</v>
      </c>
      <c r="L5454" s="227">
        <v>1197</v>
      </c>
      <c r="M5454" s="227">
        <v>11121419</v>
      </c>
      <c r="N5454" s="227">
        <v>11700</v>
      </c>
      <c r="O5454" s="227">
        <v>11500</v>
      </c>
      <c r="P5454" s="227">
        <v>287500</v>
      </c>
      <c r="Q5454" s="227">
        <v>25</v>
      </c>
      <c r="R5454" s="227">
        <v>980</v>
      </c>
      <c r="S5454" s="227">
        <v>263000</v>
      </c>
      <c r="T5454" s="227">
        <v>290</v>
      </c>
      <c r="U5454" s="227">
        <v>2746847</v>
      </c>
      <c r="V5454" s="227">
        <v>52435</v>
      </c>
      <c r="W5454" s="143">
        <v>45934</v>
      </c>
      <c r="X5454" s="143">
        <v>46034</v>
      </c>
      <c r="Y5454">
        <f t="shared" si="171"/>
        <v>263000</v>
      </c>
    </row>
    <row r="5455" spans="1:25">
      <c r="A5455" s="1" t="str">
        <f t="shared" si="170"/>
        <v>060331076058000</v>
      </c>
      <c r="B5455" s="142" t="s">
        <v>64</v>
      </c>
      <c r="C5455" s="142" t="s">
        <v>614</v>
      </c>
      <c r="D5455" s="142" t="s">
        <v>3534</v>
      </c>
      <c r="E5455" s="142" t="s">
        <v>2492</v>
      </c>
      <c r="F5455" s="142" t="s">
        <v>47</v>
      </c>
      <c r="G5455" s="142" t="s">
        <v>2528</v>
      </c>
      <c r="H5455" s="142" t="s">
        <v>3561</v>
      </c>
      <c r="I5455" s="142" t="s">
        <v>23</v>
      </c>
      <c r="J5455" s="142">
        <v>1</v>
      </c>
      <c r="K5455" s="142">
        <v>72</v>
      </c>
      <c r="L5455" s="227">
        <v>1621</v>
      </c>
      <c r="M5455" s="227">
        <v>2384975</v>
      </c>
      <c r="N5455" s="227">
        <v>1800</v>
      </c>
      <c r="O5455" s="227">
        <v>1800</v>
      </c>
      <c r="P5455" s="227">
        <v>129600</v>
      </c>
      <c r="Q5455" s="227">
        <v>72</v>
      </c>
      <c r="R5455" s="227">
        <v>458</v>
      </c>
      <c r="S5455" s="227">
        <v>96624</v>
      </c>
      <c r="T5455" s="227">
        <v>950</v>
      </c>
      <c r="U5455" s="227">
        <v>1249503</v>
      </c>
      <c r="V5455" s="227">
        <v>-148230</v>
      </c>
      <c r="W5455" s="143">
        <v>45819</v>
      </c>
      <c r="X5455" s="143">
        <v>46035</v>
      </c>
      <c r="Y5455">
        <f t="shared" si="171"/>
        <v>96624</v>
      </c>
    </row>
    <row r="5456" spans="1:25">
      <c r="A5456" s="1" t="str">
        <f t="shared" si="170"/>
        <v>060331077236000</v>
      </c>
      <c r="B5456" s="142" t="s">
        <v>64</v>
      </c>
      <c r="C5456" s="142" t="s">
        <v>614</v>
      </c>
      <c r="D5456" s="142" t="s">
        <v>3495</v>
      </c>
      <c r="E5456" s="142" t="s">
        <v>3496</v>
      </c>
      <c r="F5456" s="142" t="s">
        <v>296</v>
      </c>
      <c r="G5456" s="142" t="s">
        <v>3562</v>
      </c>
      <c r="H5456" s="142" t="s">
        <v>298</v>
      </c>
      <c r="I5456" s="142" t="s">
        <v>21</v>
      </c>
      <c r="J5456" s="142">
        <v>1</v>
      </c>
      <c r="K5456" s="142">
        <v>12</v>
      </c>
      <c r="L5456" s="227">
        <v>2</v>
      </c>
      <c r="M5456" s="227">
        <v>28912</v>
      </c>
      <c r="N5456" s="227">
        <v>18700</v>
      </c>
      <c r="O5456" s="227">
        <v>17700</v>
      </c>
      <c r="P5456" s="227">
        <v>212400</v>
      </c>
      <c r="Q5456" s="227">
        <v>12</v>
      </c>
      <c r="R5456" s="227">
        <v>1575</v>
      </c>
      <c r="S5456" s="227">
        <v>193500</v>
      </c>
      <c r="T5456" s="227">
        <v>19</v>
      </c>
      <c r="U5456" s="227">
        <v>289549</v>
      </c>
      <c r="V5456" s="227">
        <v>14886</v>
      </c>
      <c r="W5456" s="143">
        <v>45950</v>
      </c>
      <c r="X5456" s="143">
        <v>46028</v>
      </c>
      <c r="Y5456">
        <f t="shared" si="171"/>
        <v>193500</v>
      </c>
    </row>
    <row r="5457" spans="1:25">
      <c r="A5457" s="1" t="str">
        <f t="shared" si="170"/>
        <v>060331077237000</v>
      </c>
      <c r="B5457" s="142" t="s">
        <v>64</v>
      </c>
      <c r="C5457" s="142" t="s">
        <v>614</v>
      </c>
      <c r="D5457" s="142" t="s">
        <v>3495</v>
      </c>
      <c r="E5457" s="142" t="s">
        <v>3496</v>
      </c>
      <c r="F5457" s="142" t="s">
        <v>302</v>
      </c>
      <c r="G5457" s="142" t="s">
        <v>303</v>
      </c>
      <c r="H5457" s="142" t="s">
        <v>304</v>
      </c>
      <c r="I5457" s="142" t="s">
        <v>21</v>
      </c>
      <c r="J5457" s="142">
        <v>1</v>
      </c>
      <c r="K5457" s="142">
        <v>12</v>
      </c>
      <c r="L5457" s="227">
        <v>1365</v>
      </c>
      <c r="M5457" s="227">
        <v>19703543</v>
      </c>
      <c r="N5457" s="227">
        <v>18900</v>
      </c>
      <c r="O5457" s="227">
        <v>17000</v>
      </c>
      <c r="P5457" s="227">
        <v>204000</v>
      </c>
      <c r="Q5457" s="227">
        <v>12</v>
      </c>
      <c r="R5457" s="227">
        <v>758</v>
      </c>
      <c r="S5457" s="227">
        <v>194904</v>
      </c>
      <c r="T5457" s="227">
        <v>75</v>
      </c>
      <c r="U5457" s="227">
        <v>1091892</v>
      </c>
      <c r="V5457" s="227">
        <v>9280</v>
      </c>
      <c r="W5457" s="143">
        <v>46034</v>
      </c>
      <c r="X5457" s="143">
        <v>46035</v>
      </c>
      <c r="Y5457">
        <f t="shared" si="171"/>
        <v>194904</v>
      </c>
    </row>
    <row r="5458" spans="1:25">
      <c r="A5458" s="1" t="str">
        <f t="shared" si="170"/>
        <v>060331077239000</v>
      </c>
      <c r="B5458" s="142" t="s">
        <v>64</v>
      </c>
      <c r="C5458" s="142" t="s">
        <v>614</v>
      </c>
      <c r="D5458" s="142" t="s">
        <v>3523</v>
      </c>
      <c r="E5458" s="142" t="s">
        <v>20</v>
      </c>
      <c r="F5458" s="142" t="s">
        <v>467</v>
      </c>
      <c r="G5458" s="142" t="s">
        <v>468</v>
      </c>
      <c r="H5458" s="142" t="s">
        <v>469</v>
      </c>
      <c r="I5458" s="142" t="s">
        <v>21</v>
      </c>
      <c r="J5458" s="142">
        <v>1</v>
      </c>
      <c r="K5458" s="142">
        <v>30</v>
      </c>
      <c r="L5458" s="227">
        <v>150</v>
      </c>
      <c r="M5458" s="227">
        <v>1572750</v>
      </c>
      <c r="N5458" s="227">
        <v>13400</v>
      </c>
      <c r="O5458" s="227">
        <v>13400</v>
      </c>
      <c r="P5458" s="227">
        <v>402000</v>
      </c>
      <c r="Q5458" s="227">
        <v>30</v>
      </c>
      <c r="R5458" s="227">
        <v>600</v>
      </c>
      <c r="S5458" s="227">
        <v>384000</v>
      </c>
      <c r="T5458" s="227">
        <v>1</v>
      </c>
      <c r="U5458" s="227">
        <v>12072</v>
      </c>
      <c r="V5458" s="227">
        <v>1587</v>
      </c>
      <c r="W5458" s="143">
        <v>45952</v>
      </c>
      <c r="X5458" s="143">
        <v>46030</v>
      </c>
      <c r="Y5458">
        <f t="shared" si="171"/>
        <v>384000</v>
      </c>
    </row>
    <row r="5459" spans="1:25">
      <c r="A5459" s="1" t="str">
        <f t="shared" si="170"/>
        <v>060331077650000</v>
      </c>
      <c r="B5459" s="142" t="s">
        <v>64</v>
      </c>
      <c r="C5459" s="142" t="s">
        <v>614</v>
      </c>
      <c r="D5459" s="142" t="s">
        <v>3534</v>
      </c>
      <c r="E5459" s="142" t="s">
        <v>2492</v>
      </c>
      <c r="F5459" s="142" t="s">
        <v>48</v>
      </c>
      <c r="G5459" s="142" t="s">
        <v>2533</v>
      </c>
      <c r="H5459" s="142" t="s">
        <v>2534</v>
      </c>
      <c r="I5459" s="142" t="s">
        <v>21</v>
      </c>
      <c r="J5459" s="142">
        <v>1</v>
      </c>
      <c r="K5459" s="142">
        <v>60</v>
      </c>
      <c r="L5459" s="227">
        <v>660</v>
      </c>
      <c r="M5459" s="227">
        <v>496513</v>
      </c>
      <c r="N5459" s="227">
        <v>1000</v>
      </c>
      <c r="O5459" s="227">
        <v>1000</v>
      </c>
      <c r="P5459" s="227">
        <v>60000</v>
      </c>
      <c r="Q5459" s="227">
        <v>60</v>
      </c>
      <c r="R5459" s="227">
        <v>142</v>
      </c>
      <c r="S5459" s="227">
        <v>51480</v>
      </c>
      <c r="T5459" s="227">
        <v>84</v>
      </c>
      <c r="U5459" s="227">
        <v>69820</v>
      </c>
      <c r="V5459" s="227">
        <v>6628</v>
      </c>
      <c r="W5459" s="143">
        <v>45989</v>
      </c>
      <c r="X5459" s="143">
        <v>46030</v>
      </c>
      <c r="Y5459">
        <f t="shared" si="171"/>
        <v>51480</v>
      </c>
    </row>
    <row r="5460" spans="1:25">
      <c r="A5460" s="1" t="str">
        <f t="shared" si="170"/>
        <v>060331078236000</v>
      </c>
      <c r="B5460" s="142" t="s">
        <v>64</v>
      </c>
      <c r="C5460" s="142" t="s">
        <v>614</v>
      </c>
      <c r="D5460" s="142" t="s">
        <v>3534</v>
      </c>
      <c r="E5460" s="142" t="s">
        <v>2492</v>
      </c>
      <c r="F5460" s="142" t="s">
        <v>49</v>
      </c>
      <c r="G5460" s="142" t="s">
        <v>2538</v>
      </c>
      <c r="H5460" s="142" t="s">
        <v>2539</v>
      </c>
      <c r="I5460" s="142" t="s">
        <v>21</v>
      </c>
      <c r="J5460" s="142">
        <v>1</v>
      </c>
      <c r="K5460" s="142">
        <v>5</v>
      </c>
      <c r="L5460" s="227">
        <v>73</v>
      </c>
      <c r="M5460" s="227">
        <v>631210</v>
      </c>
      <c r="N5460" s="227">
        <v>9600</v>
      </c>
      <c r="O5460" s="227">
        <v>9600</v>
      </c>
      <c r="P5460" s="227">
        <v>48000</v>
      </c>
      <c r="Q5460" s="227">
        <v>5</v>
      </c>
      <c r="R5460" s="227">
        <v>300</v>
      </c>
      <c r="S5460" s="227">
        <v>46500</v>
      </c>
      <c r="T5460" s="227">
        <v>30</v>
      </c>
      <c r="U5460" s="227">
        <v>253603</v>
      </c>
      <c r="V5460" s="227">
        <v>-5798</v>
      </c>
      <c r="W5460" s="143">
        <v>46030</v>
      </c>
      <c r="X5460" s="143">
        <v>46032</v>
      </c>
      <c r="Y5460">
        <f t="shared" si="171"/>
        <v>46500</v>
      </c>
    </row>
    <row r="5461" spans="1:25">
      <c r="A5461" s="1" t="str">
        <f t="shared" si="170"/>
        <v>060331082607000</v>
      </c>
      <c r="B5461" s="142" t="s">
        <v>64</v>
      </c>
      <c r="C5461" s="142" t="s">
        <v>614</v>
      </c>
      <c r="D5461" s="142" t="s">
        <v>3495</v>
      </c>
      <c r="E5461" s="142" t="s">
        <v>3496</v>
      </c>
      <c r="F5461" s="142" t="s">
        <v>308</v>
      </c>
      <c r="G5461" s="142" t="s">
        <v>309</v>
      </c>
      <c r="H5461" s="142" t="s">
        <v>310</v>
      </c>
      <c r="I5461" s="142" t="s">
        <v>21</v>
      </c>
      <c r="J5461" s="142">
        <v>1</v>
      </c>
      <c r="K5461" s="142">
        <v>12</v>
      </c>
      <c r="L5461" s="227">
        <v>1</v>
      </c>
      <c r="M5461" s="227">
        <v>15715</v>
      </c>
      <c r="N5461" s="227">
        <v>19900</v>
      </c>
      <c r="O5461" s="227">
        <v>17900</v>
      </c>
      <c r="P5461" s="227">
        <v>214800</v>
      </c>
      <c r="Q5461" s="227"/>
      <c r="R5461" s="227"/>
      <c r="S5461" s="227"/>
      <c r="T5461" s="227">
        <v>0</v>
      </c>
      <c r="U5461" s="227">
        <v>0</v>
      </c>
      <c r="V5461" s="227">
        <v>0</v>
      </c>
      <c r="W5461" s="143">
        <v>46006</v>
      </c>
      <c r="X5461" s="143">
        <v>46020</v>
      </c>
      <c r="Y5461">
        <f t="shared" si="171"/>
        <v>214800</v>
      </c>
    </row>
    <row r="5462" spans="1:25">
      <c r="A5462" s="1" t="str">
        <f t="shared" si="170"/>
        <v>060331082627000</v>
      </c>
      <c r="B5462" s="142" t="s">
        <v>64</v>
      </c>
      <c r="C5462" s="142" t="s">
        <v>614</v>
      </c>
      <c r="D5462" s="142" t="s">
        <v>3528</v>
      </c>
      <c r="E5462" s="142" t="s">
        <v>27</v>
      </c>
      <c r="F5462" s="142" t="s">
        <v>482</v>
      </c>
      <c r="G5462" s="142" t="s">
        <v>483</v>
      </c>
      <c r="H5462" s="142" t="s">
        <v>484</v>
      </c>
      <c r="I5462" s="142" t="s">
        <v>21</v>
      </c>
      <c r="J5462" s="142">
        <v>1</v>
      </c>
      <c r="K5462" s="142">
        <v>24</v>
      </c>
      <c r="L5462" s="227"/>
      <c r="M5462" s="227"/>
      <c r="N5462" s="227">
        <v>3400</v>
      </c>
      <c r="O5462" s="227">
        <v>3300</v>
      </c>
      <c r="P5462" s="227">
        <v>79200</v>
      </c>
      <c r="Q5462" s="227">
        <v>24</v>
      </c>
      <c r="R5462" s="227">
        <v>750</v>
      </c>
      <c r="S5462" s="227">
        <v>61200</v>
      </c>
      <c r="T5462" s="227"/>
      <c r="U5462" s="227"/>
      <c r="V5462" s="227"/>
      <c r="W5462" s="143">
        <v>45898</v>
      </c>
      <c r="X5462" s="143">
        <v>45898</v>
      </c>
      <c r="Y5462">
        <f t="shared" si="171"/>
        <v>61200</v>
      </c>
    </row>
    <row r="5463" spans="1:25">
      <c r="A5463" s="1" t="str">
        <f t="shared" si="170"/>
        <v>060331082723000</v>
      </c>
      <c r="B5463" s="142" t="s">
        <v>64</v>
      </c>
      <c r="C5463" s="142" t="s">
        <v>614</v>
      </c>
      <c r="D5463" s="142" t="s">
        <v>3495</v>
      </c>
      <c r="E5463" s="142" t="s">
        <v>3496</v>
      </c>
      <c r="F5463" s="142" t="s">
        <v>314</v>
      </c>
      <c r="G5463" s="142" t="s">
        <v>315</v>
      </c>
      <c r="H5463" s="142" t="s">
        <v>316</v>
      </c>
      <c r="I5463" s="142" t="s">
        <v>21</v>
      </c>
      <c r="J5463" s="142">
        <v>1</v>
      </c>
      <c r="K5463" s="142">
        <v>24</v>
      </c>
      <c r="L5463" s="227">
        <v>69</v>
      </c>
      <c r="M5463" s="227">
        <v>286928</v>
      </c>
      <c r="N5463" s="227">
        <v>5400</v>
      </c>
      <c r="O5463" s="227">
        <v>5400</v>
      </c>
      <c r="P5463" s="227">
        <v>129600</v>
      </c>
      <c r="Q5463" s="227">
        <v>24</v>
      </c>
      <c r="R5463" s="227">
        <v>900</v>
      </c>
      <c r="S5463" s="227">
        <v>108000</v>
      </c>
      <c r="T5463" s="227">
        <v>7061</v>
      </c>
      <c r="U5463" s="227">
        <v>29149730</v>
      </c>
      <c r="V5463" s="227">
        <v>-212583</v>
      </c>
      <c r="W5463" s="143">
        <v>46006</v>
      </c>
      <c r="X5463" s="143">
        <v>46035</v>
      </c>
      <c r="Y5463">
        <f t="shared" si="171"/>
        <v>108000</v>
      </c>
    </row>
    <row r="5464" spans="1:25">
      <c r="A5464" s="1" t="str">
        <f t="shared" si="170"/>
        <v>060331083138000</v>
      </c>
      <c r="B5464" s="142" t="s">
        <v>64</v>
      </c>
      <c r="C5464" s="142" t="s">
        <v>614</v>
      </c>
      <c r="D5464" s="142" t="s">
        <v>3534</v>
      </c>
      <c r="E5464" s="142" t="s">
        <v>2492</v>
      </c>
      <c r="F5464" s="142" t="s">
        <v>50</v>
      </c>
      <c r="G5464" s="142" t="s">
        <v>2543</v>
      </c>
      <c r="H5464" s="142" t="s">
        <v>2544</v>
      </c>
      <c r="I5464" s="142" t="s">
        <v>21</v>
      </c>
      <c r="J5464" s="142">
        <v>1</v>
      </c>
      <c r="K5464" s="142">
        <v>12</v>
      </c>
      <c r="L5464" s="227">
        <v>175</v>
      </c>
      <c r="M5464" s="227">
        <v>5960696</v>
      </c>
      <c r="N5464" s="227">
        <v>43500</v>
      </c>
      <c r="O5464" s="227">
        <v>43500</v>
      </c>
      <c r="P5464" s="227">
        <v>522000</v>
      </c>
      <c r="Q5464" s="227">
        <v>12</v>
      </c>
      <c r="R5464" s="227">
        <v>1500</v>
      </c>
      <c r="S5464" s="227">
        <v>504000</v>
      </c>
      <c r="T5464" s="227">
        <v>0</v>
      </c>
      <c r="U5464" s="227">
        <v>0</v>
      </c>
      <c r="V5464" s="227">
        <v>0</v>
      </c>
      <c r="W5464" s="143">
        <v>45737</v>
      </c>
      <c r="X5464" s="143">
        <v>46014</v>
      </c>
      <c r="Y5464">
        <f t="shared" si="171"/>
        <v>504000</v>
      </c>
    </row>
    <row r="5465" spans="1:25">
      <c r="A5465" s="1" t="str">
        <f t="shared" si="170"/>
        <v>060331083802000</v>
      </c>
      <c r="B5465" s="142" t="s">
        <v>64</v>
      </c>
      <c r="C5465" s="142" t="s">
        <v>614</v>
      </c>
      <c r="D5465" s="142" t="s">
        <v>3523</v>
      </c>
      <c r="E5465" s="142" t="s">
        <v>20</v>
      </c>
      <c r="F5465" s="142" t="s">
        <v>941</v>
      </c>
      <c r="G5465" s="142" t="s">
        <v>942</v>
      </c>
      <c r="H5465" s="142" t="s">
        <v>943</v>
      </c>
      <c r="I5465" s="142" t="s">
        <v>21</v>
      </c>
      <c r="J5465" s="142">
        <v>1</v>
      </c>
      <c r="K5465" s="142">
        <v>40</v>
      </c>
      <c r="L5465" s="227">
        <v>183</v>
      </c>
      <c r="M5465" s="227">
        <v>718094</v>
      </c>
      <c r="N5465" s="227">
        <v>5100</v>
      </c>
      <c r="O5465" s="227">
        <v>5100</v>
      </c>
      <c r="P5465" s="227">
        <v>204000</v>
      </c>
      <c r="Q5465" s="227"/>
      <c r="R5465" s="227"/>
      <c r="S5465" s="227"/>
      <c r="T5465" s="227">
        <v>6</v>
      </c>
      <c r="U5465" s="227">
        <v>27568</v>
      </c>
      <c r="V5465" s="227">
        <v>4024</v>
      </c>
      <c r="W5465" s="143">
        <v>46001</v>
      </c>
      <c r="X5465" s="143">
        <v>46030</v>
      </c>
      <c r="Y5465">
        <f t="shared" si="171"/>
        <v>204000</v>
      </c>
    </row>
    <row r="5466" spans="1:25">
      <c r="A5466" s="1" t="str">
        <f t="shared" si="170"/>
        <v>060331083898000</v>
      </c>
      <c r="B5466" s="142" t="s">
        <v>64</v>
      </c>
      <c r="C5466" s="142" t="s">
        <v>614</v>
      </c>
      <c r="D5466" s="142" t="s">
        <v>3528</v>
      </c>
      <c r="E5466" s="142" t="s">
        <v>27</v>
      </c>
      <c r="F5466" s="142" t="s">
        <v>320</v>
      </c>
      <c r="G5466" s="142" t="s">
        <v>321</v>
      </c>
      <c r="H5466" s="142" t="s">
        <v>322</v>
      </c>
      <c r="I5466" s="142" t="s">
        <v>23</v>
      </c>
      <c r="J5466" s="142">
        <v>1</v>
      </c>
      <c r="K5466" s="142">
        <v>30</v>
      </c>
      <c r="L5466" s="227">
        <v>598</v>
      </c>
      <c r="M5466" s="227">
        <v>3116097</v>
      </c>
      <c r="N5466" s="227">
        <v>6800</v>
      </c>
      <c r="O5466" s="227">
        <v>6800</v>
      </c>
      <c r="P5466" s="227">
        <v>204000</v>
      </c>
      <c r="Q5466" s="227">
        <v>30</v>
      </c>
      <c r="R5466" s="227">
        <v>800</v>
      </c>
      <c r="S5466" s="227">
        <v>180000</v>
      </c>
      <c r="T5466" s="227">
        <v>32</v>
      </c>
      <c r="U5466" s="227">
        <v>190270</v>
      </c>
      <c r="V5466" s="227">
        <v>23522</v>
      </c>
      <c r="W5466" s="143">
        <v>46013</v>
      </c>
      <c r="X5466" s="143">
        <v>46035</v>
      </c>
      <c r="Y5466">
        <f t="shared" si="171"/>
        <v>180000</v>
      </c>
    </row>
    <row r="5467" spans="1:25">
      <c r="A5467" s="1" t="str">
        <f t="shared" si="170"/>
        <v>060331083903000</v>
      </c>
      <c r="B5467" s="142" t="s">
        <v>64</v>
      </c>
      <c r="C5467" s="142" t="s">
        <v>614</v>
      </c>
      <c r="D5467" s="142" t="s">
        <v>3528</v>
      </c>
      <c r="E5467" s="142" t="s">
        <v>27</v>
      </c>
      <c r="F5467" s="142" t="s">
        <v>326</v>
      </c>
      <c r="G5467" s="142" t="s">
        <v>327</v>
      </c>
      <c r="H5467" s="142" t="s">
        <v>328</v>
      </c>
      <c r="I5467" s="142" t="s">
        <v>21</v>
      </c>
      <c r="J5467" s="142">
        <v>1</v>
      </c>
      <c r="K5467" s="142">
        <v>24</v>
      </c>
      <c r="L5467" s="227">
        <v>12</v>
      </c>
      <c r="M5467" s="227">
        <v>56453</v>
      </c>
      <c r="N5467" s="227">
        <v>6600</v>
      </c>
      <c r="O5467" s="227">
        <v>6600</v>
      </c>
      <c r="P5467" s="227">
        <v>158400</v>
      </c>
      <c r="Q5467" s="227"/>
      <c r="R5467" s="227"/>
      <c r="S5467" s="227"/>
      <c r="T5467" s="227">
        <v>0</v>
      </c>
      <c r="U5467" s="227">
        <v>0</v>
      </c>
      <c r="V5467" s="227">
        <v>0</v>
      </c>
      <c r="W5467" s="143">
        <v>45730</v>
      </c>
      <c r="X5467" s="143">
        <v>45930</v>
      </c>
      <c r="Y5467">
        <f t="shared" si="171"/>
        <v>158400</v>
      </c>
    </row>
    <row r="5468" spans="1:25">
      <c r="A5468" s="1" t="str">
        <f t="shared" si="170"/>
        <v>060331084368000</v>
      </c>
      <c r="B5468" s="142" t="s">
        <v>64</v>
      </c>
      <c r="C5468" s="142" t="s">
        <v>614</v>
      </c>
      <c r="D5468" s="142" t="s">
        <v>3511</v>
      </c>
      <c r="E5468" s="142" t="s">
        <v>3512</v>
      </c>
      <c r="F5468" s="142" t="s">
        <v>3563</v>
      </c>
      <c r="G5468" s="142" t="s">
        <v>3564</v>
      </c>
      <c r="H5468" s="142" t="s">
        <v>3565</v>
      </c>
      <c r="I5468" s="142" t="s">
        <v>23</v>
      </c>
      <c r="J5468" s="142">
        <v>1</v>
      </c>
      <c r="K5468" s="142">
        <v>20</v>
      </c>
      <c r="L5468" s="227">
        <v>6</v>
      </c>
      <c r="M5468" s="227">
        <v>229500</v>
      </c>
      <c r="N5468" s="227">
        <v>57900</v>
      </c>
      <c r="O5468" s="227">
        <v>57900</v>
      </c>
      <c r="P5468" s="227">
        <v>1158000</v>
      </c>
      <c r="Q5468" s="227"/>
      <c r="R5468" s="227"/>
      <c r="S5468" s="227"/>
      <c r="T5468" s="227">
        <v>8</v>
      </c>
      <c r="U5468" s="227">
        <v>395676</v>
      </c>
      <c r="V5468" s="227">
        <v>89676</v>
      </c>
      <c r="W5468" s="143">
        <v>46006</v>
      </c>
      <c r="X5468" s="143">
        <v>46024</v>
      </c>
      <c r="Y5468">
        <f t="shared" si="171"/>
        <v>1158000</v>
      </c>
    </row>
    <row r="5469" spans="1:25">
      <c r="A5469" s="1" t="str">
        <f t="shared" si="170"/>
        <v>060331084369000</v>
      </c>
      <c r="B5469" s="142" t="s">
        <v>64</v>
      </c>
      <c r="C5469" s="142" t="s">
        <v>614</v>
      </c>
      <c r="D5469" s="142" t="s">
        <v>3527</v>
      </c>
      <c r="E5469" s="142" t="s">
        <v>22</v>
      </c>
      <c r="F5469" s="142" t="s">
        <v>332</v>
      </c>
      <c r="G5469" s="142" t="s">
        <v>333</v>
      </c>
      <c r="H5469" s="142" t="s">
        <v>334</v>
      </c>
      <c r="I5469" s="142" t="s">
        <v>21</v>
      </c>
      <c r="J5469" s="142">
        <v>1</v>
      </c>
      <c r="K5469" s="142">
        <v>60</v>
      </c>
      <c r="L5469" s="227">
        <v>0</v>
      </c>
      <c r="M5469" s="227">
        <v>0</v>
      </c>
      <c r="N5469" s="227">
        <v>9800</v>
      </c>
      <c r="O5469" s="227">
        <v>9000</v>
      </c>
      <c r="P5469" s="227">
        <v>540000</v>
      </c>
      <c r="Q5469" s="227">
        <v>60</v>
      </c>
      <c r="R5469" s="227">
        <v>200</v>
      </c>
      <c r="S5469" s="227">
        <v>528000</v>
      </c>
      <c r="T5469" s="227">
        <v>1</v>
      </c>
      <c r="U5469" s="227">
        <v>8108</v>
      </c>
      <c r="V5469" s="227">
        <v>402</v>
      </c>
      <c r="W5469" s="143">
        <v>46034</v>
      </c>
      <c r="X5469" s="143">
        <v>46034</v>
      </c>
      <c r="Y5469">
        <f t="shared" si="171"/>
        <v>528000</v>
      </c>
    </row>
    <row r="5470" spans="1:25">
      <c r="A5470" s="1" t="str">
        <f t="shared" si="170"/>
        <v>060331084782000</v>
      </c>
      <c r="B5470" s="142" t="s">
        <v>64</v>
      </c>
      <c r="C5470" s="142" t="s">
        <v>614</v>
      </c>
      <c r="D5470" s="142" t="s">
        <v>3511</v>
      </c>
      <c r="E5470" s="142" t="s">
        <v>3512</v>
      </c>
      <c r="F5470" s="142" t="s">
        <v>3566</v>
      </c>
      <c r="G5470" s="142" t="s">
        <v>3567</v>
      </c>
      <c r="H5470" s="142" t="s">
        <v>3568</v>
      </c>
      <c r="I5470" s="142" t="s">
        <v>23</v>
      </c>
      <c r="J5470" s="142">
        <v>1</v>
      </c>
      <c r="K5470" s="142">
        <v>20</v>
      </c>
      <c r="L5470" s="227">
        <v>6</v>
      </c>
      <c r="M5470" s="227">
        <v>234300</v>
      </c>
      <c r="N5470" s="227">
        <v>54900</v>
      </c>
      <c r="O5470" s="227">
        <v>44900</v>
      </c>
      <c r="P5470" s="227">
        <v>898000</v>
      </c>
      <c r="Q5470" s="227"/>
      <c r="R5470" s="227"/>
      <c r="S5470" s="227"/>
      <c r="T5470" s="227">
        <v>0</v>
      </c>
      <c r="U5470" s="227">
        <v>0</v>
      </c>
      <c r="V5470" s="227">
        <v>0</v>
      </c>
      <c r="W5470" s="143">
        <v>46006</v>
      </c>
      <c r="X5470" s="143">
        <v>46020</v>
      </c>
      <c r="Y5470">
        <f t="shared" si="171"/>
        <v>898000</v>
      </c>
    </row>
    <row r="5471" spans="1:25">
      <c r="A5471" s="1" t="str">
        <f t="shared" si="170"/>
        <v>060331086395000</v>
      </c>
      <c r="B5471" s="142" t="s">
        <v>64</v>
      </c>
      <c r="C5471" s="142" t="s">
        <v>614</v>
      </c>
      <c r="D5471" s="142" t="s">
        <v>3523</v>
      </c>
      <c r="E5471" s="142" t="s">
        <v>20</v>
      </c>
      <c r="F5471" s="142" t="s">
        <v>949</v>
      </c>
      <c r="G5471" s="142" t="s">
        <v>950</v>
      </c>
      <c r="H5471" s="142" t="s">
        <v>951</v>
      </c>
      <c r="I5471" s="142" t="s">
        <v>26</v>
      </c>
      <c r="J5471" s="142">
        <v>1</v>
      </c>
      <c r="K5471" s="142">
        <v>8</v>
      </c>
      <c r="L5471" s="227"/>
      <c r="M5471" s="227"/>
      <c r="N5471" s="227">
        <v>46900</v>
      </c>
      <c r="O5471" s="227">
        <v>46900</v>
      </c>
      <c r="P5471" s="227">
        <v>375200</v>
      </c>
      <c r="Q5471" s="227"/>
      <c r="R5471" s="227"/>
      <c r="S5471" s="227"/>
      <c r="T5471" s="227"/>
      <c r="U5471" s="227"/>
      <c r="V5471" s="227"/>
      <c r="W5471" s="143">
        <v>44436</v>
      </c>
      <c r="X5471" s="143">
        <v>44487</v>
      </c>
      <c r="Y5471">
        <f t="shared" si="171"/>
        <v>375200</v>
      </c>
    </row>
    <row r="5472" spans="1:25">
      <c r="A5472" s="1" t="str">
        <f t="shared" si="170"/>
        <v>060331086441000</v>
      </c>
      <c r="B5472" s="142" t="s">
        <v>64</v>
      </c>
      <c r="C5472" s="142" t="s">
        <v>614</v>
      </c>
      <c r="D5472" s="142" t="s">
        <v>3494</v>
      </c>
      <c r="E5472" s="142" t="s">
        <v>2486</v>
      </c>
      <c r="F5472" s="142" t="s">
        <v>59</v>
      </c>
      <c r="G5472" s="142" t="s">
        <v>2590</v>
      </c>
      <c r="H5472" s="142" t="s">
        <v>2591</v>
      </c>
      <c r="I5472" s="142" t="s">
        <v>21</v>
      </c>
      <c r="J5472" s="142">
        <v>1</v>
      </c>
      <c r="K5472" s="142">
        <v>20</v>
      </c>
      <c r="L5472" s="227">
        <v>63</v>
      </c>
      <c r="M5472" s="227">
        <v>269023</v>
      </c>
      <c r="N5472" s="227">
        <v>5500</v>
      </c>
      <c r="O5472" s="227">
        <v>5500</v>
      </c>
      <c r="P5472" s="227">
        <v>110000</v>
      </c>
      <c r="Q5472" s="227"/>
      <c r="R5472" s="227"/>
      <c r="S5472" s="227"/>
      <c r="T5472" s="227">
        <v>8</v>
      </c>
      <c r="U5472" s="227">
        <v>39640</v>
      </c>
      <c r="V5472" s="227">
        <v>5478</v>
      </c>
      <c r="W5472" s="143">
        <v>45936</v>
      </c>
      <c r="X5472" s="143">
        <v>46031</v>
      </c>
      <c r="Y5472">
        <f t="shared" si="171"/>
        <v>110000</v>
      </c>
    </row>
    <row r="5473" spans="1:25">
      <c r="A5473" s="1" t="str">
        <f t="shared" si="170"/>
        <v>060331087230000</v>
      </c>
      <c r="B5473" s="142" t="s">
        <v>64</v>
      </c>
      <c r="C5473" s="142" t="s">
        <v>614</v>
      </c>
      <c r="D5473" s="142" t="s">
        <v>3528</v>
      </c>
      <c r="E5473" s="142" t="s">
        <v>27</v>
      </c>
      <c r="F5473" s="142" t="s">
        <v>489</v>
      </c>
      <c r="G5473" s="142" t="s">
        <v>490</v>
      </c>
      <c r="H5473" s="142" t="s">
        <v>491</v>
      </c>
      <c r="I5473" s="142" t="s">
        <v>23</v>
      </c>
      <c r="J5473" s="142">
        <v>1</v>
      </c>
      <c r="K5473" s="142">
        <v>12</v>
      </c>
      <c r="L5473" s="227"/>
      <c r="M5473" s="227"/>
      <c r="N5473" s="227">
        <v>4000</v>
      </c>
      <c r="O5473" s="227">
        <v>4000</v>
      </c>
      <c r="P5473" s="227">
        <v>48000</v>
      </c>
      <c r="Q5473" s="227">
        <v>12</v>
      </c>
      <c r="R5473" s="227">
        <v>725</v>
      </c>
      <c r="S5473" s="227">
        <v>39300</v>
      </c>
      <c r="T5473" s="227"/>
      <c r="U5473" s="227"/>
      <c r="V5473" s="227"/>
      <c r="W5473" s="143">
        <v>45820</v>
      </c>
      <c r="X5473" s="143">
        <v>45984</v>
      </c>
      <c r="Y5473">
        <f t="shared" si="171"/>
        <v>39300</v>
      </c>
    </row>
    <row r="5474" spans="1:25">
      <c r="A5474" s="1" t="str">
        <f t="shared" si="170"/>
        <v>060331088129000</v>
      </c>
      <c r="B5474" s="142" t="s">
        <v>64</v>
      </c>
      <c r="C5474" s="142" t="s">
        <v>614</v>
      </c>
      <c r="D5474" s="142" t="s">
        <v>3527</v>
      </c>
      <c r="E5474" s="142" t="s">
        <v>22</v>
      </c>
      <c r="F5474" s="142" t="s">
        <v>338</v>
      </c>
      <c r="G5474" s="142" t="s">
        <v>339</v>
      </c>
      <c r="H5474" s="142" t="s">
        <v>340</v>
      </c>
      <c r="I5474" s="142" t="s">
        <v>21</v>
      </c>
      <c r="J5474" s="142">
        <v>1</v>
      </c>
      <c r="K5474" s="142">
        <v>40</v>
      </c>
      <c r="L5474" s="227"/>
      <c r="M5474" s="227"/>
      <c r="N5474" s="227">
        <v>3150</v>
      </c>
      <c r="O5474" s="227">
        <v>3000</v>
      </c>
      <c r="P5474" s="227">
        <v>120000</v>
      </c>
      <c r="Q5474" s="227">
        <v>40</v>
      </c>
      <c r="R5474" s="227">
        <v>50</v>
      </c>
      <c r="S5474" s="227">
        <v>118000</v>
      </c>
      <c r="T5474" s="227"/>
      <c r="U5474" s="227"/>
      <c r="V5474" s="227"/>
      <c r="W5474" s="143">
        <v>45772</v>
      </c>
      <c r="X5474" s="143">
        <v>45558</v>
      </c>
      <c r="Y5474">
        <f t="shared" si="171"/>
        <v>118000</v>
      </c>
    </row>
    <row r="5475" spans="1:25">
      <c r="A5475" s="1" t="str">
        <f t="shared" si="170"/>
        <v>060331088133000</v>
      </c>
      <c r="B5475" s="142" t="s">
        <v>64</v>
      </c>
      <c r="C5475" s="142" t="s">
        <v>614</v>
      </c>
      <c r="D5475" s="142" t="s">
        <v>3527</v>
      </c>
      <c r="E5475" s="142" t="s">
        <v>22</v>
      </c>
      <c r="F5475" s="142" t="s">
        <v>631</v>
      </c>
      <c r="G5475" s="142" t="s">
        <v>632</v>
      </c>
      <c r="H5475" s="142" t="s">
        <v>633</v>
      </c>
      <c r="I5475" s="142" t="s">
        <v>26</v>
      </c>
      <c r="J5475" s="142">
        <v>1</v>
      </c>
      <c r="K5475" s="142">
        <v>40</v>
      </c>
      <c r="L5475" s="227"/>
      <c r="M5475" s="227"/>
      <c r="N5475" s="227">
        <v>3150</v>
      </c>
      <c r="O5475" s="227">
        <v>3150</v>
      </c>
      <c r="P5475" s="227">
        <v>126000</v>
      </c>
      <c r="Q5475" s="227"/>
      <c r="R5475" s="227"/>
      <c r="S5475" s="227"/>
      <c r="T5475" s="227"/>
      <c r="U5475" s="227"/>
      <c r="V5475" s="227"/>
      <c r="W5475" s="143"/>
      <c r="X5475" s="143"/>
      <c r="Y5475">
        <f t="shared" si="171"/>
        <v>126000</v>
      </c>
    </row>
    <row r="5476" spans="1:25">
      <c r="A5476" s="1" t="str">
        <f t="shared" si="170"/>
        <v>060331088134000</v>
      </c>
      <c r="B5476" s="142" t="s">
        <v>64</v>
      </c>
      <c r="C5476" s="142" t="s">
        <v>614</v>
      </c>
      <c r="D5476" s="142" t="s">
        <v>3527</v>
      </c>
      <c r="E5476" s="142" t="s">
        <v>22</v>
      </c>
      <c r="F5476" s="142" t="s">
        <v>344</v>
      </c>
      <c r="G5476" s="142" t="s">
        <v>345</v>
      </c>
      <c r="H5476" s="142" t="s">
        <v>346</v>
      </c>
      <c r="I5476" s="142" t="s">
        <v>23</v>
      </c>
      <c r="J5476" s="142">
        <v>1</v>
      </c>
      <c r="K5476" s="142">
        <v>40</v>
      </c>
      <c r="L5476" s="227">
        <v>3823</v>
      </c>
      <c r="M5476" s="227">
        <v>9797803</v>
      </c>
      <c r="N5476" s="227">
        <v>3100</v>
      </c>
      <c r="O5476" s="227">
        <v>3000</v>
      </c>
      <c r="P5476" s="227">
        <v>120000</v>
      </c>
      <c r="Q5476" s="227">
        <v>40</v>
      </c>
      <c r="R5476" s="227">
        <v>130</v>
      </c>
      <c r="S5476" s="227">
        <v>114800</v>
      </c>
      <c r="T5476" s="227">
        <v>1331</v>
      </c>
      <c r="U5476" s="227">
        <v>3492072</v>
      </c>
      <c r="V5476" s="227">
        <v>80909</v>
      </c>
      <c r="W5476" s="143">
        <v>46034</v>
      </c>
      <c r="X5476" s="143">
        <v>46035</v>
      </c>
      <c r="Y5476">
        <f t="shared" si="171"/>
        <v>114800</v>
      </c>
    </row>
    <row r="5477" spans="1:25">
      <c r="A5477" s="1" t="str">
        <f t="shared" si="170"/>
        <v>060331088137000</v>
      </c>
      <c r="B5477" s="142" t="s">
        <v>64</v>
      </c>
      <c r="C5477" s="142" t="s">
        <v>614</v>
      </c>
      <c r="D5477" s="142" t="s">
        <v>3527</v>
      </c>
      <c r="E5477" s="142" t="s">
        <v>22</v>
      </c>
      <c r="F5477" s="142" t="s">
        <v>350</v>
      </c>
      <c r="G5477" s="142" t="s">
        <v>351</v>
      </c>
      <c r="H5477" s="142" t="s">
        <v>3569</v>
      </c>
      <c r="I5477" s="142" t="s">
        <v>21</v>
      </c>
      <c r="J5477" s="142">
        <v>1</v>
      </c>
      <c r="K5477" s="142">
        <v>24</v>
      </c>
      <c r="L5477" s="227">
        <v>645</v>
      </c>
      <c r="M5477" s="227">
        <v>2473344</v>
      </c>
      <c r="N5477" s="227">
        <v>5000</v>
      </c>
      <c r="O5477" s="227">
        <v>5000</v>
      </c>
      <c r="P5477" s="227">
        <v>120000</v>
      </c>
      <c r="Q5477" s="227">
        <v>24</v>
      </c>
      <c r="R5477" s="227">
        <v>167</v>
      </c>
      <c r="S5477" s="227">
        <v>115992</v>
      </c>
      <c r="T5477" s="227">
        <v>1198</v>
      </c>
      <c r="U5477" s="227">
        <v>4651089</v>
      </c>
      <c r="V5477" s="227">
        <v>57189</v>
      </c>
      <c r="W5477" s="143">
        <v>45931</v>
      </c>
      <c r="X5477" s="143">
        <v>46035</v>
      </c>
      <c r="Y5477">
        <f t="shared" si="171"/>
        <v>115992</v>
      </c>
    </row>
    <row r="5478" spans="1:25">
      <c r="A5478" s="1" t="str">
        <f t="shared" si="170"/>
        <v>060331088171000</v>
      </c>
      <c r="B5478" s="142" t="s">
        <v>64</v>
      </c>
      <c r="C5478" s="142" t="s">
        <v>614</v>
      </c>
      <c r="D5478" s="142" t="s">
        <v>3527</v>
      </c>
      <c r="E5478" s="142" t="s">
        <v>22</v>
      </c>
      <c r="F5478" s="142" t="s">
        <v>356</v>
      </c>
      <c r="G5478" s="142" t="s">
        <v>357</v>
      </c>
      <c r="H5478" s="142" t="s">
        <v>358</v>
      </c>
      <c r="I5478" s="142" t="s">
        <v>23</v>
      </c>
      <c r="J5478" s="142">
        <v>1</v>
      </c>
      <c r="K5478" s="142">
        <v>40</v>
      </c>
      <c r="L5478" s="227">
        <v>3955</v>
      </c>
      <c r="M5478" s="227">
        <v>10078541</v>
      </c>
      <c r="N5478" s="227">
        <v>3000</v>
      </c>
      <c r="O5478" s="227">
        <v>3000</v>
      </c>
      <c r="P5478" s="227">
        <v>120000</v>
      </c>
      <c r="Q5478" s="227">
        <v>40</v>
      </c>
      <c r="R5478" s="227">
        <v>130</v>
      </c>
      <c r="S5478" s="227">
        <v>114800</v>
      </c>
      <c r="T5478" s="227">
        <v>3348</v>
      </c>
      <c r="U5478" s="227">
        <v>8527567</v>
      </c>
      <c r="V5478" s="227">
        <v>-4154</v>
      </c>
      <c r="W5478" s="143">
        <v>46030</v>
      </c>
      <c r="X5478" s="143">
        <v>46035</v>
      </c>
      <c r="Y5478">
        <f t="shared" si="171"/>
        <v>114800</v>
      </c>
    </row>
    <row r="5479" spans="1:25">
      <c r="A5479" s="1" t="str">
        <f t="shared" si="170"/>
        <v>060331088175000</v>
      </c>
      <c r="B5479" s="142" t="s">
        <v>64</v>
      </c>
      <c r="C5479" s="142" t="s">
        <v>614</v>
      </c>
      <c r="D5479" s="142" t="s">
        <v>3527</v>
      </c>
      <c r="E5479" s="142" t="s">
        <v>22</v>
      </c>
      <c r="F5479" s="142" t="s">
        <v>362</v>
      </c>
      <c r="G5479" s="142" t="s">
        <v>363</v>
      </c>
      <c r="H5479" s="142" t="s">
        <v>364</v>
      </c>
      <c r="I5479" s="142" t="s">
        <v>21</v>
      </c>
      <c r="J5479" s="142">
        <v>1</v>
      </c>
      <c r="K5479" s="142">
        <v>40</v>
      </c>
      <c r="L5479" s="227">
        <v>8211</v>
      </c>
      <c r="M5479" s="227">
        <v>19907652</v>
      </c>
      <c r="N5479" s="227">
        <v>2850</v>
      </c>
      <c r="O5479" s="227">
        <v>2800</v>
      </c>
      <c r="P5479" s="227">
        <v>112000</v>
      </c>
      <c r="Q5479" s="227">
        <v>40</v>
      </c>
      <c r="R5479" s="227">
        <v>30</v>
      </c>
      <c r="S5479" s="227">
        <v>110800</v>
      </c>
      <c r="T5479" s="227">
        <v>3932</v>
      </c>
      <c r="U5479" s="227">
        <v>9745351</v>
      </c>
      <c r="V5479" s="227">
        <v>212178</v>
      </c>
      <c r="W5479" s="143">
        <v>46027</v>
      </c>
      <c r="X5479" s="143">
        <v>46035</v>
      </c>
      <c r="Y5479">
        <f t="shared" si="171"/>
        <v>110800</v>
      </c>
    </row>
    <row r="5480" spans="1:25">
      <c r="A5480" s="1" t="str">
        <f t="shared" si="170"/>
        <v>060331088200000</v>
      </c>
      <c r="B5480" s="142" t="s">
        <v>64</v>
      </c>
      <c r="C5480" s="142" t="s">
        <v>614</v>
      </c>
      <c r="D5480" s="142" t="s">
        <v>3527</v>
      </c>
      <c r="E5480" s="142" t="s">
        <v>22</v>
      </c>
      <c r="F5480" s="142" t="s">
        <v>368</v>
      </c>
      <c r="G5480" s="142" t="s">
        <v>369</v>
      </c>
      <c r="H5480" s="142" t="s">
        <v>370</v>
      </c>
      <c r="I5480" s="142" t="s">
        <v>23</v>
      </c>
      <c r="J5480" s="142">
        <v>1</v>
      </c>
      <c r="K5480" s="142">
        <v>40</v>
      </c>
      <c r="L5480" s="227">
        <v>6094</v>
      </c>
      <c r="M5480" s="227">
        <v>15609562</v>
      </c>
      <c r="N5480" s="227">
        <v>3100</v>
      </c>
      <c r="O5480" s="227">
        <v>3000</v>
      </c>
      <c r="P5480" s="227">
        <v>120000</v>
      </c>
      <c r="Q5480" s="227">
        <v>40</v>
      </c>
      <c r="R5480" s="227">
        <v>130</v>
      </c>
      <c r="S5480" s="227">
        <v>114800</v>
      </c>
      <c r="T5480" s="227">
        <v>3723</v>
      </c>
      <c r="U5480" s="227">
        <v>9723063</v>
      </c>
      <c r="V5480" s="227">
        <v>186733</v>
      </c>
      <c r="W5480" s="143">
        <v>46034</v>
      </c>
      <c r="X5480" s="143">
        <v>46035</v>
      </c>
      <c r="Y5480">
        <f t="shared" si="171"/>
        <v>114800</v>
      </c>
    </row>
    <row r="5481" spans="1:25">
      <c r="A5481" s="1" t="str">
        <f t="shared" si="170"/>
        <v>060331088243000</v>
      </c>
      <c r="B5481" s="142" t="s">
        <v>64</v>
      </c>
      <c r="C5481" s="142" t="s">
        <v>614</v>
      </c>
      <c r="D5481" s="142" t="s">
        <v>3527</v>
      </c>
      <c r="E5481" s="142" t="s">
        <v>22</v>
      </c>
      <c r="F5481" s="142" t="s">
        <v>374</v>
      </c>
      <c r="G5481" s="142" t="s">
        <v>375</v>
      </c>
      <c r="H5481" s="142" t="s">
        <v>376</v>
      </c>
      <c r="I5481" s="142" t="s">
        <v>21</v>
      </c>
      <c r="J5481" s="142">
        <v>1</v>
      </c>
      <c r="K5481" s="142">
        <v>20</v>
      </c>
      <c r="L5481" s="227">
        <v>1569</v>
      </c>
      <c r="M5481" s="227">
        <v>5924042</v>
      </c>
      <c r="N5481" s="227">
        <v>4800</v>
      </c>
      <c r="O5481" s="227">
        <v>4500</v>
      </c>
      <c r="P5481" s="227">
        <v>90000</v>
      </c>
      <c r="Q5481" s="227">
        <v>20</v>
      </c>
      <c r="R5481" s="227">
        <v>300</v>
      </c>
      <c r="S5481" s="227">
        <v>84000</v>
      </c>
      <c r="T5481" s="227">
        <v>107</v>
      </c>
      <c r="U5481" s="227">
        <v>422973</v>
      </c>
      <c r="V5481" s="227">
        <v>18975</v>
      </c>
      <c r="W5481" s="143">
        <v>46022</v>
      </c>
      <c r="X5481" s="143">
        <v>46033</v>
      </c>
      <c r="Y5481">
        <f t="shared" si="171"/>
        <v>84000</v>
      </c>
    </row>
    <row r="5482" spans="1:25">
      <c r="A5482" s="1" t="str">
        <f t="shared" si="170"/>
        <v>060331088263000</v>
      </c>
      <c r="B5482" s="142" t="s">
        <v>64</v>
      </c>
      <c r="C5482" s="142" t="s">
        <v>614</v>
      </c>
      <c r="D5482" s="142" t="s">
        <v>3527</v>
      </c>
      <c r="E5482" s="142" t="s">
        <v>22</v>
      </c>
      <c r="F5482" s="142" t="s">
        <v>749</v>
      </c>
      <c r="G5482" s="142" t="s">
        <v>750</v>
      </c>
      <c r="H5482" s="142" t="s">
        <v>751</v>
      </c>
      <c r="I5482" s="142" t="s">
        <v>26</v>
      </c>
      <c r="J5482" s="142">
        <v>1</v>
      </c>
      <c r="K5482" s="142">
        <v>40</v>
      </c>
      <c r="L5482" s="227"/>
      <c r="M5482" s="227"/>
      <c r="N5482" s="227">
        <v>2200</v>
      </c>
      <c r="O5482" s="227">
        <v>2200</v>
      </c>
      <c r="P5482" s="227">
        <v>88000</v>
      </c>
      <c r="Q5482" s="227"/>
      <c r="R5482" s="227"/>
      <c r="S5482" s="227"/>
      <c r="T5482" s="227"/>
      <c r="U5482" s="227"/>
      <c r="V5482" s="227"/>
      <c r="W5482" s="143"/>
      <c r="X5482" s="143"/>
      <c r="Y5482">
        <f t="shared" si="171"/>
        <v>88000</v>
      </c>
    </row>
    <row r="5483" spans="1:25">
      <c r="A5483" s="1" t="str">
        <f t="shared" si="170"/>
        <v>060331088264000</v>
      </c>
      <c r="B5483" s="142" t="s">
        <v>64</v>
      </c>
      <c r="C5483" s="142" t="s">
        <v>614</v>
      </c>
      <c r="D5483" s="142" t="s">
        <v>3527</v>
      </c>
      <c r="E5483" s="142" t="s">
        <v>22</v>
      </c>
      <c r="F5483" s="142" t="s">
        <v>638</v>
      </c>
      <c r="G5483" s="142" t="s">
        <v>639</v>
      </c>
      <c r="H5483" s="142" t="s">
        <v>640</v>
      </c>
      <c r="I5483" s="142" t="s">
        <v>26</v>
      </c>
      <c r="J5483" s="142">
        <v>1</v>
      </c>
      <c r="K5483" s="142">
        <v>40</v>
      </c>
      <c r="L5483" s="227"/>
      <c r="M5483" s="227"/>
      <c r="N5483" s="227">
        <v>3150</v>
      </c>
      <c r="O5483" s="227">
        <v>3200</v>
      </c>
      <c r="P5483" s="227">
        <v>128000</v>
      </c>
      <c r="Q5483" s="227">
        <v>40</v>
      </c>
      <c r="R5483" s="227">
        <v>200</v>
      </c>
      <c r="S5483" s="227">
        <v>120000</v>
      </c>
      <c r="T5483" s="227"/>
      <c r="U5483" s="227"/>
      <c r="V5483" s="227"/>
      <c r="W5483" s="143">
        <v>45161</v>
      </c>
      <c r="X5483" s="143">
        <v>45267</v>
      </c>
      <c r="Y5483">
        <f t="shared" si="171"/>
        <v>120000</v>
      </c>
    </row>
    <row r="5484" spans="1:25">
      <c r="A5484" s="1" t="str">
        <f t="shared" si="170"/>
        <v>060331088271000</v>
      </c>
      <c r="B5484" s="142" t="s">
        <v>64</v>
      </c>
      <c r="C5484" s="142" t="s">
        <v>614</v>
      </c>
      <c r="D5484" s="142" t="s">
        <v>3527</v>
      </c>
      <c r="E5484" s="142" t="s">
        <v>22</v>
      </c>
      <c r="F5484" s="142" t="s">
        <v>593</v>
      </c>
      <c r="G5484" s="142" t="s">
        <v>594</v>
      </c>
      <c r="H5484" s="142" t="s">
        <v>595</v>
      </c>
      <c r="I5484" s="142" t="s">
        <v>23</v>
      </c>
      <c r="J5484" s="142">
        <v>1</v>
      </c>
      <c r="K5484" s="142">
        <v>40</v>
      </c>
      <c r="L5484" s="227">
        <v>3749</v>
      </c>
      <c r="M5484" s="227">
        <v>9883311</v>
      </c>
      <c r="N5484" s="227">
        <v>3250</v>
      </c>
      <c r="O5484" s="227">
        <v>3000</v>
      </c>
      <c r="P5484" s="227">
        <v>120000</v>
      </c>
      <c r="Q5484" s="227">
        <v>40</v>
      </c>
      <c r="R5484" s="227">
        <v>50</v>
      </c>
      <c r="S5484" s="227">
        <v>118000</v>
      </c>
      <c r="T5484" s="227">
        <v>23292</v>
      </c>
      <c r="U5484" s="227">
        <v>60790991</v>
      </c>
      <c r="V5484" s="227">
        <v>-612601</v>
      </c>
      <c r="W5484" s="143">
        <v>46034</v>
      </c>
      <c r="X5484" s="143">
        <v>46035</v>
      </c>
      <c r="Y5484">
        <f t="shared" si="171"/>
        <v>118000</v>
      </c>
    </row>
    <row r="5485" spans="1:25">
      <c r="A5485" s="1" t="str">
        <f t="shared" si="170"/>
        <v>060331088858000</v>
      </c>
      <c r="B5485" s="142" t="s">
        <v>64</v>
      </c>
      <c r="C5485" s="142" t="s">
        <v>614</v>
      </c>
      <c r="D5485" s="142" t="s">
        <v>3528</v>
      </c>
      <c r="E5485" s="142" t="s">
        <v>27</v>
      </c>
      <c r="F5485" s="142" t="s">
        <v>962</v>
      </c>
      <c r="G5485" s="142" t="s">
        <v>963</v>
      </c>
      <c r="H5485" s="142" t="s">
        <v>964</v>
      </c>
      <c r="I5485" s="142" t="s">
        <v>21</v>
      </c>
      <c r="J5485" s="142">
        <v>1</v>
      </c>
      <c r="K5485" s="142">
        <v>12</v>
      </c>
      <c r="L5485" s="227">
        <v>631</v>
      </c>
      <c r="M5485" s="227">
        <v>2555550</v>
      </c>
      <c r="N5485" s="227">
        <v>5400</v>
      </c>
      <c r="O5485" s="227">
        <v>5400</v>
      </c>
      <c r="P5485" s="227">
        <v>64800</v>
      </c>
      <c r="Q5485" s="227"/>
      <c r="R5485" s="227"/>
      <c r="S5485" s="227"/>
      <c r="T5485" s="227">
        <v>69</v>
      </c>
      <c r="U5485" s="227">
        <v>335676</v>
      </c>
      <c r="V5485" s="227">
        <v>56226</v>
      </c>
      <c r="W5485" s="143">
        <v>46025</v>
      </c>
      <c r="X5485" s="143">
        <v>46034</v>
      </c>
      <c r="Y5485">
        <f t="shared" si="171"/>
        <v>64800</v>
      </c>
    </row>
    <row r="5486" spans="1:25">
      <c r="A5486" s="1" t="str">
        <f t="shared" si="170"/>
        <v>060331089270000</v>
      </c>
      <c r="B5486" s="142" t="s">
        <v>64</v>
      </c>
      <c r="C5486" s="142" t="s">
        <v>614</v>
      </c>
      <c r="D5486" s="142" t="s">
        <v>3497</v>
      </c>
      <c r="E5486" s="142" t="s">
        <v>24</v>
      </c>
      <c r="F5486" s="142" t="s">
        <v>597</v>
      </c>
      <c r="G5486" s="142" t="s">
        <v>598</v>
      </c>
      <c r="H5486" s="142" t="s">
        <v>599</v>
      </c>
      <c r="I5486" s="142" t="s">
        <v>21</v>
      </c>
      <c r="J5486" s="142">
        <v>1</v>
      </c>
      <c r="K5486" s="142">
        <v>48</v>
      </c>
      <c r="L5486" s="227">
        <v>391</v>
      </c>
      <c r="M5486" s="227">
        <v>545264</v>
      </c>
      <c r="N5486" s="227">
        <v>2000</v>
      </c>
      <c r="O5486" s="227">
        <v>2000</v>
      </c>
      <c r="P5486" s="227">
        <v>96000</v>
      </c>
      <c r="Q5486" s="227"/>
      <c r="R5486" s="227"/>
      <c r="S5486" s="227"/>
      <c r="T5486" s="227">
        <v>79</v>
      </c>
      <c r="U5486" s="227">
        <v>142342</v>
      </c>
      <c r="V5486" s="227">
        <v>32174</v>
      </c>
      <c r="W5486" s="143">
        <v>46035</v>
      </c>
      <c r="X5486" s="143">
        <v>46035</v>
      </c>
      <c r="Y5486">
        <f t="shared" si="171"/>
        <v>96000</v>
      </c>
    </row>
    <row r="5487" spans="1:25">
      <c r="A5487" s="1" t="str">
        <f t="shared" si="170"/>
        <v>060331089271000</v>
      </c>
      <c r="B5487" s="142" t="s">
        <v>64</v>
      </c>
      <c r="C5487" s="142" t="s">
        <v>614</v>
      </c>
      <c r="D5487" s="142" t="s">
        <v>3497</v>
      </c>
      <c r="E5487" s="142" t="s">
        <v>24</v>
      </c>
      <c r="F5487" s="142" t="s">
        <v>380</v>
      </c>
      <c r="G5487" s="142" t="s">
        <v>381</v>
      </c>
      <c r="H5487" s="142" t="s">
        <v>382</v>
      </c>
      <c r="I5487" s="142" t="s">
        <v>23</v>
      </c>
      <c r="J5487" s="142">
        <v>1</v>
      </c>
      <c r="K5487" s="142">
        <v>48</v>
      </c>
      <c r="L5487" s="227">
        <v>1174</v>
      </c>
      <c r="M5487" s="227">
        <v>2502294</v>
      </c>
      <c r="N5487" s="227">
        <v>2650</v>
      </c>
      <c r="O5487" s="227">
        <v>2650</v>
      </c>
      <c r="P5487" s="227">
        <v>127200</v>
      </c>
      <c r="Q5487" s="227">
        <v>48</v>
      </c>
      <c r="R5487" s="227">
        <v>225</v>
      </c>
      <c r="S5487" s="227">
        <v>116400</v>
      </c>
      <c r="T5487" s="227">
        <v>70</v>
      </c>
      <c r="U5487" s="227">
        <v>163874</v>
      </c>
      <c r="V5487" s="227">
        <v>14674</v>
      </c>
      <c r="W5487" s="143">
        <v>45972</v>
      </c>
      <c r="X5487" s="143">
        <v>46035</v>
      </c>
      <c r="Y5487">
        <f t="shared" si="171"/>
        <v>116400</v>
      </c>
    </row>
    <row r="5488" spans="1:25">
      <c r="A5488" s="1" t="str">
        <f t="shared" si="170"/>
        <v>060331089525000</v>
      </c>
      <c r="B5488" s="142" t="s">
        <v>64</v>
      </c>
      <c r="C5488" s="142" t="s">
        <v>614</v>
      </c>
      <c r="D5488" s="142" t="s">
        <v>3494</v>
      </c>
      <c r="E5488" s="142" t="s">
        <v>2486</v>
      </c>
      <c r="F5488" s="142" t="s">
        <v>51</v>
      </c>
      <c r="G5488" s="142" t="s">
        <v>2548</v>
      </c>
      <c r="H5488" s="142" t="s">
        <v>3570</v>
      </c>
      <c r="I5488" s="142" t="s">
        <v>23</v>
      </c>
      <c r="J5488" s="142">
        <v>1</v>
      </c>
      <c r="K5488" s="142">
        <v>144</v>
      </c>
      <c r="L5488" s="227">
        <v>10436</v>
      </c>
      <c r="M5488" s="227">
        <v>35927114</v>
      </c>
      <c r="N5488" s="227">
        <v>4200</v>
      </c>
      <c r="O5488" s="227">
        <v>4200</v>
      </c>
      <c r="P5488" s="227">
        <v>604800</v>
      </c>
      <c r="Q5488" s="227"/>
      <c r="R5488" s="227"/>
      <c r="S5488" s="227"/>
      <c r="T5488" s="227">
        <v>147</v>
      </c>
      <c r="U5488" s="227">
        <v>556216</v>
      </c>
      <c r="V5488" s="227">
        <v>50152</v>
      </c>
      <c r="W5488" s="143">
        <v>45945</v>
      </c>
      <c r="X5488" s="143">
        <v>46035</v>
      </c>
      <c r="Y5488">
        <f t="shared" si="171"/>
        <v>604800</v>
      </c>
    </row>
    <row r="5489" spans="1:25">
      <c r="A5489" s="1" t="str">
        <f t="shared" si="170"/>
        <v>060331089541000</v>
      </c>
      <c r="B5489" s="142" t="s">
        <v>64</v>
      </c>
      <c r="C5489" s="142" t="s">
        <v>614</v>
      </c>
      <c r="D5489" s="142" t="s">
        <v>3494</v>
      </c>
      <c r="E5489" s="142" t="s">
        <v>2486</v>
      </c>
      <c r="F5489" s="142" t="s">
        <v>52</v>
      </c>
      <c r="G5489" s="142" t="s">
        <v>2553</v>
      </c>
      <c r="H5489" s="142" t="s">
        <v>2554</v>
      </c>
      <c r="I5489" s="142" t="s">
        <v>23</v>
      </c>
      <c r="J5489" s="142">
        <v>1</v>
      </c>
      <c r="K5489" s="142">
        <v>144</v>
      </c>
      <c r="L5489" s="227">
        <v>14256</v>
      </c>
      <c r="M5489" s="227">
        <v>54674308</v>
      </c>
      <c r="N5489" s="227">
        <v>4900</v>
      </c>
      <c r="O5489" s="227">
        <v>4300</v>
      </c>
      <c r="P5489" s="227">
        <v>619200</v>
      </c>
      <c r="Q5489" s="227"/>
      <c r="R5489" s="227"/>
      <c r="S5489" s="227"/>
      <c r="T5489" s="227">
        <v>446</v>
      </c>
      <c r="U5489" s="227">
        <v>1727748</v>
      </c>
      <c r="V5489" s="227">
        <v>17258</v>
      </c>
      <c r="W5489" s="143">
        <v>45945</v>
      </c>
      <c r="X5489" s="143">
        <v>46035</v>
      </c>
      <c r="Y5489">
        <f t="shared" si="171"/>
        <v>619200</v>
      </c>
    </row>
    <row r="5490" spans="1:25">
      <c r="A5490" s="1" t="str">
        <f t="shared" si="170"/>
        <v>060331089867000</v>
      </c>
      <c r="B5490" s="142" t="s">
        <v>64</v>
      </c>
      <c r="C5490" s="142" t="s">
        <v>614</v>
      </c>
      <c r="D5490" s="142" t="s">
        <v>3534</v>
      </c>
      <c r="E5490" s="142" t="s">
        <v>2492</v>
      </c>
      <c r="F5490" s="142" t="s">
        <v>53</v>
      </c>
      <c r="G5490" s="142" t="s">
        <v>2558</v>
      </c>
      <c r="H5490" s="142" t="s">
        <v>3571</v>
      </c>
      <c r="I5490" s="142" t="s">
        <v>23</v>
      </c>
      <c r="J5490" s="142">
        <v>1</v>
      </c>
      <c r="K5490" s="142">
        <v>30</v>
      </c>
      <c r="L5490" s="227">
        <v>0</v>
      </c>
      <c r="M5490" s="227">
        <v>0</v>
      </c>
      <c r="N5490" s="227">
        <v>5000</v>
      </c>
      <c r="O5490" s="227">
        <v>5000</v>
      </c>
      <c r="P5490" s="227">
        <v>150000</v>
      </c>
      <c r="Q5490" s="227">
        <v>30</v>
      </c>
      <c r="R5490" s="227">
        <v>700</v>
      </c>
      <c r="S5490" s="227">
        <v>129000</v>
      </c>
      <c r="T5490" s="227">
        <v>0</v>
      </c>
      <c r="U5490" s="227">
        <v>0</v>
      </c>
      <c r="V5490" s="227">
        <v>0</v>
      </c>
      <c r="W5490" s="143">
        <v>45698</v>
      </c>
      <c r="X5490" s="143">
        <v>45973</v>
      </c>
      <c r="Y5490">
        <f t="shared" si="171"/>
        <v>129000</v>
      </c>
    </row>
    <row r="5491" spans="1:25">
      <c r="A5491" s="1" t="str">
        <f t="shared" si="170"/>
        <v>060331089885000</v>
      </c>
      <c r="B5491" s="142" t="s">
        <v>64</v>
      </c>
      <c r="C5491" s="142" t="s">
        <v>614</v>
      </c>
      <c r="D5491" s="142" t="s">
        <v>3534</v>
      </c>
      <c r="E5491" s="142" t="s">
        <v>2492</v>
      </c>
      <c r="F5491" s="142" t="s">
        <v>54</v>
      </c>
      <c r="G5491" s="142" t="s">
        <v>2564</v>
      </c>
      <c r="H5491" s="142" t="s">
        <v>2565</v>
      </c>
      <c r="I5491" s="142" t="s">
        <v>21</v>
      </c>
      <c r="J5491" s="142">
        <v>1</v>
      </c>
      <c r="K5491" s="142">
        <v>72</v>
      </c>
      <c r="L5491" s="227">
        <v>258</v>
      </c>
      <c r="M5491" s="227">
        <v>180080</v>
      </c>
      <c r="N5491" s="227">
        <v>950</v>
      </c>
      <c r="O5491" s="227">
        <v>950</v>
      </c>
      <c r="P5491" s="227">
        <v>68400</v>
      </c>
      <c r="Q5491" s="227">
        <v>72</v>
      </c>
      <c r="R5491" s="227">
        <v>144</v>
      </c>
      <c r="S5491" s="227">
        <v>58032</v>
      </c>
      <c r="T5491" s="227">
        <v>0</v>
      </c>
      <c r="U5491" s="227">
        <v>0</v>
      </c>
      <c r="V5491" s="227">
        <v>0</v>
      </c>
      <c r="W5491" s="143">
        <v>45964</v>
      </c>
      <c r="X5491" s="143">
        <v>45998</v>
      </c>
      <c r="Y5491">
        <f t="shared" si="171"/>
        <v>58032</v>
      </c>
    </row>
    <row r="5492" spans="1:25">
      <c r="A5492" s="1" t="str">
        <f t="shared" si="170"/>
        <v>060331090446000</v>
      </c>
      <c r="B5492" s="142" t="s">
        <v>64</v>
      </c>
      <c r="C5492" s="142" t="s">
        <v>614</v>
      </c>
      <c r="D5492" s="142" t="s">
        <v>3528</v>
      </c>
      <c r="E5492" s="142" t="s">
        <v>27</v>
      </c>
      <c r="F5492" s="142" t="s">
        <v>386</v>
      </c>
      <c r="G5492" s="142" t="s">
        <v>387</v>
      </c>
      <c r="H5492" s="142" t="s">
        <v>388</v>
      </c>
      <c r="I5492" s="142" t="s">
        <v>21</v>
      </c>
      <c r="J5492" s="142">
        <v>1</v>
      </c>
      <c r="K5492" s="142">
        <v>24</v>
      </c>
      <c r="L5492" s="227">
        <v>47</v>
      </c>
      <c r="M5492" s="227">
        <v>135691</v>
      </c>
      <c r="N5492" s="227">
        <v>3700</v>
      </c>
      <c r="O5492" s="227">
        <v>3600</v>
      </c>
      <c r="P5492" s="227">
        <v>86400</v>
      </c>
      <c r="Q5492" s="227">
        <v>24</v>
      </c>
      <c r="R5492" s="227">
        <v>517</v>
      </c>
      <c r="S5492" s="227">
        <v>73992</v>
      </c>
      <c r="T5492" s="227">
        <v>38</v>
      </c>
      <c r="U5492" s="227">
        <v>116937</v>
      </c>
      <c r="V5492" s="227">
        <v>7230</v>
      </c>
      <c r="W5492" s="143">
        <v>45988</v>
      </c>
      <c r="X5492" s="143">
        <v>46032</v>
      </c>
      <c r="Y5492">
        <f t="shared" si="171"/>
        <v>73992</v>
      </c>
    </row>
    <row r="5493" spans="1:25">
      <c r="A5493" s="1" t="str">
        <f t="shared" si="170"/>
        <v>060331090872000</v>
      </c>
      <c r="B5493" s="142" t="s">
        <v>64</v>
      </c>
      <c r="C5493" s="142" t="s">
        <v>614</v>
      </c>
      <c r="D5493" s="142" t="s">
        <v>3528</v>
      </c>
      <c r="E5493" s="142" t="s">
        <v>27</v>
      </c>
      <c r="F5493" s="142" t="s">
        <v>392</v>
      </c>
      <c r="G5493" s="142" t="s">
        <v>393</v>
      </c>
      <c r="H5493" s="142" t="s">
        <v>394</v>
      </c>
      <c r="I5493" s="142" t="s">
        <v>21</v>
      </c>
      <c r="J5493" s="142">
        <v>1</v>
      </c>
      <c r="K5493" s="142">
        <v>12</v>
      </c>
      <c r="L5493" s="227">
        <v>880</v>
      </c>
      <c r="M5493" s="227">
        <v>2372406</v>
      </c>
      <c r="N5493" s="227">
        <v>3333</v>
      </c>
      <c r="O5493" s="227">
        <v>3400</v>
      </c>
      <c r="P5493" s="227">
        <v>40800</v>
      </c>
      <c r="Q5493" s="227">
        <v>12</v>
      </c>
      <c r="R5493" s="227">
        <v>250</v>
      </c>
      <c r="S5493" s="227">
        <v>37800</v>
      </c>
      <c r="T5493" s="227">
        <v>997</v>
      </c>
      <c r="U5493" s="227">
        <v>2664090</v>
      </c>
      <c r="V5493" s="227">
        <v>-23739</v>
      </c>
      <c r="W5493" s="143">
        <v>46009</v>
      </c>
      <c r="X5493" s="143">
        <v>46035</v>
      </c>
      <c r="Y5493">
        <f t="shared" si="171"/>
        <v>37800</v>
      </c>
    </row>
    <row r="5494" spans="1:25">
      <c r="A5494" s="1" t="str">
        <f t="shared" si="170"/>
        <v>060331092661000</v>
      </c>
      <c r="B5494" s="142" t="s">
        <v>64</v>
      </c>
      <c r="C5494" s="142" t="s">
        <v>614</v>
      </c>
      <c r="D5494" s="142" t="s">
        <v>3497</v>
      </c>
      <c r="E5494" s="142" t="s">
        <v>24</v>
      </c>
      <c r="F5494" s="142" t="s">
        <v>398</v>
      </c>
      <c r="G5494" s="142" t="s">
        <v>399</v>
      </c>
      <c r="H5494" s="142" t="s">
        <v>400</v>
      </c>
      <c r="I5494" s="142" t="s">
        <v>23</v>
      </c>
      <c r="J5494" s="142">
        <v>1</v>
      </c>
      <c r="K5494" s="142">
        <v>12</v>
      </c>
      <c r="L5494" s="227">
        <v>1761</v>
      </c>
      <c r="M5494" s="227">
        <v>15013876</v>
      </c>
      <c r="N5494" s="227">
        <v>9875</v>
      </c>
      <c r="O5494" s="227">
        <v>9875</v>
      </c>
      <c r="P5494" s="227">
        <v>118500</v>
      </c>
      <c r="Q5494" s="227">
        <v>12</v>
      </c>
      <c r="R5494" s="227">
        <v>175</v>
      </c>
      <c r="S5494" s="227">
        <v>116400</v>
      </c>
      <c r="T5494" s="227">
        <v>67</v>
      </c>
      <c r="U5494" s="227">
        <v>595856</v>
      </c>
      <c r="V5494" s="227">
        <v>24630</v>
      </c>
      <c r="W5494" s="143">
        <v>45975</v>
      </c>
      <c r="X5494" s="143">
        <v>46035</v>
      </c>
      <c r="Y5494">
        <f t="shared" si="171"/>
        <v>116400</v>
      </c>
    </row>
    <row r="5495" spans="1:25">
      <c r="A5495" s="1" t="str">
        <f t="shared" si="170"/>
        <v>060331098643000</v>
      </c>
      <c r="B5495" s="142" t="s">
        <v>64</v>
      </c>
      <c r="C5495" s="142" t="s">
        <v>614</v>
      </c>
      <c r="D5495" s="142" t="s">
        <v>3495</v>
      </c>
      <c r="E5495" s="142" t="s">
        <v>3496</v>
      </c>
      <c r="F5495" s="142" t="s">
        <v>970</v>
      </c>
      <c r="G5495" s="142" t="s">
        <v>971</v>
      </c>
      <c r="H5495" s="142" t="s">
        <v>972</v>
      </c>
      <c r="I5495" s="142" t="s">
        <v>21</v>
      </c>
      <c r="J5495" s="142">
        <v>1</v>
      </c>
      <c r="K5495" s="142">
        <v>20</v>
      </c>
      <c r="L5495" s="227">
        <v>22</v>
      </c>
      <c r="M5495" s="227">
        <v>363610</v>
      </c>
      <c r="N5495" s="227">
        <v>19700</v>
      </c>
      <c r="O5495" s="227">
        <v>19500</v>
      </c>
      <c r="P5495" s="227">
        <v>390000</v>
      </c>
      <c r="Q5495" s="227">
        <v>20</v>
      </c>
      <c r="R5495" s="227">
        <v>1500</v>
      </c>
      <c r="S5495" s="227">
        <v>360000</v>
      </c>
      <c r="T5495" s="227">
        <v>2</v>
      </c>
      <c r="U5495" s="227">
        <v>35135</v>
      </c>
      <c r="V5495" s="227">
        <v>2080</v>
      </c>
      <c r="W5495" s="143">
        <v>45952</v>
      </c>
      <c r="X5495" s="143">
        <v>46029</v>
      </c>
      <c r="Y5495">
        <f t="shared" si="171"/>
        <v>360000</v>
      </c>
    </row>
    <row r="5496" spans="1:25">
      <c r="A5496" s="1" t="str">
        <f t="shared" si="170"/>
        <v>060331098744000</v>
      </c>
      <c r="B5496" s="142" t="s">
        <v>64</v>
      </c>
      <c r="C5496" s="142" t="s">
        <v>614</v>
      </c>
      <c r="D5496" s="142" t="s">
        <v>3500</v>
      </c>
      <c r="E5496" s="142" t="s">
        <v>3501</v>
      </c>
      <c r="F5496" s="142" t="s">
        <v>3572</v>
      </c>
      <c r="G5496" s="142" t="s">
        <v>3573</v>
      </c>
      <c r="H5496" s="142" t="s">
        <v>3574</v>
      </c>
      <c r="I5496" s="142" t="s">
        <v>21</v>
      </c>
      <c r="J5496" s="142">
        <v>1</v>
      </c>
      <c r="K5496" s="142">
        <v>12</v>
      </c>
      <c r="L5496" s="227">
        <v>5</v>
      </c>
      <c r="M5496" s="227">
        <v>73685</v>
      </c>
      <c r="N5496" s="227">
        <v>21500</v>
      </c>
      <c r="O5496" s="227">
        <v>21500</v>
      </c>
      <c r="P5496" s="227">
        <v>258000</v>
      </c>
      <c r="Q5496" s="227"/>
      <c r="R5496" s="227"/>
      <c r="S5496" s="227"/>
      <c r="T5496" s="227">
        <v>8</v>
      </c>
      <c r="U5496" s="227">
        <v>154955</v>
      </c>
      <c r="V5496" s="227">
        <v>37059</v>
      </c>
      <c r="W5496" s="143">
        <v>46009</v>
      </c>
      <c r="X5496" s="143">
        <v>46029</v>
      </c>
      <c r="Y5496">
        <f t="shared" si="171"/>
        <v>258000</v>
      </c>
    </row>
    <row r="5497" spans="1:25">
      <c r="A5497" s="1" t="str">
        <f t="shared" si="170"/>
        <v>060331101305000</v>
      </c>
      <c r="B5497" s="142" t="s">
        <v>64</v>
      </c>
      <c r="C5497" s="142" t="s">
        <v>614</v>
      </c>
      <c r="D5497" s="142" t="s">
        <v>3528</v>
      </c>
      <c r="E5497" s="142" t="s">
        <v>27</v>
      </c>
      <c r="F5497" s="142" t="s">
        <v>976</v>
      </c>
      <c r="G5497" s="142" t="s">
        <v>977</v>
      </c>
      <c r="H5497" s="142" t="s">
        <v>978</v>
      </c>
      <c r="I5497" s="142" t="s">
        <v>21</v>
      </c>
      <c r="J5497" s="142">
        <v>1</v>
      </c>
      <c r="K5497" s="142">
        <v>24</v>
      </c>
      <c r="L5497" s="227">
        <v>4055</v>
      </c>
      <c r="M5497" s="227">
        <v>6895450</v>
      </c>
      <c r="N5497" s="227">
        <v>2700</v>
      </c>
      <c r="O5497" s="227">
        <v>2700</v>
      </c>
      <c r="P5497" s="227">
        <v>64800</v>
      </c>
      <c r="Q5497" s="227">
        <v>24</v>
      </c>
      <c r="R5497" s="227">
        <v>700</v>
      </c>
      <c r="S5497" s="227">
        <v>48000</v>
      </c>
      <c r="T5497" s="227">
        <v>4189</v>
      </c>
      <c r="U5497" s="227">
        <v>7741027</v>
      </c>
      <c r="V5497" s="227">
        <v>617713</v>
      </c>
      <c r="W5497" s="143">
        <v>46031</v>
      </c>
      <c r="X5497" s="143">
        <v>46035</v>
      </c>
      <c r="Y5497">
        <f t="shared" si="171"/>
        <v>48000</v>
      </c>
    </row>
    <row r="5498" spans="1:25">
      <c r="A5498" s="1" t="str">
        <f t="shared" si="170"/>
        <v>060331102123000</v>
      </c>
      <c r="B5498" s="142" t="s">
        <v>64</v>
      </c>
      <c r="C5498" s="142" t="s">
        <v>614</v>
      </c>
      <c r="D5498" s="142" t="s">
        <v>3495</v>
      </c>
      <c r="E5498" s="142" t="s">
        <v>3496</v>
      </c>
      <c r="F5498" s="142" t="s">
        <v>404</v>
      </c>
      <c r="G5498" s="142" t="s">
        <v>405</v>
      </c>
      <c r="H5498" s="142" t="s">
        <v>406</v>
      </c>
      <c r="I5498" s="142" t="s">
        <v>21</v>
      </c>
      <c r="J5498" s="142">
        <v>1</v>
      </c>
      <c r="K5498" s="142">
        <v>12</v>
      </c>
      <c r="L5498" s="227">
        <v>286</v>
      </c>
      <c r="M5498" s="227">
        <v>3530098</v>
      </c>
      <c r="N5498" s="227">
        <v>16500</v>
      </c>
      <c r="O5498" s="227">
        <v>15000</v>
      </c>
      <c r="P5498" s="227">
        <v>180000</v>
      </c>
      <c r="Q5498" s="227">
        <v>12</v>
      </c>
      <c r="R5498" s="227">
        <v>1050</v>
      </c>
      <c r="S5498" s="227">
        <v>167400</v>
      </c>
      <c r="T5498" s="227">
        <v>32</v>
      </c>
      <c r="U5498" s="227">
        <v>419729</v>
      </c>
      <c r="V5498" s="227">
        <v>24753</v>
      </c>
      <c r="W5498" s="143">
        <v>46008</v>
      </c>
      <c r="X5498" s="143">
        <v>46035</v>
      </c>
      <c r="Y5498">
        <f t="shared" si="171"/>
        <v>167400</v>
      </c>
    </row>
    <row r="5499" spans="1:25">
      <c r="A5499" s="1" t="str">
        <f t="shared" si="170"/>
        <v>060331105042000</v>
      </c>
      <c r="B5499" s="142" t="s">
        <v>64</v>
      </c>
      <c r="C5499" s="142" t="s">
        <v>614</v>
      </c>
      <c r="D5499" s="142" t="s">
        <v>3534</v>
      </c>
      <c r="E5499" s="142" t="s">
        <v>2492</v>
      </c>
      <c r="F5499" s="142" t="s">
        <v>55</v>
      </c>
      <c r="G5499" s="142" t="s">
        <v>2569</v>
      </c>
      <c r="H5499" s="142" t="s">
        <v>2570</v>
      </c>
      <c r="I5499" s="142" t="s">
        <v>23</v>
      </c>
      <c r="J5499" s="142">
        <v>1</v>
      </c>
      <c r="K5499" s="142">
        <v>21</v>
      </c>
      <c r="L5499" s="227">
        <v>948</v>
      </c>
      <c r="M5499" s="227">
        <v>4092461</v>
      </c>
      <c r="N5499" s="227">
        <v>5100</v>
      </c>
      <c r="O5499" s="227">
        <v>5100</v>
      </c>
      <c r="P5499" s="227">
        <v>107100</v>
      </c>
      <c r="Q5499" s="227">
        <v>21</v>
      </c>
      <c r="R5499" s="227">
        <v>671</v>
      </c>
      <c r="S5499" s="227">
        <v>93009</v>
      </c>
      <c r="T5499" s="227">
        <v>922</v>
      </c>
      <c r="U5499" s="227">
        <v>3738108</v>
      </c>
      <c r="V5499" s="227">
        <v>-242113</v>
      </c>
      <c r="W5499" s="143">
        <v>45638</v>
      </c>
      <c r="X5499" s="143">
        <v>46035</v>
      </c>
      <c r="Y5499">
        <f t="shared" si="171"/>
        <v>93009</v>
      </c>
    </row>
    <row r="5500" spans="1:25">
      <c r="A5500" s="1" t="str">
        <f t="shared" si="170"/>
        <v>060331107348000</v>
      </c>
      <c r="B5500" s="142" t="s">
        <v>64</v>
      </c>
      <c r="C5500" s="142" t="s">
        <v>614</v>
      </c>
      <c r="D5500" s="142" t="s">
        <v>3494</v>
      </c>
      <c r="E5500" s="142" t="s">
        <v>2486</v>
      </c>
      <c r="F5500" s="142" t="s">
        <v>99</v>
      </c>
      <c r="G5500" s="142" t="s">
        <v>2767</v>
      </c>
      <c r="H5500" s="142" t="s">
        <v>2768</v>
      </c>
      <c r="I5500" s="142" t="s">
        <v>21</v>
      </c>
      <c r="J5500" s="142">
        <v>1</v>
      </c>
      <c r="K5500" s="142">
        <v>20</v>
      </c>
      <c r="L5500" s="227">
        <v>100</v>
      </c>
      <c r="M5500" s="227">
        <v>427027</v>
      </c>
      <c r="N5500" s="227">
        <v>5500</v>
      </c>
      <c r="O5500" s="227">
        <v>5000</v>
      </c>
      <c r="P5500" s="227">
        <v>100000</v>
      </c>
      <c r="Q5500" s="227">
        <v>20</v>
      </c>
      <c r="R5500" s="227">
        <v>300</v>
      </c>
      <c r="S5500" s="227">
        <v>94000</v>
      </c>
      <c r="T5500" s="227">
        <v>0</v>
      </c>
      <c r="U5500" s="227">
        <v>0</v>
      </c>
      <c r="V5500" s="227">
        <v>0</v>
      </c>
      <c r="W5500" s="143">
        <v>46009</v>
      </c>
      <c r="X5500" s="143">
        <v>45580</v>
      </c>
      <c r="Y5500">
        <f t="shared" si="171"/>
        <v>94000</v>
      </c>
    </row>
    <row r="5501" spans="1:25">
      <c r="A5501" s="1" t="str">
        <f t="shared" si="170"/>
        <v>060331108244000</v>
      </c>
      <c r="B5501" s="142" t="s">
        <v>64</v>
      </c>
      <c r="C5501" s="142" t="s">
        <v>614</v>
      </c>
      <c r="D5501" s="142" t="s">
        <v>3495</v>
      </c>
      <c r="E5501" s="142" t="s">
        <v>3496</v>
      </c>
      <c r="F5501" s="142" t="s">
        <v>410</v>
      </c>
      <c r="G5501" s="142" t="s">
        <v>411</v>
      </c>
      <c r="H5501" s="142" t="s">
        <v>412</v>
      </c>
      <c r="I5501" s="142" t="s">
        <v>21</v>
      </c>
      <c r="J5501" s="142">
        <v>1</v>
      </c>
      <c r="K5501" s="142">
        <v>12</v>
      </c>
      <c r="L5501" s="227">
        <v>7</v>
      </c>
      <c r="M5501" s="227">
        <v>17878</v>
      </c>
      <c r="N5501" s="227">
        <v>3400</v>
      </c>
      <c r="O5501" s="227">
        <v>3500</v>
      </c>
      <c r="P5501" s="227">
        <v>42000</v>
      </c>
      <c r="Q5501" s="227">
        <v>12</v>
      </c>
      <c r="R5501" s="227">
        <v>450</v>
      </c>
      <c r="S5501" s="227">
        <v>36600</v>
      </c>
      <c r="T5501" s="227">
        <v>1</v>
      </c>
      <c r="U5501" s="227">
        <v>3018</v>
      </c>
      <c r="V5501" s="227">
        <v>464</v>
      </c>
      <c r="W5501" s="143">
        <v>46009</v>
      </c>
      <c r="X5501" s="143">
        <v>46032</v>
      </c>
      <c r="Y5501">
        <f t="shared" si="171"/>
        <v>36600</v>
      </c>
    </row>
    <row r="5502" spans="1:25">
      <c r="A5502" s="1" t="str">
        <f t="shared" si="170"/>
        <v>060331110244000</v>
      </c>
      <c r="B5502" s="142" t="s">
        <v>64</v>
      </c>
      <c r="C5502" s="142" t="s">
        <v>614</v>
      </c>
      <c r="D5502" s="142" t="s">
        <v>3511</v>
      </c>
      <c r="E5502" s="142" t="s">
        <v>3512</v>
      </c>
      <c r="F5502" s="142" t="s">
        <v>3575</v>
      </c>
      <c r="G5502" s="142" t="s">
        <v>3576</v>
      </c>
      <c r="H5502" s="142" t="s">
        <v>3577</v>
      </c>
      <c r="I5502" s="142" t="s">
        <v>23</v>
      </c>
      <c r="J5502" s="142">
        <v>1</v>
      </c>
      <c r="K5502" s="142">
        <v>120</v>
      </c>
      <c r="L5502" s="227">
        <v>253</v>
      </c>
      <c r="M5502" s="227">
        <v>1603008</v>
      </c>
      <c r="N5502" s="227">
        <v>9000</v>
      </c>
      <c r="O5502" s="227">
        <v>9000</v>
      </c>
      <c r="P5502" s="227">
        <v>1080000</v>
      </c>
      <c r="Q5502" s="227"/>
      <c r="R5502" s="227"/>
      <c r="S5502" s="227"/>
      <c r="T5502" s="227">
        <v>49</v>
      </c>
      <c r="U5502" s="227">
        <v>389009</v>
      </c>
      <c r="V5502" s="227">
        <v>78545</v>
      </c>
      <c r="W5502" s="143">
        <v>45961</v>
      </c>
      <c r="X5502" s="143">
        <v>46031</v>
      </c>
      <c r="Y5502">
        <f t="shared" si="171"/>
        <v>1080000</v>
      </c>
    </row>
    <row r="5503" spans="1:25">
      <c r="A5503" s="1" t="str">
        <f t="shared" si="170"/>
        <v>060331114756000</v>
      </c>
      <c r="B5503" s="142" t="s">
        <v>64</v>
      </c>
      <c r="C5503" s="142" t="s">
        <v>614</v>
      </c>
      <c r="D5503" s="142" t="s">
        <v>3523</v>
      </c>
      <c r="E5503" s="142" t="s">
        <v>20</v>
      </c>
      <c r="F5503" s="142" t="s">
        <v>416</v>
      </c>
      <c r="G5503" s="142" t="s">
        <v>417</v>
      </c>
      <c r="H5503" s="142" t="s">
        <v>3578</v>
      </c>
      <c r="I5503" s="142" t="s">
        <v>21</v>
      </c>
      <c r="J5503" s="142">
        <v>1</v>
      </c>
      <c r="K5503" s="142">
        <v>8</v>
      </c>
      <c r="L5503" s="227">
        <v>1653</v>
      </c>
      <c r="M5503" s="227">
        <v>52724747</v>
      </c>
      <c r="N5503" s="227">
        <v>37400</v>
      </c>
      <c r="O5503" s="227">
        <v>37400</v>
      </c>
      <c r="P5503" s="227">
        <v>299200</v>
      </c>
      <c r="Q5503" s="227">
        <v>8</v>
      </c>
      <c r="R5503" s="227">
        <v>2600</v>
      </c>
      <c r="S5503" s="227">
        <v>278400</v>
      </c>
      <c r="T5503" s="227">
        <v>330</v>
      </c>
      <c r="U5503" s="227">
        <v>10854234</v>
      </c>
      <c r="V5503" s="227">
        <v>328422</v>
      </c>
      <c r="W5503" s="143">
        <v>46030</v>
      </c>
      <c r="X5503" s="143">
        <v>46035</v>
      </c>
      <c r="Y5503">
        <f t="shared" si="171"/>
        <v>278400</v>
      </c>
    </row>
    <row r="5504" spans="1:25">
      <c r="A5504" s="1" t="str">
        <f t="shared" si="170"/>
        <v>060331115338000</v>
      </c>
      <c r="B5504" s="142" t="s">
        <v>64</v>
      </c>
      <c r="C5504" s="142" t="s">
        <v>614</v>
      </c>
      <c r="D5504" s="142" t="s">
        <v>3497</v>
      </c>
      <c r="E5504" s="142" t="s">
        <v>24</v>
      </c>
      <c r="F5504" s="142" t="s">
        <v>422</v>
      </c>
      <c r="G5504" s="142" t="s">
        <v>423</v>
      </c>
      <c r="H5504" s="142" t="s">
        <v>424</v>
      </c>
      <c r="I5504" s="142" t="s">
        <v>21</v>
      </c>
      <c r="J5504" s="142">
        <v>1</v>
      </c>
      <c r="K5504" s="142">
        <v>36</v>
      </c>
      <c r="L5504" s="227">
        <v>1964</v>
      </c>
      <c r="M5504" s="227">
        <v>7743444</v>
      </c>
      <c r="N5504" s="227">
        <v>5450</v>
      </c>
      <c r="O5504" s="227">
        <v>5450</v>
      </c>
      <c r="P5504" s="227">
        <v>196200</v>
      </c>
      <c r="Q5504" s="227">
        <v>36</v>
      </c>
      <c r="R5504" s="227">
        <v>800</v>
      </c>
      <c r="S5504" s="227">
        <v>167400</v>
      </c>
      <c r="T5504" s="227">
        <v>579</v>
      </c>
      <c r="U5504" s="227">
        <v>2580487</v>
      </c>
      <c r="V5504" s="227">
        <v>297669</v>
      </c>
      <c r="W5504" s="143">
        <v>45797</v>
      </c>
      <c r="X5504" s="143">
        <v>46035</v>
      </c>
      <c r="Y5504">
        <f t="shared" si="171"/>
        <v>167400</v>
      </c>
    </row>
    <row r="5505" spans="1:25">
      <c r="A5505" s="1" t="str">
        <f t="shared" si="170"/>
        <v>060331117281000</v>
      </c>
      <c r="B5505" s="142" t="s">
        <v>64</v>
      </c>
      <c r="C5505" s="142" t="s">
        <v>614</v>
      </c>
      <c r="D5505" s="142" t="s">
        <v>3528</v>
      </c>
      <c r="E5505" s="142" t="s">
        <v>27</v>
      </c>
      <c r="F5505" s="142" t="s">
        <v>765</v>
      </c>
      <c r="G5505" s="142" t="s">
        <v>766</v>
      </c>
      <c r="H5505" s="142" t="s">
        <v>767</v>
      </c>
      <c r="I5505" s="142" t="s">
        <v>21</v>
      </c>
      <c r="J5505" s="142">
        <v>1</v>
      </c>
      <c r="K5505" s="142">
        <v>1</v>
      </c>
      <c r="L5505" s="227"/>
      <c r="M5505" s="227"/>
      <c r="N5505" s="227">
        <v>21700</v>
      </c>
      <c r="O5505" s="227">
        <v>21700</v>
      </c>
      <c r="P5505" s="227">
        <v>21700</v>
      </c>
      <c r="Q5505" s="227"/>
      <c r="R5505" s="227"/>
      <c r="S5505" s="227"/>
      <c r="T5505" s="227"/>
      <c r="U5505" s="227"/>
      <c r="V5505" s="227"/>
      <c r="W5505" s="143"/>
      <c r="X5505" s="143"/>
      <c r="Y5505">
        <f t="shared" si="171"/>
        <v>21700</v>
      </c>
    </row>
    <row r="5506" spans="1:25">
      <c r="A5506" s="1" t="str">
        <f t="shared" si="170"/>
        <v>060331118289000</v>
      </c>
      <c r="B5506" s="142" t="s">
        <v>64</v>
      </c>
      <c r="C5506" s="142" t="s">
        <v>614</v>
      </c>
      <c r="D5506" s="142" t="s">
        <v>3494</v>
      </c>
      <c r="E5506" s="142" t="s">
        <v>2486</v>
      </c>
      <c r="F5506" s="142" t="s">
        <v>56</v>
      </c>
      <c r="G5506" s="142" t="s">
        <v>2574</v>
      </c>
      <c r="H5506" s="142" t="s">
        <v>3579</v>
      </c>
      <c r="I5506" s="142" t="s">
        <v>21</v>
      </c>
      <c r="J5506" s="142">
        <v>1</v>
      </c>
      <c r="K5506" s="142">
        <v>12</v>
      </c>
      <c r="L5506" s="227">
        <v>55</v>
      </c>
      <c r="M5506" s="227">
        <v>1507053</v>
      </c>
      <c r="N5506" s="227">
        <v>39400</v>
      </c>
      <c r="O5506" s="227">
        <v>29400</v>
      </c>
      <c r="P5506" s="227">
        <v>352800</v>
      </c>
      <c r="Q5506" s="227"/>
      <c r="R5506" s="227"/>
      <c r="S5506" s="227"/>
      <c r="T5506" s="227">
        <v>15</v>
      </c>
      <c r="U5506" s="227">
        <v>523423</v>
      </c>
      <c r="V5506" s="227">
        <v>112408</v>
      </c>
      <c r="W5506" s="143">
        <v>45996</v>
      </c>
      <c r="X5506" s="143">
        <v>46035</v>
      </c>
      <c r="Y5506">
        <f t="shared" si="171"/>
        <v>352800</v>
      </c>
    </row>
    <row r="5507" spans="1:25">
      <c r="A5507" s="1" t="str">
        <f t="shared" si="170"/>
        <v>060331119446000</v>
      </c>
      <c r="B5507" s="142" t="s">
        <v>64</v>
      </c>
      <c r="C5507" s="142" t="s">
        <v>614</v>
      </c>
      <c r="D5507" s="142" t="s">
        <v>3511</v>
      </c>
      <c r="E5507" s="142" t="s">
        <v>3512</v>
      </c>
      <c r="F5507" s="142" t="s">
        <v>3580</v>
      </c>
      <c r="G5507" s="142" t="s">
        <v>3581</v>
      </c>
      <c r="H5507" s="142" t="s">
        <v>3582</v>
      </c>
      <c r="I5507" s="142" t="s">
        <v>23</v>
      </c>
      <c r="J5507" s="142">
        <v>1</v>
      </c>
      <c r="K5507" s="142">
        <v>120</v>
      </c>
      <c r="L5507" s="227">
        <v>5</v>
      </c>
      <c r="M5507" s="227">
        <v>31680</v>
      </c>
      <c r="N5507" s="227">
        <v>9000</v>
      </c>
      <c r="O5507" s="227">
        <v>9000</v>
      </c>
      <c r="P5507" s="227">
        <v>1080000</v>
      </c>
      <c r="Q5507" s="227"/>
      <c r="R5507" s="227"/>
      <c r="S5507" s="227"/>
      <c r="T5507" s="227">
        <v>1</v>
      </c>
      <c r="U5507" s="227">
        <v>8108</v>
      </c>
      <c r="V5507" s="227">
        <v>1772</v>
      </c>
      <c r="W5507" s="143">
        <v>45961</v>
      </c>
      <c r="X5507" s="143">
        <v>46035</v>
      </c>
      <c r="Y5507">
        <f t="shared" si="171"/>
        <v>1080000</v>
      </c>
    </row>
    <row r="5508" spans="1:25">
      <c r="A5508" s="1" t="str">
        <f t="shared" si="170"/>
        <v>060331120170000</v>
      </c>
      <c r="B5508" s="142" t="s">
        <v>64</v>
      </c>
      <c r="C5508" s="142" t="s">
        <v>614</v>
      </c>
      <c r="D5508" s="142" t="s">
        <v>3523</v>
      </c>
      <c r="E5508" s="142" t="s">
        <v>20</v>
      </c>
      <c r="F5508" s="142" t="s">
        <v>428</v>
      </c>
      <c r="G5508" s="142" t="s">
        <v>3583</v>
      </c>
      <c r="H5508" s="142" t="s">
        <v>430</v>
      </c>
      <c r="I5508" s="142" t="s">
        <v>21</v>
      </c>
      <c r="J5508" s="142">
        <v>1</v>
      </c>
      <c r="K5508" s="142">
        <v>12</v>
      </c>
      <c r="L5508" s="227">
        <v>530</v>
      </c>
      <c r="M5508" s="227">
        <v>7642028</v>
      </c>
      <c r="N5508" s="227">
        <v>17700</v>
      </c>
      <c r="O5508" s="227">
        <v>17500</v>
      </c>
      <c r="P5508" s="227">
        <v>210000</v>
      </c>
      <c r="Q5508" s="227">
        <v>12</v>
      </c>
      <c r="R5508" s="227">
        <v>1250</v>
      </c>
      <c r="S5508" s="227">
        <v>195000</v>
      </c>
      <c r="T5508" s="227">
        <v>197</v>
      </c>
      <c r="U5508" s="227">
        <v>3012657</v>
      </c>
      <c r="V5508" s="227">
        <v>172129</v>
      </c>
      <c r="W5508" s="143">
        <v>46015</v>
      </c>
      <c r="X5508" s="143">
        <v>46035</v>
      </c>
      <c r="Y5508">
        <f t="shared" si="171"/>
        <v>195000</v>
      </c>
    </row>
    <row r="5509" spans="1:25">
      <c r="A5509" s="1" t="str">
        <f t="shared" ref="A5509:A5572" si="172">B5509&amp;F5509</f>
        <v>060331121051000</v>
      </c>
      <c r="B5509" s="142" t="s">
        <v>64</v>
      </c>
      <c r="C5509" s="142" t="s">
        <v>614</v>
      </c>
      <c r="D5509" s="142" t="s">
        <v>3523</v>
      </c>
      <c r="E5509" s="142" t="s">
        <v>20</v>
      </c>
      <c r="F5509" s="142" t="s">
        <v>434</v>
      </c>
      <c r="G5509" s="142" t="s">
        <v>435</v>
      </c>
      <c r="H5509" s="142" t="s">
        <v>436</v>
      </c>
      <c r="I5509" s="142" t="s">
        <v>21</v>
      </c>
      <c r="J5509" s="142">
        <v>1</v>
      </c>
      <c r="K5509" s="142">
        <v>12</v>
      </c>
      <c r="L5509" s="227">
        <v>230</v>
      </c>
      <c r="M5509" s="227">
        <v>1816080</v>
      </c>
      <c r="N5509" s="227">
        <v>9300</v>
      </c>
      <c r="O5509" s="227">
        <v>9250</v>
      </c>
      <c r="P5509" s="227">
        <v>111000</v>
      </c>
      <c r="Q5509" s="227">
        <v>12</v>
      </c>
      <c r="R5509" s="227">
        <v>500</v>
      </c>
      <c r="S5509" s="227">
        <v>105000</v>
      </c>
      <c r="T5509" s="227">
        <v>248</v>
      </c>
      <c r="U5509" s="227">
        <v>2020180</v>
      </c>
      <c r="V5509" s="227">
        <v>61972</v>
      </c>
      <c r="W5509" s="143">
        <v>45987</v>
      </c>
      <c r="X5509" s="143">
        <v>46035</v>
      </c>
      <c r="Y5509">
        <f t="shared" ref="Y5509:Y5572" si="173">IF(S5509&gt;0,S5509,P5509)</f>
        <v>105000</v>
      </c>
    </row>
    <row r="5510" spans="1:25">
      <c r="A5510" s="1" t="str">
        <f t="shared" si="172"/>
        <v>060331122853000</v>
      </c>
      <c r="B5510" s="142" t="s">
        <v>64</v>
      </c>
      <c r="C5510" s="142" t="s">
        <v>614</v>
      </c>
      <c r="D5510" s="142" t="s">
        <v>3511</v>
      </c>
      <c r="E5510" s="142" t="s">
        <v>3512</v>
      </c>
      <c r="F5510" s="142" t="s">
        <v>3584</v>
      </c>
      <c r="G5510" s="142" t="s">
        <v>3585</v>
      </c>
      <c r="H5510" s="142" t="s">
        <v>3586</v>
      </c>
      <c r="I5510" s="142" t="s">
        <v>21</v>
      </c>
      <c r="J5510" s="142">
        <v>1</v>
      </c>
      <c r="K5510" s="142">
        <v>10</v>
      </c>
      <c r="L5510" s="227">
        <v>60</v>
      </c>
      <c r="M5510" s="227">
        <v>524809</v>
      </c>
      <c r="N5510" s="227">
        <v>11900</v>
      </c>
      <c r="O5510" s="227">
        <v>11900</v>
      </c>
      <c r="P5510" s="227">
        <v>119000</v>
      </c>
      <c r="Q5510" s="227"/>
      <c r="R5510" s="227"/>
      <c r="S5510" s="227"/>
      <c r="T5510" s="227">
        <v>57</v>
      </c>
      <c r="U5510" s="227">
        <v>610874</v>
      </c>
      <c r="V5510" s="227">
        <v>112305</v>
      </c>
      <c r="W5510" s="143">
        <v>46035</v>
      </c>
      <c r="X5510" s="143">
        <v>46035</v>
      </c>
      <c r="Y5510">
        <f t="shared" si="173"/>
        <v>119000</v>
      </c>
    </row>
    <row r="5511" spans="1:25">
      <c r="A5511" s="1" t="str">
        <f t="shared" si="172"/>
        <v>060331124796000</v>
      </c>
      <c r="B5511" s="142" t="s">
        <v>64</v>
      </c>
      <c r="C5511" s="142" t="s">
        <v>614</v>
      </c>
      <c r="D5511" s="142" t="s">
        <v>3511</v>
      </c>
      <c r="E5511" s="142" t="s">
        <v>3512</v>
      </c>
      <c r="F5511" s="142" t="s">
        <v>3587</v>
      </c>
      <c r="G5511" s="142" t="s">
        <v>3588</v>
      </c>
      <c r="H5511" s="142" t="s">
        <v>3589</v>
      </c>
      <c r="I5511" s="142" t="s">
        <v>21</v>
      </c>
      <c r="J5511" s="142">
        <v>1</v>
      </c>
      <c r="K5511" s="142">
        <v>100</v>
      </c>
      <c r="L5511" s="227"/>
      <c r="M5511" s="227"/>
      <c r="N5511" s="227">
        <v>3000</v>
      </c>
      <c r="O5511" s="227">
        <v>3000</v>
      </c>
      <c r="P5511" s="227">
        <v>300000</v>
      </c>
      <c r="Q5511" s="227"/>
      <c r="R5511" s="227"/>
      <c r="S5511" s="227"/>
      <c r="T5511" s="227"/>
      <c r="U5511" s="227"/>
      <c r="V5511" s="227"/>
      <c r="W5511" s="143">
        <v>45839</v>
      </c>
      <c r="X5511" s="143">
        <v>45900</v>
      </c>
      <c r="Y5511">
        <f t="shared" si="173"/>
        <v>300000</v>
      </c>
    </row>
    <row r="5512" spans="1:25">
      <c r="A5512" s="1" t="str">
        <f t="shared" si="172"/>
        <v>060331124797000</v>
      </c>
      <c r="B5512" s="142" t="s">
        <v>64</v>
      </c>
      <c r="C5512" s="142" t="s">
        <v>614</v>
      </c>
      <c r="D5512" s="142" t="s">
        <v>3511</v>
      </c>
      <c r="E5512" s="142" t="s">
        <v>3512</v>
      </c>
      <c r="F5512" s="142" t="s">
        <v>3590</v>
      </c>
      <c r="G5512" s="142" t="s">
        <v>3591</v>
      </c>
      <c r="H5512" s="142" t="s">
        <v>3592</v>
      </c>
      <c r="I5512" s="142" t="s">
        <v>21</v>
      </c>
      <c r="J5512" s="142">
        <v>1</v>
      </c>
      <c r="K5512" s="142">
        <v>100</v>
      </c>
      <c r="L5512" s="227"/>
      <c r="M5512" s="227"/>
      <c r="N5512" s="227">
        <v>3000</v>
      </c>
      <c r="O5512" s="227">
        <v>3000</v>
      </c>
      <c r="P5512" s="227">
        <v>300000</v>
      </c>
      <c r="Q5512" s="227"/>
      <c r="R5512" s="227"/>
      <c r="S5512" s="227"/>
      <c r="T5512" s="227"/>
      <c r="U5512" s="227"/>
      <c r="V5512" s="227"/>
      <c r="W5512" s="143">
        <v>45839</v>
      </c>
      <c r="X5512" s="143">
        <v>45911</v>
      </c>
      <c r="Y5512">
        <f t="shared" si="173"/>
        <v>300000</v>
      </c>
    </row>
    <row r="5513" spans="1:25">
      <c r="A5513" s="1" t="str">
        <f t="shared" si="172"/>
        <v>060331135321000</v>
      </c>
      <c r="B5513" s="142" t="s">
        <v>64</v>
      </c>
      <c r="C5513" s="142" t="s">
        <v>614</v>
      </c>
      <c r="D5513" s="142" t="s">
        <v>3494</v>
      </c>
      <c r="E5513" s="142" t="s">
        <v>2486</v>
      </c>
      <c r="F5513" s="142" t="s">
        <v>100</v>
      </c>
      <c r="G5513" s="142" t="s">
        <v>2773</v>
      </c>
      <c r="H5513" s="142" t="s">
        <v>2774</v>
      </c>
      <c r="I5513" s="142" t="s">
        <v>21</v>
      </c>
      <c r="J5513" s="142">
        <v>1</v>
      </c>
      <c r="K5513" s="142">
        <v>12</v>
      </c>
      <c r="L5513" s="227">
        <v>24</v>
      </c>
      <c r="M5513" s="227">
        <v>357773</v>
      </c>
      <c r="N5513" s="227">
        <v>19000</v>
      </c>
      <c r="O5513" s="227">
        <v>18900</v>
      </c>
      <c r="P5513" s="227">
        <v>226800</v>
      </c>
      <c r="Q5513" s="227">
        <v>3</v>
      </c>
      <c r="R5513" s="227">
        <v>2400</v>
      </c>
      <c r="S5513" s="227">
        <v>198000</v>
      </c>
      <c r="T5513" s="227">
        <v>0</v>
      </c>
      <c r="U5513" s="227">
        <v>0</v>
      </c>
      <c r="V5513" s="227">
        <v>0</v>
      </c>
      <c r="W5513" s="143">
        <v>45978</v>
      </c>
      <c r="X5513" s="143">
        <v>45846</v>
      </c>
      <c r="Y5513">
        <f t="shared" si="173"/>
        <v>198000</v>
      </c>
    </row>
    <row r="5514" spans="1:25">
      <c r="A5514" s="1" t="str">
        <f t="shared" si="172"/>
        <v>060331137122000</v>
      </c>
      <c r="B5514" s="142" t="s">
        <v>64</v>
      </c>
      <c r="C5514" s="142" t="s">
        <v>614</v>
      </c>
      <c r="D5514" s="142" t="s">
        <v>3497</v>
      </c>
      <c r="E5514" s="142" t="s">
        <v>24</v>
      </c>
      <c r="F5514" s="142" t="s">
        <v>440</v>
      </c>
      <c r="G5514" s="142" t="s">
        <v>441</v>
      </c>
      <c r="H5514" s="142" t="s">
        <v>442</v>
      </c>
      <c r="I5514" s="142" t="s">
        <v>23</v>
      </c>
      <c r="J5514" s="142">
        <v>1</v>
      </c>
      <c r="K5514" s="142">
        <v>48</v>
      </c>
      <c r="L5514" s="227">
        <v>510</v>
      </c>
      <c r="M5514" s="227">
        <v>2092592</v>
      </c>
      <c r="N5514" s="227">
        <v>4800</v>
      </c>
      <c r="O5514" s="227">
        <v>4800</v>
      </c>
      <c r="P5514" s="227">
        <v>230400</v>
      </c>
      <c r="Q5514" s="227">
        <v>48</v>
      </c>
      <c r="R5514" s="227">
        <v>175</v>
      </c>
      <c r="S5514" s="227">
        <v>222000</v>
      </c>
      <c r="T5514" s="227">
        <v>27</v>
      </c>
      <c r="U5514" s="227">
        <v>116757</v>
      </c>
      <c r="V5514" s="227">
        <v>5973</v>
      </c>
      <c r="W5514" s="143">
        <v>45908</v>
      </c>
      <c r="X5514" s="143">
        <v>46035</v>
      </c>
      <c r="Y5514">
        <f t="shared" si="173"/>
        <v>222000</v>
      </c>
    </row>
    <row r="5515" spans="1:25">
      <c r="A5515" s="1" t="str">
        <f t="shared" si="172"/>
        <v>060331137151000</v>
      </c>
      <c r="B5515" s="142" t="s">
        <v>64</v>
      </c>
      <c r="C5515" s="142" t="s">
        <v>614</v>
      </c>
      <c r="D5515" s="142" t="s">
        <v>3528</v>
      </c>
      <c r="E5515" s="142" t="s">
        <v>27</v>
      </c>
      <c r="F5515" s="142" t="s">
        <v>988</v>
      </c>
      <c r="G5515" s="142" t="s">
        <v>3593</v>
      </c>
      <c r="H5515" s="142" t="s">
        <v>990</v>
      </c>
      <c r="I5515" s="142" t="s">
        <v>26</v>
      </c>
      <c r="J5515" s="142">
        <v>1</v>
      </c>
      <c r="K5515" s="142">
        <v>1</v>
      </c>
      <c r="L5515" s="227"/>
      <c r="M5515" s="227"/>
      <c r="N5515" s="227">
        <v>26300</v>
      </c>
      <c r="O5515" s="227">
        <v>26300</v>
      </c>
      <c r="P5515" s="227">
        <v>26300</v>
      </c>
      <c r="Q5515" s="227"/>
      <c r="R5515" s="227"/>
      <c r="S5515" s="227"/>
      <c r="T5515" s="227"/>
      <c r="U5515" s="227"/>
      <c r="V5515" s="227"/>
      <c r="W5515" s="143">
        <v>45799</v>
      </c>
      <c r="X5515" s="143">
        <v>45819</v>
      </c>
      <c r="Y5515">
        <f t="shared" si="173"/>
        <v>26300</v>
      </c>
    </row>
    <row r="5516" spans="1:25">
      <c r="A5516" s="1" t="str">
        <f t="shared" si="172"/>
        <v>060331137215000</v>
      </c>
      <c r="B5516" s="142" t="s">
        <v>64</v>
      </c>
      <c r="C5516" s="142" t="s">
        <v>614</v>
      </c>
      <c r="D5516" s="142" t="s">
        <v>3494</v>
      </c>
      <c r="E5516" s="142" t="s">
        <v>2486</v>
      </c>
      <c r="F5516" s="142" t="s">
        <v>57</v>
      </c>
      <c r="G5516" s="142" t="s">
        <v>2579</v>
      </c>
      <c r="H5516" s="142" t="s">
        <v>3594</v>
      </c>
      <c r="I5516" s="142" t="s">
        <v>21</v>
      </c>
      <c r="J5516" s="142">
        <v>1</v>
      </c>
      <c r="K5516" s="142">
        <v>42</v>
      </c>
      <c r="L5516" s="227">
        <v>501</v>
      </c>
      <c r="M5516" s="227">
        <v>4058310</v>
      </c>
      <c r="N5516" s="227">
        <v>10500</v>
      </c>
      <c r="O5516" s="227">
        <v>8700</v>
      </c>
      <c r="P5516" s="227">
        <v>365400</v>
      </c>
      <c r="Q5516" s="227"/>
      <c r="R5516" s="227"/>
      <c r="S5516" s="227"/>
      <c r="T5516" s="227">
        <v>20</v>
      </c>
      <c r="U5516" s="227">
        <v>189189</v>
      </c>
      <c r="V5516" s="227">
        <v>27181</v>
      </c>
      <c r="W5516" s="143">
        <v>45540</v>
      </c>
      <c r="X5516" s="143">
        <v>46035</v>
      </c>
      <c r="Y5516">
        <f t="shared" si="173"/>
        <v>365400</v>
      </c>
    </row>
    <row r="5517" spans="1:25">
      <c r="A5517" s="1" t="str">
        <f t="shared" si="172"/>
        <v>060331138202000</v>
      </c>
      <c r="B5517" s="142" t="s">
        <v>64</v>
      </c>
      <c r="C5517" s="142" t="s">
        <v>614</v>
      </c>
      <c r="D5517" s="142" t="s">
        <v>3523</v>
      </c>
      <c r="E5517" s="142" t="s">
        <v>20</v>
      </c>
      <c r="F5517" s="142" t="s">
        <v>992</v>
      </c>
      <c r="G5517" s="142" t="s">
        <v>993</v>
      </c>
      <c r="H5517" s="142" t="s">
        <v>994</v>
      </c>
      <c r="I5517" s="142" t="s">
        <v>21</v>
      </c>
      <c r="J5517" s="142">
        <v>1</v>
      </c>
      <c r="K5517" s="142">
        <v>144</v>
      </c>
      <c r="L5517" s="227">
        <v>330</v>
      </c>
      <c r="M5517" s="227">
        <v>807237</v>
      </c>
      <c r="N5517" s="227">
        <v>3500</v>
      </c>
      <c r="O5517" s="227">
        <v>3500</v>
      </c>
      <c r="P5517" s="227">
        <v>504000</v>
      </c>
      <c r="Q5517" s="227"/>
      <c r="R5517" s="227"/>
      <c r="S5517" s="227"/>
      <c r="T5517" s="227">
        <v>2</v>
      </c>
      <c r="U5517" s="227">
        <v>6306</v>
      </c>
      <c r="V5517" s="227">
        <v>1414</v>
      </c>
      <c r="W5517" s="143">
        <v>45953</v>
      </c>
      <c r="X5517" s="143">
        <v>46034</v>
      </c>
      <c r="Y5517">
        <f t="shared" si="173"/>
        <v>504000</v>
      </c>
    </row>
    <row r="5518" spans="1:25">
      <c r="A5518" s="1" t="str">
        <f t="shared" si="172"/>
        <v>060331140637000</v>
      </c>
      <c r="B5518" s="142" t="s">
        <v>64</v>
      </c>
      <c r="C5518" s="142" t="s">
        <v>614</v>
      </c>
      <c r="D5518" s="142" t="s">
        <v>3534</v>
      </c>
      <c r="E5518" s="142" t="s">
        <v>2492</v>
      </c>
      <c r="F5518" s="142" t="s">
        <v>58</v>
      </c>
      <c r="G5518" s="142" t="s">
        <v>2584</v>
      </c>
      <c r="H5518" s="142" t="s">
        <v>2585</v>
      </c>
      <c r="I5518" s="142" t="s">
        <v>21</v>
      </c>
      <c r="J5518" s="142">
        <v>1</v>
      </c>
      <c r="K5518" s="142">
        <v>6</v>
      </c>
      <c r="L5518" s="227"/>
      <c r="M5518" s="227"/>
      <c r="N5518" s="227">
        <v>21400</v>
      </c>
      <c r="O5518" s="227">
        <v>12900</v>
      </c>
      <c r="P5518" s="227">
        <v>77400</v>
      </c>
      <c r="Q5518" s="227"/>
      <c r="R5518" s="227"/>
      <c r="S5518" s="227"/>
      <c r="T5518" s="227"/>
      <c r="U5518" s="227"/>
      <c r="V5518" s="227"/>
      <c r="W5518" s="143">
        <v>45710</v>
      </c>
      <c r="X5518" s="143">
        <v>45745</v>
      </c>
      <c r="Y5518">
        <f t="shared" si="173"/>
        <v>77400</v>
      </c>
    </row>
    <row r="5519" spans="1:25">
      <c r="A5519" s="1" t="str">
        <f t="shared" si="172"/>
        <v>060331150705000</v>
      </c>
      <c r="B5519" s="142" t="s">
        <v>64</v>
      </c>
      <c r="C5519" s="142" t="s">
        <v>614</v>
      </c>
      <c r="D5519" s="142" t="s">
        <v>3534</v>
      </c>
      <c r="E5519" s="142" t="s">
        <v>2492</v>
      </c>
      <c r="F5519" s="142" t="s">
        <v>3595</v>
      </c>
      <c r="G5519" s="142" t="s">
        <v>3596</v>
      </c>
      <c r="H5519" s="142" t="s">
        <v>2559</v>
      </c>
      <c r="I5519" s="142" t="s">
        <v>21</v>
      </c>
      <c r="J5519" s="142">
        <v>1</v>
      </c>
      <c r="K5519" s="142">
        <v>32</v>
      </c>
      <c r="L5519" s="227">
        <v>289</v>
      </c>
      <c r="M5519" s="227">
        <v>1199495</v>
      </c>
      <c r="N5519" s="227">
        <v>5000</v>
      </c>
      <c r="O5519" s="227">
        <v>5000</v>
      </c>
      <c r="P5519" s="227">
        <v>160000</v>
      </c>
      <c r="Q5519" s="227">
        <v>32</v>
      </c>
      <c r="R5519" s="227">
        <v>750</v>
      </c>
      <c r="S5519" s="227">
        <v>136000</v>
      </c>
      <c r="T5519" s="227">
        <v>28</v>
      </c>
      <c r="U5519" s="227">
        <v>126126</v>
      </c>
      <c r="V5519" s="227">
        <v>9912</v>
      </c>
      <c r="W5519" s="143">
        <v>46028</v>
      </c>
      <c r="X5519" s="143">
        <v>46035</v>
      </c>
      <c r="Y5519">
        <f t="shared" si="173"/>
        <v>136000</v>
      </c>
    </row>
    <row r="5520" spans="1:25">
      <c r="A5520" s="1" t="str">
        <f t="shared" si="172"/>
        <v>060340000178000</v>
      </c>
      <c r="B5520" s="142" t="s">
        <v>87</v>
      </c>
      <c r="C5520" s="142" t="s">
        <v>3660</v>
      </c>
      <c r="D5520" s="142" t="s">
        <v>3366</v>
      </c>
      <c r="E5520" s="142" t="s">
        <v>3367</v>
      </c>
      <c r="F5520" s="142" t="s">
        <v>3368</v>
      </c>
      <c r="G5520" s="142" t="s">
        <v>3369</v>
      </c>
      <c r="H5520" s="142" t="s">
        <v>3370</v>
      </c>
      <c r="I5520" s="142" t="s">
        <v>23</v>
      </c>
      <c r="J5520" s="142">
        <v>2</v>
      </c>
      <c r="K5520" s="142">
        <v>1</v>
      </c>
      <c r="L5520" s="227">
        <v>2232</v>
      </c>
      <c r="M5520" s="227">
        <v>49774</v>
      </c>
      <c r="N5520" s="227">
        <v>19900</v>
      </c>
      <c r="O5520" s="227">
        <v>22900</v>
      </c>
      <c r="P5520" s="227">
        <v>22900</v>
      </c>
      <c r="Q5520" s="227"/>
      <c r="R5520" s="227"/>
      <c r="S5520" s="227"/>
      <c r="T5520" s="227">
        <v>45118</v>
      </c>
      <c r="U5520" s="227">
        <v>1010176</v>
      </c>
      <c r="V5520" s="227">
        <v>4045</v>
      </c>
      <c r="W5520" s="143">
        <v>46034</v>
      </c>
      <c r="X5520" s="143">
        <v>46035</v>
      </c>
      <c r="Y5520">
        <f t="shared" si="173"/>
        <v>22900</v>
      </c>
    </row>
    <row r="5521" spans="1:25">
      <c r="A5521" s="1" t="str">
        <f t="shared" si="172"/>
        <v>060340000848000</v>
      </c>
      <c r="B5521" s="142" t="s">
        <v>87</v>
      </c>
      <c r="C5521" s="142" t="s">
        <v>3660</v>
      </c>
      <c r="D5521" s="142" t="s">
        <v>3366</v>
      </c>
      <c r="E5521" s="142" t="s">
        <v>3367</v>
      </c>
      <c r="F5521" s="142" t="s">
        <v>3371</v>
      </c>
      <c r="G5521" s="142" t="s">
        <v>3372</v>
      </c>
      <c r="H5521" s="142" t="s">
        <v>3373</v>
      </c>
      <c r="I5521" s="142" t="s">
        <v>23</v>
      </c>
      <c r="J5521" s="142">
        <v>2</v>
      </c>
      <c r="K5521" s="142">
        <v>1</v>
      </c>
      <c r="L5521" s="227">
        <v>34490</v>
      </c>
      <c r="M5521" s="227">
        <v>705291</v>
      </c>
      <c r="N5521" s="227">
        <v>19900</v>
      </c>
      <c r="O5521" s="227">
        <v>19900</v>
      </c>
      <c r="P5521" s="227">
        <v>19900</v>
      </c>
      <c r="Q5521" s="227"/>
      <c r="R5521" s="227"/>
      <c r="S5521" s="227"/>
      <c r="T5521" s="227">
        <v>43964</v>
      </c>
      <c r="U5521" s="227">
        <v>726954</v>
      </c>
      <c r="V5521" s="227">
        <v>-172072</v>
      </c>
      <c r="W5521" s="143">
        <v>46035</v>
      </c>
      <c r="X5521" s="143">
        <v>46035</v>
      </c>
      <c r="Y5521">
        <f t="shared" si="173"/>
        <v>19900</v>
      </c>
    </row>
    <row r="5522" spans="1:25">
      <c r="A5522" s="1" t="str">
        <f t="shared" si="172"/>
        <v>060340000864000</v>
      </c>
      <c r="B5522" s="142" t="s">
        <v>87</v>
      </c>
      <c r="C5522" s="142" t="s">
        <v>3660</v>
      </c>
      <c r="D5522" s="142" t="s">
        <v>3366</v>
      </c>
      <c r="E5522" s="142" t="s">
        <v>3367</v>
      </c>
      <c r="F5522" s="142" t="s">
        <v>3374</v>
      </c>
      <c r="G5522" s="142" t="s">
        <v>3375</v>
      </c>
      <c r="H5522" s="142" t="s">
        <v>3376</v>
      </c>
      <c r="I5522" s="142" t="s">
        <v>23</v>
      </c>
      <c r="J5522" s="142">
        <v>2</v>
      </c>
      <c r="K5522" s="142">
        <v>1</v>
      </c>
      <c r="L5522" s="227">
        <v>194892</v>
      </c>
      <c r="M5522" s="227">
        <v>2216439</v>
      </c>
      <c r="N5522" s="227">
        <v>11900</v>
      </c>
      <c r="O5522" s="227">
        <v>10900</v>
      </c>
      <c r="P5522" s="227">
        <v>10900</v>
      </c>
      <c r="Q5522" s="227"/>
      <c r="R5522" s="227"/>
      <c r="S5522" s="227"/>
      <c r="T5522" s="227">
        <v>176998</v>
      </c>
      <c r="U5522" s="227">
        <v>1899051</v>
      </c>
      <c r="V5522" s="227">
        <v>-113886</v>
      </c>
      <c r="W5522" s="143">
        <v>46035</v>
      </c>
      <c r="X5522" s="143">
        <v>46035</v>
      </c>
      <c r="Y5522">
        <f t="shared" si="173"/>
        <v>10900</v>
      </c>
    </row>
    <row r="5523" spans="1:25">
      <c r="A5523" s="1" t="str">
        <f t="shared" si="172"/>
        <v>060340000976000</v>
      </c>
      <c r="B5523" s="142" t="s">
        <v>87</v>
      </c>
      <c r="C5523" s="142" t="s">
        <v>3660</v>
      </c>
      <c r="D5523" s="142" t="s">
        <v>3377</v>
      </c>
      <c r="E5523" s="142" t="s">
        <v>3378</v>
      </c>
      <c r="F5523" s="142" t="s">
        <v>3379</v>
      </c>
      <c r="G5523" s="142" t="s">
        <v>3380</v>
      </c>
      <c r="H5523" s="142" t="s">
        <v>3381</v>
      </c>
      <c r="I5523" s="142" t="s">
        <v>23</v>
      </c>
      <c r="J5523" s="142">
        <v>2</v>
      </c>
      <c r="K5523" s="142">
        <v>1</v>
      </c>
      <c r="L5523" s="227"/>
      <c r="M5523" s="227"/>
      <c r="N5523" s="227">
        <v>69900</v>
      </c>
      <c r="O5523" s="227">
        <v>69900</v>
      </c>
      <c r="P5523" s="227">
        <v>69900</v>
      </c>
      <c r="Q5523" s="227"/>
      <c r="R5523" s="227"/>
      <c r="S5523" s="227"/>
      <c r="T5523" s="227"/>
      <c r="U5523" s="227"/>
      <c r="V5523" s="227"/>
      <c r="W5523" s="143"/>
      <c r="X5523" s="143">
        <v>44941</v>
      </c>
      <c r="Y5523">
        <f t="shared" si="173"/>
        <v>69900</v>
      </c>
    </row>
    <row r="5524" spans="1:25">
      <c r="A5524" s="1" t="str">
        <f t="shared" si="172"/>
        <v>060340001462000</v>
      </c>
      <c r="B5524" s="142" t="s">
        <v>87</v>
      </c>
      <c r="C5524" s="142" t="s">
        <v>3660</v>
      </c>
      <c r="D5524" s="142" t="s">
        <v>3366</v>
      </c>
      <c r="E5524" s="142" t="s">
        <v>3367</v>
      </c>
      <c r="F5524" s="142" t="s">
        <v>3382</v>
      </c>
      <c r="G5524" s="142" t="s">
        <v>3383</v>
      </c>
      <c r="H5524" s="142" t="s">
        <v>3384</v>
      </c>
      <c r="I5524" s="142" t="s">
        <v>23</v>
      </c>
      <c r="J5524" s="142">
        <v>2</v>
      </c>
      <c r="K5524" s="142">
        <v>1</v>
      </c>
      <c r="L5524" s="227">
        <v>163948</v>
      </c>
      <c r="M5524" s="227">
        <v>6109399</v>
      </c>
      <c r="N5524" s="227">
        <v>35500</v>
      </c>
      <c r="O5524" s="227">
        <v>42900</v>
      </c>
      <c r="P5524" s="227">
        <v>42900</v>
      </c>
      <c r="Q5524" s="227"/>
      <c r="R5524" s="227"/>
      <c r="S5524" s="227"/>
      <c r="T5524" s="227">
        <v>44246</v>
      </c>
      <c r="U5524" s="227">
        <v>1716962</v>
      </c>
      <c r="V5524" s="227">
        <v>68168</v>
      </c>
      <c r="W5524" s="143">
        <v>45975</v>
      </c>
      <c r="X5524" s="143">
        <v>46035</v>
      </c>
      <c r="Y5524">
        <f t="shared" si="173"/>
        <v>42900</v>
      </c>
    </row>
    <row r="5525" spans="1:25">
      <c r="A5525" s="1" t="str">
        <f t="shared" si="172"/>
        <v>060340001574000</v>
      </c>
      <c r="B5525" s="142" t="s">
        <v>87</v>
      </c>
      <c r="C5525" s="142" t="s">
        <v>3660</v>
      </c>
      <c r="D5525" s="142" t="s">
        <v>3366</v>
      </c>
      <c r="E5525" s="142" t="s">
        <v>3367</v>
      </c>
      <c r="F5525" s="142" t="s">
        <v>3385</v>
      </c>
      <c r="G5525" s="142" t="s">
        <v>3386</v>
      </c>
      <c r="H5525" s="142" t="s">
        <v>3387</v>
      </c>
      <c r="I5525" s="142" t="s">
        <v>23</v>
      </c>
      <c r="J5525" s="142">
        <v>2</v>
      </c>
      <c r="K5525" s="142">
        <v>1</v>
      </c>
      <c r="L5525" s="227">
        <v>86400</v>
      </c>
      <c r="M5525" s="227">
        <v>4182691</v>
      </c>
      <c r="N5525" s="227">
        <v>65900</v>
      </c>
      <c r="O5525" s="227">
        <v>65900</v>
      </c>
      <c r="P5525" s="227">
        <v>65900</v>
      </c>
      <c r="Q5525" s="227"/>
      <c r="R5525" s="227"/>
      <c r="S5525" s="227"/>
      <c r="T5525" s="227">
        <v>7268</v>
      </c>
      <c r="U5525" s="227">
        <v>448099</v>
      </c>
      <c r="V5525" s="227">
        <v>96249</v>
      </c>
      <c r="W5525" s="143">
        <v>46021</v>
      </c>
      <c r="X5525" s="143">
        <v>46034</v>
      </c>
      <c r="Y5525">
        <f t="shared" si="173"/>
        <v>65900</v>
      </c>
    </row>
    <row r="5526" spans="1:25">
      <c r="A5526" s="1" t="str">
        <f t="shared" si="172"/>
        <v>060340002336000</v>
      </c>
      <c r="B5526" s="142" t="s">
        <v>87</v>
      </c>
      <c r="C5526" s="142" t="s">
        <v>3660</v>
      </c>
      <c r="D5526" s="142" t="s">
        <v>3388</v>
      </c>
      <c r="E5526" s="142" t="s">
        <v>3389</v>
      </c>
      <c r="F5526" s="142" t="s">
        <v>3390</v>
      </c>
      <c r="G5526" s="142" t="s">
        <v>3391</v>
      </c>
      <c r="H5526" s="142" t="s">
        <v>3392</v>
      </c>
      <c r="I5526" s="142" t="s">
        <v>21</v>
      </c>
      <c r="J5526" s="142">
        <v>2</v>
      </c>
      <c r="K5526" s="142">
        <v>1</v>
      </c>
      <c r="L5526" s="227">
        <v>780</v>
      </c>
      <c r="M5526" s="227">
        <v>27310</v>
      </c>
      <c r="N5526" s="227">
        <v>39900</v>
      </c>
      <c r="O5526" s="227">
        <v>45900</v>
      </c>
      <c r="P5526" s="227">
        <v>45900</v>
      </c>
      <c r="Q5526" s="227"/>
      <c r="R5526" s="227"/>
      <c r="S5526" s="227"/>
      <c r="T5526" s="227">
        <v>11446</v>
      </c>
      <c r="U5526" s="227">
        <v>378990</v>
      </c>
      <c r="V5526" s="227">
        <v>-21769</v>
      </c>
      <c r="W5526" s="143">
        <v>46028</v>
      </c>
      <c r="X5526" s="143">
        <v>46035</v>
      </c>
      <c r="Y5526">
        <f t="shared" si="173"/>
        <v>45900</v>
      </c>
    </row>
    <row r="5527" spans="1:25">
      <c r="A5527" s="1" t="str">
        <f t="shared" si="172"/>
        <v>060340002386000</v>
      </c>
      <c r="B5527" s="142" t="s">
        <v>87</v>
      </c>
      <c r="C5527" s="142" t="s">
        <v>3660</v>
      </c>
      <c r="D5527" s="142" t="s">
        <v>3388</v>
      </c>
      <c r="E5527" s="142" t="s">
        <v>3389</v>
      </c>
      <c r="F5527" s="142" t="s">
        <v>3393</v>
      </c>
      <c r="G5527" s="142" t="s">
        <v>3394</v>
      </c>
      <c r="H5527" s="142" t="s">
        <v>3395</v>
      </c>
      <c r="I5527" s="142" t="s">
        <v>23</v>
      </c>
      <c r="J5527" s="142">
        <v>2</v>
      </c>
      <c r="K5527" s="142">
        <v>1</v>
      </c>
      <c r="L5527" s="227">
        <v>2966</v>
      </c>
      <c r="M5527" s="227">
        <v>145704</v>
      </c>
      <c r="N5527" s="227">
        <v>59900</v>
      </c>
      <c r="O5527" s="227">
        <v>59900</v>
      </c>
      <c r="P5527" s="227">
        <v>59900</v>
      </c>
      <c r="Q5527" s="227"/>
      <c r="R5527" s="227"/>
      <c r="S5527" s="227"/>
      <c r="T5527" s="227">
        <v>4728</v>
      </c>
      <c r="U5527" s="227">
        <v>279554</v>
      </c>
      <c r="V5527" s="227">
        <v>47293</v>
      </c>
      <c r="W5527" s="143">
        <v>46032</v>
      </c>
      <c r="X5527" s="143">
        <v>46035</v>
      </c>
      <c r="Y5527">
        <f t="shared" si="173"/>
        <v>59900</v>
      </c>
    </row>
    <row r="5528" spans="1:25">
      <c r="A5528" s="1" t="str">
        <f t="shared" si="172"/>
        <v>060340002489000</v>
      </c>
      <c r="B5528" s="142" t="s">
        <v>87</v>
      </c>
      <c r="C5528" s="142" t="s">
        <v>3660</v>
      </c>
      <c r="D5528" s="142" t="s">
        <v>3388</v>
      </c>
      <c r="E5528" s="142" t="s">
        <v>3389</v>
      </c>
      <c r="F5528" s="142" t="s">
        <v>3396</v>
      </c>
      <c r="G5528" s="142" t="s">
        <v>3397</v>
      </c>
      <c r="H5528" s="142" t="s">
        <v>3398</v>
      </c>
      <c r="I5528" s="142" t="s">
        <v>23</v>
      </c>
      <c r="J5528" s="142">
        <v>2</v>
      </c>
      <c r="K5528" s="142">
        <v>1</v>
      </c>
      <c r="L5528" s="227">
        <v>-284</v>
      </c>
      <c r="M5528" s="227">
        <v>-2545</v>
      </c>
      <c r="N5528" s="227">
        <v>14900</v>
      </c>
      <c r="O5528" s="227">
        <v>14900</v>
      </c>
      <c r="P5528" s="227">
        <v>14900</v>
      </c>
      <c r="Q5528" s="227"/>
      <c r="R5528" s="227"/>
      <c r="S5528" s="227"/>
      <c r="T5528" s="227">
        <v>12040</v>
      </c>
      <c r="U5528" s="227">
        <v>133740</v>
      </c>
      <c r="V5528" s="227">
        <v>25857</v>
      </c>
      <c r="W5528" s="143">
        <v>46035</v>
      </c>
      <c r="X5528" s="143">
        <v>46035</v>
      </c>
      <c r="Y5528">
        <f t="shared" si="173"/>
        <v>14900</v>
      </c>
    </row>
    <row r="5529" spans="1:25">
      <c r="A5529" s="1" t="str">
        <f t="shared" si="172"/>
        <v>060340003412000</v>
      </c>
      <c r="B5529" s="142" t="s">
        <v>87</v>
      </c>
      <c r="C5529" s="142" t="s">
        <v>3660</v>
      </c>
      <c r="D5529" s="142" t="s">
        <v>3377</v>
      </c>
      <c r="E5529" s="142" t="s">
        <v>3378</v>
      </c>
      <c r="F5529" s="142" t="s">
        <v>3399</v>
      </c>
      <c r="G5529" s="142" t="s">
        <v>3400</v>
      </c>
      <c r="H5529" s="142" t="s">
        <v>3401</v>
      </c>
      <c r="I5529" s="142" t="s">
        <v>23</v>
      </c>
      <c r="J5529" s="142">
        <v>2</v>
      </c>
      <c r="K5529" s="142">
        <v>1</v>
      </c>
      <c r="L5529" s="227">
        <v>286393</v>
      </c>
      <c r="M5529" s="227">
        <v>7914744</v>
      </c>
      <c r="N5529" s="227">
        <v>27000</v>
      </c>
      <c r="O5529" s="227">
        <v>27000</v>
      </c>
      <c r="P5529" s="227">
        <v>27000</v>
      </c>
      <c r="Q5529" s="227"/>
      <c r="R5529" s="227"/>
      <c r="S5529" s="227"/>
      <c r="T5529" s="227">
        <v>1004681</v>
      </c>
      <c r="U5529" s="227">
        <v>28150664</v>
      </c>
      <c r="V5529" s="227">
        <v>385345</v>
      </c>
      <c r="W5529" s="143">
        <v>46034</v>
      </c>
      <c r="X5529" s="143">
        <v>46035</v>
      </c>
      <c r="Y5529">
        <f t="shared" si="173"/>
        <v>27000</v>
      </c>
    </row>
    <row r="5530" spans="1:25">
      <c r="A5530" s="1" t="str">
        <f t="shared" si="172"/>
        <v>060340003485000</v>
      </c>
      <c r="B5530" s="142" t="s">
        <v>87</v>
      </c>
      <c r="C5530" s="142" t="s">
        <v>3660</v>
      </c>
      <c r="D5530" s="142" t="s">
        <v>3366</v>
      </c>
      <c r="E5530" s="142" t="s">
        <v>3367</v>
      </c>
      <c r="F5530" s="142" t="s">
        <v>3402</v>
      </c>
      <c r="G5530" s="142" t="s">
        <v>3403</v>
      </c>
      <c r="H5530" s="142" t="s">
        <v>3404</v>
      </c>
      <c r="I5530" s="142" t="s">
        <v>23</v>
      </c>
      <c r="J5530" s="142">
        <v>2</v>
      </c>
      <c r="K5530" s="142">
        <v>1</v>
      </c>
      <c r="L5530" s="227">
        <v>-914</v>
      </c>
      <c r="M5530" s="227">
        <v>-61238</v>
      </c>
      <c r="N5530" s="227">
        <v>67900</v>
      </c>
      <c r="O5530" s="227">
        <v>88900</v>
      </c>
      <c r="P5530" s="227">
        <v>88900</v>
      </c>
      <c r="Q5530" s="227"/>
      <c r="R5530" s="227"/>
      <c r="S5530" s="227"/>
      <c r="T5530" s="227">
        <v>914</v>
      </c>
      <c r="U5530" s="227">
        <v>81255</v>
      </c>
      <c r="V5530" s="227">
        <v>20017</v>
      </c>
      <c r="W5530" s="143">
        <v>45837</v>
      </c>
      <c r="X5530" s="143">
        <v>46025</v>
      </c>
      <c r="Y5530">
        <f t="shared" si="173"/>
        <v>88900</v>
      </c>
    </row>
    <row r="5531" spans="1:25">
      <c r="A5531" s="1" t="str">
        <f t="shared" si="172"/>
        <v>060340003866000</v>
      </c>
      <c r="B5531" s="142" t="s">
        <v>87</v>
      </c>
      <c r="C5531" s="142" t="s">
        <v>3660</v>
      </c>
      <c r="D5531" s="142" t="s">
        <v>3377</v>
      </c>
      <c r="E5531" s="142" t="s">
        <v>3378</v>
      </c>
      <c r="F5531" s="142" t="s">
        <v>3405</v>
      </c>
      <c r="G5531" s="142" t="s">
        <v>3406</v>
      </c>
      <c r="H5531" s="142" t="s">
        <v>3407</v>
      </c>
      <c r="I5531" s="142" t="s">
        <v>23</v>
      </c>
      <c r="J5531" s="142">
        <v>2</v>
      </c>
      <c r="K5531" s="142">
        <v>1</v>
      </c>
      <c r="L5531" s="227">
        <v>307390</v>
      </c>
      <c r="M5531" s="227">
        <v>36895785</v>
      </c>
      <c r="N5531" s="227">
        <v>121900</v>
      </c>
      <c r="O5531" s="227">
        <v>121900</v>
      </c>
      <c r="P5531" s="227">
        <v>121900</v>
      </c>
      <c r="Q5531" s="227"/>
      <c r="R5531" s="227"/>
      <c r="S5531" s="227"/>
      <c r="T5531" s="227">
        <v>125906</v>
      </c>
      <c r="U5531" s="227">
        <v>15151652</v>
      </c>
      <c r="V5531" s="227">
        <v>39252</v>
      </c>
      <c r="W5531" s="143">
        <v>46018</v>
      </c>
      <c r="X5531" s="143">
        <v>46035</v>
      </c>
      <c r="Y5531">
        <f t="shared" si="173"/>
        <v>121900</v>
      </c>
    </row>
    <row r="5532" spans="1:25">
      <c r="A5532" s="1" t="str">
        <f t="shared" si="172"/>
        <v>060340006435000</v>
      </c>
      <c r="B5532" s="142" t="s">
        <v>87</v>
      </c>
      <c r="C5532" s="142" t="s">
        <v>3660</v>
      </c>
      <c r="D5532" s="142" t="s">
        <v>3388</v>
      </c>
      <c r="E5532" s="142" t="s">
        <v>3389</v>
      </c>
      <c r="F5532" s="142" t="s">
        <v>3408</v>
      </c>
      <c r="G5532" s="142" t="s">
        <v>3409</v>
      </c>
      <c r="H5532" s="142" t="s">
        <v>3410</v>
      </c>
      <c r="I5532" s="142" t="s">
        <v>23</v>
      </c>
      <c r="J5532" s="142">
        <v>2</v>
      </c>
      <c r="K5532" s="142">
        <v>1</v>
      </c>
      <c r="L5532" s="227">
        <v>105386</v>
      </c>
      <c r="M5532" s="227">
        <v>1483668</v>
      </c>
      <c r="N5532" s="227">
        <v>17500</v>
      </c>
      <c r="O5532" s="227">
        <v>15900</v>
      </c>
      <c r="P5532" s="227">
        <v>15900</v>
      </c>
      <c r="Q5532" s="227"/>
      <c r="R5532" s="227"/>
      <c r="S5532" s="227"/>
      <c r="T5532" s="227">
        <v>54564</v>
      </c>
      <c r="U5532" s="227">
        <v>687258</v>
      </c>
      <c r="V5532" s="227">
        <v>-80917</v>
      </c>
      <c r="W5532" s="143">
        <v>46022</v>
      </c>
      <c r="X5532" s="143">
        <v>46035</v>
      </c>
      <c r="Y5532">
        <f t="shared" si="173"/>
        <v>15900</v>
      </c>
    </row>
    <row r="5533" spans="1:25">
      <c r="A5533" s="1" t="str">
        <f t="shared" si="172"/>
        <v>060340007873000</v>
      </c>
      <c r="B5533" s="142" t="s">
        <v>87</v>
      </c>
      <c r="C5533" s="142" t="s">
        <v>3660</v>
      </c>
      <c r="D5533" s="142" t="s">
        <v>3388</v>
      </c>
      <c r="E5533" s="142" t="s">
        <v>3389</v>
      </c>
      <c r="F5533" s="142" t="s">
        <v>3411</v>
      </c>
      <c r="G5533" s="142" t="s">
        <v>3412</v>
      </c>
      <c r="H5533" s="142" t="s">
        <v>3413</v>
      </c>
      <c r="I5533" s="142" t="s">
        <v>23</v>
      </c>
      <c r="J5533" s="142">
        <v>2</v>
      </c>
      <c r="K5533" s="142">
        <v>1</v>
      </c>
      <c r="L5533" s="227">
        <v>6148</v>
      </c>
      <c r="M5533" s="227">
        <v>298306</v>
      </c>
      <c r="N5533" s="227">
        <v>15900</v>
      </c>
      <c r="O5533" s="227">
        <v>43900</v>
      </c>
      <c r="P5533" s="227">
        <v>43900</v>
      </c>
      <c r="Q5533" s="227"/>
      <c r="R5533" s="227"/>
      <c r="S5533" s="227"/>
      <c r="T5533" s="227">
        <v>2522</v>
      </c>
      <c r="U5533" s="227">
        <v>104750</v>
      </c>
      <c r="V5533" s="227">
        <v>-17620</v>
      </c>
      <c r="W5533" s="143">
        <v>46009</v>
      </c>
      <c r="X5533" s="143">
        <v>46034</v>
      </c>
      <c r="Y5533">
        <f t="shared" si="173"/>
        <v>43900</v>
      </c>
    </row>
    <row r="5534" spans="1:25">
      <c r="A5534" s="1" t="str">
        <f t="shared" si="172"/>
        <v>060340007909000</v>
      </c>
      <c r="B5534" s="142" t="s">
        <v>87</v>
      </c>
      <c r="C5534" s="142" t="s">
        <v>3660</v>
      </c>
      <c r="D5534" s="142" t="s">
        <v>3388</v>
      </c>
      <c r="E5534" s="142" t="s">
        <v>3389</v>
      </c>
      <c r="F5534" s="142" t="s">
        <v>3414</v>
      </c>
      <c r="G5534" s="142" t="s">
        <v>3415</v>
      </c>
      <c r="H5534" s="142" t="s">
        <v>3416</v>
      </c>
      <c r="I5534" s="142" t="s">
        <v>23</v>
      </c>
      <c r="J5534" s="142">
        <v>2</v>
      </c>
      <c r="K5534" s="142">
        <v>1</v>
      </c>
      <c r="L5534" s="227">
        <v>0</v>
      </c>
      <c r="M5534" s="227">
        <v>0</v>
      </c>
      <c r="N5534" s="227">
        <v>36900</v>
      </c>
      <c r="O5534" s="227">
        <v>36900</v>
      </c>
      <c r="P5534" s="227">
        <v>36900</v>
      </c>
      <c r="Q5534" s="227"/>
      <c r="R5534" s="227"/>
      <c r="S5534" s="227"/>
      <c r="T5534" s="227">
        <v>0</v>
      </c>
      <c r="U5534" s="227">
        <v>0</v>
      </c>
      <c r="V5534" s="227">
        <v>0</v>
      </c>
      <c r="W5534" s="143">
        <v>43988</v>
      </c>
      <c r="X5534" s="143">
        <v>46000</v>
      </c>
      <c r="Y5534">
        <f t="shared" si="173"/>
        <v>36900</v>
      </c>
    </row>
    <row r="5535" spans="1:25">
      <c r="A5535" s="1" t="str">
        <f t="shared" si="172"/>
        <v>060340007919000</v>
      </c>
      <c r="B5535" s="142" t="s">
        <v>87</v>
      </c>
      <c r="C5535" s="142" t="s">
        <v>3660</v>
      </c>
      <c r="D5535" s="142" t="s">
        <v>3388</v>
      </c>
      <c r="E5535" s="142" t="s">
        <v>3389</v>
      </c>
      <c r="F5535" s="142" t="s">
        <v>3417</v>
      </c>
      <c r="G5535" s="142" t="s">
        <v>3418</v>
      </c>
      <c r="H5535" s="142" t="s">
        <v>3419</v>
      </c>
      <c r="I5535" s="142" t="s">
        <v>23</v>
      </c>
      <c r="J5535" s="142">
        <v>2</v>
      </c>
      <c r="K5535" s="142">
        <v>1</v>
      </c>
      <c r="L5535" s="227">
        <v>14192</v>
      </c>
      <c r="M5535" s="227">
        <v>319037</v>
      </c>
      <c r="N5535" s="227">
        <v>44900</v>
      </c>
      <c r="O5535" s="227">
        <v>26400</v>
      </c>
      <c r="P5535" s="227">
        <v>26400</v>
      </c>
      <c r="Q5535" s="227"/>
      <c r="R5535" s="227"/>
      <c r="S5535" s="227"/>
      <c r="T5535" s="227">
        <v>130554</v>
      </c>
      <c r="U5535" s="227">
        <v>3313436</v>
      </c>
      <c r="V5535" s="227">
        <v>378571</v>
      </c>
      <c r="W5535" s="143">
        <v>46034</v>
      </c>
      <c r="X5535" s="143">
        <v>46035</v>
      </c>
      <c r="Y5535">
        <f t="shared" si="173"/>
        <v>26400</v>
      </c>
    </row>
    <row r="5536" spans="1:25">
      <c r="A5536" s="1" t="str">
        <f t="shared" si="172"/>
        <v>060340008206000</v>
      </c>
      <c r="B5536" s="142" t="s">
        <v>87</v>
      </c>
      <c r="C5536" s="142" t="s">
        <v>3660</v>
      </c>
      <c r="D5536" s="142" t="s">
        <v>3377</v>
      </c>
      <c r="E5536" s="142" t="s">
        <v>3378</v>
      </c>
      <c r="F5536" s="142" t="s">
        <v>3420</v>
      </c>
      <c r="G5536" s="142" t="s">
        <v>3421</v>
      </c>
      <c r="H5536" s="142" t="s">
        <v>3422</v>
      </c>
      <c r="I5536" s="142" t="s">
        <v>23</v>
      </c>
      <c r="J5536" s="142">
        <v>2</v>
      </c>
      <c r="K5536" s="142">
        <v>1</v>
      </c>
      <c r="L5536" s="227">
        <v>584560</v>
      </c>
      <c r="M5536" s="227">
        <v>29911281</v>
      </c>
      <c r="N5536" s="227">
        <v>52900</v>
      </c>
      <c r="O5536" s="227">
        <v>52900</v>
      </c>
      <c r="P5536" s="227">
        <v>52900</v>
      </c>
      <c r="Q5536" s="227"/>
      <c r="R5536" s="227"/>
      <c r="S5536" s="227"/>
      <c r="T5536" s="227">
        <v>213388</v>
      </c>
      <c r="U5536" s="227">
        <v>11260944</v>
      </c>
      <c r="V5536" s="227">
        <v>342119</v>
      </c>
      <c r="W5536" s="143">
        <v>46030</v>
      </c>
      <c r="X5536" s="143">
        <v>46035</v>
      </c>
      <c r="Y5536">
        <f t="shared" si="173"/>
        <v>52900</v>
      </c>
    </row>
    <row r="5537" spans="1:25">
      <c r="A5537" s="1" t="str">
        <f t="shared" si="172"/>
        <v>060340008922000</v>
      </c>
      <c r="B5537" s="142" t="s">
        <v>87</v>
      </c>
      <c r="C5537" s="142" t="s">
        <v>3660</v>
      </c>
      <c r="D5537" s="142" t="s">
        <v>3423</v>
      </c>
      <c r="E5537" s="142" t="s">
        <v>3424</v>
      </c>
      <c r="F5537" s="142" t="s">
        <v>3425</v>
      </c>
      <c r="G5537" s="142" t="s">
        <v>3426</v>
      </c>
      <c r="H5537" s="142" t="s">
        <v>3427</v>
      </c>
      <c r="I5537" s="142" t="s">
        <v>23</v>
      </c>
      <c r="J5537" s="142">
        <v>2</v>
      </c>
      <c r="K5537" s="142">
        <v>1</v>
      </c>
      <c r="L5537" s="227">
        <v>7016</v>
      </c>
      <c r="M5537" s="227">
        <v>476673</v>
      </c>
      <c r="N5537" s="227">
        <v>72900</v>
      </c>
      <c r="O5537" s="227">
        <v>72900</v>
      </c>
      <c r="P5537" s="227">
        <v>72900</v>
      </c>
      <c r="Q5537" s="227"/>
      <c r="R5537" s="227"/>
      <c r="S5537" s="227"/>
      <c r="T5537" s="227">
        <v>602</v>
      </c>
      <c r="U5537" s="227">
        <v>37834</v>
      </c>
      <c r="V5537" s="227">
        <v>-3066</v>
      </c>
      <c r="W5537" s="143">
        <v>46032</v>
      </c>
      <c r="X5537" s="143">
        <v>46024</v>
      </c>
      <c r="Y5537">
        <f t="shared" si="173"/>
        <v>72900</v>
      </c>
    </row>
    <row r="5538" spans="1:25">
      <c r="A5538" s="1" t="str">
        <f t="shared" si="172"/>
        <v>060340011397000</v>
      </c>
      <c r="B5538" s="142" t="s">
        <v>87</v>
      </c>
      <c r="C5538" s="142" t="s">
        <v>3660</v>
      </c>
      <c r="D5538" s="142" t="s">
        <v>3388</v>
      </c>
      <c r="E5538" s="142" t="s">
        <v>3389</v>
      </c>
      <c r="F5538" s="142" t="s">
        <v>3428</v>
      </c>
      <c r="G5538" s="142" t="s">
        <v>3429</v>
      </c>
      <c r="H5538" s="142" t="s">
        <v>3430</v>
      </c>
      <c r="I5538" s="142" t="s">
        <v>23</v>
      </c>
      <c r="J5538" s="142">
        <v>1</v>
      </c>
      <c r="K5538" s="142">
        <v>1</v>
      </c>
      <c r="L5538" s="227">
        <v>55</v>
      </c>
      <c r="M5538" s="227">
        <v>150625</v>
      </c>
      <c r="N5538" s="227">
        <v>3900</v>
      </c>
      <c r="O5538" s="227">
        <v>3900</v>
      </c>
      <c r="P5538" s="227">
        <v>3900</v>
      </c>
      <c r="Q5538" s="227"/>
      <c r="R5538" s="227"/>
      <c r="S5538" s="227"/>
      <c r="T5538" s="227">
        <v>243</v>
      </c>
      <c r="U5538" s="227">
        <v>700550</v>
      </c>
      <c r="V5538" s="227">
        <v>35060</v>
      </c>
      <c r="W5538" s="143">
        <v>46032</v>
      </c>
      <c r="X5538" s="143">
        <v>46035</v>
      </c>
      <c r="Y5538">
        <f t="shared" si="173"/>
        <v>3900</v>
      </c>
    </row>
    <row r="5539" spans="1:25">
      <c r="A5539" s="1" t="str">
        <f t="shared" si="172"/>
        <v>060340012110000</v>
      </c>
      <c r="B5539" s="142" t="s">
        <v>87</v>
      </c>
      <c r="C5539" s="142" t="s">
        <v>3660</v>
      </c>
      <c r="D5539" s="142" t="s">
        <v>3377</v>
      </c>
      <c r="E5539" s="142" t="s">
        <v>3378</v>
      </c>
      <c r="F5539" s="142" t="s">
        <v>3431</v>
      </c>
      <c r="G5539" s="142" t="s">
        <v>3432</v>
      </c>
      <c r="H5539" s="142" t="s">
        <v>3433</v>
      </c>
      <c r="I5539" s="142" t="s">
        <v>26</v>
      </c>
      <c r="J5539" s="142">
        <v>2</v>
      </c>
      <c r="K5539" s="142">
        <v>1</v>
      </c>
      <c r="L5539" s="227"/>
      <c r="M5539" s="227"/>
      <c r="N5539" s="227">
        <v>52900</v>
      </c>
      <c r="O5539" s="227">
        <v>52900</v>
      </c>
      <c r="P5539" s="227">
        <v>52900</v>
      </c>
      <c r="Q5539" s="227"/>
      <c r="R5539" s="227"/>
      <c r="S5539" s="227"/>
      <c r="T5539" s="227"/>
      <c r="U5539" s="227"/>
      <c r="V5539" s="227"/>
      <c r="W5539" s="143">
        <v>44253</v>
      </c>
      <c r="X5539" s="143">
        <v>45591</v>
      </c>
      <c r="Y5539">
        <f t="shared" si="173"/>
        <v>52900</v>
      </c>
    </row>
    <row r="5540" spans="1:25">
      <c r="A5540" s="1" t="str">
        <f t="shared" si="172"/>
        <v>060340013093000</v>
      </c>
      <c r="B5540" s="142" t="s">
        <v>87</v>
      </c>
      <c r="C5540" s="142" t="s">
        <v>3660</v>
      </c>
      <c r="D5540" s="142" t="s">
        <v>3388</v>
      </c>
      <c r="E5540" s="142" t="s">
        <v>3389</v>
      </c>
      <c r="F5540" s="142" t="s">
        <v>3434</v>
      </c>
      <c r="G5540" s="142" t="s">
        <v>3435</v>
      </c>
      <c r="H5540" s="142" t="s">
        <v>3436</v>
      </c>
      <c r="I5540" s="142" t="s">
        <v>23</v>
      </c>
      <c r="J5540" s="142">
        <v>2</v>
      </c>
      <c r="K5540" s="142">
        <v>1</v>
      </c>
      <c r="L5540" s="227">
        <v>1002</v>
      </c>
      <c r="M5540" s="227">
        <v>13487</v>
      </c>
      <c r="N5540" s="227">
        <v>19900</v>
      </c>
      <c r="O5540" s="227">
        <v>19900</v>
      </c>
      <c r="P5540" s="227">
        <v>19900</v>
      </c>
      <c r="Q5540" s="227"/>
      <c r="R5540" s="227"/>
      <c r="S5540" s="227"/>
      <c r="T5540" s="227">
        <v>19236</v>
      </c>
      <c r="U5540" s="227">
        <v>309227</v>
      </c>
      <c r="V5540" s="227">
        <v>50302</v>
      </c>
      <c r="W5540" s="143">
        <v>46032</v>
      </c>
      <c r="X5540" s="143">
        <v>46035</v>
      </c>
      <c r="Y5540">
        <f t="shared" si="173"/>
        <v>19900</v>
      </c>
    </row>
    <row r="5541" spans="1:25">
      <c r="A5541" s="1" t="str">
        <f t="shared" si="172"/>
        <v>060340015114000</v>
      </c>
      <c r="B5541" s="142" t="s">
        <v>87</v>
      </c>
      <c r="C5541" s="142" t="s">
        <v>3660</v>
      </c>
      <c r="D5541" s="142" t="s">
        <v>3366</v>
      </c>
      <c r="E5541" s="142" t="s">
        <v>3367</v>
      </c>
      <c r="F5541" s="142" t="s">
        <v>3437</v>
      </c>
      <c r="G5541" s="142" t="s">
        <v>3438</v>
      </c>
      <c r="H5541" s="142" t="s">
        <v>3439</v>
      </c>
      <c r="I5541" s="142" t="s">
        <v>23</v>
      </c>
      <c r="J5541" s="142">
        <v>2</v>
      </c>
      <c r="K5541" s="142">
        <v>1</v>
      </c>
      <c r="L5541" s="227">
        <v>147040</v>
      </c>
      <c r="M5541" s="227">
        <v>2629526</v>
      </c>
      <c r="N5541" s="227">
        <v>28900</v>
      </c>
      <c r="O5541" s="227">
        <v>28900</v>
      </c>
      <c r="P5541" s="227">
        <v>28900</v>
      </c>
      <c r="Q5541" s="227"/>
      <c r="R5541" s="227"/>
      <c r="S5541" s="227"/>
      <c r="T5541" s="227">
        <v>79362</v>
      </c>
      <c r="U5541" s="227">
        <v>1685129</v>
      </c>
      <c r="V5541" s="227">
        <v>265893</v>
      </c>
      <c r="W5541" s="143">
        <v>46015</v>
      </c>
      <c r="X5541" s="143">
        <v>46035</v>
      </c>
      <c r="Y5541">
        <f t="shared" si="173"/>
        <v>28900</v>
      </c>
    </row>
    <row r="5542" spans="1:25">
      <c r="A5542" s="1" t="str">
        <f t="shared" si="172"/>
        <v>060340016395000</v>
      </c>
      <c r="B5542" s="142" t="s">
        <v>87</v>
      </c>
      <c r="C5542" s="142" t="s">
        <v>3660</v>
      </c>
      <c r="D5542" s="142" t="s">
        <v>3366</v>
      </c>
      <c r="E5542" s="142" t="s">
        <v>3367</v>
      </c>
      <c r="F5542" s="142" t="s">
        <v>3440</v>
      </c>
      <c r="G5542" s="142" t="s">
        <v>3441</v>
      </c>
      <c r="H5542" s="142" t="s">
        <v>3442</v>
      </c>
      <c r="I5542" s="142" t="s">
        <v>23</v>
      </c>
      <c r="J5542" s="142">
        <v>2</v>
      </c>
      <c r="K5542" s="142">
        <v>1</v>
      </c>
      <c r="L5542" s="227">
        <v>24744</v>
      </c>
      <c r="M5542" s="227">
        <v>523767</v>
      </c>
      <c r="N5542" s="227">
        <v>16900</v>
      </c>
      <c r="O5542" s="227">
        <v>24900</v>
      </c>
      <c r="P5542" s="227">
        <v>24900</v>
      </c>
      <c r="Q5542" s="227"/>
      <c r="R5542" s="227"/>
      <c r="S5542" s="227"/>
      <c r="T5542" s="227">
        <v>3608</v>
      </c>
      <c r="U5542" s="227">
        <v>78708</v>
      </c>
      <c r="V5542" s="227">
        <v>2336</v>
      </c>
      <c r="W5542" s="143">
        <v>46030</v>
      </c>
      <c r="X5542" s="143">
        <v>46033</v>
      </c>
      <c r="Y5542">
        <f t="shared" si="173"/>
        <v>24900</v>
      </c>
    </row>
    <row r="5543" spans="1:25">
      <c r="A5543" s="1" t="str">
        <f t="shared" si="172"/>
        <v>060340016471000</v>
      </c>
      <c r="B5543" s="142" t="s">
        <v>87</v>
      </c>
      <c r="C5543" s="142" t="s">
        <v>3660</v>
      </c>
      <c r="D5543" s="142" t="s">
        <v>3423</v>
      </c>
      <c r="E5543" s="142" t="s">
        <v>3424</v>
      </c>
      <c r="F5543" s="142" t="s">
        <v>3443</v>
      </c>
      <c r="G5543" s="142" t="s">
        <v>3444</v>
      </c>
      <c r="H5543" s="142" t="s">
        <v>3445</v>
      </c>
      <c r="I5543" s="142" t="s">
        <v>23</v>
      </c>
      <c r="J5543" s="142">
        <v>2</v>
      </c>
      <c r="K5543" s="142">
        <v>1</v>
      </c>
      <c r="L5543" s="227">
        <v>13242</v>
      </c>
      <c r="M5543" s="227">
        <v>635618</v>
      </c>
      <c r="N5543" s="227">
        <v>59900</v>
      </c>
      <c r="O5543" s="227">
        <v>59900</v>
      </c>
      <c r="P5543" s="227">
        <v>59900</v>
      </c>
      <c r="Q5543" s="227"/>
      <c r="R5543" s="227"/>
      <c r="S5543" s="227"/>
      <c r="T5543" s="227">
        <v>76130</v>
      </c>
      <c r="U5543" s="227">
        <v>2799566</v>
      </c>
      <c r="V5543" s="227">
        <v>-854683</v>
      </c>
      <c r="W5543" s="143">
        <v>46035</v>
      </c>
      <c r="X5543" s="143">
        <v>46035</v>
      </c>
      <c r="Y5543">
        <f t="shared" si="173"/>
        <v>59900</v>
      </c>
    </row>
    <row r="5544" spans="1:25">
      <c r="A5544" s="1" t="str">
        <f t="shared" si="172"/>
        <v>060340016516000</v>
      </c>
      <c r="B5544" s="142" t="s">
        <v>87</v>
      </c>
      <c r="C5544" s="142" t="s">
        <v>3660</v>
      </c>
      <c r="D5544" s="142" t="s">
        <v>3388</v>
      </c>
      <c r="E5544" s="142" t="s">
        <v>3389</v>
      </c>
      <c r="F5544" s="142" t="s">
        <v>3446</v>
      </c>
      <c r="G5544" s="142" t="s">
        <v>3447</v>
      </c>
      <c r="H5544" s="142" t="s">
        <v>3448</v>
      </c>
      <c r="I5544" s="142" t="s">
        <v>23</v>
      </c>
      <c r="J5544" s="142">
        <v>2</v>
      </c>
      <c r="K5544" s="142">
        <v>1</v>
      </c>
      <c r="L5544" s="227">
        <v>3772</v>
      </c>
      <c r="M5544" s="227">
        <v>119662</v>
      </c>
      <c r="N5544" s="227">
        <v>55900</v>
      </c>
      <c r="O5544" s="227">
        <v>39900</v>
      </c>
      <c r="P5544" s="227">
        <v>39900</v>
      </c>
      <c r="Q5544" s="227"/>
      <c r="R5544" s="227"/>
      <c r="S5544" s="227"/>
      <c r="T5544" s="227">
        <v>3670</v>
      </c>
      <c r="U5544" s="227">
        <v>122505</v>
      </c>
      <c r="V5544" s="227">
        <v>6078</v>
      </c>
      <c r="W5544" s="143">
        <v>46035</v>
      </c>
      <c r="X5544" s="143">
        <v>46035</v>
      </c>
      <c r="Y5544">
        <f t="shared" si="173"/>
        <v>39900</v>
      </c>
    </row>
    <row r="5545" spans="1:25">
      <c r="A5545" s="1" t="str">
        <f t="shared" si="172"/>
        <v>060340017116000</v>
      </c>
      <c r="B5545" s="142" t="s">
        <v>87</v>
      </c>
      <c r="C5545" s="142" t="s">
        <v>3660</v>
      </c>
      <c r="D5545" s="142" t="s">
        <v>3366</v>
      </c>
      <c r="E5545" s="142" t="s">
        <v>3367</v>
      </c>
      <c r="F5545" s="142" t="s">
        <v>3449</v>
      </c>
      <c r="G5545" s="142" t="s">
        <v>3450</v>
      </c>
      <c r="H5545" s="142" t="s">
        <v>3451</v>
      </c>
      <c r="I5545" s="142" t="s">
        <v>23</v>
      </c>
      <c r="J5545" s="142">
        <v>2</v>
      </c>
      <c r="K5545" s="142">
        <v>1</v>
      </c>
      <c r="L5545" s="227">
        <v>-40448</v>
      </c>
      <c r="M5545" s="227">
        <v>-427819</v>
      </c>
      <c r="N5545" s="227">
        <v>13900</v>
      </c>
      <c r="O5545" s="227">
        <v>13900</v>
      </c>
      <c r="P5545" s="227">
        <v>13900</v>
      </c>
      <c r="Q5545" s="227"/>
      <c r="R5545" s="227"/>
      <c r="S5545" s="227"/>
      <c r="T5545" s="227">
        <v>399408</v>
      </c>
      <c r="U5545" s="227">
        <v>5219533</v>
      </c>
      <c r="V5545" s="227">
        <v>994994</v>
      </c>
      <c r="W5545" s="143">
        <v>46034</v>
      </c>
      <c r="X5545" s="143">
        <v>46035</v>
      </c>
      <c r="Y5545">
        <f t="shared" si="173"/>
        <v>13900</v>
      </c>
    </row>
    <row r="5546" spans="1:25">
      <c r="A5546" s="1" t="str">
        <f t="shared" si="172"/>
        <v>060340018312000</v>
      </c>
      <c r="B5546" s="142" t="s">
        <v>87</v>
      </c>
      <c r="C5546" s="142" t="s">
        <v>3660</v>
      </c>
      <c r="D5546" s="142" t="s">
        <v>3377</v>
      </c>
      <c r="E5546" s="142" t="s">
        <v>3378</v>
      </c>
      <c r="F5546" s="142" t="s">
        <v>3452</v>
      </c>
      <c r="G5546" s="142" t="s">
        <v>3453</v>
      </c>
      <c r="H5546" s="142" t="s">
        <v>3454</v>
      </c>
      <c r="I5546" s="142" t="s">
        <v>23</v>
      </c>
      <c r="J5546" s="142">
        <v>2</v>
      </c>
      <c r="K5546" s="142">
        <v>1</v>
      </c>
      <c r="L5546" s="227">
        <v>395332</v>
      </c>
      <c r="M5546" s="227">
        <v>11931033</v>
      </c>
      <c r="N5546" s="227">
        <v>38500</v>
      </c>
      <c r="O5546" s="227">
        <v>38500</v>
      </c>
      <c r="P5546" s="227">
        <v>38500</v>
      </c>
      <c r="Q5546" s="227"/>
      <c r="R5546" s="227"/>
      <c r="S5546" s="227"/>
      <c r="T5546" s="227">
        <v>24780</v>
      </c>
      <c r="U5546" s="227">
        <v>939255</v>
      </c>
      <c r="V5546" s="227">
        <v>191400</v>
      </c>
      <c r="W5546" s="143">
        <v>45808</v>
      </c>
      <c r="X5546" s="143">
        <v>46035</v>
      </c>
      <c r="Y5546">
        <f t="shared" si="173"/>
        <v>38500</v>
      </c>
    </row>
    <row r="5547" spans="1:25">
      <c r="A5547" s="1" t="str">
        <f t="shared" si="172"/>
        <v>060340019473000</v>
      </c>
      <c r="B5547" s="142" t="s">
        <v>87</v>
      </c>
      <c r="C5547" s="142" t="s">
        <v>3660</v>
      </c>
      <c r="D5547" s="142" t="s">
        <v>3366</v>
      </c>
      <c r="E5547" s="142" t="s">
        <v>3367</v>
      </c>
      <c r="F5547" s="142" t="s">
        <v>3455</v>
      </c>
      <c r="G5547" s="142" t="s">
        <v>3456</v>
      </c>
      <c r="H5547" s="142" t="s">
        <v>3457</v>
      </c>
      <c r="I5547" s="142" t="s">
        <v>23</v>
      </c>
      <c r="J5547" s="142">
        <v>2</v>
      </c>
      <c r="K5547" s="142">
        <v>1</v>
      </c>
      <c r="L5547" s="227">
        <v>31260</v>
      </c>
      <c r="M5547" s="227">
        <v>568617</v>
      </c>
      <c r="N5547" s="227">
        <v>21900</v>
      </c>
      <c r="O5547" s="227">
        <v>21900</v>
      </c>
      <c r="P5547" s="227">
        <v>21900</v>
      </c>
      <c r="Q5547" s="227"/>
      <c r="R5547" s="227"/>
      <c r="S5547" s="227"/>
      <c r="T5547" s="227">
        <v>36520</v>
      </c>
      <c r="U5547" s="227">
        <v>715205</v>
      </c>
      <c r="V5547" s="227">
        <v>50908</v>
      </c>
      <c r="W5547" s="143">
        <v>46035</v>
      </c>
      <c r="X5547" s="143">
        <v>46035</v>
      </c>
      <c r="Y5547">
        <f t="shared" si="173"/>
        <v>21900</v>
      </c>
    </row>
    <row r="5548" spans="1:25">
      <c r="A5548" s="1" t="str">
        <f t="shared" si="172"/>
        <v>060340022634000</v>
      </c>
      <c r="B5548" s="142" t="s">
        <v>87</v>
      </c>
      <c r="C5548" s="142" t="s">
        <v>3660</v>
      </c>
      <c r="D5548" s="142" t="s">
        <v>3423</v>
      </c>
      <c r="E5548" s="142" t="s">
        <v>3424</v>
      </c>
      <c r="F5548" s="142" t="s">
        <v>3458</v>
      </c>
      <c r="G5548" s="142" t="s">
        <v>3459</v>
      </c>
      <c r="H5548" s="142" t="s">
        <v>3460</v>
      </c>
      <c r="I5548" s="142" t="s">
        <v>23</v>
      </c>
      <c r="J5548" s="142">
        <v>2</v>
      </c>
      <c r="K5548" s="142">
        <v>1</v>
      </c>
      <c r="L5548" s="227">
        <v>9665</v>
      </c>
      <c r="M5548" s="227">
        <v>273677</v>
      </c>
      <c r="N5548" s="227">
        <v>32900</v>
      </c>
      <c r="O5548" s="227">
        <v>32900</v>
      </c>
      <c r="P5548" s="227">
        <v>32900</v>
      </c>
      <c r="Q5548" s="227"/>
      <c r="R5548" s="227"/>
      <c r="S5548" s="227"/>
      <c r="T5548" s="227">
        <v>7410</v>
      </c>
      <c r="U5548" s="227">
        <v>219196</v>
      </c>
      <c r="V5548" s="227">
        <v>9372</v>
      </c>
      <c r="W5548" s="143">
        <v>46035</v>
      </c>
      <c r="X5548" s="143">
        <v>46033</v>
      </c>
      <c r="Y5548">
        <f t="shared" si="173"/>
        <v>32900</v>
      </c>
    </row>
    <row r="5549" spans="1:25">
      <c r="A5549" s="1" t="str">
        <f t="shared" si="172"/>
        <v>060340023517000</v>
      </c>
      <c r="B5549" s="142" t="s">
        <v>87</v>
      </c>
      <c r="C5549" s="142" t="s">
        <v>3660</v>
      </c>
      <c r="D5549" s="142" t="s">
        <v>3423</v>
      </c>
      <c r="E5549" s="142" t="s">
        <v>3424</v>
      </c>
      <c r="F5549" s="142" t="s">
        <v>3461</v>
      </c>
      <c r="G5549" s="142" t="s">
        <v>3462</v>
      </c>
      <c r="H5549" s="142" t="s">
        <v>3463</v>
      </c>
      <c r="I5549" s="142" t="s">
        <v>23</v>
      </c>
      <c r="J5549" s="142">
        <v>2</v>
      </c>
      <c r="K5549" s="142">
        <v>1</v>
      </c>
      <c r="L5549" s="227">
        <v>17452</v>
      </c>
      <c r="M5549" s="227">
        <v>1513993</v>
      </c>
      <c r="N5549" s="227">
        <v>92900</v>
      </c>
      <c r="O5549" s="227">
        <v>89900</v>
      </c>
      <c r="P5549" s="227">
        <v>89900</v>
      </c>
      <c r="Q5549" s="227"/>
      <c r="R5549" s="227"/>
      <c r="S5549" s="227"/>
      <c r="T5549" s="227">
        <v>72764</v>
      </c>
      <c r="U5549" s="227">
        <v>4555387</v>
      </c>
      <c r="V5549" s="227">
        <v>-1757022</v>
      </c>
      <c r="W5549" s="143">
        <v>46034</v>
      </c>
      <c r="X5549" s="143">
        <v>46035</v>
      </c>
      <c r="Y5549">
        <f t="shared" si="173"/>
        <v>89900</v>
      </c>
    </row>
    <row r="5550" spans="1:25">
      <c r="A5550" s="1" t="str">
        <f t="shared" si="172"/>
        <v>060340029200000</v>
      </c>
      <c r="B5550" s="142" t="s">
        <v>87</v>
      </c>
      <c r="C5550" s="142" t="s">
        <v>3660</v>
      </c>
      <c r="D5550" s="142" t="s">
        <v>3423</v>
      </c>
      <c r="E5550" s="142" t="s">
        <v>3424</v>
      </c>
      <c r="F5550" s="142" t="s">
        <v>3464</v>
      </c>
      <c r="G5550" s="142" t="s">
        <v>3465</v>
      </c>
      <c r="H5550" s="142" t="s">
        <v>3466</v>
      </c>
      <c r="I5550" s="142" t="s">
        <v>23</v>
      </c>
      <c r="J5550" s="142">
        <v>1</v>
      </c>
      <c r="K5550" s="142">
        <v>1</v>
      </c>
      <c r="L5550" s="227">
        <v>172</v>
      </c>
      <c r="M5550" s="227">
        <v>6720289</v>
      </c>
      <c r="N5550" s="227">
        <v>48500</v>
      </c>
      <c r="O5550" s="227">
        <v>48500</v>
      </c>
      <c r="P5550" s="227">
        <v>48500</v>
      </c>
      <c r="Q5550" s="227"/>
      <c r="R5550" s="227"/>
      <c r="S5550" s="227"/>
      <c r="T5550" s="227">
        <v>8</v>
      </c>
      <c r="U5550" s="227">
        <v>388000</v>
      </c>
      <c r="V5550" s="227">
        <v>75428</v>
      </c>
      <c r="W5550" s="143">
        <v>45987</v>
      </c>
      <c r="X5550" s="143">
        <v>46032</v>
      </c>
      <c r="Y5550">
        <f t="shared" si="173"/>
        <v>48500</v>
      </c>
    </row>
    <row r="5551" spans="1:25">
      <c r="A5551" s="1" t="str">
        <f t="shared" si="172"/>
        <v>060340032080000</v>
      </c>
      <c r="B5551" s="142" t="s">
        <v>87</v>
      </c>
      <c r="C5551" s="142" t="s">
        <v>3660</v>
      </c>
      <c r="D5551" s="142" t="s">
        <v>3377</v>
      </c>
      <c r="E5551" s="142" t="s">
        <v>3378</v>
      </c>
      <c r="F5551" s="142" t="s">
        <v>3467</v>
      </c>
      <c r="G5551" s="142" t="s">
        <v>3468</v>
      </c>
      <c r="H5551" s="142" t="s">
        <v>3469</v>
      </c>
      <c r="I5551" s="142" t="s">
        <v>23</v>
      </c>
      <c r="J5551" s="142">
        <v>2</v>
      </c>
      <c r="K5551" s="142">
        <v>1</v>
      </c>
      <c r="L5551" s="227"/>
      <c r="M5551" s="227"/>
      <c r="N5551" s="227">
        <v>126900</v>
      </c>
      <c r="O5551" s="227">
        <v>126900</v>
      </c>
      <c r="P5551" s="227">
        <v>126900</v>
      </c>
      <c r="Q5551" s="227"/>
      <c r="R5551" s="227"/>
      <c r="S5551" s="227"/>
      <c r="T5551" s="227"/>
      <c r="U5551" s="227"/>
      <c r="V5551" s="227"/>
      <c r="W5551" s="143"/>
      <c r="X5551" s="143">
        <v>46034</v>
      </c>
      <c r="Y5551">
        <f t="shared" si="173"/>
        <v>126900</v>
      </c>
    </row>
    <row r="5552" spans="1:25">
      <c r="A5552" s="1" t="str">
        <f t="shared" si="172"/>
        <v>060340034058000</v>
      </c>
      <c r="B5552" s="142" t="s">
        <v>87</v>
      </c>
      <c r="C5552" s="142" t="s">
        <v>3660</v>
      </c>
      <c r="D5552" s="142" t="s">
        <v>3377</v>
      </c>
      <c r="E5552" s="142" t="s">
        <v>3378</v>
      </c>
      <c r="F5552" s="142" t="s">
        <v>3470</v>
      </c>
      <c r="G5552" s="142" t="s">
        <v>3471</v>
      </c>
      <c r="H5552" s="142" t="s">
        <v>3472</v>
      </c>
      <c r="I5552" s="142" t="s">
        <v>23</v>
      </c>
      <c r="J5552" s="142">
        <v>1</v>
      </c>
      <c r="K5552" s="142">
        <v>1</v>
      </c>
      <c r="L5552" s="227">
        <v>14</v>
      </c>
      <c r="M5552" s="227">
        <v>445755</v>
      </c>
      <c r="N5552" s="227">
        <v>42900</v>
      </c>
      <c r="O5552" s="227">
        <v>42900</v>
      </c>
      <c r="P5552" s="227">
        <v>42900</v>
      </c>
      <c r="Q5552" s="227"/>
      <c r="R5552" s="227"/>
      <c r="S5552" s="227"/>
      <c r="T5552" s="227">
        <v>27</v>
      </c>
      <c r="U5552" s="227">
        <v>771750</v>
      </c>
      <c r="V5552" s="227">
        <v>-106744</v>
      </c>
      <c r="W5552" s="143">
        <v>46035</v>
      </c>
      <c r="X5552" s="143">
        <v>46035</v>
      </c>
      <c r="Y5552">
        <f t="shared" si="173"/>
        <v>42900</v>
      </c>
    </row>
    <row r="5553" spans="1:25">
      <c r="A5553" s="1" t="str">
        <f t="shared" si="172"/>
        <v>060340034238000</v>
      </c>
      <c r="B5553" s="142" t="s">
        <v>87</v>
      </c>
      <c r="C5553" s="142" t="s">
        <v>3660</v>
      </c>
      <c r="D5553" s="142" t="s">
        <v>3377</v>
      </c>
      <c r="E5553" s="142" t="s">
        <v>3378</v>
      </c>
      <c r="F5553" s="142" t="s">
        <v>3473</v>
      </c>
      <c r="G5553" s="142" t="s">
        <v>3474</v>
      </c>
      <c r="H5553" s="142" t="s">
        <v>3475</v>
      </c>
      <c r="I5553" s="142" t="s">
        <v>23</v>
      </c>
      <c r="J5553" s="142">
        <v>2</v>
      </c>
      <c r="K5553" s="142">
        <v>1</v>
      </c>
      <c r="L5553" s="227"/>
      <c r="M5553" s="227"/>
      <c r="N5553" s="227">
        <v>126900</v>
      </c>
      <c r="O5553" s="227">
        <v>126900</v>
      </c>
      <c r="P5553" s="227">
        <v>126900</v>
      </c>
      <c r="Q5553" s="227"/>
      <c r="R5553" s="227"/>
      <c r="S5553" s="227"/>
      <c r="T5553" s="227"/>
      <c r="U5553" s="227"/>
      <c r="V5553" s="227"/>
      <c r="W5553" s="143"/>
      <c r="X5553" s="143">
        <v>45949</v>
      </c>
      <c r="Y5553">
        <f t="shared" si="173"/>
        <v>126900</v>
      </c>
    </row>
    <row r="5554" spans="1:25">
      <c r="A5554" s="1" t="str">
        <f t="shared" si="172"/>
        <v>060340041234000</v>
      </c>
      <c r="B5554" s="142" t="s">
        <v>87</v>
      </c>
      <c r="C5554" s="142" t="s">
        <v>3660</v>
      </c>
      <c r="D5554" s="142" t="s">
        <v>3377</v>
      </c>
      <c r="E5554" s="142" t="s">
        <v>3378</v>
      </c>
      <c r="F5554" s="142" t="s">
        <v>3476</v>
      </c>
      <c r="G5554" s="142" t="s">
        <v>3477</v>
      </c>
      <c r="H5554" s="142" t="s">
        <v>3478</v>
      </c>
      <c r="I5554" s="142" t="s">
        <v>21</v>
      </c>
      <c r="J5554" s="142">
        <v>1</v>
      </c>
      <c r="K5554" s="142">
        <v>1</v>
      </c>
      <c r="L5554" s="227"/>
      <c r="M5554" s="227"/>
      <c r="N5554" s="227">
        <v>32900</v>
      </c>
      <c r="O5554" s="227">
        <v>32900</v>
      </c>
      <c r="P5554" s="227">
        <v>32900</v>
      </c>
      <c r="Q5554" s="227"/>
      <c r="R5554" s="227"/>
      <c r="S5554" s="227"/>
      <c r="T5554" s="227"/>
      <c r="U5554" s="227"/>
      <c r="V5554" s="227"/>
      <c r="W5554" s="143">
        <v>44919</v>
      </c>
      <c r="X5554" s="143">
        <v>44940</v>
      </c>
      <c r="Y5554">
        <f t="shared" si="173"/>
        <v>32900</v>
      </c>
    </row>
    <row r="5555" spans="1:25">
      <c r="A5555" s="1" t="str">
        <f t="shared" si="172"/>
        <v>060340042823000</v>
      </c>
      <c r="B5555" s="142" t="s">
        <v>87</v>
      </c>
      <c r="C5555" s="142" t="s">
        <v>3660</v>
      </c>
      <c r="D5555" s="142" t="s">
        <v>3423</v>
      </c>
      <c r="E5555" s="142" t="s">
        <v>3424</v>
      </c>
      <c r="F5555" s="142" t="s">
        <v>3479</v>
      </c>
      <c r="G5555" s="142" t="s">
        <v>3480</v>
      </c>
      <c r="H5555" s="142" t="s">
        <v>3481</v>
      </c>
      <c r="I5555" s="142" t="s">
        <v>23</v>
      </c>
      <c r="J5555" s="142">
        <v>2</v>
      </c>
      <c r="K5555" s="142">
        <v>1</v>
      </c>
      <c r="L5555" s="227">
        <v>309762</v>
      </c>
      <c r="M5555" s="227">
        <v>18618808</v>
      </c>
      <c r="N5555" s="227">
        <v>79900</v>
      </c>
      <c r="O5555" s="227">
        <v>69900</v>
      </c>
      <c r="P5555" s="227">
        <v>69900</v>
      </c>
      <c r="Q5555" s="227"/>
      <c r="R5555" s="227"/>
      <c r="S5555" s="227"/>
      <c r="T5555" s="227">
        <v>59284</v>
      </c>
      <c r="U5555" s="227">
        <v>3735346</v>
      </c>
      <c r="V5555" s="227">
        <v>171973</v>
      </c>
      <c r="W5555" s="143">
        <v>46013</v>
      </c>
      <c r="X5555" s="143">
        <v>46035</v>
      </c>
      <c r="Y5555">
        <f t="shared" si="173"/>
        <v>69900</v>
      </c>
    </row>
    <row r="5556" spans="1:25">
      <c r="A5556" s="1" t="str">
        <f t="shared" si="172"/>
        <v>060340042946000</v>
      </c>
      <c r="B5556" s="142" t="s">
        <v>87</v>
      </c>
      <c r="C5556" s="142" t="s">
        <v>3660</v>
      </c>
      <c r="D5556" s="142" t="s">
        <v>3388</v>
      </c>
      <c r="E5556" s="142" t="s">
        <v>3389</v>
      </c>
      <c r="F5556" s="142" t="s">
        <v>3482</v>
      </c>
      <c r="G5556" s="142" t="s">
        <v>3483</v>
      </c>
      <c r="H5556" s="142" t="s">
        <v>3484</v>
      </c>
      <c r="I5556" s="142" t="s">
        <v>23</v>
      </c>
      <c r="J5556" s="142">
        <v>2</v>
      </c>
      <c r="K5556" s="142">
        <v>1</v>
      </c>
      <c r="L5556" s="227">
        <v>17704</v>
      </c>
      <c r="M5556" s="227">
        <v>301293</v>
      </c>
      <c r="N5556" s="227">
        <v>19900</v>
      </c>
      <c r="O5556" s="227">
        <v>15900</v>
      </c>
      <c r="P5556" s="227">
        <v>15900</v>
      </c>
      <c r="Q5556" s="227"/>
      <c r="R5556" s="227"/>
      <c r="S5556" s="227"/>
      <c r="T5556" s="227">
        <v>10736</v>
      </c>
      <c r="U5556" s="227">
        <v>158242</v>
      </c>
      <c r="V5556" s="227">
        <v>-24467</v>
      </c>
      <c r="W5556" s="143">
        <v>46022</v>
      </c>
      <c r="X5556" s="143">
        <v>46033</v>
      </c>
      <c r="Y5556">
        <f t="shared" si="173"/>
        <v>15900</v>
      </c>
    </row>
    <row r="5557" spans="1:25">
      <c r="A5557" s="1" t="str">
        <f t="shared" si="172"/>
        <v>060340049060000</v>
      </c>
      <c r="B5557" s="142" t="s">
        <v>87</v>
      </c>
      <c r="C5557" s="142" t="s">
        <v>3660</v>
      </c>
      <c r="D5557" s="142" t="s">
        <v>3377</v>
      </c>
      <c r="E5557" s="142" t="s">
        <v>3378</v>
      </c>
      <c r="F5557" s="142" t="s">
        <v>3485</v>
      </c>
      <c r="G5557" s="142" t="s">
        <v>3486</v>
      </c>
      <c r="H5557" s="142" t="s">
        <v>3487</v>
      </c>
      <c r="I5557" s="142" t="s">
        <v>23</v>
      </c>
      <c r="J5557" s="142">
        <v>2</v>
      </c>
      <c r="K5557" s="142">
        <v>1</v>
      </c>
      <c r="L5557" s="227">
        <v>48000</v>
      </c>
      <c r="M5557" s="227">
        <v>6260661</v>
      </c>
      <c r="N5557" s="227">
        <v>119900</v>
      </c>
      <c r="O5557" s="227">
        <v>119900</v>
      </c>
      <c r="P5557" s="227">
        <v>119900</v>
      </c>
      <c r="Q5557" s="227"/>
      <c r="R5557" s="227"/>
      <c r="S5557" s="227"/>
      <c r="T5557" s="227">
        <v>0</v>
      </c>
      <c r="U5557" s="227">
        <v>0</v>
      </c>
      <c r="V5557" s="227">
        <v>0</v>
      </c>
      <c r="W5557" s="143">
        <v>46031</v>
      </c>
      <c r="X5557" s="143">
        <v>46013</v>
      </c>
      <c r="Y5557">
        <f t="shared" si="173"/>
        <v>119900</v>
      </c>
    </row>
    <row r="5558" spans="1:25">
      <c r="A5558" s="1" t="str">
        <f t="shared" si="172"/>
        <v>060340049074000</v>
      </c>
      <c r="B5558" s="142" t="s">
        <v>87</v>
      </c>
      <c r="C5558" s="142" t="s">
        <v>3660</v>
      </c>
      <c r="D5558" s="142" t="s">
        <v>3377</v>
      </c>
      <c r="E5558" s="142" t="s">
        <v>3378</v>
      </c>
      <c r="F5558" s="142" t="s">
        <v>3488</v>
      </c>
      <c r="G5558" s="142" t="s">
        <v>3489</v>
      </c>
      <c r="H5558" s="142" t="s">
        <v>3490</v>
      </c>
      <c r="I5558" s="142" t="s">
        <v>23</v>
      </c>
      <c r="J5558" s="142">
        <v>2</v>
      </c>
      <c r="K5558" s="142">
        <v>1</v>
      </c>
      <c r="L5558" s="227">
        <v>38912</v>
      </c>
      <c r="M5558" s="227">
        <v>4152944</v>
      </c>
      <c r="N5558" s="227">
        <v>103900</v>
      </c>
      <c r="O5558" s="227">
        <v>103900</v>
      </c>
      <c r="P5558" s="227">
        <v>103900</v>
      </c>
      <c r="Q5558" s="227"/>
      <c r="R5558" s="227"/>
      <c r="S5558" s="227"/>
      <c r="T5558" s="227">
        <v>18750</v>
      </c>
      <c r="U5558" s="227">
        <v>1948125</v>
      </c>
      <c r="V5558" s="227">
        <v>-52998</v>
      </c>
      <c r="W5558" s="143">
        <v>46018</v>
      </c>
      <c r="X5558" s="143">
        <v>46035</v>
      </c>
      <c r="Y5558">
        <f t="shared" si="173"/>
        <v>103900</v>
      </c>
    </row>
    <row r="5559" spans="1:25">
      <c r="A5559" s="1" t="str">
        <f t="shared" si="172"/>
        <v>060340049618000</v>
      </c>
      <c r="B5559" s="142" t="s">
        <v>87</v>
      </c>
      <c r="C5559" s="142" t="s">
        <v>3660</v>
      </c>
      <c r="D5559" s="142" t="s">
        <v>3423</v>
      </c>
      <c r="E5559" s="142" t="s">
        <v>3424</v>
      </c>
      <c r="F5559" s="142" t="s">
        <v>3491</v>
      </c>
      <c r="G5559" s="142" t="s">
        <v>3492</v>
      </c>
      <c r="H5559" s="142" t="s">
        <v>3493</v>
      </c>
      <c r="I5559" s="142" t="s">
        <v>23</v>
      </c>
      <c r="J5559" s="142">
        <v>2</v>
      </c>
      <c r="K5559" s="142">
        <v>1</v>
      </c>
      <c r="L5559" s="227">
        <v>4962</v>
      </c>
      <c r="M5559" s="227">
        <v>454259</v>
      </c>
      <c r="N5559" s="227">
        <v>92900</v>
      </c>
      <c r="O5559" s="227">
        <v>89900</v>
      </c>
      <c r="P5559" s="227">
        <v>89900</v>
      </c>
      <c r="Q5559" s="227"/>
      <c r="R5559" s="227"/>
      <c r="S5559" s="227"/>
      <c r="T5559" s="227">
        <v>2038</v>
      </c>
      <c r="U5559" s="227">
        <v>183216</v>
      </c>
      <c r="V5559" s="227">
        <v>-3358</v>
      </c>
      <c r="W5559" s="143">
        <v>45825</v>
      </c>
      <c r="X5559" s="143">
        <v>46023</v>
      </c>
      <c r="Y5559">
        <f t="shared" si="173"/>
        <v>89900</v>
      </c>
    </row>
    <row r="5560" spans="1:25">
      <c r="A5560" s="1" t="str">
        <f t="shared" si="172"/>
        <v>060341001860000</v>
      </c>
      <c r="B5560" s="142" t="s">
        <v>87</v>
      </c>
      <c r="C5560" s="142" t="s">
        <v>3660</v>
      </c>
      <c r="D5560" s="142" t="s">
        <v>3494</v>
      </c>
      <c r="E5560" s="142" t="s">
        <v>2486</v>
      </c>
      <c r="F5560" s="142" t="s">
        <v>36</v>
      </c>
      <c r="G5560" s="142" t="s">
        <v>2487</v>
      </c>
      <c r="H5560" s="142" t="s">
        <v>2488</v>
      </c>
      <c r="I5560" s="142" t="s">
        <v>23</v>
      </c>
      <c r="J5560" s="142">
        <v>1</v>
      </c>
      <c r="K5560" s="142">
        <v>30</v>
      </c>
      <c r="L5560" s="227">
        <v>150</v>
      </c>
      <c r="M5560" s="227">
        <v>5757388</v>
      </c>
      <c r="N5560" s="227">
        <v>46800</v>
      </c>
      <c r="O5560" s="227">
        <v>46800</v>
      </c>
      <c r="P5560" s="227">
        <v>1404000</v>
      </c>
      <c r="Q5560" s="227"/>
      <c r="R5560" s="227"/>
      <c r="S5560" s="227"/>
      <c r="T5560" s="227">
        <v>0</v>
      </c>
      <c r="U5560" s="227">
        <v>0</v>
      </c>
      <c r="V5560" s="227">
        <v>0</v>
      </c>
      <c r="W5560" s="143">
        <v>45985</v>
      </c>
      <c r="X5560" s="143">
        <v>46006</v>
      </c>
      <c r="Y5560">
        <f t="shared" si="173"/>
        <v>1404000</v>
      </c>
    </row>
    <row r="5561" spans="1:25">
      <c r="A5561" s="1" t="str">
        <f t="shared" si="172"/>
        <v>060341001865000</v>
      </c>
      <c r="B5561" s="142" t="s">
        <v>87</v>
      </c>
      <c r="C5561" s="142" t="s">
        <v>3660</v>
      </c>
      <c r="D5561" s="142" t="s">
        <v>3494</v>
      </c>
      <c r="E5561" s="142" t="s">
        <v>2486</v>
      </c>
      <c r="F5561" s="142" t="s">
        <v>73</v>
      </c>
      <c r="G5561" s="142" t="s">
        <v>2661</v>
      </c>
      <c r="H5561" s="142" t="s">
        <v>2662</v>
      </c>
      <c r="I5561" s="142" t="s">
        <v>21</v>
      </c>
      <c r="J5561" s="142">
        <v>1</v>
      </c>
      <c r="K5561" s="142">
        <v>30</v>
      </c>
      <c r="L5561" s="227">
        <v>325</v>
      </c>
      <c r="M5561" s="227">
        <v>8594319</v>
      </c>
      <c r="N5561" s="227">
        <v>32500</v>
      </c>
      <c r="O5561" s="227">
        <v>32400</v>
      </c>
      <c r="P5561" s="227">
        <v>972000</v>
      </c>
      <c r="Q5561" s="227">
        <v>30</v>
      </c>
      <c r="R5561" s="227">
        <v>2200</v>
      </c>
      <c r="S5561" s="227">
        <v>906000</v>
      </c>
      <c r="T5561" s="227">
        <v>2</v>
      </c>
      <c r="U5561" s="227">
        <v>58378</v>
      </c>
      <c r="V5561" s="227">
        <v>5490</v>
      </c>
      <c r="W5561" s="143">
        <v>45880</v>
      </c>
      <c r="X5561" s="143">
        <v>46030</v>
      </c>
      <c r="Y5561">
        <f t="shared" si="173"/>
        <v>906000</v>
      </c>
    </row>
    <row r="5562" spans="1:25">
      <c r="A5562" s="1" t="str">
        <f t="shared" si="172"/>
        <v>060341002106000</v>
      </c>
      <c r="B5562" s="142" t="s">
        <v>87</v>
      </c>
      <c r="C5562" s="142" t="s">
        <v>3660</v>
      </c>
      <c r="D5562" s="142" t="s">
        <v>3495</v>
      </c>
      <c r="E5562" s="142" t="s">
        <v>3496</v>
      </c>
      <c r="F5562" s="142" t="s">
        <v>134</v>
      </c>
      <c r="G5562" s="142" t="s">
        <v>135</v>
      </c>
      <c r="H5562" s="142" t="s">
        <v>136</v>
      </c>
      <c r="I5562" s="142" t="s">
        <v>21</v>
      </c>
      <c r="J5562" s="142">
        <v>1</v>
      </c>
      <c r="K5562" s="142">
        <v>20</v>
      </c>
      <c r="L5562" s="227">
        <v>259</v>
      </c>
      <c r="M5562" s="227">
        <v>2082167</v>
      </c>
      <c r="N5562" s="227">
        <v>10600</v>
      </c>
      <c r="O5562" s="227">
        <v>10000</v>
      </c>
      <c r="P5562" s="227">
        <v>200000</v>
      </c>
      <c r="Q5562" s="227">
        <v>20</v>
      </c>
      <c r="R5562" s="227">
        <v>855</v>
      </c>
      <c r="S5562" s="227">
        <v>182900</v>
      </c>
      <c r="T5562" s="227">
        <v>115</v>
      </c>
      <c r="U5562" s="227">
        <v>984234</v>
      </c>
      <c r="V5562" s="227">
        <v>59720</v>
      </c>
      <c r="W5562" s="143">
        <v>46032</v>
      </c>
      <c r="X5562" s="143">
        <v>46035</v>
      </c>
      <c r="Y5562">
        <f t="shared" si="173"/>
        <v>182900</v>
      </c>
    </row>
    <row r="5563" spans="1:25">
      <c r="A5563" s="1" t="str">
        <f t="shared" si="172"/>
        <v>060341004890000</v>
      </c>
      <c r="B5563" s="142" t="s">
        <v>87</v>
      </c>
      <c r="C5563" s="142" t="s">
        <v>3660</v>
      </c>
      <c r="D5563" s="142" t="s">
        <v>3497</v>
      </c>
      <c r="E5563" s="142" t="s">
        <v>24</v>
      </c>
      <c r="F5563" s="142" t="s">
        <v>140</v>
      </c>
      <c r="G5563" s="142" t="s">
        <v>3498</v>
      </c>
      <c r="H5563" s="142" t="s">
        <v>141</v>
      </c>
      <c r="I5563" s="142" t="s">
        <v>21</v>
      </c>
      <c r="J5563" s="142">
        <v>1</v>
      </c>
      <c r="K5563" s="142">
        <v>20</v>
      </c>
      <c r="L5563" s="227">
        <v>2825</v>
      </c>
      <c r="M5563" s="227">
        <v>11849845</v>
      </c>
      <c r="N5563" s="227">
        <v>5400</v>
      </c>
      <c r="O5563" s="227">
        <v>5400</v>
      </c>
      <c r="P5563" s="227">
        <v>108000</v>
      </c>
      <c r="Q5563" s="227"/>
      <c r="R5563" s="227"/>
      <c r="S5563" s="227"/>
      <c r="T5563" s="227">
        <v>188</v>
      </c>
      <c r="U5563" s="227">
        <v>881262</v>
      </c>
      <c r="V5563" s="227">
        <v>92671</v>
      </c>
      <c r="W5563" s="143">
        <v>46000</v>
      </c>
      <c r="X5563" s="143">
        <v>46035</v>
      </c>
      <c r="Y5563">
        <f t="shared" si="173"/>
        <v>108000</v>
      </c>
    </row>
    <row r="5564" spans="1:25">
      <c r="A5564" s="1" t="str">
        <f t="shared" si="172"/>
        <v>060341004893000</v>
      </c>
      <c r="B5564" s="142" t="s">
        <v>87</v>
      </c>
      <c r="C5564" s="142" t="s">
        <v>3660</v>
      </c>
      <c r="D5564" s="142" t="s">
        <v>3497</v>
      </c>
      <c r="E5564" s="142" t="s">
        <v>24</v>
      </c>
      <c r="F5564" s="142" t="s">
        <v>144</v>
      </c>
      <c r="G5564" s="142" t="s">
        <v>145</v>
      </c>
      <c r="H5564" s="142" t="s">
        <v>146</v>
      </c>
      <c r="I5564" s="142" t="s">
        <v>23</v>
      </c>
      <c r="J5564" s="142">
        <v>1</v>
      </c>
      <c r="K5564" s="142">
        <v>20</v>
      </c>
      <c r="L5564" s="227">
        <v>2838</v>
      </c>
      <c r="M5564" s="227">
        <v>14277543</v>
      </c>
      <c r="N5564" s="227">
        <v>6900</v>
      </c>
      <c r="O5564" s="227">
        <v>6400</v>
      </c>
      <c r="P5564" s="227">
        <v>128000</v>
      </c>
      <c r="Q5564" s="227">
        <v>20</v>
      </c>
      <c r="R5564" s="227">
        <v>525</v>
      </c>
      <c r="S5564" s="227">
        <v>117500</v>
      </c>
      <c r="T5564" s="227">
        <v>315</v>
      </c>
      <c r="U5564" s="227">
        <v>1736937</v>
      </c>
      <c r="V5564" s="227">
        <v>152220</v>
      </c>
      <c r="W5564" s="143">
        <v>46006</v>
      </c>
      <c r="X5564" s="143">
        <v>46035</v>
      </c>
      <c r="Y5564">
        <f t="shared" si="173"/>
        <v>117500</v>
      </c>
    </row>
    <row r="5565" spans="1:25">
      <c r="A5565" s="1" t="str">
        <f t="shared" si="172"/>
        <v>060341005627000</v>
      </c>
      <c r="B5565" s="142" t="s">
        <v>87</v>
      </c>
      <c r="C5565" s="142" t="s">
        <v>3660</v>
      </c>
      <c r="D5565" s="142" t="s">
        <v>3495</v>
      </c>
      <c r="E5565" s="142" t="s">
        <v>3496</v>
      </c>
      <c r="F5565" s="142" t="s">
        <v>475</v>
      </c>
      <c r="G5565" s="142" t="s">
        <v>476</v>
      </c>
      <c r="H5565" s="142" t="s">
        <v>477</v>
      </c>
      <c r="I5565" s="142" t="s">
        <v>21</v>
      </c>
      <c r="J5565" s="142">
        <v>1</v>
      </c>
      <c r="K5565" s="142">
        <v>12</v>
      </c>
      <c r="L5565" s="227">
        <v>127</v>
      </c>
      <c r="M5565" s="227">
        <v>1512172</v>
      </c>
      <c r="N5565" s="227">
        <v>15700</v>
      </c>
      <c r="O5565" s="227">
        <v>15700</v>
      </c>
      <c r="P5565" s="227">
        <v>188400</v>
      </c>
      <c r="Q5565" s="227"/>
      <c r="R5565" s="227"/>
      <c r="S5565" s="227"/>
      <c r="T5565" s="227">
        <v>40</v>
      </c>
      <c r="U5565" s="227">
        <v>522342</v>
      </c>
      <c r="V5565" s="227">
        <v>46067</v>
      </c>
      <c r="W5565" s="143">
        <v>46028</v>
      </c>
      <c r="X5565" s="143">
        <v>46035</v>
      </c>
      <c r="Y5565">
        <f t="shared" si="173"/>
        <v>188400</v>
      </c>
    </row>
    <row r="5566" spans="1:25">
      <c r="A5566" s="1" t="str">
        <f t="shared" si="172"/>
        <v>060341005725000</v>
      </c>
      <c r="B5566" s="142" t="s">
        <v>87</v>
      </c>
      <c r="C5566" s="142" t="s">
        <v>3660</v>
      </c>
      <c r="D5566" s="142" t="s">
        <v>3497</v>
      </c>
      <c r="E5566" s="142" t="s">
        <v>24</v>
      </c>
      <c r="F5566" s="142" t="s">
        <v>150</v>
      </c>
      <c r="G5566" s="142" t="s">
        <v>3499</v>
      </c>
      <c r="H5566" s="142" t="s">
        <v>151</v>
      </c>
      <c r="I5566" s="142" t="s">
        <v>23</v>
      </c>
      <c r="J5566" s="142">
        <v>1</v>
      </c>
      <c r="K5566" s="142">
        <v>10</v>
      </c>
      <c r="L5566" s="227">
        <v>1393</v>
      </c>
      <c r="M5566" s="227">
        <v>17909320</v>
      </c>
      <c r="N5566" s="227">
        <v>16000</v>
      </c>
      <c r="O5566" s="227">
        <v>16000</v>
      </c>
      <c r="P5566" s="227">
        <v>160000</v>
      </c>
      <c r="Q5566" s="227">
        <v>10</v>
      </c>
      <c r="R5566" s="227">
        <v>1050</v>
      </c>
      <c r="S5566" s="227">
        <v>149500</v>
      </c>
      <c r="T5566" s="227">
        <v>106</v>
      </c>
      <c r="U5566" s="227">
        <v>1514955</v>
      </c>
      <c r="V5566" s="227">
        <v>152150</v>
      </c>
      <c r="W5566" s="143">
        <v>46000</v>
      </c>
      <c r="X5566" s="143">
        <v>46035</v>
      </c>
      <c r="Y5566">
        <f t="shared" si="173"/>
        <v>149500</v>
      </c>
    </row>
    <row r="5567" spans="1:25">
      <c r="A5567" s="1" t="str">
        <f t="shared" si="172"/>
        <v>060341005726000</v>
      </c>
      <c r="B5567" s="142" t="s">
        <v>87</v>
      </c>
      <c r="C5567" s="142" t="s">
        <v>3660</v>
      </c>
      <c r="D5567" s="142" t="s">
        <v>3497</v>
      </c>
      <c r="E5567" s="142" t="s">
        <v>24</v>
      </c>
      <c r="F5567" s="142" t="s">
        <v>154</v>
      </c>
      <c r="G5567" s="142" t="s">
        <v>155</v>
      </c>
      <c r="H5567" s="142" t="s">
        <v>156</v>
      </c>
      <c r="I5567" s="142" t="s">
        <v>23</v>
      </c>
      <c r="J5567" s="142">
        <v>1</v>
      </c>
      <c r="K5567" s="142">
        <v>10</v>
      </c>
      <c r="L5567" s="227">
        <v>654</v>
      </c>
      <c r="M5567" s="227">
        <v>11834600</v>
      </c>
      <c r="N5567" s="227">
        <v>21500</v>
      </c>
      <c r="O5567" s="227">
        <v>21500</v>
      </c>
      <c r="P5567" s="227">
        <v>215000</v>
      </c>
      <c r="Q5567" s="227">
        <v>10</v>
      </c>
      <c r="R5567" s="227">
        <v>100</v>
      </c>
      <c r="S5567" s="227">
        <v>214000</v>
      </c>
      <c r="T5567" s="227">
        <v>80</v>
      </c>
      <c r="U5567" s="227">
        <v>1541442</v>
      </c>
      <c r="V5567" s="227">
        <v>93784</v>
      </c>
      <c r="W5567" s="143">
        <v>46029</v>
      </c>
      <c r="X5567" s="143">
        <v>46035</v>
      </c>
      <c r="Y5567">
        <f t="shared" si="173"/>
        <v>214000</v>
      </c>
    </row>
    <row r="5568" spans="1:25">
      <c r="A5568" s="1" t="str">
        <f t="shared" si="172"/>
        <v>060341006631000</v>
      </c>
      <c r="B5568" s="142" t="s">
        <v>87</v>
      </c>
      <c r="C5568" s="142" t="s">
        <v>3660</v>
      </c>
      <c r="D5568" s="142" t="s">
        <v>3500</v>
      </c>
      <c r="E5568" s="142" t="s">
        <v>3501</v>
      </c>
      <c r="F5568" s="142" t="s">
        <v>3502</v>
      </c>
      <c r="G5568" s="142" t="s">
        <v>3503</v>
      </c>
      <c r="H5568" s="142" t="s">
        <v>3504</v>
      </c>
      <c r="I5568" s="142" t="s">
        <v>23</v>
      </c>
      <c r="J5568" s="142">
        <v>1</v>
      </c>
      <c r="K5568" s="142">
        <v>28</v>
      </c>
      <c r="L5568" s="227">
        <v>440</v>
      </c>
      <c r="M5568" s="227">
        <v>8930165</v>
      </c>
      <c r="N5568" s="227">
        <v>29000</v>
      </c>
      <c r="O5568" s="227">
        <v>22500</v>
      </c>
      <c r="P5568" s="227">
        <v>630000</v>
      </c>
      <c r="Q5568" s="227"/>
      <c r="R5568" s="227"/>
      <c r="S5568" s="227"/>
      <c r="T5568" s="227">
        <v>2</v>
      </c>
      <c r="U5568" s="227">
        <v>40541</v>
      </c>
      <c r="V5568" s="227">
        <v>-51</v>
      </c>
      <c r="W5568" s="143">
        <v>45386</v>
      </c>
      <c r="X5568" s="143">
        <v>46029</v>
      </c>
      <c r="Y5568">
        <f t="shared" si="173"/>
        <v>630000</v>
      </c>
    </row>
    <row r="5569" spans="1:25">
      <c r="A5569" s="1" t="str">
        <f t="shared" si="172"/>
        <v>060341007324000</v>
      </c>
      <c r="B5569" s="142" t="s">
        <v>87</v>
      </c>
      <c r="C5569" s="142" t="s">
        <v>3660</v>
      </c>
      <c r="D5569" s="142" t="s">
        <v>3500</v>
      </c>
      <c r="E5569" s="142" t="s">
        <v>3501</v>
      </c>
      <c r="F5569" s="142" t="s">
        <v>3505</v>
      </c>
      <c r="G5569" s="142" t="s">
        <v>3506</v>
      </c>
      <c r="H5569" s="142" t="s">
        <v>3507</v>
      </c>
      <c r="I5569" s="142" t="s">
        <v>21</v>
      </c>
      <c r="J5569" s="142">
        <v>1</v>
      </c>
      <c r="K5569" s="142">
        <v>12</v>
      </c>
      <c r="L5569" s="227">
        <v>65</v>
      </c>
      <c r="M5569" s="227">
        <v>1739357</v>
      </c>
      <c r="N5569" s="227">
        <v>42400</v>
      </c>
      <c r="O5569" s="227">
        <v>29000</v>
      </c>
      <c r="P5569" s="227">
        <v>348000</v>
      </c>
      <c r="Q5569" s="227"/>
      <c r="R5569" s="227"/>
      <c r="S5569" s="227"/>
      <c r="T5569" s="227">
        <v>1</v>
      </c>
      <c r="U5569" s="227">
        <v>38198</v>
      </c>
      <c r="V5569" s="227">
        <v>11439</v>
      </c>
      <c r="W5569" s="143">
        <v>45804</v>
      </c>
      <c r="X5569" s="143">
        <v>46023</v>
      </c>
      <c r="Y5569">
        <f t="shared" si="173"/>
        <v>348000</v>
      </c>
    </row>
    <row r="5570" spans="1:25">
      <c r="A5570" s="1" t="str">
        <f t="shared" si="172"/>
        <v>060341008681000</v>
      </c>
      <c r="B5570" s="142" t="s">
        <v>87</v>
      </c>
      <c r="C5570" s="142" t="s">
        <v>3660</v>
      </c>
      <c r="D5570" s="142" t="s">
        <v>3500</v>
      </c>
      <c r="E5570" s="142" t="s">
        <v>3501</v>
      </c>
      <c r="F5570" s="142" t="s">
        <v>3508</v>
      </c>
      <c r="G5570" s="142" t="s">
        <v>3509</v>
      </c>
      <c r="H5570" s="142" t="s">
        <v>3510</v>
      </c>
      <c r="I5570" s="142" t="s">
        <v>21</v>
      </c>
      <c r="J5570" s="142">
        <v>1</v>
      </c>
      <c r="K5570" s="142">
        <v>100</v>
      </c>
      <c r="L5570" s="227">
        <v>48</v>
      </c>
      <c r="M5570" s="227">
        <v>840000</v>
      </c>
      <c r="N5570" s="227">
        <v>24400</v>
      </c>
      <c r="O5570" s="227">
        <v>19900</v>
      </c>
      <c r="P5570" s="227">
        <v>1990000</v>
      </c>
      <c r="Q5570" s="227"/>
      <c r="R5570" s="227"/>
      <c r="S5570" s="227"/>
      <c r="T5570" s="227">
        <v>13</v>
      </c>
      <c r="U5570" s="227">
        <v>232252</v>
      </c>
      <c r="V5570" s="227">
        <v>4752</v>
      </c>
      <c r="W5570" s="143">
        <v>45497</v>
      </c>
      <c r="X5570" s="143">
        <v>46034</v>
      </c>
      <c r="Y5570">
        <f t="shared" si="173"/>
        <v>1990000</v>
      </c>
    </row>
    <row r="5571" spans="1:25">
      <c r="A5571" s="1" t="str">
        <f t="shared" si="172"/>
        <v>060341012362000</v>
      </c>
      <c r="B5571" s="142" t="s">
        <v>87</v>
      </c>
      <c r="C5571" s="142" t="s">
        <v>3660</v>
      </c>
      <c r="D5571" s="142" t="s">
        <v>3511</v>
      </c>
      <c r="E5571" s="142" t="s">
        <v>3512</v>
      </c>
      <c r="F5571" s="142" t="s">
        <v>3513</v>
      </c>
      <c r="G5571" s="142" t="s">
        <v>3514</v>
      </c>
      <c r="H5571" s="142" t="s">
        <v>3515</v>
      </c>
      <c r="I5571" s="142" t="s">
        <v>21</v>
      </c>
      <c r="J5571" s="142">
        <v>1</v>
      </c>
      <c r="K5571" s="142">
        <v>12</v>
      </c>
      <c r="L5571" s="227">
        <v>58</v>
      </c>
      <c r="M5571" s="227">
        <v>2061056</v>
      </c>
      <c r="N5571" s="227">
        <v>49900</v>
      </c>
      <c r="O5571" s="227">
        <v>39900</v>
      </c>
      <c r="P5571" s="227">
        <v>478800</v>
      </c>
      <c r="Q5571" s="227"/>
      <c r="R5571" s="227"/>
      <c r="S5571" s="227"/>
      <c r="T5571" s="227">
        <v>30</v>
      </c>
      <c r="U5571" s="227">
        <v>1078378</v>
      </c>
      <c r="V5571" s="227">
        <v>12314</v>
      </c>
      <c r="W5571" s="143">
        <v>46000</v>
      </c>
      <c r="X5571" s="143">
        <v>46034</v>
      </c>
      <c r="Y5571">
        <f t="shared" si="173"/>
        <v>478800</v>
      </c>
    </row>
    <row r="5572" spans="1:25">
      <c r="A5572" s="1" t="str">
        <f t="shared" si="172"/>
        <v>060341012363000</v>
      </c>
      <c r="B5572" s="142" t="s">
        <v>87</v>
      </c>
      <c r="C5572" s="142" t="s">
        <v>3660</v>
      </c>
      <c r="D5572" s="142" t="s">
        <v>3511</v>
      </c>
      <c r="E5572" s="142" t="s">
        <v>3512</v>
      </c>
      <c r="F5572" s="142" t="s">
        <v>3516</v>
      </c>
      <c r="G5572" s="142" t="s">
        <v>3517</v>
      </c>
      <c r="H5572" s="142" t="s">
        <v>3518</v>
      </c>
      <c r="I5572" s="142" t="s">
        <v>21</v>
      </c>
      <c r="J5572" s="142">
        <v>1</v>
      </c>
      <c r="K5572" s="142">
        <v>12</v>
      </c>
      <c r="L5572" s="227">
        <v>10</v>
      </c>
      <c r="M5572" s="227">
        <v>355092</v>
      </c>
      <c r="N5572" s="227">
        <v>47900</v>
      </c>
      <c r="O5572" s="227">
        <v>39900</v>
      </c>
      <c r="P5572" s="227">
        <v>478800</v>
      </c>
      <c r="Q5572" s="227"/>
      <c r="R5572" s="227"/>
      <c r="S5572" s="227"/>
      <c r="T5572" s="227">
        <v>35</v>
      </c>
      <c r="U5572" s="227">
        <v>1258108</v>
      </c>
      <c r="V5572" s="227">
        <v>15285</v>
      </c>
      <c r="W5572" s="143">
        <v>46022</v>
      </c>
      <c r="X5572" s="143">
        <v>46034</v>
      </c>
      <c r="Y5572">
        <f t="shared" si="173"/>
        <v>478800</v>
      </c>
    </row>
    <row r="5573" spans="1:25">
      <c r="A5573" s="1" t="str">
        <f t="shared" ref="A5573:A5636" si="174">B5573&amp;F5573</f>
        <v>060341012844000</v>
      </c>
      <c r="B5573" s="142" t="s">
        <v>87</v>
      </c>
      <c r="C5573" s="142" t="s">
        <v>3660</v>
      </c>
      <c r="D5573" s="142" t="s">
        <v>3511</v>
      </c>
      <c r="E5573" s="142" t="s">
        <v>3512</v>
      </c>
      <c r="F5573" s="142" t="s">
        <v>3519</v>
      </c>
      <c r="G5573" s="142" t="s">
        <v>3520</v>
      </c>
      <c r="H5573" s="142" t="s">
        <v>3521</v>
      </c>
      <c r="I5573" s="142" t="s">
        <v>21</v>
      </c>
      <c r="J5573" s="142">
        <v>1</v>
      </c>
      <c r="K5573" s="142">
        <v>10</v>
      </c>
      <c r="L5573" s="227">
        <v>11</v>
      </c>
      <c r="M5573" s="227">
        <v>181493</v>
      </c>
      <c r="N5573" s="227">
        <v>22000</v>
      </c>
      <c r="O5573" s="227">
        <v>22000</v>
      </c>
      <c r="P5573" s="227">
        <v>220000</v>
      </c>
      <c r="Q5573" s="227"/>
      <c r="R5573" s="227"/>
      <c r="S5573" s="227"/>
      <c r="T5573" s="227">
        <v>24</v>
      </c>
      <c r="U5573" s="227">
        <v>475676</v>
      </c>
      <c r="V5573" s="227">
        <v>79692</v>
      </c>
      <c r="W5573" s="143">
        <v>46031</v>
      </c>
      <c r="X5573" s="143">
        <v>46032</v>
      </c>
      <c r="Y5573">
        <f t="shared" ref="Y5573:Y5636" si="175">IF(S5573&gt;0,S5573,P5573)</f>
        <v>220000</v>
      </c>
    </row>
    <row r="5574" spans="1:25">
      <c r="A5574" s="1" t="str">
        <f t="shared" si="174"/>
        <v>060341015940000</v>
      </c>
      <c r="B5574" s="142" t="s">
        <v>87</v>
      </c>
      <c r="C5574" s="142" t="s">
        <v>3660</v>
      </c>
      <c r="D5574" s="142" t="s">
        <v>3497</v>
      </c>
      <c r="E5574" s="142" t="s">
        <v>24</v>
      </c>
      <c r="F5574" s="142" t="s">
        <v>160</v>
      </c>
      <c r="G5574" s="142" t="s">
        <v>161</v>
      </c>
      <c r="H5574" s="142" t="s">
        <v>3522</v>
      </c>
      <c r="I5574" s="142" t="s">
        <v>21</v>
      </c>
      <c r="J5574" s="142">
        <v>1</v>
      </c>
      <c r="K5574" s="142">
        <v>10</v>
      </c>
      <c r="L5574" s="227">
        <v>614</v>
      </c>
      <c r="M5574" s="227">
        <v>14149413</v>
      </c>
      <c r="N5574" s="227">
        <v>28000</v>
      </c>
      <c r="O5574" s="227">
        <v>26700</v>
      </c>
      <c r="P5574" s="227">
        <v>267000</v>
      </c>
      <c r="Q5574" s="227">
        <v>10</v>
      </c>
      <c r="R5574" s="227">
        <v>100</v>
      </c>
      <c r="S5574" s="227">
        <v>266000</v>
      </c>
      <c r="T5574" s="227">
        <v>28</v>
      </c>
      <c r="U5574" s="227">
        <v>666666</v>
      </c>
      <c r="V5574" s="227">
        <v>21416</v>
      </c>
      <c r="W5574" s="143">
        <v>46000</v>
      </c>
      <c r="X5574" s="143">
        <v>46033</v>
      </c>
      <c r="Y5574">
        <f t="shared" si="175"/>
        <v>266000</v>
      </c>
    </row>
    <row r="5575" spans="1:25">
      <c r="A5575" s="1" t="str">
        <f t="shared" si="174"/>
        <v>060341016172000</v>
      </c>
      <c r="B5575" s="142" t="s">
        <v>87</v>
      </c>
      <c r="C5575" s="142" t="s">
        <v>3660</v>
      </c>
      <c r="D5575" s="142" t="s">
        <v>3523</v>
      </c>
      <c r="E5575" s="142" t="s">
        <v>20</v>
      </c>
      <c r="F5575" s="142" t="s">
        <v>166</v>
      </c>
      <c r="G5575" s="142" t="s">
        <v>167</v>
      </c>
      <c r="H5575" s="142" t="s">
        <v>168</v>
      </c>
      <c r="I5575" s="142" t="s">
        <v>21</v>
      </c>
      <c r="J5575" s="142">
        <v>1</v>
      </c>
      <c r="K5575" s="142">
        <v>12</v>
      </c>
      <c r="L5575" s="227">
        <v>25</v>
      </c>
      <c r="M5575" s="227">
        <v>437103</v>
      </c>
      <c r="N5575" s="227">
        <v>23500</v>
      </c>
      <c r="O5575" s="227">
        <v>23500</v>
      </c>
      <c r="P5575" s="227">
        <v>282000</v>
      </c>
      <c r="Q5575" s="227">
        <v>12</v>
      </c>
      <c r="R5575" s="227">
        <v>1800</v>
      </c>
      <c r="S5575" s="227">
        <v>260400</v>
      </c>
      <c r="T5575" s="227">
        <v>0</v>
      </c>
      <c r="U5575" s="227">
        <v>0</v>
      </c>
      <c r="V5575" s="227">
        <v>0</v>
      </c>
      <c r="W5575" s="143">
        <v>45990</v>
      </c>
      <c r="X5575" s="143">
        <v>45964</v>
      </c>
      <c r="Y5575">
        <f t="shared" si="175"/>
        <v>260400</v>
      </c>
    </row>
    <row r="5576" spans="1:25">
      <c r="A5576" s="1" t="str">
        <f t="shared" si="174"/>
        <v>060341016682000</v>
      </c>
      <c r="B5576" s="142" t="s">
        <v>87</v>
      </c>
      <c r="C5576" s="142" t="s">
        <v>3660</v>
      </c>
      <c r="D5576" s="142" t="s">
        <v>3511</v>
      </c>
      <c r="E5576" s="142" t="s">
        <v>3512</v>
      </c>
      <c r="F5576" s="142" t="s">
        <v>3524</v>
      </c>
      <c r="G5576" s="142" t="s">
        <v>3525</v>
      </c>
      <c r="H5576" s="142" t="s">
        <v>3526</v>
      </c>
      <c r="I5576" s="142" t="s">
        <v>21</v>
      </c>
      <c r="J5576" s="142">
        <v>1</v>
      </c>
      <c r="K5576" s="142">
        <v>10</v>
      </c>
      <c r="L5576" s="227">
        <v>41</v>
      </c>
      <c r="M5576" s="227">
        <v>902267</v>
      </c>
      <c r="N5576" s="227">
        <v>32900</v>
      </c>
      <c r="O5576" s="227">
        <v>32900</v>
      </c>
      <c r="P5576" s="227">
        <v>329000</v>
      </c>
      <c r="Q5576" s="227"/>
      <c r="R5576" s="227"/>
      <c r="S5576" s="227"/>
      <c r="T5576" s="227">
        <v>11</v>
      </c>
      <c r="U5576" s="227">
        <v>326036</v>
      </c>
      <c r="V5576" s="227">
        <v>83964</v>
      </c>
      <c r="W5576" s="143">
        <v>46027</v>
      </c>
      <c r="X5576" s="143">
        <v>46035</v>
      </c>
      <c r="Y5576">
        <f t="shared" si="175"/>
        <v>329000</v>
      </c>
    </row>
    <row r="5577" spans="1:25">
      <c r="A5577" s="1" t="str">
        <f t="shared" si="174"/>
        <v>060341017239000</v>
      </c>
      <c r="B5577" s="142" t="s">
        <v>87</v>
      </c>
      <c r="C5577" s="142" t="s">
        <v>3660</v>
      </c>
      <c r="D5577" s="142" t="s">
        <v>3527</v>
      </c>
      <c r="E5577" s="142" t="s">
        <v>22</v>
      </c>
      <c r="F5577" s="142" t="s">
        <v>615</v>
      </c>
      <c r="G5577" s="142" t="s">
        <v>616</v>
      </c>
      <c r="H5577" s="142" t="s">
        <v>617</v>
      </c>
      <c r="I5577" s="142" t="s">
        <v>23</v>
      </c>
      <c r="J5577" s="142">
        <v>1</v>
      </c>
      <c r="K5577" s="142">
        <v>12</v>
      </c>
      <c r="L5577" s="227">
        <v>9800</v>
      </c>
      <c r="M5577" s="227">
        <v>105099807</v>
      </c>
      <c r="N5577" s="227">
        <v>13000</v>
      </c>
      <c r="O5577" s="227">
        <v>12600</v>
      </c>
      <c r="P5577" s="227">
        <v>151200</v>
      </c>
      <c r="Q5577" s="227">
        <v>12</v>
      </c>
      <c r="R5577" s="227">
        <v>700</v>
      </c>
      <c r="S5577" s="227">
        <v>142800</v>
      </c>
      <c r="T5577" s="227">
        <v>252</v>
      </c>
      <c r="U5577" s="227">
        <v>2754595</v>
      </c>
      <c r="V5577" s="227">
        <v>52029</v>
      </c>
      <c r="W5577" s="143">
        <v>46020</v>
      </c>
      <c r="X5577" s="143">
        <v>46035</v>
      </c>
      <c r="Y5577">
        <f t="shared" si="175"/>
        <v>142800</v>
      </c>
    </row>
    <row r="5578" spans="1:25">
      <c r="A5578" s="1" t="str">
        <f t="shared" si="174"/>
        <v>060341017616000</v>
      </c>
      <c r="B5578" s="142" t="s">
        <v>87</v>
      </c>
      <c r="C5578" s="142" t="s">
        <v>3660</v>
      </c>
      <c r="D5578" s="142" t="s">
        <v>3528</v>
      </c>
      <c r="E5578" s="142" t="s">
        <v>27</v>
      </c>
      <c r="F5578" s="142" t="s">
        <v>172</v>
      </c>
      <c r="G5578" s="142" t="s">
        <v>173</v>
      </c>
      <c r="H5578" s="142" t="s">
        <v>174</v>
      </c>
      <c r="I5578" s="142" t="s">
        <v>21</v>
      </c>
      <c r="J5578" s="142">
        <v>1</v>
      </c>
      <c r="K5578" s="142">
        <v>24</v>
      </c>
      <c r="L5578" s="227">
        <v>2171</v>
      </c>
      <c r="M5578" s="227">
        <v>5810310</v>
      </c>
      <c r="N5578" s="227">
        <v>3400</v>
      </c>
      <c r="O5578" s="227">
        <v>3400</v>
      </c>
      <c r="P5578" s="227">
        <v>81600</v>
      </c>
      <c r="Q5578" s="227">
        <v>24</v>
      </c>
      <c r="R5578" s="227">
        <v>884</v>
      </c>
      <c r="S5578" s="227">
        <v>60384</v>
      </c>
      <c r="T5578" s="227">
        <v>230</v>
      </c>
      <c r="U5578" s="227">
        <v>527078</v>
      </c>
      <c r="V5578" s="227">
        <v>-88478</v>
      </c>
      <c r="W5578" s="143">
        <v>46031</v>
      </c>
      <c r="X5578" s="143">
        <v>46035</v>
      </c>
      <c r="Y5578">
        <f t="shared" si="175"/>
        <v>60384</v>
      </c>
    </row>
    <row r="5579" spans="1:25">
      <c r="A5579" s="1" t="str">
        <f t="shared" si="174"/>
        <v>060341017999000</v>
      </c>
      <c r="B5579" s="142" t="s">
        <v>87</v>
      </c>
      <c r="C5579" s="142" t="s">
        <v>3660</v>
      </c>
      <c r="D5579" s="142" t="s">
        <v>3500</v>
      </c>
      <c r="E5579" s="142" t="s">
        <v>3501</v>
      </c>
      <c r="F5579" s="142" t="s">
        <v>3529</v>
      </c>
      <c r="G5579" s="142" t="s">
        <v>3530</v>
      </c>
      <c r="H5579" s="142" t="s">
        <v>3531</v>
      </c>
      <c r="I5579" s="142" t="s">
        <v>21</v>
      </c>
      <c r="J5579" s="142">
        <v>1</v>
      </c>
      <c r="K5579" s="142">
        <v>12</v>
      </c>
      <c r="L5579" s="227">
        <v>9</v>
      </c>
      <c r="M5579" s="227">
        <v>90411</v>
      </c>
      <c r="N5579" s="227">
        <v>14900</v>
      </c>
      <c r="O5579" s="227">
        <v>14900</v>
      </c>
      <c r="P5579" s="227">
        <v>178800</v>
      </c>
      <c r="Q5579" s="227"/>
      <c r="R5579" s="227"/>
      <c r="S5579" s="227"/>
      <c r="T5579" s="227">
        <v>20</v>
      </c>
      <c r="U5579" s="227">
        <v>268468</v>
      </c>
      <c r="V5579" s="227">
        <v>67554</v>
      </c>
      <c r="W5579" s="143">
        <v>46015</v>
      </c>
      <c r="X5579" s="143">
        <v>46035</v>
      </c>
      <c r="Y5579">
        <f t="shared" si="175"/>
        <v>178800</v>
      </c>
    </row>
    <row r="5580" spans="1:25">
      <c r="A5580" s="1" t="str">
        <f t="shared" si="174"/>
        <v>060341019715000</v>
      </c>
      <c r="B5580" s="142" t="s">
        <v>87</v>
      </c>
      <c r="C5580" s="142" t="s">
        <v>3660</v>
      </c>
      <c r="D5580" s="142" t="s">
        <v>3495</v>
      </c>
      <c r="E5580" s="142" t="s">
        <v>3496</v>
      </c>
      <c r="F5580" s="142" t="s">
        <v>448</v>
      </c>
      <c r="G5580" s="142" t="s">
        <v>449</v>
      </c>
      <c r="H5580" s="142" t="s">
        <v>3532</v>
      </c>
      <c r="I5580" s="142" t="s">
        <v>21</v>
      </c>
      <c r="J5580" s="142">
        <v>1</v>
      </c>
      <c r="K5580" s="142">
        <v>25</v>
      </c>
      <c r="L5580" s="227"/>
      <c r="M5580" s="227"/>
      <c r="N5580" s="227">
        <v>64700</v>
      </c>
      <c r="O5580" s="227">
        <v>64700</v>
      </c>
      <c r="P5580" s="227">
        <v>1617500</v>
      </c>
      <c r="Q5580" s="227"/>
      <c r="R5580" s="227"/>
      <c r="S5580" s="227"/>
      <c r="T5580" s="227"/>
      <c r="U5580" s="227"/>
      <c r="V5580" s="227"/>
      <c r="W5580" s="143"/>
      <c r="X5580" s="143"/>
      <c r="Y5580">
        <f t="shared" si="175"/>
        <v>1617500</v>
      </c>
    </row>
    <row r="5581" spans="1:25">
      <c r="A5581" s="1" t="str">
        <f t="shared" si="174"/>
        <v>060341019929000</v>
      </c>
      <c r="B5581" s="142" t="s">
        <v>87</v>
      </c>
      <c r="C5581" s="142" t="s">
        <v>3660</v>
      </c>
      <c r="D5581" s="142" t="s">
        <v>3497</v>
      </c>
      <c r="E5581" s="142" t="s">
        <v>24</v>
      </c>
      <c r="F5581" s="142" t="s">
        <v>178</v>
      </c>
      <c r="G5581" s="142" t="s">
        <v>3533</v>
      </c>
      <c r="H5581" s="142" t="s">
        <v>179</v>
      </c>
      <c r="I5581" s="142" t="s">
        <v>21</v>
      </c>
      <c r="J5581" s="142">
        <v>1</v>
      </c>
      <c r="K5581" s="142">
        <v>1</v>
      </c>
      <c r="L5581" s="227">
        <v>166</v>
      </c>
      <c r="M5581" s="227">
        <v>12015832</v>
      </c>
      <c r="N5581" s="227">
        <v>90000</v>
      </c>
      <c r="O5581" s="227">
        <v>90000</v>
      </c>
      <c r="P5581" s="227">
        <v>90000</v>
      </c>
      <c r="Q5581" s="227">
        <v>5</v>
      </c>
      <c r="R5581" s="227">
        <v>50</v>
      </c>
      <c r="S5581" s="227">
        <v>89950</v>
      </c>
      <c r="T5581" s="227">
        <v>40</v>
      </c>
      <c r="U5581" s="227">
        <v>3242973</v>
      </c>
      <c r="V5581" s="227">
        <v>347592</v>
      </c>
      <c r="W5581" s="143">
        <v>46006</v>
      </c>
      <c r="X5581" s="143">
        <v>46035</v>
      </c>
      <c r="Y5581">
        <f t="shared" si="175"/>
        <v>89950</v>
      </c>
    </row>
    <row r="5582" spans="1:25">
      <c r="A5582" s="1" t="str">
        <f t="shared" si="174"/>
        <v>060341020238000</v>
      </c>
      <c r="B5582" s="142" t="s">
        <v>87</v>
      </c>
      <c r="C5582" s="142" t="s">
        <v>3660</v>
      </c>
      <c r="D5582" s="142" t="s">
        <v>3534</v>
      </c>
      <c r="E5582" s="142" t="s">
        <v>2492</v>
      </c>
      <c r="F5582" s="142" t="s">
        <v>95</v>
      </c>
      <c r="G5582" s="142" t="s">
        <v>2733</v>
      </c>
      <c r="H5582" s="142" t="s">
        <v>2734</v>
      </c>
      <c r="I5582" s="142" t="s">
        <v>21</v>
      </c>
      <c r="J5582" s="142">
        <v>1</v>
      </c>
      <c r="K5582" s="142">
        <v>6</v>
      </c>
      <c r="L5582" s="227">
        <v>101</v>
      </c>
      <c r="M5582" s="227">
        <v>1948415</v>
      </c>
      <c r="N5582" s="227">
        <v>25300</v>
      </c>
      <c r="O5582" s="227">
        <v>25300</v>
      </c>
      <c r="P5582" s="227">
        <v>151800</v>
      </c>
      <c r="Q5582" s="227"/>
      <c r="R5582" s="227"/>
      <c r="S5582" s="227"/>
      <c r="T5582" s="227">
        <v>49</v>
      </c>
      <c r="U5582" s="227">
        <v>797748</v>
      </c>
      <c r="V5582" s="227">
        <v>-147523</v>
      </c>
      <c r="W5582" s="143">
        <v>45985</v>
      </c>
      <c r="X5582" s="143">
        <v>46034</v>
      </c>
      <c r="Y5582">
        <f t="shared" si="175"/>
        <v>151800</v>
      </c>
    </row>
    <row r="5583" spans="1:25">
      <c r="A5583" s="1" t="str">
        <f t="shared" si="174"/>
        <v>060341023234000</v>
      </c>
      <c r="B5583" s="142" t="s">
        <v>87</v>
      </c>
      <c r="C5583" s="142" t="s">
        <v>3660</v>
      </c>
      <c r="D5583" s="142" t="s">
        <v>3497</v>
      </c>
      <c r="E5583" s="142" t="s">
        <v>24</v>
      </c>
      <c r="F5583" s="142" t="s">
        <v>182</v>
      </c>
      <c r="G5583" s="142" t="s">
        <v>183</v>
      </c>
      <c r="H5583" s="142" t="s">
        <v>184</v>
      </c>
      <c r="I5583" s="142" t="s">
        <v>21</v>
      </c>
      <c r="J5583" s="142">
        <v>1</v>
      </c>
      <c r="K5583" s="142">
        <v>1</v>
      </c>
      <c r="L5583" s="227">
        <v>191</v>
      </c>
      <c r="M5583" s="227">
        <v>17394002</v>
      </c>
      <c r="N5583" s="227">
        <v>105000</v>
      </c>
      <c r="O5583" s="227">
        <v>105000</v>
      </c>
      <c r="P5583" s="227">
        <v>105000</v>
      </c>
      <c r="Q5583" s="227"/>
      <c r="R5583" s="227"/>
      <c r="S5583" s="227"/>
      <c r="T5583" s="227">
        <v>34</v>
      </c>
      <c r="U5583" s="227">
        <v>3180721</v>
      </c>
      <c r="V5583" s="227">
        <v>84407</v>
      </c>
      <c r="W5583" s="143">
        <v>46029</v>
      </c>
      <c r="X5583" s="143">
        <v>46035</v>
      </c>
      <c r="Y5583">
        <f t="shared" si="175"/>
        <v>105000</v>
      </c>
    </row>
    <row r="5584" spans="1:25">
      <c r="A5584" s="1" t="str">
        <f t="shared" si="174"/>
        <v>060341025539000</v>
      </c>
      <c r="B5584" s="142" t="s">
        <v>87</v>
      </c>
      <c r="C5584" s="142" t="s">
        <v>3660</v>
      </c>
      <c r="D5584" s="142" t="s">
        <v>3528</v>
      </c>
      <c r="E5584" s="142" t="s">
        <v>27</v>
      </c>
      <c r="F5584" s="142" t="s">
        <v>188</v>
      </c>
      <c r="G5584" s="142" t="s">
        <v>189</v>
      </c>
      <c r="H5584" s="142" t="s">
        <v>190</v>
      </c>
      <c r="I5584" s="142" t="s">
        <v>21</v>
      </c>
      <c r="J5584" s="142">
        <v>1</v>
      </c>
      <c r="K5584" s="142">
        <v>1</v>
      </c>
      <c r="L5584" s="227">
        <v>6</v>
      </c>
      <c r="M5584" s="227">
        <v>105406</v>
      </c>
      <c r="N5584" s="227">
        <v>20200</v>
      </c>
      <c r="O5584" s="227">
        <v>20200</v>
      </c>
      <c r="P5584" s="227">
        <v>20200</v>
      </c>
      <c r="Q5584" s="227"/>
      <c r="R5584" s="227"/>
      <c r="S5584" s="227"/>
      <c r="T5584" s="227">
        <v>3</v>
      </c>
      <c r="U5584" s="227">
        <v>54595</v>
      </c>
      <c r="V5584" s="227">
        <v>1892</v>
      </c>
      <c r="W5584" s="143">
        <v>46027</v>
      </c>
      <c r="X5584" s="143">
        <v>46030</v>
      </c>
      <c r="Y5584">
        <f t="shared" si="175"/>
        <v>20200</v>
      </c>
    </row>
    <row r="5585" spans="1:25">
      <c r="A5585" s="1" t="str">
        <f t="shared" si="174"/>
        <v>060341028146000</v>
      </c>
      <c r="B5585" s="142" t="s">
        <v>87</v>
      </c>
      <c r="C5585" s="142" t="s">
        <v>3660</v>
      </c>
      <c r="D5585" s="142" t="s">
        <v>3527</v>
      </c>
      <c r="E5585" s="142" t="s">
        <v>22</v>
      </c>
      <c r="F5585" s="142" t="s">
        <v>621</v>
      </c>
      <c r="G5585" s="142" t="s">
        <v>622</v>
      </c>
      <c r="H5585" s="142" t="s">
        <v>623</v>
      </c>
      <c r="I5585" s="142" t="s">
        <v>26</v>
      </c>
      <c r="J5585" s="142">
        <v>1</v>
      </c>
      <c r="K5585" s="142">
        <v>10</v>
      </c>
      <c r="L5585" s="227"/>
      <c r="M5585" s="227"/>
      <c r="N5585" s="227">
        <v>10000</v>
      </c>
      <c r="O5585" s="227">
        <v>10000</v>
      </c>
      <c r="P5585" s="227">
        <v>100000</v>
      </c>
      <c r="Q5585" s="227"/>
      <c r="R5585" s="227"/>
      <c r="S5585" s="227"/>
      <c r="T5585" s="227"/>
      <c r="U5585" s="227"/>
      <c r="V5585" s="227"/>
      <c r="W5585" s="143"/>
      <c r="X5585" s="143"/>
      <c r="Y5585">
        <f t="shared" si="175"/>
        <v>100000</v>
      </c>
    </row>
    <row r="5586" spans="1:25">
      <c r="A5586" s="1" t="str">
        <f t="shared" si="174"/>
        <v>060341028667000</v>
      </c>
      <c r="B5586" s="142" t="s">
        <v>87</v>
      </c>
      <c r="C5586" s="142" t="s">
        <v>3660</v>
      </c>
      <c r="D5586" s="142" t="s">
        <v>3494</v>
      </c>
      <c r="E5586" s="142" t="s">
        <v>2486</v>
      </c>
      <c r="F5586" s="142" t="s">
        <v>65</v>
      </c>
      <c r="G5586" s="142" t="s">
        <v>2636</v>
      </c>
      <c r="H5586" s="142" t="s">
        <v>2637</v>
      </c>
      <c r="I5586" s="142" t="s">
        <v>21</v>
      </c>
      <c r="J5586" s="142">
        <v>1</v>
      </c>
      <c r="K5586" s="142">
        <v>12</v>
      </c>
      <c r="L5586" s="227">
        <v>17</v>
      </c>
      <c r="M5586" s="227">
        <v>295436</v>
      </c>
      <c r="N5586" s="227">
        <v>20700</v>
      </c>
      <c r="O5586" s="227">
        <v>20700</v>
      </c>
      <c r="P5586" s="227">
        <v>248400</v>
      </c>
      <c r="Q5586" s="227"/>
      <c r="R5586" s="227"/>
      <c r="S5586" s="227"/>
      <c r="T5586" s="227">
        <v>6</v>
      </c>
      <c r="U5586" s="227">
        <v>111892</v>
      </c>
      <c r="V5586" s="227">
        <v>7621</v>
      </c>
      <c r="W5586" s="143">
        <v>45918</v>
      </c>
      <c r="X5586" s="143">
        <v>46030</v>
      </c>
      <c r="Y5586">
        <f t="shared" si="175"/>
        <v>248400</v>
      </c>
    </row>
    <row r="5587" spans="1:25">
      <c r="A5587" s="1" t="str">
        <f t="shared" si="174"/>
        <v>060341028702000</v>
      </c>
      <c r="B5587" s="142" t="s">
        <v>87</v>
      </c>
      <c r="C5587" s="142" t="s">
        <v>3660</v>
      </c>
      <c r="D5587" s="142" t="s">
        <v>3534</v>
      </c>
      <c r="E5587" s="142" t="s">
        <v>2492</v>
      </c>
      <c r="F5587" s="142" t="s">
        <v>40</v>
      </c>
      <c r="G5587" s="142" t="s">
        <v>2493</v>
      </c>
      <c r="H5587" s="142" t="s">
        <v>2494</v>
      </c>
      <c r="I5587" s="142" t="s">
        <v>21</v>
      </c>
      <c r="J5587" s="142">
        <v>1</v>
      </c>
      <c r="K5587" s="142">
        <v>12</v>
      </c>
      <c r="L5587" s="227">
        <v>134</v>
      </c>
      <c r="M5587" s="227">
        <v>2414412</v>
      </c>
      <c r="N5587" s="227">
        <v>21200</v>
      </c>
      <c r="O5587" s="227">
        <v>18500</v>
      </c>
      <c r="P5587" s="227">
        <v>222000</v>
      </c>
      <c r="Q5587" s="227">
        <v>12</v>
      </c>
      <c r="R5587" s="227">
        <v>2625</v>
      </c>
      <c r="S5587" s="227">
        <v>190500</v>
      </c>
      <c r="T5587" s="227">
        <v>0</v>
      </c>
      <c r="U5587" s="227">
        <v>0</v>
      </c>
      <c r="V5587" s="227">
        <v>0</v>
      </c>
      <c r="W5587" s="143">
        <v>45705</v>
      </c>
      <c r="X5587" s="143">
        <v>46014</v>
      </c>
      <c r="Y5587">
        <f t="shared" si="175"/>
        <v>190500</v>
      </c>
    </row>
    <row r="5588" spans="1:25">
      <c r="A5588" s="1" t="str">
        <f t="shared" si="174"/>
        <v>060341030417000</v>
      </c>
      <c r="B5588" s="142" t="s">
        <v>87</v>
      </c>
      <c r="C5588" s="142" t="s">
        <v>3660</v>
      </c>
      <c r="D5588" s="142" t="s">
        <v>3523</v>
      </c>
      <c r="E5588" s="142" t="s">
        <v>20</v>
      </c>
      <c r="F5588" s="142" t="s">
        <v>453</v>
      </c>
      <c r="G5588" s="142" t="s">
        <v>454</v>
      </c>
      <c r="H5588" s="142" t="s">
        <v>3535</v>
      </c>
      <c r="I5588" s="142" t="s">
        <v>21</v>
      </c>
      <c r="J5588" s="142">
        <v>1</v>
      </c>
      <c r="K5588" s="142">
        <v>24</v>
      </c>
      <c r="L5588" s="227">
        <v>764</v>
      </c>
      <c r="M5588" s="227">
        <v>2824930</v>
      </c>
      <c r="N5588" s="227">
        <v>4700</v>
      </c>
      <c r="O5588" s="227">
        <v>4700</v>
      </c>
      <c r="P5588" s="227">
        <v>112800</v>
      </c>
      <c r="Q5588" s="227">
        <v>24</v>
      </c>
      <c r="R5588" s="227">
        <v>450</v>
      </c>
      <c r="S5588" s="227">
        <v>102000</v>
      </c>
      <c r="T5588" s="227">
        <v>305</v>
      </c>
      <c r="U5588" s="227">
        <v>1174684</v>
      </c>
      <c r="V5588" s="227">
        <v>46930</v>
      </c>
      <c r="W5588" s="143">
        <v>46024</v>
      </c>
      <c r="X5588" s="143">
        <v>46035</v>
      </c>
      <c r="Y5588">
        <f t="shared" si="175"/>
        <v>102000</v>
      </c>
    </row>
    <row r="5589" spans="1:25">
      <c r="A5589" s="1" t="str">
        <f t="shared" si="174"/>
        <v>060341030532000</v>
      </c>
      <c r="B5589" s="142" t="s">
        <v>87</v>
      </c>
      <c r="C5589" s="142" t="s">
        <v>3660</v>
      </c>
      <c r="D5589" s="142" t="s">
        <v>3500</v>
      </c>
      <c r="E5589" s="142" t="s">
        <v>3501</v>
      </c>
      <c r="F5589" s="142" t="s">
        <v>3536</v>
      </c>
      <c r="G5589" s="142" t="s">
        <v>3537</v>
      </c>
      <c r="H5589" s="142" t="s">
        <v>3538</v>
      </c>
      <c r="I5589" s="142" t="s">
        <v>21</v>
      </c>
      <c r="J5589" s="142">
        <v>1</v>
      </c>
      <c r="K5589" s="142">
        <v>12</v>
      </c>
      <c r="L5589" s="227">
        <v>60</v>
      </c>
      <c r="M5589" s="227">
        <v>1709297</v>
      </c>
      <c r="N5589" s="227">
        <v>42500</v>
      </c>
      <c r="O5589" s="227">
        <v>42500</v>
      </c>
      <c r="P5589" s="227">
        <v>510000</v>
      </c>
      <c r="Q5589" s="227"/>
      <c r="R5589" s="227"/>
      <c r="S5589" s="227"/>
      <c r="T5589" s="227">
        <v>3</v>
      </c>
      <c r="U5589" s="227">
        <v>114865</v>
      </c>
      <c r="V5589" s="227">
        <v>29400</v>
      </c>
      <c r="W5589" s="143">
        <v>45804</v>
      </c>
      <c r="X5589" s="143">
        <v>46033</v>
      </c>
      <c r="Y5589">
        <f t="shared" si="175"/>
        <v>510000</v>
      </c>
    </row>
    <row r="5590" spans="1:25">
      <c r="A5590" s="1" t="str">
        <f t="shared" si="174"/>
        <v>060341032759000</v>
      </c>
      <c r="B5590" s="142" t="s">
        <v>87</v>
      </c>
      <c r="C5590" s="142" t="s">
        <v>3660</v>
      </c>
      <c r="D5590" s="142" t="s">
        <v>3523</v>
      </c>
      <c r="E5590" s="142" t="s">
        <v>20</v>
      </c>
      <c r="F5590" s="142" t="s">
        <v>194</v>
      </c>
      <c r="G5590" s="142" t="s">
        <v>195</v>
      </c>
      <c r="H5590" s="142" t="s">
        <v>3539</v>
      </c>
      <c r="I5590" s="142" t="s">
        <v>21</v>
      </c>
      <c r="J5590" s="142">
        <v>1</v>
      </c>
      <c r="K5590" s="142">
        <v>8</v>
      </c>
      <c r="L5590" s="227">
        <v>92</v>
      </c>
      <c r="M5590" s="227">
        <v>712257</v>
      </c>
      <c r="N5590" s="227">
        <v>9100</v>
      </c>
      <c r="O5590" s="227">
        <v>9100</v>
      </c>
      <c r="P5590" s="227">
        <v>72800</v>
      </c>
      <c r="Q5590" s="227">
        <v>8</v>
      </c>
      <c r="R5590" s="227">
        <v>200</v>
      </c>
      <c r="S5590" s="227">
        <v>71200</v>
      </c>
      <c r="T5590" s="227">
        <v>14</v>
      </c>
      <c r="U5590" s="227">
        <v>114775</v>
      </c>
      <c r="V5590" s="227">
        <v>6388</v>
      </c>
      <c r="W5590" s="143">
        <v>46020</v>
      </c>
      <c r="X5590" s="143">
        <v>46030</v>
      </c>
      <c r="Y5590">
        <f t="shared" si="175"/>
        <v>71200</v>
      </c>
    </row>
    <row r="5591" spans="1:25">
      <c r="A5591" s="1" t="str">
        <f t="shared" si="174"/>
        <v>060341032802000</v>
      </c>
      <c r="B5591" s="142" t="s">
        <v>87</v>
      </c>
      <c r="C5591" s="142" t="s">
        <v>3660</v>
      </c>
      <c r="D5591" s="142" t="s">
        <v>3523</v>
      </c>
      <c r="E5591" s="142" t="s">
        <v>20</v>
      </c>
      <c r="F5591" s="142" t="s">
        <v>904</v>
      </c>
      <c r="G5591" s="142" t="s">
        <v>905</v>
      </c>
      <c r="H5591" s="142" t="s">
        <v>3540</v>
      </c>
      <c r="I5591" s="142" t="s">
        <v>21</v>
      </c>
      <c r="J5591" s="142">
        <v>1</v>
      </c>
      <c r="K5591" s="142">
        <v>8</v>
      </c>
      <c r="L5591" s="227">
        <v>68</v>
      </c>
      <c r="M5591" s="227">
        <v>527211</v>
      </c>
      <c r="N5591" s="227">
        <v>9100</v>
      </c>
      <c r="O5591" s="227">
        <v>9100</v>
      </c>
      <c r="P5591" s="227">
        <v>72800</v>
      </c>
      <c r="Q5591" s="227">
        <v>8</v>
      </c>
      <c r="R5591" s="227">
        <v>200</v>
      </c>
      <c r="S5591" s="227">
        <v>71200</v>
      </c>
      <c r="T5591" s="227">
        <v>13</v>
      </c>
      <c r="U5591" s="227">
        <v>106577</v>
      </c>
      <c r="V5591" s="227">
        <v>5787</v>
      </c>
      <c r="W5591" s="143">
        <v>46020</v>
      </c>
      <c r="X5591" s="143">
        <v>46029</v>
      </c>
      <c r="Y5591">
        <f t="shared" si="175"/>
        <v>71200</v>
      </c>
    </row>
    <row r="5592" spans="1:25">
      <c r="A5592" s="1" t="str">
        <f t="shared" si="174"/>
        <v>060341035433000</v>
      </c>
      <c r="B5592" s="142" t="s">
        <v>87</v>
      </c>
      <c r="C5592" s="142" t="s">
        <v>3660</v>
      </c>
      <c r="D5592" s="142" t="s">
        <v>3497</v>
      </c>
      <c r="E5592" s="142" t="s">
        <v>24</v>
      </c>
      <c r="F5592" s="142" t="s">
        <v>200</v>
      </c>
      <c r="G5592" s="142" t="s">
        <v>201</v>
      </c>
      <c r="H5592" s="142" t="s">
        <v>202</v>
      </c>
      <c r="I5592" s="142" t="s">
        <v>21</v>
      </c>
      <c r="J5592" s="142">
        <v>1</v>
      </c>
      <c r="K5592" s="142">
        <v>20</v>
      </c>
      <c r="L5592" s="227">
        <v>833</v>
      </c>
      <c r="M5592" s="227">
        <v>11767051</v>
      </c>
      <c r="N5592" s="227">
        <v>17000</v>
      </c>
      <c r="O5592" s="227">
        <v>16900</v>
      </c>
      <c r="P5592" s="227">
        <v>338000</v>
      </c>
      <c r="Q5592" s="227">
        <v>20</v>
      </c>
      <c r="R5592" s="227">
        <v>300</v>
      </c>
      <c r="S5592" s="227">
        <v>332000</v>
      </c>
      <c r="T5592" s="227">
        <v>19</v>
      </c>
      <c r="U5592" s="227">
        <v>289279</v>
      </c>
      <c r="V5592" s="227">
        <v>20883</v>
      </c>
      <c r="W5592" s="143">
        <v>45937</v>
      </c>
      <c r="X5592" s="143">
        <v>46034</v>
      </c>
      <c r="Y5592">
        <f t="shared" si="175"/>
        <v>332000</v>
      </c>
    </row>
    <row r="5593" spans="1:25">
      <c r="A5593" s="1" t="str">
        <f t="shared" si="174"/>
        <v>060341035633000</v>
      </c>
      <c r="B5593" s="142" t="s">
        <v>87</v>
      </c>
      <c r="C5593" s="142" t="s">
        <v>3660</v>
      </c>
      <c r="D5593" s="142" t="s">
        <v>3527</v>
      </c>
      <c r="E5593" s="142" t="s">
        <v>22</v>
      </c>
      <c r="F5593" s="142" t="s">
        <v>206</v>
      </c>
      <c r="G5593" s="142" t="s">
        <v>207</v>
      </c>
      <c r="H5593" s="142" t="s">
        <v>208</v>
      </c>
      <c r="I5593" s="142" t="s">
        <v>23</v>
      </c>
      <c r="J5593" s="142">
        <v>1</v>
      </c>
      <c r="K5593" s="142">
        <v>20</v>
      </c>
      <c r="L5593" s="227">
        <v>1495</v>
      </c>
      <c r="M5593" s="227">
        <v>8927699</v>
      </c>
      <c r="N5593" s="227">
        <v>7700</v>
      </c>
      <c r="O5593" s="227">
        <v>7200</v>
      </c>
      <c r="P5593" s="227">
        <v>144000</v>
      </c>
      <c r="Q5593" s="227">
        <v>20</v>
      </c>
      <c r="R5593" s="227">
        <v>300</v>
      </c>
      <c r="S5593" s="227">
        <v>138000</v>
      </c>
      <c r="T5593" s="227">
        <v>343</v>
      </c>
      <c r="U5593" s="227">
        <v>2082432</v>
      </c>
      <c r="V5593" s="227">
        <v>34137</v>
      </c>
      <c r="W5593" s="143">
        <v>46015</v>
      </c>
      <c r="X5593" s="143">
        <v>46035</v>
      </c>
      <c r="Y5593">
        <f t="shared" si="175"/>
        <v>138000</v>
      </c>
    </row>
    <row r="5594" spans="1:25">
      <c r="A5594" s="1" t="str">
        <f t="shared" si="174"/>
        <v>060341035634000</v>
      </c>
      <c r="B5594" s="142" t="s">
        <v>87</v>
      </c>
      <c r="C5594" s="142" t="s">
        <v>3660</v>
      </c>
      <c r="D5594" s="142" t="s">
        <v>3527</v>
      </c>
      <c r="E5594" s="142" t="s">
        <v>22</v>
      </c>
      <c r="F5594" s="142" t="s">
        <v>212</v>
      </c>
      <c r="G5594" s="142" t="s">
        <v>213</v>
      </c>
      <c r="H5594" s="142" t="s">
        <v>214</v>
      </c>
      <c r="I5594" s="142" t="s">
        <v>23</v>
      </c>
      <c r="J5594" s="142">
        <v>1</v>
      </c>
      <c r="K5594" s="142">
        <v>20</v>
      </c>
      <c r="L5594" s="227">
        <v>1872</v>
      </c>
      <c r="M5594" s="227">
        <v>15717158</v>
      </c>
      <c r="N5594" s="227">
        <v>10800</v>
      </c>
      <c r="O5594" s="227">
        <v>10000</v>
      </c>
      <c r="P5594" s="227">
        <v>200000</v>
      </c>
      <c r="Q5594" s="227">
        <v>20</v>
      </c>
      <c r="R5594" s="227">
        <v>200</v>
      </c>
      <c r="S5594" s="227">
        <v>196000</v>
      </c>
      <c r="T5594" s="227">
        <v>62</v>
      </c>
      <c r="U5594" s="227">
        <v>553154</v>
      </c>
      <c r="V5594" s="227">
        <v>32607</v>
      </c>
      <c r="W5594" s="143">
        <v>45960</v>
      </c>
      <c r="X5594" s="143">
        <v>46033</v>
      </c>
      <c r="Y5594">
        <f t="shared" si="175"/>
        <v>196000</v>
      </c>
    </row>
    <row r="5595" spans="1:25">
      <c r="A5595" s="1" t="str">
        <f t="shared" si="174"/>
        <v>060341038533000</v>
      </c>
      <c r="B5595" s="142" t="s">
        <v>87</v>
      </c>
      <c r="C5595" s="142" t="s">
        <v>3660</v>
      </c>
      <c r="D5595" s="142" t="s">
        <v>3494</v>
      </c>
      <c r="E5595" s="142" t="s">
        <v>2486</v>
      </c>
      <c r="F5595" s="142" t="s">
        <v>41</v>
      </c>
      <c r="G5595" s="142" t="s">
        <v>2498</v>
      </c>
      <c r="H5595" s="142" t="s">
        <v>3541</v>
      </c>
      <c r="I5595" s="142" t="s">
        <v>23</v>
      </c>
      <c r="J5595" s="142">
        <v>1</v>
      </c>
      <c r="K5595" s="142">
        <v>12</v>
      </c>
      <c r="L5595" s="227">
        <v>684</v>
      </c>
      <c r="M5595" s="227">
        <v>13875101</v>
      </c>
      <c r="N5595" s="227">
        <v>29000</v>
      </c>
      <c r="O5595" s="227">
        <v>25100</v>
      </c>
      <c r="P5595" s="227">
        <v>301200</v>
      </c>
      <c r="Q5595" s="227"/>
      <c r="R5595" s="227"/>
      <c r="S5595" s="227"/>
      <c r="T5595" s="227">
        <v>8</v>
      </c>
      <c r="U5595" s="227">
        <v>209009</v>
      </c>
      <c r="V5595" s="227">
        <v>46727</v>
      </c>
      <c r="W5595" s="143">
        <v>45931</v>
      </c>
      <c r="X5595" s="143">
        <v>46033</v>
      </c>
      <c r="Y5595">
        <f t="shared" si="175"/>
        <v>301200</v>
      </c>
    </row>
    <row r="5596" spans="1:25">
      <c r="A5596" s="1" t="str">
        <f t="shared" si="174"/>
        <v>060341038886000</v>
      </c>
      <c r="B5596" s="142" t="s">
        <v>87</v>
      </c>
      <c r="C5596" s="142" t="s">
        <v>3660</v>
      </c>
      <c r="D5596" s="142" t="s">
        <v>3528</v>
      </c>
      <c r="E5596" s="142" t="s">
        <v>27</v>
      </c>
      <c r="F5596" s="142" t="s">
        <v>218</v>
      </c>
      <c r="G5596" s="142" t="s">
        <v>219</v>
      </c>
      <c r="H5596" s="142" t="s">
        <v>220</v>
      </c>
      <c r="I5596" s="142" t="s">
        <v>21</v>
      </c>
      <c r="J5596" s="142">
        <v>1</v>
      </c>
      <c r="K5596" s="142">
        <v>12</v>
      </c>
      <c r="L5596" s="227">
        <v>186</v>
      </c>
      <c r="M5596" s="227">
        <v>813198</v>
      </c>
      <c r="N5596" s="227">
        <v>5800</v>
      </c>
      <c r="O5596" s="227">
        <v>5800</v>
      </c>
      <c r="P5596" s="227">
        <v>69600</v>
      </c>
      <c r="Q5596" s="227"/>
      <c r="R5596" s="227"/>
      <c r="S5596" s="227"/>
      <c r="T5596" s="227">
        <v>39</v>
      </c>
      <c r="U5596" s="227">
        <v>203784</v>
      </c>
      <c r="V5596" s="227">
        <v>33275</v>
      </c>
      <c r="W5596" s="143">
        <v>46028</v>
      </c>
      <c r="X5596" s="143">
        <v>46029</v>
      </c>
      <c r="Y5596">
        <f t="shared" si="175"/>
        <v>69600</v>
      </c>
    </row>
    <row r="5597" spans="1:25">
      <c r="A5597" s="1" t="str">
        <f t="shared" si="174"/>
        <v>060341038932000</v>
      </c>
      <c r="B5597" s="142" t="s">
        <v>87</v>
      </c>
      <c r="C5597" s="142" t="s">
        <v>3660</v>
      </c>
      <c r="D5597" s="142" t="s">
        <v>3528</v>
      </c>
      <c r="E5597" s="142" t="s">
        <v>27</v>
      </c>
      <c r="F5597" s="142" t="s">
        <v>224</v>
      </c>
      <c r="G5597" s="142" t="s">
        <v>225</v>
      </c>
      <c r="H5597" s="142" t="s">
        <v>226</v>
      </c>
      <c r="I5597" s="142" t="s">
        <v>23</v>
      </c>
      <c r="J5597" s="142">
        <v>1</v>
      </c>
      <c r="K5597" s="142">
        <v>1</v>
      </c>
      <c r="L5597" s="227">
        <v>0</v>
      </c>
      <c r="M5597" s="227">
        <v>0</v>
      </c>
      <c r="N5597" s="227">
        <v>18500</v>
      </c>
      <c r="O5597" s="227">
        <v>18500</v>
      </c>
      <c r="P5597" s="227">
        <v>18500</v>
      </c>
      <c r="Q5597" s="227"/>
      <c r="R5597" s="227"/>
      <c r="S5597" s="227"/>
      <c r="T5597" s="227">
        <v>0</v>
      </c>
      <c r="U5597" s="227">
        <v>0</v>
      </c>
      <c r="V5597" s="227">
        <v>0</v>
      </c>
      <c r="W5597" s="143">
        <v>45647</v>
      </c>
      <c r="X5597" s="143">
        <v>45966</v>
      </c>
      <c r="Y5597">
        <f t="shared" si="175"/>
        <v>18500</v>
      </c>
    </row>
    <row r="5598" spans="1:25">
      <c r="A5598" s="1" t="str">
        <f t="shared" si="174"/>
        <v>060341044435000</v>
      </c>
      <c r="B5598" s="142" t="s">
        <v>87</v>
      </c>
      <c r="C5598" s="142" t="s">
        <v>3660</v>
      </c>
      <c r="D5598" s="142" t="s">
        <v>3494</v>
      </c>
      <c r="E5598" s="142" t="s">
        <v>2486</v>
      </c>
      <c r="F5598" s="142" t="s">
        <v>96</v>
      </c>
      <c r="G5598" s="142" t="s">
        <v>2738</v>
      </c>
      <c r="H5598" s="142" t="s">
        <v>2739</v>
      </c>
      <c r="I5598" s="142" t="s">
        <v>21</v>
      </c>
      <c r="J5598" s="142">
        <v>1</v>
      </c>
      <c r="K5598" s="142">
        <v>24</v>
      </c>
      <c r="L5598" s="227">
        <v>23</v>
      </c>
      <c r="M5598" s="227">
        <v>206922</v>
      </c>
      <c r="N5598" s="227">
        <v>12900</v>
      </c>
      <c r="O5598" s="227">
        <v>12900</v>
      </c>
      <c r="P5598" s="227">
        <v>309600</v>
      </c>
      <c r="Q5598" s="227"/>
      <c r="R5598" s="227"/>
      <c r="S5598" s="227"/>
      <c r="T5598" s="227">
        <v>10</v>
      </c>
      <c r="U5598" s="227">
        <v>107207</v>
      </c>
      <c r="V5598" s="227">
        <v>17241</v>
      </c>
      <c r="W5598" s="143">
        <v>45916</v>
      </c>
      <c r="X5598" s="143">
        <v>46033</v>
      </c>
      <c r="Y5598">
        <f t="shared" si="175"/>
        <v>309600</v>
      </c>
    </row>
    <row r="5599" spans="1:25">
      <c r="A5599" s="1" t="str">
        <f t="shared" si="174"/>
        <v>060341044827000</v>
      </c>
      <c r="B5599" s="142" t="s">
        <v>87</v>
      </c>
      <c r="C5599" s="142" t="s">
        <v>3660</v>
      </c>
      <c r="D5599" s="142" t="s">
        <v>3497</v>
      </c>
      <c r="E5599" s="142" t="s">
        <v>24</v>
      </c>
      <c r="F5599" s="142" t="s">
        <v>700</v>
      </c>
      <c r="G5599" s="142" t="s">
        <v>701</v>
      </c>
      <c r="H5599" s="142" t="s">
        <v>702</v>
      </c>
      <c r="I5599" s="142" t="s">
        <v>21</v>
      </c>
      <c r="J5599" s="142">
        <v>1</v>
      </c>
      <c r="K5599" s="142">
        <v>12</v>
      </c>
      <c r="L5599" s="227">
        <v>100</v>
      </c>
      <c r="M5599" s="227">
        <v>2278250</v>
      </c>
      <c r="N5599" s="227">
        <v>26000</v>
      </c>
      <c r="O5599" s="227">
        <v>26000</v>
      </c>
      <c r="P5599" s="227">
        <v>312000</v>
      </c>
      <c r="Q5599" s="227"/>
      <c r="R5599" s="227"/>
      <c r="S5599" s="227"/>
      <c r="T5599" s="227">
        <v>9</v>
      </c>
      <c r="U5599" s="227">
        <v>210811</v>
      </c>
      <c r="V5599" s="227">
        <v>5769</v>
      </c>
      <c r="W5599" s="143">
        <v>45986</v>
      </c>
      <c r="X5599" s="143">
        <v>46032</v>
      </c>
      <c r="Y5599">
        <f t="shared" si="175"/>
        <v>312000</v>
      </c>
    </row>
    <row r="5600" spans="1:25">
      <c r="A5600" s="1" t="str">
        <f t="shared" si="174"/>
        <v>060341045756000</v>
      </c>
      <c r="B5600" s="142" t="s">
        <v>87</v>
      </c>
      <c r="C5600" s="142" t="s">
        <v>3660</v>
      </c>
      <c r="D5600" s="142" t="s">
        <v>3495</v>
      </c>
      <c r="E5600" s="142" t="s">
        <v>3496</v>
      </c>
      <c r="F5600" s="142" t="s">
        <v>912</v>
      </c>
      <c r="G5600" s="142" t="s">
        <v>913</v>
      </c>
      <c r="H5600" s="142" t="s">
        <v>914</v>
      </c>
      <c r="I5600" s="142" t="s">
        <v>21</v>
      </c>
      <c r="J5600" s="142">
        <v>1</v>
      </c>
      <c r="K5600" s="142">
        <v>5</v>
      </c>
      <c r="L5600" s="227">
        <v>26</v>
      </c>
      <c r="M5600" s="227">
        <v>1444147</v>
      </c>
      <c r="N5600" s="227">
        <v>67900</v>
      </c>
      <c r="O5600" s="227">
        <v>67900</v>
      </c>
      <c r="P5600" s="227">
        <v>339500</v>
      </c>
      <c r="Q5600" s="227">
        <v>5</v>
      </c>
      <c r="R5600" s="227">
        <v>3600</v>
      </c>
      <c r="S5600" s="227">
        <v>321500</v>
      </c>
      <c r="T5600" s="227">
        <v>8</v>
      </c>
      <c r="U5600" s="227">
        <v>486666</v>
      </c>
      <c r="V5600" s="227">
        <v>42313</v>
      </c>
      <c r="W5600" s="143">
        <v>45968</v>
      </c>
      <c r="X5600" s="143">
        <v>46032</v>
      </c>
      <c r="Y5600">
        <f t="shared" si="175"/>
        <v>321500</v>
      </c>
    </row>
    <row r="5601" spans="1:25">
      <c r="A5601" s="1" t="str">
        <f t="shared" si="174"/>
        <v>060341048940000</v>
      </c>
      <c r="B5601" s="142" t="s">
        <v>87</v>
      </c>
      <c r="C5601" s="142" t="s">
        <v>3660</v>
      </c>
      <c r="D5601" s="142" t="s">
        <v>3495</v>
      </c>
      <c r="E5601" s="142" t="s">
        <v>3496</v>
      </c>
      <c r="F5601" s="142" t="s">
        <v>918</v>
      </c>
      <c r="G5601" s="142" t="s">
        <v>3542</v>
      </c>
      <c r="H5601" s="142" t="s">
        <v>920</v>
      </c>
      <c r="I5601" s="142" t="s">
        <v>21</v>
      </c>
      <c r="J5601" s="142">
        <v>1</v>
      </c>
      <c r="K5601" s="142">
        <v>12</v>
      </c>
      <c r="L5601" s="227">
        <v>2217</v>
      </c>
      <c r="M5601" s="227">
        <v>39108996</v>
      </c>
      <c r="N5601" s="227">
        <v>22900</v>
      </c>
      <c r="O5601" s="227">
        <v>21500</v>
      </c>
      <c r="P5601" s="227">
        <v>258000</v>
      </c>
      <c r="Q5601" s="227">
        <v>12</v>
      </c>
      <c r="R5601" s="227">
        <v>1550</v>
      </c>
      <c r="S5601" s="227">
        <v>239400</v>
      </c>
      <c r="T5601" s="227">
        <v>138</v>
      </c>
      <c r="U5601" s="227">
        <v>2548468</v>
      </c>
      <c r="V5601" s="227">
        <v>114079</v>
      </c>
      <c r="W5601" s="143">
        <v>46000</v>
      </c>
      <c r="X5601" s="143">
        <v>46035</v>
      </c>
      <c r="Y5601">
        <f t="shared" si="175"/>
        <v>239400</v>
      </c>
    </row>
    <row r="5602" spans="1:25">
      <c r="A5602" s="1" t="str">
        <f t="shared" si="174"/>
        <v>060341053801000</v>
      </c>
      <c r="B5602" s="142" t="s">
        <v>87</v>
      </c>
      <c r="C5602" s="142" t="s">
        <v>3660</v>
      </c>
      <c r="D5602" s="142" t="s">
        <v>3494</v>
      </c>
      <c r="E5602" s="142" t="s">
        <v>2486</v>
      </c>
      <c r="F5602" s="142" t="s">
        <v>42</v>
      </c>
      <c r="G5602" s="142" t="s">
        <v>2503</v>
      </c>
      <c r="H5602" s="142" t="s">
        <v>2504</v>
      </c>
      <c r="I5602" s="142" t="s">
        <v>21</v>
      </c>
      <c r="J5602" s="142">
        <v>1</v>
      </c>
      <c r="K5602" s="142">
        <v>12</v>
      </c>
      <c r="L5602" s="227">
        <v>102</v>
      </c>
      <c r="M5602" s="227">
        <v>4251809</v>
      </c>
      <c r="N5602" s="227">
        <v>54200</v>
      </c>
      <c r="O5602" s="227">
        <v>54200</v>
      </c>
      <c r="P5602" s="227">
        <v>650400</v>
      </c>
      <c r="Q5602" s="227"/>
      <c r="R5602" s="227"/>
      <c r="S5602" s="227"/>
      <c r="T5602" s="227">
        <v>2</v>
      </c>
      <c r="U5602" s="227">
        <v>90721</v>
      </c>
      <c r="V5602" s="227">
        <v>7352</v>
      </c>
      <c r="W5602" s="143">
        <v>45678</v>
      </c>
      <c r="X5602" s="143">
        <v>46033</v>
      </c>
      <c r="Y5602">
        <f t="shared" si="175"/>
        <v>650400</v>
      </c>
    </row>
    <row r="5603" spans="1:25">
      <c r="A5603" s="1" t="str">
        <f t="shared" si="174"/>
        <v>060341053802000</v>
      </c>
      <c r="B5603" s="142" t="s">
        <v>87</v>
      </c>
      <c r="C5603" s="142" t="s">
        <v>3660</v>
      </c>
      <c r="D5603" s="142" t="s">
        <v>3494</v>
      </c>
      <c r="E5603" s="142" t="s">
        <v>2486</v>
      </c>
      <c r="F5603" s="142" t="s">
        <v>74</v>
      </c>
      <c r="G5603" s="142" t="s">
        <v>2668</v>
      </c>
      <c r="H5603" s="142" t="s">
        <v>2669</v>
      </c>
      <c r="I5603" s="142" t="s">
        <v>21</v>
      </c>
      <c r="J5603" s="142">
        <v>1</v>
      </c>
      <c r="K5603" s="142">
        <v>12</v>
      </c>
      <c r="L5603" s="227">
        <v>12</v>
      </c>
      <c r="M5603" s="227">
        <v>500093</v>
      </c>
      <c r="N5603" s="227">
        <v>54200</v>
      </c>
      <c r="O5603" s="227">
        <v>54200</v>
      </c>
      <c r="P5603" s="227">
        <v>650400</v>
      </c>
      <c r="Q5603" s="227"/>
      <c r="R5603" s="227"/>
      <c r="S5603" s="227"/>
      <c r="T5603" s="227">
        <v>0</v>
      </c>
      <c r="U5603" s="227">
        <v>0</v>
      </c>
      <c r="V5603" s="227">
        <v>0</v>
      </c>
      <c r="W5603" s="143">
        <v>45378</v>
      </c>
      <c r="X5603" s="143">
        <v>45990</v>
      </c>
      <c r="Y5603">
        <f t="shared" si="175"/>
        <v>650400</v>
      </c>
    </row>
    <row r="5604" spans="1:25">
      <c r="A5604" s="1" t="str">
        <f t="shared" si="174"/>
        <v>060341054010000</v>
      </c>
      <c r="B5604" s="142" t="s">
        <v>87</v>
      </c>
      <c r="C5604" s="142" t="s">
        <v>3660</v>
      </c>
      <c r="D5604" s="142" t="s">
        <v>3534</v>
      </c>
      <c r="E5604" s="142" t="s">
        <v>2492</v>
      </c>
      <c r="F5604" s="142" t="s">
        <v>97</v>
      </c>
      <c r="G5604" s="142" t="s">
        <v>2744</v>
      </c>
      <c r="H5604" s="142" t="s">
        <v>2745</v>
      </c>
      <c r="I5604" s="142" t="s">
        <v>21</v>
      </c>
      <c r="J5604" s="142">
        <v>1</v>
      </c>
      <c r="K5604" s="142">
        <v>4</v>
      </c>
      <c r="L5604" s="227"/>
      <c r="M5604" s="227"/>
      <c r="N5604" s="227">
        <v>71400</v>
      </c>
      <c r="O5604" s="227">
        <v>67900</v>
      </c>
      <c r="P5604" s="227">
        <v>271600</v>
      </c>
      <c r="Q5604" s="227">
        <v>2</v>
      </c>
      <c r="R5604" s="227">
        <v>2800</v>
      </c>
      <c r="S5604" s="227">
        <v>260400</v>
      </c>
      <c r="T5604" s="227"/>
      <c r="U5604" s="227"/>
      <c r="V5604" s="227"/>
      <c r="W5604" s="143">
        <v>45334</v>
      </c>
      <c r="X5604" s="143">
        <v>45599</v>
      </c>
      <c r="Y5604">
        <f t="shared" si="175"/>
        <v>260400</v>
      </c>
    </row>
    <row r="5605" spans="1:25">
      <c r="A5605" s="1" t="str">
        <f t="shared" si="174"/>
        <v>060341055785000</v>
      </c>
      <c r="B5605" s="142" t="s">
        <v>87</v>
      </c>
      <c r="C5605" s="142" t="s">
        <v>3660</v>
      </c>
      <c r="D5605" s="142" t="s">
        <v>3495</v>
      </c>
      <c r="E5605" s="142" t="s">
        <v>3496</v>
      </c>
      <c r="F5605" s="142" t="s">
        <v>230</v>
      </c>
      <c r="G5605" s="142" t="s">
        <v>231</v>
      </c>
      <c r="H5605" s="142" t="s">
        <v>232</v>
      </c>
      <c r="I5605" s="142" t="s">
        <v>23</v>
      </c>
      <c r="J5605" s="142">
        <v>1</v>
      </c>
      <c r="K5605" s="142">
        <v>12</v>
      </c>
      <c r="L5605" s="227">
        <v>1364</v>
      </c>
      <c r="M5605" s="227">
        <v>18024010</v>
      </c>
      <c r="N5605" s="227">
        <v>17600</v>
      </c>
      <c r="O5605" s="227">
        <v>15500</v>
      </c>
      <c r="P5605" s="227">
        <v>186000</v>
      </c>
      <c r="Q5605" s="227">
        <v>12</v>
      </c>
      <c r="R5605" s="227">
        <v>1458</v>
      </c>
      <c r="S5605" s="227">
        <v>168504</v>
      </c>
      <c r="T5605" s="227">
        <v>31377</v>
      </c>
      <c r="U5605" s="227">
        <v>393328670</v>
      </c>
      <c r="V5605" s="227">
        <v>-21289625</v>
      </c>
      <c r="W5605" s="143">
        <v>46006</v>
      </c>
      <c r="X5605" s="143">
        <v>46035</v>
      </c>
      <c r="Y5605">
        <f t="shared" si="175"/>
        <v>168504</v>
      </c>
    </row>
    <row r="5606" spans="1:25">
      <c r="A5606" s="1" t="str">
        <f t="shared" si="174"/>
        <v>060341057501000</v>
      </c>
      <c r="B5606" s="142" t="s">
        <v>87</v>
      </c>
      <c r="C5606" s="142" t="s">
        <v>3660</v>
      </c>
      <c r="D5606" s="142" t="s">
        <v>3523</v>
      </c>
      <c r="E5606" s="142" t="s">
        <v>20</v>
      </c>
      <c r="F5606" s="142" t="s">
        <v>925</v>
      </c>
      <c r="G5606" s="142" t="s">
        <v>926</v>
      </c>
      <c r="H5606" s="142" t="s">
        <v>927</v>
      </c>
      <c r="I5606" s="142" t="s">
        <v>21</v>
      </c>
      <c r="J5606" s="142">
        <v>1</v>
      </c>
      <c r="K5606" s="142">
        <v>72</v>
      </c>
      <c r="L5606" s="227">
        <v>86</v>
      </c>
      <c r="M5606" s="227">
        <v>516695</v>
      </c>
      <c r="N5606" s="227">
        <v>8600</v>
      </c>
      <c r="O5606" s="227">
        <v>8600</v>
      </c>
      <c r="P5606" s="227">
        <v>619200</v>
      </c>
      <c r="Q5606" s="227"/>
      <c r="R5606" s="227"/>
      <c r="S5606" s="227"/>
      <c r="T5606" s="227">
        <v>32</v>
      </c>
      <c r="U5606" s="227">
        <v>247928</v>
      </c>
      <c r="V5606" s="227">
        <v>55669</v>
      </c>
      <c r="W5606" s="143">
        <v>46034</v>
      </c>
      <c r="X5606" s="143">
        <v>46033</v>
      </c>
      <c r="Y5606">
        <f t="shared" si="175"/>
        <v>619200</v>
      </c>
    </row>
    <row r="5607" spans="1:25">
      <c r="A5607" s="1" t="str">
        <f t="shared" si="174"/>
        <v>060341058499000</v>
      </c>
      <c r="B5607" s="142" t="s">
        <v>87</v>
      </c>
      <c r="C5607" s="142" t="s">
        <v>3660</v>
      </c>
      <c r="D5607" s="142" t="s">
        <v>3528</v>
      </c>
      <c r="E5607" s="142" t="s">
        <v>27</v>
      </c>
      <c r="F5607" s="142" t="s">
        <v>236</v>
      </c>
      <c r="G5607" s="142" t="s">
        <v>237</v>
      </c>
      <c r="H5607" s="142" t="s">
        <v>238</v>
      </c>
      <c r="I5607" s="142" t="s">
        <v>21</v>
      </c>
      <c r="J5607" s="142">
        <v>1</v>
      </c>
      <c r="K5607" s="142">
        <v>12</v>
      </c>
      <c r="L5607" s="227">
        <v>307</v>
      </c>
      <c r="M5607" s="227">
        <v>694911</v>
      </c>
      <c r="N5607" s="227">
        <v>3500</v>
      </c>
      <c r="O5607" s="227">
        <v>3050</v>
      </c>
      <c r="P5607" s="227">
        <v>36600</v>
      </c>
      <c r="Q5607" s="227">
        <v>12</v>
      </c>
      <c r="R5607" s="227">
        <v>350</v>
      </c>
      <c r="S5607" s="227">
        <v>32400</v>
      </c>
      <c r="T5607" s="227">
        <v>72</v>
      </c>
      <c r="U5607" s="227">
        <v>182343</v>
      </c>
      <c r="V5607" s="227">
        <v>19367</v>
      </c>
      <c r="W5607" s="143">
        <v>46020</v>
      </c>
      <c r="X5607" s="143">
        <v>46032</v>
      </c>
      <c r="Y5607">
        <f t="shared" si="175"/>
        <v>32400</v>
      </c>
    </row>
    <row r="5608" spans="1:25">
      <c r="A5608" s="1" t="str">
        <f t="shared" si="174"/>
        <v>060341063695000</v>
      </c>
      <c r="B5608" s="142" t="s">
        <v>87</v>
      </c>
      <c r="C5608" s="142" t="s">
        <v>3660</v>
      </c>
      <c r="D5608" s="142" t="s">
        <v>3511</v>
      </c>
      <c r="E5608" s="142" t="s">
        <v>3512</v>
      </c>
      <c r="F5608" s="142" t="s">
        <v>3543</v>
      </c>
      <c r="G5608" s="142" t="s">
        <v>3544</v>
      </c>
      <c r="H5608" s="142" t="s">
        <v>3545</v>
      </c>
      <c r="I5608" s="142" t="s">
        <v>21</v>
      </c>
      <c r="J5608" s="142">
        <v>1</v>
      </c>
      <c r="K5608" s="142">
        <v>48</v>
      </c>
      <c r="L5608" s="227">
        <v>217</v>
      </c>
      <c r="M5608" s="227">
        <v>4352408</v>
      </c>
      <c r="N5608" s="227">
        <v>24900</v>
      </c>
      <c r="O5608" s="227">
        <v>20500</v>
      </c>
      <c r="P5608" s="227">
        <v>984000</v>
      </c>
      <c r="Q5608" s="227"/>
      <c r="R5608" s="227"/>
      <c r="S5608" s="227"/>
      <c r="T5608" s="227">
        <v>15</v>
      </c>
      <c r="U5608" s="227">
        <v>277027</v>
      </c>
      <c r="V5608" s="227">
        <v>-23831</v>
      </c>
      <c r="W5608" s="143">
        <v>45863</v>
      </c>
      <c r="X5608" s="143">
        <v>46035</v>
      </c>
      <c r="Y5608">
        <f t="shared" si="175"/>
        <v>984000</v>
      </c>
    </row>
    <row r="5609" spans="1:25">
      <c r="A5609" s="1" t="str">
        <f t="shared" si="174"/>
        <v>060341064394000</v>
      </c>
      <c r="B5609" s="142" t="s">
        <v>87</v>
      </c>
      <c r="C5609" s="142" t="s">
        <v>3660</v>
      </c>
      <c r="D5609" s="142" t="s">
        <v>3523</v>
      </c>
      <c r="E5609" s="142" t="s">
        <v>20</v>
      </c>
      <c r="F5609" s="142" t="s">
        <v>724</v>
      </c>
      <c r="G5609" s="142" t="s">
        <v>3546</v>
      </c>
      <c r="H5609" s="142" t="s">
        <v>725</v>
      </c>
      <c r="I5609" s="142" t="s">
        <v>21</v>
      </c>
      <c r="J5609" s="142">
        <v>1</v>
      </c>
      <c r="K5609" s="142">
        <v>36</v>
      </c>
      <c r="L5609" s="227">
        <v>189</v>
      </c>
      <c r="M5609" s="227">
        <v>669867</v>
      </c>
      <c r="N5609" s="227">
        <v>4700</v>
      </c>
      <c r="O5609" s="227">
        <v>4000</v>
      </c>
      <c r="P5609" s="227">
        <v>144000</v>
      </c>
      <c r="Q5609" s="227"/>
      <c r="R5609" s="227"/>
      <c r="S5609" s="227"/>
      <c r="T5609" s="227">
        <v>60</v>
      </c>
      <c r="U5609" s="227">
        <v>216216</v>
      </c>
      <c r="V5609" s="227">
        <v>3560</v>
      </c>
      <c r="W5609" s="143">
        <v>46000</v>
      </c>
      <c r="X5609" s="143">
        <v>46027</v>
      </c>
      <c r="Y5609">
        <f t="shared" si="175"/>
        <v>144000</v>
      </c>
    </row>
    <row r="5610" spans="1:25">
      <c r="A5610" s="1" t="str">
        <f t="shared" si="174"/>
        <v>060341064670000</v>
      </c>
      <c r="B5610" s="142" t="s">
        <v>87</v>
      </c>
      <c r="C5610" s="142" t="s">
        <v>3660</v>
      </c>
      <c r="D5610" s="142" t="s">
        <v>3523</v>
      </c>
      <c r="E5610" s="142" t="s">
        <v>20</v>
      </c>
      <c r="F5610" s="142" t="s">
        <v>242</v>
      </c>
      <c r="G5610" s="142" t="s">
        <v>243</v>
      </c>
      <c r="H5610" s="142" t="s">
        <v>244</v>
      </c>
      <c r="I5610" s="142" t="s">
        <v>21</v>
      </c>
      <c r="J5610" s="142">
        <v>1</v>
      </c>
      <c r="K5610" s="142">
        <v>16</v>
      </c>
      <c r="L5610" s="227">
        <v>169</v>
      </c>
      <c r="M5610" s="227">
        <v>2804313</v>
      </c>
      <c r="N5610" s="227">
        <v>21500</v>
      </c>
      <c r="O5610" s="227">
        <v>20500</v>
      </c>
      <c r="P5610" s="227">
        <v>328000</v>
      </c>
      <c r="Q5610" s="227">
        <v>16</v>
      </c>
      <c r="R5610" s="227">
        <v>1250</v>
      </c>
      <c r="S5610" s="227">
        <v>308000</v>
      </c>
      <c r="T5610" s="227">
        <v>41</v>
      </c>
      <c r="U5610" s="227">
        <v>782612</v>
      </c>
      <c r="V5610" s="227">
        <v>102276</v>
      </c>
      <c r="W5610" s="143">
        <v>46030</v>
      </c>
      <c r="X5610" s="143">
        <v>46034</v>
      </c>
      <c r="Y5610">
        <f t="shared" si="175"/>
        <v>308000</v>
      </c>
    </row>
    <row r="5611" spans="1:25">
      <c r="A5611" s="1" t="str">
        <f t="shared" si="174"/>
        <v>060341064680000</v>
      </c>
      <c r="B5611" s="142" t="s">
        <v>87</v>
      </c>
      <c r="C5611" s="142" t="s">
        <v>3660</v>
      </c>
      <c r="D5611" s="142" t="s">
        <v>3523</v>
      </c>
      <c r="E5611" s="142" t="s">
        <v>20</v>
      </c>
      <c r="F5611" s="142" t="s">
        <v>248</v>
      </c>
      <c r="G5611" s="142" t="s">
        <v>249</v>
      </c>
      <c r="H5611" s="142" t="s">
        <v>250</v>
      </c>
      <c r="I5611" s="142" t="s">
        <v>21</v>
      </c>
      <c r="J5611" s="142">
        <v>1</v>
      </c>
      <c r="K5611" s="142">
        <v>28</v>
      </c>
      <c r="L5611" s="227">
        <v>530</v>
      </c>
      <c r="M5611" s="227">
        <v>4679387</v>
      </c>
      <c r="N5611" s="227">
        <v>10200</v>
      </c>
      <c r="O5611" s="227">
        <v>8400</v>
      </c>
      <c r="P5611" s="227">
        <v>235200</v>
      </c>
      <c r="Q5611" s="227">
        <v>28</v>
      </c>
      <c r="R5611" s="227">
        <v>25</v>
      </c>
      <c r="S5611" s="227">
        <v>234500</v>
      </c>
      <c r="T5611" s="227">
        <v>33</v>
      </c>
      <c r="U5611" s="227">
        <v>303243</v>
      </c>
      <c r="V5611" s="227">
        <v>11885</v>
      </c>
      <c r="W5611" s="143">
        <v>46030</v>
      </c>
      <c r="X5611" s="143">
        <v>46035</v>
      </c>
      <c r="Y5611">
        <f t="shared" si="175"/>
        <v>234500</v>
      </c>
    </row>
    <row r="5612" spans="1:25">
      <c r="A5612" s="1" t="str">
        <f t="shared" si="174"/>
        <v>060341065842000</v>
      </c>
      <c r="B5612" s="142" t="s">
        <v>87</v>
      </c>
      <c r="C5612" s="142" t="s">
        <v>3660</v>
      </c>
      <c r="D5612" s="142" t="s">
        <v>3494</v>
      </c>
      <c r="E5612" s="142" t="s">
        <v>2486</v>
      </c>
      <c r="F5612" s="142" t="s">
        <v>43</v>
      </c>
      <c r="G5612" s="142" t="s">
        <v>2508</v>
      </c>
      <c r="H5612" s="142" t="s">
        <v>2509</v>
      </c>
      <c r="I5612" s="142" t="s">
        <v>23</v>
      </c>
      <c r="J5612" s="142">
        <v>1</v>
      </c>
      <c r="K5612" s="142">
        <v>48</v>
      </c>
      <c r="L5612" s="227">
        <v>207</v>
      </c>
      <c r="M5612" s="227">
        <v>2340191</v>
      </c>
      <c r="N5612" s="227">
        <v>13700</v>
      </c>
      <c r="O5612" s="227">
        <v>13700</v>
      </c>
      <c r="P5612" s="227">
        <v>657600</v>
      </c>
      <c r="Q5612" s="227"/>
      <c r="R5612" s="227"/>
      <c r="S5612" s="227"/>
      <c r="T5612" s="227">
        <v>7</v>
      </c>
      <c r="U5612" s="227">
        <v>86396</v>
      </c>
      <c r="V5612" s="227">
        <v>7259</v>
      </c>
      <c r="W5612" s="143">
        <v>45980</v>
      </c>
      <c r="X5612" s="143">
        <v>46035</v>
      </c>
      <c r="Y5612">
        <f t="shared" si="175"/>
        <v>657600</v>
      </c>
    </row>
    <row r="5613" spans="1:25">
      <c r="A5613" s="1" t="str">
        <f t="shared" si="174"/>
        <v>060341066078000</v>
      </c>
      <c r="B5613" s="142" t="s">
        <v>87</v>
      </c>
      <c r="C5613" s="142" t="s">
        <v>3660</v>
      </c>
      <c r="D5613" s="142" t="s">
        <v>3494</v>
      </c>
      <c r="E5613" s="142" t="s">
        <v>2486</v>
      </c>
      <c r="F5613" s="142" t="s">
        <v>44</v>
      </c>
      <c r="G5613" s="142" t="s">
        <v>2513</v>
      </c>
      <c r="H5613" s="142" t="s">
        <v>2514</v>
      </c>
      <c r="I5613" s="142" t="s">
        <v>21</v>
      </c>
      <c r="J5613" s="142">
        <v>1</v>
      </c>
      <c r="K5613" s="142">
        <v>45</v>
      </c>
      <c r="L5613" s="227">
        <v>138</v>
      </c>
      <c r="M5613" s="227">
        <v>1082294</v>
      </c>
      <c r="N5613" s="227">
        <v>10200</v>
      </c>
      <c r="O5613" s="227">
        <v>10200</v>
      </c>
      <c r="P5613" s="227">
        <v>459000</v>
      </c>
      <c r="Q5613" s="227"/>
      <c r="R5613" s="227"/>
      <c r="S5613" s="227"/>
      <c r="T5613" s="227">
        <v>21</v>
      </c>
      <c r="U5613" s="227">
        <v>184775</v>
      </c>
      <c r="V5613" s="227">
        <v>20078</v>
      </c>
      <c r="W5613" s="143">
        <v>45982</v>
      </c>
      <c r="X5613" s="143">
        <v>46032</v>
      </c>
      <c r="Y5613">
        <f t="shared" si="175"/>
        <v>459000</v>
      </c>
    </row>
    <row r="5614" spans="1:25">
      <c r="A5614" s="1" t="str">
        <f t="shared" si="174"/>
        <v>060341067510000</v>
      </c>
      <c r="B5614" s="142" t="s">
        <v>87</v>
      </c>
      <c r="C5614" s="142" t="s">
        <v>3660</v>
      </c>
      <c r="D5614" s="142" t="s">
        <v>3523</v>
      </c>
      <c r="E5614" s="142" t="s">
        <v>20</v>
      </c>
      <c r="F5614" s="142" t="s">
        <v>460</v>
      </c>
      <c r="G5614" s="142" t="s">
        <v>461</v>
      </c>
      <c r="H5614" s="142" t="s">
        <v>462</v>
      </c>
      <c r="I5614" s="142" t="s">
        <v>21</v>
      </c>
      <c r="J5614" s="142">
        <v>1</v>
      </c>
      <c r="K5614" s="142">
        <v>16</v>
      </c>
      <c r="L5614" s="227">
        <v>4555</v>
      </c>
      <c r="M5614" s="227">
        <v>59517156</v>
      </c>
      <c r="N5614" s="227">
        <v>17500</v>
      </c>
      <c r="O5614" s="227">
        <v>17500</v>
      </c>
      <c r="P5614" s="227">
        <v>280000</v>
      </c>
      <c r="Q5614" s="227"/>
      <c r="R5614" s="227"/>
      <c r="S5614" s="227"/>
      <c r="T5614" s="227">
        <v>46</v>
      </c>
      <c r="U5614" s="227">
        <v>760450</v>
      </c>
      <c r="V5614" s="227">
        <v>159399</v>
      </c>
      <c r="W5614" s="143">
        <v>46020</v>
      </c>
      <c r="X5614" s="143">
        <v>46035</v>
      </c>
      <c r="Y5614">
        <f t="shared" si="175"/>
        <v>280000</v>
      </c>
    </row>
    <row r="5615" spans="1:25">
      <c r="A5615" s="1" t="str">
        <f t="shared" si="174"/>
        <v>060341068899000</v>
      </c>
      <c r="B5615" s="142" t="s">
        <v>87</v>
      </c>
      <c r="C5615" s="142" t="s">
        <v>3660</v>
      </c>
      <c r="D5615" s="142" t="s">
        <v>3534</v>
      </c>
      <c r="E5615" s="142" t="s">
        <v>2492</v>
      </c>
      <c r="F5615" s="142" t="s">
        <v>45</v>
      </c>
      <c r="G5615" s="142" t="s">
        <v>2518</v>
      </c>
      <c r="H5615" s="142" t="s">
        <v>2519</v>
      </c>
      <c r="I5615" s="142" t="s">
        <v>23</v>
      </c>
      <c r="J5615" s="142">
        <v>1</v>
      </c>
      <c r="K5615" s="142">
        <v>60</v>
      </c>
      <c r="L5615" s="227">
        <v>670</v>
      </c>
      <c r="M5615" s="227">
        <v>2669255</v>
      </c>
      <c r="N5615" s="227">
        <v>4800</v>
      </c>
      <c r="O5615" s="227">
        <v>4800</v>
      </c>
      <c r="P5615" s="227">
        <v>288000</v>
      </c>
      <c r="Q5615" s="227">
        <v>60</v>
      </c>
      <c r="R5615" s="227">
        <v>383</v>
      </c>
      <c r="S5615" s="227">
        <v>265020</v>
      </c>
      <c r="T5615" s="227">
        <v>49</v>
      </c>
      <c r="U5615" s="227">
        <v>210090</v>
      </c>
      <c r="V5615" s="227">
        <v>14876</v>
      </c>
      <c r="W5615" s="143">
        <v>45939</v>
      </c>
      <c r="X5615" s="143">
        <v>46033</v>
      </c>
      <c r="Y5615">
        <f t="shared" si="175"/>
        <v>265020</v>
      </c>
    </row>
    <row r="5616" spans="1:25">
      <c r="A5616" s="1" t="str">
        <f t="shared" si="174"/>
        <v>060341070906000</v>
      </c>
      <c r="B5616" s="142" t="s">
        <v>87</v>
      </c>
      <c r="C5616" s="142" t="s">
        <v>3660</v>
      </c>
      <c r="D5616" s="142" t="s">
        <v>3497</v>
      </c>
      <c r="E5616" s="142" t="s">
        <v>24</v>
      </c>
      <c r="F5616" s="142" t="s">
        <v>254</v>
      </c>
      <c r="G5616" s="142" t="s">
        <v>255</v>
      </c>
      <c r="H5616" s="142" t="s">
        <v>256</v>
      </c>
      <c r="I5616" s="142" t="s">
        <v>23</v>
      </c>
      <c r="J5616" s="142">
        <v>1</v>
      </c>
      <c r="K5616" s="142">
        <v>60</v>
      </c>
      <c r="L5616" s="227">
        <v>46999</v>
      </c>
      <c r="M5616" s="227">
        <v>186554097</v>
      </c>
      <c r="N5616" s="227">
        <v>4475</v>
      </c>
      <c r="O5616" s="227">
        <v>4475</v>
      </c>
      <c r="P5616" s="227">
        <v>268500</v>
      </c>
      <c r="Q5616" s="227">
        <v>60</v>
      </c>
      <c r="R5616" s="227">
        <v>75</v>
      </c>
      <c r="S5616" s="227">
        <v>264000</v>
      </c>
      <c r="T5616" s="227">
        <v>154114</v>
      </c>
      <c r="U5616" s="227">
        <v>599978315</v>
      </c>
      <c r="V5616" s="227">
        <v>-11749555</v>
      </c>
      <c r="W5616" s="143">
        <v>46031</v>
      </c>
      <c r="X5616" s="143">
        <v>46035</v>
      </c>
      <c r="Y5616">
        <f t="shared" si="175"/>
        <v>264000</v>
      </c>
    </row>
    <row r="5617" spans="1:25">
      <c r="A5617" s="1" t="str">
        <f t="shared" si="174"/>
        <v>060341071008000</v>
      </c>
      <c r="B5617" s="142" t="s">
        <v>87</v>
      </c>
      <c r="C5617" s="142" t="s">
        <v>3660</v>
      </c>
      <c r="D5617" s="142" t="s">
        <v>3523</v>
      </c>
      <c r="E5617" s="142" t="s">
        <v>20</v>
      </c>
      <c r="F5617" s="142" t="s">
        <v>260</v>
      </c>
      <c r="G5617" s="142" t="s">
        <v>261</v>
      </c>
      <c r="H5617" s="142" t="s">
        <v>262</v>
      </c>
      <c r="I5617" s="142" t="s">
        <v>21</v>
      </c>
      <c r="J5617" s="142">
        <v>1</v>
      </c>
      <c r="K5617" s="142">
        <v>12</v>
      </c>
      <c r="L5617" s="227">
        <v>2412</v>
      </c>
      <c r="M5617" s="227">
        <v>17542476</v>
      </c>
      <c r="N5617" s="227">
        <v>8500</v>
      </c>
      <c r="O5617" s="227">
        <v>8000</v>
      </c>
      <c r="P5617" s="227">
        <v>96000</v>
      </c>
      <c r="Q5617" s="227">
        <v>12</v>
      </c>
      <c r="R5617" s="227">
        <v>25</v>
      </c>
      <c r="S5617" s="227">
        <v>95700</v>
      </c>
      <c r="T5617" s="227">
        <v>826</v>
      </c>
      <c r="U5617" s="227">
        <v>6253721</v>
      </c>
      <c r="V5617" s="227">
        <v>246223</v>
      </c>
      <c r="W5617" s="143">
        <v>46009</v>
      </c>
      <c r="X5617" s="143">
        <v>46034</v>
      </c>
      <c r="Y5617">
        <f t="shared" si="175"/>
        <v>95700</v>
      </c>
    </row>
    <row r="5618" spans="1:25">
      <c r="A5618" s="1" t="str">
        <f t="shared" si="174"/>
        <v>060341071171000</v>
      </c>
      <c r="B5618" s="142" t="s">
        <v>87</v>
      </c>
      <c r="C5618" s="142" t="s">
        <v>3660</v>
      </c>
      <c r="D5618" s="142" t="s">
        <v>3511</v>
      </c>
      <c r="E5618" s="142" t="s">
        <v>3512</v>
      </c>
      <c r="F5618" s="142" t="s">
        <v>3547</v>
      </c>
      <c r="G5618" s="142" t="s">
        <v>3548</v>
      </c>
      <c r="H5618" s="142" t="s">
        <v>3549</v>
      </c>
      <c r="I5618" s="142" t="s">
        <v>21</v>
      </c>
      <c r="J5618" s="142">
        <v>1</v>
      </c>
      <c r="K5618" s="142">
        <v>12</v>
      </c>
      <c r="L5618" s="227">
        <v>12</v>
      </c>
      <c r="M5618" s="227">
        <v>539983</v>
      </c>
      <c r="N5618" s="227">
        <v>64000</v>
      </c>
      <c r="O5618" s="227">
        <v>47900</v>
      </c>
      <c r="P5618" s="227">
        <v>574800</v>
      </c>
      <c r="Q5618" s="227"/>
      <c r="R5618" s="227"/>
      <c r="S5618" s="227"/>
      <c r="T5618" s="227">
        <v>24</v>
      </c>
      <c r="U5618" s="227">
        <v>1203514</v>
      </c>
      <c r="V5618" s="227">
        <v>123547</v>
      </c>
      <c r="W5618" s="143">
        <v>46002</v>
      </c>
      <c r="X5618" s="143">
        <v>46035</v>
      </c>
      <c r="Y5618">
        <f t="shared" si="175"/>
        <v>574800</v>
      </c>
    </row>
    <row r="5619" spans="1:25">
      <c r="A5619" s="1" t="str">
        <f t="shared" si="174"/>
        <v>060341071173000</v>
      </c>
      <c r="B5619" s="142" t="s">
        <v>87</v>
      </c>
      <c r="C5619" s="142" t="s">
        <v>3660</v>
      </c>
      <c r="D5619" s="142" t="s">
        <v>3511</v>
      </c>
      <c r="E5619" s="142" t="s">
        <v>3512</v>
      </c>
      <c r="F5619" s="142" t="s">
        <v>3550</v>
      </c>
      <c r="G5619" s="142" t="s">
        <v>3551</v>
      </c>
      <c r="H5619" s="142" t="s">
        <v>3552</v>
      </c>
      <c r="I5619" s="142" t="s">
        <v>21</v>
      </c>
      <c r="J5619" s="142">
        <v>1</v>
      </c>
      <c r="K5619" s="142">
        <v>12</v>
      </c>
      <c r="L5619" s="227">
        <v>34</v>
      </c>
      <c r="M5619" s="227">
        <v>1529996</v>
      </c>
      <c r="N5619" s="227">
        <v>59900</v>
      </c>
      <c r="O5619" s="227">
        <v>59900</v>
      </c>
      <c r="P5619" s="227">
        <v>718800</v>
      </c>
      <c r="Q5619" s="227"/>
      <c r="R5619" s="227"/>
      <c r="S5619" s="227"/>
      <c r="T5619" s="227">
        <v>7</v>
      </c>
      <c r="U5619" s="227">
        <v>301217</v>
      </c>
      <c r="V5619" s="227">
        <v>-13782</v>
      </c>
      <c r="W5619" s="143">
        <v>46009</v>
      </c>
      <c r="X5619" s="143">
        <v>46035</v>
      </c>
      <c r="Y5619">
        <f t="shared" si="175"/>
        <v>718800</v>
      </c>
    </row>
    <row r="5620" spans="1:25">
      <c r="A5620" s="1" t="str">
        <f t="shared" si="174"/>
        <v>060341071606000</v>
      </c>
      <c r="B5620" s="142" t="s">
        <v>87</v>
      </c>
      <c r="C5620" s="142" t="s">
        <v>3660</v>
      </c>
      <c r="D5620" s="142" t="s">
        <v>3523</v>
      </c>
      <c r="E5620" s="142" t="s">
        <v>20</v>
      </c>
      <c r="F5620" s="142" t="s">
        <v>266</v>
      </c>
      <c r="G5620" s="142" t="s">
        <v>267</v>
      </c>
      <c r="H5620" s="142" t="s">
        <v>268</v>
      </c>
      <c r="I5620" s="142" t="s">
        <v>21</v>
      </c>
      <c r="J5620" s="142">
        <v>1</v>
      </c>
      <c r="K5620" s="142">
        <v>9</v>
      </c>
      <c r="L5620" s="227">
        <v>81</v>
      </c>
      <c r="M5620" s="227">
        <v>1203325</v>
      </c>
      <c r="N5620" s="227">
        <v>17700</v>
      </c>
      <c r="O5620" s="227">
        <v>18100</v>
      </c>
      <c r="P5620" s="227">
        <v>162900</v>
      </c>
      <c r="Q5620" s="227">
        <v>9</v>
      </c>
      <c r="R5620" s="227">
        <v>600</v>
      </c>
      <c r="S5620" s="227">
        <v>157500</v>
      </c>
      <c r="T5620" s="227">
        <v>828</v>
      </c>
      <c r="U5620" s="227">
        <v>12638108</v>
      </c>
      <c r="V5620" s="227">
        <v>337456</v>
      </c>
      <c r="W5620" s="143">
        <v>46031</v>
      </c>
      <c r="X5620" s="143">
        <v>46034</v>
      </c>
      <c r="Y5620">
        <f t="shared" si="175"/>
        <v>157500</v>
      </c>
    </row>
    <row r="5621" spans="1:25">
      <c r="A5621" s="1" t="str">
        <f t="shared" si="174"/>
        <v>060341072188000</v>
      </c>
      <c r="B5621" s="142" t="s">
        <v>87</v>
      </c>
      <c r="C5621" s="142" t="s">
        <v>3660</v>
      </c>
      <c r="D5621" s="142" t="s">
        <v>3494</v>
      </c>
      <c r="E5621" s="142" t="s">
        <v>2486</v>
      </c>
      <c r="F5621" s="142" t="s">
        <v>46</v>
      </c>
      <c r="G5621" s="142" t="s">
        <v>3553</v>
      </c>
      <c r="H5621" s="142" t="s">
        <v>3554</v>
      </c>
      <c r="I5621" s="142" t="s">
        <v>23</v>
      </c>
      <c r="J5621" s="142">
        <v>1</v>
      </c>
      <c r="K5621" s="142">
        <v>42</v>
      </c>
      <c r="L5621" s="227">
        <v>155</v>
      </c>
      <c r="M5621" s="227">
        <v>1307679</v>
      </c>
      <c r="N5621" s="227">
        <v>10900</v>
      </c>
      <c r="O5621" s="227">
        <v>9400</v>
      </c>
      <c r="P5621" s="227">
        <v>394800</v>
      </c>
      <c r="Q5621" s="227"/>
      <c r="R5621" s="227"/>
      <c r="S5621" s="227"/>
      <c r="T5621" s="227">
        <v>5</v>
      </c>
      <c r="U5621" s="227">
        <v>49099</v>
      </c>
      <c r="V5621" s="227">
        <v>6916</v>
      </c>
      <c r="W5621" s="143">
        <v>45957</v>
      </c>
      <c r="X5621" s="143">
        <v>46026</v>
      </c>
      <c r="Y5621">
        <f t="shared" si="175"/>
        <v>394800</v>
      </c>
    </row>
    <row r="5622" spans="1:25">
      <c r="A5622" s="1" t="str">
        <f t="shared" si="174"/>
        <v>060341072194000</v>
      </c>
      <c r="B5622" s="142" t="s">
        <v>87</v>
      </c>
      <c r="C5622" s="142" t="s">
        <v>3660</v>
      </c>
      <c r="D5622" s="142" t="s">
        <v>3523</v>
      </c>
      <c r="E5622" s="142" t="s">
        <v>20</v>
      </c>
      <c r="F5622" s="142" t="s">
        <v>272</v>
      </c>
      <c r="G5622" s="142" t="s">
        <v>273</v>
      </c>
      <c r="H5622" s="142" t="s">
        <v>3555</v>
      </c>
      <c r="I5622" s="142" t="s">
        <v>21</v>
      </c>
      <c r="J5622" s="142">
        <v>1</v>
      </c>
      <c r="K5622" s="142">
        <v>24</v>
      </c>
      <c r="L5622" s="227">
        <v>149</v>
      </c>
      <c r="M5622" s="227">
        <v>860922</v>
      </c>
      <c r="N5622" s="227">
        <v>8300</v>
      </c>
      <c r="O5622" s="227">
        <v>6500</v>
      </c>
      <c r="P5622" s="227">
        <v>156000</v>
      </c>
      <c r="Q5622" s="227">
        <v>24</v>
      </c>
      <c r="R5622" s="227">
        <v>100</v>
      </c>
      <c r="S5622" s="227">
        <v>153600</v>
      </c>
      <c r="T5622" s="227">
        <v>41</v>
      </c>
      <c r="U5622" s="227">
        <v>300090</v>
      </c>
      <c r="V5622" s="227">
        <v>63192</v>
      </c>
      <c r="W5622" s="143">
        <v>45871</v>
      </c>
      <c r="X5622" s="143">
        <v>46035</v>
      </c>
      <c r="Y5622">
        <f t="shared" si="175"/>
        <v>153600</v>
      </c>
    </row>
    <row r="5623" spans="1:25">
      <c r="A5623" s="1" t="str">
        <f t="shared" si="174"/>
        <v>060341074335000</v>
      </c>
      <c r="B5623" s="142" t="s">
        <v>87</v>
      </c>
      <c r="C5623" s="142" t="s">
        <v>3660</v>
      </c>
      <c r="D5623" s="142" t="s">
        <v>3494</v>
      </c>
      <c r="E5623" s="142" t="s">
        <v>2486</v>
      </c>
      <c r="F5623" s="142" t="s">
        <v>98</v>
      </c>
      <c r="G5623" s="142" t="s">
        <v>2752</v>
      </c>
      <c r="H5623" s="142" t="s">
        <v>2753</v>
      </c>
      <c r="I5623" s="142" t="s">
        <v>23</v>
      </c>
      <c r="J5623" s="142">
        <v>1</v>
      </c>
      <c r="K5623" s="142">
        <v>30</v>
      </c>
      <c r="L5623" s="227">
        <v>167</v>
      </c>
      <c r="M5623" s="227">
        <v>5715490</v>
      </c>
      <c r="N5623" s="227">
        <v>45800</v>
      </c>
      <c r="O5623" s="227">
        <v>45800</v>
      </c>
      <c r="P5623" s="227">
        <v>1374000</v>
      </c>
      <c r="Q5623" s="227"/>
      <c r="R5623" s="227"/>
      <c r="S5623" s="227"/>
      <c r="T5623" s="227">
        <v>1</v>
      </c>
      <c r="U5623" s="227">
        <v>41261</v>
      </c>
      <c r="V5623" s="227">
        <v>7037</v>
      </c>
      <c r="W5623" s="143">
        <v>45519</v>
      </c>
      <c r="X5623" s="143">
        <v>46032</v>
      </c>
      <c r="Y5623">
        <f t="shared" si="175"/>
        <v>1374000</v>
      </c>
    </row>
    <row r="5624" spans="1:25">
      <c r="A5624" s="1" t="str">
        <f t="shared" si="174"/>
        <v>060341074585000</v>
      </c>
      <c r="B5624" s="142" t="s">
        <v>87</v>
      </c>
      <c r="C5624" s="142" t="s">
        <v>3660</v>
      </c>
      <c r="D5624" s="142" t="s">
        <v>3511</v>
      </c>
      <c r="E5624" s="142" t="s">
        <v>3512</v>
      </c>
      <c r="F5624" s="142" t="s">
        <v>3556</v>
      </c>
      <c r="G5624" s="142" t="s">
        <v>3557</v>
      </c>
      <c r="H5624" s="142" t="s">
        <v>3558</v>
      </c>
      <c r="I5624" s="142" t="s">
        <v>21</v>
      </c>
      <c r="J5624" s="142">
        <v>1</v>
      </c>
      <c r="K5624" s="142">
        <v>1</v>
      </c>
      <c r="L5624" s="227">
        <v>93</v>
      </c>
      <c r="M5624" s="227">
        <v>5045250</v>
      </c>
      <c r="N5624" s="227">
        <v>79900</v>
      </c>
      <c r="O5624" s="227">
        <v>79900</v>
      </c>
      <c r="P5624" s="227">
        <v>79900</v>
      </c>
      <c r="Q5624" s="227"/>
      <c r="R5624" s="227"/>
      <c r="S5624" s="227"/>
      <c r="T5624" s="227">
        <v>64</v>
      </c>
      <c r="U5624" s="227">
        <v>2663333</v>
      </c>
      <c r="V5624" s="227">
        <v>-808667</v>
      </c>
      <c r="W5624" s="143">
        <v>46022</v>
      </c>
      <c r="X5624" s="143">
        <v>46033</v>
      </c>
      <c r="Y5624">
        <f t="shared" si="175"/>
        <v>79900</v>
      </c>
    </row>
    <row r="5625" spans="1:25">
      <c r="A5625" s="1" t="str">
        <f t="shared" si="174"/>
        <v>060341074674000</v>
      </c>
      <c r="B5625" s="142" t="s">
        <v>87</v>
      </c>
      <c r="C5625" s="142" t="s">
        <v>3660</v>
      </c>
      <c r="D5625" s="142" t="s">
        <v>3495</v>
      </c>
      <c r="E5625" s="142" t="s">
        <v>3496</v>
      </c>
      <c r="F5625" s="142" t="s">
        <v>278</v>
      </c>
      <c r="G5625" s="142" t="s">
        <v>279</v>
      </c>
      <c r="H5625" s="142" t="s">
        <v>3559</v>
      </c>
      <c r="I5625" s="142" t="s">
        <v>21</v>
      </c>
      <c r="J5625" s="142">
        <v>1</v>
      </c>
      <c r="K5625" s="142">
        <v>20</v>
      </c>
      <c r="L5625" s="227">
        <v>1869</v>
      </c>
      <c r="M5625" s="227">
        <v>13346013</v>
      </c>
      <c r="N5625" s="227">
        <v>8600</v>
      </c>
      <c r="O5625" s="227">
        <v>8600</v>
      </c>
      <c r="P5625" s="227">
        <v>172000</v>
      </c>
      <c r="Q5625" s="227">
        <v>20</v>
      </c>
      <c r="R5625" s="227">
        <v>600</v>
      </c>
      <c r="S5625" s="227">
        <v>160000</v>
      </c>
      <c r="T5625" s="227">
        <v>104</v>
      </c>
      <c r="U5625" s="227">
        <v>757207</v>
      </c>
      <c r="V5625" s="227">
        <v>14572</v>
      </c>
      <c r="W5625" s="143">
        <v>46013</v>
      </c>
      <c r="X5625" s="143">
        <v>46034</v>
      </c>
      <c r="Y5625">
        <f t="shared" si="175"/>
        <v>160000</v>
      </c>
    </row>
    <row r="5626" spans="1:25">
      <c r="A5626" s="1" t="str">
        <f t="shared" si="174"/>
        <v>060341074883000</v>
      </c>
      <c r="B5626" s="142" t="s">
        <v>87</v>
      </c>
      <c r="C5626" s="142" t="s">
        <v>3660</v>
      </c>
      <c r="D5626" s="142" t="s">
        <v>3495</v>
      </c>
      <c r="E5626" s="142" t="s">
        <v>3496</v>
      </c>
      <c r="F5626" s="142" t="s">
        <v>284</v>
      </c>
      <c r="G5626" s="142" t="s">
        <v>285</v>
      </c>
      <c r="H5626" s="142" t="s">
        <v>286</v>
      </c>
      <c r="I5626" s="142" t="s">
        <v>21</v>
      </c>
      <c r="J5626" s="142">
        <v>1</v>
      </c>
      <c r="K5626" s="142">
        <v>50</v>
      </c>
      <c r="L5626" s="227">
        <v>200</v>
      </c>
      <c r="M5626" s="227">
        <v>2633038</v>
      </c>
      <c r="N5626" s="227">
        <v>16800</v>
      </c>
      <c r="O5626" s="227">
        <v>16100</v>
      </c>
      <c r="P5626" s="227">
        <v>805000</v>
      </c>
      <c r="Q5626" s="227">
        <v>50</v>
      </c>
      <c r="R5626" s="227">
        <v>1200</v>
      </c>
      <c r="S5626" s="227">
        <v>745000</v>
      </c>
      <c r="T5626" s="227">
        <v>50</v>
      </c>
      <c r="U5626" s="227">
        <v>715928</v>
      </c>
      <c r="V5626" s="227">
        <v>57669</v>
      </c>
      <c r="W5626" s="143">
        <v>46022</v>
      </c>
      <c r="X5626" s="143">
        <v>46035</v>
      </c>
      <c r="Y5626">
        <f t="shared" si="175"/>
        <v>745000</v>
      </c>
    </row>
    <row r="5627" spans="1:25">
      <c r="A5627" s="1" t="str">
        <f t="shared" si="174"/>
        <v>060341075557000</v>
      </c>
      <c r="B5627" s="142" t="s">
        <v>87</v>
      </c>
      <c r="C5627" s="142" t="s">
        <v>3660</v>
      </c>
      <c r="D5627" s="142" t="s">
        <v>3528</v>
      </c>
      <c r="E5627" s="142" t="s">
        <v>27</v>
      </c>
      <c r="F5627" s="142" t="s">
        <v>290</v>
      </c>
      <c r="G5627" s="142" t="s">
        <v>291</v>
      </c>
      <c r="H5627" s="142" t="s">
        <v>3560</v>
      </c>
      <c r="I5627" s="142" t="s">
        <v>23</v>
      </c>
      <c r="J5627" s="142">
        <v>1</v>
      </c>
      <c r="K5627" s="142">
        <v>25</v>
      </c>
      <c r="L5627" s="227">
        <v>704</v>
      </c>
      <c r="M5627" s="227">
        <v>6539699</v>
      </c>
      <c r="N5627" s="227">
        <v>11700</v>
      </c>
      <c r="O5627" s="227">
        <v>11500</v>
      </c>
      <c r="P5627" s="227">
        <v>287500</v>
      </c>
      <c r="Q5627" s="227">
        <v>25</v>
      </c>
      <c r="R5627" s="227">
        <v>980</v>
      </c>
      <c r="S5627" s="227">
        <v>263000</v>
      </c>
      <c r="T5627" s="227">
        <v>0</v>
      </c>
      <c r="U5627" s="227">
        <v>0</v>
      </c>
      <c r="V5627" s="227">
        <v>0</v>
      </c>
      <c r="W5627" s="143">
        <v>45845</v>
      </c>
      <c r="X5627" s="143">
        <v>46013</v>
      </c>
      <c r="Y5627">
        <f t="shared" si="175"/>
        <v>263000</v>
      </c>
    </row>
    <row r="5628" spans="1:25">
      <c r="A5628" s="1" t="str">
        <f t="shared" si="174"/>
        <v>060341076058000</v>
      </c>
      <c r="B5628" s="142" t="s">
        <v>87</v>
      </c>
      <c r="C5628" s="142" t="s">
        <v>3660</v>
      </c>
      <c r="D5628" s="142" t="s">
        <v>3534</v>
      </c>
      <c r="E5628" s="142" t="s">
        <v>2492</v>
      </c>
      <c r="F5628" s="142" t="s">
        <v>47</v>
      </c>
      <c r="G5628" s="142" t="s">
        <v>2528</v>
      </c>
      <c r="H5628" s="142" t="s">
        <v>3561</v>
      </c>
      <c r="I5628" s="142" t="s">
        <v>23</v>
      </c>
      <c r="J5628" s="142">
        <v>1</v>
      </c>
      <c r="K5628" s="142">
        <v>72</v>
      </c>
      <c r="L5628" s="227">
        <v>78131</v>
      </c>
      <c r="M5628" s="227">
        <v>108864967</v>
      </c>
      <c r="N5628" s="227">
        <v>1700</v>
      </c>
      <c r="O5628" s="227">
        <v>1700</v>
      </c>
      <c r="P5628" s="227">
        <v>122400</v>
      </c>
      <c r="Q5628" s="227">
        <v>72</v>
      </c>
      <c r="R5628" s="227">
        <v>242</v>
      </c>
      <c r="S5628" s="227">
        <v>104976</v>
      </c>
      <c r="T5628" s="227">
        <v>288</v>
      </c>
      <c r="U5628" s="227">
        <v>393058</v>
      </c>
      <c r="V5628" s="227">
        <v>-8231</v>
      </c>
      <c r="W5628" s="143">
        <v>46017</v>
      </c>
      <c r="X5628" s="143">
        <v>46035</v>
      </c>
      <c r="Y5628">
        <f t="shared" si="175"/>
        <v>104976</v>
      </c>
    </row>
    <row r="5629" spans="1:25">
      <c r="A5629" s="1" t="str">
        <f t="shared" si="174"/>
        <v>060341077236000</v>
      </c>
      <c r="B5629" s="142" t="s">
        <v>87</v>
      </c>
      <c r="C5629" s="142" t="s">
        <v>3660</v>
      </c>
      <c r="D5629" s="142" t="s">
        <v>3495</v>
      </c>
      <c r="E5629" s="142" t="s">
        <v>3496</v>
      </c>
      <c r="F5629" s="142" t="s">
        <v>296</v>
      </c>
      <c r="G5629" s="142" t="s">
        <v>3562</v>
      </c>
      <c r="H5629" s="142" t="s">
        <v>298</v>
      </c>
      <c r="I5629" s="142" t="s">
        <v>21</v>
      </c>
      <c r="J5629" s="142">
        <v>1</v>
      </c>
      <c r="K5629" s="142">
        <v>12</v>
      </c>
      <c r="L5629" s="227">
        <v>6284</v>
      </c>
      <c r="M5629" s="227">
        <v>91867093</v>
      </c>
      <c r="N5629" s="227">
        <v>18700</v>
      </c>
      <c r="O5629" s="227">
        <v>17000</v>
      </c>
      <c r="P5629" s="227">
        <v>204000</v>
      </c>
      <c r="Q5629" s="227">
        <v>12</v>
      </c>
      <c r="R5629" s="227">
        <v>875</v>
      </c>
      <c r="S5629" s="227">
        <v>193500</v>
      </c>
      <c r="T5629" s="227">
        <v>151</v>
      </c>
      <c r="U5629" s="227">
        <v>2256306</v>
      </c>
      <c r="V5629" s="227">
        <v>48806</v>
      </c>
      <c r="W5629" s="143">
        <v>46000</v>
      </c>
      <c r="X5629" s="143">
        <v>46034</v>
      </c>
      <c r="Y5629">
        <f t="shared" si="175"/>
        <v>193500</v>
      </c>
    </row>
    <row r="5630" spans="1:25">
      <c r="A5630" s="1" t="str">
        <f t="shared" si="174"/>
        <v>060341077237000</v>
      </c>
      <c r="B5630" s="142" t="s">
        <v>87</v>
      </c>
      <c r="C5630" s="142" t="s">
        <v>3660</v>
      </c>
      <c r="D5630" s="142" t="s">
        <v>3495</v>
      </c>
      <c r="E5630" s="142" t="s">
        <v>3496</v>
      </c>
      <c r="F5630" s="142" t="s">
        <v>302</v>
      </c>
      <c r="G5630" s="142" t="s">
        <v>303</v>
      </c>
      <c r="H5630" s="142" t="s">
        <v>304</v>
      </c>
      <c r="I5630" s="142" t="s">
        <v>21</v>
      </c>
      <c r="J5630" s="142">
        <v>1</v>
      </c>
      <c r="K5630" s="142">
        <v>12</v>
      </c>
      <c r="L5630" s="227">
        <v>30753</v>
      </c>
      <c r="M5630" s="227">
        <v>445358392</v>
      </c>
      <c r="N5630" s="227">
        <v>18900</v>
      </c>
      <c r="O5630" s="227">
        <v>17500</v>
      </c>
      <c r="P5630" s="227">
        <v>210000</v>
      </c>
      <c r="Q5630" s="227">
        <v>12</v>
      </c>
      <c r="R5630" s="227">
        <v>1258</v>
      </c>
      <c r="S5630" s="227">
        <v>194904</v>
      </c>
      <c r="T5630" s="227">
        <v>26609</v>
      </c>
      <c r="U5630" s="227">
        <v>385169595</v>
      </c>
      <c r="V5630" s="227">
        <v>-176272</v>
      </c>
      <c r="W5630" s="143">
        <v>46028</v>
      </c>
      <c r="X5630" s="143">
        <v>46035</v>
      </c>
      <c r="Y5630">
        <f t="shared" si="175"/>
        <v>194904</v>
      </c>
    </row>
    <row r="5631" spans="1:25">
      <c r="A5631" s="1" t="str">
        <f t="shared" si="174"/>
        <v>060341077239000</v>
      </c>
      <c r="B5631" s="142" t="s">
        <v>87</v>
      </c>
      <c r="C5631" s="142" t="s">
        <v>3660</v>
      </c>
      <c r="D5631" s="142" t="s">
        <v>3523</v>
      </c>
      <c r="E5631" s="142" t="s">
        <v>20</v>
      </c>
      <c r="F5631" s="142" t="s">
        <v>467</v>
      </c>
      <c r="G5631" s="142" t="s">
        <v>468</v>
      </c>
      <c r="H5631" s="142" t="s">
        <v>469</v>
      </c>
      <c r="I5631" s="142" t="s">
        <v>21</v>
      </c>
      <c r="J5631" s="142">
        <v>1</v>
      </c>
      <c r="K5631" s="142">
        <v>30</v>
      </c>
      <c r="L5631" s="227"/>
      <c r="M5631" s="227"/>
      <c r="N5631" s="227">
        <v>13400</v>
      </c>
      <c r="O5631" s="227">
        <v>13400</v>
      </c>
      <c r="P5631" s="227">
        <v>402000</v>
      </c>
      <c r="Q5631" s="227">
        <v>30</v>
      </c>
      <c r="R5631" s="227">
        <v>600</v>
      </c>
      <c r="S5631" s="227">
        <v>384000</v>
      </c>
      <c r="T5631" s="227"/>
      <c r="U5631" s="227"/>
      <c r="V5631" s="227"/>
      <c r="W5631" s="143">
        <v>45141</v>
      </c>
      <c r="X5631" s="143">
        <v>45291</v>
      </c>
      <c r="Y5631">
        <f t="shared" si="175"/>
        <v>384000</v>
      </c>
    </row>
    <row r="5632" spans="1:25">
      <c r="A5632" s="1" t="str">
        <f t="shared" si="174"/>
        <v>060341077650000</v>
      </c>
      <c r="B5632" s="142" t="s">
        <v>87</v>
      </c>
      <c r="C5632" s="142" t="s">
        <v>3660</v>
      </c>
      <c r="D5632" s="142" t="s">
        <v>3534</v>
      </c>
      <c r="E5632" s="142" t="s">
        <v>2492</v>
      </c>
      <c r="F5632" s="142" t="s">
        <v>48</v>
      </c>
      <c r="G5632" s="142" t="s">
        <v>2533</v>
      </c>
      <c r="H5632" s="142" t="s">
        <v>2534</v>
      </c>
      <c r="I5632" s="142" t="s">
        <v>21</v>
      </c>
      <c r="J5632" s="142">
        <v>1</v>
      </c>
      <c r="K5632" s="142">
        <v>60</v>
      </c>
      <c r="L5632" s="227">
        <v>224</v>
      </c>
      <c r="M5632" s="227">
        <v>161766</v>
      </c>
      <c r="N5632" s="227">
        <v>950</v>
      </c>
      <c r="O5632" s="227">
        <v>950</v>
      </c>
      <c r="P5632" s="227">
        <v>57000</v>
      </c>
      <c r="Q5632" s="227">
        <v>60</v>
      </c>
      <c r="R5632" s="227">
        <v>133</v>
      </c>
      <c r="S5632" s="227">
        <v>49020</v>
      </c>
      <c r="T5632" s="227">
        <v>16</v>
      </c>
      <c r="U5632" s="227">
        <v>13694</v>
      </c>
      <c r="V5632" s="227">
        <v>2139</v>
      </c>
      <c r="W5632" s="143">
        <v>46022</v>
      </c>
      <c r="X5632" s="143">
        <v>46033</v>
      </c>
      <c r="Y5632">
        <f t="shared" si="175"/>
        <v>49020</v>
      </c>
    </row>
    <row r="5633" spans="1:25">
      <c r="A5633" s="1" t="str">
        <f t="shared" si="174"/>
        <v>060341078236000</v>
      </c>
      <c r="B5633" s="142" t="s">
        <v>87</v>
      </c>
      <c r="C5633" s="142" t="s">
        <v>3660</v>
      </c>
      <c r="D5633" s="142" t="s">
        <v>3534</v>
      </c>
      <c r="E5633" s="142" t="s">
        <v>2492</v>
      </c>
      <c r="F5633" s="142" t="s">
        <v>49</v>
      </c>
      <c r="G5633" s="142" t="s">
        <v>2538</v>
      </c>
      <c r="H5633" s="142" t="s">
        <v>2539</v>
      </c>
      <c r="I5633" s="142" t="s">
        <v>21</v>
      </c>
      <c r="J5633" s="142">
        <v>1</v>
      </c>
      <c r="K5633" s="142">
        <v>5</v>
      </c>
      <c r="L5633" s="227">
        <v>370</v>
      </c>
      <c r="M5633" s="227">
        <v>3033821</v>
      </c>
      <c r="N5633" s="227">
        <v>9600</v>
      </c>
      <c r="O5633" s="227">
        <v>9600</v>
      </c>
      <c r="P5633" s="227">
        <v>48000</v>
      </c>
      <c r="Q5633" s="227">
        <v>5</v>
      </c>
      <c r="R5633" s="227">
        <v>300</v>
      </c>
      <c r="S5633" s="227">
        <v>46500</v>
      </c>
      <c r="T5633" s="227">
        <v>114</v>
      </c>
      <c r="U5633" s="227">
        <v>958018</v>
      </c>
      <c r="V5633" s="227">
        <v>23273</v>
      </c>
      <c r="W5633" s="143">
        <v>45957</v>
      </c>
      <c r="X5633" s="143">
        <v>46035</v>
      </c>
      <c r="Y5633">
        <f t="shared" si="175"/>
        <v>46500</v>
      </c>
    </row>
    <row r="5634" spans="1:25">
      <c r="A5634" s="1" t="str">
        <f t="shared" si="174"/>
        <v>060341082607000</v>
      </c>
      <c r="B5634" s="142" t="s">
        <v>87</v>
      </c>
      <c r="C5634" s="142" t="s">
        <v>3660</v>
      </c>
      <c r="D5634" s="142" t="s">
        <v>3495</v>
      </c>
      <c r="E5634" s="142" t="s">
        <v>3496</v>
      </c>
      <c r="F5634" s="142" t="s">
        <v>308</v>
      </c>
      <c r="G5634" s="142" t="s">
        <v>309</v>
      </c>
      <c r="H5634" s="142" t="s">
        <v>310</v>
      </c>
      <c r="I5634" s="142" t="s">
        <v>21</v>
      </c>
      <c r="J5634" s="142">
        <v>1</v>
      </c>
      <c r="K5634" s="142">
        <v>12</v>
      </c>
      <c r="L5634" s="227">
        <v>544</v>
      </c>
      <c r="M5634" s="227">
        <v>8549134</v>
      </c>
      <c r="N5634" s="227">
        <v>19900</v>
      </c>
      <c r="O5634" s="227">
        <v>17900</v>
      </c>
      <c r="P5634" s="227">
        <v>214800</v>
      </c>
      <c r="Q5634" s="227"/>
      <c r="R5634" s="227"/>
      <c r="S5634" s="227"/>
      <c r="T5634" s="227">
        <v>945</v>
      </c>
      <c r="U5634" s="227">
        <v>16940090</v>
      </c>
      <c r="V5634" s="227">
        <v>2089113</v>
      </c>
      <c r="W5634" s="143">
        <v>46034</v>
      </c>
      <c r="X5634" s="143">
        <v>46035</v>
      </c>
      <c r="Y5634">
        <f t="shared" si="175"/>
        <v>214800</v>
      </c>
    </row>
    <row r="5635" spans="1:25">
      <c r="A5635" s="1" t="str">
        <f t="shared" si="174"/>
        <v>060341082627000</v>
      </c>
      <c r="B5635" s="142" t="s">
        <v>87</v>
      </c>
      <c r="C5635" s="142" t="s">
        <v>3660</v>
      </c>
      <c r="D5635" s="142" t="s">
        <v>3528</v>
      </c>
      <c r="E5635" s="142" t="s">
        <v>27</v>
      </c>
      <c r="F5635" s="142" t="s">
        <v>482</v>
      </c>
      <c r="G5635" s="142" t="s">
        <v>483</v>
      </c>
      <c r="H5635" s="142" t="s">
        <v>484</v>
      </c>
      <c r="I5635" s="142" t="s">
        <v>21</v>
      </c>
      <c r="J5635" s="142">
        <v>1</v>
      </c>
      <c r="K5635" s="142">
        <v>24</v>
      </c>
      <c r="L5635" s="227">
        <v>580</v>
      </c>
      <c r="M5635" s="227">
        <v>1182268</v>
      </c>
      <c r="N5635" s="227">
        <v>3400</v>
      </c>
      <c r="O5635" s="227">
        <v>3300</v>
      </c>
      <c r="P5635" s="227">
        <v>79200</v>
      </c>
      <c r="Q5635" s="227">
        <v>24</v>
      </c>
      <c r="R5635" s="227">
        <v>950</v>
      </c>
      <c r="S5635" s="227">
        <v>56400</v>
      </c>
      <c r="T5635" s="227">
        <v>235</v>
      </c>
      <c r="U5635" s="227">
        <v>505676</v>
      </c>
      <c r="V5635" s="227">
        <v>26653</v>
      </c>
      <c r="W5635" s="143">
        <v>46032</v>
      </c>
      <c r="X5635" s="143">
        <v>46034</v>
      </c>
      <c r="Y5635">
        <f t="shared" si="175"/>
        <v>56400</v>
      </c>
    </row>
    <row r="5636" spans="1:25">
      <c r="A5636" s="1" t="str">
        <f t="shared" si="174"/>
        <v>060341082723000</v>
      </c>
      <c r="B5636" s="142" t="s">
        <v>87</v>
      </c>
      <c r="C5636" s="142" t="s">
        <v>3660</v>
      </c>
      <c r="D5636" s="142" t="s">
        <v>3495</v>
      </c>
      <c r="E5636" s="142" t="s">
        <v>3496</v>
      </c>
      <c r="F5636" s="142" t="s">
        <v>314</v>
      </c>
      <c r="G5636" s="142" t="s">
        <v>315</v>
      </c>
      <c r="H5636" s="142" t="s">
        <v>316</v>
      </c>
      <c r="I5636" s="142" t="s">
        <v>21</v>
      </c>
      <c r="J5636" s="142">
        <v>1</v>
      </c>
      <c r="K5636" s="142">
        <v>24</v>
      </c>
      <c r="L5636" s="227">
        <v>19861</v>
      </c>
      <c r="M5636" s="227">
        <v>82589575</v>
      </c>
      <c r="N5636" s="227">
        <v>5400</v>
      </c>
      <c r="O5636" s="227">
        <v>5400</v>
      </c>
      <c r="P5636" s="227">
        <v>129600</v>
      </c>
      <c r="Q5636" s="227">
        <v>24</v>
      </c>
      <c r="R5636" s="227">
        <v>950</v>
      </c>
      <c r="S5636" s="227">
        <v>106800</v>
      </c>
      <c r="T5636" s="227">
        <v>3348</v>
      </c>
      <c r="U5636" s="227">
        <v>13977838</v>
      </c>
      <c r="V5636" s="227">
        <v>55583</v>
      </c>
      <c r="W5636" s="143">
        <v>46034</v>
      </c>
      <c r="X5636" s="143">
        <v>46035</v>
      </c>
      <c r="Y5636">
        <f t="shared" si="175"/>
        <v>106800</v>
      </c>
    </row>
    <row r="5637" spans="1:25">
      <c r="A5637" s="1" t="str">
        <f t="shared" ref="A5637:A5700" si="176">B5637&amp;F5637</f>
        <v>060341083138000</v>
      </c>
      <c r="B5637" s="142" t="s">
        <v>87</v>
      </c>
      <c r="C5637" s="142" t="s">
        <v>3660</v>
      </c>
      <c r="D5637" s="142" t="s">
        <v>3534</v>
      </c>
      <c r="E5637" s="142" t="s">
        <v>2492</v>
      </c>
      <c r="F5637" s="142" t="s">
        <v>50</v>
      </c>
      <c r="G5637" s="142" t="s">
        <v>2543</v>
      </c>
      <c r="H5637" s="142" t="s">
        <v>2544</v>
      </c>
      <c r="I5637" s="142" t="s">
        <v>21</v>
      </c>
      <c r="J5637" s="142">
        <v>1</v>
      </c>
      <c r="K5637" s="142">
        <v>12</v>
      </c>
      <c r="L5637" s="227">
        <v>73</v>
      </c>
      <c r="M5637" s="227">
        <v>2536349</v>
      </c>
      <c r="N5637" s="227">
        <v>43500</v>
      </c>
      <c r="O5637" s="227">
        <v>43500</v>
      </c>
      <c r="P5637" s="227">
        <v>522000</v>
      </c>
      <c r="Q5637" s="227">
        <v>12</v>
      </c>
      <c r="R5637" s="227">
        <v>1500</v>
      </c>
      <c r="S5637" s="227">
        <v>504000</v>
      </c>
      <c r="T5637" s="227">
        <v>14</v>
      </c>
      <c r="U5637" s="227">
        <v>531081</v>
      </c>
      <c r="V5637" s="227">
        <v>44658</v>
      </c>
      <c r="W5637" s="143">
        <v>45995</v>
      </c>
      <c r="X5637" s="143">
        <v>46034</v>
      </c>
      <c r="Y5637">
        <f t="shared" ref="Y5637:Y5700" si="177">IF(S5637&gt;0,S5637,P5637)</f>
        <v>504000</v>
      </c>
    </row>
    <row r="5638" spans="1:25">
      <c r="A5638" s="1" t="str">
        <f t="shared" si="176"/>
        <v>060341083802000</v>
      </c>
      <c r="B5638" s="142" t="s">
        <v>87</v>
      </c>
      <c r="C5638" s="142" t="s">
        <v>3660</v>
      </c>
      <c r="D5638" s="142" t="s">
        <v>3523</v>
      </c>
      <c r="E5638" s="142" t="s">
        <v>20</v>
      </c>
      <c r="F5638" s="142" t="s">
        <v>941</v>
      </c>
      <c r="G5638" s="142" t="s">
        <v>942</v>
      </c>
      <c r="H5638" s="142" t="s">
        <v>943</v>
      </c>
      <c r="I5638" s="142" t="s">
        <v>21</v>
      </c>
      <c r="J5638" s="142">
        <v>1</v>
      </c>
      <c r="K5638" s="142">
        <v>40</v>
      </c>
      <c r="L5638" s="227">
        <v>106</v>
      </c>
      <c r="M5638" s="227">
        <v>415938</v>
      </c>
      <c r="N5638" s="227">
        <v>5100</v>
      </c>
      <c r="O5638" s="227">
        <v>5100</v>
      </c>
      <c r="P5638" s="227">
        <v>204000</v>
      </c>
      <c r="Q5638" s="227"/>
      <c r="R5638" s="227"/>
      <c r="S5638" s="227"/>
      <c r="T5638" s="227">
        <v>9</v>
      </c>
      <c r="U5638" s="227">
        <v>41351</v>
      </c>
      <c r="V5638" s="227">
        <v>6036</v>
      </c>
      <c r="W5638" s="143">
        <v>45742</v>
      </c>
      <c r="X5638" s="143">
        <v>46035</v>
      </c>
      <c r="Y5638">
        <f t="shared" si="177"/>
        <v>204000</v>
      </c>
    </row>
    <row r="5639" spans="1:25">
      <c r="A5639" s="1" t="str">
        <f t="shared" si="176"/>
        <v>060341083898000</v>
      </c>
      <c r="B5639" s="142" t="s">
        <v>87</v>
      </c>
      <c r="C5639" s="142" t="s">
        <v>3660</v>
      </c>
      <c r="D5639" s="142" t="s">
        <v>3528</v>
      </c>
      <c r="E5639" s="142" t="s">
        <v>27</v>
      </c>
      <c r="F5639" s="142" t="s">
        <v>320</v>
      </c>
      <c r="G5639" s="142" t="s">
        <v>321</v>
      </c>
      <c r="H5639" s="142" t="s">
        <v>322</v>
      </c>
      <c r="I5639" s="142" t="s">
        <v>23</v>
      </c>
      <c r="J5639" s="142">
        <v>1</v>
      </c>
      <c r="K5639" s="142">
        <v>30</v>
      </c>
      <c r="L5639" s="227">
        <v>25</v>
      </c>
      <c r="M5639" s="227">
        <v>130270</v>
      </c>
      <c r="N5639" s="227">
        <v>6800</v>
      </c>
      <c r="O5639" s="227">
        <v>6000</v>
      </c>
      <c r="P5639" s="227">
        <v>180000</v>
      </c>
      <c r="Q5639" s="227">
        <v>30</v>
      </c>
      <c r="R5639" s="227">
        <v>500</v>
      </c>
      <c r="S5639" s="227">
        <v>165000</v>
      </c>
      <c r="T5639" s="227">
        <v>5</v>
      </c>
      <c r="U5639" s="227">
        <v>27027</v>
      </c>
      <c r="V5639" s="227">
        <v>973</v>
      </c>
      <c r="W5639" s="143">
        <v>46004</v>
      </c>
      <c r="X5639" s="143">
        <v>46029</v>
      </c>
      <c r="Y5639">
        <f t="shared" si="177"/>
        <v>165000</v>
      </c>
    </row>
    <row r="5640" spans="1:25">
      <c r="A5640" s="1" t="str">
        <f t="shared" si="176"/>
        <v>060341083903000</v>
      </c>
      <c r="B5640" s="142" t="s">
        <v>87</v>
      </c>
      <c r="C5640" s="142" t="s">
        <v>3660</v>
      </c>
      <c r="D5640" s="142" t="s">
        <v>3528</v>
      </c>
      <c r="E5640" s="142" t="s">
        <v>27</v>
      </c>
      <c r="F5640" s="142" t="s">
        <v>326</v>
      </c>
      <c r="G5640" s="142" t="s">
        <v>327</v>
      </c>
      <c r="H5640" s="142" t="s">
        <v>328</v>
      </c>
      <c r="I5640" s="142" t="s">
        <v>21</v>
      </c>
      <c r="J5640" s="142">
        <v>1</v>
      </c>
      <c r="K5640" s="142">
        <v>24</v>
      </c>
      <c r="L5640" s="227">
        <v>1114</v>
      </c>
      <c r="M5640" s="227">
        <v>5425865</v>
      </c>
      <c r="N5640" s="227">
        <v>6600</v>
      </c>
      <c r="O5640" s="227">
        <v>6600</v>
      </c>
      <c r="P5640" s="227">
        <v>158400</v>
      </c>
      <c r="Q5640" s="227"/>
      <c r="R5640" s="227"/>
      <c r="S5640" s="227"/>
      <c r="T5640" s="227">
        <v>217</v>
      </c>
      <c r="U5640" s="227">
        <v>1290270</v>
      </c>
      <c r="V5640" s="227">
        <v>233347</v>
      </c>
      <c r="W5640" s="143">
        <v>45959</v>
      </c>
      <c r="X5640" s="143">
        <v>46035</v>
      </c>
      <c r="Y5640">
        <f t="shared" si="177"/>
        <v>158400</v>
      </c>
    </row>
    <row r="5641" spans="1:25">
      <c r="A5641" s="1" t="str">
        <f t="shared" si="176"/>
        <v>060341084368000</v>
      </c>
      <c r="B5641" s="142" t="s">
        <v>87</v>
      </c>
      <c r="C5641" s="142" t="s">
        <v>3660</v>
      </c>
      <c r="D5641" s="142" t="s">
        <v>3511</v>
      </c>
      <c r="E5641" s="142" t="s">
        <v>3512</v>
      </c>
      <c r="F5641" s="142" t="s">
        <v>3563</v>
      </c>
      <c r="G5641" s="142" t="s">
        <v>3564</v>
      </c>
      <c r="H5641" s="142" t="s">
        <v>3565</v>
      </c>
      <c r="I5641" s="142" t="s">
        <v>21</v>
      </c>
      <c r="J5641" s="142">
        <v>1</v>
      </c>
      <c r="K5641" s="142">
        <v>20</v>
      </c>
      <c r="L5641" s="227">
        <v>51</v>
      </c>
      <c r="M5641" s="227">
        <v>1950756</v>
      </c>
      <c r="N5641" s="227">
        <v>55900</v>
      </c>
      <c r="O5641" s="227">
        <v>55900</v>
      </c>
      <c r="P5641" s="227">
        <v>1118000</v>
      </c>
      <c r="Q5641" s="227"/>
      <c r="R5641" s="227"/>
      <c r="S5641" s="227"/>
      <c r="T5641" s="227">
        <v>16</v>
      </c>
      <c r="U5641" s="227">
        <v>784144</v>
      </c>
      <c r="V5641" s="227">
        <v>172142</v>
      </c>
      <c r="W5641" s="143">
        <v>46028</v>
      </c>
      <c r="X5641" s="143">
        <v>46035</v>
      </c>
      <c r="Y5641">
        <f t="shared" si="177"/>
        <v>1118000</v>
      </c>
    </row>
    <row r="5642" spans="1:25">
      <c r="A5642" s="1" t="str">
        <f t="shared" si="176"/>
        <v>060341084369000</v>
      </c>
      <c r="B5642" s="142" t="s">
        <v>87</v>
      </c>
      <c r="C5642" s="142" t="s">
        <v>3660</v>
      </c>
      <c r="D5642" s="142" t="s">
        <v>3527</v>
      </c>
      <c r="E5642" s="142" t="s">
        <v>22</v>
      </c>
      <c r="F5642" s="142" t="s">
        <v>332</v>
      </c>
      <c r="G5642" s="142" t="s">
        <v>333</v>
      </c>
      <c r="H5642" s="142" t="s">
        <v>334</v>
      </c>
      <c r="I5642" s="142" t="s">
        <v>21</v>
      </c>
      <c r="J5642" s="142">
        <v>1</v>
      </c>
      <c r="K5642" s="142">
        <v>60</v>
      </c>
      <c r="L5642" s="227">
        <v>190</v>
      </c>
      <c r="M5642" s="227">
        <v>1450460</v>
      </c>
      <c r="N5642" s="227">
        <v>9700</v>
      </c>
      <c r="O5642" s="227">
        <v>9000</v>
      </c>
      <c r="P5642" s="227">
        <v>540000</v>
      </c>
      <c r="Q5642" s="227">
        <v>60</v>
      </c>
      <c r="R5642" s="227">
        <v>300</v>
      </c>
      <c r="S5642" s="227">
        <v>522000</v>
      </c>
      <c r="T5642" s="227">
        <v>36</v>
      </c>
      <c r="U5642" s="227">
        <v>287658</v>
      </c>
      <c r="V5642" s="227">
        <v>12834</v>
      </c>
      <c r="W5642" s="143">
        <v>45946</v>
      </c>
      <c r="X5642" s="143">
        <v>46035</v>
      </c>
      <c r="Y5642">
        <f t="shared" si="177"/>
        <v>522000</v>
      </c>
    </row>
    <row r="5643" spans="1:25">
      <c r="A5643" s="1" t="str">
        <f t="shared" si="176"/>
        <v>060341084782000</v>
      </c>
      <c r="B5643" s="142" t="s">
        <v>87</v>
      </c>
      <c r="C5643" s="142" t="s">
        <v>3660</v>
      </c>
      <c r="D5643" s="142" t="s">
        <v>3511</v>
      </c>
      <c r="E5643" s="142" t="s">
        <v>3512</v>
      </c>
      <c r="F5643" s="142" t="s">
        <v>3566</v>
      </c>
      <c r="G5643" s="142" t="s">
        <v>3567</v>
      </c>
      <c r="H5643" s="142" t="s">
        <v>3568</v>
      </c>
      <c r="I5643" s="142" t="s">
        <v>21</v>
      </c>
      <c r="J5643" s="142">
        <v>1</v>
      </c>
      <c r="K5643" s="142">
        <v>20</v>
      </c>
      <c r="L5643" s="227">
        <v>46</v>
      </c>
      <c r="M5643" s="227">
        <v>1796300</v>
      </c>
      <c r="N5643" s="227">
        <v>52900</v>
      </c>
      <c r="O5643" s="227">
        <v>41900</v>
      </c>
      <c r="P5643" s="227">
        <v>838000</v>
      </c>
      <c r="Q5643" s="227"/>
      <c r="R5643" s="227"/>
      <c r="S5643" s="227"/>
      <c r="T5643" s="227">
        <v>14</v>
      </c>
      <c r="U5643" s="227">
        <v>617658</v>
      </c>
      <c r="V5643" s="227">
        <v>70958</v>
      </c>
      <c r="W5643" s="143">
        <v>46028</v>
      </c>
      <c r="X5643" s="143">
        <v>46034</v>
      </c>
      <c r="Y5643">
        <f t="shared" si="177"/>
        <v>838000</v>
      </c>
    </row>
    <row r="5644" spans="1:25">
      <c r="A5644" s="1" t="str">
        <f t="shared" si="176"/>
        <v>060341086395000</v>
      </c>
      <c r="B5644" s="142" t="s">
        <v>87</v>
      </c>
      <c r="C5644" s="142" t="s">
        <v>3660</v>
      </c>
      <c r="D5644" s="142" t="s">
        <v>3523</v>
      </c>
      <c r="E5644" s="142" t="s">
        <v>20</v>
      </c>
      <c r="F5644" s="142" t="s">
        <v>949</v>
      </c>
      <c r="G5644" s="142" t="s">
        <v>950</v>
      </c>
      <c r="H5644" s="142" t="s">
        <v>951</v>
      </c>
      <c r="I5644" s="142" t="s">
        <v>26</v>
      </c>
      <c r="J5644" s="142">
        <v>1</v>
      </c>
      <c r="K5644" s="142">
        <v>8</v>
      </c>
      <c r="L5644" s="227"/>
      <c r="M5644" s="227"/>
      <c r="N5644" s="227">
        <v>46900</v>
      </c>
      <c r="O5644" s="227">
        <v>46900</v>
      </c>
      <c r="P5644" s="227">
        <v>375200</v>
      </c>
      <c r="Q5644" s="227"/>
      <c r="R5644" s="227"/>
      <c r="S5644" s="227"/>
      <c r="T5644" s="227"/>
      <c r="U5644" s="227"/>
      <c r="V5644" s="227"/>
      <c r="W5644" s="143"/>
      <c r="X5644" s="143"/>
      <c r="Y5644">
        <f t="shared" si="177"/>
        <v>375200</v>
      </c>
    </row>
    <row r="5645" spans="1:25">
      <c r="A5645" s="1" t="str">
        <f t="shared" si="176"/>
        <v>060341086441000</v>
      </c>
      <c r="B5645" s="142" t="s">
        <v>87</v>
      </c>
      <c r="C5645" s="142" t="s">
        <v>3660</v>
      </c>
      <c r="D5645" s="142" t="s">
        <v>3494</v>
      </c>
      <c r="E5645" s="142" t="s">
        <v>2486</v>
      </c>
      <c r="F5645" s="142" t="s">
        <v>59</v>
      </c>
      <c r="G5645" s="142" t="s">
        <v>2590</v>
      </c>
      <c r="H5645" s="142" t="s">
        <v>2591</v>
      </c>
      <c r="I5645" s="142" t="s">
        <v>21</v>
      </c>
      <c r="J5645" s="142">
        <v>1</v>
      </c>
      <c r="K5645" s="142">
        <v>20</v>
      </c>
      <c r="L5645" s="227">
        <v>55</v>
      </c>
      <c r="M5645" s="227">
        <v>231891</v>
      </c>
      <c r="N5645" s="227">
        <v>5500</v>
      </c>
      <c r="O5645" s="227">
        <v>5500</v>
      </c>
      <c r="P5645" s="227">
        <v>110000</v>
      </c>
      <c r="Q5645" s="227"/>
      <c r="R5645" s="227"/>
      <c r="S5645" s="227"/>
      <c r="T5645" s="227">
        <v>3</v>
      </c>
      <c r="U5645" s="227">
        <v>14865</v>
      </c>
      <c r="V5645" s="227">
        <v>2216</v>
      </c>
      <c r="W5645" s="143">
        <v>45810</v>
      </c>
      <c r="X5645" s="143">
        <v>46034</v>
      </c>
      <c r="Y5645">
        <f t="shared" si="177"/>
        <v>110000</v>
      </c>
    </row>
    <row r="5646" spans="1:25">
      <c r="A5646" s="1" t="str">
        <f t="shared" si="176"/>
        <v>060341087230000</v>
      </c>
      <c r="B5646" s="142" t="s">
        <v>87</v>
      </c>
      <c r="C5646" s="142" t="s">
        <v>3660</v>
      </c>
      <c r="D5646" s="142" t="s">
        <v>3528</v>
      </c>
      <c r="E5646" s="142" t="s">
        <v>27</v>
      </c>
      <c r="F5646" s="142" t="s">
        <v>489</v>
      </c>
      <c r="G5646" s="142" t="s">
        <v>490</v>
      </c>
      <c r="H5646" s="142" t="s">
        <v>491</v>
      </c>
      <c r="I5646" s="142" t="s">
        <v>23</v>
      </c>
      <c r="J5646" s="142">
        <v>1</v>
      </c>
      <c r="K5646" s="142">
        <v>12</v>
      </c>
      <c r="L5646" s="227">
        <v>37</v>
      </c>
      <c r="M5646" s="227">
        <v>104180</v>
      </c>
      <c r="N5646" s="227">
        <v>4000</v>
      </c>
      <c r="O5646" s="227">
        <v>4000</v>
      </c>
      <c r="P5646" s="227">
        <v>48000</v>
      </c>
      <c r="Q5646" s="227">
        <v>12</v>
      </c>
      <c r="R5646" s="227">
        <v>725</v>
      </c>
      <c r="S5646" s="227">
        <v>39300</v>
      </c>
      <c r="T5646" s="227">
        <v>27</v>
      </c>
      <c r="U5646" s="227">
        <v>80270</v>
      </c>
      <c r="V5646" s="227">
        <v>4246</v>
      </c>
      <c r="W5646" s="143">
        <v>45898</v>
      </c>
      <c r="X5646" s="143">
        <v>46025</v>
      </c>
      <c r="Y5646">
        <f t="shared" si="177"/>
        <v>39300</v>
      </c>
    </row>
    <row r="5647" spans="1:25">
      <c r="A5647" s="1" t="str">
        <f t="shared" si="176"/>
        <v>060341088129000</v>
      </c>
      <c r="B5647" s="142" t="s">
        <v>87</v>
      </c>
      <c r="C5647" s="142" t="s">
        <v>3660</v>
      </c>
      <c r="D5647" s="142" t="s">
        <v>3527</v>
      </c>
      <c r="E5647" s="142" t="s">
        <v>22</v>
      </c>
      <c r="F5647" s="142" t="s">
        <v>338</v>
      </c>
      <c r="G5647" s="142" t="s">
        <v>339</v>
      </c>
      <c r="H5647" s="142" t="s">
        <v>340</v>
      </c>
      <c r="I5647" s="142" t="s">
        <v>23</v>
      </c>
      <c r="J5647" s="142">
        <v>1</v>
      </c>
      <c r="K5647" s="142">
        <v>40</v>
      </c>
      <c r="L5647" s="227">
        <v>14062</v>
      </c>
      <c r="M5647" s="227">
        <v>36259037</v>
      </c>
      <c r="N5647" s="227">
        <v>3100</v>
      </c>
      <c r="O5647" s="227">
        <v>3000</v>
      </c>
      <c r="P5647" s="227">
        <v>120000</v>
      </c>
      <c r="Q5647" s="227">
        <v>40</v>
      </c>
      <c r="R5647" s="227">
        <v>130</v>
      </c>
      <c r="S5647" s="227">
        <v>114800</v>
      </c>
      <c r="T5647" s="227">
        <v>5535</v>
      </c>
      <c r="U5647" s="227">
        <v>14415927</v>
      </c>
      <c r="V5647" s="227">
        <v>143863</v>
      </c>
      <c r="W5647" s="143">
        <v>46035</v>
      </c>
      <c r="X5647" s="143">
        <v>46035</v>
      </c>
      <c r="Y5647">
        <f t="shared" si="177"/>
        <v>114800</v>
      </c>
    </row>
    <row r="5648" spans="1:25">
      <c r="A5648" s="1" t="str">
        <f t="shared" si="176"/>
        <v>060341088133000</v>
      </c>
      <c r="B5648" s="142" t="s">
        <v>87</v>
      </c>
      <c r="C5648" s="142" t="s">
        <v>3660</v>
      </c>
      <c r="D5648" s="142" t="s">
        <v>3527</v>
      </c>
      <c r="E5648" s="142" t="s">
        <v>22</v>
      </c>
      <c r="F5648" s="142" t="s">
        <v>631</v>
      </c>
      <c r="G5648" s="142" t="s">
        <v>632</v>
      </c>
      <c r="H5648" s="142" t="s">
        <v>633</v>
      </c>
      <c r="I5648" s="142" t="s">
        <v>26</v>
      </c>
      <c r="J5648" s="142">
        <v>1</v>
      </c>
      <c r="K5648" s="142">
        <v>40</v>
      </c>
      <c r="L5648" s="227"/>
      <c r="M5648" s="227"/>
      <c r="N5648" s="227">
        <v>3050</v>
      </c>
      <c r="O5648" s="227">
        <v>3050</v>
      </c>
      <c r="P5648" s="227">
        <v>122000</v>
      </c>
      <c r="Q5648" s="227"/>
      <c r="R5648" s="227"/>
      <c r="S5648" s="227"/>
      <c r="T5648" s="227"/>
      <c r="U5648" s="227"/>
      <c r="V5648" s="227"/>
      <c r="W5648" s="143"/>
      <c r="X5648" s="143"/>
      <c r="Y5648">
        <f t="shared" si="177"/>
        <v>122000</v>
      </c>
    </row>
    <row r="5649" spans="1:25">
      <c r="A5649" s="1" t="str">
        <f t="shared" si="176"/>
        <v>060341088134000</v>
      </c>
      <c r="B5649" s="142" t="s">
        <v>87</v>
      </c>
      <c r="C5649" s="142" t="s">
        <v>3660</v>
      </c>
      <c r="D5649" s="142" t="s">
        <v>3527</v>
      </c>
      <c r="E5649" s="142" t="s">
        <v>22</v>
      </c>
      <c r="F5649" s="142" t="s">
        <v>344</v>
      </c>
      <c r="G5649" s="142" t="s">
        <v>345</v>
      </c>
      <c r="H5649" s="142" t="s">
        <v>346</v>
      </c>
      <c r="I5649" s="142" t="s">
        <v>23</v>
      </c>
      <c r="J5649" s="142">
        <v>1</v>
      </c>
      <c r="K5649" s="142">
        <v>40</v>
      </c>
      <c r="L5649" s="227">
        <v>8327</v>
      </c>
      <c r="M5649" s="227">
        <v>19958462</v>
      </c>
      <c r="N5649" s="227">
        <v>3000</v>
      </c>
      <c r="O5649" s="227">
        <v>2900</v>
      </c>
      <c r="P5649" s="227">
        <v>116000</v>
      </c>
      <c r="Q5649" s="227">
        <v>40</v>
      </c>
      <c r="R5649" s="227">
        <v>150</v>
      </c>
      <c r="S5649" s="227">
        <v>110000</v>
      </c>
      <c r="T5649" s="227">
        <v>1263</v>
      </c>
      <c r="U5649" s="227">
        <v>3191550</v>
      </c>
      <c r="V5649" s="227">
        <v>164345</v>
      </c>
      <c r="W5649" s="143">
        <v>46035</v>
      </c>
      <c r="X5649" s="143">
        <v>46035</v>
      </c>
      <c r="Y5649">
        <f t="shared" si="177"/>
        <v>110000</v>
      </c>
    </row>
    <row r="5650" spans="1:25">
      <c r="A5650" s="1" t="str">
        <f t="shared" si="176"/>
        <v>060341088137000</v>
      </c>
      <c r="B5650" s="142" t="s">
        <v>87</v>
      </c>
      <c r="C5650" s="142" t="s">
        <v>3660</v>
      </c>
      <c r="D5650" s="142" t="s">
        <v>3527</v>
      </c>
      <c r="E5650" s="142" t="s">
        <v>22</v>
      </c>
      <c r="F5650" s="142" t="s">
        <v>350</v>
      </c>
      <c r="G5650" s="142" t="s">
        <v>351</v>
      </c>
      <c r="H5650" s="142" t="s">
        <v>3569</v>
      </c>
      <c r="I5650" s="142" t="s">
        <v>21</v>
      </c>
      <c r="J5650" s="142">
        <v>1</v>
      </c>
      <c r="K5650" s="142">
        <v>24</v>
      </c>
      <c r="L5650" s="227">
        <v>5417</v>
      </c>
      <c r="M5650" s="227">
        <v>20530447</v>
      </c>
      <c r="N5650" s="227">
        <v>4700</v>
      </c>
      <c r="O5650" s="227">
        <v>4700</v>
      </c>
      <c r="P5650" s="227">
        <v>112800</v>
      </c>
      <c r="Q5650" s="227">
        <v>24</v>
      </c>
      <c r="R5650" s="227">
        <v>250</v>
      </c>
      <c r="S5650" s="227">
        <v>106800</v>
      </c>
      <c r="T5650" s="227">
        <v>4081</v>
      </c>
      <c r="U5650" s="227">
        <v>15594964</v>
      </c>
      <c r="V5650" s="227">
        <v>127962</v>
      </c>
      <c r="W5650" s="143">
        <v>46035</v>
      </c>
      <c r="X5650" s="143">
        <v>46035</v>
      </c>
      <c r="Y5650">
        <f t="shared" si="177"/>
        <v>106800</v>
      </c>
    </row>
    <row r="5651" spans="1:25">
      <c r="A5651" s="1" t="str">
        <f t="shared" si="176"/>
        <v>060341088171000</v>
      </c>
      <c r="B5651" s="142" t="s">
        <v>87</v>
      </c>
      <c r="C5651" s="142" t="s">
        <v>3660</v>
      </c>
      <c r="D5651" s="142" t="s">
        <v>3527</v>
      </c>
      <c r="E5651" s="142" t="s">
        <v>22</v>
      </c>
      <c r="F5651" s="142" t="s">
        <v>356</v>
      </c>
      <c r="G5651" s="142" t="s">
        <v>357</v>
      </c>
      <c r="H5651" s="142" t="s">
        <v>358</v>
      </c>
      <c r="I5651" s="142" t="s">
        <v>23</v>
      </c>
      <c r="J5651" s="142">
        <v>1</v>
      </c>
      <c r="K5651" s="142">
        <v>40</v>
      </c>
      <c r="L5651" s="227">
        <v>561</v>
      </c>
      <c r="M5651" s="227">
        <v>1409074</v>
      </c>
      <c r="N5651" s="227">
        <v>3000</v>
      </c>
      <c r="O5651" s="227">
        <v>3000</v>
      </c>
      <c r="P5651" s="227">
        <v>120000</v>
      </c>
      <c r="Q5651" s="227">
        <v>40</v>
      </c>
      <c r="R5651" s="227">
        <v>170</v>
      </c>
      <c r="S5651" s="227">
        <v>113200</v>
      </c>
      <c r="T5651" s="227">
        <v>455</v>
      </c>
      <c r="U5651" s="227">
        <v>1157658</v>
      </c>
      <c r="V5651" s="227">
        <v>14826</v>
      </c>
      <c r="W5651" s="143">
        <v>46034</v>
      </c>
      <c r="X5651" s="143">
        <v>46035</v>
      </c>
      <c r="Y5651">
        <f t="shared" si="177"/>
        <v>113200</v>
      </c>
    </row>
    <row r="5652" spans="1:25">
      <c r="A5652" s="1" t="str">
        <f t="shared" si="176"/>
        <v>060341088175000</v>
      </c>
      <c r="B5652" s="142" t="s">
        <v>87</v>
      </c>
      <c r="C5652" s="142" t="s">
        <v>3660</v>
      </c>
      <c r="D5652" s="142" t="s">
        <v>3527</v>
      </c>
      <c r="E5652" s="142" t="s">
        <v>22</v>
      </c>
      <c r="F5652" s="142" t="s">
        <v>362</v>
      </c>
      <c r="G5652" s="142" t="s">
        <v>363</v>
      </c>
      <c r="H5652" s="142" t="s">
        <v>364</v>
      </c>
      <c r="I5652" s="142" t="s">
        <v>21</v>
      </c>
      <c r="J5652" s="142">
        <v>1</v>
      </c>
      <c r="K5652" s="142">
        <v>40</v>
      </c>
      <c r="L5652" s="227">
        <v>871</v>
      </c>
      <c r="M5652" s="227">
        <v>2083558</v>
      </c>
      <c r="N5652" s="227">
        <v>2800</v>
      </c>
      <c r="O5652" s="227">
        <v>2800</v>
      </c>
      <c r="P5652" s="227">
        <v>112000</v>
      </c>
      <c r="Q5652" s="227">
        <v>40</v>
      </c>
      <c r="R5652" s="227">
        <v>105</v>
      </c>
      <c r="S5652" s="227">
        <v>107800</v>
      </c>
      <c r="T5652" s="227">
        <v>2418</v>
      </c>
      <c r="U5652" s="227">
        <v>5880000</v>
      </c>
      <c r="V5652" s="227">
        <v>95793</v>
      </c>
      <c r="W5652" s="143">
        <v>46020</v>
      </c>
      <c r="X5652" s="143">
        <v>46035</v>
      </c>
      <c r="Y5652">
        <f t="shared" si="177"/>
        <v>107800</v>
      </c>
    </row>
    <row r="5653" spans="1:25">
      <c r="A5653" s="1" t="str">
        <f t="shared" si="176"/>
        <v>060341088200000</v>
      </c>
      <c r="B5653" s="142" t="s">
        <v>87</v>
      </c>
      <c r="C5653" s="142" t="s">
        <v>3660</v>
      </c>
      <c r="D5653" s="142" t="s">
        <v>3527</v>
      </c>
      <c r="E5653" s="142" t="s">
        <v>22</v>
      </c>
      <c r="F5653" s="142" t="s">
        <v>368</v>
      </c>
      <c r="G5653" s="142" t="s">
        <v>369</v>
      </c>
      <c r="H5653" s="142" t="s">
        <v>370</v>
      </c>
      <c r="I5653" s="142" t="s">
        <v>23</v>
      </c>
      <c r="J5653" s="142">
        <v>1</v>
      </c>
      <c r="K5653" s="142">
        <v>40</v>
      </c>
      <c r="L5653" s="227">
        <v>10157</v>
      </c>
      <c r="M5653" s="227">
        <v>25085506</v>
      </c>
      <c r="N5653" s="227">
        <v>3000</v>
      </c>
      <c r="O5653" s="227">
        <v>2900</v>
      </c>
      <c r="P5653" s="227">
        <v>116000</v>
      </c>
      <c r="Q5653" s="227">
        <v>40</v>
      </c>
      <c r="R5653" s="227">
        <v>150</v>
      </c>
      <c r="S5653" s="227">
        <v>110000</v>
      </c>
      <c r="T5653" s="227">
        <v>3978</v>
      </c>
      <c r="U5653" s="227">
        <v>9961694</v>
      </c>
      <c r="V5653" s="227">
        <v>136928</v>
      </c>
      <c r="W5653" s="143">
        <v>46035</v>
      </c>
      <c r="X5653" s="143">
        <v>46035</v>
      </c>
      <c r="Y5653">
        <f t="shared" si="177"/>
        <v>110000</v>
      </c>
    </row>
    <row r="5654" spans="1:25">
      <c r="A5654" s="1" t="str">
        <f t="shared" si="176"/>
        <v>060341088243000</v>
      </c>
      <c r="B5654" s="142" t="s">
        <v>87</v>
      </c>
      <c r="C5654" s="142" t="s">
        <v>3660</v>
      </c>
      <c r="D5654" s="142" t="s">
        <v>3527</v>
      </c>
      <c r="E5654" s="142" t="s">
        <v>22</v>
      </c>
      <c r="F5654" s="142" t="s">
        <v>374</v>
      </c>
      <c r="G5654" s="142" t="s">
        <v>375</v>
      </c>
      <c r="H5654" s="142" t="s">
        <v>376</v>
      </c>
      <c r="I5654" s="142" t="s">
        <v>21</v>
      </c>
      <c r="J5654" s="142">
        <v>1</v>
      </c>
      <c r="K5654" s="142">
        <v>20</v>
      </c>
      <c r="L5654" s="227">
        <v>3665</v>
      </c>
      <c r="M5654" s="227">
        <v>12971136</v>
      </c>
      <c r="N5654" s="227">
        <v>4700</v>
      </c>
      <c r="O5654" s="227">
        <v>4500</v>
      </c>
      <c r="P5654" s="227">
        <v>90000</v>
      </c>
      <c r="Q5654" s="227">
        <v>20</v>
      </c>
      <c r="R5654" s="227">
        <v>450</v>
      </c>
      <c r="S5654" s="227">
        <v>81000</v>
      </c>
      <c r="T5654" s="227">
        <v>670</v>
      </c>
      <c r="U5654" s="227">
        <v>2464865</v>
      </c>
      <c r="V5654" s="227">
        <v>93607</v>
      </c>
      <c r="W5654" s="143">
        <v>46003</v>
      </c>
      <c r="X5654" s="143">
        <v>46033</v>
      </c>
      <c r="Y5654">
        <f t="shared" si="177"/>
        <v>81000</v>
      </c>
    </row>
    <row r="5655" spans="1:25">
      <c r="A5655" s="1" t="str">
        <f t="shared" si="176"/>
        <v>060341088263000</v>
      </c>
      <c r="B5655" s="142" t="s">
        <v>87</v>
      </c>
      <c r="C5655" s="142" t="s">
        <v>3660</v>
      </c>
      <c r="D5655" s="142" t="s">
        <v>3527</v>
      </c>
      <c r="E5655" s="142" t="s">
        <v>22</v>
      </c>
      <c r="F5655" s="142" t="s">
        <v>749</v>
      </c>
      <c r="G5655" s="142" t="s">
        <v>750</v>
      </c>
      <c r="H5655" s="142" t="s">
        <v>751</v>
      </c>
      <c r="I5655" s="142" t="s">
        <v>26</v>
      </c>
      <c r="J5655" s="142">
        <v>1</v>
      </c>
      <c r="K5655" s="142">
        <v>40</v>
      </c>
      <c r="L5655" s="227"/>
      <c r="M5655" s="227"/>
      <c r="N5655" s="227">
        <v>2200</v>
      </c>
      <c r="O5655" s="227">
        <v>2200</v>
      </c>
      <c r="P5655" s="227">
        <v>88000</v>
      </c>
      <c r="Q5655" s="227"/>
      <c r="R5655" s="227"/>
      <c r="S5655" s="227"/>
      <c r="T5655" s="227"/>
      <c r="U5655" s="227"/>
      <c r="V5655" s="227"/>
      <c r="W5655" s="143"/>
      <c r="X5655" s="143"/>
      <c r="Y5655">
        <f t="shared" si="177"/>
        <v>88000</v>
      </c>
    </row>
    <row r="5656" spans="1:25">
      <c r="A5656" s="1" t="str">
        <f t="shared" si="176"/>
        <v>060341088264000</v>
      </c>
      <c r="B5656" s="142" t="s">
        <v>87</v>
      </c>
      <c r="C5656" s="142" t="s">
        <v>3660</v>
      </c>
      <c r="D5656" s="142" t="s">
        <v>3527</v>
      </c>
      <c r="E5656" s="142" t="s">
        <v>22</v>
      </c>
      <c r="F5656" s="142" t="s">
        <v>638</v>
      </c>
      <c r="G5656" s="142" t="s">
        <v>639</v>
      </c>
      <c r="H5656" s="142" t="s">
        <v>640</v>
      </c>
      <c r="I5656" s="142" t="s">
        <v>21</v>
      </c>
      <c r="J5656" s="142">
        <v>1</v>
      </c>
      <c r="K5656" s="142">
        <v>40</v>
      </c>
      <c r="L5656" s="227">
        <v>452</v>
      </c>
      <c r="M5656" s="227">
        <v>1170788</v>
      </c>
      <c r="N5656" s="227">
        <v>3100</v>
      </c>
      <c r="O5656" s="227">
        <v>3100</v>
      </c>
      <c r="P5656" s="227">
        <v>124000</v>
      </c>
      <c r="Q5656" s="227">
        <v>40</v>
      </c>
      <c r="R5656" s="227">
        <v>200</v>
      </c>
      <c r="S5656" s="227">
        <v>116000</v>
      </c>
      <c r="T5656" s="227">
        <v>314</v>
      </c>
      <c r="U5656" s="227">
        <v>832703</v>
      </c>
      <c r="V5656" s="227">
        <v>19368</v>
      </c>
      <c r="W5656" s="143">
        <v>46007</v>
      </c>
      <c r="X5656" s="143">
        <v>46034</v>
      </c>
      <c r="Y5656">
        <f t="shared" si="177"/>
        <v>116000</v>
      </c>
    </row>
    <row r="5657" spans="1:25">
      <c r="A5657" s="1" t="str">
        <f t="shared" si="176"/>
        <v>060341088271000</v>
      </c>
      <c r="B5657" s="142" t="s">
        <v>87</v>
      </c>
      <c r="C5657" s="142" t="s">
        <v>3660</v>
      </c>
      <c r="D5657" s="142" t="s">
        <v>3527</v>
      </c>
      <c r="E5657" s="142" t="s">
        <v>22</v>
      </c>
      <c r="F5657" s="142" t="s">
        <v>593</v>
      </c>
      <c r="G5657" s="142" t="s">
        <v>594</v>
      </c>
      <c r="H5657" s="142" t="s">
        <v>595</v>
      </c>
      <c r="I5657" s="142" t="s">
        <v>23</v>
      </c>
      <c r="J5657" s="142">
        <v>1</v>
      </c>
      <c r="K5657" s="142">
        <v>40</v>
      </c>
      <c r="L5657" s="227">
        <v>0</v>
      </c>
      <c r="M5657" s="227">
        <v>0</v>
      </c>
      <c r="N5657" s="227">
        <v>3200</v>
      </c>
      <c r="O5657" s="227">
        <v>3000</v>
      </c>
      <c r="P5657" s="227">
        <v>120000</v>
      </c>
      <c r="Q5657" s="227">
        <v>40</v>
      </c>
      <c r="R5657" s="227">
        <v>130</v>
      </c>
      <c r="S5657" s="227">
        <v>114800</v>
      </c>
      <c r="T5657" s="227">
        <v>0</v>
      </c>
      <c r="U5657" s="227">
        <v>0</v>
      </c>
      <c r="V5657" s="227">
        <v>0</v>
      </c>
      <c r="W5657" s="143">
        <v>45971</v>
      </c>
      <c r="X5657" s="143">
        <v>45971</v>
      </c>
      <c r="Y5657">
        <f t="shared" si="177"/>
        <v>114800</v>
      </c>
    </row>
    <row r="5658" spans="1:25">
      <c r="A5658" s="1" t="str">
        <f t="shared" si="176"/>
        <v>060341088858000</v>
      </c>
      <c r="B5658" s="142" t="s">
        <v>87</v>
      </c>
      <c r="C5658" s="142" t="s">
        <v>3660</v>
      </c>
      <c r="D5658" s="142" t="s">
        <v>3528</v>
      </c>
      <c r="E5658" s="142" t="s">
        <v>27</v>
      </c>
      <c r="F5658" s="142" t="s">
        <v>962</v>
      </c>
      <c r="G5658" s="142" t="s">
        <v>963</v>
      </c>
      <c r="H5658" s="142" t="s">
        <v>964</v>
      </c>
      <c r="I5658" s="142" t="s">
        <v>21</v>
      </c>
      <c r="J5658" s="142">
        <v>1</v>
      </c>
      <c r="K5658" s="142">
        <v>12</v>
      </c>
      <c r="L5658" s="227">
        <v>132</v>
      </c>
      <c r="M5658" s="227">
        <v>534600</v>
      </c>
      <c r="N5658" s="227">
        <v>5400</v>
      </c>
      <c r="O5658" s="227">
        <v>5400</v>
      </c>
      <c r="P5658" s="227">
        <v>64800</v>
      </c>
      <c r="Q5658" s="227"/>
      <c r="R5658" s="227"/>
      <c r="S5658" s="227"/>
      <c r="T5658" s="227">
        <v>0</v>
      </c>
      <c r="U5658" s="227">
        <v>0</v>
      </c>
      <c r="V5658" s="227">
        <v>0</v>
      </c>
      <c r="W5658" s="143">
        <v>45931</v>
      </c>
      <c r="X5658" s="143">
        <v>46005</v>
      </c>
      <c r="Y5658">
        <f t="shared" si="177"/>
        <v>64800</v>
      </c>
    </row>
    <row r="5659" spans="1:25">
      <c r="A5659" s="1" t="str">
        <f t="shared" si="176"/>
        <v>060341089270000</v>
      </c>
      <c r="B5659" s="142" t="s">
        <v>87</v>
      </c>
      <c r="C5659" s="142" t="s">
        <v>3660</v>
      </c>
      <c r="D5659" s="142" t="s">
        <v>3497</v>
      </c>
      <c r="E5659" s="142" t="s">
        <v>24</v>
      </c>
      <c r="F5659" s="142" t="s">
        <v>597</v>
      </c>
      <c r="G5659" s="142" t="s">
        <v>598</v>
      </c>
      <c r="H5659" s="142" t="s">
        <v>599</v>
      </c>
      <c r="I5659" s="142" t="s">
        <v>21</v>
      </c>
      <c r="J5659" s="142">
        <v>1</v>
      </c>
      <c r="K5659" s="142">
        <v>48</v>
      </c>
      <c r="L5659" s="227">
        <v>1930</v>
      </c>
      <c r="M5659" s="227">
        <v>2691447</v>
      </c>
      <c r="N5659" s="227">
        <v>2000</v>
      </c>
      <c r="O5659" s="227">
        <v>2000</v>
      </c>
      <c r="P5659" s="227">
        <v>96000</v>
      </c>
      <c r="Q5659" s="227"/>
      <c r="R5659" s="227"/>
      <c r="S5659" s="227"/>
      <c r="T5659" s="227">
        <v>10</v>
      </c>
      <c r="U5659" s="227">
        <v>18018</v>
      </c>
      <c r="V5659" s="227">
        <v>4073</v>
      </c>
      <c r="W5659" s="143">
        <v>45758</v>
      </c>
      <c r="X5659" s="143">
        <v>46035</v>
      </c>
      <c r="Y5659">
        <f t="shared" si="177"/>
        <v>96000</v>
      </c>
    </row>
    <row r="5660" spans="1:25">
      <c r="A5660" s="1" t="str">
        <f t="shared" si="176"/>
        <v>060341089271000</v>
      </c>
      <c r="B5660" s="142" t="s">
        <v>87</v>
      </c>
      <c r="C5660" s="142" t="s">
        <v>3660</v>
      </c>
      <c r="D5660" s="142" t="s">
        <v>3497</v>
      </c>
      <c r="E5660" s="142" t="s">
        <v>24</v>
      </c>
      <c r="F5660" s="142" t="s">
        <v>380</v>
      </c>
      <c r="G5660" s="142" t="s">
        <v>381</v>
      </c>
      <c r="H5660" s="142" t="s">
        <v>382</v>
      </c>
      <c r="I5660" s="142" t="s">
        <v>23</v>
      </c>
      <c r="J5660" s="142">
        <v>1</v>
      </c>
      <c r="K5660" s="142">
        <v>48</v>
      </c>
      <c r="L5660" s="227">
        <v>14806</v>
      </c>
      <c r="M5660" s="227">
        <v>31557810</v>
      </c>
      <c r="N5660" s="227">
        <v>2650</v>
      </c>
      <c r="O5660" s="227">
        <v>2650</v>
      </c>
      <c r="P5660" s="227">
        <v>127200</v>
      </c>
      <c r="Q5660" s="227">
        <v>48</v>
      </c>
      <c r="R5660" s="227">
        <v>225</v>
      </c>
      <c r="S5660" s="227">
        <v>116400</v>
      </c>
      <c r="T5660" s="227">
        <v>9678</v>
      </c>
      <c r="U5660" s="227">
        <v>20008108</v>
      </c>
      <c r="V5660" s="227">
        <v>-619779</v>
      </c>
      <c r="W5660" s="143">
        <v>46028</v>
      </c>
      <c r="X5660" s="143">
        <v>46033</v>
      </c>
      <c r="Y5660">
        <f t="shared" si="177"/>
        <v>116400</v>
      </c>
    </row>
    <row r="5661" spans="1:25">
      <c r="A5661" s="1" t="str">
        <f t="shared" si="176"/>
        <v>060341089525000</v>
      </c>
      <c r="B5661" s="142" t="s">
        <v>87</v>
      </c>
      <c r="C5661" s="142" t="s">
        <v>3660</v>
      </c>
      <c r="D5661" s="142" t="s">
        <v>3494</v>
      </c>
      <c r="E5661" s="142" t="s">
        <v>2486</v>
      </c>
      <c r="F5661" s="142" t="s">
        <v>51</v>
      </c>
      <c r="G5661" s="142" t="s">
        <v>2548</v>
      </c>
      <c r="H5661" s="142" t="s">
        <v>3570</v>
      </c>
      <c r="I5661" s="142" t="s">
        <v>23</v>
      </c>
      <c r="J5661" s="142">
        <v>1</v>
      </c>
      <c r="K5661" s="142">
        <v>144</v>
      </c>
      <c r="L5661" s="227">
        <v>2480</v>
      </c>
      <c r="M5661" s="227">
        <v>8597164</v>
      </c>
      <c r="N5661" s="227">
        <v>4200</v>
      </c>
      <c r="O5661" s="227">
        <v>4200</v>
      </c>
      <c r="P5661" s="227">
        <v>604800</v>
      </c>
      <c r="Q5661" s="227"/>
      <c r="R5661" s="227"/>
      <c r="S5661" s="227"/>
      <c r="T5661" s="227">
        <v>5</v>
      </c>
      <c r="U5661" s="227">
        <v>18919</v>
      </c>
      <c r="V5661" s="227">
        <v>1586</v>
      </c>
      <c r="W5661" s="143">
        <v>45980</v>
      </c>
      <c r="X5661" s="143">
        <v>46032</v>
      </c>
      <c r="Y5661">
        <f t="shared" si="177"/>
        <v>604800</v>
      </c>
    </row>
    <row r="5662" spans="1:25">
      <c r="A5662" s="1" t="str">
        <f t="shared" si="176"/>
        <v>060341089541000</v>
      </c>
      <c r="B5662" s="142" t="s">
        <v>87</v>
      </c>
      <c r="C5662" s="142" t="s">
        <v>3660</v>
      </c>
      <c r="D5662" s="142" t="s">
        <v>3494</v>
      </c>
      <c r="E5662" s="142" t="s">
        <v>2486</v>
      </c>
      <c r="F5662" s="142" t="s">
        <v>52</v>
      </c>
      <c r="G5662" s="142" t="s">
        <v>2553</v>
      </c>
      <c r="H5662" s="142" t="s">
        <v>2554</v>
      </c>
      <c r="I5662" s="142" t="s">
        <v>23</v>
      </c>
      <c r="J5662" s="142">
        <v>1</v>
      </c>
      <c r="K5662" s="142">
        <v>144</v>
      </c>
      <c r="L5662" s="227">
        <v>21</v>
      </c>
      <c r="M5662" s="227">
        <v>80187</v>
      </c>
      <c r="N5662" s="227">
        <v>4900</v>
      </c>
      <c r="O5662" s="227">
        <v>4300</v>
      </c>
      <c r="P5662" s="227">
        <v>619200</v>
      </c>
      <c r="Q5662" s="227"/>
      <c r="R5662" s="227"/>
      <c r="S5662" s="227"/>
      <c r="T5662" s="227">
        <v>88</v>
      </c>
      <c r="U5662" s="227">
        <v>340901</v>
      </c>
      <c r="V5662" s="227">
        <v>4879</v>
      </c>
      <c r="W5662" s="143">
        <v>45980</v>
      </c>
      <c r="X5662" s="143">
        <v>46035</v>
      </c>
      <c r="Y5662">
        <f t="shared" si="177"/>
        <v>619200</v>
      </c>
    </row>
    <row r="5663" spans="1:25">
      <c r="A5663" s="1" t="str">
        <f t="shared" si="176"/>
        <v>060341089867000</v>
      </c>
      <c r="B5663" s="142" t="s">
        <v>87</v>
      </c>
      <c r="C5663" s="142" t="s">
        <v>3660</v>
      </c>
      <c r="D5663" s="142" t="s">
        <v>3534</v>
      </c>
      <c r="E5663" s="142" t="s">
        <v>2492</v>
      </c>
      <c r="F5663" s="142" t="s">
        <v>53</v>
      </c>
      <c r="G5663" s="142" t="s">
        <v>2558</v>
      </c>
      <c r="H5663" s="142" t="s">
        <v>3571</v>
      </c>
      <c r="I5663" s="142" t="s">
        <v>23</v>
      </c>
      <c r="J5663" s="142">
        <v>1</v>
      </c>
      <c r="K5663" s="142">
        <v>30</v>
      </c>
      <c r="L5663" s="227">
        <v>0</v>
      </c>
      <c r="M5663" s="227">
        <v>0</v>
      </c>
      <c r="N5663" s="227">
        <v>4900</v>
      </c>
      <c r="O5663" s="227">
        <v>4900</v>
      </c>
      <c r="P5663" s="227">
        <v>147000</v>
      </c>
      <c r="Q5663" s="227">
        <v>30</v>
      </c>
      <c r="R5663" s="227">
        <v>600</v>
      </c>
      <c r="S5663" s="227">
        <v>129000</v>
      </c>
      <c r="T5663" s="227">
        <v>0</v>
      </c>
      <c r="U5663" s="227">
        <v>0</v>
      </c>
      <c r="V5663" s="227">
        <v>0</v>
      </c>
      <c r="W5663" s="143">
        <v>45893</v>
      </c>
      <c r="X5663" s="143">
        <v>45895</v>
      </c>
      <c r="Y5663">
        <f t="shared" si="177"/>
        <v>129000</v>
      </c>
    </row>
    <row r="5664" spans="1:25">
      <c r="A5664" s="1" t="str">
        <f t="shared" si="176"/>
        <v>060341089885000</v>
      </c>
      <c r="B5664" s="142" t="s">
        <v>87</v>
      </c>
      <c r="C5664" s="142" t="s">
        <v>3660</v>
      </c>
      <c r="D5664" s="142" t="s">
        <v>3534</v>
      </c>
      <c r="E5664" s="142" t="s">
        <v>2492</v>
      </c>
      <c r="F5664" s="142" t="s">
        <v>54</v>
      </c>
      <c r="G5664" s="142" t="s">
        <v>2564</v>
      </c>
      <c r="H5664" s="142" t="s">
        <v>2565</v>
      </c>
      <c r="I5664" s="142" t="s">
        <v>21</v>
      </c>
      <c r="J5664" s="142">
        <v>1</v>
      </c>
      <c r="K5664" s="142">
        <v>72</v>
      </c>
      <c r="L5664" s="227">
        <v>1880</v>
      </c>
      <c r="M5664" s="227">
        <v>1312687</v>
      </c>
      <c r="N5664" s="227">
        <v>950</v>
      </c>
      <c r="O5664" s="227">
        <v>950</v>
      </c>
      <c r="P5664" s="227">
        <v>68400</v>
      </c>
      <c r="Q5664" s="227">
        <v>72</v>
      </c>
      <c r="R5664" s="227">
        <v>144</v>
      </c>
      <c r="S5664" s="227">
        <v>58032</v>
      </c>
      <c r="T5664" s="227">
        <v>78</v>
      </c>
      <c r="U5664" s="227">
        <v>66757</v>
      </c>
      <c r="V5664" s="227">
        <v>12294</v>
      </c>
      <c r="W5664" s="143">
        <v>45734</v>
      </c>
      <c r="X5664" s="143">
        <v>46035</v>
      </c>
      <c r="Y5664">
        <f t="shared" si="177"/>
        <v>58032</v>
      </c>
    </row>
    <row r="5665" spans="1:25">
      <c r="A5665" s="1" t="str">
        <f t="shared" si="176"/>
        <v>060341090446000</v>
      </c>
      <c r="B5665" s="142" t="s">
        <v>87</v>
      </c>
      <c r="C5665" s="142" t="s">
        <v>3660</v>
      </c>
      <c r="D5665" s="142" t="s">
        <v>3528</v>
      </c>
      <c r="E5665" s="142" t="s">
        <v>27</v>
      </c>
      <c r="F5665" s="142" t="s">
        <v>386</v>
      </c>
      <c r="G5665" s="142" t="s">
        <v>387</v>
      </c>
      <c r="H5665" s="142" t="s">
        <v>388</v>
      </c>
      <c r="I5665" s="142" t="s">
        <v>21</v>
      </c>
      <c r="J5665" s="142">
        <v>1</v>
      </c>
      <c r="K5665" s="142">
        <v>24</v>
      </c>
      <c r="L5665" s="227">
        <v>645</v>
      </c>
      <c r="M5665" s="227">
        <v>1862134</v>
      </c>
      <c r="N5665" s="227">
        <v>3700</v>
      </c>
      <c r="O5665" s="227">
        <v>3600</v>
      </c>
      <c r="P5665" s="227">
        <v>86400</v>
      </c>
      <c r="Q5665" s="227">
        <v>24</v>
      </c>
      <c r="R5665" s="227">
        <v>538</v>
      </c>
      <c r="S5665" s="227">
        <v>73488</v>
      </c>
      <c r="T5665" s="227">
        <v>220</v>
      </c>
      <c r="U5665" s="227">
        <v>631044</v>
      </c>
      <c r="V5665" s="227">
        <v>-4102</v>
      </c>
      <c r="W5665" s="143">
        <v>46034</v>
      </c>
      <c r="X5665" s="143">
        <v>46035</v>
      </c>
      <c r="Y5665">
        <f t="shared" si="177"/>
        <v>73488</v>
      </c>
    </row>
    <row r="5666" spans="1:25">
      <c r="A5666" s="1" t="str">
        <f t="shared" si="176"/>
        <v>060341090872000</v>
      </c>
      <c r="B5666" s="142" t="s">
        <v>87</v>
      </c>
      <c r="C5666" s="142" t="s">
        <v>3660</v>
      </c>
      <c r="D5666" s="142" t="s">
        <v>3528</v>
      </c>
      <c r="E5666" s="142" t="s">
        <v>27</v>
      </c>
      <c r="F5666" s="142" t="s">
        <v>392</v>
      </c>
      <c r="G5666" s="142" t="s">
        <v>393</v>
      </c>
      <c r="H5666" s="142" t="s">
        <v>394</v>
      </c>
      <c r="I5666" s="142" t="s">
        <v>21</v>
      </c>
      <c r="J5666" s="142">
        <v>1</v>
      </c>
      <c r="K5666" s="142">
        <v>12</v>
      </c>
      <c r="L5666" s="227">
        <v>143</v>
      </c>
      <c r="M5666" s="227">
        <v>376912</v>
      </c>
      <c r="N5666" s="227">
        <v>3333</v>
      </c>
      <c r="O5666" s="227">
        <v>3250</v>
      </c>
      <c r="P5666" s="227">
        <v>39000</v>
      </c>
      <c r="Q5666" s="227">
        <v>12</v>
      </c>
      <c r="R5666" s="227">
        <v>250</v>
      </c>
      <c r="S5666" s="227">
        <v>36000</v>
      </c>
      <c r="T5666" s="227">
        <v>52</v>
      </c>
      <c r="U5666" s="227">
        <v>144946</v>
      </c>
      <c r="V5666" s="227">
        <v>7887</v>
      </c>
      <c r="W5666" s="143">
        <v>46027</v>
      </c>
      <c r="X5666" s="143">
        <v>46034</v>
      </c>
      <c r="Y5666">
        <f t="shared" si="177"/>
        <v>36000</v>
      </c>
    </row>
    <row r="5667" spans="1:25">
      <c r="A5667" s="1" t="str">
        <f t="shared" si="176"/>
        <v>060341092661000</v>
      </c>
      <c r="B5667" s="142" t="s">
        <v>87</v>
      </c>
      <c r="C5667" s="142" t="s">
        <v>3660</v>
      </c>
      <c r="D5667" s="142" t="s">
        <v>3497</v>
      </c>
      <c r="E5667" s="142" t="s">
        <v>24</v>
      </c>
      <c r="F5667" s="142" t="s">
        <v>398</v>
      </c>
      <c r="G5667" s="142" t="s">
        <v>399</v>
      </c>
      <c r="H5667" s="142" t="s">
        <v>400</v>
      </c>
      <c r="I5667" s="142" t="s">
        <v>23</v>
      </c>
      <c r="J5667" s="142">
        <v>1</v>
      </c>
      <c r="K5667" s="142">
        <v>12</v>
      </c>
      <c r="L5667" s="227">
        <v>406</v>
      </c>
      <c r="M5667" s="227">
        <v>3461426</v>
      </c>
      <c r="N5667" s="227">
        <v>9875</v>
      </c>
      <c r="O5667" s="227">
        <v>9875</v>
      </c>
      <c r="P5667" s="227">
        <v>118500</v>
      </c>
      <c r="Q5667" s="227">
        <v>12</v>
      </c>
      <c r="R5667" s="227">
        <v>175</v>
      </c>
      <c r="S5667" s="227">
        <v>116400</v>
      </c>
      <c r="T5667" s="227">
        <v>12088</v>
      </c>
      <c r="U5667" s="227">
        <v>98769159</v>
      </c>
      <c r="V5667" s="227">
        <v>-4289257</v>
      </c>
      <c r="W5667" s="143">
        <v>46035</v>
      </c>
      <c r="X5667" s="143">
        <v>46035</v>
      </c>
      <c r="Y5667">
        <f t="shared" si="177"/>
        <v>116400</v>
      </c>
    </row>
    <row r="5668" spans="1:25">
      <c r="A5668" s="1" t="str">
        <f t="shared" si="176"/>
        <v>060341098643000</v>
      </c>
      <c r="B5668" s="142" t="s">
        <v>87</v>
      </c>
      <c r="C5668" s="142" t="s">
        <v>3660</v>
      </c>
      <c r="D5668" s="142" t="s">
        <v>3495</v>
      </c>
      <c r="E5668" s="142" t="s">
        <v>3496</v>
      </c>
      <c r="F5668" s="142" t="s">
        <v>970</v>
      </c>
      <c r="G5668" s="142" t="s">
        <v>971</v>
      </c>
      <c r="H5668" s="142" t="s">
        <v>972</v>
      </c>
      <c r="I5668" s="142" t="s">
        <v>21</v>
      </c>
      <c r="J5668" s="142">
        <v>1</v>
      </c>
      <c r="K5668" s="142">
        <v>20</v>
      </c>
      <c r="L5668" s="227">
        <v>277</v>
      </c>
      <c r="M5668" s="227">
        <v>4578158</v>
      </c>
      <c r="N5668" s="227">
        <v>19700</v>
      </c>
      <c r="O5668" s="227">
        <v>19500</v>
      </c>
      <c r="P5668" s="227">
        <v>390000</v>
      </c>
      <c r="Q5668" s="227">
        <v>20</v>
      </c>
      <c r="R5668" s="227">
        <v>1500</v>
      </c>
      <c r="S5668" s="227">
        <v>360000</v>
      </c>
      <c r="T5668" s="227">
        <v>58</v>
      </c>
      <c r="U5668" s="227">
        <v>1002703</v>
      </c>
      <c r="V5668" s="227">
        <v>44099</v>
      </c>
      <c r="W5668" s="143">
        <v>45957</v>
      </c>
      <c r="X5668" s="143">
        <v>46034</v>
      </c>
      <c r="Y5668">
        <f t="shared" si="177"/>
        <v>360000</v>
      </c>
    </row>
    <row r="5669" spans="1:25">
      <c r="A5669" s="1" t="str">
        <f t="shared" si="176"/>
        <v>060341098744000</v>
      </c>
      <c r="B5669" s="142" t="s">
        <v>87</v>
      </c>
      <c r="C5669" s="142" t="s">
        <v>3660</v>
      </c>
      <c r="D5669" s="142" t="s">
        <v>3500</v>
      </c>
      <c r="E5669" s="142" t="s">
        <v>3501</v>
      </c>
      <c r="F5669" s="142" t="s">
        <v>3572</v>
      </c>
      <c r="G5669" s="142" t="s">
        <v>3573</v>
      </c>
      <c r="H5669" s="142" t="s">
        <v>3574</v>
      </c>
      <c r="I5669" s="142" t="s">
        <v>21</v>
      </c>
      <c r="J5669" s="142">
        <v>1</v>
      </c>
      <c r="K5669" s="142">
        <v>12</v>
      </c>
      <c r="L5669" s="227">
        <v>23</v>
      </c>
      <c r="M5669" s="227">
        <v>337936</v>
      </c>
      <c r="N5669" s="227">
        <v>21500</v>
      </c>
      <c r="O5669" s="227">
        <v>21500</v>
      </c>
      <c r="P5669" s="227">
        <v>258000</v>
      </c>
      <c r="Q5669" s="227"/>
      <c r="R5669" s="227"/>
      <c r="S5669" s="227"/>
      <c r="T5669" s="227">
        <v>0</v>
      </c>
      <c r="U5669" s="227">
        <v>0</v>
      </c>
      <c r="V5669" s="227">
        <v>0</v>
      </c>
      <c r="W5669" s="143">
        <v>45804</v>
      </c>
      <c r="X5669" s="143">
        <v>46016</v>
      </c>
      <c r="Y5669">
        <f t="shared" si="177"/>
        <v>258000</v>
      </c>
    </row>
    <row r="5670" spans="1:25">
      <c r="A5670" s="1" t="str">
        <f t="shared" si="176"/>
        <v>060341101305000</v>
      </c>
      <c r="B5670" s="142" t="s">
        <v>87</v>
      </c>
      <c r="C5670" s="142" t="s">
        <v>3660</v>
      </c>
      <c r="D5670" s="142" t="s">
        <v>3528</v>
      </c>
      <c r="E5670" s="142" t="s">
        <v>27</v>
      </c>
      <c r="F5670" s="142" t="s">
        <v>976</v>
      </c>
      <c r="G5670" s="142" t="s">
        <v>977</v>
      </c>
      <c r="H5670" s="142" t="s">
        <v>978</v>
      </c>
      <c r="I5670" s="142" t="s">
        <v>21</v>
      </c>
      <c r="J5670" s="142">
        <v>1</v>
      </c>
      <c r="K5670" s="142">
        <v>24</v>
      </c>
      <c r="L5670" s="227">
        <v>2645</v>
      </c>
      <c r="M5670" s="227">
        <v>4497836</v>
      </c>
      <c r="N5670" s="227">
        <v>2700</v>
      </c>
      <c r="O5670" s="227">
        <v>2700</v>
      </c>
      <c r="P5670" s="227">
        <v>64800</v>
      </c>
      <c r="Q5670" s="227">
        <v>24</v>
      </c>
      <c r="R5670" s="227">
        <v>700</v>
      </c>
      <c r="S5670" s="227">
        <v>48000</v>
      </c>
      <c r="T5670" s="227">
        <v>673</v>
      </c>
      <c r="U5670" s="227">
        <v>1288919</v>
      </c>
      <c r="V5670" s="227">
        <v>144479</v>
      </c>
      <c r="W5670" s="143">
        <v>46031</v>
      </c>
      <c r="X5670" s="143">
        <v>46035</v>
      </c>
      <c r="Y5670">
        <f t="shared" si="177"/>
        <v>48000</v>
      </c>
    </row>
    <row r="5671" spans="1:25">
      <c r="A5671" s="1" t="str">
        <f t="shared" si="176"/>
        <v>060341102123000</v>
      </c>
      <c r="B5671" s="142" t="s">
        <v>87</v>
      </c>
      <c r="C5671" s="142" t="s">
        <v>3660</v>
      </c>
      <c r="D5671" s="142" t="s">
        <v>3495</v>
      </c>
      <c r="E5671" s="142" t="s">
        <v>3496</v>
      </c>
      <c r="F5671" s="142" t="s">
        <v>404</v>
      </c>
      <c r="G5671" s="142" t="s">
        <v>405</v>
      </c>
      <c r="H5671" s="142" t="s">
        <v>406</v>
      </c>
      <c r="I5671" s="142" t="s">
        <v>21</v>
      </c>
      <c r="J5671" s="142">
        <v>1</v>
      </c>
      <c r="K5671" s="142">
        <v>12</v>
      </c>
      <c r="L5671" s="227">
        <v>10476</v>
      </c>
      <c r="M5671" s="227">
        <v>130075451</v>
      </c>
      <c r="N5671" s="227">
        <v>16500</v>
      </c>
      <c r="O5671" s="227">
        <v>15000</v>
      </c>
      <c r="P5671" s="227">
        <v>180000</v>
      </c>
      <c r="Q5671" s="227">
        <v>12</v>
      </c>
      <c r="R5671" s="227">
        <v>1050</v>
      </c>
      <c r="S5671" s="227">
        <v>167400</v>
      </c>
      <c r="T5671" s="227">
        <v>7017</v>
      </c>
      <c r="U5671" s="227">
        <v>87361276</v>
      </c>
      <c r="V5671" s="227">
        <v>234563</v>
      </c>
      <c r="W5671" s="143">
        <v>46030</v>
      </c>
      <c r="X5671" s="143">
        <v>46035</v>
      </c>
      <c r="Y5671">
        <f t="shared" si="177"/>
        <v>167400</v>
      </c>
    </row>
    <row r="5672" spans="1:25">
      <c r="A5672" s="1" t="str">
        <f t="shared" si="176"/>
        <v>060341105042000</v>
      </c>
      <c r="B5672" s="142" t="s">
        <v>87</v>
      </c>
      <c r="C5672" s="142" t="s">
        <v>3660</v>
      </c>
      <c r="D5672" s="142" t="s">
        <v>3534</v>
      </c>
      <c r="E5672" s="142" t="s">
        <v>2492</v>
      </c>
      <c r="F5672" s="142" t="s">
        <v>55</v>
      </c>
      <c r="G5672" s="142" t="s">
        <v>2569</v>
      </c>
      <c r="H5672" s="142" t="s">
        <v>2570</v>
      </c>
      <c r="I5672" s="142" t="s">
        <v>23</v>
      </c>
      <c r="J5672" s="142">
        <v>1</v>
      </c>
      <c r="K5672" s="142">
        <v>21</v>
      </c>
      <c r="L5672" s="227">
        <v>1672</v>
      </c>
      <c r="M5672" s="227">
        <v>7264523</v>
      </c>
      <c r="N5672" s="227">
        <v>5000</v>
      </c>
      <c r="O5672" s="227">
        <v>5000</v>
      </c>
      <c r="P5672" s="227">
        <v>105000</v>
      </c>
      <c r="Q5672" s="227">
        <v>21</v>
      </c>
      <c r="R5672" s="227">
        <v>571</v>
      </c>
      <c r="S5672" s="227">
        <v>93009</v>
      </c>
      <c r="T5672" s="227">
        <v>92</v>
      </c>
      <c r="U5672" s="227">
        <v>389144</v>
      </c>
      <c r="V5672" s="227">
        <v>-10579</v>
      </c>
      <c r="W5672" s="143">
        <v>45919</v>
      </c>
      <c r="X5672" s="143">
        <v>46033</v>
      </c>
      <c r="Y5672">
        <f t="shared" si="177"/>
        <v>93009</v>
      </c>
    </row>
    <row r="5673" spans="1:25">
      <c r="A5673" s="1" t="str">
        <f t="shared" si="176"/>
        <v>060341107348000</v>
      </c>
      <c r="B5673" s="142" t="s">
        <v>87</v>
      </c>
      <c r="C5673" s="142" t="s">
        <v>3660</v>
      </c>
      <c r="D5673" s="142" t="s">
        <v>3494</v>
      </c>
      <c r="E5673" s="142" t="s">
        <v>2486</v>
      </c>
      <c r="F5673" s="142" t="s">
        <v>99</v>
      </c>
      <c r="G5673" s="142" t="s">
        <v>2767</v>
      </c>
      <c r="H5673" s="142" t="s">
        <v>2768</v>
      </c>
      <c r="I5673" s="142" t="s">
        <v>21</v>
      </c>
      <c r="J5673" s="142">
        <v>1</v>
      </c>
      <c r="K5673" s="142">
        <v>20</v>
      </c>
      <c r="L5673" s="227">
        <v>100</v>
      </c>
      <c r="M5673" s="227">
        <v>421619</v>
      </c>
      <c r="N5673" s="227">
        <v>5500</v>
      </c>
      <c r="O5673" s="227">
        <v>5000</v>
      </c>
      <c r="P5673" s="227">
        <v>100000</v>
      </c>
      <c r="Q5673" s="227">
        <v>20</v>
      </c>
      <c r="R5673" s="227">
        <v>300</v>
      </c>
      <c r="S5673" s="227">
        <v>94000</v>
      </c>
      <c r="T5673" s="227">
        <v>13</v>
      </c>
      <c r="U5673" s="227">
        <v>58559</v>
      </c>
      <c r="V5673" s="227">
        <v>3748</v>
      </c>
      <c r="W5673" s="143">
        <v>45804</v>
      </c>
      <c r="X5673" s="143">
        <v>46035</v>
      </c>
      <c r="Y5673">
        <f t="shared" si="177"/>
        <v>94000</v>
      </c>
    </row>
    <row r="5674" spans="1:25">
      <c r="A5674" s="1" t="str">
        <f t="shared" si="176"/>
        <v>060341108244000</v>
      </c>
      <c r="B5674" s="142" t="s">
        <v>87</v>
      </c>
      <c r="C5674" s="142" t="s">
        <v>3660</v>
      </c>
      <c r="D5674" s="142" t="s">
        <v>3495</v>
      </c>
      <c r="E5674" s="142" t="s">
        <v>3496</v>
      </c>
      <c r="F5674" s="142" t="s">
        <v>410</v>
      </c>
      <c r="G5674" s="142" t="s">
        <v>411</v>
      </c>
      <c r="H5674" s="142" t="s">
        <v>412</v>
      </c>
      <c r="I5674" s="142" t="s">
        <v>21</v>
      </c>
      <c r="J5674" s="142">
        <v>1</v>
      </c>
      <c r="K5674" s="142">
        <v>12</v>
      </c>
      <c r="L5674" s="227">
        <v>443</v>
      </c>
      <c r="M5674" s="227">
        <v>1131444</v>
      </c>
      <c r="N5674" s="227">
        <v>3400</v>
      </c>
      <c r="O5674" s="227">
        <v>3300</v>
      </c>
      <c r="P5674" s="227">
        <v>39600</v>
      </c>
      <c r="Q5674" s="227">
        <v>12</v>
      </c>
      <c r="R5674" s="227">
        <v>250</v>
      </c>
      <c r="S5674" s="227">
        <v>36600</v>
      </c>
      <c r="T5674" s="227">
        <v>376</v>
      </c>
      <c r="U5674" s="227">
        <v>1060180</v>
      </c>
      <c r="V5674" s="227">
        <v>99857</v>
      </c>
      <c r="W5674" s="143">
        <v>46020</v>
      </c>
      <c r="X5674" s="143">
        <v>46034</v>
      </c>
      <c r="Y5674">
        <f t="shared" si="177"/>
        <v>36600</v>
      </c>
    </row>
    <row r="5675" spans="1:25">
      <c r="A5675" s="1" t="str">
        <f t="shared" si="176"/>
        <v>060341110244000</v>
      </c>
      <c r="B5675" s="142" t="s">
        <v>87</v>
      </c>
      <c r="C5675" s="142" t="s">
        <v>3660</v>
      </c>
      <c r="D5675" s="142" t="s">
        <v>3511</v>
      </c>
      <c r="E5675" s="142" t="s">
        <v>3512</v>
      </c>
      <c r="F5675" s="142" t="s">
        <v>3575</v>
      </c>
      <c r="G5675" s="142" t="s">
        <v>3576</v>
      </c>
      <c r="H5675" s="142" t="s">
        <v>3577</v>
      </c>
      <c r="I5675" s="142" t="s">
        <v>21</v>
      </c>
      <c r="J5675" s="142">
        <v>1</v>
      </c>
      <c r="K5675" s="142">
        <v>120</v>
      </c>
      <c r="L5675" s="227">
        <v>139</v>
      </c>
      <c r="M5675" s="227">
        <v>880704</v>
      </c>
      <c r="N5675" s="227">
        <v>8500</v>
      </c>
      <c r="O5675" s="227">
        <v>8500</v>
      </c>
      <c r="P5675" s="227">
        <v>1020000</v>
      </c>
      <c r="Q5675" s="227"/>
      <c r="R5675" s="227"/>
      <c r="S5675" s="227"/>
      <c r="T5675" s="227">
        <v>146</v>
      </c>
      <c r="U5675" s="227">
        <v>950757</v>
      </c>
      <c r="V5675" s="227">
        <v>25701</v>
      </c>
      <c r="W5675" s="143">
        <v>46028</v>
      </c>
      <c r="X5675" s="143">
        <v>46034</v>
      </c>
      <c r="Y5675">
        <f t="shared" si="177"/>
        <v>1020000</v>
      </c>
    </row>
    <row r="5676" spans="1:25">
      <c r="A5676" s="1" t="str">
        <f t="shared" si="176"/>
        <v>060341114756000</v>
      </c>
      <c r="B5676" s="142" t="s">
        <v>87</v>
      </c>
      <c r="C5676" s="142" t="s">
        <v>3660</v>
      </c>
      <c r="D5676" s="142" t="s">
        <v>3523</v>
      </c>
      <c r="E5676" s="142" t="s">
        <v>20</v>
      </c>
      <c r="F5676" s="142" t="s">
        <v>416</v>
      </c>
      <c r="G5676" s="142" t="s">
        <v>417</v>
      </c>
      <c r="H5676" s="142" t="s">
        <v>3578</v>
      </c>
      <c r="I5676" s="142" t="s">
        <v>21</v>
      </c>
      <c r="J5676" s="142">
        <v>1</v>
      </c>
      <c r="K5676" s="142">
        <v>8</v>
      </c>
      <c r="L5676" s="227">
        <v>416</v>
      </c>
      <c r="M5676" s="227">
        <v>12978081</v>
      </c>
      <c r="N5676" s="227">
        <v>36000</v>
      </c>
      <c r="O5676" s="227">
        <v>36000</v>
      </c>
      <c r="P5676" s="227">
        <v>288000</v>
      </c>
      <c r="Q5676" s="227">
        <v>8</v>
      </c>
      <c r="R5676" s="227">
        <v>375</v>
      </c>
      <c r="S5676" s="227">
        <v>285000</v>
      </c>
      <c r="T5676" s="227">
        <v>181</v>
      </c>
      <c r="U5676" s="227">
        <v>5845608</v>
      </c>
      <c r="V5676" s="227">
        <v>198895</v>
      </c>
      <c r="W5676" s="143">
        <v>46001</v>
      </c>
      <c r="X5676" s="143">
        <v>46035</v>
      </c>
      <c r="Y5676">
        <f t="shared" si="177"/>
        <v>285000</v>
      </c>
    </row>
    <row r="5677" spans="1:25">
      <c r="A5677" s="1" t="str">
        <f t="shared" si="176"/>
        <v>060341115338000</v>
      </c>
      <c r="B5677" s="142" t="s">
        <v>87</v>
      </c>
      <c r="C5677" s="142" t="s">
        <v>3660</v>
      </c>
      <c r="D5677" s="142" t="s">
        <v>3497</v>
      </c>
      <c r="E5677" s="142" t="s">
        <v>24</v>
      </c>
      <c r="F5677" s="142" t="s">
        <v>422</v>
      </c>
      <c r="G5677" s="142" t="s">
        <v>423</v>
      </c>
      <c r="H5677" s="142" t="s">
        <v>424</v>
      </c>
      <c r="I5677" s="142" t="s">
        <v>21</v>
      </c>
      <c r="J5677" s="142">
        <v>1</v>
      </c>
      <c r="K5677" s="142">
        <v>36</v>
      </c>
      <c r="L5677" s="227">
        <v>13971</v>
      </c>
      <c r="M5677" s="227">
        <v>53784070</v>
      </c>
      <c r="N5677" s="227">
        <v>5450</v>
      </c>
      <c r="O5677" s="227">
        <v>5450</v>
      </c>
      <c r="P5677" s="227">
        <v>196200</v>
      </c>
      <c r="Q5677" s="227">
        <v>36</v>
      </c>
      <c r="R5677" s="227">
        <v>800</v>
      </c>
      <c r="S5677" s="227">
        <v>167400</v>
      </c>
      <c r="T5677" s="227">
        <v>461</v>
      </c>
      <c r="U5677" s="227">
        <v>2102837</v>
      </c>
      <c r="V5677" s="227">
        <v>328128</v>
      </c>
      <c r="W5677" s="143">
        <v>46032</v>
      </c>
      <c r="X5677" s="143">
        <v>46035</v>
      </c>
      <c r="Y5677">
        <f t="shared" si="177"/>
        <v>167400</v>
      </c>
    </row>
    <row r="5678" spans="1:25">
      <c r="A5678" s="1" t="str">
        <f t="shared" si="176"/>
        <v>060341117281000</v>
      </c>
      <c r="B5678" s="142" t="s">
        <v>87</v>
      </c>
      <c r="C5678" s="142" t="s">
        <v>3660</v>
      </c>
      <c r="D5678" s="142" t="s">
        <v>3528</v>
      </c>
      <c r="E5678" s="142" t="s">
        <v>27</v>
      </c>
      <c r="F5678" s="142" t="s">
        <v>765</v>
      </c>
      <c r="G5678" s="142" t="s">
        <v>766</v>
      </c>
      <c r="H5678" s="142" t="s">
        <v>767</v>
      </c>
      <c r="I5678" s="142" t="s">
        <v>21</v>
      </c>
      <c r="J5678" s="142">
        <v>1</v>
      </c>
      <c r="K5678" s="142">
        <v>1</v>
      </c>
      <c r="L5678" s="227"/>
      <c r="M5678" s="227"/>
      <c r="N5678" s="227">
        <v>21700</v>
      </c>
      <c r="O5678" s="227">
        <v>21700</v>
      </c>
      <c r="P5678" s="227">
        <v>21700</v>
      </c>
      <c r="Q5678" s="227"/>
      <c r="R5678" s="227"/>
      <c r="S5678" s="227"/>
      <c r="T5678" s="227"/>
      <c r="U5678" s="227"/>
      <c r="V5678" s="227"/>
      <c r="W5678" s="143">
        <v>45154</v>
      </c>
      <c r="X5678" s="143">
        <v>45307</v>
      </c>
      <c r="Y5678">
        <f t="shared" si="177"/>
        <v>21700</v>
      </c>
    </row>
    <row r="5679" spans="1:25">
      <c r="A5679" s="1" t="str">
        <f t="shared" si="176"/>
        <v>060341118289000</v>
      </c>
      <c r="B5679" s="142" t="s">
        <v>87</v>
      </c>
      <c r="C5679" s="142" t="s">
        <v>3660</v>
      </c>
      <c r="D5679" s="142" t="s">
        <v>3494</v>
      </c>
      <c r="E5679" s="142" t="s">
        <v>2486</v>
      </c>
      <c r="F5679" s="142" t="s">
        <v>56</v>
      </c>
      <c r="G5679" s="142" t="s">
        <v>2574</v>
      </c>
      <c r="H5679" s="142" t="s">
        <v>3579</v>
      </c>
      <c r="I5679" s="142" t="s">
        <v>21</v>
      </c>
      <c r="J5679" s="142">
        <v>1</v>
      </c>
      <c r="K5679" s="142">
        <v>12</v>
      </c>
      <c r="L5679" s="227">
        <v>52</v>
      </c>
      <c r="M5679" s="227">
        <v>1421333</v>
      </c>
      <c r="N5679" s="227">
        <v>39400</v>
      </c>
      <c r="O5679" s="227">
        <v>29400</v>
      </c>
      <c r="P5679" s="227">
        <v>352800</v>
      </c>
      <c r="Q5679" s="227"/>
      <c r="R5679" s="227"/>
      <c r="S5679" s="227"/>
      <c r="T5679" s="227">
        <v>8</v>
      </c>
      <c r="U5679" s="227">
        <v>283964</v>
      </c>
      <c r="V5679" s="227">
        <v>65297</v>
      </c>
      <c r="W5679" s="143">
        <v>46021</v>
      </c>
      <c r="X5679" s="143">
        <v>46033</v>
      </c>
      <c r="Y5679">
        <f t="shared" si="177"/>
        <v>352800</v>
      </c>
    </row>
    <row r="5680" spans="1:25">
      <c r="A5680" s="1" t="str">
        <f t="shared" si="176"/>
        <v>060341119446000</v>
      </c>
      <c r="B5680" s="142" t="s">
        <v>87</v>
      </c>
      <c r="C5680" s="142" t="s">
        <v>3660</v>
      </c>
      <c r="D5680" s="142" t="s">
        <v>3511</v>
      </c>
      <c r="E5680" s="142" t="s">
        <v>3512</v>
      </c>
      <c r="F5680" s="142" t="s">
        <v>3580</v>
      </c>
      <c r="G5680" s="142" t="s">
        <v>3581</v>
      </c>
      <c r="H5680" s="142" t="s">
        <v>3582</v>
      </c>
      <c r="I5680" s="142" t="s">
        <v>21</v>
      </c>
      <c r="J5680" s="142">
        <v>1</v>
      </c>
      <c r="K5680" s="142">
        <v>120</v>
      </c>
      <c r="L5680" s="227">
        <v>144</v>
      </c>
      <c r="M5680" s="227">
        <v>912376</v>
      </c>
      <c r="N5680" s="227">
        <v>8500</v>
      </c>
      <c r="O5680" s="227">
        <v>8500</v>
      </c>
      <c r="P5680" s="227">
        <v>1020000</v>
      </c>
      <c r="Q5680" s="227"/>
      <c r="R5680" s="227"/>
      <c r="S5680" s="227"/>
      <c r="T5680" s="227">
        <v>126</v>
      </c>
      <c r="U5680" s="227">
        <v>804324</v>
      </c>
      <c r="V5680" s="227">
        <v>5995</v>
      </c>
      <c r="W5680" s="143">
        <v>46028</v>
      </c>
      <c r="X5680" s="143">
        <v>46033</v>
      </c>
      <c r="Y5680">
        <f t="shared" si="177"/>
        <v>1020000</v>
      </c>
    </row>
    <row r="5681" spans="1:25">
      <c r="A5681" s="1" t="str">
        <f t="shared" si="176"/>
        <v>060341120170000</v>
      </c>
      <c r="B5681" s="142" t="s">
        <v>87</v>
      </c>
      <c r="C5681" s="142" t="s">
        <v>3660</v>
      </c>
      <c r="D5681" s="142" t="s">
        <v>3523</v>
      </c>
      <c r="E5681" s="142" t="s">
        <v>20</v>
      </c>
      <c r="F5681" s="142" t="s">
        <v>428</v>
      </c>
      <c r="G5681" s="142" t="s">
        <v>3583</v>
      </c>
      <c r="H5681" s="142" t="s">
        <v>430</v>
      </c>
      <c r="I5681" s="142" t="s">
        <v>21</v>
      </c>
      <c r="J5681" s="142">
        <v>1</v>
      </c>
      <c r="K5681" s="142">
        <v>12</v>
      </c>
      <c r="L5681" s="227">
        <v>127</v>
      </c>
      <c r="M5681" s="227">
        <v>1775680</v>
      </c>
      <c r="N5681" s="227">
        <v>16700</v>
      </c>
      <c r="O5681" s="227">
        <v>16500</v>
      </c>
      <c r="P5681" s="227">
        <v>198000</v>
      </c>
      <c r="Q5681" s="227">
        <v>12</v>
      </c>
      <c r="R5681" s="227">
        <v>500</v>
      </c>
      <c r="S5681" s="227">
        <v>192000</v>
      </c>
      <c r="T5681" s="227">
        <v>24</v>
      </c>
      <c r="U5681" s="227">
        <v>361081</v>
      </c>
      <c r="V5681" s="227">
        <v>25519</v>
      </c>
      <c r="W5681" s="143">
        <v>46010</v>
      </c>
      <c r="X5681" s="143">
        <v>46035</v>
      </c>
      <c r="Y5681">
        <f t="shared" si="177"/>
        <v>192000</v>
      </c>
    </row>
    <row r="5682" spans="1:25">
      <c r="A5682" s="1" t="str">
        <f t="shared" si="176"/>
        <v>060341121051000</v>
      </c>
      <c r="B5682" s="142" t="s">
        <v>87</v>
      </c>
      <c r="C5682" s="142" t="s">
        <v>3660</v>
      </c>
      <c r="D5682" s="142" t="s">
        <v>3523</v>
      </c>
      <c r="E5682" s="142" t="s">
        <v>20</v>
      </c>
      <c r="F5682" s="142" t="s">
        <v>434</v>
      </c>
      <c r="G5682" s="142" t="s">
        <v>435</v>
      </c>
      <c r="H5682" s="142" t="s">
        <v>436</v>
      </c>
      <c r="I5682" s="142" t="s">
        <v>21</v>
      </c>
      <c r="J5682" s="142">
        <v>1</v>
      </c>
      <c r="K5682" s="142">
        <v>12</v>
      </c>
      <c r="L5682" s="227">
        <v>111</v>
      </c>
      <c r="M5682" s="227">
        <v>810417</v>
      </c>
      <c r="N5682" s="227">
        <v>9000</v>
      </c>
      <c r="O5682" s="227">
        <v>8600</v>
      </c>
      <c r="P5682" s="227">
        <v>103200</v>
      </c>
      <c r="Q5682" s="227">
        <v>12</v>
      </c>
      <c r="R5682" s="227">
        <v>200</v>
      </c>
      <c r="S5682" s="227">
        <v>100800</v>
      </c>
      <c r="T5682" s="227">
        <v>0</v>
      </c>
      <c r="U5682" s="227">
        <v>0</v>
      </c>
      <c r="V5682" s="227">
        <v>0</v>
      </c>
      <c r="W5682" s="143">
        <v>45982</v>
      </c>
      <c r="X5682" s="143">
        <v>46019</v>
      </c>
      <c r="Y5682">
        <f t="shared" si="177"/>
        <v>100800</v>
      </c>
    </row>
    <row r="5683" spans="1:25">
      <c r="A5683" s="1" t="str">
        <f t="shared" si="176"/>
        <v>060341122853000</v>
      </c>
      <c r="B5683" s="142" t="s">
        <v>87</v>
      </c>
      <c r="C5683" s="142" t="s">
        <v>3660</v>
      </c>
      <c r="D5683" s="142" t="s">
        <v>3511</v>
      </c>
      <c r="E5683" s="142" t="s">
        <v>3512</v>
      </c>
      <c r="F5683" s="142" t="s">
        <v>3584</v>
      </c>
      <c r="G5683" s="142" t="s">
        <v>3585</v>
      </c>
      <c r="H5683" s="142" t="s">
        <v>3586</v>
      </c>
      <c r="I5683" s="142" t="s">
        <v>21</v>
      </c>
      <c r="J5683" s="142">
        <v>1</v>
      </c>
      <c r="K5683" s="142">
        <v>10</v>
      </c>
      <c r="L5683" s="227">
        <v>21</v>
      </c>
      <c r="M5683" s="227">
        <v>176298</v>
      </c>
      <c r="N5683" s="227">
        <v>11500</v>
      </c>
      <c r="O5683" s="227">
        <v>11500</v>
      </c>
      <c r="P5683" s="227">
        <v>115000</v>
      </c>
      <c r="Q5683" s="227"/>
      <c r="R5683" s="227"/>
      <c r="S5683" s="227"/>
      <c r="T5683" s="227">
        <v>22</v>
      </c>
      <c r="U5683" s="227">
        <v>227928</v>
      </c>
      <c r="V5683" s="227">
        <v>43235</v>
      </c>
      <c r="W5683" s="143">
        <v>46031</v>
      </c>
      <c r="X5683" s="143">
        <v>46033</v>
      </c>
      <c r="Y5683">
        <f t="shared" si="177"/>
        <v>115000</v>
      </c>
    </row>
    <row r="5684" spans="1:25">
      <c r="A5684" s="1" t="str">
        <f t="shared" si="176"/>
        <v>060341124796000</v>
      </c>
      <c r="B5684" s="142" t="s">
        <v>87</v>
      </c>
      <c r="C5684" s="142" t="s">
        <v>3660</v>
      </c>
      <c r="D5684" s="142" t="s">
        <v>3511</v>
      </c>
      <c r="E5684" s="142" t="s">
        <v>3512</v>
      </c>
      <c r="F5684" s="142" t="s">
        <v>3587</v>
      </c>
      <c r="G5684" s="142" t="s">
        <v>3588</v>
      </c>
      <c r="H5684" s="142" t="s">
        <v>3589</v>
      </c>
      <c r="I5684" s="142" t="s">
        <v>21</v>
      </c>
      <c r="J5684" s="142">
        <v>1</v>
      </c>
      <c r="K5684" s="142">
        <v>100</v>
      </c>
      <c r="L5684" s="227">
        <v>1</v>
      </c>
      <c r="M5684" s="227">
        <v>2162</v>
      </c>
      <c r="N5684" s="227">
        <v>2900</v>
      </c>
      <c r="O5684" s="227">
        <v>2900</v>
      </c>
      <c r="P5684" s="227">
        <v>290000</v>
      </c>
      <c r="Q5684" s="227"/>
      <c r="R5684" s="227"/>
      <c r="S5684" s="227"/>
      <c r="T5684" s="227">
        <v>51</v>
      </c>
      <c r="U5684" s="227">
        <v>133243</v>
      </c>
      <c r="V5684" s="227">
        <v>22981</v>
      </c>
      <c r="W5684" s="143">
        <v>45986</v>
      </c>
      <c r="X5684" s="143">
        <v>46030</v>
      </c>
      <c r="Y5684">
        <f t="shared" si="177"/>
        <v>290000</v>
      </c>
    </row>
    <row r="5685" spans="1:25">
      <c r="A5685" s="1" t="str">
        <f t="shared" si="176"/>
        <v>060341124797000</v>
      </c>
      <c r="B5685" s="142" t="s">
        <v>87</v>
      </c>
      <c r="C5685" s="142" t="s">
        <v>3660</v>
      </c>
      <c r="D5685" s="142" t="s">
        <v>3511</v>
      </c>
      <c r="E5685" s="142" t="s">
        <v>3512</v>
      </c>
      <c r="F5685" s="142" t="s">
        <v>3590</v>
      </c>
      <c r="G5685" s="142" t="s">
        <v>3591</v>
      </c>
      <c r="H5685" s="142" t="s">
        <v>3592</v>
      </c>
      <c r="I5685" s="142" t="s">
        <v>21</v>
      </c>
      <c r="J5685" s="142">
        <v>1</v>
      </c>
      <c r="K5685" s="142">
        <v>100</v>
      </c>
      <c r="L5685" s="227">
        <v>73</v>
      </c>
      <c r="M5685" s="227">
        <v>157826</v>
      </c>
      <c r="N5685" s="227">
        <v>2900</v>
      </c>
      <c r="O5685" s="227">
        <v>2900</v>
      </c>
      <c r="P5685" s="227">
        <v>290000</v>
      </c>
      <c r="Q5685" s="227"/>
      <c r="R5685" s="227"/>
      <c r="S5685" s="227"/>
      <c r="T5685" s="227">
        <v>78</v>
      </c>
      <c r="U5685" s="227">
        <v>203784</v>
      </c>
      <c r="V5685" s="227">
        <v>35148</v>
      </c>
      <c r="W5685" s="143">
        <v>45986</v>
      </c>
      <c r="X5685" s="143">
        <v>46033</v>
      </c>
      <c r="Y5685">
        <f t="shared" si="177"/>
        <v>290000</v>
      </c>
    </row>
    <row r="5686" spans="1:25">
      <c r="A5686" s="1" t="str">
        <f t="shared" si="176"/>
        <v>060341135321000</v>
      </c>
      <c r="B5686" s="142" t="s">
        <v>87</v>
      </c>
      <c r="C5686" s="142" t="s">
        <v>3660</v>
      </c>
      <c r="D5686" s="142" t="s">
        <v>3494</v>
      </c>
      <c r="E5686" s="142" t="s">
        <v>2486</v>
      </c>
      <c r="F5686" s="142" t="s">
        <v>100</v>
      </c>
      <c r="G5686" s="142" t="s">
        <v>2773</v>
      </c>
      <c r="H5686" s="142" t="s">
        <v>2774</v>
      </c>
      <c r="I5686" s="142" t="s">
        <v>21</v>
      </c>
      <c r="J5686" s="142">
        <v>1</v>
      </c>
      <c r="K5686" s="142">
        <v>12</v>
      </c>
      <c r="L5686" s="227">
        <v>3</v>
      </c>
      <c r="M5686" s="227">
        <v>43781</v>
      </c>
      <c r="N5686" s="227">
        <v>19000</v>
      </c>
      <c r="O5686" s="227">
        <v>18900</v>
      </c>
      <c r="P5686" s="227">
        <v>226800</v>
      </c>
      <c r="Q5686" s="227">
        <v>3</v>
      </c>
      <c r="R5686" s="227">
        <v>2400</v>
      </c>
      <c r="S5686" s="227">
        <v>198000</v>
      </c>
      <c r="T5686" s="227">
        <v>1</v>
      </c>
      <c r="U5686" s="227">
        <v>17117</v>
      </c>
      <c r="V5686" s="227">
        <v>2523</v>
      </c>
      <c r="W5686" s="143">
        <v>45986</v>
      </c>
      <c r="X5686" s="143">
        <v>46026</v>
      </c>
      <c r="Y5686">
        <f t="shared" si="177"/>
        <v>198000</v>
      </c>
    </row>
    <row r="5687" spans="1:25">
      <c r="A5687" s="1" t="str">
        <f t="shared" si="176"/>
        <v>060341137122000</v>
      </c>
      <c r="B5687" s="142" t="s">
        <v>87</v>
      </c>
      <c r="C5687" s="142" t="s">
        <v>3660</v>
      </c>
      <c r="D5687" s="142" t="s">
        <v>3497</v>
      </c>
      <c r="E5687" s="142" t="s">
        <v>24</v>
      </c>
      <c r="F5687" s="142" t="s">
        <v>440</v>
      </c>
      <c r="G5687" s="142" t="s">
        <v>441</v>
      </c>
      <c r="H5687" s="142" t="s">
        <v>442</v>
      </c>
      <c r="I5687" s="142" t="s">
        <v>23</v>
      </c>
      <c r="J5687" s="142">
        <v>1</v>
      </c>
      <c r="K5687" s="142">
        <v>48</v>
      </c>
      <c r="L5687" s="227">
        <v>34508</v>
      </c>
      <c r="M5687" s="227">
        <v>141593538</v>
      </c>
      <c r="N5687" s="227">
        <v>4800</v>
      </c>
      <c r="O5687" s="227">
        <v>4800</v>
      </c>
      <c r="P5687" s="227">
        <v>230400</v>
      </c>
      <c r="Q5687" s="227">
        <v>48</v>
      </c>
      <c r="R5687" s="227">
        <v>175</v>
      </c>
      <c r="S5687" s="227">
        <v>222000</v>
      </c>
      <c r="T5687" s="227">
        <v>2583</v>
      </c>
      <c r="U5687" s="227">
        <v>10212703</v>
      </c>
      <c r="V5687" s="227">
        <v>-385886</v>
      </c>
      <c r="W5687" s="143">
        <v>46002</v>
      </c>
      <c r="X5687" s="143">
        <v>46035</v>
      </c>
      <c r="Y5687">
        <f t="shared" si="177"/>
        <v>222000</v>
      </c>
    </row>
    <row r="5688" spans="1:25">
      <c r="A5688" s="1" t="str">
        <f t="shared" si="176"/>
        <v>060341137151000</v>
      </c>
      <c r="B5688" s="142" t="s">
        <v>87</v>
      </c>
      <c r="C5688" s="142" t="s">
        <v>3660</v>
      </c>
      <c r="D5688" s="142" t="s">
        <v>3528</v>
      </c>
      <c r="E5688" s="142" t="s">
        <v>27</v>
      </c>
      <c r="F5688" s="142" t="s">
        <v>988</v>
      </c>
      <c r="G5688" s="142" t="s">
        <v>3593</v>
      </c>
      <c r="H5688" s="142" t="s">
        <v>990</v>
      </c>
      <c r="I5688" s="142" t="s">
        <v>26</v>
      </c>
      <c r="J5688" s="142">
        <v>1</v>
      </c>
      <c r="K5688" s="142">
        <v>1</v>
      </c>
      <c r="L5688" s="227"/>
      <c r="M5688" s="227"/>
      <c r="N5688" s="227">
        <v>26300</v>
      </c>
      <c r="O5688" s="227">
        <v>26300</v>
      </c>
      <c r="P5688" s="227">
        <v>26300</v>
      </c>
      <c r="Q5688" s="227"/>
      <c r="R5688" s="227"/>
      <c r="S5688" s="227"/>
      <c r="T5688" s="227"/>
      <c r="U5688" s="227"/>
      <c r="V5688" s="227"/>
      <c r="W5688" s="143">
        <v>45796</v>
      </c>
      <c r="X5688" s="143">
        <v>45819</v>
      </c>
      <c r="Y5688">
        <f t="shared" si="177"/>
        <v>26300</v>
      </c>
    </row>
    <row r="5689" spans="1:25">
      <c r="A5689" s="1" t="str">
        <f t="shared" si="176"/>
        <v>060341137215000</v>
      </c>
      <c r="B5689" s="142" t="s">
        <v>87</v>
      </c>
      <c r="C5689" s="142" t="s">
        <v>3660</v>
      </c>
      <c r="D5689" s="142" t="s">
        <v>3494</v>
      </c>
      <c r="E5689" s="142" t="s">
        <v>2486</v>
      </c>
      <c r="F5689" s="142" t="s">
        <v>57</v>
      </c>
      <c r="G5689" s="142" t="s">
        <v>2579</v>
      </c>
      <c r="H5689" s="142" t="s">
        <v>3594</v>
      </c>
      <c r="I5689" s="142" t="s">
        <v>21</v>
      </c>
      <c r="J5689" s="142">
        <v>1</v>
      </c>
      <c r="K5689" s="142">
        <v>42</v>
      </c>
      <c r="L5689" s="227">
        <v>4084</v>
      </c>
      <c r="M5689" s="227">
        <v>33176944</v>
      </c>
      <c r="N5689" s="227">
        <v>10500</v>
      </c>
      <c r="O5689" s="227">
        <v>8700</v>
      </c>
      <c r="P5689" s="227">
        <v>365400</v>
      </c>
      <c r="Q5689" s="227"/>
      <c r="R5689" s="227"/>
      <c r="S5689" s="227"/>
      <c r="T5689" s="227">
        <v>13</v>
      </c>
      <c r="U5689" s="227">
        <v>122973</v>
      </c>
      <c r="V5689" s="227">
        <v>17366</v>
      </c>
      <c r="W5689" s="143">
        <v>45939</v>
      </c>
      <c r="X5689" s="143">
        <v>46033</v>
      </c>
      <c r="Y5689">
        <f t="shared" si="177"/>
        <v>365400</v>
      </c>
    </row>
    <row r="5690" spans="1:25">
      <c r="A5690" s="1" t="str">
        <f t="shared" si="176"/>
        <v>060341138202000</v>
      </c>
      <c r="B5690" s="142" t="s">
        <v>87</v>
      </c>
      <c r="C5690" s="142" t="s">
        <v>3660</v>
      </c>
      <c r="D5690" s="142" t="s">
        <v>3523</v>
      </c>
      <c r="E5690" s="142" t="s">
        <v>20</v>
      </c>
      <c r="F5690" s="142" t="s">
        <v>992</v>
      </c>
      <c r="G5690" s="142" t="s">
        <v>993</v>
      </c>
      <c r="H5690" s="142" t="s">
        <v>994</v>
      </c>
      <c r="I5690" s="142" t="s">
        <v>21</v>
      </c>
      <c r="J5690" s="142">
        <v>1</v>
      </c>
      <c r="K5690" s="142">
        <v>144</v>
      </c>
      <c r="L5690" s="227"/>
      <c r="M5690" s="227"/>
      <c r="N5690" s="227">
        <v>3500</v>
      </c>
      <c r="O5690" s="227">
        <v>3500</v>
      </c>
      <c r="P5690" s="227">
        <v>504000</v>
      </c>
      <c r="Q5690" s="227"/>
      <c r="R5690" s="227"/>
      <c r="S5690" s="227"/>
      <c r="T5690" s="227"/>
      <c r="U5690" s="227"/>
      <c r="V5690" s="227"/>
      <c r="W5690" s="143">
        <v>45440</v>
      </c>
      <c r="X5690" s="143">
        <v>45607</v>
      </c>
      <c r="Y5690">
        <f t="shared" si="177"/>
        <v>504000</v>
      </c>
    </row>
    <row r="5691" spans="1:25">
      <c r="A5691" s="1" t="str">
        <f t="shared" si="176"/>
        <v>060341140637000</v>
      </c>
      <c r="B5691" s="142" t="s">
        <v>87</v>
      </c>
      <c r="C5691" s="142" t="s">
        <v>3660</v>
      </c>
      <c r="D5691" s="142" t="s">
        <v>3534</v>
      </c>
      <c r="E5691" s="142" t="s">
        <v>2492</v>
      </c>
      <c r="F5691" s="142" t="s">
        <v>58</v>
      </c>
      <c r="G5691" s="142" t="s">
        <v>2584</v>
      </c>
      <c r="H5691" s="142" t="s">
        <v>2585</v>
      </c>
      <c r="I5691" s="142" t="s">
        <v>21</v>
      </c>
      <c r="J5691" s="142">
        <v>1</v>
      </c>
      <c r="K5691" s="142">
        <v>6</v>
      </c>
      <c r="L5691" s="227">
        <v>76</v>
      </c>
      <c r="M5691" s="227">
        <v>1170810</v>
      </c>
      <c r="N5691" s="227">
        <v>21400</v>
      </c>
      <c r="O5691" s="227">
        <v>12900</v>
      </c>
      <c r="P5691" s="227">
        <v>77400</v>
      </c>
      <c r="Q5691" s="227"/>
      <c r="R5691" s="227"/>
      <c r="S5691" s="227"/>
      <c r="T5691" s="227">
        <v>13</v>
      </c>
      <c r="U5691" s="227">
        <v>151081</v>
      </c>
      <c r="V5691" s="227">
        <v>-49189</v>
      </c>
      <c r="W5691" s="143">
        <v>46035</v>
      </c>
      <c r="X5691" s="143">
        <v>46032</v>
      </c>
      <c r="Y5691">
        <f t="shared" si="177"/>
        <v>77400</v>
      </c>
    </row>
    <row r="5692" spans="1:25">
      <c r="A5692" s="1" t="str">
        <f t="shared" si="176"/>
        <v>060341150705000</v>
      </c>
      <c r="B5692" s="142" t="s">
        <v>87</v>
      </c>
      <c r="C5692" s="142" t="s">
        <v>3660</v>
      </c>
      <c r="D5692" s="142" t="s">
        <v>3534</v>
      </c>
      <c r="E5692" s="142" t="s">
        <v>2492</v>
      </c>
      <c r="F5692" s="142" t="s">
        <v>3595</v>
      </c>
      <c r="G5692" s="142" t="s">
        <v>3596</v>
      </c>
      <c r="H5692" s="142" t="s">
        <v>2559</v>
      </c>
      <c r="I5692" s="142" t="s">
        <v>21</v>
      </c>
      <c r="J5692" s="142">
        <v>1</v>
      </c>
      <c r="K5692" s="142">
        <v>32</v>
      </c>
      <c r="L5692" s="227">
        <v>2062</v>
      </c>
      <c r="M5692" s="227">
        <v>8387663</v>
      </c>
      <c r="N5692" s="227">
        <v>5000</v>
      </c>
      <c r="O5692" s="227">
        <v>5000</v>
      </c>
      <c r="P5692" s="227">
        <v>160000</v>
      </c>
      <c r="Q5692" s="227">
        <v>32</v>
      </c>
      <c r="R5692" s="227">
        <v>750</v>
      </c>
      <c r="S5692" s="227">
        <v>136000</v>
      </c>
      <c r="T5692" s="227">
        <v>23</v>
      </c>
      <c r="U5692" s="227">
        <v>103604</v>
      </c>
      <c r="V5692" s="227">
        <v>10046</v>
      </c>
      <c r="W5692" s="143">
        <v>45971</v>
      </c>
      <c r="X5692" s="143">
        <v>46033</v>
      </c>
      <c r="Y5692">
        <f t="shared" si="177"/>
        <v>136000</v>
      </c>
    </row>
    <row r="5693" spans="1:25">
      <c r="A5693" s="1" t="str">
        <f t="shared" si="176"/>
        <v>060360000178000</v>
      </c>
      <c r="B5693" s="142" t="s">
        <v>62</v>
      </c>
      <c r="C5693" s="142" t="s">
        <v>2279</v>
      </c>
      <c r="D5693" s="142" t="s">
        <v>3366</v>
      </c>
      <c r="E5693" s="142" t="s">
        <v>3367</v>
      </c>
      <c r="F5693" s="142" t="s">
        <v>3368</v>
      </c>
      <c r="G5693" s="142" t="s">
        <v>3369</v>
      </c>
      <c r="H5693" s="142" t="s">
        <v>3370</v>
      </c>
      <c r="I5693" s="142" t="s">
        <v>23</v>
      </c>
      <c r="J5693" s="142">
        <v>2</v>
      </c>
      <c r="K5693" s="142">
        <v>1</v>
      </c>
      <c r="L5693" s="227">
        <v>4450</v>
      </c>
      <c r="M5693" s="227">
        <v>99589</v>
      </c>
      <c r="N5693" s="227">
        <v>28900</v>
      </c>
      <c r="O5693" s="227">
        <v>28900</v>
      </c>
      <c r="P5693" s="227">
        <v>28900</v>
      </c>
      <c r="Q5693" s="227"/>
      <c r="R5693" s="227"/>
      <c r="S5693" s="227"/>
      <c r="T5693" s="227">
        <v>25682</v>
      </c>
      <c r="U5693" s="227">
        <v>571899</v>
      </c>
      <c r="V5693" s="227">
        <v>-2852</v>
      </c>
      <c r="W5693" s="143">
        <v>46030</v>
      </c>
      <c r="X5693" s="143">
        <v>46035</v>
      </c>
      <c r="Y5693">
        <f t="shared" si="177"/>
        <v>28900</v>
      </c>
    </row>
    <row r="5694" spans="1:25">
      <c r="A5694" s="1" t="str">
        <f t="shared" si="176"/>
        <v>060360000848000</v>
      </c>
      <c r="B5694" s="142" t="s">
        <v>62</v>
      </c>
      <c r="C5694" s="142" t="s">
        <v>2279</v>
      </c>
      <c r="D5694" s="142" t="s">
        <v>3366</v>
      </c>
      <c r="E5694" s="142" t="s">
        <v>3367</v>
      </c>
      <c r="F5694" s="142" t="s">
        <v>3371</v>
      </c>
      <c r="G5694" s="142" t="s">
        <v>3372</v>
      </c>
      <c r="H5694" s="142" t="s">
        <v>3373</v>
      </c>
      <c r="I5694" s="142" t="s">
        <v>23</v>
      </c>
      <c r="J5694" s="142">
        <v>2</v>
      </c>
      <c r="K5694" s="142">
        <v>1</v>
      </c>
      <c r="L5694" s="227">
        <v>11994</v>
      </c>
      <c r="M5694" s="227">
        <v>221855</v>
      </c>
      <c r="N5694" s="227">
        <v>22900</v>
      </c>
      <c r="O5694" s="227">
        <v>22900</v>
      </c>
      <c r="P5694" s="227">
        <v>22900</v>
      </c>
      <c r="Q5694" s="227"/>
      <c r="R5694" s="227"/>
      <c r="S5694" s="227"/>
      <c r="T5694" s="227">
        <v>17694</v>
      </c>
      <c r="U5694" s="227">
        <v>369803</v>
      </c>
      <c r="V5694" s="227">
        <v>42515</v>
      </c>
      <c r="W5694" s="143">
        <v>46028</v>
      </c>
      <c r="X5694" s="143">
        <v>46035</v>
      </c>
      <c r="Y5694">
        <f t="shared" si="177"/>
        <v>22900</v>
      </c>
    </row>
    <row r="5695" spans="1:25">
      <c r="A5695" s="1" t="str">
        <f t="shared" si="176"/>
        <v>060360000864000</v>
      </c>
      <c r="B5695" s="142" t="s">
        <v>62</v>
      </c>
      <c r="C5695" s="142" t="s">
        <v>2279</v>
      </c>
      <c r="D5695" s="142" t="s">
        <v>3366</v>
      </c>
      <c r="E5695" s="142" t="s">
        <v>3367</v>
      </c>
      <c r="F5695" s="142" t="s">
        <v>3374</v>
      </c>
      <c r="G5695" s="142" t="s">
        <v>3375</v>
      </c>
      <c r="H5695" s="142" t="s">
        <v>3376</v>
      </c>
      <c r="I5695" s="142" t="s">
        <v>23</v>
      </c>
      <c r="J5695" s="142">
        <v>2</v>
      </c>
      <c r="K5695" s="142">
        <v>1</v>
      </c>
      <c r="L5695" s="227">
        <v>107484</v>
      </c>
      <c r="M5695" s="227">
        <v>1372648</v>
      </c>
      <c r="N5695" s="227">
        <v>15900</v>
      </c>
      <c r="O5695" s="227">
        <v>15900</v>
      </c>
      <c r="P5695" s="227">
        <v>15900</v>
      </c>
      <c r="Q5695" s="227"/>
      <c r="R5695" s="227"/>
      <c r="S5695" s="227"/>
      <c r="T5695" s="227">
        <v>90392</v>
      </c>
      <c r="U5695" s="227">
        <v>1466834</v>
      </c>
      <c r="V5695" s="227">
        <v>312463</v>
      </c>
      <c r="W5695" s="143">
        <v>46030</v>
      </c>
      <c r="X5695" s="143">
        <v>46035</v>
      </c>
      <c r="Y5695">
        <f t="shared" si="177"/>
        <v>15900</v>
      </c>
    </row>
    <row r="5696" spans="1:25">
      <c r="A5696" s="1" t="str">
        <f t="shared" si="176"/>
        <v>060360000976000</v>
      </c>
      <c r="B5696" s="142" t="s">
        <v>62</v>
      </c>
      <c r="C5696" s="142" t="s">
        <v>2279</v>
      </c>
      <c r="D5696" s="142" t="s">
        <v>3377</v>
      </c>
      <c r="E5696" s="142" t="s">
        <v>3378</v>
      </c>
      <c r="F5696" s="142" t="s">
        <v>3379</v>
      </c>
      <c r="G5696" s="142" t="s">
        <v>3380</v>
      </c>
      <c r="H5696" s="142" t="s">
        <v>3381</v>
      </c>
      <c r="I5696" s="142" t="s">
        <v>23</v>
      </c>
      <c r="J5696" s="142">
        <v>2</v>
      </c>
      <c r="K5696" s="142">
        <v>1</v>
      </c>
      <c r="L5696" s="227">
        <v>-7206</v>
      </c>
      <c r="M5696" s="227">
        <v>-402668</v>
      </c>
      <c r="N5696" s="227">
        <v>69900</v>
      </c>
      <c r="O5696" s="227">
        <v>69900</v>
      </c>
      <c r="P5696" s="227">
        <v>69900</v>
      </c>
      <c r="Q5696" s="227"/>
      <c r="R5696" s="227"/>
      <c r="S5696" s="227"/>
      <c r="T5696" s="227">
        <v>5396</v>
      </c>
      <c r="U5696" s="227">
        <v>332137</v>
      </c>
      <c r="V5696" s="227">
        <v>30611</v>
      </c>
      <c r="W5696" s="143">
        <v>45976</v>
      </c>
      <c r="X5696" s="143">
        <v>46032</v>
      </c>
      <c r="Y5696">
        <f t="shared" si="177"/>
        <v>69900</v>
      </c>
    </row>
    <row r="5697" spans="1:25">
      <c r="A5697" s="1" t="str">
        <f t="shared" si="176"/>
        <v>060360001462000</v>
      </c>
      <c r="B5697" s="142" t="s">
        <v>62</v>
      </c>
      <c r="C5697" s="142" t="s">
        <v>2279</v>
      </c>
      <c r="D5697" s="142" t="s">
        <v>3366</v>
      </c>
      <c r="E5697" s="142" t="s">
        <v>3367</v>
      </c>
      <c r="F5697" s="142" t="s">
        <v>3382</v>
      </c>
      <c r="G5697" s="142" t="s">
        <v>3383</v>
      </c>
      <c r="H5697" s="142" t="s">
        <v>3384</v>
      </c>
      <c r="I5697" s="142" t="s">
        <v>23</v>
      </c>
      <c r="J5697" s="142">
        <v>2</v>
      </c>
      <c r="K5697" s="142">
        <v>1</v>
      </c>
      <c r="L5697" s="227">
        <v>86498</v>
      </c>
      <c r="M5697" s="227">
        <v>3485622</v>
      </c>
      <c r="N5697" s="227">
        <v>48900</v>
      </c>
      <c r="O5697" s="227">
        <v>48900</v>
      </c>
      <c r="P5697" s="227">
        <v>48900</v>
      </c>
      <c r="Q5697" s="227"/>
      <c r="R5697" s="227"/>
      <c r="S5697" s="227"/>
      <c r="T5697" s="227">
        <v>40784</v>
      </c>
      <c r="U5697" s="227">
        <v>1511908</v>
      </c>
      <c r="V5697" s="227">
        <v>-131571</v>
      </c>
      <c r="W5697" s="143">
        <v>45993</v>
      </c>
      <c r="X5697" s="143">
        <v>46035</v>
      </c>
      <c r="Y5697">
        <f t="shared" si="177"/>
        <v>48900</v>
      </c>
    </row>
    <row r="5698" spans="1:25">
      <c r="A5698" s="1" t="str">
        <f t="shared" si="176"/>
        <v>060360001574000</v>
      </c>
      <c r="B5698" s="142" t="s">
        <v>62</v>
      </c>
      <c r="C5698" s="142" t="s">
        <v>2279</v>
      </c>
      <c r="D5698" s="142" t="s">
        <v>3366</v>
      </c>
      <c r="E5698" s="142" t="s">
        <v>3367</v>
      </c>
      <c r="F5698" s="142" t="s">
        <v>3385</v>
      </c>
      <c r="G5698" s="142" t="s">
        <v>3386</v>
      </c>
      <c r="H5698" s="142" t="s">
        <v>3387</v>
      </c>
      <c r="I5698" s="142" t="s">
        <v>23</v>
      </c>
      <c r="J5698" s="142">
        <v>2</v>
      </c>
      <c r="K5698" s="142">
        <v>1</v>
      </c>
      <c r="L5698" s="227">
        <v>52198</v>
      </c>
      <c r="M5698" s="227">
        <v>2574277</v>
      </c>
      <c r="N5698" s="227">
        <v>59900</v>
      </c>
      <c r="O5698" s="227">
        <v>59900</v>
      </c>
      <c r="P5698" s="227">
        <v>59900</v>
      </c>
      <c r="Q5698" s="227"/>
      <c r="R5698" s="227"/>
      <c r="S5698" s="227"/>
      <c r="T5698" s="227">
        <v>6026</v>
      </c>
      <c r="U5698" s="227">
        <v>360957</v>
      </c>
      <c r="V5698" s="227">
        <v>63769</v>
      </c>
      <c r="W5698" s="143">
        <v>46015</v>
      </c>
      <c r="X5698" s="143">
        <v>46033</v>
      </c>
      <c r="Y5698">
        <f t="shared" si="177"/>
        <v>59900</v>
      </c>
    </row>
    <row r="5699" spans="1:25">
      <c r="A5699" s="1" t="str">
        <f t="shared" si="176"/>
        <v>060360002336000</v>
      </c>
      <c r="B5699" s="142" t="s">
        <v>62</v>
      </c>
      <c r="C5699" s="142" t="s">
        <v>2279</v>
      </c>
      <c r="D5699" s="142" t="s">
        <v>3388</v>
      </c>
      <c r="E5699" s="142" t="s">
        <v>3389</v>
      </c>
      <c r="F5699" s="142" t="s">
        <v>3390</v>
      </c>
      <c r="G5699" s="142" t="s">
        <v>3391</v>
      </c>
      <c r="H5699" s="142" t="s">
        <v>3392</v>
      </c>
      <c r="I5699" s="142" t="s">
        <v>21</v>
      </c>
      <c r="J5699" s="142">
        <v>2</v>
      </c>
      <c r="K5699" s="142">
        <v>1</v>
      </c>
      <c r="L5699" s="227">
        <v>1556</v>
      </c>
      <c r="M5699" s="227">
        <v>54483</v>
      </c>
      <c r="N5699" s="227">
        <v>49900</v>
      </c>
      <c r="O5699" s="227">
        <v>49900</v>
      </c>
      <c r="P5699" s="227">
        <v>49900</v>
      </c>
      <c r="Q5699" s="227"/>
      <c r="R5699" s="227"/>
      <c r="S5699" s="227"/>
      <c r="T5699" s="227">
        <v>2102</v>
      </c>
      <c r="U5699" s="227">
        <v>64619</v>
      </c>
      <c r="V5699" s="227">
        <v>-8983</v>
      </c>
      <c r="W5699" s="143">
        <v>46021</v>
      </c>
      <c r="X5699" s="143">
        <v>46033</v>
      </c>
      <c r="Y5699">
        <f t="shared" si="177"/>
        <v>49900</v>
      </c>
    </row>
    <row r="5700" spans="1:25">
      <c r="A5700" s="1" t="str">
        <f t="shared" si="176"/>
        <v>060360002386000</v>
      </c>
      <c r="B5700" s="142" t="s">
        <v>62</v>
      </c>
      <c r="C5700" s="142" t="s">
        <v>2279</v>
      </c>
      <c r="D5700" s="142" t="s">
        <v>3388</v>
      </c>
      <c r="E5700" s="142" t="s">
        <v>3389</v>
      </c>
      <c r="F5700" s="142" t="s">
        <v>3393</v>
      </c>
      <c r="G5700" s="142" t="s">
        <v>3394</v>
      </c>
      <c r="H5700" s="142" t="s">
        <v>3395</v>
      </c>
      <c r="I5700" s="142" t="s">
        <v>23</v>
      </c>
      <c r="J5700" s="142">
        <v>2</v>
      </c>
      <c r="K5700" s="142">
        <v>1</v>
      </c>
      <c r="L5700" s="227">
        <v>3230</v>
      </c>
      <c r="M5700" s="227">
        <v>123112</v>
      </c>
      <c r="N5700" s="227">
        <v>49900</v>
      </c>
      <c r="O5700" s="227">
        <v>49900</v>
      </c>
      <c r="P5700" s="227">
        <v>49900</v>
      </c>
      <c r="Q5700" s="227"/>
      <c r="R5700" s="227"/>
      <c r="S5700" s="227"/>
      <c r="T5700" s="227">
        <v>3002</v>
      </c>
      <c r="U5700" s="227">
        <v>149800</v>
      </c>
      <c r="V5700" s="227">
        <v>35378</v>
      </c>
      <c r="W5700" s="143">
        <v>46034</v>
      </c>
      <c r="X5700" s="143">
        <v>46034</v>
      </c>
      <c r="Y5700">
        <f t="shared" si="177"/>
        <v>49900</v>
      </c>
    </row>
    <row r="5701" spans="1:25">
      <c r="A5701" s="1" t="str">
        <f t="shared" ref="A5701:A5764" si="178">B5701&amp;F5701</f>
        <v>060360002489000</v>
      </c>
      <c r="B5701" s="142" t="s">
        <v>62</v>
      </c>
      <c r="C5701" s="142" t="s">
        <v>2279</v>
      </c>
      <c r="D5701" s="142" t="s">
        <v>3388</v>
      </c>
      <c r="E5701" s="142" t="s">
        <v>3389</v>
      </c>
      <c r="F5701" s="142" t="s">
        <v>3396</v>
      </c>
      <c r="G5701" s="142" t="s">
        <v>3397</v>
      </c>
      <c r="H5701" s="142" t="s">
        <v>3398</v>
      </c>
      <c r="I5701" s="142" t="s">
        <v>23</v>
      </c>
      <c r="J5701" s="142">
        <v>2</v>
      </c>
      <c r="K5701" s="142">
        <v>1</v>
      </c>
      <c r="L5701" s="227">
        <v>9948</v>
      </c>
      <c r="M5701" s="227">
        <v>88286</v>
      </c>
      <c r="N5701" s="227">
        <v>17900</v>
      </c>
      <c r="O5701" s="227">
        <v>17900</v>
      </c>
      <c r="P5701" s="227">
        <v>17900</v>
      </c>
      <c r="Q5701" s="227"/>
      <c r="R5701" s="227"/>
      <c r="S5701" s="227"/>
      <c r="T5701" s="227">
        <v>5634</v>
      </c>
      <c r="U5701" s="227">
        <v>89391</v>
      </c>
      <c r="V5701" s="227">
        <v>39391</v>
      </c>
      <c r="W5701" s="143">
        <v>46034</v>
      </c>
      <c r="X5701" s="143">
        <v>46033</v>
      </c>
      <c r="Y5701">
        <f t="shared" ref="Y5701:Y5764" si="179">IF(S5701&gt;0,S5701,P5701)</f>
        <v>17900</v>
      </c>
    </row>
    <row r="5702" spans="1:25">
      <c r="A5702" s="1" t="str">
        <f t="shared" si="178"/>
        <v>060360003412000</v>
      </c>
      <c r="B5702" s="142" t="s">
        <v>62</v>
      </c>
      <c r="C5702" s="142" t="s">
        <v>2279</v>
      </c>
      <c r="D5702" s="142" t="s">
        <v>3377</v>
      </c>
      <c r="E5702" s="142" t="s">
        <v>3378</v>
      </c>
      <c r="F5702" s="142" t="s">
        <v>3399</v>
      </c>
      <c r="G5702" s="142" t="s">
        <v>3400</v>
      </c>
      <c r="H5702" s="142" t="s">
        <v>3401</v>
      </c>
      <c r="I5702" s="142" t="s">
        <v>23</v>
      </c>
      <c r="J5702" s="142">
        <v>2</v>
      </c>
      <c r="K5702" s="142">
        <v>1</v>
      </c>
      <c r="L5702" s="227">
        <v>743809</v>
      </c>
      <c r="M5702" s="227">
        <v>20904634</v>
      </c>
      <c r="N5702" s="227">
        <v>27300</v>
      </c>
      <c r="O5702" s="227">
        <v>27300</v>
      </c>
      <c r="P5702" s="227">
        <v>27300</v>
      </c>
      <c r="Q5702" s="227"/>
      <c r="R5702" s="227"/>
      <c r="S5702" s="227"/>
      <c r="T5702" s="227">
        <v>3483160</v>
      </c>
      <c r="U5702" s="227">
        <v>98021969</v>
      </c>
      <c r="V5702" s="227">
        <v>128311</v>
      </c>
      <c r="W5702" s="143">
        <v>46034</v>
      </c>
      <c r="X5702" s="143">
        <v>46035</v>
      </c>
      <c r="Y5702">
        <f t="shared" si="179"/>
        <v>27300</v>
      </c>
    </row>
    <row r="5703" spans="1:25">
      <c r="A5703" s="1" t="str">
        <f t="shared" si="178"/>
        <v>060360003485000</v>
      </c>
      <c r="B5703" s="142" t="s">
        <v>62</v>
      </c>
      <c r="C5703" s="142" t="s">
        <v>2279</v>
      </c>
      <c r="D5703" s="142" t="s">
        <v>3366</v>
      </c>
      <c r="E5703" s="142" t="s">
        <v>3367</v>
      </c>
      <c r="F5703" s="142" t="s">
        <v>3402</v>
      </c>
      <c r="G5703" s="142" t="s">
        <v>3403</v>
      </c>
      <c r="H5703" s="142" t="s">
        <v>3404</v>
      </c>
      <c r="I5703" s="142" t="s">
        <v>23</v>
      </c>
      <c r="J5703" s="142">
        <v>2</v>
      </c>
      <c r="K5703" s="142">
        <v>1</v>
      </c>
      <c r="L5703" s="227"/>
      <c r="M5703" s="227"/>
      <c r="N5703" s="227">
        <v>92900</v>
      </c>
      <c r="O5703" s="227">
        <v>92900</v>
      </c>
      <c r="P5703" s="227">
        <v>92900</v>
      </c>
      <c r="Q5703" s="227"/>
      <c r="R5703" s="227"/>
      <c r="S5703" s="227"/>
      <c r="T5703" s="227"/>
      <c r="U5703" s="227"/>
      <c r="V5703" s="227"/>
      <c r="W5703" s="143">
        <v>45807</v>
      </c>
      <c r="X5703" s="143">
        <v>45856</v>
      </c>
      <c r="Y5703">
        <f t="shared" si="179"/>
        <v>92900</v>
      </c>
    </row>
    <row r="5704" spans="1:25">
      <c r="A5704" s="1" t="str">
        <f t="shared" si="178"/>
        <v>060360003866000</v>
      </c>
      <c r="B5704" s="142" t="s">
        <v>62</v>
      </c>
      <c r="C5704" s="142" t="s">
        <v>2279</v>
      </c>
      <c r="D5704" s="142" t="s">
        <v>3377</v>
      </c>
      <c r="E5704" s="142" t="s">
        <v>3378</v>
      </c>
      <c r="F5704" s="142" t="s">
        <v>3405</v>
      </c>
      <c r="G5704" s="142" t="s">
        <v>3406</v>
      </c>
      <c r="H5704" s="142" t="s">
        <v>3407</v>
      </c>
      <c r="I5704" s="142" t="s">
        <v>23</v>
      </c>
      <c r="J5704" s="142">
        <v>2</v>
      </c>
      <c r="K5704" s="142">
        <v>1</v>
      </c>
      <c r="L5704" s="227">
        <v>199168</v>
      </c>
      <c r="M5704" s="227">
        <v>22898089</v>
      </c>
      <c r="N5704" s="227">
        <v>124900</v>
      </c>
      <c r="O5704" s="227">
        <v>124900</v>
      </c>
      <c r="P5704" s="227">
        <v>124900</v>
      </c>
      <c r="Q5704" s="227"/>
      <c r="R5704" s="227"/>
      <c r="S5704" s="227"/>
      <c r="T5704" s="227">
        <v>12226</v>
      </c>
      <c r="U5704" s="227">
        <v>1537562</v>
      </c>
      <c r="V5704" s="227">
        <v>131955</v>
      </c>
      <c r="W5704" s="143">
        <v>45904</v>
      </c>
      <c r="X5704" s="143">
        <v>46033</v>
      </c>
      <c r="Y5704">
        <f t="shared" si="179"/>
        <v>124900</v>
      </c>
    </row>
    <row r="5705" spans="1:25">
      <c r="A5705" s="1" t="str">
        <f t="shared" si="178"/>
        <v>060360006435000</v>
      </c>
      <c r="B5705" s="142" t="s">
        <v>62</v>
      </c>
      <c r="C5705" s="142" t="s">
        <v>2279</v>
      </c>
      <c r="D5705" s="142" t="s">
        <v>3388</v>
      </c>
      <c r="E5705" s="142" t="s">
        <v>3389</v>
      </c>
      <c r="F5705" s="142" t="s">
        <v>3408</v>
      </c>
      <c r="G5705" s="142" t="s">
        <v>3409</v>
      </c>
      <c r="H5705" s="142" t="s">
        <v>3410</v>
      </c>
      <c r="I5705" s="142" t="s">
        <v>23</v>
      </c>
      <c r="J5705" s="142">
        <v>2</v>
      </c>
      <c r="K5705" s="142">
        <v>1</v>
      </c>
      <c r="L5705" s="227">
        <v>87356</v>
      </c>
      <c r="M5705" s="227">
        <v>1443804</v>
      </c>
      <c r="N5705" s="227">
        <v>21900</v>
      </c>
      <c r="O5705" s="227">
        <v>21900</v>
      </c>
      <c r="P5705" s="227">
        <v>21900</v>
      </c>
      <c r="Q5705" s="227"/>
      <c r="R5705" s="227"/>
      <c r="S5705" s="227"/>
      <c r="T5705" s="227">
        <v>49272</v>
      </c>
      <c r="U5705" s="227">
        <v>715720</v>
      </c>
      <c r="V5705" s="227">
        <v>-98639</v>
      </c>
      <c r="W5705" s="143">
        <v>45995</v>
      </c>
      <c r="X5705" s="143">
        <v>46034</v>
      </c>
      <c r="Y5705">
        <f t="shared" si="179"/>
        <v>21900</v>
      </c>
    </row>
    <row r="5706" spans="1:25">
      <c r="A5706" s="1" t="str">
        <f t="shared" si="178"/>
        <v>060360007873000</v>
      </c>
      <c r="B5706" s="142" t="s">
        <v>62</v>
      </c>
      <c r="C5706" s="142" t="s">
        <v>2279</v>
      </c>
      <c r="D5706" s="142" t="s">
        <v>3388</v>
      </c>
      <c r="E5706" s="142" t="s">
        <v>3389</v>
      </c>
      <c r="F5706" s="142" t="s">
        <v>3411</v>
      </c>
      <c r="G5706" s="142" t="s">
        <v>3412</v>
      </c>
      <c r="H5706" s="142" t="s">
        <v>3413</v>
      </c>
      <c r="I5706" s="142" t="s">
        <v>23</v>
      </c>
      <c r="J5706" s="142">
        <v>2</v>
      </c>
      <c r="K5706" s="142">
        <v>1</v>
      </c>
      <c r="L5706" s="227">
        <v>37294</v>
      </c>
      <c r="M5706" s="227">
        <v>1788837</v>
      </c>
      <c r="N5706" s="227">
        <v>57500</v>
      </c>
      <c r="O5706" s="227">
        <v>57500</v>
      </c>
      <c r="P5706" s="227">
        <v>57500</v>
      </c>
      <c r="Q5706" s="227"/>
      <c r="R5706" s="227"/>
      <c r="S5706" s="227"/>
      <c r="T5706" s="227">
        <v>16606</v>
      </c>
      <c r="U5706" s="227">
        <v>903310</v>
      </c>
      <c r="V5706" s="227">
        <v>106790</v>
      </c>
      <c r="W5706" s="143">
        <v>46022</v>
      </c>
      <c r="X5706" s="143">
        <v>46033</v>
      </c>
      <c r="Y5706">
        <f t="shared" si="179"/>
        <v>57500</v>
      </c>
    </row>
    <row r="5707" spans="1:25">
      <c r="A5707" s="1" t="str">
        <f t="shared" si="178"/>
        <v>060360007909000</v>
      </c>
      <c r="B5707" s="142" t="s">
        <v>62</v>
      </c>
      <c r="C5707" s="142" t="s">
        <v>2279</v>
      </c>
      <c r="D5707" s="142" t="s">
        <v>3388</v>
      </c>
      <c r="E5707" s="142" t="s">
        <v>3389</v>
      </c>
      <c r="F5707" s="142" t="s">
        <v>3414</v>
      </c>
      <c r="G5707" s="142" t="s">
        <v>3415</v>
      </c>
      <c r="H5707" s="142" t="s">
        <v>3416</v>
      </c>
      <c r="I5707" s="142" t="s">
        <v>23</v>
      </c>
      <c r="J5707" s="142">
        <v>2</v>
      </c>
      <c r="K5707" s="142">
        <v>1</v>
      </c>
      <c r="L5707" s="227">
        <v>22680</v>
      </c>
      <c r="M5707" s="227">
        <v>805455</v>
      </c>
      <c r="N5707" s="227">
        <v>39900</v>
      </c>
      <c r="O5707" s="227">
        <v>39900</v>
      </c>
      <c r="P5707" s="227">
        <v>39900</v>
      </c>
      <c r="Q5707" s="227"/>
      <c r="R5707" s="227"/>
      <c r="S5707" s="227"/>
      <c r="T5707" s="227">
        <v>18882</v>
      </c>
      <c r="U5707" s="227">
        <v>721231</v>
      </c>
      <c r="V5707" s="227">
        <v>50658</v>
      </c>
      <c r="W5707" s="143">
        <v>46022</v>
      </c>
      <c r="X5707" s="143">
        <v>46035</v>
      </c>
      <c r="Y5707">
        <f t="shared" si="179"/>
        <v>39900</v>
      </c>
    </row>
    <row r="5708" spans="1:25">
      <c r="A5708" s="1" t="str">
        <f t="shared" si="178"/>
        <v>060360007919000</v>
      </c>
      <c r="B5708" s="142" t="s">
        <v>62</v>
      </c>
      <c r="C5708" s="142" t="s">
        <v>2279</v>
      </c>
      <c r="D5708" s="142" t="s">
        <v>3388</v>
      </c>
      <c r="E5708" s="142" t="s">
        <v>3389</v>
      </c>
      <c r="F5708" s="142" t="s">
        <v>3417</v>
      </c>
      <c r="G5708" s="142" t="s">
        <v>3418</v>
      </c>
      <c r="H5708" s="142" t="s">
        <v>3419</v>
      </c>
      <c r="I5708" s="142" t="s">
        <v>23</v>
      </c>
      <c r="J5708" s="142">
        <v>2</v>
      </c>
      <c r="K5708" s="142">
        <v>1</v>
      </c>
      <c r="L5708" s="227">
        <v>51744</v>
      </c>
      <c r="M5708" s="227">
        <v>1768843</v>
      </c>
      <c r="N5708" s="227">
        <v>40900</v>
      </c>
      <c r="O5708" s="227">
        <v>40900</v>
      </c>
      <c r="P5708" s="227">
        <v>40900</v>
      </c>
      <c r="Q5708" s="227"/>
      <c r="R5708" s="227"/>
      <c r="S5708" s="227"/>
      <c r="T5708" s="227">
        <v>30510</v>
      </c>
      <c r="U5708" s="227">
        <v>1103997</v>
      </c>
      <c r="V5708" s="227">
        <v>61027</v>
      </c>
      <c r="W5708" s="143">
        <v>46029</v>
      </c>
      <c r="X5708" s="143">
        <v>46035</v>
      </c>
      <c r="Y5708">
        <f t="shared" si="179"/>
        <v>40900</v>
      </c>
    </row>
    <row r="5709" spans="1:25">
      <c r="A5709" s="1" t="str">
        <f t="shared" si="178"/>
        <v>060360008206000</v>
      </c>
      <c r="B5709" s="142" t="s">
        <v>62</v>
      </c>
      <c r="C5709" s="142" t="s">
        <v>2279</v>
      </c>
      <c r="D5709" s="142" t="s">
        <v>3377</v>
      </c>
      <c r="E5709" s="142" t="s">
        <v>3378</v>
      </c>
      <c r="F5709" s="142" t="s">
        <v>3420</v>
      </c>
      <c r="G5709" s="142" t="s">
        <v>3421</v>
      </c>
      <c r="H5709" s="142" t="s">
        <v>3422</v>
      </c>
      <c r="I5709" s="142" t="s">
        <v>21</v>
      </c>
      <c r="J5709" s="142">
        <v>2</v>
      </c>
      <c r="K5709" s="142">
        <v>1</v>
      </c>
      <c r="L5709" s="227">
        <v>516316</v>
      </c>
      <c r="M5709" s="227">
        <v>25926143</v>
      </c>
      <c r="N5709" s="227">
        <v>56900</v>
      </c>
      <c r="O5709" s="227">
        <v>56900</v>
      </c>
      <c r="P5709" s="227">
        <v>56900</v>
      </c>
      <c r="Q5709" s="227"/>
      <c r="R5709" s="227"/>
      <c r="S5709" s="227"/>
      <c r="T5709" s="227">
        <v>18516</v>
      </c>
      <c r="U5709" s="227">
        <v>1053559</v>
      </c>
      <c r="V5709" s="227">
        <v>123802</v>
      </c>
      <c r="W5709" s="143">
        <v>45945</v>
      </c>
      <c r="X5709" s="143">
        <v>46032</v>
      </c>
      <c r="Y5709">
        <f t="shared" si="179"/>
        <v>56900</v>
      </c>
    </row>
    <row r="5710" spans="1:25">
      <c r="A5710" s="1" t="str">
        <f t="shared" si="178"/>
        <v>060360008922000</v>
      </c>
      <c r="B5710" s="142" t="s">
        <v>62</v>
      </c>
      <c r="C5710" s="142" t="s">
        <v>2279</v>
      </c>
      <c r="D5710" s="142" t="s">
        <v>3423</v>
      </c>
      <c r="E5710" s="142" t="s">
        <v>3424</v>
      </c>
      <c r="F5710" s="142" t="s">
        <v>3425</v>
      </c>
      <c r="G5710" s="142" t="s">
        <v>3426</v>
      </c>
      <c r="H5710" s="142" t="s">
        <v>3427</v>
      </c>
      <c r="I5710" s="142" t="s">
        <v>23</v>
      </c>
      <c r="J5710" s="142">
        <v>2</v>
      </c>
      <c r="K5710" s="142">
        <v>1</v>
      </c>
      <c r="L5710" s="227">
        <v>554</v>
      </c>
      <c r="M5710" s="227">
        <v>32132</v>
      </c>
      <c r="N5710" s="227">
        <v>65000</v>
      </c>
      <c r="O5710" s="227">
        <v>65000</v>
      </c>
      <c r="P5710" s="227">
        <v>65000</v>
      </c>
      <c r="Q5710" s="227"/>
      <c r="R5710" s="227"/>
      <c r="S5710" s="227"/>
      <c r="T5710" s="227">
        <v>6010</v>
      </c>
      <c r="U5710" s="227">
        <v>304980</v>
      </c>
      <c r="V5710" s="227">
        <v>-43600</v>
      </c>
      <c r="W5710" s="143">
        <v>46032</v>
      </c>
      <c r="X5710" s="143">
        <v>46035</v>
      </c>
      <c r="Y5710">
        <f t="shared" si="179"/>
        <v>65000</v>
      </c>
    </row>
    <row r="5711" spans="1:25">
      <c r="A5711" s="1" t="str">
        <f t="shared" si="178"/>
        <v>060360011397000</v>
      </c>
      <c r="B5711" s="142" t="s">
        <v>62</v>
      </c>
      <c r="C5711" s="142" t="s">
        <v>2279</v>
      </c>
      <c r="D5711" s="142" t="s">
        <v>3388</v>
      </c>
      <c r="E5711" s="142" t="s">
        <v>3389</v>
      </c>
      <c r="F5711" s="142" t="s">
        <v>3428</v>
      </c>
      <c r="G5711" s="142" t="s">
        <v>3429</v>
      </c>
      <c r="H5711" s="142" t="s">
        <v>3430</v>
      </c>
      <c r="I5711" s="142" t="s">
        <v>23</v>
      </c>
      <c r="J5711" s="142">
        <v>1</v>
      </c>
      <c r="K5711" s="142">
        <v>1</v>
      </c>
      <c r="L5711" s="227">
        <v>727</v>
      </c>
      <c r="M5711" s="227">
        <v>2064471</v>
      </c>
      <c r="N5711" s="227">
        <v>4900</v>
      </c>
      <c r="O5711" s="227">
        <v>4900</v>
      </c>
      <c r="P5711" s="227">
        <v>4900</v>
      </c>
      <c r="Q5711" s="227"/>
      <c r="R5711" s="227"/>
      <c r="S5711" s="227"/>
      <c r="T5711" s="227">
        <v>366</v>
      </c>
      <c r="U5711" s="227">
        <v>1083500</v>
      </c>
      <c r="V5711" s="227">
        <v>44165</v>
      </c>
      <c r="W5711" s="143">
        <v>46028</v>
      </c>
      <c r="X5711" s="143">
        <v>46035</v>
      </c>
      <c r="Y5711">
        <f t="shared" si="179"/>
        <v>4900</v>
      </c>
    </row>
    <row r="5712" spans="1:25">
      <c r="A5712" s="1" t="str">
        <f t="shared" si="178"/>
        <v>060360012110000</v>
      </c>
      <c r="B5712" s="142" t="s">
        <v>62</v>
      </c>
      <c r="C5712" s="142" t="s">
        <v>2279</v>
      </c>
      <c r="D5712" s="142" t="s">
        <v>3377</v>
      </c>
      <c r="E5712" s="142" t="s">
        <v>3378</v>
      </c>
      <c r="F5712" s="142" t="s">
        <v>3431</v>
      </c>
      <c r="G5712" s="142" t="s">
        <v>3432</v>
      </c>
      <c r="H5712" s="142" t="s">
        <v>3433</v>
      </c>
      <c r="I5712" s="142" t="s">
        <v>23</v>
      </c>
      <c r="J5712" s="142">
        <v>2</v>
      </c>
      <c r="K5712" s="142">
        <v>1</v>
      </c>
      <c r="L5712" s="227">
        <v>109516</v>
      </c>
      <c r="M5712" s="227">
        <v>4365079</v>
      </c>
      <c r="N5712" s="227">
        <v>48500</v>
      </c>
      <c r="O5712" s="227">
        <v>48500</v>
      </c>
      <c r="P5712" s="227">
        <v>48500</v>
      </c>
      <c r="Q5712" s="227"/>
      <c r="R5712" s="227"/>
      <c r="S5712" s="227"/>
      <c r="T5712" s="227">
        <v>22170</v>
      </c>
      <c r="U5712" s="227">
        <v>986565</v>
      </c>
      <c r="V5712" s="227">
        <v>102915</v>
      </c>
      <c r="W5712" s="143">
        <v>46030</v>
      </c>
      <c r="X5712" s="143">
        <v>46035</v>
      </c>
      <c r="Y5712">
        <f t="shared" si="179"/>
        <v>48500</v>
      </c>
    </row>
    <row r="5713" spans="1:25">
      <c r="A5713" s="1" t="str">
        <f t="shared" si="178"/>
        <v>060360013093000</v>
      </c>
      <c r="B5713" s="142" t="s">
        <v>62</v>
      </c>
      <c r="C5713" s="142" t="s">
        <v>2279</v>
      </c>
      <c r="D5713" s="142" t="s">
        <v>3388</v>
      </c>
      <c r="E5713" s="142" t="s">
        <v>3389</v>
      </c>
      <c r="F5713" s="142" t="s">
        <v>3434</v>
      </c>
      <c r="G5713" s="142" t="s">
        <v>3435</v>
      </c>
      <c r="H5713" s="142" t="s">
        <v>3436</v>
      </c>
      <c r="I5713" s="142" t="s">
        <v>21</v>
      </c>
      <c r="J5713" s="142">
        <v>2</v>
      </c>
      <c r="K5713" s="142">
        <v>1</v>
      </c>
      <c r="L5713" s="227">
        <v>29358</v>
      </c>
      <c r="M5713" s="227">
        <v>397310</v>
      </c>
      <c r="N5713" s="227">
        <v>19900</v>
      </c>
      <c r="O5713" s="227">
        <v>19900</v>
      </c>
      <c r="P5713" s="227">
        <v>19900</v>
      </c>
      <c r="Q5713" s="227"/>
      <c r="R5713" s="227"/>
      <c r="S5713" s="227"/>
      <c r="T5713" s="227">
        <v>43072</v>
      </c>
      <c r="U5713" s="227">
        <v>700771</v>
      </c>
      <c r="V5713" s="227">
        <v>117865</v>
      </c>
      <c r="W5713" s="143">
        <v>46015</v>
      </c>
      <c r="X5713" s="143">
        <v>46035</v>
      </c>
      <c r="Y5713">
        <f t="shared" si="179"/>
        <v>19900</v>
      </c>
    </row>
    <row r="5714" spans="1:25">
      <c r="A5714" s="1" t="str">
        <f t="shared" si="178"/>
        <v>060360015114000</v>
      </c>
      <c r="B5714" s="142" t="s">
        <v>62</v>
      </c>
      <c r="C5714" s="142" t="s">
        <v>2279</v>
      </c>
      <c r="D5714" s="142" t="s">
        <v>3366</v>
      </c>
      <c r="E5714" s="142" t="s">
        <v>3367</v>
      </c>
      <c r="F5714" s="142" t="s">
        <v>3437</v>
      </c>
      <c r="G5714" s="142" t="s">
        <v>3438</v>
      </c>
      <c r="H5714" s="142" t="s">
        <v>3439</v>
      </c>
      <c r="I5714" s="142" t="s">
        <v>23</v>
      </c>
      <c r="J5714" s="142">
        <v>2</v>
      </c>
      <c r="K5714" s="142">
        <v>1</v>
      </c>
      <c r="L5714" s="227">
        <v>138468</v>
      </c>
      <c r="M5714" s="227">
        <v>2880494</v>
      </c>
      <c r="N5714" s="227">
        <v>29900</v>
      </c>
      <c r="O5714" s="227">
        <v>29900</v>
      </c>
      <c r="P5714" s="227">
        <v>29900</v>
      </c>
      <c r="Q5714" s="227"/>
      <c r="R5714" s="227"/>
      <c r="S5714" s="227"/>
      <c r="T5714" s="227">
        <v>100928</v>
      </c>
      <c r="U5714" s="227">
        <v>1894636</v>
      </c>
      <c r="V5714" s="227">
        <v>-204929</v>
      </c>
      <c r="W5714" s="143">
        <v>46028</v>
      </c>
      <c r="X5714" s="143">
        <v>46035</v>
      </c>
      <c r="Y5714">
        <f t="shared" si="179"/>
        <v>29900</v>
      </c>
    </row>
    <row r="5715" spans="1:25">
      <c r="A5715" s="1" t="str">
        <f t="shared" si="178"/>
        <v>060360016395000</v>
      </c>
      <c r="B5715" s="142" t="s">
        <v>62</v>
      </c>
      <c r="C5715" s="142" t="s">
        <v>2279</v>
      </c>
      <c r="D5715" s="142" t="s">
        <v>3366</v>
      </c>
      <c r="E5715" s="142" t="s">
        <v>3367</v>
      </c>
      <c r="F5715" s="142" t="s">
        <v>3440</v>
      </c>
      <c r="G5715" s="142" t="s">
        <v>3441</v>
      </c>
      <c r="H5715" s="142" t="s">
        <v>3442</v>
      </c>
      <c r="I5715" s="142" t="s">
        <v>23</v>
      </c>
      <c r="J5715" s="142">
        <v>2</v>
      </c>
      <c r="K5715" s="142">
        <v>1</v>
      </c>
      <c r="L5715" s="227">
        <v>0</v>
      </c>
      <c r="M5715" s="227">
        <v>0</v>
      </c>
      <c r="N5715" s="227">
        <v>24900</v>
      </c>
      <c r="O5715" s="227">
        <v>24900</v>
      </c>
      <c r="P5715" s="227">
        <v>24900</v>
      </c>
      <c r="Q5715" s="227"/>
      <c r="R5715" s="227"/>
      <c r="S5715" s="227"/>
      <c r="T5715" s="227">
        <v>0</v>
      </c>
      <c r="U5715" s="227">
        <v>0</v>
      </c>
      <c r="V5715" s="227">
        <v>0</v>
      </c>
      <c r="W5715" s="143">
        <v>45994</v>
      </c>
      <c r="X5715" s="143">
        <v>46012</v>
      </c>
      <c r="Y5715">
        <f t="shared" si="179"/>
        <v>24900</v>
      </c>
    </row>
    <row r="5716" spans="1:25">
      <c r="A5716" s="1" t="str">
        <f t="shared" si="178"/>
        <v>060360016471000</v>
      </c>
      <c r="B5716" s="142" t="s">
        <v>62</v>
      </c>
      <c r="C5716" s="142" t="s">
        <v>2279</v>
      </c>
      <c r="D5716" s="142" t="s">
        <v>3423</v>
      </c>
      <c r="E5716" s="142" t="s">
        <v>3424</v>
      </c>
      <c r="F5716" s="142" t="s">
        <v>3443</v>
      </c>
      <c r="G5716" s="142" t="s">
        <v>3444</v>
      </c>
      <c r="H5716" s="142" t="s">
        <v>3445</v>
      </c>
      <c r="I5716" s="142" t="s">
        <v>23</v>
      </c>
      <c r="J5716" s="142">
        <v>2</v>
      </c>
      <c r="K5716" s="142">
        <v>1</v>
      </c>
      <c r="L5716" s="227">
        <v>36492</v>
      </c>
      <c r="M5716" s="227">
        <v>1824600</v>
      </c>
      <c r="N5716" s="227">
        <v>59900</v>
      </c>
      <c r="O5716" s="227">
        <v>59900</v>
      </c>
      <c r="P5716" s="227">
        <v>59900</v>
      </c>
      <c r="Q5716" s="227"/>
      <c r="R5716" s="227"/>
      <c r="S5716" s="227"/>
      <c r="T5716" s="227">
        <v>169200</v>
      </c>
      <c r="U5716" s="227">
        <v>7012370</v>
      </c>
      <c r="V5716" s="227">
        <v>-1447630</v>
      </c>
      <c r="W5716" s="143">
        <v>46035</v>
      </c>
      <c r="X5716" s="143">
        <v>46034</v>
      </c>
      <c r="Y5716">
        <f t="shared" si="179"/>
        <v>59900</v>
      </c>
    </row>
    <row r="5717" spans="1:25">
      <c r="A5717" s="1" t="str">
        <f t="shared" si="178"/>
        <v>060360016516000</v>
      </c>
      <c r="B5717" s="142" t="s">
        <v>62</v>
      </c>
      <c r="C5717" s="142" t="s">
        <v>2279</v>
      </c>
      <c r="D5717" s="142" t="s">
        <v>3388</v>
      </c>
      <c r="E5717" s="142" t="s">
        <v>3389</v>
      </c>
      <c r="F5717" s="142" t="s">
        <v>3446</v>
      </c>
      <c r="G5717" s="142" t="s">
        <v>3447</v>
      </c>
      <c r="H5717" s="142" t="s">
        <v>3448</v>
      </c>
      <c r="I5717" s="142" t="s">
        <v>23</v>
      </c>
      <c r="J5717" s="142">
        <v>2</v>
      </c>
      <c r="K5717" s="142">
        <v>1</v>
      </c>
      <c r="L5717" s="227">
        <v>1178</v>
      </c>
      <c r="M5717" s="227">
        <v>82405</v>
      </c>
      <c r="N5717" s="227">
        <v>79900</v>
      </c>
      <c r="O5717" s="227">
        <v>79900</v>
      </c>
      <c r="P5717" s="227">
        <v>79900</v>
      </c>
      <c r="Q5717" s="227"/>
      <c r="R5717" s="227"/>
      <c r="S5717" s="227"/>
      <c r="T5717" s="227">
        <v>1634</v>
      </c>
      <c r="U5717" s="227">
        <v>103469</v>
      </c>
      <c r="V5717" s="227">
        <v>-10834</v>
      </c>
      <c r="W5717" s="143">
        <v>46034</v>
      </c>
      <c r="X5717" s="143">
        <v>46035</v>
      </c>
      <c r="Y5717">
        <f t="shared" si="179"/>
        <v>79900</v>
      </c>
    </row>
    <row r="5718" spans="1:25">
      <c r="A5718" s="1" t="str">
        <f t="shared" si="178"/>
        <v>060360017116000</v>
      </c>
      <c r="B5718" s="142" t="s">
        <v>62</v>
      </c>
      <c r="C5718" s="142" t="s">
        <v>2279</v>
      </c>
      <c r="D5718" s="142" t="s">
        <v>3366</v>
      </c>
      <c r="E5718" s="142" t="s">
        <v>3367</v>
      </c>
      <c r="F5718" s="142" t="s">
        <v>3449</v>
      </c>
      <c r="G5718" s="142" t="s">
        <v>3450</v>
      </c>
      <c r="H5718" s="142" t="s">
        <v>3451</v>
      </c>
      <c r="I5718" s="142" t="s">
        <v>23</v>
      </c>
      <c r="J5718" s="142">
        <v>2</v>
      </c>
      <c r="K5718" s="142">
        <v>1</v>
      </c>
      <c r="L5718" s="227">
        <v>-2906</v>
      </c>
      <c r="M5718" s="227">
        <v>-29749</v>
      </c>
      <c r="N5718" s="227">
        <v>16900</v>
      </c>
      <c r="O5718" s="227">
        <v>16900</v>
      </c>
      <c r="P5718" s="227">
        <v>16900</v>
      </c>
      <c r="Q5718" s="227"/>
      <c r="R5718" s="227"/>
      <c r="S5718" s="227"/>
      <c r="T5718" s="227">
        <v>23406</v>
      </c>
      <c r="U5718" s="227">
        <v>369363</v>
      </c>
      <c r="V5718" s="227">
        <v>129751</v>
      </c>
      <c r="W5718" s="143">
        <v>46030</v>
      </c>
      <c r="X5718" s="143">
        <v>46032</v>
      </c>
      <c r="Y5718">
        <f t="shared" si="179"/>
        <v>16900</v>
      </c>
    </row>
    <row r="5719" spans="1:25">
      <c r="A5719" s="1" t="str">
        <f t="shared" si="178"/>
        <v>060360018312000</v>
      </c>
      <c r="B5719" s="142" t="s">
        <v>62</v>
      </c>
      <c r="C5719" s="142" t="s">
        <v>2279</v>
      </c>
      <c r="D5719" s="142" t="s">
        <v>3377</v>
      </c>
      <c r="E5719" s="142" t="s">
        <v>3378</v>
      </c>
      <c r="F5719" s="142" t="s">
        <v>3452</v>
      </c>
      <c r="G5719" s="142" t="s">
        <v>3453</v>
      </c>
      <c r="H5719" s="142" t="s">
        <v>3454</v>
      </c>
      <c r="I5719" s="142" t="s">
        <v>23</v>
      </c>
      <c r="J5719" s="142">
        <v>2</v>
      </c>
      <c r="K5719" s="142">
        <v>1</v>
      </c>
      <c r="L5719" s="227"/>
      <c r="M5719" s="227"/>
      <c r="N5719" s="227">
        <v>37500</v>
      </c>
      <c r="O5719" s="227">
        <v>37500</v>
      </c>
      <c r="P5719" s="227">
        <v>37500</v>
      </c>
      <c r="Q5719" s="227"/>
      <c r="R5719" s="227"/>
      <c r="S5719" s="227"/>
      <c r="T5719" s="227"/>
      <c r="U5719" s="227"/>
      <c r="V5719" s="227"/>
      <c r="W5719" s="143">
        <v>45733</v>
      </c>
      <c r="X5719" s="143">
        <v>45906</v>
      </c>
      <c r="Y5719">
        <f t="shared" si="179"/>
        <v>37500</v>
      </c>
    </row>
    <row r="5720" spans="1:25">
      <c r="A5720" s="1" t="str">
        <f t="shared" si="178"/>
        <v>060360019473000</v>
      </c>
      <c r="B5720" s="142" t="s">
        <v>62</v>
      </c>
      <c r="C5720" s="142" t="s">
        <v>2279</v>
      </c>
      <c r="D5720" s="142" t="s">
        <v>3366</v>
      </c>
      <c r="E5720" s="142" t="s">
        <v>3367</v>
      </c>
      <c r="F5720" s="142" t="s">
        <v>3455</v>
      </c>
      <c r="G5720" s="142" t="s">
        <v>3456</v>
      </c>
      <c r="H5720" s="142" t="s">
        <v>3457</v>
      </c>
      <c r="I5720" s="142" t="s">
        <v>23</v>
      </c>
      <c r="J5720" s="142">
        <v>2</v>
      </c>
      <c r="K5720" s="142">
        <v>1</v>
      </c>
      <c r="L5720" s="227">
        <v>35418</v>
      </c>
      <c r="M5720" s="227">
        <v>581030</v>
      </c>
      <c r="N5720" s="227">
        <v>26900</v>
      </c>
      <c r="O5720" s="227">
        <v>26900</v>
      </c>
      <c r="P5720" s="227">
        <v>26900</v>
      </c>
      <c r="Q5720" s="227"/>
      <c r="R5720" s="227"/>
      <c r="S5720" s="227"/>
      <c r="T5720" s="227">
        <v>48714</v>
      </c>
      <c r="U5720" s="227">
        <v>1038001</v>
      </c>
      <c r="V5720" s="227">
        <v>238850</v>
      </c>
      <c r="W5720" s="143">
        <v>46030</v>
      </c>
      <c r="X5720" s="143">
        <v>46035</v>
      </c>
      <c r="Y5720">
        <f t="shared" si="179"/>
        <v>26900</v>
      </c>
    </row>
    <row r="5721" spans="1:25">
      <c r="A5721" s="1" t="str">
        <f t="shared" si="178"/>
        <v>060360022634000</v>
      </c>
      <c r="B5721" s="142" t="s">
        <v>62</v>
      </c>
      <c r="C5721" s="142" t="s">
        <v>2279</v>
      </c>
      <c r="D5721" s="142" t="s">
        <v>3423</v>
      </c>
      <c r="E5721" s="142" t="s">
        <v>3424</v>
      </c>
      <c r="F5721" s="142" t="s">
        <v>3458</v>
      </c>
      <c r="G5721" s="142" t="s">
        <v>3459</v>
      </c>
      <c r="H5721" s="142" t="s">
        <v>3460</v>
      </c>
      <c r="I5721" s="142" t="s">
        <v>23</v>
      </c>
      <c r="J5721" s="142">
        <v>2</v>
      </c>
      <c r="K5721" s="142">
        <v>1</v>
      </c>
      <c r="L5721" s="227">
        <v>9282</v>
      </c>
      <c r="M5721" s="227">
        <v>269177</v>
      </c>
      <c r="N5721" s="227">
        <v>33900</v>
      </c>
      <c r="O5721" s="227">
        <v>33900</v>
      </c>
      <c r="P5721" s="227">
        <v>33900</v>
      </c>
      <c r="Q5721" s="227"/>
      <c r="R5721" s="227"/>
      <c r="S5721" s="227"/>
      <c r="T5721" s="227">
        <v>16516</v>
      </c>
      <c r="U5721" s="227">
        <v>503812</v>
      </c>
      <c r="V5721" s="227">
        <v>24849</v>
      </c>
      <c r="W5721" s="143">
        <v>46035</v>
      </c>
      <c r="X5721" s="143">
        <v>46034</v>
      </c>
      <c r="Y5721">
        <f t="shared" si="179"/>
        <v>33900</v>
      </c>
    </row>
    <row r="5722" spans="1:25">
      <c r="A5722" s="1" t="str">
        <f t="shared" si="178"/>
        <v>060360023517000</v>
      </c>
      <c r="B5722" s="142" t="s">
        <v>62</v>
      </c>
      <c r="C5722" s="142" t="s">
        <v>2279</v>
      </c>
      <c r="D5722" s="142" t="s">
        <v>3423</v>
      </c>
      <c r="E5722" s="142" t="s">
        <v>3424</v>
      </c>
      <c r="F5722" s="142" t="s">
        <v>3461</v>
      </c>
      <c r="G5722" s="142" t="s">
        <v>3462</v>
      </c>
      <c r="H5722" s="142" t="s">
        <v>3463</v>
      </c>
      <c r="I5722" s="142" t="s">
        <v>23</v>
      </c>
      <c r="J5722" s="142">
        <v>2</v>
      </c>
      <c r="K5722" s="142">
        <v>1</v>
      </c>
      <c r="L5722" s="227">
        <v>28748</v>
      </c>
      <c r="M5722" s="227">
        <v>2472311</v>
      </c>
      <c r="N5722" s="227">
        <v>95900</v>
      </c>
      <c r="O5722" s="227">
        <v>94500</v>
      </c>
      <c r="P5722" s="227">
        <v>94500</v>
      </c>
      <c r="Q5722" s="227"/>
      <c r="R5722" s="227"/>
      <c r="S5722" s="227"/>
      <c r="T5722" s="227">
        <v>20772</v>
      </c>
      <c r="U5722" s="227">
        <v>1656656</v>
      </c>
      <c r="V5722" s="227">
        <v>-129724</v>
      </c>
      <c r="W5722" s="143">
        <v>46032</v>
      </c>
      <c r="X5722" s="143">
        <v>46035</v>
      </c>
      <c r="Y5722">
        <f t="shared" si="179"/>
        <v>94500</v>
      </c>
    </row>
    <row r="5723" spans="1:25">
      <c r="A5723" s="1" t="str">
        <f t="shared" si="178"/>
        <v>060360029200000</v>
      </c>
      <c r="B5723" s="142" t="s">
        <v>62</v>
      </c>
      <c r="C5723" s="142" t="s">
        <v>2279</v>
      </c>
      <c r="D5723" s="142" t="s">
        <v>3423</v>
      </c>
      <c r="E5723" s="142" t="s">
        <v>3424</v>
      </c>
      <c r="F5723" s="142" t="s">
        <v>3464</v>
      </c>
      <c r="G5723" s="142" t="s">
        <v>3465</v>
      </c>
      <c r="H5723" s="142" t="s">
        <v>3466</v>
      </c>
      <c r="I5723" s="142" t="s">
        <v>23</v>
      </c>
      <c r="J5723" s="142">
        <v>1</v>
      </c>
      <c r="K5723" s="142">
        <v>1</v>
      </c>
      <c r="L5723" s="227">
        <v>934</v>
      </c>
      <c r="M5723" s="227">
        <v>38163584</v>
      </c>
      <c r="N5723" s="227">
        <v>50500</v>
      </c>
      <c r="O5723" s="227">
        <v>50500</v>
      </c>
      <c r="P5723" s="227">
        <v>50500</v>
      </c>
      <c r="Q5723" s="227"/>
      <c r="R5723" s="227"/>
      <c r="S5723" s="227"/>
      <c r="T5723" s="227">
        <v>9</v>
      </c>
      <c r="U5723" s="227">
        <v>454500</v>
      </c>
      <c r="V5723" s="227">
        <v>86757</v>
      </c>
      <c r="W5723" s="143">
        <v>45917</v>
      </c>
      <c r="X5723" s="143">
        <v>46031</v>
      </c>
      <c r="Y5723">
        <f t="shared" si="179"/>
        <v>50500</v>
      </c>
    </row>
    <row r="5724" spans="1:25">
      <c r="A5724" s="1" t="str">
        <f t="shared" si="178"/>
        <v>060360032080000</v>
      </c>
      <c r="B5724" s="142" t="s">
        <v>62</v>
      </c>
      <c r="C5724" s="142" t="s">
        <v>2279</v>
      </c>
      <c r="D5724" s="142" t="s">
        <v>3377</v>
      </c>
      <c r="E5724" s="142" t="s">
        <v>3378</v>
      </c>
      <c r="F5724" s="142" t="s">
        <v>3467</v>
      </c>
      <c r="G5724" s="142" t="s">
        <v>3468</v>
      </c>
      <c r="H5724" s="142" t="s">
        <v>3469</v>
      </c>
      <c r="I5724" s="142" t="s">
        <v>23</v>
      </c>
      <c r="J5724" s="142">
        <v>2</v>
      </c>
      <c r="K5724" s="142">
        <v>1</v>
      </c>
      <c r="L5724" s="227"/>
      <c r="M5724" s="227"/>
      <c r="N5724" s="227">
        <v>132900</v>
      </c>
      <c r="O5724" s="227">
        <v>132900</v>
      </c>
      <c r="P5724" s="227">
        <v>132900</v>
      </c>
      <c r="Q5724" s="227"/>
      <c r="R5724" s="227"/>
      <c r="S5724" s="227"/>
      <c r="T5724" s="227"/>
      <c r="U5724" s="227"/>
      <c r="V5724" s="227"/>
      <c r="W5724" s="143"/>
      <c r="X5724" s="143">
        <v>46033</v>
      </c>
      <c r="Y5724">
        <f t="shared" si="179"/>
        <v>132900</v>
      </c>
    </row>
    <row r="5725" spans="1:25">
      <c r="A5725" s="1" t="str">
        <f t="shared" si="178"/>
        <v>060360034058000</v>
      </c>
      <c r="B5725" s="142" t="s">
        <v>62</v>
      </c>
      <c r="C5725" s="142" t="s">
        <v>2279</v>
      </c>
      <c r="D5725" s="142" t="s">
        <v>3377</v>
      </c>
      <c r="E5725" s="142" t="s">
        <v>3378</v>
      </c>
      <c r="F5725" s="142" t="s">
        <v>3470</v>
      </c>
      <c r="G5725" s="142" t="s">
        <v>3471</v>
      </c>
      <c r="H5725" s="142" t="s">
        <v>3472</v>
      </c>
      <c r="I5725" s="142" t="s">
        <v>21</v>
      </c>
      <c r="J5725" s="142">
        <v>1</v>
      </c>
      <c r="K5725" s="142">
        <v>1</v>
      </c>
      <c r="L5725" s="227">
        <v>76</v>
      </c>
      <c r="M5725" s="227">
        <v>2318003</v>
      </c>
      <c r="N5725" s="227">
        <v>42900</v>
      </c>
      <c r="O5725" s="227">
        <v>42900</v>
      </c>
      <c r="P5725" s="227">
        <v>42900</v>
      </c>
      <c r="Q5725" s="227"/>
      <c r="R5725" s="227"/>
      <c r="S5725" s="227"/>
      <c r="T5725" s="227">
        <v>128</v>
      </c>
      <c r="U5725" s="227">
        <v>4778400</v>
      </c>
      <c r="V5725" s="227">
        <v>874394</v>
      </c>
      <c r="W5725" s="143">
        <v>46030</v>
      </c>
      <c r="X5725" s="143">
        <v>46035</v>
      </c>
      <c r="Y5725">
        <f t="shared" si="179"/>
        <v>42900</v>
      </c>
    </row>
    <row r="5726" spans="1:25">
      <c r="A5726" s="1" t="str">
        <f t="shared" si="178"/>
        <v>060360034238000</v>
      </c>
      <c r="B5726" s="142" t="s">
        <v>62</v>
      </c>
      <c r="C5726" s="142" t="s">
        <v>2279</v>
      </c>
      <c r="D5726" s="142" t="s">
        <v>3377</v>
      </c>
      <c r="E5726" s="142" t="s">
        <v>3378</v>
      </c>
      <c r="F5726" s="142" t="s">
        <v>3473</v>
      </c>
      <c r="G5726" s="142" t="s">
        <v>3474</v>
      </c>
      <c r="H5726" s="142" t="s">
        <v>3475</v>
      </c>
      <c r="I5726" s="142" t="s">
        <v>23</v>
      </c>
      <c r="J5726" s="142">
        <v>2</v>
      </c>
      <c r="K5726" s="142">
        <v>1</v>
      </c>
      <c r="L5726" s="227"/>
      <c r="M5726" s="227"/>
      <c r="N5726" s="227">
        <v>129900</v>
      </c>
      <c r="O5726" s="227">
        <v>129900</v>
      </c>
      <c r="P5726" s="227">
        <v>129900</v>
      </c>
      <c r="Q5726" s="227"/>
      <c r="R5726" s="227"/>
      <c r="S5726" s="227"/>
      <c r="T5726" s="227"/>
      <c r="U5726" s="227"/>
      <c r="V5726" s="227"/>
      <c r="W5726" s="143"/>
      <c r="X5726" s="143">
        <v>46035</v>
      </c>
      <c r="Y5726">
        <f t="shared" si="179"/>
        <v>129900</v>
      </c>
    </row>
    <row r="5727" spans="1:25">
      <c r="A5727" s="1" t="str">
        <f t="shared" si="178"/>
        <v>060360041234000</v>
      </c>
      <c r="B5727" s="142" t="s">
        <v>62</v>
      </c>
      <c r="C5727" s="142" t="s">
        <v>2279</v>
      </c>
      <c r="D5727" s="142" t="s">
        <v>3377</v>
      </c>
      <c r="E5727" s="142" t="s">
        <v>3378</v>
      </c>
      <c r="F5727" s="142" t="s">
        <v>3476</v>
      </c>
      <c r="G5727" s="142" t="s">
        <v>3477</v>
      </c>
      <c r="H5727" s="142" t="s">
        <v>3478</v>
      </c>
      <c r="I5727" s="142" t="s">
        <v>23</v>
      </c>
      <c r="J5727" s="142">
        <v>1</v>
      </c>
      <c r="K5727" s="142">
        <v>1</v>
      </c>
      <c r="L5727" s="227">
        <v>16</v>
      </c>
      <c r="M5727" s="227">
        <v>384000</v>
      </c>
      <c r="N5727" s="227">
        <v>29900</v>
      </c>
      <c r="O5727" s="227">
        <v>29900</v>
      </c>
      <c r="P5727" s="227">
        <v>29900</v>
      </c>
      <c r="Q5727" s="227"/>
      <c r="R5727" s="227"/>
      <c r="S5727" s="227"/>
      <c r="T5727" s="227">
        <v>13</v>
      </c>
      <c r="U5727" s="227">
        <v>388700</v>
      </c>
      <c r="V5727" s="227">
        <v>76700</v>
      </c>
      <c r="W5727" s="143">
        <v>46021</v>
      </c>
      <c r="X5727" s="143">
        <v>46033</v>
      </c>
      <c r="Y5727">
        <f t="shared" si="179"/>
        <v>29900</v>
      </c>
    </row>
    <row r="5728" spans="1:25">
      <c r="A5728" s="1" t="str">
        <f t="shared" si="178"/>
        <v>060360042823000</v>
      </c>
      <c r="B5728" s="142" t="s">
        <v>62</v>
      </c>
      <c r="C5728" s="142" t="s">
        <v>2279</v>
      </c>
      <c r="D5728" s="142" t="s">
        <v>3423</v>
      </c>
      <c r="E5728" s="142" t="s">
        <v>3424</v>
      </c>
      <c r="F5728" s="142" t="s">
        <v>3479</v>
      </c>
      <c r="G5728" s="142" t="s">
        <v>3480</v>
      </c>
      <c r="H5728" s="142" t="s">
        <v>3481</v>
      </c>
      <c r="I5728" s="142" t="s">
        <v>23</v>
      </c>
      <c r="J5728" s="142">
        <v>2</v>
      </c>
      <c r="K5728" s="142">
        <v>1</v>
      </c>
      <c r="L5728" s="227">
        <v>257672</v>
      </c>
      <c r="M5728" s="227">
        <v>15930892</v>
      </c>
      <c r="N5728" s="227">
        <v>79900</v>
      </c>
      <c r="O5728" s="227">
        <v>79900</v>
      </c>
      <c r="P5728" s="227">
        <v>79900</v>
      </c>
      <c r="Q5728" s="227"/>
      <c r="R5728" s="227"/>
      <c r="S5728" s="227"/>
      <c r="T5728" s="227">
        <v>87278</v>
      </c>
      <c r="U5728" s="227">
        <v>5757809</v>
      </c>
      <c r="V5728" s="227">
        <v>361738</v>
      </c>
      <c r="W5728" s="143">
        <v>46015</v>
      </c>
      <c r="X5728" s="143">
        <v>46035</v>
      </c>
      <c r="Y5728">
        <f t="shared" si="179"/>
        <v>79900</v>
      </c>
    </row>
    <row r="5729" spans="1:25">
      <c r="A5729" s="1" t="str">
        <f t="shared" si="178"/>
        <v>060360042946000</v>
      </c>
      <c r="B5729" s="142" t="s">
        <v>62</v>
      </c>
      <c r="C5729" s="142" t="s">
        <v>2279</v>
      </c>
      <c r="D5729" s="142" t="s">
        <v>3388</v>
      </c>
      <c r="E5729" s="142" t="s">
        <v>3389</v>
      </c>
      <c r="F5729" s="142" t="s">
        <v>3482</v>
      </c>
      <c r="G5729" s="142" t="s">
        <v>3483</v>
      </c>
      <c r="H5729" s="142" t="s">
        <v>3484</v>
      </c>
      <c r="I5729" s="142" t="s">
        <v>23</v>
      </c>
      <c r="J5729" s="142">
        <v>2</v>
      </c>
      <c r="K5729" s="142">
        <v>1</v>
      </c>
      <c r="L5729" s="227">
        <v>99776</v>
      </c>
      <c r="M5729" s="227">
        <v>1790713</v>
      </c>
      <c r="N5729" s="227">
        <v>24900</v>
      </c>
      <c r="O5729" s="227">
        <v>24900</v>
      </c>
      <c r="P5729" s="227">
        <v>24900</v>
      </c>
      <c r="Q5729" s="227"/>
      <c r="R5729" s="227"/>
      <c r="S5729" s="227"/>
      <c r="T5729" s="227">
        <v>16932</v>
      </c>
      <c r="U5729" s="227">
        <v>257034</v>
      </c>
      <c r="V5729" s="227">
        <v>-46850</v>
      </c>
      <c r="W5729" s="143">
        <v>46015</v>
      </c>
      <c r="X5729" s="143">
        <v>46034</v>
      </c>
      <c r="Y5729">
        <f t="shared" si="179"/>
        <v>24900</v>
      </c>
    </row>
    <row r="5730" spans="1:25">
      <c r="A5730" s="1" t="str">
        <f t="shared" si="178"/>
        <v>060360049060000</v>
      </c>
      <c r="B5730" s="142" t="s">
        <v>62</v>
      </c>
      <c r="C5730" s="142" t="s">
        <v>2279</v>
      </c>
      <c r="D5730" s="142" t="s">
        <v>3377</v>
      </c>
      <c r="E5730" s="142" t="s">
        <v>3378</v>
      </c>
      <c r="F5730" s="142" t="s">
        <v>3485</v>
      </c>
      <c r="G5730" s="142" t="s">
        <v>3486</v>
      </c>
      <c r="H5730" s="142" t="s">
        <v>3487</v>
      </c>
      <c r="I5730" s="142" t="s">
        <v>23</v>
      </c>
      <c r="J5730" s="142">
        <v>2</v>
      </c>
      <c r="K5730" s="142">
        <v>1</v>
      </c>
      <c r="L5730" s="227"/>
      <c r="M5730" s="227"/>
      <c r="N5730" s="227">
        <v>122900</v>
      </c>
      <c r="O5730" s="227">
        <v>122900</v>
      </c>
      <c r="P5730" s="227">
        <v>122900</v>
      </c>
      <c r="Q5730" s="227"/>
      <c r="R5730" s="227"/>
      <c r="S5730" s="227"/>
      <c r="T5730" s="227"/>
      <c r="U5730" s="227"/>
      <c r="V5730" s="227"/>
      <c r="W5730" s="143">
        <v>44629</v>
      </c>
      <c r="X5730" s="143">
        <v>45007</v>
      </c>
      <c r="Y5730">
        <f t="shared" si="179"/>
        <v>122900</v>
      </c>
    </row>
    <row r="5731" spans="1:25">
      <c r="A5731" s="1" t="str">
        <f t="shared" si="178"/>
        <v>060360049074000</v>
      </c>
      <c r="B5731" s="142" t="s">
        <v>62</v>
      </c>
      <c r="C5731" s="142" t="s">
        <v>2279</v>
      </c>
      <c r="D5731" s="142" t="s">
        <v>3377</v>
      </c>
      <c r="E5731" s="142" t="s">
        <v>3378</v>
      </c>
      <c r="F5731" s="142" t="s">
        <v>3488</v>
      </c>
      <c r="G5731" s="142" t="s">
        <v>3489</v>
      </c>
      <c r="H5731" s="142" t="s">
        <v>3490</v>
      </c>
      <c r="I5731" s="142" t="s">
        <v>23</v>
      </c>
      <c r="J5731" s="142">
        <v>2</v>
      </c>
      <c r="K5731" s="142">
        <v>1</v>
      </c>
      <c r="L5731" s="227"/>
      <c r="M5731" s="227"/>
      <c r="N5731" s="227">
        <v>106900</v>
      </c>
      <c r="O5731" s="227">
        <v>106900</v>
      </c>
      <c r="P5731" s="227">
        <v>106900</v>
      </c>
      <c r="Q5731" s="227"/>
      <c r="R5731" s="227"/>
      <c r="S5731" s="227"/>
      <c r="T5731" s="227"/>
      <c r="U5731" s="227"/>
      <c r="V5731" s="227"/>
      <c r="W5731" s="143">
        <v>43828</v>
      </c>
      <c r="X5731" s="143">
        <v>43973</v>
      </c>
      <c r="Y5731">
        <f t="shared" si="179"/>
        <v>106900</v>
      </c>
    </row>
    <row r="5732" spans="1:25">
      <c r="A5732" s="1" t="str">
        <f t="shared" si="178"/>
        <v>060360049618000</v>
      </c>
      <c r="B5732" s="142" t="s">
        <v>62</v>
      </c>
      <c r="C5732" s="142" t="s">
        <v>2279</v>
      </c>
      <c r="D5732" s="142" t="s">
        <v>3423</v>
      </c>
      <c r="E5732" s="142" t="s">
        <v>3424</v>
      </c>
      <c r="F5732" s="142" t="s">
        <v>3491</v>
      </c>
      <c r="G5732" s="142" t="s">
        <v>3492</v>
      </c>
      <c r="H5732" s="142" t="s">
        <v>3493</v>
      </c>
      <c r="I5732" s="142" t="s">
        <v>23</v>
      </c>
      <c r="J5732" s="142">
        <v>2</v>
      </c>
      <c r="K5732" s="142">
        <v>1</v>
      </c>
      <c r="L5732" s="227">
        <v>41868</v>
      </c>
      <c r="M5732" s="227">
        <v>3873301</v>
      </c>
      <c r="N5732" s="227">
        <v>96900</v>
      </c>
      <c r="O5732" s="227">
        <v>91900</v>
      </c>
      <c r="P5732" s="227">
        <v>91900</v>
      </c>
      <c r="Q5732" s="227"/>
      <c r="R5732" s="227"/>
      <c r="S5732" s="227"/>
      <c r="T5732" s="227">
        <v>1532</v>
      </c>
      <c r="U5732" s="227">
        <v>140790</v>
      </c>
      <c r="V5732" s="227">
        <v>-939</v>
      </c>
      <c r="W5732" s="143">
        <v>46032</v>
      </c>
      <c r="X5732" s="143">
        <v>46031</v>
      </c>
      <c r="Y5732">
        <f t="shared" si="179"/>
        <v>91900</v>
      </c>
    </row>
    <row r="5733" spans="1:25">
      <c r="A5733" s="1" t="str">
        <f t="shared" si="178"/>
        <v>060361001860000</v>
      </c>
      <c r="B5733" s="142" t="s">
        <v>62</v>
      </c>
      <c r="C5733" s="142" t="s">
        <v>2279</v>
      </c>
      <c r="D5733" s="142" t="s">
        <v>3494</v>
      </c>
      <c r="E5733" s="142" t="s">
        <v>2486</v>
      </c>
      <c r="F5733" s="142" t="s">
        <v>36</v>
      </c>
      <c r="G5733" s="142" t="s">
        <v>2487</v>
      </c>
      <c r="H5733" s="142" t="s">
        <v>2488</v>
      </c>
      <c r="I5733" s="142" t="s">
        <v>23</v>
      </c>
      <c r="J5733" s="142">
        <v>1</v>
      </c>
      <c r="K5733" s="142">
        <v>30</v>
      </c>
      <c r="L5733" s="227">
        <v>0</v>
      </c>
      <c r="M5733" s="227">
        <v>0</v>
      </c>
      <c r="N5733" s="227">
        <v>46800</v>
      </c>
      <c r="O5733" s="227">
        <v>46800</v>
      </c>
      <c r="P5733" s="227">
        <v>1404000</v>
      </c>
      <c r="Q5733" s="227"/>
      <c r="R5733" s="227"/>
      <c r="S5733" s="227"/>
      <c r="T5733" s="227">
        <v>34</v>
      </c>
      <c r="U5733" s="227">
        <v>1433514</v>
      </c>
      <c r="V5733" s="227">
        <v>110490</v>
      </c>
      <c r="W5733" s="143">
        <v>46034</v>
      </c>
      <c r="X5733" s="143">
        <v>46034</v>
      </c>
      <c r="Y5733">
        <f t="shared" si="179"/>
        <v>1404000</v>
      </c>
    </row>
    <row r="5734" spans="1:25">
      <c r="A5734" s="1" t="str">
        <f t="shared" si="178"/>
        <v>060361001865000</v>
      </c>
      <c r="B5734" s="142" t="s">
        <v>62</v>
      </c>
      <c r="C5734" s="142" t="s">
        <v>2279</v>
      </c>
      <c r="D5734" s="142" t="s">
        <v>3494</v>
      </c>
      <c r="E5734" s="142" t="s">
        <v>2486</v>
      </c>
      <c r="F5734" s="142" t="s">
        <v>73</v>
      </c>
      <c r="G5734" s="142" t="s">
        <v>2661</v>
      </c>
      <c r="H5734" s="142" t="s">
        <v>2662</v>
      </c>
      <c r="I5734" s="142" t="s">
        <v>21</v>
      </c>
      <c r="J5734" s="142">
        <v>1</v>
      </c>
      <c r="K5734" s="142">
        <v>30</v>
      </c>
      <c r="L5734" s="227">
        <v>331</v>
      </c>
      <c r="M5734" s="227">
        <v>8814025</v>
      </c>
      <c r="N5734" s="227">
        <v>32500</v>
      </c>
      <c r="O5734" s="227">
        <v>32400</v>
      </c>
      <c r="P5734" s="227">
        <v>972000</v>
      </c>
      <c r="Q5734" s="227">
        <v>30</v>
      </c>
      <c r="R5734" s="227">
        <v>2200</v>
      </c>
      <c r="S5734" s="227">
        <v>906000</v>
      </c>
      <c r="T5734" s="227">
        <v>0</v>
      </c>
      <c r="U5734" s="227">
        <v>0</v>
      </c>
      <c r="V5734" s="227">
        <v>0</v>
      </c>
      <c r="W5734" s="143">
        <v>46034</v>
      </c>
      <c r="X5734" s="143">
        <v>46022</v>
      </c>
      <c r="Y5734">
        <f t="shared" si="179"/>
        <v>906000</v>
      </c>
    </row>
    <row r="5735" spans="1:25">
      <c r="A5735" s="1" t="str">
        <f t="shared" si="178"/>
        <v>060361002106000</v>
      </c>
      <c r="B5735" s="142" t="s">
        <v>62</v>
      </c>
      <c r="C5735" s="142" t="s">
        <v>2279</v>
      </c>
      <c r="D5735" s="142" t="s">
        <v>3495</v>
      </c>
      <c r="E5735" s="142" t="s">
        <v>3496</v>
      </c>
      <c r="F5735" s="142" t="s">
        <v>134</v>
      </c>
      <c r="G5735" s="142" t="s">
        <v>135</v>
      </c>
      <c r="H5735" s="142" t="s">
        <v>136</v>
      </c>
      <c r="I5735" s="142" t="s">
        <v>21</v>
      </c>
      <c r="J5735" s="142">
        <v>1</v>
      </c>
      <c r="K5735" s="142">
        <v>20</v>
      </c>
      <c r="L5735" s="227">
        <v>84</v>
      </c>
      <c r="M5735" s="227">
        <v>682409</v>
      </c>
      <c r="N5735" s="227">
        <v>10600</v>
      </c>
      <c r="O5735" s="227">
        <v>10000</v>
      </c>
      <c r="P5735" s="227">
        <v>200000</v>
      </c>
      <c r="Q5735" s="227">
        <v>20</v>
      </c>
      <c r="R5735" s="227">
        <v>855</v>
      </c>
      <c r="S5735" s="227">
        <v>182900</v>
      </c>
      <c r="T5735" s="227">
        <v>70</v>
      </c>
      <c r="U5735" s="227">
        <v>598199</v>
      </c>
      <c r="V5735" s="227">
        <v>29524</v>
      </c>
      <c r="W5735" s="143">
        <v>46021</v>
      </c>
      <c r="X5735" s="143">
        <v>46033</v>
      </c>
      <c r="Y5735">
        <f t="shared" si="179"/>
        <v>182900</v>
      </c>
    </row>
    <row r="5736" spans="1:25">
      <c r="A5736" s="1" t="str">
        <f t="shared" si="178"/>
        <v>060361004890000</v>
      </c>
      <c r="B5736" s="142" t="s">
        <v>62</v>
      </c>
      <c r="C5736" s="142" t="s">
        <v>2279</v>
      </c>
      <c r="D5736" s="142" t="s">
        <v>3497</v>
      </c>
      <c r="E5736" s="142" t="s">
        <v>24</v>
      </c>
      <c r="F5736" s="142" t="s">
        <v>140</v>
      </c>
      <c r="G5736" s="142" t="s">
        <v>3498</v>
      </c>
      <c r="H5736" s="142" t="s">
        <v>141</v>
      </c>
      <c r="I5736" s="142" t="s">
        <v>21</v>
      </c>
      <c r="J5736" s="142">
        <v>1</v>
      </c>
      <c r="K5736" s="142">
        <v>20</v>
      </c>
      <c r="L5736" s="227">
        <v>603</v>
      </c>
      <c r="M5736" s="227">
        <v>2529282</v>
      </c>
      <c r="N5736" s="227">
        <v>5400</v>
      </c>
      <c r="O5736" s="227">
        <v>5400</v>
      </c>
      <c r="P5736" s="227">
        <v>108000</v>
      </c>
      <c r="Q5736" s="227"/>
      <c r="R5736" s="227"/>
      <c r="S5736" s="227"/>
      <c r="T5736" s="227">
        <v>1786</v>
      </c>
      <c r="U5736" s="227">
        <v>8299280</v>
      </c>
      <c r="V5736" s="227">
        <v>807907</v>
      </c>
      <c r="W5736" s="143">
        <v>46020</v>
      </c>
      <c r="X5736" s="143">
        <v>46035</v>
      </c>
      <c r="Y5736">
        <f t="shared" si="179"/>
        <v>108000</v>
      </c>
    </row>
    <row r="5737" spans="1:25">
      <c r="A5737" s="1" t="str">
        <f t="shared" si="178"/>
        <v>060361004893000</v>
      </c>
      <c r="B5737" s="142" t="s">
        <v>62</v>
      </c>
      <c r="C5737" s="142" t="s">
        <v>2279</v>
      </c>
      <c r="D5737" s="142" t="s">
        <v>3497</v>
      </c>
      <c r="E5737" s="142" t="s">
        <v>24</v>
      </c>
      <c r="F5737" s="142" t="s">
        <v>144</v>
      </c>
      <c r="G5737" s="142" t="s">
        <v>145</v>
      </c>
      <c r="H5737" s="142" t="s">
        <v>146</v>
      </c>
      <c r="I5737" s="142" t="s">
        <v>23</v>
      </c>
      <c r="J5737" s="142">
        <v>1</v>
      </c>
      <c r="K5737" s="142">
        <v>20</v>
      </c>
      <c r="L5737" s="227">
        <v>67</v>
      </c>
      <c r="M5737" s="227">
        <v>336937</v>
      </c>
      <c r="N5737" s="227">
        <v>6900</v>
      </c>
      <c r="O5737" s="227">
        <v>6400</v>
      </c>
      <c r="P5737" s="227">
        <v>128000</v>
      </c>
      <c r="Q5737" s="227">
        <v>20</v>
      </c>
      <c r="R5737" s="227">
        <v>525</v>
      </c>
      <c r="S5737" s="227">
        <v>117500</v>
      </c>
      <c r="T5737" s="227">
        <v>1244</v>
      </c>
      <c r="U5737" s="227">
        <v>6742432</v>
      </c>
      <c r="V5737" s="227">
        <v>486469</v>
      </c>
      <c r="W5737" s="143">
        <v>46020</v>
      </c>
      <c r="X5737" s="143">
        <v>46035</v>
      </c>
      <c r="Y5737">
        <f t="shared" si="179"/>
        <v>117500</v>
      </c>
    </row>
    <row r="5738" spans="1:25">
      <c r="A5738" s="1" t="str">
        <f t="shared" si="178"/>
        <v>060361005627000</v>
      </c>
      <c r="B5738" s="142" t="s">
        <v>62</v>
      </c>
      <c r="C5738" s="142" t="s">
        <v>2279</v>
      </c>
      <c r="D5738" s="142" t="s">
        <v>3495</v>
      </c>
      <c r="E5738" s="142" t="s">
        <v>3496</v>
      </c>
      <c r="F5738" s="142" t="s">
        <v>475</v>
      </c>
      <c r="G5738" s="142" t="s">
        <v>476</v>
      </c>
      <c r="H5738" s="142" t="s">
        <v>477</v>
      </c>
      <c r="I5738" s="142" t="s">
        <v>21</v>
      </c>
      <c r="J5738" s="142">
        <v>1</v>
      </c>
      <c r="K5738" s="142">
        <v>12</v>
      </c>
      <c r="L5738" s="227">
        <v>79</v>
      </c>
      <c r="M5738" s="227">
        <v>940629</v>
      </c>
      <c r="N5738" s="227">
        <v>15700</v>
      </c>
      <c r="O5738" s="227">
        <v>15700</v>
      </c>
      <c r="P5738" s="227">
        <v>188400</v>
      </c>
      <c r="Q5738" s="227"/>
      <c r="R5738" s="227"/>
      <c r="S5738" s="227"/>
      <c r="T5738" s="227">
        <v>30</v>
      </c>
      <c r="U5738" s="227">
        <v>392703</v>
      </c>
      <c r="V5738" s="227">
        <v>35502</v>
      </c>
      <c r="W5738" s="143">
        <v>46010</v>
      </c>
      <c r="X5738" s="143">
        <v>46035</v>
      </c>
      <c r="Y5738">
        <f t="shared" si="179"/>
        <v>188400</v>
      </c>
    </row>
    <row r="5739" spans="1:25">
      <c r="A5739" s="1" t="str">
        <f t="shared" si="178"/>
        <v>060361005725000</v>
      </c>
      <c r="B5739" s="142" t="s">
        <v>62</v>
      </c>
      <c r="C5739" s="142" t="s">
        <v>2279</v>
      </c>
      <c r="D5739" s="142" t="s">
        <v>3497</v>
      </c>
      <c r="E5739" s="142" t="s">
        <v>24</v>
      </c>
      <c r="F5739" s="142" t="s">
        <v>150</v>
      </c>
      <c r="G5739" s="142" t="s">
        <v>3499</v>
      </c>
      <c r="H5739" s="142" t="s">
        <v>151</v>
      </c>
      <c r="I5739" s="142" t="s">
        <v>23</v>
      </c>
      <c r="J5739" s="142">
        <v>1</v>
      </c>
      <c r="K5739" s="142">
        <v>10</v>
      </c>
      <c r="L5739" s="227">
        <v>1193</v>
      </c>
      <c r="M5739" s="227">
        <v>15344555</v>
      </c>
      <c r="N5739" s="227">
        <v>16000</v>
      </c>
      <c r="O5739" s="227">
        <v>16000</v>
      </c>
      <c r="P5739" s="227">
        <v>160000</v>
      </c>
      <c r="Q5739" s="227">
        <v>10</v>
      </c>
      <c r="R5739" s="227">
        <v>1050</v>
      </c>
      <c r="S5739" s="227">
        <v>149500</v>
      </c>
      <c r="T5739" s="227">
        <v>227</v>
      </c>
      <c r="U5739" s="227">
        <v>3094459</v>
      </c>
      <c r="V5739" s="227">
        <v>174749</v>
      </c>
      <c r="W5739" s="143">
        <v>46020</v>
      </c>
      <c r="X5739" s="143">
        <v>46035</v>
      </c>
      <c r="Y5739">
        <f t="shared" si="179"/>
        <v>149500</v>
      </c>
    </row>
    <row r="5740" spans="1:25">
      <c r="A5740" s="1" t="str">
        <f t="shared" si="178"/>
        <v>060361005726000</v>
      </c>
      <c r="B5740" s="142" t="s">
        <v>62</v>
      </c>
      <c r="C5740" s="142" t="s">
        <v>2279</v>
      </c>
      <c r="D5740" s="142" t="s">
        <v>3497</v>
      </c>
      <c r="E5740" s="142" t="s">
        <v>24</v>
      </c>
      <c r="F5740" s="142" t="s">
        <v>154</v>
      </c>
      <c r="G5740" s="142" t="s">
        <v>155</v>
      </c>
      <c r="H5740" s="142" t="s">
        <v>156</v>
      </c>
      <c r="I5740" s="142" t="s">
        <v>23</v>
      </c>
      <c r="J5740" s="142">
        <v>1</v>
      </c>
      <c r="K5740" s="142">
        <v>10</v>
      </c>
      <c r="L5740" s="227">
        <v>1273</v>
      </c>
      <c r="M5740" s="227">
        <v>22455082</v>
      </c>
      <c r="N5740" s="227">
        <v>21500</v>
      </c>
      <c r="O5740" s="227">
        <v>21500</v>
      </c>
      <c r="P5740" s="227">
        <v>215000</v>
      </c>
      <c r="Q5740" s="227">
        <v>10</v>
      </c>
      <c r="R5740" s="227">
        <v>100</v>
      </c>
      <c r="S5740" s="227">
        <v>214000</v>
      </c>
      <c r="T5740" s="227">
        <v>239</v>
      </c>
      <c r="U5740" s="227">
        <v>4537928</v>
      </c>
      <c r="V5740" s="227">
        <v>322088</v>
      </c>
      <c r="W5740" s="143">
        <v>45971</v>
      </c>
      <c r="X5740" s="143">
        <v>46035</v>
      </c>
      <c r="Y5740">
        <f t="shared" si="179"/>
        <v>214000</v>
      </c>
    </row>
    <row r="5741" spans="1:25">
      <c r="A5741" s="1" t="str">
        <f t="shared" si="178"/>
        <v>060361006631000</v>
      </c>
      <c r="B5741" s="142" t="s">
        <v>62</v>
      </c>
      <c r="C5741" s="142" t="s">
        <v>2279</v>
      </c>
      <c r="D5741" s="142" t="s">
        <v>3500</v>
      </c>
      <c r="E5741" s="142" t="s">
        <v>3501</v>
      </c>
      <c r="F5741" s="142" t="s">
        <v>3502</v>
      </c>
      <c r="G5741" s="142" t="s">
        <v>3503</v>
      </c>
      <c r="H5741" s="142" t="s">
        <v>3504</v>
      </c>
      <c r="I5741" s="142" t="s">
        <v>23</v>
      </c>
      <c r="J5741" s="142">
        <v>1</v>
      </c>
      <c r="K5741" s="142">
        <v>28</v>
      </c>
      <c r="L5741" s="227">
        <v>223</v>
      </c>
      <c r="M5741" s="227">
        <v>4524818</v>
      </c>
      <c r="N5741" s="227">
        <v>29000</v>
      </c>
      <c r="O5741" s="227">
        <v>22500</v>
      </c>
      <c r="P5741" s="227">
        <v>630000</v>
      </c>
      <c r="Q5741" s="227"/>
      <c r="R5741" s="227"/>
      <c r="S5741" s="227"/>
      <c r="T5741" s="227">
        <v>3</v>
      </c>
      <c r="U5741" s="227">
        <v>72523</v>
      </c>
      <c r="V5741" s="227">
        <v>11651</v>
      </c>
      <c r="W5741" s="143">
        <v>45384</v>
      </c>
      <c r="X5741" s="143">
        <v>46032</v>
      </c>
      <c r="Y5741">
        <f t="shared" si="179"/>
        <v>630000</v>
      </c>
    </row>
    <row r="5742" spans="1:25">
      <c r="A5742" s="1" t="str">
        <f t="shared" si="178"/>
        <v>060361007324000</v>
      </c>
      <c r="B5742" s="142" t="s">
        <v>62</v>
      </c>
      <c r="C5742" s="142" t="s">
        <v>2279</v>
      </c>
      <c r="D5742" s="142" t="s">
        <v>3500</v>
      </c>
      <c r="E5742" s="142" t="s">
        <v>3501</v>
      </c>
      <c r="F5742" s="142" t="s">
        <v>3505</v>
      </c>
      <c r="G5742" s="142" t="s">
        <v>3506</v>
      </c>
      <c r="H5742" s="142" t="s">
        <v>3507</v>
      </c>
      <c r="I5742" s="142" t="s">
        <v>21</v>
      </c>
      <c r="J5742" s="142">
        <v>1</v>
      </c>
      <c r="K5742" s="142">
        <v>12</v>
      </c>
      <c r="L5742" s="227">
        <v>92</v>
      </c>
      <c r="M5742" s="227">
        <v>2463878</v>
      </c>
      <c r="N5742" s="227">
        <v>42400</v>
      </c>
      <c r="O5742" s="227">
        <v>29000</v>
      </c>
      <c r="P5742" s="227">
        <v>348000</v>
      </c>
      <c r="Q5742" s="227"/>
      <c r="R5742" s="227"/>
      <c r="S5742" s="227"/>
      <c r="T5742" s="227">
        <v>0</v>
      </c>
      <c r="U5742" s="227">
        <v>0</v>
      </c>
      <c r="V5742" s="227">
        <v>0</v>
      </c>
      <c r="W5742" s="143">
        <v>45810</v>
      </c>
      <c r="X5742" s="143">
        <v>46020</v>
      </c>
      <c r="Y5742">
        <f t="shared" si="179"/>
        <v>348000</v>
      </c>
    </row>
    <row r="5743" spans="1:25">
      <c r="A5743" s="1" t="str">
        <f t="shared" si="178"/>
        <v>060361008681000</v>
      </c>
      <c r="B5743" s="142" t="s">
        <v>62</v>
      </c>
      <c r="C5743" s="142" t="s">
        <v>2279</v>
      </c>
      <c r="D5743" s="142" t="s">
        <v>3500</v>
      </c>
      <c r="E5743" s="142" t="s">
        <v>3501</v>
      </c>
      <c r="F5743" s="142" t="s">
        <v>3508</v>
      </c>
      <c r="G5743" s="142" t="s">
        <v>3509</v>
      </c>
      <c r="H5743" s="142" t="s">
        <v>3510</v>
      </c>
      <c r="I5743" s="142" t="s">
        <v>21</v>
      </c>
      <c r="J5743" s="142">
        <v>1</v>
      </c>
      <c r="K5743" s="142">
        <v>100</v>
      </c>
      <c r="L5743" s="227">
        <v>308</v>
      </c>
      <c r="M5743" s="227">
        <v>5390000</v>
      </c>
      <c r="N5743" s="227">
        <v>24400</v>
      </c>
      <c r="O5743" s="227">
        <v>19900</v>
      </c>
      <c r="P5743" s="227">
        <v>1990000</v>
      </c>
      <c r="Q5743" s="227"/>
      <c r="R5743" s="227"/>
      <c r="S5743" s="227"/>
      <c r="T5743" s="227">
        <v>15</v>
      </c>
      <c r="U5743" s="227">
        <v>266135</v>
      </c>
      <c r="V5743" s="227">
        <v>3635</v>
      </c>
      <c r="W5743" s="143">
        <v>45384</v>
      </c>
      <c r="X5743" s="143">
        <v>46035</v>
      </c>
      <c r="Y5743">
        <f t="shared" si="179"/>
        <v>1990000</v>
      </c>
    </row>
    <row r="5744" spans="1:25">
      <c r="A5744" s="1" t="str">
        <f t="shared" si="178"/>
        <v>060361012362000</v>
      </c>
      <c r="B5744" s="142" t="s">
        <v>62</v>
      </c>
      <c r="C5744" s="142" t="s">
        <v>2279</v>
      </c>
      <c r="D5744" s="142" t="s">
        <v>3511</v>
      </c>
      <c r="E5744" s="142" t="s">
        <v>3512</v>
      </c>
      <c r="F5744" s="142" t="s">
        <v>3513</v>
      </c>
      <c r="G5744" s="142" t="s">
        <v>3514</v>
      </c>
      <c r="H5744" s="142" t="s">
        <v>3515</v>
      </c>
      <c r="I5744" s="142" t="s">
        <v>21</v>
      </c>
      <c r="J5744" s="142">
        <v>1</v>
      </c>
      <c r="K5744" s="142">
        <v>12</v>
      </c>
      <c r="L5744" s="227">
        <v>29</v>
      </c>
      <c r="M5744" s="227">
        <v>1029718</v>
      </c>
      <c r="N5744" s="227">
        <v>49900</v>
      </c>
      <c r="O5744" s="227">
        <v>39900</v>
      </c>
      <c r="P5744" s="227">
        <v>478800</v>
      </c>
      <c r="Q5744" s="227"/>
      <c r="R5744" s="227"/>
      <c r="S5744" s="227"/>
      <c r="T5744" s="227">
        <v>35</v>
      </c>
      <c r="U5744" s="227">
        <v>1258108</v>
      </c>
      <c r="V5744" s="227">
        <v>15346</v>
      </c>
      <c r="W5744" s="143">
        <v>46029</v>
      </c>
      <c r="X5744" s="143">
        <v>46034</v>
      </c>
      <c r="Y5744">
        <f t="shared" si="179"/>
        <v>478800</v>
      </c>
    </row>
    <row r="5745" spans="1:25">
      <c r="A5745" s="1" t="str">
        <f t="shared" si="178"/>
        <v>060361012363000</v>
      </c>
      <c r="B5745" s="142" t="s">
        <v>62</v>
      </c>
      <c r="C5745" s="142" t="s">
        <v>2279</v>
      </c>
      <c r="D5745" s="142" t="s">
        <v>3511</v>
      </c>
      <c r="E5745" s="142" t="s">
        <v>3512</v>
      </c>
      <c r="F5745" s="142" t="s">
        <v>3516</v>
      </c>
      <c r="G5745" s="142" t="s">
        <v>3517</v>
      </c>
      <c r="H5745" s="142" t="s">
        <v>3518</v>
      </c>
      <c r="I5745" s="142" t="s">
        <v>21</v>
      </c>
      <c r="J5745" s="142">
        <v>1</v>
      </c>
      <c r="K5745" s="142">
        <v>12</v>
      </c>
      <c r="L5745" s="227">
        <v>51</v>
      </c>
      <c r="M5745" s="227">
        <v>1811542</v>
      </c>
      <c r="N5745" s="227">
        <v>47900</v>
      </c>
      <c r="O5745" s="227">
        <v>39900</v>
      </c>
      <c r="P5745" s="227">
        <v>478800</v>
      </c>
      <c r="Q5745" s="227"/>
      <c r="R5745" s="227"/>
      <c r="S5745" s="227"/>
      <c r="T5745" s="227">
        <v>15</v>
      </c>
      <c r="U5745" s="227">
        <v>539189</v>
      </c>
      <c r="V5745" s="227">
        <v>6382</v>
      </c>
      <c r="W5745" s="143">
        <v>46029</v>
      </c>
      <c r="X5745" s="143">
        <v>46034</v>
      </c>
      <c r="Y5745">
        <f t="shared" si="179"/>
        <v>478800</v>
      </c>
    </row>
    <row r="5746" spans="1:25">
      <c r="A5746" s="1" t="str">
        <f t="shared" si="178"/>
        <v>060361012844000</v>
      </c>
      <c r="B5746" s="142" t="s">
        <v>62</v>
      </c>
      <c r="C5746" s="142" t="s">
        <v>2279</v>
      </c>
      <c r="D5746" s="142" t="s">
        <v>3511</v>
      </c>
      <c r="E5746" s="142" t="s">
        <v>3512</v>
      </c>
      <c r="F5746" s="142" t="s">
        <v>3519</v>
      </c>
      <c r="G5746" s="142" t="s">
        <v>3520</v>
      </c>
      <c r="H5746" s="142" t="s">
        <v>3521</v>
      </c>
      <c r="I5746" s="142" t="s">
        <v>21</v>
      </c>
      <c r="J5746" s="142">
        <v>1</v>
      </c>
      <c r="K5746" s="142">
        <v>10</v>
      </c>
      <c r="L5746" s="227">
        <v>21</v>
      </c>
      <c r="M5746" s="227">
        <v>344003</v>
      </c>
      <c r="N5746" s="227">
        <v>22000</v>
      </c>
      <c r="O5746" s="227">
        <v>22000</v>
      </c>
      <c r="P5746" s="227">
        <v>220000</v>
      </c>
      <c r="Q5746" s="227"/>
      <c r="R5746" s="227"/>
      <c r="S5746" s="227"/>
      <c r="T5746" s="227">
        <v>26</v>
      </c>
      <c r="U5746" s="227">
        <v>514919</v>
      </c>
      <c r="V5746" s="227">
        <v>89011</v>
      </c>
      <c r="W5746" s="143">
        <v>46035</v>
      </c>
      <c r="X5746" s="143">
        <v>46034</v>
      </c>
      <c r="Y5746">
        <f t="shared" si="179"/>
        <v>220000</v>
      </c>
    </row>
    <row r="5747" spans="1:25">
      <c r="A5747" s="1" t="str">
        <f t="shared" si="178"/>
        <v>060361015940000</v>
      </c>
      <c r="B5747" s="142" t="s">
        <v>62</v>
      </c>
      <c r="C5747" s="142" t="s">
        <v>2279</v>
      </c>
      <c r="D5747" s="142" t="s">
        <v>3497</v>
      </c>
      <c r="E5747" s="142" t="s">
        <v>24</v>
      </c>
      <c r="F5747" s="142" t="s">
        <v>160</v>
      </c>
      <c r="G5747" s="142" t="s">
        <v>161</v>
      </c>
      <c r="H5747" s="142" t="s">
        <v>3522</v>
      </c>
      <c r="I5747" s="142" t="s">
        <v>21</v>
      </c>
      <c r="J5747" s="142">
        <v>1</v>
      </c>
      <c r="K5747" s="142">
        <v>10</v>
      </c>
      <c r="L5747" s="227">
        <v>903</v>
      </c>
      <c r="M5747" s="227">
        <v>20742231</v>
      </c>
      <c r="N5747" s="227">
        <v>28000</v>
      </c>
      <c r="O5747" s="227">
        <v>26700</v>
      </c>
      <c r="P5747" s="227">
        <v>267000</v>
      </c>
      <c r="Q5747" s="227">
        <v>10</v>
      </c>
      <c r="R5747" s="227">
        <v>100</v>
      </c>
      <c r="S5747" s="227">
        <v>266000</v>
      </c>
      <c r="T5747" s="227">
        <v>246</v>
      </c>
      <c r="U5747" s="227">
        <v>5863964</v>
      </c>
      <c r="V5747" s="227">
        <v>213257</v>
      </c>
      <c r="W5747" s="143">
        <v>45996</v>
      </c>
      <c r="X5747" s="143">
        <v>46035</v>
      </c>
      <c r="Y5747">
        <f t="shared" si="179"/>
        <v>266000</v>
      </c>
    </row>
    <row r="5748" spans="1:25">
      <c r="A5748" s="1" t="str">
        <f t="shared" si="178"/>
        <v>060361016172000</v>
      </c>
      <c r="B5748" s="142" t="s">
        <v>62</v>
      </c>
      <c r="C5748" s="142" t="s">
        <v>2279</v>
      </c>
      <c r="D5748" s="142" t="s">
        <v>3523</v>
      </c>
      <c r="E5748" s="142" t="s">
        <v>20</v>
      </c>
      <c r="F5748" s="142" t="s">
        <v>166</v>
      </c>
      <c r="G5748" s="142" t="s">
        <v>167</v>
      </c>
      <c r="H5748" s="142" t="s">
        <v>168</v>
      </c>
      <c r="I5748" s="142" t="s">
        <v>21</v>
      </c>
      <c r="J5748" s="142">
        <v>1</v>
      </c>
      <c r="K5748" s="142">
        <v>12</v>
      </c>
      <c r="L5748" s="227">
        <v>12</v>
      </c>
      <c r="M5748" s="227">
        <v>222852</v>
      </c>
      <c r="N5748" s="227">
        <v>23500</v>
      </c>
      <c r="O5748" s="227">
        <v>23500</v>
      </c>
      <c r="P5748" s="227">
        <v>282000</v>
      </c>
      <c r="Q5748" s="227"/>
      <c r="R5748" s="227"/>
      <c r="S5748" s="227"/>
      <c r="T5748" s="227">
        <v>14</v>
      </c>
      <c r="U5748" s="227">
        <v>296396</v>
      </c>
      <c r="V5748" s="227">
        <v>36402</v>
      </c>
      <c r="W5748" s="143">
        <v>45989</v>
      </c>
      <c r="X5748" s="143">
        <v>46031</v>
      </c>
      <c r="Y5748">
        <f t="shared" si="179"/>
        <v>282000</v>
      </c>
    </row>
    <row r="5749" spans="1:25">
      <c r="A5749" s="1" t="str">
        <f t="shared" si="178"/>
        <v>060361016682000</v>
      </c>
      <c r="B5749" s="142" t="s">
        <v>62</v>
      </c>
      <c r="C5749" s="142" t="s">
        <v>2279</v>
      </c>
      <c r="D5749" s="142" t="s">
        <v>3511</v>
      </c>
      <c r="E5749" s="142" t="s">
        <v>3512</v>
      </c>
      <c r="F5749" s="142" t="s">
        <v>3524</v>
      </c>
      <c r="G5749" s="142" t="s">
        <v>3525</v>
      </c>
      <c r="H5749" s="142" t="s">
        <v>3526</v>
      </c>
      <c r="I5749" s="142" t="s">
        <v>21</v>
      </c>
      <c r="J5749" s="142">
        <v>1</v>
      </c>
      <c r="K5749" s="142">
        <v>10</v>
      </c>
      <c r="L5749" s="227">
        <v>17</v>
      </c>
      <c r="M5749" s="227">
        <v>374240</v>
      </c>
      <c r="N5749" s="227">
        <v>32900</v>
      </c>
      <c r="O5749" s="227">
        <v>32900</v>
      </c>
      <c r="P5749" s="227">
        <v>329000</v>
      </c>
      <c r="Q5749" s="227"/>
      <c r="R5749" s="227"/>
      <c r="S5749" s="227"/>
      <c r="T5749" s="227">
        <v>10</v>
      </c>
      <c r="U5749" s="227">
        <v>271000</v>
      </c>
      <c r="V5749" s="227">
        <v>50859</v>
      </c>
      <c r="W5749" s="143">
        <v>46017</v>
      </c>
      <c r="X5749" s="143">
        <v>46034</v>
      </c>
      <c r="Y5749">
        <f t="shared" si="179"/>
        <v>329000</v>
      </c>
    </row>
    <row r="5750" spans="1:25">
      <c r="A5750" s="1" t="str">
        <f t="shared" si="178"/>
        <v>060361017239000</v>
      </c>
      <c r="B5750" s="142" t="s">
        <v>62</v>
      </c>
      <c r="C5750" s="142" t="s">
        <v>2279</v>
      </c>
      <c r="D5750" s="142" t="s">
        <v>3527</v>
      </c>
      <c r="E5750" s="142" t="s">
        <v>22</v>
      </c>
      <c r="F5750" s="142" t="s">
        <v>615</v>
      </c>
      <c r="G5750" s="142" t="s">
        <v>616</v>
      </c>
      <c r="H5750" s="142" t="s">
        <v>617</v>
      </c>
      <c r="I5750" s="142" t="s">
        <v>23</v>
      </c>
      <c r="J5750" s="142">
        <v>1</v>
      </c>
      <c r="K5750" s="142">
        <v>12</v>
      </c>
      <c r="L5750" s="227">
        <v>1070</v>
      </c>
      <c r="M5750" s="227">
        <v>11475183</v>
      </c>
      <c r="N5750" s="227">
        <v>13000</v>
      </c>
      <c r="O5750" s="227">
        <v>12600</v>
      </c>
      <c r="P5750" s="227">
        <v>151200</v>
      </c>
      <c r="Q5750" s="227">
        <v>12</v>
      </c>
      <c r="R5750" s="227">
        <v>700</v>
      </c>
      <c r="S5750" s="227">
        <v>142800</v>
      </c>
      <c r="T5750" s="227">
        <v>130</v>
      </c>
      <c r="U5750" s="227">
        <v>1421712</v>
      </c>
      <c r="V5750" s="227">
        <v>27531</v>
      </c>
      <c r="W5750" s="143">
        <v>46034</v>
      </c>
      <c r="X5750" s="143">
        <v>46035</v>
      </c>
      <c r="Y5750">
        <f t="shared" si="179"/>
        <v>142800</v>
      </c>
    </row>
    <row r="5751" spans="1:25">
      <c r="A5751" s="1" t="str">
        <f t="shared" si="178"/>
        <v>060361017616000</v>
      </c>
      <c r="B5751" s="142" t="s">
        <v>62</v>
      </c>
      <c r="C5751" s="142" t="s">
        <v>2279</v>
      </c>
      <c r="D5751" s="142" t="s">
        <v>3528</v>
      </c>
      <c r="E5751" s="142" t="s">
        <v>27</v>
      </c>
      <c r="F5751" s="142" t="s">
        <v>172</v>
      </c>
      <c r="G5751" s="142" t="s">
        <v>173</v>
      </c>
      <c r="H5751" s="142" t="s">
        <v>174</v>
      </c>
      <c r="I5751" s="142" t="s">
        <v>21</v>
      </c>
      <c r="J5751" s="142">
        <v>1</v>
      </c>
      <c r="K5751" s="142">
        <v>24</v>
      </c>
      <c r="L5751" s="227">
        <v>4576</v>
      </c>
      <c r="M5751" s="227">
        <v>12241363</v>
      </c>
      <c r="N5751" s="227">
        <v>3400</v>
      </c>
      <c r="O5751" s="227">
        <v>3400</v>
      </c>
      <c r="P5751" s="227">
        <v>81600</v>
      </c>
      <c r="Q5751" s="227">
        <v>24</v>
      </c>
      <c r="R5751" s="227">
        <v>884</v>
      </c>
      <c r="S5751" s="227">
        <v>60384</v>
      </c>
      <c r="T5751" s="227">
        <v>4038</v>
      </c>
      <c r="U5751" s="227">
        <v>9608487</v>
      </c>
      <c r="V5751" s="227">
        <v>-1193659</v>
      </c>
      <c r="W5751" s="143">
        <v>46011</v>
      </c>
      <c r="X5751" s="143">
        <v>46035</v>
      </c>
      <c r="Y5751">
        <f t="shared" si="179"/>
        <v>60384</v>
      </c>
    </row>
    <row r="5752" spans="1:25">
      <c r="A5752" s="1" t="str">
        <f t="shared" si="178"/>
        <v>060361017999000</v>
      </c>
      <c r="B5752" s="142" t="s">
        <v>62</v>
      </c>
      <c r="C5752" s="142" t="s">
        <v>2279</v>
      </c>
      <c r="D5752" s="142" t="s">
        <v>3500</v>
      </c>
      <c r="E5752" s="142" t="s">
        <v>3501</v>
      </c>
      <c r="F5752" s="142" t="s">
        <v>3529</v>
      </c>
      <c r="G5752" s="142" t="s">
        <v>3530</v>
      </c>
      <c r="H5752" s="142" t="s">
        <v>3531</v>
      </c>
      <c r="I5752" s="142" t="s">
        <v>21</v>
      </c>
      <c r="J5752" s="142">
        <v>1</v>
      </c>
      <c r="K5752" s="142">
        <v>12</v>
      </c>
      <c r="L5752" s="227">
        <v>215</v>
      </c>
      <c r="M5752" s="227">
        <v>2132716</v>
      </c>
      <c r="N5752" s="227">
        <v>14900</v>
      </c>
      <c r="O5752" s="227">
        <v>14900</v>
      </c>
      <c r="P5752" s="227">
        <v>178800</v>
      </c>
      <c r="Q5752" s="227"/>
      <c r="R5752" s="227"/>
      <c r="S5752" s="227"/>
      <c r="T5752" s="227">
        <v>8</v>
      </c>
      <c r="U5752" s="227">
        <v>107387</v>
      </c>
      <c r="V5752" s="227">
        <v>28030</v>
      </c>
      <c r="W5752" s="143">
        <v>46010</v>
      </c>
      <c r="X5752" s="143">
        <v>46032</v>
      </c>
      <c r="Y5752">
        <f t="shared" si="179"/>
        <v>178800</v>
      </c>
    </row>
    <row r="5753" spans="1:25">
      <c r="A5753" s="1" t="str">
        <f t="shared" si="178"/>
        <v>060361019715000</v>
      </c>
      <c r="B5753" s="142" t="s">
        <v>62</v>
      </c>
      <c r="C5753" s="142" t="s">
        <v>2279</v>
      </c>
      <c r="D5753" s="142" t="s">
        <v>3495</v>
      </c>
      <c r="E5753" s="142" t="s">
        <v>3496</v>
      </c>
      <c r="F5753" s="142" t="s">
        <v>448</v>
      </c>
      <c r="G5753" s="142" t="s">
        <v>449</v>
      </c>
      <c r="H5753" s="142" t="s">
        <v>3532</v>
      </c>
      <c r="I5753" s="142" t="s">
        <v>21</v>
      </c>
      <c r="J5753" s="142">
        <v>1</v>
      </c>
      <c r="K5753" s="142">
        <v>25</v>
      </c>
      <c r="L5753" s="227"/>
      <c r="M5753" s="227"/>
      <c r="N5753" s="227">
        <v>64700</v>
      </c>
      <c r="O5753" s="227">
        <v>64700</v>
      </c>
      <c r="P5753" s="227">
        <v>1617500</v>
      </c>
      <c r="Q5753" s="227"/>
      <c r="R5753" s="227"/>
      <c r="S5753" s="227"/>
      <c r="T5753" s="227"/>
      <c r="U5753" s="227"/>
      <c r="V5753" s="227"/>
      <c r="W5753" s="143"/>
      <c r="X5753" s="143"/>
      <c r="Y5753">
        <f t="shared" si="179"/>
        <v>1617500</v>
      </c>
    </row>
    <row r="5754" spans="1:25">
      <c r="A5754" s="1" t="str">
        <f t="shared" si="178"/>
        <v>060361019929000</v>
      </c>
      <c r="B5754" s="142" t="s">
        <v>62</v>
      </c>
      <c r="C5754" s="142" t="s">
        <v>2279</v>
      </c>
      <c r="D5754" s="142" t="s">
        <v>3497</v>
      </c>
      <c r="E5754" s="142" t="s">
        <v>24</v>
      </c>
      <c r="F5754" s="142" t="s">
        <v>178</v>
      </c>
      <c r="G5754" s="142" t="s">
        <v>3533</v>
      </c>
      <c r="H5754" s="142" t="s">
        <v>179</v>
      </c>
      <c r="I5754" s="142" t="s">
        <v>21</v>
      </c>
      <c r="J5754" s="142">
        <v>1</v>
      </c>
      <c r="K5754" s="142">
        <v>1</v>
      </c>
      <c r="L5754" s="227">
        <v>363</v>
      </c>
      <c r="M5754" s="227">
        <v>26262560</v>
      </c>
      <c r="N5754" s="227">
        <v>90000</v>
      </c>
      <c r="O5754" s="227">
        <v>90000</v>
      </c>
      <c r="P5754" s="227">
        <v>90000</v>
      </c>
      <c r="Q5754" s="227">
        <v>5</v>
      </c>
      <c r="R5754" s="227">
        <v>50</v>
      </c>
      <c r="S5754" s="227">
        <v>89950</v>
      </c>
      <c r="T5754" s="227">
        <v>127</v>
      </c>
      <c r="U5754" s="227">
        <v>10295270</v>
      </c>
      <c r="V5754" s="227">
        <v>1106992</v>
      </c>
      <c r="W5754" s="143">
        <v>46027</v>
      </c>
      <c r="X5754" s="143">
        <v>46035</v>
      </c>
      <c r="Y5754">
        <f t="shared" si="179"/>
        <v>89950</v>
      </c>
    </row>
    <row r="5755" spans="1:25">
      <c r="A5755" s="1" t="str">
        <f t="shared" si="178"/>
        <v>060361020238000</v>
      </c>
      <c r="B5755" s="142" t="s">
        <v>62</v>
      </c>
      <c r="C5755" s="142" t="s">
        <v>2279</v>
      </c>
      <c r="D5755" s="142" t="s">
        <v>3534</v>
      </c>
      <c r="E5755" s="142" t="s">
        <v>2492</v>
      </c>
      <c r="F5755" s="142" t="s">
        <v>95</v>
      </c>
      <c r="G5755" s="142" t="s">
        <v>2733</v>
      </c>
      <c r="H5755" s="142" t="s">
        <v>2734</v>
      </c>
      <c r="I5755" s="142" t="s">
        <v>21</v>
      </c>
      <c r="J5755" s="142">
        <v>1</v>
      </c>
      <c r="K5755" s="142">
        <v>6</v>
      </c>
      <c r="L5755" s="227">
        <v>143</v>
      </c>
      <c r="M5755" s="227">
        <v>2759315</v>
      </c>
      <c r="N5755" s="227">
        <v>25300</v>
      </c>
      <c r="O5755" s="227">
        <v>25300</v>
      </c>
      <c r="P5755" s="227">
        <v>151800</v>
      </c>
      <c r="Q5755" s="227"/>
      <c r="R5755" s="227"/>
      <c r="S5755" s="227"/>
      <c r="T5755" s="227">
        <v>55</v>
      </c>
      <c r="U5755" s="227">
        <v>922793</v>
      </c>
      <c r="V5755" s="227">
        <v>-138482</v>
      </c>
      <c r="W5755" s="143">
        <v>46020</v>
      </c>
      <c r="X5755" s="143">
        <v>46035</v>
      </c>
      <c r="Y5755">
        <f t="shared" si="179"/>
        <v>151800</v>
      </c>
    </row>
    <row r="5756" spans="1:25">
      <c r="A5756" s="1" t="str">
        <f t="shared" si="178"/>
        <v>060361023234000</v>
      </c>
      <c r="B5756" s="142" t="s">
        <v>62</v>
      </c>
      <c r="C5756" s="142" t="s">
        <v>2279</v>
      </c>
      <c r="D5756" s="142" t="s">
        <v>3497</v>
      </c>
      <c r="E5756" s="142" t="s">
        <v>24</v>
      </c>
      <c r="F5756" s="142" t="s">
        <v>182</v>
      </c>
      <c r="G5756" s="142" t="s">
        <v>183</v>
      </c>
      <c r="H5756" s="142" t="s">
        <v>184</v>
      </c>
      <c r="I5756" s="142" t="s">
        <v>23</v>
      </c>
      <c r="J5756" s="142">
        <v>1</v>
      </c>
      <c r="K5756" s="142">
        <v>1</v>
      </c>
      <c r="L5756" s="227">
        <v>77</v>
      </c>
      <c r="M5756" s="227">
        <v>6776795</v>
      </c>
      <c r="N5756" s="227">
        <v>105000</v>
      </c>
      <c r="O5756" s="227">
        <v>105000</v>
      </c>
      <c r="P5756" s="227">
        <v>105000</v>
      </c>
      <c r="Q5756" s="227"/>
      <c r="R5756" s="227"/>
      <c r="S5756" s="227"/>
      <c r="T5756" s="227">
        <v>108</v>
      </c>
      <c r="U5756" s="227">
        <v>10081802</v>
      </c>
      <c r="V5756" s="227">
        <v>576688</v>
      </c>
      <c r="W5756" s="143">
        <v>46027</v>
      </c>
      <c r="X5756" s="143">
        <v>46035</v>
      </c>
      <c r="Y5756">
        <f t="shared" si="179"/>
        <v>105000</v>
      </c>
    </row>
    <row r="5757" spans="1:25">
      <c r="A5757" s="1" t="str">
        <f t="shared" si="178"/>
        <v>060361025539000</v>
      </c>
      <c r="B5757" s="142" t="s">
        <v>62</v>
      </c>
      <c r="C5757" s="142" t="s">
        <v>2279</v>
      </c>
      <c r="D5757" s="142" t="s">
        <v>3528</v>
      </c>
      <c r="E5757" s="142" t="s">
        <v>27</v>
      </c>
      <c r="F5757" s="142" t="s">
        <v>188</v>
      </c>
      <c r="G5757" s="142" t="s">
        <v>189</v>
      </c>
      <c r="H5757" s="142" t="s">
        <v>190</v>
      </c>
      <c r="I5757" s="142" t="s">
        <v>21</v>
      </c>
      <c r="J5757" s="142">
        <v>1</v>
      </c>
      <c r="K5757" s="142">
        <v>1</v>
      </c>
      <c r="L5757" s="227">
        <v>21</v>
      </c>
      <c r="M5757" s="227">
        <v>368919</v>
      </c>
      <c r="N5757" s="227">
        <v>20200</v>
      </c>
      <c r="O5757" s="227">
        <v>20200</v>
      </c>
      <c r="P5757" s="227">
        <v>20200</v>
      </c>
      <c r="Q5757" s="227"/>
      <c r="R5757" s="227"/>
      <c r="S5757" s="227"/>
      <c r="T5757" s="227">
        <v>6</v>
      </c>
      <c r="U5757" s="227">
        <v>109189</v>
      </c>
      <c r="V5757" s="227">
        <v>3784</v>
      </c>
      <c r="W5757" s="143">
        <v>46032</v>
      </c>
      <c r="X5757" s="143">
        <v>46035</v>
      </c>
      <c r="Y5757">
        <f t="shared" si="179"/>
        <v>20200</v>
      </c>
    </row>
    <row r="5758" spans="1:25">
      <c r="A5758" s="1" t="str">
        <f t="shared" si="178"/>
        <v>060361028146000</v>
      </c>
      <c r="B5758" s="142" t="s">
        <v>62</v>
      </c>
      <c r="C5758" s="142" t="s">
        <v>2279</v>
      </c>
      <c r="D5758" s="142" t="s">
        <v>3527</v>
      </c>
      <c r="E5758" s="142" t="s">
        <v>22</v>
      </c>
      <c r="F5758" s="142" t="s">
        <v>621</v>
      </c>
      <c r="G5758" s="142" t="s">
        <v>622</v>
      </c>
      <c r="H5758" s="142" t="s">
        <v>623</v>
      </c>
      <c r="I5758" s="142" t="s">
        <v>26</v>
      </c>
      <c r="J5758" s="142">
        <v>1</v>
      </c>
      <c r="K5758" s="142">
        <v>10</v>
      </c>
      <c r="L5758" s="227"/>
      <c r="M5758" s="227"/>
      <c r="N5758" s="227">
        <v>10000</v>
      </c>
      <c r="O5758" s="227">
        <v>10000</v>
      </c>
      <c r="P5758" s="227">
        <v>100000</v>
      </c>
      <c r="Q5758" s="227"/>
      <c r="R5758" s="227"/>
      <c r="S5758" s="227"/>
      <c r="T5758" s="227"/>
      <c r="U5758" s="227"/>
      <c r="V5758" s="227"/>
      <c r="W5758" s="143"/>
      <c r="X5758" s="143"/>
      <c r="Y5758">
        <f t="shared" si="179"/>
        <v>100000</v>
      </c>
    </row>
    <row r="5759" spans="1:25">
      <c r="A5759" s="1" t="str">
        <f t="shared" si="178"/>
        <v>060361028667000</v>
      </c>
      <c r="B5759" s="142" t="s">
        <v>62</v>
      </c>
      <c r="C5759" s="142" t="s">
        <v>2279</v>
      </c>
      <c r="D5759" s="142" t="s">
        <v>3494</v>
      </c>
      <c r="E5759" s="142" t="s">
        <v>2486</v>
      </c>
      <c r="F5759" s="142" t="s">
        <v>65</v>
      </c>
      <c r="G5759" s="142" t="s">
        <v>2636</v>
      </c>
      <c r="H5759" s="142" t="s">
        <v>2637</v>
      </c>
      <c r="I5759" s="142" t="s">
        <v>21</v>
      </c>
      <c r="J5759" s="142">
        <v>1</v>
      </c>
      <c r="K5759" s="142">
        <v>12</v>
      </c>
      <c r="L5759" s="227">
        <v>30</v>
      </c>
      <c r="M5759" s="227">
        <v>521237</v>
      </c>
      <c r="N5759" s="227">
        <v>20700</v>
      </c>
      <c r="O5759" s="227">
        <v>20700</v>
      </c>
      <c r="P5759" s="227">
        <v>248400</v>
      </c>
      <c r="Q5759" s="227"/>
      <c r="R5759" s="227"/>
      <c r="S5759" s="227"/>
      <c r="T5759" s="227">
        <v>4</v>
      </c>
      <c r="U5759" s="227">
        <v>74595</v>
      </c>
      <c r="V5759" s="227">
        <v>5097</v>
      </c>
      <c r="W5759" s="143">
        <v>45916</v>
      </c>
      <c r="X5759" s="143">
        <v>46030</v>
      </c>
      <c r="Y5759">
        <f t="shared" si="179"/>
        <v>248400</v>
      </c>
    </row>
    <row r="5760" spans="1:25">
      <c r="A5760" s="1" t="str">
        <f t="shared" si="178"/>
        <v>060361028702000</v>
      </c>
      <c r="B5760" s="142" t="s">
        <v>62</v>
      </c>
      <c r="C5760" s="142" t="s">
        <v>2279</v>
      </c>
      <c r="D5760" s="142" t="s">
        <v>3534</v>
      </c>
      <c r="E5760" s="142" t="s">
        <v>2492</v>
      </c>
      <c r="F5760" s="142" t="s">
        <v>40</v>
      </c>
      <c r="G5760" s="142" t="s">
        <v>2493</v>
      </c>
      <c r="H5760" s="142" t="s">
        <v>2494</v>
      </c>
      <c r="I5760" s="142" t="s">
        <v>21</v>
      </c>
      <c r="J5760" s="142">
        <v>1</v>
      </c>
      <c r="K5760" s="142">
        <v>12</v>
      </c>
      <c r="L5760" s="227">
        <v>52</v>
      </c>
      <c r="M5760" s="227">
        <v>936923</v>
      </c>
      <c r="N5760" s="227">
        <v>21200</v>
      </c>
      <c r="O5760" s="227">
        <v>18500</v>
      </c>
      <c r="P5760" s="227">
        <v>222000</v>
      </c>
      <c r="Q5760" s="227">
        <v>12</v>
      </c>
      <c r="R5760" s="227">
        <v>2625</v>
      </c>
      <c r="S5760" s="227">
        <v>190500</v>
      </c>
      <c r="T5760" s="227">
        <v>7</v>
      </c>
      <c r="U5760" s="227">
        <v>133694</v>
      </c>
      <c r="V5760" s="227">
        <v>7570</v>
      </c>
      <c r="W5760" s="143">
        <v>45860</v>
      </c>
      <c r="X5760" s="143">
        <v>46033</v>
      </c>
      <c r="Y5760">
        <f t="shared" si="179"/>
        <v>190500</v>
      </c>
    </row>
    <row r="5761" spans="1:25">
      <c r="A5761" s="1" t="str">
        <f t="shared" si="178"/>
        <v>060361030417000</v>
      </c>
      <c r="B5761" s="142" t="s">
        <v>62</v>
      </c>
      <c r="C5761" s="142" t="s">
        <v>2279</v>
      </c>
      <c r="D5761" s="142" t="s">
        <v>3523</v>
      </c>
      <c r="E5761" s="142" t="s">
        <v>20</v>
      </c>
      <c r="F5761" s="142" t="s">
        <v>453</v>
      </c>
      <c r="G5761" s="142" t="s">
        <v>454</v>
      </c>
      <c r="H5761" s="142" t="s">
        <v>3535</v>
      </c>
      <c r="I5761" s="142" t="s">
        <v>21</v>
      </c>
      <c r="J5761" s="142">
        <v>1</v>
      </c>
      <c r="K5761" s="142">
        <v>24</v>
      </c>
      <c r="L5761" s="227">
        <v>3096</v>
      </c>
      <c r="M5761" s="227">
        <v>11447856</v>
      </c>
      <c r="N5761" s="227">
        <v>4700</v>
      </c>
      <c r="O5761" s="227">
        <v>4700</v>
      </c>
      <c r="P5761" s="227">
        <v>112800</v>
      </c>
      <c r="Q5761" s="227">
        <v>24</v>
      </c>
      <c r="R5761" s="227">
        <v>450</v>
      </c>
      <c r="S5761" s="227">
        <v>102000</v>
      </c>
      <c r="T5761" s="227">
        <v>1814</v>
      </c>
      <c r="U5761" s="227">
        <v>6917658</v>
      </c>
      <c r="V5761" s="227">
        <v>210161</v>
      </c>
      <c r="W5761" s="143">
        <v>46031</v>
      </c>
      <c r="X5761" s="143">
        <v>46035</v>
      </c>
      <c r="Y5761">
        <f t="shared" si="179"/>
        <v>102000</v>
      </c>
    </row>
    <row r="5762" spans="1:25">
      <c r="A5762" s="1" t="str">
        <f t="shared" si="178"/>
        <v>060361030532000</v>
      </c>
      <c r="B5762" s="142" t="s">
        <v>62</v>
      </c>
      <c r="C5762" s="142" t="s">
        <v>2279</v>
      </c>
      <c r="D5762" s="142" t="s">
        <v>3500</v>
      </c>
      <c r="E5762" s="142" t="s">
        <v>3501</v>
      </c>
      <c r="F5762" s="142" t="s">
        <v>3536</v>
      </c>
      <c r="G5762" s="142" t="s">
        <v>3537</v>
      </c>
      <c r="H5762" s="142" t="s">
        <v>3538</v>
      </c>
      <c r="I5762" s="142" t="s">
        <v>21</v>
      </c>
      <c r="J5762" s="142">
        <v>1</v>
      </c>
      <c r="K5762" s="142">
        <v>12</v>
      </c>
      <c r="L5762" s="227">
        <v>110</v>
      </c>
      <c r="M5762" s="227">
        <v>3163156</v>
      </c>
      <c r="N5762" s="227">
        <v>42500</v>
      </c>
      <c r="O5762" s="227">
        <v>42500</v>
      </c>
      <c r="P5762" s="227">
        <v>510000</v>
      </c>
      <c r="Q5762" s="227"/>
      <c r="R5762" s="227"/>
      <c r="S5762" s="227"/>
      <c r="T5762" s="227">
        <v>4</v>
      </c>
      <c r="U5762" s="227">
        <v>153153</v>
      </c>
      <c r="V5762" s="227">
        <v>38129</v>
      </c>
      <c r="W5762" s="143">
        <v>45934</v>
      </c>
      <c r="X5762" s="143">
        <v>46030</v>
      </c>
      <c r="Y5762">
        <f t="shared" si="179"/>
        <v>510000</v>
      </c>
    </row>
    <row r="5763" spans="1:25">
      <c r="A5763" s="1" t="str">
        <f t="shared" si="178"/>
        <v>060361032759000</v>
      </c>
      <c r="B5763" s="142" t="s">
        <v>62</v>
      </c>
      <c r="C5763" s="142" t="s">
        <v>2279</v>
      </c>
      <c r="D5763" s="142" t="s">
        <v>3523</v>
      </c>
      <c r="E5763" s="142" t="s">
        <v>20</v>
      </c>
      <c r="F5763" s="142" t="s">
        <v>194</v>
      </c>
      <c r="G5763" s="142" t="s">
        <v>195</v>
      </c>
      <c r="H5763" s="142" t="s">
        <v>3539</v>
      </c>
      <c r="I5763" s="142" t="s">
        <v>21</v>
      </c>
      <c r="J5763" s="142">
        <v>1</v>
      </c>
      <c r="K5763" s="142">
        <v>8</v>
      </c>
      <c r="L5763" s="227">
        <v>251</v>
      </c>
      <c r="M5763" s="227">
        <v>1945325</v>
      </c>
      <c r="N5763" s="227">
        <v>9100</v>
      </c>
      <c r="O5763" s="227">
        <v>9100</v>
      </c>
      <c r="P5763" s="227">
        <v>72800</v>
      </c>
      <c r="Q5763" s="227">
        <v>8</v>
      </c>
      <c r="R5763" s="227">
        <v>200</v>
      </c>
      <c r="S5763" s="227">
        <v>71200</v>
      </c>
      <c r="T5763" s="227">
        <v>37</v>
      </c>
      <c r="U5763" s="227">
        <v>303333</v>
      </c>
      <c r="V5763" s="227">
        <v>16572</v>
      </c>
      <c r="W5763" s="143">
        <v>45925</v>
      </c>
      <c r="X5763" s="143">
        <v>46034</v>
      </c>
      <c r="Y5763">
        <f t="shared" si="179"/>
        <v>71200</v>
      </c>
    </row>
    <row r="5764" spans="1:25">
      <c r="A5764" s="1" t="str">
        <f t="shared" si="178"/>
        <v>060361032802000</v>
      </c>
      <c r="B5764" s="142" t="s">
        <v>62</v>
      </c>
      <c r="C5764" s="142" t="s">
        <v>2279</v>
      </c>
      <c r="D5764" s="142" t="s">
        <v>3523</v>
      </c>
      <c r="E5764" s="142" t="s">
        <v>20</v>
      </c>
      <c r="F5764" s="142" t="s">
        <v>904</v>
      </c>
      <c r="G5764" s="142" t="s">
        <v>905</v>
      </c>
      <c r="H5764" s="142" t="s">
        <v>3540</v>
      </c>
      <c r="I5764" s="142" t="s">
        <v>21</v>
      </c>
      <c r="J5764" s="142">
        <v>1</v>
      </c>
      <c r="K5764" s="142">
        <v>8</v>
      </c>
      <c r="L5764" s="227">
        <v>53</v>
      </c>
      <c r="M5764" s="227">
        <v>410570</v>
      </c>
      <c r="N5764" s="227">
        <v>9100</v>
      </c>
      <c r="O5764" s="227">
        <v>9100</v>
      </c>
      <c r="P5764" s="227">
        <v>72800</v>
      </c>
      <c r="Q5764" s="227">
        <v>8</v>
      </c>
      <c r="R5764" s="227">
        <v>200</v>
      </c>
      <c r="S5764" s="227">
        <v>71200</v>
      </c>
      <c r="T5764" s="227">
        <v>25</v>
      </c>
      <c r="U5764" s="227">
        <v>204955</v>
      </c>
      <c r="V5764" s="227">
        <v>11290</v>
      </c>
      <c r="W5764" s="143">
        <v>46034</v>
      </c>
      <c r="X5764" s="143">
        <v>46035</v>
      </c>
      <c r="Y5764">
        <f t="shared" si="179"/>
        <v>71200</v>
      </c>
    </row>
    <row r="5765" spans="1:25">
      <c r="A5765" s="1" t="str">
        <f t="shared" ref="A5765:A5828" si="180">B5765&amp;F5765</f>
        <v>060361035433000</v>
      </c>
      <c r="B5765" s="142" t="s">
        <v>62</v>
      </c>
      <c r="C5765" s="142" t="s">
        <v>2279</v>
      </c>
      <c r="D5765" s="142" t="s">
        <v>3497</v>
      </c>
      <c r="E5765" s="142" t="s">
        <v>24</v>
      </c>
      <c r="F5765" s="142" t="s">
        <v>200</v>
      </c>
      <c r="G5765" s="142" t="s">
        <v>201</v>
      </c>
      <c r="H5765" s="142" t="s">
        <v>202</v>
      </c>
      <c r="I5765" s="142" t="s">
        <v>21</v>
      </c>
      <c r="J5765" s="142">
        <v>1</v>
      </c>
      <c r="K5765" s="142">
        <v>20</v>
      </c>
      <c r="L5765" s="227">
        <v>1754</v>
      </c>
      <c r="M5765" s="227">
        <v>24777602</v>
      </c>
      <c r="N5765" s="227">
        <v>17000</v>
      </c>
      <c r="O5765" s="227">
        <v>16900</v>
      </c>
      <c r="P5765" s="227">
        <v>338000</v>
      </c>
      <c r="Q5765" s="227">
        <v>20</v>
      </c>
      <c r="R5765" s="227">
        <v>300</v>
      </c>
      <c r="S5765" s="227">
        <v>332000</v>
      </c>
      <c r="T5765" s="227">
        <v>103</v>
      </c>
      <c r="U5765" s="227">
        <v>1551982</v>
      </c>
      <c r="V5765" s="227">
        <v>96969</v>
      </c>
      <c r="W5765" s="143">
        <v>45971</v>
      </c>
      <c r="X5765" s="143">
        <v>46035</v>
      </c>
      <c r="Y5765">
        <f t="shared" ref="Y5765:Y5828" si="181">IF(S5765&gt;0,S5765,P5765)</f>
        <v>332000</v>
      </c>
    </row>
    <row r="5766" spans="1:25">
      <c r="A5766" s="1" t="str">
        <f t="shared" si="180"/>
        <v>060361035633000</v>
      </c>
      <c r="B5766" s="142" t="s">
        <v>62</v>
      </c>
      <c r="C5766" s="142" t="s">
        <v>2279</v>
      </c>
      <c r="D5766" s="142" t="s">
        <v>3527</v>
      </c>
      <c r="E5766" s="142" t="s">
        <v>22</v>
      </c>
      <c r="F5766" s="142" t="s">
        <v>206</v>
      </c>
      <c r="G5766" s="142" t="s">
        <v>207</v>
      </c>
      <c r="H5766" s="142" t="s">
        <v>208</v>
      </c>
      <c r="I5766" s="142" t="s">
        <v>23</v>
      </c>
      <c r="J5766" s="142">
        <v>1</v>
      </c>
      <c r="K5766" s="142">
        <v>20</v>
      </c>
      <c r="L5766" s="227">
        <v>1523</v>
      </c>
      <c r="M5766" s="227">
        <v>9067356</v>
      </c>
      <c r="N5766" s="227">
        <v>7700</v>
      </c>
      <c r="O5766" s="227">
        <v>7200</v>
      </c>
      <c r="P5766" s="227">
        <v>144000</v>
      </c>
      <c r="Q5766" s="227">
        <v>20</v>
      </c>
      <c r="R5766" s="227">
        <v>300</v>
      </c>
      <c r="S5766" s="227">
        <v>138000</v>
      </c>
      <c r="T5766" s="227">
        <v>255</v>
      </c>
      <c r="U5766" s="227">
        <v>1560721</v>
      </c>
      <c r="V5766" s="227">
        <v>42549</v>
      </c>
      <c r="W5766" s="143">
        <v>45961</v>
      </c>
      <c r="X5766" s="143">
        <v>46035</v>
      </c>
      <c r="Y5766">
        <f t="shared" si="181"/>
        <v>138000</v>
      </c>
    </row>
    <row r="5767" spans="1:25">
      <c r="A5767" s="1" t="str">
        <f t="shared" si="180"/>
        <v>060361035634000</v>
      </c>
      <c r="B5767" s="142" t="s">
        <v>62</v>
      </c>
      <c r="C5767" s="142" t="s">
        <v>2279</v>
      </c>
      <c r="D5767" s="142" t="s">
        <v>3527</v>
      </c>
      <c r="E5767" s="142" t="s">
        <v>22</v>
      </c>
      <c r="F5767" s="142" t="s">
        <v>212</v>
      </c>
      <c r="G5767" s="142" t="s">
        <v>213</v>
      </c>
      <c r="H5767" s="142" t="s">
        <v>214</v>
      </c>
      <c r="I5767" s="142" t="s">
        <v>23</v>
      </c>
      <c r="J5767" s="142">
        <v>1</v>
      </c>
      <c r="K5767" s="142">
        <v>20</v>
      </c>
      <c r="L5767" s="227">
        <v>162</v>
      </c>
      <c r="M5767" s="227">
        <v>1363295</v>
      </c>
      <c r="N5767" s="227">
        <v>10800</v>
      </c>
      <c r="O5767" s="227">
        <v>10000</v>
      </c>
      <c r="P5767" s="227">
        <v>200000</v>
      </c>
      <c r="Q5767" s="227">
        <v>20</v>
      </c>
      <c r="R5767" s="227">
        <v>200</v>
      </c>
      <c r="S5767" s="227">
        <v>196000</v>
      </c>
      <c r="T5767" s="227">
        <v>122</v>
      </c>
      <c r="U5767" s="227">
        <v>1089099</v>
      </c>
      <c r="V5767" s="227">
        <v>62420</v>
      </c>
      <c r="W5767" s="143">
        <v>45961</v>
      </c>
      <c r="X5767" s="143">
        <v>46035</v>
      </c>
      <c r="Y5767">
        <f t="shared" si="181"/>
        <v>196000</v>
      </c>
    </row>
    <row r="5768" spans="1:25">
      <c r="A5768" s="1" t="str">
        <f t="shared" si="180"/>
        <v>060361038533000</v>
      </c>
      <c r="B5768" s="142" t="s">
        <v>62</v>
      </c>
      <c r="C5768" s="142" t="s">
        <v>2279</v>
      </c>
      <c r="D5768" s="142" t="s">
        <v>3494</v>
      </c>
      <c r="E5768" s="142" t="s">
        <v>2486</v>
      </c>
      <c r="F5768" s="142" t="s">
        <v>41</v>
      </c>
      <c r="G5768" s="142" t="s">
        <v>2498</v>
      </c>
      <c r="H5768" s="142" t="s">
        <v>3541</v>
      </c>
      <c r="I5768" s="142" t="s">
        <v>23</v>
      </c>
      <c r="J5768" s="142">
        <v>1</v>
      </c>
      <c r="K5768" s="142">
        <v>12</v>
      </c>
      <c r="L5768" s="227">
        <v>1705</v>
      </c>
      <c r="M5768" s="227">
        <v>34531305</v>
      </c>
      <c r="N5768" s="227">
        <v>29000</v>
      </c>
      <c r="O5768" s="227">
        <v>23500</v>
      </c>
      <c r="P5768" s="227">
        <v>282000</v>
      </c>
      <c r="Q5768" s="227"/>
      <c r="R5768" s="227"/>
      <c r="S5768" s="227"/>
      <c r="T5768" s="227">
        <v>4</v>
      </c>
      <c r="U5768" s="227">
        <v>104505</v>
      </c>
      <c r="V5768" s="227">
        <v>23493</v>
      </c>
      <c r="W5768" s="143">
        <v>45915</v>
      </c>
      <c r="X5768" s="143">
        <v>46033</v>
      </c>
      <c r="Y5768">
        <f t="shared" si="181"/>
        <v>282000</v>
      </c>
    </row>
    <row r="5769" spans="1:25">
      <c r="A5769" s="1" t="str">
        <f t="shared" si="180"/>
        <v>060361038886000</v>
      </c>
      <c r="B5769" s="142" t="s">
        <v>62</v>
      </c>
      <c r="C5769" s="142" t="s">
        <v>2279</v>
      </c>
      <c r="D5769" s="142" t="s">
        <v>3528</v>
      </c>
      <c r="E5769" s="142" t="s">
        <v>27</v>
      </c>
      <c r="F5769" s="142" t="s">
        <v>218</v>
      </c>
      <c r="G5769" s="142" t="s">
        <v>219</v>
      </c>
      <c r="H5769" s="142" t="s">
        <v>220</v>
      </c>
      <c r="I5769" s="142" t="s">
        <v>21</v>
      </c>
      <c r="J5769" s="142">
        <v>1</v>
      </c>
      <c r="K5769" s="142">
        <v>12</v>
      </c>
      <c r="L5769" s="227">
        <v>229</v>
      </c>
      <c r="M5769" s="227">
        <v>928274</v>
      </c>
      <c r="N5769" s="227">
        <v>5800</v>
      </c>
      <c r="O5769" s="227">
        <v>5800</v>
      </c>
      <c r="P5769" s="227">
        <v>69600</v>
      </c>
      <c r="Q5769" s="227"/>
      <c r="R5769" s="227"/>
      <c r="S5769" s="227"/>
      <c r="T5769" s="227">
        <v>60</v>
      </c>
      <c r="U5769" s="227">
        <v>313415</v>
      </c>
      <c r="V5769" s="227">
        <v>70199</v>
      </c>
      <c r="W5769" s="143">
        <v>46029</v>
      </c>
      <c r="X5769" s="143">
        <v>46035</v>
      </c>
      <c r="Y5769">
        <f t="shared" si="181"/>
        <v>69600</v>
      </c>
    </row>
    <row r="5770" spans="1:25">
      <c r="A5770" s="1" t="str">
        <f t="shared" si="180"/>
        <v>060361038932000</v>
      </c>
      <c r="B5770" s="142" t="s">
        <v>62</v>
      </c>
      <c r="C5770" s="142" t="s">
        <v>2279</v>
      </c>
      <c r="D5770" s="142" t="s">
        <v>3528</v>
      </c>
      <c r="E5770" s="142" t="s">
        <v>27</v>
      </c>
      <c r="F5770" s="142" t="s">
        <v>224</v>
      </c>
      <c r="G5770" s="142" t="s">
        <v>225</v>
      </c>
      <c r="H5770" s="142" t="s">
        <v>226</v>
      </c>
      <c r="I5770" s="142" t="s">
        <v>23</v>
      </c>
      <c r="J5770" s="142">
        <v>1</v>
      </c>
      <c r="K5770" s="142">
        <v>1</v>
      </c>
      <c r="L5770" s="227">
        <v>176</v>
      </c>
      <c r="M5770" s="227">
        <v>2828055</v>
      </c>
      <c r="N5770" s="227">
        <v>18500</v>
      </c>
      <c r="O5770" s="227">
        <v>18500</v>
      </c>
      <c r="P5770" s="227">
        <v>18500</v>
      </c>
      <c r="Q5770" s="227"/>
      <c r="R5770" s="227"/>
      <c r="S5770" s="227"/>
      <c r="T5770" s="227">
        <v>205</v>
      </c>
      <c r="U5770" s="227">
        <v>3416667</v>
      </c>
      <c r="V5770" s="227">
        <v>122625</v>
      </c>
      <c r="W5770" s="143">
        <v>46011</v>
      </c>
      <c r="X5770" s="143">
        <v>46035</v>
      </c>
      <c r="Y5770">
        <f t="shared" si="181"/>
        <v>18500</v>
      </c>
    </row>
    <row r="5771" spans="1:25">
      <c r="A5771" s="1" t="str">
        <f t="shared" si="180"/>
        <v>060361044435000</v>
      </c>
      <c r="B5771" s="142" t="s">
        <v>62</v>
      </c>
      <c r="C5771" s="142" t="s">
        <v>2279</v>
      </c>
      <c r="D5771" s="142" t="s">
        <v>3494</v>
      </c>
      <c r="E5771" s="142" t="s">
        <v>2486</v>
      </c>
      <c r="F5771" s="142" t="s">
        <v>96</v>
      </c>
      <c r="G5771" s="142" t="s">
        <v>2738</v>
      </c>
      <c r="H5771" s="142" t="s">
        <v>2739</v>
      </c>
      <c r="I5771" s="142" t="s">
        <v>21</v>
      </c>
      <c r="J5771" s="142">
        <v>1</v>
      </c>
      <c r="K5771" s="142">
        <v>24</v>
      </c>
      <c r="L5771" s="227">
        <v>0</v>
      </c>
      <c r="M5771" s="227">
        <v>0</v>
      </c>
      <c r="N5771" s="227">
        <v>12900</v>
      </c>
      <c r="O5771" s="227">
        <v>12900</v>
      </c>
      <c r="P5771" s="227">
        <v>309600</v>
      </c>
      <c r="Q5771" s="227"/>
      <c r="R5771" s="227"/>
      <c r="S5771" s="227"/>
      <c r="T5771" s="227">
        <v>0</v>
      </c>
      <c r="U5771" s="227">
        <v>0</v>
      </c>
      <c r="V5771" s="227">
        <v>0</v>
      </c>
      <c r="W5771" s="143">
        <v>45574</v>
      </c>
      <c r="X5771" s="143">
        <v>45661</v>
      </c>
      <c r="Y5771">
        <f t="shared" si="181"/>
        <v>309600</v>
      </c>
    </row>
    <row r="5772" spans="1:25">
      <c r="A5772" s="1" t="str">
        <f t="shared" si="180"/>
        <v>060361044827000</v>
      </c>
      <c r="B5772" s="142" t="s">
        <v>62</v>
      </c>
      <c r="C5772" s="142" t="s">
        <v>2279</v>
      </c>
      <c r="D5772" s="142" t="s">
        <v>3497</v>
      </c>
      <c r="E5772" s="142" t="s">
        <v>24</v>
      </c>
      <c r="F5772" s="142" t="s">
        <v>700</v>
      </c>
      <c r="G5772" s="142" t="s">
        <v>701</v>
      </c>
      <c r="H5772" s="142" t="s">
        <v>702</v>
      </c>
      <c r="I5772" s="142" t="s">
        <v>21</v>
      </c>
      <c r="J5772" s="142">
        <v>1</v>
      </c>
      <c r="K5772" s="142">
        <v>12</v>
      </c>
      <c r="L5772" s="227">
        <v>20</v>
      </c>
      <c r="M5772" s="227">
        <v>453027</v>
      </c>
      <c r="N5772" s="227">
        <v>26000</v>
      </c>
      <c r="O5772" s="227">
        <v>26000</v>
      </c>
      <c r="P5772" s="227">
        <v>312000</v>
      </c>
      <c r="Q5772" s="227"/>
      <c r="R5772" s="227"/>
      <c r="S5772" s="227"/>
      <c r="T5772" s="227">
        <v>13</v>
      </c>
      <c r="U5772" s="227">
        <v>304505</v>
      </c>
      <c r="V5772" s="227">
        <v>10038</v>
      </c>
      <c r="W5772" s="143">
        <v>45968</v>
      </c>
      <c r="X5772" s="143">
        <v>46032</v>
      </c>
      <c r="Y5772">
        <f t="shared" si="181"/>
        <v>312000</v>
      </c>
    </row>
    <row r="5773" spans="1:25">
      <c r="A5773" s="1" t="str">
        <f t="shared" si="180"/>
        <v>060361045756000</v>
      </c>
      <c r="B5773" s="142" t="s">
        <v>62</v>
      </c>
      <c r="C5773" s="142" t="s">
        <v>2279</v>
      </c>
      <c r="D5773" s="142" t="s">
        <v>3495</v>
      </c>
      <c r="E5773" s="142" t="s">
        <v>3496</v>
      </c>
      <c r="F5773" s="142" t="s">
        <v>912</v>
      </c>
      <c r="G5773" s="142" t="s">
        <v>913</v>
      </c>
      <c r="H5773" s="142" t="s">
        <v>914</v>
      </c>
      <c r="I5773" s="142" t="s">
        <v>21</v>
      </c>
      <c r="J5773" s="142">
        <v>1</v>
      </c>
      <c r="K5773" s="142">
        <v>5</v>
      </c>
      <c r="L5773" s="227">
        <v>429</v>
      </c>
      <c r="M5773" s="227">
        <v>23363689</v>
      </c>
      <c r="N5773" s="227">
        <v>67900</v>
      </c>
      <c r="O5773" s="227">
        <v>67900</v>
      </c>
      <c r="P5773" s="227">
        <v>339500</v>
      </c>
      <c r="Q5773" s="227">
        <v>5</v>
      </c>
      <c r="R5773" s="227">
        <v>3600</v>
      </c>
      <c r="S5773" s="227">
        <v>321500</v>
      </c>
      <c r="T5773" s="227">
        <v>41</v>
      </c>
      <c r="U5773" s="227">
        <v>2453063</v>
      </c>
      <c r="V5773" s="227">
        <v>220170</v>
      </c>
      <c r="W5773" s="143">
        <v>46007</v>
      </c>
      <c r="X5773" s="143">
        <v>46035</v>
      </c>
      <c r="Y5773">
        <f t="shared" si="181"/>
        <v>321500</v>
      </c>
    </row>
    <row r="5774" spans="1:25">
      <c r="A5774" s="1" t="str">
        <f t="shared" si="180"/>
        <v>060361048940000</v>
      </c>
      <c r="B5774" s="142" t="s">
        <v>62</v>
      </c>
      <c r="C5774" s="142" t="s">
        <v>2279</v>
      </c>
      <c r="D5774" s="142" t="s">
        <v>3495</v>
      </c>
      <c r="E5774" s="142" t="s">
        <v>3496</v>
      </c>
      <c r="F5774" s="142" t="s">
        <v>918</v>
      </c>
      <c r="G5774" s="142" t="s">
        <v>3542</v>
      </c>
      <c r="H5774" s="142" t="s">
        <v>920</v>
      </c>
      <c r="I5774" s="142" t="s">
        <v>21</v>
      </c>
      <c r="J5774" s="142">
        <v>1</v>
      </c>
      <c r="K5774" s="142">
        <v>12</v>
      </c>
      <c r="L5774" s="227">
        <v>487</v>
      </c>
      <c r="M5774" s="227">
        <v>8616135</v>
      </c>
      <c r="N5774" s="227">
        <v>22900</v>
      </c>
      <c r="O5774" s="227">
        <v>21500</v>
      </c>
      <c r="P5774" s="227">
        <v>258000</v>
      </c>
      <c r="Q5774" s="227">
        <v>12</v>
      </c>
      <c r="R5774" s="227">
        <v>1550</v>
      </c>
      <c r="S5774" s="227">
        <v>239400</v>
      </c>
      <c r="T5774" s="227">
        <v>113</v>
      </c>
      <c r="U5774" s="227">
        <v>2104955</v>
      </c>
      <c r="V5774" s="227">
        <v>105728</v>
      </c>
      <c r="W5774" s="143">
        <v>46021</v>
      </c>
      <c r="X5774" s="143">
        <v>46035</v>
      </c>
      <c r="Y5774">
        <f t="shared" si="181"/>
        <v>239400</v>
      </c>
    </row>
    <row r="5775" spans="1:25">
      <c r="A5775" s="1" t="str">
        <f t="shared" si="180"/>
        <v>060361053801000</v>
      </c>
      <c r="B5775" s="142" t="s">
        <v>62</v>
      </c>
      <c r="C5775" s="142" t="s">
        <v>2279</v>
      </c>
      <c r="D5775" s="142" t="s">
        <v>3494</v>
      </c>
      <c r="E5775" s="142" t="s">
        <v>2486</v>
      </c>
      <c r="F5775" s="142" t="s">
        <v>42</v>
      </c>
      <c r="G5775" s="142" t="s">
        <v>2503</v>
      </c>
      <c r="H5775" s="142" t="s">
        <v>2504</v>
      </c>
      <c r="I5775" s="142" t="s">
        <v>21</v>
      </c>
      <c r="J5775" s="142">
        <v>1</v>
      </c>
      <c r="K5775" s="142">
        <v>12</v>
      </c>
      <c r="L5775" s="227">
        <v>14</v>
      </c>
      <c r="M5775" s="227">
        <v>583589</v>
      </c>
      <c r="N5775" s="227">
        <v>54200</v>
      </c>
      <c r="O5775" s="227">
        <v>50300</v>
      </c>
      <c r="P5775" s="227">
        <v>603600</v>
      </c>
      <c r="Q5775" s="227"/>
      <c r="R5775" s="227"/>
      <c r="S5775" s="227"/>
      <c r="T5775" s="227">
        <v>1</v>
      </c>
      <c r="U5775" s="227">
        <v>48829</v>
      </c>
      <c r="V5775" s="227">
        <v>7144</v>
      </c>
      <c r="W5775" s="143">
        <v>46020</v>
      </c>
      <c r="X5775" s="143">
        <v>46028</v>
      </c>
      <c r="Y5775">
        <f t="shared" si="181"/>
        <v>603600</v>
      </c>
    </row>
    <row r="5776" spans="1:25">
      <c r="A5776" s="1" t="str">
        <f t="shared" si="180"/>
        <v>060361053802000</v>
      </c>
      <c r="B5776" s="142" t="s">
        <v>62</v>
      </c>
      <c r="C5776" s="142" t="s">
        <v>2279</v>
      </c>
      <c r="D5776" s="142" t="s">
        <v>3494</v>
      </c>
      <c r="E5776" s="142" t="s">
        <v>2486</v>
      </c>
      <c r="F5776" s="142" t="s">
        <v>74</v>
      </c>
      <c r="G5776" s="142" t="s">
        <v>2668</v>
      </c>
      <c r="H5776" s="142" t="s">
        <v>2669</v>
      </c>
      <c r="I5776" s="142" t="s">
        <v>21</v>
      </c>
      <c r="J5776" s="142">
        <v>1</v>
      </c>
      <c r="K5776" s="142">
        <v>12</v>
      </c>
      <c r="L5776" s="227">
        <v>23</v>
      </c>
      <c r="M5776" s="227">
        <v>958753</v>
      </c>
      <c r="N5776" s="227">
        <v>54200</v>
      </c>
      <c r="O5776" s="227">
        <v>54200</v>
      </c>
      <c r="P5776" s="227">
        <v>650400</v>
      </c>
      <c r="Q5776" s="227"/>
      <c r="R5776" s="227"/>
      <c r="S5776" s="227"/>
      <c r="T5776" s="227">
        <v>0</v>
      </c>
      <c r="U5776" s="227">
        <v>0</v>
      </c>
      <c r="V5776" s="227">
        <v>0</v>
      </c>
      <c r="W5776" s="143">
        <v>45609</v>
      </c>
      <c r="X5776" s="143">
        <v>45991</v>
      </c>
      <c r="Y5776">
        <f t="shared" si="181"/>
        <v>650400</v>
      </c>
    </row>
    <row r="5777" spans="1:25">
      <c r="A5777" s="1" t="str">
        <f t="shared" si="180"/>
        <v>060361054010000</v>
      </c>
      <c r="B5777" s="142" t="s">
        <v>62</v>
      </c>
      <c r="C5777" s="142" t="s">
        <v>2279</v>
      </c>
      <c r="D5777" s="142" t="s">
        <v>3534</v>
      </c>
      <c r="E5777" s="142" t="s">
        <v>2492</v>
      </c>
      <c r="F5777" s="142" t="s">
        <v>97</v>
      </c>
      <c r="G5777" s="142" t="s">
        <v>2744</v>
      </c>
      <c r="H5777" s="142" t="s">
        <v>2745</v>
      </c>
      <c r="I5777" s="142" t="s">
        <v>21</v>
      </c>
      <c r="J5777" s="142">
        <v>1</v>
      </c>
      <c r="K5777" s="142">
        <v>4</v>
      </c>
      <c r="L5777" s="227">
        <v>13</v>
      </c>
      <c r="M5777" s="227">
        <v>776552</v>
      </c>
      <c r="N5777" s="227">
        <v>71400</v>
      </c>
      <c r="O5777" s="227">
        <v>67900</v>
      </c>
      <c r="P5777" s="227">
        <v>271600</v>
      </c>
      <c r="Q5777" s="227">
        <v>2</v>
      </c>
      <c r="R5777" s="227">
        <v>2800</v>
      </c>
      <c r="S5777" s="227">
        <v>260400</v>
      </c>
      <c r="T5777" s="227">
        <v>0</v>
      </c>
      <c r="U5777" s="227">
        <v>0</v>
      </c>
      <c r="V5777" s="227">
        <v>0</v>
      </c>
      <c r="W5777" s="143">
        <v>46006</v>
      </c>
      <c r="X5777" s="143">
        <v>46022</v>
      </c>
      <c r="Y5777">
        <f t="shared" si="181"/>
        <v>260400</v>
      </c>
    </row>
    <row r="5778" spans="1:25">
      <c r="A5778" s="1" t="str">
        <f t="shared" si="180"/>
        <v>060361055785000</v>
      </c>
      <c r="B5778" s="142" t="s">
        <v>62</v>
      </c>
      <c r="C5778" s="142" t="s">
        <v>2279</v>
      </c>
      <c r="D5778" s="142" t="s">
        <v>3495</v>
      </c>
      <c r="E5778" s="142" t="s">
        <v>3496</v>
      </c>
      <c r="F5778" s="142" t="s">
        <v>230</v>
      </c>
      <c r="G5778" s="142" t="s">
        <v>231</v>
      </c>
      <c r="H5778" s="142" t="s">
        <v>232</v>
      </c>
      <c r="I5778" s="142" t="s">
        <v>23</v>
      </c>
      <c r="J5778" s="142">
        <v>1</v>
      </c>
      <c r="K5778" s="142">
        <v>12</v>
      </c>
      <c r="L5778" s="227">
        <v>2445</v>
      </c>
      <c r="M5778" s="227">
        <v>32364781</v>
      </c>
      <c r="N5778" s="227">
        <v>17600</v>
      </c>
      <c r="O5778" s="227">
        <v>15000</v>
      </c>
      <c r="P5778" s="227">
        <v>180000</v>
      </c>
      <c r="Q5778" s="227">
        <v>12</v>
      </c>
      <c r="R5778" s="227">
        <v>958</v>
      </c>
      <c r="S5778" s="227">
        <v>168504</v>
      </c>
      <c r="T5778" s="227">
        <v>39952</v>
      </c>
      <c r="U5778" s="227">
        <v>498612101</v>
      </c>
      <c r="V5778" s="227">
        <v>-30237687</v>
      </c>
      <c r="W5778" s="143">
        <v>46006</v>
      </c>
      <c r="X5778" s="143">
        <v>46035</v>
      </c>
      <c r="Y5778">
        <f t="shared" si="181"/>
        <v>168504</v>
      </c>
    </row>
    <row r="5779" spans="1:25">
      <c r="A5779" s="1" t="str">
        <f t="shared" si="180"/>
        <v>060361057501000</v>
      </c>
      <c r="B5779" s="142" t="s">
        <v>62</v>
      </c>
      <c r="C5779" s="142" t="s">
        <v>2279</v>
      </c>
      <c r="D5779" s="142" t="s">
        <v>3523</v>
      </c>
      <c r="E5779" s="142" t="s">
        <v>20</v>
      </c>
      <c r="F5779" s="142" t="s">
        <v>925</v>
      </c>
      <c r="G5779" s="142" t="s">
        <v>926</v>
      </c>
      <c r="H5779" s="142" t="s">
        <v>927</v>
      </c>
      <c r="I5779" s="142" t="s">
        <v>21</v>
      </c>
      <c r="J5779" s="142">
        <v>1</v>
      </c>
      <c r="K5779" s="142">
        <v>72</v>
      </c>
      <c r="L5779" s="227">
        <v>23</v>
      </c>
      <c r="M5779" s="227">
        <v>134113</v>
      </c>
      <c r="N5779" s="227">
        <v>8600</v>
      </c>
      <c r="O5779" s="227">
        <v>8600</v>
      </c>
      <c r="P5779" s="227">
        <v>619200</v>
      </c>
      <c r="Q5779" s="227"/>
      <c r="R5779" s="227"/>
      <c r="S5779" s="227"/>
      <c r="T5779" s="227">
        <v>7</v>
      </c>
      <c r="U5779" s="227">
        <v>54234</v>
      </c>
      <c r="V5779" s="227">
        <v>13417</v>
      </c>
      <c r="W5779" s="143">
        <v>45938</v>
      </c>
      <c r="X5779" s="143">
        <v>46033</v>
      </c>
      <c r="Y5779">
        <f t="shared" si="181"/>
        <v>619200</v>
      </c>
    </row>
    <row r="5780" spans="1:25">
      <c r="A5780" s="1" t="str">
        <f t="shared" si="180"/>
        <v>060361058499000</v>
      </c>
      <c r="B5780" s="142" t="s">
        <v>62</v>
      </c>
      <c r="C5780" s="142" t="s">
        <v>2279</v>
      </c>
      <c r="D5780" s="142" t="s">
        <v>3528</v>
      </c>
      <c r="E5780" s="142" t="s">
        <v>27</v>
      </c>
      <c r="F5780" s="142" t="s">
        <v>236</v>
      </c>
      <c r="G5780" s="142" t="s">
        <v>237</v>
      </c>
      <c r="H5780" s="142" t="s">
        <v>238</v>
      </c>
      <c r="I5780" s="142" t="s">
        <v>21</v>
      </c>
      <c r="J5780" s="142">
        <v>1</v>
      </c>
      <c r="K5780" s="142">
        <v>12</v>
      </c>
      <c r="L5780" s="227">
        <v>1480</v>
      </c>
      <c r="M5780" s="227">
        <v>3334354</v>
      </c>
      <c r="N5780" s="227">
        <v>3500</v>
      </c>
      <c r="O5780" s="227">
        <v>3050</v>
      </c>
      <c r="P5780" s="227">
        <v>36600</v>
      </c>
      <c r="Q5780" s="227">
        <v>12</v>
      </c>
      <c r="R5780" s="227">
        <v>350</v>
      </c>
      <c r="S5780" s="227">
        <v>32400</v>
      </c>
      <c r="T5780" s="227">
        <v>522</v>
      </c>
      <c r="U5780" s="227">
        <v>1280946</v>
      </c>
      <c r="V5780" s="227">
        <v>104911</v>
      </c>
      <c r="W5780" s="143">
        <v>46032</v>
      </c>
      <c r="X5780" s="143">
        <v>46035</v>
      </c>
      <c r="Y5780">
        <f t="shared" si="181"/>
        <v>32400</v>
      </c>
    </row>
    <row r="5781" spans="1:25">
      <c r="A5781" s="1" t="str">
        <f t="shared" si="180"/>
        <v>060361063695000</v>
      </c>
      <c r="B5781" s="142" t="s">
        <v>62</v>
      </c>
      <c r="C5781" s="142" t="s">
        <v>2279</v>
      </c>
      <c r="D5781" s="142" t="s">
        <v>3511</v>
      </c>
      <c r="E5781" s="142" t="s">
        <v>3512</v>
      </c>
      <c r="F5781" s="142" t="s">
        <v>3543</v>
      </c>
      <c r="G5781" s="142" t="s">
        <v>3544</v>
      </c>
      <c r="H5781" s="142" t="s">
        <v>3545</v>
      </c>
      <c r="I5781" s="142" t="s">
        <v>21</v>
      </c>
      <c r="J5781" s="142">
        <v>1</v>
      </c>
      <c r="K5781" s="142">
        <v>48</v>
      </c>
      <c r="L5781" s="227">
        <v>450</v>
      </c>
      <c r="M5781" s="227">
        <v>9524700</v>
      </c>
      <c r="N5781" s="227">
        <v>24900</v>
      </c>
      <c r="O5781" s="227">
        <v>20500</v>
      </c>
      <c r="P5781" s="227">
        <v>984000</v>
      </c>
      <c r="Q5781" s="227"/>
      <c r="R5781" s="227"/>
      <c r="S5781" s="227"/>
      <c r="T5781" s="227">
        <v>19</v>
      </c>
      <c r="U5781" s="227">
        <v>350901</v>
      </c>
      <c r="V5781" s="227">
        <v>-51253</v>
      </c>
      <c r="W5781" s="143">
        <v>45989</v>
      </c>
      <c r="X5781" s="143">
        <v>46034</v>
      </c>
      <c r="Y5781">
        <f t="shared" si="181"/>
        <v>984000</v>
      </c>
    </row>
    <row r="5782" spans="1:25">
      <c r="A5782" s="1" t="str">
        <f t="shared" si="180"/>
        <v>060361064394000</v>
      </c>
      <c r="B5782" s="142" t="s">
        <v>62</v>
      </c>
      <c r="C5782" s="142" t="s">
        <v>2279</v>
      </c>
      <c r="D5782" s="142" t="s">
        <v>3523</v>
      </c>
      <c r="E5782" s="142" t="s">
        <v>20</v>
      </c>
      <c r="F5782" s="142" t="s">
        <v>724</v>
      </c>
      <c r="G5782" s="142" t="s">
        <v>3546</v>
      </c>
      <c r="H5782" s="142" t="s">
        <v>725</v>
      </c>
      <c r="I5782" s="142" t="s">
        <v>21</v>
      </c>
      <c r="J5782" s="142">
        <v>1</v>
      </c>
      <c r="K5782" s="142">
        <v>36</v>
      </c>
      <c r="L5782" s="227">
        <v>103</v>
      </c>
      <c r="M5782" s="227">
        <v>368824</v>
      </c>
      <c r="N5782" s="227">
        <v>4700</v>
      </c>
      <c r="O5782" s="227">
        <v>4000</v>
      </c>
      <c r="P5782" s="227">
        <v>144000</v>
      </c>
      <c r="Q5782" s="227"/>
      <c r="R5782" s="227"/>
      <c r="S5782" s="227"/>
      <c r="T5782" s="227">
        <v>36</v>
      </c>
      <c r="U5782" s="227">
        <v>129730</v>
      </c>
      <c r="V5782" s="227">
        <v>820</v>
      </c>
      <c r="W5782" s="143">
        <v>46020</v>
      </c>
      <c r="X5782" s="143">
        <v>46028</v>
      </c>
      <c r="Y5782">
        <f t="shared" si="181"/>
        <v>144000</v>
      </c>
    </row>
    <row r="5783" spans="1:25">
      <c r="A5783" s="1" t="str">
        <f t="shared" si="180"/>
        <v>060361064670000</v>
      </c>
      <c r="B5783" s="142" t="s">
        <v>62</v>
      </c>
      <c r="C5783" s="142" t="s">
        <v>2279</v>
      </c>
      <c r="D5783" s="142" t="s">
        <v>3523</v>
      </c>
      <c r="E5783" s="142" t="s">
        <v>20</v>
      </c>
      <c r="F5783" s="142" t="s">
        <v>242</v>
      </c>
      <c r="G5783" s="142" t="s">
        <v>243</v>
      </c>
      <c r="H5783" s="142" t="s">
        <v>244</v>
      </c>
      <c r="I5783" s="142" t="s">
        <v>21</v>
      </c>
      <c r="J5783" s="142">
        <v>1</v>
      </c>
      <c r="K5783" s="142">
        <v>16</v>
      </c>
      <c r="L5783" s="227">
        <v>12</v>
      </c>
      <c r="M5783" s="227">
        <v>203507</v>
      </c>
      <c r="N5783" s="227">
        <v>21500</v>
      </c>
      <c r="O5783" s="227">
        <v>19500</v>
      </c>
      <c r="P5783" s="227">
        <v>312000</v>
      </c>
      <c r="Q5783" s="227">
        <v>16</v>
      </c>
      <c r="R5783" s="227">
        <v>250</v>
      </c>
      <c r="S5783" s="227">
        <v>308000</v>
      </c>
      <c r="T5783" s="227">
        <v>416</v>
      </c>
      <c r="U5783" s="227">
        <v>6717117</v>
      </c>
      <c r="V5783" s="227">
        <v>-337782</v>
      </c>
      <c r="W5783" s="143">
        <v>46022</v>
      </c>
      <c r="X5783" s="143">
        <v>46033</v>
      </c>
      <c r="Y5783">
        <f t="shared" si="181"/>
        <v>308000</v>
      </c>
    </row>
    <row r="5784" spans="1:25">
      <c r="A5784" s="1" t="str">
        <f t="shared" si="180"/>
        <v>060361064680000</v>
      </c>
      <c r="B5784" s="142" t="s">
        <v>62</v>
      </c>
      <c r="C5784" s="142" t="s">
        <v>2279</v>
      </c>
      <c r="D5784" s="142" t="s">
        <v>3523</v>
      </c>
      <c r="E5784" s="142" t="s">
        <v>20</v>
      </c>
      <c r="F5784" s="142" t="s">
        <v>248</v>
      </c>
      <c r="G5784" s="142" t="s">
        <v>249</v>
      </c>
      <c r="H5784" s="142" t="s">
        <v>250</v>
      </c>
      <c r="I5784" s="142" t="s">
        <v>21</v>
      </c>
      <c r="J5784" s="142">
        <v>1</v>
      </c>
      <c r="K5784" s="142">
        <v>28</v>
      </c>
      <c r="L5784" s="227">
        <v>7810</v>
      </c>
      <c r="M5784" s="227">
        <v>68953134</v>
      </c>
      <c r="N5784" s="227">
        <v>10200</v>
      </c>
      <c r="O5784" s="227">
        <v>8900</v>
      </c>
      <c r="P5784" s="227">
        <v>249200</v>
      </c>
      <c r="Q5784" s="227">
        <v>28</v>
      </c>
      <c r="R5784" s="227">
        <v>100</v>
      </c>
      <c r="S5784" s="227">
        <v>246400</v>
      </c>
      <c r="T5784" s="227">
        <v>10753</v>
      </c>
      <c r="U5784" s="227">
        <v>76682595</v>
      </c>
      <c r="V5784" s="227">
        <v>-18253776</v>
      </c>
      <c r="W5784" s="143">
        <v>46032</v>
      </c>
      <c r="X5784" s="143">
        <v>46035</v>
      </c>
      <c r="Y5784">
        <f t="shared" si="181"/>
        <v>246400</v>
      </c>
    </row>
    <row r="5785" spans="1:25">
      <c r="A5785" s="1" t="str">
        <f t="shared" si="180"/>
        <v>060361065842000</v>
      </c>
      <c r="B5785" s="142" t="s">
        <v>62</v>
      </c>
      <c r="C5785" s="142" t="s">
        <v>2279</v>
      </c>
      <c r="D5785" s="142" t="s">
        <v>3494</v>
      </c>
      <c r="E5785" s="142" t="s">
        <v>2486</v>
      </c>
      <c r="F5785" s="142" t="s">
        <v>43</v>
      </c>
      <c r="G5785" s="142" t="s">
        <v>2508</v>
      </c>
      <c r="H5785" s="142" t="s">
        <v>2509</v>
      </c>
      <c r="I5785" s="142" t="s">
        <v>23</v>
      </c>
      <c r="J5785" s="142">
        <v>1</v>
      </c>
      <c r="K5785" s="142">
        <v>48</v>
      </c>
      <c r="L5785" s="227">
        <v>2693</v>
      </c>
      <c r="M5785" s="227">
        <v>30437777</v>
      </c>
      <c r="N5785" s="227">
        <v>13700</v>
      </c>
      <c r="O5785" s="227">
        <v>13700</v>
      </c>
      <c r="P5785" s="227">
        <v>657600</v>
      </c>
      <c r="Q5785" s="227"/>
      <c r="R5785" s="227"/>
      <c r="S5785" s="227"/>
      <c r="T5785" s="227">
        <v>49</v>
      </c>
      <c r="U5785" s="227">
        <v>604775</v>
      </c>
      <c r="V5785" s="227">
        <v>50950</v>
      </c>
      <c r="W5785" s="143">
        <v>45896</v>
      </c>
      <c r="X5785" s="143">
        <v>46035</v>
      </c>
      <c r="Y5785">
        <f t="shared" si="181"/>
        <v>657600</v>
      </c>
    </row>
    <row r="5786" spans="1:25">
      <c r="A5786" s="1" t="str">
        <f t="shared" si="180"/>
        <v>060361066078000</v>
      </c>
      <c r="B5786" s="142" t="s">
        <v>62</v>
      </c>
      <c r="C5786" s="142" t="s">
        <v>2279</v>
      </c>
      <c r="D5786" s="142" t="s">
        <v>3494</v>
      </c>
      <c r="E5786" s="142" t="s">
        <v>2486</v>
      </c>
      <c r="F5786" s="142" t="s">
        <v>44</v>
      </c>
      <c r="G5786" s="142" t="s">
        <v>2513</v>
      </c>
      <c r="H5786" s="142" t="s">
        <v>2514</v>
      </c>
      <c r="I5786" s="142" t="s">
        <v>21</v>
      </c>
      <c r="J5786" s="142">
        <v>1</v>
      </c>
      <c r="K5786" s="142">
        <v>45</v>
      </c>
      <c r="L5786" s="227">
        <v>3113</v>
      </c>
      <c r="M5786" s="227">
        <v>24695104</v>
      </c>
      <c r="N5786" s="227">
        <v>10200</v>
      </c>
      <c r="O5786" s="227">
        <v>10200</v>
      </c>
      <c r="P5786" s="227">
        <v>459000</v>
      </c>
      <c r="Q5786" s="227"/>
      <c r="R5786" s="227"/>
      <c r="S5786" s="227"/>
      <c r="T5786" s="227">
        <v>38</v>
      </c>
      <c r="U5786" s="227">
        <v>326937</v>
      </c>
      <c r="V5786" s="227">
        <v>25487</v>
      </c>
      <c r="W5786" s="143">
        <v>45650</v>
      </c>
      <c r="X5786" s="143">
        <v>46035</v>
      </c>
      <c r="Y5786">
        <f t="shared" si="181"/>
        <v>459000</v>
      </c>
    </row>
    <row r="5787" spans="1:25">
      <c r="A5787" s="1" t="str">
        <f t="shared" si="180"/>
        <v>060361067510000</v>
      </c>
      <c r="B5787" s="142" t="s">
        <v>62</v>
      </c>
      <c r="C5787" s="142" t="s">
        <v>2279</v>
      </c>
      <c r="D5787" s="142" t="s">
        <v>3523</v>
      </c>
      <c r="E5787" s="142" t="s">
        <v>20</v>
      </c>
      <c r="F5787" s="142" t="s">
        <v>460</v>
      </c>
      <c r="G5787" s="142" t="s">
        <v>461</v>
      </c>
      <c r="H5787" s="142" t="s">
        <v>462</v>
      </c>
      <c r="I5787" s="142" t="s">
        <v>21</v>
      </c>
      <c r="J5787" s="142">
        <v>1</v>
      </c>
      <c r="K5787" s="142">
        <v>16</v>
      </c>
      <c r="L5787" s="227">
        <v>1229</v>
      </c>
      <c r="M5787" s="227">
        <v>16097947</v>
      </c>
      <c r="N5787" s="227">
        <v>17500</v>
      </c>
      <c r="O5787" s="227">
        <v>17500</v>
      </c>
      <c r="P5787" s="227">
        <v>280000</v>
      </c>
      <c r="Q5787" s="227"/>
      <c r="R5787" s="227"/>
      <c r="S5787" s="227"/>
      <c r="T5787" s="227">
        <v>64</v>
      </c>
      <c r="U5787" s="227">
        <v>1085586</v>
      </c>
      <c r="V5787" s="227">
        <v>247288</v>
      </c>
      <c r="W5787" s="143">
        <v>46020</v>
      </c>
      <c r="X5787" s="143">
        <v>46034</v>
      </c>
      <c r="Y5787">
        <f t="shared" si="181"/>
        <v>280000</v>
      </c>
    </row>
    <row r="5788" spans="1:25">
      <c r="A5788" s="1" t="str">
        <f t="shared" si="180"/>
        <v>060361068899000</v>
      </c>
      <c r="B5788" s="142" t="s">
        <v>62</v>
      </c>
      <c r="C5788" s="142" t="s">
        <v>2279</v>
      </c>
      <c r="D5788" s="142" t="s">
        <v>3534</v>
      </c>
      <c r="E5788" s="142" t="s">
        <v>2492</v>
      </c>
      <c r="F5788" s="142" t="s">
        <v>45</v>
      </c>
      <c r="G5788" s="142" t="s">
        <v>2518</v>
      </c>
      <c r="H5788" s="142" t="s">
        <v>2519</v>
      </c>
      <c r="I5788" s="142" t="s">
        <v>23</v>
      </c>
      <c r="J5788" s="142">
        <v>1</v>
      </c>
      <c r="K5788" s="142">
        <v>60</v>
      </c>
      <c r="L5788" s="227">
        <v>294</v>
      </c>
      <c r="M5788" s="227">
        <v>1174073</v>
      </c>
      <c r="N5788" s="227">
        <v>4800</v>
      </c>
      <c r="O5788" s="227">
        <v>4800</v>
      </c>
      <c r="P5788" s="227">
        <v>288000</v>
      </c>
      <c r="Q5788" s="227">
        <v>60</v>
      </c>
      <c r="R5788" s="227">
        <v>383</v>
      </c>
      <c r="S5788" s="227">
        <v>265020</v>
      </c>
      <c r="T5788" s="227">
        <v>7</v>
      </c>
      <c r="U5788" s="227">
        <v>30045</v>
      </c>
      <c r="V5788" s="227">
        <v>2091</v>
      </c>
      <c r="W5788" s="143">
        <v>45938</v>
      </c>
      <c r="X5788" s="143">
        <v>46035</v>
      </c>
      <c r="Y5788">
        <f t="shared" si="181"/>
        <v>265020</v>
      </c>
    </row>
    <row r="5789" spans="1:25">
      <c r="A5789" s="1" t="str">
        <f t="shared" si="180"/>
        <v>060361070906000</v>
      </c>
      <c r="B5789" s="142" t="s">
        <v>62</v>
      </c>
      <c r="C5789" s="142" t="s">
        <v>2279</v>
      </c>
      <c r="D5789" s="142" t="s">
        <v>3497</v>
      </c>
      <c r="E5789" s="142" t="s">
        <v>24</v>
      </c>
      <c r="F5789" s="142" t="s">
        <v>254</v>
      </c>
      <c r="G5789" s="142" t="s">
        <v>255</v>
      </c>
      <c r="H5789" s="142" t="s">
        <v>256</v>
      </c>
      <c r="I5789" s="142" t="s">
        <v>23</v>
      </c>
      <c r="J5789" s="142">
        <v>1</v>
      </c>
      <c r="K5789" s="142">
        <v>60</v>
      </c>
      <c r="L5789" s="227">
        <v>3597</v>
      </c>
      <c r="M5789" s="227">
        <v>14277644</v>
      </c>
      <c r="N5789" s="227">
        <v>4475</v>
      </c>
      <c r="O5789" s="227">
        <v>4475</v>
      </c>
      <c r="P5789" s="227">
        <v>268500</v>
      </c>
      <c r="Q5789" s="227">
        <v>60</v>
      </c>
      <c r="R5789" s="227">
        <v>75</v>
      </c>
      <c r="S5789" s="227">
        <v>264000</v>
      </c>
      <c r="T5789" s="227">
        <v>14702</v>
      </c>
      <c r="U5789" s="227">
        <v>57247577</v>
      </c>
      <c r="V5789" s="227">
        <v>-1109365</v>
      </c>
      <c r="W5789" s="143">
        <v>46024</v>
      </c>
      <c r="X5789" s="143">
        <v>46035</v>
      </c>
      <c r="Y5789">
        <f t="shared" si="181"/>
        <v>264000</v>
      </c>
    </row>
    <row r="5790" spans="1:25">
      <c r="A5790" s="1" t="str">
        <f t="shared" si="180"/>
        <v>060361071008000</v>
      </c>
      <c r="B5790" s="142" t="s">
        <v>62</v>
      </c>
      <c r="C5790" s="142" t="s">
        <v>2279</v>
      </c>
      <c r="D5790" s="142" t="s">
        <v>3523</v>
      </c>
      <c r="E5790" s="142" t="s">
        <v>20</v>
      </c>
      <c r="F5790" s="142" t="s">
        <v>260</v>
      </c>
      <c r="G5790" s="142" t="s">
        <v>261</v>
      </c>
      <c r="H5790" s="142" t="s">
        <v>262</v>
      </c>
      <c r="I5790" s="142" t="s">
        <v>21</v>
      </c>
      <c r="J5790" s="142">
        <v>1</v>
      </c>
      <c r="K5790" s="142">
        <v>12</v>
      </c>
      <c r="L5790" s="227">
        <v>1167</v>
      </c>
      <c r="M5790" s="227">
        <v>8487591</v>
      </c>
      <c r="N5790" s="227">
        <v>8500</v>
      </c>
      <c r="O5790" s="227">
        <v>8500</v>
      </c>
      <c r="P5790" s="227">
        <v>102000</v>
      </c>
      <c r="Q5790" s="227">
        <v>12</v>
      </c>
      <c r="R5790" s="227">
        <v>100</v>
      </c>
      <c r="S5790" s="227">
        <v>100800</v>
      </c>
      <c r="T5790" s="227">
        <v>3196</v>
      </c>
      <c r="U5790" s="227">
        <v>23647748</v>
      </c>
      <c r="V5790" s="227">
        <v>403240</v>
      </c>
      <c r="W5790" s="143">
        <v>46009</v>
      </c>
      <c r="X5790" s="143">
        <v>46034</v>
      </c>
      <c r="Y5790">
        <f t="shared" si="181"/>
        <v>100800</v>
      </c>
    </row>
    <row r="5791" spans="1:25">
      <c r="A5791" s="1" t="str">
        <f t="shared" si="180"/>
        <v>060361071171000</v>
      </c>
      <c r="B5791" s="142" t="s">
        <v>62</v>
      </c>
      <c r="C5791" s="142" t="s">
        <v>2279</v>
      </c>
      <c r="D5791" s="142" t="s">
        <v>3511</v>
      </c>
      <c r="E5791" s="142" t="s">
        <v>3512</v>
      </c>
      <c r="F5791" s="142" t="s">
        <v>3547</v>
      </c>
      <c r="G5791" s="142" t="s">
        <v>3548</v>
      </c>
      <c r="H5791" s="142" t="s">
        <v>3549</v>
      </c>
      <c r="I5791" s="142" t="s">
        <v>21</v>
      </c>
      <c r="J5791" s="142">
        <v>1</v>
      </c>
      <c r="K5791" s="142">
        <v>12</v>
      </c>
      <c r="L5791" s="227">
        <v>44</v>
      </c>
      <c r="M5791" s="227">
        <v>1974068</v>
      </c>
      <c r="N5791" s="227">
        <v>64000</v>
      </c>
      <c r="O5791" s="227">
        <v>47900</v>
      </c>
      <c r="P5791" s="227">
        <v>574800</v>
      </c>
      <c r="Q5791" s="227"/>
      <c r="R5791" s="227"/>
      <c r="S5791" s="227"/>
      <c r="T5791" s="227">
        <v>4</v>
      </c>
      <c r="U5791" s="227">
        <v>205766</v>
      </c>
      <c r="V5791" s="227">
        <v>26305</v>
      </c>
      <c r="W5791" s="143">
        <v>46004</v>
      </c>
      <c r="X5791" s="143">
        <v>46035</v>
      </c>
      <c r="Y5791">
        <f t="shared" si="181"/>
        <v>574800</v>
      </c>
    </row>
    <row r="5792" spans="1:25">
      <c r="A5792" s="1" t="str">
        <f t="shared" si="180"/>
        <v>060361071173000</v>
      </c>
      <c r="B5792" s="142" t="s">
        <v>62</v>
      </c>
      <c r="C5792" s="142" t="s">
        <v>2279</v>
      </c>
      <c r="D5792" s="142" t="s">
        <v>3511</v>
      </c>
      <c r="E5792" s="142" t="s">
        <v>3512</v>
      </c>
      <c r="F5792" s="142" t="s">
        <v>3550</v>
      </c>
      <c r="G5792" s="142" t="s">
        <v>3551</v>
      </c>
      <c r="H5792" s="142" t="s">
        <v>3552</v>
      </c>
      <c r="I5792" s="142" t="s">
        <v>21</v>
      </c>
      <c r="J5792" s="142">
        <v>1</v>
      </c>
      <c r="K5792" s="142">
        <v>12</v>
      </c>
      <c r="L5792" s="227">
        <v>42</v>
      </c>
      <c r="M5792" s="227">
        <v>1889460</v>
      </c>
      <c r="N5792" s="227">
        <v>59900</v>
      </c>
      <c r="O5792" s="227">
        <v>59900</v>
      </c>
      <c r="P5792" s="227">
        <v>718800</v>
      </c>
      <c r="Q5792" s="227"/>
      <c r="R5792" s="227"/>
      <c r="S5792" s="227"/>
      <c r="T5792" s="227">
        <v>5</v>
      </c>
      <c r="U5792" s="227">
        <v>224775</v>
      </c>
      <c r="V5792" s="227">
        <v>-161</v>
      </c>
      <c r="W5792" s="143">
        <v>46015</v>
      </c>
      <c r="X5792" s="143">
        <v>46032</v>
      </c>
      <c r="Y5792">
        <f t="shared" si="181"/>
        <v>718800</v>
      </c>
    </row>
    <row r="5793" spans="1:25">
      <c r="A5793" s="1" t="str">
        <f t="shared" si="180"/>
        <v>060361071606000</v>
      </c>
      <c r="B5793" s="142" t="s">
        <v>62</v>
      </c>
      <c r="C5793" s="142" t="s">
        <v>2279</v>
      </c>
      <c r="D5793" s="142" t="s">
        <v>3523</v>
      </c>
      <c r="E5793" s="142" t="s">
        <v>20</v>
      </c>
      <c r="F5793" s="142" t="s">
        <v>266</v>
      </c>
      <c r="G5793" s="142" t="s">
        <v>267</v>
      </c>
      <c r="H5793" s="142" t="s">
        <v>268</v>
      </c>
      <c r="I5793" s="142" t="s">
        <v>21</v>
      </c>
      <c r="J5793" s="142">
        <v>1</v>
      </c>
      <c r="K5793" s="142">
        <v>9</v>
      </c>
      <c r="L5793" s="227">
        <v>0</v>
      </c>
      <c r="M5793" s="227">
        <v>0</v>
      </c>
      <c r="N5793" s="227">
        <v>17700</v>
      </c>
      <c r="O5793" s="227">
        <v>18100</v>
      </c>
      <c r="P5793" s="227">
        <v>162900</v>
      </c>
      <c r="Q5793" s="227">
        <v>9</v>
      </c>
      <c r="R5793" s="227">
        <v>1400</v>
      </c>
      <c r="S5793" s="227">
        <v>150300</v>
      </c>
      <c r="T5793" s="227">
        <v>0</v>
      </c>
      <c r="U5793" s="227">
        <v>0</v>
      </c>
      <c r="V5793" s="227">
        <v>0</v>
      </c>
      <c r="W5793" s="143">
        <v>46011</v>
      </c>
      <c r="X5793" s="143">
        <v>46011</v>
      </c>
      <c r="Y5793">
        <f t="shared" si="181"/>
        <v>150300</v>
      </c>
    </row>
    <row r="5794" spans="1:25">
      <c r="A5794" s="1" t="str">
        <f t="shared" si="180"/>
        <v>060361072188000</v>
      </c>
      <c r="B5794" s="142" t="s">
        <v>62</v>
      </c>
      <c r="C5794" s="142" t="s">
        <v>2279</v>
      </c>
      <c r="D5794" s="142" t="s">
        <v>3494</v>
      </c>
      <c r="E5794" s="142" t="s">
        <v>2486</v>
      </c>
      <c r="F5794" s="142" t="s">
        <v>46</v>
      </c>
      <c r="G5794" s="142" t="s">
        <v>3553</v>
      </c>
      <c r="H5794" s="142" t="s">
        <v>3554</v>
      </c>
      <c r="I5794" s="142" t="s">
        <v>23</v>
      </c>
      <c r="J5794" s="142">
        <v>1</v>
      </c>
      <c r="K5794" s="142">
        <v>42</v>
      </c>
      <c r="L5794" s="227">
        <v>418</v>
      </c>
      <c r="M5794" s="227">
        <v>3395682</v>
      </c>
      <c r="N5794" s="227">
        <v>10900</v>
      </c>
      <c r="O5794" s="227">
        <v>8700</v>
      </c>
      <c r="P5794" s="227">
        <v>365400</v>
      </c>
      <c r="Q5794" s="227"/>
      <c r="R5794" s="227"/>
      <c r="S5794" s="227"/>
      <c r="T5794" s="227">
        <v>2</v>
      </c>
      <c r="U5794" s="227">
        <v>19640</v>
      </c>
      <c r="V5794" s="227">
        <v>3393</v>
      </c>
      <c r="W5794" s="143">
        <v>46032</v>
      </c>
      <c r="X5794" s="143">
        <v>46033</v>
      </c>
      <c r="Y5794">
        <f t="shared" si="181"/>
        <v>365400</v>
      </c>
    </row>
    <row r="5795" spans="1:25">
      <c r="A5795" s="1" t="str">
        <f t="shared" si="180"/>
        <v>060361072194000</v>
      </c>
      <c r="B5795" s="142" t="s">
        <v>62</v>
      </c>
      <c r="C5795" s="142" t="s">
        <v>2279</v>
      </c>
      <c r="D5795" s="142" t="s">
        <v>3523</v>
      </c>
      <c r="E5795" s="142" t="s">
        <v>20</v>
      </c>
      <c r="F5795" s="142" t="s">
        <v>272</v>
      </c>
      <c r="G5795" s="142" t="s">
        <v>273</v>
      </c>
      <c r="H5795" s="142" t="s">
        <v>3555</v>
      </c>
      <c r="I5795" s="142" t="s">
        <v>21</v>
      </c>
      <c r="J5795" s="142">
        <v>1</v>
      </c>
      <c r="K5795" s="142">
        <v>24</v>
      </c>
      <c r="L5795" s="227"/>
      <c r="M5795" s="227"/>
      <c r="N5795" s="227">
        <v>8300</v>
      </c>
      <c r="O5795" s="227">
        <v>6500</v>
      </c>
      <c r="P5795" s="227">
        <v>156000</v>
      </c>
      <c r="Q5795" s="227">
        <v>24</v>
      </c>
      <c r="R5795" s="227">
        <v>100</v>
      </c>
      <c r="S5795" s="227">
        <v>153600</v>
      </c>
      <c r="T5795" s="227"/>
      <c r="U5795" s="227"/>
      <c r="V5795" s="227"/>
      <c r="W5795" s="143">
        <v>45913</v>
      </c>
      <c r="X5795" s="143">
        <v>45913</v>
      </c>
      <c r="Y5795">
        <f t="shared" si="181"/>
        <v>153600</v>
      </c>
    </row>
    <row r="5796" spans="1:25">
      <c r="A5796" s="1" t="str">
        <f t="shared" si="180"/>
        <v>060361074335000</v>
      </c>
      <c r="B5796" s="142" t="s">
        <v>62</v>
      </c>
      <c r="C5796" s="142" t="s">
        <v>2279</v>
      </c>
      <c r="D5796" s="142" t="s">
        <v>3494</v>
      </c>
      <c r="E5796" s="142" t="s">
        <v>2486</v>
      </c>
      <c r="F5796" s="142" t="s">
        <v>98</v>
      </c>
      <c r="G5796" s="142" t="s">
        <v>2752</v>
      </c>
      <c r="H5796" s="142" t="s">
        <v>2753</v>
      </c>
      <c r="I5796" s="142" t="s">
        <v>23</v>
      </c>
      <c r="J5796" s="142">
        <v>1</v>
      </c>
      <c r="K5796" s="142">
        <v>30</v>
      </c>
      <c r="L5796" s="227">
        <v>150</v>
      </c>
      <c r="M5796" s="227">
        <v>5472166</v>
      </c>
      <c r="N5796" s="227">
        <v>45800</v>
      </c>
      <c r="O5796" s="227">
        <v>45800</v>
      </c>
      <c r="P5796" s="227">
        <v>1374000</v>
      </c>
      <c r="Q5796" s="227"/>
      <c r="R5796" s="227"/>
      <c r="S5796" s="227"/>
      <c r="T5796" s="227">
        <v>3</v>
      </c>
      <c r="U5796" s="227">
        <v>123784</v>
      </c>
      <c r="V5796" s="227">
        <v>14341</v>
      </c>
      <c r="W5796" s="143">
        <v>46013</v>
      </c>
      <c r="X5796" s="143">
        <v>46030</v>
      </c>
      <c r="Y5796">
        <f t="shared" si="181"/>
        <v>1374000</v>
      </c>
    </row>
    <row r="5797" spans="1:25">
      <c r="A5797" s="1" t="str">
        <f t="shared" si="180"/>
        <v>060361074585000</v>
      </c>
      <c r="B5797" s="142" t="s">
        <v>62</v>
      </c>
      <c r="C5797" s="142" t="s">
        <v>2279</v>
      </c>
      <c r="D5797" s="142" t="s">
        <v>3511</v>
      </c>
      <c r="E5797" s="142" t="s">
        <v>3512</v>
      </c>
      <c r="F5797" s="142" t="s">
        <v>3556</v>
      </c>
      <c r="G5797" s="142" t="s">
        <v>3557</v>
      </c>
      <c r="H5797" s="142" t="s">
        <v>3558</v>
      </c>
      <c r="I5797" s="142" t="s">
        <v>21</v>
      </c>
      <c r="J5797" s="142">
        <v>1</v>
      </c>
      <c r="K5797" s="142">
        <v>1</v>
      </c>
      <c r="L5797" s="227">
        <v>97</v>
      </c>
      <c r="M5797" s="227">
        <v>5262249</v>
      </c>
      <c r="N5797" s="227">
        <v>79900</v>
      </c>
      <c r="O5797" s="227">
        <v>79900</v>
      </c>
      <c r="P5797" s="227">
        <v>79900</v>
      </c>
      <c r="Q5797" s="227"/>
      <c r="R5797" s="227"/>
      <c r="S5797" s="227"/>
      <c r="T5797" s="227">
        <v>10</v>
      </c>
      <c r="U5797" s="227">
        <v>359910</v>
      </c>
      <c r="V5797" s="227">
        <v>-182590</v>
      </c>
      <c r="W5797" s="143">
        <v>46031</v>
      </c>
      <c r="X5797" s="143">
        <v>46035</v>
      </c>
      <c r="Y5797">
        <f t="shared" si="181"/>
        <v>79900</v>
      </c>
    </row>
    <row r="5798" spans="1:25">
      <c r="A5798" s="1" t="str">
        <f t="shared" si="180"/>
        <v>060361074674000</v>
      </c>
      <c r="B5798" s="142" t="s">
        <v>62</v>
      </c>
      <c r="C5798" s="142" t="s">
        <v>2279</v>
      </c>
      <c r="D5798" s="142" t="s">
        <v>3495</v>
      </c>
      <c r="E5798" s="142" t="s">
        <v>3496</v>
      </c>
      <c r="F5798" s="142" t="s">
        <v>278</v>
      </c>
      <c r="G5798" s="142" t="s">
        <v>279</v>
      </c>
      <c r="H5798" s="142" t="s">
        <v>3559</v>
      </c>
      <c r="I5798" s="142" t="s">
        <v>21</v>
      </c>
      <c r="J5798" s="142">
        <v>1</v>
      </c>
      <c r="K5798" s="142">
        <v>20</v>
      </c>
      <c r="L5798" s="227">
        <v>433</v>
      </c>
      <c r="M5798" s="227">
        <v>3091916</v>
      </c>
      <c r="N5798" s="227">
        <v>8600</v>
      </c>
      <c r="O5798" s="227">
        <v>8600</v>
      </c>
      <c r="P5798" s="227">
        <v>172000</v>
      </c>
      <c r="Q5798" s="227">
        <v>20</v>
      </c>
      <c r="R5798" s="227">
        <v>600</v>
      </c>
      <c r="S5798" s="227">
        <v>160000</v>
      </c>
      <c r="T5798" s="227">
        <v>423</v>
      </c>
      <c r="U5798" s="227">
        <v>3035342</v>
      </c>
      <c r="V5798" s="227">
        <v>14833</v>
      </c>
      <c r="W5798" s="143">
        <v>45997</v>
      </c>
      <c r="X5798" s="143">
        <v>46035</v>
      </c>
      <c r="Y5798">
        <f t="shared" si="181"/>
        <v>160000</v>
      </c>
    </row>
    <row r="5799" spans="1:25">
      <c r="A5799" s="1" t="str">
        <f t="shared" si="180"/>
        <v>060361074883000</v>
      </c>
      <c r="B5799" s="142" t="s">
        <v>62</v>
      </c>
      <c r="C5799" s="142" t="s">
        <v>2279</v>
      </c>
      <c r="D5799" s="142" t="s">
        <v>3495</v>
      </c>
      <c r="E5799" s="142" t="s">
        <v>3496</v>
      </c>
      <c r="F5799" s="142" t="s">
        <v>284</v>
      </c>
      <c r="G5799" s="142" t="s">
        <v>285</v>
      </c>
      <c r="H5799" s="142" t="s">
        <v>286</v>
      </c>
      <c r="I5799" s="142" t="s">
        <v>21</v>
      </c>
      <c r="J5799" s="142">
        <v>1</v>
      </c>
      <c r="K5799" s="142">
        <v>50</v>
      </c>
      <c r="L5799" s="227">
        <v>958</v>
      </c>
      <c r="M5799" s="227">
        <v>12837331</v>
      </c>
      <c r="N5799" s="227">
        <v>16800</v>
      </c>
      <c r="O5799" s="227">
        <v>16100</v>
      </c>
      <c r="P5799" s="227">
        <v>805000</v>
      </c>
      <c r="Q5799" s="227">
        <v>50</v>
      </c>
      <c r="R5799" s="227">
        <v>1200</v>
      </c>
      <c r="S5799" s="227">
        <v>745000</v>
      </c>
      <c r="T5799" s="227">
        <v>198</v>
      </c>
      <c r="U5799" s="227">
        <v>2702162</v>
      </c>
      <c r="V5799" s="227">
        <v>48935</v>
      </c>
      <c r="W5799" s="143">
        <v>45995</v>
      </c>
      <c r="X5799" s="143">
        <v>46035</v>
      </c>
      <c r="Y5799">
        <f t="shared" si="181"/>
        <v>745000</v>
      </c>
    </row>
    <row r="5800" spans="1:25">
      <c r="A5800" s="1" t="str">
        <f t="shared" si="180"/>
        <v>060361075557000</v>
      </c>
      <c r="B5800" s="142" t="s">
        <v>62</v>
      </c>
      <c r="C5800" s="142" t="s">
        <v>2279</v>
      </c>
      <c r="D5800" s="142" t="s">
        <v>3528</v>
      </c>
      <c r="E5800" s="142" t="s">
        <v>27</v>
      </c>
      <c r="F5800" s="142" t="s">
        <v>290</v>
      </c>
      <c r="G5800" s="142" t="s">
        <v>291</v>
      </c>
      <c r="H5800" s="142" t="s">
        <v>3560</v>
      </c>
      <c r="I5800" s="142" t="s">
        <v>23</v>
      </c>
      <c r="J5800" s="142">
        <v>1</v>
      </c>
      <c r="K5800" s="142">
        <v>25</v>
      </c>
      <c r="L5800" s="227">
        <v>464</v>
      </c>
      <c r="M5800" s="227">
        <v>4309956</v>
      </c>
      <c r="N5800" s="227">
        <v>11700</v>
      </c>
      <c r="O5800" s="227">
        <v>11500</v>
      </c>
      <c r="P5800" s="227">
        <v>287500</v>
      </c>
      <c r="Q5800" s="227">
        <v>25</v>
      </c>
      <c r="R5800" s="227">
        <v>980</v>
      </c>
      <c r="S5800" s="227">
        <v>263000</v>
      </c>
      <c r="T5800" s="227">
        <v>3</v>
      </c>
      <c r="U5800" s="227">
        <v>29730</v>
      </c>
      <c r="V5800" s="227">
        <v>1864</v>
      </c>
      <c r="W5800" s="143">
        <v>45848</v>
      </c>
      <c r="X5800" s="143">
        <v>46024</v>
      </c>
      <c r="Y5800">
        <f t="shared" si="181"/>
        <v>263000</v>
      </c>
    </row>
    <row r="5801" spans="1:25">
      <c r="A5801" s="1" t="str">
        <f t="shared" si="180"/>
        <v>060361076058000</v>
      </c>
      <c r="B5801" s="142" t="s">
        <v>62</v>
      </c>
      <c r="C5801" s="142" t="s">
        <v>2279</v>
      </c>
      <c r="D5801" s="142" t="s">
        <v>3534</v>
      </c>
      <c r="E5801" s="142" t="s">
        <v>2492</v>
      </c>
      <c r="F5801" s="142" t="s">
        <v>47</v>
      </c>
      <c r="G5801" s="142" t="s">
        <v>2528</v>
      </c>
      <c r="H5801" s="142" t="s">
        <v>3561</v>
      </c>
      <c r="I5801" s="142" t="s">
        <v>23</v>
      </c>
      <c r="J5801" s="142">
        <v>1</v>
      </c>
      <c r="K5801" s="142">
        <v>72</v>
      </c>
      <c r="L5801" s="227">
        <v>123161</v>
      </c>
      <c r="M5801" s="227">
        <v>171390160</v>
      </c>
      <c r="N5801" s="227">
        <v>1700</v>
      </c>
      <c r="O5801" s="227">
        <v>1700</v>
      </c>
      <c r="P5801" s="227">
        <v>122400</v>
      </c>
      <c r="Q5801" s="227">
        <v>72</v>
      </c>
      <c r="R5801" s="227">
        <v>242</v>
      </c>
      <c r="S5801" s="227">
        <v>104976</v>
      </c>
      <c r="T5801" s="227">
        <v>917</v>
      </c>
      <c r="U5801" s="227">
        <v>1232976</v>
      </c>
      <c r="V5801" s="227">
        <v>-43116</v>
      </c>
      <c r="W5801" s="143">
        <v>45819</v>
      </c>
      <c r="X5801" s="143">
        <v>46035</v>
      </c>
      <c r="Y5801">
        <f t="shared" si="181"/>
        <v>104976</v>
      </c>
    </row>
    <row r="5802" spans="1:25">
      <c r="A5802" s="1" t="str">
        <f t="shared" si="180"/>
        <v>060361077236000</v>
      </c>
      <c r="B5802" s="142" t="s">
        <v>62</v>
      </c>
      <c r="C5802" s="142" t="s">
        <v>2279</v>
      </c>
      <c r="D5802" s="142" t="s">
        <v>3495</v>
      </c>
      <c r="E5802" s="142" t="s">
        <v>3496</v>
      </c>
      <c r="F5802" s="142" t="s">
        <v>296</v>
      </c>
      <c r="G5802" s="142" t="s">
        <v>3562</v>
      </c>
      <c r="H5802" s="142" t="s">
        <v>298</v>
      </c>
      <c r="I5802" s="142" t="s">
        <v>21</v>
      </c>
      <c r="J5802" s="142">
        <v>1</v>
      </c>
      <c r="K5802" s="142">
        <v>12</v>
      </c>
      <c r="L5802" s="227">
        <v>10670</v>
      </c>
      <c r="M5802" s="227">
        <v>154000406</v>
      </c>
      <c r="N5802" s="227">
        <v>18700</v>
      </c>
      <c r="O5802" s="227">
        <v>17700</v>
      </c>
      <c r="P5802" s="227">
        <v>212400</v>
      </c>
      <c r="Q5802" s="227">
        <v>12</v>
      </c>
      <c r="R5802" s="227">
        <v>1575</v>
      </c>
      <c r="S5802" s="227">
        <v>193500</v>
      </c>
      <c r="T5802" s="227">
        <v>511</v>
      </c>
      <c r="U5802" s="227">
        <v>7555315</v>
      </c>
      <c r="V5802" s="227">
        <v>180038</v>
      </c>
      <c r="W5802" s="143">
        <v>46006</v>
      </c>
      <c r="X5802" s="143">
        <v>46035</v>
      </c>
      <c r="Y5802">
        <f t="shared" si="181"/>
        <v>193500</v>
      </c>
    </row>
    <row r="5803" spans="1:25">
      <c r="A5803" s="1" t="str">
        <f t="shared" si="180"/>
        <v>060361077237000</v>
      </c>
      <c r="B5803" s="142" t="s">
        <v>62</v>
      </c>
      <c r="C5803" s="142" t="s">
        <v>2279</v>
      </c>
      <c r="D5803" s="142" t="s">
        <v>3495</v>
      </c>
      <c r="E5803" s="142" t="s">
        <v>3496</v>
      </c>
      <c r="F5803" s="142" t="s">
        <v>302</v>
      </c>
      <c r="G5803" s="142" t="s">
        <v>303</v>
      </c>
      <c r="H5803" s="142" t="s">
        <v>304</v>
      </c>
      <c r="I5803" s="142" t="s">
        <v>21</v>
      </c>
      <c r="J5803" s="142">
        <v>1</v>
      </c>
      <c r="K5803" s="142">
        <v>12</v>
      </c>
      <c r="L5803" s="227">
        <v>33515</v>
      </c>
      <c r="M5803" s="227">
        <v>487572402</v>
      </c>
      <c r="N5803" s="227">
        <v>18900</v>
      </c>
      <c r="O5803" s="227">
        <v>17500</v>
      </c>
      <c r="P5803" s="227">
        <v>210000</v>
      </c>
      <c r="Q5803" s="227">
        <v>12</v>
      </c>
      <c r="R5803" s="227">
        <v>1258</v>
      </c>
      <c r="S5803" s="227">
        <v>194904</v>
      </c>
      <c r="T5803" s="227">
        <v>19915</v>
      </c>
      <c r="U5803" s="227">
        <v>287417054</v>
      </c>
      <c r="V5803" s="227">
        <v>-2304097</v>
      </c>
      <c r="W5803" s="143">
        <v>46010</v>
      </c>
      <c r="X5803" s="143">
        <v>46035</v>
      </c>
      <c r="Y5803">
        <f t="shared" si="181"/>
        <v>194904</v>
      </c>
    </row>
    <row r="5804" spans="1:25">
      <c r="A5804" s="1" t="str">
        <f t="shared" si="180"/>
        <v>060361077239000</v>
      </c>
      <c r="B5804" s="142" t="s">
        <v>62</v>
      </c>
      <c r="C5804" s="142" t="s">
        <v>2279</v>
      </c>
      <c r="D5804" s="142" t="s">
        <v>3523</v>
      </c>
      <c r="E5804" s="142" t="s">
        <v>20</v>
      </c>
      <c r="F5804" s="142" t="s">
        <v>467</v>
      </c>
      <c r="G5804" s="142" t="s">
        <v>468</v>
      </c>
      <c r="H5804" s="142" t="s">
        <v>469</v>
      </c>
      <c r="I5804" s="142" t="s">
        <v>21</v>
      </c>
      <c r="J5804" s="142">
        <v>1</v>
      </c>
      <c r="K5804" s="142">
        <v>30</v>
      </c>
      <c r="L5804" s="227">
        <v>12</v>
      </c>
      <c r="M5804" s="227">
        <v>125820</v>
      </c>
      <c r="N5804" s="227">
        <v>13400</v>
      </c>
      <c r="O5804" s="227">
        <v>13400</v>
      </c>
      <c r="P5804" s="227">
        <v>402000</v>
      </c>
      <c r="Q5804" s="227">
        <v>30</v>
      </c>
      <c r="R5804" s="227">
        <v>600</v>
      </c>
      <c r="S5804" s="227">
        <v>384000</v>
      </c>
      <c r="T5804" s="227">
        <v>5</v>
      </c>
      <c r="U5804" s="227">
        <v>60360</v>
      </c>
      <c r="V5804" s="227">
        <v>7935</v>
      </c>
      <c r="W5804" s="143">
        <v>45869</v>
      </c>
      <c r="X5804" s="143">
        <v>46032</v>
      </c>
      <c r="Y5804">
        <f t="shared" si="181"/>
        <v>384000</v>
      </c>
    </row>
    <row r="5805" spans="1:25">
      <c r="A5805" s="1" t="str">
        <f t="shared" si="180"/>
        <v>060361077650000</v>
      </c>
      <c r="B5805" s="142" t="s">
        <v>62</v>
      </c>
      <c r="C5805" s="142" t="s">
        <v>2279</v>
      </c>
      <c r="D5805" s="142" t="s">
        <v>3534</v>
      </c>
      <c r="E5805" s="142" t="s">
        <v>2492</v>
      </c>
      <c r="F5805" s="142" t="s">
        <v>48</v>
      </c>
      <c r="G5805" s="142" t="s">
        <v>2533</v>
      </c>
      <c r="H5805" s="142" t="s">
        <v>2534</v>
      </c>
      <c r="I5805" s="142" t="s">
        <v>21</v>
      </c>
      <c r="J5805" s="142">
        <v>1</v>
      </c>
      <c r="K5805" s="142">
        <v>60</v>
      </c>
      <c r="L5805" s="227">
        <v>422</v>
      </c>
      <c r="M5805" s="227">
        <v>304153</v>
      </c>
      <c r="N5805" s="227">
        <v>950</v>
      </c>
      <c r="O5805" s="227">
        <v>950</v>
      </c>
      <c r="P5805" s="227">
        <v>57000</v>
      </c>
      <c r="Q5805" s="227">
        <v>60</v>
      </c>
      <c r="R5805" s="227">
        <v>133</v>
      </c>
      <c r="S5805" s="227">
        <v>49020</v>
      </c>
      <c r="T5805" s="227">
        <v>112</v>
      </c>
      <c r="U5805" s="227">
        <v>88667</v>
      </c>
      <c r="V5805" s="227">
        <v>7944</v>
      </c>
      <c r="W5805" s="143">
        <v>45983</v>
      </c>
      <c r="X5805" s="143">
        <v>46035</v>
      </c>
      <c r="Y5805">
        <f t="shared" si="181"/>
        <v>49020</v>
      </c>
    </row>
    <row r="5806" spans="1:25">
      <c r="A5806" s="1" t="str">
        <f t="shared" si="180"/>
        <v>060361078236000</v>
      </c>
      <c r="B5806" s="142" t="s">
        <v>62</v>
      </c>
      <c r="C5806" s="142" t="s">
        <v>2279</v>
      </c>
      <c r="D5806" s="142" t="s">
        <v>3534</v>
      </c>
      <c r="E5806" s="142" t="s">
        <v>2492</v>
      </c>
      <c r="F5806" s="142" t="s">
        <v>49</v>
      </c>
      <c r="G5806" s="142" t="s">
        <v>2538</v>
      </c>
      <c r="H5806" s="142" t="s">
        <v>2539</v>
      </c>
      <c r="I5806" s="142" t="s">
        <v>21</v>
      </c>
      <c r="J5806" s="142">
        <v>1</v>
      </c>
      <c r="K5806" s="142">
        <v>5</v>
      </c>
      <c r="L5806" s="227">
        <v>92</v>
      </c>
      <c r="M5806" s="227">
        <v>754350</v>
      </c>
      <c r="N5806" s="227">
        <v>9600</v>
      </c>
      <c r="O5806" s="227">
        <v>9600</v>
      </c>
      <c r="P5806" s="227">
        <v>48000</v>
      </c>
      <c r="Q5806" s="227">
        <v>5</v>
      </c>
      <c r="R5806" s="227">
        <v>300</v>
      </c>
      <c r="S5806" s="227">
        <v>46500</v>
      </c>
      <c r="T5806" s="227">
        <v>37</v>
      </c>
      <c r="U5806" s="227">
        <v>313243</v>
      </c>
      <c r="V5806" s="227">
        <v>9863</v>
      </c>
      <c r="W5806" s="143">
        <v>46032</v>
      </c>
      <c r="X5806" s="143">
        <v>46035</v>
      </c>
      <c r="Y5806">
        <f t="shared" si="181"/>
        <v>46500</v>
      </c>
    </row>
    <row r="5807" spans="1:25">
      <c r="A5807" s="1" t="str">
        <f t="shared" si="180"/>
        <v>060361082607000</v>
      </c>
      <c r="B5807" s="142" t="s">
        <v>62</v>
      </c>
      <c r="C5807" s="142" t="s">
        <v>2279</v>
      </c>
      <c r="D5807" s="142" t="s">
        <v>3495</v>
      </c>
      <c r="E5807" s="142" t="s">
        <v>3496</v>
      </c>
      <c r="F5807" s="142" t="s">
        <v>308</v>
      </c>
      <c r="G5807" s="142" t="s">
        <v>309</v>
      </c>
      <c r="H5807" s="142" t="s">
        <v>310</v>
      </c>
      <c r="I5807" s="142" t="s">
        <v>21</v>
      </c>
      <c r="J5807" s="142">
        <v>1</v>
      </c>
      <c r="K5807" s="142">
        <v>12</v>
      </c>
      <c r="L5807" s="227">
        <v>0</v>
      </c>
      <c r="M5807" s="227">
        <v>0</v>
      </c>
      <c r="N5807" s="227">
        <v>19900</v>
      </c>
      <c r="O5807" s="227">
        <v>17900</v>
      </c>
      <c r="P5807" s="227">
        <v>214800</v>
      </c>
      <c r="Q5807" s="227"/>
      <c r="R5807" s="227"/>
      <c r="S5807" s="227"/>
      <c r="T5807" s="227">
        <v>600</v>
      </c>
      <c r="U5807" s="227">
        <v>10091892</v>
      </c>
      <c r="V5807" s="227">
        <v>662700</v>
      </c>
      <c r="W5807" s="143">
        <v>46030</v>
      </c>
      <c r="X5807" s="143">
        <v>46030</v>
      </c>
      <c r="Y5807">
        <f t="shared" si="181"/>
        <v>214800</v>
      </c>
    </row>
    <row r="5808" spans="1:25">
      <c r="A5808" s="1" t="str">
        <f t="shared" si="180"/>
        <v>060361082627000</v>
      </c>
      <c r="B5808" s="142" t="s">
        <v>62</v>
      </c>
      <c r="C5808" s="142" t="s">
        <v>2279</v>
      </c>
      <c r="D5808" s="142" t="s">
        <v>3528</v>
      </c>
      <c r="E5808" s="142" t="s">
        <v>27</v>
      </c>
      <c r="F5808" s="142" t="s">
        <v>482</v>
      </c>
      <c r="G5808" s="142" t="s">
        <v>483</v>
      </c>
      <c r="H5808" s="142" t="s">
        <v>484</v>
      </c>
      <c r="I5808" s="142" t="s">
        <v>21</v>
      </c>
      <c r="J5808" s="142">
        <v>1</v>
      </c>
      <c r="K5808" s="142">
        <v>24</v>
      </c>
      <c r="L5808" s="227">
        <v>1844</v>
      </c>
      <c r="M5808" s="227">
        <v>3760905</v>
      </c>
      <c r="N5808" s="227">
        <v>3400</v>
      </c>
      <c r="O5808" s="227">
        <v>3300</v>
      </c>
      <c r="P5808" s="227">
        <v>79200</v>
      </c>
      <c r="Q5808" s="227">
        <v>24</v>
      </c>
      <c r="R5808" s="227">
        <v>950</v>
      </c>
      <c r="S5808" s="227">
        <v>56400</v>
      </c>
      <c r="T5808" s="227">
        <v>888</v>
      </c>
      <c r="U5808" s="227">
        <v>1962883</v>
      </c>
      <c r="V5808" s="227">
        <v>151775</v>
      </c>
      <c r="W5808" s="143">
        <v>46032</v>
      </c>
      <c r="X5808" s="143">
        <v>46035</v>
      </c>
      <c r="Y5808">
        <f t="shared" si="181"/>
        <v>56400</v>
      </c>
    </row>
    <row r="5809" spans="1:25">
      <c r="A5809" s="1" t="str">
        <f t="shared" si="180"/>
        <v>060361082723000</v>
      </c>
      <c r="B5809" s="142" t="s">
        <v>62</v>
      </c>
      <c r="C5809" s="142" t="s">
        <v>2279</v>
      </c>
      <c r="D5809" s="142" t="s">
        <v>3495</v>
      </c>
      <c r="E5809" s="142" t="s">
        <v>3496</v>
      </c>
      <c r="F5809" s="142" t="s">
        <v>314</v>
      </c>
      <c r="G5809" s="142" t="s">
        <v>315</v>
      </c>
      <c r="H5809" s="142" t="s">
        <v>316</v>
      </c>
      <c r="I5809" s="142" t="s">
        <v>21</v>
      </c>
      <c r="J5809" s="142">
        <v>1</v>
      </c>
      <c r="K5809" s="142">
        <v>24</v>
      </c>
      <c r="L5809" s="227">
        <v>85</v>
      </c>
      <c r="M5809" s="227">
        <v>353462</v>
      </c>
      <c r="N5809" s="227">
        <v>5400</v>
      </c>
      <c r="O5809" s="227">
        <v>5400</v>
      </c>
      <c r="P5809" s="227">
        <v>129600</v>
      </c>
      <c r="Q5809" s="227">
        <v>24</v>
      </c>
      <c r="R5809" s="227">
        <v>950</v>
      </c>
      <c r="S5809" s="227">
        <v>106800</v>
      </c>
      <c r="T5809" s="227">
        <v>2315</v>
      </c>
      <c r="U5809" s="227">
        <v>10153711</v>
      </c>
      <c r="V5809" s="227">
        <v>527061</v>
      </c>
      <c r="W5809" s="143">
        <v>46030</v>
      </c>
      <c r="X5809" s="143">
        <v>46035</v>
      </c>
      <c r="Y5809">
        <f t="shared" si="181"/>
        <v>106800</v>
      </c>
    </row>
    <row r="5810" spans="1:25">
      <c r="A5810" s="1" t="str">
        <f t="shared" si="180"/>
        <v>060361083138000</v>
      </c>
      <c r="B5810" s="142" t="s">
        <v>62</v>
      </c>
      <c r="C5810" s="142" t="s">
        <v>2279</v>
      </c>
      <c r="D5810" s="142" t="s">
        <v>3534</v>
      </c>
      <c r="E5810" s="142" t="s">
        <v>2492</v>
      </c>
      <c r="F5810" s="142" t="s">
        <v>50</v>
      </c>
      <c r="G5810" s="142" t="s">
        <v>2543</v>
      </c>
      <c r="H5810" s="142" t="s">
        <v>2544</v>
      </c>
      <c r="I5810" s="142" t="s">
        <v>21</v>
      </c>
      <c r="J5810" s="142">
        <v>1</v>
      </c>
      <c r="K5810" s="142">
        <v>12</v>
      </c>
      <c r="L5810" s="227">
        <v>144</v>
      </c>
      <c r="M5810" s="227">
        <v>4906201</v>
      </c>
      <c r="N5810" s="227">
        <v>43500</v>
      </c>
      <c r="O5810" s="227">
        <v>43500</v>
      </c>
      <c r="P5810" s="227">
        <v>522000</v>
      </c>
      <c r="Q5810" s="227">
        <v>12</v>
      </c>
      <c r="R5810" s="227">
        <v>1500</v>
      </c>
      <c r="S5810" s="227">
        <v>504000</v>
      </c>
      <c r="T5810" s="227">
        <v>0</v>
      </c>
      <c r="U5810" s="227">
        <v>0</v>
      </c>
      <c r="V5810" s="227">
        <v>0</v>
      </c>
      <c r="W5810" s="143">
        <v>45688</v>
      </c>
      <c r="X5810" s="143">
        <v>45996</v>
      </c>
      <c r="Y5810">
        <f t="shared" si="181"/>
        <v>504000</v>
      </c>
    </row>
    <row r="5811" spans="1:25">
      <c r="A5811" s="1" t="str">
        <f t="shared" si="180"/>
        <v>060361083802000</v>
      </c>
      <c r="B5811" s="142" t="s">
        <v>62</v>
      </c>
      <c r="C5811" s="142" t="s">
        <v>2279</v>
      </c>
      <c r="D5811" s="142" t="s">
        <v>3523</v>
      </c>
      <c r="E5811" s="142" t="s">
        <v>20</v>
      </c>
      <c r="F5811" s="142" t="s">
        <v>941</v>
      </c>
      <c r="G5811" s="142" t="s">
        <v>942</v>
      </c>
      <c r="H5811" s="142" t="s">
        <v>943</v>
      </c>
      <c r="I5811" s="142" t="s">
        <v>21</v>
      </c>
      <c r="J5811" s="142">
        <v>1</v>
      </c>
      <c r="K5811" s="142">
        <v>40</v>
      </c>
      <c r="L5811" s="227">
        <v>360</v>
      </c>
      <c r="M5811" s="227">
        <v>1412638</v>
      </c>
      <c r="N5811" s="227">
        <v>5100</v>
      </c>
      <c r="O5811" s="227">
        <v>5100</v>
      </c>
      <c r="P5811" s="227">
        <v>204000</v>
      </c>
      <c r="Q5811" s="227"/>
      <c r="R5811" s="227"/>
      <c r="S5811" s="227"/>
      <c r="T5811" s="227">
        <v>53</v>
      </c>
      <c r="U5811" s="227">
        <v>243514</v>
      </c>
      <c r="V5811" s="227">
        <v>35542</v>
      </c>
      <c r="W5811" s="143">
        <v>45828</v>
      </c>
      <c r="X5811" s="143">
        <v>46035</v>
      </c>
      <c r="Y5811">
        <f t="shared" si="181"/>
        <v>204000</v>
      </c>
    </row>
    <row r="5812" spans="1:25">
      <c r="A5812" s="1" t="str">
        <f t="shared" si="180"/>
        <v>060361083898000</v>
      </c>
      <c r="B5812" s="142" t="s">
        <v>62</v>
      </c>
      <c r="C5812" s="142" t="s">
        <v>2279</v>
      </c>
      <c r="D5812" s="142" t="s">
        <v>3528</v>
      </c>
      <c r="E5812" s="142" t="s">
        <v>27</v>
      </c>
      <c r="F5812" s="142" t="s">
        <v>320</v>
      </c>
      <c r="G5812" s="142" t="s">
        <v>321</v>
      </c>
      <c r="H5812" s="142" t="s">
        <v>322</v>
      </c>
      <c r="I5812" s="142" t="s">
        <v>23</v>
      </c>
      <c r="J5812" s="142">
        <v>1</v>
      </c>
      <c r="K5812" s="142">
        <v>30</v>
      </c>
      <c r="L5812" s="227">
        <v>10</v>
      </c>
      <c r="M5812" s="227">
        <v>52110</v>
      </c>
      <c r="N5812" s="227">
        <v>6800</v>
      </c>
      <c r="O5812" s="227">
        <v>6000</v>
      </c>
      <c r="P5812" s="227">
        <v>180000</v>
      </c>
      <c r="Q5812" s="227">
        <v>30</v>
      </c>
      <c r="R5812" s="227">
        <v>500</v>
      </c>
      <c r="S5812" s="227">
        <v>165000</v>
      </c>
      <c r="T5812" s="227">
        <v>39</v>
      </c>
      <c r="U5812" s="227">
        <v>210811</v>
      </c>
      <c r="V5812" s="227">
        <v>7584</v>
      </c>
      <c r="W5812" s="143">
        <v>46035</v>
      </c>
      <c r="X5812" s="143">
        <v>46035</v>
      </c>
      <c r="Y5812">
        <f t="shared" si="181"/>
        <v>165000</v>
      </c>
    </row>
    <row r="5813" spans="1:25">
      <c r="A5813" s="1" t="str">
        <f t="shared" si="180"/>
        <v>060361083903000</v>
      </c>
      <c r="B5813" s="142" t="s">
        <v>62</v>
      </c>
      <c r="C5813" s="142" t="s">
        <v>2279</v>
      </c>
      <c r="D5813" s="142" t="s">
        <v>3528</v>
      </c>
      <c r="E5813" s="142" t="s">
        <v>27</v>
      </c>
      <c r="F5813" s="142" t="s">
        <v>326</v>
      </c>
      <c r="G5813" s="142" t="s">
        <v>327</v>
      </c>
      <c r="H5813" s="142" t="s">
        <v>328</v>
      </c>
      <c r="I5813" s="142" t="s">
        <v>21</v>
      </c>
      <c r="J5813" s="142">
        <v>1</v>
      </c>
      <c r="K5813" s="142">
        <v>24</v>
      </c>
      <c r="L5813" s="227">
        <v>118</v>
      </c>
      <c r="M5813" s="227">
        <v>574785</v>
      </c>
      <c r="N5813" s="227">
        <v>6600</v>
      </c>
      <c r="O5813" s="227">
        <v>6600</v>
      </c>
      <c r="P5813" s="227">
        <v>158400</v>
      </c>
      <c r="Q5813" s="227"/>
      <c r="R5813" s="227"/>
      <c r="S5813" s="227"/>
      <c r="T5813" s="227">
        <v>105</v>
      </c>
      <c r="U5813" s="227">
        <v>624324</v>
      </c>
      <c r="V5813" s="227">
        <v>112862</v>
      </c>
      <c r="W5813" s="143">
        <v>45959</v>
      </c>
      <c r="X5813" s="143">
        <v>46035</v>
      </c>
      <c r="Y5813">
        <f t="shared" si="181"/>
        <v>158400</v>
      </c>
    </row>
    <row r="5814" spans="1:25">
      <c r="A5814" s="1" t="str">
        <f t="shared" si="180"/>
        <v>060361084368000</v>
      </c>
      <c r="B5814" s="142" t="s">
        <v>62</v>
      </c>
      <c r="C5814" s="142" t="s">
        <v>2279</v>
      </c>
      <c r="D5814" s="142" t="s">
        <v>3511</v>
      </c>
      <c r="E5814" s="142" t="s">
        <v>3512</v>
      </c>
      <c r="F5814" s="142" t="s">
        <v>3563</v>
      </c>
      <c r="G5814" s="142" t="s">
        <v>3564</v>
      </c>
      <c r="H5814" s="142" t="s">
        <v>3565</v>
      </c>
      <c r="I5814" s="142" t="s">
        <v>21</v>
      </c>
      <c r="J5814" s="142">
        <v>1</v>
      </c>
      <c r="K5814" s="142">
        <v>20</v>
      </c>
      <c r="L5814" s="227">
        <v>147</v>
      </c>
      <c r="M5814" s="227">
        <v>5622750</v>
      </c>
      <c r="N5814" s="227">
        <v>55900</v>
      </c>
      <c r="O5814" s="227">
        <v>55900</v>
      </c>
      <c r="P5814" s="227">
        <v>1118000</v>
      </c>
      <c r="Q5814" s="227"/>
      <c r="R5814" s="227"/>
      <c r="S5814" s="227"/>
      <c r="T5814" s="227">
        <v>14</v>
      </c>
      <c r="U5814" s="227">
        <v>675315</v>
      </c>
      <c r="V5814" s="227">
        <v>139815</v>
      </c>
      <c r="W5814" s="143">
        <v>46016</v>
      </c>
      <c r="X5814" s="143">
        <v>46032</v>
      </c>
      <c r="Y5814">
        <f t="shared" si="181"/>
        <v>1118000</v>
      </c>
    </row>
    <row r="5815" spans="1:25">
      <c r="A5815" s="1" t="str">
        <f t="shared" si="180"/>
        <v>060361084369000</v>
      </c>
      <c r="B5815" s="142" t="s">
        <v>62</v>
      </c>
      <c r="C5815" s="142" t="s">
        <v>2279</v>
      </c>
      <c r="D5815" s="142" t="s">
        <v>3527</v>
      </c>
      <c r="E5815" s="142" t="s">
        <v>22</v>
      </c>
      <c r="F5815" s="142" t="s">
        <v>332</v>
      </c>
      <c r="G5815" s="142" t="s">
        <v>333</v>
      </c>
      <c r="H5815" s="142" t="s">
        <v>334</v>
      </c>
      <c r="I5815" s="142" t="s">
        <v>21</v>
      </c>
      <c r="J5815" s="142">
        <v>1</v>
      </c>
      <c r="K5815" s="142">
        <v>60</v>
      </c>
      <c r="L5815" s="227">
        <v>300</v>
      </c>
      <c r="M5815" s="227">
        <v>2290200</v>
      </c>
      <c r="N5815" s="227">
        <v>9700</v>
      </c>
      <c r="O5815" s="227">
        <v>9000</v>
      </c>
      <c r="P5815" s="227">
        <v>540000</v>
      </c>
      <c r="Q5815" s="227">
        <v>60</v>
      </c>
      <c r="R5815" s="227">
        <v>300</v>
      </c>
      <c r="S5815" s="227">
        <v>522000</v>
      </c>
      <c r="T5815" s="227">
        <v>10</v>
      </c>
      <c r="U5815" s="227">
        <v>81081</v>
      </c>
      <c r="V5815" s="227">
        <v>4741</v>
      </c>
      <c r="W5815" s="143">
        <v>46029</v>
      </c>
      <c r="X5815" s="143">
        <v>46032</v>
      </c>
      <c r="Y5815">
        <f t="shared" si="181"/>
        <v>522000</v>
      </c>
    </row>
    <row r="5816" spans="1:25">
      <c r="A5816" s="1" t="str">
        <f t="shared" si="180"/>
        <v>060361084782000</v>
      </c>
      <c r="B5816" s="142" t="s">
        <v>62</v>
      </c>
      <c r="C5816" s="142" t="s">
        <v>2279</v>
      </c>
      <c r="D5816" s="142" t="s">
        <v>3511</v>
      </c>
      <c r="E5816" s="142" t="s">
        <v>3512</v>
      </c>
      <c r="F5816" s="142" t="s">
        <v>3566</v>
      </c>
      <c r="G5816" s="142" t="s">
        <v>3567</v>
      </c>
      <c r="H5816" s="142" t="s">
        <v>3568</v>
      </c>
      <c r="I5816" s="142" t="s">
        <v>21</v>
      </c>
      <c r="J5816" s="142">
        <v>1</v>
      </c>
      <c r="K5816" s="142">
        <v>20</v>
      </c>
      <c r="L5816" s="227">
        <v>167</v>
      </c>
      <c r="M5816" s="227">
        <v>6521350</v>
      </c>
      <c r="N5816" s="227">
        <v>52900</v>
      </c>
      <c r="O5816" s="227">
        <v>41900</v>
      </c>
      <c r="P5816" s="227">
        <v>838000</v>
      </c>
      <c r="Q5816" s="227"/>
      <c r="R5816" s="227"/>
      <c r="S5816" s="227"/>
      <c r="T5816" s="227">
        <v>35</v>
      </c>
      <c r="U5816" s="227">
        <v>1285495</v>
      </c>
      <c r="V5816" s="227">
        <v>-81255</v>
      </c>
      <c r="W5816" s="143">
        <v>46016</v>
      </c>
      <c r="X5816" s="143">
        <v>46035</v>
      </c>
      <c r="Y5816">
        <f t="shared" si="181"/>
        <v>838000</v>
      </c>
    </row>
    <row r="5817" spans="1:25">
      <c r="A5817" s="1" t="str">
        <f t="shared" si="180"/>
        <v>060361086395000</v>
      </c>
      <c r="B5817" s="142" t="s">
        <v>62</v>
      </c>
      <c r="C5817" s="142" t="s">
        <v>2279</v>
      </c>
      <c r="D5817" s="142" t="s">
        <v>3523</v>
      </c>
      <c r="E5817" s="142" t="s">
        <v>20</v>
      </c>
      <c r="F5817" s="142" t="s">
        <v>949</v>
      </c>
      <c r="G5817" s="142" t="s">
        <v>950</v>
      </c>
      <c r="H5817" s="142" t="s">
        <v>951</v>
      </c>
      <c r="I5817" s="142" t="s">
        <v>21</v>
      </c>
      <c r="J5817" s="142">
        <v>1</v>
      </c>
      <c r="K5817" s="142">
        <v>8</v>
      </c>
      <c r="L5817" s="227">
        <v>19</v>
      </c>
      <c r="M5817" s="227">
        <v>705211</v>
      </c>
      <c r="N5817" s="227">
        <v>46900</v>
      </c>
      <c r="O5817" s="227">
        <v>46900</v>
      </c>
      <c r="P5817" s="227">
        <v>375200</v>
      </c>
      <c r="Q5817" s="227"/>
      <c r="R5817" s="227"/>
      <c r="S5817" s="227"/>
      <c r="T5817" s="227">
        <v>3</v>
      </c>
      <c r="U5817" s="227">
        <v>126757</v>
      </c>
      <c r="V5817" s="227">
        <v>15408</v>
      </c>
      <c r="W5817" s="143">
        <v>46010</v>
      </c>
      <c r="X5817" s="143">
        <v>46033</v>
      </c>
      <c r="Y5817">
        <f t="shared" si="181"/>
        <v>375200</v>
      </c>
    </row>
    <row r="5818" spans="1:25">
      <c r="A5818" s="1" t="str">
        <f t="shared" si="180"/>
        <v>060361086441000</v>
      </c>
      <c r="B5818" s="142" t="s">
        <v>62</v>
      </c>
      <c r="C5818" s="142" t="s">
        <v>2279</v>
      </c>
      <c r="D5818" s="142" t="s">
        <v>3494</v>
      </c>
      <c r="E5818" s="142" t="s">
        <v>2486</v>
      </c>
      <c r="F5818" s="142" t="s">
        <v>59</v>
      </c>
      <c r="G5818" s="142" t="s">
        <v>2590</v>
      </c>
      <c r="H5818" s="142" t="s">
        <v>2591</v>
      </c>
      <c r="I5818" s="142" t="s">
        <v>21</v>
      </c>
      <c r="J5818" s="142">
        <v>1</v>
      </c>
      <c r="K5818" s="142">
        <v>20</v>
      </c>
      <c r="L5818" s="227">
        <v>18</v>
      </c>
      <c r="M5818" s="227">
        <v>75891</v>
      </c>
      <c r="N5818" s="227">
        <v>5500</v>
      </c>
      <c r="O5818" s="227">
        <v>5500</v>
      </c>
      <c r="P5818" s="227">
        <v>110000</v>
      </c>
      <c r="Q5818" s="227"/>
      <c r="R5818" s="227"/>
      <c r="S5818" s="227"/>
      <c r="T5818" s="227">
        <v>5</v>
      </c>
      <c r="U5818" s="227">
        <v>24775</v>
      </c>
      <c r="V5818" s="227">
        <v>3694</v>
      </c>
      <c r="W5818" s="143">
        <v>45912</v>
      </c>
      <c r="X5818" s="143">
        <v>46031</v>
      </c>
      <c r="Y5818">
        <f t="shared" si="181"/>
        <v>110000</v>
      </c>
    </row>
    <row r="5819" spans="1:25">
      <c r="A5819" s="1" t="str">
        <f t="shared" si="180"/>
        <v>060361087230000</v>
      </c>
      <c r="B5819" s="142" t="s">
        <v>62</v>
      </c>
      <c r="C5819" s="142" t="s">
        <v>2279</v>
      </c>
      <c r="D5819" s="142" t="s">
        <v>3528</v>
      </c>
      <c r="E5819" s="142" t="s">
        <v>27</v>
      </c>
      <c r="F5819" s="142" t="s">
        <v>489</v>
      </c>
      <c r="G5819" s="142" t="s">
        <v>490</v>
      </c>
      <c r="H5819" s="142" t="s">
        <v>491</v>
      </c>
      <c r="I5819" s="142" t="s">
        <v>23</v>
      </c>
      <c r="J5819" s="142">
        <v>1</v>
      </c>
      <c r="K5819" s="142">
        <v>12</v>
      </c>
      <c r="L5819" s="227">
        <v>498</v>
      </c>
      <c r="M5819" s="227">
        <v>1410992</v>
      </c>
      <c r="N5819" s="227">
        <v>4000</v>
      </c>
      <c r="O5819" s="227">
        <v>4000</v>
      </c>
      <c r="P5819" s="227">
        <v>48000</v>
      </c>
      <c r="Q5819" s="227">
        <v>12</v>
      </c>
      <c r="R5819" s="227">
        <v>725</v>
      </c>
      <c r="S5819" s="227">
        <v>39300</v>
      </c>
      <c r="T5819" s="227">
        <v>179</v>
      </c>
      <c r="U5819" s="227">
        <v>535698</v>
      </c>
      <c r="V5819" s="227">
        <v>28534</v>
      </c>
      <c r="W5819" s="143">
        <v>46008</v>
      </c>
      <c r="X5819" s="143">
        <v>46034</v>
      </c>
      <c r="Y5819">
        <f t="shared" si="181"/>
        <v>39300</v>
      </c>
    </row>
    <row r="5820" spans="1:25">
      <c r="A5820" s="1" t="str">
        <f t="shared" si="180"/>
        <v>060361088129000</v>
      </c>
      <c r="B5820" s="142" t="s">
        <v>62</v>
      </c>
      <c r="C5820" s="142" t="s">
        <v>2279</v>
      </c>
      <c r="D5820" s="142" t="s">
        <v>3527</v>
      </c>
      <c r="E5820" s="142" t="s">
        <v>22</v>
      </c>
      <c r="F5820" s="142" t="s">
        <v>338</v>
      </c>
      <c r="G5820" s="142" t="s">
        <v>339</v>
      </c>
      <c r="H5820" s="142" t="s">
        <v>340</v>
      </c>
      <c r="I5820" s="142" t="s">
        <v>23</v>
      </c>
      <c r="J5820" s="142">
        <v>1</v>
      </c>
      <c r="K5820" s="142">
        <v>40</v>
      </c>
      <c r="L5820" s="227">
        <v>58230</v>
      </c>
      <c r="M5820" s="227">
        <v>150845032</v>
      </c>
      <c r="N5820" s="227">
        <v>3100</v>
      </c>
      <c r="O5820" s="227">
        <v>3000</v>
      </c>
      <c r="P5820" s="227">
        <v>120000</v>
      </c>
      <c r="Q5820" s="227">
        <v>40</v>
      </c>
      <c r="R5820" s="227">
        <v>130</v>
      </c>
      <c r="S5820" s="227">
        <v>114800</v>
      </c>
      <c r="T5820" s="227">
        <v>7928</v>
      </c>
      <c r="U5820" s="227">
        <v>20648171</v>
      </c>
      <c r="V5820" s="227">
        <v>110658</v>
      </c>
      <c r="W5820" s="143">
        <v>46007</v>
      </c>
      <c r="X5820" s="143">
        <v>46035</v>
      </c>
      <c r="Y5820">
        <f t="shared" si="181"/>
        <v>114800</v>
      </c>
    </row>
    <row r="5821" spans="1:25">
      <c r="A5821" s="1" t="str">
        <f t="shared" si="180"/>
        <v>060361088133000</v>
      </c>
      <c r="B5821" s="142" t="s">
        <v>62</v>
      </c>
      <c r="C5821" s="142" t="s">
        <v>2279</v>
      </c>
      <c r="D5821" s="142" t="s">
        <v>3527</v>
      </c>
      <c r="E5821" s="142" t="s">
        <v>22</v>
      </c>
      <c r="F5821" s="142" t="s">
        <v>631</v>
      </c>
      <c r="G5821" s="142" t="s">
        <v>632</v>
      </c>
      <c r="H5821" s="142" t="s">
        <v>633</v>
      </c>
      <c r="I5821" s="142" t="s">
        <v>26</v>
      </c>
      <c r="J5821" s="142">
        <v>1</v>
      </c>
      <c r="K5821" s="142">
        <v>40</v>
      </c>
      <c r="L5821" s="227"/>
      <c r="M5821" s="227"/>
      <c r="N5821" s="227">
        <v>3050</v>
      </c>
      <c r="O5821" s="227">
        <v>3050</v>
      </c>
      <c r="P5821" s="227">
        <v>122000</v>
      </c>
      <c r="Q5821" s="227"/>
      <c r="R5821" s="227"/>
      <c r="S5821" s="227"/>
      <c r="T5821" s="227"/>
      <c r="U5821" s="227"/>
      <c r="V5821" s="227"/>
      <c r="W5821" s="143"/>
      <c r="X5821" s="143"/>
      <c r="Y5821">
        <f t="shared" si="181"/>
        <v>122000</v>
      </c>
    </row>
    <row r="5822" spans="1:25">
      <c r="A5822" s="1" t="str">
        <f t="shared" si="180"/>
        <v>060361088134000</v>
      </c>
      <c r="B5822" s="142" t="s">
        <v>62</v>
      </c>
      <c r="C5822" s="142" t="s">
        <v>2279</v>
      </c>
      <c r="D5822" s="142" t="s">
        <v>3527</v>
      </c>
      <c r="E5822" s="142" t="s">
        <v>22</v>
      </c>
      <c r="F5822" s="142" t="s">
        <v>344</v>
      </c>
      <c r="G5822" s="142" t="s">
        <v>345</v>
      </c>
      <c r="H5822" s="142" t="s">
        <v>346</v>
      </c>
      <c r="I5822" s="142" t="s">
        <v>23</v>
      </c>
      <c r="J5822" s="142">
        <v>1</v>
      </c>
      <c r="K5822" s="142">
        <v>40</v>
      </c>
      <c r="L5822" s="227">
        <v>10723</v>
      </c>
      <c r="M5822" s="227">
        <v>26497247</v>
      </c>
      <c r="N5822" s="227">
        <v>3000</v>
      </c>
      <c r="O5822" s="227">
        <v>2900</v>
      </c>
      <c r="P5822" s="227">
        <v>116000</v>
      </c>
      <c r="Q5822" s="227">
        <v>40</v>
      </c>
      <c r="R5822" s="227">
        <v>150</v>
      </c>
      <c r="S5822" s="227">
        <v>110000</v>
      </c>
      <c r="T5822" s="227">
        <v>2060</v>
      </c>
      <c r="U5822" s="227">
        <v>5153923</v>
      </c>
      <c r="V5822" s="227">
        <v>63526</v>
      </c>
      <c r="W5822" s="143">
        <v>46007</v>
      </c>
      <c r="X5822" s="143">
        <v>46035</v>
      </c>
      <c r="Y5822">
        <f t="shared" si="181"/>
        <v>110000</v>
      </c>
    </row>
    <row r="5823" spans="1:25">
      <c r="A5823" s="1" t="str">
        <f t="shared" si="180"/>
        <v>060361088137000</v>
      </c>
      <c r="B5823" s="142" t="s">
        <v>62</v>
      </c>
      <c r="C5823" s="142" t="s">
        <v>2279</v>
      </c>
      <c r="D5823" s="142" t="s">
        <v>3527</v>
      </c>
      <c r="E5823" s="142" t="s">
        <v>22</v>
      </c>
      <c r="F5823" s="142" t="s">
        <v>350</v>
      </c>
      <c r="G5823" s="142" t="s">
        <v>351</v>
      </c>
      <c r="H5823" s="142" t="s">
        <v>3569</v>
      </c>
      <c r="I5823" s="142" t="s">
        <v>21</v>
      </c>
      <c r="J5823" s="142">
        <v>1</v>
      </c>
      <c r="K5823" s="142">
        <v>24</v>
      </c>
      <c r="L5823" s="227">
        <v>259</v>
      </c>
      <c r="M5823" s="227">
        <v>979581</v>
      </c>
      <c r="N5823" s="227">
        <v>4700</v>
      </c>
      <c r="O5823" s="227">
        <v>4700</v>
      </c>
      <c r="P5823" s="227">
        <v>112800</v>
      </c>
      <c r="Q5823" s="227">
        <v>24</v>
      </c>
      <c r="R5823" s="227">
        <v>250</v>
      </c>
      <c r="S5823" s="227">
        <v>106800</v>
      </c>
      <c r="T5823" s="227">
        <v>1497</v>
      </c>
      <c r="U5823" s="227">
        <v>5702883</v>
      </c>
      <c r="V5823" s="227">
        <v>40980</v>
      </c>
      <c r="W5823" s="143">
        <v>46006</v>
      </c>
      <c r="X5823" s="143">
        <v>46035</v>
      </c>
      <c r="Y5823">
        <f t="shared" si="181"/>
        <v>106800</v>
      </c>
    </row>
    <row r="5824" spans="1:25">
      <c r="A5824" s="1" t="str">
        <f t="shared" si="180"/>
        <v>060361088171000</v>
      </c>
      <c r="B5824" s="142" t="s">
        <v>62</v>
      </c>
      <c r="C5824" s="142" t="s">
        <v>2279</v>
      </c>
      <c r="D5824" s="142" t="s">
        <v>3527</v>
      </c>
      <c r="E5824" s="142" t="s">
        <v>22</v>
      </c>
      <c r="F5824" s="142" t="s">
        <v>356</v>
      </c>
      <c r="G5824" s="142" t="s">
        <v>357</v>
      </c>
      <c r="H5824" s="142" t="s">
        <v>358</v>
      </c>
      <c r="I5824" s="142" t="s">
        <v>23</v>
      </c>
      <c r="J5824" s="142">
        <v>1</v>
      </c>
      <c r="K5824" s="142">
        <v>40</v>
      </c>
      <c r="L5824" s="227">
        <v>0</v>
      </c>
      <c r="M5824" s="227">
        <v>0</v>
      </c>
      <c r="N5824" s="227">
        <v>3000</v>
      </c>
      <c r="O5824" s="227">
        <v>3000</v>
      </c>
      <c r="P5824" s="227">
        <v>120000</v>
      </c>
      <c r="Q5824" s="227">
        <v>40</v>
      </c>
      <c r="R5824" s="227">
        <v>170</v>
      </c>
      <c r="S5824" s="227">
        <v>113200</v>
      </c>
      <c r="T5824" s="227">
        <v>28</v>
      </c>
      <c r="U5824" s="227">
        <v>75676</v>
      </c>
      <c r="V5824" s="227">
        <v>5566</v>
      </c>
      <c r="W5824" s="143">
        <v>46017</v>
      </c>
      <c r="X5824" s="143">
        <v>46024</v>
      </c>
      <c r="Y5824">
        <f t="shared" si="181"/>
        <v>113200</v>
      </c>
    </row>
    <row r="5825" spans="1:25">
      <c r="A5825" s="1" t="str">
        <f t="shared" si="180"/>
        <v>060361088175000</v>
      </c>
      <c r="B5825" s="142" t="s">
        <v>62</v>
      </c>
      <c r="C5825" s="142" t="s">
        <v>2279</v>
      </c>
      <c r="D5825" s="142" t="s">
        <v>3527</v>
      </c>
      <c r="E5825" s="142" t="s">
        <v>22</v>
      </c>
      <c r="F5825" s="142" t="s">
        <v>362</v>
      </c>
      <c r="G5825" s="142" t="s">
        <v>363</v>
      </c>
      <c r="H5825" s="142" t="s">
        <v>364</v>
      </c>
      <c r="I5825" s="142" t="s">
        <v>21</v>
      </c>
      <c r="J5825" s="142">
        <v>1</v>
      </c>
      <c r="K5825" s="142">
        <v>40</v>
      </c>
      <c r="L5825" s="227">
        <v>72</v>
      </c>
      <c r="M5825" s="227">
        <v>172075</v>
      </c>
      <c r="N5825" s="227">
        <v>2800</v>
      </c>
      <c r="O5825" s="227">
        <v>2800</v>
      </c>
      <c r="P5825" s="227">
        <v>112000</v>
      </c>
      <c r="Q5825" s="227">
        <v>40</v>
      </c>
      <c r="R5825" s="227">
        <v>105</v>
      </c>
      <c r="S5825" s="227">
        <v>107800</v>
      </c>
      <c r="T5825" s="227">
        <v>44</v>
      </c>
      <c r="U5825" s="227">
        <v>110991</v>
      </c>
      <c r="V5825" s="227">
        <v>5834</v>
      </c>
      <c r="W5825" s="143">
        <v>46029</v>
      </c>
      <c r="X5825" s="143">
        <v>46034</v>
      </c>
      <c r="Y5825">
        <f t="shared" si="181"/>
        <v>107800</v>
      </c>
    </row>
    <row r="5826" spans="1:25">
      <c r="A5826" s="1" t="str">
        <f t="shared" si="180"/>
        <v>060361088200000</v>
      </c>
      <c r="B5826" s="142" t="s">
        <v>62</v>
      </c>
      <c r="C5826" s="142" t="s">
        <v>2279</v>
      </c>
      <c r="D5826" s="142" t="s">
        <v>3527</v>
      </c>
      <c r="E5826" s="142" t="s">
        <v>22</v>
      </c>
      <c r="F5826" s="142" t="s">
        <v>368</v>
      </c>
      <c r="G5826" s="142" t="s">
        <v>369</v>
      </c>
      <c r="H5826" s="142" t="s">
        <v>370</v>
      </c>
      <c r="I5826" s="142" t="s">
        <v>21</v>
      </c>
      <c r="J5826" s="142">
        <v>1</v>
      </c>
      <c r="K5826" s="142">
        <v>40</v>
      </c>
      <c r="L5826" s="227">
        <v>32361</v>
      </c>
      <c r="M5826" s="227">
        <v>79971550</v>
      </c>
      <c r="N5826" s="227">
        <v>3000</v>
      </c>
      <c r="O5826" s="227">
        <v>2900</v>
      </c>
      <c r="P5826" s="227">
        <v>116000</v>
      </c>
      <c r="Q5826" s="227">
        <v>40</v>
      </c>
      <c r="R5826" s="227">
        <v>150</v>
      </c>
      <c r="S5826" s="227">
        <v>110000</v>
      </c>
      <c r="T5826" s="227">
        <v>15530</v>
      </c>
      <c r="U5826" s="227">
        <v>38582815</v>
      </c>
      <c r="V5826" s="227">
        <v>204576</v>
      </c>
      <c r="W5826" s="143">
        <v>46007</v>
      </c>
      <c r="X5826" s="143">
        <v>46035</v>
      </c>
      <c r="Y5826">
        <f t="shared" si="181"/>
        <v>110000</v>
      </c>
    </row>
    <row r="5827" spans="1:25">
      <c r="A5827" s="1" t="str">
        <f t="shared" si="180"/>
        <v>060361088243000</v>
      </c>
      <c r="B5827" s="142" t="s">
        <v>62</v>
      </c>
      <c r="C5827" s="142" t="s">
        <v>2279</v>
      </c>
      <c r="D5827" s="142" t="s">
        <v>3527</v>
      </c>
      <c r="E5827" s="142" t="s">
        <v>22</v>
      </c>
      <c r="F5827" s="142" t="s">
        <v>374</v>
      </c>
      <c r="G5827" s="142" t="s">
        <v>375</v>
      </c>
      <c r="H5827" s="142" t="s">
        <v>376</v>
      </c>
      <c r="I5827" s="142" t="s">
        <v>21</v>
      </c>
      <c r="J5827" s="142">
        <v>1</v>
      </c>
      <c r="K5827" s="142">
        <v>20</v>
      </c>
      <c r="L5827" s="227">
        <v>6061</v>
      </c>
      <c r="M5827" s="227">
        <v>21451059</v>
      </c>
      <c r="N5827" s="227">
        <v>4700</v>
      </c>
      <c r="O5827" s="227">
        <v>4500</v>
      </c>
      <c r="P5827" s="227">
        <v>90000</v>
      </c>
      <c r="Q5827" s="227">
        <v>20</v>
      </c>
      <c r="R5827" s="227">
        <v>450</v>
      </c>
      <c r="S5827" s="227">
        <v>81000</v>
      </c>
      <c r="T5827" s="227">
        <v>655</v>
      </c>
      <c r="U5827" s="227">
        <v>2408108</v>
      </c>
      <c r="V5827" s="227">
        <v>89936</v>
      </c>
      <c r="W5827" s="143">
        <v>46007</v>
      </c>
      <c r="X5827" s="143">
        <v>46035</v>
      </c>
      <c r="Y5827">
        <f t="shared" si="181"/>
        <v>81000</v>
      </c>
    </row>
    <row r="5828" spans="1:25">
      <c r="A5828" s="1" t="str">
        <f t="shared" si="180"/>
        <v>060361088263000</v>
      </c>
      <c r="B5828" s="142" t="s">
        <v>62</v>
      </c>
      <c r="C5828" s="142" t="s">
        <v>2279</v>
      </c>
      <c r="D5828" s="142" t="s">
        <v>3527</v>
      </c>
      <c r="E5828" s="142" t="s">
        <v>22</v>
      </c>
      <c r="F5828" s="142" t="s">
        <v>749</v>
      </c>
      <c r="G5828" s="142" t="s">
        <v>750</v>
      </c>
      <c r="H5828" s="142" t="s">
        <v>751</v>
      </c>
      <c r="I5828" s="142" t="s">
        <v>26</v>
      </c>
      <c r="J5828" s="142">
        <v>1</v>
      </c>
      <c r="K5828" s="142">
        <v>40</v>
      </c>
      <c r="L5828" s="227"/>
      <c r="M5828" s="227"/>
      <c r="N5828" s="227">
        <v>2200</v>
      </c>
      <c r="O5828" s="227">
        <v>2200</v>
      </c>
      <c r="P5828" s="227">
        <v>88000</v>
      </c>
      <c r="Q5828" s="227"/>
      <c r="R5828" s="227"/>
      <c r="S5828" s="227"/>
      <c r="T5828" s="227"/>
      <c r="U5828" s="227"/>
      <c r="V5828" s="227"/>
      <c r="W5828" s="143"/>
      <c r="X5828" s="143"/>
      <c r="Y5828">
        <f t="shared" si="181"/>
        <v>88000</v>
      </c>
    </row>
    <row r="5829" spans="1:25">
      <c r="A5829" s="1" t="str">
        <f t="shared" ref="A5829:A5892" si="182">B5829&amp;F5829</f>
        <v>060361088264000</v>
      </c>
      <c r="B5829" s="142" t="s">
        <v>62</v>
      </c>
      <c r="C5829" s="142" t="s">
        <v>2279</v>
      </c>
      <c r="D5829" s="142" t="s">
        <v>3527</v>
      </c>
      <c r="E5829" s="142" t="s">
        <v>22</v>
      </c>
      <c r="F5829" s="142" t="s">
        <v>638</v>
      </c>
      <c r="G5829" s="142" t="s">
        <v>639</v>
      </c>
      <c r="H5829" s="142" t="s">
        <v>640</v>
      </c>
      <c r="I5829" s="142" t="s">
        <v>26</v>
      </c>
      <c r="J5829" s="142">
        <v>1</v>
      </c>
      <c r="K5829" s="142">
        <v>40</v>
      </c>
      <c r="L5829" s="227"/>
      <c r="M5829" s="227"/>
      <c r="N5829" s="227">
        <v>3100</v>
      </c>
      <c r="O5829" s="227">
        <v>3100</v>
      </c>
      <c r="P5829" s="227">
        <v>124000</v>
      </c>
      <c r="Q5829" s="227">
        <v>40</v>
      </c>
      <c r="R5829" s="227">
        <v>200</v>
      </c>
      <c r="S5829" s="227">
        <v>116000</v>
      </c>
      <c r="T5829" s="227"/>
      <c r="U5829" s="227"/>
      <c r="V5829" s="227"/>
      <c r="W5829" s="143">
        <v>45316</v>
      </c>
      <c r="X5829" s="143">
        <v>45410</v>
      </c>
      <c r="Y5829">
        <f t="shared" ref="Y5829:Y5892" si="183">IF(S5829&gt;0,S5829,P5829)</f>
        <v>116000</v>
      </c>
    </row>
    <row r="5830" spans="1:25">
      <c r="A5830" s="1" t="str">
        <f t="shared" si="182"/>
        <v>060361088271000</v>
      </c>
      <c r="B5830" s="142" t="s">
        <v>62</v>
      </c>
      <c r="C5830" s="142" t="s">
        <v>2279</v>
      </c>
      <c r="D5830" s="142" t="s">
        <v>3527</v>
      </c>
      <c r="E5830" s="142" t="s">
        <v>22</v>
      </c>
      <c r="F5830" s="142" t="s">
        <v>593</v>
      </c>
      <c r="G5830" s="142" t="s">
        <v>594</v>
      </c>
      <c r="H5830" s="142" t="s">
        <v>595</v>
      </c>
      <c r="I5830" s="142" t="s">
        <v>23</v>
      </c>
      <c r="J5830" s="142">
        <v>1</v>
      </c>
      <c r="K5830" s="142">
        <v>40</v>
      </c>
      <c r="L5830" s="227">
        <v>0</v>
      </c>
      <c r="M5830" s="227">
        <v>0</v>
      </c>
      <c r="N5830" s="227">
        <v>3200</v>
      </c>
      <c r="O5830" s="227">
        <v>3000</v>
      </c>
      <c r="P5830" s="227">
        <v>120000</v>
      </c>
      <c r="Q5830" s="227">
        <v>40</v>
      </c>
      <c r="R5830" s="227">
        <v>130</v>
      </c>
      <c r="S5830" s="227">
        <v>114800</v>
      </c>
      <c r="T5830" s="227">
        <v>200</v>
      </c>
      <c r="U5830" s="227">
        <v>518919</v>
      </c>
      <c r="V5830" s="227">
        <v>639</v>
      </c>
      <c r="W5830" s="143">
        <v>46028</v>
      </c>
      <c r="X5830" s="143">
        <v>46028</v>
      </c>
      <c r="Y5830">
        <f t="shared" si="183"/>
        <v>114800</v>
      </c>
    </row>
    <row r="5831" spans="1:25">
      <c r="A5831" s="1" t="str">
        <f t="shared" si="182"/>
        <v>060361088858000</v>
      </c>
      <c r="B5831" s="142" t="s">
        <v>62</v>
      </c>
      <c r="C5831" s="142" t="s">
        <v>2279</v>
      </c>
      <c r="D5831" s="142" t="s">
        <v>3528</v>
      </c>
      <c r="E5831" s="142" t="s">
        <v>27</v>
      </c>
      <c r="F5831" s="142" t="s">
        <v>962</v>
      </c>
      <c r="G5831" s="142" t="s">
        <v>963</v>
      </c>
      <c r="H5831" s="142" t="s">
        <v>964</v>
      </c>
      <c r="I5831" s="142" t="s">
        <v>21</v>
      </c>
      <c r="J5831" s="142">
        <v>1</v>
      </c>
      <c r="K5831" s="142">
        <v>12</v>
      </c>
      <c r="L5831" s="227">
        <v>216</v>
      </c>
      <c r="M5831" s="227">
        <v>874800</v>
      </c>
      <c r="N5831" s="227">
        <v>5400</v>
      </c>
      <c r="O5831" s="227">
        <v>5400</v>
      </c>
      <c r="P5831" s="227">
        <v>64800</v>
      </c>
      <c r="Q5831" s="227"/>
      <c r="R5831" s="227"/>
      <c r="S5831" s="227"/>
      <c r="T5831" s="227">
        <v>0</v>
      </c>
      <c r="U5831" s="227">
        <v>0</v>
      </c>
      <c r="V5831" s="227">
        <v>0</v>
      </c>
      <c r="W5831" s="143">
        <v>45988</v>
      </c>
      <c r="X5831" s="143">
        <v>46015</v>
      </c>
      <c r="Y5831">
        <f t="shared" si="183"/>
        <v>64800</v>
      </c>
    </row>
    <row r="5832" spans="1:25">
      <c r="A5832" s="1" t="str">
        <f t="shared" si="182"/>
        <v>060361089270000</v>
      </c>
      <c r="B5832" s="142" t="s">
        <v>62</v>
      </c>
      <c r="C5832" s="142" t="s">
        <v>2279</v>
      </c>
      <c r="D5832" s="142" t="s">
        <v>3497</v>
      </c>
      <c r="E5832" s="142" t="s">
        <v>24</v>
      </c>
      <c r="F5832" s="142" t="s">
        <v>597</v>
      </c>
      <c r="G5832" s="142" t="s">
        <v>598</v>
      </c>
      <c r="H5832" s="142" t="s">
        <v>599</v>
      </c>
      <c r="I5832" s="142" t="s">
        <v>21</v>
      </c>
      <c r="J5832" s="142">
        <v>1</v>
      </c>
      <c r="K5832" s="142">
        <v>48</v>
      </c>
      <c r="L5832" s="227">
        <v>0</v>
      </c>
      <c r="M5832" s="227">
        <v>0</v>
      </c>
      <c r="N5832" s="227">
        <v>2000</v>
      </c>
      <c r="O5832" s="227">
        <v>2000</v>
      </c>
      <c r="P5832" s="227">
        <v>96000</v>
      </c>
      <c r="Q5832" s="227"/>
      <c r="R5832" s="227"/>
      <c r="S5832" s="227"/>
      <c r="T5832" s="227">
        <v>239</v>
      </c>
      <c r="U5832" s="227">
        <v>430595</v>
      </c>
      <c r="V5832" s="227">
        <v>97232</v>
      </c>
      <c r="W5832" s="143">
        <v>46034</v>
      </c>
      <c r="X5832" s="143">
        <v>46033</v>
      </c>
      <c r="Y5832">
        <f t="shared" si="183"/>
        <v>96000</v>
      </c>
    </row>
    <row r="5833" spans="1:25">
      <c r="A5833" s="1" t="str">
        <f t="shared" si="182"/>
        <v>060361089271000</v>
      </c>
      <c r="B5833" s="142" t="s">
        <v>62</v>
      </c>
      <c r="C5833" s="142" t="s">
        <v>2279</v>
      </c>
      <c r="D5833" s="142" t="s">
        <v>3497</v>
      </c>
      <c r="E5833" s="142" t="s">
        <v>24</v>
      </c>
      <c r="F5833" s="142" t="s">
        <v>380</v>
      </c>
      <c r="G5833" s="142" t="s">
        <v>381</v>
      </c>
      <c r="H5833" s="142" t="s">
        <v>382</v>
      </c>
      <c r="I5833" s="142" t="s">
        <v>23</v>
      </c>
      <c r="J5833" s="142">
        <v>1</v>
      </c>
      <c r="K5833" s="142">
        <v>48</v>
      </c>
      <c r="L5833" s="227">
        <v>55679</v>
      </c>
      <c r="M5833" s="227">
        <v>118675340</v>
      </c>
      <c r="N5833" s="227">
        <v>2650</v>
      </c>
      <c r="O5833" s="227">
        <v>2650</v>
      </c>
      <c r="P5833" s="227">
        <v>127200</v>
      </c>
      <c r="Q5833" s="227">
        <v>48</v>
      </c>
      <c r="R5833" s="227">
        <v>225</v>
      </c>
      <c r="S5833" s="227">
        <v>116400</v>
      </c>
      <c r="T5833" s="227">
        <v>3098</v>
      </c>
      <c r="U5833" s="227">
        <v>6609009</v>
      </c>
      <c r="V5833" s="227">
        <v>5870</v>
      </c>
      <c r="W5833" s="143">
        <v>45939</v>
      </c>
      <c r="X5833" s="143">
        <v>46035</v>
      </c>
      <c r="Y5833">
        <f t="shared" si="183"/>
        <v>116400</v>
      </c>
    </row>
    <row r="5834" spans="1:25">
      <c r="A5834" s="1" t="str">
        <f t="shared" si="182"/>
        <v>060361089525000</v>
      </c>
      <c r="B5834" s="142" t="s">
        <v>62</v>
      </c>
      <c r="C5834" s="142" t="s">
        <v>2279</v>
      </c>
      <c r="D5834" s="142" t="s">
        <v>3494</v>
      </c>
      <c r="E5834" s="142" t="s">
        <v>2486</v>
      </c>
      <c r="F5834" s="142" t="s">
        <v>51</v>
      </c>
      <c r="G5834" s="142" t="s">
        <v>2548</v>
      </c>
      <c r="H5834" s="142" t="s">
        <v>3570</v>
      </c>
      <c r="I5834" s="142" t="s">
        <v>23</v>
      </c>
      <c r="J5834" s="142">
        <v>1</v>
      </c>
      <c r="K5834" s="142">
        <v>144</v>
      </c>
      <c r="L5834" s="227">
        <v>11403</v>
      </c>
      <c r="M5834" s="227">
        <v>39527769</v>
      </c>
      <c r="N5834" s="227">
        <v>4200</v>
      </c>
      <c r="O5834" s="227">
        <v>4200</v>
      </c>
      <c r="P5834" s="227">
        <v>604800</v>
      </c>
      <c r="Q5834" s="227"/>
      <c r="R5834" s="227"/>
      <c r="S5834" s="227"/>
      <c r="T5834" s="227">
        <v>9</v>
      </c>
      <c r="U5834" s="227">
        <v>34054</v>
      </c>
      <c r="V5834" s="227">
        <v>2856</v>
      </c>
      <c r="W5834" s="143">
        <v>45945</v>
      </c>
      <c r="X5834" s="143">
        <v>46033</v>
      </c>
      <c r="Y5834">
        <f t="shared" si="183"/>
        <v>604800</v>
      </c>
    </row>
    <row r="5835" spans="1:25">
      <c r="A5835" s="1" t="str">
        <f t="shared" si="182"/>
        <v>060361089541000</v>
      </c>
      <c r="B5835" s="142" t="s">
        <v>62</v>
      </c>
      <c r="C5835" s="142" t="s">
        <v>2279</v>
      </c>
      <c r="D5835" s="142" t="s">
        <v>3494</v>
      </c>
      <c r="E5835" s="142" t="s">
        <v>2486</v>
      </c>
      <c r="F5835" s="142" t="s">
        <v>52</v>
      </c>
      <c r="G5835" s="142" t="s">
        <v>2553</v>
      </c>
      <c r="H5835" s="142" t="s">
        <v>2554</v>
      </c>
      <c r="I5835" s="142" t="s">
        <v>23</v>
      </c>
      <c r="J5835" s="142">
        <v>1</v>
      </c>
      <c r="K5835" s="142">
        <v>144</v>
      </c>
      <c r="L5835" s="227">
        <v>951</v>
      </c>
      <c r="M5835" s="227">
        <v>3631332</v>
      </c>
      <c r="N5835" s="227">
        <v>4900</v>
      </c>
      <c r="O5835" s="227">
        <v>4300</v>
      </c>
      <c r="P5835" s="227">
        <v>619200</v>
      </c>
      <c r="Q5835" s="227"/>
      <c r="R5835" s="227"/>
      <c r="S5835" s="227"/>
      <c r="T5835" s="227">
        <v>97</v>
      </c>
      <c r="U5835" s="227">
        <v>375766</v>
      </c>
      <c r="V5835" s="227">
        <v>5378</v>
      </c>
      <c r="W5835" s="143">
        <v>45965</v>
      </c>
      <c r="X5835" s="143">
        <v>46033</v>
      </c>
      <c r="Y5835">
        <f t="shared" si="183"/>
        <v>619200</v>
      </c>
    </row>
    <row r="5836" spans="1:25">
      <c r="A5836" s="1" t="str">
        <f t="shared" si="182"/>
        <v>060361089867000</v>
      </c>
      <c r="B5836" s="142" t="s">
        <v>62</v>
      </c>
      <c r="C5836" s="142" t="s">
        <v>2279</v>
      </c>
      <c r="D5836" s="142" t="s">
        <v>3534</v>
      </c>
      <c r="E5836" s="142" t="s">
        <v>2492</v>
      </c>
      <c r="F5836" s="142" t="s">
        <v>53</v>
      </c>
      <c r="G5836" s="142" t="s">
        <v>2558</v>
      </c>
      <c r="H5836" s="142" t="s">
        <v>3571</v>
      </c>
      <c r="I5836" s="142" t="s">
        <v>23</v>
      </c>
      <c r="J5836" s="142">
        <v>1</v>
      </c>
      <c r="K5836" s="142">
        <v>30</v>
      </c>
      <c r="L5836" s="227">
        <v>0</v>
      </c>
      <c r="M5836" s="227">
        <v>0</v>
      </c>
      <c r="N5836" s="227">
        <v>4900</v>
      </c>
      <c r="O5836" s="227">
        <v>4900</v>
      </c>
      <c r="P5836" s="227">
        <v>147000</v>
      </c>
      <c r="Q5836" s="227">
        <v>30</v>
      </c>
      <c r="R5836" s="227">
        <v>600</v>
      </c>
      <c r="S5836" s="227">
        <v>129000</v>
      </c>
      <c r="T5836" s="227">
        <v>0</v>
      </c>
      <c r="U5836" s="227">
        <v>0</v>
      </c>
      <c r="V5836" s="227">
        <v>0</v>
      </c>
      <c r="W5836" s="143">
        <v>45793</v>
      </c>
      <c r="X5836" s="143">
        <v>45996</v>
      </c>
      <c r="Y5836">
        <f t="shared" si="183"/>
        <v>129000</v>
      </c>
    </row>
    <row r="5837" spans="1:25">
      <c r="A5837" s="1" t="str">
        <f t="shared" si="182"/>
        <v>060361089885000</v>
      </c>
      <c r="B5837" s="142" t="s">
        <v>62</v>
      </c>
      <c r="C5837" s="142" t="s">
        <v>2279</v>
      </c>
      <c r="D5837" s="142" t="s">
        <v>3534</v>
      </c>
      <c r="E5837" s="142" t="s">
        <v>2492</v>
      </c>
      <c r="F5837" s="142" t="s">
        <v>54</v>
      </c>
      <c r="G5837" s="142" t="s">
        <v>2564</v>
      </c>
      <c r="H5837" s="142" t="s">
        <v>2565</v>
      </c>
      <c r="I5837" s="142" t="s">
        <v>21</v>
      </c>
      <c r="J5837" s="142">
        <v>1</v>
      </c>
      <c r="K5837" s="142">
        <v>72</v>
      </c>
      <c r="L5837" s="227">
        <v>80</v>
      </c>
      <c r="M5837" s="227">
        <v>55850</v>
      </c>
      <c r="N5837" s="227">
        <v>950</v>
      </c>
      <c r="O5837" s="227">
        <v>950</v>
      </c>
      <c r="P5837" s="227">
        <v>68400</v>
      </c>
      <c r="Q5837" s="227">
        <v>72</v>
      </c>
      <c r="R5837" s="227">
        <v>144</v>
      </c>
      <c r="S5837" s="227">
        <v>58032</v>
      </c>
      <c r="T5837" s="227">
        <v>10</v>
      </c>
      <c r="U5837" s="227">
        <v>8559</v>
      </c>
      <c r="V5837" s="227">
        <v>1578</v>
      </c>
      <c r="W5837" s="143">
        <v>45998</v>
      </c>
      <c r="X5837" s="143">
        <v>46033</v>
      </c>
      <c r="Y5837">
        <f t="shared" si="183"/>
        <v>58032</v>
      </c>
    </row>
    <row r="5838" spans="1:25">
      <c r="A5838" s="1" t="str">
        <f t="shared" si="182"/>
        <v>060361090446000</v>
      </c>
      <c r="B5838" s="142" t="s">
        <v>62</v>
      </c>
      <c r="C5838" s="142" t="s">
        <v>2279</v>
      </c>
      <c r="D5838" s="142" t="s">
        <v>3528</v>
      </c>
      <c r="E5838" s="142" t="s">
        <v>27</v>
      </c>
      <c r="F5838" s="142" t="s">
        <v>386</v>
      </c>
      <c r="G5838" s="142" t="s">
        <v>387</v>
      </c>
      <c r="H5838" s="142" t="s">
        <v>388</v>
      </c>
      <c r="I5838" s="142" t="s">
        <v>21</v>
      </c>
      <c r="J5838" s="142">
        <v>1</v>
      </c>
      <c r="K5838" s="142">
        <v>24</v>
      </c>
      <c r="L5838" s="227">
        <v>28646</v>
      </c>
      <c r="M5838" s="227">
        <v>82701862</v>
      </c>
      <c r="N5838" s="227">
        <v>3700</v>
      </c>
      <c r="O5838" s="227">
        <v>3600</v>
      </c>
      <c r="P5838" s="227">
        <v>86400</v>
      </c>
      <c r="Q5838" s="227">
        <v>24</v>
      </c>
      <c r="R5838" s="227">
        <v>538</v>
      </c>
      <c r="S5838" s="227">
        <v>73488</v>
      </c>
      <c r="T5838" s="227">
        <v>5448</v>
      </c>
      <c r="U5838" s="227">
        <v>14927299</v>
      </c>
      <c r="V5838" s="227">
        <v>-801241</v>
      </c>
      <c r="W5838" s="143">
        <v>46035</v>
      </c>
      <c r="X5838" s="143">
        <v>46035</v>
      </c>
      <c r="Y5838">
        <f t="shared" si="183"/>
        <v>73488</v>
      </c>
    </row>
    <row r="5839" spans="1:25">
      <c r="A5839" s="1" t="str">
        <f t="shared" si="182"/>
        <v>060361090872000</v>
      </c>
      <c r="B5839" s="142" t="s">
        <v>62</v>
      </c>
      <c r="C5839" s="142" t="s">
        <v>2279</v>
      </c>
      <c r="D5839" s="142" t="s">
        <v>3528</v>
      </c>
      <c r="E5839" s="142" t="s">
        <v>27</v>
      </c>
      <c r="F5839" s="142" t="s">
        <v>392</v>
      </c>
      <c r="G5839" s="142" t="s">
        <v>393</v>
      </c>
      <c r="H5839" s="142" t="s">
        <v>394</v>
      </c>
      <c r="I5839" s="142" t="s">
        <v>21</v>
      </c>
      <c r="J5839" s="142">
        <v>1</v>
      </c>
      <c r="K5839" s="142">
        <v>12</v>
      </c>
      <c r="L5839" s="227">
        <v>1111</v>
      </c>
      <c r="M5839" s="227">
        <v>2902921</v>
      </c>
      <c r="N5839" s="227">
        <v>3333</v>
      </c>
      <c r="O5839" s="227">
        <v>3250</v>
      </c>
      <c r="P5839" s="227">
        <v>39000</v>
      </c>
      <c r="Q5839" s="227">
        <v>12</v>
      </c>
      <c r="R5839" s="227">
        <v>250</v>
      </c>
      <c r="S5839" s="227">
        <v>36000</v>
      </c>
      <c r="T5839" s="227">
        <v>94</v>
      </c>
      <c r="U5839" s="227">
        <v>259009</v>
      </c>
      <c r="V5839" s="227">
        <v>13397</v>
      </c>
      <c r="W5839" s="143">
        <v>46028</v>
      </c>
      <c r="X5839" s="143">
        <v>46035</v>
      </c>
      <c r="Y5839">
        <f t="shared" si="183"/>
        <v>36000</v>
      </c>
    </row>
    <row r="5840" spans="1:25">
      <c r="A5840" s="1" t="str">
        <f t="shared" si="182"/>
        <v>060361092661000</v>
      </c>
      <c r="B5840" s="142" t="s">
        <v>62</v>
      </c>
      <c r="C5840" s="142" t="s">
        <v>2279</v>
      </c>
      <c r="D5840" s="142" t="s">
        <v>3497</v>
      </c>
      <c r="E5840" s="142" t="s">
        <v>24</v>
      </c>
      <c r="F5840" s="142" t="s">
        <v>398</v>
      </c>
      <c r="G5840" s="142" t="s">
        <v>399</v>
      </c>
      <c r="H5840" s="142" t="s">
        <v>400</v>
      </c>
      <c r="I5840" s="142" t="s">
        <v>23</v>
      </c>
      <c r="J5840" s="142">
        <v>1</v>
      </c>
      <c r="K5840" s="142">
        <v>12</v>
      </c>
      <c r="L5840" s="227">
        <v>4694</v>
      </c>
      <c r="M5840" s="227">
        <v>40019533</v>
      </c>
      <c r="N5840" s="227">
        <v>9875</v>
      </c>
      <c r="O5840" s="227">
        <v>9875</v>
      </c>
      <c r="P5840" s="227">
        <v>118500</v>
      </c>
      <c r="Q5840" s="227">
        <v>12</v>
      </c>
      <c r="R5840" s="227">
        <v>175</v>
      </c>
      <c r="S5840" s="227">
        <v>116400</v>
      </c>
      <c r="T5840" s="227">
        <v>160</v>
      </c>
      <c r="U5840" s="227">
        <v>1412409</v>
      </c>
      <c r="V5840" s="227">
        <v>48300</v>
      </c>
      <c r="W5840" s="143">
        <v>46020</v>
      </c>
      <c r="X5840" s="143">
        <v>46035</v>
      </c>
      <c r="Y5840">
        <f t="shared" si="183"/>
        <v>116400</v>
      </c>
    </row>
    <row r="5841" spans="1:25">
      <c r="A5841" s="1" t="str">
        <f t="shared" si="182"/>
        <v>060361098643000</v>
      </c>
      <c r="B5841" s="142" t="s">
        <v>62</v>
      </c>
      <c r="C5841" s="142" t="s">
        <v>2279</v>
      </c>
      <c r="D5841" s="142" t="s">
        <v>3495</v>
      </c>
      <c r="E5841" s="142" t="s">
        <v>3496</v>
      </c>
      <c r="F5841" s="142" t="s">
        <v>970</v>
      </c>
      <c r="G5841" s="142" t="s">
        <v>971</v>
      </c>
      <c r="H5841" s="142" t="s">
        <v>972</v>
      </c>
      <c r="I5841" s="142" t="s">
        <v>21</v>
      </c>
      <c r="J5841" s="142">
        <v>1</v>
      </c>
      <c r="K5841" s="142">
        <v>20</v>
      </c>
      <c r="L5841" s="227">
        <v>0</v>
      </c>
      <c r="M5841" s="227">
        <v>0</v>
      </c>
      <c r="N5841" s="227">
        <v>19700</v>
      </c>
      <c r="O5841" s="227">
        <v>19500</v>
      </c>
      <c r="P5841" s="227">
        <v>390000</v>
      </c>
      <c r="Q5841" s="227">
        <v>20</v>
      </c>
      <c r="R5841" s="227">
        <v>1500</v>
      </c>
      <c r="S5841" s="227">
        <v>360000</v>
      </c>
      <c r="T5841" s="227">
        <v>0</v>
      </c>
      <c r="U5841" s="227">
        <v>0</v>
      </c>
      <c r="V5841" s="227">
        <v>0</v>
      </c>
      <c r="W5841" s="143">
        <v>45770</v>
      </c>
      <c r="X5841" s="143">
        <v>45800</v>
      </c>
      <c r="Y5841">
        <f t="shared" si="183"/>
        <v>360000</v>
      </c>
    </row>
    <row r="5842" spans="1:25">
      <c r="A5842" s="1" t="str">
        <f t="shared" si="182"/>
        <v>060361098744000</v>
      </c>
      <c r="B5842" s="142" t="s">
        <v>62</v>
      </c>
      <c r="C5842" s="142" t="s">
        <v>2279</v>
      </c>
      <c r="D5842" s="142" t="s">
        <v>3500</v>
      </c>
      <c r="E5842" s="142" t="s">
        <v>3501</v>
      </c>
      <c r="F5842" s="142" t="s">
        <v>3572</v>
      </c>
      <c r="G5842" s="142" t="s">
        <v>3573</v>
      </c>
      <c r="H5842" s="142" t="s">
        <v>3574</v>
      </c>
      <c r="I5842" s="142" t="s">
        <v>21</v>
      </c>
      <c r="J5842" s="142">
        <v>1</v>
      </c>
      <c r="K5842" s="142">
        <v>12</v>
      </c>
      <c r="L5842" s="227">
        <v>86</v>
      </c>
      <c r="M5842" s="227">
        <v>1218952</v>
      </c>
      <c r="N5842" s="227">
        <v>21500</v>
      </c>
      <c r="O5842" s="227">
        <v>21500</v>
      </c>
      <c r="P5842" s="227">
        <v>258000</v>
      </c>
      <c r="Q5842" s="227"/>
      <c r="R5842" s="227"/>
      <c r="S5842" s="227"/>
      <c r="T5842" s="227">
        <v>0</v>
      </c>
      <c r="U5842" s="227">
        <v>0</v>
      </c>
      <c r="V5842" s="227">
        <v>0</v>
      </c>
      <c r="W5842" s="143">
        <v>45775</v>
      </c>
      <c r="X5842" s="143">
        <v>46021</v>
      </c>
      <c r="Y5842">
        <f t="shared" si="183"/>
        <v>258000</v>
      </c>
    </row>
    <row r="5843" spans="1:25">
      <c r="A5843" s="1" t="str">
        <f t="shared" si="182"/>
        <v>060361101305000</v>
      </c>
      <c r="B5843" s="142" t="s">
        <v>62</v>
      </c>
      <c r="C5843" s="142" t="s">
        <v>2279</v>
      </c>
      <c r="D5843" s="142" t="s">
        <v>3528</v>
      </c>
      <c r="E5843" s="142" t="s">
        <v>27</v>
      </c>
      <c r="F5843" s="142" t="s">
        <v>976</v>
      </c>
      <c r="G5843" s="142" t="s">
        <v>977</v>
      </c>
      <c r="H5843" s="142" t="s">
        <v>978</v>
      </c>
      <c r="I5843" s="142" t="s">
        <v>21</v>
      </c>
      <c r="J5843" s="142">
        <v>1</v>
      </c>
      <c r="K5843" s="142">
        <v>24</v>
      </c>
      <c r="L5843" s="227">
        <v>3229</v>
      </c>
      <c r="M5843" s="227">
        <v>5495555</v>
      </c>
      <c r="N5843" s="227">
        <v>2700</v>
      </c>
      <c r="O5843" s="227">
        <v>2700</v>
      </c>
      <c r="P5843" s="227">
        <v>64800</v>
      </c>
      <c r="Q5843" s="227">
        <v>24</v>
      </c>
      <c r="R5843" s="227">
        <v>700</v>
      </c>
      <c r="S5843" s="227">
        <v>48000</v>
      </c>
      <c r="T5843" s="227">
        <v>177</v>
      </c>
      <c r="U5843" s="227">
        <v>322793</v>
      </c>
      <c r="V5843" s="227">
        <v>21550</v>
      </c>
      <c r="W5843" s="143">
        <v>46030</v>
      </c>
      <c r="X5843" s="143">
        <v>46035</v>
      </c>
      <c r="Y5843">
        <f t="shared" si="183"/>
        <v>48000</v>
      </c>
    </row>
    <row r="5844" spans="1:25">
      <c r="A5844" s="1" t="str">
        <f t="shared" si="182"/>
        <v>060361102123000</v>
      </c>
      <c r="B5844" s="142" t="s">
        <v>62</v>
      </c>
      <c r="C5844" s="142" t="s">
        <v>2279</v>
      </c>
      <c r="D5844" s="142" t="s">
        <v>3495</v>
      </c>
      <c r="E5844" s="142" t="s">
        <v>3496</v>
      </c>
      <c r="F5844" s="142" t="s">
        <v>404</v>
      </c>
      <c r="G5844" s="142" t="s">
        <v>405</v>
      </c>
      <c r="H5844" s="142" t="s">
        <v>406</v>
      </c>
      <c r="I5844" s="142" t="s">
        <v>21</v>
      </c>
      <c r="J5844" s="142">
        <v>1</v>
      </c>
      <c r="K5844" s="142">
        <v>12</v>
      </c>
      <c r="L5844" s="227">
        <v>22750</v>
      </c>
      <c r="M5844" s="227">
        <v>280163256</v>
      </c>
      <c r="N5844" s="227">
        <v>16500</v>
      </c>
      <c r="O5844" s="227">
        <v>14800</v>
      </c>
      <c r="P5844" s="227">
        <v>177600</v>
      </c>
      <c r="Q5844" s="227">
        <v>12</v>
      </c>
      <c r="R5844" s="227">
        <v>850</v>
      </c>
      <c r="S5844" s="227">
        <v>167400</v>
      </c>
      <c r="T5844" s="227">
        <v>14986</v>
      </c>
      <c r="U5844" s="227">
        <v>185627341</v>
      </c>
      <c r="V5844" s="227">
        <v>1076724</v>
      </c>
      <c r="W5844" s="143">
        <v>45959</v>
      </c>
      <c r="X5844" s="143">
        <v>46035</v>
      </c>
      <c r="Y5844">
        <f t="shared" si="183"/>
        <v>167400</v>
      </c>
    </row>
    <row r="5845" spans="1:25">
      <c r="A5845" s="1" t="str">
        <f t="shared" si="182"/>
        <v>060361105042000</v>
      </c>
      <c r="B5845" s="142" t="s">
        <v>62</v>
      </c>
      <c r="C5845" s="142" t="s">
        <v>2279</v>
      </c>
      <c r="D5845" s="142" t="s">
        <v>3534</v>
      </c>
      <c r="E5845" s="142" t="s">
        <v>2492</v>
      </c>
      <c r="F5845" s="142" t="s">
        <v>55</v>
      </c>
      <c r="G5845" s="142" t="s">
        <v>2569</v>
      </c>
      <c r="H5845" s="142" t="s">
        <v>2570</v>
      </c>
      <c r="I5845" s="142" t="s">
        <v>23</v>
      </c>
      <c r="J5845" s="142">
        <v>1</v>
      </c>
      <c r="K5845" s="142">
        <v>21</v>
      </c>
      <c r="L5845" s="227">
        <v>4052</v>
      </c>
      <c r="M5845" s="227">
        <v>17599578</v>
      </c>
      <c r="N5845" s="227">
        <v>5000</v>
      </c>
      <c r="O5845" s="227">
        <v>5000</v>
      </c>
      <c r="P5845" s="227">
        <v>105000</v>
      </c>
      <c r="Q5845" s="227">
        <v>21</v>
      </c>
      <c r="R5845" s="227">
        <v>571</v>
      </c>
      <c r="S5845" s="227">
        <v>93009</v>
      </c>
      <c r="T5845" s="227">
        <v>199</v>
      </c>
      <c r="U5845" s="227">
        <v>812792</v>
      </c>
      <c r="V5845" s="227">
        <v>-51551</v>
      </c>
      <c r="W5845" s="143">
        <v>45557</v>
      </c>
      <c r="X5845" s="143">
        <v>46035</v>
      </c>
      <c r="Y5845">
        <f t="shared" si="183"/>
        <v>93009</v>
      </c>
    </row>
    <row r="5846" spans="1:25">
      <c r="A5846" s="1" t="str">
        <f t="shared" si="182"/>
        <v>060361107348000</v>
      </c>
      <c r="B5846" s="142" t="s">
        <v>62</v>
      </c>
      <c r="C5846" s="142" t="s">
        <v>2279</v>
      </c>
      <c r="D5846" s="142" t="s">
        <v>3494</v>
      </c>
      <c r="E5846" s="142" t="s">
        <v>2486</v>
      </c>
      <c r="F5846" s="142" t="s">
        <v>99</v>
      </c>
      <c r="G5846" s="142" t="s">
        <v>2767</v>
      </c>
      <c r="H5846" s="142" t="s">
        <v>2768</v>
      </c>
      <c r="I5846" s="142" t="s">
        <v>21</v>
      </c>
      <c r="J5846" s="142">
        <v>1</v>
      </c>
      <c r="K5846" s="142">
        <v>20</v>
      </c>
      <c r="L5846" s="227">
        <v>19</v>
      </c>
      <c r="M5846" s="227">
        <v>80106</v>
      </c>
      <c r="N5846" s="227">
        <v>5500</v>
      </c>
      <c r="O5846" s="227">
        <v>5000</v>
      </c>
      <c r="P5846" s="227">
        <v>100000</v>
      </c>
      <c r="Q5846" s="227">
        <v>20</v>
      </c>
      <c r="R5846" s="227">
        <v>300</v>
      </c>
      <c r="S5846" s="227">
        <v>94000</v>
      </c>
      <c r="T5846" s="227">
        <v>20</v>
      </c>
      <c r="U5846" s="227">
        <v>90090</v>
      </c>
      <c r="V5846" s="227">
        <v>5767</v>
      </c>
      <c r="W5846" s="143">
        <v>45975</v>
      </c>
      <c r="X5846" s="143">
        <v>46034</v>
      </c>
      <c r="Y5846">
        <f t="shared" si="183"/>
        <v>94000</v>
      </c>
    </row>
    <row r="5847" spans="1:25">
      <c r="A5847" s="1" t="str">
        <f t="shared" si="182"/>
        <v>060361108244000</v>
      </c>
      <c r="B5847" s="142" t="s">
        <v>62</v>
      </c>
      <c r="C5847" s="142" t="s">
        <v>2279</v>
      </c>
      <c r="D5847" s="142" t="s">
        <v>3495</v>
      </c>
      <c r="E5847" s="142" t="s">
        <v>3496</v>
      </c>
      <c r="F5847" s="142" t="s">
        <v>410</v>
      </c>
      <c r="G5847" s="142" t="s">
        <v>411</v>
      </c>
      <c r="H5847" s="142" t="s">
        <v>412</v>
      </c>
      <c r="I5847" s="142" t="s">
        <v>21</v>
      </c>
      <c r="J5847" s="142">
        <v>1</v>
      </c>
      <c r="K5847" s="142">
        <v>12</v>
      </c>
      <c r="L5847" s="227">
        <v>1090</v>
      </c>
      <c r="M5847" s="227">
        <v>2783914</v>
      </c>
      <c r="N5847" s="227">
        <v>3400</v>
      </c>
      <c r="O5847" s="227">
        <v>3300</v>
      </c>
      <c r="P5847" s="227">
        <v>39600</v>
      </c>
      <c r="Q5847" s="227">
        <v>12</v>
      </c>
      <c r="R5847" s="227">
        <v>250</v>
      </c>
      <c r="S5847" s="227">
        <v>36600</v>
      </c>
      <c r="T5847" s="227">
        <v>386</v>
      </c>
      <c r="U5847" s="227">
        <v>1080514</v>
      </c>
      <c r="V5847" s="227">
        <v>94651</v>
      </c>
      <c r="W5847" s="143">
        <v>46028</v>
      </c>
      <c r="X5847" s="143">
        <v>46035</v>
      </c>
      <c r="Y5847">
        <f t="shared" si="183"/>
        <v>36600</v>
      </c>
    </row>
    <row r="5848" spans="1:25">
      <c r="A5848" s="1" t="str">
        <f t="shared" si="182"/>
        <v>060361110244000</v>
      </c>
      <c r="B5848" s="142" t="s">
        <v>62</v>
      </c>
      <c r="C5848" s="142" t="s">
        <v>2279</v>
      </c>
      <c r="D5848" s="142" t="s">
        <v>3511</v>
      </c>
      <c r="E5848" s="142" t="s">
        <v>3512</v>
      </c>
      <c r="F5848" s="142" t="s">
        <v>3575</v>
      </c>
      <c r="G5848" s="142" t="s">
        <v>3576</v>
      </c>
      <c r="H5848" s="142" t="s">
        <v>3577</v>
      </c>
      <c r="I5848" s="142" t="s">
        <v>21</v>
      </c>
      <c r="J5848" s="142">
        <v>1</v>
      </c>
      <c r="K5848" s="142">
        <v>120</v>
      </c>
      <c r="L5848" s="227">
        <v>1074</v>
      </c>
      <c r="M5848" s="227">
        <v>6804864</v>
      </c>
      <c r="N5848" s="227">
        <v>8500</v>
      </c>
      <c r="O5848" s="227">
        <v>8500</v>
      </c>
      <c r="P5848" s="227">
        <v>1020000</v>
      </c>
      <c r="Q5848" s="227"/>
      <c r="R5848" s="227"/>
      <c r="S5848" s="227"/>
      <c r="T5848" s="227">
        <v>77</v>
      </c>
      <c r="U5848" s="227">
        <v>547478</v>
      </c>
      <c r="V5848" s="227">
        <v>59606</v>
      </c>
      <c r="W5848" s="143">
        <v>46013</v>
      </c>
      <c r="X5848" s="143">
        <v>46035</v>
      </c>
      <c r="Y5848">
        <f t="shared" si="183"/>
        <v>1020000</v>
      </c>
    </row>
    <row r="5849" spans="1:25">
      <c r="A5849" s="1" t="str">
        <f t="shared" si="182"/>
        <v>060361114756000</v>
      </c>
      <c r="B5849" s="142" t="s">
        <v>62</v>
      </c>
      <c r="C5849" s="142" t="s">
        <v>2279</v>
      </c>
      <c r="D5849" s="142" t="s">
        <v>3523</v>
      </c>
      <c r="E5849" s="142" t="s">
        <v>20</v>
      </c>
      <c r="F5849" s="142" t="s">
        <v>416</v>
      </c>
      <c r="G5849" s="142" t="s">
        <v>417</v>
      </c>
      <c r="H5849" s="142" t="s">
        <v>3578</v>
      </c>
      <c r="I5849" s="142" t="s">
        <v>21</v>
      </c>
      <c r="J5849" s="142">
        <v>1</v>
      </c>
      <c r="K5849" s="142">
        <v>8</v>
      </c>
      <c r="L5849" s="227">
        <v>698</v>
      </c>
      <c r="M5849" s="227">
        <v>21775712</v>
      </c>
      <c r="N5849" s="227">
        <v>36500</v>
      </c>
      <c r="O5849" s="227">
        <v>36500</v>
      </c>
      <c r="P5849" s="227">
        <v>292000</v>
      </c>
      <c r="Q5849" s="227">
        <v>8</v>
      </c>
      <c r="R5849" s="227">
        <v>1000</v>
      </c>
      <c r="S5849" s="227">
        <v>284000</v>
      </c>
      <c r="T5849" s="227">
        <v>2387</v>
      </c>
      <c r="U5849" s="227">
        <v>75161712</v>
      </c>
      <c r="V5849" s="227">
        <v>693768</v>
      </c>
      <c r="W5849" s="143">
        <v>46034</v>
      </c>
      <c r="X5849" s="143">
        <v>46035</v>
      </c>
      <c r="Y5849">
        <f t="shared" si="183"/>
        <v>284000</v>
      </c>
    </row>
    <row r="5850" spans="1:25">
      <c r="A5850" s="1" t="str">
        <f t="shared" si="182"/>
        <v>060361115338000</v>
      </c>
      <c r="B5850" s="142" t="s">
        <v>62</v>
      </c>
      <c r="C5850" s="142" t="s">
        <v>2279</v>
      </c>
      <c r="D5850" s="142" t="s">
        <v>3497</v>
      </c>
      <c r="E5850" s="142" t="s">
        <v>24</v>
      </c>
      <c r="F5850" s="142" t="s">
        <v>422</v>
      </c>
      <c r="G5850" s="142" t="s">
        <v>423</v>
      </c>
      <c r="H5850" s="142" t="s">
        <v>424</v>
      </c>
      <c r="I5850" s="142" t="s">
        <v>21</v>
      </c>
      <c r="J5850" s="142">
        <v>1</v>
      </c>
      <c r="K5850" s="142">
        <v>36</v>
      </c>
      <c r="L5850" s="227">
        <v>8906</v>
      </c>
      <c r="M5850" s="227">
        <v>35880364</v>
      </c>
      <c r="N5850" s="227">
        <v>5450</v>
      </c>
      <c r="O5850" s="227">
        <v>5450</v>
      </c>
      <c r="P5850" s="227">
        <v>196200</v>
      </c>
      <c r="Q5850" s="227">
        <v>36</v>
      </c>
      <c r="R5850" s="227">
        <v>800</v>
      </c>
      <c r="S5850" s="227">
        <v>167400</v>
      </c>
      <c r="T5850" s="227">
        <v>1281</v>
      </c>
      <c r="U5850" s="227">
        <v>5626081</v>
      </c>
      <c r="V5850" s="227">
        <v>465207</v>
      </c>
      <c r="W5850" s="143">
        <v>45938</v>
      </c>
      <c r="X5850" s="143">
        <v>46035</v>
      </c>
      <c r="Y5850">
        <f t="shared" si="183"/>
        <v>167400</v>
      </c>
    </row>
    <row r="5851" spans="1:25">
      <c r="A5851" s="1" t="str">
        <f t="shared" si="182"/>
        <v>060361117281000</v>
      </c>
      <c r="B5851" s="142" t="s">
        <v>62</v>
      </c>
      <c r="C5851" s="142" t="s">
        <v>2279</v>
      </c>
      <c r="D5851" s="142" t="s">
        <v>3528</v>
      </c>
      <c r="E5851" s="142" t="s">
        <v>27</v>
      </c>
      <c r="F5851" s="142" t="s">
        <v>765</v>
      </c>
      <c r="G5851" s="142" t="s">
        <v>766</v>
      </c>
      <c r="H5851" s="142" t="s">
        <v>767</v>
      </c>
      <c r="I5851" s="142" t="s">
        <v>21</v>
      </c>
      <c r="J5851" s="142">
        <v>1</v>
      </c>
      <c r="K5851" s="142">
        <v>1</v>
      </c>
      <c r="L5851" s="227">
        <v>8</v>
      </c>
      <c r="M5851" s="227">
        <v>145023</v>
      </c>
      <c r="N5851" s="227">
        <v>21700</v>
      </c>
      <c r="O5851" s="227">
        <v>21700</v>
      </c>
      <c r="P5851" s="227">
        <v>21700</v>
      </c>
      <c r="Q5851" s="227"/>
      <c r="R5851" s="227"/>
      <c r="S5851" s="227"/>
      <c r="T5851" s="227">
        <v>4</v>
      </c>
      <c r="U5851" s="227">
        <v>78198</v>
      </c>
      <c r="V5851" s="227">
        <v>5687</v>
      </c>
      <c r="W5851" s="143">
        <v>46014</v>
      </c>
      <c r="X5851" s="143">
        <v>46034</v>
      </c>
      <c r="Y5851">
        <f t="shared" si="183"/>
        <v>21700</v>
      </c>
    </row>
    <row r="5852" spans="1:25">
      <c r="A5852" s="1" t="str">
        <f t="shared" si="182"/>
        <v>060361118289000</v>
      </c>
      <c r="B5852" s="142" t="s">
        <v>62</v>
      </c>
      <c r="C5852" s="142" t="s">
        <v>2279</v>
      </c>
      <c r="D5852" s="142" t="s">
        <v>3494</v>
      </c>
      <c r="E5852" s="142" t="s">
        <v>2486</v>
      </c>
      <c r="F5852" s="142" t="s">
        <v>56</v>
      </c>
      <c r="G5852" s="142" t="s">
        <v>2574</v>
      </c>
      <c r="H5852" s="142" t="s">
        <v>3579</v>
      </c>
      <c r="I5852" s="142" t="s">
        <v>21</v>
      </c>
      <c r="J5852" s="142">
        <v>1</v>
      </c>
      <c r="K5852" s="142">
        <v>12</v>
      </c>
      <c r="L5852" s="227">
        <v>97</v>
      </c>
      <c r="M5852" s="227">
        <v>2651329</v>
      </c>
      <c r="N5852" s="227">
        <v>39400</v>
      </c>
      <c r="O5852" s="227">
        <v>29400</v>
      </c>
      <c r="P5852" s="227">
        <v>352800</v>
      </c>
      <c r="Q5852" s="227"/>
      <c r="R5852" s="227"/>
      <c r="S5852" s="227"/>
      <c r="T5852" s="227">
        <v>2</v>
      </c>
      <c r="U5852" s="227">
        <v>70991</v>
      </c>
      <c r="V5852" s="227">
        <v>16324</v>
      </c>
      <c r="W5852" s="143">
        <v>45957</v>
      </c>
      <c r="X5852" s="143">
        <v>46024</v>
      </c>
      <c r="Y5852">
        <f t="shared" si="183"/>
        <v>352800</v>
      </c>
    </row>
    <row r="5853" spans="1:25">
      <c r="A5853" s="1" t="str">
        <f t="shared" si="182"/>
        <v>060361119446000</v>
      </c>
      <c r="B5853" s="142" t="s">
        <v>62</v>
      </c>
      <c r="C5853" s="142" t="s">
        <v>2279</v>
      </c>
      <c r="D5853" s="142" t="s">
        <v>3511</v>
      </c>
      <c r="E5853" s="142" t="s">
        <v>3512</v>
      </c>
      <c r="F5853" s="142" t="s">
        <v>3580</v>
      </c>
      <c r="G5853" s="142" t="s">
        <v>3581</v>
      </c>
      <c r="H5853" s="142" t="s">
        <v>3582</v>
      </c>
      <c r="I5853" s="142" t="s">
        <v>21</v>
      </c>
      <c r="J5853" s="142">
        <v>1</v>
      </c>
      <c r="K5853" s="142">
        <v>120</v>
      </c>
      <c r="L5853" s="227">
        <v>1018</v>
      </c>
      <c r="M5853" s="227">
        <v>6450048</v>
      </c>
      <c r="N5853" s="227">
        <v>8500</v>
      </c>
      <c r="O5853" s="227">
        <v>8500</v>
      </c>
      <c r="P5853" s="227">
        <v>1020000</v>
      </c>
      <c r="Q5853" s="227"/>
      <c r="R5853" s="227"/>
      <c r="S5853" s="227"/>
      <c r="T5853" s="227">
        <v>105</v>
      </c>
      <c r="U5853" s="227">
        <v>752162</v>
      </c>
      <c r="V5853" s="227">
        <v>86882</v>
      </c>
      <c r="W5853" s="143">
        <v>46013</v>
      </c>
      <c r="X5853" s="143">
        <v>46035</v>
      </c>
      <c r="Y5853">
        <f t="shared" si="183"/>
        <v>1020000</v>
      </c>
    </row>
    <row r="5854" spans="1:25">
      <c r="A5854" s="1" t="str">
        <f t="shared" si="182"/>
        <v>060361120170000</v>
      </c>
      <c r="B5854" s="142" t="s">
        <v>62</v>
      </c>
      <c r="C5854" s="142" t="s">
        <v>2279</v>
      </c>
      <c r="D5854" s="142" t="s">
        <v>3523</v>
      </c>
      <c r="E5854" s="142" t="s">
        <v>20</v>
      </c>
      <c r="F5854" s="142" t="s">
        <v>428</v>
      </c>
      <c r="G5854" s="142" t="s">
        <v>3583</v>
      </c>
      <c r="H5854" s="142" t="s">
        <v>430</v>
      </c>
      <c r="I5854" s="142" t="s">
        <v>21</v>
      </c>
      <c r="J5854" s="142">
        <v>1</v>
      </c>
      <c r="K5854" s="142">
        <v>12</v>
      </c>
      <c r="L5854" s="227">
        <v>189</v>
      </c>
      <c r="M5854" s="227">
        <v>2642588</v>
      </c>
      <c r="N5854" s="227">
        <v>16700</v>
      </c>
      <c r="O5854" s="227">
        <v>16500</v>
      </c>
      <c r="P5854" s="227">
        <v>198000</v>
      </c>
      <c r="Q5854" s="227">
        <v>12</v>
      </c>
      <c r="R5854" s="227">
        <v>500</v>
      </c>
      <c r="S5854" s="227">
        <v>192000</v>
      </c>
      <c r="T5854" s="227">
        <v>91</v>
      </c>
      <c r="U5854" s="227">
        <v>1342072</v>
      </c>
      <c r="V5854" s="227">
        <v>69715</v>
      </c>
      <c r="W5854" s="143">
        <v>46032</v>
      </c>
      <c r="X5854" s="143">
        <v>46035</v>
      </c>
      <c r="Y5854">
        <f t="shared" si="183"/>
        <v>192000</v>
      </c>
    </row>
    <row r="5855" spans="1:25">
      <c r="A5855" s="1" t="str">
        <f t="shared" si="182"/>
        <v>060361121051000</v>
      </c>
      <c r="B5855" s="142" t="s">
        <v>62</v>
      </c>
      <c r="C5855" s="142" t="s">
        <v>2279</v>
      </c>
      <c r="D5855" s="142" t="s">
        <v>3523</v>
      </c>
      <c r="E5855" s="142" t="s">
        <v>20</v>
      </c>
      <c r="F5855" s="142" t="s">
        <v>434</v>
      </c>
      <c r="G5855" s="142" t="s">
        <v>435</v>
      </c>
      <c r="H5855" s="142" t="s">
        <v>436</v>
      </c>
      <c r="I5855" s="142" t="s">
        <v>21</v>
      </c>
      <c r="J5855" s="142">
        <v>1</v>
      </c>
      <c r="K5855" s="142">
        <v>12</v>
      </c>
      <c r="L5855" s="227">
        <v>171</v>
      </c>
      <c r="M5855" s="227">
        <v>1248381</v>
      </c>
      <c r="N5855" s="227">
        <v>9000</v>
      </c>
      <c r="O5855" s="227">
        <v>8600</v>
      </c>
      <c r="P5855" s="227">
        <v>103200</v>
      </c>
      <c r="Q5855" s="227">
        <v>12</v>
      </c>
      <c r="R5855" s="227">
        <v>200</v>
      </c>
      <c r="S5855" s="227">
        <v>100800</v>
      </c>
      <c r="T5855" s="227">
        <v>19</v>
      </c>
      <c r="U5855" s="227">
        <v>154054</v>
      </c>
      <c r="V5855" s="227">
        <v>15345</v>
      </c>
      <c r="W5855" s="143">
        <v>45957</v>
      </c>
      <c r="X5855" s="143">
        <v>46035</v>
      </c>
      <c r="Y5855">
        <f t="shared" si="183"/>
        <v>100800</v>
      </c>
    </row>
    <row r="5856" spans="1:25">
      <c r="A5856" s="1" t="str">
        <f t="shared" si="182"/>
        <v>060361122853000</v>
      </c>
      <c r="B5856" s="142" t="s">
        <v>62</v>
      </c>
      <c r="C5856" s="142" t="s">
        <v>2279</v>
      </c>
      <c r="D5856" s="142" t="s">
        <v>3511</v>
      </c>
      <c r="E5856" s="142" t="s">
        <v>3512</v>
      </c>
      <c r="F5856" s="142" t="s">
        <v>3584</v>
      </c>
      <c r="G5856" s="142" t="s">
        <v>3585</v>
      </c>
      <c r="H5856" s="142" t="s">
        <v>3586</v>
      </c>
      <c r="I5856" s="142" t="s">
        <v>21</v>
      </c>
      <c r="J5856" s="142">
        <v>1</v>
      </c>
      <c r="K5856" s="142">
        <v>10</v>
      </c>
      <c r="L5856" s="227">
        <v>62</v>
      </c>
      <c r="M5856" s="227">
        <v>516639</v>
      </c>
      <c r="N5856" s="227">
        <v>11500</v>
      </c>
      <c r="O5856" s="227">
        <v>11500</v>
      </c>
      <c r="P5856" s="227">
        <v>115000</v>
      </c>
      <c r="Q5856" s="227"/>
      <c r="R5856" s="227"/>
      <c r="S5856" s="227"/>
      <c r="T5856" s="227">
        <v>41</v>
      </c>
      <c r="U5856" s="227">
        <v>424775</v>
      </c>
      <c r="V5856" s="227">
        <v>83126</v>
      </c>
      <c r="W5856" s="143">
        <v>46035</v>
      </c>
      <c r="X5856" s="143">
        <v>46035</v>
      </c>
      <c r="Y5856">
        <f t="shared" si="183"/>
        <v>115000</v>
      </c>
    </row>
    <row r="5857" spans="1:25">
      <c r="A5857" s="1" t="str">
        <f t="shared" si="182"/>
        <v>060361124796000</v>
      </c>
      <c r="B5857" s="142" t="s">
        <v>62</v>
      </c>
      <c r="C5857" s="142" t="s">
        <v>2279</v>
      </c>
      <c r="D5857" s="142" t="s">
        <v>3511</v>
      </c>
      <c r="E5857" s="142" t="s">
        <v>3512</v>
      </c>
      <c r="F5857" s="142" t="s">
        <v>3587</v>
      </c>
      <c r="G5857" s="142" t="s">
        <v>3588</v>
      </c>
      <c r="H5857" s="142" t="s">
        <v>3589</v>
      </c>
      <c r="I5857" s="142" t="s">
        <v>21</v>
      </c>
      <c r="J5857" s="142">
        <v>1</v>
      </c>
      <c r="K5857" s="142">
        <v>100</v>
      </c>
      <c r="L5857" s="227">
        <v>197</v>
      </c>
      <c r="M5857" s="227">
        <v>425914</v>
      </c>
      <c r="N5857" s="227">
        <v>2900</v>
      </c>
      <c r="O5857" s="227">
        <v>2900</v>
      </c>
      <c r="P5857" s="227">
        <v>290000</v>
      </c>
      <c r="Q5857" s="227"/>
      <c r="R5857" s="227"/>
      <c r="S5857" s="227"/>
      <c r="T5857" s="227">
        <v>28</v>
      </c>
      <c r="U5857" s="227">
        <v>73153</v>
      </c>
      <c r="V5857" s="227">
        <v>12617</v>
      </c>
      <c r="W5857" s="143">
        <v>46010</v>
      </c>
      <c r="X5857" s="143">
        <v>46035</v>
      </c>
      <c r="Y5857">
        <f t="shared" si="183"/>
        <v>290000</v>
      </c>
    </row>
    <row r="5858" spans="1:25">
      <c r="A5858" s="1" t="str">
        <f t="shared" si="182"/>
        <v>060361124797000</v>
      </c>
      <c r="B5858" s="142" t="s">
        <v>62</v>
      </c>
      <c r="C5858" s="142" t="s">
        <v>2279</v>
      </c>
      <c r="D5858" s="142" t="s">
        <v>3511</v>
      </c>
      <c r="E5858" s="142" t="s">
        <v>3512</v>
      </c>
      <c r="F5858" s="142" t="s">
        <v>3590</v>
      </c>
      <c r="G5858" s="142" t="s">
        <v>3591</v>
      </c>
      <c r="H5858" s="142" t="s">
        <v>3592</v>
      </c>
      <c r="I5858" s="142" t="s">
        <v>21</v>
      </c>
      <c r="J5858" s="142">
        <v>1</v>
      </c>
      <c r="K5858" s="142">
        <v>100</v>
      </c>
      <c r="L5858" s="227">
        <v>151</v>
      </c>
      <c r="M5858" s="227">
        <v>326462</v>
      </c>
      <c r="N5858" s="227">
        <v>2900</v>
      </c>
      <c r="O5858" s="227">
        <v>2900</v>
      </c>
      <c r="P5858" s="227">
        <v>290000</v>
      </c>
      <c r="Q5858" s="227"/>
      <c r="R5858" s="227"/>
      <c r="S5858" s="227"/>
      <c r="T5858" s="227">
        <v>43</v>
      </c>
      <c r="U5858" s="227">
        <v>112342</v>
      </c>
      <c r="V5858" s="227">
        <v>19376</v>
      </c>
      <c r="W5858" s="143">
        <v>45973</v>
      </c>
      <c r="X5858" s="143">
        <v>46035</v>
      </c>
      <c r="Y5858">
        <f t="shared" si="183"/>
        <v>290000</v>
      </c>
    </row>
    <row r="5859" spans="1:25">
      <c r="A5859" s="1" t="str">
        <f t="shared" si="182"/>
        <v>060361135321000</v>
      </c>
      <c r="B5859" s="142" t="s">
        <v>62</v>
      </c>
      <c r="C5859" s="142" t="s">
        <v>2279</v>
      </c>
      <c r="D5859" s="142" t="s">
        <v>3494</v>
      </c>
      <c r="E5859" s="142" t="s">
        <v>2486</v>
      </c>
      <c r="F5859" s="142" t="s">
        <v>100</v>
      </c>
      <c r="G5859" s="142" t="s">
        <v>2773</v>
      </c>
      <c r="H5859" s="142" t="s">
        <v>2774</v>
      </c>
      <c r="I5859" s="142" t="s">
        <v>21</v>
      </c>
      <c r="J5859" s="142">
        <v>1</v>
      </c>
      <c r="K5859" s="142">
        <v>12</v>
      </c>
      <c r="L5859" s="227"/>
      <c r="M5859" s="227"/>
      <c r="N5859" s="227">
        <v>19000</v>
      </c>
      <c r="O5859" s="227">
        <v>18900</v>
      </c>
      <c r="P5859" s="227">
        <v>226800</v>
      </c>
      <c r="Q5859" s="227">
        <v>3</v>
      </c>
      <c r="R5859" s="227">
        <v>2400</v>
      </c>
      <c r="S5859" s="227">
        <v>198000</v>
      </c>
      <c r="T5859" s="227"/>
      <c r="U5859" s="227"/>
      <c r="V5859" s="227"/>
      <c r="W5859" s="143">
        <v>45374</v>
      </c>
      <c r="X5859" s="143">
        <v>45634</v>
      </c>
      <c r="Y5859">
        <f t="shared" si="183"/>
        <v>198000</v>
      </c>
    </row>
    <row r="5860" spans="1:25">
      <c r="A5860" s="1" t="str">
        <f t="shared" si="182"/>
        <v>060361137122000</v>
      </c>
      <c r="B5860" s="142" t="s">
        <v>62</v>
      </c>
      <c r="C5860" s="142" t="s">
        <v>2279</v>
      </c>
      <c r="D5860" s="142" t="s">
        <v>3497</v>
      </c>
      <c r="E5860" s="142" t="s">
        <v>24</v>
      </c>
      <c r="F5860" s="142" t="s">
        <v>440</v>
      </c>
      <c r="G5860" s="142" t="s">
        <v>441</v>
      </c>
      <c r="H5860" s="142" t="s">
        <v>442</v>
      </c>
      <c r="I5860" s="142" t="s">
        <v>23</v>
      </c>
      <c r="J5860" s="142">
        <v>1</v>
      </c>
      <c r="K5860" s="142">
        <v>48</v>
      </c>
      <c r="L5860" s="227">
        <v>17936</v>
      </c>
      <c r="M5860" s="227">
        <v>73595151</v>
      </c>
      <c r="N5860" s="227">
        <v>4800</v>
      </c>
      <c r="O5860" s="227">
        <v>4800</v>
      </c>
      <c r="P5860" s="227">
        <v>230400</v>
      </c>
      <c r="Q5860" s="227">
        <v>48</v>
      </c>
      <c r="R5860" s="227">
        <v>175</v>
      </c>
      <c r="S5860" s="227">
        <v>222000</v>
      </c>
      <c r="T5860" s="227">
        <v>186</v>
      </c>
      <c r="U5860" s="227">
        <v>794324</v>
      </c>
      <c r="V5860" s="227">
        <v>31127</v>
      </c>
      <c r="W5860" s="143">
        <v>45902</v>
      </c>
      <c r="X5860" s="143">
        <v>46035</v>
      </c>
      <c r="Y5860">
        <f t="shared" si="183"/>
        <v>222000</v>
      </c>
    </row>
    <row r="5861" spans="1:25">
      <c r="A5861" s="1" t="str">
        <f t="shared" si="182"/>
        <v>060361137151000</v>
      </c>
      <c r="B5861" s="142" t="s">
        <v>62</v>
      </c>
      <c r="C5861" s="142" t="s">
        <v>2279</v>
      </c>
      <c r="D5861" s="142" t="s">
        <v>3528</v>
      </c>
      <c r="E5861" s="142" t="s">
        <v>27</v>
      </c>
      <c r="F5861" s="142" t="s">
        <v>988</v>
      </c>
      <c r="G5861" s="142" t="s">
        <v>3593</v>
      </c>
      <c r="H5861" s="142" t="s">
        <v>990</v>
      </c>
      <c r="I5861" s="142" t="s">
        <v>26</v>
      </c>
      <c r="J5861" s="142">
        <v>1</v>
      </c>
      <c r="K5861" s="142">
        <v>1</v>
      </c>
      <c r="L5861" s="227"/>
      <c r="M5861" s="227"/>
      <c r="N5861" s="227">
        <v>26300</v>
      </c>
      <c r="O5861" s="227">
        <v>26300</v>
      </c>
      <c r="P5861" s="227">
        <v>26300</v>
      </c>
      <c r="Q5861" s="227"/>
      <c r="R5861" s="227"/>
      <c r="S5861" s="227"/>
      <c r="T5861" s="227"/>
      <c r="U5861" s="227"/>
      <c r="V5861" s="227"/>
      <c r="W5861" s="143">
        <v>45777</v>
      </c>
      <c r="X5861" s="143">
        <v>45817</v>
      </c>
      <c r="Y5861">
        <f t="shared" si="183"/>
        <v>26300</v>
      </c>
    </row>
    <row r="5862" spans="1:25">
      <c r="A5862" s="1" t="str">
        <f t="shared" si="182"/>
        <v>060361137215000</v>
      </c>
      <c r="B5862" s="142" t="s">
        <v>62</v>
      </c>
      <c r="C5862" s="142" t="s">
        <v>2279</v>
      </c>
      <c r="D5862" s="142" t="s">
        <v>3494</v>
      </c>
      <c r="E5862" s="142" t="s">
        <v>2486</v>
      </c>
      <c r="F5862" s="142" t="s">
        <v>57</v>
      </c>
      <c r="G5862" s="142" t="s">
        <v>2579</v>
      </c>
      <c r="H5862" s="142" t="s">
        <v>3594</v>
      </c>
      <c r="I5862" s="142" t="s">
        <v>21</v>
      </c>
      <c r="J5862" s="142">
        <v>1</v>
      </c>
      <c r="K5862" s="142">
        <v>42</v>
      </c>
      <c r="L5862" s="227">
        <v>1487</v>
      </c>
      <c r="M5862" s="227">
        <v>12076541</v>
      </c>
      <c r="N5862" s="227">
        <v>10500</v>
      </c>
      <c r="O5862" s="227">
        <v>8700</v>
      </c>
      <c r="P5862" s="227">
        <v>365400</v>
      </c>
      <c r="Q5862" s="227"/>
      <c r="R5862" s="227"/>
      <c r="S5862" s="227"/>
      <c r="T5862" s="227">
        <v>0</v>
      </c>
      <c r="U5862" s="227">
        <v>0</v>
      </c>
      <c r="V5862" s="227">
        <v>0</v>
      </c>
      <c r="W5862" s="143">
        <v>45771</v>
      </c>
      <c r="X5862" s="143">
        <v>46021</v>
      </c>
      <c r="Y5862">
        <f t="shared" si="183"/>
        <v>365400</v>
      </c>
    </row>
    <row r="5863" spans="1:25">
      <c r="A5863" s="1" t="str">
        <f t="shared" si="182"/>
        <v>060361138202000</v>
      </c>
      <c r="B5863" s="142" t="s">
        <v>62</v>
      </c>
      <c r="C5863" s="142" t="s">
        <v>2279</v>
      </c>
      <c r="D5863" s="142" t="s">
        <v>3523</v>
      </c>
      <c r="E5863" s="142" t="s">
        <v>20</v>
      </c>
      <c r="F5863" s="142" t="s">
        <v>992</v>
      </c>
      <c r="G5863" s="142" t="s">
        <v>993</v>
      </c>
      <c r="H5863" s="142" t="s">
        <v>994</v>
      </c>
      <c r="I5863" s="142" t="s">
        <v>21</v>
      </c>
      <c r="J5863" s="142">
        <v>1</v>
      </c>
      <c r="K5863" s="142">
        <v>144</v>
      </c>
      <c r="L5863" s="227">
        <v>192</v>
      </c>
      <c r="M5863" s="227">
        <v>469734</v>
      </c>
      <c r="N5863" s="227">
        <v>3500</v>
      </c>
      <c r="O5863" s="227">
        <v>3500</v>
      </c>
      <c r="P5863" s="227">
        <v>504000</v>
      </c>
      <c r="Q5863" s="227"/>
      <c r="R5863" s="227"/>
      <c r="S5863" s="227"/>
      <c r="T5863" s="227">
        <v>3</v>
      </c>
      <c r="U5863" s="227">
        <v>9459</v>
      </c>
      <c r="V5863" s="227">
        <v>2119</v>
      </c>
      <c r="W5863" s="143">
        <v>46009</v>
      </c>
      <c r="X5863" s="143">
        <v>46028</v>
      </c>
      <c r="Y5863">
        <f t="shared" si="183"/>
        <v>504000</v>
      </c>
    </row>
    <row r="5864" spans="1:25">
      <c r="A5864" s="1" t="str">
        <f t="shared" si="182"/>
        <v>060361140637000</v>
      </c>
      <c r="B5864" s="142" t="s">
        <v>62</v>
      </c>
      <c r="C5864" s="142" t="s">
        <v>2279</v>
      </c>
      <c r="D5864" s="142" t="s">
        <v>3534</v>
      </c>
      <c r="E5864" s="142" t="s">
        <v>2492</v>
      </c>
      <c r="F5864" s="142" t="s">
        <v>58</v>
      </c>
      <c r="G5864" s="142" t="s">
        <v>2584</v>
      </c>
      <c r="H5864" s="142" t="s">
        <v>2585</v>
      </c>
      <c r="I5864" s="142" t="s">
        <v>21</v>
      </c>
      <c r="J5864" s="142">
        <v>1</v>
      </c>
      <c r="K5864" s="142">
        <v>6</v>
      </c>
      <c r="L5864" s="227">
        <v>14</v>
      </c>
      <c r="M5864" s="227">
        <v>215676</v>
      </c>
      <c r="N5864" s="227">
        <v>21400</v>
      </c>
      <c r="O5864" s="227">
        <v>12900</v>
      </c>
      <c r="P5864" s="227">
        <v>77400</v>
      </c>
      <c r="Q5864" s="227"/>
      <c r="R5864" s="227"/>
      <c r="S5864" s="227"/>
      <c r="T5864" s="227">
        <v>31</v>
      </c>
      <c r="U5864" s="227">
        <v>360270</v>
      </c>
      <c r="V5864" s="227">
        <v>-117298</v>
      </c>
      <c r="W5864" s="143">
        <v>46020</v>
      </c>
      <c r="X5864" s="143">
        <v>46035</v>
      </c>
      <c r="Y5864">
        <f t="shared" si="183"/>
        <v>77400</v>
      </c>
    </row>
    <row r="5865" spans="1:25">
      <c r="A5865" s="1" t="str">
        <f t="shared" si="182"/>
        <v>060361150705000</v>
      </c>
      <c r="B5865" s="142" t="s">
        <v>62</v>
      </c>
      <c r="C5865" s="142" t="s">
        <v>2279</v>
      </c>
      <c r="D5865" s="142" t="s">
        <v>3534</v>
      </c>
      <c r="E5865" s="142" t="s">
        <v>2492</v>
      </c>
      <c r="F5865" s="142" t="s">
        <v>3595</v>
      </c>
      <c r="G5865" s="142" t="s">
        <v>3596</v>
      </c>
      <c r="H5865" s="142" t="s">
        <v>2559</v>
      </c>
      <c r="I5865" s="142" t="s">
        <v>21</v>
      </c>
      <c r="J5865" s="142">
        <v>1</v>
      </c>
      <c r="K5865" s="142">
        <v>32</v>
      </c>
      <c r="L5865" s="227">
        <v>243</v>
      </c>
      <c r="M5865" s="227">
        <v>988457</v>
      </c>
      <c r="N5865" s="227">
        <v>5000</v>
      </c>
      <c r="O5865" s="227">
        <v>5000</v>
      </c>
      <c r="P5865" s="227">
        <v>160000</v>
      </c>
      <c r="Q5865" s="227">
        <v>32</v>
      </c>
      <c r="R5865" s="227">
        <v>750</v>
      </c>
      <c r="S5865" s="227">
        <v>136000</v>
      </c>
      <c r="T5865" s="227">
        <v>626</v>
      </c>
      <c r="U5865" s="227">
        <v>2539460</v>
      </c>
      <c r="V5865" s="227">
        <v>-6937</v>
      </c>
      <c r="W5865" s="143">
        <v>45973</v>
      </c>
      <c r="X5865" s="143">
        <v>46035</v>
      </c>
      <c r="Y5865">
        <f t="shared" si="183"/>
        <v>136000</v>
      </c>
    </row>
    <row r="5866" spans="1:25">
      <c r="A5866" s="1" t="str">
        <f t="shared" si="182"/>
        <v>060370000178000</v>
      </c>
      <c r="B5866" s="142" t="s">
        <v>39</v>
      </c>
      <c r="C5866" s="142" t="s">
        <v>474</v>
      </c>
      <c r="D5866" s="142" t="s">
        <v>3366</v>
      </c>
      <c r="E5866" s="142" t="s">
        <v>3367</v>
      </c>
      <c r="F5866" s="142" t="s">
        <v>3368</v>
      </c>
      <c r="G5866" s="142" t="s">
        <v>3369</v>
      </c>
      <c r="H5866" s="142" t="s">
        <v>3370</v>
      </c>
      <c r="I5866" s="142" t="s">
        <v>23</v>
      </c>
      <c r="J5866" s="142">
        <v>2</v>
      </c>
      <c r="K5866" s="142">
        <v>1</v>
      </c>
      <c r="L5866" s="227">
        <v>152945</v>
      </c>
      <c r="M5866" s="227">
        <v>3823625</v>
      </c>
      <c r="N5866" s="227">
        <v>31900</v>
      </c>
      <c r="O5866" s="227">
        <v>31900</v>
      </c>
      <c r="P5866" s="227">
        <v>31900</v>
      </c>
      <c r="Q5866" s="227"/>
      <c r="R5866" s="227"/>
      <c r="S5866" s="227"/>
      <c r="T5866" s="227">
        <v>203800</v>
      </c>
      <c r="U5866" s="227">
        <v>6501219</v>
      </c>
      <c r="V5866" s="227">
        <v>1406219</v>
      </c>
      <c r="W5866" s="143">
        <v>46035</v>
      </c>
      <c r="X5866" s="143">
        <v>46035</v>
      </c>
      <c r="Y5866">
        <f t="shared" si="183"/>
        <v>31900</v>
      </c>
    </row>
    <row r="5867" spans="1:25">
      <c r="A5867" s="1" t="str">
        <f t="shared" si="182"/>
        <v>060370000848000</v>
      </c>
      <c r="B5867" s="142" t="s">
        <v>39</v>
      </c>
      <c r="C5867" s="142" t="s">
        <v>474</v>
      </c>
      <c r="D5867" s="142" t="s">
        <v>3366</v>
      </c>
      <c r="E5867" s="142" t="s">
        <v>3367</v>
      </c>
      <c r="F5867" s="142" t="s">
        <v>3371</v>
      </c>
      <c r="G5867" s="142" t="s">
        <v>3372</v>
      </c>
      <c r="H5867" s="142" t="s">
        <v>3373</v>
      </c>
      <c r="I5867" s="142" t="s">
        <v>23</v>
      </c>
      <c r="J5867" s="142">
        <v>2</v>
      </c>
      <c r="K5867" s="142">
        <v>1</v>
      </c>
      <c r="L5867" s="227">
        <v>4078</v>
      </c>
      <c r="M5867" s="227">
        <v>84587</v>
      </c>
      <c r="N5867" s="227">
        <v>17900</v>
      </c>
      <c r="O5867" s="227">
        <v>22900</v>
      </c>
      <c r="P5867" s="227">
        <v>22900</v>
      </c>
      <c r="Q5867" s="227"/>
      <c r="R5867" s="227"/>
      <c r="S5867" s="227"/>
      <c r="T5867" s="227">
        <v>29826</v>
      </c>
      <c r="U5867" s="227">
        <v>683016</v>
      </c>
      <c r="V5867" s="227">
        <v>64357</v>
      </c>
      <c r="W5867" s="143">
        <v>46027</v>
      </c>
      <c r="X5867" s="143">
        <v>46034</v>
      </c>
      <c r="Y5867">
        <f t="shared" si="183"/>
        <v>22900</v>
      </c>
    </row>
    <row r="5868" spans="1:25">
      <c r="A5868" s="1" t="str">
        <f t="shared" si="182"/>
        <v>060370000864000</v>
      </c>
      <c r="B5868" s="142" t="s">
        <v>39</v>
      </c>
      <c r="C5868" s="142" t="s">
        <v>474</v>
      </c>
      <c r="D5868" s="142" t="s">
        <v>3366</v>
      </c>
      <c r="E5868" s="142" t="s">
        <v>3367</v>
      </c>
      <c r="F5868" s="142" t="s">
        <v>3374</v>
      </c>
      <c r="G5868" s="142" t="s">
        <v>3375</v>
      </c>
      <c r="H5868" s="142" t="s">
        <v>3376</v>
      </c>
      <c r="I5868" s="142" t="s">
        <v>23</v>
      </c>
      <c r="J5868" s="142">
        <v>2</v>
      </c>
      <c r="K5868" s="142">
        <v>1</v>
      </c>
      <c r="L5868" s="227">
        <v>125435</v>
      </c>
      <c r="M5868" s="227">
        <v>1684601</v>
      </c>
      <c r="N5868" s="227">
        <v>14900</v>
      </c>
      <c r="O5868" s="227">
        <v>14900</v>
      </c>
      <c r="P5868" s="227">
        <v>14900</v>
      </c>
      <c r="Q5868" s="227"/>
      <c r="R5868" s="227"/>
      <c r="S5868" s="227"/>
      <c r="T5868" s="227">
        <v>288622</v>
      </c>
      <c r="U5868" s="227">
        <v>4299822</v>
      </c>
      <c r="V5868" s="227">
        <v>423607</v>
      </c>
      <c r="W5868" s="143">
        <v>46034</v>
      </c>
      <c r="X5868" s="143">
        <v>46035</v>
      </c>
      <c r="Y5868">
        <f t="shared" si="183"/>
        <v>14900</v>
      </c>
    </row>
    <row r="5869" spans="1:25">
      <c r="A5869" s="1" t="str">
        <f t="shared" si="182"/>
        <v>060370000976000</v>
      </c>
      <c r="B5869" s="142" t="s">
        <v>39</v>
      </c>
      <c r="C5869" s="142" t="s">
        <v>474</v>
      </c>
      <c r="D5869" s="142" t="s">
        <v>3377</v>
      </c>
      <c r="E5869" s="142" t="s">
        <v>3378</v>
      </c>
      <c r="F5869" s="142" t="s">
        <v>3379</v>
      </c>
      <c r="G5869" s="142" t="s">
        <v>3380</v>
      </c>
      <c r="H5869" s="142" t="s">
        <v>3381</v>
      </c>
      <c r="I5869" s="142" t="s">
        <v>23</v>
      </c>
      <c r="J5869" s="142">
        <v>2</v>
      </c>
      <c r="K5869" s="142">
        <v>1</v>
      </c>
      <c r="L5869" s="227">
        <v>-137692</v>
      </c>
      <c r="M5869" s="227">
        <v>-7986136</v>
      </c>
      <c r="N5869" s="227">
        <v>89900</v>
      </c>
      <c r="O5869" s="227">
        <v>89900</v>
      </c>
      <c r="P5869" s="227">
        <v>89900</v>
      </c>
      <c r="Q5869" s="227"/>
      <c r="R5869" s="227"/>
      <c r="S5869" s="227"/>
      <c r="T5869" s="227">
        <v>48172</v>
      </c>
      <c r="U5869" s="227">
        <v>4089804</v>
      </c>
      <c r="V5869" s="227">
        <v>1295828</v>
      </c>
      <c r="W5869" s="143">
        <v>43796</v>
      </c>
      <c r="X5869" s="143">
        <v>45972</v>
      </c>
      <c r="Y5869">
        <f t="shared" si="183"/>
        <v>89900</v>
      </c>
    </row>
    <row r="5870" spans="1:25">
      <c r="A5870" s="1" t="str">
        <f t="shared" si="182"/>
        <v>060370001462000</v>
      </c>
      <c r="B5870" s="142" t="s">
        <v>39</v>
      </c>
      <c r="C5870" s="142" t="s">
        <v>474</v>
      </c>
      <c r="D5870" s="142" t="s">
        <v>3366</v>
      </c>
      <c r="E5870" s="142" t="s">
        <v>3367</v>
      </c>
      <c r="F5870" s="142" t="s">
        <v>3382</v>
      </c>
      <c r="G5870" s="142" t="s">
        <v>3383</v>
      </c>
      <c r="H5870" s="142" t="s">
        <v>3384</v>
      </c>
      <c r="I5870" s="142" t="s">
        <v>23</v>
      </c>
      <c r="J5870" s="142">
        <v>2</v>
      </c>
      <c r="K5870" s="142">
        <v>1</v>
      </c>
      <c r="L5870" s="227">
        <v>902444</v>
      </c>
      <c r="M5870" s="227">
        <v>31907601</v>
      </c>
      <c r="N5870" s="227">
        <v>39900</v>
      </c>
      <c r="O5870" s="227">
        <v>39900</v>
      </c>
      <c r="P5870" s="227">
        <v>39900</v>
      </c>
      <c r="Q5870" s="227"/>
      <c r="R5870" s="227"/>
      <c r="S5870" s="227"/>
      <c r="T5870" s="227">
        <v>113850</v>
      </c>
      <c r="U5870" s="227">
        <v>4744342</v>
      </c>
      <c r="V5870" s="227">
        <v>718962</v>
      </c>
      <c r="W5870" s="143">
        <v>46022</v>
      </c>
      <c r="X5870" s="143">
        <v>46035</v>
      </c>
      <c r="Y5870">
        <f t="shared" si="183"/>
        <v>39900</v>
      </c>
    </row>
    <row r="5871" spans="1:25">
      <c r="A5871" s="1" t="str">
        <f t="shared" si="182"/>
        <v>060370001574000</v>
      </c>
      <c r="B5871" s="142" t="s">
        <v>39</v>
      </c>
      <c r="C5871" s="142" t="s">
        <v>474</v>
      </c>
      <c r="D5871" s="142" t="s">
        <v>3366</v>
      </c>
      <c r="E5871" s="142" t="s">
        <v>3367</v>
      </c>
      <c r="F5871" s="142" t="s">
        <v>3385</v>
      </c>
      <c r="G5871" s="142" t="s">
        <v>3386</v>
      </c>
      <c r="H5871" s="142" t="s">
        <v>3387</v>
      </c>
      <c r="I5871" s="142" t="s">
        <v>23</v>
      </c>
      <c r="J5871" s="142">
        <v>2</v>
      </c>
      <c r="K5871" s="142">
        <v>1</v>
      </c>
      <c r="L5871" s="227">
        <v>148096</v>
      </c>
      <c r="M5871" s="227">
        <v>8078947</v>
      </c>
      <c r="N5871" s="227">
        <v>59900</v>
      </c>
      <c r="O5871" s="227">
        <v>59900</v>
      </c>
      <c r="P5871" s="227">
        <v>59900</v>
      </c>
      <c r="Q5871" s="227"/>
      <c r="R5871" s="227"/>
      <c r="S5871" s="227"/>
      <c r="T5871" s="227">
        <v>54812</v>
      </c>
      <c r="U5871" s="227">
        <v>3283241</v>
      </c>
      <c r="V5871" s="227">
        <v>293132</v>
      </c>
      <c r="W5871" s="143">
        <v>46022</v>
      </c>
      <c r="X5871" s="143">
        <v>46035</v>
      </c>
      <c r="Y5871">
        <f t="shared" si="183"/>
        <v>59900</v>
      </c>
    </row>
    <row r="5872" spans="1:25">
      <c r="A5872" s="1" t="str">
        <f t="shared" si="182"/>
        <v>060370002336000</v>
      </c>
      <c r="B5872" s="142" t="s">
        <v>39</v>
      </c>
      <c r="C5872" s="142" t="s">
        <v>474</v>
      </c>
      <c r="D5872" s="142" t="s">
        <v>3388</v>
      </c>
      <c r="E5872" s="142" t="s">
        <v>3389</v>
      </c>
      <c r="F5872" s="142" t="s">
        <v>3390</v>
      </c>
      <c r="G5872" s="142" t="s">
        <v>3391</v>
      </c>
      <c r="H5872" s="142" t="s">
        <v>3392</v>
      </c>
      <c r="I5872" s="142" t="s">
        <v>21</v>
      </c>
      <c r="J5872" s="142">
        <v>2</v>
      </c>
      <c r="K5872" s="142">
        <v>1</v>
      </c>
      <c r="L5872" s="227">
        <v>1578</v>
      </c>
      <c r="M5872" s="227">
        <v>107694</v>
      </c>
      <c r="N5872" s="227">
        <v>59900</v>
      </c>
      <c r="O5872" s="227">
        <v>59900</v>
      </c>
      <c r="P5872" s="227">
        <v>59900</v>
      </c>
      <c r="Q5872" s="227"/>
      <c r="R5872" s="227"/>
      <c r="S5872" s="227"/>
      <c r="T5872" s="227">
        <v>8252</v>
      </c>
      <c r="U5872" s="227">
        <v>475138</v>
      </c>
      <c r="V5872" s="227">
        <v>-88039</v>
      </c>
      <c r="W5872" s="143">
        <v>46028</v>
      </c>
      <c r="X5872" s="143">
        <v>46035</v>
      </c>
      <c r="Y5872">
        <f t="shared" si="183"/>
        <v>59900</v>
      </c>
    </row>
    <row r="5873" spans="1:25">
      <c r="A5873" s="1" t="str">
        <f t="shared" si="182"/>
        <v>060370002386000</v>
      </c>
      <c r="B5873" s="142" t="s">
        <v>39</v>
      </c>
      <c r="C5873" s="142" t="s">
        <v>474</v>
      </c>
      <c r="D5873" s="142" t="s">
        <v>3388</v>
      </c>
      <c r="E5873" s="142" t="s">
        <v>3389</v>
      </c>
      <c r="F5873" s="142" t="s">
        <v>3393</v>
      </c>
      <c r="G5873" s="142" t="s">
        <v>3394</v>
      </c>
      <c r="H5873" s="142" t="s">
        <v>3395</v>
      </c>
      <c r="I5873" s="142" t="s">
        <v>23</v>
      </c>
      <c r="J5873" s="142">
        <v>2</v>
      </c>
      <c r="K5873" s="142">
        <v>1</v>
      </c>
      <c r="L5873" s="227">
        <v>-2300</v>
      </c>
      <c r="M5873" s="227">
        <v>-115925</v>
      </c>
      <c r="N5873" s="227">
        <v>69900</v>
      </c>
      <c r="O5873" s="227">
        <v>94900</v>
      </c>
      <c r="P5873" s="227">
        <v>94900</v>
      </c>
      <c r="Q5873" s="227"/>
      <c r="R5873" s="227"/>
      <c r="S5873" s="227"/>
      <c r="T5873" s="227">
        <v>14480</v>
      </c>
      <c r="U5873" s="227">
        <v>1365613</v>
      </c>
      <c r="V5873" s="227">
        <v>635792</v>
      </c>
      <c r="W5873" s="143">
        <v>46027</v>
      </c>
      <c r="X5873" s="143">
        <v>46035</v>
      </c>
      <c r="Y5873">
        <f t="shared" si="183"/>
        <v>94900</v>
      </c>
    </row>
    <row r="5874" spans="1:25">
      <c r="A5874" s="1" t="str">
        <f t="shared" si="182"/>
        <v>060370002489000</v>
      </c>
      <c r="B5874" s="142" t="s">
        <v>39</v>
      </c>
      <c r="C5874" s="142" t="s">
        <v>474</v>
      </c>
      <c r="D5874" s="142" t="s">
        <v>3388</v>
      </c>
      <c r="E5874" s="142" t="s">
        <v>3389</v>
      </c>
      <c r="F5874" s="142" t="s">
        <v>3396</v>
      </c>
      <c r="G5874" s="142" t="s">
        <v>3397</v>
      </c>
      <c r="H5874" s="142" t="s">
        <v>3398</v>
      </c>
      <c r="I5874" s="142" t="s">
        <v>23</v>
      </c>
      <c r="J5874" s="142">
        <v>2</v>
      </c>
      <c r="K5874" s="142">
        <v>1</v>
      </c>
      <c r="L5874" s="227">
        <v>2874</v>
      </c>
      <c r="M5874" s="227">
        <v>30517</v>
      </c>
      <c r="N5874" s="227">
        <v>14900</v>
      </c>
      <c r="O5874" s="227">
        <v>16900</v>
      </c>
      <c r="P5874" s="227">
        <v>16900</v>
      </c>
      <c r="Q5874" s="227"/>
      <c r="R5874" s="227"/>
      <c r="S5874" s="227"/>
      <c r="T5874" s="227">
        <v>9826</v>
      </c>
      <c r="U5874" s="227">
        <v>163743</v>
      </c>
      <c r="V5874" s="227">
        <v>59406</v>
      </c>
      <c r="W5874" s="143">
        <v>46028</v>
      </c>
      <c r="X5874" s="143">
        <v>46035</v>
      </c>
      <c r="Y5874">
        <f t="shared" si="183"/>
        <v>16900</v>
      </c>
    </row>
    <row r="5875" spans="1:25">
      <c r="A5875" s="1" t="str">
        <f t="shared" si="182"/>
        <v>060370003412000</v>
      </c>
      <c r="B5875" s="142" t="s">
        <v>39</v>
      </c>
      <c r="C5875" s="142" t="s">
        <v>474</v>
      </c>
      <c r="D5875" s="142" t="s">
        <v>3377</v>
      </c>
      <c r="E5875" s="142" t="s">
        <v>3378</v>
      </c>
      <c r="F5875" s="142" t="s">
        <v>3399</v>
      </c>
      <c r="G5875" s="142" t="s">
        <v>3400</v>
      </c>
      <c r="H5875" s="142" t="s">
        <v>3401</v>
      </c>
      <c r="I5875" s="142" t="s">
        <v>23</v>
      </c>
      <c r="J5875" s="142">
        <v>2</v>
      </c>
      <c r="K5875" s="142">
        <v>1</v>
      </c>
      <c r="L5875" s="227">
        <v>594042</v>
      </c>
      <c r="M5875" s="227">
        <v>17212031</v>
      </c>
      <c r="N5875" s="227">
        <v>31900</v>
      </c>
      <c r="O5875" s="227">
        <v>31900</v>
      </c>
      <c r="P5875" s="227">
        <v>31900</v>
      </c>
      <c r="Q5875" s="227"/>
      <c r="R5875" s="227"/>
      <c r="S5875" s="227"/>
      <c r="T5875" s="227">
        <v>374238</v>
      </c>
      <c r="U5875" s="227">
        <v>11938194</v>
      </c>
      <c r="V5875" s="227">
        <v>1094859</v>
      </c>
      <c r="W5875" s="143">
        <v>46034</v>
      </c>
      <c r="X5875" s="143">
        <v>46035</v>
      </c>
      <c r="Y5875">
        <f t="shared" si="183"/>
        <v>31900</v>
      </c>
    </row>
    <row r="5876" spans="1:25">
      <c r="A5876" s="1" t="str">
        <f t="shared" si="182"/>
        <v>060370003485000</v>
      </c>
      <c r="B5876" s="142" t="s">
        <v>39</v>
      </c>
      <c r="C5876" s="142" t="s">
        <v>474</v>
      </c>
      <c r="D5876" s="142" t="s">
        <v>3366</v>
      </c>
      <c r="E5876" s="142" t="s">
        <v>3367</v>
      </c>
      <c r="F5876" s="142" t="s">
        <v>3402</v>
      </c>
      <c r="G5876" s="142" t="s">
        <v>3403</v>
      </c>
      <c r="H5876" s="142" t="s">
        <v>3404</v>
      </c>
      <c r="I5876" s="142" t="s">
        <v>23</v>
      </c>
      <c r="J5876" s="142">
        <v>2</v>
      </c>
      <c r="K5876" s="142">
        <v>1</v>
      </c>
      <c r="L5876" s="227">
        <v>0</v>
      </c>
      <c r="M5876" s="227">
        <v>0</v>
      </c>
      <c r="N5876" s="227">
        <v>115900</v>
      </c>
      <c r="O5876" s="227">
        <v>131900</v>
      </c>
      <c r="P5876" s="227">
        <v>131900</v>
      </c>
      <c r="Q5876" s="227"/>
      <c r="R5876" s="227"/>
      <c r="S5876" s="227"/>
      <c r="T5876" s="227">
        <v>0</v>
      </c>
      <c r="U5876" s="227">
        <v>0</v>
      </c>
      <c r="V5876" s="227">
        <v>0</v>
      </c>
      <c r="W5876" s="143">
        <v>45953</v>
      </c>
      <c r="X5876" s="143">
        <v>46004</v>
      </c>
      <c r="Y5876">
        <f t="shared" si="183"/>
        <v>131900</v>
      </c>
    </row>
    <row r="5877" spans="1:25">
      <c r="A5877" s="1" t="str">
        <f t="shared" si="182"/>
        <v>060370003866000</v>
      </c>
      <c r="B5877" s="142" t="s">
        <v>39</v>
      </c>
      <c r="C5877" s="142" t="s">
        <v>474</v>
      </c>
      <c r="D5877" s="142" t="s">
        <v>3377</v>
      </c>
      <c r="E5877" s="142" t="s">
        <v>3378</v>
      </c>
      <c r="F5877" s="142" t="s">
        <v>3405</v>
      </c>
      <c r="G5877" s="142" t="s">
        <v>3406</v>
      </c>
      <c r="H5877" s="142" t="s">
        <v>3407</v>
      </c>
      <c r="I5877" s="142" t="s">
        <v>21</v>
      </c>
      <c r="J5877" s="142">
        <v>2</v>
      </c>
      <c r="K5877" s="142">
        <v>1</v>
      </c>
      <c r="L5877" s="227">
        <v>96692</v>
      </c>
      <c r="M5877" s="227">
        <v>11614793</v>
      </c>
      <c r="N5877" s="227">
        <v>124900</v>
      </c>
      <c r="O5877" s="227">
        <v>124900</v>
      </c>
      <c r="P5877" s="227">
        <v>124900</v>
      </c>
      <c r="Q5877" s="227"/>
      <c r="R5877" s="227"/>
      <c r="S5877" s="227"/>
      <c r="T5877" s="227">
        <v>25608</v>
      </c>
      <c r="U5877" s="227">
        <v>3203565</v>
      </c>
      <c r="V5877" s="227">
        <v>127492</v>
      </c>
      <c r="W5877" s="143">
        <v>45676</v>
      </c>
      <c r="X5877" s="143">
        <v>46035</v>
      </c>
      <c r="Y5877">
        <f t="shared" si="183"/>
        <v>124900</v>
      </c>
    </row>
    <row r="5878" spans="1:25">
      <c r="A5878" s="1" t="str">
        <f t="shared" si="182"/>
        <v>060370006435000</v>
      </c>
      <c r="B5878" s="142" t="s">
        <v>39</v>
      </c>
      <c r="C5878" s="142" t="s">
        <v>474</v>
      </c>
      <c r="D5878" s="142" t="s">
        <v>3388</v>
      </c>
      <c r="E5878" s="142" t="s">
        <v>3389</v>
      </c>
      <c r="F5878" s="142" t="s">
        <v>3408</v>
      </c>
      <c r="G5878" s="142" t="s">
        <v>3409</v>
      </c>
      <c r="H5878" s="142" t="s">
        <v>3410</v>
      </c>
      <c r="I5878" s="142" t="s">
        <v>23</v>
      </c>
      <c r="J5878" s="142">
        <v>2</v>
      </c>
      <c r="K5878" s="142">
        <v>1</v>
      </c>
      <c r="L5878" s="227">
        <v>11056</v>
      </c>
      <c r="M5878" s="227">
        <v>211126</v>
      </c>
      <c r="N5878" s="227">
        <v>22900</v>
      </c>
      <c r="O5878" s="227">
        <v>22900</v>
      </c>
      <c r="P5878" s="227">
        <v>22900</v>
      </c>
      <c r="Q5878" s="227"/>
      <c r="R5878" s="227"/>
      <c r="S5878" s="227"/>
      <c r="T5878" s="227">
        <v>91500</v>
      </c>
      <c r="U5878" s="227">
        <v>2072814</v>
      </c>
      <c r="V5878" s="227">
        <v>325522</v>
      </c>
      <c r="W5878" s="143">
        <v>46030</v>
      </c>
      <c r="X5878" s="143">
        <v>46035</v>
      </c>
      <c r="Y5878">
        <f t="shared" si="183"/>
        <v>22900</v>
      </c>
    </row>
    <row r="5879" spans="1:25">
      <c r="A5879" s="1" t="str">
        <f t="shared" si="182"/>
        <v>060370007873000</v>
      </c>
      <c r="B5879" s="142" t="s">
        <v>39</v>
      </c>
      <c r="C5879" s="142" t="s">
        <v>474</v>
      </c>
      <c r="D5879" s="142" t="s">
        <v>3388</v>
      </c>
      <c r="E5879" s="142" t="s">
        <v>3389</v>
      </c>
      <c r="F5879" s="142" t="s">
        <v>3411</v>
      </c>
      <c r="G5879" s="142" t="s">
        <v>3412</v>
      </c>
      <c r="H5879" s="142" t="s">
        <v>3413</v>
      </c>
      <c r="I5879" s="142" t="s">
        <v>23</v>
      </c>
      <c r="J5879" s="142">
        <v>2</v>
      </c>
      <c r="K5879" s="142">
        <v>1</v>
      </c>
      <c r="L5879" s="227">
        <v>280</v>
      </c>
      <c r="M5879" s="227">
        <v>15623</v>
      </c>
      <c r="N5879" s="227">
        <v>19900</v>
      </c>
      <c r="O5879" s="227">
        <v>64900</v>
      </c>
      <c r="P5879" s="227">
        <v>64900</v>
      </c>
      <c r="Q5879" s="227"/>
      <c r="R5879" s="227"/>
      <c r="S5879" s="227"/>
      <c r="T5879" s="227">
        <v>20604</v>
      </c>
      <c r="U5879" s="227">
        <v>1337198</v>
      </c>
      <c r="V5879" s="227">
        <v>187539</v>
      </c>
      <c r="W5879" s="143">
        <v>46034</v>
      </c>
      <c r="X5879" s="143">
        <v>46035</v>
      </c>
      <c r="Y5879">
        <f t="shared" si="183"/>
        <v>64900</v>
      </c>
    </row>
    <row r="5880" spans="1:25">
      <c r="A5880" s="1" t="str">
        <f t="shared" si="182"/>
        <v>060370007909000</v>
      </c>
      <c r="B5880" s="142" t="s">
        <v>39</v>
      </c>
      <c r="C5880" s="142" t="s">
        <v>474</v>
      </c>
      <c r="D5880" s="142" t="s">
        <v>3388</v>
      </c>
      <c r="E5880" s="142" t="s">
        <v>3389</v>
      </c>
      <c r="F5880" s="142" t="s">
        <v>3414</v>
      </c>
      <c r="G5880" s="142" t="s">
        <v>3415</v>
      </c>
      <c r="H5880" s="142" t="s">
        <v>3416</v>
      </c>
      <c r="I5880" s="142" t="s">
        <v>23</v>
      </c>
      <c r="J5880" s="142">
        <v>2</v>
      </c>
      <c r="K5880" s="142">
        <v>1</v>
      </c>
      <c r="L5880" s="227">
        <v>10804</v>
      </c>
      <c r="M5880" s="227">
        <v>403097</v>
      </c>
      <c r="N5880" s="227">
        <v>39900</v>
      </c>
      <c r="O5880" s="227">
        <v>39900</v>
      </c>
      <c r="P5880" s="227">
        <v>39900</v>
      </c>
      <c r="Q5880" s="227"/>
      <c r="R5880" s="227"/>
      <c r="S5880" s="227"/>
      <c r="T5880" s="227">
        <v>25440</v>
      </c>
      <c r="U5880" s="227">
        <v>951215</v>
      </c>
      <c r="V5880" s="227">
        <v>2050</v>
      </c>
      <c r="W5880" s="143">
        <v>45945</v>
      </c>
      <c r="X5880" s="143">
        <v>46035</v>
      </c>
      <c r="Y5880">
        <f t="shared" si="183"/>
        <v>39900</v>
      </c>
    </row>
    <row r="5881" spans="1:25">
      <c r="A5881" s="1" t="str">
        <f t="shared" si="182"/>
        <v>060370007919000</v>
      </c>
      <c r="B5881" s="142" t="s">
        <v>39</v>
      </c>
      <c r="C5881" s="142" t="s">
        <v>474</v>
      </c>
      <c r="D5881" s="142" t="s">
        <v>3388</v>
      </c>
      <c r="E5881" s="142" t="s">
        <v>3389</v>
      </c>
      <c r="F5881" s="142" t="s">
        <v>3417</v>
      </c>
      <c r="G5881" s="142" t="s">
        <v>3418</v>
      </c>
      <c r="H5881" s="142" t="s">
        <v>3419</v>
      </c>
      <c r="I5881" s="142" t="s">
        <v>23</v>
      </c>
      <c r="J5881" s="142">
        <v>2</v>
      </c>
      <c r="K5881" s="142">
        <v>1</v>
      </c>
      <c r="L5881" s="227">
        <v>23576</v>
      </c>
      <c r="M5881" s="227">
        <v>839258</v>
      </c>
      <c r="N5881" s="227">
        <v>34900</v>
      </c>
      <c r="O5881" s="227">
        <v>34900</v>
      </c>
      <c r="P5881" s="227">
        <v>34900</v>
      </c>
      <c r="Q5881" s="227"/>
      <c r="R5881" s="227"/>
      <c r="S5881" s="227"/>
      <c r="T5881" s="227">
        <v>102799</v>
      </c>
      <c r="U5881" s="227">
        <v>3587685</v>
      </c>
      <c r="V5881" s="227">
        <v>-71750</v>
      </c>
      <c r="W5881" s="143">
        <v>46027</v>
      </c>
      <c r="X5881" s="143">
        <v>46035</v>
      </c>
      <c r="Y5881">
        <f t="shared" si="183"/>
        <v>34900</v>
      </c>
    </row>
    <row r="5882" spans="1:25">
      <c r="A5882" s="1" t="str">
        <f t="shared" si="182"/>
        <v>060370008206000</v>
      </c>
      <c r="B5882" s="142" t="s">
        <v>39</v>
      </c>
      <c r="C5882" s="142" t="s">
        <v>474</v>
      </c>
      <c r="D5882" s="142" t="s">
        <v>3377</v>
      </c>
      <c r="E5882" s="142" t="s">
        <v>3378</v>
      </c>
      <c r="F5882" s="142" t="s">
        <v>3420</v>
      </c>
      <c r="G5882" s="142" t="s">
        <v>3421</v>
      </c>
      <c r="H5882" s="142" t="s">
        <v>3422</v>
      </c>
      <c r="I5882" s="142" t="s">
        <v>23</v>
      </c>
      <c r="J5882" s="142">
        <v>2</v>
      </c>
      <c r="K5882" s="142">
        <v>1</v>
      </c>
      <c r="L5882" s="227">
        <v>2007717</v>
      </c>
      <c r="M5882" s="227">
        <v>111123989</v>
      </c>
      <c r="N5882" s="227">
        <v>62900</v>
      </c>
      <c r="O5882" s="227">
        <v>62900</v>
      </c>
      <c r="P5882" s="227">
        <v>62900</v>
      </c>
      <c r="Q5882" s="227"/>
      <c r="R5882" s="227"/>
      <c r="S5882" s="227"/>
      <c r="T5882" s="227">
        <v>746997</v>
      </c>
      <c r="U5882" s="227">
        <v>46068667</v>
      </c>
      <c r="V5882" s="227">
        <v>4723554</v>
      </c>
      <c r="W5882" s="143">
        <v>46013</v>
      </c>
      <c r="X5882" s="143">
        <v>46035</v>
      </c>
      <c r="Y5882">
        <f t="shared" si="183"/>
        <v>62900</v>
      </c>
    </row>
    <row r="5883" spans="1:25">
      <c r="A5883" s="1" t="str">
        <f t="shared" si="182"/>
        <v>060370008922000</v>
      </c>
      <c r="B5883" s="142" t="s">
        <v>39</v>
      </c>
      <c r="C5883" s="142" t="s">
        <v>474</v>
      </c>
      <c r="D5883" s="142" t="s">
        <v>3423</v>
      </c>
      <c r="E5883" s="142" t="s">
        <v>3424</v>
      </c>
      <c r="F5883" s="142" t="s">
        <v>3425</v>
      </c>
      <c r="G5883" s="142" t="s">
        <v>3426</v>
      </c>
      <c r="H5883" s="142" t="s">
        <v>3427</v>
      </c>
      <c r="I5883" s="142" t="s">
        <v>23</v>
      </c>
      <c r="J5883" s="142">
        <v>2</v>
      </c>
      <c r="K5883" s="142">
        <v>1</v>
      </c>
      <c r="L5883" s="227">
        <v>200</v>
      </c>
      <c r="M5883" s="227">
        <v>11011</v>
      </c>
      <c r="N5883" s="227">
        <v>64900</v>
      </c>
      <c r="O5883" s="227">
        <v>58900</v>
      </c>
      <c r="P5883" s="227">
        <v>58900</v>
      </c>
      <c r="Q5883" s="227"/>
      <c r="R5883" s="227"/>
      <c r="S5883" s="227"/>
      <c r="T5883" s="227">
        <v>6202</v>
      </c>
      <c r="U5883" s="227">
        <v>355251</v>
      </c>
      <c r="V5883" s="227">
        <v>13808</v>
      </c>
      <c r="W5883" s="143">
        <v>46026</v>
      </c>
      <c r="X5883" s="143">
        <v>46034</v>
      </c>
      <c r="Y5883">
        <f t="shared" si="183"/>
        <v>58900</v>
      </c>
    </row>
    <row r="5884" spans="1:25">
      <c r="A5884" s="1" t="str">
        <f t="shared" si="182"/>
        <v>060370011397000</v>
      </c>
      <c r="B5884" s="142" t="s">
        <v>39</v>
      </c>
      <c r="C5884" s="142" t="s">
        <v>474</v>
      </c>
      <c r="D5884" s="142" t="s">
        <v>3388</v>
      </c>
      <c r="E5884" s="142" t="s">
        <v>3389</v>
      </c>
      <c r="F5884" s="142" t="s">
        <v>3428</v>
      </c>
      <c r="G5884" s="142" t="s">
        <v>3429</v>
      </c>
      <c r="H5884" s="142" t="s">
        <v>3430</v>
      </c>
      <c r="I5884" s="142" t="s">
        <v>23</v>
      </c>
      <c r="J5884" s="142">
        <v>1</v>
      </c>
      <c r="K5884" s="142">
        <v>1</v>
      </c>
      <c r="L5884" s="227">
        <v>6914</v>
      </c>
      <c r="M5884" s="227">
        <v>21402009</v>
      </c>
      <c r="N5884" s="227">
        <v>4900</v>
      </c>
      <c r="O5884" s="227">
        <v>4900</v>
      </c>
      <c r="P5884" s="227">
        <v>4900</v>
      </c>
      <c r="Q5884" s="227"/>
      <c r="R5884" s="227"/>
      <c r="S5884" s="227"/>
      <c r="T5884" s="227">
        <v>1497</v>
      </c>
      <c r="U5884" s="227">
        <v>5980100</v>
      </c>
      <c r="V5884" s="227">
        <v>1346197</v>
      </c>
      <c r="W5884" s="143">
        <v>46021</v>
      </c>
      <c r="X5884" s="143">
        <v>46035</v>
      </c>
      <c r="Y5884">
        <f t="shared" si="183"/>
        <v>4900</v>
      </c>
    </row>
    <row r="5885" spans="1:25">
      <c r="A5885" s="1" t="str">
        <f t="shared" si="182"/>
        <v>060370012110000</v>
      </c>
      <c r="B5885" s="142" t="s">
        <v>39</v>
      </c>
      <c r="C5885" s="142" t="s">
        <v>474</v>
      </c>
      <c r="D5885" s="142" t="s">
        <v>3377</v>
      </c>
      <c r="E5885" s="142" t="s">
        <v>3378</v>
      </c>
      <c r="F5885" s="142" t="s">
        <v>3431</v>
      </c>
      <c r="G5885" s="142" t="s">
        <v>3432</v>
      </c>
      <c r="H5885" s="142" t="s">
        <v>3433</v>
      </c>
      <c r="I5885" s="142" t="s">
        <v>23</v>
      </c>
      <c r="J5885" s="142">
        <v>2</v>
      </c>
      <c r="K5885" s="142">
        <v>1</v>
      </c>
      <c r="L5885" s="227">
        <v>-232394</v>
      </c>
      <c r="M5885" s="227">
        <v>-9499217</v>
      </c>
      <c r="N5885" s="227">
        <v>42900</v>
      </c>
      <c r="O5885" s="227">
        <v>42900</v>
      </c>
      <c r="P5885" s="227">
        <v>42900</v>
      </c>
      <c r="Q5885" s="227"/>
      <c r="R5885" s="227"/>
      <c r="S5885" s="227"/>
      <c r="T5885" s="227">
        <v>181822</v>
      </c>
      <c r="U5885" s="227">
        <v>7325336</v>
      </c>
      <c r="V5885" s="227">
        <v>-106726</v>
      </c>
      <c r="W5885" s="143">
        <v>45904</v>
      </c>
      <c r="X5885" s="143">
        <v>46035</v>
      </c>
      <c r="Y5885">
        <f t="shared" si="183"/>
        <v>42900</v>
      </c>
    </row>
    <row r="5886" spans="1:25">
      <c r="A5886" s="1" t="str">
        <f t="shared" si="182"/>
        <v>060370013093000</v>
      </c>
      <c r="B5886" s="142" t="s">
        <v>39</v>
      </c>
      <c r="C5886" s="142" t="s">
        <v>474</v>
      </c>
      <c r="D5886" s="142" t="s">
        <v>3388</v>
      </c>
      <c r="E5886" s="142" t="s">
        <v>3389</v>
      </c>
      <c r="F5886" s="142" t="s">
        <v>3434</v>
      </c>
      <c r="G5886" s="142" t="s">
        <v>3435</v>
      </c>
      <c r="H5886" s="142" t="s">
        <v>3436</v>
      </c>
      <c r="I5886" s="142" t="s">
        <v>21</v>
      </c>
      <c r="J5886" s="142">
        <v>2</v>
      </c>
      <c r="K5886" s="142">
        <v>1</v>
      </c>
      <c r="L5886" s="227">
        <v>-566</v>
      </c>
      <c r="M5886" s="227">
        <v>-9655</v>
      </c>
      <c r="N5886" s="227">
        <v>22900</v>
      </c>
      <c r="O5886" s="227">
        <v>19900</v>
      </c>
      <c r="P5886" s="227">
        <v>19900</v>
      </c>
      <c r="Q5886" s="227"/>
      <c r="R5886" s="227"/>
      <c r="S5886" s="227"/>
      <c r="T5886" s="227">
        <v>51652</v>
      </c>
      <c r="U5886" s="227">
        <v>1012353</v>
      </c>
      <c r="V5886" s="227">
        <v>131287</v>
      </c>
      <c r="W5886" s="143">
        <v>46030</v>
      </c>
      <c r="X5886" s="143">
        <v>46035</v>
      </c>
      <c r="Y5886">
        <f t="shared" si="183"/>
        <v>19900</v>
      </c>
    </row>
    <row r="5887" spans="1:25">
      <c r="A5887" s="1" t="str">
        <f t="shared" si="182"/>
        <v>060370015114000</v>
      </c>
      <c r="B5887" s="142" t="s">
        <v>39</v>
      </c>
      <c r="C5887" s="142" t="s">
        <v>474</v>
      </c>
      <c r="D5887" s="142" t="s">
        <v>3366</v>
      </c>
      <c r="E5887" s="142" t="s">
        <v>3367</v>
      </c>
      <c r="F5887" s="142" t="s">
        <v>3437</v>
      </c>
      <c r="G5887" s="142" t="s">
        <v>3438</v>
      </c>
      <c r="H5887" s="142" t="s">
        <v>3439</v>
      </c>
      <c r="I5887" s="142" t="s">
        <v>23</v>
      </c>
      <c r="J5887" s="142">
        <v>2</v>
      </c>
      <c r="K5887" s="142">
        <v>1</v>
      </c>
      <c r="L5887" s="227">
        <v>877997</v>
      </c>
      <c r="M5887" s="227">
        <v>15733985</v>
      </c>
      <c r="N5887" s="227">
        <v>19900</v>
      </c>
      <c r="O5887" s="227">
        <v>19900</v>
      </c>
      <c r="P5887" s="227">
        <v>19900</v>
      </c>
      <c r="Q5887" s="227"/>
      <c r="R5887" s="227"/>
      <c r="S5887" s="227"/>
      <c r="T5887" s="227">
        <v>806529</v>
      </c>
      <c r="U5887" s="227">
        <v>15595209</v>
      </c>
      <c r="V5887" s="227">
        <v>1141953</v>
      </c>
      <c r="W5887" s="143">
        <v>46021</v>
      </c>
      <c r="X5887" s="143">
        <v>46035</v>
      </c>
      <c r="Y5887">
        <f t="shared" si="183"/>
        <v>19900</v>
      </c>
    </row>
    <row r="5888" spans="1:25">
      <c r="A5888" s="1" t="str">
        <f t="shared" si="182"/>
        <v>060370016395000</v>
      </c>
      <c r="B5888" s="142" t="s">
        <v>39</v>
      </c>
      <c r="C5888" s="142" t="s">
        <v>474</v>
      </c>
      <c r="D5888" s="142" t="s">
        <v>3366</v>
      </c>
      <c r="E5888" s="142" t="s">
        <v>3367</v>
      </c>
      <c r="F5888" s="142" t="s">
        <v>3440</v>
      </c>
      <c r="G5888" s="142" t="s">
        <v>3441</v>
      </c>
      <c r="H5888" s="142" t="s">
        <v>3442</v>
      </c>
      <c r="I5888" s="142" t="s">
        <v>23</v>
      </c>
      <c r="J5888" s="142">
        <v>2</v>
      </c>
      <c r="K5888" s="142">
        <v>1</v>
      </c>
      <c r="L5888" s="227">
        <v>7280</v>
      </c>
      <c r="M5888" s="227">
        <v>145414</v>
      </c>
      <c r="N5888" s="227">
        <v>22900</v>
      </c>
      <c r="O5888" s="227">
        <v>24900</v>
      </c>
      <c r="P5888" s="227">
        <v>24900</v>
      </c>
      <c r="Q5888" s="227"/>
      <c r="R5888" s="227"/>
      <c r="S5888" s="227"/>
      <c r="T5888" s="227">
        <v>14294</v>
      </c>
      <c r="U5888" s="227">
        <v>355922</v>
      </c>
      <c r="V5888" s="227">
        <v>70407</v>
      </c>
      <c r="W5888" s="143">
        <v>46021</v>
      </c>
      <c r="X5888" s="143">
        <v>46035</v>
      </c>
      <c r="Y5888">
        <f t="shared" si="183"/>
        <v>24900</v>
      </c>
    </row>
    <row r="5889" spans="1:25">
      <c r="A5889" s="1" t="str">
        <f t="shared" si="182"/>
        <v>060370016471000</v>
      </c>
      <c r="B5889" s="142" t="s">
        <v>39</v>
      </c>
      <c r="C5889" s="142" t="s">
        <v>474</v>
      </c>
      <c r="D5889" s="142" t="s">
        <v>3423</v>
      </c>
      <c r="E5889" s="142" t="s">
        <v>3424</v>
      </c>
      <c r="F5889" s="142" t="s">
        <v>3443</v>
      </c>
      <c r="G5889" s="142" t="s">
        <v>3444</v>
      </c>
      <c r="H5889" s="142" t="s">
        <v>3445</v>
      </c>
      <c r="I5889" s="142" t="s">
        <v>23</v>
      </c>
      <c r="J5889" s="142">
        <v>2</v>
      </c>
      <c r="K5889" s="142">
        <v>1</v>
      </c>
      <c r="L5889" s="227"/>
      <c r="M5889" s="227"/>
      <c r="N5889" s="227">
        <v>54900</v>
      </c>
      <c r="O5889" s="227">
        <v>54900</v>
      </c>
      <c r="P5889" s="227">
        <v>54900</v>
      </c>
      <c r="Q5889" s="227"/>
      <c r="R5889" s="227"/>
      <c r="S5889" s="227"/>
      <c r="T5889" s="227"/>
      <c r="U5889" s="227"/>
      <c r="V5889" s="227"/>
      <c r="W5889" s="143">
        <v>45152</v>
      </c>
      <c r="X5889" s="143">
        <v>45857</v>
      </c>
      <c r="Y5889">
        <f t="shared" si="183"/>
        <v>54900</v>
      </c>
    </row>
    <row r="5890" spans="1:25">
      <c r="A5890" s="1" t="str">
        <f t="shared" si="182"/>
        <v>060370016516000</v>
      </c>
      <c r="B5890" s="142" t="s">
        <v>39</v>
      </c>
      <c r="C5890" s="142" t="s">
        <v>474</v>
      </c>
      <c r="D5890" s="142" t="s">
        <v>3388</v>
      </c>
      <c r="E5890" s="142" t="s">
        <v>3389</v>
      </c>
      <c r="F5890" s="142" t="s">
        <v>3446</v>
      </c>
      <c r="G5890" s="142" t="s">
        <v>3447</v>
      </c>
      <c r="H5890" s="142" t="s">
        <v>3448</v>
      </c>
      <c r="I5890" s="142" t="s">
        <v>23</v>
      </c>
      <c r="J5890" s="142">
        <v>2</v>
      </c>
      <c r="K5890" s="142">
        <v>1</v>
      </c>
      <c r="L5890" s="227">
        <v>1178</v>
      </c>
      <c r="M5890" s="227">
        <v>54796</v>
      </c>
      <c r="N5890" s="227">
        <v>42900</v>
      </c>
      <c r="O5890" s="227">
        <v>64900</v>
      </c>
      <c r="P5890" s="227">
        <v>64900</v>
      </c>
      <c r="Q5890" s="227"/>
      <c r="R5890" s="227"/>
      <c r="S5890" s="227"/>
      <c r="T5890" s="227">
        <v>5338</v>
      </c>
      <c r="U5890" s="227">
        <v>315089</v>
      </c>
      <c r="V5890" s="227">
        <v>66785</v>
      </c>
      <c r="W5890" s="143">
        <v>46034</v>
      </c>
      <c r="X5890" s="143">
        <v>46035</v>
      </c>
      <c r="Y5890">
        <f t="shared" si="183"/>
        <v>64900</v>
      </c>
    </row>
    <row r="5891" spans="1:25">
      <c r="A5891" s="1" t="str">
        <f t="shared" si="182"/>
        <v>060370017116000</v>
      </c>
      <c r="B5891" s="142" t="s">
        <v>39</v>
      </c>
      <c r="C5891" s="142" t="s">
        <v>474</v>
      </c>
      <c r="D5891" s="142" t="s">
        <v>3366</v>
      </c>
      <c r="E5891" s="142" t="s">
        <v>3367</v>
      </c>
      <c r="F5891" s="142" t="s">
        <v>3449</v>
      </c>
      <c r="G5891" s="142" t="s">
        <v>3450</v>
      </c>
      <c r="H5891" s="142" t="s">
        <v>3451</v>
      </c>
      <c r="I5891" s="142" t="s">
        <v>23</v>
      </c>
      <c r="J5891" s="142">
        <v>2</v>
      </c>
      <c r="K5891" s="142">
        <v>1</v>
      </c>
      <c r="L5891" s="227">
        <v>-6008</v>
      </c>
      <c r="M5891" s="227">
        <v>-71633</v>
      </c>
      <c r="N5891" s="227">
        <v>19900</v>
      </c>
      <c r="O5891" s="227">
        <v>19900</v>
      </c>
      <c r="P5891" s="227">
        <v>19900</v>
      </c>
      <c r="Q5891" s="227"/>
      <c r="R5891" s="227"/>
      <c r="S5891" s="227"/>
      <c r="T5891" s="227">
        <v>112262</v>
      </c>
      <c r="U5891" s="227">
        <v>2097579</v>
      </c>
      <c r="V5891" s="227">
        <v>759078</v>
      </c>
      <c r="W5891" s="143">
        <v>46035</v>
      </c>
      <c r="X5891" s="143">
        <v>46035</v>
      </c>
      <c r="Y5891">
        <f t="shared" si="183"/>
        <v>19900</v>
      </c>
    </row>
    <row r="5892" spans="1:25">
      <c r="A5892" s="1" t="str">
        <f t="shared" si="182"/>
        <v>060370018312000</v>
      </c>
      <c r="B5892" s="142" t="s">
        <v>39</v>
      </c>
      <c r="C5892" s="142" t="s">
        <v>474</v>
      </c>
      <c r="D5892" s="142" t="s">
        <v>3377</v>
      </c>
      <c r="E5892" s="142" t="s">
        <v>3378</v>
      </c>
      <c r="F5892" s="142" t="s">
        <v>3452</v>
      </c>
      <c r="G5892" s="142" t="s">
        <v>3453</v>
      </c>
      <c r="H5892" s="142" t="s">
        <v>3454</v>
      </c>
      <c r="I5892" s="142" t="s">
        <v>23</v>
      </c>
      <c r="J5892" s="142">
        <v>2</v>
      </c>
      <c r="K5892" s="142">
        <v>1</v>
      </c>
      <c r="L5892" s="227">
        <v>2008024</v>
      </c>
      <c r="M5892" s="227">
        <v>79715285</v>
      </c>
      <c r="N5892" s="227">
        <v>43900</v>
      </c>
      <c r="O5892" s="227">
        <v>43900</v>
      </c>
      <c r="P5892" s="227">
        <v>43900</v>
      </c>
      <c r="Q5892" s="227"/>
      <c r="R5892" s="227"/>
      <c r="S5892" s="227"/>
      <c r="T5892" s="227">
        <v>77100</v>
      </c>
      <c r="U5892" s="227">
        <v>3307590</v>
      </c>
      <c r="V5892" s="227">
        <v>246845</v>
      </c>
      <c r="W5892" s="143">
        <v>46005</v>
      </c>
      <c r="X5892" s="143">
        <v>45978</v>
      </c>
      <c r="Y5892">
        <f t="shared" si="183"/>
        <v>43900</v>
      </c>
    </row>
    <row r="5893" spans="1:25">
      <c r="A5893" s="1" t="str">
        <f t="shared" ref="A5893:A5956" si="184">B5893&amp;F5893</f>
        <v>060370019473000</v>
      </c>
      <c r="B5893" s="142" t="s">
        <v>39</v>
      </c>
      <c r="C5893" s="142" t="s">
        <v>474</v>
      </c>
      <c r="D5893" s="142" t="s">
        <v>3366</v>
      </c>
      <c r="E5893" s="142" t="s">
        <v>3367</v>
      </c>
      <c r="F5893" s="142" t="s">
        <v>3455</v>
      </c>
      <c r="G5893" s="142" t="s">
        <v>3456</v>
      </c>
      <c r="H5893" s="142" t="s">
        <v>3457</v>
      </c>
      <c r="I5893" s="142" t="s">
        <v>21</v>
      </c>
      <c r="J5893" s="142">
        <v>2</v>
      </c>
      <c r="K5893" s="142">
        <v>1</v>
      </c>
      <c r="L5893" s="227">
        <v>12500</v>
      </c>
      <c r="M5893" s="227">
        <v>151411</v>
      </c>
      <c r="N5893" s="227">
        <v>13900</v>
      </c>
      <c r="O5893" s="227">
        <v>13900</v>
      </c>
      <c r="P5893" s="227">
        <v>13900</v>
      </c>
      <c r="Q5893" s="227"/>
      <c r="R5893" s="227"/>
      <c r="S5893" s="227"/>
      <c r="T5893" s="227">
        <v>415782</v>
      </c>
      <c r="U5893" s="227">
        <v>4686994</v>
      </c>
      <c r="V5893" s="227">
        <v>-349323</v>
      </c>
      <c r="W5893" s="143">
        <v>46034</v>
      </c>
      <c r="X5893" s="143">
        <v>46035</v>
      </c>
      <c r="Y5893">
        <f t="shared" ref="Y5893:Y5956" si="185">IF(S5893&gt;0,S5893,P5893)</f>
        <v>13900</v>
      </c>
    </row>
    <row r="5894" spans="1:25">
      <c r="A5894" s="1" t="str">
        <f t="shared" si="184"/>
        <v>060370022634000</v>
      </c>
      <c r="B5894" s="142" t="s">
        <v>39</v>
      </c>
      <c r="C5894" s="142" t="s">
        <v>474</v>
      </c>
      <c r="D5894" s="142" t="s">
        <v>3423</v>
      </c>
      <c r="E5894" s="142" t="s">
        <v>3424</v>
      </c>
      <c r="F5894" s="142" t="s">
        <v>3458</v>
      </c>
      <c r="G5894" s="142" t="s">
        <v>3459</v>
      </c>
      <c r="H5894" s="142" t="s">
        <v>3460</v>
      </c>
      <c r="I5894" s="142" t="s">
        <v>23</v>
      </c>
      <c r="J5894" s="142">
        <v>2</v>
      </c>
      <c r="K5894" s="142">
        <v>1</v>
      </c>
      <c r="L5894" s="227">
        <v>11432</v>
      </c>
      <c r="M5894" s="227">
        <v>314571</v>
      </c>
      <c r="N5894" s="227">
        <v>28500</v>
      </c>
      <c r="O5894" s="227">
        <v>28500</v>
      </c>
      <c r="P5894" s="227">
        <v>28500</v>
      </c>
      <c r="Q5894" s="227"/>
      <c r="R5894" s="227"/>
      <c r="S5894" s="227"/>
      <c r="T5894" s="227">
        <v>16286</v>
      </c>
      <c r="U5894" s="227">
        <v>457527</v>
      </c>
      <c r="V5894" s="227">
        <v>9389</v>
      </c>
      <c r="W5894" s="143">
        <v>46028</v>
      </c>
      <c r="X5894" s="143">
        <v>46034</v>
      </c>
      <c r="Y5894">
        <f t="shared" si="185"/>
        <v>28500</v>
      </c>
    </row>
    <row r="5895" spans="1:25">
      <c r="A5895" s="1" t="str">
        <f t="shared" si="184"/>
        <v>060370023517000</v>
      </c>
      <c r="B5895" s="142" t="s">
        <v>39</v>
      </c>
      <c r="C5895" s="142" t="s">
        <v>474</v>
      </c>
      <c r="D5895" s="142" t="s">
        <v>3423</v>
      </c>
      <c r="E5895" s="142" t="s">
        <v>3424</v>
      </c>
      <c r="F5895" s="142" t="s">
        <v>3461</v>
      </c>
      <c r="G5895" s="142" t="s">
        <v>3462</v>
      </c>
      <c r="H5895" s="142" t="s">
        <v>3463</v>
      </c>
      <c r="I5895" s="142" t="s">
        <v>23</v>
      </c>
      <c r="J5895" s="142">
        <v>2</v>
      </c>
      <c r="K5895" s="142">
        <v>1</v>
      </c>
      <c r="L5895" s="227">
        <v>-2852</v>
      </c>
      <c r="M5895" s="227">
        <v>-213903</v>
      </c>
      <c r="N5895" s="227">
        <v>89900</v>
      </c>
      <c r="O5895" s="227">
        <v>84900</v>
      </c>
      <c r="P5895" s="227">
        <v>84900</v>
      </c>
      <c r="Q5895" s="227"/>
      <c r="R5895" s="227"/>
      <c r="S5895" s="227"/>
      <c r="T5895" s="227">
        <v>16096</v>
      </c>
      <c r="U5895" s="227">
        <v>1276363</v>
      </c>
      <c r="V5895" s="227">
        <v>69147</v>
      </c>
      <c r="W5895" s="143">
        <v>46031</v>
      </c>
      <c r="X5895" s="143">
        <v>46035</v>
      </c>
      <c r="Y5895">
        <f t="shared" si="185"/>
        <v>84900</v>
      </c>
    </row>
    <row r="5896" spans="1:25">
      <c r="A5896" s="1" t="str">
        <f t="shared" si="184"/>
        <v>060370029200000</v>
      </c>
      <c r="B5896" s="142" t="s">
        <v>39</v>
      </c>
      <c r="C5896" s="142" t="s">
        <v>474</v>
      </c>
      <c r="D5896" s="142" t="s">
        <v>3423</v>
      </c>
      <c r="E5896" s="142" t="s">
        <v>3424</v>
      </c>
      <c r="F5896" s="142" t="s">
        <v>3464</v>
      </c>
      <c r="G5896" s="142" t="s">
        <v>3465</v>
      </c>
      <c r="H5896" s="142" t="s">
        <v>3466</v>
      </c>
      <c r="I5896" s="142" t="s">
        <v>23</v>
      </c>
      <c r="J5896" s="142">
        <v>1</v>
      </c>
      <c r="K5896" s="142">
        <v>1</v>
      </c>
      <c r="L5896" s="227">
        <v>11</v>
      </c>
      <c r="M5896" s="227">
        <v>536094</v>
      </c>
      <c r="N5896" s="227">
        <v>53500</v>
      </c>
      <c r="O5896" s="227">
        <v>53500</v>
      </c>
      <c r="P5896" s="227">
        <v>53500</v>
      </c>
      <c r="Q5896" s="227"/>
      <c r="R5896" s="227"/>
      <c r="S5896" s="227"/>
      <c r="T5896" s="227">
        <v>29</v>
      </c>
      <c r="U5896" s="227">
        <v>1554300</v>
      </c>
      <c r="V5896" s="227">
        <v>184543</v>
      </c>
      <c r="W5896" s="143">
        <v>45936</v>
      </c>
      <c r="X5896" s="143">
        <v>46035</v>
      </c>
      <c r="Y5896">
        <f t="shared" si="185"/>
        <v>53500</v>
      </c>
    </row>
    <row r="5897" spans="1:25">
      <c r="A5897" s="1" t="str">
        <f t="shared" si="184"/>
        <v>060370032080000</v>
      </c>
      <c r="B5897" s="142" t="s">
        <v>39</v>
      </c>
      <c r="C5897" s="142" t="s">
        <v>474</v>
      </c>
      <c r="D5897" s="142" t="s">
        <v>3377</v>
      </c>
      <c r="E5897" s="142" t="s">
        <v>3378</v>
      </c>
      <c r="F5897" s="142" t="s">
        <v>3467</v>
      </c>
      <c r="G5897" s="142" t="s">
        <v>3468</v>
      </c>
      <c r="H5897" s="142" t="s">
        <v>3469</v>
      </c>
      <c r="I5897" s="142" t="s">
        <v>21</v>
      </c>
      <c r="J5897" s="142">
        <v>2</v>
      </c>
      <c r="K5897" s="142">
        <v>1</v>
      </c>
      <c r="L5897" s="227"/>
      <c r="M5897" s="227"/>
      <c r="N5897" s="227">
        <v>132900</v>
      </c>
      <c r="O5897" s="227">
        <v>132900</v>
      </c>
      <c r="P5897" s="227">
        <v>132900</v>
      </c>
      <c r="Q5897" s="227"/>
      <c r="R5897" s="227"/>
      <c r="S5897" s="227"/>
      <c r="T5897" s="227"/>
      <c r="U5897" s="227"/>
      <c r="V5897" s="227"/>
      <c r="W5897" s="143"/>
      <c r="X5897" s="143">
        <v>46035</v>
      </c>
      <c r="Y5897">
        <f t="shared" si="185"/>
        <v>132900</v>
      </c>
    </row>
    <row r="5898" spans="1:25">
      <c r="A5898" s="1" t="str">
        <f t="shared" si="184"/>
        <v>060370034058000</v>
      </c>
      <c r="B5898" s="142" t="s">
        <v>39</v>
      </c>
      <c r="C5898" s="142" t="s">
        <v>474</v>
      </c>
      <c r="D5898" s="142" t="s">
        <v>3377</v>
      </c>
      <c r="E5898" s="142" t="s">
        <v>3378</v>
      </c>
      <c r="F5898" s="142" t="s">
        <v>3470</v>
      </c>
      <c r="G5898" s="142" t="s">
        <v>3471</v>
      </c>
      <c r="H5898" s="142" t="s">
        <v>3472</v>
      </c>
      <c r="I5898" s="142" t="s">
        <v>23</v>
      </c>
      <c r="J5898" s="142">
        <v>1</v>
      </c>
      <c r="K5898" s="142">
        <v>1</v>
      </c>
      <c r="L5898" s="227">
        <v>100</v>
      </c>
      <c r="M5898" s="227">
        <v>4400000</v>
      </c>
      <c r="N5898" s="227">
        <v>49900</v>
      </c>
      <c r="O5898" s="227">
        <v>49900</v>
      </c>
      <c r="P5898" s="227">
        <v>49900</v>
      </c>
      <c r="Q5898" s="227"/>
      <c r="R5898" s="227"/>
      <c r="S5898" s="227"/>
      <c r="T5898" s="227">
        <v>0</v>
      </c>
      <c r="U5898" s="227">
        <v>0</v>
      </c>
      <c r="V5898" s="227">
        <v>0</v>
      </c>
      <c r="W5898" s="143">
        <v>46013</v>
      </c>
      <c r="X5898" s="143">
        <v>45937</v>
      </c>
      <c r="Y5898">
        <f t="shared" si="185"/>
        <v>49900</v>
      </c>
    </row>
    <row r="5899" spans="1:25">
      <c r="A5899" s="1" t="str">
        <f t="shared" si="184"/>
        <v>060370034238000</v>
      </c>
      <c r="B5899" s="142" t="s">
        <v>39</v>
      </c>
      <c r="C5899" s="142" t="s">
        <v>474</v>
      </c>
      <c r="D5899" s="142" t="s">
        <v>3377</v>
      </c>
      <c r="E5899" s="142" t="s">
        <v>3378</v>
      </c>
      <c r="F5899" s="142" t="s">
        <v>3473</v>
      </c>
      <c r="G5899" s="142" t="s">
        <v>3474</v>
      </c>
      <c r="H5899" s="142" t="s">
        <v>3475</v>
      </c>
      <c r="I5899" s="142" t="s">
        <v>21</v>
      </c>
      <c r="J5899" s="142">
        <v>2</v>
      </c>
      <c r="K5899" s="142">
        <v>1</v>
      </c>
      <c r="L5899" s="227"/>
      <c r="M5899" s="227"/>
      <c r="N5899" s="227">
        <v>129900</v>
      </c>
      <c r="O5899" s="227">
        <v>129900</v>
      </c>
      <c r="P5899" s="227">
        <v>129900</v>
      </c>
      <c r="Q5899" s="227"/>
      <c r="R5899" s="227"/>
      <c r="S5899" s="227"/>
      <c r="T5899" s="227"/>
      <c r="U5899" s="227"/>
      <c r="V5899" s="227"/>
      <c r="W5899" s="143"/>
      <c r="X5899" s="143">
        <v>46034</v>
      </c>
      <c r="Y5899">
        <f t="shared" si="185"/>
        <v>129900</v>
      </c>
    </row>
    <row r="5900" spans="1:25">
      <c r="A5900" s="1" t="str">
        <f t="shared" si="184"/>
        <v>060370041234000</v>
      </c>
      <c r="B5900" s="142" t="s">
        <v>39</v>
      </c>
      <c r="C5900" s="142" t="s">
        <v>474</v>
      </c>
      <c r="D5900" s="142" t="s">
        <v>3377</v>
      </c>
      <c r="E5900" s="142" t="s">
        <v>3378</v>
      </c>
      <c r="F5900" s="142" t="s">
        <v>3476</v>
      </c>
      <c r="G5900" s="142" t="s">
        <v>3477</v>
      </c>
      <c r="H5900" s="142" t="s">
        <v>3478</v>
      </c>
      <c r="I5900" s="142" t="s">
        <v>21</v>
      </c>
      <c r="J5900" s="142">
        <v>1</v>
      </c>
      <c r="K5900" s="142">
        <v>1</v>
      </c>
      <c r="L5900" s="227">
        <v>50</v>
      </c>
      <c r="M5900" s="227">
        <v>1100000</v>
      </c>
      <c r="N5900" s="227">
        <v>27900</v>
      </c>
      <c r="O5900" s="227">
        <v>27900</v>
      </c>
      <c r="P5900" s="227">
        <v>27900</v>
      </c>
      <c r="Q5900" s="227"/>
      <c r="R5900" s="227"/>
      <c r="S5900" s="227"/>
      <c r="T5900" s="227">
        <v>65</v>
      </c>
      <c r="U5900" s="227">
        <v>1381500</v>
      </c>
      <c r="V5900" s="227">
        <v>-48500</v>
      </c>
      <c r="W5900" s="143">
        <v>46035</v>
      </c>
      <c r="X5900" s="143">
        <v>46035</v>
      </c>
      <c r="Y5900">
        <f t="shared" si="185"/>
        <v>27900</v>
      </c>
    </row>
    <row r="5901" spans="1:25">
      <c r="A5901" s="1" t="str">
        <f t="shared" si="184"/>
        <v>060370042823000</v>
      </c>
      <c r="B5901" s="142" t="s">
        <v>39</v>
      </c>
      <c r="C5901" s="142" t="s">
        <v>474</v>
      </c>
      <c r="D5901" s="142" t="s">
        <v>3423</v>
      </c>
      <c r="E5901" s="142" t="s">
        <v>3424</v>
      </c>
      <c r="F5901" s="142" t="s">
        <v>3479</v>
      </c>
      <c r="G5901" s="142" t="s">
        <v>3480</v>
      </c>
      <c r="H5901" s="142" t="s">
        <v>3481</v>
      </c>
      <c r="I5901" s="142" t="s">
        <v>21</v>
      </c>
      <c r="J5901" s="142">
        <v>2</v>
      </c>
      <c r="K5901" s="142">
        <v>1</v>
      </c>
      <c r="L5901" s="227">
        <v>213272</v>
      </c>
      <c r="M5901" s="227">
        <v>14332938</v>
      </c>
      <c r="N5901" s="227">
        <v>78900</v>
      </c>
      <c r="O5901" s="227">
        <v>78900</v>
      </c>
      <c r="P5901" s="227">
        <v>78900</v>
      </c>
      <c r="Q5901" s="227"/>
      <c r="R5901" s="227"/>
      <c r="S5901" s="227"/>
      <c r="T5901" s="227">
        <v>106122</v>
      </c>
      <c r="U5901" s="227">
        <v>7168804</v>
      </c>
      <c r="V5901" s="227">
        <v>36879</v>
      </c>
      <c r="W5901" s="143">
        <v>45987</v>
      </c>
      <c r="X5901" s="143">
        <v>46035</v>
      </c>
      <c r="Y5901">
        <f t="shared" si="185"/>
        <v>78900</v>
      </c>
    </row>
    <row r="5902" spans="1:25">
      <c r="A5902" s="1" t="str">
        <f t="shared" si="184"/>
        <v>060370042946000</v>
      </c>
      <c r="B5902" s="142" t="s">
        <v>39</v>
      </c>
      <c r="C5902" s="142" t="s">
        <v>474</v>
      </c>
      <c r="D5902" s="142" t="s">
        <v>3388</v>
      </c>
      <c r="E5902" s="142" t="s">
        <v>3389</v>
      </c>
      <c r="F5902" s="142" t="s">
        <v>3482</v>
      </c>
      <c r="G5902" s="142" t="s">
        <v>3483</v>
      </c>
      <c r="H5902" s="142" t="s">
        <v>3484</v>
      </c>
      <c r="I5902" s="142" t="s">
        <v>21</v>
      </c>
      <c r="J5902" s="142">
        <v>2</v>
      </c>
      <c r="K5902" s="142">
        <v>1</v>
      </c>
      <c r="L5902" s="227">
        <v>-21901</v>
      </c>
      <c r="M5902" s="227">
        <v>-501198</v>
      </c>
      <c r="N5902" s="227">
        <v>24900</v>
      </c>
      <c r="O5902" s="227">
        <v>24900</v>
      </c>
      <c r="P5902" s="227">
        <v>24900</v>
      </c>
      <c r="Q5902" s="227"/>
      <c r="R5902" s="227"/>
      <c r="S5902" s="227"/>
      <c r="T5902" s="227">
        <v>50316</v>
      </c>
      <c r="U5902" s="227">
        <v>1368077</v>
      </c>
      <c r="V5902" s="227">
        <v>216610</v>
      </c>
      <c r="W5902" s="143">
        <v>46027</v>
      </c>
      <c r="X5902" s="143">
        <v>46035</v>
      </c>
      <c r="Y5902">
        <f t="shared" si="185"/>
        <v>24900</v>
      </c>
    </row>
    <row r="5903" spans="1:25">
      <c r="A5903" s="1" t="str">
        <f t="shared" si="184"/>
        <v>060370049060000</v>
      </c>
      <c r="B5903" s="142" t="s">
        <v>39</v>
      </c>
      <c r="C5903" s="142" t="s">
        <v>474</v>
      </c>
      <c r="D5903" s="142" t="s">
        <v>3377</v>
      </c>
      <c r="E5903" s="142" t="s">
        <v>3378</v>
      </c>
      <c r="F5903" s="142" t="s">
        <v>3485</v>
      </c>
      <c r="G5903" s="142" t="s">
        <v>3486</v>
      </c>
      <c r="H5903" s="142" t="s">
        <v>3487</v>
      </c>
      <c r="I5903" s="142" t="s">
        <v>21</v>
      </c>
      <c r="J5903" s="142">
        <v>2</v>
      </c>
      <c r="K5903" s="142">
        <v>1</v>
      </c>
      <c r="L5903" s="227">
        <v>226127</v>
      </c>
      <c r="M5903" s="227">
        <v>27958653</v>
      </c>
      <c r="N5903" s="227">
        <v>122900</v>
      </c>
      <c r="O5903" s="227">
        <v>122900</v>
      </c>
      <c r="P5903" s="227">
        <v>122900</v>
      </c>
      <c r="Q5903" s="227"/>
      <c r="R5903" s="227"/>
      <c r="S5903" s="227"/>
      <c r="T5903" s="227">
        <v>15873</v>
      </c>
      <c r="U5903" s="227">
        <v>1950792</v>
      </c>
      <c r="V5903" s="227">
        <v>-11768</v>
      </c>
      <c r="W5903" s="143">
        <v>45936</v>
      </c>
      <c r="X5903" s="143">
        <v>46035</v>
      </c>
      <c r="Y5903">
        <f t="shared" si="185"/>
        <v>122900</v>
      </c>
    </row>
    <row r="5904" spans="1:25">
      <c r="A5904" s="1" t="str">
        <f t="shared" si="184"/>
        <v>060370049074000</v>
      </c>
      <c r="B5904" s="142" t="s">
        <v>39</v>
      </c>
      <c r="C5904" s="142" t="s">
        <v>474</v>
      </c>
      <c r="D5904" s="142" t="s">
        <v>3377</v>
      </c>
      <c r="E5904" s="142" t="s">
        <v>3378</v>
      </c>
      <c r="F5904" s="142" t="s">
        <v>3488</v>
      </c>
      <c r="G5904" s="142" t="s">
        <v>3489</v>
      </c>
      <c r="H5904" s="142" t="s">
        <v>3490</v>
      </c>
      <c r="I5904" s="142" t="s">
        <v>21</v>
      </c>
      <c r="J5904" s="142">
        <v>2</v>
      </c>
      <c r="K5904" s="142">
        <v>1</v>
      </c>
      <c r="L5904" s="227">
        <v>944226</v>
      </c>
      <c r="M5904" s="227">
        <v>101574608</v>
      </c>
      <c r="N5904" s="227">
        <v>106900</v>
      </c>
      <c r="O5904" s="227">
        <v>106900</v>
      </c>
      <c r="P5904" s="227">
        <v>106900</v>
      </c>
      <c r="Q5904" s="227"/>
      <c r="R5904" s="227"/>
      <c r="S5904" s="227"/>
      <c r="T5904" s="227">
        <v>23228</v>
      </c>
      <c r="U5904" s="227">
        <v>2483072</v>
      </c>
      <c r="V5904" s="227">
        <v>-15668</v>
      </c>
      <c r="W5904" s="143">
        <v>45838</v>
      </c>
      <c r="X5904" s="143">
        <v>46035</v>
      </c>
      <c r="Y5904">
        <f t="shared" si="185"/>
        <v>106900</v>
      </c>
    </row>
    <row r="5905" spans="1:25">
      <c r="A5905" s="1" t="str">
        <f t="shared" si="184"/>
        <v>060370049618000</v>
      </c>
      <c r="B5905" s="142" t="s">
        <v>39</v>
      </c>
      <c r="C5905" s="142" t="s">
        <v>474</v>
      </c>
      <c r="D5905" s="142" t="s">
        <v>3423</v>
      </c>
      <c r="E5905" s="142" t="s">
        <v>3424</v>
      </c>
      <c r="F5905" s="142" t="s">
        <v>3491</v>
      </c>
      <c r="G5905" s="142" t="s">
        <v>3492</v>
      </c>
      <c r="H5905" s="142" t="s">
        <v>3493</v>
      </c>
      <c r="I5905" s="142" t="s">
        <v>23</v>
      </c>
      <c r="J5905" s="142">
        <v>2</v>
      </c>
      <c r="K5905" s="142">
        <v>1</v>
      </c>
      <c r="L5905" s="227">
        <v>5430</v>
      </c>
      <c r="M5905" s="227">
        <v>525974</v>
      </c>
      <c r="N5905" s="227">
        <v>102900</v>
      </c>
      <c r="O5905" s="227">
        <v>87900</v>
      </c>
      <c r="P5905" s="227">
        <v>87900</v>
      </c>
      <c r="Q5905" s="227"/>
      <c r="R5905" s="227"/>
      <c r="S5905" s="227"/>
      <c r="T5905" s="227">
        <v>5570</v>
      </c>
      <c r="U5905" s="227">
        <v>489603</v>
      </c>
      <c r="V5905" s="227">
        <v>-49932</v>
      </c>
      <c r="W5905" s="143">
        <v>45987</v>
      </c>
      <c r="X5905" s="143">
        <v>46035</v>
      </c>
      <c r="Y5905">
        <f t="shared" si="185"/>
        <v>87900</v>
      </c>
    </row>
    <row r="5906" spans="1:25">
      <c r="A5906" s="1" t="str">
        <f t="shared" si="184"/>
        <v>060371001860000</v>
      </c>
      <c r="B5906" s="142" t="s">
        <v>39</v>
      </c>
      <c r="C5906" s="142" t="s">
        <v>474</v>
      </c>
      <c r="D5906" s="142" t="s">
        <v>3494</v>
      </c>
      <c r="E5906" s="142" t="s">
        <v>2486</v>
      </c>
      <c r="F5906" s="142" t="s">
        <v>36</v>
      </c>
      <c r="G5906" s="142" t="s">
        <v>2487</v>
      </c>
      <c r="H5906" s="142" t="s">
        <v>2488</v>
      </c>
      <c r="I5906" s="142" t="s">
        <v>23</v>
      </c>
      <c r="J5906" s="142">
        <v>1</v>
      </c>
      <c r="K5906" s="142">
        <v>30</v>
      </c>
      <c r="L5906" s="227">
        <v>30</v>
      </c>
      <c r="M5906" s="227">
        <v>938696</v>
      </c>
      <c r="N5906" s="227">
        <v>46800</v>
      </c>
      <c r="O5906" s="227">
        <v>46800</v>
      </c>
      <c r="P5906" s="227">
        <v>1404000</v>
      </c>
      <c r="Q5906" s="227"/>
      <c r="R5906" s="227"/>
      <c r="S5906" s="227"/>
      <c r="T5906" s="227">
        <v>0</v>
      </c>
      <c r="U5906" s="227">
        <v>0</v>
      </c>
      <c r="V5906" s="227">
        <v>0</v>
      </c>
      <c r="W5906" s="143">
        <v>45463</v>
      </c>
      <c r="X5906" s="143">
        <v>45922</v>
      </c>
      <c r="Y5906">
        <f t="shared" si="185"/>
        <v>1404000</v>
      </c>
    </row>
    <row r="5907" spans="1:25">
      <c r="A5907" s="1" t="str">
        <f t="shared" si="184"/>
        <v>060371001865000</v>
      </c>
      <c r="B5907" s="142" t="s">
        <v>39</v>
      </c>
      <c r="C5907" s="142" t="s">
        <v>474</v>
      </c>
      <c r="D5907" s="142" t="s">
        <v>3494</v>
      </c>
      <c r="E5907" s="142" t="s">
        <v>2486</v>
      </c>
      <c r="F5907" s="142" t="s">
        <v>73</v>
      </c>
      <c r="G5907" s="142" t="s">
        <v>2661</v>
      </c>
      <c r="H5907" s="142" t="s">
        <v>2662</v>
      </c>
      <c r="I5907" s="142" t="s">
        <v>21</v>
      </c>
      <c r="J5907" s="142">
        <v>1</v>
      </c>
      <c r="K5907" s="142">
        <v>30</v>
      </c>
      <c r="L5907" s="227">
        <v>95</v>
      </c>
      <c r="M5907" s="227">
        <v>2425794</v>
      </c>
      <c r="N5907" s="227">
        <v>32500</v>
      </c>
      <c r="O5907" s="227">
        <v>32400</v>
      </c>
      <c r="P5907" s="227">
        <v>972000</v>
      </c>
      <c r="Q5907" s="227">
        <v>30</v>
      </c>
      <c r="R5907" s="227">
        <v>2200</v>
      </c>
      <c r="S5907" s="227">
        <v>906000</v>
      </c>
      <c r="T5907" s="227">
        <v>0</v>
      </c>
      <c r="U5907" s="227">
        <v>0</v>
      </c>
      <c r="V5907" s="227">
        <v>0</v>
      </c>
      <c r="W5907" s="143">
        <v>45471</v>
      </c>
      <c r="X5907" s="143">
        <v>45900</v>
      </c>
      <c r="Y5907">
        <f t="shared" si="185"/>
        <v>906000</v>
      </c>
    </row>
    <row r="5908" spans="1:25">
      <c r="A5908" s="1" t="str">
        <f t="shared" si="184"/>
        <v>060371002106000</v>
      </c>
      <c r="B5908" s="142" t="s">
        <v>39</v>
      </c>
      <c r="C5908" s="142" t="s">
        <v>474</v>
      </c>
      <c r="D5908" s="142" t="s">
        <v>3495</v>
      </c>
      <c r="E5908" s="142" t="s">
        <v>3496</v>
      </c>
      <c r="F5908" s="142" t="s">
        <v>134</v>
      </c>
      <c r="G5908" s="142" t="s">
        <v>135</v>
      </c>
      <c r="H5908" s="142" t="s">
        <v>136</v>
      </c>
      <c r="I5908" s="142" t="s">
        <v>21</v>
      </c>
      <c r="J5908" s="142">
        <v>1</v>
      </c>
      <c r="K5908" s="142">
        <v>20</v>
      </c>
      <c r="L5908" s="227">
        <v>68</v>
      </c>
      <c r="M5908" s="227">
        <v>552544</v>
      </c>
      <c r="N5908" s="227">
        <v>10600</v>
      </c>
      <c r="O5908" s="227">
        <v>10000</v>
      </c>
      <c r="P5908" s="227">
        <v>200000</v>
      </c>
      <c r="Q5908" s="227">
        <v>20</v>
      </c>
      <c r="R5908" s="227">
        <v>855</v>
      </c>
      <c r="S5908" s="227">
        <v>182900</v>
      </c>
      <c r="T5908" s="227">
        <v>17</v>
      </c>
      <c r="U5908" s="227">
        <v>153153</v>
      </c>
      <c r="V5908" s="227">
        <v>15017</v>
      </c>
      <c r="W5908" s="143">
        <v>45994</v>
      </c>
      <c r="X5908" s="143">
        <v>46028</v>
      </c>
      <c r="Y5908">
        <f t="shared" si="185"/>
        <v>182900</v>
      </c>
    </row>
    <row r="5909" spans="1:25">
      <c r="A5909" s="1" t="str">
        <f t="shared" si="184"/>
        <v>060371004890000</v>
      </c>
      <c r="B5909" s="142" t="s">
        <v>39</v>
      </c>
      <c r="C5909" s="142" t="s">
        <v>474</v>
      </c>
      <c r="D5909" s="142" t="s">
        <v>3497</v>
      </c>
      <c r="E5909" s="142" t="s">
        <v>24</v>
      </c>
      <c r="F5909" s="142" t="s">
        <v>140</v>
      </c>
      <c r="G5909" s="142" t="s">
        <v>3498</v>
      </c>
      <c r="H5909" s="142" t="s">
        <v>141</v>
      </c>
      <c r="I5909" s="142" t="s">
        <v>21</v>
      </c>
      <c r="J5909" s="142">
        <v>1</v>
      </c>
      <c r="K5909" s="142">
        <v>20</v>
      </c>
      <c r="L5909" s="227">
        <v>5840</v>
      </c>
      <c r="M5909" s="227">
        <v>24447914</v>
      </c>
      <c r="N5909" s="227">
        <v>5400</v>
      </c>
      <c r="O5909" s="227">
        <v>5400</v>
      </c>
      <c r="P5909" s="227">
        <v>108000</v>
      </c>
      <c r="Q5909" s="227"/>
      <c r="R5909" s="227"/>
      <c r="S5909" s="227"/>
      <c r="T5909" s="227">
        <v>264</v>
      </c>
      <c r="U5909" s="227">
        <v>1242252</v>
      </c>
      <c r="V5909" s="227">
        <v>137072</v>
      </c>
      <c r="W5909" s="143">
        <v>46035</v>
      </c>
      <c r="X5909" s="143">
        <v>46035</v>
      </c>
      <c r="Y5909">
        <f t="shared" si="185"/>
        <v>108000</v>
      </c>
    </row>
    <row r="5910" spans="1:25">
      <c r="A5910" s="1" t="str">
        <f t="shared" si="184"/>
        <v>060371004893000</v>
      </c>
      <c r="B5910" s="142" t="s">
        <v>39</v>
      </c>
      <c r="C5910" s="142" t="s">
        <v>474</v>
      </c>
      <c r="D5910" s="142" t="s">
        <v>3497</v>
      </c>
      <c r="E5910" s="142" t="s">
        <v>24</v>
      </c>
      <c r="F5910" s="142" t="s">
        <v>144</v>
      </c>
      <c r="G5910" s="142" t="s">
        <v>145</v>
      </c>
      <c r="H5910" s="142" t="s">
        <v>146</v>
      </c>
      <c r="I5910" s="142" t="s">
        <v>23</v>
      </c>
      <c r="J5910" s="142">
        <v>1</v>
      </c>
      <c r="K5910" s="142">
        <v>20</v>
      </c>
      <c r="L5910" s="227">
        <v>6789</v>
      </c>
      <c r="M5910" s="227">
        <v>34147509</v>
      </c>
      <c r="N5910" s="227">
        <v>6900</v>
      </c>
      <c r="O5910" s="227">
        <v>6400</v>
      </c>
      <c r="P5910" s="227">
        <v>128000</v>
      </c>
      <c r="Q5910" s="227">
        <v>20</v>
      </c>
      <c r="R5910" s="227">
        <v>525</v>
      </c>
      <c r="S5910" s="227">
        <v>117500</v>
      </c>
      <c r="T5910" s="227">
        <v>650</v>
      </c>
      <c r="U5910" s="227">
        <v>3501036</v>
      </c>
      <c r="V5910" s="227">
        <v>231647</v>
      </c>
      <c r="W5910" s="143">
        <v>46035</v>
      </c>
      <c r="X5910" s="143">
        <v>46035</v>
      </c>
      <c r="Y5910">
        <f t="shared" si="185"/>
        <v>117500</v>
      </c>
    </row>
    <row r="5911" spans="1:25">
      <c r="A5911" s="1" t="str">
        <f t="shared" si="184"/>
        <v>060371005627000</v>
      </c>
      <c r="B5911" s="142" t="s">
        <v>39</v>
      </c>
      <c r="C5911" s="142" t="s">
        <v>474</v>
      </c>
      <c r="D5911" s="142" t="s">
        <v>3495</v>
      </c>
      <c r="E5911" s="142" t="s">
        <v>3496</v>
      </c>
      <c r="F5911" s="142" t="s">
        <v>475</v>
      </c>
      <c r="G5911" s="142" t="s">
        <v>476</v>
      </c>
      <c r="H5911" s="142" t="s">
        <v>477</v>
      </c>
      <c r="I5911" s="142" t="s">
        <v>21</v>
      </c>
      <c r="J5911" s="142">
        <v>1</v>
      </c>
      <c r="K5911" s="142">
        <v>12</v>
      </c>
      <c r="L5911" s="227">
        <v>4206</v>
      </c>
      <c r="M5911" s="227">
        <v>50080205</v>
      </c>
      <c r="N5911" s="227">
        <v>15700</v>
      </c>
      <c r="O5911" s="227">
        <v>15700</v>
      </c>
      <c r="P5911" s="227">
        <v>188400</v>
      </c>
      <c r="Q5911" s="227"/>
      <c r="R5911" s="227"/>
      <c r="S5911" s="227"/>
      <c r="T5911" s="227">
        <v>128</v>
      </c>
      <c r="U5911" s="227">
        <v>1659820</v>
      </c>
      <c r="V5911" s="227">
        <v>135743</v>
      </c>
      <c r="W5911" s="143">
        <v>45967</v>
      </c>
      <c r="X5911" s="143">
        <v>46035</v>
      </c>
      <c r="Y5911">
        <f t="shared" si="185"/>
        <v>188400</v>
      </c>
    </row>
    <row r="5912" spans="1:25">
      <c r="A5912" s="1" t="str">
        <f t="shared" si="184"/>
        <v>060371005725000</v>
      </c>
      <c r="B5912" s="142" t="s">
        <v>39</v>
      </c>
      <c r="C5912" s="142" t="s">
        <v>474</v>
      </c>
      <c r="D5912" s="142" t="s">
        <v>3497</v>
      </c>
      <c r="E5912" s="142" t="s">
        <v>24</v>
      </c>
      <c r="F5912" s="142" t="s">
        <v>150</v>
      </c>
      <c r="G5912" s="142" t="s">
        <v>3499</v>
      </c>
      <c r="H5912" s="142" t="s">
        <v>151</v>
      </c>
      <c r="I5912" s="142" t="s">
        <v>23</v>
      </c>
      <c r="J5912" s="142">
        <v>1</v>
      </c>
      <c r="K5912" s="142">
        <v>10</v>
      </c>
      <c r="L5912" s="227">
        <v>3102</v>
      </c>
      <c r="M5912" s="227">
        <v>39882139</v>
      </c>
      <c r="N5912" s="227">
        <v>16000</v>
      </c>
      <c r="O5912" s="227">
        <v>16000</v>
      </c>
      <c r="P5912" s="227">
        <v>160000</v>
      </c>
      <c r="Q5912" s="227">
        <v>10</v>
      </c>
      <c r="R5912" s="227">
        <v>1100</v>
      </c>
      <c r="S5912" s="227">
        <v>149000</v>
      </c>
      <c r="T5912" s="227">
        <v>1054</v>
      </c>
      <c r="U5912" s="227">
        <v>14330361</v>
      </c>
      <c r="V5912" s="227">
        <v>779177</v>
      </c>
      <c r="W5912" s="143">
        <v>46035</v>
      </c>
      <c r="X5912" s="143">
        <v>46035</v>
      </c>
      <c r="Y5912">
        <f t="shared" si="185"/>
        <v>149000</v>
      </c>
    </row>
    <row r="5913" spans="1:25">
      <c r="A5913" s="1" t="str">
        <f t="shared" si="184"/>
        <v>060371005726000</v>
      </c>
      <c r="B5913" s="142" t="s">
        <v>39</v>
      </c>
      <c r="C5913" s="142" t="s">
        <v>474</v>
      </c>
      <c r="D5913" s="142" t="s">
        <v>3497</v>
      </c>
      <c r="E5913" s="142" t="s">
        <v>24</v>
      </c>
      <c r="F5913" s="142" t="s">
        <v>154</v>
      </c>
      <c r="G5913" s="142" t="s">
        <v>155</v>
      </c>
      <c r="H5913" s="142" t="s">
        <v>156</v>
      </c>
      <c r="I5913" s="142" t="s">
        <v>23</v>
      </c>
      <c r="J5913" s="142">
        <v>1</v>
      </c>
      <c r="K5913" s="142">
        <v>10</v>
      </c>
      <c r="L5913" s="227">
        <v>4154</v>
      </c>
      <c r="M5913" s="227">
        <v>75738265</v>
      </c>
      <c r="N5913" s="227">
        <v>21500</v>
      </c>
      <c r="O5913" s="227">
        <v>21500</v>
      </c>
      <c r="P5913" s="227">
        <v>215000</v>
      </c>
      <c r="Q5913" s="227">
        <v>10</v>
      </c>
      <c r="R5913" s="227">
        <v>100</v>
      </c>
      <c r="S5913" s="227">
        <v>214000</v>
      </c>
      <c r="T5913" s="227">
        <v>788</v>
      </c>
      <c r="U5913" s="227">
        <v>15014928</v>
      </c>
      <c r="V5913" s="227">
        <v>647631</v>
      </c>
      <c r="W5913" s="143">
        <v>46035</v>
      </c>
      <c r="X5913" s="143">
        <v>46035</v>
      </c>
      <c r="Y5913">
        <f t="shared" si="185"/>
        <v>214000</v>
      </c>
    </row>
    <row r="5914" spans="1:25">
      <c r="A5914" s="1" t="str">
        <f t="shared" si="184"/>
        <v>060371006631000</v>
      </c>
      <c r="B5914" s="142" t="s">
        <v>39</v>
      </c>
      <c r="C5914" s="142" t="s">
        <v>474</v>
      </c>
      <c r="D5914" s="142" t="s">
        <v>3500</v>
      </c>
      <c r="E5914" s="142" t="s">
        <v>3501</v>
      </c>
      <c r="F5914" s="142" t="s">
        <v>3502</v>
      </c>
      <c r="G5914" s="142" t="s">
        <v>3503</v>
      </c>
      <c r="H5914" s="142" t="s">
        <v>3504</v>
      </c>
      <c r="I5914" s="142" t="s">
        <v>23</v>
      </c>
      <c r="J5914" s="142">
        <v>1</v>
      </c>
      <c r="K5914" s="142">
        <v>28</v>
      </c>
      <c r="L5914" s="227">
        <v>152</v>
      </c>
      <c r="M5914" s="227">
        <v>3075586</v>
      </c>
      <c r="N5914" s="227">
        <v>29000</v>
      </c>
      <c r="O5914" s="227">
        <v>22500</v>
      </c>
      <c r="P5914" s="227">
        <v>630000</v>
      </c>
      <c r="Q5914" s="227"/>
      <c r="R5914" s="227"/>
      <c r="S5914" s="227"/>
      <c r="T5914" s="227">
        <v>13</v>
      </c>
      <c r="U5914" s="227">
        <v>286937</v>
      </c>
      <c r="V5914" s="227">
        <v>23894</v>
      </c>
      <c r="W5914" s="143">
        <v>45482</v>
      </c>
      <c r="X5914" s="143">
        <v>46033</v>
      </c>
      <c r="Y5914">
        <f t="shared" si="185"/>
        <v>630000</v>
      </c>
    </row>
    <row r="5915" spans="1:25">
      <c r="A5915" s="1" t="str">
        <f t="shared" si="184"/>
        <v>060371007324000</v>
      </c>
      <c r="B5915" s="142" t="s">
        <v>39</v>
      </c>
      <c r="C5915" s="142" t="s">
        <v>474</v>
      </c>
      <c r="D5915" s="142" t="s">
        <v>3500</v>
      </c>
      <c r="E5915" s="142" t="s">
        <v>3501</v>
      </c>
      <c r="F5915" s="142" t="s">
        <v>3505</v>
      </c>
      <c r="G5915" s="142" t="s">
        <v>3506</v>
      </c>
      <c r="H5915" s="142" t="s">
        <v>3507</v>
      </c>
      <c r="I5915" s="142" t="s">
        <v>21</v>
      </c>
      <c r="J5915" s="142">
        <v>1</v>
      </c>
      <c r="K5915" s="142">
        <v>12</v>
      </c>
      <c r="L5915" s="227">
        <v>24</v>
      </c>
      <c r="M5915" s="227">
        <v>631471</v>
      </c>
      <c r="N5915" s="227">
        <v>42400</v>
      </c>
      <c r="O5915" s="227">
        <v>29000</v>
      </c>
      <c r="P5915" s="227">
        <v>348000</v>
      </c>
      <c r="Q5915" s="227"/>
      <c r="R5915" s="227"/>
      <c r="S5915" s="227"/>
      <c r="T5915" s="227">
        <v>0</v>
      </c>
      <c r="U5915" s="227">
        <v>0</v>
      </c>
      <c r="V5915" s="227">
        <v>0</v>
      </c>
      <c r="W5915" s="143">
        <v>45630</v>
      </c>
      <c r="X5915" s="143">
        <v>45955</v>
      </c>
      <c r="Y5915">
        <f t="shared" si="185"/>
        <v>348000</v>
      </c>
    </row>
    <row r="5916" spans="1:25">
      <c r="A5916" s="1" t="str">
        <f t="shared" si="184"/>
        <v>060371008681000</v>
      </c>
      <c r="B5916" s="142" t="s">
        <v>39</v>
      </c>
      <c r="C5916" s="142" t="s">
        <v>474</v>
      </c>
      <c r="D5916" s="142" t="s">
        <v>3500</v>
      </c>
      <c r="E5916" s="142" t="s">
        <v>3501</v>
      </c>
      <c r="F5916" s="142" t="s">
        <v>3508</v>
      </c>
      <c r="G5916" s="142" t="s">
        <v>3509</v>
      </c>
      <c r="H5916" s="142" t="s">
        <v>3510</v>
      </c>
      <c r="I5916" s="142" t="s">
        <v>21</v>
      </c>
      <c r="J5916" s="142">
        <v>1</v>
      </c>
      <c r="K5916" s="142">
        <v>100</v>
      </c>
      <c r="L5916" s="227">
        <v>2</v>
      </c>
      <c r="M5916" s="227">
        <v>35000</v>
      </c>
      <c r="N5916" s="227">
        <v>24400</v>
      </c>
      <c r="O5916" s="227">
        <v>19900</v>
      </c>
      <c r="P5916" s="227">
        <v>1990000</v>
      </c>
      <c r="Q5916" s="227"/>
      <c r="R5916" s="227"/>
      <c r="S5916" s="227"/>
      <c r="T5916" s="227">
        <v>0</v>
      </c>
      <c r="U5916" s="227">
        <v>0</v>
      </c>
      <c r="V5916" s="227">
        <v>0</v>
      </c>
      <c r="W5916" s="143">
        <v>45790</v>
      </c>
      <c r="X5916" s="143">
        <v>46005</v>
      </c>
      <c r="Y5916">
        <f t="shared" si="185"/>
        <v>1990000</v>
      </c>
    </row>
    <row r="5917" spans="1:25">
      <c r="A5917" s="1" t="str">
        <f t="shared" si="184"/>
        <v>060371012362000</v>
      </c>
      <c r="B5917" s="142" t="s">
        <v>39</v>
      </c>
      <c r="C5917" s="142" t="s">
        <v>474</v>
      </c>
      <c r="D5917" s="142" t="s">
        <v>3511</v>
      </c>
      <c r="E5917" s="142" t="s">
        <v>3512</v>
      </c>
      <c r="F5917" s="142" t="s">
        <v>3513</v>
      </c>
      <c r="G5917" s="142" t="s">
        <v>3514</v>
      </c>
      <c r="H5917" s="142" t="s">
        <v>3515</v>
      </c>
      <c r="I5917" s="142" t="s">
        <v>21</v>
      </c>
      <c r="J5917" s="142">
        <v>1</v>
      </c>
      <c r="K5917" s="142">
        <v>12</v>
      </c>
      <c r="L5917" s="227">
        <v>116</v>
      </c>
      <c r="M5917" s="227">
        <v>4542548</v>
      </c>
      <c r="N5917" s="227">
        <v>52900</v>
      </c>
      <c r="O5917" s="227">
        <v>41900</v>
      </c>
      <c r="P5917" s="227">
        <v>502800</v>
      </c>
      <c r="Q5917" s="227"/>
      <c r="R5917" s="227"/>
      <c r="S5917" s="227"/>
      <c r="T5917" s="227">
        <v>30</v>
      </c>
      <c r="U5917" s="227">
        <v>1156757</v>
      </c>
      <c r="V5917" s="227">
        <v>-18040</v>
      </c>
      <c r="W5917" s="143">
        <v>46009</v>
      </c>
      <c r="X5917" s="143">
        <v>46035</v>
      </c>
      <c r="Y5917">
        <f t="shared" si="185"/>
        <v>502800</v>
      </c>
    </row>
    <row r="5918" spans="1:25">
      <c r="A5918" s="1" t="str">
        <f t="shared" si="184"/>
        <v>060371012363000</v>
      </c>
      <c r="B5918" s="142" t="s">
        <v>39</v>
      </c>
      <c r="C5918" s="142" t="s">
        <v>474</v>
      </c>
      <c r="D5918" s="142" t="s">
        <v>3511</v>
      </c>
      <c r="E5918" s="142" t="s">
        <v>3512</v>
      </c>
      <c r="F5918" s="142" t="s">
        <v>3516</v>
      </c>
      <c r="G5918" s="142" t="s">
        <v>3517</v>
      </c>
      <c r="H5918" s="142" t="s">
        <v>3518</v>
      </c>
      <c r="I5918" s="142" t="s">
        <v>21</v>
      </c>
      <c r="J5918" s="142">
        <v>1</v>
      </c>
      <c r="K5918" s="142">
        <v>12</v>
      </c>
      <c r="L5918" s="227">
        <v>82</v>
      </c>
      <c r="M5918" s="227">
        <v>3209187</v>
      </c>
      <c r="N5918" s="227">
        <v>50900</v>
      </c>
      <c r="O5918" s="227">
        <v>41900</v>
      </c>
      <c r="P5918" s="227">
        <v>502800</v>
      </c>
      <c r="Q5918" s="227"/>
      <c r="R5918" s="227"/>
      <c r="S5918" s="227"/>
      <c r="T5918" s="227">
        <v>65</v>
      </c>
      <c r="U5918" s="227">
        <v>2505856</v>
      </c>
      <c r="V5918" s="227">
        <v>-38012</v>
      </c>
      <c r="W5918" s="143">
        <v>46028</v>
      </c>
      <c r="X5918" s="143">
        <v>46035</v>
      </c>
      <c r="Y5918">
        <f t="shared" si="185"/>
        <v>502800</v>
      </c>
    </row>
    <row r="5919" spans="1:25">
      <c r="A5919" s="1" t="str">
        <f t="shared" si="184"/>
        <v>060371012844000</v>
      </c>
      <c r="B5919" s="142" t="s">
        <v>39</v>
      </c>
      <c r="C5919" s="142" t="s">
        <v>474</v>
      </c>
      <c r="D5919" s="142" t="s">
        <v>3511</v>
      </c>
      <c r="E5919" s="142" t="s">
        <v>3512</v>
      </c>
      <c r="F5919" s="142" t="s">
        <v>3519</v>
      </c>
      <c r="G5919" s="142" t="s">
        <v>3520</v>
      </c>
      <c r="H5919" s="142" t="s">
        <v>3521</v>
      </c>
      <c r="I5919" s="142" t="s">
        <v>21</v>
      </c>
      <c r="J5919" s="142">
        <v>1</v>
      </c>
      <c r="K5919" s="142">
        <v>10</v>
      </c>
      <c r="L5919" s="227">
        <v>61</v>
      </c>
      <c r="M5919" s="227">
        <v>1077117</v>
      </c>
      <c r="N5919" s="227">
        <v>22500</v>
      </c>
      <c r="O5919" s="227">
        <v>22500</v>
      </c>
      <c r="P5919" s="227">
        <v>225000</v>
      </c>
      <c r="Q5919" s="227"/>
      <c r="R5919" s="227"/>
      <c r="S5919" s="227"/>
      <c r="T5919" s="227">
        <v>49</v>
      </c>
      <c r="U5919" s="227">
        <v>993243</v>
      </c>
      <c r="V5919" s="227">
        <v>128017</v>
      </c>
      <c r="W5919" s="143">
        <v>46035</v>
      </c>
      <c r="X5919" s="143">
        <v>46035</v>
      </c>
      <c r="Y5919">
        <f t="shared" si="185"/>
        <v>225000</v>
      </c>
    </row>
    <row r="5920" spans="1:25">
      <c r="A5920" s="1" t="str">
        <f t="shared" si="184"/>
        <v>060371015940000</v>
      </c>
      <c r="B5920" s="142" t="s">
        <v>39</v>
      </c>
      <c r="C5920" s="142" t="s">
        <v>474</v>
      </c>
      <c r="D5920" s="142" t="s">
        <v>3497</v>
      </c>
      <c r="E5920" s="142" t="s">
        <v>24</v>
      </c>
      <c r="F5920" s="142" t="s">
        <v>160</v>
      </c>
      <c r="G5920" s="142" t="s">
        <v>161</v>
      </c>
      <c r="H5920" s="142" t="s">
        <v>3522</v>
      </c>
      <c r="I5920" s="142" t="s">
        <v>21</v>
      </c>
      <c r="J5920" s="142">
        <v>1</v>
      </c>
      <c r="K5920" s="142">
        <v>10</v>
      </c>
      <c r="L5920" s="227">
        <v>1695</v>
      </c>
      <c r="M5920" s="227">
        <v>39048632</v>
      </c>
      <c r="N5920" s="227">
        <v>28000</v>
      </c>
      <c r="O5920" s="227">
        <v>26700</v>
      </c>
      <c r="P5920" s="227">
        <v>267000</v>
      </c>
      <c r="Q5920" s="227">
        <v>10</v>
      </c>
      <c r="R5920" s="227">
        <v>100</v>
      </c>
      <c r="S5920" s="227">
        <v>266000</v>
      </c>
      <c r="T5920" s="227">
        <v>1197</v>
      </c>
      <c r="U5920" s="227">
        <v>28547838</v>
      </c>
      <c r="V5920" s="227">
        <v>971901</v>
      </c>
      <c r="W5920" s="143">
        <v>46035</v>
      </c>
      <c r="X5920" s="143">
        <v>46035</v>
      </c>
      <c r="Y5920">
        <f t="shared" si="185"/>
        <v>266000</v>
      </c>
    </row>
    <row r="5921" spans="1:25">
      <c r="A5921" s="1" t="str">
        <f t="shared" si="184"/>
        <v>060371016172000</v>
      </c>
      <c r="B5921" s="142" t="s">
        <v>39</v>
      </c>
      <c r="C5921" s="142" t="s">
        <v>474</v>
      </c>
      <c r="D5921" s="142" t="s">
        <v>3523</v>
      </c>
      <c r="E5921" s="142" t="s">
        <v>20</v>
      </c>
      <c r="F5921" s="142" t="s">
        <v>166</v>
      </c>
      <c r="G5921" s="142" t="s">
        <v>167</v>
      </c>
      <c r="H5921" s="142" t="s">
        <v>168</v>
      </c>
      <c r="I5921" s="142" t="s">
        <v>21</v>
      </c>
      <c r="J5921" s="142">
        <v>1</v>
      </c>
      <c r="K5921" s="142">
        <v>12</v>
      </c>
      <c r="L5921" s="227">
        <v>6</v>
      </c>
      <c r="M5921" s="227">
        <v>111426</v>
      </c>
      <c r="N5921" s="227">
        <v>23500</v>
      </c>
      <c r="O5921" s="227">
        <v>23500</v>
      </c>
      <c r="P5921" s="227">
        <v>282000</v>
      </c>
      <c r="Q5921" s="227">
        <v>12</v>
      </c>
      <c r="R5921" s="227">
        <v>1400</v>
      </c>
      <c r="S5921" s="227">
        <v>265200</v>
      </c>
      <c r="T5921" s="227">
        <v>6</v>
      </c>
      <c r="U5921" s="227">
        <v>127027</v>
      </c>
      <c r="V5921" s="227">
        <v>15601</v>
      </c>
      <c r="W5921" s="143">
        <v>46035</v>
      </c>
      <c r="X5921" s="143">
        <v>46035</v>
      </c>
      <c r="Y5921">
        <f t="shared" si="185"/>
        <v>265200</v>
      </c>
    </row>
    <row r="5922" spans="1:25">
      <c r="A5922" s="1" t="str">
        <f t="shared" si="184"/>
        <v>060371016682000</v>
      </c>
      <c r="B5922" s="142" t="s">
        <v>39</v>
      </c>
      <c r="C5922" s="142" t="s">
        <v>474</v>
      </c>
      <c r="D5922" s="142" t="s">
        <v>3511</v>
      </c>
      <c r="E5922" s="142" t="s">
        <v>3512</v>
      </c>
      <c r="F5922" s="142" t="s">
        <v>3524</v>
      </c>
      <c r="G5922" s="142" t="s">
        <v>3525</v>
      </c>
      <c r="H5922" s="142" t="s">
        <v>3526</v>
      </c>
      <c r="I5922" s="142" t="s">
        <v>21</v>
      </c>
      <c r="J5922" s="142">
        <v>1</v>
      </c>
      <c r="K5922" s="142">
        <v>10</v>
      </c>
      <c r="L5922" s="227">
        <v>24</v>
      </c>
      <c r="M5922" s="227">
        <v>549336</v>
      </c>
      <c r="N5922" s="227">
        <v>33900</v>
      </c>
      <c r="O5922" s="227">
        <v>33900</v>
      </c>
      <c r="P5922" s="227">
        <v>339000</v>
      </c>
      <c r="Q5922" s="227"/>
      <c r="R5922" s="227"/>
      <c r="S5922" s="227"/>
      <c r="T5922" s="227">
        <v>25</v>
      </c>
      <c r="U5922" s="227">
        <v>732883</v>
      </c>
      <c r="V5922" s="227">
        <v>160658</v>
      </c>
      <c r="W5922" s="143">
        <v>46018</v>
      </c>
      <c r="X5922" s="143">
        <v>46034</v>
      </c>
      <c r="Y5922">
        <f t="shared" si="185"/>
        <v>339000</v>
      </c>
    </row>
    <row r="5923" spans="1:25">
      <c r="A5923" s="1" t="str">
        <f t="shared" si="184"/>
        <v>060371017239000</v>
      </c>
      <c r="B5923" s="142" t="s">
        <v>39</v>
      </c>
      <c r="C5923" s="142" t="s">
        <v>474</v>
      </c>
      <c r="D5923" s="142" t="s">
        <v>3527</v>
      </c>
      <c r="E5923" s="142" t="s">
        <v>22</v>
      </c>
      <c r="F5923" s="142" t="s">
        <v>615</v>
      </c>
      <c r="G5923" s="142" t="s">
        <v>616</v>
      </c>
      <c r="H5923" s="142" t="s">
        <v>617</v>
      </c>
      <c r="I5923" s="142" t="s">
        <v>23</v>
      </c>
      <c r="J5923" s="142">
        <v>1</v>
      </c>
      <c r="K5923" s="142">
        <v>12</v>
      </c>
      <c r="L5923" s="227">
        <v>263</v>
      </c>
      <c r="M5923" s="227">
        <v>3083657</v>
      </c>
      <c r="N5923" s="227">
        <v>15000</v>
      </c>
      <c r="O5923" s="227">
        <v>13700</v>
      </c>
      <c r="P5923" s="227">
        <v>164400</v>
      </c>
      <c r="Q5923" s="227">
        <v>12</v>
      </c>
      <c r="R5923" s="227">
        <v>700</v>
      </c>
      <c r="S5923" s="227">
        <v>156000</v>
      </c>
      <c r="T5923" s="227">
        <v>174</v>
      </c>
      <c r="U5923" s="227">
        <v>2095316</v>
      </c>
      <c r="V5923" s="227">
        <v>55178</v>
      </c>
      <c r="W5923" s="143">
        <v>46011</v>
      </c>
      <c r="X5923" s="143">
        <v>46035</v>
      </c>
      <c r="Y5923">
        <f t="shared" si="185"/>
        <v>156000</v>
      </c>
    </row>
    <row r="5924" spans="1:25">
      <c r="A5924" s="1" t="str">
        <f t="shared" si="184"/>
        <v>060371017616000</v>
      </c>
      <c r="B5924" s="142" t="s">
        <v>39</v>
      </c>
      <c r="C5924" s="142" t="s">
        <v>474</v>
      </c>
      <c r="D5924" s="142" t="s">
        <v>3528</v>
      </c>
      <c r="E5924" s="142" t="s">
        <v>27</v>
      </c>
      <c r="F5924" s="142" t="s">
        <v>172</v>
      </c>
      <c r="G5924" s="142" t="s">
        <v>173</v>
      </c>
      <c r="H5924" s="142" t="s">
        <v>174</v>
      </c>
      <c r="I5924" s="142" t="s">
        <v>21</v>
      </c>
      <c r="J5924" s="142">
        <v>1</v>
      </c>
      <c r="K5924" s="142">
        <v>24</v>
      </c>
      <c r="L5924" s="227">
        <v>49965</v>
      </c>
      <c r="M5924" s="227">
        <v>133727826</v>
      </c>
      <c r="N5924" s="227">
        <v>3550</v>
      </c>
      <c r="O5924" s="227">
        <v>3550</v>
      </c>
      <c r="P5924" s="227">
        <v>85200</v>
      </c>
      <c r="Q5924" s="227">
        <v>24</v>
      </c>
      <c r="R5924" s="227">
        <v>884</v>
      </c>
      <c r="S5924" s="227">
        <v>63984</v>
      </c>
      <c r="T5924" s="227">
        <v>1070</v>
      </c>
      <c r="U5924" s="227">
        <v>2626130</v>
      </c>
      <c r="V5924" s="227">
        <v>-237650</v>
      </c>
      <c r="W5924" s="143">
        <v>46035</v>
      </c>
      <c r="X5924" s="143">
        <v>46035</v>
      </c>
      <c r="Y5924">
        <f t="shared" si="185"/>
        <v>63984</v>
      </c>
    </row>
    <row r="5925" spans="1:25">
      <c r="A5925" s="1" t="str">
        <f t="shared" si="184"/>
        <v>060371017999000</v>
      </c>
      <c r="B5925" s="142" t="s">
        <v>39</v>
      </c>
      <c r="C5925" s="142" t="s">
        <v>474</v>
      </c>
      <c r="D5925" s="142" t="s">
        <v>3500</v>
      </c>
      <c r="E5925" s="142" t="s">
        <v>3501</v>
      </c>
      <c r="F5925" s="142" t="s">
        <v>3529</v>
      </c>
      <c r="G5925" s="142" t="s">
        <v>3530</v>
      </c>
      <c r="H5925" s="142" t="s">
        <v>3531</v>
      </c>
      <c r="I5925" s="142" t="s">
        <v>21</v>
      </c>
      <c r="J5925" s="142">
        <v>1</v>
      </c>
      <c r="K5925" s="142">
        <v>12</v>
      </c>
      <c r="L5925" s="227">
        <v>50</v>
      </c>
      <c r="M5925" s="227">
        <v>476638</v>
      </c>
      <c r="N5925" s="227">
        <v>14900</v>
      </c>
      <c r="O5925" s="227">
        <v>14900</v>
      </c>
      <c r="P5925" s="227">
        <v>178800</v>
      </c>
      <c r="Q5925" s="227"/>
      <c r="R5925" s="227"/>
      <c r="S5925" s="227"/>
      <c r="T5925" s="227">
        <v>10</v>
      </c>
      <c r="U5925" s="227">
        <v>134234</v>
      </c>
      <c r="V5925" s="227">
        <v>38907</v>
      </c>
      <c r="W5925" s="143">
        <v>45762</v>
      </c>
      <c r="X5925" s="143">
        <v>46033</v>
      </c>
      <c r="Y5925">
        <f t="shared" si="185"/>
        <v>178800</v>
      </c>
    </row>
    <row r="5926" spans="1:25">
      <c r="A5926" s="1" t="str">
        <f t="shared" si="184"/>
        <v>060371019715000</v>
      </c>
      <c r="B5926" s="142" t="s">
        <v>39</v>
      </c>
      <c r="C5926" s="142" t="s">
        <v>474</v>
      </c>
      <c r="D5926" s="142" t="s">
        <v>3495</v>
      </c>
      <c r="E5926" s="142" t="s">
        <v>3496</v>
      </c>
      <c r="F5926" s="142" t="s">
        <v>448</v>
      </c>
      <c r="G5926" s="142" t="s">
        <v>449</v>
      </c>
      <c r="H5926" s="142" t="s">
        <v>3532</v>
      </c>
      <c r="I5926" s="142" t="s">
        <v>21</v>
      </c>
      <c r="J5926" s="142">
        <v>1</v>
      </c>
      <c r="K5926" s="142">
        <v>25</v>
      </c>
      <c r="L5926" s="227"/>
      <c r="M5926" s="227"/>
      <c r="N5926" s="227">
        <v>64700</v>
      </c>
      <c r="O5926" s="227">
        <v>64700</v>
      </c>
      <c r="P5926" s="227">
        <v>1617500</v>
      </c>
      <c r="Q5926" s="227"/>
      <c r="R5926" s="227"/>
      <c r="S5926" s="227"/>
      <c r="T5926" s="227"/>
      <c r="U5926" s="227"/>
      <c r="V5926" s="227"/>
      <c r="W5926" s="143"/>
      <c r="X5926" s="143"/>
      <c r="Y5926">
        <f t="shared" si="185"/>
        <v>1617500</v>
      </c>
    </row>
    <row r="5927" spans="1:25">
      <c r="A5927" s="1" t="str">
        <f t="shared" si="184"/>
        <v>060371019929000</v>
      </c>
      <c r="B5927" s="142" t="s">
        <v>39</v>
      </c>
      <c r="C5927" s="142" t="s">
        <v>474</v>
      </c>
      <c r="D5927" s="142" t="s">
        <v>3497</v>
      </c>
      <c r="E5927" s="142" t="s">
        <v>24</v>
      </c>
      <c r="F5927" s="142" t="s">
        <v>178</v>
      </c>
      <c r="G5927" s="142" t="s">
        <v>3533</v>
      </c>
      <c r="H5927" s="142" t="s">
        <v>179</v>
      </c>
      <c r="I5927" s="142" t="s">
        <v>23</v>
      </c>
      <c r="J5927" s="142">
        <v>1</v>
      </c>
      <c r="K5927" s="142">
        <v>1</v>
      </c>
      <c r="L5927" s="227">
        <v>713</v>
      </c>
      <c r="M5927" s="227">
        <v>52612043</v>
      </c>
      <c r="N5927" s="227">
        <v>90000</v>
      </c>
      <c r="O5927" s="227">
        <v>90000</v>
      </c>
      <c r="P5927" s="227">
        <v>90000</v>
      </c>
      <c r="Q5927" s="227">
        <v>5</v>
      </c>
      <c r="R5927" s="227">
        <v>50</v>
      </c>
      <c r="S5927" s="227">
        <v>89950</v>
      </c>
      <c r="T5927" s="227">
        <v>134</v>
      </c>
      <c r="U5927" s="227">
        <v>10862117</v>
      </c>
      <c r="V5927" s="227">
        <v>974300</v>
      </c>
      <c r="W5927" s="143">
        <v>46035</v>
      </c>
      <c r="X5927" s="143">
        <v>46035</v>
      </c>
      <c r="Y5927">
        <f t="shared" si="185"/>
        <v>89950</v>
      </c>
    </row>
    <row r="5928" spans="1:25">
      <c r="A5928" s="1" t="str">
        <f t="shared" si="184"/>
        <v>060371020238000</v>
      </c>
      <c r="B5928" s="142" t="s">
        <v>39</v>
      </c>
      <c r="C5928" s="142" t="s">
        <v>474</v>
      </c>
      <c r="D5928" s="142" t="s">
        <v>3534</v>
      </c>
      <c r="E5928" s="142" t="s">
        <v>2492</v>
      </c>
      <c r="F5928" s="142" t="s">
        <v>95</v>
      </c>
      <c r="G5928" s="142" t="s">
        <v>2733</v>
      </c>
      <c r="H5928" s="142" t="s">
        <v>2734</v>
      </c>
      <c r="I5928" s="142" t="s">
        <v>21</v>
      </c>
      <c r="J5928" s="142">
        <v>1</v>
      </c>
      <c r="K5928" s="142">
        <v>6</v>
      </c>
      <c r="L5928" s="227">
        <v>547</v>
      </c>
      <c r="M5928" s="227">
        <v>10561283</v>
      </c>
      <c r="N5928" s="227">
        <v>25300</v>
      </c>
      <c r="O5928" s="227">
        <v>25300</v>
      </c>
      <c r="P5928" s="227">
        <v>151800</v>
      </c>
      <c r="Q5928" s="227"/>
      <c r="R5928" s="227"/>
      <c r="S5928" s="227"/>
      <c r="T5928" s="227">
        <v>273</v>
      </c>
      <c r="U5928" s="227">
        <v>4555765</v>
      </c>
      <c r="V5928" s="227">
        <v>-715222</v>
      </c>
      <c r="W5928" s="143">
        <v>46013</v>
      </c>
      <c r="X5928" s="143">
        <v>46035</v>
      </c>
      <c r="Y5928">
        <f t="shared" si="185"/>
        <v>151800</v>
      </c>
    </row>
    <row r="5929" spans="1:25">
      <c r="A5929" s="1" t="str">
        <f t="shared" si="184"/>
        <v>060371023234000</v>
      </c>
      <c r="B5929" s="142" t="s">
        <v>39</v>
      </c>
      <c r="C5929" s="142" t="s">
        <v>474</v>
      </c>
      <c r="D5929" s="142" t="s">
        <v>3497</v>
      </c>
      <c r="E5929" s="142" t="s">
        <v>24</v>
      </c>
      <c r="F5929" s="142" t="s">
        <v>182</v>
      </c>
      <c r="G5929" s="142" t="s">
        <v>183</v>
      </c>
      <c r="H5929" s="142" t="s">
        <v>184</v>
      </c>
      <c r="I5929" s="142" t="s">
        <v>21</v>
      </c>
      <c r="J5929" s="142">
        <v>1</v>
      </c>
      <c r="K5929" s="142">
        <v>1</v>
      </c>
      <c r="L5929" s="227">
        <v>960</v>
      </c>
      <c r="M5929" s="227">
        <v>86542732</v>
      </c>
      <c r="N5929" s="227">
        <v>105000</v>
      </c>
      <c r="O5929" s="227">
        <v>105000</v>
      </c>
      <c r="P5929" s="227">
        <v>105000</v>
      </c>
      <c r="Q5929" s="227"/>
      <c r="R5929" s="227"/>
      <c r="S5929" s="227"/>
      <c r="T5929" s="227">
        <v>251</v>
      </c>
      <c r="U5929" s="227">
        <v>23315046</v>
      </c>
      <c r="V5929" s="227">
        <v>687727</v>
      </c>
      <c r="W5929" s="143">
        <v>46035</v>
      </c>
      <c r="X5929" s="143">
        <v>46035</v>
      </c>
      <c r="Y5929">
        <f t="shared" si="185"/>
        <v>105000</v>
      </c>
    </row>
    <row r="5930" spans="1:25">
      <c r="A5930" s="1" t="str">
        <f t="shared" si="184"/>
        <v>060371025539000</v>
      </c>
      <c r="B5930" s="142" t="s">
        <v>39</v>
      </c>
      <c r="C5930" s="142" t="s">
        <v>474</v>
      </c>
      <c r="D5930" s="142" t="s">
        <v>3528</v>
      </c>
      <c r="E5930" s="142" t="s">
        <v>27</v>
      </c>
      <c r="F5930" s="142" t="s">
        <v>188</v>
      </c>
      <c r="G5930" s="142" t="s">
        <v>189</v>
      </c>
      <c r="H5930" s="142" t="s">
        <v>190</v>
      </c>
      <c r="I5930" s="142" t="s">
        <v>21</v>
      </c>
      <c r="J5930" s="142">
        <v>1</v>
      </c>
      <c r="K5930" s="142">
        <v>1</v>
      </c>
      <c r="L5930" s="227">
        <v>12</v>
      </c>
      <c r="M5930" s="227">
        <v>220540</v>
      </c>
      <c r="N5930" s="227">
        <v>20200</v>
      </c>
      <c r="O5930" s="227">
        <v>20200</v>
      </c>
      <c r="P5930" s="227">
        <v>20200</v>
      </c>
      <c r="Q5930" s="227"/>
      <c r="R5930" s="227"/>
      <c r="S5930" s="227"/>
      <c r="T5930" s="227">
        <v>2</v>
      </c>
      <c r="U5930" s="227">
        <v>36396</v>
      </c>
      <c r="V5930" s="227">
        <v>-361</v>
      </c>
      <c r="W5930" s="143">
        <v>45999</v>
      </c>
      <c r="X5930" s="143">
        <v>46030</v>
      </c>
      <c r="Y5930">
        <f t="shared" si="185"/>
        <v>20200</v>
      </c>
    </row>
    <row r="5931" spans="1:25">
      <c r="A5931" s="1" t="str">
        <f t="shared" si="184"/>
        <v>060371028146000</v>
      </c>
      <c r="B5931" s="142" t="s">
        <v>39</v>
      </c>
      <c r="C5931" s="142" t="s">
        <v>474</v>
      </c>
      <c r="D5931" s="142" t="s">
        <v>3527</v>
      </c>
      <c r="E5931" s="142" t="s">
        <v>22</v>
      </c>
      <c r="F5931" s="142" t="s">
        <v>621</v>
      </c>
      <c r="G5931" s="142" t="s">
        <v>622</v>
      </c>
      <c r="H5931" s="142" t="s">
        <v>623</v>
      </c>
      <c r="I5931" s="142" t="s">
        <v>26</v>
      </c>
      <c r="J5931" s="142">
        <v>1</v>
      </c>
      <c r="K5931" s="142">
        <v>10</v>
      </c>
      <c r="L5931" s="227"/>
      <c r="M5931" s="227"/>
      <c r="N5931" s="227">
        <v>10000</v>
      </c>
      <c r="O5931" s="227">
        <v>10000</v>
      </c>
      <c r="P5931" s="227">
        <v>100000</v>
      </c>
      <c r="Q5931" s="227"/>
      <c r="R5931" s="227"/>
      <c r="S5931" s="227"/>
      <c r="T5931" s="227"/>
      <c r="U5931" s="227"/>
      <c r="V5931" s="227"/>
      <c r="W5931" s="143"/>
      <c r="X5931" s="143"/>
      <c r="Y5931">
        <f t="shared" si="185"/>
        <v>100000</v>
      </c>
    </row>
    <row r="5932" spans="1:25">
      <c r="A5932" s="1" t="str">
        <f t="shared" si="184"/>
        <v>060371028667000</v>
      </c>
      <c r="B5932" s="142" t="s">
        <v>39</v>
      </c>
      <c r="C5932" s="142" t="s">
        <v>474</v>
      </c>
      <c r="D5932" s="142" t="s">
        <v>3494</v>
      </c>
      <c r="E5932" s="142" t="s">
        <v>2486</v>
      </c>
      <c r="F5932" s="142" t="s">
        <v>65</v>
      </c>
      <c r="G5932" s="142" t="s">
        <v>2636</v>
      </c>
      <c r="H5932" s="142" t="s">
        <v>2637</v>
      </c>
      <c r="I5932" s="142" t="s">
        <v>21</v>
      </c>
      <c r="J5932" s="142">
        <v>1</v>
      </c>
      <c r="K5932" s="142">
        <v>12</v>
      </c>
      <c r="L5932" s="227">
        <v>27</v>
      </c>
      <c r="M5932" s="227">
        <v>469196</v>
      </c>
      <c r="N5932" s="227">
        <v>20700</v>
      </c>
      <c r="O5932" s="227">
        <v>20700</v>
      </c>
      <c r="P5932" s="227">
        <v>248400</v>
      </c>
      <c r="Q5932" s="227"/>
      <c r="R5932" s="227"/>
      <c r="S5932" s="227"/>
      <c r="T5932" s="227">
        <v>4</v>
      </c>
      <c r="U5932" s="227">
        <v>74595</v>
      </c>
      <c r="V5932" s="227">
        <v>5084</v>
      </c>
      <c r="W5932" s="143">
        <v>45899</v>
      </c>
      <c r="X5932" s="143">
        <v>46033</v>
      </c>
      <c r="Y5932">
        <f t="shared" si="185"/>
        <v>248400</v>
      </c>
    </row>
    <row r="5933" spans="1:25">
      <c r="A5933" s="1" t="str">
        <f t="shared" si="184"/>
        <v>060371028702000</v>
      </c>
      <c r="B5933" s="142" t="s">
        <v>39</v>
      </c>
      <c r="C5933" s="142" t="s">
        <v>474</v>
      </c>
      <c r="D5933" s="142" t="s">
        <v>3534</v>
      </c>
      <c r="E5933" s="142" t="s">
        <v>2492</v>
      </c>
      <c r="F5933" s="142" t="s">
        <v>40</v>
      </c>
      <c r="G5933" s="142" t="s">
        <v>2493</v>
      </c>
      <c r="H5933" s="142" t="s">
        <v>2494</v>
      </c>
      <c r="I5933" s="142" t="s">
        <v>21</v>
      </c>
      <c r="J5933" s="142">
        <v>1</v>
      </c>
      <c r="K5933" s="142">
        <v>12</v>
      </c>
      <c r="L5933" s="227">
        <v>343</v>
      </c>
      <c r="M5933" s="227">
        <v>6180174</v>
      </c>
      <c r="N5933" s="227">
        <v>21200</v>
      </c>
      <c r="O5933" s="227">
        <v>18500</v>
      </c>
      <c r="P5933" s="227">
        <v>222000</v>
      </c>
      <c r="Q5933" s="227">
        <v>12</v>
      </c>
      <c r="R5933" s="227">
        <v>2625</v>
      </c>
      <c r="S5933" s="227">
        <v>190500</v>
      </c>
      <c r="T5933" s="227">
        <v>22</v>
      </c>
      <c r="U5933" s="227">
        <v>417748</v>
      </c>
      <c r="V5933" s="227">
        <v>21352</v>
      </c>
      <c r="W5933" s="143">
        <v>45768</v>
      </c>
      <c r="X5933" s="143">
        <v>46035</v>
      </c>
      <c r="Y5933">
        <f t="shared" si="185"/>
        <v>190500</v>
      </c>
    </row>
    <row r="5934" spans="1:25">
      <c r="A5934" s="1" t="str">
        <f t="shared" si="184"/>
        <v>060371030417000</v>
      </c>
      <c r="B5934" s="142" t="s">
        <v>39</v>
      </c>
      <c r="C5934" s="142" t="s">
        <v>474</v>
      </c>
      <c r="D5934" s="142" t="s">
        <v>3523</v>
      </c>
      <c r="E5934" s="142" t="s">
        <v>20</v>
      </c>
      <c r="F5934" s="142" t="s">
        <v>453</v>
      </c>
      <c r="G5934" s="142" t="s">
        <v>454</v>
      </c>
      <c r="H5934" s="142" t="s">
        <v>3535</v>
      </c>
      <c r="I5934" s="142" t="s">
        <v>21</v>
      </c>
      <c r="J5934" s="142">
        <v>1</v>
      </c>
      <c r="K5934" s="142">
        <v>24</v>
      </c>
      <c r="L5934" s="227">
        <v>174</v>
      </c>
      <c r="M5934" s="227">
        <v>674283</v>
      </c>
      <c r="N5934" s="227">
        <v>4925</v>
      </c>
      <c r="O5934" s="227">
        <v>4925</v>
      </c>
      <c r="P5934" s="227">
        <v>118200</v>
      </c>
      <c r="Q5934" s="227">
        <v>24</v>
      </c>
      <c r="R5934" s="227">
        <v>450</v>
      </c>
      <c r="S5934" s="227">
        <v>107400</v>
      </c>
      <c r="T5934" s="227">
        <v>135</v>
      </c>
      <c r="U5934" s="227">
        <v>579527</v>
      </c>
      <c r="V5934" s="227">
        <v>56376</v>
      </c>
      <c r="W5934" s="143">
        <v>46031</v>
      </c>
      <c r="X5934" s="143">
        <v>46033</v>
      </c>
      <c r="Y5934">
        <f t="shared" si="185"/>
        <v>107400</v>
      </c>
    </row>
    <row r="5935" spans="1:25">
      <c r="A5935" s="1" t="str">
        <f t="shared" si="184"/>
        <v>060371030532000</v>
      </c>
      <c r="B5935" s="142" t="s">
        <v>39</v>
      </c>
      <c r="C5935" s="142" t="s">
        <v>474</v>
      </c>
      <c r="D5935" s="142" t="s">
        <v>3500</v>
      </c>
      <c r="E5935" s="142" t="s">
        <v>3501</v>
      </c>
      <c r="F5935" s="142" t="s">
        <v>3536</v>
      </c>
      <c r="G5935" s="142" t="s">
        <v>3537</v>
      </c>
      <c r="H5935" s="142" t="s">
        <v>3538</v>
      </c>
      <c r="I5935" s="142" t="s">
        <v>21</v>
      </c>
      <c r="J5935" s="142">
        <v>1</v>
      </c>
      <c r="K5935" s="142">
        <v>12</v>
      </c>
      <c r="L5935" s="227">
        <v>1</v>
      </c>
      <c r="M5935" s="227">
        <v>28674</v>
      </c>
      <c r="N5935" s="227">
        <v>42500</v>
      </c>
      <c r="O5935" s="227">
        <v>42500</v>
      </c>
      <c r="P5935" s="227">
        <v>510000</v>
      </c>
      <c r="Q5935" s="227"/>
      <c r="R5935" s="227"/>
      <c r="S5935" s="227"/>
      <c r="T5935" s="227">
        <v>0</v>
      </c>
      <c r="U5935" s="227">
        <v>0</v>
      </c>
      <c r="V5935" s="227">
        <v>0</v>
      </c>
      <c r="W5935" s="143">
        <v>45777</v>
      </c>
      <c r="X5935" s="143">
        <v>46022</v>
      </c>
      <c r="Y5935">
        <f t="shared" si="185"/>
        <v>510000</v>
      </c>
    </row>
    <row r="5936" spans="1:25">
      <c r="A5936" s="1" t="str">
        <f t="shared" si="184"/>
        <v>060371032759000</v>
      </c>
      <c r="B5936" s="142" t="s">
        <v>39</v>
      </c>
      <c r="C5936" s="142" t="s">
        <v>474</v>
      </c>
      <c r="D5936" s="142" t="s">
        <v>3523</v>
      </c>
      <c r="E5936" s="142" t="s">
        <v>20</v>
      </c>
      <c r="F5936" s="142" t="s">
        <v>194</v>
      </c>
      <c r="G5936" s="142" t="s">
        <v>195</v>
      </c>
      <c r="H5936" s="142" t="s">
        <v>3539</v>
      </c>
      <c r="I5936" s="142" t="s">
        <v>21</v>
      </c>
      <c r="J5936" s="142">
        <v>1</v>
      </c>
      <c r="K5936" s="142">
        <v>8</v>
      </c>
      <c r="L5936" s="227"/>
      <c r="M5936" s="227"/>
      <c r="N5936" s="227">
        <v>9100</v>
      </c>
      <c r="O5936" s="227">
        <v>9100</v>
      </c>
      <c r="P5936" s="227">
        <v>72800</v>
      </c>
      <c r="Q5936" s="227">
        <v>8</v>
      </c>
      <c r="R5936" s="227">
        <v>200</v>
      </c>
      <c r="S5936" s="227">
        <v>71200</v>
      </c>
      <c r="T5936" s="227"/>
      <c r="U5936" s="227"/>
      <c r="V5936" s="227"/>
      <c r="W5936" s="143">
        <v>45639</v>
      </c>
      <c r="X5936" s="143">
        <v>45705</v>
      </c>
      <c r="Y5936">
        <f t="shared" si="185"/>
        <v>71200</v>
      </c>
    </row>
    <row r="5937" spans="1:25">
      <c r="A5937" s="1" t="str">
        <f t="shared" si="184"/>
        <v>060371032802000</v>
      </c>
      <c r="B5937" s="142" t="s">
        <v>39</v>
      </c>
      <c r="C5937" s="142" t="s">
        <v>474</v>
      </c>
      <c r="D5937" s="142" t="s">
        <v>3523</v>
      </c>
      <c r="E5937" s="142" t="s">
        <v>20</v>
      </c>
      <c r="F5937" s="142" t="s">
        <v>904</v>
      </c>
      <c r="G5937" s="142" t="s">
        <v>905</v>
      </c>
      <c r="H5937" s="142" t="s">
        <v>3540</v>
      </c>
      <c r="I5937" s="142" t="s">
        <v>21</v>
      </c>
      <c r="J5937" s="142">
        <v>1</v>
      </c>
      <c r="K5937" s="142">
        <v>8</v>
      </c>
      <c r="L5937" s="227"/>
      <c r="M5937" s="227"/>
      <c r="N5937" s="227">
        <v>9100</v>
      </c>
      <c r="O5937" s="227">
        <v>9100</v>
      </c>
      <c r="P5937" s="227">
        <v>72800</v>
      </c>
      <c r="Q5937" s="227">
        <v>8</v>
      </c>
      <c r="R5937" s="227">
        <v>200</v>
      </c>
      <c r="S5937" s="227">
        <v>71200</v>
      </c>
      <c r="T5937" s="227"/>
      <c r="U5937" s="227"/>
      <c r="V5937" s="227"/>
      <c r="W5937" s="143">
        <v>45639</v>
      </c>
      <c r="X5937" s="143">
        <v>45738</v>
      </c>
      <c r="Y5937">
        <f t="shared" si="185"/>
        <v>71200</v>
      </c>
    </row>
    <row r="5938" spans="1:25">
      <c r="A5938" s="1" t="str">
        <f t="shared" si="184"/>
        <v>060371035433000</v>
      </c>
      <c r="B5938" s="142" t="s">
        <v>39</v>
      </c>
      <c r="C5938" s="142" t="s">
        <v>474</v>
      </c>
      <c r="D5938" s="142" t="s">
        <v>3497</v>
      </c>
      <c r="E5938" s="142" t="s">
        <v>24</v>
      </c>
      <c r="F5938" s="142" t="s">
        <v>200</v>
      </c>
      <c r="G5938" s="142" t="s">
        <v>201</v>
      </c>
      <c r="H5938" s="142" t="s">
        <v>202</v>
      </c>
      <c r="I5938" s="142" t="s">
        <v>21</v>
      </c>
      <c r="J5938" s="142">
        <v>1</v>
      </c>
      <c r="K5938" s="142">
        <v>20</v>
      </c>
      <c r="L5938" s="227">
        <v>969</v>
      </c>
      <c r="M5938" s="227">
        <v>13688221</v>
      </c>
      <c r="N5938" s="227">
        <v>17000</v>
      </c>
      <c r="O5938" s="227">
        <v>16900</v>
      </c>
      <c r="P5938" s="227">
        <v>338000</v>
      </c>
      <c r="Q5938" s="227">
        <v>20</v>
      </c>
      <c r="R5938" s="227">
        <v>300</v>
      </c>
      <c r="S5938" s="227">
        <v>332000</v>
      </c>
      <c r="T5938" s="227">
        <v>723</v>
      </c>
      <c r="U5938" s="227">
        <v>10479009</v>
      </c>
      <c r="V5938" s="227">
        <v>265816</v>
      </c>
      <c r="W5938" s="143">
        <v>46002</v>
      </c>
      <c r="X5938" s="143">
        <v>46034</v>
      </c>
      <c r="Y5938">
        <f t="shared" si="185"/>
        <v>332000</v>
      </c>
    </row>
    <row r="5939" spans="1:25">
      <c r="A5939" s="1" t="str">
        <f t="shared" si="184"/>
        <v>060371035633000</v>
      </c>
      <c r="B5939" s="142" t="s">
        <v>39</v>
      </c>
      <c r="C5939" s="142" t="s">
        <v>474</v>
      </c>
      <c r="D5939" s="142" t="s">
        <v>3527</v>
      </c>
      <c r="E5939" s="142" t="s">
        <v>22</v>
      </c>
      <c r="F5939" s="142" t="s">
        <v>206</v>
      </c>
      <c r="G5939" s="142" t="s">
        <v>207</v>
      </c>
      <c r="H5939" s="142" t="s">
        <v>208</v>
      </c>
      <c r="I5939" s="142" t="s">
        <v>23</v>
      </c>
      <c r="J5939" s="142">
        <v>1</v>
      </c>
      <c r="K5939" s="142">
        <v>20</v>
      </c>
      <c r="L5939" s="227">
        <v>2103</v>
      </c>
      <c r="M5939" s="227">
        <v>13347720</v>
      </c>
      <c r="N5939" s="227">
        <v>8200</v>
      </c>
      <c r="O5939" s="227">
        <v>7500</v>
      </c>
      <c r="P5939" s="227">
        <v>150000</v>
      </c>
      <c r="Q5939" s="227">
        <v>20</v>
      </c>
      <c r="R5939" s="227">
        <v>100</v>
      </c>
      <c r="S5939" s="227">
        <v>148000</v>
      </c>
      <c r="T5939" s="227">
        <v>588</v>
      </c>
      <c r="U5939" s="227">
        <v>3805495</v>
      </c>
      <c r="V5939" s="227">
        <v>73465</v>
      </c>
      <c r="W5939" s="143">
        <v>46020</v>
      </c>
      <c r="X5939" s="143">
        <v>46035</v>
      </c>
      <c r="Y5939">
        <f t="shared" si="185"/>
        <v>148000</v>
      </c>
    </row>
    <row r="5940" spans="1:25">
      <c r="A5940" s="1" t="str">
        <f t="shared" si="184"/>
        <v>060371035634000</v>
      </c>
      <c r="B5940" s="142" t="s">
        <v>39</v>
      </c>
      <c r="C5940" s="142" t="s">
        <v>474</v>
      </c>
      <c r="D5940" s="142" t="s">
        <v>3527</v>
      </c>
      <c r="E5940" s="142" t="s">
        <v>22</v>
      </c>
      <c r="F5940" s="142" t="s">
        <v>212</v>
      </c>
      <c r="G5940" s="142" t="s">
        <v>213</v>
      </c>
      <c r="H5940" s="142" t="s">
        <v>214</v>
      </c>
      <c r="I5940" s="142" t="s">
        <v>23</v>
      </c>
      <c r="J5940" s="142">
        <v>1</v>
      </c>
      <c r="K5940" s="142">
        <v>20</v>
      </c>
      <c r="L5940" s="227">
        <v>654</v>
      </c>
      <c r="M5940" s="227">
        <v>5754453</v>
      </c>
      <c r="N5940" s="227">
        <v>11300</v>
      </c>
      <c r="O5940" s="227">
        <v>10500</v>
      </c>
      <c r="P5940" s="227">
        <v>210000</v>
      </c>
      <c r="Q5940" s="227">
        <v>20</v>
      </c>
      <c r="R5940" s="227">
        <v>400</v>
      </c>
      <c r="S5940" s="227">
        <v>202000</v>
      </c>
      <c r="T5940" s="227">
        <v>42</v>
      </c>
      <c r="U5940" s="227">
        <v>395036</v>
      </c>
      <c r="V5940" s="227">
        <v>25484</v>
      </c>
      <c r="W5940" s="143">
        <v>45964</v>
      </c>
      <c r="X5940" s="143">
        <v>46034</v>
      </c>
      <c r="Y5940">
        <f t="shared" si="185"/>
        <v>202000</v>
      </c>
    </row>
    <row r="5941" spans="1:25">
      <c r="A5941" s="1" t="str">
        <f t="shared" si="184"/>
        <v>060371038533000</v>
      </c>
      <c r="B5941" s="142" t="s">
        <v>39</v>
      </c>
      <c r="C5941" s="142" t="s">
        <v>474</v>
      </c>
      <c r="D5941" s="142" t="s">
        <v>3494</v>
      </c>
      <c r="E5941" s="142" t="s">
        <v>2486</v>
      </c>
      <c r="F5941" s="142" t="s">
        <v>41</v>
      </c>
      <c r="G5941" s="142" t="s">
        <v>2498</v>
      </c>
      <c r="H5941" s="142" t="s">
        <v>3541</v>
      </c>
      <c r="I5941" s="142" t="s">
        <v>23</v>
      </c>
      <c r="J5941" s="142">
        <v>1</v>
      </c>
      <c r="K5941" s="142">
        <v>12</v>
      </c>
      <c r="L5941" s="227">
        <v>43</v>
      </c>
      <c r="M5941" s="227">
        <v>870495</v>
      </c>
      <c r="N5941" s="227">
        <v>29000</v>
      </c>
      <c r="O5941" s="227">
        <v>25000</v>
      </c>
      <c r="P5941" s="227">
        <v>300000</v>
      </c>
      <c r="Q5941" s="227"/>
      <c r="R5941" s="227"/>
      <c r="S5941" s="227"/>
      <c r="T5941" s="227">
        <v>2</v>
      </c>
      <c r="U5941" s="227">
        <v>52252</v>
      </c>
      <c r="V5941" s="227">
        <v>11764</v>
      </c>
      <c r="W5941" s="143">
        <v>46015</v>
      </c>
      <c r="X5941" s="143">
        <v>46033</v>
      </c>
      <c r="Y5941">
        <f t="shared" si="185"/>
        <v>300000</v>
      </c>
    </row>
    <row r="5942" spans="1:25">
      <c r="A5942" s="1" t="str">
        <f t="shared" si="184"/>
        <v>060371038886000</v>
      </c>
      <c r="B5942" s="142" t="s">
        <v>39</v>
      </c>
      <c r="C5942" s="142" t="s">
        <v>474</v>
      </c>
      <c r="D5942" s="142" t="s">
        <v>3528</v>
      </c>
      <c r="E5942" s="142" t="s">
        <v>27</v>
      </c>
      <c r="F5942" s="142" t="s">
        <v>218</v>
      </c>
      <c r="G5942" s="142" t="s">
        <v>219</v>
      </c>
      <c r="H5942" s="142" t="s">
        <v>220</v>
      </c>
      <c r="I5942" s="142" t="s">
        <v>21</v>
      </c>
      <c r="J5942" s="142">
        <v>1</v>
      </c>
      <c r="K5942" s="142">
        <v>12</v>
      </c>
      <c r="L5942" s="227">
        <v>553</v>
      </c>
      <c r="M5942" s="227">
        <v>2588798</v>
      </c>
      <c r="N5942" s="227">
        <v>6200</v>
      </c>
      <c r="O5942" s="227">
        <v>6200</v>
      </c>
      <c r="P5942" s="227">
        <v>74400</v>
      </c>
      <c r="Q5942" s="227"/>
      <c r="R5942" s="227"/>
      <c r="S5942" s="227"/>
      <c r="T5942" s="227">
        <v>229</v>
      </c>
      <c r="U5942" s="227">
        <v>1279099</v>
      </c>
      <c r="V5942" s="227">
        <v>207065</v>
      </c>
      <c r="W5942" s="143">
        <v>46034</v>
      </c>
      <c r="X5942" s="143">
        <v>46035</v>
      </c>
      <c r="Y5942">
        <f t="shared" si="185"/>
        <v>74400</v>
      </c>
    </row>
    <row r="5943" spans="1:25">
      <c r="A5943" s="1" t="str">
        <f t="shared" si="184"/>
        <v>060371038932000</v>
      </c>
      <c r="B5943" s="142" t="s">
        <v>39</v>
      </c>
      <c r="C5943" s="142" t="s">
        <v>474</v>
      </c>
      <c r="D5943" s="142" t="s">
        <v>3528</v>
      </c>
      <c r="E5943" s="142" t="s">
        <v>27</v>
      </c>
      <c r="F5943" s="142" t="s">
        <v>224</v>
      </c>
      <c r="G5943" s="142" t="s">
        <v>225</v>
      </c>
      <c r="H5943" s="142" t="s">
        <v>226</v>
      </c>
      <c r="I5943" s="142" t="s">
        <v>23</v>
      </c>
      <c r="J5943" s="142">
        <v>1</v>
      </c>
      <c r="K5943" s="142">
        <v>1</v>
      </c>
      <c r="L5943" s="227">
        <v>241</v>
      </c>
      <c r="M5943" s="227">
        <v>3975796</v>
      </c>
      <c r="N5943" s="227">
        <v>20500</v>
      </c>
      <c r="O5943" s="227">
        <v>20500</v>
      </c>
      <c r="P5943" s="227">
        <v>20500</v>
      </c>
      <c r="Q5943" s="227"/>
      <c r="R5943" s="227"/>
      <c r="S5943" s="227"/>
      <c r="T5943" s="227">
        <v>19</v>
      </c>
      <c r="U5943" s="227">
        <v>350901</v>
      </c>
      <c r="V5943" s="227">
        <v>37457</v>
      </c>
      <c r="W5943" s="143">
        <v>45840</v>
      </c>
      <c r="X5943" s="143">
        <v>46035</v>
      </c>
      <c r="Y5943">
        <f t="shared" si="185"/>
        <v>20500</v>
      </c>
    </row>
    <row r="5944" spans="1:25">
      <c r="A5944" s="1" t="str">
        <f t="shared" si="184"/>
        <v>060371044435000</v>
      </c>
      <c r="B5944" s="142" t="s">
        <v>39</v>
      </c>
      <c r="C5944" s="142" t="s">
        <v>474</v>
      </c>
      <c r="D5944" s="142" t="s">
        <v>3494</v>
      </c>
      <c r="E5944" s="142" t="s">
        <v>2486</v>
      </c>
      <c r="F5944" s="142" t="s">
        <v>96</v>
      </c>
      <c r="G5944" s="142" t="s">
        <v>2738</v>
      </c>
      <c r="H5944" s="142" t="s">
        <v>2739</v>
      </c>
      <c r="I5944" s="142" t="s">
        <v>21</v>
      </c>
      <c r="J5944" s="142">
        <v>1</v>
      </c>
      <c r="K5944" s="142">
        <v>24</v>
      </c>
      <c r="L5944" s="227">
        <v>25</v>
      </c>
      <c r="M5944" s="227">
        <v>229769</v>
      </c>
      <c r="N5944" s="227">
        <v>12900</v>
      </c>
      <c r="O5944" s="227">
        <v>12900</v>
      </c>
      <c r="P5944" s="227">
        <v>309600</v>
      </c>
      <c r="Q5944" s="227"/>
      <c r="R5944" s="227"/>
      <c r="S5944" s="227"/>
      <c r="T5944" s="227">
        <v>27</v>
      </c>
      <c r="U5944" s="227">
        <v>289459</v>
      </c>
      <c r="V5944" s="227">
        <v>41308</v>
      </c>
      <c r="W5944" s="143">
        <v>46010</v>
      </c>
      <c r="X5944" s="143">
        <v>46032</v>
      </c>
      <c r="Y5944">
        <f t="shared" si="185"/>
        <v>309600</v>
      </c>
    </row>
    <row r="5945" spans="1:25">
      <c r="A5945" s="1" t="str">
        <f t="shared" si="184"/>
        <v>060371044827000</v>
      </c>
      <c r="B5945" s="142" t="s">
        <v>39</v>
      </c>
      <c r="C5945" s="142" t="s">
        <v>474</v>
      </c>
      <c r="D5945" s="142" t="s">
        <v>3497</v>
      </c>
      <c r="E5945" s="142" t="s">
        <v>24</v>
      </c>
      <c r="F5945" s="142" t="s">
        <v>700</v>
      </c>
      <c r="G5945" s="142" t="s">
        <v>701</v>
      </c>
      <c r="H5945" s="142" t="s">
        <v>702</v>
      </c>
      <c r="I5945" s="142" t="s">
        <v>21</v>
      </c>
      <c r="J5945" s="142">
        <v>1</v>
      </c>
      <c r="K5945" s="142">
        <v>12</v>
      </c>
      <c r="L5945" s="227">
        <v>83</v>
      </c>
      <c r="M5945" s="227">
        <v>1890748</v>
      </c>
      <c r="N5945" s="227">
        <v>26000</v>
      </c>
      <c r="O5945" s="227">
        <v>26000</v>
      </c>
      <c r="P5945" s="227">
        <v>312000</v>
      </c>
      <c r="Q5945" s="227"/>
      <c r="R5945" s="227"/>
      <c r="S5945" s="227"/>
      <c r="T5945" s="227">
        <v>47</v>
      </c>
      <c r="U5945" s="227">
        <v>1100901</v>
      </c>
      <c r="V5945" s="227">
        <v>30237</v>
      </c>
      <c r="W5945" s="143">
        <v>46014</v>
      </c>
      <c r="X5945" s="143">
        <v>46035</v>
      </c>
      <c r="Y5945">
        <f t="shared" si="185"/>
        <v>312000</v>
      </c>
    </row>
    <row r="5946" spans="1:25">
      <c r="A5946" s="1" t="str">
        <f t="shared" si="184"/>
        <v>060371045756000</v>
      </c>
      <c r="B5946" s="142" t="s">
        <v>39</v>
      </c>
      <c r="C5946" s="142" t="s">
        <v>474</v>
      </c>
      <c r="D5946" s="142" t="s">
        <v>3495</v>
      </c>
      <c r="E5946" s="142" t="s">
        <v>3496</v>
      </c>
      <c r="F5946" s="142" t="s">
        <v>912</v>
      </c>
      <c r="G5946" s="142" t="s">
        <v>913</v>
      </c>
      <c r="H5946" s="142" t="s">
        <v>914</v>
      </c>
      <c r="I5946" s="142" t="s">
        <v>21</v>
      </c>
      <c r="J5946" s="142">
        <v>1</v>
      </c>
      <c r="K5946" s="142">
        <v>5</v>
      </c>
      <c r="L5946" s="227">
        <v>66</v>
      </c>
      <c r="M5946" s="227">
        <v>3624241</v>
      </c>
      <c r="N5946" s="227">
        <v>67900</v>
      </c>
      <c r="O5946" s="227">
        <v>67900</v>
      </c>
      <c r="P5946" s="227">
        <v>339500</v>
      </c>
      <c r="Q5946" s="227">
        <v>5</v>
      </c>
      <c r="R5946" s="227">
        <v>3600</v>
      </c>
      <c r="S5946" s="227">
        <v>321500</v>
      </c>
      <c r="T5946" s="227">
        <v>24</v>
      </c>
      <c r="U5946" s="227">
        <v>1448288</v>
      </c>
      <c r="V5946" s="227">
        <v>130382</v>
      </c>
      <c r="W5946" s="143">
        <v>46001</v>
      </c>
      <c r="X5946" s="143">
        <v>46035</v>
      </c>
      <c r="Y5946">
        <f t="shared" si="185"/>
        <v>321500</v>
      </c>
    </row>
    <row r="5947" spans="1:25">
      <c r="A5947" s="1" t="str">
        <f t="shared" si="184"/>
        <v>060371048940000</v>
      </c>
      <c r="B5947" s="142" t="s">
        <v>39</v>
      </c>
      <c r="C5947" s="142" t="s">
        <v>474</v>
      </c>
      <c r="D5947" s="142" t="s">
        <v>3495</v>
      </c>
      <c r="E5947" s="142" t="s">
        <v>3496</v>
      </c>
      <c r="F5947" s="142" t="s">
        <v>918</v>
      </c>
      <c r="G5947" s="142" t="s">
        <v>3542</v>
      </c>
      <c r="H5947" s="142" t="s">
        <v>920</v>
      </c>
      <c r="I5947" s="142" t="s">
        <v>21</v>
      </c>
      <c r="J5947" s="142">
        <v>1</v>
      </c>
      <c r="K5947" s="142">
        <v>12</v>
      </c>
      <c r="L5947" s="227">
        <v>8881</v>
      </c>
      <c r="M5947" s="227">
        <v>155948616</v>
      </c>
      <c r="N5947" s="227">
        <v>22900</v>
      </c>
      <c r="O5947" s="227">
        <v>21500</v>
      </c>
      <c r="P5947" s="227">
        <v>258000</v>
      </c>
      <c r="Q5947" s="227">
        <v>12</v>
      </c>
      <c r="R5947" s="227">
        <v>1550</v>
      </c>
      <c r="S5947" s="227">
        <v>239400</v>
      </c>
      <c r="T5947" s="227">
        <v>1003</v>
      </c>
      <c r="U5947" s="227">
        <v>18102027</v>
      </c>
      <c r="V5947" s="227">
        <v>489544</v>
      </c>
      <c r="W5947" s="143">
        <v>45999</v>
      </c>
      <c r="X5947" s="143">
        <v>46035</v>
      </c>
      <c r="Y5947">
        <f t="shared" si="185"/>
        <v>239400</v>
      </c>
    </row>
    <row r="5948" spans="1:25">
      <c r="A5948" s="1" t="str">
        <f t="shared" si="184"/>
        <v>060371053801000</v>
      </c>
      <c r="B5948" s="142" t="s">
        <v>39</v>
      </c>
      <c r="C5948" s="142" t="s">
        <v>474</v>
      </c>
      <c r="D5948" s="142" t="s">
        <v>3494</v>
      </c>
      <c r="E5948" s="142" t="s">
        <v>2486</v>
      </c>
      <c r="F5948" s="142" t="s">
        <v>42</v>
      </c>
      <c r="G5948" s="142" t="s">
        <v>2503</v>
      </c>
      <c r="H5948" s="142" t="s">
        <v>2504</v>
      </c>
      <c r="I5948" s="142" t="s">
        <v>21</v>
      </c>
      <c r="J5948" s="142">
        <v>1</v>
      </c>
      <c r="K5948" s="142">
        <v>12</v>
      </c>
      <c r="L5948" s="227">
        <v>36</v>
      </c>
      <c r="M5948" s="227">
        <v>1500663</v>
      </c>
      <c r="N5948" s="227">
        <v>54200</v>
      </c>
      <c r="O5948" s="227">
        <v>53800</v>
      </c>
      <c r="P5948" s="227">
        <v>645600</v>
      </c>
      <c r="Q5948" s="227"/>
      <c r="R5948" s="227"/>
      <c r="S5948" s="227"/>
      <c r="T5948" s="227">
        <v>0</v>
      </c>
      <c r="U5948" s="227">
        <v>0</v>
      </c>
      <c r="V5948" s="227">
        <v>0</v>
      </c>
      <c r="W5948" s="143">
        <v>45990</v>
      </c>
      <c r="X5948" s="143">
        <v>45949</v>
      </c>
      <c r="Y5948">
        <f t="shared" si="185"/>
        <v>645600</v>
      </c>
    </row>
    <row r="5949" spans="1:25">
      <c r="A5949" s="1" t="str">
        <f t="shared" si="184"/>
        <v>060371053802000</v>
      </c>
      <c r="B5949" s="142" t="s">
        <v>39</v>
      </c>
      <c r="C5949" s="142" t="s">
        <v>474</v>
      </c>
      <c r="D5949" s="142" t="s">
        <v>3494</v>
      </c>
      <c r="E5949" s="142" t="s">
        <v>2486</v>
      </c>
      <c r="F5949" s="142" t="s">
        <v>74</v>
      </c>
      <c r="G5949" s="142" t="s">
        <v>2668</v>
      </c>
      <c r="H5949" s="142" t="s">
        <v>2669</v>
      </c>
      <c r="I5949" s="142" t="s">
        <v>21</v>
      </c>
      <c r="J5949" s="142">
        <v>1</v>
      </c>
      <c r="K5949" s="142">
        <v>12</v>
      </c>
      <c r="L5949" s="227">
        <v>14</v>
      </c>
      <c r="M5949" s="227">
        <v>583585</v>
      </c>
      <c r="N5949" s="227">
        <v>54200</v>
      </c>
      <c r="O5949" s="227">
        <v>54200</v>
      </c>
      <c r="P5949" s="227">
        <v>650400</v>
      </c>
      <c r="Q5949" s="227"/>
      <c r="R5949" s="227"/>
      <c r="S5949" s="227"/>
      <c r="T5949" s="227">
        <v>2</v>
      </c>
      <c r="U5949" s="227">
        <v>83784</v>
      </c>
      <c r="V5949" s="227">
        <v>415</v>
      </c>
      <c r="W5949" s="143">
        <v>46010</v>
      </c>
      <c r="X5949" s="143">
        <v>46026</v>
      </c>
      <c r="Y5949">
        <f t="shared" si="185"/>
        <v>650400</v>
      </c>
    </row>
    <row r="5950" spans="1:25">
      <c r="A5950" s="1" t="str">
        <f t="shared" si="184"/>
        <v>060371054010000</v>
      </c>
      <c r="B5950" s="142" t="s">
        <v>39</v>
      </c>
      <c r="C5950" s="142" t="s">
        <v>474</v>
      </c>
      <c r="D5950" s="142" t="s">
        <v>3534</v>
      </c>
      <c r="E5950" s="142" t="s">
        <v>2492</v>
      </c>
      <c r="F5950" s="142" t="s">
        <v>97</v>
      </c>
      <c r="G5950" s="142" t="s">
        <v>2744</v>
      </c>
      <c r="H5950" s="142" t="s">
        <v>2745</v>
      </c>
      <c r="I5950" s="142" t="s">
        <v>21</v>
      </c>
      <c r="J5950" s="142">
        <v>1</v>
      </c>
      <c r="K5950" s="142">
        <v>4</v>
      </c>
      <c r="L5950" s="227"/>
      <c r="M5950" s="227"/>
      <c r="N5950" s="227">
        <v>71400</v>
      </c>
      <c r="O5950" s="227">
        <v>67900</v>
      </c>
      <c r="P5950" s="227">
        <v>271600</v>
      </c>
      <c r="Q5950" s="227">
        <v>2</v>
      </c>
      <c r="R5950" s="227">
        <v>2800</v>
      </c>
      <c r="S5950" s="227">
        <v>260400</v>
      </c>
      <c r="T5950" s="227"/>
      <c r="U5950" s="227"/>
      <c r="V5950" s="227"/>
      <c r="W5950" s="143">
        <v>45450</v>
      </c>
      <c r="X5950" s="143">
        <v>45915</v>
      </c>
      <c r="Y5950">
        <f t="shared" si="185"/>
        <v>260400</v>
      </c>
    </row>
    <row r="5951" spans="1:25">
      <c r="A5951" s="1" t="str">
        <f t="shared" si="184"/>
        <v>060371055785000</v>
      </c>
      <c r="B5951" s="142" t="s">
        <v>39</v>
      </c>
      <c r="C5951" s="142" t="s">
        <v>474</v>
      </c>
      <c r="D5951" s="142" t="s">
        <v>3495</v>
      </c>
      <c r="E5951" s="142" t="s">
        <v>3496</v>
      </c>
      <c r="F5951" s="142" t="s">
        <v>230</v>
      </c>
      <c r="G5951" s="142" t="s">
        <v>231</v>
      </c>
      <c r="H5951" s="142" t="s">
        <v>232</v>
      </c>
      <c r="I5951" s="142" t="s">
        <v>23</v>
      </c>
      <c r="J5951" s="142">
        <v>1</v>
      </c>
      <c r="K5951" s="142">
        <v>12</v>
      </c>
      <c r="L5951" s="227">
        <v>147</v>
      </c>
      <c r="M5951" s="227">
        <v>1945911</v>
      </c>
      <c r="N5951" s="227">
        <v>17600</v>
      </c>
      <c r="O5951" s="227">
        <v>15000</v>
      </c>
      <c r="P5951" s="227">
        <v>180000</v>
      </c>
      <c r="Q5951" s="227">
        <v>12</v>
      </c>
      <c r="R5951" s="227">
        <v>958</v>
      </c>
      <c r="S5951" s="227">
        <v>168504</v>
      </c>
      <c r="T5951" s="227">
        <v>0</v>
      </c>
      <c r="U5951" s="227">
        <v>0</v>
      </c>
      <c r="V5951" s="227">
        <v>0</v>
      </c>
      <c r="W5951" s="143">
        <v>46013</v>
      </c>
      <c r="X5951" s="143">
        <v>46020</v>
      </c>
      <c r="Y5951">
        <f t="shared" si="185"/>
        <v>168504</v>
      </c>
    </row>
    <row r="5952" spans="1:25">
      <c r="A5952" s="1" t="str">
        <f t="shared" si="184"/>
        <v>060371057501000</v>
      </c>
      <c r="B5952" s="142" t="s">
        <v>39</v>
      </c>
      <c r="C5952" s="142" t="s">
        <v>474</v>
      </c>
      <c r="D5952" s="142" t="s">
        <v>3523</v>
      </c>
      <c r="E5952" s="142" t="s">
        <v>20</v>
      </c>
      <c r="F5952" s="142" t="s">
        <v>925</v>
      </c>
      <c r="G5952" s="142" t="s">
        <v>926</v>
      </c>
      <c r="H5952" s="142" t="s">
        <v>927</v>
      </c>
      <c r="I5952" s="142" t="s">
        <v>21</v>
      </c>
      <c r="J5952" s="142">
        <v>1</v>
      </c>
      <c r="K5952" s="142">
        <v>72</v>
      </c>
      <c r="L5952" s="227">
        <v>95</v>
      </c>
      <c r="M5952" s="227">
        <v>560304</v>
      </c>
      <c r="N5952" s="227">
        <v>8600</v>
      </c>
      <c r="O5952" s="227">
        <v>8600</v>
      </c>
      <c r="P5952" s="227">
        <v>619200</v>
      </c>
      <c r="Q5952" s="227"/>
      <c r="R5952" s="227"/>
      <c r="S5952" s="227"/>
      <c r="T5952" s="227">
        <v>60</v>
      </c>
      <c r="U5952" s="227">
        <v>464865</v>
      </c>
      <c r="V5952" s="227">
        <v>110988</v>
      </c>
      <c r="W5952" s="143">
        <v>46020</v>
      </c>
      <c r="X5952" s="143">
        <v>46035</v>
      </c>
      <c r="Y5952">
        <f t="shared" si="185"/>
        <v>619200</v>
      </c>
    </row>
    <row r="5953" spans="1:25">
      <c r="A5953" s="1" t="str">
        <f t="shared" si="184"/>
        <v>060371058499000</v>
      </c>
      <c r="B5953" s="142" t="s">
        <v>39</v>
      </c>
      <c r="C5953" s="142" t="s">
        <v>474</v>
      </c>
      <c r="D5953" s="142" t="s">
        <v>3528</v>
      </c>
      <c r="E5953" s="142" t="s">
        <v>27</v>
      </c>
      <c r="F5953" s="142" t="s">
        <v>236</v>
      </c>
      <c r="G5953" s="142" t="s">
        <v>237</v>
      </c>
      <c r="H5953" s="142" t="s">
        <v>238</v>
      </c>
      <c r="I5953" s="142" t="s">
        <v>21</v>
      </c>
      <c r="J5953" s="142">
        <v>1</v>
      </c>
      <c r="K5953" s="142">
        <v>12</v>
      </c>
      <c r="L5953" s="227">
        <v>1030</v>
      </c>
      <c r="M5953" s="227">
        <v>2374510</v>
      </c>
      <c r="N5953" s="227">
        <v>3500</v>
      </c>
      <c r="O5953" s="227">
        <v>3100</v>
      </c>
      <c r="P5953" s="227">
        <v>37200</v>
      </c>
      <c r="Q5953" s="227">
        <v>12</v>
      </c>
      <c r="R5953" s="227">
        <v>350</v>
      </c>
      <c r="S5953" s="227">
        <v>33000</v>
      </c>
      <c r="T5953" s="227">
        <v>795</v>
      </c>
      <c r="U5953" s="227">
        <v>1992072</v>
      </c>
      <c r="V5953" s="227">
        <v>159320</v>
      </c>
      <c r="W5953" s="143">
        <v>45971</v>
      </c>
      <c r="X5953" s="143">
        <v>46035</v>
      </c>
      <c r="Y5953">
        <f t="shared" si="185"/>
        <v>33000</v>
      </c>
    </row>
    <row r="5954" spans="1:25">
      <c r="A5954" s="1" t="str">
        <f t="shared" si="184"/>
        <v>060371063695000</v>
      </c>
      <c r="B5954" s="142" t="s">
        <v>39</v>
      </c>
      <c r="C5954" s="142" t="s">
        <v>474</v>
      </c>
      <c r="D5954" s="142" t="s">
        <v>3511</v>
      </c>
      <c r="E5954" s="142" t="s">
        <v>3512</v>
      </c>
      <c r="F5954" s="142" t="s">
        <v>3543</v>
      </c>
      <c r="G5954" s="142" t="s">
        <v>3544</v>
      </c>
      <c r="H5954" s="142" t="s">
        <v>3545</v>
      </c>
      <c r="I5954" s="142" t="s">
        <v>21</v>
      </c>
      <c r="J5954" s="142">
        <v>1</v>
      </c>
      <c r="K5954" s="142">
        <v>48</v>
      </c>
      <c r="L5954" s="227">
        <v>428</v>
      </c>
      <c r="M5954" s="227">
        <v>8815483</v>
      </c>
      <c r="N5954" s="227">
        <v>24900</v>
      </c>
      <c r="O5954" s="227">
        <v>20500</v>
      </c>
      <c r="P5954" s="227">
        <v>984000</v>
      </c>
      <c r="Q5954" s="227"/>
      <c r="R5954" s="227"/>
      <c r="S5954" s="227"/>
      <c r="T5954" s="227">
        <v>5</v>
      </c>
      <c r="U5954" s="227">
        <v>92342</v>
      </c>
      <c r="V5954" s="227">
        <v>-10643</v>
      </c>
      <c r="W5954" s="143">
        <v>45871</v>
      </c>
      <c r="X5954" s="143">
        <v>46035</v>
      </c>
      <c r="Y5954">
        <f t="shared" si="185"/>
        <v>984000</v>
      </c>
    </row>
    <row r="5955" spans="1:25">
      <c r="A5955" s="1" t="str">
        <f t="shared" si="184"/>
        <v>060371064394000</v>
      </c>
      <c r="B5955" s="142" t="s">
        <v>39</v>
      </c>
      <c r="C5955" s="142" t="s">
        <v>474</v>
      </c>
      <c r="D5955" s="142" t="s">
        <v>3523</v>
      </c>
      <c r="E5955" s="142" t="s">
        <v>20</v>
      </c>
      <c r="F5955" s="142" t="s">
        <v>724</v>
      </c>
      <c r="G5955" s="142" t="s">
        <v>3546</v>
      </c>
      <c r="H5955" s="142" t="s">
        <v>725</v>
      </c>
      <c r="I5955" s="142" t="s">
        <v>21</v>
      </c>
      <c r="J5955" s="142">
        <v>1</v>
      </c>
      <c r="K5955" s="142">
        <v>36</v>
      </c>
      <c r="L5955" s="227"/>
      <c r="M5955" s="227"/>
      <c r="N5955" s="227">
        <v>4700</v>
      </c>
      <c r="O5955" s="227">
        <v>4000</v>
      </c>
      <c r="P5955" s="227">
        <v>144000</v>
      </c>
      <c r="Q5955" s="227"/>
      <c r="R5955" s="227"/>
      <c r="S5955" s="227"/>
      <c r="T5955" s="227"/>
      <c r="U5955" s="227"/>
      <c r="V5955" s="227"/>
      <c r="W5955" s="143">
        <v>43899</v>
      </c>
      <c r="X5955" s="143">
        <v>44143</v>
      </c>
      <c r="Y5955">
        <f t="shared" si="185"/>
        <v>144000</v>
      </c>
    </row>
    <row r="5956" spans="1:25">
      <c r="A5956" s="1" t="str">
        <f t="shared" si="184"/>
        <v>060371064670000</v>
      </c>
      <c r="B5956" s="142" t="s">
        <v>39</v>
      </c>
      <c r="C5956" s="142" t="s">
        <v>474</v>
      </c>
      <c r="D5956" s="142" t="s">
        <v>3523</v>
      </c>
      <c r="E5956" s="142" t="s">
        <v>20</v>
      </c>
      <c r="F5956" s="142" t="s">
        <v>242</v>
      </c>
      <c r="G5956" s="142" t="s">
        <v>243</v>
      </c>
      <c r="H5956" s="142" t="s">
        <v>244</v>
      </c>
      <c r="I5956" s="142" t="s">
        <v>21</v>
      </c>
      <c r="J5956" s="142">
        <v>1</v>
      </c>
      <c r="K5956" s="142">
        <v>16</v>
      </c>
      <c r="L5956" s="227"/>
      <c r="M5956" s="227"/>
      <c r="N5956" s="227">
        <v>21500</v>
      </c>
      <c r="O5956" s="227">
        <v>20500</v>
      </c>
      <c r="P5956" s="227">
        <v>328000</v>
      </c>
      <c r="Q5956" s="227">
        <v>16</v>
      </c>
      <c r="R5956" s="227">
        <v>1250</v>
      </c>
      <c r="S5956" s="227">
        <v>308000</v>
      </c>
      <c r="T5956" s="227"/>
      <c r="U5956" s="227"/>
      <c r="V5956" s="227"/>
      <c r="W5956" s="143">
        <v>45744</v>
      </c>
      <c r="X5956" s="143">
        <v>45955</v>
      </c>
      <c r="Y5956">
        <f t="shared" si="185"/>
        <v>308000</v>
      </c>
    </row>
    <row r="5957" spans="1:25">
      <c r="A5957" s="1" t="str">
        <f t="shared" ref="A5957:A6020" si="186">B5957&amp;F5957</f>
        <v>060371064680000</v>
      </c>
      <c r="B5957" s="142" t="s">
        <v>39</v>
      </c>
      <c r="C5957" s="142" t="s">
        <v>474</v>
      </c>
      <c r="D5957" s="142" t="s">
        <v>3523</v>
      </c>
      <c r="E5957" s="142" t="s">
        <v>20</v>
      </c>
      <c r="F5957" s="142" t="s">
        <v>248</v>
      </c>
      <c r="G5957" s="142" t="s">
        <v>249</v>
      </c>
      <c r="H5957" s="142" t="s">
        <v>250</v>
      </c>
      <c r="I5957" s="142" t="s">
        <v>21</v>
      </c>
      <c r="J5957" s="142">
        <v>1</v>
      </c>
      <c r="K5957" s="142">
        <v>28</v>
      </c>
      <c r="L5957" s="227">
        <v>5590</v>
      </c>
      <c r="M5957" s="227">
        <v>49545099</v>
      </c>
      <c r="N5957" s="227">
        <v>10200</v>
      </c>
      <c r="O5957" s="227">
        <v>8900</v>
      </c>
      <c r="P5957" s="227">
        <v>249200</v>
      </c>
      <c r="Q5957" s="227">
        <v>28</v>
      </c>
      <c r="R5957" s="227">
        <v>100</v>
      </c>
      <c r="S5957" s="227">
        <v>246400</v>
      </c>
      <c r="T5957" s="227">
        <v>23301</v>
      </c>
      <c r="U5957" s="227">
        <v>165871456</v>
      </c>
      <c r="V5957" s="227">
        <v>-40649179</v>
      </c>
      <c r="W5957" s="143">
        <v>46032</v>
      </c>
      <c r="X5957" s="143">
        <v>46035</v>
      </c>
      <c r="Y5957">
        <f t="shared" ref="Y5957:Y6020" si="187">IF(S5957&gt;0,S5957,P5957)</f>
        <v>246400</v>
      </c>
    </row>
    <row r="5958" spans="1:25">
      <c r="A5958" s="1" t="str">
        <f t="shared" si="186"/>
        <v>060371065842000</v>
      </c>
      <c r="B5958" s="142" t="s">
        <v>39</v>
      </c>
      <c r="C5958" s="142" t="s">
        <v>474</v>
      </c>
      <c r="D5958" s="142" t="s">
        <v>3494</v>
      </c>
      <c r="E5958" s="142" t="s">
        <v>2486</v>
      </c>
      <c r="F5958" s="142" t="s">
        <v>43</v>
      </c>
      <c r="G5958" s="142" t="s">
        <v>2508</v>
      </c>
      <c r="H5958" s="142" t="s">
        <v>2509</v>
      </c>
      <c r="I5958" s="142" t="s">
        <v>23</v>
      </c>
      <c r="J5958" s="142">
        <v>1</v>
      </c>
      <c r="K5958" s="142">
        <v>48</v>
      </c>
      <c r="L5958" s="227">
        <v>1729</v>
      </c>
      <c r="M5958" s="227">
        <v>19320454</v>
      </c>
      <c r="N5958" s="227">
        <v>13700</v>
      </c>
      <c r="O5958" s="227">
        <v>13700</v>
      </c>
      <c r="P5958" s="227">
        <v>657600</v>
      </c>
      <c r="Q5958" s="227"/>
      <c r="R5958" s="227"/>
      <c r="S5958" s="227"/>
      <c r="T5958" s="227">
        <v>60</v>
      </c>
      <c r="U5958" s="227">
        <v>740541</v>
      </c>
      <c r="V5958" s="227">
        <v>70080</v>
      </c>
      <c r="W5958" s="143">
        <v>45945</v>
      </c>
      <c r="X5958" s="143">
        <v>46035</v>
      </c>
      <c r="Y5958">
        <f t="shared" si="187"/>
        <v>657600</v>
      </c>
    </row>
    <row r="5959" spans="1:25">
      <c r="A5959" s="1" t="str">
        <f t="shared" si="186"/>
        <v>060371066078000</v>
      </c>
      <c r="B5959" s="142" t="s">
        <v>39</v>
      </c>
      <c r="C5959" s="142" t="s">
        <v>474</v>
      </c>
      <c r="D5959" s="142" t="s">
        <v>3494</v>
      </c>
      <c r="E5959" s="142" t="s">
        <v>2486</v>
      </c>
      <c r="F5959" s="142" t="s">
        <v>44</v>
      </c>
      <c r="G5959" s="142" t="s">
        <v>2513</v>
      </c>
      <c r="H5959" s="142" t="s">
        <v>2514</v>
      </c>
      <c r="I5959" s="142" t="s">
        <v>21</v>
      </c>
      <c r="J5959" s="142">
        <v>1</v>
      </c>
      <c r="K5959" s="142">
        <v>45</v>
      </c>
      <c r="L5959" s="227">
        <v>18</v>
      </c>
      <c r="M5959" s="227">
        <v>140497</v>
      </c>
      <c r="N5959" s="227">
        <v>10200</v>
      </c>
      <c r="O5959" s="227">
        <v>10200</v>
      </c>
      <c r="P5959" s="227">
        <v>459000</v>
      </c>
      <c r="Q5959" s="227"/>
      <c r="R5959" s="227"/>
      <c r="S5959" s="227"/>
      <c r="T5959" s="227">
        <v>0</v>
      </c>
      <c r="U5959" s="227">
        <v>0</v>
      </c>
      <c r="V5959" s="227">
        <v>0</v>
      </c>
      <c r="W5959" s="143">
        <v>45511</v>
      </c>
      <c r="X5959" s="143">
        <v>45643</v>
      </c>
      <c r="Y5959">
        <f t="shared" si="187"/>
        <v>459000</v>
      </c>
    </row>
    <row r="5960" spans="1:25">
      <c r="A5960" s="1" t="str">
        <f t="shared" si="186"/>
        <v>060371067510000</v>
      </c>
      <c r="B5960" s="142" t="s">
        <v>39</v>
      </c>
      <c r="C5960" s="142" t="s">
        <v>474</v>
      </c>
      <c r="D5960" s="142" t="s">
        <v>3523</v>
      </c>
      <c r="E5960" s="142" t="s">
        <v>20</v>
      </c>
      <c r="F5960" s="142" t="s">
        <v>460</v>
      </c>
      <c r="G5960" s="142" t="s">
        <v>461</v>
      </c>
      <c r="H5960" s="142" t="s">
        <v>462</v>
      </c>
      <c r="I5960" s="142" t="s">
        <v>21</v>
      </c>
      <c r="J5960" s="142">
        <v>1</v>
      </c>
      <c r="K5960" s="142">
        <v>16</v>
      </c>
      <c r="L5960" s="227">
        <v>4715</v>
      </c>
      <c r="M5960" s="227">
        <v>61763318</v>
      </c>
      <c r="N5960" s="227">
        <v>17500</v>
      </c>
      <c r="O5960" s="227">
        <v>17500</v>
      </c>
      <c r="P5960" s="227">
        <v>280000</v>
      </c>
      <c r="Q5960" s="227"/>
      <c r="R5960" s="227"/>
      <c r="S5960" s="227"/>
      <c r="T5960" s="227">
        <v>292</v>
      </c>
      <c r="U5960" s="227">
        <v>4723379</v>
      </c>
      <c r="V5960" s="227">
        <v>898376</v>
      </c>
      <c r="W5960" s="143">
        <v>46032</v>
      </c>
      <c r="X5960" s="143">
        <v>46035</v>
      </c>
      <c r="Y5960">
        <f t="shared" si="187"/>
        <v>280000</v>
      </c>
    </row>
    <row r="5961" spans="1:25">
      <c r="A5961" s="1" t="str">
        <f t="shared" si="186"/>
        <v>060371068899000</v>
      </c>
      <c r="B5961" s="142" t="s">
        <v>39</v>
      </c>
      <c r="C5961" s="142" t="s">
        <v>474</v>
      </c>
      <c r="D5961" s="142" t="s">
        <v>3534</v>
      </c>
      <c r="E5961" s="142" t="s">
        <v>2492</v>
      </c>
      <c r="F5961" s="142" t="s">
        <v>45</v>
      </c>
      <c r="G5961" s="142" t="s">
        <v>2518</v>
      </c>
      <c r="H5961" s="142" t="s">
        <v>2519</v>
      </c>
      <c r="I5961" s="142" t="s">
        <v>23</v>
      </c>
      <c r="J5961" s="142">
        <v>1</v>
      </c>
      <c r="K5961" s="142">
        <v>60</v>
      </c>
      <c r="L5961" s="227">
        <v>66</v>
      </c>
      <c r="M5961" s="227">
        <v>258861</v>
      </c>
      <c r="N5961" s="227">
        <v>4800</v>
      </c>
      <c r="O5961" s="227">
        <v>4800</v>
      </c>
      <c r="P5961" s="227">
        <v>288000</v>
      </c>
      <c r="Q5961" s="227">
        <v>60</v>
      </c>
      <c r="R5961" s="227">
        <v>383</v>
      </c>
      <c r="S5961" s="227">
        <v>265020</v>
      </c>
      <c r="T5961" s="227">
        <v>13</v>
      </c>
      <c r="U5961" s="227">
        <v>55811</v>
      </c>
      <c r="V5961" s="227">
        <v>4823</v>
      </c>
      <c r="W5961" s="143">
        <v>45937</v>
      </c>
      <c r="X5961" s="143">
        <v>46031</v>
      </c>
      <c r="Y5961">
        <f t="shared" si="187"/>
        <v>265020</v>
      </c>
    </row>
    <row r="5962" spans="1:25">
      <c r="A5962" s="1" t="str">
        <f t="shared" si="186"/>
        <v>060371070906000</v>
      </c>
      <c r="B5962" s="142" t="s">
        <v>39</v>
      </c>
      <c r="C5962" s="142" t="s">
        <v>474</v>
      </c>
      <c r="D5962" s="142" t="s">
        <v>3497</v>
      </c>
      <c r="E5962" s="142" t="s">
        <v>24</v>
      </c>
      <c r="F5962" s="142" t="s">
        <v>254</v>
      </c>
      <c r="G5962" s="142" t="s">
        <v>255</v>
      </c>
      <c r="H5962" s="142" t="s">
        <v>256</v>
      </c>
      <c r="I5962" s="142" t="s">
        <v>23</v>
      </c>
      <c r="J5962" s="142">
        <v>1</v>
      </c>
      <c r="K5962" s="142">
        <v>60</v>
      </c>
      <c r="L5962" s="227">
        <v>70825</v>
      </c>
      <c r="M5962" s="227">
        <v>281130788</v>
      </c>
      <c r="N5962" s="227">
        <v>4500</v>
      </c>
      <c r="O5962" s="227">
        <v>4500</v>
      </c>
      <c r="P5962" s="227">
        <v>270000</v>
      </c>
      <c r="Q5962" s="227">
        <v>60</v>
      </c>
      <c r="R5962" s="227">
        <v>75</v>
      </c>
      <c r="S5962" s="227">
        <v>265500</v>
      </c>
      <c r="T5962" s="227">
        <v>16067</v>
      </c>
      <c r="U5962" s="227">
        <v>63259568</v>
      </c>
      <c r="V5962" s="227">
        <v>-516335</v>
      </c>
      <c r="W5962" s="143">
        <v>46021</v>
      </c>
      <c r="X5962" s="143">
        <v>46035</v>
      </c>
      <c r="Y5962">
        <f t="shared" si="187"/>
        <v>265500</v>
      </c>
    </row>
    <row r="5963" spans="1:25">
      <c r="A5963" s="1" t="str">
        <f t="shared" si="186"/>
        <v>060371071008000</v>
      </c>
      <c r="B5963" s="142" t="s">
        <v>39</v>
      </c>
      <c r="C5963" s="142" t="s">
        <v>474</v>
      </c>
      <c r="D5963" s="142" t="s">
        <v>3523</v>
      </c>
      <c r="E5963" s="142" t="s">
        <v>20</v>
      </c>
      <c r="F5963" s="142" t="s">
        <v>260</v>
      </c>
      <c r="G5963" s="142" t="s">
        <v>261</v>
      </c>
      <c r="H5963" s="142" t="s">
        <v>262</v>
      </c>
      <c r="I5963" s="142" t="s">
        <v>21</v>
      </c>
      <c r="J5963" s="142">
        <v>1</v>
      </c>
      <c r="K5963" s="142">
        <v>12</v>
      </c>
      <c r="L5963" s="227">
        <v>176</v>
      </c>
      <c r="M5963" s="227">
        <v>1280048</v>
      </c>
      <c r="N5963" s="227">
        <v>8500</v>
      </c>
      <c r="O5963" s="227">
        <v>8500</v>
      </c>
      <c r="P5963" s="227">
        <v>102000</v>
      </c>
      <c r="Q5963" s="227">
        <v>12</v>
      </c>
      <c r="R5963" s="227">
        <v>100</v>
      </c>
      <c r="S5963" s="227">
        <v>100800</v>
      </c>
      <c r="T5963" s="227">
        <v>405</v>
      </c>
      <c r="U5963" s="227">
        <v>3003693</v>
      </c>
      <c r="V5963" s="227">
        <v>58128</v>
      </c>
      <c r="W5963" s="143">
        <v>46006</v>
      </c>
      <c r="X5963" s="143">
        <v>46032</v>
      </c>
      <c r="Y5963">
        <f t="shared" si="187"/>
        <v>100800</v>
      </c>
    </row>
    <row r="5964" spans="1:25">
      <c r="A5964" s="1" t="str">
        <f t="shared" si="186"/>
        <v>060371071171000</v>
      </c>
      <c r="B5964" s="142" t="s">
        <v>39</v>
      </c>
      <c r="C5964" s="142" t="s">
        <v>474</v>
      </c>
      <c r="D5964" s="142" t="s">
        <v>3511</v>
      </c>
      <c r="E5964" s="142" t="s">
        <v>3512</v>
      </c>
      <c r="F5964" s="142" t="s">
        <v>3547</v>
      </c>
      <c r="G5964" s="142" t="s">
        <v>3548</v>
      </c>
      <c r="H5964" s="142" t="s">
        <v>3549</v>
      </c>
      <c r="I5964" s="142" t="s">
        <v>21</v>
      </c>
      <c r="J5964" s="142">
        <v>1</v>
      </c>
      <c r="K5964" s="142">
        <v>12</v>
      </c>
      <c r="L5964" s="227">
        <v>66</v>
      </c>
      <c r="M5964" s="227">
        <v>3209970</v>
      </c>
      <c r="N5964" s="227">
        <v>67000</v>
      </c>
      <c r="O5964" s="227">
        <v>50900</v>
      </c>
      <c r="P5964" s="227">
        <v>610800</v>
      </c>
      <c r="Q5964" s="227"/>
      <c r="R5964" s="227"/>
      <c r="S5964" s="227"/>
      <c r="T5964" s="227">
        <v>2</v>
      </c>
      <c r="U5964" s="227">
        <v>94955</v>
      </c>
      <c r="V5964" s="227">
        <v>-2317</v>
      </c>
      <c r="W5964" s="143">
        <v>46022</v>
      </c>
      <c r="X5964" s="143">
        <v>46033</v>
      </c>
      <c r="Y5964">
        <f t="shared" si="187"/>
        <v>610800</v>
      </c>
    </row>
    <row r="5965" spans="1:25">
      <c r="A5965" s="1" t="str">
        <f t="shared" si="186"/>
        <v>060371071173000</v>
      </c>
      <c r="B5965" s="142" t="s">
        <v>39</v>
      </c>
      <c r="C5965" s="142" t="s">
        <v>474</v>
      </c>
      <c r="D5965" s="142" t="s">
        <v>3511</v>
      </c>
      <c r="E5965" s="142" t="s">
        <v>3512</v>
      </c>
      <c r="F5965" s="142" t="s">
        <v>3550</v>
      </c>
      <c r="G5965" s="142" t="s">
        <v>3551</v>
      </c>
      <c r="H5965" s="142" t="s">
        <v>3552</v>
      </c>
      <c r="I5965" s="142" t="s">
        <v>21</v>
      </c>
      <c r="J5965" s="142">
        <v>1</v>
      </c>
      <c r="K5965" s="142">
        <v>12</v>
      </c>
      <c r="L5965" s="227">
        <v>24</v>
      </c>
      <c r="M5965" s="227">
        <v>1167265</v>
      </c>
      <c r="N5965" s="227">
        <v>62900</v>
      </c>
      <c r="O5965" s="227">
        <v>62900</v>
      </c>
      <c r="P5965" s="227">
        <v>754800</v>
      </c>
      <c r="Q5965" s="227"/>
      <c r="R5965" s="227"/>
      <c r="S5965" s="227"/>
      <c r="T5965" s="227">
        <v>18</v>
      </c>
      <c r="U5965" s="227">
        <v>857838</v>
      </c>
      <c r="V5965" s="227">
        <v>-17610</v>
      </c>
      <c r="W5965" s="143">
        <v>45979</v>
      </c>
      <c r="X5965" s="143">
        <v>46034</v>
      </c>
      <c r="Y5965">
        <f t="shared" si="187"/>
        <v>754800</v>
      </c>
    </row>
    <row r="5966" spans="1:25">
      <c r="A5966" s="1" t="str">
        <f t="shared" si="186"/>
        <v>060371071606000</v>
      </c>
      <c r="B5966" s="142" t="s">
        <v>39</v>
      </c>
      <c r="C5966" s="142" t="s">
        <v>474</v>
      </c>
      <c r="D5966" s="142" t="s">
        <v>3523</v>
      </c>
      <c r="E5966" s="142" t="s">
        <v>20</v>
      </c>
      <c r="F5966" s="142" t="s">
        <v>266</v>
      </c>
      <c r="G5966" s="142" t="s">
        <v>267</v>
      </c>
      <c r="H5966" s="142" t="s">
        <v>268</v>
      </c>
      <c r="I5966" s="142" t="s">
        <v>21</v>
      </c>
      <c r="J5966" s="142">
        <v>1</v>
      </c>
      <c r="K5966" s="142">
        <v>9</v>
      </c>
      <c r="L5966" s="227"/>
      <c r="M5966" s="227"/>
      <c r="N5966" s="227">
        <v>17700</v>
      </c>
      <c r="O5966" s="227">
        <v>18100</v>
      </c>
      <c r="P5966" s="227">
        <v>162900</v>
      </c>
      <c r="Q5966" s="227">
        <v>9</v>
      </c>
      <c r="R5966" s="227">
        <v>1400</v>
      </c>
      <c r="S5966" s="227">
        <v>150300</v>
      </c>
      <c r="T5966" s="227"/>
      <c r="U5966" s="227"/>
      <c r="V5966" s="227"/>
      <c r="W5966" s="143">
        <v>45942</v>
      </c>
      <c r="X5966" s="143">
        <v>45945</v>
      </c>
      <c r="Y5966">
        <f t="shared" si="187"/>
        <v>150300</v>
      </c>
    </row>
    <row r="5967" spans="1:25">
      <c r="A5967" s="1" t="str">
        <f t="shared" si="186"/>
        <v>060371072188000</v>
      </c>
      <c r="B5967" s="142" t="s">
        <v>39</v>
      </c>
      <c r="C5967" s="142" t="s">
        <v>474</v>
      </c>
      <c r="D5967" s="142" t="s">
        <v>3494</v>
      </c>
      <c r="E5967" s="142" t="s">
        <v>2486</v>
      </c>
      <c r="F5967" s="142" t="s">
        <v>46</v>
      </c>
      <c r="G5967" s="142" t="s">
        <v>3553</v>
      </c>
      <c r="H5967" s="142" t="s">
        <v>3554</v>
      </c>
      <c r="I5967" s="142" t="s">
        <v>23</v>
      </c>
      <c r="J5967" s="142">
        <v>1</v>
      </c>
      <c r="K5967" s="142">
        <v>42</v>
      </c>
      <c r="L5967" s="227">
        <v>275</v>
      </c>
      <c r="M5967" s="227">
        <v>2344272</v>
      </c>
      <c r="N5967" s="227">
        <v>10900</v>
      </c>
      <c r="O5967" s="227">
        <v>9500</v>
      </c>
      <c r="P5967" s="227">
        <v>399000</v>
      </c>
      <c r="Q5967" s="227"/>
      <c r="R5967" s="227"/>
      <c r="S5967" s="227"/>
      <c r="T5967" s="227">
        <v>18</v>
      </c>
      <c r="U5967" s="227">
        <v>176757</v>
      </c>
      <c r="V5967" s="227">
        <v>23314</v>
      </c>
      <c r="W5967" s="143">
        <v>45945</v>
      </c>
      <c r="X5967" s="143">
        <v>46035</v>
      </c>
      <c r="Y5967">
        <f t="shared" si="187"/>
        <v>399000</v>
      </c>
    </row>
    <row r="5968" spans="1:25">
      <c r="A5968" s="1" t="str">
        <f t="shared" si="186"/>
        <v>060371072194000</v>
      </c>
      <c r="B5968" s="142" t="s">
        <v>39</v>
      </c>
      <c r="C5968" s="142" t="s">
        <v>474</v>
      </c>
      <c r="D5968" s="142" t="s">
        <v>3523</v>
      </c>
      <c r="E5968" s="142" t="s">
        <v>20</v>
      </c>
      <c r="F5968" s="142" t="s">
        <v>272</v>
      </c>
      <c r="G5968" s="142" t="s">
        <v>273</v>
      </c>
      <c r="H5968" s="142" t="s">
        <v>3555</v>
      </c>
      <c r="I5968" s="142" t="s">
        <v>21</v>
      </c>
      <c r="J5968" s="142">
        <v>1</v>
      </c>
      <c r="K5968" s="142">
        <v>24</v>
      </c>
      <c r="L5968" s="227">
        <v>45</v>
      </c>
      <c r="M5968" s="227">
        <v>260010</v>
      </c>
      <c r="N5968" s="227">
        <v>8300</v>
      </c>
      <c r="O5968" s="227">
        <v>6500</v>
      </c>
      <c r="P5968" s="227">
        <v>156000</v>
      </c>
      <c r="Q5968" s="227">
        <v>24</v>
      </c>
      <c r="R5968" s="227">
        <v>100</v>
      </c>
      <c r="S5968" s="227">
        <v>153600</v>
      </c>
      <c r="T5968" s="227">
        <v>3</v>
      </c>
      <c r="U5968" s="227">
        <v>20811</v>
      </c>
      <c r="V5968" s="227">
        <v>3477</v>
      </c>
      <c r="W5968" s="143">
        <v>46032</v>
      </c>
      <c r="X5968" s="143">
        <v>46034</v>
      </c>
      <c r="Y5968">
        <f t="shared" si="187"/>
        <v>153600</v>
      </c>
    </row>
    <row r="5969" spans="1:25">
      <c r="A5969" s="1" t="str">
        <f t="shared" si="186"/>
        <v>060371074335000</v>
      </c>
      <c r="B5969" s="142" t="s">
        <v>39</v>
      </c>
      <c r="C5969" s="142" t="s">
        <v>474</v>
      </c>
      <c r="D5969" s="142" t="s">
        <v>3494</v>
      </c>
      <c r="E5969" s="142" t="s">
        <v>2486</v>
      </c>
      <c r="F5969" s="142" t="s">
        <v>98</v>
      </c>
      <c r="G5969" s="142" t="s">
        <v>2752</v>
      </c>
      <c r="H5969" s="142" t="s">
        <v>2753</v>
      </c>
      <c r="I5969" s="142" t="s">
        <v>23</v>
      </c>
      <c r="J5969" s="142">
        <v>1</v>
      </c>
      <c r="K5969" s="142">
        <v>30</v>
      </c>
      <c r="L5969" s="227">
        <v>114</v>
      </c>
      <c r="M5969" s="227">
        <v>3918078</v>
      </c>
      <c r="N5969" s="227">
        <v>45800</v>
      </c>
      <c r="O5969" s="227">
        <v>45800</v>
      </c>
      <c r="P5969" s="227">
        <v>1374000</v>
      </c>
      <c r="Q5969" s="227"/>
      <c r="R5969" s="227"/>
      <c r="S5969" s="227"/>
      <c r="T5969" s="227">
        <v>2</v>
      </c>
      <c r="U5969" s="227">
        <v>82523</v>
      </c>
      <c r="V5969" s="227">
        <v>13785</v>
      </c>
      <c r="W5969" s="143">
        <v>45502</v>
      </c>
      <c r="X5969" s="143">
        <v>46033</v>
      </c>
      <c r="Y5969">
        <f t="shared" si="187"/>
        <v>1374000</v>
      </c>
    </row>
    <row r="5970" spans="1:25">
      <c r="A5970" s="1" t="str">
        <f t="shared" si="186"/>
        <v>060371074585000</v>
      </c>
      <c r="B5970" s="142" t="s">
        <v>39</v>
      </c>
      <c r="C5970" s="142" t="s">
        <v>474</v>
      </c>
      <c r="D5970" s="142" t="s">
        <v>3511</v>
      </c>
      <c r="E5970" s="142" t="s">
        <v>3512</v>
      </c>
      <c r="F5970" s="142" t="s">
        <v>3556</v>
      </c>
      <c r="G5970" s="142" t="s">
        <v>3557</v>
      </c>
      <c r="H5970" s="142" t="s">
        <v>3558</v>
      </c>
      <c r="I5970" s="142" t="s">
        <v>21</v>
      </c>
      <c r="J5970" s="142">
        <v>1</v>
      </c>
      <c r="K5970" s="142">
        <v>1</v>
      </c>
      <c r="L5970" s="227">
        <v>46</v>
      </c>
      <c r="M5970" s="227">
        <v>2496656</v>
      </c>
      <c r="N5970" s="227">
        <v>82900</v>
      </c>
      <c r="O5970" s="227">
        <v>82900</v>
      </c>
      <c r="P5970" s="227">
        <v>82900</v>
      </c>
      <c r="Q5970" s="227"/>
      <c r="R5970" s="227"/>
      <c r="S5970" s="227"/>
      <c r="T5970" s="227">
        <v>7</v>
      </c>
      <c r="U5970" s="227">
        <v>298739</v>
      </c>
      <c r="V5970" s="227">
        <v>-81187</v>
      </c>
      <c r="W5970" s="143">
        <v>45896</v>
      </c>
      <c r="X5970" s="143">
        <v>46035</v>
      </c>
      <c r="Y5970">
        <f t="shared" si="187"/>
        <v>82900</v>
      </c>
    </row>
    <row r="5971" spans="1:25">
      <c r="A5971" s="1" t="str">
        <f t="shared" si="186"/>
        <v>060371074674000</v>
      </c>
      <c r="B5971" s="142" t="s">
        <v>39</v>
      </c>
      <c r="C5971" s="142" t="s">
        <v>474</v>
      </c>
      <c r="D5971" s="142" t="s">
        <v>3495</v>
      </c>
      <c r="E5971" s="142" t="s">
        <v>3496</v>
      </c>
      <c r="F5971" s="142" t="s">
        <v>278</v>
      </c>
      <c r="G5971" s="142" t="s">
        <v>279</v>
      </c>
      <c r="H5971" s="142" t="s">
        <v>3559</v>
      </c>
      <c r="I5971" s="142" t="s">
        <v>21</v>
      </c>
      <c r="J5971" s="142">
        <v>1</v>
      </c>
      <c r="K5971" s="142">
        <v>20</v>
      </c>
      <c r="L5971" s="227">
        <v>2634</v>
      </c>
      <c r="M5971" s="227">
        <v>18808600</v>
      </c>
      <c r="N5971" s="227">
        <v>8600</v>
      </c>
      <c r="O5971" s="227">
        <v>8600</v>
      </c>
      <c r="P5971" s="227">
        <v>172000</v>
      </c>
      <c r="Q5971" s="227">
        <v>20</v>
      </c>
      <c r="R5971" s="227">
        <v>600</v>
      </c>
      <c r="S5971" s="227">
        <v>160000</v>
      </c>
      <c r="T5971" s="227">
        <v>712</v>
      </c>
      <c r="U5971" s="227">
        <v>5085225</v>
      </c>
      <c r="V5971" s="227">
        <v>1047</v>
      </c>
      <c r="W5971" s="143">
        <v>45960</v>
      </c>
      <c r="X5971" s="143">
        <v>46035</v>
      </c>
      <c r="Y5971">
        <f t="shared" si="187"/>
        <v>160000</v>
      </c>
    </row>
    <row r="5972" spans="1:25">
      <c r="A5972" s="1" t="str">
        <f t="shared" si="186"/>
        <v>060371074883000</v>
      </c>
      <c r="B5972" s="142" t="s">
        <v>39</v>
      </c>
      <c r="C5972" s="142" t="s">
        <v>474</v>
      </c>
      <c r="D5972" s="142" t="s">
        <v>3495</v>
      </c>
      <c r="E5972" s="142" t="s">
        <v>3496</v>
      </c>
      <c r="F5972" s="142" t="s">
        <v>284</v>
      </c>
      <c r="G5972" s="142" t="s">
        <v>285</v>
      </c>
      <c r="H5972" s="142" t="s">
        <v>286</v>
      </c>
      <c r="I5972" s="142" t="s">
        <v>21</v>
      </c>
      <c r="J5972" s="142">
        <v>1</v>
      </c>
      <c r="K5972" s="142">
        <v>50</v>
      </c>
      <c r="L5972" s="227">
        <v>226</v>
      </c>
      <c r="M5972" s="227">
        <v>3011652</v>
      </c>
      <c r="N5972" s="227">
        <v>16800</v>
      </c>
      <c r="O5972" s="227">
        <v>16100</v>
      </c>
      <c r="P5972" s="227">
        <v>805000</v>
      </c>
      <c r="Q5972" s="227">
        <v>50</v>
      </c>
      <c r="R5972" s="227">
        <v>1200</v>
      </c>
      <c r="S5972" s="227">
        <v>745000</v>
      </c>
      <c r="T5972" s="227">
        <v>205</v>
      </c>
      <c r="U5972" s="227">
        <v>2850901</v>
      </c>
      <c r="V5972" s="227">
        <v>119092</v>
      </c>
      <c r="W5972" s="143">
        <v>45986</v>
      </c>
      <c r="X5972" s="143">
        <v>46034</v>
      </c>
      <c r="Y5972">
        <f t="shared" si="187"/>
        <v>745000</v>
      </c>
    </row>
    <row r="5973" spans="1:25">
      <c r="A5973" s="1" t="str">
        <f t="shared" si="186"/>
        <v>060371075557000</v>
      </c>
      <c r="B5973" s="142" t="s">
        <v>39</v>
      </c>
      <c r="C5973" s="142" t="s">
        <v>474</v>
      </c>
      <c r="D5973" s="142" t="s">
        <v>3528</v>
      </c>
      <c r="E5973" s="142" t="s">
        <v>27</v>
      </c>
      <c r="F5973" s="142" t="s">
        <v>290</v>
      </c>
      <c r="G5973" s="142" t="s">
        <v>291</v>
      </c>
      <c r="H5973" s="142" t="s">
        <v>3560</v>
      </c>
      <c r="I5973" s="142" t="s">
        <v>23</v>
      </c>
      <c r="J5973" s="142">
        <v>1</v>
      </c>
      <c r="K5973" s="142">
        <v>25</v>
      </c>
      <c r="L5973" s="227">
        <v>53</v>
      </c>
      <c r="M5973" s="227">
        <v>491818</v>
      </c>
      <c r="N5973" s="227">
        <v>11700</v>
      </c>
      <c r="O5973" s="227">
        <v>11500</v>
      </c>
      <c r="P5973" s="227">
        <v>287500</v>
      </c>
      <c r="Q5973" s="227">
        <v>25</v>
      </c>
      <c r="R5973" s="227">
        <v>980</v>
      </c>
      <c r="S5973" s="227">
        <v>263000</v>
      </c>
      <c r="T5973" s="227">
        <v>32</v>
      </c>
      <c r="U5973" s="227">
        <v>324324</v>
      </c>
      <c r="V5973" s="227">
        <v>27378</v>
      </c>
      <c r="W5973" s="143">
        <v>45844</v>
      </c>
      <c r="X5973" s="143">
        <v>46034</v>
      </c>
      <c r="Y5973">
        <f t="shared" si="187"/>
        <v>263000</v>
      </c>
    </row>
    <row r="5974" spans="1:25">
      <c r="A5974" s="1" t="str">
        <f t="shared" si="186"/>
        <v>060371076058000</v>
      </c>
      <c r="B5974" s="142" t="s">
        <v>39</v>
      </c>
      <c r="C5974" s="142" t="s">
        <v>474</v>
      </c>
      <c r="D5974" s="142" t="s">
        <v>3534</v>
      </c>
      <c r="E5974" s="142" t="s">
        <v>2492</v>
      </c>
      <c r="F5974" s="142" t="s">
        <v>47</v>
      </c>
      <c r="G5974" s="142" t="s">
        <v>2528</v>
      </c>
      <c r="H5974" s="142" t="s">
        <v>3561</v>
      </c>
      <c r="I5974" s="142" t="s">
        <v>23</v>
      </c>
      <c r="J5974" s="142">
        <v>1</v>
      </c>
      <c r="K5974" s="142">
        <v>72</v>
      </c>
      <c r="L5974" s="227">
        <v>309</v>
      </c>
      <c r="M5974" s="227">
        <v>455210</v>
      </c>
      <c r="N5974" s="227">
        <v>1800</v>
      </c>
      <c r="O5974" s="227">
        <v>1800</v>
      </c>
      <c r="P5974" s="227">
        <v>129600</v>
      </c>
      <c r="Q5974" s="227">
        <v>72</v>
      </c>
      <c r="R5974" s="227">
        <v>486</v>
      </c>
      <c r="S5974" s="227">
        <v>94608</v>
      </c>
      <c r="T5974" s="227">
        <v>0</v>
      </c>
      <c r="U5974" s="227">
        <v>0</v>
      </c>
      <c r="V5974" s="227">
        <v>0</v>
      </c>
      <c r="W5974" s="143">
        <v>46020</v>
      </c>
      <c r="X5974" s="143">
        <v>46020</v>
      </c>
      <c r="Y5974">
        <f t="shared" si="187"/>
        <v>94608</v>
      </c>
    </row>
    <row r="5975" spans="1:25">
      <c r="A5975" s="1" t="str">
        <f t="shared" si="186"/>
        <v>060371077236000</v>
      </c>
      <c r="B5975" s="142" t="s">
        <v>39</v>
      </c>
      <c r="C5975" s="142" t="s">
        <v>474</v>
      </c>
      <c r="D5975" s="142" t="s">
        <v>3495</v>
      </c>
      <c r="E5975" s="142" t="s">
        <v>3496</v>
      </c>
      <c r="F5975" s="142" t="s">
        <v>296</v>
      </c>
      <c r="G5975" s="142" t="s">
        <v>3562</v>
      </c>
      <c r="H5975" s="142" t="s">
        <v>298</v>
      </c>
      <c r="I5975" s="142" t="s">
        <v>21</v>
      </c>
      <c r="J5975" s="142">
        <v>1</v>
      </c>
      <c r="K5975" s="142">
        <v>12</v>
      </c>
      <c r="L5975" s="227">
        <v>9223</v>
      </c>
      <c r="M5975" s="227">
        <v>133040319</v>
      </c>
      <c r="N5975" s="227">
        <v>18700</v>
      </c>
      <c r="O5975" s="227">
        <v>17000</v>
      </c>
      <c r="P5975" s="227">
        <v>204000</v>
      </c>
      <c r="Q5975" s="227">
        <v>12</v>
      </c>
      <c r="R5975" s="227">
        <v>875</v>
      </c>
      <c r="S5975" s="227">
        <v>193500</v>
      </c>
      <c r="T5975" s="227">
        <v>11656</v>
      </c>
      <c r="U5975" s="227">
        <v>167786667</v>
      </c>
      <c r="V5975" s="227">
        <v>-349293</v>
      </c>
      <c r="W5975" s="143">
        <v>46006</v>
      </c>
      <c r="X5975" s="143">
        <v>46035</v>
      </c>
      <c r="Y5975">
        <f t="shared" si="187"/>
        <v>193500</v>
      </c>
    </row>
    <row r="5976" spans="1:25">
      <c r="A5976" s="1" t="str">
        <f t="shared" si="186"/>
        <v>060371077237000</v>
      </c>
      <c r="B5976" s="142" t="s">
        <v>39</v>
      </c>
      <c r="C5976" s="142" t="s">
        <v>474</v>
      </c>
      <c r="D5976" s="142" t="s">
        <v>3495</v>
      </c>
      <c r="E5976" s="142" t="s">
        <v>3496</v>
      </c>
      <c r="F5976" s="142" t="s">
        <v>302</v>
      </c>
      <c r="G5976" s="142" t="s">
        <v>303</v>
      </c>
      <c r="H5976" s="142" t="s">
        <v>304</v>
      </c>
      <c r="I5976" s="142" t="s">
        <v>21</v>
      </c>
      <c r="J5976" s="142">
        <v>1</v>
      </c>
      <c r="K5976" s="142">
        <v>12</v>
      </c>
      <c r="L5976" s="227">
        <v>12361</v>
      </c>
      <c r="M5976" s="227">
        <v>178783838</v>
      </c>
      <c r="N5976" s="227">
        <v>18900</v>
      </c>
      <c r="O5976" s="227">
        <v>17500</v>
      </c>
      <c r="P5976" s="227">
        <v>210000</v>
      </c>
      <c r="Q5976" s="227">
        <v>12</v>
      </c>
      <c r="R5976" s="227">
        <v>1258</v>
      </c>
      <c r="S5976" s="227">
        <v>194904</v>
      </c>
      <c r="T5976" s="227">
        <v>805</v>
      </c>
      <c r="U5976" s="227">
        <v>11789640</v>
      </c>
      <c r="V5976" s="227">
        <v>146489</v>
      </c>
      <c r="W5976" s="143">
        <v>45982</v>
      </c>
      <c r="X5976" s="143">
        <v>46035</v>
      </c>
      <c r="Y5976">
        <f t="shared" si="187"/>
        <v>194904</v>
      </c>
    </row>
    <row r="5977" spans="1:25">
      <c r="A5977" s="1" t="str">
        <f t="shared" si="186"/>
        <v>060371077239000</v>
      </c>
      <c r="B5977" s="142" t="s">
        <v>39</v>
      </c>
      <c r="C5977" s="142" t="s">
        <v>474</v>
      </c>
      <c r="D5977" s="142" t="s">
        <v>3523</v>
      </c>
      <c r="E5977" s="142" t="s">
        <v>20</v>
      </c>
      <c r="F5977" s="142" t="s">
        <v>467</v>
      </c>
      <c r="G5977" s="142" t="s">
        <v>468</v>
      </c>
      <c r="H5977" s="142" t="s">
        <v>469</v>
      </c>
      <c r="I5977" s="142" t="s">
        <v>21</v>
      </c>
      <c r="J5977" s="142">
        <v>1</v>
      </c>
      <c r="K5977" s="142">
        <v>30</v>
      </c>
      <c r="L5977" s="227">
        <v>35</v>
      </c>
      <c r="M5977" s="227">
        <v>366967</v>
      </c>
      <c r="N5977" s="227">
        <v>13400</v>
      </c>
      <c r="O5977" s="227">
        <v>13400</v>
      </c>
      <c r="P5977" s="227">
        <v>402000</v>
      </c>
      <c r="Q5977" s="227">
        <v>30</v>
      </c>
      <c r="R5977" s="227">
        <v>600</v>
      </c>
      <c r="S5977" s="227">
        <v>384000</v>
      </c>
      <c r="T5977" s="227">
        <v>0</v>
      </c>
      <c r="U5977" s="227">
        <v>0</v>
      </c>
      <c r="V5977" s="227">
        <v>0</v>
      </c>
      <c r="W5977" s="143">
        <v>45946</v>
      </c>
      <c r="X5977" s="143">
        <v>46019</v>
      </c>
      <c r="Y5977">
        <f t="shared" si="187"/>
        <v>384000</v>
      </c>
    </row>
    <row r="5978" spans="1:25">
      <c r="A5978" s="1" t="str">
        <f t="shared" si="186"/>
        <v>060371077650000</v>
      </c>
      <c r="B5978" s="142" t="s">
        <v>39</v>
      </c>
      <c r="C5978" s="142" t="s">
        <v>474</v>
      </c>
      <c r="D5978" s="142" t="s">
        <v>3534</v>
      </c>
      <c r="E5978" s="142" t="s">
        <v>2492</v>
      </c>
      <c r="F5978" s="142" t="s">
        <v>48</v>
      </c>
      <c r="G5978" s="142" t="s">
        <v>2533</v>
      </c>
      <c r="H5978" s="142" t="s">
        <v>2534</v>
      </c>
      <c r="I5978" s="142" t="s">
        <v>21</v>
      </c>
      <c r="J5978" s="142">
        <v>1</v>
      </c>
      <c r="K5978" s="142">
        <v>60</v>
      </c>
      <c r="L5978" s="227">
        <v>218</v>
      </c>
      <c r="M5978" s="227">
        <v>162022</v>
      </c>
      <c r="N5978" s="227">
        <v>975</v>
      </c>
      <c r="O5978" s="227">
        <v>975</v>
      </c>
      <c r="P5978" s="227">
        <v>58500</v>
      </c>
      <c r="Q5978" s="227">
        <v>60</v>
      </c>
      <c r="R5978" s="227">
        <v>125</v>
      </c>
      <c r="S5978" s="227">
        <v>51000</v>
      </c>
      <c r="T5978" s="227">
        <v>5</v>
      </c>
      <c r="U5978" s="227">
        <v>4392</v>
      </c>
      <c r="V5978" s="227">
        <v>676</v>
      </c>
      <c r="W5978" s="143">
        <v>46004</v>
      </c>
      <c r="X5978" s="143">
        <v>46028</v>
      </c>
      <c r="Y5978">
        <f t="shared" si="187"/>
        <v>51000</v>
      </c>
    </row>
    <row r="5979" spans="1:25">
      <c r="A5979" s="1" t="str">
        <f t="shared" si="186"/>
        <v>060371078236000</v>
      </c>
      <c r="B5979" s="142" t="s">
        <v>39</v>
      </c>
      <c r="C5979" s="142" t="s">
        <v>474</v>
      </c>
      <c r="D5979" s="142" t="s">
        <v>3534</v>
      </c>
      <c r="E5979" s="142" t="s">
        <v>2492</v>
      </c>
      <c r="F5979" s="142" t="s">
        <v>49</v>
      </c>
      <c r="G5979" s="142" t="s">
        <v>2538</v>
      </c>
      <c r="H5979" s="142" t="s">
        <v>2539</v>
      </c>
      <c r="I5979" s="142" t="s">
        <v>23</v>
      </c>
      <c r="J5979" s="142">
        <v>1</v>
      </c>
      <c r="K5979" s="142">
        <v>5</v>
      </c>
      <c r="L5979" s="227">
        <v>35</v>
      </c>
      <c r="M5979" s="227">
        <v>299639</v>
      </c>
      <c r="N5979" s="227">
        <v>9650</v>
      </c>
      <c r="O5979" s="227">
        <v>9600</v>
      </c>
      <c r="P5979" s="227">
        <v>48000</v>
      </c>
      <c r="Q5979" s="227">
        <v>5</v>
      </c>
      <c r="R5979" s="227">
        <v>300</v>
      </c>
      <c r="S5979" s="227">
        <v>46500</v>
      </c>
      <c r="T5979" s="227">
        <v>0</v>
      </c>
      <c r="U5979" s="227">
        <v>0</v>
      </c>
      <c r="V5979" s="227">
        <v>0</v>
      </c>
      <c r="W5979" s="143">
        <v>45985</v>
      </c>
      <c r="X5979" s="143">
        <v>45993</v>
      </c>
      <c r="Y5979">
        <f t="shared" si="187"/>
        <v>46500</v>
      </c>
    </row>
    <row r="5980" spans="1:25">
      <c r="A5980" s="1" t="str">
        <f t="shared" si="186"/>
        <v>060371082607000</v>
      </c>
      <c r="B5980" s="142" t="s">
        <v>39</v>
      </c>
      <c r="C5980" s="142" t="s">
        <v>474</v>
      </c>
      <c r="D5980" s="142" t="s">
        <v>3495</v>
      </c>
      <c r="E5980" s="142" t="s">
        <v>3496</v>
      </c>
      <c r="F5980" s="142" t="s">
        <v>308</v>
      </c>
      <c r="G5980" s="142" t="s">
        <v>309</v>
      </c>
      <c r="H5980" s="142" t="s">
        <v>310</v>
      </c>
      <c r="I5980" s="142" t="s">
        <v>21</v>
      </c>
      <c r="J5980" s="142">
        <v>1</v>
      </c>
      <c r="K5980" s="142">
        <v>12</v>
      </c>
      <c r="L5980" s="227">
        <v>122</v>
      </c>
      <c r="M5980" s="227">
        <v>1917269</v>
      </c>
      <c r="N5980" s="227">
        <v>19900</v>
      </c>
      <c r="O5980" s="227">
        <v>17900</v>
      </c>
      <c r="P5980" s="227">
        <v>214800</v>
      </c>
      <c r="Q5980" s="227"/>
      <c r="R5980" s="227"/>
      <c r="S5980" s="227"/>
      <c r="T5980" s="227">
        <v>1524</v>
      </c>
      <c r="U5980" s="227">
        <v>27322162</v>
      </c>
      <c r="V5980" s="227">
        <v>3372014</v>
      </c>
      <c r="W5980" s="143">
        <v>46035</v>
      </c>
      <c r="X5980" s="143">
        <v>46029</v>
      </c>
      <c r="Y5980">
        <f t="shared" si="187"/>
        <v>214800</v>
      </c>
    </row>
    <row r="5981" spans="1:25">
      <c r="A5981" s="1" t="str">
        <f t="shared" si="186"/>
        <v>060371082627000</v>
      </c>
      <c r="B5981" s="142" t="s">
        <v>39</v>
      </c>
      <c r="C5981" s="142" t="s">
        <v>474</v>
      </c>
      <c r="D5981" s="142" t="s">
        <v>3528</v>
      </c>
      <c r="E5981" s="142" t="s">
        <v>27</v>
      </c>
      <c r="F5981" s="142" t="s">
        <v>482</v>
      </c>
      <c r="G5981" s="142" t="s">
        <v>483</v>
      </c>
      <c r="H5981" s="142" t="s">
        <v>484</v>
      </c>
      <c r="I5981" s="142" t="s">
        <v>21</v>
      </c>
      <c r="J5981" s="142">
        <v>1</v>
      </c>
      <c r="K5981" s="142">
        <v>24</v>
      </c>
      <c r="L5981" s="227">
        <v>2</v>
      </c>
      <c r="M5981" s="227">
        <v>4415</v>
      </c>
      <c r="N5981" s="227">
        <v>3400</v>
      </c>
      <c r="O5981" s="227">
        <v>3300</v>
      </c>
      <c r="P5981" s="227">
        <v>79200</v>
      </c>
      <c r="Q5981" s="227">
        <v>24</v>
      </c>
      <c r="R5981" s="227">
        <v>950</v>
      </c>
      <c r="S5981" s="227">
        <v>56400</v>
      </c>
      <c r="T5981" s="227">
        <v>0</v>
      </c>
      <c r="U5981" s="227">
        <v>0</v>
      </c>
      <c r="V5981" s="227">
        <v>0</v>
      </c>
      <c r="W5981" s="143">
        <v>45894</v>
      </c>
      <c r="X5981" s="143">
        <v>45947</v>
      </c>
      <c r="Y5981">
        <f t="shared" si="187"/>
        <v>56400</v>
      </c>
    </row>
    <row r="5982" spans="1:25">
      <c r="A5982" s="1" t="str">
        <f t="shared" si="186"/>
        <v>060371082723000</v>
      </c>
      <c r="B5982" s="142" t="s">
        <v>39</v>
      </c>
      <c r="C5982" s="142" t="s">
        <v>474</v>
      </c>
      <c r="D5982" s="142" t="s">
        <v>3495</v>
      </c>
      <c r="E5982" s="142" t="s">
        <v>3496</v>
      </c>
      <c r="F5982" s="142" t="s">
        <v>314</v>
      </c>
      <c r="G5982" s="142" t="s">
        <v>315</v>
      </c>
      <c r="H5982" s="142" t="s">
        <v>316</v>
      </c>
      <c r="I5982" s="142" t="s">
        <v>21</v>
      </c>
      <c r="J5982" s="142">
        <v>1</v>
      </c>
      <c r="K5982" s="142">
        <v>24</v>
      </c>
      <c r="L5982" s="227">
        <v>1200</v>
      </c>
      <c r="M5982" s="227">
        <v>4990056</v>
      </c>
      <c r="N5982" s="227">
        <v>5400</v>
      </c>
      <c r="O5982" s="227">
        <v>5400</v>
      </c>
      <c r="P5982" s="227">
        <v>129600</v>
      </c>
      <c r="Q5982" s="227">
        <v>24</v>
      </c>
      <c r="R5982" s="227">
        <v>700</v>
      </c>
      <c r="S5982" s="227">
        <v>112800</v>
      </c>
      <c r="T5982" s="227">
        <v>0</v>
      </c>
      <c r="U5982" s="227">
        <v>0</v>
      </c>
      <c r="V5982" s="227">
        <v>0</v>
      </c>
      <c r="W5982" s="143">
        <v>46035</v>
      </c>
      <c r="X5982" s="143">
        <v>46021</v>
      </c>
      <c r="Y5982">
        <f t="shared" si="187"/>
        <v>112800</v>
      </c>
    </row>
    <row r="5983" spans="1:25">
      <c r="A5983" s="1" t="str">
        <f t="shared" si="186"/>
        <v>060371083138000</v>
      </c>
      <c r="B5983" s="142" t="s">
        <v>39</v>
      </c>
      <c r="C5983" s="142" t="s">
        <v>474</v>
      </c>
      <c r="D5983" s="142" t="s">
        <v>3534</v>
      </c>
      <c r="E5983" s="142" t="s">
        <v>2492</v>
      </c>
      <c r="F5983" s="142" t="s">
        <v>50</v>
      </c>
      <c r="G5983" s="142" t="s">
        <v>2543</v>
      </c>
      <c r="H5983" s="142" t="s">
        <v>2544</v>
      </c>
      <c r="I5983" s="142" t="s">
        <v>21</v>
      </c>
      <c r="J5983" s="142">
        <v>1</v>
      </c>
      <c r="K5983" s="142">
        <v>12</v>
      </c>
      <c r="L5983" s="227">
        <v>132</v>
      </c>
      <c r="M5983" s="227">
        <v>4553668</v>
      </c>
      <c r="N5983" s="227">
        <v>43500</v>
      </c>
      <c r="O5983" s="227">
        <v>43500</v>
      </c>
      <c r="P5983" s="227">
        <v>522000</v>
      </c>
      <c r="Q5983" s="227">
        <v>12</v>
      </c>
      <c r="R5983" s="227">
        <v>1500</v>
      </c>
      <c r="S5983" s="227">
        <v>504000</v>
      </c>
      <c r="T5983" s="227">
        <v>0</v>
      </c>
      <c r="U5983" s="227">
        <v>0</v>
      </c>
      <c r="V5983" s="227">
        <v>0</v>
      </c>
      <c r="W5983" s="143">
        <v>45988</v>
      </c>
      <c r="X5983" s="143">
        <v>46020</v>
      </c>
      <c r="Y5983">
        <f t="shared" si="187"/>
        <v>504000</v>
      </c>
    </row>
    <row r="5984" spans="1:25">
      <c r="A5984" s="1" t="str">
        <f t="shared" si="186"/>
        <v>060371083802000</v>
      </c>
      <c r="B5984" s="142" t="s">
        <v>39</v>
      </c>
      <c r="C5984" s="142" t="s">
        <v>474</v>
      </c>
      <c r="D5984" s="142" t="s">
        <v>3523</v>
      </c>
      <c r="E5984" s="142" t="s">
        <v>20</v>
      </c>
      <c r="F5984" s="142" t="s">
        <v>941</v>
      </c>
      <c r="G5984" s="142" t="s">
        <v>942</v>
      </c>
      <c r="H5984" s="142" t="s">
        <v>943</v>
      </c>
      <c r="I5984" s="142" t="s">
        <v>21</v>
      </c>
      <c r="J5984" s="142">
        <v>1</v>
      </c>
      <c r="K5984" s="142">
        <v>40</v>
      </c>
      <c r="L5984" s="227">
        <v>30</v>
      </c>
      <c r="M5984" s="227">
        <v>117720</v>
      </c>
      <c r="N5984" s="227">
        <v>5100</v>
      </c>
      <c r="O5984" s="227">
        <v>5100</v>
      </c>
      <c r="P5984" s="227">
        <v>204000</v>
      </c>
      <c r="Q5984" s="227"/>
      <c r="R5984" s="227"/>
      <c r="S5984" s="227"/>
      <c r="T5984" s="227">
        <v>9</v>
      </c>
      <c r="U5984" s="227">
        <v>41351</v>
      </c>
      <c r="V5984" s="227">
        <v>6035</v>
      </c>
      <c r="W5984" s="143">
        <v>45971</v>
      </c>
      <c r="X5984" s="143">
        <v>46033</v>
      </c>
      <c r="Y5984">
        <f t="shared" si="187"/>
        <v>204000</v>
      </c>
    </row>
    <row r="5985" spans="1:25">
      <c r="A5985" s="1" t="str">
        <f t="shared" si="186"/>
        <v>060371083898000</v>
      </c>
      <c r="B5985" s="142" t="s">
        <v>39</v>
      </c>
      <c r="C5985" s="142" t="s">
        <v>474</v>
      </c>
      <c r="D5985" s="142" t="s">
        <v>3528</v>
      </c>
      <c r="E5985" s="142" t="s">
        <v>27</v>
      </c>
      <c r="F5985" s="142" t="s">
        <v>320</v>
      </c>
      <c r="G5985" s="142" t="s">
        <v>321</v>
      </c>
      <c r="H5985" s="142" t="s">
        <v>322</v>
      </c>
      <c r="I5985" s="142" t="s">
        <v>23</v>
      </c>
      <c r="J5985" s="142">
        <v>1</v>
      </c>
      <c r="K5985" s="142">
        <v>30</v>
      </c>
      <c r="L5985" s="227">
        <v>0</v>
      </c>
      <c r="M5985" s="227">
        <v>0</v>
      </c>
      <c r="N5985" s="227">
        <v>6800</v>
      </c>
      <c r="O5985" s="227">
        <v>6800</v>
      </c>
      <c r="P5985" s="227">
        <v>204000</v>
      </c>
      <c r="Q5985" s="227">
        <v>30</v>
      </c>
      <c r="R5985" s="227">
        <v>800</v>
      </c>
      <c r="S5985" s="227">
        <v>180000</v>
      </c>
      <c r="T5985" s="227">
        <v>15</v>
      </c>
      <c r="U5985" s="227">
        <v>91189</v>
      </c>
      <c r="V5985" s="227">
        <v>13036</v>
      </c>
      <c r="W5985" s="143">
        <v>46034</v>
      </c>
      <c r="X5985" s="143">
        <v>46034</v>
      </c>
      <c r="Y5985">
        <f t="shared" si="187"/>
        <v>180000</v>
      </c>
    </row>
    <row r="5986" spans="1:25">
      <c r="A5986" s="1" t="str">
        <f t="shared" si="186"/>
        <v>060371083903000</v>
      </c>
      <c r="B5986" s="142" t="s">
        <v>39</v>
      </c>
      <c r="C5986" s="142" t="s">
        <v>474</v>
      </c>
      <c r="D5986" s="142" t="s">
        <v>3528</v>
      </c>
      <c r="E5986" s="142" t="s">
        <v>27</v>
      </c>
      <c r="F5986" s="142" t="s">
        <v>326</v>
      </c>
      <c r="G5986" s="142" t="s">
        <v>327</v>
      </c>
      <c r="H5986" s="142" t="s">
        <v>328</v>
      </c>
      <c r="I5986" s="142" t="s">
        <v>21</v>
      </c>
      <c r="J5986" s="142">
        <v>1</v>
      </c>
      <c r="K5986" s="142">
        <v>24</v>
      </c>
      <c r="L5986" s="227">
        <v>776</v>
      </c>
      <c r="M5986" s="227">
        <v>3783817</v>
      </c>
      <c r="N5986" s="227">
        <v>6600</v>
      </c>
      <c r="O5986" s="227">
        <v>6600</v>
      </c>
      <c r="P5986" s="227">
        <v>158400</v>
      </c>
      <c r="Q5986" s="227"/>
      <c r="R5986" s="227"/>
      <c r="S5986" s="227"/>
      <c r="T5986" s="227">
        <v>281</v>
      </c>
      <c r="U5986" s="227">
        <v>1670811</v>
      </c>
      <c r="V5986" s="227">
        <v>300640</v>
      </c>
      <c r="W5986" s="143">
        <v>46024</v>
      </c>
      <c r="X5986" s="143">
        <v>46035</v>
      </c>
      <c r="Y5986">
        <f t="shared" si="187"/>
        <v>158400</v>
      </c>
    </row>
    <row r="5987" spans="1:25">
      <c r="A5987" s="1" t="str">
        <f t="shared" si="186"/>
        <v>060371084368000</v>
      </c>
      <c r="B5987" s="142" t="s">
        <v>39</v>
      </c>
      <c r="C5987" s="142" t="s">
        <v>474</v>
      </c>
      <c r="D5987" s="142" t="s">
        <v>3511</v>
      </c>
      <c r="E5987" s="142" t="s">
        <v>3512</v>
      </c>
      <c r="F5987" s="142" t="s">
        <v>3563</v>
      </c>
      <c r="G5987" s="142" t="s">
        <v>3564</v>
      </c>
      <c r="H5987" s="142" t="s">
        <v>3565</v>
      </c>
      <c r="I5987" s="142" t="s">
        <v>21</v>
      </c>
      <c r="J5987" s="142">
        <v>1</v>
      </c>
      <c r="K5987" s="142">
        <v>20</v>
      </c>
      <c r="L5987" s="227">
        <v>148</v>
      </c>
      <c r="M5987" s="227">
        <v>5661000</v>
      </c>
      <c r="N5987" s="227">
        <v>57900</v>
      </c>
      <c r="O5987" s="227">
        <v>57900</v>
      </c>
      <c r="P5987" s="227">
        <v>1158000</v>
      </c>
      <c r="Q5987" s="227"/>
      <c r="R5987" s="227"/>
      <c r="S5987" s="227"/>
      <c r="T5987" s="227">
        <v>41</v>
      </c>
      <c r="U5987" s="227">
        <v>2073784</v>
      </c>
      <c r="V5987" s="227">
        <v>505534</v>
      </c>
      <c r="W5987" s="143">
        <v>46028</v>
      </c>
      <c r="X5987" s="143">
        <v>46035</v>
      </c>
      <c r="Y5987">
        <f t="shared" si="187"/>
        <v>1158000</v>
      </c>
    </row>
    <row r="5988" spans="1:25">
      <c r="A5988" s="1" t="str">
        <f t="shared" si="186"/>
        <v>060371084369000</v>
      </c>
      <c r="B5988" s="142" t="s">
        <v>39</v>
      </c>
      <c r="C5988" s="142" t="s">
        <v>474</v>
      </c>
      <c r="D5988" s="142" t="s">
        <v>3527</v>
      </c>
      <c r="E5988" s="142" t="s">
        <v>22</v>
      </c>
      <c r="F5988" s="142" t="s">
        <v>332</v>
      </c>
      <c r="G5988" s="142" t="s">
        <v>333</v>
      </c>
      <c r="H5988" s="142" t="s">
        <v>334</v>
      </c>
      <c r="I5988" s="142" t="s">
        <v>21</v>
      </c>
      <c r="J5988" s="142">
        <v>1</v>
      </c>
      <c r="K5988" s="142">
        <v>60</v>
      </c>
      <c r="L5988" s="227">
        <v>301</v>
      </c>
      <c r="M5988" s="227">
        <v>2331839</v>
      </c>
      <c r="N5988" s="227">
        <v>9800</v>
      </c>
      <c r="O5988" s="227">
        <v>9000</v>
      </c>
      <c r="P5988" s="227">
        <v>540000</v>
      </c>
      <c r="Q5988" s="227">
        <v>60</v>
      </c>
      <c r="R5988" s="227">
        <v>200</v>
      </c>
      <c r="S5988" s="227">
        <v>528000</v>
      </c>
      <c r="T5988" s="227">
        <v>0</v>
      </c>
      <c r="U5988" s="227">
        <v>0</v>
      </c>
      <c r="V5988" s="227">
        <v>0</v>
      </c>
      <c r="W5988" s="143">
        <v>45995</v>
      </c>
      <c r="X5988" s="143">
        <v>46003</v>
      </c>
      <c r="Y5988">
        <f t="shared" si="187"/>
        <v>528000</v>
      </c>
    </row>
    <row r="5989" spans="1:25">
      <c r="A5989" s="1" t="str">
        <f t="shared" si="186"/>
        <v>060371084782000</v>
      </c>
      <c r="B5989" s="142" t="s">
        <v>39</v>
      </c>
      <c r="C5989" s="142" t="s">
        <v>474</v>
      </c>
      <c r="D5989" s="142" t="s">
        <v>3511</v>
      </c>
      <c r="E5989" s="142" t="s">
        <v>3512</v>
      </c>
      <c r="F5989" s="142" t="s">
        <v>3566</v>
      </c>
      <c r="G5989" s="142" t="s">
        <v>3567</v>
      </c>
      <c r="H5989" s="142" t="s">
        <v>3568</v>
      </c>
      <c r="I5989" s="142" t="s">
        <v>21</v>
      </c>
      <c r="J5989" s="142">
        <v>1</v>
      </c>
      <c r="K5989" s="142">
        <v>20</v>
      </c>
      <c r="L5989" s="227">
        <v>140</v>
      </c>
      <c r="M5989" s="227">
        <v>5467000</v>
      </c>
      <c r="N5989" s="227">
        <v>54900</v>
      </c>
      <c r="O5989" s="227">
        <v>44900</v>
      </c>
      <c r="P5989" s="227">
        <v>898000</v>
      </c>
      <c r="Q5989" s="227"/>
      <c r="R5989" s="227"/>
      <c r="S5989" s="227"/>
      <c r="T5989" s="227">
        <v>64</v>
      </c>
      <c r="U5989" s="227">
        <v>2549910</v>
      </c>
      <c r="V5989" s="227">
        <v>50710</v>
      </c>
      <c r="W5989" s="143">
        <v>46028</v>
      </c>
      <c r="X5989" s="143">
        <v>46033</v>
      </c>
      <c r="Y5989">
        <f t="shared" si="187"/>
        <v>898000</v>
      </c>
    </row>
    <row r="5990" spans="1:25">
      <c r="A5990" s="1" t="str">
        <f t="shared" si="186"/>
        <v>060371086395000</v>
      </c>
      <c r="B5990" s="142" t="s">
        <v>39</v>
      </c>
      <c r="C5990" s="142" t="s">
        <v>474</v>
      </c>
      <c r="D5990" s="142" t="s">
        <v>3523</v>
      </c>
      <c r="E5990" s="142" t="s">
        <v>20</v>
      </c>
      <c r="F5990" s="142" t="s">
        <v>949</v>
      </c>
      <c r="G5990" s="142" t="s">
        <v>950</v>
      </c>
      <c r="H5990" s="142" t="s">
        <v>951</v>
      </c>
      <c r="I5990" s="142" t="s">
        <v>26</v>
      </c>
      <c r="J5990" s="142">
        <v>1</v>
      </c>
      <c r="K5990" s="142">
        <v>8</v>
      </c>
      <c r="L5990" s="227"/>
      <c r="M5990" s="227"/>
      <c r="N5990" s="227">
        <v>46900</v>
      </c>
      <c r="O5990" s="227">
        <v>46900</v>
      </c>
      <c r="P5990" s="227">
        <v>375200</v>
      </c>
      <c r="Q5990" s="227"/>
      <c r="R5990" s="227"/>
      <c r="S5990" s="227"/>
      <c r="T5990" s="227"/>
      <c r="U5990" s="227"/>
      <c r="V5990" s="227"/>
      <c r="W5990" s="143">
        <v>44632</v>
      </c>
      <c r="X5990" s="143">
        <v>44673</v>
      </c>
      <c r="Y5990">
        <f t="shared" si="187"/>
        <v>375200</v>
      </c>
    </row>
    <row r="5991" spans="1:25">
      <c r="A5991" s="1" t="str">
        <f t="shared" si="186"/>
        <v>060371086441000</v>
      </c>
      <c r="B5991" s="142" t="s">
        <v>39</v>
      </c>
      <c r="C5991" s="142" t="s">
        <v>474</v>
      </c>
      <c r="D5991" s="142" t="s">
        <v>3494</v>
      </c>
      <c r="E5991" s="142" t="s">
        <v>2486</v>
      </c>
      <c r="F5991" s="142" t="s">
        <v>59</v>
      </c>
      <c r="G5991" s="142" t="s">
        <v>2590</v>
      </c>
      <c r="H5991" s="142" t="s">
        <v>2591</v>
      </c>
      <c r="I5991" s="142" t="s">
        <v>21</v>
      </c>
      <c r="J5991" s="142">
        <v>1</v>
      </c>
      <c r="K5991" s="142">
        <v>20</v>
      </c>
      <c r="L5991" s="227">
        <v>51</v>
      </c>
      <c r="M5991" s="227">
        <v>217786</v>
      </c>
      <c r="N5991" s="227">
        <v>5500</v>
      </c>
      <c r="O5991" s="227">
        <v>5400</v>
      </c>
      <c r="P5991" s="227">
        <v>108000</v>
      </c>
      <c r="Q5991" s="227"/>
      <c r="R5991" s="227"/>
      <c r="S5991" s="227"/>
      <c r="T5991" s="227">
        <v>3</v>
      </c>
      <c r="U5991" s="227">
        <v>14865</v>
      </c>
      <c r="V5991" s="227">
        <v>2054</v>
      </c>
      <c r="W5991" s="143">
        <v>46020</v>
      </c>
      <c r="X5991" s="143">
        <v>46028</v>
      </c>
      <c r="Y5991">
        <f t="shared" si="187"/>
        <v>108000</v>
      </c>
    </row>
    <row r="5992" spans="1:25">
      <c r="A5992" s="1" t="str">
        <f t="shared" si="186"/>
        <v>060371087230000</v>
      </c>
      <c r="B5992" s="142" t="s">
        <v>39</v>
      </c>
      <c r="C5992" s="142" t="s">
        <v>474</v>
      </c>
      <c r="D5992" s="142" t="s">
        <v>3528</v>
      </c>
      <c r="E5992" s="142" t="s">
        <v>27</v>
      </c>
      <c r="F5992" s="142" t="s">
        <v>489</v>
      </c>
      <c r="G5992" s="142" t="s">
        <v>490</v>
      </c>
      <c r="H5992" s="142" t="s">
        <v>491</v>
      </c>
      <c r="I5992" s="142" t="s">
        <v>23</v>
      </c>
      <c r="J5992" s="142">
        <v>1</v>
      </c>
      <c r="K5992" s="142">
        <v>12</v>
      </c>
      <c r="L5992" s="227">
        <v>17</v>
      </c>
      <c r="M5992" s="227">
        <v>48167</v>
      </c>
      <c r="N5992" s="227">
        <v>4000</v>
      </c>
      <c r="O5992" s="227">
        <v>4000</v>
      </c>
      <c r="P5992" s="227">
        <v>48000</v>
      </c>
      <c r="Q5992" s="227">
        <v>12</v>
      </c>
      <c r="R5992" s="227">
        <v>725</v>
      </c>
      <c r="S5992" s="227">
        <v>39300</v>
      </c>
      <c r="T5992" s="227">
        <v>0</v>
      </c>
      <c r="U5992" s="227">
        <v>0</v>
      </c>
      <c r="V5992" s="227">
        <v>0</v>
      </c>
      <c r="W5992" s="143">
        <v>45985</v>
      </c>
      <c r="X5992" s="143">
        <v>45993</v>
      </c>
      <c r="Y5992">
        <f t="shared" si="187"/>
        <v>39300</v>
      </c>
    </row>
    <row r="5993" spans="1:25">
      <c r="A5993" s="1" t="str">
        <f t="shared" si="186"/>
        <v>060371088129000</v>
      </c>
      <c r="B5993" s="142" t="s">
        <v>39</v>
      </c>
      <c r="C5993" s="142" t="s">
        <v>474</v>
      </c>
      <c r="D5993" s="142" t="s">
        <v>3527</v>
      </c>
      <c r="E5993" s="142" t="s">
        <v>22</v>
      </c>
      <c r="F5993" s="142" t="s">
        <v>338</v>
      </c>
      <c r="G5993" s="142" t="s">
        <v>339</v>
      </c>
      <c r="H5993" s="142" t="s">
        <v>340</v>
      </c>
      <c r="I5993" s="142" t="s">
        <v>23</v>
      </c>
      <c r="J5993" s="142">
        <v>1</v>
      </c>
      <c r="K5993" s="142">
        <v>40</v>
      </c>
      <c r="L5993" s="227">
        <v>7770</v>
      </c>
      <c r="M5993" s="227">
        <v>20828928</v>
      </c>
      <c r="N5993" s="227">
        <v>3120</v>
      </c>
      <c r="O5993" s="227">
        <v>3000</v>
      </c>
      <c r="P5993" s="227">
        <v>120000</v>
      </c>
      <c r="Q5993" s="227">
        <v>40</v>
      </c>
      <c r="R5993" s="227">
        <v>105</v>
      </c>
      <c r="S5993" s="227">
        <v>115800</v>
      </c>
      <c r="T5993" s="227">
        <v>16977</v>
      </c>
      <c r="U5993" s="227">
        <v>44217536</v>
      </c>
      <c r="V5993" s="227">
        <v>-1292464</v>
      </c>
      <c r="W5993" s="143">
        <v>46020</v>
      </c>
      <c r="X5993" s="143">
        <v>46035</v>
      </c>
      <c r="Y5993">
        <f t="shared" si="187"/>
        <v>115800</v>
      </c>
    </row>
    <row r="5994" spans="1:25">
      <c r="A5994" s="1" t="str">
        <f t="shared" si="186"/>
        <v>060371088133000</v>
      </c>
      <c r="B5994" s="142" t="s">
        <v>39</v>
      </c>
      <c r="C5994" s="142" t="s">
        <v>474</v>
      </c>
      <c r="D5994" s="142" t="s">
        <v>3527</v>
      </c>
      <c r="E5994" s="142" t="s">
        <v>22</v>
      </c>
      <c r="F5994" s="142" t="s">
        <v>631</v>
      </c>
      <c r="G5994" s="142" t="s">
        <v>632</v>
      </c>
      <c r="H5994" s="142" t="s">
        <v>633</v>
      </c>
      <c r="I5994" s="142" t="s">
        <v>26</v>
      </c>
      <c r="J5994" s="142">
        <v>1</v>
      </c>
      <c r="K5994" s="142">
        <v>40</v>
      </c>
      <c r="L5994" s="227"/>
      <c r="M5994" s="227"/>
      <c r="N5994" s="227">
        <v>3050</v>
      </c>
      <c r="O5994" s="227">
        <v>3050</v>
      </c>
      <c r="P5994" s="227">
        <v>122000</v>
      </c>
      <c r="Q5994" s="227"/>
      <c r="R5994" s="227"/>
      <c r="S5994" s="227"/>
      <c r="T5994" s="227"/>
      <c r="U5994" s="227"/>
      <c r="V5994" s="227"/>
      <c r="W5994" s="143"/>
      <c r="X5994" s="143"/>
      <c r="Y5994">
        <f t="shared" si="187"/>
        <v>122000</v>
      </c>
    </row>
    <row r="5995" spans="1:25">
      <c r="A5995" s="1" t="str">
        <f t="shared" si="186"/>
        <v>060371088134000</v>
      </c>
      <c r="B5995" s="142" t="s">
        <v>39</v>
      </c>
      <c r="C5995" s="142" t="s">
        <v>474</v>
      </c>
      <c r="D5995" s="142" t="s">
        <v>3527</v>
      </c>
      <c r="E5995" s="142" t="s">
        <v>22</v>
      </c>
      <c r="F5995" s="142" t="s">
        <v>344</v>
      </c>
      <c r="G5995" s="142" t="s">
        <v>345</v>
      </c>
      <c r="H5995" s="142" t="s">
        <v>346</v>
      </c>
      <c r="I5995" s="142" t="s">
        <v>23</v>
      </c>
      <c r="J5995" s="142">
        <v>1</v>
      </c>
      <c r="K5995" s="142">
        <v>40</v>
      </c>
      <c r="L5995" s="227">
        <v>1620</v>
      </c>
      <c r="M5995" s="227">
        <v>4061935</v>
      </c>
      <c r="N5995" s="227">
        <v>3000</v>
      </c>
      <c r="O5995" s="227">
        <v>2900</v>
      </c>
      <c r="P5995" s="227">
        <v>116000</v>
      </c>
      <c r="Q5995" s="227">
        <v>40</v>
      </c>
      <c r="R5995" s="227">
        <v>135</v>
      </c>
      <c r="S5995" s="227">
        <v>110600</v>
      </c>
      <c r="T5995" s="227">
        <v>1128</v>
      </c>
      <c r="U5995" s="227">
        <v>2849640</v>
      </c>
      <c r="V5995" s="227">
        <v>21329</v>
      </c>
      <c r="W5995" s="143">
        <v>46034</v>
      </c>
      <c r="X5995" s="143">
        <v>46035</v>
      </c>
      <c r="Y5995">
        <f t="shared" si="187"/>
        <v>110600</v>
      </c>
    </row>
    <row r="5996" spans="1:25">
      <c r="A5996" s="1" t="str">
        <f t="shared" si="186"/>
        <v>060371088137000</v>
      </c>
      <c r="B5996" s="142" t="s">
        <v>39</v>
      </c>
      <c r="C5996" s="142" t="s">
        <v>474</v>
      </c>
      <c r="D5996" s="142" t="s">
        <v>3527</v>
      </c>
      <c r="E5996" s="142" t="s">
        <v>22</v>
      </c>
      <c r="F5996" s="142" t="s">
        <v>350</v>
      </c>
      <c r="G5996" s="142" t="s">
        <v>351</v>
      </c>
      <c r="H5996" s="142" t="s">
        <v>3569</v>
      </c>
      <c r="I5996" s="142" t="s">
        <v>21</v>
      </c>
      <c r="J5996" s="142">
        <v>1</v>
      </c>
      <c r="K5996" s="142">
        <v>24</v>
      </c>
      <c r="L5996" s="227">
        <v>2526</v>
      </c>
      <c r="M5996" s="227">
        <v>9669216</v>
      </c>
      <c r="N5996" s="227">
        <v>4950</v>
      </c>
      <c r="O5996" s="227">
        <v>4950</v>
      </c>
      <c r="P5996" s="227">
        <v>118800</v>
      </c>
      <c r="Q5996" s="227">
        <v>24</v>
      </c>
      <c r="R5996" s="227">
        <v>250</v>
      </c>
      <c r="S5996" s="227">
        <v>112800</v>
      </c>
      <c r="T5996" s="227">
        <v>1577</v>
      </c>
      <c r="U5996" s="227">
        <v>6082342</v>
      </c>
      <c r="V5996" s="227">
        <v>45781</v>
      </c>
      <c r="W5996" s="143">
        <v>46022</v>
      </c>
      <c r="X5996" s="143">
        <v>46035</v>
      </c>
      <c r="Y5996">
        <f t="shared" si="187"/>
        <v>112800</v>
      </c>
    </row>
    <row r="5997" spans="1:25">
      <c r="A5997" s="1" t="str">
        <f t="shared" si="186"/>
        <v>060371088171000</v>
      </c>
      <c r="B5997" s="142" t="s">
        <v>39</v>
      </c>
      <c r="C5997" s="142" t="s">
        <v>474</v>
      </c>
      <c r="D5997" s="142" t="s">
        <v>3527</v>
      </c>
      <c r="E5997" s="142" t="s">
        <v>22</v>
      </c>
      <c r="F5997" s="142" t="s">
        <v>356</v>
      </c>
      <c r="G5997" s="142" t="s">
        <v>357</v>
      </c>
      <c r="H5997" s="142" t="s">
        <v>358</v>
      </c>
      <c r="I5997" s="142" t="s">
        <v>23</v>
      </c>
      <c r="J5997" s="142">
        <v>1</v>
      </c>
      <c r="K5997" s="142">
        <v>40</v>
      </c>
      <c r="L5997" s="227">
        <v>110324</v>
      </c>
      <c r="M5997" s="227">
        <v>281450774</v>
      </c>
      <c r="N5997" s="227">
        <v>3000</v>
      </c>
      <c r="O5997" s="227">
        <v>3000</v>
      </c>
      <c r="P5997" s="227">
        <v>120000</v>
      </c>
      <c r="Q5997" s="227">
        <v>40</v>
      </c>
      <c r="R5997" s="227">
        <v>105</v>
      </c>
      <c r="S5997" s="227">
        <v>115800</v>
      </c>
      <c r="T5997" s="227">
        <v>258487</v>
      </c>
      <c r="U5997" s="227">
        <v>637133198</v>
      </c>
      <c r="V5997" s="227">
        <v>-22300528</v>
      </c>
      <c r="W5997" s="143">
        <v>46030</v>
      </c>
      <c r="X5997" s="143">
        <v>46035</v>
      </c>
      <c r="Y5997">
        <f t="shared" si="187"/>
        <v>115800</v>
      </c>
    </row>
    <row r="5998" spans="1:25">
      <c r="A5998" s="1" t="str">
        <f t="shared" si="186"/>
        <v>060371088175000</v>
      </c>
      <c r="B5998" s="142" t="s">
        <v>39</v>
      </c>
      <c r="C5998" s="142" t="s">
        <v>474</v>
      </c>
      <c r="D5998" s="142" t="s">
        <v>3527</v>
      </c>
      <c r="E5998" s="142" t="s">
        <v>22</v>
      </c>
      <c r="F5998" s="142" t="s">
        <v>362</v>
      </c>
      <c r="G5998" s="142" t="s">
        <v>363</v>
      </c>
      <c r="H5998" s="142" t="s">
        <v>364</v>
      </c>
      <c r="I5998" s="142" t="s">
        <v>21</v>
      </c>
      <c r="J5998" s="142">
        <v>1</v>
      </c>
      <c r="K5998" s="142">
        <v>40</v>
      </c>
      <c r="L5998" s="227">
        <v>191316</v>
      </c>
      <c r="M5998" s="227">
        <v>455619840</v>
      </c>
      <c r="N5998" s="227">
        <v>2800</v>
      </c>
      <c r="O5998" s="227">
        <v>2800</v>
      </c>
      <c r="P5998" s="227">
        <v>112000</v>
      </c>
      <c r="Q5998" s="227">
        <v>40</v>
      </c>
      <c r="R5998" s="227">
        <v>40</v>
      </c>
      <c r="S5998" s="227">
        <v>110400</v>
      </c>
      <c r="T5998" s="227">
        <v>30068</v>
      </c>
      <c r="U5998" s="227">
        <v>71979820</v>
      </c>
      <c r="V5998" s="227">
        <v>372755</v>
      </c>
      <c r="W5998" s="143">
        <v>46034</v>
      </c>
      <c r="X5998" s="143">
        <v>46035</v>
      </c>
      <c r="Y5998">
        <f t="shared" si="187"/>
        <v>110400</v>
      </c>
    </row>
    <row r="5999" spans="1:25">
      <c r="A5999" s="1" t="str">
        <f t="shared" si="186"/>
        <v>060371088200000</v>
      </c>
      <c r="B5999" s="142" t="s">
        <v>39</v>
      </c>
      <c r="C5999" s="142" t="s">
        <v>474</v>
      </c>
      <c r="D5999" s="142" t="s">
        <v>3527</v>
      </c>
      <c r="E5999" s="142" t="s">
        <v>22</v>
      </c>
      <c r="F5999" s="142" t="s">
        <v>368</v>
      </c>
      <c r="G5999" s="142" t="s">
        <v>369</v>
      </c>
      <c r="H5999" s="142" t="s">
        <v>370</v>
      </c>
      <c r="I5999" s="142" t="s">
        <v>23</v>
      </c>
      <c r="J5999" s="142">
        <v>1</v>
      </c>
      <c r="K5999" s="142">
        <v>40</v>
      </c>
      <c r="L5999" s="227">
        <v>0</v>
      </c>
      <c r="M5999" s="227">
        <v>0</v>
      </c>
      <c r="N5999" s="227">
        <v>3000</v>
      </c>
      <c r="O5999" s="227">
        <v>2900</v>
      </c>
      <c r="P5999" s="227">
        <v>116000</v>
      </c>
      <c r="Q5999" s="227">
        <v>40</v>
      </c>
      <c r="R5999" s="227">
        <v>135</v>
      </c>
      <c r="S5999" s="227">
        <v>110600</v>
      </c>
      <c r="T5999" s="227">
        <v>0</v>
      </c>
      <c r="U5999" s="227">
        <v>0</v>
      </c>
      <c r="V5999" s="227">
        <v>0</v>
      </c>
      <c r="W5999" s="143">
        <v>45988</v>
      </c>
      <c r="X5999" s="143">
        <v>46017</v>
      </c>
      <c r="Y5999">
        <f t="shared" si="187"/>
        <v>110600</v>
      </c>
    </row>
    <row r="6000" spans="1:25">
      <c r="A6000" s="1" t="str">
        <f t="shared" si="186"/>
        <v>060371088243000</v>
      </c>
      <c r="B6000" s="142" t="s">
        <v>39</v>
      </c>
      <c r="C6000" s="142" t="s">
        <v>474</v>
      </c>
      <c r="D6000" s="142" t="s">
        <v>3527</v>
      </c>
      <c r="E6000" s="142" t="s">
        <v>22</v>
      </c>
      <c r="F6000" s="142" t="s">
        <v>374</v>
      </c>
      <c r="G6000" s="142" t="s">
        <v>375</v>
      </c>
      <c r="H6000" s="142" t="s">
        <v>376</v>
      </c>
      <c r="I6000" s="142" t="s">
        <v>21</v>
      </c>
      <c r="J6000" s="142">
        <v>1</v>
      </c>
      <c r="K6000" s="142">
        <v>20</v>
      </c>
      <c r="L6000" s="227">
        <v>3229</v>
      </c>
      <c r="M6000" s="227">
        <v>11731560</v>
      </c>
      <c r="N6000" s="227">
        <v>4700</v>
      </c>
      <c r="O6000" s="227">
        <v>4500</v>
      </c>
      <c r="P6000" s="227">
        <v>90000</v>
      </c>
      <c r="Q6000" s="227">
        <v>20</v>
      </c>
      <c r="R6000" s="227">
        <v>450</v>
      </c>
      <c r="S6000" s="227">
        <v>81000</v>
      </c>
      <c r="T6000" s="227">
        <v>351</v>
      </c>
      <c r="U6000" s="227">
        <v>1349919</v>
      </c>
      <c r="V6000" s="227">
        <v>74671</v>
      </c>
      <c r="W6000" s="143">
        <v>46030</v>
      </c>
      <c r="X6000" s="143">
        <v>46035</v>
      </c>
      <c r="Y6000">
        <f t="shared" si="187"/>
        <v>81000</v>
      </c>
    </row>
    <row r="6001" spans="1:25">
      <c r="A6001" s="1" t="str">
        <f t="shared" si="186"/>
        <v>060371088263000</v>
      </c>
      <c r="B6001" s="142" t="s">
        <v>39</v>
      </c>
      <c r="C6001" s="142" t="s">
        <v>474</v>
      </c>
      <c r="D6001" s="142" t="s">
        <v>3527</v>
      </c>
      <c r="E6001" s="142" t="s">
        <v>22</v>
      </c>
      <c r="F6001" s="142" t="s">
        <v>749</v>
      </c>
      <c r="G6001" s="142" t="s">
        <v>750</v>
      </c>
      <c r="H6001" s="142" t="s">
        <v>751</v>
      </c>
      <c r="I6001" s="142" t="s">
        <v>26</v>
      </c>
      <c r="J6001" s="142">
        <v>1</v>
      </c>
      <c r="K6001" s="142">
        <v>40</v>
      </c>
      <c r="L6001" s="227"/>
      <c r="M6001" s="227"/>
      <c r="N6001" s="227">
        <v>2200</v>
      </c>
      <c r="O6001" s="227">
        <v>2200</v>
      </c>
      <c r="P6001" s="227">
        <v>88000</v>
      </c>
      <c r="Q6001" s="227"/>
      <c r="R6001" s="227"/>
      <c r="S6001" s="227"/>
      <c r="T6001" s="227"/>
      <c r="U6001" s="227"/>
      <c r="V6001" s="227"/>
      <c r="W6001" s="143"/>
      <c r="X6001" s="143"/>
      <c r="Y6001">
        <f t="shared" si="187"/>
        <v>88000</v>
      </c>
    </row>
    <row r="6002" spans="1:25">
      <c r="A6002" s="1" t="str">
        <f t="shared" si="186"/>
        <v>060371088264000</v>
      </c>
      <c r="B6002" s="142" t="s">
        <v>39</v>
      </c>
      <c r="C6002" s="142" t="s">
        <v>474</v>
      </c>
      <c r="D6002" s="142" t="s">
        <v>3527</v>
      </c>
      <c r="E6002" s="142" t="s">
        <v>22</v>
      </c>
      <c r="F6002" s="142" t="s">
        <v>638</v>
      </c>
      <c r="G6002" s="142" t="s">
        <v>639</v>
      </c>
      <c r="H6002" s="142" t="s">
        <v>640</v>
      </c>
      <c r="I6002" s="142" t="s">
        <v>21</v>
      </c>
      <c r="J6002" s="142">
        <v>1</v>
      </c>
      <c r="K6002" s="142">
        <v>40</v>
      </c>
      <c r="L6002" s="227">
        <v>147</v>
      </c>
      <c r="M6002" s="227">
        <v>381944</v>
      </c>
      <c r="N6002" s="227">
        <v>3150</v>
      </c>
      <c r="O6002" s="227">
        <v>3100</v>
      </c>
      <c r="P6002" s="227">
        <v>124000</v>
      </c>
      <c r="Q6002" s="227">
        <v>40</v>
      </c>
      <c r="R6002" s="227">
        <v>200</v>
      </c>
      <c r="S6002" s="227">
        <v>116000</v>
      </c>
      <c r="T6002" s="227">
        <v>128</v>
      </c>
      <c r="U6002" s="227">
        <v>350315</v>
      </c>
      <c r="V6002" s="227">
        <v>17737</v>
      </c>
      <c r="W6002" s="143">
        <v>46007</v>
      </c>
      <c r="X6002" s="143">
        <v>46035</v>
      </c>
      <c r="Y6002">
        <f t="shared" si="187"/>
        <v>116000</v>
      </c>
    </row>
    <row r="6003" spans="1:25">
      <c r="A6003" s="1" t="str">
        <f t="shared" si="186"/>
        <v>060371088271000</v>
      </c>
      <c r="B6003" s="142" t="s">
        <v>39</v>
      </c>
      <c r="C6003" s="142" t="s">
        <v>474</v>
      </c>
      <c r="D6003" s="142" t="s">
        <v>3527</v>
      </c>
      <c r="E6003" s="142" t="s">
        <v>22</v>
      </c>
      <c r="F6003" s="142" t="s">
        <v>593</v>
      </c>
      <c r="G6003" s="142" t="s">
        <v>594</v>
      </c>
      <c r="H6003" s="142" t="s">
        <v>595</v>
      </c>
      <c r="I6003" s="142" t="s">
        <v>23</v>
      </c>
      <c r="J6003" s="142">
        <v>1</v>
      </c>
      <c r="K6003" s="142">
        <v>40</v>
      </c>
      <c r="L6003" s="227">
        <v>0</v>
      </c>
      <c r="M6003" s="227">
        <v>0</v>
      </c>
      <c r="N6003" s="227">
        <v>3200</v>
      </c>
      <c r="O6003" s="227">
        <v>3000</v>
      </c>
      <c r="P6003" s="227">
        <v>120000</v>
      </c>
      <c r="Q6003" s="227">
        <v>40</v>
      </c>
      <c r="R6003" s="227">
        <v>105</v>
      </c>
      <c r="S6003" s="227">
        <v>115800</v>
      </c>
      <c r="T6003" s="227">
        <v>80</v>
      </c>
      <c r="U6003" s="227">
        <v>208648</v>
      </c>
      <c r="V6003" s="227">
        <v>783</v>
      </c>
      <c r="W6003" s="143">
        <v>46032</v>
      </c>
      <c r="X6003" s="143">
        <v>46032</v>
      </c>
      <c r="Y6003">
        <f t="shared" si="187"/>
        <v>115800</v>
      </c>
    </row>
    <row r="6004" spans="1:25">
      <c r="A6004" s="1" t="str">
        <f t="shared" si="186"/>
        <v>060371088858000</v>
      </c>
      <c r="B6004" s="142" t="s">
        <v>39</v>
      </c>
      <c r="C6004" s="142" t="s">
        <v>474</v>
      </c>
      <c r="D6004" s="142" t="s">
        <v>3528</v>
      </c>
      <c r="E6004" s="142" t="s">
        <v>27</v>
      </c>
      <c r="F6004" s="142" t="s">
        <v>962</v>
      </c>
      <c r="G6004" s="142" t="s">
        <v>963</v>
      </c>
      <c r="H6004" s="142" t="s">
        <v>964</v>
      </c>
      <c r="I6004" s="142" t="s">
        <v>21</v>
      </c>
      <c r="J6004" s="142">
        <v>1</v>
      </c>
      <c r="K6004" s="142">
        <v>12</v>
      </c>
      <c r="L6004" s="227">
        <v>459</v>
      </c>
      <c r="M6004" s="227">
        <v>1858952</v>
      </c>
      <c r="N6004" s="227">
        <v>5400</v>
      </c>
      <c r="O6004" s="227">
        <v>5400</v>
      </c>
      <c r="P6004" s="227">
        <v>64800</v>
      </c>
      <c r="Q6004" s="227"/>
      <c r="R6004" s="227"/>
      <c r="S6004" s="227"/>
      <c r="T6004" s="227">
        <v>24</v>
      </c>
      <c r="U6004" s="227">
        <v>116757</v>
      </c>
      <c r="V6004" s="227">
        <v>19557</v>
      </c>
      <c r="W6004" s="143">
        <v>46021</v>
      </c>
      <c r="X6004" s="143">
        <v>46035</v>
      </c>
      <c r="Y6004">
        <f t="shared" si="187"/>
        <v>64800</v>
      </c>
    </row>
    <row r="6005" spans="1:25">
      <c r="A6005" s="1" t="str">
        <f t="shared" si="186"/>
        <v>060371089270000</v>
      </c>
      <c r="B6005" s="142" t="s">
        <v>39</v>
      </c>
      <c r="C6005" s="142" t="s">
        <v>474</v>
      </c>
      <c r="D6005" s="142" t="s">
        <v>3497</v>
      </c>
      <c r="E6005" s="142" t="s">
        <v>24</v>
      </c>
      <c r="F6005" s="142" t="s">
        <v>597</v>
      </c>
      <c r="G6005" s="142" t="s">
        <v>598</v>
      </c>
      <c r="H6005" s="142" t="s">
        <v>599</v>
      </c>
      <c r="I6005" s="142" t="s">
        <v>21</v>
      </c>
      <c r="J6005" s="142">
        <v>1</v>
      </c>
      <c r="K6005" s="142">
        <v>48</v>
      </c>
      <c r="L6005" s="227">
        <v>706</v>
      </c>
      <c r="M6005" s="227">
        <v>984577</v>
      </c>
      <c r="N6005" s="227">
        <v>2000</v>
      </c>
      <c r="O6005" s="227">
        <v>2000</v>
      </c>
      <c r="P6005" s="227">
        <v>96000</v>
      </c>
      <c r="Q6005" s="227"/>
      <c r="R6005" s="227"/>
      <c r="S6005" s="227"/>
      <c r="T6005" s="227">
        <v>124</v>
      </c>
      <c r="U6005" s="227">
        <v>223423</v>
      </c>
      <c r="V6005" s="227">
        <v>50494</v>
      </c>
      <c r="W6005" s="143">
        <v>46035</v>
      </c>
      <c r="X6005" s="143">
        <v>46033</v>
      </c>
      <c r="Y6005">
        <f t="shared" si="187"/>
        <v>96000</v>
      </c>
    </row>
    <row r="6006" spans="1:25">
      <c r="A6006" s="1" t="str">
        <f t="shared" si="186"/>
        <v>060371089271000</v>
      </c>
      <c r="B6006" s="142" t="s">
        <v>39</v>
      </c>
      <c r="C6006" s="142" t="s">
        <v>474</v>
      </c>
      <c r="D6006" s="142" t="s">
        <v>3497</v>
      </c>
      <c r="E6006" s="142" t="s">
        <v>24</v>
      </c>
      <c r="F6006" s="142" t="s">
        <v>380</v>
      </c>
      <c r="G6006" s="142" t="s">
        <v>381</v>
      </c>
      <c r="H6006" s="142" t="s">
        <v>382</v>
      </c>
      <c r="I6006" s="142" t="s">
        <v>23</v>
      </c>
      <c r="J6006" s="142">
        <v>1</v>
      </c>
      <c r="K6006" s="142">
        <v>48</v>
      </c>
      <c r="L6006" s="227">
        <v>24</v>
      </c>
      <c r="M6006" s="227">
        <v>51154</v>
      </c>
      <c r="N6006" s="227">
        <v>2650</v>
      </c>
      <c r="O6006" s="227">
        <v>2650</v>
      </c>
      <c r="P6006" s="227">
        <v>127200</v>
      </c>
      <c r="Q6006" s="227">
        <v>48</v>
      </c>
      <c r="R6006" s="227">
        <v>225</v>
      </c>
      <c r="S6006" s="227">
        <v>116400</v>
      </c>
      <c r="T6006" s="227">
        <v>49</v>
      </c>
      <c r="U6006" s="227">
        <v>113198</v>
      </c>
      <c r="V6006" s="227">
        <v>8758</v>
      </c>
      <c r="W6006" s="143">
        <v>45971</v>
      </c>
      <c r="X6006" s="143">
        <v>46034</v>
      </c>
      <c r="Y6006">
        <f t="shared" si="187"/>
        <v>116400</v>
      </c>
    </row>
    <row r="6007" spans="1:25">
      <c r="A6007" s="1" t="str">
        <f t="shared" si="186"/>
        <v>060371089525000</v>
      </c>
      <c r="B6007" s="142" t="s">
        <v>39</v>
      </c>
      <c r="C6007" s="142" t="s">
        <v>474</v>
      </c>
      <c r="D6007" s="142" t="s">
        <v>3494</v>
      </c>
      <c r="E6007" s="142" t="s">
        <v>2486</v>
      </c>
      <c r="F6007" s="142" t="s">
        <v>51</v>
      </c>
      <c r="G6007" s="142" t="s">
        <v>2548</v>
      </c>
      <c r="H6007" s="142" t="s">
        <v>3570</v>
      </c>
      <c r="I6007" s="142" t="s">
        <v>23</v>
      </c>
      <c r="J6007" s="142">
        <v>1</v>
      </c>
      <c r="K6007" s="142">
        <v>144</v>
      </c>
      <c r="L6007" s="227">
        <v>35340</v>
      </c>
      <c r="M6007" s="227">
        <v>116052752</v>
      </c>
      <c r="N6007" s="227">
        <v>4200</v>
      </c>
      <c r="O6007" s="227">
        <v>4200</v>
      </c>
      <c r="P6007" s="227">
        <v>604800</v>
      </c>
      <c r="Q6007" s="227"/>
      <c r="R6007" s="227"/>
      <c r="S6007" s="227"/>
      <c r="T6007" s="227">
        <v>322</v>
      </c>
      <c r="U6007" s="227">
        <v>1218378</v>
      </c>
      <c r="V6007" s="227">
        <v>160965</v>
      </c>
      <c r="W6007" s="143">
        <v>45783</v>
      </c>
      <c r="X6007" s="143">
        <v>46035</v>
      </c>
      <c r="Y6007">
        <f t="shared" si="187"/>
        <v>604800</v>
      </c>
    </row>
    <row r="6008" spans="1:25">
      <c r="A6008" s="1" t="str">
        <f t="shared" si="186"/>
        <v>060371089541000</v>
      </c>
      <c r="B6008" s="142" t="s">
        <v>39</v>
      </c>
      <c r="C6008" s="142" t="s">
        <v>474</v>
      </c>
      <c r="D6008" s="142" t="s">
        <v>3494</v>
      </c>
      <c r="E6008" s="142" t="s">
        <v>2486</v>
      </c>
      <c r="F6008" s="142" t="s">
        <v>52</v>
      </c>
      <c r="G6008" s="142" t="s">
        <v>2553</v>
      </c>
      <c r="H6008" s="142" t="s">
        <v>2554</v>
      </c>
      <c r="I6008" s="142" t="s">
        <v>23</v>
      </c>
      <c r="J6008" s="142">
        <v>1</v>
      </c>
      <c r="K6008" s="142">
        <v>144</v>
      </c>
      <c r="L6008" s="227">
        <v>180</v>
      </c>
      <c r="M6008" s="227">
        <v>690332</v>
      </c>
      <c r="N6008" s="227">
        <v>4900</v>
      </c>
      <c r="O6008" s="227">
        <v>4300</v>
      </c>
      <c r="P6008" s="227">
        <v>619200</v>
      </c>
      <c r="Q6008" s="227"/>
      <c r="R6008" s="227"/>
      <c r="S6008" s="227"/>
      <c r="T6008" s="227">
        <v>108</v>
      </c>
      <c r="U6008" s="227">
        <v>418378</v>
      </c>
      <c r="V6008" s="227">
        <v>4179</v>
      </c>
      <c r="W6008" s="143">
        <v>45986</v>
      </c>
      <c r="X6008" s="143">
        <v>46035</v>
      </c>
      <c r="Y6008">
        <f t="shared" si="187"/>
        <v>619200</v>
      </c>
    </row>
    <row r="6009" spans="1:25">
      <c r="A6009" s="1" t="str">
        <f t="shared" si="186"/>
        <v>060371089867000</v>
      </c>
      <c r="B6009" s="142" t="s">
        <v>39</v>
      </c>
      <c r="C6009" s="142" t="s">
        <v>474</v>
      </c>
      <c r="D6009" s="142" t="s">
        <v>3534</v>
      </c>
      <c r="E6009" s="142" t="s">
        <v>2492</v>
      </c>
      <c r="F6009" s="142" t="s">
        <v>53</v>
      </c>
      <c r="G6009" s="142" t="s">
        <v>2558</v>
      </c>
      <c r="H6009" s="142" t="s">
        <v>3571</v>
      </c>
      <c r="I6009" s="142" t="s">
        <v>23</v>
      </c>
      <c r="J6009" s="142">
        <v>1</v>
      </c>
      <c r="K6009" s="142">
        <v>30</v>
      </c>
      <c r="L6009" s="227">
        <v>0</v>
      </c>
      <c r="M6009" s="227">
        <v>0</v>
      </c>
      <c r="N6009" s="227">
        <v>5000</v>
      </c>
      <c r="O6009" s="227">
        <v>5000</v>
      </c>
      <c r="P6009" s="227">
        <v>150000</v>
      </c>
      <c r="Q6009" s="227">
        <v>30</v>
      </c>
      <c r="R6009" s="227">
        <v>700</v>
      </c>
      <c r="S6009" s="227">
        <v>129000</v>
      </c>
      <c r="T6009" s="227">
        <v>0</v>
      </c>
      <c r="U6009" s="227">
        <v>0</v>
      </c>
      <c r="V6009" s="227">
        <v>0</v>
      </c>
      <c r="W6009" s="143">
        <v>45837</v>
      </c>
      <c r="X6009" s="143">
        <v>45894</v>
      </c>
      <c r="Y6009">
        <f t="shared" si="187"/>
        <v>129000</v>
      </c>
    </row>
    <row r="6010" spans="1:25">
      <c r="A6010" s="1" t="str">
        <f t="shared" si="186"/>
        <v>060371089885000</v>
      </c>
      <c r="B6010" s="142" t="s">
        <v>39</v>
      </c>
      <c r="C6010" s="142" t="s">
        <v>474</v>
      </c>
      <c r="D6010" s="142" t="s">
        <v>3534</v>
      </c>
      <c r="E6010" s="142" t="s">
        <v>2492</v>
      </c>
      <c r="F6010" s="142" t="s">
        <v>54</v>
      </c>
      <c r="G6010" s="142" t="s">
        <v>2564</v>
      </c>
      <c r="H6010" s="142" t="s">
        <v>2565</v>
      </c>
      <c r="I6010" s="142" t="s">
        <v>21</v>
      </c>
      <c r="J6010" s="142">
        <v>1</v>
      </c>
      <c r="K6010" s="142">
        <v>72</v>
      </c>
      <c r="L6010" s="227">
        <v>1674</v>
      </c>
      <c r="M6010" s="227">
        <v>1168777</v>
      </c>
      <c r="N6010" s="227">
        <v>950</v>
      </c>
      <c r="O6010" s="227">
        <v>950</v>
      </c>
      <c r="P6010" s="227">
        <v>68400</v>
      </c>
      <c r="Q6010" s="227">
        <v>72</v>
      </c>
      <c r="R6010" s="227">
        <v>144</v>
      </c>
      <c r="S6010" s="227">
        <v>58032</v>
      </c>
      <c r="T6010" s="227">
        <v>253</v>
      </c>
      <c r="U6010" s="227">
        <v>216532</v>
      </c>
      <c r="V6010" s="227">
        <v>39889</v>
      </c>
      <c r="W6010" s="143">
        <v>45975</v>
      </c>
      <c r="X6010" s="143">
        <v>46034</v>
      </c>
      <c r="Y6010">
        <f t="shared" si="187"/>
        <v>58032</v>
      </c>
    </row>
    <row r="6011" spans="1:25">
      <c r="A6011" s="1" t="str">
        <f t="shared" si="186"/>
        <v>060371090446000</v>
      </c>
      <c r="B6011" s="142" t="s">
        <v>39</v>
      </c>
      <c r="C6011" s="142" t="s">
        <v>474</v>
      </c>
      <c r="D6011" s="142" t="s">
        <v>3528</v>
      </c>
      <c r="E6011" s="142" t="s">
        <v>27</v>
      </c>
      <c r="F6011" s="142" t="s">
        <v>386</v>
      </c>
      <c r="G6011" s="142" t="s">
        <v>387</v>
      </c>
      <c r="H6011" s="142" t="s">
        <v>388</v>
      </c>
      <c r="I6011" s="142" t="s">
        <v>21</v>
      </c>
      <c r="J6011" s="142">
        <v>1</v>
      </c>
      <c r="K6011" s="142">
        <v>24</v>
      </c>
      <c r="L6011" s="227">
        <v>1283</v>
      </c>
      <c r="M6011" s="227">
        <v>3704060</v>
      </c>
      <c r="N6011" s="227">
        <v>3700</v>
      </c>
      <c r="O6011" s="227">
        <v>3600</v>
      </c>
      <c r="P6011" s="227">
        <v>86400</v>
      </c>
      <c r="Q6011" s="227">
        <v>24</v>
      </c>
      <c r="R6011" s="227">
        <v>413</v>
      </c>
      <c r="S6011" s="227">
        <v>76488</v>
      </c>
      <c r="T6011" s="227">
        <v>1325</v>
      </c>
      <c r="U6011" s="227">
        <v>3823781</v>
      </c>
      <c r="V6011" s="227">
        <v>-1534</v>
      </c>
      <c r="W6011" s="143">
        <v>45972</v>
      </c>
      <c r="X6011" s="143">
        <v>46035</v>
      </c>
      <c r="Y6011">
        <f t="shared" si="187"/>
        <v>76488</v>
      </c>
    </row>
    <row r="6012" spans="1:25">
      <c r="A6012" s="1" t="str">
        <f t="shared" si="186"/>
        <v>060371090872000</v>
      </c>
      <c r="B6012" s="142" t="s">
        <v>39</v>
      </c>
      <c r="C6012" s="142" t="s">
        <v>474</v>
      </c>
      <c r="D6012" s="142" t="s">
        <v>3528</v>
      </c>
      <c r="E6012" s="142" t="s">
        <v>27</v>
      </c>
      <c r="F6012" s="142" t="s">
        <v>392</v>
      </c>
      <c r="G6012" s="142" t="s">
        <v>393</v>
      </c>
      <c r="H6012" s="142" t="s">
        <v>394</v>
      </c>
      <c r="I6012" s="142" t="s">
        <v>21</v>
      </c>
      <c r="J6012" s="142">
        <v>1</v>
      </c>
      <c r="K6012" s="142">
        <v>12</v>
      </c>
      <c r="L6012" s="227">
        <v>577</v>
      </c>
      <c r="M6012" s="227">
        <v>1551668</v>
      </c>
      <c r="N6012" s="227">
        <v>3333</v>
      </c>
      <c r="O6012" s="227">
        <v>3400</v>
      </c>
      <c r="P6012" s="227">
        <v>40800</v>
      </c>
      <c r="Q6012" s="227">
        <v>12</v>
      </c>
      <c r="R6012" s="227">
        <v>250</v>
      </c>
      <c r="S6012" s="227">
        <v>37800</v>
      </c>
      <c r="T6012" s="227">
        <v>360</v>
      </c>
      <c r="U6012" s="227">
        <v>1031171</v>
      </c>
      <c r="V6012" s="227">
        <v>63060</v>
      </c>
      <c r="W6012" s="143">
        <v>46034</v>
      </c>
      <c r="X6012" s="143">
        <v>46033</v>
      </c>
      <c r="Y6012">
        <f t="shared" si="187"/>
        <v>37800</v>
      </c>
    </row>
    <row r="6013" spans="1:25">
      <c r="A6013" s="1" t="str">
        <f t="shared" si="186"/>
        <v>060371092661000</v>
      </c>
      <c r="B6013" s="142" t="s">
        <v>39</v>
      </c>
      <c r="C6013" s="142" t="s">
        <v>474</v>
      </c>
      <c r="D6013" s="142" t="s">
        <v>3497</v>
      </c>
      <c r="E6013" s="142" t="s">
        <v>24</v>
      </c>
      <c r="F6013" s="142" t="s">
        <v>398</v>
      </c>
      <c r="G6013" s="142" t="s">
        <v>399</v>
      </c>
      <c r="H6013" s="142" t="s">
        <v>400</v>
      </c>
      <c r="I6013" s="142" t="s">
        <v>23</v>
      </c>
      <c r="J6013" s="142">
        <v>1</v>
      </c>
      <c r="K6013" s="142">
        <v>12</v>
      </c>
      <c r="L6013" s="227">
        <v>150</v>
      </c>
      <c r="M6013" s="227">
        <v>1278852</v>
      </c>
      <c r="N6013" s="227">
        <v>9875</v>
      </c>
      <c r="O6013" s="227">
        <v>9875</v>
      </c>
      <c r="P6013" s="227">
        <v>118500</v>
      </c>
      <c r="Q6013" s="227">
        <v>12</v>
      </c>
      <c r="R6013" s="227">
        <v>175</v>
      </c>
      <c r="S6013" s="227">
        <v>116400</v>
      </c>
      <c r="T6013" s="227">
        <v>75</v>
      </c>
      <c r="U6013" s="227">
        <v>666757</v>
      </c>
      <c r="V6013" s="227">
        <v>27331</v>
      </c>
      <c r="W6013" s="143">
        <v>46007</v>
      </c>
      <c r="X6013" s="143">
        <v>46035</v>
      </c>
      <c r="Y6013">
        <f t="shared" si="187"/>
        <v>116400</v>
      </c>
    </row>
    <row r="6014" spans="1:25">
      <c r="A6014" s="1" t="str">
        <f t="shared" si="186"/>
        <v>060371098643000</v>
      </c>
      <c r="B6014" s="142" t="s">
        <v>39</v>
      </c>
      <c r="C6014" s="142" t="s">
        <v>474</v>
      </c>
      <c r="D6014" s="142" t="s">
        <v>3495</v>
      </c>
      <c r="E6014" s="142" t="s">
        <v>3496</v>
      </c>
      <c r="F6014" s="142" t="s">
        <v>970</v>
      </c>
      <c r="G6014" s="142" t="s">
        <v>971</v>
      </c>
      <c r="H6014" s="142" t="s">
        <v>972</v>
      </c>
      <c r="I6014" s="142" t="s">
        <v>21</v>
      </c>
      <c r="J6014" s="142">
        <v>1</v>
      </c>
      <c r="K6014" s="142">
        <v>20</v>
      </c>
      <c r="L6014" s="227">
        <v>370</v>
      </c>
      <c r="M6014" s="227">
        <v>6115254</v>
      </c>
      <c r="N6014" s="227">
        <v>19700</v>
      </c>
      <c r="O6014" s="227">
        <v>19500</v>
      </c>
      <c r="P6014" s="227">
        <v>390000</v>
      </c>
      <c r="Q6014" s="227">
        <v>20</v>
      </c>
      <c r="R6014" s="227">
        <v>1500</v>
      </c>
      <c r="S6014" s="227">
        <v>360000</v>
      </c>
      <c r="T6014" s="227">
        <v>340</v>
      </c>
      <c r="U6014" s="227">
        <v>5590991</v>
      </c>
      <c r="V6014" s="227">
        <v>-28431</v>
      </c>
      <c r="W6014" s="143">
        <v>46021</v>
      </c>
      <c r="X6014" s="143">
        <v>46035</v>
      </c>
      <c r="Y6014">
        <f t="shared" si="187"/>
        <v>360000</v>
      </c>
    </row>
    <row r="6015" spans="1:25">
      <c r="A6015" s="1" t="str">
        <f t="shared" si="186"/>
        <v>060371098744000</v>
      </c>
      <c r="B6015" s="142" t="s">
        <v>39</v>
      </c>
      <c r="C6015" s="142" t="s">
        <v>474</v>
      </c>
      <c r="D6015" s="142" t="s">
        <v>3500</v>
      </c>
      <c r="E6015" s="142" t="s">
        <v>3501</v>
      </c>
      <c r="F6015" s="142" t="s">
        <v>3572</v>
      </c>
      <c r="G6015" s="142" t="s">
        <v>3573</v>
      </c>
      <c r="H6015" s="142" t="s">
        <v>3574</v>
      </c>
      <c r="I6015" s="142" t="s">
        <v>21</v>
      </c>
      <c r="J6015" s="142">
        <v>1</v>
      </c>
      <c r="K6015" s="142">
        <v>12</v>
      </c>
      <c r="L6015" s="227"/>
      <c r="M6015" s="227"/>
      <c r="N6015" s="227">
        <v>21500</v>
      </c>
      <c r="O6015" s="227">
        <v>21500</v>
      </c>
      <c r="P6015" s="227">
        <v>258000</v>
      </c>
      <c r="Q6015" s="227"/>
      <c r="R6015" s="227"/>
      <c r="S6015" s="227"/>
      <c r="T6015" s="227"/>
      <c r="U6015" s="227"/>
      <c r="V6015" s="227"/>
      <c r="W6015" s="143">
        <v>45743</v>
      </c>
      <c r="X6015" s="143">
        <v>45970</v>
      </c>
      <c r="Y6015">
        <f t="shared" si="187"/>
        <v>258000</v>
      </c>
    </row>
    <row r="6016" spans="1:25">
      <c r="A6016" s="1" t="str">
        <f t="shared" si="186"/>
        <v>060371101305000</v>
      </c>
      <c r="B6016" s="142" t="s">
        <v>39</v>
      </c>
      <c r="C6016" s="142" t="s">
        <v>474</v>
      </c>
      <c r="D6016" s="142" t="s">
        <v>3528</v>
      </c>
      <c r="E6016" s="142" t="s">
        <v>27</v>
      </c>
      <c r="F6016" s="142" t="s">
        <v>976</v>
      </c>
      <c r="G6016" s="142" t="s">
        <v>977</v>
      </c>
      <c r="H6016" s="142" t="s">
        <v>978</v>
      </c>
      <c r="I6016" s="142" t="s">
        <v>21</v>
      </c>
      <c r="J6016" s="142">
        <v>1</v>
      </c>
      <c r="K6016" s="142">
        <v>24</v>
      </c>
      <c r="L6016" s="227">
        <v>4499</v>
      </c>
      <c r="M6016" s="227">
        <v>8613241</v>
      </c>
      <c r="N6016" s="227">
        <v>3200</v>
      </c>
      <c r="O6016" s="227">
        <v>3200</v>
      </c>
      <c r="P6016" s="227">
        <v>76800</v>
      </c>
      <c r="Q6016" s="227">
        <v>24</v>
      </c>
      <c r="R6016" s="227">
        <v>700</v>
      </c>
      <c r="S6016" s="227">
        <v>60000</v>
      </c>
      <c r="T6016" s="227">
        <v>533</v>
      </c>
      <c r="U6016" s="227">
        <v>1232433</v>
      </c>
      <c r="V6016" s="227">
        <v>212016</v>
      </c>
      <c r="W6016" s="143">
        <v>45988</v>
      </c>
      <c r="X6016" s="143">
        <v>46034</v>
      </c>
      <c r="Y6016">
        <f t="shared" si="187"/>
        <v>60000</v>
      </c>
    </row>
    <row r="6017" spans="1:25">
      <c r="A6017" s="1" t="str">
        <f t="shared" si="186"/>
        <v>060371102123000</v>
      </c>
      <c r="B6017" s="142" t="s">
        <v>39</v>
      </c>
      <c r="C6017" s="142" t="s">
        <v>474</v>
      </c>
      <c r="D6017" s="142" t="s">
        <v>3495</v>
      </c>
      <c r="E6017" s="142" t="s">
        <v>3496</v>
      </c>
      <c r="F6017" s="142" t="s">
        <v>404</v>
      </c>
      <c r="G6017" s="142" t="s">
        <v>405</v>
      </c>
      <c r="H6017" s="142" t="s">
        <v>406</v>
      </c>
      <c r="I6017" s="142" t="s">
        <v>21</v>
      </c>
      <c r="J6017" s="142">
        <v>1</v>
      </c>
      <c r="K6017" s="142">
        <v>12</v>
      </c>
      <c r="L6017" s="227">
        <v>1803</v>
      </c>
      <c r="M6017" s="227">
        <v>22286934</v>
      </c>
      <c r="N6017" s="227">
        <v>16500</v>
      </c>
      <c r="O6017" s="227">
        <v>15300</v>
      </c>
      <c r="P6017" s="227">
        <v>183600</v>
      </c>
      <c r="Q6017" s="227">
        <v>12</v>
      </c>
      <c r="R6017" s="227">
        <v>1350</v>
      </c>
      <c r="S6017" s="227">
        <v>167400</v>
      </c>
      <c r="T6017" s="227">
        <v>743</v>
      </c>
      <c r="U6017" s="227">
        <v>9276779</v>
      </c>
      <c r="V6017" s="227">
        <v>92535</v>
      </c>
      <c r="W6017" s="143">
        <v>45992</v>
      </c>
      <c r="X6017" s="143">
        <v>46035</v>
      </c>
      <c r="Y6017">
        <f t="shared" si="187"/>
        <v>167400</v>
      </c>
    </row>
    <row r="6018" spans="1:25">
      <c r="A6018" s="1" t="str">
        <f t="shared" si="186"/>
        <v>060371105042000</v>
      </c>
      <c r="B6018" s="142" t="s">
        <v>39</v>
      </c>
      <c r="C6018" s="142" t="s">
        <v>474</v>
      </c>
      <c r="D6018" s="142" t="s">
        <v>3534</v>
      </c>
      <c r="E6018" s="142" t="s">
        <v>2492</v>
      </c>
      <c r="F6018" s="142" t="s">
        <v>55</v>
      </c>
      <c r="G6018" s="142" t="s">
        <v>2569</v>
      </c>
      <c r="H6018" s="142" t="s">
        <v>2570</v>
      </c>
      <c r="I6018" s="142" t="s">
        <v>23</v>
      </c>
      <c r="J6018" s="142">
        <v>1</v>
      </c>
      <c r="K6018" s="142">
        <v>21</v>
      </c>
      <c r="L6018" s="227">
        <v>608</v>
      </c>
      <c r="M6018" s="227">
        <v>2591798</v>
      </c>
      <c r="N6018" s="227">
        <v>5100</v>
      </c>
      <c r="O6018" s="227">
        <v>5100</v>
      </c>
      <c r="P6018" s="227">
        <v>107100</v>
      </c>
      <c r="Q6018" s="227">
        <v>21</v>
      </c>
      <c r="R6018" s="227">
        <v>671</v>
      </c>
      <c r="S6018" s="227">
        <v>93009</v>
      </c>
      <c r="T6018" s="227">
        <v>1003</v>
      </c>
      <c r="U6018" s="227">
        <v>4060180</v>
      </c>
      <c r="V6018" s="227">
        <v>-215433</v>
      </c>
      <c r="W6018" s="143">
        <v>45996</v>
      </c>
      <c r="X6018" s="143">
        <v>46034</v>
      </c>
      <c r="Y6018">
        <f t="shared" si="187"/>
        <v>93009</v>
      </c>
    </row>
    <row r="6019" spans="1:25">
      <c r="A6019" s="1" t="str">
        <f t="shared" si="186"/>
        <v>060371107348000</v>
      </c>
      <c r="B6019" s="142" t="s">
        <v>39</v>
      </c>
      <c r="C6019" s="142" t="s">
        <v>474</v>
      </c>
      <c r="D6019" s="142" t="s">
        <v>3494</v>
      </c>
      <c r="E6019" s="142" t="s">
        <v>2486</v>
      </c>
      <c r="F6019" s="142" t="s">
        <v>99</v>
      </c>
      <c r="G6019" s="142" t="s">
        <v>2767</v>
      </c>
      <c r="H6019" s="142" t="s">
        <v>2768</v>
      </c>
      <c r="I6019" s="142" t="s">
        <v>21</v>
      </c>
      <c r="J6019" s="142">
        <v>1</v>
      </c>
      <c r="K6019" s="142">
        <v>20</v>
      </c>
      <c r="L6019" s="227"/>
      <c r="M6019" s="227"/>
      <c r="N6019" s="227">
        <v>5500</v>
      </c>
      <c r="O6019" s="227">
        <v>5000</v>
      </c>
      <c r="P6019" s="227">
        <v>100000</v>
      </c>
      <c r="Q6019" s="227">
        <v>20</v>
      </c>
      <c r="R6019" s="227">
        <v>300</v>
      </c>
      <c r="S6019" s="227">
        <v>94000</v>
      </c>
      <c r="T6019" s="227"/>
      <c r="U6019" s="227"/>
      <c r="V6019" s="227"/>
      <c r="W6019" s="143"/>
      <c r="X6019" s="143"/>
      <c r="Y6019">
        <f t="shared" si="187"/>
        <v>94000</v>
      </c>
    </row>
    <row r="6020" spans="1:25">
      <c r="A6020" s="1" t="str">
        <f t="shared" si="186"/>
        <v>060371108244000</v>
      </c>
      <c r="B6020" s="142" t="s">
        <v>39</v>
      </c>
      <c r="C6020" s="142" t="s">
        <v>474</v>
      </c>
      <c r="D6020" s="142" t="s">
        <v>3495</v>
      </c>
      <c r="E6020" s="142" t="s">
        <v>3496</v>
      </c>
      <c r="F6020" s="142" t="s">
        <v>410</v>
      </c>
      <c r="G6020" s="142" t="s">
        <v>411</v>
      </c>
      <c r="H6020" s="142" t="s">
        <v>412</v>
      </c>
      <c r="I6020" s="142" t="s">
        <v>21</v>
      </c>
      <c r="J6020" s="142">
        <v>1</v>
      </c>
      <c r="K6020" s="142">
        <v>12</v>
      </c>
      <c r="L6020" s="227">
        <v>703</v>
      </c>
      <c r="M6020" s="227">
        <v>1831386</v>
      </c>
      <c r="N6020" s="227">
        <v>3500</v>
      </c>
      <c r="O6020" s="227">
        <v>3400</v>
      </c>
      <c r="P6020" s="227">
        <v>40800</v>
      </c>
      <c r="Q6020" s="227">
        <v>12</v>
      </c>
      <c r="R6020" s="227">
        <v>350</v>
      </c>
      <c r="S6020" s="227">
        <v>36600</v>
      </c>
      <c r="T6020" s="227">
        <v>745</v>
      </c>
      <c r="U6020" s="227">
        <v>2068964</v>
      </c>
      <c r="V6020" s="227">
        <v>128164</v>
      </c>
      <c r="W6020" s="143">
        <v>46034</v>
      </c>
      <c r="X6020" s="143">
        <v>46035</v>
      </c>
      <c r="Y6020">
        <f t="shared" si="187"/>
        <v>36600</v>
      </c>
    </row>
    <row r="6021" spans="1:25">
      <c r="A6021" s="1" t="str">
        <f t="shared" ref="A6021:A6084" si="188">B6021&amp;F6021</f>
        <v>060371110244000</v>
      </c>
      <c r="B6021" s="142" t="s">
        <v>39</v>
      </c>
      <c r="C6021" s="142" t="s">
        <v>474</v>
      </c>
      <c r="D6021" s="142" t="s">
        <v>3511</v>
      </c>
      <c r="E6021" s="142" t="s">
        <v>3512</v>
      </c>
      <c r="F6021" s="142" t="s">
        <v>3575</v>
      </c>
      <c r="G6021" s="142" t="s">
        <v>3576</v>
      </c>
      <c r="H6021" s="142" t="s">
        <v>3577</v>
      </c>
      <c r="I6021" s="142" t="s">
        <v>21</v>
      </c>
      <c r="J6021" s="142">
        <v>1</v>
      </c>
      <c r="K6021" s="142">
        <v>120</v>
      </c>
      <c r="L6021" s="227">
        <v>8358</v>
      </c>
      <c r="M6021" s="227">
        <v>52956288</v>
      </c>
      <c r="N6021" s="227">
        <v>9000</v>
      </c>
      <c r="O6021" s="227">
        <v>9000</v>
      </c>
      <c r="P6021" s="227">
        <v>1080000</v>
      </c>
      <c r="Q6021" s="227"/>
      <c r="R6021" s="227"/>
      <c r="S6021" s="227"/>
      <c r="T6021" s="227">
        <v>9669</v>
      </c>
      <c r="U6021" s="227">
        <v>55962613</v>
      </c>
      <c r="V6021" s="227">
        <v>-5300171</v>
      </c>
      <c r="W6021" s="143">
        <v>46015</v>
      </c>
      <c r="X6021" s="143">
        <v>46033</v>
      </c>
      <c r="Y6021">
        <f t="shared" ref="Y6021:Y6084" si="189">IF(S6021&gt;0,S6021,P6021)</f>
        <v>1080000</v>
      </c>
    </row>
    <row r="6022" spans="1:25">
      <c r="A6022" s="1" t="str">
        <f t="shared" si="188"/>
        <v>060371114756000</v>
      </c>
      <c r="B6022" s="142" t="s">
        <v>39</v>
      </c>
      <c r="C6022" s="142" t="s">
        <v>474</v>
      </c>
      <c r="D6022" s="142" t="s">
        <v>3523</v>
      </c>
      <c r="E6022" s="142" t="s">
        <v>20</v>
      </c>
      <c r="F6022" s="142" t="s">
        <v>416</v>
      </c>
      <c r="G6022" s="142" t="s">
        <v>417</v>
      </c>
      <c r="H6022" s="142" t="s">
        <v>3578</v>
      </c>
      <c r="I6022" s="142" t="s">
        <v>21</v>
      </c>
      <c r="J6022" s="142">
        <v>1</v>
      </c>
      <c r="K6022" s="142">
        <v>8</v>
      </c>
      <c r="L6022" s="227"/>
      <c r="M6022" s="227"/>
      <c r="N6022" s="227">
        <v>36500</v>
      </c>
      <c r="O6022" s="227">
        <v>36500</v>
      </c>
      <c r="P6022" s="227">
        <v>292000</v>
      </c>
      <c r="Q6022" s="227">
        <v>8</v>
      </c>
      <c r="R6022" s="227">
        <v>1200</v>
      </c>
      <c r="S6022" s="227">
        <v>282400</v>
      </c>
      <c r="T6022" s="227"/>
      <c r="U6022" s="227"/>
      <c r="V6022" s="227"/>
      <c r="W6022" s="143">
        <v>45895</v>
      </c>
      <c r="X6022" s="143">
        <v>45895</v>
      </c>
      <c r="Y6022">
        <f t="shared" si="189"/>
        <v>282400</v>
      </c>
    </row>
    <row r="6023" spans="1:25">
      <c r="A6023" s="1" t="str">
        <f t="shared" si="188"/>
        <v>060371115338000</v>
      </c>
      <c r="B6023" s="142" t="s">
        <v>39</v>
      </c>
      <c r="C6023" s="142" t="s">
        <v>474</v>
      </c>
      <c r="D6023" s="142" t="s">
        <v>3497</v>
      </c>
      <c r="E6023" s="142" t="s">
        <v>24</v>
      </c>
      <c r="F6023" s="142" t="s">
        <v>422</v>
      </c>
      <c r="G6023" s="142" t="s">
        <v>423</v>
      </c>
      <c r="H6023" s="142" t="s">
        <v>424</v>
      </c>
      <c r="I6023" s="142" t="s">
        <v>21</v>
      </c>
      <c r="J6023" s="142">
        <v>1</v>
      </c>
      <c r="K6023" s="142">
        <v>36</v>
      </c>
      <c r="L6023" s="227">
        <v>24</v>
      </c>
      <c r="M6023" s="227">
        <v>96001</v>
      </c>
      <c r="N6023" s="227">
        <v>5450</v>
      </c>
      <c r="O6023" s="227">
        <v>5450</v>
      </c>
      <c r="P6023" s="227">
        <v>196200</v>
      </c>
      <c r="Q6023" s="227">
        <v>36</v>
      </c>
      <c r="R6023" s="227">
        <v>800</v>
      </c>
      <c r="S6023" s="227">
        <v>167400</v>
      </c>
      <c r="T6023" s="227">
        <v>1224</v>
      </c>
      <c r="U6023" s="227">
        <v>5476216</v>
      </c>
      <c r="V6023" s="227">
        <v>580185</v>
      </c>
      <c r="W6023" s="143">
        <v>46011</v>
      </c>
      <c r="X6023" s="143">
        <v>46035</v>
      </c>
      <c r="Y6023">
        <f t="shared" si="189"/>
        <v>167400</v>
      </c>
    </row>
    <row r="6024" spans="1:25">
      <c r="A6024" s="1" t="str">
        <f t="shared" si="188"/>
        <v>060371117281000</v>
      </c>
      <c r="B6024" s="142" t="s">
        <v>39</v>
      </c>
      <c r="C6024" s="142" t="s">
        <v>474</v>
      </c>
      <c r="D6024" s="142" t="s">
        <v>3528</v>
      </c>
      <c r="E6024" s="142" t="s">
        <v>27</v>
      </c>
      <c r="F6024" s="142" t="s">
        <v>765</v>
      </c>
      <c r="G6024" s="142" t="s">
        <v>766</v>
      </c>
      <c r="H6024" s="142" t="s">
        <v>767</v>
      </c>
      <c r="I6024" s="142" t="s">
        <v>21</v>
      </c>
      <c r="J6024" s="142">
        <v>1</v>
      </c>
      <c r="K6024" s="142">
        <v>1</v>
      </c>
      <c r="L6024" s="227"/>
      <c r="M6024" s="227"/>
      <c r="N6024" s="227">
        <v>21700</v>
      </c>
      <c r="O6024" s="227">
        <v>21700</v>
      </c>
      <c r="P6024" s="227">
        <v>21700</v>
      </c>
      <c r="Q6024" s="227"/>
      <c r="R6024" s="227"/>
      <c r="S6024" s="227"/>
      <c r="T6024" s="227"/>
      <c r="U6024" s="227"/>
      <c r="V6024" s="227"/>
      <c r="W6024" s="143"/>
      <c r="X6024" s="143"/>
      <c r="Y6024">
        <f t="shared" si="189"/>
        <v>21700</v>
      </c>
    </row>
    <row r="6025" spans="1:25">
      <c r="A6025" s="1" t="str">
        <f t="shared" si="188"/>
        <v>060371118289000</v>
      </c>
      <c r="B6025" s="142" t="s">
        <v>39</v>
      </c>
      <c r="C6025" s="142" t="s">
        <v>474</v>
      </c>
      <c r="D6025" s="142" t="s">
        <v>3494</v>
      </c>
      <c r="E6025" s="142" t="s">
        <v>2486</v>
      </c>
      <c r="F6025" s="142" t="s">
        <v>56</v>
      </c>
      <c r="G6025" s="142" t="s">
        <v>2574</v>
      </c>
      <c r="H6025" s="142" t="s">
        <v>3579</v>
      </c>
      <c r="I6025" s="142" t="s">
        <v>21</v>
      </c>
      <c r="J6025" s="142">
        <v>1</v>
      </c>
      <c r="K6025" s="142">
        <v>12</v>
      </c>
      <c r="L6025" s="227">
        <v>186</v>
      </c>
      <c r="M6025" s="227">
        <v>5096520</v>
      </c>
      <c r="N6025" s="227">
        <v>39400</v>
      </c>
      <c r="O6025" s="227">
        <v>29400</v>
      </c>
      <c r="P6025" s="227">
        <v>352800</v>
      </c>
      <c r="Q6025" s="227"/>
      <c r="R6025" s="227"/>
      <c r="S6025" s="227"/>
      <c r="T6025" s="227">
        <v>6</v>
      </c>
      <c r="U6025" s="227">
        <v>212973</v>
      </c>
      <c r="V6025" s="227">
        <v>48569</v>
      </c>
      <c r="W6025" s="143">
        <v>46021</v>
      </c>
      <c r="X6025" s="143">
        <v>46032</v>
      </c>
      <c r="Y6025">
        <f t="shared" si="189"/>
        <v>352800</v>
      </c>
    </row>
    <row r="6026" spans="1:25">
      <c r="A6026" s="1" t="str">
        <f t="shared" si="188"/>
        <v>060371119446000</v>
      </c>
      <c r="B6026" s="142" t="s">
        <v>39</v>
      </c>
      <c r="C6026" s="142" t="s">
        <v>474</v>
      </c>
      <c r="D6026" s="142" t="s">
        <v>3511</v>
      </c>
      <c r="E6026" s="142" t="s">
        <v>3512</v>
      </c>
      <c r="F6026" s="142" t="s">
        <v>3580</v>
      </c>
      <c r="G6026" s="142" t="s">
        <v>3581</v>
      </c>
      <c r="H6026" s="142" t="s">
        <v>3582</v>
      </c>
      <c r="I6026" s="142" t="s">
        <v>21</v>
      </c>
      <c r="J6026" s="142">
        <v>1</v>
      </c>
      <c r="K6026" s="142">
        <v>120</v>
      </c>
      <c r="L6026" s="227">
        <v>7956</v>
      </c>
      <c r="M6026" s="227">
        <v>50409216</v>
      </c>
      <c r="N6026" s="227">
        <v>9000</v>
      </c>
      <c r="O6026" s="227">
        <v>9000</v>
      </c>
      <c r="P6026" s="227">
        <v>1080000</v>
      </c>
      <c r="Q6026" s="227"/>
      <c r="R6026" s="227"/>
      <c r="S6026" s="227"/>
      <c r="T6026" s="227">
        <v>13195</v>
      </c>
      <c r="U6026" s="227">
        <v>76281135</v>
      </c>
      <c r="V6026" s="227">
        <v>-7322385</v>
      </c>
      <c r="W6026" s="143">
        <v>46015</v>
      </c>
      <c r="X6026" s="143">
        <v>46035</v>
      </c>
      <c r="Y6026">
        <f t="shared" si="189"/>
        <v>1080000</v>
      </c>
    </row>
    <row r="6027" spans="1:25">
      <c r="A6027" s="1" t="str">
        <f t="shared" si="188"/>
        <v>060371120170000</v>
      </c>
      <c r="B6027" s="142" t="s">
        <v>39</v>
      </c>
      <c r="C6027" s="142" t="s">
        <v>474</v>
      </c>
      <c r="D6027" s="142" t="s">
        <v>3523</v>
      </c>
      <c r="E6027" s="142" t="s">
        <v>20</v>
      </c>
      <c r="F6027" s="142" t="s">
        <v>428</v>
      </c>
      <c r="G6027" s="142" t="s">
        <v>3583</v>
      </c>
      <c r="H6027" s="142" t="s">
        <v>430</v>
      </c>
      <c r="I6027" s="142" t="s">
        <v>21</v>
      </c>
      <c r="J6027" s="142">
        <v>1</v>
      </c>
      <c r="K6027" s="142">
        <v>12</v>
      </c>
      <c r="L6027" s="227">
        <v>0</v>
      </c>
      <c r="M6027" s="227">
        <v>0</v>
      </c>
      <c r="N6027" s="227">
        <v>16700</v>
      </c>
      <c r="O6027" s="227">
        <v>18000</v>
      </c>
      <c r="P6027" s="227">
        <v>216000</v>
      </c>
      <c r="Q6027" s="227">
        <v>12</v>
      </c>
      <c r="R6027" s="227">
        <v>2300</v>
      </c>
      <c r="S6027" s="227">
        <v>188400</v>
      </c>
      <c r="T6027" s="227">
        <v>0</v>
      </c>
      <c r="U6027" s="227">
        <v>0</v>
      </c>
      <c r="V6027" s="227">
        <v>0</v>
      </c>
      <c r="W6027" s="143">
        <v>45931</v>
      </c>
      <c r="X6027" s="143">
        <v>45944</v>
      </c>
      <c r="Y6027">
        <f t="shared" si="189"/>
        <v>188400</v>
      </c>
    </row>
    <row r="6028" spans="1:25">
      <c r="A6028" s="1" t="str">
        <f t="shared" si="188"/>
        <v>060371121051000</v>
      </c>
      <c r="B6028" s="142" t="s">
        <v>39</v>
      </c>
      <c r="C6028" s="142" t="s">
        <v>474</v>
      </c>
      <c r="D6028" s="142" t="s">
        <v>3523</v>
      </c>
      <c r="E6028" s="142" t="s">
        <v>20</v>
      </c>
      <c r="F6028" s="142" t="s">
        <v>434</v>
      </c>
      <c r="G6028" s="142" t="s">
        <v>435</v>
      </c>
      <c r="H6028" s="142" t="s">
        <v>436</v>
      </c>
      <c r="I6028" s="142" t="s">
        <v>21</v>
      </c>
      <c r="J6028" s="142">
        <v>1</v>
      </c>
      <c r="K6028" s="142">
        <v>12</v>
      </c>
      <c r="L6028" s="227">
        <v>59</v>
      </c>
      <c r="M6028" s="227">
        <v>452608</v>
      </c>
      <c r="N6028" s="227">
        <v>9300</v>
      </c>
      <c r="O6028" s="227">
        <v>9000</v>
      </c>
      <c r="P6028" s="227">
        <v>108000</v>
      </c>
      <c r="Q6028" s="227">
        <v>12</v>
      </c>
      <c r="R6028" s="227">
        <v>200</v>
      </c>
      <c r="S6028" s="227">
        <v>105600</v>
      </c>
      <c r="T6028" s="227">
        <v>99</v>
      </c>
      <c r="U6028" s="227">
        <v>822252</v>
      </c>
      <c r="V6028" s="227">
        <v>62790</v>
      </c>
      <c r="W6028" s="143">
        <v>46006</v>
      </c>
      <c r="X6028" s="143">
        <v>46035</v>
      </c>
      <c r="Y6028">
        <f t="shared" si="189"/>
        <v>105600</v>
      </c>
    </row>
    <row r="6029" spans="1:25">
      <c r="A6029" s="1" t="str">
        <f t="shared" si="188"/>
        <v>060371122853000</v>
      </c>
      <c r="B6029" s="142" t="s">
        <v>39</v>
      </c>
      <c r="C6029" s="142" t="s">
        <v>474</v>
      </c>
      <c r="D6029" s="142" t="s">
        <v>3511</v>
      </c>
      <c r="E6029" s="142" t="s">
        <v>3512</v>
      </c>
      <c r="F6029" s="142" t="s">
        <v>3584</v>
      </c>
      <c r="G6029" s="142" t="s">
        <v>3585</v>
      </c>
      <c r="H6029" s="142" t="s">
        <v>3586</v>
      </c>
      <c r="I6029" s="142" t="s">
        <v>21</v>
      </c>
      <c r="J6029" s="142">
        <v>1</v>
      </c>
      <c r="K6029" s="142">
        <v>10</v>
      </c>
      <c r="L6029" s="227">
        <v>80</v>
      </c>
      <c r="M6029" s="227">
        <v>702863</v>
      </c>
      <c r="N6029" s="227">
        <v>11900</v>
      </c>
      <c r="O6029" s="227">
        <v>11900</v>
      </c>
      <c r="P6029" s="227">
        <v>119000</v>
      </c>
      <c r="Q6029" s="227"/>
      <c r="R6029" s="227"/>
      <c r="S6029" s="227"/>
      <c r="T6029" s="227">
        <v>99</v>
      </c>
      <c r="U6029" s="227">
        <v>1061144</v>
      </c>
      <c r="V6029" s="227">
        <v>191350</v>
      </c>
      <c r="W6029" s="143">
        <v>46035</v>
      </c>
      <c r="X6029" s="143">
        <v>46035</v>
      </c>
      <c r="Y6029">
        <f t="shared" si="189"/>
        <v>119000</v>
      </c>
    </row>
    <row r="6030" spans="1:25">
      <c r="A6030" s="1" t="str">
        <f t="shared" si="188"/>
        <v>060371124796000</v>
      </c>
      <c r="B6030" s="142" t="s">
        <v>39</v>
      </c>
      <c r="C6030" s="142" t="s">
        <v>474</v>
      </c>
      <c r="D6030" s="142" t="s">
        <v>3511</v>
      </c>
      <c r="E6030" s="142" t="s">
        <v>3512</v>
      </c>
      <c r="F6030" s="142" t="s">
        <v>3587</v>
      </c>
      <c r="G6030" s="142" t="s">
        <v>3588</v>
      </c>
      <c r="H6030" s="142" t="s">
        <v>3589</v>
      </c>
      <c r="I6030" s="142" t="s">
        <v>21</v>
      </c>
      <c r="J6030" s="142">
        <v>1</v>
      </c>
      <c r="K6030" s="142">
        <v>100</v>
      </c>
      <c r="L6030" s="227">
        <v>1016</v>
      </c>
      <c r="M6030" s="227">
        <v>2196592</v>
      </c>
      <c r="N6030" s="227">
        <v>3000</v>
      </c>
      <c r="O6030" s="227">
        <v>3000</v>
      </c>
      <c r="P6030" s="227">
        <v>300000</v>
      </c>
      <c r="Q6030" s="227"/>
      <c r="R6030" s="227"/>
      <c r="S6030" s="227"/>
      <c r="T6030" s="227">
        <v>0</v>
      </c>
      <c r="U6030" s="227">
        <v>0</v>
      </c>
      <c r="V6030" s="227">
        <v>0</v>
      </c>
      <c r="W6030" s="143">
        <v>45994</v>
      </c>
      <c r="X6030" s="143">
        <v>45998</v>
      </c>
      <c r="Y6030">
        <f t="shared" si="189"/>
        <v>300000</v>
      </c>
    </row>
    <row r="6031" spans="1:25">
      <c r="A6031" s="1" t="str">
        <f t="shared" si="188"/>
        <v>060371124797000</v>
      </c>
      <c r="B6031" s="142" t="s">
        <v>39</v>
      </c>
      <c r="C6031" s="142" t="s">
        <v>474</v>
      </c>
      <c r="D6031" s="142" t="s">
        <v>3511</v>
      </c>
      <c r="E6031" s="142" t="s">
        <v>3512</v>
      </c>
      <c r="F6031" s="142" t="s">
        <v>3590</v>
      </c>
      <c r="G6031" s="142" t="s">
        <v>3591</v>
      </c>
      <c r="H6031" s="142" t="s">
        <v>3592</v>
      </c>
      <c r="I6031" s="142" t="s">
        <v>21</v>
      </c>
      <c r="J6031" s="142">
        <v>1</v>
      </c>
      <c r="K6031" s="142">
        <v>100</v>
      </c>
      <c r="L6031" s="227">
        <v>721</v>
      </c>
      <c r="M6031" s="227">
        <v>1558802</v>
      </c>
      <c r="N6031" s="227">
        <v>3000</v>
      </c>
      <c r="O6031" s="227">
        <v>3000</v>
      </c>
      <c r="P6031" s="227">
        <v>300000</v>
      </c>
      <c r="Q6031" s="227"/>
      <c r="R6031" s="227"/>
      <c r="S6031" s="227"/>
      <c r="T6031" s="227">
        <v>51</v>
      </c>
      <c r="U6031" s="227">
        <v>137838</v>
      </c>
      <c r="V6031" s="227">
        <v>27576</v>
      </c>
      <c r="W6031" s="143">
        <v>45994</v>
      </c>
      <c r="X6031" s="143">
        <v>46035</v>
      </c>
      <c r="Y6031">
        <f t="shared" si="189"/>
        <v>300000</v>
      </c>
    </row>
    <row r="6032" spans="1:25">
      <c r="A6032" s="1" t="str">
        <f t="shared" si="188"/>
        <v>060371135321000</v>
      </c>
      <c r="B6032" s="142" t="s">
        <v>39</v>
      </c>
      <c r="C6032" s="142" t="s">
        <v>474</v>
      </c>
      <c r="D6032" s="142" t="s">
        <v>3494</v>
      </c>
      <c r="E6032" s="142" t="s">
        <v>2486</v>
      </c>
      <c r="F6032" s="142" t="s">
        <v>100</v>
      </c>
      <c r="G6032" s="142" t="s">
        <v>2773</v>
      </c>
      <c r="H6032" s="142" t="s">
        <v>2774</v>
      </c>
      <c r="I6032" s="142" t="s">
        <v>21</v>
      </c>
      <c r="J6032" s="142">
        <v>1</v>
      </c>
      <c r="K6032" s="142">
        <v>12</v>
      </c>
      <c r="L6032" s="227">
        <v>19</v>
      </c>
      <c r="M6032" s="227">
        <v>275577</v>
      </c>
      <c r="N6032" s="227">
        <v>19000</v>
      </c>
      <c r="O6032" s="227">
        <v>18900</v>
      </c>
      <c r="P6032" s="227">
        <v>226800</v>
      </c>
      <c r="Q6032" s="227">
        <v>3</v>
      </c>
      <c r="R6032" s="227">
        <v>2400</v>
      </c>
      <c r="S6032" s="227">
        <v>198000</v>
      </c>
      <c r="T6032" s="227">
        <v>4</v>
      </c>
      <c r="U6032" s="227">
        <v>68468</v>
      </c>
      <c r="V6032" s="227">
        <v>10452</v>
      </c>
      <c r="W6032" s="143">
        <v>45441</v>
      </c>
      <c r="X6032" s="143">
        <v>46033</v>
      </c>
      <c r="Y6032">
        <f t="shared" si="189"/>
        <v>198000</v>
      </c>
    </row>
    <row r="6033" spans="1:25">
      <c r="A6033" s="1" t="str">
        <f t="shared" si="188"/>
        <v>060371137122000</v>
      </c>
      <c r="B6033" s="142" t="s">
        <v>39</v>
      </c>
      <c r="C6033" s="142" t="s">
        <v>474</v>
      </c>
      <c r="D6033" s="142" t="s">
        <v>3497</v>
      </c>
      <c r="E6033" s="142" t="s">
        <v>24</v>
      </c>
      <c r="F6033" s="142" t="s">
        <v>440</v>
      </c>
      <c r="G6033" s="142" t="s">
        <v>441</v>
      </c>
      <c r="H6033" s="142" t="s">
        <v>442</v>
      </c>
      <c r="I6033" s="142" t="s">
        <v>23</v>
      </c>
      <c r="J6033" s="142">
        <v>1</v>
      </c>
      <c r="K6033" s="142">
        <v>48</v>
      </c>
      <c r="L6033" s="227">
        <v>270</v>
      </c>
      <c r="M6033" s="227">
        <v>1107866</v>
      </c>
      <c r="N6033" s="227">
        <v>4800</v>
      </c>
      <c r="O6033" s="227">
        <v>4800</v>
      </c>
      <c r="P6033" s="227">
        <v>230400</v>
      </c>
      <c r="Q6033" s="227">
        <v>48</v>
      </c>
      <c r="R6033" s="227">
        <v>175</v>
      </c>
      <c r="S6033" s="227">
        <v>222000</v>
      </c>
      <c r="T6033" s="227">
        <v>5002</v>
      </c>
      <c r="U6033" s="227">
        <v>19891351</v>
      </c>
      <c r="V6033" s="227">
        <v>-632897</v>
      </c>
      <c r="W6033" s="143">
        <v>46007</v>
      </c>
      <c r="X6033" s="143">
        <v>46035</v>
      </c>
      <c r="Y6033">
        <f t="shared" si="189"/>
        <v>222000</v>
      </c>
    </row>
    <row r="6034" spans="1:25">
      <c r="A6034" s="1" t="str">
        <f t="shared" si="188"/>
        <v>060371137151000</v>
      </c>
      <c r="B6034" s="142" t="s">
        <v>39</v>
      </c>
      <c r="C6034" s="142" t="s">
        <v>474</v>
      </c>
      <c r="D6034" s="142" t="s">
        <v>3528</v>
      </c>
      <c r="E6034" s="142" t="s">
        <v>27</v>
      </c>
      <c r="F6034" s="142" t="s">
        <v>988</v>
      </c>
      <c r="G6034" s="142" t="s">
        <v>3593</v>
      </c>
      <c r="H6034" s="142" t="s">
        <v>990</v>
      </c>
      <c r="I6034" s="142" t="s">
        <v>21</v>
      </c>
      <c r="J6034" s="142">
        <v>1</v>
      </c>
      <c r="K6034" s="142">
        <v>1</v>
      </c>
      <c r="L6034" s="227"/>
      <c r="M6034" s="227"/>
      <c r="N6034" s="227">
        <v>26300</v>
      </c>
      <c r="O6034" s="227">
        <v>26300</v>
      </c>
      <c r="P6034" s="227">
        <v>26300</v>
      </c>
      <c r="Q6034" s="227"/>
      <c r="R6034" s="227"/>
      <c r="S6034" s="227"/>
      <c r="T6034" s="227"/>
      <c r="U6034" s="227"/>
      <c r="V6034" s="227"/>
      <c r="W6034" s="143">
        <v>45777</v>
      </c>
      <c r="X6034" s="143">
        <v>45818</v>
      </c>
      <c r="Y6034">
        <f t="shared" si="189"/>
        <v>26300</v>
      </c>
    </row>
    <row r="6035" spans="1:25">
      <c r="A6035" s="1" t="str">
        <f t="shared" si="188"/>
        <v>060371137215000</v>
      </c>
      <c r="B6035" s="142" t="s">
        <v>39</v>
      </c>
      <c r="C6035" s="142" t="s">
        <v>474</v>
      </c>
      <c r="D6035" s="142" t="s">
        <v>3494</v>
      </c>
      <c r="E6035" s="142" t="s">
        <v>2486</v>
      </c>
      <c r="F6035" s="142" t="s">
        <v>57</v>
      </c>
      <c r="G6035" s="142" t="s">
        <v>2579</v>
      </c>
      <c r="H6035" s="142" t="s">
        <v>3594</v>
      </c>
      <c r="I6035" s="142" t="s">
        <v>21</v>
      </c>
      <c r="J6035" s="142">
        <v>1</v>
      </c>
      <c r="K6035" s="142">
        <v>42</v>
      </c>
      <c r="L6035" s="227">
        <v>92</v>
      </c>
      <c r="M6035" s="227">
        <v>747362</v>
      </c>
      <c r="N6035" s="227">
        <v>10500</v>
      </c>
      <c r="O6035" s="227">
        <v>8700</v>
      </c>
      <c r="P6035" s="227">
        <v>365400</v>
      </c>
      <c r="Q6035" s="227"/>
      <c r="R6035" s="227"/>
      <c r="S6035" s="227"/>
      <c r="T6035" s="227">
        <v>15</v>
      </c>
      <c r="U6035" s="227">
        <v>141892</v>
      </c>
      <c r="V6035" s="227">
        <v>20039</v>
      </c>
      <c r="W6035" s="143">
        <v>45986</v>
      </c>
      <c r="X6035" s="143">
        <v>46035</v>
      </c>
      <c r="Y6035">
        <f t="shared" si="189"/>
        <v>365400</v>
      </c>
    </row>
    <row r="6036" spans="1:25">
      <c r="A6036" s="1" t="str">
        <f t="shared" si="188"/>
        <v>060371138202000</v>
      </c>
      <c r="B6036" s="142" t="s">
        <v>39</v>
      </c>
      <c r="C6036" s="142" t="s">
        <v>474</v>
      </c>
      <c r="D6036" s="142" t="s">
        <v>3523</v>
      </c>
      <c r="E6036" s="142" t="s">
        <v>20</v>
      </c>
      <c r="F6036" s="142" t="s">
        <v>992</v>
      </c>
      <c r="G6036" s="142" t="s">
        <v>993</v>
      </c>
      <c r="H6036" s="142" t="s">
        <v>994</v>
      </c>
      <c r="I6036" s="142" t="s">
        <v>21</v>
      </c>
      <c r="J6036" s="142">
        <v>1</v>
      </c>
      <c r="K6036" s="142">
        <v>144</v>
      </c>
      <c r="L6036" s="227">
        <v>727</v>
      </c>
      <c r="M6036" s="227">
        <v>1778604</v>
      </c>
      <c r="N6036" s="227">
        <v>3500</v>
      </c>
      <c r="O6036" s="227">
        <v>3500</v>
      </c>
      <c r="P6036" s="227">
        <v>504000</v>
      </c>
      <c r="Q6036" s="227"/>
      <c r="R6036" s="227"/>
      <c r="S6036" s="227"/>
      <c r="T6036" s="227">
        <v>71</v>
      </c>
      <c r="U6036" s="227">
        <v>223874</v>
      </c>
      <c r="V6036" s="227">
        <v>50173</v>
      </c>
      <c r="W6036" s="143">
        <v>46034</v>
      </c>
      <c r="X6036" s="143">
        <v>46035</v>
      </c>
      <c r="Y6036">
        <f t="shared" si="189"/>
        <v>504000</v>
      </c>
    </row>
    <row r="6037" spans="1:25">
      <c r="A6037" s="1" t="str">
        <f t="shared" si="188"/>
        <v>060371140637000</v>
      </c>
      <c r="B6037" s="142" t="s">
        <v>39</v>
      </c>
      <c r="C6037" s="142" t="s">
        <v>474</v>
      </c>
      <c r="D6037" s="142" t="s">
        <v>3534</v>
      </c>
      <c r="E6037" s="142" t="s">
        <v>2492</v>
      </c>
      <c r="F6037" s="142" t="s">
        <v>58</v>
      </c>
      <c r="G6037" s="142" t="s">
        <v>2584</v>
      </c>
      <c r="H6037" s="142" t="s">
        <v>2585</v>
      </c>
      <c r="I6037" s="142" t="s">
        <v>21</v>
      </c>
      <c r="J6037" s="142">
        <v>1</v>
      </c>
      <c r="K6037" s="142">
        <v>6</v>
      </c>
      <c r="L6037" s="227">
        <v>36</v>
      </c>
      <c r="M6037" s="227">
        <v>554596</v>
      </c>
      <c r="N6037" s="227">
        <v>21400</v>
      </c>
      <c r="O6037" s="227">
        <v>12900</v>
      </c>
      <c r="P6037" s="227">
        <v>77400</v>
      </c>
      <c r="Q6037" s="227"/>
      <c r="R6037" s="227"/>
      <c r="S6037" s="227"/>
      <c r="T6037" s="227">
        <v>26</v>
      </c>
      <c r="U6037" s="227">
        <v>302162</v>
      </c>
      <c r="V6037" s="227">
        <v>-98379</v>
      </c>
      <c r="W6037" s="143">
        <v>46015</v>
      </c>
      <c r="X6037" s="143">
        <v>46035</v>
      </c>
      <c r="Y6037">
        <f t="shared" si="189"/>
        <v>77400</v>
      </c>
    </row>
    <row r="6038" spans="1:25">
      <c r="A6038" s="1" t="str">
        <f t="shared" si="188"/>
        <v>060371150705000</v>
      </c>
      <c r="B6038" s="142" t="s">
        <v>39</v>
      </c>
      <c r="C6038" s="142" t="s">
        <v>474</v>
      </c>
      <c r="D6038" s="142" t="s">
        <v>3534</v>
      </c>
      <c r="E6038" s="142" t="s">
        <v>2492</v>
      </c>
      <c r="F6038" s="142" t="s">
        <v>3595</v>
      </c>
      <c r="G6038" s="142" t="s">
        <v>3596</v>
      </c>
      <c r="H6038" s="142" t="s">
        <v>2559</v>
      </c>
      <c r="I6038" s="142" t="s">
        <v>21</v>
      </c>
      <c r="J6038" s="142">
        <v>1</v>
      </c>
      <c r="K6038" s="142">
        <v>32</v>
      </c>
      <c r="L6038" s="227">
        <v>60</v>
      </c>
      <c r="M6038" s="227">
        <v>249010</v>
      </c>
      <c r="N6038" s="227">
        <v>5000</v>
      </c>
      <c r="O6038" s="227">
        <v>5000</v>
      </c>
      <c r="P6038" s="227">
        <v>160000</v>
      </c>
      <c r="Q6038" s="227">
        <v>32</v>
      </c>
      <c r="R6038" s="227">
        <v>750</v>
      </c>
      <c r="S6038" s="227">
        <v>136000</v>
      </c>
      <c r="T6038" s="227">
        <v>3</v>
      </c>
      <c r="U6038" s="227">
        <v>13514</v>
      </c>
      <c r="V6038" s="227">
        <v>1064</v>
      </c>
      <c r="W6038" s="143">
        <v>46006</v>
      </c>
      <c r="X6038" s="143">
        <v>46026</v>
      </c>
      <c r="Y6038">
        <f t="shared" si="189"/>
        <v>136000</v>
      </c>
    </row>
    <row r="6039" spans="1:25">
      <c r="A6039" s="1" t="str">
        <f t="shared" si="188"/>
        <v>060380000178000</v>
      </c>
      <c r="B6039" s="142" t="s">
        <v>93</v>
      </c>
      <c r="C6039" s="142" t="s">
        <v>1160</v>
      </c>
      <c r="D6039" s="142" t="s">
        <v>3366</v>
      </c>
      <c r="E6039" s="142" t="s">
        <v>3367</v>
      </c>
      <c r="F6039" s="142" t="s">
        <v>3368</v>
      </c>
      <c r="G6039" s="142" t="s">
        <v>3369</v>
      </c>
      <c r="H6039" s="142" t="s">
        <v>3370</v>
      </c>
      <c r="I6039" s="142" t="s">
        <v>23</v>
      </c>
      <c r="J6039" s="142">
        <v>2</v>
      </c>
      <c r="K6039" s="142">
        <v>1</v>
      </c>
      <c r="L6039" s="227">
        <v>46334</v>
      </c>
      <c r="M6039" s="227">
        <v>1035796</v>
      </c>
      <c r="N6039" s="227">
        <v>27900</v>
      </c>
      <c r="O6039" s="227">
        <v>27900</v>
      </c>
      <c r="P6039" s="227">
        <v>27900</v>
      </c>
      <c r="Q6039" s="227"/>
      <c r="R6039" s="227"/>
      <c r="S6039" s="227"/>
      <c r="T6039" s="227">
        <v>57098</v>
      </c>
      <c r="U6039" s="227">
        <v>1242829</v>
      </c>
      <c r="V6039" s="227">
        <v>-33595</v>
      </c>
      <c r="W6039" s="143">
        <v>46031</v>
      </c>
      <c r="X6039" s="143">
        <v>46035</v>
      </c>
      <c r="Y6039">
        <f t="shared" si="189"/>
        <v>27900</v>
      </c>
    </row>
    <row r="6040" spans="1:25">
      <c r="A6040" s="1" t="str">
        <f t="shared" si="188"/>
        <v>060380000848000</v>
      </c>
      <c r="B6040" s="142" t="s">
        <v>93</v>
      </c>
      <c r="C6040" s="142" t="s">
        <v>1160</v>
      </c>
      <c r="D6040" s="142" t="s">
        <v>3366</v>
      </c>
      <c r="E6040" s="142" t="s">
        <v>3367</v>
      </c>
      <c r="F6040" s="142" t="s">
        <v>3371</v>
      </c>
      <c r="G6040" s="142" t="s">
        <v>3372</v>
      </c>
      <c r="H6040" s="142" t="s">
        <v>3373</v>
      </c>
      <c r="I6040" s="142" t="s">
        <v>23</v>
      </c>
      <c r="J6040" s="142">
        <v>2</v>
      </c>
      <c r="K6040" s="142">
        <v>1</v>
      </c>
      <c r="L6040" s="227">
        <v>124932</v>
      </c>
      <c r="M6040" s="227">
        <v>2412592</v>
      </c>
      <c r="N6040" s="227">
        <v>21900</v>
      </c>
      <c r="O6040" s="227">
        <v>21900</v>
      </c>
      <c r="P6040" s="227">
        <v>21900</v>
      </c>
      <c r="Q6040" s="227"/>
      <c r="R6040" s="227"/>
      <c r="S6040" s="227"/>
      <c r="T6040" s="227">
        <v>19502</v>
      </c>
      <c r="U6040" s="227">
        <v>360366</v>
      </c>
      <c r="V6040" s="227">
        <v>-16242</v>
      </c>
      <c r="W6040" s="143">
        <v>46028</v>
      </c>
      <c r="X6040" s="143">
        <v>46033</v>
      </c>
      <c r="Y6040">
        <f t="shared" si="189"/>
        <v>21900</v>
      </c>
    </row>
    <row r="6041" spans="1:25">
      <c r="A6041" s="1" t="str">
        <f t="shared" si="188"/>
        <v>060380000864000</v>
      </c>
      <c r="B6041" s="142" t="s">
        <v>93</v>
      </c>
      <c r="C6041" s="142" t="s">
        <v>1160</v>
      </c>
      <c r="D6041" s="142" t="s">
        <v>3366</v>
      </c>
      <c r="E6041" s="142" t="s">
        <v>3367</v>
      </c>
      <c r="F6041" s="142" t="s">
        <v>3374</v>
      </c>
      <c r="G6041" s="142" t="s">
        <v>3375</v>
      </c>
      <c r="H6041" s="142" t="s">
        <v>3376</v>
      </c>
      <c r="I6041" s="142" t="s">
        <v>23</v>
      </c>
      <c r="J6041" s="142">
        <v>2</v>
      </c>
      <c r="K6041" s="142">
        <v>1</v>
      </c>
      <c r="L6041" s="227">
        <v>296886</v>
      </c>
      <c r="M6041" s="227">
        <v>3609399</v>
      </c>
      <c r="N6041" s="227">
        <v>14900</v>
      </c>
      <c r="O6041" s="227">
        <v>14900</v>
      </c>
      <c r="P6041" s="227">
        <v>14900</v>
      </c>
      <c r="Q6041" s="227"/>
      <c r="R6041" s="227"/>
      <c r="S6041" s="227"/>
      <c r="T6041" s="227">
        <v>85438</v>
      </c>
      <c r="U6041" s="227">
        <v>975877</v>
      </c>
      <c r="V6041" s="227">
        <v>-62838</v>
      </c>
      <c r="W6041" s="143">
        <v>46032</v>
      </c>
      <c r="X6041" s="143">
        <v>46034</v>
      </c>
      <c r="Y6041">
        <f t="shared" si="189"/>
        <v>14900</v>
      </c>
    </row>
    <row r="6042" spans="1:25">
      <c r="A6042" s="1" t="str">
        <f t="shared" si="188"/>
        <v>060380000976000</v>
      </c>
      <c r="B6042" s="142" t="s">
        <v>93</v>
      </c>
      <c r="C6042" s="142" t="s">
        <v>1160</v>
      </c>
      <c r="D6042" s="142" t="s">
        <v>3377</v>
      </c>
      <c r="E6042" s="142" t="s">
        <v>3378</v>
      </c>
      <c r="F6042" s="142" t="s">
        <v>3379</v>
      </c>
      <c r="G6042" s="142" t="s">
        <v>3380</v>
      </c>
      <c r="H6042" s="142" t="s">
        <v>3381</v>
      </c>
      <c r="I6042" s="142" t="s">
        <v>23</v>
      </c>
      <c r="J6042" s="142">
        <v>2</v>
      </c>
      <c r="K6042" s="142">
        <v>1</v>
      </c>
      <c r="L6042" s="227">
        <v>5662</v>
      </c>
      <c r="M6042" s="227">
        <v>277882</v>
      </c>
      <c r="N6042" s="227">
        <v>54900</v>
      </c>
      <c r="O6042" s="227">
        <v>54900</v>
      </c>
      <c r="P6042" s="227">
        <v>54900</v>
      </c>
      <c r="Q6042" s="227"/>
      <c r="R6042" s="227"/>
      <c r="S6042" s="227"/>
      <c r="T6042" s="227">
        <v>3248</v>
      </c>
      <c r="U6042" s="227">
        <v>139994</v>
      </c>
      <c r="V6042" s="227">
        <v>-19413</v>
      </c>
      <c r="W6042" s="143">
        <v>46035</v>
      </c>
      <c r="X6042" s="143">
        <v>46032</v>
      </c>
      <c r="Y6042">
        <f t="shared" si="189"/>
        <v>54900</v>
      </c>
    </row>
    <row r="6043" spans="1:25">
      <c r="A6043" s="1" t="str">
        <f t="shared" si="188"/>
        <v>060380001462000</v>
      </c>
      <c r="B6043" s="142" t="s">
        <v>93</v>
      </c>
      <c r="C6043" s="142" t="s">
        <v>1160</v>
      </c>
      <c r="D6043" s="142" t="s">
        <v>3366</v>
      </c>
      <c r="E6043" s="142" t="s">
        <v>3367</v>
      </c>
      <c r="F6043" s="142" t="s">
        <v>3382</v>
      </c>
      <c r="G6043" s="142" t="s">
        <v>3383</v>
      </c>
      <c r="H6043" s="142" t="s">
        <v>3384</v>
      </c>
      <c r="I6043" s="142" t="s">
        <v>23</v>
      </c>
      <c r="J6043" s="142">
        <v>2</v>
      </c>
      <c r="K6043" s="142">
        <v>1</v>
      </c>
      <c r="L6043" s="227">
        <v>151224</v>
      </c>
      <c r="M6043" s="227">
        <v>6151054</v>
      </c>
      <c r="N6043" s="227">
        <v>50900</v>
      </c>
      <c r="O6043" s="227">
        <v>50900</v>
      </c>
      <c r="P6043" s="227">
        <v>50900</v>
      </c>
      <c r="Q6043" s="227"/>
      <c r="R6043" s="227"/>
      <c r="S6043" s="227"/>
      <c r="T6043" s="227">
        <v>19110</v>
      </c>
      <c r="U6043" s="227">
        <v>748113</v>
      </c>
      <c r="V6043" s="227">
        <v>-29189</v>
      </c>
      <c r="W6043" s="143">
        <v>46022</v>
      </c>
      <c r="X6043" s="143">
        <v>46035</v>
      </c>
      <c r="Y6043">
        <f t="shared" si="189"/>
        <v>50900</v>
      </c>
    </row>
    <row r="6044" spans="1:25">
      <c r="A6044" s="1" t="str">
        <f t="shared" si="188"/>
        <v>060380001574000</v>
      </c>
      <c r="B6044" s="142" t="s">
        <v>93</v>
      </c>
      <c r="C6044" s="142" t="s">
        <v>1160</v>
      </c>
      <c r="D6044" s="142" t="s">
        <v>3366</v>
      </c>
      <c r="E6044" s="142" t="s">
        <v>3367</v>
      </c>
      <c r="F6044" s="142" t="s">
        <v>3385</v>
      </c>
      <c r="G6044" s="142" t="s">
        <v>3386</v>
      </c>
      <c r="H6044" s="142" t="s">
        <v>3387</v>
      </c>
      <c r="I6044" s="142" t="s">
        <v>23</v>
      </c>
      <c r="J6044" s="142">
        <v>2</v>
      </c>
      <c r="K6044" s="142">
        <v>1</v>
      </c>
      <c r="L6044" s="227">
        <v>109868</v>
      </c>
      <c r="M6044" s="227">
        <v>5678000</v>
      </c>
      <c r="N6044" s="227">
        <v>65900</v>
      </c>
      <c r="O6044" s="227">
        <v>65900</v>
      </c>
      <c r="P6044" s="227">
        <v>65900</v>
      </c>
      <c r="Q6044" s="227"/>
      <c r="R6044" s="227"/>
      <c r="S6044" s="227"/>
      <c r="T6044" s="227">
        <v>28726</v>
      </c>
      <c r="U6044" s="227">
        <v>1861806</v>
      </c>
      <c r="V6044" s="227">
        <v>377241</v>
      </c>
      <c r="W6044" s="143">
        <v>46022</v>
      </c>
      <c r="X6044" s="143">
        <v>46035</v>
      </c>
      <c r="Y6044">
        <f t="shared" si="189"/>
        <v>65900</v>
      </c>
    </row>
    <row r="6045" spans="1:25">
      <c r="A6045" s="1" t="str">
        <f t="shared" si="188"/>
        <v>060380002336000</v>
      </c>
      <c r="B6045" s="142" t="s">
        <v>93</v>
      </c>
      <c r="C6045" s="142" t="s">
        <v>1160</v>
      </c>
      <c r="D6045" s="142" t="s">
        <v>3388</v>
      </c>
      <c r="E6045" s="142" t="s">
        <v>3389</v>
      </c>
      <c r="F6045" s="142" t="s">
        <v>3390</v>
      </c>
      <c r="G6045" s="142" t="s">
        <v>3391</v>
      </c>
      <c r="H6045" s="142" t="s">
        <v>3392</v>
      </c>
      <c r="I6045" s="142" t="s">
        <v>21</v>
      </c>
      <c r="J6045" s="142">
        <v>2</v>
      </c>
      <c r="K6045" s="142">
        <v>1</v>
      </c>
      <c r="L6045" s="227">
        <v>12010</v>
      </c>
      <c r="M6045" s="227">
        <v>901517</v>
      </c>
      <c r="N6045" s="227">
        <v>76500</v>
      </c>
      <c r="O6045" s="227">
        <v>76500</v>
      </c>
      <c r="P6045" s="227">
        <v>76500</v>
      </c>
      <c r="Q6045" s="227"/>
      <c r="R6045" s="227"/>
      <c r="S6045" s="227"/>
      <c r="T6045" s="227">
        <v>764</v>
      </c>
      <c r="U6045" s="227">
        <v>58446</v>
      </c>
      <c r="V6045" s="227">
        <v>1097</v>
      </c>
      <c r="W6045" s="143">
        <v>46022</v>
      </c>
      <c r="X6045" s="143">
        <v>46035</v>
      </c>
      <c r="Y6045">
        <f t="shared" si="189"/>
        <v>76500</v>
      </c>
    </row>
    <row r="6046" spans="1:25">
      <c r="A6046" s="1" t="str">
        <f t="shared" si="188"/>
        <v>060380002386000</v>
      </c>
      <c r="B6046" s="142" t="s">
        <v>93</v>
      </c>
      <c r="C6046" s="142" t="s">
        <v>1160</v>
      </c>
      <c r="D6046" s="142" t="s">
        <v>3388</v>
      </c>
      <c r="E6046" s="142" t="s">
        <v>3389</v>
      </c>
      <c r="F6046" s="142" t="s">
        <v>3393</v>
      </c>
      <c r="G6046" s="142" t="s">
        <v>3394</v>
      </c>
      <c r="H6046" s="142" t="s">
        <v>3395</v>
      </c>
      <c r="I6046" s="142" t="s">
        <v>23</v>
      </c>
      <c r="J6046" s="142">
        <v>2</v>
      </c>
      <c r="K6046" s="142">
        <v>1</v>
      </c>
      <c r="L6046" s="227">
        <v>16128</v>
      </c>
      <c r="M6046" s="227">
        <v>757168</v>
      </c>
      <c r="N6046" s="227">
        <v>47000</v>
      </c>
      <c r="O6046" s="227">
        <v>47000</v>
      </c>
      <c r="P6046" s="227">
        <v>47000</v>
      </c>
      <c r="Q6046" s="227"/>
      <c r="R6046" s="227"/>
      <c r="S6046" s="227"/>
      <c r="T6046" s="227">
        <v>3218</v>
      </c>
      <c r="U6046" s="227">
        <v>128398</v>
      </c>
      <c r="V6046" s="227">
        <v>-22679</v>
      </c>
      <c r="W6046" s="143">
        <v>46022</v>
      </c>
      <c r="X6046" s="143">
        <v>46033</v>
      </c>
      <c r="Y6046">
        <f t="shared" si="189"/>
        <v>47000</v>
      </c>
    </row>
    <row r="6047" spans="1:25">
      <c r="A6047" s="1" t="str">
        <f t="shared" si="188"/>
        <v>060380002489000</v>
      </c>
      <c r="B6047" s="142" t="s">
        <v>93</v>
      </c>
      <c r="C6047" s="142" t="s">
        <v>1160</v>
      </c>
      <c r="D6047" s="142" t="s">
        <v>3388</v>
      </c>
      <c r="E6047" s="142" t="s">
        <v>3389</v>
      </c>
      <c r="F6047" s="142" t="s">
        <v>3396</v>
      </c>
      <c r="G6047" s="142" t="s">
        <v>3397</v>
      </c>
      <c r="H6047" s="142" t="s">
        <v>3398</v>
      </c>
      <c r="I6047" s="142" t="s">
        <v>23</v>
      </c>
      <c r="J6047" s="142">
        <v>2</v>
      </c>
      <c r="K6047" s="142">
        <v>1</v>
      </c>
      <c r="L6047" s="227">
        <v>23162</v>
      </c>
      <c r="M6047" s="227">
        <v>566655</v>
      </c>
      <c r="N6047" s="227">
        <v>21900</v>
      </c>
      <c r="O6047" s="227">
        <v>21900</v>
      </c>
      <c r="P6047" s="227">
        <v>21900</v>
      </c>
      <c r="Q6047" s="227"/>
      <c r="R6047" s="227"/>
      <c r="S6047" s="227"/>
      <c r="T6047" s="227">
        <v>2498</v>
      </c>
      <c r="U6047" s="227">
        <v>54706</v>
      </c>
      <c r="V6047" s="227">
        <v>-6407</v>
      </c>
      <c r="W6047" s="143">
        <v>46030</v>
      </c>
      <c r="X6047" s="143">
        <v>46031</v>
      </c>
      <c r="Y6047">
        <f t="shared" si="189"/>
        <v>21900</v>
      </c>
    </row>
    <row r="6048" spans="1:25">
      <c r="A6048" s="1" t="str">
        <f t="shared" si="188"/>
        <v>060380003412000</v>
      </c>
      <c r="B6048" s="142" t="s">
        <v>93</v>
      </c>
      <c r="C6048" s="142" t="s">
        <v>1160</v>
      </c>
      <c r="D6048" s="142" t="s">
        <v>3377</v>
      </c>
      <c r="E6048" s="142" t="s">
        <v>3378</v>
      </c>
      <c r="F6048" s="142" t="s">
        <v>3399</v>
      </c>
      <c r="G6048" s="142" t="s">
        <v>3400</v>
      </c>
      <c r="H6048" s="142" t="s">
        <v>3401</v>
      </c>
      <c r="I6048" s="142" t="s">
        <v>23</v>
      </c>
      <c r="J6048" s="142">
        <v>2</v>
      </c>
      <c r="K6048" s="142">
        <v>1</v>
      </c>
      <c r="L6048" s="227">
        <v>251550</v>
      </c>
      <c r="M6048" s="227">
        <v>6538811</v>
      </c>
      <c r="N6048" s="227">
        <v>26100</v>
      </c>
      <c r="O6048" s="227">
        <v>26100</v>
      </c>
      <c r="P6048" s="227">
        <v>26100</v>
      </c>
      <c r="Q6048" s="227"/>
      <c r="R6048" s="227"/>
      <c r="S6048" s="227"/>
      <c r="T6048" s="227">
        <v>335566</v>
      </c>
      <c r="U6048" s="227">
        <v>9317719</v>
      </c>
      <c r="V6048" s="227">
        <v>594990</v>
      </c>
      <c r="W6048" s="143">
        <v>46034</v>
      </c>
      <c r="X6048" s="143">
        <v>46035</v>
      </c>
      <c r="Y6048">
        <f t="shared" si="189"/>
        <v>26100</v>
      </c>
    </row>
    <row r="6049" spans="1:25">
      <c r="A6049" s="1" t="str">
        <f t="shared" si="188"/>
        <v>060380003485000</v>
      </c>
      <c r="B6049" s="142" t="s">
        <v>93</v>
      </c>
      <c r="C6049" s="142" t="s">
        <v>1160</v>
      </c>
      <c r="D6049" s="142" t="s">
        <v>3366</v>
      </c>
      <c r="E6049" s="142" t="s">
        <v>3367</v>
      </c>
      <c r="F6049" s="142" t="s">
        <v>3402</v>
      </c>
      <c r="G6049" s="142" t="s">
        <v>3403</v>
      </c>
      <c r="H6049" s="142" t="s">
        <v>3404</v>
      </c>
      <c r="I6049" s="142" t="s">
        <v>23</v>
      </c>
      <c r="J6049" s="142">
        <v>2</v>
      </c>
      <c r="K6049" s="142">
        <v>1</v>
      </c>
      <c r="L6049" s="227">
        <v>5000</v>
      </c>
      <c r="M6049" s="227">
        <v>376392</v>
      </c>
      <c r="N6049" s="227">
        <v>93900</v>
      </c>
      <c r="O6049" s="227">
        <v>93900</v>
      </c>
      <c r="P6049" s="227">
        <v>93900</v>
      </c>
      <c r="Q6049" s="227"/>
      <c r="R6049" s="227"/>
      <c r="S6049" s="227"/>
      <c r="T6049" s="227">
        <v>0</v>
      </c>
      <c r="U6049" s="227">
        <v>0</v>
      </c>
      <c r="V6049" s="227">
        <v>0</v>
      </c>
      <c r="W6049" s="143">
        <v>45822</v>
      </c>
      <c r="X6049" s="143">
        <v>45879</v>
      </c>
      <c r="Y6049">
        <f t="shared" si="189"/>
        <v>93900</v>
      </c>
    </row>
    <row r="6050" spans="1:25">
      <c r="A6050" s="1" t="str">
        <f t="shared" si="188"/>
        <v>060380003866000</v>
      </c>
      <c r="B6050" s="142" t="s">
        <v>93</v>
      </c>
      <c r="C6050" s="142" t="s">
        <v>1160</v>
      </c>
      <c r="D6050" s="142" t="s">
        <v>3377</v>
      </c>
      <c r="E6050" s="142" t="s">
        <v>3378</v>
      </c>
      <c r="F6050" s="142" t="s">
        <v>3405</v>
      </c>
      <c r="G6050" s="142" t="s">
        <v>3406</v>
      </c>
      <c r="H6050" s="142" t="s">
        <v>3407</v>
      </c>
      <c r="I6050" s="142" t="s">
        <v>23</v>
      </c>
      <c r="J6050" s="142">
        <v>2</v>
      </c>
      <c r="K6050" s="142">
        <v>1</v>
      </c>
      <c r="L6050" s="227">
        <v>180920</v>
      </c>
      <c r="M6050" s="227">
        <v>21378512</v>
      </c>
      <c r="N6050" s="227">
        <v>124900</v>
      </c>
      <c r="O6050" s="227">
        <v>124900</v>
      </c>
      <c r="P6050" s="227">
        <v>124900</v>
      </c>
      <c r="Q6050" s="227"/>
      <c r="R6050" s="227"/>
      <c r="S6050" s="227"/>
      <c r="T6050" s="227">
        <v>5162</v>
      </c>
      <c r="U6050" s="227">
        <v>625607</v>
      </c>
      <c r="V6050" s="227">
        <v>15636</v>
      </c>
      <c r="W6050" s="143">
        <v>45859</v>
      </c>
      <c r="X6050" s="143">
        <v>46033</v>
      </c>
      <c r="Y6050">
        <f t="shared" si="189"/>
        <v>124900</v>
      </c>
    </row>
    <row r="6051" spans="1:25">
      <c r="A6051" s="1" t="str">
        <f t="shared" si="188"/>
        <v>060380006435000</v>
      </c>
      <c r="B6051" s="142" t="s">
        <v>93</v>
      </c>
      <c r="C6051" s="142" t="s">
        <v>1160</v>
      </c>
      <c r="D6051" s="142" t="s">
        <v>3388</v>
      </c>
      <c r="E6051" s="142" t="s">
        <v>3389</v>
      </c>
      <c r="F6051" s="142" t="s">
        <v>3408</v>
      </c>
      <c r="G6051" s="142" t="s">
        <v>3409</v>
      </c>
      <c r="H6051" s="142" t="s">
        <v>3410</v>
      </c>
      <c r="I6051" s="142" t="s">
        <v>23</v>
      </c>
      <c r="J6051" s="142">
        <v>2</v>
      </c>
      <c r="K6051" s="142">
        <v>1</v>
      </c>
      <c r="L6051" s="227">
        <v>27990</v>
      </c>
      <c r="M6051" s="227">
        <v>412364</v>
      </c>
      <c r="N6051" s="227">
        <v>16900</v>
      </c>
      <c r="O6051" s="227">
        <v>16900</v>
      </c>
      <c r="P6051" s="227">
        <v>16900</v>
      </c>
      <c r="Q6051" s="227"/>
      <c r="R6051" s="227"/>
      <c r="S6051" s="227"/>
      <c r="T6051" s="227">
        <v>12276</v>
      </c>
      <c r="U6051" s="227">
        <v>161498</v>
      </c>
      <c r="V6051" s="227">
        <v>-19359</v>
      </c>
      <c r="W6051" s="143">
        <v>46031</v>
      </c>
      <c r="X6051" s="143">
        <v>46035</v>
      </c>
      <c r="Y6051">
        <f t="shared" si="189"/>
        <v>16900</v>
      </c>
    </row>
    <row r="6052" spans="1:25">
      <c r="A6052" s="1" t="str">
        <f t="shared" si="188"/>
        <v>060380007873000</v>
      </c>
      <c r="B6052" s="142" t="s">
        <v>93</v>
      </c>
      <c r="C6052" s="142" t="s">
        <v>1160</v>
      </c>
      <c r="D6052" s="142" t="s">
        <v>3388</v>
      </c>
      <c r="E6052" s="142" t="s">
        <v>3389</v>
      </c>
      <c r="F6052" s="142" t="s">
        <v>3411</v>
      </c>
      <c r="G6052" s="142" t="s">
        <v>3412</v>
      </c>
      <c r="H6052" s="142" t="s">
        <v>3413</v>
      </c>
      <c r="I6052" s="142" t="s">
        <v>23</v>
      </c>
      <c r="J6052" s="142">
        <v>2</v>
      </c>
      <c r="K6052" s="142">
        <v>1</v>
      </c>
      <c r="L6052" s="227">
        <v>36820</v>
      </c>
      <c r="M6052" s="227">
        <v>1647308</v>
      </c>
      <c r="N6052" s="227">
        <v>45900</v>
      </c>
      <c r="O6052" s="227">
        <v>45900</v>
      </c>
      <c r="P6052" s="227">
        <v>45900</v>
      </c>
      <c r="Q6052" s="227"/>
      <c r="R6052" s="227"/>
      <c r="S6052" s="227"/>
      <c r="T6052" s="227">
        <v>12160</v>
      </c>
      <c r="U6052" s="227">
        <v>438478</v>
      </c>
      <c r="V6052" s="227">
        <v>-105554</v>
      </c>
      <c r="W6052" s="143">
        <v>46034</v>
      </c>
      <c r="X6052" s="143">
        <v>46034</v>
      </c>
      <c r="Y6052">
        <f t="shared" si="189"/>
        <v>45900</v>
      </c>
    </row>
    <row r="6053" spans="1:25">
      <c r="A6053" s="1" t="str">
        <f t="shared" si="188"/>
        <v>060380007909000</v>
      </c>
      <c r="B6053" s="142" t="s">
        <v>93</v>
      </c>
      <c r="C6053" s="142" t="s">
        <v>1160</v>
      </c>
      <c r="D6053" s="142" t="s">
        <v>3388</v>
      </c>
      <c r="E6053" s="142" t="s">
        <v>3389</v>
      </c>
      <c r="F6053" s="142" t="s">
        <v>3414</v>
      </c>
      <c r="G6053" s="142" t="s">
        <v>3415</v>
      </c>
      <c r="H6053" s="142" t="s">
        <v>3416</v>
      </c>
      <c r="I6053" s="142" t="s">
        <v>23</v>
      </c>
      <c r="J6053" s="142">
        <v>2</v>
      </c>
      <c r="K6053" s="142">
        <v>1</v>
      </c>
      <c r="L6053" s="227">
        <v>37247</v>
      </c>
      <c r="M6053" s="227">
        <v>1458117</v>
      </c>
      <c r="N6053" s="227">
        <v>37900</v>
      </c>
      <c r="O6053" s="227">
        <v>37900</v>
      </c>
      <c r="P6053" s="227">
        <v>37900</v>
      </c>
      <c r="Q6053" s="227"/>
      <c r="R6053" s="227"/>
      <c r="S6053" s="227"/>
      <c r="T6053" s="227">
        <v>22042</v>
      </c>
      <c r="U6053" s="227">
        <v>744504</v>
      </c>
      <c r="V6053" s="227">
        <v>-118380</v>
      </c>
      <c r="W6053" s="143">
        <v>46032</v>
      </c>
      <c r="X6053" s="143">
        <v>46035</v>
      </c>
      <c r="Y6053">
        <f t="shared" si="189"/>
        <v>37900</v>
      </c>
    </row>
    <row r="6054" spans="1:25">
      <c r="A6054" s="1" t="str">
        <f t="shared" si="188"/>
        <v>060380007919000</v>
      </c>
      <c r="B6054" s="142" t="s">
        <v>93</v>
      </c>
      <c r="C6054" s="142" t="s">
        <v>1160</v>
      </c>
      <c r="D6054" s="142" t="s">
        <v>3388</v>
      </c>
      <c r="E6054" s="142" t="s">
        <v>3389</v>
      </c>
      <c r="F6054" s="142" t="s">
        <v>3417</v>
      </c>
      <c r="G6054" s="142" t="s">
        <v>3418</v>
      </c>
      <c r="H6054" s="142" t="s">
        <v>3419</v>
      </c>
      <c r="I6054" s="142" t="s">
        <v>23</v>
      </c>
      <c r="J6054" s="142">
        <v>2</v>
      </c>
      <c r="K6054" s="142">
        <v>1</v>
      </c>
      <c r="L6054" s="227">
        <v>73662</v>
      </c>
      <c r="M6054" s="227">
        <v>3098056</v>
      </c>
      <c r="N6054" s="227">
        <v>42900</v>
      </c>
      <c r="O6054" s="227">
        <v>42900</v>
      </c>
      <c r="P6054" s="227">
        <v>42900</v>
      </c>
      <c r="Q6054" s="227"/>
      <c r="R6054" s="227"/>
      <c r="S6054" s="227"/>
      <c r="T6054" s="227">
        <v>45484</v>
      </c>
      <c r="U6054" s="227">
        <v>1762072</v>
      </c>
      <c r="V6054" s="227">
        <v>-150881</v>
      </c>
      <c r="W6054" s="143">
        <v>46031</v>
      </c>
      <c r="X6054" s="143">
        <v>46035</v>
      </c>
      <c r="Y6054">
        <f t="shared" si="189"/>
        <v>42900</v>
      </c>
    </row>
    <row r="6055" spans="1:25">
      <c r="A6055" s="1" t="str">
        <f t="shared" si="188"/>
        <v>060380008206000</v>
      </c>
      <c r="B6055" s="142" t="s">
        <v>93</v>
      </c>
      <c r="C6055" s="142" t="s">
        <v>1160</v>
      </c>
      <c r="D6055" s="142" t="s">
        <v>3377</v>
      </c>
      <c r="E6055" s="142" t="s">
        <v>3378</v>
      </c>
      <c r="F6055" s="142" t="s">
        <v>3420</v>
      </c>
      <c r="G6055" s="142" t="s">
        <v>3421</v>
      </c>
      <c r="H6055" s="142" t="s">
        <v>3422</v>
      </c>
      <c r="I6055" s="142" t="s">
        <v>23</v>
      </c>
      <c r="J6055" s="142">
        <v>2</v>
      </c>
      <c r="K6055" s="142">
        <v>1</v>
      </c>
      <c r="L6055" s="227">
        <v>206462</v>
      </c>
      <c r="M6055" s="227">
        <v>9985904</v>
      </c>
      <c r="N6055" s="227">
        <v>51000</v>
      </c>
      <c r="O6055" s="227">
        <v>51000</v>
      </c>
      <c r="P6055" s="227">
        <v>51000</v>
      </c>
      <c r="Q6055" s="227"/>
      <c r="R6055" s="227"/>
      <c r="S6055" s="227"/>
      <c r="T6055" s="227">
        <v>103364</v>
      </c>
      <c r="U6055" s="227">
        <v>5492897</v>
      </c>
      <c r="V6055" s="227">
        <v>493512</v>
      </c>
      <c r="W6055" s="143">
        <v>46035</v>
      </c>
      <c r="X6055" s="143">
        <v>46032</v>
      </c>
      <c r="Y6055">
        <f t="shared" si="189"/>
        <v>51000</v>
      </c>
    </row>
    <row r="6056" spans="1:25">
      <c r="A6056" s="1" t="str">
        <f t="shared" si="188"/>
        <v>060380008922000</v>
      </c>
      <c r="B6056" s="142" t="s">
        <v>93</v>
      </c>
      <c r="C6056" s="142" t="s">
        <v>1160</v>
      </c>
      <c r="D6056" s="142" t="s">
        <v>3423</v>
      </c>
      <c r="E6056" s="142" t="s">
        <v>3424</v>
      </c>
      <c r="F6056" s="142" t="s">
        <v>3425</v>
      </c>
      <c r="G6056" s="142" t="s">
        <v>3426</v>
      </c>
      <c r="H6056" s="142" t="s">
        <v>3427</v>
      </c>
      <c r="I6056" s="142" t="s">
        <v>23</v>
      </c>
      <c r="J6056" s="142">
        <v>2</v>
      </c>
      <c r="K6056" s="142">
        <v>1</v>
      </c>
      <c r="L6056" s="227">
        <v>4134</v>
      </c>
      <c r="M6056" s="227">
        <v>197600</v>
      </c>
      <c r="N6056" s="227">
        <v>49900</v>
      </c>
      <c r="O6056" s="227">
        <v>64900</v>
      </c>
      <c r="P6056" s="227">
        <v>64900</v>
      </c>
      <c r="Q6056" s="227"/>
      <c r="R6056" s="227"/>
      <c r="S6056" s="227"/>
      <c r="T6056" s="227">
        <v>1314</v>
      </c>
      <c r="U6056" s="227">
        <v>60823</v>
      </c>
      <c r="V6056" s="227">
        <v>-1984</v>
      </c>
      <c r="W6056" s="143">
        <v>46019</v>
      </c>
      <c r="X6056" s="143">
        <v>46033</v>
      </c>
      <c r="Y6056">
        <f t="shared" si="189"/>
        <v>64900</v>
      </c>
    </row>
    <row r="6057" spans="1:25">
      <c r="A6057" s="1" t="str">
        <f t="shared" si="188"/>
        <v>060380011397000</v>
      </c>
      <c r="B6057" s="142" t="s">
        <v>93</v>
      </c>
      <c r="C6057" s="142" t="s">
        <v>1160</v>
      </c>
      <c r="D6057" s="142" t="s">
        <v>3388</v>
      </c>
      <c r="E6057" s="142" t="s">
        <v>3389</v>
      </c>
      <c r="F6057" s="142" t="s">
        <v>3428</v>
      </c>
      <c r="G6057" s="142" t="s">
        <v>3429</v>
      </c>
      <c r="H6057" s="142" t="s">
        <v>3430</v>
      </c>
      <c r="I6057" s="142" t="s">
        <v>23</v>
      </c>
      <c r="J6057" s="142">
        <v>1</v>
      </c>
      <c r="K6057" s="142">
        <v>1</v>
      </c>
      <c r="L6057" s="227">
        <v>212</v>
      </c>
      <c r="M6057" s="227">
        <v>983942</v>
      </c>
      <c r="N6057" s="227">
        <v>4900</v>
      </c>
      <c r="O6057" s="227">
        <v>4900</v>
      </c>
      <c r="P6057" s="227">
        <v>4900</v>
      </c>
      <c r="Q6057" s="227"/>
      <c r="R6057" s="227"/>
      <c r="S6057" s="227"/>
      <c r="T6057" s="227">
        <v>182</v>
      </c>
      <c r="U6057" s="227">
        <v>715400</v>
      </c>
      <c r="V6057" s="227">
        <v>-129304</v>
      </c>
      <c r="W6057" s="143">
        <v>46034</v>
      </c>
      <c r="X6057" s="143">
        <v>46035</v>
      </c>
      <c r="Y6057">
        <f t="shared" si="189"/>
        <v>4900</v>
      </c>
    </row>
    <row r="6058" spans="1:25">
      <c r="A6058" s="1" t="str">
        <f t="shared" si="188"/>
        <v>060380012110000</v>
      </c>
      <c r="B6058" s="142" t="s">
        <v>93</v>
      </c>
      <c r="C6058" s="142" t="s">
        <v>1160</v>
      </c>
      <c r="D6058" s="142" t="s">
        <v>3377</v>
      </c>
      <c r="E6058" s="142" t="s">
        <v>3378</v>
      </c>
      <c r="F6058" s="142" t="s">
        <v>3431</v>
      </c>
      <c r="G6058" s="142" t="s">
        <v>3432</v>
      </c>
      <c r="H6058" s="142" t="s">
        <v>3433</v>
      </c>
      <c r="I6058" s="142" t="s">
        <v>23</v>
      </c>
      <c r="J6058" s="142">
        <v>2</v>
      </c>
      <c r="K6058" s="142">
        <v>1</v>
      </c>
      <c r="L6058" s="227">
        <v>111098</v>
      </c>
      <c r="M6058" s="227">
        <v>4096789</v>
      </c>
      <c r="N6058" s="227">
        <v>36900</v>
      </c>
      <c r="O6058" s="227">
        <v>36900</v>
      </c>
      <c r="P6058" s="227">
        <v>36900</v>
      </c>
      <c r="Q6058" s="227"/>
      <c r="R6058" s="227"/>
      <c r="S6058" s="227"/>
      <c r="T6058" s="227">
        <v>173732</v>
      </c>
      <c r="U6058" s="227">
        <v>6326871</v>
      </c>
      <c r="V6058" s="227">
        <v>-79574</v>
      </c>
      <c r="W6058" s="143">
        <v>46030</v>
      </c>
      <c r="X6058" s="143">
        <v>46035</v>
      </c>
      <c r="Y6058">
        <f t="shared" si="189"/>
        <v>36900</v>
      </c>
    </row>
    <row r="6059" spans="1:25">
      <c r="A6059" s="1" t="str">
        <f t="shared" si="188"/>
        <v>060380013093000</v>
      </c>
      <c r="B6059" s="142" t="s">
        <v>93</v>
      </c>
      <c r="C6059" s="142" t="s">
        <v>1160</v>
      </c>
      <c r="D6059" s="142" t="s">
        <v>3388</v>
      </c>
      <c r="E6059" s="142" t="s">
        <v>3389</v>
      </c>
      <c r="F6059" s="142" t="s">
        <v>3434</v>
      </c>
      <c r="G6059" s="142" t="s">
        <v>3435</v>
      </c>
      <c r="H6059" s="142" t="s">
        <v>3436</v>
      </c>
      <c r="I6059" s="142" t="s">
        <v>21</v>
      </c>
      <c r="J6059" s="142">
        <v>2</v>
      </c>
      <c r="K6059" s="142">
        <v>1</v>
      </c>
      <c r="L6059" s="227">
        <v>26864</v>
      </c>
      <c r="M6059" s="227">
        <v>450786</v>
      </c>
      <c r="N6059" s="227">
        <v>19900</v>
      </c>
      <c r="O6059" s="227">
        <v>19900</v>
      </c>
      <c r="P6059" s="227">
        <v>19900</v>
      </c>
      <c r="Q6059" s="227"/>
      <c r="R6059" s="227"/>
      <c r="S6059" s="227"/>
      <c r="T6059" s="227">
        <v>2270</v>
      </c>
      <c r="U6059" s="227">
        <v>45172</v>
      </c>
      <c r="V6059" s="227">
        <v>7081</v>
      </c>
      <c r="W6059" s="143">
        <v>46018</v>
      </c>
      <c r="X6059" s="143">
        <v>46035</v>
      </c>
      <c r="Y6059">
        <f t="shared" si="189"/>
        <v>19900</v>
      </c>
    </row>
    <row r="6060" spans="1:25">
      <c r="A6060" s="1" t="str">
        <f t="shared" si="188"/>
        <v>060380015114000</v>
      </c>
      <c r="B6060" s="142" t="s">
        <v>93</v>
      </c>
      <c r="C6060" s="142" t="s">
        <v>1160</v>
      </c>
      <c r="D6060" s="142" t="s">
        <v>3366</v>
      </c>
      <c r="E6060" s="142" t="s">
        <v>3367</v>
      </c>
      <c r="F6060" s="142" t="s">
        <v>3437</v>
      </c>
      <c r="G6060" s="142" t="s">
        <v>3438</v>
      </c>
      <c r="H6060" s="142" t="s">
        <v>3439</v>
      </c>
      <c r="I6060" s="142" t="s">
        <v>23</v>
      </c>
      <c r="J6060" s="142">
        <v>2</v>
      </c>
      <c r="K6060" s="142">
        <v>1</v>
      </c>
      <c r="L6060" s="227">
        <v>146244</v>
      </c>
      <c r="M6060" s="227">
        <v>3267846</v>
      </c>
      <c r="N6060" s="227">
        <v>28900</v>
      </c>
      <c r="O6060" s="227">
        <v>28900</v>
      </c>
      <c r="P6060" s="227">
        <v>28900</v>
      </c>
      <c r="Q6060" s="227"/>
      <c r="R6060" s="227"/>
      <c r="S6060" s="227"/>
      <c r="T6060" s="227">
        <v>89702</v>
      </c>
      <c r="U6060" s="227">
        <v>1817373</v>
      </c>
      <c r="V6060" s="227">
        <v>-187032</v>
      </c>
      <c r="W6060" s="143">
        <v>46032</v>
      </c>
      <c r="X6060" s="143">
        <v>46035</v>
      </c>
      <c r="Y6060">
        <f t="shared" si="189"/>
        <v>28900</v>
      </c>
    </row>
    <row r="6061" spans="1:25">
      <c r="A6061" s="1" t="str">
        <f t="shared" si="188"/>
        <v>060380016395000</v>
      </c>
      <c r="B6061" s="142" t="s">
        <v>93</v>
      </c>
      <c r="C6061" s="142" t="s">
        <v>1160</v>
      </c>
      <c r="D6061" s="142" t="s">
        <v>3366</v>
      </c>
      <c r="E6061" s="142" t="s">
        <v>3367</v>
      </c>
      <c r="F6061" s="142" t="s">
        <v>3440</v>
      </c>
      <c r="G6061" s="142" t="s">
        <v>3441</v>
      </c>
      <c r="H6061" s="142" t="s">
        <v>3442</v>
      </c>
      <c r="I6061" s="142" t="s">
        <v>23</v>
      </c>
      <c r="J6061" s="142">
        <v>2</v>
      </c>
      <c r="K6061" s="142">
        <v>1</v>
      </c>
      <c r="L6061" s="227">
        <v>7897</v>
      </c>
      <c r="M6061" s="227">
        <v>118318</v>
      </c>
      <c r="N6061" s="227">
        <v>26900</v>
      </c>
      <c r="O6061" s="227">
        <v>26900</v>
      </c>
      <c r="P6061" s="227">
        <v>26900</v>
      </c>
      <c r="Q6061" s="227"/>
      <c r="R6061" s="227"/>
      <c r="S6061" s="227"/>
      <c r="T6061" s="227">
        <v>0</v>
      </c>
      <c r="U6061" s="227">
        <v>0</v>
      </c>
      <c r="V6061" s="227">
        <v>0</v>
      </c>
      <c r="W6061" s="143">
        <v>45977</v>
      </c>
      <c r="X6061" s="143">
        <v>45989</v>
      </c>
      <c r="Y6061">
        <f t="shared" si="189"/>
        <v>26900</v>
      </c>
    </row>
    <row r="6062" spans="1:25">
      <c r="A6062" s="1" t="str">
        <f t="shared" si="188"/>
        <v>060380016471000</v>
      </c>
      <c r="B6062" s="142" t="s">
        <v>93</v>
      </c>
      <c r="C6062" s="142" t="s">
        <v>1160</v>
      </c>
      <c r="D6062" s="142" t="s">
        <v>3423</v>
      </c>
      <c r="E6062" s="142" t="s">
        <v>3424</v>
      </c>
      <c r="F6062" s="142" t="s">
        <v>3443</v>
      </c>
      <c r="G6062" s="142" t="s">
        <v>3444</v>
      </c>
      <c r="H6062" s="142" t="s">
        <v>3445</v>
      </c>
      <c r="I6062" s="142" t="s">
        <v>23</v>
      </c>
      <c r="J6062" s="142">
        <v>2</v>
      </c>
      <c r="K6062" s="142">
        <v>1</v>
      </c>
      <c r="L6062" s="227">
        <v>66827</v>
      </c>
      <c r="M6062" s="227">
        <v>3307586</v>
      </c>
      <c r="N6062" s="227">
        <v>52900</v>
      </c>
      <c r="O6062" s="227">
        <v>54900</v>
      </c>
      <c r="P6062" s="227">
        <v>54900</v>
      </c>
      <c r="Q6062" s="227"/>
      <c r="R6062" s="227"/>
      <c r="S6062" s="227"/>
      <c r="T6062" s="227">
        <v>73373</v>
      </c>
      <c r="U6062" s="227">
        <v>3101864</v>
      </c>
      <c r="V6062" s="227">
        <v>-529715</v>
      </c>
      <c r="W6062" s="143">
        <v>46030</v>
      </c>
      <c r="X6062" s="143">
        <v>46034</v>
      </c>
      <c r="Y6062">
        <f t="shared" si="189"/>
        <v>54900</v>
      </c>
    </row>
    <row r="6063" spans="1:25">
      <c r="A6063" s="1" t="str">
        <f t="shared" si="188"/>
        <v>060380016516000</v>
      </c>
      <c r="B6063" s="142" t="s">
        <v>93</v>
      </c>
      <c r="C6063" s="142" t="s">
        <v>1160</v>
      </c>
      <c r="D6063" s="142" t="s">
        <v>3388</v>
      </c>
      <c r="E6063" s="142" t="s">
        <v>3389</v>
      </c>
      <c r="F6063" s="142" t="s">
        <v>3446</v>
      </c>
      <c r="G6063" s="142" t="s">
        <v>3447</v>
      </c>
      <c r="H6063" s="142" t="s">
        <v>3448</v>
      </c>
      <c r="I6063" s="142" t="s">
        <v>23</v>
      </c>
      <c r="J6063" s="142">
        <v>2</v>
      </c>
      <c r="K6063" s="142">
        <v>1</v>
      </c>
      <c r="L6063" s="227">
        <v>4032</v>
      </c>
      <c r="M6063" s="227">
        <v>253712</v>
      </c>
      <c r="N6063" s="227">
        <v>59500</v>
      </c>
      <c r="O6063" s="227">
        <v>59500</v>
      </c>
      <c r="P6063" s="227">
        <v>59500</v>
      </c>
      <c r="Q6063" s="227"/>
      <c r="R6063" s="227"/>
      <c r="S6063" s="227"/>
      <c r="T6063" s="227">
        <v>1164</v>
      </c>
      <c r="U6063" s="227">
        <v>68560</v>
      </c>
      <c r="V6063" s="227">
        <v>-4684</v>
      </c>
      <c r="W6063" s="143">
        <v>46013</v>
      </c>
      <c r="X6063" s="143">
        <v>46035</v>
      </c>
      <c r="Y6063">
        <f t="shared" si="189"/>
        <v>59500</v>
      </c>
    </row>
    <row r="6064" spans="1:25">
      <c r="A6064" s="1" t="str">
        <f t="shared" si="188"/>
        <v>060380017116000</v>
      </c>
      <c r="B6064" s="142" t="s">
        <v>93</v>
      </c>
      <c r="C6064" s="142" t="s">
        <v>1160</v>
      </c>
      <c r="D6064" s="142" t="s">
        <v>3366</v>
      </c>
      <c r="E6064" s="142" t="s">
        <v>3367</v>
      </c>
      <c r="F6064" s="142" t="s">
        <v>3449</v>
      </c>
      <c r="G6064" s="142" t="s">
        <v>3450</v>
      </c>
      <c r="H6064" s="142" t="s">
        <v>3451</v>
      </c>
      <c r="I6064" s="142" t="s">
        <v>23</v>
      </c>
      <c r="J6064" s="142">
        <v>2</v>
      </c>
      <c r="K6064" s="142">
        <v>1</v>
      </c>
      <c r="L6064" s="227"/>
      <c r="M6064" s="227"/>
      <c r="N6064" s="227">
        <v>11900</v>
      </c>
      <c r="O6064" s="227">
        <v>11900</v>
      </c>
      <c r="P6064" s="227">
        <v>11900</v>
      </c>
      <c r="Q6064" s="227"/>
      <c r="R6064" s="227"/>
      <c r="S6064" s="227"/>
      <c r="T6064" s="227"/>
      <c r="U6064" s="227"/>
      <c r="V6064" s="227"/>
      <c r="W6064" s="143">
        <v>45115</v>
      </c>
      <c r="X6064" s="143">
        <v>45118</v>
      </c>
      <c r="Y6064">
        <f t="shared" si="189"/>
        <v>11900</v>
      </c>
    </row>
    <row r="6065" spans="1:25">
      <c r="A6065" s="1" t="str">
        <f t="shared" si="188"/>
        <v>060380018312000</v>
      </c>
      <c r="B6065" s="142" t="s">
        <v>93</v>
      </c>
      <c r="C6065" s="142" t="s">
        <v>1160</v>
      </c>
      <c r="D6065" s="142" t="s">
        <v>3377</v>
      </c>
      <c r="E6065" s="142" t="s">
        <v>3378</v>
      </c>
      <c r="F6065" s="142" t="s">
        <v>3452</v>
      </c>
      <c r="G6065" s="142" t="s">
        <v>3453</v>
      </c>
      <c r="H6065" s="142" t="s">
        <v>3454</v>
      </c>
      <c r="I6065" s="142" t="s">
        <v>23</v>
      </c>
      <c r="J6065" s="142">
        <v>2</v>
      </c>
      <c r="K6065" s="142">
        <v>1</v>
      </c>
      <c r="L6065" s="227">
        <v>0</v>
      </c>
      <c r="M6065" s="227">
        <v>0</v>
      </c>
      <c r="N6065" s="227">
        <v>38900</v>
      </c>
      <c r="O6065" s="227">
        <v>38900</v>
      </c>
      <c r="P6065" s="227">
        <v>38900</v>
      </c>
      <c r="Q6065" s="227"/>
      <c r="R6065" s="227"/>
      <c r="S6065" s="227"/>
      <c r="T6065" s="227">
        <v>0</v>
      </c>
      <c r="U6065" s="227">
        <v>0</v>
      </c>
      <c r="V6065" s="227">
        <v>0</v>
      </c>
      <c r="W6065" s="143">
        <v>45944</v>
      </c>
      <c r="X6065" s="143">
        <v>45996</v>
      </c>
      <c r="Y6065">
        <f t="shared" si="189"/>
        <v>38900</v>
      </c>
    </row>
    <row r="6066" spans="1:25">
      <c r="A6066" s="1" t="str">
        <f t="shared" si="188"/>
        <v>060380019473000</v>
      </c>
      <c r="B6066" s="142" t="s">
        <v>93</v>
      </c>
      <c r="C6066" s="142" t="s">
        <v>1160</v>
      </c>
      <c r="D6066" s="142" t="s">
        <v>3366</v>
      </c>
      <c r="E6066" s="142" t="s">
        <v>3367</v>
      </c>
      <c r="F6066" s="142" t="s">
        <v>3455</v>
      </c>
      <c r="G6066" s="142" t="s">
        <v>3456</v>
      </c>
      <c r="H6066" s="142" t="s">
        <v>3457</v>
      </c>
      <c r="I6066" s="142" t="s">
        <v>23</v>
      </c>
      <c r="J6066" s="142">
        <v>2</v>
      </c>
      <c r="K6066" s="142">
        <v>1</v>
      </c>
      <c r="L6066" s="227">
        <v>137790</v>
      </c>
      <c r="M6066" s="227">
        <v>2893135</v>
      </c>
      <c r="N6066" s="227">
        <v>22900</v>
      </c>
      <c r="O6066" s="227">
        <v>22900</v>
      </c>
      <c r="P6066" s="227">
        <v>22900</v>
      </c>
      <c r="Q6066" s="227"/>
      <c r="R6066" s="227"/>
      <c r="S6066" s="227"/>
      <c r="T6066" s="227">
        <v>31684</v>
      </c>
      <c r="U6066" s="227">
        <v>748979</v>
      </c>
      <c r="V6066" s="227">
        <v>83720</v>
      </c>
      <c r="W6066" s="143">
        <v>46025</v>
      </c>
      <c r="X6066" s="143">
        <v>46034</v>
      </c>
      <c r="Y6066">
        <f t="shared" si="189"/>
        <v>22900</v>
      </c>
    </row>
    <row r="6067" spans="1:25">
      <c r="A6067" s="1" t="str">
        <f t="shared" si="188"/>
        <v>060380022634000</v>
      </c>
      <c r="B6067" s="142" t="s">
        <v>93</v>
      </c>
      <c r="C6067" s="142" t="s">
        <v>1160</v>
      </c>
      <c r="D6067" s="142" t="s">
        <v>3423</v>
      </c>
      <c r="E6067" s="142" t="s">
        <v>3424</v>
      </c>
      <c r="F6067" s="142" t="s">
        <v>3458</v>
      </c>
      <c r="G6067" s="142" t="s">
        <v>3459</v>
      </c>
      <c r="H6067" s="142" t="s">
        <v>3460</v>
      </c>
      <c r="I6067" s="142" t="s">
        <v>23</v>
      </c>
      <c r="J6067" s="142">
        <v>2</v>
      </c>
      <c r="K6067" s="142">
        <v>1</v>
      </c>
      <c r="L6067" s="227">
        <v>7180</v>
      </c>
      <c r="M6067" s="227">
        <v>212841</v>
      </c>
      <c r="N6067" s="227">
        <v>32900</v>
      </c>
      <c r="O6067" s="227">
        <v>30900</v>
      </c>
      <c r="P6067" s="227">
        <v>30900</v>
      </c>
      <c r="Q6067" s="227"/>
      <c r="R6067" s="227"/>
      <c r="S6067" s="227"/>
      <c r="T6067" s="227">
        <v>2820</v>
      </c>
      <c r="U6067" s="227">
        <v>79123</v>
      </c>
      <c r="V6067" s="227">
        <v>-4472</v>
      </c>
      <c r="W6067" s="143">
        <v>46019</v>
      </c>
      <c r="X6067" s="143">
        <v>46033</v>
      </c>
      <c r="Y6067">
        <f t="shared" si="189"/>
        <v>30900</v>
      </c>
    </row>
    <row r="6068" spans="1:25">
      <c r="A6068" s="1" t="str">
        <f t="shared" si="188"/>
        <v>060380023517000</v>
      </c>
      <c r="B6068" s="142" t="s">
        <v>93</v>
      </c>
      <c r="C6068" s="142" t="s">
        <v>1160</v>
      </c>
      <c r="D6068" s="142" t="s">
        <v>3423</v>
      </c>
      <c r="E6068" s="142" t="s">
        <v>3424</v>
      </c>
      <c r="F6068" s="142" t="s">
        <v>3461</v>
      </c>
      <c r="G6068" s="142" t="s">
        <v>3462</v>
      </c>
      <c r="H6068" s="142" t="s">
        <v>3463</v>
      </c>
      <c r="I6068" s="142" t="s">
        <v>21</v>
      </c>
      <c r="J6068" s="142">
        <v>2</v>
      </c>
      <c r="K6068" s="142">
        <v>1</v>
      </c>
      <c r="L6068" s="227">
        <v>4894</v>
      </c>
      <c r="M6068" s="227">
        <v>420975</v>
      </c>
      <c r="N6068" s="227">
        <v>89900</v>
      </c>
      <c r="O6068" s="227">
        <v>109900</v>
      </c>
      <c r="P6068" s="227">
        <v>109900</v>
      </c>
      <c r="Q6068" s="227"/>
      <c r="R6068" s="227"/>
      <c r="S6068" s="227"/>
      <c r="T6068" s="227">
        <v>5122</v>
      </c>
      <c r="U6068" s="227">
        <v>475233</v>
      </c>
      <c r="V6068" s="227">
        <v>34645</v>
      </c>
      <c r="W6068" s="143">
        <v>46030</v>
      </c>
      <c r="X6068" s="143">
        <v>46035</v>
      </c>
      <c r="Y6068">
        <f t="shared" si="189"/>
        <v>109900</v>
      </c>
    </row>
    <row r="6069" spans="1:25">
      <c r="A6069" s="1" t="str">
        <f t="shared" si="188"/>
        <v>060380029200000</v>
      </c>
      <c r="B6069" s="142" t="s">
        <v>93</v>
      </c>
      <c r="C6069" s="142" t="s">
        <v>1160</v>
      </c>
      <c r="D6069" s="142" t="s">
        <v>3423</v>
      </c>
      <c r="E6069" s="142" t="s">
        <v>3424</v>
      </c>
      <c r="F6069" s="142" t="s">
        <v>3464</v>
      </c>
      <c r="G6069" s="142" t="s">
        <v>3465</v>
      </c>
      <c r="H6069" s="142" t="s">
        <v>3466</v>
      </c>
      <c r="I6069" s="142" t="s">
        <v>23</v>
      </c>
      <c r="J6069" s="142">
        <v>1</v>
      </c>
      <c r="K6069" s="142">
        <v>1</v>
      </c>
      <c r="L6069" s="227">
        <v>192</v>
      </c>
      <c r="M6069" s="227">
        <v>8841071</v>
      </c>
      <c r="N6069" s="227">
        <v>50500</v>
      </c>
      <c r="O6069" s="227">
        <v>50500</v>
      </c>
      <c r="P6069" s="227">
        <v>50500</v>
      </c>
      <c r="Q6069" s="227"/>
      <c r="R6069" s="227"/>
      <c r="S6069" s="227"/>
      <c r="T6069" s="227">
        <v>35</v>
      </c>
      <c r="U6069" s="227">
        <v>1767500</v>
      </c>
      <c r="V6069" s="227">
        <v>155846</v>
      </c>
      <c r="W6069" s="143">
        <v>46002</v>
      </c>
      <c r="X6069" s="143">
        <v>46032</v>
      </c>
      <c r="Y6069">
        <f t="shared" si="189"/>
        <v>50500</v>
      </c>
    </row>
    <row r="6070" spans="1:25">
      <c r="A6070" s="1" t="str">
        <f t="shared" si="188"/>
        <v>060380032080000</v>
      </c>
      <c r="B6070" s="142" t="s">
        <v>93</v>
      </c>
      <c r="C6070" s="142" t="s">
        <v>1160</v>
      </c>
      <c r="D6070" s="142" t="s">
        <v>3377</v>
      </c>
      <c r="E6070" s="142" t="s">
        <v>3378</v>
      </c>
      <c r="F6070" s="142" t="s">
        <v>3467</v>
      </c>
      <c r="G6070" s="142" t="s">
        <v>3468</v>
      </c>
      <c r="H6070" s="142" t="s">
        <v>3469</v>
      </c>
      <c r="I6070" s="142" t="s">
        <v>23</v>
      </c>
      <c r="J6070" s="142">
        <v>2</v>
      </c>
      <c r="K6070" s="142">
        <v>1</v>
      </c>
      <c r="L6070" s="227"/>
      <c r="M6070" s="227"/>
      <c r="N6070" s="227">
        <v>132900</v>
      </c>
      <c r="O6070" s="227">
        <v>132900</v>
      </c>
      <c r="P6070" s="227">
        <v>132900</v>
      </c>
      <c r="Q6070" s="227"/>
      <c r="R6070" s="227"/>
      <c r="S6070" s="227"/>
      <c r="T6070" s="227"/>
      <c r="U6070" s="227"/>
      <c r="V6070" s="227"/>
      <c r="W6070" s="143"/>
      <c r="X6070" s="143">
        <v>46033</v>
      </c>
      <c r="Y6070">
        <f t="shared" si="189"/>
        <v>132900</v>
      </c>
    </row>
    <row r="6071" spans="1:25">
      <c r="A6071" s="1" t="str">
        <f t="shared" si="188"/>
        <v>060380034058000</v>
      </c>
      <c r="B6071" s="142" t="s">
        <v>93</v>
      </c>
      <c r="C6071" s="142" t="s">
        <v>1160</v>
      </c>
      <c r="D6071" s="142" t="s">
        <v>3377</v>
      </c>
      <c r="E6071" s="142" t="s">
        <v>3378</v>
      </c>
      <c r="F6071" s="142" t="s">
        <v>3470</v>
      </c>
      <c r="G6071" s="142" t="s">
        <v>3471</v>
      </c>
      <c r="H6071" s="142" t="s">
        <v>3472</v>
      </c>
      <c r="I6071" s="142" t="s">
        <v>23</v>
      </c>
      <c r="J6071" s="142">
        <v>1</v>
      </c>
      <c r="K6071" s="142">
        <v>1</v>
      </c>
      <c r="L6071" s="227">
        <v>563</v>
      </c>
      <c r="M6071" s="227">
        <v>19352208</v>
      </c>
      <c r="N6071" s="227">
        <v>42900</v>
      </c>
      <c r="O6071" s="227">
        <v>42900</v>
      </c>
      <c r="P6071" s="227">
        <v>42900</v>
      </c>
      <c r="Q6071" s="227"/>
      <c r="R6071" s="227"/>
      <c r="S6071" s="227"/>
      <c r="T6071" s="227">
        <v>351</v>
      </c>
      <c r="U6071" s="227">
        <v>13539900</v>
      </c>
      <c r="V6071" s="227">
        <v>1474846</v>
      </c>
      <c r="W6071" s="143">
        <v>46030</v>
      </c>
      <c r="X6071" s="143">
        <v>46033</v>
      </c>
      <c r="Y6071">
        <f t="shared" si="189"/>
        <v>42900</v>
      </c>
    </row>
    <row r="6072" spans="1:25">
      <c r="A6072" s="1" t="str">
        <f t="shared" si="188"/>
        <v>060380034238000</v>
      </c>
      <c r="B6072" s="142" t="s">
        <v>93</v>
      </c>
      <c r="C6072" s="142" t="s">
        <v>1160</v>
      </c>
      <c r="D6072" s="142" t="s">
        <v>3377</v>
      </c>
      <c r="E6072" s="142" t="s">
        <v>3378</v>
      </c>
      <c r="F6072" s="142" t="s">
        <v>3473</v>
      </c>
      <c r="G6072" s="142" t="s">
        <v>3474</v>
      </c>
      <c r="H6072" s="142" t="s">
        <v>3475</v>
      </c>
      <c r="I6072" s="142" t="s">
        <v>23</v>
      </c>
      <c r="J6072" s="142">
        <v>2</v>
      </c>
      <c r="K6072" s="142">
        <v>1</v>
      </c>
      <c r="L6072" s="227"/>
      <c r="M6072" s="227"/>
      <c r="N6072" s="227">
        <v>129900</v>
      </c>
      <c r="O6072" s="227">
        <v>129900</v>
      </c>
      <c r="P6072" s="227">
        <v>129900</v>
      </c>
      <c r="Q6072" s="227"/>
      <c r="R6072" s="227"/>
      <c r="S6072" s="227"/>
      <c r="T6072" s="227"/>
      <c r="U6072" s="227"/>
      <c r="V6072" s="227"/>
      <c r="W6072" s="143"/>
      <c r="X6072" s="143">
        <v>46027</v>
      </c>
      <c r="Y6072">
        <f t="shared" si="189"/>
        <v>129900</v>
      </c>
    </row>
    <row r="6073" spans="1:25">
      <c r="A6073" s="1" t="str">
        <f t="shared" si="188"/>
        <v>060380041234000</v>
      </c>
      <c r="B6073" s="142" t="s">
        <v>93</v>
      </c>
      <c r="C6073" s="142" t="s">
        <v>1160</v>
      </c>
      <c r="D6073" s="142" t="s">
        <v>3377</v>
      </c>
      <c r="E6073" s="142" t="s">
        <v>3378</v>
      </c>
      <c r="F6073" s="142" t="s">
        <v>3476</v>
      </c>
      <c r="G6073" s="142" t="s">
        <v>3477</v>
      </c>
      <c r="H6073" s="142" t="s">
        <v>3478</v>
      </c>
      <c r="I6073" s="142" t="s">
        <v>21</v>
      </c>
      <c r="J6073" s="142">
        <v>1</v>
      </c>
      <c r="K6073" s="142">
        <v>1</v>
      </c>
      <c r="L6073" s="227"/>
      <c r="M6073" s="227"/>
      <c r="N6073" s="227">
        <v>32900</v>
      </c>
      <c r="O6073" s="227">
        <v>32900</v>
      </c>
      <c r="P6073" s="227">
        <v>32900</v>
      </c>
      <c r="Q6073" s="227"/>
      <c r="R6073" s="227"/>
      <c r="S6073" s="227"/>
      <c r="T6073" s="227"/>
      <c r="U6073" s="227"/>
      <c r="V6073" s="227"/>
      <c r="W6073" s="143">
        <v>44147</v>
      </c>
      <c r="X6073" s="143">
        <v>44120</v>
      </c>
      <c r="Y6073">
        <f t="shared" si="189"/>
        <v>32900</v>
      </c>
    </row>
    <row r="6074" spans="1:25">
      <c r="A6074" s="1" t="str">
        <f t="shared" si="188"/>
        <v>060380042823000</v>
      </c>
      <c r="B6074" s="142" t="s">
        <v>93</v>
      </c>
      <c r="C6074" s="142" t="s">
        <v>1160</v>
      </c>
      <c r="D6074" s="142" t="s">
        <v>3423</v>
      </c>
      <c r="E6074" s="142" t="s">
        <v>3424</v>
      </c>
      <c r="F6074" s="142" t="s">
        <v>3479</v>
      </c>
      <c r="G6074" s="142" t="s">
        <v>3480</v>
      </c>
      <c r="H6074" s="142" t="s">
        <v>3481</v>
      </c>
      <c r="I6074" s="142" t="s">
        <v>23</v>
      </c>
      <c r="J6074" s="142">
        <v>2</v>
      </c>
      <c r="K6074" s="142">
        <v>1</v>
      </c>
      <c r="L6074" s="227">
        <v>288576</v>
      </c>
      <c r="M6074" s="227">
        <v>17400591</v>
      </c>
      <c r="N6074" s="227">
        <v>79900</v>
      </c>
      <c r="O6074" s="227">
        <v>69900</v>
      </c>
      <c r="P6074" s="227">
        <v>69900</v>
      </c>
      <c r="Q6074" s="227"/>
      <c r="R6074" s="227"/>
      <c r="S6074" s="227"/>
      <c r="T6074" s="227">
        <v>22870</v>
      </c>
      <c r="U6074" s="227">
        <v>1440189</v>
      </c>
      <c r="V6074" s="227">
        <v>61171</v>
      </c>
      <c r="W6074" s="143">
        <v>45867</v>
      </c>
      <c r="X6074" s="143">
        <v>46035</v>
      </c>
      <c r="Y6074">
        <f t="shared" si="189"/>
        <v>69900</v>
      </c>
    </row>
    <row r="6075" spans="1:25">
      <c r="A6075" s="1" t="str">
        <f t="shared" si="188"/>
        <v>060380042946000</v>
      </c>
      <c r="B6075" s="142" t="s">
        <v>93</v>
      </c>
      <c r="C6075" s="142" t="s">
        <v>1160</v>
      </c>
      <c r="D6075" s="142" t="s">
        <v>3388</v>
      </c>
      <c r="E6075" s="142" t="s">
        <v>3389</v>
      </c>
      <c r="F6075" s="142" t="s">
        <v>3482</v>
      </c>
      <c r="G6075" s="142" t="s">
        <v>3483</v>
      </c>
      <c r="H6075" s="142" t="s">
        <v>3484</v>
      </c>
      <c r="I6075" s="142" t="s">
        <v>23</v>
      </c>
      <c r="J6075" s="142">
        <v>2</v>
      </c>
      <c r="K6075" s="142">
        <v>1</v>
      </c>
      <c r="L6075" s="227">
        <v>58775</v>
      </c>
      <c r="M6075" s="227">
        <v>1513608</v>
      </c>
      <c r="N6075" s="227">
        <v>25900</v>
      </c>
      <c r="O6075" s="227">
        <v>25900</v>
      </c>
      <c r="P6075" s="227">
        <v>25900</v>
      </c>
      <c r="Q6075" s="227"/>
      <c r="R6075" s="227"/>
      <c r="S6075" s="227"/>
      <c r="T6075" s="227">
        <v>7964</v>
      </c>
      <c r="U6075" s="227">
        <v>140892</v>
      </c>
      <c r="V6075" s="227">
        <v>-64202</v>
      </c>
      <c r="W6075" s="143">
        <v>46031</v>
      </c>
      <c r="X6075" s="143">
        <v>46033</v>
      </c>
      <c r="Y6075">
        <f t="shared" si="189"/>
        <v>25900</v>
      </c>
    </row>
    <row r="6076" spans="1:25">
      <c r="A6076" s="1" t="str">
        <f t="shared" si="188"/>
        <v>060380049060000</v>
      </c>
      <c r="B6076" s="142" t="s">
        <v>93</v>
      </c>
      <c r="C6076" s="142" t="s">
        <v>1160</v>
      </c>
      <c r="D6076" s="142" t="s">
        <v>3377</v>
      </c>
      <c r="E6076" s="142" t="s">
        <v>3378</v>
      </c>
      <c r="F6076" s="142" t="s">
        <v>3485</v>
      </c>
      <c r="G6076" s="142" t="s">
        <v>3486</v>
      </c>
      <c r="H6076" s="142" t="s">
        <v>3487</v>
      </c>
      <c r="I6076" s="142" t="s">
        <v>23</v>
      </c>
      <c r="J6076" s="142">
        <v>2</v>
      </c>
      <c r="K6076" s="142">
        <v>1</v>
      </c>
      <c r="L6076" s="227">
        <v>9060</v>
      </c>
      <c r="M6076" s="227">
        <v>1134308</v>
      </c>
      <c r="N6076" s="227">
        <v>122900</v>
      </c>
      <c r="O6076" s="227">
        <v>122900</v>
      </c>
      <c r="P6076" s="227">
        <v>122900</v>
      </c>
      <c r="Q6076" s="227"/>
      <c r="R6076" s="227"/>
      <c r="S6076" s="227"/>
      <c r="T6076" s="227">
        <v>10940</v>
      </c>
      <c r="U6076" s="227">
        <v>1339346</v>
      </c>
      <c r="V6076" s="227">
        <v>-30337</v>
      </c>
      <c r="W6076" s="143">
        <v>45974</v>
      </c>
      <c r="X6076" s="143">
        <v>46026</v>
      </c>
      <c r="Y6076">
        <f t="shared" si="189"/>
        <v>122900</v>
      </c>
    </row>
    <row r="6077" spans="1:25">
      <c r="A6077" s="1" t="str">
        <f t="shared" si="188"/>
        <v>060380049074000</v>
      </c>
      <c r="B6077" s="142" t="s">
        <v>93</v>
      </c>
      <c r="C6077" s="142" t="s">
        <v>1160</v>
      </c>
      <c r="D6077" s="142" t="s">
        <v>3377</v>
      </c>
      <c r="E6077" s="142" t="s">
        <v>3378</v>
      </c>
      <c r="F6077" s="142" t="s">
        <v>3488</v>
      </c>
      <c r="G6077" s="142" t="s">
        <v>3489</v>
      </c>
      <c r="H6077" s="142" t="s">
        <v>3490</v>
      </c>
      <c r="I6077" s="142" t="s">
        <v>23</v>
      </c>
      <c r="J6077" s="142">
        <v>2</v>
      </c>
      <c r="K6077" s="142">
        <v>1</v>
      </c>
      <c r="L6077" s="227">
        <v>90158</v>
      </c>
      <c r="M6077" s="227">
        <v>9632521</v>
      </c>
      <c r="N6077" s="227">
        <v>106900</v>
      </c>
      <c r="O6077" s="227">
        <v>106900</v>
      </c>
      <c r="P6077" s="227">
        <v>106900</v>
      </c>
      <c r="Q6077" s="227"/>
      <c r="R6077" s="227"/>
      <c r="S6077" s="227"/>
      <c r="T6077" s="227">
        <v>1402</v>
      </c>
      <c r="U6077" s="227">
        <v>149874</v>
      </c>
      <c r="V6077" s="227">
        <v>84</v>
      </c>
      <c r="W6077" s="143">
        <v>46002</v>
      </c>
      <c r="X6077" s="143">
        <v>46033</v>
      </c>
      <c r="Y6077">
        <f t="shared" si="189"/>
        <v>106900</v>
      </c>
    </row>
    <row r="6078" spans="1:25">
      <c r="A6078" s="1" t="str">
        <f t="shared" si="188"/>
        <v>060380049618000</v>
      </c>
      <c r="B6078" s="142" t="s">
        <v>93</v>
      </c>
      <c r="C6078" s="142" t="s">
        <v>1160</v>
      </c>
      <c r="D6078" s="142" t="s">
        <v>3423</v>
      </c>
      <c r="E6078" s="142" t="s">
        <v>3424</v>
      </c>
      <c r="F6078" s="142" t="s">
        <v>3491</v>
      </c>
      <c r="G6078" s="142" t="s">
        <v>3492</v>
      </c>
      <c r="H6078" s="142" t="s">
        <v>3493</v>
      </c>
      <c r="I6078" s="142" t="s">
        <v>23</v>
      </c>
      <c r="J6078" s="142">
        <v>2</v>
      </c>
      <c r="K6078" s="142">
        <v>1</v>
      </c>
      <c r="L6078" s="227">
        <v>12842</v>
      </c>
      <c r="M6078" s="227">
        <v>1196710</v>
      </c>
      <c r="N6078" s="227">
        <v>89900</v>
      </c>
      <c r="O6078" s="227">
        <v>89900</v>
      </c>
      <c r="P6078" s="227">
        <v>89900</v>
      </c>
      <c r="Q6078" s="227"/>
      <c r="R6078" s="227"/>
      <c r="S6078" s="227"/>
      <c r="T6078" s="227">
        <v>3358</v>
      </c>
      <c r="U6078" s="227">
        <v>258193</v>
      </c>
      <c r="V6078" s="227">
        <v>-54730</v>
      </c>
      <c r="W6078" s="143">
        <v>45919</v>
      </c>
      <c r="X6078" s="143">
        <v>46032</v>
      </c>
      <c r="Y6078">
        <f t="shared" si="189"/>
        <v>89900</v>
      </c>
    </row>
    <row r="6079" spans="1:25">
      <c r="A6079" s="1" t="str">
        <f t="shared" si="188"/>
        <v>060381001860000</v>
      </c>
      <c r="B6079" s="142" t="s">
        <v>93</v>
      </c>
      <c r="C6079" s="142" t="s">
        <v>1160</v>
      </c>
      <c r="D6079" s="142" t="s">
        <v>3494</v>
      </c>
      <c r="E6079" s="142" t="s">
        <v>2486</v>
      </c>
      <c r="F6079" s="142" t="s">
        <v>36</v>
      </c>
      <c r="G6079" s="142" t="s">
        <v>2487</v>
      </c>
      <c r="H6079" s="142" t="s">
        <v>2488</v>
      </c>
      <c r="I6079" s="142" t="s">
        <v>23</v>
      </c>
      <c r="J6079" s="142">
        <v>1</v>
      </c>
      <c r="K6079" s="142">
        <v>30</v>
      </c>
      <c r="L6079" s="227">
        <v>113</v>
      </c>
      <c r="M6079" s="227">
        <v>4390264</v>
      </c>
      <c r="N6079" s="227">
        <v>46800</v>
      </c>
      <c r="O6079" s="227">
        <v>46800</v>
      </c>
      <c r="P6079" s="227">
        <v>1404000</v>
      </c>
      <c r="Q6079" s="227"/>
      <c r="R6079" s="227"/>
      <c r="S6079" s="227"/>
      <c r="T6079" s="227">
        <v>4</v>
      </c>
      <c r="U6079" s="227">
        <v>168649</v>
      </c>
      <c r="V6079" s="227">
        <v>13241</v>
      </c>
      <c r="W6079" s="143">
        <v>45987</v>
      </c>
      <c r="X6079" s="143">
        <v>46030</v>
      </c>
      <c r="Y6079">
        <f t="shared" si="189"/>
        <v>1404000</v>
      </c>
    </row>
    <row r="6080" spans="1:25">
      <c r="A6080" s="1" t="str">
        <f t="shared" si="188"/>
        <v>060381001865000</v>
      </c>
      <c r="B6080" s="142" t="s">
        <v>93</v>
      </c>
      <c r="C6080" s="142" t="s">
        <v>1160</v>
      </c>
      <c r="D6080" s="142" t="s">
        <v>3494</v>
      </c>
      <c r="E6080" s="142" t="s">
        <v>2486</v>
      </c>
      <c r="F6080" s="142" t="s">
        <v>73</v>
      </c>
      <c r="G6080" s="142" t="s">
        <v>2661</v>
      </c>
      <c r="H6080" s="142" t="s">
        <v>2662</v>
      </c>
      <c r="I6080" s="142" t="s">
        <v>21</v>
      </c>
      <c r="J6080" s="142">
        <v>1</v>
      </c>
      <c r="K6080" s="142">
        <v>30</v>
      </c>
      <c r="L6080" s="227">
        <v>62</v>
      </c>
      <c r="M6080" s="227">
        <v>1713656</v>
      </c>
      <c r="N6080" s="227">
        <v>32500</v>
      </c>
      <c r="O6080" s="227">
        <v>32400</v>
      </c>
      <c r="P6080" s="227">
        <v>972000</v>
      </c>
      <c r="Q6080" s="227">
        <v>30</v>
      </c>
      <c r="R6080" s="227">
        <v>2200</v>
      </c>
      <c r="S6080" s="227">
        <v>906000</v>
      </c>
      <c r="T6080" s="227">
        <v>0</v>
      </c>
      <c r="U6080" s="227">
        <v>0</v>
      </c>
      <c r="V6080" s="227">
        <v>0</v>
      </c>
      <c r="W6080" s="143">
        <v>45919</v>
      </c>
      <c r="X6080" s="143">
        <v>45955</v>
      </c>
      <c r="Y6080">
        <f t="shared" si="189"/>
        <v>906000</v>
      </c>
    </row>
    <row r="6081" spans="1:25">
      <c r="A6081" s="1" t="str">
        <f t="shared" si="188"/>
        <v>060381002106000</v>
      </c>
      <c r="B6081" s="142" t="s">
        <v>93</v>
      </c>
      <c r="C6081" s="142" t="s">
        <v>1160</v>
      </c>
      <c r="D6081" s="142" t="s">
        <v>3495</v>
      </c>
      <c r="E6081" s="142" t="s">
        <v>3496</v>
      </c>
      <c r="F6081" s="142" t="s">
        <v>134</v>
      </c>
      <c r="G6081" s="142" t="s">
        <v>135</v>
      </c>
      <c r="H6081" s="142" t="s">
        <v>136</v>
      </c>
      <c r="I6081" s="142" t="s">
        <v>21</v>
      </c>
      <c r="J6081" s="142">
        <v>1</v>
      </c>
      <c r="K6081" s="142">
        <v>20</v>
      </c>
      <c r="L6081" s="227">
        <v>278</v>
      </c>
      <c r="M6081" s="227">
        <v>2267128</v>
      </c>
      <c r="N6081" s="227">
        <v>10600</v>
      </c>
      <c r="O6081" s="227">
        <v>10000</v>
      </c>
      <c r="P6081" s="227">
        <v>200000</v>
      </c>
      <c r="Q6081" s="227">
        <v>20</v>
      </c>
      <c r="R6081" s="227">
        <v>855</v>
      </c>
      <c r="S6081" s="227">
        <v>182900</v>
      </c>
      <c r="T6081" s="227">
        <v>2117</v>
      </c>
      <c r="U6081" s="227">
        <v>17552522</v>
      </c>
      <c r="V6081" s="227">
        <v>288100</v>
      </c>
      <c r="W6081" s="143">
        <v>45993</v>
      </c>
      <c r="X6081" s="143">
        <v>46035</v>
      </c>
      <c r="Y6081">
        <f t="shared" si="189"/>
        <v>182900</v>
      </c>
    </row>
    <row r="6082" spans="1:25">
      <c r="A6082" s="1" t="str">
        <f t="shared" si="188"/>
        <v>060381004890000</v>
      </c>
      <c r="B6082" s="142" t="s">
        <v>93</v>
      </c>
      <c r="C6082" s="142" t="s">
        <v>1160</v>
      </c>
      <c r="D6082" s="142" t="s">
        <v>3497</v>
      </c>
      <c r="E6082" s="142" t="s">
        <v>24</v>
      </c>
      <c r="F6082" s="142" t="s">
        <v>140</v>
      </c>
      <c r="G6082" s="142" t="s">
        <v>3498</v>
      </c>
      <c r="H6082" s="142" t="s">
        <v>141</v>
      </c>
      <c r="I6082" s="142" t="s">
        <v>21</v>
      </c>
      <c r="J6082" s="142">
        <v>1</v>
      </c>
      <c r="K6082" s="142">
        <v>20</v>
      </c>
      <c r="L6082" s="227">
        <v>1860</v>
      </c>
      <c r="M6082" s="227">
        <v>7798907</v>
      </c>
      <c r="N6082" s="227">
        <v>5400</v>
      </c>
      <c r="O6082" s="227">
        <v>5400</v>
      </c>
      <c r="P6082" s="227">
        <v>108000</v>
      </c>
      <c r="Q6082" s="227"/>
      <c r="R6082" s="227"/>
      <c r="S6082" s="227"/>
      <c r="T6082" s="227">
        <v>701</v>
      </c>
      <c r="U6082" s="227">
        <v>3229369</v>
      </c>
      <c r="V6082" s="227">
        <v>290103</v>
      </c>
      <c r="W6082" s="143">
        <v>46034</v>
      </c>
      <c r="X6082" s="143">
        <v>46035</v>
      </c>
      <c r="Y6082">
        <f t="shared" si="189"/>
        <v>108000</v>
      </c>
    </row>
    <row r="6083" spans="1:25">
      <c r="A6083" s="1" t="str">
        <f t="shared" si="188"/>
        <v>060381004893000</v>
      </c>
      <c r="B6083" s="142" t="s">
        <v>93</v>
      </c>
      <c r="C6083" s="142" t="s">
        <v>1160</v>
      </c>
      <c r="D6083" s="142" t="s">
        <v>3497</v>
      </c>
      <c r="E6083" s="142" t="s">
        <v>24</v>
      </c>
      <c r="F6083" s="142" t="s">
        <v>144</v>
      </c>
      <c r="G6083" s="142" t="s">
        <v>145</v>
      </c>
      <c r="H6083" s="142" t="s">
        <v>146</v>
      </c>
      <c r="I6083" s="142" t="s">
        <v>23</v>
      </c>
      <c r="J6083" s="142">
        <v>1</v>
      </c>
      <c r="K6083" s="142">
        <v>20</v>
      </c>
      <c r="L6083" s="227">
        <v>1987</v>
      </c>
      <c r="M6083" s="227">
        <v>10003403</v>
      </c>
      <c r="N6083" s="227">
        <v>6900</v>
      </c>
      <c r="O6083" s="227">
        <v>6400</v>
      </c>
      <c r="P6083" s="227">
        <v>128000</v>
      </c>
      <c r="Q6083" s="227">
        <v>20</v>
      </c>
      <c r="R6083" s="227">
        <v>525</v>
      </c>
      <c r="S6083" s="227">
        <v>117500</v>
      </c>
      <c r="T6083" s="227">
        <v>321</v>
      </c>
      <c r="U6083" s="227">
        <v>1703806</v>
      </c>
      <c r="V6083" s="227">
        <v>87755</v>
      </c>
      <c r="W6083" s="143">
        <v>46013</v>
      </c>
      <c r="X6083" s="143">
        <v>46033</v>
      </c>
      <c r="Y6083">
        <f t="shared" si="189"/>
        <v>117500</v>
      </c>
    </row>
    <row r="6084" spans="1:25">
      <c r="A6084" s="1" t="str">
        <f t="shared" si="188"/>
        <v>060381005627000</v>
      </c>
      <c r="B6084" s="142" t="s">
        <v>93</v>
      </c>
      <c r="C6084" s="142" t="s">
        <v>1160</v>
      </c>
      <c r="D6084" s="142" t="s">
        <v>3495</v>
      </c>
      <c r="E6084" s="142" t="s">
        <v>3496</v>
      </c>
      <c r="F6084" s="142" t="s">
        <v>475</v>
      </c>
      <c r="G6084" s="142" t="s">
        <v>476</v>
      </c>
      <c r="H6084" s="142" t="s">
        <v>477</v>
      </c>
      <c r="I6084" s="142" t="s">
        <v>21</v>
      </c>
      <c r="J6084" s="142">
        <v>1</v>
      </c>
      <c r="K6084" s="142">
        <v>12</v>
      </c>
      <c r="L6084" s="227"/>
      <c r="M6084" s="227"/>
      <c r="N6084" s="227">
        <v>15700</v>
      </c>
      <c r="O6084" s="227">
        <v>15700</v>
      </c>
      <c r="P6084" s="227">
        <v>188400</v>
      </c>
      <c r="Q6084" s="227"/>
      <c r="R6084" s="227"/>
      <c r="S6084" s="227"/>
      <c r="T6084" s="227"/>
      <c r="U6084" s="227"/>
      <c r="V6084" s="227"/>
      <c r="W6084" s="143">
        <v>45182</v>
      </c>
      <c r="X6084" s="143">
        <v>45374</v>
      </c>
      <c r="Y6084">
        <f t="shared" si="189"/>
        <v>188400</v>
      </c>
    </row>
    <row r="6085" spans="1:25">
      <c r="A6085" s="1" t="str">
        <f t="shared" ref="A6085:A6148" si="190">B6085&amp;F6085</f>
        <v>060381005725000</v>
      </c>
      <c r="B6085" s="142" t="s">
        <v>93</v>
      </c>
      <c r="C6085" s="142" t="s">
        <v>1160</v>
      </c>
      <c r="D6085" s="142" t="s">
        <v>3497</v>
      </c>
      <c r="E6085" s="142" t="s">
        <v>24</v>
      </c>
      <c r="F6085" s="142" t="s">
        <v>150</v>
      </c>
      <c r="G6085" s="142" t="s">
        <v>3499</v>
      </c>
      <c r="H6085" s="142" t="s">
        <v>151</v>
      </c>
      <c r="I6085" s="142" t="s">
        <v>23</v>
      </c>
      <c r="J6085" s="142">
        <v>1</v>
      </c>
      <c r="K6085" s="142">
        <v>10</v>
      </c>
      <c r="L6085" s="227">
        <v>467</v>
      </c>
      <c r="M6085" s="227">
        <v>5999287</v>
      </c>
      <c r="N6085" s="227">
        <v>16000</v>
      </c>
      <c r="O6085" s="227">
        <v>16000</v>
      </c>
      <c r="P6085" s="227">
        <v>160000</v>
      </c>
      <c r="Q6085" s="227">
        <v>10</v>
      </c>
      <c r="R6085" s="227">
        <v>1100</v>
      </c>
      <c r="S6085" s="227">
        <v>149000</v>
      </c>
      <c r="T6085" s="227">
        <v>127</v>
      </c>
      <c r="U6085" s="227">
        <v>1739370</v>
      </c>
      <c r="V6085" s="227">
        <v>107872</v>
      </c>
      <c r="W6085" s="143">
        <v>46034</v>
      </c>
      <c r="X6085" s="143">
        <v>46035</v>
      </c>
      <c r="Y6085">
        <f t="shared" ref="Y6085:Y6148" si="191">IF(S6085&gt;0,S6085,P6085)</f>
        <v>149000</v>
      </c>
    </row>
    <row r="6086" spans="1:25">
      <c r="A6086" s="1" t="str">
        <f t="shared" si="190"/>
        <v>060381005726000</v>
      </c>
      <c r="B6086" s="142" t="s">
        <v>93</v>
      </c>
      <c r="C6086" s="142" t="s">
        <v>1160</v>
      </c>
      <c r="D6086" s="142" t="s">
        <v>3497</v>
      </c>
      <c r="E6086" s="142" t="s">
        <v>24</v>
      </c>
      <c r="F6086" s="142" t="s">
        <v>154</v>
      </c>
      <c r="G6086" s="142" t="s">
        <v>155</v>
      </c>
      <c r="H6086" s="142" t="s">
        <v>156</v>
      </c>
      <c r="I6086" s="142" t="s">
        <v>23</v>
      </c>
      <c r="J6086" s="142">
        <v>1</v>
      </c>
      <c r="K6086" s="142">
        <v>10</v>
      </c>
      <c r="L6086" s="227">
        <v>289</v>
      </c>
      <c r="M6086" s="227">
        <v>5281661</v>
      </c>
      <c r="N6086" s="227">
        <v>21500</v>
      </c>
      <c r="O6086" s="227">
        <v>21500</v>
      </c>
      <c r="P6086" s="227">
        <v>215000</v>
      </c>
      <c r="Q6086" s="227">
        <v>10</v>
      </c>
      <c r="R6086" s="227">
        <v>100</v>
      </c>
      <c r="S6086" s="227">
        <v>214000</v>
      </c>
      <c r="T6086" s="227">
        <v>136</v>
      </c>
      <c r="U6086" s="227">
        <v>2628829</v>
      </c>
      <c r="V6086" s="227">
        <v>143342</v>
      </c>
      <c r="W6086" s="143">
        <v>46034</v>
      </c>
      <c r="X6086" s="143">
        <v>46035</v>
      </c>
      <c r="Y6086">
        <f t="shared" si="191"/>
        <v>214000</v>
      </c>
    </row>
    <row r="6087" spans="1:25">
      <c r="A6087" s="1" t="str">
        <f t="shared" si="190"/>
        <v>060381006631000</v>
      </c>
      <c r="B6087" s="142" t="s">
        <v>93</v>
      </c>
      <c r="C6087" s="142" t="s">
        <v>1160</v>
      </c>
      <c r="D6087" s="142" t="s">
        <v>3500</v>
      </c>
      <c r="E6087" s="142" t="s">
        <v>3501</v>
      </c>
      <c r="F6087" s="142" t="s">
        <v>3502</v>
      </c>
      <c r="G6087" s="142" t="s">
        <v>3503</v>
      </c>
      <c r="H6087" s="142" t="s">
        <v>3504</v>
      </c>
      <c r="I6087" s="142" t="s">
        <v>23</v>
      </c>
      <c r="J6087" s="142">
        <v>1</v>
      </c>
      <c r="K6087" s="142">
        <v>28</v>
      </c>
      <c r="L6087" s="227">
        <v>373</v>
      </c>
      <c r="M6087" s="227">
        <v>7564077</v>
      </c>
      <c r="N6087" s="227">
        <v>29000</v>
      </c>
      <c r="O6087" s="227">
        <v>22500</v>
      </c>
      <c r="P6087" s="227">
        <v>630000</v>
      </c>
      <c r="Q6087" s="227"/>
      <c r="R6087" s="227"/>
      <c r="S6087" s="227"/>
      <c r="T6087" s="227">
        <v>4</v>
      </c>
      <c r="U6087" s="227">
        <v>86937</v>
      </c>
      <c r="V6087" s="227">
        <v>5821</v>
      </c>
      <c r="W6087" s="143">
        <v>45199</v>
      </c>
      <c r="X6087" s="143">
        <v>46030</v>
      </c>
      <c r="Y6087">
        <f t="shared" si="191"/>
        <v>630000</v>
      </c>
    </row>
    <row r="6088" spans="1:25">
      <c r="A6088" s="1" t="str">
        <f t="shared" si="190"/>
        <v>060381007324000</v>
      </c>
      <c r="B6088" s="142" t="s">
        <v>93</v>
      </c>
      <c r="C6088" s="142" t="s">
        <v>1160</v>
      </c>
      <c r="D6088" s="142" t="s">
        <v>3500</v>
      </c>
      <c r="E6088" s="142" t="s">
        <v>3501</v>
      </c>
      <c r="F6088" s="142" t="s">
        <v>3505</v>
      </c>
      <c r="G6088" s="142" t="s">
        <v>3506</v>
      </c>
      <c r="H6088" s="142" t="s">
        <v>3507</v>
      </c>
      <c r="I6088" s="142" t="s">
        <v>21</v>
      </c>
      <c r="J6088" s="142">
        <v>1</v>
      </c>
      <c r="K6088" s="142">
        <v>12</v>
      </c>
      <c r="L6088" s="227">
        <v>71</v>
      </c>
      <c r="M6088" s="227">
        <v>1849525</v>
      </c>
      <c r="N6088" s="227">
        <v>42400</v>
      </c>
      <c r="O6088" s="227">
        <v>29000</v>
      </c>
      <c r="P6088" s="227">
        <v>348000</v>
      </c>
      <c r="Q6088" s="227"/>
      <c r="R6088" s="227"/>
      <c r="S6088" s="227"/>
      <c r="T6088" s="227">
        <v>3</v>
      </c>
      <c r="U6088" s="227">
        <v>114595</v>
      </c>
      <c r="V6088" s="227">
        <v>36446</v>
      </c>
      <c r="W6088" s="143">
        <v>45801</v>
      </c>
      <c r="X6088" s="143">
        <v>46030</v>
      </c>
      <c r="Y6088">
        <f t="shared" si="191"/>
        <v>348000</v>
      </c>
    </row>
    <row r="6089" spans="1:25">
      <c r="A6089" s="1" t="str">
        <f t="shared" si="190"/>
        <v>060381008681000</v>
      </c>
      <c r="B6089" s="142" t="s">
        <v>93</v>
      </c>
      <c r="C6089" s="142" t="s">
        <v>1160</v>
      </c>
      <c r="D6089" s="142" t="s">
        <v>3500</v>
      </c>
      <c r="E6089" s="142" t="s">
        <v>3501</v>
      </c>
      <c r="F6089" s="142" t="s">
        <v>3508</v>
      </c>
      <c r="G6089" s="142" t="s">
        <v>3509</v>
      </c>
      <c r="H6089" s="142" t="s">
        <v>3510</v>
      </c>
      <c r="I6089" s="142" t="s">
        <v>21</v>
      </c>
      <c r="J6089" s="142">
        <v>1</v>
      </c>
      <c r="K6089" s="142">
        <v>100</v>
      </c>
      <c r="L6089" s="227">
        <v>438</v>
      </c>
      <c r="M6089" s="227">
        <v>7665000</v>
      </c>
      <c r="N6089" s="227">
        <v>24400</v>
      </c>
      <c r="O6089" s="227">
        <v>19900</v>
      </c>
      <c r="P6089" s="227">
        <v>1990000</v>
      </c>
      <c r="Q6089" s="227"/>
      <c r="R6089" s="227"/>
      <c r="S6089" s="227"/>
      <c r="T6089" s="227">
        <v>8</v>
      </c>
      <c r="U6089" s="227">
        <v>141802</v>
      </c>
      <c r="V6089" s="227">
        <v>1802</v>
      </c>
      <c r="W6089" s="143">
        <v>45822</v>
      </c>
      <c r="X6089" s="143">
        <v>46033</v>
      </c>
      <c r="Y6089">
        <f t="shared" si="191"/>
        <v>1990000</v>
      </c>
    </row>
    <row r="6090" spans="1:25">
      <c r="A6090" s="1" t="str">
        <f t="shared" si="190"/>
        <v>060381012362000</v>
      </c>
      <c r="B6090" s="142" t="s">
        <v>93</v>
      </c>
      <c r="C6090" s="142" t="s">
        <v>1160</v>
      </c>
      <c r="D6090" s="142" t="s">
        <v>3511</v>
      </c>
      <c r="E6090" s="142" t="s">
        <v>3512</v>
      </c>
      <c r="F6090" s="142" t="s">
        <v>3513</v>
      </c>
      <c r="G6090" s="142" t="s">
        <v>3514</v>
      </c>
      <c r="H6090" s="142" t="s">
        <v>3515</v>
      </c>
      <c r="I6090" s="142" t="s">
        <v>21</v>
      </c>
      <c r="J6090" s="142">
        <v>1</v>
      </c>
      <c r="K6090" s="142">
        <v>12</v>
      </c>
      <c r="L6090" s="227">
        <v>74</v>
      </c>
      <c r="M6090" s="227">
        <v>2800025</v>
      </c>
      <c r="N6090" s="227">
        <v>49900</v>
      </c>
      <c r="O6090" s="227">
        <v>39900</v>
      </c>
      <c r="P6090" s="227">
        <v>478800</v>
      </c>
      <c r="Q6090" s="227"/>
      <c r="R6090" s="227"/>
      <c r="S6090" s="227"/>
      <c r="T6090" s="227">
        <v>26</v>
      </c>
      <c r="U6090" s="227">
        <v>934595</v>
      </c>
      <c r="V6090" s="227">
        <v>-49197</v>
      </c>
      <c r="W6090" s="143">
        <v>46014</v>
      </c>
      <c r="X6090" s="143">
        <v>46034</v>
      </c>
      <c r="Y6090">
        <f t="shared" si="191"/>
        <v>478800</v>
      </c>
    </row>
    <row r="6091" spans="1:25">
      <c r="A6091" s="1" t="str">
        <f t="shared" si="190"/>
        <v>060381012363000</v>
      </c>
      <c r="B6091" s="142" t="s">
        <v>93</v>
      </c>
      <c r="C6091" s="142" t="s">
        <v>1160</v>
      </c>
      <c r="D6091" s="142" t="s">
        <v>3511</v>
      </c>
      <c r="E6091" s="142" t="s">
        <v>3512</v>
      </c>
      <c r="F6091" s="142" t="s">
        <v>3516</v>
      </c>
      <c r="G6091" s="142" t="s">
        <v>3517</v>
      </c>
      <c r="H6091" s="142" t="s">
        <v>3518</v>
      </c>
      <c r="I6091" s="142" t="s">
        <v>21</v>
      </c>
      <c r="J6091" s="142">
        <v>1</v>
      </c>
      <c r="K6091" s="142">
        <v>12</v>
      </c>
      <c r="L6091" s="227">
        <v>44</v>
      </c>
      <c r="M6091" s="227">
        <v>1684504</v>
      </c>
      <c r="N6091" s="227">
        <v>47900</v>
      </c>
      <c r="O6091" s="227">
        <v>39900</v>
      </c>
      <c r="P6091" s="227">
        <v>478800</v>
      </c>
      <c r="Q6091" s="227"/>
      <c r="R6091" s="227"/>
      <c r="S6091" s="227"/>
      <c r="T6091" s="227">
        <v>5</v>
      </c>
      <c r="U6091" s="227">
        <v>179730</v>
      </c>
      <c r="V6091" s="227">
        <v>-11691</v>
      </c>
      <c r="W6091" s="143">
        <v>45917</v>
      </c>
      <c r="X6091" s="143">
        <v>46031</v>
      </c>
      <c r="Y6091">
        <f t="shared" si="191"/>
        <v>478800</v>
      </c>
    </row>
    <row r="6092" spans="1:25">
      <c r="A6092" s="1" t="str">
        <f t="shared" si="190"/>
        <v>060381012844000</v>
      </c>
      <c r="B6092" s="142" t="s">
        <v>93</v>
      </c>
      <c r="C6092" s="142" t="s">
        <v>1160</v>
      </c>
      <c r="D6092" s="142" t="s">
        <v>3511</v>
      </c>
      <c r="E6092" s="142" t="s">
        <v>3512</v>
      </c>
      <c r="F6092" s="142" t="s">
        <v>3519</v>
      </c>
      <c r="G6092" s="142" t="s">
        <v>3520</v>
      </c>
      <c r="H6092" s="142" t="s">
        <v>3521</v>
      </c>
      <c r="I6092" s="142" t="s">
        <v>21</v>
      </c>
      <c r="J6092" s="142">
        <v>1</v>
      </c>
      <c r="K6092" s="142">
        <v>10</v>
      </c>
      <c r="L6092" s="227">
        <v>8</v>
      </c>
      <c r="M6092" s="227">
        <v>134775</v>
      </c>
      <c r="N6092" s="227">
        <v>22000</v>
      </c>
      <c r="O6092" s="227">
        <v>22000</v>
      </c>
      <c r="P6092" s="227">
        <v>220000</v>
      </c>
      <c r="Q6092" s="227"/>
      <c r="R6092" s="227"/>
      <c r="S6092" s="227"/>
      <c r="T6092" s="227">
        <v>2</v>
      </c>
      <c r="U6092" s="227">
        <v>39640</v>
      </c>
      <c r="V6092" s="227">
        <v>5946</v>
      </c>
      <c r="W6092" s="143">
        <v>46029</v>
      </c>
      <c r="X6092" s="143">
        <v>46033</v>
      </c>
      <c r="Y6092">
        <f t="shared" si="191"/>
        <v>220000</v>
      </c>
    </row>
    <row r="6093" spans="1:25">
      <c r="A6093" s="1" t="str">
        <f t="shared" si="190"/>
        <v>060381015940000</v>
      </c>
      <c r="B6093" s="142" t="s">
        <v>93</v>
      </c>
      <c r="C6093" s="142" t="s">
        <v>1160</v>
      </c>
      <c r="D6093" s="142" t="s">
        <v>3497</v>
      </c>
      <c r="E6093" s="142" t="s">
        <v>24</v>
      </c>
      <c r="F6093" s="142" t="s">
        <v>160</v>
      </c>
      <c r="G6093" s="142" t="s">
        <v>161</v>
      </c>
      <c r="H6093" s="142" t="s">
        <v>3522</v>
      </c>
      <c r="I6093" s="142" t="s">
        <v>21</v>
      </c>
      <c r="J6093" s="142">
        <v>1</v>
      </c>
      <c r="K6093" s="142">
        <v>10</v>
      </c>
      <c r="L6093" s="227">
        <v>220</v>
      </c>
      <c r="M6093" s="227">
        <v>5072682</v>
      </c>
      <c r="N6093" s="227">
        <v>28000</v>
      </c>
      <c r="O6093" s="227">
        <v>26700</v>
      </c>
      <c r="P6093" s="227">
        <v>267000</v>
      </c>
      <c r="Q6093" s="227">
        <v>10</v>
      </c>
      <c r="R6093" s="227">
        <v>100</v>
      </c>
      <c r="S6093" s="227">
        <v>266000</v>
      </c>
      <c r="T6093" s="227">
        <v>52</v>
      </c>
      <c r="U6093" s="227">
        <v>1240000</v>
      </c>
      <c r="V6093" s="227">
        <v>41003</v>
      </c>
      <c r="W6093" s="143">
        <v>46000</v>
      </c>
      <c r="X6093" s="143">
        <v>46035</v>
      </c>
      <c r="Y6093">
        <f t="shared" si="191"/>
        <v>266000</v>
      </c>
    </row>
    <row r="6094" spans="1:25">
      <c r="A6094" s="1" t="str">
        <f t="shared" si="190"/>
        <v>060381016172000</v>
      </c>
      <c r="B6094" s="142" t="s">
        <v>93</v>
      </c>
      <c r="C6094" s="142" t="s">
        <v>1160</v>
      </c>
      <c r="D6094" s="142" t="s">
        <v>3523</v>
      </c>
      <c r="E6094" s="142" t="s">
        <v>20</v>
      </c>
      <c r="F6094" s="142" t="s">
        <v>166</v>
      </c>
      <c r="G6094" s="142" t="s">
        <v>167</v>
      </c>
      <c r="H6094" s="142" t="s">
        <v>168</v>
      </c>
      <c r="I6094" s="142" t="s">
        <v>21</v>
      </c>
      <c r="J6094" s="142">
        <v>1</v>
      </c>
      <c r="K6094" s="142">
        <v>12</v>
      </c>
      <c r="L6094" s="227">
        <v>48</v>
      </c>
      <c r="M6094" s="227">
        <v>880323</v>
      </c>
      <c r="N6094" s="227">
        <v>23500</v>
      </c>
      <c r="O6094" s="227">
        <v>23500</v>
      </c>
      <c r="P6094" s="227">
        <v>282000</v>
      </c>
      <c r="Q6094" s="227">
        <v>12</v>
      </c>
      <c r="R6094" s="227">
        <v>600</v>
      </c>
      <c r="S6094" s="227">
        <v>274800</v>
      </c>
      <c r="T6094" s="227">
        <v>0</v>
      </c>
      <c r="U6094" s="227">
        <v>0</v>
      </c>
      <c r="V6094" s="227">
        <v>0</v>
      </c>
      <c r="W6094" s="143">
        <v>45962</v>
      </c>
      <c r="X6094" s="143">
        <v>46017</v>
      </c>
      <c r="Y6094">
        <f t="shared" si="191"/>
        <v>274800</v>
      </c>
    </row>
    <row r="6095" spans="1:25">
      <c r="A6095" s="1" t="str">
        <f t="shared" si="190"/>
        <v>060381016682000</v>
      </c>
      <c r="B6095" s="142" t="s">
        <v>93</v>
      </c>
      <c r="C6095" s="142" t="s">
        <v>1160</v>
      </c>
      <c r="D6095" s="142" t="s">
        <v>3511</v>
      </c>
      <c r="E6095" s="142" t="s">
        <v>3512</v>
      </c>
      <c r="F6095" s="142" t="s">
        <v>3524</v>
      </c>
      <c r="G6095" s="142" t="s">
        <v>3525</v>
      </c>
      <c r="H6095" s="142" t="s">
        <v>3526</v>
      </c>
      <c r="I6095" s="142" t="s">
        <v>21</v>
      </c>
      <c r="J6095" s="142">
        <v>1</v>
      </c>
      <c r="K6095" s="142">
        <v>10</v>
      </c>
      <c r="L6095" s="227">
        <v>1</v>
      </c>
      <c r="M6095" s="227">
        <v>22006</v>
      </c>
      <c r="N6095" s="227">
        <v>32900</v>
      </c>
      <c r="O6095" s="227">
        <v>32900</v>
      </c>
      <c r="P6095" s="227">
        <v>329000</v>
      </c>
      <c r="Q6095" s="227"/>
      <c r="R6095" s="227"/>
      <c r="S6095" s="227"/>
      <c r="T6095" s="227">
        <v>0</v>
      </c>
      <c r="U6095" s="227">
        <v>0</v>
      </c>
      <c r="V6095" s="227">
        <v>0</v>
      </c>
      <c r="W6095" s="143">
        <v>45969</v>
      </c>
      <c r="X6095" s="143">
        <v>46018</v>
      </c>
      <c r="Y6095">
        <f t="shared" si="191"/>
        <v>329000</v>
      </c>
    </row>
    <row r="6096" spans="1:25">
      <c r="A6096" s="1" t="str">
        <f t="shared" si="190"/>
        <v>060381017239000</v>
      </c>
      <c r="B6096" s="142" t="s">
        <v>93</v>
      </c>
      <c r="C6096" s="142" t="s">
        <v>1160</v>
      </c>
      <c r="D6096" s="142" t="s">
        <v>3527</v>
      </c>
      <c r="E6096" s="142" t="s">
        <v>22</v>
      </c>
      <c r="F6096" s="142" t="s">
        <v>615</v>
      </c>
      <c r="G6096" s="142" t="s">
        <v>616</v>
      </c>
      <c r="H6096" s="142" t="s">
        <v>617</v>
      </c>
      <c r="I6096" s="142" t="s">
        <v>23</v>
      </c>
      <c r="J6096" s="142">
        <v>1</v>
      </c>
      <c r="K6096" s="142">
        <v>12</v>
      </c>
      <c r="L6096" s="227">
        <v>7325</v>
      </c>
      <c r="M6096" s="227">
        <v>78554996</v>
      </c>
      <c r="N6096" s="227">
        <v>13000</v>
      </c>
      <c r="O6096" s="227">
        <v>12600</v>
      </c>
      <c r="P6096" s="227">
        <v>151200</v>
      </c>
      <c r="Q6096" s="227">
        <v>12</v>
      </c>
      <c r="R6096" s="227">
        <v>700</v>
      </c>
      <c r="S6096" s="227">
        <v>142800</v>
      </c>
      <c r="T6096" s="227">
        <v>362</v>
      </c>
      <c r="U6096" s="227">
        <v>3935675</v>
      </c>
      <c r="V6096" s="227">
        <v>53503</v>
      </c>
      <c r="W6096" s="143">
        <v>46003</v>
      </c>
      <c r="X6096" s="143">
        <v>46035</v>
      </c>
      <c r="Y6096">
        <f t="shared" si="191"/>
        <v>142800</v>
      </c>
    </row>
    <row r="6097" spans="1:25">
      <c r="A6097" s="1" t="str">
        <f t="shared" si="190"/>
        <v>060381017616000</v>
      </c>
      <c r="B6097" s="142" t="s">
        <v>93</v>
      </c>
      <c r="C6097" s="142" t="s">
        <v>1160</v>
      </c>
      <c r="D6097" s="142" t="s">
        <v>3528</v>
      </c>
      <c r="E6097" s="142" t="s">
        <v>27</v>
      </c>
      <c r="F6097" s="142" t="s">
        <v>172</v>
      </c>
      <c r="G6097" s="142" t="s">
        <v>173</v>
      </c>
      <c r="H6097" s="142" t="s">
        <v>174</v>
      </c>
      <c r="I6097" s="142" t="s">
        <v>21</v>
      </c>
      <c r="J6097" s="142">
        <v>1</v>
      </c>
      <c r="K6097" s="142">
        <v>24</v>
      </c>
      <c r="L6097" s="227">
        <v>389</v>
      </c>
      <c r="M6097" s="227">
        <v>1025392</v>
      </c>
      <c r="N6097" s="227">
        <v>3400</v>
      </c>
      <c r="O6097" s="227">
        <v>3400</v>
      </c>
      <c r="P6097" s="227">
        <v>81600</v>
      </c>
      <c r="Q6097" s="227">
        <v>24</v>
      </c>
      <c r="R6097" s="227">
        <v>884</v>
      </c>
      <c r="S6097" s="227">
        <v>60384</v>
      </c>
      <c r="T6097" s="227">
        <v>411</v>
      </c>
      <c r="U6097" s="227">
        <v>933989</v>
      </c>
      <c r="V6097" s="227">
        <v>-149395</v>
      </c>
      <c r="W6097" s="143">
        <v>45903</v>
      </c>
      <c r="X6097" s="143">
        <v>46033</v>
      </c>
      <c r="Y6097">
        <f t="shared" si="191"/>
        <v>60384</v>
      </c>
    </row>
    <row r="6098" spans="1:25">
      <c r="A6098" s="1" t="str">
        <f t="shared" si="190"/>
        <v>060381017999000</v>
      </c>
      <c r="B6098" s="142" t="s">
        <v>93</v>
      </c>
      <c r="C6098" s="142" t="s">
        <v>1160</v>
      </c>
      <c r="D6098" s="142" t="s">
        <v>3500</v>
      </c>
      <c r="E6098" s="142" t="s">
        <v>3501</v>
      </c>
      <c r="F6098" s="142" t="s">
        <v>3529</v>
      </c>
      <c r="G6098" s="142" t="s">
        <v>3530</v>
      </c>
      <c r="H6098" s="142" t="s">
        <v>3531</v>
      </c>
      <c r="I6098" s="142" t="s">
        <v>21</v>
      </c>
      <c r="J6098" s="142">
        <v>1</v>
      </c>
      <c r="K6098" s="142">
        <v>12</v>
      </c>
      <c r="L6098" s="227">
        <v>175</v>
      </c>
      <c r="M6098" s="227">
        <v>1666425</v>
      </c>
      <c r="N6098" s="227">
        <v>14900</v>
      </c>
      <c r="O6098" s="227">
        <v>14900</v>
      </c>
      <c r="P6098" s="227">
        <v>178800</v>
      </c>
      <c r="Q6098" s="227"/>
      <c r="R6098" s="227"/>
      <c r="S6098" s="227"/>
      <c r="T6098" s="227">
        <v>2</v>
      </c>
      <c r="U6098" s="227">
        <v>26847</v>
      </c>
      <c r="V6098" s="227">
        <v>7802</v>
      </c>
      <c r="W6098" s="143">
        <v>45768</v>
      </c>
      <c r="X6098" s="143">
        <v>46033</v>
      </c>
      <c r="Y6098">
        <f t="shared" si="191"/>
        <v>178800</v>
      </c>
    </row>
    <row r="6099" spans="1:25">
      <c r="A6099" s="1" t="str">
        <f t="shared" si="190"/>
        <v>060381019715000</v>
      </c>
      <c r="B6099" s="142" t="s">
        <v>93</v>
      </c>
      <c r="C6099" s="142" t="s">
        <v>1160</v>
      </c>
      <c r="D6099" s="142" t="s">
        <v>3495</v>
      </c>
      <c r="E6099" s="142" t="s">
        <v>3496</v>
      </c>
      <c r="F6099" s="142" t="s">
        <v>448</v>
      </c>
      <c r="G6099" s="142" t="s">
        <v>449</v>
      </c>
      <c r="H6099" s="142" t="s">
        <v>3532</v>
      </c>
      <c r="I6099" s="142" t="s">
        <v>21</v>
      </c>
      <c r="J6099" s="142">
        <v>1</v>
      </c>
      <c r="K6099" s="142">
        <v>25</v>
      </c>
      <c r="L6099" s="227"/>
      <c r="M6099" s="227"/>
      <c r="N6099" s="227">
        <v>64700</v>
      </c>
      <c r="O6099" s="227">
        <v>64700</v>
      </c>
      <c r="P6099" s="227">
        <v>1617500</v>
      </c>
      <c r="Q6099" s="227"/>
      <c r="R6099" s="227"/>
      <c r="S6099" s="227"/>
      <c r="T6099" s="227"/>
      <c r="U6099" s="227"/>
      <c r="V6099" s="227"/>
      <c r="W6099" s="143"/>
      <c r="X6099" s="143"/>
      <c r="Y6099">
        <f t="shared" si="191"/>
        <v>1617500</v>
      </c>
    </row>
    <row r="6100" spans="1:25">
      <c r="A6100" s="1" t="str">
        <f t="shared" si="190"/>
        <v>060381019929000</v>
      </c>
      <c r="B6100" s="142" t="s">
        <v>93</v>
      </c>
      <c r="C6100" s="142" t="s">
        <v>1160</v>
      </c>
      <c r="D6100" s="142" t="s">
        <v>3497</v>
      </c>
      <c r="E6100" s="142" t="s">
        <v>24</v>
      </c>
      <c r="F6100" s="142" t="s">
        <v>178</v>
      </c>
      <c r="G6100" s="142" t="s">
        <v>3533</v>
      </c>
      <c r="H6100" s="142" t="s">
        <v>179</v>
      </c>
      <c r="I6100" s="142" t="s">
        <v>21</v>
      </c>
      <c r="J6100" s="142">
        <v>1</v>
      </c>
      <c r="K6100" s="142">
        <v>1</v>
      </c>
      <c r="L6100" s="227">
        <v>251</v>
      </c>
      <c r="M6100" s="227">
        <v>18818649</v>
      </c>
      <c r="N6100" s="227">
        <v>90000</v>
      </c>
      <c r="O6100" s="227">
        <v>90000</v>
      </c>
      <c r="P6100" s="227">
        <v>90000</v>
      </c>
      <c r="Q6100" s="227">
        <v>5</v>
      </c>
      <c r="R6100" s="227">
        <v>50</v>
      </c>
      <c r="S6100" s="227">
        <v>89950</v>
      </c>
      <c r="T6100" s="227">
        <v>56</v>
      </c>
      <c r="U6100" s="227">
        <v>4539775</v>
      </c>
      <c r="V6100" s="227">
        <v>341192</v>
      </c>
      <c r="W6100" s="143">
        <v>46034</v>
      </c>
      <c r="X6100" s="143">
        <v>46035</v>
      </c>
      <c r="Y6100">
        <f t="shared" si="191"/>
        <v>89950</v>
      </c>
    </row>
    <row r="6101" spans="1:25">
      <c r="A6101" s="1" t="str">
        <f t="shared" si="190"/>
        <v>060381020238000</v>
      </c>
      <c r="B6101" s="142" t="s">
        <v>93</v>
      </c>
      <c r="C6101" s="142" t="s">
        <v>1160</v>
      </c>
      <c r="D6101" s="142" t="s">
        <v>3534</v>
      </c>
      <c r="E6101" s="142" t="s">
        <v>2492</v>
      </c>
      <c r="F6101" s="142" t="s">
        <v>95</v>
      </c>
      <c r="G6101" s="142" t="s">
        <v>2733</v>
      </c>
      <c r="H6101" s="142" t="s">
        <v>2734</v>
      </c>
      <c r="I6101" s="142" t="s">
        <v>21</v>
      </c>
      <c r="J6101" s="142">
        <v>1</v>
      </c>
      <c r="K6101" s="142">
        <v>6</v>
      </c>
      <c r="L6101" s="227">
        <v>44</v>
      </c>
      <c r="M6101" s="227">
        <v>849102</v>
      </c>
      <c r="N6101" s="227">
        <v>25300</v>
      </c>
      <c r="O6101" s="227">
        <v>25300</v>
      </c>
      <c r="P6101" s="227">
        <v>151800</v>
      </c>
      <c r="Q6101" s="227"/>
      <c r="R6101" s="227"/>
      <c r="S6101" s="227"/>
      <c r="T6101" s="227">
        <v>62</v>
      </c>
      <c r="U6101" s="227">
        <v>1006306</v>
      </c>
      <c r="V6101" s="227">
        <v>-190157</v>
      </c>
      <c r="W6101" s="143">
        <v>46020</v>
      </c>
      <c r="X6101" s="143">
        <v>46034</v>
      </c>
      <c r="Y6101">
        <f t="shared" si="191"/>
        <v>151800</v>
      </c>
    </row>
    <row r="6102" spans="1:25">
      <c r="A6102" s="1" t="str">
        <f t="shared" si="190"/>
        <v>060381023234000</v>
      </c>
      <c r="B6102" s="142" t="s">
        <v>93</v>
      </c>
      <c r="C6102" s="142" t="s">
        <v>1160</v>
      </c>
      <c r="D6102" s="142" t="s">
        <v>3497</v>
      </c>
      <c r="E6102" s="142" t="s">
        <v>24</v>
      </c>
      <c r="F6102" s="142" t="s">
        <v>182</v>
      </c>
      <c r="G6102" s="142" t="s">
        <v>183</v>
      </c>
      <c r="H6102" s="142" t="s">
        <v>184</v>
      </c>
      <c r="I6102" s="142" t="s">
        <v>21</v>
      </c>
      <c r="J6102" s="142">
        <v>1</v>
      </c>
      <c r="K6102" s="142">
        <v>1</v>
      </c>
      <c r="L6102" s="227">
        <v>58</v>
      </c>
      <c r="M6102" s="227">
        <v>5123890</v>
      </c>
      <c r="N6102" s="227">
        <v>105000</v>
      </c>
      <c r="O6102" s="227">
        <v>105000</v>
      </c>
      <c r="P6102" s="227">
        <v>105000</v>
      </c>
      <c r="Q6102" s="227"/>
      <c r="R6102" s="227"/>
      <c r="S6102" s="227"/>
      <c r="T6102" s="227">
        <v>44</v>
      </c>
      <c r="U6102" s="227">
        <v>4101081</v>
      </c>
      <c r="V6102" s="227">
        <v>213992</v>
      </c>
      <c r="W6102" s="143">
        <v>46027</v>
      </c>
      <c r="X6102" s="143">
        <v>46034</v>
      </c>
      <c r="Y6102">
        <f t="shared" si="191"/>
        <v>105000</v>
      </c>
    </row>
    <row r="6103" spans="1:25">
      <c r="A6103" s="1" t="str">
        <f t="shared" si="190"/>
        <v>060381025539000</v>
      </c>
      <c r="B6103" s="142" t="s">
        <v>93</v>
      </c>
      <c r="C6103" s="142" t="s">
        <v>1160</v>
      </c>
      <c r="D6103" s="142" t="s">
        <v>3528</v>
      </c>
      <c r="E6103" s="142" t="s">
        <v>27</v>
      </c>
      <c r="F6103" s="142" t="s">
        <v>188</v>
      </c>
      <c r="G6103" s="142" t="s">
        <v>189</v>
      </c>
      <c r="H6103" s="142" t="s">
        <v>190</v>
      </c>
      <c r="I6103" s="142" t="s">
        <v>21</v>
      </c>
      <c r="J6103" s="142">
        <v>1</v>
      </c>
      <c r="K6103" s="142">
        <v>1</v>
      </c>
      <c r="L6103" s="227">
        <v>6</v>
      </c>
      <c r="M6103" s="227">
        <v>105405</v>
      </c>
      <c r="N6103" s="227">
        <v>20200</v>
      </c>
      <c r="O6103" s="227">
        <v>20200</v>
      </c>
      <c r="P6103" s="227">
        <v>20200</v>
      </c>
      <c r="Q6103" s="227"/>
      <c r="R6103" s="227"/>
      <c r="S6103" s="227"/>
      <c r="T6103" s="227">
        <v>2</v>
      </c>
      <c r="U6103" s="227">
        <v>36396</v>
      </c>
      <c r="V6103" s="227">
        <v>1261</v>
      </c>
      <c r="W6103" s="143">
        <v>45968</v>
      </c>
      <c r="X6103" s="143">
        <v>46034</v>
      </c>
      <c r="Y6103">
        <f t="shared" si="191"/>
        <v>20200</v>
      </c>
    </row>
    <row r="6104" spans="1:25">
      <c r="A6104" s="1" t="str">
        <f t="shared" si="190"/>
        <v>060381028146000</v>
      </c>
      <c r="B6104" s="142" t="s">
        <v>93</v>
      </c>
      <c r="C6104" s="142" t="s">
        <v>1160</v>
      </c>
      <c r="D6104" s="142" t="s">
        <v>3527</v>
      </c>
      <c r="E6104" s="142" t="s">
        <v>22</v>
      </c>
      <c r="F6104" s="142" t="s">
        <v>621</v>
      </c>
      <c r="G6104" s="142" t="s">
        <v>622</v>
      </c>
      <c r="H6104" s="142" t="s">
        <v>623</v>
      </c>
      <c r="I6104" s="142" t="s">
        <v>26</v>
      </c>
      <c r="J6104" s="142">
        <v>1</v>
      </c>
      <c r="K6104" s="142">
        <v>10</v>
      </c>
      <c r="L6104" s="227"/>
      <c r="M6104" s="227"/>
      <c r="N6104" s="227">
        <v>10000</v>
      </c>
      <c r="O6104" s="227">
        <v>10000</v>
      </c>
      <c r="P6104" s="227">
        <v>100000</v>
      </c>
      <c r="Q6104" s="227"/>
      <c r="R6104" s="227"/>
      <c r="S6104" s="227"/>
      <c r="T6104" s="227"/>
      <c r="U6104" s="227"/>
      <c r="V6104" s="227"/>
      <c r="W6104" s="143"/>
      <c r="X6104" s="143"/>
      <c r="Y6104">
        <f t="shared" si="191"/>
        <v>100000</v>
      </c>
    </row>
    <row r="6105" spans="1:25">
      <c r="A6105" s="1" t="str">
        <f t="shared" si="190"/>
        <v>060381028667000</v>
      </c>
      <c r="B6105" s="142" t="s">
        <v>93</v>
      </c>
      <c r="C6105" s="142" t="s">
        <v>1160</v>
      </c>
      <c r="D6105" s="142" t="s">
        <v>3494</v>
      </c>
      <c r="E6105" s="142" t="s">
        <v>2486</v>
      </c>
      <c r="F6105" s="142" t="s">
        <v>65</v>
      </c>
      <c r="G6105" s="142" t="s">
        <v>2636</v>
      </c>
      <c r="H6105" s="142" t="s">
        <v>2637</v>
      </c>
      <c r="I6105" s="142" t="s">
        <v>21</v>
      </c>
      <c r="J6105" s="142">
        <v>1</v>
      </c>
      <c r="K6105" s="142">
        <v>12</v>
      </c>
      <c r="L6105" s="227">
        <v>74</v>
      </c>
      <c r="M6105" s="227">
        <v>1270654</v>
      </c>
      <c r="N6105" s="227">
        <v>20700</v>
      </c>
      <c r="O6105" s="227">
        <v>20700</v>
      </c>
      <c r="P6105" s="227">
        <v>248400</v>
      </c>
      <c r="Q6105" s="227"/>
      <c r="R6105" s="227"/>
      <c r="S6105" s="227"/>
      <c r="T6105" s="227">
        <v>0</v>
      </c>
      <c r="U6105" s="227">
        <v>0</v>
      </c>
      <c r="V6105" s="227">
        <v>0</v>
      </c>
      <c r="W6105" s="143">
        <v>45925</v>
      </c>
      <c r="X6105" s="143">
        <v>45989</v>
      </c>
      <c r="Y6105">
        <f t="shared" si="191"/>
        <v>248400</v>
      </c>
    </row>
    <row r="6106" spans="1:25">
      <c r="A6106" s="1" t="str">
        <f t="shared" si="190"/>
        <v>060381028702000</v>
      </c>
      <c r="B6106" s="142" t="s">
        <v>93</v>
      </c>
      <c r="C6106" s="142" t="s">
        <v>1160</v>
      </c>
      <c r="D6106" s="142" t="s">
        <v>3534</v>
      </c>
      <c r="E6106" s="142" t="s">
        <v>2492</v>
      </c>
      <c r="F6106" s="142" t="s">
        <v>40</v>
      </c>
      <c r="G6106" s="142" t="s">
        <v>2493</v>
      </c>
      <c r="H6106" s="142" t="s">
        <v>2494</v>
      </c>
      <c r="I6106" s="142" t="s">
        <v>21</v>
      </c>
      <c r="J6106" s="142">
        <v>1</v>
      </c>
      <c r="K6106" s="142">
        <v>12</v>
      </c>
      <c r="L6106" s="227">
        <v>31</v>
      </c>
      <c r="M6106" s="227">
        <v>523000</v>
      </c>
      <c r="N6106" s="227">
        <v>21200</v>
      </c>
      <c r="O6106" s="227">
        <v>18500</v>
      </c>
      <c r="P6106" s="227">
        <v>222000</v>
      </c>
      <c r="Q6106" s="227">
        <v>12</v>
      </c>
      <c r="R6106" s="227">
        <v>2625</v>
      </c>
      <c r="S6106" s="227">
        <v>190500</v>
      </c>
      <c r="T6106" s="227">
        <v>2</v>
      </c>
      <c r="U6106" s="227">
        <v>38198</v>
      </c>
      <c r="V6106" s="227">
        <v>4456</v>
      </c>
      <c r="W6106" s="143">
        <v>45981</v>
      </c>
      <c r="X6106" s="143">
        <v>46026</v>
      </c>
      <c r="Y6106">
        <f t="shared" si="191"/>
        <v>190500</v>
      </c>
    </row>
    <row r="6107" spans="1:25">
      <c r="A6107" s="1" t="str">
        <f t="shared" si="190"/>
        <v>060381030417000</v>
      </c>
      <c r="B6107" s="142" t="s">
        <v>93</v>
      </c>
      <c r="C6107" s="142" t="s">
        <v>1160</v>
      </c>
      <c r="D6107" s="142" t="s">
        <v>3523</v>
      </c>
      <c r="E6107" s="142" t="s">
        <v>20</v>
      </c>
      <c r="F6107" s="142" t="s">
        <v>453</v>
      </c>
      <c r="G6107" s="142" t="s">
        <v>454</v>
      </c>
      <c r="H6107" s="142" t="s">
        <v>3535</v>
      </c>
      <c r="I6107" s="142" t="s">
        <v>21</v>
      </c>
      <c r="J6107" s="142">
        <v>1</v>
      </c>
      <c r="K6107" s="142">
        <v>24</v>
      </c>
      <c r="L6107" s="227">
        <v>244</v>
      </c>
      <c r="M6107" s="227">
        <v>863664</v>
      </c>
      <c r="N6107" s="227">
        <v>4500</v>
      </c>
      <c r="O6107" s="227">
        <v>4500</v>
      </c>
      <c r="P6107" s="227">
        <v>108000</v>
      </c>
      <c r="Q6107" s="227">
        <v>24</v>
      </c>
      <c r="R6107" s="227">
        <v>450</v>
      </c>
      <c r="S6107" s="227">
        <v>97200</v>
      </c>
      <c r="T6107" s="227">
        <v>15</v>
      </c>
      <c r="U6107" s="227">
        <v>60811</v>
      </c>
      <c r="V6107" s="227">
        <v>7717</v>
      </c>
      <c r="W6107" s="143">
        <v>46003</v>
      </c>
      <c r="X6107" s="143">
        <v>46035</v>
      </c>
      <c r="Y6107">
        <f t="shared" si="191"/>
        <v>97200</v>
      </c>
    </row>
    <row r="6108" spans="1:25">
      <c r="A6108" s="1" t="str">
        <f t="shared" si="190"/>
        <v>060381030532000</v>
      </c>
      <c r="B6108" s="142" t="s">
        <v>93</v>
      </c>
      <c r="C6108" s="142" t="s">
        <v>1160</v>
      </c>
      <c r="D6108" s="142" t="s">
        <v>3500</v>
      </c>
      <c r="E6108" s="142" t="s">
        <v>3501</v>
      </c>
      <c r="F6108" s="142" t="s">
        <v>3536</v>
      </c>
      <c r="G6108" s="142" t="s">
        <v>3537</v>
      </c>
      <c r="H6108" s="142" t="s">
        <v>3538</v>
      </c>
      <c r="I6108" s="142" t="s">
        <v>21</v>
      </c>
      <c r="J6108" s="142">
        <v>1</v>
      </c>
      <c r="K6108" s="142">
        <v>12</v>
      </c>
      <c r="L6108" s="227">
        <v>0</v>
      </c>
      <c r="M6108" s="227">
        <v>0</v>
      </c>
      <c r="N6108" s="227">
        <v>42500</v>
      </c>
      <c r="O6108" s="227">
        <v>42500</v>
      </c>
      <c r="P6108" s="227">
        <v>510000</v>
      </c>
      <c r="Q6108" s="227"/>
      <c r="R6108" s="227"/>
      <c r="S6108" s="227"/>
      <c r="T6108" s="227">
        <v>5</v>
      </c>
      <c r="U6108" s="227">
        <v>191441</v>
      </c>
      <c r="V6108" s="227">
        <v>47068</v>
      </c>
      <c r="W6108" s="143">
        <v>45954</v>
      </c>
      <c r="X6108" s="143">
        <v>46034</v>
      </c>
      <c r="Y6108">
        <f t="shared" si="191"/>
        <v>510000</v>
      </c>
    </row>
    <row r="6109" spans="1:25">
      <c r="A6109" s="1" t="str">
        <f t="shared" si="190"/>
        <v>060381032759000</v>
      </c>
      <c r="B6109" s="142" t="s">
        <v>93</v>
      </c>
      <c r="C6109" s="142" t="s">
        <v>1160</v>
      </c>
      <c r="D6109" s="142" t="s">
        <v>3523</v>
      </c>
      <c r="E6109" s="142" t="s">
        <v>20</v>
      </c>
      <c r="F6109" s="142" t="s">
        <v>194</v>
      </c>
      <c r="G6109" s="142" t="s">
        <v>195</v>
      </c>
      <c r="H6109" s="142" t="s">
        <v>3539</v>
      </c>
      <c r="I6109" s="142" t="s">
        <v>21</v>
      </c>
      <c r="J6109" s="142">
        <v>1</v>
      </c>
      <c r="K6109" s="142">
        <v>8</v>
      </c>
      <c r="L6109" s="227">
        <v>0</v>
      </c>
      <c r="M6109" s="227">
        <v>0</v>
      </c>
      <c r="N6109" s="227">
        <v>9100</v>
      </c>
      <c r="O6109" s="227">
        <v>9100</v>
      </c>
      <c r="P6109" s="227">
        <v>72800</v>
      </c>
      <c r="Q6109" s="227">
        <v>8</v>
      </c>
      <c r="R6109" s="227">
        <v>200</v>
      </c>
      <c r="S6109" s="227">
        <v>71200</v>
      </c>
      <c r="T6109" s="227">
        <v>99</v>
      </c>
      <c r="U6109" s="227">
        <v>811622</v>
      </c>
      <c r="V6109" s="227">
        <v>44019</v>
      </c>
      <c r="W6109" s="143">
        <v>46024</v>
      </c>
      <c r="X6109" s="143">
        <v>46033</v>
      </c>
      <c r="Y6109">
        <f t="shared" si="191"/>
        <v>71200</v>
      </c>
    </row>
    <row r="6110" spans="1:25">
      <c r="A6110" s="1" t="str">
        <f t="shared" si="190"/>
        <v>060381032802000</v>
      </c>
      <c r="B6110" s="142" t="s">
        <v>93</v>
      </c>
      <c r="C6110" s="142" t="s">
        <v>1160</v>
      </c>
      <c r="D6110" s="142" t="s">
        <v>3523</v>
      </c>
      <c r="E6110" s="142" t="s">
        <v>20</v>
      </c>
      <c r="F6110" s="142" t="s">
        <v>904</v>
      </c>
      <c r="G6110" s="142" t="s">
        <v>905</v>
      </c>
      <c r="H6110" s="142" t="s">
        <v>3540</v>
      </c>
      <c r="I6110" s="142" t="s">
        <v>21</v>
      </c>
      <c r="J6110" s="142">
        <v>1</v>
      </c>
      <c r="K6110" s="142">
        <v>8</v>
      </c>
      <c r="L6110" s="227">
        <v>14</v>
      </c>
      <c r="M6110" s="227">
        <v>108549</v>
      </c>
      <c r="N6110" s="227">
        <v>9100</v>
      </c>
      <c r="O6110" s="227">
        <v>9100</v>
      </c>
      <c r="P6110" s="227">
        <v>72800</v>
      </c>
      <c r="Q6110" s="227">
        <v>8</v>
      </c>
      <c r="R6110" s="227">
        <v>200</v>
      </c>
      <c r="S6110" s="227">
        <v>71200</v>
      </c>
      <c r="T6110" s="227">
        <v>135</v>
      </c>
      <c r="U6110" s="227">
        <v>1106757</v>
      </c>
      <c r="V6110" s="227">
        <v>60031</v>
      </c>
      <c r="W6110" s="143">
        <v>46024</v>
      </c>
      <c r="X6110" s="143">
        <v>46032</v>
      </c>
      <c r="Y6110">
        <f t="shared" si="191"/>
        <v>71200</v>
      </c>
    </row>
    <row r="6111" spans="1:25">
      <c r="A6111" s="1" t="str">
        <f t="shared" si="190"/>
        <v>060381035433000</v>
      </c>
      <c r="B6111" s="142" t="s">
        <v>93</v>
      </c>
      <c r="C6111" s="142" t="s">
        <v>1160</v>
      </c>
      <c r="D6111" s="142" t="s">
        <v>3497</v>
      </c>
      <c r="E6111" s="142" t="s">
        <v>24</v>
      </c>
      <c r="F6111" s="142" t="s">
        <v>200</v>
      </c>
      <c r="G6111" s="142" t="s">
        <v>201</v>
      </c>
      <c r="H6111" s="142" t="s">
        <v>202</v>
      </c>
      <c r="I6111" s="142" t="s">
        <v>21</v>
      </c>
      <c r="J6111" s="142">
        <v>1</v>
      </c>
      <c r="K6111" s="142">
        <v>20</v>
      </c>
      <c r="L6111" s="227">
        <v>192</v>
      </c>
      <c r="M6111" s="227">
        <v>2712226</v>
      </c>
      <c r="N6111" s="227">
        <v>17000</v>
      </c>
      <c r="O6111" s="227">
        <v>16900</v>
      </c>
      <c r="P6111" s="227">
        <v>338000</v>
      </c>
      <c r="Q6111" s="227">
        <v>20</v>
      </c>
      <c r="R6111" s="227">
        <v>300</v>
      </c>
      <c r="S6111" s="227">
        <v>332000</v>
      </c>
      <c r="T6111" s="227">
        <v>36</v>
      </c>
      <c r="U6111" s="227">
        <v>548108</v>
      </c>
      <c r="V6111" s="227">
        <v>39566</v>
      </c>
      <c r="W6111" s="143">
        <v>46004</v>
      </c>
      <c r="X6111" s="143">
        <v>46035</v>
      </c>
      <c r="Y6111">
        <f t="shared" si="191"/>
        <v>332000</v>
      </c>
    </row>
    <row r="6112" spans="1:25">
      <c r="A6112" s="1" t="str">
        <f t="shared" si="190"/>
        <v>060381035633000</v>
      </c>
      <c r="B6112" s="142" t="s">
        <v>93</v>
      </c>
      <c r="C6112" s="142" t="s">
        <v>1160</v>
      </c>
      <c r="D6112" s="142" t="s">
        <v>3527</v>
      </c>
      <c r="E6112" s="142" t="s">
        <v>22</v>
      </c>
      <c r="F6112" s="142" t="s">
        <v>206</v>
      </c>
      <c r="G6112" s="142" t="s">
        <v>207</v>
      </c>
      <c r="H6112" s="142" t="s">
        <v>208</v>
      </c>
      <c r="I6112" s="142" t="s">
        <v>23</v>
      </c>
      <c r="J6112" s="142">
        <v>1</v>
      </c>
      <c r="K6112" s="142">
        <v>20</v>
      </c>
      <c r="L6112" s="227">
        <v>222</v>
      </c>
      <c r="M6112" s="227">
        <v>1331214</v>
      </c>
      <c r="N6112" s="227">
        <v>7700</v>
      </c>
      <c r="O6112" s="227">
        <v>7200</v>
      </c>
      <c r="P6112" s="227">
        <v>144000</v>
      </c>
      <c r="Q6112" s="227">
        <v>20</v>
      </c>
      <c r="R6112" s="227">
        <v>300</v>
      </c>
      <c r="S6112" s="227">
        <v>138000</v>
      </c>
      <c r="T6112" s="227">
        <v>1122</v>
      </c>
      <c r="U6112" s="227">
        <v>6780361</v>
      </c>
      <c r="V6112" s="227">
        <v>52335</v>
      </c>
      <c r="W6112" s="143">
        <v>45971</v>
      </c>
      <c r="X6112" s="143">
        <v>46035</v>
      </c>
      <c r="Y6112">
        <f t="shared" si="191"/>
        <v>138000</v>
      </c>
    </row>
    <row r="6113" spans="1:25">
      <c r="A6113" s="1" t="str">
        <f t="shared" si="190"/>
        <v>060381035634000</v>
      </c>
      <c r="B6113" s="142" t="s">
        <v>93</v>
      </c>
      <c r="C6113" s="142" t="s">
        <v>1160</v>
      </c>
      <c r="D6113" s="142" t="s">
        <v>3527</v>
      </c>
      <c r="E6113" s="142" t="s">
        <v>22</v>
      </c>
      <c r="F6113" s="142" t="s">
        <v>212</v>
      </c>
      <c r="G6113" s="142" t="s">
        <v>213</v>
      </c>
      <c r="H6113" s="142" t="s">
        <v>214</v>
      </c>
      <c r="I6113" s="142" t="s">
        <v>23</v>
      </c>
      <c r="J6113" s="142">
        <v>1</v>
      </c>
      <c r="K6113" s="142">
        <v>20</v>
      </c>
      <c r="L6113" s="227">
        <v>331</v>
      </c>
      <c r="M6113" s="227">
        <v>2810725</v>
      </c>
      <c r="N6113" s="227">
        <v>10800</v>
      </c>
      <c r="O6113" s="227">
        <v>10000</v>
      </c>
      <c r="P6113" s="227">
        <v>200000</v>
      </c>
      <c r="Q6113" s="227">
        <v>20</v>
      </c>
      <c r="R6113" s="227">
        <v>200</v>
      </c>
      <c r="S6113" s="227">
        <v>196000</v>
      </c>
      <c r="T6113" s="227">
        <v>57</v>
      </c>
      <c r="U6113" s="227">
        <v>505856</v>
      </c>
      <c r="V6113" s="227">
        <v>21834</v>
      </c>
      <c r="W6113" s="143">
        <v>45923</v>
      </c>
      <c r="X6113" s="143">
        <v>46034</v>
      </c>
      <c r="Y6113">
        <f t="shared" si="191"/>
        <v>196000</v>
      </c>
    </row>
    <row r="6114" spans="1:25">
      <c r="A6114" s="1" t="str">
        <f t="shared" si="190"/>
        <v>060381038533000</v>
      </c>
      <c r="B6114" s="142" t="s">
        <v>93</v>
      </c>
      <c r="C6114" s="142" t="s">
        <v>1160</v>
      </c>
      <c r="D6114" s="142" t="s">
        <v>3494</v>
      </c>
      <c r="E6114" s="142" t="s">
        <v>2486</v>
      </c>
      <c r="F6114" s="142" t="s">
        <v>41</v>
      </c>
      <c r="G6114" s="142" t="s">
        <v>2498</v>
      </c>
      <c r="H6114" s="142" t="s">
        <v>3541</v>
      </c>
      <c r="I6114" s="142" t="s">
        <v>23</v>
      </c>
      <c r="J6114" s="142">
        <v>1</v>
      </c>
      <c r="K6114" s="142">
        <v>12</v>
      </c>
      <c r="L6114" s="227">
        <v>41</v>
      </c>
      <c r="M6114" s="227">
        <v>831626</v>
      </c>
      <c r="N6114" s="227">
        <v>29000</v>
      </c>
      <c r="O6114" s="227">
        <v>23500</v>
      </c>
      <c r="P6114" s="227">
        <v>282000</v>
      </c>
      <c r="Q6114" s="227"/>
      <c r="R6114" s="227"/>
      <c r="S6114" s="227"/>
      <c r="T6114" s="227">
        <v>2</v>
      </c>
      <c r="U6114" s="227">
        <v>52252</v>
      </c>
      <c r="V6114" s="227">
        <v>11685</v>
      </c>
      <c r="W6114" s="143">
        <v>45999</v>
      </c>
      <c r="X6114" s="143">
        <v>46024</v>
      </c>
      <c r="Y6114">
        <f t="shared" si="191"/>
        <v>282000</v>
      </c>
    </row>
    <row r="6115" spans="1:25">
      <c r="A6115" s="1" t="str">
        <f t="shared" si="190"/>
        <v>060381038886000</v>
      </c>
      <c r="B6115" s="142" t="s">
        <v>93</v>
      </c>
      <c r="C6115" s="142" t="s">
        <v>1160</v>
      </c>
      <c r="D6115" s="142" t="s">
        <v>3528</v>
      </c>
      <c r="E6115" s="142" t="s">
        <v>27</v>
      </c>
      <c r="F6115" s="142" t="s">
        <v>218</v>
      </c>
      <c r="G6115" s="142" t="s">
        <v>219</v>
      </c>
      <c r="H6115" s="142" t="s">
        <v>220</v>
      </c>
      <c r="I6115" s="142" t="s">
        <v>21</v>
      </c>
      <c r="J6115" s="142">
        <v>1</v>
      </c>
      <c r="K6115" s="142">
        <v>12</v>
      </c>
      <c r="L6115" s="227">
        <v>49</v>
      </c>
      <c r="M6115" s="227">
        <v>212872</v>
      </c>
      <c r="N6115" s="227">
        <v>5800</v>
      </c>
      <c r="O6115" s="227">
        <v>5800</v>
      </c>
      <c r="P6115" s="227">
        <v>69600</v>
      </c>
      <c r="Q6115" s="227"/>
      <c r="R6115" s="227"/>
      <c r="S6115" s="227"/>
      <c r="T6115" s="227">
        <v>24</v>
      </c>
      <c r="U6115" s="227">
        <v>125405</v>
      </c>
      <c r="V6115" s="227">
        <v>21141</v>
      </c>
      <c r="W6115" s="143">
        <v>46029</v>
      </c>
      <c r="X6115" s="143">
        <v>46034</v>
      </c>
      <c r="Y6115">
        <f t="shared" si="191"/>
        <v>69600</v>
      </c>
    </row>
    <row r="6116" spans="1:25">
      <c r="A6116" s="1" t="str">
        <f t="shared" si="190"/>
        <v>060381038932000</v>
      </c>
      <c r="B6116" s="142" t="s">
        <v>93</v>
      </c>
      <c r="C6116" s="142" t="s">
        <v>1160</v>
      </c>
      <c r="D6116" s="142" t="s">
        <v>3528</v>
      </c>
      <c r="E6116" s="142" t="s">
        <v>27</v>
      </c>
      <c r="F6116" s="142" t="s">
        <v>224</v>
      </c>
      <c r="G6116" s="142" t="s">
        <v>225</v>
      </c>
      <c r="H6116" s="142" t="s">
        <v>226</v>
      </c>
      <c r="I6116" s="142" t="s">
        <v>23</v>
      </c>
      <c r="J6116" s="142">
        <v>1</v>
      </c>
      <c r="K6116" s="142">
        <v>1</v>
      </c>
      <c r="L6116" s="227">
        <v>50</v>
      </c>
      <c r="M6116" s="227">
        <v>803424</v>
      </c>
      <c r="N6116" s="227">
        <v>18500</v>
      </c>
      <c r="O6116" s="227">
        <v>18500</v>
      </c>
      <c r="P6116" s="227">
        <v>18500</v>
      </c>
      <c r="Q6116" s="227"/>
      <c r="R6116" s="227"/>
      <c r="S6116" s="227"/>
      <c r="T6116" s="227">
        <v>11</v>
      </c>
      <c r="U6116" s="227">
        <v>183333</v>
      </c>
      <c r="V6116" s="227">
        <v>6580</v>
      </c>
      <c r="W6116" s="143">
        <v>45989</v>
      </c>
      <c r="X6116" s="143">
        <v>46033</v>
      </c>
      <c r="Y6116">
        <f t="shared" si="191"/>
        <v>18500</v>
      </c>
    </row>
    <row r="6117" spans="1:25">
      <c r="A6117" s="1" t="str">
        <f t="shared" si="190"/>
        <v>060381044435000</v>
      </c>
      <c r="B6117" s="142" t="s">
        <v>93</v>
      </c>
      <c r="C6117" s="142" t="s">
        <v>1160</v>
      </c>
      <c r="D6117" s="142" t="s">
        <v>3494</v>
      </c>
      <c r="E6117" s="142" t="s">
        <v>2486</v>
      </c>
      <c r="F6117" s="142" t="s">
        <v>96</v>
      </c>
      <c r="G6117" s="142" t="s">
        <v>2738</v>
      </c>
      <c r="H6117" s="142" t="s">
        <v>2739</v>
      </c>
      <c r="I6117" s="142" t="s">
        <v>21</v>
      </c>
      <c r="J6117" s="142">
        <v>1</v>
      </c>
      <c r="K6117" s="142">
        <v>24</v>
      </c>
      <c r="L6117" s="227">
        <v>61</v>
      </c>
      <c r="M6117" s="227">
        <v>543992</v>
      </c>
      <c r="N6117" s="227">
        <v>12900</v>
      </c>
      <c r="O6117" s="227">
        <v>12900</v>
      </c>
      <c r="P6117" s="227">
        <v>309600</v>
      </c>
      <c r="Q6117" s="227"/>
      <c r="R6117" s="227"/>
      <c r="S6117" s="227"/>
      <c r="T6117" s="227">
        <v>5</v>
      </c>
      <c r="U6117" s="227">
        <v>55405</v>
      </c>
      <c r="V6117" s="227">
        <v>10815</v>
      </c>
      <c r="W6117" s="143">
        <v>45855</v>
      </c>
      <c r="X6117" s="143">
        <v>46035</v>
      </c>
      <c r="Y6117">
        <f t="shared" si="191"/>
        <v>309600</v>
      </c>
    </row>
    <row r="6118" spans="1:25">
      <c r="A6118" s="1" t="str">
        <f t="shared" si="190"/>
        <v>060381044827000</v>
      </c>
      <c r="B6118" s="142" t="s">
        <v>93</v>
      </c>
      <c r="C6118" s="142" t="s">
        <v>1160</v>
      </c>
      <c r="D6118" s="142" t="s">
        <v>3497</v>
      </c>
      <c r="E6118" s="142" t="s">
        <v>24</v>
      </c>
      <c r="F6118" s="142" t="s">
        <v>700</v>
      </c>
      <c r="G6118" s="142" t="s">
        <v>701</v>
      </c>
      <c r="H6118" s="142" t="s">
        <v>702</v>
      </c>
      <c r="I6118" s="142" t="s">
        <v>21</v>
      </c>
      <c r="J6118" s="142">
        <v>1</v>
      </c>
      <c r="K6118" s="142">
        <v>12</v>
      </c>
      <c r="L6118" s="227">
        <v>28</v>
      </c>
      <c r="M6118" s="227">
        <v>637478</v>
      </c>
      <c r="N6118" s="227">
        <v>26000</v>
      </c>
      <c r="O6118" s="227">
        <v>26000</v>
      </c>
      <c r="P6118" s="227">
        <v>312000</v>
      </c>
      <c r="Q6118" s="227"/>
      <c r="R6118" s="227"/>
      <c r="S6118" s="227"/>
      <c r="T6118" s="227">
        <v>8</v>
      </c>
      <c r="U6118" s="227">
        <v>187387</v>
      </c>
      <c r="V6118" s="227">
        <v>5250</v>
      </c>
      <c r="W6118" s="143">
        <v>45996</v>
      </c>
      <c r="X6118" s="143">
        <v>46033</v>
      </c>
      <c r="Y6118">
        <f t="shared" si="191"/>
        <v>312000</v>
      </c>
    </row>
    <row r="6119" spans="1:25">
      <c r="A6119" s="1" t="str">
        <f t="shared" si="190"/>
        <v>060381045756000</v>
      </c>
      <c r="B6119" s="142" t="s">
        <v>93</v>
      </c>
      <c r="C6119" s="142" t="s">
        <v>1160</v>
      </c>
      <c r="D6119" s="142" t="s">
        <v>3495</v>
      </c>
      <c r="E6119" s="142" t="s">
        <v>3496</v>
      </c>
      <c r="F6119" s="142" t="s">
        <v>912</v>
      </c>
      <c r="G6119" s="142" t="s">
        <v>913</v>
      </c>
      <c r="H6119" s="142" t="s">
        <v>914</v>
      </c>
      <c r="I6119" s="142" t="s">
        <v>21</v>
      </c>
      <c r="J6119" s="142">
        <v>1</v>
      </c>
      <c r="K6119" s="142">
        <v>5</v>
      </c>
      <c r="L6119" s="227">
        <v>8</v>
      </c>
      <c r="M6119" s="227">
        <v>441390</v>
      </c>
      <c r="N6119" s="227">
        <v>67900</v>
      </c>
      <c r="O6119" s="227">
        <v>67900</v>
      </c>
      <c r="P6119" s="227">
        <v>339500</v>
      </c>
      <c r="Q6119" s="227">
        <v>5</v>
      </c>
      <c r="R6119" s="227">
        <v>3600</v>
      </c>
      <c r="S6119" s="227">
        <v>321500</v>
      </c>
      <c r="T6119" s="227">
        <v>5</v>
      </c>
      <c r="U6119" s="227">
        <v>303153</v>
      </c>
      <c r="V6119" s="227">
        <v>27284</v>
      </c>
      <c r="W6119" s="143">
        <v>45960</v>
      </c>
      <c r="X6119" s="143">
        <v>46030</v>
      </c>
      <c r="Y6119">
        <f t="shared" si="191"/>
        <v>321500</v>
      </c>
    </row>
    <row r="6120" spans="1:25">
      <c r="A6120" s="1" t="str">
        <f t="shared" si="190"/>
        <v>060381048940000</v>
      </c>
      <c r="B6120" s="142" t="s">
        <v>93</v>
      </c>
      <c r="C6120" s="142" t="s">
        <v>1160</v>
      </c>
      <c r="D6120" s="142" t="s">
        <v>3495</v>
      </c>
      <c r="E6120" s="142" t="s">
        <v>3496</v>
      </c>
      <c r="F6120" s="142" t="s">
        <v>918</v>
      </c>
      <c r="G6120" s="142" t="s">
        <v>3542</v>
      </c>
      <c r="H6120" s="142" t="s">
        <v>920</v>
      </c>
      <c r="I6120" s="142" t="s">
        <v>21</v>
      </c>
      <c r="J6120" s="142">
        <v>1</v>
      </c>
      <c r="K6120" s="142">
        <v>12</v>
      </c>
      <c r="L6120" s="227">
        <v>8203</v>
      </c>
      <c r="M6120" s="227">
        <v>144629925</v>
      </c>
      <c r="N6120" s="227">
        <v>22900</v>
      </c>
      <c r="O6120" s="227">
        <v>21500</v>
      </c>
      <c r="P6120" s="227">
        <v>258000</v>
      </c>
      <c r="Q6120" s="227">
        <v>12</v>
      </c>
      <c r="R6120" s="227">
        <v>1550</v>
      </c>
      <c r="S6120" s="227">
        <v>239400</v>
      </c>
      <c r="T6120" s="227">
        <v>330</v>
      </c>
      <c r="U6120" s="227">
        <v>5988333</v>
      </c>
      <c r="V6120" s="227">
        <v>169989</v>
      </c>
      <c r="W6120" s="143">
        <v>45999</v>
      </c>
      <c r="X6120" s="143">
        <v>46035</v>
      </c>
      <c r="Y6120">
        <f t="shared" si="191"/>
        <v>239400</v>
      </c>
    </row>
    <row r="6121" spans="1:25">
      <c r="A6121" s="1" t="str">
        <f t="shared" si="190"/>
        <v>060381053801000</v>
      </c>
      <c r="B6121" s="142" t="s">
        <v>93</v>
      </c>
      <c r="C6121" s="142" t="s">
        <v>1160</v>
      </c>
      <c r="D6121" s="142" t="s">
        <v>3494</v>
      </c>
      <c r="E6121" s="142" t="s">
        <v>2486</v>
      </c>
      <c r="F6121" s="142" t="s">
        <v>42</v>
      </c>
      <c r="G6121" s="142" t="s">
        <v>2503</v>
      </c>
      <c r="H6121" s="142" t="s">
        <v>2504</v>
      </c>
      <c r="I6121" s="142" t="s">
        <v>21</v>
      </c>
      <c r="J6121" s="142">
        <v>1</v>
      </c>
      <c r="K6121" s="142">
        <v>12</v>
      </c>
      <c r="L6121" s="227">
        <v>12</v>
      </c>
      <c r="M6121" s="227">
        <v>500219</v>
      </c>
      <c r="N6121" s="227">
        <v>54200</v>
      </c>
      <c r="O6121" s="227">
        <v>54200</v>
      </c>
      <c r="P6121" s="227">
        <v>650400</v>
      </c>
      <c r="Q6121" s="227"/>
      <c r="R6121" s="227"/>
      <c r="S6121" s="227"/>
      <c r="T6121" s="227">
        <v>0</v>
      </c>
      <c r="U6121" s="227">
        <v>0</v>
      </c>
      <c r="V6121" s="227">
        <v>0</v>
      </c>
      <c r="W6121" s="143">
        <v>45873</v>
      </c>
      <c r="X6121" s="143">
        <v>45998</v>
      </c>
      <c r="Y6121">
        <f t="shared" si="191"/>
        <v>650400</v>
      </c>
    </row>
    <row r="6122" spans="1:25">
      <c r="A6122" s="1" t="str">
        <f t="shared" si="190"/>
        <v>060381053802000</v>
      </c>
      <c r="B6122" s="142" t="s">
        <v>93</v>
      </c>
      <c r="C6122" s="142" t="s">
        <v>1160</v>
      </c>
      <c r="D6122" s="142" t="s">
        <v>3494</v>
      </c>
      <c r="E6122" s="142" t="s">
        <v>2486</v>
      </c>
      <c r="F6122" s="142" t="s">
        <v>74</v>
      </c>
      <c r="G6122" s="142" t="s">
        <v>2668</v>
      </c>
      <c r="H6122" s="142" t="s">
        <v>2669</v>
      </c>
      <c r="I6122" s="142" t="s">
        <v>21</v>
      </c>
      <c r="J6122" s="142">
        <v>1</v>
      </c>
      <c r="K6122" s="142">
        <v>12</v>
      </c>
      <c r="L6122" s="227">
        <v>7</v>
      </c>
      <c r="M6122" s="227">
        <v>291794</v>
      </c>
      <c r="N6122" s="227">
        <v>54200</v>
      </c>
      <c r="O6122" s="227">
        <v>54200</v>
      </c>
      <c r="P6122" s="227">
        <v>650400</v>
      </c>
      <c r="Q6122" s="227"/>
      <c r="R6122" s="227"/>
      <c r="S6122" s="227"/>
      <c r="T6122" s="227">
        <v>0</v>
      </c>
      <c r="U6122" s="227">
        <v>0</v>
      </c>
      <c r="V6122" s="227">
        <v>0</v>
      </c>
      <c r="W6122" s="143">
        <v>45492</v>
      </c>
      <c r="X6122" s="143">
        <v>45997</v>
      </c>
      <c r="Y6122">
        <f t="shared" si="191"/>
        <v>650400</v>
      </c>
    </row>
    <row r="6123" spans="1:25">
      <c r="A6123" s="1" t="str">
        <f t="shared" si="190"/>
        <v>060381054010000</v>
      </c>
      <c r="B6123" s="142" t="s">
        <v>93</v>
      </c>
      <c r="C6123" s="142" t="s">
        <v>1160</v>
      </c>
      <c r="D6123" s="142" t="s">
        <v>3534</v>
      </c>
      <c r="E6123" s="142" t="s">
        <v>2492</v>
      </c>
      <c r="F6123" s="142" t="s">
        <v>97</v>
      </c>
      <c r="G6123" s="142" t="s">
        <v>2744</v>
      </c>
      <c r="H6123" s="142" t="s">
        <v>2745</v>
      </c>
      <c r="I6123" s="142" t="s">
        <v>21</v>
      </c>
      <c r="J6123" s="142">
        <v>1</v>
      </c>
      <c r="K6123" s="142">
        <v>4</v>
      </c>
      <c r="L6123" s="227">
        <v>6</v>
      </c>
      <c r="M6123" s="227">
        <v>358407</v>
      </c>
      <c r="N6123" s="227">
        <v>71400</v>
      </c>
      <c r="O6123" s="227">
        <v>67900</v>
      </c>
      <c r="P6123" s="227">
        <v>271600</v>
      </c>
      <c r="Q6123" s="227">
        <v>2</v>
      </c>
      <c r="R6123" s="227">
        <v>2800</v>
      </c>
      <c r="S6123" s="227">
        <v>260400</v>
      </c>
      <c r="T6123" s="227">
        <v>1</v>
      </c>
      <c r="U6123" s="227">
        <v>64324</v>
      </c>
      <c r="V6123" s="227">
        <v>4589</v>
      </c>
      <c r="W6123" s="143">
        <v>45981</v>
      </c>
      <c r="X6123" s="143">
        <v>46023</v>
      </c>
      <c r="Y6123">
        <f t="shared" si="191"/>
        <v>260400</v>
      </c>
    </row>
    <row r="6124" spans="1:25">
      <c r="A6124" s="1" t="str">
        <f t="shared" si="190"/>
        <v>060381055785000</v>
      </c>
      <c r="B6124" s="142" t="s">
        <v>93</v>
      </c>
      <c r="C6124" s="142" t="s">
        <v>1160</v>
      </c>
      <c r="D6124" s="142" t="s">
        <v>3495</v>
      </c>
      <c r="E6124" s="142" t="s">
        <v>3496</v>
      </c>
      <c r="F6124" s="142" t="s">
        <v>230</v>
      </c>
      <c r="G6124" s="142" t="s">
        <v>231</v>
      </c>
      <c r="H6124" s="142" t="s">
        <v>232</v>
      </c>
      <c r="I6124" s="142" t="s">
        <v>23</v>
      </c>
      <c r="J6124" s="142">
        <v>1</v>
      </c>
      <c r="K6124" s="142">
        <v>12</v>
      </c>
      <c r="L6124" s="227">
        <v>6966</v>
      </c>
      <c r="M6124" s="227">
        <v>89070549</v>
      </c>
      <c r="N6124" s="227">
        <v>17600</v>
      </c>
      <c r="O6124" s="227">
        <v>15500</v>
      </c>
      <c r="P6124" s="227">
        <v>186000</v>
      </c>
      <c r="Q6124" s="227">
        <v>12</v>
      </c>
      <c r="R6124" s="227">
        <v>1458</v>
      </c>
      <c r="S6124" s="227">
        <v>168504</v>
      </c>
      <c r="T6124" s="227">
        <v>262</v>
      </c>
      <c r="U6124" s="227">
        <v>3355676</v>
      </c>
      <c r="V6124" s="227">
        <v>5621</v>
      </c>
      <c r="W6124" s="143">
        <v>45810</v>
      </c>
      <c r="X6124" s="143">
        <v>46034</v>
      </c>
      <c r="Y6124">
        <f t="shared" si="191"/>
        <v>168504</v>
      </c>
    </row>
    <row r="6125" spans="1:25">
      <c r="A6125" s="1" t="str">
        <f t="shared" si="190"/>
        <v>060381057501000</v>
      </c>
      <c r="B6125" s="142" t="s">
        <v>93</v>
      </c>
      <c r="C6125" s="142" t="s">
        <v>1160</v>
      </c>
      <c r="D6125" s="142" t="s">
        <v>3523</v>
      </c>
      <c r="E6125" s="142" t="s">
        <v>20</v>
      </c>
      <c r="F6125" s="142" t="s">
        <v>925</v>
      </c>
      <c r="G6125" s="142" t="s">
        <v>926</v>
      </c>
      <c r="H6125" s="142" t="s">
        <v>927</v>
      </c>
      <c r="I6125" s="142" t="s">
        <v>21</v>
      </c>
      <c r="J6125" s="142">
        <v>1</v>
      </c>
      <c r="K6125" s="142">
        <v>72</v>
      </c>
      <c r="L6125" s="227">
        <v>60</v>
      </c>
      <c r="M6125" s="227">
        <v>340776</v>
      </c>
      <c r="N6125" s="227">
        <v>8600</v>
      </c>
      <c r="O6125" s="227">
        <v>8600</v>
      </c>
      <c r="P6125" s="227">
        <v>619200</v>
      </c>
      <c r="Q6125" s="227"/>
      <c r="R6125" s="227"/>
      <c r="S6125" s="227"/>
      <c r="T6125" s="227">
        <v>11</v>
      </c>
      <c r="U6125" s="227">
        <v>85225</v>
      </c>
      <c r="V6125" s="227">
        <v>22749</v>
      </c>
      <c r="W6125" s="143">
        <v>46015</v>
      </c>
      <c r="X6125" s="143">
        <v>46033</v>
      </c>
      <c r="Y6125">
        <f t="shared" si="191"/>
        <v>619200</v>
      </c>
    </row>
    <row r="6126" spans="1:25">
      <c r="A6126" s="1" t="str">
        <f t="shared" si="190"/>
        <v>060381058499000</v>
      </c>
      <c r="B6126" s="142" t="s">
        <v>93</v>
      </c>
      <c r="C6126" s="142" t="s">
        <v>1160</v>
      </c>
      <c r="D6126" s="142" t="s">
        <v>3528</v>
      </c>
      <c r="E6126" s="142" t="s">
        <v>27</v>
      </c>
      <c r="F6126" s="142" t="s">
        <v>236</v>
      </c>
      <c r="G6126" s="142" t="s">
        <v>237</v>
      </c>
      <c r="H6126" s="142" t="s">
        <v>238</v>
      </c>
      <c r="I6126" s="142" t="s">
        <v>21</v>
      </c>
      <c r="J6126" s="142">
        <v>1</v>
      </c>
      <c r="K6126" s="142">
        <v>12</v>
      </c>
      <c r="L6126" s="227">
        <v>61</v>
      </c>
      <c r="M6126" s="227">
        <v>138016</v>
      </c>
      <c r="N6126" s="227">
        <v>3500</v>
      </c>
      <c r="O6126" s="227">
        <v>3050</v>
      </c>
      <c r="P6126" s="227">
        <v>36600</v>
      </c>
      <c r="Q6126" s="227">
        <v>12</v>
      </c>
      <c r="R6126" s="227">
        <v>350</v>
      </c>
      <c r="S6126" s="227">
        <v>32400</v>
      </c>
      <c r="T6126" s="227">
        <v>17</v>
      </c>
      <c r="U6126" s="227">
        <v>42928</v>
      </c>
      <c r="V6126" s="227">
        <v>4465</v>
      </c>
      <c r="W6126" s="143">
        <v>46017</v>
      </c>
      <c r="X6126" s="143">
        <v>46029</v>
      </c>
      <c r="Y6126">
        <f t="shared" si="191"/>
        <v>32400</v>
      </c>
    </row>
    <row r="6127" spans="1:25">
      <c r="A6127" s="1" t="str">
        <f t="shared" si="190"/>
        <v>060381063695000</v>
      </c>
      <c r="B6127" s="142" t="s">
        <v>93</v>
      </c>
      <c r="C6127" s="142" t="s">
        <v>1160</v>
      </c>
      <c r="D6127" s="142" t="s">
        <v>3511</v>
      </c>
      <c r="E6127" s="142" t="s">
        <v>3512</v>
      </c>
      <c r="F6127" s="142" t="s">
        <v>3543</v>
      </c>
      <c r="G6127" s="142" t="s">
        <v>3544</v>
      </c>
      <c r="H6127" s="142" t="s">
        <v>3545</v>
      </c>
      <c r="I6127" s="142" t="s">
        <v>21</v>
      </c>
      <c r="J6127" s="142">
        <v>1</v>
      </c>
      <c r="K6127" s="142">
        <v>48</v>
      </c>
      <c r="L6127" s="227">
        <v>239</v>
      </c>
      <c r="M6127" s="227">
        <v>5058674</v>
      </c>
      <c r="N6127" s="227">
        <v>24900</v>
      </c>
      <c r="O6127" s="227">
        <v>20500</v>
      </c>
      <c r="P6127" s="227">
        <v>984000</v>
      </c>
      <c r="Q6127" s="227"/>
      <c r="R6127" s="227"/>
      <c r="S6127" s="227"/>
      <c r="T6127" s="227">
        <v>1</v>
      </c>
      <c r="U6127" s="227">
        <v>18468</v>
      </c>
      <c r="V6127" s="227">
        <v>-2698</v>
      </c>
      <c r="W6127" s="143">
        <v>45994</v>
      </c>
      <c r="X6127" s="143">
        <v>46028</v>
      </c>
      <c r="Y6127">
        <f t="shared" si="191"/>
        <v>984000</v>
      </c>
    </row>
    <row r="6128" spans="1:25">
      <c r="A6128" s="1" t="str">
        <f t="shared" si="190"/>
        <v>060381064394000</v>
      </c>
      <c r="B6128" s="142" t="s">
        <v>93</v>
      </c>
      <c r="C6128" s="142" t="s">
        <v>1160</v>
      </c>
      <c r="D6128" s="142" t="s">
        <v>3523</v>
      </c>
      <c r="E6128" s="142" t="s">
        <v>20</v>
      </c>
      <c r="F6128" s="142" t="s">
        <v>724</v>
      </c>
      <c r="G6128" s="142" t="s">
        <v>3546</v>
      </c>
      <c r="H6128" s="142" t="s">
        <v>725</v>
      </c>
      <c r="I6128" s="142" t="s">
        <v>21</v>
      </c>
      <c r="J6128" s="142">
        <v>1</v>
      </c>
      <c r="K6128" s="142">
        <v>36</v>
      </c>
      <c r="L6128" s="227">
        <v>64</v>
      </c>
      <c r="M6128" s="227">
        <v>227845</v>
      </c>
      <c r="N6128" s="227">
        <v>4700</v>
      </c>
      <c r="O6128" s="227">
        <v>4000</v>
      </c>
      <c r="P6128" s="227">
        <v>144000</v>
      </c>
      <c r="Q6128" s="227"/>
      <c r="R6128" s="227"/>
      <c r="S6128" s="227"/>
      <c r="T6128" s="227">
        <v>18</v>
      </c>
      <c r="U6128" s="227">
        <v>64865</v>
      </c>
      <c r="V6128" s="227">
        <v>783</v>
      </c>
      <c r="W6128" s="143">
        <v>46004</v>
      </c>
      <c r="X6128" s="143">
        <v>46028</v>
      </c>
      <c r="Y6128">
        <f t="shared" si="191"/>
        <v>144000</v>
      </c>
    </row>
    <row r="6129" spans="1:25">
      <c r="A6129" s="1" t="str">
        <f t="shared" si="190"/>
        <v>060381064670000</v>
      </c>
      <c r="B6129" s="142" t="s">
        <v>93</v>
      </c>
      <c r="C6129" s="142" t="s">
        <v>1160</v>
      </c>
      <c r="D6129" s="142" t="s">
        <v>3523</v>
      </c>
      <c r="E6129" s="142" t="s">
        <v>20</v>
      </c>
      <c r="F6129" s="142" t="s">
        <v>242</v>
      </c>
      <c r="G6129" s="142" t="s">
        <v>243</v>
      </c>
      <c r="H6129" s="142" t="s">
        <v>244</v>
      </c>
      <c r="I6129" s="142" t="s">
        <v>21</v>
      </c>
      <c r="J6129" s="142">
        <v>1</v>
      </c>
      <c r="K6129" s="142">
        <v>16</v>
      </c>
      <c r="L6129" s="227">
        <v>0</v>
      </c>
      <c r="M6129" s="227">
        <v>0</v>
      </c>
      <c r="N6129" s="227">
        <v>21500</v>
      </c>
      <c r="O6129" s="227">
        <v>20000</v>
      </c>
      <c r="P6129" s="227">
        <v>320000</v>
      </c>
      <c r="Q6129" s="227">
        <v>16</v>
      </c>
      <c r="R6129" s="227">
        <v>750</v>
      </c>
      <c r="S6129" s="227">
        <v>308000</v>
      </c>
      <c r="T6129" s="227">
        <v>340</v>
      </c>
      <c r="U6129" s="227">
        <v>5374775</v>
      </c>
      <c r="V6129" s="227">
        <v>253977</v>
      </c>
      <c r="W6129" s="143">
        <v>46025</v>
      </c>
      <c r="X6129" s="143">
        <v>46025</v>
      </c>
      <c r="Y6129">
        <f t="shared" si="191"/>
        <v>308000</v>
      </c>
    </row>
    <row r="6130" spans="1:25">
      <c r="A6130" s="1" t="str">
        <f t="shared" si="190"/>
        <v>060381064680000</v>
      </c>
      <c r="B6130" s="142" t="s">
        <v>93</v>
      </c>
      <c r="C6130" s="142" t="s">
        <v>1160</v>
      </c>
      <c r="D6130" s="142" t="s">
        <v>3523</v>
      </c>
      <c r="E6130" s="142" t="s">
        <v>20</v>
      </c>
      <c r="F6130" s="142" t="s">
        <v>248</v>
      </c>
      <c r="G6130" s="142" t="s">
        <v>249</v>
      </c>
      <c r="H6130" s="142" t="s">
        <v>250</v>
      </c>
      <c r="I6130" s="142" t="s">
        <v>21</v>
      </c>
      <c r="J6130" s="142">
        <v>1</v>
      </c>
      <c r="K6130" s="142">
        <v>28</v>
      </c>
      <c r="L6130" s="227">
        <v>1</v>
      </c>
      <c r="M6130" s="227">
        <v>8829</v>
      </c>
      <c r="N6130" s="227">
        <v>10200</v>
      </c>
      <c r="O6130" s="227">
        <v>8900</v>
      </c>
      <c r="P6130" s="227">
        <v>249200</v>
      </c>
      <c r="Q6130" s="227">
        <v>28</v>
      </c>
      <c r="R6130" s="227">
        <v>100</v>
      </c>
      <c r="S6130" s="227">
        <v>246400</v>
      </c>
      <c r="T6130" s="227">
        <v>14002</v>
      </c>
      <c r="U6130" s="227">
        <v>98545737</v>
      </c>
      <c r="V6130" s="227">
        <v>-25075541</v>
      </c>
      <c r="W6130" s="143">
        <v>46031</v>
      </c>
      <c r="X6130" s="143">
        <v>46033</v>
      </c>
      <c r="Y6130">
        <f t="shared" si="191"/>
        <v>246400</v>
      </c>
    </row>
    <row r="6131" spans="1:25">
      <c r="A6131" s="1" t="str">
        <f t="shared" si="190"/>
        <v>060381065842000</v>
      </c>
      <c r="B6131" s="142" t="s">
        <v>93</v>
      </c>
      <c r="C6131" s="142" t="s">
        <v>1160</v>
      </c>
      <c r="D6131" s="142" t="s">
        <v>3494</v>
      </c>
      <c r="E6131" s="142" t="s">
        <v>2486</v>
      </c>
      <c r="F6131" s="142" t="s">
        <v>43</v>
      </c>
      <c r="G6131" s="142" t="s">
        <v>2508</v>
      </c>
      <c r="H6131" s="142" t="s">
        <v>2509</v>
      </c>
      <c r="I6131" s="142" t="s">
        <v>23</v>
      </c>
      <c r="J6131" s="142">
        <v>1</v>
      </c>
      <c r="K6131" s="142">
        <v>48</v>
      </c>
      <c r="L6131" s="227">
        <v>381</v>
      </c>
      <c r="M6131" s="227">
        <v>4287581</v>
      </c>
      <c r="N6131" s="227">
        <v>13700</v>
      </c>
      <c r="O6131" s="227">
        <v>13700</v>
      </c>
      <c r="P6131" s="227">
        <v>657600</v>
      </c>
      <c r="Q6131" s="227"/>
      <c r="R6131" s="227"/>
      <c r="S6131" s="227"/>
      <c r="T6131" s="227">
        <v>22</v>
      </c>
      <c r="U6131" s="227">
        <v>271532</v>
      </c>
      <c r="V6131" s="227">
        <v>23955</v>
      </c>
      <c r="W6131" s="143">
        <v>45989</v>
      </c>
      <c r="X6131" s="143">
        <v>46033</v>
      </c>
      <c r="Y6131">
        <f t="shared" si="191"/>
        <v>657600</v>
      </c>
    </row>
    <row r="6132" spans="1:25">
      <c r="A6132" s="1" t="str">
        <f t="shared" si="190"/>
        <v>060381066078000</v>
      </c>
      <c r="B6132" s="142" t="s">
        <v>93</v>
      </c>
      <c r="C6132" s="142" t="s">
        <v>1160</v>
      </c>
      <c r="D6132" s="142" t="s">
        <v>3494</v>
      </c>
      <c r="E6132" s="142" t="s">
        <v>2486</v>
      </c>
      <c r="F6132" s="142" t="s">
        <v>44</v>
      </c>
      <c r="G6132" s="142" t="s">
        <v>2513</v>
      </c>
      <c r="H6132" s="142" t="s">
        <v>2514</v>
      </c>
      <c r="I6132" s="142" t="s">
        <v>21</v>
      </c>
      <c r="J6132" s="142">
        <v>1</v>
      </c>
      <c r="K6132" s="142">
        <v>45</v>
      </c>
      <c r="L6132" s="227">
        <v>2026</v>
      </c>
      <c r="M6132" s="227">
        <v>15901617</v>
      </c>
      <c r="N6132" s="227">
        <v>10200</v>
      </c>
      <c r="O6132" s="227">
        <v>10200</v>
      </c>
      <c r="P6132" s="227">
        <v>459000</v>
      </c>
      <c r="Q6132" s="227"/>
      <c r="R6132" s="227"/>
      <c r="S6132" s="227"/>
      <c r="T6132" s="227">
        <v>0</v>
      </c>
      <c r="U6132" s="227">
        <v>0</v>
      </c>
      <c r="V6132" s="227">
        <v>0</v>
      </c>
      <c r="W6132" s="143">
        <v>45461</v>
      </c>
      <c r="X6132" s="143">
        <v>45920</v>
      </c>
      <c r="Y6132">
        <f t="shared" si="191"/>
        <v>459000</v>
      </c>
    </row>
    <row r="6133" spans="1:25">
      <c r="A6133" s="1" t="str">
        <f t="shared" si="190"/>
        <v>060381067510000</v>
      </c>
      <c r="B6133" s="142" t="s">
        <v>93</v>
      </c>
      <c r="C6133" s="142" t="s">
        <v>1160</v>
      </c>
      <c r="D6133" s="142" t="s">
        <v>3523</v>
      </c>
      <c r="E6133" s="142" t="s">
        <v>20</v>
      </c>
      <c r="F6133" s="142" t="s">
        <v>460</v>
      </c>
      <c r="G6133" s="142" t="s">
        <v>461</v>
      </c>
      <c r="H6133" s="142" t="s">
        <v>462</v>
      </c>
      <c r="I6133" s="142" t="s">
        <v>21</v>
      </c>
      <c r="J6133" s="142">
        <v>1</v>
      </c>
      <c r="K6133" s="142">
        <v>16</v>
      </c>
      <c r="L6133" s="227">
        <v>1690</v>
      </c>
      <c r="M6133" s="227">
        <v>22119553</v>
      </c>
      <c r="N6133" s="227">
        <v>17500</v>
      </c>
      <c r="O6133" s="227">
        <v>17500</v>
      </c>
      <c r="P6133" s="227">
        <v>280000</v>
      </c>
      <c r="Q6133" s="227"/>
      <c r="R6133" s="227"/>
      <c r="S6133" s="227"/>
      <c r="T6133" s="227">
        <v>47</v>
      </c>
      <c r="U6133" s="227">
        <v>762432</v>
      </c>
      <c r="V6133" s="227">
        <v>147273</v>
      </c>
      <c r="W6133" s="143">
        <v>46024</v>
      </c>
      <c r="X6133" s="143">
        <v>46034</v>
      </c>
      <c r="Y6133">
        <f t="shared" si="191"/>
        <v>280000</v>
      </c>
    </row>
    <row r="6134" spans="1:25">
      <c r="A6134" s="1" t="str">
        <f t="shared" si="190"/>
        <v>060381068899000</v>
      </c>
      <c r="B6134" s="142" t="s">
        <v>93</v>
      </c>
      <c r="C6134" s="142" t="s">
        <v>1160</v>
      </c>
      <c r="D6134" s="142" t="s">
        <v>3534</v>
      </c>
      <c r="E6134" s="142" t="s">
        <v>2492</v>
      </c>
      <c r="F6134" s="142" t="s">
        <v>45</v>
      </c>
      <c r="G6134" s="142" t="s">
        <v>2518</v>
      </c>
      <c r="H6134" s="142" t="s">
        <v>2519</v>
      </c>
      <c r="I6134" s="142" t="s">
        <v>23</v>
      </c>
      <c r="J6134" s="142">
        <v>1</v>
      </c>
      <c r="K6134" s="142">
        <v>60</v>
      </c>
      <c r="L6134" s="227">
        <v>192</v>
      </c>
      <c r="M6134" s="227">
        <v>744729</v>
      </c>
      <c r="N6134" s="227">
        <v>4800</v>
      </c>
      <c r="O6134" s="227">
        <v>4800</v>
      </c>
      <c r="P6134" s="227">
        <v>288000</v>
      </c>
      <c r="Q6134" s="227">
        <v>60</v>
      </c>
      <c r="R6134" s="227">
        <v>383</v>
      </c>
      <c r="S6134" s="227">
        <v>265020</v>
      </c>
      <c r="T6134" s="227">
        <v>1</v>
      </c>
      <c r="U6134" s="227">
        <v>4324</v>
      </c>
      <c r="V6134" s="227">
        <v>445</v>
      </c>
      <c r="W6134" s="143">
        <v>45931</v>
      </c>
      <c r="X6134" s="143">
        <v>46027</v>
      </c>
      <c r="Y6134">
        <f t="shared" si="191"/>
        <v>265020</v>
      </c>
    </row>
    <row r="6135" spans="1:25">
      <c r="A6135" s="1" t="str">
        <f t="shared" si="190"/>
        <v>060381070906000</v>
      </c>
      <c r="B6135" s="142" t="s">
        <v>93</v>
      </c>
      <c r="C6135" s="142" t="s">
        <v>1160</v>
      </c>
      <c r="D6135" s="142" t="s">
        <v>3497</v>
      </c>
      <c r="E6135" s="142" t="s">
        <v>24</v>
      </c>
      <c r="F6135" s="142" t="s">
        <v>254</v>
      </c>
      <c r="G6135" s="142" t="s">
        <v>255</v>
      </c>
      <c r="H6135" s="142" t="s">
        <v>256</v>
      </c>
      <c r="I6135" s="142" t="s">
        <v>23</v>
      </c>
      <c r="J6135" s="142">
        <v>1</v>
      </c>
      <c r="K6135" s="142">
        <v>60</v>
      </c>
      <c r="L6135" s="227">
        <v>104445</v>
      </c>
      <c r="M6135" s="227">
        <v>414568520</v>
      </c>
      <c r="N6135" s="227">
        <v>4475</v>
      </c>
      <c r="O6135" s="227">
        <v>4475</v>
      </c>
      <c r="P6135" s="227">
        <v>268500</v>
      </c>
      <c r="Q6135" s="227">
        <v>60</v>
      </c>
      <c r="R6135" s="227">
        <v>75</v>
      </c>
      <c r="S6135" s="227">
        <v>264000</v>
      </c>
      <c r="T6135" s="227">
        <v>547</v>
      </c>
      <c r="U6135" s="227">
        <v>2176870</v>
      </c>
      <c r="V6135" s="227">
        <v>5689</v>
      </c>
      <c r="W6135" s="143">
        <v>46031</v>
      </c>
      <c r="X6135" s="143">
        <v>46035</v>
      </c>
      <c r="Y6135">
        <f t="shared" si="191"/>
        <v>264000</v>
      </c>
    </row>
    <row r="6136" spans="1:25">
      <c r="A6136" s="1" t="str">
        <f t="shared" si="190"/>
        <v>060381071008000</v>
      </c>
      <c r="B6136" s="142" t="s">
        <v>93</v>
      </c>
      <c r="C6136" s="142" t="s">
        <v>1160</v>
      </c>
      <c r="D6136" s="142" t="s">
        <v>3523</v>
      </c>
      <c r="E6136" s="142" t="s">
        <v>20</v>
      </c>
      <c r="F6136" s="142" t="s">
        <v>260</v>
      </c>
      <c r="G6136" s="142" t="s">
        <v>261</v>
      </c>
      <c r="H6136" s="142" t="s">
        <v>262</v>
      </c>
      <c r="I6136" s="142" t="s">
        <v>21</v>
      </c>
      <c r="J6136" s="142">
        <v>1</v>
      </c>
      <c r="K6136" s="142">
        <v>12</v>
      </c>
      <c r="L6136" s="227">
        <v>602</v>
      </c>
      <c r="M6136" s="227">
        <v>4378346</v>
      </c>
      <c r="N6136" s="227">
        <v>8500</v>
      </c>
      <c r="O6136" s="227">
        <v>8500</v>
      </c>
      <c r="P6136" s="227">
        <v>102000</v>
      </c>
      <c r="Q6136" s="227">
        <v>12</v>
      </c>
      <c r="R6136" s="227">
        <v>300</v>
      </c>
      <c r="S6136" s="227">
        <v>98400</v>
      </c>
      <c r="T6136" s="227">
        <v>0</v>
      </c>
      <c r="U6136" s="227">
        <v>0</v>
      </c>
      <c r="V6136" s="227">
        <v>0</v>
      </c>
      <c r="W6136" s="143">
        <v>46015</v>
      </c>
      <c r="X6136" s="143">
        <v>46016</v>
      </c>
      <c r="Y6136">
        <f t="shared" si="191"/>
        <v>98400</v>
      </c>
    </row>
    <row r="6137" spans="1:25">
      <c r="A6137" s="1" t="str">
        <f t="shared" si="190"/>
        <v>060381071171000</v>
      </c>
      <c r="B6137" s="142" t="s">
        <v>93</v>
      </c>
      <c r="C6137" s="142" t="s">
        <v>1160</v>
      </c>
      <c r="D6137" s="142" t="s">
        <v>3511</v>
      </c>
      <c r="E6137" s="142" t="s">
        <v>3512</v>
      </c>
      <c r="F6137" s="142" t="s">
        <v>3547</v>
      </c>
      <c r="G6137" s="142" t="s">
        <v>3548</v>
      </c>
      <c r="H6137" s="142" t="s">
        <v>3549</v>
      </c>
      <c r="I6137" s="142" t="s">
        <v>21</v>
      </c>
      <c r="J6137" s="142">
        <v>1</v>
      </c>
      <c r="K6137" s="142">
        <v>12</v>
      </c>
      <c r="L6137" s="227">
        <v>56</v>
      </c>
      <c r="M6137" s="227">
        <v>2636871</v>
      </c>
      <c r="N6137" s="227">
        <v>64000</v>
      </c>
      <c r="O6137" s="227">
        <v>47900</v>
      </c>
      <c r="P6137" s="227">
        <v>574800</v>
      </c>
      <c r="Q6137" s="227"/>
      <c r="R6137" s="227"/>
      <c r="S6137" s="227"/>
      <c r="T6137" s="227">
        <v>6</v>
      </c>
      <c r="U6137" s="227">
        <v>279640</v>
      </c>
      <c r="V6137" s="227">
        <v>-2882</v>
      </c>
      <c r="W6137" s="143">
        <v>46021</v>
      </c>
      <c r="X6137" s="143">
        <v>46033</v>
      </c>
      <c r="Y6137">
        <f t="shared" si="191"/>
        <v>574800</v>
      </c>
    </row>
    <row r="6138" spans="1:25">
      <c r="A6138" s="1" t="str">
        <f t="shared" si="190"/>
        <v>060381071173000</v>
      </c>
      <c r="B6138" s="142" t="s">
        <v>93</v>
      </c>
      <c r="C6138" s="142" t="s">
        <v>1160</v>
      </c>
      <c r="D6138" s="142" t="s">
        <v>3511</v>
      </c>
      <c r="E6138" s="142" t="s">
        <v>3512</v>
      </c>
      <c r="F6138" s="142" t="s">
        <v>3550</v>
      </c>
      <c r="G6138" s="142" t="s">
        <v>3551</v>
      </c>
      <c r="H6138" s="142" t="s">
        <v>3552</v>
      </c>
      <c r="I6138" s="142" t="s">
        <v>21</v>
      </c>
      <c r="J6138" s="142">
        <v>1</v>
      </c>
      <c r="K6138" s="142">
        <v>12</v>
      </c>
      <c r="L6138" s="227">
        <v>100</v>
      </c>
      <c r="M6138" s="227">
        <v>4726272</v>
      </c>
      <c r="N6138" s="227">
        <v>59900</v>
      </c>
      <c r="O6138" s="227">
        <v>59900</v>
      </c>
      <c r="P6138" s="227">
        <v>718800</v>
      </c>
      <c r="Q6138" s="227"/>
      <c r="R6138" s="227"/>
      <c r="S6138" s="227"/>
      <c r="T6138" s="227">
        <v>19</v>
      </c>
      <c r="U6138" s="227">
        <v>863153</v>
      </c>
      <c r="V6138" s="227">
        <v>-34839</v>
      </c>
      <c r="W6138" s="143">
        <v>45922</v>
      </c>
      <c r="X6138" s="143">
        <v>46035</v>
      </c>
      <c r="Y6138">
        <f t="shared" si="191"/>
        <v>718800</v>
      </c>
    </row>
    <row r="6139" spans="1:25">
      <c r="A6139" s="1" t="str">
        <f t="shared" si="190"/>
        <v>060381071606000</v>
      </c>
      <c r="B6139" s="142" t="s">
        <v>93</v>
      </c>
      <c r="C6139" s="142" t="s">
        <v>1160</v>
      </c>
      <c r="D6139" s="142" t="s">
        <v>3523</v>
      </c>
      <c r="E6139" s="142" t="s">
        <v>20</v>
      </c>
      <c r="F6139" s="142" t="s">
        <v>266</v>
      </c>
      <c r="G6139" s="142" t="s">
        <v>267</v>
      </c>
      <c r="H6139" s="142" t="s">
        <v>268</v>
      </c>
      <c r="I6139" s="142" t="s">
        <v>21</v>
      </c>
      <c r="J6139" s="142">
        <v>1</v>
      </c>
      <c r="K6139" s="142">
        <v>9</v>
      </c>
      <c r="L6139" s="227">
        <v>0</v>
      </c>
      <c r="M6139" s="227">
        <v>0</v>
      </c>
      <c r="N6139" s="227">
        <v>17700</v>
      </c>
      <c r="O6139" s="227">
        <v>18100</v>
      </c>
      <c r="P6139" s="227">
        <v>162900</v>
      </c>
      <c r="Q6139" s="227">
        <v>9</v>
      </c>
      <c r="R6139" s="227">
        <v>1500</v>
      </c>
      <c r="S6139" s="227">
        <v>149400</v>
      </c>
      <c r="T6139" s="227">
        <v>0</v>
      </c>
      <c r="U6139" s="227">
        <v>0</v>
      </c>
      <c r="V6139" s="227">
        <v>0</v>
      </c>
      <c r="W6139" s="143">
        <v>45976</v>
      </c>
      <c r="X6139" s="143">
        <v>45986</v>
      </c>
      <c r="Y6139">
        <f t="shared" si="191"/>
        <v>149400</v>
      </c>
    </row>
    <row r="6140" spans="1:25">
      <c r="A6140" s="1" t="str">
        <f t="shared" si="190"/>
        <v>060381072188000</v>
      </c>
      <c r="B6140" s="142" t="s">
        <v>93</v>
      </c>
      <c r="C6140" s="142" t="s">
        <v>1160</v>
      </c>
      <c r="D6140" s="142" t="s">
        <v>3494</v>
      </c>
      <c r="E6140" s="142" t="s">
        <v>2486</v>
      </c>
      <c r="F6140" s="142" t="s">
        <v>46</v>
      </c>
      <c r="G6140" s="142" t="s">
        <v>3553</v>
      </c>
      <c r="H6140" s="142" t="s">
        <v>3554</v>
      </c>
      <c r="I6140" s="142" t="s">
        <v>23</v>
      </c>
      <c r="J6140" s="142">
        <v>1</v>
      </c>
      <c r="K6140" s="142">
        <v>42</v>
      </c>
      <c r="L6140" s="227">
        <v>44</v>
      </c>
      <c r="M6140" s="227">
        <v>352667</v>
      </c>
      <c r="N6140" s="227">
        <v>10900</v>
      </c>
      <c r="O6140" s="227">
        <v>9500</v>
      </c>
      <c r="P6140" s="227">
        <v>399000</v>
      </c>
      <c r="Q6140" s="227"/>
      <c r="R6140" s="227"/>
      <c r="S6140" s="227"/>
      <c r="T6140" s="227">
        <v>8</v>
      </c>
      <c r="U6140" s="227">
        <v>78559</v>
      </c>
      <c r="V6140" s="227">
        <v>14438</v>
      </c>
      <c r="W6140" s="143">
        <v>45796</v>
      </c>
      <c r="X6140" s="143">
        <v>46031</v>
      </c>
      <c r="Y6140">
        <f t="shared" si="191"/>
        <v>399000</v>
      </c>
    </row>
    <row r="6141" spans="1:25">
      <c r="A6141" s="1" t="str">
        <f t="shared" si="190"/>
        <v>060381072194000</v>
      </c>
      <c r="B6141" s="142" t="s">
        <v>93</v>
      </c>
      <c r="C6141" s="142" t="s">
        <v>1160</v>
      </c>
      <c r="D6141" s="142" t="s">
        <v>3523</v>
      </c>
      <c r="E6141" s="142" t="s">
        <v>20</v>
      </c>
      <c r="F6141" s="142" t="s">
        <v>272</v>
      </c>
      <c r="G6141" s="142" t="s">
        <v>273</v>
      </c>
      <c r="H6141" s="142" t="s">
        <v>3555</v>
      </c>
      <c r="I6141" s="142" t="s">
        <v>21</v>
      </c>
      <c r="J6141" s="142">
        <v>1</v>
      </c>
      <c r="K6141" s="142">
        <v>24</v>
      </c>
      <c r="L6141" s="227">
        <v>24</v>
      </c>
      <c r="M6141" s="227">
        <v>148186</v>
      </c>
      <c r="N6141" s="227">
        <v>8300</v>
      </c>
      <c r="O6141" s="227">
        <v>6500</v>
      </c>
      <c r="P6141" s="227">
        <v>156000</v>
      </c>
      <c r="Q6141" s="227">
        <v>24</v>
      </c>
      <c r="R6141" s="227">
        <v>100</v>
      </c>
      <c r="S6141" s="227">
        <v>153600</v>
      </c>
      <c r="T6141" s="227">
        <v>0</v>
      </c>
      <c r="U6141" s="227">
        <v>0</v>
      </c>
      <c r="V6141" s="227">
        <v>0</v>
      </c>
      <c r="W6141" s="143">
        <v>46034</v>
      </c>
      <c r="X6141" s="143">
        <v>45991</v>
      </c>
      <c r="Y6141">
        <f t="shared" si="191"/>
        <v>153600</v>
      </c>
    </row>
    <row r="6142" spans="1:25">
      <c r="A6142" s="1" t="str">
        <f t="shared" si="190"/>
        <v>060381074335000</v>
      </c>
      <c r="B6142" s="142" t="s">
        <v>93</v>
      </c>
      <c r="C6142" s="142" t="s">
        <v>1160</v>
      </c>
      <c r="D6142" s="142" t="s">
        <v>3494</v>
      </c>
      <c r="E6142" s="142" t="s">
        <v>2486</v>
      </c>
      <c r="F6142" s="142" t="s">
        <v>98</v>
      </c>
      <c r="G6142" s="142" t="s">
        <v>2752</v>
      </c>
      <c r="H6142" s="142" t="s">
        <v>2753</v>
      </c>
      <c r="I6142" s="142" t="s">
        <v>23</v>
      </c>
      <c r="J6142" s="142">
        <v>1</v>
      </c>
      <c r="K6142" s="142">
        <v>30</v>
      </c>
      <c r="L6142" s="227">
        <v>132</v>
      </c>
      <c r="M6142" s="227">
        <v>4545086</v>
      </c>
      <c r="N6142" s="227">
        <v>45800</v>
      </c>
      <c r="O6142" s="227">
        <v>45800</v>
      </c>
      <c r="P6142" s="227">
        <v>1374000</v>
      </c>
      <c r="Q6142" s="227"/>
      <c r="R6142" s="227"/>
      <c r="S6142" s="227"/>
      <c r="T6142" s="227">
        <v>0</v>
      </c>
      <c r="U6142" s="227">
        <v>0</v>
      </c>
      <c r="V6142" s="227">
        <v>0</v>
      </c>
      <c r="W6142" s="143">
        <v>45497</v>
      </c>
      <c r="X6142" s="143">
        <v>46000</v>
      </c>
      <c r="Y6142">
        <f t="shared" si="191"/>
        <v>1374000</v>
      </c>
    </row>
    <row r="6143" spans="1:25">
      <c r="A6143" s="1" t="str">
        <f t="shared" si="190"/>
        <v>060381074585000</v>
      </c>
      <c r="B6143" s="142" t="s">
        <v>93</v>
      </c>
      <c r="C6143" s="142" t="s">
        <v>1160</v>
      </c>
      <c r="D6143" s="142" t="s">
        <v>3511</v>
      </c>
      <c r="E6143" s="142" t="s">
        <v>3512</v>
      </c>
      <c r="F6143" s="142" t="s">
        <v>3556</v>
      </c>
      <c r="G6143" s="142" t="s">
        <v>3557</v>
      </c>
      <c r="H6143" s="142" t="s">
        <v>3558</v>
      </c>
      <c r="I6143" s="142" t="s">
        <v>21</v>
      </c>
      <c r="J6143" s="142">
        <v>1</v>
      </c>
      <c r="K6143" s="142">
        <v>1</v>
      </c>
      <c r="L6143" s="227">
        <v>83</v>
      </c>
      <c r="M6143" s="227">
        <v>4502608</v>
      </c>
      <c r="N6143" s="227">
        <v>79900</v>
      </c>
      <c r="O6143" s="227">
        <v>79900</v>
      </c>
      <c r="P6143" s="227">
        <v>79900</v>
      </c>
      <c r="Q6143" s="227"/>
      <c r="R6143" s="227"/>
      <c r="S6143" s="227"/>
      <c r="T6143" s="227">
        <v>2</v>
      </c>
      <c r="U6143" s="227">
        <v>71982</v>
      </c>
      <c r="V6143" s="227">
        <v>-36515</v>
      </c>
      <c r="W6143" s="143">
        <v>46031</v>
      </c>
      <c r="X6143" s="143">
        <v>46028</v>
      </c>
      <c r="Y6143">
        <f t="shared" si="191"/>
        <v>79900</v>
      </c>
    </row>
    <row r="6144" spans="1:25">
      <c r="A6144" s="1" t="str">
        <f t="shared" si="190"/>
        <v>060381074674000</v>
      </c>
      <c r="B6144" s="142" t="s">
        <v>93</v>
      </c>
      <c r="C6144" s="142" t="s">
        <v>1160</v>
      </c>
      <c r="D6144" s="142" t="s">
        <v>3495</v>
      </c>
      <c r="E6144" s="142" t="s">
        <v>3496</v>
      </c>
      <c r="F6144" s="142" t="s">
        <v>278</v>
      </c>
      <c r="G6144" s="142" t="s">
        <v>279</v>
      </c>
      <c r="H6144" s="142" t="s">
        <v>3559</v>
      </c>
      <c r="I6144" s="142" t="s">
        <v>21</v>
      </c>
      <c r="J6144" s="142">
        <v>1</v>
      </c>
      <c r="K6144" s="142">
        <v>20</v>
      </c>
      <c r="L6144" s="227">
        <v>1161</v>
      </c>
      <c r="M6144" s="227">
        <v>8290335</v>
      </c>
      <c r="N6144" s="227">
        <v>8600</v>
      </c>
      <c r="O6144" s="227">
        <v>8600</v>
      </c>
      <c r="P6144" s="227">
        <v>172000</v>
      </c>
      <c r="Q6144" s="227">
        <v>20</v>
      </c>
      <c r="R6144" s="227">
        <v>600</v>
      </c>
      <c r="S6144" s="227">
        <v>160000</v>
      </c>
      <c r="T6144" s="227">
        <v>215</v>
      </c>
      <c r="U6144" s="227">
        <v>1538585</v>
      </c>
      <c r="V6144" s="227">
        <v>3338</v>
      </c>
      <c r="W6144" s="143">
        <v>46031</v>
      </c>
      <c r="X6144" s="143">
        <v>46034</v>
      </c>
      <c r="Y6144">
        <f t="shared" si="191"/>
        <v>160000</v>
      </c>
    </row>
    <row r="6145" spans="1:25">
      <c r="A6145" s="1" t="str">
        <f t="shared" si="190"/>
        <v>060381074883000</v>
      </c>
      <c r="B6145" s="142" t="s">
        <v>93</v>
      </c>
      <c r="C6145" s="142" t="s">
        <v>1160</v>
      </c>
      <c r="D6145" s="142" t="s">
        <v>3495</v>
      </c>
      <c r="E6145" s="142" t="s">
        <v>3496</v>
      </c>
      <c r="F6145" s="142" t="s">
        <v>284</v>
      </c>
      <c r="G6145" s="142" t="s">
        <v>285</v>
      </c>
      <c r="H6145" s="142" t="s">
        <v>286</v>
      </c>
      <c r="I6145" s="142" t="s">
        <v>21</v>
      </c>
      <c r="J6145" s="142">
        <v>1</v>
      </c>
      <c r="K6145" s="142">
        <v>50</v>
      </c>
      <c r="L6145" s="227">
        <v>1744</v>
      </c>
      <c r="M6145" s="227">
        <v>23185331</v>
      </c>
      <c r="N6145" s="227">
        <v>16800</v>
      </c>
      <c r="O6145" s="227">
        <v>16100</v>
      </c>
      <c r="P6145" s="227">
        <v>805000</v>
      </c>
      <c r="Q6145" s="227">
        <v>50</v>
      </c>
      <c r="R6145" s="227">
        <v>1200</v>
      </c>
      <c r="S6145" s="227">
        <v>745000</v>
      </c>
      <c r="T6145" s="227">
        <v>271</v>
      </c>
      <c r="U6145" s="227">
        <v>3656306</v>
      </c>
      <c r="V6145" s="227">
        <v>53539</v>
      </c>
      <c r="W6145" s="143">
        <v>46006</v>
      </c>
      <c r="X6145" s="143">
        <v>46035</v>
      </c>
      <c r="Y6145">
        <f t="shared" si="191"/>
        <v>745000</v>
      </c>
    </row>
    <row r="6146" spans="1:25">
      <c r="A6146" s="1" t="str">
        <f t="shared" si="190"/>
        <v>060381075557000</v>
      </c>
      <c r="B6146" s="142" t="s">
        <v>93</v>
      </c>
      <c r="C6146" s="142" t="s">
        <v>1160</v>
      </c>
      <c r="D6146" s="142" t="s">
        <v>3528</v>
      </c>
      <c r="E6146" s="142" t="s">
        <v>27</v>
      </c>
      <c r="F6146" s="142" t="s">
        <v>290</v>
      </c>
      <c r="G6146" s="142" t="s">
        <v>291</v>
      </c>
      <c r="H6146" s="142" t="s">
        <v>3560</v>
      </c>
      <c r="I6146" s="142" t="s">
        <v>23</v>
      </c>
      <c r="J6146" s="142">
        <v>1</v>
      </c>
      <c r="K6146" s="142">
        <v>25</v>
      </c>
      <c r="L6146" s="227">
        <v>575</v>
      </c>
      <c r="M6146" s="227">
        <v>5341396</v>
      </c>
      <c r="N6146" s="227">
        <v>11700</v>
      </c>
      <c r="O6146" s="227">
        <v>11500</v>
      </c>
      <c r="P6146" s="227">
        <v>287500</v>
      </c>
      <c r="Q6146" s="227">
        <v>25</v>
      </c>
      <c r="R6146" s="227">
        <v>980</v>
      </c>
      <c r="S6146" s="227">
        <v>263000</v>
      </c>
      <c r="T6146" s="227">
        <v>0</v>
      </c>
      <c r="U6146" s="227">
        <v>0</v>
      </c>
      <c r="V6146" s="227">
        <v>0</v>
      </c>
      <c r="W6146" s="143">
        <v>45845</v>
      </c>
      <c r="X6146" s="143">
        <v>46014</v>
      </c>
      <c r="Y6146">
        <f t="shared" si="191"/>
        <v>263000</v>
      </c>
    </row>
    <row r="6147" spans="1:25">
      <c r="A6147" s="1" t="str">
        <f t="shared" si="190"/>
        <v>060381076058000</v>
      </c>
      <c r="B6147" s="142" t="s">
        <v>93</v>
      </c>
      <c r="C6147" s="142" t="s">
        <v>1160</v>
      </c>
      <c r="D6147" s="142" t="s">
        <v>3534</v>
      </c>
      <c r="E6147" s="142" t="s">
        <v>2492</v>
      </c>
      <c r="F6147" s="142" t="s">
        <v>47</v>
      </c>
      <c r="G6147" s="142" t="s">
        <v>2528</v>
      </c>
      <c r="H6147" s="142" t="s">
        <v>3561</v>
      </c>
      <c r="I6147" s="142" t="s">
        <v>23</v>
      </c>
      <c r="J6147" s="142">
        <v>1</v>
      </c>
      <c r="K6147" s="142">
        <v>72</v>
      </c>
      <c r="L6147" s="227">
        <v>3498</v>
      </c>
      <c r="M6147" s="227">
        <v>4842340</v>
      </c>
      <c r="N6147" s="227">
        <v>1700</v>
      </c>
      <c r="O6147" s="227">
        <v>1700</v>
      </c>
      <c r="P6147" s="227">
        <v>122400</v>
      </c>
      <c r="Q6147" s="227">
        <v>72</v>
      </c>
      <c r="R6147" s="227">
        <v>242</v>
      </c>
      <c r="S6147" s="227">
        <v>104976</v>
      </c>
      <c r="T6147" s="227">
        <v>92</v>
      </c>
      <c r="U6147" s="227">
        <v>133919</v>
      </c>
      <c r="V6147" s="227">
        <v>6562</v>
      </c>
      <c r="W6147" s="143">
        <v>45787</v>
      </c>
      <c r="X6147" s="143">
        <v>46035</v>
      </c>
      <c r="Y6147">
        <f t="shared" si="191"/>
        <v>104976</v>
      </c>
    </row>
    <row r="6148" spans="1:25">
      <c r="A6148" s="1" t="str">
        <f t="shared" si="190"/>
        <v>060381077236000</v>
      </c>
      <c r="B6148" s="142" t="s">
        <v>93</v>
      </c>
      <c r="C6148" s="142" t="s">
        <v>1160</v>
      </c>
      <c r="D6148" s="142" t="s">
        <v>3495</v>
      </c>
      <c r="E6148" s="142" t="s">
        <v>3496</v>
      </c>
      <c r="F6148" s="142" t="s">
        <v>296</v>
      </c>
      <c r="G6148" s="142" t="s">
        <v>3562</v>
      </c>
      <c r="H6148" s="142" t="s">
        <v>298</v>
      </c>
      <c r="I6148" s="142" t="s">
        <v>21</v>
      </c>
      <c r="J6148" s="142">
        <v>1</v>
      </c>
      <c r="K6148" s="142">
        <v>12</v>
      </c>
      <c r="L6148" s="227">
        <v>1529</v>
      </c>
      <c r="M6148" s="227">
        <v>22212020</v>
      </c>
      <c r="N6148" s="227">
        <v>18700</v>
      </c>
      <c r="O6148" s="227">
        <v>17000</v>
      </c>
      <c r="P6148" s="227">
        <v>204000</v>
      </c>
      <c r="Q6148" s="227">
        <v>12</v>
      </c>
      <c r="R6148" s="227">
        <v>875</v>
      </c>
      <c r="S6148" s="227">
        <v>193500</v>
      </c>
      <c r="T6148" s="227">
        <v>3901</v>
      </c>
      <c r="U6148" s="227">
        <v>56264775</v>
      </c>
      <c r="V6148" s="227">
        <v>-405655</v>
      </c>
      <c r="W6148" s="143">
        <v>46014</v>
      </c>
      <c r="X6148" s="143">
        <v>46035</v>
      </c>
      <c r="Y6148">
        <f t="shared" si="191"/>
        <v>193500</v>
      </c>
    </row>
    <row r="6149" spans="1:25">
      <c r="A6149" s="1" t="str">
        <f t="shared" ref="A6149:A6212" si="192">B6149&amp;F6149</f>
        <v>060381077237000</v>
      </c>
      <c r="B6149" s="142" t="s">
        <v>93</v>
      </c>
      <c r="C6149" s="142" t="s">
        <v>1160</v>
      </c>
      <c r="D6149" s="142" t="s">
        <v>3495</v>
      </c>
      <c r="E6149" s="142" t="s">
        <v>3496</v>
      </c>
      <c r="F6149" s="142" t="s">
        <v>302</v>
      </c>
      <c r="G6149" s="142" t="s">
        <v>303</v>
      </c>
      <c r="H6149" s="142" t="s">
        <v>304</v>
      </c>
      <c r="I6149" s="142" t="s">
        <v>21</v>
      </c>
      <c r="J6149" s="142">
        <v>1</v>
      </c>
      <c r="K6149" s="142">
        <v>12</v>
      </c>
      <c r="L6149" s="227">
        <v>37817</v>
      </c>
      <c r="M6149" s="227">
        <v>548501436</v>
      </c>
      <c r="N6149" s="227">
        <v>18900</v>
      </c>
      <c r="O6149" s="227">
        <v>17500</v>
      </c>
      <c r="P6149" s="227">
        <v>210000</v>
      </c>
      <c r="Q6149" s="227">
        <v>12</v>
      </c>
      <c r="R6149" s="227">
        <v>1258</v>
      </c>
      <c r="S6149" s="227">
        <v>194904</v>
      </c>
      <c r="T6149" s="227">
        <v>36318</v>
      </c>
      <c r="U6149" s="227">
        <v>522826712</v>
      </c>
      <c r="V6149" s="227">
        <v>-3933083</v>
      </c>
      <c r="W6149" s="143">
        <v>46025</v>
      </c>
      <c r="X6149" s="143">
        <v>46035</v>
      </c>
      <c r="Y6149">
        <f t="shared" ref="Y6149:Y6212" si="193">IF(S6149&gt;0,S6149,P6149)</f>
        <v>194904</v>
      </c>
    </row>
    <row r="6150" spans="1:25">
      <c r="A6150" s="1" t="str">
        <f t="shared" si="192"/>
        <v>060381077239000</v>
      </c>
      <c r="B6150" s="142" t="s">
        <v>93</v>
      </c>
      <c r="C6150" s="142" t="s">
        <v>1160</v>
      </c>
      <c r="D6150" s="142" t="s">
        <v>3523</v>
      </c>
      <c r="E6150" s="142" t="s">
        <v>20</v>
      </c>
      <c r="F6150" s="142" t="s">
        <v>467</v>
      </c>
      <c r="G6150" s="142" t="s">
        <v>468</v>
      </c>
      <c r="H6150" s="142" t="s">
        <v>469</v>
      </c>
      <c r="I6150" s="142" t="s">
        <v>21</v>
      </c>
      <c r="J6150" s="142">
        <v>1</v>
      </c>
      <c r="K6150" s="142">
        <v>30</v>
      </c>
      <c r="L6150" s="227">
        <v>43</v>
      </c>
      <c r="M6150" s="227">
        <v>450855</v>
      </c>
      <c r="N6150" s="227">
        <v>13400</v>
      </c>
      <c r="O6150" s="227">
        <v>13400</v>
      </c>
      <c r="P6150" s="227">
        <v>402000</v>
      </c>
      <c r="Q6150" s="227">
        <v>30</v>
      </c>
      <c r="R6150" s="227">
        <v>600</v>
      </c>
      <c r="S6150" s="227">
        <v>384000</v>
      </c>
      <c r="T6150" s="227">
        <v>0</v>
      </c>
      <c r="U6150" s="227">
        <v>0</v>
      </c>
      <c r="V6150" s="227">
        <v>0</v>
      </c>
      <c r="W6150" s="143">
        <v>45881</v>
      </c>
      <c r="X6150" s="143">
        <v>46021</v>
      </c>
      <c r="Y6150">
        <f t="shared" si="193"/>
        <v>384000</v>
      </c>
    </row>
    <row r="6151" spans="1:25">
      <c r="A6151" s="1" t="str">
        <f t="shared" si="192"/>
        <v>060381077650000</v>
      </c>
      <c r="B6151" s="142" t="s">
        <v>93</v>
      </c>
      <c r="C6151" s="142" t="s">
        <v>1160</v>
      </c>
      <c r="D6151" s="142" t="s">
        <v>3534</v>
      </c>
      <c r="E6151" s="142" t="s">
        <v>2492</v>
      </c>
      <c r="F6151" s="142" t="s">
        <v>48</v>
      </c>
      <c r="G6151" s="142" t="s">
        <v>2533</v>
      </c>
      <c r="H6151" s="142" t="s">
        <v>2534</v>
      </c>
      <c r="I6151" s="142" t="s">
        <v>21</v>
      </c>
      <c r="J6151" s="142">
        <v>1</v>
      </c>
      <c r="K6151" s="142">
        <v>60</v>
      </c>
      <c r="L6151" s="227">
        <v>4290</v>
      </c>
      <c r="M6151" s="227">
        <v>3092458</v>
      </c>
      <c r="N6151" s="227">
        <v>950</v>
      </c>
      <c r="O6151" s="227">
        <v>950</v>
      </c>
      <c r="P6151" s="227">
        <v>57000</v>
      </c>
      <c r="Q6151" s="227">
        <v>60</v>
      </c>
      <c r="R6151" s="227">
        <v>133</v>
      </c>
      <c r="S6151" s="227">
        <v>49020</v>
      </c>
      <c r="T6151" s="227">
        <v>189</v>
      </c>
      <c r="U6151" s="227">
        <v>145271</v>
      </c>
      <c r="V6151" s="227">
        <v>9030</v>
      </c>
      <c r="W6151" s="143">
        <v>45926</v>
      </c>
      <c r="X6151" s="143">
        <v>46030</v>
      </c>
      <c r="Y6151">
        <f t="shared" si="193"/>
        <v>49020</v>
      </c>
    </row>
    <row r="6152" spans="1:25">
      <c r="A6152" s="1" t="str">
        <f t="shared" si="192"/>
        <v>060381078236000</v>
      </c>
      <c r="B6152" s="142" t="s">
        <v>93</v>
      </c>
      <c r="C6152" s="142" t="s">
        <v>1160</v>
      </c>
      <c r="D6152" s="142" t="s">
        <v>3534</v>
      </c>
      <c r="E6152" s="142" t="s">
        <v>2492</v>
      </c>
      <c r="F6152" s="142" t="s">
        <v>49</v>
      </c>
      <c r="G6152" s="142" t="s">
        <v>2538</v>
      </c>
      <c r="H6152" s="142" t="s">
        <v>2539</v>
      </c>
      <c r="I6152" s="142" t="s">
        <v>21</v>
      </c>
      <c r="J6152" s="142">
        <v>1</v>
      </c>
      <c r="K6152" s="142">
        <v>5</v>
      </c>
      <c r="L6152" s="227">
        <v>305</v>
      </c>
      <c r="M6152" s="227">
        <v>2500835</v>
      </c>
      <c r="N6152" s="227">
        <v>9600</v>
      </c>
      <c r="O6152" s="227">
        <v>9600</v>
      </c>
      <c r="P6152" s="227">
        <v>48000</v>
      </c>
      <c r="Q6152" s="227">
        <v>5</v>
      </c>
      <c r="R6152" s="227">
        <v>300</v>
      </c>
      <c r="S6152" s="227">
        <v>46500</v>
      </c>
      <c r="T6152" s="227">
        <v>200</v>
      </c>
      <c r="U6152" s="227">
        <v>1659009</v>
      </c>
      <c r="V6152" s="227">
        <v>19118</v>
      </c>
      <c r="W6152" s="143">
        <v>46030</v>
      </c>
      <c r="X6152" s="143">
        <v>46035</v>
      </c>
      <c r="Y6152">
        <f t="shared" si="193"/>
        <v>46500</v>
      </c>
    </row>
    <row r="6153" spans="1:25">
      <c r="A6153" s="1" t="str">
        <f t="shared" si="192"/>
        <v>060381082607000</v>
      </c>
      <c r="B6153" s="142" t="s">
        <v>93</v>
      </c>
      <c r="C6153" s="142" t="s">
        <v>1160</v>
      </c>
      <c r="D6153" s="142" t="s">
        <v>3495</v>
      </c>
      <c r="E6153" s="142" t="s">
        <v>3496</v>
      </c>
      <c r="F6153" s="142" t="s">
        <v>308</v>
      </c>
      <c r="G6153" s="142" t="s">
        <v>309</v>
      </c>
      <c r="H6153" s="142" t="s">
        <v>310</v>
      </c>
      <c r="I6153" s="142" t="s">
        <v>21</v>
      </c>
      <c r="J6153" s="142">
        <v>1</v>
      </c>
      <c r="K6153" s="142">
        <v>12</v>
      </c>
      <c r="L6153" s="227">
        <v>0</v>
      </c>
      <c r="M6153" s="227">
        <v>0</v>
      </c>
      <c r="N6153" s="227">
        <v>19900</v>
      </c>
      <c r="O6153" s="227">
        <v>17900</v>
      </c>
      <c r="P6153" s="227">
        <v>214800</v>
      </c>
      <c r="Q6153" s="227"/>
      <c r="R6153" s="227"/>
      <c r="S6153" s="227"/>
      <c r="T6153" s="227">
        <v>0</v>
      </c>
      <c r="U6153" s="227">
        <v>0</v>
      </c>
      <c r="V6153" s="227">
        <v>0</v>
      </c>
      <c r="W6153" s="143">
        <v>45995</v>
      </c>
      <c r="X6153" s="143">
        <v>46010</v>
      </c>
      <c r="Y6153">
        <f t="shared" si="193"/>
        <v>214800</v>
      </c>
    </row>
    <row r="6154" spans="1:25">
      <c r="A6154" s="1" t="str">
        <f t="shared" si="192"/>
        <v>060381082627000</v>
      </c>
      <c r="B6154" s="142" t="s">
        <v>93</v>
      </c>
      <c r="C6154" s="142" t="s">
        <v>1160</v>
      </c>
      <c r="D6154" s="142" t="s">
        <v>3528</v>
      </c>
      <c r="E6154" s="142" t="s">
        <v>27</v>
      </c>
      <c r="F6154" s="142" t="s">
        <v>482</v>
      </c>
      <c r="G6154" s="142" t="s">
        <v>483</v>
      </c>
      <c r="H6154" s="142" t="s">
        <v>484</v>
      </c>
      <c r="I6154" s="142" t="s">
        <v>21</v>
      </c>
      <c r="J6154" s="142">
        <v>1</v>
      </c>
      <c r="K6154" s="142">
        <v>24</v>
      </c>
      <c r="L6154" s="227">
        <v>2</v>
      </c>
      <c r="M6154" s="227">
        <v>6616</v>
      </c>
      <c r="N6154" s="227">
        <v>3400</v>
      </c>
      <c r="O6154" s="227">
        <v>3300</v>
      </c>
      <c r="P6154" s="227">
        <v>79200</v>
      </c>
      <c r="Q6154" s="227">
        <v>24</v>
      </c>
      <c r="R6154" s="227">
        <v>950</v>
      </c>
      <c r="S6154" s="227">
        <v>56400</v>
      </c>
      <c r="T6154" s="227">
        <v>11</v>
      </c>
      <c r="U6154" s="227">
        <v>29460</v>
      </c>
      <c r="V6154" s="227">
        <v>-6927</v>
      </c>
      <c r="W6154" s="143">
        <v>45920</v>
      </c>
      <c r="X6154" s="143">
        <v>46032</v>
      </c>
      <c r="Y6154">
        <f t="shared" si="193"/>
        <v>56400</v>
      </c>
    </row>
    <row r="6155" spans="1:25">
      <c r="A6155" s="1" t="str">
        <f t="shared" si="192"/>
        <v>060381082723000</v>
      </c>
      <c r="B6155" s="142" t="s">
        <v>93</v>
      </c>
      <c r="C6155" s="142" t="s">
        <v>1160</v>
      </c>
      <c r="D6155" s="142" t="s">
        <v>3495</v>
      </c>
      <c r="E6155" s="142" t="s">
        <v>3496</v>
      </c>
      <c r="F6155" s="142" t="s">
        <v>314</v>
      </c>
      <c r="G6155" s="142" t="s">
        <v>315</v>
      </c>
      <c r="H6155" s="142" t="s">
        <v>316</v>
      </c>
      <c r="I6155" s="142" t="s">
        <v>21</v>
      </c>
      <c r="J6155" s="142">
        <v>1</v>
      </c>
      <c r="K6155" s="142">
        <v>24</v>
      </c>
      <c r="L6155" s="227">
        <v>646</v>
      </c>
      <c r="M6155" s="227">
        <v>2686315</v>
      </c>
      <c r="N6155" s="227">
        <v>5400</v>
      </c>
      <c r="O6155" s="227">
        <v>5400</v>
      </c>
      <c r="P6155" s="227">
        <v>129600</v>
      </c>
      <c r="Q6155" s="227">
        <v>24</v>
      </c>
      <c r="R6155" s="227">
        <v>950</v>
      </c>
      <c r="S6155" s="227">
        <v>106800</v>
      </c>
      <c r="T6155" s="227">
        <v>670</v>
      </c>
      <c r="U6155" s="227">
        <v>2716441</v>
      </c>
      <c r="V6155" s="227">
        <v>-69676</v>
      </c>
      <c r="W6155" s="143">
        <v>46024</v>
      </c>
      <c r="X6155" s="143">
        <v>46035</v>
      </c>
      <c r="Y6155">
        <f t="shared" si="193"/>
        <v>106800</v>
      </c>
    </row>
    <row r="6156" spans="1:25">
      <c r="A6156" s="1" t="str">
        <f t="shared" si="192"/>
        <v>060381083138000</v>
      </c>
      <c r="B6156" s="142" t="s">
        <v>93</v>
      </c>
      <c r="C6156" s="142" t="s">
        <v>1160</v>
      </c>
      <c r="D6156" s="142" t="s">
        <v>3534</v>
      </c>
      <c r="E6156" s="142" t="s">
        <v>2492</v>
      </c>
      <c r="F6156" s="142" t="s">
        <v>50</v>
      </c>
      <c r="G6156" s="142" t="s">
        <v>2543</v>
      </c>
      <c r="H6156" s="142" t="s">
        <v>2544</v>
      </c>
      <c r="I6156" s="142" t="s">
        <v>21</v>
      </c>
      <c r="J6156" s="142">
        <v>1</v>
      </c>
      <c r="K6156" s="142">
        <v>12</v>
      </c>
      <c r="L6156" s="227">
        <v>72</v>
      </c>
      <c r="M6156" s="227">
        <v>2454356</v>
      </c>
      <c r="N6156" s="227">
        <v>43500</v>
      </c>
      <c r="O6156" s="227">
        <v>43500</v>
      </c>
      <c r="P6156" s="227">
        <v>522000</v>
      </c>
      <c r="Q6156" s="227">
        <v>12</v>
      </c>
      <c r="R6156" s="227">
        <v>1500</v>
      </c>
      <c r="S6156" s="227">
        <v>504000</v>
      </c>
      <c r="T6156" s="227">
        <v>3</v>
      </c>
      <c r="U6156" s="227">
        <v>117568</v>
      </c>
      <c r="V6156" s="227">
        <v>15303</v>
      </c>
      <c r="W6156" s="143">
        <v>45682</v>
      </c>
      <c r="X6156" s="143">
        <v>46035</v>
      </c>
      <c r="Y6156">
        <f t="shared" si="193"/>
        <v>504000</v>
      </c>
    </row>
    <row r="6157" spans="1:25">
      <c r="A6157" s="1" t="str">
        <f t="shared" si="192"/>
        <v>060381083802000</v>
      </c>
      <c r="B6157" s="142" t="s">
        <v>93</v>
      </c>
      <c r="C6157" s="142" t="s">
        <v>1160</v>
      </c>
      <c r="D6157" s="142" t="s">
        <v>3523</v>
      </c>
      <c r="E6157" s="142" t="s">
        <v>20</v>
      </c>
      <c r="F6157" s="142" t="s">
        <v>941</v>
      </c>
      <c r="G6157" s="142" t="s">
        <v>942</v>
      </c>
      <c r="H6157" s="142" t="s">
        <v>943</v>
      </c>
      <c r="I6157" s="142" t="s">
        <v>21</v>
      </c>
      <c r="J6157" s="142">
        <v>1</v>
      </c>
      <c r="K6157" s="142">
        <v>40</v>
      </c>
      <c r="L6157" s="227">
        <v>428</v>
      </c>
      <c r="M6157" s="227">
        <v>1679477</v>
      </c>
      <c r="N6157" s="227">
        <v>5100</v>
      </c>
      <c r="O6157" s="227">
        <v>5100</v>
      </c>
      <c r="P6157" s="227">
        <v>204000</v>
      </c>
      <c r="Q6157" s="227"/>
      <c r="R6157" s="227"/>
      <c r="S6157" s="227"/>
      <c r="T6157" s="227">
        <v>9</v>
      </c>
      <c r="U6157" s="227">
        <v>41351</v>
      </c>
      <c r="V6157" s="227">
        <v>6035</v>
      </c>
      <c r="W6157" s="143">
        <v>46017</v>
      </c>
      <c r="X6157" s="143">
        <v>46033</v>
      </c>
      <c r="Y6157">
        <f t="shared" si="193"/>
        <v>204000</v>
      </c>
    </row>
    <row r="6158" spans="1:25">
      <c r="A6158" s="1" t="str">
        <f t="shared" si="192"/>
        <v>060381083898000</v>
      </c>
      <c r="B6158" s="142" t="s">
        <v>93</v>
      </c>
      <c r="C6158" s="142" t="s">
        <v>1160</v>
      </c>
      <c r="D6158" s="142" t="s">
        <v>3528</v>
      </c>
      <c r="E6158" s="142" t="s">
        <v>27</v>
      </c>
      <c r="F6158" s="142" t="s">
        <v>320</v>
      </c>
      <c r="G6158" s="142" t="s">
        <v>321</v>
      </c>
      <c r="H6158" s="142" t="s">
        <v>322</v>
      </c>
      <c r="I6158" s="142" t="s">
        <v>23</v>
      </c>
      <c r="J6158" s="142">
        <v>1</v>
      </c>
      <c r="K6158" s="142">
        <v>30</v>
      </c>
      <c r="L6158" s="227">
        <v>29</v>
      </c>
      <c r="M6158" s="227">
        <v>151112</v>
      </c>
      <c r="N6158" s="227">
        <v>6800</v>
      </c>
      <c r="O6158" s="227">
        <v>6000</v>
      </c>
      <c r="P6158" s="227">
        <v>180000</v>
      </c>
      <c r="Q6158" s="227">
        <v>30</v>
      </c>
      <c r="R6158" s="227">
        <v>500</v>
      </c>
      <c r="S6158" s="227">
        <v>165000</v>
      </c>
      <c r="T6158" s="227">
        <v>51</v>
      </c>
      <c r="U6158" s="227">
        <v>262162</v>
      </c>
      <c r="V6158" s="227">
        <v>-3588</v>
      </c>
      <c r="W6158" s="143">
        <v>45954</v>
      </c>
      <c r="X6158" s="143">
        <v>46034</v>
      </c>
      <c r="Y6158">
        <f t="shared" si="193"/>
        <v>165000</v>
      </c>
    </row>
    <row r="6159" spans="1:25">
      <c r="A6159" s="1" t="str">
        <f t="shared" si="192"/>
        <v>060381083903000</v>
      </c>
      <c r="B6159" s="142" t="s">
        <v>93</v>
      </c>
      <c r="C6159" s="142" t="s">
        <v>1160</v>
      </c>
      <c r="D6159" s="142" t="s">
        <v>3528</v>
      </c>
      <c r="E6159" s="142" t="s">
        <v>27</v>
      </c>
      <c r="F6159" s="142" t="s">
        <v>326</v>
      </c>
      <c r="G6159" s="142" t="s">
        <v>327</v>
      </c>
      <c r="H6159" s="142" t="s">
        <v>328</v>
      </c>
      <c r="I6159" s="142" t="s">
        <v>21</v>
      </c>
      <c r="J6159" s="142">
        <v>1</v>
      </c>
      <c r="K6159" s="142">
        <v>24</v>
      </c>
      <c r="L6159" s="227">
        <v>407</v>
      </c>
      <c r="M6159" s="227">
        <v>1923127</v>
      </c>
      <c r="N6159" s="227">
        <v>6600</v>
      </c>
      <c r="O6159" s="227">
        <v>6600</v>
      </c>
      <c r="P6159" s="227">
        <v>158400</v>
      </c>
      <c r="Q6159" s="227"/>
      <c r="R6159" s="227"/>
      <c r="S6159" s="227"/>
      <c r="T6159" s="227">
        <v>105</v>
      </c>
      <c r="U6159" s="227">
        <v>624324</v>
      </c>
      <c r="V6159" s="227">
        <v>128186</v>
      </c>
      <c r="W6159" s="143">
        <v>45958</v>
      </c>
      <c r="X6159" s="143">
        <v>46035</v>
      </c>
      <c r="Y6159">
        <f t="shared" si="193"/>
        <v>158400</v>
      </c>
    </row>
    <row r="6160" spans="1:25">
      <c r="A6160" s="1" t="str">
        <f t="shared" si="192"/>
        <v>060381084368000</v>
      </c>
      <c r="B6160" s="142" t="s">
        <v>93</v>
      </c>
      <c r="C6160" s="142" t="s">
        <v>1160</v>
      </c>
      <c r="D6160" s="142" t="s">
        <v>3511</v>
      </c>
      <c r="E6160" s="142" t="s">
        <v>3512</v>
      </c>
      <c r="F6160" s="142" t="s">
        <v>3563</v>
      </c>
      <c r="G6160" s="142" t="s">
        <v>3564</v>
      </c>
      <c r="H6160" s="142" t="s">
        <v>3565</v>
      </c>
      <c r="I6160" s="142" t="s">
        <v>21</v>
      </c>
      <c r="J6160" s="142">
        <v>1</v>
      </c>
      <c r="K6160" s="142">
        <v>20</v>
      </c>
      <c r="L6160" s="227">
        <v>71</v>
      </c>
      <c r="M6160" s="227">
        <v>2715750</v>
      </c>
      <c r="N6160" s="227">
        <v>55900</v>
      </c>
      <c r="O6160" s="227">
        <v>55900</v>
      </c>
      <c r="P6160" s="227">
        <v>1118000</v>
      </c>
      <c r="Q6160" s="227"/>
      <c r="R6160" s="227"/>
      <c r="S6160" s="227"/>
      <c r="T6160" s="227">
        <v>25</v>
      </c>
      <c r="U6160" s="227">
        <v>1194144</v>
      </c>
      <c r="V6160" s="227">
        <v>237894</v>
      </c>
      <c r="W6160" s="143">
        <v>46027</v>
      </c>
      <c r="X6160" s="143">
        <v>46031</v>
      </c>
      <c r="Y6160">
        <f t="shared" si="193"/>
        <v>1118000</v>
      </c>
    </row>
    <row r="6161" spans="1:25">
      <c r="A6161" s="1" t="str">
        <f t="shared" si="192"/>
        <v>060381084369000</v>
      </c>
      <c r="B6161" s="142" t="s">
        <v>93</v>
      </c>
      <c r="C6161" s="142" t="s">
        <v>1160</v>
      </c>
      <c r="D6161" s="142" t="s">
        <v>3527</v>
      </c>
      <c r="E6161" s="142" t="s">
        <v>22</v>
      </c>
      <c r="F6161" s="142" t="s">
        <v>332</v>
      </c>
      <c r="G6161" s="142" t="s">
        <v>333</v>
      </c>
      <c r="H6161" s="142" t="s">
        <v>334</v>
      </c>
      <c r="I6161" s="142" t="s">
        <v>21</v>
      </c>
      <c r="J6161" s="142">
        <v>1</v>
      </c>
      <c r="K6161" s="142">
        <v>60</v>
      </c>
      <c r="L6161" s="227">
        <v>301</v>
      </c>
      <c r="M6161" s="227">
        <v>2297835</v>
      </c>
      <c r="N6161" s="227">
        <v>9700</v>
      </c>
      <c r="O6161" s="227">
        <v>9000</v>
      </c>
      <c r="P6161" s="227">
        <v>540000</v>
      </c>
      <c r="Q6161" s="227">
        <v>60</v>
      </c>
      <c r="R6161" s="227">
        <v>300</v>
      </c>
      <c r="S6161" s="227">
        <v>522000</v>
      </c>
      <c r="T6161" s="227">
        <v>34</v>
      </c>
      <c r="U6161" s="227">
        <v>275676</v>
      </c>
      <c r="V6161" s="227">
        <v>16120</v>
      </c>
      <c r="W6161" s="143">
        <v>46017</v>
      </c>
      <c r="X6161" s="143">
        <v>46033</v>
      </c>
      <c r="Y6161">
        <f t="shared" si="193"/>
        <v>522000</v>
      </c>
    </row>
    <row r="6162" spans="1:25">
      <c r="A6162" s="1" t="str">
        <f t="shared" si="192"/>
        <v>060381084782000</v>
      </c>
      <c r="B6162" s="142" t="s">
        <v>93</v>
      </c>
      <c r="C6162" s="142" t="s">
        <v>1160</v>
      </c>
      <c r="D6162" s="142" t="s">
        <v>3511</v>
      </c>
      <c r="E6162" s="142" t="s">
        <v>3512</v>
      </c>
      <c r="F6162" s="142" t="s">
        <v>3566</v>
      </c>
      <c r="G6162" s="142" t="s">
        <v>3567</v>
      </c>
      <c r="H6162" s="142" t="s">
        <v>3568</v>
      </c>
      <c r="I6162" s="142" t="s">
        <v>21</v>
      </c>
      <c r="J6162" s="142">
        <v>1</v>
      </c>
      <c r="K6162" s="142">
        <v>20</v>
      </c>
      <c r="L6162" s="227">
        <v>92</v>
      </c>
      <c r="M6162" s="227">
        <v>3592600</v>
      </c>
      <c r="N6162" s="227">
        <v>52900</v>
      </c>
      <c r="O6162" s="227">
        <v>41900</v>
      </c>
      <c r="P6162" s="227">
        <v>838000</v>
      </c>
      <c r="Q6162" s="227"/>
      <c r="R6162" s="227"/>
      <c r="S6162" s="227"/>
      <c r="T6162" s="227">
        <v>9</v>
      </c>
      <c r="U6162" s="227">
        <v>345676</v>
      </c>
      <c r="V6162" s="227">
        <v>-5774</v>
      </c>
      <c r="W6162" s="143">
        <v>46027</v>
      </c>
      <c r="X6162" s="143">
        <v>46035</v>
      </c>
      <c r="Y6162">
        <f t="shared" si="193"/>
        <v>838000</v>
      </c>
    </row>
    <row r="6163" spans="1:25">
      <c r="A6163" s="1" t="str">
        <f t="shared" si="192"/>
        <v>060381086395000</v>
      </c>
      <c r="B6163" s="142" t="s">
        <v>93</v>
      </c>
      <c r="C6163" s="142" t="s">
        <v>1160</v>
      </c>
      <c r="D6163" s="142" t="s">
        <v>3523</v>
      </c>
      <c r="E6163" s="142" t="s">
        <v>20</v>
      </c>
      <c r="F6163" s="142" t="s">
        <v>949</v>
      </c>
      <c r="G6163" s="142" t="s">
        <v>950</v>
      </c>
      <c r="H6163" s="142" t="s">
        <v>951</v>
      </c>
      <c r="I6163" s="142" t="s">
        <v>21</v>
      </c>
      <c r="J6163" s="142">
        <v>1</v>
      </c>
      <c r="K6163" s="142">
        <v>8</v>
      </c>
      <c r="L6163" s="227">
        <v>0</v>
      </c>
      <c r="M6163" s="227">
        <v>0</v>
      </c>
      <c r="N6163" s="227">
        <v>46900</v>
      </c>
      <c r="O6163" s="227">
        <v>46900</v>
      </c>
      <c r="P6163" s="227">
        <v>375200</v>
      </c>
      <c r="Q6163" s="227"/>
      <c r="R6163" s="227"/>
      <c r="S6163" s="227"/>
      <c r="T6163" s="227">
        <v>0</v>
      </c>
      <c r="U6163" s="227">
        <v>0</v>
      </c>
      <c r="V6163" s="227">
        <v>0</v>
      </c>
      <c r="W6163" s="143">
        <v>45408</v>
      </c>
      <c r="X6163" s="143">
        <v>45798</v>
      </c>
      <c r="Y6163">
        <f t="shared" si="193"/>
        <v>375200</v>
      </c>
    </row>
    <row r="6164" spans="1:25">
      <c r="A6164" s="1" t="str">
        <f t="shared" si="192"/>
        <v>060381086441000</v>
      </c>
      <c r="B6164" s="142" t="s">
        <v>93</v>
      </c>
      <c r="C6164" s="142" t="s">
        <v>1160</v>
      </c>
      <c r="D6164" s="142" t="s">
        <v>3494</v>
      </c>
      <c r="E6164" s="142" t="s">
        <v>2486</v>
      </c>
      <c r="F6164" s="142" t="s">
        <v>59</v>
      </c>
      <c r="G6164" s="142" t="s">
        <v>2590</v>
      </c>
      <c r="H6164" s="142" t="s">
        <v>2591</v>
      </c>
      <c r="I6164" s="142" t="s">
        <v>21</v>
      </c>
      <c r="J6164" s="142">
        <v>1</v>
      </c>
      <c r="K6164" s="142">
        <v>20</v>
      </c>
      <c r="L6164" s="227">
        <v>31</v>
      </c>
      <c r="M6164" s="227">
        <v>130704</v>
      </c>
      <c r="N6164" s="227">
        <v>5500</v>
      </c>
      <c r="O6164" s="227">
        <v>5500</v>
      </c>
      <c r="P6164" s="227">
        <v>110000</v>
      </c>
      <c r="Q6164" s="227"/>
      <c r="R6164" s="227"/>
      <c r="S6164" s="227"/>
      <c r="T6164" s="227">
        <v>0</v>
      </c>
      <c r="U6164" s="227">
        <v>0</v>
      </c>
      <c r="V6164" s="227">
        <v>0</v>
      </c>
      <c r="W6164" s="143">
        <v>46002</v>
      </c>
      <c r="X6164" s="143">
        <v>46019</v>
      </c>
      <c r="Y6164">
        <f t="shared" si="193"/>
        <v>110000</v>
      </c>
    </row>
    <row r="6165" spans="1:25">
      <c r="A6165" s="1" t="str">
        <f t="shared" si="192"/>
        <v>060381087230000</v>
      </c>
      <c r="B6165" s="142" t="s">
        <v>93</v>
      </c>
      <c r="C6165" s="142" t="s">
        <v>1160</v>
      </c>
      <c r="D6165" s="142" t="s">
        <v>3528</v>
      </c>
      <c r="E6165" s="142" t="s">
        <v>27</v>
      </c>
      <c r="F6165" s="142" t="s">
        <v>489</v>
      </c>
      <c r="G6165" s="142" t="s">
        <v>490</v>
      </c>
      <c r="H6165" s="142" t="s">
        <v>491</v>
      </c>
      <c r="I6165" s="142" t="s">
        <v>23</v>
      </c>
      <c r="J6165" s="142">
        <v>1</v>
      </c>
      <c r="K6165" s="142">
        <v>12</v>
      </c>
      <c r="L6165" s="227"/>
      <c r="M6165" s="227"/>
      <c r="N6165" s="227">
        <v>4000</v>
      </c>
      <c r="O6165" s="227">
        <v>4000</v>
      </c>
      <c r="P6165" s="227">
        <v>48000</v>
      </c>
      <c r="Q6165" s="227">
        <v>12</v>
      </c>
      <c r="R6165" s="227">
        <v>725</v>
      </c>
      <c r="S6165" s="227">
        <v>39300</v>
      </c>
      <c r="T6165" s="227"/>
      <c r="U6165" s="227"/>
      <c r="V6165" s="227"/>
      <c r="W6165" s="143">
        <v>45618</v>
      </c>
      <c r="X6165" s="143">
        <v>45648</v>
      </c>
      <c r="Y6165">
        <f t="shared" si="193"/>
        <v>39300</v>
      </c>
    </row>
    <row r="6166" spans="1:25">
      <c r="A6166" s="1" t="str">
        <f t="shared" si="192"/>
        <v>060381088129000</v>
      </c>
      <c r="B6166" s="142" t="s">
        <v>93</v>
      </c>
      <c r="C6166" s="142" t="s">
        <v>1160</v>
      </c>
      <c r="D6166" s="142" t="s">
        <v>3527</v>
      </c>
      <c r="E6166" s="142" t="s">
        <v>22</v>
      </c>
      <c r="F6166" s="142" t="s">
        <v>338</v>
      </c>
      <c r="G6166" s="142" t="s">
        <v>339</v>
      </c>
      <c r="H6166" s="142" t="s">
        <v>340</v>
      </c>
      <c r="I6166" s="142" t="s">
        <v>23</v>
      </c>
      <c r="J6166" s="142">
        <v>1</v>
      </c>
      <c r="K6166" s="142">
        <v>40</v>
      </c>
      <c r="L6166" s="227">
        <v>9804</v>
      </c>
      <c r="M6166" s="227">
        <v>25402847</v>
      </c>
      <c r="N6166" s="227">
        <v>3100</v>
      </c>
      <c r="O6166" s="227">
        <v>3000</v>
      </c>
      <c r="P6166" s="227">
        <v>120000</v>
      </c>
      <c r="Q6166" s="227">
        <v>40</v>
      </c>
      <c r="R6166" s="227">
        <v>130</v>
      </c>
      <c r="S6166" s="227">
        <v>114800</v>
      </c>
      <c r="T6166" s="227">
        <v>12713</v>
      </c>
      <c r="U6166" s="227">
        <v>32739230</v>
      </c>
      <c r="V6166" s="227">
        <v>-201039</v>
      </c>
      <c r="W6166" s="143">
        <v>46004</v>
      </c>
      <c r="X6166" s="143">
        <v>46035</v>
      </c>
      <c r="Y6166">
        <f t="shared" si="193"/>
        <v>114800</v>
      </c>
    </row>
    <row r="6167" spans="1:25">
      <c r="A6167" s="1" t="str">
        <f t="shared" si="192"/>
        <v>060381088133000</v>
      </c>
      <c r="B6167" s="142" t="s">
        <v>93</v>
      </c>
      <c r="C6167" s="142" t="s">
        <v>1160</v>
      </c>
      <c r="D6167" s="142" t="s">
        <v>3527</v>
      </c>
      <c r="E6167" s="142" t="s">
        <v>22</v>
      </c>
      <c r="F6167" s="142" t="s">
        <v>631</v>
      </c>
      <c r="G6167" s="142" t="s">
        <v>632</v>
      </c>
      <c r="H6167" s="142" t="s">
        <v>633</v>
      </c>
      <c r="I6167" s="142" t="s">
        <v>26</v>
      </c>
      <c r="J6167" s="142">
        <v>1</v>
      </c>
      <c r="K6167" s="142">
        <v>40</v>
      </c>
      <c r="L6167" s="227"/>
      <c r="M6167" s="227"/>
      <c r="N6167" s="227">
        <v>3050</v>
      </c>
      <c r="O6167" s="227">
        <v>3050</v>
      </c>
      <c r="P6167" s="227">
        <v>122000</v>
      </c>
      <c r="Q6167" s="227"/>
      <c r="R6167" s="227"/>
      <c r="S6167" s="227"/>
      <c r="T6167" s="227"/>
      <c r="U6167" s="227"/>
      <c r="V6167" s="227"/>
      <c r="W6167" s="143"/>
      <c r="X6167" s="143"/>
      <c r="Y6167">
        <f t="shared" si="193"/>
        <v>122000</v>
      </c>
    </row>
    <row r="6168" spans="1:25">
      <c r="A6168" s="1" t="str">
        <f t="shared" si="192"/>
        <v>060381088134000</v>
      </c>
      <c r="B6168" s="142" t="s">
        <v>93</v>
      </c>
      <c r="C6168" s="142" t="s">
        <v>1160</v>
      </c>
      <c r="D6168" s="142" t="s">
        <v>3527</v>
      </c>
      <c r="E6168" s="142" t="s">
        <v>22</v>
      </c>
      <c r="F6168" s="142" t="s">
        <v>344</v>
      </c>
      <c r="G6168" s="142" t="s">
        <v>345</v>
      </c>
      <c r="H6168" s="142" t="s">
        <v>346</v>
      </c>
      <c r="I6168" s="142" t="s">
        <v>23</v>
      </c>
      <c r="J6168" s="142">
        <v>1</v>
      </c>
      <c r="K6168" s="142">
        <v>40</v>
      </c>
      <c r="L6168" s="227">
        <v>1805</v>
      </c>
      <c r="M6168" s="227">
        <v>4456954</v>
      </c>
      <c r="N6168" s="227">
        <v>3000</v>
      </c>
      <c r="O6168" s="227">
        <v>2900</v>
      </c>
      <c r="P6168" s="227">
        <v>116000</v>
      </c>
      <c r="Q6168" s="227">
        <v>40</v>
      </c>
      <c r="R6168" s="227">
        <v>150</v>
      </c>
      <c r="S6168" s="227">
        <v>110000</v>
      </c>
      <c r="T6168" s="227">
        <v>1385</v>
      </c>
      <c r="U6168" s="227">
        <v>3441711</v>
      </c>
      <c r="V6168" s="227">
        <v>21833</v>
      </c>
      <c r="W6168" s="143">
        <v>46004</v>
      </c>
      <c r="X6168" s="143">
        <v>46034</v>
      </c>
      <c r="Y6168">
        <f t="shared" si="193"/>
        <v>110000</v>
      </c>
    </row>
    <row r="6169" spans="1:25">
      <c r="A6169" s="1" t="str">
        <f t="shared" si="192"/>
        <v>060381088137000</v>
      </c>
      <c r="B6169" s="142" t="s">
        <v>93</v>
      </c>
      <c r="C6169" s="142" t="s">
        <v>1160</v>
      </c>
      <c r="D6169" s="142" t="s">
        <v>3527</v>
      </c>
      <c r="E6169" s="142" t="s">
        <v>22</v>
      </c>
      <c r="F6169" s="142" t="s">
        <v>350</v>
      </c>
      <c r="G6169" s="142" t="s">
        <v>351</v>
      </c>
      <c r="H6169" s="142" t="s">
        <v>3569</v>
      </c>
      <c r="I6169" s="142" t="s">
        <v>21</v>
      </c>
      <c r="J6169" s="142">
        <v>1</v>
      </c>
      <c r="K6169" s="142">
        <v>24</v>
      </c>
      <c r="L6169" s="227">
        <v>3810</v>
      </c>
      <c r="M6169" s="227">
        <v>14441245</v>
      </c>
      <c r="N6169" s="227">
        <v>4700</v>
      </c>
      <c r="O6169" s="227">
        <v>4700</v>
      </c>
      <c r="P6169" s="227">
        <v>112800</v>
      </c>
      <c r="Q6169" s="227">
        <v>24</v>
      </c>
      <c r="R6169" s="227">
        <v>250</v>
      </c>
      <c r="S6169" s="227">
        <v>106800</v>
      </c>
      <c r="T6169" s="227">
        <v>2081</v>
      </c>
      <c r="U6169" s="227">
        <v>7879009</v>
      </c>
      <c r="V6169" s="227">
        <v>-8715</v>
      </c>
      <c r="W6169" s="143">
        <v>46014</v>
      </c>
      <c r="X6169" s="143">
        <v>46034</v>
      </c>
      <c r="Y6169">
        <f t="shared" si="193"/>
        <v>106800</v>
      </c>
    </row>
    <row r="6170" spans="1:25">
      <c r="A6170" s="1" t="str">
        <f t="shared" si="192"/>
        <v>060381088171000</v>
      </c>
      <c r="B6170" s="142" t="s">
        <v>93</v>
      </c>
      <c r="C6170" s="142" t="s">
        <v>1160</v>
      </c>
      <c r="D6170" s="142" t="s">
        <v>3527</v>
      </c>
      <c r="E6170" s="142" t="s">
        <v>22</v>
      </c>
      <c r="F6170" s="142" t="s">
        <v>356</v>
      </c>
      <c r="G6170" s="142" t="s">
        <v>357</v>
      </c>
      <c r="H6170" s="142" t="s">
        <v>358</v>
      </c>
      <c r="I6170" s="142" t="s">
        <v>23</v>
      </c>
      <c r="J6170" s="142">
        <v>1</v>
      </c>
      <c r="K6170" s="142">
        <v>40</v>
      </c>
      <c r="L6170" s="227">
        <v>33408</v>
      </c>
      <c r="M6170" s="227">
        <v>83939784</v>
      </c>
      <c r="N6170" s="227">
        <v>3000</v>
      </c>
      <c r="O6170" s="227">
        <v>3000</v>
      </c>
      <c r="P6170" s="227">
        <v>120000</v>
      </c>
      <c r="Q6170" s="227">
        <v>40</v>
      </c>
      <c r="R6170" s="227">
        <v>200</v>
      </c>
      <c r="S6170" s="227">
        <v>112000</v>
      </c>
      <c r="T6170" s="227">
        <v>101418</v>
      </c>
      <c r="U6170" s="227">
        <v>246430739</v>
      </c>
      <c r="V6170" s="227">
        <v>-8388615</v>
      </c>
      <c r="W6170" s="143">
        <v>46029</v>
      </c>
      <c r="X6170" s="143">
        <v>46035</v>
      </c>
      <c r="Y6170">
        <f t="shared" si="193"/>
        <v>112000</v>
      </c>
    </row>
    <row r="6171" spans="1:25">
      <c r="A6171" s="1" t="str">
        <f t="shared" si="192"/>
        <v>060381088175000</v>
      </c>
      <c r="B6171" s="142" t="s">
        <v>93</v>
      </c>
      <c r="C6171" s="142" t="s">
        <v>1160</v>
      </c>
      <c r="D6171" s="142" t="s">
        <v>3527</v>
      </c>
      <c r="E6171" s="142" t="s">
        <v>22</v>
      </c>
      <c r="F6171" s="142" t="s">
        <v>362</v>
      </c>
      <c r="G6171" s="142" t="s">
        <v>363</v>
      </c>
      <c r="H6171" s="142" t="s">
        <v>364</v>
      </c>
      <c r="I6171" s="142" t="s">
        <v>21</v>
      </c>
      <c r="J6171" s="142">
        <v>1</v>
      </c>
      <c r="K6171" s="142">
        <v>40</v>
      </c>
      <c r="L6171" s="227">
        <v>53072</v>
      </c>
      <c r="M6171" s="227">
        <v>126956739</v>
      </c>
      <c r="N6171" s="227">
        <v>2800</v>
      </c>
      <c r="O6171" s="227">
        <v>2800</v>
      </c>
      <c r="P6171" s="227">
        <v>112000</v>
      </c>
      <c r="Q6171" s="227">
        <v>40</v>
      </c>
      <c r="R6171" s="227">
        <v>133</v>
      </c>
      <c r="S6171" s="227">
        <v>106680</v>
      </c>
      <c r="T6171" s="227">
        <v>54467</v>
      </c>
      <c r="U6171" s="227">
        <v>126136063</v>
      </c>
      <c r="V6171" s="227">
        <v>-4157739</v>
      </c>
      <c r="W6171" s="143">
        <v>46032</v>
      </c>
      <c r="X6171" s="143">
        <v>46035</v>
      </c>
      <c r="Y6171">
        <f t="shared" si="193"/>
        <v>106680</v>
      </c>
    </row>
    <row r="6172" spans="1:25">
      <c r="A6172" s="1" t="str">
        <f t="shared" si="192"/>
        <v>060381088200000</v>
      </c>
      <c r="B6172" s="142" t="s">
        <v>93</v>
      </c>
      <c r="C6172" s="142" t="s">
        <v>1160</v>
      </c>
      <c r="D6172" s="142" t="s">
        <v>3527</v>
      </c>
      <c r="E6172" s="142" t="s">
        <v>22</v>
      </c>
      <c r="F6172" s="142" t="s">
        <v>368</v>
      </c>
      <c r="G6172" s="142" t="s">
        <v>369</v>
      </c>
      <c r="H6172" s="142" t="s">
        <v>370</v>
      </c>
      <c r="I6172" s="142" t="s">
        <v>21</v>
      </c>
      <c r="J6172" s="142">
        <v>1</v>
      </c>
      <c r="K6172" s="142">
        <v>40</v>
      </c>
      <c r="L6172" s="227">
        <v>6247</v>
      </c>
      <c r="M6172" s="227">
        <v>15435928</v>
      </c>
      <c r="N6172" s="227">
        <v>3000</v>
      </c>
      <c r="O6172" s="227">
        <v>2900</v>
      </c>
      <c r="P6172" s="227">
        <v>116000</v>
      </c>
      <c r="Q6172" s="227">
        <v>40</v>
      </c>
      <c r="R6172" s="227">
        <v>150</v>
      </c>
      <c r="S6172" s="227">
        <v>110000</v>
      </c>
      <c r="T6172" s="227">
        <v>510</v>
      </c>
      <c r="U6172" s="227">
        <v>1283783</v>
      </c>
      <c r="V6172" s="227">
        <v>23606</v>
      </c>
      <c r="W6172" s="143">
        <v>45985</v>
      </c>
      <c r="X6172" s="143">
        <v>46035</v>
      </c>
      <c r="Y6172">
        <f t="shared" si="193"/>
        <v>110000</v>
      </c>
    </row>
    <row r="6173" spans="1:25">
      <c r="A6173" s="1" t="str">
        <f t="shared" si="192"/>
        <v>060381088243000</v>
      </c>
      <c r="B6173" s="142" t="s">
        <v>93</v>
      </c>
      <c r="C6173" s="142" t="s">
        <v>1160</v>
      </c>
      <c r="D6173" s="142" t="s">
        <v>3527</v>
      </c>
      <c r="E6173" s="142" t="s">
        <v>22</v>
      </c>
      <c r="F6173" s="142" t="s">
        <v>374</v>
      </c>
      <c r="G6173" s="142" t="s">
        <v>375</v>
      </c>
      <c r="H6173" s="142" t="s">
        <v>376</v>
      </c>
      <c r="I6173" s="142" t="s">
        <v>21</v>
      </c>
      <c r="J6173" s="142">
        <v>1</v>
      </c>
      <c r="K6173" s="142">
        <v>20</v>
      </c>
      <c r="L6173" s="227">
        <v>952</v>
      </c>
      <c r="M6173" s="227">
        <v>3369312</v>
      </c>
      <c r="N6173" s="227">
        <v>4700</v>
      </c>
      <c r="O6173" s="227">
        <v>4500</v>
      </c>
      <c r="P6173" s="227">
        <v>90000</v>
      </c>
      <c r="Q6173" s="227">
        <v>20</v>
      </c>
      <c r="R6173" s="227">
        <v>450</v>
      </c>
      <c r="S6173" s="227">
        <v>81000</v>
      </c>
      <c r="T6173" s="227">
        <v>310</v>
      </c>
      <c r="U6173" s="227">
        <v>1141216</v>
      </c>
      <c r="V6173" s="227">
        <v>44066</v>
      </c>
      <c r="W6173" s="143">
        <v>46014</v>
      </c>
      <c r="X6173" s="143">
        <v>46035</v>
      </c>
      <c r="Y6173">
        <f t="shared" si="193"/>
        <v>81000</v>
      </c>
    </row>
    <row r="6174" spans="1:25">
      <c r="A6174" s="1" t="str">
        <f t="shared" si="192"/>
        <v>060381088263000</v>
      </c>
      <c r="B6174" s="142" t="s">
        <v>93</v>
      </c>
      <c r="C6174" s="142" t="s">
        <v>1160</v>
      </c>
      <c r="D6174" s="142" t="s">
        <v>3527</v>
      </c>
      <c r="E6174" s="142" t="s">
        <v>22</v>
      </c>
      <c r="F6174" s="142" t="s">
        <v>749</v>
      </c>
      <c r="G6174" s="142" t="s">
        <v>750</v>
      </c>
      <c r="H6174" s="142" t="s">
        <v>751</v>
      </c>
      <c r="I6174" s="142" t="s">
        <v>26</v>
      </c>
      <c r="J6174" s="142">
        <v>1</v>
      </c>
      <c r="K6174" s="142">
        <v>40</v>
      </c>
      <c r="L6174" s="227"/>
      <c r="M6174" s="227"/>
      <c r="N6174" s="227">
        <v>2200</v>
      </c>
      <c r="O6174" s="227">
        <v>2200</v>
      </c>
      <c r="P6174" s="227">
        <v>88000</v>
      </c>
      <c r="Q6174" s="227"/>
      <c r="R6174" s="227"/>
      <c r="S6174" s="227"/>
      <c r="T6174" s="227"/>
      <c r="U6174" s="227"/>
      <c r="V6174" s="227"/>
      <c r="W6174" s="143"/>
      <c r="X6174" s="143"/>
      <c r="Y6174">
        <f t="shared" si="193"/>
        <v>88000</v>
      </c>
    </row>
    <row r="6175" spans="1:25">
      <c r="A6175" s="1" t="str">
        <f t="shared" si="192"/>
        <v>060381088264000</v>
      </c>
      <c r="B6175" s="142" t="s">
        <v>93</v>
      </c>
      <c r="C6175" s="142" t="s">
        <v>1160</v>
      </c>
      <c r="D6175" s="142" t="s">
        <v>3527</v>
      </c>
      <c r="E6175" s="142" t="s">
        <v>22</v>
      </c>
      <c r="F6175" s="142" t="s">
        <v>638</v>
      </c>
      <c r="G6175" s="142" t="s">
        <v>639</v>
      </c>
      <c r="H6175" s="142" t="s">
        <v>640</v>
      </c>
      <c r="I6175" s="142" t="s">
        <v>21</v>
      </c>
      <c r="J6175" s="142">
        <v>1</v>
      </c>
      <c r="K6175" s="142">
        <v>40</v>
      </c>
      <c r="L6175" s="227"/>
      <c r="M6175" s="227"/>
      <c r="N6175" s="227">
        <v>3100</v>
      </c>
      <c r="O6175" s="227">
        <v>3100</v>
      </c>
      <c r="P6175" s="227">
        <v>124000</v>
      </c>
      <c r="Q6175" s="227">
        <v>40</v>
      </c>
      <c r="R6175" s="227">
        <v>200</v>
      </c>
      <c r="S6175" s="227">
        <v>116000</v>
      </c>
      <c r="T6175" s="227"/>
      <c r="U6175" s="227"/>
      <c r="V6175" s="227"/>
      <c r="W6175" s="143">
        <v>45387</v>
      </c>
      <c r="X6175" s="143">
        <v>45387</v>
      </c>
      <c r="Y6175">
        <f t="shared" si="193"/>
        <v>116000</v>
      </c>
    </row>
    <row r="6176" spans="1:25">
      <c r="A6176" s="1" t="str">
        <f t="shared" si="192"/>
        <v>060381088271000</v>
      </c>
      <c r="B6176" s="142" t="s">
        <v>93</v>
      </c>
      <c r="C6176" s="142" t="s">
        <v>1160</v>
      </c>
      <c r="D6176" s="142" t="s">
        <v>3527</v>
      </c>
      <c r="E6176" s="142" t="s">
        <v>22</v>
      </c>
      <c r="F6176" s="142" t="s">
        <v>593</v>
      </c>
      <c r="G6176" s="142" t="s">
        <v>594</v>
      </c>
      <c r="H6176" s="142" t="s">
        <v>595</v>
      </c>
      <c r="I6176" s="142" t="s">
        <v>23</v>
      </c>
      <c r="J6176" s="142">
        <v>1</v>
      </c>
      <c r="K6176" s="142">
        <v>40</v>
      </c>
      <c r="L6176" s="227">
        <v>0</v>
      </c>
      <c r="M6176" s="227">
        <v>0</v>
      </c>
      <c r="N6176" s="227">
        <v>3200</v>
      </c>
      <c r="O6176" s="227">
        <v>3000</v>
      </c>
      <c r="P6176" s="227">
        <v>120000</v>
      </c>
      <c r="Q6176" s="227">
        <v>40</v>
      </c>
      <c r="R6176" s="227">
        <v>130</v>
      </c>
      <c r="S6176" s="227">
        <v>114800</v>
      </c>
      <c r="T6176" s="227">
        <v>0</v>
      </c>
      <c r="U6176" s="227">
        <v>0</v>
      </c>
      <c r="V6176" s="227">
        <v>0</v>
      </c>
      <c r="W6176" s="143">
        <v>45891</v>
      </c>
      <c r="X6176" s="143">
        <v>45921</v>
      </c>
      <c r="Y6176">
        <f t="shared" si="193"/>
        <v>114800</v>
      </c>
    </row>
    <row r="6177" spans="1:25">
      <c r="A6177" s="1" t="str">
        <f t="shared" si="192"/>
        <v>060381088858000</v>
      </c>
      <c r="B6177" s="142" t="s">
        <v>93</v>
      </c>
      <c r="C6177" s="142" t="s">
        <v>1160</v>
      </c>
      <c r="D6177" s="142" t="s">
        <v>3528</v>
      </c>
      <c r="E6177" s="142" t="s">
        <v>27</v>
      </c>
      <c r="F6177" s="142" t="s">
        <v>962</v>
      </c>
      <c r="G6177" s="142" t="s">
        <v>963</v>
      </c>
      <c r="H6177" s="142" t="s">
        <v>964</v>
      </c>
      <c r="I6177" s="142" t="s">
        <v>21</v>
      </c>
      <c r="J6177" s="142">
        <v>1</v>
      </c>
      <c r="K6177" s="142">
        <v>12</v>
      </c>
      <c r="L6177" s="227">
        <v>28</v>
      </c>
      <c r="M6177" s="227">
        <v>113400</v>
      </c>
      <c r="N6177" s="227">
        <v>5400</v>
      </c>
      <c r="O6177" s="227">
        <v>5400</v>
      </c>
      <c r="P6177" s="227">
        <v>64800</v>
      </c>
      <c r="Q6177" s="227"/>
      <c r="R6177" s="227"/>
      <c r="S6177" s="227"/>
      <c r="T6177" s="227">
        <v>4</v>
      </c>
      <c r="U6177" s="227">
        <v>19459</v>
      </c>
      <c r="V6177" s="227">
        <v>3259</v>
      </c>
      <c r="W6177" s="143">
        <v>45999</v>
      </c>
      <c r="X6177" s="143">
        <v>46035</v>
      </c>
      <c r="Y6177">
        <f t="shared" si="193"/>
        <v>64800</v>
      </c>
    </row>
    <row r="6178" spans="1:25">
      <c r="A6178" s="1" t="str">
        <f t="shared" si="192"/>
        <v>060381089270000</v>
      </c>
      <c r="B6178" s="142" t="s">
        <v>93</v>
      </c>
      <c r="C6178" s="142" t="s">
        <v>1160</v>
      </c>
      <c r="D6178" s="142" t="s">
        <v>3497</v>
      </c>
      <c r="E6178" s="142" t="s">
        <v>24</v>
      </c>
      <c r="F6178" s="142" t="s">
        <v>597</v>
      </c>
      <c r="G6178" s="142" t="s">
        <v>598</v>
      </c>
      <c r="H6178" s="142" t="s">
        <v>599</v>
      </c>
      <c r="I6178" s="142" t="s">
        <v>21</v>
      </c>
      <c r="J6178" s="142">
        <v>1</v>
      </c>
      <c r="K6178" s="142">
        <v>48</v>
      </c>
      <c r="L6178" s="227">
        <v>187</v>
      </c>
      <c r="M6178" s="227">
        <v>260788</v>
      </c>
      <c r="N6178" s="227">
        <v>2000</v>
      </c>
      <c r="O6178" s="227">
        <v>2000</v>
      </c>
      <c r="P6178" s="227">
        <v>96000</v>
      </c>
      <c r="Q6178" s="227"/>
      <c r="R6178" s="227"/>
      <c r="S6178" s="227"/>
      <c r="T6178" s="227">
        <v>11</v>
      </c>
      <c r="U6178" s="227">
        <v>19820</v>
      </c>
      <c r="V6178" s="227">
        <v>4480</v>
      </c>
      <c r="W6178" s="143">
        <v>45912</v>
      </c>
      <c r="X6178" s="143">
        <v>46029</v>
      </c>
      <c r="Y6178">
        <f t="shared" si="193"/>
        <v>96000</v>
      </c>
    </row>
    <row r="6179" spans="1:25">
      <c r="A6179" s="1" t="str">
        <f t="shared" si="192"/>
        <v>060381089271000</v>
      </c>
      <c r="B6179" s="142" t="s">
        <v>93</v>
      </c>
      <c r="C6179" s="142" t="s">
        <v>1160</v>
      </c>
      <c r="D6179" s="142" t="s">
        <v>3497</v>
      </c>
      <c r="E6179" s="142" t="s">
        <v>24</v>
      </c>
      <c r="F6179" s="142" t="s">
        <v>380</v>
      </c>
      <c r="G6179" s="142" t="s">
        <v>381</v>
      </c>
      <c r="H6179" s="142" t="s">
        <v>382</v>
      </c>
      <c r="I6179" s="142" t="s">
        <v>23</v>
      </c>
      <c r="J6179" s="142">
        <v>1</v>
      </c>
      <c r="K6179" s="142">
        <v>48</v>
      </c>
      <c r="L6179" s="227">
        <v>8213</v>
      </c>
      <c r="M6179" s="227">
        <v>17505168</v>
      </c>
      <c r="N6179" s="227">
        <v>2650</v>
      </c>
      <c r="O6179" s="227">
        <v>2650</v>
      </c>
      <c r="P6179" s="227">
        <v>127200</v>
      </c>
      <c r="Q6179" s="227">
        <v>48</v>
      </c>
      <c r="R6179" s="227">
        <v>225</v>
      </c>
      <c r="S6179" s="227">
        <v>116400</v>
      </c>
      <c r="T6179" s="227">
        <v>122</v>
      </c>
      <c r="U6179" s="227">
        <v>278693</v>
      </c>
      <c r="V6179" s="227">
        <v>18663</v>
      </c>
      <c r="W6179" s="143">
        <v>45999</v>
      </c>
      <c r="X6179" s="143">
        <v>46034</v>
      </c>
      <c r="Y6179">
        <f t="shared" si="193"/>
        <v>116400</v>
      </c>
    </row>
    <row r="6180" spans="1:25">
      <c r="A6180" s="1" t="str">
        <f t="shared" si="192"/>
        <v>060381089525000</v>
      </c>
      <c r="B6180" s="142" t="s">
        <v>93</v>
      </c>
      <c r="C6180" s="142" t="s">
        <v>1160</v>
      </c>
      <c r="D6180" s="142" t="s">
        <v>3494</v>
      </c>
      <c r="E6180" s="142" t="s">
        <v>2486</v>
      </c>
      <c r="F6180" s="142" t="s">
        <v>51</v>
      </c>
      <c r="G6180" s="142" t="s">
        <v>2548</v>
      </c>
      <c r="H6180" s="142" t="s">
        <v>3570</v>
      </c>
      <c r="I6180" s="142" t="s">
        <v>23</v>
      </c>
      <c r="J6180" s="142">
        <v>1</v>
      </c>
      <c r="K6180" s="142">
        <v>144</v>
      </c>
      <c r="L6180" s="227">
        <v>343</v>
      </c>
      <c r="M6180" s="227">
        <v>1188910</v>
      </c>
      <c r="N6180" s="227">
        <v>4200</v>
      </c>
      <c r="O6180" s="227">
        <v>4200</v>
      </c>
      <c r="P6180" s="227">
        <v>604800</v>
      </c>
      <c r="Q6180" s="227"/>
      <c r="R6180" s="227"/>
      <c r="S6180" s="227"/>
      <c r="T6180" s="227">
        <v>0</v>
      </c>
      <c r="U6180" s="227">
        <v>0</v>
      </c>
      <c r="V6180" s="227">
        <v>0</v>
      </c>
      <c r="W6180" s="143">
        <v>45960</v>
      </c>
      <c r="X6180" s="143">
        <v>46022</v>
      </c>
      <c r="Y6180">
        <f t="shared" si="193"/>
        <v>604800</v>
      </c>
    </row>
    <row r="6181" spans="1:25">
      <c r="A6181" s="1" t="str">
        <f t="shared" si="192"/>
        <v>060381089541000</v>
      </c>
      <c r="B6181" s="142" t="s">
        <v>93</v>
      </c>
      <c r="C6181" s="142" t="s">
        <v>1160</v>
      </c>
      <c r="D6181" s="142" t="s">
        <v>3494</v>
      </c>
      <c r="E6181" s="142" t="s">
        <v>2486</v>
      </c>
      <c r="F6181" s="142" t="s">
        <v>52</v>
      </c>
      <c r="G6181" s="142" t="s">
        <v>2553</v>
      </c>
      <c r="H6181" s="142" t="s">
        <v>2554</v>
      </c>
      <c r="I6181" s="142" t="s">
        <v>23</v>
      </c>
      <c r="J6181" s="142">
        <v>1</v>
      </c>
      <c r="K6181" s="142">
        <v>144</v>
      </c>
      <c r="L6181" s="227">
        <v>710</v>
      </c>
      <c r="M6181" s="227">
        <v>2711092</v>
      </c>
      <c r="N6181" s="227">
        <v>4900</v>
      </c>
      <c r="O6181" s="227">
        <v>4300</v>
      </c>
      <c r="P6181" s="227">
        <v>619200</v>
      </c>
      <c r="Q6181" s="227"/>
      <c r="R6181" s="227"/>
      <c r="S6181" s="227"/>
      <c r="T6181" s="227">
        <v>36</v>
      </c>
      <c r="U6181" s="227">
        <v>139459</v>
      </c>
      <c r="V6181" s="227">
        <v>1995</v>
      </c>
      <c r="W6181" s="143">
        <v>45973</v>
      </c>
      <c r="X6181" s="143">
        <v>46033</v>
      </c>
      <c r="Y6181">
        <f t="shared" si="193"/>
        <v>619200</v>
      </c>
    </row>
    <row r="6182" spans="1:25">
      <c r="A6182" s="1" t="str">
        <f t="shared" si="192"/>
        <v>060381089867000</v>
      </c>
      <c r="B6182" s="142" t="s">
        <v>93</v>
      </c>
      <c r="C6182" s="142" t="s">
        <v>1160</v>
      </c>
      <c r="D6182" s="142" t="s">
        <v>3534</v>
      </c>
      <c r="E6182" s="142" t="s">
        <v>2492</v>
      </c>
      <c r="F6182" s="142" t="s">
        <v>53</v>
      </c>
      <c r="G6182" s="142" t="s">
        <v>2558</v>
      </c>
      <c r="H6182" s="142" t="s">
        <v>3571</v>
      </c>
      <c r="I6182" s="142" t="s">
        <v>23</v>
      </c>
      <c r="J6182" s="142">
        <v>1</v>
      </c>
      <c r="K6182" s="142">
        <v>30</v>
      </c>
      <c r="L6182" s="227">
        <v>0</v>
      </c>
      <c r="M6182" s="227">
        <v>0</v>
      </c>
      <c r="N6182" s="227">
        <v>4900</v>
      </c>
      <c r="O6182" s="227">
        <v>4900</v>
      </c>
      <c r="P6182" s="227">
        <v>147000</v>
      </c>
      <c r="Q6182" s="227">
        <v>30</v>
      </c>
      <c r="R6182" s="227">
        <v>600</v>
      </c>
      <c r="S6182" s="227">
        <v>129000</v>
      </c>
      <c r="T6182" s="227">
        <v>0</v>
      </c>
      <c r="U6182" s="227">
        <v>0</v>
      </c>
      <c r="V6182" s="227">
        <v>0</v>
      </c>
      <c r="W6182" s="143">
        <v>45721</v>
      </c>
      <c r="X6182" s="143">
        <v>45905</v>
      </c>
      <c r="Y6182">
        <f t="shared" si="193"/>
        <v>129000</v>
      </c>
    </row>
    <row r="6183" spans="1:25">
      <c r="A6183" s="1" t="str">
        <f t="shared" si="192"/>
        <v>060381089885000</v>
      </c>
      <c r="B6183" s="142" t="s">
        <v>93</v>
      </c>
      <c r="C6183" s="142" t="s">
        <v>1160</v>
      </c>
      <c r="D6183" s="142" t="s">
        <v>3534</v>
      </c>
      <c r="E6183" s="142" t="s">
        <v>2492</v>
      </c>
      <c r="F6183" s="142" t="s">
        <v>54</v>
      </c>
      <c r="G6183" s="142" t="s">
        <v>2564</v>
      </c>
      <c r="H6183" s="142" t="s">
        <v>2565</v>
      </c>
      <c r="I6183" s="142" t="s">
        <v>21</v>
      </c>
      <c r="J6183" s="142">
        <v>1</v>
      </c>
      <c r="K6183" s="142">
        <v>72</v>
      </c>
      <c r="L6183" s="227">
        <v>481</v>
      </c>
      <c r="M6183" s="227">
        <v>335837</v>
      </c>
      <c r="N6183" s="227">
        <v>950</v>
      </c>
      <c r="O6183" s="227">
        <v>950</v>
      </c>
      <c r="P6183" s="227">
        <v>68400</v>
      </c>
      <c r="Q6183" s="227">
        <v>72</v>
      </c>
      <c r="R6183" s="227">
        <v>144</v>
      </c>
      <c r="S6183" s="227">
        <v>58032</v>
      </c>
      <c r="T6183" s="227">
        <v>38</v>
      </c>
      <c r="U6183" s="227">
        <v>32523</v>
      </c>
      <c r="V6183" s="227">
        <v>5991</v>
      </c>
      <c r="W6183" s="143">
        <v>45805</v>
      </c>
      <c r="X6183" s="143">
        <v>46033</v>
      </c>
      <c r="Y6183">
        <f t="shared" si="193"/>
        <v>58032</v>
      </c>
    </row>
    <row r="6184" spans="1:25">
      <c r="A6184" s="1" t="str">
        <f t="shared" si="192"/>
        <v>060381090446000</v>
      </c>
      <c r="B6184" s="142" t="s">
        <v>93</v>
      </c>
      <c r="C6184" s="142" t="s">
        <v>1160</v>
      </c>
      <c r="D6184" s="142" t="s">
        <v>3528</v>
      </c>
      <c r="E6184" s="142" t="s">
        <v>27</v>
      </c>
      <c r="F6184" s="142" t="s">
        <v>386</v>
      </c>
      <c r="G6184" s="142" t="s">
        <v>387</v>
      </c>
      <c r="H6184" s="142" t="s">
        <v>388</v>
      </c>
      <c r="I6184" s="142" t="s">
        <v>21</v>
      </c>
      <c r="J6184" s="142">
        <v>1</v>
      </c>
      <c r="K6184" s="142">
        <v>24</v>
      </c>
      <c r="L6184" s="227">
        <v>120</v>
      </c>
      <c r="M6184" s="227">
        <v>346444</v>
      </c>
      <c r="N6184" s="227">
        <v>3700</v>
      </c>
      <c r="O6184" s="227">
        <v>3600</v>
      </c>
      <c r="P6184" s="227">
        <v>86400</v>
      </c>
      <c r="Q6184" s="227">
        <v>24</v>
      </c>
      <c r="R6184" s="227">
        <v>538</v>
      </c>
      <c r="S6184" s="227">
        <v>73488</v>
      </c>
      <c r="T6184" s="227">
        <v>16</v>
      </c>
      <c r="U6184" s="227">
        <v>49369</v>
      </c>
      <c r="V6184" s="227">
        <v>3176</v>
      </c>
      <c r="W6184" s="143">
        <v>46032</v>
      </c>
      <c r="X6184" s="143">
        <v>46031</v>
      </c>
      <c r="Y6184">
        <f t="shared" si="193"/>
        <v>73488</v>
      </c>
    </row>
    <row r="6185" spans="1:25">
      <c r="A6185" s="1" t="str">
        <f t="shared" si="192"/>
        <v>060381090872000</v>
      </c>
      <c r="B6185" s="142" t="s">
        <v>93</v>
      </c>
      <c r="C6185" s="142" t="s">
        <v>1160</v>
      </c>
      <c r="D6185" s="142" t="s">
        <v>3528</v>
      </c>
      <c r="E6185" s="142" t="s">
        <v>27</v>
      </c>
      <c r="F6185" s="142" t="s">
        <v>392</v>
      </c>
      <c r="G6185" s="142" t="s">
        <v>393</v>
      </c>
      <c r="H6185" s="142" t="s">
        <v>394</v>
      </c>
      <c r="I6185" s="142" t="s">
        <v>21</v>
      </c>
      <c r="J6185" s="142">
        <v>1</v>
      </c>
      <c r="K6185" s="142">
        <v>12</v>
      </c>
      <c r="L6185" s="227">
        <v>4</v>
      </c>
      <c r="M6185" s="227">
        <v>11042</v>
      </c>
      <c r="N6185" s="227">
        <v>3333</v>
      </c>
      <c r="O6185" s="227">
        <v>3250</v>
      </c>
      <c r="P6185" s="227">
        <v>39000</v>
      </c>
      <c r="Q6185" s="227">
        <v>12</v>
      </c>
      <c r="R6185" s="227">
        <v>250</v>
      </c>
      <c r="S6185" s="227">
        <v>36000</v>
      </c>
      <c r="T6185" s="227">
        <v>17</v>
      </c>
      <c r="U6185" s="227">
        <v>47072</v>
      </c>
      <c r="V6185" s="227">
        <v>141</v>
      </c>
      <c r="W6185" s="143">
        <v>45989</v>
      </c>
      <c r="X6185" s="143">
        <v>46033</v>
      </c>
      <c r="Y6185">
        <f t="shared" si="193"/>
        <v>36000</v>
      </c>
    </row>
    <row r="6186" spans="1:25">
      <c r="A6186" s="1" t="str">
        <f t="shared" si="192"/>
        <v>060381092661000</v>
      </c>
      <c r="B6186" s="142" t="s">
        <v>93</v>
      </c>
      <c r="C6186" s="142" t="s">
        <v>1160</v>
      </c>
      <c r="D6186" s="142" t="s">
        <v>3497</v>
      </c>
      <c r="E6186" s="142" t="s">
        <v>24</v>
      </c>
      <c r="F6186" s="142" t="s">
        <v>398</v>
      </c>
      <c r="G6186" s="142" t="s">
        <v>399</v>
      </c>
      <c r="H6186" s="142" t="s">
        <v>400</v>
      </c>
      <c r="I6186" s="142" t="s">
        <v>23</v>
      </c>
      <c r="J6186" s="142">
        <v>1</v>
      </c>
      <c r="K6186" s="142">
        <v>12</v>
      </c>
      <c r="L6186" s="227">
        <v>1845</v>
      </c>
      <c r="M6186" s="227">
        <v>15729880</v>
      </c>
      <c r="N6186" s="227">
        <v>9875</v>
      </c>
      <c r="O6186" s="227">
        <v>9875</v>
      </c>
      <c r="P6186" s="227">
        <v>118500</v>
      </c>
      <c r="Q6186" s="227">
        <v>12</v>
      </c>
      <c r="R6186" s="227">
        <v>175</v>
      </c>
      <c r="S6186" s="227">
        <v>116400</v>
      </c>
      <c r="T6186" s="227">
        <v>10</v>
      </c>
      <c r="U6186" s="227">
        <v>88964</v>
      </c>
      <c r="V6186" s="227">
        <v>3707</v>
      </c>
      <c r="W6186" s="143">
        <v>45975</v>
      </c>
      <c r="X6186" s="143">
        <v>46035</v>
      </c>
      <c r="Y6186">
        <f t="shared" si="193"/>
        <v>116400</v>
      </c>
    </row>
    <row r="6187" spans="1:25">
      <c r="A6187" s="1" t="str">
        <f t="shared" si="192"/>
        <v>060381098643000</v>
      </c>
      <c r="B6187" s="142" t="s">
        <v>93</v>
      </c>
      <c r="C6187" s="142" t="s">
        <v>1160</v>
      </c>
      <c r="D6187" s="142" t="s">
        <v>3495</v>
      </c>
      <c r="E6187" s="142" t="s">
        <v>3496</v>
      </c>
      <c r="F6187" s="142" t="s">
        <v>970</v>
      </c>
      <c r="G6187" s="142" t="s">
        <v>971</v>
      </c>
      <c r="H6187" s="142" t="s">
        <v>972</v>
      </c>
      <c r="I6187" s="142" t="s">
        <v>21</v>
      </c>
      <c r="J6187" s="142">
        <v>1</v>
      </c>
      <c r="K6187" s="142">
        <v>20</v>
      </c>
      <c r="L6187" s="227">
        <v>0</v>
      </c>
      <c r="M6187" s="227">
        <v>0</v>
      </c>
      <c r="N6187" s="227">
        <v>19700</v>
      </c>
      <c r="O6187" s="227">
        <v>19500</v>
      </c>
      <c r="P6187" s="227">
        <v>390000</v>
      </c>
      <c r="Q6187" s="227">
        <v>20</v>
      </c>
      <c r="R6187" s="227">
        <v>1500</v>
      </c>
      <c r="S6187" s="227">
        <v>360000</v>
      </c>
      <c r="T6187" s="227">
        <v>0</v>
      </c>
      <c r="U6187" s="227">
        <v>0</v>
      </c>
      <c r="V6187" s="227">
        <v>0</v>
      </c>
      <c r="W6187" s="143">
        <v>45986</v>
      </c>
      <c r="X6187" s="143">
        <v>46018</v>
      </c>
      <c r="Y6187">
        <f t="shared" si="193"/>
        <v>360000</v>
      </c>
    </row>
    <row r="6188" spans="1:25">
      <c r="A6188" s="1" t="str">
        <f t="shared" si="192"/>
        <v>060381098744000</v>
      </c>
      <c r="B6188" s="142" t="s">
        <v>93</v>
      </c>
      <c r="C6188" s="142" t="s">
        <v>1160</v>
      </c>
      <c r="D6188" s="142" t="s">
        <v>3500</v>
      </c>
      <c r="E6188" s="142" t="s">
        <v>3501</v>
      </c>
      <c r="F6188" s="142" t="s">
        <v>3572</v>
      </c>
      <c r="G6188" s="142" t="s">
        <v>3573</v>
      </c>
      <c r="H6188" s="142" t="s">
        <v>3574</v>
      </c>
      <c r="I6188" s="142" t="s">
        <v>21</v>
      </c>
      <c r="J6188" s="142">
        <v>1</v>
      </c>
      <c r="K6188" s="142">
        <v>12</v>
      </c>
      <c r="L6188" s="227">
        <v>24</v>
      </c>
      <c r="M6188" s="227">
        <v>351249</v>
      </c>
      <c r="N6188" s="227">
        <v>21500</v>
      </c>
      <c r="O6188" s="227">
        <v>21500</v>
      </c>
      <c r="P6188" s="227">
        <v>258000</v>
      </c>
      <c r="Q6188" s="227"/>
      <c r="R6188" s="227"/>
      <c r="S6188" s="227"/>
      <c r="T6188" s="227">
        <v>3</v>
      </c>
      <c r="U6188" s="227">
        <v>58108</v>
      </c>
      <c r="V6188" s="227">
        <v>14202</v>
      </c>
      <c r="W6188" s="143">
        <v>45804</v>
      </c>
      <c r="X6188" s="143">
        <v>46034</v>
      </c>
      <c r="Y6188">
        <f t="shared" si="193"/>
        <v>258000</v>
      </c>
    </row>
    <row r="6189" spans="1:25">
      <c r="A6189" s="1" t="str">
        <f t="shared" si="192"/>
        <v>060381101305000</v>
      </c>
      <c r="B6189" s="142" t="s">
        <v>93</v>
      </c>
      <c r="C6189" s="142" t="s">
        <v>1160</v>
      </c>
      <c r="D6189" s="142" t="s">
        <v>3528</v>
      </c>
      <c r="E6189" s="142" t="s">
        <v>27</v>
      </c>
      <c r="F6189" s="142" t="s">
        <v>976</v>
      </c>
      <c r="G6189" s="142" t="s">
        <v>977</v>
      </c>
      <c r="H6189" s="142" t="s">
        <v>978</v>
      </c>
      <c r="I6189" s="142" t="s">
        <v>21</v>
      </c>
      <c r="J6189" s="142">
        <v>1</v>
      </c>
      <c r="K6189" s="142">
        <v>24</v>
      </c>
      <c r="L6189" s="227">
        <v>2386</v>
      </c>
      <c r="M6189" s="227">
        <v>4057343</v>
      </c>
      <c r="N6189" s="227">
        <v>2700</v>
      </c>
      <c r="O6189" s="227">
        <v>2700</v>
      </c>
      <c r="P6189" s="227">
        <v>64800</v>
      </c>
      <c r="Q6189" s="227">
        <v>24</v>
      </c>
      <c r="R6189" s="227">
        <v>700</v>
      </c>
      <c r="S6189" s="227">
        <v>48000</v>
      </c>
      <c r="T6189" s="227">
        <v>49</v>
      </c>
      <c r="U6189" s="227">
        <v>88919</v>
      </c>
      <c r="V6189" s="227">
        <v>5596</v>
      </c>
      <c r="W6189" s="143">
        <v>45763</v>
      </c>
      <c r="X6189" s="143">
        <v>46034</v>
      </c>
      <c r="Y6189">
        <f t="shared" si="193"/>
        <v>48000</v>
      </c>
    </row>
    <row r="6190" spans="1:25">
      <c r="A6190" s="1" t="str">
        <f t="shared" si="192"/>
        <v>060381102123000</v>
      </c>
      <c r="B6190" s="142" t="s">
        <v>93</v>
      </c>
      <c r="C6190" s="142" t="s">
        <v>1160</v>
      </c>
      <c r="D6190" s="142" t="s">
        <v>3495</v>
      </c>
      <c r="E6190" s="142" t="s">
        <v>3496</v>
      </c>
      <c r="F6190" s="142" t="s">
        <v>404</v>
      </c>
      <c r="G6190" s="142" t="s">
        <v>405</v>
      </c>
      <c r="H6190" s="142" t="s">
        <v>406</v>
      </c>
      <c r="I6190" s="142" t="s">
        <v>21</v>
      </c>
      <c r="J6190" s="142">
        <v>1</v>
      </c>
      <c r="K6190" s="142">
        <v>12</v>
      </c>
      <c r="L6190" s="227">
        <v>2707</v>
      </c>
      <c r="M6190" s="227">
        <v>33364503</v>
      </c>
      <c r="N6190" s="227">
        <v>16500</v>
      </c>
      <c r="O6190" s="227">
        <v>14800</v>
      </c>
      <c r="P6190" s="227">
        <v>177600</v>
      </c>
      <c r="Q6190" s="227">
        <v>12</v>
      </c>
      <c r="R6190" s="227">
        <v>850</v>
      </c>
      <c r="S6190" s="227">
        <v>167400</v>
      </c>
      <c r="T6190" s="227">
        <v>932</v>
      </c>
      <c r="U6190" s="227">
        <v>11725315</v>
      </c>
      <c r="V6190" s="227">
        <v>238164</v>
      </c>
      <c r="W6190" s="143">
        <v>46020</v>
      </c>
      <c r="X6190" s="143">
        <v>46035</v>
      </c>
      <c r="Y6190">
        <f t="shared" si="193"/>
        <v>167400</v>
      </c>
    </row>
    <row r="6191" spans="1:25">
      <c r="A6191" s="1" t="str">
        <f t="shared" si="192"/>
        <v>060381105042000</v>
      </c>
      <c r="B6191" s="142" t="s">
        <v>93</v>
      </c>
      <c r="C6191" s="142" t="s">
        <v>1160</v>
      </c>
      <c r="D6191" s="142" t="s">
        <v>3534</v>
      </c>
      <c r="E6191" s="142" t="s">
        <v>2492</v>
      </c>
      <c r="F6191" s="142" t="s">
        <v>55</v>
      </c>
      <c r="G6191" s="142" t="s">
        <v>2569</v>
      </c>
      <c r="H6191" s="142" t="s">
        <v>2570</v>
      </c>
      <c r="I6191" s="142" t="s">
        <v>23</v>
      </c>
      <c r="J6191" s="142">
        <v>1</v>
      </c>
      <c r="K6191" s="142">
        <v>21</v>
      </c>
      <c r="L6191" s="227">
        <v>11753</v>
      </c>
      <c r="M6191" s="227">
        <v>50112037</v>
      </c>
      <c r="N6191" s="227">
        <v>5000</v>
      </c>
      <c r="O6191" s="227">
        <v>5000</v>
      </c>
      <c r="P6191" s="227">
        <v>105000</v>
      </c>
      <c r="Q6191" s="227">
        <v>21</v>
      </c>
      <c r="R6191" s="227">
        <v>571</v>
      </c>
      <c r="S6191" s="227">
        <v>93009</v>
      </c>
      <c r="T6191" s="227">
        <v>86</v>
      </c>
      <c r="U6191" s="227">
        <v>356171</v>
      </c>
      <c r="V6191" s="227">
        <v>-10513</v>
      </c>
      <c r="W6191" s="143">
        <v>46013</v>
      </c>
      <c r="X6191" s="143">
        <v>46034</v>
      </c>
      <c r="Y6191">
        <f t="shared" si="193"/>
        <v>93009</v>
      </c>
    </row>
    <row r="6192" spans="1:25">
      <c r="A6192" s="1" t="str">
        <f t="shared" si="192"/>
        <v>060381107348000</v>
      </c>
      <c r="B6192" s="142" t="s">
        <v>93</v>
      </c>
      <c r="C6192" s="142" t="s">
        <v>1160</v>
      </c>
      <c r="D6192" s="142" t="s">
        <v>3494</v>
      </c>
      <c r="E6192" s="142" t="s">
        <v>2486</v>
      </c>
      <c r="F6192" s="142" t="s">
        <v>99</v>
      </c>
      <c r="G6192" s="142" t="s">
        <v>2767</v>
      </c>
      <c r="H6192" s="142" t="s">
        <v>2768</v>
      </c>
      <c r="I6192" s="142" t="s">
        <v>21</v>
      </c>
      <c r="J6192" s="142">
        <v>1</v>
      </c>
      <c r="K6192" s="142">
        <v>20</v>
      </c>
      <c r="L6192" s="227">
        <v>22</v>
      </c>
      <c r="M6192" s="227">
        <v>92757</v>
      </c>
      <c r="N6192" s="227">
        <v>5500</v>
      </c>
      <c r="O6192" s="227">
        <v>5000</v>
      </c>
      <c r="P6192" s="227">
        <v>100000</v>
      </c>
      <c r="Q6192" s="227">
        <v>20</v>
      </c>
      <c r="R6192" s="227">
        <v>300</v>
      </c>
      <c r="S6192" s="227">
        <v>94000</v>
      </c>
      <c r="T6192" s="227">
        <v>3</v>
      </c>
      <c r="U6192" s="227">
        <v>13514</v>
      </c>
      <c r="V6192" s="227">
        <v>865</v>
      </c>
      <c r="W6192" s="143">
        <v>46017</v>
      </c>
      <c r="X6192" s="143">
        <v>46026</v>
      </c>
      <c r="Y6192">
        <f t="shared" si="193"/>
        <v>94000</v>
      </c>
    </row>
    <row r="6193" spans="1:25">
      <c r="A6193" s="1" t="str">
        <f t="shared" si="192"/>
        <v>060381108244000</v>
      </c>
      <c r="B6193" s="142" t="s">
        <v>93</v>
      </c>
      <c r="C6193" s="142" t="s">
        <v>1160</v>
      </c>
      <c r="D6193" s="142" t="s">
        <v>3495</v>
      </c>
      <c r="E6193" s="142" t="s">
        <v>3496</v>
      </c>
      <c r="F6193" s="142" t="s">
        <v>410</v>
      </c>
      <c r="G6193" s="142" t="s">
        <v>411</v>
      </c>
      <c r="H6193" s="142" t="s">
        <v>412</v>
      </c>
      <c r="I6193" s="142" t="s">
        <v>21</v>
      </c>
      <c r="J6193" s="142">
        <v>1</v>
      </c>
      <c r="K6193" s="142">
        <v>12</v>
      </c>
      <c r="L6193" s="227">
        <v>247</v>
      </c>
      <c r="M6193" s="227">
        <v>630850</v>
      </c>
      <c r="N6193" s="227">
        <v>3400</v>
      </c>
      <c r="O6193" s="227">
        <v>3100</v>
      </c>
      <c r="P6193" s="227">
        <v>37200</v>
      </c>
      <c r="Q6193" s="227">
        <v>12</v>
      </c>
      <c r="R6193" s="227">
        <v>50</v>
      </c>
      <c r="S6193" s="227">
        <v>36600</v>
      </c>
      <c r="T6193" s="227">
        <v>181</v>
      </c>
      <c r="U6193" s="227">
        <v>500585</v>
      </c>
      <c r="V6193" s="227">
        <v>38302</v>
      </c>
      <c r="W6193" s="143">
        <v>45983</v>
      </c>
      <c r="X6193" s="143">
        <v>46034</v>
      </c>
      <c r="Y6193">
        <f t="shared" si="193"/>
        <v>36600</v>
      </c>
    </row>
    <row r="6194" spans="1:25">
      <c r="A6194" s="1" t="str">
        <f t="shared" si="192"/>
        <v>060381110244000</v>
      </c>
      <c r="B6194" s="142" t="s">
        <v>93</v>
      </c>
      <c r="C6194" s="142" t="s">
        <v>1160</v>
      </c>
      <c r="D6194" s="142" t="s">
        <v>3511</v>
      </c>
      <c r="E6194" s="142" t="s">
        <v>3512</v>
      </c>
      <c r="F6194" s="142" t="s">
        <v>3575</v>
      </c>
      <c r="G6194" s="142" t="s">
        <v>3576</v>
      </c>
      <c r="H6194" s="142" t="s">
        <v>3577</v>
      </c>
      <c r="I6194" s="142" t="s">
        <v>21</v>
      </c>
      <c r="J6194" s="142">
        <v>1</v>
      </c>
      <c r="K6194" s="142">
        <v>120</v>
      </c>
      <c r="L6194" s="227">
        <v>179</v>
      </c>
      <c r="M6194" s="227">
        <v>1134144</v>
      </c>
      <c r="N6194" s="227">
        <v>8500</v>
      </c>
      <c r="O6194" s="227">
        <v>8500</v>
      </c>
      <c r="P6194" s="227">
        <v>1020000</v>
      </c>
      <c r="Q6194" s="227"/>
      <c r="R6194" s="227"/>
      <c r="S6194" s="227"/>
      <c r="T6194" s="227">
        <v>43</v>
      </c>
      <c r="U6194" s="227">
        <v>287117</v>
      </c>
      <c r="V6194" s="227">
        <v>14669</v>
      </c>
      <c r="W6194" s="143">
        <v>46027</v>
      </c>
      <c r="X6194" s="143">
        <v>46035</v>
      </c>
      <c r="Y6194">
        <f t="shared" si="193"/>
        <v>1020000</v>
      </c>
    </row>
    <row r="6195" spans="1:25">
      <c r="A6195" s="1" t="str">
        <f t="shared" si="192"/>
        <v>060381114756000</v>
      </c>
      <c r="B6195" s="142" t="s">
        <v>93</v>
      </c>
      <c r="C6195" s="142" t="s">
        <v>1160</v>
      </c>
      <c r="D6195" s="142" t="s">
        <v>3523</v>
      </c>
      <c r="E6195" s="142" t="s">
        <v>20</v>
      </c>
      <c r="F6195" s="142" t="s">
        <v>416</v>
      </c>
      <c r="G6195" s="142" t="s">
        <v>417</v>
      </c>
      <c r="H6195" s="142" t="s">
        <v>3578</v>
      </c>
      <c r="I6195" s="142" t="s">
        <v>21</v>
      </c>
      <c r="J6195" s="142">
        <v>1</v>
      </c>
      <c r="K6195" s="142">
        <v>8</v>
      </c>
      <c r="L6195" s="227">
        <v>50</v>
      </c>
      <c r="M6195" s="227">
        <v>1535616</v>
      </c>
      <c r="N6195" s="227">
        <v>36500</v>
      </c>
      <c r="O6195" s="227">
        <v>36500</v>
      </c>
      <c r="P6195" s="227">
        <v>292000</v>
      </c>
      <c r="Q6195" s="227">
        <v>8</v>
      </c>
      <c r="R6195" s="227">
        <v>1000</v>
      </c>
      <c r="S6195" s="227">
        <v>284000</v>
      </c>
      <c r="T6195" s="227">
        <v>46</v>
      </c>
      <c r="U6195" s="227">
        <v>1505406</v>
      </c>
      <c r="V6195" s="227">
        <v>92639</v>
      </c>
      <c r="W6195" s="143">
        <v>45997</v>
      </c>
      <c r="X6195" s="143">
        <v>46035</v>
      </c>
      <c r="Y6195">
        <f t="shared" si="193"/>
        <v>284000</v>
      </c>
    </row>
    <row r="6196" spans="1:25">
      <c r="A6196" s="1" t="str">
        <f t="shared" si="192"/>
        <v>060381115338000</v>
      </c>
      <c r="B6196" s="142" t="s">
        <v>93</v>
      </c>
      <c r="C6196" s="142" t="s">
        <v>1160</v>
      </c>
      <c r="D6196" s="142" t="s">
        <v>3497</v>
      </c>
      <c r="E6196" s="142" t="s">
        <v>24</v>
      </c>
      <c r="F6196" s="142" t="s">
        <v>422</v>
      </c>
      <c r="G6196" s="142" t="s">
        <v>423</v>
      </c>
      <c r="H6196" s="142" t="s">
        <v>424</v>
      </c>
      <c r="I6196" s="142" t="s">
        <v>21</v>
      </c>
      <c r="J6196" s="142">
        <v>1</v>
      </c>
      <c r="K6196" s="142">
        <v>36</v>
      </c>
      <c r="L6196" s="227">
        <v>396</v>
      </c>
      <c r="M6196" s="227">
        <v>1584012</v>
      </c>
      <c r="N6196" s="227">
        <v>5450</v>
      </c>
      <c r="O6196" s="227">
        <v>5450</v>
      </c>
      <c r="P6196" s="227">
        <v>196200</v>
      </c>
      <c r="Q6196" s="227">
        <v>36</v>
      </c>
      <c r="R6196" s="227">
        <v>800</v>
      </c>
      <c r="S6196" s="227">
        <v>167400</v>
      </c>
      <c r="T6196" s="227">
        <v>1292</v>
      </c>
      <c r="U6196" s="227">
        <v>5534955</v>
      </c>
      <c r="V6196" s="227">
        <v>366915</v>
      </c>
      <c r="W6196" s="143">
        <v>46021</v>
      </c>
      <c r="X6196" s="143">
        <v>46035</v>
      </c>
      <c r="Y6196">
        <f t="shared" si="193"/>
        <v>167400</v>
      </c>
    </row>
    <row r="6197" spans="1:25">
      <c r="A6197" s="1" t="str">
        <f t="shared" si="192"/>
        <v>060381117281000</v>
      </c>
      <c r="B6197" s="142" t="s">
        <v>93</v>
      </c>
      <c r="C6197" s="142" t="s">
        <v>1160</v>
      </c>
      <c r="D6197" s="142" t="s">
        <v>3528</v>
      </c>
      <c r="E6197" s="142" t="s">
        <v>27</v>
      </c>
      <c r="F6197" s="142" t="s">
        <v>765</v>
      </c>
      <c r="G6197" s="142" t="s">
        <v>766</v>
      </c>
      <c r="H6197" s="142" t="s">
        <v>767</v>
      </c>
      <c r="I6197" s="142" t="s">
        <v>21</v>
      </c>
      <c r="J6197" s="142">
        <v>1</v>
      </c>
      <c r="K6197" s="142">
        <v>1</v>
      </c>
      <c r="L6197" s="227"/>
      <c r="M6197" s="227"/>
      <c r="N6197" s="227">
        <v>21700</v>
      </c>
      <c r="O6197" s="227">
        <v>21700</v>
      </c>
      <c r="P6197" s="227">
        <v>21700</v>
      </c>
      <c r="Q6197" s="227"/>
      <c r="R6197" s="227"/>
      <c r="S6197" s="227"/>
      <c r="T6197" s="227"/>
      <c r="U6197" s="227"/>
      <c r="V6197" s="227"/>
      <c r="W6197" s="143"/>
      <c r="X6197" s="143"/>
      <c r="Y6197">
        <f t="shared" si="193"/>
        <v>21700</v>
      </c>
    </row>
    <row r="6198" spans="1:25">
      <c r="A6198" s="1" t="str">
        <f t="shared" si="192"/>
        <v>060381118289000</v>
      </c>
      <c r="B6198" s="142" t="s">
        <v>93</v>
      </c>
      <c r="C6198" s="142" t="s">
        <v>1160</v>
      </c>
      <c r="D6198" s="142" t="s">
        <v>3494</v>
      </c>
      <c r="E6198" s="142" t="s">
        <v>2486</v>
      </c>
      <c r="F6198" s="142" t="s">
        <v>56</v>
      </c>
      <c r="G6198" s="142" t="s">
        <v>2574</v>
      </c>
      <c r="H6198" s="142" t="s">
        <v>3579</v>
      </c>
      <c r="I6198" s="142" t="s">
        <v>21</v>
      </c>
      <c r="J6198" s="142">
        <v>1</v>
      </c>
      <c r="K6198" s="142">
        <v>12</v>
      </c>
      <c r="L6198" s="227">
        <v>64</v>
      </c>
      <c r="M6198" s="227">
        <v>1749330</v>
      </c>
      <c r="N6198" s="227">
        <v>39400</v>
      </c>
      <c r="O6198" s="227">
        <v>29400</v>
      </c>
      <c r="P6198" s="227">
        <v>352800</v>
      </c>
      <c r="Q6198" s="227"/>
      <c r="R6198" s="227"/>
      <c r="S6198" s="227"/>
      <c r="T6198" s="227">
        <v>2</v>
      </c>
      <c r="U6198" s="227">
        <v>70991</v>
      </c>
      <c r="V6198" s="227">
        <v>16324</v>
      </c>
      <c r="W6198" s="143">
        <v>46002</v>
      </c>
      <c r="X6198" s="143">
        <v>46033</v>
      </c>
      <c r="Y6198">
        <f t="shared" si="193"/>
        <v>352800</v>
      </c>
    </row>
    <row r="6199" spans="1:25">
      <c r="A6199" s="1" t="str">
        <f t="shared" si="192"/>
        <v>060381119446000</v>
      </c>
      <c r="B6199" s="142" t="s">
        <v>93</v>
      </c>
      <c r="C6199" s="142" t="s">
        <v>1160</v>
      </c>
      <c r="D6199" s="142" t="s">
        <v>3511</v>
      </c>
      <c r="E6199" s="142" t="s">
        <v>3512</v>
      </c>
      <c r="F6199" s="142" t="s">
        <v>3580</v>
      </c>
      <c r="G6199" s="142" t="s">
        <v>3581</v>
      </c>
      <c r="H6199" s="142" t="s">
        <v>3582</v>
      </c>
      <c r="I6199" s="142" t="s">
        <v>21</v>
      </c>
      <c r="J6199" s="142">
        <v>1</v>
      </c>
      <c r="K6199" s="142">
        <v>120</v>
      </c>
      <c r="L6199" s="227">
        <v>104</v>
      </c>
      <c r="M6199" s="227">
        <v>658944</v>
      </c>
      <c r="N6199" s="227">
        <v>8500</v>
      </c>
      <c r="O6199" s="227">
        <v>8500</v>
      </c>
      <c r="P6199" s="227">
        <v>1020000</v>
      </c>
      <c r="Q6199" s="227"/>
      <c r="R6199" s="227"/>
      <c r="S6199" s="227"/>
      <c r="T6199" s="227">
        <v>79</v>
      </c>
      <c r="U6199" s="227">
        <v>512523</v>
      </c>
      <c r="V6199" s="227">
        <v>11979</v>
      </c>
      <c r="W6199" s="143">
        <v>46017</v>
      </c>
      <c r="X6199" s="143">
        <v>46035</v>
      </c>
      <c r="Y6199">
        <f t="shared" si="193"/>
        <v>1020000</v>
      </c>
    </row>
    <row r="6200" spans="1:25">
      <c r="A6200" s="1" t="str">
        <f t="shared" si="192"/>
        <v>060381120170000</v>
      </c>
      <c r="B6200" s="142" t="s">
        <v>93</v>
      </c>
      <c r="C6200" s="142" t="s">
        <v>1160</v>
      </c>
      <c r="D6200" s="142" t="s">
        <v>3523</v>
      </c>
      <c r="E6200" s="142" t="s">
        <v>20</v>
      </c>
      <c r="F6200" s="142" t="s">
        <v>428</v>
      </c>
      <c r="G6200" s="142" t="s">
        <v>3583</v>
      </c>
      <c r="H6200" s="142" t="s">
        <v>430</v>
      </c>
      <c r="I6200" s="142" t="s">
        <v>21</v>
      </c>
      <c r="J6200" s="142">
        <v>1</v>
      </c>
      <c r="K6200" s="142">
        <v>12</v>
      </c>
      <c r="L6200" s="227">
        <v>1</v>
      </c>
      <c r="M6200" s="227">
        <v>13983</v>
      </c>
      <c r="N6200" s="227">
        <v>16700</v>
      </c>
      <c r="O6200" s="227">
        <v>17000</v>
      </c>
      <c r="P6200" s="227">
        <v>204000</v>
      </c>
      <c r="Q6200" s="227">
        <v>12</v>
      </c>
      <c r="R6200" s="227">
        <v>1300</v>
      </c>
      <c r="S6200" s="227">
        <v>188400</v>
      </c>
      <c r="T6200" s="227">
        <v>8</v>
      </c>
      <c r="U6200" s="227">
        <v>120360</v>
      </c>
      <c r="V6200" s="227">
        <v>8500</v>
      </c>
      <c r="W6200" s="143">
        <v>45997</v>
      </c>
      <c r="X6200" s="143">
        <v>46033</v>
      </c>
      <c r="Y6200">
        <f t="shared" si="193"/>
        <v>188400</v>
      </c>
    </row>
    <row r="6201" spans="1:25">
      <c r="A6201" s="1" t="str">
        <f t="shared" si="192"/>
        <v>060381121051000</v>
      </c>
      <c r="B6201" s="142" t="s">
        <v>93</v>
      </c>
      <c r="C6201" s="142" t="s">
        <v>1160</v>
      </c>
      <c r="D6201" s="142" t="s">
        <v>3523</v>
      </c>
      <c r="E6201" s="142" t="s">
        <v>20</v>
      </c>
      <c r="F6201" s="142" t="s">
        <v>434</v>
      </c>
      <c r="G6201" s="142" t="s">
        <v>435</v>
      </c>
      <c r="H6201" s="142" t="s">
        <v>436</v>
      </c>
      <c r="I6201" s="142" t="s">
        <v>21</v>
      </c>
      <c r="J6201" s="142">
        <v>1</v>
      </c>
      <c r="K6201" s="142">
        <v>12</v>
      </c>
      <c r="L6201" s="227">
        <v>104</v>
      </c>
      <c r="M6201" s="227">
        <v>759308</v>
      </c>
      <c r="N6201" s="227">
        <v>9000</v>
      </c>
      <c r="O6201" s="227">
        <v>8600</v>
      </c>
      <c r="P6201" s="227">
        <v>103200</v>
      </c>
      <c r="Q6201" s="227">
        <v>12</v>
      </c>
      <c r="R6201" s="227">
        <v>200</v>
      </c>
      <c r="S6201" s="227">
        <v>100800</v>
      </c>
      <c r="T6201" s="227">
        <v>5</v>
      </c>
      <c r="U6201" s="227">
        <v>40541</v>
      </c>
      <c r="V6201" s="227">
        <v>4036</v>
      </c>
      <c r="W6201" s="143">
        <v>45954</v>
      </c>
      <c r="X6201" s="143">
        <v>46025</v>
      </c>
      <c r="Y6201">
        <f t="shared" si="193"/>
        <v>100800</v>
      </c>
    </row>
    <row r="6202" spans="1:25">
      <c r="A6202" s="1" t="str">
        <f t="shared" si="192"/>
        <v>060381122853000</v>
      </c>
      <c r="B6202" s="142" t="s">
        <v>93</v>
      </c>
      <c r="C6202" s="142" t="s">
        <v>1160</v>
      </c>
      <c r="D6202" s="142" t="s">
        <v>3511</v>
      </c>
      <c r="E6202" s="142" t="s">
        <v>3512</v>
      </c>
      <c r="F6202" s="142" t="s">
        <v>3584</v>
      </c>
      <c r="G6202" s="142" t="s">
        <v>3585</v>
      </c>
      <c r="H6202" s="142" t="s">
        <v>3586</v>
      </c>
      <c r="I6202" s="142" t="s">
        <v>21</v>
      </c>
      <c r="J6202" s="142">
        <v>1</v>
      </c>
      <c r="K6202" s="142">
        <v>10</v>
      </c>
      <c r="L6202" s="227">
        <v>13</v>
      </c>
      <c r="M6202" s="227">
        <v>110927</v>
      </c>
      <c r="N6202" s="227">
        <v>11500</v>
      </c>
      <c r="O6202" s="227">
        <v>11500</v>
      </c>
      <c r="P6202" s="227">
        <v>115000</v>
      </c>
      <c r="Q6202" s="227"/>
      <c r="R6202" s="227"/>
      <c r="S6202" s="227"/>
      <c r="T6202" s="227">
        <v>8</v>
      </c>
      <c r="U6202" s="227">
        <v>82883</v>
      </c>
      <c r="V6202" s="227">
        <v>14621</v>
      </c>
      <c r="W6202" s="143">
        <v>46029</v>
      </c>
      <c r="X6202" s="143">
        <v>46033</v>
      </c>
      <c r="Y6202">
        <f t="shared" si="193"/>
        <v>115000</v>
      </c>
    </row>
    <row r="6203" spans="1:25">
      <c r="A6203" s="1" t="str">
        <f t="shared" si="192"/>
        <v>060381124796000</v>
      </c>
      <c r="B6203" s="142" t="s">
        <v>93</v>
      </c>
      <c r="C6203" s="142" t="s">
        <v>1160</v>
      </c>
      <c r="D6203" s="142" t="s">
        <v>3511</v>
      </c>
      <c r="E6203" s="142" t="s">
        <v>3512</v>
      </c>
      <c r="F6203" s="142" t="s">
        <v>3587</v>
      </c>
      <c r="G6203" s="142" t="s">
        <v>3588</v>
      </c>
      <c r="H6203" s="142" t="s">
        <v>3589</v>
      </c>
      <c r="I6203" s="142" t="s">
        <v>21</v>
      </c>
      <c r="J6203" s="142">
        <v>1</v>
      </c>
      <c r="K6203" s="142">
        <v>100</v>
      </c>
      <c r="L6203" s="227">
        <v>135</v>
      </c>
      <c r="M6203" s="227">
        <v>291870</v>
      </c>
      <c r="N6203" s="227">
        <v>2900</v>
      </c>
      <c r="O6203" s="227">
        <v>2900</v>
      </c>
      <c r="P6203" s="227">
        <v>290000</v>
      </c>
      <c r="Q6203" s="227"/>
      <c r="R6203" s="227"/>
      <c r="S6203" s="227"/>
      <c r="T6203" s="227">
        <v>16</v>
      </c>
      <c r="U6203" s="227">
        <v>41802</v>
      </c>
      <c r="V6203" s="227">
        <v>7210</v>
      </c>
      <c r="W6203" s="143">
        <v>46017</v>
      </c>
      <c r="X6203" s="143">
        <v>46035</v>
      </c>
      <c r="Y6203">
        <f t="shared" si="193"/>
        <v>290000</v>
      </c>
    </row>
    <row r="6204" spans="1:25">
      <c r="A6204" s="1" t="str">
        <f t="shared" si="192"/>
        <v>060381124797000</v>
      </c>
      <c r="B6204" s="142" t="s">
        <v>93</v>
      </c>
      <c r="C6204" s="142" t="s">
        <v>1160</v>
      </c>
      <c r="D6204" s="142" t="s">
        <v>3511</v>
      </c>
      <c r="E6204" s="142" t="s">
        <v>3512</v>
      </c>
      <c r="F6204" s="142" t="s">
        <v>3590</v>
      </c>
      <c r="G6204" s="142" t="s">
        <v>3591</v>
      </c>
      <c r="H6204" s="142" t="s">
        <v>3592</v>
      </c>
      <c r="I6204" s="142" t="s">
        <v>21</v>
      </c>
      <c r="J6204" s="142">
        <v>1</v>
      </c>
      <c r="K6204" s="142">
        <v>100</v>
      </c>
      <c r="L6204" s="227">
        <v>99</v>
      </c>
      <c r="M6204" s="227">
        <v>214038</v>
      </c>
      <c r="N6204" s="227">
        <v>2900</v>
      </c>
      <c r="O6204" s="227">
        <v>2900</v>
      </c>
      <c r="P6204" s="227">
        <v>290000</v>
      </c>
      <c r="Q6204" s="227"/>
      <c r="R6204" s="227"/>
      <c r="S6204" s="227"/>
      <c r="T6204" s="227">
        <v>11</v>
      </c>
      <c r="U6204" s="227">
        <v>28739</v>
      </c>
      <c r="V6204" s="227">
        <v>4957</v>
      </c>
      <c r="W6204" s="143">
        <v>45982</v>
      </c>
      <c r="X6204" s="143">
        <v>46034</v>
      </c>
      <c r="Y6204">
        <f t="shared" si="193"/>
        <v>290000</v>
      </c>
    </row>
    <row r="6205" spans="1:25">
      <c r="A6205" s="1" t="str">
        <f t="shared" si="192"/>
        <v>060381135321000</v>
      </c>
      <c r="B6205" s="142" t="s">
        <v>93</v>
      </c>
      <c r="C6205" s="142" t="s">
        <v>1160</v>
      </c>
      <c r="D6205" s="142" t="s">
        <v>3494</v>
      </c>
      <c r="E6205" s="142" t="s">
        <v>2486</v>
      </c>
      <c r="F6205" s="142" t="s">
        <v>100</v>
      </c>
      <c r="G6205" s="142" t="s">
        <v>2773</v>
      </c>
      <c r="H6205" s="142" t="s">
        <v>2774</v>
      </c>
      <c r="I6205" s="142" t="s">
        <v>21</v>
      </c>
      <c r="J6205" s="142">
        <v>1</v>
      </c>
      <c r="K6205" s="142">
        <v>12</v>
      </c>
      <c r="L6205" s="227">
        <v>16</v>
      </c>
      <c r="M6205" s="227">
        <v>233502</v>
      </c>
      <c r="N6205" s="227">
        <v>19000</v>
      </c>
      <c r="O6205" s="227">
        <v>18900</v>
      </c>
      <c r="P6205" s="227">
        <v>226800</v>
      </c>
      <c r="Q6205" s="227">
        <v>3</v>
      </c>
      <c r="R6205" s="227">
        <v>2400</v>
      </c>
      <c r="S6205" s="227">
        <v>198000</v>
      </c>
      <c r="T6205" s="227">
        <v>1</v>
      </c>
      <c r="U6205" s="227">
        <v>17027</v>
      </c>
      <c r="V6205" s="227">
        <v>2433</v>
      </c>
      <c r="W6205" s="143">
        <v>46002</v>
      </c>
      <c r="X6205" s="143">
        <v>46035</v>
      </c>
      <c r="Y6205">
        <f t="shared" si="193"/>
        <v>198000</v>
      </c>
    </row>
    <row r="6206" spans="1:25">
      <c r="A6206" s="1" t="str">
        <f t="shared" si="192"/>
        <v>060381137122000</v>
      </c>
      <c r="B6206" s="142" t="s">
        <v>93</v>
      </c>
      <c r="C6206" s="142" t="s">
        <v>1160</v>
      </c>
      <c r="D6206" s="142" t="s">
        <v>3497</v>
      </c>
      <c r="E6206" s="142" t="s">
        <v>24</v>
      </c>
      <c r="F6206" s="142" t="s">
        <v>440</v>
      </c>
      <c r="G6206" s="142" t="s">
        <v>441</v>
      </c>
      <c r="H6206" s="142" t="s">
        <v>442</v>
      </c>
      <c r="I6206" s="142" t="s">
        <v>23</v>
      </c>
      <c r="J6206" s="142">
        <v>1</v>
      </c>
      <c r="K6206" s="142">
        <v>48</v>
      </c>
      <c r="L6206" s="227">
        <v>36421</v>
      </c>
      <c r="M6206" s="227">
        <v>149442980</v>
      </c>
      <c r="N6206" s="227">
        <v>4800</v>
      </c>
      <c r="O6206" s="227">
        <v>4800</v>
      </c>
      <c r="P6206" s="227">
        <v>230400</v>
      </c>
      <c r="Q6206" s="227">
        <v>48</v>
      </c>
      <c r="R6206" s="227">
        <v>175</v>
      </c>
      <c r="S6206" s="227">
        <v>222000</v>
      </c>
      <c r="T6206" s="227">
        <v>111</v>
      </c>
      <c r="U6206" s="227">
        <v>470991</v>
      </c>
      <c r="V6206" s="227">
        <v>15535</v>
      </c>
      <c r="W6206" s="143">
        <v>46021</v>
      </c>
      <c r="X6206" s="143">
        <v>46035</v>
      </c>
      <c r="Y6206">
        <f t="shared" si="193"/>
        <v>222000</v>
      </c>
    </row>
    <row r="6207" spans="1:25">
      <c r="A6207" s="1" t="str">
        <f t="shared" si="192"/>
        <v>060381137151000</v>
      </c>
      <c r="B6207" s="142" t="s">
        <v>93</v>
      </c>
      <c r="C6207" s="142" t="s">
        <v>1160</v>
      </c>
      <c r="D6207" s="142" t="s">
        <v>3528</v>
      </c>
      <c r="E6207" s="142" t="s">
        <v>27</v>
      </c>
      <c r="F6207" s="142" t="s">
        <v>988</v>
      </c>
      <c r="G6207" s="142" t="s">
        <v>3593</v>
      </c>
      <c r="H6207" s="142" t="s">
        <v>990</v>
      </c>
      <c r="I6207" s="142" t="s">
        <v>26</v>
      </c>
      <c r="J6207" s="142">
        <v>1</v>
      </c>
      <c r="K6207" s="142">
        <v>1</v>
      </c>
      <c r="L6207" s="227"/>
      <c r="M6207" s="227"/>
      <c r="N6207" s="227">
        <v>26300</v>
      </c>
      <c r="O6207" s="227">
        <v>26300</v>
      </c>
      <c r="P6207" s="227">
        <v>26300</v>
      </c>
      <c r="Q6207" s="227"/>
      <c r="R6207" s="227"/>
      <c r="S6207" s="227"/>
      <c r="T6207" s="227"/>
      <c r="U6207" s="227"/>
      <c r="V6207" s="227"/>
      <c r="W6207" s="143">
        <v>45810</v>
      </c>
      <c r="X6207" s="143">
        <v>45819</v>
      </c>
      <c r="Y6207">
        <f t="shared" si="193"/>
        <v>26300</v>
      </c>
    </row>
    <row r="6208" spans="1:25">
      <c r="A6208" s="1" t="str">
        <f t="shared" si="192"/>
        <v>060381137215000</v>
      </c>
      <c r="B6208" s="142" t="s">
        <v>93</v>
      </c>
      <c r="C6208" s="142" t="s">
        <v>1160</v>
      </c>
      <c r="D6208" s="142" t="s">
        <v>3494</v>
      </c>
      <c r="E6208" s="142" t="s">
        <v>2486</v>
      </c>
      <c r="F6208" s="142" t="s">
        <v>57</v>
      </c>
      <c r="G6208" s="142" t="s">
        <v>2579</v>
      </c>
      <c r="H6208" s="142" t="s">
        <v>3594</v>
      </c>
      <c r="I6208" s="142" t="s">
        <v>21</v>
      </c>
      <c r="J6208" s="142">
        <v>1</v>
      </c>
      <c r="K6208" s="142">
        <v>42</v>
      </c>
      <c r="L6208" s="227">
        <v>266</v>
      </c>
      <c r="M6208" s="227">
        <v>2155225</v>
      </c>
      <c r="N6208" s="227">
        <v>10500</v>
      </c>
      <c r="O6208" s="227">
        <v>8700</v>
      </c>
      <c r="P6208" s="227">
        <v>365400</v>
      </c>
      <c r="Q6208" s="227"/>
      <c r="R6208" s="227"/>
      <c r="S6208" s="227"/>
      <c r="T6208" s="227">
        <v>5</v>
      </c>
      <c r="U6208" s="227">
        <v>47297</v>
      </c>
      <c r="V6208" s="227">
        <v>6785</v>
      </c>
      <c r="W6208" s="143">
        <v>45502</v>
      </c>
      <c r="X6208" s="143">
        <v>46035</v>
      </c>
      <c r="Y6208">
        <f t="shared" si="193"/>
        <v>365400</v>
      </c>
    </row>
    <row r="6209" spans="1:25">
      <c r="A6209" s="1" t="str">
        <f t="shared" si="192"/>
        <v>060381138202000</v>
      </c>
      <c r="B6209" s="142" t="s">
        <v>93</v>
      </c>
      <c r="C6209" s="142" t="s">
        <v>1160</v>
      </c>
      <c r="D6209" s="142" t="s">
        <v>3523</v>
      </c>
      <c r="E6209" s="142" t="s">
        <v>20</v>
      </c>
      <c r="F6209" s="142" t="s">
        <v>992</v>
      </c>
      <c r="G6209" s="142" t="s">
        <v>993</v>
      </c>
      <c r="H6209" s="142" t="s">
        <v>994</v>
      </c>
      <c r="I6209" s="142" t="s">
        <v>21</v>
      </c>
      <c r="J6209" s="142">
        <v>1</v>
      </c>
      <c r="K6209" s="142">
        <v>144</v>
      </c>
      <c r="L6209" s="227">
        <v>0</v>
      </c>
      <c r="M6209" s="227">
        <v>0</v>
      </c>
      <c r="N6209" s="227">
        <v>3500</v>
      </c>
      <c r="O6209" s="227">
        <v>3500</v>
      </c>
      <c r="P6209" s="227">
        <v>504000</v>
      </c>
      <c r="Q6209" s="227"/>
      <c r="R6209" s="227"/>
      <c r="S6209" s="227"/>
      <c r="T6209" s="227">
        <v>0</v>
      </c>
      <c r="U6209" s="227">
        <v>0</v>
      </c>
      <c r="V6209" s="227">
        <v>0</v>
      </c>
      <c r="W6209" s="143">
        <v>45626</v>
      </c>
      <c r="X6209" s="143">
        <v>45893</v>
      </c>
      <c r="Y6209">
        <f t="shared" si="193"/>
        <v>504000</v>
      </c>
    </row>
    <row r="6210" spans="1:25">
      <c r="A6210" s="1" t="str">
        <f t="shared" si="192"/>
        <v>060381140637000</v>
      </c>
      <c r="B6210" s="142" t="s">
        <v>93</v>
      </c>
      <c r="C6210" s="142" t="s">
        <v>1160</v>
      </c>
      <c r="D6210" s="142" t="s">
        <v>3534</v>
      </c>
      <c r="E6210" s="142" t="s">
        <v>2492</v>
      </c>
      <c r="F6210" s="142" t="s">
        <v>58</v>
      </c>
      <c r="G6210" s="142" t="s">
        <v>2584</v>
      </c>
      <c r="H6210" s="142" t="s">
        <v>2585</v>
      </c>
      <c r="I6210" s="142" t="s">
        <v>21</v>
      </c>
      <c r="J6210" s="142">
        <v>1</v>
      </c>
      <c r="K6210" s="142">
        <v>6</v>
      </c>
      <c r="L6210" s="227">
        <v>16</v>
      </c>
      <c r="M6210" s="227">
        <v>246486</v>
      </c>
      <c r="N6210" s="227">
        <v>21400</v>
      </c>
      <c r="O6210" s="227">
        <v>12900</v>
      </c>
      <c r="P6210" s="227">
        <v>77400</v>
      </c>
      <c r="Q6210" s="227"/>
      <c r="R6210" s="227"/>
      <c r="S6210" s="227"/>
      <c r="T6210" s="227">
        <v>9</v>
      </c>
      <c r="U6210" s="227">
        <v>104595</v>
      </c>
      <c r="V6210" s="227">
        <v>-34054</v>
      </c>
      <c r="W6210" s="143">
        <v>46002</v>
      </c>
      <c r="X6210" s="143">
        <v>46028</v>
      </c>
      <c r="Y6210">
        <f t="shared" si="193"/>
        <v>77400</v>
      </c>
    </row>
    <row r="6211" spans="1:25">
      <c r="A6211" s="1" t="str">
        <f t="shared" si="192"/>
        <v>060381150705000</v>
      </c>
      <c r="B6211" s="142" t="s">
        <v>93</v>
      </c>
      <c r="C6211" s="142" t="s">
        <v>1160</v>
      </c>
      <c r="D6211" s="142" t="s">
        <v>3534</v>
      </c>
      <c r="E6211" s="142" t="s">
        <v>2492</v>
      </c>
      <c r="F6211" s="142" t="s">
        <v>3595</v>
      </c>
      <c r="G6211" s="142" t="s">
        <v>3596</v>
      </c>
      <c r="H6211" s="142" t="s">
        <v>2559</v>
      </c>
      <c r="I6211" s="142" t="s">
        <v>21</v>
      </c>
      <c r="J6211" s="142">
        <v>1</v>
      </c>
      <c r="K6211" s="142">
        <v>32</v>
      </c>
      <c r="L6211" s="227">
        <v>10</v>
      </c>
      <c r="M6211" s="227">
        <v>40677</v>
      </c>
      <c r="N6211" s="227">
        <v>5000</v>
      </c>
      <c r="O6211" s="227">
        <v>5000</v>
      </c>
      <c r="P6211" s="227">
        <v>160000</v>
      </c>
      <c r="Q6211" s="227">
        <v>32</v>
      </c>
      <c r="R6211" s="227">
        <v>750</v>
      </c>
      <c r="S6211" s="227">
        <v>136000</v>
      </c>
      <c r="T6211" s="227">
        <v>18</v>
      </c>
      <c r="U6211" s="227">
        <v>81081</v>
      </c>
      <c r="V6211" s="227">
        <v>7862</v>
      </c>
      <c r="W6211" s="143">
        <v>46003</v>
      </c>
      <c r="X6211" s="143">
        <v>46033</v>
      </c>
      <c r="Y6211">
        <f t="shared" si="193"/>
        <v>136000</v>
      </c>
    </row>
    <row r="6212" spans="1:25">
      <c r="A6212" s="1" t="str">
        <f t="shared" si="192"/>
        <v>060390000178000</v>
      </c>
      <c r="B6212" s="142" t="s">
        <v>88</v>
      </c>
      <c r="C6212" s="142" t="s">
        <v>1862</v>
      </c>
      <c r="D6212" s="142" t="s">
        <v>3366</v>
      </c>
      <c r="E6212" s="142" t="s">
        <v>3367</v>
      </c>
      <c r="F6212" s="142" t="s">
        <v>3368</v>
      </c>
      <c r="G6212" s="142" t="s">
        <v>3369</v>
      </c>
      <c r="H6212" s="142" t="s">
        <v>3370</v>
      </c>
      <c r="I6212" s="142" t="s">
        <v>23</v>
      </c>
      <c r="J6212" s="142">
        <v>2</v>
      </c>
      <c r="K6212" s="142">
        <v>1</v>
      </c>
      <c r="L6212" s="227">
        <v>8908</v>
      </c>
      <c r="M6212" s="227">
        <v>198648</v>
      </c>
      <c r="N6212" s="227">
        <v>19900</v>
      </c>
      <c r="O6212" s="227">
        <v>22900</v>
      </c>
      <c r="P6212" s="227">
        <v>22900</v>
      </c>
      <c r="Q6212" s="227"/>
      <c r="R6212" s="227"/>
      <c r="S6212" s="227"/>
      <c r="T6212" s="227">
        <v>129598</v>
      </c>
      <c r="U6212" s="227">
        <v>3085570</v>
      </c>
      <c r="V6212" s="227">
        <v>195534</v>
      </c>
      <c r="W6212" s="143">
        <v>46035</v>
      </c>
      <c r="X6212" s="143">
        <v>46035</v>
      </c>
      <c r="Y6212">
        <f t="shared" si="193"/>
        <v>22900</v>
      </c>
    </row>
    <row r="6213" spans="1:25">
      <c r="A6213" s="1" t="str">
        <f t="shared" ref="A6213:A6276" si="194">B6213&amp;F6213</f>
        <v>060390000848000</v>
      </c>
      <c r="B6213" s="142" t="s">
        <v>88</v>
      </c>
      <c r="C6213" s="142" t="s">
        <v>1862</v>
      </c>
      <c r="D6213" s="142" t="s">
        <v>3366</v>
      </c>
      <c r="E6213" s="142" t="s">
        <v>3367</v>
      </c>
      <c r="F6213" s="142" t="s">
        <v>3371</v>
      </c>
      <c r="G6213" s="142" t="s">
        <v>3372</v>
      </c>
      <c r="H6213" s="142" t="s">
        <v>3373</v>
      </c>
      <c r="I6213" s="142" t="s">
        <v>23</v>
      </c>
      <c r="J6213" s="142">
        <v>2</v>
      </c>
      <c r="K6213" s="142">
        <v>1</v>
      </c>
      <c r="L6213" s="227">
        <v>34758</v>
      </c>
      <c r="M6213" s="227">
        <v>698734</v>
      </c>
      <c r="N6213" s="227">
        <v>19900</v>
      </c>
      <c r="O6213" s="227">
        <v>19900</v>
      </c>
      <c r="P6213" s="227">
        <v>19900</v>
      </c>
      <c r="Q6213" s="227"/>
      <c r="R6213" s="227"/>
      <c r="S6213" s="227"/>
      <c r="T6213" s="227">
        <v>103254</v>
      </c>
      <c r="U6213" s="227">
        <v>1907734</v>
      </c>
      <c r="V6213" s="227">
        <v>-167964</v>
      </c>
      <c r="W6213" s="143">
        <v>46032</v>
      </c>
      <c r="X6213" s="143">
        <v>46035</v>
      </c>
      <c r="Y6213">
        <f t="shared" ref="Y6213:Y6276" si="195">IF(S6213&gt;0,S6213,P6213)</f>
        <v>19900</v>
      </c>
    </row>
    <row r="6214" spans="1:25">
      <c r="A6214" s="1" t="str">
        <f t="shared" si="194"/>
        <v>060390000864000</v>
      </c>
      <c r="B6214" s="142" t="s">
        <v>88</v>
      </c>
      <c r="C6214" s="142" t="s">
        <v>1862</v>
      </c>
      <c r="D6214" s="142" t="s">
        <v>3366</v>
      </c>
      <c r="E6214" s="142" t="s">
        <v>3367</v>
      </c>
      <c r="F6214" s="142" t="s">
        <v>3374</v>
      </c>
      <c r="G6214" s="142" t="s">
        <v>3375</v>
      </c>
      <c r="H6214" s="142" t="s">
        <v>3376</v>
      </c>
      <c r="I6214" s="142" t="s">
        <v>23</v>
      </c>
      <c r="J6214" s="142">
        <v>2</v>
      </c>
      <c r="K6214" s="142">
        <v>1</v>
      </c>
      <c r="L6214" s="227">
        <v>542548</v>
      </c>
      <c r="M6214" s="227">
        <v>6796184</v>
      </c>
      <c r="N6214" s="227">
        <v>11900</v>
      </c>
      <c r="O6214" s="227">
        <v>10900</v>
      </c>
      <c r="P6214" s="227">
        <v>10900</v>
      </c>
      <c r="Q6214" s="227"/>
      <c r="R6214" s="227"/>
      <c r="S6214" s="227"/>
      <c r="T6214" s="227">
        <v>608012</v>
      </c>
      <c r="U6214" s="227">
        <v>7175546</v>
      </c>
      <c r="V6214" s="227">
        <v>-440668</v>
      </c>
      <c r="W6214" s="143">
        <v>46035</v>
      </c>
      <c r="X6214" s="143">
        <v>46035</v>
      </c>
      <c r="Y6214">
        <f t="shared" si="195"/>
        <v>10900</v>
      </c>
    </row>
    <row r="6215" spans="1:25">
      <c r="A6215" s="1" t="str">
        <f t="shared" si="194"/>
        <v>060390000976000</v>
      </c>
      <c r="B6215" s="142" t="s">
        <v>88</v>
      </c>
      <c r="C6215" s="142" t="s">
        <v>1862</v>
      </c>
      <c r="D6215" s="142" t="s">
        <v>3377</v>
      </c>
      <c r="E6215" s="142" t="s">
        <v>3378</v>
      </c>
      <c r="F6215" s="142" t="s">
        <v>3379</v>
      </c>
      <c r="G6215" s="142" t="s">
        <v>3380</v>
      </c>
      <c r="H6215" s="142" t="s">
        <v>3381</v>
      </c>
      <c r="I6215" s="142" t="s">
        <v>23</v>
      </c>
      <c r="J6215" s="142">
        <v>2</v>
      </c>
      <c r="K6215" s="142">
        <v>1</v>
      </c>
      <c r="L6215" s="227">
        <v>4034</v>
      </c>
      <c r="M6215" s="227">
        <v>249657</v>
      </c>
      <c r="N6215" s="227">
        <v>69900</v>
      </c>
      <c r="O6215" s="227">
        <v>69900</v>
      </c>
      <c r="P6215" s="227">
        <v>69900</v>
      </c>
      <c r="Q6215" s="227"/>
      <c r="R6215" s="227"/>
      <c r="S6215" s="227"/>
      <c r="T6215" s="227">
        <v>2096</v>
      </c>
      <c r="U6215" s="227">
        <v>138126</v>
      </c>
      <c r="V6215" s="227">
        <v>8408</v>
      </c>
      <c r="W6215" s="143">
        <v>46026</v>
      </c>
      <c r="X6215" s="143">
        <v>46024</v>
      </c>
      <c r="Y6215">
        <f t="shared" si="195"/>
        <v>69900</v>
      </c>
    </row>
    <row r="6216" spans="1:25">
      <c r="A6216" s="1" t="str">
        <f t="shared" si="194"/>
        <v>060390001462000</v>
      </c>
      <c r="B6216" s="142" t="s">
        <v>88</v>
      </c>
      <c r="C6216" s="142" t="s">
        <v>1862</v>
      </c>
      <c r="D6216" s="142" t="s">
        <v>3366</v>
      </c>
      <c r="E6216" s="142" t="s">
        <v>3367</v>
      </c>
      <c r="F6216" s="142" t="s">
        <v>3382</v>
      </c>
      <c r="G6216" s="142" t="s">
        <v>3383</v>
      </c>
      <c r="H6216" s="142" t="s">
        <v>3384</v>
      </c>
      <c r="I6216" s="142" t="s">
        <v>23</v>
      </c>
      <c r="J6216" s="142">
        <v>2</v>
      </c>
      <c r="K6216" s="142">
        <v>1</v>
      </c>
      <c r="L6216" s="227">
        <v>306943</v>
      </c>
      <c r="M6216" s="227">
        <v>11993930</v>
      </c>
      <c r="N6216" s="227">
        <v>29900</v>
      </c>
      <c r="O6216" s="227">
        <v>42900</v>
      </c>
      <c r="P6216" s="227">
        <v>42900</v>
      </c>
      <c r="Q6216" s="227"/>
      <c r="R6216" s="227"/>
      <c r="S6216" s="227"/>
      <c r="T6216" s="227">
        <v>163327</v>
      </c>
      <c r="U6216" s="227">
        <v>6307563</v>
      </c>
      <c r="V6216" s="227">
        <v>-74510</v>
      </c>
      <c r="W6216" s="143">
        <v>46029</v>
      </c>
      <c r="X6216" s="143">
        <v>46035</v>
      </c>
      <c r="Y6216">
        <f t="shared" si="195"/>
        <v>42900</v>
      </c>
    </row>
    <row r="6217" spans="1:25">
      <c r="A6217" s="1" t="str">
        <f t="shared" si="194"/>
        <v>060390001574000</v>
      </c>
      <c r="B6217" s="142" t="s">
        <v>88</v>
      </c>
      <c r="C6217" s="142" t="s">
        <v>1862</v>
      </c>
      <c r="D6217" s="142" t="s">
        <v>3366</v>
      </c>
      <c r="E6217" s="142" t="s">
        <v>3367</v>
      </c>
      <c r="F6217" s="142" t="s">
        <v>3385</v>
      </c>
      <c r="G6217" s="142" t="s">
        <v>3386</v>
      </c>
      <c r="H6217" s="142" t="s">
        <v>3387</v>
      </c>
      <c r="I6217" s="142" t="s">
        <v>23</v>
      </c>
      <c r="J6217" s="142">
        <v>2</v>
      </c>
      <c r="K6217" s="142">
        <v>1</v>
      </c>
      <c r="L6217" s="227">
        <v>59904</v>
      </c>
      <c r="M6217" s="227">
        <v>2798697</v>
      </c>
      <c r="N6217" s="227">
        <v>65900</v>
      </c>
      <c r="O6217" s="227">
        <v>65900</v>
      </c>
      <c r="P6217" s="227">
        <v>65900</v>
      </c>
      <c r="Q6217" s="227"/>
      <c r="R6217" s="227"/>
      <c r="S6217" s="227"/>
      <c r="T6217" s="227">
        <v>13780</v>
      </c>
      <c r="U6217" s="227">
        <v>866939</v>
      </c>
      <c r="V6217" s="227">
        <v>223142</v>
      </c>
      <c r="W6217" s="143">
        <v>46009</v>
      </c>
      <c r="X6217" s="143">
        <v>46035</v>
      </c>
      <c r="Y6217">
        <f t="shared" si="195"/>
        <v>65900</v>
      </c>
    </row>
    <row r="6218" spans="1:25">
      <c r="A6218" s="1" t="str">
        <f t="shared" si="194"/>
        <v>060390002336000</v>
      </c>
      <c r="B6218" s="142" t="s">
        <v>88</v>
      </c>
      <c r="C6218" s="142" t="s">
        <v>1862</v>
      </c>
      <c r="D6218" s="142" t="s">
        <v>3388</v>
      </c>
      <c r="E6218" s="142" t="s">
        <v>3389</v>
      </c>
      <c r="F6218" s="142" t="s">
        <v>3390</v>
      </c>
      <c r="G6218" s="142" t="s">
        <v>3391</v>
      </c>
      <c r="H6218" s="142" t="s">
        <v>3392</v>
      </c>
      <c r="I6218" s="142" t="s">
        <v>23</v>
      </c>
      <c r="J6218" s="142">
        <v>2</v>
      </c>
      <c r="K6218" s="142">
        <v>1</v>
      </c>
      <c r="L6218" s="227">
        <v>3258</v>
      </c>
      <c r="M6218" s="227">
        <v>114187</v>
      </c>
      <c r="N6218" s="227">
        <v>39900</v>
      </c>
      <c r="O6218" s="227">
        <v>45900</v>
      </c>
      <c r="P6218" s="227">
        <v>45900</v>
      </c>
      <c r="Q6218" s="227"/>
      <c r="R6218" s="227"/>
      <c r="S6218" s="227"/>
      <c r="T6218" s="227">
        <v>37700</v>
      </c>
      <c r="U6218" s="227">
        <v>1305443</v>
      </c>
      <c r="V6218" s="227">
        <v>-15871</v>
      </c>
      <c r="W6218" s="143">
        <v>46032</v>
      </c>
      <c r="X6218" s="143">
        <v>46035</v>
      </c>
      <c r="Y6218">
        <f t="shared" si="195"/>
        <v>45900</v>
      </c>
    </row>
    <row r="6219" spans="1:25">
      <c r="A6219" s="1" t="str">
        <f t="shared" si="194"/>
        <v>060390002386000</v>
      </c>
      <c r="B6219" s="142" t="s">
        <v>88</v>
      </c>
      <c r="C6219" s="142" t="s">
        <v>1862</v>
      </c>
      <c r="D6219" s="142" t="s">
        <v>3388</v>
      </c>
      <c r="E6219" s="142" t="s">
        <v>3389</v>
      </c>
      <c r="F6219" s="142" t="s">
        <v>3393</v>
      </c>
      <c r="G6219" s="142" t="s">
        <v>3394</v>
      </c>
      <c r="H6219" s="142" t="s">
        <v>3395</v>
      </c>
      <c r="I6219" s="142" t="s">
        <v>23</v>
      </c>
      <c r="J6219" s="142">
        <v>2</v>
      </c>
      <c r="K6219" s="142">
        <v>1</v>
      </c>
      <c r="L6219" s="227">
        <v>3380</v>
      </c>
      <c r="M6219" s="227">
        <v>170410</v>
      </c>
      <c r="N6219" s="227">
        <v>48900</v>
      </c>
      <c r="O6219" s="227">
        <v>59900</v>
      </c>
      <c r="P6219" s="227">
        <v>59900</v>
      </c>
      <c r="Q6219" s="227"/>
      <c r="R6219" s="227"/>
      <c r="S6219" s="227"/>
      <c r="T6219" s="227">
        <v>40314</v>
      </c>
      <c r="U6219" s="227">
        <v>2079667</v>
      </c>
      <c r="V6219" s="227">
        <v>47145</v>
      </c>
      <c r="W6219" s="143">
        <v>46035</v>
      </c>
      <c r="X6219" s="143">
        <v>46035</v>
      </c>
      <c r="Y6219">
        <f t="shared" si="195"/>
        <v>59900</v>
      </c>
    </row>
    <row r="6220" spans="1:25">
      <c r="A6220" s="1" t="str">
        <f t="shared" si="194"/>
        <v>060390002489000</v>
      </c>
      <c r="B6220" s="142" t="s">
        <v>88</v>
      </c>
      <c r="C6220" s="142" t="s">
        <v>1862</v>
      </c>
      <c r="D6220" s="142" t="s">
        <v>3388</v>
      </c>
      <c r="E6220" s="142" t="s">
        <v>3389</v>
      </c>
      <c r="F6220" s="142" t="s">
        <v>3396</v>
      </c>
      <c r="G6220" s="142" t="s">
        <v>3397</v>
      </c>
      <c r="H6220" s="142" t="s">
        <v>3398</v>
      </c>
      <c r="I6220" s="142" t="s">
        <v>23</v>
      </c>
      <c r="J6220" s="142">
        <v>2</v>
      </c>
      <c r="K6220" s="142">
        <v>1</v>
      </c>
      <c r="L6220" s="227">
        <v>17934</v>
      </c>
      <c r="M6220" s="227">
        <v>181587</v>
      </c>
      <c r="N6220" s="227">
        <v>8900</v>
      </c>
      <c r="O6220" s="227">
        <v>14900</v>
      </c>
      <c r="P6220" s="227">
        <v>14900</v>
      </c>
      <c r="Q6220" s="227"/>
      <c r="R6220" s="227"/>
      <c r="S6220" s="227"/>
      <c r="T6220" s="227">
        <v>48644</v>
      </c>
      <c r="U6220" s="227">
        <v>469572</v>
      </c>
      <c r="V6220" s="227">
        <v>-22961</v>
      </c>
      <c r="W6220" s="143">
        <v>46035</v>
      </c>
      <c r="X6220" s="143">
        <v>46035</v>
      </c>
      <c r="Y6220">
        <f t="shared" si="195"/>
        <v>14900</v>
      </c>
    </row>
    <row r="6221" spans="1:25">
      <c r="A6221" s="1" t="str">
        <f t="shared" si="194"/>
        <v>060390003412000</v>
      </c>
      <c r="B6221" s="142" t="s">
        <v>88</v>
      </c>
      <c r="C6221" s="142" t="s">
        <v>1862</v>
      </c>
      <c r="D6221" s="142" t="s">
        <v>3377</v>
      </c>
      <c r="E6221" s="142" t="s">
        <v>3378</v>
      </c>
      <c r="F6221" s="142" t="s">
        <v>3399</v>
      </c>
      <c r="G6221" s="142" t="s">
        <v>3400</v>
      </c>
      <c r="H6221" s="142" t="s">
        <v>3401</v>
      </c>
      <c r="I6221" s="142" t="s">
        <v>23</v>
      </c>
      <c r="J6221" s="142">
        <v>2</v>
      </c>
      <c r="K6221" s="142">
        <v>1</v>
      </c>
      <c r="L6221" s="227">
        <v>248569</v>
      </c>
      <c r="M6221" s="227">
        <v>6866520</v>
      </c>
      <c r="N6221" s="227">
        <v>27300</v>
      </c>
      <c r="O6221" s="227">
        <v>27300</v>
      </c>
      <c r="P6221" s="227">
        <v>27300</v>
      </c>
      <c r="Q6221" s="227"/>
      <c r="R6221" s="227"/>
      <c r="S6221" s="227"/>
      <c r="T6221" s="227">
        <v>2665951</v>
      </c>
      <c r="U6221" s="227">
        <v>75277779</v>
      </c>
      <c r="V6221" s="227">
        <v>1633011</v>
      </c>
      <c r="W6221" s="143">
        <v>46032</v>
      </c>
      <c r="X6221" s="143">
        <v>46035</v>
      </c>
      <c r="Y6221">
        <f t="shared" si="195"/>
        <v>27300</v>
      </c>
    </row>
    <row r="6222" spans="1:25">
      <c r="A6222" s="1" t="str">
        <f t="shared" si="194"/>
        <v>060390003485000</v>
      </c>
      <c r="B6222" s="142" t="s">
        <v>88</v>
      </c>
      <c r="C6222" s="142" t="s">
        <v>1862</v>
      </c>
      <c r="D6222" s="142" t="s">
        <v>3366</v>
      </c>
      <c r="E6222" s="142" t="s">
        <v>3367</v>
      </c>
      <c r="F6222" s="142" t="s">
        <v>3402</v>
      </c>
      <c r="G6222" s="142" t="s">
        <v>3403</v>
      </c>
      <c r="H6222" s="142" t="s">
        <v>3404</v>
      </c>
      <c r="I6222" s="142" t="s">
        <v>23</v>
      </c>
      <c r="J6222" s="142">
        <v>2</v>
      </c>
      <c r="K6222" s="142">
        <v>1</v>
      </c>
      <c r="L6222" s="227">
        <v>1850</v>
      </c>
      <c r="M6222" s="227">
        <v>131350</v>
      </c>
      <c r="N6222" s="227">
        <v>88900</v>
      </c>
      <c r="O6222" s="227">
        <v>88900</v>
      </c>
      <c r="P6222" s="227">
        <v>88900</v>
      </c>
      <c r="Q6222" s="227"/>
      <c r="R6222" s="227"/>
      <c r="S6222" s="227"/>
      <c r="T6222" s="227">
        <v>0</v>
      </c>
      <c r="U6222" s="227">
        <v>0</v>
      </c>
      <c r="V6222" s="227">
        <v>0</v>
      </c>
      <c r="W6222" s="143">
        <v>46022</v>
      </c>
      <c r="X6222" s="143">
        <v>46021</v>
      </c>
      <c r="Y6222">
        <f t="shared" si="195"/>
        <v>88900</v>
      </c>
    </row>
    <row r="6223" spans="1:25">
      <c r="A6223" s="1" t="str">
        <f t="shared" si="194"/>
        <v>060390003866000</v>
      </c>
      <c r="B6223" s="142" t="s">
        <v>88</v>
      </c>
      <c r="C6223" s="142" t="s">
        <v>1862</v>
      </c>
      <c r="D6223" s="142" t="s">
        <v>3377</v>
      </c>
      <c r="E6223" s="142" t="s">
        <v>3378</v>
      </c>
      <c r="F6223" s="142" t="s">
        <v>3405</v>
      </c>
      <c r="G6223" s="142" t="s">
        <v>3406</v>
      </c>
      <c r="H6223" s="142" t="s">
        <v>3407</v>
      </c>
      <c r="I6223" s="142" t="s">
        <v>23</v>
      </c>
      <c r="J6223" s="142">
        <v>2</v>
      </c>
      <c r="K6223" s="142">
        <v>1</v>
      </c>
      <c r="L6223" s="227">
        <v>214122</v>
      </c>
      <c r="M6223" s="227">
        <v>27641850</v>
      </c>
      <c r="N6223" s="227">
        <v>121900</v>
      </c>
      <c r="O6223" s="227">
        <v>121900</v>
      </c>
      <c r="P6223" s="227">
        <v>121900</v>
      </c>
      <c r="Q6223" s="227"/>
      <c r="R6223" s="227"/>
      <c r="S6223" s="227"/>
      <c r="T6223" s="227">
        <v>45852</v>
      </c>
      <c r="U6223" s="227">
        <v>5127500</v>
      </c>
      <c r="V6223" s="227">
        <v>-791715</v>
      </c>
      <c r="W6223" s="143">
        <v>46030</v>
      </c>
      <c r="X6223" s="143">
        <v>46032</v>
      </c>
      <c r="Y6223">
        <f t="shared" si="195"/>
        <v>121900</v>
      </c>
    </row>
    <row r="6224" spans="1:25">
      <c r="A6224" s="1" t="str">
        <f t="shared" si="194"/>
        <v>060390006435000</v>
      </c>
      <c r="B6224" s="142" t="s">
        <v>88</v>
      </c>
      <c r="C6224" s="142" t="s">
        <v>1862</v>
      </c>
      <c r="D6224" s="142" t="s">
        <v>3388</v>
      </c>
      <c r="E6224" s="142" t="s">
        <v>3389</v>
      </c>
      <c r="F6224" s="142" t="s">
        <v>3408</v>
      </c>
      <c r="G6224" s="142" t="s">
        <v>3409</v>
      </c>
      <c r="H6224" s="142" t="s">
        <v>3410</v>
      </c>
      <c r="I6224" s="142" t="s">
        <v>23</v>
      </c>
      <c r="J6224" s="142">
        <v>2</v>
      </c>
      <c r="K6224" s="142">
        <v>1</v>
      </c>
      <c r="L6224" s="227">
        <v>243563</v>
      </c>
      <c r="M6224" s="227">
        <v>3395925</v>
      </c>
      <c r="N6224" s="227">
        <v>17500</v>
      </c>
      <c r="O6224" s="227">
        <v>15900</v>
      </c>
      <c r="P6224" s="227">
        <v>15900</v>
      </c>
      <c r="Q6224" s="227"/>
      <c r="R6224" s="227"/>
      <c r="S6224" s="227"/>
      <c r="T6224" s="227">
        <v>523939</v>
      </c>
      <c r="U6224" s="227">
        <v>7848455</v>
      </c>
      <c r="V6224" s="227">
        <v>543333</v>
      </c>
      <c r="W6224" s="143">
        <v>46032</v>
      </c>
      <c r="X6224" s="143">
        <v>46035</v>
      </c>
      <c r="Y6224">
        <f t="shared" si="195"/>
        <v>15900</v>
      </c>
    </row>
    <row r="6225" spans="1:25">
      <c r="A6225" s="1" t="str">
        <f t="shared" si="194"/>
        <v>060390007873000</v>
      </c>
      <c r="B6225" s="142" t="s">
        <v>88</v>
      </c>
      <c r="C6225" s="142" t="s">
        <v>1862</v>
      </c>
      <c r="D6225" s="142" t="s">
        <v>3388</v>
      </c>
      <c r="E6225" s="142" t="s">
        <v>3389</v>
      </c>
      <c r="F6225" s="142" t="s">
        <v>3411</v>
      </c>
      <c r="G6225" s="142" t="s">
        <v>3412</v>
      </c>
      <c r="H6225" s="142" t="s">
        <v>3413</v>
      </c>
      <c r="I6225" s="142" t="s">
        <v>23</v>
      </c>
      <c r="J6225" s="142">
        <v>2</v>
      </c>
      <c r="K6225" s="142">
        <v>1</v>
      </c>
      <c r="L6225" s="227">
        <v>63988</v>
      </c>
      <c r="M6225" s="227">
        <v>2816493</v>
      </c>
      <c r="N6225" s="227">
        <v>15900</v>
      </c>
      <c r="O6225" s="227">
        <v>43900</v>
      </c>
      <c r="P6225" s="227">
        <v>43900</v>
      </c>
      <c r="Q6225" s="227"/>
      <c r="R6225" s="227"/>
      <c r="S6225" s="227"/>
      <c r="T6225" s="227">
        <v>84680</v>
      </c>
      <c r="U6225" s="227">
        <v>3392037</v>
      </c>
      <c r="V6225" s="227">
        <v>-335234</v>
      </c>
      <c r="W6225" s="143">
        <v>46035</v>
      </c>
      <c r="X6225" s="143">
        <v>46035</v>
      </c>
      <c r="Y6225">
        <f t="shared" si="195"/>
        <v>43900</v>
      </c>
    </row>
    <row r="6226" spans="1:25">
      <c r="A6226" s="1" t="str">
        <f t="shared" si="194"/>
        <v>060390007909000</v>
      </c>
      <c r="B6226" s="142" t="s">
        <v>88</v>
      </c>
      <c r="C6226" s="142" t="s">
        <v>1862</v>
      </c>
      <c r="D6226" s="142" t="s">
        <v>3388</v>
      </c>
      <c r="E6226" s="142" t="s">
        <v>3389</v>
      </c>
      <c r="F6226" s="142" t="s">
        <v>3414</v>
      </c>
      <c r="G6226" s="142" t="s">
        <v>3415</v>
      </c>
      <c r="H6226" s="142" t="s">
        <v>3416</v>
      </c>
      <c r="I6226" s="142" t="s">
        <v>23</v>
      </c>
      <c r="J6226" s="142">
        <v>2</v>
      </c>
      <c r="K6226" s="142">
        <v>1</v>
      </c>
      <c r="L6226" s="227">
        <v>-48</v>
      </c>
      <c r="M6226" s="227">
        <v>-1392</v>
      </c>
      <c r="N6226" s="227">
        <v>25900</v>
      </c>
      <c r="O6226" s="227">
        <v>36900</v>
      </c>
      <c r="P6226" s="227">
        <v>36900</v>
      </c>
      <c r="Q6226" s="227"/>
      <c r="R6226" s="227"/>
      <c r="S6226" s="227"/>
      <c r="T6226" s="227">
        <v>16048</v>
      </c>
      <c r="U6226" s="227">
        <v>461506</v>
      </c>
      <c r="V6226" s="227">
        <v>-3886</v>
      </c>
      <c r="W6226" s="143">
        <v>46032</v>
      </c>
      <c r="X6226" s="143">
        <v>46035</v>
      </c>
      <c r="Y6226">
        <f t="shared" si="195"/>
        <v>36900</v>
      </c>
    </row>
    <row r="6227" spans="1:25">
      <c r="A6227" s="1" t="str">
        <f t="shared" si="194"/>
        <v>060390007919000</v>
      </c>
      <c r="B6227" s="142" t="s">
        <v>88</v>
      </c>
      <c r="C6227" s="142" t="s">
        <v>1862</v>
      </c>
      <c r="D6227" s="142" t="s">
        <v>3388</v>
      </c>
      <c r="E6227" s="142" t="s">
        <v>3389</v>
      </c>
      <c r="F6227" s="142" t="s">
        <v>3417</v>
      </c>
      <c r="G6227" s="142" t="s">
        <v>3418</v>
      </c>
      <c r="H6227" s="142" t="s">
        <v>3419</v>
      </c>
      <c r="I6227" s="142" t="s">
        <v>23</v>
      </c>
      <c r="J6227" s="142">
        <v>2</v>
      </c>
      <c r="K6227" s="142">
        <v>1</v>
      </c>
      <c r="L6227" s="227">
        <v>80190</v>
      </c>
      <c r="M6227" s="227">
        <v>1806095</v>
      </c>
      <c r="N6227" s="227">
        <v>26400</v>
      </c>
      <c r="O6227" s="227">
        <v>26400</v>
      </c>
      <c r="P6227" s="227">
        <v>26400</v>
      </c>
      <c r="Q6227" s="227"/>
      <c r="R6227" s="227"/>
      <c r="S6227" s="227"/>
      <c r="T6227" s="227">
        <v>227846</v>
      </c>
      <c r="U6227" s="227">
        <v>5423681</v>
      </c>
      <c r="V6227" s="227">
        <v>291975</v>
      </c>
      <c r="W6227" s="143">
        <v>46035</v>
      </c>
      <c r="X6227" s="143">
        <v>46035</v>
      </c>
      <c r="Y6227">
        <f t="shared" si="195"/>
        <v>26400</v>
      </c>
    </row>
    <row r="6228" spans="1:25">
      <c r="A6228" s="1" t="str">
        <f t="shared" si="194"/>
        <v>060390008206000</v>
      </c>
      <c r="B6228" s="142" t="s">
        <v>88</v>
      </c>
      <c r="C6228" s="142" t="s">
        <v>1862</v>
      </c>
      <c r="D6228" s="142" t="s">
        <v>3377</v>
      </c>
      <c r="E6228" s="142" t="s">
        <v>3378</v>
      </c>
      <c r="F6228" s="142" t="s">
        <v>3420</v>
      </c>
      <c r="G6228" s="142" t="s">
        <v>3421</v>
      </c>
      <c r="H6228" s="142" t="s">
        <v>3422</v>
      </c>
      <c r="I6228" s="142" t="s">
        <v>23</v>
      </c>
      <c r="J6228" s="142">
        <v>2</v>
      </c>
      <c r="K6228" s="142">
        <v>1</v>
      </c>
      <c r="L6228" s="227">
        <v>146764</v>
      </c>
      <c r="M6228" s="227">
        <v>8306412</v>
      </c>
      <c r="N6228" s="227">
        <v>52900</v>
      </c>
      <c r="O6228" s="227">
        <v>52900</v>
      </c>
      <c r="P6228" s="227">
        <v>52900</v>
      </c>
      <c r="Q6228" s="227"/>
      <c r="R6228" s="227"/>
      <c r="S6228" s="227"/>
      <c r="T6228" s="227">
        <v>84904</v>
      </c>
      <c r="U6228" s="227">
        <v>4491423</v>
      </c>
      <c r="V6228" s="227">
        <v>-313895</v>
      </c>
      <c r="W6228" s="143">
        <v>46005</v>
      </c>
      <c r="X6228" s="143">
        <v>46034</v>
      </c>
      <c r="Y6228">
        <f t="shared" si="195"/>
        <v>52900</v>
      </c>
    </row>
    <row r="6229" spans="1:25">
      <c r="A6229" s="1" t="str">
        <f t="shared" si="194"/>
        <v>060390008922000</v>
      </c>
      <c r="B6229" s="142" t="s">
        <v>88</v>
      </c>
      <c r="C6229" s="142" t="s">
        <v>1862</v>
      </c>
      <c r="D6229" s="142" t="s">
        <v>3423</v>
      </c>
      <c r="E6229" s="142" t="s">
        <v>3424</v>
      </c>
      <c r="F6229" s="142" t="s">
        <v>3425</v>
      </c>
      <c r="G6229" s="142" t="s">
        <v>3426</v>
      </c>
      <c r="H6229" s="142" t="s">
        <v>3427</v>
      </c>
      <c r="I6229" s="142" t="s">
        <v>23</v>
      </c>
      <c r="J6229" s="142">
        <v>2</v>
      </c>
      <c r="K6229" s="142">
        <v>1</v>
      </c>
      <c r="L6229" s="227">
        <v>17192</v>
      </c>
      <c r="M6229" s="227">
        <v>1192469</v>
      </c>
      <c r="N6229" s="227">
        <v>64900</v>
      </c>
      <c r="O6229" s="227">
        <v>72900</v>
      </c>
      <c r="P6229" s="227">
        <v>72900</v>
      </c>
      <c r="Q6229" s="227"/>
      <c r="R6229" s="227"/>
      <c r="S6229" s="227"/>
      <c r="T6229" s="227">
        <v>30644</v>
      </c>
      <c r="U6229" s="227">
        <v>1903720</v>
      </c>
      <c r="V6229" s="227">
        <v>-221806</v>
      </c>
      <c r="W6229" s="143">
        <v>46025</v>
      </c>
      <c r="X6229" s="143">
        <v>46035</v>
      </c>
      <c r="Y6229">
        <f t="shared" si="195"/>
        <v>72900</v>
      </c>
    </row>
    <row r="6230" spans="1:25">
      <c r="A6230" s="1" t="str">
        <f t="shared" si="194"/>
        <v>060390011397000</v>
      </c>
      <c r="B6230" s="142" t="s">
        <v>88</v>
      </c>
      <c r="C6230" s="142" t="s">
        <v>1862</v>
      </c>
      <c r="D6230" s="142" t="s">
        <v>3388</v>
      </c>
      <c r="E6230" s="142" t="s">
        <v>3389</v>
      </c>
      <c r="F6230" s="142" t="s">
        <v>3428</v>
      </c>
      <c r="G6230" s="142" t="s">
        <v>3429</v>
      </c>
      <c r="H6230" s="142" t="s">
        <v>3430</v>
      </c>
      <c r="I6230" s="142" t="s">
        <v>23</v>
      </c>
      <c r="J6230" s="142">
        <v>1</v>
      </c>
      <c r="K6230" s="142">
        <v>1</v>
      </c>
      <c r="L6230" s="227">
        <v>498</v>
      </c>
      <c r="M6230" s="227">
        <v>1490169</v>
      </c>
      <c r="N6230" s="227">
        <v>3900</v>
      </c>
      <c r="O6230" s="227">
        <v>3900</v>
      </c>
      <c r="P6230" s="227">
        <v>3900</v>
      </c>
      <c r="Q6230" s="227"/>
      <c r="R6230" s="227"/>
      <c r="S6230" s="227"/>
      <c r="T6230" s="227">
        <v>628</v>
      </c>
      <c r="U6230" s="227">
        <v>2137000</v>
      </c>
      <c r="V6230" s="227">
        <v>257832</v>
      </c>
      <c r="W6230" s="143">
        <v>46035</v>
      </c>
      <c r="X6230" s="143">
        <v>46035</v>
      </c>
      <c r="Y6230">
        <f t="shared" si="195"/>
        <v>3900</v>
      </c>
    </row>
    <row r="6231" spans="1:25">
      <c r="A6231" s="1" t="str">
        <f t="shared" si="194"/>
        <v>060390012110000</v>
      </c>
      <c r="B6231" s="142" t="s">
        <v>88</v>
      </c>
      <c r="C6231" s="142" t="s">
        <v>1862</v>
      </c>
      <c r="D6231" s="142" t="s">
        <v>3377</v>
      </c>
      <c r="E6231" s="142" t="s">
        <v>3378</v>
      </c>
      <c r="F6231" s="142" t="s">
        <v>3431</v>
      </c>
      <c r="G6231" s="142" t="s">
        <v>3432</v>
      </c>
      <c r="H6231" s="142" t="s">
        <v>3433</v>
      </c>
      <c r="I6231" s="142" t="s">
        <v>23</v>
      </c>
      <c r="J6231" s="142">
        <v>2</v>
      </c>
      <c r="K6231" s="142">
        <v>1</v>
      </c>
      <c r="L6231" s="227"/>
      <c r="M6231" s="227"/>
      <c r="N6231" s="227">
        <v>52900</v>
      </c>
      <c r="O6231" s="227">
        <v>52900</v>
      </c>
      <c r="P6231" s="227">
        <v>52900</v>
      </c>
      <c r="Q6231" s="227"/>
      <c r="R6231" s="227"/>
      <c r="S6231" s="227"/>
      <c r="T6231" s="227"/>
      <c r="U6231" s="227"/>
      <c r="V6231" s="227"/>
      <c r="W6231" s="143">
        <v>45753</v>
      </c>
      <c r="X6231" s="143">
        <v>45744</v>
      </c>
      <c r="Y6231">
        <f t="shared" si="195"/>
        <v>52900</v>
      </c>
    </row>
    <row r="6232" spans="1:25">
      <c r="A6232" s="1" t="str">
        <f t="shared" si="194"/>
        <v>060390013093000</v>
      </c>
      <c r="B6232" s="142" t="s">
        <v>88</v>
      </c>
      <c r="C6232" s="142" t="s">
        <v>1862</v>
      </c>
      <c r="D6232" s="142" t="s">
        <v>3388</v>
      </c>
      <c r="E6232" s="142" t="s">
        <v>3389</v>
      </c>
      <c r="F6232" s="142" t="s">
        <v>3434</v>
      </c>
      <c r="G6232" s="142" t="s">
        <v>3435</v>
      </c>
      <c r="H6232" s="142" t="s">
        <v>3436</v>
      </c>
      <c r="I6232" s="142" t="s">
        <v>23</v>
      </c>
      <c r="J6232" s="142">
        <v>2</v>
      </c>
      <c r="K6232" s="142">
        <v>1</v>
      </c>
      <c r="L6232" s="227">
        <v>30266</v>
      </c>
      <c r="M6232" s="227">
        <v>397786</v>
      </c>
      <c r="N6232" s="227">
        <v>19900</v>
      </c>
      <c r="O6232" s="227">
        <v>19900</v>
      </c>
      <c r="P6232" s="227">
        <v>19900</v>
      </c>
      <c r="Q6232" s="227"/>
      <c r="R6232" s="227"/>
      <c r="S6232" s="227"/>
      <c r="T6232" s="227">
        <v>96766</v>
      </c>
      <c r="U6232" s="227">
        <v>1492134</v>
      </c>
      <c r="V6232" s="227">
        <v>220337</v>
      </c>
      <c r="W6232" s="143">
        <v>46032</v>
      </c>
      <c r="X6232" s="143">
        <v>46035</v>
      </c>
      <c r="Y6232">
        <f t="shared" si="195"/>
        <v>19900</v>
      </c>
    </row>
    <row r="6233" spans="1:25">
      <c r="A6233" s="1" t="str">
        <f t="shared" si="194"/>
        <v>060390015114000</v>
      </c>
      <c r="B6233" s="142" t="s">
        <v>88</v>
      </c>
      <c r="C6233" s="142" t="s">
        <v>1862</v>
      </c>
      <c r="D6233" s="142" t="s">
        <v>3366</v>
      </c>
      <c r="E6233" s="142" t="s">
        <v>3367</v>
      </c>
      <c r="F6233" s="142" t="s">
        <v>3437</v>
      </c>
      <c r="G6233" s="142" t="s">
        <v>3438</v>
      </c>
      <c r="H6233" s="142" t="s">
        <v>3439</v>
      </c>
      <c r="I6233" s="142" t="s">
        <v>23</v>
      </c>
      <c r="J6233" s="142">
        <v>2</v>
      </c>
      <c r="K6233" s="142">
        <v>1</v>
      </c>
      <c r="L6233" s="227">
        <v>220096</v>
      </c>
      <c r="M6233" s="227">
        <v>4463763</v>
      </c>
      <c r="N6233" s="227">
        <v>28900</v>
      </c>
      <c r="O6233" s="227">
        <v>28900</v>
      </c>
      <c r="P6233" s="227">
        <v>28900</v>
      </c>
      <c r="Q6233" s="227"/>
      <c r="R6233" s="227"/>
      <c r="S6233" s="227"/>
      <c r="T6233" s="227">
        <v>428500</v>
      </c>
      <c r="U6233" s="227">
        <v>9048735</v>
      </c>
      <c r="V6233" s="227">
        <v>358333</v>
      </c>
      <c r="W6233" s="143">
        <v>46030</v>
      </c>
      <c r="X6233" s="143">
        <v>46035</v>
      </c>
      <c r="Y6233">
        <f t="shared" si="195"/>
        <v>28900</v>
      </c>
    </row>
    <row r="6234" spans="1:25">
      <c r="A6234" s="1" t="str">
        <f t="shared" si="194"/>
        <v>060390016395000</v>
      </c>
      <c r="B6234" s="142" t="s">
        <v>88</v>
      </c>
      <c r="C6234" s="142" t="s">
        <v>1862</v>
      </c>
      <c r="D6234" s="142" t="s">
        <v>3366</v>
      </c>
      <c r="E6234" s="142" t="s">
        <v>3367</v>
      </c>
      <c r="F6234" s="142" t="s">
        <v>3440</v>
      </c>
      <c r="G6234" s="142" t="s">
        <v>3441</v>
      </c>
      <c r="H6234" s="142" t="s">
        <v>3442</v>
      </c>
      <c r="I6234" s="142" t="s">
        <v>23</v>
      </c>
      <c r="J6234" s="142">
        <v>2</v>
      </c>
      <c r="K6234" s="142">
        <v>1</v>
      </c>
      <c r="L6234" s="227">
        <v>7078</v>
      </c>
      <c r="M6234" s="227">
        <v>152177</v>
      </c>
      <c r="N6234" s="227">
        <v>16900</v>
      </c>
      <c r="O6234" s="227">
        <v>24900</v>
      </c>
      <c r="P6234" s="227">
        <v>24900</v>
      </c>
      <c r="Q6234" s="227"/>
      <c r="R6234" s="227"/>
      <c r="S6234" s="227"/>
      <c r="T6234" s="227">
        <v>18922</v>
      </c>
      <c r="U6234" s="227">
        <v>370486</v>
      </c>
      <c r="V6234" s="227">
        <v>-36337</v>
      </c>
      <c r="W6234" s="143">
        <v>46028</v>
      </c>
      <c r="X6234" s="143">
        <v>46034</v>
      </c>
      <c r="Y6234">
        <f t="shared" si="195"/>
        <v>24900</v>
      </c>
    </row>
    <row r="6235" spans="1:25">
      <c r="A6235" s="1" t="str">
        <f t="shared" si="194"/>
        <v>060390016471000</v>
      </c>
      <c r="B6235" s="142" t="s">
        <v>88</v>
      </c>
      <c r="C6235" s="142" t="s">
        <v>1862</v>
      </c>
      <c r="D6235" s="142" t="s">
        <v>3423</v>
      </c>
      <c r="E6235" s="142" t="s">
        <v>3424</v>
      </c>
      <c r="F6235" s="142" t="s">
        <v>3443</v>
      </c>
      <c r="G6235" s="142" t="s">
        <v>3444</v>
      </c>
      <c r="H6235" s="142" t="s">
        <v>3445</v>
      </c>
      <c r="I6235" s="142" t="s">
        <v>21</v>
      </c>
      <c r="J6235" s="142">
        <v>2</v>
      </c>
      <c r="K6235" s="142">
        <v>1</v>
      </c>
      <c r="L6235" s="227">
        <v>10412</v>
      </c>
      <c r="M6235" s="227">
        <v>559336</v>
      </c>
      <c r="N6235" s="227">
        <v>59900</v>
      </c>
      <c r="O6235" s="227">
        <v>59900</v>
      </c>
      <c r="P6235" s="227">
        <v>59900</v>
      </c>
      <c r="Q6235" s="227"/>
      <c r="R6235" s="227"/>
      <c r="S6235" s="227"/>
      <c r="T6235" s="227">
        <v>33738</v>
      </c>
      <c r="U6235" s="227">
        <v>1811981</v>
      </c>
      <c r="V6235" s="227">
        <v>-436</v>
      </c>
      <c r="W6235" s="143">
        <v>46034</v>
      </c>
      <c r="X6235" s="143">
        <v>46035</v>
      </c>
      <c r="Y6235">
        <f t="shared" si="195"/>
        <v>59900</v>
      </c>
    </row>
    <row r="6236" spans="1:25">
      <c r="A6236" s="1" t="str">
        <f t="shared" si="194"/>
        <v>060390016516000</v>
      </c>
      <c r="B6236" s="142" t="s">
        <v>88</v>
      </c>
      <c r="C6236" s="142" t="s">
        <v>1862</v>
      </c>
      <c r="D6236" s="142" t="s">
        <v>3388</v>
      </c>
      <c r="E6236" s="142" t="s">
        <v>3389</v>
      </c>
      <c r="F6236" s="142" t="s">
        <v>3446</v>
      </c>
      <c r="G6236" s="142" t="s">
        <v>3447</v>
      </c>
      <c r="H6236" s="142" t="s">
        <v>3448</v>
      </c>
      <c r="I6236" s="142" t="s">
        <v>23</v>
      </c>
      <c r="J6236" s="142">
        <v>2</v>
      </c>
      <c r="K6236" s="142">
        <v>1</v>
      </c>
      <c r="L6236" s="227">
        <v>22486</v>
      </c>
      <c r="M6236" s="227">
        <v>949360</v>
      </c>
      <c r="N6236" s="227">
        <v>55900</v>
      </c>
      <c r="O6236" s="227">
        <v>39900</v>
      </c>
      <c r="P6236" s="227">
        <v>39900</v>
      </c>
      <c r="Q6236" s="227"/>
      <c r="R6236" s="227"/>
      <c r="S6236" s="227"/>
      <c r="T6236" s="227">
        <v>68188</v>
      </c>
      <c r="U6236" s="227">
        <v>2829084</v>
      </c>
      <c r="V6236" s="227">
        <v>-49818</v>
      </c>
      <c r="W6236" s="143">
        <v>46032</v>
      </c>
      <c r="X6236" s="143">
        <v>46035</v>
      </c>
      <c r="Y6236">
        <f t="shared" si="195"/>
        <v>39900</v>
      </c>
    </row>
    <row r="6237" spans="1:25">
      <c r="A6237" s="1" t="str">
        <f t="shared" si="194"/>
        <v>060390017116000</v>
      </c>
      <c r="B6237" s="142" t="s">
        <v>88</v>
      </c>
      <c r="C6237" s="142" t="s">
        <v>1862</v>
      </c>
      <c r="D6237" s="142" t="s">
        <v>3366</v>
      </c>
      <c r="E6237" s="142" t="s">
        <v>3367</v>
      </c>
      <c r="F6237" s="142" t="s">
        <v>3449</v>
      </c>
      <c r="G6237" s="142" t="s">
        <v>3450</v>
      </c>
      <c r="H6237" s="142" t="s">
        <v>3451</v>
      </c>
      <c r="I6237" s="142" t="s">
        <v>23</v>
      </c>
      <c r="J6237" s="142">
        <v>2</v>
      </c>
      <c r="K6237" s="142">
        <v>1</v>
      </c>
      <c r="L6237" s="227">
        <v>-148696</v>
      </c>
      <c r="M6237" s="227">
        <v>-1572750</v>
      </c>
      <c r="N6237" s="227">
        <v>13900</v>
      </c>
      <c r="O6237" s="227">
        <v>13900</v>
      </c>
      <c r="P6237" s="227">
        <v>13900</v>
      </c>
      <c r="Q6237" s="227"/>
      <c r="R6237" s="227"/>
      <c r="S6237" s="227"/>
      <c r="T6237" s="227">
        <v>775828</v>
      </c>
      <c r="U6237" s="227">
        <v>9362154</v>
      </c>
      <c r="V6237" s="227">
        <v>1156260</v>
      </c>
      <c r="W6237" s="143">
        <v>46035</v>
      </c>
      <c r="X6237" s="143">
        <v>46035</v>
      </c>
      <c r="Y6237">
        <f t="shared" si="195"/>
        <v>13900</v>
      </c>
    </row>
    <row r="6238" spans="1:25">
      <c r="A6238" s="1" t="str">
        <f t="shared" si="194"/>
        <v>060390018312000</v>
      </c>
      <c r="B6238" s="142" t="s">
        <v>88</v>
      </c>
      <c r="C6238" s="142" t="s">
        <v>1862</v>
      </c>
      <c r="D6238" s="142" t="s">
        <v>3377</v>
      </c>
      <c r="E6238" s="142" t="s">
        <v>3378</v>
      </c>
      <c r="F6238" s="142" t="s">
        <v>3452</v>
      </c>
      <c r="G6238" s="142" t="s">
        <v>3453</v>
      </c>
      <c r="H6238" s="142" t="s">
        <v>3454</v>
      </c>
      <c r="I6238" s="142" t="s">
        <v>26</v>
      </c>
      <c r="J6238" s="142">
        <v>2</v>
      </c>
      <c r="K6238" s="142">
        <v>1</v>
      </c>
      <c r="L6238" s="227"/>
      <c r="M6238" s="227"/>
      <c r="N6238" s="227">
        <v>38500</v>
      </c>
      <c r="O6238" s="227">
        <v>38500</v>
      </c>
      <c r="P6238" s="227">
        <v>38500</v>
      </c>
      <c r="Q6238" s="227"/>
      <c r="R6238" s="227"/>
      <c r="S6238" s="227"/>
      <c r="T6238" s="227"/>
      <c r="U6238" s="227"/>
      <c r="V6238" s="227"/>
      <c r="W6238" s="143">
        <v>45937</v>
      </c>
      <c r="X6238" s="143">
        <v>45944</v>
      </c>
      <c r="Y6238">
        <f t="shared" si="195"/>
        <v>38500</v>
      </c>
    </row>
    <row r="6239" spans="1:25">
      <c r="A6239" s="1" t="str">
        <f t="shared" si="194"/>
        <v>060390019473000</v>
      </c>
      <c r="B6239" s="142" t="s">
        <v>88</v>
      </c>
      <c r="C6239" s="142" t="s">
        <v>1862</v>
      </c>
      <c r="D6239" s="142" t="s">
        <v>3366</v>
      </c>
      <c r="E6239" s="142" t="s">
        <v>3367</v>
      </c>
      <c r="F6239" s="142" t="s">
        <v>3455</v>
      </c>
      <c r="G6239" s="142" t="s">
        <v>3456</v>
      </c>
      <c r="H6239" s="142" t="s">
        <v>3457</v>
      </c>
      <c r="I6239" s="142" t="s">
        <v>23</v>
      </c>
      <c r="J6239" s="142">
        <v>2</v>
      </c>
      <c r="K6239" s="142">
        <v>1</v>
      </c>
      <c r="L6239" s="227">
        <v>32746</v>
      </c>
      <c r="M6239" s="227">
        <v>633298</v>
      </c>
      <c r="N6239" s="227">
        <v>21900</v>
      </c>
      <c r="O6239" s="227">
        <v>21900</v>
      </c>
      <c r="P6239" s="227">
        <v>21900</v>
      </c>
      <c r="Q6239" s="227"/>
      <c r="R6239" s="227"/>
      <c r="S6239" s="227"/>
      <c r="T6239" s="227">
        <v>249172</v>
      </c>
      <c r="U6239" s="227">
        <v>5275302</v>
      </c>
      <c r="V6239" s="227">
        <v>456390</v>
      </c>
      <c r="W6239" s="143">
        <v>46035</v>
      </c>
      <c r="X6239" s="143">
        <v>46035</v>
      </c>
      <c r="Y6239">
        <f t="shared" si="195"/>
        <v>21900</v>
      </c>
    </row>
    <row r="6240" spans="1:25">
      <c r="A6240" s="1" t="str">
        <f t="shared" si="194"/>
        <v>060390022634000</v>
      </c>
      <c r="B6240" s="142" t="s">
        <v>88</v>
      </c>
      <c r="C6240" s="142" t="s">
        <v>1862</v>
      </c>
      <c r="D6240" s="142" t="s">
        <v>3423</v>
      </c>
      <c r="E6240" s="142" t="s">
        <v>3424</v>
      </c>
      <c r="F6240" s="142" t="s">
        <v>3458</v>
      </c>
      <c r="G6240" s="142" t="s">
        <v>3459</v>
      </c>
      <c r="H6240" s="142" t="s">
        <v>3460</v>
      </c>
      <c r="I6240" s="142" t="s">
        <v>23</v>
      </c>
      <c r="J6240" s="142">
        <v>2</v>
      </c>
      <c r="K6240" s="142">
        <v>1</v>
      </c>
      <c r="L6240" s="227">
        <v>15014</v>
      </c>
      <c r="M6240" s="227">
        <v>433351</v>
      </c>
      <c r="N6240" s="227">
        <v>34900</v>
      </c>
      <c r="O6240" s="227">
        <v>32900</v>
      </c>
      <c r="P6240" s="227">
        <v>32900</v>
      </c>
      <c r="Q6240" s="227"/>
      <c r="R6240" s="227"/>
      <c r="S6240" s="227"/>
      <c r="T6240" s="227">
        <v>57364</v>
      </c>
      <c r="U6240" s="227">
        <v>1698467</v>
      </c>
      <c r="V6240" s="227">
        <v>42762</v>
      </c>
      <c r="W6240" s="143">
        <v>46034</v>
      </c>
      <c r="X6240" s="143">
        <v>46035</v>
      </c>
      <c r="Y6240">
        <f t="shared" si="195"/>
        <v>32900</v>
      </c>
    </row>
    <row r="6241" spans="1:25">
      <c r="A6241" s="1" t="str">
        <f t="shared" si="194"/>
        <v>060390023517000</v>
      </c>
      <c r="B6241" s="142" t="s">
        <v>88</v>
      </c>
      <c r="C6241" s="142" t="s">
        <v>1862</v>
      </c>
      <c r="D6241" s="142" t="s">
        <v>3423</v>
      </c>
      <c r="E6241" s="142" t="s">
        <v>3424</v>
      </c>
      <c r="F6241" s="142" t="s">
        <v>3461</v>
      </c>
      <c r="G6241" s="142" t="s">
        <v>3462</v>
      </c>
      <c r="H6241" s="142" t="s">
        <v>3463</v>
      </c>
      <c r="I6241" s="142" t="s">
        <v>23</v>
      </c>
      <c r="J6241" s="142">
        <v>2</v>
      </c>
      <c r="K6241" s="142">
        <v>1</v>
      </c>
      <c r="L6241" s="227">
        <v>257208</v>
      </c>
      <c r="M6241" s="227">
        <v>22237764</v>
      </c>
      <c r="N6241" s="227">
        <v>89900</v>
      </c>
      <c r="O6241" s="227">
        <v>89900</v>
      </c>
      <c r="P6241" s="227">
        <v>89900</v>
      </c>
      <c r="Q6241" s="227"/>
      <c r="R6241" s="227"/>
      <c r="S6241" s="227"/>
      <c r="T6241" s="227">
        <v>175634</v>
      </c>
      <c r="U6241" s="227">
        <v>12694892</v>
      </c>
      <c r="V6241" s="227">
        <v>-2490123</v>
      </c>
      <c r="W6241" s="143">
        <v>46034</v>
      </c>
      <c r="X6241" s="143">
        <v>46034</v>
      </c>
      <c r="Y6241">
        <f t="shared" si="195"/>
        <v>89900</v>
      </c>
    </row>
    <row r="6242" spans="1:25">
      <c r="A6242" s="1" t="str">
        <f t="shared" si="194"/>
        <v>060390029200000</v>
      </c>
      <c r="B6242" s="142" t="s">
        <v>88</v>
      </c>
      <c r="C6242" s="142" t="s">
        <v>1862</v>
      </c>
      <c r="D6242" s="142" t="s">
        <v>3423</v>
      </c>
      <c r="E6242" s="142" t="s">
        <v>3424</v>
      </c>
      <c r="F6242" s="142" t="s">
        <v>3464</v>
      </c>
      <c r="G6242" s="142" t="s">
        <v>3465</v>
      </c>
      <c r="H6242" s="142" t="s">
        <v>3466</v>
      </c>
      <c r="I6242" s="142" t="s">
        <v>23</v>
      </c>
      <c r="J6242" s="142">
        <v>1</v>
      </c>
      <c r="K6242" s="142">
        <v>1</v>
      </c>
      <c r="L6242" s="227">
        <v>125</v>
      </c>
      <c r="M6242" s="227">
        <v>5024475</v>
      </c>
      <c r="N6242" s="227">
        <v>48500</v>
      </c>
      <c r="O6242" s="227">
        <v>48500</v>
      </c>
      <c r="P6242" s="227">
        <v>48500</v>
      </c>
      <c r="Q6242" s="227"/>
      <c r="R6242" s="227"/>
      <c r="S6242" s="227"/>
      <c r="T6242" s="227">
        <v>95</v>
      </c>
      <c r="U6242" s="227">
        <v>4595500</v>
      </c>
      <c r="V6242" s="227">
        <v>776899</v>
      </c>
      <c r="W6242" s="143">
        <v>46034</v>
      </c>
      <c r="X6242" s="143">
        <v>46035</v>
      </c>
      <c r="Y6242">
        <f t="shared" si="195"/>
        <v>48500</v>
      </c>
    </row>
    <row r="6243" spans="1:25">
      <c r="A6243" s="1" t="str">
        <f t="shared" si="194"/>
        <v>060390032080000</v>
      </c>
      <c r="B6243" s="142" t="s">
        <v>88</v>
      </c>
      <c r="C6243" s="142" t="s">
        <v>1862</v>
      </c>
      <c r="D6243" s="142" t="s">
        <v>3377</v>
      </c>
      <c r="E6243" s="142" t="s">
        <v>3378</v>
      </c>
      <c r="F6243" s="142" t="s">
        <v>3467</v>
      </c>
      <c r="G6243" s="142" t="s">
        <v>3468</v>
      </c>
      <c r="H6243" s="142" t="s">
        <v>3469</v>
      </c>
      <c r="I6243" s="142" t="s">
        <v>23</v>
      </c>
      <c r="J6243" s="142">
        <v>2</v>
      </c>
      <c r="K6243" s="142">
        <v>1</v>
      </c>
      <c r="L6243" s="227"/>
      <c r="M6243" s="227"/>
      <c r="N6243" s="227">
        <v>126900</v>
      </c>
      <c r="O6243" s="227">
        <v>126900</v>
      </c>
      <c r="P6243" s="227">
        <v>126900</v>
      </c>
      <c r="Q6243" s="227"/>
      <c r="R6243" s="227"/>
      <c r="S6243" s="227"/>
      <c r="T6243" s="227"/>
      <c r="U6243" s="227"/>
      <c r="V6243" s="227"/>
      <c r="W6243" s="143"/>
      <c r="X6243" s="143">
        <v>46035</v>
      </c>
      <c r="Y6243">
        <f t="shared" si="195"/>
        <v>126900</v>
      </c>
    </row>
    <row r="6244" spans="1:25">
      <c r="A6244" s="1" t="str">
        <f t="shared" si="194"/>
        <v>060390034058000</v>
      </c>
      <c r="B6244" s="142" t="s">
        <v>88</v>
      </c>
      <c r="C6244" s="142" t="s">
        <v>1862</v>
      </c>
      <c r="D6244" s="142" t="s">
        <v>3377</v>
      </c>
      <c r="E6244" s="142" t="s">
        <v>3378</v>
      </c>
      <c r="F6244" s="142" t="s">
        <v>3470</v>
      </c>
      <c r="G6244" s="142" t="s">
        <v>3471</v>
      </c>
      <c r="H6244" s="142" t="s">
        <v>3472</v>
      </c>
      <c r="I6244" s="142" t="s">
        <v>23</v>
      </c>
      <c r="J6244" s="142">
        <v>1</v>
      </c>
      <c r="K6244" s="142">
        <v>1</v>
      </c>
      <c r="L6244" s="227">
        <v>23</v>
      </c>
      <c r="M6244" s="227">
        <v>747651</v>
      </c>
      <c r="N6244" s="227">
        <v>42900</v>
      </c>
      <c r="O6244" s="227">
        <v>42900</v>
      </c>
      <c r="P6244" s="227">
        <v>42900</v>
      </c>
      <c r="Q6244" s="227"/>
      <c r="R6244" s="227"/>
      <c r="S6244" s="227"/>
      <c r="T6244" s="227">
        <v>58</v>
      </c>
      <c r="U6244" s="227">
        <v>2361450</v>
      </c>
      <c r="V6244" s="227">
        <v>476070</v>
      </c>
      <c r="W6244" s="143">
        <v>46035</v>
      </c>
      <c r="X6244" s="143">
        <v>46035</v>
      </c>
      <c r="Y6244">
        <f t="shared" si="195"/>
        <v>42900</v>
      </c>
    </row>
    <row r="6245" spans="1:25">
      <c r="A6245" s="1" t="str">
        <f t="shared" si="194"/>
        <v>060390034238000</v>
      </c>
      <c r="B6245" s="142" t="s">
        <v>88</v>
      </c>
      <c r="C6245" s="142" t="s">
        <v>1862</v>
      </c>
      <c r="D6245" s="142" t="s">
        <v>3377</v>
      </c>
      <c r="E6245" s="142" t="s">
        <v>3378</v>
      </c>
      <c r="F6245" s="142" t="s">
        <v>3473</v>
      </c>
      <c r="G6245" s="142" t="s">
        <v>3474</v>
      </c>
      <c r="H6245" s="142" t="s">
        <v>3475</v>
      </c>
      <c r="I6245" s="142" t="s">
        <v>23</v>
      </c>
      <c r="J6245" s="142">
        <v>2</v>
      </c>
      <c r="K6245" s="142">
        <v>1</v>
      </c>
      <c r="L6245" s="227"/>
      <c r="M6245" s="227"/>
      <c r="N6245" s="227">
        <v>126900</v>
      </c>
      <c r="O6245" s="227">
        <v>126900</v>
      </c>
      <c r="P6245" s="227">
        <v>126900</v>
      </c>
      <c r="Q6245" s="227"/>
      <c r="R6245" s="227"/>
      <c r="S6245" s="227"/>
      <c r="T6245" s="227"/>
      <c r="U6245" s="227"/>
      <c r="V6245" s="227"/>
      <c r="W6245" s="143"/>
      <c r="X6245" s="143">
        <v>46035</v>
      </c>
      <c r="Y6245">
        <f t="shared" si="195"/>
        <v>126900</v>
      </c>
    </row>
    <row r="6246" spans="1:25">
      <c r="A6246" s="1" t="str">
        <f t="shared" si="194"/>
        <v>060390041234000</v>
      </c>
      <c r="B6246" s="142" t="s">
        <v>88</v>
      </c>
      <c r="C6246" s="142" t="s">
        <v>1862</v>
      </c>
      <c r="D6246" s="142" t="s">
        <v>3377</v>
      </c>
      <c r="E6246" s="142" t="s">
        <v>3378</v>
      </c>
      <c r="F6246" s="142" t="s">
        <v>3476</v>
      </c>
      <c r="G6246" s="142" t="s">
        <v>3477</v>
      </c>
      <c r="H6246" s="142" t="s">
        <v>3478</v>
      </c>
      <c r="I6246" s="142" t="s">
        <v>21</v>
      </c>
      <c r="J6246" s="142">
        <v>1</v>
      </c>
      <c r="K6246" s="142">
        <v>1</v>
      </c>
      <c r="L6246" s="227"/>
      <c r="M6246" s="227"/>
      <c r="N6246" s="227">
        <v>29900</v>
      </c>
      <c r="O6246" s="227">
        <v>29900</v>
      </c>
      <c r="P6246" s="227">
        <v>29900</v>
      </c>
      <c r="Q6246" s="227"/>
      <c r="R6246" s="227"/>
      <c r="S6246" s="227"/>
      <c r="T6246" s="227"/>
      <c r="U6246" s="227"/>
      <c r="V6246" s="227"/>
      <c r="W6246" s="143"/>
      <c r="X6246" s="143">
        <v>45561</v>
      </c>
      <c r="Y6246">
        <f t="shared" si="195"/>
        <v>29900</v>
      </c>
    </row>
    <row r="6247" spans="1:25">
      <c r="A6247" s="1" t="str">
        <f t="shared" si="194"/>
        <v>060390042823000</v>
      </c>
      <c r="B6247" s="142" t="s">
        <v>88</v>
      </c>
      <c r="C6247" s="142" t="s">
        <v>1862</v>
      </c>
      <c r="D6247" s="142" t="s">
        <v>3423</v>
      </c>
      <c r="E6247" s="142" t="s">
        <v>3424</v>
      </c>
      <c r="F6247" s="142" t="s">
        <v>3479</v>
      </c>
      <c r="G6247" s="142" t="s">
        <v>3480</v>
      </c>
      <c r="H6247" s="142" t="s">
        <v>3481</v>
      </c>
      <c r="I6247" s="142" t="s">
        <v>23</v>
      </c>
      <c r="J6247" s="142">
        <v>2</v>
      </c>
      <c r="K6247" s="142">
        <v>1</v>
      </c>
      <c r="L6247" s="227">
        <v>725518</v>
      </c>
      <c r="M6247" s="227">
        <v>44570409</v>
      </c>
      <c r="N6247" s="227">
        <v>79900</v>
      </c>
      <c r="O6247" s="227">
        <v>69900</v>
      </c>
      <c r="P6247" s="227">
        <v>69900</v>
      </c>
      <c r="Q6247" s="227"/>
      <c r="R6247" s="227"/>
      <c r="S6247" s="227"/>
      <c r="T6247" s="227">
        <v>139670</v>
      </c>
      <c r="U6247" s="227">
        <v>9095390</v>
      </c>
      <c r="V6247" s="227">
        <v>515108</v>
      </c>
      <c r="W6247" s="143">
        <v>46035</v>
      </c>
      <c r="X6247" s="143">
        <v>46035</v>
      </c>
      <c r="Y6247">
        <f t="shared" si="195"/>
        <v>69900</v>
      </c>
    </row>
    <row r="6248" spans="1:25">
      <c r="A6248" s="1" t="str">
        <f t="shared" si="194"/>
        <v>060390042946000</v>
      </c>
      <c r="B6248" s="142" t="s">
        <v>88</v>
      </c>
      <c r="C6248" s="142" t="s">
        <v>1862</v>
      </c>
      <c r="D6248" s="142" t="s">
        <v>3388</v>
      </c>
      <c r="E6248" s="142" t="s">
        <v>3389</v>
      </c>
      <c r="F6248" s="142" t="s">
        <v>3482</v>
      </c>
      <c r="G6248" s="142" t="s">
        <v>3483</v>
      </c>
      <c r="H6248" s="142" t="s">
        <v>3484</v>
      </c>
      <c r="I6248" s="142" t="s">
        <v>23</v>
      </c>
      <c r="J6248" s="142">
        <v>2</v>
      </c>
      <c r="K6248" s="142">
        <v>1</v>
      </c>
      <c r="L6248" s="227">
        <v>69957</v>
      </c>
      <c r="M6248" s="227">
        <v>1061319</v>
      </c>
      <c r="N6248" s="227">
        <v>19900</v>
      </c>
      <c r="O6248" s="227">
        <v>15900</v>
      </c>
      <c r="P6248" s="227">
        <v>15900</v>
      </c>
      <c r="Q6248" s="227"/>
      <c r="R6248" s="227"/>
      <c r="S6248" s="227"/>
      <c r="T6248" s="227">
        <v>235389</v>
      </c>
      <c r="U6248" s="227">
        <v>3459705</v>
      </c>
      <c r="V6248" s="227">
        <v>-111387</v>
      </c>
      <c r="W6248" s="143">
        <v>46032</v>
      </c>
      <c r="X6248" s="143">
        <v>46035</v>
      </c>
      <c r="Y6248">
        <f t="shared" si="195"/>
        <v>15900</v>
      </c>
    </row>
    <row r="6249" spans="1:25">
      <c r="A6249" s="1" t="str">
        <f t="shared" si="194"/>
        <v>060390049060000</v>
      </c>
      <c r="B6249" s="142" t="s">
        <v>88</v>
      </c>
      <c r="C6249" s="142" t="s">
        <v>1862</v>
      </c>
      <c r="D6249" s="142" t="s">
        <v>3377</v>
      </c>
      <c r="E6249" s="142" t="s">
        <v>3378</v>
      </c>
      <c r="F6249" s="142" t="s">
        <v>3485</v>
      </c>
      <c r="G6249" s="142" t="s">
        <v>3486</v>
      </c>
      <c r="H6249" s="142" t="s">
        <v>3487</v>
      </c>
      <c r="I6249" s="142" t="s">
        <v>23</v>
      </c>
      <c r="J6249" s="142">
        <v>2</v>
      </c>
      <c r="K6249" s="142">
        <v>1</v>
      </c>
      <c r="L6249" s="227">
        <v>46336</v>
      </c>
      <c r="M6249" s="227">
        <v>5666866</v>
      </c>
      <c r="N6249" s="227">
        <v>119900</v>
      </c>
      <c r="O6249" s="227">
        <v>119900</v>
      </c>
      <c r="P6249" s="227">
        <v>119900</v>
      </c>
      <c r="Q6249" s="227"/>
      <c r="R6249" s="227"/>
      <c r="S6249" s="227"/>
      <c r="T6249" s="227">
        <v>1210</v>
      </c>
      <c r="U6249" s="227">
        <v>145079</v>
      </c>
      <c r="V6249" s="227">
        <v>-2903</v>
      </c>
      <c r="W6249" s="143">
        <v>46014</v>
      </c>
      <c r="X6249" s="143">
        <v>46027</v>
      </c>
      <c r="Y6249">
        <f t="shared" si="195"/>
        <v>119900</v>
      </c>
    </row>
    <row r="6250" spans="1:25">
      <c r="A6250" s="1" t="str">
        <f t="shared" si="194"/>
        <v>060390049074000</v>
      </c>
      <c r="B6250" s="142" t="s">
        <v>88</v>
      </c>
      <c r="C6250" s="142" t="s">
        <v>1862</v>
      </c>
      <c r="D6250" s="142" t="s">
        <v>3377</v>
      </c>
      <c r="E6250" s="142" t="s">
        <v>3378</v>
      </c>
      <c r="F6250" s="142" t="s">
        <v>3488</v>
      </c>
      <c r="G6250" s="142" t="s">
        <v>3489</v>
      </c>
      <c r="H6250" s="142" t="s">
        <v>3490</v>
      </c>
      <c r="I6250" s="142" t="s">
        <v>23</v>
      </c>
      <c r="J6250" s="142">
        <v>2</v>
      </c>
      <c r="K6250" s="142">
        <v>1</v>
      </c>
      <c r="L6250" s="227">
        <v>115230</v>
      </c>
      <c r="M6250" s="227">
        <v>12418542</v>
      </c>
      <c r="N6250" s="227">
        <v>103900</v>
      </c>
      <c r="O6250" s="227">
        <v>103900</v>
      </c>
      <c r="P6250" s="227">
        <v>103900</v>
      </c>
      <c r="Q6250" s="227"/>
      <c r="R6250" s="227"/>
      <c r="S6250" s="227"/>
      <c r="T6250" s="227">
        <v>5668</v>
      </c>
      <c r="U6250" s="227">
        <v>588904</v>
      </c>
      <c r="V6250" s="227">
        <v>-21946</v>
      </c>
      <c r="W6250" s="143">
        <v>46014</v>
      </c>
      <c r="X6250" s="143">
        <v>46033</v>
      </c>
      <c r="Y6250">
        <f t="shared" si="195"/>
        <v>103900</v>
      </c>
    </row>
    <row r="6251" spans="1:25">
      <c r="A6251" s="1" t="str">
        <f t="shared" si="194"/>
        <v>060390049618000</v>
      </c>
      <c r="B6251" s="142" t="s">
        <v>88</v>
      </c>
      <c r="C6251" s="142" t="s">
        <v>1862</v>
      </c>
      <c r="D6251" s="142" t="s">
        <v>3423</v>
      </c>
      <c r="E6251" s="142" t="s">
        <v>3424</v>
      </c>
      <c r="F6251" s="142" t="s">
        <v>3491</v>
      </c>
      <c r="G6251" s="142" t="s">
        <v>3492</v>
      </c>
      <c r="H6251" s="142" t="s">
        <v>3493</v>
      </c>
      <c r="I6251" s="142" t="s">
        <v>23</v>
      </c>
      <c r="J6251" s="142">
        <v>2</v>
      </c>
      <c r="K6251" s="142">
        <v>1</v>
      </c>
      <c r="L6251" s="227">
        <v>23000</v>
      </c>
      <c r="M6251" s="227">
        <v>2070967</v>
      </c>
      <c r="N6251" s="227">
        <v>90900</v>
      </c>
      <c r="O6251" s="227">
        <v>89900</v>
      </c>
      <c r="P6251" s="227">
        <v>89900</v>
      </c>
      <c r="Q6251" s="227"/>
      <c r="R6251" s="227"/>
      <c r="S6251" s="227"/>
      <c r="T6251" s="227">
        <v>2000</v>
      </c>
      <c r="U6251" s="227">
        <v>179800</v>
      </c>
      <c r="V6251" s="227">
        <v>-284</v>
      </c>
      <c r="W6251" s="143">
        <v>45973</v>
      </c>
      <c r="X6251" s="143">
        <v>46026</v>
      </c>
      <c r="Y6251">
        <f t="shared" si="195"/>
        <v>89900</v>
      </c>
    </row>
    <row r="6252" spans="1:25">
      <c r="A6252" s="1" t="str">
        <f t="shared" si="194"/>
        <v>060391001860000</v>
      </c>
      <c r="B6252" s="142" t="s">
        <v>88</v>
      </c>
      <c r="C6252" s="142" t="s">
        <v>1862</v>
      </c>
      <c r="D6252" s="142" t="s">
        <v>3494</v>
      </c>
      <c r="E6252" s="142" t="s">
        <v>2486</v>
      </c>
      <c r="F6252" s="142" t="s">
        <v>36</v>
      </c>
      <c r="G6252" s="142" t="s">
        <v>2487</v>
      </c>
      <c r="H6252" s="142" t="s">
        <v>2488</v>
      </c>
      <c r="I6252" s="142" t="s">
        <v>23</v>
      </c>
      <c r="J6252" s="142">
        <v>1</v>
      </c>
      <c r="K6252" s="142">
        <v>30</v>
      </c>
      <c r="L6252" s="227">
        <v>0</v>
      </c>
      <c r="M6252" s="227">
        <v>0</v>
      </c>
      <c r="N6252" s="227">
        <v>46800</v>
      </c>
      <c r="O6252" s="227">
        <v>46800</v>
      </c>
      <c r="P6252" s="227">
        <v>1404000</v>
      </c>
      <c r="Q6252" s="227"/>
      <c r="R6252" s="227"/>
      <c r="S6252" s="227"/>
      <c r="T6252" s="227">
        <v>0</v>
      </c>
      <c r="U6252" s="227">
        <v>0</v>
      </c>
      <c r="V6252" s="227">
        <v>0</v>
      </c>
      <c r="W6252" s="143">
        <v>45984</v>
      </c>
      <c r="X6252" s="143">
        <v>45984</v>
      </c>
      <c r="Y6252">
        <f t="shared" si="195"/>
        <v>1404000</v>
      </c>
    </row>
    <row r="6253" spans="1:25">
      <c r="A6253" s="1" t="str">
        <f t="shared" si="194"/>
        <v>060391001865000</v>
      </c>
      <c r="B6253" s="142" t="s">
        <v>88</v>
      </c>
      <c r="C6253" s="142" t="s">
        <v>1862</v>
      </c>
      <c r="D6253" s="142" t="s">
        <v>3494</v>
      </c>
      <c r="E6253" s="142" t="s">
        <v>2486</v>
      </c>
      <c r="F6253" s="142" t="s">
        <v>73</v>
      </c>
      <c r="G6253" s="142" t="s">
        <v>2661</v>
      </c>
      <c r="H6253" s="142" t="s">
        <v>2662</v>
      </c>
      <c r="I6253" s="142" t="s">
        <v>21</v>
      </c>
      <c r="J6253" s="142">
        <v>1</v>
      </c>
      <c r="K6253" s="142">
        <v>30</v>
      </c>
      <c r="L6253" s="227">
        <v>70</v>
      </c>
      <c r="M6253" s="227">
        <v>1768053</v>
      </c>
      <c r="N6253" s="227">
        <v>32500</v>
      </c>
      <c r="O6253" s="227">
        <v>32400</v>
      </c>
      <c r="P6253" s="227">
        <v>972000</v>
      </c>
      <c r="Q6253" s="227">
        <v>30</v>
      </c>
      <c r="R6253" s="227">
        <v>2200</v>
      </c>
      <c r="S6253" s="227">
        <v>906000</v>
      </c>
      <c r="T6253" s="227">
        <v>0</v>
      </c>
      <c r="U6253" s="227">
        <v>0</v>
      </c>
      <c r="V6253" s="227">
        <v>0</v>
      </c>
      <c r="W6253" s="143">
        <v>45464</v>
      </c>
      <c r="X6253" s="143">
        <v>45955</v>
      </c>
      <c r="Y6253">
        <f t="shared" si="195"/>
        <v>906000</v>
      </c>
    </row>
    <row r="6254" spans="1:25">
      <c r="A6254" s="1" t="str">
        <f t="shared" si="194"/>
        <v>060391002106000</v>
      </c>
      <c r="B6254" s="142" t="s">
        <v>88</v>
      </c>
      <c r="C6254" s="142" t="s">
        <v>1862</v>
      </c>
      <c r="D6254" s="142" t="s">
        <v>3495</v>
      </c>
      <c r="E6254" s="142" t="s">
        <v>3496</v>
      </c>
      <c r="F6254" s="142" t="s">
        <v>134</v>
      </c>
      <c r="G6254" s="142" t="s">
        <v>135</v>
      </c>
      <c r="H6254" s="142" t="s">
        <v>136</v>
      </c>
      <c r="I6254" s="142" t="s">
        <v>21</v>
      </c>
      <c r="J6254" s="142">
        <v>1</v>
      </c>
      <c r="K6254" s="142">
        <v>20</v>
      </c>
      <c r="L6254" s="227">
        <v>421</v>
      </c>
      <c r="M6254" s="227">
        <v>3371833</v>
      </c>
      <c r="N6254" s="227">
        <v>10600</v>
      </c>
      <c r="O6254" s="227">
        <v>10000</v>
      </c>
      <c r="P6254" s="227">
        <v>200000</v>
      </c>
      <c r="Q6254" s="227">
        <v>20</v>
      </c>
      <c r="R6254" s="227">
        <v>855</v>
      </c>
      <c r="S6254" s="227">
        <v>182900</v>
      </c>
      <c r="T6254" s="227">
        <v>364</v>
      </c>
      <c r="U6254" s="227">
        <v>3168919</v>
      </c>
      <c r="V6254" s="227">
        <v>253605</v>
      </c>
      <c r="W6254" s="143">
        <v>46034</v>
      </c>
      <c r="X6254" s="143">
        <v>46035</v>
      </c>
      <c r="Y6254">
        <f t="shared" si="195"/>
        <v>182900</v>
      </c>
    </row>
    <row r="6255" spans="1:25">
      <c r="A6255" s="1" t="str">
        <f t="shared" si="194"/>
        <v>060391004890000</v>
      </c>
      <c r="B6255" s="142" t="s">
        <v>88</v>
      </c>
      <c r="C6255" s="142" t="s">
        <v>1862</v>
      </c>
      <c r="D6255" s="142" t="s">
        <v>3497</v>
      </c>
      <c r="E6255" s="142" t="s">
        <v>24</v>
      </c>
      <c r="F6255" s="142" t="s">
        <v>140</v>
      </c>
      <c r="G6255" s="142" t="s">
        <v>3498</v>
      </c>
      <c r="H6255" s="142" t="s">
        <v>141</v>
      </c>
      <c r="I6255" s="142" t="s">
        <v>21</v>
      </c>
      <c r="J6255" s="142">
        <v>1</v>
      </c>
      <c r="K6255" s="142">
        <v>20</v>
      </c>
      <c r="L6255" s="227">
        <v>3719</v>
      </c>
      <c r="M6255" s="227">
        <v>15279081</v>
      </c>
      <c r="N6255" s="227">
        <v>5400</v>
      </c>
      <c r="O6255" s="227">
        <v>5400</v>
      </c>
      <c r="P6255" s="227">
        <v>108000</v>
      </c>
      <c r="Q6255" s="227"/>
      <c r="R6255" s="227"/>
      <c r="S6255" s="227"/>
      <c r="T6255" s="227">
        <v>464</v>
      </c>
      <c r="U6255" s="227">
        <v>2147207</v>
      </c>
      <c r="V6255" s="227">
        <v>240917</v>
      </c>
      <c r="W6255" s="143">
        <v>45976</v>
      </c>
      <c r="X6255" s="143">
        <v>46035</v>
      </c>
      <c r="Y6255">
        <f t="shared" si="195"/>
        <v>108000</v>
      </c>
    </row>
    <row r="6256" spans="1:25">
      <c r="A6256" s="1" t="str">
        <f t="shared" si="194"/>
        <v>060391004893000</v>
      </c>
      <c r="B6256" s="142" t="s">
        <v>88</v>
      </c>
      <c r="C6256" s="142" t="s">
        <v>1862</v>
      </c>
      <c r="D6256" s="142" t="s">
        <v>3497</v>
      </c>
      <c r="E6256" s="142" t="s">
        <v>24</v>
      </c>
      <c r="F6256" s="142" t="s">
        <v>144</v>
      </c>
      <c r="G6256" s="142" t="s">
        <v>145</v>
      </c>
      <c r="H6256" s="142" t="s">
        <v>146</v>
      </c>
      <c r="I6256" s="142" t="s">
        <v>23</v>
      </c>
      <c r="J6256" s="142">
        <v>1</v>
      </c>
      <c r="K6256" s="142">
        <v>20</v>
      </c>
      <c r="L6256" s="227">
        <v>3255</v>
      </c>
      <c r="M6256" s="227">
        <v>16346247</v>
      </c>
      <c r="N6256" s="227">
        <v>6900</v>
      </c>
      <c r="O6256" s="227">
        <v>6400</v>
      </c>
      <c r="P6256" s="227">
        <v>128000</v>
      </c>
      <c r="Q6256" s="227">
        <v>20</v>
      </c>
      <c r="R6256" s="227">
        <v>525</v>
      </c>
      <c r="S6256" s="227">
        <v>117500</v>
      </c>
      <c r="T6256" s="227">
        <v>1127</v>
      </c>
      <c r="U6256" s="227">
        <v>6197162</v>
      </c>
      <c r="V6256" s="227">
        <v>537494</v>
      </c>
      <c r="W6256" s="143">
        <v>46031</v>
      </c>
      <c r="X6256" s="143">
        <v>46035</v>
      </c>
      <c r="Y6256">
        <f t="shared" si="195"/>
        <v>117500</v>
      </c>
    </row>
    <row r="6257" spans="1:25">
      <c r="A6257" s="1" t="str">
        <f t="shared" si="194"/>
        <v>060391005627000</v>
      </c>
      <c r="B6257" s="142" t="s">
        <v>88</v>
      </c>
      <c r="C6257" s="142" t="s">
        <v>1862</v>
      </c>
      <c r="D6257" s="142" t="s">
        <v>3495</v>
      </c>
      <c r="E6257" s="142" t="s">
        <v>3496</v>
      </c>
      <c r="F6257" s="142" t="s">
        <v>475</v>
      </c>
      <c r="G6257" s="142" t="s">
        <v>476</v>
      </c>
      <c r="H6257" s="142" t="s">
        <v>477</v>
      </c>
      <c r="I6257" s="142" t="s">
        <v>21</v>
      </c>
      <c r="J6257" s="142">
        <v>1</v>
      </c>
      <c r="K6257" s="142">
        <v>12</v>
      </c>
      <c r="L6257" s="227">
        <v>148</v>
      </c>
      <c r="M6257" s="227">
        <v>1762223</v>
      </c>
      <c r="N6257" s="227">
        <v>15700</v>
      </c>
      <c r="O6257" s="227">
        <v>15700</v>
      </c>
      <c r="P6257" s="227">
        <v>188400</v>
      </c>
      <c r="Q6257" s="227"/>
      <c r="R6257" s="227"/>
      <c r="S6257" s="227"/>
      <c r="T6257" s="227">
        <v>33</v>
      </c>
      <c r="U6257" s="227">
        <v>442973</v>
      </c>
      <c r="V6257" s="227">
        <v>50045</v>
      </c>
      <c r="W6257" s="143">
        <v>46034</v>
      </c>
      <c r="X6257" s="143">
        <v>46034</v>
      </c>
      <c r="Y6257">
        <f t="shared" si="195"/>
        <v>188400</v>
      </c>
    </row>
    <row r="6258" spans="1:25">
      <c r="A6258" s="1" t="str">
        <f t="shared" si="194"/>
        <v>060391005725000</v>
      </c>
      <c r="B6258" s="142" t="s">
        <v>88</v>
      </c>
      <c r="C6258" s="142" t="s">
        <v>1862</v>
      </c>
      <c r="D6258" s="142" t="s">
        <v>3497</v>
      </c>
      <c r="E6258" s="142" t="s">
        <v>24</v>
      </c>
      <c r="F6258" s="142" t="s">
        <v>150</v>
      </c>
      <c r="G6258" s="142" t="s">
        <v>3499</v>
      </c>
      <c r="H6258" s="142" t="s">
        <v>151</v>
      </c>
      <c r="I6258" s="142" t="s">
        <v>23</v>
      </c>
      <c r="J6258" s="142">
        <v>1</v>
      </c>
      <c r="K6258" s="142">
        <v>10</v>
      </c>
      <c r="L6258" s="227">
        <v>1734</v>
      </c>
      <c r="M6258" s="227">
        <v>22242546</v>
      </c>
      <c r="N6258" s="227">
        <v>16000</v>
      </c>
      <c r="O6258" s="227">
        <v>16000</v>
      </c>
      <c r="P6258" s="227">
        <v>160000</v>
      </c>
      <c r="Q6258" s="227">
        <v>10</v>
      </c>
      <c r="R6258" s="227">
        <v>1050</v>
      </c>
      <c r="S6258" s="227">
        <v>149500</v>
      </c>
      <c r="T6258" s="227">
        <v>333</v>
      </c>
      <c r="U6258" s="227">
        <v>4584144</v>
      </c>
      <c r="V6258" s="227">
        <v>312652</v>
      </c>
      <c r="W6258" s="143">
        <v>46031</v>
      </c>
      <c r="X6258" s="143">
        <v>46035</v>
      </c>
      <c r="Y6258">
        <f t="shared" si="195"/>
        <v>149500</v>
      </c>
    </row>
    <row r="6259" spans="1:25">
      <c r="A6259" s="1" t="str">
        <f t="shared" si="194"/>
        <v>060391005726000</v>
      </c>
      <c r="B6259" s="142" t="s">
        <v>88</v>
      </c>
      <c r="C6259" s="142" t="s">
        <v>1862</v>
      </c>
      <c r="D6259" s="142" t="s">
        <v>3497</v>
      </c>
      <c r="E6259" s="142" t="s">
        <v>24</v>
      </c>
      <c r="F6259" s="142" t="s">
        <v>154</v>
      </c>
      <c r="G6259" s="142" t="s">
        <v>155</v>
      </c>
      <c r="H6259" s="142" t="s">
        <v>156</v>
      </c>
      <c r="I6259" s="142" t="s">
        <v>23</v>
      </c>
      <c r="J6259" s="142">
        <v>1</v>
      </c>
      <c r="K6259" s="142">
        <v>10</v>
      </c>
      <c r="L6259" s="227">
        <v>1615</v>
      </c>
      <c r="M6259" s="227">
        <v>29003970</v>
      </c>
      <c r="N6259" s="227">
        <v>21500</v>
      </c>
      <c r="O6259" s="227">
        <v>21500</v>
      </c>
      <c r="P6259" s="227">
        <v>215000</v>
      </c>
      <c r="Q6259" s="227">
        <v>10</v>
      </c>
      <c r="R6259" s="227">
        <v>100</v>
      </c>
      <c r="S6259" s="227">
        <v>214000</v>
      </c>
      <c r="T6259" s="227">
        <v>468</v>
      </c>
      <c r="U6259" s="227">
        <v>8958802</v>
      </c>
      <c r="V6259" s="227">
        <v>553936</v>
      </c>
      <c r="W6259" s="143">
        <v>46031</v>
      </c>
      <c r="X6259" s="143">
        <v>46035</v>
      </c>
      <c r="Y6259">
        <f t="shared" si="195"/>
        <v>214000</v>
      </c>
    </row>
    <row r="6260" spans="1:25">
      <c r="A6260" s="1" t="str">
        <f t="shared" si="194"/>
        <v>060391006631000</v>
      </c>
      <c r="B6260" s="142" t="s">
        <v>88</v>
      </c>
      <c r="C6260" s="142" t="s">
        <v>1862</v>
      </c>
      <c r="D6260" s="142" t="s">
        <v>3500</v>
      </c>
      <c r="E6260" s="142" t="s">
        <v>3501</v>
      </c>
      <c r="F6260" s="142" t="s">
        <v>3502</v>
      </c>
      <c r="G6260" s="142" t="s">
        <v>3503</v>
      </c>
      <c r="H6260" s="142" t="s">
        <v>3504</v>
      </c>
      <c r="I6260" s="142" t="s">
        <v>23</v>
      </c>
      <c r="J6260" s="142">
        <v>1</v>
      </c>
      <c r="K6260" s="142">
        <v>28</v>
      </c>
      <c r="L6260" s="227">
        <v>60</v>
      </c>
      <c r="M6260" s="227">
        <v>1218000</v>
      </c>
      <c r="N6260" s="227">
        <v>29000</v>
      </c>
      <c r="O6260" s="227">
        <v>22500</v>
      </c>
      <c r="P6260" s="227">
        <v>630000</v>
      </c>
      <c r="Q6260" s="227"/>
      <c r="R6260" s="227"/>
      <c r="S6260" s="227"/>
      <c r="T6260" s="227">
        <v>55</v>
      </c>
      <c r="U6260" s="227">
        <v>1220270</v>
      </c>
      <c r="V6260" s="227">
        <v>103770</v>
      </c>
      <c r="W6260" s="143">
        <v>46016</v>
      </c>
      <c r="X6260" s="143">
        <v>46034</v>
      </c>
      <c r="Y6260">
        <f t="shared" si="195"/>
        <v>630000</v>
      </c>
    </row>
    <row r="6261" spans="1:25">
      <c r="A6261" s="1" t="str">
        <f t="shared" si="194"/>
        <v>060391007324000</v>
      </c>
      <c r="B6261" s="142" t="s">
        <v>88</v>
      </c>
      <c r="C6261" s="142" t="s">
        <v>1862</v>
      </c>
      <c r="D6261" s="142" t="s">
        <v>3500</v>
      </c>
      <c r="E6261" s="142" t="s">
        <v>3501</v>
      </c>
      <c r="F6261" s="142" t="s">
        <v>3505</v>
      </c>
      <c r="G6261" s="142" t="s">
        <v>3506</v>
      </c>
      <c r="H6261" s="142" t="s">
        <v>3507</v>
      </c>
      <c r="I6261" s="142" t="s">
        <v>23</v>
      </c>
      <c r="J6261" s="142">
        <v>1</v>
      </c>
      <c r="K6261" s="142">
        <v>12</v>
      </c>
      <c r="L6261" s="227">
        <v>85</v>
      </c>
      <c r="M6261" s="227">
        <v>2260989</v>
      </c>
      <c r="N6261" s="227">
        <v>42400</v>
      </c>
      <c r="O6261" s="227">
        <v>29000</v>
      </c>
      <c r="P6261" s="227">
        <v>348000</v>
      </c>
      <c r="Q6261" s="227"/>
      <c r="R6261" s="227"/>
      <c r="S6261" s="227"/>
      <c r="T6261" s="227">
        <v>7</v>
      </c>
      <c r="U6261" s="227">
        <v>255315</v>
      </c>
      <c r="V6261" s="227">
        <v>69116</v>
      </c>
      <c r="W6261" s="143">
        <v>45688</v>
      </c>
      <c r="X6261" s="143">
        <v>46035</v>
      </c>
      <c r="Y6261">
        <f t="shared" si="195"/>
        <v>348000</v>
      </c>
    </row>
    <row r="6262" spans="1:25">
      <c r="A6262" s="1" t="str">
        <f t="shared" si="194"/>
        <v>060391008681000</v>
      </c>
      <c r="B6262" s="142" t="s">
        <v>88</v>
      </c>
      <c r="C6262" s="142" t="s">
        <v>1862</v>
      </c>
      <c r="D6262" s="142" t="s">
        <v>3500</v>
      </c>
      <c r="E6262" s="142" t="s">
        <v>3501</v>
      </c>
      <c r="F6262" s="142" t="s">
        <v>3508</v>
      </c>
      <c r="G6262" s="142" t="s">
        <v>3509</v>
      </c>
      <c r="H6262" s="142" t="s">
        <v>3510</v>
      </c>
      <c r="I6262" s="142" t="s">
        <v>21</v>
      </c>
      <c r="J6262" s="142">
        <v>1</v>
      </c>
      <c r="K6262" s="142">
        <v>100</v>
      </c>
      <c r="L6262" s="227">
        <v>8</v>
      </c>
      <c r="M6262" s="227">
        <v>140000</v>
      </c>
      <c r="N6262" s="227">
        <v>24400</v>
      </c>
      <c r="O6262" s="227">
        <v>19900</v>
      </c>
      <c r="P6262" s="227">
        <v>1990000</v>
      </c>
      <c r="Q6262" s="227"/>
      <c r="R6262" s="227"/>
      <c r="S6262" s="227"/>
      <c r="T6262" s="227">
        <v>23</v>
      </c>
      <c r="U6262" s="227">
        <v>409099</v>
      </c>
      <c r="V6262" s="227">
        <v>6599</v>
      </c>
      <c r="W6262" s="143">
        <v>46008</v>
      </c>
      <c r="X6262" s="143">
        <v>46033</v>
      </c>
      <c r="Y6262">
        <f t="shared" si="195"/>
        <v>1990000</v>
      </c>
    </row>
    <row r="6263" spans="1:25">
      <c r="A6263" s="1" t="str">
        <f t="shared" si="194"/>
        <v>060391012362000</v>
      </c>
      <c r="B6263" s="142" t="s">
        <v>88</v>
      </c>
      <c r="C6263" s="142" t="s">
        <v>1862</v>
      </c>
      <c r="D6263" s="142" t="s">
        <v>3511</v>
      </c>
      <c r="E6263" s="142" t="s">
        <v>3512</v>
      </c>
      <c r="F6263" s="142" t="s">
        <v>3513</v>
      </c>
      <c r="G6263" s="142" t="s">
        <v>3514</v>
      </c>
      <c r="H6263" s="142" t="s">
        <v>3515</v>
      </c>
      <c r="I6263" s="142" t="s">
        <v>21</v>
      </c>
      <c r="J6263" s="142">
        <v>1</v>
      </c>
      <c r="K6263" s="142">
        <v>12</v>
      </c>
      <c r="L6263" s="227">
        <v>36</v>
      </c>
      <c r="M6263" s="227">
        <v>1278000</v>
      </c>
      <c r="N6263" s="227">
        <v>49900</v>
      </c>
      <c r="O6263" s="227">
        <v>39900</v>
      </c>
      <c r="P6263" s="227">
        <v>478800</v>
      </c>
      <c r="Q6263" s="227"/>
      <c r="R6263" s="227"/>
      <c r="S6263" s="227"/>
      <c r="T6263" s="227">
        <v>83</v>
      </c>
      <c r="U6263" s="227">
        <v>2965541</v>
      </c>
      <c r="V6263" s="227">
        <v>19041</v>
      </c>
      <c r="W6263" s="143">
        <v>46022</v>
      </c>
      <c r="X6263" s="143">
        <v>46033</v>
      </c>
      <c r="Y6263">
        <f t="shared" si="195"/>
        <v>478800</v>
      </c>
    </row>
    <row r="6264" spans="1:25">
      <c r="A6264" s="1" t="str">
        <f t="shared" si="194"/>
        <v>060391012363000</v>
      </c>
      <c r="B6264" s="142" t="s">
        <v>88</v>
      </c>
      <c r="C6264" s="142" t="s">
        <v>1862</v>
      </c>
      <c r="D6264" s="142" t="s">
        <v>3511</v>
      </c>
      <c r="E6264" s="142" t="s">
        <v>3512</v>
      </c>
      <c r="F6264" s="142" t="s">
        <v>3516</v>
      </c>
      <c r="G6264" s="142" t="s">
        <v>3517</v>
      </c>
      <c r="H6264" s="142" t="s">
        <v>3518</v>
      </c>
      <c r="I6264" s="142" t="s">
        <v>21</v>
      </c>
      <c r="J6264" s="142">
        <v>1</v>
      </c>
      <c r="K6264" s="142">
        <v>12</v>
      </c>
      <c r="L6264" s="227">
        <v>4</v>
      </c>
      <c r="M6264" s="227">
        <v>142000</v>
      </c>
      <c r="N6264" s="227">
        <v>47900</v>
      </c>
      <c r="O6264" s="227">
        <v>39900</v>
      </c>
      <c r="P6264" s="227">
        <v>478800</v>
      </c>
      <c r="Q6264" s="227"/>
      <c r="R6264" s="227"/>
      <c r="S6264" s="227"/>
      <c r="T6264" s="227">
        <v>109</v>
      </c>
      <c r="U6264" s="227">
        <v>3918108</v>
      </c>
      <c r="V6264" s="227">
        <v>48607</v>
      </c>
      <c r="W6264" s="143">
        <v>46022</v>
      </c>
      <c r="X6264" s="143">
        <v>46034</v>
      </c>
      <c r="Y6264">
        <f t="shared" si="195"/>
        <v>478800</v>
      </c>
    </row>
    <row r="6265" spans="1:25">
      <c r="A6265" s="1" t="str">
        <f t="shared" si="194"/>
        <v>060391012844000</v>
      </c>
      <c r="B6265" s="142" t="s">
        <v>88</v>
      </c>
      <c r="C6265" s="142" t="s">
        <v>1862</v>
      </c>
      <c r="D6265" s="142" t="s">
        <v>3511</v>
      </c>
      <c r="E6265" s="142" t="s">
        <v>3512</v>
      </c>
      <c r="F6265" s="142" t="s">
        <v>3519</v>
      </c>
      <c r="G6265" s="142" t="s">
        <v>3520</v>
      </c>
      <c r="H6265" s="142" t="s">
        <v>3521</v>
      </c>
      <c r="I6265" s="142" t="s">
        <v>21</v>
      </c>
      <c r="J6265" s="142">
        <v>1</v>
      </c>
      <c r="K6265" s="142">
        <v>10</v>
      </c>
      <c r="L6265" s="227">
        <v>29</v>
      </c>
      <c r="M6265" s="227">
        <v>475021</v>
      </c>
      <c r="N6265" s="227">
        <v>22000</v>
      </c>
      <c r="O6265" s="227">
        <v>22000</v>
      </c>
      <c r="P6265" s="227">
        <v>220000</v>
      </c>
      <c r="Q6265" s="227"/>
      <c r="R6265" s="227"/>
      <c r="S6265" s="227"/>
      <c r="T6265" s="227">
        <v>136</v>
      </c>
      <c r="U6265" s="227">
        <v>2695495</v>
      </c>
      <c r="V6265" s="227">
        <v>467813</v>
      </c>
      <c r="W6265" s="143">
        <v>46029</v>
      </c>
      <c r="X6265" s="143">
        <v>46035</v>
      </c>
      <c r="Y6265">
        <f t="shared" si="195"/>
        <v>220000</v>
      </c>
    </row>
    <row r="6266" spans="1:25">
      <c r="A6266" s="1" t="str">
        <f t="shared" si="194"/>
        <v>060391015940000</v>
      </c>
      <c r="B6266" s="142" t="s">
        <v>88</v>
      </c>
      <c r="C6266" s="142" t="s">
        <v>1862</v>
      </c>
      <c r="D6266" s="142" t="s">
        <v>3497</v>
      </c>
      <c r="E6266" s="142" t="s">
        <v>24</v>
      </c>
      <c r="F6266" s="142" t="s">
        <v>160</v>
      </c>
      <c r="G6266" s="142" t="s">
        <v>161</v>
      </c>
      <c r="H6266" s="142" t="s">
        <v>3522</v>
      </c>
      <c r="I6266" s="142" t="s">
        <v>21</v>
      </c>
      <c r="J6266" s="142">
        <v>1</v>
      </c>
      <c r="K6266" s="142">
        <v>10</v>
      </c>
      <c r="L6266" s="227">
        <v>1410</v>
      </c>
      <c r="M6266" s="227">
        <v>32836811</v>
      </c>
      <c r="N6266" s="227">
        <v>28000</v>
      </c>
      <c r="O6266" s="227">
        <v>26700</v>
      </c>
      <c r="P6266" s="227">
        <v>267000</v>
      </c>
      <c r="Q6266" s="227">
        <v>10</v>
      </c>
      <c r="R6266" s="227">
        <v>100</v>
      </c>
      <c r="S6266" s="227">
        <v>266000</v>
      </c>
      <c r="T6266" s="227">
        <v>454</v>
      </c>
      <c r="U6266" s="227">
        <v>10824325</v>
      </c>
      <c r="V6266" s="227">
        <v>251337</v>
      </c>
      <c r="W6266" s="143">
        <v>45982</v>
      </c>
      <c r="X6266" s="143">
        <v>46034</v>
      </c>
      <c r="Y6266">
        <f t="shared" si="195"/>
        <v>266000</v>
      </c>
    </row>
    <row r="6267" spans="1:25">
      <c r="A6267" s="1" t="str">
        <f t="shared" si="194"/>
        <v>060391016172000</v>
      </c>
      <c r="B6267" s="142" t="s">
        <v>88</v>
      </c>
      <c r="C6267" s="142" t="s">
        <v>1862</v>
      </c>
      <c r="D6267" s="142" t="s">
        <v>3523</v>
      </c>
      <c r="E6267" s="142" t="s">
        <v>20</v>
      </c>
      <c r="F6267" s="142" t="s">
        <v>166</v>
      </c>
      <c r="G6267" s="142" t="s">
        <v>167</v>
      </c>
      <c r="H6267" s="142" t="s">
        <v>168</v>
      </c>
      <c r="I6267" s="142" t="s">
        <v>21</v>
      </c>
      <c r="J6267" s="142">
        <v>1</v>
      </c>
      <c r="K6267" s="142">
        <v>12</v>
      </c>
      <c r="L6267" s="227">
        <v>74</v>
      </c>
      <c r="M6267" s="227">
        <v>1374232</v>
      </c>
      <c r="N6267" s="227">
        <v>23500</v>
      </c>
      <c r="O6267" s="227">
        <v>23500</v>
      </c>
      <c r="P6267" s="227">
        <v>282000</v>
      </c>
      <c r="Q6267" s="227">
        <v>12</v>
      </c>
      <c r="R6267" s="227">
        <v>1800</v>
      </c>
      <c r="S6267" s="227">
        <v>260400</v>
      </c>
      <c r="T6267" s="227">
        <v>31</v>
      </c>
      <c r="U6267" s="227">
        <v>656306</v>
      </c>
      <c r="V6267" s="227">
        <v>80614</v>
      </c>
      <c r="W6267" s="143">
        <v>45945</v>
      </c>
      <c r="X6267" s="143">
        <v>46033</v>
      </c>
      <c r="Y6267">
        <f t="shared" si="195"/>
        <v>260400</v>
      </c>
    </row>
    <row r="6268" spans="1:25">
      <c r="A6268" s="1" t="str">
        <f t="shared" si="194"/>
        <v>060391016682000</v>
      </c>
      <c r="B6268" s="142" t="s">
        <v>88</v>
      </c>
      <c r="C6268" s="142" t="s">
        <v>1862</v>
      </c>
      <c r="D6268" s="142" t="s">
        <v>3511</v>
      </c>
      <c r="E6268" s="142" t="s">
        <v>3512</v>
      </c>
      <c r="F6268" s="142" t="s">
        <v>3524</v>
      </c>
      <c r="G6268" s="142" t="s">
        <v>3525</v>
      </c>
      <c r="H6268" s="142" t="s">
        <v>3526</v>
      </c>
      <c r="I6268" s="142" t="s">
        <v>21</v>
      </c>
      <c r="J6268" s="142">
        <v>1</v>
      </c>
      <c r="K6268" s="142">
        <v>10</v>
      </c>
      <c r="L6268" s="227">
        <v>71</v>
      </c>
      <c r="M6268" s="227">
        <v>1562426</v>
      </c>
      <c r="N6268" s="227">
        <v>32900</v>
      </c>
      <c r="O6268" s="227">
        <v>32900</v>
      </c>
      <c r="P6268" s="227">
        <v>329000</v>
      </c>
      <c r="Q6268" s="227"/>
      <c r="R6268" s="227"/>
      <c r="S6268" s="227"/>
      <c r="T6268" s="227">
        <v>66</v>
      </c>
      <c r="U6268" s="227">
        <v>1818378</v>
      </c>
      <c r="V6268" s="227">
        <v>365982</v>
      </c>
      <c r="W6268" s="143">
        <v>46028</v>
      </c>
      <c r="X6268" s="143">
        <v>46035</v>
      </c>
      <c r="Y6268">
        <f t="shared" si="195"/>
        <v>329000</v>
      </c>
    </row>
    <row r="6269" spans="1:25">
      <c r="A6269" s="1" t="str">
        <f t="shared" si="194"/>
        <v>060391017239000</v>
      </c>
      <c r="B6269" s="142" t="s">
        <v>88</v>
      </c>
      <c r="C6269" s="142" t="s">
        <v>1862</v>
      </c>
      <c r="D6269" s="142" t="s">
        <v>3527</v>
      </c>
      <c r="E6269" s="142" t="s">
        <v>22</v>
      </c>
      <c r="F6269" s="142" t="s">
        <v>615</v>
      </c>
      <c r="G6269" s="142" t="s">
        <v>616</v>
      </c>
      <c r="H6269" s="142" t="s">
        <v>617</v>
      </c>
      <c r="I6269" s="142" t="s">
        <v>21</v>
      </c>
      <c r="J6269" s="142">
        <v>1</v>
      </c>
      <c r="K6269" s="142">
        <v>12</v>
      </c>
      <c r="L6269" s="227">
        <v>17308</v>
      </c>
      <c r="M6269" s="227">
        <v>185570916</v>
      </c>
      <c r="N6269" s="227">
        <v>13000</v>
      </c>
      <c r="O6269" s="227">
        <v>12600</v>
      </c>
      <c r="P6269" s="227">
        <v>151200</v>
      </c>
      <c r="Q6269" s="227">
        <v>12</v>
      </c>
      <c r="R6269" s="227">
        <v>700</v>
      </c>
      <c r="S6269" s="227">
        <v>142800</v>
      </c>
      <c r="T6269" s="227">
        <v>844</v>
      </c>
      <c r="U6269" s="227">
        <v>9254415</v>
      </c>
      <c r="V6269" s="227">
        <v>205313</v>
      </c>
      <c r="W6269" s="143">
        <v>46003</v>
      </c>
      <c r="X6269" s="143">
        <v>46035</v>
      </c>
      <c r="Y6269">
        <f t="shared" si="195"/>
        <v>142800</v>
      </c>
    </row>
    <row r="6270" spans="1:25">
      <c r="A6270" s="1" t="str">
        <f t="shared" si="194"/>
        <v>060391017616000</v>
      </c>
      <c r="B6270" s="142" t="s">
        <v>88</v>
      </c>
      <c r="C6270" s="142" t="s">
        <v>1862</v>
      </c>
      <c r="D6270" s="142" t="s">
        <v>3528</v>
      </c>
      <c r="E6270" s="142" t="s">
        <v>27</v>
      </c>
      <c r="F6270" s="142" t="s">
        <v>172</v>
      </c>
      <c r="G6270" s="142" t="s">
        <v>173</v>
      </c>
      <c r="H6270" s="142" t="s">
        <v>174</v>
      </c>
      <c r="I6270" s="142" t="s">
        <v>21</v>
      </c>
      <c r="J6270" s="142">
        <v>1</v>
      </c>
      <c r="K6270" s="142">
        <v>24</v>
      </c>
      <c r="L6270" s="227">
        <v>2407</v>
      </c>
      <c r="M6270" s="227">
        <v>6395053</v>
      </c>
      <c r="N6270" s="227">
        <v>3400</v>
      </c>
      <c r="O6270" s="227">
        <v>3400</v>
      </c>
      <c r="P6270" s="227">
        <v>81600</v>
      </c>
      <c r="Q6270" s="227">
        <v>24</v>
      </c>
      <c r="R6270" s="227">
        <v>884</v>
      </c>
      <c r="S6270" s="227">
        <v>60384</v>
      </c>
      <c r="T6270" s="227">
        <v>77</v>
      </c>
      <c r="U6270" s="227">
        <v>200977</v>
      </c>
      <c r="V6270" s="227">
        <v>-3601</v>
      </c>
      <c r="W6270" s="143">
        <v>46034</v>
      </c>
      <c r="X6270" s="143">
        <v>46033</v>
      </c>
      <c r="Y6270">
        <f t="shared" si="195"/>
        <v>60384</v>
      </c>
    </row>
    <row r="6271" spans="1:25">
      <c r="A6271" s="1" t="str">
        <f t="shared" si="194"/>
        <v>060391017999000</v>
      </c>
      <c r="B6271" s="142" t="s">
        <v>88</v>
      </c>
      <c r="C6271" s="142" t="s">
        <v>1862</v>
      </c>
      <c r="D6271" s="142" t="s">
        <v>3500</v>
      </c>
      <c r="E6271" s="142" t="s">
        <v>3501</v>
      </c>
      <c r="F6271" s="142" t="s">
        <v>3529</v>
      </c>
      <c r="G6271" s="142" t="s">
        <v>3530</v>
      </c>
      <c r="H6271" s="142" t="s">
        <v>3531</v>
      </c>
      <c r="I6271" s="142" t="s">
        <v>21</v>
      </c>
      <c r="J6271" s="142">
        <v>1</v>
      </c>
      <c r="K6271" s="142">
        <v>12</v>
      </c>
      <c r="L6271" s="227">
        <v>132</v>
      </c>
      <c r="M6271" s="227">
        <v>1318275</v>
      </c>
      <c r="N6271" s="227">
        <v>14900</v>
      </c>
      <c r="O6271" s="227">
        <v>14900</v>
      </c>
      <c r="P6271" s="227">
        <v>178800</v>
      </c>
      <c r="Q6271" s="227"/>
      <c r="R6271" s="227"/>
      <c r="S6271" s="227"/>
      <c r="T6271" s="227">
        <v>33</v>
      </c>
      <c r="U6271" s="227">
        <v>442973</v>
      </c>
      <c r="V6271" s="227">
        <v>113404</v>
      </c>
      <c r="W6271" s="143">
        <v>46034</v>
      </c>
      <c r="X6271" s="143">
        <v>46034</v>
      </c>
      <c r="Y6271">
        <f t="shared" si="195"/>
        <v>178800</v>
      </c>
    </row>
    <row r="6272" spans="1:25">
      <c r="A6272" s="1" t="str">
        <f t="shared" si="194"/>
        <v>060391019715000</v>
      </c>
      <c r="B6272" s="142" t="s">
        <v>88</v>
      </c>
      <c r="C6272" s="142" t="s">
        <v>1862</v>
      </c>
      <c r="D6272" s="142" t="s">
        <v>3495</v>
      </c>
      <c r="E6272" s="142" t="s">
        <v>3496</v>
      </c>
      <c r="F6272" s="142" t="s">
        <v>448</v>
      </c>
      <c r="G6272" s="142" t="s">
        <v>449</v>
      </c>
      <c r="H6272" s="142" t="s">
        <v>3532</v>
      </c>
      <c r="I6272" s="142" t="s">
        <v>21</v>
      </c>
      <c r="J6272" s="142">
        <v>1</v>
      </c>
      <c r="K6272" s="142">
        <v>25</v>
      </c>
      <c r="L6272" s="227"/>
      <c r="M6272" s="227"/>
      <c r="N6272" s="227">
        <v>64700</v>
      </c>
      <c r="O6272" s="227">
        <v>64700</v>
      </c>
      <c r="P6272" s="227">
        <v>1617500</v>
      </c>
      <c r="Q6272" s="227"/>
      <c r="R6272" s="227"/>
      <c r="S6272" s="227"/>
      <c r="T6272" s="227"/>
      <c r="U6272" s="227"/>
      <c r="V6272" s="227"/>
      <c r="W6272" s="143"/>
      <c r="X6272" s="143"/>
      <c r="Y6272">
        <f t="shared" si="195"/>
        <v>1617500</v>
      </c>
    </row>
    <row r="6273" spans="1:25">
      <c r="A6273" s="1" t="str">
        <f t="shared" si="194"/>
        <v>060391019929000</v>
      </c>
      <c r="B6273" s="142" t="s">
        <v>88</v>
      </c>
      <c r="C6273" s="142" t="s">
        <v>1862</v>
      </c>
      <c r="D6273" s="142" t="s">
        <v>3497</v>
      </c>
      <c r="E6273" s="142" t="s">
        <v>24</v>
      </c>
      <c r="F6273" s="142" t="s">
        <v>178</v>
      </c>
      <c r="G6273" s="142" t="s">
        <v>3533</v>
      </c>
      <c r="H6273" s="142" t="s">
        <v>179</v>
      </c>
      <c r="I6273" s="142" t="s">
        <v>23</v>
      </c>
      <c r="J6273" s="142">
        <v>1</v>
      </c>
      <c r="K6273" s="142">
        <v>1</v>
      </c>
      <c r="L6273" s="227">
        <v>84</v>
      </c>
      <c r="M6273" s="227">
        <v>6225932</v>
      </c>
      <c r="N6273" s="227">
        <v>90000</v>
      </c>
      <c r="O6273" s="227">
        <v>90000</v>
      </c>
      <c r="P6273" s="227">
        <v>90000</v>
      </c>
      <c r="Q6273" s="227">
        <v>5</v>
      </c>
      <c r="R6273" s="227">
        <v>50</v>
      </c>
      <c r="S6273" s="227">
        <v>89950</v>
      </c>
      <c r="T6273" s="227">
        <v>136</v>
      </c>
      <c r="U6273" s="227">
        <v>11022522</v>
      </c>
      <c r="V6273" s="227">
        <v>942441</v>
      </c>
      <c r="W6273" s="143">
        <v>46031</v>
      </c>
      <c r="X6273" s="143">
        <v>46035</v>
      </c>
      <c r="Y6273">
        <f t="shared" si="195"/>
        <v>89950</v>
      </c>
    </row>
    <row r="6274" spans="1:25">
      <c r="A6274" s="1" t="str">
        <f t="shared" si="194"/>
        <v>060391020238000</v>
      </c>
      <c r="B6274" s="142" t="s">
        <v>88</v>
      </c>
      <c r="C6274" s="142" t="s">
        <v>1862</v>
      </c>
      <c r="D6274" s="142" t="s">
        <v>3534</v>
      </c>
      <c r="E6274" s="142" t="s">
        <v>2492</v>
      </c>
      <c r="F6274" s="142" t="s">
        <v>95</v>
      </c>
      <c r="G6274" s="142" t="s">
        <v>2733</v>
      </c>
      <c r="H6274" s="142" t="s">
        <v>2734</v>
      </c>
      <c r="I6274" s="142" t="s">
        <v>21</v>
      </c>
      <c r="J6274" s="142">
        <v>1</v>
      </c>
      <c r="K6274" s="142">
        <v>6</v>
      </c>
      <c r="L6274" s="227">
        <v>0</v>
      </c>
      <c r="M6274" s="227">
        <v>0</v>
      </c>
      <c r="N6274" s="227">
        <v>25300</v>
      </c>
      <c r="O6274" s="227">
        <v>25300</v>
      </c>
      <c r="P6274" s="227">
        <v>151800</v>
      </c>
      <c r="Q6274" s="227"/>
      <c r="R6274" s="227"/>
      <c r="S6274" s="227"/>
      <c r="T6274" s="227">
        <v>409</v>
      </c>
      <c r="U6274" s="227">
        <v>6833604</v>
      </c>
      <c r="V6274" s="227">
        <v>-1062987</v>
      </c>
      <c r="W6274" s="143">
        <v>46035</v>
      </c>
      <c r="X6274" s="143">
        <v>46035</v>
      </c>
      <c r="Y6274">
        <f t="shared" si="195"/>
        <v>151800</v>
      </c>
    </row>
    <row r="6275" spans="1:25">
      <c r="A6275" s="1" t="str">
        <f t="shared" si="194"/>
        <v>060391023234000</v>
      </c>
      <c r="B6275" s="142" t="s">
        <v>88</v>
      </c>
      <c r="C6275" s="142" t="s">
        <v>1862</v>
      </c>
      <c r="D6275" s="142" t="s">
        <v>3497</v>
      </c>
      <c r="E6275" s="142" t="s">
        <v>24</v>
      </c>
      <c r="F6275" s="142" t="s">
        <v>182</v>
      </c>
      <c r="G6275" s="142" t="s">
        <v>183</v>
      </c>
      <c r="H6275" s="142" t="s">
        <v>184</v>
      </c>
      <c r="I6275" s="142" t="s">
        <v>21</v>
      </c>
      <c r="J6275" s="142">
        <v>1</v>
      </c>
      <c r="K6275" s="142">
        <v>1</v>
      </c>
      <c r="L6275" s="227">
        <v>246</v>
      </c>
      <c r="M6275" s="227">
        <v>22576379</v>
      </c>
      <c r="N6275" s="227">
        <v>105000</v>
      </c>
      <c r="O6275" s="227">
        <v>105000</v>
      </c>
      <c r="P6275" s="227">
        <v>105000</v>
      </c>
      <c r="Q6275" s="227"/>
      <c r="R6275" s="227"/>
      <c r="S6275" s="227"/>
      <c r="T6275" s="227">
        <v>222</v>
      </c>
      <c r="U6275" s="227">
        <v>20628648</v>
      </c>
      <c r="V6275" s="227">
        <v>254842</v>
      </c>
      <c r="W6275" s="143">
        <v>46031</v>
      </c>
      <c r="X6275" s="143">
        <v>46035</v>
      </c>
      <c r="Y6275">
        <f t="shared" si="195"/>
        <v>105000</v>
      </c>
    </row>
    <row r="6276" spans="1:25">
      <c r="A6276" s="1" t="str">
        <f t="shared" si="194"/>
        <v>060391025539000</v>
      </c>
      <c r="B6276" s="142" t="s">
        <v>88</v>
      </c>
      <c r="C6276" s="142" t="s">
        <v>1862</v>
      </c>
      <c r="D6276" s="142" t="s">
        <v>3528</v>
      </c>
      <c r="E6276" s="142" t="s">
        <v>27</v>
      </c>
      <c r="F6276" s="142" t="s">
        <v>188</v>
      </c>
      <c r="G6276" s="142" t="s">
        <v>189</v>
      </c>
      <c r="H6276" s="142" t="s">
        <v>190</v>
      </c>
      <c r="I6276" s="142" t="s">
        <v>21</v>
      </c>
      <c r="J6276" s="142">
        <v>1</v>
      </c>
      <c r="K6276" s="142">
        <v>1</v>
      </c>
      <c r="L6276" s="227">
        <v>10</v>
      </c>
      <c r="M6276" s="227">
        <v>175676</v>
      </c>
      <c r="N6276" s="227">
        <v>20200</v>
      </c>
      <c r="O6276" s="227">
        <v>20200</v>
      </c>
      <c r="P6276" s="227">
        <v>20200</v>
      </c>
      <c r="Q6276" s="227"/>
      <c r="R6276" s="227"/>
      <c r="S6276" s="227"/>
      <c r="T6276" s="227">
        <v>0</v>
      </c>
      <c r="U6276" s="227">
        <v>0</v>
      </c>
      <c r="V6276" s="227">
        <v>0</v>
      </c>
      <c r="W6276" s="143">
        <v>46028</v>
      </c>
      <c r="X6276" s="143">
        <v>46017</v>
      </c>
      <c r="Y6276">
        <f t="shared" si="195"/>
        <v>20200</v>
      </c>
    </row>
    <row r="6277" spans="1:25">
      <c r="A6277" s="1" t="str">
        <f t="shared" ref="A6277:A6340" si="196">B6277&amp;F6277</f>
        <v>060391028146000</v>
      </c>
      <c r="B6277" s="142" t="s">
        <v>88</v>
      </c>
      <c r="C6277" s="142" t="s">
        <v>1862</v>
      </c>
      <c r="D6277" s="142" t="s">
        <v>3527</v>
      </c>
      <c r="E6277" s="142" t="s">
        <v>22</v>
      </c>
      <c r="F6277" s="142" t="s">
        <v>621</v>
      </c>
      <c r="G6277" s="142" t="s">
        <v>622</v>
      </c>
      <c r="H6277" s="142" t="s">
        <v>623</v>
      </c>
      <c r="I6277" s="142" t="s">
        <v>26</v>
      </c>
      <c r="J6277" s="142">
        <v>1</v>
      </c>
      <c r="K6277" s="142">
        <v>10</v>
      </c>
      <c r="L6277" s="227"/>
      <c r="M6277" s="227"/>
      <c r="N6277" s="227">
        <v>10000</v>
      </c>
      <c r="O6277" s="227">
        <v>10000</v>
      </c>
      <c r="P6277" s="227">
        <v>100000</v>
      </c>
      <c r="Q6277" s="227"/>
      <c r="R6277" s="227"/>
      <c r="S6277" s="227"/>
      <c r="T6277" s="227"/>
      <c r="U6277" s="227"/>
      <c r="V6277" s="227"/>
      <c r="W6277" s="143"/>
      <c r="X6277" s="143"/>
      <c r="Y6277">
        <f t="shared" ref="Y6277:Y6340" si="197">IF(S6277&gt;0,S6277,P6277)</f>
        <v>100000</v>
      </c>
    </row>
    <row r="6278" spans="1:25">
      <c r="A6278" s="1" t="str">
        <f t="shared" si="196"/>
        <v>060391028667000</v>
      </c>
      <c r="B6278" s="142" t="s">
        <v>88</v>
      </c>
      <c r="C6278" s="142" t="s">
        <v>1862</v>
      </c>
      <c r="D6278" s="142" t="s">
        <v>3494</v>
      </c>
      <c r="E6278" s="142" t="s">
        <v>2486</v>
      </c>
      <c r="F6278" s="142" t="s">
        <v>65</v>
      </c>
      <c r="G6278" s="142" t="s">
        <v>2636</v>
      </c>
      <c r="H6278" s="142" t="s">
        <v>2637</v>
      </c>
      <c r="I6278" s="142" t="s">
        <v>21</v>
      </c>
      <c r="J6278" s="142">
        <v>1</v>
      </c>
      <c r="K6278" s="142">
        <v>12</v>
      </c>
      <c r="L6278" s="227">
        <v>12</v>
      </c>
      <c r="M6278" s="227">
        <v>208576</v>
      </c>
      <c r="N6278" s="227">
        <v>20700</v>
      </c>
      <c r="O6278" s="227">
        <v>20700</v>
      </c>
      <c r="P6278" s="227">
        <v>248400</v>
      </c>
      <c r="Q6278" s="227"/>
      <c r="R6278" s="227"/>
      <c r="S6278" s="227"/>
      <c r="T6278" s="227">
        <v>0</v>
      </c>
      <c r="U6278" s="227">
        <v>0</v>
      </c>
      <c r="V6278" s="227">
        <v>0</v>
      </c>
      <c r="W6278" s="143">
        <v>45957</v>
      </c>
      <c r="X6278" s="143">
        <v>46021</v>
      </c>
      <c r="Y6278">
        <f t="shared" si="197"/>
        <v>248400</v>
      </c>
    </row>
    <row r="6279" spans="1:25">
      <c r="A6279" s="1" t="str">
        <f t="shared" si="196"/>
        <v>060391028702000</v>
      </c>
      <c r="B6279" s="142" t="s">
        <v>88</v>
      </c>
      <c r="C6279" s="142" t="s">
        <v>1862</v>
      </c>
      <c r="D6279" s="142" t="s">
        <v>3534</v>
      </c>
      <c r="E6279" s="142" t="s">
        <v>2492</v>
      </c>
      <c r="F6279" s="142" t="s">
        <v>40</v>
      </c>
      <c r="G6279" s="142" t="s">
        <v>2493</v>
      </c>
      <c r="H6279" s="142" t="s">
        <v>2494</v>
      </c>
      <c r="I6279" s="142" t="s">
        <v>21</v>
      </c>
      <c r="J6279" s="142">
        <v>1</v>
      </c>
      <c r="K6279" s="142">
        <v>12</v>
      </c>
      <c r="L6279" s="227">
        <v>12</v>
      </c>
      <c r="M6279" s="227">
        <v>216216</v>
      </c>
      <c r="N6279" s="227">
        <v>21200</v>
      </c>
      <c r="O6279" s="227">
        <v>18500</v>
      </c>
      <c r="P6279" s="227">
        <v>222000</v>
      </c>
      <c r="Q6279" s="227">
        <v>12</v>
      </c>
      <c r="R6279" s="227">
        <v>2625</v>
      </c>
      <c r="S6279" s="227">
        <v>190500</v>
      </c>
      <c r="T6279" s="227">
        <v>0</v>
      </c>
      <c r="U6279" s="227">
        <v>0</v>
      </c>
      <c r="V6279" s="227">
        <v>0</v>
      </c>
      <c r="W6279" s="143">
        <v>45706</v>
      </c>
      <c r="X6279" s="143">
        <v>46002</v>
      </c>
      <c r="Y6279">
        <f t="shared" si="197"/>
        <v>190500</v>
      </c>
    </row>
    <row r="6280" spans="1:25">
      <c r="A6280" s="1" t="str">
        <f t="shared" si="196"/>
        <v>060391030417000</v>
      </c>
      <c r="B6280" s="142" t="s">
        <v>88</v>
      </c>
      <c r="C6280" s="142" t="s">
        <v>1862</v>
      </c>
      <c r="D6280" s="142" t="s">
        <v>3523</v>
      </c>
      <c r="E6280" s="142" t="s">
        <v>20</v>
      </c>
      <c r="F6280" s="142" t="s">
        <v>453</v>
      </c>
      <c r="G6280" s="142" t="s">
        <v>454</v>
      </c>
      <c r="H6280" s="142" t="s">
        <v>3535</v>
      </c>
      <c r="I6280" s="142" t="s">
        <v>21</v>
      </c>
      <c r="J6280" s="142">
        <v>1</v>
      </c>
      <c r="K6280" s="142">
        <v>24</v>
      </c>
      <c r="L6280" s="227">
        <v>286</v>
      </c>
      <c r="M6280" s="227">
        <v>1057478</v>
      </c>
      <c r="N6280" s="227">
        <v>4700</v>
      </c>
      <c r="O6280" s="227">
        <v>4700</v>
      </c>
      <c r="P6280" s="227">
        <v>112800</v>
      </c>
      <c r="Q6280" s="227">
        <v>24</v>
      </c>
      <c r="R6280" s="227">
        <v>450</v>
      </c>
      <c r="S6280" s="227">
        <v>102000</v>
      </c>
      <c r="T6280" s="227">
        <v>289</v>
      </c>
      <c r="U6280" s="227">
        <v>1155334</v>
      </c>
      <c r="V6280" s="227">
        <v>86764</v>
      </c>
      <c r="W6280" s="143">
        <v>46024</v>
      </c>
      <c r="X6280" s="143">
        <v>46035</v>
      </c>
      <c r="Y6280">
        <f t="shared" si="197"/>
        <v>102000</v>
      </c>
    </row>
    <row r="6281" spans="1:25">
      <c r="A6281" s="1" t="str">
        <f t="shared" si="196"/>
        <v>060391030532000</v>
      </c>
      <c r="B6281" s="142" t="s">
        <v>88</v>
      </c>
      <c r="C6281" s="142" t="s">
        <v>1862</v>
      </c>
      <c r="D6281" s="142" t="s">
        <v>3500</v>
      </c>
      <c r="E6281" s="142" t="s">
        <v>3501</v>
      </c>
      <c r="F6281" s="142" t="s">
        <v>3536</v>
      </c>
      <c r="G6281" s="142" t="s">
        <v>3537</v>
      </c>
      <c r="H6281" s="142" t="s">
        <v>3538</v>
      </c>
      <c r="I6281" s="142" t="s">
        <v>21</v>
      </c>
      <c r="J6281" s="142">
        <v>1</v>
      </c>
      <c r="K6281" s="142">
        <v>12</v>
      </c>
      <c r="L6281" s="227">
        <v>58</v>
      </c>
      <c r="M6281" s="227">
        <v>1676722</v>
      </c>
      <c r="N6281" s="227">
        <v>42500</v>
      </c>
      <c r="O6281" s="227">
        <v>42500</v>
      </c>
      <c r="P6281" s="227">
        <v>510000</v>
      </c>
      <c r="Q6281" s="227"/>
      <c r="R6281" s="227"/>
      <c r="S6281" s="227"/>
      <c r="T6281" s="227">
        <v>2</v>
      </c>
      <c r="U6281" s="227">
        <v>76577</v>
      </c>
      <c r="V6281" s="227">
        <v>18759</v>
      </c>
      <c r="W6281" s="143">
        <v>46032</v>
      </c>
      <c r="X6281" s="143">
        <v>46035</v>
      </c>
      <c r="Y6281">
        <f t="shared" si="197"/>
        <v>510000</v>
      </c>
    </row>
    <row r="6282" spans="1:25">
      <c r="A6282" s="1" t="str">
        <f t="shared" si="196"/>
        <v>060391032759000</v>
      </c>
      <c r="B6282" s="142" t="s">
        <v>88</v>
      </c>
      <c r="C6282" s="142" t="s">
        <v>1862</v>
      </c>
      <c r="D6282" s="142" t="s">
        <v>3523</v>
      </c>
      <c r="E6282" s="142" t="s">
        <v>20</v>
      </c>
      <c r="F6282" s="142" t="s">
        <v>194</v>
      </c>
      <c r="G6282" s="142" t="s">
        <v>195</v>
      </c>
      <c r="H6282" s="142" t="s">
        <v>3539</v>
      </c>
      <c r="I6282" s="142" t="s">
        <v>21</v>
      </c>
      <c r="J6282" s="142">
        <v>1</v>
      </c>
      <c r="K6282" s="142">
        <v>8</v>
      </c>
      <c r="L6282" s="227">
        <v>184</v>
      </c>
      <c r="M6282" s="227">
        <v>1426568</v>
      </c>
      <c r="N6282" s="227">
        <v>9100</v>
      </c>
      <c r="O6282" s="227">
        <v>9100</v>
      </c>
      <c r="P6282" s="227">
        <v>72800</v>
      </c>
      <c r="Q6282" s="227">
        <v>8</v>
      </c>
      <c r="R6282" s="227">
        <v>200</v>
      </c>
      <c r="S6282" s="227">
        <v>71200</v>
      </c>
      <c r="T6282" s="227">
        <v>185</v>
      </c>
      <c r="U6282" s="227">
        <v>1516343</v>
      </c>
      <c r="V6282" s="227">
        <v>82021</v>
      </c>
      <c r="W6282" s="143">
        <v>46028</v>
      </c>
      <c r="X6282" s="143">
        <v>46035</v>
      </c>
      <c r="Y6282">
        <f t="shared" si="197"/>
        <v>71200</v>
      </c>
    </row>
    <row r="6283" spans="1:25">
      <c r="A6283" s="1" t="str">
        <f t="shared" si="196"/>
        <v>060391032802000</v>
      </c>
      <c r="B6283" s="142" t="s">
        <v>88</v>
      </c>
      <c r="C6283" s="142" t="s">
        <v>1862</v>
      </c>
      <c r="D6283" s="142" t="s">
        <v>3523</v>
      </c>
      <c r="E6283" s="142" t="s">
        <v>20</v>
      </c>
      <c r="F6283" s="142" t="s">
        <v>904</v>
      </c>
      <c r="G6283" s="142" t="s">
        <v>905</v>
      </c>
      <c r="H6283" s="142" t="s">
        <v>3540</v>
      </c>
      <c r="I6283" s="142" t="s">
        <v>21</v>
      </c>
      <c r="J6283" s="142">
        <v>1</v>
      </c>
      <c r="K6283" s="142">
        <v>8</v>
      </c>
      <c r="L6283" s="227">
        <v>148</v>
      </c>
      <c r="M6283" s="227">
        <v>1147457</v>
      </c>
      <c r="N6283" s="227">
        <v>9100</v>
      </c>
      <c r="O6283" s="227">
        <v>9100</v>
      </c>
      <c r="P6283" s="227">
        <v>72800</v>
      </c>
      <c r="Q6283" s="227">
        <v>8</v>
      </c>
      <c r="R6283" s="227">
        <v>200</v>
      </c>
      <c r="S6283" s="227">
        <v>71200</v>
      </c>
      <c r="T6283" s="227">
        <v>84</v>
      </c>
      <c r="U6283" s="227">
        <v>688649</v>
      </c>
      <c r="V6283" s="227">
        <v>37389</v>
      </c>
      <c r="W6283" s="143">
        <v>46028</v>
      </c>
      <c r="X6283" s="143">
        <v>46035</v>
      </c>
      <c r="Y6283">
        <f t="shared" si="197"/>
        <v>71200</v>
      </c>
    </row>
    <row r="6284" spans="1:25">
      <c r="A6284" s="1" t="str">
        <f t="shared" si="196"/>
        <v>060391035433000</v>
      </c>
      <c r="B6284" s="142" t="s">
        <v>88</v>
      </c>
      <c r="C6284" s="142" t="s">
        <v>1862</v>
      </c>
      <c r="D6284" s="142" t="s">
        <v>3497</v>
      </c>
      <c r="E6284" s="142" t="s">
        <v>24</v>
      </c>
      <c r="F6284" s="142" t="s">
        <v>200</v>
      </c>
      <c r="G6284" s="142" t="s">
        <v>201</v>
      </c>
      <c r="H6284" s="142" t="s">
        <v>202</v>
      </c>
      <c r="I6284" s="142" t="s">
        <v>21</v>
      </c>
      <c r="J6284" s="142">
        <v>1</v>
      </c>
      <c r="K6284" s="142">
        <v>20</v>
      </c>
      <c r="L6284" s="227">
        <v>126</v>
      </c>
      <c r="M6284" s="227">
        <v>1779907</v>
      </c>
      <c r="N6284" s="227">
        <v>17000</v>
      </c>
      <c r="O6284" s="227">
        <v>16900</v>
      </c>
      <c r="P6284" s="227">
        <v>338000</v>
      </c>
      <c r="Q6284" s="227">
        <v>20</v>
      </c>
      <c r="R6284" s="227">
        <v>300</v>
      </c>
      <c r="S6284" s="227">
        <v>332000</v>
      </c>
      <c r="T6284" s="227">
        <v>83</v>
      </c>
      <c r="U6284" s="227">
        <v>1258289</v>
      </c>
      <c r="V6284" s="227">
        <v>85810</v>
      </c>
      <c r="W6284" s="143">
        <v>45819</v>
      </c>
      <c r="X6284" s="143">
        <v>46035</v>
      </c>
      <c r="Y6284">
        <f t="shared" si="197"/>
        <v>332000</v>
      </c>
    </row>
    <row r="6285" spans="1:25">
      <c r="A6285" s="1" t="str">
        <f t="shared" si="196"/>
        <v>060391035633000</v>
      </c>
      <c r="B6285" s="142" t="s">
        <v>88</v>
      </c>
      <c r="C6285" s="142" t="s">
        <v>1862</v>
      </c>
      <c r="D6285" s="142" t="s">
        <v>3527</v>
      </c>
      <c r="E6285" s="142" t="s">
        <v>22</v>
      </c>
      <c r="F6285" s="142" t="s">
        <v>206</v>
      </c>
      <c r="G6285" s="142" t="s">
        <v>207</v>
      </c>
      <c r="H6285" s="142" t="s">
        <v>208</v>
      </c>
      <c r="I6285" s="142" t="s">
        <v>23</v>
      </c>
      <c r="J6285" s="142">
        <v>1</v>
      </c>
      <c r="K6285" s="142">
        <v>20</v>
      </c>
      <c r="L6285" s="227">
        <v>3953</v>
      </c>
      <c r="M6285" s="227">
        <v>23413103</v>
      </c>
      <c r="N6285" s="227">
        <v>7700</v>
      </c>
      <c r="O6285" s="227">
        <v>7200</v>
      </c>
      <c r="P6285" s="227">
        <v>144000</v>
      </c>
      <c r="Q6285" s="227">
        <v>20</v>
      </c>
      <c r="R6285" s="227">
        <v>300</v>
      </c>
      <c r="S6285" s="227">
        <v>138000</v>
      </c>
      <c r="T6285" s="227">
        <v>1284</v>
      </c>
      <c r="U6285" s="227">
        <v>7794685</v>
      </c>
      <c r="V6285" s="227">
        <v>189721</v>
      </c>
      <c r="W6285" s="143">
        <v>45960</v>
      </c>
      <c r="X6285" s="143">
        <v>46035</v>
      </c>
      <c r="Y6285">
        <f t="shared" si="197"/>
        <v>138000</v>
      </c>
    </row>
    <row r="6286" spans="1:25">
      <c r="A6286" s="1" t="str">
        <f t="shared" si="196"/>
        <v>060391035634000</v>
      </c>
      <c r="B6286" s="142" t="s">
        <v>88</v>
      </c>
      <c r="C6286" s="142" t="s">
        <v>1862</v>
      </c>
      <c r="D6286" s="142" t="s">
        <v>3527</v>
      </c>
      <c r="E6286" s="142" t="s">
        <v>22</v>
      </c>
      <c r="F6286" s="142" t="s">
        <v>212</v>
      </c>
      <c r="G6286" s="142" t="s">
        <v>213</v>
      </c>
      <c r="H6286" s="142" t="s">
        <v>214</v>
      </c>
      <c r="I6286" s="142" t="s">
        <v>23</v>
      </c>
      <c r="J6286" s="142">
        <v>1</v>
      </c>
      <c r="K6286" s="142">
        <v>20</v>
      </c>
      <c r="L6286" s="227">
        <v>2053</v>
      </c>
      <c r="M6286" s="227">
        <v>17137819</v>
      </c>
      <c r="N6286" s="227">
        <v>10800</v>
      </c>
      <c r="O6286" s="227">
        <v>10000</v>
      </c>
      <c r="P6286" s="227">
        <v>200000</v>
      </c>
      <c r="Q6286" s="227">
        <v>20</v>
      </c>
      <c r="R6286" s="227">
        <v>200</v>
      </c>
      <c r="S6286" s="227">
        <v>196000</v>
      </c>
      <c r="T6286" s="227">
        <v>271</v>
      </c>
      <c r="U6286" s="227">
        <v>2413603</v>
      </c>
      <c r="V6286" s="227">
        <v>151377</v>
      </c>
      <c r="W6286" s="143">
        <v>46022</v>
      </c>
      <c r="X6286" s="143">
        <v>46035</v>
      </c>
      <c r="Y6286">
        <f t="shared" si="197"/>
        <v>196000</v>
      </c>
    </row>
    <row r="6287" spans="1:25">
      <c r="A6287" s="1" t="str">
        <f t="shared" si="196"/>
        <v>060391038533000</v>
      </c>
      <c r="B6287" s="142" t="s">
        <v>88</v>
      </c>
      <c r="C6287" s="142" t="s">
        <v>1862</v>
      </c>
      <c r="D6287" s="142" t="s">
        <v>3494</v>
      </c>
      <c r="E6287" s="142" t="s">
        <v>2486</v>
      </c>
      <c r="F6287" s="142" t="s">
        <v>41</v>
      </c>
      <c r="G6287" s="142" t="s">
        <v>2498</v>
      </c>
      <c r="H6287" s="142" t="s">
        <v>3541</v>
      </c>
      <c r="I6287" s="142" t="s">
        <v>23</v>
      </c>
      <c r="J6287" s="142">
        <v>1</v>
      </c>
      <c r="K6287" s="142">
        <v>12</v>
      </c>
      <c r="L6287" s="227">
        <v>370</v>
      </c>
      <c r="M6287" s="227">
        <v>7490645</v>
      </c>
      <c r="N6287" s="227">
        <v>29000</v>
      </c>
      <c r="O6287" s="227">
        <v>25100</v>
      </c>
      <c r="P6287" s="227">
        <v>301200</v>
      </c>
      <c r="Q6287" s="227"/>
      <c r="R6287" s="227"/>
      <c r="S6287" s="227"/>
      <c r="T6287" s="227">
        <v>17</v>
      </c>
      <c r="U6287" s="227">
        <v>444144</v>
      </c>
      <c r="V6287" s="227">
        <v>99979</v>
      </c>
      <c r="W6287" s="143">
        <v>45980</v>
      </c>
      <c r="X6287" s="143">
        <v>46035</v>
      </c>
      <c r="Y6287">
        <f t="shared" si="197"/>
        <v>301200</v>
      </c>
    </row>
    <row r="6288" spans="1:25">
      <c r="A6288" s="1" t="str">
        <f t="shared" si="196"/>
        <v>060391038886000</v>
      </c>
      <c r="B6288" s="142" t="s">
        <v>88</v>
      </c>
      <c r="C6288" s="142" t="s">
        <v>1862</v>
      </c>
      <c r="D6288" s="142" t="s">
        <v>3528</v>
      </c>
      <c r="E6288" s="142" t="s">
        <v>27</v>
      </c>
      <c r="F6288" s="142" t="s">
        <v>218</v>
      </c>
      <c r="G6288" s="142" t="s">
        <v>219</v>
      </c>
      <c r="H6288" s="142" t="s">
        <v>220</v>
      </c>
      <c r="I6288" s="142" t="s">
        <v>21</v>
      </c>
      <c r="J6288" s="142">
        <v>1</v>
      </c>
      <c r="K6288" s="142">
        <v>12</v>
      </c>
      <c r="L6288" s="227">
        <v>43</v>
      </c>
      <c r="M6288" s="227">
        <v>176658</v>
      </c>
      <c r="N6288" s="227">
        <v>5800</v>
      </c>
      <c r="O6288" s="227">
        <v>5800</v>
      </c>
      <c r="P6288" s="227">
        <v>69600</v>
      </c>
      <c r="Q6288" s="227"/>
      <c r="R6288" s="227"/>
      <c r="S6288" s="227"/>
      <c r="T6288" s="227">
        <v>67</v>
      </c>
      <c r="U6288" s="227">
        <v>350090</v>
      </c>
      <c r="V6288" s="227">
        <v>74832</v>
      </c>
      <c r="W6288" s="143">
        <v>46001</v>
      </c>
      <c r="X6288" s="143">
        <v>46033</v>
      </c>
      <c r="Y6288">
        <f t="shared" si="197"/>
        <v>69600</v>
      </c>
    </row>
    <row r="6289" spans="1:25">
      <c r="A6289" s="1" t="str">
        <f t="shared" si="196"/>
        <v>060391038932000</v>
      </c>
      <c r="B6289" s="142" t="s">
        <v>88</v>
      </c>
      <c r="C6289" s="142" t="s">
        <v>1862</v>
      </c>
      <c r="D6289" s="142" t="s">
        <v>3528</v>
      </c>
      <c r="E6289" s="142" t="s">
        <v>27</v>
      </c>
      <c r="F6289" s="142" t="s">
        <v>224</v>
      </c>
      <c r="G6289" s="142" t="s">
        <v>225</v>
      </c>
      <c r="H6289" s="142" t="s">
        <v>226</v>
      </c>
      <c r="I6289" s="142" t="s">
        <v>23</v>
      </c>
      <c r="J6289" s="142">
        <v>1</v>
      </c>
      <c r="K6289" s="142">
        <v>1</v>
      </c>
      <c r="L6289" s="227">
        <v>160</v>
      </c>
      <c r="M6289" s="227">
        <v>2571383</v>
      </c>
      <c r="N6289" s="227">
        <v>18500</v>
      </c>
      <c r="O6289" s="227">
        <v>18500</v>
      </c>
      <c r="P6289" s="227">
        <v>18500</v>
      </c>
      <c r="Q6289" s="227"/>
      <c r="R6289" s="227"/>
      <c r="S6289" s="227"/>
      <c r="T6289" s="227">
        <v>58</v>
      </c>
      <c r="U6289" s="227">
        <v>966667</v>
      </c>
      <c r="V6289" s="227">
        <v>34541</v>
      </c>
      <c r="W6289" s="143">
        <v>45972</v>
      </c>
      <c r="X6289" s="143">
        <v>46035</v>
      </c>
      <c r="Y6289">
        <f t="shared" si="197"/>
        <v>18500</v>
      </c>
    </row>
    <row r="6290" spans="1:25">
      <c r="A6290" s="1" t="str">
        <f t="shared" si="196"/>
        <v>060391044435000</v>
      </c>
      <c r="B6290" s="142" t="s">
        <v>88</v>
      </c>
      <c r="C6290" s="142" t="s">
        <v>1862</v>
      </c>
      <c r="D6290" s="142" t="s">
        <v>3494</v>
      </c>
      <c r="E6290" s="142" t="s">
        <v>2486</v>
      </c>
      <c r="F6290" s="142" t="s">
        <v>96</v>
      </c>
      <c r="G6290" s="142" t="s">
        <v>2738</v>
      </c>
      <c r="H6290" s="142" t="s">
        <v>2739</v>
      </c>
      <c r="I6290" s="142" t="s">
        <v>21</v>
      </c>
      <c r="J6290" s="142">
        <v>1</v>
      </c>
      <c r="K6290" s="142">
        <v>24</v>
      </c>
      <c r="L6290" s="227">
        <v>96</v>
      </c>
      <c r="M6290" s="227">
        <v>872544</v>
      </c>
      <c r="N6290" s="227">
        <v>12900</v>
      </c>
      <c r="O6290" s="227">
        <v>12900</v>
      </c>
      <c r="P6290" s="227">
        <v>309600</v>
      </c>
      <c r="Q6290" s="227"/>
      <c r="R6290" s="227"/>
      <c r="S6290" s="227"/>
      <c r="T6290" s="227">
        <v>0</v>
      </c>
      <c r="U6290" s="227">
        <v>0</v>
      </c>
      <c r="V6290" s="227">
        <v>0</v>
      </c>
      <c r="W6290" s="143">
        <v>45916</v>
      </c>
      <c r="X6290" s="143">
        <v>46014</v>
      </c>
      <c r="Y6290">
        <f t="shared" si="197"/>
        <v>309600</v>
      </c>
    </row>
    <row r="6291" spans="1:25">
      <c r="A6291" s="1" t="str">
        <f t="shared" si="196"/>
        <v>060391044827000</v>
      </c>
      <c r="B6291" s="142" t="s">
        <v>88</v>
      </c>
      <c r="C6291" s="142" t="s">
        <v>1862</v>
      </c>
      <c r="D6291" s="142" t="s">
        <v>3497</v>
      </c>
      <c r="E6291" s="142" t="s">
        <v>24</v>
      </c>
      <c r="F6291" s="142" t="s">
        <v>700</v>
      </c>
      <c r="G6291" s="142" t="s">
        <v>701</v>
      </c>
      <c r="H6291" s="142" t="s">
        <v>702</v>
      </c>
      <c r="I6291" s="142" t="s">
        <v>21</v>
      </c>
      <c r="J6291" s="142">
        <v>1</v>
      </c>
      <c r="K6291" s="142">
        <v>12</v>
      </c>
      <c r="L6291" s="227">
        <v>25</v>
      </c>
      <c r="M6291" s="227">
        <v>569512</v>
      </c>
      <c r="N6291" s="227">
        <v>26000</v>
      </c>
      <c r="O6291" s="227">
        <v>26000</v>
      </c>
      <c r="P6291" s="227">
        <v>312000</v>
      </c>
      <c r="Q6291" s="227"/>
      <c r="R6291" s="227"/>
      <c r="S6291" s="227"/>
      <c r="T6291" s="227">
        <v>10</v>
      </c>
      <c r="U6291" s="227">
        <v>234234</v>
      </c>
      <c r="V6291" s="227">
        <v>6429</v>
      </c>
      <c r="W6291" s="143">
        <v>45976</v>
      </c>
      <c r="X6291" s="143">
        <v>46035</v>
      </c>
      <c r="Y6291">
        <f t="shared" si="197"/>
        <v>312000</v>
      </c>
    </row>
    <row r="6292" spans="1:25">
      <c r="A6292" s="1" t="str">
        <f t="shared" si="196"/>
        <v>060391045756000</v>
      </c>
      <c r="B6292" s="142" t="s">
        <v>88</v>
      </c>
      <c r="C6292" s="142" t="s">
        <v>1862</v>
      </c>
      <c r="D6292" s="142" t="s">
        <v>3495</v>
      </c>
      <c r="E6292" s="142" t="s">
        <v>3496</v>
      </c>
      <c r="F6292" s="142" t="s">
        <v>912</v>
      </c>
      <c r="G6292" s="142" t="s">
        <v>913</v>
      </c>
      <c r="H6292" s="142" t="s">
        <v>914</v>
      </c>
      <c r="I6292" s="142" t="s">
        <v>21</v>
      </c>
      <c r="J6292" s="142">
        <v>1</v>
      </c>
      <c r="K6292" s="142">
        <v>5</v>
      </c>
      <c r="L6292" s="227">
        <v>113</v>
      </c>
      <c r="M6292" s="227">
        <v>6275494</v>
      </c>
      <c r="N6292" s="227">
        <v>67900</v>
      </c>
      <c r="O6292" s="227">
        <v>67900</v>
      </c>
      <c r="P6292" s="227">
        <v>339500</v>
      </c>
      <c r="Q6292" s="227">
        <v>5</v>
      </c>
      <c r="R6292" s="227">
        <v>3600</v>
      </c>
      <c r="S6292" s="227">
        <v>321500</v>
      </c>
      <c r="T6292" s="227">
        <v>20</v>
      </c>
      <c r="U6292" s="227">
        <v>1207207</v>
      </c>
      <c r="V6292" s="227">
        <v>96500</v>
      </c>
      <c r="W6292" s="143">
        <v>46030</v>
      </c>
      <c r="X6292" s="143">
        <v>46033</v>
      </c>
      <c r="Y6292">
        <f t="shared" si="197"/>
        <v>321500</v>
      </c>
    </row>
    <row r="6293" spans="1:25">
      <c r="A6293" s="1" t="str">
        <f t="shared" si="196"/>
        <v>060391048940000</v>
      </c>
      <c r="B6293" s="142" t="s">
        <v>88</v>
      </c>
      <c r="C6293" s="142" t="s">
        <v>1862</v>
      </c>
      <c r="D6293" s="142" t="s">
        <v>3495</v>
      </c>
      <c r="E6293" s="142" t="s">
        <v>3496</v>
      </c>
      <c r="F6293" s="142" t="s">
        <v>918</v>
      </c>
      <c r="G6293" s="142" t="s">
        <v>3542</v>
      </c>
      <c r="H6293" s="142" t="s">
        <v>920</v>
      </c>
      <c r="I6293" s="142" t="s">
        <v>21</v>
      </c>
      <c r="J6293" s="142">
        <v>1</v>
      </c>
      <c r="K6293" s="142">
        <v>12</v>
      </c>
      <c r="L6293" s="227">
        <v>707</v>
      </c>
      <c r="M6293" s="227">
        <v>12463313</v>
      </c>
      <c r="N6293" s="227">
        <v>22900</v>
      </c>
      <c r="O6293" s="227">
        <v>21500</v>
      </c>
      <c r="P6293" s="227">
        <v>258000</v>
      </c>
      <c r="Q6293" s="227">
        <v>12</v>
      </c>
      <c r="R6293" s="227">
        <v>1550</v>
      </c>
      <c r="S6293" s="227">
        <v>239400</v>
      </c>
      <c r="T6293" s="227">
        <v>278</v>
      </c>
      <c r="U6293" s="227">
        <v>5189190</v>
      </c>
      <c r="V6293" s="227">
        <v>288481</v>
      </c>
      <c r="W6293" s="143">
        <v>46022</v>
      </c>
      <c r="X6293" s="143">
        <v>46035</v>
      </c>
      <c r="Y6293">
        <f t="shared" si="197"/>
        <v>239400</v>
      </c>
    </row>
    <row r="6294" spans="1:25">
      <c r="A6294" s="1" t="str">
        <f t="shared" si="196"/>
        <v>060391053801000</v>
      </c>
      <c r="B6294" s="142" t="s">
        <v>88</v>
      </c>
      <c r="C6294" s="142" t="s">
        <v>1862</v>
      </c>
      <c r="D6294" s="142" t="s">
        <v>3494</v>
      </c>
      <c r="E6294" s="142" t="s">
        <v>2486</v>
      </c>
      <c r="F6294" s="142" t="s">
        <v>42</v>
      </c>
      <c r="G6294" s="142" t="s">
        <v>2503</v>
      </c>
      <c r="H6294" s="142" t="s">
        <v>2504</v>
      </c>
      <c r="I6294" s="142" t="s">
        <v>21</v>
      </c>
      <c r="J6294" s="142">
        <v>1</v>
      </c>
      <c r="K6294" s="142">
        <v>12</v>
      </c>
      <c r="L6294" s="227">
        <v>24</v>
      </c>
      <c r="M6294" s="227">
        <v>1000439</v>
      </c>
      <c r="N6294" s="227">
        <v>54200</v>
      </c>
      <c r="O6294" s="227">
        <v>54200</v>
      </c>
      <c r="P6294" s="227">
        <v>650400</v>
      </c>
      <c r="Q6294" s="227"/>
      <c r="R6294" s="227"/>
      <c r="S6294" s="227"/>
      <c r="T6294" s="227">
        <v>0</v>
      </c>
      <c r="U6294" s="227">
        <v>0</v>
      </c>
      <c r="V6294" s="227">
        <v>0</v>
      </c>
      <c r="W6294" s="143">
        <v>45897</v>
      </c>
      <c r="X6294" s="143">
        <v>46019</v>
      </c>
      <c r="Y6294">
        <f t="shared" si="197"/>
        <v>650400</v>
      </c>
    </row>
    <row r="6295" spans="1:25">
      <c r="A6295" s="1" t="str">
        <f t="shared" si="196"/>
        <v>060391053802000</v>
      </c>
      <c r="B6295" s="142" t="s">
        <v>88</v>
      </c>
      <c r="C6295" s="142" t="s">
        <v>1862</v>
      </c>
      <c r="D6295" s="142" t="s">
        <v>3494</v>
      </c>
      <c r="E6295" s="142" t="s">
        <v>2486</v>
      </c>
      <c r="F6295" s="142" t="s">
        <v>74</v>
      </c>
      <c r="G6295" s="142" t="s">
        <v>2668</v>
      </c>
      <c r="H6295" s="142" t="s">
        <v>2669</v>
      </c>
      <c r="I6295" s="142" t="s">
        <v>21</v>
      </c>
      <c r="J6295" s="142">
        <v>1</v>
      </c>
      <c r="K6295" s="142">
        <v>12</v>
      </c>
      <c r="L6295" s="227">
        <v>12</v>
      </c>
      <c r="M6295" s="227">
        <v>500219</v>
      </c>
      <c r="N6295" s="227">
        <v>54200</v>
      </c>
      <c r="O6295" s="227">
        <v>54200</v>
      </c>
      <c r="P6295" s="227">
        <v>650400</v>
      </c>
      <c r="Q6295" s="227"/>
      <c r="R6295" s="227"/>
      <c r="S6295" s="227"/>
      <c r="T6295" s="227">
        <v>0</v>
      </c>
      <c r="U6295" s="227">
        <v>0</v>
      </c>
      <c r="V6295" s="227">
        <v>0</v>
      </c>
      <c r="W6295" s="143">
        <v>45979</v>
      </c>
      <c r="X6295" s="143">
        <v>46016</v>
      </c>
      <c r="Y6295">
        <f t="shared" si="197"/>
        <v>650400</v>
      </c>
    </row>
    <row r="6296" spans="1:25">
      <c r="A6296" s="1" t="str">
        <f t="shared" si="196"/>
        <v>060391054010000</v>
      </c>
      <c r="B6296" s="142" t="s">
        <v>88</v>
      </c>
      <c r="C6296" s="142" t="s">
        <v>1862</v>
      </c>
      <c r="D6296" s="142" t="s">
        <v>3534</v>
      </c>
      <c r="E6296" s="142" t="s">
        <v>2492</v>
      </c>
      <c r="F6296" s="142" t="s">
        <v>97</v>
      </c>
      <c r="G6296" s="142" t="s">
        <v>2744</v>
      </c>
      <c r="H6296" s="142" t="s">
        <v>2745</v>
      </c>
      <c r="I6296" s="142" t="s">
        <v>21</v>
      </c>
      <c r="J6296" s="142">
        <v>1</v>
      </c>
      <c r="K6296" s="142">
        <v>4</v>
      </c>
      <c r="L6296" s="227">
        <v>0</v>
      </c>
      <c r="M6296" s="227">
        <v>0</v>
      </c>
      <c r="N6296" s="227">
        <v>71400</v>
      </c>
      <c r="O6296" s="227">
        <v>67900</v>
      </c>
      <c r="P6296" s="227">
        <v>271600</v>
      </c>
      <c r="Q6296" s="227">
        <v>2</v>
      </c>
      <c r="R6296" s="227">
        <v>2800</v>
      </c>
      <c r="S6296" s="227">
        <v>260400</v>
      </c>
      <c r="T6296" s="227">
        <v>0</v>
      </c>
      <c r="U6296" s="227">
        <v>0</v>
      </c>
      <c r="V6296" s="227">
        <v>0</v>
      </c>
      <c r="W6296" s="143">
        <v>45742</v>
      </c>
      <c r="X6296" s="143">
        <v>46002</v>
      </c>
      <c r="Y6296">
        <f t="shared" si="197"/>
        <v>260400</v>
      </c>
    </row>
    <row r="6297" spans="1:25">
      <c r="A6297" s="1" t="str">
        <f t="shared" si="196"/>
        <v>060391055785000</v>
      </c>
      <c r="B6297" s="142" t="s">
        <v>88</v>
      </c>
      <c r="C6297" s="142" t="s">
        <v>1862</v>
      </c>
      <c r="D6297" s="142" t="s">
        <v>3495</v>
      </c>
      <c r="E6297" s="142" t="s">
        <v>3496</v>
      </c>
      <c r="F6297" s="142" t="s">
        <v>230</v>
      </c>
      <c r="G6297" s="142" t="s">
        <v>231</v>
      </c>
      <c r="H6297" s="142" t="s">
        <v>232</v>
      </c>
      <c r="I6297" s="142" t="s">
        <v>23</v>
      </c>
      <c r="J6297" s="142">
        <v>1</v>
      </c>
      <c r="K6297" s="142">
        <v>12</v>
      </c>
      <c r="L6297" s="227">
        <v>3464</v>
      </c>
      <c r="M6297" s="227">
        <v>45847931</v>
      </c>
      <c r="N6297" s="227">
        <v>17600</v>
      </c>
      <c r="O6297" s="227">
        <v>15500</v>
      </c>
      <c r="P6297" s="227">
        <v>186000</v>
      </c>
      <c r="Q6297" s="227">
        <v>12</v>
      </c>
      <c r="R6297" s="227">
        <v>1458</v>
      </c>
      <c r="S6297" s="227">
        <v>168504</v>
      </c>
      <c r="T6297" s="227">
        <v>21945</v>
      </c>
      <c r="U6297" s="227">
        <v>273698199</v>
      </c>
      <c r="V6297" s="227">
        <v>-16755859</v>
      </c>
      <c r="W6297" s="143">
        <v>46002</v>
      </c>
      <c r="X6297" s="143">
        <v>46035</v>
      </c>
      <c r="Y6297">
        <f t="shared" si="197"/>
        <v>168504</v>
      </c>
    </row>
    <row r="6298" spans="1:25">
      <c r="A6298" s="1" t="str">
        <f t="shared" si="196"/>
        <v>060391057501000</v>
      </c>
      <c r="B6298" s="142" t="s">
        <v>88</v>
      </c>
      <c r="C6298" s="142" t="s">
        <v>1862</v>
      </c>
      <c r="D6298" s="142" t="s">
        <v>3523</v>
      </c>
      <c r="E6298" s="142" t="s">
        <v>20</v>
      </c>
      <c r="F6298" s="142" t="s">
        <v>925</v>
      </c>
      <c r="G6298" s="142" t="s">
        <v>926</v>
      </c>
      <c r="H6298" s="142" t="s">
        <v>927</v>
      </c>
      <c r="I6298" s="142" t="s">
        <v>21</v>
      </c>
      <c r="J6298" s="142">
        <v>1</v>
      </c>
      <c r="K6298" s="142">
        <v>72</v>
      </c>
      <c r="L6298" s="227">
        <v>174</v>
      </c>
      <c r="M6298" s="227">
        <v>1025590</v>
      </c>
      <c r="N6298" s="227">
        <v>8600</v>
      </c>
      <c r="O6298" s="227">
        <v>8600</v>
      </c>
      <c r="P6298" s="227">
        <v>619200</v>
      </c>
      <c r="Q6298" s="227"/>
      <c r="R6298" s="227"/>
      <c r="S6298" s="227"/>
      <c r="T6298" s="227">
        <v>20</v>
      </c>
      <c r="U6298" s="227">
        <v>154955</v>
      </c>
      <c r="V6298" s="227">
        <v>37071</v>
      </c>
      <c r="W6298" s="143">
        <v>45941</v>
      </c>
      <c r="X6298" s="143">
        <v>46035</v>
      </c>
      <c r="Y6298">
        <f t="shared" si="197"/>
        <v>619200</v>
      </c>
    </row>
    <row r="6299" spans="1:25">
      <c r="A6299" s="1" t="str">
        <f t="shared" si="196"/>
        <v>060391058499000</v>
      </c>
      <c r="B6299" s="142" t="s">
        <v>88</v>
      </c>
      <c r="C6299" s="142" t="s">
        <v>1862</v>
      </c>
      <c r="D6299" s="142" t="s">
        <v>3528</v>
      </c>
      <c r="E6299" s="142" t="s">
        <v>27</v>
      </c>
      <c r="F6299" s="142" t="s">
        <v>236</v>
      </c>
      <c r="G6299" s="142" t="s">
        <v>237</v>
      </c>
      <c r="H6299" s="142" t="s">
        <v>238</v>
      </c>
      <c r="I6299" s="142" t="s">
        <v>21</v>
      </c>
      <c r="J6299" s="142">
        <v>1</v>
      </c>
      <c r="K6299" s="142">
        <v>12</v>
      </c>
      <c r="L6299" s="227">
        <v>305</v>
      </c>
      <c r="M6299" s="227">
        <v>687902</v>
      </c>
      <c r="N6299" s="227">
        <v>3500</v>
      </c>
      <c r="O6299" s="227">
        <v>3050</v>
      </c>
      <c r="P6299" s="227">
        <v>36600</v>
      </c>
      <c r="Q6299" s="227">
        <v>12</v>
      </c>
      <c r="R6299" s="227">
        <v>350</v>
      </c>
      <c r="S6299" s="227">
        <v>32400</v>
      </c>
      <c r="T6299" s="227">
        <v>122</v>
      </c>
      <c r="U6299" s="227">
        <v>301171</v>
      </c>
      <c r="V6299" s="227">
        <v>26010</v>
      </c>
      <c r="W6299" s="143">
        <v>46028</v>
      </c>
      <c r="X6299" s="143">
        <v>46035</v>
      </c>
      <c r="Y6299">
        <f t="shared" si="197"/>
        <v>32400</v>
      </c>
    </row>
    <row r="6300" spans="1:25">
      <c r="A6300" s="1" t="str">
        <f t="shared" si="196"/>
        <v>060391063695000</v>
      </c>
      <c r="B6300" s="142" t="s">
        <v>88</v>
      </c>
      <c r="C6300" s="142" t="s">
        <v>1862</v>
      </c>
      <c r="D6300" s="142" t="s">
        <v>3511</v>
      </c>
      <c r="E6300" s="142" t="s">
        <v>3512</v>
      </c>
      <c r="F6300" s="142" t="s">
        <v>3543</v>
      </c>
      <c r="G6300" s="142" t="s">
        <v>3544</v>
      </c>
      <c r="H6300" s="142" t="s">
        <v>3545</v>
      </c>
      <c r="I6300" s="142" t="s">
        <v>21</v>
      </c>
      <c r="J6300" s="142">
        <v>1</v>
      </c>
      <c r="K6300" s="142">
        <v>48</v>
      </c>
      <c r="L6300" s="227">
        <v>388</v>
      </c>
      <c r="M6300" s="227">
        <v>8207558</v>
      </c>
      <c r="N6300" s="227">
        <v>24900</v>
      </c>
      <c r="O6300" s="227">
        <v>20500</v>
      </c>
      <c r="P6300" s="227">
        <v>984000</v>
      </c>
      <c r="Q6300" s="227"/>
      <c r="R6300" s="227"/>
      <c r="S6300" s="227"/>
      <c r="T6300" s="227">
        <v>44</v>
      </c>
      <c r="U6300" s="227">
        <v>812613</v>
      </c>
      <c r="V6300" s="227">
        <v>-118141</v>
      </c>
      <c r="W6300" s="143">
        <v>45990</v>
      </c>
      <c r="X6300" s="143">
        <v>46035</v>
      </c>
      <c r="Y6300">
        <f t="shared" si="197"/>
        <v>984000</v>
      </c>
    </row>
    <row r="6301" spans="1:25">
      <c r="A6301" s="1" t="str">
        <f t="shared" si="196"/>
        <v>060391064394000</v>
      </c>
      <c r="B6301" s="142" t="s">
        <v>88</v>
      </c>
      <c r="C6301" s="142" t="s">
        <v>1862</v>
      </c>
      <c r="D6301" s="142" t="s">
        <v>3523</v>
      </c>
      <c r="E6301" s="142" t="s">
        <v>20</v>
      </c>
      <c r="F6301" s="142" t="s">
        <v>724</v>
      </c>
      <c r="G6301" s="142" t="s">
        <v>3546</v>
      </c>
      <c r="H6301" s="142" t="s">
        <v>725</v>
      </c>
      <c r="I6301" s="142" t="s">
        <v>21</v>
      </c>
      <c r="J6301" s="142">
        <v>1</v>
      </c>
      <c r="K6301" s="142">
        <v>36</v>
      </c>
      <c r="L6301" s="227">
        <v>30</v>
      </c>
      <c r="M6301" s="227">
        <v>106204</v>
      </c>
      <c r="N6301" s="227">
        <v>4700</v>
      </c>
      <c r="O6301" s="227">
        <v>4000</v>
      </c>
      <c r="P6301" s="227">
        <v>144000</v>
      </c>
      <c r="Q6301" s="227"/>
      <c r="R6301" s="227"/>
      <c r="S6301" s="227"/>
      <c r="T6301" s="227">
        <v>20</v>
      </c>
      <c r="U6301" s="227">
        <v>72072</v>
      </c>
      <c r="V6301" s="227">
        <v>1270</v>
      </c>
      <c r="W6301" s="143">
        <v>45979</v>
      </c>
      <c r="X6301" s="143">
        <v>46033</v>
      </c>
      <c r="Y6301">
        <f t="shared" si="197"/>
        <v>144000</v>
      </c>
    </row>
    <row r="6302" spans="1:25">
      <c r="A6302" s="1" t="str">
        <f t="shared" si="196"/>
        <v>060391064670000</v>
      </c>
      <c r="B6302" s="142" t="s">
        <v>88</v>
      </c>
      <c r="C6302" s="142" t="s">
        <v>1862</v>
      </c>
      <c r="D6302" s="142" t="s">
        <v>3523</v>
      </c>
      <c r="E6302" s="142" t="s">
        <v>20</v>
      </c>
      <c r="F6302" s="142" t="s">
        <v>242</v>
      </c>
      <c r="G6302" s="142" t="s">
        <v>243</v>
      </c>
      <c r="H6302" s="142" t="s">
        <v>244</v>
      </c>
      <c r="I6302" s="142" t="s">
        <v>21</v>
      </c>
      <c r="J6302" s="142">
        <v>1</v>
      </c>
      <c r="K6302" s="142">
        <v>16</v>
      </c>
      <c r="L6302" s="227">
        <v>90</v>
      </c>
      <c r="M6302" s="227">
        <v>1450776</v>
      </c>
      <c r="N6302" s="227">
        <v>21500</v>
      </c>
      <c r="O6302" s="227">
        <v>20500</v>
      </c>
      <c r="P6302" s="227">
        <v>328000</v>
      </c>
      <c r="Q6302" s="227">
        <v>16</v>
      </c>
      <c r="R6302" s="227">
        <v>1250</v>
      </c>
      <c r="S6302" s="227">
        <v>308000</v>
      </c>
      <c r="T6302" s="227">
        <v>155</v>
      </c>
      <c r="U6302" s="227">
        <v>2954297</v>
      </c>
      <c r="V6302" s="227">
        <v>455739</v>
      </c>
      <c r="W6302" s="143">
        <v>45960</v>
      </c>
      <c r="X6302" s="143">
        <v>46035</v>
      </c>
      <c r="Y6302">
        <f t="shared" si="197"/>
        <v>308000</v>
      </c>
    </row>
    <row r="6303" spans="1:25">
      <c r="A6303" s="1" t="str">
        <f t="shared" si="196"/>
        <v>060391064680000</v>
      </c>
      <c r="B6303" s="142" t="s">
        <v>88</v>
      </c>
      <c r="C6303" s="142" t="s">
        <v>1862</v>
      </c>
      <c r="D6303" s="142" t="s">
        <v>3523</v>
      </c>
      <c r="E6303" s="142" t="s">
        <v>20</v>
      </c>
      <c r="F6303" s="142" t="s">
        <v>248</v>
      </c>
      <c r="G6303" s="142" t="s">
        <v>249</v>
      </c>
      <c r="H6303" s="142" t="s">
        <v>250</v>
      </c>
      <c r="I6303" s="142" t="s">
        <v>21</v>
      </c>
      <c r="J6303" s="142">
        <v>1</v>
      </c>
      <c r="K6303" s="142">
        <v>28</v>
      </c>
      <c r="L6303" s="227">
        <v>1996</v>
      </c>
      <c r="M6303" s="227">
        <v>17621729</v>
      </c>
      <c r="N6303" s="227">
        <v>10200</v>
      </c>
      <c r="O6303" s="227">
        <v>8400</v>
      </c>
      <c r="P6303" s="227">
        <v>235200</v>
      </c>
      <c r="Q6303" s="227">
        <v>28</v>
      </c>
      <c r="R6303" s="227">
        <v>25</v>
      </c>
      <c r="S6303" s="227">
        <v>234500</v>
      </c>
      <c r="T6303" s="227">
        <v>1106</v>
      </c>
      <c r="U6303" s="227">
        <v>10153738</v>
      </c>
      <c r="V6303" s="227">
        <v>389393</v>
      </c>
      <c r="W6303" s="143">
        <v>45996</v>
      </c>
      <c r="X6303" s="143">
        <v>46035</v>
      </c>
      <c r="Y6303">
        <f t="shared" si="197"/>
        <v>234500</v>
      </c>
    </row>
    <row r="6304" spans="1:25">
      <c r="A6304" s="1" t="str">
        <f t="shared" si="196"/>
        <v>060391065842000</v>
      </c>
      <c r="B6304" s="142" t="s">
        <v>88</v>
      </c>
      <c r="C6304" s="142" t="s">
        <v>1862</v>
      </c>
      <c r="D6304" s="142" t="s">
        <v>3494</v>
      </c>
      <c r="E6304" s="142" t="s">
        <v>2486</v>
      </c>
      <c r="F6304" s="142" t="s">
        <v>43</v>
      </c>
      <c r="G6304" s="142" t="s">
        <v>2508</v>
      </c>
      <c r="H6304" s="142" t="s">
        <v>2509</v>
      </c>
      <c r="I6304" s="142" t="s">
        <v>23</v>
      </c>
      <c r="J6304" s="142">
        <v>1</v>
      </c>
      <c r="K6304" s="142">
        <v>48</v>
      </c>
      <c r="L6304" s="227">
        <v>602</v>
      </c>
      <c r="M6304" s="227">
        <v>6782086</v>
      </c>
      <c r="N6304" s="227">
        <v>13700</v>
      </c>
      <c r="O6304" s="227">
        <v>13700</v>
      </c>
      <c r="P6304" s="227">
        <v>657600</v>
      </c>
      <c r="Q6304" s="227"/>
      <c r="R6304" s="227"/>
      <c r="S6304" s="227"/>
      <c r="T6304" s="227">
        <v>93</v>
      </c>
      <c r="U6304" s="227">
        <v>1147838</v>
      </c>
      <c r="V6304" s="227">
        <v>100107</v>
      </c>
      <c r="W6304" s="143">
        <v>45895</v>
      </c>
      <c r="X6304" s="143">
        <v>46035</v>
      </c>
      <c r="Y6304">
        <f t="shared" si="197"/>
        <v>657600</v>
      </c>
    </row>
    <row r="6305" spans="1:25">
      <c r="A6305" s="1" t="str">
        <f t="shared" si="196"/>
        <v>060391066078000</v>
      </c>
      <c r="B6305" s="142" t="s">
        <v>88</v>
      </c>
      <c r="C6305" s="142" t="s">
        <v>1862</v>
      </c>
      <c r="D6305" s="142" t="s">
        <v>3494</v>
      </c>
      <c r="E6305" s="142" t="s">
        <v>2486</v>
      </c>
      <c r="F6305" s="142" t="s">
        <v>44</v>
      </c>
      <c r="G6305" s="142" t="s">
        <v>2513</v>
      </c>
      <c r="H6305" s="142" t="s">
        <v>2514</v>
      </c>
      <c r="I6305" s="142" t="s">
        <v>21</v>
      </c>
      <c r="J6305" s="142">
        <v>1</v>
      </c>
      <c r="K6305" s="142">
        <v>45</v>
      </c>
      <c r="L6305" s="227">
        <v>0</v>
      </c>
      <c r="M6305" s="227">
        <v>0</v>
      </c>
      <c r="N6305" s="227">
        <v>10200</v>
      </c>
      <c r="O6305" s="227">
        <v>10200</v>
      </c>
      <c r="P6305" s="227">
        <v>459000</v>
      </c>
      <c r="Q6305" s="227"/>
      <c r="R6305" s="227"/>
      <c r="S6305" s="227"/>
      <c r="T6305" s="227">
        <v>3</v>
      </c>
      <c r="U6305" s="227">
        <v>27568</v>
      </c>
      <c r="V6305" s="227">
        <v>3769</v>
      </c>
      <c r="W6305" s="143">
        <v>45897</v>
      </c>
      <c r="X6305" s="143">
        <v>46025</v>
      </c>
      <c r="Y6305">
        <f t="shared" si="197"/>
        <v>459000</v>
      </c>
    </row>
    <row r="6306" spans="1:25">
      <c r="A6306" s="1" t="str">
        <f t="shared" si="196"/>
        <v>060391067510000</v>
      </c>
      <c r="B6306" s="142" t="s">
        <v>88</v>
      </c>
      <c r="C6306" s="142" t="s">
        <v>1862</v>
      </c>
      <c r="D6306" s="142" t="s">
        <v>3523</v>
      </c>
      <c r="E6306" s="142" t="s">
        <v>20</v>
      </c>
      <c r="F6306" s="142" t="s">
        <v>460</v>
      </c>
      <c r="G6306" s="142" t="s">
        <v>461</v>
      </c>
      <c r="H6306" s="142" t="s">
        <v>462</v>
      </c>
      <c r="I6306" s="142" t="s">
        <v>21</v>
      </c>
      <c r="J6306" s="142">
        <v>1</v>
      </c>
      <c r="K6306" s="142">
        <v>16</v>
      </c>
      <c r="L6306" s="227">
        <v>2203</v>
      </c>
      <c r="M6306" s="227">
        <v>28857269</v>
      </c>
      <c r="N6306" s="227">
        <v>17500</v>
      </c>
      <c r="O6306" s="227">
        <v>17500</v>
      </c>
      <c r="P6306" s="227">
        <v>280000</v>
      </c>
      <c r="Q6306" s="227"/>
      <c r="R6306" s="227"/>
      <c r="S6306" s="227"/>
      <c r="T6306" s="227">
        <v>184</v>
      </c>
      <c r="U6306" s="227">
        <v>3035676</v>
      </c>
      <c r="V6306" s="227">
        <v>625446</v>
      </c>
      <c r="W6306" s="143">
        <v>46017</v>
      </c>
      <c r="X6306" s="143">
        <v>46035</v>
      </c>
      <c r="Y6306">
        <f t="shared" si="197"/>
        <v>280000</v>
      </c>
    </row>
    <row r="6307" spans="1:25">
      <c r="A6307" s="1" t="str">
        <f t="shared" si="196"/>
        <v>060391068899000</v>
      </c>
      <c r="B6307" s="142" t="s">
        <v>88</v>
      </c>
      <c r="C6307" s="142" t="s">
        <v>1862</v>
      </c>
      <c r="D6307" s="142" t="s">
        <v>3534</v>
      </c>
      <c r="E6307" s="142" t="s">
        <v>2492</v>
      </c>
      <c r="F6307" s="142" t="s">
        <v>45</v>
      </c>
      <c r="G6307" s="142" t="s">
        <v>2518</v>
      </c>
      <c r="H6307" s="142" t="s">
        <v>2519</v>
      </c>
      <c r="I6307" s="142" t="s">
        <v>23</v>
      </c>
      <c r="J6307" s="142">
        <v>1</v>
      </c>
      <c r="K6307" s="142">
        <v>60</v>
      </c>
      <c r="L6307" s="227">
        <v>81</v>
      </c>
      <c r="M6307" s="227">
        <v>312733</v>
      </c>
      <c r="N6307" s="227">
        <v>4800</v>
      </c>
      <c r="O6307" s="227">
        <v>4800</v>
      </c>
      <c r="P6307" s="227">
        <v>288000</v>
      </c>
      <c r="Q6307" s="227">
        <v>60</v>
      </c>
      <c r="R6307" s="227">
        <v>383</v>
      </c>
      <c r="S6307" s="227">
        <v>265020</v>
      </c>
      <c r="T6307" s="227">
        <v>267</v>
      </c>
      <c r="U6307" s="227">
        <v>1108190</v>
      </c>
      <c r="V6307" s="227">
        <v>77329</v>
      </c>
      <c r="W6307" s="143">
        <v>45975</v>
      </c>
      <c r="X6307" s="143">
        <v>46035</v>
      </c>
      <c r="Y6307">
        <f t="shared" si="197"/>
        <v>265020</v>
      </c>
    </row>
    <row r="6308" spans="1:25">
      <c r="A6308" s="1" t="str">
        <f t="shared" si="196"/>
        <v>060391070906000</v>
      </c>
      <c r="B6308" s="142" t="s">
        <v>88</v>
      </c>
      <c r="C6308" s="142" t="s">
        <v>1862</v>
      </c>
      <c r="D6308" s="142" t="s">
        <v>3497</v>
      </c>
      <c r="E6308" s="142" t="s">
        <v>24</v>
      </c>
      <c r="F6308" s="142" t="s">
        <v>254</v>
      </c>
      <c r="G6308" s="142" t="s">
        <v>255</v>
      </c>
      <c r="H6308" s="142" t="s">
        <v>256</v>
      </c>
      <c r="I6308" s="142" t="s">
        <v>23</v>
      </c>
      <c r="J6308" s="142">
        <v>1</v>
      </c>
      <c r="K6308" s="142">
        <v>60</v>
      </c>
      <c r="L6308" s="227">
        <v>86470</v>
      </c>
      <c r="M6308" s="227">
        <v>343226996</v>
      </c>
      <c r="N6308" s="227">
        <v>4475</v>
      </c>
      <c r="O6308" s="227">
        <v>4475</v>
      </c>
      <c r="P6308" s="227">
        <v>268500</v>
      </c>
      <c r="Q6308" s="227">
        <v>60</v>
      </c>
      <c r="R6308" s="227">
        <v>75</v>
      </c>
      <c r="S6308" s="227">
        <v>264000</v>
      </c>
      <c r="T6308" s="227">
        <v>19520</v>
      </c>
      <c r="U6308" s="227">
        <v>75664072</v>
      </c>
      <c r="V6308" s="227">
        <v>-1817031</v>
      </c>
      <c r="W6308" s="143">
        <v>45990</v>
      </c>
      <c r="X6308" s="143">
        <v>46035</v>
      </c>
      <c r="Y6308">
        <f t="shared" si="197"/>
        <v>264000</v>
      </c>
    </row>
    <row r="6309" spans="1:25">
      <c r="A6309" s="1" t="str">
        <f t="shared" si="196"/>
        <v>060391071008000</v>
      </c>
      <c r="B6309" s="142" t="s">
        <v>88</v>
      </c>
      <c r="C6309" s="142" t="s">
        <v>1862</v>
      </c>
      <c r="D6309" s="142" t="s">
        <v>3523</v>
      </c>
      <c r="E6309" s="142" t="s">
        <v>20</v>
      </c>
      <c r="F6309" s="142" t="s">
        <v>260</v>
      </c>
      <c r="G6309" s="142" t="s">
        <v>261</v>
      </c>
      <c r="H6309" s="142" t="s">
        <v>262</v>
      </c>
      <c r="I6309" s="142" t="s">
        <v>21</v>
      </c>
      <c r="J6309" s="142">
        <v>1</v>
      </c>
      <c r="K6309" s="142">
        <v>12</v>
      </c>
      <c r="L6309" s="227">
        <v>3509</v>
      </c>
      <c r="M6309" s="227">
        <v>25520943</v>
      </c>
      <c r="N6309" s="227">
        <v>8500</v>
      </c>
      <c r="O6309" s="227">
        <v>8000</v>
      </c>
      <c r="P6309" s="227">
        <v>96000</v>
      </c>
      <c r="Q6309" s="227">
        <v>12</v>
      </c>
      <c r="R6309" s="227">
        <v>25</v>
      </c>
      <c r="S6309" s="227">
        <v>95700</v>
      </c>
      <c r="T6309" s="227">
        <v>169</v>
      </c>
      <c r="U6309" s="227">
        <v>1292639</v>
      </c>
      <c r="V6309" s="227">
        <v>63503</v>
      </c>
      <c r="W6309" s="143">
        <v>46031</v>
      </c>
      <c r="X6309" s="143">
        <v>46035</v>
      </c>
      <c r="Y6309">
        <f t="shared" si="197"/>
        <v>95700</v>
      </c>
    </row>
    <row r="6310" spans="1:25">
      <c r="A6310" s="1" t="str">
        <f t="shared" si="196"/>
        <v>060391071171000</v>
      </c>
      <c r="B6310" s="142" t="s">
        <v>88</v>
      </c>
      <c r="C6310" s="142" t="s">
        <v>1862</v>
      </c>
      <c r="D6310" s="142" t="s">
        <v>3511</v>
      </c>
      <c r="E6310" s="142" t="s">
        <v>3512</v>
      </c>
      <c r="F6310" s="142" t="s">
        <v>3547</v>
      </c>
      <c r="G6310" s="142" t="s">
        <v>3548</v>
      </c>
      <c r="H6310" s="142" t="s">
        <v>3549</v>
      </c>
      <c r="I6310" s="142" t="s">
        <v>21</v>
      </c>
      <c r="J6310" s="142">
        <v>1</v>
      </c>
      <c r="K6310" s="142">
        <v>12</v>
      </c>
      <c r="L6310" s="227">
        <v>56</v>
      </c>
      <c r="M6310" s="227">
        <v>2504414</v>
      </c>
      <c r="N6310" s="227">
        <v>64000</v>
      </c>
      <c r="O6310" s="227">
        <v>47900</v>
      </c>
      <c r="P6310" s="227">
        <v>574800</v>
      </c>
      <c r="Q6310" s="227"/>
      <c r="R6310" s="227"/>
      <c r="S6310" s="227"/>
      <c r="T6310" s="227">
        <v>0</v>
      </c>
      <c r="U6310" s="227">
        <v>0</v>
      </c>
      <c r="V6310" s="227">
        <v>0</v>
      </c>
      <c r="W6310" s="143">
        <v>46002</v>
      </c>
      <c r="X6310" s="143">
        <v>46015</v>
      </c>
      <c r="Y6310">
        <f t="shared" si="197"/>
        <v>574800</v>
      </c>
    </row>
    <row r="6311" spans="1:25">
      <c r="A6311" s="1" t="str">
        <f t="shared" si="196"/>
        <v>060391071173000</v>
      </c>
      <c r="B6311" s="142" t="s">
        <v>88</v>
      </c>
      <c r="C6311" s="142" t="s">
        <v>1862</v>
      </c>
      <c r="D6311" s="142" t="s">
        <v>3511</v>
      </c>
      <c r="E6311" s="142" t="s">
        <v>3512</v>
      </c>
      <c r="F6311" s="142" t="s">
        <v>3550</v>
      </c>
      <c r="G6311" s="142" t="s">
        <v>3551</v>
      </c>
      <c r="H6311" s="142" t="s">
        <v>3552</v>
      </c>
      <c r="I6311" s="142" t="s">
        <v>21</v>
      </c>
      <c r="J6311" s="142">
        <v>1</v>
      </c>
      <c r="K6311" s="142">
        <v>12</v>
      </c>
      <c r="L6311" s="227">
        <v>33</v>
      </c>
      <c r="M6311" s="227">
        <v>1484825</v>
      </c>
      <c r="N6311" s="227">
        <v>59900</v>
      </c>
      <c r="O6311" s="227">
        <v>59900</v>
      </c>
      <c r="P6311" s="227">
        <v>718800</v>
      </c>
      <c r="Q6311" s="227"/>
      <c r="R6311" s="227"/>
      <c r="S6311" s="227"/>
      <c r="T6311" s="227">
        <v>33</v>
      </c>
      <c r="U6311" s="227">
        <v>1483514</v>
      </c>
      <c r="V6311" s="227">
        <v>-1311</v>
      </c>
      <c r="W6311" s="143">
        <v>46029</v>
      </c>
      <c r="X6311" s="143">
        <v>46033</v>
      </c>
      <c r="Y6311">
        <f t="shared" si="197"/>
        <v>718800</v>
      </c>
    </row>
    <row r="6312" spans="1:25">
      <c r="A6312" s="1" t="str">
        <f t="shared" si="196"/>
        <v>060391071606000</v>
      </c>
      <c r="B6312" s="142" t="s">
        <v>88</v>
      </c>
      <c r="C6312" s="142" t="s">
        <v>1862</v>
      </c>
      <c r="D6312" s="142" t="s">
        <v>3523</v>
      </c>
      <c r="E6312" s="142" t="s">
        <v>20</v>
      </c>
      <c r="F6312" s="142" t="s">
        <v>266</v>
      </c>
      <c r="G6312" s="142" t="s">
        <v>267</v>
      </c>
      <c r="H6312" s="142" t="s">
        <v>268</v>
      </c>
      <c r="I6312" s="142" t="s">
        <v>21</v>
      </c>
      <c r="J6312" s="142">
        <v>1</v>
      </c>
      <c r="K6312" s="142">
        <v>9</v>
      </c>
      <c r="L6312" s="227">
        <v>0</v>
      </c>
      <c r="M6312" s="227">
        <v>0</v>
      </c>
      <c r="N6312" s="227">
        <v>17700</v>
      </c>
      <c r="O6312" s="227">
        <v>18100</v>
      </c>
      <c r="P6312" s="227">
        <v>162900</v>
      </c>
      <c r="Q6312" s="227">
        <v>9</v>
      </c>
      <c r="R6312" s="227">
        <v>600</v>
      </c>
      <c r="S6312" s="227">
        <v>157500</v>
      </c>
      <c r="T6312" s="227">
        <v>9</v>
      </c>
      <c r="U6312" s="227">
        <v>143514</v>
      </c>
      <c r="V6312" s="227">
        <v>9811</v>
      </c>
      <c r="W6312" s="143">
        <v>45996</v>
      </c>
      <c r="X6312" s="143">
        <v>46024</v>
      </c>
      <c r="Y6312">
        <f t="shared" si="197"/>
        <v>157500</v>
      </c>
    </row>
    <row r="6313" spans="1:25">
      <c r="A6313" s="1" t="str">
        <f t="shared" si="196"/>
        <v>060391072188000</v>
      </c>
      <c r="B6313" s="142" t="s">
        <v>88</v>
      </c>
      <c r="C6313" s="142" t="s">
        <v>1862</v>
      </c>
      <c r="D6313" s="142" t="s">
        <v>3494</v>
      </c>
      <c r="E6313" s="142" t="s">
        <v>2486</v>
      </c>
      <c r="F6313" s="142" t="s">
        <v>46</v>
      </c>
      <c r="G6313" s="142" t="s">
        <v>3553</v>
      </c>
      <c r="H6313" s="142" t="s">
        <v>3554</v>
      </c>
      <c r="I6313" s="142" t="s">
        <v>23</v>
      </c>
      <c r="J6313" s="142">
        <v>1</v>
      </c>
      <c r="K6313" s="142">
        <v>42</v>
      </c>
      <c r="L6313" s="227">
        <v>0</v>
      </c>
      <c r="M6313" s="227">
        <v>0</v>
      </c>
      <c r="N6313" s="227">
        <v>10900</v>
      </c>
      <c r="O6313" s="227">
        <v>9400</v>
      </c>
      <c r="P6313" s="227">
        <v>394800</v>
      </c>
      <c r="Q6313" s="227"/>
      <c r="R6313" s="227"/>
      <c r="S6313" s="227"/>
      <c r="T6313" s="227">
        <v>0</v>
      </c>
      <c r="U6313" s="227">
        <v>0</v>
      </c>
      <c r="V6313" s="227">
        <v>0</v>
      </c>
      <c r="W6313" s="143">
        <v>45434</v>
      </c>
      <c r="X6313" s="143">
        <v>46007</v>
      </c>
      <c r="Y6313">
        <f t="shared" si="197"/>
        <v>394800</v>
      </c>
    </row>
    <row r="6314" spans="1:25">
      <c r="A6314" s="1" t="str">
        <f t="shared" si="196"/>
        <v>060391072194000</v>
      </c>
      <c r="B6314" s="142" t="s">
        <v>88</v>
      </c>
      <c r="C6314" s="142" t="s">
        <v>1862</v>
      </c>
      <c r="D6314" s="142" t="s">
        <v>3523</v>
      </c>
      <c r="E6314" s="142" t="s">
        <v>20</v>
      </c>
      <c r="F6314" s="142" t="s">
        <v>272</v>
      </c>
      <c r="G6314" s="142" t="s">
        <v>273</v>
      </c>
      <c r="H6314" s="142" t="s">
        <v>3555</v>
      </c>
      <c r="I6314" s="142" t="s">
        <v>21</v>
      </c>
      <c r="J6314" s="142">
        <v>1</v>
      </c>
      <c r="K6314" s="142">
        <v>24</v>
      </c>
      <c r="L6314" s="227">
        <v>179</v>
      </c>
      <c r="M6314" s="227">
        <v>1105218</v>
      </c>
      <c r="N6314" s="227">
        <v>8300</v>
      </c>
      <c r="O6314" s="227">
        <v>6500</v>
      </c>
      <c r="P6314" s="227">
        <v>156000</v>
      </c>
      <c r="Q6314" s="227">
        <v>24</v>
      </c>
      <c r="R6314" s="227">
        <v>100</v>
      </c>
      <c r="S6314" s="227">
        <v>153600</v>
      </c>
      <c r="T6314" s="227">
        <v>85</v>
      </c>
      <c r="U6314" s="227">
        <v>598648</v>
      </c>
      <c r="V6314" s="227">
        <v>73824</v>
      </c>
      <c r="W6314" s="143">
        <v>46034</v>
      </c>
      <c r="X6314" s="143">
        <v>46035</v>
      </c>
      <c r="Y6314">
        <f t="shared" si="197"/>
        <v>153600</v>
      </c>
    </row>
    <row r="6315" spans="1:25">
      <c r="A6315" s="1" t="str">
        <f t="shared" si="196"/>
        <v>060391074335000</v>
      </c>
      <c r="B6315" s="142" t="s">
        <v>88</v>
      </c>
      <c r="C6315" s="142" t="s">
        <v>1862</v>
      </c>
      <c r="D6315" s="142" t="s">
        <v>3494</v>
      </c>
      <c r="E6315" s="142" t="s">
        <v>2486</v>
      </c>
      <c r="F6315" s="142" t="s">
        <v>98</v>
      </c>
      <c r="G6315" s="142" t="s">
        <v>2752</v>
      </c>
      <c r="H6315" s="142" t="s">
        <v>2753</v>
      </c>
      <c r="I6315" s="142" t="s">
        <v>23</v>
      </c>
      <c r="J6315" s="142">
        <v>1</v>
      </c>
      <c r="K6315" s="142">
        <v>30</v>
      </c>
      <c r="L6315" s="227">
        <v>149</v>
      </c>
      <c r="M6315" s="227">
        <v>5348879</v>
      </c>
      <c r="N6315" s="227">
        <v>45800</v>
      </c>
      <c r="O6315" s="227">
        <v>45800</v>
      </c>
      <c r="P6315" s="227">
        <v>1374000</v>
      </c>
      <c r="Q6315" s="227"/>
      <c r="R6315" s="227"/>
      <c r="S6315" s="227"/>
      <c r="T6315" s="227">
        <v>9</v>
      </c>
      <c r="U6315" s="227">
        <v>370531</v>
      </c>
      <c r="V6315" s="227">
        <v>47444</v>
      </c>
      <c r="W6315" s="143">
        <v>45842</v>
      </c>
      <c r="X6315" s="143">
        <v>46035</v>
      </c>
      <c r="Y6315">
        <f t="shared" si="197"/>
        <v>1374000</v>
      </c>
    </row>
    <row r="6316" spans="1:25">
      <c r="A6316" s="1" t="str">
        <f t="shared" si="196"/>
        <v>060391074585000</v>
      </c>
      <c r="B6316" s="142" t="s">
        <v>88</v>
      </c>
      <c r="C6316" s="142" t="s">
        <v>1862</v>
      </c>
      <c r="D6316" s="142" t="s">
        <v>3511</v>
      </c>
      <c r="E6316" s="142" t="s">
        <v>3512</v>
      </c>
      <c r="F6316" s="142" t="s">
        <v>3556</v>
      </c>
      <c r="G6316" s="142" t="s">
        <v>3557</v>
      </c>
      <c r="H6316" s="142" t="s">
        <v>3558</v>
      </c>
      <c r="I6316" s="142" t="s">
        <v>21</v>
      </c>
      <c r="J6316" s="142">
        <v>1</v>
      </c>
      <c r="K6316" s="142">
        <v>1</v>
      </c>
      <c r="L6316" s="227">
        <v>61</v>
      </c>
      <c r="M6316" s="227">
        <v>3309250</v>
      </c>
      <c r="N6316" s="227">
        <v>79900</v>
      </c>
      <c r="O6316" s="227">
        <v>79900</v>
      </c>
      <c r="P6316" s="227">
        <v>79900</v>
      </c>
      <c r="Q6316" s="227"/>
      <c r="R6316" s="227"/>
      <c r="S6316" s="227"/>
      <c r="T6316" s="227">
        <v>30</v>
      </c>
      <c r="U6316" s="227">
        <v>1007747</v>
      </c>
      <c r="V6316" s="227">
        <v>-619753</v>
      </c>
      <c r="W6316" s="143">
        <v>46008</v>
      </c>
      <c r="X6316" s="143">
        <v>46034</v>
      </c>
      <c r="Y6316">
        <f t="shared" si="197"/>
        <v>79900</v>
      </c>
    </row>
    <row r="6317" spans="1:25">
      <c r="A6317" s="1" t="str">
        <f t="shared" si="196"/>
        <v>060391074674000</v>
      </c>
      <c r="B6317" s="142" t="s">
        <v>88</v>
      </c>
      <c r="C6317" s="142" t="s">
        <v>1862</v>
      </c>
      <c r="D6317" s="142" t="s">
        <v>3495</v>
      </c>
      <c r="E6317" s="142" t="s">
        <v>3496</v>
      </c>
      <c r="F6317" s="142" t="s">
        <v>278</v>
      </c>
      <c r="G6317" s="142" t="s">
        <v>279</v>
      </c>
      <c r="H6317" s="142" t="s">
        <v>3559</v>
      </c>
      <c r="I6317" s="142" t="s">
        <v>21</v>
      </c>
      <c r="J6317" s="142">
        <v>1</v>
      </c>
      <c r="K6317" s="142">
        <v>20</v>
      </c>
      <c r="L6317" s="227">
        <v>779</v>
      </c>
      <c r="M6317" s="227">
        <v>5562590</v>
      </c>
      <c r="N6317" s="227">
        <v>8600</v>
      </c>
      <c r="O6317" s="227">
        <v>8600</v>
      </c>
      <c r="P6317" s="227">
        <v>172000</v>
      </c>
      <c r="Q6317" s="227">
        <v>20</v>
      </c>
      <c r="R6317" s="227">
        <v>600</v>
      </c>
      <c r="S6317" s="227">
        <v>160000</v>
      </c>
      <c r="T6317" s="227">
        <v>188</v>
      </c>
      <c r="U6317" s="227">
        <v>1360811</v>
      </c>
      <c r="V6317" s="227">
        <v>18363</v>
      </c>
      <c r="W6317" s="143">
        <v>46034</v>
      </c>
      <c r="X6317" s="143">
        <v>46035</v>
      </c>
      <c r="Y6317">
        <f t="shared" si="197"/>
        <v>160000</v>
      </c>
    </row>
    <row r="6318" spans="1:25">
      <c r="A6318" s="1" t="str">
        <f t="shared" si="196"/>
        <v>060391074883000</v>
      </c>
      <c r="B6318" s="142" t="s">
        <v>88</v>
      </c>
      <c r="C6318" s="142" t="s">
        <v>1862</v>
      </c>
      <c r="D6318" s="142" t="s">
        <v>3495</v>
      </c>
      <c r="E6318" s="142" t="s">
        <v>3496</v>
      </c>
      <c r="F6318" s="142" t="s">
        <v>284</v>
      </c>
      <c r="G6318" s="142" t="s">
        <v>285</v>
      </c>
      <c r="H6318" s="142" t="s">
        <v>286</v>
      </c>
      <c r="I6318" s="142" t="s">
        <v>21</v>
      </c>
      <c r="J6318" s="142">
        <v>1</v>
      </c>
      <c r="K6318" s="142">
        <v>50</v>
      </c>
      <c r="L6318" s="227">
        <v>0</v>
      </c>
      <c r="M6318" s="227">
        <v>0</v>
      </c>
      <c r="N6318" s="227">
        <v>16800</v>
      </c>
      <c r="O6318" s="227">
        <v>16100</v>
      </c>
      <c r="P6318" s="227">
        <v>805000</v>
      </c>
      <c r="Q6318" s="227">
        <v>50</v>
      </c>
      <c r="R6318" s="227">
        <v>1200</v>
      </c>
      <c r="S6318" s="227">
        <v>745000</v>
      </c>
      <c r="T6318" s="227">
        <v>0</v>
      </c>
      <c r="U6318" s="227">
        <v>0</v>
      </c>
      <c r="V6318" s="227">
        <v>0</v>
      </c>
      <c r="W6318" s="143">
        <v>46019</v>
      </c>
      <c r="X6318" s="143">
        <v>46019</v>
      </c>
      <c r="Y6318">
        <f t="shared" si="197"/>
        <v>745000</v>
      </c>
    </row>
    <row r="6319" spans="1:25">
      <c r="A6319" s="1" t="str">
        <f t="shared" si="196"/>
        <v>060391075557000</v>
      </c>
      <c r="B6319" s="142" t="s">
        <v>88</v>
      </c>
      <c r="C6319" s="142" t="s">
        <v>1862</v>
      </c>
      <c r="D6319" s="142" t="s">
        <v>3528</v>
      </c>
      <c r="E6319" s="142" t="s">
        <v>27</v>
      </c>
      <c r="F6319" s="142" t="s">
        <v>290</v>
      </c>
      <c r="G6319" s="142" t="s">
        <v>291</v>
      </c>
      <c r="H6319" s="142" t="s">
        <v>3560</v>
      </c>
      <c r="I6319" s="142" t="s">
        <v>23</v>
      </c>
      <c r="J6319" s="142">
        <v>1</v>
      </c>
      <c r="K6319" s="142">
        <v>25</v>
      </c>
      <c r="L6319" s="227">
        <v>262</v>
      </c>
      <c r="M6319" s="227">
        <v>2433793</v>
      </c>
      <c r="N6319" s="227">
        <v>11700</v>
      </c>
      <c r="O6319" s="227">
        <v>11500</v>
      </c>
      <c r="P6319" s="227">
        <v>287500</v>
      </c>
      <c r="Q6319" s="227">
        <v>25</v>
      </c>
      <c r="R6319" s="227">
        <v>980</v>
      </c>
      <c r="S6319" s="227">
        <v>263000</v>
      </c>
      <c r="T6319" s="227">
        <v>22</v>
      </c>
      <c r="U6319" s="227">
        <v>220270</v>
      </c>
      <c r="V6319" s="227">
        <v>15906</v>
      </c>
      <c r="W6319" s="143">
        <v>45840</v>
      </c>
      <c r="X6319" s="143">
        <v>46033</v>
      </c>
      <c r="Y6319">
        <f t="shared" si="197"/>
        <v>263000</v>
      </c>
    </row>
    <row r="6320" spans="1:25">
      <c r="A6320" s="1" t="str">
        <f t="shared" si="196"/>
        <v>060391076058000</v>
      </c>
      <c r="B6320" s="142" t="s">
        <v>88</v>
      </c>
      <c r="C6320" s="142" t="s">
        <v>1862</v>
      </c>
      <c r="D6320" s="142" t="s">
        <v>3534</v>
      </c>
      <c r="E6320" s="142" t="s">
        <v>2492</v>
      </c>
      <c r="F6320" s="142" t="s">
        <v>47</v>
      </c>
      <c r="G6320" s="142" t="s">
        <v>2528</v>
      </c>
      <c r="H6320" s="142" t="s">
        <v>3561</v>
      </c>
      <c r="I6320" s="142" t="s">
        <v>23</v>
      </c>
      <c r="J6320" s="142">
        <v>1</v>
      </c>
      <c r="K6320" s="142">
        <v>72</v>
      </c>
      <c r="L6320" s="227">
        <v>11682</v>
      </c>
      <c r="M6320" s="227">
        <v>16276236</v>
      </c>
      <c r="N6320" s="227">
        <v>1700</v>
      </c>
      <c r="O6320" s="227">
        <v>1700</v>
      </c>
      <c r="P6320" s="227">
        <v>122400</v>
      </c>
      <c r="Q6320" s="227">
        <v>72</v>
      </c>
      <c r="R6320" s="227">
        <v>242</v>
      </c>
      <c r="S6320" s="227">
        <v>104976</v>
      </c>
      <c r="T6320" s="227">
        <v>105</v>
      </c>
      <c r="U6320" s="227">
        <v>144888</v>
      </c>
      <c r="V6320" s="227">
        <v>-1406</v>
      </c>
      <c r="W6320" s="143">
        <v>45976</v>
      </c>
      <c r="X6320" s="143">
        <v>46034</v>
      </c>
      <c r="Y6320">
        <f t="shared" si="197"/>
        <v>104976</v>
      </c>
    </row>
    <row r="6321" spans="1:25">
      <c r="A6321" s="1" t="str">
        <f t="shared" si="196"/>
        <v>060391077236000</v>
      </c>
      <c r="B6321" s="142" t="s">
        <v>88</v>
      </c>
      <c r="C6321" s="142" t="s">
        <v>1862</v>
      </c>
      <c r="D6321" s="142" t="s">
        <v>3495</v>
      </c>
      <c r="E6321" s="142" t="s">
        <v>3496</v>
      </c>
      <c r="F6321" s="142" t="s">
        <v>296</v>
      </c>
      <c r="G6321" s="142" t="s">
        <v>3562</v>
      </c>
      <c r="H6321" s="142" t="s">
        <v>298</v>
      </c>
      <c r="I6321" s="142" t="s">
        <v>21</v>
      </c>
      <c r="J6321" s="142">
        <v>1</v>
      </c>
      <c r="K6321" s="142">
        <v>12</v>
      </c>
      <c r="L6321" s="227">
        <v>6673</v>
      </c>
      <c r="M6321" s="227">
        <v>96589004</v>
      </c>
      <c r="N6321" s="227">
        <v>18700</v>
      </c>
      <c r="O6321" s="227">
        <v>17000</v>
      </c>
      <c r="P6321" s="227">
        <v>204000</v>
      </c>
      <c r="Q6321" s="227">
        <v>12</v>
      </c>
      <c r="R6321" s="227">
        <v>875</v>
      </c>
      <c r="S6321" s="227">
        <v>193500</v>
      </c>
      <c r="T6321" s="227">
        <v>375</v>
      </c>
      <c r="U6321" s="227">
        <v>5603243</v>
      </c>
      <c r="V6321" s="227">
        <v>175268</v>
      </c>
      <c r="W6321" s="143">
        <v>45969</v>
      </c>
      <c r="X6321" s="143">
        <v>46035</v>
      </c>
      <c r="Y6321">
        <f t="shared" si="197"/>
        <v>193500</v>
      </c>
    </row>
    <row r="6322" spans="1:25">
      <c r="A6322" s="1" t="str">
        <f t="shared" si="196"/>
        <v>060391077237000</v>
      </c>
      <c r="B6322" s="142" t="s">
        <v>88</v>
      </c>
      <c r="C6322" s="142" t="s">
        <v>1862</v>
      </c>
      <c r="D6322" s="142" t="s">
        <v>3495</v>
      </c>
      <c r="E6322" s="142" t="s">
        <v>3496</v>
      </c>
      <c r="F6322" s="142" t="s">
        <v>302</v>
      </c>
      <c r="G6322" s="142" t="s">
        <v>303</v>
      </c>
      <c r="H6322" s="142" t="s">
        <v>304</v>
      </c>
      <c r="I6322" s="142" t="s">
        <v>21</v>
      </c>
      <c r="J6322" s="142">
        <v>1</v>
      </c>
      <c r="K6322" s="142">
        <v>12</v>
      </c>
      <c r="L6322" s="227">
        <v>24870</v>
      </c>
      <c r="M6322" s="227">
        <v>361803963</v>
      </c>
      <c r="N6322" s="227">
        <v>18900</v>
      </c>
      <c r="O6322" s="227">
        <v>17500</v>
      </c>
      <c r="P6322" s="227">
        <v>210000</v>
      </c>
      <c r="Q6322" s="227">
        <v>12</v>
      </c>
      <c r="R6322" s="227">
        <v>1258</v>
      </c>
      <c r="S6322" s="227">
        <v>194904</v>
      </c>
      <c r="T6322" s="227">
        <v>9698</v>
      </c>
      <c r="U6322" s="227">
        <v>140651684</v>
      </c>
      <c r="V6322" s="227">
        <v>-432950</v>
      </c>
      <c r="W6322" s="143">
        <v>46020</v>
      </c>
      <c r="X6322" s="143">
        <v>46035</v>
      </c>
      <c r="Y6322">
        <f t="shared" si="197"/>
        <v>194904</v>
      </c>
    </row>
    <row r="6323" spans="1:25">
      <c r="A6323" s="1" t="str">
        <f t="shared" si="196"/>
        <v>060391077239000</v>
      </c>
      <c r="B6323" s="142" t="s">
        <v>88</v>
      </c>
      <c r="C6323" s="142" t="s">
        <v>1862</v>
      </c>
      <c r="D6323" s="142" t="s">
        <v>3523</v>
      </c>
      <c r="E6323" s="142" t="s">
        <v>20</v>
      </c>
      <c r="F6323" s="142" t="s">
        <v>467</v>
      </c>
      <c r="G6323" s="142" t="s">
        <v>468</v>
      </c>
      <c r="H6323" s="142" t="s">
        <v>469</v>
      </c>
      <c r="I6323" s="142" t="s">
        <v>21</v>
      </c>
      <c r="J6323" s="142">
        <v>1</v>
      </c>
      <c r="K6323" s="142">
        <v>30</v>
      </c>
      <c r="L6323" s="227">
        <v>195</v>
      </c>
      <c r="M6323" s="227">
        <v>2044575</v>
      </c>
      <c r="N6323" s="227">
        <v>13400</v>
      </c>
      <c r="O6323" s="227">
        <v>13400</v>
      </c>
      <c r="P6323" s="227">
        <v>402000</v>
      </c>
      <c r="Q6323" s="227">
        <v>30</v>
      </c>
      <c r="R6323" s="227">
        <v>600</v>
      </c>
      <c r="S6323" s="227">
        <v>384000</v>
      </c>
      <c r="T6323" s="227">
        <v>16</v>
      </c>
      <c r="U6323" s="227">
        <v>193153</v>
      </c>
      <c r="V6323" s="227">
        <v>25393</v>
      </c>
      <c r="W6323" s="143">
        <v>46031</v>
      </c>
      <c r="X6323" s="143">
        <v>46035</v>
      </c>
      <c r="Y6323">
        <f t="shared" si="197"/>
        <v>384000</v>
      </c>
    </row>
    <row r="6324" spans="1:25">
      <c r="A6324" s="1" t="str">
        <f t="shared" si="196"/>
        <v>060391077650000</v>
      </c>
      <c r="B6324" s="142" t="s">
        <v>88</v>
      </c>
      <c r="C6324" s="142" t="s">
        <v>1862</v>
      </c>
      <c r="D6324" s="142" t="s">
        <v>3534</v>
      </c>
      <c r="E6324" s="142" t="s">
        <v>2492</v>
      </c>
      <c r="F6324" s="142" t="s">
        <v>48</v>
      </c>
      <c r="G6324" s="142" t="s">
        <v>2533</v>
      </c>
      <c r="H6324" s="142" t="s">
        <v>2534</v>
      </c>
      <c r="I6324" s="142" t="s">
        <v>21</v>
      </c>
      <c r="J6324" s="142">
        <v>1</v>
      </c>
      <c r="K6324" s="142">
        <v>60</v>
      </c>
      <c r="L6324" s="227">
        <v>42</v>
      </c>
      <c r="M6324" s="227">
        <v>30268</v>
      </c>
      <c r="N6324" s="227">
        <v>950</v>
      </c>
      <c r="O6324" s="227">
        <v>950</v>
      </c>
      <c r="P6324" s="227">
        <v>57000</v>
      </c>
      <c r="Q6324" s="227">
        <v>60</v>
      </c>
      <c r="R6324" s="227">
        <v>133</v>
      </c>
      <c r="S6324" s="227">
        <v>49020</v>
      </c>
      <c r="T6324" s="227">
        <v>121</v>
      </c>
      <c r="U6324" s="227">
        <v>103018</v>
      </c>
      <c r="V6324" s="227">
        <v>15816</v>
      </c>
      <c r="W6324" s="143">
        <v>45932</v>
      </c>
      <c r="X6324" s="143">
        <v>46033</v>
      </c>
      <c r="Y6324">
        <f t="shared" si="197"/>
        <v>49020</v>
      </c>
    </row>
    <row r="6325" spans="1:25">
      <c r="A6325" s="1" t="str">
        <f t="shared" si="196"/>
        <v>060391078236000</v>
      </c>
      <c r="B6325" s="142" t="s">
        <v>88</v>
      </c>
      <c r="C6325" s="142" t="s">
        <v>1862</v>
      </c>
      <c r="D6325" s="142" t="s">
        <v>3534</v>
      </c>
      <c r="E6325" s="142" t="s">
        <v>2492</v>
      </c>
      <c r="F6325" s="142" t="s">
        <v>49</v>
      </c>
      <c r="G6325" s="142" t="s">
        <v>2538</v>
      </c>
      <c r="H6325" s="142" t="s">
        <v>2539</v>
      </c>
      <c r="I6325" s="142" t="s">
        <v>21</v>
      </c>
      <c r="J6325" s="142">
        <v>1</v>
      </c>
      <c r="K6325" s="142">
        <v>5</v>
      </c>
      <c r="L6325" s="227">
        <v>22</v>
      </c>
      <c r="M6325" s="227">
        <v>180387</v>
      </c>
      <c r="N6325" s="227">
        <v>9600</v>
      </c>
      <c r="O6325" s="227">
        <v>9600</v>
      </c>
      <c r="P6325" s="227">
        <v>48000</v>
      </c>
      <c r="Q6325" s="227">
        <v>5</v>
      </c>
      <c r="R6325" s="227">
        <v>300</v>
      </c>
      <c r="S6325" s="227">
        <v>46500</v>
      </c>
      <c r="T6325" s="227">
        <v>30</v>
      </c>
      <c r="U6325" s="227">
        <v>259459</v>
      </c>
      <c r="V6325" s="227">
        <v>13476</v>
      </c>
      <c r="W6325" s="143">
        <v>45999</v>
      </c>
      <c r="X6325" s="143">
        <v>46033</v>
      </c>
      <c r="Y6325">
        <f t="shared" si="197"/>
        <v>46500</v>
      </c>
    </row>
    <row r="6326" spans="1:25">
      <c r="A6326" s="1" t="str">
        <f t="shared" si="196"/>
        <v>060391082607000</v>
      </c>
      <c r="B6326" s="142" t="s">
        <v>88</v>
      </c>
      <c r="C6326" s="142" t="s">
        <v>1862</v>
      </c>
      <c r="D6326" s="142" t="s">
        <v>3495</v>
      </c>
      <c r="E6326" s="142" t="s">
        <v>3496</v>
      </c>
      <c r="F6326" s="142" t="s">
        <v>308</v>
      </c>
      <c r="G6326" s="142" t="s">
        <v>309</v>
      </c>
      <c r="H6326" s="142" t="s">
        <v>310</v>
      </c>
      <c r="I6326" s="142" t="s">
        <v>21</v>
      </c>
      <c r="J6326" s="142">
        <v>1</v>
      </c>
      <c r="K6326" s="142">
        <v>12</v>
      </c>
      <c r="L6326" s="227">
        <v>408</v>
      </c>
      <c r="M6326" s="227">
        <v>6411850</v>
      </c>
      <c r="N6326" s="227">
        <v>19900</v>
      </c>
      <c r="O6326" s="227">
        <v>17900</v>
      </c>
      <c r="P6326" s="227">
        <v>214800</v>
      </c>
      <c r="Q6326" s="227"/>
      <c r="R6326" s="227"/>
      <c r="S6326" s="227"/>
      <c r="T6326" s="227">
        <v>108</v>
      </c>
      <c r="U6326" s="227">
        <v>1936216</v>
      </c>
      <c r="V6326" s="227">
        <v>238961</v>
      </c>
      <c r="W6326" s="143">
        <v>46035</v>
      </c>
      <c r="X6326" s="143">
        <v>46033</v>
      </c>
      <c r="Y6326">
        <f t="shared" si="197"/>
        <v>214800</v>
      </c>
    </row>
    <row r="6327" spans="1:25">
      <c r="A6327" s="1" t="str">
        <f t="shared" si="196"/>
        <v>060391082627000</v>
      </c>
      <c r="B6327" s="142" t="s">
        <v>88</v>
      </c>
      <c r="C6327" s="142" t="s">
        <v>1862</v>
      </c>
      <c r="D6327" s="142" t="s">
        <v>3528</v>
      </c>
      <c r="E6327" s="142" t="s">
        <v>27</v>
      </c>
      <c r="F6327" s="142" t="s">
        <v>482</v>
      </c>
      <c r="G6327" s="142" t="s">
        <v>483</v>
      </c>
      <c r="H6327" s="142" t="s">
        <v>484</v>
      </c>
      <c r="I6327" s="142" t="s">
        <v>21</v>
      </c>
      <c r="J6327" s="142">
        <v>1</v>
      </c>
      <c r="K6327" s="142">
        <v>24</v>
      </c>
      <c r="L6327" s="227">
        <v>95</v>
      </c>
      <c r="M6327" s="227">
        <v>193472</v>
      </c>
      <c r="N6327" s="227">
        <v>3400</v>
      </c>
      <c r="O6327" s="227">
        <v>3300</v>
      </c>
      <c r="P6327" s="227">
        <v>79200</v>
      </c>
      <c r="Q6327" s="227">
        <v>24</v>
      </c>
      <c r="R6327" s="227">
        <v>950</v>
      </c>
      <c r="S6327" s="227">
        <v>56400</v>
      </c>
      <c r="T6327" s="227">
        <v>505</v>
      </c>
      <c r="U6327" s="227">
        <v>1084054</v>
      </c>
      <c r="V6327" s="227">
        <v>55599</v>
      </c>
      <c r="W6327" s="143">
        <v>46006</v>
      </c>
      <c r="X6327" s="143">
        <v>46033</v>
      </c>
      <c r="Y6327">
        <f t="shared" si="197"/>
        <v>56400</v>
      </c>
    </row>
    <row r="6328" spans="1:25">
      <c r="A6328" s="1" t="str">
        <f t="shared" si="196"/>
        <v>060391082723000</v>
      </c>
      <c r="B6328" s="142" t="s">
        <v>88</v>
      </c>
      <c r="C6328" s="142" t="s">
        <v>1862</v>
      </c>
      <c r="D6328" s="142" t="s">
        <v>3495</v>
      </c>
      <c r="E6328" s="142" t="s">
        <v>3496</v>
      </c>
      <c r="F6328" s="142" t="s">
        <v>314</v>
      </c>
      <c r="G6328" s="142" t="s">
        <v>315</v>
      </c>
      <c r="H6328" s="142" t="s">
        <v>316</v>
      </c>
      <c r="I6328" s="142" t="s">
        <v>21</v>
      </c>
      <c r="J6328" s="142">
        <v>1</v>
      </c>
      <c r="K6328" s="142">
        <v>24</v>
      </c>
      <c r="L6328" s="227">
        <v>5673</v>
      </c>
      <c r="M6328" s="227">
        <v>23590638</v>
      </c>
      <c r="N6328" s="227">
        <v>5400</v>
      </c>
      <c r="O6328" s="227">
        <v>5400</v>
      </c>
      <c r="P6328" s="227">
        <v>129600</v>
      </c>
      <c r="Q6328" s="227">
        <v>24</v>
      </c>
      <c r="R6328" s="227">
        <v>950</v>
      </c>
      <c r="S6328" s="227">
        <v>106800</v>
      </c>
      <c r="T6328" s="227">
        <v>3044</v>
      </c>
      <c r="U6328" s="227">
        <v>12388099</v>
      </c>
      <c r="V6328" s="227">
        <v>-270089</v>
      </c>
      <c r="W6328" s="143">
        <v>46035</v>
      </c>
      <c r="X6328" s="143">
        <v>46035</v>
      </c>
      <c r="Y6328">
        <f t="shared" si="197"/>
        <v>106800</v>
      </c>
    </row>
    <row r="6329" spans="1:25">
      <c r="A6329" s="1" t="str">
        <f t="shared" si="196"/>
        <v>060391083138000</v>
      </c>
      <c r="B6329" s="142" t="s">
        <v>88</v>
      </c>
      <c r="C6329" s="142" t="s">
        <v>1862</v>
      </c>
      <c r="D6329" s="142" t="s">
        <v>3534</v>
      </c>
      <c r="E6329" s="142" t="s">
        <v>2492</v>
      </c>
      <c r="F6329" s="142" t="s">
        <v>50</v>
      </c>
      <c r="G6329" s="142" t="s">
        <v>2543</v>
      </c>
      <c r="H6329" s="142" t="s">
        <v>2544</v>
      </c>
      <c r="I6329" s="142" t="s">
        <v>21</v>
      </c>
      <c r="J6329" s="142">
        <v>1</v>
      </c>
      <c r="K6329" s="142">
        <v>12</v>
      </c>
      <c r="L6329" s="227">
        <v>109</v>
      </c>
      <c r="M6329" s="227">
        <v>3752466</v>
      </c>
      <c r="N6329" s="227">
        <v>43500</v>
      </c>
      <c r="O6329" s="227">
        <v>43500</v>
      </c>
      <c r="P6329" s="227">
        <v>522000</v>
      </c>
      <c r="Q6329" s="227">
        <v>12</v>
      </c>
      <c r="R6329" s="227">
        <v>1500</v>
      </c>
      <c r="S6329" s="227">
        <v>504000</v>
      </c>
      <c r="T6329" s="227">
        <v>12</v>
      </c>
      <c r="U6329" s="227">
        <v>470270</v>
      </c>
      <c r="V6329" s="227">
        <v>57155</v>
      </c>
      <c r="W6329" s="143">
        <v>45960</v>
      </c>
      <c r="X6329" s="143">
        <v>46035</v>
      </c>
      <c r="Y6329">
        <f t="shared" si="197"/>
        <v>504000</v>
      </c>
    </row>
    <row r="6330" spans="1:25">
      <c r="A6330" s="1" t="str">
        <f t="shared" si="196"/>
        <v>060391083802000</v>
      </c>
      <c r="B6330" s="142" t="s">
        <v>88</v>
      </c>
      <c r="C6330" s="142" t="s">
        <v>1862</v>
      </c>
      <c r="D6330" s="142" t="s">
        <v>3523</v>
      </c>
      <c r="E6330" s="142" t="s">
        <v>20</v>
      </c>
      <c r="F6330" s="142" t="s">
        <v>941</v>
      </c>
      <c r="G6330" s="142" t="s">
        <v>942</v>
      </c>
      <c r="H6330" s="142" t="s">
        <v>943</v>
      </c>
      <c r="I6330" s="142" t="s">
        <v>21</v>
      </c>
      <c r="J6330" s="142">
        <v>1</v>
      </c>
      <c r="K6330" s="142">
        <v>40</v>
      </c>
      <c r="L6330" s="227">
        <v>125</v>
      </c>
      <c r="M6330" s="227">
        <v>490501</v>
      </c>
      <c r="N6330" s="227">
        <v>5100</v>
      </c>
      <c r="O6330" s="227">
        <v>5100</v>
      </c>
      <c r="P6330" s="227">
        <v>204000</v>
      </c>
      <c r="Q6330" s="227"/>
      <c r="R6330" s="227"/>
      <c r="S6330" s="227"/>
      <c r="T6330" s="227">
        <v>3</v>
      </c>
      <c r="U6330" s="227">
        <v>13784</v>
      </c>
      <c r="V6330" s="227">
        <v>2012</v>
      </c>
      <c r="W6330" s="143">
        <v>45873</v>
      </c>
      <c r="X6330" s="143">
        <v>46033</v>
      </c>
      <c r="Y6330">
        <f t="shared" si="197"/>
        <v>204000</v>
      </c>
    </row>
    <row r="6331" spans="1:25">
      <c r="A6331" s="1" t="str">
        <f t="shared" si="196"/>
        <v>060391083898000</v>
      </c>
      <c r="B6331" s="142" t="s">
        <v>88</v>
      </c>
      <c r="C6331" s="142" t="s">
        <v>1862</v>
      </c>
      <c r="D6331" s="142" t="s">
        <v>3528</v>
      </c>
      <c r="E6331" s="142" t="s">
        <v>27</v>
      </c>
      <c r="F6331" s="142" t="s">
        <v>320</v>
      </c>
      <c r="G6331" s="142" t="s">
        <v>321</v>
      </c>
      <c r="H6331" s="142" t="s">
        <v>322</v>
      </c>
      <c r="I6331" s="142" t="s">
        <v>21</v>
      </c>
      <c r="J6331" s="142">
        <v>1</v>
      </c>
      <c r="K6331" s="142">
        <v>30</v>
      </c>
      <c r="L6331" s="227">
        <v>315</v>
      </c>
      <c r="M6331" s="227">
        <v>1641406</v>
      </c>
      <c r="N6331" s="227">
        <v>6800</v>
      </c>
      <c r="O6331" s="227">
        <v>6000</v>
      </c>
      <c r="P6331" s="227">
        <v>180000</v>
      </c>
      <c r="Q6331" s="227">
        <v>30</v>
      </c>
      <c r="R6331" s="227">
        <v>500</v>
      </c>
      <c r="S6331" s="227">
        <v>165000</v>
      </c>
      <c r="T6331" s="227">
        <v>56</v>
      </c>
      <c r="U6331" s="227">
        <v>302703</v>
      </c>
      <c r="V6331" s="227">
        <v>10898</v>
      </c>
      <c r="W6331" s="143">
        <v>46034</v>
      </c>
      <c r="X6331" s="143">
        <v>46035</v>
      </c>
      <c r="Y6331">
        <f t="shared" si="197"/>
        <v>165000</v>
      </c>
    </row>
    <row r="6332" spans="1:25">
      <c r="A6332" s="1" t="str">
        <f t="shared" si="196"/>
        <v>060391083903000</v>
      </c>
      <c r="B6332" s="142" t="s">
        <v>88</v>
      </c>
      <c r="C6332" s="142" t="s">
        <v>1862</v>
      </c>
      <c r="D6332" s="142" t="s">
        <v>3528</v>
      </c>
      <c r="E6332" s="142" t="s">
        <v>27</v>
      </c>
      <c r="F6332" s="142" t="s">
        <v>326</v>
      </c>
      <c r="G6332" s="142" t="s">
        <v>327</v>
      </c>
      <c r="H6332" s="142" t="s">
        <v>328</v>
      </c>
      <c r="I6332" s="142" t="s">
        <v>21</v>
      </c>
      <c r="J6332" s="142">
        <v>1</v>
      </c>
      <c r="K6332" s="142">
        <v>24</v>
      </c>
      <c r="L6332" s="227">
        <v>347</v>
      </c>
      <c r="M6332" s="227">
        <v>1691716</v>
      </c>
      <c r="N6332" s="227">
        <v>6600</v>
      </c>
      <c r="O6332" s="227">
        <v>6600</v>
      </c>
      <c r="P6332" s="227">
        <v>158400</v>
      </c>
      <c r="Q6332" s="227"/>
      <c r="R6332" s="227"/>
      <c r="S6332" s="227"/>
      <c r="T6332" s="227">
        <v>178</v>
      </c>
      <c r="U6332" s="227">
        <v>1058027</v>
      </c>
      <c r="V6332" s="227">
        <v>190231</v>
      </c>
      <c r="W6332" s="143">
        <v>45997</v>
      </c>
      <c r="X6332" s="143">
        <v>46035</v>
      </c>
      <c r="Y6332">
        <f t="shared" si="197"/>
        <v>158400</v>
      </c>
    </row>
    <row r="6333" spans="1:25">
      <c r="A6333" s="1" t="str">
        <f t="shared" si="196"/>
        <v>060391084368000</v>
      </c>
      <c r="B6333" s="142" t="s">
        <v>88</v>
      </c>
      <c r="C6333" s="142" t="s">
        <v>1862</v>
      </c>
      <c r="D6333" s="142" t="s">
        <v>3511</v>
      </c>
      <c r="E6333" s="142" t="s">
        <v>3512</v>
      </c>
      <c r="F6333" s="142" t="s">
        <v>3563</v>
      </c>
      <c r="G6333" s="142" t="s">
        <v>3564</v>
      </c>
      <c r="H6333" s="142" t="s">
        <v>3565</v>
      </c>
      <c r="I6333" s="142" t="s">
        <v>21</v>
      </c>
      <c r="J6333" s="142">
        <v>1</v>
      </c>
      <c r="K6333" s="142">
        <v>20</v>
      </c>
      <c r="L6333" s="227">
        <v>134</v>
      </c>
      <c r="M6333" s="227">
        <v>5125500</v>
      </c>
      <c r="N6333" s="227">
        <v>55900</v>
      </c>
      <c r="O6333" s="227">
        <v>55900</v>
      </c>
      <c r="P6333" s="227">
        <v>1118000</v>
      </c>
      <c r="Q6333" s="227"/>
      <c r="R6333" s="227"/>
      <c r="S6333" s="227"/>
      <c r="T6333" s="227">
        <v>36</v>
      </c>
      <c r="U6333" s="227">
        <v>1748108</v>
      </c>
      <c r="V6333" s="227">
        <v>371108</v>
      </c>
      <c r="W6333" s="143">
        <v>46017</v>
      </c>
      <c r="X6333" s="143">
        <v>46034</v>
      </c>
      <c r="Y6333">
        <f t="shared" si="197"/>
        <v>1118000</v>
      </c>
    </row>
    <row r="6334" spans="1:25">
      <c r="A6334" s="1" t="str">
        <f t="shared" si="196"/>
        <v>060391084369000</v>
      </c>
      <c r="B6334" s="142" t="s">
        <v>88</v>
      </c>
      <c r="C6334" s="142" t="s">
        <v>1862</v>
      </c>
      <c r="D6334" s="142" t="s">
        <v>3527</v>
      </c>
      <c r="E6334" s="142" t="s">
        <v>22</v>
      </c>
      <c r="F6334" s="142" t="s">
        <v>332</v>
      </c>
      <c r="G6334" s="142" t="s">
        <v>333</v>
      </c>
      <c r="H6334" s="142" t="s">
        <v>334</v>
      </c>
      <c r="I6334" s="142" t="s">
        <v>21</v>
      </c>
      <c r="J6334" s="142">
        <v>1</v>
      </c>
      <c r="K6334" s="142">
        <v>60</v>
      </c>
      <c r="L6334" s="227">
        <v>180</v>
      </c>
      <c r="M6334" s="227">
        <v>1374120</v>
      </c>
      <c r="N6334" s="227">
        <v>9700</v>
      </c>
      <c r="O6334" s="227">
        <v>9000</v>
      </c>
      <c r="P6334" s="227">
        <v>540000</v>
      </c>
      <c r="Q6334" s="227">
        <v>60</v>
      </c>
      <c r="R6334" s="227">
        <v>300</v>
      </c>
      <c r="S6334" s="227">
        <v>522000</v>
      </c>
      <c r="T6334" s="227">
        <v>346</v>
      </c>
      <c r="U6334" s="227">
        <v>2808559</v>
      </c>
      <c r="V6334" s="227">
        <v>167195</v>
      </c>
      <c r="W6334" s="143">
        <v>46006</v>
      </c>
      <c r="X6334" s="143">
        <v>46035</v>
      </c>
      <c r="Y6334">
        <f t="shared" si="197"/>
        <v>522000</v>
      </c>
    </row>
    <row r="6335" spans="1:25">
      <c r="A6335" s="1" t="str">
        <f t="shared" si="196"/>
        <v>060391084782000</v>
      </c>
      <c r="B6335" s="142" t="s">
        <v>88</v>
      </c>
      <c r="C6335" s="142" t="s">
        <v>1862</v>
      </c>
      <c r="D6335" s="142" t="s">
        <v>3511</v>
      </c>
      <c r="E6335" s="142" t="s">
        <v>3512</v>
      </c>
      <c r="F6335" s="142" t="s">
        <v>3566</v>
      </c>
      <c r="G6335" s="142" t="s">
        <v>3567</v>
      </c>
      <c r="H6335" s="142" t="s">
        <v>3568</v>
      </c>
      <c r="I6335" s="142" t="s">
        <v>21</v>
      </c>
      <c r="J6335" s="142">
        <v>1</v>
      </c>
      <c r="K6335" s="142">
        <v>20</v>
      </c>
      <c r="L6335" s="227">
        <v>175</v>
      </c>
      <c r="M6335" s="227">
        <v>6833750</v>
      </c>
      <c r="N6335" s="227">
        <v>52900</v>
      </c>
      <c r="O6335" s="227">
        <v>41900</v>
      </c>
      <c r="P6335" s="227">
        <v>838000</v>
      </c>
      <c r="Q6335" s="227"/>
      <c r="R6335" s="227"/>
      <c r="S6335" s="227"/>
      <c r="T6335" s="227">
        <v>170</v>
      </c>
      <c r="U6335" s="227">
        <v>5856396</v>
      </c>
      <c r="V6335" s="227">
        <v>-782104</v>
      </c>
      <c r="W6335" s="143">
        <v>46030</v>
      </c>
      <c r="X6335" s="143">
        <v>46034</v>
      </c>
      <c r="Y6335">
        <f t="shared" si="197"/>
        <v>838000</v>
      </c>
    </row>
    <row r="6336" spans="1:25">
      <c r="A6336" s="1" t="str">
        <f t="shared" si="196"/>
        <v>060391086395000</v>
      </c>
      <c r="B6336" s="142" t="s">
        <v>88</v>
      </c>
      <c r="C6336" s="142" t="s">
        <v>1862</v>
      </c>
      <c r="D6336" s="142" t="s">
        <v>3523</v>
      </c>
      <c r="E6336" s="142" t="s">
        <v>20</v>
      </c>
      <c r="F6336" s="142" t="s">
        <v>949</v>
      </c>
      <c r="G6336" s="142" t="s">
        <v>950</v>
      </c>
      <c r="H6336" s="142" t="s">
        <v>951</v>
      </c>
      <c r="I6336" s="142" t="s">
        <v>26</v>
      </c>
      <c r="J6336" s="142">
        <v>1</v>
      </c>
      <c r="K6336" s="142">
        <v>8</v>
      </c>
      <c r="L6336" s="227"/>
      <c r="M6336" s="227"/>
      <c r="N6336" s="227">
        <v>46900</v>
      </c>
      <c r="O6336" s="227">
        <v>46900</v>
      </c>
      <c r="P6336" s="227">
        <v>375200</v>
      </c>
      <c r="Q6336" s="227"/>
      <c r="R6336" s="227"/>
      <c r="S6336" s="227"/>
      <c r="T6336" s="227"/>
      <c r="U6336" s="227"/>
      <c r="V6336" s="227"/>
      <c r="W6336" s="143">
        <v>44064</v>
      </c>
      <c r="X6336" s="143"/>
      <c r="Y6336">
        <f t="shared" si="197"/>
        <v>375200</v>
      </c>
    </row>
    <row r="6337" spans="1:25">
      <c r="A6337" s="1" t="str">
        <f t="shared" si="196"/>
        <v>060391086441000</v>
      </c>
      <c r="B6337" s="142" t="s">
        <v>88</v>
      </c>
      <c r="C6337" s="142" t="s">
        <v>1862</v>
      </c>
      <c r="D6337" s="142" t="s">
        <v>3494</v>
      </c>
      <c r="E6337" s="142" t="s">
        <v>2486</v>
      </c>
      <c r="F6337" s="142" t="s">
        <v>59</v>
      </c>
      <c r="G6337" s="142" t="s">
        <v>2590</v>
      </c>
      <c r="H6337" s="142" t="s">
        <v>2591</v>
      </c>
      <c r="I6337" s="142" t="s">
        <v>21</v>
      </c>
      <c r="J6337" s="142">
        <v>1</v>
      </c>
      <c r="K6337" s="142">
        <v>20</v>
      </c>
      <c r="L6337" s="227">
        <v>67</v>
      </c>
      <c r="M6337" s="227">
        <v>282486</v>
      </c>
      <c r="N6337" s="227">
        <v>5500</v>
      </c>
      <c r="O6337" s="227">
        <v>5500</v>
      </c>
      <c r="P6337" s="227">
        <v>110000</v>
      </c>
      <c r="Q6337" s="227"/>
      <c r="R6337" s="227"/>
      <c r="S6337" s="227"/>
      <c r="T6337" s="227">
        <v>12</v>
      </c>
      <c r="U6337" s="227">
        <v>59459</v>
      </c>
      <c r="V6337" s="227">
        <v>8865</v>
      </c>
      <c r="W6337" s="143">
        <v>46000</v>
      </c>
      <c r="X6337" s="143">
        <v>46035</v>
      </c>
      <c r="Y6337">
        <f t="shared" si="197"/>
        <v>110000</v>
      </c>
    </row>
    <row r="6338" spans="1:25">
      <c r="A6338" s="1" t="str">
        <f t="shared" si="196"/>
        <v>060391087230000</v>
      </c>
      <c r="B6338" s="142" t="s">
        <v>88</v>
      </c>
      <c r="C6338" s="142" t="s">
        <v>1862</v>
      </c>
      <c r="D6338" s="142" t="s">
        <v>3528</v>
      </c>
      <c r="E6338" s="142" t="s">
        <v>27</v>
      </c>
      <c r="F6338" s="142" t="s">
        <v>489</v>
      </c>
      <c r="G6338" s="142" t="s">
        <v>490</v>
      </c>
      <c r="H6338" s="142" t="s">
        <v>491</v>
      </c>
      <c r="I6338" s="142" t="s">
        <v>23</v>
      </c>
      <c r="J6338" s="142">
        <v>1</v>
      </c>
      <c r="K6338" s="142">
        <v>12</v>
      </c>
      <c r="L6338" s="227">
        <v>65</v>
      </c>
      <c r="M6338" s="227">
        <v>184165</v>
      </c>
      <c r="N6338" s="227">
        <v>4000</v>
      </c>
      <c r="O6338" s="227">
        <v>4000</v>
      </c>
      <c r="P6338" s="227">
        <v>48000</v>
      </c>
      <c r="Q6338" s="227">
        <v>12</v>
      </c>
      <c r="R6338" s="227">
        <v>725</v>
      </c>
      <c r="S6338" s="227">
        <v>39300</v>
      </c>
      <c r="T6338" s="227">
        <v>130</v>
      </c>
      <c r="U6338" s="227">
        <v>413063</v>
      </c>
      <c r="V6338" s="227">
        <v>44732</v>
      </c>
      <c r="W6338" s="143">
        <v>46002</v>
      </c>
      <c r="X6338" s="143">
        <v>46035</v>
      </c>
      <c r="Y6338">
        <f t="shared" si="197"/>
        <v>39300</v>
      </c>
    </row>
    <row r="6339" spans="1:25">
      <c r="A6339" s="1" t="str">
        <f t="shared" si="196"/>
        <v>060391088129000</v>
      </c>
      <c r="B6339" s="142" t="s">
        <v>88</v>
      </c>
      <c r="C6339" s="142" t="s">
        <v>1862</v>
      </c>
      <c r="D6339" s="142" t="s">
        <v>3527</v>
      </c>
      <c r="E6339" s="142" t="s">
        <v>22</v>
      </c>
      <c r="F6339" s="142" t="s">
        <v>338</v>
      </c>
      <c r="G6339" s="142" t="s">
        <v>339</v>
      </c>
      <c r="H6339" s="142" t="s">
        <v>340</v>
      </c>
      <c r="I6339" s="142" t="s">
        <v>23</v>
      </c>
      <c r="J6339" s="142">
        <v>1</v>
      </c>
      <c r="K6339" s="142">
        <v>40</v>
      </c>
      <c r="L6339" s="227">
        <v>25433</v>
      </c>
      <c r="M6339" s="227">
        <v>65902245</v>
      </c>
      <c r="N6339" s="227">
        <v>3100</v>
      </c>
      <c r="O6339" s="227">
        <v>3000</v>
      </c>
      <c r="P6339" s="227">
        <v>120000</v>
      </c>
      <c r="Q6339" s="227">
        <v>40</v>
      </c>
      <c r="R6339" s="227">
        <v>130</v>
      </c>
      <c r="S6339" s="227">
        <v>114800</v>
      </c>
      <c r="T6339" s="227">
        <v>14322</v>
      </c>
      <c r="U6339" s="227">
        <v>37328532</v>
      </c>
      <c r="V6339" s="227">
        <v>217222</v>
      </c>
      <c r="W6339" s="143">
        <v>46025</v>
      </c>
      <c r="X6339" s="143">
        <v>46035</v>
      </c>
      <c r="Y6339">
        <f t="shared" si="197"/>
        <v>114800</v>
      </c>
    </row>
    <row r="6340" spans="1:25">
      <c r="A6340" s="1" t="str">
        <f t="shared" si="196"/>
        <v>060391088133000</v>
      </c>
      <c r="B6340" s="142" t="s">
        <v>88</v>
      </c>
      <c r="C6340" s="142" t="s">
        <v>1862</v>
      </c>
      <c r="D6340" s="142" t="s">
        <v>3527</v>
      </c>
      <c r="E6340" s="142" t="s">
        <v>22</v>
      </c>
      <c r="F6340" s="142" t="s">
        <v>631</v>
      </c>
      <c r="G6340" s="142" t="s">
        <v>632</v>
      </c>
      <c r="H6340" s="142" t="s">
        <v>633</v>
      </c>
      <c r="I6340" s="142" t="s">
        <v>26</v>
      </c>
      <c r="J6340" s="142">
        <v>1</v>
      </c>
      <c r="K6340" s="142">
        <v>40</v>
      </c>
      <c r="L6340" s="227"/>
      <c r="M6340" s="227"/>
      <c r="N6340" s="227">
        <v>3050</v>
      </c>
      <c r="O6340" s="227">
        <v>3050</v>
      </c>
      <c r="P6340" s="227">
        <v>122000</v>
      </c>
      <c r="Q6340" s="227"/>
      <c r="R6340" s="227"/>
      <c r="S6340" s="227"/>
      <c r="T6340" s="227"/>
      <c r="U6340" s="227"/>
      <c r="V6340" s="227"/>
      <c r="W6340" s="143"/>
      <c r="X6340" s="143"/>
      <c r="Y6340">
        <f t="shared" si="197"/>
        <v>122000</v>
      </c>
    </row>
    <row r="6341" spans="1:25">
      <c r="A6341" s="1" t="str">
        <f t="shared" ref="A6341:A6404" si="198">B6341&amp;F6341</f>
        <v>060391088134000</v>
      </c>
      <c r="B6341" s="142" t="s">
        <v>88</v>
      </c>
      <c r="C6341" s="142" t="s">
        <v>1862</v>
      </c>
      <c r="D6341" s="142" t="s">
        <v>3527</v>
      </c>
      <c r="E6341" s="142" t="s">
        <v>22</v>
      </c>
      <c r="F6341" s="142" t="s">
        <v>344</v>
      </c>
      <c r="G6341" s="142" t="s">
        <v>345</v>
      </c>
      <c r="H6341" s="142" t="s">
        <v>346</v>
      </c>
      <c r="I6341" s="142" t="s">
        <v>23</v>
      </c>
      <c r="J6341" s="142">
        <v>1</v>
      </c>
      <c r="K6341" s="142">
        <v>40</v>
      </c>
      <c r="L6341" s="227">
        <v>15503</v>
      </c>
      <c r="M6341" s="227">
        <v>38264360</v>
      </c>
      <c r="N6341" s="227">
        <v>3000</v>
      </c>
      <c r="O6341" s="227">
        <v>2900</v>
      </c>
      <c r="P6341" s="227">
        <v>116000</v>
      </c>
      <c r="Q6341" s="227">
        <v>40</v>
      </c>
      <c r="R6341" s="227">
        <v>150</v>
      </c>
      <c r="S6341" s="227">
        <v>110000</v>
      </c>
      <c r="T6341" s="227">
        <v>9049</v>
      </c>
      <c r="U6341" s="227">
        <v>22807595</v>
      </c>
      <c r="V6341" s="227">
        <v>472937</v>
      </c>
      <c r="W6341" s="143">
        <v>46025</v>
      </c>
      <c r="X6341" s="143">
        <v>46035</v>
      </c>
      <c r="Y6341">
        <f t="shared" ref="Y6341:Y6384" si="199">IF(S6341&gt;0,S6341,P6341)</f>
        <v>110000</v>
      </c>
    </row>
    <row r="6342" spans="1:25">
      <c r="A6342" s="1" t="str">
        <f t="shared" si="198"/>
        <v>060391088137000</v>
      </c>
      <c r="B6342" s="142" t="s">
        <v>88</v>
      </c>
      <c r="C6342" s="142" t="s">
        <v>1862</v>
      </c>
      <c r="D6342" s="142" t="s">
        <v>3527</v>
      </c>
      <c r="E6342" s="142" t="s">
        <v>22</v>
      </c>
      <c r="F6342" s="142" t="s">
        <v>350</v>
      </c>
      <c r="G6342" s="142" t="s">
        <v>351</v>
      </c>
      <c r="H6342" s="142" t="s">
        <v>3569</v>
      </c>
      <c r="I6342" s="142" t="s">
        <v>21</v>
      </c>
      <c r="J6342" s="142">
        <v>1</v>
      </c>
      <c r="K6342" s="142">
        <v>24</v>
      </c>
      <c r="L6342" s="227">
        <v>4883</v>
      </c>
      <c r="M6342" s="227">
        <v>18507907</v>
      </c>
      <c r="N6342" s="227">
        <v>4700</v>
      </c>
      <c r="O6342" s="227">
        <v>4700</v>
      </c>
      <c r="P6342" s="227">
        <v>112800</v>
      </c>
      <c r="Q6342" s="227">
        <v>24</v>
      </c>
      <c r="R6342" s="227">
        <v>250</v>
      </c>
      <c r="S6342" s="227">
        <v>106800</v>
      </c>
      <c r="T6342" s="227">
        <v>276</v>
      </c>
      <c r="U6342" s="227">
        <v>1070721</v>
      </c>
      <c r="V6342" s="227">
        <v>24605</v>
      </c>
      <c r="W6342" s="143">
        <v>46032</v>
      </c>
      <c r="X6342" s="143">
        <v>46035</v>
      </c>
      <c r="Y6342">
        <f t="shared" si="199"/>
        <v>106800</v>
      </c>
    </row>
    <row r="6343" spans="1:25">
      <c r="A6343" s="1" t="str">
        <f t="shared" si="198"/>
        <v>060391088171000</v>
      </c>
      <c r="B6343" s="142" t="s">
        <v>88</v>
      </c>
      <c r="C6343" s="142" t="s">
        <v>1862</v>
      </c>
      <c r="D6343" s="142" t="s">
        <v>3527</v>
      </c>
      <c r="E6343" s="142" t="s">
        <v>22</v>
      </c>
      <c r="F6343" s="142" t="s">
        <v>356</v>
      </c>
      <c r="G6343" s="142" t="s">
        <v>357</v>
      </c>
      <c r="H6343" s="142" t="s">
        <v>358</v>
      </c>
      <c r="I6343" s="142" t="s">
        <v>23</v>
      </c>
      <c r="J6343" s="142">
        <v>1</v>
      </c>
      <c r="K6343" s="142">
        <v>40</v>
      </c>
      <c r="L6343" s="227">
        <v>416</v>
      </c>
      <c r="M6343" s="227">
        <v>1044962</v>
      </c>
      <c r="N6343" s="227">
        <v>3000</v>
      </c>
      <c r="O6343" s="227">
        <v>3000</v>
      </c>
      <c r="P6343" s="227">
        <v>120000</v>
      </c>
      <c r="Q6343" s="227">
        <v>40</v>
      </c>
      <c r="R6343" s="227">
        <v>170</v>
      </c>
      <c r="S6343" s="227">
        <v>113200</v>
      </c>
      <c r="T6343" s="227">
        <v>477</v>
      </c>
      <c r="U6343" s="227">
        <v>1248045</v>
      </c>
      <c r="V6343" s="227">
        <v>49855</v>
      </c>
      <c r="W6343" s="143">
        <v>46029</v>
      </c>
      <c r="X6343" s="143">
        <v>46035</v>
      </c>
      <c r="Y6343">
        <f t="shared" si="199"/>
        <v>113200</v>
      </c>
    </row>
    <row r="6344" spans="1:25">
      <c r="A6344" s="1" t="str">
        <f t="shared" si="198"/>
        <v>060391088175000</v>
      </c>
      <c r="B6344" s="142" t="s">
        <v>88</v>
      </c>
      <c r="C6344" s="142" t="s">
        <v>1862</v>
      </c>
      <c r="D6344" s="142" t="s">
        <v>3527</v>
      </c>
      <c r="E6344" s="142" t="s">
        <v>22</v>
      </c>
      <c r="F6344" s="142" t="s">
        <v>362</v>
      </c>
      <c r="G6344" s="142" t="s">
        <v>363</v>
      </c>
      <c r="H6344" s="142" t="s">
        <v>364</v>
      </c>
      <c r="I6344" s="142" t="s">
        <v>21</v>
      </c>
      <c r="J6344" s="142">
        <v>1</v>
      </c>
      <c r="K6344" s="142">
        <v>40</v>
      </c>
      <c r="L6344" s="227">
        <v>9847</v>
      </c>
      <c r="M6344" s="227">
        <v>23555567</v>
      </c>
      <c r="N6344" s="227">
        <v>2800</v>
      </c>
      <c r="O6344" s="227">
        <v>2800</v>
      </c>
      <c r="P6344" s="227">
        <v>112000</v>
      </c>
      <c r="Q6344" s="227">
        <v>40</v>
      </c>
      <c r="R6344" s="227">
        <v>105</v>
      </c>
      <c r="S6344" s="227">
        <v>107800</v>
      </c>
      <c r="T6344" s="227">
        <v>513</v>
      </c>
      <c r="U6344" s="227">
        <v>1270122</v>
      </c>
      <c r="V6344" s="227">
        <v>42946</v>
      </c>
      <c r="W6344" s="143">
        <v>46027</v>
      </c>
      <c r="X6344" s="143">
        <v>46035</v>
      </c>
      <c r="Y6344">
        <f t="shared" si="199"/>
        <v>107800</v>
      </c>
    </row>
    <row r="6345" spans="1:25">
      <c r="A6345" s="1" t="str">
        <f t="shared" si="198"/>
        <v>060391088200000</v>
      </c>
      <c r="B6345" s="142" t="s">
        <v>88</v>
      </c>
      <c r="C6345" s="142" t="s">
        <v>1862</v>
      </c>
      <c r="D6345" s="142" t="s">
        <v>3527</v>
      </c>
      <c r="E6345" s="142" t="s">
        <v>22</v>
      </c>
      <c r="F6345" s="142" t="s">
        <v>368</v>
      </c>
      <c r="G6345" s="142" t="s">
        <v>369</v>
      </c>
      <c r="H6345" s="142" t="s">
        <v>370</v>
      </c>
      <c r="I6345" s="142" t="s">
        <v>23</v>
      </c>
      <c r="J6345" s="142">
        <v>1</v>
      </c>
      <c r="K6345" s="142">
        <v>40</v>
      </c>
      <c r="L6345" s="227">
        <v>20024</v>
      </c>
      <c r="M6345" s="227">
        <v>49376156</v>
      </c>
      <c r="N6345" s="227">
        <v>3000</v>
      </c>
      <c r="O6345" s="227">
        <v>2900</v>
      </c>
      <c r="P6345" s="227">
        <v>116000</v>
      </c>
      <c r="Q6345" s="227">
        <v>40</v>
      </c>
      <c r="R6345" s="227">
        <v>150</v>
      </c>
      <c r="S6345" s="227">
        <v>110000</v>
      </c>
      <c r="T6345" s="227">
        <v>5961</v>
      </c>
      <c r="U6345" s="227">
        <v>15095712</v>
      </c>
      <c r="V6345" s="227">
        <v>396788</v>
      </c>
      <c r="W6345" s="143">
        <v>46025</v>
      </c>
      <c r="X6345" s="143">
        <v>46035</v>
      </c>
      <c r="Y6345">
        <f t="shared" si="199"/>
        <v>110000</v>
      </c>
    </row>
    <row r="6346" spans="1:25">
      <c r="A6346" s="1" t="str">
        <f t="shared" si="198"/>
        <v>060391088243000</v>
      </c>
      <c r="B6346" s="142" t="s">
        <v>88</v>
      </c>
      <c r="C6346" s="142" t="s">
        <v>1862</v>
      </c>
      <c r="D6346" s="142" t="s">
        <v>3527</v>
      </c>
      <c r="E6346" s="142" t="s">
        <v>22</v>
      </c>
      <c r="F6346" s="142" t="s">
        <v>374</v>
      </c>
      <c r="G6346" s="142" t="s">
        <v>375</v>
      </c>
      <c r="H6346" s="142" t="s">
        <v>376</v>
      </c>
      <c r="I6346" s="142" t="s">
        <v>21</v>
      </c>
      <c r="J6346" s="142">
        <v>1</v>
      </c>
      <c r="K6346" s="142">
        <v>20</v>
      </c>
      <c r="L6346" s="227">
        <v>3411</v>
      </c>
      <c r="M6346" s="227">
        <v>12072143</v>
      </c>
      <c r="N6346" s="227">
        <v>4700</v>
      </c>
      <c r="O6346" s="227">
        <v>4500</v>
      </c>
      <c r="P6346" s="227">
        <v>90000</v>
      </c>
      <c r="Q6346" s="227">
        <v>20</v>
      </c>
      <c r="R6346" s="227">
        <v>450</v>
      </c>
      <c r="S6346" s="227">
        <v>81000</v>
      </c>
      <c r="T6346" s="227">
        <v>1644</v>
      </c>
      <c r="U6346" s="227">
        <v>6113514</v>
      </c>
      <c r="V6346" s="227">
        <v>295102</v>
      </c>
      <c r="W6346" s="143">
        <v>46021</v>
      </c>
      <c r="X6346" s="143">
        <v>46035</v>
      </c>
      <c r="Y6346">
        <f t="shared" si="199"/>
        <v>81000</v>
      </c>
    </row>
    <row r="6347" spans="1:25">
      <c r="A6347" s="1" t="str">
        <f t="shared" si="198"/>
        <v>060391088263000</v>
      </c>
      <c r="B6347" s="142" t="s">
        <v>88</v>
      </c>
      <c r="C6347" s="142" t="s">
        <v>1862</v>
      </c>
      <c r="D6347" s="142" t="s">
        <v>3527</v>
      </c>
      <c r="E6347" s="142" t="s">
        <v>22</v>
      </c>
      <c r="F6347" s="142" t="s">
        <v>749</v>
      </c>
      <c r="G6347" s="142" t="s">
        <v>750</v>
      </c>
      <c r="H6347" s="142" t="s">
        <v>751</v>
      </c>
      <c r="I6347" s="142" t="s">
        <v>26</v>
      </c>
      <c r="J6347" s="142">
        <v>1</v>
      </c>
      <c r="K6347" s="142">
        <v>40</v>
      </c>
      <c r="L6347" s="227"/>
      <c r="M6347" s="227"/>
      <c r="N6347" s="227">
        <v>2200</v>
      </c>
      <c r="O6347" s="227">
        <v>2200</v>
      </c>
      <c r="P6347" s="227">
        <v>88000</v>
      </c>
      <c r="Q6347" s="227"/>
      <c r="R6347" s="227"/>
      <c r="S6347" s="227"/>
      <c r="T6347" s="227"/>
      <c r="U6347" s="227"/>
      <c r="V6347" s="227"/>
      <c r="W6347" s="143"/>
      <c r="X6347" s="143"/>
      <c r="Y6347">
        <f t="shared" si="199"/>
        <v>88000</v>
      </c>
    </row>
    <row r="6348" spans="1:25">
      <c r="A6348" s="1" t="str">
        <f t="shared" si="198"/>
        <v>060391088264000</v>
      </c>
      <c r="B6348" s="142" t="s">
        <v>88</v>
      </c>
      <c r="C6348" s="142" t="s">
        <v>1862</v>
      </c>
      <c r="D6348" s="142" t="s">
        <v>3527</v>
      </c>
      <c r="E6348" s="142" t="s">
        <v>22</v>
      </c>
      <c r="F6348" s="142" t="s">
        <v>638</v>
      </c>
      <c r="G6348" s="142" t="s">
        <v>639</v>
      </c>
      <c r="H6348" s="142" t="s">
        <v>640</v>
      </c>
      <c r="I6348" s="142" t="s">
        <v>21</v>
      </c>
      <c r="J6348" s="142">
        <v>1</v>
      </c>
      <c r="K6348" s="142">
        <v>40</v>
      </c>
      <c r="L6348" s="227">
        <v>2094</v>
      </c>
      <c r="M6348" s="227">
        <v>5426000</v>
      </c>
      <c r="N6348" s="227">
        <v>3100</v>
      </c>
      <c r="O6348" s="227">
        <v>3100</v>
      </c>
      <c r="P6348" s="227">
        <v>124000</v>
      </c>
      <c r="Q6348" s="227">
        <v>40</v>
      </c>
      <c r="R6348" s="227">
        <v>200</v>
      </c>
      <c r="S6348" s="227">
        <v>116000</v>
      </c>
      <c r="T6348" s="227">
        <v>81</v>
      </c>
      <c r="U6348" s="227">
        <v>226216</v>
      </c>
      <c r="V6348" s="227">
        <v>16328</v>
      </c>
      <c r="W6348" s="143">
        <v>45994</v>
      </c>
      <c r="X6348" s="143">
        <v>46032</v>
      </c>
      <c r="Y6348">
        <f t="shared" si="199"/>
        <v>116000</v>
      </c>
    </row>
    <row r="6349" spans="1:25">
      <c r="A6349" s="1" t="str">
        <f t="shared" si="198"/>
        <v>060391088271000</v>
      </c>
      <c r="B6349" s="142" t="s">
        <v>88</v>
      </c>
      <c r="C6349" s="142" t="s">
        <v>1862</v>
      </c>
      <c r="D6349" s="142" t="s">
        <v>3527</v>
      </c>
      <c r="E6349" s="142" t="s">
        <v>22</v>
      </c>
      <c r="F6349" s="142" t="s">
        <v>593</v>
      </c>
      <c r="G6349" s="142" t="s">
        <v>594</v>
      </c>
      <c r="H6349" s="142" t="s">
        <v>595</v>
      </c>
      <c r="I6349" s="142" t="s">
        <v>23</v>
      </c>
      <c r="J6349" s="142">
        <v>1</v>
      </c>
      <c r="K6349" s="142">
        <v>40</v>
      </c>
      <c r="L6349" s="227">
        <v>0</v>
      </c>
      <c r="M6349" s="227">
        <v>0</v>
      </c>
      <c r="N6349" s="227">
        <v>3200</v>
      </c>
      <c r="O6349" s="227">
        <v>3000</v>
      </c>
      <c r="P6349" s="227">
        <v>120000</v>
      </c>
      <c r="Q6349" s="227">
        <v>40</v>
      </c>
      <c r="R6349" s="227">
        <v>130</v>
      </c>
      <c r="S6349" s="227">
        <v>114800</v>
      </c>
      <c r="T6349" s="227">
        <v>0</v>
      </c>
      <c r="U6349" s="227">
        <v>0</v>
      </c>
      <c r="V6349" s="227">
        <v>0</v>
      </c>
      <c r="W6349" s="143">
        <v>45997</v>
      </c>
      <c r="X6349" s="143">
        <v>45997</v>
      </c>
      <c r="Y6349">
        <f t="shared" si="199"/>
        <v>114800</v>
      </c>
    </row>
    <row r="6350" spans="1:25">
      <c r="A6350" s="1" t="str">
        <f t="shared" si="198"/>
        <v>060391088858000</v>
      </c>
      <c r="B6350" s="142" t="s">
        <v>88</v>
      </c>
      <c r="C6350" s="142" t="s">
        <v>1862</v>
      </c>
      <c r="D6350" s="142" t="s">
        <v>3528</v>
      </c>
      <c r="E6350" s="142" t="s">
        <v>27</v>
      </c>
      <c r="F6350" s="142" t="s">
        <v>962</v>
      </c>
      <c r="G6350" s="142" t="s">
        <v>963</v>
      </c>
      <c r="H6350" s="142" t="s">
        <v>964</v>
      </c>
      <c r="I6350" s="142" t="s">
        <v>21</v>
      </c>
      <c r="J6350" s="142">
        <v>1</v>
      </c>
      <c r="K6350" s="142">
        <v>12</v>
      </c>
      <c r="L6350" s="227">
        <v>262</v>
      </c>
      <c r="M6350" s="227">
        <v>1061102</v>
      </c>
      <c r="N6350" s="227">
        <v>5400</v>
      </c>
      <c r="O6350" s="227">
        <v>5400</v>
      </c>
      <c r="P6350" s="227">
        <v>64800</v>
      </c>
      <c r="Q6350" s="227"/>
      <c r="R6350" s="227"/>
      <c r="S6350" s="227"/>
      <c r="T6350" s="227">
        <v>49</v>
      </c>
      <c r="U6350" s="227">
        <v>238378</v>
      </c>
      <c r="V6350" s="227">
        <v>39928</v>
      </c>
      <c r="W6350" s="143">
        <v>46006</v>
      </c>
      <c r="X6350" s="143">
        <v>46035</v>
      </c>
      <c r="Y6350">
        <f t="shared" si="199"/>
        <v>64800</v>
      </c>
    </row>
    <row r="6351" spans="1:25">
      <c r="A6351" s="1" t="str">
        <f t="shared" si="198"/>
        <v>060391089270000</v>
      </c>
      <c r="B6351" s="142" t="s">
        <v>88</v>
      </c>
      <c r="C6351" s="142" t="s">
        <v>1862</v>
      </c>
      <c r="D6351" s="142" t="s">
        <v>3497</v>
      </c>
      <c r="E6351" s="142" t="s">
        <v>24</v>
      </c>
      <c r="F6351" s="142" t="s">
        <v>597</v>
      </c>
      <c r="G6351" s="142" t="s">
        <v>598</v>
      </c>
      <c r="H6351" s="142" t="s">
        <v>599</v>
      </c>
      <c r="I6351" s="142" t="s">
        <v>21</v>
      </c>
      <c r="J6351" s="142">
        <v>1</v>
      </c>
      <c r="K6351" s="142">
        <v>48</v>
      </c>
      <c r="L6351" s="227">
        <v>549</v>
      </c>
      <c r="M6351" s="227">
        <v>765633</v>
      </c>
      <c r="N6351" s="227">
        <v>2000</v>
      </c>
      <c r="O6351" s="227">
        <v>2000</v>
      </c>
      <c r="P6351" s="227">
        <v>96000</v>
      </c>
      <c r="Q6351" s="227"/>
      <c r="R6351" s="227"/>
      <c r="S6351" s="227"/>
      <c r="T6351" s="227">
        <v>192</v>
      </c>
      <c r="U6351" s="227">
        <v>345946</v>
      </c>
      <c r="V6351" s="227">
        <v>78183</v>
      </c>
      <c r="W6351" s="143">
        <v>46034</v>
      </c>
      <c r="X6351" s="143">
        <v>46035</v>
      </c>
      <c r="Y6351">
        <f t="shared" si="199"/>
        <v>96000</v>
      </c>
    </row>
    <row r="6352" spans="1:25">
      <c r="A6352" s="1" t="str">
        <f t="shared" si="198"/>
        <v>060391089271000</v>
      </c>
      <c r="B6352" s="142" t="s">
        <v>88</v>
      </c>
      <c r="C6352" s="142" t="s">
        <v>1862</v>
      </c>
      <c r="D6352" s="142" t="s">
        <v>3497</v>
      </c>
      <c r="E6352" s="142" t="s">
        <v>24</v>
      </c>
      <c r="F6352" s="142" t="s">
        <v>380</v>
      </c>
      <c r="G6352" s="142" t="s">
        <v>381</v>
      </c>
      <c r="H6352" s="142" t="s">
        <v>382</v>
      </c>
      <c r="I6352" s="142" t="s">
        <v>23</v>
      </c>
      <c r="J6352" s="142">
        <v>1</v>
      </c>
      <c r="K6352" s="142">
        <v>48</v>
      </c>
      <c r="L6352" s="227">
        <v>49840</v>
      </c>
      <c r="M6352" s="227">
        <v>106229915</v>
      </c>
      <c r="N6352" s="227">
        <v>2650</v>
      </c>
      <c r="O6352" s="227">
        <v>2650</v>
      </c>
      <c r="P6352" s="227">
        <v>127200</v>
      </c>
      <c r="Q6352" s="227">
        <v>48</v>
      </c>
      <c r="R6352" s="227">
        <v>225</v>
      </c>
      <c r="S6352" s="227">
        <v>116400</v>
      </c>
      <c r="T6352" s="227">
        <v>764</v>
      </c>
      <c r="U6352" s="227">
        <v>1700856</v>
      </c>
      <c r="V6352" s="227">
        <v>72452</v>
      </c>
      <c r="W6352" s="143">
        <v>46028</v>
      </c>
      <c r="X6352" s="143">
        <v>46035</v>
      </c>
      <c r="Y6352">
        <f t="shared" si="199"/>
        <v>116400</v>
      </c>
    </row>
    <row r="6353" spans="1:25">
      <c r="A6353" s="1" t="str">
        <f t="shared" si="198"/>
        <v>060391089525000</v>
      </c>
      <c r="B6353" s="142" t="s">
        <v>88</v>
      </c>
      <c r="C6353" s="142" t="s">
        <v>1862</v>
      </c>
      <c r="D6353" s="142" t="s">
        <v>3494</v>
      </c>
      <c r="E6353" s="142" t="s">
        <v>2486</v>
      </c>
      <c r="F6353" s="142" t="s">
        <v>51</v>
      </c>
      <c r="G6353" s="142" t="s">
        <v>2548</v>
      </c>
      <c r="H6353" s="142" t="s">
        <v>3570</v>
      </c>
      <c r="I6353" s="142" t="s">
        <v>23</v>
      </c>
      <c r="J6353" s="142">
        <v>1</v>
      </c>
      <c r="K6353" s="142">
        <v>144</v>
      </c>
      <c r="L6353" s="227">
        <v>3883</v>
      </c>
      <c r="M6353" s="227">
        <v>13414134</v>
      </c>
      <c r="N6353" s="227">
        <v>4200</v>
      </c>
      <c r="O6353" s="227">
        <v>4200</v>
      </c>
      <c r="P6353" s="227">
        <v>604800</v>
      </c>
      <c r="Q6353" s="227"/>
      <c r="R6353" s="227"/>
      <c r="S6353" s="227"/>
      <c r="T6353" s="227">
        <v>6</v>
      </c>
      <c r="U6353" s="227">
        <v>22703</v>
      </c>
      <c r="V6353" s="227">
        <v>1976</v>
      </c>
      <c r="W6353" s="143">
        <v>45901</v>
      </c>
      <c r="X6353" s="143">
        <v>46032</v>
      </c>
      <c r="Y6353">
        <f t="shared" si="199"/>
        <v>604800</v>
      </c>
    </row>
    <row r="6354" spans="1:25">
      <c r="A6354" s="1" t="str">
        <f t="shared" si="198"/>
        <v>060391089541000</v>
      </c>
      <c r="B6354" s="142" t="s">
        <v>88</v>
      </c>
      <c r="C6354" s="142" t="s">
        <v>1862</v>
      </c>
      <c r="D6354" s="142" t="s">
        <v>3494</v>
      </c>
      <c r="E6354" s="142" t="s">
        <v>2486</v>
      </c>
      <c r="F6354" s="142" t="s">
        <v>52</v>
      </c>
      <c r="G6354" s="142" t="s">
        <v>2553</v>
      </c>
      <c r="H6354" s="142" t="s">
        <v>2554</v>
      </c>
      <c r="I6354" s="142" t="s">
        <v>23</v>
      </c>
      <c r="J6354" s="142">
        <v>1</v>
      </c>
      <c r="K6354" s="142">
        <v>144</v>
      </c>
      <c r="L6354" s="227">
        <v>874</v>
      </c>
      <c r="M6354" s="227">
        <v>3337318</v>
      </c>
      <c r="N6354" s="227">
        <v>4900</v>
      </c>
      <c r="O6354" s="227">
        <v>4300</v>
      </c>
      <c r="P6354" s="227">
        <v>619200</v>
      </c>
      <c r="Q6354" s="227"/>
      <c r="R6354" s="227"/>
      <c r="S6354" s="227"/>
      <c r="T6354" s="227">
        <v>83</v>
      </c>
      <c r="U6354" s="227">
        <v>321532</v>
      </c>
      <c r="V6354" s="227">
        <v>4601</v>
      </c>
      <c r="W6354" s="143">
        <v>46020</v>
      </c>
      <c r="X6354" s="143">
        <v>46033</v>
      </c>
      <c r="Y6354">
        <f t="shared" si="199"/>
        <v>619200</v>
      </c>
    </row>
    <row r="6355" spans="1:25">
      <c r="A6355" s="1" t="str">
        <f t="shared" si="198"/>
        <v>060391089867000</v>
      </c>
      <c r="B6355" s="142" t="s">
        <v>88</v>
      </c>
      <c r="C6355" s="142" t="s">
        <v>1862</v>
      </c>
      <c r="D6355" s="142" t="s">
        <v>3534</v>
      </c>
      <c r="E6355" s="142" t="s">
        <v>2492</v>
      </c>
      <c r="F6355" s="142" t="s">
        <v>53</v>
      </c>
      <c r="G6355" s="142" t="s">
        <v>2558</v>
      </c>
      <c r="H6355" s="142" t="s">
        <v>3571</v>
      </c>
      <c r="I6355" s="142" t="s">
        <v>23</v>
      </c>
      <c r="J6355" s="142">
        <v>1</v>
      </c>
      <c r="K6355" s="142">
        <v>30</v>
      </c>
      <c r="L6355" s="227">
        <v>0</v>
      </c>
      <c r="M6355" s="227">
        <v>0</v>
      </c>
      <c r="N6355" s="227">
        <v>4900</v>
      </c>
      <c r="O6355" s="227">
        <v>4900</v>
      </c>
      <c r="P6355" s="227">
        <v>147000</v>
      </c>
      <c r="Q6355" s="227">
        <v>30</v>
      </c>
      <c r="R6355" s="227">
        <v>600</v>
      </c>
      <c r="S6355" s="227">
        <v>129000</v>
      </c>
      <c r="T6355" s="227">
        <v>0</v>
      </c>
      <c r="U6355" s="227">
        <v>0</v>
      </c>
      <c r="V6355" s="227">
        <v>2</v>
      </c>
      <c r="W6355" s="143">
        <v>45950</v>
      </c>
      <c r="X6355" s="143">
        <v>45950</v>
      </c>
      <c r="Y6355">
        <f t="shared" si="199"/>
        <v>129000</v>
      </c>
    </row>
    <row r="6356" spans="1:25">
      <c r="A6356" s="1" t="str">
        <f t="shared" si="198"/>
        <v>060391089885000</v>
      </c>
      <c r="B6356" s="142" t="s">
        <v>88</v>
      </c>
      <c r="C6356" s="142" t="s">
        <v>1862</v>
      </c>
      <c r="D6356" s="142" t="s">
        <v>3534</v>
      </c>
      <c r="E6356" s="142" t="s">
        <v>2492</v>
      </c>
      <c r="F6356" s="142" t="s">
        <v>54</v>
      </c>
      <c r="G6356" s="142" t="s">
        <v>2564</v>
      </c>
      <c r="H6356" s="142" t="s">
        <v>2565</v>
      </c>
      <c r="I6356" s="142" t="s">
        <v>21</v>
      </c>
      <c r="J6356" s="142">
        <v>1</v>
      </c>
      <c r="K6356" s="142">
        <v>72</v>
      </c>
      <c r="L6356" s="227">
        <v>324</v>
      </c>
      <c r="M6356" s="227">
        <v>226220</v>
      </c>
      <c r="N6356" s="227">
        <v>950</v>
      </c>
      <c r="O6356" s="227">
        <v>950</v>
      </c>
      <c r="P6356" s="227">
        <v>68400</v>
      </c>
      <c r="Q6356" s="227">
        <v>72</v>
      </c>
      <c r="R6356" s="227">
        <v>144</v>
      </c>
      <c r="S6356" s="227">
        <v>58032</v>
      </c>
      <c r="T6356" s="227">
        <v>6</v>
      </c>
      <c r="U6356" s="227">
        <v>5135</v>
      </c>
      <c r="V6356" s="227">
        <v>946</v>
      </c>
      <c r="W6356" s="143">
        <v>45962</v>
      </c>
      <c r="X6356" s="143">
        <v>46026</v>
      </c>
      <c r="Y6356">
        <f t="shared" si="199"/>
        <v>58032</v>
      </c>
    </row>
    <row r="6357" spans="1:25">
      <c r="A6357" s="1" t="str">
        <f t="shared" si="198"/>
        <v>060391090446000</v>
      </c>
      <c r="B6357" s="142" t="s">
        <v>88</v>
      </c>
      <c r="C6357" s="142" t="s">
        <v>1862</v>
      </c>
      <c r="D6357" s="142" t="s">
        <v>3528</v>
      </c>
      <c r="E6357" s="142" t="s">
        <v>27</v>
      </c>
      <c r="F6357" s="142" t="s">
        <v>386</v>
      </c>
      <c r="G6357" s="142" t="s">
        <v>387</v>
      </c>
      <c r="H6357" s="142" t="s">
        <v>388</v>
      </c>
      <c r="I6357" s="142" t="s">
        <v>21</v>
      </c>
      <c r="J6357" s="142">
        <v>1</v>
      </c>
      <c r="K6357" s="142">
        <v>24</v>
      </c>
      <c r="L6357" s="227">
        <v>658</v>
      </c>
      <c r="M6357" s="227">
        <v>1899666</v>
      </c>
      <c r="N6357" s="227">
        <v>3700</v>
      </c>
      <c r="O6357" s="227">
        <v>3600</v>
      </c>
      <c r="P6357" s="227">
        <v>86400</v>
      </c>
      <c r="Q6357" s="227">
        <v>24</v>
      </c>
      <c r="R6357" s="227">
        <v>538</v>
      </c>
      <c r="S6357" s="227">
        <v>73488</v>
      </c>
      <c r="T6357" s="227">
        <v>134</v>
      </c>
      <c r="U6357" s="227">
        <v>384101</v>
      </c>
      <c r="V6357" s="227">
        <v>-2761</v>
      </c>
      <c r="W6357" s="143">
        <v>46035</v>
      </c>
      <c r="X6357" s="143">
        <v>46035</v>
      </c>
      <c r="Y6357">
        <f t="shared" si="199"/>
        <v>73488</v>
      </c>
    </row>
    <row r="6358" spans="1:25">
      <c r="A6358" s="1" t="str">
        <f t="shared" si="198"/>
        <v>060391090872000</v>
      </c>
      <c r="B6358" s="142" t="s">
        <v>88</v>
      </c>
      <c r="C6358" s="142" t="s">
        <v>1862</v>
      </c>
      <c r="D6358" s="142" t="s">
        <v>3528</v>
      </c>
      <c r="E6358" s="142" t="s">
        <v>27</v>
      </c>
      <c r="F6358" s="142" t="s">
        <v>392</v>
      </c>
      <c r="G6358" s="142" t="s">
        <v>393</v>
      </c>
      <c r="H6358" s="142" t="s">
        <v>394</v>
      </c>
      <c r="I6358" s="142" t="s">
        <v>21</v>
      </c>
      <c r="J6358" s="142">
        <v>1</v>
      </c>
      <c r="K6358" s="142">
        <v>12</v>
      </c>
      <c r="L6358" s="227">
        <v>313</v>
      </c>
      <c r="M6358" s="227">
        <v>817748</v>
      </c>
      <c r="N6358" s="227">
        <v>3333</v>
      </c>
      <c r="O6358" s="227">
        <v>3250</v>
      </c>
      <c r="P6358" s="227">
        <v>39000</v>
      </c>
      <c r="Q6358" s="227">
        <v>12</v>
      </c>
      <c r="R6358" s="227">
        <v>250</v>
      </c>
      <c r="S6358" s="227">
        <v>36000</v>
      </c>
      <c r="T6358" s="227">
        <v>107</v>
      </c>
      <c r="U6358" s="227">
        <v>294369</v>
      </c>
      <c r="V6358" s="227">
        <v>14820</v>
      </c>
      <c r="W6358" s="143">
        <v>46028</v>
      </c>
      <c r="X6358" s="143">
        <v>46034</v>
      </c>
      <c r="Y6358">
        <f t="shared" si="199"/>
        <v>36000</v>
      </c>
    </row>
    <row r="6359" spans="1:25">
      <c r="A6359" s="1" t="str">
        <f t="shared" si="198"/>
        <v>060391092661000</v>
      </c>
      <c r="B6359" s="142" t="s">
        <v>88</v>
      </c>
      <c r="C6359" s="142" t="s">
        <v>1862</v>
      </c>
      <c r="D6359" s="142" t="s">
        <v>3497</v>
      </c>
      <c r="E6359" s="142" t="s">
        <v>24</v>
      </c>
      <c r="F6359" s="142" t="s">
        <v>398</v>
      </c>
      <c r="G6359" s="142" t="s">
        <v>399</v>
      </c>
      <c r="H6359" s="142" t="s">
        <v>400</v>
      </c>
      <c r="I6359" s="142" t="s">
        <v>23</v>
      </c>
      <c r="J6359" s="142">
        <v>1</v>
      </c>
      <c r="K6359" s="142">
        <v>12</v>
      </c>
      <c r="L6359" s="227">
        <v>6835</v>
      </c>
      <c r="M6359" s="227">
        <v>58273007</v>
      </c>
      <c r="N6359" s="227">
        <v>9875</v>
      </c>
      <c r="O6359" s="227">
        <v>9875</v>
      </c>
      <c r="P6359" s="227">
        <v>118500</v>
      </c>
      <c r="Q6359" s="227">
        <v>12</v>
      </c>
      <c r="R6359" s="227">
        <v>175</v>
      </c>
      <c r="S6359" s="227">
        <v>116400</v>
      </c>
      <c r="T6359" s="227">
        <v>142</v>
      </c>
      <c r="U6359" s="227">
        <v>1251734</v>
      </c>
      <c r="V6359" s="227">
        <v>41088</v>
      </c>
      <c r="W6359" s="143">
        <v>46020</v>
      </c>
      <c r="X6359" s="143">
        <v>46035</v>
      </c>
      <c r="Y6359">
        <f t="shared" si="199"/>
        <v>116400</v>
      </c>
    </row>
    <row r="6360" spans="1:25">
      <c r="A6360" s="1" t="str">
        <f t="shared" si="198"/>
        <v>060391098643000</v>
      </c>
      <c r="B6360" s="142" t="s">
        <v>88</v>
      </c>
      <c r="C6360" s="142" t="s">
        <v>1862</v>
      </c>
      <c r="D6360" s="142" t="s">
        <v>3495</v>
      </c>
      <c r="E6360" s="142" t="s">
        <v>3496</v>
      </c>
      <c r="F6360" s="142" t="s">
        <v>970</v>
      </c>
      <c r="G6360" s="142" t="s">
        <v>971</v>
      </c>
      <c r="H6360" s="142" t="s">
        <v>972</v>
      </c>
      <c r="I6360" s="142" t="s">
        <v>21</v>
      </c>
      <c r="J6360" s="142">
        <v>1</v>
      </c>
      <c r="K6360" s="142">
        <v>20</v>
      </c>
      <c r="L6360" s="227">
        <v>0</v>
      </c>
      <c r="M6360" s="227">
        <v>0</v>
      </c>
      <c r="N6360" s="227">
        <v>19700</v>
      </c>
      <c r="O6360" s="227">
        <v>19500</v>
      </c>
      <c r="P6360" s="227">
        <v>390000</v>
      </c>
      <c r="Q6360" s="227">
        <v>20</v>
      </c>
      <c r="R6360" s="227">
        <v>1500</v>
      </c>
      <c r="S6360" s="227">
        <v>360000</v>
      </c>
      <c r="T6360" s="227">
        <v>0</v>
      </c>
      <c r="U6360" s="227">
        <v>0</v>
      </c>
      <c r="V6360" s="227">
        <v>0</v>
      </c>
      <c r="W6360" s="143">
        <v>45968</v>
      </c>
      <c r="X6360" s="143">
        <v>46002</v>
      </c>
      <c r="Y6360">
        <f t="shared" si="199"/>
        <v>360000</v>
      </c>
    </row>
    <row r="6361" spans="1:25">
      <c r="A6361" s="1" t="str">
        <f t="shared" si="198"/>
        <v>060391098744000</v>
      </c>
      <c r="B6361" s="142" t="s">
        <v>88</v>
      </c>
      <c r="C6361" s="142" t="s">
        <v>1862</v>
      </c>
      <c r="D6361" s="142" t="s">
        <v>3500</v>
      </c>
      <c r="E6361" s="142" t="s">
        <v>3501</v>
      </c>
      <c r="F6361" s="142" t="s">
        <v>3572</v>
      </c>
      <c r="G6361" s="142" t="s">
        <v>3573</v>
      </c>
      <c r="H6361" s="142" t="s">
        <v>3574</v>
      </c>
      <c r="I6361" s="142" t="s">
        <v>21</v>
      </c>
      <c r="J6361" s="142">
        <v>1</v>
      </c>
      <c r="K6361" s="142">
        <v>12</v>
      </c>
      <c r="L6361" s="227">
        <v>23</v>
      </c>
      <c r="M6361" s="227">
        <v>338951</v>
      </c>
      <c r="N6361" s="227">
        <v>21500</v>
      </c>
      <c r="O6361" s="227">
        <v>21500</v>
      </c>
      <c r="P6361" s="227">
        <v>258000</v>
      </c>
      <c r="Q6361" s="227"/>
      <c r="R6361" s="227"/>
      <c r="S6361" s="227"/>
      <c r="T6361" s="227">
        <v>2</v>
      </c>
      <c r="U6361" s="227">
        <v>38739</v>
      </c>
      <c r="V6361" s="227">
        <v>9265</v>
      </c>
      <c r="W6361" s="143">
        <v>46032</v>
      </c>
      <c r="X6361" s="143">
        <v>46034</v>
      </c>
      <c r="Y6361">
        <f t="shared" si="199"/>
        <v>258000</v>
      </c>
    </row>
    <row r="6362" spans="1:25">
      <c r="A6362" s="1" t="str">
        <f t="shared" si="198"/>
        <v>060391101305000</v>
      </c>
      <c r="B6362" s="142" t="s">
        <v>88</v>
      </c>
      <c r="C6362" s="142" t="s">
        <v>1862</v>
      </c>
      <c r="D6362" s="142" t="s">
        <v>3528</v>
      </c>
      <c r="E6362" s="142" t="s">
        <v>27</v>
      </c>
      <c r="F6362" s="142" t="s">
        <v>976</v>
      </c>
      <c r="G6362" s="142" t="s">
        <v>977</v>
      </c>
      <c r="H6362" s="142" t="s">
        <v>978</v>
      </c>
      <c r="I6362" s="142" t="s">
        <v>21</v>
      </c>
      <c r="J6362" s="142">
        <v>1</v>
      </c>
      <c r="K6362" s="142">
        <v>24</v>
      </c>
      <c r="L6362" s="227">
        <v>5867</v>
      </c>
      <c r="M6362" s="227">
        <v>9976784</v>
      </c>
      <c r="N6362" s="227">
        <v>2700</v>
      </c>
      <c r="O6362" s="227">
        <v>2700</v>
      </c>
      <c r="P6362" s="227">
        <v>64800</v>
      </c>
      <c r="Q6362" s="227">
        <v>24</v>
      </c>
      <c r="R6362" s="227">
        <v>700</v>
      </c>
      <c r="S6362" s="227">
        <v>48000</v>
      </c>
      <c r="T6362" s="227">
        <v>559</v>
      </c>
      <c r="U6362" s="227">
        <v>1048379</v>
      </c>
      <c r="V6362" s="227">
        <v>97804</v>
      </c>
      <c r="W6362" s="143">
        <v>46000</v>
      </c>
      <c r="X6362" s="143">
        <v>46035</v>
      </c>
      <c r="Y6362">
        <f t="shared" si="199"/>
        <v>48000</v>
      </c>
    </row>
    <row r="6363" spans="1:25">
      <c r="A6363" s="1" t="str">
        <f t="shared" si="198"/>
        <v>060391102123000</v>
      </c>
      <c r="B6363" s="142" t="s">
        <v>88</v>
      </c>
      <c r="C6363" s="142" t="s">
        <v>1862</v>
      </c>
      <c r="D6363" s="142" t="s">
        <v>3495</v>
      </c>
      <c r="E6363" s="142" t="s">
        <v>3496</v>
      </c>
      <c r="F6363" s="142" t="s">
        <v>404</v>
      </c>
      <c r="G6363" s="142" t="s">
        <v>405</v>
      </c>
      <c r="H6363" s="142" t="s">
        <v>406</v>
      </c>
      <c r="I6363" s="142" t="s">
        <v>21</v>
      </c>
      <c r="J6363" s="142">
        <v>1</v>
      </c>
      <c r="K6363" s="142">
        <v>12</v>
      </c>
      <c r="L6363" s="227">
        <v>11321</v>
      </c>
      <c r="M6363" s="227">
        <v>139652890</v>
      </c>
      <c r="N6363" s="227">
        <v>16500</v>
      </c>
      <c r="O6363" s="227">
        <v>15000</v>
      </c>
      <c r="P6363" s="227">
        <v>180000</v>
      </c>
      <c r="Q6363" s="227">
        <v>12</v>
      </c>
      <c r="R6363" s="227">
        <v>1050</v>
      </c>
      <c r="S6363" s="227">
        <v>167400</v>
      </c>
      <c r="T6363" s="227">
        <v>573</v>
      </c>
      <c r="U6363" s="227">
        <v>7330766</v>
      </c>
      <c r="V6363" s="227">
        <v>262388</v>
      </c>
      <c r="W6363" s="143">
        <v>46010</v>
      </c>
      <c r="X6363" s="143">
        <v>46035</v>
      </c>
      <c r="Y6363">
        <f t="shared" si="199"/>
        <v>167400</v>
      </c>
    </row>
    <row r="6364" spans="1:25">
      <c r="A6364" s="1" t="str">
        <f t="shared" si="198"/>
        <v>060391105042000</v>
      </c>
      <c r="B6364" s="142" t="s">
        <v>88</v>
      </c>
      <c r="C6364" s="142" t="s">
        <v>1862</v>
      </c>
      <c r="D6364" s="142" t="s">
        <v>3534</v>
      </c>
      <c r="E6364" s="142" t="s">
        <v>2492</v>
      </c>
      <c r="F6364" s="142" t="s">
        <v>55</v>
      </c>
      <c r="G6364" s="142" t="s">
        <v>2569</v>
      </c>
      <c r="H6364" s="142" t="s">
        <v>2570</v>
      </c>
      <c r="I6364" s="142" t="s">
        <v>23</v>
      </c>
      <c r="J6364" s="142">
        <v>1</v>
      </c>
      <c r="K6364" s="142">
        <v>21</v>
      </c>
      <c r="L6364" s="227">
        <v>328</v>
      </c>
      <c r="M6364" s="227">
        <v>1398206</v>
      </c>
      <c r="N6364" s="227">
        <v>5000</v>
      </c>
      <c r="O6364" s="227">
        <v>5000</v>
      </c>
      <c r="P6364" s="227">
        <v>105000</v>
      </c>
      <c r="Q6364" s="227">
        <v>21</v>
      </c>
      <c r="R6364" s="227">
        <v>571</v>
      </c>
      <c r="S6364" s="227">
        <v>93009</v>
      </c>
      <c r="T6364" s="227">
        <v>53</v>
      </c>
      <c r="U6364" s="227">
        <v>238379</v>
      </c>
      <c r="V6364" s="227">
        <v>12449</v>
      </c>
      <c r="W6364" s="143">
        <v>45958</v>
      </c>
      <c r="X6364" s="143">
        <v>46035</v>
      </c>
      <c r="Y6364">
        <f t="shared" si="199"/>
        <v>93009</v>
      </c>
    </row>
    <row r="6365" spans="1:25">
      <c r="A6365" s="1" t="str">
        <f t="shared" si="198"/>
        <v>060391107348000</v>
      </c>
      <c r="B6365" s="142" t="s">
        <v>88</v>
      </c>
      <c r="C6365" s="142" t="s">
        <v>1862</v>
      </c>
      <c r="D6365" s="142" t="s">
        <v>3494</v>
      </c>
      <c r="E6365" s="142" t="s">
        <v>2486</v>
      </c>
      <c r="F6365" s="142" t="s">
        <v>99</v>
      </c>
      <c r="G6365" s="142" t="s">
        <v>2767</v>
      </c>
      <c r="H6365" s="142" t="s">
        <v>2768</v>
      </c>
      <c r="I6365" s="142" t="s">
        <v>21</v>
      </c>
      <c r="J6365" s="142">
        <v>1</v>
      </c>
      <c r="K6365" s="142">
        <v>20</v>
      </c>
      <c r="L6365" s="227"/>
      <c r="M6365" s="227"/>
      <c r="N6365" s="227">
        <v>5500</v>
      </c>
      <c r="O6365" s="227">
        <v>5000</v>
      </c>
      <c r="P6365" s="227">
        <v>100000</v>
      </c>
      <c r="Q6365" s="227">
        <v>20</v>
      </c>
      <c r="R6365" s="227">
        <v>300</v>
      </c>
      <c r="S6365" s="227">
        <v>94000</v>
      </c>
      <c r="T6365" s="227"/>
      <c r="U6365" s="227"/>
      <c r="V6365" s="227"/>
      <c r="W6365" s="143">
        <v>45627</v>
      </c>
      <c r="X6365" s="143">
        <v>45627</v>
      </c>
      <c r="Y6365">
        <f t="shared" si="199"/>
        <v>94000</v>
      </c>
    </row>
    <row r="6366" spans="1:25">
      <c r="A6366" s="1" t="str">
        <f t="shared" si="198"/>
        <v>060391108244000</v>
      </c>
      <c r="B6366" s="142" t="s">
        <v>88</v>
      </c>
      <c r="C6366" s="142" t="s">
        <v>1862</v>
      </c>
      <c r="D6366" s="142" t="s">
        <v>3495</v>
      </c>
      <c r="E6366" s="142" t="s">
        <v>3496</v>
      </c>
      <c r="F6366" s="142" t="s">
        <v>410</v>
      </c>
      <c r="G6366" s="142" t="s">
        <v>411</v>
      </c>
      <c r="H6366" s="142" t="s">
        <v>412</v>
      </c>
      <c r="I6366" s="142" t="s">
        <v>21</v>
      </c>
      <c r="J6366" s="142">
        <v>1</v>
      </c>
      <c r="K6366" s="142">
        <v>12</v>
      </c>
      <c r="L6366" s="227">
        <v>713</v>
      </c>
      <c r="M6366" s="227">
        <v>1821038</v>
      </c>
      <c r="N6366" s="227">
        <v>3400</v>
      </c>
      <c r="O6366" s="227">
        <v>3300</v>
      </c>
      <c r="P6366" s="227">
        <v>39600</v>
      </c>
      <c r="Q6366" s="227">
        <v>12</v>
      </c>
      <c r="R6366" s="227">
        <v>250</v>
      </c>
      <c r="S6366" s="227">
        <v>36600</v>
      </c>
      <c r="T6366" s="227">
        <v>605</v>
      </c>
      <c r="U6366" s="227">
        <v>1689541</v>
      </c>
      <c r="V6366" s="227">
        <v>144340</v>
      </c>
      <c r="W6366" s="143">
        <v>45995</v>
      </c>
      <c r="X6366" s="143">
        <v>46035</v>
      </c>
      <c r="Y6366">
        <f t="shared" si="199"/>
        <v>36600</v>
      </c>
    </row>
    <row r="6367" spans="1:25">
      <c r="A6367" s="1" t="str">
        <f t="shared" si="198"/>
        <v>060391110244000</v>
      </c>
      <c r="B6367" s="142" t="s">
        <v>88</v>
      </c>
      <c r="C6367" s="142" t="s">
        <v>1862</v>
      </c>
      <c r="D6367" s="142" t="s">
        <v>3511</v>
      </c>
      <c r="E6367" s="142" t="s">
        <v>3512</v>
      </c>
      <c r="F6367" s="142" t="s">
        <v>3575</v>
      </c>
      <c r="G6367" s="142" t="s">
        <v>3576</v>
      </c>
      <c r="H6367" s="142" t="s">
        <v>3577</v>
      </c>
      <c r="I6367" s="142" t="s">
        <v>21</v>
      </c>
      <c r="J6367" s="142">
        <v>1</v>
      </c>
      <c r="K6367" s="142">
        <v>120</v>
      </c>
      <c r="L6367" s="227">
        <v>300</v>
      </c>
      <c r="M6367" s="227">
        <v>1900800</v>
      </c>
      <c r="N6367" s="227">
        <v>8500</v>
      </c>
      <c r="O6367" s="227">
        <v>8500</v>
      </c>
      <c r="P6367" s="227">
        <v>1020000</v>
      </c>
      <c r="Q6367" s="227"/>
      <c r="R6367" s="227"/>
      <c r="S6367" s="227"/>
      <c r="T6367" s="227">
        <v>155</v>
      </c>
      <c r="U6367" s="227">
        <v>1121919</v>
      </c>
      <c r="V6367" s="227">
        <v>139839</v>
      </c>
      <c r="W6367" s="143">
        <v>46035</v>
      </c>
      <c r="X6367" s="143">
        <v>46035</v>
      </c>
      <c r="Y6367">
        <f t="shared" si="199"/>
        <v>1020000</v>
      </c>
    </row>
    <row r="6368" spans="1:25">
      <c r="A6368" s="1" t="str">
        <f t="shared" si="198"/>
        <v>060391114756000</v>
      </c>
      <c r="B6368" s="142" t="s">
        <v>88</v>
      </c>
      <c r="C6368" s="142" t="s">
        <v>1862</v>
      </c>
      <c r="D6368" s="142" t="s">
        <v>3523</v>
      </c>
      <c r="E6368" s="142" t="s">
        <v>20</v>
      </c>
      <c r="F6368" s="142" t="s">
        <v>416</v>
      </c>
      <c r="G6368" s="142" t="s">
        <v>417</v>
      </c>
      <c r="H6368" s="142" t="s">
        <v>3578</v>
      </c>
      <c r="I6368" s="142" t="s">
        <v>21</v>
      </c>
      <c r="J6368" s="142">
        <v>1</v>
      </c>
      <c r="K6368" s="142">
        <v>8</v>
      </c>
      <c r="L6368" s="227">
        <v>8</v>
      </c>
      <c r="M6368" s="227">
        <v>249578</v>
      </c>
      <c r="N6368" s="227">
        <v>36000</v>
      </c>
      <c r="O6368" s="227">
        <v>36000</v>
      </c>
      <c r="P6368" s="227">
        <v>288000</v>
      </c>
      <c r="Q6368" s="227">
        <v>8</v>
      </c>
      <c r="R6368" s="227">
        <v>375</v>
      </c>
      <c r="S6368" s="227">
        <v>285000</v>
      </c>
      <c r="T6368" s="227">
        <v>1612</v>
      </c>
      <c r="U6368" s="227">
        <v>50654054</v>
      </c>
      <c r="V6368" s="227">
        <v>364007</v>
      </c>
      <c r="W6368" s="143">
        <v>46018</v>
      </c>
      <c r="X6368" s="143">
        <v>46033</v>
      </c>
      <c r="Y6368">
        <f t="shared" si="199"/>
        <v>285000</v>
      </c>
    </row>
    <row r="6369" spans="1:25">
      <c r="A6369" s="1" t="str">
        <f t="shared" si="198"/>
        <v>060391115338000</v>
      </c>
      <c r="B6369" s="142" t="s">
        <v>88</v>
      </c>
      <c r="C6369" s="142" t="s">
        <v>1862</v>
      </c>
      <c r="D6369" s="142" t="s">
        <v>3497</v>
      </c>
      <c r="E6369" s="142" t="s">
        <v>24</v>
      </c>
      <c r="F6369" s="142" t="s">
        <v>422</v>
      </c>
      <c r="G6369" s="142" t="s">
        <v>423</v>
      </c>
      <c r="H6369" s="142" t="s">
        <v>424</v>
      </c>
      <c r="I6369" s="142" t="s">
        <v>21</v>
      </c>
      <c r="J6369" s="142">
        <v>1</v>
      </c>
      <c r="K6369" s="142">
        <v>36</v>
      </c>
      <c r="L6369" s="227">
        <v>10408</v>
      </c>
      <c r="M6369" s="227">
        <v>39379920</v>
      </c>
      <c r="N6369" s="227">
        <v>5450</v>
      </c>
      <c r="O6369" s="227">
        <v>5450</v>
      </c>
      <c r="P6369" s="227">
        <v>196200</v>
      </c>
      <c r="Q6369" s="227">
        <v>36</v>
      </c>
      <c r="R6369" s="227">
        <v>800</v>
      </c>
      <c r="S6369" s="227">
        <v>167400</v>
      </c>
      <c r="T6369" s="227">
        <v>2245</v>
      </c>
      <c r="U6369" s="227">
        <v>9646262</v>
      </c>
      <c r="V6369" s="227">
        <v>1152034</v>
      </c>
      <c r="W6369" s="143">
        <v>46030</v>
      </c>
      <c r="X6369" s="143">
        <v>46035</v>
      </c>
      <c r="Y6369">
        <f t="shared" si="199"/>
        <v>167400</v>
      </c>
    </row>
    <row r="6370" spans="1:25">
      <c r="A6370" s="1" t="str">
        <f t="shared" si="198"/>
        <v>060391117281000</v>
      </c>
      <c r="B6370" s="142" t="s">
        <v>88</v>
      </c>
      <c r="C6370" s="142" t="s">
        <v>1862</v>
      </c>
      <c r="D6370" s="142" t="s">
        <v>3528</v>
      </c>
      <c r="E6370" s="142" t="s">
        <v>27</v>
      </c>
      <c r="F6370" s="142" t="s">
        <v>765</v>
      </c>
      <c r="G6370" s="142" t="s">
        <v>766</v>
      </c>
      <c r="H6370" s="142" t="s">
        <v>767</v>
      </c>
      <c r="I6370" s="142" t="s">
        <v>21</v>
      </c>
      <c r="J6370" s="142">
        <v>1</v>
      </c>
      <c r="K6370" s="142">
        <v>1</v>
      </c>
      <c r="L6370" s="227">
        <v>4</v>
      </c>
      <c r="M6370" s="227">
        <v>72512</v>
      </c>
      <c r="N6370" s="227">
        <v>21700</v>
      </c>
      <c r="O6370" s="227">
        <v>21700</v>
      </c>
      <c r="P6370" s="227">
        <v>21700</v>
      </c>
      <c r="Q6370" s="227"/>
      <c r="R6370" s="227"/>
      <c r="S6370" s="227"/>
      <c r="T6370" s="227">
        <v>4</v>
      </c>
      <c r="U6370" s="227">
        <v>78198</v>
      </c>
      <c r="V6370" s="227">
        <v>5687</v>
      </c>
      <c r="W6370" s="143">
        <v>45919</v>
      </c>
      <c r="X6370" s="143">
        <v>46034</v>
      </c>
      <c r="Y6370">
        <f t="shared" si="199"/>
        <v>21700</v>
      </c>
    </row>
    <row r="6371" spans="1:25">
      <c r="A6371" s="1" t="str">
        <f t="shared" si="198"/>
        <v>060391118289000</v>
      </c>
      <c r="B6371" s="142" t="s">
        <v>88</v>
      </c>
      <c r="C6371" s="142" t="s">
        <v>1862</v>
      </c>
      <c r="D6371" s="142" t="s">
        <v>3494</v>
      </c>
      <c r="E6371" s="142" t="s">
        <v>2486</v>
      </c>
      <c r="F6371" s="142" t="s">
        <v>56</v>
      </c>
      <c r="G6371" s="142" t="s">
        <v>2574</v>
      </c>
      <c r="H6371" s="142" t="s">
        <v>3579</v>
      </c>
      <c r="I6371" s="142" t="s">
        <v>21</v>
      </c>
      <c r="J6371" s="142">
        <v>1</v>
      </c>
      <c r="K6371" s="142">
        <v>12</v>
      </c>
      <c r="L6371" s="227">
        <v>215</v>
      </c>
      <c r="M6371" s="227">
        <v>5876666</v>
      </c>
      <c r="N6371" s="227">
        <v>39400</v>
      </c>
      <c r="O6371" s="227">
        <v>29400</v>
      </c>
      <c r="P6371" s="227">
        <v>352800</v>
      </c>
      <c r="Q6371" s="227"/>
      <c r="R6371" s="227"/>
      <c r="S6371" s="227"/>
      <c r="T6371" s="227">
        <v>41</v>
      </c>
      <c r="U6371" s="227">
        <v>1455315</v>
      </c>
      <c r="V6371" s="227">
        <v>334648</v>
      </c>
      <c r="W6371" s="143">
        <v>46028</v>
      </c>
      <c r="X6371" s="143">
        <v>46033</v>
      </c>
      <c r="Y6371">
        <f t="shared" si="199"/>
        <v>352800</v>
      </c>
    </row>
    <row r="6372" spans="1:25">
      <c r="A6372" s="1" t="str">
        <f t="shared" si="198"/>
        <v>060391119446000</v>
      </c>
      <c r="B6372" s="142" t="s">
        <v>88</v>
      </c>
      <c r="C6372" s="142" t="s">
        <v>1862</v>
      </c>
      <c r="D6372" s="142" t="s">
        <v>3511</v>
      </c>
      <c r="E6372" s="142" t="s">
        <v>3512</v>
      </c>
      <c r="F6372" s="142" t="s">
        <v>3580</v>
      </c>
      <c r="G6372" s="142" t="s">
        <v>3581</v>
      </c>
      <c r="H6372" s="142" t="s">
        <v>3582</v>
      </c>
      <c r="I6372" s="142" t="s">
        <v>21</v>
      </c>
      <c r="J6372" s="142">
        <v>1</v>
      </c>
      <c r="K6372" s="142">
        <v>120</v>
      </c>
      <c r="L6372" s="227">
        <v>249</v>
      </c>
      <c r="M6372" s="227">
        <v>1577664</v>
      </c>
      <c r="N6372" s="227">
        <v>8500</v>
      </c>
      <c r="O6372" s="227">
        <v>8500</v>
      </c>
      <c r="P6372" s="227">
        <v>1020000</v>
      </c>
      <c r="Q6372" s="227"/>
      <c r="R6372" s="227"/>
      <c r="S6372" s="227"/>
      <c r="T6372" s="227">
        <v>236</v>
      </c>
      <c r="U6372" s="227">
        <v>1742342</v>
      </c>
      <c r="V6372" s="227">
        <v>247046</v>
      </c>
      <c r="W6372" s="143">
        <v>46035</v>
      </c>
      <c r="X6372" s="143">
        <v>46035</v>
      </c>
      <c r="Y6372">
        <f t="shared" si="199"/>
        <v>1020000</v>
      </c>
    </row>
    <row r="6373" spans="1:25">
      <c r="A6373" s="1" t="str">
        <f t="shared" si="198"/>
        <v>060391120170000</v>
      </c>
      <c r="B6373" s="142" t="s">
        <v>88</v>
      </c>
      <c r="C6373" s="142" t="s">
        <v>1862</v>
      </c>
      <c r="D6373" s="142" t="s">
        <v>3523</v>
      </c>
      <c r="E6373" s="142" t="s">
        <v>20</v>
      </c>
      <c r="F6373" s="142" t="s">
        <v>428</v>
      </c>
      <c r="G6373" s="142" t="s">
        <v>3583</v>
      </c>
      <c r="H6373" s="142" t="s">
        <v>430</v>
      </c>
      <c r="I6373" s="142" t="s">
        <v>21</v>
      </c>
      <c r="J6373" s="142">
        <v>1</v>
      </c>
      <c r="K6373" s="142">
        <v>12</v>
      </c>
      <c r="L6373" s="227">
        <v>229</v>
      </c>
      <c r="M6373" s="227">
        <v>3201872</v>
      </c>
      <c r="N6373" s="227">
        <v>16700</v>
      </c>
      <c r="O6373" s="227">
        <v>16500</v>
      </c>
      <c r="P6373" s="227">
        <v>198000</v>
      </c>
      <c r="Q6373" s="227">
        <v>12</v>
      </c>
      <c r="R6373" s="227">
        <v>500</v>
      </c>
      <c r="S6373" s="227">
        <v>192000</v>
      </c>
      <c r="T6373" s="227">
        <v>101</v>
      </c>
      <c r="U6373" s="227">
        <v>1506487</v>
      </c>
      <c r="V6373" s="227">
        <v>94308</v>
      </c>
      <c r="W6373" s="143">
        <v>46018</v>
      </c>
      <c r="X6373" s="143">
        <v>46035</v>
      </c>
      <c r="Y6373">
        <f t="shared" si="199"/>
        <v>192000</v>
      </c>
    </row>
    <row r="6374" spans="1:25">
      <c r="A6374" s="1" t="str">
        <f t="shared" si="198"/>
        <v>060391121051000</v>
      </c>
      <c r="B6374" s="142" t="s">
        <v>88</v>
      </c>
      <c r="C6374" s="142" t="s">
        <v>1862</v>
      </c>
      <c r="D6374" s="142" t="s">
        <v>3523</v>
      </c>
      <c r="E6374" s="142" t="s">
        <v>20</v>
      </c>
      <c r="F6374" s="142" t="s">
        <v>434</v>
      </c>
      <c r="G6374" s="142" t="s">
        <v>435</v>
      </c>
      <c r="H6374" s="142" t="s">
        <v>436</v>
      </c>
      <c r="I6374" s="142" t="s">
        <v>21</v>
      </c>
      <c r="J6374" s="142">
        <v>1</v>
      </c>
      <c r="K6374" s="142">
        <v>12</v>
      </c>
      <c r="L6374" s="227">
        <v>282</v>
      </c>
      <c r="M6374" s="227">
        <v>2058875</v>
      </c>
      <c r="N6374" s="227">
        <v>9000</v>
      </c>
      <c r="O6374" s="227">
        <v>8600</v>
      </c>
      <c r="P6374" s="227">
        <v>103200</v>
      </c>
      <c r="Q6374" s="227">
        <v>12</v>
      </c>
      <c r="R6374" s="227">
        <v>200</v>
      </c>
      <c r="S6374" s="227">
        <v>100800</v>
      </c>
      <c r="T6374" s="227">
        <v>87</v>
      </c>
      <c r="U6374" s="227">
        <v>702162</v>
      </c>
      <c r="V6374" s="227">
        <v>66977</v>
      </c>
      <c r="W6374" s="143">
        <v>45955</v>
      </c>
      <c r="X6374" s="143">
        <v>46035</v>
      </c>
      <c r="Y6374">
        <f t="shared" si="199"/>
        <v>100800</v>
      </c>
    </row>
    <row r="6375" spans="1:25">
      <c r="A6375" s="1" t="str">
        <f t="shared" si="198"/>
        <v>060391122853000</v>
      </c>
      <c r="B6375" s="142" t="s">
        <v>88</v>
      </c>
      <c r="C6375" s="142" t="s">
        <v>1862</v>
      </c>
      <c r="D6375" s="142" t="s">
        <v>3511</v>
      </c>
      <c r="E6375" s="142" t="s">
        <v>3512</v>
      </c>
      <c r="F6375" s="142" t="s">
        <v>3584</v>
      </c>
      <c r="G6375" s="142" t="s">
        <v>3585</v>
      </c>
      <c r="H6375" s="142" t="s">
        <v>3586</v>
      </c>
      <c r="I6375" s="142" t="s">
        <v>21</v>
      </c>
      <c r="J6375" s="142">
        <v>1</v>
      </c>
      <c r="K6375" s="142">
        <v>10</v>
      </c>
      <c r="L6375" s="227">
        <v>134</v>
      </c>
      <c r="M6375" s="227">
        <v>1106662</v>
      </c>
      <c r="N6375" s="227">
        <v>11500</v>
      </c>
      <c r="O6375" s="227">
        <v>11500</v>
      </c>
      <c r="P6375" s="227">
        <v>115000</v>
      </c>
      <c r="Q6375" s="227"/>
      <c r="R6375" s="227"/>
      <c r="S6375" s="227"/>
      <c r="T6375" s="227">
        <v>158</v>
      </c>
      <c r="U6375" s="227">
        <v>1636730</v>
      </c>
      <c r="V6375" s="227">
        <v>331860</v>
      </c>
      <c r="W6375" s="143">
        <v>46029</v>
      </c>
      <c r="X6375" s="143">
        <v>46035</v>
      </c>
      <c r="Y6375">
        <f t="shared" si="199"/>
        <v>115000</v>
      </c>
    </row>
    <row r="6376" spans="1:25">
      <c r="A6376" s="1" t="str">
        <f t="shared" si="198"/>
        <v>060391124796000</v>
      </c>
      <c r="B6376" s="142" t="s">
        <v>88</v>
      </c>
      <c r="C6376" s="142" t="s">
        <v>1862</v>
      </c>
      <c r="D6376" s="142" t="s">
        <v>3511</v>
      </c>
      <c r="E6376" s="142" t="s">
        <v>3512</v>
      </c>
      <c r="F6376" s="142" t="s">
        <v>3587</v>
      </c>
      <c r="G6376" s="142" t="s">
        <v>3588</v>
      </c>
      <c r="H6376" s="142" t="s">
        <v>3589</v>
      </c>
      <c r="I6376" s="142" t="s">
        <v>21</v>
      </c>
      <c r="J6376" s="142">
        <v>1</v>
      </c>
      <c r="K6376" s="142">
        <v>100</v>
      </c>
      <c r="L6376" s="227">
        <v>253</v>
      </c>
      <c r="M6376" s="227">
        <v>546986</v>
      </c>
      <c r="N6376" s="227">
        <v>2900</v>
      </c>
      <c r="O6376" s="227">
        <v>2900</v>
      </c>
      <c r="P6376" s="227">
        <v>290000</v>
      </c>
      <c r="Q6376" s="227"/>
      <c r="R6376" s="227"/>
      <c r="S6376" s="227"/>
      <c r="T6376" s="227">
        <v>118</v>
      </c>
      <c r="U6376" s="227">
        <v>308288</v>
      </c>
      <c r="V6376" s="227">
        <v>53172</v>
      </c>
      <c r="W6376" s="143">
        <v>46035</v>
      </c>
      <c r="X6376" s="143">
        <v>46035</v>
      </c>
      <c r="Y6376">
        <f t="shared" si="199"/>
        <v>290000</v>
      </c>
    </row>
    <row r="6377" spans="1:25">
      <c r="A6377" s="1" t="str">
        <f t="shared" si="198"/>
        <v>060391124797000</v>
      </c>
      <c r="B6377" s="142" t="s">
        <v>88</v>
      </c>
      <c r="C6377" s="142" t="s">
        <v>1862</v>
      </c>
      <c r="D6377" s="142" t="s">
        <v>3511</v>
      </c>
      <c r="E6377" s="142" t="s">
        <v>3512</v>
      </c>
      <c r="F6377" s="142" t="s">
        <v>3590</v>
      </c>
      <c r="G6377" s="142" t="s">
        <v>3591</v>
      </c>
      <c r="H6377" s="142" t="s">
        <v>3592</v>
      </c>
      <c r="I6377" s="142" t="s">
        <v>21</v>
      </c>
      <c r="J6377" s="142">
        <v>1</v>
      </c>
      <c r="K6377" s="142">
        <v>100</v>
      </c>
      <c r="L6377" s="227">
        <v>240</v>
      </c>
      <c r="M6377" s="227">
        <v>518880</v>
      </c>
      <c r="N6377" s="227">
        <v>2900</v>
      </c>
      <c r="O6377" s="227">
        <v>2900</v>
      </c>
      <c r="P6377" s="227">
        <v>290000</v>
      </c>
      <c r="Q6377" s="227"/>
      <c r="R6377" s="227"/>
      <c r="S6377" s="227"/>
      <c r="T6377" s="227">
        <v>160</v>
      </c>
      <c r="U6377" s="227">
        <v>418018</v>
      </c>
      <c r="V6377" s="227">
        <v>72098</v>
      </c>
      <c r="W6377" s="143">
        <v>46035</v>
      </c>
      <c r="X6377" s="143">
        <v>46035</v>
      </c>
      <c r="Y6377">
        <f t="shared" si="199"/>
        <v>290000</v>
      </c>
    </row>
    <row r="6378" spans="1:25">
      <c r="A6378" s="1" t="str">
        <f t="shared" si="198"/>
        <v>060391135321000</v>
      </c>
      <c r="B6378" s="142" t="s">
        <v>88</v>
      </c>
      <c r="C6378" s="142" t="s">
        <v>1862</v>
      </c>
      <c r="D6378" s="142" t="s">
        <v>3494</v>
      </c>
      <c r="E6378" s="142" t="s">
        <v>2486</v>
      </c>
      <c r="F6378" s="142" t="s">
        <v>100</v>
      </c>
      <c r="G6378" s="142" t="s">
        <v>2773</v>
      </c>
      <c r="H6378" s="142" t="s">
        <v>2774</v>
      </c>
      <c r="I6378" s="142" t="s">
        <v>21</v>
      </c>
      <c r="J6378" s="142">
        <v>1</v>
      </c>
      <c r="K6378" s="142">
        <v>12</v>
      </c>
      <c r="L6378" s="227"/>
      <c r="M6378" s="227"/>
      <c r="N6378" s="227">
        <v>19000</v>
      </c>
      <c r="O6378" s="227">
        <v>18900</v>
      </c>
      <c r="P6378" s="227">
        <v>226800</v>
      </c>
      <c r="Q6378" s="227">
        <v>3</v>
      </c>
      <c r="R6378" s="227">
        <v>2400</v>
      </c>
      <c r="S6378" s="227">
        <v>198000</v>
      </c>
      <c r="T6378" s="227"/>
      <c r="U6378" s="227"/>
      <c r="V6378" s="227"/>
      <c r="W6378" s="143">
        <v>45344</v>
      </c>
      <c r="X6378" s="143">
        <v>45506</v>
      </c>
      <c r="Y6378">
        <f t="shared" si="199"/>
        <v>198000</v>
      </c>
    </row>
    <row r="6379" spans="1:25">
      <c r="A6379" s="1" t="str">
        <f t="shared" si="198"/>
        <v>060391137122000</v>
      </c>
      <c r="B6379" s="142" t="s">
        <v>88</v>
      </c>
      <c r="C6379" s="142" t="s">
        <v>1862</v>
      </c>
      <c r="D6379" s="142" t="s">
        <v>3497</v>
      </c>
      <c r="E6379" s="142" t="s">
        <v>24</v>
      </c>
      <c r="F6379" s="142" t="s">
        <v>440</v>
      </c>
      <c r="G6379" s="142" t="s">
        <v>441</v>
      </c>
      <c r="H6379" s="142" t="s">
        <v>442</v>
      </c>
      <c r="I6379" s="142" t="s">
        <v>23</v>
      </c>
      <c r="J6379" s="142">
        <v>1</v>
      </c>
      <c r="K6379" s="142">
        <v>48</v>
      </c>
      <c r="L6379" s="227">
        <v>45042</v>
      </c>
      <c r="M6379" s="227">
        <v>184816785</v>
      </c>
      <c r="N6379" s="227">
        <v>4800</v>
      </c>
      <c r="O6379" s="227">
        <v>4800</v>
      </c>
      <c r="P6379" s="227">
        <v>230400</v>
      </c>
      <c r="Q6379" s="227">
        <v>48</v>
      </c>
      <c r="R6379" s="227">
        <v>175</v>
      </c>
      <c r="S6379" s="227">
        <v>222000</v>
      </c>
      <c r="T6379" s="227">
        <v>49340</v>
      </c>
      <c r="U6379" s="227">
        <v>194148612</v>
      </c>
      <c r="V6379" s="227">
        <v>-8303770</v>
      </c>
      <c r="W6379" s="143">
        <v>46020</v>
      </c>
      <c r="X6379" s="143">
        <v>46035</v>
      </c>
      <c r="Y6379">
        <f t="shared" si="199"/>
        <v>222000</v>
      </c>
    </row>
    <row r="6380" spans="1:25">
      <c r="A6380" s="1" t="str">
        <f t="shared" si="198"/>
        <v>060391137151000</v>
      </c>
      <c r="B6380" s="142" t="s">
        <v>88</v>
      </c>
      <c r="C6380" s="142" t="s">
        <v>1862</v>
      </c>
      <c r="D6380" s="142" t="s">
        <v>3528</v>
      </c>
      <c r="E6380" s="142" t="s">
        <v>27</v>
      </c>
      <c r="F6380" s="142" t="s">
        <v>988</v>
      </c>
      <c r="G6380" s="142" t="s">
        <v>3593</v>
      </c>
      <c r="H6380" s="142" t="s">
        <v>990</v>
      </c>
      <c r="I6380" s="142" t="s">
        <v>26</v>
      </c>
      <c r="J6380" s="142">
        <v>1</v>
      </c>
      <c r="K6380" s="142">
        <v>1</v>
      </c>
      <c r="L6380" s="227">
        <v>0</v>
      </c>
      <c r="M6380" s="227">
        <v>0</v>
      </c>
      <c r="N6380" s="227">
        <v>26300</v>
      </c>
      <c r="O6380" s="227">
        <v>26300</v>
      </c>
      <c r="P6380" s="227">
        <v>26300</v>
      </c>
      <c r="Q6380" s="227"/>
      <c r="R6380" s="227"/>
      <c r="S6380" s="227"/>
      <c r="T6380" s="227">
        <v>0</v>
      </c>
      <c r="U6380" s="227">
        <v>0</v>
      </c>
      <c r="V6380" s="227">
        <v>0</v>
      </c>
      <c r="W6380" s="143">
        <v>45796</v>
      </c>
      <c r="X6380" s="143">
        <v>45817</v>
      </c>
      <c r="Y6380">
        <f t="shared" si="199"/>
        <v>26300</v>
      </c>
    </row>
    <row r="6381" spans="1:25">
      <c r="A6381" s="1" t="str">
        <f t="shared" si="198"/>
        <v>060391137215000</v>
      </c>
      <c r="B6381" s="142" t="s">
        <v>88</v>
      </c>
      <c r="C6381" s="142" t="s">
        <v>1862</v>
      </c>
      <c r="D6381" s="142" t="s">
        <v>3494</v>
      </c>
      <c r="E6381" s="142" t="s">
        <v>2486</v>
      </c>
      <c r="F6381" s="142" t="s">
        <v>57</v>
      </c>
      <c r="G6381" s="142" t="s">
        <v>2579</v>
      </c>
      <c r="H6381" s="142" t="s">
        <v>3594</v>
      </c>
      <c r="I6381" s="142" t="s">
        <v>21</v>
      </c>
      <c r="J6381" s="142">
        <v>1</v>
      </c>
      <c r="K6381" s="142">
        <v>42</v>
      </c>
      <c r="L6381" s="227">
        <v>584</v>
      </c>
      <c r="M6381" s="227">
        <v>4744128</v>
      </c>
      <c r="N6381" s="227">
        <v>10500</v>
      </c>
      <c r="O6381" s="227">
        <v>8700</v>
      </c>
      <c r="P6381" s="227">
        <v>365400</v>
      </c>
      <c r="Q6381" s="227"/>
      <c r="R6381" s="227"/>
      <c r="S6381" s="227"/>
      <c r="T6381" s="227">
        <v>44</v>
      </c>
      <c r="U6381" s="227">
        <v>416216</v>
      </c>
      <c r="V6381" s="227">
        <v>58782</v>
      </c>
      <c r="W6381" s="143">
        <v>45782</v>
      </c>
      <c r="X6381" s="143">
        <v>46035</v>
      </c>
      <c r="Y6381">
        <f t="shared" si="199"/>
        <v>365400</v>
      </c>
    </row>
    <row r="6382" spans="1:25">
      <c r="A6382" s="1" t="str">
        <f t="shared" si="198"/>
        <v>060391138202000</v>
      </c>
      <c r="B6382" s="142" t="s">
        <v>88</v>
      </c>
      <c r="C6382" s="142" t="s">
        <v>1862</v>
      </c>
      <c r="D6382" s="142" t="s">
        <v>3523</v>
      </c>
      <c r="E6382" s="142" t="s">
        <v>20</v>
      </c>
      <c r="F6382" s="142" t="s">
        <v>992</v>
      </c>
      <c r="G6382" s="142" t="s">
        <v>993</v>
      </c>
      <c r="H6382" s="142" t="s">
        <v>994</v>
      </c>
      <c r="I6382" s="142" t="s">
        <v>21</v>
      </c>
      <c r="J6382" s="142">
        <v>1</v>
      </c>
      <c r="K6382" s="142">
        <v>144</v>
      </c>
      <c r="L6382" s="227">
        <v>144</v>
      </c>
      <c r="M6382" s="227">
        <v>352296</v>
      </c>
      <c r="N6382" s="227">
        <v>3500</v>
      </c>
      <c r="O6382" s="227">
        <v>3500</v>
      </c>
      <c r="P6382" s="227">
        <v>504000</v>
      </c>
      <c r="Q6382" s="227"/>
      <c r="R6382" s="227"/>
      <c r="S6382" s="227"/>
      <c r="T6382" s="227">
        <v>0</v>
      </c>
      <c r="U6382" s="227">
        <v>0</v>
      </c>
      <c r="V6382" s="227">
        <v>0</v>
      </c>
      <c r="W6382" s="143">
        <v>46028</v>
      </c>
      <c r="X6382" s="143">
        <v>46022</v>
      </c>
      <c r="Y6382">
        <f t="shared" si="199"/>
        <v>504000</v>
      </c>
    </row>
    <row r="6383" spans="1:25">
      <c r="A6383" s="1" t="str">
        <f t="shared" si="198"/>
        <v>060391140637000</v>
      </c>
      <c r="B6383" s="142" t="s">
        <v>88</v>
      </c>
      <c r="C6383" s="142" t="s">
        <v>1862</v>
      </c>
      <c r="D6383" s="142" t="s">
        <v>3534</v>
      </c>
      <c r="E6383" s="142" t="s">
        <v>2492</v>
      </c>
      <c r="F6383" s="142" t="s">
        <v>58</v>
      </c>
      <c r="G6383" s="142" t="s">
        <v>2584</v>
      </c>
      <c r="H6383" s="142" t="s">
        <v>2585</v>
      </c>
      <c r="I6383" s="142" t="s">
        <v>21</v>
      </c>
      <c r="J6383" s="142">
        <v>1</v>
      </c>
      <c r="K6383" s="142">
        <v>6</v>
      </c>
      <c r="L6383" s="227">
        <v>103</v>
      </c>
      <c r="M6383" s="227">
        <v>1586757</v>
      </c>
      <c r="N6383" s="227">
        <v>21400</v>
      </c>
      <c r="O6383" s="227">
        <v>12900</v>
      </c>
      <c r="P6383" s="227">
        <v>77400</v>
      </c>
      <c r="Q6383" s="227"/>
      <c r="R6383" s="227"/>
      <c r="S6383" s="227"/>
      <c r="T6383" s="227">
        <v>29</v>
      </c>
      <c r="U6383" s="227">
        <v>337027</v>
      </c>
      <c r="V6383" s="227">
        <v>-109730</v>
      </c>
      <c r="W6383" s="143">
        <v>46030</v>
      </c>
      <c r="X6383" s="143">
        <v>46035</v>
      </c>
      <c r="Y6383">
        <f t="shared" si="199"/>
        <v>77400</v>
      </c>
    </row>
    <row r="6384" spans="1:25">
      <c r="A6384" s="1" t="str">
        <f t="shared" si="198"/>
        <v>060391150705000</v>
      </c>
      <c r="B6384" s="142" t="s">
        <v>88</v>
      </c>
      <c r="C6384" s="142" t="s">
        <v>1862</v>
      </c>
      <c r="D6384" s="142" t="s">
        <v>3534</v>
      </c>
      <c r="E6384" s="142" t="s">
        <v>2492</v>
      </c>
      <c r="F6384" s="142" t="s">
        <v>3595</v>
      </c>
      <c r="G6384" s="142" t="s">
        <v>3596</v>
      </c>
      <c r="H6384" s="142" t="s">
        <v>2559</v>
      </c>
      <c r="I6384" s="142" t="s">
        <v>21</v>
      </c>
      <c r="J6384" s="142">
        <v>1</v>
      </c>
      <c r="K6384" s="142">
        <v>32</v>
      </c>
      <c r="L6384" s="227">
        <v>50</v>
      </c>
      <c r="M6384" s="227">
        <v>203393</v>
      </c>
      <c r="N6384" s="227">
        <v>5000</v>
      </c>
      <c r="O6384" s="227">
        <v>5000</v>
      </c>
      <c r="P6384" s="227">
        <v>160000</v>
      </c>
      <c r="Q6384" s="227">
        <v>32</v>
      </c>
      <c r="R6384" s="227">
        <v>750</v>
      </c>
      <c r="S6384" s="227">
        <v>136000</v>
      </c>
      <c r="T6384" s="227">
        <v>58</v>
      </c>
      <c r="U6384" s="227">
        <v>260180</v>
      </c>
      <c r="V6384" s="227">
        <v>24245</v>
      </c>
      <c r="W6384" s="143">
        <v>45959</v>
      </c>
      <c r="X6384" s="143">
        <v>46035</v>
      </c>
      <c r="Y6384">
        <f t="shared" si="199"/>
        <v>136000</v>
      </c>
    </row>
  </sheetData>
  <autoFilter ref="B4:X6384" xr:uid="{00000000-0009-0000-0000-000004000000}"/>
  <mergeCells count="16">
    <mergeCell ref="D2:D3"/>
    <mergeCell ref="M2:M3"/>
    <mergeCell ref="B2:B3"/>
    <mergeCell ref="F2:F3"/>
    <mergeCell ref="C2:C3"/>
    <mergeCell ref="G2:G3"/>
    <mergeCell ref="E2:E3"/>
    <mergeCell ref="K2:K3"/>
    <mergeCell ref="I2:I3"/>
    <mergeCell ref="L2:L3"/>
    <mergeCell ref="T2:V2"/>
    <mergeCell ref="N2:P2"/>
    <mergeCell ref="W2:X2"/>
    <mergeCell ref="H2:H3"/>
    <mergeCell ref="J2:J3"/>
    <mergeCell ref="Q2:S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 filterMode="1">
    <tabColor rgb="FFFF0000"/>
  </sheetPr>
  <dimension ref="A1:OL3065"/>
  <sheetViews>
    <sheetView zoomScale="85" zoomScaleNormal="85" workbookViewId="0">
      <selection activeCell="S1097" sqref="B2:S1097"/>
    </sheetView>
  </sheetViews>
  <sheetFormatPr defaultRowHeight="15"/>
  <cols>
    <col min="1" max="1" width="19.42578125" style="169" customWidth="1"/>
    <col min="3" max="3" width="15.140625" style="169" customWidth="1"/>
    <col min="4" max="4" width="43.7109375" style="169" customWidth="1"/>
    <col min="5" max="8" width="9.140625" style="169" customWidth="1"/>
    <col min="13" max="13" width="11.5703125" style="169" customWidth="1"/>
    <col min="14" max="27" width="9.140625" style="169" hidden="1" customWidth="1"/>
    <col min="28" max="28" width="9.140625" style="67" customWidth="1"/>
    <col min="29" max="30" width="9.140625" style="169" hidden="1" customWidth="1"/>
    <col min="31" max="31" width="14.7109375" style="2" customWidth="1"/>
    <col min="32" max="32" width="9.140625" style="169" hidden="1" customWidth="1"/>
    <col min="35" max="35" width="13.28515625" style="169" bestFit="1" customWidth="1"/>
    <col min="36" max="36" width="17.28515625" style="169" bestFit="1" customWidth="1"/>
    <col min="37" max="37" width="16" style="169" bestFit="1" customWidth="1"/>
    <col min="38" max="38" width="2.140625" style="169" bestFit="1" customWidth="1"/>
    <col min="39" max="39" width="7.28515625" style="169" bestFit="1" customWidth="1"/>
    <col min="40" max="40" width="11.28515625" style="169" bestFit="1" customWidth="1"/>
    <col min="41" max="41" width="5.140625" style="169" bestFit="1" customWidth="1"/>
    <col min="42" max="42" width="6.140625" style="169" bestFit="1" customWidth="1"/>
    <col min="43" max="45" width="5.140625" style="169" bestFit="1" customWidth="1"/>
    <col min="46" max="46" width="4.140625" style="169" bestFit="1" customWidth="1"/>
    <col min="47" max="47" width="5.140625" style="169" bestFit="1" customWidth="1"/>
    <col min="48" max="49" width="4.140625" style="169" bestFit="1" customWidth="1"/>
    <col min="50" max="50" width="6.140625" style="169" bestFit="1" customWidth="1"/>
    <col min="51" max="65" width="5.140625" style="169" bestFit="1" customWidth="1"/>
    <col min="66" max="67" width="6.140625" style="169" bestFit="1" customWidth="1"/>
    <col min="68" max="69" width="5.140625" style="169" bestFit="1" customWidth="1"/>
    <col min="70" max="72" width="6.140625" style="169" bestFit="1" customWidth="1"/>
    <col min="73" max="75" width="5.140625" style="169" bestFit="1" customWidth="1"/>
    <col min="76" max="76" width="6.140625" style="169" bestFit="1" customWidth="1"/>
    <col min="77" max="77" width="7.140625" style="169" bestFit="1" customWidth="1"/>
    <col min="78" max="79" width="6.140625" style="169" bestFit="1" customWidth="1"/>
    <col min="80" max="82" width="5.140625" style="169" bestFit="1" customWidth="1"/>
    <col min="83" max="83" width="6.140625" style="169" bestFit="1" customWidth="1"/>
    <col min="84" max="84" width="5.140625" style="169" bestFit="1" customWidth="1"/>
    <col min="85" max="88" width="6.140625" style="169" bestFit="1" customWidth="1"/>
    <col min="89" max="93" width="5.140625" style="169" bestFit="1" customWidth="1"/>
    <col min="94" max="94" width="6.140625" style="169" bestFit="1" customWidth="1"/>
    <col min="95" max="96" width="5.140625" style="169" bestFit="1" customWidth="1"/>
    <col min="97" max="98" width="6.140625" style="169" bestFit="1" customWidth="1"/>
    <col min="99" max="99" width="5.140625" style="169" bestFit="1" customWidth="1"/>
    <col min="100" max="100" width="6.140625" style="169" bestFit="1" customWidth="1"/>
    <col min="101" max="101" width="4.140625" style="169" bestFit="1" customWidth="1"/>
    <col min="102" max="105" width="5.140625" style="169" bestFit="1" customWidth="1"/>
    <col min="106" max="108" width="6.140625" style="169" bestFit="1" customWidth="1"/>
    <col min="109" max="110" width="5.140625" style="169" bestFit="1" customWidth="1"/>
    <col min="111" max="113" width="6.140625" style="169" bestFit="1" customWidth="1"/>
    <col min="114" max="114" width="7.140625" style="169" bestFit="1" customWidth="1"/>
    <col min="115" max="116" width="6.140625" style="169" bestFit="1" customWidth="1"/>
    <col min="117" max="117" width="5.140625" style="169" bestFit="1" customWidth="1"/>
    <col min="118" max="118" width="6.140625" style="169" bestFit="1" customWidth="1"/>
    <col min="119" max="119" width="5.140625" style="169" bestFit="1" customWidth="1"/>
    <col min="120" max="120" width="4.140625" style="169" bestFit="1" customWidth="1"/>
    <col min="121" max="121" width="5.140625" style="169" bestFit="1" customWidth="1"/>
    <col min="122" max="123" width="6.140625" style="169" bestFit="1" customWidth="1"/>
    <col min="124" max="124" width="5.140625" style="169" bestFit="1" customWidth="1"/>
    <col min="125" max="125" width="6.140625" style="169" bestFit="1" customWidth="1"/>
    <col min="126" max="126" width="5.140625" style="169" bestFit="1" customWidth="1"/>
    <col min="127" max="128" width="4.140625" style="169" bestFit="1" customWidth="1"/>
    <col min="129" max="130" width="5.140625" style="169" bestFit="1" customWidth="1"/>
    <col min="131" max="134" width="6.140625" style="169" bestFit="1" customWidth="1"/>
    <col min="135" max="135" width="7.140625" style="169" bestFit="1" customWidth="1"/>
    <col min="136" max="136" width="5.140625" style="169" bestFit="1" customWidth="1"/>
    <col min="137" max="139" width="6.140625" style="169" bestFit="1" customWidth="1"/>
    <col min="140" max="140" width="5.140625" style="169" bestFit="1" customWidth="1"/>
    <col min="141" max="144" width="6.140625" style="169" bestFit="1" customWidth="1"/>
    <col min="145" max="146" width="5.140625" style="169" bestFit="1" customWidth="1"/>
    <col min="147" max="149" width="6.140625" style="169" bestFit="1" customWidth="1"/>
    <col min="150" max="151" width="5.140625" style="169" bestFit="1" customWidth="1"/>
    <col min="152" max="152" width="6.140625" style="169" bestFit="1" customWidth="1"/>
    <col min="153" max="154" width="4.140625" style="169" bestFit="1" customWidth="1"/>
    <col min="155" max="160" width="5.140625" style="169" bestFit="1" customWidth="1"/>
    <col min="161" max="165" width="6.140625" style="169" bestFit="1" customWidth="1"/>
    <col min="166" max="166" width="7.140625" style="169" bestFit="1" customWidth="1"/>
    <col min="167" max="167" width="5.140625" style="169" bestFit="1" customWidth="1"/>
    <col min="168" max="168" width="6.140625" style="169" bestFit="1" customWidth="1"/>
    <col min="169" max="173" width="5.140625" style="169" bestFit="1" customWidth="1"/>
    <col min="174" max="176" width="6.140625" style="169" bestFit="1" customWidth="1"/>
    <col min="177" max="178" width="5.140625" style="169" bestFit="1" customWidth="1"/>
    <col min="179" max="182" width="6.140625" style="169" bestFit="1" customWidth="1"/>
    <col min="183" max="183" width="7.140625" style="169" bestFit="1" customWidth="1"/>
    <col min="184" max="184" width="6.140625" style="169" bestFit="1" customWidth="1"/>
    <col min="185" max="186" width="5.140625" style="169" bestFit="1" customWidth="1"/>
    <col min="187" max="190" width="6.140625" style="169" bestFit="1" customWidth="1"/>
    <col min="191" max="191" width="5.140625" style="169" bestFit="1" customWidth="1"/>
    <col min="192" max="192" width="6.140625" style="169" bestFit="1" customWidth="1"/>
    <col min="193" max="193" width="5.140625" style="169" bestFit="1" customWidth="1"/>
    <col min="194" max="195" width="4.140625" style="169" bestFit="1" customWidth="1"/>
    <col min="196" max="199" width="5.140625" style="169" bestFit="1" customWidth="1"/>
    <col min="200" max="201" width="6.140625" style="169" bestFit="1" customWidth="1"/>
    <col min="202" max="202" width="5.140625" style="169" bestFit="1" customWidth="1"/>
    <col min="203" max="204" width="6.140625" style="169" bestFit="1" customWidth="1"/>
    <col min="205" max="205" width="5.140625" style="169" bestFit="1" customWidth="1"/>
    <col min="206" max="207" width="6.140625" style="169" bestFit="1" customWidth="1"/>
    <col min="208" max="211" width="5.140625" style="169" bestFit="1" customWidth="1"/>
    <col min="212" max="212" width="6.140625" style="169" bestFit="1" customWidth="1"/>
    <col min="213" max="213" width="5.140625" style="169" bestFit="1" customWidth="1"/>
    <col min="214" max="218" width="6.140625" style="169" bestFit="1" customWidth="1"/>
    <col min="219" max="224" width="5.140625" style="169" bestFit="1" customWidth="1"/>
    <col min="225" max="228" width="6.140625" style="169" bestFit="1" customWidth="1"/>
    <col min="229" max="229" width="5.140625" style="169" bestFit="1" customWidth="1"/>
    <col min="230" max="230" width="6.140625" style="169" bestFit="1" customWidth="1"/>
    <col min="231" max="231" width="5.140625" style="169" bestFit="1" customWidth="1"/>
    <col min="232" max="233" width="6.140625" style="169" bestFit="1" customWidth="1"/>
    <col min="234" max="234" width="5.140625" style="169" bestFit="1" customWidth="1"/>
    <col min="235" max="243" width="6.140625" style="169" bestFit="1" customWidth="1"/>
    <col min="244" max="244" width="5.140625" style="169" bestFit="1" customWidth="1"/>
    <col min="245" max="246" width="6.140625" style="169" bestFit="1" customWidth="1"/>
    <col min="247" max="248" width="5.140625" style="169" bestFit="1" customWidth="1"/>
    <col min="249" max="249" width="6.140625" style="169" bestFit="1" customWidth="1"/>
    <col min="250" max="250" width="5.140625" style="169" bestFit="1" customWidth="1"/>
    <col min="251" max="252" width="6.140625" style="169" bestFit="1" customWidth="1"/>
    <col min="253" max="254" width="5.140625" style="169" bestFit="1" customWidth="1"/>
    <col min="255" max="255" width="6.140625" style="169" bestFit="1" customWidth="1"/>
    <col min="256" max="257" width="5.140625" style="169" bestFit="1" customWidth="1"/>
    <col min="258" max="259" width="6.140625" style="169" bestFit="1" customWidth="1"/>
    <col min="260" max="260" width="5.140625" style="169" bestFit="1" customWidth="1"/>
    <col min="261" max="261" width="6.140625" style="169" bestFit="1" customWidth="1"/>
    <col min="262" max="262" width="5.140625" style="169" bestFit="1" customWidth="1"/>
    <col min="263" max="266" width="6.140625" style="169" bestFit="1" customWidth="1"/>
    <col min="267" max="268" width="5.140625" style="169" bestFit="1" customWidth="1"/>
    <col min="269" max="270" width="11.28515625" style="169" bestFit="1" customWidth="1"/>
    <col min="271" max="390" width="7.140625" style="169" bestFit="1" customWidth="1"/>
    <col min="391" max="399" width="8.140625" style="169" bestFit="1" customWidth="1"/>
    <col min="400" max="400" width="5.42578125" style="169" bestFit="1" customWidth="1"/>
    <col min="401" max="401" width="7.28515625" style="169" bestFit="1" customWidth="1"/>
    <col min="402" max="402" width="11.28515625" style="169" bestFit="1" customWidth="1"/>
  </cols>
  <sheetData>
    <row r="1" spans="1:36" ht="17.25" customHeight="1">
      <c r="B1" s="4" t="s">
        <v>3661</v>
      </c>
      <c r="AB1" s="63"/>
      <c r="AI1" s="20" t="s">
        <v>3662</v>
      </c>
      <c r="AJ1" s="29">
        <v>0</v>
      </c>
    </row>
    <row r="2" spans="1:36">
      <c r="AB2" s="63"/>
    </row>
    <row r="3" spans="1:36" ht="19.5" customHeight="1" thickBot="1">
      <c r="B3" s="5" t="s">
        <v>3663</v>
      </c>
      <c r="AB3" s="63"/>
      <c r="AI3" t="s">
        <v>3664</v>
      </c>
      <c r="AJ3" t="s">
        <v>3665</v>
      </c>
    </row>
    <row r="4" spans="1:36" ht="15" customHeight="1">
      <c r="B4" s="25" t="s">
        <v>3666</v>
      </c>
      <c r="C4" s="166" t="s">
        <v>3345</v>
      </c>
      <c r="D4" s="166" t="s">
        <v>3667</v>
      </c>
      <c r="E4" s="33" t="s">
        <v>110</v>
      </c>
      <c r="F4" s="33" t="s">
        <v>3668</v>
      </c>
      <c r="G4" s="37" t="s">
        <v>3669</v>
      </c>
      <c r="H4" s="56"/>
      <c r="I4" s="25" t="s">
        <v>3670</v>
      </c>
      <c r="J4" s="30" t="s">
        <v>3671</v>
      </c>
      <c r="K4" s="166" t="s">
        <v>3662</v>
      </c>
      <c r="L4" s="25" t="s">
        <v>3672</v>
      </c>
      <c r="M4" s="166" t="s">
        <v>3673</v>
      </c>
      <c r="N4" s="33" t="s">
        <v>3674</v>
      </c>
      <c r="O4" s="33" t="s">
        <v>3675</v>
      </c>
      <c r="P4" s="34" t="s">
        <v>3676</v>
      </c>
      <c r="Q4" s="34" t="s">
        <v>3677</v>
      </c>
      <c r="R4" s="34" t="s">
        <v>3678</v>
      </c>
      <c r="S4" s="34" t="s">
        <v>3672</v>
      </c>
      <c r="T4" s="51" t="s">
        <v>3679</v>
      </c>
      <c r="U4" s="38" t="s">
        <v>3680</v>
      </c>
      <c r="V4" s="34" t="s">
        <v>3681</v>
      </c>
      <c r="W4" s="33" t="s">
        <v>3682</v>
      </c>
      <c r="X4" s="33" t="s">
        <v>3683</v>
      </c>
      <c r="Y4" s="33" t="s">
        <v>3684</v>
      </c>
      <c r="Z4" s="34" t="s">
        <v>3685</v>
      </c>
      <c r="AA4" s="33" t="s">
        <v>3686</v>
      </c>
      <c r="AB4" s="64" t="s">
        <v>3340</v>
      </c>
      <c r="AC4" s="33" t="s">
        <v>3687</v>
      </c>
      <c r="AD4" s="33" t="s">
        <v>3688</v>
      </c>
      <c r="AE4" s="34" t="s">
        <v>3689</v>
      </c>
      <c r="AF4" s="34" t="s">
        <v>3690</v>
      </c>
      <c r="AG4" t="s">
        <v>131</v>
      </c>
      <c r="AI4" t="s">
        <v>60</v>
      </c>
      <c r="AJ4">
        <v>3</v>
      </c>
    </row>
    <row r="5" spans="1:36">
      <c r="B5" s="26"/>
      <c r="C5" s="21"/>
      <c r="D5" s="21"/>
      <c r="E5" s="39"/>
      <c r="F5" s="39" t="s">
        <v>3691</v>
      </c>
      <c r="G5" s="57"/>
      <c r="H5" s="58"/>
      <c r="I5" s="26" t="s">
        <v>3672</v>
      </c>
      <c r="J5" s="31" t="s">
        <v>3672</v>
      </c>
      <c r="K5" s="21" t="s">
        <v>3672</v>
      </c>
      <c r="L5" s="26" t="s">
        <v>114</v>
      </c>
      <c r="M5" s="21"/>
      <c r="N5" s="39" t="s">
        <v>3672</v>
      </c>
      <c r="O5" s="39"/>
      <c r="P5" s="35" t="s">
        <v>3692</v>
      </c>
      <c r="Q5" s="35" t="s">
        <v>3693</v>
      </c>
      <c r="R5" s="35"/>
      <c r="S5" s="35" t="s">
        <v>114</v>
      </c>
      <c r="T5" s="52"/>
      <c r="U5" s="53"/>
      <c r="V5" s="35"/>
      <c r="W5" s="39" t="s">
        <v>3694</v>
      </c>
      <c r="X5" s="39" t="s">
        <v>3694</v>
      </c>
      <c r="Y5" s="39"/>
      <c r="Z5" s="35"/>
      <c r="AA5" s="39" t="s">
        <v>3695</v>
      </c>
      <c r="AB5" s="65"/>
      <c r="AC5" s="39"/>
      <c r="AD5" s="39" t="s">
        <v>3696</v>
      </c>
      <c r="AE5" s="35"/>
      <c r="AF5" s="35"/>
      <c r="AI5" t="s">
        <v>37</v>
      </c>
      <c r="AJ5">
        <v>1</v>
      </c>
    </row>
    <row r="6" spans="1:36" ht="15.75" customHeight="1" thickBot="1">
      <c r="B6" s="27"/>
      <c r="C6" s="22"/>
      <c r="D6" s="22"/>
      <c r="E6" s="40"/>
      <c r="F6" s="40" t="s">
        <v>3697</v>
      </c>
      <c r="G6" s="59"/>
      <c r="H6" s="60"/>
      <c r="I6" s="27"/>
      <c r="J6" s="32">
        <v>45785</v>
      </c>
      <c r="K6" s="22"/>
      <c r="L6" s="27"/>
      <c r="M6" s="22"/>
      <c r="N6" s="40"/>
      <c r="O6" s="40"/>
      <c r="P6" s="36"/>
      <c r="Q6" s="36"/>
      <c r="R6" s="36"/>
      <c r="S6" s="36"/>
      <c r="T6" s="54"/>
      <c r="U6" s="55"/>
      <c r="V6" s="36"/>
      <c r="W6" s="40"/>
      <c r="X6" s="40"/>
      <c r="Y6" s="40"/>
      <c r="Z6" s="36"/>
      <c r="AA6" s="40"/>
      <c r="AB6" s="66"/>
      <c r="AC6" s="40"/>
      <c r="AD6" s="40"/>
      <c r="AE6" s="36"/>
      <c r="AF6" s="36"/>
      <c r="AG6" t="s">
        <v>131</v>
      </c>
      <c r="AI6" t="s">
        <v>67</v>
      </c>
      <c r="AJ6">
        <v>2</v>
      </c>
    </row>
    <row r="7" spans="1:36" ht="15.75" hidden="1" customHeight="1" thickBot="1">
      <c r="A7" t="str">
        <f t="shared" ref="A7:A70" si="0">AB7&amp;AE7</f>
        <v>060011114756000</v>
      </c>
      <c r="B7" s="41">
        <v>1</v>
      </c>
      <c r="C7" s="42" t="s">
        <v>3698</v>
      </c>
      <c r="D7" s="7" t="s">
        <v>418</v>
      </c>
      <c r="E7" s="41">
        <v>8</v>
      </c>
      <c r="F7" s="43">
        <v>35900</v>
      </c>
      <c r="G7" s="44">
        <v>8</v>
      </c>
      <c r="H7" s="43">
        <v>35375</v>
      </c>
      <c r="I7" s="43">
        <v>283000</v>
      </c>
      <c r="J7" s="45">
        <v>283000</v>
      </c>
      <c r="K7" s="43">
        <v>287000</v>
      </c>
      <c r="L7" s="41">
        <v>98.61</v>
      </c>
      <c r="M7" s="11" t="s">
        <v>3699</v>
      </c>
      <c r="N7" s="43">
        <v>0</v>
      </c>
      <c r="O7" s="81"/>
      <c r="P7" s="43">
        <v>277032</v>
      </c>
      <c r="Q7" s="41" t="s">
        <v>3700</v>
      </c>
      <c r="R7" s="43">
        <v>-287000</v>
      </c>
      <c r="S7" s="41">
        <v>0</v>
      </c>
      <c r="T7" s="82" t="s">
        <v>3701</v>
      </c>
      <c r="U7" s="46" t="s">
        <v>3702</v>
      </c>
      <c r="V7" s="41">
        <v>23.84</v>
      </c>
      <c r="W7" s="12">
        <v>45785</v>
      </c>
      <c r="X7" s="12">
        <v>45775</v>
      </c>
      <c r="Y7" s="83">
        <v>31069</v>
      </c>
      <c r="Z7" s="84"/>
      <c r="AA7" s="14">
        <v>45785</v>
      </c>
      <c r="AB7" s="67" t="s">
        <v>76</v>
      </c>
      <c r="AC7" s="85">
        <v>11</v>
      </c>
      <c r="AD7" s="47" t="s">
        <v>133</v>
      </c>
      <c r="AE7" s="13">
        <v>1114756000</v>
      </c>
      <c r="AF7" s="47" t="s">
        <v>3703</v>
      </c>
      <c r="AG7" t="str">
        <f t="shared" ref="AG7:AG70" si="1">IF(LEFT(M7,1)="*","ADA FOTO","TIDAK ADA")</f>
        <v>ADA FOTO</v>
      </c>
      <c r="AI7" t="s">
        <v>63</v>
      </c>
      <c r="AJ7">
        <v>1</v>
      </c>
    </row>
    <row r="8" spans="1:36" ht="15.75" hidden="1" customHeight="1" thickBot="1">
      <c r="A8" t="str">
        <f t="shared" si="0"/>
        <v>060011120170000</v>
      </c>
      <c r="B8" s="41">
        <v>2</v>
      </c>
      <c r="C8" s="42" t="s">
        <v>3704</v>
      </c>
      <c r="D8" s="7" t="s">
        <v>430</v>
      </c>
      <c r="E8" s="41">
        <v>12</v>
      </c>
      <c r="F8" s="43">
        <v>16200</v>
      </c>
      <c r="G8" s="44">
        <v>12</v>
      </c>
      <c r="H8" s="43">
        <v>16000</v>
      </c>
      <c r="I8" s="43">
        <v>192000</v>
      </c>
      <c r="J8" s="48">
        <v>192000</v>
      </c>
      <c r="K8" s="43">
        <v>192000</v>
      </c>
      <c r="L8" s="41">
        <v>100</v>
      </c>
      <c r="M8" s="11" t="s">
        <v>3705</v>
      </c>
      <c r="N8" s="43">
        <v>0</v>
      </c>
      <c r="O8" s="81"/>
      <c r="P8" s="43">
        <v>186240</v>
      </c>
      <c r="Q8" s="41" t="s">
        <v>3700</v>
      </c>
      <c r="R8" s="43">
        <v>-192000</v>
      </c>
      <c r="S8" s="41">
        <v>0</v>
      </c>
      <c r="T8" s="82" t="s">
        <v>3701</v>
      </c>
      <c r="U8" s="46" t="s">
        <v>3702</v>
      </c>
      <c r="V8" s="41">
        <v>7.22</v>
      </c>
      <c r="W8" s="12">
        <v>45785</v>
      </c>
      <c r="X8" s="12">
        <v>45705</v>
      </c>
      <c r="Y8" s="83">
        <v>31069</v>
      </c>
      <c r="Z8" s="84"/>
      <c r="AA8" s="14">
        <v>45785</v>
      </c>
      <c r="AB8" s="67" t="s">
        <v>76</v>
      </c>
      <c r="AC8" s="85">
        <v>11</v>
      </c>
      <c r="AD8" s="47" t="s">
        <v>133</v>
      </c>
      <c r="AE8" s="13">
        <v>1120170000</v>
      </c>
      <c r="AF8" s="47" t="s">
        <v>3703</v>
      </c>
      <c r="AG8" t="str">
        <f t="shared" si="1"/>
        <v>ADA FOTO</v>
      </c>
      <c r="AI8" t="s">
        <v>66</v>
      </c>
      <c r="AJ8">
        <v>1</v>
      </c>
    </row>
    <row r="9" spans="1:36" ht="15.75" hidden="1" customHeight="1" thickBot="1">
      <c r="A9" t="str">
        <f t="shared" si="0"/>
        <v>060011121051000</v>
      </c>
      <c r="B9" s="41">
        <v>3</v>
      </c>
      <c r="C9" s="42" t="s">
        <v>3706</v>
      </c>
      <c r="D9" s="7" t="s">
        <v>436</v>
      </c>
      <c r="E9" s="41">
        <v>12</v>
      </c>
      <c r="F9" s="43">
        <v>8700</v>
      </c>
      <c r="G9" s="44">
        <v>12</v>
      </c>
      <c r="H9" s="43">
        <v>8400</v>
      </c>
      <c r="I9" s="43">
        <v>100800</v>
      </c>
      <c r="J9" s="45">
        <v>100800</v>
      </c>
      <c r="K9" s="43">
        <v>91000</v>
      </c>
      <c r="L9" s="41">
        <v>110.77</v>
      </c>
      <c r="M9" s="11" t="s">
        <v>3707</v>
      </c>
      <c r="N9" s="43">
        <v>0</v>
      </c>
      <c r="O9" s="81"/>
      <c r="P9" s="43">
        <v>97248</v>
      </c>
      <c r="Q9" s="41" t="s">
        <v>3700</v>
      </c>
      <c r="R9" s="43">
        <v>-91000</v>
      </c>
      <c r="S9" s="41">
        <v>0</v>
      </c>
      <c r="T9" s="82" t="s">
        <v>3701</v>
      </c>
      <c r="U9" s="46" t="s">
        <v>3702</v>
      </c>
      <c r="V9" s="41">
        <v>11.14</v>
      </c>
      <c r="W9" s="12">
        <v>45784</v>
      </c>
      <c r="X9" s="12">
        <v>45776</v>
      </c>
      <c r="Y9" s="83">
        <v>21100</v>
      </c>
      <c r="Z9" s="84"/>
      <c r="AA9" s="14">
        <v>45785</v>
      </c>
      <c r="AB9" s="67" t="s">
        <v>76</v>
      </c>
      <c r="AC9" s="85">
        <v>11</v>
      </c>
      <c r="AD9" s="47" t="s">
        <v>133</v>
      </c>
      <c r="AE9" s="13">
        <v>1121051000</v>
      </c>
      <c r="AF9" s="47" t="s">
        <v>3703</v>
      </c>
      <c r="AG9" t="str">
        <f t="shared" si="1"/>
        <v>ADA FOTO</v>
      </c>
      <c r="AI9" t="s">
        <v>68</v>
      </c>
      <c r="AJ9">
        <v>2</v>
      </c>
    </row>
    <row r="10" spans="1:36" ht="15.75" hidden="1" customHeight="1" thickBot="1">
      <c r="A10" t="str">
        <f t="shared" si="0"/>
        <v>060011071606000</v>
      </c>
      <c r="B10" s="41">
        <v>4</v>
      </c>
      <c r="C10" s="42" t="s">
        <v>3708</v>
      </c>
      <c r="D10" s="7" t="s">
        <v>268</v>
      </c>
      <c r="E10" s="41">
        <v>9</v>
      </c>
      <c r="F10" s="43">
        <v>17200</v>
      </c>
      <c r="G10" s="44">
        <v>9</v>
      </c>
      <c r="H10" s="43">
        <v>16750</v>
      </c>
      <c r="I10" s="43">
        <v>150750</v>
      </c>
      <c r="J10" s="48">
        <v>150750</v>
      </c>
      <c r="K10" s="43">
        <v>153000</v>
      </c>
      <c r="L10" s="41">
        <v>98.53</v>
      </c>
      <c r="M10" s="11" t="s">
        <v>3699</v>
      </c>
      <c r="N10" s="43">
        <v>0</v>
      </c>
      <c r="O10" s="81"/>
      <c r="P10" s="43">
        <v>148410</v>
      </c>
      <c r="Q10" s="41" t="s">
        <v>3700</v>
      </c>
      <c r="R10" s="43">
        <v>-153000</v>
      </c>
      <c r="S10" s="41">
        <v>0</v>
      </c>
      <c r="T10" s="82" t="s">
        <v>3701</v>
      </c>
      <c r="U10" s="46" t="s">
        <v>3702</v>
      </c>
      <c r="V10" s="41">
        <v>5.59</v>
      </c>
      <c r="W10" s="12">
        <v>45784</v>
      </c>
      <c r="X10" s="12">
        <v>45696</v>
      </c>
      <c r="Y10" s="83">
        <v>31069</v>
      </c>
      <c r="Z10" s="84"/>
      <c r="AA10" s="14">
        <v>45785</v>
      </c>
      <c r="AB10" s="67" t="s">
        <v>76</v>
      </c>
      <c r="AC10" s="85">
        <v>11</v>
      </c>
      <c r="AD10" s="47" t="s">
        <v>133</v>
      </c>
      <c r="AE10" s="13">
        <v>1071606000</v>
      </c>
      <c r="AF10" s="47" t="s">
        <v>3703</v>
      </c>
      <c r="AG10" t="str">
        <f t="shared" si="1"/>
        <v>ADA FOTO</v>
      </c>
      <c r="AI10" t="s">
        <v>70</v>
      </c>
      <c r="AJ10">
        <v>2</v>
      </c>
    </row>
    <row r="11" spans="1:36" ht="15.75" hidden="1" customHeight="1" thickBot="1">
      <c r="A11" t="str">
        <f t="shared" si="0"/>
        <v>060011064670000</v>
      </c>
      <c r="B11" s="41">
        <v>5</v>
      </c>
      <c r="C11" s="42" t="s">
        <v>3709</v>
      </c>
      <c r="D11" s="7" t="s">
        <v>244</v>
      </c>
      <c r="E11" s="41">
        <v>16</v>
      </c>
      <c r="F11" s="43">
        <v>17500</v>
      </c>
      <c r="G11" s="44">
        <v>16</v>
      </c>
      <c r="H11" s="43">
        <v>16750</v>
      </c>
      <c r="I11" s="43">
        <v>268000</v>
      </c>
      <c r="J11" s="45">
        <v>268000</v>
      </c>
      <c r="K11" s="43">
        <v>268000</v>
      </c>
      <c r="L11" s="41">
        <v>100</v>
      </c>
      <c r="M11" s="11" t="s">
        <v>3705</v>
      </c>
      <c r="N11" s="43">
        <v>0</v>
      </c>
      <c r="O11" s="81"/>
      <c r="P11" s="43">
        <v>265200</v>
      </c>
      <c r="Q11" s="41" t="s">
        <v>3700</v>
      </c>
      <c r="R11" s="43">
        <v>-268000</v>
      </c>
      <c r="S11" s="41">
        <v>0</v>
      </c>
      <c r="T11" s="82" t="s">
        <v>3701</v>
      </c>
      <c r="U11" s="46" t="s">
        <v>3702</v>
      </c>
      <c r="V11" s="41">
        <v>19.18</v>
      </c>
      <c r="W11" s="12">
        <v>45784</v>
      </c>
      <c r="X11" s="12">
        <v>45761</v>
      </c>
      <c r="Y11" s="83">
        <v>31069</v>
      </c>
      <c r="Z11" s="42"/>
      <c r="AA11" s="14">
        <v>45785</v>
      </c>
      <c r="AB11" s="67" t="s">
        <v>76</v>
      </c>
      <c r="AC11" s="85">
        <v>11</v>
      </c>
      <c r="AD11" s="47" t="s">
        <v>133</v>
      </c>
      <c r="AE11" s="13">
        <v>1064670000</v>
      </c>
      <c r="AF11" s="47" t="s">
        <v>3703</v>
      </c>
      <c r="AG11" t="str">
        <f t="shared" si="1"/>
        <v>ADA FOTO</v>
      </c>
      <c r="AI11" t="s">
        <v>71</v>
      </c>
      <c r="AJ11">
        <v>1</v>
      </c>
    </row>
    <row r="12" spans="1:36" ht="15.75" hidden="1" customHeight="1" thickBot="1">
      <c r="A12" t="str">
        <f t="shared" si="0"/>
        <v>060011032759000</v>
      </c>
      <c r="B12" s="41">
        <v>6</v>
      </c>
      <c r="C12" s="42" t="s">
        <v>3710</v>
      </c>
      <c r="D12" s="7" t="s">
        <v>3539</v>
      </c>
      <c r="E12" s="41">
        <v>8</v>
      </c>
      <c r="F12" s="43">
        <v>8500</v>
      </c>
      <c r="G12" s="44">
        <v>8</v>
      </c>
      <c r="H12" s="43">
        <v>8400</v>
      </c>
      <c r="I12" s="43">
        <v>67200</v>
      </c>
      <c r="J12" s="45">
        <v>67200</v>
      </c>
      <c r="K12" s="43">
        <v>71200</v>
      </c>
      <c r="L12" s="41">
        <v>94.38</v>
      </c>
      <c r="M12" s="11" t="s">
        <v>3699</v>
      </c>
      <c r="N12" s="43">
        <v>0</v>
      </c>
      <c r="O12" s="81"/>
      <c r="P12" s="43">
        <v>68848</v>
      </c>
      <c r="Q12" s="41" t="s">
        <v>3700</v>
      </c>
      <c r="R12" s="43">
        <v>-71200</v>
      </c>
      <c r="S12" s="41">
        <v>0</v>
      </c>
      <c r="T12" s="82" t="s">
        <v>3701</v>
      </c>
      <c r="U12" s="46" t="s">
        <v>3711</v>
      </c>
      <c r="V12" s="41">
        <v>9.3800000000000008</v>
      </c>
      <c r="W12" s="12">
        <v>45784</v>
      </c>
      <c r="X12" s="12">
        <v>45773</v>
      </c>
      <c r="Y12" s="83">
        <v>41896</v>
      </c>
      <c r="Z12" s="84"/>
      <c r="AA12" s="14">
        <v>45785</v>
      </c>
      <c r="AB12" s="67" t="s">
        <v>76</v>
      </c>
      <c r="AC12" s="85">
        <v>11</v>
      </c>
      <c r="AD12" s="47" t="s">
        <v>133</v>
      </c>
      <c r="AE12" s="13">
        <v>1032759000</v>
      </c>
      <c r="AF12" s="47" t="s">
        <v>3703</v>
      </c>
      <c r="AG12" t="str">
        <f t="shared" si="1"/>
        <v>ADA FOTO</v>
      </c>
      <c r="AI12" t="s">
        <v>61</v>
      </c>
      <c r="AJ12">
        <v>3</v>
      </c>
    </row>
    <row r="13" spans="1:36" ht="15.75" hidden="1" customHeight="1" thickBot="1">
      <c r="A13" t="str">
        <f t="shared" si="0"/>
        <v>060011016172000</v>
      </c>
      <c r="B13" s="41">
        <v>7</v>
      </c>
      <c r="C13" s="42" t="s">
        <v>3712</v>
      </c>
      <c r="D13" s="7" t="s">
        <v>168</v>
      </c>
      <c r="E13" s="41">
        <v>12</v>
      </c>
      <c r="F13" s="43">
        <v>23400</v>
      </c>
      <c r="G13" s="44">
        <v>12</v>
      </c>
      <c r="H13" s="43">
        <v>21700</v>
      </c>
      <c r="I13" s="43">
        <v>260400</v>
      </c>
      <c r="J13" s="45">
        <v>260400</v>
      </c>
      <c r="K13" s="43">
        <v>260400</v>
      </c>
      <c r="L13" s="41">
        <v>100</v>
      </c>
      <c r="M13" s="11" t="s">
        <v>3705</v>
      </c>
      <c r="N13" s="43">
        <v>0</v>
      </c>
      <c r="O13" s="81"/>
      <c r="P13" s="43">
        <v>247368</v>
      </c>
      <c r="Q13" s="41" t="s">
        <v>3700</v>
      </c>
      <c r="R13" s="43">
        <v>-260400</v>
      </c>
      <c r="S13" s="41">
        <v>0</v>
      </c>
      <c r="T13" s="82" t="s">
        <v>3701</v>
      </c>
      <c r="U13" s="46" t="s">
        <v>3702</v>
      </c>
      <c r="V13" s="41">
        <v>11.3</v>
      </c>
      <c r="W13" s="12">
        <v>45784</v>
      </c>
      <c r="X13" s="12">
        <v>45772</v>
      </c>
      <c r="Y13" s="83">
        <v>23807</v>
      </c>
      <c r="Z13" s="84"/>
      <c r="AA13" s="14">
        <v>45785</v>
      </c>
      <c r="AB13" s="67" t="s">
        <v>76</v>
      </c>
      <c r="AC13" s="85">
        <v>11</v>
      </c>
      <c r="AD13" s="47" t="s">
        <v>133</v>
      </c>
      <c r="AE13" s="13">
        <v>1016172000</v>
      </c>
      <c r="AF13" s="47" t="s">
        <v>3703</v>
      </c>
      <c r="AG13" t="str">
        <f t="shared" si="1"/>
        <v>ADA FOTO</v>
      </c>
      <c r="AI13" t="s">
        <v>94</v>
      </c>
      <c r="AJ13">
        <v>3</v>
      </c>
    </row>
    <row r="14" spans="1:36" ht="15.75" hidden="1" customHeight="1" thickBot="1">
      <c r="A14" t="str">
        <f t="shared" si="0"/>
        <v>060011071008000</v>
      </c>
      <c r="B14" s="41">
        <v>8</v>
      </c>
      <c r="C14" s="42" t="s">
        <v>3713</v>
      </c>
      <c r="D14" s="7" t="s">
        <v>262</v>
      </c>
      <c r="E14" s="41">
        <v>12</v>
      </c>
      <c r="F14" s="43">
        <v>8000</v>
      </c>
      <c r="G14" s="44">
        <v>12</v>
      </c>
      <c r="H14" s="43">
        <v>7900</v>
      </c>
      <c r="I14" s="43">
        <v>94800</v>
      </c>
      <c r="J14" s="45">
        <v>94800</v>
      </c>
      <c r="K14" s="43">
        <v>95000</v>
      </c>
      <c r="L14" s="41">
        <v>99.79</v>
      </c>
      <c r="M14" s="11" t="s">
        <v>3699</v>
      </c>
      <c r="N14" s="43">
        <v>0</v>
      </c>
      <c r="O14" s="81"/>
      <c r="P14" s="43">
        <v>96876</v>
      </c>
      <c r="Q14" s="41" t="s">
        <v>3700</v>
      </c>
      <c r="R14" s="43">
        <v>-95000</v>
      </c>
      <c r="S14" s="41">
        <v>0</v>
      </c>
      <c r="T14" s="82" t="s">
        <v>3701</v>
      </c>
      <c r="U14" s="46" t="s">
        <v>3702</v>
      </c>
      <c r="V14" s="41">
        <v>118.85</v>
      </c>
      <c r="W14" s="12">
        <v>45785</v>
      </c>
      <c r="X14" s="12">
        <v>45784</v>
      </c>
      <c r="Y14" s="83">
        <v>21046</v>
      </c>
      <c r="Z14" s="84"/>
      <c r="AA14" s="14">
        <v>45785</v>
      </c>
      <c r="AB14" s="67" t="s">
        <v>76</v>
      </c>
      <c r="AC14" s="85">
        <v>11</v>
      </c>
      <c r="AD14" s="47" t="s">
        <v>133</v>
      </c>
      <c r="AE14" s="13">
        <v>1071008000</v>
      </c>
      <c r="AF14" s="47" t="s">
        <v>3703</v>
      </c>
      <c r="AG14" t="str">
        <f t="shared" si="1"/>
        <v>ADA FOTO</v>
      </c>
      <c r="AI14" t="s">
        <v>69</v>
      </c>
      <c r="AJ14">
        <v>2</v>
      </c>
    </row>
    <row r="15" spans="1:36" ht="15.75" hidden="1" customHeight="1" thickBot="1">
      <c r="A15" t="str">
        <f t="shared" si="0"/>
        <v>060011072194000</v>
      </c>
      <c r="B15" s="41">
        <v>9</v>
      </c>
      <c r="C15" s="42" t="s">
        <v>3714</v>
      </c>
      <c r="D15" s="7" t="s">
        <v>274</v>
      </c>
      <c r="E15" s="41">
        <v>24</v>
      </c>
      <c r="F15" s="43">
        <v>9300</v>
      </c>
      <c r="G15" s="44">
        <v>0</v>
      </c>
      <c r="H15" s="43">
        <v>0</v>
      </c>
      <c r="I15" s="43">
        <v>223200</v>
      </c>
      <c r="J15" s="45">
        <v>223200</v>
      </c>
      <c r="K15" s="43">
        <v>171700</v>
      </c>
      <c r="L15" s="41">
        <v>129.99</v>
      </c>
      <c r="M15" s="11" t="s">
        <v>3707</v>
      </c>
      <c r="N15" s="43">
        <v>0</v>
      </c>
      <c r="O15" s="81"/>
      <c r="P15" s="43">
        <v>153936</v>
      </c>
      <c r="Q15" s="41" t="s">
        <v>3700</v>
      </c>
      <c r="R15" s="43">
        <v>-171700</v>
      </c>
      <c r="S15" s="41">
        <v>0</v>
      </c>
      <c r="T15" s="82" t="s">
        <v>3701</v>
      </c>
      <c r="U15" s="46" t="s">
        <v>3702</v>
      </c>
      <c r="V15" s="41">
        <v>8.34</v>
      </c>
      <c r="W15" s="12">
        <v>45784</v>
      </c>
      <c r="X15" s="12">
        <v>45750</v>
      </c>
      <c r="Y15" s="83">
        <v>33151</v>
      </c>
      <c r="Z15" s="84"/>
      <c r="AA15" s="14">
        <v>45785</v>
      </c>
      <c r="AB15" s="67" t="s">
        <v>76</v>
      </c>
      <c r="AC15" s="85">
        <v>11</v>
      </c>
      <c r="AD15" s="47" t="s">
        <v>133</v>
      </c>
      <c r="AE15" s="13">
        <v>1072194000</v>
      </c>
      <c r="AF15" s="47" t="s">
        <v>3703</v>
      </c>
      <c r="AG15" t="str">
        <f t="shared" si="1"/>
        <v>ADA FOTO</v>
      </c>
      <c r="AI15" t="s">
        <v>72</v>
      </c>
      <c r="AJ15">
        <v>1</v>
      </c>
    </row>
    <row r="16" spans="1:36" ht="15.75" hidden="1" customHeight="1" thickBot="1">
      <c r="A16" t="str">
        <f t="shared" si="0"/>
        <v>060011064680000</v>
      </c>
      <c r="B16" s="41">
        <v>10</v>
      </c>
      <c r="C16" s="42" t="s">
        <v>3715</v>
      </c>
      <c r="D16" s="7" t="s">
        <v>3716</v>
      </c>
      <c r="E16" s="41">
        <v>28</v>
      </c>
      <c r="F16" s="43">
        <v>8400</v>
      </c>
      <c r="G16" s="44">
        <v>28</v>
      </c>
      <c r="H16" s="43">
        <v>8350</v>
      </c>
      <c r="I16" s="43">
        <v>233800</v>
      </c>
      <c r="J16" s="45">
        <v>233800</v>
      </c>
      <c r="K16" s="43">
        <v>235200</v>
      </c>
      <c r="L16" s="41">
        <v>99.4</v>
      </c>
      <c r="M16" s="11" t="s">
        <v>3699</v>
      </c>
      <c r="N16" s="43">
        <v>0</v>
      </c>
      <c r="O16" s="81"/>
      <c r="P16" s="43">
        <v>266168</v>
      </c>
      <c r="Q16" s="41" t="s">
        <v>3700</v>
      </c>
      <c r="R16" s="43">
        <v>-235200</v>
      </c>
      <c r="S16" s="41">
        <v>0</v>
      </c>
      <c r="T16" s="82" t="s">
        <v>3701</v>
      </c>
      <c r="U16" s="46" t="s">
        <v>3702</v>
      </c>
      <c r="V16" s="41">
        <v>102.71</v>
      </c>
      <c r="W16" s="12">
        <v>45784</v>
      </c>
      <c r="X16" s="12">
        <v>45775</v>
      </c>
      <c r="Y16" s="83">
        <v>31069</v>
      </c>
      <c r="Z16" s="84"/>
      <c r="AA16" s="14">
        <v>45785</v>
      </c>
      <c r="AB16" s="67" t="s">
        <v>76</v>
      </c>
      <c r="AC16" s="85">
        <v>11</v>
      </c>
      <c r="AD16" s="47" t="s">
        <v>133</v>
      </c>
      <c r="AE16" s="13">
        <v>1064680000</v>
      </c>
      <c r="AF16" s="47" t="s">
        <v>3703</v>
      </c>
      <c r="AG16" t="str">
        <f t="shared" si="1"/>
        <v>ADA FOTO</v>
      </c>
      <c r="AI16" t="s">
        <v>64</v>
      </c>
      <c r="AJ16">
        <v>1</v>
      </c>
    </row>
    <row r="17" spans="1:36" ht="15.75" hidden="1" customHeight="1" thickBot="1">
      <c r="A17" t="str">
        <f t="shared" si="0"/>
        <v>060011083138000</v>
      </c>
      <c r="B17" s="41">
        <v>11</v>
      </c>
      <c r="C17" s="42" t="s">
        <v>3717</v>
      </c>
      <c r="D17" s="7" t="s">
        <v>2544</v>
      </c>
      <c r="E17" s="41">
        <v>12</v>
      </c>
      <c r="F17" s="43">
        <v>33500</v>
      </c>
      <c r="G17" s="44">
        <v>0</v>
      </c>
      <c r="H17" s="43">
        <v>0</v>
      </c>
      <c r="I17" s="43">
        <v>402000</v>
      </c>
      <c r="J17" s="48">
        <v>402000</v>
      </c>
      <c r="K17" s="49">
        <v>420000</v>
      </c>
      <c r="L17" s="41">
        <v>95.71</v>
      </c>
      <c r="M17" s="11" t="s">
        <v>3699</v>
      </c>
      <c r="N17" s="43">
        <v>0</v>
      </c>
      <c r="O17" s="81"/>
      <c r="P17" s="43">
        <v>452964</v>
      </c>
      <c r="Q17" s="41" t="s">
        <v>3700</v>
      </c>
      <c r="R17" s="43">
        <v>-420000</v>
      </c>
      <c r="S17" s="41">
        <v>0</v>
      </c>
      <c r="T17" s="82" t="s">
        <v>3701</v>
      </c>
      <c r="U17" s="46" t="s">
        <v>3702</v>
      </c>
      <c r="V17" s="41">
        <v>13.46</v>
      </c>
      <c r="W17" s="12">
        <v>45784</v>
      </c>
      <c r="X17" s="12">
        <v>45770</v>
      </c>
      <c r="Y17" s="83">
        <v>34904</v>
      </c>
      <c r="Z17" s="84">
        <v>0</v>
      </c>
      <c r="AA17" s="14">
        <v>45785</v>
      </c>
      <c r="AB17" s="67" t="s">
        <v>76</v>
      </c>
      <c r="AC17" s="85">
        <v>14</v>
      </c>
      <c r="AD17" s="47" t="s">
        <v>133</v>
      </c>
      <c r="AE17" s="13">
        <v>1083138000</v>
      </c>
      <c r="AF17" s="47" t="s">
        <v>3703</v>
      </c>
      <c r="AG17" t="str">
        <f t="shared" si="1"/>
        <v>ADA FOTO</v>
      </c>
      <c r="AI17" t="s">
        <v>62</v>
      </c>
      <c r="AJ17">
        <v>3</v>
      </c>
    </row>
    <row r="18" spans="1:36" ht="15.75" hidden="1" customHeight="1" thickBot="1">
      <c r="A18" t="str">
        <f t="shared" si="0"/>
        <v>060011068899000</v>
      </c>
      <c r="B18" s="41">
        <v>12</v>
      </c>
      <c r="C18" s="42" t="s">
        <v>3718</v>
      </c>
      <c r="D18" s="7" t="s">
        <v>2519</v>
      </c>
      <c r="E18" s="41">
        <v>60</v>
      </c>
      <c r="F18" s="43">
        <v>4500</v>
      </c>
      <c r="G18" s="44">
        <v>60</v>
      </c>
      <c r="H18" s="43">
        <v>4375</v>
      </c>
      <c r="I18" s="43">
        <v>262500</v>
      </c>
      <c r="J18" s="45">
        <v>262500</v>
      </c>
      <c r="K18" s="43">
        <v>262500</v>
      </c>
      <c r="L18" s="41">
        <v>100</v>
      </c>
      <c r="M18" s="11" t="s">
        <v>3705</v>
      </c>
      <c r="N18" s="43">
        <v>0</v>
      </c>
      <c r="O18" s="81"/>
      <c r="P18" s="43">
        <v>261240</v>
      </c>
      <c r="Q18" s="41" t="s">
        <v>3700</v>
      </c>
      <c r="R18" s="43">
        <v>-262500</v>
      </c>
      <c r="S18" s="41">
        <v>0</v>
      </c>
      <c r="T18" s="82" t="s">
        <v>3701</v>
      </c>
      <c r="U18" s="46" t="s">
        <v>3702</v>
      </c>
      <c r="V18" s="41">
        <v>22.29</v>
      </c>
      <c r="W18" s="12">
        <v>45784</v>
      </c>
      <c r="X18" s="12">
        <v>45762</v>
      </c>
      <c r="Y18" s="83">
        <v>21762</v>
      </c>
      <c r="Z18" s="84">
        <v>0</v>
      </c>
      <c r="AA18" s="14">
        <v>45785</v>
      </c>
      <c r="AB18" s="67" t="s">
        <v>76</v>
      </c>
      <c r="AC18" s="85">
        <v>14</v>
      </c>
      <c r="AD18" s="47" t="s">
        <v>133</v>
      </c>
      <c r="AE18" s="13">
        <v>1068899000</v>
      </c>
      <c r="AF18" s="47" t="s">
        <v>3703</v>
      </c>
      <c r="AG18" t="str">
        <f t="shared" si="1"/>
        <v>ADA FOTO</v>
      </c>
      <c r="AI18" t="s">
        <v>19</v>
      </c>
      <c r="AJ18">
        <v>26</v>
      </c>
    </row>
    <row r="19" spans="1:36" ht="15.75" hidden="1" customHeight="1" thickBot="1">
      <c r="A19" t="str">
        <f t="shared" si="0"/>
        <v>060011077650000</v>
      </c>
      <c r="B19" s="41">
        <v>13</v>
      </c>
      <c r="C19" s="42" t="s">
        <v>3719</v>
      </c>
      <c r="D19" s="7" t="s">
        <v>2534</v>
      </c>
      <c r="E19" s="41">
        <v>60</v>
      </c>
      <c r="F19" s="43">
        <v>975</v>
      </c>
      <c r="G19" s="44">
        <v>60</v>
      </c>
      <c r="H19" s="41">
        <v>833</v>
      </c>
      <c r="I19" s="43">
        <v>49980</v>
      </c>
      <c r="J19" s="45">
        <v>49980</v>
      </c>
      <c r="K19" s="43">
        <v>50000</v>
      </c>
      <c r="L19" s="41">
        <v>99.96</v>
      </c>
      <c r="M19" s="11" t="s">
        <v>3699</v>
      </c>
      <c r="N19" s="43">
        <v>0</v>
      </c>
      <c r="O19" s="81"/>
      <c r="P19" s="43">
        <v>48000</v>
      </c>
      <c r="Q19" s="41" t="s">
        <v>3700</v>
      </c>
      <c r="R19" s="43">
        <v>-50000</v>
      </c>
      <c r="S19" s="41">
        <v>0</v>
      </c>
      <c r="T19" s="82" t="s">
        <v>3701</v>
      </c>
      <c r="U19" s="46" t="s">
        <v>3702</v>
      </c>
      <c r="V19" s="41">
        <v>3.85</v>
      </c>
      <c r="W19" s="12">
        <v>45782</v>
      </c>
      <c r="X19" s="12">
        <v>45736</v>
      </c>
      <c r="Y19" s="83">
        <v>22059</v>
      </c>
      <c r="Z19" s="84">
        <v>0</v>
      </c>
      <c r="AA19" s="14">
        <v>45785</v>
      </c>
      <c r="AB19" s="67" t="s">
        <v>76</v>
      </c>
      <c r="AC19" s="85">
        <v>14</v>
      </c>
      <c r="AD19" s="47" t="s">
        <v>133</v>
      </c>
      <c r="AE19" s="13">
        <v>1077650000</v>
      </c>
      <c r="AF19" s="47" t="s">
        <v>3703</v>
      </c>
      <c r="AG19" t="str">
        <f t="shared" si="1"/>
        <v>ADA FOTO</v>
      </c>
    </row>
    <row r="20" spans="1:36" ht="15.75" hidden="1" customHeight="1" thickBot="1">
      <c r="A20" t="str">
        <f t="shared" si="0"/>
        <v>060011089885000</v>
      </c>
      <c r="B20" s="41">
        <v>14</v>
      </c>
      <c r="C20" s="42" t="s">
        <v>3720</v>
      </c>
      <c r="D20" s="7" t="s">
        <v>2565</v>
      </c>
      <c r="E20" s="41">
        <v>72</v>
      </c>
      <c r="F20" s="43">
        <v>1000</v>
      </c>
      <c r="G20" s="44">
        <v>72</v>
      </c>
      <c r="H20" s="41">
        <v>806</v>
      </c>
      <c r="I20" s="43">
        <v>58032</v>
      </c>
      <c r="J20" s="45">
        <v>58032</v>
      </c>
      <c r="K20" s="43">
        <v>54500</v>
      </c>
      <c r="L20" s="41">
        <v>106.48</v>
      </c>
      <c r="M20" s="11" t="s">
        <v>3707</v>
      </c>
      <c r="N20" s="43">
        <v>0</v>
      </c>
      <c r="O20" s="81"/>
      <c r="P20" s="43">
        <v>55800</v>
      </c>
      <c r="Q20" s="41" t="s">
        <v>3700</v>
      </c>
      <c r="R20" s="43">
        <v>-54500</v>
      </c>
      <c r="S20" s="41">
        <v>0</v>
      </c>
      <c r="T20" s="82" t="s">
        <v>3701</v>
      </c>
      <c r="U20" s="46" t="s">
        <v>3702</v>
      </c>
      <c r="V20" s="41">
        <v>4.78</v>
      </c>
      <c r="W20" s="12">
        <v>45781</v>
      </c>
      <c r="X20" s="12">
        <v>45708</v>
      </c>
      <c r="Y20" s="83">
        <v>22059</v>
      </c>
      <c r="Z20" s="84">
        <v>0</v>
      </c>
      <c r="AA20" s="14">
        <v>45785</v>
      </c>
      <c r="AB20" s="67" t="s">
        <v>76</v>
      </c>
      <c r="AC20" s="85">
        <v>14</v>
      </c>
      <c r="AD20" s="47" t="s">
        <v>133</v>
      </c>
      <c r="AE20" s="13">
        <v>1089885000</v>
      </c>
      <c r="AF20" s="47" t="s">
        <v>3703</v>
      </c>
      <c r="AG20" t="str">
        <f t="shared" si="1"/>
        <v>ADA FOTO</v>
      </c>
    </row>
    <row r="21" spans="1:36" ht="15.75" hidden="1" customHeight="1" thickBot="1">
      <c r="A21" t="str">
        <f t="shared" si="0"/>
        <v>060011028702000</v>
      </c>
      <c r="B21" s="41">
        <v>15</v>
      </c>
      <c r="C21" s="42" t="s">
        <v>3721</v>
      </c>
      <c r="D21" s="7" t="s">
        <v>3623</v>
      </c>
      <c r="E21" s="41">
        <v>12</v>
      </c>
      <c r="F21" s="43">
        <v>18500</v>
      </c>
      <c r="G21" s="44">
        <v>12</v>
      </c>
      <c r="H21" s="43">
        <v>15700</v>
      </c>
      <c r="I21" s="43">
        <v>188400</v>
      </c>
      <c r="J21" s="45">
        <v>188400</v>
      </c>
      <c r="K21" s="43">
        <v>198900</v>
      </c>
      <c r="L21" s="41">
        <v>94.72</v>
      </c>
      <c r="M21" s="11" t="s">
        <v>3699</v>
      </c>
      <c r="N21" s="43">
        <v>0</v>
      </c>
      <c r="O21" s="81"/>
      <c r="P21" s="43">
        <v>240000</v>
      </c>
      <c r="Q21" s="41" t="s">
        <v>3700</v>
      </c>
      <c r="R21" s="43">
        <v>-198900</v>
      </c>
      <c r="S21" s="41">
        <v>0</v>
      </c>
      <c r="T21" s="82" t="s">
        <v>3701</v>
      </c>
      <c r="U21" s="46" t="s">
        <v>3702</v>
      </c>
      <c r="V21" s="41">
        <v>0.71</v>
      </c>
      <c r="W21" s="12">
        <v>45784</v>
      </c>
      <c r="X21" s="12">
        <v>45736</v>
      </c>
      <c r="Y21" s="83">
        <v>39872</v>
      </c>
      <c r="Z21" s="84">
        <v>0</v>
      </c>
      <c r="AA21" s="14">
        <v>45785</v>
      </c>
      <c r="AB21" s="67" t="s">
        <v>76</v>
      </c>
      <c r="AC21" s="85">
        <v>14</v>
      </c>
      <c r="AD21" s="47" t="s">
        <v>133</v>
      </c>
      <c r="AE21" s="13">
        <v>1028702000</v>
      </c>
      <c r="AF21" s="47" t="s">
        <v>3703</v>
      </c>
      <c r="AG21" t="str">
        <f t="shared" si="1"/>
        <v>ADA FOTO</v>
      </c>
    </row>
    <row r="22" spans="1:36" ht="15.75" hidden="1" customHeight="1" thickBot="1">
      <c r="A22" t="str">
        <f t="shared" si="0"/>
        <v>060011089867000</v>
      </c>
      <c r="B22" s="41">
        <v>16</v>
      </c>
      <c r="C22" s="42" t="s">
        <v>3722</v>
      </c>
      <c r="D22" s="7" t="s">
        <v>3571</v>
      </c>
      <c r="E22" s="41">
        <v>30</v>
      </c>
      <c r="F22" s="43">
        <v>5000</v>
      </c>
      <c r="G22" s="44">
        <v>30</v>
      </c>
      <c r="H22" s="43">
        <v>4200</v>
      </c>
      <c r="I22" s="43">
        <v>126000</v>
      </c>
      <c r="J22" s="45">
        <v>126000</v>
      </c>
      <c r="K22" s="43">
        <v>147805</v>
      </c>
      <c r="L22" s="41">
        <v>85.25</v>
      </c>
      <c r="M22" s="11" t="s">
        <v>3699</v>
      </c>
      <c r="N22" s="43">
        <v>0</v>
      </c>
      <c r="O22" s="81"/>
      <c r="P22" s="43">
        <v>135450</v>
      </c>
      <c r="Q22" s="41" t="s">
        <v>3700</v>
      </c>
      <c r="R22" s="43">
        <v>-147805</v>
      </c>
      <c r="S22" s="41">
        <v>0</v>
      </c>
      <c r="T22" s="82" t="s">
        <v>3701</v>
      </c>
      <c r="U22" s="46" t="s">
        <v>3711</v>
      </c>
      <c r="V22" s="41">
        <v>1.5</v>
      </c>
      <c r="W22" s="12">
        <v>45781</v>
      </c>
      <c r="X22" s="12">
        <v>45351</v>
      </c>
      <c r="Y22" s="83">
        <v>22377</v>
      </c>
      <c r="Z22" s="84">
        <v>0</v>
      </c>
      <c r="AA22" s="14">
        <v>45785</v>
      </c>
      <c r="AB22" s="67" t="s">
        <v>76</v>
      </c>
      <c r="AC22" s="85">
        <v>14</v>
      </c>
      <c r="AD22" s="47" t="s">
        <v>133</v>
      </c>
      <c r="AE22" s="13">
        <v>1089867000</v>
      </c>
      <c r="AF22" s="47" t="s">
        <v>3703</v>
      </c>
      <c r="AG22" t="str">
        <f t="shared" si="1"/>
        <v>ADA FOTO</v>
      </c>
    </row>
    <row r="23" spans="1:36" ht="15.75" hidden="1" customHeight="1" thickBot="1">
      <c r="A23" t="str">
        <f t="shared" si="0"/>
        <v>060011105042000</v>
      </c>
      <c r="B23" s="41">
        <v>17</v>
      </c>
      <c r="C23" s="42" t="s">
        <v>3723</v>
      </c>
      <c r="D23" s="7" t="s">
        <v>2570</v>
      </c>
      <c r="E23" s="41">
        <v>21</v>
      </c>
      <c r="F23" s="43">
        <v>5100</v>
      </c>
      <c r="G23" s="44">
        <v>21</v>
      </c>
      <c r="H23" s="43">
        <v>4314</v>
      </c>
      <c r="I23" s="43">
        <v>90594</v>
      </c>
      <c r="J23" s="45">
        <v>90594</v>
      </c>
      <c r="K23" s="43">
        <v>98300</v>
      </c>
      <c r="L23" s="41">
        <v>92.16</v>
      </c>
      <c r="M23" s="11" t="s">
        <v>3699</v>
      </c>
      <c r="N23" s="43">
        <v>0</v>
      </c>
      <c r="O23" s="81"/>
      <c r="P23" s="43">
        <v>99372</v>
      </c>
      <c r="Q23" s="41" t="s">
        <v>3700</v>
      </c>
      <c r="R23" s="43">
        <v>-98300</v>
      </c>
      <c r="S23" s="41">
        <v>0</v>
      </c>
      <c r="T23" s="82" t="s">
        <v>3701</v>
      </c>
      <c r="U23" s="46" t="s">
        <v>3702</v>
      </c>
      <c r="V23" s="41">
        <v>397.36</v>
      </c>
      <c r="W23" s="12">
        <v>45784</v>
      </c>
      <c r="X23" s="12">
        <v>45621</v>
      </c>
      <c r="Y23" s="83">
        <v>22377</v>
      </c>
      <c r="Z23" s="84">
        <v>0</v>
      </c>
      <c r="AA23" s="14">
        <v>45785</v>
      </c>
      <c r="AB23" s="67" t="s">
        <v>76</v>
      </c>
      <c r="AC23" s="85">
        <v>14</v>
      </c>
      <c r="AD23" s="47" t="s">
        <v>133</v>
      </c>
      <c r="AE23" s="13">
        <v>1105042000</v>
      </c>
      <c r="AF23" s="47" t="s">
        <v>3703</v>
      </c>
      <c r="AG23" t="str">
        <f t="shared" si="1"/>
        <v>ADA FOTO</v>
      </c>
    </row>
    <row r="24" spans="1:36" ht="15.75" hidden="1" customHeight="1" thickBot="1">
      <c r="A24" t="str">
        <f t="shared" si="0"/>
        <v>060011140637000</v>
      </c>
      <c r="B24" s="41">
        <v>18</v>
      </c>
      <c r="C24" s="42" t="s">
        <v>3724</v>
      </c>
      <c r="D24" s="7" t="s">
        <v>2585</v>
      </c>
      <c r="E24" s="41">
        <v>6</v>
      </c>
      <c r="F24" s="43">
        <v>13700</v>
      </c>
      <c r="G24" s="44">
        <v>0</v>
      </c>
      <c r="H24" s="41">
        <v>0</v>
      </c>
      <c r="I24" s="43">
        <v>82200</v>
      </c>
      <c r="J24" s="45">
        <v>82200</v>
      </c>
      <c r="K24" s="43">
        <v>110405</v>
      </c>
      <c r="L24" s="41">
        <v>74.45</v>
      </c>
      <c r="M24" s="11" t="s">
        <v>3699</v>
      </c>
      <c r="N24" s="43">
        <v>0</v>
      </c>
      <c r="O24" s="81"/>
      <c r="P24" s="43">
        <v>102600</v>
      </c>
      <c r="Q24" s="41" t="s">
        <v>3700</v>
      </c>
      <c r="R24" s="43">
        <v>-110405</v>
      </c>
      <c r="S24" s="41">
        <v>0</v>
      </c>
      <c r="T24" s="82" t="s">
        <v>3701</v>
      </c>
      <c r="U24" s="46" t="s">
        <v>3702</v>
      </c>
      <c r="V24" s="41">
        <v>4.83</v>
      </c>
      <c r="W24" s="12">
        <v>45784</v>
      </c>
      <c r="X24" s="12">
        <v>45769</v>
      </c>
      <c r="Y24" s="83">
        <v>22059</v>
      </c>
      <c r="Z24" s="84">
        <v>0</v>
      </c>
      <c r="AA24" s="14">
        <v>45785</v>
      </c>
      <c r="AB24" s="67" t="s">
        <v>76</v>
      </c>
      <c r="AC24" s="85">
        <v>14</v>
      </c>
      <c r="AD24" s="47" t="s">
        <v>133</v>
      </c>
      <c r="AE24" s="13">
        <v>1140637000</v>
      </c>
      <c r="AF24" s="47" t="s">
        <v>3703</v>
      </c>
      <c r="AG24" t="str">
        <f t="shared" si="1"/>
        <v>ADA FOTO</v>
      </c>
    </row>
    <row r="25" spans="1:36" ht="15.75" hidden="1" customHeight="1" thickBot="1">
      <c r="A25" t="str">
        <f t="shared" si="0"/>
        <v>060011078236000</v>
      </c>
      <c r="B25" s="41">
        <v>19</v>
      </c>
      <c r="C25" s="42" t="s">
        <v>3725</v>
      </c>
      <c r="D25" s="7" t="s">
        <v>2539</v>
      </c>
      <c r="E25" s="41">
        <v>5</v>
      </c>
      <c r="F25" s="43">
        <v>9800</v>
      </c>
      <c r="G25" s="44">
        <v>5</v>
      </c>
      <c r="H25" s="43">
        <v>9520</v>
      </c>
      <c r="I25" s="43">
        <v>47600</v>
      </c>
      <c r="J25" s="45">
        <v>47600</v>
      </c>
      <c r="K25" s="43">
        <v>45850</v>
      </c>
      <c r="L25" s="41">
        <v>103.82</v>
      </c>
      <c r="M25" s="11" t="s">
        <v>3707</v>
      </c>
      <c r="N25" s="43">
        <v>0</v>
      </c>
      <c r="O25" s="81"/>
      <c r="P25" s="43">
        <v>45505</v>
      </c>
      <c r="Q25" s="41" t="s">
        <v>3700</v>
      </c>
      <c r="R25" s="43">
        <v>-45850</v>
      </c>
      <c r="S25" s="41">
        <v>0</v>
      </c>
      <c r="T25" s="82" t="s">
        <v>3701</v>
      </c>
      <c r="U25" s="46" t="s">
        <v>3702</v>
      </c>
      <c r="V25" s="41">
        <v>2.73</v>
      </c>
      <c r="W25" s="12">
        <v>45784</v>
      </c>
      <c r="X25" s="12">
        <v>45779</v>
      </c>
      <c r="Y25" s="83">
        <v>22059</v>
      </c>
      <c r="Z25" s="84">
        <v>0</v>
      </c>
      <c r="AA25" s="14">
        <v>45785</v>
      </c>
      <c r="AB25" s="67" t="s">
        <v>76</v>
      </c>
      <c r="AC25" s="85">
        <v>14</v>
      </c>
      <c r="AD25" s="47" t="s">
        <v>133</v>
      </c>
      <c r="AE25" s="13">
        <v>1078236000</v>
      </c>
      <c r="AF25" s="47" t="s">
        <v>3703</v>
      </c>
      <c r="AG25" t="str">
        <f t="shared" si="1"/>
        <v>ADA FOTO</v>
      </c>
    </row>
    <row r="26" spans="1:36" ht="15.75" hidden="1" customHeight="1" thickBot="1">
      <c r="A26" t="str">
        <f t="shared" si="0"/>
        <v>060011076058000</v>
      </c>
      <c r="B26" s="41">
        <v>20</v>
      </c>
      <c r="C26" s="42" t="s">
        <v>3726</v>
      </c>
      <c r="D26" s="7" t="s">
        <v>3561</v>
      </c>
      <c r="E26" s="41">
        <v>72</v>
      </c>
      <c r="F26" s="43">
        <v>1700</v>
      </c>
      <c r="G26" s="44">
        <v>72</v>
      </c>
      <c r="H26" s="43">
        <v>1625</v>
      </c>
      <c r="I26" s="43">
        <v>117000</v>
      </c>
      <c r="J26" s="45">
        <v>117000</v>
      </c>
      <c r="K26" s="43">
        <v>109300</v>
      </c>
      <c r="L26" s="41">
        <v>107.04</v>
      </c>
      <c r="M26" s="11" t="s">
        <v>3707</v>
      </c>
      <c r="N26" s="43">
        <v>0</v>
      </c>
      <c r="O26" s="81"/>
      <c r="P26" s="43">
        <v>111384</v>
      </c>
      <c r="Q26" s="41" t="s">
        <v>3700</v>
      </c>
      <c r="R26" s="43">
        <v>-109300</v>
      </c>
      <c r="S26" s="41">
        <v>0</v>
      </c>
      <c r="T26" s="82" t="s">
        <v>3701</v>
      </c>
      <c r="U26" s="46" t="s">
        <v>3702</v>
      </c>
      <c r="V26" s="50">
        <v>562.67999999999995</v>
      </c>
      <c r="W26" s="12">
        <v>45785</v>
      </c>
      <c r="X26" s="12">
        <v>45734</v>
      </c>
      <c r="Y26" s="83">
        <v>22031</v>
      </c>
      <c r="Z26" s="84">
        <v>0</v>
      </c>
      <c r="AA26" s="14">
        <v>45785</v>
      </c>
      <c r="AB26" s="67" t="s">
        <v>76</v>
      </c>
      <c r="AC26" s="85">
        <v>14</v>
      </c>
      <c r="AD26" s="47" t="s">
        <v>133</v>
      </c>
      <c r="AE26" s="13">
        <v>1076058000</v>
      </c>
      <c r="AF26" s="47" t="s">
        <v>3703</v>
      </c>
      <c r="AG26" t="str">
        <f t="shared" si="1"/>
        <v>ADA FOTO</v>
      </c>
    </row>
    <row r="27" spans="1:36" ht="15.75" hidden="1" customHeight="1" thickBot="1">
      <c r="A27" t="str">
        <f t="shared" si="0"/>
        <v>060011088243000</v>
      </c>
      <c r="B27" s="41">
        <v>21</v>
      </c>
      <c r="C27" s="42" t="s">
        <v>3727</v>
      </c>
      <c r="D27" s="7" t="s">
        <v>376</v>
      </c>
      <c r="E27" s="41">
        <v>20</v>
      </c>
      <c r="F27" s="43">
        <v>4500</v>
      </c>
      <c r="G27" s="44">
        <v>20</v>
      </c>
      <c r="H27" s="43">
        <v>4050</v>
      </c>
      <c r="I27" s="43">
        <v>81000</v>
      </c>
      <c r="J27" s="45">
        <v>81000</v>
      </c>
      <c r="K27" s="43">
        <v>80500</v>
      </c>
      <c r="L27" s="41">
        <v>100.62</v>
      </c>
      <c r="M27" s="11" t="s">
        <v>3707</v>
      </c>
      <c r="N27" s="43">
        <v>0</v>
      </c>
      <c r="O27" s="81"/>
      <c r="P27" s="43">
        <v>78580</v>
      </c>
      <c r="Q27" s="41" t="s">
        <v>3700</v>
      </c>
      <c r="R27" s="43">
        <v>-80500</v>
      </c>
      <c r="S27" s="41">
        <v>0</v>
      </c>
      <c r="T27" s="82" t="s">
        <v>3701</v>
      </c>
      <c r="U27" s="46" t="s">
        <v>3702</v>
      </c>
      <c r="V27" s="50">
        <v>338.47</v>
      </c>
      <c r="W27" s="12">
        <v>45785</v>
      </c>
      <c r="X27" s="12">
        <v>45779</v>
      </c>
      <c r="Y27" s="83">
        <v>21083</v>
      </c>
      <c r="Z27" s="84"/>
      <c r="AA27" s="14">
        <v>45785</v>
      </c>
      <c r="AB27" s="67" t="s">
        <v>76</v>
      </c>
      <c r="AC27" s="85">
        <v>17</v>
      </c>
      <c r="AD27" s="47" t="s">
        <v>133</v>
      </c>
      <c r="AE27" s="13">
        <v>1088243000</v>
      </c>
      <c r="AF27" s="47" t="s">
        <v>3703</v>
      </c>
      <c r="AG27" t="str">
        <f t="shared" si="1"/>
        <v>ADA FOTO</v>
      </c>
    </row>
    <row r="28" spans="1:36" ht="15.75" hidden="1" customHeight="1" thickBot="1">
      <c r="A28" t="str">
        <f t="shared" si="0"/>
        <v>060011084369000</v>
      </c>
      <c r="B28" s="41">
        <v>22</v>
      </c>
      <c r="C28" s="42" t="s">
        <v>3728</v>
      </c>
      <c r="D28" s="7" t="s">
        <v>334</v>
      </c>
      <c r="E28" s="41">
        <v>60</v>
      </c>
      <c r="F28" s="43">
        <v>9000</v>
      </c>
      <c r="G28" s="44">
        <v>0</v>
      </c>
      <c r="H28" s="43">
        <v>0</v>
      </c>
      <c r="I28" s="43">
        <v>540000</v>
      </c>
      <c r="J28" s="45">
        <v>540000</v>
      </c>
      <c r="K28" s="43">
        <v>558000</v>
      </c>
      <c r="L28" s="41">
        <v>96.77</v>
      </c>
      <c r="M28" s="11" t="s">
        <v>3699</v>
      </c>
      <c r="N28" s="43">
        <v>0</v>
      </c>
      <c r="O28" s="81"/>
      <c r="P28" s="43">
        <v>508440</v>
      </c>
      <c r="Q28" s="41" t="s">
        <v>3700</v>
      </c>
      <c r="R28" s="43">
        <v>-558000</v>
      </c>
      <c r="S28" s="41">
        <v>0</v>
      </c>
      <c r="T28" s="82" t="s">
        <v>3701</v>
      </c>
      <c r="U28" s="46" t="s">
        <v>3702</v>
      </c>
      <c r="V28" s="41">
        <v>18.510000000000002</v>
      </c>
      <c r="W28" s="12">
        <v>45782</v>
      </c>
      <c r="X28" s="12">
        <v>45782</v>
      </c>
      <c r="Y28" s="83">
        <v>36973</v>
      </c>
      <c r="Z28" s="84"/>
      <c r="AA28" s="14">
        <v>45785</v>
      </c>
      <c r="AB28" s="67" t="s">
        <v>76</v>
      </c>
      <c r="AC28" s="85">
        <v>17</v>
      </c>
      <c r="AD28" s="47" t="s">
        <v>133</v>
      </c>
      <c r="AE28" s="13">
        <v>1084369000</v>
      </c>
      <c r="AF28" s="47" t="s">
        <v>3703</v>
      </c>
      <c r="AG28" t="str">
        <f t="shared" si="1"/>
        <v>ADA FOTO</v>
      </c>
    </row>
    <row r="29" spans="1:36" ht="15.75" hidden="1" customHeight="1" thickBot="1">
      <c r="A29" t="str">
        <f t="shared" si="0"/>
        <v>060011088129000</v>
      </c>
      <c r="B29" s="41">
        <v>23</v>
      </c>
      <c r="C29" s="42" t="s">
        <v>3729</v>
      </c>
      <c r="D29" s="7" t="s">
        <v>340</v>
      </c>
      <c r="E29" s="41">
        <v>40</v>
      </c>
      <c r="F29" s="43">
        <v>3000</v>
      </c>
      <c r="G29" s="44">
        <v>40</v>
      </c>
      <c r="H29" s="43">
        <v>2867</v>
      </c>
      <c r="I29" s="43">
        <v>114680</v>
      </c>
      <c r="J29" s="45">
        <v>114680</v>
      </c>
      <c r="K29" s="43">
        <v>111500</v>
      </c>
      <c r="L29" s="41">
        <v>102.85</v>
      </c>
      <c r="M29" s="11" t="s">
        <v>3707</v>
      </c>
      <c r="N29" s="43">
        <v>0</v>
      </c>
      <c r="O29" s="81"/>
      <c r="P29" s="43">
        <v>115040</v>
      </c>
      <c r="Q29" s="41" t="s">
        <v>3700</v>
      </c>
      <c r="R29" s="43">
        <v>-111500</v>
      </c>
      <c r="S29" s="41">
        <v>0</v>
      </c>
      <c r="T29" s="82" t="s">
        <v>3701</v>
      </c>
      <c r="U29" s="46" t="s">
        <v>3711</v>
      </c>
      <c r="V29" s="50">
        <v>5216.08</v>
      </c>
      <c r="W29" s="12">
        <v>45784</v>
      </c>
      <c r="X29" s="12">
        <v>45743</v>
      </c>
      <c r="Y29" s="83">
        <v>21126</v>
      </c>
      <c r="Z29" s="84"/>
      <c r="AA29" s="14">
        <v>45785</v>
      </c>
      <c r="AB29" s="67" t="s">
        <v>76</v>
      </c>
      <c r="AC29" s="85">
        <v>17</v>
      </c>
      <c r="AD29" s="47" t="s">
        <v>133</v>
      </c>
      <c r="AE29" s="13">
        <v>1088129000</v>
      </c>
      <c r="AF29" s="47" t="s">
        <v>3703</v>
      </c>
      <c r="AG29" t="str">
        <f t="shared" si="1"/>
        <v>ADA FOTO</v>
      </c>
    </row>
    <row r="30" spans="1:36" ht="15.75" hidden="1" customHeight="1" thickBot="1">
      <c r="A30" t="str">
        <f t="shared" si="0"/>
        <v>060011088200000</v>
      </c>
      <c r="B30" s="41">
        <v>24</v>
      </c>
      <c r="C30" s="42" t="s">
        <v>3730</v>
      </c>
      <c r="D30" s="7" t="s">
        <v>370</v>
      </c>
      <c r="E30" s="41">
        <v>40</v>
      </c>
      <c r="F30" s="43">
        <v>2900</v>
      </c>
      <c r="G30" s="44">
        <v>40</v>
      </c>
      <c r="H30" s="43">
        <v>2835</v>
      </c>
      <c r="I30" s="43">
        <v>113400</v>
      </c>
      <c r="J30" s="45">
        <v>113400</v>
      </c>
      <c r="K30" s="43">
        <v>106500</v>
      </c>
      <c r="L30" s="41">
        <v>106.48</v>
      </c>
      <c r="M30" s="11" t="s">
        <v>3707</v>
      </c>
      <c r="N30" s="43">
        <v>0</v>
      </c>
      <c r="O30" s="81"/>
      <c r="P30" s="43">
        <v>109720</v>
      </c>
      <c r="Q30" s="41" t="s">
        <v>3700</v>
      </c>
      <c r="R30" s="43">
        <v>-106500</v>
      </c>
      <c r="S30" s="41">
        <v>0</v>
      </c>
      <c r="T30" s="82" t="s">
        <v>3701</v>
      </c>
      <c r="U30" s="46" t="s">
        <v>3711</v>
      </c>
      <c r="V30" s="50">
        <v>659.82</v>
      </c>
      <c r="W30" s="12">
        <v>45784</v>
      </c>
      <c r="X30" s="12">
        <v>45733</v>
      </c>
      <c r="Y30" s="83">
        <v>21126</v>
      </c>
      <c r="Z30" s="84"/>
      <c r="AA30" s="14">
        <v>45785</v>
      </c>
      <c r="AB30" s="67" t="s">
        <v>76</v>
      </c>
      <c r="AC30" s="85">
        <v>17</v>
      </c>
      <c r="AD30" s="47" t="s">
        <v>133</v>
      </c>
      <c r="AE30" s="13">
        <v>1088200000</v>
      </c>
      <c r="AF30" s="47" t="s">
        <v>3703</v>
      </c>
      <c r="AG30" t="str">
        <f t="shared" si="1"/>
        <v>ADA FOTO</v>
      </c>
    </row>
    <row r="31" spans="1:36" ht="15.75" hidden="1" customHeight="1" thickBot="1">
      <c r="A31" t="str">
        <f t="shared" si="0"/>
        <v>060011088134000</v>
      </c>
      <c r="B31" s="41">
        <v>25</v>
      </c>
      <c r="C31" s="42" t="s">
        <v>3731</v>
      </c>
      <c r="D31" s="7" t="s">
        <v>346</v>
      </c>
      <c r="E31" s="41">
        <v>40</v>
      </c>
      <c r="F31" s="43">
        <v>2900</v>
      </c>
      <c r="G31" s="44">
        <v>40</v>
      </c>
      <c r="H31" s="43">
        <v>2835</v>
      </c>
      <c r="I31" s="43">
        <v>113400</v>
      </c>
      <c r="J31" s="45">
        <v>113400</v>
      </c>
      <c r="K31" s="43">
        <v>106500</v>
      </c>
      <c r="L31" s="41">
        <v>106.48</v>
      </c>
      <c r="M31" s="11" t="s">
        <v>3707</v>
      </c>
      <c r="N31" s="43">
        <v>0</v>
      </c>
      <c r="O31" s="81"/>
      <c r="P31" s="43">
        <v>109720</v>
      </c>
      <c r="Q31" s="41" t="s">
        <v>3700</v>
      </c>
      <c r="R31" s="43">
        <v>-106500</v>
      </c>
      <c r="S31" s="41">
        <v>0</v>
      </c>
      <c r="T31" s="82" t="s">
        <v>3701</v>
      </c>
      <c r="U31" s="46" t="s">
        <v>3711</v>
      </c>
      <c r="V31" s="50">
        <v>1269.6600000000001</v>
      </c>
      <c r="W31" s="12">
        <v>45784</v>
      </c>
      <c r="X31" s="12">
        <v>45764</v>
      </c>
      <c r="Y31" s="83">
        <v>21126</v>
      </c>
      <c r="Z31" s="84"/>
      <c r="AA31" s="14">
        <v>45785</v>
      </c>
      <c r="AB31" s="67" t="s">
        <v>76</v>
      </c>
      <c r="AC31" s="85">
        <v>17</v>
      </c>
      <c r="AD31" s="47" t="s">
        <v>133</v>
      </c>
      <c r="AE31" s="13">
        <v>1088134000</v>
      </c>
      <c r="AF31" s="47" t="s">
        <v>3703</v>
      </c>
      <c r="AG31" t="str">
        <f t="shared" si="1"/>
        <v>ADA FOTO</v>
      </c>
    </row>
    <row r="32" spans="1:36" ht="15.75" hidden="1" customHeight="1" thickBot="1">
      <c r="A32" t="str">
        <f t="shared" si="0"/>
        <v>060011088137000</v>
      </c>
      <c r="B32" s="41">
        <v>26</v>
      </c>
      <c r="C32" s="42" t="s">
        <v>3732</v>
      </c>
      <c r="D32" s="7" t="s">
        <v>3569</v>
      </c>
      <c r="E32" s="41">
        <v>24</v>
      </c>
      <c r="F32" s="43">
        <v>4500</v>
      </c>
      <c r="G32" s="44">
        <v>24</v>
      </c>
      <c r="H32" s="43">
        <v>4283</v>
      </c>
      <c r="I32" s="43">
        <v>102792</v>
      </c>
      <c r="J32" s="45">
        <v>102792</v>
      </c>
      <c r="K32" s="43">
        <v>97400</v>
      </c>
      <c r="L32" s="41">
        <v>105.54</v>
      </c>
      <c r="M32" s="11" t="s">
        <v>3707</v>
      </c>
      <c r="N32" s="43">
        <v>0</v>
      </c>
      <c r="O32" s="81"/>
      <c r="P32" s="43">
        <v>100968</v>
      </c>
      <c r="Q32" s="41" t="s">
        <v>3700</v>
      </c>
      <c r="R32" s="43">
        <v>-97400</v>
      </c>
      <c r="S32" s="41">
        <v>0</v>
      </c>
      <c r="T32" s="82" t="s">
        <v>3701</v>
      </c>
      <c r="U32" s="46" t="s">
        <v>3702</v>
      </c>
      <c r="V32" s="41">
        <v>57.12</v>
      </c>
      <c r="W32" s="12">
        <v>45784</v>
      </c>
      <c r="X32" s="12">
        <v>45768</v>
      </c>
      <c r="Y32" s="83">
        <v>21095</v>
      </c>
      <c r="Z32" s="84"/>
      <c r="AA32" s="14">
        <v>45785</v>
      </c>
      <c r="AB32" s="67" t="s">
        <v>76</v>
      </c>
      <c r="AC32" s="85">
        <v>17</v>
      </c>
      <c r="AD32" s="47" t="s">
        <v>133</v>
      </c>
      <c r="AE32" s="13">
        <v>1088137000</v>
      </c>
      <c r="AF32" s="47" t="s">
        <v>3703</v>
      </c>
      <c r="AG32" t="str">
        <f t="shared" si="1"/>
        <v>ADA FOTO</v>
      </c>
    </row>
    <row r="33" spans="1:33" ht="15.75" hidden="1" customHeight="1" thickBot="1">
      <c r="A33" t="str">
        <f t="shared" si="0"/>
        <v>060011035633000</v>
      </c>
      <c r="B33" s="41">
        <v>27</v>
      </c>
      <c r="C33" s="42" t="s">
        <v>3733</v>
      </c>
      <c r="D33" s="7" t="s">
        <v>208</v>
      </c>
      <c r="E33" s="41">
        <v>20</v>
      </c>
      <c r="F33" s="43">
        <v>7300</v>
      </c>
      <c r="G33" s="44">
        <v>20</v>
      </c>
      <c r="H33" s="43">
        <v>7050</v>
      </c>
      <c r="I33" s="43">
        <v>141000</v>
      </c>
      <c r="J33" s="45">
        <v>141000</v>
      </c>
      <c r="K33" s="43">
        <v>140000</v>
      </c>
      <c r="L33" s="41">
        <v>100.71</v>
      </c>
      <c r="M33" s="11" t="s">
        <v>3707</v>
      </c>
      <c r="N33" s="43">
        <v>0</v>
      </c>
      <c r="O33" s="81"/>
      <c r="P33" s="43">
        <v>138800</v>
      </c>
      <c r="Q33" s="41" t="s">
        <v>3700</v>
      </c>
      <c r="R33" s="43">
        <v>-140000</v>
      </c>
      <c r="S33" s="41">
        <v>0</v>
      </c>
      <c r="T33" s="82" t="s">
        <v>3701</v>
      </c>
      <c r="U33" s="46" t="s">
        <v>3711</v>
      </c>
      <c r="V33" s="41">
        <v>68.540000000000006</v>
      </c>
      <c r="W33" s="12">
        <v>45784</v>
      </c>
      <c r="X33" s="12">
        <v>45780</v>
      </c>
      <c r="Y33" s="83">
        <v>40420</v>
      </c>
      <c r="Z33" s="84"/>
      <c r="AA33" s="14">
        <v>45785</v>
      </c>
      <c r="AB33" s="67" t="s">
        <v>76</v>
      </c>
      <c r="AC33" s="85">
        <v>17</v>
      </c>
      <c r="AD33" s="47" t="s">
        <v>133</v>
      </c>
      <c r="AE33" s="13">
        <v>1035633000</v>
      </c>
      <c r="AF33" s="47" t="s">
        <v>3703</v>
      </c>
      <c r="AG33" t="str">
        <f t="shared" si="1"/>
        <v>ADA FOTO</v>
      </c>
    </row>
    <row r="34" spans="1:33" ht="15.75" hidden="1" customHeight="1" thickBot="1">
      <c r="A34" t="str">
        <f t="shared" si="0"/>
        <v>060011035634000</v>
      </c>
      <c r="B34" s="41">
        <v>28</v>
      </c>
      <c r="C34" s="42" t="s">
        <v>3734</v>
      </c>
      <c r="D34" s="7" t="s">
        <v>214</v>
      </c>
      <c r="E34" s="41">
        <v>20</v>
      </c>
      <c r="F34" s="43">
        <v>9900</v>
      </c>
      <c r="G34" s="44">
        <v>20</v>
      </c>
      <c r="H34" s="43">
        <v>9800</v>
      </c>
      <c r="I34" s="43">
        <v>196000</v>
      </c>
      <c r="J34" s="45">
        <v>196000</v>
      </c>
      <c r="K34" s="43">
        <v>195000</v>
      </c>
      <c r="L34" s="41">
        <v>100.51</v>
      </c>
      <c r="M34" s="11" t="s">
        <v>3707</v>
      </c>
      <c r="N34" s="43">
        <v>0</v>
      </c>
      <c r="O34" s="81"/>
      <c r="P34" s="43">
        <v>193500</v>
      </c>
      <c r="Q34" s="41" t="s">
        <v>3700</v>
      </c>
      <c r="R34" s="43">
        <v>-195000</v>
      </c>
      <c r="S34" s="41">
        <v>0</v>
      </c>
      <c r="T34" s="82" t="s">
        <v>3701</v>
      </c>
      <c r="U34" s="46" t="s">
        <v>3711</v>
      </c>
      <c r="V34" s="41">
        <v>9.64</v>
      </c>
      <c r="W34" s="12">
        <v>45784</v>
      </c>
      <c r="X34" s="12">
        <v>45782</v>
      </c>
      <c r="Y34" s="83">
        <v>40420</v>
      </c>
      <c r="Z34" s="84"/>
      <c r="AA34" s="14">
        <v>45785</v>
      </c>
      <c r="AB34" s="67" t="s">
        <v>76</v>
      </c>
      <c r="AC34" s="85">
        <v>17</v>
      </c>
      <c r="AD34" s="47" t="s">
        <v>133</v>
      </c>
      <c r="AE34" s="13">
        <v>1035634000</v>
      </c>
      <c r="AF34" s="47" t="s">
        <v>3703</v>
      </c>
      <c r="AG34" t="str">
        <f t="shared" si="1"/>
        <v>ADA FOTO</v>
      </c>
    </row>
    <row r="35" spans="1:33" ht="15.75" hidden="1" customHeight="1" thickBot="1">
      <c r="A35" t="str">
        <f t="shared" si="0"/>
        <v>060011088171000</v>
      </c>
      <c r="B35" s="41">
        <v>29</v>
      </c>
      <c r="C35" s="42" t="s">
        <v>3735</v>
      </c>
      <c r="D35" s="7" t="s">
        <v>358</v>
      </c>
      <c r="E35" s="41">
        <v>40</v>
      </c>
      <c r="F35" s="43">
        <v>3000</v>
      </c>
      <c r="G35" s="44">
        <v>40</v>
      </c>
      <c r="H35" s="43">
        <v>2810</v>
      </c>
      <c r="I35" s="43">
        <v>112400</v>
      </c>
      <c r="J35" s="45">
        <v>112400</v>
      </c>
      <c r="K35" s="43">
        <v>114250</v>
      </c>
      <c r="L35" s="41">
        <v>98.38</v>
      </c>
      <c r="M35" s="11" t="s">
        <v>3699</v>
      </c>
      <c r="N35" s="43">
        <v>0</v>
      </c>
      <c r="O35" s="81"/>
      <c r="P35" s="43">
        <v>111560</v>
      </c>
      <c r="Q35" s="41" t="s">
        <v>3700</v>
      </c>
      <c r="R35" s="43">
        <v>-114250</v>
      </c>
      <c r="S35" s="41">
        <v>0</v>
      </c>
      <c r="T35" s="82" t="s">
        <v>3701</v>
      </c>
      <c r="U35" s="46" t="s">
        <v>3711</v>
      </c>
      <c r="V35" s="41">
        <v>141.05000000000001</v>
      </c>
      <c r="W35" s="12">
        <v>45784</v>
      </c>
      <c r="X35" s="12">
        <v>45771</v>
      </c>
      <c r="Y35" s="83">
        <v>22989</v>
      </c>
      <c r="Z35" s="84"/>
      <c r="AA35" s="14">
        <v>45785</v>
      </c>
      <c r="AB35" s="67" t="s">
        <v>76</v>
      </c>
      <c r="AC35" s="85">
        <v>17</v>
      </c>
      <c r="AD35" s="47" t="s">
        <v>133</v>
      </c>
      <c r="AE35" s="13">
        <v>1088171000</v>
      </c>
      <c r="AF35" s="47" t="s">
        <v>3703</v>
      </c>
      <c r="AG35" t="str">
        <f t="shared" si="1"/>
        <v>ADA FOTO</v>
      </c>
    </row>
    <row r="36" spans="1:33" ht="15.75" hidden="1" customHeight="1" thickBot="1">
      <c r="A36" t="str">
        <f t="shared" si="0"/>
        <v>060011088175000</v>
      </c>
      <c r="B36" s="41">
        <v>30</v>
      </c>
      <c r="C36" s="42" t="s">
        <v>3736</v>
      </c>
      <c r="D36" s="7" t="s">
        <v>364</v>
      </c>
      <c r="E36" s="41">
        <v>40</v>
      </c>
      <c r="F36" s="43">
        <v>2900</v>
      </c>
      <c r="G36" s="44">
        <v>40</v>
      </c>
      <c r="H36" s="43">
        <v>2700</v>
      </c>
      <c r="I36" s="43">
        <v>108000</v>
      </c>
      <c r="J36" s="45">
        <v>108000</v>
      </c>
      <c r="K36" s="43">
        <v>109000</v>
      </c>
      <c r="L36" s="41">
        <v>99.08</v>
      </c>
      <c r="M36" s="11" t="s">
        <v>3699</v>
      </c>
      <c r="N36" s="43">
        <v>0</v>
      </c>
      <c r="O36" s="81"/>
      <c r="P36" s="43">
        <v>106200</v>
      </c>
      <c r="Q36" s="41" t="s">
        <v>3700</v>
      </c>
      <c r="R36" s="43">
        <v>-109000</v>
      </c>
      <c r="S36" s="41">
        <v>0</v>
      </c>
      <c r="T36" s="82" t="s">
        <v>3701</v>
      </c>
      <c r="U36" s="46" t="s">
        <v>3702</v>
      </c>
      <c r="V36" s="41">
        <v>110.88</v>
      </c>
      <c r="W36" s="12">
        <v>45784</v>
      </c>
      <c r="X36" s="12">
        <v>45771</v>
      </c>
      <c r="Y36" s="83">
        <v>22989</v>
      </c>
      <c r="Z36" s="42"/>
      <c r="AA36" s="14">
        <v>45785</v>
      </c>
      <c r="AB36" s="67" t="s">
        <v>76</v>
      </c>
      <c r="AC36" s="85">
        <v>17</v>
      </c>
      <c r="AD36" s="47" t="s">
        <v>133</v>
      </c>
      <c r="AE36" s="13">
        <v>1088175000</v>
      </c>
      <c r="AF36" s="47" t="s">
        <v>3703</v>
      </c>
      <c r="AG36" t="str">
        <f t="shared" si="1"/>
        <v>ADA FOTO</v>
      </c>
    </row>
    <row r="37" spans="1:33" ht="15.75" hidden="1" customHeight="1" thickBot="1">
      <c r="A37" t="str">
        <f t="shared" si="0"/>
        <v>060011137215000</v>
      </c>
      <c r="B37" s="41">
        <v>31</v>
      </c>
      <c r="C37" s="42" t="s">
        <v>3737</v>
      </c>
      <c r="D37" s="7" t="s">
        <v>3594</v>
      </c>
      <c r="E37" s="41">
        <v>42</v>
      </c>
      <c r="F37" s="43">
        <v>9300</v>
      </c>
      <c r="G37" s="44">
        <v>0</v>
      </c>
      <c r="H37" s="43">
        <v>0</v>
      </c>
      <c r="I37" s="43">
        <v>390600</v>
      </c>
      <c r="J37" s="45">
        <v>390600</v>
      </c>
      <c r="K37" s="43">
        <v>366900</v>
      </c>
      <c r="L37" s="41">
        <v>106.46</v>
      </c>
      <c r="M37" s="11" t="s">
        <v>3707</v>
      </c>
      <c r="N37" s="43">
        <v>0</v>
      </c>
      <c r="O37" s="81"/>
      <c r="P37" s="43">
        <v>378714</v>
      </c>
      <c r="Q37" s="41" t="s">
        <v>3700</v>
      </c>
      <c r="R37" s="43">
        <v>-366900</v>
      </c>
      <c r="S37" s="41">
        <v>0</v>
      </c>
      <c r="T37" s="82" t="s">
        <v>3701</v>
      </c>
      <c r="U37" s="46" t="s">
        <v>3702</v>
      </c>
      <c r="V37" s="41">
        <v>3.14</v>
      </c>
      <c r="W37" s="12">
        <v>45784</v>
      </c>
      <c r="X37" s="12">
        <v>45670</v>
      </c>
      <c r="Y37" s="83">
        <v>28031</v>
      </c>
      <c r="Z37" s="84">
        <v>0</v>
      </c>
      <c r="AA37" s="14">
        <v>45785</v>
      </c>
      <c r="AB37" s="67" t="s">
        <v>76</v>
      </c>
      <c r="AC37" s="85">
        <v>19</v>
      </c>
      <c r="AD37" s="47" t="s">
        <v>133</v>
      </c>
      <c r="AE37" s="13">
        <v>1137215000</v>
      </c>
      <c r="AF37" s="47" t="s">
        <v>3703</v>
      </c>
      <c r="AG37" t="str">
        <f t="shared" si="1"/>
        <v>ADA FOTO</v>
      </c>
    </row>
    <row r="38" spans="1:33" ht="15.75" hidden="1" customHeight="1" thickBot="1">
      <c r="A38" t="str">
        <f t="shared" si="0"/>
        <v>060011089525000</v>
      </c>
      <c r="B38" s="41">
        <v>32</v>
      </c>
      <c r="C38" s="42" t="s">
        <v>3738</v>
      </c>
      <c r="D38" s="7" t="s">
        <v>2549</v>
      </c>
      <c r="E38" s="41">
        <v>144</v>
      </c>
      <c r="F38" s="43">
        <v>4400</v>
      </c>
      <c r="G38" s="44">
        <v>0</v>
      </c>
      <c r="H38" s="43">
        <v>0</v>
      </c>
      <c r="I38" s="43">
        <v>633600</v>
      </c>
      <c r="J38" s="48">
        <v>633600</v>
      </c>
      <c r="K38" s="49">
        <v>691200</v>
      </c>
      <c r="L38" s="41">
        <v>91.67</v>
      </c>
      <c r="M38" s="11" t="s">
        <v>3699</v>
      </c>
      <c r="N38" s="43">
        <v>0</v>
      </c>
      <c r="O38" s="81"/>
      <c r="P38" s="43">
        <v>554112</v>
      </c>
      <c r="Q38" s="41" t="s">
        <v>3700</v>
      </c>
      <c r="R38" s="43">
        <v>-691200</v>
      </c>
      <c r="S38" s="41">
        <v>0</v>
      </c>
      <c r="T38" s="82" t="s">
        <v>3701</v>
      </c>
      <c r="U38" s="46" t="s">
        <v>3711</v>
      </c>
      <c r="V38" s="50">
        <v>1661.51</v>
      </c>
      <c r="W38" s="12">
        <v>45783</v>
      </c>
      <c r="X38" s="12">
        <v>45751</v>
      </c>
      <c r="Y38" s="83">
        <v>28031</v>
      </c>
      <c r="Z38" s="84">
        <v>0</v>
      </c>
      <c r="AA38" s="14">
        <v>45785</v>
      </c>
      <c r="AB38" s="67" t="s">
        <v>76</v>
      </c>
      <c r="AC38" s="85">
        <v>19</v>
      </c>
      <c r="AD38" s="47" t="s">
        <v>133</v>
      </c>
      <c r="AE38" s="13">
        <v>1089525000</v>
      </c>
      <c r="AF38" s="47" t="s">
        <v>3703</v>
      </c>
      <c r="AG38" t="str">
        <f t="shared" si="1"/>
        <v>ADA FOTO</v>
      </c>
    </row>
    <row r="39" spans="1:33" ht="15.75" hidden="1" customHeight="1" thickBot="1">
      <c r="A39" t="str">
        <f t="shared" si="0"/>
        <v>060011118289000</v>
      </c>
      <c r="B39" s="41">
        <v>33</v>
      </c>
      <c r="C39" s="42" t="s">
        <v>3739</v>
      </c>
      <c r="D39" s="7" t="s">
        <v>2575</v>
      </c>
      <c r="E39" s="41">
        <v>12</v>
      </c>
      <c r="F39" s="43">
        <v>27600</v>
      </c>
      <c r="G39" s="44">
        <v>0</v>
      </c>
      <c r="H39" s="43">
        <v>0</v>
      </c>
      <c r="I39" s="43">
        <v>331200</v>
      </c>
      <c r="J39" s="45">
        <v>331200</v>
      </c>
      <c r="K39" s="43">
        <v>313700</v>
      </c>
      <c r="L39" s="41">
        <v>105.58</v>
      </c>
      <c r="M39" s="11" t="s">
        <v>3707</v>
      </c>
      <c r="N39" s="43">
        <v>0</v>
      </c>
      <c r="O39" s="81"/>
      <c r="P39" s="43">
        <v>364080</v>
      </c>
      <c r="Q39" s="41" t="s">
        <v>3700</v>
      </c>
      <c r="R39" s="43">
        <v>-313700</v>
      </c>
      <c r="S39" s="41">
        <v>0</v>
      </c>
      <c r="T39" s="82" t="s">
        <v>3701</v>
      </c>
      <c r="U39" s="46" t="s">
        <v>3702</v>
      </c>
      <c r="V39" s="41">
        <v>4.0199999999999996</v>
      </c>
      <c r="W39" s="12">
        <v>45784</v>
      </c>
      <c r="X39" s="12">
        <v>45779</v>
      </c>
      <c r="Y39" s="83">
        <v>28032</v>
      </c>
      <c r="Z39" s="84">
        <v>0</v>
      </c>
      <c r="AA39" s="14">
        <v>45785</v>
      </c>
      <c r="AB39" s="67" t="s">
        <v>76</v>
      </c>
      <c r="AC39" s="85">
        <v>19</v>
      </c>
      <c r="AD39" s="47" t="s">
        <v>133</v>
      </c>
      <c r="AE39" s="13">
        <v>1118289000</v>
      </c>
      <c r="AF39" s="47" t="s">
        <v>3703</v>
      </c>
      <c r="AG39" t="str">
        <f t="shared" si="1"/>
        <v>ADA FOTO</v>
      </c>
    </row>
    <row r="40" spans="1:33" ht="15.75" hidden="1" customHeight="1" thickBot="1">
      <c r="A40" t="str">
        <f t="shared" si="0"/>
        <v>060011053801000</v>
      </c>
      <c r="B40" s="41">
        <v>34</v>
      </c>
      <c r="C40" s="42" t="s">
        <v>3740</v>
      </c>
      <c r="D40" s="7" t="s">
        <v>2504</v>
      </c>
      <c r="E40" s="41">
        <v>12</v>
      </c>
      <c r="F40" s="43">
        <v>53800</v>
      </c>
      <c r="G40" s="44">
        <v>0</v>
      </c>
      <c r="H40" s="43">
        <v>0</v>
      </c>
      <c r="I40" s="43">
        <v>645600</v>
      </c>
      <c r="J40" s="45">
        <v>645600</v>
      </c>
      <c r="K40" s="43">
        <v>606000</v>
      </c>
      <c r="L40" s="41">
        <v>106.53</v>
      </c>
      <c r="M40" s="11" t="s">
        <v>3707</v>
      </c>
      <c r="N40" s="43">
        <v>0</v>
      </c>
      <c r="O40" s="81"/>
      <c r="P40" s="43">
        <v>555240</v>
      </c>
      <c r="Q40" s="41" t="s">
        <v>3700</v>
      </c>
      <c r="R40" s="43">
        <v>-606000</v>
      </c>
      <c r="S40" s="41">
        <v>0</v>
      </c>
      <c r="T40" s="82" t="s">
        <v>3701</v>
      </c>
      <c r="U40" s="46" t="s">
        <v>3702</v>
      </c>
      <c r="V40" s="41">
        <v>0.65</v>
      </c>
      <c r="W40" s="12">
        <v>45784</v>
      </c>
      <c r="X40" s="12">
        <v>45762</v>
      </c>
      <c r="Y40" s="83">
        <v>21755</v>
      </c>
      <c r="Z40" s="84">
        <v>0</v>
      </c>
      <c r="AA40" s="14">
        <v>45785</v>
      </c>
      <c r="AB40" s="67" t="s">
        <v>76</v>
      </c>
      <c r="AC40" s="85">
        <v>19</v>
      </c>
      <c r="AD40" s="47" t="s">
        <v>133</v>
      </c>
      <c r="AE40" s="13">
        <v>1053801000</v>
      </c>
      <c r="AF40" s="47" t="s">
        <v>3703</v>
      </c>
      <c r="AG40" t="str">
        <f t="shared" si="1"/>
        <v>ADA FOTO</v>
      </c>
    </row>
    <row r="41" spans="1:33" ht="15.75" hidden="1" customHeight="1" thickBot="1">
      <c r="A41" t="str">
        <f t="shared" si="0"/>
        <v>060011066078000</v>
      </c>
      <c r="B41" s="41">
        <v>35</v>
      </c>
      <c r="C41" s="42" t="s">
        <v>3741</v>
      </c>
      <c r="D41" s="7" t="s">
        <v>2514</v>
      </c>
      <c r="E41" s="41">
        <v>42</v>
      </c>
      <c r="F41" s="43">
        <v>9200</v>
      </c>
      <c r="G41" s="44">
        <v>0</v>
      </c>
      <c r="H41" s="43">
        <v>0</v>
      </c>
      <c r="I41" s="43">
        <v>386400</v>
      </c>
      <c r="J41" s="45">
        <v>386400</v>
      </c>
      <c r="K41" s="43">
        <v>385800</v>
      </c>
      <c r="L41" s="41">
        <v>100.16</v>
      </c>
      <c r="M41" s="11" t="s">
        <v>3707</v>
      </c>
      <c r="N41" s="43">
        <v>0</v>
      </c>
      <c r="O41" s="81"/>
      <c r="P41" s="43">
        <v>369852</v>
      </c>
      <c r="Q41" s="41" t="s">
        <v>3700</v>
      </c>
      <c r="R41" s="43">
        <v>-385800</v>
      </c>
      <c r="S41" s="41">
        <v>0</v>
      </c>
      <c r="T41" s="82" t="s">
        <v>3701</v>
      </c>
      <c r="U41" s="46" t="s">
        <v>3702</v>
      </c>
      <c r="V41" s="41">
        <v>1.03</v>
      </c>
      <c r="W41" s="12">
        <v>45775</v>
      </c>
      <c r="X41" s="12">
        <v>45762</v>
      </c>
      <c r="Y41" s="83">
        <v>21755</v>
      </c>
      <c r="Z41" s="84">
        <v>0</v>
      </c>
      <c r="AA41" s="14">
        <v>45785</v>
      </c>
      <c r="AB41" s="67" t="s">
        <v>76</v>
      </c>
      <c r="AC41" s="85">
        <v>19</v>
      </c>
      <c r="AD41" s="47" t="s">
        <v>133</v>
      </c>
      <c r="AE41" s="13">
        <v>1066078000</v>
      </c>
      <c r="AF41" s="47" t="s">
        <v>3703</v>
      </c>
      <c r="AG41" t="str">
        <f t="shared" si="1"/>
        <v>ADA FOTO</v>
      </c>
    </row>
    <row r="42" spans="1:33" ht="15.75" hidden="1" customHeight="1" thickBot="1">
      <c r="A42" t="str">
        <f t="shared" si="0"/>
        <v>060011089541000</v>
      </c>
      <c r="B42" s="41">
        <v>36</v>
      </c>
      <c r="C42" s="42" t="s">
        <v>3742</v>
      </c>
      <c r="D42" s="7" t="s">
        <v>2554</v>
      </c>
      <c r="E42" s="41">
        <v>144</v>
      </c>
      <c r="F42" s="43">
        <v>4900</v>
      </c>
      <c r="G42" s="44">
        <v>0</v>
      </c>
      <c r="H42" s="43">
        <v>0</v>
      </c>
      <c r="I42" s="43">
        <v>705600</v>
      </c>
      <c r="J42" s="45">
        <v>705600</v>
      </c>
      <c r="K42" s="43">
        <v>638000</v>
      </c>
      <c r="L42" s="41">
        <v>110.6</v>
      </c>
      <c r="M42" s="11" t="s">
        <v>3707</v>
      </c>
      <c r="N42" s="43">
        <v>0</v>
      </c>
      <c r="O42" s="81"/>
      <c r="P42" s="43">
        <v>610272</v>
      </c>
      <c r="Q42" s="41" t="s">
        <v>3700</v>
      </c>
      <c r="R42" s="43">
        <v>-638000</v>
      </c>
      <c r="S42" s="41">
        <v>0</v>
      </c>
      <c r="T42" s="82" t="s">
        <v>3701</v>
      </c>
      <c r="U42" s="46" t="s">
        <v>3711</v>
      </c>
      <c r="V42" s="50">
        <v>32.19</v>
      </c>
      <c r="W42" s="12">
        <v>45784</v>
      </c>
      <c r="X42" s="12">
        <v>45784</v>
      </c>
      <c r="Y42" s="83">
        <v>28331</v>
      </c>
      <c r="Z42" s="84">
        <v>0</v>
      </c>
      <c r="AA42" s="14">
        <v>45785</v>
      </c>
      <c r="AB42" s="67" t="s">
        <v>76</v>
      </c>
      <c r="AC42" s="85">
        <v>19</v>
      </c>
      <c r="AD42" s="47" t="s">
        <v>133</v>
      </c>
      <c r="AE42" s="13">
        <v>1089541000</v>
      </c>
      <c r="AF42" s="47" t="s">
        <v>3703</v>
      </c>
      <c r="AG42" t="str">
        <f t="shared" si="1"/>
        <v>ADA FOTO</v>
      </c>
    </row>
    <row r="43" spans="1:33" ht="15.75" hidden="1" customHeight="1" thickBot="1">
      <c r="A43" t="str">
        <f t="shared" si="0"/>
        <v>060011065842000</v>
      </c>
      <c r="B43" s="41">
        <v>37</v>
      </c>
      <c r="C43" s="42" t="s">
        <v>3743</v>
      </c>
      <c r="D43" s="7" t="s">
        <v>2509</v>
      </c>
      <c r="E43" s="41">
        <v>48</v>
      </c>
      <c r="F43" s="43">
        <v>12700</v>
      </c>
      <c r="G43" s="44">
        <v>0</v>
      </c>
      <c r="H43" s="43">
        <v>0</v>
      </c>
      <c r="I43" s="43">
        <v>609600</v>
      </c>
      <c r="J43" s="45">
        <v>609600</v>
      </c>
      <c r="K43" s="43">
        <v>630400</v>
      </c>
      <c r="L43" s="41">
        <v>96.7</v>
      </c>
      <c r="M43" s="11" t="s">
        <v>3699</v>
      </c>
      <c r="N43" s="43">
        <v>0</v>
      </c>
      <c r="O43" s="81"/>
      <c r="P43" s="43">
        <v>602352</v>
      </c>
      <c r="Q43" s="41" t="s">
        <v>3700</v>
      </c>
      <c r="R43" s="43">
        <v>-630400</v>
      </c>
      <c r="S43" s="41">
        <v>0</v>
      </c>
      <c r="T43" s="82" t="s">
        <v>3701</v>
      </c>
      <c r="U43" s="46" t="s">
        <v>3711</v>
      </c>
      <c r="V43" s="41">
        <v>3.65</v>
      </c>
      <c r="W43" s="12">
        <v>45778</v>
      </c>
      <c r="X43" s="12">
        <v>45652</v>
      </c>
      <c r="Y43" s="83">
        <v>28331</v>
      </c>
      <c r="Z43" s="84">
        <v>0</v>
      </c>
      <c r="AA43" s="14">
        <v>45785</v>
      </c>
      <c r="AB43" s="67" t="s">
        <v>76</v>
      </c>
      <c r="AC43" s="85">
        <v>19</v>
      </c>
      <c r="AD43" s="47" t="s">
        <v>133</v>
      </c>
      <c r="AE43" s="13">
        <v>1065842000</v>
      </c>
      <c r="AF43" s="47" t="s">
        <v>3703</v>
      </c>
      <c r="AG43" t="str">
        <f t="shared" si="1"/>
        <v>ADA FOTO</v>
      </c>
    </row>
    <row r="44" spans="1:33" ht="15.75" hidden="1" customHeight="1" thickBot="1">
      <c r="A44" t="str">
        <f t="shared" si="0"/>
        <v>060011038533000</v>
      </c>
      <c r="B44" s="41">
        <v>38</v>
      </c>
      <c r="C44" s="42" t="s">
        <v>3744</v>
      </c>
      <c r="D44" s="7" t="s">
        <v>2499</v>
      </c>
      <c r="E44" s="41">
        <v>12</v>
      </c>
      <c r="F44" s="43">
        <v>25100</v>
      </c>
      <c r="G44" s="44">
        <v>0</v>
      </c>
      <c r="H44" s="43">
        <v>0</v>
      </c>
      <c r="I44" s="43">
        <v>301200</v>
      </c>
      <c r="J44" s="45">
        <v>301200</v>
      </c>
      <c r="K44" s="43">
        <v>301200</v>
      </c>
      <c r="L44" s="41">
        <v>100</v>
      </c>
      <c r="M44" s="11" t="s">
        <v>3705</v>
      </c>
      <c r="N44" s="43">
        <v>0</v>
      </c>
      <c r="O44" s="81"/>
      <c r="P44" s="43">
        <v>269652</v>
      </c>
      <c r="Q44" s="41" t="s">
        <v>3700</v>
      </c>
      <c r="R44" s="43">
        <v>-301200</v>
      </c>
      <c r="S44" s="41">
        <v>0</v>
      </c>
      <c r="T44" s="82" t="s">
        <v>3701</v>
      </c>
      <c r="U44" s="46" t="s">
        <v>3711</v>
      </c>
      <c r="V44" s="50">
        <v>29.48</v>
      </c>
      <c r="W44" s="12">
        <v>45782</v>
      </c>
      <c r="X44" s="12">
        <v>45751</v>
      </c>
      <c r="Y44" s="83">
        <v>28031</v>
      </c>
      <c r="Z44" s="84">
        <v>0</v>
      </c>
      <c r="AA44" s="14">
        <v>45785</v>
      </c>
      <c r="AB44" s="67" t="s">
        <v>76</v>
      </c>
      <c r="AC44" s="85">
        <v>19</v>
      </c>
      <c r="AD44" s="47" t="s">
        <v>133</v>
      </c>
      <c r="AE44" s="13">
        <v>1038533000</v>
      </c>
      <c r="AF44" s="47" t="s">
        <v>3703</v>
      </c>
      <c r="AG44" t="str">
        <f t="shared" si="1"/>
        <v>ADA FOTO</v>
      </c>
    </row>
    <row r="45" spans="1:33" ht="15.75" hidden="1" customHeight="1" thickBot="1">
      <c r="A45" t="str">
        <f t="shared" si="0"/>
        <v>060011001860000</v>
      </c>
      <c r="B45" s="41">
        <v>39</v>
      </c>
      <c r="C45" s="42" t="s">
        <v>3745</v>
      </c>
      <c r="D45" s="7" t="s">
        <v>2488</v>
      </c>
      <c r="E45" s="41">
        <v>30</v>
      </c>
      <c r="F45" s="43">
        <v>48200</v>
      </c>
      <c r="G45" s="44">
        <v>30</v>
      </c>
      <c r="H45" s="43">
        <v>47800</v>
      </c>
      <c r="I45" s="43">
        <v>1434000</v>
      </c>
      <c r="J45" s="48">
        <v>1434000</v>
      </c>
      <c r="K45" s="43">
        <v>1275000</v>
      </c>
      <c r="L45" s="41">
        <v>112.47</v>
      </c>
      <c r="M45" s="11" t="s">
        <v>3707</v>
      </c>
      <c r="N45" s="43">
        <v>0</v>
      </c>
      <c r="O45" s="81"/>
      <c r="P45" s="43">
        <v>1320240</v>
      </c>
      <c r="Q45" s="41" t="s">
        <v>3700</v>
      </c>
      <c r="R45" s="43">
        <v>-1275000</v>
      </c>
      <c r="S45" s="41">
        <v>0</v>
      </c>
      <c r="T45" s="82" t="s">
        <v>3701</v>
      </c>
      <c r="U45" s="46" t="s">
        <v>3702</v>
      </c>
      <c r="V45" s="41">
        <v>5.5</v>
      </c>
      <c r="W45" s="12">
        <v>45785</v>
      </c>
      <c r="X45" s="12">
        <v>45772</v>
      </c>
      <c r="Y45" s="83">
        <v>24845</v>
      </c>
      <c r="Z45" s="84">
        <v>0</v>
      </c>
      <c r="AA45" s="14">
        <v>45785</v>
      </c>
      <c r="AB45" s="67" t="s">
        <v>76</v>
      </c>
      <c r="AC45" s="85">
        <v>19</v>
      </c>
      <c r="AD45" s="47" t="s">
        <v>133</v>
      </c>
      <c r="AE45" s="13">
        <v>1001860000</v>
      </c>
      <c r="AF45" s="47" t="s">
        <v>3703</v>
      </c>
      <c r="AG45" t="str">
        <f t="shared" si="1"/>
        <v>ADA FOTO</v>
      </c>
    </row>
    <row r="46" spans="1:33" ht="15.75" hidden="1" customHeight="1" thickBot="1">
      <c r="A46" t="str">
        <f t="shared" si="0"/>
        <v>060011072188000</v>
      </c>
      <c r="B46" s="41">
        <v>40</v>
      </c>
      <c r="C46" s="42" t="s">
        <v>3746</v>
      </c>
      <c r="D46" s="7" t="s">
        <v>2524</v>
      </c>
      <c r="E46" s="41">
        <v>42</v>
      </c>
      <c r="F46" s="43">
        <v>9500</v>
      </c>
      <c r="G46" s="44">
        <v>0</v>
      </c>
      <c r="H46" s="43">
        <v>0</v>
      </c>
      <c r="I46" s="43">
        <v>399000</v>
      </c>
      <c r="J46" s="48">
        <v>399000</v>
      </c>
      <c r="K46" s="43">
        <v>386500</v>
      </c>
      <c r="L46" s="41">
        <v>103.23</v>
      </c>
      <c r="M46" s="11" t="s">
        <v>3707</v>
      </c>
      <c r="N46" s="43">
        <v>0</v>
      </c>
      <c r="O46" s="81"/>
      <c r="P46" s="43">
        <v>378714</v>
      </c>
      <c r="Q46" s="41" t="s">
        <v>3700</v>
      </c>
      <c r="R46" s="43">
        <v>-386500</v>
      </c>
      <c r="S46" s="41">
        <v>0</v>
      </c>
      <c r="T46" s="82" t="s">
        <v>3701</v>
      </c>
      <c r="U46" s="46" t="s">
        <v>3711</v>
      </c>
      <c r="V46" s="41">
        <v>0.21</v>
      </c>
      <c r="W46" s="12">
        <v>45759</v>
      </c>
      <c r="X46" s="12">
        <v>45721</v>
      </c>
      <c r="Y46" s="83">
        <v>28031</v>
      </c>
      <c r="Z46" s="84">
        <v>0</v>
      </c>
      <c r="AA46" s="14">
        <v>45785</v>
      </c>
      <c r="AB46" s="67" t="s">
        <v>76</v>
      </c>
      <c r="AC46" s="85">
        <v>19</v>
      </c>
      <c r="AD46" s="47" t="s">
        <v>133</v>
      </c>
      <c r="AE46" s="13">
        <v>1072188000</v>
      </c>
      <c r="AF46" s="47" t="s">
        <v>3703</v>
      </c>
      <c r="AG46" t="str">
        <f t="shared" si="1"/>
        <v>ADA FOTO</v>
      </c>
    </row>
    <row r="47" spans="1:33" ht="15.75" hidden="1" customHeight="1" thickBot="1">
      <c r="A47" t="str">
        <f t="shared" si="0"/>
        <v>060011059614000</v>
      </c>
      <c r="B47" s="41">
        <v>41</v>
      </c>
      <c r="C47" s="42" t="s">
        <v>3747</v>
      </c>
      <c r="D47" s="7" t="s">
        <v>3748</v>
      </c>
      <c r="E47" s="41">
        <v>6</v>
      </c>
      <c r="F47" s="43">
        <v>46500</v>
      </c>
      <c r="G47" s="44">
        <v>0</v>
      </c>
      <c r="H47" s="43">
        <v>0</v>
      </c>
      <c r="I47" s="43">
        <v>279000</v>
      </c>
      <c r="J47" s="45">
        <v>279000</v>
      </c>
      <c r="K47" s="43">
        <v>262500</v>
      </c>
      <c r="L47" s="41">
        <v>106.29</v>
      </c>
      <c r="M47" s="11" t="s">
        <v>3707</v>
      </c>
      <c r="N47" s="43">
        <v>0</v>
      </c>
      <c r="O47" s="81"/>
      <c r="P47" s="43">
        <v>273420</v>
      </c>
      <c r="Q47" s="41" t="s">
        <v>3700</v>
      </c>
      <c r="R47" s="43">
        <v>-262500</v>
      </c>
      <c r="S47" s="41">
        <v>0</v>
      </c>
      <c r="T47" s="82" t="s">
        <v>3701</v>
      </c>
      <c r="U47" s="46" t="s">
        <v>3702</v>
      </c>
      <c r="V47" s="41">
        <v>87.88</v>
      </c>
      <c r="W47" s="12">
        <v>45784</v>
      </c>
      <c r="X47" s="12">
        <v>45764</v>
      </c>
      <c r="Y47" s="83">
        <v>22576</v>
      </c>
      <c r="Z47" s="84"/>
      <c r="AA47" s="14">
        <v>45785</v>
      </c>
      <c r="AB47" s="67" t="s">
        <v>76</v>
      </c>
      <c r="AC47" s="85">
        <v>21</v>
      </c>
      <c r="AD47" s="47" t="s">
        <v>133</v>
      </c>
      <c r="AE47" s="13">
        <v>1059614000</v>
      </c>
      <c r="AF47" s="47" t="s">
        <v>3703</v>
      </c>
      <c r="AG47" t="str">
        <f t="shared" si="1"/>
        <v>ADA FOTO</v>
      </c>
    </row>
    <row r="48" spans="1:33" ht="15.75" hidden="1" customHeight="1" thickBot="1">
      <c r="A48" t="str">
        <f t="shared" si="0"/>
        <v>060011092661000</v>
      </c>
      <c r="B48" s="41">
        <v>42</v>
      </c>
      <c r="C48" s="42" t="s">
        <v>3749</v>
      </c>
      <c r="D48" s="7" t="s">
        <v>400</v>
      </c>
      <c r="E48" s="41">
        <v>12</v>
      </c>
      <c r="F48" s="43">
        <v>9800</v>
      </c>
      <c r="G48" s="44">
        <v>12</v>
      </c>
      <c r="H48" s="43">
        <v>9500</v>
      </c>
      <c r="I48" s="43">
        <v>114000</v>
      </c>
      <c r="J48" s="45">
        <v>114000</v>
      </c>
      <c r="K48" s="43">
        <v>114050</v>
      </c>
      <c r="L48" s="41">
        <v>99.96</v>
      </c>
      <c r="M48" s="11" t="s">
        <v>3699</v>
      </c>
      <c r="N48" s="43">
        <v>0</v>
      </c>
      <c r="O48" s="81"/>
      <c r="P48" s="43">
        <v>113568</v>
      </c>
      <c r="Q48" s="41" t="s">
        <v>3700</v>
      </c>
      <c r="R48" s="43">
        <v>-114050</v>
      </c>
      <c r="S48" s="41">
        <v>0</v>
      </c>
      <c r="T48" s="82" t="s">
        <v>3701</v>
      </c>
      <c r="U48" s="46" t="s">
        <v>3711</v>
      </c>
      <c r="V48" s="50">
        <v>18.79</v>
      </c>
      <c r="W48" s="12">
        <v>45784</v>
      </c>
      <c r="X48" s="12">
        <v>45772</v>
      </c>
      <c r="Y48" s="83">
        <v>25419</v>
      </c>
      <c r="Z48" s="84"/>
      <c r="AA48" s="14">
        <v>45785</v>
      </c>
      <c r="AB48" s="67" t="s">
        <v>76</v>
      </c>
      <c r="AC48" s="85">
        <v>21</v>
      </c>
      <c r="AD48" s="47" t="s">
        <v>133</v>
      </c>
      <c r="AE48" s="13">
        <v>1092661000</v>
      </c>
      <c r="AF48" s="47" t="s">
        <v>3703</v>
      </c>
      <c r="AG48" t="str">
        <f t="shared" si="1"/>
        <v>ADA FOTO</v>
      </c>
    </row>
    <row r="49" spans="1:33" ht="15.75" hidden="1" customHeight="1" thickBot="1">
      <c r="A49" t="str">
        <f t="shared" si="0"/>
        <v>060011089271000</v>
      </c>
      <c r="B49" s="41">
        <v>43</v>
      </c>
      <c r="C49" s="42" t="s">
        <v>3750</v>
      </c>
      <c r="D49" s="7" t="s">
        <v>382</v>
      </c>
      <c r="E49" s="41">
        <v>48</v>
      </c>
      <c r="F49" s="43">
        <v>2500</v>
      </c>
      <c r="G49" s="44">
        <v>48</v>
      </c>
      <c r="H49" s="43">
        <v>2325</v>
      </c>
      <c r="I49" s="43">
        <v>111600</v>
      </c>
      <c r="J49" s="48">
        <v>111600</v>
      </c>
      <c r="K49" s="43">
        <v>114050</v>
      </c>
      <c r="L49" s="41">
        <v>97.85</v>
      </c>
      <c r="M49" s="11" t="s">
        <v>3699</v>
      </c>
      <c r="N49" s="43">
        <v>0</v>
      </c>
      <c r="O49" s="81"/>
      <c r="P49" s="43">
        <v>113568</v>
      </c>
      <c r="Q49" s="41" t="s">
        <v>3700</v>
      </c>
      <c r="R49" s="43">
        <v>-114050</v>
      </c>
      <c r="S49" s="41">
        <v>0</v>
      </c>
      <c r="T49" s="82" t="s">
        <v>3701</v>
      </c>
      <c r="U49" s="46" t="s">
        <v>3711</v>
      </c>
      <c r="V49" s="50">
        <v>6471.38</v>
      </c>
      <c r="W49" s="12">
        <v>45785</v>
      </c>
      <c r="X49" s="12">
        <v>45764</v>
      </c>
      <c r="Y49" s="83">
        <v>25419</v>
      </c>
      <c r="Z49" s="84"/>
      <c r="AA49" s="14">
        <v>45785</v>
      </c>
      <c r="AB49" s="67" t="s">
        <v>76</v>
      </c>
      <c r="AC49" s="85">
        <v>21</v>
      </c>
      <c r="AD49" s="47" t="s">
        <v>133</v>
      </c>
      <c r="AE49" s="13">
        <v>1089271000</v>
      </c>
      <c r="AF49" s="47" t="s">
        <v>3703</v>
      </c>
      <c r="AG49" t="str">
        <f t="shared" si="1"/>
        <v>ADA FOTO</v>
      </c>
    </row>
    <row r="50" spans="1:33" ht="15.75" hidden="1" customHeight="1" thickBot="1">
      <c r="A50" t="str">
        <f t="shared" si="0"/>
        <v>060011000902000</v>
      </c>
      <c r="B50" s="41">
        <v>44</v>
      </c>
      <c r="C50" s="42" t="s">
        <v>3751</v>
      </c>
      <c r="D50" s="7" t="s">
        <v>3752</v>
      </c>
      <c r="E50" s="41">
        <v>1</v>
      </c>
      <c r="F50" s="43">
        <v>202000</v>
      </c>
      <c r="G50" s="44">
        <v>0</v>
      </c>
      <c r="H50" s="43">
        <v>0</v>
      </c>
      <c r="I50" s="43">
        <v>202000</v>
      </c>
      <c r="J50" s="48">
        <v>202000</v>
      </c>
      <c r="K50" s="43">
        <v>172000</v>
      </c>
      <c r="L50" s="41">
        <v>117.44</v>
      </c>
      <c r="M50" s="11" t="s">
        <v>3707</v>
      </c>
      <c r="N50" s="43">
        <v>0</v>
      </c>
      <c r="O50" s="81"/>
      <c r="P50" s="43">
        <v>181888</v>
      </c>
      <c r="Q50" s="41" t="s">
        <v>3700</v>
      </c>
      <c r="R50" s="43">
        <v>-172000</v>
      </c>
      <c r="S50" s="41">
        <v>0</v>
      </c>
      <c r="T50" s="82" t="s">
        <v>3701</v>
      </c>
      <c r="U50" s="46" t="s">
        <v>3711</v>
      </c>
      <c r="V50" s="41">
        <v>60.73</v>
      </c>
      <c r="W50" s="12">
        <v>45785</v>
      </c>
      <c r="X50" s="12">
        <v>45777</v>
      </c>
      <c r="Y50" s="83">
        <v>22576</v>
      </c>
      <c r="Z50" s="84"/>
      <c r="AA50" s="14">
        <v>45785</v>
      </c>
      <c r="AB50" s="67" t="s">
        <v>76</v>
      </c>
      <c r="AC50" s="85">
        <v>21</v>
      </c>
      <c r="AD50" s="47" t="s">
        <v>133</v>
      </c>
      <c r="AE50" s="13">
        <v>1000902000</v>
      </c>
      <c r="AF50" s="47" t="s">
        <v>3703</v>
      </c>
      <c r="AG50" t="str">
        <f t="shared" si="1"/>
        <v>ADA FOTO</v>
      </c>
    </row>
    <row r="51" spans="1:33" ht="15.75" hidden="1" customHeight="1" thickBot="1">
      <c r="A51" t="str">
        <f t="shared" si="0"/>
        <v>060011018575000</v>
      </c>
      <c r="B51" s="41">
        <v>45</v>
      </c>
      <c r="C51" s="42" t="s">
        <v>3753</v>
      </c>
      <c r="D51" s="7" t="s">
        <v>3754</v>
      </c>
      <c r="E51" s="41">
        <v>12</v>
      </c>
      <c r="F51" s="43">
        <v>24300</v>
      </c>
      <c r="G51" s="44">
        <v>0</v>
      </c>
      <c r="H51" s="43">
        <v>0</v>
      </c>
      <c r="I51" s="43">
        <v>291600</v>
      </c>
      <c r="J51" s="45">
        <v>291600</v>
      </c>
      <c r="K51" s="43">
        <v>263300</v>
      </c>
      <c r="L51" s="41">
        <v>110.75</v>
      </c>
      <c r="M51" s="11" t="s">
        <v>3707</v>
      </c>
      <c r="N51" s="43">
        <v>0</v>
      </c>
      <c r="O51" s="81"/>
      <c r="P51" s="43">
        <v>279180</v>
      </c>
      <c r="Q51" s="41" t="s">
        <v>3700</v>
      </c>
      <c r="R51" s="43">
        <v>-263300</v>
      </c>
      <c r="S51" s="41">
        <v>0</v>
      </c>
      <c r="T51" s="82" t="s">
        <v>3701</v>
      </c>
      <c r="U51" s="46" t="s">
        <v>3711</v>
      </c>
      <c r="V51" s="41">
        <v>12.1</v>
      </c>
      <c r="W51" s="12">
        <v>45784</v>
      </c>
      <c r="X51" s="12">
        <v>45757</v>
      </c>
      <c r="Y51" s="83">
        <v>25419</v>
      </c>
      <c r="Z51" s="84"/>
      <c r="AA51" s="14">
        <v>45785</v>
      </c>
      <c r="AB51" s="67" t="s">
        <v>76</v>
      </c>
      <c r="AC51" s="85">
        <v>21</v>
      </c>
      <c r="AD51" s="47" t="s">
        <v>133</v>
      </c>
      <c r="AE51" s="13">
        <v>1018575000</v>
      </c>
      <c r="AF51" s="47" t="s">
        <v>3703</v>
      </c>
      <c r="AG51" t="str">
        <f t="shared" si="1"/>
        <v>ADA FOTO</v>
      </c>
    </row>
    <row r="52" spans="1:33" ht="15.75" hidden="1" customHeight="1" thickBot="1">
      <c r="A52" t="str">
        <f t="shared" si="0"/>
        <v>060011004893000</v>
      </c>
      <c r="B52" s="41">
        <v>46</v>
      </c>
      <c r="C52" s="42" t="s">
        <v>3755</v>
      </c>
      <c r="D52" s="7" t="s">
        <v>146</v>
      </c>
      <c r="E52" s="41">
        <v>20</v>
      </c>
      <c r="F52" s="43">
        <v>6400</v>
      </c>
      <c r="G52" s="44">
        <v>20</v>
      </c>
      <c r="H52" s="43">
        <v>5875</v>
      </c>
      <c r="I52" s="43">
        <v>117500</v>
      </c>
      <c r="J52" s="45">
        <v>117500</v>
      </c>
      <c r="K52" s="43">
        <v>117500</v>
      </c>
      <c r="L52" s="41">
        <v>100</v>
      </c>
      <c r="M52" s="11" t="s">
        <v>3705</v>
      </c>
      <c r="N52" s="43">
        <v>0</v>
      </c>
      <c r="O52" s="81"/>
      <c r="P52" s="43">
        <v>117600</v>
      </c>
      <c r="Q52" s="41" t="s">
        <v>3700</v>
      </c>
      <c r="R52" s="43">
        <v>-117500</v>
      </c>
      <c r="S52" s="41">
        <v>0</v>
      </c>
      <c r="T52" s="82" t="s">
        <v>3701</v>
      </c>
      <c r="U52" s="46" t="s">
        <v>3711</v>
      </c>
      <c r="V52" s="41">
        <v>428.18</v>
      </c>
      <c r="W52" s="12">
        <v>45785</v>
      </c>
      <c r="X52" s="12">
        <v>45775</v>
      </c>
      <c r="Y52" s="83">
        <v>22130</v>
      </c>
      <c r="Z52" s="84"/>
      <c r="AA52" s="14">
        <v>45785</v>
      </c>
      <c r="AB52" s="67" t="s">
        <v>76</v>
      </c>
      <c r="AC52" s="85">
        <v>21</v>
      </c>
      <c r="AD52" s="47" t="s">
        <v>133</v>
      </c>
      <c r="AE52" s="13">
        <v>1004893000</v>
      </c>
      <c r="AF52" s="47" t="s">
        <v>3703</v>
      </c>
      <c r="AG52" t="str">
        <f t="shared" si="1"/>
        <v>ADA FOTO</v>
      </c>
    </row>
    <row r="53" spans="1:33" ht="15.75" hidden="1" customHeight="1" thickBot="1">
      <c r="A53" t="str">
        <f t="shared" si="0"/>
        <v>060011005726000</v>
      </c>
      <c r="B53" s="41">
        <v>47</v>
      </c>
      <c r="C53" s="42" t="s">
        <v>3756</v>
      </c>
      <c r="D53" s="7" t="s">
        <v>156</v>
      </c>
      <c r="E53" s="41">
        <v>10</v>
      </c>
      <c r="F53" s="43">
        <v>21900</v>
      </c>
      <c r="G53" s="44">
        <v>10</v>
      </c>
      <c r="H53" s="43">
        <v>20950</v>
      </c>
      <c r="I53" s="43">
        <v>209500</v>
      </c>
      <c r="J53" s="45">
        <v>209500</v>
      </c>
      <c r="K53" s="43">
        <v>205000</v>
      </c>
      <c r="L53" s="41">
        <v>102.2</v>
      </c>
      <c r="M53" s="11" t="s">
        <v>3707</v>
      </c>
      <c r="N53" s="43">
        <v>0</v>
      </c>
      <c r="O53" s="81"/>
      <c r="P53" s="43">
        <v>206110</v>
      </c>
      <c r="Q53" s="41" t="s">
        <v>3700</v>
      </c>
      <c r="R53" s="43">
        <v>-205000</v>
      </c>
      <c r="S53" s="41">
        <v>0</v>
      </c>
      <c r="T53" s="82" t="s">
        <v>3701</v>
      </c>
      <c r="U53" s="46" t="s">
        <v>3711</v>
      </c>
      <c r="V53" s="41">
        <v>163.46</v>
      </c>
      <c r="W53" s="12">
        <v>45785</v>
      </c>
      <c r="X53" s="12">
        <v>45775</v>
      </c>
      <c r="Y53" s="83">
        <v>22130</v>
      </c>
      <c r="Z53" s="84"/>
      <c r="AA53" s="14">
        <v>45785</v>
      </c>
      <c r="AB53" s="67" t="s">
        <v>76</v>
      </c>
      <c r="AC53" s="85">
        <v>21</v>
      </c>
      <c r="AD53" s="47" t="s">
        <v>133</v>
      </c>
      <c r="AE53" s="13">
        <v>1005726000</v>
      </c>
      <c r="AF53" s="47" t="s">
        <v>3703</v>
      </c>
      <c r="AG53" t="str">
        <f t="shared" si="1"/>
        <v>ADA FOTO</v>
      </c>
    </row>
    <row r="54" spans="1:33" ht="15.75" hidden="1" customHeight="1" thickBot="1">
      <c r="A54" t="str">
        <f t="shared" si="0"/>
        <v>060011023234000</v>
      </c>
      <c r="B54" s="41">
        <v>48</v>
      </c>
      <c r="C54" s="42" t="s">
        <v>3757</v>
      </c>
      <c r="D54" s="7" t="s">
        <v>184</v>
      </c>
      <c r="E54" s="41">
        <v>1</v>
      </c>
      <c r="F54" s="43">
        <v>101950</v>
      </c>
      <c r="G54" s="44">
        <v>1</v>
      </c>
      <c r="H54" s="43">
        <v>101900</v>
      </c>
      <c r="I54" s="43">
        <v>101900</v>
      </c>
      <c r="J54" s="45">
        <v>101900</v>
      </c>
      <c r="K54" s="43">
        <v>101500</v>
      </c>
      <c r="L54" s="41">
        <v>100.39</v>
      </c>
      <c r="M54" s="11" t="s">
        <v>3707</v>
      </c>
      <c r="N54" s="43">
        <v>0</v>
      </c>
      <c r="O54" s="81"/>
      <c r="P54" s="43">
        <v>102624</v>
      </c>
      <c r="Q54" s="41" t="s">
        <v>3700</v>
      </c>
      <c r="R54" s="43">
        <v>-101500</v>
      </c>
      <c r="S54" s="41">
        <v>0</v>
      </c>
      <c r="T54" s="82" t="s">
        <v>3701</v>
      </c>
      <c r="U54" s="46" t="s">
        <v>3711</v>
      </c>
      <c r="V54" s="50">
        <v>35.65</v>
      </c>
      <c r="W54" s="12">
        <v>45785</v>
      </c>
      <c r="X54" s="12">
        <v>45775</v>
      </c>
      <c r="Y54" s="83">
        <v>22130</v>
      </c>
      <c r="Z54" s="84"/>
      <c r="AA54" s="14">
        <v>45785</v>
      </c>
      <c r="AB54" s="67" t="s">
        <v>76</v>
      </c>
      <c r="AC54" s="85">
        <v>21</v>
      </c>
      <c r="AD54" s="47" t="s">
        <v>133</v>
      </c>
      <c r="AE54" s="13">
        <v>1023234000</v>
      </c>
      <c r="AF54" s="47" t="s">
        <v>3703</v>
      </c>
      <c r="AG54" t="str">
        <f t="shared" si="1"/>
        <v>ADA FOTO</v>
      </c>
    </row>
    <row r="55" spans="1:33" ht="15.75" hidden="1" customHeight="1" thickBot="1">
      <c r="A55" t="str">
        <f t="shared" si="0"/>
        <v>060011004890000</v>
      </c>
      <c r="B55" s="41">
        <v>49</v>
      </c>
      <c r="C55" s="42" t="s">
        <v>3758</v>
      </c>
      <c r="D55" s="7" t="s">
        <v>141</v>
      </c>
      <c r="E55" s="41">
        <v>20</v>
      </c>
      <c r="F55" s="43">
        <v>5400</v>
      </c>
      <c r="G55" s="44">
        <v>20</v>
      </c>
      <c r="H55" s="43">
        <v>5125</v>
      </c>
      <c r="I55" s="43">
        <v>102500</v>
      </c>
      <c r="J55" s="45">
        <v>102500</v>
      </c>
      <c r="K55" s="43">
        <v>102500</v>
      </c>
      <c r="L55" s="41">
        <v>100</v>
      </c>
      <c r="M55" s="11" t="s">
        <v>3705</v>
      </c>
      <c r="N55" s="43">
        <v>0</v>
      </c>
      <c r="O55" s="81"/>
      <c r="P55" s="43">
        <v>97920</v>
      </c>
      <c r="Q55" s="41" t="s">
        <v>3700</v>
      </c>
      <c r="R55" s="43">
        <v>-102500</v>
      </c>
      <c r="S55" s="41">
        <v>0</v>
      </c>
      <c r="T55" s="82" t="s">
        <v>3701</v>
      </c>
      <c r="U55" s="46" t="s">
        <v>3702</v>
      </c>
      <c r="V55" s="50">
        <v>143.69</v>
      </c>
      <c r="W55" s="12">
        <v>45785</v>
      </c>
      <c r="X55" s="12">
        <v>45736</v>
      </c>
      <c r="Y55" s="83">
        <v>22130</v>
      </c>
      <c r="Z55" s="84"/>
      <c r="AA55" s="14">
        <v>45785</v>
      </c>
      <c r="AB55" s="67" t="s">
        <v>76</v>
      </c>
      <c r="AC55" s="85">
        <v>21</v>
      </c>
      <c r="AD55" s="47" t="s">
        <v>133</v>
      </c>
      <c r="AE55" s="13">
        <v>1004890000</v>
      </c>
      <c r="AF55" s="47" t="s">
        <v>3703</v>
      </c>
      <c r="AG55" t="str">
        <f t="shared" si="1"/>
        <v>ADA FOTO</v>
      </c>
    </row>
    <row r="56" spans="1:33" ht="15.75" hidden="1" customHeight="1" thickBot="1">
      <c r="A56" t="str">
        <f t="shared" si="0"/>
        <v>060011005725000</v>
      </c>
      <c r="B56" s="41">
        <v>50</v>
      </c>
      <c r="C56" s="42" t="s">
        <v>3759</v>
      </c>
      <c r="D56" s="7" t="s">
        <v>151</v>
      </c>
      <c r="E56" s="41">
        <v>10</v>
      </c>
      <c r="F56" s="43">
        <v>14900</v>
      </c>
      <c r="G56" s="44">
        <v>0</v>
      </c>
      <c r="H56" s="43">
        <v>0</v>
      </c>
      <c r="I56" s="43">
        <v>149000</v>
      </c>
      <c r="J56" s="45">
        <v>149000</v>
      </c>
      <c r="K56" s="43">
        <v>149000</v>
      </c>
      <c r="L56" s="41">
        <v>100</v>
      </c>
      <c r="M56" s="11" t="s">
        <v>3705</v>
      </c>
      <c r="N56" s="43">
        <v>0</v>
      </c>
      <c r="O56" s="81"/>
      <c r="P56" s="43">
        <v>150140</v>
      </c>
      <c r="Q56" s="41" t="s">
        <v>3700</v>
      </c>
      <c r="R56" s="43">
        <v>-149000</v>
      </c>
      <c r="S56" s="41">
        <v>0</v>
      </c>
      <c r="T56" s="82" t="s">
        <v>3701</v>
      </c>
      <c r="U56" s="46" t="s">
        <v>3711</v>
      </c>
      <c r="V56" s="50">
        <v>170.41</v>
      </c>
      <c r="W56" s="12">
        <v>45784</v>
      </c>
      <c r="X56" s="12">
        <v>45775</v>
      </c>
      <c r="Y56" s="83">
        <v>22130</v>
      </c>
      <c r="Z56" s="84"/>
      <c r="AA56" s="14">
        <v>45785</v>
      </c>
      <c r="AB56" s="67" t="s">
        <v>76</v>
      </c>
      <c r="AC56" s="85">
        <v>21</v>
      </c>
      <c r="AD56" s="47" t="s">
        <v>133</v>
      </c>
      <c r="AE56" s="13">
        <v>1005725000</v>
      </c>
      <c r="AF56" s="47" t="s">
        <v>3703</v>
      </c>
      <c r="AG56" t="str">
        <f t="shared" si="1"/>
        <v>ADA FOTO</v>
      </c>
    </row>
    <row r="57" spans="1:33" ht="15.75" hidden="1" customHeight="1" thickBot="1">
      <c r="A57" t="str">
        <f t="shared" si="0"/>
        <v>060011019929000</v>
      </c>
      <c r="B57" s="41">
        <v>51</v>
      </c>
      <c r="C57" s="42" t="s">
        <v>3760</v>
      </c>
      <c r="D57" s="7" t="s">
        <v>3761</v>
      </c>
      <c r="E57" s="41">
        <v>1</v>
      </c>
      <c r="F57" s="43">
        <v>89000</v>
      </c>
      <c r="G57" s="44">
        <v>0</v>
      </c>
      <c r="H57" s="43">
        <v>0</v>
      </c>
      <c r="I57" s="43">
        <v>89000</v>
      </c>
      <c r="J57" s="45">
        <v>89000</v>
      </c>
      <c r="K57" s="43">
        <v>84000</v>
      </c>
      <c r="L57" s="41">
        <v>105.95</v>
      </c>
      <c r="M57" s="11" t="s">
        <v>3707</v>
      </c>
      <c r="N57" s="43">
        <v>0</v>
      </c>
      <c r="O57" s="81"/>
      <c r="P57" s="43">
        <v>84576</v>
      </c>
      <c r="Q57" s="41" t="s">
        <v>3700</v>
      </c>
      <c r="R57" s="43">
        <v>-84000</v>
      </c>
      <c r="S57" s="41">
        <v>0</v>
      </c>
      <c r="T57" s="82" t="s">
        <v>3701</v>
      </c>
      <c r="U57" s="46" t="s">
        <v>3711</v>
      </c>
      <c r="V57" s="41">
        <v>19.07</v>
      </c>
      <c r="W57" s="12">
        <v>45785</v>
      </c>
      <c r="X57" s="12">
        <v>45772</v>
      </c>
      <c r="Y57" s="83">
        <v>22130</v>
      </c>
      <c r="Z57" s="84"/>
      <c r="AA57" s="14">
        <v>45785</v>
      </c>
      <c r="AB57" s="67" t="s">
        <v>76</v>
      </c>
      <c r="AC57" s="85">
        <v>21</v>
      </c>
      <c r="AD57" s="47" t="s">
        <v>133</v>
      </c>
      <c r="AE57" s="13">
        <v>1019929000</v>
      </c>
      <c r="AF57" s="47" t="s">
        <v>3703</v>
      </c>
      <c r="AG57" t="str">
        <f t="shared" si="1"/>
        <v>ADA FOTO</v>
      </c>
    </row>
    <row r="58" spans="1:33" ht="15.75" hidden="1" customHeight="1" thickBot="1">
      <c r="A58" t="str">
        <f t="shared" si="0"/>
        <v>060011035433000</v>
      </c>
      <c r="B58" s="41">
        <v>52</v>
      </c>
      <c r="C58" s="42" t="s">
        <v>3762</v>
      </c>
      <c r="D58" s="7" t="s">
        <v>202</v>
      </c>
      <c r="E58" s="41">
        <v>20</v>
      </c>
      <c r="F58" s="43">
        <v>16800</v>
      </c>
      <c r="G58" s="44">
        <v>20</v>
      </c>
      <c r="H58" s="43">
        <v>16400</v>
      </c>
      <c r="I58" s="43">
        <v>328000</v>
      </c>
      <c r="J58" s="45">
        <v>328000</v>
      </c>
      <c r="K58" s="43">
        <v>321900</v>
      </c>
      <c r="L58" s="41">
        <v>101.89</v>
      </c>
      <c r="M58" s="11" t="s">
        <v>3707</v>
      </c>
      <c r="N58" s="43">
        <v>0</v>
      </c>
      <c r="O58" s="81"/>
      <c r="P58" s="43">
        <v>313600</v>
      </c>
      <c r="Q58" s="41" t="s">
        <v>3700</v>
      </c>
      <c r="R58" s="43">
        <v>-321900</v>
      </c>
      <c r="S58" s="41">
        <v>0</v>
      </c>
      <c r="T58" s="82" t="s">
        <v>3701</v>
      </c>
      <c r="U58" s="46" t="s">
        <v>3702</v>
      </c>
      <c r="V58" s="41">
        <v>27.84</v>
      </c>
      <c r="W58" s="12">
        <v>45784</v>
      </c>
      <c r="X58" s="12">
        <v>45772</v>
      </c>
      <c r="Y58" s="83">
        <v>23899</v>
      </c>
      <c r="Z58" s="84"/>
      <c r="AA58" s="14">
        <v>45785</v>
      </c>
      <c r="AB58" s="67" t="s">
        <v>76</v>
      </c>
      <c r="AC58" s="85">
        <v>21</v>
      </c>
      <c r="AD58" s="47" t="s">
        <v>133</v>
      </c>
      <c r="AE58" s="13">
        <v>1035433000</v>
      </c>
      <c r="AF58" s="47" t="s">
        <v>3703</v>
      </c>
      <c r="AG58" t="str">
        <f t="shared" si="1"/>
        <v>ADA FOTO</v>
      </c>
    </row>
    <row r="59" spans="1:33" ht="15.75" hidden="1" customHeight="1" thickBot="1">
      <c r="A59" t="str">
        <f t="shared" si="0"/>
        <v>060011015940000</v>
      </c>
      <c r="B59" s="41">
        <v>53</v>
      </c>
      <c r="C59" s="42" t="s">
        <v>3763</v>
      </c>
      <c r="D59" s="7" t="s">
        <v>162</v>
      </c>
      <c r="E59" s="41">
        <v>10</v>
      </c>
      <c r="F59" s="43">
        <v>28000</v>
      </c>
      <c r="G59" s="44">
        <v>10</v>
      </c>
      <c r="H59" s="43">
        <v>26700</v>
      </c>
      <c r="I59" s="43">
        <v>267000</v>
      </c>
      <c r="J59" s="45">
        <v>267000</v>
      </c>
      <c r="K59" s="43">
        <v>269750</v>
      </c>
      <c r="L59" s="41">
        <v>98.98</v>
      </c>
      <c r="M59" s="11" t="s">
        <v>3699</v>
      </c>
      <c r="N59" s="43">
        <v>0</v>
      </c>
      <c r="O59" s="81"/>
      <c r="P59" s="43">
        <v>268420</v>
      </c>
      <c r="Q59" s="41" t="s">
        <v>3700</v>
      </c>
      <c r="R59" s="43">
        <v>-269750</v>
      </c>
      <c r="S59" s="41">
        <v>0</v>
      </c>
      <c r="T59" s="82" t="s">
        <v>3701</v>
      </c>
      <c r="U59" s="46" t="s">
        <v>3702</v>
      </c>
      <c r="V59" s="41">
        <v>73.47</v>
      </c>
      <c r="W59" s="12">
        <v>45785</v>
      </c>
      <c r="X59" s="12">
        <v>45772</v>
      </c>
      <c r="Y59" s="83">
        <v>22130</v>
      </c>
      <c r="Z59" s="84"/>
      <c r="AA59" s="14">
        <v>45785</v>
      </c>
      <c r="AB59" s="67" t="s">
        <v>76</v>
      </c>
      <c r="AC59" s="85">
        <v>21</v>
      </c>
      <c r="AD59" s="47" t="s">
        <v>133</v>
      </c>
      <c r="AE59" s="13">
        <v>1015940000</v>
      </c>
      <c r="AF59" s="47" t="s">
        <v>3703</v>
      </c>
      <c r="AG59" t="str">
        <f t="shared" si="1"/>
        <v>ADA FOTO</v>
      </c>
    </row>
    <row r="60" spans="1:33" ht="15.75" hidden="1" customHeight="1" thickBot="1">
      <c r="A60" t="str">
        <f t="shared" si="0"/>
        <v>060011055131000</v>
      </c>
      <c r="B60" s="41">
        <v>54</v>
      </c>
      <c r="C60" s="42" t="s">
        <v>3764</v>
      </c>
      <c r="D60" s="7" t="s">
        <v>3765</v>
      </c>
      <c r="E60" s="41">
        <v>12</v>
      </c>
      <c r="F60" s="43">
        <v>35500</v>
      </c>
      <c r="G60" s="44">
        <v>0</v>
      </c>
      <c r="H60" s="43">
        <v>0</v>
      </c>
      <c r="I60" s="43">
        <v>426000</v>
      </c>
      <c r="J60" s="45">
        <v>426000</v>
      </c>
      <c r="K60" s="43">
        <v>399900</v>
      </c>
      <c r="L60" s="41">
        <v>106.53</v>
      </c>
      <c r="M60" s="11" t="s">
        <v>3707</v>
      </c>
      <c r="N60" s="43">
        <v>0</v>
      </c>
      <c r="O60" s="81"/>
      <c r="P60" s="43">
        <v>382464</v>
      </c>
      <c r="Q60" s="41" t="s">
        <v>3700</v>
      </c>
      <c r="R60" s="43">
        <v>-399900</v>
      </c>
      <c r="S60" s="41">
        <v>0</v>
      </c>
      <c r="T60" s="82" t="s">
        <v>3701</v>
      </c>
      <c r="U60" s="46" t="s">
        <v>3702</v>
      </c>
      <c r="V60" s="41">
        <v>9.4700000000000006</v>
      </c>
      <c r="W60" s="12">
        <v>45785</v>
      </c>
      <c r="X60" s="12">
        <v>45777</v>
      </c>
      <c r="Y60" s="83">
        <v>21017</v>
      </c>
      <c r="Z60" s="84"/>
      <c r="AA60" s="14">
        <v>45785</v>
      </c>
      <c r="AB60" s="67" t="s">
        <v>76</v>
      </c>
      <c r="AC60" s="85">
        <v>21</v>
      </c>
      <c r="AD60" s="47" t="s">
        <v>133</v>
      </c>
      <c r="AE60" s="13">
        <v>1055131000</v>
      </c>
      <c r="AF60" s="47" t="s">
        <v>3703</v>
      </c>
      <c r="AG60" t="str">
        <f t="shared" si="1"/>
        <v>ADA FOTO</v>
      </c>
    </row>
    <row r="61" spans="1:33" ht="15.75" hidden="1" customHeight="1" thickBot="1">
      <c r="A61" t="str">
        <f t="shared" si="0"/>
        <v>060011070906000</v>
      </c>
      <c r="B61" s="41">
        <v>55</v>
      </c>
      <c r="C61" s="42" t="s">
        <v>3766</v>
      </c>
      <c r="D61" s="7" t="s">
        <v>256</v>
      </c>
      <c r="E61" s="41">
        <v>60</v>
      </c>
      <c r="F61" s="43">
        <v>4475</v>
      </c>
      <c r="G61" s="44">
        <v>60</v>
      </c>
      <c r="H61" s="43">
        <v>4400</v>
      </c>
      <c r="I61" s="43">
        <v>264000</v>
      </c>
      <c r="J61" s="48">
        <v>264000</v>
      </c>
      <c r="K61" s="43">
        <v>264000</v>
      </c>
      <c r="L61" s="41">
        <v>100</v>
      </c>
      <c r="M61" s="11" t="s">
        <v>3705</v>
      </c>
      <c r="N61" s="43">
        <v>0</v>
      </c>
      <c r="O61" s="81"/>
      <c r="P61" s="43">
        <v>264360</v>
      </c>
      <c r="Q61" s="41" t="s">
        <v>3700</v>
      </c>
      <c r="R61" s="43">
        <v>-264000</v>
      </c>
      <c r="S61" s="41">
        <v>0</v>
      </c>
      <c r="T61" s="82" t="s">
        <v>3701</v>
      </c>
      <c r="U61" s="46" t="s">
        <v>3711</v>
      </c>
      <c r="V61" s="50">
        <v>4233.8900000000003</v>
      </c>
      <c r="W61" s="12">
        <v>45784</v>
      </c>
      <c r="X61" s="12">
        <v>45784</v>
      </c>
      <c r="Y61" s="83">
        <v>21017</v>
      </c>
      <c r="Z61" s="42"/>
      <c r="AA61" s="14">
        <v>45785</v>
      </c>
      <c r="AB61" s="67" t="s">
        <v>76</v>
      </c>
      <c r="AC61" s="85">
        <v>21</v>
      </c>
      <c r="AD61" s="47" t="s">
        <v>133</v>
      </c>
      <c r="AE61" s="13">
        <v>1070906000</v>
      </c>
      <c r="AF61" s="47" t="s">
        <v>3703</v>
      </c>
      <c r="AG61" t="str">
        <f t="shared" si="1"/>
        <v>ADA FOTO</v>
      </c>
    </row>
    <row r="62" spans="1:33" ht="15.75" hidden="1" customHeight="1" thickBot="1">
      <c r="A62" t="str">
        <f t="shared" si="0"/>
        <v>060011087247000</v>
      </c>
      <c r="B62" s="41">
        <v>56</v>
      </c>
      <c r="C62" s="42" t="s">
        <v>3767</v>
      </c>
      <c r="D62" s="7" t="s">
        <v>3768</v>
      </c>
      <c r="E62" s="41">
        <v>12</v>
      </c>
      <c r="F62" s="43">
        <v>30500</v>
      </c>
      <c r="G62" s="44">
        <v>0</v>
      </c>
      <c r="H62" s="43">
        <v>0</v>
      </c>
      <c r="I62" s="43">
        <v>366000</v>
      </c>
      <c r="J62" s="48">
        <v>366000</v>
      </c>
      <c r="K62" s="49">
        <v>324500</v>
      </c>
      <c r="L62" s="41">
        <v>112.79</v>
      </c>
      <c r="M62" s="11" t="s">
        <v>3707</v>
      </c>
      <c r="N62" s="43">
        <v>0</v>
      </c>
      <c r="O62" s="81"/>
      <c r="P62" s="43">
        <v>405060</v>
      </c>
      <c r="Q62" s="41" t="s">
        <v>3700</v>
      </c>
      <c r="R62" s="43">
        <v>-324500</v>
      </c>
      <c r="S62" s="41">
        <v>0</v>
      </c>
      <c r="T62" s="82" t="s">
        <v>3701</v>
      </c>
      <c r="U62" s="46" t="s">
        <v>3702</v>
      </c>
      <c r="V62" s="41">
        <v>7.9</v>
      </c>
      <c r="W62" s="12">
        <v>45785</v>
      </c>
      <c r="X62" s="12">
        <v>45757</v>
      </c>
      <c r="Y62" s="83">
        <v>37971</v>
      </c>
      <c r="Z62" s="84"/>
      <c r="AA62" s="14">
        <v>45785</v>
      </c>
      <c r="AB62" s="67" t="s">
        <v>76</v>
      </c>
      <c r="AC62" s="85">
        <v>21</v>
      </c>
      <c r="AD62" s="47" t="s">
        <v>133</v>
      </c>
      <c r="AE62" s="13">
        <v>1087247000</v>
      </c>
      <c r="AF62" s="47" t="s">
        <v>3703</v>
      </c>
      <c r="AG62" t="str">
        <f t="shared" si="1"/>
        <v>ADA FOTO</v>
      </c>
    </row>
    <row r="63" spans="1:33" ht="15.75" hidden="1" customHeight="1" thickBot="1">
      <c r="A63" t="str">
        <f t="shared" si="0"/>
        <v>060011087250000</v>
      </c>
      <c r="B63" s="41">
        <v>57</v>
      </c>
      <c r="C63" s="42" t="s">
        <v>3769</v>
      </c>
      <c r="D63" s="7" t="s">
        <v>3770</v>
      </c>
      <c r="E63" s="41">
        <v>12</v>
      </c>
      <c r="F63" s="43">
        <v>35000</v>
      </c>
      <c r="G63" s="44">
        <v>12</v>
      </c>
      <c r="H63" s="43">
        <v>34667</v>
      </c>
      <c r="I63" s="43">
        <v>416004</v>
      </c>
      <c r="J63" s="45">
        <v>416004</v>
      </c>
      <c r="K63" s="43">
        <v>323100</v>
      </c>
      <c r="L63" s="41">
        <v>128.75</v>
      </c>
      <c r="M63" s="11" t="s">
        <v>3707</v>
      </c>
      <c r="N63" s="43">
        <v>0</v>
      </c>
      <c r="O63" s="81"/>
      <c r="P63" s="43">
        <v>387024</v>
      </c>
      <c r="Q63" s="41" t="s">
        <v>3700</v>
      </c>
      <c r="R63" s="43">
        <v>-323100</v>
      </c>
      <c r="S63" s="41">
        <v>0</v>
      </c>
      <c r="T63" s="82" t="s">
        <v>3701</v>
      </c>
      <c r="U63" s="46" t="s">
        <v>3702</v>
      </c>
      <c r="V63" s="41">
        <v>2.41</v>
      </c>
      <c r="W63" s="12">
        <v>45783</v>
      </c>
      <c r="X63" s="12">
        <v>45735</v>
      </c>
      <c r="Y63" s="83">
        <v>37971</v>
      </c>
      <c r="Z63" s="84"/>
      <c r="AA63" s="14">
        <v>45785</v>
      </c>
      <c r="AB63" s="67" t="s">
        <v>76</v>
      </c>
      <c r="AC63" s="85">
        <v>21</v>
      </c>
      <c r="AD63" s="47" t="s">
        <v>133</v>
      </c>
      <c r="AE63" s="13">
        <v>1087250000</v>
      </c>
      <c r="AF63" s="47" t="s">
        <v>3703</v>
      </c>
      <c r="AG63" t="str">
        <f t="shared" si="1"/>
        <v>ADA FOTO</v>
      </c>
    </row>
    <row r="64" spans="1:33" ht="15.75" hidden="1" customHeight="1" thickBot="1">
      <c r="A64" t="str">
        <f t="shared" si="0"/>
        <v>060011084654000</v>
      </c>
      <c r="B64" s="41">
        <v>58</v>
      </c>
      <c r="C64" s="42" t="s">
        <v>3771</v>
      </c>
      <c r="D64" s="7" t="s">
        <v>3772</v>
      </c>
      <c r="E64" s="41">
        <v>12</v>
      </c>
      <c r="F64" s="43">
        <v>12500</v>
      </c>
      <c r="G64" s="44">
        <v>0</v>
      </c>
      <c r="H64" s="43">
        <v>0</v>
      </c>
      <c r="I64" s="43">
        <v>150000</v>
      </c>
      <c r="J64" s="48">
        <v>150000</v>
      </c>
      <c r="K64" s="49">
        <v>130800</v>
      </c>
      <c r="L64" s="41">
        <v>114.68</v>
      </c>
      <c r="M64" s="11" t="s">
        <v>3707</v>
      </c>
      <c r="N64" s="43">
        <v>0</v>
      </c>
      <c r="O64" s="81"/>
      <c r="P64" s="43">
        <v>141756</v>
      </c>
      <c r="Q64" s="41" t="s">
        <v>3700</v>
      </c>
      <c r="R64" s="43">
        <v>-130800</v>
      </c>
      <c r="S64" s="41">
        <v>0</v>
      </c>
      <c r="T64" s="82" t="s">
        <v>3701</v>
      </c>
      <c r="U64" s="46" t="s">
        <v>3702</v>
      </c>
      <c r="V64" s="41">
        <v>47.6</v>
      </c>
      <c r="W64" s="12">
        <v>45784</v>
      </c>
      <c r="X64" s="12">
        <v>45777</v>
      </c>
      <c r="Y64" s="83">
        <v>37971</v>
      </c>
      <c r="Z64" s="84"/>
      <c r="AA64" s="14">
        <v>45785</v>
      </c>
      <c r="AB64" s="67" t="s">
        <v>76</v>
      </c>
      <c r="AC64" s="85">
        <v>21</v>
      </c>
      <c r="AD64" s="47" t="s">
        <v>133</v>
      </c>
      <c r="AE64" s="13">
        <v>1084654000</v>
      </c>
      <c r="AF64" s="47" t="s">
        <v>3703</v>
      </c>
      <c r="AG64" t="str">
        <f t="shared" si="1"/>
        <v>ADA FOTO</v>
      </c>
    </row>
    <row r="65" spans="1:33" ht="15.75" hidden="1" customHeight="1" thickBot="1">
      <c r="A65" t="str">
        <f t="shared" si="0"/>
        <v>060011084784000</v>
      </c>
      <c r="B65" s="41">
        <v>59</v>
      </c>
      <c r="C65" s="42" t="s">
        <v>3773</v>
      </c>
      <c r="D65" s="7" t="s">
        <v>3774</v>
      </c>
      <c r="E65" s="41">
        <v>3</v>
      </c>
      <c r="F65" s="43">
        <v>67900</v>
      </c>
      <c r="G65" s="44">
        <v>0</v>
      </c>
      <c r="H65" s="41">
        <v>0</v>
      </c>
      <c r="I65" s="43">
        <v>203700</v>
      </c>
      <c r="J65" s="45">
        <v>203700</v>
      </c>
      <c r="K65" s="43">
        <v>206100</v>
      </c>
      <c r="L65" s="41">
        <v>98.84</v>
      </c>
      <c r="M65" s="11" t="s">
        <v>3699</v>
      </c>
      <c r="N65" s="43">
        <v>0</v>
      </c>
      <c r="O65" s="81"/>
      <c r="P65" s="43">
        <v>198660</v>
      </c>
      <c r="Q65" s="41" t="s">
        <v>3700</v>
      </c>
      <c r="R65" s="43">
        <v>-206100</v>
      </c>
      <c r="S65" s="41">
        <v>0</v>
      </c>
      <c r="T65" s="82" t="s">
        <v>3701</v>
      </c>
      <c r="U65" s="46" t="s">
        <v>3702</v>
      </c>
      <c r="V65" s="41">
        <v>6.99</v>
      </c>
      <c r="W65" s="12">
        <v>45784</v>
      </c>
      <c r="X65" s="12">
        <v>45757</v>
      </c>
      <c r="Y65" s="83">
        <v>37971</v>
      </c>
      <c r="Z65" s="84"/>
      <c r="AA65" s="14">
        <v>45785</v>
      </c>
      <c r="AB65" s="67" t="s">
        <v>76</v>
      </c>
      <c r="AC65" s="85">
        <v>21</v>
      </c>
      <c r="AD65" s="47" t="s">
        <v>133</v>
      </c>
      <c r="AE65" s="13">
        <v>1084784000</v>
      </c>
      <c r="AF65" s="47" t="s">
        <v>3703</v>
      </c>
      <c r="AG65" t="str">
        <f t="shared" si="1"/>
        <v>ADA FOTO</v>
      </c>
    </row>
    <row r="66" spans="1:33" ht="15.75" hidden="1" customHeight="1" thickBot="1">
      <c r="A66" t="str">
        <f t="shared" si="0"/>
        <v>060011084655000</v>
      </c>
      <c r="B66" s="41">
        <v>60</v>
      </c>
      <c r="C66" s="42" t="s">
        <v>3775</v>
      </c>
      <c r="D66" s="7" t="s">
        <v>3776</v>
      </c>
      <c r="E66" s="41">
        <v>12</v>
      </c>
      <c r="F66" s="43">
        <v>23500</v>
      </c>
      <c r="G66" s="44">
        <v>0</v>
      </c>
      <c r="H66" s="43">
        <v>0</v>
      </c>
      <c r="I66" s="43">
        <v>282000</v>
      </c>
      <c r="J66" s="45">
        <v>282000</v>
      </c>
      <c r="K66" s="43">
        <v>258600</v>
      </c>
      <c r="L66" s="41">
        <v>109.05</v>
      </c>
      <c r="M66" s="11" t="s">
        <v>3707</v>
      </c>
      <c r="N66" s="43">
        <v>0</v>
      </c>
      <c r="O66" s="81"/>
      <c r="P66" s="43">
        <v>332412</v>
      </c>
      <c r="Q66" s="41" t="s">
        <v>3700</v>
      </c>
      <c r="R66" s="43">
        <v>-258600</v>
      </c>
      <c r="S66" s="41">
        <v>0</v>
      </c>
      <c r="T66" s="82" t="s">
        <v>3701</v>
      </c>
      <c r="U66" s="46" t="s">
        <v>3702</v>
      </c>
      <c r="V66" s="50">
        <v>2.27</v>
      </c>
      <c r="W66" s="12">
        <v>45783</v>
      </c>
      <c r="X66" s="12">
        <v>45735</v>
      </c>
      <c r="Y66" s="83">
        <v>37971</v>
      </c>
      <c r="Z66" s="84"/>
      <c r="AA66" s="14">
        <v>45785</v>
      </c>
      <c r="AB66" s="67" t="s">
        <v>76</v>
      </c>
      <c r="AC66" s="85">
        <v>21</v>
      </c>
      <c r="AD66" s="47" t="s">
        <v>133</v>
      </c>
      <c r="AE66" s="13">
        <v>1084655000</v>
      </c>
      <c r="AF66" s="47" t="s">
        <v>3703</v>
      </c>
      <c r="AG66" t="str">
        <f t="shared" si="1"/>
        <v>ADA FOTO</v>
      </c>
    </row>
    <row r="67" spans="1:33" ht="15.75" hidden="1" customHeight="1" thickBot="1">
      <c r="A67" t="str">
        <f t="shared" si="0"/>
        <v>060011084657000</v>
      </c>
      <c r="B67" s="41">
        <v>61</v>
      </c>
      <c r="C67" s="42" t="s">
        <v>3777</v>
      </c>
      <c r="D67" s="7" t="s">
        <v>3778</v>
      </c>
      <c r="E67" s="41">
        <v>3</v>
      </c>
      <c r="F67" s="43">
        <v>86500</v>
      </c>
      <c r="G67" s="44">
        <v>0</v>
      </c>
      <c r="H67" s="41">
        <v>0</v>
      </c>
      <c r="I67" s="43">
        <v>259500</v>
      </c>
      <c r="J67" s="45">
        <v>259500</v>
      </c>
      <c r="K67" s="43">
        <v>247900</v>
      </c>
      <c r="L67" s="41">
        <v>104.68</v>
      </c>
      <c r="M67" s="11" t="s">
        <v>3707</v>
      </c>
      <c r="N67" s="43">
        <v>0</v>
      </c>
      <c r="O67" s="81"/>
      <c r="P67" s="43">
        <v>257298</v>
      </c>
      <c r="Q67" s="41" t="s">
        <v>3700</v>
      </c>
      <c r="R67" s="43">
        <v>-247900</v>
      </c>
      <c r="S67" s="41">
        <v>0</v>
      </c>
      <c r="T67" s="82" t="s">
        <v>3701</v>
      </c>
      <c r="U67" s="46" t="s">
        <v>3702</v>
      </c>
      <c r="V67" s="41">
        <v>1.03</v>
      </c>
      <c r="W67" s="12">
        <v>45783</v>
      </c>
      <c r="X67" s="12">
        <v>45728</v>
      </c>
      <c r="Y67" s="83">
        <v>37971</v>
      </c>
      <c r="Z67" s="84"/>
      <c r="AA67" s="14">
        <v>45785</v>
      </c>
      <c r="AB67" s="67" t="s">
        <v>76</v>
      </c>
      <c r="AC67" s="85">
        <v>21</v>
      </c>
      <c r="AD67" s="47" t="s">
        <v>133</v>
      </c>
      <c r="AE67" s="13">
        <v>1084657000</v>
      </c>
      <c r="AF67" s="47" t="s">
        <v>3703</v>
      </c>
      <c r="AG67" t="str">
        <f t="shared" si="1"/>
        <v>ADA FOTO</v>
      </c>
    </row>
    <row r="68" spans="1:33" ht="15.75" hidden="1" customHeight="1" thickBot="1">
      <c r="A68" t="str">
        <f t="shared" si="0"/>
        <v>060011084658000</v>
      </c>
      <c r="B68" s="41">
        <v>62</v>
      </c>
      <c r="C68" s="42" t="s">
        <v>3779</v>
      </c>
      <c r="D68" s="7" t="s">
        <v>3780</v>
      </c>
      <c r="E68" s="41">
        <v>12</v>
      </c>
      <c r="F68" s="43">
        <v>15300</v>
      </c>
      <c r="G68" s="44">
        <v>0</v>
      </c>
      <c r="H68" s="43">
        <v>0</v>
      </c>
      <c r="I68" s="43">
        <v>183600</v>
      </c>
      <c r="J68" s="45">
        <v>183600</v>
      </c>
      <c r="K68" s="43">
        <v>179500</v>
      </c>
      <c r="L68" s="41">
        <v>102.28</v>
      </c>
      <c r="M68" s="11" t="s">
        <v>3707</v>
      </c>
      <c r="N68" s="43">
        <v>0</v>
      </c>
      <c r="O68" s="81"/>
      <c r="P68" s="43">
        <v>183204</v>
      </c>
      <c r="Q68" s="41" t="s">
        <v>3700</v>
      </c>
      <c r="R68" s="43">
        <v>-179500</v>
      </c>
      <c r="S68" s="41">
        <v>0</v>
      </c>
      <c r="T68" s="82" t="s">
        <v>3701</v>
      </c>
      <c r="U68" s="46" t="s">
        <v>3702</v>
      </c>
      <c r="V68" s="41">
        <v>0.74</v>
      </c>
      <c r="W68" s="12">
        <v>45782</v>
      </c>
      <c r="X68" s="12">
        <v>45696</v>
      </c>
      <c r="Y68" s="83">
        <v>37971</v>
      </c>
      <c r="Z68" s="84"/>
      <c r="AA68" s="14">
        <v>45785</v>
      </c>
      <c r="AB68" s="67" t="s">
        <v>76</v>
      </c>
      <c r="AC68" s="85">
        <v>21</v>
      </c>
      <c r="AD68" s="47" t="s">
        <v>133</v>
      </c>
      <c r="AE68" s="13">
        <v>1084658000</v>
      </c>
      <c r="AF68" s="47" t="s">
        <v>3703</v>
      </c>
      <c r="AG68" t="str">
        <f t="shared" si="1"/>
        <v>ADA FOTO</v>
      </c>
    </row>
    <row r="69" spans="1:33" ht="15.75" hidden="1" customHeight="1" thickBot="1">
      <c r="A69" t="str">
        <f t="shared" si="0"/>
        <v>060011036780000</v>
      </c>
      <c r="B69" s="41">
        <v>63</v>
      </c>
      <c r="C69" s="42" t="s">
        <v>3781</v>
      </c>
      <c r="D69" s="7" t="s">
        <v>3782</v>
      </c>
      <c r="E69" s="41">
        <v>6</v>
      </c>
      <c r="F69" s="43">
        <v>44000</v>
      </c>
      <c r="G69" s="44">
        <v>0</v>
      </c>
      <c r="H69" s="43">
        <v>0</v>
      </c>
      <c r="I69" s="43">
        <v>264000</v>
      </c>
      <c r="J69" s="45">
        <v>264000</v>
      </c>
      <c r="K69" s="43">
        <v>220300</v>
      </c>
      <c r="L69" s="41">
        <v>119.84</v>
      </c>
      <c r="M69" s="11" t="s">
        <v>3707</v>
      </c>
      <c r="N69" s="43">
        <v>0</v>
      </c>
      <c r="O69" s="81"/>
      <c r="P69" s="43">
        <v>231666</v>
      </c>
      <c r="Q69" s="41" t="s">
        <v>3700</v>
      </c>
      <c r="R69" s="43">
        <v>-220300</v>
      </c>
      <c r="S69" s="41">
        <v>0</v>
      </c>
      <c r="T69" s="82" t="s">
        <v>3701</v>
      </c>
      <c r="U69" s="46" t="s">
        <v>3702</v>
      </c>
      <c r="V69" s="41">
        <v>106.89</v>
      </c>
      <c r="W69" s="12">
        <v>45784</v>
      </c>
      <c r="X69" s="12">
        <v>45776</v>
      </c>
      <c r="Y69" s="83">
        <v>22576</v>
      </c>
      <c r="Z69" s="84"/>
      <c r="AA69" s="14">
        <v>45785</v>
      </c>
      <c r="AB69" s="67" t="s">
        <v>76</v>
      </c>
      <c r="AC69" s="85">
        <v>21</v>
      </c>
      <c r="AD69" s="47" t="s">
        <v>133</v>
      </c>
      <c r="AE69" s="13">
        <v>1036780000</v>
      </c>
      <c r="AF69" s="47" t="s">
        <v>3703</v>
      </c>
      <c r="AG69" t="str">
        <f t="shared" si="1"/>
        <v>ADA FOTO</v>
      </c>
    </row>
    <row r="70" spans="1:33" ht="15.75" hidden="1" customHeight="1" thickBot="1">
      <c r="A70" t="str">
        <f t="shared" si="0"/>
        <v>060011137122000</v>
      </c>
      <c r="B70" s="41">
        <v>64</v>
      </c>
      <c r="C70" s="42" t="s">
        <v>3783</v>
      </c>
      <c r="D70" s="7" t="s">
        <v>442</v>
      </c>
      <c r="E70" s="41">
        <v>48</v>
      </c>
      <c r="F70" s="43">
        <v>4800</v>
      </c>
      <c r="G70" s="44">
        <v>48</v>
      </c>
      <c r="H70" s="43">
        <v>4575</v>
      </c>
      <c r="I70" s="43">
        <v>219600</v>
      </c>
      <c r="J70" s="45">
        <v>219600</v>
      </c>
      <c r="K70" s="43">
        <v>218550</v>
      </c>
      <c r="L70" s="41">
        <v>100.48</v>
      </c>
      <c r="M70" s="11" t="s">
        <v>3707</v>
      </c>
      <c r="N70" s="43">
        <v>0</v>
      </c>
      <c r="O70" s="81"/>
      <c r="P70" s="43">
        <v>218640</v>
      </c>
      <c r="Q70" s="41" t="s">
        <v>3700</v>
      </c>
      <c r="R70" s="43">
        <v>-218550</v>
      </c>
      <c r="S70" s="41">
        <v>0</v>
      </c>
      <c r="T70" s="82" t="s">
        <v>3701</v>
      </c>
      <c r="U70" s="46" t="s">
        <v>3711</v>
      </c>
      <c r="V70" s="50">
        <v>9352.16</v>
      </c>
      <c r="W70" s="12">
        <v>45784</v>
      </c>
      <c r="X70" s="12">
        <v>45782</v>
      </c>
      <c r="Y70" s="83">
        <v>25419</v>
      </c>
      <c r="Z70" s="84"/>
      <c r="AA70" s="14">
        <v>45785</v>
      </c>
      <c r="AB70" s="67" t="s">
        <v>76</v>
      </c>
      <c r="AC70" s="85">
        <v>21</v>
      </c>
      <c r="AD70" s="47" t="s">
        <v>133</v>
      </c>
      <c r="AE70" s="13">
        <v>1137122000</v>
      </c>
      <c r="AF70" s="47" t="s">
        <v>3703</v>
      </c>
      <c r="AG70" t="str">
        <f t="shared" si="1"/>
        <v>ADA FOTO</v>
      </c>
    </row>
    <row r="71" spans="1:33" ht="15.75" hidden="1" customHeight="1" thickBot="1">
      <c r="A71" t="str">
        <f t="shared" ref="A71:A134" si="2">AB71&amp;AE71</f>
        <v>060011115338000</v>
      </c>
      <c r="B71" s="41">
        <v>65</v>
      </c>
      <c r="C71" s="42" t="s">
        <v>3784</v>
      </c>
      <c r="D71" s="7" t="s">
        <v>424</v>
      </c>
      <c r="E71" s="41">
        <v>36</v>
      </c>
      <c r="F71" s="43">
        <v>4800</v>
      </c>
      <c r="G71" s="44">
        <v>36</v>
      </c>
      <c r="H71" s="43">
        <v>4600</v>
      </c>
      <c r="I71" s="43">
        <v>165600</v>
      </c>
      <c r="J71" s="48">
        <v>165600</v>
      </c>
      <c r="K71" s="43">
        <v>195000</v>
      </c>
      <c r="L71" s="41">
        <v>84.92</v>
      </c>
      <c r="M71" s="11" t="s">
        <v>3699</v>
      </c>
      <c r="N71" s="43">
        <v>0</v>
      </c>
      <c r="O71" s="81"/>
      <c r="P71" s="43">
        <v>159840</v>
      </c>
      <c r="Q71" s="41" t="s">
        <v>3700</v>
      </c>
      <c r="R71" s="43">
        <v>-195000</v>
      </c>
      <c r="S71" s="41">
        <v>0</v>
      </c>
      <c r="T71" s="82" t="s">
        <v>3701</v>
      </c>
      <c r="U71" s="46" t="s">
        <v>3702</v>
      </c>
      <c r="V71" s="50">
        <v>2889.96</v>
      </c>
      <c r="W71" s="12">
        <v>45785</v>
      </c>
      <c r="X71" s="12">
        <v>45783</v>
      </c>
      <c r="Y71" s="83">
        <v>39784</v>
      </c>
      <c r="Z71" s="84"/>
      <c r="AA71" s="14">
        <v>45785</v>
      </c>
      <c r="AB71" s="67" t="s">
        <v>76</v>
      </c>
      <c r="AC71" s="85">
        <v>21</v>
      </c>
      <c r="AD71" s="47" t="s">
        <v>133</v>
      </c>
      <c r="AE71" s="13">
        <v>1115338000</v>
      </c>
      <c r="AF71" s="47" t="s">
        <v>3703</v>
      </c>
      <c r="AG71" t="str">
        <f t="shared" ref="AG71:AG134" si="3">IF(LEFT(M71,1)="*","ADA FOTO","TIDAK ADA")</f>
        <v>ADA FOTO</v>
      </c>
    </row>
    <row r="72" spans="1:33" ht="15.75" hidden="1" customHeight="1" thickBot="1">
      <c r="A72" t="str">
        <f t="shared" si="2"/>
        <v>060011077236000</v>
      </c>
      <c r="B72" s="41">
        <v>66</v>
      </c>
      <c r="C72" s="42" t="s">
        <v>3785</v>
      </c>
      <c r="D72" s="7" t="s">
        <v>298</v>
      </c>
      <c r="E72" s="41">
        <v>12</v>
      </c>
      <c r="F72" s="43">
        <v>18700</v>
      </c>
      <c r="G72" s="44">
        <v>12</v>
      </c>
      <c r="H72" s="43">
        <v>16208</v>
      </c>
      <c r="I72" s="43">
        <v>194496</v>
      </c>
      <c r="J72" s="48">
        <v>194496</v>
      </c>
      <c r="K72" s="49">
        <v>205200</v>
      </c>
      <c r="L72" s="41">
        <v>94.78</v>
      </c>
      <c r="M72" s="11" t="s">
        <v>3699</v>
      </c>
      <c r="N72" s="43">
        <v>0</v>
      </c>
      <c r="O72" s="81"/>
      <c r="P72" s="43">
        <v>195204</v>
      </c>
      <c r="Q72" s="41" t="s">
        <v>3700</v>
      </c>
      <c r="R72" s="43">
        <v>-205200</v>
      </c>
      <c r="S72" s="41">
        <v>0</v>
      </c>
      <c r="T72" s="82" t="s">
        <v>3701</v>
      </c>
      <c r="U72" s="46" t="s">
        <v>3702</v>
      </c>
      <c r="V72" s="41">
        <v>169.33</v>
      </c>
      <c r="W72" s="12">
        <v>45785</v>
      </c>
      <c r="X72" s="12">
        <v>45638</v>
      </c>
      <c r="Y72" s="83">
        <v>34063</v>
      </c>
      <c r="Z72" s="84"/>
      <c r="AA72" s="14">
        <v>45785</v>
      </c>
      <c r="AB72" s="67" t="s">
        <v>76</v>
      </c>
      <c r="AC72" s="85">
        <v>26</v>
      </c>
      <c r="AD72" s="47" t="s">
        <v>133</v>
      </c>
      <c r="AE72" s="13">
        <v>1077236000</v>
      </c>
      <c r="AF72" s="47" t="s">
        <v>3703</v>
      </c>
      <c r="AG72" t="str">
        <f t="shared" si="3"/>
        <v>ADA FOTO</v>
      </c>
    </row>
    <row r="73" spans="1:33" ht="15.75" hidden="1" customHeight="1" thickBot="1">
      <c r="A73" t="str">
        <f t="shared" si="2"/>
        <v>060011074674000</v>
      </c>
      <c r="B73" s="41">
        <v>67</v>
      </c>
      <c r="C73" s="42" t="s">
        <v>3786</v>
      </c>
      <c r="D73" s="7" t="s">
        <v>3787</v>
      </c>
      <c r="E73" s="41">
        <v>20</v>
      </c>
      <c r="F73" s="43">
        <v>8200</v>
      </c>
      <c r="G73" s="44">
        <v>20</v>
      </c>
      <c r="H73" s="43">
        <v>7600</v>
      </c>
      <c r="I73" s="43">
        <v>152000</v>
      </c>
      <c r="J73" s="48">
        <v>152000</v>
      </c>
      <c r="K73" s="49">
        <v>162500</v>
      </c>
      <c r="L73" s="41">
        <v>93.54</v>
      </c>
      <c r="M73" s="11" t="s">
        <v>3699</v>
      </c>
      <c r="N73" s="43">
        <v>0</v>
      </c>
      <c r="O73" s="81"/>
      <c r="P73" s="43">
        <v>158520</v>
      </c>
      <c r="Q73" s="41" t="s">
        <v>3700</v>
      </c>
      <c r="R73" s="43">
        <v>-162500</v>
      </c>
      <c r="S73" s="41">
        <v>0</v>
      </c>
      <c r="T73" s="82" t="s">
        <v>3701</v>
      </c>
      <c r="U73" s="46" t="s">
        <v>3702</v>
      </c>
      <c r="V73" s="41">
        <v>61.43</v>
      </c>
      <c r="W73" s="12">
        <v>45784</v>
      </c>
      <c r="X73" s="12">
        <v>45741</v>
      </c>
      <c r="Y73" s="83">
        <v>22041</v>
      </c>
      <c r="Z73" s="84"/>
      <c r="AA73" s="14">
        <v>45785</v>
      </c>
      <c r="AB73" s="67" t="s">
        <v>76</v>
      </c>
      <c r="AC73" s="85">
        <v>26</v>
      </c>
      <c r="AD73" s="47" t="s">
        <v>133</v>
      </c>
      <c r="AE73" s="13">
        <v>1074674000</v>
      </c>
      <c r="AF73" s="47" t="s">
        <v>3703</v>
      </c>
      <c r="AG73" t="str">
        <f t="shared" si="3"/>
        <v>ADA FOTO</v>
      </c>
    </row>
    <row r="74" spans="1:33" ht="15.75" hidden="1" customHeight="1" thickBot="1">
      <c r="A74" t="str">
        <f t="shared" si="2"/>
        <v>060011102123000</v>
      </c>
      <c r="B74" s="41">
        <v>68</v>
      </c>
      <c r="C74" s="42" t="s">
        <v>3788</v>
      </c>
      <c r="D74" s="7" t="s">
        <v>406</v>
      </c>
      <c r="E74" s="41">
        <v>12</v>
      </c>
      <c r="F74" s="43">
        <v>16500</v>
      </c>
      <c r="G74" s="44">
        <v>12</v>
      </c>
      <c r="H74" s="43">
        <v>13417</v>
      </c>
      <c r="I74" s="43">
        <v>161004</v>
      </c>
      <c r="J74" s="45">
        <v>161004</v>
      </c>
      <c r="K74" s="43">
        <v>166000</v>
      </c>
      <c r="L74" s="41">
        <v>96.99</v>
      </c>
      <c r="M74" s="11" t="s">
        <v>3699</v>
      </c>
      <c r="N74" s="43">
        <v>0</v>
      </c>
      <c r="O74" s="81"/>
      <c r="P74" s="43">
        <v>165924</v>
      </c>
      <c r="Q74" s="41" t="s">
        <v>3700</v>
      </c>
      <c r="R74" s="43">
        <v>-166000</v>
      </c>
      <c r="S74" s="41">
        <v>0</v>
      </c>
      <c r="T74" s="82" t="s">
        <v>3701</v>
      </c>
      <c r="U74" s="46" t="s">
        <v>3702</v>
      </c>
      <c r="V74" s="41">
        <v>332.63</v>
      </c>
      <c r="W74" s="12">
        <v>45785</v>
      </c>
      <c r="X74" s="12">
        <v>45723</v>
      </c>
      <c r="Y74" s="83">
        <v>34063</v>
      </c>
      <c r="Z74" s="84"/>
      <c r="AA74" s="14">
        <v>45785</v>
      </c>
      <c r="AB74" s="67" t="s">
        <v>76</v>
      </c>
      <c r="AC74" s="85">
        <v>26</v>
      </c>
      <c r="AD74" s="47" t="s">
        <v>133</v>
      </c>
      <c r="AE74" s="13">
        <v>1102123000</v>
      </c>
      <c r="AF74" s="47" t="s">
        <v>3703</v>
      </c>
      <c r="AG74" t="str">
        <f t="shared" si="3"/>
        <v>ADA FOTO</v>
      </c>
    </row>
    <row r="75" spans="1:33" ht="15.75" hidden="1" customHeight="1" thickBot="1">
      <c r="A75" t="str">
        <f t="shared" si="2"/>
        <v>060011074883000</v>
      </c>
      <c r="B75" s="41">
        <v>69</v>
      </c>
      <c r="C75" s="42" t="s">
        <v>3789</v>
      </c>
      <c r="D75" s="7" t="s">
        <v>286</v>
      </c>
      <c r="E75" s="41">
        <v>50</v>
      </c>
      <c r="F75" s="43">
        <v>16300</v>
      </c>
      <c r="G75" s="44">
        <v>50</v>
      </c>
      <c r="H75" s="43">
        <v>14940</v>
      </c>
      <c r="I75" s="43">
        <v>747000</v>
      </c>
      <c r="J75" s="48">
        <v>747000</v>
      </c>
      <c r="K75" s="49">
        <v>755000</v>
      </c>
      <c r="L75" s="41">
        <v>98.94</v>
      </c>
      <c r="M75" s="11" t="s">
        <v>3699</v>
      </c>
      <c r="N75" s="43">
        <v>0</v>
      </c>
      <c r="O75" s="81"/>
      <c r="P75" s="43">
        <v>743850</v>
      </c>
      <c r="Q75" s="41" t="s">
        <v>3700</v>
      </c>
      <c r="R75" s="43">
        <v>-755000</v>
      </c>
      <c r="S75" s="41">
        <v>0</v>
      </c>
      <c r="T75" s="82" t="s">
        <v>3701</v>
      </c>
      <c r="U75" s="46" t="s">
        <v>3702</v>
      </c>
      <c r="V75" s="41">
        <v>36.24</v>
      </c>
      <c r="W75" s="12">
        <v>45785</v>
      </c>
      <c r="X75" s="12">
        <v>45766</v>
      </c>
      <c r="Y75" s="83">
        <v>39884</v>
      </c>
      <c r="Z75" s="84"/>
      <c r="AA75" s="14">
        <v>45785</v>
      </c>
      <c r="AB75" s="67" t="s">
        <v>76</v>
      </c>
      <c r="AC75" s="85">
        <v>26</v>
      </c>
      <c r="AD75" s="47" t="s">
        <v>133</v>
      </c>
      <c r="AE75" s="13">
        <v>1074883000</v>
      </c>
      <c r="AF75" s="47" t="s">
        <v>3703</v>
      </c>
      <c r="AG75" t="str">
        <f t="shared" si="3"/>
        <v>ADA FOTO</v>
      </c>
    </row>
    <row r="76" spans="1:33" ht="15.75" hidden="1" customHeight="1" thickBot="1">
      <c r="A76" t="str">
        <f t="shared" si="2"/>
        <v>060011077237000</v>
      </c>
      <c r="B76" s="41">
        <v>70</v>
      </c>
      <c r="C76" s="42" t="s">
        <v>3790</v>
      </c>
      <c r="D76" s="7" t="s">
        <v>3791</v>
      </c>
      <c r="E76" s="41">
        <v>12</v>
      </c>
      <c r="F76" s="43">
        <v>18900</v>
      </c>
      <c r="G76" s="44">
        <v>12</v>
      </c>
      <c r="H76" s="43">
        <v>16208</v>
      </c>
      <c r="I76" s="43">
        <v>194496</v>
      </c>
      <c r="J76" s="45">
        <v>194496</v>
      </c>
      <c r="K76" s="43">
        <v>196800</v>
      </c>
      <c r="L76" s="41">
        <v>98.83</v>
      </c>
      <c r="M76" s="11" t="s">
        <v>3699</v>
      </c>
      <c r="N76" s="43">
        <v>0</v>
      </c>
      <c r="O76" s="81"/>
      <c r="P76" s="43">
        <v>195204</v>
      </c>
      <c r="Q76" s="41" t="s">
        <v>3700</v>
      </c>
      <c r="R76" s="43">
        <v>-196800</v>
      </c>
      <c r="S76" s="41">
        <v>0</v>
      </c>
      <c r="T76" s="82" t="s">
        <v>3701</v>
      </c>
      <c r="U76" s="46" t="s">
        <v>3702</v>
      </c>
      <c r="V76" s="50">
        <v>1145.4100000000001</v>
      </c>
      <c r="W76" s="12">
        <v>45785</v>
      </c>
      <c r="X76" s="12">
        <v>45771</v>
      </c>
      <c r="Y76" s="83">
        <v>34063</v>
      </c>
      <c r="Z76" s="84"/>
      <c r="AA76" s="14">
        <v>45785</v>
      </c>
      <c r="AB76" s="67" t="s">
        <v>76</v>
      </c>
      <c r="AC76" s="85">
        <v>26</v>
      </c>
      <c r="AD76" s="47" t="s">
        <v>133</v>
      </c>
      <c r="AE76" s="13">
        <v>1077237000</v>
      </c>
      <c r="AF76" s="47" t="s">
        <v>3703</v>
      </c>
      <c r="AG76" t="str">
        <f t="shared" si="3"/>
        <v>ADA FOTO</v>
      </c>
    </row>
    <row r="77" spans="1:33" ht="15.75" hidden="1" customHeight="1" thickBot="1">
      <c r="A77" t="str">
        <f t="shared" si="2"/>
        <v>060011002106000</v>
      </c>
      <c r="B77" s="41">
        <v>71</v>
      </c>
      <c r="C77" s="42" t="s">
        <v>3792</v>
      </c>
      <c r="D77" s="7" t="s">
        <v>136</v>
      </c>
      <c r="E77" s="41">
        <v>20</v>
      </c>
      <c r="F77" s="43">
        <v>10000</v>
      </c>
      <c r="G77" s="44">
        <v>20</v>
      </c>
      <c r="H77" s="43">
        <v>9250</v>
      </c>
      <c r="I77" s="43">
        <v>185000</v>
      </c>
      <c r="J77" s="48">
        <v>185000</v>
      </c>
      <c r="K77" s="43">
        <v>10000</v>
      </c>
      <c r="L77" s="50">
        <v>1850</v>
      </c>
      <c r="M77" s="11" t="s">
        <v>3707</v>
      </c>
      <c r="N77" s="43">
        <v>0</v>
      </c>
      <c r="O77" s="81"/>
      <c r="P77" s="43">
        <v>181040</v>
      </c>
      <c r="Q77" s="41" t="s">
        <v>3700</v>
      </c>
      <c r="R77" s="43">
        <v>-10000</v>
      </c>
      <c r="S77" s="41">
        <v>0</v>
      </c>
      <c r="T77" s="82" t="s">
        <v>3701</v>
      </c>
      <c r="U77" s="46" t="s">
        <v>3702</v>
      </c>
      <c r="V77" s="41">
        <v>49.09</v>
      </c>
      <c r="W77" s="12">
        <v>45784</v>
      </c>
      <c r="X77" s="12">
        <v>45680</v>
      </c>
      <c r="Y77" s="83">
        <v>34063</v>
      </c>
      <c r="Z77" s="84"/>
      <c r="AA77" s="14">
        <v>45785</v>
      </c>
      <c r="AB77" s="67" t="s">
        <v>76</v>
      </c>
      <c r="AC77" s="85">
        <v>26</v>
      </c>
      <c r="AD77" s="47" t="s">
        <v>133</v>
      </c>
      <c r="AE77" s="13">
        <v>1002106000</v>
      </c>
      <c r="AF77" s="47" t="s">
        <v>3703</v>
      </c>
      <c r="AG77" t="str">
        <f t="shared" si="3"/>
        <v>ADA FOTO</v>
      </c>
    </row>
    <row r="78" spans="1:33" ht="15.75" hidden="1" customHeight="1" thickBot="1">
      <c r="A78" t="str">
        <f t="shared" si="2"/>
        <v>060011055785000</v>
      </c>
      <c r="B78" s="41">
        <v>72</v>
      </c>
      <c r="C78" s="42" t="s">
        <v>3793</v>
      </c>
      <c r="D78" s="7" t="s">
        <v>232</v>
      </c>
      <c r="E78" s="41">
        <v>12</v>
      </c>
      <c r="F78" s="43">
        <v>15500</v>
      </c>
      <c r="G78" s="44">
        <v>12</v>
      </c>
      <c r="H78" s="43">
        <v>13625</v>
      </c>
      <c r="I78" s="43">
        <v>163500</v>
      </c>
      <c r="J78" s="48">
        <v>163500</v>
      </c>
      <c r="K78" s="49">
        <v>164100</v>
      </c>
      <c r="L78" s="41">
        <v>99.63</v>
      </c>
      <c r="M78" s="11" t="s">
        <v>3699</v>
      </c>
      <c r="N78" s="43">
        <v>0</v>
      </c>
      <c r="O78" s="81"/>
      <c r="P78" s="43">
        <v>172824</v>
      </c>
      <c r="Q78" s="41" t="s">
        <v>3700</v>
      </c>
      <c r="R78" s="43">
        <v>-164100</v>
      </c>
      <c r="S78" s="41">
        <v>0</v>
      </c>
      <c r="T78" s="82" t="s">
        <v>3701</v>
      </c>
      <c r="U78" s="46" t="s">
        <v>3711</v>
      </c>
      <c r="V78" s="41">
        <v>67.69</v>
      </c>
      <c r="W78" s="12">
        <v>45785</v>
      </c>
      <c r="X78" s="12">
        <v>45649</v>
      </c>
      <c r="Y78" s="83">
        <v>33398</v>
      </c>
      <c r="Z78" s="84"/>
      <c r="AA78" s="14">
        <v>45785</v>
      </c>
      <c r="AB78" s="67" t="s">
        <v>76</v>
      </c>
      <c r="AC78" s="85">
        <v>26</v>
      </c>
      <c r="AD78" s="47" t="s">
        <v>133</v>
      </c>
      <c r="AE78" s="13">
        <v>1055785000</v>
      </c>
      <c r="AF78" s="47" t="s">
        <v>3703</v>
      </c>
      <c r="AG78" t="str">
        <f t="shared" si="3"/>
        <v>ADA FOTO</v>
      </c>
    </row>
    <row r="79" spans="1:33" ht="15.75" hidden="1" customHeight="1" thickBot="1">
      <c r="A79" t="str">
        <f t="shared" si="2"/>
        <v>060011108244000</v>
      </c>
      <c r="B79" s="41">
        <v>73</v>
      </c>
      <c r="C79" s="42" t="s">
        <v>3794</v>
      </c>
      <c r="D79" s="7" t="s">
        <v>412</v>
      </c>
      <c r="E79" s="41">
        <v>12</v>
      </c>
      <c r="F79" s="43">
        <v>3300</v>
      </c>
      <c r="G79" s="44">
        <v>12</v>
      </c>
      <c r="H79" s="43">
        <v>3042</v>
      </c>
      <c r="I79" s="43">
        <v>36504</v>
      </c>
      <c r="J79" s="45">
        <v>36504</v>
      </c>
      <c r="K79" s="43">
        <v>36500</v>
      </c>
      <c r="L79" s="41">
        <v>100.01</v>
      </c>
      <c r="M79" s="11" t="s">
        <v>3707</v>
      </c>
      <c r="N79" s="43">
        <v>0</v>
      </c>
      <c r="O79" s="81"/>
      <c r="P79" s="43">
        <v>34020</v>
      </c>
      <c r="Q79" s="41" t="s">
        <v>3700</v>
      </c>
      <c r="R79" s="43">
        <v>-36500</v>
      </c>
      <c r="S79" s="41">
        <v>0</v>
      </c>
      <c r="T79" s="82" t="s">
        <v>3701</v>
      </c>
      <c r="U79" s="46" t="s">
        <v>3702</v>
      </c>
      <c r="V79" s="41">
        <v>74.709999999999994</v>
      </c>
      <c r="W79" s="12">
        <v>45784</v>
      </c>
      <c r="X79" s="12">
        <v>45782</v>
      </c>
      <c r="Y79" s="83">
        <v>22217</v>
      </c>
      <c r="Z79" s="84"/>
      <c r="AA79" s="14">
        <v>45785</v>
      </c>
      <c r="AB79" s="67" t="s">
        <v>76</v>
      </c>
      <c r="AC79" s="85">
        <v>26</v>
      </c>
      <c r="AD79" s="47" t="s">
        <v>133</v>
      </c>
      <c r="AE79" s="13">
        <v>1108244000</v>
      </c>
      <c r="AF79" s="47" t="s">
        <v>3703</v>
      </c>
      <c r="AG79" t="str">
        <f t="shared" si="3"/>
        <v>ADA FOTO</v>
      </c>
    </row>
    <row r="80" spans="1:33" ht="15.75" hidden="1" customHeight="1" thickBot="1">
      <c r="A80" t="str">
        <f t="shared" si="2"/>
        <v>060011082607000</v>
      </c>
      <c r="B80" s="41">
        <v>74</v>
      </c>
      <c r="C80" s="42" t="s">
        <v>3795</v>
      </c>
      <c r="D80" s="7" t="s">
        <v>310</v>
      </c>
      <c r="E80" s="41">
        <v>12</v>
      </c>
      <c r="F80" s="43">
        <v>18900</v>
      </c>
      <c r="G80" s="44">
        <v>0</v>
      </c>
      <c r="H80" s="43">
        <v>0</v>
      </c>
      <c r="I80" s="43">
        <v>226800</v>
      </c>
      <c r="J80" s="48">
        <v>226800</v>
      </c>
      <c r="K80" s="43">
        <v>202800</v>
      </c>
      <c r="L80" s="41">
        <v>111.83</v>
      </c>
      <c r="M80" s="11" t="s">
        <v>3707</v>
      </c>
      <c r="N80" s="43">
        <v>0</v>
      </c>
      <c r="O80" s="81"/>
      <c r="P80" s="43">
        <v>209328</v>
      </c>
      <c r="Q80" s="41" t="s">
        <v>3700</v>
      </c>
      <c r="R80" s="43">
        <v>-202800</v>
      </c>
      <c r="S80" s="41">
        <v>0</v>
      </c>
      <c r="T80" s="82" t="s">
        <v>3701</v>
      </c>
      <c r="U80" s="46" t="s">
        <v>3702</v>
      </c>
      <c r="V80" s="41">
        <v>152.66</v>
      </c>
      <c r="W80" s="12">
        <v>45785</v>
      </c>
      <c r="X80" s="12">
        <v>45779</v>
      </c>
      <c r="Y80" s="83">
        <v>24033</v>
      </c>
      <c r="Z80" s="84"/>
      <c r="AA80" s="14">
        <v>45785</v>
      </c>
      <c r="AB80" s="67" t="s">
        <v>76</v>
      </c>
      <c r="AC80" s="85">
        <v>26</v>
      </c>
      <c r="AD80" s="47" t="s">
        <v>133</v>
      </c>
      <c r="AE80" s="13">
        <v>1082607000</v>
      </c>
      <c r="AF80" s="47" t="s">
        <v>3703</v>
      </c>
      <c r="AG80" t="str">
        <f t="shared" si="3"/>
        <v>ADA FOTO</v>
      </c>
    </row>
    <row r="81" spans="1:33" ht="15.75" hidden="1" customHeight="1" thickBot="1">
      <c r="A81" t="str">
        <f t="shared" si="2"/>
        <v>060011082723000</v>
      </c>
      <c r="B81" s="41">
        <v>75</v>
      </c>
      <c r="C81" s="42" t="s">
        <v>3796</v>
      </c>
      <c r="D81" s="7" t="s">
        <v>316</v>
      </c>
      <c r="E81" s="41">
        <v>24</v>
      </c>
      <c r="F81" s="43">
        <v>5400</v>
      </c>
      <c r="G81" s="44">
        <v>24</v>
      </c>
      <c r="H81" s="43">
        <v>4812</v>
      </c>
      <c r="I81" s="43">
        <v>115488</v>
      </c>
      <c r="J81" s="48">
        <v>115488</v>
      </c>
      <c r="K81" s="43">
        <v>106000</v>
      </c>
      <c r="L81" s="41">
        <v>108.95</v>
      </c>
      <c r="M81" s="11" t="s">
        <v>3707</v>
      </c>
      <c r="N81" s="43">
        <v>0</v>
      </c>
      <c r="O81" s="81"/>
      <c r="P81" s="43">
        <v>110784</v>
      </c>
      <c r="Q81" s="41" t="s">
        <v>3700</v>
      </c>
      <c r="R81" s="43">
        <v>-106000</v>
      </c>
      <c r="S81" s="41">
        <v>0</v>
      </c>
      <c r="T81" s="82" t="s">
        <v>3701</v>
      </c>
      <c r="U81" s="46" t="s">
        <v>3702</v>
      </c>
      <c r="V81" s="41">
        <v>516.47</v>
      </c>
      <c r="W81" s="12">
        <v>45784</v>
      </c>
      <c r="X81" s="12">
        <v>45756</v>
      </c>
      <c r="Y81" s="83">
        <v>24033</v>
      </c>
      <c r="Z81" s="84"/>
      <c r="AA81" s="14">
        <v>45785</v>
      </c>
      <c r="AB81" s="67" t="s">
        <v>76</v>
      </c>
      <c r="AC81" s="85">
        <v>26</v>
      </c>
      <c r="AD81" s="47" t="s">
        <v>133</v>
      </c>
      <c r="AE81" s="13">
        <v>1082723000</v>
      </c>
      <c r="AF81" s="47" t="s">
        <v>3703</v>
      </c>
      <c r="AG81" t="str">
        <f t="shared" si="3"/>
        <v>ADA FOTO</v>
      </c>
    </row>
    <row r="82" spans="1:33" ht="15.75" hidden="1" customHeight="1" thickBot="1">
      <c r="A82" t="str">
        <f t="shared" si="2"/>
        <v>060011025539000</v>
      </c>
      <c r="B82" s="41">
        <v>76</v>
      </c>
      <c r="C82" s="42" t="s">
        <v>3797</v>
      </c>
      <c r="D82" s="7" t="s">
        <v>190</v>
      </c>
      <c r="E82" s="41">
        <v>1</v>
      </c>
      <c r="F82" s="43">
        <v>20200</v>
      </c>
      <c r="G82" s="44">
        <v>0</v>
      </c>
      <c r="H82" s="43">
        <v>0</v>
      </c>
      <c r="I82" s="43">
        <v>20200</v>
      </c>
      <c r="J82" s="48">
        <v>20200</v>
      </c>
      <c r="K82" s="43">
        <v>20000</v>
      </c>
      <c r="L82" s="41">
        <v>101</v>
      </c>
      <c r="M82" s="11" t="s">
        <v>3707</v>
      </c>
      <c r="N82" s="43">
        <v>0</v>
      </c>
      <c r="O82" s="81"/>
      <c r="P82" s="43">
        <v>19500</v>
      </c>
      <c r="Q82" s="41" t="s">
        <v>3700</v>
      </c>
      <c r="R82" s="43">
        <v>-20000</v>
      </c>
      <c r="S82" s="41">
        <v>0</v>
      </c>
      <c r="T82" s="82" t="s">
        <v>3701</v>
      </c>
      <c r="U82" s="46" t="s">
        <v>3702</v>
      </c>
      <c r="V82" s="41">
        <v>0.52</v>
      </c>
      <c r="W82" s="12">
        <v>45784</v>
      </c>
      <c r="X82" s="12">
        <v>45782</v>
      </c>
      <c r="Y82" s="83">
        <v>22217</v>
      </c>
      <c r="Z82" s="84"/>
      <c r="AA82" s="14">
        <v>45785</v>
      </c>
      <c r="AB82" s="67" t="s">
        <v>76</v>
      </c>
      <c r="AC82" s="85">
        <v>27</v>
      </c>
      <c r="AD82" s="47" t="s">
        <v>133</v>
      </c>
      <c r="AE82" s="13">
        <v>1025539000</v>
      </c>
      <c r="AF82" s="47" t="s">
        <v>3703</v>
      </c>
      <c r="AG82" t="str">
        <f t="shared" si="3"/>
        <v>ADA FOTO</v>
      </c>
    </row>
    <row r="83" spans="1:33" ht="15.75" hidden="1" customHeight="1" thickBot="1">
      <c r="A83" t="str">
        <f t="shared" si="2"/>
        <v>060011058499000</v>
      </c>
      <c r="B83" s="41">
        <v>77</v>
      </c>
      <c r="C83" s="42" t="s">
        <v>3798</v>
      </c>
      <c r="D83" s="7" t="s">
        <v>238</v>
      </c>
      <c r="E83" s="41">
        <v>12</v>
      </c>
      <c r="F83" s="43">
        <v>3300</v>
      </c>
      <c r="G83" s="44">
        <v>12</v>
      </c>
      <c r="H83" s="43">
        <v>2900</v>
      </c>
      <c r="I83" s="43">
        <v>34800</v>
      </c>
      <c r="J83" s="48">
        <v>34800</v>
      </c>
      <c r="K83" s="43">
        <v>33600</v>
      </c>
      <c r="L83" s="41">
        <v>103.57</v>
      </c>
      <c r="M83" s="11" t="s">
        <v>3707</v>
      </c>
      <c r="N83" s="43">
        <v>0</v>
      </c>
      <c r="O83" s="81"/>
      <c r="P83" s="43">
        <v>30000</v>
      </c>
      <c r="Q83" s="41" t="s">
        <v>3700</v>
      </c>
      <c r="R83" s="43">
        <v>-33600</v>
      </c>
      <c r="S83" s="41">
        <v>0</v>
      </c>
      <c r="T83" s="82" t="s">
        <v>3701</v>
      </c>
      <c r="U83" s="46" t="s">
        <v>3702</v>
      </c>
      <c r="V83" s="41">
        <v>25.31</v>
      </c>
      <c r="W83" s="12">
        <v>45784</v>
      </c>
      <c r="X83" s="12">
        <v>45782</v>
      </c>
      <c r="Y83" s="83">
        <v>22217</v>
      </c>
      <c r="Z83" s="84"/>
      <c r="AA83" s="14">
        <v>45785</v>
      </c>
      <c r="AB83" s="67" t="s">
        <v>76</v>
      </c>
      <c r="AC83" s="85">
        <v>27</v>
      </c>
      <c r="AD83" s="47" t="s">
        <v>133</v>
      </c>
      <c r="AE83" s="13">
        <v>1058499000</v>
      </c>
      <c r="AF83" s="47" t="s">
        <v>3703</v>
      </c>
      <c r="AG83" t="str">
        <f t="shared" si="3"/>
        <v>ADA FOTO</v>
      </c>
    </row>
    <row r="84" spans="1:33" ht="15.75" hidden="1" customHeight="1" thickBot="1">
      <c r="A84" t="str">
        <f t="shared" si="2"/>
        <v>060011090872000</v>
      </c>
      <c r="B84" s="41">
        <v>78</v>
      </c>
      <c r="C84" s="42" t="s">
        <v>3799</v>
      </c>
      <c r="D84" s="7" t="s">
        <v>394</v>
      </c>
      <c r="E84" s="41">
        <v>12</v>
      </c>
      <c r="F84" s="43">
        <v>3400</v>
      </c>
      <c r="G84" s="44">
        <v>12</v>
      </c>
      <c r="H84" s="43">
        <v>3100</v>
      </c>
      <c r="I84" s="43">
        <v>37200</v>
      </c>
      <c r="J84" s="45">
        <v>37200</v>
      </c>
      <c r="K84" s="43">
        <v>36900</v>
      </c>
      <c r="L84" s="41">
        <v>100.81</v>
      </c>
      <c r="M84" s="11" t="s">
        <v>3707</v>
      </c>
      <c r="N84" s="43">
        <v>0</v>
      </c>
      <c r="O84" s="81"/>
      <c r="P84" s="43">
        <v>34800</v>
      </c>
      <c r="Q84" s="41" t="s">
        <v>3700</v>
      </c>
      <c r="R84" s="43">
        <v>-36900</v>
      </c>
      <c r="S84" s="41">
        <v>0</v>
      </c>
      <c r="T84" s="82" t="s">
        <v>3701</v>
      </c>
      <c r="U84" s="46" t="s">
        <v>3702</v>
      </c>
      <c r="V84" s="41">
        <v>32.24</v>
      </c>
      <c r="W84" s="12">
        <v>45784</v>
      </c>
      <c r="X84" s="12">
        <v>45782</v>
      </c>
      <c r="Y84" s="83">
        <v>22217</v>
      </c>
      <c r="Z84" s="84"/>
      <c r="AA84" s="14">
        <v>45785</v>
      </c>
      <c r="AB84" s="67" t="s">
        <v>76</v>
      </c>
      <c r="AC84" s="85">
        <v>27</v>
      </c>
      <c r="AD84" s="47" t="s">
        <v>133</v>
      </c>
      <c r="AE84" s="13">
        <v>1090872000</v>
      </c>
      <c r="AF84" s="47" t="s">
        <v>3703</v>
      </c>
      <c r="AG84" t="str">
        <f t="shared" si="3"/>
        <v>ADA FOTO</v>
      </c>
    </row>
    <row r="85" spans="1:33" ht="15.75" hidden="1" customHeight="1" thickBot="1">
      <c r="A85" t="str">
        <f t="shared" si="2"/>
        <v>060011038886000</v>
      </c>
      <c r="B85" s="41">
        <v>79</v>
      </c>
      <c r="C85" s="42" t="s">
        <v>3800</v>
      </c>
      <c r="D85" s="7" t="s">
        <v>220</v>
      </c>
      <c r="E85" s="41">
        <v>12</v>
      </c>
      <c r="F85" s="43">
        <v>5300</v>
      </c>
      <c r="G85" s="44">
        <v>12</v>
      </c>
      <c r="H85" s="43">
        <v>4925</v>
      </c>
      <c r="I85" s="43">
        <v>59100</v>
      </c>
      <c r="J85" s="45">
        <v>59100</v>
      </c>
      <c r="K85" s="43">
        <v>49500</v>
      </c>
      <c r="L85" s="41">
        <v>119.39</v>
      </c>
      <c r="M85" s="11" t="s">
        <v>3707</v>
      </c>
      <c r="N85" s="43">
        <v>0</v>
      </c>
      <c r="O85" s="81"/>
      <c r="P85" s="43">
        <v>53604</v>
      </c>
      <c r="Q85" s="41" t="s">
        <v>3700</v>
      </c>
      <c r="R85" s="43">
        <v>-49500</v>
      </c>
      <c r="S85" s="41">
        <v>0</v>
      </c>
      <c r="T85" s="82" t="s">
        <v>3701</v>
      </c>
      <c r="U85" s="46" t="s">
        <v>3702</v>
      </c>
      <c r="V85" s="41">
        <v>63.73</v>
      </c>
      <c r="W85" s="12">
        <v>45785</v>
      </c>
      <c r="X85" s="12">
        <v>45776</v>
      </c>
      <c r="Y85" s="83">
        <v>22092</v>
      </c>
      <c r="Z85" s="42"/>
      <c r="AA85" s="14">
        <v>45785</v>
      </c>
      <c r="AB85" s="67" t="s">
        <v>76</v>
      </c>
      <c r="AC85" s="85">
        <v>27</v>
      </c>
      <c r="AD85" s="47" t="s">
        <v>133</v>
      </c>
      <c r="AE85" s="13">
        <v>1038886000</v>
      </c>
      <c r="AF85" s="47" t="s">
        <v>3703</v>
      </c>
      <c r="AG85" t="str">
        <f t="shared" si="3"/>
        <v>ADA FOTO</v>
      </c>
    </row>
    <row r="86" spans="1:33" ht="15.75" hidden="1" customHeight="1" thickBot="1">
      <c r="A86" t="str">
        <f t="shared" si="2"/>
        <v>060011083903000</v>
      </c>
      <c r="B86" s="41">
        <v>80</v>
      </c>
      <c r="C86" s="42" t="s">
        <v>3801</v>
      </c>
      <c r="D86" s="7" t="s">
        <v>328</v>
      </c>
      <c r="E86" s="41">
        <v>24</v>
      </c>
      <c r="F86" s="43">
        <v>6600</v>
      </c>
      <c r="G86" s="44">
        <v>0</v>
      </c>
      <c r="H86" s="43">
        <v>0</v>
      </c>
      <c r="I86" s="43">
        <v>158400</v>
      </c>
      <c r="J86" s="45">
        <v>158400</v>
      </c>
      <c r="K86" s="43">
        <v>128000</v>
      </c>
      <c r="L86" s="41">
        <v>123.75</v>
      </c>
      <c r="M86" s="11" t="s">
        <v>3707</v>
      </c>
      <c r="N86" s="43">
        <v>0</v>
      </c>
      <c r="O86" s="81"/>
      <c r="P86" s="43">
        <v>129888</v>
      </c>
      <c r="Q86" s="41" t="s">
        <v>3700</v>
      </c>
      <c r="R86" s="43">
        <v>-128000</v>
      </c>
      <c r="S86" s="41">
        <v>0</v>
      </c>
      <c r="T86" s="82" t="s">
        <v>3701</v>
      </c>
      <c r="U86" s="46" t="s">
        <v>3702</v>
      </c>
      <c r="V86" s="41">
        <v>90.47</v>
      </c>
      <c r="W86" s="12">
        <v>45785</v>
      </c>
      <c r="X86" s="12">
        <v>45777</v>
      </c>
      <c r="Y86" s="83">
        <v>35897</v>
      </c>
      <c r="Z86" s="84"/>
      <c r="AA86" s="14">
        <v>45785</v>
      </c>
      <c r="AB86" s="67" t="s">
        <v>76</v>
      </c>
      <c r="AC86" s="85">
        <v>27</v>
      </c>
      <c r="AD86" s="47" t="s">
        <v>133</v>
      </c>
      <c r="AE86" s="13">
        <v>1083903000</v>
      </c>
      <c r="AF86" s="47" t="s">
        <v>3703</v>
      </c>
      <c r="AG86" t="str">
        <f t="shared" si="3"/>
        <v>ADA FOTO</v>
      </c>
    </row>
    <row r="87" spans="1:33" ht="15.75" hidden="1" customHeight="1" thickBot="1">
      <c r="A87" t="str">
        <f t="shared" si="2"/>
        <v>060011075557000</v>
      </c>
      <c r="B87" s="41">
        <v>81</v>
      </c>
      <c r="C87" s="42" t="s">
        <v>3802</v>
      </c>
      <c r="D87" s="7" t="s">
        <v>292</v>
      </c>
      <c r="E87" s="41">
        <v>25</v>
      </c>
      <c r="F87" s="43">
        <v>11700</v>
      </c>
      <c r="G87" s="44">
        <v>25</v>
      </c>
      <c r="H87" s="43">
        <v>10750</v>
      </c>
      <c r="I87" s="43">
        <v>268750</v>
      </c>
      <c r="J87" s="45">
        <v>268750</v>
      </c>
      <c r="K87" s="43">
        <v>260000</v>
      </c>
      <c r="L87" s="41">
        <v>103.37</v>
      </c>
      <c r="M87" s="11" t="s">
        <v>3707</v>
      </c>
      <c r="N87" s="43">
        <v>0</v>
      </c>
      <c r="O87" s="81"/>
      <c r="P87" s="43">
        <v>257775</v>
      </c>
      <c r="Q87" s="41" t="s">
        <v>3700</v>
      </c>
      <c r="R87" s="43">
        <v>-260000</v>
      </c>
      <c r="S87" s="41">
        <v>0</v>
      </c>
      <c r="T87" s="82" t="s">
        <v>3701</v>
      </c>
      <c r="U87" s="46" t="s">
        <v>3702</v>
      </c>
      <c r="V87" s="41">
        <v>4.58</v>
      </c>
      <c r="W87" s="12">
        <v>45784</v>
      </c>
      <c r="X87" s="12">
        <v>45654</v>
      </c>
      <c r="Y87" s="83">
        <v>24764</v>
      </c>
      <c r="Z87" s="84"/>
      <c r="AA87" s="14">
        <v>45785</v>
      </c>
      <c r="AB87" s="67" t="s">
        <v>76</v>
      </c>
      <c r="AC87" s="85">
        <v>27</v>
      </c>
      <c r="AD87" s="47" t="s">
        <v>133</v>
      </c>
      <c r="AE87" s="13">
        <v>1075557000</v>
      </c>
      <c r="AF87" s="47" t="s">
        <v>3703</v>
      </c>
      <c r="AG87" t="str">
        <f t="shared" si="3"/>
        <v>ADA FOTO</v>
      </c>
    </row>
    <row r="88" spans="1:33" ht="15.75" hidden="1" customHeight="1" thickBot="1">
      <c r="A88" t="str">
        <f t="shared" si="2"/>
        <v>060011038932000</v>
      </c>
      <c r="B88" s="41">
        <v>82</v>
      </c>
      <c r="C88" s="42" t="s">
        <v>3803</v>
      </c>
      <c r="D88" s="7" t="s">
        <v>226</v>
      </c>
      <c r="E88" s="41">
        <v>1</v>
      </c>
      <c r="F88" s="43">
        <v>18500</v>
      </c>
      <c r="G88" s="44">
        <v>0</v>
      </c>
      <c r="H88" s="43">
        <v>0</v>
      </c>
      <c r="I88" s="43">
        <v>18500</v>
      </c>
      <c r="J88" s="45">
        <v>18500</v>
      </c>
      <c r="K88" s="43">
        <v>18500</v>
      </c>
      <c r="L88" s="41">
        <v>100</v>
      </c>
      <c r="M88" s="11" t="s">
        <v>3705</v>
      </c>
      <c r="N88" s="43">
        <v>0</v>
      </c>
      <c r="O88" s="81"/>
      <c r="P88" s="43">
        <v>17914</v>
      </c>
      <c r="Q88" s="41" t="s">
        <v>3700</v>
      </c>
      <c r="R88" s="43">
        <v>-18500</v>
      </c>
      <c r="S88" s="41">
        <v>0</v>
      </c>
      <c r="T88" s="82" t="s">
        <v>3701</v>
      </c>
      <c r="U88" s="46" t="s">
        <v>3711</v>
      </c>
      <c r="V88" s="41">
        <v>4.3099999999999996</v>
      </c>
      <c r="W88" s="12">
        <v>45784</v>
      </c>
      <c r="X88" s="12">
        <v>45729</v>
      </c>
      <c r="Y88" s="83">
        <v>30847</v>
      </c>
      <c r="Z88" s="84"/>
      <c r="AA88" s="14">
        <v>45785</v>
      </c>
      <c r="AB88" s="67" t="s">
        <v>76</v>
      </c>
      <c r="AC88" s="85">
        <v>27</v>
      </c>
      <c r="AD88" s="47" t="s">
        <v>133</v>
      </c>
      <c r="AE88" s="13">
        <v>1038932000</v>
      </c>
      <c r="AF88" s="47" t="s">
        <v>3703</v>
      </c>
      <c r="AG88" t="str">
        <f t="shared" si="3"/>
        <v>ADA FOTO</v>
      </c>
    </row>
    <row r="89" spans="1:33" ht="15.75" hidden="1" customHeight="1" thickBot="1">
      <c r="A89" t="str">
        <f t="shared" si="2"/>
        <v>060011090446000</v>
      </c>
      <c r="B89" s="41">
        <v>83</v>
      </c>
      <c r="C89" s="42" t="s">
        <v>3804</v>
      </c>
      <c r="D89" s="7" t="s">
        <v>388</v>
      </c>
      <c r="E89" s="41">
        <v>24</v>
      </c>
      <c r="F89" s="43">
        <v>3600</v>
      </c>
      <c r="G89" s="44">
        <v>24</v>
      </c>
      <c r="H89" s="43">
        <v>3062</v>
      </c>
      <c r="I89" s="43">
        <v>73488</v>
      </c>
      <c r="J89" s="45">
        <v>73488</v>
      </c>
      <c r="K89" s="43">
        <v>73500</v>
      </c>
      <c r="L89" s="41">
        <v>99.98</v>
      </c>
      <c r="M89" s="11" t="s">
        <v>3699</v>
      </c>
      <c r="N89" s="43">
        <v>0</v>
      </c>
      <c r="O89" s="81"/>
      <c r="P89" s="43">
        <v>76920</v>
      </c>
      <c r="Q89" s="41" t="s">
        <v>3700</v>
      </c>
      <c r="R89" s="43">
        <v>-73500</v>
      </c>
      <c r="S89" s="41">
        <v>0</v>
      </c>
      <c r="T89" s="82" t="s">
        <v>3701</v>
      </c>
      <c r="U89" s="46" t="s">
        <v>3702</v>
      </c>
      <c r="V89" s="41">
        <v>190.93</v>
      </c>
      <c r="W89" s="12">
        <v>45785</v>
      </c>
      <c r="X89" s="12">
        <v>45779</v>
      </c>
      <c r="Y89" s="83">
        <v>24033</v>
      </c>
      <c r="Z89" s="84"/>
      <c r="AA89" s="14">
        <v>45785</v>
      </c>
      <c r="AB89" s="67" t="s">
        <v>76</v>
      </c>
      <c r="AC89" s="85">
        <v>27</v>
      </c>
      <c r="AD89" s="47" t="s">
        <v>133</v>
      </c>
      <c r="AE89" s="13">
        <v>1090446000</v>
      </c>
      <c r="AF89" s="47" t="s">
        <v>3703</v>
      </c>
      <c r="AG89" t="str">
        <f t="shared" si="3"/>
        <v>ADA FOTO</v>
      </c>
    </row>
    <row r="90" spans="1:33" ht="15.75" hidden="1" customHeight="1" thickBot="1">
      <c r="A90" t="str">
        <f t="shared" si="2"/>
        <v>060011017616000</v>
      </c>
      <c r="B90" s="41">
        <v>84</v>
      </c>
      <c r="C90" s="42" t="s">
        <v>3805</v>
      </c>
      <c r="D90" s="7" t="s">
        <v>174</v>
      </c>
      <c r="E90" s="41">
        <v>24</v>
      </c>
      <c r="F90" s="43">
        <v>3600</v>
      </c>
      <c r="G90" s="44">
        <v>24</v>
      </c>
      <c r="H90" s="43">
        <v>2700</v>
      </c>
      <c r="I90" s="43">
        <v>64800</v>
      </c>
      <c r="J90" s="45">
        <v>64800</v>
      </c>
      <c r="K90" s="43">
        <v>60400</v>
      </c>
      <c r="L90" s="41">
        <v>107.28</v>
      </c>
      <c r="M90" s="11" t="s">
        <v>3707</v>
      </c>
      <c r="N90" s="43">
        <v>0</v>
      </c>
      <c r="O90" s="81"/>
      <c r="P90" s="43">
        <v>71304</v>
      </c>
      <c r="Q90" s="41" t="s">
        <v>3700</v>
      </c>
      <c r="R90" s="43">
        <v>-60400</v>
      </c>
      <c r="S90" s="41">
        <v>0</v>
      </c>
      <c r="T90" s="82" t="s">
        <v>3701</v>
      </c>
      <c r="U90" s="46" t="s">
        <v>3702</v>
      </c>
      <c r="V90" s="41">
        <v>98.02</v>
      </c>
      <c r="W90" s="12">
        <v>45782</v>
      </c>
      <c r="X90" s="12">
        <v>45765</v>
      </c>
      <c r="Y90" s="83">
        <v>32480</v>
      </c>
      <c r="Z90" s="84"/>
      <c r="AA90" s="14">
        <v>45785</v>
      </c>
      <c r="AB90" s="67" t="s">
        <v>76</v>
      </c>
      <c r="AC90" s="85">
        <v>27</v>
      </c>
      <c r="AD90" s="47" t="s">
        <v>133</v>
      </c>
      <c r="AE90" s="13">
        <v>1017616000</v>
      </c>
      <c r="AF90" s="47" t="s">
        <v>3703</v>
      </c>
      <c r="AG90" t="str">
        <f t="shared" si="3"/>
        <v>ADA FOTO</v>
      </c>
    </row>
    <row r="91" spans="1:33" ht="15.75" hidden="1" customHeight="1" thickBot="1">
      <c r="A91" t="str">
        <f t="shared" si="2"/>
        <v>060011083898000</v>
      </c>
      <c r="B91" s="41">
        <v>85</v>
      </c>
      <c r="C91" s="42" t="s">
        <v>3806</v>
      </c>
      <c r="D91" s="7" t="s">
        <v>322</v>
      </c>
      <c r="E91" s="41">
        <v>30</v>
      </c>
      <c r="F91" s="43">
        <v>6800</v>
      </c>
      <c r="G91" s="44">
        <v>30</v>
      </c>
      <c r="H91" s="43">
        <v>6000</v>
      </c>
      <c r="I91" s="43">
        <v>180000</v>
      </c>
      <c r="J91" s="45">
        <v>180000</v>
      </c>
      <c r="K91" s="43">
        <v>171100</v>
      </c>
      <c r="L91" s="41">
        <v>105.2</v>
      </c>
      <c r="M91" s="11" t="s">
        <v>3707</v>
      </c>
      <c r="N91" s="43">
        <v>0</v>
      </c>
      <c r="O91" s="81"/>
      <c r="P91" s="43">
        <v>173520</v>
      </c>
      <c r="Q91" s="41" t="s">
        <v>3700</v>
      </c>
      <c r="R91" s="43">
        <v>-171100</v>
      </c>
      <c r="S91" s="41">
        <v>0</v>
      </c>
      <c r="T91" s="82" t="s">
        <v>3701</v>
      </c>
      <c r="U91" s="46" t="s">
        <v>3711</v>
      </c>
      <c r="V91" s="41">
        <v>6.2</v>
      </c>
      <c r="W91" s="12">
        <v>45785</v>
      </c>
      <c r="X91" s="12">
        <v>45707</v>
      </c>
      <c r="Y91" s="83">
        <v>21439</v>
      </c>
      <c r="Z91" s="84"/>
      <c r="AA91" s="14">
        <v>45785</v>
      </c>
      <c r="AB91" s="67" t="s">
        <v>76</v>
      </c>
      <c r="AC91" s="85">
        <v>27</v>
      </c>
      <c r="AD91" s="47" t="s">
        <v>133</v>
      </c>
      <c r="AE91" s="13">
        <v>1083898000</v>
      </c>
      <c r="AF91" s="47" t="s">
        <v>3703</v>
      </c>
      <c r="AG91" t="str">
        <f t="shared" si="3"/>
        <v>ADA FOTO</v>
      </c>
    </row>
    <row r="92" spans="1:33" ht="15.75" hidden="1" customHeight="1" thickBot="1">
      <c r="A92" t="str">
        <f t="shared" si="2"/>
        <v>060021114756000</v>
      </c>
      <c r="B92" s="41">
        <v>86</v>
      </c>
      <c r="C92" s="42" t="s">
        <v>3698</v>
      </c>
      <c r="D92" s="7" t="s">
        <v>418</v>
      </c>
      <c r="E92" s="41">
        <v>8</v>
      </c>
      <c r="F92" s="43">
        <v>35900</v>
      </c>
      <c r="G92" s="44">
        <v>8</v>
      </c>
      <c r="H92" s="43">
        <v>35375</v>
      </c>
      <c r="I92" s="43">
        <v>283000</v>
      </c>
      <c r="J92" s="45">
        <v>283000</v>
      </c>
      <c r="K92" s="43">
        <v>284000</v>
      </c>
      <c r="L92" s="41">
        <v>99.65</v>
      </c>
      <c r="M92" s="11" t="s">
        <v>3699</v>
      </c>
      <c r="N92" s="43">
        <v>0</v>
      </c>
      <c r="O92" s="81"/>
      <c r="P92" s="43">
        <v>277032</v>
      </c>
      <c r="Q92" s="41" t="s">
        <v>3700</v>
      </c>
      <c r="R92" s="43">
        <v>-284000</v>
      </c>
      <c r="S92" s="41">
        <v>0</v>
      </c>
      <c r="T92" s="82" t="s">
        <v>3701</v>
      </c>
      <c r="U92" s="46" t="s">
        <v>3702</v>
      </c>
      <c r="V92" s="41">
        <v>139.91</v>
      </c>
      <c r="W92" s="12">
        <v>45784</v>
      </c>
      <c r="X92" s="12">
        <v>45757</v>
      </c>
      <c r="Y92" s="83">
        <v>31919</v>
      </c>
      <c r="Z92" s="84"/>
      <c r="AA92" s="14">
        <v>45785</v>
      </c>
      <c r="AB92" s="67" t="s">
        <v>35</v>
      </c>
      <c r="AC92" s="85">
        <v>11</v>
      </c>
      <c r="AD92" s="47" t="s">
        <v>133</v>
      </c>
      <c r="AE92" s="13">
        <v>1114756000</v>
      </c>
      <c r="AF92" s="47" t="s">
        <v>3703</v>
      </c>
      <c r="AG92" t="str">
        <f t="shared" si="3"/>
        <v>ADA FOTO</v>
      </c>
    </row>
    <row r="93" spans="1:33" ht="15.75" hidden="1" customHeight="1" thickBot="1">
      <c r="A93" t="str">
        <f t="shared" si="2"/>
        <v>060021120170000</v>
      </c>
      <c r="B93" s="41">
        <v>87</v>
      </c>
      <c r="C93" s="42" t="s">
        <v>3704</v>
      </c>
      <c r="D93" s="7" t="s">
        <v>430</v>
      </c>
      <c r="E93" s="41">
        <v>12</v>
      </c>
      <c r="F93" s="43">
        <v>16200</v>
      </c>
      <c r="G93" s="44">
        <v>12</v>
      </c>
      <c r="H93" s="43">
        <v>16000</v>
      </c>
      <c r="I93" s="43">
        <v>192000</v>
      </c>
      <c r="J93" s="45">
        <v>192000</v>
      </c>
      <c r="K93" s="43">
        <v>192000</v>
      </c>
      <c r="L93" s="41">
        <v>100</v>
      </c>
      <c r="M93" s="11" t="s">
        <v>3705</v>
      </c>
      <c r="N93" s="43">
        <v>0</v>
      </c>
      <c r="O93" s="81"/>
      <c r="P93" s="43">
        <v>186240</v>
      </c>
      <c r="Q93" s="41" t="s">
        <v>3700</v>
      </c>
      <c r="R93" s="43">
        <v>-192000</v>
      </c>
      <c r="S93" s="41">
        <v>0</v>
      </c>
      <c r="T93" s="82" t="s">
        <v>3701</v>
      </c>
      <c r="U93" s="46" t="s">
        <v>3702</v>
      </c>
      <c r="V93" s="41">
        <v>3.38</v>
      </c>
      <c r="W93" s="12">
        <v>45784</v>
      </c>
      <c r="X93" s="12">
        <v>45757</v>
      </c>
      <c r="Y93" s="83">
        <v>31919</v>
      </c>
      <c r="Z93" s="84"/>
      <c r="AA93" s="14">
        <v>45785</v>
      </c>
      <c r="AB93" s="67" t="s">
        <v>35</v>
      </c>
      <c r="AC93" s="85">
        <v>11</v>
      </c>
      <c r="AD93" s="47" t="s">
        <v>133</v>
      </c>
      <c r="AE93" s="13">
        <v>1120170000</v>
      </c>
      <c r="AF93" s="47" t="s">
        <v>3703</v>
      </c>
      <c r="AG93" t="str">
        <f t="shared" si="3"/>
        <v>ADA FOTO</v>
      </c>
    </row>
    <row r="94" spans="1:33" ht="15.75" hidden="1" customHeight="1" thickBot="1">
      <c r="A94" t="str">
        <f t="shared" si="2"/>
        <v>060021121051000</v>
      </c>
      <c r="B94" s="41">
        <v>88</v>
      </c>
      <c r="C94" s="42" t="s">
        <v>3706</v>
      </c>
      <c r="D94" s="7" t="s">
        <v>436</v>
      </c>
      <c r="E94" s="41">
        <v>12</v>
      </c>
      <c r="F94" s="43">
        <v>8700</v>
      </c>
      <c r="G94" s="44">
        <v>12</v>
      </c>
      <c r="H94" s="43">
        <v>8400</v>
      </c>
      <c r="I94" s="43">
        <v>100800</v>
      </c>
      <c r="J94" s="45">
        <v>100800</v>
      </c>
      <c r="K94" s="43">
        <v>91000</v>
      </c>
      <c r="L94" s="41">
        <v>110.77</v>
      </c>
      <c r="M94" s="11" t="s">
        <v>3707</v>
      </c>
      <c r="N94" s="43">
        <v>0</v>
      </c>
      <c r="O94" s="81"/>
      <c r="P94" s="43">
        <v>97248</v>
      </c>
      <c r="Q94" s="41" t="s">
        <v>3700</v>
      </c>
      <c r="R94" s="43">
        <v>-91000</v>
      </c>
      <c r="S94" s="41">
        <v>0</v>
      </c>
      <c r="T94" s="82" t="s">
        <v>3701</v>
      </c>
      <c r="U94" s="46" t="s">
        <v>3702</v>
      </c>
      <c r="V94" s="41">
        <v>6.6</v>
      </c>
      <c r="W94" s="12">
        <v>45736</v>
      </c>
      <c r="X94" s="12">
        <v>45734</v>
      </c>
      <c r="Y94" s="83">
        <v>32302</v>
      </c>
      <c r="Z94" s="84"/>
      <c r="AA94" s="14">
        <v>45785</v>
      </c>
      <c r="AB94" s="67" t="s">
        <v>35</v>
      </c>
      <c r="AC94" s="85">
        <v>11</v>
      </c>
      <c r="AD94" s="47" t="s">
        <v>133</v>
      </c>
      <c r="AE94" s="13">
        <v>1121051000</v>
      </c>
      <c r="AF94" s="47" t="s">
        <v>3703</v>
      </c>
      <c r="AG94" t="str">
        <f t="shared" si="3"/>
        <v>ADA FOTO</v>
      </c>
    </row>
    <row r="95" spans="1:33" ht="15.75" hidden="1" customHeight="1" thickBot="1">
      <c r="A95" t="str">
        <f t="shared" si="2"/>
        <v>060021071606000</v>
      </c>
      <c r="B95" s="41">
        <v>89</v>
      </c>
      <c r="C95" s="42" t="s">
        <v>3807</v>
      </c>
      <c r="D95" s="7" t="s">
        <v>268</v>
      </c>
      <c r="E95" s="41">
        <v>9</v>
      </c>
      <c r="F95" s="43">
        <v>17200</v>
      </c>
      <c r="G95" s="44">
        <v>9</v>
      </c>
      <c r="H95" s="43">
        <v>16750</v>
      </c>
      <c r="I95" s="43">
        <v>150750</v>
      </c>
      <c r="J95" s="45">
        <v>150750</v>
      </c>
      <c r="K95" s="43">
        <v>153000</v>
      </c>
      <c r="L95" s="41">
        <v>98.53</v>
      </c>
      <c r="M95" s="11" t="s">
        <v>3699</v>
      </c>
      <c r="N95" s="43">
        <v>0</v>
      </c>
      <c r="O95" s="81"/>
      <c r="P95" s="43">
        <v>148410</v>
      </c>
      <c r="Q95" s="41" t="s">
        <v>3700</v>
      </c>
      <c r="R95" s="43">
        <v>-153000</v>
      </c>
      <c r="S95" s="41">
        <v>0</v>
      </c>
      <c r="T95" s="82" t="s">
        <v>3701</v>
      </c>
      <c r="U95" s="46" t="s">
        <v>3702</v>
      </c>
      <c r="V95" s="41">
        <v>13.87</v>
      </c>
      <c r="W95" s="12">
        <v>45784</v>
      </c>
      <c r="X95" s="12">
        <v>45777</v>
      </c>
      <c r="Y95" s="83">
        <v>31919</v>
      </c>
      <c r="Z95" s="84"/>
      <c r="AA95" s="14">
        <v>45785</v>
      </c>
      <c r="AB95" s="67" t="s">
        <v>35</v>
      </c>
      <c r="AC95" s="85">
        <v>11</v>
      </c>
      <c r="AD95" s="47" t="s">
        <v>133</v>
      </c>
      <c r="AE95" s="13">
        <v>1071606000</v>
      </c>
      <c r="AF95" s="47" t="s">
        <v>3703</v>
      </c>
      <c r="AG95" t="str">
        <f t="shared" si="3"/>
        <v>ADA FOTO</v>
      </c>
    </row>
    <row r="96" spans="1:33" ht="15.75" hidden="1" customHeight="1" thickBot="1">
      <c r="A96" t="str">
        <f t="shared" si="2"/>
        <v>060021064670000</v>
      </c>
      <c r="B96" s="41">
        <v>90</v>
      </c>
      <c r="C96" s="42" t="s">
        <v>3709</v>
      </c>
      <c r="D96" s="7" t="s">
        <v>244</v>
      </c>
      <c r="E96" s="41">
        <v>16</v>
      </c>
      <c r="F96" s="43">
        <v>17500</v>
      </c>
      <c r="G96" s="44">
        <v>16</v>
      </c>
      <c r="H96" s="43">
        <v>16750</v>
      </c>
      <c r="I96" s="43">
        <v>268000</v>
      </c>
      <c r="J96" s="45">
        <v>268000</v>
      </c>
      <c r="K96" s="43">
        <v>268000</v>
      </c>
      <c r="L96" s="41">
        <v>100</v>
      </c>
      <c r="M96" s="11" t="s">
        <v>3705</v>
      </c>
      <c r="N96" s="43">
        <v>0</v>
      </c>
      <c r="O96" s="81"/>
      <c r="P96" s="43">
        <v>265200</v>
      </c>
      <c r="Q96" s="41" t="s">
        <v>3700</v>
      </c>
      <c r="R96" s="43">
        <v>-268000</v>
      </c>
      <c r="S96" s="41">
        <v>0</v>
      </c>
      <c r="T96" s="82" t="s">
        <v>3701</v>
      </c>
      <c r="U96" s="46" t="s">
        <v>3702</v>
      </c>
      <c r="V96" s="41">
        <v>7.19</v>
      </c>
      <c r="W96" s="12">
        <v>45785</v>
      </c>
      <c r="X96" s="12">
        <v>45737</v>
      </c>
      <c r="Y96" s="83">
        <v>31919</v>
      </c>
      <c r="Z96" s="84"/>
      <c r="AA96" s="14">
        <v>45785</v>
      </c>
      <c r="AB96" s="67" t="s">
        <v>35</v>
      </c>
      <c r="AC96" s="85">
        <v>11</v>
      </c>
      <c r="AD96" s="47" t="s">
        <v>133</v>
      </c>
      <c r="AE96" s="13">
        <v>1064670000</v>
      </c>
      <c r="AF96" s="47" t="s">
        <v>3703</v>
      </c>
      <c r="AG96" t="str">
        <f t="shared" si="3"/>
        <v>ADA FOTO</v>
      </c>
    </row>
    <row r="97" spans="1:33" ht="15.75" hidden="1" customHeight="1" thickBot="1">
      <c r="A97" t="str">
        <f t="shared" si="2"/>
        <v>060021032759000</v>
      </c>
      <c r="B97" s="41">
        <v>91</v>
      </c>
      <c r="C97" s="42" t="s">
        <v>3710</v>
      </c>
      <c r="D97" s="7" t="s">
        <v>3539</v>
      </c>
      <c r="E97" s="41">
        <v>8</v>
      </c>
      <c r="F97" s="43">
        <v>8500</v>
      </c>
      <c r="G97" s="44">
        <v>8</v>
      </c>
      <c r="H97" s="43">
        <v>8400</v>
      </c>
      <c r="I97" s="43">
        <v>67200</v>
      </c>
      <c r="J97" s="48">
        <v>67200</v>
      </c>
      <c r="K97" s="43">
        <v>70000</v>
      </c>
      <c r="L97" s="41">
        <v>96</v>
      </c>
      <c r="M97" s="11" t="s">
        <v>3699</v>
      </c>
      <c r="N97" s="43">
        <v>0</v>
      </c>
      <c r="O97" s="81"/>
      <c r="P97" s="43">
        <v>68848</v>
      </c>
      <c r="Q97" s="41" t="s">
        <v>3700</v>
      </c>
      <c r="R97" s="43">
        <v>-70000</v>
      </c>
      <c r="S97" s="41">
        <v>0</v>
      </c>
      <c r="T97" s="82" t="s">
        <v>3701</v>
      </c>
      <c r="U97" s="46" t="s">
        <v>3711</v>
      </c>
      <c r="V97" s="41">
        <v>26.39</v>
      </c>
      <c r="W97" s="12">
        <v>45785</v>
      </c>
      <c r="X97" s="12">
        <v>45775</v>
      </c>
      <c r="Y97" s="83">
        <v>41889</v>
      </c>
      <c r="Z97" s="84"/>
      <c r="AA97" s="14">
        <v>45785</v>
      </c>
      <c r="AB97" s="67" t="s">
        <v>35</v>
      </c>
      <c r="AC97" s="85">
        <v>11</v>
      </c>
      <c r="AD97" s="47" t="s">
        <v>133</v>
      </c>
      <c r="AE97" s="13">
        <v>1032759000</v>
      </c>
      <c r="AF97" s="47" t="s">
        <v>3703</v>
      </c>
      <c r="AG97" t="str">
        <f t="shared" si="3"/>
        <v>ADA FOTO</v>
      </c>
    </row>
    <row r="98" spans="1:33" ht="15.75" hidden="1" customHeight="1" thickBot="1">
      <c r="A98" t="str">
        <f t="shared" si="2"/>
        <v>060021016172000</v>
      </c>
      <c r="B98" s="41">
        <v>92</v>
      </c>
      <c r="C98" s="42" t="s">
        <v>3712</v>
      </c>
      <c r="D98" s="7" t="s">
        <v>168</v>
      </c>
      <c r="E98" s="41">
        <v>12</v>
      </c>
      <c r="F98" s="43">
        <v>23400</v>
      </c>
      <c r="G98" s="44">
        <v>12</v>
      </c>
      <c r="H98" s="43">
        <v>21700</v>
      </c>
      <c r="I98" s="43">
        <v>260400</v>
      </c>
      <c r="J98" s="48">
        <v>260400</v>
      </c>
      <c r="K98" s="43">
        <v>264000</v>
      </c>
      <c r="L98" s="41">
        <v>98.64</v>
      </c>
      <c r="M98" s="11" t="s">
        <v>3699</v>
      </c>
      <c r="N98" s="43">
        <v>0</v>
      </c>
      <c r="O98" s="81"/>
      <c r="P98" s="43">
        <v>247368</v>
      </c>
      <c r="Q98" s="41" t="s">
        <v>3700</v>
      </c>
      <c r="R98" s="43">
        <v>-264000</v>
      </c>
      <c r="S98" s="41">
        <v>0</v>
      </c>
      <c r="T98" s="82" t="s">
        <v>3701</v>
      </c>
      <c r="U98" s="46" t="s">
        <v>3702</v>
      </c>
      <c r="V98" s="41">
        <v>121.28</v>
      </c>
      <c r="W98" s="12">
        <v>45785</v>
      </c>
      <c r="X98" s="12">
        <v>45784</v>
      </c>
      <c r="Y98" s="83">
        <v>23807</v>
      </c>
      <c r="Z98" s="84"/>
      <c r="AA98" s="14">
        <v>45785</v>
      </c>
      <c r="AB98" s="67" t="s">
        <v>35</v>
      </c>
      <c r="AC98" s="85">
        <v>11</v>
      </c>
      <c r="AD98" s="47" t="s">
        <v>133</v>
      </c>
      <c r="AE98" s="13">
        <v>1016172000</v>
      </c>
      <c r="AF98" s="47" t="s">
        <v>3703</v>
      </c>
      <c r="AG98" t="str">
        <f t="shared" si="3"/>
        <v>ADA FOTO</v>
      </c>
    </row>
    <row r="99" spans="1:33" ht="15.75" hidden="1" customHeight="1" thickBot="1">
      <c r="A99" t="str">
        <f t="shared" si="2"/>
        <v>060021071008000</v>
      </c>
      <c r="B99" s="41">
        <v>93</v>
      </c>
      <c r="C99" s="42" t="s">
        <v>3713</v>
      </c>
      <c r="D99" s="7" t="s">
        <v>262</v>
      </c>
      <c r="E99" s="41">
        <v>12</v>
      </c>
      <c r="F99" s="43">
        <v>8600</v>
      </c>
      <c r="G99" s="44">
        <v>12</v>
      </c>
      <c r="H99" s="43">
        <v>8400</v>
      </c>
      <c r="I99" s="43">
        <v>100800</v>
      </c>
      <c r="J99" s="48">
        <v>100800</v>
      </c>
      <c r="K99" s="49">
        <v>101000</v>
      </c>
      <c r="L99" s="41">
        <v>99.8</v>
      </c>
      <c r="M99" s="11" t="s">
        <v>3699</v>
      </c>
      <c r="N99" s="43">
        <v>0</v>
      </c>
      <c r="O99" s="81"/>
      <c r="P99" s="43">
        <v>96876</v>
      </c>
      <c r="Q99" s="41" t="s">
        <v>3700</v>
      </c>
      <c r="R99" s="43">
        <v>-101000</v>
      </c>
      <c r="S99" s="41">
        <v>0</v>
      </c>
      <c r="T99" s="82" t="s">
        <v>3701</v>
      </c>
      <c r="U99" s="46" t="s">
        <v>3702</v>
      </c>
      <c r="V99" s="50">
        <v>7.14</v>
      </c>
      <c r="W99" s="12">
        <v>45785</v>
      </c>
      <c r="X99" s="12">
        <v>45783</v>
      </c>
      <c r="Y99" s="83">
        <v>21046</v>
      </c>
      <c r="Z99" s="84"/>
      <c r="AA99" s="14">
        <v>45785</v>
      </c>
      <c r="AB99" s="67" t="s">
        <v>35</v>
      </c>
      <c r="AC99" s="85">
        <v>11</v>
      </c>
      <c r="AD99" s="47" t="s">
        <v>133</v>
      </c>
      <c r="AE99" s="13">
        <v>1071008000</v>
      </c>
      <c r="AF99" s="47" t="s">
        <v>3703</v>
      </c>
      <c r="AG99" t="str">
        <f t="shared" si="3"/>
        <v>ADA FOTO</v>
      </c>
    </row>
    <row r="100" spans="1:33" ht="15.75" hidden="1" customHeight="1" thickBot="1">
      <c r="A100" t="str">
        <f t="shared" si="2"/>
        <v>060021072194000</v>
      </c>
      <c r="B100" s="41">
        <v>94</v>
      </c>
      <c r="C100" s="42" t="s">
        <v>3714</v>
      </c>
      <c r="D100" s="7" t="s">
        <v>274</v>
      </c>
      <c r="E100" s="41">
        <v>24</v>
      </c>
      <c r="F100" s="43">
        <v>9300</v>
      </c>
      <c r="G100" s="44">
        <v>0</v>
      </c>
      <c r="H100" s="43">
        <v>0</v>
      </c>
      <c r="I100" s="43">
        <v>223200</v>
      </c>
      <c r="J100" s="45">
        <v>223200</v>
      </c>
      <c r="K100" s="43">
        <v>198800</v>
      </c>
      <c r="L100" s="41">
        <v>112.27</v>
      </c>
      <c r="M100" s="11" t="s">
        <v>3707</v>
      </c>
      <c r="N100" s="43">
        <v>0</v>
      </c>
      <c r="O100" s="81"/>
      <c r="P100" s="43">
        <v>153936</v>
      </c>
      <c r="Q100" s="41" t="s">
        <v>3700</v>
      </c>
      <c r="R100" s="43">
        <v>-198800</v>
      </c>
      <c r="S100" s="41">
        <v>0</v>
      </c>
      <c r="T100" s="82" t="s">
        <v>3701</v>
      </c>
      <c r="U100" s="46" t="s">
        <v>3702</v>
      </c>
      <c r="V100" s="41">
        <v>18.73</v>
      </c>
      <c r="W100" s="12">
        <v>45784</v>
      </c>
      <c r="X100" s="12">
        <v>45751</v>
      </c>
      <c r="Y100" s="83">
        <v>32686</v>
      </c>
      <c r="Z100" s="84"/>
      <c r="AA100" s="14">
        <v>45785</v>
      </c>
      <c r="AB100" s="67" t="s">
        <v>35</v>
      </c>
      <c r="AC100" s="85">
        <v>11</v>
      </c>
      <c r="AD100" s="47" t="s">
        <v>133</v>
      </c>
      <c r="AE100" s="13">
        <v>1072194000</v>
      </c>
      <c r="AF100" s="47" t="s">
        <v>3703</v>
      </c>
      <c r="AG100" t="str">
        <f t="shared" si="3"/>
        <v>ADA FOTO</v>
      </c>
    </row>
    <row r="101" spans="1:33" ht="15.75" hidden="1" customHeight="1" thickBot="1">
      <c r="A101" t="str">
        <f t="shared" si="2"/>
        <v>060021064680000</v>
      </c>
      <c r="B101" s="41">
        <v>95</v>
      </c>
      <c r="C101" s="42" t="s">
        <v>3715</v>
      </c>
      <c r="D101" s="7" t="s">
        <v>3716</v>
      </c>
      <c r="E101" s="41">
        <v>28</v>
      </c>
      <c r="F101" s="43">
        <v>8400</v>
      </c>
      <c r="G101" s="44">
        <v>28</v>
      </c>
      <c r="H101" s="43">
        <v>8350</v>
      </c>
      <c r="I101" s="43">
        <v>233800</v>
      </c>
      <c r="J101" s="45">
        <v>233800</v>
      </c>
      <c r="K101" s="43">
        <v>235200</v>
      </c>
      <c r="L101" s="41">
        <v>99.4</v>
      </c>
      <c r="M101" s="11" t="s">
        <v>3699</v>
      </c>
      <c r="N101" s="43">
        <v>0</v>
      </c>
      <c r="O101" s="81"/>
      <c r="P101" s="43">
        <v>266168</v>
      </c>
      <c r="Q101" s="41" t="s">
        <v>3700</v>
      </c>
      <c r="R101" s="43">
        <v>-235200</v>
      </c>
      <c r="S101" s="41">
        <v>0</v>
      </c>
      <c r="T101" s="82" t="s">
        <v>3701</v>
      </c>
      <c r="U101" s="46" t="s">
        <v>3702</v>
      </c>
      <c r="V101" s="41">
        <v>67.88</v>
      </c>
      <c r="W101" s="12">
        <v>45783</v>
      </c>
      <c r="X101" s="12">
        <v>45757</v>
      </c>
      <c r="Y101" s="83">
        <v>31919</v>
      </c>
      <c r="Z101" s="84"/>
      <c r="AA101" s="14">
        <v>45785</v>
      </c>
      <c r="AB101" s="67" t="s">
        <v>35</v>
      </c>
      <c r="AC101" s="85">
        <v>11</v>
      </c>
      <c r="AD101" s="47" t="s">
        <v>133</v>
      </c>
      <c r="AE101" s="13">
        <v>1064680000</v>
      </c>
      <c r="AF101" s="47" t="s">
        <v>3703</v>
      </c>
      <c r="AG101" t="str">
        <f t="shared" si="3"/>
        <v>ADA FOTO</v>
      </c>
    </row>
    <row r="102" spans="1:33" ht="15.75" hidden="1" customHeight="1" thickBot="1">
      <c r="A102" t="str">
        <f t="shared" si="2"/>
        <v>060021083138000</v>
      </c>
      <c r="B102" s="41">
        <v>96</v>
      </c>
      <c r="C102" s="42" t="s">
        <v>3717</v>
      </c>
      <c r="D102" s="7" t="s">
        <v>2544</v>
      </c>
      <c r="E102" s="41">
        <v>12</v>
      </c>
      <c r="F102" s="43">
        <v>33500</v>
      </c>
      <c r="G102" s="44">
        <v>0</v>
      </c>
      <c r="H102" s="43">
        <v>0</v>
      </c>
      <c r="I102" s="43">
        <v>402000</v>
      </c>
      <c r="J102" s="45">
        <v>402000</v>
      </c>
      <c r="K102" s="43">
        <v>523200</v>
      </c>
      <c r="L102" s="41">
        <v>76.83</v>
      </c>
      <c r="M102" s="11" t="s">
        <v>3699</v>
      </c>
      <c r="N102" s="43">
        <v>0</v>
      </c>
      <c r="O102" s="81"/>
      <c r="P102" s="43">
        <v>452964</v>
      </c>
      <c r="Q102" s="41" t="s">
        <v>3700</v>
      </c>
      <c r="R102" s="43">
        <v>-523200</v>
      </c>
      <c r="S102" s="41">
        <v>0</v>
      </c>
      <c r="T102" s="82" t="s">
        <v>3701</v>
      </c>
      <c r="U102" s="46" t="s">
        <v>3702</v>
      </c>
      <c r="V102" s="41">
        <v>8.76</v>
      </c>
      <c r="W102" s="12">
        <v>45785</v>
      </c>
      <c r="X102" s="12">
        <v>45771</v>
      </c>
      <c r="Y102" s="83">
        <v>38720</v>
      </c>
      <c r="Z102" s="84"/>
      <c r="AA102" s="14">
        <v>45785</v>
      </c>
      <c r="AB102" s="67" t="s">
        <v>35</v>
      </c>
      <c r="AC102" s="85">
        <v>14</v>
      </c>
      <c r="AD102" s="47" t="s">
        <v>133</v>
      </c>
      <c r="AE102" s="13">
        <v>1083138000</v>
      </c>
      <c r="AF102" s="47" t="s">
        <v>3703</v>
      </c>
      <c r="AG102" t="str">
        <f t="shared" si="3"/>
        <v>ADA FOTO</v>
      </c>
    </row>
    <row r="103" spans="1:33" ht="15.75" hidden="1" customHeight="1" thickBot="1">
      <c r="A103" t="str">
        <f t="shared" si="2"/>
        <v>060021068899000</v>
      </c>
      <c r="B103" s="41">
        <v>97</v>
      </c>
      <c r="C103" s="42" t="s">
        <v>3718</v>
      </c>
      <c r="D103" s="7" t="s">
        <v>2519</v>
      </c>
      <c r="E103" s="41">
        <v>60</v>
      </c>
      <c r="F103" s="43">
        <v>4500</v>
      </c>
      <c r="G103" s="44">
        <v>60</v>
      </c>
      <c r="H103" s="43">
        <v>4375</v>
      </c>
      <c r="I103" s="43">
        <v>262500</v>
      </c>
      <c r="J103" s="48">
        <v>262500</v>
      </c>
      <c r="K103" s="49">
        <v>271500</v>
      </c>
      <c r="L103" s="41">
        <v>96.69</v>
      </c>
      <c r="M103" s="11" t="s">
        <v>3699</v>
      </c>
      <c r="N103" s="43">
        <v>0</v>
      </c>
      <c r="O103" s="81"/>
      <c r="P103" s="43">
        <v>261240</v>
      </c>
      <c r="Q103" s="41" t="s">
        <v>3700</v>
      </c>
      <c r="R103" s="43">
        <v>-271500</v>
      </c>
      <c r="S103" s="41">
        <v>0</v>
      </c>
      <c r="T103" s="82" t="s">
        <v>3701</v>
      </c>
      <c r="U103" s="46" t="s">
        <v>3702</v>
      </c>
      <c r="V103" s="41">
        <v>20.13</v>
      </c>
      <c r="W103" s="12">
        <v>45783</v>
      </c>
      <c r="X103" s="12">
        <v>45775</v>
      </c>
      <c r="Y103" s="83">
        <v>21762</v>
      </c>
      <c r="Z103" s="84"/>
      <c r="AA103" s="14">
        <v>45785</v>
      </c>
      <c r="AB103" s="67" t="s">
        <v>35</v>
      </c>
      <c r="AC103" s="85">
        <v>14</v>
      </c>
      <c r="AD103" s="47" t="s">
        <v>133</v>
      </c>
      <c r="AE103" s="13">
        <v>1068899000</v>
      </c>
      <c r="AF103" s="47" t="s">
        <v>3703</v>
      </c>
      <c r="AG103" t="str">
        <f t="shared" si="3"/>
        <v>ADA FOTO</v>
      </c>
    </row>
    <row r="104" spans="1:33" ht="15.75" hidden="1" customHeight="1" thickBot="1">
      <c r="A104" t="str">
        <f t="shared" si="2"/>
        <v>060021077650000</v>
      </c>
      <c r="B104" s="41">
        <v>98</v>
      </c>
      <c r="C104" s="42" t="s">
        <v>3719</v>
      </c>
      <c r="D104" s="7" t="s">
        <v>2534</v>
      </c>
      <c r="E104" s="41">
        <v>60</v>
      </c>
      <c r="F104" s="43">
        <v>1000</v>
      </c>
      <c r="G104" s="44">
        <v>0</v>
      </c>
      <c r="H104" s="43">
        <v>0</v>
      </c>
      <c r="I104" s="43">
        <v>60000</v>
      </c>
      <c r="J104" s="48">
        <v>60000</v>
      </c>
      <c r="K104" s="49">
        <v>50800</v>
      </c>
      <c r="L104" s="41">
        <v>118.11</v>
      </c>
      <c r="M104" s="11" t="s">
        <v>3707</v>
      </c>
      <c r="N104" s="43">
        <v>0</v>
      </c>
      <c r="O104" s="81"/>
      <c r="P104" s="43">
        <v>48000</v>
      </c>
      <c r="Q104" s="41" t="s">
        <v>3700</v>
      </c>
      <c r="R104" s="43">
        <v>-50800</v>
      </c>
      <c r="S104" s="41">
        <v>0</v>
      </c>
      <c r="T104" s="82" t="s">
        <v>3701</v>
      </c>
      <c r="U104" s="46" t="s">
        <v>3702</v>
      </c>
      <c r="V104" s="41">
        <v>32.28</v>
      </c>
      <c r="W104" s="12">
        <v>45782</v>
      </c>
      <c r="X104" s="12">
        <v>45768</v>
      </c>
      <c r="Y104" s="83">
        <v>22504</v>
      </c>
      <c r="Z104" s="84"/>
      <c r="AA104" s="14">
        <v>45785</v>
      </c>
      <c r="AB104" s="67" t="s">
        <v>35</v>
      </c>
      <c r="AC104" s="85">
        <v>14</v>
      </c>
      <c r="AD104" s="47" t="s">
        <v>133</v>
      </c>
      <c r="AE104" s="13">
        <v>1077650000</v>
      </c>
      <c r="AF104" s="47" t="s">
        <v>3703</v>
      </c>
      <c r="AG104" t="str">
        <f t="shared" si="3"/>
        <v>ADA FOTO</v>
      </c>
    </row>
    <row r="105" spans="1:33" ht="15.75" hidden="1" customHeight="1" thickBot="1">
      <c r="A105" t="str">
        <f t="shared" si="2"/>
        <v>060021089885000</v>
      </c>
      <c r="B105" s="41">
        <v>99</v>
      </c>
      <c r="C105" s="42" t="s">
        <v>3720</v>
      </c>
      <c r="D105" s="7" t="s">
        <v>2565</v>
      </c>
      <c r="E105" s="41">
        <v>72</v>
      </c>
      <c r="F105" s="43">
        <v>1000</v>
      </c>
      <c r="G105" s="44">
        <v>0</v>
      </c>
      <c r="H105" s="43">
        <v>0</v>
      </c>
      <c r="I105" s="43">
        <v>72000</v>
      </c>
      <c r="J105" s="45">
        <v>72000</v>
      </c>
      <c r="K105" s="43">
        <v>55500</v>
      </c>
      <c r="L105" s="41">
        <v>129.72999999999999</v>
      </c>
      <c r="M105" s="11" t="s">
        <v>3707</v>
      </c>
      <c r="N105" s="43">
        <v>0</v>
      </c>
      <c r="O105" s="81"/>
      <c r="P105" s="43">
        <v>55800</v>
      </c>
      <c r="Q105" s="41" t="s">
        <v>3700</v>
      </c>
      <c r="R105" s="43">
        <v>-55500</v>
      </c>
      <c r="S105" s="41">
        <v>0</v>
      </c>
      <c r="T105" s="82" t="s">
        <v>3701</v>
      </c>
      <c r="U105" s="46" t="s">
        <v>3702</v>
      </c>
      <c r="V105" s="50">
        <v>0.65</v>
      </c>
      <c r="W105" s="12">
        <v>45783</v>
      </c>
      <c r="X105" s="12">
        <v>45712</v>
      </c>
      <c r="Y105" s="83">
        <v>22504</v>
      </c>
      <c r="Z105" s="84"/>
      <c r="AA105" s="14">
        <v>45785</v>
      </c>
      <c r="AB105" s="67" t="s">
        <v>35</v>
      </c>
      <c r="AC105" s="85">
        <v>14</v>
      </c>
      <c r="AD105" s="47" t="s">
        <v>133</v>
      </c>
      <c r="AE105" s="13">
        <v>1089885000</v>
      </c>
      <c r="AF105" s="47" t="s">
        <v>3703</v>
      </c>
      <c r="AG105" t="str">
        <f t="shared" si="3"/>
        <v>ADA FOTO</v>
      </c>
    </row>
    <row r="106" spans="1:33" ht="15.75" hidden="1" customHeight="1" thickBot="1">
      <c r="A106" t="str">
        <f t="shared" si="2"/>
        <v>060021028702000</v>
      </c>
      <c r="B106" s="41">
        <v>100</v>
      </c>
      <c r="C106" s="42" t="s">
        <v>3721</v>
      </c>
      <c r="D106" s="7" t="s">
        <v>3623</v>
      </c>
      <c r="E106" s="41">
        <v>12</v>
      </c>
      <c r="F106" s="43">
        <v>18500</v>
      </c>
      <c r="G106" s="44">
        <v>12</v>
      </c>
      <c r="H106" s="43">
        <v>15700</v>
      </c>
      <c r="I106" s="43">
        <v>188400</v>
      </c>
      <c r="J106" s="45">
        <v>188400</v>
      </c>
      <c r="K106" s="43">
        <v>208000</v>
      </c>
      <c r="L106" s="41">
        <v>90.58</v>
      </c>
      <c r="M106" s="11" t="s">
        <v>3699</v>
      </c>
      <c r="N106" s="43">
        <v>0</v>
      </c>
      <c r="O106" s="81"/>
      <c r="P106" s="43">
        <v>240000</v>
      </c>
      <c r="Q106" s="41" t="s">
        <v>3700</v>
      </c>
      <c r="R106" s="43">
        <v>-208000</v>
      </c>
      <c r="S106" s="41">
        <v>0</v>
      </c>
      <c r="T106" s="82" t="s">
        <v>3701</v>
      </c>
      <c r="U106" s="46" t="s">
        <v>3702</v>
      </c>
      <c r="V106" s="50">
        <v>0.74</v>
      </c>
      <c r="W106" s="12">
        <v>45780</v>
      </c>
      <c r="X106" s="12">
        <v>45707</v>
      </c>
      <c r="Y106" s="83">
        <v>37821</v>
      </c>
      <c r="Z106" s="84"/>
      <c r="AA106" s="14">
        <v>45785</v>
      </c>
      <c r="AB106" s="67" t="s">
        <v>35</v>
      </c>
      <c r="AC106" s="85">
        <v>14</v>
      </c>
      <c r="AD106" s="47" t="s">
        <v>133</v>
      </c>
      <c r="AE106" s="13">
        <v>1028702000</v>
      </c>
      <c r="AF106" s="47" t="s">
        <v>3703</v>
      </c>
      <c r="AG106" t="str">
        <f t="shared" si="3"/>
        <v>ADA FOTO</v>
      </c>
    </row>
    <row r="107" spans="1:33" ht="15.75" hidden="1" customHeight="1" thickBot="1">
      <c r="A107" t="str">
        <f t="shared" si="2"/>
        <v>060021089867000</v>
      </c>
      <c r="B107" s="41">
        <v>101</v>
      </c>
      <c r="C107" s="42" t="s">
        <v>3722</v>
      </c>
      <c r="D107" s="7" t="s">
        <v>3571</v>
      </c>
      <c r="E107" s="41">
        <v>30</v>
      </c>
      <c r="F107" s="43">
        <v>5000</v>
      </c>
      <c r="G107" s="44">
        <v>30</v>
      </c>
      <c r="H107" s="43">
        <v>4200</v>
      </c>
      <c r="I107" s="43">
        <v>126000</v>
      </c>
      <c r="J107" s="45">
        <v>126000</v>
      </c>
      <c r="K107" s="43">
        <v>141000</v>
      </c>
      <c r="L107" s="41">
        <v>89.36</v>
      </c>
      <c r="M107" s="11" t="s">
        <v>3699</v>
      </c>
      <c r="N107" s="43">
        <v>0</v>
      </c>
      <c r="O107" s="81"/>
      <c r="P107" s="43">
        <v>135450</v>
      </c>
      <c r="Q107" s="41" t="s">
        <v>3700</v>
      </c>
      <c r="R107" s="43">
        <v>-141000</v>
      </c>
      <c r="S107" s="41">
        <v>0</v>
      </c>
      <c r="T107" s="82" t="s">
        <v>3701</v>
      </c>
      <c r="U107" s="46" t="s">
        <v>3702</v>
      </c>
      <c r="V107" s="41">
        <v>6.26</v>
      </c>
      <c r="W107" s="12">
        <v>45771</v>
      </c>
      <c r="X107" s="12">
        <v>45720</v>
      </c>
      <c r="Y107" s="83">
        <v>22377</v>
      </c>
      <c r="Z107" s="84"/>
      <c r="AA107" s="14">
        <v>45785</v>
      </c>
      <c r="AB107" s="67" t="s">
        <v>35</v>
      </c>
      <c r="AC107" s="85">
        <v>14</v>
      </c>
      <c r="AD107" s="47" t="s">
        <v>133</v>
      </c>
      <c r="AE107" s="13">
        <v>1089867000</v>
      </c>
      <c r="AF107" s="47" t="s">
        <v>3703</v>
      </c>
      <c r="AG107" t="str">
        <f t="shared" si="3"/>
        <v>ADA FOTO</v>
      </c>
    </row>
    <row r="108" spans="1:33" ht="15.75" hidden="1" customHeight="1" thickBot="1">
      <c r="A108" t="str">
        <f t="shared" si="2"/>
        <v>060021105042000</v>
      </c>
      <c r="B108" s="41">
        <v>102</v>
      </c>
      <c r="C108" s="42" t="s">
        <v>3723</v>
      </c>
      <c r="D108" s="7" t="s">
        <v>2570</v>
      </c>
      <c r="E108" s="41">
        <v>21</v>
      </c>
      <c r="F108" s="43">
        <v>5100</v>
      </c>
      <c r="G108" s="44">
        <v>21</v>
      </c>
      <c r="H108" s="43">
        <v>4314</v>
      </c>
      <c r="I108" s="43">
        <v>90594</v>
      </c>
      <c r="J108" s="48">
        <v>90594</v>
      </c>
      <c r="K108" s="49">
        <v>98825</v>
      </c>
      <c r="L108" s="41">
        <v>91.67</v>
      </c>
      <c r="M108" s="11" t="s">
        <v>3699</v>
      </c>
      <c r="N108" s="43">
        <v>0</v>
      </c>
      <c r="O108" s="81"/>
      <c r="P108" s="43">
        <v>99372</v>
      </c>
      <c r="Q108" s="41" t="s">
        <v>3700</v>
      </c>
      <c r="R108" s="43">
        <v>-98825</v>
      </c>
      <c r="S108" s="41">
        <v>0</v>
      </c>
      <c r="T108" s="82" t="s">
        <v>3701</v>
      </c>
      <c r="U108" s="46" t="s">
        <v>3702</v>
      </c>
      <c r="V108" s="41">
        <v>125.09</v>
      </c>
      <c r="W108" s="12">
        <v>45784</v>
      </c>
      <c r="X108" s="12">
        <v>45490</v>
      </c>
      <c r="Y108" s="83">
        <v>22377</v>
      </c>
      <c r="Z108" s="84"/>
      <c r="AA108" s="14">
        <v>45785</v>
      </c>
      <c r="AB108" s="67" t="s">
        <v>35</v>
      </c>
      <c r="AC108" s="85">
        <v>14</v>
      </c>
      <c r="AD108" s="47" t="s">
        <v>133</v>
      </c>
      <c r="AE108" s="13">
        <v>1105042000</v>
      </c>
      <c r="AF108" s="47" t="s">
        <v>3703</v>
      </c>
      <c r="AG108" t="str">
        <f t="shared" si="3"/>
        <v>ADA FOTO</v>
      </c>
    </row>
    <row r="109" spans="1:33" ht="15.75" hidden="1" customHeight="1" thickBot="1">
      <c r="A109" t="str">
        <f t="shared" si="2"/>
        <v>060021140637000</v>
      </c>
      <c r="B109" s="41">
        <v>103</v>
      </c>
      <c r="C109" s="42" t="s">
        <v>3724</v>
      </c>
      <c r="D109" s="7" t="s">
        <v>2585</v>
      </c>
      <c r="E109" s="41">
        <v>6</v>
      </c>
      <c r="F109" s="43">
        <v>13700</v>
      </c>
      <c r="G109" s="44">
        <v>0</v>
      </c>
      <c r="H109" s="43">
        <v>0</v>
      </c>
      <c r="I109" s="43">
        <v>82200</v>
      </c>
      <c r="J109" s="48">
        <v>82200</v>
      </c>
      <c r="K109" s="49">
        <v>113400</v>
      </c>
      <c r="L109" s="41">
        <v>72.489999999999995</v>
      </c>
      <c r="M109" s="11" t="s">
        <v>3699</v>
      </c>
      <c r="N109" s="43">
        <v>0</v>
      </c>
      <c r="O109" s="81"/>
      <c r="P109" s="43">
        <v>102600</v>
      </c>
      <c r="Q109" s="41" t="s">
        <v>3700</v>
      </c>
      <c r="R109" s="43">
        <v>-113400</v>
      </c>
      <c r="S109" s="41">
        <v>0</v>
      </c>
      <c r="T109" s="82" t="s">
        <v>3701</v>
      </c>
      <c r="U109" s="46" t="s">
        <v>3702</v>
      </c>
      <c r="V109" s="41">
        <v>0.05</v>
      </c>
      <c r="W109" s="12">
        <v>45783</v>
      </c>
      <c r="X109" s="12">
        <v>45776</v>
      </c>
      <c r="Y109" s="83">
        <v>22504</v>
      </c>
      <c r="Z109" s="42"/>
      <c r="AA109" s="14">
        <v>45785</v>
      </c>
      <c r="AB109" s="67" t="s">
        <v>35</v>
      </c>
      <c r="AC109" s="85">
        <v>14</v>
      </c>
      <c r="AD109" s="47" t="s">
        <v>133</v>
      </c>
      <c r="AE109" s="13">
        <v>1140637000</v>
      </c>
      <c r="AF109" s="47" t="s">
        <v>3703</v>
      </c>
      <c r="AG109" t="str">
        <f t="shared" si="3"/>
        <v>ADA FOTO</v>
      </c>
    </row>
    <row r="110" spans="1:33" ht="15.75" hidden="1" customHeight="1" thickBot="1">
      <c r="A110" t="str">
        <f t="shared" si="2"/>
        <v>060021078236000</v>
      </c>
      <c r="B110" s="41">
        <v>104</v>
      </c>
      <c r="C110" s="42" t="s">
        <v>3725</v>
      </c>
      <c r="D110" s="7" t="s">
        <v>2539</v>
      </c>
      <c r="E110" s="41">
        <v>5</v>
      </c>
      <c r="F110" s="43">
        <v>9900</v>
      </c>
      <c r="G110" s="44">
        <v>5</v>
      </c>
      <c r="H110" s="43">
        <v>9620</v>
      </c>
      <c r="I110" s="43">
        <v>48100</v>
      </c>
      <c r="J110" s="45">
        <v>48100</v>
      </c>
      <c r="K110" s="43">
        <v>47250</v>
      </c>
      <c r="L110" s="41">
        <v>101.8</v>
      </c>
      <c r="M110" s="11" t="s">
        <v>3707</v>
      </c>
      <c r="N110" s="43">
        <v>0</v>
      </c>
      <c r="O110" s="81"/>
      <c r="P110" s="43">
        <v>45505</v>
      </c>
      <c r="Q110" s="41" t="s">
        <v>3700</v>
      </c>
      <c r="R110" s="43">
        <v>-47250</v>
      </c>
      <c r="S110" s="41">
        <v>0</v>
      </c>
      <c r="T110" s="82" t="s">
        <v>3701</v>
      </c>
      <c r="U110" s="46" t="s">
        <v>3702</v>
      </c>
      <c r="V110" s="41">
        <v>26.45</v>
      </c>
      <c r="W110" s="12">
        <v>45784</v>
      </c>
      <c r="X110" s="12">
        <v>45714</v>
      </c>
      <c r="Y110" s="83">
        <v>22504</v>
      </c>
      <c r="Z110" s="84"/>
      <c r="AA110" s="14">
        <v>45785</v>
      </c>
      <c r="AB110" s="67" t="s">
        <v>35</v>
      </c>
      <c r="AC110" s="85">
        <v>14</v>
      </c>
      <c r="AD110" s="47" t="s">
        <v>133</v>
      </c>
      <c r="AE110" s="13">
        <v>1078236000</v>
      </c>
      <c r="AF110" s="47" t="s">
        <v>3703</v>
      </c>
      <c r="AG110" t="str">
        <f t="shared" si="3"/>
        <v>ADA FOTO</v>
      </c>
    </row>
    <row r="111" spans="1:33" ht="15.75" hidden="1" customHeight="1" thickBot="1">
      <c r="A111" t="str">
        <f t="shared" si="2"/>
        <v>060021076058000</v>
      </c>
      <c r="B111" s="41">
        <v>105</v>
      </c>
      <c r="C111" s="42" t="s">
        <v>3726</v>
      </c>
      <c r="D111" s="7" t="s">
        <v>3561</v>
      </c>
      <c r="E111" s="41">
        <v>72</v>
      </c>
      <c r="F111" s="43">
        <v>1700</v>
      </c>
      <c r="G111" s="44">
        <v>0</v>
      </c>
      <c r="H111" s="43">
        <v>0</v>
      </c>
      <c r="I111" s="43">
        <v>122400</v>
      </c>
      <c r="J111" s="45">
        <v>122400</v>
      </c>
      <c r="K111" s="43">
        <v>109300</v>
      </c>
      <c r="L111" s="41">
        <v>111.99</v>
      </c>
      <c r="M111" s="11" t="s">
        <v>3707</v>
      </c>
      <c r="N111" s="43">
        <v>0</v>
      </c>
      <c r="O111" s="81"/>
      <c r="P111" s="43">
        <v>111384</v>
      </c>
      <c r="Q111" s="41" t="s">
        <v>3700</v>
      </c>
      <c r="R111" s="43">
        <v>-109300</v>
      </c>
      <c r="S111" s="41">
        <v>0</v>
      </c>
      <c r="T111" s="82" t="s">
        <v>3701</v>
      </c>
      <c r="U111" s="46" t="s">
        <v>3702</v>
      </c>
      <c r="V111" s="41">
        <v>24.99</v>
      </c>
      <c r="W111" s="12">
        <v>45784</v>
      </c>
      <c r="X111" s="12">
        <v>45716</v>
      </c>
      <c r="Y111" s="83">
        <v>22031</v>
      </c>
      <c r="Z111" s="84"/>
      <c r="AA111" s="14">
        <v>45785</v>
      </c>
      <c r="AB111" s="67" t="s">
        <v>35</v>
      </c>
      <c r="AC111" s="85">
        <v>14</v>
      </c>
      <c r="AD111" s="47" t="s">
        <v>133</v>
      </c>
      <c r="AE111" s="13">
        <v>1076058000</v>
      </c>
      <c r="AF111" s="47" t="s">
        <v>3703</v>
      </c>
      <c r="AG111" t="str">
        <f t="shared" si="3"/>
        <v>ADA FOTO</v>
      </c>
    </row>
    <row r="112" spans="1:33" ht="15.75" hidden="1" customHeight="1" thickBot="1">
      <c r="A112" t="str">
        <f t="shared" si="2"/>
        <v>060021088243000</v>
      </c>
      <c r="B112" s="41">
        <v>106</v>
      </c>
      <c r="C112" s="42" t="s">
        <v>3727</v>
      </c>
      <c r="D112" s="7" t="s">
        <v>376</v>
      </c>
      <c r="E112" s="41">
        <v>20</v>
      </c>
      <c r="F112" s="43">
        <v>4500</v>
      </c>
      <c r="G112" s="44">
        <v>20</v>
      </c>
      <c r="H112" s="43">
        <v>4050</v>
      </c>
      <c r="I112" s="43">
        <v>81000</v>
      </c>
      <c r="J112" s="45">
        <v>81000</v>
      </c>
      <c r="K112" s="43">
        <v>81900</v>
      </c>
      <c r="L112" s="41">
        <v>98.9</v>
      </c>
      <c r="M112" s="11" t="s">
        <v>3699</v>
      </c>
      <c r="N112" s="43">
        <v>0</v>
      </c>
      <c r="O112" s="81"/>
      <c r="P112" s="43">
        <v>78580</v>
      </c>
      <c r="Q112" s="41" t="s">
        <v>3700</v>
      </c>
      <c r="R112" s="43">
        <v>-81900</v>
      </c>
      <c r="S112" s="41">
        <v>0</v>
      </c>
      <c r="T112" s="82" t="s">
        <v>3701</v>
      </c>
      <c r="U112" s="46" t="s">
        <v>3702</v>
      </c>
      <c r="V112" s="41">
        <v>84.96</v>
      </c>
      <c r="W112" s="12">
        <v>45785</v>
      </c>
      <c r="X112" s="12">
        <v>45764</v>
      </c>
      <c r="Y112" s="83">
        <v>31134</v>
      </c>
      <c r="Z112" s="84"/>
      <c r="AA112" s="14">
        <v>45785</v>
      </c>
      <c r="AB112" s="67" t="s">
        <v>35</v>
      </c>
      <c r="AC112" s="85">
        <v>17</v>
      </c>
      <c r="AD112" s="47" t="s">
        <v>133</v>
      </c>
      <c r="AE112" s="13">
        <v>1088243000</v>
      </c>
      <c r="AF112" s="47" t="s">
        <v>3703</v>
      </c>
      <c r="AG112" t="str">
        <f t="shared" si="3"/>
        <v>ADA FOTO</v>
      </c>
    </row>
    <row r="113" spans="1:33" ht="15.75" hidden="1" customHeight="1" thickBot="1">
      <c r="A113" t="str">
        <f t="shared" si="2"/>
        <v>060021084369000</v>
      </c>
      <c r="B113" s="41">
        <v>107</v>
      </c>
      <c r="C113" s="42" t="s">
        <v>3728</v>
      </c>
      <c r="D113" s="7" t="s">
        <v>334</v>
      </c>
      <c r="E113" s="41">
        <v>60</v>
      </c>
      <c r="F113" s="43">
        <v>9000</v>
      </c>
      <c r="G113" s="44">
        <v>60</v>
      </c>
      <c r="H113" s="43">
        <v>8700</v>
      </c>
      <c r="I113" s="43">
        <v>522000</v>
      </c>
      <c r="J113" s="48">
        <v>522000</v>
      </c>
      <c r="K113" s="43">
        <v>522000</v>
      </c>
      <c r="L113" s="41">
        <v>100</v>
      </c>
      <c r="M113" s="11" t="s">
        <v>3705</v>
      </c>
      <c r="N113" s="43">
        <v>0</v>
      </c>
      <c r="O113" s="81"/>
      <c r="P113" s="43">
        <v>508440</v>
      </c>
      <c r="Q113" s="41" t="s">
        <v>3700</v>
      </c>
      <c r="R113" s="43">
        <v>-522000</v>
      </c>
      <c r="S113" s="41">
        <v>0</v>
      </c>
      <c r="T113" s="82" t="s">
        <v>3701</v>
      </c>
      <c r="U113" s="46" t="s">
        <v>3702</v>
      </c>
      <c r="V113" s="41">
        <v>14.19</v>
      </c>
      <c r="W113" s="12">
        <v>45784</v>
      </c>
      <c r="X113" s="12">
        <v>45782</v>
      </c>
      <c r="Y113" s="83">
        <v>37344</v>
      </c>
      <c r="Z113" s="84"/>
      <c r="AA113" s="14">
        <v>45785</v>
      </c>
      <c r="AB113" s="67" t="s">
        <v>35</v>
      </c>
      <c r="AC113" s="85">
        <v>17</v>
      </c>
      <c r="AD113" s="47" t="s">
        <v>133</v>
      </c>
      <c r="AE113" s="13">
        <v>1084369000</v>
      </c>
      <c r="AF113" s="47" t="s">
        <v>3703</v>
      </c>
      <c r="AG113" t="str">
        <f t="shared" si="3"/>
        <v>ADA FOTO</v>
      </c>
    </row>
    <row r="114" spans="1:33" ht="15.75" hidden="1" customHeight="1" thickBot="1">
      <c r="A114" t="str">
        <f t="shared" si="2"/>
        <v>060021088129000</v>
      </c>
      <c r="B114" s="41">
        <v>108</v>
      </c>
      <c r="C114" s="42" t="s">
        <v>3729</v>
      </c>
      <c r="D114" s="7" t="s">
        <v>340</v>
      </c>
      <c r="E114" s="41">
        <v>40</v>
      </c>
      <c r="F114" s="43">
        <v>3000</v>
      </c>
      <c r="G114" s="44">
        <v>40</v>
      </c>
      <c r="H114" s="43">
        <v>2867</v>
      </c>
      <c r="I114" s="43">
        <v>114680</v>
      </c>
      <c r="J114" s="45">
        <v>114680</v>
      </c>
      <c r="K114" s="43">
        <v>112000</v>
      </c>
      <c r="L114" s="41">
        <v>102.39</v>
      </c>
      <c r="M114" s="11" t="s">
        <v>3707</v>
      </c>
      <c r="N114" s="43">
        <v>0</v>
      </c>
      <c r="O114" s="81"/>
      <c r="P114" s="43">
        <v>115040</v>
      </c>
      <c r="Q114" s="41" t="s">
        <v>3700</v>
      </c>
      <c r="R114" s="43">
        <v>-112000</v>
      </c>
      <c r="S114" s="41">
        <v>0</v>
      </c>
      <c r="T114" s="82" t="s">
        <v>3701</v>
      </c>
      <c r="U114" s="46" t="s">
        <v>3711</v>
      </c>
      <c r="V114" s="50">
        <v>32393.4</v>
      </c>
      <c r="W114" s="12">
        <v>45785</v>
      </c>
      <c r="X114" s="12">
        <v>45768</v>
      </c>
      <c r="Y114" s="83">
        <v>32239</v>
      </c>
      <c r="Z114" s="84"/>
      <c r="AA114" s="14">
        <v>45785</v>
      </c>
      <c r="AB114" s="67" t="s">
        <v>35</v>
      </c>
      <c r="AC114" s="85">
        <v>17</v>
      </c>
      <c r="AD114" s="47" t="s">
        <v>133</v>
      </c>
      <c r="AE114" s="13">
        <v>1088129000</v>
      </c>
      <c r="AF114" s="47" t="s">
        <v>3703</v>
      </c>
      <c r="AG114" t="str">
        <f t="shared" si="3"/>
        <v>ADA FOTO</v>
      </c>
    </row>
    <row r="115" spans="1:33" ht="15.75" hidden="1" customHeight="1" thickBot="1">
      <c r="A115" t="str">
        <f t="shared" si="2"/>
        <v>060021088200000</v>
      </c>
      <c r="B115" s="41">
        <v>109</v>
      </c>
      <c r="C115" s="42" t="s">
        <v>3730</v>
      </c>
      <c r="D115" s="7" t="s">
        <v>370</v>
      </c>
      <c r="E115" s="41">
        <v>40</v>
      </c>
      <c r="F115" s="43">
        <v>2900</v>
      </c>
      <c r="G115" s="44">
        <v>40</v>
      </c>
      <c r="H115" s="43">
        <v>2775</v>
      </c>
      <c r="I115" s="43">
        <v>111000</v>
      </c>
      <c r="J115" s="45">
        <v>111000</v>
      </c>
      <c r="K115" s="43">
        <v>112500</v>
      </c>
      <c r="L115" s="41">
        <v>98.67</v>
      </c>
      <c r="M115" s="11" t="s">
        <v>3699</v>
      </c>
      <c r="N115" s="43">
        <v>0</v>
      </c>
      <c r="O115" s="81"/>
      <c r="P115" s="43">
        <v>109720</v>
      </c>
      <c r="Q115" s="41" t="s">
        <v>3700</v>
      </c>
      <c r="R115" s="43">
        <v>-112500</v>
      </c>
      <c r="S115" s="41">
        <v>0</v>
      </c>
      <c r="T115" s="82" t="s">
        <v>3701</v>
      </c>
      <c r="U115" s="46" t="s">
        <v>3711</v>
      </c>
      <c r="V115" s="41">
        <v>131.43</v>
      </c>
      <c r="W115" s="12">
        <v>45785</v>
      </c>
      <c r="X115" s="12">
        <v>45770</v>
      </c>
      <c r="Y115" s="83">
        <v>32239</v>
      </c>
      <c r="Z115" s="84"/>
      <c r="AA115" s="14">
        <v>45785</v>
      </c>
      <c r="AB115" s="67" t="s">
        <v>35</v>
      </c>
      <c r="AC115" s="85">
        <v>17</v>
      </c>
      <c r="AD115" s="47" t="s">
        <v>133</v>
      </c>
      <c r="AE115" s="13">
        <v>1088200000</v>
      </c>
      <c r="AF115" s="47" t="s">
        <v>3703</v>
      </c>
      <c r="AG115" t="str">
        <f t="shared" si="3"/>
        <v>ADA FOTO</v>
      </c>
    </row>
    <row r="116" spans="1:33" ht="15.75" hidden="1" customHeight="1" thickBot="1">
      <c r="A116" t="str">
        <f t="shared" si="2"/>
        <v>060021088134000</v>
      </c>
      <c r="B116" s="41">
        <v>110</v>
      </c>
      <c r="C116" s="42" t="s">
        <v>3731</v>
      </c>
      <c r="D116" s="7" t="s">
        <v>346</v>
      </c>
      <c r="E116" s="41">
        <v>40</v>
      </c>
      <c r="F116" s="43">
        <v>2900</v>
      </c>
      <c r="G116" s="44">
        <v>40</v>
      </c>
      <c r="H116" s="43">
        <v>2780</v>
      </c>
      <c r="I116" s="43">
        <v>111200</v>
      </c>
      <c r="J116" s="45">
        <v>111200</v>
      </c>
      <c r="K116" s="43">
        <v>109500</v>
      </c>
      <c r="L116" s="41">
        <v>101.55</v>
      </c>
      <c r="M116" s="11" t="s">
        <v>3707</v>
      </c>
      <c r="N116" s="43">
        <v>0</v>
      </c>
      <c r="O116" s="81"/>
      <c r="P116" s="43">
        <v>109720</v>
      </c>
      <c r="Q116" s="41" t="s">
        <v>3700</v>
      </c>
      <c r="R116" s="43">
        <v>-109500</v>
      </c>
      <c r="S116" s="41">
        <v>0</v>
      </c>
      <c r="T116" s="82" t="s">
        <v>3701</v>
      </c>
      <c r="U116" s="46" t="s">
        <v>3711</v>
      </c>
      <c r="V116" s="41">
        <v>126.06</v>
      </c>
      <c r="W116" s="12">
        <v>45785</v>
      </c>
      <c r="X116" s="12">
        <v>45777</v>
      </c>
      <c r="Y116" s="83">
        <v>32239</v>
      </c>
      <c r="Z116" s="84"/>
      <c r="AA116" s="14">
        <v>45785</v>
      </c>
      <c r="AB116" s="67" t="s">
        <v>35</v>
      </c>
      <c r="AC116" s="85">
        <v>17</v>
      </c>
      <c r="AD116" s="47" t="s">
        <v>133</v>
      </c>
      <c r="AE116" s="13">
        <v>1088134000</v>
      </c>
      <c r="AF116" s="47" t="s">
        <v>3703</v>
      </c>
      <c r="AG116" t="str">
        <f t="shared" si="3"/>
        <v>ADA FOTO</v>
      </c>
    </row>
    <row r="117" spans="1:33" ht="15.75" hidden="1" customHeight="1" thickBot="1">
      <c r="A117" t="str">
        <f t="shared" si="2"/>
        <v>060021088137000</v>
      </c>
      <c r="B117" s="41">
        <v>111</v>
      </c>
      <c r="C117" s="42" t="s">
        <v>3732</v>
      </c>
      <c r="D117" s="7" t="s">
        <v>3569</v>
      </c>
      <c r="E117" s="41">
        <v>24</v>
      </c>
      <c r="F117" s="43">
        <v>4500</v>
      </c>
      <c r="G117" s="44">
        <v>24</v>
      </c>
      <c r="H117" s="43">
        <v>4283</v>
      </c>
      <c r="I117" s="43">
        <v>102792</v>
      </c>
      <c r="J117" s="45">
        <v>102792</v>
      </c>
      <c r="K117" s="43">
        <v>97405</v>
      </c>
      <c r="L117" s="41">
        <v>105.53</v>
      </c>
      <c r="M117" s="11" t="s">
        <v>3707</v>
      </c>
      <c r="N117" s="43">
        <v>0</v>
      </c>
      <c r="O117" s="81"/>
      <c r="P117" s="43">
        <v>100968</v>
      </c>
      <c r="Q117" s="41" t="s">
        <v>3700</v>
      </c>
      <c r="R117" s="43">
        <v>-97405</v>
      </c>
      <c r="S117" s="41">
        <v>0</v>
      </c>
      <c r="T117" s="82" t="s">
        <v>3701</v>
      </c>
      <c r="U117" s="46" t="s">
        <v>3702</v>
      </c>
      <c r="V117" s="41">
        <v>217.11</v>
      </c>
      <c r="W117" s="12">
        <v>45784</v>
      </c>
      <c r="X117" s="12">
        <v>45756</v>
      </c>
      <c r="Y117" s="83">
        <v>31129</v>
      </c>
      <c r="Z117" s="84"/>
      <c r="AA117" s="14">
        <v>45785</v>
      </c>
      <c r="AB117" s="67" t="s">
        <v>35</v>
      </c>
      <c r="AC117" s="85">
        <v>17</v>
      </c>
      <c r="AD117" s="47" t="s">
        <v>133</v>
      </c>
      <c r="AE117" s="13">
        <v>1088137000</v>
      </c>
      <c r="AF117" s="47" t="s">
        <v>3703</v>
      </c>
      <c r="AG117" t="str">
        <f t="shared" si="3"/>
        <v>ADA FOTO</v>
      </c>
    </row>
    <row r="118" spans="1:33" ht="15.75" hidden="1" customHeight="1" thickBot="1">
      <c r="A118" t="str">
        <f t="shared" si="2"/>
        <v>060021035633000</v>
      </c>
      <c r="B118" s="41">
        <v>112</v>
      </c>
      <c r="C118" s="42" t="s">
        <v>3733</v>
      </c>
      <c r="D118" s="7" t="s">
        <v>208</v>
      </c>
      <c r="E118" s="41">
        <v>20</v>
      </c>
      <c r="F118" s="43">
        <v>7300</v>
      </c>
      <c r="G118" s="44">
        <v>20</v>
      </c>
      <c r="H118" s="43">
        <v>7150</v>
      </c>
      <c r="I118" s="43">
        <v>143000</v>
      </c>
      <c r="J118" s="45">
        <v>143000</v>
      </c>
      <c r="K118" s="43">
        <v>143000</v>
      </c>
      <c r="L118" s="41">
        <v>100</v>
      </c>
      <c r="M118" s="11" t="s">
        <v>3705</v>
      </c>
      <c r="N118" s="43">
        <v>0</v>
      </c>
      <c r="O118" s="81"/>
      <c r="P118" s="43">
        <v>138800</v>
      </c>
      <c r="Q118" s="41" t="s">
        <v>3700</v>
      </c>
      <c r="R118" s="43">
        <v>-143000</v>
      </c>
      <c r="S118" s="41">
        <v>0</v>
      </c>
      <c r="T118" s="82" t="s">
        <v>3701</v>
      </c>
      <c r="U118" s="46" t="s">
        <v>3711</v>
      </c>
      <c r="V118" s="41">
        <v>21.44</v>
      </c>
      <c r="W118" s="12">
        <v>45784</v>
      </c>
      <c r="X118" s="12">
        <v>45773</v>
      </c>
      <c r="Y118" s="83">
        <v>40416</v>
      </c>
      <c r="Z118" s="84"/>
      <c r="AA118" s="14">
        <v>45785</v>
      </c>
      <c r="AB118" s="67" t="s">
        <v>35</v>
      </c>
      <c r="AC118" s="85">
        <v>17</v>
      </c>
      <c r="AD118" s="47" t="s">
        <v>133</v>
      </c>
      <c r="AE118" s="13">
        <v>1035633000</v>
      </c>
      <c r="AF118" s="47" t="s">
        <v>3703</v>
      </c>
      <c r="AG118" t="str">
        <f t="shared" si="3"/>
        <v>ADA FOTO</v>
      </c>
    </row>
    <row r="119" spans="1:33" ht="15.75" hidden="1" customHeight="1" thickBot="1">
      <c r="A119" t="str">
        <f t="shared" si="2"/>
        <v>060021035634000</v>
      </c>
      <c r="B119" s="41">
        <v>113</v>
      </c>
      <c r="C119" s="42" t="s">
        <v>3734</v>
      </c>
      <c r="D119" s="7" t="s">
        <v>214</v>
      </c>
      <c r="E119" s="41">
        <v>20</v>
      </c>
      <c r="F119" s="43">
        <v>10000</v>
      </c>
      <c r="G119" s="44">
        <v>0</v>
      </c>
      <c r="H119" s="43">
        <v>0</v>
      </c>
      <c r="I119" s="43">
        <v>200000</v>
      </c>
      <c r="J119" s="48">
        <v>200000</v>
      </c>
      <c r="K119" s="49">
        <v>215000</v>
      </c>
      <c r="L119" s="41">
        <v>93.02</v>
      </c>
      <c r="M119" s="11" t="s">
        <v>3699</v>
      </c>
      <c r="N119" s="43">
        <v>0</v>
      </c>
      <c r="O119" s="81"/>
      <c r="P119" s="43">
        <v>193500</v>
      </c>
      <c r="Q119" s="41" t="s">
        <v>3700</v>
      </c>
      <c r="R119" s="43">
        <v>-215000</v>
      </c>
      <c r="S119" s="41">
        <v>0</v>
      </c>
      <c r="T119" s="82" t="s">
        <v>3701</v>
      </c>
      <c r="U119" s="46" t="s">
        <v>3711</v>
      </c>
      <c r="V119" s="41">
        <v>7.02</v>
      </c>
      <c r="W119" s="12">
        <v>45785</v>
      </c>
      <c r="X119" s="12">
        <v>45773</v>
      </c>
      <c r="Y119" s="83">
        <v>40416</v>
      </c>
      <c r="Z119" s="84"/>
      <c r="AA119" s="14">
        <v>45785</v>
      </c>
      <c r="AB119" s="67" t="s">
        <v>35</v>
      </c>
      <c r="AC119" s="85">
        <v>17</v>
      </c>
      <c r="AD119" s="47" t="s">
        <v>133</v>
      </c>
      <c r="AE119" s="13">
        <v>1035634000</v>
      </c>
      <c r="AF119" s="47" t="s">
        <v>3703</v>
      </c>
      <c r="AG119" t="str">
        <f t="shared" si="3"/>
        <v>ADA FOTO</v>
      </c>
    </row>
    <row r="120" spans="1:33" ht="15.75" hidden="1" customHeight="1" thickBot="1">
      <c r="A120" t="str">
        <f t="shared" si="2"/>
        <v>060021088171000</v>
      </c>
      <c r="B120" s="41">
        <v>114</v>
      </c>
      <c r="C120" s="42" t="s">
        <v>3735</v>
      </c>
      <c r="D120" s="7" t="s">
        <v>358</v>
      </c>
      <c r="E120" s="41">
        <v>40</v>
      </c>
      <c r="F120" s="43">
        <v>3000</v>
      </c>
      <c r="G120" s="44">
        <v>40</v>
      </c>
      <c r="H120" s="43">
        <v>2800</v>
      </c>
      <c r="I120" s="43">
        <v>112000</v>
      </c>
      <c r="J120" s="48">
        <v>112000</v>
      </c>
      <c r="K120" s="43">
        <v>113200</v>
      </c>
      <c r="L120" s="41">
        <v>98.94</v>
      </c>
      <c r="M120" s="11" t="s">
        <v>3699</v>
      </c>
      <c r="N120" s="43">
        <v>0</v>
      </c>
      <c r="O120" s="81"/>
      <c r="P120" s="43">
        <v>111560</v>
      </c>
      <c r="Q120" s="41" t="s">
        <v>3700</v>
      </c>
      <c r="R120" s="43">
        <v>-113200</v>
      </c>
      <c r="S120" s="41">
        <v>0</v>
      </c>
      <c r="T120" s="82" t="s">
        <v>3701</v>
      </c>
      <c r="U120" s="46" t="s">
        <v>3711</v>
      </c>
      <c r="V120" s="50">
        <v>8058</v>
      </c>
      <c r="W120" s="12">
        <v>45785</v>
      </c>
      <c r="X120" s="12">
        <v>45776</v>
      </c>
      <c r="Y120" s="83">
        <v>29507</v>
      </c>
      <c r="Z120" s="84"/>
      <c r="AA120" s="14">
        <v>45785</v>
      </c>
      <c r="AB120" s="67" t="s">
        <v>35</v>
      </c>
      <c r="AC120" s="85">
        <v>17</v>
      </c>
      <c r="AD120" s="47" t="s">
        <v>133</v>
      </c>
      <c r="AE120" s="13">
        <v>1088171000</v>
      </c>
      <c r="AF120" s="47" t="s">
        <v>3703</v>
      </c>
      <c r="AG120" t="str">
        <f t="shared" si="3"/>
        <v>ADA FOTO</v>
      </c>
    </row>
    <row r="121" spans="1:33" ht="15.75" hidden="1" customHeight="1" thickBot="1">
      <c r="A121" t="str">
        <f t="shared" si="2"/>
        <v>060021088175000</v>
      </c>
      <c r="B121" s="41">
        <v>115</v>
      </c>
      <c r="C121" s="42" t="s">
        <v>3736</v>
      </c>
      <c r="D121" s="7" t="s">
        <v>364</v>
      </c>
      <c r="E121" s="41">
        <v>40</v>
      </c>
      <c r="F121" s="43">
        <v>2900</v>
      </c>
      <c r="G121" s="44">
        <v>40</v>
      </c>
      <c r="H121" s="43">
        <v>2675</v>
      </c>
      <c r="I121" s="43">
        <v>107000</v>
      </c>
      <c r="J121" s="45">
        <v>107000</v>
      </c>
      <c r="K121" s="43">
        <v>108500</v>
      </c>
      <c r="L121" s="41">
        <v>98.62</v>
      </c>
      <c r="M121" s="11" t="s">
        <v>3699</v>
      </c>
      <c r="N121" s="43">
        <v>0</v>
      </c>
      <c r="O121" s="81"/>
      <c r="P121" s="43">
        <v>106200</v>
      </c>
      <c r="Q121" s="41" t="s">
        <v>3700</v>
      </c>
      <c r="R121" s="43">
        <v>-108500</v>
      </c>
      <c r="S121" s="41">
        <v>0</v>
      </c>
      <c r="T121" s="82" t="s">
        <v>3701</v>
      </c>
      <c r="U121" s="46" t="s">
        <v>3702</v>
      </c>
      <c r="V121" s="50">
        <v>3595.32</v>
      </c>
      <c r="W121" s="12">
        <v>45785</v>
      </c>
      <c r="X121" s="12">
        <v>45776</v>
      </c>
      <c r="Y121" s="83">
        <v>29507</v>
      </c>
      <c r="Z121" s="84"/>
      <c r="AA121" s="14">
        <v>45785</v>
      </c>
      <c r="AB121" s="67" t="s">
        <v>35</v>
      </c>
      <c r="AC121" s="85">
        <v>17</v>
      </c>
      <c r="AD121" s="47" t="s">
        <v>133</v>
      </c>
      <c r="AE121" s="13">
        <v>1088175000</v>
      </c>
      <c r="AF121" s="47" t="s">
        <v>3703</v>
      </c>
      <c r="AG121" t="str">
        <f t="shared" si="3"/>
        <v>ADA FOTO</v>
      </c>
    </row>
    <row r="122" spans="1:33" ht="15.75" hidden="1" customHeight="1" thickBot="1">
      <c r="A122" t="str">
        <f t="shared" si="2"/>
        <v>060021137215000</v>
      </c>
      <c r="B122" s="41">
        <v>116</v>
      </c>
      <c r="C122" s="42" t="s">
        <v>3737</v>
      </c>
      <c r="D122" s="7" t="s">
        <v>3594</v>
      </c>
      <c r="E122" s="41">
        <v>42</v>
      </c>
      <c r="F122" s="43">
        <v>9600</v>
      </c>
      <c r="G122" s="44">
        <v>0</v>
      </c>
      <c r="H122" s="43">
        <v>0</v>
      </c>
      <c r="I122" s="43">
        <v>403200</v>
      </c>
      <c r="J122" s="45">
        <v>403200</v>
      </c>
      <c r="K122" s="43">
        <v>370800</v>
      </c>
      <c r="L122" s="41">
        <v>108.74</v>
      </c>
      <c r="M122" s="11" t="s">
        <v>3707</v>
      </c>
      <c r="N122" s="43">
        <v>0</v>
      </c>
      <c r="O122" s="81"/>
      <c r="P122" s="43">
        <v>378714</v>
      </c>
      <c r="Q122" s="41" t="s">
        <v>3700</v>
      </c>
      <c r="R122" s="43">
        <v>-370800</v>
      </c>
      <c r="S122" s="41">
        <v>0</v>
      </c>
      <c r="T122" s="82" t="s">
        <v>3701</v>
      </c>
      <c r="U122" s="46" t="s">
        <v>3702</v>
      </c>
      <c r="V122" s="41">
        <v>0.05</v>
      </c>
      <c r="W122" s="12">
        <v>45780</v>
      </c>
      <c r="X122" s="12">
        <v>45498</v>
      </c>
      <c r="Y122" s="83">
        <v>28031</v>
      </c>
      <c r="Z122" s="84"/>
      <c r="AA122" s="14">
        <v>45785</v>
      </c>
      <c r="AB122" s="67" t="s">
        <v>35</v>
      </c>
      <c r="AC122" s="85">
        <v>19</v>
      </c>
      <c r="AD122" s="47" t="s">
        <v>133</v>
      </c>
      <c r="AE122" s="13">
        <v>1137215000</v>
      </c>
      <c r="AF122" s="47" t="s">
        <v>3703</v>
      </c>
      <c r="AG122" t="str">
        <f t="shared" si="3"/>
        <v>ADA FOTO</v>
      </c>
    </row>
    <row r="123" spans="1:33" ht="15.75" hidden="1" customHeight="1" thickBot="1">
      <c r="A123" t="str">
        <f t="shared" si="2"/>
        <v>060021089525000</v>
      </c>
      <c r="B123" s="41">
        <v>117</v>
      </c>
      <c r="C123" s="42" t="s">
        <v>3738</v>
      </c>
      <c r="D123" s="7" t="s">
        <v>2549</v>
      </c>
      <c r="E123" s="41">
        <v>144</v>
      </c>
      <c r="F123" s="43">
        <v>4400</v>
      </c>
      <c r="G123" s="44">
        <v>0</v>
      </c>
      <c r="H123" s="43">
        <v>0</v>
      </c>
      <c r="I123" s="43">
        <v>633600</v>
      </c>
      <c r="J123" s="45">
        <v>633600</v>
      </c>
      <c r="K123" s="43">
        <v>691200</v>
      </c>
      <c r="L123" s="41">
        <v>91.67</v>
      </c>
      <c r="M123" s="11" t="s">
        <v>3699</v>
      </c>
      <c r="N123" s="43">
        <v>0</v>
      </c>
      <c r="O123" s="81"/>
      <c r="P123" s="43">
        <v>554112</v>
      </c>
      <c r="Q123" s="41" t="s">
        <v>3700</v>
      </c>
      <c r="R123" s="43">
        <v>-691200</v>
      </c>
      <c r="S123" s="41">
        <v>0</v>
      </c>
      <c r="T123" s="82" t="s">
        <v>3701</v>
      </c>
      <c r="U123" s="46" t="s">
        <v>3711</v>
      </c>
      <c r="V123" s="41">
        <v>507.52</v>
      </c>
      <c r="W123" s="12">
        <v>45784</v>
      </c>
      <c r="X123" s="12">
        <v>45736</v>
      </c>
      <c r="Y123" s="83">
        <v>28031</v>
      </c>
      <c r="Z123" s="84"/>
      <c r="AA123" s="14">
        <v>45785</v>
      </c>
      <c r="AB123" s="67" t="s">
        <v>35</v>
      </c>
      <c r="AC123" s="85">
        <v>19</v>
      </c>
      <c r="AD123" s="47" t="s">
        <v>133</v>
      </c>
      <c r="AE123" s="13">
        <v>1089525000</v>
      </c>
      <c r="AF123" s="47" t="s">
        <v>3703</v>
      </c>
      <c r="AG123" t="str">
        <f t="shared" si="3"/>
        <v>ADA FOTO</v>
      </c>
    </row>
    <row r="124" spans="1:33" ht="15.75" hidden="1" customHeight="1" thickBot="1">
      <c r="A124" t="str">
        <f t="shared" si="2"/>
        <v>060021118289000</v>
      </c>
      <c r="B124" s="41">
        <v>118</v>
      </c>
      <c r="C124" s="42" t="s">
        <v>3739</v>
      </c>
      <c r="D124" s="7" t="s">
        <v>2575</v>
      </c>
      <c r="E124" s="41">
        <v>12</v>
      </c>
      <c r="F124" s="43">
        <v>27600</v>
      </c>
      <c r="G124" s="44">
        <v>0</v>
      </c>
      <c r="H124" s="43">
        <v>0</v>
      </c>
      <c r="I124" s="43">
        <v>331200</v>
      </c>
      <c r="J124" s="45">
        <v>331200</v>
      </c>
      <c r="K124" s="43">
        <v>318500</v>
      </c>
      <c r="L124" s="41">
        <v>103.99</v>
      </c>
      <c r="M124" s="11" t="s">
        <v>3707</v>
      </c>
      <c r="N124" s="43">
        <v>0</v>
      </c>
      <c r="O124" s="81"/>
      <c r="P124" s="43">
        <v>364080</v>
      </c>
      <c r="Q124" s="41" t="s">
        <v>3700</v>
      </c>
      <c r="R124" s="43">
        <v>-318500</v>
      </c>
      <c r="S124" s="41">
        <v>0</v>
      </c>
      <c r="T124" s="82" t="s">
        <v>3701</v>
      </c>
      <c r="U124" s="46" t="s">
        <v>3702</v>
      </c>
      <c r="V124" s="41">
        <v>1.72</v>
      </c>
      <c r="W124" s="12">
        <v>45782</v>
      </c>
      <c r="X124" s="12">
        <v>45779</v>
      </c>
      <c r="Y124" s="83">
        <v>28301</v>
      </c>
      <c r="Z124" s="84"/>
      <c r="AA124" s="14">
        <v>45785</v>
      </c>
      <c r="AB124" s="67" t="s">
        <v>35</v>
      </c>
      <c r="AC124" s="85">
        <v>19</v>
      </c>
      <c r="AD124" s="47" t="s">
        <v>133</v>
      </c>
      <c r="AE124" s="13">
        <v>1118289000</v>
      </c>
      <c r="AF124" s="47" t="s">
        <v>3703</v>
      </c>
      <c r="AG124" t="str">
        <f t="shared" si="3"/>
        <v>ADA FOTO</v>
      </c>
    </row>
    <row r="125" spans="1:33" ht="15.75" hidden="1" customHeight="1" thickBot="1">
      <c r="A125" t="str">
        <f t="shared" si="2"/>
        <v>060021053801000</v>
      </c>
      <c r="B125" s="41">
        <v>119</v>
      </c>
      <c r="C125" s="42" t="s">
        <v>3740</v>
      </c>
      <c r="D125" s="7" t="s">
        <v>2504</v>
      </c>
      <c r="E125" s="41">
        <v>12</v>
      </c>
      <c r="F125" s="43">
        <v>55600</v>
      </c>
      <c r="G125" s="44">
        <v>0</v>
      </c>
      <c r="H125" s="43">
        <v>0</v>
      </c>
      <c r="I125" s="43">
        <v>667200</v>
      </c>
      <c r="J125" s="45">
        <v>667200</v>
      </c>
      <c r="K125" s="43">
        <v>606000</v>
      </c>
      <c r="L125" s="41">
        <v>110.1</v>
      </c>
      <c r="M125" s="11" t="s">
        <v>3707</v>
      </c>
      <c r="N125" s="43">
        <v>0</v>
      </c>
      <c r="O125" s="81"/>
      <c r="P125" s="43">
        <v>555240</v>
      </c>
      <c r="Q125" s="41" t="s">
        <v>3700</v>
      </c>
      <c r="R125" s="43">
        <v>-606000</v>
      </c>
      <c r="S125" s="41">
        <v>0</v>
      </c>
      <c r="T125" s="82" t="s">
        <v>3701</v>
      </c>
      <c r="U125" s="46" t="s">
        <v>3702</v>
      </c>
      <c r="V125" s="50">
        <v>0.05</v>
      </c>
      <c r="W125" s="12">
        <v>45780</v>
      </c>
      <c r="X125" s="12">
        <v>45772</v>
      </c>
      <c r="Y125" s="83">
        <v>21755</v>
      </c>
      <c r="Z125" s="84"/>
      <c r="AA125" s="14">
        <v>45785</v>
      </c>
      <c r="AB125" s="67" t="s">
        <v>35</v>
      </c>
      <c r="AC125" s="85">
        <v>19</v>
      </c>
      <c r="AD125" s="47" t="s">
        <v>133</v>
      </c>
      <c r="AE125" s="13">
        <v>1053801000</v>
      </c>
      <c r="AF125" s="47" t="s">
        <v>3703</v>
      </c>
      <c r="AG125" t="str">
        <f t="shared" si="3"/>
        <v>ADA FOTO</v>
      </c>
    </row>
    <row r="126" spans="1:33" ht="15.75" hidden="1" customHeight="1" thickBot="1">
      <c r="A126" t="str">
        <f t="shared" si="2"/>
        <v>060021066078000</v>
      </c>
      <c r="B126" s="41">
        <v>120</v>
      </c>
      <c r="C126" s="42" t="s">
        <v>3741</v>
      </c>
      <c r="D126" s="7" t="s">
        <v>2514</v>
      </c>
      <c r="E126" s="41">
        <v>42</v>
      </c>
      <c r="F126" s="43">
        <v>9300</v>
      </c>
      <c r="G126" s="44">
        <v>0</v>
      </c>
      <c r="H126" s="43">
        <v>0</v>
      </c>
      <c r="I126" s="43">
        <v>390600</v>
      </c>
      <c r="J126" s="48">
        <v>390600</v>
      </c>
      <c r="K126" s="43">
        <v>373800</v>
      </c>
      <c r="L126" s="41">
        <v>104.49</v>
      </c>
      <c r="M126" s="11" t="s">
        <v>3707</v>
      </c>
      <c r="N126" s="43">
        <v>0</v>
      </c>
      <c r="O126" s="81"/>
      <c r="P126" s="43">
        <v>369852</v>
      </c>
      <c r="Q126" s="41" t="s">
        <v>3700</v>
      </c>
      <c r="R126" s="43">
        <v>-373800</v>
      </c>
      <c r="S126" s="41">
        <v>0</v>
      </c>
      <c r="T126" s="82" t="s">
        <v>3701</v>
      </c>
      <c r="U126" s="46" t="s">
        <v>3702</v>
      </c>
      <c r="V126" s="41">
        <v>2.3199999999999998</v>
      </c>
      <c r="W126" s="12">
        <v>45785</v>
      </c>
      <c r="X126" s="12">
        <v>45783</v>
      </c>
      <c r="Y126" s="83">
        <v>21755</v>
      </c>
      <c r="Z126" s="84"/>
      <c r="AA126" s="14">
        <v>45785</v>
      </c>
      <c r="AB126" s="67" t="s">
        <v>35</v>
      </c>
      <c r="AC126" s="85">
        <v>19</v>
      </c>
      <c r="AD126" s="47" t="s">
        <v>133</v>
      </c>
      <c r="AE126" s="13">
        <v>1066078000</v>
      </c>
      <c r="AF126" s="47" t="s">
        <v>3703</v>
      </c>
      <c r="AG126" t="str">
        <f t="shared" si="3"/>
        <v>ADA FOTO</v>
      </c>
    </row>
    <row r="127" spans="1:33" ht="15.75" hidden="1" customHeight="1" thickBot="1">
      <c r="A127" t="str">
        <f t="shared" si="2"/>
        <v>060021089541000</v>
      </c>
      <c r="B127" s="41">
        <v>121</v>
      </c>
      <c r="C127" s="42" t="s">
        <v>3742</v>
      </c>
      <c r="D127" s="7" t="s">
        <v>2554</v>
      </c>
      <c r="E127" s="41">
        <v>144</v>
      </c>
      <c r="F127" s="43">
        <v>6100</v>
      </c>
      <c r="G127" s="44">
        <v>0</v>
      </c>
      <c r="H127" s="43">
        <v>0</v>
      </c>
      <c r="I127" s="43">
        <v>878400</v>
      </c>
      <c r="J127" s="45">
        <v>878400</v>
      </c>
      <c r="K127" s="43">
        <v>648000</v>
      </c>
      <c r="L127" s="41">
        <v>135.56</v>
      </c>
      <c r="M127" s="11" t="s">
        <v>3707</v>
      </c>
      <c r="N127" s="43">
        <v>0</v>
      </c>
      <c r="O127" s="81"/>
      <c r="P127" s="43">
        <v>610272</v>
      </c>
      <c r="Q127" s="41" t="s">
        <v>3700</v>
      </c>
      <c r="R127" s="43">
        <v>-648000</v>
      </c>
      <c r="S127" s="41">
        <v>0</v>
      </c>
      <c r="T127" s="82" t="s">
        <v>3701</v>
      </c>
      <c r="U127" s="46" t="s">
        <v>3711</v>
      </c>
      <c r="V127" s="41">
        <v>293.29000000000002</v>
      </c>
      <c r="W127" s="12">
        <v>45784</v>
      </c>
      <c r="X127" s="12">
        <v>45771</v>
      </c>
      <c r="Y127" s="83">
        <v>28331</v>
      </c>
      <c r="Z127" s="84"/>
      <c r="AA127" s="14">
        <v>45785</v>
      </c>
      <c r="AB127" s="67" t="s">
        <v>35</v>
      </c>
      <c r="AC127" s="85">
        <v>19</v>
      </c>
      <c r="AD127" s="47" t="s">
        <v>133</v>
      </c>
      <c r="AE127" s="13">
        <v>1089541000</v>
      </c>
      <c r="AF127" s="47" t="s">
        <v>3703</v>
      </c>
      <c r="AG127" t="str">
        <f t="shared" si="3"/>
        <v>ADA FOTO</v>
      </c>
    </row>
    <row r="128" spans="1:33" ht="15.75" hidden="1" customHeight="1" thickBot="1">
      <c r="A128" t="str">
        <f t="shared" si="2"/>
        <v>060021065842000</v>
      </c>
      <c r="B128" s="41">
        <v>122</v>
      </c>
      <c r="C128" s="42" t="s">
        <v>3743</v>
      </c>
      <c r="D128" s="7" t="s">
        <v>2509</v>
      </c>
      <c r="E128" s="41">
        <v>48</v>
      </c>
      <c r="F128" s="43">
        <v>12700</v>
      </c>
      <c r="G128" s="44">
        <v>0</v>
      </c>
      <c r="H128" s="43">
        <v>0</v>
      </c>
      <c r="I128" s="43">
        <v>609600</v>
      </c>
      <c r="J128" s="45">
        <v>609600</v>
      </c>
      <c r="K128" s="43">
        <v>616000</v>
      </c>
      <c r="L128" s="41">
        <v>98.96</v>
      </c>
      <c r="M128" s="11" t="s">
        <v>3699</v>
      </c>
      <c r="N128" s="41">
        <v>0</v>
      </c>
      <c r="O128" s="81"/>
      <c r="P128" s="43">
        <v>602352</v>
      </c>
      <c r="Q128" s="41" t="s">
        <v>3700</v>
      </c>
      <c r="R128" s="43">
        <v>-616000</v>
      </c>
      <c r="S128" s="41">
        <v>0</v>
      </c>
      <c r="T128" s="82" t="s">
        <v>3701</v>
      </c>
      <c r="U128" s="46" t="s">
        <v>3711</v>
      </c>
      <c r="V128" s="41">
        <v>11.14</v>
      </c>
      <c r="W128" s="12">
        <v>45785</v>
      </c>
      <c r="X128" s="12">
        <v>45771</v>
      </c>
      <c r="Y128" s="83">
        <v>28331</v>
      </c>
      <c r="Z128" s="84"/>
      <c r="AA128" s="14">
        <v>45785</v>
      </c>
      <c r="AB128" s="67" t="s">
        <v>35</v>
      </c>
      <c r="AC128" s="85">
        <v>19</v>
      </c>
      <c r="AD128" s="47" t="s">
        <v>133</v>
      </c>
      <c r="AE128" s="13">
        <v>1065842000</v>
      </c>
      <c r="AF128" s="47" t="s">
        <v>3703</v>
      </c>
      <c r="AG128" t="str">
        <f t="shared" si="3"/>
        <v>ADA FOTO</v>
      </c>
    </row>
    <row r="129" spans="1:33" ht="15.75" hidden="1" customHeight="1" thickBot="1">
      <c r="A129" t="str">
        <f t="shared" si="2"/>
        <v>060021038533000</v>
      </c>
      <c r="B129" s="41">
        <v>123</v>
      </c>
      <c r="C129" s="42" t="s">
        <v>3744</v>
      </c>
      <c r="D129" s="7" t="s">
        <v>2499</v>
      </c>
      <c r="E129" s="41">
        <v>12</v>
      </c>
      <c r="F129" s="43">
        <v>25500</v>
      </c>
      <c r="G129" s="44">
        <v>0</v>
      </c>
      <c r="H129" s="43">
        <v>0</v>
      </c>
      <c r="I129" s="43">
        <v>306000</v>
      </c>
      <c r="J129" s="45">
        <v>306000</v>
      </c>
      <c r="K129" s="43">
        <v>302400</v>
      </c>
      <c r="L129" s="41">
        <v>101.19</v>
      </c>
      <c r="M129" s="11" t="s">
        <v>3707</v>
      </c>
      <c r="N129" s="43">
        <v>0</v>
      </c>
      <c r="O129" s="81"/>
      <c r="P129" s="43">
        <v>269652</v>
      </c>
      <c r="Q129" s="41" t="s">
        <v>3700</v>
      </c>
      <c r="R129" s="43">
        <v>-302400</v>
      </c>
      <c r="S129" s="41">
        <v>0</v>
      </c>
      <c r="T129" s="82" t="s">
        <v>3701</v>
      </c>
      <c r="U129" s="46" t="s">
        <v>3711</v>
      </c>
      <c r="V129" s="41">
        <v>15.65</v>
      </c>
      <c r="W129" s="12">
        <v>45783</v>
      </c>
      <c r="X129" s="12">
        <v>45771</v>
      </c>
      <c r="Y129" s="83">
        <v>28031</v>
      </c>
      <c r="Z129" s="84"/>
      <c r="AA129" s="14">
        <v>45785</v>
      </c>
      <c r="AB129" s="67" t="s">
        <v>35</v>
      </c>
      <c r="AC129" s="85">
        <v>19</v>
      </c>
      <c r="AD129" s="47" t="s">
        <v>133</v>
      </c>
      <c r="AE129" s="13">
        <v>1038533000</v>
      </c>
      <c r="AF129" s="47" t="s">
        <v>3703</v>
      </c>
      <c r="AG129" t="str">
        <f t="shared" si="3"/>
        <v>ADA FOTO</v>
      </c>
    </row>
    <row r="130" spans="1:33" ht="15.75" hidden="1" customHeight="1" thickBot="1">
      <c r="A130" t="str">
        <f t="shared" si="2"/>
        <v>060021001860000</v>
      </c>
      <c r="B130" s="41">
        <v>124</v>
      </c>
      <c r="C130" s="42" t="s">
        <v>3745</v>
      </c>
      <c r="D130" s="7" t="s">
        <v>2488</v>
      </c>
      <c r="E130" s="41">
        <v>30</v>
      </c>
      <c r="F130" s="43">
        <v>48200</v>
      </c>
      <c r="G130" s="44">
        <v>30</v>
      </c>
      <c r="H130" s="43">
        <v>47800</v>
      </c>
      <c r="I130" s="43">
        <v>1434000</v>
      </c>
      <c r="J130" s="48">
        <v>1434000</v>
      </c>
      <c r="K130" s="43">
        <v>1275000</v>
      </c>
      <c r="L130" s="41">
        <v>112.47</v>
      </c>
      <c r="M130" s="11" t="s">
        <v>3707</v>
      </c>
      <c r="N130" s="43">
        <v>0</v>
      </c>
      <c r="O130" s="81"/>
      <c r="P130" s="43">
        <v>1320240</v>
      </c>
      <c r="Q130" s="41" t="s">
        <v>3700</v>
      </c>
      <c r="R130" s="43">
        <v>-1275000</v>
      </c>
      <c r="S130" s="41">
        <v>0</v>
      </c>
      <c r="T130" s="82" t="s">
        <v>3701</v>
      </c>
      <c r="U130" s="46" t="s">
        <v>3702</v>
      </c>
      <c r="V130" s="41">
        <v>1.1599999999999999</v>
      </c>
      <c r="W130" s="12">
        <v>45784</v>
      </c>
      <c r="X130" s="12">
        <v>45737</v>
      </c>
      <c r="Y130" s="83">
        <v>35448</v>
      </c>
      <c r="Z130" s="84"/>
      <c r="AA130" s="14">
        <v>45785</v>
      </c>
      <c r="AB130" s="67" t="s">
        <v>35</v>
      </c>
      <c r="AC130" s="85">
        <v>19</v>
      </c>
      <c r="AD130" s="47" t="s">
        <v>133</v>
      </c>
      <c r="AE130" s="13">
        <v>1001860000</v>
      </c>
      <c r="AF130" s="47" t="s">
        <v>3703</v>
      </c>
      <c r="AG130" t="str">
        <f t="shared" si="3"/>
        <v>ADA FOTO</v>
      </c>
    </row>
    <row r="131" spans="1:33" ht="15.75" hidden="1" customHeight="1" thickBot="1">
      <c r="A131" t="str">
        <f t="shared" si="2"/>
        <v>060021072188000</v>
      </c>
      <c r="B131" s="41">
        <v>125</v>
      </c>
      <c r="C131" s="42" t="s">
        <v>3746</v>
      </c>
      <c r="D131" s="7" t="s">
        <v>2524</v>
      </c>
      <c r="E131" s="41">
        <v>42</v>
      </c>
      <c r="F131" s="43">
        <v>9500</v>
      </c>
      <c r="G131" s="44">
        <v>0</v>
      </c>
      <c r="H131" s="43">
        <v>0</v>
      </c>
      <c r="I131" s="43">
        <v>399000</v>
      </c>
      <c r="J131" s="48">
        <v>399000</v>
      </c>
      <c r="K131" s="43">
        <v>367500</v>
      </c>
      <c r="L131" s="41">
        <v>108.57</v>
      </c>
      <c r="M131" s="11" t="s">
        <v>3707</v>
      </c>
      <c r="N131" s="43">
        <v>0</v>
      </c>
      <c r="O131" s="81"/>
      <c r="P131" s="43">
        <v>378714</v>
      </c>
      <c r="Q131" s="41" t="s">
        <v>3700</v>
      </c>
      <c r="R131" s="43">
        <v>-367500</v>
      </c>
      <c r="S131" s="41">
        <v>0</v>
      </c>
      <c r="T131" s="82" t="s">
        <v>3701</v>
      </c>
      <c r="U131" s="46" t="s">
        <v>3711</v>
      </c>
      <c r="V131" s="41">
        <v>16.63</v>
      </c>
      <c r="W131" s="12">
        <v>45784</v>
      </c>
      <c r="X131" s="12">
        <v>45735</v>
      </c>
      <c r="Y131" s="83">
        <v>28031</v>
      </c>
      <c r="Z131" s="84"/>
      <c r="AA131" s="14">
        <v>45785</v>
      </c>
      <c r="AB131" s="67" t="s">
        <v>35</v>
      </c>
      <c r="AC131" s="85">
        <v>19</v>
      </c>
      <c r="AD131" s="47" t="s">
        <v>133</v>
      </c>
      <c r="AE131" s="13">
        <v>1072188000</v>
      </c>
      <c r="AF131" s="47" t="s">
        <v>3703</v>
      </c>
      <c r="AG131" t="str">
        <f t="shared" si="3"/>
        <v>ADA FOTO</v>
      </c>
    </row>
    <row r="132" spans="1:33" ht="15.75" hidden="1" customHeight="1" thickBot="1">
      <c r="A132" t="str">
        <f t="shared" si="2"/>
        <v>060021059614000</v>
      </c>
      <c r="B132" s="41">
        <v>126</v>
      </c>
      <c r="C132" s="42" t="s">
        <v>3747</v>
      </c>
      <c r="D132" s="7" t="s">
        <v>3748</v>
      </c>
      <c r="E132" s="41">
        <v>6</v>
      </c>
      <c r="F132" s="43">
        <v>46500</v>
      </c>
      <c r="G132" s="44">
        <v>0</v>
      </c>
      <c r="H132" s="43">
        <v>0</v>
      </c>
      <c r="I132" s="43">
        <v>279000</v>
      </c>
      <c r="J132" s="45">
        <v>279000</v>
      </c>
      <c r="K132" s="43">
        <v>283500</v>
      </c>
      <c r="L132" s="41">
        <v>98.41</v>
      </c>
      <c r="M132" s="11" t="s">
        <v>3699</v>
      </c>
      <c r="N132" s="43">
        <v>0</v>
      </c>
      <c r="O132" s="81"/>
      <c r="P132" s="43">
        <v>273420</v>
      </c>
      <c r="Q132" s="41" t="s">
        <v>3700</v>
      </c>
      <c r="R132" s="43">
        <v>-283500</v>
      </c>
      <c r="S132" s="41">
        <v>0</v>
      </c>
      <c r="T132" s="82" t="s">
        <v>3701</v>
      </c>
      <c r="U132" s="46" t="s">
        <v>3702</v>
      </c>
      <c r="V132" s="41">
        <v>16.32</v>
      </c>
      <c r="W132" s="12">
        <v>45784</v>
      </c>
      <c r="X132" s="12">
        <v>45783</v>
      </c>
      <c r="Y132" s="83">
        <v>22576</v>
      </c>
      <c r="Z132" s="84"/>
      <c r="AA132" s="14">
        <v>45785</v>
      </c>
      <c r="AB132" s="67" t="s">
        <v>35</v>
      </c>
      <c r="AC132" s="85">
        <v>21</v>
      </c>
      <c r="AD132" s="47" t="s">
        <v>133</v>
      </c>
      <c r="AE132" s="13">
        <v>1059614000</v>
      </c>
      <c r="AF132" s="47" t="s">
        <v>3703</v>
      </c>
      <c r="AG132" t="str">
        <f t="shared" si="3"/>
        <v>ADA FOTO</v>
      </c>
    </row>
    <row r="133" spans="1:33" ht="15.75" hidden="1" customHeight="1" thickBot="1">
      <c r="A133" t="str">
        <f t="shared" si="2"/>
        <v>060021092661000</v>
      </c>
      <c r="B133" s="41">
        <v>127</v>
      </c>
      <c r="C133" s="42" t="s">
        <v>3749</v>
      </c>
      <c r="D133" s="7" t="s">
        <v>400</v>
      </c>
      <c r="E133" s="41">
        <v>12</v>
      </c>
      <c r="F133" s="43">
        <v>9800</v>
      </c>
      <c r="G133" s="44">
        <v>12</v>
      </c>
      <c r="H133" s="43">
        <v>9500</v>
      </c>
      <c r="I133" s="43">
        <v>114000</v>
      </c>
      <c r="J133" s="48">
        <v>114000</v>
      </c>
      <c r="K133" s="49">
        <v>114650</v>
      </c>
      <c r="L133" s="41">
        <v>99.43</v>
      </c>
      <c r="M133" s="11" t="s">
        <v>3699</v>
      </c>
      <c r="N133" s="43">
        <v>0</v>
      </c>
      <c r="O133" s="81"/>
      <c r="P133" s="43">
        <v>113568</v>
      </c>
      <c r="Q133" s="41" t="s">
        <v>3700</v>
      </c>
      <c r="R133" s="43">
        <v>-114650</v>
      </c>
      <c r="S133" s="41">
        <v>0</v>
      </c>
      <c r="T133" s="82" t="s">
        <v>3701</v>
      </c>
      <c r="U133" s="46" t="s">
        <v>3711</v>
      </c>
      <c r="V133" s="41">
        <v>23.86</v>
      </c>
      <c r="W133" s="12">
        <v>45719</v>
      </c>
      <c r="X133" s="12">
        <v>45418</v>
      </c>
      <c r="Y133" s="83">
        <v>25419</v>
      </c>
      <c r="Z133" s="84"/>
      <c r="AA133" s="14">
        <v>45785</v>
      </c>
      <c r="AB133" s="67" t="s">
        <v>35</v>
      </c>
      <c r="AC133" s="85">
        <v>21</v>
      </c>
      <c r="AD133" s="47" t="s">
        <v>133</v>
      </c>
      <c r="AE133" s="13">
        <v>1092661000</v>
      </c>
      <c r="AF133" s="47" t="s">
        <v>3703</v>
      </c>
      <c r="AG133" t="str">
        <f t="shared" si="3"/>
        <v>ADA FOTO</v>
      </c>
    </row>
    <row r="134" spans="1:33" ht="15.75" hidden="1" customHeight="1" thickBot="1">
      <c r="A134" t="str">
        <f t="shared" si="2"/>
        <v>060021089271000</v>
      </c>
      <c r="B134" s="41">
        <v>128</v>
      </c>
      <c r="C134" s="42" t="s">
        <v>3750</v>
      </c>
      <c r="D134" s="7" t="s">
        <v>382</v>
      </c>
      <c r="E134" s="41">
        <v>48</v>
      </c>
      <c r="F134" s="43">
        <v>2500</v>
      </c>
      <c r="G134" s="44">
        <v>48</v>
      </c>
      <c r="H134" s="43">
        <v>2325</v>
      </c>
      <c r="I134" s="43">
        <v>111600</v>
      </c>
      <c r="J134" s="45">
        <v>111600</v>
      </c>
      <c r="K134" s="43">
        <v>115850</v>
      </c>
      <c r="L134" s="41">
        <v>96.33</v>
      </c>
      <c r="M134" s="11" t="s">
        <v>3699</v>
      </c>
      <c r="N134" s="43">
        <v>0</v>
      </c>
      <c r="O134" s="81"/>
      <c r="P134" s="43">
        <v>113568</v>
      </c>
      <c r="Q134" s="41" t="s">
        <v>3700</v>
      </c>
      <c r="R134" s="43">
        <v>-115850</v>
      </c>
      <c r="S134" s="41">
        <v>0</v>
      </c>
      <c r="T134" s="82" t="s">
        <v>3701</v>
      </c>
      <c r="U134" s="46" t="s">
        <v>3711</v>
      </c>
      <c r="V134" s="41">
        <v>138.25</v>
      </c>
      <c r="W134" s="12">
        <v>45780</v>
      </c>
      <c r="X134" s="12">
        <v>45756</v>
      </c>
      <c r="Y134" s="83">
        <v>25419</v>
      </c>
      <c r="Z134" s="42"/>
      <c r="AA134" s="14">
        <v>45785</v>
      </c>
      <c r="AB134" s="67" t="s">
        <v>35</v>
      </c>
      <c r="AC134" s="85">
        <v>21</v>
      </c>
      <c r="AD134" s="47" t="s">
        <v>133</v>
      </c>
      <c r="AE134" s="13">
        <v>1089271000</v>
      </c>
      <c r="AF134" s="47" t="s">
        <v>3703</v>
      </c>
      <c r="AG134" t="str">
        <f t="shared" si="3"/>
        <v>ADA FOTO</v>
      </c>
    </row>
    <row r="135" spans="1:33" ht="15.75" hidden="1" customHeight="1" thickBot="1">
      <c r="A135" t="str">
        <f t="shared" ref="A135:A198" si="4">AB135&amp;AE135</f>
        <v>060021000902000</v>
      </c>
      <c r="B135" s="41">
        <v>129</v>
      </c>
      <c r="C135" s="42" t="s">
        <v>3751</v>
      </c>
      <c r="D135" s="7" t="s">
        <v>3752</v>
      </c>
      <c r="E135" s="41">
        <v>1</v>
      </c>
      <c r="F135" s="43">
        <v>202000</v>
      </c>
      <c r="G135" s="44">
        <v>0</v>
      </c>
      <c r="H135" s="41">
        <v>0</v>
      </c>
      <c r="I135" s="43">
        <v>202000</v>
      </c>
      <c r="J135" s="45">
        <v>202000</v>
      </c>
      <c r="K135" s="43">
        <v>187600</v>
      </c>
      <c r="L135" s="41">
        <v>107.68</v>
      </c>
      <c r="M135" s="11" t="s">
        <v>3707</v>
      </c>
      <c r="N135" s="43">
        <v>0</v>
      </c>
      <c r="O135" s="81"/>
      <c r="P135" s="43">
        <v>181888</v>
      </c>
      <c r="Q135" s="41" t="s">
        <v>3700</v>
      </c>
      <c r="R135" s="43">
        <v>-187600</v>
      </c>
      <c r="S135" s="41">
        <v>0</v>
      </c>
      <c r="T135" s="82" t="s">
        <v>3701</v>
      </c>
      <c r="U135" s="46" t="s">
        <v>3711</v>
      </c>
      <c r="V135" s="41">
        <v>11.31</v>
      </c>
      <c r="W135" s="12">
        <v>45785</v>
      </c>
      <c r="X135" s="12">
        <v>45783</v>
      </c>
      <c r="Y135" s="83">
        <v>22576</v>
      </c>
      <c r="Z135" s="84"/>
      <c r="AA135" s="14">
        <v>45785</v>
      </c>
      <c r="AB135" s="67" t="s">
        <v>35</v>
      </c>
      <c r="AC135" s="85">
        <v>21</v>
      </c>
      <c r="AD135" s="47" t="s">
        <v>133</v>
      </c>
      <c r="AE135" s="13">
        <v>1000902000</v>
      </c>
      <c r="AF135" s="47" t="s">
        <v>3703</v>
      </c>
      <c r="AG135" t="str">
        <f t="shared" ref="AG135:AG198" si="5">IF(LEFT(M135,1)="*","ADA FOTO","TIDAK ADA")</f>
        <v>ADA FOTO</v>
      </c>
    </row>
    <row r="136" spans="1:33" ht="15.75" hidden="1" customHeight="1" thickBot="1">
      <c r="A136" t="str">
        <f t="shared" si="4"/>
        <v>060021018575000</v>
      </c>
      <c r="B136" s="41">
        <v>130</v>
      </c>
      <c r="C136" s="42" t="s">
        <v>3753</v>
      </c>
      <c r="D136" s="7" t="s">
        <v>3754</v>
      </c>
      <c r="E136" s="41">
        <v>12</v>
      </c>
      <c r="F136" s="43">
        <v>24300</v>
      </c>
      <c r="G136" s="44">
        <v>0</v>
      </c>
      <c r="H136" s="43">
        <v>0</v>
      </c>
      <c r="I136" s="43">
        <v>291600</v>
      </c>
      <c r="J136" s="45">
        <v>291600</v>
      </c>
      <c r="K136" s="43">
        <v>260650</v>
      </c>
      <c r="L136" s="41">
        <v>111.87</v>
      </c>
      <c r="M136" s="11" t="s">
        <v>3707</v>
      </c>
      <c r="N136" s="43">
        <v>0</v>
      </c>
      <c r="O136" s="81"/>
      <c r="P136" s="43">
        <v>279180</v>
      </c>
      <c r="Q136" s="41" t="s">
        <v>3700</v>
      </c>
      <c r="R136" s="43">
        <v>-260650</v>
      </c>
      <c r="S136" s="41">
        <v>0</v>
      </c>
      <c r="T136" s="82" t="s">
        <v>3701</v>
      </c>
      <c r="U136" s="46" t="s">
        <v>3711</v>
      </c>
      <c r="V136" s="50">
        <v>5.13</v>
      </c>
      <c r="W136" s="12">
        <v>45784</v>
      </c>
      <c r="X136" s="12">
        <v>45727</v>
      </c>
      <c r="Y136" s="83">
        <v>25419</v>
      </c>
      <c r="Z136" s="84"/>
      <c r="AA136" s="14">
        <v>45785</v>
      </c>
      <c r="AB136" s="67" t="s">
        <v>35</v>
      </c>
      <c r="AC136" s="85">
        <v>21</v>
      </c>
      <c r="AD136" s="47" t="s">
        <v>133</v>
      </c>
      <c r="AE136" s="13">
        <v>1018575000</v>
      </c>
      <c r="AF136" s="47" t="s">
        <v>3703</v>
      </c>
      <c r="AG136" t="str">
        <f t="shared" si="5"/>
        <v>ADA FOTO</v>
      </c>
    </row>
    <row r="137" spans="1:33" ht="15.75" hidden="1" customHeight="1" thickBot="1">
      <c r="A137" t="str">
        <f t="shared" si="4"/>
        <v>060021004893000</v>
      </c>
      <c r="B137" s="41">
        <v>131</v>
      </c>
      <c r="C137" s="42" t="s">
        <v>3755</v>
      </c>
      <c r="D137" s="7" t="s">
        <v>146</v>
      </c>
      <c r="E137" s="41">
        <v>20</v>
      </c>
      <c r="F137" s="43">
        <v>6400</v>
      </c>
      <c r="G137" s="44">
        <v>20</v>
      </c>
      <c r="H137" s="43">
        <v>5875</v>
      </c>
      <c r="I137" s="43">
        <v>117500</v>
      </c>
      <c r="J137" s="45">
        <v>117500</v>
      </c>
      <c r="K137" s="43">
        <v>114000</v>
      </c>
      <c r="L137" s="41">
        <v>103.07</v>
      </c>
      <c r="M137" s="11" t="s">
        <v>3707</v>
      </c>
      <c r="N137" s="43">
        <v>0</v>
      </c>
      <c r="O137" s="81"/>
      <c r="P137" s="43">
        <v>117600</v>
      </c>
      <c r="Q137" s="41" t="s">
        <v>3700</v>
      </c>
      <c r="R137" s="43">
        <v>-114000</v>
      </c>
      <c r="S137" s="41">
        <v>0</v>
      </c>
      <c r="T137" s="82" t="s">
        <v>3701</v>
      </c>
      <c r="U137" s="46" t="s">
        <v>3711</v>
      </c>
      <c r="V137" s="41">
        <v>38.82</v>
      </c>
      <c r="W137" s="12">
        <v>45785</v>
      </c>
      <c r="X137" s="12">
        <v>45758</v>
      </c>
      <c r="Y137" s="83">
        <v>32336</v>
      </c>
      <c r="Z137" s="84"/>
      <c r="AA137" s="14">
        <v>45785</v>
      </c>
      <c r="AB137" s="67" t="s">
        <v>35</v>
      </c>
      <c r="AC137" s="85">
        <v>21</v>
      </c>
      <c r="AD137" s="47" t="s">
        <v>133</v>
      </c>
      <c r="AE137" s="13">
        <v>1004893000</v>
      </c>
      <c r="AF137" s="47" t="s">
        <v>3703</v>
      </c>
      <c r="AG137" t="str">
        <f t="shared" si="5"/>
        <v>ADA FOTO</v>
      </c>
    </row>
    <row r="138" spans="1:33" ht="15.75" hidden="1" customHeight="1" thickBot="1">
      <c r="A138" t="str">
        <f t="shared" si="4"/>
        <v>060021005726000</v>
      </c>
      <c r="B138" s="41">
        <v>132</v>
      </c>
      <c r="C138" s="42" t="s">
        <v>3756</v>
      </c>
      <c r="D138" s="7" t="s">
        <v>156</v>
      </c>
      <c r="E138" s="41">
        <v>10</v>
      </c>
      <c r="F138" s="43">
        <v>21900</v>
      </c>
      <c r="G138" s="44">
        <v>10</v>
      </c>
      <c r="H138" s="43">
        <v>20950</v>
      </c>
      <c r="I138" s="43">
        <v>209500</v>
      </c>
      <c r="J138" s="45">
        <v>209500</v>
      </c>
      <c r="K138" s="43">
        <v>205000</v>
      </c>
      <c r="L138" s="41">
        <v>102.2</v>
      </c>
      <c r="M138" s="11" t="s">
        <v>3707</v>
      </c>
      <c r="N138" s="43">
        <v>0</v>
      </c>
      <c r="O138" s="81"/>
      <c r="P138" s="43">
        <v>206110</v>
      </c>
      <c r="Q138" s="41" t="s">
        <v>3700</v>
      </c>
      <c r="R138" s="43">
        <v>-205000</v>
      </c>
      <c r="S138" s="41">
        <v>0</v>
      </c>
      <c r="T138" s="82" t="s">
        <v>3701</v>
      </c>
      <c r="U138" s="46" t="s">
        <v>3711</v>
      </c>
      <c r="V138" s="41">
        <v>10.95</v>
      </c>
      <c r="W138" s="12">
        <v>45784</v>
      </c>
      <c r="X138" s="12">
        <v>45758</v>
      </c>
      <c r="Y138" s="83">
        <v>32336</v>
      </c>
      <c r="Z138" s="84"/>
      <c r="AA138" s="14">
        <v>45785</v>
      </c>
      <c r="AB138" s="67" t="s">
        <v>35</v>
      </c>
      <c r="AC138" s="85">
        <v>21</v>
      </c>
      <c r="AD138" s="47" t="s">
        <v>133</v>
      </c>
      <c r="AE138" s="13">
        <v>1005726000</v>
      </c>
      <c r="AF138" s="47" t="s">
        <v>3703</v>
      </c>
      <c r="AG138" t="str">
        <f t="shared" si="5"/>
        <v>ADA FOTO</v>
      </c>
    </row>
    <row r="139" spans="1:33" ht="15.75" hidden="1" customHeight="1" thickBot="1">
      <c r="A139" t="str">
        <f t="shared" si="4"/>
        <v>060021023234000</v>
      </c>
      <c r="B139" s="41">
        <v>133</v>
      </c>
      <c r="C139" s="42" t="s">
        <v>3757</v>
      </c>
      <c r="D139" s="7" t="s">
        <v>184</v>
      </c>
      <c r="E139" s="41">
        <v>1</v>
      </c>
      <c r="F139" s="43">
        <v>101950</v>
      </c>
      <c r="G139" s="44">
        <v>1</v>
      </c>
      <c r="H139" s="43">
        <v>101900</v>
      </c>
      <c r="I139" s="43">
        <v>101900</v>
      </c>
      <c r="J139" s="45">
        <v>101900</v>
      </c>
      <c r="K139" s="43">
        <v>101900</v>
      </c>
      <c r="L139" s="41">
        <v>100</v>
      </c>
      <c r="M139" s="11" t="s">
        <v>3705</v>
      </c>
      <c r="N139" s="43">
        <v>0</v>
      </c>
      <c r="O139" s="81"/>
      <c r="P139" s="43">
        <v>102624</v>
      </c>
      <c r="Q139" s="41" t="s">
        <v>3700</v>
      </c>
      <c r="R139" s="43">
        <v>-101900</v>
      </c>
      <c r="S139" s="41">
        <v>0</v>
      </c>
      <c r="T139" s="82" t="s">
        <v>3701</v>
      </c>
      <c r="U139" s="46" t="s">
        <v>3711</v>
      </c>
      <c r="V139" s="41">
        <v>6.4</v>
      </c>
      <c r="W139" s="12">
        <v>45784</v>
      </c>
      <c r="X139" s="12">
        <v>45758</v>
      </c>
      <c r="Y139" s="83">
        <v>32336</v>
      </c>
      <c r="Z139" s="84"/>
      <c r="AA139" s="14">
        <v>45785</v>
      </c>
      <c r="AB139" s="67" t="s">
        <v>35</v>
      </c>
      <c r="AC139" s="85">
        <v>21</v>
      </c>
      <c r="AD139" s="47" t="s">
        <v>133</v>
      </c>
      <c r="AE139" s="13">
        <v>1023234000</v>
      </c>
      <c r="AF139" s="47" t="s">
        <v>3703</v>
      </c>
      <c r="AG139" t="str">
        <f t="shared" si="5"/>
        <v>ADA FOTO</v>
      </c>
    </row>
    <row r="140" spans="1:33" ht="15.75" hidden="1" customHeight="1" thickBot="1">
      <c r="A140" t="str">
        <f t="shared" si="4"/>
        <v>060021004890000</v>
      </c>
      <c r="B140" s="41">
        <v>134</v>
      </c>
      <c r="C140" s="42" t="s">
        <v>3758</v>
      </c>
      <c r="D140" s="7" t="s">
        <v>141</v>
      </c>
      <c r="E140" s="41">
        <v>20</v>
      </c>
      <c r="F140" s="43">
        <v>5400</v>
      </c>
      <c r="G140" s="44">
        <v>20</v>
      </c>
      <c r="H140" s="43">
        <v>5125</v>
      </c>
      <c r="I140" s="43">
        <v>102500</v>
      </c>
      <c r="J140" s="45">
        <v>102500</v>
      </c>
      <c r="K140" s="43">
        <v>100000</v>
      </c>
      <c r="L140" s="41">
        <v>102.5</v>
      </c>
      <c r="M140" s="11" t="s">
        <v>3707</v>
      </c>
      <c r="N140" s="43">
        <v>0</v>
      </c>
      <c r="O140" s="81"/>
      <c r="P140" s="43">
        <v>97920</v>
      </c>
      <c r="Q140" s="41" t="s">
        <v>3700</v>
      </c>
      <c r="R140" s="43">
        <v>-100000</v>
      </c>
      <c r="S140" s="41">
        <v>0</v>
      </c>
      <c r="T140" s="82" t="s">
        <v>3701</v>
      </c>
      <c r="U140" s="46" t="s">
        <v>3702</v>
      </c>
      <c r="V140" s="41">
        <v>23.26</v>
      </c>
      <c r="W140" s="12">
        <v>45784</v>
      </c>
      <c r="X140" s="12">
        <v>45758</v>
      </c>
      <c r="Y140" s="83">
        <v>32336</v>
      </c>
      <c r="Z140" s="84"/>
      <c r="AA140" s="14">
        <v>45785</v>
      </c>
      <c r="AB140" s="67" t="s">
        <v>35</v>
      </c>
      <c r="AC140" s="85">
        <v>21</v>
      </c>
      <c r="AD140" s="47" t="s">
        <v>133</v>
      </c>
      <c r="AE140" s="13">
        <v>1004890000</v>
      </c>
      <c r="AF140" s="47" t="s">
        <v>3703</v>
      </c>
      <c r="AG140" t="str">
        <f t="shared" si="5"/>
        <v>ADA FOTO</v>
      </c>
    </row>
    <row r="141" spans="1:33" ht="15.75" hidden="1" customHeight="1" thickBot="1">
      <c r="A141" t="str">
        <f t="shared" si="4"/>
        <v>060021005725000</v>
      </c>
      <c r="B141" s="41">
        <v>135</v>
      </c>
      <c r="C141" s="42" t="s">
        <v>3759</v>
      </c>
      <c r="D141" s="7" t="s">
        <v>151</v>
      </c>
      <c r="E141" s="41">
        <v>10</v>
      </c>
      <c r="F141" s="43">
        <v>14900</v>
      </c>
      <c r="G141" s="44">
        <v>0</v>
      </c>
      <c r="H141" s="43">
        <v>0</v>
      </c>
      <c r="I141" s="43">
        <v>149000</v>
      </c>
      <c r="J141" s="45">
        <v>149000</v>
      </c>
      <c r="K141" s="43">
        <v>159500</v>
      </c>
      <c r="L141" s="41">
        <v>93.42</v>
      </c>
      <c r="M141" s="11" t="s">
        <v>3699</v>
      </c>
      <c r="N141" s="43">
        <v>0</v>
      </c>
      <c r="O141" s="81"/>
      <c r="P141" s="43">
        <v>150140</v>
      </c>
      <c r="Q141" s="41" t="s">
        <v>3700</v>
      </c>
      <c r="R141" s="43">
        <v>-159500</v>
      </c>
      <c r="S141" s="41">
        <v>0</v>
      </c>
      <c r="T141" s="82" t="s">
        <v>3701</v>
      </c>
      <c r="U141" s="46" t="s">
        <v>3711</v>
      </c>
      <c r="V141" s="41">
        <v>22.49</v>
      </c>
      <c r="W141" s="12">
        <v>45783</v>
      </c>
      <c r="X141" s="12">
        <v>45775</v>
      </c>
      <c r="Y141" s="83">
        <v>32336</v>
      </c>
      <c r="Z141" s="84"/>
      <c r="AA141" s="14">
        <v>45785</v>
      </c>
      <c r="AB141" s="67" t="s">
        <v>35</v>
      </c>
      <c r="AC141" s="85">
        <v>21</v>
      </c>
      <c r="AD141" s="47" t="s">
        <v>133</v>
      </c>
      <c r="AE141" s="13">
        <v>1005725000</v>
      </c>
      <c r="AF141" s="47" t="s">
        <v>3703</v>
      </c>
      <c r="AG141" t="str">
        <f t="shared" si="5"/>
        <v>ADA FOTO</v>
      </c>
    </row>
    <row r="142" spans="1:33" ht="15.75" hidden="1" customHeight="1" thickBot="1">
      <c r="A142" t="str">
        <f t="shared" si="4"/>
        <v>060021019929000</v>
      </c>
      <c r="B142" s="41">
        <v>136</v>
      </c>
      <c r="C142" s="42" t="s">
        <v>3760</v>
      </c>
      <c r="D142" s="7" t="s">
        <v>3761</v>
      </c>
      <c r="E142" s="41">
        <v>1</v>
      </c>
      <c r="F142" s="43">
        <v>89000</v>
      </c>
      <c r="G142" s="44">
        <v>0</v>
      </c>
      <c r="H142" s="43">
        <v>0</v>
      </c>
      <c r="I142" s="43">
        <v>89000</v>
      </c>
      <c r="J142" s="48">
        <v>89000</v>
      </c>
      <c r="K142" s="49">
        <v>89100</v>
      </c>
      <c r="L142" s="41">
        <v>99.89</v>
      </c>
      <c r="M142" s="11" t="s">
        <v>3699</v>
      </c>
      <c r="N142" s="43">
        <v>0</v>
      </c>
      <c r="O142" s="81"/>
      <c r="P142" s="43">
        <v>84576</v>
      </c>
      <c r="Q142" s="41" t="s">
        <v>3700</v>
      </c>
      <c r="R142" s="43">
        <v>-89100</v>
      </c>
      <c r="S142" s="41">
        <v>0</v>
      </c>
      <c r="T142" s="82" t="s">
        <v>3701</v>
      </c>
      <c r="U142" s="46" t="s">
        <v>3711</v>
      </c>
      <c r="V142" s="41">
        <v>7.21</v>
      </c>
      <c r="W142" s="12">
        <v>45785</v>
      </c>
      <c r="X142" s="12">
        <v>45758</v>
      </c>
      <c r="Y142" s="83">
        <v>32336</v>
      </c>
      <c r="Z142" s="84"/>
      <c r="AA142" s="14">
        <v>45785</v>
      </c>
      <c r="AB142" s="67" t="s">
        <v>35</v>
      </c>
      <c r="AC142" s="85">
        <v>21</v>
      </c>
      <c r="AD142" s="47" t="s">
        <v>133</v>
      </c>
      <c r="AE142" s="13">
        <v>1019929000</v>
      </c>
      <c r="AF142" s="47" t="s">
        <v>3703</v>
      </c>
      <c r="AG142" t="str">
        <f t="shared" si="5"/>
        <v>ADA FOTO</v>
      </c>
    </row>
    <row r="143" spans="1:33" ht="15.75" hidden="1" customHeight="1" thickBot="1">
      <c r="A143" t="str">
        <f t="shared" si="4"/>
        <v>060021035433000</v>
      </c>
      <c r="B143" s="41">
        <v>137</v>
      </c>
      <c r="C143" s="42" t="s">
        <v>3762</v>
      </c>
      <c r="D143" s="7" t="s">
        <v>202</v>
      </c>
      <c r="E143" s="41">
        <v>20</v>
      </c>
      <c r="F143" s="43">
        <v>17000</v>
      </c>
      <c r="G143" s="44">
        <v>20</v>
      </c>
      <c r="H143" s="43">
        <v>16400</v>
      </c>
      <c r="I143" s="43">
        <v>328000</v>
      </c>
      <c r="J143" s="48">
        <v>328000</v>
      </c>
      <c r="K143" s="49">
        <v>321900</v>
      </c>
      <c r="L143" s="41">
        <v>101.89</v>
      </c>
      <c r="M143" s="11" t="s">
        <v>3707</v>
      </c>
      <c r="N143" s="43">
        <v>0</v>
      </c>
      <c r="O143" s="81"/>
      <c r="P143" s="43">
        <v>313600</v>
      </c>
      <c r="Q143" s="41" t="s">
        <v>3700</v>
      </c>
      <c r="R143" s="43">
        <v>-321900</v>
      </c>
      <c r="S143" s="41">
        <v>0</v>
      </c>
      <c r="T143" s="82" t="s">
        <v>3701</v>
      </c>
      <c r="U143" s="46" t="s">
        <v>3702</v>
      </c>
      <c r="V143" s="41">
        <v>6.69</v>
      </c>
      <c r="W143" s="12">
        <v>45784</v>
      </c>
      <c r="X143" s="12">
        <v>45770</v>
      </c>
      <c r="Y143" s="83">
        <v>30269</v>
      </c>
      <c r="Z143" s="84"/>
      <c r="AA143" s="14">
        <v>45785</v>
      </c>
      <c r="AB143" s="67" t="s">
        <v>35</v>
      </c>
      <c r="AC143" s="85">
        <v>21</v>
      </c>
      <c r="AD143" s="47" t="s">
        <v>133</v>
      </c>
      <c r="AE143" s="13">
        <v>1035433000</v>
      </c>
      <c r="AF143" s="47" t="s">
        <v>3703</v>
      </c>
      <c r="AG143" t="str">
        <f t="shared" si="5"/>
        <v>ADA FOTO</v>
      </c>
    </row>
    <row r="144" spans="1:33" ht="15.75" hidden="1" customHeight="1" thickBot="1">
      <c r="A144" t="str">
        <f t="shared" si="4"/>
        <v>060021015940000</v>
      </c>
      <c r="B144" s="41">
        <v>138</v>
      </c>
      <c r="C144" s="42" t="s">
        <v>3763</v>
      </c>
      <c r="D144" s="7" t="s">
        <v>162</v>
      </c>
      <c r="E144" s="41">
        <v>10</v>
      </c>
      <c r="F144" s="43">
        <v>28000</v>
      </c>
      <c r="G144" s="44">
        <v>10</v>
      </c>
      <c r="H144" s="43">
        <v>26700</v>
      </c>
      <c r="I144" s="43">
        <v>267000</v>
      </c>
      <c r="J144" s="45">
        <v>267000</v>
      </c>
      <c r="K144" s="43">
        <v>267500</v>
      </c>
      <c r="L144" s="41">
        <v>99.81</v>
      </c>
      <c r="M144" s="11" t="s">
        <v>3699</v>
      </c>
      <c r="N144" s="43">
        <v>0</v>
      </c>
      <c r="O144" s="81"/>
      <c r="P144" s="43">
        <v>268420</v>
      </c>
      <c r="Q144" s="41" t="s">
        <v>3700</v>
      </c>
      <c r="R144" s="43">
        <v>-267500</v>
      </c>
      <c r="S144" s="41">
        <v>0</v>
      </c>
      <c r="T144" s="82" t="s">
        <v>3701</v>
      </c>
      <c r="U144" s="46" t="s">
        <v>3702</v>
      </c>
      <c r="V144" s="41">
        <v>27.76</v>
      </c>
      <c r="W144" s="12">
        <v>45785</v>
      </c>
      <c r="X144" s="12">
        <v>45775</v>
      </c>
      <c r="Y144" s="83">
        <v>32336</v>
      </c>
      <c r="Z144" s="84"/>
      <c r="AA144" s="14">
        <v>45785</v>
      </c>
      <c r="AB144" s="67" t="s">
        <v>35</v>
      </c>
      <c r="AC144" s="85">
        <v>21</v>
      </c>
      <c r="AD144" s="47" t="s">
        <v>133</v>
      </c>
      <c r="AE144" s="13">
        <v>1015940000</v>
      </c>
      <c r="AF144" s="47" t="s">
        <v>3703</v>
      </c>
      <c r="AG144" t="str">
        <f t="shared" si="5"/>
        <v>ADA FOTO</v>
      </c>
    </row>
    <row r="145" spans="1:33" ht="15.75" hidden="1" customHeight="1" thickBot="1">
      <c r="A145" t="str">
        <f t="shared" si="4"/>
        <v>060021055131000</v>
      </c>
      <c r="B145" s="41">
        <v>139</v>
      </c>
      <c r="C145" s="42" t="s">
        <v>3764</v>
      </c>
      <c r="D145" s="7" t="s">
        <v>3765</v>
      </c>
      <c r="E145" s="41">
        <v>12</v>
      </c>
      <c r="F145" s="43">
        <v>35500</v>
      </c>
      <c r="G145" s="44">
        <v>0</v>
      </c>
      <c r="H145" s="43">
        <v>0</v>
      </c>
      <c r="I145" s="43">
        <v>426000</v>
      </c>
      <c r="J145" s="48">
        <v>426000</v>
      </c>
      <c r="K145" s="49">
        <v>399900</v>
      </c>
      <c r="L145" s="41">
        <v>106.53</v>
      </c>
      <c r="M145" s="11" t="s">
        <v>3707</v>
      </c>
      <c r="N145" s="43">
        <v>0</v>
      </c>
      <c r="O145" s="81"/>
      <c r="P145" s="43">
        <v>382464</v>
      </c>
      <c r="Q145" s="41" t="s">
        <v>3700</v>
      </c>
      <c r="R145" s="43">
        <v>-399900</v>
      </c>
      <c r="S145" s="41">
        <v>0</v>
      </c>
      <c r="T145" s="82" t="s">
        <v>3701</v>
      </c>
      <c r="U145" s="46" t="s">
        <v>3702</v>
      </c>
      <c r="V145" s="41">
        <v>13.58</v>
      </c>
      <c r="W145" s="12">
        <v>45785</v>
      </c>
      <c r="X145" s="12">
        <v>45782</v>
      </c>
      <c r="Y145" s="83">
        <v>21017</v>
      </c>
      <c r="Z145" s="84"/>
      <c r="AA145" s="14">
        <v>45785</v>
      </c>
      <c r="AB145" s="67" t="s">
        <v>35</v>
      </c>
      <c r="AC145" s="85">
        <v>21</v>
      </c>
      <c r="AD145" s="47" t="s">
        <v>133</v>
      </c>
      <c r="AE145" s="13">
        <v>1055131000</v>
      </c>
      <c r="AF145" s="47" t="s">
        <v>3703</v>
      </c>
      <c r="AG145" t="str">
        <f t="shared" si="5"/>
        <v>ADA FOTO</v>
      </c>
    </row>
    <row r="146" spans="1:33" ht="15.75" hidden="1" customHeight="1" thickBot="1">
      <c r="A146" t="str">
        <f t="shared" si="4"/>
        <v>060021070906000</v>
      </c>
      <c r="B146" s="41">
        <v>140</v>
      </c>
      <c r="C146" s="42" t="s">
        <v>3808</v>
      </c>
      <c r="D146" s="7" t="s">
        <v>256</v>
      </c>
      <c r="E146" s="41">
        <v>60</v>
      </c>
      <c r="F146" s="43">
        <v>4475</v>
      </c>
      <c r="G146" s="44">
        <v>60</v>
      </c>
      <c r="H146" s="43">
        <v>4400</v>
      </c>
      <c r="I146" s="43">
        <v>264000</v>
      </c>
      <c r="J146" s="45">
        <v>264000</v>
      </c>
      <c r="K146" s="43">
        <v>262500</v>
      </c>
      <c r="L146" s="41">
        <v>100.57</v>
      </c>
      <c r="M146" s="11" t="s">
        <v>3707</v>
      </c>
      <c r="N146" s="43">
        <v>0</v>
      </c>
      <c r="O146" s="81"/>
      <c r="P146" s="43">
        <v>264360</v>
      </c>
      <c r="Q146" s="41" t="s">
        <v>3700</v>
      </c>
      <c r="R146" s="43">
        <v>-262500</v>
      </c>
      <c r="S146" s="41">
        <v>0</v>
      </c>
      <c r="T146" s="82" t="s">
        <v>3701</v>
      </c>
      <c r="U146" s="46" t="s">
        <v>3711</v>
      </c>
      <c r="V146" s="41">
        <v>890.98</v>
      </c>
      <c r="W146" s="12">
        <v>45784</v>
      </c>
      <c r="X146" s="12">
        <v>45777</v>
      </c>
      <c r="Y146" s="83">
        <v>21017</v>
      </c>
      <c r="Z146" s="84"/>
      <c r="AA146" s="14">
        <v>45785</v>
      </c>
      <c r="AB146" s="67" t="s">
        <v>35</v>
      </c>
      <c r="AC146" s="85">
        <v>21</v>
      </c>
      <c r="AD146" s="47" t="s">
        <v>133</v>
      </c>
      <c r="AE146" s="13">
        <v>1070906000</v>
      </c>
      <c r="AF146" s="47" t="s">
        <v>3703</v>
      </c>
      <c r="AG146" t="str">
        <f t="shared" si="5"/>
        <v>ADA FOTO</v>
      </c>
    </row>
    <row r="147" spans="1:33" ht="15.75" hidden="1" customHeight="1" thickBot="1">
      <c r="A147" t="str">
        <f t="shared" si="4"/>
        <v>060021087247000</v>
      </c>
      <c r="B147" s="41">
        <v>141</v>
      </c>
      <c r="C147" s="42" t="s">
        <v>3767</v>
      </c>
      <c r="D147" s="7" t="s">
        <v>3768</v>
      </c>
      <c r="E147" s="41">
        <v>12</v>
      </c>
      <c r="F147" s="43">
        <v>30500</v>
      </c>
      <c r="G147" s="44">
        <v>0</v>
      </c>
      <c r="H147" s="43">
        <v>0</v>
      </c>
      <c r="I147" s="43">
        <v>366000</v>
      </c>
      <c r="J147" s="45">
        <v>366000</v>
      </c>
      <c r="K147" s="43">
        <v>336400</v>
      </c>
      <c r="L147" s="41">
        <v>108.8</v>
      </c>
      <c r="M147" s="11" t="s">
        <v>3707</v>
      </c>
      <c r="N147" s="43">
        <v>0</v>
      </c>
      <c r="O147" s="81"/>
      <c r="P147" s="43">
        <v>405060</v>
      </c>
      <c r="Q147" s="41" t="s">
        <v>3700</v>
      </c>
      <c r="R147" s="43">
        <v>-336400</v>
      </c>
      <c r="S147" s="41">
        <v>0</v>
      </c>
      <c r="T147" s="82" t="s">
        <v>3701</v>
      </c>
      <c r="U147" s="46" t="s">
        <v>3702</v>
      </c>
      <c r="V147" s="41">
        <v>0.63</v>
      </c>
      <c r="W147" s="12">
        <v>45778</v>
      </c>
      <c r="X147" s="12">
        <v>45681</v>
      </c>
      <c r="Y147" s="83">
        <v>36555</v>
      </c>
      <c r="Z147" s="84"/>
      <c r="AA147" s="14">
        <v>45785</v>
      </c>
      <c r="AB147" s="67" t="s">
        <v>35</v>
      </c>
      <c r="AC147" s="85">
        <v>21</v>
      </c>
      <c r="AD147" s="47" t="s">
        <v>133</v>
      </c>
      <c r="AE147" s="13">
        <v>1087247000</v>
      </c>
      <c r="AF147" s="47" t="s">
        <v>3703</v>
      </c>
      <c r="AG147" t="str">
        <f t="shared" si="5"/>
        <v>ADA FOTO</v>
      </c>
    </row>
    <row r="148" spans="1:33" ht="15.75" hidden="1" customHeight="1" thickBot="1">
      <c r="A148" t="str">
        <f t="shared" si="4"/>
        <v>060021087250000</v>
      </c>
      <c r="B148" s="41">
        <v>142</v>
      </c>
      <c r="C148" s="42" t="s">
        <v>3769</v>
      </c>
      <c r="D148" s="7" t="s">
        <v>3770</v>
      </c>
      <c r="E148" s="41">
        <v>12</v>
      </c>
      <c r="F148" s="43">
        <v>35000</v>
      </c>
      <c r="G148" s="44">
        <v>12</v>
      </c>
      <c r="H148" s="43">
        <v>34667</v>
      </c>
      <c r="I148" s="43">
        <v>416004</v>
      </c>
      <c r="J148" s="48">
        <v>416004</v>
      </c>
      <c r="K148" s="43">
        <v>321000</v>
      </c>
      <c r="L148" s="41">
        <v>129.6</v>
      </c>
      <c r="M148" s="11" t="s">
        <v>3707</v>
      </c>
      <c r="N148" s="43">
        <v>0</v>
      </c>
      <c r="O148" s="81"/>
      <c r="P148" s="43">
        <v>387024</v>
      </c>
      <c r="Q148" s="41" t="s">
        <v>3700</v>
      </c>
      <c r="R148" s="43">
        <v>-321000</v>
      </c>
      <c r="S148" s="41">
        <v>0</v>
      </c>
      <c r="T148" s="82" t="s">
        <v>3701</v>
      </c>
      <c r="U148" s="46" t="s">
        <v>3702</v>
      </c>
      <c r="V148" s="41">
        <v>1.26</v>
      </c>
      <c r="W148" s="12">
        <v>45784</v>
      </c>
      <c r="X148" s="12">
        <v>45742</v>
      </c>
      <c r="Y148" s="83">
        <v>36555</v>
      </c>
      <c r="Z148" s="84"/>
      <c r="AA148" s="14">
        <v>45785</v>
      </c>
      <c r="AB148" s="67" t="s">
        <v>35</v>
      </c>
      <c r="AC148" s="85">
        <v>21</v>
      </c>
      <c r="AD148" s="47" t="s">
        <v>133</v>
      </c>
      <c r="AE148" s="13">
        <v>1087250000</v>
      </c>
      <c r="AF148" s="47" t="s">
        <v>3703</v>
      </c>
      <c r="AG148" t="str">
        <f t="shared" si="5"/>
        <v>ADA FOTO</v>
      </c>
    </row>
    <row r="149" spans="1:33" ht="15.75" hidden="1" customHeight="1" thickBot="1">
      <c r="A149" t="str">
        <f t="shared" si="4"/>
        <v>060021084654000</v>
      </c>
      <c r="B149" s="41">
        <v>143</v>
      </c>
      <c r="C149" s="42" t="s">
        <v>3771</v>
      </c>
      <c r="D149" s="7" t="s">
        <v>3772</v>
      </c>
      <c r="E149" s="41">
        <v>12</v>
      </c>
      <c r="F149" s="43">
        <v>12500</v>
      </c>
      <c r="G149" s="44">
        <v>0</v>
      </c>
      <c r="H149" s="43">
        <v>0</v>
      </c>
      <c r="I149" s="43">
        <v>150000</v>
      </c>
      <c r="J149" s="45">
        <v>150000</v>
      </c>
      <c r="K149" s="43">
        <v>130800</v>
      </c>
      <c r="L149" s="41">
        <v>114.68</v>
      </c>
      <c r="M149" s="11" t="s">
        <v>3707</v>
      </c>
      <c r="N149" s="43">
        <v>0</v>
      </c>
      <c r="O149" s="81"/>
      <c r="P149" s="43">
        <v>141756</v>
      </c>
      <c r="Q149" s="41" t="s">
        <v>3700</v>
      </c>
      <c r="R149" s="43">
        <v>-130800</v>
      </c>
      <c r="S149" s="41">
        <v>0</v>
      </c>
      <c r="T149" s="82" t="s">
        <v>3701</v>
      </c>
      <c r="U149" s="46" t="s">
        <v>3702</v>
      </c>
      <c r="V149" s="41">
        <v>12.77</v>
      </c>
      <c r="W149" s="12">
        <v>45784</v>
      </c>
      <c r="X149" s="12">
        <v>45742</v>
      </c>
      <c r="Y149" s="83">
        <v>36555</v>
      </c>
      <c r="Z149" s="84"/>
      <c r="AA149" s="14">
        <v>45785</v>
      </c>
      <c r="AB149" s="67" t="s">
        <v>35</v>
      </c>
      <c r="AC149" s="85">
        <v>21</v>
      </c>
      <c r="AD149" s="47" t="s">
        <v>133</v>
      </c>
      <c r="AE149" s="13">
        <v>1084654000</v>
      </c>
      <c r="AF149" s="47" t="s">
        <v>3703</v>
      </c>
      <c r="AG149" t="str">
        <f t="shared" si="5"/>
        <v>ADA FOTO</v>
      </c>
    </row>
    <row r="150" spans="1:33" ht="15.75" hidden="1" customHeight="1" thickBot="1">
      <c r="A150" t="str">
        <f t="shared" si="4"/>
        <v>060021084784000</v>
      </c>
      <c r="B150" s="41">
        <v>144</v>
      </c>
      <c r="C150" s="42" t="s">
        <v>3773</v>
      </c>
      <c r="D150" s="7" t="s">
        <v>3774</v>
      </c>
      <c r="E150" s="41">
        <v>3</v>
      </c>
      <c r="F150" s="43">
        <v>67900</v>
      </c>
      <c r="G150" s="44">
        <v>0</v>
      </c>
      <c r="H150" s="43">
        <v>0</v>
      </c>
      <c r="I150" s="43">
        <v>203700</v>
      </c>
      <c r="J150" s="48">
        <v>203700</v>
      </c>
      <c r="K150" s="43">
        <v>206400</v>
      </c>
      <c r="L150" s="41">
        <v>98.69</v>
      </c>
      <c r="M150" s="11" t="s">
        <v>3699</v>
      </c>
      <c r="N150" s="43">
        <v>0</v>
      </c>
      <c r="O150" s="81"/>
      <c r="P150" s="43">
        <v>198660</v>
      </c>
      <c r="Q150" s="41" t="s">
        <v>3700</v>
      </c>
      <c r="R150" s="43">
        <v>-206400</v>
      </c>
      <c r="S150" s="41">
        <v>0</v>
      </c>
      <c r="T150" s="82" t="s">
        <v>3701</v>
      </c>
      <c r="U150" s="46" t="s">
        <v>3702</v>
      </c>
      <c r="V150" s="41">
        <v>2.5099999999999998</v>
      </c>
      <c r="W150" s="12">
        <v>45783</v>
      </c>
      <c r="X150" s="12">
        <v>45775</v>
      </c>
      <c r="Y150" s="83">
        <v>36555</v>
      </c>
      <c r="Z150" s="84"/>
      <c r="AA150" s="14">
        <v>45785</v>
      </c>
      <c r="AB150" s="67" t="s">
        <v>35</v>
      </c>
      <c r="AC150" s="85">
        <v>21</v>
      </c>
      <c r="AD150" s="47" t="s">
        <v>133</v>
      </c>
      <c r="AE150" s="13">
        <v>1084784000</v>
      </c>
      <c r="AF150" s="47" t="s">
        <v>3703</v>
      </c>
      <c r="AG150" t="str">
        <f t="shared" si="5"/>
        <v>ADA FOTO</v>
      </c>
    </row>
    <row r="151" spans="1:33" ht="15.75" hidden="1" customHeight="1" thickBot="1">
      <c r="A151" t="str">
        <f t="shared" si="4"/>
        <v>060021084655000</v>
      </c>
      <c r="B151" s="41">
        <v>145</v>
      </c>
      <c r="C151" s="42" t="s">
        <v>3775</v>
      </c>
      <c r="D151" s="7" t="s">
        <v>3776</v>
      </c>
      <c r="E151" s="41">
        <v>12</v>
      </c>
      <c r="F151" s="43">
        <v>23500</v>
      </c>
      <c r="G151" s="44">
        <v>0</v>
      </c>
      <c r="H151" s="43">
        <v>0</v>
      </c>
      <c r="I151" s="43">
        <v>282000</v>
      </c>
      <c r="J151" s="45">
        <v>282000</v>
      </c>
      <c r="K151" s="43">
        <v>258600</v>
      </c>
      <c r="L151" s="41">
        <v>109.05</v>
      </c>
      <c r="M151" s="11" t="s">
        <v>3707</v>
      </c>
      <c r="N151" s="43">
        <v>0</v>
      </c>
      <c r="O151" s="81"/>
      <c r="P151" s="43">
        <v>332412</v>
      </c>
      <c r="Q151" s="41" t="s">
        <v>3700</v>
      </c>
      <c r="R151" s="43">
        <v>-258600</v>
      </c>
      <c r="S151" s="41">
        <v>0</v>
      </c>
      <c r="T151" s="82" t="s">
        <v>3701</v>
      </c>
      <c r="U151" s="46" t="s">
        <v>3702</v>
      </c>
      <c r="V151" s="41">
        <v>2.5</v>
      </c>
      <c r="W151" s="12">
        <v>45784</v>
      </c>
      <c r="X151" s="12">
        <v>45700</v>
      </c>
      <c r="Y151" s="83">
        <v>36555</v>
      </c>
      <c r="Z151" s="84"/>
      <c r="AA151" s="14">
        <v>45785</v>
      </c>
      <c r="AB151" s="67" t="s">
        <v>35</v>
      </c>
      <c r="AC151" s="85">
        <v>21</v>
      </c>
      <c r="AD151" s="47" t="s">
        <v>133</v>
      </c>
      <c r="AE151" s="13">
        <v>1084655000</v>
      </c>
      <c r="AF151" s="47" t="s">
        <v>3703</v>
      </c>
      <c r="AG151" t="str">
        <f t="shared" si="5"/>
        <v>ADA FOTO</v>
      </c>
    </row>
    <row r="152" spans="1:33" ht="15.75" hidden="1" customHeight="1" thickBot="1">
      <c r="A152" t="str">
        <f t="shared" si="4"/>
        <v>060021084657000</v>
      </c>
      <c r="B152" s="41">
        <v>146</v>
      </c>
      <c r="C152" s="42" t="s">
        <v>3777</v>
      </c>
      <c r="D152" s="7" t="s">
        <v>3778</v>
      </c>
      <c r="E152" s="41">
        <v>3</v>
      </c>
      <c r="F152" s="43">
        <v>86500</v>
      </c>
      <c r="G152" s="44">
        <v>0</v>
      </c>
      <c r="H152" s="43">
        <v>0</v>
      </c>
      <c r="I152" s="43">
        <v>259500</v>
      </c>
      <c r="J152" s="45">
        <v>259500</v>
      </c>
      <c r="K152" s="43">
        <v>262100</v>
      </c>
      <c r="L152" s="41">
        <v>99.01</v>
      </c>
      <c r="M152" s="11" t="s">
        <v>3699</v>
      </c>
      <c r="N152" s="43">
        <v>0</v>
      </c>
      <c r="O152" s="81"/>
      <c r="P152" s="43">
        <v>257298</v>
      </c>
      <c r="Q152" s="41" t="s">
        <v>3700</v>
      </c>
      <c r="R152" s="43">
        <v>-262100</v>
      </c>
      <c r="S152" s="41">
        <v>0</v>
      </c>
      <c r="T152" s="82" t="s">
        <v>3701</v>
      </c>
      <c r="U152" s="46" t="s">
        <v>3702</v>
      </c>
      <c r="V152" s="41">
        <v>0.54</v>
      </c>
      <c r="W152" s="12">
        <v>45776</v>
      </c>
      <c r="X152" s="12">
        <v>45707</v>
      </c>
      <c r="Y152" s="83">
        <v>36555</v>
      </c>
      <c r="Z152" s="84"/>
      <c r="AA152" s="14">
        <v>45785</v>
      </c>
      <c r="AB152" s="67" t="s">
        <v>35</v>
      </c>
      <c r="AC152" s="85">
        <v>21</v>
      </c>
      <c r="AD152" s="47" t="s">
        <v>133</v>
      </c>
      <c r="AE152" s="13">
        <v>1084657000</v>
      </c>
      <c r="AF152" s="47" t="s">
        <v>3703</v>
      </c>
      <c r="AG152" t="str">
        <f t="shared" si="5"/>
        <v>ADA FOTO</v>
      </c>
    </row>
    <row r="153" spans="1:33" ht="15.75" hidden="1" customHeight="1" thickBot="1">
      <c r="A153" t="str">
        <f t="shared" si="4"/>
        <v>060021084658000</v>
      </c>
      <c r="B153" s="41">
        <v>147</v>
      </c>
      <c r="C153" s="42" t="s">
        <v>3779</v>
      </c>
      <c r="D153" s="7" t="s">
        <v>3780</v>
      </c>
      <c r="E153" s="41">
        <v>12</v>
      </c>
      <c r="F153" s="43">
        <v>15300</v>
      </c>
      <c r="G153" s="44">
        <v>0</v>
      </c>
      <c r="H153" s="43">
        <v>0</v>
      </c>
      <c r="I153" s="43">
        <v>183600</v>
      </c>
      <c r="J153" s="45">
        <v>183600</v>
      </c>
      <c r="K153" s="43">
        <v>182000</v>
      </c>
      <c r="L153" s="41">
        <v>100.88</v>
      </c>
      <c r="M153" s="11" t="s">
        <v>3707</v>
      </c>
      <c r="N153" s="43">
        <v>0</v>
      </c>
      <c r="O153" s="81"/>
      <c r="P153" s="43">
        <v>183204</v>
      </c>
      <c r="Q153" s="41" t="s">
        <v>3700</v>
      </c>
      <c r="R153" s="43">
        <v>-182000</v>
      </c>
      <c r="S153" s="41">
        <v>0</v>
      </c>
      <c r="T153" s="82" t="s">
        <v>3701</v>
      </c>
      <c r="U153" s="46" t="s">
        <v>3702</v>
      </c>
      <c r="V153" s="41">
        <v>0.76</v>
      </c>
      <c r="W153" s="12">
        <v>45783</v>
      </c>
      <c r="X153" s="12">
        <v>45700</v>
      </c>
      <c r="Y153" s="83">
        <v>36555</v>
      </c>
      <c r="Z153" s="84"/>
      <c r="AA153" s="14">
        <v>45785</v>
      </c>
      <c r="AB153" s="67" t="s">
        <v>35</v>
      </c>
      <c r="AC153" s="85">
        <v>21</v>
      </c>
      <c r="AD153" s="47" t="s">
        <v>133</v>
      </c>
      <c r="AE153" s="13">
        <v>1084658000</v>
      </c>
      <c r="AF153" s="47" t="s">
        <v>3703</v>
      </c>
      <c r="AG153" t="str">
        <f t="shared" si="5"/>
        <v>ADA FOTO</v>
      </c>
    </row>
    <row r="154" spans="1:33" ht="15.75" hidden="1" customHeight="1" thickBot="1">
      <c r="A154" t="str">
        <f t="shared" si="4"/>
        <v>060021036780000</v>
      </c>
      <c r="B154" s="41">
        <v>148</v>
      </c>
      <c r="C154" s="42" t="s">
        <v>3781</v>
      </c>
      <c r="D154" s="7" t="s">
        <v>3782</v>
      </c>
      <c r="E154" s="41">
        <v>6</v>
      </c>
      <c r="F154" s="43">
        <v>44000</v>
      </c>
      <c r="G154" s="44">
        <v>0</v>
      </c>
      <c r="H154" s="43">
        <v>0</v>
      </c>
      <c r="I154" s="43">
        <v>264000</v>
      </c>
      <c r="J154" s="45">
        <v>264000</v>
      </c>
      <c r="K154" s="43">
        <v>239500</v>
      </c>
      <c r="L154" s="41">
        <v>110.23</v>
      </c>
      <c r="M154" s="11" t="s">
        <v>3707</v>
      </c>
      <c r="N154" s="43">
        <v>0</v>
      </c>
      <c r="O154" s="81"/>
      <c r="P154" s="43">
        <v>231666</v>
      </c>
      <c r="Q154" s="41" t="s">
        <v>3700</v>
      </c>
      <c r="R154" s="43">
        <v>-239500</v>
      </c>
      <c r="S154" s="41">
        <v>0</v>
      </c>
      <c r="T154" s="82" t="s">
        <v>3701</v>
      </c>
      <c r="U154" s="46" t="s">
        <v>3702</v>
      </c>
      <c r="V154" s="41">
        <v>9.57</v>
      </c>
      <c r="W154" s="12">
        <v>45784</v>
      </c>
      <c r="X154" s="12">
        <v>45783</v>
      </c>
      <c r="Y154" s="83">
        <v>22576</v>
      </c>
      <c r="Z154" s="84"/>
      <c r="AA154" s="14">
        <v>45785</v>
      </c>
      <c r="AB154" s="67" t="s">
        <v>35</v>
      </c>
      <c r="AC154" s="85">
        <v>21</v>
      </c>
      <c r="AD154" s="47" t="s">
        <v>133</v>
      </c>
      <c r="AE154" s="13">
        <v>1036780000</v>
      </c>
      <c r="AF154" s="47" t="s">
        <v>3703</v>
      </c>
      <c r="AG154" t="str">
        <f t="shared" si="5"/>
        <v>ADA FOTO</v>
      </c>
    </row>
    <row r="155" spans="1:33" ht="15.75" hidden="1" customHeight="1" thickBot="1">
      <c r="A155" t="str">
        <f t="shared" si="4"/>
        <v>060021137122000</v>
      </c>
      <c r="B155" s="41">
        <v>149</v>
      </c>
      <c r="C155" s="42" t="s">
        <v>3783</v>
      </c>
      <c r="D155" s="7" t="s">
        <v>442</v>
      </c>
      <c r="E155" s="41">
        <v>48</v>
      </c>
      <c r="F155" s="43">
        <v>4800</v>
      </c>
      <c r="G155" s="44">
        <v>48</v>
      </c>
      <c r="H155" s="43">
        <v>4575</v>
      </c>
      <c r="I155" s="43">
        <v>219600</v>
      </c>
      <c r="J155" s="45">
        <v>219600</v>
      </c>
      <c r="K155" s="43">
        <v>222350</v>
      </c>
      <c r="L155" s="41">
        <v>98.76</v>
      </c>
      <c r="M155" s="11" t="s">
        <v>3699</v>
      </c>
      <c r="N155" s="43">
        <v>0</v>
      </c>
      <c r="O155" s="81"/>
      <c r="P155" s="43">
        <v>218640</v>
      </c>
      <c r="Q155" s="41" t="s">
        <v>3700</v>
      </c>
      <c r="R155" s="43">
        <v>-222350</v>
      </c>
      <c r="S155" s="41">
        <v>0</v>
      </c>
      <c r="T155" s="82" t="s">
        <v>3701</v>
      </c>
      <c r="U155" s="46" t="s">
        <v>3711</v>
      </c>
      <c r="V155" s="50">
        <v>13101.82</v>
      </c>
      <c r="W155" s="12">
        <v>45784</v>
      </c>
      <c r="X155" s="12">
        <v>45756</v>
      </c>
      <c r="Y155" s="83">
        <v>25419</v>
      </c>
      <c r="Z155" s="84"/>
      <c r="AA155" s="14">
        <v>45785</v>
      </c>
      <c r="AB155" s="67" t="s">
        <v>35</v>
      </c>
      <c r="AC155" s="85">
        <v>21</v>
      </c>
      <c r="AD155" s="47" t="s">
        <v>133</v>
      </c>
      <c r="AE155" s="13">
        <v>1137122000</v>
      </c>
      <c r="AF155" s="47" t="s">
        <v>3703</v>
      </c>
      <c r="AG155" t="str">
        <f t="shared" si="5"/>
        <v>ADA FOTO</v>
      </c>
    </row>
    <row r="156" spans="1:33" ht="15.75" hidden="1" customHeight="1" thickBot="1">
      <c r="A156" t="str">
        <f t="shared" si="4"/>
        <v>060021115338000</v>
      </c>
      <c r="B156" s="41">
        <v>150</v>
      </c>
      <c r="C156" s="42" t="s">
        <v>3784</v>
      </c>
      <c r="D156" s="7" t="s">
        <v>424</v>
      </c>
      <c r="E156" s="41">
        <v>36</v>
      </c>
      <c r="F156" s="43">
        <v>4800</v>
      </c>
      <c r="G156" s="44">
        <v>36</v>
      </c>
      <c r="H156" s="43">
        <v>4600</v>
      </c>
      <c r="I156" s="43">
        <v>165600</v>
      </c>
      <c r="J156" s="45">
        <v>165600</v>
      </c>
      <c r="K156" s="43">
        <v>171000</v>
      </c>
      <c r="L156" s="41">
        <v>96.84</v>
      </c>
      <c r="M156" s="11" t="s">
        <v>3699</v>
      </c>
      <c r="N156" s="43">
        <v>0</v>
      </c>
      <c r="O156" s="81"/>
      <c r="P156" s="43">
        <v>159840</v>
      </c>
      <c r="Q156" s="41" t="s">
        <v>3700</v>
      </c>
      <c r="R156" s="43">
        <v>-171000</v>
      </c>
      <c r="S156" s="41">
        <v>0</v>
      </c>
      <c r="T156" s="82" t="s">
        <v>3701</v>
      </c>
      <c r="U156" s="46" t="s">
        <v>3702</v>
      </c>
      <c r="V156" s="50">
        <v>112.54</v>
      </c>
      <c r="W156" s="12">
        <v>45785</v>
      </c>
      <c r="X156" s="12">
        <v>45784</v>
      </c>
      <c r="Y156" s="83">
        <v>39821</v>
      </c>
      <c r="Z156" s="84"/>
      <c r="AA156" s="14">
        <v>45785</v>
      </c>
      <c r="AB156" s="67" t="s">
        <v>35</v>
      </c>
      <c r="AC156" s="85">
        <v>21</v>
      </c>
      <c r="AD156" s="47" t="s">
        <v>133</v>
      </c>
      <c r="AE156" s="13">
        <v>1115338000</v>
      </c>
      <c r="AF156" s="47" t="s">
        <v>3703</v>
      </c>
      <c r="AG156" t="str">
        <f t="shared" si="5"/>
        <v>ADA FOTO</v>
      </c>
    </row>
    <row r="157" spans="1:33" ht="15.75" hidden="1" customHeight="1" thickBot="1">
      <c r="A157" t="str">
        <f t="shared" si="4"/>
        <v>060021077236000</v>
      </c>
      <c r="B157" s="41">
        <v>151</v>
      </c>
      <c r="C157" s="42" t="s">
        <v>3785</v>
      </c>
      <c r="D157" s="7" t="s">
        <v>298</v>
      </c>
      <c r="E157" s="41">
        <v>12</v>
      </c>
      <c r="F157" s="43">
        <v>18700</v>
      </c>
      <c r="G157" s="44">
        <v>12</v>
      </c>
      <c r="H157" s="43">
        <v>16208</v>
      </c>
      <c r="I157" s="43">
        <v>194496</v>
      </c>
      <c r="J157" s="48">
        <v>194496</v>
      </c>
      <c r="K157" s="49">
        <v>197000</v>
      </c>
      <c r="L157" s="41">
        <v>98.73</v>
      </c>
      <c r="M157" s="11" t="s">
        <v>3699</v>
      </c>
      <c r="N157" s="43">
        <v>0</v>
      </c>
      <c r="O157" s="81"/>
      <c r="P157" s="43">
        <v>195204</v>
      </c>
      <c r="Q157" s="41" t="s">
        <v>3700</v>
      </c>
      <c r="R157" s="43">
        <v>-197000</v>
      </c>
      <c r="S157" s="41">
        <v>0</v>
      </c>
      <c r="T157" s="82" t="s">
        <v>3701</v>
      </c>
      <c r="U157" s="46" t="s">
        <v>3702</v>
      </c>
      <c r="V157" s="41">
        <v>263.43</v>
      </c>
      <c r="W157" s="12">
        <v>45785</v>
      </c>
      <c r="X157" s="12">
        <v>45637</v>
      </c>
      <c r="Y157" s="83">
        <v>34301</v>
      </c>
      <c r="Z157" s="84"/>
      <c r="AA157" s="14">
        <v>45785</v>
      </c>
      <c r="AB157" s="67" t="s">
        <v>35</v>
      </c>
      <c r="AC157" s="85">
        <v>26</v>
      </c>
      <c r="AD157" s="47" t="s">
        <v>133</v>
      </c>
      <c r="AE157" s="13">
        <v>1077236000</v>
      </c>
      <c r="AF157" s="47" t="s">
        <v>3703</v>
      </c>
      <c r="AG157" t="str">
        <f t="shared" si="5"/>
        <v>ADA FOTO</v>
      </c>
    </row>
    <row r="158" spans="1:33" ht="15.75" hidden="1" customHeight="1" thickBot="1">
      <c r="A158" t="str">
        <f t="shared" si="4"/>
        <v>060021074674000</v>
      </c>
      <c r="B158" s="41">
        <v>152</v>
      </c>
      <c r="C158" s="42" t="s">
        <v>3786</v>
      </c>
      <c r="D158" s="7" t="s">
        <v>3787</v>
      </c>
      <c r="E158" s="41">
        <v>20</v>
      </c>
      <c r="F158" s="43">
        <v>8200</v>
      </c>
      <c r="G158" s="44">
        <v>20</v>
      </c>
      <c r="H158" s="43">
        <v>7600</v>
      </c>
      <c r="I158" s="43">
        <v>152000</v>
      </c>
      <c r="J158" s="45">
        <v>152000</v>
      </c>
      <c r="K158" s="43">
        <v>162500</v>
      </c>
      <c r="L158" s="41">
        <v>93.54</v>
      </c>
      <c r="M158" s="11" t="s">
        <v>3699</v>
      </c>
      <c r="N158" s="43">
        <v>0</v>
      </c>
      <c r="O158" s="81"/>
      <c r="P158" s="43">
        <v>158520</v>
      </c>
      <c r="Q158" s="41" t="s">
        <v>3700</v>
      </c>
      <c r="R158" s="43">
        <v>-162500</v>
      </c>
      <c r="S158" s="41">
        <v>0</v>
      </c>
      <c r="T158" s="82" t="s">
        <v>3701</v>
      </c>
      <c r="U158" s="46" t="s">
        <v>3702</v>
      </c>
      <c r="V158" s="41">
        <v>18.8</v>
      </c>
      <c r="W158" s="12">
        <v>45784</v>
      </c>
      <c r="X158" s="12">
        <v>45726</v>
      </c>
      <c r="Y158" s="83">
        <v>22041</v>
      </c>
      <c r="Z158" s="84"/>
      <c r="AA158" s="14">
        <v>45785</v>
      </c>
      <c r="AB158" s="67" t="s">
        <v>35</v>
      </c>
      <c r="AC158" s="85">
        <v>26</v>
      </c>
      <c r="AD158" s="47" t="s">
        <v>133</v>
      </c>
      <c r="AE158" s="13">
        <v>1074674000</v>
      </c>
      <c r="AF158" s="47" t="s">
        <v>3703</v>
      </c>
      <c r="AG158" t="str">
        <f t="shared" si="5"/>
        <v>ADA FOTO</v>
      </c>
    </row>
    <row r="159" spans="1:33" ht="15.75" hidden="1" customHeight="1" thickBot="1">
      <c r="A159" t="str">
        <f t="shared" si="4"/>
        <v>060021102123000</v>
      </c>
      <c r="B159" s="41">
        <v>153</v>
      </c>
      <c r="C159" s="42" t="s">
        <v>3788</v>
      </c>
      <c r="D159" s="7" t="s">
        <v>406</v>
      </c>
      <c r="E159" s="41">
        <v>12</v>
      </c>
      <c r="F159" s="43">
        <v>16500</v>
      </c>
      <c r="G159" s="44">
        <v>12</v>
      </c>
      <c r="H159" s="43">
        <v>13417</v>
      </c>
      <c r="I159" s="43">
        <v>161004</v>
      </c>
      <c r="J159" s="45">
        <v>161004</v>
      </c>
      <c r="K159" s="43">
        <v>166000</v>
      </c>
      <c r="L159" s="41">
        <v>96.99</v>
      </c>
      <c r="M159" s="11" t="s">
        <v>3699</v>
      </c>
      <c r="N159" s="43">
        <v>0</v>
      </c>
      <c r="O159" s="81"/>
      <c r="P159" s="43">
        <v>165924</v>
      </c>
      <c r="Q159" s="41" t="s">
        <v>3700</v>
      </c>
      <c r="R159" s="43">
        <v>-166000</v>
      </c>
      <c r="S159" s="41">
        <v>0</v>
      </c>
      <c r="T159" s="82" t="s">
        <v>3701</v>
      </c>
      <c r="U159" s="46" t="s">
        <v>3702</v>
      </c>
      <c r="V159" s="41">
        <v>4.7</v>
      </c>
      <c r="W159" s="12">
        <v>45785</v>
      </c>
      <c r="X159" s="12">
        <v>45706</v>
      </c>
      <c r="Y159" s="83">
        <v>34301</v>
      </c>
      <c r="Z159" s="42"/>
      <c r="AA159" s="14">
        <v>45785</v>
      </c>
      <c r="AB159" s="67" t="s">
        <v>35</v>
      </c>
      <c r="AC159" s="85">
        <v>26</v>
      </c>
      <c r="AD159" s="47" t="s">
        <v>133</v>
      </c>
      <c r="AE159" s="13">
        <v>1102123000</v>
      </c>
      <c r="AF159" s="47" t="s">
        <v>3703</v>
      </c>
      <c r="AG159" t="str">
        <f t="shared" si="5"/>
        <v>ADA FOTO</v>
      </c>
    </row>
    <row r="160" spans="1:33" ht="15.75" hidden="1" customHeight="1" thickBot="1">
      <c r="A160" t="str">
        <f t="shared" si="4"/>
        <v>060021074883000</v>
      </c>
      <c r="B160" s="41">
        <v>154</v>
      </c>
      <c r="C160" s="42" t="s">
        <v>3789</v>
      </c>
      <c r="D160" s="7" t="s">
        <v>286</v>
      </c>
      <c r="E160" s="41">
        <v>50</v>
      </c>
      <c r="F160" s="43">
        <v>16000</v>
      </c>
      <c r="G160" s="44">
        <v>50</v>
      </c>
      <c r="H160" s="43">
        <v>14940</v>
      </c>
      <c r="I160" s="43">
        <v>747000</v>
      </c>
      <c r="J160" s="45">
        <v>747000</v>
      </c>
      <c r="K160" s="43">
        <v>795000</v>
      </c>
      <c r="L160" s="41">
        <v>93.96</v>
      </c>
      <c r="M160" s="11" t="s">
        <v>3699</v>
      </c>
      <c r="N160" s="43">
        <v>0</v>
      </c>
      <c r="O160" s="81"/>
      <c r="P160" s="43">
        <v>743850</v>
      </c>
      <c r="Q160" s="41" t="s">
        <v>3700</v>
      </c>
      <c r="R160" s="43">
        <v>-795000</v>
      </c>
      <c r="S160" s="41">
        <v>0</v>
      </c>
      <c r="T160" s="82" t="s">
        <v>3701</v>
      </c>
      <c r="U160" s="46" t="s">
        <v>3702</v>
      </c>
      <c r="V160" s="41">
        <v>16.5</v>
      </c>
      <c r="W160" s="12">
        <v>45785</v>
      </c>
      <c r="X160" s="12">
        <v>45425</v>
      </c>
      <c r="Y160" s="83">
        <v>32346</v>
      </c>
      <c r="Z160" s="84"/>
      <c r="AA160" s="14">
        <v>45785</v>
      </c>
      <c r="AB160" s="67" t="s">
        <v>35</v>
      </c>
      <c r="AC160" s="85">
        <v>26</v>
      </c>
      <c r="AD160" s="47" t="s">
        <v>133</v>
      </c>
      <c r="AE160" s="13">
        <v>1074883000</v>
      </c>
      <c r="AF160" s="47" t="s">
        <v>3703</v>
      </c>
      <c r="AG160" t="str">
        <f t="shared" si="5"/>
        <v>ADA FOTO</v>
      </c>
    </row>
    <row r="161" spans="1:33" ht="15.75" hidden="1" customHeight="1" thickBot="1">
      <c r="A161" t="str">
        <f t="shared" si="4"/>
        <v>060021077237000</v>
      </c>
      <c r="B161" s="41">
        <v>155</v>
      </c>
      <c r="C161" s="42" t="s">
        <v>3790</v>
      </c>
      <c r="D161" s="7" t="s">
        <v>3791</v>
      </c>
      <c r="E161" s="41">
        <v>12</v>
      </c>
      <c r="F161" s="43">
        <v>18900</v>
      </c>
      <c r="G161" s="44">
        <v>12</v>
      </c>
      <c r="H161" s="43">
        <v>16208</v>
      </c>
      <c r="I161" s="43">
        <v>194496</v>
      </c>
      <c r="J161" s="45">
        <v>194496</v>
      </c>
      <c r="K161" s="43">
        <v>197000</v>
      </c>
      <c r="L161" s="41">
        <v>98.73</v>
      </c>
      <c r="M161" s="11" t="s">
        <v>3699</v>
      </c>
      <c r="N161" s="43">
        <v>0</v>
      </c>
      <c r="O161" s="81"/>
      <c r="P161" s="43">
        <v>195204</v>
      </c>
      <c r="Q161" s="41" t="s">
        <v>3700</v>
      </c>
      <c r="R161" s="43">
        <v>-197000</v>
      </c>
      <c r="S161" s="41">
        <v>0</v>
      </c>
      <c r="T161" s="82" t="s">
        <v>3701</v>
      </c>
      <c r="U161" s="46" t="s">
        <v>3702</v>
      </c>
      <c r="V161" s="41">
        <v>157.78</v>
      </c>
      <c r="W161" s="12">
        <v>45785</v>
      </c>
      <c r="X161" s="12">
        <v>45777</v>
      </c>
      <c r="Y161" s="83">
        <v>34301</v>
      </c>
      <c r="Z161" s="84"/>
      <c r="AA161" s="14">
        <v>45785</v>
      </c>
      <c r="AB161" s="67" t="s">
        <v>35</v>
      </c>
      <c r="AC161" s="85">
        <v>26</v>
      </c>
      <c r="AD161" s="47" t="s">
        <v>133</v>
      </c>
      <c r="AE161" s="13">
        <v>1077237000</v>
      </c>
      <c r="AF161" s="47" t="s">
        <v>3703</v>
      </c>
      <c r="AG161" t="str">
        <f t="shared" si="5"/>
        <v>ADA FOTO</v>
      </c>
    </row>
    <row r="162" spans="1:33" ht="15.75" hidden="1" customHeight="1" thickBot="1">
      <c r="A162" t="str">
        <f t="shared" si="4"/>
        <v>060021002106000</v>
      </c>
      <c r="B162" s="41">
        <v>156</v>
      </c>
      <c r="C162" s="42" t="s">
        <v>3792</v>
      </c>
      <c r="D162" s="7" t="s">
        <v>136</v>
      </c>
      <c r="E162" s="41">
        <v>20</v>
      </c>
      <c r="F162" s="43">
        <v>10500</v>
      </c>
      <c r="G162" s="44">
        <v>20</v>
      </c>
      <c r="H162" s="43">
        <v>9250</v>
      </c>
      <c r="I162" s="43">
        <v>185000</v>
      </c>
      <c r="J162" s="45">
        <v>185000</v>
      </c>
      <c r="K162" s="43">
        <v>186000</v>
      </c>
      <c r="L162" s="41">
        <v>99.46</v>
      </c>
      <c r="M162" s="11" t="s">
        <v>3699</v>
      </c>
      <c r="N162" s="43">
        <v>0</v>
      </c>
      <c r="O162" s="81"/>
      <c r="P162" s="43">
        <v>181040</v>
      </c>
      <c r="Q162" s="41" t="s">
        <v>3700</v>
      </c>
      <c r="R162" s="43">
        <v>-186000</v>
      </c>
      <c r="S162" s="41">
        <v>0</v>
      </c>
      <c r="T162" s="82" t="s">
        <v>3701</v>
      </c>
      <c r="U162" s="46" t="s">
        <v>3702</v>
      </c>
      <c r="V162" s="41">
        <v>3.2</v>
      </c>
      <c r="W162" s="12">
        <v>45785</v>
      </c>
      <c r="X162" s="12">
        <v>45726</v>
      </c>
      <c r="Y162" s="83">
        <v>34301</v>
      </c>
      <c r="Z162" s="84"/>
      <c r="AA162" s="14">
        <v>45785</v>
      </c>
      <c r="AB162" s="67" t="s">
        <v>35</v>
      </c>
      <c r="AC162" s="85">
        <v>26</v>
      </c>
      <c r="AD162" s="47" t="s">
        <v>133</v>
      </c>
      <c r="AE162" s="13">
        <v>1002106000</v>
      </c>
      <c r="AF162" s="47" t="s">
        <v>3703</v>
      </c>
      <c r="AG162" t="str">
        <f t="shared" si="5"/>
        <v>ADA FOTO</v>
      </c>
    </row>
    <row r="163" spans="1:33" ht="15.75" hidden="1" customHeight="1" thickBot="1">
      <c r="A163" t="str">
        <f t="shared" si="4"/>
        <v>060021055785000</v>
      </c>
      <c r="B163" s="41">
        <v>157</v>
      </c>
      <c r="C163" s="42" t="s">
        <v>3793</v>
      </c>
      <c r="D163" s="7" t="s">
        <v>232</v>
      </c>
      <c r="E163" s="41">
        <v>12</v>
      </c>
      <c r="F163" s="43">
        <v>15500</v>
      </c>
      <c r="G163" s="44">
        <v>12</v>
      </c>
      <c r="H163" s="43">
        <v>13625</v>
      </c>
      <c r="I163" s="43">
        <v>163500</v>
      </c>
      <c r="J163" s="45">
        <v>163500</v>
      </c>
      <c r="K163" s="43">
        <v>164500</v>
      </c>
      <c r="L163" s="41">
        <v>99.39</v>
      </c>
      <c r="M163" s="11" t="s">
        <v>3699</v>
      </c>
      <c r="N163" s="43">
        <v>0</v>
      </c>
      <c r="O163" s="81"/>
      <c r="P163" s="43">
        <v>172824</v>
      </c>
      <c r="Q163" s="41" t="s">
        <v>3700</v>
      </c>
      <c r="R163" s="43">
        <v>-164500</v>
      </c>
      <c r="S163" s="41">
        <v>0</v>
      </c>
      <c r="T163" s="82" t="s">
        <v>3701</v>
      </c>
      <c r="U163" s="46" t="s">
        <v>3711</v>
      </c>
      <c r="V163" s="41">
        <v>527.29</v>
      </c>
      <c r="W163" s="12">
        <v>45785</v>
      </c>
      <c r="X163" s="12">
        <v>45707</v>
      </c>
      <c r="Y163" s="83">
        <v>35508</v>
      </c>
      <c r="Z163" s="84"/>
      <c r="AA163" s="14">
        <v>45785</v>
      </c>
      <c r="AB163" s="67" t="s">
        <v>35</v>
      </c>
      <c r="AC163" s="85">
        <v>26</v>
      </c>
      <c r="AD163" s="47" t="s">
        <v>133</v>
      </c>
      <c r="AE163" s="13">
        <v>1055785000</v>
      </c>
      <c r="AF163" s="47" t="s">
        <v>3703</v>
      </c>
      <c r="AG163" t="str">
        <f t="shared" si="5"/>
        <v>ADA FOTO</v>
      </c>
    </row>
    <row r="164" spans="1:33" ht="15.75" hidden="1" customHeight="1" thickBot="1">
      <c r="A164" t="str">
        <f t="shared" si="4"/>
        <v>060021108244000</v>
      </c>
      <c r="B164" s="41">
        <v>158</v>
      </c>
      <c r="C164" s="42" t="s">
        <v>3794</v>
      </c>
      <c r="D164" s="7" t="s">
        <v>412</v>
      </c>
      <c r="E164" s="41">
        <v>12</v>
      </c>
      <c r="F164" s="43">
        <v>3250</v>
      </c>
      <c r="G164" s="44">
        <v>12</v>
      </c>
      <c r="H164" s="43">
        <v>2917</v>
      </c>
      <c r="I164" s="43">
        <v>35004</v>
      </c>
      <c r="J164" s="45">
        <v>35004</v>
      </c>
      <c r="K164" s="43">
        <v>35000</v>
      </c>
      <c r="L164" s="41">
        <v>100.01</v>
      </c>
      <c r="M164" s="11" t="s">
        <v>3707</v>
      </c>
      <c r="N164" s="43">
        <v>0</v>
      </c>
      <c r="O164" s="81"/>
      <c r="P164" s="43">
        <v>34020</v>
      </c>
      <c r="Q164" s="41" t="s">
        <v>3700</v>
      </c>
      <c r="R164" s="43">
        <v>-35000</v>
      </c>
      <c r="S164" s="41">
        <v>0</v>
      </c>
      <c r="T164" s="82" t="s">
        <v>3701</v>
      </c>
      <c r="U164" s="46" t="s">
        <v>3702</v>
      </c>
      <c r="V164" s="41">
        <v>174.2</v>
      </c>
      <c r="W164" s="12">
        <v>45784</v>
      </c>
      <c r="X164" s="12">
        <v>45756</v>
      </c>
      <c r="Y164" s="83">
        <v>29574</v>
      </c>
      <c r="Z164" s="84"/>
      <c r="AA164" s="14">
        <v>45785</v>
      </c>
      <c r="AB164" s="67" t="s">
        <v>35</v>
      </c>
      <c r="AC164" s="85">
        <v>26</v>
      </c>
      <c r="AD164" s="47" t="s">
        <v>133</v>
      </c>
      <c r="AE164" s="13">
        <v>1108244000</v>
      </c>
      <c r="AF164" s="47" t="s">
        <v>3703</v>
      </c>
      <c r="AG164" t="str">
        <f t="shared" si="5"/>
        <v>ADA FOTO</v>
      </c>
    </row>
    <row r="165" spans="1:33" ht="15.75" hidden="1" customHeight="1" thickBot="1">
      <c r="A165" t="str">
        <f t="shared" si="4"/>
        <v>060021082607000</v>
      </c>
      <c r="B165" s="41">
        <v>159</v>
      </c>
      <c r="C165" s="42" t="s">
        <v>3795</v>
      </c>
      <c r="D165" s="7" t="s">
        <v>310</v>
      </c>
      <c r="E165" s="41">
        <v>12</v>
      </c>
      <c r="F165" s="43">
        <v>18900</v>
      </c>
      <c r="G165" s="44">
        <v>0</v>
      </c>
      <c r="H165" s="43">
        <v>0</v>
      </c>
      <c r="I165" s="43">
        <v>226800</v>
      </c>
      <c r="J165" s="45">
        <v>226800</v>
      </c>
      <c r="K165" s="43">
        <v>202800</v>
      </c>
      <c r="L165" s="41">
        <v>111.83</v>
      </c>
      <c r="M165" s="11" t="s">
        <v>3707</v>
      </c>
      <c r="N165" s="43">
        <v>0</v>
      </c>
      <c r="O165" s="81"/>
      <c r="P165" s="43">
        <v>209328</v>
      </c>
      <c r="Q165" s="41" t="s">
        <v>3700</v>
      </c>
      <c r="R165" s="43">
        <v>-202800</v>
      </c>
      <c r="S165" s="41">
        <v>0</v>
      </c>
      <c r="T165" s="82" t="s">
        <v>3701</v>
      </c>
      <c r="U165" s="46" t="s">
        <v>3702</v>
      </c>
      <c r="V165" s="41">
        <v>70.45</v>
      </c>
      <c r="W165" s="12">
        <v>45785</v>
      </c>
      <c r="X165" s="12">
        <v>45779</v>
      </c>
      <c r="Y165" s="83">
        <v>32415</v>
      </c>
      <c r="Z165" s="84"/>
      <c r="AA165" s="14">
        <v>45785</v>
      </c>
      <c r="AB165" s="67" t="s">
        <v>35</v>
      </c>
      <c r="AC165" s="85">
        <v>26</v>
      </c>
      <c r="AD165" s="47" t="s">
        <v>133</v>
      </c>
      <c r="AE165" s="13">
        <v>1082607000</v>
      </c>
      <c r="AF165" s="47" t="s">
        <v>3703</v>
      </c>
      <c r="AG165" t="str">
        <f t="shared" si="5"/>
        <v>ADA FOTO</v>
      </c>
    </row>
    <row r="166" spans="1:33" ht="15.75" hidden="1" customHeight="1" thickBot="1">
      <c r="A166" t="str">
        <f t="shared" si="4"/>
        <v>060021082723000</v>
      </c>
      <c r="B166" s="41">
        <v>160</v>
      </c>
      <c r="C166" s="42" t="s">
        <v>3796</v>
      </c>
      <c r="D166" s="7" t="s">
        <v>316</v>
      </c>
      <c r="E166" s="41">
        <v>24</v>
      </c>
      <c r="F166" s="43">
        <v>5300</v>
      </c>
      <c r="G166" s="44">
        <v>24</v>
      </c>
      <c r="H166" s="43">
        <v>4812</v>
      </c>
      <c r="I166" s="43">
        <v>115488</v>
      </c>
      <c r="J166" s="45">
        <v>115488</v>
      </c>
      <c r="K166" s="43">
        <v>106000</v>
      </c>
      <c r="L166" s="41">
        <v>108.95</v>
      </c>
      <c r="M166" s="11" t="s">
        <v>3707</v>
      </c>
      <c r="N166" s="43">
        <v>0</v>
      </c>
      <c r="O166" s="81"/>
      <c r="P166" s="43">
        <v>110784</v>
      </c>
      <c r="Q166" s="41" t="s">
        <v>3700</v>
      </c>
      <c r="R166" s="43">
        <v>-106000</v>
      </c>
      <c r="S166" s="41">
        <v>0</v>
      </c>
      <c r="T166" s="82" t="s">
        <v>3701</v>
      </c>
      <c r="U166" s="46" t="s">
        <v>3702</v>
      </c>
      <c r="V166" s="50">
        <v>2052.06</v>
      </c>
      <c r="W166" s="12">
        <v>45784</v>
      </c>
      <c r="X166" s="12">
        <v>45773</v>
      </c>
      <c r="Y166" s="83">
        <v>32415</v>
      </c>
      <c r="Z166" s="84"/>
      <c r="AA166" s="14">
        <v>45785</v>
      </c>
      <c r="AB166" s="67" t="s">
        <v>35</v>
      </c>
      <c r="AC166" s="85">
        <v>26</v>
      </c>
      <c r="AD166" s="47" t="s">
        <v>133</v>
      </c>
      <c r="AE166" s="13">
        <v>1082723000</v>
      </c>
      <c r="AF166" s="47" t="s">
        <v>3703</v>
      </c>
      <c r="AG166" t="str">
        <f t="shared" si="5"/>
        <v>ADA FOTO</v>
      </c>
    </row>
    <row r="167" spans="1:33" ht="15.75" hidden="1" customHeight="1" thickBot="1">
      <c r="A167" t="str">
        <f t="shared" si="4"/>
        <v>060021025539000</v>
      </c>
      <c r="B167" s="41">
        <v>161</v>
      </c>
      <c r="C167" s="42" t="s">
        <v>3797</v>
      </c>
      <c r="D167" s="7" t="s">
        <v>190</v>
      </c>
      <c r="E167" s="41">
        <v>1</v>
      </c>
      <c r="F167" s="43">
        <v>20200</v>
      </c>
      <c r="G167" s="44">
        <v>0</v>
      </c>
      <c r="H167" s="43">
        <v>0</v>
      </c>
      <c r="I167" s="43">
        <v>20200</v>
      </c>
      <c r="J167" s="45">
        <v>20200</v>
      </c>
      <c r="K167" s="43">
        <v>19900</v>
      </c>
      <c r="L167" s="41">
        <v>101.51</v>
      </c>
      <c r="M167" s="11" t="s">
        <v>3707</v>
      </c>
      <c r="N167" s="43">
        <v>0</v>
      </c>
      <c r="O167" s="81"/>
      <c r="P167" s="43">
        <v>19500</v>
      </c>
      <c r="Q167" s="41" t="s">
        <v>3700</v>
      </c>
      <c r="R167" s="43">
        <v>-19900</v>
      </c>
      <c r="S167" s="41">
        <v>0</v>
      </c>
      <c r="T167" s="82" t="s">
        <v>3701</v>
      </c>
      <c r="U167" s="46" t="s">
        <v>3702</v>
      </c>
      <c r="V167" s="41">
        <v>0.05</v>
      </c>
      <c r="W167" s="12">
        <v>45777</v>
      </c>
      <c r="X167" s="12">
        <v>45757</v>
      </c>
      <c r="Y167" s="83">
        <v>29574</v>
      </c>
      <c r="Z167" s="84"/>
      <c r="AA167" s="14">
        <v>45785</v>
      </c>
      <c r="AB167" s="67" t="s">
        <v>35</v>
      </c>
      <c r="AC167" s="85">
        <v>27</v>
      </c>
      <c r="AD167" s="47" t="s">
        <v>133</v>
      </c>
      <c r="AE167" s="13">
        <v>1025539000</v>
      </c>
      <c r="AF167" s="47" t="s">
        <v>3703</v>
      </c>
      <c r="AG167" t="str">
        <f t="shared" si="5"/>
        <v>ADA FOTO</v>
      </c>
    </row>
    <row r="168" spans="1:33" ht="15.75" hidden="1" customHeight="1" thickBot="1">
      <c r="A168" t="str">
        <f t="shared" si="4"/>
        <v>060021058499000</v>
      </c>
      <c r="B168" s="41">
        <v>162</v>
      </c>
      <c r="C168" s="42" t="s">
        <v>3798</v>
      </c>
      <c r="D168" s="7" t="s">
        <v>238</v>
      </c>
      <c r="E168" s="41">
        <v>12</v>
      </c>
      <c r="F168" s="43">
        <v>3100</v>
      </c>
      <c r="G168" s="44">
        <v>12</v>
      </c>
      <c r="H168" s="43">
        <v>2700</v>
      </c>
      <c r="I168" s="43">
        <v>32400</v>
      </c>
      <c r="J168" s="45">
        <v>32400</v>
      </c>
      <c r="K168" s="43">
        <v>33000</v>
      </c>
      <c r="L168" s="41">
        <v>98.18</v>
      </c>
      <c r="M168" s="11" t="s">
        <v>3699</v>
      </c>
      <c r="N168" s="43">
        <v>0</v>
      </c>
      <c r="O168" s="81"/>
      <c r="P168" s="43">
        <v>30000</v>
      </c>
      <c r="Q168" s="41" t="s">
        <v>3700</v>
      </c>
      <c r="R168" s="43">
        <v>-33000</v>
      </c>
      <c r="S168" s="41">
        <v>0</v>
      </c>
      <c r="T168" s="82" t="s">
        <v>3701</v>
      </c>
      <c r="U168" s="46" t="s">
        <v>3702</v>
      </c>
      <c r="V168" s="41">
        <v>166.4</v>
      </c>
      <c r="W168" s="12">
        <v>45784</v>
      </c>
      <c r="X168" s="12">
        <v>45776</v>
      </c>
      <c r="Y168" s="83">
        <v>29574</v>
      </c>
      <c r="Z168" s="84"/>
      <c r="AA168" s="14">
        <v>45785</v>
      </c>
      <c r="AB168" s="67" t="s">
        <v>35</v>
      </c>
      <c r="AC168" s="85">
        <v>27</v>
      </c>
      <c r="AD168" s="47" t="s">
        <v>133</v>
      </c>
      <c r="AE168" s="13">
        <v>1058499000</v>
      </c>
      <c r="AF168" s="47" t="s">
        <v>3703</v>
      </c>
      <c r="AG168" t="str">
        <f t="shared" si="5"/>
        <v>ADA FOTO</v>
      </c>
    </row>
    <row r="169" spans="1:33" ht="15.75" hidden="1" customHeight="1" thickBot="1">
      <c r="A169" t="str">
        <f t="shared" si="4"/>
        <v>060021090872000</v>
      </c>
      <c r="B169" s="41">
        <v>163</v>
      </c>
      <c r="C169" s="42" t="s">
        <v>3799</v>
      </c>
      <c r="D169" s="7" t="s">
        <v>394</v>
      </c>
      <c r="E169" s="41">
        <v>12</v>
      </c>
      <c r="F169" s="43">
        <v>3400</v>
      </c>
      <c r="G169" s="44">
        <v>12</v>
      </c>
      <c r="H169" s="43">
        <v>3100</v>
      </c>
      <c r="I169" s="43">
        <v>37200</v>
      </c>
      <c r="J169" s="45">
        <v>37200</v>
      </c>
      <c r="K169" s="43">
        <v>34600</v>
      </c>
      <c r="L169" s="41">
        <v>107.51</v>
      </c>
      <c r="M169" s="11" t="s">
        <v>3707</v>
      </c>
      <c r="N169" s="43">
        <v>0</v>
      </c>
      <c r="O169" s="81"/>
      <c r="P169" s="43">
        <v>34800</v>
      </c>
      <c r="Q169" s="41" t="s">
        <v>3700</v>
      </c>
      <c r="R169" s="43">
        <v>-34600</v>
      </c>
      <c r="S169" s="41">
        <v>0</v>
      </c>
      <c r="T169" s="82" t="s">
        <v>3701</v>
      </c>
      <c r="U169" s="46" t="s">
        <v>3702</v>
      </c>
      <c r="V169" s="50">
        <v>59.37</v>
      </c>
      <c r="W169" s="12">
        <v>45784</v>
      </c>
      <c r="X169" s="12">
        <v>45776</v>
      </c>
      <c r="Y169" s="83">
        <v>29574</v>
      </c>
      <c r="Z169" s="84"/>
      <c r="AA169" s="14">
        <v>45785</v>
      </c>
      <c r="AB169" s="67" t="s">
        <v>35</v>
      </c>
      <c r="AC169" s="85">
        <v>27</v>
      </c>
      <c r="AD169" s="47" t="s">
        <v>133</v>
      </c>
      <c r="AE169" s="13">
        <v>1090872000</v>
      </c>
      <c r="AF169" s="47" t="s">
        <v>3703</v>
      </c>
      <c r="AG169" t="str">
        <f t="shared" si="5"/>
        <v>ADA FOTO</v>
      </c>
    </row>
    <row r="170" spans="1:33" ht="15.75" hidden="1" customHeight="1" thickBot="1">
      <c r="A170" t="str">
        <f t="shared" si="4"/>
        <v>060021038886000</v>
      </c>
      <c r="B170" s="41">
        <v>164</v>
      </c>
      <c r="C170" s="42" t="s">
        <v>3800</v>
      </c>
      <c r="D170" s="7" t="s">
        <v>220</v>
      </c>
      <c r="E170" s="41">
        <v>12</v>
      </c>
      <c r="F170" s="43">
        <v>5300</v>
      </c>
      <c r="G170" s="44">
        <v>12</v>
      </c>
      <c r="H170" s="43">
        <v>4925</v>
      </c>
      <c r="I170" s="43">
        <v>59100</v>
      </c>
      <c r="J170" s="45">
        <v>59100</v>
      </c>
      <c r="K170" s="43">
        <v>48900</v>
      </c>
      <c r="L170" s="41">
        <v>120.86</v>
      </c>
      <c r="M170" s="11" t="s">
        <v>3707</v>
      </c>
      <c r="N170" s="43">
        <v>0</v>
      </c>
      <c r="O170" s="81"/>
      <c r="P170" s="43">
        <v>53604</v>
      </c>
      <c r="Q170" s="41" t="s">
        <v>3700</v>
      </c>
      <c r="R170" s="43">
        <v>-48900</v>
      </c>
      <c r="S170" s="41">
        <v>0</v>
      </c>
      <c r="T170" s="82" t="s">
        <v>3701</v>
      </c>
      <c r="U170" s="46" t="s">
        <v>3702</v>
      </c>
      <c r="V170" s="50">
        <v>51.15</v>
      </c>
      <c r="W170" s="12">
        <v>45784</v>
      </c>
      <c r="X170" s="12">
        <v>45782</v>
      </c>
      <c r="Y170" s="83">
        <v>22092</v>
      </c>
      <c r="Z170" s="84"/>
      <c r="AA170" s="14">
        <v>45785</v>
      </c>
      <c r="AB170" s="67" t="s">
        <v>35</v>
      </c>
      <c r="AC170" s="85">
        <v>27</v>
      </c>
      <c r="AD170" s="47" t="s">
        <v>133</v>
      </c>
      <c r="AE170" s="13">
        <v>1038886000</v>
      </c>
      <c r="AF170" s="47" t="s">
        <v>3703</v>
      </c>
      <c r="AG170" t="str">
        <f t="shared" si="5"/>
        <v>ADA FOTO</v>
      </c>
    </row>
    <row r="171" spans="1:33" ht="15.75" hidden="1" customHeight="1" thickBot="1">
      <c r="A171" t="str">
        <f t="shared" si="4"/>
        <v>060021083903000</v>
      </c>
      <c r="B171" s="41">
        <v>165</v>
      </c>
      <c r="C171" s="42" t="s">
        <v>3801</v>
      </c>
      <c r="D171" s="7" t="s">
        <v>328</v>
      </c>
      <c r="E171" s="41">
        <v>24</v>
      </c>
      <c r="F171" s="43">
        <v>6600</v>
      </c>
      <c r="G171" s="44">
        <v>0</v>
      </c>
      <c r="H171" s="43">
        <v>0</v>
      </c>
      <c r="I171" s="43">
        <v>158400</v>
      </c>
      <c r="J171" s="45">
        <v>158400</v>
      </c>
      <c r="K171" s="43">
        <v>132000</v>
      </c>
      <c r="L171" s="41">
        <v>120</v>
      </c>
      <c r="M171" s="11" t="s">
        <v>3707</v>
      </c>
      <c r="N171" s="43">
        <v>0</v>
      </c>
      <c r="O171" s="81"/>
      <c r="P171" s="43">
        <v>129888</v>
      </c>
      <c r="Q171" s="41" t="s">
        <v>3700</v>
      </c>
      <c r="R171" s="43">
        <v>-132000</v>
      </c>
      <c r="S171" s="41">
        <v>0</v>
      </c>
      <c r="T171" s="82" t="s">
        <v>3701</v>
      </c>
      <c r="U171" s="46" t="s">
        <v>3702</v>
      </c>
      <c r="V171" s="50">
        <v>95.67</v>
      </c>
      <c r="W171" s="12">
        <v>45784</v>
      </c>
      <c r="X171" s="12">
        <v>45777</v>
      </c>
      <c r="Y171" s="83">
        <v>35897</v>
      </c>
      <c r="Z171" s="84"/>
      <c r="AA171" s="14">
        <v>45785</v>
      </c>
      <c r="AB171" s="67" t="s">
        <v>35</v>
      </c>
      <c r="AC171" s="85">
        <v>27</v>
      </c>
      <c r="AD171" s="47" t="s">
        <v>133</v>
      </c>
      <c r="AE171" s="13">
        <v>1083903000</v>
      </c>
      <c r="AF171" s="47" t="s">
        <v>3703</v>
      </c>
      <c r="AG171" t="str">
        <f t="shared" si="5"/>
        <v>ADA FOTO</v>
      </c>
    </row>
    <row r="172" spans="1:33" ht="15.75" hidden="1" customHeight="1" thickBot="1">
      <c r="A172" t="str">
        <f t="shared" si="4"/>
        <v>060021075557000</v>
      </c>
      <c r="B172" s="41">
        <v>166</v>
      </c>
      <c r="C172" s="42" t="s">
        <v>3802</v>
      </c>
      <c r="D172" s="7" t="s">
        <v>292</v>
      </c>
      <c r="E172" s="41">
        <v>25</v>
      </c>
      <c r="F172" s="43">
        <v>11700</v>
      </c>
      <c r="G172" s="44">
        <v>25</v>
      </c>
      <c r="H172" s="43">
        <v>10750</v>
      </c>
      <c r="I172" s="43">
        <v>268750</v>
      </c>
      <c r="J172" s="45">
        <v>268750</v>
      </c>
      <c r="K172" s="43">
        <v>253005</v>
      </c>
      <c r="L172" s="41">
        <v>106.22</v>
      </c>
      <c r="M172" s="11" t="s">
        <v>3707</v>
      </c>
      <c r="N172" s="43">
        <v>0</v>
      </c>
      <c r="O172" s="81"/>
      <c r="P172" s="43">
        <v>257775</v>
      </c>
      <c r="Q172" s="41" t="s">
        <v>3700</v>
      </c>
      <c r="R172" s="43">
        <v>-253005</v>
      </c>
      <c r="S172" s="41">
        <v>0</v>
      </c>
      <c r="T172" s="82" t="s">
        <v>3701</v>
      </c>
      <c r="U172" s="46" t="s">
        <v>3702</v>
      </c>
      <c r="V172" s="41">
        <v>10.38</v>
      </c>
      <c r="W172" s="12">
        <v>45784</v>
      </c>
      <c r="X172" s="12">
        <v>45775</v>
      </c>
      <c r="Y172" s="83">
        <v>24764</v>
      </c>
      <c r="Z172" s="84"/>
      <c r="AA172" s="14">
        <v>45785</v>
      </c>
      <c r="AB172" s="67" t="s">
        <v>35</v>
      </c>
      <c r="AC172" s="85">
        <v>27</v>
      </c>
      <c r="AD172" s="47" t="s">
        <v>133</v>
      </c>
      <c r="AE172" s="13">
        <v>1075557000</v>
      </c>
      <c r="AF172" s="47" t="s">
        <v>3703</v>
      </c>
      <c r="AG172" t="str">
        <f t="shared" si="5"/>
        <v>ADA FOTO</v>
      </c>
    </row>
    <row r="173" spans="1:33" ht="15.75" hidden="1" customHeight="1" thickBot="1">
      <c r="A173" t="str">
        <f t="shared" si="4"/>
        <v>060021038932000</v>
      </c>
      <c r="B173" s="41">
        <v>167</v>
      </c>
      <c r="C173" s="42" t="s">
        <v>3803</v>
      </c>
      <c r="D173" s="7" t="s">
        <v>226</v>
      </c>
      <c r="E173" s="41">
        <v>1</v>
      </c>
      <c r="F173" s="43">
        <v>18500</v>
      </c>
      <c r="G173" s="44">
        <v>0</v>
      </c>
      <c r="H173" s="43">
        <v>0</v>
      </c>
      <c r="I173" s="43">
        <v>18500</v>
      </c>
      <c r="J173" s="45">
        <v>18500</v>
      </c>
      <c r="K173" s="43">
        <v>18600</v>
      </c>
      <c r="L173" s="41">
        <v>99.46</v>
      </c>
      <c r="M173" s="11" t="s">
        <v>3699</v>
      </c>
      <c r="N173" s="43">
        <v>0</v>
      </c>
      <c r="O173" s="81"/>
      <c r="P173" s="43">
        <v>17914</v>
      </c>
      <c r="Q173" s="41" t="s">
        <v>3700</v>
      </c>
      <c r="R173" s="43">
        <v>-18600</v>
      </c>
      <c r="S173" s="41">
        <v>0</v>
      </c>
      <c r="T173" s="82" t="s">
        <v>3701</v>
      </c>
      <c r="U173" s="46" t="s">
        <v>3711</v>
      </c>
      <c r="V173" s="41">
        <v>6.9</v>
      </c>
      <c r="W173" s="12">
        <v>45785</v>
      </c>
      <c r="X173" s="12">
        <v>45775</v>
      </c>
      <c r="Y173" s="83">
        <v>30848</v>
      </c>
      <c r="Z173" s="84"/>
      <c r="AA173" s="14">
        <v>45785</v>
      </c>
      <c r="AB173" s="67" t="s">
        <v>35</v>
      </c>
      <c r="AC173" s="85">
        <v>27</v>
      </c>
      <c r="AD173" s="47" t="s">
        <v>133</v>
      </c>
      <c r="AE173" s="13">
        <v>1038932000</v>
      </c>
      <c r="AF173" s="47" t="s">
        <v>3703</v>
      </c>
      <c r="AG173" t="str">
        <f t="shared" si="5"/>
        <v>ADA FOTO</v>
      </c>
    </row>
    <row r="174" spans="1:33" ht="15.75" hidden="1" customHeight="1" thickBot="1">
      <c r="A174" t="str">
        <f t="shared" si="4"/>
        <v>060021090446000</v>
      </c>
      <c r="B174" s="41">
        <v>168</v>
      </c>
      <c r="C174" s="42" t="s">
        <v>3804</v>
      </c>
      <c r="D174" s="7" t="s">
        <v>388</v>
      </c>
      <c r="E174" s="41">
        <v>24</v>
      </c>
      <c r="F174" s="43">
        <v>3600</v>
      </c>
      <c r="G174" s="44">
        <v>24</v>
      </c>
      <c r="H174" s="43">
        <v>3062</v>
      </c>
      <c r="I174" s="43">
        <v>73488</v>
      </c>
      <c r="J174" s="45">
        <v>73488</v>
      </c>
      <c r="K174" s="43">
        <v>73500</v>
      </c>
      <c r="L174" s="41">
        <v>99.98</v>
      </c>
      <c r="M174" s="11" t="s">
        <v>3699</v>
      </c>
      <c r="N174" s="43">
        <v>0</v>
      </c>
      <c r="O174" s="81"/>
      <c r="P174" s="43">
        <v>76920</v>
      </c>
      <c r="Q174" s="41" t="s">
        <v>3700</v>
      </c>
      <c r="R174" s="43">
        <v>-73500</v>
      </c>
      <c r="S174" s="41">
        <v>0</v>
      </c>
      <c r="T174" s="82" t="s">
        <v>3701</v>
      </c>
      <c r="U174" s="46" t="s">
        <v>3702</v>
      </c>
      <c r="V174" s="41">
        <v>223.03</v>
      </c>
      <c r="W174" s="12">
        <v>45785</v>
      </c>
      <c r="X174" s="12">
        <v>45784</v>
      </c>
      <c r="Y174" s="83">
        <v>32415</v>
      </c>
      <c r="Z174" s="84"/>
      <c r="AA174" s="14">
        <v>45785</v>
      </c>
      <c r="AB174" s="67" t="s">
        <v>35</v>
      </c>
      <c r="AC174" s="85">
        <v>27</v>
      </c>
      <c r="AD174" s="47" t="s">
        <v>133</v>
      </c>
      <c r="AE174" s="13">
        <v>1090446000</v>
      </c>
      <c r="AF174" s="47" t="s">
        <v>3703</v>
      </c>
      <c r="AG174" t="str">
        <f t="shared" si="5"/>
        <v>ADA FOTO</v>
      </c>
    </row>
    <row r="175" spans="1:33" ht="15.75" hidden="1" customHeight="1" thickBot="1">
      <c r="A175" t="str">
        <f t="shared" si="4"/>
        <v>060021017616000</v>
      </c>
      <c r="B175" s="41">
        <v>169</v>
      </c>
      <c r="C175" s="42" t="s">
        <v>3805</v>
      </c>
      <c r="D175" s="7" t="s">
        <v>174</v>
      </c>
      <c r="E175" s="41">
        <v>24</v>
      </c>
      <c r="F175" s="43">
        <v>3600</v>
      </c>
      <c r="G175" s="44">
        <v>24</v>
      </c>
      <c r="H175" s="43">
        <v>2700</v>
      </c>
      <c r="I175" s="43">
        <v>64800</v>
      </c>
      <c r="J175" s="45">
        <v>64800</v>
      </c>
      <c r="K175" s="43">
        <v>58000</v>
      </c>
      <c r="L175" s="41">
        <v>111.72</v>
      </c>
      <c r="M175" s="11" t="s">
        <v>3707</v>
      </c>
      <c r="N175" s="43">
        <v>0</v>
      </c>
      <c r="O175" s="81"/>
      <c r="P175" s="43">
        <v>71304</v>
      </c>
      <c r="Q175" s="41" t="s">
        <v>3700</v>
      </c>
      <c r="R175" s="43">
        <v>-58000</v>
      </c>
      <c r="S175" s="41">
        <v>0</v>
      </c>
      <c r="T175" s="82" t="s">
        <v>3701</v>
      </c>
      <c r="U175" s="46" t="s">
        <v>3702</v>
      </c>
      <c r="V175" s="41">
        <v>325.62</v>
      </c>
      <c r="W175" s="12">
        <v>45784</v>
      </c>
      <c r="X175" s="12">
        <v>45777</v>
      </c>
      <c r="Y175" s="83">
        <v>38949</v>
      </c>
      <c r="Z175" s="84"/>
      <c r="AA175" s="14">
        <v>45785</v>
      </c>
      <c r="AB175" s="67" t="s">
        <v>35</v>
      </c>
      <c r="AC175" s="85">
        <v>27</v>
      </c>
      <c r="AD175" s="47" t="s">
        <v>133</v>
      </c>
      <c r="AE175" s="13">
        <v>1017616000</v>
      </c>
      <c r="AF175" s="47" t="s">
        <v>3703</v>
      </c>
      <c r="AG175" t="str">
        <f t="shared" si="5"/>
        <v>ADA FOTO</v>
      </c>
    </row>
    <row r="176" spans="1:33" ht="15.75" hidden="1" customHeight="1" thickBot="1">
      <c r="A176" t="str">
        <f t="shared" si="4"/>
        <v>060021083898000</v>
      </c>
      <c r="B176" s="41">
        <v>170</v>
      </c>
      <c r="C176" s="42" t="s">
        <v>3806</v>
      </c>
      <c r="D176" s="7" t="s">
        <v>322</v>
      </c>
      <c r="E176" s="41">
        <v>30</v>
      </c>
      <c r="F176" s="43">
        <v>6800</v>
      </c>
      <c r="G176" s="44">
        <v>30</v>
      </c>
      <c r="H176" s="43">
        <v>6000</v>
      </c>
      <c r="I176" s="43">
        <v>180000</v>
      </c>
      <c r="J176" s="45">
        <v>180000</v>
      </c>
      <c r="K176" s="43">
        <v>171000</v>
      </c>
      <c r="L176" s="41">
        <v>105.26</v>
      </c>
      <c r="M176" s="11" t="s">
        <v>3707</v>
      </c>
      <c r="N176" s="43">
        <v>0</v>
      </c>
      <c r="O176" s="81"/>
      <c r="P176" s="43">
        <v>173520</v>
      </c>
      <c r="Q176" s="41" t="s">
        <v>3700</v>
      </c>
      <c r="R176" s="43">
        <v>-171000</v>
      </c>
      <c r="S176" s="41">
        <v>0</v>
      </c>
      <c r="T176" s="82" t="s">
        <v>3701</v>
      </c>
      <c r="U176" s="46" t="s">
        <v>3711</v>
      </c>
      <c r="V176" s="41">
        <v>17.93</v>
      </c>
      <c r="W176" s="12">
        <v>45784</v>
      </c>
      <c r="X176" s="12">
        <v>45737</v>
      </c>
      <c r="Y176" s="83">
        <v>31305</v>
      </c>
      <c r="Z176" s="84"/>
      <c r="AA176" s="14">
        <v>45785</v>
      </c>
      <c r="AB176" s="67" t="s">
        <v>35</v>
      </c>
      <c r="AC176" s="85">
        <v>27</v>
      </c>
      <c r="AD176" s="47" t="s">
        <v>133</v>
      </c>
      <c r="AE176" s="13">
        <v>1083898000</v>
      </c>
      <c r="AF176" s="47" t="s">
        <v>3703</v>
      </c>
      <c r="AG176" t="str">
        <f t="shared" si="5"/>
        <v>ADA FOTO</v>
      </c>
    </row>
    <row r="177" spans="1:33" ht="15.75" hidden="1" customHeight="1" thickBot="1">
      <c r="A177" t="str">
        <f t="shared" si="4"/>
        <v>060031114756000</v>
      </c>
      <c r="B177" s="41">
        <v>171</v>
      </c>
      <c r="C177" s="42" t="s">
        <v>3698</v>
      </c>
      <c r="D177" s="7" t="s">
        <v>418</v>
      </c>
      <c r="E177" s="41">
        <v>8</v>
      </c>
      <c r="F177" s="43">
        <v>35900</v>
      </c>
      <c r="G177" s="44">
        <v>8</v>
      </c>
      <c r="H177" s="43">
        <v>35375</v>
      </c>
      <c r="I177" s="43">
        <v>283000</v>
      </c>
      <c r="J177" s="45">
        <v>283000</v>
      </c>
      <c r="K177" s="43">
        <v>287000</v>
      </c>
      <c r="L177" s="41">
        <v>98.61</v>
      </c>
      <c r="M177" s="11" t="s">
        <v>3699</v>
      </c>
      <c r="N177" s="43">
        <v>0</v>
      </c>
      <c r="O177" s="81"/>
      <c r="P177" s="43">
        <v>277032</v>
      </c>
      <c r="Q177" s="41" t="s">
        <v>3700</v>
      </c>
      <c r="R177" s="43">
        <v>-287000</v>
      </c>
      <c r="S177" s="41">
        <v>0</v>
      </c>
      <c r="T177" s="82" t="s">
        <v>3701</v>
      </c>
      <c r="U177" s="46" t="s">
        <v>3702</v>
      </c>
      <c r="V177" s="41">
        <v>16.57</v>
      </c>
      <c r="W177" s="12">
        <v>45785</v>
      </c>
      <c r="X177" s="12">
        <v>45783</v>
      </c>
      <c r="Y177" s="83">
        <v>31069</v>
      </c>
      <c r="Z177" s="84"/>
      <c r="AA177" s="14">
        <v>45785</v>
      </c>
      <c r="AB177" s="67" t="s">
        <v>77</v>
      </c>
      <c r="AC177" s="85">
        <v>11</v>
      </c>
      <c r="AD177" s="47" t="s">
        <v>133</v>
      </c>
      <c r="AE177" s="13">
        <v>1114756000</v>
      </c>
      <c r="AF177" s="47" t="s">
        <v>3703</v>
      </c>
      <c r="AG177" t="str">
        <f t="shared" si="5"/>
        <v>ADA FOTO</v>
      </c>
    </row>
    <row r="178" spans="1:33" ht="15.75" hidden="1" customHeight="1" thickBot="1">
      <c r="A178" t="str">
        <f t="shared" si="4"/>
        <v>060031120170000</v>
      </c>
      <c r="B178" s="41">
        <v>172</v>
      </c>
      <c r="C178" s="42" t="s">
        <v>3704</v>
      </c>
      <c r="D178" s="7" t="s">
        <v>430</v>
      </c>
      <c r="E178" s="41">
        <v>12</v>
      </c>
      <c r="F178" s="43">
        <v>16200</v>
      </c>
      <c r="G178" s="44">
        <v>12</v>
      </c>
      <c r="H178" s="43">
        <v>16000</v>
      </c>
      <c r="I178" s="43">
        <v>192000</v>
      </c>
      <c r="J178" s="48">
        <v>192000</v>
      </c>
      <c r="K178" s="49">
        <v>192000</v>
      </c>
      <c r="L178" s="41">
        <v>100</v>
      </c>
      <c r="M178" s="11" t="s">
        <v>3705</v>
      </c>
      <c r="N178" s="43">
        <v>0</v>
      </c>
      <c r="O178" s="81"/>
      <c r="P178" s="43">
        <v>186240</v>
      </c>
      <c r="Q178" s="41" t="s">
        <v>3700</v>
      </c>
      <c r="R178" s="43">
        <v>-192000</v>
      </c>
      <c r="S178" s="41">
        <v>0</v>
      </c>
      <c r="T178" s="82" t="s">
        <v>3701</v>
      </c>
      <c r="U178" s="46" t="s">
        <v>3702</v>
      </c>
      <c r="V178" s="41">
        <v>1.59</v>
      </c>
      <c r="W178" s="12">
        <v>45781</v>
      </c>
      <c r="X178" s="12">
        <v>45775</v>
      </c>
      <c r="Y178" s="83">
        <v>31069</v>
      </c>
      <c r="Z178" s="84"/>
      <c r="AA178" s="14">
        <v>45785</v>
      </c>
      <c r="AB178" s="67" t="s">
        <v>77</v>
      </c>
      <c r="AC178" s="85">
        <v>11</v>
      </c>
      <c r="AD178" s="47" t="s">
        <v>133</v>
      </c>
      <c r="AE178" s="13">
        <v>1120170000</v>
      </c>
      <c r="AF178" s="47" t="s">
        <v>3703</v>
      </c>
      <c r="AG178" t="str">
        <f t="shared" si="5"/>
        <v>ADA FOTO</v>
      </c>
    </row>
    <row r="179" spans="1:33" ht="15.75" hidden="1" customHeight="1" thickBot="1">
      <c r="A179" t="str">
        <f t="shared" si="4"/>
        <v>060031121051000</v>
      </c>
      <c r="B179" s="41">
        <v>173</v>
      </c>
      <c r="C179" s="42" t="s">
        <v>3706</v>
      </c>
      <c r="D179" s="7" t="s">
        <v>436</v>
      </c>
      <c r="E179" s="41">
        <v>12</v>
      </c>
      <c r="F179" s="43">
        <v>8700</v>
      </c>
      <c r="G179" s="44">
        <v>12</v>
      </c>
      <c r="H179" s="43">
        <v>8400</v>
      </c>
      <c r="I179" s="43">
        <v>100800</v>
      </c>
      <c r="J179" s="45">
        <v>100800</v>
      </c>
      <c r="K179" s="43">
        <v>91000</v>
      </c>
      <c r="L179" s="41">
        <v>110.77</v>
      </c>
      <c r="M179" s="11" t="s">
        <v>3707</v>
      </c>
      <c r="N179" s="43">
        <v>0</v>
      </c>
      <c r="O179" s="81"/>
      <c r="P179" s="43">
        <v>97248</v>
      </c>
      <c r="Q179" s="41" t="s">
        <v>3700</v>
      </c>
      <c r="R179" s="43">
        <v>-91000</v>
      </c>
      <c r="S179" s="41">
        <v>0</v>
      </c>
      <c r="T179" s="82" t="s">
        <v>3701</v>
      </c>
      <c r="U179" s="46" t="s">
        <v>3702</v>
      </c>
      <c r="V179" s="41">
        <v>1.55</v>
      </c>
      <c r="W179" s="12">
        <v>45780</v>
      </c>
      <c r="X179" s="12">
        <v>45687</v>
      </c>
      <c r="Y179" s="83">
        <v>21100</v>
      </c>
      <c r="Z179" s="84"/>
      <c r="AA179" s="14">
        <v>45785</v>
      </c>
      <c r="AB179" s="67" t="s">
        <v>77</v>
      </c>
      <c r="AC179" s="85">
        <v>11</v>
      </c>
      <c r="AD179" s="47" t="s">
        <v>133</v>
      </c>
      <c r="AE179" s="13">
        <v>1121051000</v>
      </c>
      <c r="AF179" s="47" t="s">
        <v>3703</v>
      </c>
      <c r="AG179" t="str">
        <f t="shared" si="5"/>
        <v>ADA FOTO</v>
      </c>
    </row>
    <row r="180" spans="1:33" ht="15.75" hidden="1" customHeight="1" thickBot="1">
      <c r="A180" t="str">
        <f t="shared" si="4"/>
        <v>060031071606000</v>
      </c>
      <c r="B180" s="41">
        <v>174</v>
      </c>
      <c r="C180" s="42" t="s">
        <v>3708</v>
      </c>
      <c r="D180" s="7" t="s">
        <v>268</v>
      </c>
      <c r="E180" s="41">
        <v>9</v>
      </c>
      <c r="F180" s="43">
        <v>17200</v>
      </c>
      <c r="G180" s="44">
        <v>9</v>
      </c>
      <c r="H180" s="43">
        <v>16750</v>
      </c>
      <c r="I180" s="43">
        <v>150750</v>
      </c>
      <c r="J180" s="45">
        <v>150750</v>
      </c>
      <c r="K180" s="43">
        <v>153000</v>
      </c>
      <c r="L180" s="41">
        <v>98.53</v>
      </c>
      <c r="M180" s="11" t="s">
        <v>3699</v>
      </c>
      <c r="N180" s="43">
        <v>0</v>
      </c>
      <c r="O180" s="81"/>
      <c r="P180" s="43">
        <v>148410</v>
      </c>
      <c r="Q180" s="41" t="s">
        <v>3700</v>
      </c>
      <c r="R180" s="43">
        <v>-153000</v>
      </c>
      <c r="S180" s="41">
        <v>0</v>
      </c>
      <c r="T180" s="82" t="s">
        <v>3701</v>
      </c>
      <c r="U180" s="46" t="s">
        <v>3702</v>
      </c>
      <c r="V180" s="41">
        <v>5.15</v>
      </c>
      <c r="W180" s="12">
        <v>45784</v>
      </c>
      <c r="X180" s="12">
        <v>45698</v>
      </c>
      <c r="Y180" s="83">
        <v>31069</v>
      </c>
      <c r="Z180" s="84"/>
      <c r="AA180" s="14">
        <v>45785</v>
      </c>
      <c r="AB180" s="67" t="s">
        <v>77</v>
      </c>
      <c r="AC180" s="85">
        <v>11</v>
      </c>
      <c r="AD180" s="47" t="s">
        <v>133</v>
      </c>
      <c r="AE180" s="13">
        <v>1071606000</v>
      </c>
      <c r="AF180" s="47" t="s">
        <v>3703</v>
      </c>
      <c r="AG180" t="str">
        <f t="shared" si="5"/>
        <v>ADA FOTO</v>
      </c>
    </row>
    <row r="181" spans="1:33" ht="15.75" hidden="1" customHeight="1" thickBot="1">
      <c r="A181" t="str">
        <f t="shared" si="4"/>
        <v>060031064670000</v>
      </c>
      <c r="B181" s="41">
        <v>175</v>
      </c>
      <c r="C181" s="42" t="s">
        <v>3709</v>
      </c>
      <c r="D181" s="7" t="s">
        <v>244</v>
      </c>
      <c r="E181" s="41">
        <v>16</v>
      </c>
      <c r="F181" s="43">
        <v>17500</v>
      </c>
      <c r="G181" s="44">
        <v>16</v>
      </c>
      <c r="H181" s="43">
        <v>16750</v>
      </c>
      <c r="I181" s="43">
        <v>268000</v>
      </c>
      <c r="J181" s="45">
        <v>268000</v>
      </c>
      <c r="K181" s="43">
        <v>268000</v>
      </c>
      <c r="L181" s="41">
        <v>100</v>
      </c>
      <c r="M181" s="11" t="s">
        <v>3705</v>
      </c>
      <c r="N181" s="43">
        <v>0</v>
      </c>
      <c r="O181" s="81"/>
      <c r="P181" s="43">
        <v>265200</v>
      </c>
      <c r="Q181" s="41" t="s">
        <v>3700</v>
      </c>
      <c r="R181" s="43">
        <v>-268000</v>
      </c>
      <c r="S181" s="41">
        <v>0</v>
      </c>
      <c r="T181" s="82" t="s">
        <v>3701</v>
      </c>
      <c r="U181" s="46" t="s">
        <v>3702</v>
      </c>
      <c r="V181" s="41">
        <v>7.92</v>
      </c>
      <c r="W181" s="12">
        <v>45785</v>
      </c>
      <c r="X181" s="12">
        <v>45736</v>
      </c>
      <c r="Y181" s="83">
        <v>31069</v>
      </c>
      <c r="Z181" s="84"/>
      <c r="AA181" s="14">
        <v>45785</v>
      </c>
      <c r="AB181" s="67" t="s">
        <v>77</v>
      </c>
      <c r="AC181" s="85">
        <v>11</v>
      </c>
      <c r="AD181" s="47" t="s">
        <v>133</v>
      </c>
      <c r="AE181" s="13">
        <v>1064670000</v>
      </c>
      <c r="AF181" s="47" t="s">
        <v>3703</v>
      </c>
      <c r="AG181" t="str">
        <f t="shared" si="5"/>
        <v>ADA FOTO</v>
      </c>
    </row>
    <row r="182" spans="1:33" ht="15.75" hidden="1" customHeight="1" thickBot="1">
      <c r="A182" t="str">
        <f t="shared" si="4"/>
        <v>060031032759000</v>
      </c>
      <c r="B182" s="41">
        <v>176</v>
      </c>
      <c r="C182" s="42" t="s">
        <v>3710</v>
      </c>
      <c r="D182" s="7" t="s">
        <v>3539</v>
      </c>
      <c r="E182" s="41">
        <v>8</v>
      </c>
      <c r="F182" s="43">
        <v>8500</v>
      </c>
      <c r="G182" s="44">
        <v>8</v>
      </c>
      <c r="H182" s="43">
        <v>8400</v>
      </c>
      <c r="I182" s="43">
        <v>67200</v>
      </c>
      <c r="J182" s="45">
        <v>67200</v>
      </c>
      <c r="K182" s="43">
        <v>71200</v>
      </c>
      <c r="L182" s="41">
        <v>94.38</v>
      </c>
      <c r="M182" s="11" t="s">
        <v>3699</v>
      </c>
      <c r="N182" s="43">
        <v>0</v>
      </c>
      <c r="O182" s="81"/>
      <c r="P182" s="43">
        <v>68848</v>
      </c>
      <c r="Q182" s="41" t="s">
        <v>3700</v>
      </c>
      <c r="R182" s="43">
        <v>-71200</v>
      </c>
      <c r="S182" s="41">
        <v>0</v>
      </c>
      <c r="T182" s="82" t="s">
        <v>3701</v>
      </c>
      <c r="U182" s="46" t="s">
        <v>3711</v>
      </c>
      <c r="V182" s="41">
        <v>1.88</v>
      </c>
      <c r="W182" s="12">
        <v>45775</v>
      </c>
      <c r="X182" s="12">
        <v>45775</v>
      </c>
      <c r="Y182" s="83">
        <v>41896</v>
      </c>
      <c r="Z182" s="84"/>
      <c r="AA182" s="14">
        <v>45785</v>
      </c>
      <c r="AB182" s="67" t="s">
        <v>77</v>
      </c>
      <c r="AC182" s="85">
        <v>11</v>
      </c>
      <c r="AD182" s="47" t="s">
        <v>133</v>
      </c>
      <c r="AE182" s="13">
        <v>1032759000</v>
      </c>
      <c r="AF182" s="47" t="s">
        <v>3703</v>
      </c>
      <c r="AG182" t="str">
        <f t="shared" si="5"/>
        <v>ADA FOTO</v>
      </c>
    </row>
    <row r="183" spans="1:33" ht="15.75" hidden="1" customHeight="1" thickBot="1">
      <c r="A183" t="str">
        <f t="shared" si="4"/>
        <v>060031016172000</v>
      </c>
      <c r="B183" s="41">
        <v>177</v>
      </c>
      <c r="C183" s="42" t="s">
        <v>3712</v>
      </c>
      <c r="D183" s="7" t="s">
        <v>168</v>
      </c>
      <c r="E183" s="41">
        <v>12</v>
      </c>
      <c r="F183" s="43">
        <v>23400</v>
      </c>
      <c r="G183" s="44">
        <v>12</v>
      </c>
      <c r="H183" s="43">
        <v>21700</v>
      </c>
      <c r="I183" s="43">
        <v>260400</v>
      </c>
      <c r="J183" s="45">
        <v>260400</v>
      </c>
      <c r="K183" s="43">
        <v>260400</v>
      </c>
      <c r="L183" s="41">
        <v>100</v>
      </c>
      <c r="M183" s="11" t="s">
        <v>3705</v>
      </c>
      <c r="N183" s="43">
        <v>0</v>
      </c>
      <c r="O183" s="81"/>
      <c r="P183" s="43">
        <v>247368</v>
      </c>
      <c r="Q183" s="41" t="s">
        <v>3700</v>
      </c>
      <c r="R183" s="43">
        <v>-260400</v>
      </c>
      <c r="S183" s="41">
        <v>0</v>
      </c>
      <c r="T183" s="82" t="s">
        <v>3701</v>
      </c>
      <c r="U183" s="46" t="s">
        <v>3702</v>
      </c>
      <c r="V183" s="41">
        <v>7.9</v>
      </c>
      <c r="W183" s="12">
        <v>45785</v>
      </c>
      <c r="X183" s="12">
        <v>45772</v>
      </c>
      <c r="Y183" s="83">
        <v>23807</v>
      </c>
      <c r="Z183" s="42"/>
      <c r="AA183" s="14">
        <v>45785</v>
      </c>
      <c r="AB183" s="67" t="s">
        <v>77</v>
      </c>
      <c r="AC183" s="85">
        <v>11</v>
      </c>
      <c r="AD183" s="47" t="s">
        <v>133</v>
      </c>
      <c r="AE183" s="13">
        <v>1016172000</v>
      </c>
      <c r="AF183" s="47" t="s">
        <v>3703</v>
      </c>
      <c r="AG183" t="str">
        <f t="shared" si="5"/>
        <v>ADA FOTO</v>
      </c>
    </row>
    <row r="184" spans="1:33" ht="15.75" hidden="1" customHeight="1" thickBot="1">
      <c r="A184" t="str">
        <f t="shared" si="4"/>
        <v>060031071008000</v>
      </c>
      <c r="B184" s="41">
        <v>178</v>
      </c>
      <c r="C184" s="42" t="s">
        <v>3713</v>
      </c>
      <c r="D184" s="7" t="s">
        <v>262</v>
      </c>
      <c r="E184" s="41">
        <v>12</v>
      </c>
      <c r="F184" s="43">
        <v>8000</v>
      </c>
      <c r="G184" s="44">
        <v>12</v>
      </c>
      <c r="H184" s="43">
        <v>7900</v>
      </c>
      <c r="I184" s="43">
        <v>94800</v>
      </c>
      <c r="J184" s="45">
        <v>94800</v>
      </c>
      <c r="K184" s="43">
        <v>95000</v>
      </c>
      <c r="L184" s="41">
        <v>99.79</v>
      </c>
      <c r="M184" s="11" t="s">
        <v>3699</v>
      </c>
      <c r="N184" s="43">
        <v>0</v>
      </c>
      <c r="O184" s="81"/>
      <c r="P184" s="43">
        <v>96876</v>
      </c>
      <c r="Q184" s="41" t="s">
        <v>3700</v>
      </c>
      <c r="R184" s="43">
        <v>-95000</v>
      </c>
      <c r="S184" s="41">
        <v>0</v>
      </c>
      <c r="T184" s="82" t="s">
        <v>3701</v>
      </c>
      <c r="U184" s="46" t="s">
        <v>3702</v>
      </c>
      <c r="V184" s="41">
        <v>12.44</v>
      </c>
      <c r="W184" s="12">
        <v>45782</v>
      </c>
      <c r="X184" s="12">
        <v>45779</v>
      </c>
      <c r="Y184" s="83">
        <v>21046</v>
      </c>
      <c r="Z184" s="84"/>
      <c r="AA184" s="14">
        <v>45785</v>
      </c>
      <c r="AB184" s="67" t="s">
        <v>77</v>
      </c>
      <c r="AC184" s="85">
        <v>11</v>
      </c>
      <c r="AD184" s="47" t="s">
        <v>133</v>
      </c>
      <c r="AE184" s="13">
        <v>1071008000</v>
      </c>
      <c r="AF184" s="47" t="s">
        <v>3703</v>
      </c>
      <c r="AG184" t="str">
        <f t="shared" si="5"/>
        <v>ADA FOTO</v>
      </c>
    </row>
    <row r="185" spans="1:33" ht="15.75" hidden="1" customHeight="1" thickBot="1">
      <c r="A185" t="str">
        <f t="shared" si="4"/>
        <v>060031072194000</v>
      </c>
      <c r="B185" s="41">
        <v>179</v>
      </c>
      <c r="C185" s="42" t="s">
        <v>3714</v>
      </c>
      <c r="D185" s="7" t="s">
        <v>274</v>
      </c>
      <c r="E185" s="41">
        <v>24</v>
      </c>
      <c r="F185" s="43">
        <v>9300</v>
      </c>
      <c r="G185" s="44">
        <v>0</v>
      </c>
      <c r="H185" s="43">
        <v>0</v>
      </c>
      <c r="I185" s="43">
        <v>223200</v>
      </c>
      <c r="J185" s="48">
        <v>223200</v>
      </c>
      <c r="K185" s="43">
        <v>171700</v>
      </c>
      <c r="L185" s="41">
        <v>129.99</v>
      </c>
      <c r="M185" s="11" t="s">
        <v>3707</v>
      </c>
      <c r="N185" s="43">
        <v>0</v>
      </c>
      <c r="O185" s="81"/>
      <c r="P185" s="43">
        <v>153936</v>
      </c>
      <c r="Q185" s="41" t="s">
        <v>3700</v>
      </c>
      <c r="R185" s="43">
        <v>-171700</v>
      </c>
      <c r="S185" s="41">
        <v>0</v>
      </c>
      <c r="T185" s="82" t="s">
        <v>3701</v>
      </c>
      <c r="U185" s="46" t="s">
        <v>3702</v>
      </c>
      <c r="V185" s="41">
        <v>5.24</v>
      </c>
      <c r="W185" s="12">
        <v>45784</v>
      </c>
      <c r="X185" s="12">
        <v>45744</v>
      </c>
      <c r="Y185" s="83">
        <v>33151</v>
      </c>
      <c r="Z185" s="84"/>
      <c r="AA185" s="14">
        <v>45785</v>
      </c>
      <c r="AB185" s="67" t="s">
        <v>77</v>
      </c>
      <c r="AC185" s="85">
        <v>11</v>
      </c>
      <c r="AD185" s="47" t="s">
        <v>133</v>
      </c>
      <c r="AE185" s="13">
        <v>1072194000</v>
      </c>
      <c r="AF185" s="47" t="s">
        <v>3703</v>
      </c>
      <c r="AG185" t="str">
        <f t="shared" si="5"/>
        <v>ADA FOTO</v>
      </c>
    </row>
    <row r="186" spans="1:33" ht="15.75" hidden="1" customHeight="1" thickBot="1">
      <c r="A186" t="str">
        <f t="shared" si="4"/>
        <v>060031064680000</v>
      </c>
      <c r="B186" s="41">
        <v>180</v>
      </c>
      <c r="C186" s="42" t="s">
        <v>3715</v>
      </c>
      <c r="D186" s="7" t="s">
        <v>3716</v>
      </c>
      <c r="E186" s="41">
        <v>28</v>
      </c>
      <c r="F186" s="43">
        <v>8400</v>
      </c>
      <c r="G186" s="44">
        <v>28</v>
      </c>
      <c r="H186" s="43">
        <v>8350</v>
      </c>
      <c r="I186" s="43">
        <v>233800</v>
      </c>
      <c r="J186" s="48">
        <v>233800</v>
      </c>
      <c r="K186" s="43">
        <v>235200</v>
      </c>
      <c r="L186" s="41">
        <v>99.4</v>
      </c>
      <c r="M186" s="11" t="s">
        <v>3699</v>
      </c>
      <c r="N186" s="43">
        <v>0</v>
      </c>
      <c r="O186" s="81"/>
      <c r="P186" s="43">
        <v>266168</v>
      </c>
      <c r="Q186" s="41" t="s">
        <v>3700</v>
      </c>
      <c r="R186" s="43">
        <v>-235200</v>
      </c>
      <c r="S186" s="41">
        <v>0</v>
      </c>
      <c r="T186" s="82" t="s">
        <v>3701</v>
      </c>
      <c r="U186" s="46" t="s">
        <v>3702</v>
      </c>
      <c r="V186" s="41">
        <v>45.98</v>
      </c>
      <c r="W186" s="12">
        <v>45785</v>
      </c>
      <c r="X186" s="12">
        <v>45735</v>
      </c>
      <c r="Y186" s="83">
        <v>31069</v>
      </c>
      <c r="Z186" s="84"/>
      <c r="AA186" s="14">
        <v>45785</v>
      </c>
      <c r="AB186" s="67" t="s">
        <v>77</v>
      </c>
      <c r="AC186" s="85">
        <v>11</v>
      </c>
      <c r="AD186" s="47" t="s">
        <v>133</v>
      </c>
      <c r="AE186" s="13">
        <v>1064680000</v>
      </c>
      <c r="AF186" s="47" t="s">
        <v>3703</v>
      </c>
      <c r="AG186" t="str">
        <f t="shared" si="5"/>
        <v>ADA FOTO</v>
      </c>
    </row>
    <row r="187" spans="1:33" ht="15.75" hidden="1" customHeight="1" thickBot="1">
      <c r="A187" t="str">
        <f t="shared" si="4"/>
        <v>060031083138000</v>
      </c>
      <c r="B187" s="41">
        <v>181</v>
      </c>
      <c r="C187" s="42" t="s">
        <v>3717</v>
      </c>
      <c r="D187" s="7" t="s">
        <v>2544</v>
      </c>
      <c r="E187" s="41">
        <v>12</v>
      </c>
      <c r="F187" s="43">
        <v>33500</v>
      </c>
      <c r="G187" s="44">
        <v>0</v>
      </c>
      <c r="H187" s="43">
        <v>0</v>
      </c>
      <c r="I187" s="43">
        <v>402000</v>
      </c>
      <c r="J187" s="45">
        <v>402000</v>
      </c>
      <c r="K187" s="43">
        <v>420000</v>
      </c>
      <c r="L187" s="41">
        <v>95.71</v>
      </c>
      <c r="M187" s="11" t="s">
        <v>3699</v>
      </c>
      <c r="N187" s="43">
        <v>0</v>
      </c>
      <c r="O187" s="81"/>
      <c r="P187" s="43">
        <v>452964</v>
      </c>
      <c r="Q187" s="41" t="s">
        <v>3700</v>
      </c>
      <c r="R187" s="43">
        <v>-420000</v>
      </c>
      <c r="S187" s="41">
        <v>0</v>
      </c>
      <c r="T187" s="82" t="s">
        <v>3701</v>
      </c>
      <c r="U187" s="46" t="s">
        <v>3702</v>
      </c>
      <c r="V187" s="41">
        <v>12.31</v>
      </c>
      <c r="W187" s="12">
        <v>45785</v>
      </c>
      <c r="X187" s="12">
        <v>45770</v>
      </c>
      <c r="Y187" s="83">
        <v>34904</v>
      </c>
      <c r="Z187" s="84">
        <v>0</v>
      </c>
      <c r="AA187" s="14">
        <v>45785</v>
      </c>
      <c r="AB187" s="67" t="s">
        <v>77</v>
      </c>
      <c r="AC187" s="85">
        <v>14</v>
      </c>
      <c r="AD187" s="47" t="s">
        <v>133</v>
      </c>
      <c r="AE187" s="13">
        <v>1083138000</v>
      </c>
      <c r="AF187" s="47" t="s">
        <v>3703</v>
      </c>
      <c r="AG187" t="str">
        <f t="shared" si="5"/>
        <v>ADA FOTO</v>
      </c>
    </row>
    <row r="188" spans="1:33" ht="15.75" hidden="1" customHeight="1" thickBot="1">
      <c r="A188" t="str">
        <f t="shared" si="4"/>
        <v>060031068899000</v>
      </c>
      <c r="B188" s="41">
        <v>182</v>
      </c>
      <c r="C188" s="42" t="s">
        <v>3718</v>
      </c>
      <c r="D188" s="7" t="s">
        <v>2519</v>
      </c>
      <c r="E188" s="41">
        <v>60</v>
      </c>
      <c r="F188" s="43">
        <v>4500</v>
      </c>
      <c r="G188" s="44">
        <v>60</v>
      </c>
      <c r="H188" s="43">
        <v>4375</v>
      </c>
      <c r="I188" s="43">
        <v>262500</v>
      </c>
      <c r="J188" s="45">
        <v>262500</v>
      </c>
      <c r="K188" s="43">
        <v>262500</v>
      </c>
      <c r="L188" s="41">
        <v>100</v>
      </c>
      <c r="M188" s="11" t="s">
        <v>3705</v>
      </c>
      <c r="N188" s="43">
        <v>0</v>
      </c>
      <c r="O188" s="81"/>
      <c r="P188" s="43">
        <v>261240</v>
      </c>
      <c r="Q188" s="41" t="s">
        <v>3700</v>
      </c>
      <c r="R188" s="43">
        <v>-262500</v>
      </c>
      <c r="S188" s="41">
        <v>0</v>
      </c>
      <c r="T188" s="82" t="s">
        <v>3701</v>
      </c>
      <c r="U188" s="46" t="s">
        <v>3702</v>
      </c>
      <c r="V188" s="50">
        <v>1.1299999999999999</v>
      </c>
      <c r="W188" s="12">
        <v>45754</v>
      </c>
      <c r="X188" s="12">
        <v>45764</v>
      </c>
      <c r="Y188" s="83">
        <v>21762</v>
      </c>
      <c r="Z188" s="84">
        <v>0</v>
      </c>
      <c r="AA188" s="14">
        <v>45785</v>
      </c>
      <c r="AB188" s="67" t="s">
        <v>77</v>
      </c>
      <c r="AC188" s="85">
        <v>14</v>
      </c>
      <c r="AD188" s="47" t="s">
        <v>133</v>
      </c>
      <c r="AE188" s="13">
        <v>1068899000</v>
      </c>
      <c r="AF188" s="47" t="s">
        <v>3703</v>
      </c>
      <c r="AG188" t="str">
        <f t="shared" si="5"/>
        <v>ADA FOTO</v>
      </c>
    </row>
    <row r="189" spans="1:33" ht="15.75" hidden="1" customHeight="1" thickBot="1">
      <c r="A189" t="str">
        <f t="shared" si="4"/>
        <v>060031077650000</v>
      </c>
      <c r="B189" s="41">
        <v>183</v>
      </c>
      <c r="C189" s="42" t="s">
        <v>3719</v>
      </c>
      <c r="D189" s="7" t="s">
        <v>2534</v>
      </c>
      <c r="E189" s="41">
        <v>60</v>
      </c>
      <c r="F189" s="43">
        <v>975</v>
      </c>
      <c r="G189" s="44">
        <v>60</v>
      </c>
      <c r="H189" s="43">
        <v>833</v>
      </c>
      <c r="I189" s="43">
        <v>49980</v>
      </c>
      <c r="J189" s="48">
        <v>49980</v>
      </c>
      <c r="K189" s="43">
        <v>50000</v>
      </c>
      <c r="L189" s="41">
        <v>99.96</v>
      </c>
      <c r="M189" s="11" t="s">
        <v>3699</v>
      </c>
      <c r="N189" s="43">
        <v>0</v>
      </c>
      <c r="O189" s="81"/>
      <c r="P189" s="43">
        <v>48000</v>
      </c>
      <c r="Q189" s="41" t="s">
        <v>3700</v>
      </c>
      <c r="R189" s="43">
        <v>-50000</v>
      </c>
      <c r="S189" s="41">
        <v>0</v>
      </c>
      <c r="T189" s="82" t="s">
        <v>3701</v>
      </c>
      <c r="U189" s="46" t="s">
        <v>3702</v>
      </c>
      <c r="V189" s="41">
        <v>3.74</v>
      </c>
      <c r="W189" s="12">
        <v>45785</v>
      </c>
      <c r="X189" s="12">
        <v>45726</v>
      </c>
      <c r="Y189" s="83">
        <v>22059</v>
      </c>
      <c r="Z189" s="84">
        <v>0</v>
      </c>
      <c r="AA189" s="14">
        <v>45785</v>
      </c>
      <c r="AB189" s="67" t="s">
        <v>77</v>
      </c>
      <c r="AC189" s="85">
        <v>14</v>
      </c>
      <c r="AD189" s="47" t="s">
        <v>133</v>
      </c>
      <c r="AE189" s="13">
        <v>1077650000</v>
      </c>
      <c r="AF189" s="47" t="s">
        <v>3703</v>
      </c>
      <c r="AG189" t="str">
        <f t="shared" si="5"/>
        <v>ADA FOTO</v>
      </c>
    </row>
    <row r="190" spans="1:33" ht="15.75" hidden="1" customHeight="1" thickBot="1">
      <c r="A190" t="str">
        <f t="shared" si="4"/>
        <v>060031089885000</v>
      </c>
      <c r="B190" s="41">
        <v>184</v>
      </c>
      <c r="C190" s="42" t="s">
        <v>3720</v>
      </c>
      <c r="D190" s="7" t="s">
        <v>2565</v>
      </c>
      <c r="E190" s="41">
        <v>72</v>
      </c>
      <c r="F190" s="43">
        <v>1000</v>
      </c>
      <c r="G190" s="44">
        <v>72</v>
      </c>
      <c r="H190" s="43">
        <v>806</v>
      </c>
      <c r="I190" s="43">
        <v>58032</v>
      </c>
      <c r="J190" s="48">
        <v>58032</v>
      </c>
      <c r="K190" s="43">
        <v>54500</v>
      </c>
      <c r="L190" s="41">
        <v>106.48</v>
      </c>
      <c r="M190" s="11" t="s">
        <v>3707</v>
      </c>
      <c r="N190" s="43">
        <v>0</v>
      </c>
      <c r="O190" s="81"/>
      <c r="P190" s="43">
        <v>55800</v>
      </c>
      <c r="Q190" s="41" t="s">
        <v>3700</v>
      </c>
      <c r="R190" s="43">
        <v>-54500</v>
      </c>
      <c r="S190" s="41">
        <v>0</v>
      </c>
      <c r="T190" s="82" t="s">
        <v>3701</v>
      </c>
      <c r="U190" s="46" t="s">
        <v>3702</v>
      </c>
      <c r="V190" s="41">
        <v>1.06</v>
      </c>
      <c r="W190" s="12">
        <v>45784</v>
      </c>
      <c r="X190" s="12">
        <v>45706</v>
      </c>
      <c r="Y190" s="83">
        <v>22059</v>
      </c>
      <c r="Z190" s="84">
        <v>0</v>
      </c>
      <c r="AA190" s="14">
        <v>45785</v>
      </c>
      <c r="AB190" s="67" t="s">
        <v>77</v>
      </c>
      <c r="AC190" s="85">
        <v>14</v>
      </c>
      <c r="AD190" s="47" t="s">
        <v>133</v>
      </c>
      <c r="AE190" s="13">
        <v>1089885000</v>
      </c>
      <c r="AF190" s="47" t="s">
        <v>3703</v>
      </c>
      <c r="AG190" t="str">
        <f t="shared" si="5"/>
        <v>ADA FOTO</v>
      </c>
    </row>
    <row r="191" spans="1:33" ht="15.75" hidden="1" customHeight="1" thickBot="1">
      <c r="A191" t="str">
        <f t="shared" si="4"/>
        <v>060031028702000</v>
      </c>
      <c r="B191" s="41">
        <v>185</v>
      </c>
      <c r="C191" s="42" t="s">
        <v>3721</v>
      </c>
      <c r="D191" s="7" t="s">
        <v>3623</v>
      </c>
      <c r="E191" s="41">
        <v>12</v>
      </c>
      <c r="F191" s="43">
        <v>18500</v>
      </c>
      <c r="G191" s="44">
        <v>12</v>
      </c>
      <c r="H191" s="43">
        <v>15700</v>
      </c>
      <c r="I191" s="43">
        <v>188400</v>
      </c>
      <c r="J191" s="45">
        <v>188400</v>
      </c>
      <c r="K191" s="43">
        <v>198900</v>
      </c>
      <c r="L191" s="41">
        <v>94.72</v>
      </c>
      <c r="M191" s="11" t="s">
        <v>3699</v>
      </c>
      <c r="N191" s="43">
        <v>0</v>
      </c>
      <c r="O191" s="81"/>
      <c r="P191" s="43">
        <v>240000</v>
      </c>
      <c r="Q191" s="41" t="s">
        <v>3700</v>
      </c>
      <c r="R191" s="43">
        <v>-198900</v>
      </c>
      <c r="S191" s="41">
        <v>0</v>
      </c>
      <c r="T191" s="82" t="s">
        <v>3701</v>
      </c>
      <c r="U191" s="46" t="s">
        <v>3702</v>
      </c>
      <c r="V191" s="41">
        <v>0.05</v>
      </c>
      <c r="W191" s="12">
        <v>45760</v>
      </c>
      <c r="X191" s="12">
        <v>45611</v>
      </c>
      <c r="Y191" s="83">
        <v>39872</v>
      </c>
      <c r="Z191" s="84">
        <v>0</v>
      </c>
      <c r="AA191" s="14">
        <v>45785</v>
      </c>
      <c r="AB191" s="67" t="s">
        <v>77</v>
      </c>
      <c r="AC191" s="85">
        <v>14</v>
      </c>
      <c r="AD191" s="47" t="s">
        <v>133</v>
      </c>
      <c r="AE191" s="13">
        <v>1028702000</v>
      </c>
      <c r="AF191" s="47" t="s">
        <v>3703</v>
      </c>
      <c r="AG191" t="str">
        <f t="shared" si="5"/>
        <v>ADA FOTO</v>
      </c>
    </row>
    <row r="192" spans="1:33" ht="15.75" hidden="1" customHeight="1" thickBot="1">
      <c r="A192" t="str">
        <f t="shared" si="4"/>
        <v>060031089867000</v>
      </c>
      <c r="B192" s="41">
        <v>186</v>
      </c>
      <c r="C192" s="42" t="s">
        <v>3722</v>
      </c>
      <c r="D192" s="7" t="s">
        <v>3571</v>
      </c>
      <c r="E192" s="41">
        <v>30</v>
      </c>
      <c r="F192" s="43">
        <v>5000</v>
      </c>
      <c r="G192" s="44">
        <v>30</v>
      </c>
      <c r="H192" s="43">
        <v>4200</v>
      </c>
      <c r="I192" s="43">
        <v>126000</v>
      </c>
      <c r="J192" s="45">
        <v>126000</v>
      </c>
      <c r="K192" s="43">
        <v>147805</v>
      </c>
      <c r="L192" s="41">
        <v>85.25</v>
      </c>
      <c r="M192" s="11" t="s">
        <v>3699</v>
      </c>
      <c r="N192" s="43">
        <v>0</v>
      </c>
      <c r="O192" s="81"/>
      <c r="P192" s="43">
        <v>135450</v>
      </c>
      <c r="Q192" s="41" t="s">
        <v>3700</v>
      </c>
      <c r="R192" s="43">
        <v>-147805</v>
      </c>
      <c r="S192" s="41">
        <v>0</v>
      </c>
      <c r="T192" s="82" t="s">
        <v>3701</v>
      </c>
      <c r="U192" s="46" t="s">
        <v>3702</v>
      </c>
      <c r="V192" s="41">
        <v>1.31</v>
      </c>
      <c r="W192" s="12">
        <v>45778</v>
      </c>
      <c r="X192" s="12">
        <v>45469</v>
      </c>
      <c r="Y192" s="83">
        <v>22377</v>
      </c>
      <c r="Z192" s="84">
        <v>0</v>
      </c>
      <c r="AA192" s="14">
        <v>45785</v>
      </c>
      <c r="AB192" s="67" t="s">
        <v>77</v>
      </c>
      <c r="AC192" s="85">
        <v>14</v>
      </c>
      <c r="AD192" s="47" t="s">
        <v>133</v>
      </c>
      <c r="AE192" s="13">
        <v>1089867000</v>
      </c>
      <c r="AF192" s="47" t="s">
        <v>3703</v>
      </c>
      <c r="AG192" t="str">
        <f t="shared" si="5"/>
        <v>ADA FOTO</v>
      </c>
    </row>
    <row r="193" spans="1:33" ht="15.75" hidden="1" customHeight="1" thickBot="1">
      <c r="A193" t="str">
        <f t="shared" si="4"/>
        <v>060031105042000</v>
      </c>
      <c r="B193" s="41">
        <v>187</v>
      </c>
      <c r="C193" s="42" t="s">
        <v>3723</v>
      </c>
      <c r="D193" s="7" t="s">
        <v>2570</v>
      </c>
      <c r="E193" s="41">
        <v>21</v>
      </c>
      <c r="F193" s="43">
        <v>5100</v>
      </c>
      <c r="G193" s="44">
        <v>21</v>
      </c>
      <c r="H193" s="43">
        <v>4314</v>
      </c>
      <c r="I193" s="43">
        <v>90594</v>
      </c>
      <c r="J193" s="45">
        <v>90594</v>
      </c>
      <c r="K193" s="43">
        <v>98300</v>
      </c>
      <c r="L193" s="41">
        <v>92.16</v>
      </c>
      <c r="M193" s="11" t="s">
        <v>3699</v>
      </c>
      <c r="N193" s="43">
        <v>0</v>
      </c>
      <c r="O193" s="81"/>
      <c r="P193" s="43">
        <v>99372</v>
      </c>
      <c r="Q193" s="41" t="s">
        <v>3700</v>
      </c>
      <c r="R193" s="43">
        <v>-98300</v>
      </c>
      <c r="S193" s="41">
        <v>0</v>
      </c>
      <c r="T193" s="82" t="s">
        <v>3701</v>
      </c>
      <c r="U193" s="46" t="s">
        <v>3702</v>
      </c>
      <c r="V193" s="50">
        <v>127.81</v>
      </c>
      <c r="W193" s="12">
        <v>45783</v>
      </c>
      <c r="X193" s="12">
        <v>45503</v>
      </c>
      <c r="Y193" s="83">
        <v>22377</v>
      </c>
      <c r="Z193" s="84">
        <v>0</v>
      </c>
      <c r="AA193" s="14">
        <v>45785</v>
      </c>
      <c r="AB193" s="67" t="s">
        <v>77</v>
      </c>
      <c r="AC193" s="85">
        <v>14</v>
      </c>
      <c r="AD193" s="47" t="s">
        <v>133</v>
      </c>
      <c r="AE193" s="13">
        <v>1105042000</v>
      </c>
      <c r="AF193" s="47" t="s">
        <v>3703</v>
      </c>
      <c r="AG193" t="str">
        <f t="shared" si="5"/>
        <v>ADA FOTO</v>
      </c>
    </row>
    <row r="194" spans="1:33" ht="15.75" hidden="1" customHeight="1" thickBot="1">
      <c r="A194" t="str">
        <f t="shared" si="4"/>
        <v>060031140637000</v>
      </c>
      <c r="B194" s="41">
        <v>188</v>
      </c>
      <c r="C194" s="42" t="s">
        <v>3724</v>
      </c>
      <c r="D194" s="7" t="s">
        <v>2585</v>
      </c>
      <c r="E194" s="41">
        <v>6</v>
      </c>
      <c r="F194" s="43">
        <v>13700</v>
      </c>
      <c r="G194" s="44">
        <v>0</v>
      </c>
      <c r="H194" s="43">
        <v>0</v>
      </c>
      <c r="I194" s="43">
        <v>82200</v>
      </c>
      <c r="J194" s="45">
        <v>82200</v>
      </c>
      <c r="K194" s="43">
        <v>110405</v>
      </c>
      <c r="L194" s="41">
        <v>74.45</v>
      </c>
      <c r="M194" s="11" t="s">
        <v>3699</v>
      </c>
      <c r="N194" s="43">
        <v>0</v>
      </c>
      <c r="O194" s="81"/>
      <c r="P194" s="43">
        <v>102600</v>
      </c>
      <c r="Q194" s="41" t="s">
        <v>3700</v>
      </c>
      <c r="R194" s="43">
        <v>-110405</v>
      </c>
      <c r="S194" s="41">
        <v>0</v>
      </c>
      <c r="T194" s="82" t="s">
        <v>3701</v>
      </c>
      <c r="U194" s="46" t="s">
        <v>3702</v>
      </c>
      <c r="V194" s="50">
        <v>1.86</v>
      </c>
      <c r="W194" s="12">
        <v>45782</v>
      </c>
      <c r="X194" s="12">
        <v>45715</v>
      </c>
      <c r="Y194" s="83">
        <v>22059</v>
      </c>
      <c r="Z194" s="84">
        <v>0</v>
      </c>
      <c r="AA194" s="14">
        <v>45785</v>
      </c>
      <c r="AB194" s="67" t="s">
        <v>77</v>
      </c>
      <c r="AC194" s="85">
        <v>14</v>
      </c>
      <c r="AD194" s="47" t="s">
        <v>133</v>
      </c>
      <c r="AE194" s="13">
        <v>1140637000</v>
      </c>
      <c r="AF194" s="47" t="s">
        <v>3703</v>
      </c>
      <c r="AG194" t="str">
        <f t="shared" si="5"/>
        <v>ADA FOTO</v>
      </c>
    </row>
    <row r="195" spans="1:33" ht="15.75" hidden="1" customHeight="1" thickBot="1">
      <c r="A195" t="str">
        <f t="shared" si="4"/>
        <v>060031078236000</v>
      </c>
      <c r="B195" s="41">
        <v>189</v>
      </c>
      <c r="C195" s="42" t="s">
        <v>3725</v>
      </c>
      <c r="D195" s="7" t="s">
        <v>2539</v>
      </c>
      <c r="E195" s="41">
        <v>5</v>
      </c>
      <c r="F195" s="43">
        <v>9800</v>
      </c>
      <c r="G195" s="44">
        <v>5</v>
      </c>
      <c r="H195" s="43">
        <v>9520</v>
      </c>
      <c r="I195" s="43">
        <v>47600</v>
      </c>
      <c r="J195" s="45">
        <v>47600</v>
      </c>
      <c r="K195" s="43">
        <v>45850</v>
      </c>
      <c r="L195" s="41">
        <v>103.82</v>
      </c>
      <c r="M195" s="11" t="s">
        <v>3707</v>
      </c>
      <c r="N195" s="43">
        <v>0</v>
      </c>
      <c r="O195" s="81"/>
      <c r="P195" s="43">
        <v>45505</v>
      </c>
      <c r="Q195" s="41" t="s">
        <v>3700</v>
      </c>
      <c r="R195" s="43">
        <v>-45850</v>
      </c>
      <c r="S195" s="41">
        <v>0</v>
      </c>
      <c r="T195" s="82" t="s">
        <v>3701</v>
      </c>
      <c r="U195" s="46" t="s">
        <v>3702</v>
      </c>
      <c r="V195" s="50">
        <v>0.39</v>
      </c>
      <c r="W195" s="12">
        <v>45784</v>
      </c>
      <c r="X195" s="12">
        <v>45707</v>
      </c>
      <c r="Y195" s="83">
        <v>22059</v>
      </c>
      <c r="Z195" s="84">
        <v>0</v>
      </c>
      <c r="AA195" s="14">
        <v>45785</v>
      </c>
      <c r="AB195" s="67" t="s">
        <v>77</v>
      </c>
      <c r="AC195" s="85">
        <v>14</v>
      </c>
      <c r="AD195" s="47" t="s">
        <v>133</v>
      </c>
      <c r="AE195" s="13">
        <v>1078236000</v>
      </c>
      <c r="AF195" s="47" t="s">
        <v>3703</v>
      </c>
      <c r="AG195" t="str">
        <f t="shared" si="5"/>
        <v>ADA FOTO</v>
      </c>
    </row>
    <row r="196" spans="1:33" ht="15.75" hidden="1" customHeight="1" thickBot="1">
      <c r="A196" t="str">
        <f t="shared" si="4"/>
        <v>060031076058000</v>
      </c>
      <c r="B196" s="41">
        <v>190</v>
      </c>
      <c r="C196" s="42" t="s">
        <v>3726</v>
      </c>
      <c r="D196" s="7" t="s">
        <v>3561</v>
      </c>
      <c r="E196" s="41">
        <v>72</v>
      </c>
      <c r="F196" s="43">
        <v>1700</v>
      </c>
      <c r="G196" s="44">
        <v>72</v>
      </c>
      <c r="H196" s="43">
        <v>1625</v>
      </c>
      <c r="I196" s="43">
        <v>117000</v>
      </c>
      <c r="J196" s="45">
        <v>117000</v>
      </c>
      <c r="K196" s="43">
        <v>109300</v>
      </c>
      <c r="L196" s="41">
        <v>107.04</v>
      </c>
      <c r="M196" s="11" t="s">
        <v>3707</v>
      </c>
      <c r="N196" s="43">
        <v>0</v>
      </c>
      <c r="O196" s="81"/>
      <c r="P196" s="43">
        <v>111384</v>
      </c>
      <c r="Q196" s="41" t="s">
        <v>3700</v>
      </c>
      <c r="R196" s="43">
        <v>-109300</v>
      </c>
      <c r="S196" s="41">
        <v>0</v>
      </c>
      <c r="T196" s="82" t="s">
        <v>3701</v>
      </c>
      <c r="U196" s="46" t="s">
        <v>3702</v>
      </c>
      <c r="V196" s="50">
        <v>613.23</v>
      </c>
      <c r="W196" s="12">
        <v>45782</v>
      </c>
      <c r="X196" s="12">
        <v>45694</v>
      </c>
      <c r="Y196" s="83">
        <v>22031</v>
      </c>
      <c r="Z196" s="84">
        <v>0</v>
      </c>
      <c r="AA196" s="14">
        <v>45785</v>
      </c>
      <c r="AB196" s="67" t="s">
        <v>77</v>
      </c>
      <c r="AC196" s="85">
        <v>14</v>
      </c>
      <c r="AD196" s="47" t="s">
        <v>133</v>
      </c>
      <c r="AE196" s="13">
        <v>1076058000</v>
      </c>
      <c r="AF196" s="47" t="s">
        <v>3703</v>
      </c>
      <c r="AG196" t="str">
        <f t="shared" si="5"/>
        <v>ADA FOTO</v>
      </c>
    </row>
    <row r="197" spans="1:33" ht="15.75" hidden="1" customHeight="1" thickBot="1">
      <c r="A197" t="str">
        <f t="shared" si="4"/>
        <v>060031088243000</v>
      </c>
      <c r="B197" s="41">
        <v>191</v>
      </c>
      <c r="C197" s="42" t="s">
        <v>3727</v>
      </c>
      <c r="D197" s="7" t="s">
        <v>376</v>
      </c>
      <c r="E197" s="41">
        <v>20</v>
      </c>
      <c r="F197" s="43">
        <v>4500</v>
      </c>
      <c r="G197" s="44">
        <v>20</v>
      </c>
      <c r="H197" s="43">
        <v>4050</v>
      </c>
      <c r="I197" s="43">
        <v>81000</v>
      </c>
      <c r="J197" s="45">
        <v>81000</v>
      </c>
      <c r="K197" s="43">
        <v>80500</v>
      </c>
      <c r="L197" s="41">
        <v>100.62</v>
      </c>
      <c r="M197" s="11" t="s">
        <v>3707</v>
      </c>
      <c r="N197" s="43">
        <v>0</v>
      </c>
      <c r="O197" s="81"/>
      <c r="P197" s="43">
        <v>78580</v>
      </c>
      <c r="Q197" s="41" t="s">
        <v>3700</v>
      </c>
      <c r="R197" s="43">
        <v>-80500</v>
      </c>
      <c r="S197" s="41">
        <v>0</v>
      </c>
      <c r="T197" s="82" t="s">
        <v>3701</v>
      </c>
      <c r="U197" s="46" t="s">
        <v>3702</v>
      </c>
      <c r="V197" s="41">
        <v>95.03</v>
      </c>
      <c r="W197" s="12">
        <v>45784</v>
      </c>
      <c r="X197" s="12">
        <v>45702</v>
      </c>
      <c r="Y197" s="83">
        <v>21083</v>
      </c>
      <c r="Z197" s="84"/>
      <c r="AA197" s="14">
        <v>45785</v>
      </c>
      <c r="AB197" s="67" t="s">
        <v>77</v>
      </c>
      <c r="AC197" s="85">
        <v>17</v>
      </c>
      <c r="AD197" s="47" t="s">
        <v>133</v>
      </c>
      <c r="AE197" s="13">
        <v>1088243000</v>
      </c>
      <c r="AF197" s="47" t="s">
        <v>3703</v>
      </c>
      <c r="AG197" t="str">
        <f t="shared" si="5"/>
        <v>ADA FOTO</v>
      </c>
    </row>
    <row r="198" spans="1:33" ht="15.75" hidden="1" customHeight="1" thickBot="1">
      <c r="A198" t="str">
        <f t="shared" si="4"/>
        <v>060031084369000</v>
      </c>
      <c r="B198" s="41">
        <v>192</v>
      </c>
      <c r="C198" s="42" t="s">
        <v>3728</v>
      </c>
      <c r="D198" s="7" t="s">
        <v>334</v>
      </c>
      <c r="E198" s="41">
        <v>60</v>
      </c>
      <c r="F198" s="43">
        <v>9000</v>
      </c>
      <c r="G198" s="44">
        <v>0</v>
      </c>
      <c r="H198" s="43">
        <v>0</v>
      </c>
      <c r="I198" s="43">
        <v>540000</v>
      </c>
      <c r="J198" s="45">
        <v>540000</v>
      </c>
      <c r="K198" s="43">
        <v>558000</v>
      </c>
      <c r="L198" s="41">
        <v>96.77</v>
      </c>
      <c r="M198" s="11" t="s">
        <v>3699</v>
      </c>
      <c r="N198" s="43">
        <v>0</v>
      </c>
      <c r="O198" s="81"/>
      <c r="P198" s="43">
        <v>508440</v>
      </c>
      <c r="Q198" s="41" t="s">
        <v>3700</v>
      </c>
      <c r="R198" s="43">
        <v>-558000</v>
      </c>
      <c r="S198" s="41">
        <v>0</v>
      </c>
      <c r="T198" s="82" t="s">
        <v>3701</v>
      </c>
      <c r="U198" s="46" t="s">
        <v>3702</v>
      </c>
      <c r="V198" s="41">
        <v>24.76</v>
      </c>
      <c r="W198" s="12">
        <v>45785</v>
      </c>
      <c r="X198" s="12">
        <v>45782</v>
      </c>
      <c r="Y198" s="83">
        <v>36973</v>
      </c>
      <c r="Z198" s="84"/>
      <c r="AA198" s="14">
        <v>45785</v>
      </c>
      <c r="AB198" s="67" t="s">
        <v>77</v>
      </c>
      <c r="AC198" s="85">
        <v>17</v>
      </c>
      <c r="AD198" s="47" t="s">
        <v>133</v>
      </c>
      <c r="AE198" s="13">
        <v>1084369000</v>
      </c>
      <c r="AF198" s="47" t="s">
        <v>3703</v>
      </c>
      <c r="AG198" t="str">
        <f t="shared" si="5"/>
        <v>ADA FOTO</v>
      </c>
    </row>
    <row r="199" spans="1:33" ht="15.75" hidden="1" customHeight="1" thickBot="1">
      <c r="A199" t="str">
        <f t="shared" ref="A199:A262" si="6">AB199&amp;AE199</f>
        <v>060031088129000</v>
      </c>
      <c r="B199" s="41">
        <v>193</v>
      </c>
      <c r="C199" s="42" t="s">
        <v>3729</v>
      </c>
      <c r="D199" s="7" t="s">
        <v>340</v>
      </c>
      <c r="E199" s="41">
        <v>40</v>
      </c>
      <c r="F199" s="43">
        <v>3000</v>
      </c>
      <c r="G199" s="44">
        <v>40</v>
      </c>
      <c r="H199" s="43">
        <v>2867</v>
      </c>
      <c r="I199" s="43">
        <v>114680</v>
      </c>
      <c r="J199" s="45">
        <v>114680</v>
      </c>
      <c r="K199" s="43">
        <v>111500</v>
      </c>
      <c r="L199" s="41">
        <v>102.85</v>
      </c>
      <c r="M199" s="11" t="s">
        <v>3707</v>
      </c>
      <c r="N199" s="43">
        <v>0</v>
      </c>
      <c r="O199" s="81"/>
      <c r="P199" s="43">
        <v>115040</v>
      </c>
      <c r="Q199" s="41" t="s">
        <v>3700</v>
      </c>
      <c r="R199" s="43">
        <v>-111500</v>
      </c>
      <c r="S199" s="41">
        <v>0</v>
      </c>
      <c r="T199" s="82" t="s">
        <v>3701</v>
      </c>
      <c r="U199" s="46" t="s">
        <v>3711</v>
      </c>
      <c r="V199" s="50">
        <v>1132.74</v>
      </c>
      <c r="W199" s="12">
        <v>45784</v>
      </c>
      <c r="X199" s="12">
        <v>45742</v>
      </c>
      <c r="Y199" s="83">
        <v>21126</v>
      </c>
      <c r="Z199" s="84"/>
      <c r="AA199" s="14">
        <v>45785</v>
      </c>
      <c r="AB199" s="67" t="s">
        <v>77</v>
      </c>
      <c r="AC199" s="85">
        <v>17</v>
      </c>
      <c r="AD199" s="47" t="s">
        <v>133</v>
      </c>
      <c r="AE199" s="13">
        <v>1088129000</v>
      </c>
      <c r="AF199" s="47" t="s">
        <v>3703</v>
      </c>
      <c r="AG199" t="str">
        <f t="shared" ref="AG199:AG262" si="7">IF(LEFT(M199,1)="*","ADA FOTO","TIDAK ADA")</f>
        <v>ADA FOTO</v>
      </c>
    </row>
    <row r="200" spans="1:33" ht="15.75" hidden="1" customHeight="1" thickBot="1">
      <c r="A200" t="str">
        <f t="shared" si="6"/>
        <v>060031088200000</v>
      </c>
      <c r="B200" s="41">
        <v>194</v>
      </c>
      <c r="C200" s="42" t="s">
        <v>3730</v>
      </c>
      <c r="D200" s="7" t="s">
        <v>370</v>
      </c>
      <c r="E200" s="41">
        <v>40</v>
      </c>
      <c r="F200" s="43">
        <v>2900</v>
      </c>
      <c r="G200" s="44">
        <v>40</v>
      </c>
      <c r="H200" s="43">
        <v>2835</v>
      </c>
      <c r="I200" s="43">
        <v>113400</v>
      </c>
      <c r="J200" s="45">
        <v>113400</v>
      </c>
      <c r="K200" s="43">
        <v>106500</v>
      </c>
      <c r="L200" s="41">
        <v>106.48</v>
      </c>
      <c r="M200" s="11" t="s">
        <v>3707</v>
      </c>
      <c r="N200" s="43">
        <v>0</v>
      </c>
      <c r="O200" s="81"/>
      <c r="P200" s="43">
        <v>109720</v>
      </c>
      <c r="Q200" s="41" t="s">
        <v>3700</v>
      </c>
      <c r="R200" s="43">
        <v>-106500</v>
      </c>
      <c r="S200" s="41">
        <v>0</v>
      </c>
      <c r="T200" s="82" t="s">
        <v>3701</v>
      </c>
      <c r="U200" s="46" t="s">
        <v>3711</v>
      </c>
      <c r="V200" s="41">
        <v>244.28</v>
      </c>
      <c r="W200" s="12">
        <v>45784</v>
      </c>
      <c r="X200" s="12">
        <v>45735</v>
      </c>
      <c r="Y200" s="83">
        <v>21126</v>
      </c>
      <c r="Z200" s="84"/>
      <c r="AA200" s="14">
        <v>45785</v>
      </c>
      <c r="AB200" s="67" t="s">
        <v>77</v>
      </c>
      <c r="AC200" s="85">
        <v>17</v>
      </c>
      <c r="AD200" s="47" t="s">
        <v>133</v>
      </c>
      <c r="AE200" s="13">
        <v>1088200000</v>
      </c>
      <c r="AF200" s="47" t="s">
        <v>3703</v>
      </c>
      <c r="AG200" t="str">
        <f t="shared" si="7"/>
        <v>ADA FOTO</v>
      </c>
    </row>
    <row r="201" spans="1:33" ht="15.75" hidden="1" customHeight="1" thickBot="1">
      <c r="A201" t="str">
        <f t="shared" si="6"/>
        <v>060031088134000</v>
      </c>
      <c r="B201" s="41">
        <v>195</v>
      </c>
      <c r="C201" s="42" t="s">
        <v>3731</v>
      </c>
      <c r="D201" s="7" t="s">
        <v>346</v>
      </c>
      <c r="E201" s="41">
        <v>40</v>
      </c>
      <c r="F201" s="43">
        <v>2900</v>
      </c>
      <c r="G201" s="44">
        <v>40</v>
      </c>
      <c r="H201" s="43">
        <v>2835</v>
      </c>
      <c r="I201" s="43">
        <v>113400</v>
      </c>
      <c r="J201" s="48">
        <v>113400</v>
      </c>
      <c r="K201" s="43">
        <v>106500</v>
      </c>
      <c r="L201" s="41">
        <v>106.48</v>
      </c>
      <c r="M201" s="11" t="s">
        <v>3707</v>
      </c>
      <c r="N201" s="43">
        <v>0</v>
      </c>
      <c r="O201" s="81"/>
      <c r="P201" s="43">
        <v>109720</v>
      </c>
      <c r="Q201" s="41" t="s">
        <v>3700</v>
      </c>
      <c r="R201" s="43">
        <v>-106500</v>
      </c>
      <c r="S201" s="41">
        <v>0</v>
      </c>
      <c r="T201" s="82" t="s">
        <v>3701</v>
      </c>
      <c r="U201" s="46" t="s">
        <v>3711</v>
      </c>
      <c r="V201" s="50">
        <v>574.61</v>
      </c>
      <c r="W201" s="12">
        <v>45784</v>
      </c>
      <c r="X201" s="12">
        <v>45743</v>
      </c>
      <c r="Y201" s="83">
        <v>21126</v>
      </c>
      <c r="Z201" s="84"/>
      <c r="AA201" s="14">
        <v>45785</v>
      </c>
      <c r="AB201" s="67" t="s">
        <v>77</v>
      </c>
      <c r="AC201" s="85">
        <v>17</v>
      </c>
      <c r="AD201" s="47" t="s">
        <v>133</v>
      </c>
      <c r="AE201" s="13">
        <v>1088134000</v>
      </c>
      <c r="AF201" s="47" t="s">
        <v>3703</v>
      </c>
      <c r="AG201" t="str">
        <f t="shared" si="7"/>
        <v>ADA FOTO</v>
      </c>
    </row>
    <row r="202" spans="1:33" ht="15.75" hidden="1" customHeight="1" thickBot="1">
      <c r="A202" t="str">
        <f t="shared" si="6"/>
        <v>060031088137000</v>
      </c>
      <c r="B202" s="41">
        <v>196</v>
      </c>
      <c r="C202" s="42" t="s">
        <v>3732</v>
      </c>
      <c r="D202" s="7" t="s">
        <v>3569</v>
      </c>
      <c r="E202" s="41">
        <v>24</v>
      </c>
      <c r="F202" s="43">
        <v>4500</v>
      </c>
      <c r="G202" s="44">
        <v>24</v>
      </c>
      <c r="H202" s="43">
        <v>4283</v>
      </c>
      <c r="I202" s="43">
        <v>102792</v>
      </c>
      <c r="J202" s="48">
        <v>102792</v>
      </c>
      <c r="K202" s="49">
        <v>97400</v>
      </c>
      <c r="L202" s="41">
        <v>105.54</v>
      </c>
      <c r="M202" s="11" t="s">
        <v>3707</v>
      </c>
      <c r="N202" s="43">
        <v>0</v>
      </c>
      <c r="O202" s="81"/>
      <c r="P202" s="43">
        <v>100968</v>
      </c>
      <c r="Q202" s="41" t="s">
        <v>3700</v>
      </c>
      <c r="R202" s="43">
        <v>-97400</v>
      </c>
      <c r="S202" s="41">
        <v>0</v>
      </c>
      <c r="T202" s="82" t="s">
        <v>3701</v>
      </c>
      <c r="U202" s="46" t="s">
        <v>3702</v>
      </c>
      <c r="V202" s="41">
        <v>40.369999999999997</v>
      </c>
      <c r="W202" s="12">
        <v>45784</v>
      </c>
      <c r="X202" s="12">
        <v>45776</v>
      </c>
      <c r="Y202" s="83">
        <v>21095</v>
      </c>
      <c r="Z202" s="84"/>
      <c r="AA202" s="14">
        <v>45785</v>
      </c>
      <c r="AB202" s="67" t="s">
        <v>77</v>
      </c>
      <c r="AC202" s="85">
        <v>17</v>
      </c>
      <c r="AD202" s="47" t="s">
        <v>133</v>
      </c>
      <c r="AE202" s="13">
        <v>1088137000</v>
      </c>
      <c r="AF202" s="47" t="s">
        <v>3703</v>
      </c>
      <c r="AG202" t="str">
        <f t="shared" si="7"/>
        <v>ADA FOTO</v>
      </c>
    </row>
    <row r="203" spans="1:33" ht="15.75" hidden="1" customHeight="1" thickBot="1">
      <c r="A203" t="str">
        <f t="shared" si="6"/>
        <v>060031035633000</v>
      </c>
      <c r="B203" s="41">
        <v>197</v>
      </c>
      <c r="C203" s="42" t="s">
        <v>3733</v>
      </c>
      <c r="D203" s="7" t="s">
        <v>208</v>
      </c>
      <c r="E203" s="41">
        <v>20</v>
      </c>
      <c r="F203" s="43">
        <v>7300</v>
      </c>
      <c r="G203" s="44">
        <v>20</v>
      </c>
      <c r="H203" s="43">
        <v>7050</v>
      </c>
      <c r="I203" s="43">
        <v>141000</v>
      </c>
      <c r="J203" s="45">
        <v>141000</v>
      </c>
      <c r="K203" s="43">
        <v>140000</v>
      </c>
      <c r="L203" s="41">
        <v>100.71</v>
      </c>
      <c r="M203" s="11" t="s">
        <v>3707</v>
      </c>
      <c r="N203" s="43">
        <v>0</v>
      </c>
      <c r="O203" s="42"/>
      <c r="P203" s="43">
        <v>138800</v>
      </c>
      <c r="Q203" s="41" t="s">
        <v>3700</v>
      </c>
      <c r="R203" s="43">
        <v>-140000</v>
      </c>
      <c r="S203" s="41">
        <v>0</v>
      </c>
      <c r="T203" s="82" t="s">
        <v>3701</v>
      </c>
      <c r="U203" s="46" t="s">
        <v>3711</v>
      </c>
      <c r="V203" s="41">
        <v>15.69</v>
      </c>
      <c r="W203" s="12">
        <v>45785</v>
      </c>
      <c r="X203" s="12">
        <v>45729</v>
      </c>
      <c r="Y203" s="83">
        <v>40420</v>
      </c>
      <c r="Z203" s="84"/>
      <c r="AA203" s="14">
        <v>45785</v>
      </c>
      <c r="AB203" s="67" t="s">
        <v>77</v>
      </c>
      <c r="AC203" s="85">
        <v>17</v>
      </c>
      <c r="AD203" s="47" t="s">
        <v>133</v>
      </c>
      <c r="AE203" s="13">
        <v>1035633000</v>
      </c>
      <c r="AF203" s="47" t="s">
        <v>3703</v>
      </c>
      <c r="AG203" t="str">
        <f t="shared" si="7"/>
        <v>ADA FOTO</v>
      </c>
    </row>
    <row r="204" spans="1:33" ht="15.75" hidden="1" customHeight="1" thickBot="1">
      <c r="A204" t="str">
        <f t="shared" si="6"/>
        <v>060031035634000</v>
      </c>
      <c r="B204" s="41">
        <v>198</v>
      </c>
      <c r="C204" s="42" t="s">
        <v>3734</v>
      </c>
      <c r="D204" s="7" t="s">
        <v>214</v>
      </c>
      <c r="E204" s="41">
        <v>20</v>
      </c>
      <c r="F204" s="43">
        <v>9900</v>
      </c>
      <c r="G204" s="44">
        <v>20</v>
      </c>
      <c r="H204" s="43">
        <v>9800</v>
      </c>
      <c r="I204" s="43">
        <v>196000</v>
      </c>
      <c r="J204" s="48">
        <v>196000</v>
      </c>
      <c r="K204" s="49">
        <v>195000</v>
      </c>
      <c r="L204" s="41">
        <v>100.51</v>
      </c>
      <c r="M204" s="11" t="s">
        <v>3707</v>
      </c>
      <c r="N204" s="43">
        <v>0</v>
      </c>
      <c r="O204" s="42"/>
      <c r="P204" s="43">
        <v>193500</v>
      </c>
      <c r="Q204" s="41" t="s">
        <v>3700</v>
      </c>
      <c r="R204" s="43">
        <v>-195000</v>
      </c>
      <c r="S204" s="41">
        <v>0</v>
      </c>
      <c r="T204" s="82" t="s">
        <v>3701</v>
      </c>
      <c r="U204" s="46" t="s">
        <v>3711</v>
      </c>
      <c r="V204" s="41">
        <v>6.72</v>
      </c>
      <c r="W204" s="12">
        <v>45785</v>
      </c>
      <c r="X204" s="12">
        <v>45695</v>
      </c>
      <c r="Y204" s="83">
        <v>40420</v>
      </c>
      <c r="Z204" s="84"/>
      <c r="AA204" s="14">
        <v>45785</v>
      </c>
      <c r="AB204" s="67" t="s">
        <v>77</v>
      </c>
      <c r="AC204" s="85">
        <v>17</v>
      </c>
      <c r="AD204" s="47" t="s">
        <v>133</v>
      </c>
      <c r="AE204" s="13">
        <v>1035634000</v>
      </c>
      <c r="AF204" s="47" t="s">
        <v>3703</v>
      </c>
      <c r="AG204" t="str">
        <f t="shared" si="7"/>
        <v>ADA FOTO</v>
      </c>
    </row>
    <row r="205" spans="1:33" ht="15.75" hidden="1" customHeight="1" thickBot="1">
      <c r="A205" t="str">
        <f t="shared" si="6"/>
        <v>060031088171000</v>
      </c>
      <c r="B205" s="41">
        <v>199</v>
      </c>
      <c r="C205" s="42" t="s">
        <v>3735</v>
      </c>
      <c r="D205" s="7" t="s">
        <v>358</v>
      </c>
      <c r="E205" s="41">
        <v>40</v>
      </c>
      <c r="F205" s="43">
        <v>3000</v>
      </c>
      <c r="G205" s="44">
        <v>40</v>
      </c>
      <c r="H205" s="43">
        <v>2810</v>
      </c>
      <c r="I205" s="43">
        <v>112400</v>
      </c>
      <c r="J205" s="45">
        <v>112400</v>
      </c>
      <c r="K205" s="43">
        <v>114250</v>
      </c>
      <c r="L205" s="41">
        <v>98.38</v>
      </c>
      <c r="M205" s="11" t="s">
        <v>3699</v>
      </c>
      <c r="N205" s="43">
        <v>0</v>
      </c>
      <c r="O205" s="42"/>
      <c r="P205" s="43">
        <v>111560</v>
      </c>
      <c r="Q205" s="41" t="s">
        <v>3700</v>
      </c>
      <c r="R205" s="43">
        <v>-114250</v>
      </c>
      <c r="S205" s="41">
        <v>0</v>
      </c>
      <c r="T205" s="82" t="s">
        <v>3701</v>
      </c>
      <c r="U205" s="46" t="s">
        <v>3711</v>
      </c>
      <c r="V205" s="41">
        <v>88.5</v>
      </c>
      <c r="W205" s="12">
        <v>45784</v>
      </c>
      <c r="X205" s="12">
        <v>45770</v>
      </c>
      <c r="Y205" s="83">
        <v>22989</v>
      </c>
      <c r="Z205" s="84"/>
      <c r="AA205" s="14">
        <v>45785</v>
      </c>
      <c r="AB205" s="67" t="s">
        <v>77</v>
      </c>
      <c r="AC205" s="85">
        <v>17</v>
      </c>
      <c r="AD205" s="47" t="s">
        <v>133</v>
      </c>
      <c r="AE205" s="13">
        <v>1088171000</v>
      </c>
      <c r="AF205" s="47" t="s">
        <v>3703</v>
      </c>
      <c r="AG205" t="str">
        <f t="shared" si="7"/>
        <v>ADA FOTO</v>
      </c>
    </row>
    <row r="206" spans="1:33" ht="15.75" hidden="1" customHeight="1" thickBot="1">
      <c r="A206" t="str">
        <f t="shared" si="6"/>
        <v>060031088175000</v>
      </c>
      <c r="B206" s="41">
        <v>200</v>
      </c>
      <c r="C206" s="42" t="s">
        <v>3736</v>
      </c>
      <c r="D206" s="7" t="s">
        <v>364</v>
      </c>
      <c r="E206" s="41">
        <v>40</v>
      </c>
      <c r="F206" s="43">
        <v>2900</v>
      </c>
      <c r="G206" s="44">
        <v>40</v>
      </c>
      <c r="H206" s="43">
        <v>2700</v>
      </c>
      <c r="I206" s="43">
        <v>108000</v>
      </c>
      <c r="J206" s="45">
        <v>108000</v>
      </c>
      <c r="K206" s="43">
        <v>109000</v>
      </c>
      <c r="L206" s="41">
        <v>99.08</v>
      </c>
      <c r="M206" s="11" t="s">
        <v>3699</v>
      </c>
      <c r="N206" s="43">
        <v>0</v>
      </c>
      <c r="O206" s="42"/>
      <c r="P206" s="43">
        <v>106200</v>
      </c>
      <c r="Q206" s="41" t="s">
        <v>3700</v>
      </c>
      <c r="R206" s="43">
        <v>-109000</v>
      </c>
      <c r="S206" s="41">
        <v>0</v>
      </c>
      <c r="T206" s="82" t="s">
        <v>3701</v>
      </c>
      <c r="U206" s="46" t="s">
        <v>3702</v>
      </c>
      <c r="V206" s="50">
        <v>45.93</v>
      </c>
      <c r="W206" s="12">
        <v>45785</v>
      </c>
      <c r="X206" s="12">
        <v>45761</v>
      </c>
      <c r="Y206" s="83">
        <v>22989</v>
      </c>
      <c r="Z206" s="84"/>
      <c r="AA206" s="14">
        <v>45785</v>
      </c>
      <c r="AB206" s="67" t="s">
        <v>77</v>
      </c>
      <c r="AC206" s="85">
        <v>17</v>
      </c>
      <c r="AD206" s="47" t="s">
        <v>133</v>
      </c>
      <c r="AE206" s="13">
        <v>1088175000</v>
      </c>
      <c r="AF206" s="47" t="s">
        <v>3703</v>
      </c>
      <c r="AG206" t="str">
        <f t="shared" si="7"/>
        <v>ADA FOTO</v>
      </c>
    </row>
    <row r="207" spans="1:33" ht="15.75" hidden="1" customHeight="1" thickBot="1">
      <c r="A207" t="str">
        <f t="shared" si="6"/>
        <v>060031137215000</v>
      </c>
      <c r="B207" s="41">
        <v>201</v>
      </c>
      <c r="C207" s="42" t="s">
        <v>3737</v>
      </c>
      <c r="D207" s="7" t="s">
        <v>3594</v>
      </c>
      <c r="E207" s="41">
        <v>42</v>
      </c>
      <c r="F207" s="43">
        <v>9300</v>
      </c>
      <c r="G207" s="44">
        <v>0</v>
      </c>
      <c r="H207" s="41">
        <v>0</v>
      </c>
      <c r="I207" s="43">
        <v>390600</v>
      </c>
      <c r="J207" s="45">
        <v>390600</v>
      </c>
      <c r="K207" s="43">
        <v>366900</v>
      </c>
      <c r="L207" s="41">
        <v>106.46</v>
      </c>
      <c r="M207" s="11" t="s">
        <v>3707</v>
      </c>
      <c r="N207" s="43">
        <v>0</v>
      </c>
      <c r="O207" s="42"/>
      <c r="P207" s="43">
        <v>378714</v>
      </c>
      <c r="Q207" s="41" t="s">
        <v>3700</v>
      </c>
      <c r="R207" s="43">
        <v>-366900</v>
      </c>
      <c r="S207" s="41">
        <v>0</v>
      </c>
      <c r="T207" s="82" t="s">
        <v>3701</v>
      </c>
      <c r="U207" s="46" t="s">
        <v>3702</v>
      </c>
      <c r="V207" s="41">
        <v>0.77</v>
      </c>
      <c r="W207" s="12">
        <v>45783</v>
      </c>
      <c r="X207" s="12">
        <v>45629</v>
      </c>
      <c r="Y207" s="83">
        <v>28031</v>
      </c>
      <c r="Z207" s="42">
        <v>0</v>
      </c>
      <c r="AA207" s="14">
        <v>45785</v>
      </c>
      <c r="AB207" s="67" t="s">
        <v>77</v>
      </c>
      <c r="AC207" s="85">
        <v>19</v>
      </c>
      <c r="AD207" s="47" t="s">
        <v>133</v>
      </c>
      <c r="AE207" s="13">
        <v>1137215000</v>
      </c>
      <c r="AF207" s="47" t="s">
        <v>3703</v>
      </c>
      <c r="AG207" t="str">
        <f t="shared" si="7"/>
        <v>ADA FOTO</v>
      </c>
    </row>
    <row r="208" spans="1:33" ht="15.75" hidden="1" customHeight="1" thickBot="1">
      <c r="A208" t="str">
        <f t="shared" si="6"/>
        <v>060031089525000</v>
      </c>
      <c r="B208" s="41">
        <v>202</v>
      </c>
      <c r="C208" s="42" t="s">
        <v>3738</v>
      </c>
      <c r="D208" s="7" t="s">
        <v>2549</v>
      </c>
      <c r="E208" s="41">
        <v>144</v>
      </c>
      <c r="F208" s="43">
        <v>4400</v>
      </c>
      <c r="G208" s="44">
        <v>0</v>
      </c>
      <c r="H208" s="43">
        <v>0</v>
      </c>
      <c r="I208" s="43">
        <v>633600</v>
      </c>
      <c r="J208" s="45">
        <v>633600</v>
      </c>
      <c r="K208" s="43">
        <v>691200</v>
      </c>
      <c r="L208" s="41">
        <v>91.67</v>
      </c>
      <c r="M208" s="11" t="s">
        <v>3699</v>
      </c>
      <c r="N208" s="43">
        <v>0</v>
      </c>
      <c r="O208" s="42"/>
      <c r="P208" s="43">
        <v>554112</v>
      </c>
      <c r="Q208" s="41" t="s">
        <v>3700</v>
      </c>
      <c r="R208" s="43">
        <v>-691200</v>
      </c>
      <c r="S208" s="41">
        <v>0</v>
      </c>
      <c r="T208" s="82" t="s">
        <v>3701</v>
      </c>
      <c r="U208" s="46" t="s">
        <v>3711</v>
      </c>
      <c r="V208" s="41">
        <v>58.66</v>
      </c>
      <c r="W208" s="12">
        <v>45784</v>
      </c>
      <c r="X208" s="12">
        <v>45490</v>
      </c>
      <c r="Y208" s="83">
        <v>28031</v>
      </c>
      <c r="Z208" s="84">
        <v>0</v>
      </c>
      <c r="AA208" s="14">
        <v>45785</v>
      </c>
      <c r="AB208" s="67" t="s">
        <v>77</v>
      </c>
      <c r="AC208" s="85">
        <v>19</v>
      </c>
      <c r="AD208" s="47" t="s">
        <v>133</v>
      </c>
      <c r="AE208" s="13">
        <v>1089525000</v>
      </c>
      <c r="AF208" s="47" t="s">
        <v>3703</v>
      </c>
      <c r="AG208" t="str">
        <f t="shared" si="7"/>
        <v>ADA FOTO</v>
      </c>
    </row>
    <row r="209" spans="1:33" ht="15.75" hidden="1" customHeight="1" thickBot="1">
      <c r="A209" t="str">
        <f t="shared" si="6"/>
        <v>060031118289000</v>
      </c>
      <c r="B209" s="41">
        <v>203</v>
      </c>
      <c r="C209" s="42" t="s">
        <v>3739</v>
      </c>
      <c r="D209" s="7" t="s">
        <v>2575</v>
      </c>
      <c r="E209" s="41">
        <v>12</v>
      </c>
      <c r="F209" s="43">
        <v>27600</v>
      </c>
      <c r="G209" s="44">
        <v>0</v>
      </c>
      <c r="H209" s="43">
        <v>0</v>
      </c>
      <c r="I209" s="43">
        <v>331200</v>
      </c>
      <c r="J209" s="45">
        <v>331200</v>
      </c>
      <c r="K209" s="43">
        <v>313700</v>
      </c>
      <c r="L209" s="41">
        <v>105.58</v>
      </c>
      <c r="M209" s="11" t="s">
        <v>3707</v>
      </c>
      <c r="N209" s="43">
        <v>0</v>
      </c>
      <c r="O209" s="42"/>
      <c r="P209" s="43">
        <v>364080</v>
      </c>
      <c r="Q209" s="41" t="s">
        <v>3700</v>
      </c>
      <c r="R209" s="43">
        <v>-313700</v>
      </c>
      <c r="S209" s="41">
        <v>0</v>
      </c>
      <c r="T209" s="82" t="s">
        <v>3701</v>
      </c>
      <c r="U209" s="46" t="s">
        <v>3702</v>
      </c>
      <c r="V209" s="41">
        <v>1.05</v>
      </c>
      <c r="W209" s="12">
        <v>45783</v>
      </c>
      <c r="X209" s="12">
        <v>45782</v>
      </c>
      <c r="Y209" s="83">
        <v>28032</v>
      </c>
      <c r="Z209" s="84">
        <v>0</v>
      </c>
      <c r="AA209" s="14">
        <v>45785</v>
      </c>
      <c r="AB209" s="67" t="s">
        <v>77</v>
      </c>
      <c r="AC209" s="85">
        <v>19</v>
      </c>
      <c r="AD209" s="47" t="s">
        <v>133</v>
      </c>
      <c r="AE209" s="13">
        <v>1118289000</v>
      </c>
      <c r="AF209" s="47" t="s">
        <v>3703</v>
      </c>
      <c r="AG209" t="str">
        <f t="shared" si="7"/>
        <v>ADA FOTO</v>
      </c>
    </row>
    <row r="210" spans="1:33" ht="15.75" hidden="1" customHeight="1" thickBot="1">
      <c r="A210" t="str">
        <f t="shared" si="6"/>
        <v>060031053801000</v>
      </c>
      <c r="B210" s="41">
        <v>204</v>
      </c>
      <c r="C210" s="42" t="s">
        <v>3740</v>
      </c>
      <c r="D210" s="7" t="s">
        <v>2504</v>
      </c>
      <c r="E210" s="41">
        <v>12</v>
      </c>
      <c r="F210" s="43">
        <v>53800</v>
      </c>
      <c r="G210" s="44">
        <v>0</v>
      </c>
      <c r="H210" s="43">
        <v>0</v>
      </c>
      <c r="I210" s="43">
        <v>645600</v>
      </c>
      <c r="J210" s="45">
        <v>645600</v>
      </c>
      <c r="K210" s="43">
        <v>606000</v>
      </c>
      <c r="L210" s="41">
        <v>106.53</v>
      </c>
      <c r="M210" s="11" t="s">
        <v>3707</v>
      </c>
      <c r="N210" s="43">
        <v>0</v>
      </c>
      <c r="O210" s="42"/>
      <c r="P210" s="43">
        <v>555240</v>
      </c>
      <c r="Q210" s="41" t="s">
        <v>3700</v>
      </c>
      <c r="R210" s="43">
        <v>-606000</v>
      </c>
      <c r="S210" s="41">
        <v>0</v>
      </c>
      <c r="T210" s="82" t="s">
        <v>3701</v>
      </c>
      <c r="U210" s="46" t="s">
        <v>3702</v>
      </c>
      <c r="V210" s="41">
        <v>0.11</v>
      </c>
      <c r="W210" s="12">
        <v>45771</v>
      </c>
      <c r="X210" s="12">
        <v>45636</v>
      </c>
      <c r="Y210" s="83">
        <v>21755</v>
      </c>
      <c r="Z210" s="84">
        <v>0</v>
      </c>
      <c r="AA210" s="14">
        <v>45785</v>
      </c>
      <c r="AB210" s="67" t="s">
        <v>77</v>
      </c>
      <c r="AC210" s="85">
        <v>19</v>
      </c>
      <c r="AD210" s="47" t="s">
        <v>133</v>
      </c>
      <c r="AE210" s="13">
        <v>1053801000</v>
      </c>
      <c r="AF210" s="47" t="s">
        <v>3703</v>
      </c>
      <c r="AG210" t="str">
        <f t="shared" si="7"/>
        <v>ADA FOTO</v>
      </c>
    </row>
    <row r="211" spans="1:33" ht="15.75" hidden="1" customHeight="1" thickBot="1">
      <c r="A211" t="str">
        <f t="shared" si="6"/>
        <v>060031066078000</v>
      </c>
      <c r="B211" s="41">
        <v>205</v>
      </c>
      <c r="C211" s="42" t="s">
        <v>3741</v>
      </c>
      <c r="D211" s="7" t="s">
        <v>2514</v>
      </c>
      <c r="E211" s="41">
        <v>42</v>
      </c>
      <c r="F211" s="43">
        <v>9200</v>
      </c>
      <c r="G211" s="44">
        <v>0</v>
      </c>
      <c r="H211" s="43">
        <v>0</v>
      </c>
      <c r="I211" s="43">
        <v>386400</v>
      </c>
      <c r="J211" s="48">
        <v>386400</v>
      </c>
      <c r="K211" s="43">
        <v>385800</v>
      </c>
      <c r="L211" s="41">
        <v>100.16</v>
      </c>
      <c r="M211" s="11" t="s">
        <v>3707</v>
      </c>
      <c r="N211" s="43">
        <v>0</v>
      </c>
      <c r="O211" s="42"/>
      <c r="P211" s="43">
        <v>369852</v>
      </c>
      <c r="Q211" s="41" t="s">
        <v>3700</v>
      </c>
      <c r="R211" s="43">
        <v>-385800</v>
      </c>
      <c r="S211" s="41">
        <v>0</v>
      </c>
      <c r="T211" s="82" t="s">
        <v>3701</v>
      </c>
      <c r="U211" s="46" t="s">
        <v>3702</v>
      </c>
      <c r="V211" s="41">
        <v>0.05</v>
      </c>
      <c r="W211" s="12">
        <v>45704</v>
      </c>
      <c r="X211" s="12">
        <v>45660</v>
      </c>
      <c r="Y211" s="83">
        <v>21755</v>
      </c>
      <c r="Z211" s="84">
        <v>0</v>
      </c>
      <c r="AA211" s="14">
        <v>45785</v>
      </c>
      <c r="AB211" s="67" t="s">
        <v>77</v>
      </c>
      <c r="AC211" s="85">
        <v>19</v>
      </c>
      <c r="AD211" s="47" t="s">
        <v>133</v>
      </c>
      <c r="AE211" s="13">
        <v>1066078000</v>
      </c>
      <c r="AF211" s="47" t="s">
        <v>3703</v>
      </c>
      <c r="AG211" t="str">
        <f t="shared" si="7"/>
        <v>ADA FOTO</v>
      </c>
    </row>
    <row r="212" spans="1:33" ht="15.75" hidden="1" customHeight="1" thickBot="1">
      <c r="A212" t="str">
        <f t="shared" si="6"/>
        <v>060031089541000</v>
      </c>
      <c r="B212" s="41">
        <v>206</v>
      </c>
      <c r="C212" s="42" t="s">
        <v>3742</v>
      </c>
      <c r="D212" s="7" t="s">
        <v>2554</v>
      </c>
      <c r="E212" s="41">
        <v>144</v>
      </c>
      <c r="F212" s="43">
        <v>4900</v>
      </c>
      <c r="G212" s="44">
        <v>0</v>
      </c>
      <c r="H212" s="43">
        <v>0</v>
      </c>
      <c r="I212" s="43">
        <v>705600</v>
      </c>
      <c r="J212" s="48">
        <v>705600</v>
      </c>
      <c r="K212" s="49">
        <v>638000</v>
      </c>
      <c r="L212" s="41">
        <v>110.6</v>
      </c>
      <c r="M212" s="11" t="s">
        <v>3707</v>
      </c>
      <c r="N212" s="43">
        <v>0</v>
      </c>
      <c r="O212" s="42"/>
      <c r="P212" s="43">
        <v>610272</v>
      </c>
      <c r="Q212" s="41" t="s">
        <v>3700</v>
      </c>
      <c r="R212" s="43">
        <v>-638000</v>
      </c>
      <c r="S212" s="41">
        <v>0</v>
      </c>
      <c r="T212" s="82" t="s">
        <v>3701</v>
      </c>
      <c r="U212" s="46" t="s">
        <v>3711</v>
      </c>
      <c r="V212" s="50">
        <v>133.35</v>
      </c>
      <c r="W212" s="12">
        <v>45785</v>
      </c>
      <c r="X212" s="12">
        <v>45642</v>
      </c>
      <c r="Y212" s="83">
        <v>28331</v>
      </c>
      <c r="Z212" s="84">
        <v>0</v>
      </c>
      <c r="AA212" s="14">
        <v>45785</v>
      </c>
      <c r="AB212" s="67" t="s">
        <v>77</v>
      </c>
      <c r="AC212" s="85">
        <v>19</v>
      </c>
      <c r="AD212" s="47" t="s">
        <v>133</v>
      </c>
      <c r="AE212" s="13">
        <v>1089541000</v>
      </c>
      <c r="AF212" s="47" t="s">
        <v>3703</v>
      </c>
      <c r="AG212" t="str">
        <f t="shared" si="7"/>
        <v>ADA FOTO</v>
      </c>
    </row>
    <row r="213" spans="1:33" ht="15.75" hidden="1" customHeight="1" thickBot="1">
      <c r="A213" t="str">
        <f t="shared" si="6"/>
        <v>060031065842000</v>
      </c>
      <c r="B213" s="41">
        <v>207</v>
      </c>
      <c r="C213" s="42" t="s">
        <v>3743</v>
      </c>
      <c r="D213" s="7" t="s">
        <v>2509</v>
      </c>
      <c r="E213" s="41">
        <v>48</v>
      </c>
      <c r="F213" s="43">
        <v>12700</v>
      </c>
      <c r="G213" s="44">
        <v>0</v>
      </c>
      <c r="H213" s="43">
        <v>0</v>
      </c>
      <c r="I213" s="43">
        <v>609600</v>
      </c>
      <c r="J213" s="48">
        <v>609600</v>
      </c>
      <c r="K213" s="49">
        <v>630400</v>
      </c>
      <c r="L213" s="41">
        <v>96.7</v>
      </c>
      <c r="M213" s="11" t="s">
        <v>3699</v>
      </c>
      <c r="N213" s="43">
        <v>0</v>
      </c>
      <c r="O213" s="42"/>
      <c r="P213" s="43">
        <v>602352</v>
      </c>
      <c r="Q213" s="41" t="s">
        <v>3700</v>
      </c>
      <c r="R213" s="43">
        <v>-630400</v>
      </c>
      <c r="S213" s="41">
        <v>0</v>
      </c>
      <c r="T213" s="82" t="s">
        <v>3701</v>
      </c>
      <c r="U213" s="46" t="s">
        <v>3711</v>
      </c>
      <c r="V213" s="41">
        <v>2.13</v>
      </c>
      <c r="W213" s="12">
        <v>45782</v>
      </c>
      <c r="X213" s="12">
        <v>45616</v>
      </c>
      <c r="Y213" s="83">
        <v>28331</v>
      </c>
      <c r="Z213" s="84">
        <v>0</v>
      </c>
      <c r="AA213" s="14">
        <v>45785</v>
      </c>
      <c r="AB213" s="67" t="s">
        <v>77</v>
      </c>
      <c r="AC213" s="85">
        <v>19</v>
      </c>
      <c r="AD213" s="47" t="s">
        <v>133</v>
      </c>
      <c r="AE213" s="13">
        <v>1065842000</v>
      </c>
      <c r="AF213" s="47" t="s">
        <v>3703</v>
      </c>
      <c r="AG213" t="str">
        <f t="shared" si="7"/>
        <v>ADA FOTO</v>
      </c>
    </row>
    <row r="214" spans="1:33" ht="15.75" hidden="1" customHeight="1" thickBot="1">
      <c r="A214" t="str">
        <f t="shared" si="6"/>
        <v>060031038533000</v>
      </c>
      <c r="B214" s="41">
        <v>208</v>
      </c>
      <c r="C214" s="42" t="s">
        <v>3744</v>
      </c>
      <c r="D214" s="7" t="s">
        <v>2499</v>
      </c>
      <c r="E214" s="41">
        <v>12</v>
      </c>
      <c r="F214" s="43">
        <v>25100</v>
      </c>
      <c r="G214" s="44">
        <v>0</v>
      </c>
      <c r="H214" s="43">
        <v>0</v>
      </c>
      <c r="I214" s="43">
        <v>301200</v>
      </c>
      <c r="J214" s="45">
        <v>301200</v>
      </c>
      <c r="K214" s="43">
        <v>301200</v>
      </c>
      <c r="L214" s="41">
        <v>100</v>
      </c>
      <c r="M214" s="11" t="s">
        <v>3705</v>
      </c>
      <c r="N214" s="43">
        <v>0</v>
      </c>
      <c r="O214" s="42"/>
      <c r="P214" s="43">
        <v>269652</v>
      </c>
      <c r="Q214" s="41" t="s">
        <v>3700</v>
      </c>
      <c r="R214" s="43">
        <v>-301200</v>
      </c>
      <c r="S214" s="41">
        <v>0</v>
      </c>
      <c r="T214" s="82" t="s">
        <v>3701</v>
      </c>
      <c r="U214" s="46" t="s">
        <v>3711</v>
      </c>
      <c r="V214" s="41">
        <v>0.52</v>
      </c>
      <c r="W214" s="12">
        <v>45782</v>
      </c>
      <c r="X214" s="12">
        <v>45531</v>
      </c>
      <c r="Y214" s="83">
        <v>28031</v>
      </c>
      <c r="Z214" s="84">
        <v>0</v>
      </c>
      <c r="AA214" s="14">
        <v>45785</v>
      </c>
      <c r="AB214" s="67" t="s">
        <v>77</v>
      </c>
      <c r="AC214" s="85">
        <v>19</v>
      </c>
      <c r="AD214" s="47" t="s">
        <v>133</v>
      </c>
      <c r="AE214" s="13">
        <v>1038533000</v>
      </c>
      <c r="AF214" s="47" t="s">
        <v>3703</v>
      </c>
      <c r="AG214" t="str">
        <f t="shared" si="7"/>
        <v>ADA FOTO</v>
      </c>
    </row>
    <row r="215" spans="1:33" ht="15.75" hidden="1" customHeight="1" thickBot="1">
      <c r="A215" t="str">
        <f t="shared" si="6"/>
        <v>060031001860000</v>
      </c>
      <c r="B215" s="41">
        <v>209</v>
      </c>
      <c r="C215" s="42" t="s">
        <v>3745</v>
      </c>
      <c r="D215" s="7" t="s">
        <v>2488</v>
      </c>
      <c r="E215" s="41">
        <v>30</v>
      </c>
      <c r="F215" s="43">
        <v>48200</v>
      </c>
      <c r="G215" s="44">
        <v>30</v>
      </c>
      <c r="H215" s="43">
        <v>47800</v>
      </c>
      <c r="I215" s="43">
        <v>1434000</v>
      </c>
      <c r="J215" s="48">
        <v>1434000</v>
      </c>
      <c r="K215" s="49">
        <v>1275000</v>
      </c>
      <c r="L215" s="41">
        <v>112.47</v>
      </c>
      <c r="M215" s="11" t="s">
        <v>3707</v>
      </c>
      <c r="N215" s="43">
        <v>0</v>
      </c>
      <c r="O215" s="42"/>
      <c r="P215" s="43">
        <v>1320240</v>
      </c>
      <c r="Q215" s="41" t="s">
        <v>3700</v>
      </c>
      <c r="R215" s="43">
        <v>-1275000</v>
      </c>
      <c r="S215" s="41">
        <v>0</v>
      </c>
      <c r="T215" s="82" t="s">
        <v>3701</v>
      </c>
      <c r="U215" s="46" t="s">
        <v>3702</v>
      </c>
      <c r="V215" s="41">
        <v>9.16</v>
      </c>
      <c r="W215" s="12">
        <v>45785</v>
      </c>
      <c r="X215" s="12">
        <v>45769</v>
      </c>
      <c r="Y215" s="83">
        <v>24845</v>
      </c>
      <c r="Z215" s="84">
        <v>0</v>
      </c>
      <c r="AA215" s="14">
        <v>45785</v>
      </c>
      <c r="AB215" s="67" t="s">
        <v>77</v>
      </c>
      <c r="AC215" s="85">
        <v>19</v>
      </c>
      <c r="AD215" s="47" t="s">
        <v>133</v>
      </c>
      <c r="AE215" s="13">
        <v>1001860000</v>
      </c>
      <c r="AF215" s="47" t="s">
        <v>3703</v>
      </c>
      <c r="AG215" t="str">
        <f t="shared" si="7"/>
        <v>ADA FOTO</v>
      </c>
    </row>
    <row r="216" spans="1:33" ht="15.75" hidden="1" customHeight="1" thickBot="1">
      <c r="A216" t="str">
        <f t="shared" si="6"/>
        <v>060031072188000</v>
      </c>
      <c r="B216" s="41">
        <v>210</v>
      </c>
      <c r="C216" s="42" t="s">
        <v>3746</v>
      </c>
      <c r="D216" s="7" t="s">
        <v>2524</v>
      </c>
      <c r="E216" s="41">
        <v>42</v>
      </c>
      <c r="F216" s="43">
        <v>9500</v>
      </c>
      <c r="G216" s="44">
        <v>0</v>
      </c>
      <c r="H216" s="43">
        <v>0</v>
      </c>
      <c r="I216" s="43">
        <v>399000</v>
      </c>
      <c r="J216" s="45">
        <v>399000</v>
      </c>
      <c r="K216" s="43">
        <v>386500</v>
      </c>
      <c r="L216" s="41">
        <v>103.23</v>
      </c>
      <c r="M216" s="11" t="s">
        <v>3707</v>
      </c>
      <c r="N216" s="43">
        <v>0</v>
      </c>
      <c r="O216" s="42"/>
      <c r="P216" s="43">
        <v>378714</v>
      </c>
      <c r="Q216" s="41" t="s">
        <v>3700</v>
      </c>
      <c r="R216" s="43">
        <v>-386500</v>
      </c>
      <c r="S216" s="41">
        <v>0</v>
      </c>
      <c r="T216" s="82" t="s">
        <v>3701</v>
      </c>
      <c r="U216" s="46" t="s">
        <v>3711</v>
      </c>
      <c r="V216" s="41">
        <v>0.05</v>
      </c>
      <c r="W216" s="12">
        <v>45772</v>
      </c>
      <c r="X216" s="12">
        <v>45443</v>
      </c>
      <c r="Y216" s="83">
        <v>28031</v>
      </c>
      <c r="Z216" s="84">
        <v>0</v>
      </c>
      <c r="AA216" s="14">
        <v>45785</v>
      </c>
      <c r="AB216" s="67" t="s">
        <v>77</v>
      </c>
      <c r="AC216" s="85">
        <v>19</v>
      </c>
      <c r="AD216" s="47" t="s">
        <v>133</v>
      </c>
      <c r="AE216" s="13">
        <v>1072188000</v>
      </c>
      <c r="AF216" s="47" t="s">
        <v>3703</v>
      </c>
      <c r="AG216" t="str">
        <f t="shared" si="7"/>
        <v>ADA FOTO</v>
      </c>
    </row>
    <row r="217" spans="1:33" ht="15.75" hidden="1" customHeight="1" thickBot="1">
      <c r="A217" t="str">
        <f t="shared" si="6"/>
        <v>060031059614000</v>
      </c>
      <c r="B217" s="41">
        <v>211</v>
      </c>
      <c r="C217" s="42" t="s">
        <v>3747</v>
      </c>
      <c r="D217" s="7" t="s">
        <v>3748</v>
      </c>
      <c r="E217" s="41">
        <v>6</v>
      </c>
      <c r="F217" s="43">
        <v>46500</v>
      </c>
      <c r="G217" s="44">
        <v>0</v>
      </c>
      <c r="H217" s="43">
        <v>0</v>
      </c>
      <c r="I217" s="43">
        <v>279000</v>
      </c>
      <c r="J217" s="45">
        <v>279000</v>
      </c>
      <c r="K217" s="43">
        <v>262500</v>
      </c>
      <c r="L217" s="41">
        <v>106.29</v>
      </c>
      <c r="M217" s="11" t="s">
        <v>3707</v>
      </c>
      <c r="N217" s="43">
        <v>0</v>
      </c>
      <c r="O217" s="42"/>
      <c r="P217" s="43">
        <v>273420</v>
      </c>
      <c r="Q217" s="41" t="s">
        <v>3700</v>
      </c>
      <c r="R217" s="43">
        <v>-262500</v>
      </c>
      <c r="S217" s="41">
        <v>0</v>
      </c>
      <c r="T217" s="82" t="s">
        <v>3701</v>
      </c>
      <c r="U217" s="46" t="s">
        <v>3702</v>
      </c>
      <c r="V217" s="41">
        <v>162.78</v>
      </c>
      <c r="W217" s="12">
        <v>45785</v>
      </c>
      <c r="X217" s="12">
        <v>45777</v>
      </c>
      <c r="Y217" s="83">
        <v>22576</v>
      </c>
      <c r="Z217" s="84"/>
      <c r="AA217" s="14">
        <v>45785</v>
      </c>
      <c r="AB217" s="67" t="s">
        <v>77</v>
      </c>
      <c r="AC217" s="85">
        <v>21</v>
      </c>
      <c r="AD217" s="47" t="s">
        <v>133</v>
      </c>
      <c r="AE217" s="13">
        <v>1059614000</v>
      </c>
      <c r="AF217" s="47" t="s">
        <v>3703</v>
      </c>
      <c r="AG217" t="str">
        <f t="shared" si="7"/>
        <v>ADA FOTO</v>
      </c>
    </row>
    <row r="218" spans="1:33" ht="15.75" hidden="1" customHeight="1" thickBot="1">
      <c r="A218" t="str">
        <f t="shared" si="6"/>
        <v>060031092661000</v>
      </c>
      <c r="B218" s="41">
        <v>212</v>
      </c>
      <c r="C218" s="42" t="s">
        <v>3749</v>
      </c>
      <c r="D218" s="7" t="s">
        <v>400</v>
      </c>
      <c r="E218" s="41">
        <v>12</v>
      </c>
      <c r="F218" s="43">
        <v>9800</v>
      </c>
      <c r="G218" s="44">
        <v>12</v>
      </c>
      <c r="H218" s="43">
        <v>9500</v>
      </c>
      <c r="I218" s="43">
        <v>114000</v>
      </c>
      <c r="J218" s="48">
        <v>114000</v>
      </c>
      <c r="K218" s="43">
        <v>114050</v>
      </c>
      <c r="L218" s="41">
        <v>99.96</v>
      </c>
      <c r="M218" s="11" t="s">
        <v>3699</v>
      </c>
      <c r="N218" s="43">
        <v>0</v>
      </c>
      <c r="O218" s="42"/>
      <c r="P218" s="43">
        <v>113568</v>
      </c>
      <c r="Q218" s="41" t="s">
        <v>3700</v>
      </c>
      <c r="R218" s="43">
        <v>-114050</v>
      </c>
      <c r="S218" s="41">
        <v>0</v>
      </c>
      <c r="T218" s="82" t="s">
        <v>3701</v>
      </c>
      <c r="U218" s="46" t="s">
        <v>3711</v>
      </c>
      <c r="V218" s="41">
        <v>34.44</v>
      </c>
      <c r="W218" s="12">
        <v>45784</v>
      </c>
      <c r="X218" s="12">
        <v>45770</v>
      </c>
      <c r="Y218" s="83">
        <v>25419</v>
      </c>
      <c r="Z218" s="84"/>
      <c r="AA218" s="14">
        <v>45785</v>
      </c>
      <c r="AB218" s="67" t="s">
        <v>77</v>
      </c>
      <c r="AC218" s="85">
        <v>21</v>
      </c>
      <c r="AD218" s="47" t="s">
        <v>133</v>
      </c>
      <c r="AE218" s="13">
        <v>1092661000</v>
      </c>
      <c r="AF218" s="47" t="s">
        <v>3703</v>
      </c>
      <c r="AG218" t="str">
        <f t="shared" si="7"/>
        <v>ADA FOTO</v>
      </c>
    </row>
    <row r="219" spans="1:33" ht="15.75" hidden="1" customHeight="1" thickBot="1">
      <c r="A219" t="str">
        <f t="shared" si="6"/>
        <v>060031089271000</v>
      </c>
      <c r="B219" s="41">
        <v>213</v>
      </c>
      <c r="C219" s="42" t="s">
        <v>3750</v>
      </c>
      <c r="D219" s="7" t="s">
        <v>382</v>
      </c>
      <c r="E219" s="41">
        <v>48</v>
      </c>
      <c r="F219" s="43">
        <v>2500</v>
      </c>
      <c r="G219" s="44">
        <v>48</v>
      </c>
      <c r="H219" s="43">
        <v>2325</v>
      </c>
      <c r="I219" s="43">
        <v>111600</v>
      </c>
      <c r="J219" s="45">
        <v>111600</v>
      </c>
      <c r="K219" s="43">
        <v>114050</v>
      </c>
      <c r="L219" s="41">
        <v>97.85</v>
      </c>
      <c r="M219" s="11" t="s">
        <v>3699</v>
      </c>
      <c r="N219" s="43">
        <v>0</v>
      </c>
      <c r="O219" s="42"/>
      <c r="P219" s="43">
        <v>113568</v>
      </c>
      <c r="Q219" s="41" t="s">
        <v>3700</v>
      </c>
      <c r="R219" s="43">
        <v>-114050</v>
      </c>
      <c r="S219" s="41">
        <v>0</v>
      </c>
      <c r="T219" s="82" t="s">
        <v>3701</v>
      </c>
      <c r="U219" s="46" t="s">
        <v>3711</v>
      </c>
      <c r="V219" s="41">
        <v>385.94</v>
      </c>
      <c r="W219" s="12">
        <v>45784</v>
      </c>
      <c r="X219" s="12">
        <v>45756</v>
      </c>
      <c r="Y219" s="83">
        <v>25419</v>
      </c>
      <c r="Z219" s="84"/>
      <c r="AA219" s="14">
        <v>45785</v>
      </c>
      <c r="AB219" s="67" t="s">
        <v>77</v>
      </c>
      <c r="AC219" s="85">
        <v>21</v>
      </c>
      <c r="AD219" s="47" t="s">
        <v>133</v>
      </c>
      <c r="AE219" s="13">
        <v>1089271000</v>
      </c>
      <c r="AF219" s="47" t="s">
        <v>3703</v>
      </c>
      <c r="AG219" t="str">
        <f t="shared" si="7"/>
        <v>ADA FOTO</v>
      </c>
    </row>
    <row r="220" spans="1:33" ht="15.75" hidden="1" customHeight="1" thickBot="1">
      <c r="A220" t="str">
        <f t="shared" si="6"/>
        <v>060031000902000</v>
      </c>
      <c r="B220" s="41">
        <v>214</v>
      </c>
      <c r="C220" s="42" t="s">
        <v>3751</v>
      </c>
      <c r="D220" s="7" t="s">
        <v>3752</v>
      </c>
      <c r="E220" s="41">
        <v>1</v>
      </c>
      <c r="F220" s="43">
        <v>202000</v>
      </c>
      <c r="G220" s="44">
        <v>0</v>
      </c>
      <c r="H220" s="43">
        <v>0</v>
      </c>
      <c r="I220" s="43">
        <v>202000</v>
      </c>
      <c r="J220" s="48">
        <v>202000</v>
      </c>
      <c r="K220" s="43">
        <v>172000</v>
      </c>
      <c r="L220" s="41">
        <v>117.44</v>
      </c>
      <c r="M220" s="11" t="s">
        <v>3707</v>
      </c>
      <c r="N220" s="43">
        <v>0</v>
      </c>
      <c r="O220" s="42"/>
      <c r="P220" s="43">
        <v>181888</v>
      </c>
      <c r="Q220" s="41" t="s">
        <v>3700</v>
      </c>
      <c r="R220" s="43">
        <v>-172000</v>
      </c>
      <c r="S220" s="41">
        <v>0</v>
      </c>
      <c r="T220" s="82" t="s">
        <v>3701</v>
      </c>
      <c r="U220" s="46" t="s">
        <v>3711</v>
      </c>
      <c r="V220" s="41">
        <v>27.96</v>
      </c>
      <c r="W220" s="12">
        <v>45784</v>
      </c>
      <c r="X220" s="12">
        <v>45764</v>
      </c>
      <c r="Y220" s="83">
        <v>22576</v>
      </c>
      <c r="Z220" s="84"/>
      <c r="AA220" s="14">
        <v>45785</v>
      </c>
      <c r="AB220" s="67" t="s">
        <v>77</v>
      </c>
      <c r="AC220" s="85">
        <v>21</v>
      </c>
      <c r="AD220" s="47" t="s">
        <v>133</v>
      </c>
      <c r="AE220" s="13">
        <v>1000902000</v>
      </c>
      <c r="AF220" s="47" t="s">
        <v>3703</v>
      </c>
      <c r="AG220" t="str">
        <f t="shared" si="7"/>
        <v>ADA FOTO</v>
      </c>
    </row>
    <row r="221" spans="1:33" ht="15.75" hidden="1" customHeight="1" thickBot="1">
      <c r="A221" t="str">
        <f t="shared" si="6"/>
        <v>060031018575000</v>
      </c>
      <c r="B221" s="41">
        <v>215</v>
      </c>
      <c r="C221" s="42" t="s">
        <v>3753</v>
      </c>
      <c r="D221" s="7" t="s">
        <v>3754</v>
      </c>
      <c r="E221" s="41">
        <v>12</v>
      </c>
      <c r="F221" s="43">
        <v>24300</v>
      </c>
      <c r="G221" s="44">
        <v>0</v>
      </c>
      <c r="H221" s="43">
        <v>0</v>
      </c>
      <c r="I221" s="43">
        <v>291600</v>
      </c>
      <c r="J221" s="45">
        <v>291600</v>
      </c>
      <c r="K221" s="43">
        <v>263300</v>
      </c>
      <c r="L221" s="41">
        <v>110.75</v>
      </c>
      <c r="M221" s="11" t="s">
        <v>3707</v>
      </c>
      <c r="N221" s="43">
        <v>0</v>
      </c>
      <c r="O221" s="42"/>
      <c r="P221" s="43">
        <v>279180</v>
      </c>
      <c r="Q221" s="41" t="s">
        <v>3700</v>
      </c>
      <c r="R221" s="43">
        <v>-263300</v>
      </c>
      <c r="S221" s="41">
        <v>0</v>
      </c>
      <c r="T221" s="82" t="s">
        <v>3701</v>
      </c>
      <c r="U221" s="46" t="s">
        <v>3711</v>
      </c>
      <c r="V221" s="41">
        <v>23.41</v>
      </c>
      <c r="W221" s="12">
        <v>45756</v>
      </c>
      <c r="X221" s="12">
        <v>45784</v>
      </c>
      <c r="Y221" s="83">
        <v>25419</v>
      </c>
      <c r="Z221" s="84"/>
      <c r="AA221" s="14">
        <v>45785</v>
      </c>
      <c r="AB221" s="67" t="s">
        <v>77</v>
      </c>
      <c r="AC221" s="85">
        <v>21</v>
      </c>
      <c r="AD221" s="47" t="s">
        <v>133</v>
      </c>
      <c r="AE221" s="13">
        <v>1018575000</v>
      </c>
      <c r="AF221" s="47" t="s">
        <v>3703</v>
      </c>
      <c r="AG221" t="str">
        <f t="shared" si="7"/>
        <v>ADA FOTO</v>
      </c>
    </row>
    <row r="222" spans="1:33" ht="15.75" hidden="1" customHeight="1" thickBot="1">
      <c r="A222" t="str">
        <f t="shared" si="6"/>
        <v>060031004893000</v>
      </c>
      <c r="B222" s="41">
        <v>216</v>
      </c>
      <c r="C222" s="42" t="s">
        <v>3755</v>
      </c>
      <c r="D222" s="7" t="s">
        <v>146</v>
      </c>
      <c r="E222" s="41">
        <v>20</v>
      </c>
      <c r="F222" s="43">
        <v>6400</v>
      </c>
      <c r="G222" s="44">
        <v>20</v>
      </c>
      <c r="H222" s="43">
        <v>5875</v>
      </c>
      <c r="I222" s="43">
        <v>117500</v>
      </c>
      <c r="J222" s="45">
        <v>117500</v>
      </c>
      <c r="K222" s="43">
        <v>117500</v>
      </c>
      <c r="L222" s="41">
        <v>100</v>
      </c>
      <c r="M222" s="11" t="s">
        <v>3705</v>
      </c>
      <c r="N222" s="43">
        <v>0</v>
      </c>
      <c r="O222" s="42"/>
      <c r="P222" s="43">
        <v>117600</v>
      </c>
      <c r="Q222" s="41" t="s">
        <v>3700</v>
      </c>
      <c r="R222" s="43">
        <v>-117500</v>
      </c>
      <c r="S222" s="41">
        <v>0</v>
      </c>
      <c r="T222" s="82" t="s">
        <v>3701</v>
      </c>
      <c r="U222" s="46" t="s">
        <v>3711</v>
      </c>
      <c r="V222" s="41">
        <v>237.62</v>
      </c>
      <c r="W222" s="12">
        <v>45784</v>
      </c>
      <c r="X222" s="12">
        <v>45782</v>
      </c>
      <c r="Y222" s="83">
        <v>22130</v>
      </c>
      <c r="Z222" s="84"/>
      <c r="AA222" s="14">
        <v>45785</v>
      </c>
      <c r="AB222" s="67" t="s">
        <v>77</v>
      </c>
      <c r="AC222" s="85">
        <v>21</v>
      </c>
      <c r="AD222" s="47" t="s">
        <v>133</v>
      </c>
      <c r="AE222" s="13">
        <v>1004893000</v>
      </c>
      <c r="AF222" s="47" t="s">
        <v>3703</v>
      </c>
      <c r="AG222" t="str">
        <f t="shared" si="7"/>
        <v>ADA FOTO</v>
      </c>
    </row>
    <row r="223" spans="1:33" ht="15.75" hidden="1" customHeight="1" thickBot="1">
      <c r="A223" t="str">
        <f t="shared" si="6"/>
        <v>060031005726000</v>
      </c>
      <c r="B223" s="41">
        <v>217</v>
      </c>
      <c r="C223" s="42" t="s">
        <v>3756</v>
      </c>
      <c r="D223" s="7" t="s">
        <v>156</v>
      </c>
      <c r="E223" s="41">
        <v>10</v>
      </c>
      <c r="F223" s="43">
        <v>21900</v>
      </c>
      <c r="G223" s="44">
        <v>10</v>
      </c>
      <c r="H223" s="43">
        <v>20950</v>
      </c>
      <c r="I223" s="43">
        <v>209500</v>
      </c>
      <c r="J223" s="45">
        <v>209500</v>
      </c>
      <c r="K223" s="43">
        <v>205000</v>
      </c>
      <c r="L223" s="41">
        <v>102.2</v>
      </c>
      <c r="M223" s="11" t="s">
        <v>3707</v>
      </c>
      <c r="N223" s="43">
        <v>0</v>
      </c>
      <c r="O223" s="42"/>
      <c r="P223" s="43">
        <v>206110</v>
      </c>
      <c r="Q223" s="41" t="s">
        <v>3700</v>
      </c>
      <c r="R223" s="43">
        <v>-205000</v>
      </c>
      <c r="S223" s="41">
        <v>0</v>
      </c>
      <c r="T223" s="82" t="s">
        <v>3701</v>
      </c>
      <c r="U223" s="46" t="s">
        <v>3711</v>
      </c>
      <c r="V223" s="41">
        <v>113.47</v>
      </c>
      <c r="W223" s="12">
        <v>45784</v>
      </c>
      <c r="X223" s="12">
        <v>45782</v>
      </c>
      <c r="Y223" s="83">
        <v>22130</v>
      </c>
      <c r="Z223" s="84"/>
      <c r="AA223" s="14">
        <v>45785</v>
      </c>
      <c r="AB223" s="67" t="s">
        <v>77</v>
      </c>
      <c r="AC223" s="85">
        <v>21</v>
      </c>
      <c r="AD223" s="47" t="s">
        <v>133</v>
      </c>
      <c r="AE223" s="13">
        <v>1005726000</v>
      </c>
      <c r="AF223" s="47" t="s">
        <v>3703</v>
      </c>
      <c r="AG223" t="str">
        <f t="shared" si="7"/>
        <v>ADA FOTO</v>
      </c>
    </row>
    <row r="224" spans="1:33" ht="15.75" hidden="1" customHeight="1" thickBot="1">
      <c r="A224" t="str">
        <f t="shared" si="6"/>
        <v>060031023234000</v>
      </c>
      <c r="B224" s="41">
        <v>218</v>
      </c>
      <c r="C224" s="42" t="s">
        <v>3757</v>
      </c>
      <c r="D224" s="7" t="s">
        <v>184</v>
      </c>
      <c r="E224" s="41">
        <v>1</v>
      </c>
      <c r="F224" s="43">
        <v>101950</v>
      </c>
      <c r="G224" s="44">
        <v>1</v>
      </c>
      <c r="H224" s="43">
        <v>101900</v>
      </c>
      <c r="I224" s="43">
        <v>101900</v>
      </c>
      <c r="J224" s="45">
        <v>101900</v>
      </c>
      <c r="K224" s="43">
        <v>101500</v>
      </c>
      <c r="L224" s="41">
        <v>100.39</v>
      </c>
      <c r="M224" s="11" t="s">
        <v>3707</v>
      </c>
      <c r="N224" s="43">
        <v>0</v>
      </c>
      <c r="O224" s="42"/>
      <c r="P224" s="43">
        <v>102624</v>
      </c>
      <c r="Q224" s="41" t="s">
        <v>3700</v>
      </c>
      <c r="R224" s="43">
        <v>-101500</v>
      </c>
      <c r="S224" s="41">
        <v>0</v>
      </c>
      <c r="T224" s="82" t="s">
        <v>3701</v>
      </c>
      <c r="U224" s="46" t="s">
        <v>3711</v>
      </c>
      <c r="V224" s="41">
        <v>8.69</v>
      </c>
      <c r="W224" s="12">
        <v>45784</v>
      </c>
      <c r="X224" s="12">
        <v>45775</v>
      </c>
      <c r="Y224" s="83">
        <v>22130</v>
      </c>
      <c r="Z224" s="84"/>
      <c r="AA224" s="14">
        <v>45785</v>
      </c>
      <c r="AB224" s="67" t="s">
        <v>77</v>
      </c>
      <c r="AC224" s="85">
        <v>21</v>
      </c>
      <c r="AD224" s="47" t="s">
        <v>133</v>
      </c>
      <c r="AE224" s="13">
        <v>1023234000</v>
      </c>
      <c r="AF224" s="47" t="s">
        <v>3703</v>
      </c>
      <c r="AG224" t="str">
        <f t="shared" si="7"/>
        <v>ADA FOTO</v>
      </c>
    </row>
    <row r="225" spans="1:33" ht="15.75" hidden="1" customHeight="1" thickBot="1">
      <c r="A225" t="str">
        <f t="shared" si="6"/>
        <v>060031004890000</v>
      </c>
      <c r="B225" s="41">
        <v>219</v>
      </c>
      <c r="C225" s="42" t="s">
        <v>3758</v>
      </c>
      <c r="D225" s="7" t="s">
        <v>141</v>
      </c>
      <c r="E225" s="41">
        <v>20</v>
      </c>
      <c r="F225" s="43">
        <v>5400</v>
      </c>
      <c r="G225" s="44">
        <v>20</v>
      </c>
      <c r="H225" s="43">
        <v>5125</v>
      </c>
      <c r="I225" s="43">
        <v>102500</v>
      </c>
      <c r="J225" s="45">
        <v>102500</v>
      </c>
      <c r="K225" s="43">
        <v>102500</v>
      </c>
      <c r="L225" s="41">
        <v>100</v>
      </c>
      <c r="M225" s="11" t="s">
        <v>3705</v>
      </c>
      <c r="N225" s="43">
        <v>0</v>
      </c>
      <c r="O225" s="42"/>
      <c r="P225" s="43">
        <v>97920</v>
      </c>
      <c r="Q225" s="41" t="s">
        <v>3700</v>
      </c>
      <c r="R225" s="43">
        <v>-102500</v>
      </c>
      <c r="S225" s="41">
        <v>0</v>
      </c>
      <c r="T225" s="82" t="s">
        <v>3701</v>
      </c>
      <c r="U225" s="46" t="s">
        <v>3702</v>
      </c>
      <c r="V225" s="41">
        <v>2.06</v>
      </c>
      <c r="W225" s="12">
        <v>45784</v>
      </c>
      <c r="X225" s="12">
        <v>45782</v>
      </c>
      <c r="Y225" s="83">
        <v>22130</v>
      </c>
      <c r="Z225" s="84"/>
      <c r="AA225" s="14">
        <v>45785</v>
      </c>
      <c r="AB225" s="67" t="s">
        <v>77</v>
      </c>
      <c r="AC225" s="85">
        <v>21</v>
      </c>
      <c r="AD225" s="47" t="s">
        <v>133</v>
      </c>
      <c r="AE225" s="13">
        <v>1004890000</v>
      </c>
      <c r="AF225" s="47" t="s">
        <v>3703</v>
      </c>
      <c r="AG225" t="str">
        <f t="shared" si="7"/>
        <v>ADA FOTO</v>
      </c>
    </row>
    <row r="226" spans="1:33" ht="15.75" hidden="1" customHeight="1" thickBot="1">
      <c r="A226" t="str">
        <f t="shared" si="6"/>
        <v>060031005725000</v>
      </c>
      <c r="B226" s="41">
        <v>220</v>
      </c>
      <c r="C226" s="42" t="s">
        <v>3759</v>
      </c>
      <c r="D226" s="7" t="s">
        <v>151</v>
      </c>
      <c r="E226" s="41">
        <v>10</v>
      </c>
      <c r="F226" s="43">
        <v>14900</v>
      </c>
      <c r="G226" s="44">
        <v>0</v>
      </c>
      <c r="H226" s="43">
        <v>0</v>
      </c>
      <c r="I226" s="43">
        <v>149000</v>
      </c>
      <c r="J226" s="45">
        <v>149000</v>
      </c>
      <c r="K226" s="43">
        <v>149000</v>
      </c>
      <c r="L226" s="41">
        <v>100</v>
      </c>
      <c r="M226" s="11" t="s">
        <v>3705</v>
      </c>
      <c r="N226" s="43">
        <v>0</v>
      </c>
      <c r="O226" s="42"/>
      <c r="P226" s="43">
        <v>150140</v>
      </c>
      <c r="Q226" s="41" t="s">
        <v>3700</v>
      </c>
      <c r="R226" s="43">
        <v>-149000</v>
      </c>
      <c r="S226" s="41">
        <v>0</v>
      </c>
      <c r="T226" s="82" t="s">
        <v>3701</v>
      </c>
      <c r="U226" s="46" t="s">
        <v>3711</v>
      </c>
      <c r="V226" s="41">
        <v>127.25</v>
      </c>
      <c r="W226" s="12">
        <v>45784</v>
      </c>
      <c r="X226" s="12">
        <v>45782</v>
      </c>
      <c r="Y226" s="83">
        <v>22130</v>
      </c>
      <c r="Z226" s="84"/>
      <c r="AA226" s="14">
        <v>45785</v>
      </c>
      <c r="AB226" s="67" t="s">
        <v>77</v>
      </c>
      <c r="AC226" s="85">
        <v>21</v>
      </c>
      <c r="AD226" s="47" t="s">
        <v>133</v>
      </c>
      <c r="AE226" s="13">
        <v>1005725000</v>
      </c>
      <c r="AF226" s="47" t="s">
        <v>3703</v>
      </c>
      <c r="AG226" t="str">
        <f t="shared" si="7"/>
        <v>ADA FOTO</v>
      </c>
    </row>
    <row r="227" spans="1:33" ht="15.75" hidden="1" customHeight="1" thickBot="1">
      <c r="A227" t="str">
        <f t="shared" si="6"/>
        <v>060031019929000</v>
      </c>
      <c r="B227" s="41">
        <v>221</v>
      </c>
      <c r="C227" s="42" t="s">
        <v>3760</v>
      </c>
      <c r="D227" s="7" t="s">
        <v>3761</v>
      </c>
      <c r="E227" s="41">
        <v>1</v>
      </c>
      <c r="F227" s="43">
        <v>89000</v>
      </c>
      <c r="G227" s="44">
        <v>0</v>
      </c>
      <c r="H227" s="43">
        <v>0</v>
      </c>
      <c r="I227" s="43">
        <v>89000</v>
      </c>
      <c r="J227" s="48">
        <v>89000</v>
      </c>
      <c r="K227" s="49">
        <v>84000</v>
      </c>
      <c r="L227" s="41">
        <v>105.95</v>
      </c>
      <c r="M227" s="11" t="s">
        <v>3707</v>
      </c>
      <c r="N227" s="43">
        <v>0</v>
      </c>
      <c r="O227" s="42"/>
      <c r="P227" s="43">
        <v>84576</v>
      </c>
      <c r="Q227" s="41" t="s">
        <v>3700</v>
      </c>
      <c r="R227" s="43">
        <v>-84000</v>
      </c>
      <c r="S227" s="41">
        <v>0</v>
      </c>
      <c r="T227" s="82" t="s">
        <v>3701</v>
      </c>
      <c r="U227" s="46" t="s">
        <v>3702</v>
      </c>
      <c r="V227" s="41">
        <v>11.58</v>
      </c>
      <c r="W227" s="12">
        <v>45784</v>
      </c>
      <c r="X227" s="12">
        <v>45775</v>
      </c>
      <c r="Y227" s="83">
        <v>22130</v>
      </c>
      <c r="Z227" s="84"/>
      <c r="AA227" s="14">
        <v>45785</v>
      </c>
      <c r="AB227" s="67" t="s">
        <v>77</v>
      </c>
      <c r="AC227" s="85">
        <v>21</v>
      </c>
      <c r="AD227" s="47" t="s">
        <v>133</v>
      </c>
      <c r="AE227" s="13">
        <v>1019929000</v>
      </c>
      <c r="AF227" s="47" t="s">
        <v>3703</v>
      </c>
      <c r="AG227" t="str">
        <f t="shared" si="7"/>
        <v>ADA FOTO</v>
      </c>
    </row>
    <row r="228" spans="1:33" ht="15.75" hidden="1" customHeight="1" thickBot="1">
      <c r="A228" t="str">
        <f t="shared" si="6"/>
        <v>060031035433000</v>
      </c>
      <c r="B228" s="41">
        <v>222</v>
      </c>
      <c r="C228" s="42" t="s">
        <v>3762</v>
      </c>
      <c r="D228" s="7" t="s">
        <v>202</v>
      </c>
      <c r="E228" s="41">
        <v>20</v>
      </c>
      <c r="F228" s="43">
        <v>16800</v>
      </c>
      <c r="G228" s="44">
        <v>20</v>
      </c>
      <c r="H228" s="43">
        <v>16400</v>
      </c>
      <c r="I228" s="43">
        <v>328000</v>
      </c>
      <c r="J228" s="45">
        <v>328000</v>
      </c>
      <c r="K228" s="43">
        <v>321900</v>
      </c>
      <c r="L228" s="41">
        <v>101.89</v>
      </c>
      <c r="M228" s="11" t="s">
        <v>3707</v>
      </c>
      <c r="N228" s="43">
        <v>0</v>
      </c>
      <c r="O228" s="42"/>
      <c r="P228" s="43">
        <v>313600</v>
      </c>
      <c r="Q228" s="41" t="s">
        <v>3700</v>
      </c>
      <c r="R228" s="43">
        <v>-321900</v>
      </c>
      <c r="S228" s="41">
        <v>0</v>
      </c>
      <c r="T228" s="82" t="s">
        <v>3701</v>
      </c>
      <c r="U228" s="46" t="s">
        <v>3702</v>
      </c>
      <c r="V228" s="41">
        <v>2.15</v>
      </c>
      <c r="W228" s="12">
        <v>45783</v>
      </c>
      <c r="X228" s="12">
        <v>45772</v>
      </c>
      <c r="Y228" s="83">
        <v>23899</v>
      </c>
      <c r="Z228" s="84"/>
      <c r="AA228" s="14">
        <v>45785</v>
      </c>
      <c r="AB228" s="67" t="s">
        <v>77</v>
      </c>
      <c r="AC228" s="85">
        <v>21</v>
      </c>
      <c r="AD228" s="47" t="s">
        <v>133</v>
      </c>
      <c r="AE228" s="13">
        <v>1035433000</v>
      </c>
      <c r="AF228" s="47" t="s">
        <v>3703</v>
      </c>
      <c r="AG228" t="str">
        <f t="shared" si="7"/>
        <v>ADA FOTO</v>
      </c>
    </row>
    <row r="229" spans="1:33" ht="15.75" hidden="1" customHeight="1" thickBot="1">
      <c r="A229" t="str">
        <f t="shared" si="6"/>
        <v>060031015940000</v>
      </c>
      <c r="B229" s="41">
        <v>223</v>
      </c>
      <c r="C229" s="42" t="s">
        <v>3763</v>
      </c>
      <c r="D229" s="7" t="s">
        <v>162</v>
      </c>
      <c r="E229" s="41">
        <v>10</v>
      </c>
      <c r="F229" s="43">
        <v>28000</v>
      </c>
      <c r="G229" s="44">
        <v>10</v>
      </c>
      <c r="H229" s="43">
        <v>26700</v>
      </c>
      <c r="I229" s="43">
        <v>267000</v>
      </c>
      <c r="J229" s="45">
        <v>267000</v>
      </c>
      <c r="K229" s="43">
        <v>269750</v>
      </c>
      <c r="L229" s="41">
        <v>98.98</v>
      </c>
      <c r="M229" s="11" t="s">
        <v>3699</v>
      </c>
      <c r="N229" s="43">
        <v>0</v>
      </c>
      <c r="O229" s="42"/>
      <c r="P229" s="43">
        <v>268420</v>
      </c>
      <c r="Q229" s="41" t="s">
        <v>3700</v>
      </c>
      <c r="R229" s="43">
        <v>-269750</v>
      </c>
      <c r="S229" s="41">
        <v>0</v>
      </c>
      <c r="T229" s="82" t="s">
        <v>3701</v>
      </c>
      <c r="U229" s="46" t="s">
        <v>3702</v>
      </c>
      <c r="V229" s="41">
        <v>52.32</v>
      </c>
      <c r="W229" s="12">
        <v>45785</v>
      </c>
      <c r="X229" s="12">
        <v>45772</v>
      </c>
      <c r="Y229" s="83">
        <v>22130</v>
      </c>
      <c r="Z229" s="84"/>
      <c r="AA229" s="14">
        <v>45785</v>
      </c>
      <c r="AB229" s="67" t="s">
        <v>77</v>
      </c>
      <c r="AC229" s="85">
        <v>21</v>
      </c>
      <c r="AD229" s="47" t="s">
        <v>133</v>
      </c>
      <c r="AE229" s="13">
        <v>1015940000</v>
      </c>
      <c r="AF229" s="47" t="s">
        <v>3703</v>
      </c>
      <c r="AG229" t="str">
        <f t="shared" si="7"/>
        <v>ADA FOTO</v>
      </c>
    </row>
    <row r="230" spans="1:33" ht="15.75" hidden="1" customHeight="1" thickBot="1">
      <c r="A230" t="str">
        <f t="shared" si="6"/>
        <v>060031055131000</v>
      </c>
      <c r="B230" s="41">
        <v>224</v>
      </c>
      <c r="C230" s="42" t="s">
        <v>3764</v>
      </c>
      <c r="D230" s="7" t="s">
        <v>3765</v>
      </c>
      <c r="E230" s="41">
        <v>12</v>
      </c>
      <c r="F230" s="43">
        <v>35500</v>
      </c>
      <c r="G230" s="44">
        <v>0</v>
      </c>
      <c r="H230" s="41">
        <v>0</v>
      </c>
      <c r="I230" s="43">
        <v>426000</v>
      </c>
      <c r="J230" s="45">
        <v>426000</v>
      </c>
      <c r="K230" s="43">
        <v>399900</v>
      </c>
      <c r="L230" s="41">
        <v>106.53</v>
      </c>
      <c r="M230" s="11" t="s">
        <v>3707</v>
      </c>
      <c r="N230" s="43">
        <v>0</v>
      </c>
      <c r="O230" s="42"/>
      <c r="P230" s="43">
        <v>382464</v>
      </c>
      <c r="Q230" s="41" t="s">
        <v>3700</v>
      </c>
      <c r="R230" s="43">
        <v>-399900</v>
      </c>
      <c r="S230" s="41">
        <v>0</v>
      </c>
      <c r="T230" s="82" t="s">
        <v>3701</v>
      </c>
      <c r="U230" s="46" t="s">
        <v>3702</v>
      </c>
      <c r="V230" s="41">
        <v>5.56</v>
      </c>
      <c r="W230" s="12">
        <v>45785</v>
      </c>
      <c r="X230" s="12">
        <v>45777</v>
      </c>
      <c r="Y230" s="83">
        <v>21017</v>
      </c>
      <c r="Z230" s="84"/>
      <c r="AA230" s="14">
        <v>45785</v>
      </c>
      <c r="AB230" s="67" t="s">
        <v>77</v>
      </c>
      <c r="AC230" s="85">
        <v>21</v>
      </c>
      <c r="AD230" s="47" t="s">
        <v>133</v>
      </c>
      <c r="AE230" s="13">
        <v>1055131000</v>
      </c>
      <c r="AF230" s="47" t="s">
        <v>3703</v>
      </c>
      <c r="AG230" t="str">
        <f t="shared" si="7"/>
        <v>ADA FOTO</v>
      </c>
    </row>
    <row r="231" spans="1:33" ht="15.75" hidden="1" customHeight="1" thickBot="1">
      <c r="A231" t="str">
        <f t="shared" si="6"/>
        <v>060031070906000</v>
      </c>
      <c r="B231" s="41">
        <v>225</v>
      </c>
      <c r="C231" s="42" t="s">
        <v>3766</v>
      </c>
      <c r="D231" s="7" t="s">
        <v>256</v>
      </c>
      <c r="E231" s="41">
        <v>60</v>
      </c>
      <c r="F231" s="43">
        <v>4475</v>
      </c>
      <c r="G231" s="44">
        <v>60</v>
      </c>
      <c r="H231" s="43">
        <v>4400</v>
      </c>
      <c r="I231" s="43">
        <v>264000</v>
      </c>
      <c r="J231" s="45">
        <v>264000</v>
      </c>
      <c r="K231" s="43">
        <v>264000</v>
      </c>
      <c r="L231" s="41">
        <v>100</v>
      </c>
      <c r="M231" s="11" t="s">
        <v>3705</v>
      </c>
      <c r="N231" s="43">
        <v>0</v>
      </c>
      <c r="O231" s="42"/>
      <c r="P231" s="43">
        <v>264360</v>
      </c>
      <c r="Q231" s="41" t="s">
        <v>3700</v>
      </c>
      <c r="R231" s="43">
        <v>-264000</v>
      </c>
      <c r="S231" s="41">
        <v>0</v>
      </c>
      <c r="T231" s="82" t="s">
        <v>3701</v>
      </c>
      <c r="U231" s="46" t="s">
        <v>3711</v>
      </c>
      <c r="V231" s="50">
        <v>5689.07</v>
      </c>
      <c r="W231" s="12">
        <v>45784</v>
      </c>
      <c r="X231" s="12">
        <v>45783</v>
      </c>
      <c r="Y231" s="83">
        <v>21017</v>
      </c>
      <c r="Z231" s="84"/>
      <c r="AA231" s="14">
        <v>45785</v>
      </c>
      <c r="AB231" s="67" t="s">
        <v>77</v>
      </c>
      <c r="AC231" s="85">
        <v>21</v>
      </c>
      <c r="AD231" s="47" t="s">
        <v>133</v>
      </c>
      <c r="AE231" s="13">
        <v>1070906000</v>
      </c>
      <c r="AF231" s="47" t="s">
        <v>3703</v>
      </c>
      <c r="AG231" t="str">
        <f t="shared" si="7"/>
        <v>ADA FOTO</v>
      </c>
    </row>
    <row r="232" spans="1:33" ht="15.75" hidden="1" customHeight="1" thickBot="1">
      <c r="A232" t="str">
        <f t="shared" si="6"/>
        <v>060031087247000</v>
      </c>
      <c r="B232" s="41">
        <v>226</v>
      </c>
      <c r="C232" s="42" t="s">
        <v>3767</v>
      </c>
      <c r="D232" s="7" t="s">
        <v>3768</v>
      </c>
      <c r="E232" s="41">
        <v>12</v>
      </c>
      <c r="F232" s="43">
        <v>30500</v>
      </c>
      <c r="G232" s="44">
        <v>0</v>
      </c>
      <c r="H232" s="43">
        <v>0</v>
      </c>
      <c r="I232" s="43">
        <v>366000</v>
      </c>
      <c r="J232" s="45">
        <v>366000</v>
      </c>
      <c r="K232" s="43">
        <v>324500</v>
      </c>
      <c r="L232" s="41">
        <v>112.79</v>
      </c>
      <c r="M232" s="11" t="s">
        <v>3707</v>
      </c>
      <c r="N232" s="43">
        <v>0</v>
      </c>
      <c r="O232" s="42"/>
      <c r="P232" s="43">
        <v>405060</v>
      </c>
      <c r="Q232" s="41" t="s">
        <v>3700</v>
      </c>
      <c r="R232" s="43">
        <v>-324500</v>
      </c>
      <c r="S232" s="41">
        <v>0</v>
      </c>
      <c r="T232" s="82" t="s">
        <v>3701</v>
      </c>
      <c r="U232" s="46" t="s">
        <v>3702</v>
      </c>
      <c r="V232" s="41">
        <v>0.38</v>
      </c>
      <c r="W232" s="12">
        <v>45784</v>
      </c>
      <c r="X232" s="12">
        <v>45667</v>
      </c>
      <c r="Y232" s="83">
        <v>37971</v>
      </c>
      <c r="Z232" s="84"/>
      <c r="AA232" s="14">
        <v>45785</v>
      </c>
      <c r="AB232" s="67" t="s">
        <v>77</v>
      </c>
      <c r="AC232" s="85">
        <v>21</v>
      </c>
      <c r="AD232" s="47" t="s">
        <v>133</v>
      </c>
      <c r="AE232" s="13">
        <v>1087247000</v>
      </c>
      <c r="AF232" s="47" t="s">
        <v>3703</v>
      </c>
      <c r="AG232" t="str">
        <f t="shared" si="7"/>
        <v>ADA FOTO</v>
      </c>
    </row>
    <row r="233" spans="1:33" ht="15.75" hidden="1" customHeight="1" thickBot="1">
      <c r="A233" t="str">
        <f t="shared" si="6"/>
        <v>060031087250000</v>
      </c>
      <c r="B233" s="41">
        <v>227</v>
      </c>
      <c r="C233" s="42" t="s">
        <v>3769</v>
      </c>
      <c r="D233" s="7" t="s">
        <v>3770</v>
      </c>
      <c r="E233" s="41">
        <v>12</v>
      </c>
      <c r="F233" s="43">
        <v>35000</v>
      </c>
      <c r="G233" s="44">
        <v>12</v>
      </c>
      <c r="H233" s="43">
        <v>34667</v>
      </c>
      <c r="I233" s="43">
        <v>416004</v>
      </c>
      <c r="J233" s="45">
        <v>416004</v>
      </c>
      <c r="K233" s="43">
        <v>323100</v>
      </c>
      <c r="L233" s="41">
        <v>128.75</v>
      </c>
      <c r="M233" s="11" t="s">
        <v>3707</v>
      </c>
      <c r="N233" s="43">
        <v>0</v>
      </c>
      <c r="O233" s="42"/>
      <c r="P233" s="43">
        <v>387024</v>
      </c>
      <c r="Q233" s="41" t="s">
        <v>3700</v>
      </c>
      <c r="R233" s="43">
        <v>-323100</v>
      </c>
      <c r="S233" s="41">
        <v>0</v>
      </c>
      <c r="T233" s="82" t="s">
        <v>3701</v>
      </c>
      <c r="U233" s="46" t="s">
        <v>3702</v>
      </c>
      <c r="V233" s="41">
        <v>1.22</v>
      </c>
      <c r="W233" s="12">
        <v>45783</v>
      </c>
      <c r="X233" s="12">
        <v>45741</v>
      </c>
      <c r="Y233" s="83">
        <v>37971</v>
      </c>
      <c r="Z233" s="84"/>
      <c r="AA233" s="14">
        <v>45785</v>
      </c>
      <c r="AB233" s="67" t="s">
        <v>77</v>
      </c>
      <c r="AC233" s="85">
        <v>21</v>
      </c>
      <c r="AD233" s="47" t="s">
        <v>133</v>
      </c>
      <c r="AE233" s="13">
        <v>1087250000</v>
      </c>
      <c r="AF233" s="47" t="s">
        <v>3703</v>
      </c>
      <c r="AG233" t="str">
        <f t="shared" si="7"/>
        <v>ADA FOTO</v>
      </c>
    </row>
    <row r="234" spans="1:33" ht="15.75" hidden="1" customHeight="1" thickBot="1">
      <c r="A234" t="str">
        <f t="shared" si="6"/>
        <v>060031084654000</v>
      </c>
      <c r="B234" s="41">
        <v>228</v>
      </c>
      <c r="C234" s="42" t="s">
        <v>3771</v>
      </c>
      <c r="D234" s="7" t="s">
        <v>3772</v>
      </c>
      <c r="E234" s="41">
        <v>12</v>
      </c>
      <c r="F234" s="43">
        <v>12500</v>
      </c>
      <c r="G234" s="44">
        <v>0</v>
      </c>
      <c r="H234" s="41">
        <v>0</v>
      </c>
      <c r="I234" s="43">
        <v>150000</v>
      </c>
      <c r="J234" s="45">
        <v>150000</v>
      </c>
      <c r="K234" s="43">
        <v>130800</v>
      </c>
      <c r="L234" s="41">
        <v>114.68</v>
      </c>
      <c r="M234" s="11" t="s">
        <v>3707</v>
      </c>
      <c r="N234" s="43">
        <v>0</v>
      </c>
      <c r="O234" s="42"/>
      <c r="P234" s="43">
        <v>141756</v>
      </c>
      <c r="Q234" s="41" t="s">
        <v>3700</v>
      </c>
      <c r="R234" s="43">
        <v>-130800</v>
      </c>
      <c r="S234" s="41">
        <v>0</v>
      </c>
      <c r="T234" s="82" t="s">
        <v>3701</v>
      </c>
      <c r="U234" s="46" t="s">
        <v>3702</v>
      </c>
      <c r="V234" s="41">
        <v>4.53</v>
      </c>
      <c r="W234" s="12">
        <v>45784</v>
      </c>
      <c r="X234" s="12">
        <v>45763</v>
      </c>
      <c r="Y234" s="83">
        <v>37971</v>
      </c>
      <c r="Z234" s="84"/>
      <c r="AA234" s="14">
        <v>45785</v>
      </c>
      <c r="AB234" s="67" t="s">
        <v>77</v>
      </c>
      <c r="AC234" s="85">
        <v>21</v>
      </c>
      <c r="AD234" s="47" t="s">
        <v>133</v>
      </c>
      <c r="AE234" s="13">
        <v>1084654000</v>
      </c>
      <c r="AF234" s="47" t="s">
        <v>3703</v>
      </c>
      <c r="AG234" t="str">
        <f t="shared" si="7"/>
        <v>ADA FOTO</v>
      </c>
    </row>
    <row r="235" spans="1:33" ht="15.75" hidden="1" customHeight="1" thickBot="1">
      <c r="A235" t="str">
        <f t="shared" si="6"/>
        <v>060031084784000</v>
      </c>
      <c r="B235" s="41">
        <v>229</v>
      </c>
      <c r="C235" s="42" t="s">
        <v>3773</v>
      </c>
      <c r="D235" s="7" t="s">
        <v>3774</v>
      </c>
      <c r="E235" s="41">
        <v>3</v>
      </c>
      <c r="F235" s="43">
        <v>67900</v>
      </c>
      <c r="G235" s="44">
        <v>0</v>
      </c>
      <c r="H235" s="43">
        <v>0</v>
      </c>
      <c r="I235" s="43">
        <v>203700</v>
      </c>
      <c r="J235" s="45">
        <v>203700</v>
      </c>
      <c r="K235" s="43">
        <v>206100</v>
      </c>
      <c r="L235" s="41">
        <v>98.84</v>
      </c>
      <c r="M235" s="11" t="s">
        <v>3699</v>
      </c>
      <c r="N235" s="43">
        <v>0</v>
      </c>
      <c r="O235" s="42"/>
      <c r="P235" s="43">
        <v>198660</v>
      </c>
      <c r="Q235" s="41" t="s">
        <v>3700</v>
      </c>
      <c r="R235" s="43">
        <v>-206100</v>
      </c>
      <c r="S235" s="41">
        <v>0</v>
      </c>
      <c r="T235" s="82" t="s">
        <v>3701</v>
      </c>
      <c r="U235" s="46" t="s">
        <v>3702</v>
      </c>
      <c r="V235" s="41">
        <v>1.91</v>
      </c>
      <c r="W235" s="12">
        <v>45784</v>
      </c>
      <c r="X235" s="12">
        <v>45763</v>
      </c>
      <c r="Y235" s="83">
        <v>37971</v>
      </c>
      <c r="Z235" s="84"/>
      <c r="AA235" s="14">
        <v>45785</v>
      </c>
      <c r="AB235" s="67" t="s">
        <v>77</v>
      </c>
      <c r="AC235" s="85">
        <v>21</v>
      </c>
      <c r="AD235" s="47" t="s">
        <v>133</v>
      </c>
      <c r="AE235" s="13">
        <v>1084784000</v>
      </c>
      <c r="AF235" s="47" t="s">
        <v>3703</v>
      </c>
      <c r="AG235" t="str">
        <f t="shared" si="7"/>
        <v>ADA FOTO</v>
      </c>
    </row>
    <row r="236" spans="1:33" ht="15.75" hidden="1" customHeight="1" thickBot="1">
      <c r="A236" t="str">
        <f t="shared" si="6"/>
        <v>060031084655000</v>
      </c>
      <c r="B236" s="41">
        <v>230</v>
      </c>
      <c r="C236" s="42" t="s">
        <v>3775</v>
      </c>
      <c r="D236" s="7" t="s">
        <v>3776</v>
      </c>
      <c r="E236" s="41">
        <v>12</v>
      </c>
      <c r="F236" s="43">
        <v>23500</v>
      </c>
      <c r="G236" s="44">
        <v>0</v>
      </c>
      <c r="H236" s="43">
        <v>0</v>
      </c>
      <c r="I236" s="43">
        <v>282000</v>
      </c>
      <c r="J236" s="45">
        <v>282000</v>
      </c>
      <c r="K236" s="43">
        <v>258600</v>
      </c>
      <c r="L236" s="41">
        <v>109.05</v>
      </c>
      <c r="M236" s="11" t="s">
        <v>3707</v>
      </c>
      <c r="N236" s="43">
        <v>0</v>
      </c>
      <c r="O236" s="42"/>
      <c r="P236" s="43">
        <v>332412</v>
      </c>
      <c r="Q236" s="41" t="s">
        <v>3700</v>
      </c>
      <c r="R236" s="43">
        <v>-258600</v>
      </c>
      <c r="S236" s="41">
        <v>0</v>
      </c>
      <c r="T236" s="82" t="s">
        <v>3701</v>
      </c>
      <c r="U236" s="46" t="s">
        <v>3702</v>
      </c>
      <c r="V236" s="50">
        <v>0.71</v>
      </c>
      <c r="W236" s="12">
        <v>45783</v>
      </c>
      <c r="X236" s="12">
        <v>45682</v>
      </c>
      <c r="Y236" s="83">
        <v>37971</v>
      </c>
      <c r="Z236" s="84"/>
      <c r="AA236" s="14">
        <v>45785</v>
      </c>
      <c r="AB236" s="67" t="s">
        <v>77</v>
      </c>
      <c r="AC236" s="85">
        <v>21</v>
      </c>
      <c r="AD236" s="47" t="s">
        <v>133</v>
      </c>
      <c r="AE236" s="13">
        <v>1084655000</v>
      </c>
      <c r="AF236" s="47" t="s">
        <v>3703</v>
      </c>
      <c r="AG236" t="str">
        <f t="shared" si="7"/>
        <v>ADA FOTO</v>
      </c>
    </row>
    <row r="237" spans="1:33" ht="15.75" hidden="1" customHeight="1" thickBot="1">
      <c r="A237" t="str">
        <f t="shared" si="6"/>
        <v>060031084657000</v>
      </c>
      <c r="B237" s="41">
        <v>231</v>
      </c>
      <c r="C237" s="42" t="s">
        <v>3777</v>
      </c>
      <c r="D237" s="7" t="s">
        <v>3778</v>
      </c>
      <c r="E237" s="41">
        <v>3</v>
      </c>
      <c r="F237" s="43">
        <v>86500</v>
      </c>
      <c r="G237" s="44">
        <v>0</v>
      </c>
      <c r="H237" s="43">
        <v>0</v>
      </c>
      <c r="I237" s="43">
        <v>259500</v>
      </c>
      <c r="J237" s="45">
        <v>259500</v>
      </c>
      <c r="K237" s="43">
        <v>247900</v>
      </c>
      <c r="L237" s="41">
        <v>104.68</v>
      </c>
      <c r="M237" s="11" t="s">
        <v>3707</v>
      </c>
      <c r="N237" s="43">
        <v>0</v>
      </c>
      <c r="O237" s="42"/>
      <c r="P237" s="43">
        <v>257298</v>
      </c>
      <c r="Q237" s="41" t="s">
        <v>3700</v>
      </c>
      <c r="R237" s="43">
        <v>-247900</v>
      </c>
      <c r="S237" s="41">
        <v>0</v>
      </c>
      <c r="T237" s="82" t="s">
        <v>3701</v>
      </c>
      <c r="U237" s="46" t="s">
        <v>3702</v>
      </c>
      <c r="V237" s="41">
        <v>0.63</v>
      </c>
      <c r="W237" s="12">
        <v>45782</v>
      </c>
      <c r="X237" s="12">
        <v>45741</v>
      </c>
      <c r="Y237" s="83">
        <v>37971</v>
      </c>
      <c r="Z237" s="84"/>
      <c r="AA237" s="14">
        <v>45785</v>
      </c>
      <c r="AB237" s="67" t="s">
        <v>77</v>
      </c>
      <c r="AC237" s="85">
        <v>21</v>
      </c>
      <c r="AD237" s="47" t="s">
        <v>133</v>
      </c>
      <c r="AE237" s="13">
        <v>1084657000</v>
      </c>
      <c r="AF237" s="47" t="s">
        <v>3703</v>
      </c>
      <c r="AG237" t="str">
        <f t="shared" si="7"/>
        <v>ADA FOTO</v>
      </c>
    </row>
    <row r="238" spans="1:33" ht="15.75" hidden="1" customHeight="1" thickBot="1">
      <c r="A238" t="str">
        <f t="shared" si="6"/>
        <v>060031084658000</v>
      </c>
      <c r="B238" s="41">
        <v>232</v>
      </c>
      <c r="C238" s="42" t="s">
        <v>3779</v>
      </c>
      <c r="D238" s="7" t="s">
        <v>3780</v>
      </c>
      <c r="E238" s="41">
        <v>12</v>
      </c>
      <c r="F238" s="43">
        <v>15300</v>
      </c>
      <c r="G238" s="44">
        <v>0</v>
      </c>
      <c r="H238" s="43">
        <v>0</v>
      </c>
      <c r="I238" s="43">
        <v>183600</v>
      </c>
      <c r="J238" s="45">
        <v>183600</v>
      </c>
      <c r="K238" s="43">
        <v>179500</v>
      </c>
      <c r="L238" s="41">
        <v>102.28</v>
      </c>
      <c r="M238" s="11" t="s">
        <v>3707</v>
      </c>
      <c r="N238" s="43">
        <v>0</v>
      </c>
      <c r="O238" s="42"/>
      <c r="P238" s="43">
        <v>183204</v>
      </c>
      <c r="Q238" s="41" t="s">
        <v>3700</v>
      </c>
      <c r="R238" s="43">
        <v>-179500</v>
      </c>
      <c r="S238" s="41">
        <v>0</v>
      </c>
      <c r="T238" s="82" t="s">
        <v>3701</v>
      </c>
      <c r="U238" s="46" t="s">
        <v>3702</v>
      </c>
      <c r="V238" s="50">
        <v>1.4</v>
      </c>
      <c r="W238" s="12">
        <v>45782</v>
      </c>
      <c r="X238" s="12">
        <v>45741</v>
      </c>
      <c r="Y238" s="83">
        <v>37971</v>
      </c>
      <c r="Z238" s="84"/>
      <c r="AA238" s="14">
        <v>45785</v>
      </c>
      <c r="AB238" s="67" t="s">
        <v>77</v>
      </c>
      <c r="AC238" s="85">
        <v>21</v>
      </c>
      <c r="AD238" s="47" t="s">
        <v>133</v>
      </c>
      <c r="AE238" s="13">
        <v>1084658000</v>
      </c>
      <c r="AF238" s="47" t="s">
        <v>3703</v>
      </c>
      <c r="AG238" t="str">
        <f t="shared" si="7"/>
        <v>ADA FOTO</v>
      </c>
    </row>
    <row r="239" spans="1:33" ht="15.75" hidden="1" customHeight="1" thickBot="1">
      <c r="A239" t="str">
        <f t="shared" si="6"/>
        <v>060031036780000</v>
      </c>
      <c r="B239" s="41">
        <v>233</v>
      </c>
      <c r="C239" s="42" t="s">
        <v>3781</v>
      </c>
      <c r="D239" s="7" t="s">
        <v>3782</v>
      </c>
      <c r="E239" s="41">
        <v>6</v>
      </c>
      <c r="F239" s="43">
        <v>44000</v>
      </c>
      <c r="G239" s="44">
        <v>0</v>
      </c>
      <c r="H239" s="43">
        <v>0</v>
      </c>
      <c r="I239" s="43">
        <v>264000</v>
      </c>
      <c r="J239" s="45">
        <v>264000</v>
      </c>
      <c r="K239" s="43">
        <v>220300</v>
      </c>
      <c r="L239" s="41">
        <v>119.84</v>
      </c>
      <c r="M239" s="11" t="s">
        <v>3707</v>
      </c>
      <c r="N239" s="43">
        <v>0</v>
      </c>
      <c r="O239" s="42"/>
      <c r="P239" s="43">
        <v>231666</v>
      </c>
      <c r="Q239" s="41" t="s">
        <v>3700</v>
      </c>
      <c r="R239" s="43">
        <v>-220300</v>
      </c>
      <c r="S239" s="41">
        <v>0</v>
      </c>
      <c r="T239" s="82" t="s">
        <v>3701</v>
      </c>
      <c r="U239" s="46" t="s">
        <v>3702</v>
      </c>
      <c r="V239" s="50">
        <v>97.86</v>
      </c>
      <c r="W239" s="12">
        <v>45784</v>
      </c>
      <c r="X239" s="12">
        <v>45764</v>
      </c>
      <c r="Y239" s="83">
        <v>22576</v>
      </c>
      <c r="Z239" s="84"/>
      <c r="AA239" s="14">
        <v>45785</v>
      </c>
      <c r="AB239" s="67" t="s">
        <v>77</v>
      </c>
      <c r="AC239" s="85">
        <v>21</v>
      </c>
      <c r="AD239" s="47" t="s">
        <v>133</v>
      </c>
      <c r="AE239" s="13">
        <v>1036780000</v>
      </c>
      <c r="AF239" s="47" t="s">
        <v>3703</v>
      </c>
      <c r="AG239" t="str">
        <f t="shared" si="7"/>
        <v>ADA FOTO</v>
      </c>
    </row>
    <row r="240" spans="1:33" ht="15.75" hidden="1" customHeight="1" thickBot="1">
      <c r="A240" t="str">
        <f t="shared" si="6"/>
        <v>060031137122000</v>
      </c>
      <c r="B240" s="41">
        <v>234</v>
      </c>
      <c r="C240" s="42" t="s">
        <v>3783</v>
      </c>
      <c r="D240" s="7" t="s">
        <v>442</v>
      </c>
      <c r="E240" s="41">
        <v>48</v>
      </c>
      <c r="F240" s="43">
        <v>4800</v>
      </c>
      <c r="G240" s="44">
        <v>48</v>
      </c>
      <c r="H240" s="43">
        <v>4575</v>
      </c>
      <c r="I240" s="43">
        <v>219600</v>
      </c>
      <c r="J240" s="48">
        <v>219600</v>
      </c>
      <c r="K240" s="49">
        <v>218550</v>
      </c>
      <c r="L240" s="41">
        <v>100.48</v>
      </c>
      <c r="M240" s="11" t="s">
        <v>3707</v>
      </c>
      <c r="N240" s="43">
        <v>0</v>
      </c>
      <c r="O240" s="42"/>
      <c r="P240" s="43">
        <v>218640</v>
      </c>
      <c r="Q240" s="41" t="s">
        <v>3700</v>
      </c>
      <c r="R240" s="43">
        <v>-218550</v>
      </c>
      <c r="S240" s="41">
        <v>0</v>
      </c>
      <c r="T240" s="82" t="s">
        <v>3701</v>
      </c>
      <c r="U240" s="46" t="s">
        <v>3711</v>
      </c>
      <c r="V240" s="50">
        <v>1604.64</v>
      </c>
      <c r="W240" s="12">
        <v>45783</v>
      </c>
      <c r="X240" s="12">
        <v>45763</v>
      </c>
      <c r="Y240" s="83">
        <v>25419</v>
      </c>
      <c r="Z240" s="84"/>
      <c r="AA240" s="14">
        <v>45785</v>
      </c>
      <c r="AB240" s="67" t="s">
        <v>77</v>
      </c>
      <c r="AC240" s="85">
        <v>21</v>
      </c>
      <c r="AD240" s="47" t="s">
        <v>133</v>
      </c>
      <c r="AE240" s="13">
        <v>1137122000</v>
      </c>
      <c r="AF240" s="47" t="s">
        <v>3703</v>
      </c>
      <c r="AG240" t="str">
        <f t="shared" si="7"/>
        <v>ADA FOTO</v>
      </c>
    </row>
    <row r="241" spans="1:33" ht="15.75" hidden="1" customHeight="1" thickBot="1">
      <c r="A241" t="str">
        <f t="shared" si="6"/>
        <v>060031115338000</v>
      </c>
      <c r="B241" s="41">
        <v>235</v>
      </c>
      <c r="C241" s="42" t="s">
        <v>3784</v>
      </c>
      <c r="D241" s="7" t="s">
        <v>424</v>
      </c>
      <c r="E241" s="41">
        <v>36</v>
      </c>
      <c r="F241" s="43">
        <v>4800</v>
      </c>
      <c r="G241" s="44">
        <v>36</v>
      </c>
      <c r="H241" s="43">
        <v>4600</v>
      </c>
      <c r="I241" s="43">
        <v>165600</v>
      </c>
      <c r="J241" s="45">
        <v>165600</v>
      </c>
      <c r="K241" s="43">
        <v>195000</v>
      </c>
      <c r="L241" s="41">
        <v>84.92</v>
      </c>
      <c r="M241" s="11" t="s">
        <v>3699</v>
      </c>
      <c r="N241" s="43">
        <v>0</v>
      </c>
      <c r="O241" s="42"/>
      <c r="P241" s="43">
        <v>159840</v>
      </c>
      <c r="Q241" s="41" t="s">
        <v>3700</v>
      </c>
      <c r="R241" s="43">
        <v>-195000</v>
      </c>
      <c r="S241" s="41">
        <v>0</v>
      </c>
      <c r="T241" s="82" t="s">
        <v>3701</v>
      </c>
      <c r="U241" s="46" t="s">
        <v>3702</v>
      </c>
      <c r="V241" s="50">
        <v>1298.96</v>
      </c>
      <c r="W241" s="12">
        <v>45784</v>
      </c>
      <c r="X241" s="12">
        <v>45784</v>
      </c>
      <c r="Y241" s="83">
        <v>39784</v>
      </c>
      <c r="Z241" s="84"/>
      <c r="AA241" s="14">
        <v>45785</v>
      </c>
      <c r="AB241" s="67" t="s">
        <v>77</v>
      </c>
      <c r="AC241" s="85">
        <v>21</v>
      </c>
      <c r="AD241" s="47" t="s">
        <v>133</v>
      </c>
      <c r="AE241" s="13">
        <v>1115338000</v>
      </c>
      <c r="AF241" s="47" t="s">
        <v>3703</v>
      </c>
      <c r="AG241" t="str">
        <f t="shared" si="7"/>
        <v>ADA FOTO</v>
      </c>
    </row>
    <row r="242" spans="1:33" ht="15.75" hidden="1" customHeight="1" thickBot="1">
      <c r="A242" t="str">
        <f t="shared" si="6"/>
        <v>060031077236000</v>
      </c>
      <c r="B242" s="41">
        <v>236</v>
      </c>
      <c r="C242" s="42" t="s">
        <v>3785</v>
      </c>
      <c r="D242" s="7" t="s">
        <v>298</v>
      </c>
      <c r="E242" s="41">
        <v>12</v>
      </c>
      <c r="F242" s="43">
        <v>18700</v>
      </c>
      <c r="G242" s="44">
        <v>12</v>
      </c>
      <c r="H242" s="43">
        <v>16208</v>
      </c>
      <c r="I242" s="43">
        <v>194496</v>
      </c>
      <c r="J242" s="45">
        <v>194496</v>
      </c>
      <c r="K242" s="43">
        <v>205200</v>
      </c>
      <c r="L242" s="41">
        <v>94.78</v>
      </c>
      <c r="M242" s="11" t="s">
        <v>3699</v>
      </c>
      <c r="N242" s="43">
        <v>0</v>
      </c>
      <c r="O242" s="42"/>
      <c r="P242" s="43">
        <v>195204</v>
      </c>
      <c r="Q242" s="41" t="s">
        <v>3700</v>
      </c>
      <c r="R242" s="43">
        <v>-205200</v>
      </c>
      <c r="S242" s="41">
        <v>0</v>
      </c>
      <c r="T242" s="82" t="s">
        <v>3701</v>
      </c>
      <c r="U242" s="46" t="s">
        <v>3702</v>
      </c>
      <c r="V242" s="41">
        <v>759.96</v>
      </c>
      <c r="W242" s="12">
        <v>45784</v>
      </c>
      <c r="X242" s="12">
        <v>45705</v>
      </c>
      <c r="Y242" s="83">
        <v>34063</v>
      </c>
      <c r="Z242" s="84"/>
      <c r="AA242" s="14">
        <v>45785</v>
      </c>
      <c r="AB242" s="67" t="s">
        <v>77</v>
      </c>
      <c r="AC242" s="85">
        <v>26</v>
      </c>
      <c r="AD242" s="47" t="s">
        <v>133</v>
      </c>
      <c r="AE242" s="13">
        <v>1077236000</v>
      </c>
      <c r="AF242" s="47" t="s">
        <v>3703</v>
      </c>
      <c r="AG242" t="str">
        <f t="shared" si="7"/>
        <v>ADA FOTO</v>
      </c>
    </row>
    <row r="243" spans="1:33" ht="15.75" hidden="1" customHeight="1" thickBot="1">
      <c r="A243" t="str">
        <f t="shared" si="6"/>
        <v>060031074674000</v>
      </c>
      <c r="B243" s="41">
        <v>237</v>
      </c>
      <c r="C243" s="42" t="s">
        <v>3786</v>
      </c>
      <c r="D243" s="7" t="s">
        <v>3787</v>
      </c>
      <c r="E243" s="41">
        <v>20</v>
      </c>
      <c r="F243" s="43">
        <v>8200</v>
      </c>
      <c r="G243" s="44">
        <v>20</v>
      </c>
      <c r="H243" s="43">
        <v>7600</v>
      </c>
      <c r="I243" s="43">
        <v>152000</v>
      </c>
      <c r="J243" s="45">
        <v>152000</v>
      </c>
      <c r="K243" s="43">
        <v>162500</v>
      </c>
      <c r="L243" s="41">
        <v>93.54</v>
      </c>
      <c r="M243" s="11" t="s">
        <v>3699</v>
      </c>
      <c r="N243" s="43">
        <v>0</v>
      </c>
      <c r="O243" s="42"/>
      <c r="P243" s="43">
        <v>158520</v>
      </c>
      <c r="Q243" s="41" t="s">
        <v>3700</v>
      </c>
      <c r="R243" s="43">
        <v>-162500</v>
      </c>
      <c r="S243" s="41">
        <v>0</v>
      </c>
      <c r="T243" s="82" t="s">
        <v>3701</v>
      </c>
      <c r="U243" s="46" t="s">
        <v>3702</v>
      </c>
      <c r="V243" s="41">
        <v>4.1900000000000004</v>
      </c>
      <c r="W243" s="12">
        <v>45783</v>
      </c>
      <c r="X243" s="12">
        <v>45726</v>
      </c>
      <c r="Y243" s="83">
        <v>22041</v>
      </c>
      <c r="Z243" s="84"/>
      <c r="AA243" s="14">
        <v>45785</v>
      </c>
      <c r="AB243" s="67" t="s">
        <v>77</v>
      </c>
      <c r="AC243" s="85">
        <v>26</v>
      </c>
      <c r="AD243" s="47" t="s">
        <v>133</v>
      </c>
      <c r="AE243" s="13">
        <v>1074674000</v>
      </c>
      <c r="AF243" s="47" t="s">
        <v>3703</v>
      </c>
      <c r="AG243" t="str">
        <f t="shared" si="7"/>
        <v>ADA FOTO</v>
      </c>
    </row>
    <row r="244" spans="1:33" ht="15.75" hidden="1" customHeight="1" thickBot="1">
      <c r="A244" t="str">
        <f t="shared" si="6"/>
        <v>060031102123000</v>
      </c>
      <c r="B244" s="41">
        <v>238</v>
      </c>
      <c r="C244" s="42" t="s">
        <v>3788</v>
      </c>
      <c r="D244" s="7" t="s">
        <v>406</v>
      </c>
      <c r="E244" s="41">
        <v>12</v>
      </c>
      <c r="F244" s="43">
        <v>16500</v>
      </c>
      <c r="G244" s="44">
        <v>12</v>
      </c>
      <c r="H244" s="43">
        <v>13417</v>
      </c>
      <c r="I244" s="43">
        <v>161004</v>
      </c>
      <c r="J244" s="45">
        <v>161004</v>
      </c>
      <c r="K244" s="43">
        <v>166000</v>
      </c>
      <c r="L244" s="41">
        <v>96.99</v>
      </c>
      <c r="M244" s="11" t="s">
        <v>3699</v>
      </c>
      <c r="N244" s="43">
        <v>0</v>
      </c>
      <c r="O244" s="42"/>
      <c r="P244" s="43">
        <v>165924</v>
      </c>
      <c r="Q244" s="41" t="s">
        <v>3700</v>
      </c>
      <c r="R244" s="43">
        <v>-166000</v>
      </c>
      <c r="S244" s="41">
        <v>0</v>
      </c>
      <c r="T244" s="82" t="s">
        <v>3701</v>
      </c>
      <c r="U244" s="46" t="s">
        <v>3702</v>
      </c>
      <c r="V244" s="41">
        <v>171.46</v>
      </c>
      <c r="W244" s="12">
        <v>45785</v>
      </c>
      <c r="X244" s="12">
        <v>45759</v>
      </c>
      <c r="Y244" s="83">
        <v>34063</v>
      </c>
      <c r="Z244" s="84"/>
      <c r="AA244" s="14">
        <v>45785</v>
      </c>
      <c r="AB244" s="67" t="s">
        <v>77</v>
      </c>
      <c r="AC244" s="85">
        <v>26</v>
      </c>
      <c r="AD244" s="47" t="s">
        <v>133</v>
      </c>
      <c r="AE244" s="13">
        <v>1102123000</v>
      </c>
      <c r="AF244" s="47" t="s">
        <v>3703</v>
      </c>
      <c r="AG244" t="str">
        <f t="shared" si="7"/>
        <v>ADA FOTO</v>
      </c>
    </row>
    <row r="245" spans="1:33" ht="15.75" hidden="1" customHeight="1" thickBot="1">
      <c r="A245" t="str">
        <f t="shared" si="6"/>
        <v>060031074883000</v>
      </c>
      <c r="B245" s="41">
        <v>239</v>
      </c>
      <c r="C245" s="42" t="s">
        <v>3789</v>
      </c>
      <c r="D245" s="7" t="s">
        <v>286</v>
      </c>
      <c r="E245" s="41">
        <v>50</v>
      </c>
      <c r="F245" s="43">
        <v>16300</v>
      </c>
      <c r="G245" s="44">
        <v>50</v>
      </c>
      <c r="H245" s="43">
        <v>14940</v>
      </c>
      <c r="I245" s="43">
        <v>747000</v>
      </c>
      <c r="J245" s="45">
        <v>747000</v>
      </c>
      <c r="K245" s="43">
        <v>755000</v>
      </c>
      <c r="L245" s="41">
        <v>98.94</v>
      </c>
      <c r="M245" s="11" t="s">
        <v>3699</v>
      </c>
      <c r="N245" s="43">
        <v>0</v>
      </c>
      <c r="O245" s="42"/>
      <c r="P245" s="43">
        <v>743850</v>
      </c>
      <c r="Q245" s="41" t="s">
        <v>3700</v>
      </c>
      <c r="R245" s="43">
        <v>-755000</v>
      </c>
      <c r="S245" s="41">
        <v>0</v>
      </c>
      <c r="T245" s="82" t="s">
        <v>3701</v>
      </c>
      <c r="U245" s="46" t="s">
        <v>3702</v>
      </c>
      <c r="V245" s="41">
        <v>22.69</v>
      </c>
      <c r="W245" s="12">
        <v>45784</v>
      </c>
      <c r="X245" s="12">
        <v>45344</v>
      </c>
      <c r="Y245" s="83">
        <v>40784</v>
      </c>
      <c r="Z245" s="84"/>
      <c r="AA245" s="14">
        <v>45785</v>
      </c>
      <c r="AB245" s="67" t="s">
        <v>77</v>
      </c>
      <c r="AC245" s="85">
        <v>26</v>
      </c>
      <c r="AD245" s="47" t="s">
        <v>133</v>
      </c>
      <c r="AE245" s="13">
        <v>1074883000</v>
      </c>
      <c r="AF245" s="47" t="s">
        <v>3703</v>
      </c>
      <c r="AG245" t="str">
        <f t="shared" si="7"/>
        <v>ADA FOTO</v>
      </c>
    </row>
    <row r="246" spans="1:33" ht="15.75" hidden="1" customHeight="1" thickBot="1">
      <c r="A246" t="str">
        <f t="shared" si="6"/>
        <v>060031077237000</v>
      </c>
      <c r="B246" s="41">
        <v>240</v>
      </c>
      <c r="C246" s="42" t="s">
        <v>3790</v>
      </c>
      <c r="D246" s="7" t="s">
        <v>3791</v>
      </c>
      <c r="E246" s="41">
        <v>12</v>
      </c>
      <c r="F246" s="43">
        <v>18900</v>
      </c>
      <c r="G246" s="44">
        <v>12</v>
      </c>
      <c r="H246" s="43">
        <v>16208</v>
      </c>
      <c r="I246" s="43">
        <v>194496</v>
      </c>
      <c r="J246" s="45">
        <v>194496</v>
      </c>
      <c r="K246" s="43">
        <v>196800</v>
      </c>
      <c r="L246" s="41">
        <v>98.83</v>
      </c>
      <c r="M246" s="11" t="s">
        <v>3699</v>
      </c>
      <c r="N246" s="43">
        <v>0</v>
      </c>
      <c r="O246" s="42"/>
      <c r="P246" s="43">
        <v>195204</v>
      </c>
      <c r="Q246" s="41" t="s">
        <v>3700</v>
      </c>
      <c r="R246" s="43">
        <v>-196800</v>
      </c>
      <c r="S246" s="41">
        <v>0</v>
      </c>
      <c r="T246" s="82" t="s">
        <v>3701</v>
      </c>
      <c r="U246" s="46" t="s">
        <v>3702</v>
      </c>
      <c r="V246" s="50">
        <v>2395.12</v>
      </c>
      <c r="W246" s="12">
        <v>45785</v>
      </c>
      <c r="X246" s="12">
        <v>45782</v>
      </c>
      <c r="Y246" s="83">
        <v>34063</v>
      </c>
      <c r="Z246" s="84"/>
      <c r="AA246" s="14">
        <v>45785</v>
      </c>
      <c r="AB246" s="67" t="s">
        <v>77</v>
      </c>
      <c r="AC246" s="85">
        <v>26</v>
      </c>
      <c r="AD246" s="47" t="s">
        <v>133</v>
      </c>
      <c r="AE246" s="13">
        <v>1077237000</v>
      </c>
      <c r="AF246" s="47" t="s">
        <v>3703</v>
      </c>
      <c r="AG246" t="str">
        <f t="shared" si="7"/>
        <v>ADA FOTO</v>
      </c>
    </row>
    <row r="247" spans="1:33" ht="15.75" hidden="1" customHeight="1" thickBot="1">
      <c r="A247" t="str">
        <f t="shared" si="6"/>
        <v>060031002106000</v>
      </c>
      <c r="B247" s="41">
        <v>241</v>
      </c>
      <c r="C247" s="42" t="s">
        <v>3792</v>
      </c>
      <c r="D247" s="7" t="s">
        <v>136</v>
      </c>
      <c r="E247" s="41">
        <v>20</v>
      </c>
      <c r="F247" s="43">
        <v>10000</v>
      </c>
      <c r="G247" s="44">
        <v>20</v>
      </c>
      <c r="H247" s="43">
        <v>9250</v>
      </c>
      <c r="I247" s="43">
        <v>185000</v>
      </c>
      <c r="J247" s="45">
        <v>185000</v>
      </c>
      <c r="K247" s="43">
        <v>10000</v>
      </c>
      <c r="L247" s="50">
        <v>1850</v>
      </c>
      <c r="M247" s="11" t="s">
        <v>3707</v>
      </c>
      <c r="N247" s="43">
        <v>0</v>
      </c>
      <c r="O247" s="42"/>
      <c r="P247" s="43">
        <v>181040</v>
      </c>
      <c r="Q247" s="41" t="s">
        <v>3700</v>
      </c>
      <c r="R247" s="43">
        <v>-10000</v>
      </c>
      <c r="S247" s="41">
        <v>0</v>
      </c>
      <c r="T247" s="82" t="s">
        <v>3701</v>
      </c>
      <c r="U247" s="46" t="s">
        <v>3702</v>
      </c>
      <c r="V247" s="41">
        <v>17.809999999999999</v>
      </c>
      <c r="W247" s="12">
        <v>45784</v>
      </c>
      <c r="X247" s="12">
        <v>45705</v>
      </c>
      <c r="Y247" s="83">
        <v>34063</v>
      </c>
      <c r="Z247" s="84"/>
      <c r="AA247" s="14">
        <v>45785</v>
      </c>
      <c r="AB247" s="67" t="s">
        <v>77</v>
      </c>
      <c r="AC247" s="85">
        <v>26</v>
      </c>
      <c r="AD247" s="47" t="s">
        <v>133</v>
      </c>
      <c r="AE247" s="13">
        <v>1002106000</v>
      </c>
      <c r="AF247" s="47" t="s">
        <v>3703</v>
      </c>
      <c r="AG247" t="str">
        <f t="shared" si="7"/>
        <v>ADA FOTO</v>
      </c>
    </row>
    <row r="248" spans="1:33" ht="15.75" hidden="1" customHeight="1" thickBot="1">
      <c r="A248" t="str">
        <f t="shared" si="6"/>
        <v>060031055785000</v>
      </c>
      <c r="B248" s="41">
        <v>242</v>
      </c>
      <c r="C248" s="42" t="s">
        <v>3793</v>
      </c>
      <c r="D248" s="7" t="s">
        <v>232</v>
      </c>
      <c r="E248" s="41">
        <v>12</v>
      </c>
      <c r="F248" s="43">
        <v>15500</v>
      </c>
      <c r="G248" s="44">
        <v>12</v>
      </c>
      <c r="H248" s="43">
        <v>13625</v>
      </c>
      <c r="I248" s="43">
        <v>163500</v>
      </c>
      <c r="J248" s="45">
        <v>163500</v>
      </c>
      <c r="K248" s="43">
        <v>164100</v>
      </c>
      <c r="L248" s="41">
        <v>99.63</v>
      </c>
      <c r="M248" s="11" t="s">
        <v>3699</v>
      </c>
      <c r="N248" s="43">
        <v>0</v>
      </c>
      <c r="O248" s="42"/>
      <c r="P248" s="43">
        <v>172824</v>
      </c>
      <c r="Q248" s="41" t="s">
        <v>3700</v>
      </c>
      <c r="R248" s="43">
        <v>-164100</v>
      </c>
      <c r="S248" s="41">
        <v>0</v>
      </c>
      <c r="T248" s="82" t="s">
        <v>3701</v>
      </c>
      <c r="U248" s="46" t="s">
        <v>3711</v>
      </c>
      <c r="V248" s="50">
        <v>102.93</v>
      </c>
      <c r="W248" s="12">
        <v>45785</v>
      </c>
      <c r="X248" s="12">
        <v>45756</v>
      </c>
      <c r="Y248" s="83">
        <v>33398</v>
      </c>
      <c r="Z248" s="84"/>
      <c r="AA248" s="14">
        <v>45785</v>
      </c>
      <c r="AB248" s="67" t="s">
        <v>77</v>
      </c>
      <c r="AC248" s="85">
        <v>26</v>
      </c>
      <c r="AD248" s="47" t="s">
        <v>133</v>
      </c>
      <c r="AE248" s="13">
        <v>1055785000</v>
      </c>
      <c r="AF248" s="47" t="s">
        <v>3703</v>
      </c>
      <c r="AG248" t="str">
        <f t="shared" si="7"/>
        <v>ADA FOTO</v>
      </c>
    </row>
    <row r="249" spans="1:33" ht="15.75" hidden="1" customHeight="1" thickBot="1">
      <c r="A249" t="str">
        <f t="shared" si="6"/>
        <v>060031108244000</v>
      </c>
      <c r="B249" s="41">
        <v>243</v>
      </c>
      <c r="C249" s="42" t="s">
        <v>3794</v>
      </c>
      <c r="D249" s="7" t="s">
        <v>412</v>
      </c>
      <c r="E249" s="41">
        <v>12</v>
      </c>
      <c r="F249" s="43">
        <v>3300</v>
      </c>
      <c r="G249" s="44">
        <v>12</v>
      </c>
      <c r="H249" s="43">
        <v>3042</v>
      </c>
      <c r="I249" s="43">
        <v>36504</v>
      </c>
      <c r="J249" s="45">
        <v>36504</v>
      </c>
      <c r="K249" s="43">
        <v>36500</v>
      </c>
      <c r="L249" s="41">
        <v>100.01</v>
      </c>
      <c r="M249" s="11" t="s">
        <v>3707</v>
      </c>
      <c r="N249" s="43">
        <v>0</v>
      </c>
      <c r="O249" s="42"/>
      <c r="P249" s="43">
        <v>34020</v>
      </c>
      <c r="Q249" s="41" t="s">
        <v>3700</v>
      </c>
      <c r="R249" s="43">
        <v>-36500</v>
      </c>
      <c r="S249" s="41">
        <v>0</v>
      </c>
      <c r="T249" s="82" t="s">
        <v>3701</v>
      </c>
      <c r="U249" s="46" t="s">
        <v>3702</v>
      </c>
      <c r="V249" s="41">
        <v>27.94</v>
      </c>
      <c r="W249" s="12">
        <v>45781</v>
      </c>
      <c r="X249" s="12">
        <v>45772</v>
      </c>
      <c r="Y249" s="83">
        <v>22217</v>
      </c>
      <c r="Z249" s="84"/>
      <c r="AA249" s="14">
        <v>45785</v>
      </c>
      <c r="AB249" s="67" t="s">
        <v>77</v>
      </c>
      <c r="AC249" s="85">
        <v>26</v>
      </c>
      <c r="AD249" s="47" t="s">
        <v>133</v>
      </c>
      <c r="AE249" s="13">
        <v>1108244000</v>
      </c>
      <c r="AF249" s="47" t="s">
        <v>3703</v>
      </c>
      <c r="AG249" t="str">
        <f t="shared" si="7"/>
        <v>ADA FOTO</v>
      </c>
    </row>
    <row r="250" spans="1:33" ht="15.75" hidden="1" customHeight="1" thickBot="1">
      <c r="A250" t="str">
        <f t="shared" si="6"/>
        <v>060031082607000</v>
      </c>
      <c r="B250" s="41">
        <v>244</v>
      </c>
      <c r="C250" s="42" t="s">
        <v>3795</v>
      </c>
      <c r="D250" s="7" t="s">
        <v>310</v>
      </c>
      <c r="E250" s="41">
        <v>12</v>
      </c>
      <c r="F250" s="43">
        <v>18900</v>
      </c>
      <c r="G250" s="44">
        <v>0</v>
      </c>
      <c r="H250" s="43">
        <v>0</v>
      </c>
      <c r="I250" s="43">
        <v>226800</v>
      </c>
      <c r="J250" s="45">
        <v>226800</v>
      </c>
      <c r="K250" s="43">
        <v>202800</v>
      </c>
      <c r="L250" s="41">
        <v>111.83</v>
      </c>
      <c r="M250" s="11" t="s">
        <v>3707</v>
      </c>
      <c r="N250" s="43">
        <v>0</v>
      </c>
      <c r="O250" s="81"/>
      <c r="P250" s="43">
        <v>209328</v>
      </c>
      <c r="Q250" s="41" t="s">
        <v>3700</v>
      </c>
      <c r="R250" s="43">
        <v>-202800</v>
      </c>
      <c r="S250" s="41">
        <v>0</v>
      </c>
      <c r="T250" s="82" t="s">
        <v>3701</v>
      </c>
      <c r="U250" s="46" t="s">
        <v>3702</v>
      </c>
      <c r="V250" s="41">
        <v>72.599999999999994</v>
      </c>
      <c r="W250" s="12">
        <v>45785</v>
      </c>
      <c r="X250" s="12">
        <v>45777</v>
      </c>
      <c r="Y250" s="83">
        <v>24033</v>
      </c>
      <c r="Z250" s="84"/>
      <c r="AA250" s="14">
        <v>45785</v>
      </c>
      <c r="AB250" s="67" t="s">
        <v>77</v>
      </c>
      <c r="AC250" s="85">
        <v>26</v>
      </c>
      <c r="AD250" s="47" t="s">
        <v>133</v>
      </c>
      <c r="AE250" s="13">
        <v>1082607000</v>
      </c>
      <c r="AF250" s="47" t="s">
        <v>3703</v>
      </c>
      <c r="AG250" t="str">
        <f t="shared" si="7"/>
        <v>ADA FOTO</v>
      </c>
    </row>
    <row r="251" spans="1:33" ht="15.75" hidden="1" customHeight="1" thickBot="1">
      <c r="A251" t="str">
        <f t="shared" si="6"/>
        <v>060031082723000</v>
      </c>
      <c r="B251" s="41">
        <v>245</v>
      </c>
      <c r="C251" s="42" t="s">
        <v>3796</v>
      </c>
      <c r="D251" s="7" t="s">
        <v>316</v>
      </c>
      <c r="E251" s="41">
        <v>24</v>
      </c>
      <c r="F251" s="43">
        <v>5400</v>
      </c>
      <c r="G251" s="44">
        <v>24</v>
      </c>
      <c r="H251" s="43">
        <v>4812</v>
      </c>
      <c r="I251" s="43">
        <v>115488</v>
      </c>
      <c r="J251" s="45">
        <v>115488</v>
      </c>
      <c r="K251" s="43">
        <v>106000</v>
      </c>
      <c r="L251" s="41">
        <v>108.95</v>
      </c>
      <c r="M251" s="11" t="s">
        <v>3707</v>
      </c>
      <c r="N251" s="43">
        <v>0</v>
      </c>
      <c r="O251" s="81"/>
      <c r="P251" s="43">
        <v>110784</v>
      </c>
      <c r="Q251" s="41" t="s">
        <v>3700</v>
      </c>
      <c r="R251" s="43">
        <v>-106000</v>
      </c>
      <c r="S251" s="41">
        <v>0</v>
      </c>
      <c r="T251" s="82" t="s">
        <v>3701</v>
      </c>
      <c r="U251" s="46" t="s">
        <v>3702</v>
      </c>
      <c r="V251" s="41">
        <v>237.66</v>
      </c>
      <c r="W251" s="12">
        <v>45784</v>
      </c>
      <c r="X251" s="12">
        <v>45757</v>
      </c>
      <c r="Y251" s="83">
        <v>24033</v>
      </c>
      <c r="Z251" s="84"/>
      <c r="AA251" s="14">
        <v>45785</v>
      </c>
      <c r="AB251" s="67" t="s">
        <v>77</v>
      </c>
      <c r="AC251" s="85">
        <v>26</v>
      </c>
      <c r="AD251" s="47" t="s">
        <v>133</v>
      </c>
      <c r="AE251" s="13">
        <v>1082723000</v>
      </c>
      <c r="AF251" s="47" t="s">
        <v>3703</v>
      </c>
      <c r="AG251" t="str">
        <f t="shared" si="7"/>
        <v>ADA FOTO</v>
      </c>
    </row>
    <row r="252" spans="1:33" ht="15.75" hidden="1" customHeight="1" thickBot="1">
      <c r="A252" t="str">
        <f t="shared" si="6"/>
        <v>060031025539000</v>
      </c>
      <c r="B252" s="41">
        <v>246</v>
      </c>
      <c r="C252" s="42" t="s">
        <v>3797</v>
      </c>
      <c r="D252" s="7" t="s">
        <v>190</v>
      </c>
      <c r="E252" s="41">
        <v>1</v>
      </c>
      <c r="F252" s="43">
        <v>20200</v>
      </c>
      <c r="G252" s="44">
        <v>0</v>
      </c>
      <c r="H252" s="43">
        <v>0</v>
      </c>
      <c r="I252" s="43">
        <v>20200</v>
      </c>
      <c r="J252" s="45">
        <v>20200</v>
      </c>
      <c r="K252" s="43">
        <v>20000</v>
      </c>
      <c r="L252" s="41">
        <v>101</v>
      </c>
      <c r="M252" s="11" t="s">
        <v>3707</v>
      </c>
      <c r="N252" s="43">
        <v>0</v>
      </c>
      <c r="O252" s="81"/>
      <c r="P252" s="43">
        <v>19500</v>
      </c>
      <c r="Q252" s="41" t="s">
        <v>3700</v>
      </c>
      <c r="R252" s="43">
        <v>-20000</v>
      </c>
      <c r="S252" s="41">
        <v>0</v>
      </c>
      <c r="T252" s="82" t="s">
        <v>3701</v>
      </c>
      <c r="U252" s="46" t="s">
        <v>3702</v>
      </c>
      <c r="V252" s="50">
        <v>0.06</v>
      </c>
      <c r="W252" s="12">
        <v>45770</v>
      </c>
      <c r="X252" s="12">
        <v>45671</v>
      </c>
      <c r="Y252" s="83">
        <v>22217</v>
      </c>
      <c r="Z252" s="84"/>
      <c r="AA252" s="14">
        <v>45785</v>
      </c>
      <c r="AB252" s="67" t="s">
        <v>77</v>
      </c>
      <c r="AC252" s="85">
        <v>27</v>
      </c>
      <c r="AD252" s="47" t="s">
        <v>133</v>
      </c>
      <c r="AE252" s="13">
        <v>1025539000</v>
      </c>
      <c r="AF252" s="47" t="s">
        <v>3703</v>
      </c>
      <c r="AG252" t="str">
        <f t="shared" si="7"/>
        <v>ADA FOTO</v>
      </c>
    </row>
    <row r="253" spans="1:33" ht="15.75" hidden="1" customHeight="1" thickBot="1">
      <c r="A253" t="str">
        <f t="shared" si="6"/>
        <v>060031058499000</v>
      </c>
      <c r="B253" s="41">
        <v>247</v>
      </c>
      <c r="C253" s="42" t="s">
        <v>3798</v>
      </c>
      <c r="D253" s="7" t="s">
        <v>238</v>
      </c>
      <c r="E253" s="41">
        <v>12</v>
      </c>
      <c r="F253" s="43">
        <v>3300</v>
      </c>
      <c r="G253" s="44">
        <v>12</v>
      </c>
      <c r="H253" s="43">
        <v>2900</v>
      </c>
      <c r="I253" s="43">
        <v>34800</v>
      </c>
      <c r="J253" s="45">
        <v>34800</v>
      </c>
      <c r="K253" s="43">
        <v>33600</v>
      </c>
      <c r="L253" s="41">
        <v>103.57</v>
      </c>
      <c r="M253" s="11" t="s">
        <v>3707</v>
      </c>
      <c r="N253" s="43">
        <v>0</v>
      </c>
      <c r="O253" s="81"/>
      <c r="P253" s="43">
        <v>30000</v>
      </c>
      <c r="Q253" s="41" t="s">
        <v>3700</v>
      </c>
      <c r="R253" s="43">
        <v>-33600</v>
      </c>
      <c r="S253" s="41">
        <v>0</v>
      </c>
      <c r="T253" s="82" t="s">
        <v>3701</v>
      </c>
      <c r="U253" s="46" t="s">
        <v>3702</v>
      </c>
      <c r="V253" s="41">
        <v>16.61</v>
      </c>
      <c r="W253" s="12">
        <v>45784</v>
      </c>
      <c r="X253" s="12">
        <v>45784</v>
      </c>
      <c r="Y253" s="83">
        <v>22217</v>
      </c>
      <c r="Z253" s="84"/>
      <c r="AA253" s="14">
        <v>45785</v>
      </c>
      <c r="AB253" s="67" t="s">
        <v>77</v>
      </c>
      <c r="AC253" s="85">
        <v>27</v>
      </c>
      <c r="AD253" s="47" t="s">
        <v>133</v>
      </c>
      <c r="AE253" s="13">
        <v>1058499000</v>
      </c>
      <c r="AF253" s="47" t="s">
        <v>3703</v>
      </c>
      <c r="AG253" t="str">
        <f t="shared" si="7"/>
        <v>ADA FOTO</v>
      </c>
    </row>
    <row r="254" spans="1:33" ht="15.75" hidden="1" customHeight="1" thickBot="1">
      <c r="A254" t="str">
        <f t="shared" si="6"/>
        <v>060031090872000</v>
      </c>
      <c r="B254" s="41">
        <v>248</v>
      </c>
      <c r="C254" s="42" t="s">
        <v>3799</v>
      </c>
      <c r="D254" s="7" t="s">
        <v>394</v>
      </c>
      <c r="E254" s="41">
        <v>12</v>
      </c>
      <c r="F254" s="43">
        <v>3400</v>
      </c>
      <c r="G254" s="44">
        <v>12</v>
      </c>
      <c r="H254" s="43">
        <v>3100</v>
      </c>
      <c r="I254" s="43">
        <v>37200</v>
      </c>
      <c r="J254" s="45">
        <v>37200</v>
      </c>
      <c r="K254" s="43">
        <v>36900</v>
      </c>
      <c r="L254" s="41">
        <v>100.81</v>
      </c>
      <c r="M254" s="11" t="s">
        <v>3707</v>
      </c>
      <c r="N254" s="43">
        <v>0</v>
      </c>
      <c r="O254" s="81"/>
      <c r="P254" s="43">
        <v>34800</v>
      </c>
      <c r="Q254" s="41" t="s">
        <v>3700</v>
      </c>
      <c r="R254" s="43">
        <v>-36900</v>
      </c>
      <c r="S254" s="41">
        <v>0</v>
      </c>
      <c r="T254" s="82" t="s">
        <v>3701</v>
      </c>
      <c r="U254" s="46" t="s">
        <v>3702</v>
      </c>
      <c r="V254" s="50">
        <v>13.69</v>
      </c>
      <c r="W254" s="12">
        <v>45783</v>
      </c>
      <c r="X254" s="12">
        <v>45784</v>
      </c>
      <c r="Y254" s="83">
        <v>22217</v>
      </c>
      <c r="Z254" s="84"/>
      <c r="AA254" s="14">
        <v>45785</v>
      </c>
      <c r="AB254" s="67" t="s">
        <v>77</v>
      </c>
      <c r="AC254" s="85">
        <v>27</v>
      </c>
      <c r="AD254" s="47" t="s">
        <v>133</v>
      </c>
      <c r="AE254" s="13">
        <v>1090872000</v>
      </c>
      <c r="AF254" s="47" t="s">
        <v>3703</v>
      </c>
      <c r="AG254" t="str">
        <f t="shared" si="7"/>
        <v>ADA FOTO</v>
      </c>
    </row>
    <row r="255" spans="1:33" ht="15.75" hidden="1" customHeight="1" thickBot="1">
      <c r="A255" t="str">
        <f t="shared" si="6"/>
        <v>060031038886000</v>
      </c>
      <c r="B255" s="41">
        <v>249</v>
      </c>
      <c r="C255" s="42" t="s">
        <v>3800</v>
      </c>
      <c r="D255" s="7" t="s">
        <v>220</v>
      </c>
      <c r="E255" s="41">
        <v>12</v>
      </c>
      <c r="F255" s="43">
        <v>5300</v>
      </c>
      <c r="G255" s="44">
        <v>12</v>
      </c>
      <c r="H255" s="43">
        <v>4925</v>
      </c>
      <c r="I255" s="43">
        <v>59100</v>
      </c>
      <c r="J255" s="48">
        <v>59100</v>
      </c>
      <c r="K255" s="43">
        <v>49500</v>
      </c>
      <c r="L255" s="41">
        <v>119.39</v>
      </c>
      <c r="M255" s="11" t="s">
        <v>3707</v>
      </c>
      <c r="N255" s="43">
        <v>0</v>
      </c>
      <c r="O255" s="81"/>
      <c r="P255" s="43">
        <v>53604</v>
      </c>
      <c r="Q255" s="41" t="s">
        <v>3700</v>
      </c>
      <c r="R255" s="43">
        <v>-49500</v>
      </c>
      <c r="S255" s="41">
        <v>0</v>
      </c>
      <c r="T255" s="82" t="s">
        <v>3701</v>
      </c>
      <c r="U255" s="46" t="s">
        <v>3702</v>
      </c>
      <c r="V255" s="41">
        <v>26.72</v>
      </c>
      <c r="W255" s="12">
        <v>45784</v>
      </c>
      <c r="X255" s="12">
        <v>45782</v>
      </c>
      <c r="Y255" s="83">
        <v>22092</v>
      </c>
      <c r="Z255" s="84"/>
      <c r="AA255" s="14">
        <v>45785</v>
      </c>
      <c r="AB255" s="67" t="s">
        <v>77</v>
      </c>
      <c r="AC255" s="85">
        <v>27</v>
      </c>
      <c r="AD255" s="47" t="s">
        <v>133</v>
      </c>
      <c r="AE255" s="13">
        <v>1038886000</v>
      </c>
      <c r="AF255" s="47" t="s">
        <v>3703</v>
      </c>
      <c r="AG255" t="str">
        <f t="shared" si="7"/>
        <v>ADA FOTO</v>
      </c>
    </row>
    <row r="256" spans="1:33" ht="15.75" hidden="1" customHeight="1" thickBot="1">
      <c r="A256" t="str">
        <f t="shared" si="6"/>
        <v>060031083903000</v>
      </c>
      <c r="B256" s="41">
        <v>250</v>
      </c>
      <c r="C256" s="42" t="s">
        <v>3801</v>
      </c>
      <c r="D256" s="7" t="s">
        <v>328</v>
      </c>
      <c r="E256" s="41">
        <v>24</v>
      </c>
      <c r="F256" s="43">
        <v>6600</v>
      </c>
      <c r="G256" s="44">
        <v>0</v>
      </c>
      <c r="H256" s="43">
        <v>0</v>
      </c>
      <c r="I256" s="43">
        <v>158400</v>
      </c>
      <c r="J256" s="48">
        <v>158400</v>
      </c>
      <c r="K256" s="43">
        <v>128000</v>
      </c>
      <c r="L256" s="41">
        <v>123.75</v>
      </c>
      <c r="M256" s="11" t="s">
        <v>3707</v>
      </c>
      <c r="N256" s="43">
        <v>0</v>
      </c>
      <c r="O256" s="81"/>
      <c r="P256" s="43">
        <v>129888</v>
      </c>
      <c r="Q256" s="41" t="s">
        <v>3700</v>
      </c>
      <c r="R256" s="43">
        <v>-128000</v>
      </c>
      <c r="S256" s="41">
        <v>0</v>
      </c>
      <c r="T256" s="82" t="s">
        <v>3701</v>
      </c>
      <c r="U256" s="46" t="s">
        <v>3702</v>
      </c>
      <c r="V256" s="41">
        <v>32.01</v>
      </c>
      <c r="W256" s="12">
        <v>45785</v>
      </c>
      <c r="X256" s="12">
        <v>45777</v>
      </c>
      <c r="Y256" s="83">
        <v>35897</v>
      </c>
      <c r="Z256" s="84"/>
      <c r="AA256" s="14">
        <v>45785</v>
      </c>
      <c r="AB256" s="67" t="s">
        <v>77</v>
      </c>
      <c r="AC256" s="85">
        <v>27</v>
      </c>
      <c r="AD256" s="47" t="s">
        <v>133</v>
      </c>
      <c r="AE256" s="13">
        <v>1083903000</v>
      </c>
      <c r="AF256" s="47" t="s">
        <v>3703</v>
      </c>
      <c r="AG256" t="str">
        <f t="shared" si="7"/>
        <v>ADA FOTO</v>
      </c>
    </row>
    <row r="257" spans="1:33" ht="15.75" hidden="1" customHeight="1" thickBot="1">
      <c r="A257" t="str">
        <f t="shared" si="6"/>
        <v>060031075557000</v>
      </c>
      <c r="B257" s="41">
        <v>251</v>
      </c>
      <c r="C257" s="42" t="s">
        <v>3802</v>
      </c>
      <c r="D257" s="7" t="s">
        <v>292</v>
      </c>
      <c r="E257" s="41">
        <v>25</v>
      </c>
      <c r="F257" s="43">
        <v>11700</v>
      </c>
      <c r="G257" s="44">
        <v>25</v>
      </c>
      <c r="H257" s="43">
        <v>10750</v>
      </c>
      <c r="I257" s="43">
        <v>268750</v>
      </c>
      <c r="J257" s="45">
        <v>268750</v>
      </c>
      <c r="K257" s="43">
        <v>260000</v>
      </c>
      <c r="L257" s="41">
        <v>103.37</v>
      </c>
      <c r="M257" s="11" t="s">
        <v>3707</v>
      </c>
      <c r="N257" s="43">
        <v>0</v>
      </c>
      <c r="O257" s="81"/>
      <c r="P257" s="43">
        <v>257775</v>
      </c>
      <c r="Q257" s="41" t="s">
        <v>3700</v>
      </c>
      <c r="R257" s="43">
        <v>-260000</v>
      </c>
      <c r="S257" s="41">
        <v>0</v>
      </c>
      <c r="T257" s="82" t="s">
        <v>3701</v>
      </c>
      <c r="U257" s="46" t="s">
        <v>3702</v>
      </c>
      <c r="V257" s="41">
        <v>0.64</v>
      </c>
      <c r="W257" s="12">
        <v>45782</v>
      </c>
      <c r="X257" s="12">
        <v>45652</v>
      </c>
      <c r="Y257" s="83">
        <v>24764</v>
      </c>
      <c r="Z257" s="84"/>
      <c r="AA257" s="14">
        <v>45785</v>
      </c>
      <c r="AB257" s="67" t="s">
        <v>77</v>
      </c>
      <c r="AC257" s="85">
        <v>27</v>
      </c>
      <c r="AD257" s="47" t="s">
        <v>133</v>
      </c>
      <c r="AE257" s="13">
        <v>1075557000</v>
      </c>
      <c r="AF257" s="47" t="s">
        <v>3703</v>
      </c>
      <c r="AG257" t="str">
        <f t="shared" si="7"/>
        <v>ADA FOTO</v>
      </c>
    </row>
    <row r="258" spans="1:33" ht="15.75" hidden="1" customHeight="1" thickBot="1">
      <c r="A258" t="str">
        <f t="shared" si="6"/>
        <v>060031038932000</v>
      </c>
      <c r="B258" s="41">
        <v>252</v>
      </c>
      <c r="C258" s="42" t="s">
        <v>3803</v>
      </c>
      <c r="D258" s="7" t="s">
        <v>226</v>
      </c>
      <c r="E258" s="41">
        <v>1</v>
      </c>
      <c r="F258" s="43">
        <v>18500</v>
      </c>
      <c r="G258" s="44">
        <v>0</v>
      </c>
      <c r="H258" s="43">
        <v>0</v>
      </c>
      <c r="I258" s="43">
        <v>18500</v>
      </c>
      <c r="J258" s="45">
        <v>18500</v>
      </c>
      <c r="K258" s="43">
        <v>18500</v>
      </c>
      <c r="L258" s="41">
        <v>100</v>
      </c>
      <c r="M258" s="11" t="s">
        <v>3705</v>
      </c>
      <c r="N258" s="43">
        <v>0</v>
      </c>
      <c r="O258" s="81"/>
      <c r="P258" s="43">
        <v>17914</v>
      </c>
      <c r="Q258" s="41" t="s">
        <v>3700</v>
      </c>
      <c r="R258" s="43">
        <v>-18500</v>
      </c>
      <c r="S258" s="41">
        <v>0</v>
      </c>
      <c r="T258" s="82" t="s">
        <v>3701</v>
      </c>
      <c r="U258" s="46" t="s">
        <v>3711</v>
      </c>
      <c r="V258" s="50">
        <v>0.15</v>
      </c>
      <c r="W258" s="12">
        <v>45784</v>
      </c>
      <c r="X258" s="12">
        <v>45618</v>
      </c>
      <c r="Y258" s="83">
        <v>30847</v>
      </c>
      <c r="Z258" s="84"/>
      <c r="AA258" s="14">
        <v>45785</v>
      </c>
      <c r="AB258" s="67" t="s">
        <v>77</v>
      </c>
      <c r="AC258" s="85">
        <v>27</v>
      </c>
      <c r="AD258" s="47" t="s">
        <v>133</v>
      </c>
      <c r="AE258" s="13">
        <v>1038932000</v>
      </c>
      <c r="AF258" s="47" t="s">
        <v>3703</v>
      </c>
      <c r="AG258" t="str">
        <f t="shared" si="7"/>
        <v>ADA FOTO</v>
      </c>
    </row>
    <row r="259" spans="1:33" ht="15.75" hidden="1" customHeight="1" thickBot="1">
      <c r="A259" t="str">
        <f t="shared" si="6"/>
        <v>060031090446000</v>
      </c>
      <c r="B259" s="41">
        <v>253</v>
      </c>
      <c r="C259" s="42" t="s">
        <v>3804</v>
      </c>
      <c r="D259" s="7" t="s">
        <v>388</v>
      </c>
      <c r="E259" s="41">
        <v>24</v>
      </c>
      <c r="F259" s="43">
        <v>3600</v>
      </c>
      <c r="G259" s="44">
        <v>24</v>
      </c>
      <c r="H259" s="43">
        <v>3062</v>
      </c>
      <c r="I259" s="43">
        <v>73488</v>
      </c>
      <c r="J259" s="48">
        <v>73488</v>
      </c>
      <c r="K259" s="43">
        <v>73500</v>
      </c>
      <c r="L259" s="41">
        <v>99.98</v>
      </c>
      <c r="M259" s="11" t="s">
        <v>3699</v>
      </c>
      <c r="N259" s="43">
        <v>0</v>
      </c>
      <c r="O259" s="81"/>
      <c r="P259" s="43">
        <v>76920</v>
      </c>
      <c r="Q259" s="41" t="s">
        <v>3700</v>
      </c>
      <c r="R259" s="43">
        <v>-73500</v>
      </c>
      <c r="S259" s="41">
        <v>0</v>
      </c>
      <c r="T259" s="82" t="s">
        <v>3701</v>
      </c>
      <c r="U259" s="46" t="s">
        <v>3702</v>
      </c>
      <c r="V259" s="41">
        <v>49.39</v>
      </c>
      <c r="W259" s="12">
        <v>45784</v>
      </c>
      <c r="X259" s="12">
        <v>45757</v>
      </c>
      <c r="Y259" s="83">
        <v>24033</v>
      </c>
      <c r="Z259" s="84"/>
      <c r="AA259" s="14">
        <v>45785</v>
      </c>
      <c r="AB259" s="67" t="s">
        <v>77</v>
      </c>
      <c r="AC259" s="85">
        <v>27</v>
      </c>
      <c r="AD259" s="47" t="s">
        <v>133</v>
      </c>
      <c r="AE259" s="13">
        <v>1090446000</v>
      </c>
      <c r="AF259" s="47" t="s">
        <v>3703</v>
      </c>
      <c r="AG259" t="str">
        <f t="shared" si="7"/>
        <v>ADA FOTO</v>
      </c>
    </row>
    <row r="260" spans="1:33" ht="15.75" hidden="1" customHeight="1" thickBot="1">
      <c r="A260" t="str">
        <f t="shared" si="6"/>
        <v>060031017616000</v>
      </c>
      <c r="B260" s="41">
        <v>254</v>
      </c>
      <c r="C260" s="42" t="s">
        <v>3805</v>
      </c>
      <c r="D260" s="7" t="s">
        <v>174</v>
      </c>
      <c r="E260" s="41">
        <v>24</v>
      </c>
      <c r="F260" s="43">
        <v>3600</v>
      </c>
      <c r="G260" s="44">
        <v>24</v>
      </c>
      <c r="H260" s="43">
        <v>2700</v>
      </c>
      <c r="I260" s="43">
        <v>64800</v>
      </c>
      <c r="J260" s="48">
        <v>64800</v>
      </c>
      <c r="K260" s="43">
        <v>60400</v>
      </c>
      <c r="L260" s="41">
        <v>107.28</v>
      </c>
      <c r="M260" s="11" t="s">
        <v>3707</v>
      </c>
      <c r="N260" s="43">
        <v>0</v>
      </c>
      <c r="O260" s="81"/>
      <c r="P260" s="43">
        <v>71304</v>
      </c>
      <c r="Q260" s="41" t="s">
        <v>3700</v>
      </c>
      <c r="R260" s="43">
        <v>-60400</v>
      </c>
      <c r="S260" s="41">
        <v>0</v>
      </c>
      <c r="T260" s="82" t="s">
        <v>3701</v>
      </c>
      <c r="U260" s="46" t="s">
        <v>3702</v>
      </c>
      <c r="V260" s="41">
        <v>46.65</v>
      </c>
      <c r="W260" s="12">
        <v>45784</v>
      </c>
      <c r="X260" s="12">
        <v>45757</v>
      </c>
      <c r="Y260" s="83">
        <v>32480</v>
      </c>
      <c r="Z260" s="84"/>
      <c r="AA260" s="14">
        <v>45785</v>
      </c>
      <c r="AB260" s="67" t="s">
        <v>77</v>
      </c>
      <c r="AC260" s="85">
        <v>27</v>
      </c>
      <c r="AD260" s="47" t="s">
        <v>133</v>
      </c>
      <c r="AE260" s="13">
        <v>1017616000</v>
      </c>
      <c r="AF260" s="47" t="s">
        <v>3703</v>
      </c>
      <c r="AG260" t="str">
        <f t="shared" si="7"/>
        <v>ADA FOTO</v>
      </c>
    </row>
    <row r="261" spans="1:33" ht="15.75" hidden="1" customHeight="1" thickBot="1">
      <c r="A261" t="str">
        <f t="shared" si="6"/>
        <v>060031083898000</v>
      </c>
      <c r="B261" s="41">
        <v>255</v>
      </c>
      <c r="C261" s="42" t="s">
        <v>3806</v>
      </c>
      <c r="D261" s="7" t="s">
        <v>322</v>
      </c>
      <c r="E261" s="41">
        <v>30</v>
      </c>
      <c r="F261" s="43">
        <v>6800</v>
      </c>
      <c r="G261" s="44">
        <v>30</v>
      </c>
      <c r="H261" s="43">
        <v>6000</v>
      </c>
      <c r="I261" s="43">
        <v>180000</v>
      </c>
      <c r="J261" s="45">
        <v>180000</v>
      </c>
      <c r="K261" s="43">
        <v>171100</v>
      </c>
      <c r="L261" s="41">
        <v>105.2</v>
      </c>
      <c r="M261" s="11" t="s">
        <v>3707</v>
      </c>
      <c r="N261" s="43">
        <v>0</v>
      </c>
      <c r="O261" s="81"/>
      <c r="P261" s="43">
        <v>173520</v>
      </c>
      <c r="Q261" s="41" t="s">
        <v>3700</v>
      </c>
      <c r="R261" s="43">
        <v>-171100</v>
      </c>
      <c r="S261" s="41">
        <v>0</v>
      </c>
      <c r="T261" s="82" t="s">
        <v>3701</v>
      </c>
      <c r="U261" s="46" t="s">
        <v>3711</v>
      </c>
      <c r="V261" s="41">
        <v>0.8</v>
      </c>
      <c r="W261" s="12">
        <v>45779</v>
      </c>
      <c r="X261" s="12">
        <v>45496</v>
      </c>
      <c r="Y261" s="83">
        <v>21439</v>
      </c>
      <c r="Z261" s="84"/>
      <c r="AA261" s="14">
        <v>45785</v>
      </c>
      <c r="AB261" s="67" t="s">
        <v>77</v>
      </c>
      <c r="AC261" s="85">
        <v>27</v>
      </c>
      <c r="AD261" s="47" t="s">
        <v>133</v>
      </c>
      <c r="AE261" s="13">
        <v>1083898000</v>
      </c>
      <c r="AF261" s="47" t="s">
        <v>3703</v>
      </c>
      <c r="AG261" t="str">
        <f t="shared" si="7"/>
        <v>ADA FOTO</v>
      </c>
    </row>
    <row r="262" spans="1:33" ht="15.75" hidden="1" customHeight="1" thickBot="1">
      <c r="A262" t="str">
        <f t="shared" si="6"/>
        <v>060041114756000</v>
      </c>
      <c r="B262" s="41">
        <v>256</v>
      </c>
      <c r="C262" s="42" t="s">
        <v>3698</v>
      </c>
      <c r="D262" s="7" t="s">
        <v>418</v>
      </c>
      <c r="E262" s="41">
        <v>8</v>
      </c>
      <c r="F262" s="43">
        <v>35900</v>
      </c>
      <c r="G262" s="44">
        <v>8</v>
      </c>
      <c r="H262" s="43">
        <v>35375</v>
      </c>
      <c r="I262" s="43">
        <v>283000</v>
      </c>
      <c r="J262" s="45">
        <v>283000</v>
      </c>
      <c r="K262" s="43">
        <v>287000</v>
      </c>
      <c r="L262" s="41">
        <v>98.61</v>
      </c>
      <c r="M262" s="11" t="s">
        <v>3699</v>
      </c>
      <c r="N262" s="43">
        <v>0</v>
      </c>
      <c r="O262" s="81"/>
      <c r="P262" s="43">
        <v>277032</v>
      </c>
      <c r="Q262" s="41" t="s">
        <v>3700</v>
      </c>
      <c r="R262" s="43">
        <v>-287000</v>
      </c>
      <c r="S262" s="41">
        <v>0</v>
      </c>
      <c r="T262" s="82" t="s">
        <v>3701</v>
      </c>
      <c r="U262" s="46" t="s">
        <v>3702</v>
      </c>
      <c r="V262" s="41">
        <v>137.78</v>
      </c>
      <c r="W262" s="12">
        <v>45785</v>
      </c>
      <c r="X262" s="12">
        <v>45779</v>
      </c>
      <c r="Y262" s="83">
        <v>31069</v>
      </c>
      <c r="Z262" s="84"/>
      <c r="AA262" s="14">
        <v>45785</v>
      </c>
      <c r="AB262" s="67" t="s">
        <v>78</v>
      </c>
      <c r="AC262" s="85">
        <v>11</v>
      </c>
      <c r="AD262" s="47" t="s">
        <v>133</v>
      </c>
      <c r="AE262" s="13">
        <v>1114756000</v>
      </c>
      <c r="AF262" s="47" t="s">
        <v>3703</v>
      </c>
      <c r="AG262" t="str">
        <f t="shared" si="7"/>
        <v>ADA FOTO</v>
      </c>
    </row>
    <row r="263" spans="1:33" ht="15.75" hidden="1" customHeight="1" thickBot="1">
      <c r="A263" t="str">
        <f t="shared" ref="A263:A326" si="8">AB263&amp;AE263</f>
        <v>060041120170000</v>
      </c>
      <c r="B263" s="41">
        <v>257</v>
      </c>
      <c r="C263" s="42" t="s">
        <v>3704</v>
      </c>
      <c r="D263" s="7" t="s">
        <v>430</v>
      </c>
      <c r="E263" s="41">
        <v>12</v>
      </c>
      <c r="F263" s="43">
        <v>16200</v>
      </c>
      <c r="G263" s="44">
        <v>12</v>
      </c>
      <c r="H263" s="43">
        <v>16000</v>
      </c>
      <c r="I263" s="43">
        <v>192000</v>
      </c>
      <c r="J263" s="45">
        <v>192000</v>
      </c>
      <c r="K263" s="43">
        <v>192000</v>
      </c>
      <c r="L263" s="41">
        <v>100</v>
      </c>
      <c r="M263" s="11" t="s">
        <v>3705</v>
      </c>
      <c r="N263" s="43">
        <v>0</v>
      </c>
      <c r="O263" s="81"/>
      <c r="P263" s="43">
        <v>186240</v>
      </c>
      <c r="Q263" s="41" t="s">
        <v>3700</v>
      </c>
      <c r="R263" s="43">
        <v>-192000</v>
      </c>
      <c r="S263" s="41">
        <v>0</v>
      </c>
      <c r="T263" s="82" t="s">
        <v>3701</v>
      </c>
      <c r="U263" s="46" t="s">
        <v>3702</v>
      </c>
      <c r="V263" s="41">
        <v>11.02</v>
      </c>
      <c r="W263" s="12">
        <v>45784</v>
      </c>
      <c r="X263" s="12">
        <v>45775</v>
      </c>
      <c r="Y263" s="83">
        <v>31069</v>
      </c>
      <c r="Z263" s="84"/>
      <c r="AA263" s="14">
        <v>45785</v>
      </c>
      <c r="AB263" s="67" t="s">
        <v>78</v>
      </c>
      <c r="AC263" s="85">
        <v>11</v>
      </c>
      <c r="AD263" s="47" t="s">
        <v>133</v>
      </c>
      <c r="AE263" s="13">
        <v>1120170000</v>
      </c>
      <c r="AF263" s="47" t="s">
        <v>3703</v>
      </c>
      <c r="AG263" t="str">
        <f t="shared" ref="AG263:AG326" si="9">IF(LEFT(M263,1)="*","ADA FOTO","TIDAK ADA")</f>
        <v>ADA FOTO</v>
      </c>
    </row>
    <row r="264" spans="1:33" ht="15.75" hidden="1" customHeight="1" thickBot="1">
      <c r="A264" t="str">
        <f t="shared" si="8"/>
        <v>060041121051000</v>
      </c>
      <c r="B264" s="41">
        <v>258</v>
      </c>
      <c r="C264" s="42" t="s">
        <v>3706</v>
      </c>
      <c r="D264" s="7" t="s">
        <v>436</v>
      </c>
      <c r="E264" s="41">
        <v>12</v>
      </c>
      <c r="F264" s="43">
        <v>8700</v>
      </c>
      <c r="G264" s="44">
        <v>12</v>
      </c>
      <c r="H264" s="43">
        <v>8400</v>
      </c>
      <c r="I264" s="43">
        <v>100800</v>
      </c>
      <c r="J264" s="45">
        <v>100800</v>
      </c>
      <c r="K264" s="43">
        <v>91000</v>
      </c>
      <c r="L264" s="41">
        <v>110.77</v>
      </c>
      <c r="M264" s="11" t="s">
        <v>3707</v>
      </c>
      <c r="N264" s="43">
        <v>0</v>
      </c>
      <c r="O264" s="81"/>
      <c r="P264" s="43">
        <v>97248</v>
      </c>
      <c r="Q264" s="41" t="s">
        <v>3700</v>
      </c>
      <c r="R264" s="43">
        <v>-91000</v>
      </c>
      <c r="S264" s="41">
        <v>0</v>
      </c>
      <c r="T264" s="82" t="s">
        <v>3701</v>
      </c>
      <c r="U264" s="46" t="s">
        <v>3702</v>
      </c>
      <c r="V264" s="50">
        <v>0.05</v>
      </c>
      <c r="W264" s="12">
        <v>45762</v>
      </c>
      <c r="X264" s="12">
        <v>45630</v>
      </c>
      <c r="Y264" s="83">
        <v>21100</v>
      </c>
      <c r="Z264" s="84"/>
      <c r="AA264" s="14">
        <v>45785</v>
      </c>
      <c r="AB264" s="67" t="s">
        <v>78</v>
      </c>
      <c r="AC264" s="85">
        <v>11</v>
      </c>
      <c r="AD264" s="47" t="s">
        <v>133</v>
      </c>
      <c r="AE264" s="13">
        <v>1121051000</v>
      </c>
      <c r="AF264" s="47" t="s">
        <v>3703</v>
      </c>
      <c r="AG264" t="str">
        <f t="shared" si="9"/>
        <v>ADA FOTO</v>
      </c>
    </row>
    <row r="265" spans="1:33" ht="15.75" hidden="1" customHeight="1" thickBot="1">
      <c r="A265" t="str">
        <f t="shared" si="8"/>
        <v>060041071606000</v>
      </c>
      <c r="B265" s="41">
        <v>259</v>
      </c>
      <c r="C265" s="42" t="s">
        <v>3708</v>
      </c>
      <c r="D265" s="7" t="s">
        <v>268</v>
      </c>
      <c r="E265" s="41">
        <v>9</v>
      </c>
      <c r="F265" s="43">
        <v>17200</v>
      </c>
      <c r="G265" s="44">
        <v>9</v>
      </c>
      <c r="H265" s="43">
        <v>16750</v>
      </c>
      <c r="I265" s="43">
        <v>150750</v>
      </c>
      <c r="J265" s="45">
        <v>150750</v>
      </c>
      <c r="K265" s="43">
        <v>153000</v>
      </c>
      <c r="L265" s="41">
        <v>98.53</v>
      </c>
      <c r="M265" s="11" t="s">
        <v>3699</v>
      </c>
      <c r="N265" s="43">
        <v>0</v>
      </c>
      <c r="O265" s="81"/>
      <c r="P265" s="43">
        <v>148410</v>
      </c>
      <c r="Q265" s="41" t="s">
        <v>3700</v>
      </c>
      <c r="R265" s="43">
        <v>-153000</v>
      </c>
      <c r="S265" s="41">
        <v>0</v>
      </c>
      <c r="T265" s="82" t="s">
        <v>3701</v>
      </c>
      <c r="U265" s="46" t="s">
        <v>3702</v>
      </c>
      <c r="V265" s="50">
        <v>5.31</v>
      </c>
      <c r="W265" s="12">
        <v>45784</v>
      </c>
      <c r="X265" s="12">
        <v>45729</v>
      </c>
      <c r="Y265" s="83">
        <v>31069</v>
      </c>
      <c r="Z265" s="84"/>
      <c r="AA265" s="14">
        <v>45785</v>
      </c>
      <c r="AB265" s="67" t="s">
        <v>78</v>
      </c>
      <c r="AC265" s="85">
        <v>11</v>
      </c>
      <c r="AD265" s="47" t="s">
        <v>133</v>
      </c>
      <c r="AE265" s="13">
        <v>1071606000</v>
      </c>
      <c r="AF265" s="47" t="s">
        <v>3703</v>
      </c>
      <c r="AG265" t="str">
        <f t="shared" si="9"/>
        <v>ADA FOTO</v>
      </c>
    </row>
    <row r="266" spans="1:33" ht="15.75" hidden="1" customHeight="1" thickBot="1">
      <c r="A266" t="str">
        <f t="shared" si="8"/>
        <v>060041064670000</v>
      </c>
      <c r="B266" s="41">
        <v>260</v>
      </c>
      <c r="C266" s="42" t="s">
        <v>3709</v>
      </c>
      <c r="D266" s="7" t="s">
        <v>244</v>
      </c>
      <c r="E266" s="41">
        <v>16</v>
      </c>
      <c r="F266" s="43">
        <v>17500</v>
      </c>
      <c r="G266" s="44">
        <v>16</v>
      </c>
      <c r="H266" s="43">
        <v>16750</v>
      </c>
      <c r="I266" s="43">
        <v>268000</v>
      </c>
      <c r="J266" s="45">
        <v>268000</v>
      </c>
      <c r="K266" s="43">
        <v>268000</v>
      </c>
      <c r="L266" s="41">
        <v>100</v>
      </c>
      <c r="M266" s="11" t="s">
        <v>3705</v>
      </c>
      <c r="N266" s="43">
        <v>0</v>
      </c>
      <c r="O266" s="81"/>
      <c r="P266" s="43">
        <v>265200</v>
      </c>
      <c r="Q266" s="41" t="s">
        <v>3700</v>
      </c>
      <c r="R266" s="43">
        <v>-268000</v>
      </c>
      <c r="S266" s="41">
        <v>0</v>
      </c>
      <c r="T266" s="82" t="s">
        <v>3701</v>
      </c>
      <c r="U266" s="46" t="s">
        <v>3702</v>
      </c>
      <c r="V266" s="41">
        <v>7.57</v>
      </c>
      <c r="W266" s="12">
        <v>45784</v>
      </c>
      <c r="X266" s="12">
        <v>45779</v>
      </c>
      <c r="Y266" s="83">
        <v>31069</v>
      </c>
      <c r="Z266" s="84"/>
      <c r="AA266" s="14">
        <v>45785</v>
      </c>
      <c r="AB266" s="67" t="s">
        <v>78</v>
      </c>
      <c r="AC266" s="85">
        <v>11</v>
      </c>
      <c r="AD266" s="47" t="s">
        <v>133</v>
      </c>
      <c r="AE266" s="13">
        <v>1064670000</v>
      </c>
      <c r="AF266" s="47" t="s">
        <v>3703</v>
      </c>
      <c r="AG266" t="str">
        <f t="shared" si="9"/>
        <v>ADA FOTO</v>
      </c>
    </row>
    <row r="267" spans="1:33" ht="15.75" hidden="1" customHeight="1" thickBot="1">
      <c r="A267" t="str">
        <f t="shared" si="8"/>
        <v>060041032759000</v>
      </c>
      <c r="B267" s="41">
        <v>261</v>
      </c>
      <c r="C267" s="42" t="s">
        <v>3710</v>
      </c>
      <c r="D267" s="7" t="s">
        <v>3539</v>
      </c>
      <c r="E267" s="41">
        <v>8</v>
      </c>
      <c r="F267" s="43">
        <v>8500</v>
      </c>
      <c r="G267" s="44">
        <v>8</v>
      </c>
      <c r="H267" s="43">
        <v>8400</v>
      </c>
      <c r="I267" s="43">
        <v>67200</v>
      </c>
      <c r="J267" s="45">
        <v>67200</v>
      </c>
      <c r="K267" s="43">
        <v>71200</v>
      </c>
      <c r="L267" s="41">
        <v>94.38</v>
      </c>
      <c r="M267" s="11" t="s">
        <v>3699</v>
      </c>
      <c r="N267" s="43">
        <v>0</v>
      </c>
      <c r="O267" s="81"/>
      <c r="P267" s="43">
        <v>68848</v>
      </c>
      <c r="Q267" s="41" t="s">
        <v>3700</v>
      </c>
      <c r="R267" s="43">
        <v>-71200</v>
      </c>
      <c r="S267" s="41">
        <v>0</v>
      </c>
      <c r="T267" s="82" t="s">
        <v>3701</v>
      </c>
      <c r="U267" s="46" t="s">
        <v>3711</v>
      </c>
      <c r="V267" s="41">
        <v>10.97</v>
      </c>
      <c r="W267" s="12">
        <v>45784</v>
      </c>
      <c r="X267" s="12">
        <v>45759</v>
      </c>
      <c r="Y267" s="83">
        <v>41896</v>
      </c>
      <c r="Z267" s="84"/>
      <c r="AA267" s="14">
        <v>45785</v>
      </c>
      <c r="AB267" s="67" t="s">
        <v>78</v>
      </c>
      <c r="AC267" s="85">
        <v>11</v>
      </c>
      <c r="AD267" s="47" t="s">
        <v>133</v>
      </c>
      <c r="AE267" s="13">
        <v>1032759000</v>
      </c>
      <c r="AF267" s="47" t="s">
        <v>3703</v>
      </c>
      <c r="AG267" t="str">
        <f t="shared" si="9"/>
        <v>ADA FOTO</v>
      </c>
    </row>
    <row r="268" spans="1:33" ht="15.75" hidden="1" customHeight="1" thickBot="1">
      <c r="A268" t="str">
        <f t="shared" si="8"/>
        <v>060041016172000</v>
      </c>
      <c r="B268" s="41">
        <v>262</v>
      </c>
      <c r="C268" s="42" t="s">
        <v>3712</v>
      </c>
      <c r="D268" s="7" t="s">
        <v>168</v>
      </c>
      <c r="E268" s="41">
        <v>12</v>
      </c>
      <c r="F268" s="43">
        <v>23400</v>
      </c>
      <c r="G268" s="44">
        <v>12</v>
      </c>
      <c r="H268" s="43">
        <v>21700</v>
      </c>
      <c r="I268" s="43">
        <v>260400</v>
      </c>
      <c r="J268" s="45">
        <v>260400</v>
      </c>
      <c r="K268" s="43">
        <v>260400</v>
      </c>
      <c r="L268" s="41">
        <v>100</v>
      </c>
      <c r="M268" s="11" t="s">
        <v>3705</v>
      </c>
      <c r="N268" s="43">
        <v>0</v>
      </c>
      <c r="O268" s="81"/>
      <c r="P268" s="43">
        <v>247368</v>
      </c>
      <c r="Q268" s="41" t="s">
        <v>3700</v>
      </c>
      <c r="R268" s="43">
        <v>-260400</v>
      </c>
      <c r="S268" s="41">
        <v>0</v>
      </c>
      <c r="T268" s="82" t="s">
        <v>3701</v>
      </c>
      <c r="U268" s="46" t="s">
        <v>3702</v>
      </c>
      <c r="V268" s="41">
        <v>9.8699999999999992</v>
      </c>
      <c r="W268" s="12">
        <v>45784</v>
      </c>
      <c r="X268" s="12">
        <v>45777</v>
      </c>
      <c r="Y268" s="83">
        <v>23807</v>
      </c>
      <c r="Z268" s="84"/>
      <c r="AA268" s="14">
        <v>45785</v>
      </c>
      <c r="AB268" s="67" t="s">
        <v>78</v>
      </c>
      <c r="AC268" s="85">
        <v>11</v>
      </c>
      <c r="AD268" s="47" t="s">
        <v>133</v>
      </c>
      <c r="AE268" s="13">
        <v>1016172000</v>
      </c>
      <c r="AF268" s="47" t="s">
        <v>3703</v>
      </c>
      <c r="AG268" t="str">
        <f t="shared" si="9"/>
        <v>ADA FOTO</v>
      </c>
    </row>
    <row r="269" spans="1:33" ht="15.75" hidden="1" customHeight="1" thickBot="1">
      <c r="A269" t="str">
        <f t="shared" si="8"/>
        <v>060041071008000</v>
      </c>
      <c r="B269" s="41">
        <v>263</v>
      </c>
      <c r="C269" s="42" t="s">
        <v>3713</v>
      </c>
      <c r="D269" s="7" t="s">
        <v>262</v>
      </c>
      <c r="E269" s="41">
        <v>12</v>
      </c>
      <c r="F269" s="43">
        <v>8000</v>
      </c>
      <c r="G269" s="44">
        <v>12</v>
      </c>
      <c r="H269" s="43">
        <v>7900</v>
      </c>
      <c r="I269" s="43">
        <v>94800</v>
      </c>
      <c r="J269" s="45">
        <v>94800</v>
      </c>
      <c r="K269" s="43">
        <v>95000</v>
      </c>
      <c r="L269" s="41">
        <v>99.79</v>
      </c>
      <c r="M269" s="11" t="s">
        <v>3699</v>
      </c>
      <c r="N269" s="43">
        <v>0</v>
      </c>
      <c r="O269" s="81"/>
      <c r="P269" s="43">
        <v>96876</v>
      </c>
      <c r="Q269" s="41" t="s">
        <v>3700</v>
      </c>
      <c r="R269" s="43">
        <v>-95000</v>
      </c>
      <c r="S269" s="41">
        <v>0</v>
      </c>
      <c r="T269" s="82" t="s">
        <v>3701</v>
      </c>
      <c r="U269" s="46" t="s">
        <v>3702</v>
      </c>
      <c r="V269" s="41">
        <v>46.62</v>
      </c>
      <c r="W269" s="12">
        <v>45784</v>
      </c>
      <c r="X269" s="12">
        <v>45783</v>
      </c>
      <c r="Y269" s="83">
        <v>21046</v>
      </c>
      <c r="Z269" s="84"/>
      <c r="AA269" s="14">
        <v>45785</v>
      </c>
      <c r="AB269" s="67" t="s">
        <v>78</v>
      </c>
      <c r="AC269" s="85">
        <v>11</v>
      </c>
      <c r="AD269" s="47" t="s">
        <v>133</v>
      </c>
      <c r="AE269" s="13">
        <v>1071008000</v>
      </c>
      <c r="AF269" s="47" t="s">
        <v>3703</v>
      </c>
      <c r="AG269" t="str">
        <f t="shared" si="9"/>
        <v>ADA FOTO</v>
      </c>
    </row>
    <row r="270" spans="1:33" ht="15.75" hidden="1" customHeight="1" thickBot="1">
      <c r="A270" t="str">
        <f t="shared" si="8"/>
        <v>060041072194000</v>
      </c>
      <c r="B270" s="41">
        <v>264</v>
      </c>
      <c r="C270" s="42" t="s">
        <v>3714</v>
      </c>
      <c r="D270" s="7" t="s">
        <v>274</v>
      </c>
      <c r="E270" s="41">
        <v>24</v>
      </c>
      <c r="F270" s="43">
        <v>9300</v>
      </c>
      <c r="G270" s="44">
        <v>0</v>
      </c>
      <c r="H270" s="43">
        <v>0</v>
      </c>
      <c r="I270" s="43">
        <v>223200</v>
      </c>
      <c r="J270" s="45">
        <v>223200</v>
      </c>
      <c r="K270" s="43">
        <v>171700</v>
      </c>
      <c r="L270" s="41">
        <v>129.99</v>
      </c>
      <c r="M270" s="11" t="s">
        <v>3707</v>
      </c>
      <c r="N270" s="43">
        <v>0</v>
      </c>
      <c r="O270" s="81"/>
      <c r="P270" s="43">
        <v>153936</v>
      </c>
      <c r="Q270" s="41" t="s">
        <v>3700</v>
      </c>
      <c r="R270" s="43">
        <v>-171700</v>
      </c>
      <c r="S270" s="41">
        <v>0</v>
      </c>
      <c r="T270" s="82" t="s">
        <v>3701</v>
      </c>
      <c r="U270" s="46" t="s">
        <v>3702</v>
      </c>
      <c r="V270" s="41">
        <v>5.38</v>
      </c>
      <c r="W270" s="12">
        <v>45784</v>
      </c>
      <c r="X270" s="12">
        <v>45758</v>
      </c>
      <c r="Y270" s="83">
        <v>33344</v>
      </c>
      <c r="Z270" s="84"/>
      <c r="AA270" s="14">
        <v>45785</v>
      </c>
      <c r="AB270" s="67" t="s">
        <v>78</v>
      </c>
      <c r="AC270" s="85">
        <v>11</v>
      </c>
      <c r="AD270" s="47" t="s">
        <v>133</v>
      </c>
      <c r="AE270" s="13">
        <v>1072194000</v>
      </c>
      <c r="AF270" s="47" t="s">
        <v>3703</v>
      </c>
      <c r="AG270" t="str">
        <f t="shared" si="9"/>
        <v>ADA FOTO</v>
      </c>
    </row>
    <row r="271" spans="1:33" ht="15.75" hidden="1" customHeight="1" thickBot="1">
      <c r="A271" t="str">
        <f t="shared" si="8"/>
        <v>060041064680000</v>
      </c>
      <c r="B271" s="41">
        <v>265</v>
      </c>
      <c r="C271" s="42" t="s">
        <v>3715</v>
      </c>
      <c r="D271" s="7" t="s">
        <v>3716</v>
      </c>
      <c r="E271" s="41">
        <v>28</v>
      </c>
      <c r="F271" s="43">
        <v>8400</v>
      </c>
      <c r="G271" s="44">
        <v>28</v>
      </c>
      <c r="H271" s="43">
        <v>8350</v>
      </c>
      <c r="I271" s="43">
        <v>233800</v>
      </c>
      <c r="J271" s="48">
        <v>233800</v>
      </c>
      <c r="K271" s="43">
        <v>235200</v>
      </c>
      <c r="L271" s="41">
        <v>99.4</v>
      </c>
      <c r="M271" s="11" t="s">
        <v>3699</v>
      </c>
      <c r="N271" s="43">
        <v>0</v>
      </c>
      <c r="O271" s="81"/>
      <c r="P271" s="43">
        <v>266168</v>
      </c>
      <c r="Q271" s="41" t="s">
        <v>3700</v>
      </c>
      <c r="R271" s="43">
        <v>-235200</v>
      </c>
      <c r="S271" s="41">
        <v>0</v>
      </c>
      <c r="T271" s="82" t="s">
        <v>3701</v>
      </c>
      <c r="U271" s="46" t="s">
        <v>3702</v>
      </c>
      <c r="V271" s="50">
        <v>55.04</v>
      </c>
      <c r="W271" s="12">
        <v>45783</v>
      </c>
      <c r="X271" s="12">
        <v>45775</v>
      </c>
      <c r="Y271" s="83">
        <v>31069</v>
      </c>
      <c r="Z271" s="84"/>
      <c r="AA271" s="14">
        <v>45785</v>
      </c>
      <c r="AB271" s="67" t="s">
        <v>78</v>
      </c>
      <c r="AC271" s="85">
        <v>11</v>
      </c>
      <c r="AD271" s="47" t="s">
        <v>133</v>
      </c>
      <c r="AE271" s="13">
        <v>1064680000</v>
      </c>
      <c r="AF271" s="47" t="s">
        <v>3703</v>
      </c>
      <c r="AG271" t="str">
        <f t="shared" si="9"/>
        <v>ADA FOTO</v>
      </c>
    </row>
    <row r="272" spans="1:33" ht="15.75" hidden="1" customHeight="1" thickBot="1">
      <c r="A272" t="str">
        <f t="shared" si="8"/>
        <v>060041083138000</v>
      </c>
      <c r="B272" s="41">
        <v>266</v>
      </c>
      <c r="C272" s="42" t="s">
        <v>3717</v>
      </c>
      <c r="D272" s="7" t="s">
        <v>2544</v>
      </c>
      <c r="E272" s="41">
        <v>12</v>
      </c>
      <c r="F272" s="43">
        <v>33500</v>
      </c>
      <c r="G272" s="44">
        <v>0</v>
      </c>
      <c r="H272" s="43">
        <v>0</v>
      </c>
      <c r="I272" s="43">
        <v>402000</v>
      </c>
      <c r="J272" s="48">
        <v>402000</v>
      </c>
      <c r="K272" s="49">
        <v>420000</v>
      </c>
      <c r="L272" s="41">
        <v>95.71</v>
      </c>
      <c r="M272" s="11" t="s">
        <v>3699</v>
      </c>
      <c r="N272" s="43">
        <v>0</v>
      </c>
      <c r="O272" s="81"/>
      <c r="P272" s="43">
        <v>452964</v>
      </c>
      <c r="Q272" s="41" t="s">
        <v>3700</v>
      </c>
      <c r="R272" s="43">
        <v>-420000</v>
      </c>
      <c r="S272" s="41">
        <v>0</v>
      </c>
      <c r="T272" s="82" t="s">
        <v>3701</v>
      </c>
      <c r="U272" s="46" t="s">
        <v>3702</v>
      </c>
      <c r="V272" s="41">
        <v>14.48</v>
      </c>
      <c r="W272" s="12">
        <v>45784</v>
      </c>
      <c r="X272" s="12">
        <v>45736</v>
      </c>
      <c r="Y272" s="83">
        <v>34903</v>
      </c>
      <c r="Z272" s="84">
        <v>0</v>
      </c>
      <c r="AA272" s="14">
        <v>45785</v>
      </c>
      <c r="AB272" s="67" t="s">
        <v>78</v>
      </c>
      <c r="AC272" s="85">
        <v>14</v>
      </c>
      <c r="AD272" s="47" t="s">
        <v>133</v>
      </c>
      <c r="AE272" s="13">
        <v>1083138000</v>
      </c>
      <c r="AF272" s="47" t="s">
        <v>3703</v>
      </c>
      <c r="AG272" t="str">
        <f t="shared" si="9"/>
        <v>ADA FOTO</v>
      </c>
    </row>
    <row r="273" spans="1:33" ht="15.75" hidden="1" customHeight="1" thickBot="1">
      <c r="A273" t="str">
        <f t="shared" si="8"/>
        <v>060041068899000</v>
      </c>
      <c r="B273" s="41">
        <v>267</v>
      </c>
      <c r="C273" s="42" t="s">
        <v>3718</v>
      </c>
      <c r="D273" s="7" t="s">
        <v>2519</v>
      </c>
      <c r="E273" s="41">
        <v>60</v>
      </c>
      <c r="F273" s="43">
        <v>4500</v>
      </c>
      <c r="G273" s="44">
        <v>60</v>
      </c>
      <c r="H273" s="43">
        <v>4375</v>
      </c>
      <c r="I273" s="43">
        <v>262500</v>
      </c>
      <c r="J273" s="45">
        <v>262500</v>
      </c>
      <c r="K273" s="43">
        <v>262500</v>
      </c>
      <c r="L273" s="41">
        <v>100</v>
      </c>
      <c r="M273" s="11" t="s">
        <v>3705</v>
      </c>
      <c r="N273" s="43">
        <v>0</v>
      </c>
      <c r="O273" s="81"/>
      <c r="P273" s="43">
        <v>261240</v>
      </c>
      <c r="Q273" s="41" t="s">
        <v>3700</v>
      </c>
      <c r="R273" s="43">
        <v>-262500</v>
      </c>
      <c r="S273" s="41">
        <v>0</v>
      </c>
      <c r="T273" s="82" t="s">
        <v>3701</v>
      </c>
      <c r="U273" s="46" t="s">
        <v>3702</v>
      </c>
      <c r="V273" s="41">
        <v>46.46</v>
      </c>
      <c r="W273" s="12">
        <v>45785</v>
      </c>
      <c r="X273" s="12">
        <v>45783</v>
      </c>
      <c r="Y273" s="83">
        <v>21762</v>
      </c>
      <c r="Z273" s="84">
        <v>0</v>
      </c>
      <c r="AA273" s="14">
        <v>45785</v>
      </c>
      <c r="AB273" s="67" t="s">
        <v>78</v>
      </c>
      <c r="AC273" s="85">
        <v>14</v>
      </c>
      <c r="AD273" s="47" t="s">
        <v>133</v>
      </c>
      <c r="AE273" s="13">
        <v>1068899000</v>
      </c>
      <c r="AF273" s="47" t="s">
        <v>3703</v>
      </c>
      <c r="AG273" t="str">
        <f t="shared" si="9"/>
        <v>ADA FOTO</v>
      </c>
    </row>
    <row r="274" spans="1:33" ht="15.75" hidden="1" customHeight="1" thickBot="1">
      <c r="A274" t="str">
        <f t="shared" si="8"/>
        <v>060041077650000</v>
      </c>
      <c r="B274" s="41">
        <v>268</v>
      </c>
      <c r="C274" s="42" t="s">
        <v>3719</v>
      </c>
      <c r="D274" s="7" t="s">
        <v>2534</v>
      </c>
      <c r="E274" s="41">
        <v>60</v>
      </c>
      <c r="F274" s="43">
        <v>975</v>
      </c>
      <c r="G274" s="44">
        <v>60</v>
      </c>
      <c r="H274" s="43">
        <v>833</v>
      </c>
      <c r="I274" s="43">
        <v>49980</v>
      </c>
      <c r="J274" s="48">
        <v>49980</v>
      </c>
      <c r="K274" s="49">
        <v>50000</v>
      </c>
      <c r="L274" s="41">
        <v>99.96</v>
      </c>
      <c r="M274" s="11" t="s">
        <v>3699</v>
      </c>
      <c r="N274" s="43">
        <v>0</v>
      </c>
      <c r="O274" s="81"/>
      <c r="P274" s="43">
        <v>48000</v>
      </c>
      <c r="Q274" s="41" t="s">
        <v>3700</v>
      </c>
      <c r="R274" s="43">
        <v>-50000</v>
      </c>
      <c r="S274" s="41">
        <v>0</v>
      </c>
      <c r="T274" s="82" t="s">
        <v>3701</v>
      </c>
      <c r="U274" s="46" t="s">
        <v>3702</v>
      </c>
      <c r="V274" s="41">
        <v>7.42</v>
      </c>
      <c r="W274" s="12">
        <v>45782</v>
      </c>
      <c r="X274" s="12">
        <v>45621</v>
      </c>
      <c r="Y274" s="83">
        <v>22059</v>
      </c>
      <c r="Z274" s="84">
        <v>0</v>
      </c>
      <c r="AA274" s="14">
        <v>45785</v>
      </c>
      <c r="AB274" s="67" t="s">
        <v>78</v>
      </c>
      <c r="AC274" s="85">
        <v>14</v>
      </c>
      <c r="AD274" s="47" t="s">
        <v>133</v>
      </c>
      <c r="AE274" s="13">
        <v>1077650000</v>
      </c>
      <c r="AF274" s="47" t="s">
        <v>3703</v>
      </c>
      <c r="AG274" t="str">
        <f t="shared" si="9"/>
        <v>ADA FOTO</v>
      </c>
    </row>
    <row r="275" spans="1:33" ht="15.75" hidden="1" customHeight="1" thickBot="1">
      <c r="A275" t="str">
        <f t="shared" si="8"/>
        <v>060041089885000</v>
      </c>
      <c r="B275" s="41">
        <v>269</v>
      </c>
      <c r="C275" s="42" t="s">
        <v>3720</v>
      </c>
      <c r="D275" s="7" t="s">
        <v>2565</v>
      </c>
      <c r="E275" s="41">
        <v>72</v>
      </c>
      <c r="F275" s="43">
        <v>1000</v>
      </c>
      <c r="G275" s="44">
        <v>72</v>
      </c>
      <c r="H275" s="41">
        <v>806</v>
      </c>
      <c r="I275" s="43">
        <v>58032</v>
      </c>
      <c r="J275" s="45">
        <v>58032</v>
      </c>
      <c r="K275" s="43">
        <v>54500</v>
      </c>
      <c r="L275" s="41">
        <v>106.48</v>
      </c>
      <c r="M275" s="11" t="s">
        <v>3707</v>
      </c>
      <c r="N275" s="43">
        <v>0</v>
      </c>
      <c r="O275" s="81"/>
      <c r="P275" s="43">
        <v>55800</v>
      </c>
      <c r="Q275" s="41" t="s">
        <v>3700</v>
      </c>
      <c r="R275" s="43">
        <v>-54500</v>
      </c>
      <c r="S275" s="41">
        <v>0</v>
      </c>
      <c r="T275" s="82" t="s">
        <v>3701</v>
      </c>
      <c r="U275" s="46" t="s">
        <v>3702</v>
      </c>
      <c r="V275" s="41">
        <v>8.7100000000000009</v>
      </c>
      <c r="W275" s="12">
        <v>45774</v>
      </c>
      <c r="X275" s="12">
        <v>45775</v>
      </c>
      <c r="Y275" s="83">
        <v>22059</v>
      </c>
      <c r="Z275" s="84">
        <v>0</v>
      </c>
      <c r="AA275" s="14">
        <v>45785</v>
      </c>
      <c r="AB275" s="67" t="s">
        <v>78</v>
      </c>
      <c r="AC275" s="85">
        <v>14</v>
      </c>
      <c r="AD275" s="47" t="s">
        <v>133</v>
      </c>
      <c r="AE275" s="13">
        <v>1089885000</v>
      </c>
      <c r="AF275" s="47" t="s">
        <v>3703</v>
      </c>
      <c r="AG275" t="str">
        <f t="shared" si="9"/>
        <v>ADA FOTO</v>
      </c>
    </row>
    <row r="276" spans="1:33" ht="15.75" hidden="1" customHeight="1" thickBot="1">
      <c r="A276" t="str">
        <f t="shared" si="8"/>
        <v>060041028702000</v>
      </c>
      <c r="B276" s="41">
        <v>270</v>
      </c>
      <c r="C276" s="42" t="s">
        <v>3721</v>
      </c>
      <c r="D276" s="7" t="s">
        <v>3623</v>
      </c>
      <c r="E276" s="41">
        <v>12</v>
      </c>
      <c r="F276" s="43">
        <v>18500</v>
      </c>
      <c r="G276" s="44">
        <v>12</v>
      </c>
      <c r="H276" s="43">
        <v>15700</v>
      </c>
      <c r="I276" s="43">
        <v>188400</v>
      </c>
      <c r="J276" s="45">
        <v>188400</v>
      </c>
      <c r="K276" s="43">
        <v>198900</v>
      </c>
      <c r="L276" s="41">
        <v>94.72</v>
      </c>
      <c r="M276" s="11" t="s">
        <v>3699</v>
      </c>
      <c r="N276" s="43">
        <v>0</v>
      </c>
      <c r="O276" s="81"/>
      <c r="P276" s="43">
        <v>240000</v>
      </c>
      <c r="Q276" s="41" t="s">
        <v>3700</v>
      </c>
      <c r="R276" s="43">
        <v>-198900</v>
      </c>
      <c r="S276" s="41">
        <v>0</v>
      </c>
      <c r="T276" s="82" t="s">
        <v>3701</v>
      </c>
      <c r="U276" s="46" t="s">
        <v>3702</v>
      </c>
      <c r="V276" s="50">
        <v>0.05</v>
      </c>
      <c r="W276" s="12">
        <v>45721</v>
      </c>
      <c r="X276" s="12">
        <v>45705</v>
      </c>
      <c r="Y276" s="83">
        <v>39872</v>
      </c>
      <c r="Z276" s="84">
        <v>0</v>
      </c>
      <c r="AA276" s="14">
        <v>45785</v>
      </c>
      <c r="AB276" s="67" t="s">
        <v>78</v>
      </c>
      <c r="AC276" s="85">
        <v>14</v>
      </c>
      <c r="AD276" s="47" t="s">
        <v>133</v>
      </c>
      <c r="AE276" s="13">
        <v>1028702000</v>
      </c>
      <c r="AF276" s="47" t="s">
        <v>3703</v>
      </c>
      <c r="AG276" t="str">
        <f t="shared" si="9"/>
        <v>ADA FOTO</v>
      </c>
    </row>
    <row r="277" spans="1:33" ht="15.75" hidden="1" customHeight="1" thickBot="1">
      <c r="A277" t="str">
        <f t="shared" si="8"/>
        <v>060041089867000</v>
      </c>
      <c r="B277" s="41">
        <v>271</v>
      </c>
      <c r="C277" s="42" t="s">
        <v>3722</v>
      </c>
      <c r="D277" s="7" t="s">
        <v>3571</v>
      </c>
      <c r="E277" s="41">
        <v>30</v>
      </c>
      <c r="F277" s="43">
        <v>5000</v>
      </c>
      <c r="G277" s="44">
        <v>30</v>
      </c>
      <c r="H277" s="43">
        <v>4200</v>
      </c>
      <c r="I277" s="43">
        <v>126000</v>
      </c>
      <c r="J277" s="45">
        <v>126000</v>
      </c>
      <c r="K277" s="43">
        <v>147805</v>
      </c>
      <c r="L277" s="41">
        <v>85.25</v>
      </c>
      <c r="M277" s="11" t="s">
        <v>3699</v>
      </c>
      <c r="N277" s="43">
        <v>0</v>
      </c>
      <c r="O277" s="81"/>
      <c r="P277" s="43">
        <v>135450</v>
      </c>
      <c r="Q277" s="41" t="s">
        <v>3700</v>
      </c>
      <c r="R277" s="43">
        <v>-147805</v>
      </c>
      <c r="S277" s="41">
        <v>0</v>
      </c>
      <c r="T277" s="82" t="s">
        <v>3701</v>
      </c>
      <c r="U277" s="46" t="s">
        <v>3702</v>
      </c>
      <c r="V277" s="41">
        <v>1.06</v>
      </c>
      <c r="W277" s="12">
        <v>45781</v>
      </c>
      <c r="X277" s="12">
        <v>45720</v>
      </c>
      <c r="Y277" s="83">
        <v>22377</v>
      </c>
      <c r="Z277" s="84">
        <v>0</v>
      </c>
      <c r="AA277" s="14">
        <v>45785</v>
      </c>
      <c r="AB277" s="67" t="s">
        <v>78</v>
      </c>
      <c r="AC277" s="85">
        <v>14</v>
      </c>
      <c r="AD277" s="47" t="s">
        <v>133</v>
      </c>
      <c r="AE277" s="13">
        <v>1089867000</v>
      </c>
      <c r="AF277" s="47" t="s">
        <v>3703</v>
      </c>
      <c r="AG277" t="str">
        <f t="shared" si="9"/>
        <v>ADA FOTO</v>
      </c>
    </row>
    <row r="278" spans="1:33" ht="15.75" hidden="1" customHeight="1" thickBot="1">
      <c r="A278" t="str">
        <f t="shared" si="8"/>
        <v>060041105042000</v>
      </c>
      <c r="B278" s="41">
        <v>272</v>
      </c>
      <c r="C278" s="42" t="s">
        <v>3723</v>
      </c>
      <c r="D278" s="7" t="s">
        <v>2570</v>
      </c>
      <c r="E278" s="41">
        <v>21</v>
      </c>
      <c r="F278" s="43">
        <v>5100</v>
      </c>
      <c r="G278" s="44">
        <v>21</v>
      </c>
      <c r="H278" s="43">
        <v>4314</v>
      </c>
      <c r="I278" s="43">
        <v>90594</v>
      </c>
      <c r="J278" s="45">
        <v>90594</v>
      </c>
      <c r="K278" s="43">
        <v>98300</v>
      </c>
      <c r="L278" s="41">
        <v>92.16</v>
      </c>
      <c r="M278" s="11" t="s">
        <v>3699</v>
      </c>
      <c r="N278" s="43">
        <v>0</v>
      </c>
      <c r="O278" s="81"/>
      <c r="P278" s="43">
        <v>99372</v>
      </c>
      <c r="Q278" s="41" t="s">
        <v>3700</v>
      </c>
      <c r="R278" s="43">
        <v>-98300</v>
      </c>
      <c r="S278" s="41">
        <v>0</v>
      </c>
      <c r="T278" s="82" t="s">
        <v>3701</v>
      </c>
      <c r="U278" s="46" t="s">
        <v>3702</v>
      </c>
      <c r="V278" s="41">
        <v>8.3000000000000007</v>
      </c>
      <c r="W278" s="12">
        <v>45784</v>
      </c>
      <c r="X278" s="12">
        <v>45503</v>
      </c>
      <c r="Y278" s="83">
        <v>22377</v>
      </c>
      <c r="Z278" s="84">
        <v>0</v>
      </c>
      <c r="AA278" s="14">
        <v>45785</v>
      </c>
      <c r="AB278" s="67" t="s">
        <v>78</v>
      </c>
      <c r="AC278" s="85">
        <v>14</v>
      </c>
      <c r="AD278" s="47" t="s">
        <v>133</v>
      </c>
      <c r="AE278" s="13">
        <v>1105042000</v>
      </c>
      <c r="AF278" s="47" t="s">
        <v>3703</v>
      </c>
      <c r="AG278" t="str">
        <f t="shared" si="9"/>
        <v>ADA FOTO</v>
      </c>
    </row>
    <row r="279" spans="1:33" ht="15.75" hidden="1" customHeight="1" thickBot="1">
      <c r="A279" t="str">
        <f t="shared" si="8"/>
        <v>060041140637000</v>
      </c>
      <c r="B279" s="41">
        <v>273</v>
      </c>
      <c r="C279" s="42" t="s">
        <v>3724</v>
      </c>
      <c r="D279" s="7" t="s">
        <v>2585</v>
      </c>
      <c r="E279" s="41">
        <v>6</v>
      </c>
      <c r="F279" s="43">
        <v>13700</v>
      </c>
      <c r="G279" s="44">
        <v>0</v>
      </c>
      <c r="H279" s="43">
        <v>0</v>
      </c>
      <c r="I279" s="43">
        <v>82200</v>
      </c>
      <c r="J279" s="45">
        <v>82200</v>
      </c>
      <c r="K279" s="43">
        <v>110405</v>
      </c>
      <c r="L279" s="41">
        <v>74.45</v>
      </c>
      <c r="M279" s="11" t="s">
        <v>3699</v>
      </c>
      <c r="N279" s="43">
        <v>0</v>
      </c>
      <c r="O279" s="81"/>
      <c r="P279" s="43">
        <v>102600</v>
      </c>
      <c r="Q279" s="41" t="s">
        <v>3700</v>
      </c>
      <c r="R279" s="43">
        <v>-110405</v>
      </c>
      <c r="S279" s="41">
        <v>0</v>
      </c>
      <c r="T279" s="82" t="s">
        <v>3701</v>
      </c>
      <c r="U279" s="46" t="s">
        <v>3702</v>
      </c>
      <c r="V279" s="41">
        <v>0.32</v>
      </c>
      <c r="W279" s="12">
        <v>45783</v>
      </c>
      <c r="X279" s="12">
        <v>45775</v>
      </c>
      <c r="Y279" s="83">
        <v>22059</v>
      </c>
      <c r="Z279" s="42">
        <v>0</v>
      </c>
      <c r="AA279" s="14">
        <v>45785</v>
      </c>
      <c r="AB279" s="67" t="s">
        <v>78</v>
      </c>
      <c r="AC279" s="85">
        <v>14</v>
      </c>
      <c r="AD279" s="47" t="s">
        <v>133</v>
      </c>
      <c r="AE279" s="13">
        <v>1140637000</v>
      </c>
      <c r="AF279" s="47" t="s">
        <v>3703</v>
      </c>
      <c r="AG279" t="str">
        <f t="shared" si="9"/>
        <v>ADA FOTO</v>
      </c>
    </row>
    <row r="280" spans="1:33" ht="15.75" hidden="1" customHeight="1" thickBot="1">
      <c r="A280" t="str">
        <f t="shared" si="8"/>
        <v>060041078236000</v>
      </c>
      <c r="B280" s="41">
        <v>274</v>
      </c>
      <c r="C280" s="42" t="s">
        <v>3725</v>
      </c>
      <c r="D280" s="7" t="s">
        <v>2539</v>
      </c>
      <c r="E280" s="41">
        <v>5</v>
      </c>
      <c r="F280" s="43">
        <v>9800</v>
      </c>
      <c r="G280" s="44">
        <v>5</v>
      </c>
      <c r="H280" s="43">
        <v>9520</v>
      </c>
      <c r="I280" s="43">
        <v>47600</v>
      </c>
      <c r="J280" s="45">
        <v>47600</v>
      </c>
      <c r="K280" s="43">
        <v>45850</v>
      </c>
      <c r="L280" s="41">
        <v>103.82</v>
      </c>
      <c r="M280" s="11" t="s">
        <v>3707</v>
      </c>
      <c r="N280" s="43">
        <v>0</v>
      </c>
      <c r="O280" s="81"/>
      <c r="P280" s="43">
        <v>45505</v>
      </c>
      <c r="Q280" s="41" t="s">
        <v>3700</v>
      </c>
      <c r="R280" s="43">
        <v>-45850</v>
      </c>
      <c r="S280" s="41">
        <v>0</v>
      </c>
      <c r="T280" s="82" t="s">
        <v>3701</v>
      </c>
      <c r="U280" s="46" t="s">
        <v>3702</v>
      </c>
      <c r="V280" s="41">
        <v>2.59</v>
      </c>
      <c r="W280" s="12">
        <v>45784</v>
      </c>
      <c r="X280" s="12">
        <v>45780</v>
      </c>
      <c r="Y280" s="83">
        <v>22059</v>
      </c>
      <c r="Z280" s="84">
        <v>0</v>
      </c>
      <c r="AA280" s="14">
        <v>45785</v>
      </c>
      <c r="AB280" s="67" t="s">
        <v>78</v>
      </c>
      <c r="AC280" s="85">
        <v>14</v>
      </c>
      <c r="AD280" s="47" t="s">
        <v>133</v>
      </c>
      <c r="AE280" s="13">
        <v>1078236000</v>
      </c>
      <c r="AF280" s="47" t="s">
        <v>3703</v>
      </c>
      <c r="AG280" t="str">
        <f t="shared" si="9"/>
        <v>ADA FOTO</v>
      </c>
    </row>
    <row r="281" spans="1:33" ht="15.75" hidden="1" customHeight="1" thickBot="1">
      <c r="A281" t="str">
        <f t="shared" si="8"/>
        <v>060041076058000</v>
      </c>
      <c r="B281" s="41">
        <v>275</v>
      </c>
      <c r="C281" s="42" t="s">
        <v>3726</v>
      </c>
      <c r="D281" s="7" t="s">
        <v>3561</v>
      </c>
      <c r="E281" s="41">
        <v>72</v>
      </c>
      <c r="F281" s="43">
        <v>1700</v>
      </c>
      <c r="G281" s="44">
        <v>72</v>
      </c>
      <c r="H281" s="43">
        <v>1625</v>
      </c>
      <c r="I281" s="43">
        <v>117000</v>
      </c>
      <c r="J281" s="48">
        <v>117000</v>
      </c>
      <c r="K281" s="43">
        <v>109300</v>
      </c>
      <c r="L281" s="41">
        <v>107.04</v>
      </c>
      <c r="M281" s="11" t="s">
        <v>3707</v>
      </c>
      <c r="N281" s="43">
        <v>0</v>
      </c>
      <c r="O281" s="81"/>
      <c r="P281" s="43">
        <v>111384</v>
      </c>
      <c r="Q281" s="41" t="s">
        <v>3700</v>
      </c>
      <c r="R281" s="43">
        <v>-109300</v>
      </c>
      <c r="S281" s="41">
        <v>0</v>
      </c>
      <c r="T281" s="82" t="s">
        <v>3701</v>
      </c>
      <c r="U281" s="46" t="s">
        <v>3702</v>
      </c>
      <c r="V281" s="50">
        <v>1436.74</v>
      </c>
      <c r="W281" s="12">
        <v>45784</v>
      </c>
      <c r="X281" s="12">
        <v>45703</v>
      </c>
      <c r="Y281" s="83">
        <v>22031</v>
      </c>
      <c r="Z281" s="84">
        <v>0</v>
      </c>
      <c r="AA281" s="14">
        <v>45785</v>
      </c>
      <c r="AB281" s="67" t="s">
        <v>78</v>
      </c>
      <c r="AC281" s="85">
        <v>14</v>
      </c>
      <c r="AD281" s="47" t="s">
        <v>133</v>
      </c>
      <c r="AE281" s="13">
        <v>1076058000</v>
      </c>
      <c r="AF281" s="47" t="s">
        <v>3703</v>
      </c>
      <c r="AG281" t="str">
        <f t="shared" si="9"/>
        <v>ADA FOTO</v>
      </c>
    </row>
    <row r="282" spans="1:33" ht="15.75" hidden="1" customHeight="1" thickBot="1">
      <c r="A282" t="str">
        <f t="shared" si="8"/>
        <v>060041088243000</v>
      </c>
      <c r="B282" s="41">
        <v>276</v>
      </c>
      <c r="C282" s="42" t="s">
        <v>3727</v>
      </c>
      <c r="D282" s="7" t="s">
        <v>376</v>
      </c>
      <c r="E282" s="41">
        <v>20</v>
      </c>
      <c r="F282" s="43">
        <v>4500</v>
      </c>
      <c r="G282" s="44">
        <v>20</v>
      </c>
      <c r="H282" s="43">
        <v>4050</v>
      </c>
      <c r="I282" s="43">
        <v>81000</v>
      </c>
      <c r="J282" s="48">
        <v>81000</v>
      </c>
      <c r="K282" s="49">
        <v>80500</v>
      </c>
      <c r="L282" s="41">
        <v>100.62</v>
      </c>
      <c r="M282" s="11" t="s">
        <v>3707</v>
      </c>
      <c r="N282" s="43">
        <v>0</v>
      </c>
      <c r="O282" s="81"/>
      <c r="P282" s="43">
        <v>78580</v>
      </c>
      <c r="Q282" s="41" t="s">
        <v>3700</v>
      </c>
      <c r="R282" s="43">
        <v>-80500</v>
      </c>
      <c r="S282" s="41">
        <v>0</v>
      </c>
      <c r="T282" s="82" t="s">
        <v>3701</v>
      </c>
      <c r="U282" s="46" t="s">
        <v>3702</v>
      </c>
      <c r="V282" s="41">
        <v>194.02</v>
      </c>
      <c r="W282" s="12">
        <v>45784</v>
      </c>
      <c r="X282" s="12">
        <v>45777</v>
      </c>
      <c r="Y282" s="83">
        <v>21083</v>
      </c>
      <c r="Z282" s="84"/>
      <c r="AA282" s="14">
        <v>45785</v>
      </c>
      <c r="AB282" s="67" t="s">
        <v>78</v>
      </c>
      <c r="AC282" s="85">
        <v>17</v>
      </c>
      <c r="AD282" s="47" t="s">
        <v>133</v>
      </c>
      <c r="AE282" s="13">
        <v>1088243000</v>
      </c>
      <c r="AF282" s="47" t="s">
        <v>3703</v>
      </c>
      <c r="AG282" t="str">
        <f t="shared" si="9"/>
        <v>ADA FOTO</v>
      </c>
    </row>
    <row r="283" spans="1:33" ht="15.75" hidden="1" customHeight="1" thickBot="1">
      <c r="A283" t="str">
        <f t="shared" si="8"/>
        <v>060041084369000</v>
      </c>
      <c r="B283" s="41">
        <v>277</v>
      </c>
      <c r="C283" s="42" t="s">
        <v>3728</v>
      </c>
      <c r="D283" s="7" t="s">
        <v>334</v>
      </c>
      <c r="E283" s="41">
        <v>60</v>
      </c>
      <c r="F283" s="43">
        <v>9000</v>
      </c>
      <c r="G283" s="44">
        <v>0</v>
      </c>
      <c r="H283" s="43">
        <v>0</v>
      </c>
      <c r="I283" s="43">
        <v>540000</v>
      </c>
      <c r="J283" s="48">
        <v>540000</v>
      </c>
      <c r="K283" s="49">
        <v>558000</v>
      </c>
      <c r="L283" s="41">
        <v>96.77</v>
      </c>
      <c r="M283" s="11" t="s">
        <v>3699</v>
      </c>
      <c r="N283" s="43">
        <v>0</v>
      </c>
      <c r="O283" s="81"/>
      <c r="P283" s="43">
        <v>508440</v>
      </c>
      <c r="Q283" s="41" t="s">
        <v>3700</v>
      </c>
      <c r="R283" s="43">
        <v>-558000</v>
      </c>
      <c r="S283" s="41">
        <v>0</v>
      </c>
      <c r="T283" s="82" t="s">
        <v>3701</v>
      </c>
      <c r="U283" s="46" t="s">
        <v>3702</v>
      </c>
      <c r="V283" s="41">
        <v>18.14</v>
      </c>
      <c r="W283" s="12">
        <v>45784</v>
      </c>
      <c r="X283" s="12">
        <v>45780</v>
      </c>
      <c r="Y283" s="83">
        <v>36974</v>
      </c>
      <c r="Z283" s="84"/>
      <c r="AA283" s="14">
        <v>45785</v>
      </c>
      <c r="AB283" s="67" t="s">
        <v>78</v>
      </c>
      <c r="AC283" s="85">
        <v>17</v>
      </c>
      <c r="AD283" s="47" t="s">
        <v>133</v>
      </c>
      <c r="AE283" s="13">
        <v>1084369000</v>
      </c>
      <c r="AF283" s="47" t="s">
        <v>3703</v>
      </c>
      <c r="AG283" t="str">
        <f t="shared" si="9"/>
        <v>ADA FOTO</v>
      </c>
    </row>
    <row r="284" spans="1:33" ht="15.75" hidden="1" customHeight="1" thickBot="1">
      <c r="A284" t="str">
        <f t="shared" si="8"/>
        <v>060041088129000</v>
      </c>
      <c r="B284" s="41">
        <v>278</v>
      </c>
      <c r="C284" s="42" t="s">
        <v>3729</v>
      </c>
      <c r="D284" s="7" t="s">
        <v>340</v>
      </c>
      <c r="E284" s="41">
        <v>40</v>
      </c>
      <c r="F284" s="43">
        <v>3000</v>
      </c>
      <c r="G284" s="44">
        <v>40</v>
      </c>
      <c r="H284" s="43">
        <v>2867</v>
      </c>
      <c r="I284" s="43">
        <v>114680</v>
      </c>
      <c r="J284" s="45">
        <v>114680</v>
      </c>
      <c r="K284" s="43">
        <v>111500</v>
      </c>
      <c r="L284" s="41">
        <v>102.85</v>
      </c>
      <c r="M284" s="11" t="s">
        <v>3707</v>
      </c>
      <c r="N284" s="43">
        <v>0</v>
      </c>
      <c r="O284" s="81"/>
      <c r="P284" s="43">
        <v>115040</v>
      </c>
      <c r="Q284" s="41" t="s">
        <v>3700</v>
      </c>
      <c r="R284" s="43">
        <v>-111500</v>
      </c>
      <c r="S284" s="41">
        <v>0</v>
      </c>
      <c r="T284" s="82" t="s">
        <v>3701</v>
      </c>
      <c r="U284" s="46" t="s">
        <v>3711</v>
      </c>
      <c r="V284" s="50">
        <v>1256.1600000000001</v>
      </c>
      <c r="W284" s="12">
        <v>45785</v>
      </c>
      <c r="X284" s="12">
        <v>45758</v>
      </c>
      <c r="Y284" s="83">
        <v>21126</v>
      </c>
      <c r="Z284" s="84"/>
      <c r="AA284" s="14">
        <v>45785</v>
      </c>
      <c r="AB284" s="67" t="s">
        <v>78</v>
      </c>
      <c r="AC284" s="85">
        <v>17</v>
      </c>
      <c r="AD284" s="47" t="s">
        <v>133</v>
      </c>
      <c r="AE284" s="13">
        <v>1088129000</v>
      </c>
      <c r="AF284" s="47" t="s">
        <v>3703</v>
      </c>
      <c r="AG284" t="str">
        <f t="shared" si="9"/>
        <v>ADA FOTO</v>
      </c>
    </row>
    <row r="285" spans="1:33" ht="15.75" hidden="1" customHeight="1" thickBot="1">
      <c r="A285" t="str">
        <f t="shared" si="8"/>
        <v>060041088200000</v>
      </c>
      <c r="B285" s="41">
        <v>279</v>
      </c>
      <c r="C285" s="42" t="s">
        <v>3730</v>
      </c>
      <c r="D285" s="7" t="s">
        <v>370</v>
      </c>
      <c r="E285" s="41">
        <v>40</v>
      </c>
      <c r="F285" s="43">
        <v>2900</v>
      </c>
      <c r="G285" s="44">
        <v>40</v>
      </c>
      <c r="H285" s="43">
        <v>2835</v>
      </c>
      <c r="I285" s="43">
        <v>113400</v>
      </c>
      <c r="J285" s="48">
        <v>113400</v>
      </c>
      <c r="K285" s="49">
        <v>106500</v>
      </c>
      <c r="L285" s="41">
        <v>106.48</v>
      </c>
      <c r="M285" s="11" t="s">
        <v>3707</v>
      </c>
      <c r="N285" s="43">
        <v>0</v>
      </c>
      <c r="O285" s="81"/>
      <c r="P285" s="43">
        <v>109720</v>
      </c>
      <c r="Q285" s="41" t="s">
        <v>3700</v>
      </c>
      <c r="R285" s="43">
        <v>-106500</v>
      </c>
      <c r="S285" s="41">
        <v>0</v>
      </c>
      <c r="T285" s="82" t="s">
        <v>3701</v>
      </c>
      <c r="U285" s="46" t="s">
        <v>3711</v>
      </c>
      <c r="V285" s="41">
        <v>321.72000000000003</v>
      </c>
      <c r="W285" s="12">
        <v>45785</v>
      </c>
      <c r="X285" s="12">
        <v>45758</v>
      </c>
      <c r="Y285" s="83">
        <v>21126</v>
      </c>
      <c r="Z285" s="84"/>
      <c r="AA285" s="14">
        <v>45785</v>
      </c>
      <c r="AB285" s="67" t="s">
        <v>78</v>
      </c>
      <c r="AC285" s="85">
        <v>17</v>
      </c>
      <c r="AD285" s="47" t="s">
        <v>133</v>
      </c>
      <c r="AE285" s="13">
        <v>1088200000</v>
      </c>
      <c r="AF285" s="47" t="s">
        <v>3703</v>
      </c>
      <c r="AG285" t="str">
        <f t="shared" si="9"/>
        <v>ADA FOTO</v>
      </c>
    </row>
    <row r="286" spans="1:33" ht="15.75" hidden="1" customHeight="1" thickBot="1">
      <c r="A286" t="str">
        <f t="shared" si="8"/>
        <v>060041088134000</v>
      </c>
      <c r="B286" s="41">
        <v>280</v>
      </c>
      <c r="C286" s="42" t="s">
        <v>3731</v>
      </c>
      <c r="D286" s="7" t="s">
        <v>346</v>
      </c>
      <c r="E286" s="41">
        <v>40</v>
      </c>
      <c r="F286" s="43">
        <v>2900</v>
      </c>
      <c r="G286" s="44">
        <v>40</v>
      </c>
      <c r="H286" s="43">
        <v>2835</v>
      </c>
      <c r="I286" s="43">
        <v>113400</v>
      </c>
      <c r="J286" s="45">
        <v>113400</v>
      </c>
      <c r="K286" s="43">
        <v>106500</v>
      </c>
      <c r="L286" s="41">
        <v>106.48</v>
      </c>
      <c r="M286" s="11" t="s">
        <v>3707</v>
      </c>
      <c r="N286" s="43">
        <v>0</v>
      </c>
      <c r="O286" s="81"/>
      <c r="P286" s="43">
        <v>109720</v>
      </c>
      <c r="Q286" s="41" t="s">
        <v>3700</v>
      </c>
      <c r="R286" s="43">
        <v>-106500</v>
      </c>
      <c r="S286" s="41">
        <v>0</v>
      </c>
      <c r="T286" s="82" t="s">
        <v>3701</v>
      </c>
      <c r="U286" s="46" t="s">
        <v>3702</v>
      </c>
      <c r="V286" s="50">
        <v>944.12</v>
      </c>
      <c r="W286" s="12">
        <v>45785</v>
      </c>
      <c r="X286" s="12">
        <v>45758</v>
      </c>
      <c r="Y286" s="83">
        <v>21126</v>
      </c>
      <c r="Z286" s="84"/>
      <c r="AA286" s="14">
        <v>45785</v>
      </c>
      <c r="AB286" s="67" t="s">
        <v>78</v>
      </c>
      <c r="AC286" s="85">
        <v>17</v>
      </c>
      <c r="AD286" s="47" t="s">
        <v>133</v>
      </c>
      <c r="AE286" s="13">
        <v>1088134000</v>
      </c>
      <c r="AF286" s="47" t="s">
        <v>3703</v>
      </c>
      <c r="AG286" t="str">
        <f t="shared" si="9"/>
        <v>ADA FOTO</v>
      </c>
    </row>
    <row r="287" spans="1:33" ht="15.75" hidden="1" customHeight="1" thickBot="1">
      <c r="A287" t="str">
        <f t="shared" si="8"/>
        <v>060041088137000</v>
      </c>
      <c r="B287" s="41">
        <v>281</v>
      </c>
      <c r="C287" s="42" t="s">
        <v>3732</v>
      </c>
      <c r="D287" s="7" t="s">
        <v>3569</v>
      </c>
      <c r="E287" s="41">
        <v>24</v>
      </c>
      <c r="F287" s="43">
        <v>4500</v>
      </c>
      <c r="G287" s="44">
        <v>24</v>
      </c>
      <c r="H287" s="43">
        <v>4283</v>
      </c>
      <c r="I287" s="43">
        <v>102792</v>
      </c>
      <c r="J287" s="45">
        <v>102792</v>
      </c>
      <c r="K287" s="43">
        <v>97400</v>
      </c>
      <c r="L287" s="41">
        <v>105.54</v>
      </c>
      <c r="M287" s="11" t="s">
        <v>3707</v>
      </c>
      <c r="N287" s="43">
        <v>0</v>
      </c>
      <c r="O287" s="81"/>
      <c r="P287" s="43">
        <v>100968</v>
      </c>
      <c r="Q287" s="41" t="s">
        <v>3700</v>
      </c>
      <c r="R287" s="43">
        <v>-97400</v>
      </c>
      <c r="S287" s="41">
        <v>0</v>
      </c>
      <c r="T287" s="82" t="s">
        <v>3701</v>
      </c>
      <c r="U287" s="46" t="s">
        <v>3702</v>
      </c>
      <c r="V287" s="41">
        <v>53.87</v>
      </c>
      <c r="W287" s="12">
        <v>45784</v>
      </c>
      <c r="X287" s="12">
        <v>45777</v>
      </c>
      <c r="Y287" s="83">
        <v>21095</v>
      </c>
      <c r="Z287" s="84"/>
      <c r="AA287" s="14">
        <v>45785</v>
      </c>
      <c r="AB287" s="67" t="s">
        <v>78</v>
      </c>
      <c r="AC287" s="85">
        <v>17</v>
      </c>
      <c r="AD287" s="47" t="s">
        <v>133</v>
      </c>
      <c r="AE287" s="13">
        <v>1088137000</v>
      </c>
      <c r="AF287" s="47" t="s">
        <v>3703</v>
      </c>
      <c r="AG287" t="str">
        <f t="shared" si="9"/>
        <v>ADA FOTO</v>
      </c>
    </row>
    <row r="288" spans="1:33" ht="15.75" hidden="1" customHeight="1" thickBot="1">
      <c r="A288" t="str">
        <f t="shared" si="8"/>
        <v>060041035633000</v>
      </c>
      <c r="B288" s="41">
        <v>282</v>
      </c>
      <c r="C288" s="42" t="s">
        <v>3733</v>
      </c>
      <c r="D288" s="7" t="s">
        <v>208</v>
      </c>
      <c r="E288" s="41">
        <v>20</v>
      </c>
      <c r="F288" s="43">
        <v>7300</v>
      </c>
      <c r="G288" s="44">
        <v>20</v>
      </c>
      <c r="H288" s="43">
        <v>7050</v>
      </c>
      <c r="I288" s="43">
        <v>141000</v>
      </c>
      <c r="J288" s="48">
        <v>141000</v>
      </c>
      <c r="K288" s="43">
        <v>140000</v>
      </c>
      <c r="L288" s="41">
        <v>100.71</v>
      </c>
      <c r="M288" s="11" t="s">
        <v>3707</v>
      </c>
      <c r="N288" s="43">
        <v>0</v>
      </c>
      <c r="O288" s="81"/>
      <c r="P288" s="43">
        <v>138800</v>
      </c>
      <c r="Q288" s="41" t="s">
        <v>3700</v>
      </c>
      <c r="R288" s="43">
        <v>-140000</v>
      </c>
      <c r="S288" s="41">
        <v>0</v>
      </c>
      <c r="T288" s="82" t="s">
        <v>3701</v>
      </c>
      <c r="U288" s="46" t="s">
        <v>3711</v>
      </c>
      <c r="V288" s="41">
        <v>52.72</v>
      </c>
      <c r="W288" s="12">
        <v>45784</v>
      </c>
      <c r="X288" s="12">
        <v>45735</v>
      </c>
      <c r="Y288" s="83">
        <v>40420</v>
      </c>
      <c r="Z288" s="84"/>
      <c r="AA288" s="14">
        <v>45785</v>
      </c>
      <c r="AB288" s="67" t="s">
        <v>78</v>
      </c>
      <c r="AC288" s="85">
        <v>17</v>
      </c>
      <c r="AD288" s="47" t="s">
        <v>133</v>
      </c>
      <c r="AE288" s="13">
        <v>1035633000</v>
      </c>
      <c r="AF288" s="47" t="s">
        <v>3703</v>
      </c>
      <c r="AG288" t="str">
        <f t="shared" si="9"/>
        <v>ADA FOTO</v>
      </c>
    </row>
    <row r="289" spans="1:33" ht="15.75" hidden="1" customHeight="1" thickBot="1">
      <c r="A289" t="str">
        <f t="shared" si="8"/>
        <v>060041035634000</v>
      </c>
      <c r="B289" s="41">
        <v>283</v>
      </c>
      <c r="C289" s="42" t="s">
        <v>3734</v>
      </c>
      <c r="D289" s="7" t="s">
        <v>214</v>
      </c>
      <c r="E289" s="41">
        <v>20</v>
      </c>
      <c r="F289" s="43">
        <v>9900</v>
      </c>
      <c r="G289" s="44">
        <v>20</v>
      </c>
      <c r="H289" s="43">
        <v>9800</v>
      </c>
      <c r="I289" s="43">
        <v>196000</v>
      </c>
      <c r="J289" s="45">
        <v>196000</v>
      </c>
      <c r="K289" s="43">
        <v>195000</v>
      </c>
      <c r="L289" s="41">
        <v>100.51</v>
      </c>
      <c r="M289" s="11" t="s">
        <v>3707</v>
      </c>
      <c r="N289" s="43">
        <v>0</v>
      </c>
      <c r="O289" s="81"/>
      <c r="P289" s="43">
        <v>193500</v>
      </c>
      <c r="Q289" s="41" t="s">
        <v>3700</v>
      </c>
      <c r="R289" s="43">
        <v>-195000</v>
      </c>
      <c r="S289" s="41">
        <v>0</v>
      </c>
      <c r="T289" s="82" t="s">
        <v>3701</v>
      </c>
      <c r="U289" s="46" t="s">
        <v>3711</v>
      </c>
      <c r="V289" s="41">
        <v>14.18</v>
      </c>
      <c r="W289" s="12">
        <v>45784</v>
      </c>
      <c r="X289" s="12">
        <v>45756</v>
      </c>
      <c r="Y289" s="83">
        <v>40420</v>
      </c>
      <c r="Z289" s="84"/>
      <c r="AA289" s="14">
        <v>45785</v>
      </c>
      <c r="AB289" s="67" t="s">
        <v>78</v>
      </c>
      <c r="AC289" s="85">
        <v>17</v>
      </c>
      <c r="AD289" s="47" t="s">
        <v>133</v>
      </c>
      <c r="AE289" s="13">
        <v>1035634000</v>
      </c>
      <c r="AF289" s="47" t="s">
        <v>3703</v>
      </c>
      <c r="AG289" t="str">
        <f t="shared" si="9"/>
        <v>ADA FOTO</v>
      </c>
    </row>
    <row r="290" spans="1:33" ht="15.75" hidden="1" customHeight="1" thickBot="1">
      <c r="A290" t="str">
        <f t="shared" si="8"/>
        <v>060041088171000</v>
      </c>
      <c r="B290" s="41">
        <v>284</v>
      </c>
      <c r="C290" s="42" t="s">
        <v>3735</v>
      </c>
      <c r="D290" s="7" t="s">
        <v>358</v>
      </c>
      <c r="E290" s="41">
        <v>40</v>
      </c>
      <c r="F290" s="43">
        <v>3000</v>
      </c>
      <c r="G290" s="44">
        <v>40</v>
      </c>
      <c r="H290" s="43">
        <v>2810</v>
      </c>
      <c r="I290" s="43">
        <v>112400</v>
      </c>
      <c r="J290" s="45">
        <v>112400</v>
      </c>
      <c r="K290" s="43">
        <v>114250</v>
      </c>
      <c r="L290" s="41">
        <v>98.38</v>
      </c>
      <c r="M290" s="11" t="s">
        <v>3699</v>
      </c>
      <c r="N290" s="43">
        <v>0</v>
      </c>
      <c r="O290" s="81"/>
      <c r="P290" s="43">
        <v>111560</v>
      </c>
      <c r="Q290" s="41" t="s">
        <v>3700</v>
      </c>
      <c r="R290" s="43">
        <v>-114250</v>
      </c>
      <c r="S290" s="41">
        <v>0</v>
      </c>
      <c r="T290" s="82" t="s">
        <v>3701</v>
      </c>
      <c r="U290" s="46" t="s">
        <v>3711</v>
      </c>
      <c r="V290" s="41">
        <v>180.07</v>
      </c>
      <c r="W290" s="12">
        <v>45785</v>
      </c>
      <c r="X290" s="12">
        <v>45770</v>
      </c>
      <c r="Y290" s="83">
        <v>22989</v>
      </c>
      <c r="Z290" s="84"/>
      <c r="AA290" s="14">
        <v>45785</v>
      </c>
      <c r="AB290" s="67" t="s">
        <v>78</v>
      </c>
      <c r="AC290" s="85">
        <v>17</v>
      </c>
      <c r="AD290" s="47" t="s">
        <v>133</v>
      </c>
      <c r="AE290" s="13">
        <v>1088171000</v>
      </c>
      <c r="AF290" s="47" t="s">
        <v>3703</v>
      </c>
      <c r="AG290" t="str">
        <f t="shared" si="9"/>
        <v>ADA FOTO</v>
      </c>
    </row>
    <row r="291" spans="1:33" ht="15.75" hidden="1" customHeight="1" thickBot="1">
      <c r="A291" t="str">
        <f t="shared" si="8"/>
        <v>060041088175000</v>
      </c>
      <c r="B291" s="41">
        <v>285</v>
      </c>
      <c r="C291" s="42" t="s">
        <v>3736</v>
      </c>
      <c r="D291" s="7" t="s">
        <v>364</v>
      </c>
      <c r="E291" s="41">
        <v>40</v>
      </c>
      <c r="F291" s="43">
        <v>2900</v>
      </c>
      <c r="G291" s="44">
        <v>40</v>
      </c>
      <c r="H291" s="43">
        <v>2700</v>
      </c>
      <c r="I291" s="43">
        <v>108000</v>
      </c>
      <c r="J291" s="45">
        <v>108000</v>
      </c>
      <c r="K291" s="43">
        <v>109000</v>
      </c>
      <c r="L291" s="41">
        <v>99.08</v>
      </c>
      <c r="M291" s="11" t="s">
        <v>3699</v>
      </c>
      <c r="N291" s="43">
        <v>0</v>
      </c>
      <c r="O291" s="81"/>
      <c r="P291" s="43">
        <v>106200</v>
      </c>
      <c r="Q291" s="41" t="s">
        <v>3700</v>
      </c>
      <c r="R291" s="43">
        <v>-109000</v>
      </c>
      <c r="S291" s="41">
        <v>0</v>
      </c>
      <c r="T291" s="82" t="s">
        <v>3701</v>
      </c>
      <c r="U291" s="46" t="s">
        <v>3702</v>
      </c>
      <c r="V291" s="41">
        <v>70.709999999999994</v>
      </c>
      <c r="W291" s="12">
        <v>45784</v>
      </c>
      <c r="X291" s="12">
        <v>45770</v>
      </c>
      <c r="Y291" s="83">
        <v>22989</v>
      </c>
      <c r="Z291" s="84"/>
      <c r="AA291" s="14">
        <v>45785</v>
      </c>
      <c r="AB291" s="67" t="s">
        <v>78</v>
      </c>
      <c r="AC291" s="85">
        <v>17</v>
      </c>
      <c r="AD291" s="47" t="s">
        <v>133</v>
      </c>
      <c r="AE291" s="13">
        <v>1088175000</v>
      </c>
      <c r="AF291" s="47" t="s">
        <v>3703</v>
      </c>
      <c r="AG291" t="str">
        <f t="shared" si="9"/>
        <v>ADA FOTO</v>
      </c>
    </row>
    <row r="292" spans="1:33" ht="15.75" hidden="1" customHeight="1" thickBot="1">
      <c r="A292" t="str">
        <f t="shared" si="8"/>
        <v>060041137215000</v>
      </c>
      <c r="B292" s="41">
        <v>286</v>
      </c>
      <c r="C292" s="42" t="s">
        <v>3737</v>
      </c>
      <c r="D292" s="7" t="s">
        <v>3594</v>
      </c>
      <c r="E292" s="41">
        <v>42</v>
      </c>
      <c r="F292" s="43">
        <v>9300</v>
      </c>
      <c r="G292" s="44">
        <v>0</v>
      </c>
      <c r="H292" s="43">
        <v>0</v>
      </c>
      <c r="I292" s="43">
        <v>390600</v>
      </c>
      <c r="J292" s="45">
        <v>390600</v>
      </c>
      <c r="K292" s="43">
        <v>366900</v>
      </c>
      <c r="L292" s="41">
        <v>106.46</v>
      </c>
      <c r="M292" s="11" t="s">
        <v>3707</v>
      </c>
      <c r="N292" s="43">
        <v>0</v>
      </c>
      <c r="O292" s="81"/>
      <c r="P292" s="43">
        <v>378714</v>
      </c>
      <c r="Q292" s="41" t="s">
        <v>3700</v>
      </c>
      <c r="R292" s="43">
        <v>-366900</v>
      </c>
      <c r="S292" s="41">
        <v>0</v>
      </c>
      <c r="T292" s="82" t="s">
        <v>3701</v>
      </c>
      <c r="U292" s="46" t="s">
        <v>3702</v>
      </c>
      <c r="V292" s="41">
        <v>4.8099999999999996</v>
      </c>
      <c r="W292" s="12">
        <v>45785</v>
      </c>
      <c r="X292" s="12">
        <v>45635</v>
      </c>
      <c r="Y292" s="83">
        <v>28031</v>
      </c>
      <c r="Z292" s="84">
        <v>0</v>
      </c>
      <c r="AA292" s="14">
        <v>45785</v>
      </c>
      <c r="AB292" s="67" t="s">
        <v>78</v>
      </c>
      <c r="AC292" s="85">
        <v>19</v>
      </c>
      <c r="AD292" s="47" t="s">
        <v>133</v>
      </c>
      <c r="AE292" s="13">
        <v>1137215000</v>
      </c>
      <c r="AF292" s="47" t="s">
        <v>3703</v>
      </c>
      <c r="AG292" t="str">
        <f t="shared" si="9"/>
        <v>ADA FOTO</v>
      </c>
    </row>
    <row r="293" spans="1:33" ht="15.75" hidden="1" customHeight="1" thickBot="1">
      <c r="A293" t="str">
        <f t="shared" si="8"/>
        <v>060041089525000</v>
      </c>
      <c r="B293" s="41">
        <v>287</v>
      </c>
      <c r="C293" s="42" t="s">
        <v>3738</v>
      </c>
      <c r="D293" s="7" t="s">
        <v>2549</v>
      </c>
      <c r="E293" s="41">
        <v>144</v>
      </c>
      <c r="F293" s="43">
        <v>4400</v>
      </c>
      <c r="G293" s="44">
        <v>0</v>
      </c>
      <c r="H293" s="43">
        <v>0</v>
      </c>
      <c r="I293" s="43">
        <v>633600</v>
      </c>
      <c r="J293" s="45">
        <v>633600</v>
      </c>
      <c r="K293" s="43">
        <v>691200</v>
      </c>
      <c r="L293" s="41">
        <v>91.67</v>
      </c>
      <c r="M293" s="11" t="s">
        <v>3699</v>
      </c>
      <c r="N293" s="43">
        <v>0</v>
      </c>
      <c r="O293" s="81"/>
      <c r="P293" s="43">
        <v>554112</v>
      </c>
      <c r="Q293" s="41" t="s">
        <v>3700</v>
      </c>
      <c r="R293" s="43">
        <v>-691200</v>
      </c>
      <c r="S293" s="41">
        <v>0</v>
      </c>
      <c r="T293" s="82" t="s">
        <v>3701</v>
      </c>
      <c r="U293" s="46" t="s">
        <v>3711</v>
      </c>
      <c r="V293" s="50">
        <v>1052.81</v>
      </c>
      <c r="W293" s="12">
        <v>45785</v>
      </c>
      <c r="X293" s="12">
        <v>45784</v>
      </c>
      <c r="Y293" s="83">
        <v>28031</v>
      </c>
      <c r="Z293" s="84">
        <v>0</v>
      </c>
      <c r="AA293" s="14">
        <v>45785</v>
      </c>
      <c r="AB293" s="67" t="s">
        <v>78</v>
      </c>
      <c r="AC293" s="85">
        <v>19</v>
      </c>
      <c r="AD293" s="47" t="s">
        <v>133</v>
      </c>
      <c r="AE293" s="13">
        <v>1089525000</v>
      </c>
      <c r="AF293" s="47" t="s">
        <v>3703</v>
      </c>
      <c r="AG293" t="str">
        <f t="shared" si="9"/>
        <v>ADA FOTO</v>
      </c>
    </row>
    <row r="294" spans="1:33" ht="15.75" hidden="1" customHeight="1" thickBot="1">
      <c r="A294" t="str">
        <f t="shared" si="8"/>
        <v>060041118289000</v>
      </c>
      <c r="B294" s="41">
        <v>288</v>
      </c>
      <c r="C294" s="42" t="s">
        <v>3739</v>
      </c>
      <c r="D294" s="7" t="s">
        <v>2575</v>
      </c>
      <c r="E294" s="41">
        <v>12</v>
      </c>
      <c r="F294" s="43">
        <v>27600</v>
      </c>
      <c r="G294" s="44">
        <v>0</v>
      </c>
      <c r="H294" s="43">
        <v>0</v>
      </c>
      <c r="I294" s="43">
        <v>331200</v>
      </c>
      <c r="J294" s="45">
        <v>331200</v>
      </c>
      <c r="K294" s="43">
        <v>313700</v>
      </c>
      <c r="L294" s="41">
        <v>105.58</v>
      </c>
      <c r="M294" s="11" t="s">
        <v>3707</v>
      </c>
      <c r="N294" s="43">
        <v>0</v>
      </c>
      <c r="O294" s="81"/>
      <c r="P294" s="43">
        <v>364080</v>
      </c>
      <c r="Q294" s="41" t="s">
        <v>3700</v>
      </c>
      <c r="R294" s="43">
        <v>-313700</v>
      </c>
      <c r="S294" s="41">
        <v>0</v>
      </c>
      <c r="T294" s="82" t="s">
        <v>3701</v>
      </c>
      <c r="U294" s="46" t="s">
        <v>3702</v>
      </c>
      <c r="V294" s="41">
        <v>3.42</v>
      </c>
      <c r="W294" s="12">
        <v>45784</v>
      </c>
      <c r="X294" s="12">
        <v>45775</v>
      </c>
      <c r="Y294" s="83">
        <v>28032</v>
      </c>
      <c r="Z294" s="84">
        <v>0</v>
      </c>
      <c r="AA294" s="14">
        <v>45785</v>
      </c>
      <c r="AB294" s="67" t="s">
        <v>78</v>
      </c>
      <c r="AC294" s="85">
        <v>19</v>
      </c>
      <c r="AD294" s="47" t="s">
        <v>133</v>
      </c>
      <c r="AE294" s="13">
        <v>1118289000</v>
      </c>
      <c r="AF294" s="47" t="s">
        <v>3703</v>
      </c>
      <c r="AG294" t="str">
        <f t="shared" si="9"/>
        <v>ADA FOTO</v>
      </c>
    </row>
    <row r="295" spans="1:33" ht="15.75" hidden="1" customHeight="1" thickBot="1">
      <c r="A295" t="str">
        <f t="shared" si="8"/>
        <v>060041053801000</v>
      </c>
      <c r="B295" s="41">
        <v>289</v>
      </c>
      <c r="C295" s="42" t="s">
        <v>3740</v>
      </c>
      <c r="D295" s="7" t="s">
        <v>2504</v>
      </c>
      <c r="E295" s="41">
        <v>12</v>
      </c>
      <c r="F295" s="43">
        <v>53800</v>
      </c>
      <c r="G295" s="44">
        <v>0</v>
      </c>
      <c r="H295" s="43">
        <v>0</v>
      </c>
      <c r="I295" s="43">
        <v>645600</v>
      </c>
      <c r="J295" s="45">
        <v>645600</v>
      </c>
      <c r="K295" s="43">
        <v>606000</v>
      </c>
      <c r="L295" s="41">
        <v>106.53</v>
      </c>
      <c r="M295" s="11" t="s">
        <v>3707</v>
      </c>
      <c r="N295" s="43">
        <v>0</v>
      </c>
      <c r="O295" s="81"/>
      <c r="P295" s="43">
        <v>555240</v>
      </c>
      <c r="Q295" s="41" t="s">
        <v>3700</v>
      </c>
      <c r="R295" s="43">
        <v>-606000</v>
      </c>
      <c r="S295" s="41">
        <v>0</v>
      </c>
      <c r="T295" s="82" t="s">
        <v>3701</v>
      </c>
      <c r="U295" s="46" t="s">
        <v>3702</v>
      </c>
      <c r="V295" s="41">
        <v>0.45</v>
      </c>
      <c r="W295" s="12">
        <v>45781</v>
      </c>
      <c r="X295" s="12">
        <v>45709</v>
      </c>
      <c r="Y295" s="83">
        <v>21755</v>
      </c>
      <c r="Z295" s="84">
        <v>0</v>
      </c>
      <c r="AA295" s="14">
        <v>45785</v>
      </c>
      <c r="AB295" s="67" t="s">
        <v>78</v>
      </c>
      <c r="AC295" s="85">
        <v>19</v>
      </c>
      <c r="AD295" s="47" t="s">
        <v>133</v>
      </c>
      <c r="AE295" s="13">
        <v>1053801000</v>
      </c>
      <c r="AF295" s="47" t="s">
        <v>3703</v>
      </c>
      <c r="AG295" t="str">
        <f t="shared" si="9"/>
        <v>ADA FOTO</v>
      </c>
    </row>
    <row r="296" spans="1:33" ht="15.75" hidden="1" customHeight="1" thickBot="1">
      <c r="A296" t="str">
        <f t="shared" si="8"/>
        <v>060041066078000</v>
      </c>
      <c r="B296" s="41">
        <v>290</v>
      </c>
      <c r="C296" s="42" t="s">
        <v>3741</v>
      </c>
      <c r="D296" s="7" t="s">
        <v>2514</v>
      </c>
      <c r="E296" s="41">
        <v>42</v>
      </c>
      <c r="F296" s="43">
        <v>9200</v>
      </c>
      <c r="G296" s="44">
        <v>0</v>
      </c>
      <c r="H296" s="43">
        <v>0</v>
      </c>
      <c r="I296" s="43">
        <v>386400</v>
      </c>
      <c r="J296" s="45">
        <v>386400</v>
      </c>
      <c r="K296" s="43">
        <v>385800</v>
      </c>
      <c r="L296" s="41">
        <v>100.16</v>
      </c>
      <c r="M296" s="11" t="s">
        <v>3707</v>
      </c>
      <c r="N296" s="43">
        <v>0</v>
      </c>
      <c r="O296" s="81"/>
      <c r="P296" s="43">
        <v>369852</v>
      </c>
      <c r="Q296" s="41" t="s">
        <v>3700</v>
      </c>
      <c r="R296" s="43">
        <v>-385800</v>
      </c>
      <c r="S296" s="41">
        <v>0</v>
      </c>
      <c r="T296" s="82" t="s">
        <v>3701</v>
      </c>
      <c r="U296" s="46" t="s">
        <v>3702</v>
      </c>
      <c r="V296" s="41">
        <v>4.8499999999999996</v>
      </c>
      <c r="W296" s="12">
        <v>45784</v>
      </c>
      <c r="X296" s="12">
        <v>45709</v>
      </c>
      <c r="Y296" s="83">
        <v>21755</v>
      </c>
      <c r="Z296" s="84">
        <v>0</v>
      </c>
      <c r="AA296" s="14">
        <v>45785</v>
      </c>
      <c r="AB296" s="67" t="s">
        <v>78</v>
      </c>
      <c r="AC296" s="85">
        <v>19</v>
      </c>
      <c r="AD296" s="47" t="s">
        <v>133</v>
      </c>
      <c r="AE296" s="13">
        <v>1066078000</v>
      </c>
      <c r="AF296" s="47" t="s">
        <v>3703</v>
      </c>
      <c r="AG296" t="str">
        <f t="shared" si="9"/>
        <v>ADA FOTO</v>
      </c>
    </row>
    <row r="297" spans="1:33" ht="15.75" hidden="1" customHeight="1" thickBot="1">
      <c r="A297" t="str">
        <f t="shared" si="8"/>
        <v>060041089541000</v>
      </c>
      <c r="B297" s="41">
        <v>291</v>
      </c>
      <c r="C297" s="42" t="s">
        <v>3742</v>
      </c>
      <c r="D297" s="7" t="s">
        <v>2554</v>
      </c>
      <c r="E297" s="41">
        <v>144</v>
      </c>
      <c r="F297" s="43">
        <v>4800</v>
      </c>
      <c r="G297" s="44">
        <v>0</v>
      </c>
      <c r="H297" s="43">
        <v>0</v>
      </c>
      <c r="I297" s="43">
        <v>691200</v>
      </c>
      <c r="J297" s="45">
        <v>691200</v>
      </c>
      <c r="K297" s="43">
        <v>638000</v>
      </c>
      <c r="L297" s="41">
        <v>108.34</v>
      </c>
      <c r="M297" s="11" t="s">
        <v>3707</v>
      </c>
      <c r="N297" s="43">
        <v>0</v>
      </c>
      <c r="O297" s="81"/>
      <c r="P297" s="43">
        <v>610272</v>
      </c>
      <c r="Q297" s="41" t="s">
        <v>3700</v>
      </c>
      <c r="R297" s="43">
        <v>-638000</v>
      </c>
      <c r="S297" s="41">
        <v>0</v>
      </c>
      <c r="T297" s="82" t="s">
        <v>3701</v>
      </c>
      <c r="U297" s="46" t="s">
        <v>3711</v>
      </c>
      <c r="V297" s="41">
        <v>16.600000000000001</v>
      </c>
      <c r="W297" s="12">
        <v>45784</v>
      </c>
      <c r="X297" s="12">
        <v>45736</v>
      </c>
      <c r="Y297" s="83">
        <v>28331</v>
      </c>
      <c r="Z297" s="84">
        <v>0</v>
      </c>
      <c r="AA297" s="14">
        <v>45785</v>
      </c>
      <c r="AB297" s="67" t="s">
        <v>78</v>
      </c>
      <c r="AC297" s="85">
        <v>19</v>
      </c>
      <c r="AD297" s="47" t="s">
        <v>133</v>
      </c>
      <c r="AE297" s="13">
        <v>1089541000</v>
      </c>
      <c r="AF297" s="47" t="s">
        <v>3703</v>
      </c>
      <c r="AG297" t="str">
        <f t="shared" si="9"/>
        <v>ADA FOTO</v>
      </c>
    </row>
    <row r="298" spans="1:33" ht="15.75" hidden="1" customHeight="1" thickBot="1">
      <c r="A298" t="str">
        <f t="shared" si="8"/>
        <v>060041065842000</v>
      </c>
      <c r="B298" s="41">
        <v>292</v>
      </c>
      <c r="C298" s="42" t="s">
        <v>3743</v>
      </c>
      <c r="D298" s="7" t="s">
        <v>2509</v>
      </c>
      <c r="E298" s="41">
        <v>48</v>
      </c>
      <c r="F298" s="43">
        <v>12700</v>
      </c>
      <c r="G298" s="44">
        <v>0</v>
      </c>
      <c r="H298" s="43">
        <v>0</v>
      </c>
      <c r="I298" s="43">
        <v>609600</v>
      </c>
      <c r="J298" s="45">
        <v>609600</v>
      </c>
      <c r="K298" s="43">
        <v>630400</v>
      </c>
      <c r="L298" s="41">
        <v>96.7</v>
      </c>
      <c r="M298" s="11" t="s">
        <v>3699</v>
      </c>
      <c r="N298" s="43">
        <v>0</v>
      </c>
      <c r="O298" s="81"/>
      <c r="P298" s="43">
        <v>602352</v>
      </c>
      <c r="Q298" s="41" t="s">
        <v>3700</v>
      </c>
      <c r="R298" s="43">
        <v>-630400</v>
      </c>
      <c r="S298" s="41">
        <v>0</v>
      </c>
      <c r="T298" s="82" t="s">
        <v>3701</v>
      </c>
      <c r="U298" s="46" t="s">
        <v>3711</v>
      </c>
      <c r="V298" s="41">
        <v>0.2</v>
      </c>
      <c r="W298" s="12">
        <v>45752</v>
      </c>
      <c r="X298" s="12">
        <v>45700</v>
      </c>
      <c r="Y298" s="83">
        <v>28331</v>
      </c>
      <c r="Z298" s="84">
        <v>0</v>
      </c>
      <c r="AA298" s="14">
        <v>45785</v>
      </c>
      <c r="AB298" s="67" t="s">
        <v>78</v>
      </c>
      <c r="AC298" s="85">
        <v>19</v>
      </c>
      <c r="AD298" s="47" t="s">
        <v>133</v>
      </c>
      <c r="AE298" s="13">
        <v>1065842000</v>
      </c>
      <c r="AF298" s="47" t="s">
        <v>3703</v>
      </c>
      <c r="AG298" t="str">
        <f t="shared" si="9"/>
        <v>ADA FOTO</v>
      </c>
    </row>
    <row r="299" spans="1:33" ht="15.75" hidden="1" customHeight="1" thickBot="1">
      <c r="A299" t="str">
        <f t="shared" si="8"/>
        <v>060041038533000</v>
      </c>
      <c r="B299" s="41">
        <v>293</v>
      </c>
      <c r="C299" s="42" t="s">
        <v>3744</v>
      </c>
      <c r="D299" s="7" t="s">
        <v>2499</v>
      </c>
      <c r="E299" s="41">
        <v>12</v>
      </c>
      <c r="F299" s="43">
        <v>25100</v>
      </c>
      <c r="G299" s="44">
        <v>0</v>
      </c>
      <c r="H299" s="43">
        <v>0</v>
      </c>
      <c r="I299" s="43">
        <v>301200</v>
      </c>
      <c r="J299" s="45">
        <v>301200</v>
      </c>
      <c r="K299" s="43">
        <v>301200</v>
      </c>
      <c r="L299" s="41">
        <v>100</v>
      </c>
      <c r="M299" s="11" t="s">
        <v>3705</v>
      </c>
      <c r="N299" s="43">
        <v>0</v>
      </c>
      <c r="O299" s="42"/>
      <c r="P299" s="43">
        <v>269652</v>
      </c>
      <c r="Q299" s="41" t="s">
        <v>3700</v>
      </c>
      <c r="R299" s="43">
        <v>-301200</v>
      </c>
      <c r="S299" s="41">
        <v>0</v>
      </c>
      <c r="T299" s="82" t="s">
        <v>3701</v>
      </c>
      <c r="U299" s="46" t="s">
        <v>3711</v>
      </c>
      <c r="V299" s="41">
        <v>56.29</v>
      </c>
      <c r="W299" s="12">
        <v>45784</v>
      </c>
      <c r="X299" s="12">
        <v>45721</v>
      </c>
      <c r="Y299" s="83">
        <v>28031</v>
      </c>
      <c r="Z299" s="84">
        <v>0</v>
      </c>
      <c r="AA299" s="14">
        <v>45785</v>
      </c>
      <c r="AB299" s="67" t="s">
        <v>78</v>
      </c>
      <c r="AC299" s="85">
        <v>19</v>
      </c>
      <c r="AD299" s="47" t="s">
        <v>133</v>
      </c>
      <c r="AE299" s="13">
        <v>1038533000</v>
      </c>
      <c r="AF299" s="47" t="s">
        <v>3703</v>
      </c>
      <c r="AG299" t="str">
        <f t="shared" si="9"/>
        <v>ADA FOTO</v>
      </c>
    </row>
    <row r="300" spans="1:33" ht="15.75" hidden="1" customHeight="1" thickBot="1">
      <c r="A300" t="str">
        <f t="shared" si="8"/>
        <v>060041001860000</v>
      </c>
      <c r="B300" s="41">
        <v>294</v>
      </c>
      <c r="C300" s="42" t="s">
        <v>3745</v>
      </c>
      <c r="D300" s="7" t="s">
        <v>2488</v>
      </c>
      <c r="E300" s="41">
        <v>30</v>
      </c>
      <c r="F300" s="43">
        <v>48200</v>
      </c>
      <c r="G300" s="44">
        <v>30</v>
      </c>
      <c r="H300" s="43">
        <v>47800</v>
      </c>
      <c r="I300" s="43">
        <v>1434000</v>
      </c>
      <c r="J300" s="45">
        <v>1434000</v>
      </c>
      <c r="K300" s="43">
        <v>1275000</v>
      </c>
      <c r="L300" s="41">
        <v>112.47</v>
      </c>
      <c r="M300" s="11" t="s">
        <v>3707</v>
      </c>
      <c r="N300" s="43">
        <v>0</v>
      </c>
      <c r="O300" s="42"/>
      <c r="P300" s="43">
        <v>1320240</v>
      </c>
      <c r="Q300" s="41" t="s">
        <v>3700</v>
      </c>
      <c r="R300" s="43">
        <v>-1275000</v>
      </c>
      <c r="S300" s="41">
        <v>0</v>
      </c>
      <c r="T300" s="82" t="s">
        <v>3701</v>
      </c>
      <c r="U300" s="46" t="s">
        <v>3702</v>
      </c>
      <c r="V300" s="41">
        <v>14.53</v>
      </c>
      <c r="W300" s="12">
        <v>45785</v>
      </c>
      <c r="X300" s="12">
        <v>45764</v>
      </c>
      <c r="Y300" s="83">
        <v>40366</v>
      </c>
      <c r="Z300" s="84">
        <v>0</v>
      </c>
      <c r="AA300" s="14">
        <v>45785</v>
      </c>
      <c r="AB300" s="67" t="s">
        <v>78</v>
      </c>
      <c r="AC300" s="85">
        <v>19</v>
      </c>
      <c r="AD300" s="47" t="s">
        <v>133</v>
      </c>
      <c r="AE300" s="13">
        <v>1001860000</v>
      </c>
      <c r="AF300" s="47" t="s">
        <v>3703</v>
      </c>
      <c r="AG300" t="str">
        <f t="shared" si="9"/>
        <v>ADA FOTO</v>
      </c>
    </row>
    <row r="301" spans="1:33" ht="15.75" hidden="1" customHeight="1" thickBot="1">
      <c r="A301" t="str">
        <f t="shared" si="8"/>
        <v>060041072188000</v>
      </c>
      <c r="B301" s="41">
        <v>295</v>
      </c>
      <c r="C301" s="42" t="s">
        <v>3746</v>
      </c>
      <c r="D301" s="7" t="s">
        <v>2524</v>
      </c>
      <c r="E301" s="41">
        <v>42</v>
      </c>
      <c r="F301" s="43">
        <v>9500</v>
      </c>
      <c r="G301" s="44">
        <v>0</v>
      </c>
      <c r="H301" s="43">
        <v>0</v>
      </c>
      <c r="I301" s="43">
        <v>399000</v>
      </c>
      <c r="J301" s="45">
        <v>399000</v>
      </c>
      <c r="K301" s="43">
        <v>386500</v>
      </c>
      <c r="L301" s="41">
        <v>103.23</v>
      </c>
      <c r="M301" s="11" t="s">
        <v>3707</v>
      </c>
      <c r="N301" s="43">
        <v>0</v>
      </c>
      <c r="O301" s="42"/>
      <c r="P301" s="43">
        <v>378714</v>
      </c>
      <c r="Q301" s="41" t="s">
        <v>3700</v>
      </c>
      <c r="R301" s="43">
        <v>-386500</v>
      </c>
      <c r="S301" s="41">
        <v>0</v>
      </c>
      <c r="T301" s="82" t="s">
        <v>3701</v>
      </c>
      <c r="U301" s="46" t="s">
        <v>3711</v>
      </c>
      <c r="V301" s="41">
        <v>3.67</v>
      </c>
      <c r="W301" s="12">
        <v>45784</v>
      </c>
      <c r="X301" s="12">
        <v>45758</v>
      </c>
      <c r="Y301" s="83">
        <v>28031</v>
      </c>
      <c r="Z301" s="84">
        <v>0</v>
      </c>
      <c r="AA301" s="14">
        <v>45785</v>
      </c>
      <c r="AB301" s="67" t="s">
        <v>78</v>
      </c>
      <c r="AC301" s="85">
        <v>19</v>
      </c>
      <c r="AD301" s="47" t="s">
        <v>133</v>
      </c>
      <c r="AE301" s="13">
        <v>1072188000</v>
      </c>
      <c r="AF301" s="47" t="s">
        <v>3703</v>
      </c>
      <c r="AG301" t="str">
        <f t="shared" si="9"/>
        <v>ADA FOTO</v>
      </c>
    </row>
    <row r="302" spans="1:33" ht="15.75" hidden="1" customHeight="1" thickBot="1">
      <c r="A302" t="str">
        <f t="shared" si="8"/>
        <v>060041059614000</v>
      </c>
      <c r="B302" s="41">
        <v>296</v>
      </c>
      <c r="C302" s="42" t="s">
        <v>3747</v>
      </c>
      <c r="D302" s="7" t="s">
        <v>3748</v>
      </c>
      <c r="E302" s="41">
        <v>6</v>
      </c>
      <c r="F302" s="43">
        <v>46500</v>
      </c>
      <c r="G302" s="44">
        <v>0</v>
      </c>
      <c r="H302" s="43">
        <v>0</v>
      </c>
      <c r="I302" s="43">
        <v>279000</v>
      </c>
      <c r="J302" s="45">
        <v>279000</v>
      </c>
      <c r="K302" s="43">
        <v>262500</v>
      </c>
      <c r="L302" s="41">
        <v>106.29</v>
      </c>
      <c r="M302" s="11" t="s">
        <v>3707</v>
      </c>
      <c r="N302" s="43">
        <v>0</v>
      </c>
      <c r="O302" s="42"/>
      <c r="P302" s="43">
        <v>273420</v>
      </c>
      <c r="Q302" s="41" t="s">
        <v>3700</v>
      </c>
      <c r="R302" s="43">
        <v>-262500</v>
      </c>
      <c r="S302" s="41">
        <v>0</v>
      </c>
      <c r="T302" s="82" t="s">
        <v>3701</v>
      </c>
      <c r="U302" s="46" t="s">
        <v>3702</v>
      </c>
      <c r="V302" s="41">
        <v>51.3</v>
      </c>
      <c r="W302" s="12">
        <v>45785</v>
      </c>
      <c r="X302" s="12">
        <v>45715</v>
      </c>
      <c r="Y302" s="83">
        <v>22576</v>
      </c>
      <c r="Z302" s="84"/>
      <c r="AA302" s="14">
        <v>45785</v>
      </c>
      <c r="AB302" s="67" t="s">
        <v>78</v>
      </c>
      <c r="AC302" s="85">
        <v>21</v>
      </c>
      <c r="AD302" s="47" t="s">
        <v>133</v>
      </c>
      <c r="AE302" s="13">
        <v>1059614000</v>
      </c>
      <c r="AF302" s="47" t="s">
        <v>3703</v>
      </c>
      <c r="AG302" t="str">
        <f t="shared" si="9"/>
        <v>ADA FOTO</v>
      </c>
    </row>
    <row r="303" spans="1:33" ht="15.75" hidden="1" customHeight="1" thickBot="1">
      <c r="A303" t="str">
        <f t="shared" si="8"/>
        <v>060041092661000</v>
      </c>
      <c r="B303" s="41">
        <v>297</v>
      </c>
      <c r="C303" s="42" t="s">
        <v>3749</v>
      </c>
      <c r="D303" s="7" t="s">
        <v>400</v>
      </c>
      <c r="E303" s="41">
        <v>12</v>
      </c>
      <c r="F303" s="43">
        <v>9800</v>
      </c>
      <c r="G303" s="44">
        <v>12</v>
      </c>
      <c r="H303" s="43">
        <v>9500</v>
      </c>
      <c r="I303" s="43">
        <v>114000</v>
      </c>
      <c r="J303" s="45">
        <v>114000</v>
      </c>
      <c r="K303" s="43">
        <v>114050</v>
      </c>
      <c r="L303" s="41">
        <v>99.96</v>
      </c>
      <c r="M303" s="11" t="s">
        <v>3699</v>
      </c>
      <c r="N303" s="43">
        <v>0</v>
      </c>
      <c r="O303" s="42"/>
      <c r="P303" s="43">
        <v>113568</v>
      </c>
      <c r="Q303" s="41" t="s">
        <v>3700</v>
      </c>
      <c r="R303" s="43">
        <v>-114050</v>
      </c>
      <c r="S303" s="41">
        <v>0</v>
      </c>
      <c r="T303" s="82" t="s">
        <v>3701</v>
      </c>
      <c r="U303" s="46" t="s">
        <v>3711</v>
      </c>
      <c r="V303" s="41">
        <v>713.61</v>
      </c>
      <c r="W303" s="12">
        <v>45784</v>
      </c>
      <c r="X303" s="12">
        <v>45772</v>
      </c>
      <c r="Y303" s="83">
        <v>25419</v>
      </c>
      <c r="Z303" s="42"/>
      <c r="AA303" s="14">
        <v>45785</v>
      </c>
      <c r="AB303" s="67" t="s">
        <v>78</v>
      </c>
      <c r="AC303" s="85">
        <v>21</v>
      </c>
      <c r="AD303" s="47" t="s">
        <v>133</v>
      </c>
      <c r="AE303" s="13">
        <v>1092661000</v>
      </c>
      <c r="AF303" s="47" t="s">
        <v>3703</v>
      </c>
      <c r="AG303" t="str">
        <f t="shared" si="9"/>
        <v>ADA FOTO</v>
      </c>
    </row>
    <row r="304" spans="1:33" ht="15.75" hidden="1" customHeight="1" thickBot="1">
      <c r="A304" t="str">
        <f t="shared" si="8"/>
        <v>060041089271000</v>
      </c>
      <c r="B304" s="41">
        <v>298</v>
      </c>
      <c r="C304" s="42" t="s">
        <v>3750</v>
      </c>
      <c r="D304" s="7" t="s">
        <v>382</v>
      </c>
      <c r="E304" s="41">
        <v>48</v>
      </c>
      <c r="F304" s="43">
        <v>2500</v>
      </c>
      <c r="G304" s="44">
        <v>48</v>
      </c>
      <c r="H304" s="43">
        <v>2325</v>
      </c>
      <c r="I304" s="43">
        <v>111600</v>
      </c>
      <c r="J304" s="45">
        <v>111600</v>
      </c>
      <c r="K304" s="43">
        <v>114050</v>
      </c>
      <c r="L304" s="41">
        <v>97.85</v>
      </c>
      <c r="M304" s="11" t="s">
        <v>3699</v>
      </c>
      <c r="N304" s="43">
        <v>0</v>
      </c>
      <c r="O304" s="42"/>
      <c r="P304" s="43">
        <v>113568</v>
      </c>
      <c r="Q304" s="41" t="s">
        <v>3700</v>
      </c>
      <c r="R304" s="43">
        <v>-114050</v>
      </c>
      <c r="S304" s="41">
        <v>0</v>
      </c>
      <c r="T304" s="82" t="s">
        <v>3701</v>
      </c>
      <c r="U304" s="46" t="s">
        <v>3711</v>
      </c>
      <c r="V304" s="50">
        <v>3158.01</v>
      </c>
      <c r="W304" s="12">
        <v>45785</v>
      </c>
      <c r="X304" s="12">
        <v>45763</v>
      </c>
      <c r="Y304" s="83">
        <v>25419</v>
      </c>
      <c r="Z304" s="84"/>
      <c r="AA304" s="14">
        <v>45785</v>
      </c>
      <c r="AB304" s="67" t="s">
        <v>78</v>
      </c>
      <c r="AC304" s="85">
        <v>21</v>
      </c>
      <c r="AD304" s="47" t="s">
        <v>133</v>
      </c>
      <c r="AE304" s="13">
        <v>1089271000</v>
      </c>
      <c r="AF304" s="47" t="s">
        <v>3703</v>
      </c>
      <c r="AG304" t="str">
        <f t="shared" si="9"/>
        <v>ADA FOTO</v>
      </c>
    </row>
    <row r="305" spans="1:33" ht="15.75" hidden="1" customHeight="1" thickBot="1">
      <c r="A305" t="str">
        <f t="shared" si="8"/>
        <v>060041000902000</v>
      </c>
      <c r="B305" s="41">
        <v>299</v>
      </c>
      <c r="C305" s="42" t="s">
        <v>3751</v>
      </c>
      <c r="D305" s="7" t="s">
        <v>3752</v>
      </c>
      <c r="E305" s="41">
        <v>1</v>
      </c>
      <c r="F305" s="43">
        <v>202000</v>
      </c>
      <c r="G305" s="44">
        <v>0</v>
      </c>
      <c r="H305" s="43">
        <v>0</v>
      </c>
      <c r="I305" s="43">
        <v>202000</v>
      </c>
      <c r="J305" s="45">
        <v>202000</v>
      </c>
      <c r="K305" s="43">
        <v>172000</v>
      </c>
      <c r="L305" s="41">
        <v>117.44</v>
      </c>
      <c r="M305" s="11" t="s">
        <v>3707</v>
      </c>
      <c r="N305" s="43">
        <v>0</v>
      </c>
      <c r="O305" s="42"/>
      <c r="P305" s="43">
        <v>181888</v>
      </c>
      <c r="Q305" s="41" t="s">
        <v>3700</v>
      </c>
      <c r="R305" s="43">
        <v>-172000</v>
      </c>
      <c r="S305" s="41">
        <v>0</v>
      </c>
      <c r="T305" s="82" t="s">
        <v>3701</v>
      </c>
      <c r="U305" s="46" t="s">
        <v>3711</v>
      </c>
      <c r="V305" s="41">
        <v>34.880000000000003</v>
      </c>
      <c r="W305" s="12">
        <v>45784</v>
      </c>
      <c r="X305" s="12">
        <v>45738</v>
      </c>
      <c r="Y305" s="83">
        <v>22576</v>
      </c>
      <c r="Z305" s="84"/>
      <c r="AA305" s="14">
        <v>45785</v>
      </c>
      <c r="AB305" s="67" t="s">
        <v>78</v>
      </c>
      <c r="AC305" s="85">
        <v>21</v>
      </c>
      <c r="AD305" s="47" t="s">
        <v>133</v>
      </c>
      <c r="AE305" s="13">
        <v>1000902000</v>
      </c>
      <c r="AF305" s="47" t="s">
        <v>3703</v>
      </c>
      <c r="AG305" t="str">
        <f t="shared" si="9"/>
        <v>ADA FOTO</v>
      </c>
    </row>
    <row r="306" spans="1:33" ht="15.75" hidden="1" customHeight="1" thickBot="1">
      <c r="A306" t="str">
        <f t="shared" si="8"/>
        <v>060041018575000</v>
      </c>
      <c r="B306" s="41">
        <v>300</v>
      </c>
      <c r="C306" s="42" t="s">
        <v>3753</v>
      </c>
      <c r="D306" s="7" t="s">
        <v>3754</v>
      </c>
      <c r="E306" s="41">
        <v>12</v>
      </c>
      <c r="F306" s="43">
        <v>24300</v>
      </c>
      <c r="G306" s="44">
        <v>0</v>
      </c>
      <c r="H306" s="43">
        <v>0</v>
      </c>
      <c r="I306" s="43">
        <v>291600</v>
      </c>
      <c r="J306" s="45">
        <v>291600</v>
      </c>
      <c r="K306" s="43">
        <v>263300</v>
      </c>
      <c r="L306" s="41">
        <v>110.75</v>
      </c>
      <c r="M306" s="11" t="s">
        <v>3707</v>
      </c>
      <c r="N306" s="43">
        <v>0</v>
      </c>
      <c r="O306" s="42"/>
      <c r="P306" s="43">
        <v>279180</v>
      </c>
      <c r="Q306" s="41" t="s">
        <v>3700</v>
      </c>
      <c r="R306" s="43">
        <v>-263300</v>
      </c>
      <c r="S306" s="41">
        <v>0</v>
      </c>
      <c r="T306" s="82" t="s">
        <v>3701</v>
      </c>
      <c r="U306" s="46" t="s">
        <v>3702</v>
      </c>
      <c r="V306" s="50">
        <v>12.47</v>
      </c>
      <c r="W306" s="12">
        <v>45784</v>
      </c>
      <c r="X306" s="12">
        <v>45723</v>
      </c>
      <c r="Y306" s="83">
        <v>25419</v>
      </c>
      <c r="Z306" s="84"/>
      <c r="AA306" s="14">
        <v>45785</v>
      </c>
      <c r="AB306" s="67" t="s">
        <v>78</v>
      </c>
      <c r="AC306" s="85">
        <v>21</v>
      </c>
      <c r="AD306" s="47" t="s">
        <v>133</v>
      </c>
      <c r="AE306" s="13">
        <v>1018575000</v>
      </c>
      <c r="AF306" s="47" t="s">
        <v>3703</v>
      </c>
      <c r="AG306" t="str">
        <f t="shared" si="9"/>
        <v>ADA FOTO</v>
      </c>
    </row>
    <row r="307" spans="1:33" ht="15.75" hidden="1" customHeight="1" thickBot="1">
      <c r="A307" t="str">
        <f t="shared" si="8"/>
        <v>060041004893000</v>
      </c>
      <c r="B307" s="41">
        <v>301</v>
      </c>
      <c r="C307" s="42" t="s">
        <v>3755</v>
      </c>
      <c r="D307" s="7" t="s">
        <v>146</v>
      </c>
      <c r="E307" s="41">
        <v>20</v>
      </c>
      <c r="F307" s="43">
        <v>6400</v>
      </c>
      <c r="G307" s="44">
        <v>20</v>
      </c>
      <c r="H307" s="43">
        <v>5875</v>
      </c>
      <c r="I307" s="43">
        <v>117500</v>
      </c>
      <c r="J307" s="48">
        <v>117500</v>
      </c>
      <c r="K307" s="43">
        <v>117500</v>
      </c>
      <c r="L307" s="41">
        <v>100</v>
      </c>
      <c r="M307" s="11" t="s">
        <v>3705</v>
      </c>
      <c r="N307" s="43">
        <v>0</v>
      </c>
      <c r="O307" s="42"/>
      <c r="P307" s="43">
        <v>117600</v>
      </c>
      <c r="Q307" s="41" t="s">
        <v>3700</v>
      </c>
      <c r="R307" s="43">
        <v>-117500</v>
      </c>
      <c r="S307" s="41">
        <v>0</v>
      </c>
      <c r="T307" s="82" t="s">
        <v>3701</v>
      </c>
      <c r="U307" s="46" t="s">
        <v>3711</v>
      </c>
      <c r="V307" s="41">
        <v>30.48</v>
      </c>
      <c r="W307" s="12">
        <v>45784</v>
      </c>
      <c r="X307" s="12">
        <v>45772</v>
      </c>
      <c r="Y307" s="83">
        <v>22130</v>
      </c>
      <c r="Z307" s="84"/>
      <c r="AA307" s="14">
        <v>45785</v>
      </c>
      <c r="AB307" s="67" t="s">
        <v>78</v>
      </c>
      <c r="AC307" s="85">
        <v>21</v>
      </c>
      <c r="AD307" s="47" t="s">
        <v>133</v>
      </c>
      <c r="AE307" s="13">
        <v>1004893000</v>
      </c>
      <c r="AF307" s="47" t="s">
        <v>3703</v>
      </c>
      <c r="AG307" t="str">
        <f t="shared" si="9"/>
        <v>ADA FOTO</v>
      </c>
    </row>
    <row r="308" spans="1:33" ht="15.75" hidden="1" customHeight="1" thickBot="1">
      <c r="A308" t="str">
        <f t="shared" si="8"/>
        <v>060041005726000</v>
      </c>
      <c r="B308" s="41">
        <v>302</v>
      </c>
      <c r="C308" s="42" t="s">
        <v>3756</v>
      </c>
      <c r="D308" s="7" t="s">
        <v>156</v>
      </c>
      <c r="E308" s="41">
        <v>10</v>
      </c>
      <c r="F308" s="43">
        <v>21900</v>
      </c>
      <c r="G308" s="44">
        <v>10</v>
      </c>
      <c r="H308" s="43">
        <v>20950</v>
      </c>
      <c r="I308" s="43">
        <v>209500</v>
      </c>
      <c r="J308" s="45">
        <v>209500</v>
      </c>
      <c r="K308" s="43">
        <v>205000</v>
      </c>
      <c r="L308" s="41">
        <v>102.2</v>
      </c>
      <c r="M308" s="11" t="s">
        <v>3707</v>
      </c>
      <c r="N308" s="43">
        <v>0</v>
      </c>
      <c r="O308" s="42"/>
      <c r="P308" s="43">
        <v>206110</v>
      </c>
      <c r="Q308" s="41" t="s">
        <v>3700</v>
      </c>
      <c r="R308" s="43">
        <v>-205000</v>
      </c>
      <c r="S308" s="41">
        <v>0</v>
      </c>
      <c r="T308" s="82" t="s">
        <v>3701</v>
      </c>
      <c r="U308" s="46" t="s">
        <v>3711</v>
      </c>
      <c r="V308" s="41">
        <v>35.32</v>
      </c>
      <c r="W308" s="12">
        <v>45785</v>
      </c>
      <c r="X308" s="12">
        <v>45772</v>
      </c>
      <c r="Y308" s="83">
        <v>22130</v>
      </c>
      <c r="Z308" s="84"/>
      <c r="AA308" s="14">
        <v>45785</v>
      </c>
      <c r="AB308" s="67" t="s">
        <v>78</v>
      </c>
      <c r="AC308" s="85">
        <v>21</v>
      </c>
      <c r="AD308" s="47" t="s">
        <v>133</v>
      </c>
      <c r="AE308" s="13">
        <v>1005726000</v>
      </c>
      <c r="AF308" s="47" t="s">
        <v>3703</v>
      </c>
      <c r="AG308" t="str">
        <f t="shared" si="9"/>
        <v>ADA FOTO</v>
      </c>
    </row>
    <row r="309" spans="1:33" ht="15.75" hidden="1" customHeight="1" thickBot="1">
      <c r="A309" t="str">
        <f t="shared" si="8"/>
        <v>060041023234000</v>
      </c>
      <c r="B309" s="41">
        <v>303</v>
      </c>
      <c r="C309" s="42" t="s">
        <v>3757</v>
      </c>
      <c r="D309" s="7" t="s">
        <v>184</v>
      </c>
      <c r="E309" s="41">
        <v>1</v>
      </c>
      <c r="F309" s="43">
        <v>101950</v>
      </c>
      <c r="G309" s="44">
        <v>1</v>
      </c>
      <c r="H309" s="43">
        <v>101900</v>
      </c>
      <c r="I309" s="43">
        <v>101900</v>
      </c>
      <c r="J309" s="45">
        <v>101900</v>
      </c>
      <c r="K309" s="43">
        <v>101500</v>
      </c>
      <c r="L309" s="41">
        <v>100.39</v>
      </c>
      <c r="M309" s="11" t="s">
        <v>3707</v>
      </c>
      <c r="N309" s="43">
        <v>0</v>
      </c>
      <c r="O309" s="42"/>
      <c r="P309" s="43">
        <v>102624</v>
      </c>
      <c r="Q309" s="41" t="s">
        <v>3700</v>
      </c>
      <c r="R309" s="43">
        <v>-101500</v>
      </c>
      <c r="S309" s="41">
        <v>0</v>
      </c>
      <c r="T309" s="82" t="s">
        <v>3701</v>
      </c>
      <c r="U309" s="46" t="s">
        <v>3711</v>
      </c>
      <c r="V309" s="50">
        <v>16.93</v>
      </c>
      <c r="W309" s="12">
        <v>45785</v>
      </c>
      <c r="X309" s="12">
        <v>45771</v>
      </c>
      <c r="Y309" s="83">
        <v>22130</v>
      </c>
      <c r="Z309" s="84"/>
      <c r="AA309" s="14">
        <v>45785</v>
      </c>
      <c r="AB309" s="67" t="s">
        <v>78</v>
      </c>
      <c r="AC309" s="85">
        <v>21</v>
      </c>
      <c r="AD309" s="47" t="s">
        <v>133</v>
      </c>
      <c r="AE309" s="13">
        <v>1023234000</v>
      </c>
      <c r="AF309" s="47" t="s">
        <v>3703</v>
      </c>
      <c r="AG309" t="str">
        <f t="shared" si="9"/>
        <v>ADA FOTO</v>
      </c>
    </row>
    <row r="310" spans="1:33" ht="15.75" hidden="1" customHeight="1" thickBot="1">
      <c r="A310" t="str">
        <f t="shared" si="8"/>
        <v>060041004890000</v>
      </c>
      <c r="B310" s="41">
        <v>304</v>
      </c>
      <c r="C310" s="42" t="s">
        <v>3758</v>
      </c>
      <c r="D310" s="7" t="s">
        <v>141</v>
      </c>
      <c r="E310" s="41">
        <v>20</v>
      </c>
      <c r="F310" s="43">
        <v>5400</v>
      </c>
      <c r="G310" s="44">
        <v>20</v>
      </c>
      <c r="H310" s="43">
        <v>5125</v>
      </c>
      <c r="I310" s="43">
        <v>102500</v>
      </c>
      <c r="J310" s="45">
        <v>102500</v>
      </c>
      <c r="K310" s="43">
        <v>102500</v>
      </c>
      <c r="L310" s="41">
        <v>100</v>
      </c>
      <c r="M310" s="11" t="s">
        <v>3705</v>
      </c>
      <c r="N310" s="43">
        <v>0</v>
      </c>
      <c r="O310" s="42"/>
      <c r="P310" s="43">
        <v>97920</v>
      </c>
      <c r="Q310" s="41" t="s">
        <v>3700</v>
      </c>
      <c r="R310" s="43">
        <v>-102500</v>
      </c>
      <c r="S310" s="41">
        <v>0</v>
      </c>
      <c r="T310" s="82" t="s">
        <v>3701</v>
      </c>
      <c r="U310" s="46" t="s">
        <v>3702</v>
      </c>
      <c r="V310" s="50">
        <v>18.07</v>
      </c>
      <c r="W310" s="12">
        <v>45784</v>
      </c>
      <c r="X310" s="12">
        <v>45771</v>
      </c>
      <c r="Y310" s="83">
        <v>22130</v>
      </c>
      <c r="Z310" s="84"/>
      <c r="AA310" s="14">
        <v>45785</v>
      </c>
      <c r="AB310" s="67" t="s">
        <v>78</v>
      </c>
      <c r="AC310" s="85">
        <v>21</v>
      </c>
      <c r="AD310" s="47" t="s">
        <v>133</v>
      </c>
      <c r="AE310" s="13">
        <v>1004890000</v>
      </c>
      <c r="AF310" s="47" t="s">
        <v>3703</v>
      </c>
      <c r="AG310" t="str">
        <f t="shared" si="9"/>
        <v>ADA FOTO</v>
      </c>
    </row>
    <row r="311" spans="1:33" ht="15.75" hidden="1" customHeight="1" thickBot="1">
      <c r="A311" t="str">
        <f t="shared" si="8"/>
        <v>060041005725000</v>
      </c>
      <c r="B311" s="41">
        <v>305</v>
      </c>
      <c r="C311" s="42" t="s">
        <v>3759</v>
      </c>
      <c r="D311" s="7" t="s">
        <v>151</v>
      </c>
      <c r="E311" s="41">
        <v>10</v>
      </c>
      <c r="F311" s="43">
        <v>14900</v>
      </c>
      <c r="G311" s="44">
        <v>0</v>
      </c>
      <c r="H311" s="43">
        <v>0</v>
      </c>
      <c r="I311" s="43">
        <v>149000</v>
      </c>
      <c r="J311" s="45">
        <v>149000</v>
      </c>
      <c r="K311" s="43">
        <v>149000</v>
      </c>
      <c r="L311" s="41">
        <v>100</v>
      </c>
      <c r="M311" s="11" t="s">
        <v>3705</v>
      </c>
      <c r="N311" s="43">
        <v>0</v>
      </c>
      <c r="O311" s="42"/>
      <c r="P311" s="43">
        <v>150140</v>
      </c>
      <c r="Q311" s="41" t="s">
        <v>3700</v>
      </c>
      <c r="R311" s="43">
        <v>-149000</v>
      </c>
      <c r="S311" s="41">
        <v>0</v>
      </c>
      <c r="T311" s="82" t="s">
        <v>3701</v>
      </c>
      <c r="U311" s="46" t="s">
        <v>3711</v>
      </c>
      <c r="V311" s="50">
        <v>22.5</v>
      </c>
      <c r="W311" s="12">
        <v>45784</v>
      </c>
      <c r="X311" s="12">
        <v>45772</v>
      </c>
      <c r="Y311" s="83">
        <v>22130</v>
      </c>
      <c r="Z311" s="84"/>
      <c r="AA311" s="14">
        <v>45785</v>
      </c>
      <c r="AB311" s="67" t="s">
        <v>78</v>
      </c>
      <c r="AC311" s="85">
        <v>21</v>
      </c>
      <c r="AD311" s="47" t="s">
        <v>133</v>
      </c>
      <c r="AE311" s="13">
        <v>1005725000</v>
      </c>
      <c r="AF311" s="47" t="s">
        <v>3703</v>
      </c>
      <c r="AG311" t="str">
        <f t="shared" si="9"/>
        <v>ADA FOTO</v>
      </c>
    </row>
    <row r="312" spans="1:33" ht="15.75" hidden="1" customHeight="1" thickBot="1">
      <c r="A312" t="str">
        <f t="shared" si="8"/>
        <v>060041019929000</v>
      </c>
      <c r="B312" s="41">
        <v>306</v>
      </c>
      <c r="C312" s="42" t="s">
        <v>3760</v>
      </c>
      <c r="D312" s="7" t="s">
        <v>3761</v>
      </c>
      <c r="E312" s="41">
        <v>1</v>
      </c>
      <c r="F312" s="43">
        <v>89000</v>
      </c>
      <c r="G312" s="44">
        <v>0</v>
      </c>
      <c r="H312" s="43">
        <v>0</v>
      </c>
      <c r="I312" s="43">
        <v>89000</v>
      </c>
      <c r="J312" s="45">
        <v>89000</v>
      </c>
      <c r="K312" s="43">
        <v>84000</v>
      </c>
      <c r="L312" s="41">
        <v>105.95</v>
      </c>
      <c r="M312" s="11" t="s">
        <v>3707</v>
      </c>
      <c r="N312" s="43">
        <v>0</v>
      </c>
      <c r="O312" s="42"/>
      <c r="P312" s="43">
        <v>84576</v>
      </c>
      <c r="Q312" s="41" t="s">
        <v>3700</v>
      </c>
      <c r="R312" s="43">
        <v>-84000</v>
      </c>
      <c r="S312" s="41">
        <v>0</v>
      </c>
      <c r="T312" s="82" t="s">
        <v>3701</v>
      </c>
      <c r="U312" s="46" t="s">
        <v>3711</v>
      </c>
      <c r="V312" s="41">
        <v>17.239999999999998</v>
      </c>
      <c r="W312" s="12">
        <v>45785</v>
      </c>
      <c r="X312" s="12">
        <v>45768</v>
      </c>
      <c r="Y312" s="83">
        <v>22130</v>
      </c>
      <c r="Z312" s="84"/>
      <c r="AA312" s="14">
        <v>45785</v>
      </c>
      <c r="AB312" s="67" t="s">
        <v>78</v>
      </c>
      <c r="AC312" s="85">
        <v>21</v>
      </c>
      <c r="AD312" s="47" t="s">
        <v>133</v>
      </c>
      <c r="AE312" s="13">
        <v>1019929000</v>
      </c>
      <c r="AF312" s="47" t="s">
        <v>3703</v>
      </c>
      <c r="AG312" t="str">
        <f t="shared" si="9"/>
        <v>ADA FOTO</v>
      </c>
    </row>
    <row r="313" spans="1:33" ht="15.75" hidden="1" customHeight="1" thickBot="1">
      <c r="A313" t="str">
        <f t="shared" si="8"/>
        <v>060041035433000</v>
      </c>
      <c r="B313" s="41">
        <v>307</v>
      </c>
      <c r="C313" s="42" t="s">
        <v>3762</v>
      </c>
      <c r="D313" s="7" t="s">
        <v>202</v>
      </c>
      <c r="E313" s="41">
        <v>20</v>
      </c>
      <c r="F313" s="43">
        <v>16800</v>
      </c>
      <c r="G313" s="44">
        <v>20</v>
      </c>
      <c r="H313" s="43">
        <v>16400</v>
      </c>
      <c r="I313" s="43">
        <v>328000</v>
      </c>
      <c r="J313" s="48">
        <v>328000</v>
      </c>
      <c r="K313" s="49">
        <v>321900</v>
      </c>
      <c r="L313" s="41">
        <v>101.89</v>
      </c>
      <c r="M313" s="11" t="s">
        <v>3707</v>
      </c>
      <c r="N313" s="43">
        <v>0</v>
      </c>
      <c r="O313" s="42"/>
      <c r="P313" s="43">
        <v>313600</v>
      </c>
      <c r="Q313" s="41" t="s">
        <v>3700</v>
      </c>
      <c r="R313" s="43">
        <v>-321900</v>
      </c>
      <c r="S313" s="41">
        <v>0</v>
      </c>
      <c r="T313" s="82" t="s">
        <v>3701</v>
      </c>
      <c r="U313" s="46" t="s">
        <v>3702</v>
      </c>
      <c r="V313" s="41">
        <v>3.98</v>
      </c>
      <c r="W313" s="12">
        <v>45784</v>
      </c>
      <c r="X313" s="12">
        <v>45712</v>
      </c>
      <c r="Y313" s="83">
        <v>23899</v>
      </c>
      <c r="Z313" s="84"/>
      <c r="AA313" s="14">
        <v>45785</v>
      </c>
      <c r="AB313" s="67" t="s">
        <v>78</v>
      </c>
      <c r="AC313" s="85">
        <v>21</v>
      </c>
      <c r="AD313" s="47" t="s">
        <v>133</v>
      </c>
      <c r="AE313" s="13">
        <v>1035433000</v>
      </c>
      <c r="AF313" s="47" t="s">
        <v>3703</v>
      </c>
      <c r="AG313" t="str">
        <f t="shared" si="9"/>
        <v>ADA FOTO</v>
      </c>
    </row>
    <row r="314" spans="1:33" ht="15.75" hidden="1" customHeight="1" thickBot="1">
      <c r="A314" t="str">
        <f t="shared" si="8"/>
        <v>060041015940000</v>
      </c>
      <c r="B314" s="41">
        <v>308</v>
      </c>
      <c r="C314" s="42" t="s">
        <v>3763</v>
      </c>
      <c r="D314" s="7" t="s">
        <v>162</v>
      </c>
      <c r="E314" s="41">
        <v>10</v>
      </c>
      <c r="F314" s="43">
        <v>28000</v>
      </c>
      <c r="G314" s="44">
        <v>10</v>
      </c>
      <c r="H314" s="43">
        <v>26700</v>
      </c>
      <c r="I314" s="43">
        <v>267000</v>
      </c>
      <c r="J314" s="48">
        <v>267000</v>
      </c>
      <c r="K314" s="49">
        <v>269750</v>
      </c>
      <c r="L314" s="41">
        <v>98.98</v>
      </c>
      <c r="M314" s="11" t="s">
        <v>3699</v>
      </c>
      <c r="N314" s="43">
        <v>0</v>
      </c>
      <c r="O314" s="42"/>
      <c r="P314" s="43">
        <v>268420</v>
      </c>
      <c r="Q314" s="41" t="s">
        <v>3700</v>
      </c>
      <c r="R314" s="43">
        <v>-269750</v>
      </c>
      <c r="S314" s="41">
        <v>0</v>
      </c>
      <c r="T314" s="82" t="s">
        <v>3701</v>
      </c>
      <c r="U314" s="46" t="s">
        <v>3702</v>
      </c>
      <c r="V314" s="41">
        <v>60.62</v>
      </c>
      <c r="W314" s="12">
        <v>45784</v>
      </c>
      <c r="X314" s="12">
        <v>45768</v>
      </c>
      <c r="Y314" s="83">
        <v>22130</v>
      </c>
      <c r="Z314" s="84"/>
      <c r="AA314" s="14">
        <v>45785</v>
      </c>
      <c r="AB314" s="67" t="s">
        <v>78</v>
      </c>
      <c r="AC314" s="85">
        <v>21</v>
      </c>
      <c r="AD314" s="47" t="s">
        <v>133</v>
      </c>
      <c r="AE314" s="13">
        <v>1015940000</v>
      </c>
      <c r="AF314" s="47" t="s">
        <v>3703</v>
      </c>
      <c r="AG314" t="str">
        <f t="shared" si="9"/>
        <v>ADA FOTO</v>
      </c>
    </row>
    <row r="315" spans="1:33" ht="15.75" hidden="1" customHeight="1" thickBot="1">
      <c r="A315" t="str">
        <f t="shared" si="8"/>
        <v>060041055131000</v>
      </c>
      <c r="B315" s="41">
        <v>309</v>
      </c>
      <c r="C315" s="42" t="s">
        <v>3764</v>
      </c>
      <c r="D315" s="7" t="s">
        <v>3765</v>
      </c>
      <c r="E315" s="41">
        <v>12</v>
      </c>
      <c r="F315" s="43">
        <v>35500</v>
      </c>
      <c r="G315" s="44">
        <v>0</v>
      </c>
      <c r="H315" s="43">
        <v>0</v>
      </c>
      <c r="I315" s="43">
        <v>426000</v>
      </c>
      <c r="J315" s="45">
        <v>426000</v>
      </c>
      <c r="K315" s="43">
        <v>399900</v>
      </c>
      <c r="L315" s="41">
        <v>106.53</v>
      </c>
      <c r="M315" s="11" t="s">
        <v>3707</v>
      </c>
      <c r="N315" s="43">
        <v>0</v>
      </c>
      <c r="O315" s="42"/>
      <c r="P315" s="43">
        <v>382464</v>
      </c>
      <c r="Q315" s="41" t="s">
        <v>3700</v>
      </c>
      <c r="R315" s="43">
        <v>-399900</v>
      </c>
      <c r="S315" s="41">
        <v>0</v>
      </c>
      <c r="T315" s="82" t="s">
        <v>3701</v>
      </c>
      <c r="U315" s="46" t="s">
        <v>3702</v>
      </c>
      <c r="V315" s="41">
        <v>8.49</v>
      </c>
      <c r="W315" s="12">
        <v>45785</v>
      </c>
      <c r="X315" s="12">
        <v>45784</v>
      </c>
      <c r="Y315" s="83">
        <v>21017</v>
      </c>
      <c r="Z315" s="84"/>
      <c r="AA315" s="14">
        <v>45785</v>
      </c>
      <c r="AB315" s="67" t="s">
        <v>78</v>
      </c>
      <c r="AC315" s="85">
        <v>21</v>
      </c>
      <c r="AD315" s="47" t="s">
        <v>133</v>
      </c>
      <c r="AE315" s="13">
        <v>1055131000</v>
      </c>
      <c r="AF315" s="47" t="s">
        <v>3703</v>
      </c>
      <c r="AG315" t="str">
        <f t="shared" si="9"/>
        <v>ADA FOTO</v>
      </c>
    </row>
    <row r="316" spans="1:33" ht="15.75" hidden="1" customHeight="1" thickBot="1">
      <c r="A316" t="str">
        <f t="shared" si="8"/>
        <v>060041070906000</v>
      </c>
      <c r="B316" s="41">
        <v>310</v>
      </c>
      <c r="C316" s="42" t="s">
        <v>3766</v>
      </c>
      <c r="D316" s="7" t="s">
        <v>256</v>
      </c>
      <c r="E316" s="41">
        <v>60</v>
      </c>
      <c r="F316" s="43">
        <v>4475</v>
      </c>
      <c r="G316" s="44">
        <v>60</v>
      </c>
      <c r="H316" s="43">
        <v>4400</v>
      </c>
      <c r="I316" s="43">
        <v>264000</v>
      </c>
      <c r="J316" s="45">
        <v>264000</v>
      </c>
      <c r="K316" s="43">
        <v>264000</v>
      </c>
      <c r="L316" s="41">
        <v>100</v>
      </c>
      <c r="M316" s="11" t="s">
        <v>3705</v>
      </c>
      <c r="N316" s="43">
        <v>0</v>
      </c>
      <c r="O316" s="42"/>
      <c r="P316" s="43">
        <v>264360</v>
      </c>
      <c r="Q316" s="41" t="s">
        <v>3700</v>
      </c>
      <c r="R316" s="43">
        <v>-264000</v>
      </c>
      <c r="S316" s="41">
        <v>0</v>
      </c>
      <c r="T316" s="82" t="s">
        <v>3701</v>
      </c>
      <c r="U316" s="46" t="s">
        <v>3711</v>
      </c>
      <c r="V316" s="50">
        <v>2374.79</v>
      </c>
      <c r="W316" s="12">
        <v>45784</v>
      </c>
      <c r="X316" s="12">
        <v>45784</v>
      </c>
      <c r="Y316" s="83">
        <v>21017</v>
      </c>
      <c r="Z316" s="84"/>
      <c r="AA316" s="14">
        <v>45785</v>
      </c>
      <c r="AB316" s="67" t="s">
        <v>78</v>
      </c>
      <c r="AC316" s="85">
        <v>21</v>
      </c>
      <c r="AD316" s="47" t="s">
        <v>133</v>
      </c>
      <c r="AE316" s="13">
        <v>1070906000</v>
      </c>
      <c r="AF316" s="47" t="s">
        <v>3703</v>
      </c>
      <c r="AG316" t="str">
        <f t="shared" si="9"/>
        <v>ADA FOTO</v>
      </c>
    </row>
    <row r="317" spans="1:33" ht="15.75" hidden="1" customHeight="1" thickBot="1">
      <c r="A317" t="str">
        <f t="shared" si="8"/>
        <v>060041087247000</v>
      </c>
      <c r="B317" s="41">
        <v>311</v>
      </c>
      <c r="C317" s="42" t="s">
        <v>3767</v>
      </c>
      <c r="D317" s="7" t="s">
        <v>3768</v>
      </c>
      <c r="E317" s="41">
        <v>12</v>
      </c>
      <c r="F317" s="43">
        <v>30500</v>
      </c>
      <c r="G317" s="44">
        <v>0</v>
      </c>
      <c r="H317" s="43">
        <v>0</v>
      </c>
      <c r="I317" s="43">
        <v>366000</v>
      </c>
      <c r="J317" s="45">
        <v>366000</v>
      </c>
      <c r="K317" s="43">
        <v>324500</v>
      </c>
      <c r="L317" s="41">
        <v>112.79</v>
      </c>
      <c r="M317" s="11" t="s">
        <v>3707</v>
      </c>
      <c r="N317" s="43">
        <v>0</v>
      </c>
      <c r="O317" s="42"/>
      <c r="P317" s="43">
        <v>405060</v>
      </c>
      <c r="Q317" s="41" t="s">
        <v>3700</v>
      </c>
      <c r="R317" s="43">
        <v>-324500</v>
      </c>
      <c r="S317" s="41">
        <v>0</v>
      </c>
      <c r="T317" s="82" t="s">
        <v>3701</v>
      </c>
      <c r="U317" s="46" t="s">
        <v>3702</v>
      </c>
      <c r="V317" s="41">
        <v>0.79</v>
      </c>
      <c r="W317" s="12">
        <v>45784</v>
      </c>
      <c r="X317" s="12">
        <v>45738</v>
      </c>
      <c r="Y317" s="83">
        <v>37971</v>
      </c>
      <c r="Z317" s="84"/>
      <c r="AA317" s="14">
        <v>45785</v>
      </c>
      <c r="AB317" s="67" t="s">
        <v>78</v>
      </c>
      <c r="AC317" s="85">
        <v>21</v>
      </c>
      <c r="AD317" s="47" t="s">
        <v>133</v>
      </c>
      <c r="AE317" s="13">
        <v>1087247000</v>
      </c>
      <c r="AF317" s="47" t="s">
        <v>3703</v>
      </c>
      <c r="AG317" t="str">
        <f t="shared" si="9"/>
        <v>ADA FOTO</v>
      </c>
    </row>
    <row r="318" spans="1:33" ht="15.75" hidden="1" customHeight="1" thickBot="1">
      <c r="A318" t="str">
        <f t="shared" si="8"/>
        <v>060041087250000</v>
      </c>
      <c r="B318" s="41">
        <v>312</v>
      </c>
      <c r="C318" s="42" t="s">
        <v>3769</v>
      </c>
      <c r="D318" s="7" t="s">
        <v>3770</v>
      </c>
      <c r="E318" s="41">
        <v>12</v>
      </c>
      <c r="F318" s="43">
        <v>35000</v>
      </c>
      <c r="G318" s="44">
        <v>12</v>
      </c>
      <c r="H318" s="43">
        <v>34667</v>
      </c>
      <c r="I318" s="43">
        <v>416004</v>
      </c>
      <c r="J318" s="45">
        <v>416004</v>
      </c>
      <c r="K318" s="43">
        <v>323100</v>
      </c>
      <c r="L318" s="41">
        <v>128.75</v>
      </c>
      <c r="M318" s="11" t="s">
        <v>3707</v>
      </c>
      <c r="N318" s="43">
        <v>0</v>
      </c>
      <c r="O318" s="42"/>
      <c r="P318" s="43">
        <v>387024</v>
      </c>
      <c r="Q318" s="41" t="s">
        <v>3700</v>
      </c>
      <c r="R318" s="43">
        <v>-323100</v>
      </c>
      <c r="S318" s="41">
        <v>0</v>
      </c>
      <c r="T318" s="82" t="s">
        <v>3701</v>
      </c>
      <c r="U318" s="46" t="s">
        <v>3702</v>
      </c>
      <c r="V318" s="41">
        <v>0.42</v>
      </c>
      <c r="W318" s="12">
        <v>45776</v>
      </c>
      <c r="X318" s="12">
        <v>45728</v>
      </c>
      <c r="Y318" s="83">
        <v>37971</v>
      </c>
      <c r="Z318" s="84"/>
      <c r="AA318" s="14">
        <v>45785</v>
      </c>
      <c r="AB318" s="67" t="s">
        <v>78</v>
      </c>
      <c r="AC318" s="85">
        <v>21</v>
      </c>
      <c r="AD318" s="47" t="s">
        <v>133</v>
      </c>
      <c r="AE318" s="13">
        <v>1087250000</v>
      </c>
      <c r="AF318" s="47" t="s">
        <v>3703</v>
      </c>
      <c r="AG318" t="str">
        <f t="shared" si="9"/>
        <v>ADA FOTO</v>
      </c>
    </row>
    <row r="319" spans="1:33" ht="15.75" hidden="1" customHeight="1" thickBot="1">
      <c r="A319" t="str">
        <f t="shared" si="8"/>
        <v>060041084654000</v>
      </c>
      <c r="B319" s="41">
        <v>313</v>
      </c>
      <c r="C319" s="42" t="s">
        <v>3771</v>
      </c>
      <c r="D319" s="7" t="s">
        <v>3772</v>
      </c>
      <c r="E319" s="41">
        <v>12</v>
      </c>
      <c r="F319" s="43">
        <v>12500</v>
      </c>
      <c r="G319" s="44">
        <v>0</v>
      </c>
      <c r="H319" s="43">
        <v>0</v>
      </c>
      <c r="I319" s="43">
        <v>150000</v>
      </c>
      <c r="J319" s="45">
        <v>150000</v>
      </c>
      <c r="K319" s="43">
        <v>130800</v>
      </c>
      <c r="L319" s="41">
        <v>114.68</v>
      </c>
      <c r="M319" s="11" t="s">
        <v>3707</v>
      </c>
      <c r="N319" s="43">
        <v>0</v>
      </c>
      <c r="O319" s="42"/>
      <c r="P319" s="43">
        <v>141756</v>
      </c>
      <c r="Q319" s="41" t="s">
        <v>3700</v>
      </c>
      <c r="R319" s="43">
        <v>-130800</v>
      </c>
      <c r="S319" s="41">
        <v>0</v>
      </c>
      <c r="T319" s="82" t="s">
        <v>3701</v>
      </c>
      <c r="U319" s="46" t="s">
        <v>3702</v>
      </c>
      <c r="V319" s="41">
        <v>3.26</v>
      </c>
      <c r="W319" s="12">
        <v>45784</v>
      </c>
      <c r="X319" s="12">
        <v>45772</v>
      </c>
      <c r="Y319" s="83">
        <v>37971</v>
      </c>
      <c r="Z319" s="84"/>
      <c r="AA319" s="14">
        <v>45785</v>
      </c>
      <c r="AB319" s="67" t="s">
        <v>78</v>
      </c>
      <c r="AC319" s="85">
        <v>21</v>
      </c>
      <c r="AD319" s="47" t="s">
        <v>133</v>
      </c>
      <c r="AE319" s="13">
        <v>1084654000</v>
      </c>
      <c r="AF319" s="47" t="s">
        <v>3703</v>
      </c>
      <c r="AG319" t="str">
        <f t="shared" si="9"/>
        <v>ADA FOTO</v>
      </c>
    </row>
    <row r="320" spans="1:33" ht="15.75" hidden="1" customHeight="1" thickBot="1">
      <c r="A320" t="str">
        <f t="shared" si="8"/>
        <v>060041084784000</v>
      </c>
      <c r="B320" s="41">
        <v>314</v>
      </c>
      <c r="C320" s="42" t="s">
        <v>3773</v>
      </c>
      <c r="D320" s="7" t="s">
        <v>3774</v>
      </c>
      <c r="E320" s="41">
        <v>3</v>
      </c>
      <c r="F320" s="43">
        <v>67900</v>
      </c>
      <c r="G320" s="44">
        <v>0</v>
      </c>
      <c r="H320" s="43">
        <v>0</v>
      </c>
      <c r="I320" s="43">
        <v>203700</v>
      </c>
      <c r="J320" s="45">
        <v>203700</v>
      </c>
      <c r="K320" s="43">
        <v>206100</v>
      </c>
      <c r="L320" s="41">
        <v>98.84</v>
      </c>
      <c r="M320" s="11" t="s">
        <v>3699</v>
      </c>
      <c r="N320" s="43">
        <v>0</v>
      </c>
      <c r="O320" s="42"/>
      <c r="P320" s="43">
        <v>198660</v>
      </c>
      <c r="Q320" s="41" t="s">
        <v>3700</v>
      </c>
      <c r="R320" s="43">
        <v>-206100</v>
      </c>
      <c r="S320" s="41">
        <v>0</v>
      </c>
      <c r="T320" s="82" t="s">
        <v>3701</v>
      </c>
      <c r="U320" s="46" t="s">
        <v>3702</v>
      </c>
      <c r="V320" s="41">
        <v>3.4</v>
      </c>
      <c r="W320" s="12">
        <v>45784</v>
      </c>
      <c r="X320" s="12">
        <v>45772</v>
      </c>
      <c r="Y320" s="83">
        <v>37971</v>
      </c>
      <c r="Z320" s="84"/>
      <c r="AA320" s="14">
        <v>45785</v>
      </c>
      <c r="AB320" s="67" t="s">
        <v>78</v>
      </c>
      <c r="AC320" s="85">
        <v>21</v>
      </c>
      <c r="AD320" s="47" t="s">
        <v>133</v>
      </c>
      <c r="AE320" s="13">
        <v>1084784000</v>
      </c>
      <c r="AF320" s="47" t="s">
        <v>3703</v>
      </c>
      <c r="AG320" t="str">
        <f t="shared" si="9"/>
        <v>ADA FOTO</v>
      </c>
    </row>
    <row r="321" spans="1:33" ht="15.75" hidden="1" customHeight="1" thickBot="1">
      <c r="A321" t="str">
        <f t="shared" si="8"/>
        <v>060041084655000</v>
      </c>
      <c r="B321" s="41">
        <v>315</v>
      </c>
      <c r="C321" s="42" t="s">
        <v>3775</v>
      </c>
      <c r="D321" s="7" t="s">
        <v>3776</v>
      </c>
      <c r="E321" s="41">
        <v>12</v>
      </c>
      <c r="F321" s="43">
        <v>23500</v>
      </c>
      <c r="G321" s="44">
        <v>0</v>
      </c>
      <c r="H321" s="43">
        <v>0</v>
      </c>
      <c r="I321" s="43">
        <v>282000</v>
      </c>
      <c r="J321" s="45">
        <v>282000</v>
      </c>
      <c r="K321" s="43">
        <v>258600</v>
      </c>
      <c r="L321" s="41">
        <v>109.05</v>
      </c>
      <c r="M321" s="11" t="s">
        <v>3707</v>
      </c>
      <c r="N321" s="43">
        <v>0</v>
      </c>
      <c r="O321" s="42"/>
      <c r="P321" s="43">
        <v>332412</v>
      </c>
      <c r="Q321" s="41" t="s">
        <v>3700</v>
      </c>
      <c r="R321" s="43">
        <v>-258600</v>
      </c>
      <c r="S321" s="41">
        <v>0</v>
      </c>
      <c r="T321" s="82" t="s">
        <v>3701</v>
      </c>
      <c r="U321" s="46" t="s">
        <v>3702</v>
      </c>
      <c r="V321" s="41">
        <v>1.86</v>
      </c>
      <c r="W321" s="12">
        <v>45785</v>
      </c>
      <c r="X321" s="12">
        <v>45758</v>
      </c>
      <c r="Y321" s="83">
        <v>37971</v>
      </c>
      <c r="Z321" s="84"/>
      <c r="AA321" s="14">
        <v>45785</v>
      </c>
      <c r="AB321" s="67" t="s">
        <v>78</v>
      </c>
      <c r="AC321" s="85">
        <v>21</v>
      </c>
      <c r="AD321" s="47" t="s">
        <v>133</v>
      </c>
      <c r="AE321" s="13">
        <v>1084655000</v>
      </c>
      <c r="AF321" s="47" t="s">
        <v>3703</v>
      </c>
      <c r="AG321" t="str">
        <f t="shared" si="9"/>
        <v>ADA FOTO</v>
      </c>
    </row>
    <row r="322" spans="1:33" ht="15.75" hidden="1" customHeight="1" thickBot="1">
      <c r="A322" t="str">
        <f t="shared" si="8"/>
        <v>060041084657000</v>
      </c>
      <c r="B322" s="41">
        <v>316</v>
      </c>
      <c r="C322" s="42" t="s">
        <v>3777</v>
      </c>
      <c r="D322" s="7" t="s">
        <v>3778</v>
      </c>
      <c r="E322" s="41">
        <v>3</v>
      </c>
      <c r="F322" s="43">
        <v>86500</v>
      </c>
      <c r="G322" s="44">
        <v>0</v>
      </c>
      <c r="H322" s="43">
        <v>0</v>
      </c>
      <c r="I322" s="43">
        <v>259500</v>
      </c>
      <c r="J322" s="45">
        <v>259500</v>
      </c>
      <c r="K322" s="43">
        <v>247900</v>
      </c>
      <c r="L322" s="41">
        <v>104.68</v>
      </c>
      <c r="M322" s="11" t="s">
        <v>3707</v>
      </c>
      <c r="N322" s="43">
        <v>0</v>
      </c>
      <c r="O322" s="42"/>
      <c r="P322" s="43">
        <v>257298</v>
      </c>
      <c r="Q322" s="41" t="s">
        <v>3700</v>
      </c>
      <c r="R322" s="43">
        <v>-247900</v>
      </c>
      <c r="S322" s="41">
        <v>0</v>
      </c>
      <c r="T322" s="82" t="s">
        <v>3701</v>
      </c>
      <c r="U322" s="46" t="s">
        <v>3702</v>
      </c>
      <c r="V322" s="50">
        <v>0.9</v>
      </c>
      <c r="W322" s="12">
        <v>45784</v>
      </c>
      <c r="X322" s="12">
        <v>45707</v>
      </c>
      <c r="Y322" s="83">
        <v>37971</v>
      </c>
      <c r="Z322" s="84"/>
      <c r="AA322" s="14">
        <v>45785</v>
      </c>
      <c r="AB322" s="67" t="s">
        <v>78</v>
      </c>
      <c r="AC322" s="85">
        <v>21</v>
      </c>
      <c r="AD322" s="47" t="s">
        <v>133</v>
      </c>
      <c r="AE322" s="13">
        <v>1084657000</v>
      </c>
      <c r="AF322" s="47" t="s">
        <v>3703</v>
      </c>
      <c r="AG322" t="str">
        <f t="shared" si="9"/>
        <v>ADA FOTO</v>
      </c>
    </row>
    <row r="323" spans="1:33" ht="15.75" hidden="1" customHeight="1" thickBot="1">
      <c r="A323" t="str">
        <f t="shared" si="8"/>
        <v>060041084658000</v>
      </c>
      <c r="B323" s="41">
        <v>317</v>
      </c>
      <c r="C323" s="42" t="s">
        <v>3779</v>
      </c>
      <c r="D323" s="7" t="s">
        <v>3780</v>
      </c>
      <c r="E323" s="41">
        <v>12</v>
      </c>
      <c r="F323" s="43">
        <v>15300</v>
      </c>
      <c r="G323" s="44">
        <v>0</v>
      </c>
      <c r="H323" s="43">
        <v>0</v>
      </c>
      <c r="I323" s="43">
        <v>183600</v>
      </c>
      <c r="J323" s="45">
        <v>183600</v>
      </c>
      <c r="K323" s="43">
        <v>179500</v>
      </c>
      <c r="L323" s="41">
        <v>102.28</v>
      </c>
      <c r="M323" s="11" t="s">
        <v>3707</v>
      </c>
      <c r="N323" s="43">
        <v>0</v>
      </c>
      <c r="O323" s="81"/>
      <c r="P323" s="43">
        <v>183204</v>
      </c>
      <c r="Q323" s="41" t="s">
        <v>3700</v>
      </c>
      <c r="R323" s="43">
        <v>-179500</v>
      </c>
      <c r="S323" s="41">
        <v>0</v>
      </c>
      <c r="T323" s="82" t="s">
        <v>3701</v>
      </c>
      <c r="U323" s="46" t="s">
        <v>3702</v>
      </c>
      <c r="V323" s="41">
        <v>0.46</v>
      </c>
      <c r="W323" s="12">
        <v>45784</v>
      </c>
      <c r="X323" s="12">
        <v>45559</v>
      </c>
      <c r="Y323" s="83">
        <v>37971</v>
      </c>
      <c r="Z323" s="84"/>
      <c r="AA323" s="14">
        <v>45785</v>
      </c>
      <c r="AB323" s="67" t="s">
        <v>78</v>
      </c>
      <c r="AC323" s="85">
        <v>21</v>
      </c>
      <c r="AD323" s="47" t="s">
        <v>133</v>
      </c>
      <c r="AE323" s="13">
        <v>1084658000</v>
      </c>
      <c r="AF323" s="47" t="s">
        <v>3703</v>
      </c>
      <c r="AG323" t="str">
        <f t="shared" si="9"/>
        <v>ADA FOTO</v>
      </c>
    </row>
    <row r="324" spans="1:33" ht="15.75" hidden="1" customHeight="1" thickBot="1">
      <c r="A324" t="str">
        <f t="shared" si="8"/>
        <v>060041036780000</v>
      </c>
      <c r="B324" s="41">
        <v>318</v>
      </c>
      <c r="C324" s="42" t="s">
        <v>3781</v>
      </c>
      <c r="D324" s="7" t="s">
        <v>3782</v>
      </c>
      <c r="E324" s="41">
        <v>6</v>
      </c>
      <c r="F324" s="43">
        <v>44000</v>
      </c>
      <c r="G324" s="44">
        <v>0</v>
      </c>
      <c r="H324" s="43">
        <v>0</v>
      </c>
      <c r="I324" s="43">
        <v>264000</v>
      </c>
      <c r="J324" s="45">
        <v>264000</v>
      </c>
      <c r="K324" s="43">
        <v>220300</v>
      </c>
      <c r="L324" s="41">
        <v>119.84</v>
      </c>
      <c r="M324" s="11" t="s">
        <v>3707</v>
      </c>
      <c r="N324" s="43">
        <v>0</v>
      </c>
      <c r="O324" s="81"/>
      <c r="P324" s="43">
        <v>231666</v>
      </c>
      <c r="Q324" s="41" t="s">
        <v>3700</v>
      </c>
      <c r="R324" s="43">
        <v>-220300</v>
      </c>
      <c r="S324" s="41">
        <v>0</v>
      </c>
      <c r="T324" s="82" t="s">
        <v>3701</v>
      </c>
      <c r="U324" s="46" t="s">
        <v>3702</v>
      </c>
      <c r="V324" s="41">
        <v>48.05</v>
      </c>
      <c r="W324" s="12">
        <v>45785</v>
      </c>
      <c r="X324" s="12">
        <v>45709</v>
      </c>
      <c r="Y324" s="83">
        <v>22576</v>
      </c>
      <c r="Z324" s="84"/>
      <c r="AA324" s="14">
        <v>45785</v>
      </c>
      <c r="AB324" s="67" t="s">
        <v>78</v>
      </c>
      <c r="AC324" s="85">
        <v>21</v>
      </c>
      <c r="AD324" s="47" t="s">
        <v>133</v>
      </c>
      <c r="AE324" s="13">
        <v>1036780000</v>
      </c>
      <c r="AF324" s="47" t="s">
        <v>3703</v>
      </c>
      <c r="AG324" t="str">
        <f t="shared" si="9"/>
        <v>ADA FOTO</v>
      </c>
    </row>
    <row r="325" spans="1:33" ht="15.75" hidden="1" customHeight="1" thickBot="1">
      <c r="A325" t="str">
        <f t="shared" si="8"/>
        <v>060041137122000</v>
      </c>
      <c r="B325" s="41">
        <v>319</v>
      </c>
      <c r="C325" s="42" t="s">
        <v>3783</v>
      </c>
      <c r="D325" s="7" t="s">
        <v>442</v>
      </c>
      <c r="E325" s="41">
        <v>48</v>
      </c>
      <c r="F325" s="43">
        <v>4800</v>
      </c>
      <c r="G325" s="44">
        <v>48</v>
      </c>
      <c r="H325" s="43">
        <v>4575</v>
      </c>
      <c r="I325" s="43">
        <v>219600</v>
      </c>
      <c r="J325" s="48">
        <v>219600</v>
      </c>
      <c r="K325" s="43">
        <v>218550</v>
      </c>
      <c r="L325" s="41">
        <v>100.48</v>
      </c>
      <c r="M325" s="11" t="s">
        <v>3707</v>
      </c>
      <c r="N325" s="43">
        <v>0</v>
      </c>
      <c r="O325" s="81"/>
      <c r="P325" s="43">
        <v>218640</v>
      </c>
      <c r="Q325" s="41" t="s">
        <v>3700</v>
      </c>
      <c r="R325" s="43">
        <v>-218550</v>
      </c>
      <c r="S325" s="41">
        <v>0</v>
      </c>
      <c r="T325" s="82" t="s">
        <v>3701</v>
      </c>
      <c r="U325" s="46" t="s">
        <v>3711</v>
      </c>
      <c r="V325" s="50">
        <v>2076.6799999999998</v>
      </c>
      <c r="W325" s="12">
        <v>45784</v>
      </c>
      <c r="X325" s="12">
        <v>45763</v>
      </c>
      <c r="Y325" s="83">
        <v>25419</v>
      </c>
      <c r="Z325" s="84"/>
      <c r="AA325" s="14">
        <v>45785</v>
      </c>
      <c r="AB325" s="67" t="s">
        <v>78</v>
      </c>
      <c r="AC325" s="85">
        <v>21</v>
      </c>
      <c r="AD325" s="47" t="s">
        <v>133</v>
      </c>
      <c r="AE325" s="13">
        <v>1137122000</v>
      </c>
      <c r="AF325" s="47" t="s">
        <v>3703</v>
      </c>
      <c r="AG325" t="str">
        <f t="shared" si="9"/>
        <v>ADA FOTO</v>
      </c>
    </row>
    <row r="326" spans="1:33" ht="15.75" hidden="1" customHeight="1" thickBot="1">
      <c r="A326" t="str">
        <f t="shared" si="8"/>
        <v>060041115338000</v>
      </c>
      <c r="B326" s="41">
        <v>320</v>
      </c>
      <c r="C326" s="42" t="s">
        <v>3784</v>
      </c>
      <c r="D326" s="7" t="s">
        <v>424</v>
      </c>
      <c r="E326" s="41">
        <v>36</v>
      </c>
      <c r="F326" s="43">
        <v>4800</v>
      </c>
      <c r="G326" s="44">
        <v>36</v>
      </c>
      <c r="H326" s="43">
        <v>4600</v>
      </c>
      <c r="I326" s="43">
        <v>165600</v>
      </c>
      <c r="J326" s="45">
        <v>165600</v>
      </c>
      <c r="K326" s="43">
        <v>195000</v>
      </c>
      <c r="L326" s="41">
        <v>84.92</v>
      </c>
      <c r="M326" s="11" t="s">
        <v>3699</v>
      </c>
      <c r="N326" s="43">
        <v>0</v>
      </c>
      <c r="O326" s="81"/>
      <c r="P326" s="43">
        <v>159840</v>
      </c>
      <c r="Q326" s="41" t="s">
        <v>3700</v>
      </c>
      <c r="R326" s="43">
        <v>-195000</v>
      </c>
      <c r="S326" s="41">
        <v>0</v>
      </c>
      <c r="T326" s="82" t="s">
        <v>3701</v>
      </c>
      <c r="U326" s="46" t="s">
        <v>3702</v>
      </c>
      <c r="V326" s="50">
        <v>1572.92</v>
      </c>
      <c r="W326" s="12">
        <v>45784</v>
      </c>
      <c r="X326" s="12">
        <v>45783</v>
      </c>
      <c r="Y326" s="83">
        <v>39784</v>
      </c>
      <c r="Z326" s="84"/>
      <c r="AA326" s="14">
        <v>45785</v>
      </c>
      <c r="AB326" s="67" t="s">
        <v>78</v>
      </c>
      <c r="AC326" s="85">
        <v>21</v>
      </c>
      <c r="AD326" s="47" t="s">
        <v>133</v>
      </c>
      <c r="AE326" s="13">
        <v>1115338000</v>
      </c>
      <c r="AF326" s="47" t="s">
        <v>3703</v>
      </c>
      <c r="AG326" t="str">
        <f t="shared" si="9"/>
        <v>ADA FOTO</v>
      </c>
    </row>
    <row r="327" spans="1:33" ht="15.75" hidden="1" customHeight="1" thickBot="1">
      <c r="A327" t="str">
        <f t="shared" ref="A327:A390" si="10">AB327&amp;AE327</f>
        <v>060041077236000</v>
      </c>
      <c r="B327" s="41">
        <v>321</v>
      </c>
      <c r="C327" s="42" t="s">
        <v>3785</v>
      </c>
      <c r="D327" s="7" t="s">
        <v>298</v>
      </c>
      <c r="E327" s="41">
        <v>12</v>
      </c>
      <c r="F327" s="43">
        <v>18700</v>
      </c>
      <c r="G327" s="44">
        <v>12</v>
      </c>
      <c r="H327" s="43">
        <v>16208</v>
      </c>
      <c r="I327" s="43">
        <v>194496</v>
      </c>
      <c r="J327" s="45">
        <v>194496</v>
      </c>
      <c r="K327" s="43">
        <v>205200</v>
      </c>
      <c r="L327" s="41">
        <v>94.78</v>
      </c>
      <c r="M327" s="11" t="s">
        <v>3699</v>
      </c>
      <c r="N327" s="43">
        <v>0</v>
      </c>
      <c r="O327" s="81"/>
      <c r="P327" s="43">
        <v>195204</v>
      </c>
      <c r="Q327" s="41" t="s">
        <v>3700</v>
      </c>
      <c r="R327" s="43">
        <v>-205200</v>
      </c>
      <c r="S327" s="41">
        <v>0</v>
      </c>
      <c r="T327" s="82" t="s">
        <v>3701</v>
      </c>
      <c r="U327" s="46" t="s">
        <v>3702</v>
      </c>
      <c r="V327" s="50">
        <v>233.5</v>
      </c>
      <c r="W327" s="12">
        <v>45785</v>
      </c>
      <c r="X327" s="12">
        <v>45708</v>
      </c>
      <c r="Y327" s="83">
        <v>34063</v>
      </c>
      <c r="Z327" s="42"/>
      <c r="AA327" s="14">
        <v>45785</v>
      </c>
      <c r="AB327" s="67" t="s">
        <v>78</v>
      </c>
      <c r="AC327" s="85">
        <v>26</v>
      </c>
      <c r="AD327" s="47" t="s">
        <v>133</v>
      </c>
      <c r="AE327" s="13">
        <v>1077236000</v>
      </c>
      <c r="AF327" s="47" t="s">
        <v>3703</v>
      </c>
      <c r="AG327" t="str">
        <f t="shared" ref="AG327:AG390" si="11">IF(LEFT(M327,1)="*","ADA FOTO","TIDAK ADA")</f>
        <v>ADA FOTO</v>
      </c>
    </row>
    <row r="328" spans="1:33" ht="15.75" hidden="1" customHeight="1" thickBot="1">
      <c r="A328" t="str">
        <f t="shared" si="10"/>
        <v>060041074674000</v>
      </c>
      <c r="B328" s="41">
        <v>322</v>
      </c>
      <c r="C328" s="42" t="s">
        <v>3786</v>
      </c>
      <c r="D328" s="7" t="s">
        <v>3787</v>
      </c>
      <c r="E328" s="41">
        <v>20</v>
      </c>
      <c r="F328" s="43">
        <v>8200</v>
      </c>
      <c r="G328" s="44">
        <v>20</v>
      </c>
      <c r="H328" s="43">
        <v>7600</v>
      </c>
      <c r="I328" s="43">
        <v>152000</v>
      </c>
      <c r="J328" s="45">
        <v>152000</v>
      </c>
      <c r="K328" s="43">
        <v>162500</v>
      </c>
      <c r="L328" s="41">
        <v>93.54</v>
      </c>
      <c r="M328" s="11" t="s">
        <v>3699</v>
      </c>
      <c r="N328" s="43">
        <v>0</v>
      </c>
      <c r="O328" s="81"/>
      <c r="P328" s="43">
        <v>158520</v>
      </c>
      <c r="Q328" s="41" t="s">
        <v>3700</v>
      </c>
      <c r="R328" s="43">
        <v>-162500</v>
      </c>
      <c r="S328" s="41">
        <v>0</v>
      </c>
      <c r="T328" s="82" t="s">
        <v>3701</v>
      </c>
      <c r="U328" s="46" t="s">
        <v>3702</v>
      </c>
      <c r="V328" s="50">
        <v>27.42</v>
      </c>
      <c r="W328" s="12">
        <v>45785</v>
      </c>
      <c r="X328" s="12">
        <v>45775</v>
      </c>
      <c r="Y328" s="83">
        <v>22041</v>
      </c>
      <c r="Z328" s="84"/>
      <c r="AA328" s="14">
        <v>45785</v>
      </c>
      <c r="AB328" s="67" t="s">
        <v>78</v>
      </c>
      <c r="AC328" s="85">
        <v>26</v>
      </c>
      <c r="AD328" s="47" t="s">
        <v>133</v>
      </c>
      <c r="AE328" s="13">
        <v>1074674000</v>
      </c>
      <c r="AF328" s="47" t="s">
        <v>3703</v>
      </c>
      <c r="AG328" t="str">
        <f t="shared" si="11"/>
        <v>ADA FOTO</v>
      </c>
    </row>
    <row r="329" spans="1:33" ht="15.75" hidden="1" customHeight="1" thickBot="1">
      <c r="A329" t="str">
        <f t="shared" si="10"/>
        <v>060041102123000</v>
      </c>
      <c r="B329" s="41">
        <v>323</v>
      </c>
      <c r="C329" s="42" t="s">
        <v>3788</v>
      </c>
      <c r="D329" s="7" t="s">
        <v>406</v>
      </c>
      <c r="E329" s="41">
        <v>12</v>
      </c>
      <c r="F329" s="43">
        <v>16500</v>
      </c>
      <c r="G329" s="44">
        <v>12</v>
      </c>
      <c r="H329" s="43">
        <v>13417</v>
      </c>
      <c r="I329" s="43">
        <v>161004</v>
      </c>
      <c r="J329" s="48">
        <v>161004</v>
      </c>
      <c r="K329" s="49">
        <v>166000</v>
      </c>
      <c r="L329" s="41">
        <v>96.99</v>
      </c>
      <c r="M329" s="11" t="s">
        <v>3699</v>
      </c>
      <c r="N329" s="43">
        <v>0</v>
      </c>
      <c r="O329" s="81"/>
      <c r="P329" s="43">
        <v>165924</v>
      </c>
      <c r="Q329" s="41" t="s">
        <v>3700</v>
      </c>
      <c r="R329" s="43">
        <v>-166000</v>
      </c>
      <c r="S329" s="41">
        <v>0</v>
      </c>
      <c r="T329" s="82" t="s">
        <v>3701</v>
      </c>
      <c r="U329" s="46" t="s">
        <v>3702</v>
      </c>
      <c r="V329" s="41">
        <v>855.25</v>
      </c>
      <c r="W329" s="12">
        <v>45785</v>
      </c>
      <c r="X329" s="12">
        <v>45784</v>
      </c>
      <c r="Y329" s="83">
        <v>34063</v>
      </c>
      <c r="Z329" s="84"/>
      <c r="AA329" s="14">
        <v>45785</v>
      </c>
      <c r="AB329" s="67" t="s">
        <v>78</v>
      </c>
      <c r="AC329" s="85">
        <v>26</v>
      </c>
      <c r="AD329" s="47" t="s">
        <v>133</v>
      </c>
      <c r="AE329" s="13">
        <v>1102123000</v>
      </c>
      <c r="AF329" s="47" t="s">
        <v>3703</v>
      </c>
      <c r="AG329" t="str">
        <f t="shared" si="11"/>
        <v>ADA FOTO</v>
      </c>
    </row>
    <row r="330" spans="1:33" ht="15.75" hidden="1" customHeight="1" thickBot="1">
      <c r="A330" t="str">
        <f t="shared" si="10"/>
        <v>060041074883000</v>
      </c>
      <c r="B330" s="41">
        <v>324</v>
      </c>
      <c r="C330" s="42" t="s">
        <v>3789</v>
      </c>
      <c r="D330" s="7" t="s">
        <v>286</v>
      </c>
      <c r="E330" s="41">
        <v>50</v>
      </c>
      <c r="F330" s="43">
        <v>16300</v>
      </c>
      <c r="G330" s="44">
        <v>50</v>
      </c>
      <c r="H330" s="43">
        <v>14940</v>
      </c>
      <c r="I330" s="43">
        <v>747000</v>
      </c>
      <c r="J330" s="48">
        <v>747000</v>
      </c>
      <c r="K330" s="43">
        <v>755000</v>
      </c>
      <c r="L330" s="41">
        <v>98.94</v>
      </c>
      <c r="M330" s="11" t="s">
        <v>3699</v>
      </c>
      <c r="N330" s="43">
        <v>0</v>
      </c>
      <c r="O330" s="81"/>
      <c r="P330" s="43">
        <v>743850</v>
      </c>
      <c r="Q330" s="41" t="s">
        <v>3700</v>
      </c>
      <c r="R330" s="43">
        <v>-755000</v>
      </c>
      <c r="S330" s="41">
        <v>0</v>
      </c>
      <c r="T330" s="82" t="s">
        <v>3701</v>
      </c>
      <c r="U330" s="46" t="s">
        <v>3702</v>
      </c>
      <c r="V330" s="41">
        <v>31.47</v>
      </c>
      <c r="W330" s="12">
        <v>45785</v>
      </c>
      <c r="X330" s="12">
        <v>45776</v>
      </c>
      <c r="Y330" s="83">
        <v>39884</v>
      </c>
      <c r="Z330" s="84"/>
      <c r="AA330" s="14">
        <v>45785</v>
      </c>
      <c r="AB330" s="67" t="s">
        <v>78</v>
      </c>
      <c r="AC330" s="85">
        <v>26</v>
      </c>
      <c r="AD330" s="47" t="s">
        <v>133</v>
      </c>
      <c r="AE330" s="13">
        <v>1074883000</v>
      </c>
      <c r="AF330" s="47" t="s">
        <v>3703</v>
      </c>
      <c r="AG330" t="str">
        <f t="shared" si="11"/>
        <v>ADA FOTO</v>
      </c>
    </row>
    <row r="331" spans="1:33" ht="15.75" hidden="1" customHeight="1" thickBot="1">
      <c r="A331" t="str">
        <f t="shared" si="10"/>
        <v>060041077237000</v>
      </c>
      <c r="B331" s="41">
        <v>325</v>
      </c>
      <c r="C331" s="42" t="s">
        <v>3790</v>
      </c>
      <c r="D331" s="7" t="s">
        <v>3791</v>
      </c>
      <c r="E331" s="41">
        <v>12</v>
      </c>
      <c r="F331" s="43">
        <v>18900</v>
      </c>
      <c r="G331" s="44">
        <v>12</v>
      </c>
      <c r="H331" s="43">
        <v>16208</v>
      </c>
      <c r="I331" s="43">
        <v>194496</v>
      </c>
      <c r="J331" s="48">
        <v>194496</v>
      </c>
      <c r="K331" s="49">
        <v>196800</v>
      </c>
      <c r="L331" s="41">
        <v>98.83</v>
      </c>
      <c r="M331" s="11" t="s">
        <v>3699</v>
      </c>
      <c r="N331" s="43">
        <v>0</v>
      </c>
      <c r="O331" s="81"/>
      <c r="P331" s="43">
        <v>195204</v>
      </c>
      <c r="Q331" s="41" t="s">
        <v>3700</v>
      </c>
      <c r="R331" s="43">
        <v>-196800</v>
      </c>
      <c r="S331" s="41">
        <v>0</v>
      </c>
      <c r="T331" s="82" t="s">
        <v>3701</v>
      </c>
      <c r="U331" s="46" t="s">
        <v>3702</v>
      </c>
      <c r="V331" s="50">
        <v>1788.68</v>
      </c>
      <c r="W331" s="12">
        <v>45785</v>
      </c>
      <c r="X331" s="12">
        <v>45741</v>
      </c>
      <c r="Y331" s="83">
        <v>34063</v>
      </c>
      <c r="Z331" s="84"/>
      <c r="AA331" s="14">
        <v>45785</v>
      </c>
      <c r="AB331" s="67" t="s">
        <v>78</v>
      </c>
      <c r="AC331" s="85">
        <v>26</v>
      </c>
      <c r="AD331" s="47" t="s">
        <v>133</v>
      </c>
      <c r="AE331" s="13">
        <v>1077237000</v>
      </c>
      <c r="AF331" s="47" t="s">
        <v>3703</v>
      </c>
      <c r="AG331" t="str">
        <f t="shared" si="11"/>
        <v>ADA FOTO</v>
      </c>
    </row>
    <row r="332" spans="1:33" ht="15.75" hidden="1" customHeight="1" thickBot="1">
      <c r="A332" t="str">
        <f t="shared" si="10"/>
        <v>060041002106000</v>
      </c>
      <c r="B332" s="41">
        <v>326</v>
      </c>
      <c r="C332" s="42" t="s">
        <v>3792</v>
      </c>
      <c r="D332" s="7" t="s">
        <v>136</v>
      </c>
      <c r="E332" s="41">
        <v>20</v>
      </c>
      <c r="F332" s="43">
        <v>10000</v>
      </c>
      <c r="G332" s="44">
        <v>20</v>
      </c>
      <c r="H332" s="43">
        <v>9250</v>
      </c>
      <c r="I332" s="43">
        <v>185000</v>
      </c>
      <c r="J332" s="45">
        <v>185000</v>
      </c>
      <c r="K332" s="43">
        <v>10000</v>
      </c>
      <c r="L332" s="50">
        <v>1850</v>
      </c>
      <c r="M332" s="11" t="s">
        <v>3707</v>
      </c>
      <c r="N332" s="43">
        <v>0</v>
      </c>
      <c r="O332" s="81"/>
      <c r="P332" s="43">
        <v>181040</v>
      </c>
      <c r="Q332" s="41" t="s">
        <v>3700</v>
      </c>
      <c r="R332" s="43">
        <v>-10000</v>
      </c>
      <c r="S332" s="41">
        <v>0</v>
      </c>
      <c r="T332" s="82" t="s">
        <v>3701</v>
      </c>
      <c r="U332" s="46" t="s">
        <v>3702</v>
      </c>
      <c r="V332" s="41">
        <v>60.62</v>
      </c>
      <c r="W332" s="12">
        <v>45784</v>
      </c>
      <c r="X332" s="12">
        <v>45784</v>
      </c>
      <c r="Y332" s="83">
        <v>34063</v>
      </c>
      <c r="Z332" s="84"/>
      <c r="AA332" s="14">
        <v>45785</v>
      </c>
      <c r="AB332" s="67" t="s">
        <v>78</v>
      </c>
      <c r="AC332" s="85">
        <v>26</v>
      </c>
      <c r="AD332" s="47" t="s">
        <v>133</v>
      </c>
      <c r="AE332" s="13">
        <v>1002106000</v>
      </c>
      <c r="AF332" s="47" t="s">
        <v>3703</v>
      </c>
      <c r="AG332" t="str">
        <f t="shared" si="11"/>
        <v>ADA FOTO</v>
      </c>
    </row>
    <row r="333" spans="1:33" ht="15.75" hidden="1" customHeight="1" thickBot="1">
      <c r="A333" t="str">
        <f t="shared" si="10"/>
        <v>060041055785000</v>
      </c>
      <c r="B333" s="41">
        <v>327</v>
      </c>
      <c r="C333" s="42" t="s">
        <v>3793</v>
      </c>
      <c r="D333" s="7" t="s">
        <v>232</v>
      </c>
      <c r="E333" s="41">
        <v>12</v>
      </c>
      <c r="F333" s="43">
        <v>15500</v>
      </c>
      <c r="G333" s="44">
        <v>12</v>
      </c>
      <c r="H333" s="43">
        <v>13625</v>
      </c>
      <c r="I333" s="43">
        <v>163500</v>
      </c>
      <c r="J333" s="45">
        <v>163500</v>
      </c>
      <c r="K333" s="43">
        <v>164100</v>
      </c>
      <c r="L333" s="41">
        <v>99.63</v>
      </c>
      <c r="M333" s="11" t="s">
        <v>3699</v>
      </c>
      <c r="N333" s="43">
        <v>0</v>
      </c>
      <c r="O333" s="81"/>
      <c r="P333" s="43">
        <v>172824</v>
      </c>
      <c r="Q333" s="41" t="s">
        <v>3700</v>
      </c>
      <c r="R333" s="43">
        <v>-164100</v>
      </c>
      <c r="S333" s="41">
        <v>0</v>
      </c>
      <c r="T333" s="82" t="s">
        <v>3701</v>
      </c>
      <c r="U333" s="46" t="s">
        <v>3711</v>
      </c>
      <c r="V333" s="41">
        <v>98.12</v>
      </c>
      <c r="W333" s="12">
        <v>45785</v>
      </c>
      <c r="X333" s="12">
        <v>45764</v>
      </c>
      <c r="Y333" s="83">
        <v>33398</v>
      </c>
      <c r="Z333" s="84"/>
      <c r="AA333" s="14">
        <v>45785</v>
      </c>
      <c r="AB333" s="67" t="s">
        <v>78</v>
      </c>
      <c r="AC333" s="85">
        <v>26</v>
      </c>
      <c r="AD333" s="47" t="s">
        <v>133</v>
      </c>
      <c r="AE333" s="13">
        <v>1055785000</v>
      </c>
      <c r="AF333" s="47" t="s">
        <v>3703</v>
      </c>
      <c r="AG333" t="str">
        <f t="shared" si="11"/>
        <v>ADA FOTO</v>
      </c>
    </row>
    <row r="334" spans="1:33" ht="15.75" hidden="1" customHeight="1" thickBot="1">
      <c r="A334" t="str">
        <f t="shared" si="10"/>
        <v>060041108244000</v>
      </c>
      <c r="B334" s="41">
        <v>328</v>
      </c>
      <c r="C334" s="42" t="s">
        <v>3794</v>
      </c>
      <c r="D334" s="7" t="s">
        <v>412</v>
      </c>
      <c r="E334" s="41">
        <v>12</v>
      </c>
      <c r="F334" s="43">
        <v>3300</v>
      </c>
      <c r="G334" s="44">
        <v>12</v>
      </c>
      <c r="H334" s="43">
        <v>3042</v>
      </c>
      <c r="I334" s="43">
        <v>36504</v>
      </c>
      <c r="J334" s="45">
        <v>36504</v>
      </c>
      <c r="K334" s="43">
        <v>36500</v>
      </c>
      <c r="L334" s="41">
        <v>100.01</v>
      </c>
      <c r="M334" s="11" t="s">
        <v>3707</v>
      </c>
      <c r="N334" s="43">
        <v>0</v>
      </c>
      <c r="O334" s="81"/>
      <c r="P334" s="43">
        <v>34020</v>
      </c>
      <c r="Q334" s="41" t="s">
        <v>3700</v>
      </c>
      <c r="R334" s="43">
        <v>-36500</v>
      </c>
      <c r="S334" s="41">
        <v>0</v>
      </c>
      <c r="T334" s="82" t="s">
        <v>3701</v>
      </c>
      <c r="U334" s="46" t="s">
        <v>3702</v>
      </c>
      <c r="V334" s="50">
        <v>49.82</v>
      </c>
      <c r="W334" s="12">
        <v>45784</v>
      </c>
      <c r="X334" s="12">
        <v>45740</v>
      </c>
      <c r="Y334" s="83">
        <v>22217</v>
      </c>
      <c r="Z334" s="84"/>
      <c r="AA334" s="14">
        <v>45785</v>
      </c>
      <c r="AB334" s="67" t="s">
        <v>78</v>
      </c>
      <c r="AC334" s="85">
        <v>26</v>
      </c>
      <c r="AD334" s="47" t="s">
        <v>133</v>
      </c>
      <c r="AE334" s="13">
        <v>1108244000</v>
      </c>
      <c r="AF334" s="47" t="s">
        <v>3703</v>
      </c>
      <c r="AG334" t="str">
        <f t="shared" si="11"/>
        <v>ADA FOTO</v>
      </c>
    </row>
    <row r="335" spans="1:33" ht="15.75" hidden="1" customHeight="1" thickBot="1">
      <c r="A335" t="str">
        <f t="shared" si="10"/>
        <v>060041082607000</v>
      </c>
      <c r="B335" s="41">
        <v>329</v>
      </c>
      <c r="C335" s="42" t="s">
        <v>3795</v>
      </c>
      <c r="D335" s="7" t="s">
        <v>310</v>
      </c>
      <c r="E335" s="41">
        <v>12</v>
      </c>
      <c r="F335" s="43">
        <v>18900</v>
      </c>
      <c r="G335" s="44">
        <v>0</v>
      </c>
      <c r="H335" s="43">
        <v>0</v>
      </c>
      <c r="I335" s="43">
        <v>226800</v>
      </c>
      <c r="J335" s="45">
        <v>226800</v>
      </c>
      <c r="K335" s="43">
        <v>202800</v>
      </c>
      <c r="L335" s="41">
        <v>111.83</v>
      </c>
      <c r="M335" s="11" t="s">
        <v>3707</v>
      </c>
      <c r="N335" s="43">
        <v>0</v>
      </c>
      <c r="O335" s="81"/>
      <c r="P335" s="43">
        <v>209328</v>
      </c>
      <c r="Q335" s="41" t="s">
        <v>3700</v>
      </c>
      <c r="R335" s="43">
        <v>-202800</v>
      </c>
      <c r="S335" s="41">
        <v>0</v>
      </c>
      <c r="T335" s="82" t="s">
        <v>3701</v>
      </c>
      <c r="U335" s="46" t="s">
        <v>3702</v>
      </c>
      <c r="V335" s="50">
        <v>152.26</v>
      </c>
      <c r="W335" s="12">
        <v>45785</v>
      </c>
      <c r="X335" s="12">
        <v>45777</v>
      </c>
      <c r="Y335" s="83">
        <v>24033</v>
      </c>
      <c r="Z335" s="84"/>
      <c r="AA335" s="14">
        <v>45785</v>
      </c>
      <c r="AB335" s="67" t="s">
        <v>78</v>
      </c>
      <c r="AC335" s="85">
        <v>26</v>
      </c>
      <c r="AD335" s="47" t="s">
        <v>133</v>
      </c>
      <c r="AE335" s="13">
        <v>1082607000</v>
      </c>
      <c r="AF335" s="47" t="s">
        <v>3703</v>
      </c>
      <c r="AG335" t="str">
        <f t="shared" si="11"/>
        <v>ADA FOTO</v>
      </c>
    </row>
    <row r="336" spans="1:33" ht="15.75" hidden="1" customHeight="1" thickBot="1">
      <c r="A336" t="str">
        <f t="shared" si="10"/>
        <v>060041082723000</v>
      </c>
      <c r="B336" s="41">
        <v>330</v>
      </c>
      <c r="C336" s="42" t="s">
        <v>3796</v>
      </c>
      <c r="D336" s="7" t="s">
        <v>316</v>
      </c>
      <c r="E336" s="41">
        <v>24</v>
      </c>
      <c r="F336" s="43">
        <v>5400</v>
      </c>
      <c r="G336" s="44">
        <v>24</v>
      </c>
      <c r="H336" s="43">
        <v>4812</v>
      </c>
      <c r="I336" s="43">
        <v>115488</v>
      </c>
      <c r="J336" s="45">
        <v>115488</v>
      </c>
      <c r="K336" s="43">
        <v>106000</v>
      </c>
      <c r="L336" s="41">
        <v>108.95</v>
      </c>
      <c r="M336" s="11" t="s">
        <v>3707</v>
      </c>
      <c r="N336" s="43">
        <v>0</v>
      </c>
      <c r="O336" s="81"/>
      <c r="P336" s="43">
        <v>110784</v>
      </c>
      <c r="Q336" s="41" t="s">
        <v>3700</v>
      </c>
      <c r="R336" s="43">
        <v>-106000</v>
      </c>
      <c r="S336" s="41">
        <v>0</v>
      </c>
      <c r="T336" s="82" t="s">
        <v>3701</v>
      </c>
      <c r="U336" s="46" t="s">
        <v>3702</v>
      </c>
      <c r="V336" s="41">
        <v>524.54</v>
      </c>
      <c r="W336" s="12">
        <v>45785</v>
      </c>
      <c r="X336" s="12">
        <v>45775</v>
      </c>
      <c r="Y336" s="83">
        <v>24033</v>
      </c>
      <c r="Z336" s="84"/>
      <c r="AA336" s="14">
        <v>45785</v>
      </c>
      <c r="AB336" s="67" t="s">
        <v>78</v>
      </c>
      <c r="AC336" s="85">
        <v>26</v>
      </c>
      <c r="AD336" s="47" t="s">
        <v>133</v>
      </c>
      <c r="AE336" s="13">
        <v>1082723000</v>
      </c>
      <c r="AF336" s="47" t="s">
        <v>3703</v>
      </c>
      <c r="AG336" t="str">
        <f t="shared" si="11"/>
        <v>ADA FOTO</v>
      </c>
    </row>
    <row r="337" spans="1:33" ht="15.75" hidden="1" customHeight="1" thickBot="1">
      <c r="A337" t="str">
        <f t="shared" si="10"/>
        <v>060041025539000</v>
      </c>
      <c r="B337" s="41">
        <v>331</v>
      </c>
      <c r="C337" s="42" t="s">
        <v>3797</v>
      </c>
      <c r="D337" s="7" t="s">
        <v>190</v>
      </c>
      <c r="E337" s="41">
        <v>1</v>
      </c>
      <c r="F337" s="43">
        <v>20200</v>
      </c>
      <c r="G337" s="44">
        <v>0</v>
      </c>
      <c r="H337" s="43">
        <v>0</v>
      </c>
      <c r="I337" s="43">
        <v>20200</v>
      </c>
      <c r="J337" s="45">
        <v>20200</v>
      </c>
      <c r="K337" s="43">
        <v>20000</v>
      </c>
      <c r="L337" s="41">
        <v>101</v>
      </c>
      <c r="M337" s="11" t="s">
        <v>3707</v>
      </c>
      <c r="N337" s="43">
        <v>0</v>
      </c>
      <c r="O337" s="81"/>
      <c r="P337" s="43">
        <v>19500</v>
      </c>
      <c r="Q337" s="41" t="s">
        <v>3700</v>
      </c>
      <c r="R337" s="43">
        <v>-20000</v>
      </c>
      <c r="S337" s="41">
        <v>0</v>
      </c>
      <c r="T337" s="82" t="s">
        <v>3701</v>
      </c>
      <c r="U337" s="46" t="s">
        <v>3702</v>
      </c>
      <c r="V337" s="41">
        <v>0.14000000000000001</v>
      </c>
      <c r="W337" s="12">
        <v>45775</v>
      </c>
      <c r="X337" s="12">
        <v>45740</v>
      </c>
      <c r="Y337" s="83">
        <v>22217</v>
      </c>
      <c r="Z337" s="84"/>
      <c r="AA337" s="14">
        <v>45785</v>
      </c>
      <c r="AB337" s="67" t="s">
        <v>78</v>
      </c>
      <c r="AC337" s="85">
        <v>27</v>
      </c>
      <c r="AD337" s="47" t="s">
        <v>133</v>
      </c>
      <c r="AE337" s="13">
        <v>1025539000</v>
      </c>
      <c r="AF337" s="47" t="s">
        <v>3703</v>
      </c>
      <c r="AG337" t="str">
        <f t="shared" si="11"/>
        <v>ADA FOTO</v>
      </c>
    </row>
    <row r="338" spans="1:33" ht="15.75" hidden="1" customHeight="1" thickBot="1">
      <c r="A338" t="str">
        <f t="shared" si="10"/>
        <v>060041058499000</v>
      </c>
      <c r="B338" s="41">
        <v>332</v>
      </c>
      <c r="C338" s="42" t="s">
        <v>3798</v>
      </c>
      <c r="D338" s="7" t="s">
        <v>238</v>
      </c>
      <c r="E338" s="41">
        <v>12</v>
      </c>
      <c r="F338" s="43">
        <v>3300</v>
      </c>
      <c r="G338" s="44">
        <v>12</v>
      </c>
      <c r="H338" s="43">
        <v>2900</v>
      </c>
      <c r="I338" s="43">
        <v>34800</v>
      </c>
      <c r="J338" s="45">
        <v>34800</v>
      </c>
      <c r="K338" s="43">
        <v>33600</v>
      </c>
      <c r="L338" s="41">
        <v>103.57</v>
      </c>
      <c r="M338" s="11" t="s">
        <v>3707</v>
      </c>
      <c r="N338" s="43">
        <v>0</v>
      </c>
      <c r="O338" s="81"/>
      <c r="P338" s="43">
        <v>30000</v>
      </c>
      <c r="Q338" s="41" t="s">
        <v>3700</v>
      </c>
      <c r="R338" s="43">
        <v>-33600</v>
      </c>
      <c r="S338" s="41">
        <v>0</v>
      </c>
      <c r="T338" s="82" t="s">
        <v>3701</v>
      </c>
      <c r="U338" s="46" t="s">
        <v>3702</v>
      </c>
      <c r="V338" s="50">
        <v>43.66</v>
      </c>
      <c r="W338" s="12">
        <v>45785</v>
      </c>
      <c r="X338" s="12">
        <v>45780</v>
      </c>
      <c r="Y338" s="83">
        <v>22217</v>
      </c>
      <c r="Z338" s="84"/>
      <c r="AA338" s="14">
        <v>45785</v>
      </c>
      <c r="AB338" s="67" t="s">
        <v>78</v>
      </c>
      <c r="AC338" s="85">
        <v>27</v>
      </c>
      <c r="AD338" s="47" t="s">
        <v>133</v>
      </c>
      <c r="AE338" s="13">
        <v>1058499000</v>
      </c>
      <c r="AF338" s="47" t="s">
        <v>3703</v>
      </c>
      <c r="AG338" t="str">
        <f t="shared" si="11"/>
        <v>ADA FOTO</v>
      </c>
    </row>
    <row r="339" spans="1:33" ht="15.75" hidden="1" customHeight="1" thickBot="1">
      <c r="A339" t="str">
        <f t="shared" si="10"/>
        <v>060041090872000</v>
      </c>
      <c r="B339" s="41">
        <v>333</v>
      </c>
      <c r="C339" s="42" t="s">
        <v>3799</v>
      </c>
      <c r="D339" s="7" t="s">
        <v>394</v>
      </c>
      <c r="E339" s="41">
        <v>12</v>
      </c>
      <c r="F339" s="43">
        <v>3400</v>
      </c>
      <c r="G339" s="44">
        <v>12</v>
      </c>
      <c r="H339" s="43">
        <v>3100</v>
      </c>
      <c r="I339" s="43">
        <v>37200</v>
      </c>
      <c r="J339" s="45">
        <v>37200</v>
      </c>
      <c r="K339" s="43">
        <v>36900</v>
      </c>
      <c r="L339" s="41">
        <v>100.81</v>
      </c>
      <c r="M339" s="11" t="s">
        <v>3707</v>
      </c>
      <c r="N339" s="43">
        <v>0</v>
      </c>
      <c r="O339" s="81"/>
      <c r="P339" s="43">
        <v>34800</v>
      </c>
      <c r="Q339" s="41" t="s">
        <v>3700</v>
      </c>
      <c r="R339" s="43">
        <v>-36900</v>
      </c>
      <c r="S339" s="41">
        <v>0</v>
      </c>
      <c r="T339" s="82" t="s">
        <v>3701</v>
      </c>
      <c r="U339" s="46" t="s">
        <v>3702</v>
      </c>
      <c r="V339" s="50">
        <v>23.27</v>
      </c>
      <c r="W339" s="12">
        <v>45785</v>
      </c>
      <c r="X339" s="12">
        <v>45784</v>
      </c>
      <c r="Y339" s="47">
        <v>22217</v>
      </c>
      <c r="Z339" s="42"/>
      <c r="AA339" s="14">
        <v>45785</v>
      </c>
      <c r="AB339" s="67" t="s">
        <v>78</v>
      </c>
      <c r="AC339" s="85">
        <v>27</v>
      </c>
      <c r="AD339" s="47" t="s">
        <v>133</v>
      </c>
      <c r="AE339" s="13">
        <v>1090872000</v>
      </c>
      <c r="AF339" s="47" t="s">
        <v>3703</v>
      </c>
      <c r="AG339" t="str">
        <f t="shared" si="11"/>
        <v>ADA FOTO</v>
      </c>
    </row>
    <row r="340" spans="1:33" ht="15.75" hidden="1" customHeight="1" thickBot="1">
      <c r="A340" t="str">
        <f t="shared" si="10"/>
        <v>060041038886000</v>
      </c>
      <c r="B340" s="41">
        <v>334</v>
      </c>
      <c r="C340" s="42" t="s">
        <v>3800</v>
      </c>
      <c r="D340" s="7" t="s">
        <v>220</v>
      </c>
      <c r="E340" s="41">
        <v>12</v>
      </c>
      <c r="F340" s="43">
        <v>5300</v>
      </c>
      <c r="G340" s="44">
        <v>12</v>
      </c>
      <c r="H340" s="43">
        <v>4925</v>
      </c>
      <c r="I340" s="43">
        <v>59100</v>
      </c>
      <c r="J340" s="45">
        <v>59100</v>
      </c>
      <c r="K340" s="43">
        <v>49500</v>
      </c>
      <c r="L340" s="41">
        <v>119.39</v>
      </c>
      <c r="M340" s="11" t="s">
        <v>3707</v>
      </c>
      <c r="N340" s="43">
        <v>0</v>
      </c>
      <c r="O340" s="81"/>
      <c r="P340" s="43">
        <v>53604</v>
      </c>
      <c r="Q340" s="41" t="s">
        <v>3700</v>
      </c>
      <c r="R340" s="43">
        <v>-49500</v>
      </c>
      <c r="S340" s="41">
        <v>0</v>
      </c>
      <c r="T340" s="82" t="s">
        <v>3701</v>
      </c>
      <c r="U340" s="46" t="s">
        <v>3702</v>
      </c>
      <c r="V340" s="41">
        <v>51.61</v>
      </c>
      <c r="W340" s="12">
        <v>45785</v>
      </c>
      <c r="X340" s="12">
        <v>45776</v>
      </c>
      <c r="Y340" s="83">
        <v>22092</v>
      </c>
      <c r="Z340" s="84"/>
      <c r="AA340" s="14">
        <v>45785</v>
      </c>
      <c r="AB340" s="67" t="s">
        <v>78</v>
      </c>
      <c r="AC340" s="85">
        <v>27</v>
      </c>
      <c r="AD340" s="47" t="s">
        <v>133</v>
      </c>
      <c r="AE340" s="13">
        <v>1038886000</v>
      </c>
      <c r="AF340" s="47" t="s">
        <v>3703</v>
      </c>
      <c r="AG340" t="str">
        <f t="shared" si="11"/>
        <v>ADA FOTO</v>
      </c>
    </row>
    <row r="341" spans="1:33" ht="15.75" hidden="1" customHeight="1" thickBot="1">
      <c r="A341" t="str">
        <f t="shared" si="10"/>
        <v>060041083903000</v>
      </c>
      <c r="B341" s="41">
        <v>335</v>
      </c>
      <c r="C341" s="42" t="s">
        <v>3801</v>
      </c>
      <c r="D341" s="7" t="s">
        <v>328</v>
      </c>
      <c r="E341" s="41">
        <v>24</v>
      </c>
      <c r="F341" s="43">
        <v>6600</v>
      </c>
      <c r="G341" s="44">
        <v>0</v>
      </c>
      <c r="H341" s="43">
        <v>0</v>
      </c>
      <c r="I341" s="43">
        <v>158400</v>
      </c>
      <c r="J341" s="48">
        <v>158400</v>
      </c>
      <c r="K341" s="43">
        <v>128000</v>
      </c>
      <c r="L341" s="41">
        <v>123.75</v>
      </c>
      <c r="M341" s="11" t="s">
        <v>3707</v>
      </c>
      <c r="N341" s="43">
        <v>0</v>
      </c>
      <c r="O341" s="81"/>
      <c r="P341" s="43">
        <v>129888</v>
      </c>
      <c r="Q341" s="41" t="s">
        <v>3700</v>
      </c>
      <c r="R341" s="43">
        <v>-128000</v>
      </c>
      <c r="S341" s="41">
        <v>0</v>
      </c>
      <c r="T341" s="82" t="s">
        <v>3701</v>
      </c>
      <c r="U341" s="46" t="s">
        <v>3702</v>
      </c>
      <c r="V341" s="50">
        <v>63.43</v>
      </c>
      <c r="W341" s="12">
        <v>45784</v>
      </c>
      <c r="X341" s="12">
        <v>45777</v>
      </c>
      <c r="Y341" s="83">
        <v>35897</v>
      </c>
      <c r="Z341" s="84"/>
      <c r="AA341" s="14">
        <v>45785</v>
      </c>
      <c r="AB341" s="67" t="s">
        <v>78</v>
      </c>
      <c r="AC341" s="85">
        <v>27</v>
      </c>
      <c r="AD341" s="47" t="s">
        <v>133</v>
      </c>
      <c r="AE341" s="13">
        <v>1083903000</v>
      </c>
      <c r="AF341" s="47" t="s">
        <v>3703</v>
      </c>
      <c r="AG341" t="str">
        <f t="shared" si="11"/>
        <v>ADA FOTO</v>
      </c>
    </row>
    <row r="342" spans="1:33" ht="15.75" hidden="1" customHeight="1" thickBot="1">
      <c r="A342" t="str">
        <f t="shared" si="10"/>
        <v>060041075557000</v>
      </c>
      <c r="B342" s="41">
        <v>336</v>
      </c>
      <c r="C342" s="42" t="s">
        <v>3802</v>
      </c>
      <c r="D342" s="7" t="s">
        <v>292</v>
      </c>
      <c r="E342" s="41">
        <v>25</v>
      </c>
      <c r="F342" s="43">
        <v>11700</v>
      </c>
      <c r="G342" s="44">
        <v>25</v>
      </c>
      <c r="H342" s="43">
        <v>10750</v>
      </c>
      <c r="I342" s="43">
        <v>268750</v>
      </c>
      <c r="J342" s="45">
        <v>268750</v>
      </c>
      <c r="K342" s="43">
        <v>260000</v>
      </c>
      <c r="L342" s="41">
        <v>103.37</v>
      </c>
      <c r="M342" s="11" t="s">
        <v>3707</v>
      </c>
      <c r="N342" s="43">
        <v>0</v>
      </c>
      <c r="O342" s="81"/>
      <c r="P342" s="43">
        <v>257775</v>
      </c>
      <c r="Q342" s="41" t="s">
        <v>3700</v>
      </c>
      <c r="R342" s="43">
        <v>-260000</v>
      </c>
      <c r="S342" s="41">
        <v>0</v>
      </c>
      <c r="T342" s="82" t="s">
        <v>3701</v>
      </c>
      <c r="U342" s="46" t="s">
        <v>3702</v>
      </c>
      <c r="V342" s="41">
        <v>1.02</v>
      </c>
      <c r="W342" s="12">
        <v>45781</v>
      </c>
      <c r="X342" s="12">
        <v>45644</v>
      </c>
      <c r="Y342" s="83">
        <v>24764</v>
      </c>
      <c r="Z342" s="84"/>
      <c r="AA342" s="14">
        <v>45785</v>
      </c>
      <c r="AB342" s="67" t="s">
        <v>78</v>
      </c>
      <c r="AC342" s="85">
        <v>27</v>
      </c>
      <c r="AD342" s="47" t="s">
        <v>133</v>
      </c>
      <c r="AE342" s="13">
        <v>1075557000</v>
      </c>
      <c r="AF342" s="47" t="s">
        <v>3703</v>
      </c>
      <c r="AG342" t="str">
        <f t="shared" si="11"/>
        <v>ADA FOTO</v>
      </c>
    </row>
    <row r="343" spans="1:33" ht="15.75" hidden="1" customHeight="1" thickBot="1">
      <c r="A343" t="str">
        <f t="shared" si="10"/>
        <v>060041038932000</v>
      </c>
      <c r="B343" s="41">
        <v>337</v>
      </c>
      <c r="C343" s="42" t="s">
        <v>3803</v>
      </c>
      <c r="D343" s="7" t="s">
        <v>226</v>
      </c>
      <c r="E343" s="41">
        <v>1</v>
      </c>
      <c r="F343" s="43">
        <v>18500</v>
      </c>
      <c r="G343" s="44">
        <v>0</v>
      </c>
      <c r="H343" s="43">
        <v>0</v>
      </c>
      <c r="I343" s="43">
        <v>18500</v>
      </c>
      <c r="J343" s="45">
        <v>18500</v>
      </c>
      <c r="K343" s="43">
        <v>18500</v>
      </c>
      <c r="L343" s="41">
        <v>100</v>
      </c>
      <c r="M343" s="11" t="s">
        <v>3705</v>
      </c>
      <c r="N343" s="43">
        <v>0</v>
      </c>
      <c r="O343" s="81"/>
      <c r="P343" s="43">
        <v>17914</v>
      </c>
      <c r="Q343" s="41" t="s">
        <v>3700</v>
      </c>
      <c r="R343" s="43">
        <v>-18500</v>
      </c>
      <c r="S343" s="41">
        <v>0</v>
      </c>
      <c r="T343" s="82" t="s">
        <v>3701</v>
      </c>
      <c r="U343" s="46" t="s">
        <v>3711</v>
      </c>
      <c r="V343" s="50">
        <v>7.24</v>
      </c>
      <c r="W343" s="12">
        <v>45784</v>
      </c>
      <c r="X343" s="12">
        <v>45782</v>
      </c>
      <c r="Y343" s="83">
        <v>30847</v>
      </c>
      <c r="Z343" s="84"/>
      <c r="AA343" s="14">
        <v>45785</v>
      </c>
      <c r="AB343" s="67" t="s">
        <v>78</v>
      </c>
      <c r="AC343" s="85">
        <v>27</v>
      </c>
      <c r="AD343" s="47" t="s">
        <v>133</v>
      </c>
      <c r="AE343" s="13">
        <v>1038932000</v>
      </c>
      <c r="AF343" s="47" t="s">
        <v>3703</v>
      </c>
      <c r="AG343" t="str">
        <f t="shared" si="11"/>
        <v>ADA FOTO</v>
      </c>
    </row>
    <row r="344" spans="1:33" ht="15.75" hidden="1" customHeight="1" thickBot="1">
      <c r="A344" t="str">
        <f t="shared" si="10"/>
        <v>060041090446000</v>
      </c>
      <c r="B344" s="41">
        <v>338</v>
      </c>
      <c r="C344" s="42" t="s">
        <v>3804</v>
      </c>
      <c r="D344" s="7" t="s">
        <v>388</v>
      </c>
      <c r="E344" s="41">
        <v>24</v>
      </c>
      <c r="F344" s="43">
        <v>3600</v>
      </c>
      <c r="G344" s="44">
        <v>24</v>
      </c>
      <c r="H344" s="43">
        <v>3062</v>
      </c>
      <c r="I344" s="43">
        <v>73488</v>
      </c>
      <c r="J344" s="48">
        <v>73488</v>
      </c>
      <c r="K344" s="43">
        <v>73500</v>
      </c>
      <c r="L344" s="41">
        <v>99.98</v>
      </c>
      <c r="M344" s="11" t="s">
        <v>3699</v>
      </c>
      <c r="N344" s="43">
        <v>0</v>
      </c>
      <c r="O344" s="81"/>
      <c r="P344" s="43">
        <v>76920</v>
      </c>
      <c r="Q344" s="41" t="s">
        <v>3700</v>
      </c>
      <c r="R344" s="43">
        <v>-73500</v>
      </c>
      <c r="S344" s="41">
        <v>0</v>
      </c>
      <c r="T344" s="82" t="s">
        <v>3701</v>
      </c>
      <c r="U344" s="46" t="s">
        <v>3702</v>
      </c>
      <c r="V344" s="41">
        <v>202.8</v>
      </c>
      <c r="W344" s="12">
        <v>45784</v>
      </c>
      <c r="X344" s="12">
        <v>45777</v>
      </c>
      <c r="Y344" s="83">
        <v>24033</v>
      </c>
      <c r="Z344" s="84"/>
      <c r="AA344" s="14">
        <v>45785</v>
      </c>
      <c r="AB344" s="67" t="s">
        <v>78</v>
      </c>
      <c r="AC344" s="85">
        <v>27</v>
      </c>
      <c r="AD344" s="47" t="s">
        <v>133</v>
      </c>
      <c r="AE344" s="13">
        <v>1090446000</v>
      </c>
      <c r="AF344" s="47" t="s">
        <v>3703</v>
      </c>
      <c r="AG344" t="str">
        <f t="shared" si="11"/>
        <v>ADA FOTO</v>
      </c>
    </row>
    <row r="345" spans="1:33" ht="15.75" hidden="1" customHeight="1" thickBot="1">
      <c r="A345" t="str">
        <f t="shared" si="10"/>
        <v>060041017616000</v>
      </c>
      <c r="B345" s="41">
        <v>339</v>
      </c>
      <c r="C345" s="42" t="s">
        <v>3805</v>
      </c>
      <c r="D345" s="7" t="s">
        <v>174</v>
      </c>
      <c r="E345" s="41">
        <v>24</v>
      </c>
      <c r="F345" s="43">
        <v>3600</v>
      </c>
      <c r="G345" s="44">
        <v>24</v>
      </c>
      <c r="H345" s="43">
        <v>2700</v>
      </c>
      <c r="I345" s="43">
        <v>64800</v>
      </c>
      <c r="J345" s="45">
        <v>64800</v>
      </c>
      <c r="K345" s="43">
        <v>60400</v>
      </c>
      <c r="L345" s="41">
        <v>107.28</v>
      </c>
      <c r="M345" s="11" t="s">
        <v>3707</v>
      </c>
      <c r="N345" s="43">
        <v>0</v>
      </c>
      <c r="O345" s="81"/>
      <c r="P345" s="43">
        <v>71304</v>
      </c>
      <c r="Q345" s="41" t="s">
        <v>3700</v>
      </c>
      <c r="R345" s="43">
        <v>-60400</v>
      </c>
      <c r="S345" s="41">
        <v>0</v>
      </c>
      <c r="T345" s="82" t="s">
        <v>3701</v>
      </c>
      <c r="U345" s="46" t="s">
        <v>3702</v>
      </c>
      <c r="V345" s="41">
        <v>120.73</v>
      </c>
      <c r="W345" s="12">
        <v>45785</v>
      </c>
      <c r="X345" s="12">
        <v>45757</v>
      </c>
      <c r="Y345" s="83">
        <v>32480</v>
      </c>
      <c r="Z345" s="84"/>
      <c r="AA345" s="14">
        <v>45785</v>
      </c>
      <c r="AB345" s="67" t="s">
        <v>78</v>
      </c>
      <c r="AC345" s="85">
        <v>27</v>
      </c>
      <c r="AD345" s="47" t="s">
        <v>133</v>
      </c>
      <c r="AE345" s="13">
        <v>1017616000</v>
      </c>
      <c r="AF345" s="47" t="s">
        <v>3703</v>
      </c>
      <c r="AG345" t="str">
        <f t="shared" si="11"/>
        <v>ADA FOTO</v>
      </c>
    </row>
    <row r="346" spans="1:33" ht="15.75" hidden="1" customHeight="1" thickBot="1">
      <c r="A346" t="str">
        <f t="shared" si="10"/>
        <v>060041083898000</v>
      </c>
      <c r="B346" s="41">
        <v>340</v>
      </c>
      <c r="C346" s="42" t="s">
        <v>3806</v>
      </c>
      <c r="D346" s="7" t="s">
        <v>322</v>
      </c>
      <c r="E346" s="41">
        <v>30</v>
      </c>
      <c r="F346" s="43">
        <v>6800</v>
      </c>
      <c r="G346" s="44">
        <v>30</v>
      </c>
      <c r="H346" s="43">
        <v>6000</v>
      </c>
      <c r="I346" s="43">
        <v>180000</v>
      </c>
      <c r="J346" s="45">
        <v>180000</v>
      </c>
      <c r="K346" s="43">
        <v>171100</v>
      </c>
      <c r="L346" s="41">
        <v>105.2</v>
      </c>
      <c r="M346" s="11" t="s">
        <v>3707</v>
      </c>
      <c r="N346" s="43">
        <v>0</v>
      </c>
      <c r="O346" s="81"/>
      <c r="P346" s="43">
        <v>173520</v>
      </c>
      <c r="Q346" s="41" t="s">
        <v>3700</v>
      </c>
      <c r="R346" s="43">
        <v>-171100</v>
      </c>
      <c r="S346" s="41">
        <v>0</v>
      </c>
      <c r="T346" s="82" t="s">
        <v>3701</v>
      </c>
      <c r="U346" s="46" t="s">
        <v>3711</v>
      </c>
      <c r="V346" s="41">
        <v>3.57</v>
      </c>
      <c r="W346" s="12">
        <v>45780</v>
      </c>
      <c r="X346" s="12">
        <v>45783</v>
      </c>
      <c r="Y346" s="83">
        <v>21439</v>
      </c>
      <c r="Z346" s="84"/>
      <c r="AA346" s="14">
        <v>45785</v>
      </c>
      <c r="AB346" s="67" t="s">
        <v>78</v>
      </c>
      <c r="AC346" s="85">
        <v>27</v>
      </c>
      <c r="AD346" s="47" t="s">
        <v>133</v>
      </c>
      <c r="AE346" s="13">
        <v>1083898000</v>
      </c>
      <c r="AF346" s="47" t="s">
        <v>3703</v>
      </c>
      <c r="AG346" t="str">
        <f t="shared" si="11"/>
        <v>ADA FOTO</v>
      </c>
    </row>
    <row r="347" spans="1:33" ht="15.75" hidden="1" customHeight="1" thickBot="1">
      <c r="A347" t="str">
        <f t="shared" si="10"/>
        <v>060051114756000</v>
      </c>
      <c r="B347" s="41">
        <v>341</v>
      </c>
      <c r="C347" s="42" t="s">
        <v>3698</v>
      </c>
      <c r="D347" s="7" t="s">
        <v>418</v>
      </c>
      <c r="E347" s="41">
        <v>8</v>
      </c>
      <c r="F347" s="43">
        <v>35300</v>
      </c>
      <c r="G347" s="44">
        <v>8</v>
      </c>
      <c r="H347" s="43">
        <v>35250</v>
      </c>
      <c r="I347" s="43">
        <v>282000</v>
      </c>
      <c r="J347" s="45">
        <v>282000</v>
      </c>
      <c r="K347" s="43">
        <v>282500</v>
      </c>
      <c r="L347" s="41">
        <v>99.82</v>
      </c>
      <c r="M347" s="11" t="s">
        <v>3699</v>
      </c>
      <c r="N347" s="43">
        <v>0</v>
      </c>
      <c r="O347" s="81"/>
      <c r="P347" s="43">
        <v>277032</v>
      </c>
      <c r="Q347" s="41" t="s">
        <v>3700</v>
      </c>
      <c r="R347" s="43">
        <v>-282500</v>
      </c>
      <c r="S347" s="41">
        <v>0</v>
      </c>
      <c r="T347" s="82" t="s">
        <v>3701</v>
      </c>
      <c r="U347" s="46" t="s">
        <v>3702</v>
      </c>
      <c r="V347" s="41">
        <v>14.93</v>
      </c>
      <c r="W347" s="12">
        <v>45784</v>
      </c>
      <c r="X347" s="12">
        <v>45777</v>
      </c>
      <c r="Y347" s="83">
        <v>31069</v>
      </c>
      <c r="Z347" s="84"/>
      <c r="AA347" s="14">
        <v>45785</v>
      </c>
      <c r="AB347" s="67" t="s">
        <v>60</v>
      </c>
      <c r="AC347" s="85">
        <v>11</v>
      </c>
      <c r="AD347" s="47" t="s">
        <v>133</v>
      </c>
      <c r="AE347" s="13">
        <v>1114756000</v>
      </c>
      <c r="AF347" s="47" t="s">
        <v>3703</v>
      </c>
      <c r="AG347" t="str">
        <f t="shared" si="11"/>
        <v>ADA FOTO</v>
      </c>
    </row>
    <row r="348" spans="1:33" ht="15.75" hidden="1" customHeight="1" thickBot="1">
      <c r="A348" t="str">
        <f t="shared" si="10"/>
        <v>060051120170000</v>
      </c>
      <c r="B348" s="41">
        <v>342</v>
      </c>
      <c r="C348" s="42" t="s">
        <v>3704</v>
      </c>
      <c r="D348" s="7" t="s">
        <v>430</v>
      </c>
      <c r="E348" s="41">
        <v>12</v>
      </c>
      <c r="F348" s="43">
        <v>16200</v>
      </c>
      <c r="G348" s="44">
        <v>12</v>
      </c>
      <c r="H348" s="43">
        <v>16000</v>
      </c>
      <c r="I348" s="43">
        <v>192000</v>
      </c>
      <c r="J348" s="45">
        <v>192000</v>
      </c>
      <c r="K348" s="43">
        <v>192000</v>
      </c>
      <c r="L348" s="41">
        <v>100</v>
      </c>
      <c r="M348" s="11" t="s">
        <v>3705</v>
      </c>
      <c r="N348" s="43">
        <v>0</v>
      </c>
      <c r="O348" s="81"/>
      <c r="P348" s="43">
        <v>186240</v>
      </c>
      <c r="Q348" s="41" t="s">
        <v>3700</v>
      </c>
      <c r="R348" s="43">
        <v>-192000</v>
      </c>
      <c r="S348" s="41">
        <v>0</v>
      </c>
      <c r="T348" s="82" t="s">
        <v>3701</v>
      </c>
      <c r="U348" s="46" t="s">
        <v>3702</v>
      </c>
      <c r="V348" s="41">
        <v>0.05</v>
      </c>
      <c r="W348" s="12">
        <v>45699</v>
      </c>
      <c r="X348" s="12">
        <v>45663</v>
      </c>
      <c r="Y348" s="83">
        <v>31069</v>
      </c>
      <c r="Z348" s="84"/>
      <c r="AA348" s="14">
        <v>45785</v>
      </c>
      <c r="AB348" s="67" t="s">
        <v>60</v>
      </c>
      <c r="AC348" s="85">
        <v>11</v>
      </c>
      <c r="AD348" s="47" t="s">
        <v>133</v>
      </c>
      <c r="AE348" s="13">
        <v>1120170000</v>
      </c>
      <c r="AF348" s="47" t="s">
        <v>3703</v>
      </c>
      <c r="AG348" t="str">
        <f t="shared" si="11"/>
        <v>ADA FOTO</v>
      </c>
    </row>
    <row r="349" spans="1:33" ht="15.75" hidden="1" customHeight="1" thickBot="1">
      <c r="A349" t="str">
        <f t="shared" si="10"/>
        <v>060051121051000</v>
      </c>
      <c r="B349" s="41">
        <v>343</v>
      </c>
      <c r="C349" s="42" t="s">
        <v>3706</v>
      </c>
      <c r="D349" s="7" t="s">
        <v>436</v>
      </c>
      <c r="E349" s="41">
        <v>12</v>
      </c>
      <c r="F349" s="43">
        <v>8700</v>
      </c>
      <c r="G349" s="44">
        <v>12</v>
      </c>
      <c r="H349" s="43">
        <v>8400</v>
      </c>
      <c r="I349" s="43">
        <v>100800</v>
      </c>
      <c r="J349" s="45">
        <v>100800</v>
      </c>
      <c r="K349" s="43">
        <v>91000</v>
      </c>
      <c r="L349" s="41">
        <v>110.77</v>
      </c>
      <c r="M349" s="11" t="s">
        <v>3707</v>
      </c>
      <c r="N349" s="43">
        <v>0</v>
      </c>
      <c r="O349" s="81"/>
      <c r="P349" s="43">
        <v>97248</v>
      </c>
      <c r="Q349" s="41" t="s">
        <v>3700</v>
      </c>
      <c r="R349" s="43">
        <v>-91000</v>
      </c>
      <c r="S349" s="41">
        <v>0</v>
      </c>
      <c r="T349" s="82" t="s">
        <v>3701</v>
      </c>
      <c r="U349" s="46" t="s">
        <v>3702</v>
      </c>
      <c r="V349" s="41">
        <v>3.35</v>
      </c>
      <c r="W349" s="12">
        <v>45784</v>
      </c>
      <c r="X349" s="12">
        <v>45776</v>
      </c>
      <c r="Y349" s="83">
        <v>21400</v>
      </c>
      <c r="Z349" s="84"/>
      <c r="AA349" s="14">
        <v>45785</v>
      </c>
      <c r="AB349" s="67" t="s">
        <v>60</v>
      </c>
      <c r="AC349" s="85">
        <v>11</v>
      </c>
      <c r="AD349" s="47" t="s">
        <v>133</v>
      </c>
      <c r="AE349" s="13">
        <v>1121051000</v>
      </c>
      <c r="AF349" s="47" t="s">
        <v>3703</v>
      </c>
      <c r="AG349" t="str">
        <f t="shared" si="11"/>
        <v>ADA FOTO</v>
      </c>
    </row>
    <row r="350" spans="1:33" ht="15.75" hidden="1" customHeight="1" thickBot="1">
      <c r="A350" t="str">
        <f t="shared" si="10"/>
        <v>060051071606000</v>
      </c>
      <c r="B350" s="41">
        <v>344</v>
      </c>
      <c r="C350" s="42" t="s">
        <v>3708</v>
      </c>
      <c r="D350" s="7" t="s">
        <v>268</v>
      </c>
      <c r="E350" s="41">
        <v>9</v>
      </c>
      <c r="F350" s="43">
        <v>17200</v>
      </c>
      <c r="G350" s="44">
        <v>9</v>
      </c>
      <c r="H350" s="43">
        <v>16750</v>
      </c>
      <c r="I350" s="43">
        <v>150750</v>
      </c>
      <c r="J350" s="45">
        <v>150750</v>
      </c>
      <c r="K350" s="43">
        <v>151000</v>
      </c>
      <c r="L350" s="41">
        <v>99.83</v>
      </c>
      <c r="M350" s="11" t="s">
        <v>3699</v>
      </c>
      <c r="N350" s="43">
        <v>0</v>
      </c>
      <c r="O350" s="81"/>
      <c r="P350" s="43">
        <v>148410</v>
      </c>
      <c r="Q350" s="41" t="s">
        <v>3700</v>
      </c>
      <c r="R350" s="43">
        <v>-151000</v>
      </c>
      <c r="S350" s="41">
        <v>0</v>
      </c>
      <c r="T350" s="82" t="s">
        <v>3701</v>
      </c>
      <c r="U350" s="46" t="s">
        <v>3702</v>
      </c>
      <c r="V350" s="41">
        <v>8.31</v>
      </c>
      <c r="W350" s="12">
        <v>45784</v>
      </c>
      <c r="X350" s="12">
        <v>45780</v>
      </c>
      <c r="Y350" s="83">
        <v>31069</v>
      </c>
      <c r="Z350" s="84"/>
      <c r="AA350" s="14">
        <v>45785</v>
      </c>
      <c r="AB350" s="67" t="s">
        <v>60</v>
      </c>
      <c r="AC350" s="85">
        <v>11</v>
      </c>
      <c r="AD350" s="47" t="s">
        <v>133</v>
      </c>
      <c r="AE350" s="13">
        <v>1071606000</v>
      </c>
      <c r="AF350" s="47" t="s">
        <v>3703</v>
      </c>
      <c r="AG350" t="str">
        <f t="shared" si="11"/>
        <v>ADA FOTO</v>
      </c>
    </row>
    <row r="351" spans="1:33" ht="15.75" hidden="1" customHeight="1" thickBot="1">
      <c r="A351" t="str">
        <f t="shared" si="10"/>
        <v>060051064670000</v>
      </c>
      <c r="B351" s="41">
        <v>345</v>
      </c>
      <c r="C351" s="42" t="s">
        <v>3709</v>
      </c>
      <c r="D351" s="7" t="s">
        <v>244</v>
      </c>
      <c r="E351" s="41">
        <v>16</v>
      </c>
      <c r="F351" s="43">
        <v>17500</v>
      </c>
      <c r="G351" s="44">
        <v>16</v>
      </c>
      <c r="H351" s="43">
        <v>16750</v>
      </c>
      <c r="I351" s="43">
        <v>268000</v>
      </c>
      <c r="J351" s="45">
        <v>268000</v>
      </c>
      <c r="K351" s="43">
        <v>266500</v>
      </c>
      <c r="L351" s="41">
        <v>100.56</v>
      </c>
      <c r="M351" s="11" t="s">
        <v>3707</v>
      </c>
      <c r="N351" s="43">
        <v>0</v>
      </c>
      <c r="O351" s="81"/>
      <c r="P351" s="43">
        <v>265200</v>
      </c>
      <c r="Q351" s="41" t="s">
        <v>3700</v>
      </c>
      <c r="R351" s="43">
        <v>-266500</v>
      </c>
      <c r="S351" s="41">
        <v>0</v>
      </c>
      <c r="T351" s="82" t="s">
        <v>3701</v>
      </c>
      <c r="U351" s="46" t="s">
        <v>3702</v>
      </c>
      <c r="V351" s="41">
        <v>5.29</v>
      </c>
      <c r="W351" s="12">
        <v>45785</v>
      </c>
      <c r="X351" s="12">
        <v>45758</v>
      </c>
      <c r="Y351" s="83">
        <v>31069</v>
      </c>
      <c r="Z351" s="42"/>
      <c r="AA351" s="14">
        <v>45785</v>
      </c>
      <c r="AB351" s="67" t="s">
        <v>60</v>
      </c>
      <c r="AC351" s="85">
        <v>11</v>
      </c>
      <c r="AD351" s="47" t="s">
        <v>133</v>
      </c>
      <c r="AE351" s="13">
        <v>1064670000</v>
      </c>
      <c r="AF351" s="47" t="s">
        <v>3703</v>
      </c>
      <c r="AG351" t="str">
        <f t="shared" si="11"/>
        <v>ADA FOTO</v>
      </c>
    </row>
    <row r="352" spans="1:33" ht="15.75" hidden="1" customHeight="1" thickBot="1">
      <c r="A352" t="str">
        <f t="shared" si="10"/>
        <v>060051032759000</v>
      </c>
      <c r="B352" s="41">
        <v>346</v>
      </c>
      <c r="C352" s="42" t="s">
        <v>3710</v>
      </c>
      <c r="D352" s="7" t="s">
        <v>3539</v>
      </c>
      <c r="E352" s="41">
        <v>8</v>
      </c>
      <c r="F352" s="43">
        <v>8500</v>
      </c>
      <c r="G352" s="44">
        <v>8</v>
      </c>
      <c r="H352" s="43">
        <v>8400</v>
      </c>
      <c r="I352" s="43">
        <v>67200</v>
      </c>
      <c r="J352" s="48">
        <v>67200</v>
      </c>
      <c r="K352" s="49">
        <v>70000</v>
      </c>
      <c r="L352" s="41">
        <v>96</v>
      </c>
      <c r="M352" s="11" t="s">
        <v>3699</v>
      </c>
      <c r="N352" s="43">
        <v>0</v>
      </c>
      <c r="O352" s="81"/>
      <c r="P352" s="43">
        <v>68848</v>
      </c>
      <c r="Q352" s="41" t="s">
        <v>3700</v>
      </c>
      <c r="R352" s="43">
        <v>-70000</v>
      </c>
      <c r="S352" s="41">
        <v>0</v>
      </c>
      <c r="T352" s="82" t="s">
        <v>3701</v>
      </c>
      <c r="U352" s="46" t="s">
        <v>3711</v>
      </c>
      <c r="V352" s="41">
        <v>6.39</v>
      </c>
      <c r="W352" s="12">
        <v>45784</v>
      </c>
      <c r="X352" s="12">
        <v>45744</v>
      </c>
      <c r="Y352" s="83">
        <v>41896</v>
      </c>
      <c r="Z352" s="84"/>
      <c r="AA352" s="14">
        <v>45785</v>
      </c>
      <c r="AB352" s="67" t="s">
        <v>60</v>
      </c>
      <c r="AC352" s="85">
        <v>11</v>
      </c>
      <c r="AD352" s="47" t="s">
        <v>133</v>
      </c>
      <c r="AE352" s="13">
        <v>1032759000</v>
      </c>
      <c r="AF352" s="47" t="s">
        <v>3703</v>
      </c>
      <c r="AG352" t="str">
        <f t="shared" si="11"/>
        <v>ADA FOTO</v>
      </c>
    </row>
    <row r="353" spans="1:33" ht="15.75" hidden="1" customHeight="1" thickBot="1">
      <c r="A353" t="str">
        <f t="shared" si="10"/>
        <v>060051016172000</v>
      </c>
      <c r="B353" s="41">
        <v>347</v>
      </c>
      <c r="C353" s="42" t="s">
        <v>3712</v>
      </c>
      <c r="D353" s="7" t="s">
        <v>168</v>
      </c>
      <c r="E353" s="41">
        <v>12</v>
      </c>
      <c r="F353" s="43">
        <v>23400</v>
      </c>
      <c r="G353" s="44">
        <v>12</v>
      </c>
      <c r="H353" s="43">
        <v>21700</v>
      </c>
      <c r="I353" s="43">
        <v>260400</v>
      </c>
      <c r="J353" s="48">
        <v>260400</v>
      </c>
      <c r="K353" s="49">
        <v>274900</v>
      </c>
      <c r="L353" s="41">
        <v>94.73</v>
      </c>
      <c r="M353" s="11" t="s">
        <v>3699</v>
      </c>
      <c r="N353" s="43">
        <v>0</v>
      </c>
      <c r="O353" s="81"/>
      <c r="P353" s="43">
        <v>247368</v>
      </c>
      <c r="Q353" s="41" t="s">
        <v>3700</v>
      </c>
      <c r="R353" s="43">
        <v>-274900</v>
      </c>
      <c r="S353" s="41">
        <v>0</v>
      </c>
      <c r="T353" s="82" t="s">
        <v>3701</v>
      </c>
      <c r="U353" s="46" t="s">
        <v>3702</v>
      </c>
      <c r="V353" s="41">
        <v>0.05</v>
      </c>
      <c r="W353" s="12">
        <v>45746</v>
      </c>
      <c r="X353" s="12">
        <v>45705</v>
      </c>
      <c r="Y353" s="83">
        <v>31601</v>
      </c>
      <c r="Z353" s="84"/>
      <c r="AA353" s="14">
        <v>45785</v>
      </c>
      <c r="AB353" s="67" t="s">
        <v>60</v>
      </c>
      <c r="AC353" s="85">
        <v>11</v>
      </c>
      <c r="AD353" s="47" t="s">
        <v>133</v>
      </c>
      <c r="AE353" s="13">
        <v>1016172000</v>
      </c>
      <c r="AF353" s="47" t="s">
        <v>3703</v>
      </c>
      <c r="AG353" t="str">
        <f t="shared" si="11"/>
        <v>ADA FOTO</v>
      </c>
    </row>
    <row r="354" spans="1:33" ht="15.75" hidden="1" customHeight="1" thickBot="1">
      <c r="A354" t="str">
        <f t="shared" si="10"/>
        <v>060051071008000</v>
      </c>
      <c r="B354" s="41">
        <v>348</v>
      </c>
      <c r="C354" s="42" t="s">
        <v>3713</v>
      </c>
      <c r="D354" s="7" t="s">
        <v>262</v>
      </c>
      <c r="E354" s="41">
        <v>12</v>
      </c>
      <c r="F354" s="43">
        <v>8600</v>
      </c>
      <c r="G354" s="44">
        <v>12</v>
      </c>
      <c r="H354" s="43">
        <v>8400</v>
      </c>
      <c r="I354" s="43">
        <v>100800</v>
      </c>
      <c r="J354" s="45">
        <v>100800</v>
      </c>
      <c r="K354" s="43">
        <v>101000</v>
      </c>
      <c r="L354" s="41">
        <v>99.8</v>
      </c>
      <c r="M354" s="11" t="s">
        <v>3699</v>
      </c>
      <c r="N354" s="43">
        <v>0</v>
      </c>
      <c r="O354" s="81"/>
      <c r="P354" s="43">
        <v>96876</v>
      </c>
      <c r="Q354" s="41" t="s">
        <v>3700</v>
      </c>
      <c r="R354" s="43">
        <v>-101000</v>
      </c>
      <c r="S354" s="41">
        <v>0</v>
      </c>
      <c r="T354" s="82" t="s">
        <v>3701</v>
      </c>
      <c r="U354" s="46" t="s">
        <v>3702</v>
      </c>
      <c r="V354" s="41">
        <v>15.44</v>
      </c>
      <c r="W354" s="12">
        <v>45785</v>
      </c>
      <c r="X354" s="12">
        <v>45779</v>
      </c>
      <c r="Y354" s="83">
        <v>21046</v>
      </c>
      <c r="Z354" s="84"/>
      <c r="AA354" s="14">
        <v>45785</v>
      </c>
      <c r="AB354" s="67" t="s">
        <v>60</v>
      </c>
      <c r="AC354" s="85">
        <v>11</v>
      </c>
      <c r="AD354" s="47" t="s">
        <v>133</v>
      </c>
      <c r="AE354" s="13">
        <v>1071008000</v>
      </c>
      <c r="AF354" s="47" t="s">
        <v>3703</v>
      </c>
      <c r="AG354" t="str">
        <f t="shared" si="11"/>
        <v>ADA FOTO</v>
      </c>
    </row>
    <row r="355" spans="1:33" ht="15.75" hidden="1" customHeight="1" thickBot="1">
      <c r="A355" t="str">
        <f t="shared" si="10"/>
        <v>060051072194000</v>
      </c>
      <c r="B355" s="41">
        <v>349</v>
      </c>
      <c r="C355" s="42" t="s">
        <v>3714</v>
      </c>
      <c r="D355" s="7" t="s">
        <v>274</v>
      </c>
      <c r="E355" s="41">
        <v>24</v>
      </c>
      <c r="F355" s="43">
        <v>9300</v>
      </c>
      <c r="G355" s="44">
        <v>0</v>
      </c>
      <c r="H355" s="43">
        <v>0</v>
      </c>
      <c r="I355" s="43">
        <v>223200</v>
      </c>
      <c r="J355" s="48">
        <v>223200</v>
      </c>
      <c r="K355" s="49">
        <v>194100</v>
      </c>
      <c r="L355" s="41">
        <v>114.99</v>
      </c>
      <c r="M355" s="11" t="s">
        <v>3707</v>
      </c>
      <c r="N355" s="43">
        <v>0</v>
      </c>
      <c r="O355" s="81"/>
      <c r="P355" s="43">
        <v>153936</v>
      </c>
      <c r="Q355" s="41" t="s">
        <v>3700</v>
      </c>
      <c r="R355" s="43">
        <v>-194100</v>
      </c>
      <c r="S355" s="41">
        <v>0</v>
      </c>
      <c r="T355" s="82" t="s">
        <v>3701</v>
      </c>
      <c r="U355" s="46" t="s">
        <v>3702</v>
      </c>
      <c r="V355" s="41">
        <v>1.43</v>
      </c>
      <c r="W355" s="12">
        <v>45781</v>
      </c>
      <c r="X355" s="12">
        <v>45751</v>
      </c>
      <c r="Y355" s="83">
        <v>33126</v>
      </c>
      <c r="Z355" s="84"/>
      <c r="AA355" s="14">
        <v>45785</v>
      </c>
      <c r="AB355" s="67" t="s">
        <v>60</v>
      </c>
      <c r="AC355" s="85">
        <v>11</v>
      </c>
      <c r="AD355" s="47" t="s">
        <v>133</v>
      </c>
      <c r="AE355" s="13">
        <v>1072194000</v>
      </c>
      <c r="AF355" s="47" t="s">
        <v>3703</v>
      </c>
      <c r="AG355" t="str">
        <f t="shared" si="11"/>
        <v>ADA FOTO</v>
      </c>
    </row>
    <row r="356" spans="1:33" ht="15.75" hidden="1" customHeight="1" thickBot="1">
      <c r="A356" t="str">
        <f t="shared" si="10"/>
        <v>060051064680000</v>
      </c>
      <c r="B356" s="41">
        <v>350</v>
      </c>
      <c r="C356" s="42" t="s">
        <v>3715</v>
      </c>
      <c r="D356" s="7" t="s">
        <v>3716</v>
      </c>
      <c r="E356" s="41">
        <v>28</v>
      </c>
      <c r="F356" s="43">
        <v>8400</v>
      </c>
      <c r="G356" s="44">
        <v>28</v>
      </c>
      <c r="H356" s="43">
        <v>8350</v>
      </c>
      <c r="I356" s="43">
        <v>233800</v>
      </c>
      <c r="J356" s="45">
        <v>233800</v>
      </c>
      <c r="K356" s="43">
        <v>235200</v>
      </c>
      <c r="L356" s="41">
        <v>99.4</v>
      </c>
      <c r="M356" s="11" t="s">
        <v>3699</v>
      </c>
      <c r="N356" s="43">
        <v>0</v>
      </c>
      <c r="O356" s="81"/>
      <c r="P356" s="43">
        <v>266168</v>
      </c>
      <c r="Q356" s="41" t="s">
        <v>3700</v>
      </c>
      <c r="R356" s="43">
        <v>-235200</v>
      </c>
      <c r="S356" s="41">
        <v>0</v>
      </c>
      <c r="T356" s="82" t="s">
        <v>3701</v>
      </c>
      <c r="U356" s="46" t="s">
        <v>3702</v>
      </c>
      <c r="V356" s="41">
        <v>75.64</v>
      </c>
      <c r="W356" s="12">
        <v>45785</v>
      </c>
      <c r="X356" s="12">
        <v>45777</v>
      </c>
      <c r="Y356" s="83">
        <v>31069</v>
      </c>
      <c r="Z356" s="84"/>
      <c r="AA356" s="14">
        <v>45785</v>
      </c>
      <c r="AB356" s="67" t="s">
        <v>60</v>
      </c>
      <c r="AC356" s="85">
        <v>11</v>
      </c>
      <c r="AD356" s="47" t="s">
        <v>133</v>
      </c>
      <c r="AE356" s="13">
        <v>1064680000</v>
      </c>
      <c r="AF356" s="47" t="s">
        <v>3703</v>
      </c>
      <c r="AG356" t="str">
        <f t="shared" si="11"/>
        <v>ADA FOTO</v>
      </c>
    </row>
    <row r="357" spans="1:33" ht="15.75" hidden="1" customHeight="1" thickBot="1">
      <c r="A357" t="str">
        <f t="shared" si="10"/>
        <v>060051083138000</v>
      </c>
      <c r="B357" s="41">
        <v>351</v>
      </c>
      <c r="C357" s="42" t="s">
        <v>3717</v>
      </c>
      <c r="D357" s="7" t="s">
        <v>2544</v>
      </c>
      <c r="E357" s="41">
        <v>12</v>
      </c>
      <c r="F357" s="43">
        <v>33500</v>
      </c>
      <c r="G357" s="44">
        <v>0</v>
      </c>
      <c r="H357" s="43">
        <v>0</v>
      </c>
      <c r="I357" s="43">
        <v>402000</v>
      </c>
      <c r="J357" s="45">
        <v>402000</v>
      </c>
      <c r="K357" s="43">
        <v>417700</v>
      </c>
      <c r="L357" s="41">
        <v>96.24</v>
      </c>
      <c r="M357" s="11" t="s">
        <v>3699</v>
      </c>
      <c r="N357" s="43">
        <v>0</v>
      </c>
      <c r="O357" s="81"/>
      <c r="P357" s="43">
        <v>452964</v>
      </c>
      <c r="Q357" s="41" t="s">
        <v>3700</v>
      </c>
      <c r="R357" s="43">
        <v>-417700</v>
      </c>
      <c r="S357" s="41">
        <v>0</v>
      </c>
      <c r="T357" s="82" t="s">
        <v>3701</v>
      </c>
      <c r="U357" s="46" t="s">
        <v>3702</v>
      </c>
      <c r="V357" s="41">
        <v>1.55</v>
      </c>
      <c r="W357" s="12">
        <v>45784</v>
      </c>
      <c r="X357" s="12">
        <v>45736</v>
      </c>
      <c r="Y357" s="83">
        <v>35438</v>
      </c>
      <c r="Z357" s="84"/>
      <c r="AA357" s="14">
        <v>45785</v>
      </c>
      <c r="AB357" s="67" t="s">
        <v>60</v>
      </c>
      <c r="AC357" s="85">
        <v>14</v>
      </c>
      <c r="AD357" s="47" t="s">
        <v>133</v>
      </c>
      <c r="AE357" s="13">
        <v>1083138000</v>
      </c>
      <c r="AF357" s="47" t="s">
        <v>3703</v>
      </c>
      <c r="AG357" t="str">
        <f t="shared" si="11"/>
        <v>ADA FOTO</v>
      </c>
    </row>
    <row r="358" spans="1:33" ht="15.75" hidden="1" customHeight="1" thickBot="1">
      <c r="A358" t="str">
        <f t="shared" si="10"/>
        <v>060051068899000</v>
      </c>
      <c r="B358" s="41">
        <v>352</v>
      </c>
      <c r="C358" s="42" t="s">
        <v>3718</v>
      </c>
      <c r="D358" s="7" t="s">
        <v>2519</v>
      </c>
      <c r="E358" s="41">
        <v>60</v>
      </c>
      <c r="F358" s="43">
        <v>4475</v>
      </c>
      <c r="G358" s="44">
        <v>60</v>
      </c>
      <c r="H358" s="43">
        <v>4350</v>
      </c>
      <c r="I358" s="43">
        <v>261000</v>
      </c>
      <c r="J358" s="48">
        <v>261000</v>
      </c>
      <c r="K358" s="43">
        <v>270000</v>
      </c>
      <c r="L358" s="41">
        <v>96.67</v>
      </c>
      <c r="M358" s="11" t="s">
        <v>3699</v>
      </c>
      <c r="N358" s="43">
        <v>0</v>
      </c>
      <c r="O358" s="81"/>
      <c r="P358" s="43">
        <v>261240</v>
      </c>
      <c r="Q358" s="41" t="s">
        <v>3700</v>
      </c>
      <c r="R358" s="43">
        <v>-270000</v>
      </c>
      <c r="S358" s="41">
        <v>0</v>
      </c>
      <c r="T358" s="82" t="s">
        <v>3701</v>
      </c>
      <c r="U358" s="46" t="s">
        <v>3702</v>
      </c>
      <c r="V358" s="41">
        <v>0.19</v>
      </c>
      <c r="W358" s="12">
        <v>45745</v>
      </c>
      <c r="X358" s="12">
        <v>45673</v>
      </c>
      <c r="Y358" s="83">
        <v>21762</v>
      </c>
      <c r="Z358" s="84"/>
      <c r="AA358" s="14">
        <v>45785</v>
      </c>
      <c r="AB358" s="67" t="s">
        <v>60</v>
      </c>
      <c r="AC358" s="85">
        <v>14</v>
      </c>
      <c r="AD358" s="47" t="s">
        <v>133</v>
      </c>
      <c r="AE358" s="13">
        <v>1068899000</v>
      </c>
      <c r="AF358" s="47" t="s">
        <v>3703</v>
      </c>
      <c r="AG358" t="str">
        <f t="shared" si="11"/>
        <v>ADA FOTO</v>
      </c>
    </row>
    <row r="359" spans="1:33" ht="15.75" hidden="1" customHeight="1" thickBot="1">
      <c r="A359" t="str">
        <f t="shared" si="10"/>
        <v>060051077650000</v>
      </c>
      <c r="B359" s="41">
        <v>353</v>
      </c>
      <c r="C359" s="42" t="s">
        <v>3719</v>
      </c>
      <c r="D359" s="7" t="s">
        <v>2534</v>
      </c>
      <c r="E359" s="41">
        <v>60</v>
      </c>
      <c r="F359" s="43">
        <v>1000</v>
      </c>
      <c r="G359" s="44">
        <v>0</v>
      </c>
      <c r="H359" s="43">
        <v>0</v>
      </c>
      <c r="I359" s="43">
        <v>60000</v>
      </c>
      <c r="J359" s="45">
        <v>60000</v>
      </c>
      <c r="K359" s="43">
        <v>49800</v>
      </c>
      <c r="L359" s="41">
        <v>120.48</v>
      </c>
      <c r="M359" s="11" t="s">
        <v>3707</v>
      </c>
      <c r="N359" s="43">
        <v>0</v>
      </c>
      <c r="O359" s="81"/>
      <c r="P359" s="43">
        <v>48000</v>
      </c>
      <c r="Q359" s="41" t="s">
        <v>3700</v>
      </c>
      <c r="R359" s="43">
        <v>-49800</v>
      </c>
      <c r="S359" s="41">
        <v>0</v>
      </c>
      <c r="T359" s="82" t="s">
        <v>3701</v>
      </c>
      <c r="U359" s="46" t="s">
        <v>3702</v>
      </c>
      <c r="V359" s="41">
        <v>7.9</v>
      </c>
      <c r="W359" s="12">
        <v>45784</v>
      </c>
      <c r="X359" s="12">
        <v>45775</v>
      </c>
      <c r="Y359" s="83">
        <v>22059</v>
      </c>
      <c r="Z359" s="84"/>
      <c r="AA359" s="14">
        <v>45785</v>
      </c>
      <c r="AB359" s="67" t="s">
        <v>60</v>
      </c>
      <c r="AC359" s="85">
        <v>14</v>
      </c>
      <c r="AD359" s="47" t="s">
        <v>133</v>
      </c>
      <c r="AE359" s="13">
        <v>1077650000</v>
      </c>
      <c r="AF359" s="47" t="s">
        <v>3703</v>
      </c>
      <c r="AG359" t="str">
        <f t="shared" si="11"/>
        <v>ADA FOTO</v>
      </c>
    </row>
    <row r="360" spans="1:33" ht="15.75" hidden="1" customHeight="1" thickBot="1">
      <c r="A360" t="str">
        <f t="shared" si="10"/>
        <v>060051089885000</v>
      </c>
      <c r="B360" s="41">
        <v>354</v>
      </c>
      <c r="C360" s="42" t="s">
        <v>3720</v>
      </c>
      <c r="D360" s="7" t="s">
        <v>2565</v>
      </c>
      <c r="E360" s="41">
        <v>72</v>
      </c>
      <c r="F360" s="43">
        <v>1000</v>
      </c>
      <c r="G360" s="44">
        <v>0</v>
      </c>
      <c r="H360" s="43">
        <v>0</v>
      </c>
      <c r="I360" s="43">
        <v>72000</v>
      </c>
      <c r="J360" s="48">
        <v>72000</v>
      </c>
      <c r="K360" s="43">
        <v>54100</v>
      </c>
      <c r="L360" s="41">
        <v>133.09</v>
      </c>
      <c r="M360" s="11" t="s">
        <v>3707</v>
      </c>
      <c r="N360" s="43">
        <v>0</v>
      </c>
      <c r="O360" s="81"/>
      <c r="P360" s="43">
        <v>55800</v>
      </c>
      <c r="Q360" s="41" t="s">
        <v>3700</v>
      </c>
      <c r="R360" s="43">
        <v>-54100</v>
      </c>
      <c r="S360" s="41">
        <v>0</v>
      </c>
      <c r="T360" s="82" t="s">
        <v>3701</v>
      </c>
      <c r="U360" s="46" t="s">
        <v>3702</v>
      </c>
      <c r="V360" s="41">
        <v>4.18</v>
      </c>
      <c r="W360" s="12">
        <v>45784</v>
      </c>
      <c r="X360" s="12">
        <v>45775</v>
      </c>
      <c r="Y360" s="83">
        <v>22059</v>
      </c>
      <c r="Z360" s="84"/>
      <c r="AA360" s="14">
        <v>45785</v>
      </c>
      <c r="AB360" s="67" t="s">
        <v>60</v>
      </c>
      <c r="AC360" s="85">
        <v>14</v>
      </c>
      <c r="AD360" s="47" t="s">
        <v>133</v>
      </c>
      <c r="AE360" s="13">
        <v>1089885000</v>
      </c>
      <c r="AF360" s="47" t="s">
        <v>3703</v>
      </c>
      <c r="AG360" t="str">
        <f t="shared" si="11"/>
        <v>ADA FOTO</v>
      </c>
    </row>
    <row r="361" spans="1:33" ht="15.75" hidden="1" customHeight="1" thickBot="1">
      <c r="A361" t="str">
        <f t="shared" si="10"/>
        <v>060051028702000</v>
      </c>
      <c r="B361" s="41">
        <v>355</v>
      </c>
      <c r="C361" s="42" t="s">
        <v>3721</v>
      </c>
      <c r="D361" s="7" t="s">
        <v>3623</v>
      </c>
      <c r="E361" s="41">
        <v>12</v>
      </c>
      <c r="F361" s="43">
        <v>18500</v>
      </c>
      <c r="G361" s="44">
        <v>12</v>
      </c>
      <c r="H361" s="43">
        <v>15700</v>
      </c>
      <c r="I361" s="43">
        <v>188400</v>
      </c>
      <c r="J361" s="45">
        <v>188400</v>
      </c>
      <c r="K361" s="43">
        <v>182500</v>
      </c>
      <c r="L361" s="41">
        <v>103.23</v>
      </c>
      <c r="M361" s="11" t="s">
        <v>3707</v>
      </c>
      <c r="N361" s="43">
        <v>0</v>
      </c>
      <c r="O361" s="81"/>
      <c r="P361" s="43">
        <v>240000</v>
      </c>
      <c r="Q361" s="41" t="s">
        <v>3700</v>
      </c>
      <c r="R361" s="43">
        <v>-182500</v>
      </c>
      <c r="S361" s="41">
        <v>0</v>
      </c>
      <c r="T361" s="82" t="s">
        <v>3701</v>
      </c>
      <c r="U361" s="46" t="s">
        <v>3702</v>
      </c>
      <c r="V361" s="41">
        <v>0.67</v>
      </c>
      <c r="W361" s="12">
        <v>45784</v>
      </c>
      <c r="X361" s="12">
        <v>45705</v>
      </c>
      <c r="Y361" s="83">
        <v>38214</v>
      </c>
      <c r="Z361" s="84"/>
      <c r="AA361" s="14">
        <v>45785</v>
      </c>
      <c r="AB361" s="67" t="s">
        <v>60</v>
      </c>
      <c r="AC361" s="85">
        <v>14</v>
      </c>
      <c r="AD361" s="47" t="s">
        <v>133</v>
      </c>
      <c r="AE361" s="13">
        <v>1028702000</v>
      </c>
      <c r="AF361" s="47" t="s">
        <v>3703</v>
      </c>
      <c r="AG361" t="str">
        <f t="shared" si="11"/>
        <v>ADA FOTO</v>
      </c>
    </row>
    <row r="362" spans="1:33" ht="15.75" hidden="1" customHeight="1" thickBot="1">
      <c r="A362" t="str">
        <f t="shared" si="10"/>
        <v>060051089867000</v>
      </c>
      <c r="B362" s="41">
        <v>356</v>
      </c>
      <c r="C362" s="42" t="s">
        <v>3722</v>
      </c>
      <c r="D362" s="7" t="s">
        <v>3571</v>
      </c>
      <c r="E362" s="41">
        <v>30</v>
      </c>
      <c r="F362" s="43">
        <v>5000</v>
      </c>
      <c r="G362" s="44">
        <v>30</v>
      </c>
      <c r="H362" s="43">
        <v>4200</v>
      </c>
      <c r="I362" s="43">
        <v>126000</v>
      </c>
      <c r="J362" s="45">
        <v>126000</v>
      </c>
      <c r="K362" s="43">
        <v>135900</v>
      </c>
      <c r="L362" s="41">
        <v>92.72</v>
      </c>
      <c r="M362" s="11" t="s">
        <v>3699</v>
      </c>
      <c r="N362" s="43">
        <v>0</v>
      </c>
      <c r="O362" s="81"/>
      <c r="P362" s="43">
        <v>135450</v>
      </c>
      <c r="Q362" s="41" t="s">
        <v>3700</v>
      </c>
      <c r="R362" s="43">
        <v>-135900</v>
      </c>
      <c r="S362" s="41">
        <v>0</v>
      </c>
      <c r="T362" s="82" t="s">
        <v>3701</v>
      </c>
      <c r="U362" s="46" t="s">
        <v>3711</v>
      </c>
      <c r="V362" s="41">
        <v>20.7</v>
      </c>
      <c r="W362" s="12">
        <v>45784</v>
      </c>
      <c r="X362" s="12">
        <v>45665</v>
      </c>
      <c r="Y362" s="83">
        <v>22377</v>
      </c>
      <c r="Z362" s="84"/>
      <c r="AA362" s="14">
        <v>45785</v>
      </c>
      <c r="AB362" s="67" t="s">
        <v>60</v>
      </c>
      <c r="AC362" s="85">
        <v>14</v>
      </c>
      <c r="AD362" s="47" t="s">
        <v>133</v>
      </c>
      <c r="AE362" s="13">
        <v>1089867000</v>
      </c>
      <c r="AF362" s="47" t="s">
        <v>3703</v>
      </c>
      <c r="AG362" t="str">
        <f t="shared" si="11"/>
        <v>ADA FOTO</v>
      </c>
    </row>
    <row r="363" spans="1:33" ht="15.75" hidden="1" customHeight="1" thickBot="1">
      <c r="A363" t="str">
        <f t="shared" si="10"/>
        <v>060051105042000</v>
      </c>
      <c r="B363" s="41">
        <v>357</v>
      </c>
      <c r="C363" s="42" t="s">
        <v>3723</v>
      </c>
      <c r="D363" s="7" t="s">
        <v>2570</v>
      </c>
      <c r="E363" s="41">
        <v>21</v>
      </c>
      <c r="F363" s="43">
        <v>5100</v>
      </c>
      <c r="G363" s="44">
        <v>21</v>
      </c>
      <c r="H363" s="43">
        <v>4314</v>
      </c>
      <c r="I363" s="43">
        <v>90594</v>
      </c>
      <c r="J363" s="45">
        <v>90594</v>
      </c>
      <c r="K363" s="43">
        <v>95425</v>
      </c>
      <c r="L363" s="41">
        <v>94.94</v>
      </c>
      <c r="M363" s="11" t="s">
        <v>3699</v>
      </c>
      <c r="N363" s="43">
        <v>0</v>
      </c>
      <c r="O363" s="81"/>
      <c r="P363" s="43">
        <v>99372</v>
      </c>
      <c r="Q363" s="41" t="s">
        <v>3700</v>
      </c>
      <c r="R363" s="43">
        <v>-95425</v>
      </c>
      <c r="S363" s="41">
        <v>0</v>
      </c>
      <c r="T363" s="82" t="s">
        <v>3701</v>
      </c>
      <c r="U363" s="46" t="s">
        <v>3702</v>
      </c>
      <c r="V363" s="41">
        <v>29.99</v>
      </c>
      <c r="W363" s="12">
        <v>45784</v>
      </c>
      <c r="X363" s="12">
        <v>45643</v>
      </c>
      <c r="Y363" s="83">
        <v>22377</v>
      </c>
      <c r="Z363" s="84"/>
      <c r="AA363" s="14">
        <v>45785</v>
      </c>
      <c r="AB363" s="67" t="s">
        <v>60</v>
      </c>
      <c r="AC363" s="85">
        <v>14</v>
      </c>
      <c r="AD363" s="47" t="s">
        <v>133</v>
      </c>
      <c r="AE363" s="13">
        <v>1105042000</v>
      </c>
      <c r="AF363" s="47" t="s">
        <v>3703</v>
      </c>
      <c r="AG363" t="str">
        <f t="shared" si="11"/>
        <v>ADA FOTO</v>
      </c>
    </row>
    <row r="364" spans="1:33" ht="15.75" hidden="1" customHeight="1" thickBot="1">
      <c r="A364" t="str">
        <f t="shared" si="10"/>
        <v>060051140637000</v>
      </c>
      <c r="B364" s="41">
        <v>358</v>
      </c>
      <c r="C364" s="42" t="s">
        <v>3724</v>
      </c>
      <c r="D364" s="7" t="s">
        <v>2585</v>
      </c>
      <c r="E364" s="41">
        <v>6</v>
      </c>
      <c r="F364" s="43">
        <v>13700</v>
      </c>
      <c r="G364" s="44">
        <v>0</v>
      </c>
      <c r="H364" s="43">
        <v>0</v>
      </c>
      <c r="I364" s="43">
        <v>82200</v>
      </c>
      <c r="J364" s="45">
        <v>82200</v>
      </c>
      <c r="K364" s="43">
        <v>105000</v>
      </c>
      <c r="L364" s="41">
        <v>78.290000000000006</v>
      </c>
      <c r="M364" s="11" t="s">
        <v>3699</v>
      </c>
      <c r="N364" s="43">
        <v>0</v>
      </c>
      <c r="O364" s="81"/>
      <c r="P364" s="43">
        <v>102600</v>
      </c>
      <c r="Q364" s="41" t="s">
        <v>3700</v>
      </c>
      <c r="R364" s="43">
        <v>-105000</v>
      </c>
      <c r="S364" s="41">
        <v>0</v>
      </c>
      <c r="T364" s="82" t="s">
        <v>3701</v>
      </c>
      <c r="U364" s="46" t="s">
        <v>3702</v>
      </c>
      <c r="V364" s="41">
        <v>3.11</v>
      </c>
      <c r="W364" s="12">
        <v>45781</v>
      </c>
      <c r="X364" s="12">
        <v>45768</v>
      </c>
      <c r="Y364" s="83">
        <v>22059</v>
      </c>
      <c r="Z364" s="84"/>
      <c r="AA364" s="14">
        <v>45785</v>
      </c>
      <c r="AB364" s="67" t="s">
        <v>60</v>
      </c>
      <c r="AC364" s="85">
        <v>14</v>
      </c>
      <c r="AD364" s="47" t="s">
        <v>133</v>
      </c>
      <c r="AE364" s="13">
        <v>1140637000</v>
      </c>
      <c r="AF364" s="47" t="s">
        <v>3703</v>
      </c>
      <c r="AG364" t="str">
        <f t="shared" si="11"/>
        <v>ADA FOTO</v>
      </c>
    </row>
    <row r="365" spans="1:33" ht="15.75" hidden="1" customHeight="1" thickBot="1">
      <c r="A365" t="str">
        <f t="shared" si="10"/>
        <v>060051078236000</v>
      </c>
      <c r="B365" s="41">
        <v>359</v>
      </c>
      <c r="C365" s="42" t="s">
        <v>3725</v>
      </c>
      <c r="D365" s="7" t="s">
        <v>2539</v>
      </c>
      <c r="E365" s="41">
        <v>5</v>
      </c>
      <c r="F365" s="43">
        <v>9600</v>
      </c>
      <c r="G365" s="44">
        <v>5</v>
      </c>
      <c r="H365" s="43">
        <v>9320</v>
      </c>
      <c r="I365" s="43">
        <v>46600</v>
      </c>
      <c r="J365" s="45">
        <v>46600</v>
      </c>
      <c r="K365" s="43">
        <v>46250</v>
      </c>
      <c r="L365" s="41">
        <v>100.76</v>
      </c>
      <c r="M365" s="11" t="s">
        <v>3707</v>
      </c>
      <c r="N365" s="43">
        <v>0</v>
      </c>
      <c r="O365" s="81"/>
      <c r="P365" s="43">
        <v>45505</v>
      </c>
      <c r="Q365" s="41" t="s">
        <v>3700</v>
      </c>
      <c r="R365" s="43">
        <v>-46250</v>
      </c>
      <c r="S365" s="41">
        <v>0</v>
      </c>
      <c r="T365" s="82" t="s">
        <v>3701</v>
      </c>
      <c r="U365" s="46" t="s">
        <v>3702</v>
      </c>
      <c r="V365" s="41">
        <v>9.9700000000000006</v>
      </c>
      <c r="W365" s="12">
        <v>45784</v>
      </c>
      <c r="X365" s="12">
        <v>45768</v>
      </c>
      <c r="Y365" s="83">
        <v>22059</v>
      </c>
      <c r="Z365" s="84"/>
      <c r="AA365" s="14">
        <v>45785</v>
      </c>
      <c r="AB365" s="67" t="s">
        <v>60</v>
      </c>
      <c r="AC365" s="85">
        <v>14</v>
      </c>
      <c r="AD365" s="47" t="s">
        <v>133</v>
      </c>
      <c r="AE365" s="13">
        <v>1078236000</v>
      </c>
      <c r="AF365" s="47" t="s">
        <v>3703</v>
      </c>
      <c r="AG365" t="str">
        <f t="shared" si="11"/>
        <v>ADA FOTO</v>
      </c>
    </row>
    <row r="366" spans="1:33" ht="15.75" hidden="1" customHeight="1" thickBot="1">
      <c r="A366" t="str">
        <f t="shared" si="10"/>
        <v>060051076058000</v>
      </c>
      <c r="B366" s="41">
        <v>360</v>
      </c>
      <c r="C366" s="42" t="s">
        <v>3726</v>
      </c>
      <c r="D366" s="7" t="s">
        <v>3561</v>
      </c>
      <c r="E366" s="41">
        <v>72</v>
      </c>
      <c r="F366" s="43">
        <v>1700</v>
      </c>
      <c r="G366" s="44">
        <v>0</v>
      </c>
      <c r="H366" s="43">
        <v>0</v>
      </c>
      <c r="I366" s="43">
        <v>122400</v>
      </c>
      <c r="J366" s="45">
        <v>122400</v>
      </c>
      <c r="K366" s="43">
        <v>109300</v>
      </c>
      <c r="L366" s="41">
        <v>111.99</v>
      </c>
      <c r="M366" s="11" t="s">
        <v>3707</v>
      </c>
      <c r="N366" s="43">
        <v>0</v>
      </c>
      <c r="O366" s="81"/>
      <c r="P366" s="43">
        <v>111384</v>
      </c>
      <c r="Q366" s="41" t="s">
        <v>3700</v>
      </c>
      <c r="R366" s="43">
        <v>-109300</v>
      </c>
      <c r="S366" s="41">
        <v>0</v>
      </c>
      <c r="T366" s="82" t="s">
        <v>3701</v>
      </c>
      <c r="U366" s="46" t="s">
        <v>3702</v>
      </c>
      <c r="V366" s="50">
        <v>1116.5999999999999</v>
      </c>
      <c r="W366" s="12">
        <v>45784</v>
      </c>
      <c r="X366" s="12">
        <v>45761</v>
      </c>
      <c r="Y366" s="83">
        <v>22031</v>
      </c>
      <c r="Z366" s="84"/>
      <c r="AA366" s="14">
        <v>45785</v>
      </c>
      <c r="AB366" s="67" t="s">
        <v>60</v>
      </c>
      <c r="AC366" s="85">
        <v>14</v>
      </c>
      <c r="AD366" s="47" t="s">
        <v>133</v>
      </c>
      <c r="AE366" s="13">
        <v>1076058000</v>
      </c>
      <c r="AF366" s="47" t="s">
        <v>3703</v>
      </c>
      <c r="AG366" t="str">
        <f t="shared" si="11"/>
        <v>ADA FOTO</v>
      </c>
    </row>
    <row r="367" spans="1:33" ht="15.75" hidden="1" customHeight="1" thickBot="1">
      <c r="A367" t="str">
        <f t="shared" si="10"/>
        <v>060051088243000</v>
      </c>
      <c r="B367" s="41">
        <v>361</v>
      </c>
      <c r="C367" s="42" t="s">
        <v>3727</v>
      </c>
      <c r="D367" s="7" t="s">
        <v>376</v>
      </c>
      <c r="E367" s="41">
        <v>20</v>
      </c>
      <c r="F367" s="43">
        <v>4500</v>
      </c>
      <c r="G367" s="44">
        <v>20</v>
      </c>
      <c r="H367" s="43">
        <v>4050</v>
      </c>
      <c r="I367" s="43">
        <v>81000</v>
      </c>
      <c r="J367" s="48">
        <v>81000</v>
      </c>
      <c r="K367" s="49">
        <v>81900</v>
      </c>
      <c r="L367" s="41">
        <v>98.9</v>
      </c>
      <c r="M367" s="11" t="s">
        <v>3699</v>
      </c>
      <c r="N367" s="43">
        <v>0</v>
      </c>
      <c r="O367" s="81"/>
      <c r="P367" s="43">
        <v>78580</v>
      </c>
      <c r="Q367" s="41" t="s">
        <v>3700</v>
      </c>
      <c r="R367" s="43">
        <v>-81900</v>
      </c>
      <c r="S367" s="41">
        <v>0</v>
      </c>
      <c r="T367" s="82" t="s">
        <v>3701</v>
      </c>
      <c r="U367" s="46" t="s">
        <v>3702</v>
      </c>
      <c r="V367" s="41">
        <v>62.86</v>
      </c>
      <c r="W367" s="12">
        <v>45784</v>
      </c>
      <c r="X367" s="12">
        <v>45743</v>
      </c>
      <c r="Y367" s="83">
        <v>21238</v>
      </c>
      <c r="Z367" s="84"/>
      <c r="AA367" s="14">
        <v>45785</v>
      </c>
      <c r="AB367" s="67" t="s">
        <v>60</v>
      </c>
      <c r="AC367" s="85">
        <v>17</v>
      </c>
      <c r="AD367" s="47" t="s">
        <v>133</v>
      </c>
      <c r="AE367" s="13">
        <v>1088243000</v>
      </c>
      <c r="AF367" s="47" t="s">
        <v>3703</v>
      </c>
      <c r="AG367" t="str">
        <f t="shared" si="11"/>
        <v>ADA FOTO</v>
      </c>
    </row>
    <row r="368" spans="1:33" ht="15.75" hidden="1" customHeight="1" thickBot="1">
      <c r="A368" t="str">
        <f t="shared" si="10"/>
        <v>060051084369000</v>
      </c>
      <c r="B368" s="41">
        <v>362</v>
      </c>
      <c r="C368" s="42" t="s">
        <v>3728</v>
      </c>
      <c r="D368" s="7" t="s">
        <v>334</v>
      </c>
      <c r="E368" s="41">
        <v>60</v>
      </c>
      <c r="F368" s="43">
        <v>9000</v>
      </c>
      <c r="G368" s="44">
        <v>0</v>
      </c>
      <c r="H368" s="43">
        <v>0</v>
      </c>
      <c r="I368" s="43">
        <v>540000</v>
      </c>
      <c r="J368" s="45">
        <v>540000</v>
      </c>
      <c r="K368" s="43">
        <v>594000</v>
      </c>
      <c r="L368" s="41">
        <v>90.91</v>
      </c>
      <c r="M368" s="11" t="s">
        <v>3699</v>
      </c>
      <c r="N368" s="43">
        <v>0</v>
      </c>
      <c r="O368" s="81"/>
      <c r="P368" s="43">
        <v>508440</v>
      </c>
      <c r="Q368" s="41" t="s">
        <v>3700</v>
      </c>
      <c r="R368" s="43">
        <v>-594000</v>
      </c>
      <c r="S368" s="41">
        <v>0</v>
      </c>
      <c r="T368" s="82" t="s">
        <v>3701</v>
      </c>
      <c r="U368" s="46" t="s">
        <v>3702</v>
      </c>
      <c r="V368" s="41">
        <v>20.6</v>
      </c>
      <c r="W368" s="12">
        <v>45785</v>
      </c>
      <c r="X368" s="12">
        <v>45782</v>
      </c>
      <c r="Y368" s="83">
        <v>37344</v>
      </c>
      <c r="Z368" s="84"/>
      <c r="AA368" s="14">
        <v>45785</v>
      </c>
      <c r="AB368" s="67" t="s">
        <v>60</v>
      </c>
      <c r="AC368" s="85">
        <v>17</v>
      </c>
      <c r="AD368" s="47" t="s">
        <v>133</v>
      </c>
      <c r="AE368" s="13">
        <v>1084369000</v>
      </c>
      <c r="AF368" s="47" t="s">
        <v>3703</v>
      </c>
      <c r="AG368" t="str">
        <f t="shared" si="11"/>
        <v>ADA FOTO</v>
      </c>
    </row>
    <row r="369" spans="1:33" ht="15.75" hidden="1" customHeight="1" thickBot="1">
      <c r="A369" t="str">
        <f t="shared" si="10"/>
        <v>060051088129000</v>
      </c>
      <c r="B369" s="41">
        <v>363</v>
      </c>
      <c r="C369" s="42" t="s">
        <v>3729</v>
      </c>
      <c r="D369" s="7" t="s">
        <v>340</v>
      </c>
      <c r="E369" s="41">
        <v>40</v>
      </c>
      <c r="F369" s="43">
        <v>3000</v>
      </c>
      <c r="G369" s="44">
        <v>40</v>
      </c>
      <c r="H369" s="43">
        <v>2867</v>
      </c>
      <c r="I369" s="43">
        <v>114680</v>
      </c>
      <c r="J369" s="45">
        <v>114680</v>
      </c>
      <c r="K369" s="43">
        <v>115000</v>
      </c>
      <c r="L369" s="41">
        <v>99.72</v>
      </c>
      <c r="M369" s="11" t="s">
        <v>3699</v>
      </c>
      <c r="N369" s="43">
        <v>0</v>
      </c>
      <c r="O369" s="81"/>
      <c r="P369" s="43">
        <v>115040</v>
      </c>
      <c r="Q369" s="41" t="s">
        <v>3700</v>
      </c>
      <c r="R369" s="43">
        <v>-115000</v>
      </c>
      <c r="S369" s="41">
        <v>0</v>
      </c>
      <c r="T369" s="82" t="s">
        <v>3701</v>
      </c>
      <c r="U369" s="46" t="s">
        <v>3711</v>
      </c>
      <c r="V369" s="50">
        <v>864.81</v>
      </c>
      <c r="W369" s="12">
        <v>45785</v>
      </c>
      <c r="X369" s="12">
        <v>45735</v>
      </c>
      <c r="Y369" s="83">
        <v>21238</v>
      </c>
      <c r="Z369" s="84"/>
      <c r="AA369" s="14">
        <v>45785</v>
      </c>
      <c r="AB369" s="67" t="s">
        <v>60</v>
      </c>
      <c r="AC369" s="85">
        <v>17</v>
      </c>
      <c r="AD369" s="47" t="s">
        <v>133</v>
      </c>
      <c r="AE369" s="13">
        <v>1088129000</v>
      </c>
      <c r="AF369" s="47" t="s">
        <v>3703</v>
      </c>
      <c r="AG369" t="str">
        <f t="shared" si="11"/>
        <v>ADA FOTO</v>
      </c>
    </row>
    <row r="370" spans="1:33" ht="15.75" hidden="1" customHeight="1" thickBot="1">
      <c r="A370" t="str">
        <f t="shared" si="10"/>
        <v>060051088200000</v>
      </c>
      <c r="B370" s="41">
        <v>364</v>
      </c>
      <c r="C370" s="42" t="s">
        <v>3730</v>
      </c>
      <c r="D370" s="7" t="s">
        <v>370</v>
      </c>
      <c r="E370" s="41">
        <v>40</v>
      </c>
      <c r="F370" s="43">
        <v>2900</v>
      </c>
      <c r="G370" s="44">
        <v>40</v>
      </c>
      <c r="H370" s="43">
        <v>2775</v>
      </c>
      <c r="I370" s="43">
        <v>111000</v>
      </c>
      <c r="J370" s="45">
        <v>111000</v>
      </c>
      <c r="K370" s="43">
        <v>109000</v>
      </c>
      <c r="L370" s="41">
        <v>101.83</v>
      </c>
      <c r="M370" s="11" t="s">
        <v>3707</v>
      </c>
      <c r="N370" s="43">
        <v>0</v>
      </c>
      <c r="O370" s="81"/>
      <c r="P370" s="43">
        <v>109720</v>
      </c>
      <c r="Q370" s="41" t="s">
        <v>3700</v>
      </c>
      <c r="R370" s="43">
        <v>-109000</v>
      </c>
      <c r="S370" s="41">
        <v>0</v>
      </c>
      <c r="T370" s="82" t="s">
        <v>3701</v>
      </c>
      <c r="U370" s="46" t="s">
        <v>3711</v>
      </c>
      <c r="V370" s="50">
        <v>1255.98</v>
      </c>
      <c r="W370" s="12">
        <v>45785</v>
      </c>
      <c r="X370" s="12">
        <v>45773</v>
      </c>
      <c r="Y370" s="83">
        <v>21238</v>
      </c>
      <c r="Z370" s="84"/>
      <c r="AA370" s="14">
        <v>45785</v>
      </c>
      <c r="AB370" s="67" t="s">
        <v>60</v>
      </c>
      <c r="AC370" s="85">
        <v>17</v>
      </c>
      <c r="AD370" s="47" t="s">
        <v>133</v>
      </c>
      <c r="AE370" s="13">
        <v>1088200000</v>
      </c>
      <c r="AF370" s="47" t="s">
        <v>3703</v>
      </c>
      <c r="AG370" t="str">
        <f t="shared" si="11"/>
        <v>ADA FOTO</v>
      </c>
    </row>
    <row r="371" spans="1:33" ht="15.75" hidden="1" customHeight="1" thickBot="1">
      <c r="A371" t="str">
        <f t="shared" si="10"/>
        <v>060051088134000</v>
      </c>
      <c r="B371" s="41">
        <v>365</v>
      </c>
      <c r="C371" s="42" t="s">
        <v>3731</v>
      </c>
      <c r="D371" s="7" t="s">
        <v>346</v>
      </c>
      <c r="E371" s="41">
        <v>40</v>
      </c>
      <c r="F371" s="43">
        <v>2900</v>
      </c>
      <c r="G371" s="44">
        <v>40</v>
      </c>
      <c r="H371" s="43">
        <v>2775</v>
      </c>
      <c r="I371" s="43">
        <v>111000</v>
      </c>
      <c r="J371" s="45">
        <v>111000</v>
      </c>
      <c r="K371" s="43">
        <v>109000</v>
      </c>
      <c r="L371" s="41">
        <v>101.83</v>
      </c>
      <c r="M371" s="11" t="s">
        <v>3707</v>
      </c>
      <c r="N371" s="43">
        <v>0</v>
      </c>
      <c r="O371" s="81"/>
      <c r="P371" s="43">
        <v>109720</v>
      </c>
      <c r="Q371" s="41" t="s">
        <v>3700</v>
      </c>
      <c r="R371" s="43">
        <v>-109000</v>
      </c>
      <c r="S371" s="41">
        <v>0</v>
      </c>
      <c r="T371" s="82" t="s">
        <v>3701</v>
      </c>
      <c r="U371" s="46" t="s">
        <v>3711</v>
      </c>
      <c r="V371" s="41">
        <v>313.33999999999997</v>
      </c>
      <c r="W371" s="12">
        <v>45785</v>
      </c>
      <c r="X371" s="12">
        <v>45763</v>
      </c>
      <c r="Y371" s="83">
        <v>21238</v>
      </c>
      <c r="Z371" s="84"/>
      <c r="AA371" s="14">
        <v>45785</v>
      </c>
      <c r="AB371" s="67" t="s">
        <v>60</v>
      </c>
      <c r="AC371" s="85">
        <v>17</v>
      </c>
      <c r="AD371" s="47" t="s">
        <v>133</v>
      </c>
      <c r="AE371" s="13">
        <v>1088134000</v>
      </c>
      <c r="AF371" s="47" t="s">
        <v>3703</v>
      </c>
      <c r="AG371" t="str">
        <f t="shared" si="11"/>
        <v>ADA FOTO</v>
      </c>
    </row>
    <row r="372" spans="1:33" ht="15.75" hidden="1" customHeight="1" thickBot="1">
      <c r="A372" t="str">
        <f t="shared" si="10"/>
        <v>060051088137000</v>
      </c>
      <c r="B372" s="41">
        <v>366</v>
      </c>
      <c r="C372" s="42" t="s">
        <v>3732</v>
      </c>
      <c r="D372" s="7" t="s">
        <v>3569</v>
      </c>
      <c r="E372" s="41">
        <v>24</v>
      </c>
      <c r="F372" s="43">
        <v>4500</v>
      </c>
      <c r="G372" s="44">
        <v>24</v>
      </c>
      <c r="H372" s="43">
        <v>4283</v>
      </c>
      <c r="I372" s="43">
        <v>102792</v>
      </c>
      <c r="J372" s="45">
        <v>102792</v>
      </c>
      <c r="K372" s="43">
        <v>97400</v>
      </c>
      <c r="L372" s="41">
        <v>105.54</v>
      </c>
      <c r="M372" s="11" t="s">
        <v>3707</v>
      </c>
      <c r="N372" s="43">
        <v>0</v>
      </c>
      <c r="O372" s="81"/>
      <c r="P372" s="43">
        <v>100968</v>
      </c>
      <c r="Q372" s="41" t="s">
        <v>3700</v>
      </c>
      <c r="R372" s="43">
        <v>-97400</v>
      </c>
      <c r="S372" s="41">
        <v>0</v>
      </c>
      <c r="T372" s="82" t="s">
        <v>3701</v>
      </c>
      <c r="U372" s="46" t="s">
        <v>3702</v>
      </c>
      <c r="V372" s="41">
        <v>160.06</v>
      </c>
      <c r="W372" s="12">
        <v>45784</v>
      </c>
      <c r="X372" s="12">
        <v>45773</v>
      </c>
      <c r="Y372" s="83">
        <v>21238</v>
      </c>
      <c r="Z372" s="84"/>
      <c r="AA372" s="14">
        <v>45785</v>
      </c>
      <c r="AB372" s="67" t="s">
        <v>60</v>
      </c>
      <c r="AC372" s="85">
        <v>17</v>
      </c>
      <c r="AD372" s="47" t="s">
        <v>133</v>
      </c>
      <c r="AE372" s="13">
        <v>1088137000</v>
      </c>
      <c r="AF372" s="47" t="s">
        <v>3703</v>
      </c>
      <c r="AG372" t="str">
        <f t="shared" si="11"/>
        <v>ADA FOTO</v>
      </c>
    </row>
    <row r="373" spans="1:33" ht="15.75" hidden="1" customHeight="1" thickBot="1">
      <c r="A373" t="str">
        <f t="shared" si="10"/>
        <v>060051035633000</v>
      </c>
      <c r="B373" s="41">
        <v>367</v>
      </c>
      <c r="C373" s="42" t="s">
        <v>3733</v>
      </c>
      <c r="D373" s="7" t="s">
        <v>208</v>
      </c>
      <c r="E373" s="41">
        <v>20</v>
      </c>
      <c r="F373" s="43">
        <v>7300</v>
      </c>
      <c r="G373" s="44">
        <v>20</v>
      </c>
      <c r="H373" s="43">
        <v>7000</v>
      </c>
      <c r="I373" s="43">
        <v>140000</v>
      </c>
      <c r="J373" s="45">
        <v>140000</v>
      </c>
      <c r="K373" s="43">
        <v>141500</v>
      </c>
      <c r="L373" s="41">
        <v>98.94</v>
      </c>
      <c r="M373" s="11" t="s">
        <v>3699</v>
      </c>
      <c r="N373" s="43">
        <v>0</v>
      </c>
      <c r="O373" s="81"/>
      <c r="P373" s="43">
        <v>138800</v>
      </c>
      <c r="Q373" s="41" t="s">
        <v>3700</v>
      </c>
      <c r="R373" s="43">
        <v>-141500</v>
      </c>
      <c r="S373" s="41">
        <v>0</v>
      </c>
      <c r="T373" s="82" t="s">
        <v>3701</v>
      </c>
      <c r="U373" s="46" t="s">
        <v>3711</v>
      </c>
      <c r="V373" s="41">
        <v>10.53</v>
      </c>
      <c r="W373" s="12">
        <v>45784</v>
      </c>
      <c r="X373" s="12">
        <v>45714</v>
      </c>
      <c r="Y373" s="83">
        <v>40768</v>
      </c>
      <c r="Z373" s="84"/>
      <c r="AA373" s="14">
        <v>45785</v>
      </c>
      <c r="AB373" s="67" t="s">
        <v>60</v>
      </c>
      <c r="AC373" s="85">
        <v>17</v>
      </c>
      <c r="AD373" s="47" t="s">
        <v>133</v>
      </c>
      <c r="AE373" s="13">
        <v>1035633000</v>
      </c>
      <c r="AF373" s="47" t="s">
        <v>3703</v>
      </c>
      <c r="AG373" t="str">
        <f t="shared" si="11"/>
        <v>ADA FOTO</v>
      </c>
    </row>
    <row r="374" spans="1:33" ht="15.75" hidden="1" customHeight="1" thickBot="1">
      <c r="A374" t="str">
        <f t="shared" si="10"/>
        <v>060051035634000</v>
      </c>
      <c r="B374" s="41">
        <v>368</v>
      </c>
      <c r="C374" s="42" t="s">
        <v>3734</v>
      </c>
      <c r="D374" s="7" t="s">
        <v>214</v>
      </c>
      <c r="E374" s="41">
        <v>20</v>
      </c>
      <c r="F374" s="43">
        <v>9900</v>
      </c>
      <c r="G374" s="44">
        <v>0</v>
      </c>
      <c r="H374" s="41">
        <v>0</v>
      </c>
      <c r="I374" s="43">
        <v>198000</v>
      </c>
      <c r="J374" s="45">
        <v>198000</v>
      </c>
      <c r="K374" s="43">
        <v>0</v>
      </c>
      <c r="L374" s="41" t="s">
        <v>3700</v>
      </c>
      <c r="M374" s="11" t="s">
        <v>3809</v>
      </c>
      <c r="N374" s="43">
        <v>0</v>
      </c>
      <c r="O374" s="81"/>
      <c r="P374" s="43">
        <v>193500</v>
      </c>
      <c r="Q374" s="41" t="s">
        <v>3700</v>
      </c>
      <c r="R374" s="43">
        <v>0</v>
      </c>
      <c r="S374" s="41" t="s">
        <v>3810</v>
      </c>
      <c r="T374" s="82" t="s">
        <v>3701</v>
      </c>
      <c r="U374" s="46" t="s">
        <v>3711</v>
      </c>
      <c r="V374" s="41">
        <v>6.84</v>
      </c>
      <c r="W374" s="12">
        <v>45783</v>
      </c>
      <c r="X374" s="12">
        <v>45714</v>
      </c>
      <c r="Y374" s="83">
        <v>40768</v>
      </c>
      <c r="Z374" s="84"/>
      <c r="AA374" s="14">
        <v>45785</v>
      </c>
      <c r="AB374" s="67" t="s">
        <v>60</v>
      </c>
      <c r="AC374" s="85">
        <v>17</v>
      </c>
      <c r="AD374" s="47" t="s">
        <v>133</v>
      </c>
      <c r="AE374" s="13">
        <v>1035634000</v>
      </c>
      <c r="AF374" s="47" t="s">
        <v>3703</v>
      </c>
      <c r="AG374" t="str">
        <f t="shared" si="11"/>
        <v>TIDAK ADA</v>
      </c>
    </row>
    <row r="375" spans="1:33" ht="15.75" hidden="1" customHeight="1" thickBot="1">
      <c r="A375" t="str">
        <f t="shared" si="10"/>
        <v>060051088171000</v>
      </c>
      <c r="B375" s="41">
        <v>369</v>
      </c>
      <c r="C375" s="42" t="s">
        <v>3735</v>
      </c>
      <c r="D375" s="7" t="s">
        <v>358</v>
      </c>
      <c r="E375" s="41">
        <v>40</v>
      </c>
      <c r="F375" s="43">
        <v>3000</v>
      </c>
      <c r="G375" s="44">
        <v>40</v>
      </c>
      <c r="H375" s="43">
        <v>2800</v>
      </c>
      <c r="I375" s="43">
        <v>112000</v>
      </c>
      <c r="J375" s="45">
        <v>112000</v>
      </c>
      <c r="K375" s="43">
        <v>119000</v>
      </c>
      <c r="L375" s="41">
        <v>94.12</v>
      </c>
      <c r="M375" s="11" t="s">
        <v>3699</v>
      </c>
      <c r="N375" s="43">
        <v>0</v>
      </c>
      <c r="O375" s="81"/>
      <c r="P375" s="43">
        <v>111560</v>
      </c>
      <c r="Q375" s="41" t="s">
        <v>3700</v>
      </c>
      <c r="R375" s="43">
        <v>-119000</v>
      </c>
      <c r="S375" s="41">
        <v>0</v>
      </c>
      <c r="T375" s="82" t="s">
        <v>3701</v>
      </c>
      <c r="U375" s="46" t="s">
        <v>3711</v>
      </c>
      <c r="V375" s="41">
        <v>112.15</v>
      </c>
      <c r="W375" s="12">
        <v>45784</v>
      </c>
      <c r="X375" s="12">
        <v>45770</v>
      </c>
      <c r="Y375" s="83">
        <v>22989</v>
      </c>
      <c r="Z375" s="42"/>
      <c r="AA375" s="14">
        <v>45785</v>
      </c>
      <c r="AB375" s="67" t="s">
        <v>60</v>
      </c>
      <c r="AC375" s="85">
        <v>17</v>
      </c>
      <c r="AD375" s="47" t="s">
        <v>133</v>
      </c>
      <c r="AE375" s="13">
        <v>1088171000</v>
      </c>
      <c r="AF375" s="47" t="s">
        <v>3703</v>
      </c>
      <c r="AG375" t="str">
        <f t="shared" si="11"/>
        <v>ADA FOTO</v>
      </c>
    </row>
    <row r="376" spans="1:33" ht="15.75" hidden="1" customHeight="1" thickBot="1">
      <c r="A376" t="str">
        <f t="shared" si="10"/>
        <v>060051088175000</v>
      </c>
      <c r="B376" s="41">
        <v>370</v>
      </c>
      <c r="C376" s="42" t="s">
        <v>3736</v>
      </c>
      <c r="D376" s="7" t="s">
        <v>364</v>
      </c>
      <c r="E376" s="41">
        <v>40</v>
      </c>
      <c r="F376" s="43">
        <v>2900</v>
      </c>
      <c r="G376" s="44">
        <v>40</v>
      </c>
      <c r="H376" s="43">
        <v>2675</v>
      </c>
      <c r="I376" s="43">
        <v>107000</v>
      </c>
      <c r="J376" s="45">
        <v>107000</v>
      </c>
      <c r="K376" s="43">
        <v>107000</v>
      </c>
      <c r="L376" s="41">
        <v>100</v>
      </c>
      <c r="M376" s="11" t="s">
        <v>3705</v>
      </c>
      <c r="N376" s="43">
        <v>0</v>
      </c>
      <c r="O376" s="81"/>
      <c r="P376" s="43">
        <v>106200</v>
      </c>
      <c r="Q376" s="41" t="s">
        <v>3700</v>
      </c>
      <c r="R376" s="43">
        <v>-107000</v>
      </c>
      <c r="S376" s="41">
        <v>0</v>
      </c>
      <c r="T376" s="82" t="s">
        <v>3701</v>
      </c>
      <c r="U376" s="46" t="s">
        <v>3702</v>
      </c>
      <c r="V376" s="50">
        <v>92.09</v>
      </c>
      <c r="W376" s="12">
        <v>45784</v>
      </c>
      <c r="X376" s="12">
        <v>45770</v>
      </c>
      <c r="Y376" s="83">
        <v>22989</v>
      </c>
      <c r="Z376" s="84"/>
      <c r="AA376" s="14">
        <v>45785</v>
      </c>
      <c r="AB376" s="67" t="s">
        <v>60</v>
      </c>
      <c r="AC376" s="85">
        <v>17</v>
      </c>
      <c r="AD376" s="47" t="s">
        <v>133</v>
      </c>
      <c r="AE376" s="13">
        <v>1088175000</v>
      </c>
      <c r="AF376" s="47" t="s">
        <v>3703</v>
      </c>
      <c r="AG376" t="str">
        <f t="shared" si="11"/>
        <v>ADA FOTO</v>
      </c>
    </row>
    <row r="377" spans="1:33" ht="15.75" hidden="1" customHeight="1" thickBot="1">
      <c r="A377" t="str">
        <f t="shared" si="10"/>
        <v>060051137215000</v>
      </c>
      <c r="B377" s="41">
        <v>371</v>
      </c>
      <c r="C377" s="42" t="s">
        <v>3737</v>
      </c>
      <c r="D377" s="7" t="s">
        <v>3594</v>
      </c>
      <c r="E377" s="41">
        <v>42</v>
      </c>
      <c r="F377" s="43">
        <v>10000</v>
      </c>
      <c r="G377" s="44">
        <v>0</v>
      </c>
      <c r="H377" s="43">
        <v>0</v>
      </c>
      <c r="I377" s="43">
        <v>420000</v>
      </c>
      <c r="J377" s="45">
        <v>420000</v>
      </c>
      <c r="K377" s="43">
        <v>371900</v>
      </c>
      <c r="L377" s="41">
        <v>112.93</v>
      </c>
      <c r="M377" s="11" t="s">
        <v>3707</v>
      </c>
      <c r="N377" s="43">
        <v>0</v>
      </c>
      <c r="O377" s="81"/>
      <c r="P377" s="43">
        <v>378714</v>
      </c>
      <c r="Q377" s="41" t="s">
        <v>3700</v>
      </c>
      <c r="R377" s="43">
        <v>-371900</v>
      </c>
      <c r="S377" s="41">
        <v>0</v>
      </c>
      <c r="T377" s="82" t="s">
        <v>3701</v>
      </c>
      <c r="U377" s="46" t="s">
        <v>3702</v>
      </c>
      <c r="V377" s="41">
        <v>1.39</v>
      </c>
      <c r="W377" s="12">
        <v>45784</v>
      </c>
      <c r="X377" s="12">
        <v>45628</v>
      </c>
      <c r="Y377" s="83">
        <v>28031</v>
      </c>
      <c r="Z377" s="84"/>
      <c r="AA377" s="14">
        <v>45785</v>
      </c>
      <c r="AB377" s="67" t="s">
        <v>60</v>
      </c>
      <c r="AC377" s="85">
        <v>19</v>
      </c>
      <c r="AD377" s="47" t="s">
        <v>133</v>
      </c>
      <c r="AE377" s="13">
        <v>1137215000</v>
      </c>
      <c r="AF377" s="47" t="s">
        <v>3703</v>
      </c>
      <c r="AG377" t="str">
        <f t="shared" si="11"/>
        <v>ADA FOTO</v>
      </c>
    </row>
    <row r="378" spans="1:33" ht="15.75" hidden="1" customHeight="1" thickBot="1">
      <c r="A378" t="str">
        <f t="shared" si="10"/>
        <v>060051089525000</v>
      </c>
      <c r="B378" s="41">
        <v>372</v>
      </c>
      <c r="C378" s="42" t="s">
        <v>3738</v>
      </c>
      <c r="D378" s="7" t="s">
        <v>2549</v>
      </c>
      <c r="E378" s="41">
        <v>144</v>
      </c>
      <c r="F378" s="43">
        <v>4200</v>
      </c>
      <c r="G378" s="44">
        <v>0</v>
      </c>
      <c r="H378" s="43">
        <v>0</v>
      </c>
      <c r="I378" s="43">
        <v>604800</v>
      </c>
      <c r="J378" s="45">
        <v>604800</v>
      </c>
      <c r="K378" s="43">
        <v>691200</v>
      </c>
      <c r="L378" s="41">
        <v>87.5</v>
      </c>
      <c r="M378" s="11" t="s">
        <v>3699</v>
      </c>
      <c r="N378" s="43">
        <v>0</v>
      </c>
      <c r="O378" s="81"/>
      <c r="P378" s="43">
        <v>554112</v>
      </c>
      <c r="Q378" s="41" t="s">
        <v>3700</v>
      </c>
      <c r="R378" s="43">
        <v>-691200</v>
      </c>
      <c r="S378" s="41">
        <v>0</v>
      </c>
      <c r="T378" s="82" t="s">
        <v>3701</v>
      </c>
      <c r="U378" s="46" t="s">
        <v>3711</v>
      </c>
      <c r="V378" s="41">
        <v>355.75</v>
      </c>
      <c r="W378" s="12">
        <v>45784</v>
      </c>
      <c r="X378" s="12">
        <v>45784</v>
      </c>
      <c r="Y378" s="83">
        <v>28031</v>
      </c>
      <c r="Z378" s="84"/>
      <c r="AA378" s="14">
        <v>45785</v>
      </c>
      <c r="AB378" s="67" t="s">
        <v>60</v>
      </c>
      <c r="AC378" s="85">
        <v>19</v>
      </c>
      <c r="AD378" s="47" t="s">
        <v>133</v>
      </c>
      <c r="AE378" s="13">
        <v>1089525000</v>
      </c>
      <c r="AF378" s="47" t="s">
        <v>3703</v>
      </c>
      <c r="AG378" t="str">
        <f t="shared" si="11"/>
        <v>ADA FOTO</v>
      </c>
    </row>
    <row r="379" spans="1:33" ht="15.75" hidden="1" customHeight="1" thickBot="1">
      <c r="A379" t="str">
        <f t="shared" si="10"/>
        <v>060051118289000</v>
      </c>
      <c r="B379" s="41">
        <v>373</v>
      </c>
      <c r="C379" s="42" t="s">
        <v>3739</v>
      </c>
      <c r="D379" s="7" t="s">
        <v>2575</v>
      </c>
      <c r="E379" s="41">
        <v>12</v>
      </c>
      <c r="F379" s="43">
        <v>27600</v>
      </c>
      <c r="G379" s="44">
        <v>0</v>
      </c>
      <c r="H379" s="43">
        <v>0</v>
      </c>
      <c r="I379" s="43">
        <v>331200</v>
      </c>
      <c r="J379" s="45">
        <v>331200</v>
      </c>
      <c r="K379" s="43">
        <v>291800</v>
      </c>
      <c r="L379" s="41">
        <v>113.5</v>
      </c>
      <c r="M379" s="11" t="s">
        <v>3707</v>
      </c>
      <c r="N379" s="43">
        <v>0</v>
      </c>
      <c r="O379" s="81"/>
      <c r="P379" s="43">
        <v>364080</v>
      </c>
      <c r="Q379" s="41" t="s">
        <v>3700</v>
      </c>
      <c r="R379" s="43">
        <v>-291800</v>
      </c>
      <c r="S379" s="41">
        <v>0</v>
      </c>
      <c r="T379" s="82" t="s">
        <v>3701</v>
      </c>
      <c r="U379" s="46" t="s">
        <v>3702</v>
      </c>
      <c r="V379" s="50">
        <v>0.5</v>
      </c>
      <c r="W379" s="12">
        <v>45784</v>
      </c>
      <c r="X379" s="12">
        <v>45772</v>
      </c>
      <c r="Y379" s="83">
        <v>28032</v>
      </c>
      <c r="Z379" s="84"/>
      <c r="AA379" s="14">
        <v>45785</v>
      </c>
      <c r="AB379" s="67" t="s">
        <v>60</v>
      </c>
      <c r="AC379" s="85">
        <v>19</v>
      </c>
      <c r="AD379" s="47" t="s">
        <v>133</v>
      </c>
      <c r="AE379" s="13">
        <v>1118289000</v>
      </c>
      <c r="AF379" s="47" t="s">
        <v>3703</v>
      </c>
      <c r="AG379" t="str">
        <f t="shared" si="11"/>
        <v>ADA FOTO</v>
      </c>
    </row>
    <row r="380" spans="1:33" ht="15.75" hidden="1" customHeight="1" thickBot="1">
      <c r="A380" t="str">
        <f t="shared" si="10"/>
        <v>060051053801000</v>
      </c>
      <c r="B380" s="41">
        <v>374</v>
      </c>
      <c r="C380" s="42" t="s">
        <v>3740</v>
      </c>
      <c r="D380" s="7" t="s">
        <v>2504</v>
      </c>
      <c r="E380" s="41">
        <v>12</v>
      </c>
      <c r="F380" s="43">
        <v>54200</v>
      </c>
      <c r="G380" s="44">
        <v>0</v>
      </c>
      <c r="H380" s="43">
        <v>0</v>
      </c>
      <c r="I380" s="43">
        <v>650400</v>
      </c>
      <c r="J380" s="45">
        <v>650400</v>
      </c>
      <c r="K380" s="43">
        <v>600000</v>
      </c>
      <c r="L380" s="41">
        <v>108.4</v>
      </c>
      <c r="M380" s="11" t="s">
        <v>3707</v>
      </c>
      <c r="N380" s="43">
        <v>0</v>
      </c>
      <c r="O380" s="81"/>
      <c r="P380" s="43">
        <v>555240</v>
      </c>
      <c r="Q380" s="41" t="s">
        <v>3700</v>
      </c>
      <c r="R380" s="43">
        <v>-600000</v>
      </c>
      <c r="S380" s="41">
        <v>0</v>
      </c>
      <c r="T380" s="82" t="s">
        <v>3701</v>
      </c>
      <c r="U380" s="46" t="s">
        <v>3702</v>
      </c>
      <c r="V380" s="50">
        <v>0.32</v>
      </c>
      <c r="W380" s="12">
        <v>45783</v>
      </c>
      <c r="X380" s="12">
        <v>45673</v>
      </c>
      <c r="Y380" s="83">
        <v>21755</v>
      </c>
      <c r="Z380" s="84"/>
      <c r="AA380" s="14">
        <v>45785</v>
      </c>
      <c r="AB380" s="67" t="s">
        <v>60</v>
      </c>
      <c r="AC380" s="85">
        <v>19</v>
      </c>
      <c r="AD380" s="47" t="s">
        <v>133</v>
      </c>
      <c r="AE380" s="13">
        <v>1053801000</v>
      </c>
      <c r="AF380" s="47" t="s">
        <v>3703</v>
      </c>
      <c r="AG380" t="str">
        <f t="shared" si="11"/>
        <v>ADA FOTO</v>
      </c>
    </row>
    <row r="381" spans="1:33" ht="15.75" hidden="1" customHeight="1" thickBot="1">
      <c r="A381" t="str">
        <f t="shared" si="10"/>
        <v>060051066078000</v>
      </c>
      <c r="B381" s="41">
        <v>375</v>
      </c>
      <c r="C381" s="42" t="s">
        <v>3741</v>
      </c>
      <c r="D381" s="7" t="s">
        <v>2514</v>
      </c>
      <c r="E381" s="41">
        <v>42</v>
      </c>
      <c r="F381" s="43">
        <v>9200</v>
      </c>
      <c r="G381" s="44">
        <v>0</v>
      </c>
      <c r="H381" s="43">
        <v>0</v>
      </c>
      <c r="I381" s="43">
        <v>386400</v>
      </c>
      <c r="J381" s="45">
        <v>386400</v>
      </c>
      <c r="K381" s="43">
        <v>373800</v>
      </c>
      <c r="L381" s="41">
        <v>103.37</v>
      </c>
      <c r="M381" s="11" t="s">
        <v>3707</v>
      </c>
      <c r="N381" s="43">
        <v>0</v>
      </c>
      <c r="O381" s="81"/>
      <c r="P381" s="43">
        <v>369852</v>
      </c>
      <c r="Q381" s="41" t="s">
        <v>3700</v>
      </c>
      <c r="R381" s="43">
        <v>-373800</v>
      </c>
      <c r="S381" s="41">
        <v>0</v>
      </c>
      <c r="T381" s="82" t="s">
        <v>3701</v>
      </c>
      <c r="U381" s="46" t="s">
        <v>3702</v>
      </c>
      <c r="V381" s="50">
        <v>3.13</v>
      </c>
      <c r="W381" s="12">
        <v>45784</v>
      </c>
      <c r="X381" s="12">
        <v>45698</v>
      </c>
      <c r="Y381" s="83">
        <v>21755</v>
      </c>
      <c r="Z381" s="84"/>
      <c r="AA381" s="14">
        <v>45785</v>
      </c>
      <c r="AB381" s="67" t="s">
        <v>60</v>
      </c>
      <c r="AC381" s="85">
        <v>19</v>
      </c>
      <c r="AD381" s="47" t="s">
        <v>133</v>
      </c>
      <c r="AE381" s="13">
        <v>1066078000</v>
      </c>
      <c r="AF381" s="47" t="s">
        <v>3703</v>
      </c>
      <c r="AG381" t="str">
        <f t="shared" si="11"/>
        <v>ADA FOTO</v>
      </c>
    </row>
    <row r="382" spans="1:33" ht="15.75" hidden="1" customHeight="1" thickBot="1">
      <c r="A382" t="str">
        <f t="shared" si="10"/>
        <v>060051089541000</v>
      </c>
      <c r="B382" s="41">
        <v>376</v>
      </c>
      <c r="C382" s="42" t="s">
        <v>3742</v>
      </c>
      <c r="D382" s="7" t="s">
        <v>2554</v>
      </c>
      <c r="E382" s="41">
        <v>144</v>
      </c>
      <c r="F382" s="43">
        <v>4800</v>
      </c>
      <c r="G382" s="44">
        <v>0</v>
      </c>
      <c r="H382" s="43">
        <v>0</v>
      </c>
      <c r="I382" s="43">
        <v>691200</v>
      </c>
      <c r="J382" s="45">
        <v>691200</v>
      </c>
      <c r="K382" s="43">
        <v>633600</v>
      </c>
      <c r="L382" s="41">
        <v>109.09</v>
      </c>
      <c r="M382" s="11" t="s">
        <v>3707</v>
      </c>
      <c r="N382" s="43">
        <v>0</v>
      </c>
      <c r="O382" s="81"/>
      <c r="P382" s="43">
        <v>610272</v>
      </c>
      <c r="Q382" s="41" t="s">
        <v>3700</v>
      </c>
      <c r="R382" s="43">
        <v>-633600</v>
      </c>
      <c r="S382" s="41">
        <v>0</v>
      </c>
      <c r="T382" s="82" t="s">
        <v>3701</v>
      </c>
      <c r="U382" s="46" t="s">
        <v>3711</v>
      </c>
      <c r="V382" s="41">
        <v>20.18</v>
      </c>
      <c r="W382" s="12">
        <v>45784</v>
      </c>
      <c r="X382" s="12">
        <v>45772</v>
      </c>
      <c r="Y382" s="83">
        <v>28331</v>
      </c>
      <c r="Z382" s="84"/>
      <c r="AA382" s="14">
        <v>45785</v>
      </c>
      <c r="AB382" s="67" t="s">
        <v>60</v>
      </c>
      <c r="AC382" s="85">
        <v>19</v>
      </c>
      <c r="AD382" s="47" t="s">
        <v>133</v>
      </c>
      <c r="AE382" s="13">
        <v>1089541000</v>
      </c>
      <c r="AF382" s="47" t="s">
        <v>3703</v>
      </c>
      <c r="AG382" t="str">
        <f t="shared" si="11"/>
        <v>ADA FOTO</v>
      </c>
    </row>
    <row r="383" spans="1:33" ht="15.75" hidden="1" customHeight="1" thickBot="1">
      <c r="A383" t="str">
        <f t="shared" si="10"/>
        <v>060051065842000</v>
      </c>
      <c r="B383" s="41">
        <v>377</v>
      </c>
      <c r="C383" s="42" t="s">
        <v>3743</v>
      </c>
      <c r="D383" s="7" t="s">
        <v>2509</v>
      </c>
      <c r="E383" s="41">
        <v>48</v>
      </c>
      <c r="F383" s="43">
        <v>12700</v>
      </c>
      <c r="G383" s="44">
        <v>0</v>
      </c>
      <c r="H383" s="43">
        <v>0</v>
      </c>
      <c r="I383" s="43">
        <v>609600</v>
      </c>
      <c r="J383" s="45">
        <v>609600</v>
      </c>
      <c r="K383" s="43">
        <v>611400</v>
      </c>
      <c r="L383" s="41">
        <v>99.71</v>
      </c>
      <c r="M383" s="11" t="s">
        <v>3699</v>
      </c>
      <c r="N383" s="43">
        <v>0</v>
      </c>
      <c r="O383" s="81"/>
      <c r="P383" s="43">
        <v>602352</v>
      </c>
      <c r="Q383" s="41" t="s">
        <v>3700</v>
      </c>
      <c r="R383" s="43">
        <v>-611400</v>
      </c>
      <c r="S383" s="41">
        <v>0</v>
      </c>
      <c r="T383" s="82" t="s">
        <v>3701</v>
      </c>
      <c r="U383" s="46" t="s">
        <v>3711</v>
      </c>
      <c r="V383" s="41">
        <v>4.7699999999999996</v>
      </c>
      <c r="W383" s="12">
        <v>45784</v>
      </c>
      <c r="X383" s="12">
        <v>45737</v>
      </c>
      <c r="Y383" s="83">
        <v>28331</v>
      </c>
      <c r="Z383" s="84"/>
      <c r="AA383" s="14">
        <v>45785</v>
      </c>
      <c r="AB383" s="67" t="s">
        <v>60</v>
      </c>
      <c r="AC383" s="85">
        <v>19</v>
      </c>
      <c r="AD383" s="47" t="s">
        <v>133</v>
      </c>
      <c r="AE383" s="13">
        <v>1065842000</v>
      </c>
      <c r="AF383" s="47" t="s">
        <v>3703</v>
      </c>
      <c r="AG383" t="str">
        <f t="shared" si="11"/>
        <v>ADA FOTO</v>
      </c>
    </row>
    <row r="384" spans="1:33" ht="15.75" hidden="1" customHeight="1" thickBot="1">
      <c r="A384" t="str">
        <f t="shared" si="10"/>
        <v>060051038533000</v>
      </c>
      <c r="B384" s="41">
        <v>378</v>
      </c>
      <c r="C384" s="42" t="s">
        <v>3744</v>
      </c>
      <c r="D384" s="7" t="s">
        <v>2499</v>
      </c>
      <c r="E384" s="41">
        <v>12</v>
      </c>
      <c r="F384" s="43">
        <v>25200</v>
      </c>
      <c r="G384" s="44">
        <v>0</v>
      </c>
      <c r="H384" s="43">
        <v>0</v>
      </c>
      <c r="I384" s="43">
        <v>302400</v>
      </c>
      <c r="J384" s="45">
        <v>302400</v>
      </c>
      <c r="K384" s="43">
        <v>294000</v>
      </c>
      <c r="L384" s="41">
        <v>102.86</v>
      </c>
      <c r="M384" s="11" t="s">
        <v>3707</v>
      </c>
      <c r="N384" s="43">
        <v>0</v>
      </c>
      <c r="O384" s="81"/>
      <c r="P384" s="43">
        <v>269652</v>
      </c>
      <c r="Q384" s="41" t="s">
        <v>3700</v>
      </c>
      <c r="R384" s="43">
        <v>-294000</v>
      </c>
      <c r="S384" s="41">
        <v>0</v>
      </c>
      <c r="T384" s="82" t="s">
        <v>3701</v>
      </c>
      <c r="U384" s="46" t="s">
        <v>3711</v>
      </c>
      <c r="V384" s="41">
        <v>0.96</v>
      </c>
      <c r="W384" s="12">
        <v>45784</v>
      </c>
      <c r="X384" s="12">
        <v>45784</v>
      </c>
      <c r="Y384" s="83">
        <v>28031</v>
      </c>
      <c r="Z384" s="84"/>
      <c r="AA384" s="14">
        <v>45785</v>
      </c>
      <c r="AB384" s="67" t="s">
        <v>60</v>
      </c>
      <c r="AC384" s="85">
        <v>19</v>
      </c>
      <c r="AD384" s="47" t="s">
        <v>133</v>
      </c>
      <c r="AE384" s="13">
        <v>1038533000</v>
      </c>
      <c r="AF384" s="47" t="s">
        <v>3703</v>
      </c>
      <c r="AG384" t="str">
        <f t="shared" si="11"/>
        <v>ADA FOTO</v>
      </c>
    </row>
    <row r="385" spans="1:33" ht="15.75" hidden="1" customHeight="1" thickBot="1">
      <c r="A385" t="str">
        <f t="shared" si="10"/>
        <v>060051001860000</v>
      </c>
      <c r="B385" s="41">
        <v>379</v>
      </c>
      <c r="C385" s="42" t="s">
        <v>3745</v>
      </c>
      <c r="D385" s="7" t="s">
        <v>2488</v>
      </c>
      <c r="E385" s="41">
        <v>30</v>
      </c>
      <c r="F385" s="43">
        <v>48200</v>
      </c>
      <c r="G385" s="44">
        <v>30</v>
      </c>
      <c r="H385" s="43">
        <v>47800</v>
      </c>
      <c r="I385" s="43">
        <v>1434000</v>
      </c>
      <c r="J385" s="45">
        <v>1434000</v>
      </c>
      <c r="K385" s="43">
        <v>1275000</v>
      </c>
      <c r="L385" s="41">
        <v>112.47</v>
      </c>
      <c r="M385" s="11" t="s">
        <v>3707</v>
      </c>
      <c r="N385" s="43">
        <v>0</v>
      </c>
      <c r="O385" s="81"/>
      <c r="P385" s="43">
        <v>1320240</v>
      </c>
      <c r="Q385" s="41" t="s">
        <v>3700</v>
      </c>
      <c r="R385" s="43">
        <v>-1275000</v>
      </c>
      <c r="S385" s="41">
        <v>0</v>
      </c>
      <c r="T385" s="82" t="s">
        <v>3701</v>
      </c>
      <c r="U385" s="46" t="s">
        <v>3702</v>
      </c>
      <c r="V385" s="41">
        <v>1.36</v>
      </c>
      <c r="W385" s="12">
        <v>45784</v>
      </c>
      <c r="X385" s="12">
        <v>45761</v>
      </c>
      <c r="Y385" s="83">
        <v>37196</v>
      </c>
      <c r="Z385" s="84"/>
      <c r="AA385" s="14">
        <v>45785</v>
      </c>
      <c r="AB385" s="67" t="s">
        <v>60</v>
      </c>
      <c r="AC385" s="85">
        <v>19</v>
      </c>
      <c r="AD385" s="47" t="s">
        <v>133</v>
      </c>
      <c r="AE385" s="13">
        <v>1001860000</v>
      </c>
      <c r="AF385" s="47" t="s">
        <v>3703</v>
      </c>
      <c r="AG385" t="str">
        <f t="shared" si="11"/>
        <v>ADA FOTO</v>
      </c>
    </row>
    <row r="386" spans="1:33" ht="15.75" hidden="1" customHeight="1" thickBot="1">
      <c r="A386" t="str">
        <f t="shared" si="10"/>
        <v>060051072188000</v>
      </c>
      <c r="B386" s="41">
        <v>380</v>
      </c>
      <c r="C386" s="42" t="s">
        <v>3746</v>
      </c>
      <c r="D386" s="7" t="s">
        <v>2524</v>
      </c>
      <c r="E386" s="41">
        <v>42</v>
      </c>
      <c r="F386" s="43">
        <v>9500</v>
      </c>
      <c r="G386" s="44">
        <v>0</v>
      </c>
      <c r="H386" s="43">
        <v>0</v>
      </c>
      <c r="I386" s="43">
        <v>399000</v>
      </c>
      <c r="J386" s="45">
        <v>399000</v>
      </c>
      <c r="K386" s="43">
        <v>386400</v>
      </c>
      <c r="L386" s="41">
        <v>103.26</v>
      </c>
      <c r="M386" s="11" t="s">
        <v>3707</v>
      </c>
      <c r="N386" s="43">
        <v>0</v>
      </c>
      <c r="O386" s="81"/>
      <c r="P386" s="43">
        <v>378714</v>
      </c>
      <c r="Q386" s="41" t="s">
        <v>3700</v>
      </c>
      <c r="R386" s="43">
        <v>-386400</v>
      </c>
      <c r="S386" s="41">
        <v>0</v>
      </c>
      <c r="T386" s="82" t="s">
        <v>3701</v>
      </c>
      <c r="U386" s="46" t="s">
        <v>3711</v>
      </c>
      <c r="V386" s="41">
        <v>2.82</v>
      </c>
      <c r="W386" s="12">
        <v>45784</v>
      </c>
      <c r="X386" s="12">
        <v>45674</v>
      </c>
      <c r="Y386" s="83">
        <v>28031</v>
      </c>
      <c r="Z386" s="84"/>
      <c r="AA386" s="14">
        <v>45785</v>
      </c>
      <c r="AB386" s="67" t="s">
        <v>60</v>
      </c>
      <c r="AC386" s="85">
        <v>19</v>
      </c>
      <c r="AD386" s="47" t="s">
        <v>133</v>
      </c>
      <c r="AE386" s="13">
        <v>1072188000</v>
      </c>
      <c r="AF386" s="47" t="s">
        <v>3703</v>
      </c>
      <c r="AG386" t="str">
        <f t="shared" si="11"/>
        <v>ADA FOTO</v>
      </c>
    </row>
    <row r="387" spans="1:33" ht="15.75" hidden="1" customHeight="1" thickBot="1">
      <c r="A387" t="str">
        <f t="shared" si="10"/>
        <v>060051059614000</v>
      </c>
      <c r="B387" s="41">
        <v>381</v>
      </c>
      <c r="C387" s="42" t="s">
        <v>3747</v>
      </c>
      <c r="D387" s="7" t="s">
        <v>3748</v>
      </c>
      <c r="E387" s="41">
        <v>6</v>
      </c>
      <c r="F387" s="43">
        <v>46500</v>
      </c>
      <c r="G387" s="44">
        <v>0</v>
      </c>
      <c r="H387" s="43">
        <v>0</v>
      </c>
      <c r="I387" s="43">
        <v>279000</v>
      </c>
      <c r="J387" s="45">
        <v>279000</v>
      </c>
      <c r="K387" s="43">
        <v>262300</v>
      </c>
      <c r="L387" s="41">
        <v>106.37</v>
      </c>
      <c r="M387" s="11" t="s">
        <v>3707</v>
      </c>
      <c r="N387" s="43">
        <v>0</v>
      </c>
      <c r="O387" s="81"/>
      <c r="P387" s="43">
        <v>273420</v>
      </c>
      <c r="Q387" s="41" t="s">
        <v>3700</v>
      </c>
      <c r="R387" s="43">
        <v>-262300</v>
      </c>
      <c r="S387" s="41">
        <v>0</v>
      </c>
      <c r="T387" s="82" t="s">
        <v>3701</v>
      </c>
      <c r="U387" s="46" t="s">
        <v>3702</v>
      </c>
      <c r="V387" s="41">
        <v>54.03</v>
      </c>
      <c r="W387" s="12">
        <v>45785</v>
      </c>
      <c r="X387" s="12">
        <v>45757</v>
      </c>
      <c r="Y387" s="83">
        <v>22576</v>
      </c>
      <c r="Z387" s="84"/>
      <c r="AA387" s="14">
        <v>45785</v>
      </c>
      <c r="AB387" s="67" t="s">
        <v>60</v>
      </c>
      <c r="AC387" s="85">
        <v>21</v>
      </c>
      <c r="AD387" s="47" t="s">
        <v>133</v>
      </c>
      <c r="AE387" s="13">
        <v>1059614000</v>
      </c>
      <c r="AF387" s="47" t="s">
        <v>3703</v>
      </c>
      <c r="AG387" t="str">
        <f t="shared" si="11"/>
        <v>ADA FOTO</v>
      </c>
    </row>
    <row r="388" spans="1:33" ht="15.75" hidden="1" customHeight="1" thickBot="1">
      <c r="A388" t="str">
        <f t="shared" si="10"/>
        <v>060051092661000</v>
      </c>
      <c r="B388" s="41">
        <v>382</v>
      </c>
      <c r="C388" s="42" t="s">
        <v>3749</v>
      </c>
      <c r="D388" s="7" t="s">
        <v>400</v>
      </c>
      <c r="E388" s="41">
        <v>12</v>
      </c>
      <c r="F388" s="43">
        <v>9800</v>
      </c>
      <c r="G388" s="44">
        <v>12</v>
      </c>
      <c r="H388" s="43">
        <v>9500</v>
      </c>
      <c r="I388" s="43">
        <v>114000</v>
      </c>
      <c r="J388" s="48">
        <v>114000</v>
      </c>
      <c r="K388" s="49">
        <v>115550</v>
      </c>
      <c r="L388" s="41">
        <v>98.66</v>
      </c>
      <c r="M388" s="11" t="s">
        <v>3699</v>
      </c>
      <c r="N388" s="43">
        <v>0</v>
      </c>
      <c r="O388" s="81"/>
      <c r="P388" s="43">
        <v>113568</v>
      </c>
      <c r="Q388" s="41" t="s">
        <v>3700</v>
      </c>
      <c r="R388" s="43">
        <v>-115550</v>
      </c>
      <c r="S388" s="41">
        <v>0</v>
      </c>
      <c r="T388" s="82" t="s">
        <v>3701</v>
      </c>
      <c r="U388" s="46" t="s">
        <v>3711</v>
      </c>
      <c r="V388" s="50">
        <v>4729.63</v>
      </c>
      <c r="W388" s="12">
        <v>45784</v>
      </c>
      <c r="X388" s="12">
        <v>45784</v>
      </c>
      <c r="Y388" s="83">
        <v>25419</v>
      </c>
      <c r="Z388" s="84"/>
      <c r="AA388" s="14">
        <v>45785</v>
      </c>
      <c r="AB388" s="67" t="s">
        <v>60</v>
      </c>
      <c r="AC388" s="85">
        <v>21</v>
      </c>
      <c r="AD388" s="47" t="s">
        <v>133</v>
      </c>
      <c r="AE388" s="13">
        <v>1092661000</v>
      </c>
      <c r="AF388" s="47" t="s">
        <v>3703</v>
      </c>
      <c r="AG388" t="str">
        <f t="shared" si="11"/>
        <v>ADA FOTO</v>
      </c>
    </row>
    <row r="389" spans="1:33" ht="15.75" hidden="1" customHeight="1" thickBot="1">
      <c r="A389" t="str">
        <f t="shared" si="10"/>
        <v>060051089271000</v>
      </c>
      <c r="B389" s="41">
        <v>383</v>
      </c>
      <c r="C389" s="42" t="s">
        <v>3750</v>
      </c>
      <c r="D389" s="7" t="s">
        <v>382</v>
      </c>
      <c r="E389" s="41">
        <v>48</v>
      </c>
      <c r="F389" s="43">
        <v>2500</v>
      </c>
      <c r="G389" s="44">
        <v>48</v>
      </c>
      <c r="H389" s="43">
        <v>2325</v>
      </c>
      <c r="I389" s="43">
        <v>111600</v>
      </c>
      <c r="J389" s="45">
        <v>111600</v>
      </c>
      <c r="K389" s="43">
        <v>114950</v>
      </c>
      <c r="L389" s="41">
        <v>97.09</v>
      </c>
      <c r="M389" s="11" t="s">
        <v>3699</v>
      </c>
      <c r="N389" s="43">
        <v>0</v>
      </c>
      <c r="O389" s="81"/>
      <c r="P389" s="43">
        <v>113568</v>
      </c>
      <c r="Q389" s="41" t="s">
        <v>3700</v>
      </c>
      <c r="R389" s="43">
        <v>-114950</v>
      </c>
      <c r="S389" s="41">
        <v>0</v>
      </c>
      <c r="T389" s="82" t="s">
        <v>3701</v>
      </c>
      <c r="U389" s="46" t="s">
        <v>3711</v>
      </c>
      <c r="V389" s="50">
        <v>11206.23</v>
      </c>
      <c r="W389" s="12">
        <v>45784</v>
      </c>
      <c r="X389" s="12">
        <v>45783</v>
      </c>
      <c r="Y389" s="83">
        <v>25419</v>
      </c>
      <c r="Z389" s="84"/>
      <c r="AA389" s="14">
        <v>45785</v>
      </c>
      <c r="AB389" s="67" t="s">
        <v>60</v>
      </c>
      <c r="AC389" s="85">
        <v>21</v>
      </c>
      <c r="AD389" s="47" t="s">
        <v>133</v>
      </c>
      <c r="AE389" s="13">
        <v>1089271000</v>
      </c>
      <c r="AF389" s="47" t="s">
        <v>3703</v>
      </c>
      <c r="AG389" t="str">
        <f t="shared" si="11"/>
        <v>ADA FOTO</v>
      </c>
    </row>
    <row r="390" spans="1:33" ht="15.75" hidden="1" customHeight="1" thickBot="1">
      <c r="A390" t="str">
        <f t="shared" si="10"/>
        <v>060051000902000</v>
      </c>
      <c r="B390" s="41">
        <v>384</v>
      </c>
      <c r="C390" s="42" t="s">
        <v>3751</v>
      </c>
      <c r="D390" s="7" t="s">
        <v>3752</v>
      </c>
      <c r="E390" s="41">
        <v>1</v>
      </c>
      <c r="F390" s="43">
        <v>202000</v>
      </c>
      <c r="G390" s="44">
        <v>0</v>
      </c>
      <c r="H390" s="43">
        <v>0</v>
      </c>
      <c r="I390" s="43">
        <v>202000</v>
      </c>
      <c r="J390" s="45">
        <v>202000</v>
      </c>
      <c r="K390" s="43">
        <v>182500</v>
      </c>
      <c r="L390" s="41">
        <v>110.68</v>
      </c>
      <c r="M390" s="11" t="s">
        <v>3707</v>
      </c>
      <c r="N390" s="43">
        <v>0</v>
      </c>
      <c r="O390" s="81"/>
      <c r="P390" s="43">
        <v>181888</v>
      </c>
      <c r="Q390" s="41" t="s">
        <v>3700</v>
      </c>
      <c r="R390" s="43">
        <v>-182500</v>
      </c>
      <c r="S390" s="41">
        <v>0</v>
      </c>
      <c r="T390" s="82" t="s">
        <v>3701</v>
      </c>
      <c r="U390" s="46" t="s">
        <v>3711</v>
      </c>
      <c r="V390" s="41">
        <v>2.76</v>
      </c>
      <c r="W390" s="12">
        <v>45785</v>
      </c>
      <c r="X390" s="12">
        <v>45720</v>
      </c>
      <c r="Y390" s="83">
        <v>22576</v>
      </c>
      <c r="Z390" s="84"/>
      <c r="AA390" s="14">
        <v>45785</v>
      </c>
      <c r="AB390" s="67" t="s">
        <v>60</v>
      </c>
      <c r="AC390" s="85">
        <v>21</v>
      </c>
      <c r="AD390" s="47" t="s">
        <v>133</v>
      </c>
      <c r="AE390" s="13">
        <v>1000902000</v>
      </c>
      <c r="AF390" s="47" t="s">
        <v>3703</v>
      </c>
      <c r="AG390" t="str">
        <f t="shared" si="11"/>
        <v>ADA FOTO</v>
      </c>
    </row>
    <row r="391" spans="1:33" ht="15.75" hidden="1" customHeight="1" thickBot="1">
      <c r="A391" t="str">
        <f t="shared" ref="A391:A454" si="12">AB391&amp;AE391</f>
        <v>060051018575000</v>
      </c>
      <c r="B391" s="41">
        <v>385</v>
      </c>
      <c r="C391" s="42" t="s">
        <v>3753</v>
      </c>
      <c r="D391" s="7" t="s">
        <v>3754</v>
      </c>
      <c r="E391" s="41">
        <v>12</v>
      </c>
      <c r="F391" s="43">
        <v>24300</v>
      </c>
      <c r="G391" s="44">
        <v>0</v>
      </c>
      <c r="H391" s="43">
        <v>0</v>
      </c>
      <c r="I391" s="43">
        <v>291600</v>
      </c>
      <c r="J391" s="45">
        <v>291600</v>
      </c>
      <c r="K391" s="43">
        <v>266300</v>
      </c>
      <c r="L391" s="41">
        <v>109.5</v>
      </c>
      <c r="M391" s="11" t="s">
        <v>3707</v>
      </c>
      <c r="N391" s="43">
        <v>0</v>
      </c>
      <c r="O391" s="81"/>
      <c r="P391" s="43">
        <v>279180</v>
      </c>
      <c r="Q391" s="41" t="s">
        <v>3700</v>
      </c>
      <c r="R391" s="43">
        <v>-266300</v>
      </c>
      <c r="S391" s="41">
        <v>0</v>
      </c>
      <c r="T391" s="82" t="s">
        <v>3701</v>
      </c>
      <c r="U391" s="46" t="s">
        <v>3711</v>
      </c>
      <c r="V391" s="41">
        <v>6.87</v>
      </c>
      <c r="W391" s="12">
        <v>45784</v>
      </c>
      <c r="X391" s="12">
        <v>45757</v>
      </c>
      <c r="Y391" s="83">
        <v>25419</v>
      </c>
      <c r="Z391" s="84"/>
      <c r="AA391" s="14">
        <v>45785</v>
      </c>
      <c r="AB391" s="67" t="s">
        <v>60</v>
      </c>
      <c r="AC391" s="85">
        <v>21</v>
      </c>
      <c r="AD391" s="47" t="s">
        <v>133</v>
      </c>
      <c r="AE391" s="13">
        <v>1018575000</v>
      </c>
      <c r="AF391" s="47" t="s">
        <v>3703</v>
      </c>
      <c r="AG391" t="str">
        <f t="shared" ref="AG391:AG454" si="13">IF(LEFT(M391,1)="*","ADA FOTO","TIDAK ADA")</f>
        <v>ADA FOTO</v>
      </c>
    </row>
    <row r="392" spans="1:33" ht="15.75" hidden="1" customHeight="1" thickBot="1">
      <c r="A392" t="str">
        <f t="shared" si="12"/>
        <v>060051004893000</v>
      </c>
      <c r="B392" s="41">
        <v>386</v>
      </c>
      <c r="C392" s="42" t="s">
        <v>3755</v>
      </c>
      <c r="D392" s="7" t="s">
        <v>146</v>
      </c>
      <c r="E392" s="41">
        <v>20</v>
      </c>
      <c r="F392" s="43">
        <v>6400</v>
      </c>
      <c r="G392" s="44">
        <v>20</v>
      </c>
      <c r="H392" s="43">
        <v>5875</v>
      </c>
      <c r="I392" s="43">
        <v>117500</v>
      </c>
      <c r="J392" s="45">
        <v>117500</v>
      </c>
      <c r="K392" s="43">
        <v>116500</v>
      </c>
      <c r="L392" s="41">
        <v>100.86</v>
      </c>
      <c r="M392" s="11" t="s">
        <v>3707</v>
      </c>
      <c r="N392" s="43">
        <v>0</v>
      </c>
      <c r="O392" s="81"/>
      <c r="P392" s="43">
        <v>117600</v>
      </c>
      <c r="Q392" s="41" t="s">
        <v>3700</v>
      </c>
      <c r="R392" s="43">
        <v>-116500</v>
      </c>
      <c r="S392" s="41">
        <v>0</v>
      </c>
      <c r="T392" s="82" t="s">
        <v>3701</v>
      </c>
      <c r="U392" s="46" t="s">
        <v>3711</v>
      </c>
      <c r="V392" s="50">
        <v>51.69</v>
      </c>
      <c r="W392" s="12">
        <v>45785</v>
      </c>
      <c r="X392" s="12">
        <v>45775</v>
      </c>
      <c r="Y392" s="83">
        <v>22130</v>
      </c>
      <c r="Z392" s="84"/>
      <c r="AA392" s="14">
        <v>45785</v>
      </c>
      <c r="AB392" s="67" t="s">
        <v>60</v>
      </c>
      <c r="AC392" s="85">
        <v>21</v>
      </c>
      <c r="AD392" s="47" t="s">
        <v>133</v>
      </c>
      <c r="AE392" s="13">
        <v>1004893000</v>
      </c>
      <c r="AF392" s="47" t="s">
        <v>3703</v>
      </c>
      <c r="AG392" t="str">
        <f t="shared" si="13"/>
        <v>ADA FOTO</v>
      </c>
    </row>
    <row r="393" spans="1:33" ht="15.75" hidden="1" customHeight="1" thickBot="1">
      <c r="A393" t="str">
        <f t="shared" si="12"/>
        <v>060051005726000</v>
      </c>
      <c r="B393" s="41">
        <v>387</v>
      </c>
      <c r="C393" s="42" t="s">
        <v>3756</v>
      </c>
      <c r="D393" s="7" t="s">
        <v>156</v>
      </c>
      <c r="E393" s="41">
        <v>10</v>
      </c>
      <c r="F393" s="43">
        <v>21900</v>
      </c>
      <c r="G393" s="44">
        <v>10</v>
      </c>
      <c r="H393" s="43">
        <v>20950</v>
      </c>
      <c r="I393" s="43">
        <v>209500</v>
      </c>
      <c r="J393" s="45">
        <v>209500</v>
      </c>
      <c r="K393" s="43">
        <v>205000</v>
      </c>
      <c r="L393" s="41">
        <v>102.2</v>
      </c>
      <c r="M393" s="11" t="s">
        <v>3707</v>
      </c>
      <c r="N393" s="43">
        <v>0</v>
      </c>
      <c r="O393" s="42"/>
      <c r="P393" s="43">
        <v>206110</v>
      </c>
      <c r="Q393" s="41" t="s">
        <v>3700</v>
      </c>
      <c r="R393" s="43">
        <v>-205000</v>
      </c>
      <c r="S393" s="41">
        <v>0</v>
      </c>
      <c r="T393" s="82" t="s">
        <v>3701</v>
      </c>
      <c r="U393" s="46" t="s">
        <v>3711</v>
      </c>
      <c r="V393" s="41">
        <v>38.14</v>
      </c>
      <c r="W393" s="12">
        <v>45785</v>
      </c>
      <c r="X393" s="12">
        <v>45759</v>
      </c>
      <c r="Y393" s="83">
        <v>22130</v>
      </c>
      <c r="Z393" s="84"/>
      <c r="AA393" s="14">
        <v>45785</v>
      </c>
      <c r="AB393" s="67" t="s">
        <v>60</v>
      </c>
      <c r="AC393" s="85">
        <v>21</v>
      </c>
      <c r="AD393" s="47" t="s">
        <v>133</v>
      </c>
      <c r="AE393" s="13">
        <v>1005726000</v>
      </c>
      <c r="AF393" s="47" t="s">
        <v>3703</v>
      </c>
      <c r="AG393" t="str">
        <f t="shared" si="13"/>
        <v>ADA FOTO</v>
      </c>
    </row>
    <row r="394" spans="1:33" ht="15.75" hidden="1" customHeight="1" thickBot="1">
      <c r="A394" t="str">
        <f t="shared" si="12"/>
        <v>060051023234000</v>
      </c>
      <c r="B394" s="41">
        <v>388</v>
      </c>
      <c r="C394" s="42" t="s">
        <v>3757</v>
      </c>
      <c r="D394" s="7" t="s">
        <v>184</v>
      </c>
      <c r="E394" s="41">
        <v>1</v>
      </c>
      <c r="F394" s="43">
        <v>101950</v>
      </c>
      <c r="G394" s="44">
        <v>1</v>
      </c>
      <c r="H394" s="43">
        <v>101900</v>
      </c>
      <c r="I394" s="43">
        <v>101900</v>
      </c>
      <c r="J394" s="45">
        <v>101900</v>
      </c>
      <c r="K394" s="43">
        <v>108100</v>
      </c>
      <c r="L394" s="41">
        <v>94.26</v>
      </c>
      <c r="M394" s="11" t="s">
        <v>3699</v>
      </c>
      <c r="N394" s="43">
        <v>0</v>
      </c>
      <c r="O394" s="42"/>
      <c r="P394" s="43">
        <v>102624</v>
      </c>
      <c r="Q394" s="41" t="s">
        <v>3700</v>
      </c>
      <c r="R394" s="43">
        <v>-108100</v>
      </c>
      <c r="S394" s="41">
        <v>0</v>
      </c>
      <c r="T394" s="82" t="s">
        <v>3701</v>
      </c>
      <c r="U394" s="46" t="s">
        <v>3711</v>
      </c>
      <c r="V394" s="50">
        <v>6.7</v>
      </c>
      <c r="W394" s="12">
        <v>45785</v>
      </c>
      <c r="X394" s="12">
        <v>45759</v>
      </c>
      <c r="Y394" s="83">
        <v>22130</v>
      </c>
      <c r="Z394" s="84"/>
      <c r="AA394" s="14">
        <v>45785</v>
      </c>
      <c r="AB394" s="67" t="s">
        <v>60</v>
      </c>
      <c r="AC394" s="85">
        <v>21</v>
      </c>
      <c r="AD394" s="47" t="s">
        <v>133</v>
      </c>
      <c r="AE394" s="13">
        <v>1023234000</v>
      </c>
      <c r="AF394" s="47" t="s">
        <v>3703</v>
      </c>
      <c r="AG394" t="str">
        <f t="shared" si="13"/>
        <v>ADA FOTO</v>
      </c>
    </row>
    <row r="395" spans="1:33" ht="15.75" hidden="1" customHeight="1" thickBot="1">
      <c r="A395" t="str">
        <f t="shared" si="12"/>
        <v>060051004890000</v>
      </c>
      <c r="B395" s="41">
        <v>389</v>
      </c>
      <c r="C395" s="42" t="s">
        <v>3758</v>
      </c>
      <c r="D395" s="7" t="s">
        <v>141</v>
      </c>
      <c r="E395" s="41">
        <v>20</v>
      </c>
      <c r="F395" s="43">
        <v>5700</v>
      </c>
      <c r="G395" s="44">
        <v>0</v>
      </c>
      <c r="H395" s="43">
        <v>0</v>
      </c>
      <c r="I395" s="43">
        <v>114000</v>
      </c>
      <c r="J395" s="48">
        <v>114000</v>
      </c>
      <c r="K395" s="43">
        <v>0</v>
      </c>
      <c r="L395" s="41" t="s">
        <v>3700</v>
      </c>
      <c r="M395" s="11" t="s">
        <v>3809</v>
      </c>
      <c r="N395" s="43">
        <v>0</v>
      </c>
      <c r="O395" s="42"/>
      <c r="P395" s="43">
        <v>97920</v>
      </c>
      <c r="Q395" s="41" t="s">
        <v>3700</v>
      </c>
      <c r="R395" s="43">
        <v>0</v>
      </c>
      <c r="S395" s="41" t="s">
        <v>3810</v>
      </c>
      <c r="T395" s="82" t="s">
        <v>3701</v>
      </c>
      <c r="U395" s="46" t="s">
        <v>3702</v>
      </c>
      <c r="V395" s="41">
        <v>24.6</v>
      </c>
      <c r="W395" s="12">
        <v>45785</v>
      </c>
      <c r="X395" s="12">
        <v>45775</v>
      </c>
      <c r="Y395" s="83">
        <v>22130</v>
      </c>
      <c r="Z395" s="84"/>
      <c r="AA395" s="14">
        <v>45785</v>
      </c>
      <c r="AB395" s="67" t="s">
        <v>60</v>
      </c>
      <c r="AC395" s="85">
        <v>21</v>
      </c>
      <c r="AD395" s="47" t="s">
        <v>133</v>
      </c>
      <c r="AE395" s="13">
        <v>1004890000</v>
      </c>
      <c r="AF395" s="47" t="s">
        <v>3703</v>
      </c>
      <c r="AG395" t="str">
        <f t="shared" si="13"/>
        <v>TIDAK ADA</v>
      </c>
    </row>
    <row r="396" spans="1:33" ht="15.75" hidden="1" customHeight="1" thickBot="1">
      <c r="A396" t="str">
        <f t="shared" si="12"/>
        <v>060051005725000</v>
      </c>
      <c r="B396" s="41">
        <v>390</v>
      </c>
      <c r="C396" s="42" t="s">
        <v>3759</v>
      </c>
      <c r="D396" s="7" t="s">
        <v>151</v>
      </c>
      <c r="E396" s="41">
        <v>10</v>
      </c>
      <c r="F396" s="43">
        <v>14900</v>
      </c>
      <c r="G396" s="44">
        <v>0</v>
      </c>
      <c r="H396" s="43">
        <v>0</v>
      </c>
      <c r="I396" s="43">
        <v>149000</v>
      </c>
      <c r="J396" s="48">
        <v>149000</v>
      </c>
      <c r="K396" s="43">
        <v>159995</v>
      </c>
      <c r="L396" s="41">
        <v>93.13</v>
      </c>
      <c r="M396" s="11" t="s">
        <v>3699</v>
      </c>
      <c r="N396" s="43">
        <v>0</v>
      </c>
      <c r="O396" s="42"/>
      <c r="P396" s="43">
        <v>150140</v>
      </c>
      <c r="Q396" s="41" t="s">
        <v>3700</v>
      </c>
      <c r="R396" s="43">
        <v>-159995</v>
      </c>
      <c r="S396" s="41">
        <v>0</v>
      </c>
      <c r="T396" s="82" t="s">
        <v>3701</v>
      </c>
      <c r="U396" s="46" t="s">
        <v>3711</v>
      </c>
      <c r="V396" s="41">
        <v>79.23</v>
      </c>
      <c r="W396" s="12">
        <v>45785</v>
      </c>
      <c r="X396" s="12">
        <v>45775</v>
      </c>
      <c r="Y396" s="83">
        <v>22130</v>
      </c>
      <c r="Z396" s="84"/>
      <c r="AA396" s="14">
        <v>45785</v>
      </c>
      <c r="AB396" s="67" t="s">
        <v>60</v>
      </c>
      <c r="AC396" s="85">
        <v>21</v>
      </c>
      <c r="AD396" s="47" t="s">
        <v>133</v>
      </c>
      <c r="AE396" s="13">
        <v>1005725000</v>
      </c>
      <c r="AF396" s="47" t="s">
        <v>3703</v>
      </c>
      <c r="AG396" t="str">
        <f t="shared" si="13"/>
        <v>ADA FOTO</v>
      </c>
    </row>
    <row r="397" spans="1:33" ht="15.75" hidden="1" customHeight="1" thickBot="1">
      <c r="A397" t="str">
        <f t="shared" si="12"/>
        <v>060051019929000</v>
      </c>
      <c r="B397" s="41">
        <v>391</v>
      </c>
      <c r="C397" s="42" t="s">
        <v>3760</v>
      </c>
      <c r="D397" s="7" t="s">
        <v>3761</v>
      </c>
      <c r="E397" s="41">
        <v>1</v>
      </c>
      <c r="F397" s="43">
        <v>89000</v>
      </c>
      <c r="G397" s="44">
        <v>0</v>
      </c>
      <c r="H397" s="43">
        <v>0</v>
      </c>
      <c r="I397" s="43">
        <v>89000</v>
      </c>
      <c r="J397" s="45">
        <v>89000</v>
      </c>
      <c r="K397" s="43">
        <v>84500</v>
      </c>
      <c r="L397" s="41">
        <v>105.33</v>
      </c>
      <c r="M397" s="11" t="s">
        <v>3707</v>
      </c>
      <c r="N397" s="43">
        <v>0</v>
      </c>
      <c r="O397" s="42"/>
      <c r="P397" s="43">
        <v>84576</v>
      </c>
      <c r="Q397" s="41" t="s">
        <v>3700</v>
      </c>
      <c r="R397" s="43">
        <v>-84500</v>
      </c>
      <c r="S397" s="41">
        <v>0</v>
      </c>
      <c r="T397" s="82" t="s">
        <v>3701</v>
      </c>
      <c r="U397" s="46" t="s">
        <v>3702</v>
      </c>
      <c r="V397" s="50">
        <v>11.58</v>
      </c>
      <c r="W397" s="12">
        <v>45785</v>
      </c>
      <c r="X397" s="12">
        <v>45759</v>
      </c>
      <c r="Y397" s="83">
        <v>22130</v>
      </c>
      <c r="Z397" s="42"/>
      <c r="AA397" s="14">
        <v>45785</v>
      </c>
      <c r="AB397" s="67" t="s">
        <v>60</v>
      </c>
      <c r="AC397" s="85">
        <v>21</v>
      </c>
      <c r="AD397" s="47" t="s">
        <v>133</v>
      </c>
      <c r="AE397" s="13">
        <v>1019929000</v>
      </c>
      <c r="AF397" s="47" t="s">
        <v>3703</v>
      </c>
      <c r="AG397" t="str">
        <f t="shared" si="13"/>
        <v>ADA FOTO</v>
      </c>
    </row>
    <row r="398" spans="1:33" ht="15.75" hidden="1" customHeight="1" thickBot="1">
      <c r="A398" t="str">
        <f t="shared" si="12"/>
        <v>060051035433000</v>
      </c>
      <c r="B398" s="41">
        <v>392</v>
      </c>
      <c r="C398" s="42" t="s">
        <v>3762</v>
      </c>
      <c r="D398" s="7" t="s">
        <v>202</v>
      </c>
      <c r="E398" s="41">
        <v>20</v>
      </c>
      <c r="F398" s="43">
        <v>17000</v>
      </c>
      <c r="G398" s="44">
        <v>20</v>
      </c>
      <c r="H398" s="43">
        <v>16400</v>
      </c>
      <c r="I398" s="43">
        <v>328000</v>
      </c>
      <c r="J398" s="45">
        <v>328000</v>
      </c>
      <c r="K398" s="43">
        <v>328000</v>
      </c>
      <c r="L398" s="41">
        <v>100</v>
      </c>
      <c r="M398" s="11" t="s">
        <v>3705</v>
      </c>
      <c r="N398" s="43">
        <v>0</v>
      </c>
      <c r="O398" s="42"/>
      <c r="P398" s="43">
        <v>313600</v>
      </c>
      <c r="Q398" s="41" t="s">
        <v>3700</v>
      </c>
      <c r="R398" s="43">
        <v>-328000</v>
      </c>
      <c r="S398" s="41">
        <v>0</v>
      </c>
      <c r="T398" s="82" t="s">
        <v>3701</v>
      </c>
      <c r="U398" s="46" t="s">
        <v>3702</v>
      </c>
      <c r="V398" s="50">
        <v>2.82</v>
      </c>
      <c r="W398" s="12">
        <v>45782</v>
      </c>
      <c r="X398" s="12">
        <v>45729</v>
      </c>
      <c r="Y398" s="83">
        <v>30266</v>
      </c>
      <c r="Z398" s="84"/>
      <c r="AA398" s="14">
        <v>45785</v>
      </c>
      <c r="AB398" s="67" t="s">
        <v>60</v>
      </c>
      <c r="AC398" s="85">
        <v>21</v>
      </c>
      <c r="AD398" s="47" t="s">
        <v>133</v>
      </c>
      <c r="AE398" s="13">
        <v>1035433000</v>
      </c>
      <c r="AF398" s="47" t="s">
        <v>3703</v>
      </c>
      <c r="AG398" t="str">
        <f t="shared" si="13"/>
        <v>ADA FOTO</v>
      </c>
    </row>
    <row r="399" spans="1:33" ht="15.75" hidden="1" customHeight="1" thickBot="1">
      <c r="A399" t="str">
        <f t="shared" si="12"/>
        <v>060051015940000</v>
      </c>
      <c r="B399" s="41">
        <v>393</v>
      </c>
      <c r="C399" s="42" t="s">
        <v>3763</v>
      </c>
      <c r="D399" s="7" t="s">
        <v>162</v>
      </c>
      <c r="E399" s="41">
        <v>10</v>
      </c>
      <c r="F399" s="43">
        <v>28000</v>
      </c>
      <c r="G399" s="44">
        <v>10</v>
      </c>
      <c r="H399" s="43">
        <v>26700</v>
      </c>
      <c r="I399" s="43">
        <v>267000</v>
      </c>
      <c r="J399" s="48">
        <v>267000</v>
      </c>
      <c r="K399" s="43">
        <v>267500</v>
      </c>
      <c r="L399" s="41">
        <v>99.81</v>
      </c>
      <c r="M399" s="11" t="s">
        <v>3699</v>
      </c>
      <c r="N399" s="43">
        <v>0</v>
      </c>
      <c r="O399" s="42"/>
      <c r="P399" s="43">
        <v>268420</v>
      </c>
      <c r="Q399" s="41" t="s">
        <v>3700</v>
      </c>
      <c r="R399" s="43">
        <v>-267500</v>
      </c>
      <c r="S399" s="41">
        <v>0</v>
      </c>
      <c r="T399" s="82" t="s">
        <v>3701</v>
      </c>
      <c r="U399" s="46" t="s">
        <v>3702</v>
      </c>
      <c r="V399" s="41">
        <v>43.7</v>
      </c>
      <c r="W399" s="12">
        <v>45785</v>
      </c>
      <c r="X399" s="12">
        <v>45759</v>
      </c>
      <c r="Y399" s="83">
        <v>22130</v>
      </c>
      <c r="Z399" s="84"/>
      <c r="AA399" s="14">
        <v>45785</v>
      </c>
      <c r="AB399" s="67" t="s">
        <v>60</v>
      </c>
      <c r="AC399" s="85">
        <v>21</v>
      </c>
      <c r="AD399" s="47" t="s">
        <v>133</v>
      </c>
      <c r="AE399" s="13">
        <v>1015940000</v>
      </c>
      <c r="AF399" s="47" t="s">
        <v>3703</v>
      </c>
      <c r="AG399" t="str">
        <f t="shared" si="13"/>
        <v>ADA FOTO</v>
      </c>
    </row>
    <row r="400" spans="1:33" ht="15.75" hidden="1" customHeight="1" thickBot="1">
      <c r="A400" t="str">
        <f t="shared" si="12"/>
        <v>060051055131000</v>
      </c>
      <c r="B400" s="41">
        <v>394</v>
      </c>
      <c r="C400" s="42" t="s">
        <v>3764</v>
      </c>
      <c r="D400" s="7" t="s">
        <v>3765</v>
      </c>
      <c r="E400" s="41">
        <v>12</v>
      </c>
      <c r="F400" s="43">
        <v>36800</v>
      </c>
      <c r="G400" s="44">
        <v>0</v>
      </c>
      <c r="H400" s="43">
        <v>0</v>
      </c>
      <c r="I400" s="43">
        <v>441600</v>
      </c>
      <c r="J400" s="48">
        <v>441600</v>
      </c>
      <c r="K400" s="43">
        <v>0</v>
      </c>
      <c r="L400" s="41" t="s">
        <v>3700</v>
      </c>
      <c r="M400" s="11" t="s">
        <v>3809</v>
      </c>
      <c r="N400" s="43">
        <v>0</v>
      </c>
      <c r="O400" s="42"/>
      <c r="P400" s="43">
        <v>382464</v>
      </c>
      <c r="Q400" s="41" t="s">
        <v>3700</v>
      </c>
      <c r="R400" s="43">
        <v>0</v>
      </c>
      <c r="S400" s="41" t="s">
        <v>3810</v>
      </c>
      <c r="T400" s="82" t="s">
        <v>3701</v>
      </c>
      <c r="U400" s="46" t="s">
        <v>3702</v>
      </c>
      <c r="V400" s="41">
        <v>1.77</v>
      </c>
      <c r="W400" s="12">
        <v>45783</v>
      </c>
      <c r="X400" s="12">
        <v>45777</v>
      </c>
      <c r="Y400" s="83">
        <v>21017</v>
      </c>
      <c r="Z400" s="84"/>
      <c r="AA400" s="14">
        <v>45785</v>
      </c>
      <c r="AB400" s="67" t="s">
        <v>60</v>
      </c>
      <c r="AC400" s="85">
        <v>21</v>
      </c>
      <c r="AD400" s="47" t="s">
        <v>133</v>
      </c>
      <c r="AE400" s="13">
        <v>1055131000</v>
      </c>
      <c r="AF400" s="47" t="s">
        <v>3703</v>
      </c>
      <c r="AG400" t="str">
        <f t="shared" si="13"/>
        <v>TIDAK ADA</v>
      </c>
    </row>
    <row r="401" spans="1:33" ht="15.75" hidden="1" customHeight="1" thickBot="1">
      <c r="A401" t="str">
        <f t="shared" si="12"/>
        <v>060051070906000</v>
      </c>
      <c r="B401" s="41">
        <v>395</v>
      </c>
      <c r="C401" s="42" t="s">
        <v>3766</v>
      </c>
      <c r="D401" s="7" t="s">
        <v>256</v>
      </c>
      <c r="E401" s="41">
        <v>60</v>
      </c>
      <c r="F401" s="43">
        <v>4475</v>
      </c>
      <c r="G401" s="44">
        <v>60</v>
      </c>
      <c r="H401" s="43">
        <v>4400</v>
      </c>
      <c r="I401" s="43">
        <v>264000</v>
      </c>
      <c r="J401" s="45">
        <v>264000</v>
      </c>
      <c r="K401" s="43">
        <v>264000</v>
      </c>
      <c r="L401" s="41">
        <v>100</v>
      </c>
      <c r="M401" s="11" t="s">
        <v>3705</v>
      </c>
      <c r="N401" s="43">
        <v>0</v>
      </c>
      <c r="O401" s="42"/>
      <c r="P401" s="43">
        <v>264360</v>
      </c>
      <c r="Q401" s="41" t="s">
        <v>3700</v>
      </c>
      <c r="R401" s="43">
        <v>-264000</v>
      </c>
      <c r="S401" s="41">
        <v>0</v>
      </c>
      <c r="T401" s="82" t="s">
        <v>3701</v>
      </c>
      <c r="U401" s="46" t="s">
        <v>3711</v>
      </c>
      <c r="V401" s="50">
        <v>3989.07</v>
      </c>
      <c r="W401" s="12">
        <v>45784</v>
      </c>
      <c r="X401" s="12">
        <v>45784</v>
      </c>
      <c r="Y401" s="83">
        <v>21017</v>
      </c>
      <c r="Z401" s="84"/>
      <c r="AA401" s="14">
        <v>45785</v>
      </c>
      <c r="AB401" s="67" t="s">
        <v>60</v>
      </c>
      <c r="AC401" s="85">
        <v>21</v>
      </c>
      <c r="AD401" s="47" t="s">
        <v>133</v>
      </c>
      <c r="AE401" s="13">
        <v>1070906000</v>
      </c>
      <c r="AF401" s="47" t="s">
        <v>3703</v>
      </c>
      <c r="AG401" t="str">
        <f t="shared" si="13"/>
        <v>ADA FOTO</v>
      </c>
    </row>
    <row r="402" spans="1:33" ht="15.75" hidden="1" customHeight="1" thickBot="1">
      <c r="A402" t="str">
        <f t="shared" si="12"/>
        <v>060051087247000</v>
      </c>
      <c r="B402" s="41">
        <v>396</v>
      </c>
      <c r="C402" s="42" t="s">
        <v>3767</v>
      </c>
      <c r="D402" s="7" t="s">
        <v>3768</v>
      </c>
      <c r="E402" s="41">
        <v>12</v>
      </c>
      <c r="F402" s="43">
        <v>30500</v>
      </c>
      <c r="G402" s="44">
        <v>0</v>
      </c>
      <c r="H402" s="43">
        <v>0</v>
      </c>
      <c r="I402" s="43">
        <v>366000</v>
      </c>
      <c r="J402" s="45">
        <v>366000</v>
      </c>
      <c r="K402" s="43">
        <v>324500</v>
      </c>
      <c r="L402" s="41">
        <v>112.79</v>
      </c>
      <c r="M402" s="11" t="s">
        <v>3707</v>
      </c>
      <c r="N402" s="43">
        <v>0</v>
      </c>
      <c r="O402" s="42"/>
      <c r="P402" s="43">
        <v>405060</v>
      </c>
      <c r="Q402" s="41" t="s">
        <v>3700</v>
      </c>
      <c r="R402" s="43">
        <v>-324500</v>
      </c>
      <c r="S402" s="41">
        <v>0</v>
      </c>
      <c r="T402" s="82" t="s">
        <v>3701</v>
      </c>
      <c r="U402" s="46" t="s">
        <v>3702</v>
      </c>
      <c r="V402" s="41">
        <v>0.28999999999999998</v>
      </c>
      <c r="W402" s="12">
        <v>45782</v>
      </c>
      <c r="X402" s="12">
        <v>45775</v>
      </c>
      <c r="Y402" s="83">
        <v>36703</v>
      </c>
      <c r="Z402" s="84"/>
      <c r="AA402" s="14">
        <v>45785</v>
      </c>
      <c r="AB402" s="67" t="s">
        <v>60</v>
      </c>
      <c r="AC402" s="85">
        <v>21</v>
      </c>
      <c r="AD402" s="47" t="s">
        <v>133</v>
      </c>
      <c r="AE402" s="13">
        <v>1087247000</v>
      </c>
      <c r="AF402" s="47" t="s">
        <v>3703</v>
      </c>
      <c r="AG402" t="str">
        <f t="shared" si="13"/>
        <v>ADA FOTO</v>
      </c>
    </row>
    <row r="403" spans="1:33" ht="15.75" hidden="1" customHeight="1" thickBot="1">
      <c r="A403" t="str">
        <f t="shared" si="12"/>
        <v>060051087250000</v>
      </c>
      <c r="B403" s="41">
        <v>397</v>
      </c>
      <c r="C403" s="42" t="s">
        <v>3769</v>
      </c>
      <c r="D403" s="7" t="s">
        <v>3770</v>
      </c>
      <c r="E403" s="41">
        <v>12</v>
      </c>
      <c r="F403" s="43">
        <v>37900</v>
      </c>
      <c r="G403" s="44">
        <v>0</v>
      </c>
      <c r="H403" s="43">
        <v>0</v>
      </c>
      <c r="I403" s="43">
        <v>454800</v>
      </c>
      <c r="J403" s="45">
        <v>454800</v>
      </c>
      <c r="K403" s="43">
        <v>314000</v>
      </c>
      <c r="L403" s="41">
        <v>144.84</v>
      </c>
      <c r="M403" s="11" t="s">
        <v>3707</v>
      </c>
      <c r="N403" s="43">
        <v>0</v>
      </c>
      <c r="O403" s="42"/>
      <c r="P403" s="43">
        <v>387024</v>
      </c>
      <c r="Q403" s="41" t="s">
        <v>3700</v>
      </c>
      <c r="R403" s="43">
        <v>-314000</v>
      </c>
      <c r="S403" s="41">
        <v>0</v>
      </c>
      <c r="T403" s="82" t="s">
        <v>3701</v>
      </c>
      <c r="U403" s="46" t="s">
        <v>3702</v>
      </c>
      <c r="V403" s="41">
        <v>3.17</v>
      </c>
      <c r="W403" s="12">
        <v>45781</v>
      </c>
      <c r="X403" s="12">
        <v>45757</v>
      </c>
      <c r="Y403" s="83">
        <v>36703</v>
      </c>
      <c r="Z403" s="84"/>
      <c r="AA403" s="14">
        <v>45785</v>
      </c>
      <c r="AB403" s="67" t="s">
        <v>60</v>
      </c>
      <c r="AC403" s="85">
        <v>21</v>
      </c>
      <c r="AD403" s="47" t="s">
        <v>133</v>
      </c>
      <c r="AE403" s="13">
        <v>1087250000</v>
      </c>
      <c r="AF403" s="47" t="s">
        <v>3703</v>
      </c>
      <c r="AG403" t="str">
        <f t="shared" si="13"/>
        <v>ADA FOTO</v>
      </c>
    </row>
    <row r="404" spans="1:33" ht="15.75" hidden="1" customHeight="1" thickBot="1">
      <c r="A404" t="str">
        <f t="shared" si="12"/>
        <v>060051084654000</v>
      </c>
      <c r="B404" s="41">
        <v>398</v>
      </c>
      <c r="C404" s="42" t="s">
        <v>3771</v>
      </c>
      <c r="D404" s="7" t="s">
        <v>3772</v>
      </c>
      <c r="E404" s="41">
        <v>12</v>
      </c>
      <c r="F404" s="43">
        <v>12500</v>
      </c>
      <c r="G404" s="44">
        <v>0</v>
      </c>
      <c r="H404" s="43">
        <v>0</v>
      </c>
      <c r="I404" s="43">
        <v>150000</v>
      </c>
      <c r="J404" s="45">
        <v>150000</v>
      </c>
      <c r="K404" s="43">
        <v>130800</v>
      </c>
      <c r="L404" s="41">
        <v>114.68</v>
      </c>
      <c r="M404" s="11" t="s">
        <v>3707</v>
      </c>
      <c r="N404" s="43">
        <v>0</v>
      </c>
      <c r="O404" s="42"/>
      <c r="P404" s="43">
        <v>141756</v>
      </c>
      <c r="Q404" s="41" t="s">
        <v>3700</v>
      </c>
      <c r="R404" s="43">
        <v>-130800</v>
      </c>
      <c r="S404" s="41">
        <v>0</v>
      </c>
      <c r="T404" s="82" t="s">
        <v>3701</v>
      </c>
      <c r="U404" s="46" t="s">
        <v>3702</v>
      </c>
      <c r="V404" s="50">
        <v>10.14</v>
      </c>
      <c r="W404" s="12">
        <v>45784</v>
      </c>
      <c r="X404" s="12">
        <v>45782</v>
      </c>
      <c r="Y404" s="83">
        <v>36703</v>
      </c>
      <c r="Z404" s="84"/>
      <c r="AA404" s="14">
        <v>45785</v>
      </c>
      <c r="AB404" s="67" t="s">
        <v>60</v>
      </c>
      <c r="AC404" s="85">
        <v>21</v>
      </c>
      <c r="AD404" s="47" t="s">
        <v>133</v>
      </c>
      <c r="AE404" s="13">
        <v>1084654000</v>
      </c>
      <c r="AF404" s="47" t="s">
        <v>3703</v>
      </c>
      <c r="AG404" t="str">
        <f t="shared" si="13"/>
        <v>ADA FOTO</v>
      </c>
    </row>
    <row r="405" spans="1:33" ht="15.75" hidden="1" customHeight="1" thickBot="1">
      <c r="A405" t="str">
        <f t="shared" si="12"/>
        <v>060051084784000</v>
      </c>
      <c r="B405" s="41">
        <v>399</v>
      </c>
      <c r="C405" s="42" t="s">
        <v>3773</v>
      </c>
      <c r="D405" s="7" t="s">
        <v>3774</v>
      </c>
      <c r="E405" s="41">
        <v>3</v>
      </c>
      <c r="F405" s="43">
        <v>67900</v>
      </c>
      <c r="G405" s="44">
        <v>0</v>
      </c>
      <c r="H405" s="43">
        <v>0</v>
      </c>
      <c r="I405" s="43">
        <v>203700</v>
      </c>
      <c r="J405" s="45">
        <v>203700</v>
      </c>
      <c r="K405" s="43">
        <v>198600</v>
      </c>
      <c r="L405" s="41">
        <v>102.57</v>
      </c>
      <c r="M405" s="11" t="s">
        <v>3707</v>
      </c>
      <c r="N405" s="43">
        <v>0</v>
      </c>
      <c r="O405" s="42"/>
      <c r="P405" s="43">
        <v>198660</v>
      </c>
      <c r="Q405" s="41" t="s">
        <v>3700</v>
      </c>
      <c r="R405" s="43">
        <v>-198600</v>
      </c>
      <c r="S405" s="41">
        <v>0</v>
      </c>
      <c r="T405" s="82" t="s">
        <v>3701</v>
      </c>
      <c r="U405" s="46" t="s">
        <v>3702</v>
      </c>
      <c r="V405" s="50">
        <v>2.38</v>
      </c>
      <c r="W405" s="12">
        <v>45784</v>
      </c>
      <c r="X405" s="12">
        <v>45782</v>
      </c>
      <c r="Y405" s="83">
        <v>36703</v>
      </c>
      <c r="Z405" s="84"/>
      <c r="AA405" s="14">
        <v>45785</v>
      </c>
      <c r="AB405" s="67" t="s">
        <v>60</v>
      </c>
      <c r="AC405" s="85">
        <v>21</v>
      </c>
      <c r="AD405" s="47" t="s">
        <v>133</v>
      </c>
      <c r="AE405" s="13">
        <v>1084784000</v>
      </c>
      <c r="AF405" s="47" t="s">
        <v>3703</v>
      </c>
      <c r="AG405" t="str">
        <f t="shared" si="13"/>
        <v>ADA FOTO</v>
      </c>
    </row>
    <row r="406" spans="1:33" ht="15.75" hidden="1" customHeight="1" thickBot="1">
      <c r="A406" t="str">
        <f t="shared" si="12"/>
        <v>060051084655000</v>
      </c>
      <c r="B406" s="41">
        <v>400</v>
      </c>
      <c r="C406" s="42" t="s">
        <v>3775</v>
      </c>
      <c r="D406" s="7" t="s">
        <v>3776</v>
      </c>
      <c r="E406" s="41">
        <v>12</v>
      </c>
      <c r="F406" s="43">
        <v>23500</v>
      </c>
      <c r="G406" s="44">
        <v>0</v>
      </c>
      <c r="H406" s="43">
        <v>0</v>
      </c>
      <c r="I406" s="43">
        <v>282000</v>
      </c>
      <c r="J406" s="45">
        <v>282000</v>
      </c>
      <c r="K406" s="43">
        <v>258600</v>
      </c>
      <c r="L406" s="41">
        <v>109.05</v>
      </c>
      <c r="M406" s="11" t="s">
        <v>3707</v>
      </c>
      <c r="N406" s="43">
        <v>0</v>
      </c>
      <c r="O406" s="42"/>
      <c r="P406" s="43">
        <v>332412</v>
      </c>
      <c r="Q406" s="41" t="s">
        <v>3700</v>
      </c>
      <c r="R406" s="43">
        <v>-258600</v>
      </c>
      <c r="S406" s="41">
        <v>0</v>
      </c>
      <c r="T406" s="82" t="s">
        <v>3701</v>
      </c>
      <c r="U406" s="46" t="s">
        <v>3702</v>
      </c>
      <c r="V406" s="41">
        <v>3.15</v>
      </c>
      <c r="W406" s="12">
        <v>45783</v>
      </c>
      <c r="X406" s="12">
        <v>45775</v>
      </c>
      <c r="Y406" s="83">
        <v>36703</v>
      </c>
      <c r="Z406" s="84"/>
      <c r="AA406" s="14">
        <v>45785</v>
      </c>
      <c r="AB406" s="67" t="s">
        <v>60</v>
      </c>
      <c r="AC406" s="85">
        <v>21</v>
      </c>
      <c r="AD406" s="47" t="s">
        <v>133</v>
      </c>
      <c r="AE406" s="13">
        <v>1084655000</v>
      </c>
      <c r="AF406" s="47" t="s">
        <v>3703</v>
      </c>
      <c r="AG406" t="str">
        <f t="shared" si="13"/>
        <v>ADA FOTO</v>
      </c>
    </row>
    <row r="407" spans="1:33" ht="15.75" hidden="1" customHeight="1" thickBot="1">
      <c r="A407" t="str">
        <f t="shared" si="12"/>
        <v>060051084657000</v>
      </c>
      <c r="B407" s="41">
        <v>401</v>
      </c>
      <c r="C407" s="42" t="s">
        <v>3777</v>
      </c>
      <c r="D407" s="7" t="s">
        <v>3778</v>
      </c>
      <c r="E407" s="41">
        <v>3</v>
      </c>
      <c r="F407" s="43">
        <v>86500</v>
      </c>
      <c r="G407" s="44">
        <v>0</v>
      </c>
      <c r="H407" s="43">
        <v>0</v>
      </c>
      <c r="I407" s="43">
        <v>259500</v>
      </c>
      <c r="J407" s="45">
        <v>259500</v>
      </c>
      <c r="K407" s="43">
        <v>247900</v>
      </c>
      <c r="L407" s="41">
        <v>104.68</v>
      </c>
      <c r="M407" s="11" t="s">
        <v>3707</v>
      </c>
      <c r="N407" s="43">
        <v>0</v>
      </c>
      <c r="O407" s="42"/>
      <c r="P407" s="43">
        <v>257298</v>
      </c>
      <c r="Q407" s="41" t="s">
        <v>3700</v>
      </c>
      <c r="R407" s="43">
        <v>-247900</v>
      </c>
      <c r="S407" s="41">
        <v>0</v>
      </c>
      <c r="T407" s="82" t="s">
        <v>3701</v>
      </c>
      <c r="U407" s="46" t="s">
        <v>3702</v>
      </c>
      <c r="V407" s="41">
        <v>0.11</v>
      </c>
      <c r="W407" s="12">
        <v>45770</v>
      </c>
      <c r="X407" s="12">
        <v>45763</v>
      </c>
      <c r="Y407" s="83">
        <v>36703</v>
      </c>
      <c r="Z407" s="84"/>
      <c r="AA407" s="14">
        <v>45785</v>
      </c>
      <c r="AB407" s="67" t="s">
        <v>60</v>
      </c>
      <c r="AC407" s="85">
        <v>21</v>
      </c>
      <c r="AD407" s="47" t="s">
        <v>133</v>
      </c>
      <c r="AE407" s="13">
        <v>1084657000</v>
      </c>
      <c r="AF407" s="47" t="s">
        <v>3703</v>
      </c>
      <c r="AG407" t="str">
        <f t="shared" si="13"/>
        <v>ADA FOTO</v>
      </c>
    </row>
    <row r="408" spans="1:33" ht="15.75" hidden="1" customHeight="1" thickBot="1">
      <c r="A408" t="str">
        <f t="shared" si="12"/>
        <v>060051084658000</v>
      </c>
      <c r="B408" s="41">
        <v>402</v>
      </c>
      <c r="C408" s="42" t="s">
        <v>3779</v>
      </c>
      <c r="D408" s="7" t="s">
        <v>3780</v>
      </c>
      <c r="E408" s="41">
        <v>12</v>
      </c>
      <c r="F408" s="43">
        <v>15300</v>
      </c>
      <c r="G408" s="44">
        <v>0</v>
      </c>
      <c r="H408" s="43">
        <v>0</v>
      </c>
      <c r="I408" s="43">
        <v>183600</v>
      </c>
      <c r="J408" s="45">
        <v>183600</v>
      </c>
      <c r="K408" s="43">
        <v>179000</v>
      </c>
      <c r="L408" s="41">
        <v>102.57</v>
      </c>
      <c r="M408" s="11" t="s">
        <v>3707</v>
      </c>
      <c r="N408" s="43">
        <v>0</v>
      </c>
      <c r="O408" s="42"/>
      <c r="P408" s="43">
        <v>183204</v>
      </c>
      <c r="Q408" s="41" t="s">
        <v>3700</v>
      </c>
      <c r="R408" s="43">
        <v>-179000</v>
      </c>
      <c r="S408" s="41">
        <v>0</v>
      </c>
      <c r="T408" s="82" t="s">
        <v>3701</v>
      </c>
      <c r="U408" s="46" t="s">
        <v>3702</v>
      </c>
      <c r="V408" s="41">
        <v>0.71</v>
      </c>
      <c r="W408" s="12">
        <v>45783</v>
      </c>
      <c r="X408" s="12">
        <v>45593</v>
      </c>
      <c r="Y408" s="83">
        <v>36703</v>
      </c>
      <c r="Z408" s="84"/>
      <c r="AA408" s="14">
        <v>45785</v>
      </c>
      <c r="AB408" s="67" t="s">
        <v>60</v>
      </c>
      <c r="AC408" s="85">
        <v>21</v>
      </c>
      <c r="AD408" s="47" t="s">
        <v>133</v>
      </c>
      <c r="AE408" s="13">
        <v>1084658000</v>
      </c>
      <c r="AF408" s="47" t="s">
        <v>3703</v>
      </c>
      <c r="AG408" t="str">
        <f t="shared" si="13"/>
        <v>ADA FOTO</v>
      </c>
    </row>
    <row r="409" spans="1:33" ht="15.75" hidden="1" customHeight="1" thickBot="1">
      <c r="A409" t="str">
        <f t="shared" si="12"/>
        <v>060051036780000</v>
      </c>
      <c r="B409" s="41">
        <v>403</v>
      </c>
      <c r="C409" s="42" t="s">
        <v>3781</v>
      </c>
      <c r="D409" s="7" t="s">
        <v>3782</v>
      </c>
      <c r="E409" s="41">
        <v>6</v>
      </c>
      <c r="F409" s="43">
        <v>44000</v>
      </c>
      <c r="G409" s="44">
        <v>0</v>
      </c>
      <c r="H409" s="43">
        <v>0</v>
      </c>
      <c r="I409" s="43">
        <v>264000</v>
      </c>
      <c r="J409" s="45">
        <v>264000</v>
      </c>
      <c r="K409" s="43">
        <v>217200</v>
      </c>
      <c r="L409" s="41">
        <v>121.55</v>
      </c>
      <c r="M409" s="11" t="s">
        <v>3707</v>
      </c>
      <c r="N409" s="43">
        <v>0</v>
      </c>
      <c r="O409" s="42"/>
      <c r="P409" s="43">
        <v>231666</v>
      </c>
      <c r="Q409" s="41" t="s">
        <v>3700</v>
      </c>
      <c r="R409" s="43">
        <v>-217200</v>
      </c>
      <c r="S409" s="41">
        <v>0</v>
      </c>
      <c r="T409" s="82" t="s">
        <v>3701</v>
      </c>
      <c r="U409" s="46" t="s">
        <v>3702</v>
      </c>
      <c r="V409" s="50">
        <v>7.25</v>
      </c>
      <c r="W409" s="12">
        <v>45785</v>
      </c>
      <c r="X409" s="12">
        <v>45757</v>
      </c>
      <c r="Y409" s="83">
        <v>22576</v>
      </c>
      <c r="Z409" s="84"/>
      <c r="AA409" s="14">
        <v>45785</v>
      </c>
      <c r="AB409" s="67" t="s">
        <v>60</v>
      </c>
      <c r="AC409" s="85">
        <v>21</v>
      </c>
      <c r="AD409" s="47" t="s">
        <v>133</v>
      </c>
      <c r="AE409" s="13">
        <v>1036780000</v>
      </c>
      <c r="AF409" s="47" t="s">
        <v>3703</v>
      </c>
      <c r="AG409" t="str">
        <f t="shared" si="13"/>
        <v>ADA FOTO</v>
      </c>
    </row>
    <row r="410" spans="1:33" ht="15.75" hidden="1" customHeight="1" thickBot="1">
      <c r="A410" t="str">
        <f t="shared" si="12"/>
        <v>060051137122000</v>
      </c>
      <c r="B410" s="41">
        <v>404</v>
      </c>
      <c r="C410" s="42" t="s">
        <v>3783</v>
      </c>
      <c r="D410" s="7" t="s">
        <v>442</v>
      </c>
      <c r="E410" s="41">
        <v>48</v>
      </c>
      <c r="F410" s="43">
        <v>4800</v>
      </c>
      <c r="G410" s="44">
        <v>48</v>
      </c>
      <c r="H410" s="43">
        <v>4575</v>
      </c>
      <c r="I410" s="43">
        <v>219600</v>
      </c>
      <c r="J410" s="45">
        <v>219600</v>
      </c>
      <c r="K410" s="43">
        <v>219950</v>
      </c>
      <c r="L410" s="41">
        <v>99.84</v>
      </c>
      <c r="M410" s="11" t="s">
        <v>3699</v>
      </c>
      <c r="N410" s="43">
        <v>0</v>
      </c>
      <c r="O410" s="42"/>
      <c r="P410" s="43">
        <v>218640</v>
      </c>
      <c r="Q410" s="41" t="s">
        <v>3700</v>
      </c>
      <c r="R410" s="43">
        <v>-219950</v>
      </c>
      <c r="S410" s="41">
        <v>0</v>
      </c>
      <c r="T410" s="82" t="s">
        <v>3701</v>
      </c>
      <c r="U410" s="46" t="s">
        <v>3711</v>
      </c>
      <c r="V410" s="50">
        <v>2655.46</v>
      </c>
      <c r="W410" s="12">
        <v>45784</v>
      </c>
      <c r="X410" s="12">
        <v>45784</v>
      </c>
      <c r="Y410" s="83">
        <v>25419</v>
      </c>
      <c r="Z410" s="84"/>
      <c r="AA410" s="14">
        <v>45785</v>
      </c>
      <c r="AB410" s="67" t="s">
        <v>60</v>
      </c>
      <c r="AC410" s="85">
        <v>21</v>
      </c>
      <c r="AD410" s="47" t="s">
        <v>133</v>
      </c>
      <c r="AE410" s="13">
        <v>1137122000</v>
      </c>
      <c r="AF410" s="47" t="s">
        <v>3703</v>
      </c>
      <c r="AG410" t="str">
        <f t="shared" si="13"/>
        <v>ADA FOTO</v>
      </c>
    </row>
    <row r="411" spans="1:33" ht="15.75" hidden="1" customHeight="1" thickBot="1">
      <c r="A411" t="str">
        <f t="shared" si="12"/>
        <v>060051115338000</v>
      </c>
      <c r="B411" s="41">
        <v>405</v>
      </c>
      <c r="C411" s="42" t="s">
        <v>3784</v>
      </c>
      <c r="D411" s="7" t="s">
        <v>424</v>
      </c>
      <c r="E411" s="41">
        <v>36</v>
      </c>
      <c r="F411" s="43">
        <v>4800</v>
      </c>
      <c r="G411" s="44">
        <v>36</v>
      </c>
      <c r="H411" s="43">
        <v>4600</v>
      </c>
      <c r="I411" s="43">
        <v>165600</v>
      </c>
      <c r="J411" s="48">
        <v>165600</v>
      </c>
      <c r="K411" s="43">
        <v>176400</v>
      </c>
      <c r="L411" s="41">
        <v>93.88</v>
      </c>
      <c r="M411" s="11" t="s">
        <v>3699</v>
      </c>
      <c r="N411" s="43">
        <v>0</v>
      </c>
      <c r="O411" s="42"/>
      <c r="P411" s="43">
        <v>159840</v>
      </c>
      <c r="Q411" s="41" t="s">
        <v>3700</v>
      </c>
      <c r="R411" s="43">
        <v>-176400</v>
      </c>
      <c r="S411" s="41">
        <v>0</v>
      </c>
      <c r="T411" s="82" t="s">
        <v>3701</v>
      </c>
      <c r="U411" s="46" t="s">
        <v>3702</v>
      </c>
      <c r="V411" s="41">
        <v>112.56</v>
      </c>
      <c r="W411" s="12">
        <v>45778</v>
      </c>
      <c r="X411" s="12">
        <v>45775</v>
      </c>
      <c r="Y411" s="83">
        <v>39784</v>
      </c>
      <c r="Z411" s="84"/>
      <c r="AA411" s="14">
        <v>45785</v>
      </c>
      <c r="AB411" s="67" t="s">
        <v>60</v>
      </c>
      <c r="AC411" s="85">
        <v>21</v>
      </c>
      <c r="AD411" s="47" t="s">
        <v>133</v>
      </c>
      <c r="AE411" s="13">
        <v>1115338000</v>
      </c>
      <c r="AF411" s="47" t="s">
        <v>3703</v>
      </c>
      <c r="AG411" t="str">
        <f t="shared" si="13"/>
        <v>ADA FOTO</v>
      </c>
    </row>
    <row r="412" spans="1:33" ht="15.75" hidden="1" customHeight="1" thickBot="1">
      <c r="A412" t="str">
        <f t="shared" si="12"/>
        <v>060051077236000</v>
      </c>
      <c r="B412" s="41">
        <v>406</v>
      </c>
      <c r="C412" s="42" t="s">
        <v>3785</v>
      </c>
      <c r="D412" s="7" t="s">
        <v>298</v>
      </c>
      <c r="E412" s="41">
        <v>12</v>
      </c>
      <c r="F412" s="43">
        <v>18700</v>
      </c>
      <c r="G412" s="44">
        <v>12</v>
      </c>
      <c r="H412" s="43">
        <v>16208</v>
      </c>
      <c r="I412" s="43">
        <v>194496</v>
      </c>
      <c r="J412" s="48">
        <v>194496</v>
      </c>
      <c r="K412" s="49">
        <v>198500</v>
      </c>
      <c r="L412" s="41">
        <v>97.98</v>
      </c>
      <c r="M412" s="11" t="s">
        <v>3699</v>
      </c>
      <c r="N412" s="43">
        <v>0</v>
      </c>
      <c r="O412" s="42"/>
      <c r="P412" s="43">
        <v>195204</v>
      </c>
      <c r="Q412" s="41" t="s">
        <v>3700</v>
      </c>
      <c r="R412" s="43">
        <v>-198500</v>
      </c>
      <c r="S412" s="41">
        <v>0</v>
      </c>
      <c r="T412" s="82" t="s">
        <v>3701</v>
      </c>
      <c r="U412" s="46" t="s">
        <v>3702</v>
      </c>
      <c r="V412" s="41">
        <v>321.93</v>
      </c>
      <c r="W412" s="12">
        <v>45785</v>
      </c>
      <c r="X412" s="12">
        <v>45771</v>
      </c>
      <c r="Y412" s="83">
        <v>34248</v>
      </c>
      <c r="Z412" s="84"/>
      <c r="AA412" s="14">
        <v>45785</v>
      </c>
      <c r="AB412" s="67" t="s">
        <v>60</v>
      </c>
      <c r="AC412" s="85">
        <v>26</v>
      </c>
      <c r="AD412" s="47" t="s">
        <v>133</v>
      </c>
      <c r="AE412" s="13">
        <v>1077236000</v>
      </c>
      <c r="AF412" s="47" t="s">
        <v>3703</v>
      </c>
      <c r="AG412" t="str">
        <f t="shared" si="13"/>
        <v>ADA FOTO</v>
      </c>
    </row>
    <row r="413" spans="1:33" ht="15.75" hidden="1" customHeight="1" thickBot="1">
      <c r="A413" t="str">
        <f t="shared" si="12"/>
        <v>060051074674000</v>
      </c>
      <c r="B413" s="41">
        <v>407</v>
      </c>
      <c r="C413" s="42" t="s">
        <v>3786</v>
      </c>
      <c r="D413" s="7" t="s">
        <v>3787</v>
      </c>
      <c r="E413" s="41">
        <v>20</v>
      </c>
      <c r="F413" s="43">
        <v>8200</v>
      </c>
      <c r="G413" s="44">
        <v>20</v>
      </c>
      <c r="H413" s="43">
        <v>7600</v>
      </c>
      <c r="I413" s="43">
        <v>152000</v>
      </c>
      <c r="J413" s="45">
        <v>152000</v>
      </c>
      <c r="K413" s="43">
        <v>165000</v>
      </c>
      <c r="L413" s="41">
        <v>92.12</v>
      </c>
      <c r="M413" s="11" t="s">
        <v>3699</v>
      </c>
      <c r="N413" s="43">
        <v>0</v>
      </c>
      <c r="O413" s="42"/>
      <c r="P413" s="43">
        <v>158520</v>
      </c>
      <c r="Q413" s="41" t="s">
        <v>3700</v>
      </c>
      <c r="R413" s="43">
        <v>-165000</v>
      </c>
      <c r="S413" s="41">
        <v>0</v>
      </c>
      <c r="T413" s="82" t="s">
        <v>3701</v>
      </c>
      <c r="U413" s="46" t="s">
        <v>3702</v>
      </c>
      <c r="V413" s="50">
        <v>4781.26</v>
      </c>
      <c r="W413" s="12">
        <v>45785</v>
      </c>
      <c r="X413" s="12">
        <v>45783</v>
      </c>
      <c r="Y413" s="83">
        <v>39146</v>
      </c>
      <c r="Z413" s="84"/>
      <c r="AA413" s="14">
        <v>45785</v>
      </c>
      <c r="AB413" s="67" t="s">
        <v>60</v>
      </c>
      <c r="AC413" s="85">
        <v>26</v>
      </c>
      <c r="AD413" s="47" t="s">
        <v>133</v>
      </c>
      <c r="AE413" s="13">
        <v>1074674000</v>
      </c>
      <c r="AF413" s="47" t="s">
        <v>3703</v>
      </c>
      <c r="AG413" t="str">
        <f t="shared" si="13"/>
        <v>ADA FOTO</v>
      </c>
    </row>
    <row r="414" spans="1:33" ht="15.75" hidden="1" customHeight="1" thickBot="1">
      <c r="A414" t="str">
        <f t="shared" si="12"/>
        <v>060051102123000</v>
      </c>
      <c r="B414" s="41">
        <v>408</v>
      </c>
      <c r="C414" s="42" t="s">
        <v>3788</v>
      </c>
      <c r="D414" s="7" t="s">
        <v>406</v>
      </c>
      <c r="E414" s="41">
        <v>12</v>
      </c>
      <c r="F414" s="43">
        <v>16500</v>
      </c>
      <c r="G414" s="44">
        <v>12</v>
      </c>
      <c r="H414" s="43">
        <v>13417</v>
      </c>
      <c r="I414" s="43">
        <v>161004</v>
      </c>
      <c r="J414" s="48">
        <v>161004</v>
      </c>
      <c r="K414" s="49">
        <v>165000</v>
      </c>
      <c r="L414" s="41">
        <v>97.58</v>
      </c>
      <c r="M414" s="11" t="s">
        <v>3699</v>
      </c>
      <c r="N414" s="43">
        <v>0</v>
      </c>
      <c r="O414" s="42"/>
      <c r="P414" s="43">
        <v>165924</v>
      </c>
      <c r="Q414" s="41" t="s">
        <v>3700</v>
      </c>
      <c r="R414" s="43">
        <v>-165000</v>
      </c>
      <c r="S414" s="41">
        <v>0</v>
      </c>
      <c r="T414" s="82" t="s">
        <v>3701</v>
      </c>
      <c r="U414" s="46" t="s">
        <v>3702</v>
      </c>
      <c r="V414" s="50">
        <v>2629.58</v>
      </c>
      <c r="W414" s="12">
        <v>45785</v>
      </c>
      <c r="X414" s="12">
        <v>45741</v>
      </c>
      <c r="Y414" s="83">
        <v>34248</v>
      </c>
      <c r="Z414" s="84"/>
      <c r="AA414" s="14">
        <v>45785</v>
      </c>
      <c r="AB414" s="67" t="s">
        <v>60</v>
      </c>
      <c r="AC414" s="85">
        <v>26</v>
      </c>
      <c r="AD414" s="47" t="s">
        <v>133</v>
      </c>
      <c r="AE414" s="13">
        <v>1102123000</v>
      </c>
      <c r="AF414" s="47" t="s">
        <v>3703</v>
      </c>
      <c r="AG414" t="str">
        <f t="shared" si="13"/>
        <v>ADA FOTO</v>
      </c>
    </row>
    <row r="415" spans="1:33" ht="15.75" hidden="1" customHeight="1" thickBot="1">
      <c r="A415" t="str">
        <f t="shared" si="12"/>
        <v>060051074883000</v>
      </c>
      <c r="B415" s="41">
        <v>409</v>
      </c>
      <c r="C415" s="42" t="s">
        <v>3789</v>
      </c>
      <c r="D415" s="7" t="s">
        <v>286</v>
      </c>
      <c r="E415" s="41">
        <v>50</v>
      </c>
      <c r="F415" s="43">
        <v>16500</v>
      </c>
      <c r="G415" s="44">
        <v>50</v>
      </c>
      <c r="H415" s="43">
        <v>14940</v>
      </c>
      <c r="I415" s="43">
        <v>747000</v>
      </c>
      <c r="J415" s="45">
        <v>747000</v>
      </c>
      <c r="K415" s="43">
        <v>747600</v>
      </c>
      <c r="L415" s="41">
        <v>99.92</v>
      </c>
      <c r="M415" s="11" t="s">
        <v>3699</v>
      </c>
      <c r="N415" s="43">
        <v>0</v>
      </c>
      <c r="O415" s="42"/>
      <c r="P415" s="43">
        <v>743850</v>
      </c>
      <c r="Q415" s="41" t="s">
        <v>3700</v>
      </c>
      <c r="R415" s="43">
        <v>-747600</v>
      </c>
      <c r="S415" s="41">
        <v>0</v>
      </c>
      <c r="T415" s="82" t="s">
        <v>3701</v>
      </c>
      <c r="U415" s="46" t="s">
        <v>3702</v>
      </c>
      <c r="V415" s="41">
        <v>12.72</v>
      </c>
      <c r="W415" s="12">
        <v>45785</v>
      </c>
      <c r="X415" s="12">
        <v>45782</v>
      </c>
      <c r="Y415" s="83">
        <v>32347</v>
      </c>
      <c r="Z415" s="84"/>
      <c r="AA415" s="14">
        <v>45785</v>
      </c>
      <c r="AB415" s="67" t="s">
        <v>60</v>
      </c>
      <c r="AC415" s="85">
        <v>26</v>
      </c>
      <c r="AD415" s="47" t="s">
        <v>133</v>
      </c>
      <c r="AE415" s="13">
        <v>1074883000</v>
      </c>
      <c r="AF415" s="47" t="s">
        <v>3703</v>
      </c>
      <c r="AG415" t="str">
        <f t="shared" si="13"/>
        <v>ADA FOTO</v>
      </c>
    </row>
    <row r="416" spans="1:33" ht="15.75" hidden="1" customHeight="1" thickBot="1">
      <c r="A416" t="str">
        <f t="shared" si="12"/>
        <v>060051077237000</v>
      </c>
      <c r="B416" s="41">
        <v>410</v>
      </c>
      <c r="C416" s="42" t="s">
        <v>3790</v>
      </c>
      <c r="D416" s="7" t="s">
        <v>3791</v>
      </c>
      <c r="E416" s="41">
        <v>12</v>
      </c>
      <c r="F416" s="43">
        <v>18900</v>
      </c>
      <c r="G416" s="44">
        <v>12</v>
      </c>
      <c r="H416" s="43">
        <v>16208</v>
      </c>
      <c r="I416" s="43">
        <v>194496</v>
      </c>
      <c r="J416" s="45">
        <v>194496</v>
      </c>
      <c r="K416" s="43">
        <v>197000</v>
      </c>
      <c r="L416" s="41">
        <v>98.73</v>
      </c>
      <c r="M416" s="11" t="s">
        <v>3699</v>
      </c>
      <c r="N416" s="43">
        <v>0</v>
      </c>
      <c r="O416" s="42"/>
      <c r="P416" s="43">
        <v>195204</v>
      </c>
      <c r="Q416" s="41" t="s">
        <v>3700</v>
      </c>
      <c r="R416" s="43">
        <v>-197000</v>
      </c>
      <c r="S416" s="41">
        <v>0</v>
      </c>
      <c r="T416" s="82" t="s">
        <v>3701</v>
      </c>
      <c r="U416" s="46" t="s">
        <v>3702</v>
      </c>
      <c r="V416" s="50">
        <v>6227.92</v>
      </c>
      <c r="W416" s="12">
        <v>45785</v>
      </c>
      <c r="X416" s="12">
        <v>45784</v>
      </c>
      <c r="Y416" s="83">
        <v>34248</v>
      </c>
      <c r="Z416" s="84"/>
      <c r="AA416" s="14">
        <v>45785</v>
      </c>
      <c r="AB416" s="67" t="s">
        <v>60</v>
      </c>
      <c r="AC416" s="85">
        <v>26</v>
      </c>
      <c r="AD416" s="47" t="s">
        <v>133</v>
      </c>
      <c r="AE416" s="13">
        <v>1077237000</v>
      </c>
      <c r="AF416" s="47" t="s">
        <v>3703</v>
      </c>
      <c r="AG416" t="str">
        <f t="shared" si="13"/>
        <v>ADA FOTO</v>
      </c>
    </row>
    <row r="417" spans="1:33" ht="15.75" hidden="1" customHeight="1" thickBot="1">
      <c r="A417" t="str">
        <f t="shared" si="12"/>
        <v>060051002106000</v>
      </c>
      <c r="B417" s="41">
        <v>411</v>
      </c>
      <c r="C417" s="42" t="s">
        <v>3792</v>
      </c>
      <c r="D417" s="7" t="s">
        <v>136</v>
      </c>
      <c r="E417" s="41">
        <v>20</v>
      </c>
      <c r="F417" s="43">
        <v>10500</v>
      </c>
      <c r="G417" s="44">
        <v>20</v>
      </c>
      <c r="H417" s="43">
        <v>9670</v>
      </c>
      <c r="I417" s="43">
        <v>193400</v>
      </c>
      <c r="J417" s="45">
        <v>193400</v>
      </c>
      <c r="K417" s="43">
        <v>185000</v>
      </c>
      <c r="L417" s="41">
        <v>104.54</v>
      </c>
      <c r="M417" s="11" t="s">
        <v>3707</v>
      </c>
      <c r="N417" s="43">
        <v>0</v>
      </c>
      <c r="O417" s="42"/>
      <c r="P417" s="43">
        <v>181040</v>
      </c>
      <c r="Q417" s="41" t="s">
        <v>3700</v>
      </c>
      <c r="R417" s="43">
        <v>-185000</v>
      </c>
      <c r="S417" s="41">
        <v>0</v>
      </c>
      <c r="T417" s="82" t="s">
        <v>3701</v>
      </c>
      <c r="U417" s="46" t="s">
        <v>3702</v>
      </c>
      <c r="V417" s="41">
        <v>8.7799999999999994</v>
      </c>
      <c r="W417" s="12">
        <v>45785</v>
      </c>
      <c r="X417" s="12">
        <v>45625</v>
      </c>
      <c r="Y417" s="83">
        <v>34248</v>
      </c>
      <c r="Z417" s="84"/>
      <c r="AA417" s="14">
        <v>45785</v>
      </c>
      <c r="AB417" s="67" t="s">
        <v>60</v>
      </c>
      <c r="AC417" s="85">
        <v>26</v>
      </c>
      <c r="AD417" s="47" t="s">
        <v>133</v>
      </c>
      <c r="AE417" s="13">
        <v>1002106000</v>
      </c>
      <c r="AF417" s="47" t="s">
        <v>3703</v>
      </c>
      <c r="AG417" t="str">
        <f t="shared" si="13"/>
        <v>ADA FOTO</v>
      </c>
    </row>
    <row r="418" spans="1:33" ht="15.75" hidden="1" customHeight="1" thickBot="1">
      <c r="A418" t="str">
        <f t="shared" si="12"/>
        <v>060051055785000</v>
      </c>
      <c r="B418" s="41">
        <v>412</v>
      </c>
      <c r="C418" s="42" t="s">
        <v>3793</v>
      </c>
      <c r="D418" s="7" t="s">
        <v>232</v>
      </c>
      <c r="E418" s="41">
        <v>12</v>
      </c>
      <c r="F418" s="43">
        <v>15500</v>
      </c>
      <c r="G418" s="44">
        <v>12</v>
      </c>
      <c r="H418" s="43">
        <v>13625</v>
      </c>
      <c r="I418" s="43">
        <v>163500</v>
      </c>
      <c r="J418" s="45">
        <v>163500</v>
      </c>
      <c r="K418" s="43">
        <v>166500</v>
      </c>
      <c r="L418" s="41">
        <v>98.2</v>
      </c>
      <c r="M418" s="11" t="s">
        <v>3699</v>
      </c>
      <c r="N418" s="43">
        <v>0</v>
      </c>
      <c r="O418" s="42"/>
      <c r="P418" s="43">
        <v>172824</v>
      </c>
      <c r="Q418" s="41" t="s">
        <v>3700</v>
      </c>
      <c r="R418" s="43">
        <v>-166500</v>
      </c>
      <c r="S418" s="41">
        <v>0</v>
      </c>
      <c r="T418" s="82" t="s">
        <v>3701</v>
      </c>
      <c r="U418" s="46" t="s">
        <v>3711</v>
      </c>
      <c r="V418" s="41">
        <v>310.98</v>
      </c>
      <c r="W418" s="12">
        <v>45785</v>
      </c>
      <c r="X418" s="12">
        <v>45715</v>
      </c>
      <c r="Y418" s="83">
        <v>33366</v>
      </c>
      <c r="Z418" s="84"/>
      <c r="AA418" s="14">
        <v>45785</v>
      </c>
      <c r="AB418" s="67" t="s">
        <v>60</v>
      </c>
      <c r="AC418" s="85">
        <v>26</v>
      </c>
      <c r="AD418" s="47" t="s">
        <v>133</v>
      </c>
      <c r="AE418" s="13">
        <v>1055785000</v>
      </c>
      <c r="AF418" s="47" t="s">
        <v>3703</v>
      </c>
      <c r="AG418" t="str">
        <f t="shared" si="13"/>
        <v>ADA FOTO</v>
      </c>
    </row>
    <row r="419" spans="1:33" ht="15.75" hidden="1" customHeight="1" thickBot="1">
      <c r="A419" t="str">
        <f t="shared" si="12"/>
        <v>060051108244000</v>
      </c>
      <c r="B419" s="41">
        <v>413</v>
      </c>
      <c r="C419" s="42" t="s">
        <v>3794</v>
      </c>
      <c r="D419" s="7" t="s">
        <v>412</v>
      </c>
      <c r="E419" s="41">
        <v>12</v>
      </c>
      <c r="F419" s="43">
        <v>3300</v>
      </c>
      <c r="G419" s="44">
        <v>12</v>
      </c>
      <c r="H419" s="43">
        <v>3042</v>
      </c>
      <c r="I419" s="43">
        <v>36504</v>
      </c>
      <c r="J419" s="45">
        <v>36504</v>
      </c>
      <c r="K419" s="43">
        <v>36500</v>
      </c>
      <c r="L419" s="41">
        <v>100.01</v>
      </c>
      <c r="M419" s="11" t="s">
        <v>3707</v>
      </c>
      <c r="N419" s="43">
        <v>0</v>
      </c>
      <c r="O419" s="42"/>
      <c r="P419" s="43">
        <v>34020</v>
      </c>
      <c r="Q419" s="41" t="s">
        <v>3700</v>
      </c>
      <c r="R419" s="43">
        <v>-36500</v>
      </c>
      <c r="S419" s="41">
        <v>0</v>
      </c>
      <c r="T419" s="82" t="s">
        <v>3701</v>
      </c>
      <c r="U419" s="46" t="s">
        <v>3702</v>
      </c>
      <c r="V419" s="41">
        <v>59.16</v>
      </c>
      <c r="W419" s="12">
        <v>45785</v>
      </c>
      <c r="X419" s="12">
        <v>45757</v>
      </c>
      <c r="Y419" s="83">
        <v>22217</v>
      </c>
      <c r="Z419" s="42"/>
      <c r="AA419" s="14">
        <v>45785</v>
      </c>
      <c r="AB419" s="67" t="s">
        <v>60</v>
      </c>
      <c r="AC419" s="85">
        <v>26</v>
      </c>
      <c r="AD419" s="47" t="s">
        <v>133</v>
      </c>
      <c r="AE419" s="13">
        <v>1108244000</v>
      </c>
      <c r="AF419" s="47" t="s">
        <v>3703</v>
      </c>
      <c r="AG419" t="str">
        <f t="shared" si="13"/>
        <v>ADA FOTO</v>
      </c>
    </row>
    <row r="420" spans="1:33" ht="15.75" hidden="1" customHeight="1" thickBot="1">
      <c r="A420" t="str">
        <f t="shared" si="12"/>
        <v>060051082607000</v>
      </c>
      <c r="B420" s="41">
        <v>414</v>
      </c>
      <c r="C420" s="42" t="s">
        <v>3795</v>
      </c>
      <c r="D420" s="7" t="s">
        <v>310</v>
      </c>
      <c r="E420" s="41">
        <v>12</v>
      </c>
      <c r="F420" s="43">
        <v>18900</v>
      </c>
      <c r="G420" s="44">
        <v>0</v>
      </c>
      <c r="H420" s="43">
        <v>0</v>
      </c>
      <c r="I420" s="43">
        <v>226800</v>
      </c>
      <c r="J420" s="45">
        <v>226800</v>
      </c>
      <c r="K420" s="43">
        <v>202800</v>
      </c>
      <c r="L420" s="41">
        <v>111.83</v>
      </c>
      <c r="M420" s="11" t="s">
        <v>3707</v>
      </c>
      <c r="N420" s="43">
        <v>0</v>
      </c>
      <c r="O420" s="42"/>
      <c r="P420" s="43">
        <v>209328</v>
      </c>
      <c r="Q420" s="41" t="s">
        <v>3700</v>
      </c>
      <c r="R420" s="43">
        <v>-202800</v>
      </c>
      <c r="S420" s="41">
        <v>0</v>
      </c>
      <c r="T420" s="82" t="s">
        <v>3701</v>
      </c>
      <c r="U420" s="46" t="s">
        <v>3702</v>
      </c>
      <c r="V420" s="41">
        <v>66.55</v>
      </c>
      <c r="W420" s="12">
        <v>45784</v>
      </c>
      <c r="X420" s="12">
        <v>45771</v>
      </c>
      <c r="Y420" s="83">
        <v>31364</v>
      </c>
      <c r="Z420" s="84"/>
      <c r="AA420" s="14">
        <v>45785</v>
      </c>
      <c r="AB420" s="67" t="s">
        <v>60</v>
      </c>
      <c r="AC420" s="85">
        <v>26</v>
      </c>
      <c r="AD420" s="47" t="s">
        <v>133</v>
      </c>
      <c r="AE420" s="13">
        <v>1082607000</v>
      </c>
      <c r="AF420" s="47" t="s">
        <v>3703</v>
      </c>
      <c r="AG420" t="str">
        <f t="shared" si="13"/>
        <v>ADA FOTO</v>
      </c>
    </row>
    <row r="421" spans="1:33" ht="15.75" hidden="1" customHeight="1" thickBot="1">
      <c r="A421" t="str">
        <f t="shared" si="12"/>
        <v>060051082723000</v>
      </c>
      <c r="B421" s="41">
        <v>415</v>
      </c>
      <c r="C421" s="42" t="s">
        <v>3796</v>
      </c>
      <c r="D421" s="7" t="s">
        <v>316</v>
      </c>
      <c r="E421" s="41">
        <v>24</v>
      </c>
      <c r="F421" s="43">
        <v>5600</v>
      </c>
      <c r="G421" s="44">
        <v>24</v>
      </c>
      <c r="H421" s="43">
        <v>5021</v>
      </c>
      <c r="I421" s="43">
        <v>120504</v>
      </c>
      <c r="J421" s="48">
        <v>120504</v>
      </c>
      <c r="K421" s="43">
        <v>106000</v>
      </c>
      <c r="L421" s="41">
        <v>113.68</v>
      </c>
      <c r="M421" s="11" t="s">
        <v>3707</v>
      </c>
      <c r="N421" s="43">
        <v>0</v>
      </c>
      <c r="O421" s="42"/>
      <c r="P421" s="43">
        <v>110784</v>
      </c>
      <c r="Q421" s="41" t="s">
        <v>3700</v>
      </c>
      <c r="R421" s="43">
        <v>-106000</v>
      </c>
      <c r="S421" s="41">
        <v>0</v>
      </c>
      <c r="T421" s="82" t="s">
        <v>3701</v>
      </c>
      <c r="U421" s="46" t="s">
        <v>3702</v>
      </c>
      <c r="V421" s="41">
        <v>426.36</v>
      </c>
      <c r="W421" s="12">
        <v>45784</v>
      </c>
      <c r="X421" s="12">
        <v>45736</v>
      </c>
      <c r="Y421" s="83">
        <v>31364</v>
      </c>
      <c r="Z421" s="84"/>
      <c r="AA421" s="14">
        <v>45785</v>
      </c>
      <c r="AB421" s="67" t="s">
        <v>60</v>
      </c>
      <c r="AC421" s="85">
        <v>26</v>
      </c>
      <c r="AD421" s="47" t="s">
        <v>133</v>
      </c>
      <c r="AE421" s="13">
        <v>1082723000</v>
      </c>
      <c r="AF421" s="47" t="s">
        <v>3703</v>
      </c>
      <c r="AG421" t="str">
        <f t="shared" si="13"/>
        <v>ADA FOTO</v>
      </c>
    </row>
    <row r="422" spans="1:33" ht="15.75" hidden="1" customHeight="1" thickBot="1">
      <c r="A422" t="str">
        <f t="shared" si="12"/>
        <v>060051025539000</v>
      </c>
      <c r="B422" s="41">
        <v>416</v>
      </c>
      <c r="C422" s="42" t="s">
        <v>3797</v>
      </c>
      <c r="D422" s="7" t="s">
        <v>190</v>
      </c>
      <c r="E422" s="41">
        <v>1</v>
      </c>
      <c r="F422" s="43">
        <v>20200</v>
      </c>
      <c r="G422" s="44">
        <v>0</v>
      </c>
      <c r="H422" s="43">
        <v>0</v>
      </c>
      <c r="I422" s="43">
        <v>20200</v>
      </c>
      <c r="J422" s="48">
        <v>20200</v>
      </c>
      <c r="K422" s="49">
        <v>20000</v>
      </c>
      <c r="L422" s="41">
        <v>101</v>
      </c>
      <c r="M422" s="11" t="s">
        <v>3707</v>
      </c>
      <c r="N422" s="43">
        <v>0</v>
      </c>
      <c r="O422" s="42"/>
      <c r="P422" s="43">
        <v>19500</v>
      </c>
      <c r="Q422" s="41" t="s">
        <v>3700</v>
      </c>
      <c r="R422" s="43">
        <v>-20000</v>
      </c>
      <c r="S422" s="41">
        <v>0</v>
      </c>
      <c r="T422" s="82" t="s">
        <v>3701</v>
      </c>
      <c r="U422" s="46" t="s">
        <v>3702</v>
      </c>
      <c r="V422" s="41">
        <v>0.05</v>
      </c>
      <c r="W422" s="12">
        <v>45748</v>
      </c>
      <c r="X422" s="12">
        <v>45671</v>
      </c>
      <c r="Y422" s="83">
        <v>22217</v>
      </c>
      <c r="Z422" s="84"/>
      <c r="AA422" s="14">
        <v>45785</v>
      </c>
      <c r="AB422" s="67" t="s">
        <v>60</v>
      </c>
      <c r="AC422" s="85">
        <v>27</v>
      </c>
      <c r="AD422" s="47" t="s">
        <v>133</v>
      </c>
      <c r="AE422" s="13">
        <v>1025539000</v>
      </c>
      <c r="AF422" s="47" t="s">
        <v>3703</v>
      </c>
      <c r="AG422" t="str">
        <f t="shared" si="13"/>
        <v>ADA FOTO</v>
      </c>
    </row>
    <row r="423" spans="1:33" ht="15.75" hidden="1" customHeight="1" thickBot="1">
      <c r="A423" t="str">
        <f t="shared" si="12"/>
        <v>060051058499000</v>
      </c>
      <c r="B423" s="41">
        <v>417</v>
      </c>
      <c r="C423" s="42" t="s">
        <v>3798</v>
      </c>
      <c r="D423" s="7" t="s">
        <v>238</v>
      </c>
      <c r="E423" s="41">
        <v>12</v>
      </c>
      <c r="F423" s="43">
        <v>3100</v>
      </c>
      <c r="G423" s="44">
        <v>12</v>
      </c>
      <c r="H423" s="43">
        <v>2700</v>
      </c>
      <c r="I423" s="43">
        <v>32400</v>
      </c>
      <c r="J423" s="48">
        <v>32400</v>
      </c>
      <c r="K423" s="49">
        <v>32400</v>
      </c>
      <c r="L423" s="41">
        <v>100</v>
      </c>
      <c r="M423" s="11" t="s">
        <v>3705</v>
      </c>
      <c r="N423" s="43">
        <v>0</v>
      </c>
      <c r="O423" s="42"/>
      <c r="P423" s="43">
        <v>30000</v>
      </c>
      <c r="Q423" s="41" t="s">
        <v>3700</v>
      </c>
      <c r="R423" s="43">
        <v>-32400</v>
      </c>
      <c r="S423" s="41">
        <v>0</v>
      </c>
      <c r="T423" s="82" t="s">
        <v>3701</v>
      </c>
      <c r="U423" s="46" t="s">
        <v>3702</v>
      </c>
      <c r="V423" s="41">
        <v>83.55</v>
      </c>
      <c r="W423" s="12">
        <v>45784</v>
      </c>
      <c r="X423" s="12">
        <v>45784</v>
      </c>
      <c r="Y423" s="83">
        <v>22217</v>
      </c>
      <c r="Z423" s="84"/>
      <c r="AA423" s="14">
        <v>45785</v>
      </c>
      <c r="AB423" s="67" t="s">
        <v>60</v>
      </c>
      <c r="AC423" s="85">
        <v>27</v>
      </c>
      <c r="AD423" s="47" t="s">
        <v>133</v>
      </c>
      <c r="AE423" s="13">
        <v>1058499000</v>
      </c>
      <c r="AF423" s="47" t="s">
        <v>3703</v>
      </c>
      <c r="AG423" t="str">
        <f t="shared" si="13"/>
        <v>ADA FOTO</v>
      </c>
    </row>
    <row r="424" spans="1:33" ht="15.75" hidden="1" customHeight="1" thickBot="1">
      <c r="A424" t="str">
        <f t="shared" si="12"/>
        <v>060051090872000</v>
      </c>
      <c r="B424" s="41">
        <v>418</v>
      </c>
      <c r="C424" s="42" t="s">
        <v>3799</v>
      </c>
      <c r="D424" s="7" t="s">
        <v>394</v>
      </c>
      <c r="E424" s="41">
        <v>12</v>
      </c>
      <c r="F424" s="43">
        <v>3400</v>
      </c>
      <c r="G424" s="44">
        <v>12</v>
      </c>
      <c r="H424" s="43">
        <v>3100</v>
      </c>
      <c r="I424" s="43">
        <v>37200</v>
      </c>
      <c r="J424" s="45">
        <v>37200</v>
      </c>
      <c r="K424" s="43">
        <v>34600</v>
      </c>
      <c r="L424" s="41">
        <v>107.51</v>
      </c>
      <c r="M424" s="11" t="s">
        <v>3707</v>
      </c>
      <c r="N424" s="43">
        <v>0</v>
      </c>
      <c r="O424" s="42"/>
      <c r="P424" s="43">
        <v>34800</v>
      </c>
      <c r="Q424" s="41" t="s">
        <v>3700</v>
      </c>
      <c r="R424" s="43">
        <v>-34600</v>
      </c>
      <c r="S424" s="41">
        <v>0</v>
      </c>
      <c r="T424" s="82" t="s">
        <v>3701</v>
      </c>
      <c r="U424" s="46" t="s">
        <v>3702</v>
      </c>
      <c r="V424" s="41">
        <v>23.07</v>
      </c>
      <c r="W424" s="12">
        <v>45785</v>
      </c>
      <c r="X424" s="12">
        <v>45772</v>
      </c>
      <c r="Y424" s="83">
        <v>22217</v>
      </c>
      <c r="Z424" s="84"/>
      <c r="AA424" s="14">
        <v>45785</v>
      </c>
      <c r="AB424" s="67" t="s">
        <v>60</v>
      </c>
      <c r="AC424" s="85">
        <v>27</v>
      </c>
      <c r="AD424" s="47" t="s">
        <v>133</v>
      </c>
      <c r="AE424" s="13">
        <v>1090872000</v>
      </c>
      <c r="AF424" s="47" t="s">
        <v>3703</v>
      </c>
      <c r="AG424" t="str">
        <f t="shared" si="13"/>
        <v>ADA FOTO</v>
      </c>
    </row>
    <row r="425" spans="1:33" ht="15.75" hidden="1" customHeight="1" thickBot="1">
      <c r="A425" t="str">
        <f t="shared" si="12"/>
        <v>060051038886000</v>
      </c>
      <c r="B425" s="41">
        <v>419</v>
      </c>
      <c r="C425" s="42" t="s">
        <v>3800</v>
      </c>
      <c r="D425" s="7" t="s">
        <v>220</v>
      </c>
      <c r="E425" s="41">
        <v>12</v>
      </c>
      <c r="F425" s="43">
        <v>5300</v>
      </c>
      <c r="G425" s="44">
        <v>12</v>
      </c>
      <c r="H425" s="43">
        <v>4925</v>
      </c>
      <c r="I425" s="43">
        <v>59100</v>
      </c>
      <c r="J425" s="48">
        <v>59100</v>
      </c>
      <c r="K425" s="49">
        <v>49500</v>
      </c>
      <c r="L425" s="41">
        <v>119.39</v>
      </c>
      <c r="M425" s="11" t="s">
        <v>3707</v>
      </c>
      <c r="N425" s="43">
        <v>0</v>
      </c>
      <c r="O425" s="42"/>
      <c r="P425" s="43">
        <v>53604</v>
      </c>
      <c r="Q425" s="41" t="s">
        <v>3700</v>
      </c>
      <c r="R425" s="43">
        <v>-49500</v>
      </c>
      <c r="S425" s="41">
        <v>0</v>
      </c>
      <c r="T425" s="82" t="s">
        <v>3701</v>
      </c>
      <c r="U425" s="46" t="s">
        <v>3702</v>
      </c>
      <c r="V425" s="41">
        <v>23.07</v>
      </c>
      <c r="W425" s="12">
        <v>45784</v>
      </c>
      <c r="X425" s="12">
        <v>45782</v>
      </c>
      <c r="Y425" s="83">
        <v>22092</v>
      </c>
      <c r="Z425" s="84"/>
      <c r="AA425" s="14">
        <v>45785</v>
      </c>
      <c r="AB425" s="67" t="s">
        <v>60</v>
      </c>
      <c r="AC425" s="85">
        <v>27</v>
      </c>
      <c r="AD425" s="47" t="s">
        <v>133</v>
      </c>
      <c r="AE425" s="13">
        <v>1038886000</v>
      </c>
      <c r="AF425" s="47" t="s">
        <v>3703</v>
      </c>
      <c r="AG425" t="str">
        <f t="shared" si="13"/>
        <v>ADA FOTO</v>
      </c>
    </row>
    <row r="426" spans="1:33" ht="15.75" hidden="1" customHeight="1" thickBot="1">
      <c r="A426" t="str">
        <f t="shared" si="12"/>
        <v>060051083903000</v>
      </c>
      <c r="B426" s="41">
        <v>420</v>
      </c>
      <c r="C426" s="42" t="s">
        <v>3801</v>
      </c>
      <c r="D426" s="7" t="s">
        <v>328</v>
      </c>
      <c r="E426" s="41">
        <v>24</v>
      </c>
      <c r="F426" s="43">
        <v>6600</v>
      </c>
      <c r="G426" s="44">
        <v>0</v>
      </c>
      <c r="H426" s="43">
        <v>0</v>
      </c>
      <c r="I426" s="43">
        <v>158400</v>
      </c>
      <c r="J426" s="45">
        <v>158400</v>
      </c>
      <c r="K426" s="43">
        <v>129000</v>
      </c>
      <c r="L426" s="41">
        <v>122.79</v>
      </c>
      <c r="M426" s="11" t="s">
        <v>3707</v>
      </c>
      <c r="N426" s="43">
        <v>0</v>
      </c>
      <c r="O426" s="42"/>
      <c r="P426" s="43">
        <v>129888</v>
      </c>
      <c r="Q426" s="41" t="s">
        <v>3700</v>
      </c>
      <c r="R426" s="43">
        <v>-129000</v>
      </c>
      <c r="S426" s="41">
        <v>0</v>
      </c>
      <c r="T426" s="82" t="s">
        <v>3701</v>
      </c>
      <c r="U426" s="46" t="s">
        <v>3702</v>
      </c>
      <c r="V426" s="41">
        <v>32.549999999999997</v>
      </c>
      <c r="W426" s="12">
        <v>45784</v>
      </c>
      <c r="X426" s="12">
        <v>45740</v>
      </c>
      <c r="Y426" s="83">
        <v>35897</v>
      </c>
      <c r="Z426" s="84"/>
      <c r="AA426" s="14">
        <v>45785</v>
      </c>
      <c r="AB426" s="67" t="s">
        <v>60</v>
      </c>
      <c r="AC426" s="85">
        <v>27</v>
      </c>
      <c r="AD426" s="47" t="s">
        <v>133</v>
      </c>
      <c r="AE426" s="13">
        <v>1083903000</v>
      </c>
      <c r="AF426" s="47" t="s">
        <v>3703</v>
      </c>
      <c r="AG426" t="str">
        <f t="shared" si="13"/>
        <v>ADA FOTO</v>
      </c>
    </row>
    <row r="427" spans="1:33" ht="15.75" hidden="1" customHeight="1" thickBot="1">
      <c r="A427" t="str">
        <f t="shared" si="12"/>
        <v>060051075557000</v>
      </c>
      <c r="B427" s="41">
        <v>421</v>
      </c>
      <c r="C427" s="42" t="s">
        <v>3802</v>
      </c>
      <c r="D427" s="7" t="s">
        <v>292</v>
      </c>
      <c r="E427" s="41">
        <v>25</v>
      </c>
      <c r="F427" s="43">
        <v>11700</v>
      </c>
      <c r="G427" s="44">
        <v>25</v>
      </c>
      <c r="H427" s="43">
        <v>10750</v>
      </c>
      <c r="I427" s="43">
        <v>268750</v>
      </c>
      <c r="J427" s="45">
        <v>268750</v>
      </c>
      <c r="K427" s="43">
        <v>267000</v>
      </c>
      <c r="L427" s="41">
        <v>100.66</v>
      </c>
      <c r="M427" s="11" t="s">
        <v>3707</v>
      </c>
      <c r="N427" s="43">
        <v>0</v>
      </c>
      <c r="O427" s="42"/>
      <c r="P427" s="43">
        <v>257775</v>
      </c>
      <c r="Q427" s="41" t="s">
        <v>3700</v>
      </c>
      <c r="R427" s="43">
        <v>-267000</v>
      </c>
      <c r="S427" s="41">
        <v>0</v>
      </c>
      <c r="T427" s="82" t="s">
        <v>3701</v>
      </c>
      <c r="U427" s="46" t="s">
        <v>3702</v>
      </c>
      <c r="V427" s="41">
        <v>2.39</v>
      </c>
      <c r="W427" s="12">
        <v>45783</v>
      </c>
      <c r="X427" s="12">
        <v>45657</v>
      </c>
      <c r="Y427" s="83">
        <v>24764</v>
      </c>
      <c r="Z427" s="84"/>
      <c r="AA427" s="14">
        <v>45785</v>
      </c>
      <c r="AB427" s="67" t="s">
        <v>60</v>
      </c>
      <c r="AC427" s="85">
        <v>27</v>
      </c>
      <c r="AD427" s="47" t="s">
        <v>133</v>
      </c>
      <c r="AE427" s="13">
        <v>1075557000</v>
      </c>
      <c r="AF427" s="47" t="s">
        <v>3703</v>
      </c>
      <c r="AG427" t="str">
        <f t="shared" si="13"/>
        <v>ADA FOTO</v>
      </c>
    </row>
    <row r="428" spans="1:33" ht="15.75" hidden="1" customHeight="1" thickBot="1">
      <c r="A428" t="str">
        <f t="shared" si="12"/>
        <v>060051038932000</v>
      </c>
      <c r="B428" s="41">
        <v>422</v>
      </c>
      <c r="C428" s="42" t="s">
        <v>3803</v>
      </c>
      <c r="D428" s="7" t="s">
        <v>226</v>
      </c>
      <c r="E428" s="41">
        <v>1</v>
      </c>
      <c r="F428" s="43">
        <v>18200</v>
      </c>
      <c r="G428" s="44">
        <v>0</v>
      </c>
      <c r="H428" s="43">
        <v>0</v>
      </c>
      <c r="I428" s="43">
        <v>18200</v>
      </c>
      <c r="J428" s="48">
        <v>18200</v>
      </c>
      <c r="K428" s="43">
        <v>18000</v>
      </c>
      <c r="L428" s="41">
        <v>101.11</v>
      </c>
      <c r="M428" s="11" t="s">
        <v>3707</v>
      </c>
      <c r="N428" s="43">
        <v>0</v>
      </c>
      <c r="O428" s="42"/>
      <c r="P428" s="43">
        <v>17914</v>
      </c>
      <c r="Q428" s="41" t="s">
        <v>3700</v>
      </c>
      <c r="R428" s="43">
        <v>-18000</v>
      </c>
      <c r="S428" s="41">
        <v>0</v>
      </c>
      <c r="T428" s="82" t="s">
        <v>3701</v>
      </c>
      <c r="U428" s="46" t="s">
        <v>3711</v>
      </c>
      <c r="V428" s="41">
        <v>13.43</v>
      </c>
      <c r="W428" s="12">
        <v>45782</v>
      </c>
      <c r="X428" s="12">
        <v>45682</v>
      </c>
      <c r="Y428" s="83">
        <v>30849</v>
      </c>
      <c r="Z428" s="84"/>
      <c r="AA428" s="14">
        <v>45785</v>
      </c>
      <c r="AB428" s="67" t="s">
        <v>60</v>
      </c>
      <c r="AC428" s="85">
        <v>27</v>
      </c>
      <c r="AD428" s="47" t="s">
        <v>133</v>
      </c>
      <c r="AE428" s="13">
        <v>1038932000</v>
      </c>
      <c r="AF428" s="47" t="s">
        <v>3703</v>
      </c>
      <c r="AG428" t="str">
        <f t="shared" si="13"/>
        <v>ADA FOTO</v>
      </c>
    </row>
    <row r="429" spans="1:33" ht="15.75" hidden="1" customHeight="1" thickBot="1">
      <c r="A429" t="str">
        <f t="shared" si="12"/>
        <v>060051090446000</v>
      </c>
      <c r="B429" s="41">
        <v>423</v>
      </c>
      <c r="C429" s="42" t="s">
        <v>3804</v>
      </c>
      <c r="D429" s="7" t="s">
        <v>388</v>
      </c>
      <c r="E429" s="41">
        <v>24</v>
      </c>
      <c r="F429" s="43">
        <v>3600</v>
      </c>
      <c r="G429" s="44">
        <v>24</v>
      </c>
      <c r="H429" s="43">
        <v>3062</v>
      </c>
      <c r="I429" s="43">
        <v>73488</v>
      </c>
      <c r="J429" s="45">
        <v>73488</v>
      </c>
      <c r="K429" s="43">
        <v>73500</v>
      </c>
      <c r="L429" s="41">
        <v>99.98</v>
      </c>
      <c r="M429" s="11" t="s">
        <v>3699</v>
      </c>
      <c r="N429" s="43">
        <v>0</v>
      </c>
      <c r="O429" s="42"/>
      <c r="P429" s="43">
        <v>76920</v>
      </c>
      <c r="Q429" s="41" t="s">
        <v>3700</v>
      </c>
      <c r="R429" s="43">
        <v>-73500</v>
      </c>
      <c r="S429" s="41">
        <v>0</v>
      </c>
      <c r="T429" s="82" t="s">
        <v>3701</v>
      </c>
      <c r="U429" s="46" t="s">
        <v>3702</v>
      </c>
      <c r="V429" s="50">
        <v>1411.72</v>
      </c>
      <c r="W429" s="12">
        <v>45785</v>
      </c>
      <c r="X429" s="12">
        <v>45782</v>
      </c>
      <c r="Y429" s="83">
        <v>31364</v>
      </c>
      <c r="Z429" s="84"/>
      <c r="AA429" s="14">
        <v>45785</v>
      </c>
      <c r="AB429" s="67" t="s">
        <v>60</v>
      </c>
      <c r="AC429" s="85">
        <v>27</v>
      </c>
      <c r="AD429" s="47" t="s">
        <v>133</v>
      </c>
      <c r="AE429" s="13">
        <v>1090446000</v>
      </c>
      <c r="AF429" s="47" t="s">
        <v>3703</v>
      </c>
      <c r="AG429" t="str">
        <f t="shared" si="13"/>
        <v>ADA FOTO</v>
      </c>
    </row>
    <row r="430" spans="1:33" ht="15.75" hidden="1" customHeight="1" thickBot="1">
      <c r="A430" t="str">
        <f t="shared" si="12"/>
        <v>060051017616000</v>
      </c>
      <c r="B430" s="41">
        <v>424</v>
      </c>
      <c r="C430" s="42" t="s">
        <v>3805</v>
      </c>
      <c r="D430" s="7" t="s">
        <v>174</v>
      </c>
      <c r="E430" s="41">
        <v>24</v>
      </c>
      <c r="F430" s="43">
        <v>3600</v>
      </c>
      <c r="G430" s="44">
        <v>24</v>
      </c>
      <c r="H430" s="43">
        <v>2700</v>
      </c>
      <c r="I430" s="43">
        <v>64800</v>
      </c>
      <c r="J430" s="48">
        <v>64800</v>
      </c>
      <c r="K430" s="43">
        <v>59000</v>
      </c>
      <c r="L430" s="41">
        <v>109.83</v>
      </c>
      <c r="M430" s="11" t="s">
        <v>3707</v>
      </c>
      <c r="N430" s="43">
        <v>0</v>
      </c>
      <c r="O430" s="42"/>
      <c r="P430" s="43">
        <v>71304</v>
      </c>
      <c r="Q430" s="41" t="s">
        <v>3700</v>
      </c>
      <c r="R430" s="43">
        <v>-59000</v>
      </c>
      <c r="S430" s="41">
        <v>0</v>
      </c>
      <c r="T430" s="82" t="s">
        <v>3701</v>
      </c>
      <c r="U430" s="46" t="s">
        <v>3702</v>
      </c>
      <c r="V430" s="41">
        <v>415.64</v>
      </c>
      <c r="W430" s="12">
        <v>45785</v>
      </c>
      <c r="X430" s="12">
        <v>45764</v>
      </c>
      <c r="Y430" s="83">
        <v>38948</v>
      </c>
      <c r="Z430" s="84"/>
      <c r="AA430" s="14">
        <v>45785</v>
      </c>
      <c r="AB430" s="67" t="s">
        <v>60</v>
      </c>
      <c r="AC430" s="85">
        <v>27</v>
      </c>
      <c r="AD430" s="47" t="s">
        <v>133</v>
      </c>
      <c r="AE430" s="13">
        <v>1017616000</v>
      </c>
      <c r="AF430" s="47" t="s">
        <v>3703</v>
      </c>
      <c r="AG430" t="str">
        <f t="shared" si="13"/>
        <v>ADA FOTO</v>
      </c>
    </row>
    <row r="431" spans="1:33" ht="15.75" hidden="1" customHeight="1" thickBot="1">
      <c r="A431" t="str">
        <f t="shared" si="12"/>
        <v>060051083898000</v>
      </c>
      <c r="B431" s="41">
        <v>425</v>
      </c>
      <c r="C431" s="42" t="s">
        <v>3806</v>
      </c>
      <c r="D431" s="7" t="s">
        <v>322</v>
      </c>
      <c r="E431" s="41">
        <v>30</v>
      </c>
      <c r="F431" s="43">
        <v>6800</v>
      </c>
      <c r="G431" s="44">
        <v>30</v>
      </c>
      <c r="H431" s="43">
        <v>6000</v>
      </c>
      <c r="I431" s="43">
        <v>180000</v>
      </c>
      <c r="J431" s="45">
        <v>180000</v>
      </c>
      <c r="K431" s="43">
        <v>177000</v>
      </c>
      <c r="L431" s="41">
        <v>101.69</v>
      </c>
      <c r="M431" s="11" t="s">
        <v>3707</v>
      </c>
      <c r="N431" s="43">
        <v>0</v>
      </c>
      <c r="O431" s="42"/>
      <c r="P431" s="43">
        <v>173520</v>
      </c>
      <c r="Q431" s="41" t="s">
        <v>3700</v>
      </c>
      <c r="R431" s="43">
        <v>-177000</v>
      </c>
      <c r="S431" s="41">
        <v>0</v>
      </c>
      <c r="T431" s="82" t="s">
        <v>3701</v>
      </c>
      <c r="U431" s="46" t="s">
        <v>3711</v>
      </c>
      <c r="V431" s="41">
        <v>9.07</v>
      </c>
      <c r="W431" s="12">
        <v>45784</v>
      </c>
      <c r="X431" s="12">
        <v>45772</v>
      </c>
      <c r="Y431" s="83">
        <v>31689</v>
      </c>
      <c r="Z431" s="84"/>
      <c r="AA431" s="14">
        <v>45785</v>
      </c>
      <c r="AB431" s="67" t="s">
        <v>60</v>
      </c>
      <c r="AC431" s="85">
        <v>27</v>
      </c>
      <c r="AD431" s="47" t="s">
        <v>133</v>
      </c>
      <c r="AE431" s="13">
        <v>1083898000</v>
      </c>
      <c r="AF431" s="47" t="s">
        <v>3703</v>
      </c>
      <c r="AG431" t="str">
        <f t="shared" si="13"/>
        <v>ADA FOTO</v>
      </c>
    </row>
    <row r="432" spans="1:33" ht="15.75" hidden="1" customHeight="1" thickBot="1">
      <c r="A432" t="str">
        <f t="shared" si="12"/>
        <v>060061114756000</v>
      </c>
      <c r="B432" s="41">
        <v>426</v>
      </c>
      <c r="C432" s="42" t="s">
        <v>3698</v>
      </c>
      <c r="D432" s="7" t="s">
        <v>418</v>
      </c>
      <c r="E432" s="41">
        <v>8</v>
      </c>
      <c r="F432" s="43">
        <v>35900</v>
      </c>
      <c r="G432" s="44">
        <v>8</v>
      </c>
      <c r="H432" s="43">
        <v>35375</v>
      </c>
      <c r="I432" s="43">
        <v>283000</v>
      </c>
      <c r="J432" s="45">
        <v>283000</v>
      </c>
      <c r="K432" s="43">
        <v>287000</v>
      </c>
      <c r="L432" s="41">
        <v>98.61</v>
      </c>
      <c r="M432" s="11" t="s">
        <v>3699</v>
      </c>
      <c r="N432" s="43">
        <v>0</v>
      </c>
      <c r="O432" s="42"/>
      <c r="P432" s="43">
        <v>277032</v>
      </c>
      <c r="Q432" s="41" t="s">
        <v>3700</v>
      </c>
      <c r="R432" s="43">
        <v>-287000</v>
      </c>
      <c r="S432" s="41">
        <v>0</v>
      </c>
      <c r="T432" s="82" t="s">
        <v>3701</v>
      </c>
      <c r="U432" s="46" t="s">
        <v>3702</v>
      </c>
      <c r="V432" s="41">
        <v>28.44</v>
      </c>
      <c r="W432" s="12">
        <v>45785</v>
      </c>
      <c r="X432" s="12">
        <v>45775</v>
      </c>
      <c r="Y432" s="83">
        <v>31069</v>
      </c>
      <c r="Z432" s="84"/>
      <c r="AA432" s="14">
        <v>45785</v>
      </c>
      <c r="AB432" s="67" t="s">
        <v>79</v>
      </c>
      <c r="AC432" s="85">
        <v>11</v>
      </c>
      <c r="AD432" s="47" t="s">
        <v>133</v>
      </c>
      <c r="AE432" s="13">
        <v>1114756000</v>
      </c>
      <c r="AF432" s="47" t="s">
        <v>3703</v>
      </c>
      <c r="AG432" t="str">
        <f t="shared" si="13"/>
        <v>ADA FOTO</v>
      </c>
    </row>
    <row r="433" spans="1:33" ht="15.75" hidden="1" customHeight="1" thickBot="1">
      <c r="A433" t="str">
        <f t="shared" si="12"/>
        <v>060061120170000</v>
      </c>
      <c r="B433" s="41">
        <v>427</v>
      </c>
      <c r="C433" s="42" t="s">
        <v>3704</v>
      </c>
      <c r="D433" s="7" t="s">
        <v>430</v>
      </c>
      <c r="E433" s="41">
        <v>12</v>
      </c>
      <c r="F433" s="43">
        <v>16200</v>
      </c>
      <c r="G433" s="44">
        <v>12</v>
      </c>
      <c r="H433" s="43">
        <v>16000</v>
      </c>
      <c r="I433" s="43">
        <v>192000</v>
      </c>
      <c r="J433" s="45">
        <v>192000</v>
      </c>
      <c r="K433" s="43">
        <v>192000</v>
      </c>
      <c r="L433" s="41">
        <v>100</v>
      </c>
      <c r="M433" s="11" t="s">
        <v>3705</v>
      </c>
      <c r="N433" s="43">
        <v>0</v>
      </c>
      <c r="O433" s="42"/>
      <c r="P433" s="43">
        <v>186240</v>
      </c>
      <c r="Q433" s="41" t="s">
        <v>3700</v>
      </c>
      <c r="R433" s="43">
        <v>-192000</v>
      </c>
      <c r="S433" s="41">
        <v>0</v>
      </c>
      <c r="T433" s="82" t="s">
        <v>3701</v>
      </c>
      <c r="U433" s="46" t="s">
        <v>3702</v>
      </c>
      <c r="V433" s="41">
        <v>14.07</v>
      </c>
      <c r="W433" s="12">
        <v>45784</v>
      </c>
      <c r="X433" s="12">
        <v>45772</v>
      </c>
      <c r="Y433" s="83">
        <v>31069</v>
      </c>
      <c r="Z433" s="84"/>
      <c r="AA433" s="14">
        <v>45785</v>
      </c>
      <c r="AB433" s="67" t="s">
        <v>79</v>
      </c>
      <c r="AC433" s="85">
        <v>11</v>
      </c>
      <c r="AD433" s="47" t="s">
        <v>133</v>
      </c>
      <c r="AE433" s="13">
        <v>1120170000</v>
      </c>
      <c r="AF433" s="47" t="s">
        <v>3703</v>
      </c>
      <c r="AG433" t="str">
        <f t="shared" si="13"/>
        <v>ADA FOTO</v>
      </c>
    </row>
    <row r="434" spans="1:33" ht="15.75" hidden="1" customHeight="1" thickBot="1">
      <c r="A434" t="str">
        <f t="shared" si="12"/>
        <v>060061121051000</v>
      </c>
      <c r="B434" s="41">
        <v>428</v>
      </c>
      <c r="C434" s="42" t="s">
        <v>3706</v>
      </c>
      <c r="D434" s="7" t="s">
        <v>436</v>
      </c>
      <c r="E434" s="41">
        <v>12</v>
      </c>
      <c r="F434" s="43">
        <v>8700</v>
      </c>
      <c r="G434" s="44">
        <v>12</v>
      </c>
      <c r="H434" s="43">
        <v>8400</v>
      </c>
      <c r="I434" s="43">
        <v>100800</v>
      </c>
      <c r="J434" s="45">
        <v>100800</v>
      </c>
      <c r="K434" s="43">
        <v>91000</v>
      </c>
      <c r="L434" s="41">
        <v>110.77</v>
      </c>
      <c r="M434" s="11" t="s">
        <v>3707</v>
      </c>
      <c r="N434" s="43">
        <v>0</v>
      </c>
      <c r="O434" s="42"/>
      <c r="P434" s="43">
        <v>97248</v>
      </c>
      <c r="Q434" s="41" t="s">
        <v>3700</v>
      </c>
      <c r="R434" s="43">
        <v>-91000</v>
      </c>
      <c r="S434" s="41">
        <v>0</v>
      </c>
      <c r="T434" s="82" t="s">
        <v>3701</v>
      </c>
      <c r="U434" s="46" t="s">
        <v>3702</v>
      </c>
      <c r="V434" s="41">
        <v>5.44</v>
      </c>
      <c r="W434" s="12">
        <v>45783</v>
      </c>
      <c r="X434" s="12">
        <v>45770</v>
      </c>
      <c r="Y434" s="83">
        <v>21100</v>
      </c>
      <c r="Z434" s="84"/>
      <c r="AA434" s="14">
        <v>45785</v>
      </c>
      <c r="AB434" s="67" t="s">
        <v>79</v>
      </c>
      <c r="AC434" s="85">
        <v>11</v>
      </c>
      <c r="AD434" s="47" t="s">
        <v>133</v>
      </c>
      <c r="AE434" s="13">
        <v>1121051000</v>
      </c>
      <c r="AF434" s="47" t="s">
        <v>3703</v>
      </c>
      <c r="AG434" t="str">
        <f t="shared" si="13"/>
        <v>ADA FOTO</v>
      </c>
    </row>
    <row r="435" spans="1:33" ht="15.75" hidden="1" customHeight="1" thickBot="1">
      <c r="A435" t="str">
        <f t="shared" si="12"/>
        <v>060061071606000</v>
      </c>
      <c r="B435" s="41">
        <v>429</v>
      </c>
      <c r="C435" s="42" t="s">
        <v>3708</v>
      </c>
      <c r="D435" s="7" t="s">
        <v>268</v>
      </c>
      <c r="E435" s="41">
        <v>9</v>
      </c>
      <c r="F435" s="43">
        <v>17200</v>
      </c>
      <c r="G435" s="44">
        <v>9</v>
      </c>
      <c r="H435" s="43">
        <v>16750</v>
      </c>
      <c r="I435" s="43">
        <v>150750</v>
      </c>
      <c r="J435" s="45">
        <v>150750</v>
      </c>
      <c r="K435" s="43">
        <v>153000</v>
      </c>
      <c r="L435" s="41">
        <v>98.53</v>
      </c>
      <c r="M435" s="11" t="s">
        <v>3699</v>
      </c>
      <c r="N435" s="43">
        <v>0</v>
      </c>
      <c r="O435" s="42"/>
      <c r="P435" s="43">
        <v>148410</v>
      </c>
      <c r="Q435" s="41" t="s">
        <v>3700</v>
      </c>
      <c r="R435" s="43">
        <v>-153000</v>
      </c>
      <c r="S435" s="41">
        <v>0</v>
      </c>
      <c r="T435" s="82" t="s">
        <v>3701</v>
      </c>
      <c r="U435" s="46" t="s">
        <v>3702</v>
      </c>
      <c r="V435" s="41">
        <v>9.8800000000000008</v>
      </c>
      <c r="W435" s="12">
        <v>45784</v>
      </c>
      <c r="X435" s="12">
        <v>45730</v>
      </c>
      <c r="Y435" s="83">
        <v>31069</v>
      </c>
      <c r="Z435" s="84"/>
      <c r="AA435" s="14">
        <v>45785</v>
      </c>
      <c r="AB435" s="67" t="s">
        <v>79</v>
      </c>
      <c r="AC435" s="85">
        <v>11</v>
      </c>
      <c r="AD435" s="47" t="s">
        <v>133</v>
      </c>
      <c r="AE435" s="13">
        <v>1071606000</v>
      </c>
      <c r="AF435" s="47" t="s">
        <v>3703</v>
      </c>
      <c r="AG435" t="str">
        <f t="shared" si="13"/>
        <v>ADA FOTO</v>
      </c>
    </row>
    <row r="436" spans="1:33" ht="15.75" hidden="1" customHeight="1" thickBot="1">
      <c r="A436" t="str">
        <f t="shared" si="12"/>
        <v>060061064670000</v>
      </c>
      <c r="B436" s="41">
        <v>430</v>
      </c>
      <c r="C436" s="42" t="s">
        <v>3709</v>
      </c>
      <c r="D436" s="7" t="s">
        <v>244</v>
      </c>
      <c r="E436" s="41">
        <v>16</v>
      </c>
      <c r="F436" s="43">
        <v>17500</v>
      </c>
      <c r="G436" s="44">
        <v>16</v>
      </c>
      <c r="H436" s="43">
        <v>16750</v>
      </c>
      <c r="I436" s="43">
        <v>268000</v>
      </c>
      <c r="J436" s="45">
        <v>268000</v>
      </c>
      <c r="K436" s="43">
        <v>268000</v>
      </c>
      <c r="L436" s="41">
        <v>100</v>
      </c>
      <c r="M436" s="11" t="s">
        <v>3705</v>
      </c>
      <c r="N436" s="43">
        <v>0</v>
      </c>
      <c r="O436" s="42"/>
      <c r="P436" s="43">
        <v>265200</v>
      </c>
      <c r="Q436" s="41" t="s">
        <v>3700</v>
      </c>
      <c r="R436" s="43">
        <v>-268000</v>
      </c>
      <c r="S436" s="41">
        <v>0</v>
      </c>
      <c r="T436" s="82" t="s">
        <v>3701</v>
      </c>
      <c r="U436" s="46" t="s">
        <v>3702</v>
      </c>
      <c r="V436" s="41">
        <v>6.65</v>
      </c>
      <c r="W436" s="12">
        <v>45784</v>
      </c>
      <c r="X436" s="12">
        <v>45743</v>
      </c>
      <c r="Y436" s="83">
        <v>31069</v>
      </c>
      <c r="Z436" s="84"/>
      <c r="AA436" s="14">
        <v>45785</v>
      </c>
      <c r="AB436" s="67" t="s">
        <v>79</v>
      </c>
      <c r="AC436" s="85">
        <v>11</v>
      </c>
      <c r="AD436" s="47" t="s">
        <v>133</v>
      </c>
      <c r="AE436" s="13">
        <v>1064670000</v>
      </c>
      <c r="AF436" s="47" t="s">
        <v>3703</v>
      </c>
      <c r="AG436" t="str">
        <f t="shared" si="13"/>
        <v>ADA FOTO</v>
      </c>
    </row>
    <row r="437" spans="1:33" ht="15.75" hidden="1" customHeight="1" thickBot="1">
      <c r="A437" t="str">
        <f t="shared" si="12"/>
        <v>060061032759000</v>
      </c>
      <c r="B437" s="41">
        <v>431</v>
      </c>
      <c r="C437" s="42" t="s">
        <v>3710</v>
      </c>
      <c r="D437" s="7" t="s">
        <v>3539</v>
      </c>
      <c r="E437" s="41">
        <v>8</v>
      </c>
      <c r="F437" s="43">
        <v>8500</v>
      </c>
      <c r="G437" s="44">
        <v>8</v>
      </c>
      <c r="H437" s="43">
        <v>8400</v>
      </c>
      <c r="I437" s="43">
        <v>67200</v>
      </c>
      <c r="J437" s="48">
        <v>67200</v>
      </c>
      <c r="K437" s="49">
        <v>71200</v>
      </c>
      <c r="L437" s="41">
        <v>94.38</v>
      </c>
      <c r="M437" s="11" t="s">
        <v>3699</v>
      </c>
      <c r="N437" s="43">
        <v>0</v>
      </c>
      <c r="O437" s="42"/>
      <c r="P437" s="43">
        <v>68848</v>
      </c>
      <c r="Q437" s="41" t="s">
        <v>3700</v>
      </c>
      <c r="R437" s="43">
        <v>-71200</v>
      </c>
      <c r="S437" s="41">
        <v>0</v>
      </c>
      <c r="T437" s="82" t="s">
        <v>3701</v>
      </c>
      <c r="U437" s="46" t="s">
        <v>3711</v>
      </c>
      <c r="V437" s="41">
        <v>5.61</v>
      </c>
      <c r="W437" s="12">
        <v>45785</v>
      </c>
      <c r="X437" s="12">
        <v>45761</v>
      </c>
      <c r="Y437" s="83">
        <v>41896</v>
      </c>
      <c r="Z437" s="84"/>
      <c r="AA437" s="14">
        <v>45785</v>
      </c>
      <c r="AB437" s="67" t="s">
        <v>79</v>
      </c>
      <c r="AC437" s="85">
        <v>11</v>
      </c>
      <c r="AD437" s="47" t="s">
        <v>133</v>
      </c>
      <c r="AE437" s="13">
        <v>1032759000</v>
      </c>
      <c r="AF437" s="47" t="s">
        <v>3703</v>
      </c>
      <c r="AG437" t="str">
        <f t="shared" si="13"/>
        <v>ADA FOTO</v>
      </c>
    </row>
    <row r="438" spans="1:33" ht="15.75" hidden="1" customHeight="1" thickBot="1">
      <c r="A438" t="str">
        <f t="shared" si="12"/>
        <v>060061016172000</v>
      </c>
      <c r="B438" s="41">
        <v>432</v>
      </c>
      <c r="C438" s="42" t="s">
        <v>3712</v>
      </c>
      <c r="D438" s="7" t="s">
        <v>168</v>
      </c>
      <c r="E438" s="41">
        <v>12</v>
      </c>
      <c r="F438" s="43">
        <v>23400</v>
      </c>
      <c r="G438" s="44">
        <v>12</v>
      </c>
      <c r="H438" s="43">
        <v>21700</v>
      </c>
      <c r="I438" s="43">
        <v>260400</v>
      </c>
      <c r="J438" s="45">
        <v>260400</v>
      </c>
      <c r="K438" s="43">
        <v>260400</v>
      </c>
      <c r="L438" s="41">
        <v>100</v>
      </c>
      <c r="M438" s="11" t="s">
        <v>3705</v>
      </c>
      <c r="N438" s="43">
        <v>0</v>
      </c>
      <c r="O438" s="42"/>
      <c r="P438" s="43">
        <v>247368</v>
      </c>
      <c r="Q438" s="41" t="s">
        <v>3700</v>
      </c>
      <c r="R438" s="43">
        <v>-260400</v>
      </c>
      <c r="S438" s="41">
        <v>0</v>
      </c>
      <c r="T438" s="82" t="s">
        <v>3701</v>
      </c>
      <c r="U438" s="46" t="s">
        <v>3702</v>
      </c>
      <c r="V438" s="41">
        <v>3.42</v>
      </c>
      <c r="W438" s="12">
        <v>45783</v>
      </c>
      <c r="X438" s="12">
        <v>45758</v>
      </c>
      <c r="Y438" s="83">
        <v>23807</v>
      </c>
      <c r="Z438" s="84"/>
      <c r="AA438" s="14">
        <v>45785</v>
      </c>
      <c r="AB438" s="67" t="s">
        <v>79</v>
      </c>
      <c r="AC438" s="85">
        <v>11</v>
      </c>
      <c r="AD438" s="47" t="s">
        <v>133</v>
      </c>
      <c r="AE438" s="13">
        <v>1016172000</v>
      </c>
      <c r="AF438" s="47" t="s">
        <v>3703</v>
      </c>
      <c r="AG438" t="str">
        <f t="shared" si="13"/>
        <v>ADA FOTO</v>
      </c>
    </row>
    <row r="439" spans="1:33" ht="15.75" hidden="1" customHeight="1" thickBot="1">
      <c r="A439" t="str">
        <f t="shared" si="12"/>
        <v>060061071008000</v>
      </c>
      <c r="B439" s="41">
        <v>433</v>
      </c>
      <c r="C439" s="42" t="s">
        <v>3713</v>
      </c>
      <c r="D439" s="7" t="s">
        <v>262</v>
      </c>
      <c r="E439" s="41">
        <v>12</v>
      </c>
      <c r="F439" s="43">
        <v>8000</v>
      </c>
      <c r="G439" s="44">
        <v>12</v>
      </c>
      <c r="H439" s="43">
        <v>7900</v>
      </c>
      <c r="I439" s="43">
        <v>94800</v>
      </c>
      <c r="J439" s="45">
        <v>94800</v>
      </c>
      <c r="K439" s="43">
        <v>95000</v>
      </c>
      <c r="L439" s="41">
        <v>99.79</v>
      </c>
      <c r="M439" s="11" t="s">
        <v>3699</v>
      </c>
      <c r="N439" s="43">
        <v>0</v>
      </c>
      <c r="O439" s="81"/>
      <c r="P439" s="43">
        <v>96876</v>
      </c>
      <c r="Q439" s="41" t="s">
        <v>3700</v>
      </c>
      <c r="R439" s="43">
        <v>-95000</v>
      </c>
      <c r="S439" s="41">
        <v>0</v>
      </c>
      <c r="T439" s="82" t="s">
        <v>3701</v>
      </c>
      <c r="U439" s="46" t="s">
        <v>3702</v>
      </c>
      <c r="V439" s="41">
        <v>18.86</v>
      </c>
      <c r="W439" s="12">
        <v>45784</v>
      </c>
      <c r="X439" s="12">
        <v>45784</v>
      </c>
      <c r="Y439" s="83">
        <v>21046</v>
      </c>
      <c r="Z439" s="84"/>
      <c r="AA439" s="14">
        <v>45785</v>
      </c>
      <c r="AB439" s="67" t="s">
        <v>79</v>
      </c>
      <c r="AC439" s="85">
        <v>11</v>
      </c>
      <c r="AD439" s="47" t="s">
        <v>133</v>
      </c>
      <c r="AE439" s="13">
        <v>1071008000</v>
      </c>
      <c r="AF439" s="47" t="s">
        <v>3703</v>
      </c>
      <c r="AG439" t="str">
        <f t="shared" si="13"/>
        <v>ADA FOTO</v>
      </c>
    </row>
    <row r="440" spans="1:33" ht="15.75" hidden="1" customHeight="1" thickBot="1">
      <c r="A440" t="str">
        <f t="shared" si="12"/>
        <v>060061072194000</v>
      </c>
      <c r="B440" s="41">
        <v>434</v>
      </c>
      <c r="C440" s="42" t="s">
        <v>3714</v>
      </c>
      <c r="D440" s="7" t="s">
        <v>274</v>
      </c>
      <c r="E440" s="41">
        <v>24</v>
      </c>
      <c r="F440" s="43">
        <v>9300</v>
      </c>
      <c r="G440" s="44">
        <v>0</v>
      </c>
      <c r="H440" s="43">
        <v>0</v>
      </c>
      <c r="I440" s="43">
        <v>223200</v>
      </c>
      <c r="J440" s="45">
        <v>223200</v>
      </c>
      <c r="K440" s="43">
        <v>171700</v>
      </c>
      <c r="L440" s="41">
        <v>129.99</v>
      </c>
      <c r="M440" s="11" t="s">
        <v>3707</v>
      </c>
      <c r="N440" s="43">
        <v>0</v>
      </c>
      <c r="O440" s="42"/>
      <c r="P440" s="43">
        <v>153936</v>
      </c>
      <c r="Q440" s="41" t="s">
        <v>3700</v>
      </c>
      <c r="R440" s="43">
        <v>-171700</v>
      </c>
      <c r="S440" s="41">
        <v>0</v>
      </c>
      <c r="T440" s="82" t="s">
        <v>3701</v>
      </c>
      <c r="U440" s="46" t="s">
        <v>3702</v>
      </c>
      <c r="V440" s="41">
        <v>2.96</v>
      </c>
      <c r="W440" s="12">
        <v>45785</v>
      </c>
      <c r="X440" s="12">
        <v>45750</v>
      </c>
      <c r="Y440" s="83">
        <v>33155</v>
      </c>
      <c r="Z440" s="84"/>
      <c r="AA440" s="14">
        <v>45785</v>
      </c>
      <c r="AB440" s="67" t="s">
        <v>79</v>
      </c>
      <c r="AC440" s="85">
        <v>11</v>
      </c>
      <c r="AD440" s="47" t="s">
        <v>133</v>
      </c>
      <c r="AE440" s="13">
        <v>1072194000</v>
      </c>
      <c r="AF440" s="47" t="s">
        <v>3703</v>
      </c>
      <c r="AG440" t="str">
        <f t="shared" si="13"/>
        <v>ADA FOTO</v>
      </c>
    </row>
    <row r="441" spans="1:33" ht="15.75" hidden="1" customHeight="1" thickBot="1">
      <c r="A441" t="str">
        <f t="shared" si="12"/>
        <v>060061064680000</v>
      </c>
      <c r="B441" s="41">
        <v>435</v>
      </c>
      <c r="C441" s="42" t="s">
        <v>3715</v>
      </c>
      <c r="D441" s="7" t="s">
        <v>3716</v>
      </c>
      <c r="E441" s="41">
        <v>28</v>
      </c>
      <c r="F441" s="43">
        <v>8400</v>
      </c>
      <c r="G441" s="44">
        <v>28</v>
      </c>
      <c r="H441" s="43">
        <v>8350</v>
      </c>
      <c r="I441" s="43">
        <v>233800</v>
      </c>
      <c r="J441" s="45">
        <v>233800</v>
      </c>
      <c r="K441" s="43">
        <v>235200</v>
      </c>
      <c r="L441" s="41">
        <v>99.4</v>
      </c>
      <c r="M441" s="11" t="s">
        <v>3699</v>
      </c>
      <c r="N441" s="43">
        <v>0</v>
      </c>
      <c r="O441" s="42"/>
      <c r="P441" s="43">
        <v>266168</v>
      </c>
      <c r="Q441" s="41" t="s">
        <v>3700</v>
      </c>
      <c r="R441" s="43">
        <v>-235200</v>
      </c>
      <c r="S441" s="41">
        <v>0</v>
      </c>
      <c r="T441" s="82" t="s">
        <v>3701</v>
      </c>
      <c r="U441" s="46" t="s">
        <v>3702</v>
      </c>
      <c r="V441" s="41">
        <v>39.35</v>
      </c>
      <c r="W441" s="12">
        <v>45785</v>
      </c>
      <c r="X441" s="12">
        <v>45756</v>
      </c>
      <c r="Y441" s="83">
        <v>31069</v>
      </c>
      <c r="Z441" s="84"/>
      <c r="AA441" s="14">
        <v>45785</v>
      </c>
      <c r="AB441" s="67" t="s">
        <v>79</v>
      </c>
      <c r="AC441" s="85">
        <v>11</v>
      </c>
      <c r="AD441" s="47" t="s">
        <v>133</v>
      </c>
      <c r="AE441" s="13">
        <v>1064680000</v>
      </c>
      <c r="AF441" s="47" t="s">
        <v>3703</v>
      </c>
      <c r="AG441" t="str">
        <f t="shared" si="13"/>
        <v>ADA FOTO</v>
      </c>
    </row>
    <row r="442" spans="1:33" ht="15.75" hidden="1" customHeight="1" thickBot="1">
      <c r="A442" t="str">
        <f t="shared" si="12"/>
        <v>060061083138000</v>
      </c>
      <c r="B442" s="41">
        <v>436</v>
      </c>
      <c r="C442" s="42" t="s">
        <v>3717</v>
      </c>
      <c r="D442" s="7" t="s">
        <v>2544</v>
      </c>
      <c r="E442" s="41">
        <v>12</v>
      </c>
      <c r="F442" s="43">
        <v>33500</v>
      </c>
      <c r="G442" s="44">
        <v>0</v>
      </c>
      <c r="H442" s="43">
        <v>0</v>
      </c>
      <c r="I442" s="43">
        <v>402000</v>
      </c>
      <c r="J442" s="45">
        <v>402000</v>
      </c>
      <c r="K442" s="43">
        <v>420000</v>
      </c>
      <c r="L442" s="41">
        <v>95.71</v>
      </c>
      <c r="M442" s="11" t="s">
        <v>3699</v>
      </c>
      <c r="N442" s="43">
        <v>0</v>
      </c>
      <c r="O442" s="42"/>
      <c r="P442" s="43">
        <v>452964</v>
      </c>
      <c r="Q442" s="41" t="s">
        <v>3700</v>
      </c>
      <c r="R442" s="43">
        <v>-420000</v>
      </c>
      <c r="S442" s="41">
        <v>0</v>
      </c>
      <c r="T442" s="82" t="s">
        <v>3701</v>
      </c>
      <c r="U442" s="46" t="s">
        <v>3702</v>
      </c>
      <c r="V442" s="41">
        <v>222.2</v>
      </c>
      <c r="W442" s="12">
        <v>45783</v>
      </c>
      <c r="X442" s="12">
        <v>45771</v>
      </c>
      <c r="Y442" s="83">
        <v>40641</v>
      </c>
      <c r="Z442" s="84">
        <v>0</v>
      </c>
      <c r="AA442" s="14">
        <v>45785</v>
      </c>
      <c r="AB442" s="67" t="s">
        <v>79</v>
      </c>
      <c r="AC442" s="85">
        <v>14</v>
      </c>
      <c r="AD442" s="47" t="s">
        <v>133</v>
      </c>
      <c r="AE442" s="13">
        <v>1083138000</v>
      </c>
      <c r="AF442" s="47" t="s">
        <v>3703</v>
      </c>
      <c r="AG442" t="str">
        <f t="shared" si="13"/>
        <v>ADA FOTO</v>
      </c>
    </row>
    <row r="443" spans="1:33" ht="15.75" hidden="1" customHeight="1" thickBot="1">
      <c r="A443" t="str">
        <f t="shared" si="12"/>
        <v>060061068899000</v>
      </c>
      <c r="B443" s="41">
        <v>437</v>
      </c>
      <c r="C443" s="42" t="s">
        <v>3718</v>
      </c>
      <c r="D443" s="7" t="s">
        <v>2519</v>
      </c>
      <c r="E443" s="41">
        <v>60</v>
      </c>
      <c r="F443" s="43">
        <v>4500</v>
      </c>
      <c r="G443" s="44">
        <v>60</v>
      </c>
      <c r="H443" s="43">
        <v>4375</v>
      </c>
      <c r="I443" s="43">
        <v>262500</v>
      </c>
      <c r="J443" s="45">
        <v>262500</v>
      </c>
      <c r="K443" s="43">
        <v>262500</v>
      </c>
      <c r="L443" s="41">
        <v>100</v>
      </c>
      <c r="M443" s="11" t="s">
        <v>3705</v>
      </c>
      <c r="N443" s="43">
        <v>0</v>
      </c>
      <c r="O443" s="42"/>
      <c r="P443" s="43">
        <v>261240</v>
      </c>
      <c r="Q443" s="41" t="s">
        <v>3700</v>
      </c>
      <c r="R443" s="43">
        <v>-262500</v>
      </c>
      <c r="S443" s="41">
        <v>0</v>
      </c>
      <c r="T443" s="82" t="s">
        <v>3701</v>
      </c>
      <c r="U443" s="46" t="s">
        <v>3702</v>
      </c>
      <c r="V443" s="41">
        <v>25.84</v>
      </c>
      <c r="W443" s="12">
        <v>45784</v>
      </c>
      <c r="X443" s="12">
        <v>45708</v>
      </c>
      <c r="Y443" s="83">
        <v>21762</v>
      </c>
      <c r="Z443" s="84">
        <v>0</v>
      </c>
      <c r="AA443" s="14">
        <v>45785</v>
      </c>
      <c r="AB443" s="67" t="s">
        <v>79</v>
      </c>
      <c r="AC443" s="85">
        <v>14</v>
      </c>
      <c r="AD443" s="47" t="s">
        <v>133</v>
      </c>
      <c r="AE443" s="13">
        <v>1068899000</v>
      </c>
      <c r="AF443" s="47" t="s">
        <v>3703</v>
      </c>
      <c r="AG443" t="str">
        <f t="shared" si="13"/>
        <v>ADA FOTO</v>
      </c>
    </row>
    <row r="444" spans="1:33" ht="15.75" hidden="1" customHeight="1" thickBot="1">
      <c r="A444" t="str">
        <f t="shared" si="12"/>
        <v>060061077650000</v>
      </c>
      <c r="B444" s="41">
        <v>438</v>
      </c>
      <c r="C444" s="42" t="s">
        <v>3719</v>
      </c>
      <c r="D444" s="7" t="s">
        <v>2534</v>
      </c>
      <c r="E444" s="41">
        <v>60</v>
      </c>
      <c r="F444" s="43">
        <v>975</v>
      </c>
      <c r="G444" s="44">
        <v>60</v>
      </c>
      <c r="H444" s="41">
        <v>833</v>
      </c>
      <c r="I444" s="43">
        <v>49980</v>
      </c>
      <c r="J444" s="45">
        <v>49980</v>
      </c>
      <c r="K444" s="43">
        <v>50000</v>
      </c>
      <c r="L444" s="41">
        <v>99.96</v>
      </c>
      <c r="M444" s="11" t="s">
        <v>3699</v>
      </c>
      <c r="N444" s="43">
        <v>0</v>
      </c>
      <c r="O444" s="42"/>
      <c r="P444" s="43">
        <v>48000</v>
      </c>
      <c r="Q444" s="41" t="s">
        <v>3700</v>
      </c>
      <c r="R444" s="43">
        <v>-50000</v>
      </c>
      <c r="S444" s="41">
        <v>0</v>
      </c>
      <c r="T444" s="82" t="s">
        <v>3701</v>
      </c>
      <c r="U444" s="46" t="s">
        <v>3702</v>
      </c>
      <c r="V444" s="41">
        <v>60.09</v>
      </c>
      <c r="W444" s="12">
        <v>45783</v>
      </c>
      <c r="X444" s="12">
        <v>45673</v>
      </c>
      <c r="Y444" s="83">
        <v>22059</v>
      </c>
      <c r="Z444" s="84">
        <v>0</v>
      </c>
      <c r="AA444" s="14">
        <v>45785</v>
      </c>
      <c r="AB444" s="67" t="s">
        <v>79</v>
      </c>
      <c r="AC444" s="85">
        <v>14</v>
      </c>
      <c r="AD444" s="47" t="s">
        <v>133</v>
      </c>
      <c r="AE444" s="13">
        <v>1077650000</v>
      </c>
      <c r="AF444" s="47" t="s">
        <v>3703</v>
      </c>
      <c r="AG444" t="str">
        <f t="shared" si="13"/>
        <v>ADA FOTO</v>
      </c>
    </row>
    <row r="445" spans="1:33" ht="15.75" hidden="1" customHeight="1" thickBot="1">
      <c r="A445" t="str">
        <f t="shared" si="12"/>
        <v>060061089885000</v>
      </c>
      <c r="B445" s="41">
        <v>439</v>
      </c>
      <c r="C445" s="42" t="s">
        <v>3720</v>
      </c>
      <c r="D445" s="7" t="s">
        <v>2565</v>
      </c>
      <c r="E445" s="41">
        <v>72</v>
      </c>
      <c r="F445" s="43">
        <v>1000</v>
      </c>
      <c r="G445" s="44">
        <v>72</v>
      </c>
      <c r="H445" s="43">
        <v>806</v>
      </c>
      <c r="I445" s="43">
        <v>58032</v>
      </c>
      <c r="J445" s="45">
        <v>58032</v>
      </c>
      <c r="K445" s="43">
        <v>54500</v>
      </c>
      <c r="L445" s="41">
        <v>106.48</v>
      </c>
      <c r="M445" s="11" t="s">
        <v>3707</v>
      </c>
      <c r="N445" s="43">
        <v>0</v>
      </c>
      <c r="O445" s="42"/>
      <c r="P445" s="43">
        <v>55800</v>
      </c>
      <c r="Q445" s="41" t="s">
        <v>3700</v>
      </c>
      <c r="R445" s="43">
        <v>-54500</v>
      </c>
      <c r="S445" s="41">
        <v>0</v>
      </c>
      <c r="T445" s="82" t="s">
        <v>3701</v>
      </c>
      <c r="U445" s="46" t="s">
        <v>3702</v>
      </c>
      <c r="V445" s="41">
        <v>0.35</v>
      </c>
      <c r="W445" s="12">
        <v>45785</v>
      </c>
      <c r="X445" s="12">
        <v>45608</v>
      </c>
      <c r="Y445" s="83">
        <v>22059</v>
      </c>
      <c r="Z445" s="84">
        <v>0</v>
      </c>
      <c r="AA445" s="14">
        <v>45785</v>
      </c>
      <c r="AB445" s="67" t="s">
        <v>79</v>
      </c>
      <c r="AC445" s="85">
        <v>14</v>
      </c>
      <c r="AD445" s="47" t="s">
        <v>133</v>
      </c>
      <c r="AE445" s="13">
        <v>1089885000</v>
      </c>
      <c r="AF445" s="47" t="s">
        <v>3703</v>
      </c>
      <c r="AG445" t="str">
        <f t="shared" si="13"/>
        <v>ADA FOTO</v>
      </c>
    </row>
    <row r="446" spans="1:33" ht="15.75" hidden="1" customHeight="1" thickBot="1">
      <c r="A446" t="str">
        <f t="shared" si="12"/>
        <v>060061028702000</v>
      </c>
      <c r="B446" s="41">
        <v>440</v>
      </c>
      <c r="C446" s="42" t="s">
        <v>3721</v>
      </c>
      <c r="D446" s="7" t="s">
        <v>3623</v>
      </c>
      <c r="E446" s="41">
        <v>12</v>
      </c>
      <c r="F446" s="43">
        <v>18500</v>
      </c>
      <c r="G446" s="44">
        <v>12</v>
      </c>
      <c r="H446" s="43">
        <v>15700</v>
      </c>
      <c r="I446" s="43">
        <v>188400</v>
      </c>
      <c r="J446" s="45">
        <v>188400</v>
      </c>
      <c r="K446" s="43">
        <v>198900</v>
      </c>
      <c r="L446" s="41">
        <v>94.72</v>
      </c>
      <c r="M446" s="11" t="s">
        <v>3699</v>
      </c>
      <c r="N446" s="43">
        <v>0</v>
      </c>
      <c r="O446" s="42"/>
      <c r="P446" s="43">
        <v>240000</v>
      </c>
      <c r="Q446" s="41" t="s">
        <v>3700</v>
      </c>
      <c r="R446" s="43">
        <v>-198900</v>
      </c>
      <c r="S446" s="41">
        <v>0</v>
      </c>
      <c r="T446" s="82" t="s">
        <v>3701</v>
      </c>
      <c r="U446" s="46" t="s">
        <v>3702</v>
      </c>
      <c r="V446" s="50">
        <v>0.05</v>
      </c>
      <c r="W446" s="12">
        <v>45744</v>
      </c>
      <c r="X446" s="12">
        <v>45707</v>
      </c>
      <c r="Y446" s="83">
        <v>37945</v>
      </c>
      <c r="Z446" s="84">
        <v>0</v>
      </c>
      <c r="AA446" s="14">
        <v>45785</v>
      </c>
      <c r="AB446" s="67" t="s">
        <v>79</v>
      </c>
      <c r="AC446" s="85">
        <v>14</v>
      </c>
      <c r="AD446" s="47" t="s">
        <v>133</v>
      </c>
      <c r="AE446" s="13">
        <v>1028702000</v>
      </c>
      <c r="AF446" s="47" t="s">
        <v>3703</v>
      </c>
      <c r="AG446" t="str">
        <f t="shared" si="13"/>
        <v>ADA FOTO</v>
      </c>
    </row>
    <row r="447" spans="1:33" ht="15.75" hidden="1" customHeight="1" thickBot="1">
      <c r="A447" t="str">
        <f t="shared" si="12"/>
        <v>060061089867000</v>
      </c>
      <c r="B447" s="41">
        <v>441</v>
      </c>
      <c r="C447" s="42" t="s">
        <v>3722</v>
      </c>
      <c r="D447" s="7" t="s">
        <v>3571</v>
      </c>
      <c r="E447" s="41">
        <v>30</v>
      </c>
      <c r="F447" s="43">
        <v>5000</v>
      </c>
      <c r="G447" s="44">
        <v>30</v>
      </c>
      <c r="H447" s="43">
        <v>4200</v>
      </c>
      <c r="I447" s="43">
        <v>126000</v>
      </c>
      <c r="J447" s="45">
        <v>126000</v>
      </c>
      <c r="K447" s="43">
        <v>147805</v>
      </c>
      <c r="L447" s="41">
        <v>85.25</v>
      </c>
      <c r="M447" s="11" t="s">
        <v>3699</v>
      </c>
      <c r="N447" s="43">
        <v>0</v>
      </c>
      <c r="O447" s="42"/>
      <c r="P447" s="43">
        <v>135450</v>
      </c>
      <c r="Q447" s="41" t="s">
        <v>3700</v>
      </c>
      <c r="R447" s="43">
        <v>-147805</v>
      </c>
      <c r="S447" s="41">
        <v>0</v>
      </c>
      <c r="T447" s="82" t="s">
        <v>3701</v>
      </c>
      <c r="U447" s="46" t="s">
        <v>3702</v>
      </c>
      <c r="V447" s="41">
        <v>0.84</v>
      </c>
      <c r="W447" s="12">
        <v>45784</v>
      </c>
      <c r="X447" s="12">
        <v>45721</v>
      </c>
      <c r="Y447" s="83">
        <v>22377</v>
      </c>
      <c r="Z447" s="84">
        <v>0</v>
      </c>
      <c r="AA447" s="14">
        <v>45785</v>
      </c>
      <c r="AB447" s="67" t="s">
        <v>79</v>
      </c>
      <c r="AC447" s="85">
        <v>14</v>
      </c>
      <c r="AD447" s="47" t="s">
        <v>133</v>
      </c>
      <c r="AE447" s="13">
        <v>1089867000</v>
      </c>
      <c r="AF447" s="47" t="s">
        <v>3703</v>
      </c>
      <c r="AG447" t="str">
        <f t="shared" si="13"/>
        <v>ADA FOTO</v>
      </c>
    </row>
    <row r="448" spans="1:33" ht="15.75" hidden="1" customHeight="1" thickBot="1">
      <c r="A448" t="str">
        <f t="shared" si="12"/>
        <v>060061105042000</v>
      </c>
      <c r="B448" s="41">
        <v>442</v>
      </c>
      <c r="C448" s="42" t="s">
        <v>3723</v>
      </c>
      <c r="D448" s="7" t="s">
        <v>2570</v>
      </c>
      <c r="E448" s="41">
        <v>21</v>
      </c>
      <c r="F448" s="43">
        <v>5100</v>
      </c>
      <c r="G448" s="44">
        <v>21</v>
      </c>
      <c r="H448" s="43">
        <v>4314</v>
      </c>
      <c r="I448" s="43">
        <v>90594</v>
      </c>
      <c r="J448" s="45">
        <v>90594</v>
      </c>
      <c r="K448" s="43">
        <v>98300</v>
      </c>
      <c r="L448" s="41">
        <v>92.16</v>
      </c>
      <c r="M448" s="11" t="s">
        <v>3699</v>
      </c>
      <c r="N448" s="43">
        <v>0</v>
      </c>
      <c r="O448" s="42"/>
      <c r="P448" s="43">
        <v>99372</v>
      </c>
      <c r="Q448" s="41" t="s">
        <v>3700</v>
      </c>
      <c r="R448" s="43">
        <v>-98300</v>
      </c>
      <c r="S448" s="41">
        <v>0</v>
      </c>
      <c r="T448" s="82" t="s">
        <v>3701</v>
      </c>
      <c r="U448" s="46" t="s">
        <v>3702</v>
      </c>
      <c r="V448" s="41">
        <v>118.61</v>
      </c>
      <c r="W448" s="12">
        <v>45784</v>
      </c>
      <c r="X448" s="12">
        <v>45601</v>
      </c>
      <c r="Y448" s="83">
        <v>22377</v>
      </c>
      <c r="Z448" s="84">
        <v>0</v>
      </c>
      <c r="AA448" s="14">
        <v>45785</v>
      </c>
      <c r="AB448" s="67" t="s">
        <v>79</v>
      </c>
      <c r="AC448" s="85">
        <v>14</v>
      </c>
      <c r="AD448" s="47" t="s">
        <v>133</v>
      </c>
      <c r="AE448" s="13">
        <v>1105042000</v>
      </c>
      <c r="AF448" s="47" t="s">
        <v>3703</v>
      </c>
      <c r="AG448" t="str">
        <f t="shared" si="13"/>
        <v>ADA FOTO</v>
      </c>
    </row>
    <row r="449" spans="1:33" ht="15.75" hidden="1" customHeight="1" thickBot="1">
      <c r="A449" t="str">
        <f t="shared" si="12"/>
        <v>060061140637000</v>
      </c>
      <c r="B449" s="41">
        <v>443</v>
      </c>
      <c r="C449" s="42" t="s">
        <v>3724</v>
      </c>
      <c r="D449" s="7" t="s">
        <v>2585</v>
      </c>
      <c r="E449" s="41">
        <v>6</v>
      </c>
      <c r="F449" s="43">
        <v>13700</v>
      </c>
      <c r="G449" s="44">
        <v>0</v>
      </c>
      <c r="H449" s="43">
        <v>0</v>
      </c>
      <c r="I449" s="43">
        <v>82200</v>
      </c>
      <c r="J449" s="45">
        <v>82200</v>
      </c>
      <c r="K449" s="43">
        <v>110405</v>
      </c>
      <c r="L449" s="41">
        <v>74.45</v>
      </c>
      <c r="M449" s="11" t="s">
        <v>3699</v>
      </c>
      <c r="N449" s="43">
        <v>0</v>
      </c>
      <c r="O449" s="42"/>
      <c r="P449" s="43">
        <v>102600</v>
      </c>
      <c r="Q449" s="41" t="s">
        <v>3700</v>
      </c>
      <c r="R449" s="43">
        <v>-110405</v>
      </c>
      <c r="S449" s="41">
        <v>0</v>
      </c>
      <c r="T449" s="82" t="s">
        <v>3701</v>
      </c>
      <c r="U449" s="46" t="s">
        <v>3702</v>
      </c>
      <c r="V449" s="50">
        <v>2.2599999999999998</v>
      </c>
      <c r="W449" s="12">
        <v>45757</v>
      </c>
      <c r="X449" s="12">
        <v>45743</v>
      </c>
      <c r="Y449" s="83">
        <v>22059</v>
      </c>
      <c r="Z449" s="84">
        <v>0</v>
      </c>
      <c r="AA449" s="14">
        <v>45785</v>
      </c>
      <c r="AB449" s="67" t="s">
        <v>79</v>
      </c>
      <c r="AC449" s="85">
        <v>14</v>
      </c>
      <c r="AD449" s="47" t="s">
        <v>133</v>
      </c>
      <c r="AE449" s="13">
        <v>1140637000</v>
      </c>
      <c r="AF449" s="47" t="s">
        <v>3703</v>
      </c>
      <c r="AG449" t="str">
        <f t="shared" si="13"/>
        <v>ADA FOTO</v>
      </c>
    </row>
    <row r="450" spans="1:33" ht="15.75" hidden="1" customHeight="1" thickBot="1">
      <c r="A450" t="str">
        <f t="shared" si="12"/>
        <v>060061078236000</v>
      </c>
      <c r="B450" s="41">
        <v>444</v>
      </c>
      <c r="C450" s="42" t="s">
        <v>3725</v>
      </c>
      <c r="D450" s="7" t="s">
        <v>2539</v>
      </c>
      <c r="E450" s="41">
        <v>5</v>
      </c>
      <c r="F450" s="43">
        <v>9800</v>
      </c>
      <c r="G450" s="44">
        <v>5</v>
      </c>
      <c r="H450" s="43">
        <v>9520</v>
      </c>
      <c r="I450" s="43">
        <v>47600</v>
      </c>
      <c r="J450" s="45">
        <v>47600</v>
      </c>
      <c r="K450" s="43">
        <v>45850</v>
      </c>
      <c r="L450" s="41">
        <v>103.82</v>
      </c>
      <c r="M450" s="11" t="s">
        <v>3707</v>
      </c>
      <c r="N450" s="43">
        <v>0</v>
      </c>
      <c r="O450" s="81"/>
      <c r="P450" s="43">
        <v>45505</v>
      </c>
      <c r="Q450" s="41" t="s">
        <v>3700</v>
      </c>
      <c r="R450" s="43">
        <v>-45850</v>
      </c>
      <c r="S450" s="41">
        <v>0</v>
      </c>
      <c r="T450" s="82" t="s">
        <v>3701</v>
      </c>
      <c r="U450" s="46" t="s">
        <v>3702</v>
      </c>
      <c r="V450" s="50">
        <v>1.69</v>
      </c>
      <c r="W450" s="12">
        <v>45782</v>
      </c>
      <c r="X450" s="12">
        <v>45763</v>
      </c>
      <c r="Y450" s="83">
        <v>22059</v>
      </c>
      <c r="Z450" s="84">
        <v>0</v>
      </c>
      <c r="AA450" s="14">
        <v>45785</v>
      </c>
      <c r="AB450" s="67" t="s">
        <v>79</v>
      </c>
      <c r="AC450" s="85">
        <v>14</v>
      </c>
      <c r="AD450" s="47" t="s">
        <v>133</v>
      </c>
      <c r="AE450" s="13">
        <v>1078236000</v>
      </c>
      <c r="AF450" s="47" t="s">
        <v>3703</v>
      </c>
      <c r="AG450" t="str">
        <f t="shared" si="13"/>
        <v>ADA FOTO</v>
      </c>
    </row>
    <row r="451" spans="1:33" ht="15.75" hidden="1" customHeight="1" thickBot="1">
      <c r="A451" t="str">
        <f t="shared" si="12"/>
        <v>060061076058000</v>
      </c>
      <c r="B451" s="41">
        <v>445</v>
      </c>
      <c r="C451" s="42" t="s">
        <v>3726</v>
      </c>
      <c r="D451" s="7" t="s">
        <v>3561</v>
      </c>
      <c r="E451" s="41">
        <v>72</v>
      </c>
      <c r="F451" s="43">
        <v>1700</v>
      </c>
      <c r="G451" s="44">
        <v>72</v>
      </c>
      <c r="H451" s="43">
        <v>1625</v>
      </c>
      <c r="I451" s="43">
        <v>117000</v>
      </c>
      <c r="J451" s="45">
        <v>117000</v>
      </c>
      <c r="K451" s="43">
        <v>109300</v>
      </c>
      <c r="L451" s="41">
        <v>107.04</v>
      </c>
      <c r="M451" s="11" t="s">
        <v>3707</v>
      </c>
      <c r="N451" s="43">
        <v>0</v>
      </c>
      <c r="O451" s="81"/>
      <c r="P451" s="43">
        <v>111384</v>
      </c>
      <c r="Q451" s="41" t="s">
        <v>3700</v>
      </c>
      <c r="R451" s="43">
        <v>-109300</v>
      </c>
      <c r="S451" s="41">
        <v>0</v>
      </c>
      <c r="T451" s="82" t="s">
        <v>3701</v>
      </c>
      <c r="U451" s="46" t="s">
        <v>3702</v>
      </c>
      <c r="V451" s="50">
        <v>232.62</v>
      </c>
      <c r="W451" s="12">
        <v>45785</v>
      </c>
      <c r="X451" s="12">
        <v>45692</v>
      </c>
      <c r="Y451" s="83">
        <v>22031</v>
      </c>
      <c r="Z451" s="84">
        <v>0</v>
      </c>
      <c r="AA451" s="14">
        <v>45785</v>
      </c>
      <c r="AB451" s="67" t="s">
        <v>79</v>
      </c>
      <c r="AC451" s="85">
        <v>14</v>
      </c>
      <c r="AD451" s="47" t="s">
        <v>133</v>
      </c>
      <c r="AE451" s="13">
        <v>1076058000</v>
      </c>
      <c r="AF451" s="47" t="s">
        <v>3703</v>
      </c>
      <c r="AG451" t="str">
        <f t="shared" si="13"/>
        <v>ADA FOTO</v>
      </c>
    </row>
    <row r="452" spans="1:33" ht="15.75" hidden="1" customHeight="1" thickBot="1">
      <c r="A452" t="str">
        <f t="shared" si="12"/>
        <v>060061088243000</v>
      </c>
      <c r="B452" s="41">
        <v>446</v>
      </c>
      <c r="C452" s="42" t="s">
        <v>3727</v>
      </c>
      <c r="D452" s="7" t="s">
        <v>376</v>
      </c>
      <c r="E452" s="41">
        <v>20</v>
      </c>
      <c r="F452" s="43">
        <v>4500</v>
      </c>
      <c r="G452" s="44">
        <v>20</v>
      </c>
      <c r="H452" s="43">
        <v>4050</v>
      </c>
      <c r="I452" s="43">
        <v>81000</v>
      </c>
      <c r="J452" s="45">
        <v>81000</v>
      </c>
      <c r="K452" s="43">
        <v>80500</v>
      </c>
      <c r="L452" s="41">
        <v>100.62</v>
      </c>
      <c r="M452" s="11" t="s">
        <v>3707</v>
      </c>
      <c r="N452" s="43">
        <v>0</v>
      </c>
      <c r="O452" s="81"/>
      <c r="P452" s="43">
        <v>78580</v>
      </c>
      <c r="Q452" s="41" t="s">
        <v>3700</v>
      </c>
      <c r="R452" s="43">
        <v>-80500</v>
      </c>
      <c r="S452" s="41">
        <v>0</v>
      </c>
      <c r="T452" s="82" t="s">
        <v>3701</v>
      </c>
      <c r="U452" s="46" t="s">
        <v>3702</v>
      </c>
      <c r="V452" s="41">
        <v>138.05000000000001</v>
      </c>
      <c r="W452" s="12">
        <v>45785</v>
      </c>
      <c r="X452" s="12">
        <v>45720</v>
      </c>
      <c r="Y452" s="83">
        <v>21083</v>
      </c>
      <c r="Z452" s="84"/>
      <c r="AA452" s="14">
        <v>45785</v>
      </c>
      <c r="AB452" s="67" t="s">
        <v>79</v>
      </c>
      <c r="AC452" s="85">
        <v>17</v>
      </c>
      <c r="AD452" s="47" t="s">
        <v>133</v>
      </c>
      <c r="AE452" s="13">
        <v>1088243000</v>
      </c>
      <c r="AF452" s="47" t="s">
        <v>3703</v>
      </c>
      <c r="AG452" t="str">
        <f t="shared" si="13"/>
        <v>ADA FOTO</v>
      </c>
    </row>
    <row r="453" spans="1:33" ht="15.75" hidden="1" customHeight="1" thickBot="1">
      <c r="A453" t="str">
        <f t="shared" si="12"/>
        <v>060061084369000</v>
      </c>
      <c r="B453" s="41">
        <v>447</v>
      </c>
      <c r="C453" s="42" t="s">
        <v>3728</v>
      </c>
      <c r="D453" s="7" t="s">
        <v>334</v>
      </c>
      <c r="E453" s="41">
        <v>60</v>
      </c>
      <c r="F453" s="43">
        <v>9000</v>
      </c>
      <c r="G453" s="44">
        <v>0</v>
      </c>
      <c r="H453" s="43">
        <v>0</v>
      </c>
      <c r="I453" s="43">
        <v>540000</v>
      </c>
      <c r="J453" s="45">
        <v>540000</v>
      </c>
      <c r="K453" s="43">
        <v>558000</v>
      </c>
      <c r="L453" s="41">
        <v>96.77</v>
      </c>
      <c r="M453" s="11" t="s">
        <v>3699</v>
      </c>
      <c r="N453" s="43">
        <v>0</v>
      </c>
      <c r="O453" s="81"/>
      <c r="P453" s="43">
        <v>508440</v>
      </c>
      <c r="Q453" s="41" t="s">
        <v>3700</v>
      </c>
      <c r="R453" s="43">
        <v>-558000</v>
      </c>
      <c r="S453" s="41">
        <v>0</v>
      </c>
      <c r="T453" s="82" t="s">
        <v>3701</v>
      </c>
      <c r="U453" s="46" t="s">
        <v>3702</v>
      </c>
      <c r="V453" s="41">
        <v>28.31</v>
      </c>
      <c r="W453" s="12">
        <v>45785</v>
      </c>
      <c r="X453" s="12">
        <v>45768</v>
      </c>
      <c r="Y453" s="83">
        <v>37345</v>
      </c>
      <c r="Z453" s="84"/>
      <c r="AA453" s="14">
        <v>45785</v>
      </c>
      <c r="AB453" s="67" t="s">
        <v>79</v>
      </c>
      <c r="AC453" s="85">
        <v>17</v>
      </c>
      <c r="AD453" s="47" t="s">
        <v>133</v>
      </c>
      <c r="AE453" s="13">
        <v>1084369000</v>
      </c>
      <c r="AF453" s="47" t="s">
        <v>3703</v>
      </c>
      <c r="AG453" t="str">
        <f t="shared" si="13"/>
        <v>ADA FOTO</v>
      </c>
    </row>
    <row r="454" spans="1:33" ht="15.75" hidden="1" customHeight="1" thickBot="1">
      <c r="A454" t="str">
        <f t="shared" si="12"/>
        <v>060061088129000</v>
      </c>
      <c r="B454" s="41">
        <v>448</v>
      </c>
      <c r="C454" s="42" t="s">
        <v>3729</v>
      </c>
      <c r="D454" s="7" t="s">
        <v>340</v>
      </c>
      <c r="E454" s="41">
        <v>40</v>
      </c>
      <c r="F454" s="43">
        <v>3000</v>
      </c>
      <c r="G454" s="44">
        <v>40</v>
      </c>
      <c r="H454" s="43">
        <v>2867</v>
      </c>
      <c r="I454" s="43">
        <v>114680</v>
      </c>
      <c r="J454" s="45">
        <v>114680</v>
      </c>
      <c r="K454" s="43">
        <v>111500</v>
      </c>
      <c r="L454" s="41">
        <v>102.85</v>
      </c>
      <c r="M454" s="11" t="s">
        <v>3707</v>
      </c>
      <c r="N454" s="43">
        <v>0</v>
      </c>
      <c r="O454" s="81"/>
      <c r="P454" s="43">
        <v>115040</v>
      </c>
      <c r="Q454" s="41" t="s">
        <v>3700</v>
      </c>
      <c r="R454" s="43">
        <v>-111500</v>
      </c>
      <c r="S454" s="41">
        <v>0</v>
      </c>
      <c r="T454" s="82" t="s">
        <v>3701</v>
      </c>
      <c r="U454" s="46" t="s">
        <v>3711</v>
      </c>
      <c r="V454" s="50">
        <v>1000.53</v>
      </c>
      <c r="W454" s="12">
        <v>45785</v>
      </c>
      <c r="X454" s="12">
        <v>45758</v>
      </c>
      <c r="Y454" s="83">
        <v>21126</v>
      </c>
      <c r="Z454" s="84"/>
      <c r="AA454" s="14">
        <v>45785</v>
      </c>
      <c r="AB454" s="67" t="s">
        <v>79</v>
      </c>
      <c r="AC454" s="85">
        <v>17</v>
      </c>
      <c r="AD454" s="47" t="s">
        <v>133</v>
      </c>
      <c r="AE454" s="13">
        <v>1088129000</v>
      </c>
      <c r="AF454" s="47" t="s">
        <v>3703</v>
      </c>
      <c r="AG454" t="str">
        <f t="shared" si="13"/>
        <v>ADA FOTO</v>
      </c>
    </row>
    <row r="455" spans="1:33" ht="15.75" hidden="1" customHeight="1" thickBot="1">
      <c r="A455" t="str">
        <f t="shared" ref="A455:A518" si="14">AB455&amp;AE455</f>
        <v>060061088200000</v>
      </c>
      <c r="B455" s="41">
        <v>449</v>
      </c>
      <c r="C455" s="42" t="s">
        <v>3730</v>
      </c>
      <c r="D455" s="7" t="s">
        <v>370</v>
      </c>
      <c r="E455" s="41">
        <v>40</v>
      </c>
      <c r="F455" s="43">
        <v>2900</v>
      </c>
      <c r="G455" s="44">
        <v>40</v>
      </c>
      <c r="H455" s="43">
        <v>2835</v>
      </c>
      <c r="I455" s="43">
        <v>113400</v>
      </c>
      <c r="J455" s="45">
        <v>113400</v>
      </c>
      <c r="K455" s="43">
        <v>106500</v>
      </c>
      <c r="L455" s="41">
        <v>106.48</v>
      </c>
      <c r="M455" s="11" t="s">
        <v>3707</v>
      </c>
      <c r="N455" s="43">
        <v>0</v>
      </c>
      <c r="O455" s="81"/>
      <c r="P455" s="43">
        <v>109720</v>
      </c>
      <c r="Q455" s="41" t="s">
        <v>3700</v>
      </c>
      <c r="R455" s="43">
        <v>-106500</v>
      </c>
      <c r="S455" s="41">
        <v>0</v>
      </c>
      <c r="T455" s="82" t="s">
        <v>3701</v>
      </c>
      <c r="U455" s="46" t="s">
        <v>3711</v>
      </c>
      <c r="V455" s="41">
        <v>287.24</v>
      </c>
      <c r="W455" s="12">
        <v>45785</v>
      </c>
      <c r="X455" s="12">
        <v>45743</v>
      </c>
      <c r="Y455" s="83">
        <v>21126</v>
      </c>
      <c r="Z455" s="84"/>
      <c r="AA455" s="14">
        <v>45785</v>
      </c>
      <c r="AB455" s="67" t="s">
        <v>79</v>
      </c>
      <c r="AC455" s="85">
        <v>17</v>
      </c>
      <c r="AD455" s="47" t="s">
        <v>133</v>
      </c>
      <c r="AE455" s="13">
        <v>1088200000</v>
      </c>
      <c r="AF455" s="47" t="s">
        <v>3703</v>
      </c>
      <c r="AG455" t="str">
        <f t="shared" ref="AG455:AG518" si="15">IF(LEFT(M455,1)="*","ADA FOTO","TIDAK ADA")</f>
        <v>ADA FOTO</v>
      </c>
    </row>
    <row r="456" spans="1:33" ht="15.75" hidden="1" customHeight="1" thickBot="1">
      <c r="A456" t="str">
        <f t="shared" si="14"/>
        <v>060061088134000</v>
      </c>
      <c r="B456" s="41">
        <v>450</v>
      </c>
      <c r="C456" s="42" t="s">
        <v>3731</v>
      </c>
      <c r="D456" s="7" t="s">
        <v>346</v>
      </c>
      <c r="E456" s="41">
        <v>40</v>
      </c>
      <c r="F456" s="43">
        <v>2900</v>
      </c>
      <c r="G456" s="44">
        <v>40</v>
      </c>
      <c r="H456" s="43">
        <v>2835</v>
      </c>
      <c r="I456" s="43">
        <v>113400</v>
      </c>
      <c r="J456" s="45">
        <v>113400</v>
      </c>
      <c r="K456" s="43">
        <v>106500</v>
      </c>
      <c r="L456" s="41">
        <v>106.48</v>
      </c>
      <c r="M456" s="11" t="s">
        <v>3707</v>
      </c>
      <c r="N456" s="43">
        <v>0</v>
      </c>
      <c r="O456" s="81"/>
      <c r="P456" s="43">
        <v>109720</v>
      </c>
      <c r="Q456" s="41" t="s">
        <v>3700</v>
      </c>
      <c r="R456" s="43">
        <v>-106500</v>
      </c>
      <c r="S456" s="41">
        <v>0</v>
      </c>
      <c r="T456" s="82" t="s">
        <v>3701</v>
      </c>
      <c r="U456" s="46" t="s">
        <v>3711</v>
      </c>
      <c r="V456" s="50">
        <v>533.79</v>
      </c>
      <c r="W456" s="12">
        <v>45785</v>
      </c>
      <c r="X456" s="12">
        <v>45757</v>
      </c>
      <c r="Y456" s="83">
        <v>21126</v>
      </c>
      <c r="Z456" s="84"/>
      <c r="AA456" s="14">
        <v>45785</v>
      </c>
      <c r="AB456" s="67" t="s">
        <v>79</v>
      </c>
      <c r="AC456" s="85">
        <v>17</v>
      </c>
      <c r="AD456" s="47" t="s">
        <v>133</v>
      </c>
      <c r="AE456" s="13">
        <v>1088134000</v>
      </c>
      <c r="AF456" s="47" t="s">
        <v>3703</v>
      </c>
      <c r="AG456" t="str">
        <f t="shared" si="15"/>
        <v>ADA FOTO</v>
      </c>
    </row>
    <row r="457" spans="1:33" ht="15.75" hidden="1" customHeight="1" thickBot="1">
      <c r="A457" t="str">
        <f t="shared" si="14"/>
        <v>060061088137000</v>
      </c>
      <c r="B457" s="41">
        <v>451</v>
      </c>
      <c r="C457" s="42" t="s">
        <v>3732</v>
      </c>
      <c r="D457" s="7" t="s">
        <v>3569</v>
      </c>
      <c r="E457" s="41">
        <v>24</v>
      </c>
      <c r="F457" s="43">
        <v>4500</v>
      </c>
      <c r="G457" s="44">
        <v>24</v>
      </c>
      <c r="H457" s="43">
        <v>4283</v>
      </c>
      <c r="I457" s="43">
        <v>102792</v>
      </c>
      <c r="J457" s="45">
        <v>102792</v>
      </c>
      <c r="K457" s="43">
        <v>97400</v>
      </c>
      <c r="L457" s="41">
        <v>105.54</v>
      </c>
      <c r="M457" s="11" t="s">
        <v>3707</v>
      </c>
      <c r="N457" s="43">
        <v>0</v>
      </c>
      <c r="O457" s="81"/>
      <c r="P457" s="43">
        <v>100968</v>
      </c>
      <c r="Q457" s="41" t="s">
        <v>3700</v>
      </c>
      <c r="R457" s="43">
        <v>-97400</v>
      </c>
      <c r="S457" s="41">
        <v>0</v>
      </c>
      <c r="T457" s="82" t="s">
        <v>3701</v>
      </c>
      <c r="U457" s="46" t="s">
        <v>3702</v>
      </c>
      <c r="V457" s="41">
        <v>537.72</v>
      </c>
      <c r="W457" s="12">
        <v>45784</v>
      </c>
      <c r="X457" s="12">
        <v>45784</v>
      </c>
      <c r="Y457" s="83">
        <v>21095</v>
      </c>
      <c r="Z457" s="84"/>
      <c r="AA457" s="14">
        <v>45785</v>
      </c>
      <c r="AB457" s="67" t="s">
        <v>79</v>
      </c>
      <c r="AC457" s="85">
        <v>17</v>
      </c>
      <c r="AD457" s="47" t="s">
        <v>133</v>
      </c>
      <c r="AE457" s="13">
        <v>1088137000</v>
      </c>
      <c r="AF457" s="47" t="s">
        <v>3703</v>
      </c>
      <c r="AG457" t="str">
        <f t="shared" si="15"/>
        <v>ADA FOTO</v>
      </c>
    </row>
    <row r="458" spans="1:33" ht="15.75" hidden="1" customHeight="1" thickBot="1">
      <c r="A458" t="str">
        <f t="shared" si="14"/>
        <v>060061035633000</v>
      </c>
      <c r="B458" s="41">
        <v>452</v>
      </c>
      <c r="C458" s="42" t="s">
        <v>3733</v>
      </c>
      <c r="D458" s="7" t="s">
        <v>208</v>
      </c>
      <c r="E458" s="41">
        <v>20</v>
      </c>
      <c r="F458" s="43">
        <v>7300</v>
      </c>
      <c r="G458" s="44">
        <v>20</v>
      </c>
      <c r="H458" s="43">
        <v>7050</v>
      </c>
      <c r="I458" s="43">
        <v>141000</v>
      </c>
      <c r="J458" s="48">
        <v>141000</v>
      </c>
      <c r="K458" s="49">
        <v>140000</v>
      </c>
      <c r="L458" s="41">
        <v>100.71</v>
      </c>
      <c r="M458" s="11" t="s">
        <v>3707</v>
      </c>
      <c r="N458" s="43">
        <v>0</v>
      </c>
      <c r="O458" s="81"/>
      <c r="P458" s="43">
        <v>138800</v>
      </c>
      <c r="Q458" s="41" t="s">
        <v>3700</v>
      </c>
      <c r="R458" s="43">
        <v>-140000</v>
      </c>
      <c r="S458" s="41">
        <v>0</v>
      </c>
      <c r="T458" s="82" t="s">
        <v>3701</v>
      </c>
      <c r="U458" s="46" t="s">
        <v>3711</v>
      </c>
      <c r="V458" s="50">
        <v>35.299999999999997</v>
      </c>
      <c r="W458" s="12">
        <v>45784</v>
      </c>
      <c r="X458" s="12">
        <v>45768</v>
      </c>
      <c r="Y458" s="83">
        <v>40420</v>
      </c>
      <c r="Z458" s="84"/>
      <c r="AA458" s="14">
        <v>45785</v>
      </c>
      <c r="AB458" s="67" t="s">
        <v>79</v>
      </c>
      <c r="AC458" s="85">
        <v>17</v>
      </c>
      <c r="AD458" s="47" t="s">
        <v>133</v>
      </c>
      <c r="AE458" s="13">
        <v>1035633000</v>
      </c>
      <c r="AF458" s="47" t="s">
        <v>3703</v>
      </c>
      <c r="AG458" t="str">
        <f t="shared" si="15"/>
        <v>ADA FOTO</v>
      </c>
    </row>
    <row r="459" spans="1:33" ht="15.75" hidden="1" customHeight="1" thickBot="1">
      <c r="A459" t="str">
        <f t="shared" si="14"/>
        <v>060061035634000</v>
      </c>
      <c r="B459" s="41">
        <v>453</v>
      </c>
      <c r="C459" s="42" t="s">
        <v>3734</v>
      </c>
      <c r="D459" s="7" t="s">
        <v>214</v>
      </c>
      <c r="E459" s="41">
        <v>20</v>
      </c>
      <c r="F459" s="43">
        <v>9900</v>
      </c>
      <c r="G459" s="44">
        <v>20</v>
      </c>
      <c r="H459" s="43">
        <v>9800</v>
      </c>
      <c r="I459" s="43">
        <v>196000</v>
      </c>
      <c r="J459" s="45">
        <v>196000</v>
      </c>
      <c r="K459" s="43">
        <v>195000</v>
      </c>
      <c r="L459" s="41">
        <v>100.51</v>
      </c>
      <c r="M459" s="11" t="s">
        <v>3707</v>
      </c>
      <c r="N459" s="43">
        <v>0</v>
      </c>
      <c r="O459" s="81"/>
      <c r="P459" s="43">
        <v>193500</v>
      </c>
      <c r="Q459" s="41" t="s">
        <v>3700</v>
      </c>
      <c r="R459" s="43">
        <v>-195000</v>
      </c>
      <c r="S459" s="41">
        <v>0</v>
      </c>
      <c r="T459" s="82" t="s">
        <v>3701</v>
      </c>
      <c r="U459" s="46" t="s">
        <v>3711</v>
      </c>
      <c r="V459" s="41">
        <v>17.96</v>
      </c>
      <c r="W459" s="12">
        <v>45784</v>
      </c>
      <c r="X459" s="12">
        <v>45666</v>
      </c>
      <c r="Y459" s="83">
        <v>40420</v>
      </c>
      <c r="Z459" s="84"/>
      <c r="AA459" s="14">
        <v>45785</v>
      </c>
      <c r="AB459" s="67" t="s">
        <v>79</v>
      </c>
      <c r="AC459" s="85">
        <v>17</v>
      </c>
      <c r="AD459" s="47" t="s">
        <v>133</v>
      </c>
      <c r="AE459" s="13">
        <v>1035634000</v>
      </c>
      <c r="AF459" s="47" t="s">
        <v>3703</v>
      </c>
      <c r="AG459" t="str">
        <f t="shared" si="15"/>
        <v>ADA FOTO</v>
      </c>
    </row>
    <row r="460" spans="1:33" ht="15.75" hidden="1" customHeight="1" thickBot="1">
      <c r="A460" t="str">
        <f t="shared" si="14"/>
        <v>060061088171000</v>
      </c>
      <c r="B460" s="41">
        <v>454</v>
      </c>
      <c r="C460" s="42" t="s">
        <v>3735</v>
      </c>
      <c r="D460" s="7" t="s">
        <v>358</v>
      </c>
      <c r="E460" s="41">
        <v>40</v>
      </c>
      <c r="F460" s="43">
        <v>3000</v>
      </c>
      <c r="G460" s="44">
        <v>40</v>
      </c>
      <c r="H460" s="43">
        <v>2810</v>
      </c>
      <c r="I460" s="43">
        <v>112400</v>
      </c>
      <c r="J460" s="45">
        <v>112400</v>
      </c>
      <c r="K460" s="43">
        <v>114250</v>
      </c>
      <c r="L460" s="41">
        <v>98.38</v>
      </c>
      <c r="M460" s="11" t="s">
        <v>3699</v>
      </c>
      <c r="N460" s="43">
        <v>0</v>
      </c>
      <c r="O460" s="81"/>
      <c r="P460" s="43">
        <v>111560</v>
      </c>
      <c r="Q460" s="41" t="s">
        <v>3700</v>
      </c>
      <c r="R460" s="43">
        <v>-114250</v>
      </c>
      <c r="S460" s="41">
        <v>0</v>
      </c>
      <c r="T460" s="82" t="s">
        <v>3701</v>
      </c>
      <c r="U460" s="46" t="s">
        <v>3711</v>
      </c>
      <c r="V460" s="41">
        <v>32.5</v>
      </c>
      <c r="W460" s="12">
        <v>45784</v>
      </c>
      <c r="X460" s="12">
        <v>45770</v>
      </c>
      <c r="Y460" s="83">
        <v>22989</v>
      </c>
      <c r="Z460" s="84"/>
      <c r="AA460" s="14">
        <v>45785</v>
      </c>
      <c r="AB460" s="67" t="s">
        <v>79</v>
      </c>
      <c r="AC460" s="85">
        <v>17</v>
      </c>
      <c r="AD460" s="47" t="s">
        <v>133</v>
      </c>
      <c r="AE460" s="13">
        <v>1088171000</v>
      </c>
      <c r="AF460" s="47" t="s">
        <v>3703</v>
      </c>
      <c r="AG460" t="str">
        <f t="shared" si="15"/>
        <v>ADA FOTO</v>
      </c>
    </row>
    <row r="461" spans="1:33" ht="15.75" hidden="1" customHeight="1" thickBot="1">
      <c r="A461" t="str">
        <f t="shared" si="14"/>
        <v>060061088175000</v>
      </c>
      <c r="B461" s="41">
        <v>455</v>
      </c>
      <c r="C461" s="42" t="s">
        <v>3736</v>
      </c>
      <c r="D461" s="7" t="s">
        <v>364</v>
      </c>
      <c r="E461" s="41">
        <v>40</v>
      </c>
      <c r="F461" s="43">
        <v>2900</v>
      </c>
      <c r="G461" s="44">
        <v>40</v>
      </c>
      <c r="H461" s="43">
        <v>2700</v>
      </c>
      <c r="I461" s="43">
        <v>108000</v>
      </c>
      <c r="J461" s="45">
        <v>108000</v>
      </c>
      <c r="K461" s="43">
        <v>109000</v>
      </c>
      <c r="L461" s="41">
        <v>99.08</v>
      </c>
      <c r="M461" s="11" t="s">
        <v>3699</v>
      </c>
      <c r="N461" s="43">
        <v>0</v>
      </c>
      <c r="O461" s="81"/>
      <c r="P461" s="43">
        <v>106200</v>
      </c>
      <c r="Q461" s="41" t="s">
        <v>3700</v>
      </c>
      <c r="R461" s="43">
        <v>-109000</v>
      </c>
      <c r="S461" s="41">
        <v>0</v>
      </c>
      <c r="T461" s="82" t="s">
        <v>3701</v>
      </c>
      <c r="U461" s="46" t="s">
        <v>3702</v>
      </c>
      <c r="V461" s="41">
        <v>62.7</v>
      </c>
      <c r="W461" s="12">
        <v>45784</v>
      </c>
      <c r="X461" s="12">
        <v>45771</v>
      </c>
      <c r="Y461" s="83">
        <v>22989</v>
      </c>
      <c r="Z461" s="84"/>
      <c r="AA461" s="14">
        <v>45785</v>
      </c>
      <c r="AB461" s="67" t="s">
        <v>79</v>
      </c>
      <c r="AC461" s="85">
        <v>17</v>
      </c>
      <c r="AD461" s="47" t="s">
        <v>133</v>
      </c>
      <c r="AE461" s="13">
        <v>1088175000</v>
      </c>
      <c r="AF461" s="47" t="s">
        <v>3703</v>
      </c>
      <c r="AG461" t="str">
        <f t="shared" si="15"/>
        <v>ADA FOTO</v>
      </c>
    </row>
    <row r="462" spans="1:33" ht="15.75" hidden="1" customHeight="1" thickBot="1">
      <c r="A462" t="str">
        <f t="shared" si="14"/>
        <v>060061137215000</v>
      </c>
      <c r="B462" s="41">
        <v>456</v>
      </c>
      <c r="C462" s="42" t="s">
        <v>3737</v>
      </c>
      <c r="D462" s="7" t="s">
        <v>3594</v>
      </c>
      <c r="E462" s="41">
        <v>42</v>
      </c>
      <c r="F462" s="43">
        <v>9300</v>
      </c>
      <c r="G462" s="44">
        <v>0</v>
      </c>
      <c r="H462" s="43">
        <v>0</v>
      </c>
      <c r="I462" s="43">
        <v>390600</v>
      </c>
      <c r="J462" s="45">
        <v>390600</v>
      </c>
      <c r="K462" s="43">
        <v>366900</v>
      </c>
      <c r="L462" s="41">
        <v>106.46</v>
      </c>
      <c r="M462" s="11" t="s">
        <v>3707</v>
      </c>
      <c r="N462" s="43">
        <v>0</v>
      </c>
      <c r="O462" s="81"/>
      <c r="P462" s="43">
        <v>378714</v>
      </c>
      <c r="Q462" s="41" t="s">
        <v>3700</v>
      </c>
      <c r="R462" s="43">
        <v>-366900</v>
      </c>
      <c r="S462" s="41">
        <v>0</v>
      </c>
      <c r="T462" s="82" t="s">
        <v>3701</v>
      </c>
      <c r="U462" s="46" t="s">
        <v>3702</v>
      </c>
      <c r="V462" s="50">
        <v>7.16</v>
      </c>
      <c r="W462" s="12">
        <v>45780</v>
      </c>
      <c r="X462" s="12">
        <v>45656</v>
      </c>
      <c r="Y462" s="83">
        <v>28031</v>
      </c>
      <c r="Z462" s="84">
        <v>0</v>
      </c>
      <c r="AA462" s="14">
        <v>45785</v>
      </c>
      <c r="AB462" s="67" t="s">
        <v>79</v>
      </c>
      <c r="AC462" s="85">
        <v>19</v>
      </c>
      <c r="AD462" s="47" t="s">
        <v>133</v>
      </c>
      <c r="AE462" s="13">
        <v>1137215000</v>
      </c>
      <c r="AF462" s="47" t="s">
        <v>3703</v>
      </c>
      <c r="AG462" t="str">
        <f t="shared" si="15"/>
        <v>ADA FOTO</v>
      </c>
    </row>
    <row r="463" spans="1:33" ht="15.75" hidden="1" customHeight="1" thickBot="1">
      <c r="A463" t="str">
        <f t="shared" si="14"/>
        <v>060061089525000</v>
      </c>
      <c r="B463" s="41">
        <v>457</v>
      </c>
      <c r="C463" s="42" t="s">
        <v>3738</v>
      </c>
      <c r="D463" s="7" t="s">
        <v>2549</v>
      </c>
      <c r="E463" s="41">
        <v>144</v>
      </c>
      <c r="F463" s="43">
        <v>4400</v>
      </c>
      <c r="G463" s="44">
        <v>0</v>
      </c>
      <c r="H463" s="43">
        <v>0</v>
      </c>
      <c r="I463" s="43">
        <v>633600</v>
      </c>
      <c r="J463" s="45">
        <v>633600</v>
      </c>
      <c r="K463" s="43">
        <v>691200</v>
      </c>
      <c r="L463" s="41">
        <v>91.67</v>
      </c>
      <c r="M463" s="11" t="s">
        <v>3699</v>
      </c>
      <c r="N463" s="43">
        <v>0</v>
      </c>
      <c r="O463" s="81"/>
      <c r="P463" s="43">
        <v>554112</v>
      </c>
      <c r="Q463" s="41" t="s">
        <v>3700</v>
      </c>
      <c r="R463" s="43">
        <v>-691200</v>
      </c>
      <c r="S463" s="41">
        <v>0</v>
      </c>
      <c r="T463" s="82" t="s">
        <v>3701</v>
      </c>
      <c r="U463" s="46" t="s">
        <v>3711</v>
      </c>
      <c r="V463" s="41">
        <v>23.89</v>
      </c>
      <c r="W463" s="12">
        <v>45784</v>
      </c>
      <c r="X463" s="12">
        <v>45772</v>
      </c>
      <c r="Y463" s="83">
        <v>28031</v>
      </c>
      <c r="Z463" s="84">
        <v>0</v>
      </c>
      <c r="AA463" s="14">
        <v>45785</v>
      </c>
      <c r="AB463" s="67" t="s">
        <v>79</v>
      </c>
      <c r="AC463" s="85">
        <v>19</v>
      </c>
      <c r="AD463" s="47" t="s">
        <v>133</v>
      </c>
      <c r="AE463" s="13">
        <v>1089525000</v>
      </c>
      <c r="AF463" s="47" t="s">
        <v>3703</v>
      </c>
      <c r="AG463" t="str">
        <f t="shared" si="15"/>
        <v>ADA FOTO</v>
      </c>
    </row>
    <row r="464" spans="1:33" ht="15.75" hidden="1" customHeight="1" thickBot="1">
      <c r="A464" t="str">
        <f t="shared" si="14"/>
        <v>060061118289000</v>
      </c>
      <c r="B464" s="41">
        <v>458</v>
      </c>
      <c r="C464" s="42" t="s">
        <v>3739</v>
      </c>
      <c r="D464" s="7" t="s">
        <v>2575</v>
      </c>
      <c r="E464" s="41">
        <v>12</v>
      </c>
      <c r="F464" s="43">
        <v>27600</v>
      </c>
      <c r="G464" s="44">
        <v>0</v>
      </c>
      <c r="H464" s="43">
        <v>0</v>
      </c>
      <c r="I464" s="43">
        <v>331200</v>
      </c>
      <c r="J464" s="45">
        <v>331200</v>
      </c>
      <c r="K464" s="43">
        <v>313700</v>
      </c>
      <c r="L464" s="41">
        <v>105.58</v>
      </c>
      <c r="M464" s="11" t="s">
        <v>3707</v>
      </c>
      <c r="N464" s="43">
        <v>0</v>
      </c>
      <c r="O464" s="81"/>
      <c r="P464" s="43">
        <v>364080</v>
      </c>
      <c r="Q464" s="41" t="s">
        <v>3700</v>
      </c>
      <c r="R464" s="43">
        <v>-313700</v>
      </c>
      <c r="S464" s="41">
        <v>0</v>
      </c>
      <c r="T464" s="82" t="s">
        <v>3701</v>
      </c>
      <c r="U464" s="46" t="s">
        <v>3702</v>
      </c>
      <c r="V464" s="41">
        <v>2.63</v>
      </c>
      <c r="W464" s="12">
        <v>45783</v>
      </c>
      <c r="X464" s="12">
        <v>45761</v>
      </c>
      <c r="Y464" s="83">
        <v>28032</v>
      </c>
      <c r="Z464" s="84">
        <v>0</v>
      </c>
      <c r="AA464" s="14">
        <v>45785</v>
      </c>
      <c r="AB464" s="67" t="s">
        <v>79</v>
      </c>
      <c r="AC464" s="85">
        <v>19</v>
      </c>
      <c r="AD464" s="47" t="s">
        <v>133</v>
      </c>
      <c r="AE464" s="13">
        <v>1118289000</v>
      </c>
      <c r="AF464" s="47" t="s">
        <v>3703</v>
      </c>
      <c r="AG464" t="str">
        <f t="shared" si="15"/>
        <v>ADA FOTO</v>
      </c>
    </row>
    <row r="465" spans="1:33" ht="15.75" hidden="1" customHeight="1" thickBot="1">
      <c r="A465" t="str">
        <f t="shared" si="14"/>
        <v>060061053801000</v>
      </c>
      <c r="B465" s="41">
        <v>459</v>
      </c>
      <c r="C465" s="42" t="s">
        <v>3740</v>
      </c>
      <c r="D465" s="7" t="s">
        <v>2504</v>
      </c>
      <c r="E465" s="41">
        <v>12</v>
      </c>
      <c r="F465" s="43">
        <v>53800</v>
      </c>
      <c r="G465" s="44">
        <v>0</v>
      </c>
      <c r="H465" s="43">
        <v>0</v>
      </c>
      <c r="I465" s="43">
        <v>645600</v>
      </c>
      <c r="J465" s="48">
        <v>645600</v>
      </c>
      <c r="K465" s="43">
        <v>606000</v>
      </c>
      <c r="L465" s="41">
        <v>106.53</v>
      </c>
      <c r="M465" s="11" t="s">
        <v>3707</v>
      </c>
      <c r="N465" s="43">
        <v>0</v>
      </c>
      <c r="O465" s="81"/>
      <c r="P465" s="43">
        <v>555240</v>
      </c>
      <c r="Q465" s="41" t="s">
        <v>3700</v>
      </c>
      <c r="R465" s="43">
        <v>-606000</v>
      </c>
      <c r="S465" s="41">
        <v>0</v>
      </c>
      <c r="T465" s="82" t="s">
        <v>3701</v>
      </c>
      <c r="U465" s="46" t="s">
        <v>3702</v>
      </c>
      <c r="V465" s="41">
        <v>0.05</v>
      </c>
      <c r="W465" s="12">
        <v>45710</v>
      </c>
      <c r="X465" s="12">
        <v>45643</v>
      </c>
      <c r="Y465" s="83">
        <v>21755</v>
      </c>
      <c r="Z465" s="84">
        <v>0</v>
      </c>
      <c r="AA465" s="14">
        <v>45785</v>
      </c>
      <c r="AB465" s="67" t="s">
        <v>79</v>
      </c>
      <c r="AC465" s="85">
        <v>19</v>
      </c>
      <c r="AD465" s="47" t="s">
        <v>133</v>
      </c>
      <c r="AE465" s="13">
        <v>1053801000</v>
      </c>
      <c r="AF465" s="47" t="s">
        <v>3703</v>
      </c>
      <c r="AG465" t="str">
        <f t="shared" si="15"/>
        <v>ADA FOTO</v>
      </c>
    </row>
    <row r="466" spans="1:33" ht="15.75" hidden="1" customHeight="1" thickBot="1">
      <c r="A466" t="str">
        <f t="shared" si="14"/>
        <v>060061066078000</v>
      </c>
      <c r="B466" s="41">
        <v>460</v>
      </c>
      <c r="C466" s="42" t="s">
        <v>3741</v>
      </c>
      <c r="D466" s="7" t="s">
        <v>2514</v>
      </c>
      <c r="E466" s="41">
        <v>42</v>
      </c>
      <c r="F466" s="43">
        <v>9200</v>
      </c>
      <c r="G466" s="44">
        <v>0</v>
      </c>
      <c r="H466" s="43">
        <v>0</v>
      </c>
      <c r="I466" s="43">
        <v>386400</v>
      </c>
      <c r="J466" s="48">
        <v>386400</v>
      </c>
      <c r="K466" s="43">
        <v>385800</v>
      </c>
      <c r="L466" s="41">
        <v>100.16</v>
      </c>
      <c r="M466" s="11" t="s">
        <v>3707</v>
      </c>
      <c r="N466" s="43">
        <v>0</v>
      </c>
      <c r="O466" s="81"/>
      <c r="P466" s="43">
        <v>369852</v>
      </c>
      <c r="Q466" s="41" t="s">
        <v>3700</v>
      </c>
      <c r="R466" s="43">
        <v>-385800</v>
      </c>
      <c r="S466" s="41">
        <v>0</v>
      </c>
      <c r="T466" s="82" t="s">
        <v>3701</v>
      </c>
      <c r="U466" s="46" t="s">
        <v>3702</v>
      </c>
      <c r="V466" s="41">
        <v>0.2</v>
      </c>
      <c r="W466" s="12">
        <v>45765</v>
      </c>
      <c r="X466" s="12">
        <v>45656</v>
      </c>
      <c r="Y466" s="83">
        <v>21755</v>
      </c>
      <c r="Z466" s="84">
        <v>0</v>
      </c>
      <c r="AA466" s="14">
        <v>45785</v>
      </c>
      <c r="AB466" s="67" t="s">
        <v>79</v>
      </c>
      <c r="AC466" s="85">
        <v>19</v>
      </c>
      <c r="AD466" s="47" t="s">
        <v>133</v>
      </c>
      <c r="AE466" s="13">
        <v>1066078000</v>
      </c>
      <c r="AF466" s="47" t="s">
        <v>3703</v>
      </c>
      <c r="AG466" t="str">
        <f t="shared" si="15"/>
        <v>ADA FOTO</v>
      </c>
    </row>
    <row r="467" spans="1:33" ht="15.75" hidden="1" customHeight="1" thickBot="1">
      <c r="A467" t="str">
        <f t="shared" si="14"/>
        <v>060061089541000</v>
      </c>
      <c r="B467" s="41">
        <v>461</v>
      </c>
      <c r="C467" s="42" t="s">
        <v>3742</v>
      </c>
      <c r="D467" s="7" t="s">
        <v>2554</v>
      </c>
      <c r="E467" s="41">
        <v>144</v>
      </c>
      <c r="F467" s="43">
        <v>4900</v>
      </c>
      <c r="G467" s="44">
        <v>0</v>
      </c>
      <c r="H467" s="43">
        <v>0</v>
      </c>
      <c r="I467" s="43">
        <v>705600</v>
      </c>
      <c r="J467" s="45">
        <v>705600</v>
      </c>
      <c r="K467" s="43">
        <v>638000</v>
      </c>
      <c r="L467" s="41">
        <v>110.6</v>
      </c>
      <c r="M467" s="11" t="s">
        <v>3707</v>
      </c>
      <c r="N467" s="43">
        <v>0</v>
      </c>
      <c r="O467" s="81"/>
      <c r="P467" s="43">
        <v>610272</v>
      </c>
      <c r="Q467" s="41" t="s">
        <v>3700</v>
      </c>
      <c r="R467" s="43">
        <v>-638000</v>
      </c>
      <c r="S467" s="41">
        <v>0</v>
      </c>
      <c r="T467" s="82" t="s">
        <v>3701</v>
      </c>
      <c r="U467" s="46" t="s">
        <v>3711</v>
      </c>
      <c r="V467" s="50">
        <v>45.67</v>
      </c>
      <c r="W467" s="12">
        <v>45784</v>
      </c>
      <c r="X467" s="12">
        <v>45772</v>
      </c>
      <c r="Y467" s="83">
        <v>28331</v>
      </c>
      <c r="Z467" s="84">
        <v>0</v>
      </c>
      <c r="AA467" s="14">
        <v>45785</v>
      </c>
      <c r="AB467" s="67" t="s">
        <v>79</v>
      </c>
      <c r="AC467" s="85">
        <v>19</v>
      </c>
      <c r="AD467" s="47" t="s">
        <v>133</v>
      </c>
      <c r="AE467" s="13">
        <v>1089541000</v>
      </c>
      <c r="AF467" s="47" t="s">
        <v>3703</v>
      </c>
      <c r="AG467" t="str">
        <f t="shared" si="15"/>
        <v>ADA FOTO</v>
      </c>
    </row>
    <row r="468" spans="1:33" ht="15.75" hidden="1" customHeight="1" thickBot="1">
      <c r="A468" t="str">
        <f t="shared" si="14"/>
        <v>060061065842000</v>
      </c>
      <c r="B468" s="41">
        <v>462</v>
      </c>
      <c r="C468" s="42" t="s">
        <v>3743</v>
      </c>
      <c r="D468" s="7" t="s">
        <v>2509</v>
      </c>
      <c r="E468" s="41">
        <v>48</v>
      </c>
      <c r="F468" s="43">
        <v>12700</v>
      </c>
      <c r="G468" s="44">
        <v>0</v>
      </c>
      <c r="H468" s="43">
        <v>0</v>
      </c>
      <c r="I468" s="43">
        <v>609600</v>
      </c>
      <c r="J468" s="45">
        <v>609600</v>
      </c>
      <c r="K468" s="43">
        <v>630400</v>
      </c>
      <c r="L468" s="41">
        <v>96.7</v>
      </c>
      <c r="M468" s="11" t="s">
        <v>3699</v>
      </c>
      <c r="N468" s="43">
        <v>0</v>
      </c>
      <c r="O468" s="81"/>
      <c r="P468" s="43">
        <v>602352</v>
      </c>
      <c r="Q468" s="41" t="s">
        <v>3700</v>
      </c>
      <c r="R468" s="43">
        <v>-630400</v>
      </c>
      <c r="S468" s="41">
        <v>0</v>
      </c>
      <c r="T468" s="82" t="s">
        <v>3701</v>
      </c>
      <c r="U468" s="46" t="s">
        <v>3711</v>
      </c>
      <c r="V468" s="50">
        <v>23.34</v>
      </c>
      <c r="W468" s="12">
        <v>45784</v>
      </c>
      <c r="X468" s="12">
        <v>45705</v>
      </c>
      <c r="Y468" s="83">
        <v>28331</v>
      </c>
      <c r="Z468" s="84">
        <v>0</v>
      </c>
      <c r="AA468" s="14">
        <v>45785</v>
      </c>
      <c r="AB468" s="67" t="s">
        <v>79</v>
      </c>
      <c r="AC468" s="85">
        <v>19</v>
      </c>
      <c r="AD468" s="47" t="s">
        <v>133</v>
      </c>
      <c r="AE468" s="13">
        <v>1065842000</v>
      </c>
      <c r="AF468" s="47" t="s">
        <v>3703</v>
      </c>
      <c r="AG468" t="str">
        <f t="shared" si="15"/>
        <v>ADA FOTO</v>
      </c>
    </row>
    <row r="469" spans="1:33" ht="15.75" hidden="1" customHeight="1" thickBot="1">
      <c r="A469" t="str">
        <f t="shared" si="14"/>
        <v>060061038533000</v>
      </c>
      <c r="B469" s="41">
        <v>463</v>
      </c>
      <c r="C469" s="42" t="s">
        <v>3744</v>
      </c>
      <c r="D469" s="7" t="s">
        <v>2499</v>
      </c>
      <c r="E469" s="41">
        <v>12</v>
      </c>
      <c r="F469" s="43">
        <v>25100</v>
      </c>
      <c r="G469" s="44">
        <v>0</v>
      </c>
      <c r="H469" s="43">
        <v>0</v>
      </c>
      <c r="I469" s="43">
        <v>301200</v>
      </c>
      <c r="J469" s="48">
        <v>301200</v>
      </c>
      <c r="K469" s="43">
        <v>301200</v>
      </c>
      <c r="L469" s="41">
        <v>100</v>
      </c>
      <c r="M469" s="11" t="s">
        <v>3705</v>
      </c>
      <c r="N469" s="43">
        <v>0</v>
      </c>
      <c r="O469" s="81"/>
      <c r="P469" s="43">
        <v>269652</v>
      </c>
      <c r="Q469" s="41" t="s">
        <v>3700</v>
      </c>
      <c r="R469" s="43">
        <v>-301200</v>
      </c>
      <c r="S469" s="41">
        <v>0</v>
      </c>
      <c r="T469" s="82" t="s">
        <v>3701</v>
      </c>
      <c r="U469" s="46" t="s">
        <v>3711</v>
      </c>
      <c r="V469" s="41">
        <v>110.49</v>
      </c>
      <c r="W469" s="12">
        <v>45783</v>
      </c>
      <c r="X469" s="12">
        <v>45769</v>
      </c>
      <c r="Y469" s="83">
        <v>28031</v>
      </c>
      <c r="Z469" s="84">
        <v>0</v>
      </c>
      <c r="AA469" s="14">
        <v>45785</v>
      </c>
      <c r="AB469" s="67" t="s">
        <v>79</v>
      </c>
      <c r="AC469" s="85">
        <v>19</v>
      </c>
      <c r="AD469" s="47" t="s">
        <v>133</v>
      </c>
      <c r="AE469" s="13">
        <v>1038533000</v>
      </c>
      <c r="AF469" s="47" t="s">
        <v>3703</v>
      </c>
      <c r="AG469" t="str">
        <f t="shared" si="15"/>
        <v>ADA FOTO</v>
      </c>
    </row>
    <row r="470" spans="1:33" ht="15.75" hidden="1" customHeight="1" thickBot="1">
      <c r="A470" t="str">
        <f t="shared" si="14"/>
        <v>060061001860000</v>
      </c>
      <c r="B470" s="41">
        <v>464</v>
      </c>
      <c r="C470" s="42" t="s">
        <v>3745</v>
      </c>
      <c r="D470" s="7" t="s">
        <v>2488</v>
      </c>
      <c r="E470" s="41">
        <v>30</v>
      </c>
      <c r="F470" s="43">
        <v>48200</v>
      </c>
      <c r="G470" s="44">
        <v>30</v>
      </c>
      <c r="H470" s="43">
        <v>47800</v>
      </c>
      <c r="I470" s="43">
        <v>1434000</v>
      </c>
      <c r="J470" s="48">
        <v>1434000</v>
      </c>
      <c r="K470" s="43">
        <v>1275000</v>
      </c>
      <c r="L470" s="41">
        <v>112.47</v>
      </c>
      <c r="M470" s="11" t="s">
        <v>3707</v>
      </c>
      <c r="N470" s="43">
        <v>0</v>
      </c>
      <c r="O470" s="81"/>
      <c r="P470" s="43">
        <v>1320240</v>
      </c>
      <c r="Q470" s="41" t="s">
        <v>3700</v>
      </c>
      <c r="R470" s="43">
        <v>-1275000</v>
      </c>
      <c r="S470" s="41">
        <v>0</v>
      </c>
      <c r="T470" s="82" t="s">
        <v>3701</v>
      </c>
      <c r="U470" s="46" t="s">
        <v>3702</v>
      </c>
      <c r="V470" s="41">
        <v>7.06</v>
      </c>
      <c r="W470" s="12">
        <v>45784</v>
      </c>
      <c r="X470" s="12">
        <v>45722</v>
      </c>
      <c r="Y470" s="83">
        <v>40366</v>
      </c>
      <c r="Z470" s="84">
        <v>0</v>
      </c>
      <c r="AA470" s="14">
        <v>45785</v>
      </c>
      <c r="AB470" s="67" t="s">
        <v>79</v>
      </c>
      <c r="AC470" s="85">
        <v>19</v>
      </c>
      <c r="AD470" s="47" t="s">
        <v>133</v>
      </c>
      <c r="AE470" s="13">
        <v>1001860000</v>
      </c>
      <c r="AF470" s="47" t="s">
        <v>3703</v>
      </c>
      <c r="AG470" t="str">
        <f t="shared" si="15"/>
        <v>ADA FOTO</v>
      </c>
    </row>
    <row r="471" spans="1:33" ht="15.75" hidden="1" customHeight="1" thickBot="1">
      <c r="A471" t="str">
        <f t="shared" si="14"/>
        <v>060061072188000</v>
      </c>
      <c r="B471" s="41">
        <v>465</v>
      </c>
      <c r="C471" s="42" t="s">
        <v>3746</v>
      </c>
      <c r="D471" s="7" t="s">
        <v>2524</v>
      </c>
      <c r="E471" s="41">
        <v>42</v>
      </c>
      <c r="F471" s="43">
        <v>9500</v>
      </c>
      <c r="G471" s="44">
        <v>0</v>
      </c>
      <c r="H471" s="43">
        <v>0</v>
      </c>
      <c r="I471" s="43">
        <v>399000</v>
      </c>
      <c r="J471" s="45">
        <v>399000</v>
      </c>
      <c r="K471" s="43">
        <v>386500</v>
      </c>
      <c r="L471" s="41">
        <v>103.23</v>
      </c>
      <c r="M471" s="11" t="s">
        <v>3707</v>
      </c>
      <c r="N471" s="43">
        <v>0</v>
      </c>
      <c r="O471" s="81"/>
      <c r="P471" s="43">
        <v>378714</v>
      </c>
      <c r="Q471" s="41" t="s">
        <v>3700</v>
      </c>
      <c r="R471" s="43">
        <v>-386500</v>
      </c>
      <c r="S471" s="41">
        <v>0</v>
      </c>
      <c r="T471" s="82" t="s">
        <v>3701</v>
      </c>
      <c r="U471" s="46" t="s">
        <v>3711</v>
      </c>
      <c r="V471" s="41">
        <v>3.64</v>
      </c>
      <c r="W471" s="12">
        <v>45784</v>
      </c>
      <c r="X471" s="12">
        <v>45721</v>
      </c>
      <c r="Y471" s="83">
        <v>28031</v>
      </c>
      <c r="Z471" s="84">
        <v>0</v>
      </c>
      <c r="AA471" s="14">
        <v>45785</v>
      </c>
      <c r="AB471" s="67" t="s">
        <v>79</v>
      </c>
      <c r="AC471" s="85">
        <v>19</v>
      </c>
      <c r="AD471" s="47" t="s">
        <v>133</v>
      </c>
      <c r="AE471" s="13">
        <v>1072188000</v>
      </c>
      <c r="AF471" s="47" t="s">
        <v>3703</v>
      </c>
      <c r="AG471" t="str">
        <f t="shared" si="15"/>
        <v>ADA FOTO</v>
      </c>
    </row>
    <row r="472" spans="1:33" ht="15.75" hidden="1" customHeight="1" thickBot="1">
      <c r="A472" t="str">
        <f t="shared" si="14"/>
        <v>060061059614000</v>
      </c>
      <c r="B472" s="41">
        <v>466</v>
      </c>
      <c r="C472" s="42" t="s">
        <v>3747</v>
      </c>
      <c r="D472" s="7" t="s">
        <v>3748</v>
      </c>
      <c r="E472" s="41">
        <v>6</v>
      </c>
      <c r="F472" s="43">
        <v>46500</v>
      </c>
      <c r="G472" s="44">
        <v>0</v>
      </c>
      <c r="H472" s="43">
        <v>0</v>
      </c>
      <c r="I472" s="43">
        <v>279000</v>
      </c>
      <c r="J472" s="45">
        <v>279000</v>
      </c>
      <c r="K472" s="43">
        <v>262500</v>
      </c>
      <c r="L472" s="41">
        <v>106.29</v>
      </c>
      <c r="M472" s="11" t="s">
        <v>3707</v>
      </c>
      <c r="N472" s="43">
        <v>0</v>
      </c>
      <c r="O472" s="81"/>
      <c r="P472" s="43">
        <v>273420</v>
      </c>
      <c r="Q472" s="41" t="s">
        <v>3700</v>
      </c>
      <c r="R472" s="43">
        <v>-262500</v>
      </c>
      <c r="S472" s="41">
        <v>0</v>
      </c>
      <c r="T472" s="82" t="s">
        <v>3701</v>
      </c>
      <c r="U472" s="46" t="s">
        <v>3702</v>
      </c>
      <c r="V472" s="41">
        <v>62.51</v>
      </c>
      <c r="W472" s="12">
        <v>45784</v>
      </c>
      <c r="X472" s="12">
        <v>45736</v>
      </c>
      <c r="Y472" s="83">
        <v>22576</v>
      </c>
      <c r="Z472" s="84"/>
      <c r="AA472" s="14">
        <v>45785</v>
      </c>
      <c r="AB472" s="67" t="s">
        <v>79</v>
      </c>
      <c r="AC472" s="85">
        <v>21</v>
      </c>
      <c r="AD472" s="47" t="s">
        <v>133</v>
      </c>
      <c r="AE472" s="13">
        <v>1059614000</v>
      </c>
      <c r="AF472" s="47" t="s">
        <v>3703</v>
      </c>
      <c r="AG472" t="str">
        <f t="shared" si="15"/>
        <v>ADA FOTO</v>
      </c>
    </row>
    <row r="473" spans="1:33" ht="15.75" hidden="1" customHeight="1" thickBot="1">
      <c r="A473" t="str">
        <f t="shared" si="14"/>
        <v>060061092661000</v>
      </c>
      <c r="B473" s="41">
        <v>467</v>
      </c>
      <c r="C473" s="42" t="s">
        <v>3749</v>
      </c>
      <c r="D473" s="7" t="s">
        <v>400</v>
      </c>
      <c r="E473" s="41">
        <v>12</v>
      </c>
      <c r="F473" s="43">
        <v>9800</v>
      </c>
      <c r="G473" s="44">
        <v>12</v>
      </c>
      <c r="H473" s="43">
        <v>9500</v>
      </c>
      <c r="I473" s="43">
        <v>114000</v>
      </c>
      <c r="J473" s="45">
        <v>114000</v>
      </c>
      <c r="K473" s="43">
        <v>114050</v>
      </c>
      <c r="L473" s="41">
        <v>99.96</v>
      </c>
      <c r="M473" s="11" t="s">
        <v>3699</v>
      </c>
      <c r="N473" s="43">
        <v>0</v>
      </c>
      <c r="O473" s="81"/>
      <c r="P473" s="43">
        <v>113568</v>
      </c>
      <c r="Q473" s="41" t="s">
        <v>3700</v>
      </c>
      <c r="R473" s="43">
        <v>-114050</v>
      </c>
      <c r="S473" s="41">
        <v>0</v>
      </c>
      <c r="T473" s="82" t="s">
        <v>3701</v>
      </c>
      <c r="U473" s="46" t="s">
        <v>3711</v>
      </c>
      <c r="V473" s="50">
        <v>147.76</v>
      </c>
      <c r="W473" s="12">
        <v>45785</v>
      </c>
      <c r="X473" s="12">
        <v>45772</v>
      </c>
      <c r="Y473" s="83">
        <v>25419</v>
      </c>
      <c r="Z473" s="84"/>
      <c r="AA473" s="14">
        <v>45785</v>
      </c>
      <c r="AB473" s="67" t="s">
        <v>79</v>
      </c>
      <c r="AC473" s="85">
        <v>21</v>
      </c>
      <c r="AD473" s="47" t="s">
        <v>133</v>
      </c>
      <c r="AE473" s="13">
        <v>1092661000</v>
      </c>
      <c r="AF473" s="47" t="s">
        <v>3703</v>
      </c>
      <c r="AG473" t="str">
        <f t="shared" si="15"/>
        <v>ADA FOTO</v>
      </c>
    </row>
    <row r="474" spans="1:33" ht="15.75" hidden="1" customHeight="1" thickBot="1">
      <c r="A474" t="str">
        <f t="shared" si="14"/>
        <v>060061089271000</v>
      </c>
      <c r="B474" s="41">
        <v>468</v>
      </c>
      <c r="C474" s="42" t="s">
        <v>3750</v>
      </c>
      <c r="D474" s="7" t="s">
        <v>382</v>
      </c>
      <c r="E474" s="41">
        <v>48</v>
      </c>
      <c r="F474" s="43">
        <v>2500</v>
      </c>
      <c r="G474" s="44">
        <v>48</v>
      </c>
      <c r="H474" s="43">
        <v>2325</v>
      </c>
      <c r="I474" s="43">
        <v>111600</v>
      </c>
      <c r="J474" s="45">
        <v>111600</v>
      </c>
      <c r="K474" s="43">
        <v>114050</v>
      </c>
      <c r="L474" s="41">
        <v>97.85</v>
      </c>
      <c r="M474" s="11" t="s">
        <v>3699</v>
      </c>
      <c r="N474" s="43">
        <v>0</v>
      </c>
      <c r="O474" s="81"/>
      <c r="P474" s="43">
        <v>113568</v>
      </c>
      <c r="Q474" s="41" t="s">
        <v>3700</v>
      </c>
      <c r="R474" s="43">
        <v>-114050</v>
      </c>
      <c r="S474" s="41">
        <v>0</v>
      </c>
      <c r="T474" s="82" t="s">
        <v>3701</v>
      </c>
      <c r="U474" s="46" t="s">
        <v>3711</v>
      </c>
      <c r="V474" s="50">
        <v>945.83</v>
      </c>
      <c r="W474" s="12">
        <v>45785</v>
      </c>
      <c r="X474" s="12">
        <v>45763</v>
      </c>
      <c r="Y474" s="83">
        <v>25419</v>
      </c>
      <c r="Z474" s="84"/>
      <c r="AA474" s="14">
        <v>45785</v>
      </c>
      <c r="AB474" s="67" t="s">
        <v>79</v>
      </c>
      <c r="AC474" s="85">
        <v>21</v>
      </c>
      <c r="AD474" s="47" t="s">
        <v>133</v>
      </c>
      <c r="AE474" s="13">
        <v>1089271000</v>
      </c>
      <c r="AF474" s="47" t="s">
        <v>3703</v>
      </c>
      <c r="AG474" t="str">
        <f t="shared" si="15"/>
        <v>ADA FOTO</v>
      </c>
    </row>
    <row r="475" spans="1:33" ht="15.75" hidden="1" customHeight="1" thickBot="1">
      <c r="A475" t="str">
        <f t="shared" si="14"/>
        <v>060061000902000</v>
      </c>
      <c r="B475" s="41">
        <v>469</v>
      </c>
      <c r="C475" s="42" t="s">
        <v>3751</v>
      </c>
      <c r="D475" s="7" t="s">
        <v>3752</v>
      </c>
      <c r="E475" s="41">
        <v>1</v>
      </c>
      <c r="F475" s="43">
        <v>202000</v>
      </c>
      <c r="G475" s="44">
        <v>0</v>
      </c>
      <c r="H475" s="43">
        <v>0</v>
      </c>
      <c r="I475" s="43">
        <v>202000</v>
      </c>
      <c r="J475" s="45">
        <v>202000</v>
      </c>
      <c r="K475" s="43">
        <v>172000</v>
      </c>
      <c r="L475" s="41">
        <v>117.44</v>
      </c>
      <c r="M475" s="11" t="s">
        <v>3707</v>
      </c>
      <c r="N475" s="43">
        <v>0</v>
      </c>
      <c r="O475" s="81"/>
      <c r="P475" s="43">
        <v>181888</v>
      </c>
      <c r="Q475" s="41" t="s">
        <v>3700</v>
      </c>
      <c r="R475" s="43">
        <v>-172000</v>
      </c>
      <c r="S475" s="41">
        <v>0</v>
      </c>
      <c r="T475" s="82" t="s">
        <v>3701</v>
      </c>
      <c r="U475" s="46" t="s">
        <v>3711</v>
      </c>
      <c r="V475" s="50">
        <v>6.22</v>
      </c>
      <c r="W475" s="12">
        <v>45784</v>
      </c>
      <c r="X475" s="12">
        <v>45736</v>
      </c>
      <c r="Y475" s="83">
        <v>22576</v>
      </c>
      <c r="Z475" s="42"/>
      <c r="AA475" s="14">
        <v>45785</v>
      </c>
      <c r="AB475" s="67" t="s">
        <v>79</v>
      </c>
      <c r="AC475" s="85">
        <v>21</v>
      </c>
      <c r="AD475" s="47" t="s">
        <v>133</v>
      </c>
      <c r="AE475" s="13">
        <v>1000902000</v>
      </c>
      <c r="AF475" s="47" t="s">
        <v>3703</v>
      </c>
      <c r="AG475" t="str">
        <f t="shared" si="15"/>
        <v>ADA FOTO</v>
      </c>
    </row>
    <row r="476" spans="1:33" ht="15.75" hidden="1" customHeight="1" thickBot="1">
      <c r="A476" t="str">
        <f t="shared" si="14"/>
        <v>060061018575000</v>
      </c>
      <c r="B476" s="41">
        <v>470</v>
      </c>
      <c r="C476" s="42" t="s">
        <v>3753</v>
      </c>
      <c r="D476" s="7" t="s">
        <v>3754</v>
      </c>
      <c r="E476" s="41">
        <v>12</v>
      </c>
      <c r="F476" s="43">
        <v>24300</v>
      </c>
      <c r="G476" s="44">
        <v>0</v>
      </c>
      <c r="H476" s="43">
        <v>0</v>
      </c>
      <c r="I476" s="43">
        <v>291600</v>
      </c>
      <c r="J476" s="45">
        <v>291600</v>
      </c>
      <c r="K476" s="43">
        <v>263300</v>
      </c>
      <c r="L476" s="41">
        <v>110.75</v>
      </c>
      <c r="M476" s="11" t="s">
        <v>3707</v>
      </c>
      <c r="N476" s="43">
        <v>0</v>
      </c>
      <c r="O476" s="81"/>
      <c r="P476" s="43">
        <v>279180</v>
      </c>
      <c r="Q476" s="41" t="s">
        <v>3700</v>
      </c>
      <c r="R476" s="43">
        <v>-263300</v>
      </c>
      <c r="S476" s="41">
        <v>0</v>
      </c>
      <c r="T476" s="82" t="s">
        <v>3701</v>
      </c>
      <c r="U476" s="46" t="s">
        <v>3702</v>
      </c>
      <c r="V476" s="50">
        <v>6.33</v>
      </c>
      <c r="W476" s="12">
        <v>45784</v>
      </c>
      <c r="X476" s="12">
        <v>45761</v>
      </c>
      <c r="Y476" s="83">
        <v>25419</v>
      </c>
      <c r="Z476" s="84"/>
      <c r="AA476" s="14">
        <v>45785</v>
      </c>
      <c r="AB476" s="67" t="s">
        <v>79</v>
      </c>
      <c r="AC476" s="85">
        <v>21</v>
      </c>
      <c r="AD476" s="47" t="s">
        <v>133</v>
      </c>
      <c r="AE476" s="13">
        <v>1018575000</v>
      </c>
      <c r="AF476" s="47" t="s">
        <v>3703</v>
      </c>
      <c r="AG476" t="str">
        <f t="shared" si="15"/>
        <v>ADA FOTO</v>
      </c>
    </row>
    <row r="477" spans="1:33" ht="15.75" hidden="1" customHeight="1" thickBot="1">
      <c r="A477" t="str">
        <f t="shared" si="14"/>
        <v>060061004893000</v>
      </c>
      <c r="B477" s="41">
        <v>471</v>
      </c>
      <c r="C477" s="42" t="s">
        <v>3755</v>
      </c>
      <c r="D477" s="7" t="s">
        <v>146</v>
      </c>
      <c r="E477" s="41">
        <v>20</v>
      </c>
      <c r="F477" s="43">
        <v>6400</v>
      </c>
      <c r="G477" s="44">
        <v>20</v>
      </c>
      <c r="H477" s="43">
        <v>5875</v>
      </c>
      <c r="I477" s="43">
        <v>117500</v>
      </c>
      <c r="J477" s="45">
        <v>117500</v>
      </c>
      <c r="K477" s="43">
        <v>117500</v>
      </c>
      <c r="L477" s="41">
        <v>100</v>
      </c>
      <c r="M477" s="11" t="s">
        <v>3705</v>
      </c>
      <c r="N477" s="43">
        <v>0</v>
      </c>
      <c r="O477" s="81"/>
      <c r="P477" s="43">
        <v>117600</v>
      </c>
      <c r="Q477" s="41" t="s">
        <v>3700</v>
      </c>
      <c r="R477" s="43">
        <v>-117500</v>
      </c>
      <c r="S477" s="41">
        <v>0</v>
      </c>
      <c r="T477" s="82" t="s">
        <v>3701</v>
      </c>
      <c r="U477" s="46" t="s">
        <v>3711</v>
      </c>
      <c r="V477" s="41">
        <v>77.849999999999994</v>
      </c>
      <c r="W477" s="12">
        <v>45785</v>
      </c>
      <c r="X477" s="12">
        <v>45782</v>
      </c>
      <c r="Y477" s="83">
        <v>22130</v>
      </c>
      <c r="Z477" s="84"/>
      <c r="AA477" s="14">
        <v>45785</v>
      </c>
      <c r="AB477" s="67" t="s">
        <v>79</v>
      </c>
      <c r="AC477" s="85">
        <v>21</v>
      </c>
      <c r="AD477" s="47" t="s">
        <v>133</v>
      </c>
      <c r="AE477" s="13">
        <v>1004893000</v>
      </c>
      <c r="AF477" s="47" t="s">
        <v>3703</v>
      </c>
      <c r="AG477" t="str">
        <f t="shared" si="15"/>
        <v>ADA FOTO</v>
      </c>
    </row>
    <row r="478" spans="1:33" ht="15.75" hidden="1" customHeight="1" thickBot="1">
      <c r="A478" t="str">
        <f t="shared" si="14"/>
        <v>060061005726000</v>
      </c>
      <c r="B478" s="41">
        <v>472</v>
      </c>
      <c r="C478" s="42" t="s">
        <v>3756</v>
      </c>
      <c r="D478" s="7" t="s">
        <v>156</v>
      </c>
      <c r="E478" s="41">
        <v>10</v>
      </c>
      <c r="F478" s="43">
        <v>21900</v>
      </c>
      <c r="G478" s="44">
        <v>10</v>
      </c>
      <c r="H478" s="43">
        <v>20950</v>
      </c>
      <c r="I478" s="43">
        <v>209500</v>
      </c>
      <c r="J478" s="45">
        <v>209500</v>
      </c>
      <c r="K478" s="43">
        <v>205000</v>
      </c>
      <c r="L478" s="41">
        <v>102.2</v>
      </c>
      <c r="M478" s="11" t="s">
        <v>3707</v>
      </c>
      <c r="N478" s="43">
        <v>0</v>
      </c>
      <c r="O478" s="81"/>
      <c r="P478" s="43">
        <v>206110</v>
      </c>
      <c r="Q478" s="41" t="s">
        <v>3700</v>
      </c>
      <c r="R478" s="43">
        <v>-205000</v>
      </c>
      <c r="S478" s="41">
        <v>0</v>
      </c>
      <c r="T478" s="82" t="s">
        <v>3701</v>
      </c>
      <c r="U478" s="46" t="s">
        <v>3711</v>
      </c>
      <c r="V478" s="41">
        <v>67.209999999999994</v>
      </c>
      <c r="W478" s="12">
        <v>45785</v>
      </c>
      <c r="X478" s="12">
        <v>45768</v>
      </c>
      <c r="Y478" s="83">
        <v>22130</v>
      </c>
      <c r="Z478" s="84"/>
      <c r="AA478" s="14">
        <v>45785</v>
      </c>
      <c r="AB478" s="67" t="s">
        <v>79</v>
      </c>
      <c r="AC478" s="85">
        <v>21</v>
      </c>
      <c r="AD478" s="47" t="s">
        <v>133</v>
      </c>
      <c r="AE478" s="13">
        <v>1005726000</v>
      </c>
      <c r="AF478" s="47" t="s">
        <v>3703</v>
      </c>
      <c r="AG478" t="str">
        <f t="shared" si="15"/>
        <v>ADA FOTO</v>
      </c>
    </row>
    <row r="479" spans="1:33" ht="15.75" hidden="1" customHeight="1" thickBot="1">
      <c r="A479" t="str">
        <f t="shared" si="14"/>
        <v>060061023234000</v>
      </c>
      <c r="B479" s="41">
        <v>473</v>
      </c>
      <c r="C479" s="42" t="s">
        <v>3757</v>
      </c>
      <c r="D479" s="7" t="s">
        <v>184</v>
      </c>
      <c r="E479" s="41">
        <v>1</v>
      </c>
      <c r="F479" s="43">
        <v>101950</v>
      </c>
      <c r="G479" s="44">
        <v>1</v>
      </c>
      <c r="H479" s="43">
        <v>101900</v>
      </c>
      <c r="I479" s="43">
        <v>101900</v>
      </c>
      <c r="J479" s="45">
        <v>101900</v>
      </c>
      <c r="K479" s="43">
        <v>101500</v>
      </c>
      <c r="L479" s="41">
        <v>100.39</v>
      </c>
      <c r="M479" s="11" t="s">
        <v>3707</v>
      </c>
      <c r="N479" s="43">
        <v>0</v>
      </c>
      <c r="O479" s="81"/>
      <c r="P479" s="43">
        <v>102624</v>
      </c>
      <c r="Q479" s="41" t="s">
        <v>3700</v>
      </c>
      <c r="R479" s="43">
        <v>-101500</v>
      </c>
      <c r="S479" s="41">
        <v>0</v>
      </c>
      <c r="T479" s="82" t="s">
        <v>3701</v>
      </c>
      <c r="U479" s="46" t="s">
        <v>3711</v>
      </c>
      <c r="V479" s="50">
        <v>11.08</v>
      </c>
      <c r="W479" s="12">
        <v>45785</v>
      </c>
      <c r="X479" s="12">
        <v>45768</v>
      </c>
      <c r="Y479" s="83">
        <v>22130</v>
      </c>
      <c r="Z479" s="84"/>
      <c r="AA479" s="14">
        <v>45785</v>
      </c>
      <c r="AB479" s="67" t="s">
        <v>79</v>
      </c>
      <c r="AC479" s="85">
        <v>21</v>
      </c>
      <c r="AD479" s="47" t="s">
        <v>133</v>
      </c>
      <c r="AE479" s="13">
        <v>1023234000</v>
      </c>
      <c r="AF479" s="47" t="s">
        <v>3703</v>
      </c>
      <c r="AG479" t="str">
        <f t="shared" si="15"/>
        <v>ADA FOTO</v>
      </c>
    </row>
    <row r="480" spans="1:33" ht="15.75" hidden="1" customHeight="1" thickBot="1">
      <c r="A480" t="str">
        <f t="shared" si="14"/>
        <v>060061004890000</v>
      </c>
      <c r="B480" s="41">
        <v>474</v>
      </c>
      <c r="C480" s="42" t="s">
        <v>3758</v>
      </c>
      <c r="D480" s="7" t="s">
        <v>141</v>
      </c>
      <c r="E480" s="41">
        <v>20</v>
      </c>
      <c r="F480" s="43">
        <v>5400</v>
      </c>
      <c r="G480" s="44">
        <v>20</v>
      </c>
      <c r="H480" s="43">
        <v>5125</v>
      </c>
      <c r="I480" s="43">
        <v>102500</v>
      </c>
      <c r="J480" s="45">
        <v>102500</v>
      </c>
      <c r="K480" s="43">
        <v>102500</v>
      </c>
      <c r="L480" s="41">
        <v>100</v>
      </c>
      <c r="M480" s="11" t="s">
        <v>3705</v>
      </c>
      <c r="N480" s="43">
        <v>0</v>
      </c>
      <c r="O480" s="81"/>
      <c r="P480" s="43">
        <v>97920</v>
      </c>
      <c r="Q480" s="41" t="s">
        <v>3700</v>
      </c>
      <c r="R480" s="43">
        <v>-102500</v>
      </c>
      <c r="S480" s="41">
        <v>0</v>
      </c>
      <c r="T480" s="82" t="s">
        <v>3701</v>
      </c>
      <c r="U480" s="46" t="s">
        <v>3711</v>
      </c>
      <c r="V480" s="41">
        <v>8.08</v>
      </c>
      <c r="W480" s="12">
        <v>45784</v>
      </c>
      <c r="X480" s="12">
        <v>45782</v>
      </c>
      <c r="Y480" s="83">
        <v>22130</v>
      </c>
      <c r="Z480" s="84"/>
      <c r="AA480" s="14">
        <v>45785</v>
      </c>
      <c r="AB480" s="67" t="s">
        <v>79</v>
      </c>
      <c r="AC480" s="85">
        <v>21</v>
      </c>
      <c r="AD480" s="47" t="s">
        <v>133</v>
      </c>
      <c r="AE480" s="13">
        <v>1004890000</v>
      </c>
      <c r="AF480" s="47" t="s">
        <v>3703</v>
      </c>
      <c r="AG480" t="str">
        <f t="shared" si="15"/>
        <v>ADA FOTO</v>
      </c>
    </row>
    <row r="481" spans="1:33" ht="15.75" hidden="1" customHeight="1" thickBot="1">
      <c r="A481" t="str">
        <f t="shared" si="14"/>
        <v>060061005725000</v>
      </c>
      <c r="B481" s="41">
        <v>475</v>
      </c>
      <c r="C481" s="42" t="s">
        <v>3759</v>
      </c>
      <c r="D481" s="7" t="s">
        <v>151</v>
      </c>
      <c r="E481" s="41">
        <v>10</v>
      </c>
      <c r="F481" s="43">
        <v>14900</v>
      </c>
      <c r="G481" s="44">
        <v>0</v>
      </c>
      <c r="H481" s="43">
        <v>0</v>
      </c>
      <c r="I481" s="43">
        <v>149000</v>
      </c>
      <c r="J481" s="48">
        <v>149000</v>
      </c>
      <c r="K481" s="43">
        <v>149000</v>
      </c>
      <c r="L481" s="41">
        <v>100</v>
      </c>
      <c r="M481" s="11" t="s">
        <v>3705</v>
      </c>
      <c r="N481" s="43">
        <v>0</v>
      </c>
      <c r="O481" s="81"/>
      <c r="P481" s="43">
        <v>150140</v>
      </c>
      <c r="Q481" s="41" t="s">
        <v>3700</v>
      </c>
      <c r="R481" s="43">
        <v>-149000</v>
      </c>
      <c r="S481" s="41">
        <v>0</v>
      </c>
      <c r="T481" s="82" t="s">
        <v>3701</v>
      </c>
      <c r="U481" s="46" t="s">
        <v>3711</v>
      </c>
      <c r="V481" s="50">
        <v>61.31</v>
      </c>
      <c r="W481" s="12">
        <v>45785</v>
      </c>
      <c r="X481" s="12">
        <v>45782</v>
      </c>
      <c r="Y481" s="83">
        <v>22130</v>
      </c>
      <c r="Z481" s="84"/>
      <c r="AA481" s="14">
        <v>45785</v>
      </c>
      <c r="AB481" s="67" t="s">
        <v>79</v>
      </c>
      <c r="AC481" s="85">
        <v>21</v>
      </c>
      <c r="AD481" s="47" t="s">
        <v>133</v>
      </c>
      <c r="AE481" s="13">
        <v>1005725000</v>
      </c>
      <c r="AF481" s="47" t="s">
        <v>3703</v>
      </c>
      <c r="AG481" t="str">
        <f t="shared" si="15"/>
        <v>ADA FOTO</v>
      </c>
    </row>
    <row r="482" spans="1:33" ht="15.75" hidden="1" customHeight="1" thickBot="1">
      <c r="A482" t="str">
        <f t="shared" si="14"/>
        <v>060061019929000</v>
      </c>
      <c r="B482" s="41">
        <v>476</v>
      </c>
      <c r="C482" s="42" t="s">
        <v>3760</v>
      </c>
      <c r="D482" s="7" t="s">
        <v>3761</v>
      </c>
      <c r="E482" s="41">
        <v>1</v>
      </c>
      <c r="F482" s="43">
        <v>89000</v>
      </c>
      <c r="G482" s="44">
        <v>0</v>
      </c>
      <c r="H482" s="43">
        <v>0</v>
      </c>
      <c r="I482" s="43">
        <v>89000</v>
      </c>
      <c r="J482" s="48">
        <v>89000</v>
      </c>
      <c r="K482" s="49">
        <v>84000</v>
      </c>
      <c r="L482" s="41">
        <v>105.95</v>
      </c>
      <c r="M482" s="11" t="s">
        <v>3707</v>
      </c>
      <c r="N482" s="43">
        <v>0</v>
      </c>
      <c r="O482" s="81"/>
      <c r="P482" s="43">
        <v>84576</v>
      </c>
      <c r="Q482" s="41" t="s">
        <v>3700</v>
      </c>
      <c r="R482" s="43">
        <v>-84000</v>
      </c>
      <c r="S482" s="41">
        <v>0</v>
      </c>
      <c r="T482" s="82" t="s">
        <v>3701</v>
      </c>
      <c r="U482" s="46" t="s">
        <v>3711</v>
      </c>
      <c r="V482" s="41">
        <v>5.53</v>
      </c>
      <c r="W482" s="12">
        <v>45784</v>
      </c>
      <c r="X482" s="12">
        <v>45761</v>
      </c>
      <c r="Y482" s="83">
        <v>22130</v>
      </c>
      <c r="Z482" s="84"/>
      <c r="AA482" s="14">
        <v>45785</v>
      </c>
      <c r="AB482" s="67" t="s">
        <v>79</v>
      </c>
      <c r="AC482" s="85">
        <v>21</v>
      </c>
      <c r="AD482" s="47" t="s">
        <v>133</v>
      </c>
      <c r="AE482" s="13">
        <v>1019929000</v>
      </c>
      <c r="AF482" s="47" t="s">
        <v>3703</v>
      </c>
      <c r="AG482" t="str">
        <f t="shared" si="15"/>
        <v>ADA FOTO</v>
      </c>
    </row>
    <row r="483" spans="1:33" ht="15.75" hidden="1" customHeight="1" thickBot="1">
      <c r="A483" t="str">
        <f t="shared" si="14"/>
        <v>060061035433000</v>
      </c>
      <c r="B483" s="41">
        <v>477</v>
      </c>
      <c r="C483" s="42" t="s">
        <v>3762</v>
      </c>
      <c r="D483" s="7" t="s">
        <v>202</v>
      </c>
      <c r="E483" s="41">
        <v>20</v>
      </c>
      <c r="F483" s="43">
        <v>16800</v>
      </c>
      <c r="G483" s="44">
        <v>20</v>
      </c>
      <c r="H483" s="43">
        <v>16400</v>
      </c>
      <c r="I483" s="43">
        <v>328000</v>
      </c>
      <c r="J483" s="45">
        <v>328000</v>
      </c>
      <c r="K483" s="43">
        <v>321900</v>
      </c>
      <c r="L483" s="41">
        <v>101.89</v>
      </c>
      <c r="M483" s="11" t="s">
        <v>3707</v>
      </c>
      <c r="N483" s="43">
        <v>0</v>
      </c>
      <c r="O483" s="81"/>
      <c r="P483" s="43">
        <v>313600</v>
      </c>
      <c r="Q483" s="41" t="s">
        <v>3700</v>
      </c>
      <c r="R483" s="43">
        <v>-321900</v>
      </c>
      <c r="S483" s="41">
        <v>0</v>
      </c>
      <c r="T483" s="82" t="s">
        <v>3701</v>
      </c>
      <c r="U483" s="46" t="s">
        <v>3702</v>
      </c>
      <c r="V483" s="41">
        <v>4.54</v>
      </c>
      <c r="W483" s="12">
        <v>45784</v>
      </c>
      <c r="X483" s="12">
        <v>45727</v>
      </c>
      <c r="Y483" s="83">
        <v>23899</v>
      </c>
      <c r="Z483" s="84"/>
      <c r="AA483" s="14">
        <v>45785</v>
      </c>
      <c r="AB483" s="67" t="s">
        <v>79</v>
      </c>
      <c r="AC483" s="85">
        <v>21</v>
      </c>
      <c r="AD483" s="47" t="s">
        <v>133</v>
      </c>
      <c r="AE483" s="13">
        <v>1035433000</v>
      </c>
      <c r="AF483" s="47" t="s">
        <v>3703</v>
      </c>
      <c r="AG483" t="str">
        <f t="shared" si="15"/>
        <v>ADA FOTO</v>
      </c>
    </row>
    <row r="484" spans="1:33" ht="15.75" hidden="1" customHeight="1" thickBot="1">
      <c r="A484" t="str">
        <f t="shared" si="14"/>
        <v>060061015940000</v>
      </c>
      <c r="B484" s="41">
        <v>478</v>
      </c>
      <c r="C484" s="42" t="s">
        <v>3763</v>
      </c>
      <c r="D484" s="7" t="s">
        <v>162</v>
      </c>
      <c r="E484" s="41">
        <v>10</v>
      </c>
      <c r="F484" s="43">
        <v>28000</v>
      </c>
      <c r="G484" s="44">
        <v>10</v>
      </c>
      <c r="H484" s="43">
        <v>26700</v>
      </c>
      <c r="I484" s="43">
        <v>267000</v>
      </c>
      <c r="J484" s="48">
        <v>267000</v>
      </c>
      <c r="K484" s="49">
        <v>269750</v>
      </c>
      <c r="L484" s="41">
        <v>98.98</v>
      </c>
      <c r="M484" s="11" t="s">
        <v>3699</v>
      </c>
      <c r="N484" s="43">
        <v>0</v>
      </c>
      <c r="O484" s="81"/>
      <c r="P484" s="43">
        <v>268420</v>
      </c>
      <c r="Q484" s="41" t="s">
        <v>3700</v>
      </c>
      <c r="R484" s="43">
        <v>-269750</v>
      </c>
      <c r="S484" s="41">
        <v>0</v>
      </c>
      <c r="T484" s="82" t="s">
        <v>3701</v>
      </c>
      <c r="U484" s="46" t="s">
        <v>3702</v>
      </c>
      <c r="V484" s="41">
        <v>34.75</v>
      </c>
      <c r="W484" s="12">
        <v>45785</v>
      </c>
      <c r="X484" s="12">
        <v>45770</v>
      </c>
      <c r="Y484" s="83">
        <v>22130</v>
      </c>
      <c r="Z484" s="84"/>
      <c r="AA484" s="14">
        <v>45785</v>
      </c>
      <c r="AB484" s="67" t="s">
        <v>79</v>
      </c>
      <c r="AC484" s="85">
        <v>21</v>
      </c>
      <c r="AD484" s="47" t="s">
        <v>133</v>
      </c>
      <c r="AE484" s="13">
        <v>1015940000</v>
      </c>
      <c r="AF484" s="47" t="s">
        <v>3703</v>
      </c>
      <c r="AG484" t="str">
        <f t="shared" si="15"/>
        <v>ADA FOTO</v>
      </c>
    </row>
    <row r="485" spans="1:33" ht="15.75" hidden="1" customHeight="1" thickBot="1">
      <c r="A485" t="str">
        <f t="shared" si="14"/>
        <v>060061055131000</v>
      </c>
      <c r="B485" s="41">
        <v>479</v>
      </c>
      <c r="C485" s="42" t="s">
        <v>3764</v>
      </c>
      <c r="D485" s="7" t="s">
        <v>3765</v>
      </c>
      <c r="E485" s="41">
        <v>12</v>
      </c>
      <c r="F485" s="43">
        <v>35500</v>
      </c>
      <c r="G485" s="44">
        <v>0</v>
      </c>
      <c r="H485" s="41">
        <v>0</v>
      </c>
      <c r="I485" s="43">
        <v>426000</v>
      </c>
      <c r="J485" s="45">
        <v>426000</v>
      </c>
      <c r="K485" s="43">
        <v>399900</v>
      </c>
      <c r="L485" s="41">
        <v>106.53</v>
      </c>
      <c r="M485" s="11" t="s">
        <v>3707</v>
      </c>
      <c r="N485" s="43">
        <v>0</v>
      </c>
      <c r="O485" s="81"/>
      <c r="P485" s="43">
        <v>382464</v>
      </c>
      <c r="Q485" s="41" t="s">
        <v>3700</v>
      </c>
      <c r="R485" s="43">
        <v>-399900</v>
      </c>
      <c r="S485" s="41">
        <v>0</v>
      </c>
      <c r="T485" s="82" t="s">
        <v>3701</v>
      </c>
      <c r="U485" s="46" t="s">
        <v>3702</v>
      </c>
      <c r="V485" s="41">
        <v>7.17</v>
      </c>
      <c r="W485" s="12">
        <v>45785</v>
      </c>
      <c r="X485" s="12">
        <v>45777</v>
      </c>
      <c r="Y485" s="83">
        <v>21017</v>
      </c>
      <c r="Z485" s="84"/>
      <c r="AA485" s="14">
        <v>45785</v>
      </c>
      <c r="AB485" s="67" t="s">
        <v>79</v>
      </c>
      <c r="AC485" s="85">
        <v>21</v>
      </c>
      <c r="AD485" s="47" t="s">
        <v>133</v>
      </c>
      <c r="AE485" s="13">
        <v>1055131000</v>
      </c>
      <c r="AF485" s="47" t="s">
        <v>3703</v>
      </c>
      <c r="AG485" t="str">
        <f t="shared" si="15"/>
        <v>ADA FOTO</v>
      </c>
    </row>
    <row r="486" spans="1:33" ht="15.75" hidden="1" customHeight="1" thickBot="1">
      <c r="A486" t="str">
        <f t="shared" si="14"/>
        <v>060061070906000</v>
      </c>
      <c r="B486" s="41">
        <v>480</v>
      </c>
      <c r="C486" s="42" t="s">
        <v>3766</v>
      </c>
      <c r="D486" s="7" t="s">
        <v>256</v>
      </c>
      <c r="E486" s="41">
        <v>60</v>
      </c>
      <c r="F486" s="43">
        <v>4475</v>
      </c>
      <c r="G486" s="44">
        <v>60</v>
      </c>
      <c r="H486" s="43">
        <v>4400</v>
      </c>
      <c r="I486" s="43">
        <v>264000</v>
      </c>
      <c r="J486" s="45">
        <v>264000</v>
      </c>
      <c r="K486" s="43">
        <v>264000</v>
      </c>
      <c r="L486" s="41">
        <v>100</v>
      </c>
      <c r="M486" s="11" t="s">
        <v>3705</v>
      </c>
      <c r="N486" s="43">
        <v>0</v>
      </c>
      <c r="O486" s="81"/>
      <c r="P486" s="43">
        <v>264360</v>
      </c>
      <c r="Q486" s="41" t="s">
        <v>3700</v>
      </c>
      <c r="R486" s="43">
        <v>-264000</v>
      </c>
      <c r="S486" s="41">
        <v>0</v>
      </c>
      <c r="T486" s="82" t="s">
        <v>3701</v>
      </c>
      <c r="U486" s="46" t="s">
        <v>3711</v>
      </c>
      <c r="V486" s="50">
        <v>2172.12</v>
      </c>
      <c r="W486" s="12">
        <v>45784</v>
      </c>
      <c r="X486" s="12">
        <v>45784</v>
      </c>
      <c r="Y486" s="83">
        <v>21017</v>
      </c>
      <c r="Z486" s="84"/>
      <c r="AA486" s="14">
        <v>45785</v>
      </c>
      <c r="AB486" s="67" t="s">
        <v>79</v>
      </c>
      <c r="AC486" s="85">
        <v>21</v>
      </c>
      <c r="AD486" s="47" t="s">
        <v>133</v>
      </c>
      <c r="AE486" s="13">
        <v>1070906000</v>
      </c>
      <c r="AF486" s="47" t="s">
        <v>3703</v>
      </c>
      <c r="AG486" t="str">
        <f t="shared" si="15"/>
        <v>ADA FOTO</v>
      </c>
    </row>
    <row r="487" spans="1:33" ht="15.75" hidden="1" customHeight="1" thickBot="1">
      <c r="A487" t="str">
        <f t="shared" si="14"/>
        <v>060061087247000</v>
      </c>
      <c r="B487" s="41">
        <v>481</v>
      </c>
      <c r="C487" s="42" t="s">
        <v>3767</v>
      </c>
      <c r="D487" s="7" t="s">
        <v>3768</v>
      </c>
      <c r="E487" s="41">
        <v>12</v>
      </c>
      <c r="F487" s="43">
        <v>30500</v>
      </c>
      <c r="G487" s="44">
        <v>0</v>
      </c>
      <c r="H487" s="41">
        <v>0</v>
      </c>
      <c r="I487" s="43">
        <v>366000</v>
      </c>
      <c r="J487" s="45">
        <v>366000</v>
      </c>
      <c r="K487" s="43">
        <v>324500</v>
      </c>
      <c r="L487" s="41">
        <v>112.79</v>
      </c>
      <c r="M487" s="11" t="s">
        <v>3707</v>
      </c>
      <c r="N487" s="43">
        <v>0</v>
      </c>
      <c r="O487" s="81"/>
      <c r="P487" s="43">
        <v>405060</v>
      </c>
      <c r="Q487" s="41" t="s">
        <v>3700</v>
      </c>
      <c r="R487" s="43">
        <v>-324500</v>
      </c>
      <c r="S487" s="41">
        <v>0</v>
      </c>
      <c r="T487" s="82" t="s">
        <v>3701</v>
      </c>
      <c r="U487" s="46" t="s">
        <v>3702</v>
      </c>
      <c r="V487" s="41">
        <v>2.17</v>
      </c>
      <c r="W487" s="12">
        <v>45784</v>
      </c>
      <c r="X487" s="12">
        <v>45757</v>
      </c>
      <c r="Y487" s="83">
        <v>37971</v>
      </c>
      <c r="Z487" s="84"/>
      <c r="AA487" s="14">
        <v>45785</v>
      </c>
      <c r="AB487" s="67" t="s">
        <v>79</v>
      </c>
      <c r="AC487" s="85">
        <v>21</v>
      </c>
      <c r="AD487" s="47" t="s">
        <v>133</v>
      </c>
      <c r="AE487" s="13">
        <v>1087247000</v>
      </c>
      <c r="AF487" s="47" t="s">
        <v>3703</v>
      </c>
      <c r="AG487" t="str">
        <f t="shared" si="15"/>
        <v>ADA FOTO</v>
      </c>
    </row>
    <row r="488" spans="1:33" ht="15.75" hidden="1" customHeight="1" thickBot="1">
      <c r="A488" t="str">
        <f t="shared" si="14"/>
        <v>060061087250000</v>
      </c>
      <c r="B488" s="41">
        <v>482</v>
      </c>
      <c r="C488" s="42" t="s">
        <v>3769</v>
      </c>
      <c r="D488" s="7" t="s">
        <v>3770</v>
      </c>
      <c r="E488" s="41">
        <v>12</v>
      </c>
      <c r="F488" s="43">
        <v>35000</v>
      </c>
      <c r="G488" s="44">
        <v>12</v>
      </c>
      <c r="H488" s="43">
        <v>34667</v>
      </c>
      <c r="I488" s="43">
        <v>416004</v>
      </c>
      <c r="J488" s="45">
        <v>416004</v>
      </c>
      <c r="K488" s="43">
        <v>323100</v>
      </c>
      <c r="L488" s="41">
        <v>128.75</v>
      </c>
      <c r="M488" s="11" t="s">
        <v>3707</v>
      </c>
      <c r="N488" s="43">
        <v>0</v>
      </c>
      <c r="O488" s="81"/>
      <c r="P488" s="43">
        <v>387024</v>
      </c>
      <c r="Q488" s="41" t="s">
        <v>3700</v>
      </c>
      <c r="R488" s="43">
        <v>-323100</v>
      </c>
      <c r="S488" s="41">
        <v>0</v>
      </c>
      <c r="T488" s="82" t="s">
        <v>3701</v>
      </c>
      <c r="U488" s="46" t="s">
        <v>3702</v>
      </c>
      <c r="V488" s="41">
        <v>0.95</v>
      </c>
      <c r="W488" s="12">
        <v>45783</v>
      </c>
      <c r="X488" s="12">
        <v>45729</v>
      </c>
      <c r="Y488" s="83">
        <v>37971</v>
      </c>
      <c r="Z488" s="84"/>
      <c r="AA488" s="14">
        <v>45785</v>
      </c>
      <c r="AB488" s="67" t="s">
        <v>79</v>
      </c>
      <c r="AC488" s="85">
        <v>21</v>
      </c>
      <c r="AD488" s="47" t="s">
        <v>133</v>
      </c>
      <c r="AE488" s="13">
        <v>1087250000</v>
      </c>
      <c r="AF488" s="47" t="s">
        <v>3703</v>
      </c>
      <c r="AG488" t="str">
        <f t="shared" si="15"/>
        <v>ADA FOTO</v>
      </c>
    </row>
    <row r="489" spans="1:33" ht="15.75" hidden="1" customHeight="1" thickBot="1">
      <c r="A489" t="str">
        <f t="shared" si="14"/>
        <v>060061084654000</v>
      </c>
      <c r="B489" s="41">
        <v>483</v>
      </c>
      <c r="C489" s="42" t="s">
        <v>3771</v>
      </c>
      <c r="D489" s="7" t="s">
        <v>3772</v>
      </c>
      <c r="E489" s="41">
        <v>12</v>
      </c>
      <c r="F489" s="43">
        <v>12500</v>
      </c>
      <c r="G489" s="44">
        <v>0</v>
      </c>
      <c r="H489" s="43">
        <v>0</v>
      </c>
      <c r="I489" s="43">
        <v>150000</v>
      </c>
      <c r="J489" s="45">
        <v>150000</v>
      </c>
      <c r="K489" s="43">
        <v>130800</v>
      </c>
      <c r="L489" s="41">
        <v>114.68</v>
      </c>
      <c r="M489" s="11" t="s">
        <v>3707</v>
      </c>
      <c r="N489" s="43">
        <v>0</v>
      </c>
      <c r="O489" s="81"/>
      <c r="P489" s="43">
        <v>141756</v>
      </c>
      <c r="Q489" s="41" t="s">
        <v>3700</v>
      </c>
      <c r="R489" s="43">
        <v>-130800</v>
      </c>
      <c r="S489" s="41">
        <v>0</v>
      </c>
      <c r="T489" s="82" t="s">
        <v>3701</v>
      </c>
      <c r="U489" s="46" t="s">
        <v>3702</v>
      </c>
      <c r="V489" s="41">
        <v>12.77</v>
      </c>
      <c r="W489" s="12">
        <v>45784</v>
      </c>
      <c r="X489" s="12">
        <v>45757</v>
      </c>
      <c r="Y489" s="83">
        <v>37971</v>
      </c>
      <c r="Z489" s="84"/>
      <c r="AA489" s="14">
        <v>45785</v>
      </c>
      <c r="AB489" s="67" t="s">
        <v>79</v>
      </c>
      <c r="AC489" s="85">
        <v>21</v>
      </c>
      <c r="AD489" s="47" t="s">
        <v>133</v>
      </c>
      <c r="AE489" s="13">
        <v>1084654000</v>
      </c>
      <c r="AF489" s="47" t="s">
        <v>3703</v>
      </c>
      <c r="AG489" t="str">
        <f t="shared" si="15"/>
        <v>ADA FOTO</v>
      </c>
    </row>
    <row r="490" spans="1:33" ht="15.75" hidden="1" customHeight="1" thickBot="1">
      <c r="A490" t="str">
        <f t="shared" si="14"/>
        <v>060061084784000</v>
      </c>
      <c r="B490" s="41">
        <v>484</v>
      </c>
      <c r="C490" s="42" t="s">
        <v>3773</v>
      </c>
      <c r="D490" s="7" t="s">
        <v>3774</v>
      </c>
      <c r="E490" s="41">
        <v>3</v>
      </c>
      <c r="F490" s="43">
        <v>67900</v>
      </c>
      <c r="G490" s="44">
        <v>0</v>
      </c>
      <c r="H490" s="43">
        <v>0</v>
      </c>
      <c r="I490" s="43">
        <v>203700</v>
      </c>
      <c r="J490" s="45">
        <v>203700</v>
      </c>
      <c r="K490" s="43">
        <v>206100</v>
      </c>
      <c r="L490" s="41">
        <v>98.84</v>
      </c>
      <c r="M490" s="11" t="s">
        <v>3699</v>
      </c>
      <c r="N490" s="43">
        <v>0</v>
      </c>
      <c r="O490" s="81"/>
      <c r="P490" s="43">
        <v>198660</v>
      </c>
      <c r="Q490" s="41" t="s">
        <v>3700</v>
      </c>
      <c r="R490" s="43">
        <v>-206100</v>
      </c>
      <c r="S490" s="41">
        <v>0</v>
      </c>
      <c r="T490" s="82" t="s">
        <v>3701</v>
      </c>
      <c r="U490" s="46" t="s">
        <v>3702</v>
      </c>
      <c r="V490" s="41">
        <v>7.04</v>
      </c>
      <c r="W490" s="12">
        <v>45785</v>
      </c>
      <c r="X490" s="12">
        <v>45772</v>
      </c>
      <c r="Y490" s="83">
        <v>37971</v>
      </c>
      <c r="Z490" s="84"/>
      <c r="AA490" s="14">
        <v>45785</v>
      </c>
      <c r="AB490" s="67" t="s">
        <v>79</v>
      </c>
      <c r="AC490" s="85">
        <v>21</v>
      </c>
      <c r="AD490" s="47" t="s">
        <v>133</v>
      </c>
      <c r="AE490" s="13">
        <v>1084784000</v>
      </c>
      <c r="AF490" s="47" t="s">
        <v>3703</v>
      </c>
      <c r="AG490" t="str">
        <f t="shared" si="15"/>
        <v>ADA FOTO</v>
      </c>
    </row>
    <row r="491" spans="1:33" ht="15.75" hidden="1" customHeight="1" thickBot="1">
      <c r="A491" t="str">
        <f t="shared" si="14"/>
        <v>060061084655000</v>
      </c>
      <c r="B491" s="41">
        <v>485</v>
      </c>
      <c r="C491" s="42" t="s">
        <v>3775</v>
      </c>
      <c r="D491" s="7" t="s">
        <v>3776</v>
      </c>
      <c r="E491" s="41">
        <v>12</v>
      </c>
      <c r="F491" s="43">
        <v>23500</v>
      </c>
      <c r="G491" s="44">
        <v>0</v>
      </c>
      <c r="H491" s="43">
        <v>0</v>
      </c>
      <c r="I491" s="43">
        <v>282000</v>
      </c>
      <c r="J491" s="48">
        <v>282000</v>
      </c>
      <c r="K491" s="43">
        <v>258600</v>
      </c>
      <c r="L491" s="41">
        <v>109.05</v>
      </c>
      <c r="M491" s="11" t="s">
        <v>3707</v>
      </c>
      <c r="N491" s="43">
        <v>0</v>
      </c>
      <c r="O491" s="81"/>
      <c r="P491" s="43">
        <v>332412</v>
      </c>
      <c r="Q491" s="41" t="s">
        <v>3700</v>
      </c>
      <c r="R491" s="43">
        <v>-258600</v>
      </c>
      <c r="S491" s="41">
        <v>0</v>
      </c>
      <c r="T491" s="82" t="s">
        <v>3701</v>
      </c>
      <c r="U491" s="46" t="s">
        <v>3702</v>
      </c>
      <c r="V491" s="41">
        <v>7.13</v>
      </c>
      <c r="W491" s="12">
        <v>45784</v>
      </c>
      <c r="X491" s="12">
        <v>45777</v>
      </c>
      <c r="Y491" s="83">
        <v>37971</v>
      </c>
      <c r="Z491" s="84"/>
      <c r="AA491" s="14">
        <v>45785</v>
      </c>
      <c r="AB491" s="67" t="s">
        <v>79</v>
      </c>
      <c r="AC491" s="85">
        <v>21</v>
      </c>
      <c r="AD491" s="47" t="s">
        <v>133</v>
      </c>
      <c r="AE491" s="13">
        <v>1084655000</v>
      </c>
      <c r="AF491" s="47" t="s">
        <v>3703</v>
      </c>
      <c r="AG491" t="str">
        <f t="shared" si="15"/>
        <v>ADA FOTO</v>
      </c>
    </row>
    <row r="492" spans="1:33" ht="15.75" hidden="1" customHeight="1" thickBot="1">
      <c r="A492" t="str">
        <f t="shared" si="14"/>
        <v>060061084657000</v>
      </c>
      <c r="B492" s="41">
        <v>486</v>
      </c>
      <c r="C492" s="42" t="s">
        <v>3777</v>
      </c>
      <c r="D492" s="7" t="s">
        <v>3778</v>
      </c>
      <c r="E492" s="41">
        <v>3</v>
      </c>
      <c r="F492" s="43">
        <v>86500</v>
      </c>
      <c r="G492" s="44">
        <v>0</v>
      </c>
      <c r="H492" s="43">
        <v>0</v>
      </c>
      <c r="I492" s="43">
        <v>259500</v>
      </c>
      <c r="J492" s="48">
        <v>259500</v>
      </c>
      <c r="K492" s="49">
        <v>247900</v>
      </c>
      <c r="L492" s="41">
        <v>104.68</v>
      </c>
      <c r="M492" s="11" t="s">
        <v>3707</v>
      </c>
      <c r="N492" s="43">
        <v>0</v>
      </c>
      <c r="O492" s="81"/>
      <c r="P492" s="43">
        <v>257298</v>
      </c>
      <c r="Q492" s="41" t="s">
        <v>3700</v>
      </c>
      <c r="R492" s="43">
        <v>-247900</v>
      </c>
      <c r="S492" s="41">
        <v>0</v>
      </c>
      <c r="T492" s="82" t="s">
        <v>3701</v>
      </c>
      <c r="U492" s="46" t="s">
        <v>3702</v>
      </c>
      <c r="V492" s="41">
        <v>2.66</v>
      </c>
      <c r="W492" s="12">
        <v>45784</v>
      </c>
      <c r="X492" s="12">
        <v>45763</v>
      </c>
      <c r="Y492" s="83">
        <v>37971</v>
      </c>
      <c r="Z492" s="84"/>
      <c r="AA492" s="14">
        <v>45785</v>
      </c>
      <c r="AB492" s="67" t="s">
        <v>79</v>
      </c>
      <c r="AC492" s="85">
        <v>21</v>
      </c>
      <c r="AD492" s="47" t="s">
        <v>133</v>
      </c>
      <c r="AE492" s="13">
        <v>1084657000</v>
      </c>
      <c r="AF492" s="47" t="s">
        <v>3703</v>
      </c>
      <c r="AG492" t="str">
        <f t="shared" si="15"/>
        <v>ADA FOTO</v>
      </c>
    </row>
    <row r="493" spans="1:33" ht="15.75" hidden="1" customHeight="1" thickBot="1">
      <c r="A493" t="str">
        <f t="shared" si="14"/>
        <v>060061084658000</v>
      </c>
      <c r="B493" s="41">
        <v>487</v>
      </c>
      <c r="C493" s="42" t="s">
        <v>3779</v>
      </c>
      <c r="D493" s="7" t="s">
        <v>3780</v>
      </c>
      <c r="E493" s="41">
        <v>12</v>
      </c>
      <c r="F493" s="43">
        <v>15300</v>
      </c>
      <c r="G493" s="44">
        <v>0</v>
      </c>
      <c r="H493" s="41">
        <v>0</v>
      </c>
      <c r="I493" s="43">
        <v>183600</v>
      </c>
      <c r="J493" s="48">
        <v>183600</v>
      </c>
      <c r="K493" s="49">
        <v>179500</v>
      </c>
      <c r="L493" s="41">
        <v>102.28</v>
      </c>
      <c r="M493" s="11" t="s">
        <v>3707</v>
      </c>
      <c r="N493" s="43">
        <v>0</v>
      </c>
      <c r="O493" s="81"/>
      <c r="P493" s="43">
        <v>183204</v>
      </c>
      <c r="Q493" s="41" t="s">
        <v>3700</v>
      </c>
      <c r="R493" s="43">
        <v>-179500</v>
      </c>
      <c r="S493" s="41">
        <v>0</v>
      </c>
      <c r="T493" s="82" t="s">
        <v>3701</v>
      </c>
      <c r="U493" s="46" t="s">
        <v>3702</v>
      </c>
      <c r="V493" s="41">
        <v>1.25</v>
      </c>
      <c r="W493" s="12">
        <v>45783</v>
      </c>
      <c r="X493" s="12">
        <v>45729</v>
      </c>
      <c r="Y493" s="83">
        <v>37971</v>
      </c>
      <c r="Z493" s="84"/>
      <c r="AA493" s="14">
        <v>45785</v>
      </c>
      <c r="AB493" s="67" t="s">
        <v>79</v>
      </c>
      <c r="AC493" s="85">
        <v>21</v>
      </c>
      <c r="AD493" s="47" t="s">
        <v>133</v>
      </c>
      <c r="AE493" s="13">
        <v>1084658000</v>
      </c>
      <c r="AF493" s="47" t="s">
        <v>3703</v>
      </c>
      <c r="AG493" t="str">
        <f t="shared" si="15"/>
        <v>ADA FOTO</v>
      </c>
    </row>
    <row r="494" spans="1:33" ht="15.75" hidden="1" customHeight="1" thickBot="1">
      <c r="A494" t="str">
        <f t="shared" si="14"/>
        <v>060061036780000</v>
      </c>
      <c r="B494" s="41">
        <v>488</v>
      </c>
      <c r="C494" s="42" t="s">
        <v>3781</v>
      </c>
      <c r="D494" s="7" t="s">
        <v>3782</v>
      </c>
      <c r="E494" s="41">
        <v>6</v>
      </c>
      <c r="F494" s="43">
        <v>44000</v>
      </c>
      <c r="G494" s="44">
        <v>0</v>
      </c>
      <c r="H494" s="43">
        <v>0</v>
      </c>
      <c r="I494" s="43">
        <v>264000</v>
      </c>
      <c r="J494" s="45">
        <v>264000</v>
      </c>
      <c r="K494" s="43">
        <v>220300</v>
      </c>
      <c r="L494" s="41">
        <v>119.84</v>
      </c>
      <c r="M494" s="11" t="s">
        <v>3707</v>
      </c>
      <c r="N494" s="43">
        <v>0</v>
      </c>
      <c r="O494" s="81"/>
      <c r="P494" s="43">
        <v>231666</v>
      </c>
      <c r="Q494" s="41" t="s">
        <v>3700</v>
      </c>
      <c r="R494" s="43">
        <v>-220300</v>
      </c>
      <c r="S494" s="41">
        <v>0</v>
      </c>
      <c r="T494" s="82" t="s">
        <v>3701</v>
      </c>
      <c r="U494" s="46" t="s">
        <v>3702</v>
      </c>
      <c r="V494" s="41">
        <v>109.07</v>
      </c>
      <c r="W494" s="12">
        <v>45784</v>
      </c>
      <c r="X494" s="12">
        <v>45734</v>
      </c>
      <c r="Y494" s="83">
        <v>22576</v>
      </c>
      <c r="Z494" s="84"/>
      <c r="AA494" s="14">
        <v>45785</v>
      </c>
      <c r="AB494" s="67" t="s">
        <v>79</v>
      </c>
      <c r="AC494" s="85">
        <v>21</v>
      </c>
      <c r="AD494" s="47" t="s">
        <v>133</v>
      </c>
      <c r="AE494" s="13">
        <v>1036780000</v>
      </c>
      <c r="AF494" s="47" t="s">
        <v>3703</v>
      </c>
      <c r="AG494" t="str">
        <f t="shared" si="15"/>
        <v>ADA FOTO</v>
      </c>
    </row>
    <row r="495" spans="1:33" ht="15.75" hidden="1" customHeight="1" thickBot="1">
      <c r="A495" t="str">
        <f t="shared" si="14"/>
        <v>060061137122000</v>
      </c>
      <c r="B495" s="41">
        <v>489</v>
      </c>
      <c r="C495" s="42" t="s">
        <v>3783</v>
      </c>
      <c r="D495" s="7" t="s">
        <v>442</v>
      </c>
      <c r="E495" s="41">
        <v>48</v>
      </c>
      <c r="F495" s="43">
        <v>4800</v>
      </c>
      <c r="G495" s="44">
        <v>48</v>
      </c>
      <c r="H495" s="43">
        <v>4575</v>
      </c>
      <c r="I495" s="43">
        <v>219600</v>
      </c>
      <c r="J495" s="48">
        <v>219600</v>
      </c>
      <c r="K495" s="49">
        <v>218550</v>
      </c>
      <c r="L495" s="41">
        <v>100.48</v>
      </c>
      <c r="M495" s="11" t="s">
        <v>3707</v>
      </c>
      <c r="N495" s="43">
        <v>0</v>
      </c>
      <c r="O495" s="81"/>
      <c r="P495" s="43">
        <v>218640</v>
      </c>
      <c r="Q495" s="41" t="s">
        <v>3700</v>
      </c>
      <c r="R495" s="43">
        <v>-218550</v>
      </c>
      <c r="S495" s="41">
        <v>0</v>
      </c>
      <c r="T495" s="82" t="s">
        <v>3701</v>
      </c>
      <c r="U495" s="46" t="s">
        <v>3711</v>
      </c>
      <c r="V495" s="50">
        <v>6568.45</v>
      </c>
      <c r="W495" s="12">
        <v>45784</v>
      </c>
      <c r="X495" s="12">
        <v>45783</v>
      </c>
      <c r="Y495" s="83">
        <v>25419</v>
      </c>
      <c r="Z495" s="84"/>
      <c r="AA495" s="14">
        <v>45785</v>
      </c>
      <c r="AB495" s="67" t="s">
        <v>79</v>
      </c>
      <c r="AC495" s="85">
        <v>21</v>
      </c>
      <c r="AD495" s="47" t="s">
        <v>133</v>
      </c>
      <c r="AE495" s="13">
        <v>1137122000</v>
      </c>
      <c r="AF495" s="47" t="s">
        <v>3703</v>
      </c>
      <c r="AG495" t="str">
        <f t="shared" si="15"/>
        <v>ADA FOTO</v>
      </c>
    </row>
    <row r="496" spans="1:33" ht="15.75" hidden="1" customHeight="1" thickBot="1">
      <c r="A496" t="str">
        <f t="shared" si="14"/>
        <v>060061115338000</v>
      </c>
      <c r="B496" s="41">
        <v>490</v>
      </c>
      <c r="C496" s="42" t="s">
        <v>3784</v>
      </c>
      <c r="D496" s="7" t="s">
        <v>424</v>
      </c>
      <c r="E496" s="41">
        <v>36</v>
      </c>
      <c r="F496" s="43">
        <v>4800</v>
      </c>
      <c r="G496" s="44">
        <v>36</v>
      </c>
      <c r="H496" s="43">
        <v>4600</v>
      </c>
      <c r="I496" s="43">
        <v>165600</v>
      </c>
      <c r="J496" s="45">
        <v>165600</v>
      </c>
      <c r="K496" s="43">
        <v>195000</v>
      </c>
      <c r="L496" s="41">
        <v>84.92</v>
      </c>
      <c r="M496" s="11" t="s">
        <v>3699</v>
      </c>
      <c r="N496" s="43">
        <v>0</v>
      </c>
      <c r="O496" s="81"/>
      <c r="P496" s="43">
        <v>159840</v>
      </c>
      <c r="Q496" s="41" t="s">
        <v>3700</v>
      </c>
      <c r="R496" s="43">
        <v>-195000</v>
      </c>
      <c r="S496" s="41">
        <v>0</v>
      </c>
      <c r="T496" s="82" t="s">
        <v>3701</v>
      </c>
      <c r="U496" s="46" t="s">
        <v>3702</v>
      </c>
      <c r="V496" s="50">
        <v>1062.51</v>
      </c>
      <c r="W496" s="12">
        <v>45785</v>
      </c>
      <c r="X496" s="12">
        <v>45783</v>
      </c>
      <c r="Y496" s="83">
        <v>39784</v>
      </c>
      <c r="Z496" s="84"/>
      <c r="AA496" s="14">
        <v>45785</v>
      </c>
      <c r="AB496" s="67" t="s">
        <v>79</v>
      </c>
      <c r="AC496" s="85">
        <v>21</v>
      </c>
      <c r="AD496" s="47" t="s">
        <v>133</v>
      </c>
      <c r="AE496" s="13">
        <v>1115338000</v>
      </c>
      <c r="AF496" s="47" t="s">
        <v>3703</v>
      </c>
      <c r="AG496" t="str">
        <f t="shared" si="15"/>
        <v>ADA FOTO</v>
      </c>
    </row>
    <row r="497" spans="1:33" ht="15.75" hidden="1" customHeight="1" thickBot="1">
      <c r="A497" t="str">
        <f t="shared" si="14"/>
        <v>060061077236000</v>
      </c>
      <c r="B497" s="41">
        <v>491</v>
      </c>
      <c r="C497" s="42" t="s">
        <v>3785</v>
      </c>
      <c r="D497" s="7" t="s">
        <v>298</v>
      </c>
      <c r="E497" s="41">
        <v>12</v>
      </c>
      <c r="F497" s="43">
        <v>18700</v>
      </c>
      <c r="G497" s="44">
        <v>12</v>
      </c>
      <c r="H497" s="43">
        <v>16208</v>
      </c>
      <c r="I497" s="43">
        <v>194496</v>
      </c>
      <c r="J497" s="45">
        <v>194496</v>
      </c>
      <c r="K497" s="43">
        <v>205200</v>
      </c>
      <c r="L497" s="41">
        <v>94.78</v>
      </c>
      <c r="M497" s="11" t="s">
        <v>3699</v>
      </c>
      <c r="N497" s="43">
        <v>0</v>
      </c>
      <c r="O497" s="81"/>
      <c r="P497" s="43">
        <v>195204</v>
      </c>
      <c r="Q497" s="41" t="s">
        <v>3700</v>
      </c>
      <c r="R497" s="43">
        <v>-205200</v>
      </c>
      <c r="S497" s="41">
        <v>0</v>
      </c>
      <c r="T497" s="82" t="s">
        <v>3701</v>
      </c>
      <c r="U497" s="46" t="s">
        <v>3702</v>
      </c>
      <c r="V497" s="41">
        <v>167.87</v>
      </c>
      <c r="W497" s="12">
        <v>45785</v>
      </c>
      <c r="X497" s="12">
        <v>45705</v>
      </c>
      <c r="Y497" s="83">
        <v>34063</v>
      </c>
      <c r="Z497" s="84"/>
      <c r="AA497" s="14">
        <v>45785</v>
      </c>
      <c r="AB497" s="67" t="s">
        <v>79</v>
      </c>
      <c r="AC497" s="85">
        <v>26</v>
      </c>
      <c r="AD497" s="47" t="s">
        <v>133</v>
      </c>
      <c r="AE497" s="13">
        <v>1077236000</v>
      </c>
      <c r="AF497" s="47" t="s">
        <v>3703</v>
      </c>
      <c r="AG497" t="str">
        <f t="shared" si="15"/>
        <v>ADA FOTO</v>
      </c>
    </row>
    <row r="498" spans="1:33" ht="15.75" hidden="1" customHeight="1" thickBot="1">
      <c r="A498" t="str">
        <f t="shared" si="14"/>
        <v>060061074674000</v>
      </c>
      <c r="B498" s="41">
        <v>492</v>
      </c>
      <c r="C498" s="42" t="s">
        <v>3786</v>
      </c>
      <c r="D498" s="7" t="s">
        <v>3787</v>
      </c>
      <c r="E498" s="41">
        <v>20</v>
      </c>
      <c r="F498" s="43">
        <v>8200</v>
      </c>
      <c r="G498" s="44">
        <v>20</v>
      </c>
      <c r="H498" s="43">
        <v>7600</v>
      </c>
      <c r="I498" s="43">
        <v>152000</v>
      </c>
      <c r="J498" s="48">
        <v>152000</v>
      </c>
      <c r="K498" s="43">
        <v>162500</v>
      </c>
      <c r="L498" s="41">
        <v>93.54</v>
      </c>
      <c r="M498" s="11" t="s">
        <v>3699</v>
      </c>
      <c r="N498" s="43">
        <v>0</v>
      </c>
      <c r="O498" s="81"/>
      <c r="P498" s="43">
        <v>158520</v>
      </c>
      <c r="Q498" s="41" t="s">
        <v>3700</v>
      </c>
      <c r="R498" s="43">
        <v>-162500</v>
      </c>
      <c r="S498" s="41">
        <v>0</v>
      </c>
      <c r="T498" s="82" t="s">
        <v>3701</v>
      </c>
      <c r="U498" s="46" t="s">
        <v>3702</v>
      </c>
      <c r="V498" s="41">
        <v>38.65</v>
      </c>
      <c r="W498" s="12">
        <v>45784</v>
      </c>
      <c r="X498" s="12">
        <v>45741</v>
      </c>
      <c r="Y498" s="83">
        <v>22041</v>
      </c>
      <c r="Z498" s="42"/>
      <c r="AA498" s="14">
        <v>45785</v>
      </c>
      <c r="AB498" s="67" t="s">
        <v>79</v>
      </c>
      <c r="AC498" s="85">
        <v>26</v>
      </c>
      <c r="AD498" s="47" t="s">
        <v>133</v>
      </c>
      <c r="AE498" s="13">
        <v>1074674000</v>
      </c>
      <c r="AF498" s="47" t="s">
        <v>3703</v>
      </c>
      <c r="AG498" t="str">
        <f t="shared" si="15"/>
        <v>ADA FOTO</v>
      </c>
    </row>
    <row r="499" spans="1:33" ht="15.75" hidden="1" customHeight="1" thickBot="1">
      <c r="A499" t="str">
        <f t="shared" si="14"/>
        <v>060061102123000</v>
      </c>
      <c r="B499" s="41">
        <v>493</v>
      </c>
      <c r="C499" s="42" t="s">
        <v>3788</v>
      </c>
      <c r="D499" s="7" t="s">
        <v>406</v>
      </c>
      <c r="E499" s="41">
        <v>12</v>
      </c>
      <c r="F499" s="43">
        <v>16500</v>
      </c>
      <c r="G499" s="44">
        <v>12</v>
      </c>
      <c r="H499" s="43">
        <v>13417</v>
      </c>
      <c r="I499" s="43">
        <v>161004</v>
      </c>
      <c r="J499" s="45">
        <v>161004</v>
      </c>
      <c r="K499" s="43">
        <v>166000</v>
      </c>
      <c r="L499" s="41">
        <v>96.99</v>
      </c>
      <c r="M499" s="11" t="s">
        <v>3699</v>
      </c>
      <c r="N499" s="43">
        <v>0</v>
      </c>
      <c r="O499" s="81"/>
      <c r="P499" s="43">
        <v>165924</v>
      </c>
      <c r="Q499" s="41" t="s">
        <v>3700</v>
      </c>
      <c r="R499" s="43">
        <v>-166000</v>
      </c>
      <c r="S499" s="41">
        <v>0</v>
      </c>
      <c r="T499" s="82" t="s">
        <v>3701</v>
      </c>
      <c r="U499" s="46" t="s">
        <v>3702</v>
      </c>
      <c r="V499" s="50">
        <v>563.95000000000005</v>
      </c>
      <c r="W499" s="12">
        <v>45785</v>
      </c>
      <c r="X499" s="12">
        <v>45775</v>
      </c>
      <c r="Y499" s="83">
        <v>34063</v>
      </c>
      <c r="Z499" s="84"/>
      <c r="AA499" s="14">
        <v>45785</v>
      </c>
      <c r="AB499" s="67" t="s">
        <v>79</v>
      </c>
      <c r="AC499" s="85">
        <v>26</v>
      </c>
      <c r="AD499" s="47" t="s">
        <v>133</v>
      </c>
      <c r="AE499" s="13">
        <v>1102123000</v>
      </c>
      <c r="AF499" s="47" t="s">
        <v>3703</v>
      </c>
      <c r="AG499" t="str">
        <f t="shared" si="15"/>
        <v>ADA FOTO</v>
      </c>
    </row>
    <row r="500" spans="1:33" ht="15.75" hidden="1" customHeight="1" thickBot="1">
      <c r="A500" t="str">
        <f t="shared" si="14"/>
        <v>060061074883000</v>
      </c>
      <c r="B500" s="41">
        <v>494</v>
      </c>
      <c r="C500" s="42" t="s">
        <v>3789</v>
      </c>
      <c r="D500" s="7" t="s">
        <v>286</v>
      </c>
      <c r="E500" s="41">
        <v>50</v>
      </c>
      <c r="F500" s="43">
        <v>16300</v>
      </c>
      <c r="G500" s="44">
        <v>50</v>
      </c>
      <c r="H500" s="43">
        <v>14940</v>
      </c>
      <c r="I500" s="43">
        <v>747000</v>
      </c>
      <c r="J500" s="48">
        <v>747000</v>
      </c>
      <c r="K500" s="43">
        <v>755000</v>
      </c>
      <c r="L500" s="41">
        <v>98.94</v>
      </c>
      <c r="M500" s="11" t="s">
        <v>3699</v>
      </c>
      <c r="N500" s="43">
        <v>0</v>
      </c>
      <c r="O500" s="81"/>
      <c r="P500" s="43">
        <v>743850</v>
      </c>
      <c r="Q500" s="41" t="s">
        <v>3700</v>
      </c>
      <c r="R500" s="43">
        <v>-755000</v>
      </c>
      <c r="S500" s="41">
        <v>0</v>
      </c>
      <c r="T500" s="82" t="s">
        <v>3701</v>
      </c>
      <c r="U500" s="46" t="s">
        <v>3702</v>
      </c>
      <c r="V500" s="41">
        <v>28.04</v>
      </c>
      <c r="W500" s="12">
        <v>45784</v>
      </c>
      <c r="X500" s="12">
        <v>45737</v>
      </c>
      <c r="Y500" s="83">
        <v>39884</v>
      </c>
      <c r="Z500" s="84"/>
      <c r="AA500" s="14">
        <v>45785</v>
      </c>
      <c r="AB500" s="67" t="s">
        <v>79</v>
      </c>
      <c r="AC500" s="85">
        <v>26</v>
      </c>
      <c r="AD500" s="47" t="s">
        <v>133</v>
      </c>
      <c r="AE500" s="13">
        <v>1074883000</v>
      </c>
      <c r="AF500" s="47" t="s">
        <v>3703</v>
      </c>
      <c r="AG500" t="str">
        <f t="shared" si="15"/>
        <v>ADA FOTO</v>
      </c>
    </row>
    <row r="501" spans="1:33" ht="15.75" hidden="1" customHeight="1" thickBot="1">
      <c r="A501" t="str">
        <f t="shared" si="14"/>
        <v>060061077237000</v>
      </c>
      <c r="B501" s="41">
        <v>495</v>
      </c>
      <c r="C501" s="42" t="s">
        <v>3790</v>
      </c>
      <c r="D501" s="7" t="s">
        <v>3791</v>
      </c>
      <c r="E501" s="41">
        <v>12</v>
      </c>
      <c r="F501" s="43">
        <v>18900</v>
      </c>
      <c r="G501" s="44">
        <v>12</v>
      </c>
      <c r="H501" s="43">
        <v>16208</v>
      </c>
      <c r="I501" s="43">
        <v>194496</v>
      </c>
      <c r="J501" s="45">
        <v>194496</v>
      </c>
      <c r="K501" s="43">
        <v>196800</v>
      </c>
      <c r="L501" s="41">
        <v>98.83</v>
      </c>
      <c r="M501" s="11" t="s">
        <v>3699</v>
      </c>
      <c r="N501" s="43">
        <v>0</v>
      </c>
      <c r="O501" s="81"/>
      <c r="P501" s="43">
        <v>195204</v>
      </c>
      <c r="Q501" s="41" t="s">
        <v>3700</v>
      </c>
      <c r="R501" s="43">
        <v>-196800</v>
      </c>
      <c r="S501" s="41">
        <v>0</v>
      </c>
      <c r="T501" s="82" t="s">
        <v>3701</v>
      </c>
      <c r="U501" s="46" t="s">
        <v>3702</v>
      </c>
      <c r="V501" s="50">
        <v>1970.29</v>
      </c>
      <c r="W501" s="12">
        <v>45785</v>
      </c>
      <c r="X501" s="12">
        <v>45716</v>
      </c>
      <c r="Y501" s="83">
        <v>34063</v>
      </c>
      <c r="Z501" s="84"/>
      <c r="AA501" s="14">
        <v>45785</v>
      </c>
      <c r="AB501" s="67" t="s">
        <v>79</v>
      </c>
      <c r="AC501" s="85">
        <v>26</v>
      </c>
      <c r="AD501" s="47" t="s">
        <v>133</v>
      </c>
      <c r="AE501" s="13">
        <v>1077237000</v>
      </c>
      <c r="AF501" s="47" t="s">
        <v>3703</v>
      </c>
      <c r="AG501" t="str">
        <f t="shared" si="15"/>
        <v>ADA FOTO</v>
      </c>
    </row>
    <row r="502" spans="1:33" ht="15.75" hidden="1" customHeight="1" thickBot="1">
      <c r="A502" t="str">
        <f t="shared" si="14"/>
        <v>060061002106000</v>
      </c>
      <c r="B502" s="41">
        <v>496</v>
      </c>
      <c r="C502" s="42" t="s">
        <v>3792</v>
      </c>
      <c r="D502" s="7" t="s">
        <v>136</v>
      </c>
      <c r="E502" s="41">
        <v>20</v>
      </c>
      <c r="F502" s="43">
        <v>10000</v>
      </c>
      <c r="G502" s="44">
        <v>20</v>
      </c>
      <c r="H502" s="43">
        <v>9250</v>
      </c>
      <c r="I502" s="43">
        <v>185000</v>
      </c>
      <c r="J502" s="45">
        <v>185000</v>
      </c>
      <c r="K502" s="43">
        <v>10000</v>
      </c>
      <c r="L502" s="50">
        <v>1850</v>
      </c>
      <c r="M502" s="11" t="s">
        <v>3707</v>
      </c>
      <c r="N502" s="43">
        <v>0</v>
      </c>
      <c r="O502" s="81"/>
      <c r="P502" s="43">
        <v>181040</v>
      </c>
      <c r="Q502" s="41" t="s">
        <v>3700</v>
      </c>
      <c r="R502" s="43">
        <v>-10000</v>
      </c>
      <c r="S502" s="41">
        <v>0</v>
      </c>
      <c r="T502" s="82" t="s">
        <v>3701</v>
      </c>
      <c r="U502" s="46" t="s">
        <v>3702</v>
      </c>
      <c r="V502" s="41">
        <v>16.47</v>
      </c>
      <c r="W502" s="12">
        <v>45784</v>
      </c>
      <c r="X502" s="12">
        <v>45726</v>
      </c>
      <c r="Y502" s="83">
        <v>34063</v>
      </c>
      <c r="Z502" s="84"/>
      <c r="AA502" s="14">
        <v>45785</v>
      </c>
      <c r="AB502" s="67" t="s">
        <v>79</v>
      </c>
      <c r="AC502" s="85">
        <v>26</v>
      </c>
      <c r="AD502" s="47" t="s">
        <v>133</v>
      </c>
      <c r="AE502" s="13">
        <v>1002106000</v>
      </c>
      <c r="AF502" s="47" t="s">
        <v>3703</v>
      </c>
      <c r="AG502" t="str">
        <f t="shared" si="15"/>
        <v>ADA FOTO</v>
      </c>
    </row>
    <row r="503" spans="1:33" ht="15.75" hidden="1" customHeight="1" thickBot="1">
      <c r="A503" t="str">
        <f t="shared" si="14"/>
        <v>060061055785000</v>
      </c>
      <c r="B503" s="41">
        <v>497</v>
      </c>
      <c r="C503" s="42" t="s">
        <v>3793</v>
      </c>
      <c r="D503" s="7" t="s">
        <v>232</v>
      </c>
      <c r="E503" s="41">
        <v>12</v>
      </c>
      <c r="F503" s="43">
        <v>15500</v>
      </c>
      <c r="G503" s="44">
        <v>12</v>
      </c>
      <c r="H503" s="43">
        <v>13625</v>
      </c>
      <c r="I503" s="43">
        <v>163500</v>
      </c>
      <c r="J503" s="45">
        <v>163500</v>
      </c>
      <c r="K503" s="43">
        <v>164100</v>
      </c>
      <c r="L503" s="41">
        <v>99.63</v>
      </c>
      <c r="M503" s="11" t="s">
        <v>3699</v>
      </c>
      <c r="N503" s="43">
        <v>0</v>
      </c>
      <c r="O503" s="81"/>
      <c r="P503" s="43">
        <v>172824</v>
      </c>
      <c r="Q503" s="41" t="s">
        <v>3700</v>
      </c>
      <c r="R503" s="43">
        <v>-164100</v>
      </c>
      <c r="S503" s="41">
        <v>0</v>
      </c>
      <c r="T503" s="82" t="s">
        <v>3701</v>
      </c>
      <c r="U503" s="46" t="s">
        <v>3711</v>
      </c>
      <c r="V503" s="41">
        <v>121.31</v>
      </c>
      <c r="W503" s="12">
        <v>45785</v>
      </c>
      <c r="X503" s="12">
        <v>45717</v>
      </c>
      <c r="Y503" s="83">
        <v>33398</v>
      </c>
      <c r="Z503" s="84"/>
      <c r="AA503" s="14">
        <v>45785</v>
      </c>
      <c r="AB503" s="67" t="s">
        <v>79</v>
      </c>
      <c r="AC503" s="85">
        <v>26</v>
      </c>
      <c r="AD503" s="47" t="s">
        <v>133</v>
      </c>
      <c r="AE503" s="13">
        <v>1055785000</v>
      </c>
      <c r="AF503" s="47" t="s">
        <v>3703</v>
      </c>
      <c r="AG503" t="str">
        <f t="shared" si="15"/>
        <v>ADA FOTO</v>
      </c>
    </row>
    <row r="504" spans="1:33" ht="15.75" hidden="1" customHeight="1" thickBot="1">
      <c r="A504" t="str">
        <f t="shared" si="14"/>
        <v>060061108244000</v>
      </c>
      <c r="B504" s="41">
        <v>498</v>
      </c>
      <c r="C504" s="42" t="s">
        <v>3794</v>
      </c>
      <c r="D504" s="7" t="s">
        <v>412</v>
      </c>
      <c r="E504" s="41">
        <v>12</v>
      </c>
      <c r="F504" s="43">
        <v>3300</v>
      </c>
      <c r="G504" s="44">
        <v>12</v>
      </c>
      <c r="H504" s="43">
        <v>3042</v>
      </c>
      <c r="I504" s="43">
        <v>36504</v>
      </c>
      <c r="J504" s="45">
        <v>36504</v>
      </c>
      <c r="K504" s="43">
        <v>36500</v>
      </c>
      <c r="L504" s="41">
        <v>100.01</v>
      </c>
      <c r="M504" s="11" t="s">
        <v>3707</v>
      </c>
      <c r="N504" s="43">
        <v>0</v>
      </c>
      <c r="O504" s="81"/>
      <c r="P504" s="43">
        <v>34020</v>
      </c>
      <c r="Q504" s="41" t="s">
        <v>3700</v>
      </c>
      <c r="R504" s="43">
        <v>-36500</v>
      </c>
      <c r="S504" s="41">
        <v>0</v>
      </c>
      <c r="T504" s="82" t="s">
        <v>3701</v>
      </c>
      <c r="U504" s="46" t="s">
        <v>3702</v>
      </c>
      <c r="V504" s="41">
        <v>27.55</v>
      </c>
      <c r="W504" s="12">
        <v>45784</v>
      </c>
      <c r="X504" s="12">
        <v>45764</v>
      </c>
      <c r="Y504" s="83">
        <v>22217</v>
      </c>
      <c r="Z504" s="84"/>
      <c r="AA504" s="14">
        <v>45785</v>
      </c>
      <c r="AB504" s="67" t="s">
        <v>79</v>
      </c>
      <c r="AC504" s="85">
        <v>26</v>
      </c>
      <c r="AD504" s="47" t="s">
        <v>133</v>
      </c>
      <c r="AE504" s="13">
        <v>1108244000</v>
      </c>
      <c r="AF504" s="47" t="s">
        <v>3703</v>
      </c>
      <c r="AG504" t="str">
        <f t="shared" si="15"/>
        <v>ADA FOTO</v>
      </c>
    </row>
    <row r="505" spans="1:33" ht="15.75" hidden="1" customHeight="1" thickBot="1">
      <c r="A505" t="str">
        <f t="shared" si="14"/>
        <v>060061082607000</v>
      </c>
      <c r="B505" s="41">
        <v>499</v>
      </c>
      <c r="C505" s="42" t="s">
        <v>3795</v>
      </c>
      <c r="D505" s="7" t="s">
        <v>310</v>
      </c>
      <c r="E505" s="41">
        <v>12</v>
      </c>
      <c r="F505" s="43">
        <v>18900</v>
      </c>
      <c r="G505" s="44">
        <v>0</v>
      </c>
      <c r="H505" s="43">
        <v>0</v>
      </c>
      <c r="I505" s="43">
        <v>226800</v>
      </c>
      <c r="J505" s="45">
        <v>226800</v>
      </c>
      <c r="K505" s="43">
        <v>202800</v>
      </c>
      <c r="L505" s="41">
        <v>111.83</v>
      </c>
      <c r="M505" s="11" t="s">
        <v>3707</v>
      </c>
      <c r="N505" s="43">
        <v>0</v>
      </c>
      <c r="O505" s="81"/>
      <c r="P505" s="43">
        <v>209328</v>
      </c>
      <c r="Q505" s="41" t="s">
        <v>3700</v>
      </c>
      <c r="R505" s="43">
        <v>-202800</v>
      </c>
      <c r="S505" s="41">
        <v>0</v>
      </c>
      <c r="T505" s="82" t="s">
        <v>3701</v>
      </c>
      <c r="U505" s="46" t="s">
        <v>3702</v>
      </c>
      <c r="V505" s="41">
        <v>70.930000000000007</v>
      </c>
      <c r="W505" s="12">
        <v>45785</v>
      </c>
      <c r="X505" s="12">
        <v>45779</v>
      </c>
      <c r="Y505" s="83">
        <v>24033</v>
      </c>
      <c r="Z505" s="84"/>
      <c r="AA505" s="14">
        <v>45785</v>
      </c>
      <c r="AB505" s="67" t="s">
        <v>79</v>
      </c>
      <c r="AC505" s="85">
        <v>26</v>
      </c>
      <c r="AD505" s="47" t="s">
        <v>133</v>
      </c>
      <c r="AE505" s="13">
        <v>1082607000</v>
      </c>
      <c r="AF505" s="47" t="s">
        <v>3703</v>
      </c>
      <c r="AG505" t="str">
        <f t="shared" si="15"/>
        <v>ADA FOTO</v>
      </c>
    </row>
    <row r="506" spans="1:33" ht="15.75" hidden="1" customHeight="1" thickBot="1">
      <c r="A506" t="str">
        <f t="shared" si="14"/>
        <v>060061082723000</v>
      </c>
      <c r="B506" s="41">
        <v>500</v>
      </c>
      <c r="C506" s="42" t="s">
        <v>3796</v>
      </c>
      <c r="D506" s="7" t="s">
        <v>316</v>
      </c>
      <c r="E506" s="41">
        <v>24</v>
      </c>
      <c r="F506" s="43">
        <v>5400</v>
      </c>
      <c r="G506" s="44">
        <v>24</v>
      </c>
      <c r="H506" s="43">
        <v>4812</v>
      </c>
      <c r="I506" s="43">
        <v>115488</v>
      </c>
      <c r="J506" s="45">
        <v>115488</v>
      </c>
      <c r="K506" s="43">
        <v>106000</v>
      </c>
      <c r="L506" s="41">
        <v>108.95</v>
      </c>
      <c r="M506" s="11" t="s">
        <v>3707</v>
      </c>
      <c r="N506" s="43">
        <v>0</v>
      </c>
      <c r="O506" s="81"/>
      <c r="P506" s="43">
        <v>110784</v>
      </c>
      <c r="Q506" s="41" t="s">
        <v>3700</v>
      </c>
      <c r="R506" s="43">
        <v>-106000</v>
      </c>
      <c r="S506" s="41">
        <v>0</v>
      </c>
      <c r="T506" s="82" t="s">
        <v>3701</v>
      </c>
      <c r="U506" s="46" t="s">
        <v>3702</v>
      </c>
      <c r="V506" s="41">
        <v>260.12</v>
      </c>
      <c r="W506" s="12">
        <v>45784</v>
      </c>
      <c r="X506" s="12">
        <v>45764</v>
      </c>
      <c r="Y506" s="83">
        <v>24033</v>
      </c>
      <c r="Z506" s="84"/>
      <c r="AA506" s="14">
        <v>45785</v>
      </c>
      <c r="AB506" s="67" t="s">
        <v>79</v>
      </c>
      <c r="AC506" s="85">
        <v>26</v>
      </c>
      <c r="AD506" s="47" t="s">
        <v>133</v>
      </c>
      <c r="AE506" s="13">
        <v>1082723000</v>
      </c>
      <c r="AF506" s="47" t="s">
        <v>3703</v>
      </c>
      <c r="AG506" t="str">
        <f t="shared" si="15"/>
        <v>ADA FOTO</v>
      </c>
    </row>
    <row r="507" spans="1:33" ht="15.75" hidden="1" customHeight="1" thickBot="1">
      <c r="A507" t="str">
        <f t="shared" si="14"/>
        <v>060061025539000</v>
      </c>
      <c r="B507" s="41">
        <v>501</v>
      </c>
      <c r="C507" s="42" t="s">
        <v>3797</v>
      </c>
      <c r="D507" s="7" t="s">
        <v>190</v>
      </c>
      <c r="E507" s="41">
        <v>1</v>
      </c>
      <c r="F507" s="43">
        <v>20200</v>
      </c>
      <c r="G507" s="44">
        <v>0</v>
      </c>
      <c r="H507" s="43">
        <v>0</v>
      </c>
      <c r="I507" s="43">
        <v>20200</v>
      </c>
      <c r="J507" s="48">
        <v>20200</v>
      </c>
      <c r="K507" s="49">
        <v>20000</v>
      </c>
      <c r="L507" s="41">
        <v>101</v>
      </c>
      <c r="M507" s="11" t="s">
        <v>3707</v>
      </c>
      <c r="N507" s="43">
        <v>0</v>
      </c>
      <c r="O507" s="81"/>
      <c r="P507" s="43">
        <v>19500</v>
      </c>
      <c r="Q507" s="41" t="s">
        <v>3700</v>
      </c>
      <c r="R507" s="43">
        <v>-20000</v>
      </c>
      <c r="S507" s="41">
        <v>0</v>
      </c>
      <c r="T507" s="82" t="s">
        <v>3701</v>
      </c>
      <c r="U507" s="46" t="s">
        <v>3702</v>
      </c>
      <c r="V507" s="41">
        <v>0.05</v>
      </c>
      <c r="W507" s="12">
        <v>45774</v>
      </c>
      <c r="X507" s="12">
        <v>45671</v>
      </c>
      <c r="Y507" s="83">
        <v>22217</v>
      </c>
      <c r="Z507" s="84"/>
      <c r="AA507" s="14">
        <v>45785</v>
      </c>
      <c r="AB507" s="67" t="s">
        <v>79</v>
      </c>
      <c r="AC507" s="85">
        <v>27</v>
      </c>
      <c r="AD507" s="47" t="s">
        <v>133</v>
      </c>
      <c r="AE507" s="13">
        <v>1025539000</v>
      </c>
      <c r="AF507" s="47" t="s">
        <v>3703</v>
      </c>
      <c r="AG507" t="str">
        <f t="shared" si="15"/>
        <v>ADA FOTO</v>
      </c>
    </row>
    <row r="508" spans="1:33" ht="15.75" hidden="1" customHeight="1" thickBot="1">
      <c r="A508" t="str">
        <f t="shared" si="14"/>
        <v>060061058499000</v>
      </c>
      <c r="B508" s="41">
        <v>502</v>
      </c>
      <c r="C508" s="42" t="s">
        <v>3798</v>
      </c>
      <c r="D508" s="7" t="s">
        <v>238</v>
      </c>
      <c r="E508" s="41">
        <v>12</v>
      </c>
      <c r="F508" s="43">
        <v>3300</v>
      </c>
      <c r="G508" s="44">
        <v>12</v>
      </c>
      <c r="H508" s="43">
        <v>2900</v>
      </c>
      <c r="I508" s="43">
        <v>34800</v>
      </c>
      <c r="J508" s="45">
        <v>34800</v>
      </c>
      <c r="K508" s="43">
        <v>33600</v>
      </c>
      <c r="L508" s="41">
        <v>103.57</v>
      </c>
      <c r="M508" s="11" t="s">
        <v>3707</v>
      </c>
      <c r="N508" s="43">
        <v>0</v>
      </c>
      <c r="O508" s="81"/>
      <c r="P508" s="43">
        <v>30000</v>
      </c>
      <c r="Q508" s="41" t="s">
        <v>3700</v>
      </c>
      <c r="R508" s="43">
        <v>-33600</v>
      </c>
      <c r="S508" s="41">
        <v>0</v>
      </c>
      <c r="T508" s="82" t="s">
        <v>3701</v>
      </c>
      <c r="U508" s="46" t="s">
        <v>3702</v>
      </c>
      <c r="V508" s="41">
        <v>17.09</v>
      </c>
      <c r="W508" s="12">
        <v>45784</v>
      </c>
      <c r="X508" s="12">
        <v>45784</v>
      </c>
      <c r="Y508" s="83">
        <v>22217</v>
      </c>
      <c r="Z508" s="84"/>
      <c r="AA508" s="14">
        <v>45785</v>
      </c>
      <c r="AB508" s="67" t="s">
        <v>79</v>
      </c>
      <c r="AC508" s="85">
        <v>27</v>
      </c>
      <c r="AD508" s="47" t="s">
        <v>133</v>
      </c>
      <c r="AE508" s="13">
        <v>1058499000</v>
      </c>
      <c r="AF508" s="47" t="s">
        <v>3703</v>
      </c>
      <c r="AG508" t="str">
        <f t="shared" si="15"/>
        <v>ADA FOTO</v>
      </c>
    </row>
    <row r="509" spans="1:33" ht="15.75" hidden="1" customHeight="1" thickBot="1">
      <c r="A509" t="str">
        <f t="shared" si="14"/>
        <v>060061090872000</v>
      </c>
      <c r="B509" s="41">
        <v>503</v>
      </c>
      <c r="C509" s="42" t="s">
        <v>3799</v>
      </c>
      <c r="D509" s="7" t="s">
        <v>394</v>
      </c>
      <c r="E509" s="41">
        <v>12</v>
      </c>
      <c r="F509" s="43">
        <v>3400</v>
      </c>
      <c r="G509" s="44">
        <v>12</v>
      </c>
      <c r="H509" s="43">
        <v>3100</v>
      </c>
      <c r="I509" s="43">
        <v>37200</v>
      </c>
      <c r="J509" s="45">
        <v>37200</v>
      </c>
      <c r="K509" s="43">
        <v>36900</v>
      </c>
      <c r="L509" s="41">
        <v>100.81</v>
      </c>
      <c r="M509" s="11" t="s">
        <v>3707</v>
      </c>
      <c r="N509" s="43">
        <v>0</v>
      </c>
      <c r="O509" s="81"/>
      <c r="P509" s="43">
        <v>34800</v>
      </c>
      <c r="Q509" s="41" t="s">
        <v>3700</v>
      </c>
      <c r="R509" s="43">
        <v>-36900</v>
      </c>
      <c r="S509" s="41">
        <v>0</v>
      </c>
      <c r="T509" s="82" t="s">
        <v>3701</v>
      </c>
      <c r="U509" s="46" t="s">
        <v>3702</v>
      </c>
      <c r="V509" s="41">
        <v>15.08</v>
      </c>
      <c r="W509" s="12">
        <v>45784</v>
      </c>
      <c r="X509" s="12">
        <v>45782</v>
      </c>
      <c r="Y509" s="83">
        <v>22217</v>
      </c>
      <c r="Z509" s="84"/>
      <c r="AA509" s="14">
        <v>45785</v>
      </c>
      <c r="AB509" s="67" t="s">
        <v>79</v>
      </c>
      <c r="AC509" s="85">
        <v>27</v>
      </c>
      <c r="AD509" s="47" t="s">
        <v>133</v>
      </c>
      <c r="AE509" s="13">
        <v>1090872000</v>
      </c>
      <c r="AF509" s="47" t="s">
        <v>3703</v>
      </c>
      <c r="AG509" t="str">
        <f t="shared" si="15"/>
        <v>ADA FOTO</v>
      </c>
    </row>
    <row r="510" spans="1:33" ht="15.75" hidden="1" customHeight="1" thickBot="1">
      <c r="A510" t="str">
        <f t="shared" si="14"/>
        <v>060061038886000</v>
      </c>
      <c r="B510" s="41">
        <v>504</v>
      </c>
      <c r="C510" s="42" t="s">
        <v>3800</v>
      </c>
      <c r="D510" s="7" t="s">
        <v>220</v>
      </c>
      <c r="E510" s="41">
        <v>12</v>
      </c>
      <c r="F510" s="43">
        <v>5300</v>
      </c>
      <c r="G510" s="44">
        <v>12</v>
      </c>
      <c r="H510" s="43">
        <v>4925</v>
      </c>
      <c r="I510" s="43">
        <v>59100</v>
      </c>
      <c r="J510" s="45">
        <v>59100</v>
      </c>
      <c r="K510" s="43">
        <v>49500</v>
      </c>
      <c r="L510" s="41">
        <v>119.39</v>
      </c>
      <c r="M510" s="11" t="s">
        <v>3707</v>
      </c>
      <c r="N510" s="43">
        <v>0</v>
      </c>
      <c r="O510" s="81"/>
      <c r="P510" s="43">
        <v>53604</v>
      </c>
      <c r="Q510" s="41" t="s">
        <v>3700</v>
      </c>
      <c r="R510" s="43">
        <v>-49500</v>
      </c>
      <c r="S510" s="41">
        <v>0</v>
      </c>
      <c r="T510" s="82" t="s">
        <v>3701</v>
      </c>
      <c r="U510" s="46" t="s">
        <v>3702</v>
      </c>
      <c r="V510" s="41">
        <v>11.61</v>
      </c>
      <c r="W510" s="12">
        <v>45784</v>
      </c>
      <c r="X510" s="12">
        <v>45777</v>
      </c>
      <c r="Y510" s="83">
        <v>22092</v>
      </c>
      <c r="Z510" s="84"/>
      <c r="AA510" s="14">
        <v>45785</v>
      </c>
      <c r="AB510" s="67" t="s">
        <v>79</v>
      </c>
      <c r="AC510" s="85">
        <v>27</v>
      </c>
      <c r="AD510" s="47" t="s">
        <v>133</v>
      </c>
      <c r="AE510" s="13">
        <v>1038886000</v>
      </c>
      <c r="AF510" s="47" t="s">
        <v>3703</v>
      </c>
      <c r="AG510" t="str">
        <f t="shared" si="15"/>
        <v>ADA FOTO</v>
      </c>
    </row>
    <row r="511" spans="1:33" ht="15.75" hidden="1" customHeight="1" thickBot="1">
      <c r="A511" t="str">
        <f t="shared" si="14"/>
        <v>060061083903000</v>
      </c>
      <c r="B511" s="41">
        <v>505</v>
      </c>
      <c r="C511" s="42" t="s">
        <v>3801</v>
      </c>
      <c r="D511" s="7" t="s">
        <v>328</v>
      </c>
      <c r="E511" s="41">
        <v>24</v>
      </c>
      <c r="F511" s="43">
        <v>6600</v>
      </c>
      <c r="G511" s="44">
        <v>0</v>
      </c>
      <c r="H511" s="43">
        <v>0</v>
      </c>
      <c r="I511" s="43">
        <v>158400</v>
      </c>
      <c r="J511" s="45">
        <v>158400</v>
      </c>
      <c r="K511" s="43">
        <v>128000</v>
      </c>
      <c r="L511" s="41">
        <v>123.75</v>
      </c>
      <c r="M511" s="11" t="s">
        <v>3707</v>
      </c>
      <c r="N511" s="43">
        <v>0</v>
      </c>
      <c r="O511" s="81"/>
      <c r="P511" s="43">
        <v>129888</v>
      </c>
      <c r="Q511" s="41" t="s">
        <v>3700</v>
      </c>
      <c r="R511" s="43">
        <v>-128000</v>
      </c>
      <c r="S511" s="41">
        <v>0</v>
      </c>
      <c r="T511" s="82" t="s">
        <v>3701</v>
      </c>
      <c r="U511" s="46" t="s">
        <v>3702</v>
      </c>
      <c r="V511" s="41">
        <v>30.2</v>
      </c>
      <c r="W511" s="12">
        <v>45784</v>
      </c>
      <c r="X511" s="12">
        <v>45776</v>
      </c>
      <c r="Y511" s="83">
        <v>35897</v>
      </c>
      <c r="Z511" s="84"/>
      <c r="AA511" s="14">
        <v>45785</v>
      </c>
      <c r="AB511" s="67" t="s">
        <v>79</v>
      </c>
      <c r="AC511" s="85">
        <v>27</v>
      </c>
      <c r="AD511" s="47" t="s">
        <v>133</v>
      </c>
      <c r="AE511" s="13">
        <v>1083903000</v>
      </c>
      <c r="AF511" s="47" t="s">
        <v>3703</v>
      </c>
      <c r="AG511" t="str">
        <f t="shared" si="15"/>
        <v>ADA FOTO</v>
      </c>
    </row>
    <row r="512" spans="1:33" ht="15.75" hidden="1" customHeight="1" thickBot="1">
      <c r="A512" t="str">
        <f t="shared" si="14"/>
        <v>060061075557000</v>
      </c>
      <c r="B512" s="41">
        <v>506</v>
      </c>
      <c r="C512" s="42" t="s">
        <v>3802</v>
      </c>
      <c r="D512" s="7" t="s">
        <v>292</v>
      </c>
      <c r="E512" s="41">
        <v>25</v>
      </c>
      <c r="F512" s="43">
        <v>11700</v>
      </c>
      <c r="G512" s="44">
        <v>25</v>
      </c>
      <c r="H512" s="43">
        <v>10750</v>
      </c>
      <c r="I512" s="43">
        <v>268750</v>
      </c>
      <c r="J512" s="45">
        <v>268750</v>
      </c>
      <c r="K512" s="43">
        <v>260000</v>
      </c>
      <c r="L512" s="41">
        <v>103.37</v>
      </c>
      <c r="M512" s="11" t="s">
        <v>3707</v>
      </c>
      <c r="N512" s="43">
        <v>0</v>
      </c>
      <c r="O512" s="81"/>
      <c r="P512" s="43">
        <v>257775</v>
      </c>
      <c r="Q512" s="41" t="s">
        <v>3700</v>
      </c>
      <c r="R512" s="43">
        <v>-260000</v>
      </c>
      <c r="S512" s="41">
        <v>0</v>
      </c>
      <c r="T512" s="82" t="s">
        <v>3701</v>
      </c>
      <c r="U512" s="46" t="s">
        <v>3702</v>
      </c>
      <c r="V512" s="41">
        <v>1.24</v>
      </c>
      <c r="W512" s="12">
        <v>45782</v>
      </c>
      <c r="X512" s="12">
        <v>45647</v>
      </c>
      <c r="Y512" s="83">
        <v>24764</v>
      </c>
      <c r="Z512" s="84"/>
      <c r="AA512" s="14">
        <v>45785</v>
      </c>
      <c r="AB512" s="67" t="s">
        <v>79</v>
      </c>
      <c r="AC512" s="85">
        <v>27</v>
      </c>
      <c r="AD512" s="47" t="s">
        <v>133</v>
      </c>
      <c r="AE512" s="13">
        <v>1075557000</v>
      </c>
      <c r="AF512" s="47" t="s">
        <v>3703</v>
      </c>
      <c r="AG512" t="str">
        <f t="shared" si="15"/>
        <v>ADA FOTO</v>
      </c>
    </row>
    <row r="513" spans="1:33" ht="15.75" hidden="1" customHeight="1" thickBot="1">
      <c r="A513" t="str">
        <f t="shared" si="14"/>
        <v>060061038932000</v>
      </c>
      <c r="B513" s="41">
        <v>507</v>
      </c>
      <c r="C513" s="42" t="s">
        <v>3803</v>
      </c>
      <c r="D513" s="7" t="s">
        <v>226</v>
      </c>
      <c r="E513" s="41">
        <v>1</v>
      </c>
      <c r="F513" s="43">
        <v>18500</v>
      </c>
      <c r="G513" s="44">
        <v>0</v>
      </c>
      <c r="H513" s="43">
        <v>0</v>
      </c>
      <c r="I513" s="43">
        <v>18500</v>
      </c>
      <c r="J513" s="45">
        <v>18500</v>
      </c>
      <c r="K513" s="43">
        <v>18500</v>
      </c>
      <c r="L513" s="41">
        <v>100</v>
      </c>
      <c r="M513" s="11" t="s">
        <v>3705</v>
      </c>
      <c r="N513" s="43">
        <v>0</v>
      </c>
      <c r="O513" s="81"/>
      <c r="P513" s="43">
        <v>17914</v>
      </c>
      <c r="Q513" s="41" t="s">
        <v>3700</v>
      </c>
      <c r="R513" s="43">
        <v>-18500</v>
      </c>
      <c r="S513" s="41">
        <v>0</v>
      </c>
      <c r="T513" s="82" t="s">
        <v>3701</v>
      </c>
      <c r="U513" s="46" t="s">
        <v>3711</v>
      </c>
      <c r="V513" s="41">
        <v>3.88</v>
      </c>
      <c r="W513" s="12">
        <v>45783</v>
      </c>
      <c r="X513" s="12">
        <v>45758</v>
      </c>
      <c r="Y513" s="83">
        <v>30847</v>
      </c>
      <c r="Z513" s="84"/>
      <c r="AA513" s="14">
        <v>45785</v>
      </c>
      <c r="AB513" s="67" t="s">
        <v>79</v>
      </c>
      <c r="AC513" s="85">
        <v>27</v>
      </c>
      <c r="AD513" s="47" t="s">
        <v>133</v>
      </c>
      <c r="AE513" s="13">
        <v>1038932000</v>
      </c>
      <c r="AF513" s="47" t="s">
        <v>3703</v>
      </c>
      <c r="AG513" t="str">
        <f t="shared" si="15"/>
        <v>ADA FOTO</v>
      </c>
    </row>
    <row r="514" spans="1:33" ht="15.75" hidden="1" customHeight="1" thickBot="1">
      <c r="A514" t="str">
        <f t="shared" si="14"/>
        <v>060061090446000</v>
      </c>
      <c r="B514" s="41">
        <v>508</v>
      </c>
      <c r="C514" s="42" t="s">
        <v>3804</v>
      </c>
      <c r="D514" s="7" t="s">
        <v>388</v>
      </c>
      <c r="E514" s="41">
        <v>24</v>
      </c>
      <c r="F514" s="43">
        <v>3600</v>
      </c>
      <c r="G514" s="44">
        <v>24</v>
      </c>
      <c r="H514" s="43">
        <v>3062</v>
      </c>
      <c r="I514" s="43">
        <v>73488</v>
      </c>
      <c r="J514" s="45">
        <v>73488</v>
      </c>
      <c r="K514" s="43">
        <v>73500</v>
      </c>
      <c r="L514" s="41">
        <v>99.98</v>
      </c>
      <c r="M514" s="11" t="s">
        <v>3699</v>
      </c>
      <c r="N514" s="43">
        <v>0</v>
      </c>
      <c r="O514" s="81"/>
      <c r="P514" s="43">
        <v>76920</v>
      </c>
      <c r="Q514" s="41" t="s">
        <v>3700</v>
      </c>
      <c r="R514" s="43">
        <v>-73500</v>
      </c>
      <c r="S514" s="41">
        <v>0</v>
      </c>
      <c r="T514" s="82" t="s">
        <v>3701</v>
      </c>
      <c r="U514" s="46" t="s">
        <v>3702</v>
      </c>
      <c r="V514" s="41">
        <v>104.73</v>
      </c>
      <c r="W514" s="12">
        <v>45784</v>
      </c>
      <c r="X514" s="12">
        <v>45771</v>
      </c>
      <c r="Y514" s="83">
        <v>24033</v>
      </c>
      <c r="Z514" s="84"/>
      <c r="AA514" s="14">
        <v>45785</v>
      </c>
      <c r="AB514" s="67" t="s">
        <v>79</v>
      </c>
      <c r="AC514" s="85">
        <v>27</v>
      </c>
      <c r="AD514" s="47" t="s">
        <v>133</v>
      </c>
      <c r="AE514" s="13">
        <v>1090446000</v>
      </c>
      <c r="AF514" s="47" t="s">
        <v>3703</v>
      </c>
      <c r="AG514" t="str">
        <f t="shared" si="15"/>
        <v>ADA FOTO</v>
      </c>
    </row>
    <row r="515" spans="1:33" ht="15.75" hidden="1" customHeight="1" thickBot="1">
      <c r="A515" t="str">
        <f t="shared" si="14"/>
        <v>060061017616000</v>
      </c>
      <c r="B515" s="41">
        <v>509</v>
      </c>
      <c r="C515" s="42" t="s">
        <v>3805</v>
      </c>
      <c r="D515" s="7" t="s">
        <v>174</v>
      </c>
      <c r="E515" s="41">
        <v>24</v>
      </c>
      <c r="F515" s="43">
        <v>3600</v>
      </c>
      <c r="G515" s="44">
        <v>24</v>
      </c>
      <c r="H515" s="43">
        <v>2700</v>
      </c>
      <c r="I515" s="43">
        <v>64800</v>
      </c>
      <c r="J515" s="45">
        <v>64800</v>
      </c>
      <c r="K515" s="43">
        <v>60400</v>
      </c>
      <c r="L515" s="41">
        <v>107.28</v>
      </c>
      <c r="M515" s="11" t="s">
        <v>3707</v>
      </c>
      <c r="N515" s="43">
        <v>0</v>
      </c>
      <c r="O515" s="81"/>
      <c r="P515" s="43">
        <v>71304</v>
      </c>
      <c r="Q515" s="41" t="s">
        <v>3700</v>
      </c>
      <c r="R515" s="43">
        <v>-60400</v>
      </c>
      <c r="S515" s="41">
        <v>0</v>
      </c>
      <c r="T515" s="82" t="s">
        <v>3701</v>
      </c>
      <c r="U515" s="46" t="s">
        <v>3702</v>
      </c>
      <c r="V515" s="41">
        <v>91.22</v>
      </c>
      <c r="W515" s="12">
        <v>45784</v>
      </c>
      <c r="X515" s="12">
        <v>45708</v>
      </c>
      <c r="Y515" s="83">
        <v>32480</v>
      </c>
      <c r="Z515" s="84"/>
      <c r="AA515" s="14">
        <v>45785</v>
      </c>
      <c r="AB515" s="67" t="s">
        <v>79</v>
      </c>
      <c r="AC515" s="85">
        <v>27</v>
      </c>
      <c r="AD515" s="47" t="s">
        <v>133</v>
      </c>
      <c r="AE515" s="13">
        <v>1017616000</v>
      </c>
      <c r="AF515" s="47" t="s">
        <v>3703</v>
      </c>
      <c r="AG515" t="str">
        <f t="shared" si="15"/>
        <v>ADA FOTO</v>
      </c>
    </row>
    <row r="516" spans="1:33" ht="15.75" hidden="1" customHeight="1" thickBot="1">
      <c r="A516" t="str">
        <f t="shared" si="14"/>
        <v>060061083898000</v>
      </c>
      <c r="B516" s="41">
        <v>510</v>
      </c>
      <c r="C516" s="42" t="s">
        <v>3806</v>
      </c>
      <c r="D516" s="7" t="s">
        <v>322</v>
      </c>
      <c r="E516" s="41">
        <v>30</v>
      </c>
      <c r="F516" s="43">
        <v>6800</v>
      </c>
      <c r="G516" s="44">
        <v>30</v>
      </c>
      <c r="H516" s="43">
        <v>6000</v>
      </c>
      <c r="I516" s="43">
        <v>180000</v>
      </c>
      <c r="J516" s="45">
        <v>180000</v>
      </c>
      <c r="K516" s="43">
        <v>171100</v>
      </c>
      <c r="L516" s="41">
        <v>105.2</v>
      </c>
      <c r="M516" s="11" t="s">
        <v>3707</v>
      </c>
      <c r="N516" s="43">
        <v>0</v>
      </c>
      <c r="O516" s="81"/>
      <c r="P516" s="43">
        <v>173520</v>
      </c>
      <c r="Q516" s="41" t="s">
        <v>3700</v>
      </c>
      <c r="R516" s="43">
        <v>-171100</v>
      </c>
      <c r="S516" s="41">
        <v>0</v>
      </c>
      <c r="T516" s="82" t="s">
        <v>3701</v>
      </c>
      <c r="U516" s="46" t="s">
        <v>3711</v>
      </c>
      <c r="V516" s="50">
        <v>1.41</v>
      </c>
      <c r="W516" s="12">
        <v>45784</v>
      </c>
      <c r="X516" s="12">
        <v>45660</v>
      </c>
      <c r="Y516" s="83">
        <v>21439</v>
      </c>
      <c r="Z516" s="84"/>
      <c r="AA516" s="14">
        <v>45785</v>
      </c>
      <c r="AB516" s="67" t="s">
        <v>79</v>
      </c>
      <c r="AC516" s="85">
        <v>27</v>
      </c>
      <c r="AD516" s="47" t="s">
        <v>133</v>
      </c>
      <c r="AE516" s="13">
        <v>1083898000</v>
      </c>
      <c r="AF516" s="47" t="s">
        <v>3703</v>
      </c>
      <c r="AG516" t="str">
        <f t="shared" si="15"/>
        <v>ADA FOTO</v>
      </c>
    </row>
    <row r="517" spans="1:33" ht="15.75" hidden="1" customHeight="1" thickBot="1">
      <c r="A517" t="str">
        <f t="shared" si="14"/>
        <v>060071114756000</v>
      </c>
      <c r="B517" s="41">
        <v>511</v>
      </c>
      <c r="C517" s="42" t="s">
        <v>3698</v>
      </c>
      <c r="D517" s="7" t="s">
        <v>418</v>
      </c>
      <c r="E517" s="41">
        <v>8</v>
      </c>
      <c r="F517" s="43">
        <v>35900</v>
      </c>
      <c r="G517" s="44">
        <v>8</v>
      </c>
      <c r="H517" s="43">
        <v>35375</v>
      </c>
      <c r="I517" s="43">
        <v>283000</v>
      </c>
      <c r="J517" s="45">
        <v>283000</v>
      </c>
      <c r="K517" s="43">
        <v>287000</v>
      </c>
      <c r="L517" s="41">
        <v>98.61</v>
      </c>
      <c r="M517" s="11" t="s">
        <v>3699</v>
      </c>
      <c r="N517" s="43">
        <v>0</v>
      </c>
      <c r="O517" s="81"/>
      <c r="P517" s="43">
        <v>277032</v>
      </c>
      <c r="Q517" s="41" t="s">
        <v>3700</v>
      </c>
      <c r="R517" s="43">
        <v>-287000</v>
      </c>
      <c r="S517" s="41">
        <v>0</v>
      </c>
      <c r="T517" s="82" t="s">
        <v>3701</v>
      </c>
      <c r="U517" s="46" t="s">
        <v>3702</v>
      </c>
      <c r="V517" s="41">
        <v>51.91</v>
      </c>
      <c r="W517" s="12">
        <v>45783</v>
      </c>
      <c r="X517" s="12">
        <v>45783</v>
      </c>
      <c r="Y517" s="83">
        <v>31069</v>
      </c>
      <c r="Z517" s="84"/>
      <c r="AA517" s="14">
        <v>45785</v>
      </c>
      <c r="AB517" s="67" t="s">
        <v>80</v>
      </c>
      <c r="AC517" s="85">
        <v>11</v>
      </c>
      <c r="AD517" s="47" t="s">
        <v>133</v>
      </c>
      <c r="AE517" s="13">
        <v>1114756000</v>
      </c>
      <c r="AF517" s="47" t="s">
        <v>3703</v>
      </c>
      <c r="AG517" t="str">
        <f t="shared" si="15"/>
        <v>ADA FOTO</v>
      </c>
    </row>
    <row r="518" spans="1:33" ht="15.75" hidden="1" customHeight="1" thickBot="1">
      <c r="A518" t="str">
        <f t="shared" si="14"/>
        <v>060071120170000</v>
      </c>
      <c r="B518" s="41">
        <v>512</v>
      </c>
      <c r="C518" s="42" t="s">
        <v>3704</v>
      </c>
      <c r="D518" s="7" t="s">
        <v>430</v>
      </c>
      <c r="E518" s="41">
        <v>12</v>
      </c>
      <c r="F518" s="43">
        <v>16200</v>
      </c>
      <c r="G518" s="44">
        <v>12</v>
      </c>
      <c r="H518" s="43">
        <v>16000</v>
      </c>
      <c r="I518" s="43">
        <v>192000</v>
      </c>
      <c r="J518" s="45">
        <v>192000</v>
      </c>
      <c r="K518" s="43">
        <v>192000</v>
      </c>
      <c r="L518" s="41">
        <v>100</v>
      </c>
      <c r="M518" s="11" t="s">
        <v>3705</v>
      </c>
      <c r="N518" s="43">
        <v>0</v>
      </c>
      <c r="O518" s="81"/>
      <c r="P518" s="43">
        <v>186240</v>
      </c>
      <c r="Q518" s="41" t="s">
        <v>3700</v>
      </c>
      <c r="R518" s="43">
        <v>-192000</v>
      </c>
      <c r="S518" s="41">
        <v>0</v>
      </c>
      <c r="T518" s="82" t="s">
        <v>3701</v>
      </c>
      <c r="U518" s="46" t="s">
        <v>3702</v>
      </c>
      <c r="V518" s="41">
        <v>4.74</v>
      </c>
      <c r="W518" s="12">
        <v>45783</v>
      </c>
      <c r="X518" s="12">
        <v>45736</v>
      </c>
      <c r="Y518" s="83">
        <v>31069</v>
      </c>
      <c r="Z518" s="84"/>
      <c r="AA518" s="14">
        <v>45785</v>
      </c>
      <c r="AB518" s="67" t="s">
        <v>80</v>
      </c>
      <c r="AC518" s="85">
        <v>11</v>
      </c>
      <c r="AD518" s="47" t="s">
        <v>133</v>
      </c>
      <c r="AE518" s="13">
        <v>1120170000</v>
      </c>
      <c r="AF518" s="47" t="s">
        <v>3703</v>
      </c>
      <c r="AG518" t="str">
        <f t="shared" si="15"/>
        <v>ADA FOTO</v>
      </c>
    </row>
    <row r="519" spans="1:33" ht="15.75" hidden="1" customHeight="1" thickBot="1">
      <c r="A519" t="str">
        <f t="shared" ref="A519:A582" si="16">AB519&amp;AE519</f>
        <v>060071121051000</v>
      </c>
      <c r="B519" s="41">
        <v>513</v>
      </c>
      <c r="C519" s="42" t="s">
        <v>3706</v>
      </c>
      <c r="D519" s="7" t="s">
        <v>436</v>
      </c>
      <c r="E519" s="41">
        <v>12</v>
      </c>
      <c r="F519" s="43">
        <v>8700</v>
      </c>
      <c r="G519" s="44">
        <v>12</v>
      </c>
      <c r="H519" s="43">
        <v>8400</v>
      </c>
      <c r="I519" s="43">
        <v>100800</v>
      </c>
      <c r="J519" s="45">
        <v>100800</v>
      </c>
      <c r="K519" s="43">
        <v>91000</v>
      </c>
      <c r="L519" s="41">
        <v>110.77</v>
      </c>
      <c r="M519" s="11" t="s">
        <v>3707</v>
      </c>
      <c r="N519" s="43">
        <v>0</v>
      </c>
      <c r="O519" s="81"/>
      <c r="P519" s="43">
        <v>97248</v>
      </c>
      <c r="Q519" s="41" t="s">
        <v>3700</v>
      </c>
      <c r="R519" s="43">
        <v>-91000</v>
      </c>
      <c r="S519" s="41">
        <v>0</v>
      </c>
      <c r="T519" s="82" t="s">
        <v>3701</v>
      </c>
      <c r="U519" s="46" t="s">
        <v>3702</v>
      </c>
      <c r="V519" s="50">
        <v>14.08</v>
      </c>
      <c r="W519" s="12">
        <v>45784</v>
      </c>
      <c r="X519" s="12">
        <v>45776</v>
      </c>
      <c r="Y519" s="83">
        <v>21100</v>
      </c>
      <c r="Z519" s="84"/>
      <c r="AA519" s="14">
        <v>45785</v>
      </c>
      <c r="AB519" s="67" t="s">
        <v>80</v>
      </c>
      <c r="AC519" s="85">
        <v>11</v>
      </c>
      <c r="AD519" s="47" t="s">
        <v>133</v>
      </c>
      <c r="AE519" s="13">
        <v>1121051000</v>
      </c>
      <c r="AF519" s="47" t="s">
        <v>3703</v>
      </c>
      <c r="AG519" t="str">
        <f t="shared" ref="AG519:AG582" si="17">IF(LEFT(M519,1)="*","ADA FOTO","TIDAK ADA")</f>
        <v>ADA FOTO</v>
      </c>
    </row>
    <row r="520" spans="1:33" ht="15.75" hidden="1" customHeight="1" thickBot="1">
      <c r="A520" t="str">
        <f t="shared" si="16"/>
        <v>060071071606000</v>
      </c>
      <c r="B520" s="41">
        <v>514</v>
      </c>
      <c r="C520" s="42" t="s">
        <v>3708</v>
      </c>
      <c r="D520" s="7" t="s">
        <v>268</v>
      </c>
      <c r="E520" s="41">
        <v>9</v>
      </c>
      <c r="F520" s="43">
        <v>17200</v>
      </c>
      <c r="G520" s="44">
        <v>9</v>
      </c>
      <c r="H520" s="43">
        <v>16750</v>
      </c>
      <c r="I520" s="43">
        <v>150750</v>
      </c>
      <c r="J520" s="45">
        <v>150750</v>
      </c>
      <c r="K520" s="43">
        <v>153000</v>
      </c>
      <c r="L520" s="41">
        <v>98.53</v>
      </c>
      <c r="M520" s="11" t="s">
        <v>3699</v>
      </c>
      <c r="N520" s="43">
        <v>0</v>
      </c>
      <c r="O520" s="81"/>
      <c r="P520" s="43">
        <v>148410</v>
      </c>
      <c r="Q520" s="41" t="s">
        <v>3700</v>
      </c>
      <c r="R520" s="43">
        <v>-153000</v>
      </c>
      <c r="S520" s="41">
        <v>0</v>
      </c>
      <c r="T520" s="82" t="s">
        <v>3701</v>
      </c>
      <c r="U520" s="46" t="s">
        <v>3702</v>
      </c>
      <c r="V520" s="50">
        <v>5.01</v>
      </c>
      <c r="W520" s="12">
        <v>45785</v>
      </c>
      <c r="X520" s="12">
        <v>45656</v>
      </c>
      <c r="Y520" s="83">
        <v>31069</v>
      </c>
      <c r="Z520" s="84"/>
      <c r="AA520" s="14">
        <v>45785</v>
      </c>
      <c r="AB520" s="67" t="s">
        <v>80</v>
      </c>
      <c r="AC520" s="85">
        <v>11</v>
      </c>
      <c r="AD520" s="47" t="s">
        <v>133</v>
      </c>
      <c r="AE520" s="13">
        <v>1071606000</v>
      </c>
      <c r="AF520" s="47" t="s">
        <v>3703</v>
      </c>
      <c r="AG520" t="str">
        <f t="shared" si="17"/>
        <v>ADA FOTO</v>
      </c>
    </row>
    <row r="521" spans="1:33" ht="15.75" hidden="1" customHeight="1" thickBot="1">
      <c r="A521" t="str">
        <f t="shared" si="16"/>
        <v>060071064670000</v>
      </c>
      <c r="B521" s="41">
        <v>515</v>
      </c>
      <c r="C521" s="42" t="s">
        <v>3709</v>
      </c>
      <c r="D521" s="7" t="s">
        <v>244</v>
      </c>
      <c r="E521" s="41">
        <v>16</v>
      </c>
      <c r="F521" s="43">
        <v>17500</v>
      </c>
      <c r="G521" s="44">
        <v>16</v>
      </c>
      <c r="H521" s="43">
        <v>16750</v>
      </c>
      <c r="I521" s="43">
        <v>268000</v>
      </c>
      <c r="J521" s="45">
        <v>268000</v>
      </c>
      <c r="K521" s="43">
        <v>268000</v>
      </c>
      <c r="L521" s="41">
        <v>100</v>
      </c>
      <c r="M521" s="11" t="s">
        <v>3705</v>
      </c>
      <c r="N521" s="43">
        <v>0</v>
      </c>
      <c r="O521" s="81"/>
      <c r="P521" s="43">
        <v>265200</v>
      </c>
      <c r="Q521" s="41" t="s">
        <v>3700</v>
      </c>
      <c r="R521" s="43">
        <v>-268000</v>
      </c>
      <c r="S521" s="41">
        <v>0</v>
      </c>
      <c r="T521" s="82" t="s">
        <v>3701</v>
      </c>
      <c r="U521" s="46" t="s">
        <v>3702</v>
      </c>
      <c r="V521" s="50">
        <v>10.98</v>
      </c>
      <c r="W521" s="12">
        <v>45785</v>
      </c>
      <c r="X521" s="12">
        <v>45743</v>
      </c>
      <c r="Y521" s="83">
        <v>31069</v>
      </c>
      <c r="Z521" s="84"/>
      <c r="AA521" s="14">
        <v>45785</v>
      </c>
      <c r="AB521" s="67" t="s">
        <v>80</v>
      </c>
      <c r="AC521" s="85">
        <v>11</v>
      </c>
      <c r="AD521" s="47" t="s">
        <v>133</v>
      </c>
      <c r="AE521" s="13">
        <v>1064670000</v>
      </c>
      <c r="AF521" s="47" t="s">
        <v>3703</v>
      </c>
      <c r="AG521" t="str">
        <f t="shared" si="17"/>
        <v>ADA FOTO</v>
      </c>
    </row>
    <row r="522" spans="1:33" ht="15.75" hidden="1" customHeight="1" thickBot="1">
      <c r="A522" t="str">
        <f t="shared" si="16"/>
        <v>060071032759000</v>
      </c>
      <c r="B522" s="41">
        <v>516</v>
      </c>
      <c r="C522" s="42" t="s">
        <v>3710</v>
      </c>
      <c r="D522" s="7" t="s">
        <v>3539</v>
      </c>
      <c r="E522" s="41">
        <v>8</v>
      </c>
      <c r="F522" s="43">
        <v>8500</v>
      </c>
      <c r="G522" s="44">
        <v>8</v>
      </c>
      <c r="H522" s="43">
        <v>8400</v>
      </c>
      <c r="I522" s="43">
        <v>67200</v>
      </c>
      <c r="J522" s="45">
        <v>67200</v>
      </c>
      <c r="K522" s="43">
        <v>71200</v>
      </c>
      <c r="L522" s="41">
        <v>94.38</v>
      </c>
      <c r="M522" s="11" t="s">
        <v>3699</v>
      </c>
      <c r="N522" s="43">
        <v>0</v>
      </c>
      <c r="O522" s="81"/>
      <c r="P522" s="43">
        <v>68848</v>
      </c>
      <c r="Q522" s="41" t="s">
        <v>3700</v>
      </c>
      <c r="R522" s="43">
        <v>-71200</v>
      </c>
      <c r="S522" s="41">
        <v>0</v>
      </c>
      <c r="T522" s="82" t="s">
        <v>3701</v>
      </c>
      <c r="U522" s="46" t="s">
        <v>3711</v>
      </c>
      <c r="V522" s="41">
        <v>5.96</v>
      </c>
      <c r="W522" s="12">
        <v>45780</v>
      </c>
      <c r="X522" s="12">
        <v>45761</v>
      </c>
      <c r="Y522" s="83">
        <v>41896</v>
      </c>
      <c r="Z522" s="42"/>
      <c r="AA522" s="14">
        <v>45785</v>
      </c>
      <c r="AB522" s="67" t="s">
        <v>80</v>
      </c>
      <c r="AC522" s="85">
        <v>11</v>
      </c>
      <c r="AD522" s="47" t="s">
        <v>133</v>
      </c>
      <c r="AE522" s="13">
        <v>1032759000</v>
      </c>
      <c r="AF522" s="47" t="s">
        <v>3703</v>
      </c>
      <c r="AG522" t="str">
        <f t="shared" si="17"/>
        <v>ADA FOTO</v>
      </c>
    </row>
    <row r="523" spans="1:33" ht="15.75" hidden="1" customHeight="1" thickBot="1">
      <c r="A523" t="str">
        <f t="shared" si="16"/>
        <v>060071016172000</v>
      </c>
      <c r="B523" s="41">
        <v>517</v>
      </c>
      <c r="C523" s="42" t="s">
        <v>3712</v>
      </c>
      <c r="D523" s="7" t="s">
        <v>168</v>
      </c>
      <c r="E523" s="41">
        <v>12</v>
      </c>
      <c r="F523" s="43">
        <v>23400</v>
      </c>
      <c r="G523" s="44">
        <v>12</v>
      </c>
      <c r="H523" s="43">
        <v>21700</v>
      </c>
      <c r="I523" s="43">
        <v>260400</v>
      </c>
      <c r="J523" s="45">
        <v>260400</v>
      </c>
      <c r="K523" s="43">
        <v>260400</v>
      </c>
      <c r="L523" s="41">
        <v>100</v>
      </c>
      <c r="M523" s="11" t="s">
        <v>3705</v>
      </c>
      <c r="N523" s="43">
        <v>0</v>
      </c>
      <c r="O523" s="81"/>
      <c r="P523" s="43">
        <v>247368</v>
      </c>
      <c r="Q523" s="41" t="s">
        <v>3700</v>
      </c>
      <c r="R523" s="43">
        <v>-260400</v>
      </c>
      <c r="S523" s="41">
        <v>0</v>
      </c>
      <c r="T523" s="82" t="s">
        <v>3701</v>
      </c>
      <c r="U523" s="46" t="s">
        <v>3702</v>
      </c>
      <c r="V523" s="41">
        <v>8.57</v>
      </c>
      <c r="W523" s="12">
        <v>45784</v>
      </c>
      <c r="X523" s="12">
        <v>45777</v>
      </c>
      <c r="Y523" s="83">
        <v>23807</v>
      </c>
      <c r="Z523" s="84"/>
      <c r="AA523" s="14">
        <v>45785</v>
      </c>
      <c r="AB523" s="67" t="s">
        <v>80</v>
      </c>
      <c r="AC523" s="85">
        <v>11</v>
      </c>
      <c r="AD523" s="47" t="s">
        <v>133</v>
      </c>
      <c r="AE523" s="13">
        <v>1016172000</v>
      </c>
      <c r="AF523" s="47" t="s">
        <v>3703</v>
      </c>
      <c r="AG523" t="str">
        <f t="shared" si="17"/>
        <v>ADA FOTO</v>
      </c>
    </row>
    <row r="524" spans="1:33" ht="15.75" hidden="1" customHeight="1" thickBot="1">
      <c r="A524" t="str">
        <f t="shared" si="16"/>
        <v>060071071008000</v>
      </c>
      <c r="B524" s="41">
        <v>518</v>
      </c>
      <c r="C524" s="42" t="s">
        <v>3713</v>
      </c>
      <c r="D524" s="7" t="s">
        <v>262</v>
      </c>
      <c r="E524" s="41">
        <v>12</v>
      </c>
      <c r="F524" s="43">
        <v>8000</v>
      </c>
      <c r="G524" s="44">
        <v>12</v>
      </c>
      <c r="H524" s="43">
        <v>7900</v>
      </c>
      <c r="I524" s="43">
        <v>94800</v>
      </c>
      <c r="J524" s="45">
        <v>94800</v>
      </c>
      <c r="K524" s="43">
        <v>95000</v>
      </c>
      <c r="L524" s="41">
        <v>99.79</v>
      </c>
      <c r="M524" s="11" t="s">
        <v>3699</v>
      </c>
      <c r="N524" s="43">
        <v>0</v>
      </c>
      <c r="O524" s="81"/>
      <c r="P524" s="43">
        <v>96876</v>
      </c>
      <c r="Q524" s="41" t="s">
        <v>3700</v>
      </c>
      <c r="R524" s="43">
        <v>-95000</v>
      </c>
      <c r="S524" s="41">
        <v>0</v>
      </c>
      <c r="T524" s="82" t="s">
        <v>3701</v>
      </c>
      <c r="U524" s="46" t="s">
        <v>3702</v>
      </c>
      <c r="V524" s="41">
        <v>59.59</v>
      </c>
      <c r="W524" s="12">
        <v>45785</v>
      </c>
      <c r="X524" s="12">
        <v>45783</v>
      </c>
      <c r="Y524" s="83">
        <v>21046</v>
      </c>
      <c r="Z524" s="84"/>
      <c r="AA524" s="14">
        <v>45785</v>
      </c>
      <c r="AB524" s="67" t="s">
        <v>80</v>
      </c>
      <c r="AC524" s="85">
        <v>11</v>
      </c>
      <c r="AD524" s="47" t="s">
        <v>133</v>
      </c>
      <c r="AE524" s="13">
        <v>1071008000</v>
      </c>
      <c r="AF524" s="47" t="s">
        <v>3703</v>
      </c>
      <c r="AG524" t="str">
        <f t="shared" si="17"/>
        <v>ADA FOTO</v>
      </c>
    </row>
    <row r="525" spans="1:33" ht="15.75" hidden="1" customHeight="1" thickBot="1">
      <c r="A525" t="str">
        <f t="shared" si="16"/>
        <v>060071072194000</v>
      </c>
      <c r="B525" s="41">
        <v>519</v>
      </c>
      <c r="C525" s="42" t="s">
        <v>3714</v>
      </c>
      <c r="D525" s="7" t="s">
        <v>274</v>
      </c>
      <c r="E525" s="41">
        <v>24</v>
      </c>
      <c r="F525" s="43">
        <v>9300</v>
      </c>
      <c r="G525" s="44">
        <v>0</v>
      </c>
      <c r="H525" s="43">
        <v>0</v>
      </c>
      <c r="I525" s="43">
        <v>223200</v>
      </c>
      <c r="J525" s="45">
        <v>223200</v>
      </c>
      <c r="K525" s="43">
        <v>171700</v>
      </c>
      <c r="L525" s="41">
        <v>129.99</v>
      </c>
      <c r="M525" s="11" t="s">
        <v>3707</v>
      </c>
      <c r="N525" s="43">
        <v>0</v>
      </c>
      <c r="O525" s="81"/>
      <c r="P525" s="43">
        <v>153936</v>
      </c>
      <c r="Q525" s="41" t="s">
        <v>3700</v>
      </c>
      <c r="R525" s="43">
        <v>-171700</v>
      </c>
      <c r="S525" s="41">
        <v>0</v>
      </c>
      <c r="T525" s="82" t="s">
        <v>3701</v>
      </c>
      <c r="U525" s="46" t="s">
        <v>3702</v>
      </c>
      <c r="V525" s="41">
        <v>5.57</v>
      </c>
      <c r="W525" s="12">
        <v>45784</v>
      </c>
      <c r="X525" s="12">
        <v>45764</v>
      </c>
      <c r="Y525" s="83">
        <v>33155</v>
      </c>
      <c r="Z525" s="84"/>
      <c r="AA525" s="14">
        <v>45785</v>
      </c>
      <c r="AB525" s="67" t="s">
        <v>80</v>
      </c>
      <c r="AC525" s="85">
        <v>11</v>
      </c>
      <c r="AD525" s="47" t="s">
        <v>133</v>
      </c>
      <c r="AE525" s="13">
        <v>1072194000</v>
      </c>
      <c r="AF525" s="47" t="s">
        <v>3703</v>
      </c>
      <c r="AG525" t="str">
        <f t="shared" si="17"/>
        <v>ADA FOTO</v>
      </c>
    </row>
    <row r="526" spans="1:33" ht="15.75" hidden="1" customHeight="1" thickBot="1">
      <c r="A526" t="str">
        <f t="shared" si="16"/>
        <v>060071064680000</v>
      </c>
      <c r="B526" s="41">
        <v>520</v>
      </c>
      <c r="C526" s="42" t="s">
        <v>3715</v>
      </c>
      <c r="D526" s="7" t="s">
        <v>3716</v>
      </c>
      <c r="E526" s="41">
        <v>28</v>
      </c>
      <c r="F526" s="43">
        <v>8400</v>
      </c>
      <c r="G526" s="44">
        <v>28</v>
      </c>
      <c r="H526" s="43">
        <v>8350</v>
      </c>
      <c r="I526" s="43">
        <v>233800</v>
      </c>
      <c r="J526" s="45">
        <v>233800</v>
      </c>
      <c r="K526" s="43">
        <v>235200</v>
      </c>
      <c r="L526" s="41">
        <v>99.4</v>
      </c>
      <c r="M526" s="11" t="s">
        <v>3699</v>
      </c>
      <c r="N526" s="43">
        <v>0</v>
      </c>
      <c r="O526" s="81"/>
      <c r="P526" s="43">
        <v>266168</v>
      </c>
      <c r="Q526" s="41" t="s">
        <v>3700</v>
      </c>
      <c r="R526" s="43">
        <v>-235200</v>
      </c>
      <c r="S526" s="41">
        <v>0</v>
      </c>
      <c r="T526" s="82" t="s">
        <v>3701</v>
      </c>
      <c r="U526" s="46" t="s">
        <v>3702</v>
      </c>
      <c r="V526" s="41">
        <v>232.28</v>
      </c>
      <c r="W526" s="12">
        <v>45782</v>
      </c>
      <c r="X526" s="12">
        <v>45775</v>
      </c>
      <c r="Y526" s="83">
        <v>31069</v>
      </c>
      <c r="Z526" s="84"/>
      <c r="AA526" s="14">
        <v>45785</v>
      </c>
      <c r="AB526" s="67" t="s">
        <v>80</v>
      </c>
      <c r="AC526" s="85">
        <v>11</v>
      </c>
      <c r="AD526" s="47" t="s">
        <v>133</v>
      </c>
      <c r="AE526" s="13">
        <v>1064680000</v>
      </c>
      <c r="AF526" s="47" t="s">
        <v>3703</v>
      </c>
      <c r="AG526" t="str">
        <f t="shared" si="17"/>
        <v>ADA FOTO</v>
      </c>
    </row>
    <row r="527" spans="1:33" ht="15.75" hidden="1" customHeight="1" thickBot="1">
      <c r="A527" t="str">
        <f t="shared" si="16"/>
        <v>060071083138000</v>
      </c>
      <c r="B527" s="41">
        <v>521</v>
      </c>
      <c r="C527" s="42" t="s">
        <v>3717</v>
      </c>
      <c r="D527" s="7" t="s">
        <v>2544</v>
      </c>
      <c r="E527" s="41">
        <v>12</v>
      </c>
      <c r="F527" s="43">
        <v>33500</v>
      </c>
      <c r="G527" s="44">
        <v>0</v>
      </c>
      <c r="H527" s="43">
        <v>0</v>
      </c>
      <c r="I527" s="43">
        <v>402000</v>
      </c>
      <c r="J527" s="45">
        <v>402000</v>
      </c>
      <c r="K527" s="43">
        <v>420000</v>
      </c>
      <c r="L527" s="41">
        <v>95.71</v>
      </c>
      <c r="M527" s="11" t="s">
        <v>3699</v>
      </c>
      <c r="N527" s="43">
        <v>0</v>
      </c>
      <c r="O527" s="81"/>
      <c r="P527" s="43">
        <v>452964</v>
      </c>
      <c r="Q527" s="41" t="s">
        <v>3700</v>
      </c>
      <c r="R527" s="43">
        <v>-420000</v>
      </c>
      <c r="S527" s="41">
        <v>0</v>
      </c>
      <c r="T527" s="82" t="s">
        <v>3701</v>
      </c>
      <c r="U527" s="46" t="s">
        <v>3702</v>
      </c>
      <c r="V527" s="41">
        <v>3.58</v>
      </c>
      <c r="W527" s="12">
        <v>45785</v>
      </c>
      <c r="X527" s="12">
        <v>45737</v>
      </c>
      <c r="Y527" s="83">
        <v>40641</v>
      </c>
      <c r="Z527" s="84">
        <v>0</v>
      </c>
      <c r="AA527" s="14">
        <v>45785</v>
      </c>
      <c r="AB527" s="67" t="s">
        <v>80</v>
      </c>
      <c r="AC527" s="85">
        <v>14</v>
      </c>
      <c r="AD527" s="47" t="s">
        <v>133</v>
      </c>
      <c r="AE527" s="13">
        <v>1083138000</v>
      </c>
      <c r="AF527" s="47" t="s">
        <v>3703</v>
      </c>
      <c r="AG527" t="str">
        <f t="shared" si="17"/>
        <v>ADA FOTO</v>
      </c>
    </row>
    <row r="528" spans="1:33" ht="15.75" hidden="1" customHeight="1" thickBot="1">
      <c r="A528" t="str">
        <f t="shared" si="16"/>
        <v>060071068899000</v>
      </c>
      <c r="B528" s="41">
        <v>522</v>
      </c>
      <c r="C528" s="42" t="s">
        <v>3718</v>
      </c>
      <c r="D528" s="7" t="s">
        <v>2519</v>
      </c>
      <c r="E528" s="41">
        <v>60</v>
      </c>
      <c r="F528" s="43">
        <v>4500</v>
      </c>
      <c r="G528" s="44">
        <v>60</v>
      </c>
      <c r="H528" s="43">
        <v>4375</v>
      </c>
      <c r="I528" s="43">
        <v>262500</v>
      </c>
      <c r="J528" s="48">
        <v>262500</v>
      </c>
      <c r="K528" s="49">
        <v>262500</v>
      </c>
      <c r="L528" s="41">
        <v>100</v>
      </c>
      <c r="M528" s="11" t="s">
        <v>3705</v>
      </c>
      <c r="N528" s="43">
        <v>0</v>
      </c>
      <c r="O528" s="81"/>
      <c r="P528" s="43">
        <v>261240</v>
      </c>
      <c r="Q528" s="41" t="s">
        <v>3700</v>
      </c>
      <c r="R528" s="43">
        <v>-262500</v>
      </c>
      <c r="S528" s="41">
        <v>0</v>
      </c>
      <c r="T528" s="82" t="s">
        <v>3701</v>
      </c>
      <c r="U528" s="46" t="s">
        <v>3702</v>
      </c>
      <c r="V528" s="50">
        <v>46.3</v>
      </c>
      <c r="W528" s="12">
        <v>45784</v>
      </c>
      <c r="X528" s="12">
        <v>45729</v>
      </c>
      <c r="Y528" s="83">
        <v>21762</v>
      </c>
      <c r="Z528" s="84">
        <v>0</v>
      </c>
      <c r="AA528" s="14">
        <v>45785</v>
      </c>
      <c r="AB528" s="67" t="s">
        <v>80</v>
      </c>
      <c r="AC528" s="85">
        <v>14</v>
      </c>
      <c r="AD528" s="47" t="s">
        <v>133</v>
      </c>
      <c r="AE528" s="13">
        <v>1068899000</v>
      </c>
      <c r="AF528" s="47" t="s">
        <v>3703</v>
      </c>
      <c r="AG528" t="str">
        <f t="shared" si="17"/>
        <v>ADA FOTO</v>
      </c>
    </row>
    <row r="529" spans="1:33" ht="15.75" hidden="1" customHeight="1" thickBot="1">
      <c r="A529" t="str">
        <f t="shared" si="16"/>
        <v>060071077650000</v>
      </c>
      <c r="B529" s="41">
        <v>523</v>
      </c>
      <c r="C529" s="42" t="s">
        <v>3719</v>
      </c>
      <c r="D529" s="7" t="s">
        <v>2534</v>
      </c>
      <c r="E529" s="41">
        <v>60</v>
      </c>
      <c r="F529" s="43">
        <v>975</v>
      </c>
      <c r="G529" s="44">
        <v>60</v>
      </c>
      <c r="H529" s="43">
        <v>833</v>
      </c>
      <c r="I529" s="43">
        <v>49980</v>
      </c>
      <c r="J529" s="45">
        <v>49980</v>
      </c>
      <c r="K529" s="43">
        <v>50000</v>
      </c>
      <c r="L529" s="41">
        <v>99.96</v>
      </c>
      <c r="M529" s="11" t="s">
        <v>3699</v>
      </c>
      <c r="N529" s="43">
        <v>0</v>
      </c>
      <c r="O529" s="81"/>
      <c r="P529" s="43">
        <v>48000</v>
      </c>
      <c r="Q529" s="41" t="s">
        <v>3700</v>
      </c>
      <c r="R529" s="43">
        <v>-50000</v>
      </c>
      <c r="S529" s="41">
        <v>0</v>
      </c>
      <c r="T529" s="82" t="s">
        <v>3701</v>
      </c>
      <c r="U529" s="46" t="s">
        <v>3702</v>
      </c>
      <c r="V529" s="41">
        <v>78.400000000000006</v>
      </c>
      <c r="W529" s="12">
        <v>45783</v>
      </c>
      <c r="X529" s="12">
        <v>45733</v>
      </c>
      <c r="Y529" s="83">
        <v>22059</v>
      </c>
      <c r="Z529" s="84">
        <v>0</v>
      </c>
      <c r="AA529" s="14">
        <v>45785</v>
      </c>
      <c r="AB529" s="67" t="s">
        <v>80</v>
      </c>
      <c r="AC529" s="85">
        <v>14</v>
      </c>
      <c r="AD529" s="47" t="s">
        <v>133</v>
      </c>
      <c r="AE529" s="13">
        <v>1077650000</v>
      </c>
      <c r="AF529" s="47" t="s">
        <v>3703</v>
      </c>
      <c r="AG529" t="str">
        <f t="shared" si="17"/>
        <v>ADA FOTO</v>
      </c>
    </row>
    <row r="530" spans="1:33" ht="15.75" hidden="1" customHeight="1" thickBot="1">
      <c r="A530" t="str">
        <f t="shared" si="16"/>
        <v>060071089885000</v>
      </c>
      <c r="B530" s="41">
        <v>524</v>
      </c>
      <c r="C530" s="42" t="s">
        <v>3720</v>
      </c>
      <c r="D530" s="7" t="s">
        <v>2565</v>
      </c>
      <c r="E530" s="41">
        <v>72</v>
      </c>
      <c r="F530" s="43">
        <v>1000</v>
      </c>
      <c r="G530" s="44">
        <v>72</v>
      </c>
      <c r="H530" s="43">
        <v>806</v>
      </c>
      <c r="I530" s="43">
        <v>58032</v>
      </c>
      <c r="J530" s="45">
        <v>58032</v>
      </c>
      <c r="K530" s="43">
        <v>54500</v>
      </c>
      <c r="L530" s="41">
        <v>106.48</v>
      </c>
      <c r="M530" s="11" t="s">
        <v>3707</v>
      </c>
      <c r="N530" s="43">
        <v>0</v>
      </c>
      <c r="O530" s="81"/>
      <c r="P530" s="43">
        <v>55800</v>
      </c>
      <c r="Q530" s="41" t="s">
        <v>3700</v>
      </c>
      <c r="R530" s="43">
        <v>-54500</v>
      </c>
      <c r="S530" s="41">
        <v>0</v>
      </c>
      <c r="T530" s="82" t="s">
        <v>3701</v>
      </c>
      <c r="U530" s="46" t="s">
        <v>3702</v>
      </c>
      <c r="V530" s="41">
        <v>9.68</v>
      </c>
      <c r="W530" s="12">
        <v>45783</v>
      </c>
      <c r="X530" s="12">
        <v>45706</v>
      </c>
      <c r="Y530" s="83">
        <v>22059</v>
      </c>
      <c r="Z530" s="84">
        <v>0</v>
      </c>
      <c r="AA530" s="14">
        <v>45785</v>
      </c>
      <c r="AB530" s="67" t="s">
        <v>80</v>
      </c>
      <c r="AC530" s="85">
        <v>14</v>
      </c>
      <c r="AD530" s="47" t="s">
        <v>133</v>
      </c>
      <c r="AE530" s="13">
        <v>1089885000</v>
      </c>
      <c r="AF530" s="47" t="s">
        <v>3703</v>
      </c>
      <c r="AG530" t="str">
        <f t="shared" si="17"/>
        <v>ADA FOTO</v>
      </c>
    </row>
    <row r="531" spans="1:33" ht="15.75" hidden="1" customHeight="1" thickBot="1">
      <c r="A531" t="str">
        <f t="shared" si="16"/>
        <v>060071028702000</v>
      </c>
      <c r="B531" s="41">
        <v>525</v>
      </c>
      <c r="C531" s="42" t="s">
        <v>3721</v>
      </c>
      <c r="D531" s="7" t="s">
        <v>3623</v>
      </c>
      <c r="E531" s="41">
        <v>12</v>
      </c>
      <c r="F531" s="43">
        <v>18500</v>
      </c>
      <c r="G531" s="44">
        <v>12</v>
      </c>
      <c r="H531" s="43">
        <v>15700</v>
      </c>
      <c r="I531" s="43">
        <v>188400</v>
      </c>
      <c r="J531" s="45">
        <v>188400</v>
      </c>
      <c r="K531" s="43">
        <v>198900</v>
      </c>
      <c r="L531" s="41">
        <v>94.72</v>
      </c>
      <c r="M531" s="11" t="s">
        <v>3699</v>
      </c>
      <c r="N531" s="43">
        <v>0</v>
      </c>
      <c r="O531" s="81"/>
      <c r="P531" s="43">
        <v>240000</v>
      </c>
      <c r="Q531" s="41" t="s">
        <v>3700</v>
      </c>
      <c r="R531" s="43">
        <v>-198900</v>
      </c>
      <c r="S531" s="41">
        <v>0</v>
      </c>
      <c r="T531" s="82" t="s">
        <v>3701</v>
      </c>
      <c r="U531" s="46" t="s">
        <v>3702</v>
      </c>
      <c r="V531" s="41">
        <v>0.05</v>
      </c>
      <c r="W531" s="12">
        <v>45760</v>
      </c>
      <c r="X531" s="12">
        <v>45707</v>
      </c>
      <c r="Y531" s="83">
        <v>37945</v>
      </c>
      <c r="Z531" s="84">
        <v>0</v>
      </c>
      <c r="AA531" s="14">
        <v>45785</v>
      </c>
      <c r="AB531" s="67" t="s">
        <v>80</v>
      </c>
      <c r="AC531" s="85">
        <v>14</v>
      </c>
      <c r="AD531" s="47" t="s">
        <v>133</v>
      </c>
      <c r="AE531" s="13">
        <v>1028702000</v>
      </c>
      <c r="AF531" s="47" t="s">
        <v>3703</v>
      </c>
      <c r="AG531" t="str">
        <f t="shared" si="17"/>
        <v>ADA FOTO</v>
      </c>
    </row>
    <row r="532" spans="1:33" ht="15.75" hidden="1" customHeight="1" thickBot="1">
      <c r="A532" t="str">
        <f t="shared" si="16"/>
        <v>060071089867000</v>
      </c>
      <c r="B532" s="41">
        <v>526</v>
      </c>
      <c r="C532" s="42" t="s">
        <v>3722</v>
      </c>
      <c r="D532" s="7" t="s">
        <v>3571</v>
      </c>
      <c r="E532" s="41">
        <v>30</v>
      </c>
      <c r="F532" s="43">
        <v>5000</v>
      </c>
      <c r="G532" s="44">
        <v>30</v>
      </c>
      <c r="H532" s="43">
        <v>4200</v>
      </c>
      <c r="I532" s="43">
        <v>126000</v>
      </c>
      <c r="J532" s="45">
        <v>126000</v>
      </c>
      <c r="K532" s="43">
        <v>147805</v>
      </c>
      <c r="L532" s="41">
        <v>85.25</v>
      </c>
      <c r="M532" s="11" t="s">
        <v>3699</v>
      </c>
      <c r="N532" s="43">
        <v>0</v>
      </c>
      <c r="O532" s="81"/>
      <c r="P532" s="43">
        <v>135450</v>
      </c>
      <c r="Q532" s="41" t="s">
        <v>3700</v>
      </c>
      <c r="R532" s="43">
        <v>-147805</v>
      </c>
      <c r="S532" s="41">
        <v>0</v>
      </c>
      <c r="T532" s="82" t="s">
        <v>3701</v>
      </c>
      <c r="U532" s="46" t="s">
        <v>3711</v>
      </c>
      <c r="V532" s="50">
        <v>2.0299999999999998</v>
      </c>
      <c r="W532" s="12">
        <v>45782</v>
      </c>
      <c r="X532" s="12">
        <v>45468</v>
      </c>
      <c r="Y532" s="83">
        <v>22377</v>
      </c>
      <c r="Z532" s="84">
        <v>0</v>
      </c>
      <c r="AA532" s="14">
        <v>45785</v>
      </c>
      <c r="AB532" s="67" t="s">
        <v>80</v>
      </c>
      <c r="AC532" s="85">
        <v>14</v>
      </c>
      <c r="AD532" s="47" t="s">
        <v>133</v>
      </c>
      <c r="AE532" s="13">
        <v>1089867000</v>
      </c>
      <c r="AF532" s="47" t="s">
        <v>3703</v>
      </c>
      <c r="AG532" t="str">
        <f t="shared" si="17"/>
        <v>ADA FOTO</v>
      </c>
    </row>
    <row r="533" spans="1:33" ht="15.75" hidden="1" customHeight="1" thickBot="1">
      <c r="A533" t="str">
        <f t="shared" si="16"/>
        <v>060071105042000</v>
      </c>
      <c r="B533" s="41">
        <v>527</v>
      </c>
      <c r="C533" s="42" t="s">
        <v>3723</v>
      </c>
      <c r="D533" s="7" t="s">
        <v>2570</v>
      </c>
      <c r="E533" s="41">
        <v>21</v>
      </c>
      <c r="F533" s="43">
        <v>5100</v>
      </c>
      <c r="G533" s="44">
        <v>21</v>
      </c>
      <c r="H533" s="43">
        <v>4314</v>
      </c>
      <c r="I533" s="43">
        <v>90594</v>
      </c>
      <c r="J533" s="45">
        <v>90594</v>
      </c>
      <c r="K533" s="43">
        <v>98300</v>
      </c>
      <c r="L533" s="41">
        <v>92.16</v>
      </c>
      <c r="M533" s="11" t="s">
        <v>3699</v>
      </c>
      <c r="N533" s="43">
        <v>0</v>
      </c>
      <c r="O533" s="81"/>
      <c r="P533" s="43">
        <v>99372</v>
      </c>
      <c r="Q533" s="41" t="s">
        <v>3700</v>
      </c>
      <c r="R533" s="43">
        <v>-98300</v>
      </c>
      <c r="S533" s="41">
        <v>0</v>
      </c>
      <c r="T533" s="82" t="s">
        <v>3701</v>
      </c>
      <c r="U533" s="46" t="s">
        <v>3702</v>
      </c>
      <c r="V533" s="41">
        <v>297.74</v>
      </c>
      <c r="W533" s="12">
        <v>45785</v>
      </c>
      <c r="X533" s="12">
        <v>45720</v>
      </c>
      <c r="Y533" s="83">
        <v>22377</v>
      </c>
      <c r="Z533" s="84">
        <v>0</v>
      </c>
      <c r="AA533" s="14">
        <v>45785</v>
      </c>
      <c r="AB533" s="67" t="s">
        <v>80</v>
      </c>
      <c r="AC533" s="85">
        <v>14</v>
      </c>
      <c r="AD533" s="47" t="s">
        <v>133</v>
      </c>
      <c r="AE533" s="13">
        <v>1105042000</v>
      </c>
      <c r="AF533" s="47" t="s">
        <v>3703</v>
      </c>
      <c r="AG533" t="str">
        <f t="shared" si="17"/>
        <v>ADA FOTO</v>
      </c>
    </row>
    <row r="534" spans="1:33" ht="15.75" hidden="1" customHeight="1" thickBot="1">
      <c r="A534" t="str">
        <f t="shared" si="16"/>
        <v>060071140637000</v>
      </c>
      <c r="B534" s="41">
        <v>528</v>
      </c>
      <c r="C534" s="42" t="s">
        <v>3724</v>
      </c>
      <c r="D534" s="7" t="s">
        <v>2585</v>
      </c>
      <c r="E534" s="41">
        <v>6</v>
      </c>
      <c r="F534" s="43">
        <v>13700</v>
      </c>
      <c r="G534" s="44">
        <v>0</v>
      </c>
      <c r="H534" s="43">
        <v>0</v>
      </c>
      <c r="I534" s="43">
        <v>82200</v>
      </c>
      <c r="J534" s="45">
        <v>82200</v>
      </c>
      <c r="K534" s="43">
        <v>110405</v>
      </c>
      <c r="L534" s="41">
        <v>74.45</v>
      </c>
      <c r="M534" s="11" t="s">
        <v>3699</v>
      </c>
      <c r="N534" s="43">
        <v>0</v>
      </c>
      <c r="O534" s="81"/>
      <c r="P534" s="43">
        <v>102600</v>
      </c>
      <c r="Q534" s="41" t="s">
        <v>3700</v>
      </c>
      <c r="R534" s="43">
        <v>-110405</v>
      </c>
      <c r="S534" s="41">
        <v>0</v>
      </c>
      <c r="T534" s="82" t="s">
        <v>3701</v>
      </c>
      <c r="U534" s="46" t="s">
        <v>3702</v>
      </c>
      <c r="V534" s="41">
        <v>4.16</v>
      </c>
      <c r="W534" s="12">
        <v>45780</v>
      </c>
      <c r="X534" s="12">
        <v>45719</v>
      </c>
      <c r="Y534" s="83">
        <v>22059</v>
      </c>
      <c r="Z534" s="84">
        <v>0</v>
      </c>
      <c r="AA534" s="14">
        <v>45785</v>
      </c>
      <c r="AB534" s="67" t="s">
        <v>80</v>
      </c>
      <c r="AC534" s="85">
        <v>14</v>
      </c>
      <c r="AD534" s="47" t="s">
        <v>133</v>
      </c>
      <c r="AE534" s="13">
        <v>1140637000</v>
      </c>
      <c r="AF534" s="47" t="s">
        <v>3703</v>
      </c>
      <c r="AG534" t="str">
        <f t="shared" si="17"/>
        <v>ADA FOTO</v>
      </c>
    </row>
    <row r="535" spans="1:33" ht="15.75" hidden="1" customHeight="1" thickBot="1">
      <c r="A535" t="str">
        <f t="shared" si="16"/>
        <v>060071078236000</v>
      </c>
      <c r="B535" s="41">
        <v>529</v>
      </c>
      <c r="C535" s="42" t="s">
        <v>3725</v>
      </c>
      <c r="D535" s="7" t="s">
        <v>2539</v>
      </c>
      <c r="E535" s="41">
        <v>5</v>
      </c>
      <c r="F535" s="43">
        <v>9800</v>
      </c>
      <c r="G535" s="44">
        <v>5</v>
      </c>
      <c r="H535" s="43">
        <v>9520</v>
      </c>
      <c r="I535" s="43">
        <v>47600</v>
      </c>
      <c r="J535" s="48">
        <v>47600</v>
      </c>
      <c r="K535" s="43">
        <v>45850</v>
      </c>
      <c r="L535" s="41">
        <v>103.82</v>
      </c>
      <c r="M535" s="11" t="s">
        <v>3707</v>
      </c>
      <c r="N535" s="43">
        <v>0</v>
      </c>
      <c r="O535" s="81"/>
      <c r="P535" s="43">
        <v>45505</v>
      </c>
      <c r="Q535" s="41" t="s">
        <v>3700</v>
      </c>
      <c r="R535" s="43">
        <v>-45850</v>
      </c>
      <c r="S535" s="41">
        <v>0</v>
      </c>
      <c r="T535" s="82" t="s">
        <v>3701</v>
      </c>
      <c r="U535" s="46" t="s">
        <v>3702</v>
      </c>
      <c r="V535" s="41">
        <v>2.68</v>
      </c>
      <c r="W535" s="12">
        <v>45784</v>
      </c>
      <c r="X535" s="12">
        <v>45779</v>
      </c>
      <c r="Y535" s="83">
        <v>22059</v>
      </c>
      <c r="Z535" s="84">
        <v>0</v>
      </c>
      <c r="AA535" s="14">
        <v>45785</v>
      </c>
      <c r="AB535" s="67" t="s">
        <v>80</v>
      </c>
      <c r="AC535" s="85">
        <v>14</v>
      </c>
      <c r="AD535" s="47" t="s">
        <v>133</v>
      </c>
      <c r="AE535" s="13">
        <v>1078236000</v>
      </c>
      <c r="AF535" s="47" t="s">
        <v>3703</v>
      </c>
      <c r="AG535" t="str">
        <f t="shared" si="17"/>
        <v>ADA FOTO</v>
      </c>
    </row>
    <row r="536" spans="1:33" ht="15.75" hidden="1" customHeight="1" thickBot="1">
      <c r="A536" t="str">
        <f t="shared" si="16"/>
        <v>060071076058000</v>
      </c>
      <c r="B536" s="41">
        <v>530</v>
      </c>
      <c r="C536" s="42" t="s">
        <v>3726</v>
      </c>
      <c r="D536" s="7" t="s">
        <v>3561</v>
      </c>
      <c r="E536" s="41">
        <v>72</v>
      </c>
      <c r="F536" s="43">
        <v>1700</v>
      </c>
      <c r="G536" s="44">
        <v>72</v>
      </c>
      <c r="H536" s="43">
        <v>1625</v>
      </c>
      <c r="I536" s="43">
        <v>117000</v>
      </c>
      <c r="J536" s="48">
        <v>117000</v>
      </c>
      <c r="K536" s="43">
        <v>109300</v>
      </c>
      <c r="L536" s="41">
        <v>107.04</v>
      </c>
      <c r="M536" s="11" t="s">
        <v>3707</v>
      </c>
      <c r="N536" s="43">
        <v>0</v>
      </c>
      <c r="O536" s="81"/>
      <c r="P536" s="43">
        <v>111384</v>
      </c>
      <c r="Q536" s="41" t="s">
        <v>3700</v>
      </c>
      <c r="R536" s="43">
        <v>-109300</v>
      </c>
      <c r="S536" s="41">
        <v>0</v>
      </c>
      <c r="T536" s="82" t="s">
        <v>3701</v>
      </c>
      <c r="U536" s="46" t="s">
        <v>3702</v>
      </c>
      <c r="V536" s="50">
        <v>6484.58</v>
      </c>
      <c r="W536" s="12">
        <v>45784</v>
      </c>
      <c r="X536" s="12">
        <v>45769</v>
      </c>
      <c r="Y536" s="83">
        <v>22031</v>
      </c>
      <c r="Z536" s="84">
        <v>0</v>
      </c>
      <c r="AA536" s="14">
        <v>45785</v>
      </c>
      <c r="AB536" s="67" t="s">
        <v>80</v>
      </c>
      <c r="AC536" s="85">
        <v>14</v>
      </c>
      <c r="AD536" s="47" t="s">
        <v>133</v>
      </c>
      <c r="AE536" s="13">
        <v>1076058000</v>
      </c>
      <c r="AF536" s="47" t="s">
        <v>3703</v>
      </c>
      <c r="AG536" t="str">
        <f t="shared" si="17"/>
        <v>ADA FOTO</v>
      </c>
    </row>
    <row r="537" spans="1:33" ht="15.75" hidden="1" customHeight="1" thickBot="1">
      <c r="A537" t="str">
        <f t="shared" si="16"/>
        <v>060071088243000</v>
      </c>
      <c r="B537" s="41">
        <v>531</v>
      </c>
      <c r="C537" s="42" t="s">
        <v>3727</v>
      </c>
      <c r="D537" s="7" t="s">
        <v>376</v>
      </c>
      <c r="E537" s="41">
        <v>20</v>
      </c>
      <c r="F537" s="43">
        <v>4500</v>
      </c>
      <c r="G537" s="44">
        <v>20</v>
      </c>
      <c r="H537" s="43">
        <v>4050</v>
      </c>
      <c r="I537" s="43">
        <v>81000</v>
      </c>
      <c r="J537" s="45">
        <v>81000</v>
      </c>
      <c r="K537" s="43">
        <v>80500</v>
      </c>
      <c r="L537" s="41">
        <v>100.62</v>
      </c>
      <c r="M537" s="11" t="s">
        <v>3707</v>
      </c>
      <c r="N537" s="43">
        <v>0</v>
      </c>
      <c r="O537" s="81"/>
      <c r="P537" s="43">
        <v>78580</v>
      </c>
      <c r="Q537" s="41" t="s">
        <v>3700</v>
      </c>
      <c r="R537" s="43">
        <v>-80500</v>
      </c>
      <c r="S537" s="41">
        <v>0</v>
      </c>
      <c r="T537" s="82" t="s">
        <v>3701</v>
      </c>
      <c r="U537" s="46" t="s">
        <v>3702</v>
      </c>
      <c r="V537" s="41">
        <v>136.5</v>
      </c>
      <c r="W537" s="12">
        <v>45785</v>
      </c>
      <c r="X537" s="12">
        <v>45776</v>
      </c>
      <c r="Y537" s="83">
        <v>21083</v>
      </c>
      <c r="Z537" s="84"/>
      <c r="AA537" s="14">
        <v>45785</v>
      </c>
      <c r="AB537" s="67" t="s">
        <v>80</v>
      </c>
      <c r="AC537" s="85">
        <v>17</v>
      </c>
      <c r="AD537" s="47" t="s">
        <v>133</v>
      </c>
      <c r="AE537" s="13">
        <v>1088243000</v>
      </c>
      <c r="AF537" s="47" t="s">
        <v>3703</v>
      </c>
      <c r="AG537" t="str">
        <f t="shared" si="17"/>
        <v>ADA FOTO</v>
      </c>
    </row>
    <row r="538" spans="1:33" ht="15.75" hidden="1" customHeight="1" thickBot="1">
      <c r="A538" t="str">
        <f t="shared" si="16"/>
        <v>060071084369000</v>
      </c>
      <c r="B538" s="41">
        <v>532</v>
      </c>
      <c r="C538" s="42" t="s">
        <v>3728</v>
      </c>
      <c r="D538" s="7" t="s">
        <v>334</v>
      </c>
      <c r="E538" s="41">
        <v>60</v>
      </c>
      <c r="F538" s="43">
        <v>9000</v>
      </c>
      <c r="G538" s="44">
        <v>0</v>
      </c>
      <c r="H538" s="43">
        <v>0</v>
      </c>
      <c r="I538" s="43">
        <v>540000</v>
      </c>
      <c r="J538" s="45">
        <v>540000</v>
      </c>
      <c r="K538" s="43">
        <v>558000</v>
      </c>
      <c r="L538" s="41">
        <v>96.77</v>
      </c>
      <c r="M538" s="11" t="s">
        <v>3699</v>
      </c>
      <c r="N538" s="43">
        <v>0</v>
      </c>
      <c r="O538" s="81"/>
      <c r="P538" s="43">
        <v>508440</v>
      </c>
      <c r="Q538" s="41" t="s">
        <v>3700</v>
      </c>
      <c r="R538" s="43">
        <v>-558000</v>
      </c>
      <c r="S538" s="41">
        <v>0</v>
      </c>
      <c r="T538" s="82" t="s">
        <v>3701</v>
      </c>
      <c r="U538" s="46" t="s">
        <v>3702</v>
      </c>
      <c r="V538" s="50">
        <v>15.91</v>
      </c>
      <c r="W538" s="12">
        <v>45784</v>
      </c>
      <c r="X538" s="12">
        <v>45780</v>
      </c>
      <c r="Y538" s="83">
        <v>36974</v>
      </c>
      <c r="Z538" s="84"/>
      <c r="AA538" s="14">
        <v>45785</v>
      </c>
      <c r="AB538" s="67" t="s">
        <v>80</v>
      </c>
      <c r="AC538" s="85">
        <v>17</v>
      </c>
      <c r="AD538" s="47" t="s">
        <v>133</v>
      </c>
      <c r="AE538" s="13">
        <v>1084369000</v>
      </c>
      <c r="AF538" s="47" t="s">
        <v>3703</v>
      </c>
      <c r="AG538" t="str">
        <f t="shared" si="17"/>
        <v>ADA FOTO</v>
      </c>
    </row>
    <row r="539" spans="1:33" ht="15.75" hidden="1" customHeight="1" thickBot="1">
      <c r="A539" t="str">
        <f t="shared" si="16"/>
        <v>060071088129000</v>
      </c>
      <c r="B539" s="41">
        <v>533</v>
      </c>
      <c r="C539" s="42" t="s">
        <v>3729</v>
      </c>
      <c r="D539" s="7" t="s">
        <v>340</v>
      </c>
      <c r="E539" s="41">
        <v>40</v>
      </c>
      <c r="F539" s="43">
        <v>3000</v>
      </c>
      <c r="G539" s="44">
        <v>40</v>
      </c>
      <c r="H539" s="43">
        <v>2867</v>
      </c>
      <c r="I539" s="43">
        <v>114680</v>
      </c>
      <c r="J539" s="48">
        <v>114680</v>
      </c>
      <c r="K539" s="43">
        <v>111500</v>
      </c>
      <c r="L539" s="41">
        <v>102.85</v>
      </c>
      <c r="M539" s="11" t="s">
        <v>3707</v>
      </c>
      <c r="N539" s="43">
        <v>0</v>
      </c>
      <c r="O539" s="81"/>
      <c r="P539" s="43">
        <v>115040</v>
      </c>
      <c r="Q539" s="41" t="s">
        <v>3700</v>
      </c>
      <c r="R539" s="43">
        <v>-111500</v>
      </c>
      <c r="S539" s="41">
        <v>0</v>
      </c>
      <c r="T539" s="82" t="s">
        <v>3701</v>
      </c>
      <c r="U539" s="46" t="s">
        <v>3711</v>
      </c>
      <c r="V539" s="50">
        <v>1140.67</v>
      </c>
      <c r="W539" s="12">
        <v>45785</v>
      </c>
      <c r="X539" s="12">
        <v>45758</v>
      </c>
      <c r="Y539" s="83">
        <v>21126</v>
      </c>
      <c r="Z539" s="84"/>
      <c r="AA539" s="14">
        <v>45785</v>
      </c>
      <c r="AB539" s="67" t="s">
        <v>80</v>
      </c>
      <c r="AC539" s="85">
        <v>17</v>
      </c>
      <c r="AD539" s="47" t="s">
        <v>133</v>
      </c>
      <c r="AE539" s="13">
        <v>1088129000</v>
      </c>
      <c r="AF539" s="47" t="s">
        <v>3703</v>
      </c>
      <c r="AG539" t="str">
        <f t="shared" si="17"/>
        <v>ADA FOTO</v>
      </c>
    </row>
    <row r="540" spans="1:33" ht="15.75" hidden="1" customHeight="1" thickBot="1">
      <c r="A540" t="str">
        <f t="shared" si="16"/>
        <v>060071088200000</v>
      </c>
      <c r="B540" s="41">
        <v>534</v>
      </c>
      <c r="C540" s="42" t="s">
        <v>3730</v>
      </c>
      <c r="D540" s="7" t="s">
        <v>370</v>
      </c>
      <c r="E540" s="41">
        <v>40</v>
      </c>
      <c r="F540" s="43">
        <v>2900</v>
      </c>
      <c r="G540" s="44">
        <v>40</v>
      </c>
      <c r="H540" s="43">
        <v>2835</v>
      </c>
      <c r="I540" s="43">
        <v>113400</v>
      </c>
      <c r="J540" s="48">
        <v>113400</v>
      </c>
      <c r="K540" s="43">
        <v>106500</v>
      </c>
      <c r="L540" s="41">
        <v>106.48</v>
      </c>
      <c r="M540" s="11" t="s">
        <v>3707</v>
      </c>
      <c r="N540" s="43">
        <v>0</v>
      </c>
      <c r="O540" s="81"/>
      <c r="P540" s="43">
        <v>109720</v>
      </c>
      <c r="Q540" s="41" t="s">
        <v>3700</v>
      </c>
      <c r="R540" s="43">
        <v>-106500</v>
      </c>
      <c r="S540" s="41">
        <v>0</v>
      </c>
      <c r="T540" s="82" t="s">
        <v>3701</v>
      </c>
      <c r="U540" s="46" t="s">
        <v>3711</v>
      </c>
      <c r="V540" s="50">
        <v>508.01</v>
      </c>
      <c r="W540" s="12">
        <v>45785</v>
      </c>
      <c r="X540" s="12">
        <v>45758</v>
      </c>
      <c r="Y540" s="83">
        <v>21126</v>
      </c>
      <c r="Z540" s="84"/>
      <c r="AA540" s="14">
        <v>45785</v>
      </c>
      <c r="AB540" s="67" t="s">
        <v>80</v>
      </c>
      <c r="AC540" s="85">
        <v>17</v>
      </c>
      <c r="AD540" s="47" t="s">
        <v>133</v>
      </c>
      <c r="AE540" s="13">
        <v>1088200000</v>
      </c>
      <c r="AF540" s="47" t="s">
        <v>3703</v>
      </c>
      <c r="AG540" t="str">
        <f t="shared" si="17"/>
        <v>ADA FOTO</v>
      </c>
    </row>
    <row r="541" spans="1:33" ht="15.75" hidden="1" customHeight="1" thickBot="1">
      <c r="A541" t="str">
        <f t="shared" si="16"/>
        <v>060071088134000</v>
      </c>
      <c r="B541" s="41">
        <v>535</v>
      </c>
      <c r="C541" s="42" t="s">
        <v>3731</v>
      </c>
      <c r="D541" s="7" t="s">
        <v>346</v>
      </c>
      <c r="E541" s="41">
        <v>40</v>
      </c>
      <c r="F541" s="43">
        <v>2900</v>
      </c>
      <c r="G541" s="44">
        <v>40</v>
      </c>
      <c r="H541" s="43">
        <v>2835</v>
      </c>
      <c r="I541" s="43">
        <v>113400</v>
      </c>
      <c r="J541" s="45">
        <v>113400</v>
      </c>
      <c r="K541" s="43">
        <v>106500</v>
      </c>
      <c r="L541" s="41">
        <v>106.48</v>
      </c>
      <c r="M541" s="11" t="s">
        <v>3707</v>
      </c>
      <c r="N541" s="43">
        <v>0</v>
      </c>
      <c r="O541" s="81"/>
      <c r="P541" s="43">
        <v>109720</v>
      </c>
      <c r="Q541" s="41" t="s">
        <v>3700</v>
      </c>
      <c r="R541" s="43">
        <v>-106500</v>
      </c>
      <c r="S541" s="41">
        <v>0</v>
      </c>
      <c r="T541" s="82" t="s">
        <v>3701</v>
      </c>
      <c r="U541" s="46" t="s">
        <v>3711</v>
      </c>
      <c r="V541" s="50">
        <v>585.84</v>
      </c>
      <c r="W541" s="12">
        <v>45785</v>
      </c>
      <c r="X541" s="12">
        <v>45758</v>
      </c>
      <c r="Y541" s="83">
        <v>21126</v>
      </c>
      <c r="Z541" s="84"/>
      <c r="AA541" s="14">
        <v>45785</v>
      </c>
      <c r="AB541" s="67" t="s">
        <v>80</v>
      </c>
      <c r="AC541" s="85">
        <v>17</v>
      </c>
      <c r="AD541" s="47" t="s">
        <v>133</v>
      </c>
      <c r="AE541" s="13">
        <v>1088134000</v>
      </c>
      <c r="AF541" s="47" t="s">
        <v>3703</v>
      </c>
      <c r="AG541" t="str">
        <f t="shared" si="17"/>
        <v>ADA FOTO</v>
      </c>
    </row>
    <row r="542" spans="1:33" ht="15.75" hidden="1" customHeight="1" thickBot="1">
      <c r="A542" t="str">
        <f t="shared" si="16"/>
        <v>060071088137000</v>
      </c>
      <c r="B542" s="41">
        <v>536</v>
      </c>
      <c r="C542" s="42" t="s">
        <v>3732</v>
      </c>
      <c r="D542" s="7" t="s">
        <v>3569</v>
      </c>
      <c r="E542" s="41">
        <v>24</v>
      </c>
      <c r="F542" s="43">
        <v>4500</v>
      </c>
      <c r="G542" s="44">
        <v>24</v>
      </c>
      <c r="H542" s="43">
        <v>4283</v>
      </c>
      <c r="I542" s="43">
        <v>102792</v>
      </c>
      <c r="J542" s="45">
        <v>102792</v>
      </c>
      <c r="K542" s="43">
        <v>97400</v>
      </c>
      <c r="L542" s="41">
        <v>105.54</v>
      </c>
      <c r="M542" s="11" t="s">
        <v>3707</v>
      </c>
      <c r="N542" s="41">
        <v>0</v>
      </c>
      <c r="O542" s="81"/>
      <c r="P542" s="43">
        <v>100968</v>
      </c>
      <c r="Q542" s="41" t="s">
        <v>3700</v>
      </c>
      <c r="R542" s="43">
        <v>-97400</v>
      </c>
      <c r="S542" s="41">
        <v>0</v>
      </c>
      <c r="T542" s="82" t="s">
        <v>3701</v>
      </c>
      <c r="U542" s="46" t="s">
        <v>3702</v>
      </c>
      <c r="V542" s="41">
        <v>66.75</v>
      </c>
      <c r="W542" s="12">
        <v>45784</v>
      </c>
      <c r="X542" s="12">
        <v>45772</v>
      </c>
      <c r="Y542" s="83">
        <v>21095</v>
      </c>
      <c r="Z542" s="84"/>
      <c r="AA542" s="14">
        <v>45785</v>
      </c>
      <c r="AB542" s="67" t="s">
        <v>80</v>
      </c>
      <c r="AC542" s="85">
        <v>17</v>
      </c>
      <c r="AD542" s="47" t="s">
        <v>133</v>
      </c>
      <c r="AE542" s="13">
        <v>1088137000</v>
      </c>
      <c r="AF542" s="47" t="s">
        <v>3703</v>
      </c>
      <c r="AG542" t="str">
        <f t="shared" si="17"/>
        <v>ADA FOTO</v>
      </c>
    </row>
    <row r="543" spans="1:33" ht="15.75" hidden="1" customHeight="1" thickBot="1">
      <c r="A543" t="str">
        <f t="shared" si="16"/>
        <v>060071035633000</v>
      </c>
      <c r="B543" s="41">
        <v>537</v>
      </c>
      <c r="C543" s="42" t="s">
        <v>3733</v>
      </c>
      <c r="D543" s="7" t="s">
        <v>208</v>
      </c>
      <c r="E543" s="41">
        <v>20</v>
      </c>
      <c r="F543" s="43">
        <v>7300</v>
      </c>
      <c r="G543" s="44">
        <v>20</v>
      </c>
      <c r="H543" s="43">
        <v>7050</v>
      </c>
      <c r="I543" s="43">
        <v>141000</v>
      </c>
      <c r="J543" s="45">
        <v>141000</v>
      </c>
      <c r="K543" s="43">
        <v>140000</v>
      </c>
      <c r="L543" s="41">
        <v>100.71</v>
      </c>
      <c r="M543" s="11" t="s">
        <v>3707</v>
      </c>
      <c r="N543" s="41">
        <v>0</v>
      </c>
      <c r="O543" s="81"/>
      <c r="P543" s="43">
        <v>138800</v>
      </c>
      <c r="Q543" s="41" t="s">
        <v>3700</v>
      </c>
      <c r="R543" s="43">
        <v>-140000</v>
      </c>
      <c r="S543" s="41">
        <v>0</v>
      </c>
      <c r="T543" s="82" t="s">
        <v>3701</v>
      </c>
      <c r="U543" s="46" t="s">
        <v>3711</v>
      </c>
      <c r="V543" s="41">
        <v>62.81</v>
      </c>
      <c r="W543" s="12">
        <v>45785</v>
      </c>
      <c r="X543" s="12">
        <v>45770</v>
      </c>
      <c r="Y543" s="83">
        <v>40420</v>
      </c>
      <c r="Z543" s="84"/>
      <c r="AA543" s="14">
        <v>45785</v>
      </c>
      <c r="AB543" s="67" t="s">
        <v>80</v>
      </c>
      <c r="AC543" s="85">
        <v>17</v>
      </c>
      <c r="AD543" s="47" t="s">
        <v>133</v>
      </c>
      <c r="AE543" s="13">
        <v>1035633000</v>
      </c>
      <c r="AF543" s="47" t="s">
        <v>3703</v>
      </c>
      <c r="AG543" t="str">
        <f t="shared" si="17"/>
        <v>ADA FOTO</v>
      </c>
    </row>
    <row r="544" spans="1:33" ht="15.75" hidden="1" customHeight="1" thickBot="1">
      <c r="A544" t="str">
        <f t="shared" si="16"/>
        <v>060071035634000</v>
      </c>
      <c r="B544" s="41">
        <v>538</v>
      </c>
      <c r="C544" s="42" t="s">
        <v>3734</v>
      </c>
      <c r="D544" s="7" t="s">
        <v>214</v>
      </c>
      <c r="E544" s="41">
        <v>20</v>
      </c>
      <c r="F544" s="43">
        <v>9900</v>
      </c>
      <c r="G544" s="44">
        <v>20</v>
      </c>
      <c r="H544" s="43">
        <v>9800</v>
      </c>
      <c r="I544" s="43">
        <v>196000</v>
      </c>
      <c r="J544" s="45">
        <v>196000</v>
      </c>
      <c r="K544" s="43">
        <v>195000</v>
      </c>
      <c r="L544" s="41">
        <v>100.51</v>
      </c>
      <c r="M544" s="11" t="s">
        <v>3707</v>
      </c>
      <c r="N544" s="41">
        <v>0</v>
      </c>
      <c r="O544" s="81"/>
      <c r="P544" s="43">
        <v>193500</v>
      </c>
      <c r="Q544" s="41" t="s">
        <v>3700</v>
      </c>
      <c r="R544" s="43">
        <v>-195000</v>
      </c>
      <c r="S544" s="41">
        <v>0</v>
      </c>
      <c r="T544" s="82" t="s">
        <v>3701</v>
      </c>
      <c r="U544" s="46" t="s">
        <v>3711</v>
      </c>
      <c r="V544" s="50">
        <v>9.34</v>
      </c>
      <c r="W544" s="12">
        <v>45784</v>
      </c>
      <c r="X544" s="12">
        <v>45726</v>
      </c>
      <c r="Y544" s="83">
        <v>40420</v>
      </c>
      <c r="Z544" s="84"/>
      <c r="AA544" s="14">
        <v>45785</v>
      </c>
      <c r="AB544" s="67" t="s">
        <v>80</v>
      </c>
      <c r="AC544" s="85">
        <v>17</v>
      </c>
      <c r="AD544" s="47" t="s">
        <v>133</v>
      </c>
      <c r="AE544" s="13">
        <v>1035634000</v>
      </c>
      <c r="AF544" s="47" t="s">
        <v>3703</v>
      </c>
      <c r="AG544" t="str">
        <f t="shared" si="17"/>
        <v>ADA FOTO</v>
      </c>
    </row>
    <row r="545" spans="1:33" ht="15.75" hidden="1" customHeight="1" thickBot="1">
      <c r="A545" t="str">
        <f t="shared" si="16"/>
        <v>060071088171000</v>
      </c>
      <c r="B545" s="41">
        <v>539</v>
      </c>
      <c r="C545" s="42" t="s">
        <v>3735</v>
      </c>
      <c r="D545" s="7" t="s">
        <v>358</v>
      </c>
      <c r="E545" s="41">
        <v>40</v>
      </c>
      <c r="F545" s="43">
        <v>3000</v>
      </c>
      <c r="G545" s="44">
        <v>40</v>
      </c>
      <c r="H545" s="43">
        <v>2810</v>
      </c>
      <c r="I545" s="43">
        <v>112400</v>
      </c>
      <c r="J545" s="45">
        <v>112400</v>
      </c>
      <c r="K545" s="43">
        <v>114250</v>
      </c>
      <c r="L545" s="41">
        <v>98.38</v>
      </c>
      <c r="M545" s="11" t="s">
        <v>3699</v>
      </c>
      <c r="N545" s="41">
        <v>0</v>
      </c>
      <c r="O545" s="81"/>
      <c r="P545" s="43">
        <v>111560</v>
      </c>
      <c r="Q545" s="41" t="s">
        <v>3700</v>
      </c>
      <c r="R545" s="43">
        <v>-114250</v>
      </c>
      <c r="S545" s="41">
        <v>0</v>
      </c>
      <c r="T545" s="82" t="s">
        <v>3701</v>
      </c>
      <c r="U545" s="46" t="s">
        <v>3711</v>
      </c>
      <c r="V545" s="50">
        <v>93.58</v>
      </c>
      <c r="W545" s="12">
        <v>45783</v>
      </c>
      <c r="X545" s="12">
        <v>45770</v>
      </c>
      <c r="Y545" s="83">
        <v>22989</v>
      </c>
      <c r="Z545" s="42"/>
      <c r="AA545" s="14">
        <v>45785</v>
      </c>
      <c r="AB545" s="67" t="s">
        <v>80</v>
      </c>
      <c r="AC545" s="85">
        <v>17</v>
      </c>
      <c r="AD545" s="47" t="s">
        <v>133</v>
      </c>
      <c r="AE545" s="13">
        <v>1088171000</v>
      </c>
      <c r="AF545" s="47" t="s">
        <v>3703</v>
      </c>
      <c r="AG545" t="str">
        <f t="shared" si="17"/>
        <v>ADA FOTO</v>
      </c>
    </row>
    <row r="546" spans="1:33" ht="15.75" hidden="1" customHeight="1" thickBot="1">
      <c r="A546" t="str">
        <f t="shared" si="16"/>
        <v>060071088175000</v>
      </c>
      <c r="B546" s="41">
        <v>540</v>
      </c>
      <c r="C546" s="42" t="s">
        <v>3736</v>
      </c>
      <c r="D546" s="7" t="s">
        <v>364</v>
      </c>
      <c r="E546" s="41">
        <v>40</v>
      </c>
      <c r="F546" s="43">
        <v>2900</v>
      </c>
      <c r="G546" s="44">
        <v>40</v>
      </c>
      <c r="H546" s="43">
        <v>2700</v>
      </c>
      <c r="I546" s="43">
        <v>108000</v>
      </c>
      <c r="J546" s="45">
        <v>108000</v>
      </c>
      <c r="K546" s="43">
        <v>109000</v>
      </c>
      <c r="L546" s="41">
        <v>99.08</v>
      </c>
      <c r="M546" s="11" t="s">
        <v>3699</v>
      </c>
      <c r="N546" s="41">
        <v>0</v>
      </c>
      <c r="O546" s="81"/>
      <c r="P546" s="43">
        <v>106200</v>
      </c>
      <c r="Q546" s="41" t="s">
        <v>3700</v>
      </c>
      <c r="R546" s="43">
        <v>-109000</v>
      </c>
      <c r="S546" s="41">
        <v>0</v>
      </c>
      <c r="T546" s="82" t="s">
        <v>3701</v>
      </c>
      <c r="U546" s="46" t="s">
        <v>3702</v>
      </c>
      <c r="V546" s="50">
        <v>85.77</v>
      </c>
      <c r="W546" s="12">
        <v>45785</v>
      </c>
      <c r="X546" s="12">
        <v>45770</v>
      </c>
      <c r="Y546" s="83">
        <v>22989</v>
      </c>
      <c r="Z546" s="84"/>
      <c r="AA546" s="14">
        <v>45785</v>
      </c>
      <c r="AB546" s="67" t="s">
        <v>80</v>
      </c>
      <c r="AC546" s="85">
        <v>17</v>
      </c>
      <c r="AD546" s="47" t="s">
        <v>133</v>
      </c>
      <c r="AE546" s="13">
        <v>1088175000</v>
      </c>
      <c r="AF546" s="47" t="s">
        <v>3703</v>
      </c>
      <c r="AG546" t="str">
        <f t="shared" si="17"/>
        <v>ADA FOTO</v>
      </c>
    </row>
    <row r="547" spans="1:33" ht="15.75" hidden="1" customHeight="1" thickBot="1">
      <c r="A547" t="str">
        <f t="shared" si="16"/>
        <v>060071137215000</v>
      </c>
      <c r="B547" s="41">
        <v>541</v>
      </c>
      <c r="C547" s="42" t="s">
        <v>3737</v>
      </c>
      <c r="D547" s="7" t="s">
        <v>3594</v>
      </c>
      <c r="E547" s="41">
        <v>42</v>
      </c>
      <c r="F547" s="43">
        <v>9300</v>
      </c>
      <c r="G547" s="44">
        <v>0</v>
      </c>
      <c r="H547" s="43">
        <v>0</v>
      </c>
      <c r="I547" s="43">
        <v>390600</v>
      </c>
      <c r="J547" s="45">
        <v>390600</v>
      </c>
      <c r="K547" s="43">
        <v>366900</v>
      </c>
      <c r="L547" s="41">
        <v>106.46</v>
      </c>
      <c r="M547" s="11" t="s">
        <v>3707</v>
      </c>
      <c r="N547" s="41">
        <v>0</v>
      </c>
      <c r="O547" s="81"/>
      <c r="P547" s="43">
        <v>378714</v>
      </c>
      <c r="Q547" s="41" t="s">
        <v>3700</v>
      </c>
      <c r="R547" s="43">
        <v>-366900</v>
      </c>
      <c r="S547" s="41">
        <v>0</v>
      </c>
      <c r="T547" s="82" t="s">
        <v>3701</v>
      </c>
      <c r="U547" s="46" t="s">
        <v>3702</v>
      </c>
      <c r="V547" s="41">
        <v>1.44</v>
      </c>
      <c r="W547" s="12">
        <v>45785</v>
      </c>
      <c r="X547" s="12">
        <v>45771</v>
      </c>
      <c r="Y547" s="83">
        <v>28031</v>
      </c>
      <c r="Z547" s="84">
        <v>0</v>
      </c>
      <c r="AA547" s="14">
        <v>45785</v>
      </c>
      <c r="AB547" s="67" t="s">
        <v>80</v>
      </c>
      <c r="AC547" s="85">
        <v>19</v>
      </c>
      <c r="AD547" s="47" t="s">
        <v>133</v>
      </c>
      <c r="AE547" s="13">
        <v>1137215000</v>
      </c>
      <c r="AF547" s="47" t="s">
        <v>3703</v>
      </c>
      <c r="AG547" t="str">
        <f t="shared" si="17"/>
        <v>ADA FOTO</v>
      </c>
    </row>
    <row r="548" spans="1:33" ht="15.75" hidden="1" customHeight="1" thickBot="1">
      <c r="A548" t="str">
        <f t="shared" si="16"/>
        <v>060071089525000</v>
      </c>
      <c r="B548" s="41">
        <v>542</v>
      </c>
      <c r="C548" s="42" t="s">
        <v>3738</v>
      </c>
      <c r="D548" s="7" t="s">
        <v>2549</v>
      </c>
      <c r="E548" s="41">
        <v>144</v>
      </c>
      <c r="F548" s="43">
        <v>4400</v>
      </c>
      <c r="G548" s="44">
        <v>0</v>
      </c>
      <c r="H548" s="43">
        <v>0</v>
      </c>
      <c r="I548" s="43">
        <v>633600</v>
      </c>
      <c r="J548" s="45">
        <v>633600</v>
      </c>
      <c r="K548" s="43">
        <v>691200</v>
      </c>
      <c r="L548" s="41">
        <v>91.67</v>
      </c>
      <c r="M548" s="11" t="s">
        <v>3699</v>
      </c>
      <c r="N548" s="41">
        <v>0</v>
      </c>
      <c r="O548" s="81"/>
      <c r="P548" s="43">
        <v>554112</v>
      </c>
      <c r="Q548" s="41" t="s">
        <v>3700</v>
      </c>
      <c r="R548" s="43">
        <v>-691200</v>
      </c>
      <c r="S548" s="41">
        <v>0</v>
      </c>
      <c r="T548" s="82" t="s">
        <v>3701</v>
      </c>
      <c r="U548" s="46" t="s">
        <v>3711</v>
      </c>
      <c r="V548" s="50">
        <v>631.20000000000005</v>
      </c>
      <c r="W548" s="12">
        <v>45784</v>
      </c>
      <c r="X548" s="12">
        <v>45784</v>
      </c>
      <c r="Y548" s="83">
        <v>28031</v>
      </c>
      <c r="Z548" s="84">
        <v>0</v>
      </c>
      <c r="AA548" s="14">
        <v>45785</v>
      </c>
      <c r="AB548" s="67" t="s">
        <v>80</v>
      </c>
      <c r="AC548" s="85">
        <v>19</v>
      </c>
      <c r="AD548" s="47" t="s">
        <v>133</v>
      </c>
      <c r="AE548" s="13">
        <v>1089525000</v>
      </c>
      <c r="AF548" s="47" t="s">
        <v>3703</v>
      </c>
      <c r="AG548" t="str">
        <f t="shared" si="17"/>
        <v>ADA FOTO</v>
      </c>
    </row>
    <row r="549" spans="1:33" ht="15.75" hidden="1" customHeight="1" thickBot="1">
      <c r="A549" t="str">
        <f t="shared" si="16"/>
        <v>060071118289000</v>
      </c>
      <c r="B549" s="41">
        <v>543</v>
      </c>
      <c r="C549" s="42" t="s">
        <v>3739</v>
      </c>
      <c r="D549" s="7" t="s">
        <v>2575</v>
      </c>
      <c r="E549" s="41">
        <v>12</v>
      </c>
      <c r="F549" s="43">
        <v>27600</v>
      </c>
      <c r="G549" s="44">
        <v>0</v>
      </c>
      <c r="H549" s="43">
        <v>0</v>
      </c>
      <c r="I549" s="43">
        <v>331200</v>
      </c>
      <c r="J549" s="45">
        <v>331200</v>
      </c>
      <c r="K549" s="43">
        <v>313700</v>
      </c>
      <c r="L549" s="41">
        <v>105.58</v>
      </c>
      <c r="M549" s="11" t="s">
        <v>3707</v>
      </c>
      <c r="N549" s="41">
        <v>0</v>
      </c>
      <c r="O549" s="81"/>
      <c r="P549" s="43">
        <v>364080</v>
      </c>
      <c r="Q549" s="41" t="s">
        <v>3700</v>
      </c>
      <c r="R549" s="43">
        <v>-313700</v>
      </c>
      <c r="S549" s="41">
        <v>0</v>
      </c>
      <c r="T549" s="82" t="s">
        <v>3701</v>
      </c>
      <c r="U549" s="46" t="s">
        <v>3702</v>
      </c>
      <c r="V549" s="41">
        <v>3.04</v>
      </c>
      <c r="W549" s="12">
        <v>45783</v>
      </c>
      <c r="X549" s="12">
        <v>45744</v>
      </c>
      <c r="Y549" s="83">
        <v>28032</v>
      </c>
      <c r="Z549" s="84">
        <v>0</v>
      </c>
      <c r="AA549" s="14">
        <v>45785</v>
      </c>
      <c r="AB549" s="67" t="s">
        <v>80</v>
      </c>
      <c r="AC549" s="85">
        <v>19</v>
      </c>
      <c r="AD549" s="47" t="s">
        <v>133</v>
      </c>
      <c r="AE549" s="13">
        <v>1118289000</v>
      </c>
      <c r="AF549" s="47" t="s">
        <v>3703</v>
      </c>
      <c r="AG549" t="str">
        <f t="shared" si="17"/>
        <v>ADA FOTO</v>
      </c>
    </row>
    <row r="550" spans="1:33" ht="15.75" hidden="1" customHeight="1" thickBot="1">
      <c r="A550" t="str">
        <f t="shared" si="16"/>
        <v>060071053801000</v>
      </c>
      <c r="B550" s="41">
        <v>544</v>
      </c>
      <c r="C550" s="42" t="s">
        <v>3740</v>
      </c>
      <c r="D550" s="7" t="s">
        <v>2504</v>
      </c>
      <c r="E550" s="41">
        <v>12</v>
      </c>
      <c r="F550" s="43">
        <v>53800</v>
      </c>
      <c r="G550" s="44">
        <v>0</v>
      </c>
      <c r="H550" s="43">
        <v>0</v>
      </c>
      <c r="I550" s="43">
        <v>645600</v>
      </c>
      <c r="J550" s="45">
        <v>645600</v>
      </c>
      <c r="K550" s="43">
        <v>606000</v>
      </c>
      <c r="L550" s="41">
        <v>106.53</v>
      </c>
      <c r="M550" s="11" t="s">
        <v>3707</v>
      </c>
      <c r="N550" s="41">
        <v>0</v>
      </c>
      <c r="O550" s="81"/>
      <c r="P550" s="43">
        <v>555240</v>
      </c>
      <c r="Q550" s="41" t="s">
        <v>3700</v>
      </c>
      <c r="R550" s="43">
        <v>-606000</v>
      </c>
      <c r="S550" s="41">
        <v>0</v>
      </c>
      <c r="T550" s="82" t="s">
        <v>3701</v>
      </c>
      <c r="U550" s="46" t="s">
        <v>3702</v>
      </c>
      <c r="V550" s="41">
        <v>0.05</v>
      </c>
      <c r="W550" s="12">
        <v>45738</v>
      </c>
      <c r="X550" s="12">
        <v>45663</v>
      </c>
      <c r="Y550" s="83">
        <v>21755</v>
      </c>
      <c r="Z550" s="84">
        <v>0</v>
      </c>
      <c r="AA550" s="14">
        <v>45785</v>
      </c>
      <c r="AB550" s="67" t="s">
        <v>80</v>
      </c>
      <c r="AC550" s="85">
        <v>19</v>
      </c>
      <c r="AD550" s="47" t="s">
        <v>133</v>
      </c>
      <c r="AE550" s="13">
        <v>1053801000</v>
      </c>
      <c r="AF550" s="47" t="s">
        <v>3703</v>
      </c>
      <c r="AG550" t="str">
        <f t="shared" si="17"/>
        <v>ADA FOTO</v>
      </c>
    </row>
    <row r="551" spans="1:33" ht="15.75" hidden="1" customHeight="1" thickBot="1">
      <c r="A551" t="str">
        <f t="shared" si="16"/>
        <v>060071066078000</v>
      </c>
      <c r="B551" s="41">
        <v>545</v>
      </c>
      <c r="C551" s="42" t="s">
        <v>3741</v>
      </c>
      <c r="D551" s="7" t="s">
        <v>2514</v>
      </c>
      <c r="E551" s="41">
        <v>42</v>
      </c>
      <c r="F551" s="43">
        <v>9200</v>
      </c>
      <c r="G551" s="44">
        <v>0</v>
      </c>
      <c r="H551" s="43">
        <v>0</v>
      </c>
      <c r="I551" s="43">
        <v>386400</v>
      </c>
      <c r="J551" s="48">
        <v>386400</v>
      </c>
      <c r="K551" s="43">
        <v>385800</v>
      </c>
      <c r="L551" s="41">
        <v>100.16</v>
      </c>
      <c r="M551" s="11" t="s">
        <v>3707</v>
      </c>
      <c r="N551" s="41">
        <v>0</v>
      </c>
      <c r="O551" s="81"/>
      <c r="P551" s="43">
        <v>369852</v>
      </c>
      <c r="Q551" s="41" t="s">
        <v>3700</v>
      </c>
      <c r="R551" s="43">
        <v>-385800</v>
      </c>
      <c r="S551" s="41">
        <v>0</v>
      </c>
      <c r="T551" s="82" t="s">
        <v>3701</v>
      </c>
      <c r="U551" s="46" t="s">
        <v>3702</v>
      </c>
      <c r="V551" s="41">
        <v>3.2</v>
      </c>
      <c r="W551" s="12">
        <v>45784</v>
      </c>
      <c r="X551" s="12">
        <v>45680</v>
      </c>
      <c r="Y551" s="83">
        <v>21755</v>
      </c>
      <c r="Z551" s="84">
        <v>0</v>
      </c>
      <c r="AA551" s="14">
        <v>45785</v>
      </c>
      <c r="AB551" s="67" t="s">
        <v>80</v>
      </c>
      <c r="AC551" s="85">
        <v>19</v>
      </c>
      <c r="AD551" s="47" t="s">
        <v>133</v>
      </c>
      <c r="AE551" s="13">
        <v>1066078000</v>
      </c>
      <c r="AF551" s="47" t="s">
        <v>3703</v>
      </c>
      <c r="AG551" t="str">
        <f t="shared" si="17"/>
        <v>ADA FOTO</v>
      </c>
    </row>
    <row r="552" spans="1:33" ht="15.75" hidden="1" customHeight="1" thickBot="1">
      <c r="A552" t="str">
        <f t="shared" si="16"/>
        <v>060071089541000</v>
      </c>
      <c r="B552" s="41">
        <v>546</v>
      </c>
      <c r="C552" s="42" t="s">
        <v>3742</v>
      </c>
      <c r="D552" s="7" t="s">
        <v>2554</v>
      </c>
      <c r="E552" s="41">
        <v>144</v>
      </c>
      <c r="F552" s="43">
        <v>4900</v>
      </c>
      <c r="G552" s="44">
        <v>0</v>
      </c>
      <c r="H552" s="43">
        <v>0</v>
      </c>
      <c r="I552" s="43">
        <v>705600</v>
      </c>
      <c r="J552" s="48">
        <v>705600</v>
      </c>
      <c r="K552" s="49">
        <v>638000</v>
      </c>
      <c r="L552" s="41">
        <v>110.6</v>
      </c>
      <c r="M552" s="11" t="s">
        <v>3707</v>
      </c>
      <c r="N552" s="41">
        <v>0</v>
      </c>
      <c r="O552" s="81"/>
      <c r="P552" s="43">
        <v>610272</v>
      </c>
      <c r="Q552" s="41" t="s">
        <v>3700</v>
      </c>
      <c r="R552" s="43">
        <v>-638000</v>
      </c>
      <c r="S552" s="41">
        <v>0</v>
      </c>
      <c r="T552" s="82" t="s">
        <v>3701</v>
      </c>
      <c r="U552" s="46" t="s">
        <v>3711</v>
      </c>
      <c r="V552" s="41">
        <v>4.3600000000000003</v>
      </c>
      <c r="W552" s="12">
        <v>45784</v>
      </c>
      <c r="X552" s="12">
        <v>45772</v>
      </c>
      <c r="Y552" s="83">
        <v>28331</v>
      </c>
      <c r="Z552" s="84">
        <v>0</v>
      </c>
      <c r="AA552" s="14">
        <v>45785</v>
      </c>
      <c r="AB552" s="67" t="s">
        <v>80</v>
      </c>
      <c r="AC552" s="85">
        <v>19</v>
      </c>
      <c r="AD552" s="47" t="s">
        <v>133</v>
      </c>
      <c r="AE552" s="13">
        <v>1089541000</v>
      </c>
      <c r="AF552" s="47" t="s">
        <v>3703</v>
      </c>
      <c r="AG552" t="str">
        <f t="shared" si="17"/>
        <v>ADA FOTO</v>
      </c>
    </row>
    <row r="553" spans="1:33" ht="15.75" hidden="1" customHeight="1" thickBot="1">
      <c r="A553" t="str">
        <f t="shared" si="16"/>
        <v>060071065842000</v>
      </c>
      <c r="B553" s="41">
        <v>547</v>
      </c>
      <c r="C553" s="42" t="s">
        <v>3743</v>
      </c>
      <c r="D553" s="7" t="s">
        <v>2509</v>
      </c>
      <c r="E553" s="41">
        <v>48</v>
      </c>
      <c r="F553" s="43">
        <v>12700</v>
      </c>
      <c r="G553" s="44">
        <v>0</v>
      </c>
      <c r="H553" s="43">
        <v>0</v>
      </c>
      <c r="I553" s="43">
        <v>609600</v>
      </c>
      <c r="J553" s="45">
        <v>609600</v>
      </c>
      <c r="K553" s="43">
        <v>630400</v>
      </c>
      <c r="L553" s="41">
        <v>96.7</v>
      </c>
      <c r="M553" s="11" t="s">
        <v>3699</v>
      </c>
      <c r="N553" s="41">
        <v>0</v>
      </c>
      <c r="O553" s="81"/>
      <c r="P553" s="43">
        <v>602352</v>
      </c>
      <c r="Q553" s="41" t="s">
        <v>3700</v>
      </c>
      <c r="R553" s="43">
        <v>-630400</v>
      </c>
      <c r="S553" s="41">
        <v>0</v>
      </c>
      <c r="T553" s="82" t="s">
        <v>3701</v>
      </c>
      <c r="U553" s="46" t="s">
        <v>3711</v>
      </c>
      <c r="V553" s="41">
        <v>9.2100000000000009</v>
      </c>
      <c r="W553" s="12">
        <v>45785</v>
      </c>
      <c r="X553" s="12">
        <v>45769</v>
      </c>
      <c r="Y553" s="83">
        <v>28331</v>
      </c>
      <c r="Z553" s="84">
        <v>0</v>
      </c>
      <c r="AA553" s="14">
        <v>45785</v>
      </c>
      <c r="AB553" s="67" t="s">
        <v>80</v>
      </c>
      <c r="AC553" s="85">
        <v>19</v>
      </c>
      <c r="AD553" s="47" t="s">
        <v>133</v>
      </c>
      <c r="AE553" s="13">
        <v>1065842000</v>
      </c>
      <c r="AF553" s="47" t="s">
        <v>3703</v>
      </c>
      <c r="AG553" t="str">
        <f t="shared" si="17"/>
        <v>ADA FOTO</v>
      </c>
    </row>
    <row r="554" spans="1:33" ht="15.75" hidden="1" customHeight="1" thickBot="1">
      <c r="A554" t="str">
        <f t="shared" si="16"/>
        <v>060071038533000</v>
      </c>
      <c r="B554" s="41">
        <v>548</v>
      </c>
      <c r="C554" s="42" t="s">
        <v>3744</v>
      </c>
      <c r="D554" s="7" t="s">
        <v>2499</v>
      </c>
      <c r="E554" s="41">
        <v>12</v>
      </c>
      <c r="F554" s="43">
        <v>25100</v>
      </c>
      <c r="G554" s="44">
        <v>0</v>
      </c>
      <c r="H554" s="43">
        <v>0</v>
      </c>
      <c r="I554" s="43">
        <v>301200</v>
      </c>
      <c r="J554" s="48">
        <v>301200</v>
      </c>
      <c r="K554" s="49">
        <v>301200</v>
      </c>
      <c r="L554" s="41">
        <v>100</v>
      </c>
      <c r="M554" s="11" t="s">
        <v>3705</v>
      </c>
      <c r="N554" s="41">
        <v>0</v>
      </c>
      <c r="O554" s="81"/>
      <c r="P554" s="43">
        <v>269652</v>
      </c>
      <c r="Q554" s="41" t="s">
        <v>3700</v>
      </c>
      <c r="R554" s="43">
        <v>-301200</v>
      </c>
      <c r="S554" s="41">
        <v>0</v>
      </c>
      <c r="T554" s="82" t="s">
        <v>3701</v>
      </c>
      <c r="U554" s="46" t="s">
        <v>3711</v>
      </c>
      <c r="V554" s="41">
        <v>0.68</v>
      </c>
      <c r="W554" s="12">
        <v>45783</v>
      </c>
      <c r="X554" s="12">
        <v>45772</v>
      </c>
      <c r="Y554" s="83">
        <v>28031</v>
      </c>
      <c r="Z554" s="84">
        <v>0</v>
      </c>
      <c r="AA554" s="14">
        <v>45785</v>
      </c>
      <c r="AB554" s="67" t="s">
        <v>80</v>
      </c>
      <c r="AC554" s="85">
        <v>19</v>
      </c>
      <c r="AD554" s="47" t="s">
        <v>133</v>
      </c>
      <c r="AE554" s="13">
        <v>1038533000</v>
      </c>
      <c r="AF554" s="47" t="s">
        <v>3703</v>
      </c>
      <c r="AG554" t="str">
        <f t="shared" si="17"/>
        <v>ADA FOTO</v>
      </c>
    </row>
    <row r="555" spans="1:33" ht="15.75" hidden="1" customHeight="1" thickBot="1">
      <c r="A555" t="str">
        <f t="shared" si="16"/>
        <v>060071001860000</v>
      </c>
      <c r="B555" s="41">
        <v>549</v>
      </c>
      <c r="C555" s="42" t="s">
        <v>3745</v>
      </c>
      <c r="D555" s="7" t="s">
        <v>2488</v>
      </c>
      <c r="E555" s="41">
        <v>30</v>
      </c>
      <c r="F555" s="43">
        <v>48200</v>
      </c>
      <c r="G555" s="44">
        <v>30</v>
      </c>
      <c r="H555" s="43">
        <v>47800</v>
      </c>
      <c r="I555" s="43">
        <v>1434000</v>
      </c>
      <c r="J555" s="45">
        <v>1434000</v>
      </c>
      <c r="K555" s="43">
        <v>1275000</v>
      </c>
      <c r="L555" s="41">
        <v>112.47</v>
      </c>
      <c r="M555" s="11" t="s">
        <v>3707</v>
      </c>
      <c r="N555" s="41">
        <v>0</v>
      </c>
      <c r="O555" s="81"/>
      <c r="P555" s="43">
        <v>1320240</v>
      </c>
      <c r="Q555" s="41" t="s">
        <v>3700</v>
      </c>
      <c r="R555" s="43">
        <v>-1275000</v>
      </c>
      <c r="S555" s="41">
        <v>0</v>
      </c>
      <c r="T555" s="82" t="s">
        <v>3701</v>
      </c>
      <c r="U555" s="46" t="s">
        <v>3702</v>
      </c>
      <c r="V555" s="41">
        <v>6.37</v>
      </c>
      <c r="W555" s="12">
        <v>45784</v>
      </c>
      <c r="X555" s="12">
        <v>45633</v>
      </c>
      <c r="Y555" s="83">
        <v>40366</v>
      </c>
      <c r="Z555" s="84">
        <v>0</v>
      </c>
      <c r="AA555" s="14">
        <v>45785</v>
      </c>
      <c r="AB555" s="67" t="s">
        <v>80</v>
      </c>
      <c r="AC555" s="85">
        <v>19</v>
      </c>
      <c r="AD555" s="47" t="s">
        <v>133</v>
      </c>
      <c r="AE555" s="13">
        <v>1001860000</v>
      </c>
      <c r="AF555" s="47" t="s">
        <v>3703</v>
      </c>
      <c r="AG555" t="str">
        <f t="shared" si="17"/>
        <v>ADA FOTO</v>
      </c>
    </row>
    <row r="556" spans="1:33" ht="15.75" hidden="1" customHeight="1" thickBot="1">
      <c r="A556" t="str">
        <f t="shared" si="16"/>
        <v>060071072188000</v>
      </c>
      <c r="B556" s="41">
        <v>550</v>
      </c>
      <c r="C556" s="42" t="s">
        <v>3746</v>
      </c>
      <c r="D556" s="7" t="s">
        <v>2524</v>
      </c>
      <c r="E556" s="41">
        <v>42</v>
      </c>
      <c r="F556" s="43">
        <v>9500</v>
      </c>
      <c r="G556" s="44">
        <v>0</v>
      </c>
      <c r="H556" s="43">
        <v>0</v>
      </c>
      <c r="I556" s="43">
        <v>399000</v>
      </c>
      <c r="J556" s="45">
        <v>399000</v>
      </c>
      <c r="K556" s="43">
        <v>386500</v>
      </c>
      <c r="L556" s="41">
        <v>103.23</v>
      </c>
      <c r="M556" s="11" t="s">
        <v>3707</v>
      </c>
      <c r="N556" s="41">
        <v>0</v>
      </c>
      <c r="O556" s="81"/>
      <c r="P556" s="43">
        <v>378714</v>
      </c>
      <c r="Q556" s="41" t="s">
        <v>3700</v>
      </c>
      <c r="R556" s="43">
        <v>-386500</v>
      </c>
      <c r="S556" s="41">
        <v>0</v>
      </c>
      <c r="T556" s="82" t="s">
        <v>3701</v>
      </c>
      <c r="U556" s="46" t="s">
        <v>3711</v>
      </c>
      <c r="V556" s="50">
        <v>0.05</v>
      </c>
      <c r="W556" s="12">
        <v>45710</v>
      </c>
      <c r="X556" s="12">
        <v>45446</v>
      </c>
      <c r="Y556" s="83">
        <v>28031</v>
      </c>
      <c r="Z556" s="84">
        <v>0</v>
      </c>
      <c r="AA556" s="14">
        <v>45785</v>
      </c>
      <c r="AB556" s="67" t="s">
        <v>80</v>
      </c>
      <c r="AC556" s="85">
        <v>19</v>
      </c>
      <c r="AD556" s="47" t="s">
        <v>133</v>
      </c>
      <c r="AE556" s="13">
        <v>1072188000</v>
      </c>
      <c r="AF556" s="47" t="s">
        <v>3703</v>
      </c>
      <c r="AG556" t="str">
        <f t="shared" si="17"/>
        <v>ADA FOTO</v>
      </c>
    </row>
    <row r="557" spans="1:33" ht="15.75" hidden="1" customHeight="1" thickBot="1">
      <c r="A557" t="str">
        <f t="shared" si="16"/>
        <v>060071059614000</v>
      </c>
      <c r="B557" s="41">
        <v>551</v>
      </c>
      <c r="C557" s="42" t="s">
        <v>3747</v>
      </c>
      <c r="D557" s="7" t="s">
        <v>3748</v>
      </c>
      <c r="E557" s="41">
        <v>6</v>
      </c>
      <c r="F557" s="43">
        <v>46500</v>
      </c>
      <c r="G557" s="44">
        <v>0</v>
      </c>
      <c r="H557" s="41">
        <v>0</v>
      </c>
      <c r="I557" s="43">
        <v>279000</v>
      </c>
      <c r="J557" s="45">
        <v>279000</v>
      </c>
      <c r="K557" s="43">
        <v>262500</v>
      </c>
      <c r="L557" s="41">
        <v>106.29</v>
      </c>
      <c r="M557" s="11" t="s">
        <v>3707</v>
      </c>
      <c r="N557" s="41">
        <v>0</v>
      </c>
      <c r="O557" s="81"/>
      <c r="P557" s="43">
        <v>273420</v>
      </c>
      <c r="Q557" s="41" t="s">
        <v>3700</v>
      </c>
      <c r="R557" s="43">
        <v>-262500</v>
      </c>
      <c r="S557" s="41">
        <v>0</v>
      </c>
      <c r="T557" s="82" t="s">
        <v>3701</v>
      </c>
      <c r="U557" s="46" t="s">
        <v>3702</v>
      </c>
      <c r="V557" s="41">
        <v>170.01</v>
      </c>
      <c r="W557" s="12">
        <v>45785</v>
      </c>
      <c r="X557" s="12">
        <v>45776</v>
      </c>
      <c r="Y557" s="83">
        <v>22576</v>
      </c>
      <c r="Z557" s="84"/>
      <c r="AA557" s="14">
        <v>45785</v>
      </c>
      <c r="AB557" s="67" t="s">
        <v>80</v>
      </c>
      <c r="AC557" s="85">
        <v>21</v>
      </c>
      <c r="AD557" s="47" t="s">
        <v>133</v>
      </c>
      <c r="AE557" s="13">
        <v>1059614000</v>
      </c>
      <c r="AF557" s="47" t="s">
        <v>3703</v>
      </c>
      <c r="AG557" t="str">
        <f t="shared" si="17"/>
        <v>ADA FOTO</v>
      </c>
    </row>
    <row r="558" spans="1:33" ht="15.75" hidden="1" customHeight="1" thickBot="1">
      <c r="A558" t="str">
        <f t="shared" si="16"/>
        <v>060071092661000</v>
      </c>
      <c r="B558" s="41">
        <v>552</v>
      </c>
      <c r="C558" s="42" t="s">
        <v>3749</v>
      </c>
      <c r="D558" s="7" t="s">
        <v>400</v>
      </c>
      <c r="E558" s="41">
        <v>12</v>
      </c>
      <c r="F558" s="43">
        <v>9800</v>
      </c>
      <c r="G558" s="44">
        <v>12</v>
      </c>
      <c r="H558" s="43">
        <v>9500</v>
      </c>
      <c r="I558" s="43">
        <v>114000</v>
      </c>
      <c r="J558" s="45">
        <v>114000</v>
      </c>
      <c r="K558" s="43">
        <v>114050</v>
      </c>
      <c r="L558" s="41">
        <v>99.96</v>
      </c>
      <c r="M558" s="11" t="s">
        <v>3699</v>
      </c>
      <c r="N558" s="41">
        <v>0</v>
      </c>
      <c r="O558" s="81"/>
      <c r="P558" s="43">
        <v>113568</v>
      </c>
      <c r="Q558" s="41" t="s">
        <v>3700</v>
      </c>
      <c r="R558" s="43">
        <v>-114050</v>
      </c>
      <c r="S558" s="41">
        <v>0</v>
      </c>
      <c r="T558" s="82" t="s">
        <v>3701</v>
      </c>
      <c r="U558" s="46" t="s">
        <v>3711</v>
      </c>
      <c r="V558" s="50">
        <v>1799.47</v>
      </c>
      <c r="W558" s="12">
        <v>45784</v>
      </c>
      <c r="X558" s="12">
        <v>45770</v>
      </c>
      <c r="Y558" s="83">
        <v>25419</v>
      </c>
      <c r="Z558" s="84"/>
      <c r="AA558" s="14">
        <v>45785</v>
      </c>
      <c r="AB558" s="67" t="s">
        <v>80</v>
      </c>
      <c r="AC558" s="85">
        <v>21</v>
      </c>
      <c r="AD558" s="47" t="s">
        <v>133</v>
      </c>
      <c r="AE558" s="13">
        <v>1092661000</v>
      </c>
      <c r="AF558" s="47" t="s">
        <v>3703</v>
      </c>
      <c r="AG558" t="str">
        <f t="shared" si="17"/>
        <v>ADA FOTO</v>
      </c>
    </row>
    <row r="559" spans="1:33" ht="15.75" hidden="1" customHeight="1" thickBot="1">
      <c r="A559" t="str">
        <f t="shared" si="16"/>
        <v>060071089271000</v>
      </c>
      <c r="B559" s="41">
        <v>553</v>
      </c>
      <c r="C559" s="42" t="s">
        <v>3750</v>
      </c>
      <c r="D559" s="7" t="s">
        <v>382</v>
      </c>
      <c r="E559" s="41">
        <v>48</v>
      </c>
      <c r="F559" s="43">
        <v>2500</v>
      </c>
      <c r="G559" s="44">
        <v>48</v>
      </c>
      <c r="H559" s="43">
        <v>2325</v>
      </c>
      <c r="I559" s="43">
        <v>111600</v>
      </c>
      <c r="J559" s="45">
        <v>111600</v>
      </c>
      <c r="K559" s="43">
        <v>114050</v>
      </c>
      <c r="L559" s="41">
        <v>97.85</v>
      </c>
      <c r="M559" s="11" t="s">
        <v>3699</v>
      </c>
      <c r="N559" s="41">
        <v>0</v>
      </c>
      <c r="O559" s="81"/>
      <c r="P559" s="43">
        <v>113568</v>
      </c>
      <c r="Q559" s="41" t="s">
        <v>3700</v>
      </c>
      <c r="R559" s="43">
        <v>-114050</v>
      </c>
      <c r="S559" s="41">
        <v>0</v>
      </c>
      <c r="T559" s="82" t="s">
        <v>3701</v>
      </c>
      <c r="U559" s="46" t="s">
        <v>3711</v>
      </c>
      <c r="V559" s="50">
        <v>4837.66</v>
      </c>
      <c r="W559" s="12">
        <v>45782</v>
      </c>
      <c r="X559" s="12">
        <v>45763</v>
      </c>
      <c r="Y559" s="83">
        <v>25419</v>
      </c>
      <c r="Z559" s="84"/>
      <c r="AA559" s="14">
        <v>45785</v>
      </c>
      <c r="AB559" s="67" t="s">
        <v>80</v>
      </c>
      <c r="AC559" s="85">
        <v>21</v>
      </c>
      <c r="AD559" s="47" t="s">
        <v>133</v>
      </c>
      <c r="AE559" s="13">
        <v>1089271000</v>
      </c>
      <c r="AF559" s="47" t="s">
        <v>3703</v>
      </c>
      <c r="AG559" t="str">
        <f t="shared" si="17"/>
        <v>ADA FOTO</v>
      </c>
    </row>
    <row r="560" spans="1:33" ht="15.75" hidden="1" customHeight="1" thickBot="1">
      <c r="A560" t="str">
        <f t="shared" si="16"/>
        <v>060071000902000</v>
      </c>
      <c r="B560" s="41">
        <v>554</v>
      </c>
      <c r="C560" s="42" t="s">
        <v>3751</v>
      </c>
      <c r="D560" s="7" t="s">
        <v>3752</v>
      </c>
      <c r="E560" s="41">
        <v>1</v>
      </c>
      <c r="F560" s="43">
        <v>202000</v>
      </c>
      <c r="G560" s="44">
        <v>0</v>
      </c>
      <c r="H560" s="43">
        <v>0</v>
      </c>
      <c r="I560" s="43">
        <v>202000</v>
      </c>
      <c r="J560" s="45">
        <v>202000</v>
      </c>
      <c r="K560" s="43">
        <v>172000</v>
      </c>
      <c r="L560" s="41">
        <v>117.44</v>
      </c>
      <c r="M560" s="11" t="s">
        <v>3707</v>
      </c>
      <c r="N560" s="41">
        <v>0</v>
      </c>
      <c r="O560" s="81"/>
      <c r="P560" s="43">
        <v>181888</v>
      </c>
      <c r="Q560" s="41" t="s">
        <v>3700</v>
      </c>
      <c r="R560" s="43">
        <v>-172000</v>
      </c>
      <c r="S560" s="41">
        <v>0</v>
      </c>
      <c r="T560" s="82" t="s">
        <v>3701</v>
      </c>
      <c r="U560" s="46" t="s">
        <v>3711</v>
      </c>
      <c r="V560" s="41">
        <v>145.18</v>
      </c>
      <c r="W560" s="12">
        <v>45784</v>
      </c>
      <c r="X560" s="12">
        <v>45764</v>
      </c>
      <c r="Y560" s="83">
        <v>22576</v>
      </c>
      <c r="Z560" s="84"/>
      <c r="AA560" s="14">
        <v>45785</v>
      </c>
      <c r="AB560" s="67" t="s">
        <v>80</v>
      </c>
      <c r="AC560" s="85">
        <v>21</v>
      </c>
      <c r="AD560" s="47" t="s">
        <v>133</v>
      </c>
      <c r="AE560" s="13">
        <v>1000902000</v>
      </c>
      <c r="AF560" s="47" t="s">
        <v>3703</v>
      </c>
      <c r="AG560" t="str">
        <f t="shared" si="17"/>
        <v>ADA FOTO</v>
      </c>
    </row>
    <row r="561" spans="1:33" ht="15.75" hidden="1" customHeight="1" thickBot="1">
      <c r="A561" t="str">
        <f t="shared" si="16"/>
        <v>060071018575000</v>
      </c>
      <c r="B561" s="41">
        <v>555</v>
      </c>
      <c r="C561" s="42" t="s">
        <v>3753</v>
      </c>
      <c r="D561" s="7" t="s">
        <v>3754</v>
      </c>
      <c r="E561" s="41">
        <v>12</v>
      </c>
      <c r="F561" s="43">
        <v>24300</v>
      </c>
      <c r="G561" s="44">
        <v>0</v>
      </c>
      <c r="H561" s="43">
        <v>0</v>
      </c>
      <c r="I561" s="43">
        <v>291600</v>
      </c>
      <c r="J561" s="48">
        <v>291600</v>
      </c>
      <c r="K561" s="43">
        <v>263300</v>
      </c>
      <c r="L561" s="41">
        <v>110.75</v>
      </c>
      <c r="M561" s="11" t="s">
        <v>3707</v>
      </c>
      <c r="N561" s="41">
        <v>0</v>
      </c>
      <c r="O561" s="81"/>
      <c r="P561" s="43">
        <v>279180</v>
      </c>
      <c r="Q561" s="41" t="s">
        <v>3700</v>
      </c>
      <c r="R561" s="43">
        <v>-263300</v>
      </c>
      <c r="S561" s="41">
        <v>0</v>
      </c>
      <c r="T561" s="82" t="s">
        <v>3701</v>
      </c>
      <c r="U561" s="46" t="s">
        <v>3711</v>
      </c>
      <c r="V561" s="41">
        <v>36.159999999999997</v>
      </c>
      <c r="W561" s="12">
        <v>45784</v>
      </c>
      <c r="X561" s="12">
        <v>45784</v>
      </c>
      <c r="Y561" s="83">
        <v>25419</v>
      </c>
      <c r="Z561" s="84"/>
      <c r="AA561" s="14">
        <v>45785</v>
      </c>
      <c r="AB561" s="67" t="s">
        <v>80</v>
      </c>
      <c r="AC561" s="85">
        <v>21</v>
      </c>
      <c r="AD561" s="47" t="s">
        <v>133</v>
      </c>
      <c r="AE561" s="13">
        <v>1018575000</v>
      </c>
      <c r="AF561" s="47" t="s">
        <v>3703</v>
      </c>
      <c r="AG561" t="str">
        <f t="shared" si="17"/>
        <v>ADA FOTO</v>
      </c>
    </row>
    <row r="562" spans="1:33" ht="15.75" hidden="1" customHeight="1" thickBot="1">
      <c r="A562" t="str">
        <f t="shared" si="16"/>
        <v>060071004893000</v>
      </c>
      <c r="B562" s="41">
        <v>556</v>
      </c>
      <c r="C562" s="42" t="s">
        <v>3755</v>
      </c>
      <c r="D562" s="7" t="s">
        <v>146</v>
      </c>
      <c r="E562" s="41">
        <v>20</v>
      </c>
      <c r="F562" s="43">
        <v>6400</v>
      </c>
      <c r="G562" s="44">
        <v>20</v>
      </c>
      <c r="H562" s="43">
        <v>5875</v>
      </c>
      <c r="I562" s="43">
        <v>117500</v>
      </c>
      <c r="J562" s="48">
        <v>117500</v>
      </c>
      <c r="K562" s="49">
        <v>117500</v>
      </c>
      <c r="L562" s="41">
        <v>100</v>
      </c>
      <c r="M562" s="11" t="s">
        <v>3705</v>
      </c>
      <c r="N562" s="43">
        <v>0</v>
      </c>
      <c r="O562" s="81"/>
      <c r="P562" s="43">
        <v>117600</v>
      </c>
      <c r="Q562" s="41" t="s">
        <v>3700</v>
      </c>
      <c r="R562" s="43">
        <v>-117500</v>
      </c>
      <c r="S562" s="41">
        <v>0</v>
      </c>
      <c r="T562" s="82" t="s">
        <v>3701</v>
      </c>
      <c r="U562" s="46" t="s">
        <v>3711</v>
      </c>
      <c r="V562" s="41">
        <v>45.66</v>
      </c>
      <c r="W562" s="12">
        <v>45784</v>
      </c>
      <c r="X562" s="12">
        <v>45780</v>
      </c>
      <c r="Y562" s="83">
        <v>22130</v>
      </c>
      <c r="Z562" s="84"/>
      <c r="AA562" s="14">
        <v>45785</v>
      </c>
      <c r="AB562" s="67" t="s">
        <v>80</v>
      </c>
      <c r="AC562" s="85">
        <v>21</v>
      </c>
      <c r="AD562" s="47" t="s">
        <v>133</v>
      </c>
      <c r="AE562" s="13">
        <v>1004893000</v>
      </c>
      <c r="AF562" s="47" t="s">
        <v>3703</v>
      </c>
      <c r="AG562" t="str">
        <f t="shared" si="17"/>
        <v>ADA FOTO</v>
      </c>
    </row>
    <row r="563" spans="1:33" ht="15.75" hidden="1" customHeight="1" thickBot="1">
      <c r="A563" t="str">
        <f t="shared" si="16"/>
        <v>060071005726000</v>
      </c>
      <c r="B563" s="41">
        <v>557</v>
      </c>
      <c r="C563" s="42" t="s">
        <v>3756</v>
      </c>
      <c r="D563" s="7" t="s">
        <v>156</v>
      </c>
      <c r="E563" s="41">
        <v>10</v>
      </c>
      <c r="F563" s="43">
        <v>21900</v>
      </c>
      <c r="G563" s="44">
        <v>10</v>
      </c>
      <c r="H563" s="43">
        <v>20950</v>
      </c>
      <c r="I563" s="43">
        <v>209500</v>
      </c>
      <c r="J563" s="48">
        <v>209500</v>
      </c>
      <c r="K563" s="49">
        <v>205000</v>
      </c>
      <c r="L563" s="41">
        <v>102.2</v>
      </c>
      <c r="M563" s="11" t="s">
        <v>3707</v>
      </c>
      <c r="N563" s="43">
        <v>0</v>
      </c>
      <c r="O563" s="81"/>
      <c r="P563" s="43">
        <v>206110</v>
      </c>
      <c r="Q563" s="41" t="s">
        <v>3700</v>
      </c>
      <c r="R563" s="43">
        <v>-205000</v>
      </c>
      <c r="S563" s="41">
        <v>0</v>
      </c>
      <c r="T563" s="82" t="s">
        <v>3701</v>
      </c>
      <c r="U563" s="46" t="s">
        <v>3711</v>
      </c>
      <c r="V563" s="41">
        <v>20.6</v>
      </c>
      <c r="W563" s="12">
        <v>45785</v>
      </c>
      <c r="X563" s="12">
        <v>45772</v>
      </c>
      <c r="Y563" s="83">
        <v>22130</v>
      </c>
      <c r="Z563" s="84"/>
      <c r="AA563" s="14">
        <v>45785</v>
      </c>
      <c r="AB563" s="67" t="s">
        <v>80</v>
      </c>
      <c r="AC563" s="85">
        <v>21</v>
      </c>
      <c r="AD563" s="47" t="s">
        <v>133</v>
      </c>
      <c r="AE563" s="13">
        <v>1005726000</v>
      </c>
      <c r="AF563" s="47" t="s">
        <v>3703</v>
      </c>
      <c r="AG563" t="str">
        <f t="shared" si="17"/>
        <v>ADA FOTO</v>
      </c>
    </row>
    <row r="564" spans="1:33" ht="15.75" hidden="1" customHeight="1" thickBot="1">
      <c r="A564" t="str">
        <f t="shared" si="16"/>
        <v>060071023234000</v>
      </c>
      <c r="B564" s="41">
        <v>558</v>
      </c>
      <c r="C564" s="42" t="s">
        <v>3757</v>
      </c>
      <c r="D564" s="7" t="s">
        <v>184</v>
      </c>
      <c r="E564" s="41">
        <v>1</v>
      </c>
      <c r="F564" s="43">
        <v>101950</v>
      </c>
      <c r="G564" s="44">
        <v>1</v>
      </c>
      <c r="H564" s="43">
        <v>101900</v>
      </c>
      <c r="I564" s="43">
        <v>101900</v>
      </c>
      <c r="J564" s="45">
        <v>101900</v>
      </c>
      <c r="K564" s="43">
        <v>101500</v>
      </c>
      <c r="L564" s="41">
        <v>100.39</v>
      </c>
      <c r="M564" s="11" t="s">
        <v>3707</v>
      </c>
      <c r="N564" s="43">
        <v>0</v>
      </c>
      <c r="O564" s="81"/>
      <c r="P564" s="43">
        <v>102624</v>
      </c>
      <c r="Q564" s="41" t="s">
        <v>3700</v>
      </c>
      <c r="R564" s="43">
        <v>-101500</v>
      </c>
      <c r="S564" s="41">
        <v>0</v>
      </c>
      <c r="T564" s="82" t="s">
        <v>3701</v>
      </c>
      <c r="U564" s="46" t="s">
        <v>3711</v>
      </c>
      <c r="V564" s="41">
        <v>7.33</v>
      </c>
      <c r="W564" s="12">
        <v>45785</v>
      </c>
      <c r="X564" s="12">
        <v>45736</v>
      </c>
      <c r="Y564" s="83">
        <v>22130</v>
      </c>
      <c r="Z564" s="84"/>
      <c r="AA564" s="14">
        <v>45785</v>
      </c>
      <c r="AB564" s="67" t="s">
        <v>80</v>
      </c>
      <c r="AC564" s="85">
        <v>21</v>
      </c>
      <c r="AD564" s="47" t="s">
        <v>133</v>
      </c>
      <c r="AE564" s="13">
        <v>1023234000</v>
      </c>
      <c r="AF564" s="47" t="s">
        <v>3703</v>
      </c>
      <c r="AG564" t="str">
        <f t="shared" si="17"/>
        <v>ADA FOTO</v>
      </c>
    </row>
    <row r="565" spans="1:33" ht="15.75" hidden="1" customHeight="1" thickBot="1">
      <c r="A565" t="str">
        <f t="shared" si="16"/>
        <v>060071004890000</v>
      </c>
      <c r="B565" s="41">
        <v>559</v>
      </c>
      <c r="C565" s="42" t="s">
        <v>3758</v>
      </c>
      <c r="D565" s="7" t="s">
        <v>141</v>
      </c>
      <c r="E565" s="41">
        <v>20</v>
      </c>
      <c r="F565" s="43">
        <v>5400</v>
      </c>
      <c r="G565" s="44">
        <v>20</v>
      </c>
      <c r="H565" s="43">
        <v>5125</v>
      </c>
      <c r="I565" s="43">
        <v>102500</v>
      </c>
      <c r="J565" s="48">
        <v>102500</v>
      </c>
      <c r="K565" s="49">
        <v>102500</v>
      </c>
      <c r="L565" s="41">
        <v>100</v>
      </c>
      <c r="M565" s="11" t="s">
        <v>3705</v>
      </c>
      <c r="N565" s="43">
        <v>0</v>
      </c>
      <c r="O565" s="81"/>
      <c r="P565" s="43">
        <v>97920</v>
      </c>
      <c r="Q565" s="41" t="s">
        <v>3700</v>
      </c>
      <c r="R565" s="43">
        <v>-102500</v>
      </c>
      <c r="S565" s="41">
        <v>0</v>
      </c>
      <c r="T565" s="82" t="s">
        <v>3701</v>
      </c>
      <c r="U565" s="46" t="s">
        <v>3702</v>
      </c>
      <c r="V565" s="41">
        <v>21.06</v>
      </c>
      <c r="W565" s="12">
        <v>45784</v>
      </c>
      <c r="X565" s="12">
        <v>45780</v>
      </c>
      <c r="Y565" s="83">
        <v>22130</v>
      </c>
      <c r="Z565" s="42"/>
      <c r="AA565" s="14">
        <v>45785</v>
      </c>
      <c r="AB565" s="67" t="s">
        <v>80</v>
      </c>
      <c r="AC565" s="85">
        <v>21</v>
      </c>
      <c r="AD565" s="47" t="s">
        <v>133</v>
      </c>
      <c r="AE565" s="13">
        <v>1004890000</v>
      </c>
      <c r="AF565" s="47" t="s">
        <v>3703</v>
      </c>
      <c r="AG565" t="str">
        <f t="shared" si="17"/>
        <v>ADA FOTO</v>
      </c>
    </row>
    <row r="566" spans="1:33" ht="15.75" hidden="1" customHeight="1" thickBot="1">
      <c r="A566" t="str">
        <f t="shared" si="16"/>
        <v>060071005725000</v>
      </c>
      <c r="B566" s="41">
        <v>560</v>
      </c>
      <c r="C566" s="42" t="s">
        <v>3759</v>
      </c>
      <c r="D566" s="7" t="s">
        <v>151</v>
      </c>
      <c r="E566" s="41">
        <v>10</v>
      </c>
      <c r="F566" s="43">
        <v>14900</v>
      </c>
      <c r="G566" s="44">
        <v>0</v>
      </c>
      <c r="H566" s="43">
        <v>0</v>
      </c>
      <c r="I566" s="43">
        <v>149000</v>
      </c>
      <c r="J566" s="45">
        <v>149000</v>
      </c>
      <c r="K566" s="43">
        <v>149000</v>
      </c>
      <c r="L566" s="41">
        <v>100</v>
      </c>
      <c r="M566" s="11" t="s">
        <v>3705</v>
      </c>
      <c r="N566" s="43">
        <v>0</v>
      </c>
      <c r="O566" s="81"/>
      <c r="P566" s="43">
        <v>150140</v>
      </c>
      <c r="Q566" s="41" t="s">
        <v>3700</v>
      </c>
      <c r="R566" s="43">
        <v>-149000</v>
      </c>
      <c r="S566" s="41">
        <v>0</v>
      </c>
      <c r="T566" s="82" t="s">
        <v>3701</v>
      </c>
      <c r="U566" s="46" t="s">
        <v>3711</v>
      </c>
      <c r="V566" s="41">
        <v>117.62</v>
      </c>
      <c r="W566" s="12">
        <v>45785</v>
      </c>
      <c r="X566" s="12">
        <v>45768</v>
      </c>
      <c r="Y566" s="83">
        <v>22130</v>
      </c>
      <c r="Z566" s="84"/>
      <c r="AA566" s="14">
        <v>45785</v>
      </c>
      <c r="AB566" s="67" t="s">
        <v>80</v>
      </c>
      <c r="AC566" s="85">
        <v>21</v>
      </c>
      <c r="AD566" s="47" t="s">
        <v>133</v>
      </c>
      <c r="AE566" s="13">
        <v>1005725000</v>
      </c>
      <c r="AF566" s="47" t="s">
        <v>3703</v>
      </c>
      <c r="AG566" t="str">
        <f t="shared" si="17"/>
        <v>ADA FOTO</v>
      </c>
    </row>
    <row r="567" spans="1:33" ht="15.75" hidden="1" customHeight="1" thickBot="1">
      <c r="A567" t="str">
        <f t="shared" si="16"/>
        <v>060071019929000</v>
      </c>
      <c r="B567" s="41">
        <v>561</v>
      </c>
      <c r="C567" s="42" t="s">
        <v>3760</v>
      </c>
      <c r="D567" s="7" t="s">
        <v>3761</v>
      </c>
      <c r="E567" s="41">
        <v>1</v>
      </c>
      <c r="F567" s="43">
        <v>89000</v>
      </c>
      <c r="G567" s="44">
        <v>0</v>
      </c>
      <c r="H567" s="43">
        <v>0</v>
      </c>
      <c r="I567" s="43">
        <v>89000</v>
      </c>
      <c r="J567" s="48">
        <v>89000</v>
      </c>
      <c r="K567" s="43">
        <v>84000</v>
      </c>
      <c r="L567" s="41">
        <v>105.95</v>
      </c>
      <c r="M567" s="11" t="s">
        <v>3707</v>
      </c>
      <c r="N567" s="43">
        <v>0</v>
      </c>
      <c r="O567" s="81"/>
      <c r="P567" s="43">
        <v>84576</v>
      </c>
      <c r="Q567" s="41" t="s">
        <v>3700</v>
      </c>
      <c r="R567" s="43">
        <v>-84000</v>
      </c>
      <c r="S567" s="41">
        <v>0</v>
      </c>
      <c r="T567" s="82" t="s">
        <v>3701</v>
      </c>
      <c r="U567" s="46" t="s">
        <v>3711</v>
      </c>
      <c r="V567" s="41">
        <v>4.63</v>
      </c>
      <c r="W567" s="12">
        <v>45784</v>
      </c>
      <c r="X567" s="12">
        <v>45757</v>
      </c>
      <c r="Y567" s="83">
        <v>22130</v>
      </c>
      <c r="Z567" s="84"/>
      <c r="AA567" s="14">
        <v>45785</v>
      </c>
      <c r="AB567" s="67" t="s">
        <v>80</v>
      </c>
      <c r="AC567" s="85">
        <v>21</v>
      </c>
      <c r="AD567" s="47" t="s">
        <v>133</v>
      </c>
      <c r="AE567" s="13">
        <v>1019929000</v>
      </c>
      <c r="AF567" s="47" t="s">
        <v>3703</v>
      </c>
      <c r="AG567" t="str">
        <f t="shared" si="17"/>
        <v>ADA FOTO</v>
      </c>
    </row>
    <row r="568" spans="1:33" ht="15.75" hidden="1" customHeight="1" thickBot="1">
      <c r="A568" t="str">
        <f t="shared" si="16"/>
        <v>060071035433000</v>
      </c>
      <c r="B568" s="41">
        <v>562</v>
      </c>
      <c r="C568" s="42" t="s">
        <v>3762</v>
      </c>
      <c r="D568" s="7" t="s">
        <v>202</v>
      </c>
      <c r="E568" s="41">
        <v>20</v>
      </c>
      <c r="F568" s="43">
        <v>16800</v>
      </c>
      <c r="G568" s="44">
        <v>20</v>
      </c>
      <c r="H568" s="43">
        <v>16400</v>
      </c>
      <c r="I568" s="43">
        <v>328000</v>
      </c>
      <c r="J568" s="45">
        <v>328000</v>
      </c>
      <c r="K568" s="43">
        <v>321900</v>
      </c>
      <c r="L568" s="41">
        <v>101.89</v>
      </c>
      <c r="M568" s="11" t="s">
        <v>3707</v>
      </c>
      <c r="N568" s="43">
        <v>0</v>
      </c>
      <c r="O568" s="81"/>
      <c r="P568" s="43">
        <v>313600</v>
      </c>
      <c r="Q568" s="41" t="s">
        <v>3700</v>
      </c>
      <c r="R568" s="43">
        <v>-321900</v>
      </c>
      <c r="S568" s="41">
        <v>0</v>
      </c>
      <c r="T568" s="82" t="s">
        <v>3701</v>
      </c>
      <c r="U568" s="46" t="s">
        <v>3702</v>
      </c>
      <c r="V568" s="41">
        <v>2.38</v>
      </c>
      <c r="W568" s="12">
        <v>45784</v>
      </c>
      <c r="X568" s="12">
        <v>45723</v>
      </c>
      <c r="Y568" s="83">
        <v>23899</v>
      </c>
      <c r="Z568" s="84"/>
      <c r="AA568" s="14">
        <v>45785</v>
      </c>
      <c r="AB568" s="67" t="s">
        <v>80</v>
      </c>
      <c r="AC568" s="85">
        <v>21</v>
      </c>
      <c r="AD568" s="47" t="s">
        <v>133</v>
      </c>
      <c r="AE568" s="13">
        <v>1035433000</v>
      </c>
      <c r="AF568" s="47" t="s">
        <v>3703</v>
      </c>
      <c r="AG568" t="str">
        <f t="shared" si="17"/>
        <v>ADA FOTO</v>
      </c>
    </row>
    <row r="569" spans="1:33" ht="15.75" hidden="1" customHeight="1" thickBot="1">
      <c r="A569" t="str">
        <f t="shared" si="16"/>
        <v>060071015940000</v>
      </c>
      <c r="B569" s="41">
        <v>563</v>
      </c>
      <c r="C569" s="42" t="s">
        <v>3763</v>
      </c>
      <c r="D569" s="7" t="s">
        <v>162</v>
      </c>
      <c r="E569" s="41">
        <v>10</v>
      </c>
      <c r="F569" s="43">
        <v>28000</v>
      </c>
      <c r="G569" s="44">
        <v>10</v>
      </c>
      <c r="H569" s="43">
        <v>26700</v>
      </c>
      <c r="I569" s="43">
        <v>267000</v>
      </c>
      <c r="J569" s="45">
        <v>267000</v>
      </c>
      <c r="K569" s="43">
        <v>269750</v>
      </c>
      <c r="L569" s="41">
        <v>98.98</v>
      </c>
      <c r="M569" s="11" t="s">
        <v>3699</v>
      </c>
      <c r="N569" s="43">
        <v>0</v>
      </c>
      <c r="O569" s="81"/>
      <c r="P569" s="43">
        <v>268420</v>
      </c>
      <c r="Q569" s="41" t="s">
        <v>3700</v>
      </c>
      <c r="R569" s="43">
        <v>-269750</v>
      </c>
      <c r="S569" s="41">
        <v>0</v>
      </c>
      <c r="T569" s="82" t="s">
        <v>3701</v>
      </c>
      <c r="U569" s="46" t="s">
        <v>3702</v>
      </c>
      <c r="V569" s="41">
        <v>118.29</v>
      </c>
      <c r="W569" s="12">
        <v>45784</v>
      </c>
      <c r="X569" s="12">
        <v>45736</v>
      </c>
      <c r="Y569" s="83">
        <v>22130</v>
      </c>
      <c r="Z569" s="84"/>
      <c r="AA569" s="14">
        <v>45785</v>
      </c>
      <c r="AB569" s="67" t="s">
        <v>80</v>
      </c>
      <c r="AC569" s="85">
        <v>21</v>
      </c>
      <c r="AD569" s="47" t="s">
        <v>133</v>
      </c>
      <c r="AE569" s="13">
        <v>1015940000</v>
      </c>
      <c r="AF569" s="47" t="s">
        <v>3703</v>
      </c>
      <c r="AG569" t="str">
        <f t="shared" si="17"/>
        <v>ADA FOTO</v>
      </c>
    </row>
    <row r="570" spans="1:33" ht="15.75" hidden="1" customHeight="1" thickBot="1">
      <c r="A570" t="str">
        <f t="shared" si="16"/>
        <v>060071055131000</v>
      </c>
      <c r="B570" s="41">
        <v>564</v>
      </c>
      <c r="C570" s="42" t="s">
        <v>3764</v>
      </c>
      <c r="D570" s="7" t="s">
        <v>3765</v>
      </c>
      <c r="E570" s="41">
        <v>12</v>
      </c>
      <c r="F570" s="43">
        <v>35500</v>
      </c>
      <c r="G570" s="44">
        <v>0</v>
      </c>
      <c r="H570" s="43">
        <v>0</v>
      </c>
      <c r="I570" s="43">
        <v>426000</v>
      </c>
      <c r="J570" s="48">
        <v>426000</v>
      </c>
      <c r="K570" s="43">
        <v>399900</v>
      </c>
      <c r="L570" s="41">
        <v>106.53</v>
      </c>
      <c r="M570" s="11" t="s">
        <v>3707</v>
      </c>
      <c r="N570" s="43">
        <v>0</v>
      </c>
      <c r="O570" s="81"/>
      <c r="P570" s="43">
        <v>382464</v>
      </c>
      <c r="Q570" s="41" t="s">
        <v>3700</v>
      </c>
      <c r="R570" s="43">
        <v>-399900</v>
      </c>
      <c r="S570" s="41">
        <v>0</v>
      </c>
      <c r="T570" s="82" t="s">
        <v>3701</v>
      </c>
      <c r="U570" s="46" t="s">
        <v>3702</v>
      </c>
      <c r="V570" s="41">
        <v>20.22</v>
      </c>
      <c r="W570" s="12">
        <v>45785</v>
      </c>
      <c r="X570" s="12">
        <v>45736</v>
      </c>
      <c r="Y570" s="83">
        <v>21017</v>
      </c>
      <c r="Z570" s="84"/>
      <c r="AA570" s="14">
        <v>45785</v>
      </c>
      <c r="AB570" s="67" t="s">
        <v>80</v>
      </c>
      <c r="AC570" s="85">
        <v>21</v>
      </c>
      <c r="AD570" s="47" t="s">
        <v>133</v>
      </c>
      <c r="AE570" s="13">
        <v>1055131000</v>
      </c>
      <c r="AF570" s="47" t="s">
        <v>3703</v>
      </c>
      <c r="AG570" t="str">
        <f t="shared" si="17"/>
        <v>ADA FOTO</v>
      </c>
    </row>
    <row r="571" spans="1:33" ht="15.75" hidden="1" customHeight="1" thickBot="1">
      <c r="A571" t="str">
        <f t="shared" si="16"/>
        <v>060071070906000</v>
      </c>
      <c r="B571" s="41">
        <v>565</v>
      </c>
      <c r="C571" s="42" t="s">
        <v>3766</v>
      </c>
      <c r="D571" s="7" t="s">
        <v>256</v>
      </c>
      <c r="E571" s="41">
        <v>60</v>
      </c>
      <c r="F571" s="43">
        <v>4475</v>
      </c>
      <c r="G571" s="44">
        <v>60</v>
      </c>
      <c r="H571" s="43">
        <v>4400</v>
      </c>
      <c r="I571" s="43">
        <v>264000</v>
      </c>
      <c r="J571" s="45">
        <v>264000</v>
      </c>
      <c r="K571" s="43">
        <v>264000</v>
      </c>
      <c r="L571" s="41">
        <v>100</v>
      </c>
      <c r="M571" s="11" t="s">
        <v>3705</v>
      </c>
      <c r="N571" s="43">
        <v>0</v>
      </c>
      <c r="O571" s="81"/>
      <c r="P571" s="43">
        <v>264360</v>
      </c>
      <c r="Q571" s="41" t="s">
        <v>3700</v>
      </c>
      <c r="R571" s="43">
        <v>-264000</v>
      </c>
      <c r="S571" s="41">
        <v>0</v>
      </c>
      <c r="T571" s="82" t="s">
        <v>3701</v>
      </c>
      <c r="U571" s="46" t="s">
        <v>3711</v>
      </c>
      <c r="V571" s="50">
        <v>4346.1499999999996</v>
      </c>
      <c r="W571" s="12">
        <v>45783</v>
      </c>
      <c r="X571" s="12">
        <v>45783</v>
      </c>
      <c r="Y571" s="83">
        <v>21017</v>
      </c>
      <c r="Z571" s="84"/>
      <c r="AA571" s="14">
        <v>45785</v>
      </c>
      <c r="AB571" s="67" t="s">
        <v>80</v>
      </c>
      <c r="AC571" s="85">
        <v>21</v>
      </c>
      <c r="AD571" s="47" t="s">
        <v>133</v>
      </c>
      <c r="AE571" s="13">
        <v>1070906000</v>
      </c>
      <c r="AF571" s="47" t="s">
        <v>3703</v>
      </c>
      <c r="AG571" t="str">
        <f t="shared" si="17"/>
        <v>ADA FOTO</v>
      </c>
    </row>
    <row r="572" spans="1:33" ht="15.75" hidden="1" customHeight="1" thickBot="1">
      <c r="A572" t="str">
        <f t="shared" si="16"/>
        <v>060071087247000</v>
      </c>
      <c r="B572" s="41">
        <v>566</v>
      </c>
      <c r="C572" s="42" t="s">
        <v>3767</v>
      </c>
      <c r="D572" s="7" t="s">
        <v>3768</v>
      </c>
      <c r="E572" s="41">
        <v>12</v>
      </c>
      <c r="F572" s="43">
        <v>30500</v>
      </c>
      <c r="G572" s="44">
        <v>0</v>
      </c>
      <c r="H572" s="43">
        <v>0</v>
      </c>
      <c r="I572" s="43">
        <v>366000</v>
      </c>
      <c r="J572" s="48">
        <v>366000</v>
      </c>
      <c r="K572" s="43">
        <v>324500</v>
      </c>
      <c r="L572" s="41">
        <v>112.79</v>
      </c>
      <c r="M572" s="11" t="s">
        <v>3707</v>
      </c>
      <c r="N572" s="43">
        <v>0</v>
      </c>
      <c r="O572" s="81"/>
      <c r="P572" s="43">
        <v>405060</v>
      </c>
      <c r="Q572" s="41" t="s">
        <v>3700</v>
      </c>
      <c r="R572" s="43">
        <v>-324500</v>
      </c>
      <c r="S572" s="41">
        <v>0</v>
      </c>
      <c r="T572" s="82" t="s">
        <v>3701</v>
      </c>
      <c r="U572" s="46" t="s">
        <v>3702</v>
      </c>
      <c r="V572" s="41">
        <v>2.97</v>
      </c>
      <c r="W572" s="12">
        <v>45784</v>
      </c>
      <c r="X572" s="12">
        <v>45763</v>
      </c>
      <c r="Y572" s="83">
        <v>37971</v>
      </c>
      <c r="Z572" s="84"/>
      <c r="AA572" s="14">
        <v>45785</v>
      </c>
      <c r="AB572" s="67" t="s">
        <v>80</v>
      </c>
      <c r="AC572" s="85">
        <v>21</v>
      </c>
      <c r="AD572" s="47" t="s">
        <v>133</v>
      </c>
      <c r="AE572" s="13">
        <v>1087247000</v>
      </c>
      <c r="AF572" s="47" t="s">
        <v>3703</v>
      </c>
      <c r="AG572" t="str">
        <f t="shared" si="17"/>
        <v>ADA FOTO</v>
      </c>
    </row>
    <row r="573" spans="1:33" ht="15.75" hidden="1" customHeight="1" thickBot="1">
      <c r="A573" t="str">
        <f t="shared" si="16"/>
        <v>060071087250000</v>
      </c>
      <c r="B573" s="41">
        <v>567</v>
      </c>
      <c r="C573" s="42" t="s">
        <v>3769</v>
      </c>
      <c r="D573" s="7" t="s">
        <v>3770</v>
      </c>
      <c r="E573" s="41">
        <v>12</v>
      </c>
      <c r="F573" s="43">
        <v>35000</v>
      </c>
      <c r="G573" s="44">
        <v>12</v>
      </c>
      <c r="H573" s="43">
        <v>34667</v>
      </c>
      <c r="I573" s="43">
        <v>416004</v>
      </c>
      <c r="J573" s="45">
        <v>416004</v>
      </c>
      <c r="K573" s="43">
        <v>323100</v>
      </c>
      <c r="L573" s="41">
        <v>128.75</v>
      </c>
      <c r="M573" s="11" t="s">
        <v>3707</v>
      </c>
      <c r="N573" s="43">
        <v>0</v>
      </c>
      <c r="O573" s="81"/>
      <c r="P573" s="43">
        <v>387024</v>
      </c>
      <c r="Q573" s="41" t="s">
        <v>3700</v>
      </c>
      <c r="R573" s="43">
        <v>-323100</v>
      </c>
      <c r="S573" s="41">
        <v>0</v>
      </c>
      <c r="T573" s="82" t="s">
        <v>3701</v>
      </c>
      <c r="U573" s="46" t="s">
        <v>3702</v>
      </c>
      <c r="V573" s="41">
        <v>0.9</v>
      </c>
      <c r="W573" s="12">
        <v>45781</v>
      </c>
      <c r="X573" s="12">
        <v>45777</v>
      </c>
      <c r="Y573" s="83">
        <v>37971</v>
      </c>
      <c r="Z573" s="84"/>
      <c r="AA573" s="14">
        <v>45785</v>
      </c>
      <c r="AB573" s="67" t="s">
        <v>80</v>
      </c>
      <c r="AC573" s="85">
        <v>21</v>
      </c>
      <c r="AD573" s="47" t="s">
        <v>133</v>
      </c>
      <c r="AE573" s="13">
        <v>1087250000</v>
      </c>
      <c r="AF573" s="47" t="s">
        <v>3703</v>
      </c>
      <c r="AG573" t="str">
        <f t="shared" si="17"/>
        <v>ADA FOTO</v>
      </c>
    </row>
    <row r="574" spans="1:33" ht="15.75" hidden="1" customHeight="1" thickBot="1">
      <c r="A574" t="str">
        <f t="shared" si="16"/>
        <v>060071084654000</v>
      </c>
      <c r="B574" s="41">
        <v>568</v>
      </c>
      <c r="C574" s="42" t="s">
        <v>3771</v>
      </c>
      <c r="D574" s="7" t="s">
        <v>3772</v>
      </c>
      <c r="E574" s="41">
        <v>12</v>
      </c>
      <c r="F574" s="43">
        <v>12500</v>
      </c>
      <c r="G574" s="44">
        <v>0</v>
      </c>
      <c r="H574" s="43">
        <v>0</v>
      </c>
      <c r="I574" s="43">
        <v>150000</v>
      </c>
      <c r="J574" s="45">
        <v>150000</v>
      </c>
      <c r="K574" s="43">
        <v>130800</v>
      </c>
      <c r="L574" s="41">
        <v>114.68</v>
      </c>
      <c r="M574" s="11" t="s">
        <v>3707</v>
      </c>
      <c r="N574" s="43">
        <v>0</v>
      </c>
      <c r="O574" s="81"/>
      <c r="P574" s="43">
        <v>141756</v>
      </c>
      <c r="Q574" s="41" t="s">
        <v>3700</v>
      </c>
      <c r="R574" s="43">
        <v>-130800</v>
      </c>
      <c r="S574" s="41">
        <v>0</v>
      </c>
      <c r="T574" s="82" t="s">
        <v>3701</v>
      </c>
      <c r="U574" s="46" t="s">
        <v>3702</v>
      </c>
      <c r="V574" s="41">
        <v>11.75</v>
      </c>
      <c r="W574" s="12">
        <v>45784</v>
      </c>
      <c r="X574" s="12">
        <v>45777</v>
      </c>
      <c r="Y574" s="83">
        <v>37971</v>
      </c>
      <c r="Z574" s="84"/>
      <c r="AA574" s="14">
        <v>45785</v>
      </c>
      <c r="AB574" s="67" t="s">
        <v>80</v>
      </c>
      <c r="AC574" s="85">
        <v>21</v>
      </c>
      <c r="AD574" s="47" t="s">
        <v>133</v>
      </c>
      <c r="AE574" s="13">
        <v>1084654000</v>
      </c>
      <c r="AF574" s="47" t="s">
        <v>3703</v>
      </c>
      <c r="AG574" t="str">
        <f t="shared" si="17"/>
        <v>ADA FOTO</v>
      </c>
    </row>
    <row r="575" spans="1:33" ht="15.75" hidden="1" customHeight="1" thickBot="1">
      <c r="A575" t="str">
        <f t="shared" si="16"/>
        <v>060071084784000</v>
      </c>
      <c r="B575" s="41">
        <v>569</v>
      </c>
      <c r="C575" s="42" t="s">
        <v>3773</v>
      </c>
      <c r="D575" s="7" t="s">
        <v>3774</v>
      </c>
      <c r="E575" s="41">
        <v>3</v>
      </c>
      <c r="F575" s="43">
        <v>67900</v>
      </c>
      <c r="G575" s="44">
        <v>0</v>
      </c>
      <c r="H575" s="43">
        <v>0</v>
      </c>
      <c r="I575" s="43">
        <v>203700</v>
      </c>
      <c r="J575" s="45">
        <v>203700</v>
      </c>
      <c r="K575" s="43">
        <v>206100</v>
      </c>
      <c r="L575" s="41">
        <v>98.84</v>
      </c>
      <c r="M575" s="11" t="s">
        <v>3699</v>
      </c>
      <c r="N575" s="43">
        <v>0</v>
      </c>
      <c r="O575" s="81"/>
      <c r="P575" s="43">
        <v>198660</v>
      </c>
      <c r="Q575" s="41" t="s">
        <v>3700</v>
      </c>
      <c r="R575" s="43">
        <v>-206100</v>
      </c>
      <c r="S575" s="41">
        <v>0</v>
      </c>
      <c r="T575" s="82" t="s">
        <v>3701</v>
      </c>
      <c r="U575" s="46" t="s">
        <v>3702</v>
      </c>
      <c r="V575" s="41">
        <v>3.4</v>
      </c>
      <c r="W575" s="12">
        <v>45784</v>
      </c>
      <c r="X575" s="12">
        <v>45777</v>
      </c>
      <c r="Y575" s="83">
        <v>37971</v>
      </c>
      <c r="Z575" s="84"/>
      <c r="AA575" s="14">
        <v>45785</v>
      </c>
      <c r="AB575" s="67" t="s">
        <v>80</v>
      </c>
      <c r="AC575" s="85">
        <v>21</v>
      </c>
      <c r="AD575" s="47" t="s">
        <v>133</v>
      </c>
      <c r="AE575" s="13">
        <v>1084784000</v>
      </c>
      <c r="AF575" s="47" t="s">
        <v>3703</v>
      </c>
      <c r="AG575" t="str">
        <f t="shared" si="17"/>
        <v>ADA FOTO</v>
      </c>
    </row>
    <row r="576" spans="1:33" ht="15.75" hidden="1" customHeight="1" thickBot="1">
      <c r="A576" t="str">
        <f t="shared" si="16"/>
        <v>060071084655000</v>
      </c>
      <c r="B576" s="41">
        <v>570</v>
      </c>
      <c r="C576" s="42" t="s">
        <v>3775</v>
      </c>
      <c r="D576" s="7" t="s">
        <v>3776</v>
      </c>
      <c r="E576" s="41">
        <v>12</v>
      </c>
      <c r="F576" s="43">
        <v>23500</v>
      </c>
      <c r="G576" s="44">
        <v>0</v>
      </c>
      <c r="H576" s="43">
        <v>0</v>
      </c>
      <c r="I576" s="43">
        <v>282000</v>
      </c>
      <c r="J576" s="45">
        <v>282000</v>
      </c>
      <c r="K576" s="43">
        <v>258600</v>
      </c>
      <c r="L576" s="41">
        <v>109.05</v>
      </c>
      <c r="M576" s="11" t="s">
        <v>3707</v>
      </c>
      <c r="N576" s="43">
        <v>0</v>
      </c>
      <c r="O576" s="81"/>
      <c r="P576" s="43">
        <v>332412</v>
      </c>
      <c r="Q576" s="41" t="s">
        <v>3700</v>
      </c>
      <c r="R576" s="43">
        <v>-258600</v>
      </c>
      <c r="S576" s="41">
        <v>0</v>
      </c>
      <c r="T576" s="82" t="s">
        <v>3701</v>
      </c>
      <c r="U576" s="46" t="s">
        <v>3702</v>
      </c>
      <c r="V576" s="41">
        <v>4.5999999999999996</v>
      </c>
      <c r="W576" s="12">
        <v>45784</v>
      </c>
      <c r="X576" s="12">
        <v>45777</v>
      </c>
      <c r="Y576" s="83">
        <v>37971</v>
      </c>
      <c r="Z576" s="84"/>
      <c r="AA576" s="14">
        <v>45785</v>
      </c>
      <c r="AB576" s="67" t="s">
        <v>80</v>
      </c>
      <c r="AC576" s="85">
        <v>21</v>
      </c>
      <c r="AD576" s="47" t="s">
        <v>133</v>
      </c>
      <c r="AE576" s="13">
        <v>1084655000</v>
      </c>
      <c r="AF576" s="47" t="s">
        <v>3703</v>
      </c>
      <c r="AG576" t="str">
        <f t="shared" si="17"/>
        <v>ADA FOTO</v>
      </c>
    </row>
    <row r="577" spans="1:33" ht="15.75" hidden="1" customHeight="1" thickBot="1">
      <c r="A577" t="str">
        <f t="shared" si="16"/>
        <v>060071084657000</v>
      </c>
      <c r="B577" s="41">
        <v>571</v>
      </c>
      <c r="C577" s="42" t="s">
        <v>3777</v>
      </c>
      <c r="D577" s="7" t="s">
        <v>3778</v>
      </c>
      <c r="E577" s="41">
        <v>3</v>
      </c>
      <c r="F577" s="43">
        <v>86500</v>
      </c>
      <c r="G577" s="44">
        <v>0</v>
      </c>
      <c r="H577" s="43">
        <v>0</v>
      </c>
      <c r="I577" s="43">
        <v>259500</v>
      </c>
      <c r="J577" s="45">
        <v>259500</v>
      </c>
      <c r="K577" s="43">
        <v>247900</v>
      </c>
      <c r="L577" s="41">
        <v>104.68</v>
      </c>
      <c r="M577" s="11" t="s">
        <v>3707</v>
      </c>
      <c r="N577" s="43">
        <v>0</v>
      </c>
      <c r="O577" s="81"/>
      <c r="P577" s="43">
        <v>257298</v>
      </c>
      <c r="Q577" s="41" t="s">
        <v>3700</v>
      </c>
      <c r="R577" s="43">
        <v>-247900</v>
      </c>
      <c r="S577" s="41">
        <v>0</v>
      </c>
      <c r="T577" s="82" t="s">
        <v>3701</v>
      </c>
      <c r="U577" s="46" t="s">
        <v>3702</v>
      </c>
      <c r="V577" s="41">
        <v>0.69</v>
      </c>
      <c r="W577" s="12">
        <v>45783</v>
      </c>
      <c r="X577" s="12">
        <v>45738</v>
      </c>
      <c r="Y577" s="83">
        <v>37971</v>
      </c>
      <c r="Z577" s="84"/>
      <c r="AA577" s="14">
        <v>45785</v>
      </c>
      <c r="AB577" s="67" t="s">
        <v>80</v>
      </c>
      <c r="AC577" s="85">
        <v>21</v>
      </c>
      <c r="AD577" s="47" t="s">
        <v>133</v>
      </c>
      <c r="AE577" s="13">
        <v>1084657000</v>
      </c>
      <c r="AF577" s="47" t="s">
        <v>3703</v>
      </c>
      <c r="AG577" t="str">
        <f t="shared" si="17"/>
        <v>ADA FOTO</v>
      </c>
    </row>
    <row r="578" spans="1:33" ht="15.75" hidden="1" customHeight="1" thickBot="1">
      <c r="A578" t="str">
        <f t="shared" si="16"/>
        <v>060071084658000</v>
      </c>
      <c r="B578" s="41">
        <v>572</v>
      </c>
      <c r="C578" s="42" t="s">
        <v>3779</v>
      </c>
      <c r="D578" s="7" t="s">
        <v>3780</v>
      </c>
      <c r="E578" s="41">
        <v>12</v>
      </c>
      <c r="F578" s="43">
        <v>15300</v>
      </c>
      <c r="G578" s="44">
        <v>0</v>
      </c>
      <c r="H578" s="43">
        <v>0</v>
      </c>
      <c r="I578" s="43">
        <v>183600</v>
      </c>
      <c r="J578" s="45">
        <v>183600</v>
      </c>
      <c r="K578" s="43">
        <v>179500</v>
      </c>
      <c r="L578" s="41">
        <v>102.28</v>
      </c>
      <c r="M578" s="11" t="s">
        <v>3707</v>
      </c>
      <c r="N578" s="43">
        <v>0</v>
      </c>
      <c r="O578" s="81"/>
      <c r="P578" s="43">
        <v>183204</v>
      </c>
      <c r="Q578" s="41" t="s">
        <v>3700</v>
      </c>
      <c r="R578" s="43">
        <v>-179500</v>
      </c>
      <c r="S578" s="41">
        <v>0</v>
      </c>
      <c r="T578" s="82" t="s">
        <v>3701</v>
      </c>
      <c r="U578" s="46" t="s">
        <v>3702</v>
      </c>
      <c r="V578" s="41">
        <v>7.62</v>
      </c>
      <c r="W578" s="12">
        <v>45784</v>
      </c>
      <c r="X578" s="12">
        <v>45499</v>
      </c>
      <c r="Y578" s="83">
        <v>37971</v>
      </c>
      <c r="Z578" s="84"/>
      <c r="AA578" s="14">
        <v>45785</v>
      </c>
      <c r="AB578" s="67" t="s">
        <v>80</v>
      </c>
      <c r="AC578" s="85">
        <v>21</v>
      </c>
      <c r="AD578" s="47" t="s">
        <v>133</v>
      </c>
      <c r="AE578" s="13">
        <v>1084658000</v>
      </c>
      <c r="AF578" s="47" t="s">
        <v>3703</v>
      </c>
      <c r="AG578" t="str">
        <f t="shared" si="17"/>
        <v>ADA FOTO</v>
      </c>
    </row>
    <row r="579" spans="1:33" ht="15.75" hidden="1" customHeight="1" thickBot="1">
      <c r="A579" t="str">
        <f t="shared" si="16"/>
        <v>060071036780000</v>
      </c>
      <c r="B579" s="41">
        <v>573</v>
      </c>
      <c r="C579" s="42" t="s">
        <v>3781</v>
      </c>
      <c r="D579" s="7" t="s">
        <v>3782</v>
      </c>
      <c r="E579" s="41">
        <v>6</v>
      </c>
      <c r="F579" s="43">
        <v>44000</v>
      </c>
      <c r="G579" s="44">
        <v>0</v>
      </c>
      <c r="H579" s="41">
        <v>0</v>
      </c>
      <c r="I579" s="43">
        <v>264000</v>
      </c>
      <c r="J579" s="45">
        <v>264000</v>
      </c>
      <c r="K579" s="43">
        <v>220300</v>
      </c>
      <c r="L579" s="41">
        <v>119.84</v>
      </c>
      <c r="M579" s="11" t="s">
        <v>3707</v>
      </c>
      <c r="N579" s="43">
        <v>0</v>
      </c>
      <c r="O579" s="81"/>
      <c r="P579" s="43">
        <v>231666</v>
      </c>
      <c r="Q579" s="41" t="s">
        <v>3700</v>
      </c>
      <c r="R579" s="43">
        <v>-220300</v>
      </c>
      <c r="S579" s="41">
        <v>0</v>
      </c>
      <c r="T579" s="82" t="s">
        <v>3701</v>
      </c>
      <c r="U579" s="46" t="s">
        <v>3702</v>
      </c>
      <c r="V579" s="41">
        <v>72.19</v>
      </c>
      <c r="W579" s="12">
        <v>45785</v>
      </c>
      <c r="X579" s="12">
        <v>45776</v>
      </c>
      <c r="Y579" s="83">
        <v>22576</v>
      </c>
      <c r="Z579" s="84"/>
      <c r="AA579" s="14">
        <v>45785</v>
      </c>
      <c r="AB579" s="67" t="s">
        <v>80</v>
      </c>
      <c r="AC579" s="85">
        <v>21</v>
      </c>
      <c r="AD579" s="47" t="s">
        <v>133</v>
      </c>
      <c r="AE579" s="13">
        <v>1036780000</v>
      </c>
      <c r="AF579" s="47" t="s">
        <v>3703</v>
      </c>
      <c r="AG579" t="str">
        <f t="shared" si="17"/>
        <v>ADA FOTO</v>
      </c>
    </row>
    <row r="580" spans="1:33" ht="15.75" hidden="1" customHeight="1" thickBot="1">
      <c r="A580" t="str">
        <f t="shared" si="16"/>
        <v>060071137122000</v>
      </c>
      <c r="B580" s="41">
        <v>574</v>
      </c>
      <c r="C580" s="42" t="s">
        <v>3783</v>
      </c>
      <c r="D580" s="7" t="s">
        <v>442</v>
      </c>
      <c r="E580" s="41">
        <v>48</v>
      </c>
      <c r="F580" s="43">
        <v>4800</v>
      </c>
      <c r="G580" s="44">
        <v>48</v>
      </c>
      <c r="H580" s="43">
        <v>4575</v>
      </c>
      <c r="I580" s="43">
        <v>219600</v>
      </c>
      <c r="J580" s="45">
        <v>219600</v>
      </c>
      <c r="K580" s="43">
        <v>218550</v>
      </c>
      <c r="L580" s="41">
        <v>100.48</v>
      </c>
      <c r="M580" s="11" t="s">
        <v>3707</v>
      </c>
      <c r="N580" s="43">
        <v>0</v>
      </c>
      <c r="O580" s="81"/>
      <c r="P580" s="43">
        <v>218640</v>
      </c>
      <c r="Q580" s="41" t="s">
        <v>3700</v>
      </c>
      <c r="R580" s="43">
        <v>-218550</v>
      </c>
      <c r="S580" s="41">
        <v>0</v>
      </c>
      <c r="T580" s="82" t="s">
        <v>3701</v>
      </c>
      <c r="U580" s="46" t="s">
        <v>3711</v>
      </c>
      <c r="V580" s="50">
        <v>12883.19</v>
      </c>
      <c r="W580" s="12">
        <v>45784</v>
      </c>
      <c r="X580" s="12">
        <v>45783</v>
      </c>
      <c r="Y580" s="83">
        <v>25419</v>
      </c>
      <c r="Z580" s="84"/>
      <c r="AA580" s="14">
        <v>45785</v>
      </c>
      <c r="AB580" s="67" t="s">
        <v>80</v>
      </c>
      <c r="AC580" s="85">
        <v>21</v>
      </c>
      <c r="AD580" s="47" t="s">
        <v>133</v>
      </c>
      <c r="AE580" s="13">
        <v>1137122000</v>
      </c>
      <c r="AF580" s="47" t="s">
        <v>3703</v>
      </c>
      <c r="AG580" t="str">
        <f t="shared" si="17"/>
        <v>ADA FOTO</v>
      </c>
    </row>
    <row r="581" spans="1:33" ht="15.75" hidden="1" customHeight="1" thickBot="1">
      <c r="A581" t="str">
        <f t="shared" si="16"/>
        <v>060071115338000</v>
      </c>
      <c r="B581" s="41">
        <v>575</v>
      </c>
      <c r="C581" s="42" t="s">
        <v>3784</v>
      </c>
      <c r="D581" s="7" t="s">
        <v>424</v>
      </c>
      <c r="E581" s="41">
        <v>36</v>
      </c>
      <c r="F581" s="43">
        <v>4800</v>
      </c>
      <c r="G581" s="44">
        <v>36</v>
      </c>
      <c r="H581" s="43">
        <v>4600</v>
      </c>
      <c r="I581" s="43">
        <v>165600</v>
      </c>
      <c r="J581" s="45">
        <v>165600</v>
      </c>
      <c r="K581" s="43">
        <v>195000</v>
      </c>
      <c r="L581" s="41">
        <v>84.92</v>
      </c>
      <c r="M581" s="11" t="s">
        <v>3699</v>
      </c>
      <c r="N581" s="43">
        <v>0</v>
      </c>
      <c r="O581" s="81"/>
      <c r="P581" s="43">
        <v>159840</v>
      </c>
      <c r="Q581" s="41" t="s">
        <v>3700</v>
      </c>
      <c r="R581" s="43">
        <v>-195000</v>
      </c>
      <c r="S581" s="41">
        <v>0</v>
      </c>
      <c r="T581" s="82" t="s">
        <v>3701</v>
      </c>
      <c r="U581" s="46" t="s">
        <v>3702</v>
      </c>
      <c r="V581" s="50">
        <v>1070.56</v>
      </c>
      <c r="W581" s="12">
        <v>45785</v>
      </c>
      <c r="X581" s="12">
        <v>45783</v>
      </c>
      <c r="Y581" s="83">
        <v>39784</v>
      </c>
      <c r="Z581" s="84"/>
      <c r="AA581" s="14">
        <v>45785</v>
      </c>
      <c r="AB581" s="67" t="s">
        <v>80</v>
      </c>
      <c r="AC581" s="85">
        <v>21</v>
      </c>
      <c r="AD581" s="47" t="s">
        <v>133</v>
      </c>
      <c r="AE581" s="13">
        <v>1115338000</v>
      </c>
      <c r="AF581" s="47" t="s">
        <v>3703</v>
      </c>
      <c r="AG581" t="str">
        <f t="shared" si="17"/>
        <v>ADA FOTO</v>
      </c>
    </row>
    <row r="582" spans="1:33" ht="15.75" hidden="1" customHeight="1" thickBot="1">
      <c r="A582" t="str">
        <f t="shared" si="16"/>
        <v>060071077236000</v>
      </c>
      <c r="B582" s="41">
        <v>576</v>
      </c>
      <c r="C582" s="42" t="s">
        <v>3785</v>
      </c>
      <c r="D582" s="7" t="s">
        <v>298</v>
      </c>
      <c r="E582" s="41">
        <v>12</v>
      </c>
      <c r="F582" s="43">
        <v>18700</v>
      </c>
      <c r="G582" s="44">
        <v>12</v>
      </c>
      <c r="H582" s="43">
        <v>16208</v>
      </c>
      <c r="I582" s="43">
        <v>194496</v>
      </c>
      <c r="J582" s="45">
        <v>194496</v>
      </c>
      <c r="K582" s="43">
        <v>205200</v>
      </c>
      <c r="L582" s="41">
        <v>94.78</v>
      </c>
      <c r="M582" s="11" t="s">
        <v>3699</v>
      </c>
      <c r="N582" s="43">
        <v>0</v>
      </c>
      <c r="O582" s="81"/>
      <c r="P582" s="43">
        <v>195204</v>
      </c>
      <c r="Q582" s="41" t="s">
        <v>3700</v>
      </c>
      <c r="R582" s="43">
        <v>-205200</v>
      </c>
      <c r="S582" s="41">
        <v>0</v>
      </c>
      <c r="T582" s="82" t="s">
        <v>3701</v>
      </c>
      <c r="U582" s="46" t="s">
        <v>3702</v>
      </c>
      <c r="V582" s="50">
        <v>1032.2</v>
      </c>
      <c r="W582" s="12">
        <v>45785</v>
      </c>
      <c r="X582" s="12">
        <v>45716</v>
      </c>
      <c r="Y582" s="83">
        <v>34063</v>
      </c>
      <c r="Z582" s="84"/>
      <c r="AA582" s="14">
        <v>45785</v>
      </c>
      <c r="AB582" s="67" t="s">
        <v>80</v>
      </c>
      <c r="AC582" s="85">
        <v>26</v>
      </c>
      <c r="AD582" s="47" t="s">
        <v>133</v>
      </c>
      <c r="AE582" s="13">
        <v>1077236000</v>
      </c>
      <c r="AF582" s="47" t="s">
        <v>3703</v>
      </c>
      <c r="AG582" t="str">
        <f t="shared" si="17"/>
        <v>ADA FOTO</v>
      </c>
    </row>
    <row r="583" spans="1:33" ht="15.75" hidden="1" customHeight="1" thickBot="1">
      <c r="A583" t="str">
        <f t="shared" ref="A583:A646" si="18">AB583&amp;AE583</f>
        <v>060071074674000</v>
      </c>
      <c r="B583" s="41">
        <v>577</v>
      </c>
      <c r="C583" s="42" t="s">
        <v>3786</v>
      </c>
      <c r="D583" s="7" t="s">
        <v>3787</v>
      </c>
      <c r="E583" s="41">
        <v>20</v>
      </c>
      <c r="F583" s="43">
        <v>8200</v>
      </c>
      <c r="G583" s="44">
        <v>20</v>
      </c>
      <c r="H583" s="43">
        <v>7600</v>
      </c>
      <c r="I583" s="43">
        <v>152000</v>
      </c>
      <c r="J583" s="45">
        <v>152000</v>
      </c>
      <c r="K583" s="43">
        <v>162500</v>
      </c>
      <c r="L583" s="41">
        <v>93.54</v>
      </c>
      <c r="M583" s="11" t="s">
        <v>3699</v>
      </c>
      <c r="N583" s="43">
        <v>0</v>
      </c>
      <c r="O583" s="81"/>
      <c r="P583" s="43">
        <v>158520</v>
      </c>
      <c r="Q583" s="41" t="s">
        <v>3700</v>
      </c>
      <c r="R583" s="43">
        <v>-162500</v>
      </c>
      <c r="S583" s="41">
        <v>0</v>
      </c>
      <c r="T583" s="82" t="s">
        <v>3701</v>
      </c>
      <c r="U583" s="46" t="s">
        <v>3702</v>
      </c>
      <c r="V583" s="41">
        <v>89.84</v>
      </c>
      <c r="W583" s="12">
        <v>45784</v>
      </c>
      <c r="X583" s="12">
        <v>45741</v>
      </c>
      <c r="Y583" s="83">
        <v>22041</v>
      </c>
      <c r="Z583" s="84"/>
      <c r="AA583" s="14">
        <v>45785</v>
      </c>
      <c r="AB583" s="67" t="s">
        <v>80</v>
      </c>
      <c r="AC583" s="85">
        <v>26</v>
      </c>
      <c r="AD583" s="47" t="s">
        <v>133</v>
      </c>
      <c r="AE583" s="13">
        <v>1074674000</v>
      </c>
      <c r="AF583" s="47" t="s">
        <v>3703</v>
      </c>
      <c r="AG583" t="str">
        <f t="shared" ref="AG583:AG646" si="19">IF(LEFT(M583,1)="*","ADA FOTO","TIDAK ADA")</f>
        <v>ADA FOTO</v>
      </c>
    </row>
    <row r="584" spans="1:33" ht="15.75" hidden="1" customHeight="1" thickBot="1">
      <c r="A584" t="str">
        <f t="shared" si="18"/>
        <v>060071102123000</v>
      </c>
      <c r="B584" s="41">
        <v>578</v>
      </c>
      <c r="C584" s="42" t="s">
        <v>3788</v>
      </c>
      <c r="D584" s="7" t="s">
        <v>406</v>
      </c>
      <c r="E584" s="41">
        <v>12</v>
      </c>
      <c r="F584" s="43">
        <v>16500</v>
      </c>
      <c r="G584" s="44">
        <v>12</v>
      </c>
      <c r="H584" s="43">
        <v>13417</v>
      </c>
      <c r="I584" s="43">
        <v>161004</v>
      </c>
      <c r="J584" s="45">
        <v>161004</v>
      </c>
      <c r="K584" s="43">
        <v>166000</v>
      </c>
      <c r="L584" s="41">
        <v>96.99</v>
      </c>
      <c r="M584" s="11" t="s">
        <v>3699</v>
      </c>
      <c r="N584" s="43">
        <v>0</v>
      </c>
      <c r="O584" s="81"/>
      <c r="P584" s="43">
        <v>165924</v>
      </c>
      <c r="Q584" s="41" t="s">
        <v>3700</v>
      </c>
      <c r="R584" s="43">
        <v>-166000</v>
      </c>
      <c r="S584" s="41">
        <v>0</v>
      </c>
      <c r="T584" s="82" t="s">
        <v>3701</v>
      </c>
      <c r="U584" s="46" t="s">
        <v>3702</v>
      </c>
      <c r="V584" s="41">
        <v>124.15</v>
      </c>
      <c r="W584" s="12">
        <v>45785</v>
      </c>
      <c r="X584" s="12">
        <v>45723</v>
      </c>
      <c r="Y584" s="83">
        <v>34063</v>
      </c>
      <c r="Z584" s="84"/>
      <c r="AA584" s="14">
        <v>45785</v>
      </c>
      <c r="AB584" s="67" t="s">
        <v>80</v>
      </c>
      <c r="AC584" s="85">
        <v>26</v>
      </c>
      <c r="AD584" s="47" t="s">
        <v>133</v>
      </c>
      <c r="AE584" s="13">
        <v>1102123000</v>
      </c>
      <c r="AF584" s="47" t="s">
        <v>3703</v>
      </c>
      <c r="AG584" t="str">
        <f t="shared" si="19"/>
        <v>ADA FOTO</v>
      </c>
    </row>
    <row r="585" spans="1:33" ht="15.75" hidden="1" customHeight="1" thickBot="1">
      <c r="A585" t="str">
        <f t="shared" si="18"/>
        <v>060071074883000</v>
      </c>
      <c r="B585" s="41">
        <v>579</v>
      </c>
      <c r="C585" s="42" t="s">
        <v>3789</v>
      </c>
      <c r="D585" s="7" t="s">
        <v>286</v>
      </c>
      <c r="E585" s="41">
        <v>50</v>
      </c>
      <c r="F585" s="43">
        <v>16300</v>
      </c>
      <c r="G585" s="44">
        <v>50</v>
      </c>
      <c r="H585" s="43">
        <v>14940</v>
      </c>
      <c r="I585" s="43">
        <v>747000</v>
      </c>
      <c r="J585" s="45">
        <v>747000</v>
      </c>
      <c r="K585" s="43">
        <v>755000</v>
      </c>
      <c r="L585" s="41">
        <v>98.94</v>
      </c>
      <c r="M585" s="11" t="s">
        <v>3699</v>
      </c>
      <c r="N585" s="43">
        <v>0</v>
      </c>
      <c r="O585" s="42"/>
      <c r="P585" s="43">
        <v>743850</v>
      </c>
      <c r="Q585" s="41" t="s">
        <v>3700</v>
      </c>
      <c r="R585" s="43">
        <v>-755000</v>
      </c>
      <c r="S585" s="41">
        <v>0</v>
      </c>
      <c r="T585" s="82" t="s">
        <v>3701</v>
      </c>
      <c r="U585" s="46" t="s">
        <v>3702</v>
      </c>
      <c r="V585" s="41">
        <v>41.64</v>
      </c>
      <c r="W585" s="12">
        <v>45785</v>
      </c>
      <c r="X585" s="12">
        <v>45742</v>
      </c>
      <c r="Y585" s="83">
        <v>40784</v>
      </c>
      <c r="Z585" s="84"/>
      <c r="AA585" s="14">
        <v>45785</v>
      </c>
      <c r="AB585" s="67" t="s">
        <v>80</v>
      </c>
      <c r="AC585" s="85">
        <v>26</v>
      </c>
      <c r="AD585" s="47" t="s">
        <v>133</v>
      </c>
      <c r="AE585" s="13">
        <v>1074883000</v>
      </c>
      <c r="AF585" s="47" t="s">
        <v>3703</v>
      </c>
      <c r="AG585" t="str">
        <f t="shared" si="19"/>
        <v>ADA FOTO</v>
      </c>
    </row>
    <row r="586" spans="1:33" ht="15.75" hidden="1" customHeight="1" thickBot="1">
      <c r="A586" t="str">
        <f t="shared" si="18"/>
        <v>060071077237000</v>
      </c>
      <c r="B586" s="41">
        <v>580</v>
      </c>
      <c r="C586" s="42" t="s">
        <v>3790</v>
      </c>
      <c r="D586" s="7" t="s">
        <v>3791</v>
      </c>
      <c r="E586" s="41">
        <v>12</v>
      </c>
      <c r="F586" s="43">
        <v>18900</v>
      </c>
      <c r="G586" s="44">
        <v>12</v>
      </c>
      <c r="H586" s="43">
        <v>16208</v>
      </c>
      <c r="I586" s="43">
        <v>194496</v>
      </c>
      <c r="J586" s="45">
        <v>194496</v>
      </c>
      <c r="K586" s="43">
        <v>196800</v>
      </c>
      <c r="L586" s="41">
        <v>98.83</v>
      </c>
      <c r="M586" s="11" t="s">
        <v>3699</v>
      </c>
      <c r="N586" s="43">
        <v>0</v>
      </c>
      <c r="O586" s="81"/>
      <c r="P586" s="43">
        <v>195204</v>
      </c>
      <c r="Q586" s="41" t="s">
        <v>3700</v>
      </c>
      <c r="R586" s="43">
        <v>-196800</v>
      </c>
      <c r="S586" s="41">
        <v>0</v>
      </c>
      <c r="T586" s="82" t="s">
        <v>3701</v>
      </c>
      <c r="U586" s="46" t="s">
        <v>3702</v>
      </c>
      <c r="V586" s="50">
        <v>2002.45</v>
      </c>
      <c r="W586" s="12">
        <v>45785</v>
      </c>
      <c r="X586" s="12">
        <v>45757</v>
      </c>
      <c r="Y586" s="83">
        <v>34063</v>
      </c>
      <c r="Z586" s="84"/>
      <c r="AA586" s="14">
        <v>45785</v>
      </c>
      <c r="AB586" s="67" t="s">
        <v>80</v>
      </c>
      <c r="AC586" s="85">
        <v>26</v>
      </c>
      <c r="AD586" s="47" t="s">
        <v>133</v>
      </c>
      <c r="AE586" s="13">
        <v>1077237000</v>
      </c>
      <c r="AF586" s="47" t="s">
        <v>3703</v>
      </c>
      <c r="AG586" t="str">
        <f t="shared" si="19"/>
        <v>ADA FOTO</v>
      </c>
    </row>
    <row r="587" spans="1:33" ht="15.75" hidden="1" customHeight="1" thickBot="1">
      <c r="A587" t="str">
        <f t="shared" si="18"/>
        <v>060071002106000</v>
      </c>
      <c r="B587" s="41">
        <v>581</v>
      </c>
      <c r="C587" s="42" t="s">
        <v>3792</v>
      </c>
      <c r="D587" s="7" t="s">
        <v>136</v>
      </c>
      <c r="E587" s="41">
        <v>20</v>
      </c>
      <c r="F587" s="43">
        <v>10000</v>
      </c>
      <c r="G587" s="44">
        <v>20</v>
      </c>
      <c r="H587" s="43">
        <v>9250</v>
      </c>
      <c r="I587" s="43">
        <v>185000</v>
      </c>
      <c r="J587" s="48">
        <v>185000</v>
      </c>
      <c r="K587" s="43">
        <v>10000</v>
      </c>
      <c r="L587" s="50">
        <v>1850</v>
      </c>
      <c r="M587" s="11" t="s">
        <v>3707</v>
      </c>
      <c r="N587" s="43">
        <v>0</v>
      </c>
      <c r="O587" s="81"/>
      <c r="P587" s="43">
        <v>181040</v>
      </c>
      <c r="Q587" s="41" t="s">
        <v>3700</v>
      </c>
      <c r="R587" s="43">
        <v>-10000</v>
      </c>
      <c r="S587" s="41">
        <v>0</v>
      </c>
      <c r="T587" s="82" t="s">
        <v>3701</v>
      </c>
      <c r="U587" s="46" t="s">
        <v>3702</v>
      </c>
      <c r="V587" s="41">
        <v>36.130000000000003</v>
      </c>
      <c r="W587" s="12">
        <v>45785</v>
      </c>
      <c r="X587" s="12">
        <v>45761</v>
      </c>
      <c r="Y587" s="83">
        <v>34063</v>
      </c>
      <c r="Z587" s="84"/>
      <c r="AA587" s="14">
        <v>45785</v>
      </c>
      <c r="AB587" s="67" t="s">
        <v>80</v>
      </c>
      <c r="AC587" s="85">
        <v>26</v>
      </c>
      <c r="AD587" s="47" t="s">
        <v>133</v>
      </c>
      <c r="AE587" s="13">
        <v>1002106000</v>
      </c>
      <c r="AF587" s="47" t="s">
        <v>3703</v>
      </c>
      <c r="AG587" t="str">
        <f t="shared" si="19"/>
        <v>ADA FOTO</v>
      </c>
    </row>
    <row r="588" spans="1:33" ht="15.75" hidden="1" customHeight="1" thickBot="1">
      <c r="A588" t="str">
        <f t="shared" si="18"/>
        <v>060071055785000</v>
      </c>
      <c r="B588" s="41">
        <v>582</v>
      </c>
      <c r="C588" s="42" t="s">
        <v>3793</v>
      </c>
      <c r="D588" s="7" t="s">
        <v>232</v>
      </c>
      <c r="E588" s="41">
        <v>12</v>
      </c>
      <c r="F588" s="43">
        <v>15500</v>
      </c>
      <c r="G588" s="44">
        <v>12</v>
      </c>
      <c r="H588" s="43">
        <v>13625</v>
      </c>
      <c r="I588" s="43">
        <v>163500</v>
      </c>
      <c r="J588" s="48">
        <v>163500</v>
      </c>
      <c r="K588" s="43">
        <v>164100</v>
      </c>
      <c r="L588" s="41">
        <v>99.63</v>
      </c>
      <c r="M588" s="11" t="s">
        <v>3699</v>
      </c>
      <c r="N588" s="43">
        <v>0</v>
      </c>
      <c r="O588" s="81"/>
      <c r="P588" s="43">
        <v>172824</v>
      </c>
      <c r="Q588" s="41" t="s">
        <v>3700</v>
      </c>
      <c r="R588" s="43">
        <v>-164100</v>
      </c>
      <c r="S588" s="41">
        <v>0</v>
      </c>
      <c r="T588" s="82" t="s">
        <v>3701</v>
      </c>
      <c r="U588" s="46" t="s">
        <v>3711</v>
      </c>
      <c r="V588" s="41">
        <v>91.25</v>
      </c>
      <c r="W588" s="12">
        <v>45785</v>
      </c>
      <c r="X588" s="12">
        <v>45703</v>
      </c>
      <c r="Y588" s="83">
        <v>33398</v>
      </c>
      <c r="Z588" s="42"/>
      <c r="AA588" s="14">
        <v>45785</v>
      </c>
      <c r="AB588" s="67" t="s">
        <v>80</v>
      </c>
      <c r="AC588" s="85">
        <v>26</v>
      </c>
      <c r="AD588" s="47" t="s">
        <v>133</v>
      </c>
      <c r="AE588" s="13">
        <v>1055785000</v>
      </c>
      <c r="AF588" s="47" t="s">
        <v>3703</v>
      </c>
      <c r="AG588" t="str">
        <f t="shared" si="19"/>
        <v>ADA FOTO</v>
      </c>
    </row>
    <row r="589" spans="1:33" ht="15.75" hidden="1" customHeight="1" thickBot="1">
      <c r="A589" t="str">
        <f t="shared" si="18"/>
        <v>060071108244000</v>
      </c>
      <c r="B589" s="41">
        <v>583</v>
      </c>
      <c r="C589" s="42" t="s">
        <v>3794</v>
      </c>
      <c r="D589" s="7" t="s">
        <v>412</v>
      </c>
      <c r="E589" s="41">
        <v>12</v>
      </c>
      <c r="F589" s="43">
        <v>3300</v>
      </c>
      <c r="G589" s="44">
        <v>12</v>
      </c>
      <c r="H589" s="43">
        <v>3042</v>
      </c>
      <c r="I589" s="43">
        <v>36504</v>
      </c>
      <c r="J589" s="48">
        <v>36504</v>
      </c>
      <c r="K589" s="49">
        <v>36500</v>
      </c>
      <c r="L589" s="41">
        <v>100.01</v>
      </c>
      <c r="M589" s="11" t="s">
        <v>3707</v>
      </c>
      <c r="N589" s="43">
        <v>0</v>
      </c>
      <c r="O589" s="81"/>
      <c r="P589" s="43">
        <v>34020</v>
      </c>
      <c r="Q589" s="41" t="s">
        <v>3700</v>
      </c>
      <c r="R589" s="43">
        <v>-36500</v>
      </c>
      <c r="S589" s="41">
        <v>0</v>
      </c>
      <c r="T589" s="82" t="s">
        <v>3701</v>
      </c>
      <c r="U589" s="46" t="s">
        <v>3702</v>
      </c>
      <c r="V589" s="50">
        <v>36.06</v>
      </c>
      <c r="W589" s="12">
        <v>45785</v>
      </c>
      <c r="X589" s="12">
        <v>45740</v>
      </c>
      <c r="Y589" s="83">
        <v>22217</v>
      </c>
      <c r="Z589" s="84"/>
      <c r="AA589" s="14">
        <v>45785</v>
      </c>
      <c r="AB589" s="67" t="s">
        <v>80</v>
      </c>
      <c r="AC589" s="85">
        <v>26</v>
      </c>
      <c r="AD589" s="47" t="s">
        <v>133</v>
      </c>
      <c r="AE589" s="13">
        <v>1108244000</v>
      </c>
      <c r="AF589" s="47" t="s">
        <v>3703</v>
      </c>
      <c r="AG589" t="str">
        <f t="shared" si="19"/>
        <v>ADA FOTO</v>
      </c>
    </row>
    <row r="590" spans="1:33" ht="15.75" hidden="1" customHeight="1" thickBot="1">
      <c r="A590" t="str">
        <f t="shared" si="18"/>
        <v>060071082607000</v>
      </c>
      <c r="B590" s="41">
        <v>584</v>
      </c>
      <c r="C590" s="42" t="s">
        <v>3795</v>
      </c>
      <c r="D590" s="7" t="s">
        <v>310</v>
      </c>
      <c r="E590" s="41">
        <v>12</v>
      </c>
      <c r="F590" s="43">
        <v>18900</v>
      </c>
      <c r="G590" s="44">
        <v>0</v>
      </c>
      <c r="H590" s="43">
        <v>0</v>
      </c>
      <c r="I590" s="43">
        <v>226800</v>
      </c>
      <c r="J590" s="45">
        <v>226800</v>
      </c>
      <c r="K590" s="43">
        <v>202800</v>
      </c>
      <c r="L590" s="41">
        <v>111.83</v>
      </c>
      <c r="M590" s="11" t="s">
        <v>3707</v>
      </c>
      <c r="N590" s="43">
        <v>0</v>
      </c>
      <c r="O590" s="81"/>
      <c r="P590" s="43">
        <v>209328</v>
      </c>
      <c r="Q590" s="41" t="s">
        <v>3700</v>
      </c>
      <c r="R590" s="43">
        <v>-202800</v>
      </c>
      <c r="S590" s="41">
        <v>0</v>
      </c>
      <c r="T590" s="82" t="s">
        <v>3701</v>
      </c>
      <c r="U590" s="46" t="s">
        <v>3702</v>
      </c>
      <c r="V590" s="41">
        <v>114.9</v>
      </c>
      <c r="W590" s="12">
        <v>45785</v>
      </c>
      <c r="X590" s="12">
        <v>45752</v>
      </c>
      <c r="Y590" s="83">
        <v>24033</v>
      </c>
      <c r="Z590" s="84"/>
      <c r="AA590" s="14">
        <v>45785</v>
      </c>
      <c r="AB590" s="67" t="s">
        <v>80</v>
      </c>
      <c r="AC590" s="85">
        <v>26</v>
      </c>
      <c r="AD590" s="47" t="s">
        <v>133</v>
      </c>
      <c r="AE590" s="13">
        <v>1082607000</v>
      </c>
      <c r="AF590" s="47" t="s">
        <v>3703</v>
      </c>
      <c r="AG590" t="str">
        <f t="shared" si="19"/>
        <v>ADA FOTO</v>
      </c>
    </row>
    <row r="591" spans="1:33" ht="15.75" hidden="1" customHeight="1" thickBot="1">
      <c r="A591" t="str">
        <f t="shared" si="18"/>
        <v>060071082723000</v>
      </c>
      <c r="B591" s="41">
        <v>585</v>
      </c>
      <c r="C591" s="42" t="s">
        <v>3796</v>
      </c>
      <c r="D591" s="7" t="s">
        <v>316</v>
      </c>
      <c r="E591" s="41">
        <v>24</v>
      </c>
      <c r="F591" s="43">
        <v>5400</v>
      </c>
      <c r="G591" s="44">
        <v>24</v>
      </c>
      <c r="H591" s="43">
        <v>4812</v>
      </c>
      <c r="I591" s="43">
        <v>115488</v>
      </c>
      <c r="J591" s="45">
        <v>115488</v>
      </c>
      <c r="K591" s="43">
        <v>106000</v>
      </c>
      <c r="L591" s="41">
        <v>108.95</v>
      </c>
      <c r="M591" s="11" t="s">
        <v>3707</v>
      </c>
      <c r="N591" s="43">
        <v>0</v>
      </c>
      <c r="O591" s="81"/>
      <c r="P591" s="43">
        <v>110784</v>
      </c>
      <c r="Q591" s="41" t="s">
        <v>3700</v>
      </c>
      <c r="R591" s="43">
        <v>-106000</v>
      </c>
      <c r="S591" s="41">
        <v>0</v>
      </c>
      <c r="T591" s="82" t="s">
        <v>3701</v>
      </c>
      <c r="U591" s="46" t="s">
        <v>3702</v>
      </c>
      <c r="V591" s="41">
        <v>262.77</v>
      </c>
      <c r="W591" s="12">
        <v>45785</v>
      </c>
      <c r="X591" s="12">
        <v>45764</v>
      </c>
      <c r="Y591" s="83">
        <v>24033</v>
      </c>
      <c r="Z591" s="84"/>
      <c r="AA591" s="14">
        <v>45785</v>
      </c>
      <c r="AB591" s="67" t="s">
        <v>80</v>
      </c>
      <c r="AC591" s="85">
        <v>26</v>
      </c>
      <c r="AD591" s="47" t="s">
        <v>133</v>
      </c>
      <c r="AE591" s="13">
        <v>1082723000</v>
      </c>
      <c r="AF591" s="47" t="s">
        <v>3703</v>
      </c>
      <c r="AG591" t="str">
        <f t="shared" si="19"/>
        <v>ADA FOTO</v>
      </c>
    </row>
    <row r="592" spans="1:33" ht="15.75" hidden="1" customHeight="1" thickBot="1">
      <c r="A592" t="str">
        <f t="shared" si="18"/>
        <v>060071025539000</v>
      </c>
      <c r="B592" s="41">
        <v>586</v>
      </c>
      <c r="C592" s="42" t="s">
        <v>3797</v>
      </c>
      <c r="D592" s="7" t="s">
        <v>190</v>
      </c>
      <c r="E592" s="41">
        <v>1</v>
      </c>
      <c r="F592" s="43">
        <v>20200</v>
      </c>
      <c r="G592" s="44">
        <v>0</v>
      </c>
      <c r="H592" s="43">
        <v>0</v>
      </c>
      <c r="I592" s="43">
        <v>20200</v>
      </c>
      <c r="J592" s="45">
        <v>20200</v>
      </c>
      <c r="K592" s="43">
        <v>20000</v>
      </c>
      <c r="L592" s="41">
        <v>101</v>
      </c>
      <c r="M592" s="11" t="s">
        <v>3707</v>
      </c>
      <c r="N592" s="43">
        <v>0</v>
      </c>
      <c r="O592" s="81"/>
      <c r="P592" s="43">
        <v>19500</v>
      </c>
      <c r="Q592" s="41" t="s">
        <v>3700</v>
      </c>
      <c r="R592" s="43">
        <v>-20000</v>
      </c>
      <c r="S592" s="41">
        <v>0</v>
      </c>
      <c r="T592" s="82" t="s">
        <v>3701</v>
      </c>
      <c r="U592" s="46" t="s">
        <v>3702</v>
      </c>
      <c r="V592" s="41">
        <v>0.38</v>
      </c>
      <c r="W592" s="12">
        <v>45781</v>
      </c>
      <c r="X592" s="12">
        <v>45759</v>
      </c>
      <c r="Y592" s="83">
        <v>22217</v>
      </c>
      <c r="Z592" s="84"/>
      <c r="AA592" s="14">
        <v>45785</v>
      </c>
      <c r="AB592" s="67" t="s">
        <v>80</v>
      </c>
      <c r="AC592" s="85">
        <v>27</v>
      </c>
      <c r="AD592" s="47" t="s">
        <v>133</v>
      </c>
      <c r="AE592" s="13">
        <v>1025539000</v>
      </c>
      <c r="AF592" s="47" t="s">
        <v>3703</v>
      </c>
      <c r="AG592" t="str">
        <f t="shared" si="19"/>
        <v>ADA FOTO</v>
      </c>
    </row>
    <row r="593" spans="1:33" ht="15.75" hidden="1" customHeight="1" thickBot="1">
      <c r="A593" t="str">
        <f t="shared" si="18"/>
        <v>060071058499000</v>
      </c>
      <c r="B593" s="41">
        <v>587</v>
      </c>
      <c r="C593" s="42" t="s">
        <v>3798</v>
      </c>
      <c r="D593" s="7" t="s">
        <v>238</v>
      </c>
      <c r="E593" s="41">
        <v>12</v>
      </c>
      <c r="F593" s="43">
        <v>3300</v>
      </c>
      <c r="G593" s="44">
        <v>12</v>
      </c>
      <c r="H593" s="43">
        <v>2900</v>
      </c>
      <c r="I593" s="43">
        <v>34800</v>
      </c>
      <c r="J593" s="48">
        <v>34800</v>
      </c>
      <c r="K593" s="49">
        <v>33600</v>
      </c>
      <c r="L593" s="41">
        <v>103.57</v>
      </c>
      <c r="M593" s="11" t="s">
        <v>3707</v>
      </c>
      <c r="N593" s="43">
        <v>0</v>
      </c>
      <c r="O593" s="81"/>
      <c r="P593" s="43">
        <v>30000</v>
      </c>
      <c r="Q593" s="41" t="s">
        <v>3700</v>
      </c>
      <c r="R593" s="43">
        <v>-33600</v>
      </c>
      <c r="S593" s="41">
        <v>0</v>
      </c>
      <c r="T593" s="82" t="s">
        <v>3701</v>
      </c>
      <c r="U593" s="46" t="s">
        <v>3702</v>
      </c>
      <c r="V593" s="41">
        <v>48.44</v>
      </c>
      <c r="W593" s="12">
        <v>45785</v>
      </c>
      <c r="X593" s="12">
        <v>45775</v>
      </c>
      <c r="Y593" s="83">
        <v>22217</v>
      </c>
      <c r="Z593" s="84"/>
      <c r="AA593" s="14">
        <v>45785</v>
      </c>
      <c r="AB593" s="67" t="s">
        <v>80</v>
      </c>
      <c r="AC593" s="85">
        <v>27</v>
      </c>
      <c r="AD593" s="47" t="s">
        <v>133</v>
      </c>
      <c r="AE593" s="13">
        <v>1058499000</v>
      </c>
      <c r="AF593" s="47" t="s">
        <v>3703</v>
      </c>
      <c r="AG593" t="str">
        <f t="shared" si="19"/>
        <v>ADA FOTO</v>
      </c>
    </row>
    <row r="594" spans="1:33" ht="15.75" hidden="1" customHeight="1" thickBot="1">
      <c r="A594" t="str">
        <f t="shared" si="18"/>
        <v>060071090872000</v>
      </c>
      <c r="B594" s="41">
        <v>588</v>
      </c>
      <c r="C594" s="42" t="s">
        <v>3799</v>
      </c>
      <c r="D594" s="7" t="s">
        <v>394</v>
      </c>
      <c r="E594" s="41">
        <v>12</v>
      </c>
      <c r="F594" s="43">
        <v>3400</v>
      </c>
      <c r="G594" s="44">
        <v>12</v>
      </c>
      <c r="H594" s="43">
        <v>3100</v>
      </c>
      <c r="I594" s="43">
        <v>37200</v>
      </c>
      <c r="J594" s="48">
        <v>37200</v>
      </c>
      <c r="K594" s="49">
        <v>36900</v>
      </c>
      <c r="L594" s="41">
        <v>100.81</v>
      </c>
      <c r="M594" s="11" t="s">
        <v>3707</v>
      </c>
      <c r="N594" s="43">
        <v>0</v>
      </c>
      <c r="O594" s="81"/>
      <c r="P594" s="43">
        <v>34800</v>
      </c>
      <c r="Q594" s="41" t="s">
        <v>3700</v>
      </c>
      <c r="R594" s="43">
        <v>-36900</v>
      </c>
      <c r="S594" s="41">
        <v>0</v>
      </c>
      <c r="T594" s="82" t="s">
        <v>3701</v>
      </c>
      <c r="U594" s="46" t="s">
        <v>3702</v>
      </c>
      <c r="V594" s="41">
        <v>27.08</v>
      </c>
      <c r="W594" s="12">
        <v>45784</v>
      </c>
      <c r="X594" s="12">
        <v>45780</v>
      </c>
      <c r="Y594" s="83">
        <v>22217</v>
      </c>
      <c r="Z594" s="84"/>
      <c r="AA594" s="14">
        <v>45785</v>
      </c>
      <c r="AB594" s="67" t="s">
        <v>80</v>
      </c>
      <c r="AC594" s="85">
        <v>27</v>
      </c>
      <c r="AD594" s="47" t="s">
        <v>133</v>
      </c>
      <c r="AE594" s="13">
        <v>1090872000</v>
      </c>
      <c r="AF594" s="47" t="s">
        <v>3703</v>
      </c>
      <c r="AG594" t="str">
        <f t="shared" si="19"/>
        <v>ADA FOTO</v>
      </c>
    </row>
    <row r="595" spans="1:33" ht="15.75" hidden="1" customHeight="1" thickBot="1">
      <c r="A595" t="str">
        <f t="shared" si="18"/>
        <v>060071038886000</v>
      </c>
      <c r="B595" s="41">
        <v>589</v>
      </c>
      <c r="C595" s="42" t="s">
        <v>3800</v>
      </c>
      <c r="D595" s="7" t="s">
        <v>220</v>
      </c>
      <c r="E595" s="41">
        <v>12</v>
      </c>
      <c r="F595" s="43">
        <v>5300</v>
      </c>
      <c r="G595" s="44">
        <v>12</v>
      </c>
      <c r="H595" s="43">
        <v>4925</v>
      </c>
      <c r="I595" s="43">
        <v>59100</v>
      </c>
      <c r="J595" s="45">
        <v>59100</v>
      </c>
      <c r="K595" s="43">
        <v>49500</v>
      </c>
      <c r="L595" s="41">
        <v>119.39</v>
      </c>
      <c r="M595" s="11" t="s">
        <v>3707</v>
      </c>
      <c r="N595" s="43">
        <v>0</v>
      </c>
      <c r="O595" s="81"/>
      <c r="P595" s="43">
        <v>53604</v>
      </c>
      <c r="Q595" s="41" t="s">
        <v>3700</v>
      </c>
      <c r="R595" s="43">
        <v>-49500</v>
      </c>
      <c r="S595" s="41">
        <v>0</v>
      </c>
      <c r="T595" s="82" t="s">
        <v>3701</v>
      </c>
      <c r="U595" s="46" t="s">
        <v>3702</v>
      </c>
      <c r="V595" s="50">
        <v>55.74</v>
      </c>
      <c r="W595" s="12">
        <v>45785</v>
      </c>
      <c r="X595" s="12">
        <v>45776</v>
      </c>
      <c r="Y595" s="83">
        <v>22092</v>
      </c>
      <c r="Z595" s="84"/>
      <c r="AA595" s="14">
        <v>45785</v>
      </c>
      <c r="AB595" s="67" t="s">
        <v>80</v>
      </c>
      <c r="AC595" s="85">
        <v>27</v>
      </c>
      <c r="AD595" s="47" t="s">
        <v>133</v>
      </c>
      <c r="AE595" s="13">
        <v>1038886000</v>
      </c>
      <c r="AF595" s="47" t="s">
        <v>3703</v>
      </c>
      <c r="AG595" t="str">
        <f t="shared" si="19"/>
        <v>ADA FOTO</v>
      </c>
    </row>
    <row r="596" spans="1:33" ht="15.75" hidden="1" customHeight="1" thickBot="1">
      <c r="A596" t="str">
        <f t="shared" si="18"/>
        <v>060071083903000</v>
      </c>
      <c r="B596" s="41">
        <v>590</v>
      </c>
      <c r="C596" s="42" t="s">
        <v>3801</v>
      </c>
      <c r="D596" s="7" t="s">
        <v>328</v>
      </c>
      <c r="E596" s="41">
        <v>24</v>
      </c>
      <c r="F596" s="43">
        <v>6600</v>
      </c>
      <c r="G596" s="44">
        <v>0</v>
      </c>
      <c r="H596" s="43">
        <v>0</v>
      </c>
      <c r="I596" s="43">
        <v>158400</v>
      </c>
      <c r="J596" s="45">
        <v>158400</v>
      </c>
      <c r="K596" s="43">
        <v>128000</v>
      </c>
      <c r="L596" s="41">
        <v>123.75</v>
      </c>
      <c r="M596" s="11" t="s">
        <v>3707</v>
      </c>
      <c r="N596" s="43">
        <v>0</v>
      </c>
      <c r="O596" s="81"/>
      <c r="P596" s="43">
        <v>129888</v>
      </c>
      <c r="Q596" s="41" t="s">
        <v>3700</v>
      </c>
      <c r="R596" s="43">
        <v>-128000</v>
      </c>
      <c r="S596" s="41">
        <v>0</v>
      </c>
      <c r="T596" s="82" t="s">
        <v>3701</v>
      </c>
      <c r="U596" s="46" t="s">
        <v>3702</v>
      </c>
      <c r="V596" s="50">
        <v>58.21</v>
      </c>
      <c r="W596" s="12">
        <v>45784</v>
      </c>
      <c r="X596" s="12">
        <v>45742</v>
      </c>
      <c r="Y596" s="83">
        <v>35897</v>
      </c>
      <c r="Z596" s="84"/>
      <c r="AA596" s="14">
        <v>45785</v>
      </c>
      <c r="AB596" s="67" t="s">
        <v>80</v>
      </c>
      <c r="AC596" s="85">
        <v>27</v>
      </c>
      <c r="AD596" s="47" t="s">
        <v>133</v>
      </c>
      <c r="AE596" s="13">
        <v>1083903000</v>
      </c>
      <c r="AF596" s="47" t="s">
        <v>3703</v>
      </c>
      <c r="AG596" t="str">
        <f t="shared" si="19"/>
        <v>ADA FOTO</v>
      </c>
    </row>
    <row r="597" spans="1:33" ht="15.75" hidden="1" customHeight="1" thickBot="1">
      <c r="A597" t="str">
        <f t="shared" si="18"/>
        <v>060071075557000</v>
      </c>
      <c r="B597" s="41">
        <v>591</v>
      </c>
      <c r="C597" s="42" t="s">
        <v>3802</v>
      </c>
      <c r="D597" s="7" t="s">
        <v>292</v>
      </c>
      <c r="E597" s="41">
        <v>25</v>
      </c>
      <c r="F597" s="43">
        <v>11700</v>
      </c>
      <c r="G597" s="44">
        <v>25</v>
      </c>
      <c r="H597" s="43">
        <v>10750</v>
      </c>
      <c r="I597" s="43">
        <v>268750</v>
      </c>
      <c r="J597" s="45">
        <v>268750</v>
      </c>
      <c r="K597" s="43">
        <v>260000</v>
      </c>
      <c r="L597" s="41">
        <v>103.37</v>
      </c>
      <c r="M597" s="11" t="s">
        <v>3707</v>
      </c>
      <c r="N597" s="43">
        <v>0</v>
      </c>
      <c r="O597" s="81"/>
      <c r="P597" s="43">
        <v>257775</v>
      </c>
      <c r="Q597" s="41" t="s">
        <v>3700</v>
      </c>
      <c r="R597" s="43">
        <v>-260000</v>
      </c>
      <c r="S597" s="41">
        <v>0</v>
      </c>
      <c r="T597" s="82" t="s">
        <v>3701</v>
      </c>
      <c r="U597" s="46" t="s">
        <v>3702</v>
      </c>
      <c r="V597" s="41">
        <v>5.61</v>
      </c>
      <c r="W597" s="12">
        <v>45784</v>
      </c>
      <c r="X597" s="12">
        <v>45657</v>
      </c>
      <c r="Y597" s="83">
        <v>24764</v>
      </c>
      <c r="Z597" s="84"/>
      <c r="AA597" s="14">
        <v>45785</v>
      </c>
      <c r="AB597" s="67" t="s">
        <v>80</v>
      </c>
      <c r="AC597" s="85">
        <v>27</v>
      </c>
      <c r="AD597" s="47" t="s">
        <v>133</v>
      </c>
      <c r="AE597" s="13">
        <v>1075557000</v>
      </c>
      <c r="AF597" s="47" t="s">
        <v>3703</v>
      </c>
      <c r="AG597" t="str">
        <f t="shared" si="19"/>
        <v>ADA FOTO</v>
      </c>
    </row>
    <row r="598" spans="1:33" ht="15.75" hidden="1" customHeight="1" thickBot="1">
      <c r="A598" t="str">
        <f t="shared" si="18"/>
        <v>060071038932000</v>
      </c>
      <c r="B598" s="41">
        <v>592</v>
      </c>
      <c r="C598" s="42" t="s">
        <v>3803</v>
      </c>
      <c r="D598" s="7" t="s">
        <v>226</v>
      </c>
      <c r="E598" s="41">
        <v>1</v>
      </c>
      <c r="F598" s="43">
        <v>18500</v>
      </c>
      <c r="G598" s="44">
        <v>0</v>
      </c>
      <c r="H598" s="43">
        <v>0</v>
      </c>
      <c r="I598" s="43">
        <v>18500</v>
      </c>
      <c r="J598" s="48">
        <v>18500</v>
      </c>
      <c r="K598" s="49">
        <v>18500</v>
      </c>
      <c r="L598" s="41">
        <v>100</v>
      </c>
      <c r="M598" s="11" t="s">
        <v>3705</v>
      </c>
      <c r="N598" s="43">
        <v>0</v>
      </c>
      <c r="O598" s="81"/>
      <c r="P598" s="43">
        <v>17914</v>
      </c>
      <c r="Q598" s="41" t="s">
        <v>3700</v>
      </c>
      <c r="R598" s="43">
        <v>-18500</v>
      </c>
      <c r="S598" s="41">
        <v>0</v>
      </c>
      <c r="T598" s="82" t="s">
        <v>3701</v>
      </c>
      <c r="U598" s="46" t="s">
        <v>3711</v>
      </c>
      <c r="V598" s="50">
        <v>6.77</v>
      </c>
      <c r="W598" s="12">
        <v>45783</v>
      </c>
      <c r="X598" s="12">
        <v>45770</v>
      </c>
      <c r="Y598" s="83">
        <v>30847</v>
      </c>
      <c r="Z598" s="84"/>
      <c r="AA598" s="14">
        <v>45785</v>
      </c>
      <c r="AB598" s="67" t="s">
        <v>80</v>
      </c>
      <c r="AC598" s="85">
        <v>27</v>
      </c>
      <c r="AD598" s="47" t="s">
        <v>133</v>
      </c>
      <c r="AE598" s="13">
        <v>1038932000</v>
      </c>
      <c r="AF598" s="47" t="s">
        <v>3703</v>
      </c>
      <c r="AG598" t="str">
        <f t="shared" si="19"/>
        <v>ADA FOTO</v>
      </c>
    </row>
    <row r="599" spans="1:33" ht="15.75" hidden="1" customHeight="1" thickBot="1">
      <c r="A599" t="str">
        <f t="shared" si="18"/>
        <v>060071090446000</v>
      </c>
      <c r="B599" s="41">
        <v>593</v>
      </c>
      <c r="C599" s="42" t="s">
        <v>3804</v>
      </c>
      <c r="D599" s="7" t="s">
        <v>388</v>
      </c>
      <c r="E599" s="41">
        <v>24</v>
      </c>
      <c r="F599" s="43">
        <v>3600</v>
      </c>
      <c r="G599" s="44">
        <v>24</v>
      </c>
      <c r="H599" s="43">
        <v>3062</v>
      </c>
      <c r="I599" s="43">
        <v>73488</v>
      </c>
      <c r="J599" s="48">
        <v>73488</v>
      </c>
      <c r="K599" s="49">
        <v>73500</v>
      </c>
      <c r="L599" s="41">
        <v>99.98</v>
      </c>
      <c r="M599" s="11" t="s">
        <v>3699</v>
      </c>
      <c r="N599" s="43">
        <v>0</v>
      </c>
      <c r="O599" s="81"/>
      <c r="P599" s="43">
        <v>76920</v>
      </c>
      <c r="Q599" s="41" t="s">
        <v>3700</v>
      </c>
      <c r="R599" s="43">
        <v>-73500</v>
      </c>
      <c r="S599" s="41">
        <v>0</v>
      </c>
      <c r="T599" s="82" t="s">
        <v>3701</v>
      </c>
      <c r="U599" s="46" t="s">
        <v>3702</v>
      </c>
      <c r="V599" s="41">
        <v>116.26</v>
      </c>
      <c r="W599" s="12">
        <v>45784</v>
      </c>
      <c r="X599" s="12">
        <v>45770</v>
      </c>
      <c r="Y599" s="83">
        <v>24033</v>
      </c>
      <c r="Z599" s="84"/>
      <c r="AA599" s="14">
        <v>45785</v>
      </c>
      <c r="AB599" s="67" t="s">
        <v>80</v>
      </c>
      <c r="AC599" s="85">
        <v>27</v>
      </c>
      <c r="AD599" s="47" t="s">
        <v>133</v>
      </c>
      <c r="AE599" s="13">
        <v>1090446000</v>
      </c>
      <c r="AF599" s="47" t="s">
        <v>3703</v>
      </c>
      <c r="AG599" t="str">
        <f t="shared" si="19"/>
        <v>ADA FOTO</v>
      </c>
    </row>
    <row r="600" spans="1:33" ht="15.75" hidden="1" customHeight="1" thickBot="1">
      <c r="A600" t="str">
        <f t="shared" si="18"/>
        <v>060071017616000</v>
      </c>
      <c r="B600" s="41">
        <v>594</v>
      </c>
      <c r="C600" s="42" t="s">
        <v>3805</v>
      </c>
      <c r="D600" s="7" t="s">
        <v>174</v>
      </c>
      <c r="E600" s="41">
        <v>24</v>
      </c>
      <c r="F600" s="43">
        <v>3600</v>
      </c>
      <c r="G600" s="44">
        <v>24</v>
      </c>
      <c r="H600" s="43">
        <v>2700</v>
      </c>
      <c r="I600" s="43">
        <v>64800</v>
      </c>
      <c r="J600" s="45">
        <v>64800</v>
      </c>
      <c r="K600" s="43">
        <v>60400</v>
      </c>
      <c r="L600" s="41">
        <v>107.28</v>
      </c>
      <c r="M600" s="11" t="s">
        <v>3707</v>
      </c>
      <c r="N600" s="43">
        <v>0</v>
      </c>
      <c r="O600" s="81"/>
      <c r="P600" s="43">
        <v>71304</v>
      </c>
      <c r="Q600" s="41" t="s">
        <v>3700</v>
      </c>
      <c r="R600" s="43">
        <v>-60400</v>
      </c>
      <c r="S600" s="41">
        <v>0</v>
      </c>
      <c r="T600" s="82" t="s">
        <v>3701</v>
      </c>
      <c r="U600" s="46" t="s">
        <v>3702</v>
      </c>
      <c r="V600" s="41">
        <v>100.65</v>
      </c>
      <c r="W600" s="12">
        <v>45785</v>
      </c>
      <c r="X600" s="12">
        <v>45757</v>
      </c>
      <c r="Y600" s="83">
        <v>32480</v>
      </c>
      <c r="Z600" s="84"/>
      <c r="AA600" s="14">
        <v>45785</v>
      </c>
      <c r="AB600" s="67" t="s">
        <v>80</v>
      </c>
      <c r="AC600" s="85">
        <v>27</v>
      </c>
      <c r="AD600" s="47" t="s">
        <v>133</v>
      </c>
      <c r="AE600" s="13">
        <v>1017616000</v>
      </c>
      <c r="AF600" s="47" t="s">
        <v>3703</v>
      </c>
      <c r="AG600" t="str">
        <f t="shared" si="19"/>
        <v>ADA FOTO</v>
      </c>
    </row>
    <row r="601" spans="1:33" ht="15.75" hidden="1" customHeight="1" thickBot="1">
      <c r="A601" t="str">
        <f t="shared" si="18"/>
        <v>060071083898000</v>
      </c>
      <c r="B601" s="41">
        <v>595</v>
      </c>
      <c r="C601" s="42" t="s">
        <v>3806</v>
      </c>
      <c r="D601" s="7" t="s">
        <v>322</v>
      </c>
      <c r="E601" s="41">
        <v>30</v>
      </c>
      <c r="F601" s="43">
        <v>6800</v>
      </c>
      <c r="G601" s="44">
        <v>30</v>
      </c>
      <c r="H601" s="43">
        <v>6000</v>
      </c>
      <c r="I601" s="43">
        <v>180000</v>
      </c>
      <c r="J601" s="45">
        <v>180000</v>
      </c>
      <c r="K601" s="43">
        <v>171100</v>
      </c>
      <c r="L601" s="41">
        <v>105.2</v>
      </c>
      <c r="M601" s="11" t="s">
        <v>3707</v>
      </c>
      <c r="N601" s="43">
        <v>0</v>
      </c>
      <c r="O601" s="81"/>
      <c r="P601" s="43">
        <v>173520</v>
      </c>
      <c r="Q601" s="41" t="s">
        <v>3700</v>
      </c>
      <c r="R601" s="43">
        <v>-171100</v>
      </c>
      <c r="S601" s="41">
        <v>0</v>
      </c>
      <c r="T601" s="82" t="s">
        <v>3701</v>
      </c>
      <c r="U601" s="46" t="s">
        <v>3711</v>
      </c>
      <c r="V601" s="41">
        <v>4.75</v>
      </c>
      <c r="W601" s="12">
        <v>45784</v>
      </c>
      <c r="X601" s="12">
        <v>45779</v>
      </c>
      <c r="Y601" s="83">
        <v>21439</v>
      </c>
      <c r="Z601" s="84"/>
      <c r="AA601" s="14">
        <v>45785</v>
      </c>
      <c r="AB601" s="67" t="s">
        <v>80</v>
      </c>
      <c r="AC601" s="85">
        <v>27</v>
      </c>
      <c r="AD601" s="47" t="s">
        <v>133</v>
      </c>
      <c r="AE601" s="13">
        <v>1083898000</v>
      </c>
      <c r="AF601" s="47" t="s">
        <v>3703</v>
      </c>
      <c r="AG601" t="str">
        <f t="shared" si="19"/>
        <v>ADA FOTO</v>
      </c>
    </row>
    <row r="602" spans="1:33" ht="15.75" hidden="1" customHeight="1" thickBot="1">
      <c r="A602" t="str">
        <f t="shared" si="18"/>
        <v>060081114756000</v>
      </c>
      <c r="B602" s="41">
        <v>596</v>
      </c>
      <c r="C602" s="42" t="s">
        <v>3698</v>
      </c>
      <c r="D602" s="7" t="s">
        <v>418</v>
      </c>
      <c r="E602" s="41">
        <v>8</v>
      </c>
      <c r="F602" s="43">
        <v>35900</v>
      </c>
      <c r="G602" s="44">
        <v>8</v>
      </c>
      <c r="H602" s="43">
        <v>35375</v>
      </c>
      <c r="I602" s="43">
        <v>283000</v>
      </c>
      <c r="J602" s="45">
        <v>283000</v>
      </c>
      <c r="K602" s="43">
        <v>287000</v>
      </c>
      <c r="L602" s="41">
        <v>98.61</v>
      </c>
      <c r="M602" s="11" t="s">
        <v>3699</v>
      </c>
      <c r="N602" s="43">
        <v>0</v>
      </c>
      <c r="O602" s="81"/>
      <c r="P602" s="43">
        <v>277032</v>
      </c>
      <c r="Q602" s="41" t="s">
        <v>3700</v>
      </c>
      <c r="R602" s="43">
        <v>-287000</v>
      </c>
      <c r="S602" s="41">
        <v>0</v>
      </c>
      <c r="T602" s="82" t="s">
        <v>3701</v>
      </c>
      <c r="U602" s="46" t="s">
        <v>3702</v>
      </c>
      <c r="V602" s="41">
        <v>30.01</v>
      </c>
      <c r="W602" s="12">
        <v>45785</v>
      </c>
      <c r="X602" s="12">
        <v>45715</v>
      </c>
      <c r="Y602" s="83">
        <v>31069</v>
      </c>
      <c r="Z602" s="84"/>
      <c r="AA602" s="14">
        <v>45785</v>
      </c>
      <c r="AB602" s="67" t="s">
        <v>81</v>
      </c>
      <c r="AC602" s="85">
        <v>11</v>
      </c>
      <c r="AD602" s="47" t="s">
        <v>133</v>
      </c>
      <c r="AE602" s="13">
        <v>1114756000</v>
      </c>
      <c r="AF602" s="47" t="s">
        <v>3703</v>
      </c>
      <c r="AG602" t="str">
        <f t="shared" si="19"/>
        <v>ADA FOTO</v>
      </c>
    </row>
    <row r="603" spans="1:33" ht="15.75" hidden="1" customHeight="1" thickBot="1">
      <c r="A603" t="str">
        <f t="shared" si="18"/>
        <v>060081120170000</v>
      </c>
      <c r="B603" s="41">
        <v>597</v>
      </c>
      <c r="C603" s="42" t="s">
        <v>3704</v>
      </c>
      <c r="D603" s="7" t="s">
        <v>430</v>
      </c>
      <c r="E603" s="41">
        <v>12</v>
      </c>
      <c r="F603" s="43">
        <v>16200</v>
      </c>
      <c r="G603" s="44">
        <v>12</v>
      </c>
      <c r="H603" s="43">
        <v>16000</v>
      </c>
      <c r="I603" s="43">
        <v>192000</v>
      </c>
      <c r="J603" s="48">
        <v>192000</v>
      </c>
      <c r="K603" s="43">
        <v>192000</v>
      </c>
      <c r="L603" s="41">
        <v>100</v>
      </c>
      <c r="M603" s="11" t="s">
        <v>3705</v>
      </c>
      <c r="N603" s="43">
        <v>0</v>
      </c>
      <c r="O603" s="81"/>
      <c r="P603" s="43">
        <v>186240</v>
      </c>
      <c r="Q603" s="41" t="s">
        <v>3700</v>
      </c>
      <c r="R603" s="43">
        <v>-192000</v>
      </c>
      <c r="S603" s="41">
        <v>0</v>
      </c>
      <c r="T603" s="82" t="s">
        <v>3701</v>
      </c>
      <c r="U603" s="46" t="s">
        <v>3702</v>
      </c>
      <c r="V603" s="41">
        <v>8.86</v>
      </c>
      <c r="W603" s="12">
        <v>45784</v>
      </c>
      <c r="X603" s="12">
        <v>45771</v>
      </c>
      <c r="Y603" s="83">
        <v>31069</v>
      </c>
      <c r="Z603" s="84"/>
      <c r="AA603" s="14">
        <v>45785</v>
      </c>
      <c r="AB603" s="67" t="s">
        <v>81</v>
      </c>
      <c r="AC603" s="85">
        <v>11</v>
      </c>
      <c r="AD603" s="47" t="s">
        <v>133</v>
      </c>
      <c r="AE603" s="13">
        <v>1120170000</v>
      </c>
      <c r="AF603" s="47" t="s">
        <v>3703</v>
      </c>
      <c r="AG603" t="str">
        <f t="shared" si="19"/>
        <v>ADA FOTO</v>
      </c>
    </row>
    <row r="604" spans="1:33" ht="15.75" hidden="1" customHeight="1" thickBot="1">
      <c r="A604" t="str">
        <f t="shared" si="18"/>
        <v>060081121051000</v>
      </c>
      <c r="B604" s="41">
        <v>598</v>
      </c>
      <c r="C604" s="42" t="s">
        <v>3706</v>
      </c>
      <c r="D604" s="7" t="s">
        <v>436</v>
      </c>
      <c r="E604" s="41">
        <v>12</v>
      </c>
      <c r="F604" s="43">
        <v>8700</v>
      </c>
      <c r="G604" s="44">
        <v>12</v>
      </c>
      <c r="H604" s="43">
        <v>8400</v>
      </c>
      <c r="I604" s="43">
        <v>100800</v>
      </c>
      <c r="J604" s="45">
        <v>100800</v>
      </c>
      <c r="K604" s="43">
        <v>91000</v>
      </c>
      <c r="L604" s="41">
        <v>110.77</v>
      </c>
      <c r="M604" s="11" t="s">
        <v>3707</v>
      </c>
      <c r="N604" s="43">
        <v>0</v>
      </c>
      <c r="O604" s="81"/>
      <c r="P604" s="43">
        <v>97248</v>
      </c>
      <c r="Q604" s="41" t="s">
        <v>3700</v>
      </c>
      <c r="R604" s="43">
        <v>-91000</v>
      </c>
      <c r="S604" s="41">
        <v>0</v>
      </c>
      <c r="T604" s="82" t="s">
        <v>3701</v>
      </c>
      <c r="U604" s="46" t="s">
        <v>3702</v>
      </c>
      <c r="V604" s="41">
        <v>3.65</v>
      </c>
      <c r="W604" s="12">
        <v>45784</v>
      </c>
      <c r="X604" s="12">
        <v>45783</v>
      </c>
      <c r="Y604" s="83">
        <v>32565</v>
      </c>
      <c r="Z604" s="84"/>
      <c r="AA604" s="14">
        <v>45785</v>
      </c>
      <c r="AB604" s="67" t="s">
        <v>81</v>
      </c>
      <c r="AC604" s="85">
        <v>11</v>
      </c>
      <c r="AD604" s="47" t="s">
        <v>133</v>
      </c>
      <c r="AE604" s="13">
        <v>1121051000</v>
      </c>
      <c r="AF604" s="47" t="s">
        <v>3703</v>
      </c>
      <c r="AG604" t="str">
        <f t="shared" si="19"/>
        <v>ADA FOTO</v>
      </c>
    </row>
    <row r="605" spans="1:33" ht="15.75" hidden="1" customHeight="1" thickBot="1">
      <c r="A605" t="str">
        <f t="shared" si="18"/>
        <v>060081071606000</v>
      </c>
      <c r="B605" s="41">
        <v>599</v>
      </c>
      <c r="C605" s="42" t="s">
        <v>3708</v>
      </c>
      <c r="D605" s="7" t="s">
        <v>268</v>
      </c>
      <c r="E605" s="41">
        <v>9</v>
      </c>
      <c r="F605" s="43">
        <v>17200</v>
      </c>
      <c r="G605" s="44">
        <v>9</v>
      </c>
      <c r="H605" s="43">
        <v>16750</v>
      </c>
      <c r="I605" s="43">
        <v>150750</v>
      </c>
      <c r="J605" s="48">
        <v>150750</v>
      </c>
      <c r="K605" s="49">
        <v>153000</v>
      </c>
      <c r="L605" s="41">
        <v>98.53</v>
      </c>
      <c r="M605" s="11" t="s">
        <v>3699</v>
      </c>
      <c r="N605" s="43">
        <v>0</v>
      </c>
      <c r="O605" s="81"/>
      <c r="P605" s="43">
        <v>148410</v>
      </c>
      <c r="Q605" s="41" t="s">
        <v>3700</v>
      </c>
      <c r="R605" s="43">
        <v>-153000</v>
      </c>
      <c r="S605" s="41">
        <v>0</v>
      </c>
      <c r="T605" s="82" t="s">
        <v>3701</v>
      </c>
      <c r="U605" s="46" t="s">
        <v>3702</v>
      </c>
      <c r="V605" s="41">
        <v>1.24</v>
      </c>
      <c r="W605" s="12">
        <v>45784</v>
      </c>
      <c r="X605" s="12">
        <v>45715</v>
      </c>
      <c r="Y605" s="83">
        <v>31069</v>
      </c>
      <c r="Z605" s="84"/>
      <c r="AA605" s="14">
        <v>45785</v>
      </c>
      <c r="AB605" s="67" t="s">
        <v>81</v>
      </c>
      <c r="AC605" s="85">
        <v>11</v>
      </c>
      <c r="AD605" s="47" t="s">
        <v>133</v>
      </c>
      <c r="AE605" s="13">
        <v>1071606000</v>
      </c>
      <c r="AF605" s="47" t="s">
        <v>3703</v>
      </c>
      <c r="AG605" t="str">
        <f t="shared" si="19"/>
        <v>ADA FOTO</v>
      </c>
    </row>
    <row r="606" spans="1:33" ht="15.75" hidden="1" customHeight="1" thickBot="1">
      <c r="A606" t="str">
        <f t="shared" si="18"/>
        <v>060081064670000</v>
      </c>
      <c r="B606" s="41">
        <v>600</v>
      </c>
      <c r="C606" s="42" t="s">
        <v>3709</v>
      </c>
      <c r="D606" s="7" t="s">
        <v>244</v>
      </c>
      <c r="E606" s="41">
        <v>16</v>
      </c>
      <c r="F606" s="43">
        <v>17500</v>
      </c>
      <c r="G606" s="44">
        <v>16</v>
      </c>
      <c r="H606" s="43">
        <v>16750</v>
      </c>
      <c r="I606" s="43">
        <v>268000</v>
      </c>
      <c r="J606" s="45">
        <v>268000</v>
      </c>
      <c r="K606" s="43">
        <v>268000</v>
      </c>
      <c r="L606" s="41">
        <v>100</v>
      </c>
      <c r="M606" s="11" t="s">
        <v>3705</v>
      </c>
      <c r="N606" s="43">
        <v>0</v>
      </c>
      <c r="O606" s="42"/>
      <c r="P606" s="43">
        <v>265200</v>
      </c>
      <c r="Q606" s="41" t="s">
        <v>3700</v>
      </c>
      <c r="R606" s="43">
        <v>-268000</v>
      </c>
      <c r="S606" s="41">
        <v>0</v>
      </c>
      <c r="T606" s="82" t="s">
        <v>3701</v>
      </c>
      <c r="U606" s="46" t="s">
        <v>3702</v>
      </c>
      <c r="V606" s="41">
        <v>10.64</v>
      </c>
      <c r="W606" s="12">
        <v>45784</v>
      </c>
      <c r="X606" s="12">
        <v>45740</v>
      </c>
      <c r="Y606" s="83">
        <v>31069</v>
      </c>
      <c r="Z606" s="84"/>
      <c r="AA606" s="14">
        <v>45785</v>
      </c>
      <c r="AB606" s="67" t="s">
        <v>81</v>
      </c>
      <c r="AC606" s="85">
        <v>11</v>
      </c>
      <c r="AD606" s="47" t="s">
        <v>133</v>
      </c>
      <c r="AE606" s="13">
        <v>1064670000</v>
      </c>
      <c r="AF606" s="47" t="s">
        <v>3703</v>
      </c>
      <c r="AG606" t="str">
        <f t="shared" si="19"/>
        <v>ADA FOTO</v>
      </c>
    </row>
    <row r="607" spans="1:33" ht="15.75" hidden="1" customHeight="1" thickBot="1">
      <c r="A607" t="str">
        <f t="shared" si="18"/>
        <v>060081032759000</v>
      </c>
      <c r="B607" s="41">
        <v>601</v>
      </c>
      <c r="C607" s="42" t="s">
        <v>3710</v>
      </c>
      <c r="D607" s="7" t="s">
        <v>3539</v>
      </c>
      <c r="E607" s="41">
        <v>8</v>
      </c>
      <c r="F607" s="43">
        <v>8500</v>
      </c>
      <c r="G607" s="44">
        <v>8</v>
      </c>
      <c r="H607" s="43">
        <v>8400</v>
      </c>
      <c r="I607" s="43">
        <v>67200</v>
      </c>
      <c r="J607" s="45">
        <v>67200</v>
      </c>
      <c r="K607" s="43">
        <v>71200</v>
      </c>
      <c r="L607" s="41">
        <v>94.38</v>
      </c>
      <c r="M607" s="11" t="s">
        <v>3699</v>
      </c>
      <c r="N607" s="43">
        <v>0</v>
      </c>
      <c r="O607" s="81"/>
      <c r="P607" s="43">
        <v>68848</v>
      </c>
      <c r="Q607" s="41" t="s">
        <v>3700</v>
      </c>
      <c r="R607" s="43">
        <v>-71200</v>
      </c>
      <c r="S607" s="41">
        <v>0</v>
      </c>
      <c r="T607" s="82" t="s">
        <v>3701</v>
      </c>
      <c r="U607" s="46" t="s">
        <v>3711</v>
      </c>
      <c r="V607" s="50">
        <v>13.82</v>
      </c>
      <c r="W607" s="12">
        <v>45784</v>
      </c>
      <c r="X607" s="12">
        <v>45758</v>
      </c>
      <c r="Y607" s="83">
        <v>41896</v>
      </c>
      <c r="Z607" s="84"/>
      <c r="AA607" s="14">
        <v>45785</v>
      </c>
      <c r="AB607" s="67" t="s">
        <v>81</v>
      </c>
      <c r="AC607" s="85">
        <v>11</v>
      </c>
      <c r="AD607" s="47" t="s">
        <v>133</v>
      </c>
      <c r="AE607" s="13">
        <v>1032759000</v>
      </c>
      <c r="AF607" s="47" t="s">
        <v>3703</v>
      </c>
      <c r="AG607" t="str">
        <f t="shared" si="19"/>
        <v>ADA FOTO</v>
      </c>
    </row>
    <row r="608" spans="1:33" ht="15.75" hidden="1" customHeight="1" thickBot="1">
      <c r="A608" t="str">
        <f t="shared" si="18"/>
        <v>060081016172000</v>
      </c>
      <c r="B608" s="41">
        <v>602</v>
      </c>
      <c r="C608" s="42" t="s">
        <v>3712</v>
      </c>
      <c r="D608" s="7" t="s">
        <v>168</v>
      </c>
      <c r="E608" s="41">
        <v>12</v>
      </c>
      <c r="F608" s="43">
        <v>23400</v>
      </c>
      <c r="G608" s="44">
        <v>12</v>
      </c>
      <c r="H608" s="43">
        <v>21700</v>
      </c>
      <c r="I608" s="43">
        <v>260400</v>
      </c>
      <c r="J608" s="45">
        <v>260400</v>
      </c>
      <c r="K608" s="43">
        <v>260400</v>
      </c>
      <c r="L608" s="41">
        <v>100</v>
      </c>
      <c r="M608" s="11" t="s">
        <v>3705</v>
      </c>
      <c r="N608" s="43">
        <v>0</v>
      </c>
      <c r="O608" s="42"/>
      <c r="P608" s="43">
        <v>247368</v>
      </c>
      <c r="Q608" s="41" t="s">
        <v>3700</v>
      </c>
      <c r="R608" s="43">
        <v>-260400</v>
      </c>
      <c r="S608" s="41">
        <v>0</v>
      </c>
      <c r="T608" s="82" t="s">
        <v>3701</v>
      </c>
      <c r="U608" s="46" t="s">
        <v>3702</v>
      </c>
      <c r="V608" s="50">
        <v>3.14</v>
      </c>
      <c r="W608" s="12">
        <v>45783</v>
      </c>
      <c r="X608" s="12">
        <v>45754</v>
      </c>
      <c r="Y608" s="83">
        <v>23807</v>
      </c>
      <c r="Z608" s="84"/>
      <c r="AA608" s="14">
        <v>45785</v>
      </c>
      <c r="AB608" s="67" t="s">
        <v>81</v>
      </c>
      <c r="AC608" s="85">
        <v>11</v>
      </c>
      <c r="AD608" s="47" t="s">
        <v>133</v>
      </c>
      <c r="AE608" s="13">
        <v>1016172000</v>
      </c>
      <c r="AF608" s="47" t="s">
        <v>3703</v>
      </c>
      <c r="AG608" t="str">
        <f t="shared" si="19"/>
        <v>ADA FOTO</v>
      </c>
    </row>
    <row r="609" spans="1:33" ht="15.75" hidden="1" customHeight="1" thickBot="1">
      <c r="A609" t="str">
        <f t="shared" si="18"/>
        <v>060081071008000</v>
      </c>
      <c r="B609" s="41">
        <v>603</v>
      </c>
      <c r="C609" s="42" t="s">
        <v>3713</v>
      </c>
      <c r="D609" s="7" t="s">
        <v>262</v>
      </c>
      <c r="E609" s="41">
        <v>12</v>
      </c>
      <c r="F609" s="43">
        <v>8000</v>
      </c>
      <c r="G609" s="44">
        <v>12</v>
      </c>
      <c r="H609" s="43">
        <v>7900</v>
      </c>
      <c r="I609" s="43">
        <v>94800</v>
      </c>
      <c r="J609" s="48">
        <v>94800</v>
      </c>
      <c r="K609" s="49">
        <v>95000</v>
      </c>
      <c r="L609" s="41">
        <v>99.79</v>
      </c>
      <c r="M609" s="11" t="s">
        <v>3699</v>
      </c>
      <c r="N609" s="43">
        <v>0</v>
      </c>
      <c r="O609" s="42"/>
      <c r="P609" s="43">
        <v>96876</v>
      </c>
      <c r="Q609" s="41" t="s">
        <v>3700</v>
      </c>
      <c r="R609" s="43">
        <v>-95000</v>
      </c>
      <c r="S609" s="41">
        <v>0</v>
      </c>
      <c r="T609" s="82" t="s">
        <v>3701</v>
      </c>
      <c r="U609" s="46" t="s">
        <v>3702</v>
      </c>
      <c r="V609" s="41">
        <v>14.66</v>
      </c>
      <c r="W609" s="12">
        <v>45784</v>
      </c>
      <c r="X609" s="12">
        <v>45743</v>
      </c>
      <c r="Y609" s="83">
        <v>21046</v>
      </c>
      <c r="Z609" s="84"/>
      <c r="AA609" s="14">
        <v>45785</v>
      </c>
      <c r="AB609" s="67" t="s">
        <v>81</v>
      </c>
      <c r="AC609" s="85">
        <v>11</v>
      </c>
      <c r="AD609" s="47" t="s">
        <v>133</v>
      </c>
      <c r="AE609" s="13">
        <v>1071008000</v>
      </c>
      <c r="AF609" s="47" t="s">
        <v>3703</v>
      </c>
      <c r="AG609" t="str">
        <f t="shared" si="19"/>
        <v>ADA FOTO</v>
      </c>
    </row>
    <row r="610" spans="1:33" ht="15.75" hidden="1" customHeight="1" thickBot="1">
      <c r="A610" t="str">
        <f t="shared" si="18"/>
        <v>060081072194000</v>
      </c>
      <c r="B610" s="41">
        <v>604</v>
      </c>
      <c r="C610" s="42" t="s">
        <v>3714</v>
      </c>
      <c r="D610" s="7" t="s">
        <v>274</v>
      </c>
      <c r="E610" s="41">
        <v>24</v>
      </c>
      <c r="F610" s="43">
        <v>9300</v>
      </c>
      <c r="G610" s="44">
        <v>0</v>
      </c>
      <c r="H610" s="43">
        <v>0</v>
      </c>
      <c r="I610" s="43">
        <v>223200</v>
      </c>
      <c r="J610" s="48">
        <v>223200</v>
      </c>
      <c r="K610" s="43">
        <v>171700</v>
      </c>
      <c r="L610" s="41">
        <v>129.99</v>
      </c>
      <c r="M610" s="11" t="s">
        <v>3707</v>
      </c>
      <c r="N610" s="43">
        <v>0</v>
      </c>
      <c r="O610" s="81"/>
      <c r="P610" s="43">
        <v>153936</v>
      </c>
      <c r="Q610" s="41" t="s">
        <v>3700</v>
      </c>
      <c r="R610" s="43">
        <v>-171700</v>
      </c>
      <c r="S610" s="41">
        <v>0</v>
      </c>
      <c r="T610" s="82" t="s">
        <v>3701</v>
      </c>
      <c r="U610" s="46" t="s">
        <v>3702</v>
      </c>
      <c r="V610" s="41">
        <v>2.0299999999999998</v>
      </c>
      <c r="W610" s="12">
        <v>45784</v>
      </c>
      <c r="X610" s="12">
        <v>45762</v>
      </c>
      <c r="Y610" s="83">
        <v>33151</v>
      </c>
      <c r="Z610" s="42"/>
      <c r="AA610" s="14">
        <v>45785</v>
      </c>
      <c r="AB610" s="67" t="s">
        <v>81</v>
      </c>
      <c r="AC610" s="85">
        <v>11</v>
      </c>
      <c r="AD610" s="47" t="s">
        <v>133</v>
      </c>
      <c r="AE610" s="13">
        <v>1072194000</v>
      </c>
      <c r="AF610" s="47" t="s">
        <v>3703</v>
      </c>
      <c r="AG610" t="str">
        <f t="shared" si="19"/>
        <v>ADA FOTO</v>
      </c>
    </row>
    <row r="611" spans="1:33" ht="15.75" hidden="1" customHeight="1" thickBot="1">
      <c r="A611" t="str">
        <f t="shared" si="18"/>
        <v>060081064680000</v>
      </c>
      <c r="B611" s="41">
        <v>605</v>
      </c>
      <c r="C611" s="42" t="s">
        <v>3715</v>
      </c>
      <c r="D611" s="7" t="s">
        <v>3716</v>
      </c>
      <c r="E611" s="41">
        <v>28</v>
      </c>
      <c r="F611" s="43">
        <v>8400</v>
      </c>
      <c r="G611" s="44">
        <v>28</v>
      </c>
      <c r="H611" s="43">
        <v>8350</v>
      </c>
      <c r="I611" s="43">
        <v>233800</v>
      </c>
      <c r="J611" s="45">
        <v>233800</v>
      </c>
      <c r="K611" s="43">
        <v>235200</v>
      </c>
      <c r="L611" s="41">
        <v>99.4</v>
      </c>
      <c r="M611" s="11" t="s">
        <v>3699</v>
      </c>
      <c r="N611" s="43">
        <v>0</v>
      </c>
      <c r="O611" s="42"/>
      <c r="P611" s="43">
        <v>266168</v>
      </c>
      <c r="Q611" s="41" t="s">
        <v>3700</v>
      </c>
      <c r="R611" s="43">
        <v>-235200</v>
      </c>
      <c r="S611" s="41">
        <v>0</v>
      </c>
      <c r="T611" s="82" t="s">
        <v>3701</v>
      </c>
      <c r="U611" s="46" t="s">
        <v>3702</v>
      </c>
      <c r="V611" s="41">
        <v>22.23</v>
      </c>
      <c r="W611" s="12">
        <v>45784</v>
      </c>
      <c r="X611" s="12">
        <v>45771</v>
      </c>
      <c r="Y611" s="83">
        <v>31069</v>
      </c>
      <c r="Z611" s="84"/>
      <c r="AA611" s="14">
        <v>45785</v>
      </c>
      <c r="AB611" s="67" t="s">
        <v>81</v>
      </c>
      <c r="AC611" s="85">
        <v>11</v>
      </c>
      <c r="AD611" s="47" t="s">
        <v>133</v>
      </c>
      <c r="AE611" s="13">
        <v>1064680000</v>
      </c>
      <c r="AF611" s="47" t="s">
        <v>3703</v>
      </c>
      <c r="AG611" t="str">
        <f t="shared" si="19"/>
        <v>ADA FOTO</v>
      </c>
    </row>
    <row r="612" spans="1:33" ht="15.75" hidden="1" customHeight="1" thickBot="1">
      <c r="A612" t="str">
        <f t="shared" si="18"/>
        <v>060081083138000</v>
      </c>
      <c r="B612" s="41">
        <v>606</v>
      </c>
      <c r="C612" s="42" t="s">
        <v>3717</v>
      </c>
      <c r="D612" s="7" t="s">
        <v>2544</v>
      </c>
      <c r="E612" s="41">
        <v>12</v>
      </c>
      <c r="F612" s="43">
        <v>33500</v>
      </c>
      <c r="G612" s="44">
        <v>0</v>
      </c>
      <c r="H612" s="43">
        <v>0</v>
      </c>
      <c r="I612" s="43">
        <v>402000</v>
      </c>
      <c r="J612" s="45">
        <v>402000</v>
      </c>
      <c r="K612" s="43">
        <v>420000</v>
      </c>
      <c r="L612" s="41">
        <v>95.71</v>
      </c>
      <c r="M612" s="11" t="s">
        <v>3699</v>
      </c>
      <c r="N612" s="43">
        <v>0</v>
      </c>
      <c r="O612" s="81"/>
      <c r="P612" s="43">
        <v>452964</v>
      </c>
      <c r="Q612" s="41" t="s">
        <v>3700</v>
      </c>
      <c r="R612" s="43">
        <v>-420000</v>
      </c>
      <c r="S612" s="41">
        <v>0</v>
      </c>
      <c r="T612" s="82" t="s">
        <v>3701</v>
      </c>
      <c r="U612" s="46" t="s">
        <v>3702</v>
      </c>
      <c r="V612" s="41">
        <v>3.48</v>
      </c>
      <c r="W612" s="12">
        <v>45784</v>
      </c>
      <c r="X612" s="12">
        <v>45770</v>
      </c>
      <c r="Y612" s="83">
        <v>36316</v>
      </c>
      <c r="Z612" s="84">
        <v>0</v>
      </c>
      <c r="AA612" s="14">
        <v>45785</v>
      </c>
      <c r="AB612" s="67" t="s">
        <v>81</v>
      </c>
      <c r="AC612" s="85">
        <v>14</v>
      </c>
      <c r="AD612" s="47" t="s">
        <v>133</v>
      </c>
      <c r="AE612" s="13">
        <v>1083138000</v>
      </c>
      <c r="AF612" s="47" t="s">
        <v>3703</v>
      </c>
      <c r="AG612" t="str">
        <f t="shared" si="19"/>
        <v>ADA FOTO</v>
      </c>
    </row>
    <row r="613" spans="1:33" ht="15.75" hidden="1" customHeight="1" thickBot="1">
      <c r="A613" t="str">
        <f t="shared" si="18"/>
        <v>060081068899000</v>
      </c>
      <c r="B613" s="41">
        <v>607</v>
      </c>
      <c r="C613" s="42" t="s">
        <v>3718</v>
      </c>
      <c r="D613" s="7" t="s">
        <v>2519</v>
      </c>
      <c r="E613" s="41">
        <v>60</v>
      </c>
      <c r="F613" s="43">
        <v>4500</v>
      </c>
      <c r="G613" s="44">
        <v>60</v>
      </c>
      <c r="H613" s="43">
        <v>4375</v>
      </c>
      <c r="I613" s="43">
        <v>262500</v>
      </c>
      <c r="J613" s="45">
        <v>262500</v>
      </c>
      <c r="K613" s="43">
        <v>262500</v>
      </c>
      <c r="L613" s="41">
        <v>100</v>
      </c>
      <c r="M613" s="11" t="s">
        <v>3705</v>
      </c>
      <c r="N613" s="43">
        <v>0</v>
      </c>
      <c r="O613" s="42"/>
      <c r="P613" s="43">
        <v>261240</v>
      </c>
      <c r="Q613" s="41" t="s">
        <v>3700</v>
      </c>
      <c r="R613" s="43">
        <v>-262500</v>
      </c>
      <c r="S613" s="41">
        <v>0</v>
      </c>
      <c r="T613" s="82" t="s">
        <v>3701</v>
      </c>
      <c r="U613" s="46" t="s">
        <v>3702</v>
      </c>
      <c r="V613" s="41">
        <v>7.78</v>
      </c>
      <c r="W613" s="12">
        <v>45784</v>
      </c>
      <c r="X613" s="12">
        <v>45771</v>
      </c>
      <c r="Y613" s="83">
        <v>21762</v>
      </c>
      <c r="Z613" s="84">
        <v>0</v>
      </c>
      <c r="AA613" s="14">
        <v>45785</v>
      </c>
      <c r="AB613" s="67" t="s">
        <v>81</v>
      </c>
      <c r="AC613" s="85">
        <v>14</v>
      </c>
      <c r="AD613" s="47" t="s">
        <v>133</v>
      </c>
      <c r="AE613" s="13">
        <v>1068899000</v>
      </c>
      <c r="AF613" s="47" t="s">
        <v>3703</v>
      </c>
      <c r="AG613" t="str">
        <f t="shared" si="19"/>
        <v>ADA FOTO</v>
      </c>
    </row>
    <row r="614" spans="1:33" ht="15.75" hidden="1" customHeight="1" thickBot="1">
      <c r="A614" t="str">
        <f t="shared" si="18"/>
        <v>060081077650000</v>
      </c>
      <c r="B614" s="41">
        <v>608</v>
      </c>
      <c r="C614" s="42" t="s">
        <v>3719</v>
      </c>
      <c r="D614" s="7" t="s">
        <v>2534</v>
      </c>
      <c r="E614" s="41">
        <v>60</v>
      </c>
      <c r="F614" s="43">
        <v>975</v>
      </c>
      <c r="G614" s="44">
        <v>60</v>
      </c>
      <c r="H614" s="43">
        <v>833</v>
      </c>
      <c r="I614" s="43">
        <v>49980</v>
      </c>
      <c r="J614" s="45">
        <v>49980</v>
      </c>
      <c r="K614" s="43">
        <v>50000</v>
      </c>
      <c r="L614" s="41">
        <v>99.96</v>
      </c>
      <c r="M614" s="11" t="s">
        <v>3699</v>
      </c>
      <c r="N614" s="43">
        <v>0</v>
      </c>
      <c r="O614" s="81"/>
      <c r="P614" s="43">
        <v>48000</v>
      </c>
      <c r="Q614" s="41" t="s">
        <v>3700</v>
      </c>
      <c r="R614" s="43">
        <v>-50000</v>
      </c>
      <c r="S614" s="41">
        <v>0</v>
      </c>
      <c r="T614" s="82" t="s">
        <v>3701</v>
      </c>
      <c r="U614" s="46" t="s">
        <v>3702</v>
      </c>
      <c r="V614" s="41">
        <v>41.14</v>
      </c>
      <c r="W614" s="12">
        <v>45783</v>
      </c>
      <c r="X614" s="12">
        <v>45771</v>
      </c>
      <c r="Y614" s="83">
        <v>22059</v>
      </c>
      <c r="Z614" s="84">
        <v>0</v>
      </c>
      <c r="AA614" s="14">
        <v>45785</v>
      </c>
      <c r="AB614" s="67" t="s">
        <v>81</v>
      </c>
      <c r="AC614" s="85">
        <v>14</v>
      </c>
      <c r="AD614" s="47" t="s">
        <v>133</v>
      </c>
      <c r="AE614" s="13">
        <v>1077650000</v>
      </c>
      <c r="AF614" s="47" t="s">
        <v>3703</v>
      </c>
      <c r="AG614" t="str">
        <f t="shared" si="19"/>
        <v>ADA FOTO</v>
      </c>
    </row>
    <row r="615" spans="1:33" ht="15.75" hidden="1" customHeight="1" thickBot="1">
      <c r="A615" t="str">
        <f t="shared" si="18"/>
        <v>060081089885000</v>
      </c>
      <c r="B615" s="41">
        <v>609</v>
      </c>
      <c r="C615" s="42" t="s">
        <v>3720</v>
      </c>
      <c r="D615" s="7" t="s">
        <v>2565</v>
      </c>
      <c r="E615" s="41">
        <v>72</v>
      </c>
      <c r="F615" s="43">
        <v>1000</v>
      </c>
      <c r="G615" s="44">
        <v>72</v>
      </c>
      <c r="H615" s="43">
        <v>806</v>
      </c>
      <c r="I615" s="43">
        <v>58032</v>
      </c>
      <c r="J615" s="45">
        <v>58032</v>
      </c>
      <c r="K615" s="43">
        <v>54500</v>
      </c>
      <c r="L615" s="41">
        <v>106.48</v>
      </c>
      <c r="M615" s="11" t="s">
        <v>3707</v>
      </c>
      <c r="N615" s="43">
        <v>0</v>
      </c>
      <c r="O615" s="81"/>
      <c r="P615" s="43">
        <v>55800</v>
      </c>
      <c r="Q615" s="41" t="s">
        <v>3700</v>
      </c>
      <c r="R615" s="43">
        <v>-54500</v>
      </c>
      <c r="S615" s="41">
        <v>0</v>
      </c>
      <c r="T615" s="82" t="s">
        <v>3701</v>
      </c>
      <c r="U615" s="46" t="s">
        <v>3702</v>
      </c>
      <c r="V615" s="41">
        <v>37.69</v>
      </c>
      <c r="W615" s="12">
        <v>45778</v>
      </c>
      <c r="X615" s="12">
        <v>45678</v>
      </c>
      <c r="Y615" s="83">
        <v>22059</v>
      </c>
      <c r="Z615" s="84">
        <v>0</v>
      </c>
      <c r="AA615" s="14">
        <v>45785</v>
      </c>
      <c r="AB615" s="67" t="s">
        <v>81</v>
      </c>
      <c r="AC615" s="85">
        <v>14</v>
      </c>
      <c r="AD615" s="47" t="s">
        <v>133</v>
      </c>
      <c r="AE615" s="13">
        <v>1089885000</v>
      </c>
      <c r="AF615" s="47" t="s">
        <v>3703</v>
      </c>
      <c r="AG615" t="str">
        <f t="shared" si="19"/>
        <v>ADA FOTO</v>
      </c>
    </row>
    <row r="616" spans="1:33" ht="15.75" hidden="1" customHeight="1" thickBot="1">
      <c r="A616" t="str">
        <f t="shared" si="18"/>
        <v>060081028702000</v>
      </c>
      <c r="B616" s="41">
        <v>610</v>
      </c>
      <c r="C616" s="42" t="s">
        <v>3721</v>
      </c>
      <c r="D616" s="7" t="s">
        <v>3623</v>
      </c>
      <c r="E616" s="41">
        <v>12</v>
      </c>
      <c r="F616" s="43">
        <v>18500</v>
      </c>
      <c r="G616" s="44">
        <v>12</v>
      </c>
      <c r="H616" s="43">
        <v>15700</v>
      </c>
      <c r="I616" s="43">
        <v>188400</v>
      </c>
      <c r="J616" s="48">
        <v>188400</v>
      </c>
      <c r="K616" s="43">
        <v>198900</v>
      </c>
      <c r="L616" s="41">
        <v>94.72</v>
      </c>
      <c r="M616" s="11" t="s">
        <v>3699</v>
      </c>
      <c r="N616" s="43">
        <v>0</v>
      </c>
      <c r="O616" s="42"/>
      <c r="P616" s="43">
        <v>240000</v>
      </c>
      <c r="Q616" s="41" t="s">
        <v>3700</v>
      </c>
      <c r="R616" s="43">
        <v>-198900</v>
      </c>
      <c r="S616" s="41">
        <v>0</v>
      </c>
      <c r="T616" s="82" t="s">
        <v>3701</v>
      </c>
      <c r="U616" s="46" t="s">
        <v>3702</v>
      </c>
      <c r="V616" s="41">
        <v>0.76</v>
      </c>
      <c r="W616" s="12">
        <v>45784</v>
      </c>
      <c r="X616" s="12">
        <v>45705</v>
      </c>
      <c r="Y616" s="83">
        <v>39872</v>
      </c>
      <c r="Z616" s="84">
        <v>0</v>
      </c>
      <c r="AA616" s="14">
        <v>45785</v>
      </c>
      <c r="AB616" s="67" t="s">
        <v>81</v>
      </c>
      <c r="AC616" s="85">
        <v>14</v>
      </c>
      <c r="AD616" s="47" t="s">
        <v>133</v>
      </c>
      <c r="AE616" s="13">
        <v>1028702000</v>
      </c>
      <c r="AF616" s="47" t="s">
        <v>3703</v>
      </c>
      <c r="AG616" t="str">
        <f t="shared" si="19"/>
        <v>ADA FOTO</v>
      </c>
    </row>
    <row r="617" spans="1:33" ht="15.75" hidden="1" customHeight="1" thickBot="1">
      <c r="A617" t="str">
        <f t="shared" si="18"/>
        <v>060081089867000</v>
      </c>
      <c r="B617" s="41">
        <v>611</v>
      </c>
      <c r="C617" s="42" t="s">
        <v>3722</v>
      </c>
      <c r="D617" s="7" t="s">
        <v>3571</v>
      </c>
      <c r="E617" s="41">
        <v>30</v>
      </c>
      <c r="F617" s="43">
        <v>5000</v>
      </c>
      <c r="G617" s="44">
        <v>30</v>
      </c>
      <c r="H617" s="43">
        <v>4200</v>
      </c>
      <c r="I617" s="43">
        <v>126000</v>
      </c>
      <c r="J617" s="45">
        <v>126000</v>
      </c>
      <c r="K617" s="43">
        <v>147805</v>
      </c>
      <c r="L617" s="41">
        <v>85.25</v>
      </c>
      <c r="M617" s="11" t="s">
        <v>3699</v>
      </c>
      <c r="N617" s="43">
        <v>0</v>
      </c>
      <c r="O617" s="42"/>
      <c r="P617" s="43">
        <v>135450</v>
      </c>
      <c r="Q617" s="41" t="s">
        <v>3700</v>
      </c>
      <c r="R617" s="43">
        <v>-147805</v>
      </c>
      <c r="S617" s="41">
        <v>0</v>
      </c>
      <c r="T617" s="82" t="s">
        <v>3701</v>
      </c>
      <c r="U617" s="46" t="s">
        <v>3711</v>
      </c>
      <c r="V617" s="41">
        <v>7.04</v>
      </c>
      <c r="W617" s="12">
        <v>45781</v>
      </c>
      <c r="X617" s="12">
        <v>45720</v>
      </c>
      <c r="Y617" s="83">
        <v>22377</v>
      </c>
      <c r="Z617" s="84">
        <v>0</v>
      </c>
      <c r="AA617" s="14">
        <v>45785</v>
      </c>
      <c r="AB617" s="67" t="s">
        <v>81</v>
      </c>
      <c r="AC617" s="85">
        <v>14</v>
      </c>
      <c r="AD617" s="47" t="s">
        <v>133</v>
      </c>
      <c r="AE617" s="13">
        <v>1089867000</v>
      </c>
      <c r="AF617" s="47" t="s">
        <v>3703</v>
      </c>
      <c r="AG617" t="str">
        <f t="shared" si="19"/>
        <v>ADA FOTO</v>
      </c>
    </row>
    <row r="618" spans="1:33" ht="15.75" hidden="1" customHeight="1" thickBot="1">
      <c r="A618" t="str">
        <f t="shared" si="18"/>
        <v>060081105042000</v>
      </c>
      <c r="B618" s="41">
        <v>612</v>
      </c>
      <c r="C618" s="42" t="s">
        <v>3723</v>
      </c>
      <c r="D618" s="7" t="s">
        <v>2570</v>
      </c>
      <c r="E618" s="41">
        <v>21</v>
      </c>
      <c r="F618" s="43">
        <v>5100</v>
      </c>
      <c r="G618" s="44">
        <v>21</v>
      </c>
      <c r="H618" s="43">
        <v>4314</v>
      </c>
      <c r="I618" s="43">
        <v>90594</v>
      </c>
      <c r="J618" s="45">
        <v>90594</v>
      </c>
      <c r="K618" s="43">
        <v>98300</v>
      </c>
      <c r="L618" s="41">
        <v>92.16</v>
      </c>
      <c r="M618" s="11" t="s">
        <v>3699</v>
      </c>
      <c r="N618" s="43">
        <v>0</v>
      </c>
      <c r="O618" s="42"/>
      <c r="P618" s="43">
        <v>99372</v>
      </c>
      <c r="Q618" s="41" t="s">
        <v>3700</v>
      </c>
      <c r="R618" s="43">
        <v>-98300</v>
      </c>
      <c r="S618" s="41">
        <v>0</v>
      </c>
      <c r="T618" s="82" t="s">
        <v>3701</v>
      </c>
      <c r="U618" s="46" t="s">
        <v>3702</v>
      </c>
      <c r="V618" s="41">
        <v>919.66</v>
      </c>
      <c r="W618" s="12">
        <v>45785</v>
      </c>
      <c r="X618" s="12">
        <v>45782</v>
      </c>
      <c r="Y618" s="83">
        <v>22377</v>
      </c>
      <c r="Z618" s="84">
        <v>0</v>
      </c>
      <c r="AA618" s="14">
        <v>45785</v>
      </c>
      <c r="AB618" s="67" t="s">
        <v>81</v>
      </c>
      <c r="AC618" s="85">
        <v>14</v>
      </c>
      <c r="AD618" s="47" t="s">
        <v>133</v>
      </c>
      <c r="AE618" s="13">
        <v>1105042000</v>
      </c>
      <c r="AF618" s="47" t="s">
        <v>3703</v>
      </c>
      <c r="AG618" t="str">
        <f t="shared" si="19"/>
        <v>ADA FOTO</v>
      </c>
    </row>
    <row r="619" spans="1:33" ht="15.75" hidden="1" customHeight="1" thickBot="1">
      <c r="A619" t="str">
        <f t="shared" si="18"/>
        <v>060081140637000</v>
      </c>
      <c r="B619" s="41">
        <v>613</v>
      </c>
      <c r="C619" s="42" t="s">
        <v>3724</v>
      </c>
      <c r="D619" s="7" t="s">
        <v>2585</v>
      </c>
      <c r="E619" s="41">
        <v>6</v>
      </c>
      <c r="F619" s="43">
        <v>13700</v>
      </c>
      <c r="G619" s="44">
        <v>0</v>
      </c>
      <c r="H619" s="43">
        <v>0</v>
      </c>
      <c r="I619" s="43">
        <v>82200</v>
      </c>
      <c r="J619" s="45">
        <v>82200</v>
      </c>
      <c r="K619" s="43">
        <v>110405</v>
      </c>
      <c r="L619" s="41">
        <v>74.45</v>
      </c>
      <c r="M619" s="11" t="s">
        <v>3699</v>
      </c>
      <c r="N619" s="43">
        <v>0</v>
      </c>
      <c r="O619" s="42"/>
      <c r="P619" s="43">
        <v>102600</v>
      </c>
      <c r="Q619" s="41" t="s">
        <v>3700</v>
      </c>
      <c r="R619" s="43">
        <v>-110405</v>
      </c>
      <c r="S619" s="41">
        <v>0</v>
      </c>
      <c r="T619" s="82" t="s">
        <v>3701</v>
      </c>
      <c r="U619" s="46" t="s">
        <v>3702</v>
      </c>
      <c r="V619" s="41">
        <v>1.03</v>
      </c>
      <c r="W619" s="12">
        <v>45783</v>
      </c>
      <c r="X619" s="12">
        <v>45779</v>
      </c>
      <c r="Y619" s="83">
        <v>22059</v>
      </c>
      <c r="Z619" s="84">
        <v>0</v>
      </c>
      <c r="AA619" s="14">
        <v>45785</v>
      </c>
      <c r="AB619" s="67" t="s">
        <v>81</v>
      </c>
      <c r="AC619" s="85">
        <v>14</v>
      </c>
      <c r="AD619" s="47" t="s">
        <v>133</v>
      </c>
      <c r="AE619" s="13">
        <v>1140637000</v>
      </c>
      <c r="AF619" s="47" t="s">
        <v>3703</v>
      </c>
      <c r="AG619" t="str">
        <f t="shared" si="19"/>
        <v>ADA FOTO</v>
      </c>
    </row>
    <row r="620" spans="1:33" ht="15.75" hidden="1" customHeight="1" thickBot="1">
      <c r="A620" t="str">
        <f t="shared" si="18"/>
        <v>060081078236000</v>
      </c>
      <c r="B620" s="41">
        <v>614</v>
      </c>
      <c r="C620" s="42" t="s">
        <v>3725</v>
      </c>
      <c r="D620" s="7" t="s">
        <v>2539</v>
      </c>
      <c r="E620" s="41">
        <v>5</v>
      </c>
      <c r="F620" s="43">
        <v>9800</v>
      </c>
      <c r="G620" s="44">
        <v>5</v>
      </c>
      <c r="H620" s="43">
        <v>9520</v>
      </c>
      <c r="I620" s="43">
        <v>47600</v>
      </c>
      <c r="J620" s="48">
        <v>47600</v>
      </c>
      <c r="K620" s="43">
        <v>45850</v>
      </c>
      <c r="L620" s="41">
        <v>103.82</v>
      </c>
      <c r="M620" s="11" t="s">
        <v>3707</v>
      </c>
      <c r="N620" s="43">
        <v>0</v>
      </c>
      <c r="O620" s="42"/>
      <c r="P620" s="43">
        <v>45505</v>
      </c>
      <c r="Q620" s="41" t="s">
        <v>3700</v>
      </c>
      <c r="R620" s="43">
        <v>-45850</v>
      </c>
      <c r="S620" s="41">
        <v>0</v>
      </c>
      <c r="T620" s="82" t="s">
        <v>3701</v>
      </c>
      <c r="U620" s="46" t="s">
        <v>3702</v>
      </c>
      <c r="V620" s="41">
        <v>10.61</v>
      </c>
      <c r="W620" s="12">
        <v>45778</v>
      </c>
      <c r="X620" s="12">
        <v>45779</v>
      </c>
      <c r="Y620" s="83">
        <v>22059</v>
      </c>
      <c r="Z620" s="84">
        <v>0</v>
      </c>
      <c r="AA620" s="14">
        <v>45785</v>
      </c>
      <c r="AB620" s="67" t="s">
        <v>81</v>
      </c>
      <c r="AC620" s="85">
        <v>14</v>
      </c>
      <c r="AD620" s="47" t="s">
        <v>133</v>
      </c>
      <c r="AE620" s="13">
        <v>1078236000</v>
      </c>
      <c r="AF620" s="47" t="s">
        <v>3703</v>
      </c>
      <c r="AG620" t="str">
        <f t="shared" si="19"/>
        <v>ADA FOTO</v>
      </c>
    </row>
    <row r="621" spans="1:33" ht="15.75" hidden="1" customHeight="1" thickBot="1">
      <c r="A621" t="str">
        <f t="shared" si="18"/>
        <v>060081076058000</v>
      </c>
      <c r="B621" s="41">
        <v>615</v>
      </c>
      <c r="C621" s="42" t="s">
        <v>3726</v>
      </c>
      <c r="D621" s="7" t="s">
        <v>3561</v>
      </c>
      <c r="E621" s="41">
        <v>72</v>
      </c>
      <c r="F621" s="43">
        <v>1700</v>
      </c>
      <c r="G621" s="44">
        <v>72</v>
      </c>
      <c r="H621" s="43">
        <v>1625</v>
      </c>
      <c r="I621" s="43">
        <v>117000</v>
      </c>
      <c r="J621" s="48">
        <v>117000</v>
      </c>
      <c r="K621" s="43">
        <v>109300</v>
      </c>
      <c r="L621" s="41">
        <v>107.04</v>
      </c>
      <c r="M621" s="11" t="s">
        <v>3707</v>
      </c>
      <c r="N621" s="43">
        <v>0</v>
      </c>
      <c r="O621" s="81"/>
      <c r="P621" s="43">
        <v>111384</v>
      </c>
      <c r="Q621" s="41" t="s">
        <v>3700</v>
      </c>
      <c r="R621" s="43">
        <v>-109300</v>
      </c>
      <c r="S621" s="41">
        <v>0</v>
      </c>
      <c r="T621" s="82" t="s">
        <v>3701</v>
      </c>
      <c r="U621" s="46" t="s">
        <v>3702</v>
      </c>
      <c r="V621" s="50">
        <v>5996.64</v>
      </c>
      <c r="W621" s="12">
        <v>45784</v>
      </c>
      <c r="X621" s="12">
        <v>45777</v>
      </c>
      <c r="Y621" s="83">
        <v>22031</v>
      </c>
      <c r="Z621" s="84">
        <v>0</v>
      </c>
      <c r="AA621" s="14">
        <v>45785</v>
      </c>
      <c r="AB621" s="67" t="s">
        <v>81</v>
      </c>
      <c r="AC621" s="85">
        <v>14</v>
      </c>
      <c r="AD621" s="47" t="s">
        <v>133</v>
      </c>
      <c r="AE621" s="13">
        <v>1076058000</v>
      </c>
      <c r="AF621" s="47" t="s">
        <v>3703</v>
      </c>
      <c r="AG621" t="str">
        <f t="shared" si="19"/>
        <v>ADA FOTO</v>
      </c>
    </row>
    <row r="622" spans="1:33" ht="15.75" hidden="1" customHeight="1" thickBot="1">
      <c r="A622" t="str">
        <f t="shared" si="18"/>
        <v>060081088243000</v>
      </c>
      <c r="B622" s="41">
        <v>616</v>
      </c>
      <c r="C622" s="42" t="s">
        <v>3727</v>
      </c>
      <c r="D622" s="7" t="s">
        <v>376</v>
      </c>
      <c r="E622" s="41">
        <v>20</v>
      </c>
      <c r="F622" s="43">
        <v>4500</v>
      </c>
      <c r="G622" s="44">
        <v>20</v>
      </c>
      <c r="H622" s="43">
        <v>4050</v>
      </c>
      <c r="I622" s="43">
        <v>81000</v>
      </c>
      <c r="J622" s="48">
        <v>81000</v>
      </c>
      <c r="K622" s="43">
        <v>80500</v>
      </c>
      <c r="L622" s="41">
        <v>100.62</v>
      </c>
      <c r="M622" s="11" t="s">
        <v>3707</v>
      </c>
      <c r="N622" s="43">
        <v>0</v>
      </c>
      <c r="O622" s="42"/>
      <c r="P622" s="43">
        <v>78580</v>
      </c>
      <c r="Q622" s="41" t="s">
        <v>3700</v>
      </c>
      <c r="R622" s="43">
        <v>-80500</v>
      </c>
      <c r="S622" s="41">
        <v>0</v>
      </c>
      <c r="T622" s="82" t="s">
        <v>3701</v>
      </c>
      <c r="U622" s="46" t="s">
        <v>3702</v>
      </c>
      <c r="V622" s="41">
        <v>78.8</v>
      </c>
      <c r="W622" s="12">
        <v>45785</v>
      </c>
      <c r="X622" s="12">
        <v>45779</v>
      </c>
      <c r="Y622" s="83">
        <v>31137</v>
      </c>
      <c r="Z622" s="84"/>
      <c r="AA622" s="14">
        <v>45785</v>
      </c>
      <c r="AB622" s="67" t="s">
        <v>81</v>
      </c>
      <c r="AC622" s="85">
        <v>17</v>
      </c>
      <c r="AD622" s="47" t="s">
        <v>133</v>
      </c>
      <c r="AE622" s="13">
        <v>1088243000</v>
      </c>
      <c r="AF622" s="47" t="s">
        <v>3703</v>
      </c>
      <c r="AG622" t="str">
        <f t="shared" si="19"/>
        <v>ADA FOTO</v>
      </c>
    </row>
    <row r="623" spans="1:33" ht="15.75" hidden="1" customHeight="1" thickBot="1">
      <c r="A623" t="str">
        <f t="shared" si="18"/>
        <v>060081084369000</v>
      </c>
      <c r="B623" s="41">
        <v>617</v>
      </c>
      <c r="C623" s="42" t="s">
        <v>3728</v>
      </c>
      <c r="D623" s="7" t="s">
        <v>334</v>
      </c>
      <c r="E623" s="41">
        <v>60</v>
      </c>
      <c r="F623" s="43">
        <v>9000</v>
      </c>
      <c r="G623" s="44">
        <v>0</v>
      </c>
      <c r="H623" s="43">
        <v>0</v>
      </c>
      <c r="I623" s="43">
        <v>540000</v>
      </c>
      <c r="J623" s="48">
        <v>540000</v>
      </c>
      <c r="K623" s="49">
        <v>558000</v>
      </c>
      <c r="L623" s="41">
        <v>96.77</v>
      </c>
      <c r="M623" s="11" t="s">
        <v>3699</v>
      </c>
      <c r="N623" s="43">
        <v>0</v>
      </c>
      <c r="O623" s="42"/>
      <c r="P623" s="43">
        <v>508440</v>
      </c>
      <c r="Q623" s="41" t="s">
        <v>3700</v>
      </c>
      <c r="R623" s="43">
        <v>-558000</v>
      </c>
      <c r="S623" s="41">
        <v>0</v>
      </c>
      <c r="T623" s="82" t="s">
        <v>3701</v>
      </c>
      <c r="U623" s="46" t="s">
        <v>3702</v>
      </c>
      <c r="V623" s="50">
        <v>19.28</v>
      </c>
      <c r="W623" s="12">
        <v>45784</v>
      </c>
      <c r="X623" s="12">
        <v>45782</v>
      </c>
      <c r="Y623" s="83">
        <v>36973</v>
      </c>
      <c r="Z623" s="84"/>
      <c r="AA623" s="14">
        <v>45785</v>
      </c>
      <c r="AB623" s="67" t="s">
        <v>81</v>
      </c>
      <c r="AC623" s="85">
        <v>17</v>
      </c>
      <c r="AD623" s="47" t="s">
        <v>133</v>
      </c>
      <c r="AE623" s="13">
        <v>1084369000</v>
      </c>
      <c r="AF623" s="47" t="s">
        <v>3703</v>
      </c>
      <c r="AG623" t="str">
        <f t="shared" si="19"/>
        <v>ADA FOTO</v>
      </c>
    </row>
    <row r="624" spans="1:33" ht="15.75" hidden="1" customHeight="1" thickBot="1">
      <c r="A624" t="str">
        <f t="shared" si="18"/>
        <v>060081088129000</v>
      </c>
      <c r="B624" s="41">
        <v>618</v>
      </c>
      <c r="C624" s="42" t="s">
        <v>3729</v>
      </c>
      <c r="D624" s="7" t="s">
        <v>340</v>
      </c>
      <c r="E624" s="41">
        <v>40</v>
      </c>
      <c r="F624" s="43">
        <v>3000</v>
      </c>
      <c r="G624" s="44">
        <v>40</v>
      </c>
      <c r="H624" s="43">
        <v>2867</v>
      </c>
      <c r="I624" s="43">
        <v>114680</v>
      </c>
      <c r="J624" s="45">
        <v>114680</v>
      </c>
      <c r="K624" s="43">
        <v>111500</v>
      </c>
      <c r="L624" s="41">
        <v>102.85</v>
      </c>
      <c r="M624" s="11" t="s">
        <v>3707</v>
      </c>
      <c r="N624" s="43">
        <v>0</v>
      </c>
      <c r="O624" s="42"/>
      <c r="P624" s="43">
        <v>115040</v>
      </c>
      <c r="Q624" s="41" t="s">
        <v>3700</v>
      </c>
      <c r="R624" s="43">
        <v>-111500</v>
      </c>
      <c r="S624" s="41">
        <v>0</v>
      </c>
      <c r="T624" s="82" t="s">
        <v>3701</v>
      </c>
      <c r="U624" s="46" t="s">
        <v>3711</v>
      </c>
      <c r="V624" s="50">
        <v>945.08</v>
      </c>
      <c r="W624" s="12">
        <v>45785</v>
      </c>
      <c r="X624" s="12">
        <v>45734</v>
      </c>
      <c r="Y624" s="83">
        <v>32242</v>
      </c>
      <c r="Z624" s="84"/>
      <c r="AA624" s="14">
        <v>45785</v>
      </c>
      <c r="AB624" s="67" t="s">
        <v>81</v>
      </c>
      <c r="AC624" s="85">
        <v>17</v>
      </c>
      <c r="AD624" s="47" t="s">
        <v>133</v>
      </c>
      <c r="AE624" s="13">
        <v>1088129000</v>
      </c>
      <c r="AF624" s="47" t="s">
        <v>3703</v>
      </c>
      <c r="AG624" t="str">
        <f t="shared" si="19"/>
        <v>ADA FOTO</v>
      </c>
    </row>
    <row r="625" spans="1:33" ht="15.75" hidden="1" customHeight="1" thickBot="1">
      <c r="A625" t="str">
        <f t="shared" si="18"/>
        <v>060081088200000</v>
      </c>
      <c r="B625" s="41">
        <v>619</v>
      </c>
      <c r="C625" s="42" t="s">
        <v>3730</v>
      </c>
      <c r="D625" s="7" t="s">
        <v>370</v>
      </c>
      <c r="E625" s="41">
        <v>40</v>
      </c>
      <c r="F625" s="43">
        <v>2900</v>
      </c>
      <c r="G625" s="44">
        <v>40</v>
      </c>
      <c r="H625" s="43">
        <v>2835</v>
      </c>
      <c r="I625" s="43">
        <v>113400</v>
      </c>
      <c r="J625" s="45">
        <v>113400</v>
      </c>
      <c r="K625" s="43">
        <v>106500</v>
      </c>
      <c r="L625" s="41">
        <v>106.48</v>
      </c>
      <c r="M625" s="11" t="s">
        <v>3707</v>
      </c>
      <c r="N625" s="43">
        <v>0</v>
      </c>
      <c r="O625" s="42"/>
      <c r="P625" s="43">
        <v>109720</v>
      </c>
      <c r="Q625" s="41" t="s">
        <v>3700</v>
      </c>
      <c r="R625" s="43">
        <v>-106500</v>
      </c>
      <c r="S625" s="41">
        <v>0</v>
      </c>
      <c r="T625" s="82" t="s">
        <v>3701</v>
      </c>
      <c r="U625" s="46" t="s">
        <v>3711</v>
      </c>
      <c r="V625" s="41">
        <v>445.28</v>
      </c>
      <c r="W625" s="12">
        <v>45785</v>
      </c>
      <c r="X625" s="12">
        <v>45770</v>
      </c>
      <c r="Y625" s="83">
        <v>32242</v>
      </c>
      <c r="Z625" s="84"/>
      <c r="AA625" s="14">
        <v>45785</v>
      </c>
      <c r="AB625" s="67" t="s">
        <v>81</v>
      </c>
      <c r="AC625" s="85">
        <v>17</v>
      </c>
      <c r="AD625" s="47" t="s">
        <v>133</v>
      </c>
      <c r="AE625" s="13">
        <v>1088200000</v>
      </c>
      <c r="AF625" s="47" t="s">
        <v>3703</v>
      </c>
      <c r="AG625" t="str">
        <f t="shared" si="19"/>
        <v>ADA FOTO</v>
      </c>
    </row>
    <row r="626" spans="1:33" ht="15.75" hidden="1" customHeight="1" thickBot="1">
      <c r="A626" t="str">
        <f t="shared" si="18"/>
        <v>060081088134000</v>
      </c>
      <c r="B626" s="41">
        <v>620</v>
      </c>
      <c r="C626" s="42" t="s">
        <v>3731</v>
      </c>
      <c r="D626" s="7" t="s">
        <v>346</v>
      </c>
      <c r="E626" s="41">
        <v>40</v>
      </c>
      <c r="F626" s="43">
        <v>2900</v>
      </c>
      <c r="G626" s="44">
        <v>40</v>
      </c>
      <c r="H626" s="43">
        <v>2835</v>
      </c>
      <c r="I626" s="43">
        <v>113400</v>
      </c>
      <c r="J626" s="45">
        <v>113400</v>
      </c>
      <c r="K626" s="43">
        <v>106500</v>
      </c>
      <c r="L626" s="41">
        <v>106.48</v>
      </c>
      <c r="M626" s="11" t="s">
        <v>3707</v>
      </c>
      <c r="N626" s="43">
        <v>0</v>
      </c>
      <c r="O626" s="42"/>
      <c r="P626" s="43">
        <v>109720</v>
      </c>
      <c r="Q626" s="41" t="s">
        <v>3700</v>
      </c>
      <c r="R626" s="43">
        <v>-106500</v>
      </c>
      <c r="S626" s="41">
        <v>0</v>
      </c>
      <c r="T626" s="82" t="s">
        <v>3701</v>
      </c>
      <c r="U626" s="46" t="s">
        <v>3711</v>
      </c>
      <c r="V626" s="50">
        <v>578.5</v>
      </c>
      <c r="W626" s="12">
        <v>45785</v>
      </c>
      <c r="X626" s="12">
        <v>45768</v>
      </c>
      <c r="Y626" s="83">
        <v>32242</v>
      </c>
      <c r="Z626" s="84"/>
      <c r="AA626" s="14">
        <v>45785</v>
      </c>
      <c r="AB626" s="67" t="s">
        <v>81</v>
      </c>
      <c r="AC626" s="85">
        <v>17</v>
      </c>
      <c r="AD626" s="47" t="s">
        <v>133</v>
      </c>
      <c r="AE626" s="13">
        <v>1088134000</v>
      </c>
      <c r="AF626" s="47" t="s">
        <v>3703</v>
      </c>
      <c r="AG626" t="str">
        <f t="shared" si="19"/>
        <v>ADA FOTO</v>
      </c>
    </row>
    <row r="627" spans="1:33" ht="15.75" hidden="1" customHeight="1" thickBot="1">
      <c r="A627" t="str">
        <f t="shared" si="18"/>
        <v>060081088137000</v>
      </c>
      <c r="B627" s="41">
        <v>621</v>
      </c>
      <c r="C627" s="42" t="s">
        <v>3732</v>
      </c>
      <c r="D627" s="7" t="s">
        <v>3569</v>
      </c>
      <c r="E627" s="41">
        <v>24</v>
      </c>
      <c r="F627" s="43">
        <v>4500</v>
      </c>
      <c r="G627" s="44">
        <v>24</v>
      </c>
      <c r="H627" s="43">
        <v>4283</v>
      </c>
      <c r="I627" s="43">
        <v>102792</v>
      </c>
      <c r="J627" s="45">
        <v>102792</v>
      </c>
      <c r="K627" s="43">
        <v>97400</v>
      </c>
      <c r="L627" s="41">
        <v>105.54</v>
      </c>
      <c r="M627" s="11" t="s">
        <v>3707</v>
      </c>
      <c r="N627" s="43">
        <v>0</v>
      </c>
      <c r="O627" s="42"/>
      <c r="P627" s="43">
        <v>100968</v>
      </c>
      <c r="Q627" s="41" t="s">
        <v>3700</v>
      </c>
      <c r="R627" s="43">
        <v>-97400</v>
      </c>
      <c r="S627" s="41">
        <v>0</v>
      </c>
      <c r="T627" s="82" t="s">
        <v>3701</v>
      </c>
      <c r="U627" s="46" t="s">
        <v>3702</v>
      </c>
      <c r="V627" s="41">
        <v>734.89</v>
      </c>
      <c r="W627" s="12">
        <v>45784</v>
      </c>
      <c r="X627" s="12">
        <v>45783</v>
      </c>
      <c r="Y627" s="83">
        <v>31128</v>
      </c>
      <c r="Z627" s="84"/>
      <c r="AA627" s="14">
        <v>45785</v>
      </c>
      <c r="AB627" s="67" t="s">
        <v>81</v>
      </c>
      <c r="AC627" s="85">
        <v>17</v>
      </c>
      <c r="AD627" s="47" t="s">
        <v>133</v>
      </c>
      <c r="AE627" s="13">
        <v>1088137000</v>
      </c>
      <c r="AF627" s="47" t="s">
        <v>3703</v>
      </c>
      <c r="AG627" t="str">
        <f t="shared" si="19"/>
        <v>ADA FOTO</v>
      </c>
    </row>
    <row r="628" spans="1:33" ht="15.75" hidden="1" customHeight="1" thickBot="1">
      <c r="A628" t="str">
        <f t="shared" si="18"/>
        <v>060081035633000</v>
      </c>
      <c r="B628" s="41">
        <v>622</v>
      </c>
      <c r="C628" s="42" t="s">
        <v>3733</v>
      </c>
      <c r="D628" s="7" t="s">
        <v>208</v>
      </c>
      <c r="E628" s="41">
        <v>20</v>
      </c>
      <c r="F628" s="43">
        <v>7300</v>
      </c>
      <c r="G628" s="44">
        <v>20</v>
      </c>
      <c r="H628" s="43">
        <v>7050</v>
      </c>
      <c r="I628" s="43">
        <v>141000</v>
      </c>
      <c r="J628" s="45">
        <v>141000</v>
      </c>
      <c r="K628" s="43">
        <v>140000</v>
      </c>
      <c r="L628" s="41">
        <v>100.71</v>
      </c>
      <c r="M628" s="11" t="s">
        <v>3707</v>
      </c>
      <c r="N628" s="43">
        <v>0</v>
      </c>
      <c r="O628" s="81"/>
      <c r="P628" s="43">
        <v>138800</v>
      </c>
      <c r="Q628" s="41" t="s">
        <v>3700</v>
      </c>
      <c r="R628" s="43">
        <v>-140000</v>
      </c>
      <c r="S628" s="41">
        <v>0</v>
      </c>
      <c r="T628" s="82" t="s">
        <v>3701</v>
      </c>
      <c r="U628" s="46" t="s">
        <v>3711</v>
      </c>
      <c r="V628" s="41">
        <v>26.8</v>
      </c>
      <c r="W628" s="12">
        <v>45784</v>
      </c>
      <c r="X628" s="12">
        <v>45762</v>
      </c>
      <c r="Y628" s="83">
        <v>40420</v>
      </c>
      <c r="Z628" s="84"/>
      <c r="AA628" s="14">
        <v>45785</v>
      </c>
      <c r="AB628" s="67" t="s">
        <v>81</v>
      </c>
      <c r="AC628" s="85">
        <v>17</v>
      </c>
      <c r="AD628" s="47" t="s">
        <v>133</v>
      </c>
      <c r="AE628" s="13">
        <v>1035633000</v>
      </c>
      <c r="AF628" s="47" t="s">
        <v>3703</v>
      </c>
      <c r="AG628" t="str">
        <f t="shared" si="19"/>
        <v>ADA FOTO</v>
      </c>
    </row>
    <row r="629" spans="1:33" ht="15.75" hidden="1" customHeight="1" thickBot="1">
      <c r="A629" t="str">
        <f t="shared" si="18"/>
        <v>060081035634000</v>
      </c>
      <c r="B629" s="41">
        <v>623</v>
      </c>
      <c r="C629" s="42" t="s">
        <v>3734</v>
      </c>
      <c r="D629" s="7" t="s">
        <v>214</v>
      </c>
      <c r="E629" s="41">
        <v>20</v>
      </c>
      <c r="F629" s="43">
        <v>9900</v>
      </c>
      <c r="G629" s="44">
        <v>20</v>
      </c>
      <c r="H629" s="43">
        <v>9800</v>
      </c>
      <c r="I629" s="43">
        <v>196000</v>
      </c>
      <c r="J629" s="45">
        <v>196000</v>
      </c>
      <c r="K629" s="43">
        <v>195000</v>
      </c>
      <c r="L629" s="41">
        <v>100.51</v>
      </c>
      <c r="M629" s="11" t="s">
        <v>3707</v>
      </c>
      <c r="N629" s="43">
        <v>0</v>
      </c>
      <c r="O629" s="81"/>
      <c r="P629" s="43">
        <v>193500</v>
      </c>
      <c r="Q629" s="41" t="s">
        <v>3700</v>
      </c>
      <c r="R629" s="43">
        <v>-195000</v>
      </c>
      <c r="S629" s="41">
        <v>0</v>
      </c>
      <c r="T629" s="82" t="s">
        <v>3701</v>
      </c>
      <c r="U629" s="46" t="s">
        <v>3711</v>
      </c>
      <c r="V629" s="41">
        <v>9.3000000000000007</v>
      </c>
      <c r="W629" s="12">
        <v>45768</v>
      </c>
      <c r="X629" s="12">
        <v>45762</v>
      </c>
      <c r="Y629" s="83">
        <v>40420</v>
      </c>
      <c r="Z629" s="84"/>
      <c r="AA629" s="14">
        <v>45785</v>
      </c>
      <c r="AB629" s="67" t="s">
        <v>81</v>
      </c>
      <c r="AC629" s="85">
        <v>17</v>
      </c>
      <c r="AD629" s="47" t="s">
        <v>133</v>
      </c>
      <c r="AE629" s="13">
        <v>1035634000</v>
      </c>
      <c r="AF629" s="47" t="s">
        <v>3703</v>
      </c>
      <c r="AG629" t="str">
        <f t="shared" si="19"/>
        <v>ADA FOTO</v>
      </c>
    </row>
    <row r="630" spans="1:33" ht="15.75" hidden="1" customHeight="1" thickBot="1">
      <c r="A630" t="str">
        <f t="shared" si="18"/>
        <v>060081088171000</v>
      </c>
      <c r="B630" s="41">
        <v>624</v>
      </c>
      <c r="C630" s="42" t="s">
        <v>3735</v>
      </c>
      <c r="D630" s="7" t="s">
        <v>358</v>
      </c>
      <c r="E630" s="41">
        <v>40</v>
      </c>
      <c r="F630" s="43">
        <v>3000</v>
      </c>
      <c r="G630" s="44">
        <v>40</v>
      </c>
      <c r="H630" s="43">
        <v>2810</v>
      </c>
      <c r="I630" s="43">
        <v>112400</v>
      </c>
      <c r="J630" s="48">
        <v>112400</v>
      </c>
      <c r="K630" s="49">
        <v>114250</v>
      </c>
      <c r="L630" s="41">
        <v>98.38</v>
      </c>
      <c r="M630" s="11" t="s">
        <v>3699</v>
      </c>
      <c r="N630" s="43">
        <v>0</v>
      </c>
      <c r="O630" s="81"/>
      <c r="P630" s="43">
        <v>111560</v>
      </c>
      <c r="Q630" s="41" t="s">
        <v>3700</v>
      </c>
      <c r="R630" s="43">
        <v>-114250</v>
      </c>
      <c r="S630" s="41">
        <v>0</v>
      </c>
      <c r="T630" s="82" t="s">
        <v>3701</v>
      </c>
      <c r="U630" s="46" t="s">
        <v>3711</v>
      </c>
      <c r="V630" s="41">
        <v>75.23</v>
      </c>
      <c r="W630" s="12">
        <v>45784</v>
      </c>
      <c r="X630" s="12">
        <v>45771</v>
      </c>
      <c r="Y630" s="83">
        <v>22989</v>
      </c>
      <c r="Z630" s="84"/>
      <c r="AA630" s="14">
        <v>45785</v>
      </c>
      <c r="AB630" s="67" t="s">
        <v>81</v>
      </c>
      <c r="AC630" s="85">
        <v>17</v>
      </c>
      <c r="AD630" s="47" t="s">
        <v>133</v>
      </c>
      <c r="AE630" s="13">
        <v>1088171000</v>
      </c>
      <c r="AF630" s="47" t="s">
        <v>3703</v>
      </c>
      <c r="AG630" t="str">
        <f t="shared" si="19"/>
        <v>ADA FOTO</v>
      </c>
    </row>
    <row r="631" spans="1:33" ht="15.75" hidden="1" customHeight="1" thickBot="1">
      <c r="A631" t="str">
        <f t="shared" si="18"/>
        <v>060081088175000</v>
      </c>
      <c r="B631" s="41">
        <v>625</v>
      </c>
      <c r="C631" s="42" t="s">
        <v>3736</v>
      </c>
      <c r="D631" s="7" t="s">
        <v>364</v>
      </c>
      <c r="E631" s="41">
        <v>40</v>
      </c>
      <c r="F631" s="43">
        <v>2900</v>
      </c>
      <c r="G631" s="44">
        <v>40</v>
      </c>
      <c r="H631" s="43">
        <v>2700</v>
      </c>
      <c r="I631" s="43">
        <v>108000</v>
      </c>
      <c r="J631" s="48">
        <v>108000</v>
      </c>
      <c r="K631" s="49">
        <v>109000</v>
      </c>
      <c r="L631" s="41">
        <v>99.08</v>
      </c>
      <c r="M631" s="11" t="s">
        <v>3699</v>
      </c>
      <c r="N631" s="43">
        <v>0</v>
      </c>
      <c r="O631" s="81"/>
      <c r="P631" s="43">
        <v>106200</v>
      </c>
      <c r="Q631" s="41" t="s">
        <v>3700</v>
      </c>
      <c r="R631" s="43">
        <v>-109000</v>
      </c>
      <c r="S631" s="41">
        <v>0</v>
      </c>
      <c r="T631" s="82" t="s">
        <v>3701</v>
      </c>
      <c r="U631" s="46" t="s">
        <v>3702</v>
      </c>
      <c r="V631" s="41">
        <v>82.66</v>
      </c>
      <c r="W631" s="12">
        <v>45784</v>
      </c>
      <c r="X631" s="12">
        <v>45772</v>
      </c>
      <c r="Y631" s="83">
        <v>22989</v>
      </c>
      <c r="Z631" s="84"/>
      <c r="AA631" s="14">
        <v>45785</v>
      </c>
      <c r="AB631" s="67" t="s">
        <v>81</v>
      </c>
      <c r="AC631" s="85">
        <v>17</v>
      </c>
      <c r="AD631" s="47" t="s">
        <v>133</v>
      </c>
      <c r="AE631" s="13">
        <v>1088175000</v>
      </c>
      <c r="AF631" s="47" t="s">
        <v>3703</v>
      </c>
      <c r="AG631" t="str">
        <f t="shared" si="19"/>
        <v>ADA FOTO</v>
      </c>
    </row>
    <row r="632" spans="1:33" ht="15.75" hidden="1" customHeight="1" thickBot="1">
      <c r="A632" t="str">
        <f t="shared" si="18"/>
        <v>060081137215000</v>
      </c>
      <c r="B632" s="41">
        <v>626</v>
      </c>
      <c r="C632" s="42" t="s">
        <v>3737</v>
      </c>
      <c r="D632" s="7" t="s">
        <v>3594</v>
      </c>
      <c r="E632" s="41">
        <v>42</v>
      </c>
      <c r="F632" s="43">
        <v>9300</v>
      </c>
      <c r="G632" s="44">
        <v>0</v>
      </c>
      <c r="H632" s="43">
        <v>0</v>
      </c>
      <c r="I632" s="43">
        <v>390600</v>
      </c>
      <c r="J632" s="48">
        <v>390600</v>
      </c>
      <c r="K632" s="43">
        <v>366900</v>
      </c>
      <c r="L632" s="41">
        <v>106.46</v>
      </c>
      <c r="M632" s="11" t="s">
        <v>3707</v>
      </c>
      <c r="N632" s="43">
        <v>0</v>
      </c>
      <c r="O632" s="81"/>
      <c r="P632" s="43">
        <v>378714</v>
      </c>
      <c r="Q632" s="41" t="s">
        <v>3700</v>
      </c>
      <c r="R632" s="43">
        <v>-366900</v>
      </c>
      <c r="S632" s="41">
        <v>0</v>
      </c>
      <c r="T632" s="82" t="s">
        <v>3701</v>
      </c>
      <c r="U632" s="46" t="s">
        <v>3702</v>
      </c>
      <c r="V632" s="41">
        <v>4.59</v>
      </c>
      <c r="W632" s="12">
        <v>45783</v>
      </c>
      <c r="X632" s="12">
        <v>45771</v>
      </c>
      <c r="Y632" s="83">
        <v>28031</v>
      </c>
      <c r="Z632" s="84">
        <v>0</v>
      </c>
      <c r="AA632" s="14">
        <v>45785</v>
      </c>
      <c r="AB632" s="67" t="s">
        <v>81</v>
      </c>
      <c r="AC632" s="85">
        <v>19</v>
      </c>
      <c r="AD632" s="47" t="s">
        <v>133</v>
      </c>
      <c r="AE632" s="13">
        <v>1137215000</v>
      </c>
      <c r="AF632" s="47" t="s">
        <v>3703</v>
      </c>
      <c r="AG632" t="str">
        <f t="shared" si="19"/>
        <v>ADA FOTO</v>
      </c>
    </row>
    <row r="633" spans="1:33" ht="15.75" hidden="1" customHeight="1" thickBot="1">
      <c r="A633" t="str">
        <f t="shared" si="18"/>
        <v>060081089525000</v>
      </c>
      <c r="B633" s="41">
        <v>627</v>
      </c>
      <c r="C633" s="42" t="s">
        <v>3738</v>
      </c>
      <c r="D633" s="7" t="s">
        <v>2549</v>
      </c>
      <c r="E633" s="41">
        <v>144</v>
      </c>
      <c r="F633" s="43">
        <v>4400</v>
      </c>
      <c r="G633" s="44">
        <v>0</v>
      </c>
      <c r="H633" s="43">
        <v>0</v>
      </c>
      <c r="I633" s="43">
        <v>633600</v>
      </c>
      <c r="J633" s="48">
        <v>633600</v>
      </c>
      <c r="K633" s="49">
        <v>691200</v>
      </c>
      <c r="L633" s="41">
        <v>91.67</v>
      </c>
      <c r="M633" s="11" t="s">
        <v>3699</v>
      </c>
      <c r="N633" s="43">
        <v>0</v>
      </c>
      <c r="O633" s="81"/>
      <c r="P633" s="43">
        <v>554112</v>
      </c>
      <c r="Q633" s="41" t="s">
        <v>3700</v>
      </c>
      <c r="R633" s="43">
        <v>-691200</v>
      </c>
      <c r="S633" s="41">
        <v>0</v>
      </c>
      <c r="T633" s="82" t="s">
        <v>3701</v>
      </c>
      <c r="U633" s="46" t="s">
        <v>3711</v>
      </c>
      <c r="V633" s="50">
        <v>2977.31</v>
      </c>
      <c r="W633" s="12">
        <v>45785</v>
      </c>
      <c r="X633" s="12">
        <v>45783</v>
      </c>
      <c r="Y633" s="83">
        <v>28031</v>
      </c>
      <c r="Z633" s="84">
        <v>0</v>
      </c>
      <c r="AA633" s="14">
        <v>45785</v>
      </c>
      <c r="AB633" s="67" t="s">
        <v>81</v>
      </c>
      <c r="AC633" s="85">
        <v>19</v>
      </c>
      <c r="AD633" s="47" t="s">
        <v>133</v>
      </c>
      <c r="AE633" s="13">
        <v>1089525000</v>
      </c>
      <c r="AF633" s="47" t="s">
        <v>3703</v>
      </c>
      <c r="AG633" t="str">
        <f t="shared" si="19"/>
        <v>ADA FOTO</v>
      </c>
    </row>
    <row r="634" spans="1:33" ht="15.75" hidden="1" customHeight="1" thickBot="1">
      <c r="A634" t="str">
        <f t="shared" si="18"/>
        <v>060081118289000</v>
      </c>
      <c r="B634" s="41">
        <v>628</v>
      </c>
      <c r="C634" s="42" t="s">
        <v>3739</v>
      </c>
      <c r="D634" s="7" t="s">
        <v>2575</v>
      </c>
      <c r="E634" s="41">
        <v>12</v>
      </c>
      <c r="F634" s="43">
        <v>27600</v>
      </c>
      <c r="G634" s="44">
        <v>0</v>
      </c>
      <c r="H634" s="43">
        <v>0</v>
      </c>
      <c r="I634" s="43">
        <v>331200</v>
      </c>
      <c r="J634" s="45">
        <v>331200</v>
      </c>
      <c r="K634" s="43">
        <v>313700</v>
      </c>
      <c r="L634" s="41">
        <v>105.58</v>
      </c>
      <c r="M634" s="11" t="s">
        <v>3707</v>
      </c>
      <c r="N634" s="43">
        <v>0</v>
      </c>
      <c r="O634" s="81"/>
      <c r="P634" s="43">
        <v>364080</v>
      </c>
      <c r="Q634" s="41" t="s">
        <v>3700</v>
      </c>
      <c r="R634" s="43">
        <v>-313700</v>
      </c>
      <c r="S634" s="41">
        <v>0</v>
      </c>
      <c r="T634" s="82" t="s">
        <v>3701</v>
      </c>
      <c r="U634" s="46" t="s">
        <v>3702</v>
      </c>
      <c r="V634" s="41">
        <v>1.07</v>
      </c>
      <c r="W634" s="12">
        <v>45781</v>
      </c>
      <c r="X634" s="12">
        <v>45726</v>
      </c>
      <c r="Y634" s="83">
        <v>28032</v>
      </c>
      <c r="Z634" s="84">
        <v>0</v>
      </c>
      <c r="AA634" s="14">
        <v>45785</v>
      </c>
      <c r="AB634" s="67" t="s">
        <v>81</v>
      </c>
      <c r="AC634" s="85">
        <v>19</v>
      </c>
      <c r="AD634" s="47" t="s">
        <v>133</v>
      </c>
      <c r="AE634" s="13">
        <v>1118289000</v>
      </c>
      <c r="AF634" s="47" t="s">
        <v>3703</v>
      </c>
      <c r="AG634" t="str">
        <f t="shared" si="19"/>
        <v>ADA FOTO</v>
      </c>
    </row>
    <row r="635" spans="1:33" ht="15.75" hidden="1" customHeight="1" thickBot="1">
      <c r="A635" t="str">
        <f t="shared" si="18"/>
        <v>060081053801000</v>
      </c>
      <c r="B635" s="41">
        <v>629</v>
      </c>
      <c r="C635" s="42" t="s">
        <v>3740</v>
      </c>
      <c r="D635" s="7" t="s">
        <v>2504</v>
      </c>
      <c r="E635" s="41">
        <v>12</v>
      </c>
      <c r="F635" s="43">
        <v>53800</v>
      </c>
      <c r="G635" s="44">
        <v>0</v>
      </c>
      <c r="H635" s="43">
        <v>0</v>
      </c>
      <c r="I635" s="43">
        <v>645600</v>
      </c>
      <c r="J635" s="48">
        <v>645600</v>
      </c>
      <c r="K635" s="49">
        <v>606000</v>
      </c>
      <c r="L635" s="41">
        <v>106.53</v>
      </c>
      <c r="M635" s="11" t="s">
        <v>3707</v>
      </c>
      <c r="N635" s="43">
        <v>0</v>
      </c>
      <c r="O635" s="81"/>
      <c r="P635" s="43">
        <v>555240</v>
      </c>
      <c r="Q635" s="41" t="s">
        <v>3700</v>
      </c>
      <c r="R635" s="43">
        <v>-606000</v>
      </c>
      <c r="S635" s="41">
        <v>0</v>
      </c>
      <c r="T635" s="82" t="s">
        <v>3701</v>
      </c>
      <c r="U635" s="46" t="s">
        <v>3702</v>
      </c>
      <c r="V635" s="41">
        <v>0.19</v>
      </c>
      <c r="W635" s="12">
        <v>45774</v>
      </c>
      <c r="X635" s="12">
        <v>45617</v>
      </c>
      <c r="Y635" s="83">
        <v>21755</v>
      </c>
      <c r="Z635" s="84">
        <v>0</v>
      </c>
      <c r="AA635" s="14">
        <v>45785</v>
      </c>
      <c r="AB635" s="67" t="s">
        <v>81</v>
      </c>
      <c r="AC635" s="85">
        <v>19</v>
      </c>
      <c r="AD635" s="47" t="s">
        <v>133</v>
      </c>
      <c r="AE635" s="13">
        <v>1053801000</v>
      </c>
      <c r="AF635" s="47" t="s">
        <v>3703</v>
      </c>
      <c r="AG635" t="str">
        <f t="shared" si="19"/>
        <v>ADA FOTO</v>
      </c>
    </row>
    <row r="636" spans="1:33" ht="15.75" hidden="1" customHeight="1" thickBot="1">
      <c r="A636" t="str">
        <f t="shared" si="18"/>
        <v>060081066078000</v>
      </c>
      <c r="B636" s="41">
        <v>630</v>
      </c>
      <c r="C636" s="42" t="s">
        <v>3741</v>
      </c>
      <c r="D636" s="7" t="s">
        <v>2514</v>
      </c>
      <c r="E636" s="41">
        <v>42</v>
      </c>
      <c r="F636" s="43">
        <v>9200</v>
      </c>
      <c r="G636" s="44">
        <v>0</v>
      </c>
      <c r="H636" s="43">
        <v>0</v>
      </c>
      <c r="I636" s="43">
        <v>386400</v>
      </c>
      <c r="J636" s="45">
        <v>386400</v>
      </c>
      <c r="K636" s="43">
        <v>385800</v>
      </c>
      <c r="L636" s="41">
        <v>100.16</v>
      </c>
      <c r="M636" s="11" t="s">
        <v>3707</v>
      </c>
      <c r="N636" s="43">
        <v>0</v>
      </c>
      <c r="O636" s="81"/>
      <c r="P636" s="43">
        <v>369852</v>
      </c>
      <c r="Q636" s="41" t="s">
        <v>3700</v>
      </c>
      <c r="R636" s="43">
        <v>-385800</v>
      </c>
      <c r="S636" s="41">
        <v>0</v>
      </c>
      <c r="T636" s="82" t="s">
        <v>3701</v>
      </c>
      <c r="U636" s="46" t="s">
        <v>3702</v>
      </c>
      <c r="V636" s="41">
        <v>4.49</v>
      </c>
      <c r="W636" s="12">
        <v>45784</v>
      </c>
      <c r="X636" s="12">
        <v>45771</v>
      </c>
      <c r="Y636" s="83">
        <v>21755</v>
      </c>
      <c r="Z636" s="84">
        <v>0</v>
      </c>
      <c r="AA636" s="14">
        <v>45785</v>
      </c>
      <c r="AB636" s="67" t="s">
        <v>81</v>
      </c>
      <c r="AC636" s="85">
        <v>19</v>
      </c>
      <c r="AD636" s="47" t="s">
        <v>133</v>
      </c>
      <c r="AE636" s="13">
        <v>1066078000</v>
      </c>
      <c r="AF636" s="47" t="s">
        <v>3703</v>
      </c>
      <c r="AG636" t="str">
        <f t="shared" si="19"/>
        <v>ADA FOTO</v>
      </c>
    </row>
    <row r="637" spans="1:33" ht="15.75" hidden="1" customHeight="1" thickBot="1">
      <c r="A637" t="str">
        <f t="shared" si="18"/>
        <v>060081089541000</v>
      </c>
      <c r="B637" s="41">
        <v>631</v>
      </c>
      <c r="C637" s="42" t="s">
        <v>3742</v>
      </c>
      <c r="D637" s="7" t="s">
        <v>2554</v>
      </c>
      <c r="E637" s="41">
        <v>144</v>
      </c>
      <c r="F637" s="43">
        <v>4900</v>
      </c>
      <c r="G637" s="44">
        <v>0</v>
      </c>
      <c r="H637" s="43">
        <v>0</v>
      </c>
      <c r="I637" s="43">
        <v>705600</v>
      </c>
      <c r="J637" s="48">
        <v>705600</v>
      </c>
      <c r="K637" s="43">
        <v>638000</v>
      </c>
      <c r="L637" s="41">
        <v>110.6</v>
      </c>
      <c r="M637" s="11" t="s">
        <v>3707</v>
      </c>
      <c r="N637" s="43">
        <v>0</v>
      </c>
      <c r="O637" s="81"/>
      <c r="P637" s="43">
        <v>610272</v>
      </c>
      <c r="Q637" s="41" t="s">
        <v>3700</v>
      </c>
      <c r="R637" s="43">
        <v>-638000</v>
      </c>
      <c r="S637" s="41">
        <v>0</v>
      </c>
      <c r="T637" s="82" t="s">
        <v>3701</v>
      </c>
      <c r="U637" s="46" t="s">
        <v>3711</v>
      </c>
      <c r="V637" s="41">
        <v>19.809999999999999</v>
      </c>
      <c r="W637" s="12">
        <v>45784</v>
      </c>
      <c r="X637" s="12">
        <v>45772</v>
      </c>
      <c r="Y637" s="83">
        <v>28331</v>
      </c>
      <c r="Z637" s="84">
        <v>0</v>
      </c>
      <c r="AA637" s="14">
        <v>45785</v>
      </c>
      <c r="AB637" s="67" t="s">
        <v>81</v>
      </c>
      <c r="AC637" s="85">
        <v>19</v>
      </c>
      <c r="AD637" s="47" t="s">
        <v>133</v>
      </c>
      <c r="AE637" s="13">
        <v>1089541000</v>
      </c>
      <c r="AF637" s="47" t="s">
        <v>3703</v>
      </c>
      <c r="AG637" t="str">
        <f t="shared" si="19"/>
        <v>ADA FOTO</v>
      </c>
    </row>
    <row r="638" spans="1:33" ht="15.75" hidden="1" customHeight="1" thickBot="1">
      <c r="A638" t="str">
        <f t="shared" si="18"/>
        <v>060081065842000</v>
      </c>
      <c r="B638" s="6">
        <v>632</v>
      </c>
      <c r="C638" s="7" t="s">
        <v>3743</v>
      </c>
      <c r="D638" s="7" t="s">
        <v>2509</v>
      </c>
      <c r="E638" s="41">
        <v>48</v>
      </c>
      <c r="F638" s="43">
        <v>12700</v>
      </c>
      <c r="G638" s="44">
        <v>0</v>
      </c>
      <c r="H638" s="43">
        <v>0</v>
      </c>
      <c r="I638" s="8">
        <v>609600</v>
      </c>
      <c r="J638" s="15">
        <v>609600</v>
      </c>
      <c r="K638" s="8">
        <v>630400</v>
      </c>
      <c r="L638" s="6">
        <v>96.7</v>
      </c>
      <c r="M638" s="11" t="s">
        <v>3699</v>
      </c>
      <c r="N638" s="43">
        <v>0</v>
      </c>
      <c r="O638" s="81"/>
      <c r="P638" s="43">
        <v>602352</v>
      </c>
      <c r="Q638" s="41" t="s">
        <v>3700</v>
      </c>
      <c r="R638" s="43">
        <v>-630400</v>
      </c>
      <c r="S638" s="41">
        <v>0</v>
      </c>
      <c r="T638" s="82" t="s">
        <v>3701</v>
      </c>
      <c r="U638" s="46" t="s">
        <v>3711</v>
      </c>
      <c r="V638" s="41">
        <v>1.21</v>
      </c>
      <c r="W638" s="12">
        <v>45764</v>
      </c>
      <c r="X638" s="12">
        <v>45758</v>
      </c>
      <c r="Y638" s="83">
        <v>28331</v>
      </c>
      <c r="Z638" s="84">
        <v>0</v>
      </c>
      <c r="AA638" s="14">
        <v>45785</v>
      </c>
      <c r="AB638" s="67" t="s">
        <v>81</v>
      </c>
      <c r="AC638" s="85">
        <v>19</v>
      </c>
      <c r="AD638" s="47" t="s">
        <v>133</v>
      </c>
      <c r="AE638" s="13">
        <v>1065842000</v>
      </c>
      <c r="AF638" s="47" t="s">
        <v>3703</v>
      </c>
      <c r="AG638" t="str">
        <f t="shared" si="19"/>
        <v>ADA FOTO</v>
      </c>
    </row>
    <row r="639" spans="1:33" ht="15.75" hidden="1" customHeight="1" thickBot="1">
      <c r="A639" t="str">
        <f t="shared" si="18"/>
        <v>060081038533000</v>
      </c>
      <c r="B639" s="6">
        <v>633</v>
      </c>
      <c r="C639" s="7" t="s">
        <v>3744</v>
      </c>
      <c r="D639" s="7" t="s">
        <v>2499</v>
      </c>
      <c r="E639" s="41">
        <v>12</v>
      </c>
      <c r="F639" s="43">
        <v>25100</v>
      </c>
      <c r="G639" s="44">
        <v>0</v>
      </c>
      <c r="H639" s="43">
        <v>0</v>
      </c>
      <c r="I639" s="8">
        <v>301200</v>
      </c>
      <c r="J639" s="15">
        <v>301200</v>
      </c>
      <c r="K639" s="8">
        <v>301200</v>
      </c>
      <c r="L639" s="6">
        <v>100</v>
      </c>
      <c r="M639" s="11" t="s">
        <v>3705</v>
      </c>
      <c r="N639" s="43">
        <v>0</v>
      </c>
      <c r="O639" s="81"/>
      <c r="P639" s="43">
        <v>269652</v>
      </c>
      <c r="Q639" s="41" t="s">
        <v>3700</v>
      </c>
      <c r="R639" s="43">
        <v>-301200</v>
      </c>
      <c r="S639" s="41">
        <v>0</v>
      </c>
      <c r="T639" s="82" t="s">
        <v>3701</v>
      </c>
      <c r="U639" s="46" t="s">
        <v>3711</v>
      </c>
      <c r="V639" s="41">
        <v>29.68</v>
      </c>
      <c r="W639" s="12">
        <v>45784</v>
      </c>
      <c r="X639" s="12">
        <v>45647</v>
      </c>
      <c r="Y639" s="83">
        <v>28031</v>
      </c>
      <c r="Z639" s="84">
        <v>0</v>
      </c>
      <c r="AA639" s="14">
        <v>45785</v>
      </c>
      <c r="AB639" s="67" t="s">
        <v>81</v>
      </c>
      <c r="AC639" s="85">
        <v>19</v>
      </c>
      <c r="AD639" s="47" t="s">
        <v>133</v>
      </c>
      <c r="AE639" s="13">
        <v>1038533000</v>
      </c>
      <c r="AF639" s="47" t="s">
        <v>3703</v>
      </c>
      <c r="AG639" t="str">
        <f t="shared" si="19"/>
        <v>ADA FOTO</v>
      </c>
    </row>
    <row r="640" spans="1:33" ht="15.75" hidden="1" customHeight="1" thickBot="1">
      <c r="A640" t="str">
        <f t="shared" si="18"/>
        <v>060081001860000</v>
      </c>
      <c r="B640" s="41">
        <v>634</v>
      </c>
      <c r="C640" s="42" t="s">
        <v>3745</v>
      </c>
      <c r="D640" s="7" t="s">
        <v>2488</v>
      </c>
      <c r="E640" s="41">
        <v>30</v>
      </c>
      <c r="F640" s="43">
        <v>48200</v>
      </c>
      <c r="G640" s="44">
        <v>30</v>
      </c>
      <c r="H640" s="43">
        <v>47800</v>
      </c>
      <c r="I640" s="43">
        <v>1434000</v>
      </c>
      <c r="J640" s="45">
        <v>1434000</v>
      </c>
      <c r="K640" s="43">
        <v>1275000</v>
      </c>
      <c r="L640" s="41">
        <v>112.47</v>
      </c>
      <c r="M640" s="11" t="s">
        <v>3707</v>
      </c>
      <c r="N640" s="43">
        <v>0</v>
      </c>
      <c r="O640" s="81"/>
      <c r="P640" s="43">
        <v>1320240</v>
      </c>
      <c r="Q640" s="41" t="s">
        <v>3700</v>
      </c>
      <c r="R640" s="43">
        <v>-1275000</v>
      </c>
      <c r="S640" s="41">
        <v>0</v>
      </c>
      <c r="T640" s="82" t="s">
        <v>3701</v>
      </c>
      <c r="U640" s="46" t="s">
        <v>3702</v>
      </c>
      <c r="V640" s="41">
        <v>5.95</v>
      </c>
      <c r="W640" s="12">
        <v>45784</v>
      </c>
      <c r="X640" s="12">
        <v>45632</v>
      </c>
      <c r="Y640" s="83">
        <v>34981</v>
      </c>
      <c r="Z640" s="84">
        <v>0</v>
      </c>
      <c r="AA640" s="14">
        <v>45785</v>
      </c>
      <c r="AB640" s="67" t="s">
        <v>81</v>
      </c>
      <c r="AC640" s="85">
        <v>19</v>
      </c>
      <c r="AD640" s="47" t="s">
        <v>133</v>
      </c>
      <c r="AE640" s="13">
        <v>1001860000</v>
      </c>
      <c r="AF640" s="47" t="s">
        <v>3703</v>
      </c>
      <c r="AG640" t="str">
        <f t="shared" si="19"/>
        <v>ADA FOTO</v>
      </c>
    </row>
    <row r="641" spans="1:33" ht="15.75" hidden="1" customHeight="1" thickBot="1">
      <c r="A641" t="str">
        <f t="shared" si="18"/>
        <v>060081072188000</v>
      </c>
      <c r="B641" s="41">
        <v>635</v>
      </c>
      <c r="C641" s="42" t="s">
        <v>3746</v>
      </c>
      <c r="D641" s="7" t="s">
        <v>2524</v>
      </c>
      <c r="E641" s="41">
        <v>42</v>
      </c>
      <c r="F641" s="43">
        <v>9500</v>
      </c>
      <c r="G641" s="44">
        <v>0</v>
      </c>
      <c r="H641" s="43">
        <v>0</v>
      </c>
      <c r="I641" s="43">
        <v>399000</v>
      </c>
      <c r="J641" s="48">
        <v>399000</v>
      </c>
      <c r="K641" s="43">
        <v>386500</v>
      </c>
      <c r="L641" s="41">
        <v>103.23</v>
      </c>
      <c r="M641" s="11" t="s">
        <v>3707</v>
      </c>
      <c r="N641" s="43">
        <v>0</v>
      </c>
      <c r="O641" s="81"/>
      <c r="P641" s="43">
        <v>378714</v>
      </c>
      <c r="Q641" s="41" t="s">
        <v>3700</v>
      </c>
      <c r="R641" s="43">
        <v>-386500</v>
      </c>
      <c r="S641" s="41">
        <v>0</v>
      </c>
      <c r="T641" s="82" t="s">
        <v>3701</v>
      </c>
      <c r="U641" s="46" t="s">
        <v>3711</v>
      </c>
      <c r="V641" s="41">
        <v>2.67</v>
      </c>
      <c r="W641" s="12">
        <v>45784</v>
      </c>
      <c r="X641" s="12">
        <v>45721</v>
      </c>
      <c r="Y641" s="83">
        <v>28031</v>
      </c>
      <c r="Z641" s="84">
        <v>0</v>
      </c>
      <c r="AA641" s="14">
        <v>45785</v>
      </c>
      <c r="AB641" s="67" t="s">
        <v>81</v>
      </c>
      <c r="AC641" s="85">
        <v>19</v>
      </c>
      <c r="AD641" s="47" t="s">
        <v>133</v>
      </c>
      <c r="AE641" s="13">
        <v>1072188000</v>
      </c>
      <c r="AF641" s="47" t="s">
        <v>3703</v>
      </c>
      <c r="AG641" t="str">
        <f t="shared" si="19"/>
        <v>ADA FOTO</v>
      </c>
    </row>
    <row r="642" spans="1:33" ht="15.75" hidden="1" customHeight="1" thickBot="1">
      <c r="A642" t="str">
        <f t="shared" si="18"/>
        <v>060081059614000</v>
      </c>
      <c r="B642" s="41">
        <v>636</v>
      </c>
      <c r="C642" s="42" t="s">
        <v>3747</v>
      </c>
      <c r="D642" s="7" t="s">
        <v>3748</v>
      </c>
      <c r="E642" s="41">
        <v>6</v>
      </c>
      <c r="F642" s="43">
        <v>46500</v>
      </c>
      <c r="G642" s="44">
        <v>0</v>
      </c>
      <c r="H642" s="43">
        <v>0</v>
      </c>
      <c r="I642" s="43">
        <v>279000</v>
      </c>
      <c r="J642" s="45">
        <v>279000</v>
      </c>
      <c r="K642" s="43">
        <v>262500</v>
      </c>
      <c r="L642" s="41">
        <v>106.29</v>
      </c>
      <c r="M642" s="11" t="s">
        <v>3707</v>
      </c>
      <c r="N642" s="43">
        <v>0</v>
      </c>
      <c r="O642" s="81"/>
      <c r="P642" s="43">
        <v>273420</v>
      </c>
      <c r="Q642" s="41" t="s">
        <v>3700</v>
      </c>
      <c r="R642" s="43">
        <v>-262500</v>
      </c>
      <c r="S642" s="41">
        <v>0</v>
      </c>
      <c r="T642" s="82" t="s">
        <v>3701</v>
      </c>
      <c r="U642" s="46" t="s">
        <v>3702</v>
      </c>
      <c r="V642" s="41">
        <v>12.33</v>
      </c>
      <c r="W642" s="12">
        <v>45784</v>
      </c>
      <c r="X642" s="12">
        <v>45764</v>
      </c>
      <c r="Y642" s="83">
        <v>22576</v>
      </c>
      <c r="Z642" s="84"/>
      <c r="AA642" s="14">
        <v>45785</v>
      </c>
      <c r="AB642" s="67" t="s">
        <v>81</v>
      </c>
      <c r="AC642" s="85">
        <v>21</v>
      </c>
      <c r="AD642" s="47" t="s">
        <v>133</v>
      </c>
      <c r="AE642" s="13">
        <v>1059614000</v>
      </c>
      <c r="AF642" s="47" t="s">
        <v>3703</v>
      </c>
      <c r="AG642" t="str">
        <f t="shared" si="19"/>
        <v>ADA FOTO</v>
      </c>
    </row>
    <row r="643" spans="1:33" ht="15.75" hidden="1" customHeight="1" thickBot="1">
      <c r="A643" t="str">
        <f t="shared" si="18"/>
        <v>060081092661000</v>
      </c>
      <c r="B643" s="41">
        <v>637</v>
      </c>
      <c r="C643" s="42" t="s">
        <v>3749</v>
      </c>
      <c r="D643" s="7" t="s">
        <v>400</v>
      </c>
      <c r="E643" s="41">
        <v>12</v>
      </c>
      <c r="F643" s="43">
        <v>9800</v>
      </c>
      <c r="G643" s="44">
        <v>12</v>
      </c>
      <c r="H643" s="43">
        <v>9500</v>
      </c>
      <c r="I643" s="43">
        <v>114000</v>
      </c>
      <c r="J643" s="45">
        <v>114000</v>
      </c>
      <c r="K643" s="43">
        <v>114050</v>
      </c>
      <c r="L643" s="41">
        <v>99.96</v>
      </c>
      <c r="M643" s="11" t="s">
        <v>3699</v>
      </c>
      <c r="N643" s="43">
        <v>0</v>
      </c>
      <c r="O643" s="81"/>
      <c r="P643" s="43">
        <v>113568</v>
      </c>
      <c r="Q643" s="41" t="s">
        <v>3700</v>
      </c>
      <c r="R643" s="43">
        <v>-114050</v>
      </c>
      <c r="S643" s="41">
        <v>0</v>
      </c>
      <c r="T643" s="82" t="s">
        <v>3701</v>
      </c>
      <c r="U643" s="46" t="s">
        <v>3711</v>
      </c>
      <c r="V643" s="41">
        <v>41.33</v>
      </c>
      <c r="W643" s="12">
        <v>45784</v>
      </c>
      <c r="X643" s="12">
        <v>45770</v>
      </c>
      <c r="Y643" s="83">
        <v>25419</v>
      </c>
      <c r="Z643" s="84"/>
      <c r="AA643" s="14">
        <v>45785</v>
      </c>
      <c r="AB643" s="67" t="s">
        <v>81</v>
      </c>
      <c r="AC643" s="85">
        <v>21</v>
      </c>
      <c r="AD643" s="47" t="s">
        <v>133</v>
      </c>
      <c r="AE643" s="13">
        <v>1092661000</v>
      </c>
      <c r="AF643" s="47" t="s">
        <v>3703</v>
      </c>
      <c r="AG643" t="str">
        <f t="shared" si="19"/>
        <v>ADA FOTO</v>
      </c>
    </row>
    <row r="644" spans="1:33" ht="15.75" hidden="1" customHeight="1" thickBot="1">
      <c r="A644" t="str">
        <f t="shared" si="18"/>
        <v>060081089271000</v>
      </c>
      <c r="B644" s="41">
        <v>638</v>
      </c>
      <c r="C644" s="42" t="s">
        <v>3750</v>
      </c>
      <c r="D644" s="7" t="s">
        <v>382</v>
      </c>
      <c r="E644" s="41">
        <v>48</v>
      </c>
      <c r="F644" s="43">
        <v>2500</v>
      </c>
      <c r="G644" s="44">
        <v>48</v>
      </c>
      <c r="H644" s="43">
        <v>2325</v>
      </c>
      <c r="I644" s="43">
        <v>111600</v>
      </c>
      <c r="J644" s="45">
        <v>111600</v>
      </c>
      <c r="K644" s="43">
        <v>114050</v>
      </c>
      <c r="L644" s="41">
        <v>97.85</v>
      </c>
      <c r="M644" s="11" t="s">
        <v>3699</v>
      </c>
      <c r="N644" s="43">
        <v>0</v>
      </c>
      <c r="O644" s="81"/>
      <c r="P644" s="43">
        <v>113568</v>
      </c>
      <c r="Q644" s="41" t="s">
        <v>3700</v>
      </c>
      <c r="R644" s="43">
        <v>-114050</v>
      </c>
      <c r="S644" s="41">
        <v>0</v>
      </c>
      <c r="T644" s="82" t="s">
        <v>3701</v>
      </c>
      <c r="U644" s="46" t="s">
        <v>3711</v>
      </c>
      <c r="V644" s="50">
        <v>478.6</v>
      </c>
      <c r="W644" s="12">
        <v>45784</v>
      </c>
      <c r="X644" s="12">
        <v>45722</v>
      </c>
      <c r="Y644" s="83">
        <v>25419</v>
      </c>
      <c r="Z644" s="84"/>
      <c r="AA644" s="14">
        <v>45785</v>
      </c>
      <c r="AB644" s="67" t="s">
        <v>81</v>
      </c>
      <c r="AC644" s="85">
        <v>21</v>
      </c>
      <c r="AD644" s="47" t="s">
        <v>133</v>
      </c>
      <c r="AE644" s="13">
        <v>1089271000</v>
      </c>
      <c r="AF644" s="47" t="s">
        <v>3703</v>
      </c>
      <c r="AG644" t="str">
        <f t="shared" si="19"/>
        <v>ADA FOTO</v>
      </c>
    </row>
    <row r="645" spans="1:33" ht="15.75" hidden="1" customHeight="1" thickBot="1">
      <c r="A645" t="str">
        <f t="shared" si="18"/>
        <v>060081000902000</v>
      </c>
      <c r="B645" s="41">
        <v>639</v>
      </c>
      <c r="C645" s="42" t="s">
        <v>3751</v>
      </c>
      <c r="D645" s="7" t="s">
        <v>3752</v>
      </c>
      <c r="E645" s="41">
        <v>1</v>
      </c>
      <c r="F645" s="43">
        <v>202000</v>
      </c>
      <c r="G645" s="44">
        <v>0</v>
      </c>
      <c r="H645" s="43">
        <v>0</v>
      </c>
      <c r="I645" s="43">
        <v>202000</v>
      </c>
      <c r="J645" s="45">
        <v>202000</v>
      </c>
      <c r="K645" s="43">
        <v>172000</v>
      </c>
      <c r="L645" s="41">
        <v>117.44</v>
      </c>
      <c r="M645" s="11" t="s">
        <v>3707</v>
      </c>
      <c r="N645" s="43">
        <v>0</v>
      </c>
      <c r="O645" s="81"/>
      <c r="P645" s="43">
        <v>181888</v>
      </c>
      <c r="Q645" s="41" t="s">
        <v>3700</v>
      </c>
      <c r="R645" s="43">
        <v>-172000</v>
      </c>
      <c r="S645" s="41">
        <v>0</v>
      </c>
      <c r="T645" s="82" t="s">
        <v>3701</v>
      </c>
      <c r="U645" s="46" t="s">
        <v>3711</v>
      </c>
      <c r="V645" s="41">
        <v>4.09</v>
      </c>
      <c r="W645" s="12">
        <v>45783</v>
      </c>
      <c r="X645" s="12">
        <v>45776</v>
      </c>
      <c r="Y645" s="83">
        <v>22576</v>
      </c>
      <c r="Z645" s="84"/>
      <c r="AA645" s="14">
        <v>45785</v>
      </c>
      <c r="AB645" s="67" t="s">
        <v>81</v>
      </c>
      <c r="AC645" s="85">
        <v>21</v>
      </c>
      <c r="AD645" s="47" t="s">
        <v>133</v>
      </c>
      <c r="AE645" s="13">
        <v>1000902000</v>
      </c>
      <c r="AF645" s="47" t="s">
        <v>3703</v>
      </c>
      <c r="AG645" t="str">
        <f t="shared" si="19"/>
        <v>ADA FOTO</v>
      </c>
    </row>
    <row r="646" spans="1:33" ht="15.75" hidden="1" customHeight="1" thickBot="1">
      <c r="A646" t="str">
        <f t="shared" si="18"/>
        <v>060081018575000</v>
      </c>
      <c r="B646" s="41">
        <v>640</v>
      </c>
      <c r="C646" s="42" t="s">
        <v>3753</v>
      </c>
      <c r="D646" s="7" t="s">
        <v>3754</v>
      </c>
      <c r="E646" s="41">
        <v>12</v>
      </c>
      <c r="F646" s="43">
        <v>24300</v>
      </c>
      <c r="G646" s="44">
        <v>0</v>
      </c>
      <c r="H646" s="43">
        <v>0</v>
      </c>
      <c r="I646" s="43">
        <v>291600</v>
      </c>
      <c r="J646" s="45">
        <v>291600</v>
      </c>
      <c r="K646" s="43">
        <v>263300</v>
      </c>
      <c r="L646" s="41">
        <v>110.75</v>
      </c>
      <c r="M646" s="11" t="s">
        <v>3707</v>
      </c>
      <c r="N646" s="43">
        <v>0</v>
      </c>
      <c r="O646" s="81"/>
      <c r="P646" s="43">
        <v>279180</v>
      </c>
      <c r="Q646" s="41" t="s">
        <v>3700</v>
      </c>
      <c r="R646" s="43">
        <v>-263300</v>
      </c>
      <c r="S646" s="41">
        <v>0</v>
      </c>
      <c r="T646" s="82" t="s">
        <v>3701</v>
      </c>
      <c r="U646" s="46" t="s">
        <v>3702</v>
      </c>
      <c r="V646" s="41">
        <v>9.77</v>
      </c>
      <c r="W646" s="12">
        <v>45784</v>
      </c>
      <c r="X646" s="12">
        <v>45728</v>
      </c>
      <c r="Y646" s="83">
        <v>25419</v>
      </c>
      <c r="Z646" s="84"/>
      <c r="AA646" s="14">
        <v>45785</v>
      </c>
      <c r="AB646" s="67" t="s">
        <v>81</v>
      </c>
      <c r="AC646" s="85">
        <v>21</v>
      </c>
      <c r="AD646" s="47" t="s">
        <v>133</v>
      </c>
      <c r="AE646" s="13">
        <v>1018575000</v>
      </c>
      <c r="AF646" s="47" t="s">
        <v>3703</v>
      </c>
      <c r="AG646" t="str">
        <f t="shared" si="19"/>
        <v>ADA FOTO</v>
      </c>
    </row>
    <row r="647" spans="1:33" ht="15.75" hidden="1" customHeight="1" thickBot="1">
      <c r="A647" t="str">
        <f t="shared" ref="A647:A710" si="20">AB647&amp;AE647</f>
        <v>060081004893000</v>
      </c>
      <c r="B647" s="41">
        <v>641</v>
      </c>
      <c r="C647" s="42" t="s">
        <v>3755</v>
      </c>
      <c r="D647" s="7" t="s">
        <v>146</v>
      </c>
      <c r="E647" s="41">
        <v>20</v>
      </c>
      <c r="F647" s="43">
        <v>6400</v>
      </c>
      <c r="G647" s="44">
        <v>20</v>
      </c>
      <c r="H647" s="43">
        <v>5875</v>
      </c>
      <c r="I647" s="43">
        <v>117500</v>
      </c>
      <c r="J647" s="48">
        <v>117500</v>
      </c>
      <c r="K647" s="43">
        <v>117500</v>
      </c>
      <c r="L647" s="41">
        <v>100</v>
      </c>
      <c r="M647" s="11" t="s">
        <v>3705</v>
      </c>
      <c r="N647" s="43">
        <v>0</v>
      </c>
      <c r="O647" s="81"/>
      <c r="P647" s="43">
        <v>117600</v>
      </c>
      <c r="Q647" s="41" t="s">
        <v>3700</v>
      </c>
      <c r="R647" s="43">
        <v>-117500</v>
      </c>
      <c r="S647" s="41">
        <v>0</v>
      </c>
      <c r="T647" s="82" t="s">
        <v>3701</v>
      </c>
      <c r="U647" s="46" t="s">
        <v>3711</v>
      </c>
      <c r="V647" s="41">
        <v>120.79</v>
      </c>
      <c r="W647" s="12">
        <v>45784</v>
      </c>
      <c r="X647" s="12">
        <v>45780</v>
      </c>
      <c r="Y647" s="83">
        <v>22130</v>
      </c>
      <c r="Z647" s="84"/>
      <c r="AA647" s="14">
        <v>45785</v>
      </c>
      <c r="AB647" s="67" t="s">
        <v>81</v>
      </c>
      <c r="AC647" s="85">
        <v>21</v>
      </c>
      <c r="AD647" s="47" t="s">
        <v>133</v>
      </c>
      <c r="AE647" s="13">
        <v>1004893000</v>
      </c>
      <c r="AF647" s="47" t="s">
        <v>3703</v>
      </c>
      <c r="AG647" t="str">
        <f t="shared" ref="AG647:AG710" si="21">IF(LEFT(M647,1)="*","ADA FOTO","TIDAK ADA")</f>
        <v>ADA FOTO</v>
      </c>
    </row>
    <row r="648" spans="1:33" ht="15.75" hidden="1" customHeight="1" thickBot="1">
      <c r="A648" t="str">
        <f t="shared" si="20"/>
        <v>060081005726000</v>
      </c>
      <c r="B648" s="41">
        <v>642</v>
      </c>
      <c r="C648" s="42" t="s">
        <v>3756</v>
      </c>
      <c r="D648" s="7" t="s">
        <v>156</v>
      </c>
      <c r="E648" s="41">
        <v>10</v>
      </c>
      <c r="F648" s="43">
        <v>21900</v>
      </c>
      <c r="G648" s="44">
        <v>10</v>
      </c>
      <c r="H648" s="43">
        <v>20950</v>
      </c>
      <c r="I648" s="43">
        <v>209500</v>
      </c>
      <c r="J648" s="45">
        <v>209500</v>
      </c>
      <c r="K648" s="43">
        <v>205000</v>
      </c>
      <c r="L648" s="41">
        <v>102.2</v>
      </c>
      <c r="M648" s="11" t="s">
        <v>3707</v>
      </c>
      <c r="N648" s="43">
        <v>0</v>
      </c>
      <c r="O648" s="81"/>
      <c r="P648" s="43">
        <v>206110</v>
      </c>
      <c r="Q648" s="41" t="s">
        <v>3700</v>
      </c>
      <c r="R648" s="43">
        <v>-205000</v>
      </c>
      <c r="S648" s="41">
        <v>0</v>
      </c>
      <c r="T648" s="82" t="s">
        <v>3701</v>
      </c>
      <c r="U648" s="46" t="s">
        <v>3711</v>
      </c>
      <c r="V648" s="41">
        <v>23.51</v>
      </c>
      <c r="W648" s="12">
        <v>45783</v>
      </c>
      <c r="X648" s="12">
        <v>45771</v>
      </c>
      <c r="Y648" s="83">
        <v>22130</v>
      </c>
      <c r="Z648" s="84"/>
      <c r="AA648" s="14">
        <v>45785</v>
      </c>
      <c r="AB648" s="67" t="s">
        <v>81</v>
      </c>
      <c r="AC648" s="85">
        <v>21</v>
      </c>
      <c r="AD648" s="47" t="s">
        <v>133</v>
      </c>
      <c r="AE648" s="13">
        <v>1005726000</v>
      </c>
      <c r="AF648" s="47" t="s">
        <v>3703</v>
      </c>
      <c r="AG648" t="str">
        <f t="shared" si="21"/>
        <v>ADA FOTO</v>
      </c>
    </row>
    <row r="649" spans="1:33" ht="15.75" hidden="1" customHeight="1" thickBot="1">
      <c r="A649" t="str">
        <f t="shared" si="20"/>
        <v>060081023234000</v>
      </c>
      <c r="B649" s="41">
        <v>643</v>
      </c>
      <c r="C649" s="42" t="s">
        <v>3757</v>
      </c>
      <c r="D649" s="7" t="s">
        <v>184</v>
      </c>
      <c r="E649" s="41">
        <v>1</v>
      </c>
      <c r="F649" s="43">
        <v>101950</v>
      </c>
      <c r="G649" s="44">
        <v>1</v>
      </c>
      <c r="H649" s="43">
        <v>101900</v>
      </c>
      <c r="I649" s="43">
        <v>101900</v>
      </c>
      <c r="J649" s="45">
        <v>101900</v>
      </c>
      <c r="K649" s="43">
        <v>101500</v>
      </c>
      <c r="L649" s="41">
        <v>100.39</v>
      </c>
      <c r="M649" s="11" t="s">
        <v>3707</v>
      </c>
      <c r="N649" s="43">
        <v>0</v>
      </c>
      <c r="O649" s="81"/>
      <c r="P649" s="43">
        <v>102624</v>
      </c>
      <c r="Q649" s="41" t="s">
        <v>3700</v>
      </c>
      <c r="R649" s="43">
        <v>-101500</v>
      </c>
      <c r="S649" s="41">
        <v>0</v>
      </c>
      <c r="T649" s="82" t="s">
        <v>3701</v>
      </c>
      <c r="U649" s="46" t="s">
        <v>3711</v>
      </c>
      <c r="V649" s="41">
        <v>3.7</v>
      </c>
      <c r="W649" s="12">
        <v>45784</v>
      </c>
      <c r="X649" s="12">
        <v>45770</v>
      </c>
      <c r="Y649" s="83">
        <v>22130</v>
      </c>
      <c r="Z649" s="84"/>
      <c r="AA649" s="14">
        <v>45785</v>
      </c>
      <c r="AB649" s="67" t="s">
        <v>81</v>
      </c>
      <c r="AC649" s="85">
        <v>21</v>
      </c>
      <c r="AD649" s="47" t="s">
        <v>133</v>
      </c>
      <c r="AE649" s="13">
        <v>1023234000</v>
      </c>
      <c r="AF649" s="47" t="s">
        <v>3703</v>
      </c>
      <c r="AG649" t="str">
        <f t="shared" si="21"/>
        <v>ADA FOTO</v>
      </c>
    </row>
    <row r="650" spans="1:33" ht="15.75" hidden="1" customHeight="1" thickBot="1">
      <c r="A650" t="str">
        <f t="shared" si="20"/>
        <v>060081004890000</v>
      </c>
      <c r="B650" s="6">
        <v>644</v>
      </c>
      <c r="C650" s="7" t="s">
        <v>3758</v>
      </c>
      <c r="D650" s="7" t="s">
        <v>141</v>
      </c>
      <c r="E650" s="41">
        <v>20</v>
      </c>
      <c r="F650" s="43">
        <v>5400</v>
      </c>
      <c r="G650" s="44">
        <v>20</v>
      </c>
      <c r="H650" s="43">
        <v>5125</v>
      </c>
      <c r="I650" s="8">
        <v>102500</v>
      </c>
      <c r="J650" s="15">
        <v>102500</v>
      </c>
      <c r="K650" s="8">
        <v>102500</v>
      </c>
      <c r="L650" s="6">
        <v>100</v>
      </c>
      <c r="M650" s="11" t="s">
        <v>3705</v>
      </c>
      <c r="N650" s="41">
        <v>0</v>
      </c>
      <c r="O650" s="81"/>
      <c r="P650" s="43">
        <v>97920</v>
      </c>
      <c r="Q650" s="41" t="s">
        <v>3700</v>
      </c>
      <c r="R650" s="43">
        <v>-102500</v>
      </c>
      <c r="S650" s="41">
        <v>0</v>
      </c>
      <c r="T650" s="82" t="s">
        <v>3701</v>
      </c>
      <c r="U650" s="46" t="s">
        <v>3702</v>
      </c>
      <c r="V650" s="41">
        <v>50.96</v>
      </c>
      <c r="W650" s="12">
        <v>45781</v>
      </c>
      <c r="X650" s="12">
        <v>45780</v>
      </c>
      <c r="Y650" s="83">
        <v>22130</v>
      </c>
      <c r="Z650" s="84"/>
      <c r="AA650" s="14">
        <v>45785</v>
      </c>
      <c r="AB650" s="67" t="s">
        <v>81</v>
      </c>
      <c r="AC650" s="85">
        <v>21</v>
      </c>
      <c r="AD650" s="47" t="s">
        <v>133</v>
      </c>
      <c r="AE650" s="13">
        <v>1004890000</v>
      </c>
      <c r="AF650" s="47" t="s">
        <v>3703</v>
      </c>
      <c r="AG650" t="str">
        <f t="shared" si="21"/>
        <v>ADA FOTO</v>
      </c>
    </row>
    <row r="651" spans="1:33" ht="15.75" hidden="1" customHeight="1" thickBot="1">
      <c r="A651" t="str">
        <f t="shared" si="20"/>
        <v>060081005725000</v>
      </c>
      <c r="B651" s="41">
        <v>645</v>
      </c>
      <c r="C651" s="42" t="s">
        <v>3759</v>
      </c>
      <c r="D651" s="7" t="s">
        <v>151</v>
      </c>
      <c r="E651" s="41">
        <v>10</v>
      </c>
      <c r="F651" s="43">
        <v>14900</v>
      </c>
      <c r="G651" s="44">
        <v>0</v>
      </c>
      <c r="H651" s="43">
        <v>0</v>
      </c>
      <c r="I651" s="43">
        <v>149000</v>
      </c>
      <c r="J651" s="45">
        <v>149000</v>
      </c>
      <c r="K651" s="43">
        <v>149000</v>
      </c>
      <c r="L651" s="41">
        <v>100</v>
      </c>
      <c r="M651" s="11" t="s">
        <v>3705</v>
      </c>
      <c r="N651" s="41">
        <v>0</v>
      </c>
      <c r="O651" s="81"/>
      <c r="P651" s="43">
        <v>150140</v>
      </c>
      <c r="Q651" s="41" t="s">
        <v>3700</v>
      </c>
      <c r="R651" s="43">
        <v>-149000</v>
      </c>
      <c r="S651" s="41">
        <v>0</v>
      </c>
      <c r="T651" s="82" t="s">
        <v>3701</v>
      </c>
      <c r="U651" s="46" t="s">
        <v>3711</v>
      </c>
      <c r="V651" s="41">
        <v>15.91</v>
      </c>
      <c r="W651" s="12">
        <v>45784</v>
      </c>
      <c r="X651" s="12">
        <v>45768</v>
      </c>
      <c r="Y651" s="83">
        <v>22130</v>
      </c>
      <c r="Z651" s="84"/>
      <c r="AA651" s="14">
        <v>45785</v>
      </c>
      <c r="AB651" s="67" t="s">
        <v>81</v>
      </c>
      <c r="AC651" s="85">
        <v>21</v>
      </c>
      <c r="AD651" s="47" t="s">
        <v>133</v>
      </c>
      <c r="AE651" s="13">
        <v>1005725000</v>
      </c>
      <c r="AF651" s="47" t="s">
        <v>3703</v>
      </c>
      <c r="AG651" t="str">
        <f t="shared" si="21"/>
        <v>ADA FOTO</v>
      </c>
    </row>
    <row r="652" spans="1:33" ht="15.75" hidden="1" customHeight="1" thickBot="1">
      <c r="A652" t="str">
        <f t="shared" si="20"/>
        <v>060081019929000</v>
      </c>
      <c r="B652" s="41">
        <v>646</v>
      </c>
      <c r="C652" s="42" t="s">
        <v>3760</v>
      </c>
      <c r="D652" s="7" t="s">
        <v>3761</v>
      </c>
      <c r="E652" s="41">
        <v>1</v>
      </c>
      <c r="F652" s="43">
        <v>89000</v>
      </c>
      <c r="G652" s="44">
        <v>0</v>
      </c>
      <c r="H652" s="43">
        <v>0</v>
      </c>
      <c r="I652" s="43">
        <v>89000</v>
      </c>
      <c r="J652" s="45">
        <v>89000</v>
      </c>
      <c r="K652" s="43">
        <v>84000</v>
      </c>
      <c r="L652" s="41">
        <v>105.95</v>
      </c>
      <c r="M652" s="11" t="s">
        <v>3707</v>
      </c>
      <c r="N652" s="41">
        <v>0</v>
      </c>
      <c r="O652" s="81"/>
      <c r="P652" s="43">
        <v>84576</v>
      </c>
      <c r="Q652" s="41" t="s">
        <v>3700</v>
      </c>
      <c r="R652" s="43">
        <v>-84000</v>
      </c>
      <c r="S652" s="41">
        <v>0</v>
      </c>
      <c r="T652" s="82" t="s">
        <v>3701</v>
      </c>
      <c r="U652" s="46" t="s">
        <v>3711</v>
      </c>
      <c r="V652" s="41">
        <v>6.53</v>
      </c>
      <c r="W652" s="12">
        <v>45781</v>
      </c>
      <c r="X652" s="12">
        <v>45780</v>
      </c>
      <c r="Y652" s="83">
        <v>22130</v>
      </c>
      <c r="Z652" s="84"/>
      <c r="AA652" s="14">
        <v>45785</v>
      </c>
      <c r="AB652" s="67" t="s">
        <v>81</v>
      </c>
      <c r="AC652" s="85">
        <v>21</v>
      </c>
      <c r="AD652" s="47" t="s">
        <v>133</v>
      </c>
      <c r="AE652" s="13">
        <v>1019929000</v>
      </c>
      <c r="AF652" s="47" t="s">
        <v>3703</v>
      </c>
      <c r="AG652" t="str">
        <f t="shared" si="21"/>
        <v>ADA FOTO</v>
      </c>
    </row>
    <row r="653" spans="1:33" ht="15.75" hidden="1" customHeight="1" thickBot="1">
      <c r="A653" t="str">
        <f t="shared" si="20"/>
        <v>060081035433000</v>
      </c>
      <c r="B653" s="6">
        <v>647</v>
      </c>
      <c r="C653" s="7" t="s">
        <v>3762</v>
      </c>
      <c r="D653" s="7" t="s">
        <v>202</v>
      </c>
      <c r="E653" s="41">
        <v>20</v>
      </c>
      <c r="F653" s="43">
        <v>17000</v>
      </c>
      <c r="G653" s="44">
        <v>20</v>
      </c>
      <c r="H653" s="43">
        <v>16400</v>
      </c>
      <c r="I653" s="8">
        <v>328000</v>
      </c>
      <c r="J653" s="15">
        <v>328000</v>
      </c>
      <c r="K653" s="8">
        <v>321900</v>
      </c>
      <c r="L653" s="6">
        <v>101.89</v>
      </c>
      <c r="M653" s="11" t="s">
        <v>3707</v>
      </c>
      <c r="N653" s="41">
        <v>0</v>
      </c>
      <c r="O653" s="81"/>
      <c r="P653" s="43">
        <v>313600</v>
      </c>
      <c r="Q653" s="41" t="s">
        <v>3700</v>
      </c>
      <c r="R653" s="43">
        <v>-321900</v>
      </c>
      <c r="S653" s="41">
        <v>0</v>
      </c>
      <c r="T653" s="82" t="s">
        <v>3701</v>
      </c>
      <c r="U653" s="46" t="s">
        <v>3702</v>
      </c>
      <c r="V653" s="41">
        <v>187.53</v>
      </c>
      <c r="W653" s="12">
        <v>45784</v>
      </c>
      <c r="X653" s="12">
        <v>45777</v>
      </c>
      <c r="Y653" s="83">
        <v>30265</v>
      </c>
      <c r="Z653" s="84"/>
      <c r="AA653" s="14">
        <v>45785</v>
      </c>
      <c r="AB653" s="67" t="s">
        <v>81</v>
      </c>
      <c r="AC653" s="85">
        <v>21</v>
      </c>
      <c r="AD653" s="47" t="s">
        <v>133</v>
      </c>
      <c r="AE653" s="13">
        <v>1035433000</v>
      </c>
      <c r="AF653" s="47" t="s">
        <v>3703</v>
      </c>
      <c r="AG653" t="str">
        <f t="shared" si="21"/>
        <v>ADA FOTO</v>
      </c>
    </row>
    <row r="654" spans="1:33" ht="15.75" hidden="1" customHeight="1" thickBot="1">
      <c r="A654" t="str">
        <f t="shared" si="20"/>
        <v>060081015940000</v>
      </c>
      <c r="B654" s="41">
        <v>648</v>
      </c>
      <c r="C654" s="42" t="s">
        <v>3763</v>
      </c>
      <c r="D654" s="7" t="s">
        <v>162</v>
      </c>
      <c r="E654" s="41">
        <v>10</v>
      </c>
      <c r="F654" s="43">
        <v>28000</v>
      </c>
      <c r="G654" s="44">
        <v>10</v>
      </c>
      <c r="H654" s="43">
        <v>26700</v>
      </c>
      <c r="I654" s="43">
        <v>267000</v>
      </c>
      <c r="J654" s="45">
        <v>267000</v>
      </c>
      <c r="K654" s="43">
        <v>269750</v>
      </c>
      <c r="L654" s="41">
        <v>98.98</v>
      </c>
      <c r="M654" s="11" t="s">
        <v>3699</v>
      </c>
      <c r="N654" s="41">
        <v>0</v>
      </c>
      <c r="O654" s="81"/>
      <c r="P654" s="43">
        <v>268420</v>
      </c>
      <c r="Q654" s="41" t="s">
        <v>3700</v>
      </c>
      <c r="R654" s="43">
        <v>-269750</v>
      </c>
      <c r="S654" s="41">
        <v>0</v>
      </c>
      <c r="T654" s="82" t="s">
        <v>3701</v>
      </c>
      <c r="U654" s="46" t="s">
        <v>3702</v>
      </c>
      <c r="V654" s="41">
        <v>22.1</v>
      </c>
      <c r="W654" s="12">
        <v>45784</v>
      </c>
      <c r="X654" s="12">
        <v>45770</v>
      </c>
      <c r="Y654" s="83">
        <v>22130</v>
      </c>
      <c r="Z654" s="84"/>
      <c r="AA654" s="14">
        <v>45785</v>
      </c>
      <c r="AB654" s="67" t="s">
        <v>81</v>
      </c>
      <c r="AC654" s="85">
        <v>21</v>
      </c>
      <c r="AD654" s="47" t="s">
        <v>133</v>
      </c>
      <c r="AE654" s="13">
        <v>1015940000</v>
      </c>
      <c r="AF654" s="47" t="s">
        <v>3703</v>
      </c>
      <c r="AG654" t="str">
        <f t="shared" si="21"/>
        <v>ADA FOTO</v>
      </c>
    </row>
    <row r="655" spans="1:33" ht="15.75" hidden="1" customHeight="1" thickBot="1">
      <c r="A655" t="str">
        <f t="shared" si="20"/>
        <v>060081055131000</v>
      </c>
      <c r="B655" s="6">
        <v>649</v>
      </c>
      <c r="C655" s="7" t="s">
        <v>3764</v>
      </c>
      <c r="D655" s="7" t="s">
        <v>3765</v>
      </c>
      <c r="E655" s="41">
        <v>12</v>
      </c>
      <c r="F655" s="43">
        <v>35500</v>
      </c>
      <c r="G655" s="44">
        <v>0</v>
      </c>
      <c r="H655" s="43">
        <v>0</v>
      </c>
      <c r="I655" s="8">
        <v>426000</v>
      </c>
      <c r="J655" s="15">
        <v>426000</v>
      </c>
      <c r="K655" s="8">
        <v>399900</v>
      </c>
      <c r="L655" s="6">
        <v>106.53</v>
      </c>
      <c r="M655" s="11" t="s">
        <v>3707</v>
      </c>
      <c r="N655" s="41">
        <v>0</v>
      </c>
      <c r="O655" s="81"/>
      <c r="P655" s="43">
        <v>382464</v>
      </c>
      <c r="Q655" s="41" t="s">
        <v>3700</v>
      </c>
      <c r="R655" s="43">
        <v>-399900</v>
      </c>
      <c r="S655" s="41">
        <v>0</v>
      </c>
      <c r="T655" s="82" t="s">
        <v>3701</v>
      </c>
      <c r="U655" s="46" t="s">
        <v>3702</v>
      </c>
      <c r="V655" s="41">
        <v>13.38</v>
      </c>
      <c r="W655" s="12">
        <v>45784</v>
      </c>
      <c r="X655" s="12">
        <v>45780</v>
      </c>
      <c r="Y655" s="83">
        <v>21017</v>
      </c>
      <c r="Z655" s="84"/>
      <c r="AA655" s="14">
        <v>45785</v>
      </c>
      <c r="AB655" s="67" t="s">
        <v>81</v>
      </c>
      <c r="AC655" s="85">
        <v>21</v>
      </c>
      <c r="AD655" s="47" t="s">
        <v>133</v>
      </c>
      <c r="AE655" s="13">
        <v>1055131000</v>
      </c>
      <c r="AF655" s="47" t="s">
        <v>3703</v>
      </c>
      <c r="AG655" t="str">
        <f t="shared" si="21"/>
        <v>ADA FOTO</v>
      </c>
    </row>
    <row r="656" spans="1:33" ht="15.75" hidden="1" customHeight="1" thickBot="1">
      <c r="A656" t="str">
        <f t="shared" si="20"/>
        <v>060081070906000</v>
      </c>
      <c r="B656" s="6">
        <v>650</v>
      </c>
      <c r="C656" s="7" t="s">
        <v>3766</v>
      </c>
      <c r="D656" s="7" t="s">
        <v>256</v>
      </c>
      <c r="E656" s="41">
        <v>60</v>
      </c>
      <c r="F656" s="43">
        <v>4475</v>
      </c>
      <c r="G656" s="44">
        <v>60</v>
      </c>
      <c r="H656" s="43">
        <v>4400</v>
      </c>
      <c r="I656" s="8">
        <v>264000</v>
      </c>
      <c r="J656" s="15">
        <v>264000</v>
      </c>
      <c r="K656" s="8">
        <v>264000</v>
      </c>
      <c r="L656" s="6">
        <v>100</v>
      </c>
      <c r="M656" s="11" t="s">
        <v>3705</v>
      </c>
      <c r="N656" s="41">
        <v>0</v>
      </c>
      <c r="O656" s="81"/>
      <c r="P656" s="43">
        <v>264360</v>
      </c>
      <c r="Q656" s="41" t="s">
        <v>3700</v>
      </c>
      <c r="R656" s="43">
        <v>-264000</v>
      </c>
      <c r="S656" s="41">
        <v>0</v>
      </c>
      <c r="T656" s="82" t="s">
        <v>3701</v>
      </c>
      <c r="U656" s="46" t="s">
        <v>3711</v>
      </c>
      <c r="V656" s="50">
        <v>6223.21</v>
      </c>
      <c r="W656" s="12">
        <v>45785</v>
      </c>
      <c r="X656" s="12">
        <v>45784</v>
      </c>
      <c r="Y656" s="83">
        <v>21017</v>
      </c>
      <c r="Z656" s="84"/>
      <c r="AA656" s="14">
        <v>45785</v>
      </c>
      <c r="AB656" s="67" t="s">
        <v>81</v>
      </c>
      <c r="AC656" s="85">
        <v>21</v>
      </c>
      <c r="AD656" s="47" t="s">
        <v>133</v>
      </c>
      <c r="AE656" s="13">
        <v>1070906000</v>
      </c>
      <c r="AF656" s="47" t="s">
        <v>3703</v>
      </c>
      <c r="AG656" t="str">
        <f t="shared" si="21"/>
        <v>ADA FOTO</v>
      </c>
    </row>
    <row r="657" spans="1:33" ht="15.75" hidden="1" customHeight="1" thickBot="1">
      <c r="A657" t="str">
        <f t="shared" si="20"/>
        <v>060081087247000</v>
      </c>
      <c r="B657" s="41">
        <v>651</v>
      </c>
      <c r="C657" s="42" t="s">
        <v>3767</v>
      </c>
      <c r="D657" s="7" t="s">
        <v>3768</v>
      </c>
      <c r="E657" s="41">
        <v>12</v>
      </c>
      <c r="F657" s="43">
        <v>30500</v>
      </c>
      <c r="G657" s="44">
        <v>0</v>
      </c>
      <c r="H657" s="43">
        <v>0</v>
      </c>
      <c r="I657" s="43">
        <v>366000</v>
      </c>
      <c r="J657" s="45">
        <v>366000</v>
      </c>
      <c r="K657" s="43">
        <v>324500</v>
      </c>
      <c r="L657" s="41">
        <v>112.79</v>
      </c>
      <c r="M657" s="11" t="s">
        <v>3707</v>
      </c>
      <c r="N657" s="41">
        <v>0</v>
      </c>
      <c r="O657" s="81"/>
      <c r="P657" s="43">
        <v>405060</v>
      </c>
      <c r="Q657" s="41" t="s">
        <v>3700</v>
      </c>
      <c r="R657" s="43">
        <v>-324500</v>
      </c>
      <c r="S657" s="41">
        <v>0</v>
      </c>
      <c r="T657" s="82" t="s">
        <v>3701</v>
      </c>
      <c r="U657" s="46" t="s">
        <v>3702</v>
      </c>
      <c r="V657" s="41">
        <v>2.0699999999999998</v>
      </c>
      <c r="W657" s="12">
        <v>45783</v>
      </c>
      <c r="X657" s="12">
        <v>45764</v>
      </c>
      <c r="Y657" s="83">
        <v>37971</v>
      </c>
      <c r="Z657" s="84"/>
      <c r="AA657" s="14">
        <v>45785</v>
      </c>
      <c r="AB657" s="67" t="s">
        <v>81</v>
      </c>
      <c r="AC657" s="85">
        <v>21</v>
      </c>
      <c r="AD657" s="47" t="s">
        <v>133</v>
      </c>
      <c r="AE657" s="13">
        <v>1087247000</v>
      </c>
      <c r="AF657" s="47" t="s">
        <v>3703</v>
      </c>
      <c r="AG657" t="str">
        <f t="shared" si="21"/>
        <v>ADA FOTO</v>
      </c>
    </row>
    <row r="658" spans="1:33" ht="15.75" hidden="1" customHeight="1" thickBot="1">
      <c r="A658" t="str">
        <f t="shared" si="20"/>
        <v>060081087250000</v>
      </c>
      <c r="B658" s="41">
        <v>652</v>
      </c>
      <c r="C658" s="42" t="s">
        <v>3769</v>
      </c>
      <c r="D658" s="7" t="s">
        <v>3770</v>
      </c>
      <c r="E658" s="41">
        <v>12</v>
      </c>
      <c r="F658" s="43">
        <v>35000</v>
      </c>
      <c r="G658" s="44">
        <v>12</v>
      </c>
      <c r="H658" s="43">
        <v>34667</v>
      </c>
      <c r="I658" s="43">
        <v>416004</v>
      </c>
      <c r="J658" s="45">
        <v>416004</v>
      </c>
      <c r="K658" s="43">
        <v>323100</v>
      </c>
      <c r="L658" s="41">
        <v>128.75</v>
      </c>
      <c r="M658" s="11" t="s">
        <v>3707</v>
      </c>
      <c r="N658" s="41">
        <v>0</v>
      </c>
      <c r="O658" s="81"/>
      <c r="P658" s="43">
        <v>387024</v>
      </c>
      <c r="Q658" s="41" t="s">
        <v>3700</v>
      </c>
      <c r="R658" s="43">
        <v>-323100</v>
      </c>
      <c r="S658" s="41">
        <v>0</v>
      </c>
      <c r="T658" s="82" t="s">
        <v>3701</v>
      </c>
      <c r="U658" s="46" t="s">
        <v>3702</v>
      </c>
      <c r="V658" s="41">
        <v>0.38</v>
      </c>
      <c r="W658" s="12">
        <v>45781</v>
      </c>
      <c r="X658" s="12">
        <v>45757</v>
      </c>
      <c r="Y658" s="83">
        <v>37971</v>
      </c>
      <c r="Z658" s="84"/>
      <c r="AA658" s="14">
        <v>45785</v>
      </c>
      <c r="AB658" s="67" t="s">
        <v>81</v>
      </c>
      <c r="AC658" s="85">
        <v>21</v>
      </c>
      <c r="AD658" s="47" t="s">
        <v>133</v>
      </c>
      <c r="AE658" s="13">
        <v>1087250000</v>
      </c>
      <c r="AF658" s="47" t="s">
        <v>3703</v>
      </c>
      <c r="AG658" t="str">
        <f t="shared" si="21"/>
        <v>ADA FOTO</v>
      </c>
    </row>
    <row r="659" spans="1:33" ht="15.75" hidden="1" customHeight="1" thickBot="1">
      <c r="A659" t="str">
        <f t="shared" si="20"/>
        <v>060081084654000</v>
      </c>
      <c r="B659" s="41">
        <v>653</v>
      </c>
      <c r="C659" s="42" t="s">
        <v>3771</v>
      </c>
      <c r="D659" s="7" t="s">
        <v>3772</v>
      </c>
      <c r="E659" s="41">
        <v>12</v>
      </c>
      <c r="F659" s="43">
        <v>12500</v>
      </c>
      <c r="G659" s="44">
        <v>0</v>
      </c>
      <c r="H659" s="43">
        <v>0</v>
      </c>
      <c r="I659" s="43">
        <v>150000</v>
      </c>
      <c r="J659" s="45">
        <v>150000</v>
      </c>
      <c r="K659" s="43">
        <v>130800</v>
      </c>
      <c r="L659" s="41">
        <v>114.68</v>
      </c>
      <c r="M659" s="11" t="s">
        <v>3707</v>
      </c>
      <c r="N659" s="41">
        <v>0</v>
      </c>
      <c r="O659" s="81"/>
      <c r="P659" s="43">
        <v>141756</v>
      </c>
      <c r="Q659" s="41" t="s">
        <v>3700</v>
      </c>
      <c r="R659" s="43">
        <v>-130800</v>
      </c>
      <c r="S659" s="41">
        <v>0</v>
      </c>
      <c r="T659" s="82" t="s">
        <v>3701</v>
      </c>
      <c r="U659" s="46" t="s">
        <v>3702</v>
      </c>
      <c r="V659" s="50">
        <v>35.32</v>
      </c>
      <c r="W659" s="12">
        <v>45785</v>
      </c>
      <c r="X659" s="12">
        <v>45757</v>
      </c>
      <c r="Y659" s="83">
        <v>37971</v>
      </c>
      <c r="Z659" s="84"/>
      <c r="AA659" s="14">
        <v>45785</v>
      </c>
      <c r="AB659" s="67" t="s">
        <v>81</v>
      </c>
      <c r="AC659" s="85">
        <v>21</v>
      </c>
      <c r="AD659" s="47" t="s">
        <v>133</v>
      </c>
      <c r="AE659" s="13">
        <v>1084654000</v>
      </c>
      <c r="AF659" s="47" t="s">
        <v>3703</v>
      </c>
      <c r="AG659" t="str">
        <f t="shared" si="21"/>
        <v>ADA FOTO</v>
      </c>
    </row>
    <row r="660" spans="1:33" ht="15.75" hidden="1" customHeight="1" thickBot="1">
      <c r="A660" t="str">
        <f t="shared" si="20"/>
        <v>060081084784000</v>
      </c>
      <c r="B660" s="6">
        <v>654</v>
      </c>
      <c r="C660" s="7" t="s">
        <v>3773</v>
      </c>
      <c r="D660" s="7" t="s">
        <v>3774</v>
      </c>
      <c r="E660" s="41">
        <v>3</v>
      </c>
      <c r="F660" s="43">
        <v>67900</v>
      </c>
      <c r="G660" s="44">
        <v>0</v>
      </c>
      <c r="H660" s="43">
        <v>0</v>
      </c>
      <c r="I660" s="8">
        <v>203700</v>
      </c>
      <c r="J660" s="15">
        <v>203700</v>
      </c>
      <c r="K660" s="8">
        <v>206100</v>
      </c>
      <c r="L660" s="6">
        <v>98.84</v>
      </c>
      <c r="M660" s="11" t="s">
        <v>3699</v>
      </c>
      <c r="N660" s="41">
        <v>0</v>
      </c>
      <c r="O660" s="81"/>
      <c r="P660" s="43">
        <v>198660</v>
      </c>
      <c r="Q660" s="41" t="s">
        <v>3700</v>
      </c>
      <c r="R660" s="43">
        <v>-206100</v>
      </c>
      <c r="S660" s="41">
        <v>0</v>
      </c>
      <c r="T660" s="82" t="s">
        <v>3701</v>
      </c>
      <c r="U660" s="46" t="s">
        <v>3702</v>
      </c>
      <c r="V660" s="41">
        <v>5.1100000000000003</v>
      </c>
      <c r="W660" s="12">
        <v>45784</v>
      </c>
      <c r="X660" s="12">
        <v>45772</v>
      </c>
      <c r="Y660" s="83">
        <v>37971</v>
      </c>
      <c r="Z660" s="84"/>
      <c r="AA660" s="14">
        <v>45785</v>
      </c>
      <c r="AB660" s="67" t="s">
        <v>81</v>
      </c>
      <c r="AC660" s="85">
        <v>21</v>
      </c>
      <c r="AD660" s="47" t="s">
        <v>133</v>
      </c>
      <c r="AE660" s="13">
        <v>1084784000</v>
      </c>
      <c r="AF660" s="47" t="s">
        <v>3703</v>
      </c>
      <c r="AG660" t="str">
        <f t="shared" si="21"/>
        <v>ADA FOTO</v>
      </c>
    </row>
    <row r="661" spans="1:33" ht="15.75" hidden="1" customHeight="1" thickBot="1">
      <c r="A661" t="str">
        <f t="shared" si="20"/>
        <v>060081084655000</v>
      </c>
      <c r="B661" s="6">
        <v>655</v>
      </c>
      <c r="C661" s="7" t="s">
        <v>3775</v>
      </c>
      <c r="D661" s="7" t="s">
        <v>3776</v>
      </c>
      <c r="E661" s="41">
        <v>12</v>
      </c>
      <c r="F661" s="43">
        <v>23500</v>
      </c>
      <c r="G661" s="44">
        <v>0</v>
      </c>
      <c r="H661" s="43">
        <v>0</v>
      </c>
      <c r="I661" s="8">
        <v>282000</v>
      </c>
      <c r="J661" s="15">
        <v>282000</v>
      </c>
      <c r="K661" s="8">
        <v>258600</v>
      </c>
      <c r="L661" s="6">
        <v>109.05</v>
      </c>
      <c r="M661" s="11" t="s">
        <v>3707</v>
      </c>
      <c r="N661" s="41">
        <v>0</v>
      </c>
      <c r="O661" s="81"/>
      <c r="P661" s="43">
        <v>332412</v>
      </c>
      <c r="Q661" s="41" t="s">
        <v>3700</v>
      </c>
      <c r="R661" s="43">
        <v>-258600</v>
      </c>
      <c r="S661" s="41">
        <v>0</v>
      </c>
      <c r="T661" s="82" t="s">
        <v>3701</v>
      </c>
      <c r="U661" s="46" t="s">
        <v>3702</v>
      </c>
      <c r="V661" s="41">
        <v>3.21</v>
      </c>
      <c r="W661" s="12">
        <v>45783</v>
      </c>
      <c r="X661" s="12">
        <v>45777</v>
      </c>
      <c r="Y661" s="83">
        <v>37971</v>
      </c>
      <c r="Z661" s="84"/>
      <c r="AA661" s="14">
        <v>45785</v>
      </c>
      <c r="AB661" s="67" t="s">
        <v>81</v>
      </c>
      <c r="AC661" s="85">
        <v>21</v>
      </c>
      <c r="AD661" s="47" t="s">
        <v>133</v>
      </c>
      <c r="AE661" s="13">
        <v>1084655000</v>
      </c>
      <c r="AF661" s="47" t="s">
        <v>3703</v>
      </c>
      <c r="AG661" t="str">
        <f t="shared" si="21"/>
        <v>ADA FOTO</v>
      </c>
    </row>
    <row r="662" spans="1:33" ht="15.75" hidden="1" customHeight="1" thickBot="1">
      <c r="A662" t="str">
        <f t="shared" si="20"/>
        <v>060081084657000</v>
      </c>
      <c r="B662" s="41">
        <v>656</v>
      </c>
      <c r="C662" s="42" t="s">
        <v>3777</v>
      </c>
      <c r="D662" s="7" t="s">
        <v>3778</v>
      </c>
      <c r="E662" s="41">
        <v>3</v>
      </c>
      <c r="F662" s="43">
        <v>86500</v>
      </c>
      <c r="G662" s="44">
        <v>0</v>
      </c>
      <c r="H662" s="43">
        <v>0</v>
      </c>
      <c r="I662" s="43">
        <v>259500</v>
      </c>
      <c r="J662" s="45">
        <v>259500</v>
      </c>
      <c r="K662" s="43">
        <v>247900</v>
      </c>
      <c r="L662" s="41">
        <v>104.68</v>
      </c>
      <c r="M662" s="11" t="s">
        <v>3707</v>
      </c>
      <c r="N662" s="41">
        <v>0</v>
      </c>
      <c r="O662" s="81"/>
      <c r="P662" s="43">
        <v>257298</v>
      </c>
      <c r="Q662" s="41" t="s">
        <v>3700</v>
      </c>
      <c r="R662" s="43">
        <v>-247900</v>
      </c>
      <c r="S662" s="41">
        <v>0</v>
      </c>
      <c r="T662" s="82" t="s">
        <v>3701</v>
      </c>
      <c r="U662" s="46" t="s">
        <v>3702</v>
      </c>
      <c r="V662" s="41">
        <v>0.56999999999999995</v>
      </c>
      <c r="W662" s="12">
        <v>45784</v>
      </c>
      <c r="X662" s="12">
        <v>45777</v>
      </c>
      <c r="Y662" s="83">
        <v>37971</v>
      </c>
      <c r="Z662" s="84"/>
      <c r="AA662" s="14">
        <v>45785</v>
      </c>
      <c r="AB662" s="67" t="s">
        <v>81</v>
      </c>
      <c r="AC662" s="85">
        <v>21</v>
      </c>
      <c r="AD662" s="47" t="s">
        <v>133</v>
      </c>
      <c r="AE662" s="13">
        <v>1084657000</v>
      </c>
      <c r="AF662" s="47" t="s">
        <v>3703</v>
      </c>
      <c r="AG662" t="str">
        <f t="shared" si="21"/>
        <v>ADA FOTO</v>
      </c>
    </row>
    <row r="663" spans="1:33" ht="15.75" hidden="1" customHeight="1" thickBot="1">
      <c r="A663" t="str">
        <f t="shared" si="20"/>
        <v>060081084658000</v>
      </c>
      <c r="B663" s="41">
        <v>657</v>
      </c>
      <c r="C663" s="42" t="s">
        <v>3779</v>
      </c>
      <c r="D663" s="7" t="s">
        <v>3780</v>
      </c>
      <c r="E663" s="41">
        <v>12</v>
      </c>
      <c r="F663" s="43">
        <v>15300</v>
      </c>
      <c r="G663" s="44">
        <v>0</v>
      </c>
      <c r="H663" s="43">
        <v>0</v>
      </c>
      <c r="I663" s="43">
        <v>183600</v>
      </c>
      <c r="J663" s="48">
        <v>183600</v>
      </c>
      <c r="K663" s="49">
        <v>179500</v>
      </c>
      <c r="L663" s="41">
        <v>102.28</v>
      </c>
      <c r="M663" s="11" t="s">
        <v>3707</v>
      </c>
      <c r="N663" s="41">
        <v>0</v>
      </c>
      <c r="O663" s="81"/>
      <c r="P663" s="43">
        <v>183204</v>
      </c>
      <c r="Q663" s="41" t="s">
        <v>3700</v>
      </c>
      <c r="R663" s="43">
        <v>-179500</v>
      </c>
      <c r="S663" s="41">
        <v>0</v>
      </c>
      <c r="T663" s="82" t="s">
        <v>3701</v>
      </c>
      <c r="U663" s="46" t="s">
        <v>3702</v>
      </c>
      <c r="V663" s="41">
        <v>2.35</v>
      </c>
      <c r="W663" s="12">
        <v>45783</v>
      </c>
      <c r="X663" s="12">
        <v>45695</v>
      </c>
      <c r="Y663" s="83">
        <v>37971</v>
      </c>
      <c r="Z663" s="84"/>
      <c r="AA663" s="14">
        <v>45785</v>
      </c>
      <c r="AB663" s="67" t="s">
        <v>81</v>
      </c>
      <c r="AC663" s="85">
        <v>21</v>
      </c>
      <c r="AD663" s="47" t="s">
        <v>133</v>
      </c>
      <c r="AE663" s="13">
        <v>1084658000</v>
      </c>
      <c r="AF663" s="47" t="s">
        <v>3703</v>
      </c>
      <c r="AG663" t="str">
        <f t="shared" si="21"/>
        <v>ADA FOTO</v>
      </c>
    </row>
    <row r="664" spans="1:33" ht="15.75" hidden="1" customHeight="1" thickBot="1">
      <c r="A664" t="str">
        <f t="shared" si="20"/>
        <v>060081036780000</v>
      </c>
      <c r="B664" s="41">
        <v>658</v>
      </c>
      <c r="C664" s="42" t="s">
        <v>3781</v>
      </c>
      <c r="D664" s="7" t="s">
        <v>3782</v>
      </c>
      <c r="E664" s="41">
        <v>6</v>
      </c>
      <c r="F664" s="43">
        <v>44000</v>
      </c>
      <c r="G664" s="44">
        <v>0</v>
      </c>
      <c r="H664" s="43">
        <v>0</v>
      </c>
      <c r="I664" s="43">
        <v>264000</v>
      </c>
      <c r="J664" s="48">
        <v>264000</v>
      </c>
      <c r="K664" s="49">
        <v>220300</v>
      </c>
      <c r="L664" s="41">
        <v>119.84</v>
      </c>
      <c r="M664" s="11" t="s">
        <v>3707</v>
      </c>
      <c r="N664" s="41">
        <v>0</v>
      </c>
      <c r="O664" s="81"/>
      <c r="P664" s="43">
        <v>231666</v>
      </c>
      <c r="Q664" s="41" t="s">
        <v>3700</v>
      </c>
      <c r="R664" s="43">
        <v>-220300</v>
      </c>
      <c r="S664" s="41">
        <v>0</v>
      </c>
      <c r="T664" s="82" t="s">
        <v>3701</v>
      </c>
      <c r="U664" s="46" t="s">
        <v>3702</v>
      </c>
      <c r="V664" s="41">
        <v>5.01</v>
      </c>
      <c r="W664" s="12">
        <v>45784</v>
      </c>
      <c r="X664" s="12">
        <v>45700</v>
      </c>
      <c r="Y664" s="83">
        <v>22576</v>
      </c>
      <c r="Z664" s="84"/>
      <c r="AA664" s="14">
        <v>45785</v>
      </c>
      <c r="AB664" s="67" t="s">
        <v>81</v>
      </c>
      <c r="AC664" s="85">
        <v>21</v>
      </c>
      <c r="AD664" s="47" t="s">
        <v>133</v>
      </c>
      <c r="AE664" s="13">
        <v>1036780000</v>
      </c>
      <c r="AF664" s="47" t="s">
        <v>3703</v>
      </c>
      <c r="AG664" t="str">
        <f t="shared" si="21"/>
        <v>ADA FOTO</v>
      </c>
    </row>
    <row r="665" spans="1:33" ht="15.75" hidden="1" customHeight="1" thickBot="1">
      <c r="A665" t="str">
        <f t="shared" si="20"/>
        <v>060081137122000</v>
      </c>
      <c r="B665" s="6">
        <v>659</v>
      </c>
      <c r="C665" s="7" t="s">
        <v>3783</v>
      </c>
      <c r="D665" s="7" t="s">
        <v>442</v>
      </c>
      <c r="E665" s="41">
        <v>48</v>
      </c>
      <c r="F665" s="43">
        <v>4800</v>
      </c>
      <c r="G665" s="44">
        <v>48</v>
      </c>
      <c r="H665" s="43">
        <v>4575</v>
      </c>
      <c r="I665" s="8">
        <v>219600</v>
      </c>
      <c r="J665" s="15">
        <v>219600</v>
      </c>
      <c r="K665" s="8">
        <v>218550</v>
      </c>
      <c r="L665" s="6">
        <v>100.48</v>
      </c>
      <c r="M665" s="11" t="s">
        <v>3707</v>
      </c>
      <c r="N665" s="41">
        <v>0</v>
      </c>
      <c r="O665" s="81"/>
      <c r="P665" s="43">
        <v>218640</v>
      </c>
      <c r="Q665" s="41" t="s">
        <v>3700</v>
      </c>
      <c r="R665" s="43">
        <v>-218550</v>
      </c>
      <c r="S665" s="41">
        <v>0</v>
      </c>
      <c r="T665" s="82" t="s">
        <v>3701</v>
      </c>
      <c r="U665" s="46" t="s">
        <v>3711</v>
      </c>
      <c r="V665" s="50">
        <v>223.96</v>
      </c>
      <c r="W665" s="12">
        <v>45761</v>
      </c>
      <c r="X665" s="12">
        <v>45756</v>
      </c>
      <c r="Y665" s="83">
        <v>25419</v>
      </c>
      <c r="Z665" s="84"/>
      <c r="AA665" s="14">
        <v>45785</v>
      </c>
      <c r="AB665" s="67" t="s">
        <v>81</v>
      </c>
      <c r="AC665" s="85">
        <v>21</v>
      </c>
      <c r="AD665" s="47" t="s">
        <v>133</v>
      </c>
      <c r="AE665" s="13">
        <v>1137122000</v>
      </c>
      <c r="AF665" s="47" t="s">
        <v>3703</v>
      </c>
      <c r="AG665" t="str">
        <f t="shared" si="21"/>
        <v>ADA FOTO</v>
      </c>
    </row>
    <row r="666" spans="1:33" ht="15.75" hidden="1" customHeight="1" thickBot="1">
      <c r="A666" t="str">
        <f t="shared" si="20"/>
        <v>060081115338000</v>
      </c>
      <c r="B666" s="41">
        <v>660</v>
      </c>
      <c r="C666" s="42" t="s">
        <v>3784</v>
      </c>
      <c r="D666" s="7" t="s">
        <v>424</v>
      </c>
      <c r="E666" s="41">
        <v>36</v>
      </c>
      <c r="F666" s="43">
        <v>4800</v>
      </c>
      <c r="G666" s="44">
        <v>36</v>
      </c>
      <c r="H666" s="43">
        <v>4600</v>
      </c>
      <c r="I666" s="43">
        <v>165600</v>
      </c>
      <c r="J666" s="45">
        <v>165600</v>
      </c>
      <c r="K666" s="43">
        <v>195000</v>
      </c>
      <c r="L666" s="41">
        <v>84.92</v>
      </c>
      <c r="M666" s="11" t="s">
        <v>3699</v>
      </c>
      <c r="N666" s="41">
        <v>0</v>
      </c>
      <c r="O666" s="81"/>
      <c r="P666" s="43">
        <v>159840</v>
      </c>
      <c r="Q666" s="41" t="s">
        <v>3700</v>
      </c>
      <c r="R666" s="43">
        <v>-195000</v>
      </c>
      <c r="S666" s="41">
        <v>0</v>
      </c>
      <c r="T666" s="82" t="s">
        <v>3701</v>
      </c>
      <c r="U666" s="46" t="s">
        <v>3702</v>
      </c>
      <c r="V666" s="50">
        <v>4418.51</v>
      </c>
      <c r="W666" s="12">
        <v>45785</v>
      </c>
      <c r="X666" s="12">
        <v>45783</v>
      </c>
      <c r="Y666" s="83">
        <v>39784</v>
      </c>
      <c r="Z666" s="84"/>
      <c r="AA666" s="14">
        <v>45785</v>
      </c>
      <c r="AB666" s="67" t="s">
        <v>81</v>
      </c>
      <c r="AC666" s="85">
        <v>21</v>
      </c>
      <c r="AD666" s="47" t="s">
        <v>133</v>
      </c>
      <c r="AE666" s="13">
        <v>1115338000</v>
      </c>
      <c r="AF666" s="47" t="s">
        <v>3703</v>
      </c>
      <c r="AG666" t="str">
        <f t="shared" si="21"/>
        <v>ADA FOTO</v>
      </c>
    </row>
    <row r="667" spans="1:33" ht="15.75" hidden="1" customHeight="1" thickBot="1">
      <c r="A667" t="str">
        <f t="shared" si="20"/>
        <v>060081077236000</v>
      </c>
      <c r="B667" s="41">
        <v>661</v>
      </c>
      <c r="C667" s="42" t="s">
        <v>3785</v>
      </c>
      <c r="D667" s="7" t="s">
        <v>298</v>
      </c>
      <c r="E667" s="41">
        <v>12</v>
      </c>
      <c r="F667" s="43">
        <v>18700</v>
      </c>
      <c r="G667" s="44">
        <v>12</v>
      </c>
      <c r="H667" s="43">
        <v>16208</v>
      </c>
      <c r="I667" s="43">
        <v>194496</v>
      </c>
      <c r="J667" s="45">
        <v>194496</v>
      </c>
      <c r="K667" s="43">
        <v>205200</v>
      </c>
      <c r="L667" s="41">
        <v>94.78</v>
      </c>
      <c r="M667" s="11" t="s">
        <v>3699</v>
      </c>
      <c r="N667" s="41">
        <v>0</v>
      </c>
      <c r="O667" s="81"/>
      <c r="P667" s="43">
        <v>195204</v>
      </c>
      <c r="Q667" s="41" t="s">
        <v>3700</v>
      </c>
      <c r="R667" s="43">
        <v>-205200</v>
      </c>
      <c r="S667" s="41">
        <v>0</v>
      </c>
      <c r="T667" s="82" t="s">
        <v>3701</v>
      </c>
      <c r="U667" s="46" t="s">
        <v>3702</v>
      </c>
      <c r="V667" s="41">
        <v>268.33999999999997</v>
      </c>
      <c r="W667" s="12">
        <v>45785</v>
      </c>
      <c r="X667" s="12">
        <v>45714</v>
      </c>
      <c r="Y667" s="83">
        <v>34063</v>
      </c>
      <c r="Z667" s="84"/>
      <c r="AA667" s="14">
        <v>45785</v>
      </c>
      <c r="AB667" s="67" t="s">
        <v>81</v>
      </c>
      <c r="AC667" s="85">
        <v>26</v>
      </c>
      <c r="AD667" s="47" t="s">
        <v>133</v>
      </c>
      <c r="AE667" s="13">
        <v>1077236000</v>
      </c>
      <c r="AF667" s="47" t="s">
        <v>3703</v>
      </c>
      <c r="AG667" t="str">
        <f t="shared" si="21"/>
        <v>ADA FOTO</v>
      </c>
    </row>
    <row r="668" spans="1:33" ht="15.75" hidden="1" customHeight="1" thickBot="1">
      <c r="A668" t="str">
        <f t="shared" si="20"/>
        <v>060081074674000</v>
      </c>
      <c r="B668" s="41">
        <v>662</v>
      </c>
      <c r="C668" s="42" t="s">
        <v>3786</v>
      </c>
      <c r="D668" s="7" t="s">
        <v>3787</v>
      </c>
      <c r="E668" s="41">
        <v>20</v>
      </c>
      <c r="F668" s="43">
        <v>8200</v>
      </c>
      <c r="G668" s="44">
        <v>20</v>
      </c>
      <c r="H668" s="43">
        <v>7600</v>
      </c>
      <c r="I668" s="43">
        <v>152000</v>
      </c>
      <c r="J668" s="48">
        <v>152000</v>
      </c>
      <c r="K668" s="49">
        <v>162500</v>
      </c>
      <c r="L668" s="41">
        <v>93.54</v>
      </c>
      <c r="M668" s="11" t="s">
        <v>3699</v>
      </c>
      <c r="N668" s="41">
        <v>0</v>
      </c>
      <c r="O668" s="81"/>
      <c r="P668" s="43">
        <v>158520</v>
      </c>
      <c r="Q668" s="41" t="s">
        <v>3700</v>
      </c>
      <c r="R668" s="43">
        <v>-162500</v>
      </c>
      <c r="S668" s="41">
        <v>0</v>
      </c>
      <c r="T668" s="82" t="s">
        <v>3701</v>
      </c>
      <c r="U668" s="46" t="s">
        <v>3702</v>
      </c>
      <c r="V668" s="41">
        <v>77.59</v>
      </c>
      <c r="W668" s="12">
        <v>45784</v>
      </c>
      <c r="X668" s="12">
        <v>45779</v>
      </c>
      <c r="Y668" s="83">
        <v>22041</v>
      </c>
      <c r="Z668" s="84"/>
      <c r="AA668" s="14">
        <v>45785</v>
      </c>
      <c r="AB668" s="67" t="s">
        <v>81</v>
      </c>
      <c r="AC668" s="85">
        <v>26</v>
      </c>
      <c r="AD668" s="47" t="s">
        <v>133</v>
      </c>
      <c r="AE668" s="13">
        <v>1074674000</v>
      </c>
      <c r="AF668" s="47" t="s">
        <v>3703</v>
      </c>
      <c r="AG668" t="str">
        <f t="shared" si="21"/>
        <v>ADA FOTO</v>
      </c>
    </row>
    <row r="669" spans="1:33" ht="15.75" hidden="1" customHeight="1" thickBot="1">
      <c r="A669" t="str">
        <f t="shared" si="20"/>
        <v>060081102123000</v>
      </c>
      <c r="B669" s="6">
        <v>663</v>
      </c>
      <c r="C669" s="7" t="s">
        <v>3788</v>
      </c>
      <c r="D669" s="7" t="s">
        <v>406</v>
      </c>
      <c r="E669" s="41">
        <v>12</v>
      </c>
      <c r="F669" s="43">
        <v>16500</v>
      </c>
      <c r="G669" s="44">
        <v>12</v>
      </c>
      <c r="H669" s="43">
        <v>13417</v>
      </c>
      <c r="I669" s="8">
        <v>161004</v>
      </c>
      <c r="J669" s="15">
        <v>161004</v>
      </c>
      <c r="K669" s="8">
        <v>166000</v>
      </c>
      <c r="L669" s="6">
        <v>96.99</v>
      </c>
      <c r="M669" s="11" t="s">
        <v>3699</v>
      </c>
      <c r="N669" s="41">
        <v>0</v>
      </c>
      <c r="O669" s="81"/>
      <c r="P669" s="43">
        <v>165924</v>
      </c>
      <c r="Q669" s="41" t="s">
        <v>3700</v>
      </c>
      <c r="R669" s="43">
        <v>-166000</v>
      </c>
      <c r="S669" s="41">
        <v>0</v>
      </c>
      <c r="T669" s="82" t="s">
        <v>3701</v>
      </c>
      <c r="U669" s="46" t="s">
        <v>3702</v>
      </c>
      <c r="V669" s="41">
        <v>300.52</v>
      </c>
      <c r="W669" s="12">
        <v>45785</v>
      </c>
      <c r="X669" s="12">
        <v>45566</v>
      </c>
      <c r="Y669" s="83">
        <v>34063</v>
      </c>
      <c r="Z669" s="84"/>
      <c r="AA669" s="14">
        <v>45785</v>
      </c>
      <c r="AB669" s="67" t="s">
        <v>81</v>
      </c>
      <c r="AC669" s="85">
        <v>26</v>
      </c>
      <c r="AD669" s="47" t="s">
        <v>133</v>
      </c>
      <c r="AE669" s="13">
        <v>1102123000</v>
      </c>
      <c r="AF669" s="47" t="s">
        <v>3703</v>
      </c>
      <c r="AG669" t="str">
        <f t="shared" si="21"/>
        <v>ADA FOTO</v>
      </c>
    </row>
    <row r="670" spans="1:33" ht="15.75" hidden="1" customHeight="1" thickBot="1">
      <c r="A670" t="str">
        <f t="shared" si="20"/>
        <v>060081074883000</v>
      </c>
      <c r="B670" s="41">
        <v>664</v>
      </c>
      <c r="C670" s="42" t="s">
        <v>3789</v>
      </c>
      <c r="D670" s="7" t="s">
        <v>286</v>
      </c>
      <c r="E670" s="41">
        <v>50</v>
      </c>
      <c r="F670" s="43">
        <v>16300</v>
      </c>
      <c r="G670" s="44">
        <v>50</v>
      </c>
      <c r="H670" s="43">
        <v>14940</v>
      </c>
      <c r="I670" s="43">
        <v>747000</v>
      </c>
      <c r="J670" s="45">
        <v>747000</v>
      </c>
      <c r="K670" s="43">
        <v>755000</v>
      </c>
      <c r="L670" s="41">
        <v>98.94</v>
      </c>
      <c r="M670" s="11" t="s">
        <v>3699</v>
      </c>
      <c r="N670" s="41">
        <v>0</v>
      </c>
      <c r="O670" s="81"/>
      <c r="P670" s="43">
        <v>743850</v>
      </c>
      <c r="Q670" s="41" t="s">
        <v>3700</v>
      </c>
      <c r="R670" s="43">
        <v>-755000</v>
      </c>
      <c r="S670" s="41">
        <v>0</v>
      </c>
      <c r="T670" s="82" t="s">
        <v>3701</v>
      </c>
      <c r="U670" s="46" t="s">
        <v>3702</v>
      </c>
      <c r="V670" s="41">
        <v>33.799999999999997</v>
      </c>
      <c r="W670" s="12">
        <v>45785</v>
      </c>
      <c r="X670" s="12">
        <v>45782</v>
      </c>
      <c r="Y670" s="83">
        <v>39884</v>
      </c>
      <c r="Z670" s="84"/>
      <c r="AA670" s="14">
        <v>45785</v>
      </c>
      <c r="AB670" s="67" t="s">
        <v>81</v>
      </c>
      <c r="AC670" s="85">
        <v>26</v>
      </c>
      <c r="AD670" s="47" t="s">
        <v>133</v>
      </c>
      <c r="AE670" s="13">
        <v>1074883000</v>
      </c>
      <c r="AF670" s="47" t="s">
        <v>3703</v>
      </c>
      <c r="AG670" t="str">
        <f t="shared" si="21"/>
        <v>ADA FOTO</v>
      </c>
    </row>
    <row r="671" spans="1:33" ht="15.75" hidden="1" customHeight="1" thickBot="1">
      <c r="A671" t="str">
        <f t="shared" si="20"/>
        <v>060081077237000</v>
      </c>
      <c r="B671" s="41">
        <v>665</v>
      </c>
      <c r="C671" s="42" t="s">
        <v>3790</v>
      </c>
      <c r="D671" s="7" t="s">
        <v>3791</v>
      </c>
      <c r="E671" s="41">
        <v>12</v>
      </c>
      <c r="F671" s="43">
        <v>18900</v>
      </c>
      <c r="G671" s="44">
        <v>12</v>
      </c>
      <c r="H671" s="43">
        <v>16208</v>
      </c>
      <c r="I671" s="43">
        <v>194496</v>
      </c>
      <c r="J671" s="48">
        <v>194496</v>
      </c>
      <c r="K671" s="43">
        <v>196800</v>
      </c>
      <c r="L671" s="41">
        <v>98.83</v>
      </c>
      <c r="M671" s="11" t="s">
        <v>3699</v>
      </c>
      <c r="N671" s="41">
        <v>0</v>
      </c>
      <c r="O671" s="81"/>
      <c r="P671" s="43">
        <v>195204</v>
      </c>
      <c r="Q671" s="41" t="s">
        <v>3700</v>
      </c>
      <c r="R671" s="43">
        <v>-196800</v>
      </c>
      <c r="S671" s="41">
        <v>0</v>
      </c>
      <c r="T671" s="82" t="s">
        <v>3701</v>
      </c>
      <c r="U671" s="46" t="s">
        <v>3702</v>
      </c>
      <c r="V671" s="41">
        <v>848.5</v>
      </c>
      <c r="W671" s="12">
        <v>45785</v>
      </c>
      <c r="X671" s="12">
        <v>45712</v>
      </c>
      <c r="Y671" s="83">
        <v>34063</v>
      </c>
      <c r="Z671" s="84"/>
      <c r="AA671" s="14">
        <v>45785</v>
      </c>
      <c r="AB671" s="67" t="s">
        <v>81</v>
      </c>
      <c r="AC671" s="85">
        <v>26</v>
      </c>
      <c r="AD671" s="47" t="s">
        <v>133</v>
      </c>
      <c r="AE671" s="13">
        <v>1077237000</v>
      </c>
      <c r="AF671" s="47" t="s">
        <v>3703</v>
      </c>
      <c r="AG671" t="str">
        <f t="shared" si="21"/>
        <v>ADA FOTO</v>
      </c>
    </row>
    <row r="672" spans="1:33" ht="15.75" hidden="1" customHeight="1" thickBot="1">
      <c r="A672" t="str">
        <f t="shared" si="20"/>
        <v>060081002106000</v>
      </c>
      <c r="B672" s="41">
        <v>666</v>
      </c>
      <c r="C672" s="42" t="s">
        <v>3792</v>
      </c>
      <c r="D672" s="7" t="s">
        <v>136</v>
      </c>
      <c r="E672" s="41">
        <v>20</v>
      </c>
      <c r="F672" s="43">
        <v>10000</v>
      </c>
      <c r="G672" s="44">
        <v>20</v>
      </c>
      <c r="H672" s="43">
        <v>9250</v>
      </c>
      <c r="I672" s="43">
        <v>185000</v>
      </c>
      <c r="J672" s="45">
        <v>185000</v>
      </c>
      <c r="K672" s="43">
        <v>10000</v>
      </c>
      <c r="L672" s="50">
        <v>1850</v>
      </c>
      <c r="M672" s="11" t="s">
        <v>3707</v>
      </c>
      <c r="N672" s="43">
        <v>0</v>
      </c>
      <c r="O672" s="81"/>
      <c r="P672" s="43">
        <v>181040</v>
      </c>
      <c r="Q672" s="41" t="s">
        <v>3700</v>
      </c>
      <c r="R672" s="43">
        <v>-10000</v>
      </c>
      <c r="S672" s="41">
        <v>0</v>
      </c>
      <c r="T672" s="82" t="s">
        <v>3701</v>
      </c>
      <c r="U672" s="46" t="s">
        <v>3702</v>
      </c>
      <c r="V672" s="41">
        <v>22.4</v>
      </c>
      <c r="W672" s="12">
        <v>45784</v>
      </c>
      <c r="X672" s="12">
        <v>45761</v>
      </c>
      <c r="Y672" s="83">
        <v>34063</v>
      </c>
      <c r="Z672" s="84"/>
      <c r="AA672" s="14">
        <v>45785</v>
      </c>
      <c r="AB672" s="67" t="s">
        <v>81</v>
      </c>
      <c r="AC672" s="85">
        <v>26</v>
      </c>
      <c r="AD672" s="47" t="s">
        <v>133</v>
      </c>
      <c r="AE672" s="13">
        <v>1002106000</v>
      </c>
      <c r="AF672" s="47" t="s">
        <v>3703</v>
      </c>
      <c r="AG672" t="str">
        <f t="shared" si="21"/>
        <v>ADA FOTO</v>
      </c>
    </row>
    <row r="673" spans="1:33" ht="15.75" hidden="1" customHeight="1" thickBot="1">
      <c r="A673" t="str">
        <f t="shared" si="20"/>
        <v>060081055785000</v>
      </c>
      <c r="B673" s="41">
        <v>667</v>
      </c>
      <c r="C673" s="42" t="s">
        <v>3793</v>
      </c>
      <c r="D673" s="7" t="s">
        <v>232</v>
      </c>
      <c r="E673" s="41">
        <v>12</v>
      </c>
      <c r="F673" s="43">
        <v>15500</v>
      </c>
      <c r="G673" s="44">
        <v>12</v>
      </c>
      <c r="H673" s="43">
        <v>13625</v>
      </c>
      <c r="I673" s="43">
        <v>163500</v>
      </c>
      <c r="J673" s="45">
        <v>163500</v>
      </c>
      <c r="K673" s="43">
        <v>164100</v>
      </c>
      <c r="L673" s="41">
        <v>99.63</v>
      </c>
      <c r="M673" s="11" t="s">
        <v>3699</v>
      </c>
      <c r="N673" s="43">
        <v>0</v>
      </c>
      <c r="O673" s="81"/>
      <c r="P673" s="43">
        <v>172824</v>
      </c>
      <c r="Q673" s="41" t="s">
        <v>3700</v>
      </c>
      <c r="R673" s="43">
        <v>-164100</v>
      </c>
      <c r="S673" s="41">
        <v>0</v>
      </c>
      <c r="T673" s="82" t="s">
        <v>3701</v>
      </c>
      <c r="U673" s="46" t="s">
        <v>3711</v>
      </c>
      <c r="V673" s="41">
        <v>79.89</v>
      </c>
      <c r="W673" s="12">
        <v>45784</v>
      </c>
      <c r="X673" s="12">
        <v>45649</v>
      </c>
      <c r="Y673" s="83">
        <v>33398</v>
      </c>
      <c r="Z673" s="84"/>
      <c r="AA673" s="14">
        <v>45785</v>
      </c>
      <c r="AB673" s="67" t="s">
        <v>81</v>
      </c>
      <c r="AC673" s="85">
        <v>26</v>
      </c>
      <c r="AD673" s="47" t="s">
        <v>133</v>
      </c>
      <c r="AE673" s="13">
        <v>1055785000</v>
      </c>
      <c r="AF673" s="47" t="s">
        <v>3703</v>
      </c>
      <c r="AG673" t="str">
        <f t="shared" si="21"/>
        <v>ADA FOTO</v>
      </c>
    </row>
    <row r="674" spans="1:33" ht="15.75" hidden="1" customHeight="1" thickBot="1">
      <c r="A674" t="str">
        <f t="shared" si="20"/>
        <v>060081108244000</v>
      </c>
      <c r="B674" s="6">
        <v>668</v>
      </c>
      <c r="C674" s="7" t="s">
        <v>3794</v>
      </c>
      <c r="D674" s="7" t="s">
        <v>412</v>
      </c>
      <c r="E674" s="41">
        <v>12</v>
      </c>
      <c r="F674" s="43">
        <v>3300</v>
      </c>
      <c r="G674" s="44">
        <v>12</v>
      </c>
      <c r="H674" s="43">
        <v>3042</v>
      </c>
      <c r="I674" s="8">
        <v>36504</v>
      </c>
      <c r="J674" s="15">
        <v>36504</v>
      </c>
      <c r="K674" s="8">
        <v>36500</v>
      </c>
      <c r="L674" s="6">
        <v>100.01</v>
      </c>
      <c r="M674" s="11" t="s">
        <v>3707</v>
      </c>
      <c r="N674" s="43">
        <v>0</v>
      </c>
      <c r="O674" s="81"/>
      <c r="P674" s="43">
        <v>34020</v>
      </c>
      <c r="Q674" s="41" t="s">
        <v>3700</v>
      </c>
      <c r="R674" s="43">
        <v>-36500</v>
      </c>
      <c r="S674" s="41">
        <v>0</v>
      </c>
      <c r="T674" s="82" t="s">
        <v>3701</v>
      </c>
      <c r="U674" s="46" t="s">
        <v>3702</v>
      </c>
      <c r="V674" s="41">
        <v>79.47</v>
      </c>
      <c r="W674" s="12">
        <v>45784</v>
      </c>
      <c r="X674" s="12">
        <v>45775</v>
      </c>
      <c r="Y674" s="83">
        <v>22217</v>
      </c>
      <c r="Z674" s="42"/>
      <c r="AA674" s="14">
        <v>45785</v>
      </c>
      <c r="AB674" s="67" t="s">
        <v>81</v>
      </c>
      <c r="AC674" s="85">
        <v>26</v>
      </c>
      <c r="AD674" s="47" t="s">
        <v>133</v>
      </c>
      <c r="AE674" s="13">
        <v>1108244000</v>
      </c>
      <c r="AF674" s="47" t="s">
        <v>3703</v>
      </c>
      <c r="AG674" t="str">
        <f t="shared" si="21"/>
        <v>ADA FOTO</v>
      </c>
    </row>
    <row r="675" spans="1:33" ht="15.75" hidden="1" customHeight="1" thickBot="1">
      <c r="A675" t="str">
        <f t="shared" si="20"/>
        <v>060081082607000</v>
      </c>
      <c r="B675" s="41">
        <v>669</v>
      </c>
      <c r="C675" s="42" t="s">
        <v>3795</v>
      </c>
      <c r="D675" s="7" t="s">
        <v>310</v>
      </c>
      <c r="E675" s="41">
        <v>12</v>
      </c>
      <c r="F675" s="43">
        <v>18900</v>
      </c>
      <c r="G675" s="44">
        <v>0</v>
      </c>
      <c r="H675" s="43">
        <v>0</v>
      </c>
      <c r="I675" s="43">
        <v>226800</v>
      </c>
      <c r="J675" s="48">
        <v>226800</v>
      </c>
      <c r="K675" s="43">
        <v>202800</v>
      </c>
      <c r="L675" s="41">
        <v>111.83</v>
      </c>
      <c r="M675" s="11" t="s">
        <v>3707</v>
      </c>
      <c r="N675" s="43">
        <v>0</v>
      </c>
      <c r="O675" s="81"/>
      <c r="P675" s="43">
        <v>209328</v>
      </c>
      <c r="Q675" s="41" t="s">
        <v>3700</v>
      </c>
      <c r="R675" s="43">
        <v>-202800</v>
      </c>
      <c r="S675" s="41">
        <v>0</v>
      </c>
      <c r="T675" s="82" t="s">
        <v>3701</v>
      </c>
      <c r="U675" s="46" t="s">
        <v>3702</v>
      </c>
      <c r="V675" s="41">
        <v>37.299999999999997</v>
      </c>
      <c r="W675" s="12">
        <v>45785</v>
      </c>
      <c r="X675" s="12">
        <v>45744</v>
      </c>
      <c r="Y675" s="83">
        <v>24033</v>
      </c>
      <c r="Z675" s="84"/>
      <c r="AA675" s="14">
        <v>45785</v>
      </c>
      <c r="AB675" s="67" t="s">
        <v>81</v>
      </c>
      <c r="AC675" s="85">
        <v>26</v>
      </c>
      <c r="AD675" s="47" t="s">
        <v>133</v>
      </c>
      <c r="AE675" s="13">
        <v>1082607000</v>
      </c>
      <c r="AF675" s="47" t="s">
        <v>3703</v>
      </c>
      <c r="AG675" t="str">
        <f t="shared" si="21"/>
        <v>ADA FOTO</v>
      </c>
    </row>
    <row r="676" spans="1:33" ht="15.75" hidden="1" customHeight="1" thickBot="1">
      <c r="A676" t="str">
        <f t="shared" si="20"/>
        <v>060081082723000</v>
      </c>
      <c r="B676" s="41">
        <v>670</v>
      </c>
      <c r="C676" s="42" t="s">
        <v>3796</v>
      </c>
      <c r="D676" s="7" t="s">
        <v>316</v>
      </c>
      <c r="E676" s="41">
        <v>24</v>
      </c>
      <c r="F676" s="43">
        <v>5400</v>
      </c>
      <c r="G676" s="44">
        <v>24</v>
      </c>
      <c r="H676" s="43">
        <v>4812</v>
      </c>
      <c r="I676" s="43">
        <v>115488</v>
      </c>
      <c r="J676" s="45">
        <v>115488</v>
      </c>
      <c r="K676" s="43">
        <v>106000</v>
      </c>
      <c r="L676" s="41">
        <v>108.95</v>
      </c>
      <c r="M676" s="11" t="s">
        <v>3707</v>
      </c>
      <c r="N676" s="43">
        <v>0</v>
      </c>
      <c r="O676" s="81"/>
      <c r="P676" s="43">
        <v>110784</v>
      </c>
      <c r="Q676" s="41" t="s">
        <v>3700</v>
      </c>
      <c r="R676" s="43">
        <v>-106000</v>
      </c>
      <c r="S676" s="41">
        <v>0</v>
      </c>
      <c r="T676" s="82" t="s">
        <v>3701</v>
      </c>
      <c r="U676" s="46" t="s">
        <v>3702</v>
      </c>
      <c r="V676" s="41">
        <v>319.70999999999998</v>
      </c>
      <c r="W676" s="12">
        <v>45785</v>
      </c>
      <c r="X676" s="12">
        <v>45757</v>
      </c>
      <c r="Y676" s="83">
        <v>24033</v>
      </c>
      <c r="Z676" s="84"/>
      <c r="AA676" s="14">
        <v>45785</v>
      </c>
      <c r="AB676" s="67" t="s">
        <v>81</v>
      </c>
      <c r="AC676" s="85">
        <v>26</v>
      </c>
      <c r="AD676" s="47" t="s">
        <v>133</v>
      </c>
      <c r="AE676" s="13">
        <v>1082723000</v>
      </c>
      <c r="AF676" s="47" t="s">
        <v>3703</v>
      </c>
      <c r="AG676" t="str">
        <f t="shared" si="21"/>
        <v>ADA FOTO</v>
      </c>
    </row>
    <row r="677" spans="1:33" ht="15.75" hidden="1" customHeight="1" thickBot="1">
      <c r="A677" t="str">
        <f t="shared" si="20"/>
        <v>060081025539000</v>
      </c>
      <c r="B677" s="41">
        <v>671</v>
      </c>
      <c r="C677" s="42" t="s">
        <v>3797</v>
      </c>
      <c r="D677" s="7" t="s">
        <v>190</v>
      </c>
      <c r="E677" s="41">
        <v>1</v>
      </c>
      <c r="F677" s="43">
        <v>20200</v>
      </c>
      <c r="G677" s="44">
        <v>0</v>
      </c>
      <c r="H677" s="43">
        <v>0</v>
      </c>
      <c r="I677" s="43">
        <v>20200</v>
      </c>
      <c r="J677" s="45">
        <v>20200</v>
      </c>
      <c r="K677" s="43">
        <v>20000</v>
      </c>
      <c r="L677" s="41">
        <v>101</v>
      </c>
      <c r="M677" s="11" t="s">
        <v>3707</v>
      </c>
      <c r="N677" s="43">
        <v>0</v>
      </c>
      <c r="O677" s="81"/>
      <c r="P677" s="43">
        <v>19500</v>
      </c>
      <c r="Q677" s="41" t="s">
        <v>3700</v>
      </c>
      <c r="R677" s="43">
        <v>-20000</v>
      </c>
      <c r="S677" s="41">
        <v>0</v>
      </c>
      <c r="T677" s="82" t="s">
        <v>3701</v>
      </c>
      <c r="U677" s="46" t="s">
        <v>3702</v>
      </c>
      <c r="V677" s="50">
        <v>0.05</v>
      </c>
      <c r="W677" s="12">
        <v>45743</v>
      </c>
      <c r="X677" s="12">
        <v>45672</v>
      </c>
      <c r="Y677" s="83">
        <v>22217</v>
      </c>
      <c r="Z677" s="84"/>
      <c r="AA677" s="14">
        <v>45785</v>
      </c>
      <c r="AB677" s="67" t="s">
        <v>81</v>
      </c>
      <c r="AC677" s="85">
        <v>27</v>
      </c>
      <c r="AD677" s="47" t="s">
        <v>133</v>
      </c>
      <c r="AE677" s="13">
        <v>1025539000</v>
      </c>
      <c r="AF677" s="47" t="s">
        <v>3703</v>
      </c>
      <c r="AG677" t="str">
        <f t="shared" si="21"/>
        <v>ADA FOTO</v>
      </c>
    </row>
    <row r="678" spans="1:33" ht="15.75" hidden="1" customHeight="1" thickBot="1">
      <c r="A678" t="str">
        <f t="shared" si="20"/>
        <v>060081058499000</v>
      </c>
      <c r="B678" s="41">
        <v>672</v>
      </c>
      <c r="C678" s="42" t="s">
        <v>3798</v>
      </c>
      <c r="D678" s="7" t="s">
        <v>238</v>
      </c>
      <c r="E678" s="41">
        <v>12</v>
      </c>
      <c r="F678" s="43">
        <v>3300</v>
      </c>
      <c r="G678" s="44">
        <v>12</v>
      </c>
      <c r="H678" s="43">
        <v>2900</v>
      </c>
      <c r="I678" s="43">
        <v>34800</v>
      </c>
      <c r="J678" s="45">
        <v>34800</v>
      </c>
      <c r="K678" s="43">
        <v>33600</v>
      </c>
      <c r="L678" s="41">
        <v>103.57</v>
      </c>
      <c r="M678" s="11" t="s">
        <v>3707</v>
      </c>
      <c r="N678" s="43">
        <v>0</v>
      </c>
      <c r="O678" s="81"/>
      <c r="P678" s="43">
        <v>30000</v>
      </c>
      <c r="Q678" s="41" t="s">
        <v>3700</v>
      </c>
      <c r="R678" s="43">
        <v>-33600</v>
      </c>
      <c r="S678" s="41">
        <v>0</v>
      </c>
      <c r="T678" s="82" t="s">
        <v>3701</v>
      </c>
      <c r="U678" s="46" t="s">
        <v>3702</v>
      </c>
      <c r="V678" s="50">
        <v>7.29</v>
      </c>
      <c r="W678" s="12">
        <v>45782</v>
      </c>
      <c r="X678" s="12">
        <v>45775</v>
      </c>
      <c r="Y678" s="83">
        <v>22217</v>
      </c>
      <c r="Z678" s="84"/>
      <c r="AA678" s="14">
        <v>45785</v>
      </c>
      <c r="AB678" s="67" t="s">
        <v>81</v>
      </c>
      <c r="AC678" s="85">
        <v>27</v>
      </c>
      <c r="AD678" s="47" t="s">
        <v>133</v>
      </c>
      <c r="AE678" s="13">
        <v>1058499000</v>
      </c>
      <c r="AF678" s="47" t="s">
        <v>3703</v>
      </c>
      <c r="AG678" t="str">
        <f t="shared" si="21"/>
        <v>ADA FOTO</v>
      </c>
    </row>
    <row r="679" spans="1:33" ht="15.75" hidden="1" customHeight="1" thickBot="1">
      <c r="A679" t="str">
        <f t="shared" si="20"/>
        <v>060081090872000</v>
      </c>
      <c r="B679" s="41">
        <v>673</v>
      </c>
      <c r="C679" s="42" t="s">
        <v>3799</v>
      </c>
      <c r="D679" s="7" t="s">
        <v>394</v>
      </c>
      <c r="E679" s="41">
        <v>12</v>
      </c>
      <c r="F679" s="43">
        <v>3400</v>
      </c>
      <c r="G679" s="44">
        <v>12</v>
      </c>
      <c r="H679" s="43">
        <v>3100</v>
      </c>
      <c r="I679" s="43">
        <v>37200</v>
      </c>
      <c r="J679" s="48">
        <v>37200</v>
      </c>
      <c r="K679" s="43">
        <v>36900</v>
      </c>
      <c r="L679" s="41">
        <v>100.81</v>
      </c>
      <c r="M679" s="11" t="s">
        <v>3707</v>
      </c>
      <c r="N679" s="43">
        <v>0</v>
      </c>
      <c r="O679" s="81"/>
      <c r="P679" s="43">
        <v>34800</v>
      </c>
      <c r="Q679" s="41" t="s">
        <v>3700</v>
      </c>
      <c r="R679" s="43">
        <v>-36900</v>
      </c>
      <c r="S679" s="41">
        <v>0</v>
      </c>
      <c r="T679" s="82" t="s">
        <v>3701</v>
      </c>
      <c r="U679" s="46" t="s">
        <v>3702</v>
      </c>
      <c r="V679" s="41">
        <v>29.83</v>
      </c>
      <c r="W679" s="12">
        <v>45784</v>
      </c>
      <c r="X679" s="12">
        <v>45775</v>
      </c>
      <c r="Y679" s="83">
        <v>22217</v>
      </c>
      <c r="Z679" s="84"/>
      <c r="AA679" s="14">
        <v>45785</v>
      </c>
      <c r="AB679" s="67" t="s">
        <v>81</v>
      </c>
      <c r="AC679" s="85">
        <v>27</v>
      </c>
      <c r="AD679" s="47" t="s">
        <v>133</v>
      </c>
      <c r="AE679" s="13">
        <v>1090872000</v>
      </c>
      <c r="AF679" s="47" t="s">
        <v>3703</v>
      </c>
      <c r="AG679" t="str">
        <f t="shared" si="21"/>
        <v>ADA FOTO</v>
      </c>
    </row>
    <row r="680" spans="1:33" ht="15.75" hidden="1" customHeight="1" thickBot="1">
      <c r="A680" t="str">
        <f t="shared" si="20"/>
        <v>060081038886000</v>
      </c>
      <c r="B680" s="41">
        <v>674</v>
      </c>
      <c r="C680" s="42" t="s">
        <v>3800</v>
      </c>
      <c r="D680" s="7" t="s">
        <v>220</v>
      </c>
      <c r="E680" s="41">
        <v>12</v>
      </c>
      <c r="F680" s="43">
        <v>5300</v>
      </c>
      <c r="G680" s="44">
        <v>12</v>
      </c>
      <c r="H680" s="43">
        <v>4925</v>
      </c>
      <c r="I680" s="43">
        <v>59100</v>
      </c>
      <c r="J680" s="48">
        <v>59100</v>
      </c>
      <c r="K680" s="43">
        <v>49500</v>
      </c>
      <c r="L680" s="41">
        <v>119.39</v>
      </c>
      <c r="M680" s="11" t="s">
        <v>3707</v>
      </c>
      <c r="N680" s="43">
        <v>0</v>
      </c>
      <c r="O680" s="81"/>
      <c r="P680" s="43">
        <v>53604</v>
      </c>
      <c r="Q680" s="41" t="s">
        <v>3700</v>
      </c>
      <c r="R680" s="43">
        <v>-49500</v>
      </c>
      <c r="S680" s="41">
        <v>0</v>
      </c>
      <c r="T680" s="82" t="s">
        <v>3701</v>
      </c>
      <c r="U680" s="46" t="s">
        <v>3702</v>
      </c>
      <c r="V680" s="41">
        <v>20.48</v>
      </c>
      <c r="W680" s="12">
        <v>45784</v>
      </c>
      <c r="X680" s="12">
        <v>45763</v>
      </c>
      <c r="Y680" s="83">
        <v>22092</v>
      </c>
      <c r="Z680" s="84"/>
      <c r="AA680" s="14">
        <v>45785</v>
      </c>
      <c r="AB680" s="67" t="s">
        <v>81</v>
      </c>
      <c r="AC680" s="85">
        <v>27</v>
      </c>
      <c r="AD680" s="47" t="s">
        <v>133</v>
      </c>
      <c r="AE680" s="13">
        <v>1038886000</v>
      </c>
      <c r="AF680" s="47" t="s">
        <v>3703</v>
      </c>
      <c r="AG680" t="str">
        <f t="shared" si="21"/>
        <v>ADA FOTO</v>
      </c>
    </row>
    <row r="681" spans="1:33" ht="15.75" hidden="1" customHeight="1" thickBot="1">
      <c r="A681" t="str">
        <f t="shared" si="20"/>
        <v>060081083903000</v>
      </c>
      <c r="B681" s="41">
        <v>675</v>
      </c>
      <c r="C681" s="42" t="s">
        <v>3801</v>
      </c>
      <c r="D681" s="7" t="s">
        <v>328</v>
      </c>
      <c r="E681" s="41">
        <v>24</v>
      </c>
      <c r="F681" s="43">
        <v>6600</v>
      </c>
      <c r="G681" s="44">
        <v>0</v>
      </c>
      <c r="H681" s="43">
        <v>0</v>
      </c>
      <c r="I681" s="43">
        <v>158400</v>
      </c>
      <c r="J681" s="45">
        <v>158400</v>
      </c>
      <c r="K681" s="43">
        <v>128000</v>
      </c>
      <c r="L681" s="41">
        <v>123.75</v>
      </c>
      <c r="M681" s="11" t="s">
        <v>3707</v>
      </c>
      <c r="N681" s="43">
        <v>0</v>
      </c>
      <c r="O681" s="81"/>
      <c r="P681" s="43">
        <v>129888</v>
      </c>
      <c r="Q681" s="41" t="s">
        <v>3700</v>
      </c>
      <c r="R681" s="43">
        <v>-128000</v>
      </c>
      <c r="S681" s="41">
        <v>0</v>
      </c>
      <c r="T681" s="82" t="s">
        <v>3701</v>
      </c>
      <c r="U681" s="46" t="s">
        <v>3702</v>
      </c>
      <c r="V681" s="41">
        <v>81.62</v>
      </c>
      <c r="W681" s="12">
        <v>45784</v>
      </c>
      <c r="X681" s="12">
        <v>45723</v>
      </c>
      <c r="Y681" s="83">
        <v>35897</v>
      </c>
      <c r="Z681" s="84"/>
      <c r="AA681" s="14">
        <v>45785</v>
      </c>
      <c r="AB681" s="67" t="s">
        <v>81</v>
      </c>
      <c r="AC681" s="85">
        <v>27</v>
      </c>
      <c r="AD681" s="47" t="s">
        <v>133</v>
      </c>
      <c r="AE681" s="13">
        <v>1083903000</v>
      </c>
      <c r="AF681" s="47" t="s">
        <v>3703</v>
      </c>
      <c r="AG681" t="str">
        <f t="shared" si="21"/>
        <v>ADA FOTO</v>
      </c>
    </row>
    <row r="682" spans="1:33" ht="15.75" hidden="1" customHeight="1" thickBot="1">
      <c r="A682" t="str">
        <f t="shared" si="20"/>
        <v>060081075557000</v>
      </c>
      <c r="B682" s="41">
        <v>676</v>
      </c>
      <c r="C682" s="42" t="s">
        <v>3802</v>
      </c>
      <c r="D682" s="7" t="s">
        <v>292</v>
      </c>
      <c r="E682" s="41">
        <v>25</v>
      </c>
      <c r="F682" s="43">
        <v>11700</v>
      </c>
      <c r="G682" s="44">
        <v>25</v>
      </c>
      <c r="H682" s="43">
        <v>10750</v>
      </c>
      <c r="I682" s="43">
        <v>268750</v>
      </c>
      <c r="J682" s="45">
        <v>268750</v>
      </c>
      <c r="K682" s="43">
        <v>260000</v>
      </c>
      <c r="L682" s="41">
        <v>103.37</v>
      </c>
      <c r="M682" s="11" t="s">
        <v>3707</v>
      </c>
      <c r="N682" s="43">
        <v>0</v>
      </c>
      <c r="O682" s="81"/>
      <c r="P682" s="43">
        <v>257775</v>
      </c>
      <c r="Q682" s="41" t="s">
        <v>3700</v>
      </c>
      <c r="R682" s="43">
        <v>-260000</v>
      </c>
      <c r="S682" s="41">
        <v>0</v>
      </c>
      <c r="T682" s="82" t="s">
        <v>3701</v>
      </c>
      <c r="U682" s="46" t="s">
        <v>3702</v>
      </c>
      <c r="V682" s="41">
        <v>2.0499999999999998</v>
      </c>
      <c r="W682" s="12">
        <v>45784</v>
      </c>
      <c r="X682" s="12">
        <v>45649</v>
      </c>
      <c r="Y682" s="83">
        <v>24764</v>
      </c>
      <c r="Z682" s="84"/>
      <c r="AA682" s="14">
        <v>45785</v>
      </c>
      <c r="AB682" s="67" t="s">
        <v>81</v>
      </c>
      <c r="AC682" s="85">
        <v>27</v>
      </c>
      <c r="AD682" s="47" t="s">
        <v>133</v>
      </c>
      <c r="AE682" s="13">
        <v>1075557000</v>
      </c>
      <c r="AF682" s="47" t="s">
        <v>3703</v>
      </c>
      <c r="AG682" t="str">
        <f t="shared" si="21"/>
        <v>ADA FOTO</v>
      </c>
    </row>
    <row r="683" spans="1:33" ht="15.75" hidden="1" customHeight="1" thickBot="1">
      <c r="A683" t="str">
        <f t="shared" si="20"/>
        <v>060081038932000</v>
      </c>
      <c r="B683" s="41">
        <v>677</v>
      </c>
      <c r="C683" s="42" t="s">
        <v>3803</v>
      </c>
      <c r="D683" s="7" t="s">
        <v>226</v>
      </c>
      <c r="E683" s="41">
        <v>1</v>
      </c>
      <c r="F683" s="43">
        <v>18500</v>
      </c>
      <c r="G683" s="44">
        <v>0</v>
      </c>
      <c r="H683" s="43">
        <v>0</v>
      </c>
      <c r="I683" s="43">
        <v>18500</v>
      </c>
      <c r="J683" s="45">
        <v>18500</v>
      </c>
      <c r="K683" s="43">
        <v>18500</v>
      </c>
      <c r="L683" s="41">
        <v>100</v>
      </c>
      <c r="M683" s="11" t="s">
        <v>3705</v>
      </c>
      <c r="N683" s="43">
        <v>0</v>
      </c>
      <c r="O683" s="81"/>
      <c r="P683" s="43">
        <v>17914</v>
      </c>
      <c r="Q683" s="41" t="s">
        <v>3700</v>
      </c>
      <c r="R683" s="43">
        <v>-18500</v>
      </c>
      <c r="S683" s="41">
        <v>0</v>
      </c>
      <c r="T683" s="82" t="s">
        <v>3701</v>
      </c>
      <c r="U683" s="46" t="s">
        <v>3711</v>
      </c>
      <c r="V683" s="41">
        <v>1.84</v>
      </c>
      <c r="W683" s="12">
        <v>45776</v>
      </c>
      <c r="X683" s="12">
        <v>45646</v>
      </c>
      <c r="Y683" s="83">
        <v>30847</v>
      </c>
      <c r="Z683" s="84"/>
      <c r="AA683" s="14">
        <v>45785</v>
      </c>
      <c r="AB683" s="67" t="s">
        <v>81</v>
      </c>
      <c r="AC683" s="85">
        <v>27</v>
      </c>
      <c r="AD683" s="47" t="s">
        <v>133</v>
      </c>
      <c r="AE683" s="13">
        <v>1038932000</v>
      </c>
      <c r="AF683" s="47" t="s">
        <v>3703</v>
      </c>
      <c r="AG683" t="str">
        <f t="shared" si="21"/>
        <v>ADA FOTO</v>
      </c>
    </row>
    <row r="684" spans="1:33" ht="15.75" hidden="1" customHeight="1" thickBot="1">
      <c r="A684" t="str">
        <f t="shared" si="20"/>
        <v>060081090446000</v>
      </c>
      <c r="B684" s="41">
        <v>678</v>
      </c>
      <c r="C684" s="42" t="s">
        <v>3804</v>
      </c>
      <c r="D684" s="7" t="s">
        <v>388</v>
      </c>
      <c r="E684" s="41">
        <v>24</v>
      </c>
      <c r="F684" s="43">
        <v>3600</v>
      </c>
      <c r="G684" s="44">
        <v>24</v>
      </c>
      <c r="H684" s="43">
        <v>3062</v>
      </c>
      <c r="I684" s="43">
        <v>73488</v>
      </c>
      <c r="J684" s="45">
        <v>73488</v>
      </c>
      <c r="K684" s="43">
        <v>73500</v>
      </c>
      <c r="L684" s="41">
        <v>99.98</v>
      </c>
      <c r="M684" s="11" t="s">
        <v>3699</v>
      </c>
      <c r="N684" s="43">
        <v>0</v>
      </c>
      <c r="O684" s="81"/>
      <c r="P684" s="43">
        <v>76920</v>
      </c>
      <c r="Q684" s="41" t="s">
        <v>3700</v>
      </c>
      <c r="R684" s="43">
        <v>-73500</v>
      </c>
      <c r="S684" s="41">
        <v>0</v>
      </c>
      <c r="T684" s="82" t="s">
        <v>3701</v>
      </c>
      <c r="U684" s="46" t="s">
        <v>3702</v>
      </c>
      <c r="V684" s="41">
        <v>66.400000000000006</v>
      </c>
      <c r="W684" s="12">
        <v>45784</v>
      </c>
      <c r="X684" s="12">
        <v>45771</v>
      </c>
      <c r="Y684" s="83">
        <v>24033</v>
      </c>
      <c r="Z684" s="84"/>
      <c r="AA684" s="14">
        <v>45785</v>
      </c>
      <c r="AB684" s="67" t="s">
        <v>81</v>
      </c>
      <c r="AC684" s="85">
        <v>27</v>
      </c>
      <c r="AD684" s="47" t="s">
        <v>133</v>
      </c>
      <c r="AE684" s="13">
        <v>1090446000</v>
      </c>
      <c r="AF684" s="47" t="s">
        <v>3703</v>
      </c>
      <c r="AG684" t="str">
        <f t="shared" si="21"/>
        <v>ADA FOTO</v>
      </c>
    </row>
    <row r="685" spans="1:33" ht="15.75" hidden="1" customHeight="1" thickBot="1">
      <c r="A685" t="str">
        <f t="shared" si="20"/>
        <v>060081017616000</v>
      </c>
      <c r="B685" s="41">
        <v>679</v>
      </c>
      <c r="C685" s="42" t="s">
        <v>3805</v>
      </c>
      <c r="D685" s="7" t="s">
        <v>174</v>
      </c>
      <c r="E685" s="41">
        <v>24</v>
      </c>
      <c r="F685" s="43">
        <v>3600</v>
      </c>
      <c r="G685" s="44">
        <v>24</v>
      </c>
      <c r="H685" s="43">
        <v>2700</v>
      </c>
      <c r="I685" s="43">
        <v>64800</v>
      </c>
      <c r="J685" s="45">
        <v>64800</v>
      </c>
      <c r="K685" s="43">
        <v>60400</v>
      </c>
      <c r="L685" s="41">
        <v>107.28</v>
      </c>
      <c r="M685" s="11" t="s">
        <v>3707</v>
      </c>
      <c r="N685" s="43">
        <v>0</v>
      </c>
      <c r="O685" s="81"/>
      <c r="P685" s="43">
        <v>71304</v>
      </c>
      <c r="Q685" s="41" t="s">
        <v>3700</v>
      </c>
      <c r="R685" s="43">
        <v>-60400</v>
      </c>
      <c r="S685" s="41">
        <v>0</v>
      </c>
      <c r="T685" s="82" t="s">
        <v>3701</v>
      </c>
      <c r="U685" s="46" t="s">
        <v>3702</v>
      </c>
      <c r="V685" s="50">
        <v>111.25</v>
      </c>
      <c r="W685" s="12">
        <v>45784</v>
      </c>
      <c r="X685" s="12">
        <v>45709</v>
      </c>
      <c r="Y685" s="83">
        <v>32480</v>
      </c>
      <c r="Z685" s="84"/>
      <c r="AA685" s="14">
        <v>45785</v>
      </c>
      <c r="AB685" s="67" t="s">
        <v>81</v>
      </c>
      <c r="AC685" s="85">
        <v>27</v>
      </c>
      <c r="AD685" s="47" t="s">
        <v>133</v>
      </c>
      <c r="AE685" s="13">
        <v>1017616000</v>
      </c>
      <c r="AF685" s="47" t="s">
        <v>3703</v>
      </c>
      <c r="AG685" t="str">
        <f t="shared" si="21"/>
        <v>ADA FOTO</v>
      </c>
    </row>
    <row r="686" spans="1:33" ht="15.75" hidden="1" customHeight="1" thickBot="1">
      <c r="A686" t="str">
        <f t="shared" si="20"/>
        <v>060081083898000</v>
      </c>
      <c r="B686" s="41">
        <v>680</v>
      </c>
      <c r="C686" s="42" t="s">
        <v>3806</v>
      </c>
      <c r="D686" s="7" t="s">
        <v>322</v>
      </c>
      <c r="E686" s="41">
        <v>30</v>
      </c>
      <c r="F686" s="43">
        <v>6800</v>
      </c>
      <c r="G686" s="44">
        <v>30</v>
      </c>
      <c r="H686" s="43">
        <v>6000</v>
      </c>
      <c r="I686" s="43">
        <v>180000</v>
      </c>
      <c r="J686" s="48">
        <v>180000</v>
      </c>
      <c r="K686" s="49">
        <v>171100</v>
      </c>
      <c r="L686" s="41">
        <v>105.2</v>
      </c>
      <c r="M686" s="11" t="s">
        <v>3707</v>
      </c>
      <c r="N686" s="43">
        <v>0</v>
      </c>
      <c r="O686" s="81"/>
      <c r="P686" s="43">
        <v>173520</v>
      </c>
      <c r="Q686" s="41" t="s">
        <v>3700</v>
      </c>
      <c r="R686" s="43">
        <v>-171100</v>
      </c>
      <c r="S686" s="41">
        <v>0</v>
      </c>
      <c r="T686" s="82" t="s">
        <v>3701</v>
      </c>
      <c r="U686" s="46" t="s">
        <v>3711</v>
      </c>
      <c r="V686" s="41">
        <v>2.0099999999999998</v>
      </c>
      <c r="W686" s="12">
        <v>45774</v>
      </c>
      <c r="X686" s="12">
        <v>45764</v>
      </c>
      <c r="Y686" s="83">
        <v>21439</v>
      </c>
      <c r="Z686" s="84"/>
      <c r="AA686" s="14">
        <v>45785</v>
      </c>
      <c r="AB686" s="67" t="s">
        <v>81</v>
      </c>
      <c r="AC686" s="85">
        <v>27</v>
      </c>
      <c r="AD686" s="47" t="s">
        <v>133</v>
      </c>
      <c r="AE686" s="13">
        <v>1083898000</v>
      </c>
      <c r="AF686" s="47" t="s">
        <v>3703</v>
      </c>
      <c r="AG686" t="str">
        <f t="shared" si="21"/>
        <v>ADA FOTO</v>
      </c>
    </row>
    <row r="687" spans="1:33" ht="15.75" hidden="1" customHeight="1" thickBot="1">
      <c r="A687" t="str">
        <f t="shared" si="20"/>
        <v>060091114756000</v>
      </c>
      <c r="B687" s="41">
        <v>681</v>
      </c>
      <c r="C687" s="42" t="s">
        <v>3698</v>
      </c>
      <c r="D687" s="7" t="s">
        <v>418</v>
      </c>
      <c r="E687" s="41">
        <v>8</v>
      </c>
      <c r="F687" s="43">
        <v>35900</v>
      </c>
      <c r="G687" s="44">
        <v>8</v>
      </c>
      <c r="H687" s="43">
        <v>35375</v>
      </c>
      <c r="I687" s="43">
        <v>283000</v>
      </c>
      <c r="J687" s="45">
        <v>283000</v>
      </c>
      <c r="K687" s="43">
        <v>284000</v>
      </c>
      <c r="L687" s="41">
        <v>99.65</v>
      </c>
      <c r="M687" s="11" t="s">
        <v>3699</v>
      </c>
      <c r="N687" s="43">
        <v>0</v>
      </c>
      <c r="O687" s="81"/>
      <c r="P687" s="43">
        <v>277032</v>
      </c>
      <c r="Q687" s="41" t="s">
        <v>3700</v>
      </c>
      <c r="R687" s="43">
        <v>-284000</v>
      </c>
      <c r="S687" s="41">
        <v>0</v>
      </c>
      <c r="T687" s="82" t="s">
        <v>3701</v>
      </c>
      <c r="U687" s="46" t="s">
        <v>3702</v>
      </c>
      <c r="V687" s="41">
        <v>15.97</v>
      </c>
      <c r="W687" s="12">
        <v>45785</v>
      </c>
      <c r="X687" s="12">
        <v>45630</v>
      </c>
      <c r="Y687" s="83">
        <v>35016</v>
      </c>
      <c r="Z687" s="84"/>
      <c r="AA687" s="14">
        <v>45785</v>
      </c>
      <c r="AB687" s="67" t="s">
        <v>37</v>
      </c>
      <c r="AC687" s="85">
        <v>11</v>
      </c>
      <c r="AD687" s="47" t="s">
        <v>133</v>
      </c>
      <c r="AE687" s="13">
        <v>1114756000</v>
      </c>
      <c r="AF687" s="47" t="s">
        <v>3703</v>
      </c>
      <c r="AG687" t="str">
        <f t="shared" si="21"/>
        <v>ADA FOTO</v>
      </c>
    </row>
    <row r="688" spans="1:33" ht="15.75" hidden="1" customHeight="1" thickBot="1">
      <c r="A688" t="str">
        <f t="shared" si="20"/>
        <v>060091121051000</v>
      </c>
      <c r="B688" s="41">
        <v>682</v>
      </c>
      <c r="C688" s="42" t="s">
        <v>3706</v>
      </c>
      <c r="D688" s="7" t="s">
        <v>436</v>
      </c>
      <c r="E688" s="41">
        <v>12</v>
      </c>
      <c r="F688" s="43">
        <v>8700</v>
      </c>
      <c r="G688" s="44">
        <v>12</v>
      </c>
      <c r="H688" s="43">
        <v>8400</v>
      </c>
      <c r="I688" s="43">
        <v>100800</v>
      </c>
      <c r="J688" s="45">
        <v>100800</v>
      </c>
      <c r="K688" s="43">
        <v>91000</v>
      </c>
      <c r="L688" s="41">
        <v>110.77</v>
      </c>
      <c r="M688" s="11" t="s">
        <v>3707</v>
      </c>
      <c r="N688" s="43">
        <v>0</v>
      </c>
      <c r="O688" s="81"/>
      <c r="P688" s="43">
        <v>97248</v>
      </c>
      <c r="Q688" s="41" t="s">
        <v>3700</v>
      </c>
      <c r="R688" s="43">
        <v>-91000</v>
      </c>
      <c r="S688" s="41">
        <v>0</v>
      </c>
      <c r="T688" s="82" t="s">
        <v>3701</v>
      </c>
      <c r="U688" s="46" t="s">
        <v>3702</v>
      </c>
      <c r="V688" s="41">
        <v>10.26</v>
      </c>
      <c r="W688" s="12">
        <v>45784</v>
      </c>
      <c r="X688" s="12">
        <v>45775</v>
      </c>
      <c r="Y688" s="83">
        <v>36276</v>
      </c>
      <c r="Z688" s="84"/>
      <c r="AA688" s="14">
        <v>45785</v>
      </c>
      <c r="AB688" s="67" t="s">
        <v>37</v>
      </c>
      <c r="AC688" s="85">
        <v>11</v>
      </c>
      <c r="AD688" s="47" t="s">
        <v>133</v>
      </c>
      <c r="AE688" s="13">
        <v>1121051000</v>
      </c>
      <c r="AF688" s="47" t="s">
        <v>3703</v>
      </c>
      <c r="AG688" t="str">
        <f t="shared" si="21"/>
        <v>ADA FOTO</v>
      </c>
    </row>
    <row r="689" spans="1:33" ht="15.75" hidden="1" customHeight="1" thickBot="1">
      <c r="A689" t="str">
        <f t="shared" si="20"/>
        <v>060091067510000</v>
      </c>
      <c r="B689" s="6">
        <v>683</v>
      </c>
      <c r="C689" s="7" t="s">
        <v>3811</v>
      </c>
      <c r="D689" s="7" t="s">
        <v>462</v>
      </c>
      <c r="E689" s="41">
        <v>16</v>
      </c>
      <c r="F689" s="43">
        <v>14900</v>
      </c>
      <c r="G689" s="44">
        <v>16</v>
      </c>
      <c r="H689" s="43">
        <v>14800</v>
      </c>
      <c r="I689" s="8">
        <v>236800</v>
      </c>
      <c r="J689" s="15">
        <v>236800</v>
      </c>
      <c r="K689" s="8">
        <v>257800</v>
      </c>
      <c r="L689" s="6">
        <v>91.85</v>
      </c>
      <c r="M689" s="11" t="s">
        <v>3699</v>
      </c>
      <c r="N689" s="43">
        <v>0</v>
      </c>
      <c r="O689" s="81"/>
      <c r="P689" s="43">
        <v>232656</v>
      </c>
      <c r="Q689" s="41" t="s">
        <v>3700</v>
      </c>
      <c r="R689" s="43">
        <v>-257800</v>
      </c>
      <c r="S689" s="41">
        <v>0</v>
      </c>
      <c r="T689" s="82" t="s">
        <v>3701</v>
      </c>
      <c r="U689" s="46" t="s">
        <v>3702</v>
      </c>
      <c r="V689" s="41">
        <v>36.090000000000003</v>
      </c>
      <c r="W689" s="12">
        <v>45785</v>
      </c>
      <c r="X689" s="12">
        <v>45755</v>
      </c>
      <c r="Y689" s="83">
        <v>39026</v>
      </c>
      <c r="Z689" s="84"/>
      <c r="AA689" s="14">
        <v>45785</v>
      </c>
      <c r="AB689" s="67" t="s">
        <v>37</v>
      </c>
      <c r="AC689" s="85">
        <v>11</v>
      </c>
      <c r="AD689" s="47" t="s">
        <v>133</v>
      </c>
      <c r="AE689" s="13">
        <v>1067510000</v>
      </c>
      <c r="AF689" s="47" t="s">
        <v>3703</v>
      </c>
      <c r="AG689" t="str">
        <f t="shared" si="21"/>
        <v>ADA FOTO</v>
      </c>
    </row>
    <row r="690" spans="1:33" ht="15.75" hidden="1" customHeight="1" thickBot="1">
      <c r="A690" t="str">
        <f t="shared" si="20"/>
        <v>060091032759000</v>
      </c>
      <c r="B690" s="41">
        <v>684</v>
      </c>
      <c r="C690" s="42" t="s">
        <v>3710</v>
      </c>
      <c r="D690" s="7" t="s">
        <v>3539</v>
      </c>
      <c r="E690" s="41">
        <v>8</v>
      </c>
      <c r="F690" s="43">
        <v>8500</v>
      </c>
      <c r="G690" s="44">
        <v>0</v>
      </c>
      <c r="H690" s="43">
        <v>0</v>
      </c>
      <c r="I690" s="43">
        <v>68000</v>
      </c>
      <c r="J690" s="45">
        <v>68000</v>
      </c>
      <c r="K690" s="43">
        <v>70000</v>
      </c>
      <c r="L690" s="41">
        <v>97.14</v>
      </c>
      <c r="M690" s="11" t="s">
        <v>3699</v>
      </c>
      <c r="N690" s="43">
        <v>0</v>
      </c>
      <c r="O690" s="81"/>
      <c r="P690" s="43">
        <v>68848</v>
      </c>
      <c r="Q690" s="41" t="s">
        <v>3700</v>
      </c>
      <c r="R690" s="43">
        <v>-70000</v>
      </c>
      <c r="S690" s="41">
        <v>0</v>
      </c>
      <c r="T690" s="82" t="s">
        <v>3701</v>
      </c>
      <c r="U690" s="46" t="s">
        <v>3812</v>
      </c>
      <c r="V690" s="41">
        <v>10.5</v>
      </c>
      <c r="W690" s="12">
        <v>45697</v>
      </c>
      <c r="X690" s="12">
        <v>45639</v>
      </c>
      <c r="Y690" s="83">
        <v>41980</v>
      </c>
      <c r="Z690" s="84"/>
      <c r="AA690" s="14">
        <v>45785</v>
      </c>
      <c r="AB690" s="67" t="s">
        <v>37</v>
      </c>
      <c r="AC690" s="85">
        <v>11</v>
      </c>
      <c r="AD690" s="47" t="s">
        <v>133</v>
      </c>
      <c r="AE690" s="13">
        <v>1032759000</v>
      </c>
      <c r="AF690" s="47" t="s">
        <v>3703</v>
      </c>
      <c r="AG690" t="str">
        <f t="shared" si="21"/>
        <v>ADA FOTO</v>
      </c>
    </row>
    <row r="691" spans="1:33" ht="15.75" hidden="1" customHeight="1" thickBot="1">
      <c r="A691" t="str">
        <f t="shared" si="20"/>
        <v>060091077239000</v>
      </c>
      <c r="B691" s="41">
        <v>685</v>
      </c>
      <c r="C691" s="42" t="s">
        <v>3813</v>
      </c>
      <c r="D691" s="7" t="s">
        <v>469</v>
      </c>
      <c r="E691" s="41">
        <v>30</v>
      </c>
      <c r="F691" s="43">
        <v>13900</v>
      </c>
      <c r="G691" s="44">
        <v>0</v>
      </c>
      <c r="H691" s="43">
        <v>0</v>
      </c>
      <c r="I691" s="43">
        <v>417000</v>
      </c>
      <c r="J691" s="48">
        <v>417000</v>
      </c>
      <c r="K691" s="43">
        <v>366000</v>
      </c>
      <c r="L691" s="41">
        <v>113.93</v>
      </c>
      <c r="M691" s="11" t="s">
        <v>3707</v>
      </c>
      <c r="N691" s="43">
        <v>0</v>
      </c>
      <c r="O691" s="81"/>
      <c r="P691" s="43">
        <v>349140</v>
      </c>
      <c r="Q691" s="41" t="s">
        <v>3700</v>
      </c>
      <c r="R691" s="43">
        <v>-366000</v>
      </c>
      <c r="S691" s="41">
        <v>0</v>
      </c>
      <c r="T691" s="82" t="s">
        <v>3701</v>
      </c>
      <c r="U691" s="46" t="s">
        <v>3702</v>
      </c>
      <c r="V691" s="41">
        <v>33</v>
      </c>
      <c r="W691" s="12">
        <v>45784</v>
      </c>
      <c r="X691" s="12">
        <v>45777</v>
      </c>
      <c r="Y691" s="83">
        <v>36232</v>
      </c>
      <c r="Z691" s="84"/>
      <c r="AA691" s="14">
        <v>45785</v>
      </c>
      <c r="AB691" s="67" t="s">
        <v>37</v>
      </c>
      <c r="AC691" s="85">
        <v>11</v>
      </c>
      <c r="AD691" s="47" t="s">
        <v>133</v>
      </c>
      <c r="AE691" s="13">
        <v>1077239000</v>
      </c>
      <c r="AF691" s="47" t="s">
        <v>3703</v>
      </c>
      <c r="AG691" t="str">
        <f t="shared" si="21"/>
        <v>ADA FOTO</v>
      </c>
    </row>
    <row r="692" spans="1:33" ht="15.75" hidden="1" customHeight="1" thickBot="1">
      <c r="A692" t="str">
        <f t="shared" si="20"/>
        <v>060091016172000</v>
      </c>
      <c r="B692" s="41">
        <v>686</v>
      </c>
      <c r="C692" s="42" t="s">
        <v>3712</v>
      </c>
      <c r="D692" s="7" t="s">
        <v>168</v>
      </c>
      <c r="E692" s="41">
        <v>12</v>
      </c>
      <c r="F692" s="43">
        <v>23400</v>
      </c>
      <c r="G692" s="44">
        <v>12</v>
      </c>
      <c r="H692" s="43">
        <v>21700</v>
      </c>
      <c r="I692" s="43">
        <v>260400</v>
      </c>
      <c r="J692" s="45">
        <v>260400</v>
      </c>
      <c r="K692" s="43">
        <v>264000</v>
      </c>
      <c r="L692" s="41">
        <v>98.64</v>
      </c>
      <c r="M692" s="11" t="s">
        <v>3699</v>
      </c>
      <c r="N692" s="43">
        <v>0</v>
      </c>
      <c r="O692" s="81"/>
      <c r="P692" s="43">
        <v>247368</v>
      </c>
      <c r="Q692" s="41" t="s">
        <v>3700</v>
      </c>
      <c r="R692" s="43">
        <v>-264000</v>
      </c>
      <c r="S692" s="41">
        <v>0</v>
      </c>
      <c r="T692" s="82" t="s">
        <v>3701</v>
      </c>
      <c r="U692" s="46" t="s">
        <v>3702</v>
      </c>
      <c r="V692" s="41">
        <v>50.66</v>
      </c>
      <c r="W692" s="12">
        <v>45785</v>
      </c>
      <c r="X692" s="12">
        <v>45779</v>
      </c>
      <c r="Y692" s="83">
        <v>39572</v>
      </c>
      <c r="Z692" s="84"/>
      <c r="AA692" s="14">
        <v>45785</v>
      </c>
      <c r="AB692" s="67" t="s">
        <v>37</v>
      </c>
      <c r="AC692" s="85">
        <v>11</v>
      </c>
      <c r="AD692" s="47" t="s">
        <v>133</v>
      </c>
      <c r="AE692" s="13">
        <v>1016172000</v>
      </c>
      <c r="AF692" s="47" t="s">
        <v>3703</v>
      </c>
      <c r="AG692" t="str">
        <f t="shared" si="21"/>
        <v>ADA FOTO</v>
      </c>
    </row>
    <row r="693" spans="1:33" ht="15.75" hidden="1" customHeight="1" thickBot="1">
      <c r="A693" t="str">
        <f t="shared" si="20"/>
        <v>060091071008000</v>
      </c>
      <c r="B693" s="41">
        <v>687</v>
      </c>
      <c r="C693" s="42" t="s">
        <v>3713</v>
      </c>
      <c r="D693" s="7" t="s">
        <v>262</v>
      </c>
      <c r="E693" s="41">
        <v>12</v>
      </c>
      <c r="F693" s="43">
        <v>8600</v>
      </c>
      <c r="G693" s="44">
        <v>12</v>
      </c>
      <c r="H693" s="43">
        <v>8400</v>
      </c>
      <c r="I693" s="43">
        <v>100800</v>
      </c>
      <c r="J693" s="48">
        <v>100800</v>
      </c>
      <c r="K693" s="49">
        <v>101000</v>
      </c>
      <c r="L693" s="41">
        <v>99.8</v>
      </c>
      <c r="M693" s="11" t="s">
        <v>3699</v>
      </c>
      <c r="N693" s="43">
        <v>0</v>
      </c>
      <c r="O693" s="81"/>
      <c r="P693" s="43">
        <v>96876</v>
      </c>
      <c r="Q693" s="41" t="s">
        <v>3700</v>
      </c>
      <c r="R693" s="43">
        <v>-101000</v>
      </c>
      <c r="S693" s="41">
        <v>0</v>
      </c>
      <c r="T693" s="82" t="s">
        <v>3701</v>
      </c>
      <c r="U693" s="46" t="s">
        <v>3702</v>
      </c>
      <c r="V693" s="41">
        <v>6.93</v>
      </c>
      <c r="W693" s="12">
        <v>45784</v>
      </c>
      <c r="X693" s="12">
        <v>45783</v>
      </c>
      <c r="Y693" s="83">
        <v>21046</v>
      </c>
      <c r="Z693" s="84"/>
      <c r="AA693" s="14">
        <v>45785</v>
      </c>
      <c r="AB693" s="67" t="s">
        <v>37</v>
      </c>
      <c r="AC693" s="85">
        <v>11</v>
      </c>
      <c r="AD693" s="47" t="s">
        <v>133</v>
      </c>
      <c r="AE693" s="13">
        <v>1071008000</v>
      </c>
      <c r="AF693" s="47" t="s">
        <v>3703</v>
      </c>
      <c r="AG693" t="str">
        <f t="shared" si="21"/>
        <v>ADA FOTO</v>
      </c>
    </row>
    <row r="694" spans="1:33" ht="15.75" hidden="1" customHeight="1" thickBot="1">
      <c r="A694" t="str">
        <f t="shared" si="20"/>
        <v>060091072194000</v>
      </c>
      <c r="B694" s="41">
        <v>688</v>
      </c>
      <c r="C694" s="42" t="s">
        <v>3714</v>
      </c>
      <c r="D694" s="7" t="s">
        <v>274</v>
      </c>
      <c r="E694" s="41">
        <v>24</v>
      </c>
      <c r="F694" s="43">
        <v>9300</v>
      </c>
      <c r="G694" s="44">
        <v>0</v>
      </c>
      <c r="H694" s="43">
        <v>0</v>
      </c>
      <c r="I694" s="43">
        <v>223200</v>
      </c>
      <c r="J694" s="45">
        <v>223200</v>
      </c>
      <c r="K694" s="43">
        <v>198800</v>
      </c>
      <c r="L694" s="41">
        <v>112.27</v>
      </c>
      <c r="M694" s="11" t="s">
        <v>3707</v>
      </c>
      <c r="N694" s="43">
        <v>0</v>
      </c>
      <c r="O694" s="81"/>
      <c r="P694" s="43">
        <v>153936</v>
      </c>
      <c r="Q694" s="41" t="s">
        <v>3700</v>
      </c>
      <c r="R694" s="43">
        <v>-198800</v>
      </c>
      <c r="S694" s="41">
        <v>0</v>
      </c>
      <c r="T694" s="82" t="s">
        <v>3701</v>
      </c>
      <c r="U694" s="46" t="s">
        <v>3702</v>
      </c>
      <c r="V694" s="41">
        <v>3.4</v>
      </c>
      <c r="W694" s="12">
        <v>45780</v>
      </c>
      <c r="X694" s="12">
        <v>45763</v>
      </c>
      <c r="Y694" s="83">
        <v>32855</v>
      </c>
      <c r="Z694" s="84"/>
      <c r="AA694" s="14">
        <v>45785</v>
      </c>
      <c r="AB694" s="67" t="s">
        <v>37</v>
      </c>
      <c r="AC694" s="85">
        <v>11</v>
      </c>
      <c r="AD694" s="47" t="s">
        <v>133</v>
      </c>
      <c r="AE694" s="13">
        <v>1072194000</v>
      </c>
      <c r="AF694" s="47" t="s">
        <v>3703</v>
      </c>
      <c r="AG694" t="str">
        <f t="shared" si="21"/>
        <v>ADA FOTO</v>
      </c>
    </row>
    <row r="695" spans="1:33" ht="15.75" hidden="1" customHeight="1" thickBot="1">
      <c r="A695" t="str">
        <f t="shared" si="20"/>
        <v>060091064680000</v>
      </c>
      <c r="B695" s="6">
        <v>689</v>
      </c>
      <c r="C695" s="7" t="s">
        <v>3715</v>
      </c>
      <c r="D695" s="7" t="s">
        <v>3716</v>
      </c>
      <c r="E695" s="41">
        <v>28</v>
      </c>
      <c r="F695" s="43">
        <v>8400</v>
      </c>
      <c r="G695" s="44">
        <v>28</v>
      </c>
      <c r="H695" s="43">
        <v>8350</v>
      </c>
      <c r="I695" s="8">
        <v>233800</v>
      </c>
      <c r="J695" s="9">
        <v>233800</v>
      </c>
      <c r="K695" s="10">
        <v>235200</v>
      </c>
      <c r="L695" s="6">
        <v>99.4</v>
      </c>
      <c r="M695" s="11" t="s">
        <v>3699</v>
      </c>
      <c r="N695" s="43">
        <v>0</v>
      </c>
      <c r="O695" s="81"/>
      <c r="P695" s="43">
        <v>266168</v>
      </c>
      <c r="Q695" s="41" t="s">
        <v>3700</v>
      </c>
      <c r="R695" s="43">
        <v>-235200</v>
      </c>
      <c r="S695" s="41">
        <v>0</v>
      </c>
      <c r="T695" s="82" t="s">
        <v>3701</v>
      </c>
      <c r="U695" s="46" t="s">
        <v>3702</v>
      </c>
      <c r="V695" s="41">
        <v>30.6</v>
      </c>
      <c r="W695" s="12">
        <v>45742</v>
      </c>
      <c r="X695" s="12">
        <v>45775</v>
      </c>
      <c r="Y695" s="83">
        <v>35016</v>
      </c>
      <c r="Z695" s="84"/>
      <c r="AA695" s="14">
        <v>45785</v>
      </c>
      <c r="AB695" s="67" t="s">
        <v>37</v>
      </c>
      <c r="AC695" s="85">
        <v>11</v>
      </c>
      <c r="AD695" s="47" t="s">
        <v>133</v>
      </c>
      <c r="AE695" s="13">
        <v>1064680000</v>
      </c>
      <c r="AF695" s="47" t="s">
        <v>3703</v>
      </c>
      <c r="AG695" t="str">
        <f t="shared" si="21"/>
        <v>ADA FOTO</v>
      </c>
    </row>
    <row r="696" spans="1:33" ht="15.75" hidden="1" customHeight="1" thickBot="1">
      <c r="A696" t="str">
        <f t="shared" si="20"/>
        <v>060091030417000</v>
      </c>
      <c r="B696" s="41">
        <v>690</v>
      </c>
      <c r="C696" s="42" t="s">
        <v>3814</v>
      </c>
      <c r="D696" s="7" t="s">
        <v>455</v>
      </c>
      <c r="E696" s="41">
        <v>24</v>
      </c>
      <c r="F696" s="43">
        <v>4600</v>
      </c>
      <c r="G696" s="44">
        <v>24</v>
      </c>
      <c r="H696" s="43">
        <v>4375</v>
      </c>
      <c r="I696" s="43">
        <v>105000</v>
      </c>
      <c r="J696" s="45">
        <v>105000</v>
      </c>
      <c r="K696" s="43">
        <v>103100</v>
      </c>
      <c r="L696" s="41">
        <v>101.84</v>
      </c>
      <c r="M696" s="11" t="s">
        <v>3707</v>
      </c>
      <c r="N696" s="43">
        <v>0</v>
      </c>
      <c r="O696" s="81"/>
      <c r="P696" s="43">
        <v>98496</v>
      </c>
      <c r="Q696" s="41" t="s">
        <v>3700</v>
      </c>
      <c r="R696" s="43">
        <v>-103100</v>
      </c>
      <c r="S696" s="41">
        <v>0</v>
      </c>
      <c r="T696" s="82" t="s">
        <v>3701</v>
      </c>
      <c r="U696" s="46" t="s">
        <v>3702</v>
      </c>
      <c r="V696" s="41">
        <v>16.5</v>
      </c>
      <c r="W696" s="12">
        <v>45784</v>
      </c>
      <c r="X696" s="12">
        <v>45743</v>
      </c>
      <c r="Y696" s="83">
        <v>29708</v>
      </c>
      <c r="Z696" s="84"/>
      <c r="AA696" s="14">
        <v>45785</v>
      </c>
      <c r="AB696" s="67" t="s">
        <v>37</v>
      </c>
      <c r="AC696" s="85">
        <v>11</v>
      </c>
      <c r="AD696" s="47" t="s">
        <v>133</v>
      </c>
      <c r="AE696" s="13">
        <v>1030417000</v>
      </c>
      <c r="AF696" s="47" t="s">
        <v>3703</v>
      </c>
      <c r="AG696" t="str">
        <f t="shared" si="21"/>
        <v>ADA FOTO</v>
      </c>
    </row>
    <row r="697" spans="1:33" ht="15.75" hidden="1" customHeight="1" thickBot="1">
      <c r="A697" t="str">
        <f t="shared" si="20"/>
        <v>060091083138000</v>
      </c>
      <c r="B697" s="41">
        <v>691</v>
      </c>
      <c r="C697" s="42" t="s">
        <v>3717</v>
      </c>
      <c r="D697" s="7" t="s">
        <v>2544</v>
      </c>
      <c r="E697" s="41">
        <v>12</v>
      </c>
      <c r="F697" s="43">
        <v>33500</v>
      </c>
      <c r="G697" s="44">
        <v>0</v>
      </c>
      <c r="H697" s="43">
        <v>0</v>
      </c>
      <c r="I697" s="43">
        <v>402000</v>
      </c>
      <c r="J697" s="48">
        <v>402000</v>
      </c>
      <c r="K697" s="49">
        <v>523200</v>
      </c>
      <c r="L697" s="41">
        <v>76.83</v>
      </c>
      <c r="M697" s="11" t="s">
        <v>3699</v>
      </c>
      <c r="N697" s="43">
        <v>0</v>
      </c>
      <c r="O697" s="81"/>
      <c r="P697" s="43">
        <v>452964</v>
      </c>
      <c r="Q697" s="41" t="s">
        <v>3700</v>
      </c>
      <c r="R697" s="43">
        <v>-523200</v>
      </c>
      <c r="S697" s="41">
        <v>0</v>
      </c>
      <c r="T697" s="82" t="s">
        <v>3701</v>
      </c>
      <c r="U697" s="46" t="s">
        <v>3702</v>
      </c>
      <c r="V697" s="41">
        <v>18.5</v>
      </c>
      <c r="W697" s="12">
        <v>45784</v>
      </c>
      <c r="X697" s="12">
        <v>45735</v>
      </c>
      <c r="Y697" s="83">
        <v>34687</v>
      </c>
      <c r="Z697" s="84">
        <v>0</v>
      </c>
      <c r="AA697" s="14">
        <v>45785</v>
      </c>
      <c r="AB697" s="67" t="s">
        <v>37</v>
      </c>
      <c r="AC697" s="85">
        <v>14</v>
      </c>
      <c r="AD697" s="47" t="s">
        <v>133</v>
      </c>
      <c r="AE697" s="13">
        <v>1083138000</v>
      </c>
      <c r="AF697" s="47" t="s">
        <v>3703</v>
      </c>
      <c r="AG697" t="str">
        <f t="shared" si="21"/>
        <v>ADA FOTO</v>
      </c>
    </row>
    <row r="698" spans="1:33" ht="15.75" hidden="1" customHeight="1" thickBot="1">
      <c r="A698" t="str">
        <f t="shared" si="20"/>
        <v>060091068899000</v>
      </c>
      <c r="B698" s="41">
        <v>692</v>
      </c>
      <c r="C698" s="42" t="s">
        <v>3718</v>
      </c>
      <c r="D698" s="7" t="s">
        <v>2519</v>
      </c>
      <c r="E698" s="41">
        <v>60</v>
      </c>
      <c r="F698" s="43">
        <v>4500</v>
      </c>
      <c r="G698" s="44">
        <v>60</v>
      </c>
      <c r="H698" s="43">
        <v>4375</v>
      </c>
      <c r="I698" s="43">
        <v>262500</v>
      </c>
      <c r="J698" s="45">
        <v>262500</v>
      </c>
      <c r="K698" s="43">
        <v>271500</v>
      </c>
      <c r="L698" s="41">
        <v>96.69</v>
      </c>
      <c r="M698" s="11" t="s">
        <v>3699</v>
      </c>
      <c r="N698" s="43">
        <v>0</v>
      </c>
      <c r="O698" s="81"/>
      <c r="P698" s="43">
        <v>261240</v>
      </c>
      <c r="Q698" s="41" t="s">
        <v>3700</v>
      </c>
      <c r="R698" s="43">
        <v>-271500</v>
      </c>
      <c r="S698" s="41">
        <v>0</v>
      </c>
      <c r="T698" s="82" t="s">
        <v>3701</v>
      </c>
      <c r="U698" s="46" t="s">
        <v>3702</v>
      </c>
      <c r="V698" s="41">
        <v>115.13</v>
      </c>
      <c r="W698" s="12">
        <v>45784</v>
      </c>
      <c r="X698" s="12">
        <v>45734</v>
      </c>
      <c r="Y698" s="83">
        <v>21762</v>
      </c>
      <c r="Z698" s="84">
        <v>0</v>
      </c>
      <c r="AA698" s="14">
        <v>45785</v>
      </c>
      <c r="AB698" s="67" t="s">
        <v>37</v>
      </c>
      <c r="AC698" s="85">
        <v>14</v>
      </c>
      <c r="AD698" s="47" t="s">
        <v>133</v>
      </c>
      <c r="AE698" s="13">
        <v>1068899000</v>
      </c>
      <c r="AF698" s="47" t="s">
        <v>3703</v>
      </c>
      <c r="AG698" t="str">
        <f t="shared" si="21"/>
        <v>ADA FOTO</v>
      </c>
    </row>
    <row r="699" spans="1:33" ht="15.75" hidden="1" customHeight="1" thickBot="1">
      <c r="A699" t="str">
        <f t="shared" si="20"/>
        <v>060091077650000</v>
      </c>
      <c r="B699" s="41">
        <v>693</v>
      </c>
      <c r="C699" s="42" t="s">
        <v>3719</v>
      </c>
      <c r="D699" s="7" t="s">
        <v>2534</v>
      </c>
      <c r="E699" s="41">
        <v>60</v>
      </c>
      <c r="F699" s="43">
        <v>1000</v>
      </c>
      <c r="G699" s="44">
        <v>60</v>
      </c>
      <c r="H699" s="43">
        <v>846</v>
      </c>
      <c r="I699" s="43">
        <v>50760</v>
      </c>
      <c r="J699" s="48">
        <v>50760</v>
      </c>
      <c r="K699" s="49">
        <v>50800</v>
      </c>
      <c r="L699" s="41">
        <v>99.92</v>
      </c>
      <c r="M699" s="11" t="s">
        <v>3699</v>
      </c>
      <c r="N699" s="43">
        <v>0</v>
      </c>
      <c r="O699" s="81"/>
      <c r="P699" s="43">
        <v>48000</v>
      </c>
      <c r="Q699" s="41" t="s">
        <v>3700</v>
      </c>
      <c r="R699" s="43">
        <v>-50800</v>
      </c>
      <c r="S699" s="41">
        <v>0</v>
      </c>
      <c r="T699" s="82" t="s">
        <v>3701</v>
      </c>
      <c r="U699" s="46" t="s">
        <v>3702</v>
      </c>
      <c r="V699" s="41">
        <v>79.69</v>
      </c>
      <c r="W699" s="12">
        <v>45785</v>
      </c>
      <c r="X699" s="12">
        <v>45742</v>
      </c>
      <c r="Y699" s="83">
        <v>41510</v>
      </c>
      <c r="Z699" s="84">
        <v>0</v>
      </c>
      <c r="AA699" s="14">
        <v>45785</v>
      </c>
      <c r="AB699" s="67" t="s">
        <v>37</v>
      </c>
      <c r="AC699" s="85">
        <v>14</v>
      </c>
      <c r="AD699" s="47" t="s">
        <v>133</v>
      </c>
      <c r="AE699" s="13">
        <v>1077650000</v>
      </c>
      <c r="AF699" s="47" t="s">
        <v>3703</v>
      </c>
      <c r="AG699" t="str">
        <f t="shared" si="21"/>
        <v>ADA FOTO</v>
      </c>
    </row>
    <row r="700" spans="1:33" ht="15.75" hidden="1" customHeight="1" thickBot="1">
      <c r="A700" t="str">
        <f t="shared" si="20"/>
        <v>060091089885000</v>
      </c>
      <c r="B700" s="41">
        <v>694</v>
      </c>
      <c r="C700" s="42" t="s">
        <v>3720</v>
      </c>
      <c r="D700" s="7" t="s">
        <v>2565</v>
      </c>
      <c r="E700" s="41">
        <v>72</v>
      </c>
      <c r="F700" s="43">
        <v>1000</v>
      </c>
      <c r="G700" s="44">
        <v>72</v>
      </c>
      <c r="H700" s="43">
        <v>820</v>
      </c>
      <c r="I700" s="43">
        <v>59040</v>
      </c>
      <c r="J700" s="45">
        <v>59040</v>
      </c>
      <c r="K700" s="43">
        <v>55500</v>
      </c>
      <c r="L700" s="41">
        <v>106.38</v>
      </c>
      <c r="M700" s="11" t="s">
        <v>3707</v>
      </c>
      <c r="N700" s="43">
        <v>0</v>
      </c>
      <c r="O700" s="81"/>
      <c r="P700" s="43">
        <v>55800</v>
      </c>
      <c r="Q700" s="41" t="s">
        <v>3700</v>
      </c>
      <c r="R700" s="43">
        <v>-55500</v>
      </c>
      <c r="S700" s="41">
        <v>0</v>
      </c>
      <c r="T700" s="82" t="s">
        <v>3701</v>
      </c>
      <c r="U700" s="46" t="s">
        <v>3702</v>
      </c>
      <c r="V700" s="41">
        <v>5.39</v>
      </c>
      <c r="W700" s="12">
        <v>45779</v>
      </c>
      <c r="X700" s="12">
        <v>45708</v>
      </c>
      <c r="Y700" s="83">
        <v>41510</v>
      </c>
      <c r="Z700" s="84">
        <v>0</v>
      </c>
      <c r="AA700" s="14">
        <v>45785</v>
      </c>
      <c r="AB700" s="67" t="s">
        <v>37</v>
      </c>
      <c r="AC700" s="85">
        <v>14</v>
      </c>
      <c r="AD700" s="47" t="s">
        <v>133</v>
      </c>
      <c r="AE700" s="13">
        <v>1089885000</v>
      </c>
      <c r="AF700" s="47" t="s">
        <v>3703</v>
      </c>
      <c r="AG700" t="str">
        <f t="shared" si="21"/>
        <v>ADA FOTO</v>
      </c>
    </row>
    <row r="701" spans="1:33" ht="15.75" hidden="1" customHeight="1" thickBot="1">
      <c r="A701" t="str">
        <f t="shared" si="20"/>
        <v>060091028702000</v>
      </c>
      <c r="B701" s="41">
        <v>695</v>
      </c>
      <c r="C701" s="42" t="s">
        <v>3721</v>
      </c>
      <c r="D701" s="7" t="s">
        <v>3623</v>
      </c>
      <c r="E701" s="41">
        <v>12</v>
      </c>
      <c r="F701" s="43">
        <v>18500</v>
      </c>
      <c r="G701" s="44">
        <v>12</v>
      </c>
      <c r="H701" s="43">
        <v>15700</v>
      </c>
      <c r="I701" s="43">
        <v>188400</v>
      </c>
      <c r="J701" s="45">
        <v>188400</v>
      </c>
      <c r="K701" s="43">
        <v>208000</v>
      </c>
      <c r="L701" s="41">
        <v>90.58</v>
      </c>
      <c r="M701" s="11" t="s">
        <v>3699</v>
      </c>
      <c r="N701" s="43">
        <v>0</v>
      </c>
      <c r="O701" s="81"/>
      <c r="P701" s="43">
        <v>240000</v>
      </c>
      <c r="Q701" s="41" t="s">
        <v>3700</v>
      </c>
      <c r="R701" s="43">
        <v>-208000</v>
      </c>
      <c r="S701" s="41">
        <v>0</v>
      </c>
      <c r="T701" s="82" t="s">
        <v>3701</v>
      </c>
      <c r="U701" s="46" t="s">
        <v>3702</v>
      </c>
      <c r="V701" s="41">
        <v>1.58</v>
      </c>
      <c r="W701" s="12">
        <v>45780</v>
      </c>
      <c r="X701" s="12">
        <v>45412</v>
      </c>
      <c r="Y701" s="83">
        <v>37848</v>
      </c>
      <c r="Z701" s="84">
        <v>0</v>
      </c>
      <c r="AA701" s="14">
        <v>45785</v>
      </c>
      <c r="AB701" s="67" t="s">
        <v>37</v>
      </c>
      <c r="AC701" s="85">
        <v>14</v>
      </c>
      <c r="AD701" s="47" t="s">
        <v>133</v>
      </c>
      <c r="AE701" s="13">
        <v>1028702000</v>
      </c>
      <c r="AF701" s="47" t="s">
        <v>3703</v>
      </c>
      <c r="AG701" t="str">
        <f t="shared" si="21"/>
        <v>ADA FOTO</v>
      </c>
    </row>
    <row r="702" spans="1:33" ht="15.75" hidden="1" customHeight="1" thickBot="1">
      <c r="A702" t="str">
        <f t="shared" si="20"/>
        <v>060091089867000</v>
      </c>
      <c r="B702" s="41">
        <v>696</v>
      </c>
      <c r="C702" s="42" t="s">
        <v>3722</v>
      </c>
      <c r="D702" s="7" t="s">
        <v>3571</v>
      </c>
      <c r="E702" s="41">
        <v>30</v>
      </c>
      <c r="F702" s="43">
        <v>5000</v>
      </c>
      <c r="G702" s="44">
        <v>30</v>
      </c>
      <c r="H702" s="43">
        <v>4200</v>
      </c>
      <c r="I702" s="43">
        <v>126000</v>
      </c>
      <c r="J702" s="48">
        <v>126000</v>
      </c>
      <c r="K702" s="43">
        <v>141000</v>
      </c>
      <c r="L702" s="41">
        <v>89.36</v>
      </c>
      <c r="M702" s="11" t="s">
        <v>3699</v>
      </c>
      <c r="N702" s="43">
        <v>0</v>
      </c>
      <c r="O702" s="81"/>
      <c r="P702" s="43">
        <v>135450</v>
      </c>
      <c r="Q702" s="41" t="s">
        <v>3700</v>
      </c>
      <c r="R702" s="43">
        <v>-141000</v>
      </c>
      <c r="S702" s="41">
        <v>0</v>
      </c>
      <c r="T702" s="82" t="s">
        <v>3701</v>
      </c>
      <c r="U702" s="46" t="s">
        <v>3711</v>
      </c>
      <c r="V702" s="41">
        <v>1.76</v>
      </c>
      <c r="W702" s="12">
        <v>45784</v>
      </c>
      <c r="X702" s="12">
        <v>45666</v>
      </c>
      <c r="Y702" s="83">
        <v>22377</v>
      </c>
      <c r="Z702" s="84">
        <v>0</v>
      </c>
      <c r="AA702" s="14">
        <v>45785</v>
      </c>
      <c r="AB702" s="67" t="s">
        <v>37</v>
      </c>
      <c r="AC702" s="85">
        <v>14</v>
      </c>
      <c r="AD702" s="47" t="s">
        <v>133</v>
      </c>
      <c r="AE702" s="13">
        <v>1089867000</v>
      </c>
      <c r="AF702" s="47" t="s">
        <v>3703</v>
      </c>
      <c r="AG702" t="str">
        <f t="shared" si="21"/>
        <v>ADA FOTO</v>
      </c>
    </row>
    <row r="703" spans="1:33" ht="15.75" hidden="1" customHeight="1" thickBot="1">
      <c r="A703" t="str">
        <f t="shared" si="20"/>
        <v>060091105042000</v>
      </c>
      <c r="B703" s="41">
        <v>697</v>
      </c>
      <c r="C703" s="42" t="s">
        <v>3723</v>
      </c>
      <c r="D703" s="7" t="s">
        <v>2570</v>
      </c>
      <c r="E703" s="41">
        <v>21</v>
      </c>
      <c r="F703" s="43">
        <v>5100</v>
      </c>
      <c r="G703" s="44">
        <v>21</v>
      </c>
      <c r="H703" s="43">
        <v>4314</v>
      </c>
      <c r="I703" s="43">
        <v>90594</v>
      </c>
      <c r="J703" s="48">
        <v>90594</v>
      </c>
      <c r="K703" s="49">
        <v>98825</v>
      </c>
      <c r="L703" s="41">
        <v>91.67</v>
      </c>
      <c r="M703" s="11" t="s">
        <v>3699</v>
      </c>
      <c r="N703" s="43">
        <v>0</v>
      </c>
      <c r="O703" s="81"/>
      <c r="P703" s="43">
        <v>99372</v>
      </c>
      <c r="Q703" s="41" t="s">
        <v>3700</v>
      </c>
      <c r="R703" s="43">
        <v>-98825</v>
      </c>
      <c r="S703" s="41">
        <v>0</v>
      </c>
      <c r="T703" s="82" t="s">
        <v>3701</v>
      </c>
      <c r="U703" s="46" t="s">
        <v>3702</v>
      </c>
      <c r="V703" s="41">
        <v>16.86</v>
      </c>
      <c r="W703" s="12">
        <v>45783</v>
      </c>
      <c r="X703" s="12">
        <v>45628</v>
      </c>
      <c r="Y703" s="83">
        <v>22377</v>
      </c>
      <c r="Z703" s="84">
        <v>0</v>
      </c>
      <c r="AA703" s="14">
        <v>45785</v>
      </c>
      <c r="AB703" s="67" t="s">
        <v>37</v>
      </c>
      <c r="AC703" s="85">
        <v>14</v>
      </c>
      <c r="AD703" s="47" t="s">
        <v>133</v>
      </c>
      <c r="AE703" s="13">
        <v>1105042000</v>
      </c>
      <c r="AF703" s="47" t="s">
        <v>3703</v>
      </c>
      <c r="AG703" t="str">
        <f t="shared" si="21"/>
        <v>ADA FOTO</v>
      </c>
    </row>
    <row r="704" spans="1:33" ht="15.75" hidden="1" customHeight="1" thickBot="1">
      <c r="A704" t="str">
        <f t="shared" si="20"/>
        <v>060091140637000</v>
      </c>
      <c r="B704" s="6">
        <v>698</v>
      </c>
      <c r="C704" s="7" t="s">
        <v>3724</v>
      </c>
      <c r="D704" s="7" t="s">
        <v>2585</v>
      </c>
      <c r="E704" s="41">
        <v>6</v>
      </c>
      <c r="F704" s="43">
        <v>13700</v>
      </c>
      <c r="G704" s="44">
        <v>0</v>
      </c>
      <c r="H704" s="43">
        <v>0</v>
      </c>
      <c r="I704" s="8">
        <v>82200</v>
      </c>
      <c r="J704" s="15">
        <v>82200</v>
      </c>
      <c r="K704" s="8">
        <v>113400</v>
      </c>
      <c r="L704" s="6">
        <v>72.489999999999995</v>
      </c>
      <c r="M704" s="11" t="s">
        <v>3699</v>
      </c>
      <c r="N704" s="43">
        <v>0</v>
      </c>
      <c r="O704" s="81"/>
      <c r="P704" s="43">
        <v>102600</v>
      </c>
      <c r="Q704" s="41" t="s">
        <v>3700</v>
      </c>
      <c r="R704" s="43">
        <v>-113400</v>
      </c>
      <c r="S704" s="41">
        <v>0</v>
      </c>
      <c r="T704" s="82" t="s">
        <v>3701</v>
      </c>
      <c r="U704" s="46" t="s">
        <v>3702</v>
      </c>
      <c r="V704" s="41">
        <v>0.05</v>
      </c>
      <c r="W704" s="12">
        <v>45771</v>
      </c>
      <c r="X704" s="12">
        <v>45708</v>
      </c>
      <c r="Y704" s="83">
        <v>41510</v>
      </c>
      <c r="Z704" s="84">
        <v>0</v>
      </c>
      <c r="AA704" s="14">
        <v>45785</v>
      </c>
      <c r="AB704" s="67" t="s">
        <v>37</v>
      </c>
      <c r="AC704" s="85">
        <v>14</v>
      </c>
      <c r="AD704" s="47" t="s">
        <v>133</v>
      </c>
      <c r="AE704" s="13">
        <v>1140637000</v>
      </c>
      <c r="AF704" s="47" t="s">
        <v>3703</v>
      </c>
      <c r="AG704" t="str">
        <f t="shared" si="21"/>
        <v>ADA FOTO</v>
      </c>
    </row>
    <row r="705" spans="1:33" ht="15.75" hidden="1" customHeight="1" thickBot="1">
      <c r="A705" t="str">
        <f t="shared" si="20"/>
        <v>060091078236000</v>
      </c>
      <c r="B705" s="6">
        <v>699</v>
      </c>
      <c r="C705" s="7" t="s">
        <v>3725</v>
      </c>
      <c r="D705" s="7" t="s">
        <v>2539</v>
      </c>
      <c r="E705" s="41">
        <v>5</v>
      </c>
      <c r="F705" s="43">
        <v>9900</v>
      </c>
      <c r="G705" s="44">
        <v>5</v>
      </c>
      <c r="H705" s="43">
        <v>9620</v>
      </c>
      <c r="I705" s="8">
        <v>48100</v>
      </c>
      <c r="J705" s="9">
        <v>48100</v>
      </c>
      <c r="K705" s="10">
        <v>47250</v>
      </c>
      <c r="L705" s="6">
        <v>101.8</v>
      </c>
      <c r="M705" s="11" t="s">
        <v>3707</v>
      </c>
      <c r="N705" s="41">
        <v>0</v>
      </c>
      <c r="O705" s="81"/>
      <c r="P705" s="43">
        <v>45505</v>
      </c>
      <c r="Q705" s="41" t="s">
        <v>3700</v>
      </c>
      <c r="R705" s="43">
        <v>-47250</v>
      </c>
      <c r="S705" s="41">
        <v>0</v>
      </c>
      <c r="T705" s="82" t="s">
        <v>3701</v>
      </c>
      <c r="U705" s="46" t="s">
        <v>3702</v>
      </c>
      <c r="V705" s="41">
        <v>11.25</v>
      </c>
      <c r="W705" s="12">
        <v>45784</v>
      </c>
      <c r="X705" s="12">
        <v>45768</v>
      </c>
      <c r="Y705" s="83">
        <v>41510</v>
      </c>
      <c r="Z705" s="84">
        <v>0</v>
      </c>
      <c r="AA705" s="14">
        <v>45785</v>
      </c>
      <c r="AB705" s="67" t="s">
        <v>37</v>
      </c>
      <c r="AC705" s="85">
        <v>14</v>
      </c>
      <c r="AD705" s="47" t="s">
        <v>133</v>
      </c>
      <c r="AE705" s="13">
        <v>1078236000</v>
      </c>
      <c r="AF705" s="47" t="s">
        <v>3703</v>
      </c>
      <c r="AG705" t="str">
        <f t="shared" si="21"/>
        <v>ADA FOTO</v>
      </c>
    </row>
    <row r="706" spans="1:33" ht="15.75" hidden="1" customHeight="1" thickBot="1">
      <c r="A706" t="str">
        <f t="shared" si="20"/>
        <v>060091076058000</v>
      </c>
      <c r="B706" s="6">
        <v>700</v>
      </c>
      <c r="C706" s="7" t="s">
        <v>3726</v>
      </c>
      <c r="D706" s="7" t="s">
        <v>3561</v>
      </c>
      <c r="E706" s="41">
        <v>72</v>
      </c>
      <c r="F706" s="43">
        <v>1700</v>
      </c>
      <c r="G706" s="44">
        <v>72</v>
      </c>
      <c r="H706" s="43">
        <v>1475</v>
      </c>
      <c r="I706" s="8">
        <v>106200</v>
      </c>
      <c r="J706" s="9">
        <v>106200</v>
      </c>
      <c r="K706" s="10">
        <v>109300</v>
      </c>
      <c r="L706" s="6">
        <v>97.16</v>
      </c>
      <c r="M706" s="11" t="s">
        <v>3699</v>
      </c>
      <c r="N706" s="41">
        <v>0</v>
      </c>
      <c r="O706" s="81"/>
      <c r="P706" s="43">
        <v>111384</v>
      </c>
      <c r="Q706" s="41" t="s">
        <v>3700</v>
      </c>
      <c r="R706" s="43">
        <v>-109300</v>
      </c>
      <c r="S706" s="41">
        <v>0</v>
      </c>
      <c r="T706" s="82" t="s">
        <v>3701</v>
      </c>
      <c r="U706" s="46" t="s">
        <v>3702</v>
      </c>
      <c r="V706" s="41">
        <v>35.03</v>
      </c>
      <c r="W706" s="12">
        <v>45785</v>
      </c>
      <c r="X706" s="12">
        <v>45776</v>
      </c>
      <c r="Y706" s="83">
        <v>22031</v>
      </c>
      <c r="Z706" s="84">
        <v>0</v>
      </c>
      <c r="AA706" s="14">
        <v>45785</v>
      </c>
      <c r="AB706" s="67" t="s">
        <v>37</v>
      </c>
      <c r="AC706" s="85">
        <v>14</v>
      </c>
      <c r="AD706" s="47" t="s">
        <v>133</v>
      </c>
      <c r="AE706" s="13">
        <v>1076058000</v>
      </c>
      <c r="AF706" s="47" t="s">
        <v>3703</v>
      </c>
      <c r="AG706" t="str">
        <f t="shared" si="21"/>
        <v>ADA FOTO</v>
      </c>
    </row>
    <row r="707" spans="1:33" ht="15.75" hidden="1" customHeight="1" thickBot="1">
      <c r="A707" t="str">
        <f t="shared" si="20"/>
        <v>060091088243000</v>
      </c>
      <c r="B707" s="41">
        <v>701</v>
      </c>
      <c r="C707" s="42" t="s">
        <v>3727</v>
      </c>
      <c r="D707" s="7" t="s">
        <v>376</v>
      </c>
      <c r="E707" s="41">
        <v>20</v>
      </c>
      <c r="F707" s="43">
        <v>4500</v>
      </c>
      <c r="G707" s="44">
        <v>20</v>
      </c>
      <c r="H707" s="43">
        <v>4050</v>
      </c>
      <c r="I707" s="43">
        <v>81000</v>
      </c>
      <c r="J707" s="48">
        <v>81000</v>
      </c>
      <c r="K707" s="43">
        <v>81900</v>
      </c>
      <c r="L707" s="41">
        <v>98.9</v>
      </c>
      <c r="M707" s="11" t="s">
        <v>3699</v>
      </c>
      <c r="N707" s="43">
        <v>0</v>
      </c>
      <c r="O707" s="81"/>
      <c r="P707" s="43">
        <v>78580</v>
      </c>
      <c r="Q707" s="41" t="s">
        <v>3700</v>
      </c>
      <c r="R707" s="43">
        <v>-81900</v>
      </c>
      <c r="S707" s="41">
        <v>0</v>
      </c>
      <c r="T707" s="82" t="s">
        <v>3701</v>
      </c>
      <c r="U707" s="46" t="s">
        <v>3702</v>
      </c>
      <c r="V707" s="41">
        <v>27.93</v>
      </c>
      <c r="W707" s="12">
        <v>45784</v>
      </c>
      <c r="X707" s="12">
        <v>45734</v>
      </c>
      <c r="Y707" s="83">
        <v>21518</v>
      </c>
      <c r="Z707" s="42"/>
      <c r="AA707" s="14">
        <v>45785</v>
      </c>
      <c r="AB707" s="67" t="s">
        <v>37</v>
      </c>
      <c r="AC707" s="85">
        <v>17</v>
      </c>
      <c r="AD707" s="47" t="s">
        <v>133</v>
      </c>
      <c r="AE707" s="13">
        <v>1088243000</v>
      </c>
      <c r="AF707" s="47" t="s">
        <v>3703</v>
      </c>
      <c r="AG707" t="str">
        <f t="shared" si="21"/>
        <v>ADA FOTO</v>
      </c>
    </row>
    <row r="708" spans="1:33" ht="15.75" hidden="1" customHeight="1" thickBot="1">
      <c r="A708" t="str">
        <f t="shared" si="20"/>
        <v>060091084369000</v>
      </c>
      <c r="B708" s="41">
        <v>702</v>
      </c>
      <c r="C708" s="42" t="s">
        <v>3728</v>
      </c>
      <c r="D708" s="7" t="s">
        <v>334</v>
      </c>
      <c r="E708" s="41">
        <v>60</v>
      </c>
      <c r="F708" s="43">
        <v>9000</v>
      </c>
      <c r="G708" s="44">
        <v>60</v>
      </c>
      <c r="H708" s="43">
        <v>8700</v>
      </c>
      <c r="I708" s="43">
        <v>522000</v>
      </c>
      <c r="J708" s="48">
        <v>522000</v>
      </c>
      <c r="K708" s="43">
        <v>522000</v>
      </c>
      <c r="L708" s="41">
        <v>100</v>
      </c>
      <c r="M708" s="11" t="s">
        <v>3705</v>
      </c>
      <c r="N708" s="43">
        <v>0</v>
      </c>
      <c r="O708" s="81"/>
      <c r="P708" s="43">
        <v>508440</v>
      </c>
      <c r="Q708" s="41" t="s">
        <v>3700</v>
      </c>
      <c r="R708" s="43">
        <v>-522000</v>
      </c>
      <c r="S708" s="41">
        <v>0</v>
      </c>
      <c r="T708" s="82" t="s">
        <v>3701</v>
      </c>
      <c r="U708" s="46" t="s">
        <v>3702</v>
      </c>
      <c r="V708" s="41">
        <v>12.56</v>
      </c>
      <c r="W708" s="12">
        <v>45784</v>
      </c>
      <c r="X708" s="12">
        <v>45782</v>
      </c>
      <c r="Y708" s="83">
        <v>39412</v>
      </c>
      <c r="Z708" s="84"/>
      <c r="AA708" s="14">
        <v>45785</v>
      </c>
      <c r="AB708" s="67" t="s">
        <v>37</v>
      </c>
      <c r="AC708" s="85">
        <v>17</v>
      </c>
      <c r="AD708" s="47" t="s">
        <v>133</v>
      </c>
      <c r="AE708" s="13">
        <v>1084369000</v>
      </c>
      <c r="AF708" s="47" t="s">
        <v>3703</v>
      </c>
      <c r="AG708" t="str">
        <f t="shared" si="21"/>
        <v>ADA FOTO</v>
      </c>
    </row>
    <row r="709" spans="1:33" ht="15.75" hidden="1" customHeight="1" thickBot="1">
      <c r="A709" t="str">
        <f t="shared" si="20"/>
        <v>060091088129000</v>
      </c>
      <c r="B709" s="41">
        <v>703</v>
      </c>
      <c r="C709" s="42" t="s">
        <v>3729</v>
      </c>
      <c r="D709" s="7" t="s">
        <v>340</v>
      </c>
      <c r="E709" s="41">
        <v>40</v>
      </c>
      <c r="F709" s="43">
        <v>3000</v>
      </c>
      <c r="G709" s="44">
        <v>40</v>
      </c>
      <c r="H709" s="43">
        <v>2867</v>
      </c>
      <c r="I709" s="43">
        <v>114680</v>
      </c>
      <c r="J709" s="45">
        <v>114680</v>
      </c>
      <c r="K709" s="43">
        <v>112000</v>
      </c>
      <c r="L709" s="41">
        <v>102.39</v>
      </c>
      <c r="M709" s="11" t="s">
        <v>3707</v>
      </c>
      <c r="N709" s="43">
        <v>0</v>
      </c>
      <c r="O709" s="81"/>
      <c r="P709" s="43">
        <v>115040</v>
      </c>
      <c r="Q709" s="41" t="s">
        <v>3700</v>
      </c>
      <c r="R709" s="43">
        <v>-112000</v>
      </c>
      <c r="S709" s="41">
        <v>0</v>
      </c>
      <c r="T709" s="82" t="s">
        <v>3701</v>
      </c>
      <c r="U709" s="46" t="s">
        <v>3711</v>
      </c>
      <c r="V709" s="50">
        <v>6825.84</v>
      </c>
      <c r="W709" s="12">
        <v>45785</v>
      </c>
      <c r="X709" s="12">
        <v>45779</v>
      </c>
      <c r="Y709" s="83">
        <v>21518</v>
      </c>
      <c r="Z709" s="84"/>
      <c r="AA709" s="14">
        <v>45785</v>
      </c>
      <c r="AB709" s="67" t="s">
        <v>37</v>
      </c>
      <c r="AC709" s="85">
        <v>17</v>
      </c>
      <c r="AD709" s="47" t="s">
        <v>133</v>
      </c>
      <c r="AE709" s="13">
        <v>1088129000</v>
      </c>
      <c r="AF709" s="47" t="s">
        <v>3703</v>
      </c>
      <c r="AG709" t="str">
        <f t="shared" si="21"/>
        <v>ADA FOTO</v>
      </c>
    </row>
    <row r="710" spans="1:33" ht="15.75" hidden="1" customHeight="1" thickBot="1">
      <c r="A710" t="str">
        <f t="shared" si="20"/>
        <v>060091088200000</v>
      </c>
      <c r="B710" s="41">
        <v>704</v>
      </c>
      <c r="C710" s="42" t="s">
        <v>3730</v>
      </c>
      <c r="D710" s="7" t="s">
        <v>370</v>
      </c>
      <c r="E710" s="41">
        <v>40</v>
      </c>
      <c r="F710" s="43">
        <v>2900</v>
      </c>
      <c r="G710" s="44">
        <v>40</v>
      </c>
      <c r="H710" s="43">
        <v>2775</v>
      </c>
      <c r="I710" s="43">
        <v>111000</v>
      </c>
      <c r="J710" s="45">
        <v>111000</v>
      </c>
      <c r="K710" s="43">
        <v>112500</v>
      </c>
      <c r="L710" s="41">
        <v>98.67</v>
      </c>
      <c r="M710" s="11" t="s">
        <v>3699</v>
      </c>
      <c r="N710" s="43">
        <v>0</v>
      </c>
      <c r="O710" s="81"/>
      <c r="P710" s="43">
        <v>109720</v>
      </c>
      <c r="Q710" s="41" t="s">
        <v>3700</v>
      </c>
      <c r="R710" s="43">
        <v>-112500</v>
      </c>
      <c r="S710" s="41">
        <v>0</v>
      </c>
      <c r="T710" s="82" t="s">
        <v>3701</v>
      </c>
      <c r="U710" s="46" t="s">
        <v>3711</v>
      </c>
      <c r="V710" s="41">
        <v>180.59</v>
      </c>
      <c r="W710" s="12">
        <v>45785</v>
      </c>
      <c r="X710" s="12">
        <v>45777</v>
      </c>
      <c r="Y710" s="83">
        <v>21518</v>
      </c>
      <c r="Z710" s="84"/>
      <c r="AA710" s="14">
        <v>45785</v>
      </c>
      <c r="AB710" s="67" t="s">
        <v>37</v>
      </c>
      <c r="AC710" s="85">
        <v>17</v>
      </c>
      <c r="AD710" s="47" t="s">
        <v>133</v>
      </c>
      <c r="AE710" s="13">
        <v>1088200000</v>
      </c>
      <c r="AF710" s="47" t="s">
        <v>3703</v>
      </c>
      <c r="AG710" t="str">
        <f t="shared" si="21"/>
        <v>ADA FOTO</v>
      </c>
    </row>
    <row r="711" spans="1:33" ht="15.75" hidden="1" customHeight="1" thickBot="1">
      <c r="A711" t="str">
        <f t="shared" ref="A711:A774" si="22">AB711&amp;AE711</f>
        <v>060091088134000</v>
      </c>
      <c r="B711" s="41">
        <v>705</v>
      </c>
      <c r="C711" s="42" t="s">
        <v>3731</v>
      </c>
      <c r="D711" s="7" t="s">
        <v>346</v>
      </c>
      <c r="E711" s="41">
        <v>40</v>
      </c>
      <c r="F711" s="43">
        <v>2900</v>
      </c>
      <c r="G711" s="44">
        <v>40</v>
      </c>
      <c r="H711" s="43">
        <v>2780</v>
      </c>
      <c r="I711" s="43">
        <v>111200</v>
      </c>
      <c r="J711" s="45">
        <v>111200</v>
      </c>
      <c r="K711" s="43">
        <v>109500</v>
      </c>
      <c r="L711" s="41">
        <v>101.55</v>
      </c>
      <c r="M711" s="11" t="s">
        <v>3707</v>
      </c>
      <c r="N711" s="43">
        <v>0</v>
      </c>
      <c r="O711" s="81"/>
      <c r="P711" s="43">
        <v>109720</v>
      </c>
      <c r="Q711" s="41" t="s">
        <v>3700</v>
      </c>
      <c r="R711" s="43">
        <v>-109500</v>
      </c>
      <c r="S711" s="41">
        <v>0</v>
      </c>
      <c r="T711" s="82" t="s">
        <v>3701</v>
      </c>
      <c r="U711" s="46" t="s">
        <v>3711</v>
      </c>
      <c r="V711" s="41">
        <v>424.28</v>
      </c>
      <c r="W711" s="12">
        <v>45720</v>
      </c>
      <c r="X711" s="12">
        <v>45713</v>
      </c>
      <c r="Y711" s="83">
        <v>21518</v>
      </c>
      <c r="Z711" s="84"/>
      <c r="AA711" s="14">
        <v>45785</v>
      </c>
      <c r="AB711" s="67" t="s">
        <v>37</v>
      </c>
      <c r="AC711" s="85">
        <v>17</v>
      </c>
      <c r="AD711" s="47" t="s">
        <v>133</v>
      </c>
      <c r="AE711" s="13">
        <v>1088134000</v>
      </c>
      <c r="AF711" s="47" t="s">
        <v>3703</v>
      </c>
      <c r="AG711" t="str">
        <f t="shared" ref="AG711:AG774" si="23">IF(LEFT(M711,1)="*","ADA FOTO","TIDAK ADA")</f>
        <v>ADA FOTO</v>
      </c>
    </row>
    <row r="712" spans="1:33" ht="15.75" hidden="1" customHeight="1" thickBot="1">
      <c r="A712" t="str">
        <f t="shared" si="22"/>
        <v>060091088137000</v>
      </c>
      <c r="B712" s="41">
        <v>706</v>
      </c>
      <c r="C712" s="42" t="s">
        <v>3732</v>
      </c>
      <c r="D712" s="7" t="s">
        <v>3569</v>
      </c>
      <c r="E712" s="41">
        <v>24</v>
      </c>
      <c r="F712" s="43">
        <v>4500</v>
      </c>
      <c r="G712" s="44">
        <v>24</v>
      </c>
      <c r="H712" s="43">
        <v>4325</v>
      </c>
      <c r="I712" s="43">
        <v>103800</v>
      </c>
      <c r="J712" s="45">
        <v>103800</v>
      </c>
      <c r="K712" s="43">
        <v>97405</v>
      </c>
      <c r="L712" s="41">
        <v>106.57</v>
      </c>
      <c r="M712" s="11" t="s">
        <v>3707</v>
      </c>
      <c r="N712" s="43">
        <v>0</v>
      </c>
      <c r="O712" s="81"/>
      <c r="P712" s="43">
        <v>100968</v>
      </c>
      <c r="Q712" s="41" t="s">
        <v>3700</v>
      </c>
      <c r="R712" s="43">
        <v>-97405</v>
      </c>
      <c r="S712" s="41">
        <v>0</v>
      </c>
      <c r="T712" s="82" t="s">
        <v>3701</v>
      </c>
      <c r="U712" s="46" t="s">
        <v>3702</v>
      </c>
      <c r="V712" s="41">
        <v>670.12</v>
      </c>
      <c r="W712" s="12">
        <v>45784</v>
      </c>
      <c r="X712" s="12">
        <v>45688</v>
      </c>
      <c r="Y712" s="83">
        <v>21518</v>
      </c>
      <c r="Z712" s="84"/>
      <c r="AA712" s="14">
        <v>45785</v>
      </c>
      <c r="AB712" s="67" t="s">
        <v>37</v>
      </c>
      <c r="AC712" s="85">
        <v>17</v>
      </c>
      <c r="AD712" s="47" t="s">
        <v>133</v>
      </c>
      <c r="AE712" s="13">
        <v>1088137000</v>
      </c>
      <c r="AF712" s="47" t="s">
        <v>3703</v>
      </c>
      <c r="AG712" t="str">
        <f t="shared" si="23"/>
        <v>ADA FOTO</v>
      </c>
    </row>
    <row r="713" spans="1:33" ht="15.75" hidden="1" customHeight="1" thickBot="1">
      <c r="A713" t="str">
        <f t="shared" si="22"/>
        <v>060091035633000</v>
      </c>
      <c r="B713" s="41">
        <v>707</v>
      </c>
      <c r="C713" s="42" t="s">
        <v>3733</v>
      </c>
      <c r="D713" s="7" t="s">
        <v>208</v>
      </c>
      <c r="E713" s="41">
        <v>20</v>
      </c>
      <c r="F713" s="43">
        <v>7600</v>
      </c>
      <c r="G713" s="44">
        <v>20</v>
      </c>
      <c r="H713" s="43">
        <v>7150</v>
      </c>
      <c r="I713" s="43">
        <v>143000</v>
      </c>
      <c r="J713" s="45">
        <v>143000</v>
      </c>
      <c r="K713" s="43">
        <v>143000</v>
      </c>
      <c r="L713" s="41">
        <v>100</v>
      </c>
      <c r="M713" s="11" t="s">
        <v>3705</v>
      </c>
      <c r="N713" s="43">
        <v>0</v>
      </c>
      <c r="O713" s="81"/>
      <c r="P713" s="43">
        <v>147100</v>
      </c>
      <c r="Q713" s="41" t="s">
        <v>3700</v>
      </c>
      <c r="R713" s="43">
        <v>-143000</v>
      </c>
      <c r="S713" s="41">
        <v>0</v>
      </c>
      <c r="T713" s="82" t="s">
        <v>3701</v>
      </c>
      <c r="U713" s="46" t="s">
        <v>3711</v>
      </c>
      <c r="V713" s="41">
        <v>9.23</v>
      </c>
      <c r="W713" s="12">
        <v>45763</v>
      </c>
      <c r="X713" s="12">
        <v>45743</v>
      </c>
      <c r="Y713" s="83">
        <v>40415</v>
      </c>
      <c r="Z713" s="84"/>
      <c r="AA713" s="14">
        <v>45785</v>
      </c>
      <c r="AB713" s="67" t="s">
        <v>37</v>
      </c>
      <c r="AC713" s="85">
        <v>17</v>
      </c>
      <c r="AD713" s="47" t="s">
        <v>133</v>
      </c>
      <c r="AE713" s="13">
        <v>1035633000</v>
      </c>
      <c r="AF713" s="47" t="s">
        <v>3703</v>
      </c>
      <c r="AG713" t="str">
        <f t="shared" si="23"/>
        <v>ADA FOTO</v>
      </c>
    </row>
    <row r="714" spans="1:33" ht="15.75" hidden="1" customHeight="1" thickBot="1">
      <c r="A714" t="str">
        <f t="shared" si="22"/>
        <v>060091035634000</v>
      </c>
      <c r="B714" s="41">
        <v>708</v>
      </c>
      <c r="C714" s="42" t="s">
        <v>3734</v>
      </c>
      <c r="D714" s="7" t="s">
        <v>214</v>
      </c>
      <c r="E714" s="41">
        <v>20</v>
      </c>
      <c r="F714" s="43">
        <v>10400</v>
      </c>
      <c r="G714" s="44">
        <v>0</v>
      </c>
      <c r="H714" s="43">
        <v>0</v>
      </c>
      <c r="I714" s="43">
        <v>208000</v>
      </c>
      <c r="J714" s="45">
        <v>208000</v>
      </c>
      <c r="K714" s="43">
        <v>215000</v>
      </c>
      <c r="L714" s="41">
        <v>96.74</v>
      </c>
      <c r="M714" s="11" t="s">
        <v>3699</v>
      </c>
      <c r="N714" s="43">
        <v>0</v>
      </c>
      <c r="O714" s="81"/>
      <c r="P714" s="43">
        <v>201800</v>
      </c>
      <c r="Q714" s="41" t="s">
        <v>3700</v>
      </c>
      <c r="R714" s="43">
        <v>-215000</v>
      </c>
      <c r="S714" s="41">
        <v>0</v>
      </c>
      <c r="T714" s="82" t="s">
        <v>3701</v>
      </c>
      <c r="U714" s="46" t="s">
        <v>3711</v>
      </c>
      <c r="V714" s="41">
        <v>4.43</v>
      </c>
      <c r="W714" s="12">
        <v>45783</v>
      </c>
      <c r="X714" s="12">
        <v>45601</v>
      </c>
      <c r="Y714" s="83">
        <v>40415</v>
      </c>
      <c r="Z714" s="84"/>
      <c r="AA714" s="14">
        <v>45785</v>
      </c>
      <c r="AB714" s="67" t="s">
        <v>37</v>
      </c>
      <c r="AC714" s="85">
        <v>17</v>
      </c>
      <c r="AD714" s="47" t="s">
        <v>133</v>
      </c>
      <c r="AE714" s="13">
        <v>1035634000</v>
      </c>
      <c r="AF714" s="47" t="s">
        <v>3703</v>
      </c>
      <c r="AG714" t="str">
        <f t="shared" si="23"/>
        <v>ADA FOTO</v>
      </c>
    </row>
    <row r="715" spans="1:33" ht="15.75" hidden="1" customHeight="1" thickBot="1">
      <c r="A715" t="str">
        <f t="shared" si="22"/>
        <v>060091088171000</v>
      </c>
      <c r="B715" s="41">
        <v>709</v>
      </c>
      <c r="C715" s="42" t="s">
        <v>3735</v>
      </c>
      <c r="D715" s="7" t="s">
        <v>358</v>
      </c>
      <c r="E715" s="41">
        <v>40</v>
      </c>
      <c r="F715" s="43">
        <v>3000</v>
      </c>
      <c r="G715" s="44">
        <v>40</v>
      </c>
      <c r="H715" s="43">
        <v>2800</v>
      </c>
      <c r="I715" s="43">
        <v>112000</v>
      </c>
      <c r="J715" s="48">
        <v>112000</v>
      </c>
      <c r="K715" s="49">
        <v>113200</v>
      </c>
      <c r="L715" s="41">
        <v>98.94</v>
      </c>
      <c r="M715" s="11" t="s">
        <v>3699</v>
      </c>
      <c r="N715" s="43">
        <v>0</v>
      </c>
      <c r="O715" s="81"/>
      <c r="P715" s="43">
        <v>111560</v>
      </c>
      <c r="Q715" s="41" t="s">
        <v>3700</v>
      </c>
      <c r="R715" s="43">
        <v>-113200</v>
      </c>
      <c r="S715" s="41">
        <v>0</v>
      </c>
      <c r="T715" s="82" t="s">
        <v>3701</v>
      </c>
      <c r="U715" s="46" t="s">
        <v>3711</v>
      </c>
      <c r="V715" s="50">
        <v>10580.51</v>
      </c>
      <c r="W715" s="12">
        <v>45785</v>
      </c>
      <c r="X715" s="12">
        <v>45775</v>
      </c>
      <c r="Y715" s="83">
        <v>41517</v>
      </c>
      <c r="Z715" s="84"/>
      <c r="AA715" s="14">
        <v>45785</v>
      </c>
      <c r="AB715" s="67" t="s">
        <v>37</v>
      </c>
      <c r="AC715" s="85">
        <v>17</v>
      </c>
      <c r="AD715" s="47" t="s">
        <v>133</v>
      </c>
      <c r="AE715" s="13">
        <v>1088171000</v>
      </c>
      <c r="AF715" s="47" t="s">
        <v>3703</v>
      </c>
      <c r="AG715" t="str">
        <f t="shared" si="23"/>
        <v>ADA FOTO</v>
      </c>
    </row>
    <row r="716" spans="1:33" ht="15.75" hidden="1" customHeight="1" thickBot="1">
      <c r="A716" t="str">
        <f t="shared" si="22"/>
        <v>060091088175000</v>
      </c>
      <c r="B716" s="41">
        <v>710</v>
      </c>
      <c r="C716" s="42" t="s">
        <v>3736</v>
      </c>
      <c r="D716" s="7" t="s">
        <v>364</v>
      </c>
      <c r="E716" s="41">
        <v>40</v>
      </c>
      <c r="F716" s="43">
        <v>2900</v>
      </c>
      <c r="G716" s="44">
        <v>40</v>
      </c>
      <c r="H716" s="43">
        <v>2675</v>
      </c>
      <c r="I716" s="43">
        <v>107000</v>
      </c>
      <c r="J716" s="45">
        <v>107000</v>
      </c>
      <c r="K716" s="43">
        <v>108500</v>
      </c>
      <c r="L716" s="41">
        <v>98.62</v>
      </c>
      <c r="M716" s="11" t="s">
        <v>3699</v>
      </c>
      <c r="N716" s="43">
        <v>0</v>
      </c>
      <c r="O716" s="81"/>
      <c r="P716" s="43">
        <v>106200</v>
      </c>
      <c r="Q716" s="41" t="s">
        <v>3700</v>
      </c>
      <c r="R716" s="43">
        <v>-108500</v>
      </c>
      <c r="S716" s="41">
        <v>0</v>
      </c>
      <c r="T716" s="82" t="s">
        <v>3701</v>
      </c>
      <c r="U716" s="46" t="s">
        <v>3702</v>
      </c>
      <c r="V716" s="50">
        <v>6184.35</v>
      </c>
      <c r="W716" s="12">
        <v>45785</v>
      </c>
      <c r="X716" s="12">
        <v>45777</v>
      </c>
      <c r="Y716" s="83">
        <v>41517</v>
      </c>
      <c r="Z716" s="84"/>
      <c r="AA716" s="14">
        <v>45785</v>
      </c>
      <c r="AB716" s="67" t="s">
        <v>37</v>
      </c>
      <c r="AC716" s="85">
        <v>17</v>
      </c>
      <c r="AD716" s="47" t="s">
        <v>133</v>
      </c>
      <c r="AE716" s="13">
        <v>1088175000</v>
      </c>
      <c r="AF716" s="47" t="s">
        <v>3703</v>
      </c>
      <c r="AG716" t="str">
        <f t="shared" si="23"/>
        <v>ADA FOTO</v>
      </c>
    </row>
    <row r="717" spans="1:33" ht="15.75" hidden="1" customHeight="1" thickBot="1">
      <c r="A717" t="str">
        <f t="shared" si="22"/>
        <v>060091137215000</v>
      </c>
      <c r="B717" s="41">
        <v>711</v>
      </c>
      <c r="C717" s="42" t="s">
        <v>3737</v>
      </c>
      <c r="D717" s="7" t="s">
        <v>3594</v>
      </c>
      <c r="E717" s="41">
        <v>42</v>
      </c>
      <c r="F717" s="43">
        <v>9600</v>
      </c>
      <c r="G717" s="44">
        <v>0</v>
      </c>
      <c r="H717" s="43">
        <v>0</v>
      </c>
      <c r="I717" s="43">
        <v>403200</v>
      </c>
      <c r="J717" s="45">
        <v>403200</v>
      </c>
      <c r="K717" s="43">
        <v>370800</v>
      </c>
      <c r="L717" s="41">
        <v>108.74</v>
      </c>
      <c r="M717" s="11" t="s">
        <v>3707</v>
      </c>
      <c r="N717" s="41">
        <v>0</v>
      </c>
      <c r="O717" s="81"/>
      <c r="P717" s="43">
        <v>378714</v>
      </c>
      <c r="Q717" s="41" t="s">
        <v>3700</v>
      </c>
      <c r="R717" s="43">
        <v>-370800</v>
      </c>
      <c r="S717" s="41">
        <v>0</v>
      </c>
      <c r="T717" s="82" t="s">
        <v>3701</v>
      </c>
      <c r="U717" s="46" t="s">
        <v>3702</v>
      </c>
      <c r="V717" s="41">
        <v>6.41</v>
      </c>
      <c r="W717" s="12">
        <v>45784</v>
      </c>
      <c r="X717" s="12">
        <v>45639</v>
      </c>
      <c r="Y717" s="83">
        <v>28031</v>
      </c>
      <c r="Z717" s="84">
        <v>0</v>
      </c>
      <c r="AA717" s="14">
        <v>45785</v>
      </c>
      <c r="AB717" s="67" t="s">
        <v>37</v>
      </c>
      <c r="AC717" s="85">
        <v>19</v>
      </c>
      <c r="AD717" s="47" t="s">
        <v>133</v>
      </c>
      <c r="AE717" s="13">
        <v>1137215000</v>
      </c>
      <c r="AF717" s="47" t="s">
        <v>3703</v>
      </c>
      <c r="AG717" t="str">
        <f t="shared" si="23"/>
        <v>ADA FOTO</v>
      </c>
    </row>
    <row r="718" spans="1:33" ht="15.75" hidden="1" customHeight="1" thickBot="1">
      <c r="A718" t="str">
        <f t="shared" si="22"/>
        <v>060091089525000</v>
      </c>
      <c r="B718" s="41">
        <v>712</v>
      </c>
      <c r="C718" s="42" t="s">
        <v>3738</v>
      </c>
      <c r="D718" s="7" t="s">
        <v>2549</v>
      </c>
      <c r="E718" s="41">
        <v>144</v>
      </c>
      <c r="F718" s="43">
        <v>4400</v>
      </c>
      <c r="G718" s="44">
        <v>0</v>
      </c>
      <c r="H718" s="43">
        <v>0</v>
      </c>
      <c r="I718" s="43">
        <v>633600</v>
      </c>
      <c r="J718" s="45">
        <v>633600</v>
      </c>
      <c r="K718" s="43">
        <v>691200</v>
      </c>
      <c r="L718" s="41">
        <v>91.67</v>
      </c>
      <c r="M718" s="11" t="s">
        <v>3699</v>
      </c>
      <c r="N718" s="43">
        <v>0</v>
      </c>
      <c r="O718" s="81"/>
      <c r="P718" s="43">
        <v>554112</v>
      </c>
      <c r="Q718" s="41" t="s">
        <v>3700</v>
      </c>
      <c r="R718" s="43">
        <v>-691200</v>
      </c>
      <c r="S718" s="41">
        <v>0</v>
      </c>
      <c r="T718" s="82" t="s">
        <v>3701</v>
      </c>
      <c r="U718" s="46" t="s">
        <v>3711</v>
      </c>
      <c r="V718" s="50">
        <v>4638.87</v>
      </c>
      <c r="W718" s="12">
        <v>45784</v>
      </c>
      <c r="X718" s="12">
        <v>45728</v>
      </c>
      <c r="Y718" s="83">
        <v>28031</v>
      </c>
      <c r="Z718" s="84">
        <v>0</v>
      </c>
      <c r="AA718" s="14">
        <v>45785</v>
      </c>
      <c r="AB718" s="67" t="s">
        <v>37</v>
      </c>
      <c r="AC718" s="85">
        <v>19</v>
      </c>
      <c r="AD718" s="47" t="s">
        <v>133</v>
      </c>
      <c r="AE718" s="13">
        <v>1089525000</v>
      </c>
      <c r="AF718" s="47" t="s">
        <v>3703</v>
      </c>
      <c r="AG718" t="str">
        <f t="shared" si="23"/>
        <v>ADA FOTO</v>
      </c>
    </row>
    <row r="719" spans="1:33" ht="15.75" hidden="1" customHeight="1" thickBot="1">
      <c r="A719" t="str">
        <f t="shared" si="22"/>
        <v>060091118289000</v>
      </c>
      <c r="B719" s="41">
        <v>713</v>
      </c>
      <c r="C719" s="42" t="s">
        <v>3739</v>
      </c>
      <c r="D719" s="7" t="s">
        <v>2575</v>
      </c>
      <c r="E719" s="41">
        <v>12</v>
      </c>
      <c r="F719" s="43">
        <v>33600</v>
      </c>
      <c r="G719" s="44">
        <v>0</v>
      </c>
      <c r="H719" s="41">
        <v>0</v>
      </c>
      <c r="I719" s="43">
        <v>403200</v>
      </c>
      <c r="J719" s="45">
        <v>403200</v>
      </c>
      <c r="K719" s="43">
        <v>318500</v>
      </c>
      <c r="L719" s="41">
        <v>126.59</v>
      </c>
      <c r="M719" s="11" t="s">
        <v>3707</v>
      </c>
      <c r="N719" s="43">
        <v>0</v>
      </c>
      <c r="O719" s="81"/>
      <c r="P719" s="43">
        <v>364080</v>
      </c>
      <c r="Q719" s="41" t="s">
        <v>3700</v>
      </c>
      <c r="R719" s="43">
        <v>-318500</v>
      </c>
      <c r="S719" s="41">
        <v>0</v>
      </c>
      <c r="T719" s="82" t="s">
        <v>3701</v>
      </c>
      <c r="U719" s="46" t="s">
        <v>3702</v>
      </c>
      <c r="V719" s="41">
        <v>3.89</v>
      </c>
      <c r="W719" s="12">
        <v>45782</v>
      </c>
      <c r="X719" s="12">
        <v>45761</v>
      </c>
      <c r="Y719" s="83">
        <v>41515</v>
      </c>
      <c r="Z719" s="84">
        <v>0</v>
      </c>
      <c r="AA719" s="14">
        <v>45785</v>
      </c>
      <c r="AB719" s="67" t="s">
        <v>37</v>
      </c>
      <c r="AC719" s="85">
        <v>19</v>
      </c>
      <c r="AD719" s="47" t="s">
        <v>133</v>
      </c>
      <c r="AE719" s="13">
        <v>1118289000</v>
      </c>
      <c r="AF719" s="47" t="s">
        <v>3703</v>
      </c>
      <c r="AG719" t="str">
        <f t="shared" si="23"/>
        <v>ADA FOTO</v>
      </c>
    </row>
    <row r="720" spans="1:33" ht="15.75" hidden="1" customHeight="1" thickBot="1">
      <c r="A720" t="str">
        <f t="shared" si="22"/>
        <v>060091053801000</v>
      </c>
      <c r="B720" s="41">
        <v>714</v>
      </c>
      <c r="C720" s="42" t="s">
        <v>3740</v>
      </c>
      <c r="D720" s="7" t="s">
        <v>2504</v>
      </c>
      <c r="E720" s="41">
        <v>12</v>
      </c>
      <c r="F720" s="43">
        <v>55600</v>
      </c>
      <c r="G720" s="44">
        <v>0</v>
      </c>
      <c r="H720" s="43">
        <v>0</v>
      </c>
      <c r="I720" s="43">
        <v>667200</v>
      </c>
      <c r="J720" s="45">
        <v>667200</v>
      </c>
      <c r="K720" s="43">
        <v>606000</v>
      </c>
      <c r="L720" s="41">
        <v>110.1</v>
      </c>
      <c r="M720" s="11" t="s">
        <v>3707</v>
      </c>
      <c r="N720" s="43">
        <v>0</v>
      </c>
      <c r="O720" s="81"/>
      <c r="P720" s="43">
        <v>555240</v>
      </c>
      <c r="Q720" s="41" t="s">
        <v>3700</v>
      </c>
      <c r="R720" s="43">
        <v>-606000</v>
      </c>
      <c r="S720" s="41">
        <v>0</v>
      </c>
      <c r="T720" s="82" t="s">
        <v>3701</v>
      </c>
      <c r="U720" s="46" t="s">
        <v>3702</v>
      </c>
      <c r="V720" s="41">
        <v>0.66</v>
      </c>
      <c r="W720" s="12">
        <v>45781</v>
      </c>
      <c r="X720" s="12">
        <v>45775</v>
      </c>
      <c r="Y720" s="83">
        <v>21755</v>
      </c>
      <c r="Z720" s="84">
        <v>0</v>
      </c>
      <c r="AA720" s="14">
        <v>45785</v>
      </c>
      <c r="AB720" s="67" t="s">
        <v>37</v>
      </c>
      <c r="AC720" s="85">
        <v>19</v>
      </c>
      <c r="AD720" s="47" t="s">
        <v>133</v>
      </c>
      <c r="AE720" s="13">
        <v>1053801000</v>
      </c>
      <c r="AF720" s="47" t="s">
        <v>3703</v>
      </c>
      <c r="AG720" t="str">
        <f t="shared" si="23"/>
        <v>ADA FOTO</v>
      </c>
    </row>
    <row r="721" spans="1:33" ht="15.75" hidden="1" customHeight="1" thickBot="1">
      <c r="A721" t="str">
        <f t="shared" si="22"/>
        <v>060091066078000</v>
      </c>
      <c r="B721" s="41">
        <v>715</v>
      </c>
      <c r="C721" s="42" t="s">
        <v>3741</v>
      </c>
      <c r="D721" s="7" t="s">
        <v>2514</v>
      </c>
      <c r="E721" s="41">
        <v>42</v>
      </c>
      <c r="F721" s="43">
        <v>9300</v>
      </c>
      <c r="G721" s="44">
        <v>0</v>
      </c>
      <c r="H721" s="43">
        <v>0</v>
      </c>
      <c r="I721" s="43">
        <v>390600</v>
      </c>
      <c r="J721" s="45">
        <v>390600</v>
      </c>
      <c r="K721" s="43">
        <v>373800</v>
      </c>
      <c r="L721" s="41">
        <v>104.49</v>
      </c>
      <c r="M721" s="11" t="s">
        <v>3707</v>
      </c>
      <c r="N721" s="43">
        <v>0</v>
      </c>
      <c r="O721" s="81"/>
      <c r="P721" s="43">
        <v>369852</v>
      </c>
      <c r="Q721" s="41" t="s">
        <v>3700</v>
      </c>
      <c r="R721" s="43">
        <v>-373800</v>
      </c>
      <c r="S721" s="41">
        <v>0</v>
      </c>
      <c r="T721" s="82" t="s">
        <v>3701</v>
      </c>
      <c r="U721" s="46" t="s">
        <v>3702</v>
      </c>
      <c r="V721" s="41">
        <v>3.76</v>
      </c>
      <c r="W721" s="12">
        <v>45784</v>
      </c>
      <c r="X721" s="12">
        <v>45775</v>
      </c>
      <c r="Y721" s="83">
        <v>21755</v>
      </c>
      <c r="Z721" s="84">
        <v>0</v>
      </c>
      <c r="AA721" s="14">
        <v>45785</v>
      </c>
      <c r="AB721" s="67" t="s">
        <v>37</v>
      </c>
      <c r="AC721" s="85">
        <v>19</v>
      </c>
      <c r="AD721" s="47" t="s">
        <v>133</v>
      </c>
      <c r="AE721" s="13">
        <v>1066078000</v>
      </c>
      <c r="AF721" s="47" t="s">
        <v>3703</v>
      </c>
      <c r="AG721" t="str">
        <f t="shared" si="23"/>
        <v>ADA FOTO</v>
      </c>
    </row>
    <row r="722" spans="1:33" ht="15.75" hidden="1" customHeight="1" thickBot="1">
      <c r="A722" t="str">
        <f t="shared" si="22"/>
        <v>060091089541000</v>
      </c>
      <c r="B722" s="41">
        <v>716</v>
      </c>
      <c r="C722" s="42" t="s">
        <v>3742</v>
      </c>
      <c r="D722" s="7" t="s">
        <v>2554</v>
      </c>
      <c r="E722" s="41">
        <v>144</v>
      </c>
      <c r="F722" s="43">
        <v>6100</v>
      </c>
      <c r="G722" s="44">
        <v>0</v>
      </c>
      <c r="H722" s="43">
        <v>0</v>
      </c>
      <c r="I722" s="43">
        <v>878400</v>
      </c>
      <c r="J722" s="45">
        <v>878400</v>
      </c>
      <c r="K722" s="43">
        <v>648000</v>
      </c>
      <c r="L722" s="41">
        <v>135.56</v>
      </c>
      <c r="M722" s="11" t="s">
        <v>3707</v>
      </c>
      <c r="N722" s="43">
        <v>0</v>
      </c>
      <c r="O722" s="81"/>
      <c r="P722" s="43">
        <v>610272</v>
      </c>
      <c r="Q722" s="41" t="s">
        <v>3700</v>
      </c>
      <c r="R722" s="43">
        <v>-648000</v>
      </c>
      <c r="S722" s="41">
        <v>0</v>
      </c>
      <c r="T722" s="82" t="s">
        <v>3701</v>
      </c>
      <c r="U722" s="46" t="s">
        <v>3711</v>
      </c>
      <c r="V722" s="41">
        <v>173.57</v>
      </c>
      <c r="W722" s="12">
        <v>45784</v>
      </c>
      <c r="X722" s="12">
        <v>45775</v>
      </c>
      <c r="Y722" s="83">
        <v>28331</v>
      </c>
      <c r="Z722" s="84">
        <v>0</v>
      </c>
      <c r="AA722" s="14">
        <v>45785</v>
      </c>
      <c r="AB722" s="67" t="s">
        <v>37</v>
      </c>
      <c r="AC722" s="85">
        <v>19</v>
      </c>
      <c r="AD722" s="47" t="s">
        <v>133</v>
      </c>
      <c r="AE722" s="13">
        <v>1089541000</v>
      </c>
      <c r="AF722" s="47" t="s">
        <v>3703</v>
      </c>
      <c r="AG722" t="str">
        <f t="shared" si="23"/>
        <v>ADA FOTO</v>
      </c>
    </row>
    <row r="723" spans="1:33" ht="15.75" hidden="1" customHeight="1" thickBot="1">
      <c r="A723" t="str">
        <f t="shared" si="22"/>
        <v>060091065842000</v>
      </c>
      <c r="B723" s="6">
        <v>717</v>
      </c>
      <c r="C723" s="7" t="s">
        <v>3743</v>
      </c>
      <c r="D723" s="7" t="s">
        <v>2509</v>
      </c>
      <c r="E723" s="41">
        <v>48</v>
      </c>
      <c r="F723" s="43">
        <v>12700</v>
      </c>
      <c r="G723" s="44">
        <v>0</v>
      </c>
      <c r="H723" s="43">
        <v>0</v>
      </c>
      <c r="I723" s="8">
        <v>609600</v>
      </c>
      <c r="J723" s="15">
        <v>609600</v>
      </c>
      <c r="K723" s="8">
        <v>616000</v>
      </c>
      <c r="L723" s="6">
        <v>98.96</v>
      </c>
      <c r="M723" s="11" t="s">
        <v>3699</v>
      </c>
      <c r="N723" s="43">
        <v>0</v>
      </c>
      <c r="O723" s="81"/>
      <c r="P723" s="43">
        <v>602352</v>
      </c>
      <c r="Q723" s="41" t="s">
        <v>3700</v>
      </c>
      <c r="R723" s="43">
        <v>-616000</v>
      </c>
      <c r="S723" s="41">
        <v>0</v>
      </c>
      <c r="T723" s="82" t="s">
        <v>3701</v>
      </c>
      <c r="U723" s="46" t="s">
        <v>3711</v>
      </c>
      <c r="V723" s="41">
        <v>26.83</v>
      </c>
      <c r="W723" s="12">
        <v>45784</v>
      </c>
      <c r="X723" s="12">
        <v>45775</v>
      </c>
      <c r="Y723" s="83">
        <v>28331</v>
      </c>
      <c r="Z723" s="84">
        <v>0</v>
      </c>
      <c r="AA723" s="14">
        <v>45785</v>
      </c>
      <c r="AB723" s="67" t="s">
        <v>37</v>
      </c>
      <c r="AC723" s="85">
        <v>19</v>
      </c>
      <c r="AD723" s="47" t="s">
        <v>133</v>
      </c>
      <c r="AE723" s="13">
        <v>1065842000</v>
      </c>
      <c r="AF723" s="47" t="s">
        <v>3703</v>
      </c>
      <c r="AG723" t="str">
        <f t="shared" si="23"/>
        <v>ADA FOTO</v>
      </c>
    </row>
    <row r="724" spans="1:33" ht="15.75" hidden="1" customHeight="1" thickBot="1">
      <c r="A724" t="str">
        <f t="shared" si="22"/>
        <v>060091038533000</v>
      </c>
      <c r="B724" s="41">
        <v>718</v>
      </c>
      <c r="C724" s="42" t="s">
        <v>3744</v>
      </c>
      <c r="D724" s="7" t="s">
        <v>2499</v>
      </c>
      <c r="E724" s="41">
        <v>12</v>
      </c>
      <c r="F724" s="43">
        <v>25200</v>
      </c>
      <c r="G724" s="44">
        <v>0</v>
      </c>
      <c r="H724" s="43">
        <v>0</v>
      </c>
      <c r="I724" s="43">
        <v>302400</v>
      </c>
      <c r="J724" s="45">
        <v>302400</v>
      </c>
      <c r="K724" s="43">
        <v>302400</v>
      </c>
      <c r="L724" s="41">
        <v>100</v>
      </c>
      <c r="M724" s="11" t="s">
        <v>3705</v>
      </c>
      <c r="N724" s="43">
        <v>0</v>
      </c>
      <c r="O724" s="81"/>
      <c r="P724" s="43">
        <v>269652</v>
      </c>
      <c r="Q724" s="41" t="s">
        <v>3700</v>
      </c>
      <c r="R724" s="43">
        <v>-302400</v>
      </c>
      <c r="S724" s="41">
        <v>0</v>
      </c>
      <c r="T724" s="82" t="s">
        <v>3701</v>
      </c>
      <c r="U724" s="46" t="s">
        <v>3711</v>
      </c>
      <c r="V724" s="41">
        <v>8.25</v>
      </c>
      <c r="W724" s="12">
        <v>45783</v>
      </c>
      <c r="X724" s="12">
        <v>45411</v>
      </c>
      <c r="Y724" s="83">
        <v>28031</v>
      </c>
      <c r="Z724" s="84">
        <v>0</v>
      </c>
      <c r="AA724" s="14">
        <v>45785</v>
      </c>
      <c r="AB724" s="67" t="s">
        <v>37</v>
      </c>
      <c r="AC724" s="85">
        <v>19</v>
      </c>
      <c r="AD724" s="47" t="s">
        <v>133</v>
      </c>
      <c r="AE724" s="13">
        <v>1038533000</v>
      </c>
      <c r="AF724" s="47" t="s">
        <v>3703</v>
      </c>
      <c r="AG724" t="str">
        <f t="shared" si="23"/>
        <v>ADA FOTO</v>
      </c>
    </row>
    <row r="725" spans="1:33" ht="15.75" hidden="1" customHeight="1" thickBot="1">
      <c r="A725" t="str">
        <f t="shared" si="22"/>
        <v>060091001860000</v>
      </c>
      <c r="B725" s="41">
        <v>719</v>
      </c>
      <c r="C725" s="42" t="s">
        <v>3745</v>
      </c>
      <c r="D725" s="7" t="s">
        <v>2488</v>
      </c>
      <c r="E725" s="41">
        <v>30</v>
      </c>
      <c r="F725" s="43">
        <v>48200</v>
      </c>
      <c r="G725" s="44">
        <v>30</v>
      </c>
      <c r="H725" s="43">
        <v>47800</v>
      </c>
      <c r="I725" s="43">
        <v>1434000</v>
      </c>
      <c r="J725" s="45">
        <v>1434000</v>
      </c>
      <c r="K725" s="43">
        <v>1275000</v>
      </c>
      <c r="L725" s="41">
        <v>112.47</v>
      </c>
      <c r="M725" s="11" t="s">
        <v>3707</v>
      </c>
      <c r="N725" s="43">
        <v>0</v>
      </c>
      <c r="O725" s="81"/>
      <c r="P725" s="43">
        <v>1320240</v>
      </c>
      <c r="Q725" s="41" t="s">
        <v>3700</v>
      </c>
      <c r="R725" s="43">
        <v>-1275000</v>
      </c>
      <c r="S725" s="41">
        <v>0</v>
      </c>
      <c r="T725" s="82" t="s">
        <v>3701</v>
      </c>
      <c r="U725" s="46" t="s">
        <v>3702</v>
      </c>
      <c r="V725" s="41">
        <v>7.0000000000000007E-2</v>
      </c>
      <c r="W725" s="12">
        <v>45784</v>
      </c>
      <c r="X725" s="12">
        <v>45779</v>
      </c>
      <c r="Y725" s="83">
        <v>37197</v>
      </c>
      <c r="Z725" s="84">
        <v>0</v>
      </c>
      <c r="AA725" s="14">
        <v>45785</v>
      </c>
      <c r="AB725" s="67" t="s">
        <v>37</v>
      </c>
      <c r="AC725" s="85">
        <v>19</v>
      </c>
      <c r="AD725" s="47" t="s">
        <v>133</v>
      </c>
      <c r="AE725" s="13">
        <v>1001860000</v>
      </c>
      <c r="AF725" s="47" t="s">
        <v>3703</v>
      </c>
      <c r="AG725" t="str">
        <f t="shared" si="23"/>
        <v>ADA FOTO</v>
      </c>
    </row>
    <row r="726" spans="1:33" ht="15.75" hidden="1" customHeight="1" thickBot="1">
      <c r="A726" t="str">
        <f t="shared" si="22"/>
        <v>060091072188000</v>
      </c>
      <c r="B726" s="6">
        <v>720</v>
      </c>
      <c r="C726" s="7" t="s">
        <v>3746</v>
      </c>
      <c r="D726" s="7" t="s">
        <v>2524</v>
      </c>
      <c r="E726" s="41">
        <v>42</v>
      </c>
      <c r="F726" s="43">
        <v>9500</v>
      </c>
      <c r="G726" s="44">
        <v>0</v>
      </c>
      <c r="H726" s="43">
        <v>0</v>
      </c>
      <c r="I726" s="8">
        <v>399000</v>
      </c>
      <c r="J726" s="15">
        <v>399000</v>
      </c>
      <c r="K726" s="8">
        <v>367500</v>
      </c>
      <c r="L726" s="6">
        <v>108.57</v>
      </c>
      <c r="M726" s="11" t="s">
        <v>3707</v>
      </c>
      <c r="N726" s="43">
        <v>0</v>
      </c>
      <c r="O726" s="81"/>
      <c r="P726" s="43">
        <v>378714</v>
      </c>
      <c r="Q726" s="41" t="s">
        <v>3700</v>
      </c>
      <c r="R726" s="43">
        <v>-367500</v>
      </c>
      <c r="S726" s="41">
        <v>0</v>
      </c>
      <c r="T726" s="82" t="s">
        <v>3701</v>
      </c>
      <c r="U726" s="46" t="s">
        <v>3711</v>
      </c>
      <c r="V726" s="41">
        <v>185.99</v>
      </c>
      <c r="W726" s="12">
        <v>45763</v>
      </c>
      <c r="X726" s="12">
        <v>45593</v>
      </c>
      <c r="Y726" s="83">
        <v>28031</v>
      </c>
      <c r="Z726" s="84">
        <v>0</v>
      </c>
      <c r="AA726" s="14">
        <v>45785</v>
      </c>
      <c r="AB726" s="67" t="s">
        <v>37</v>
      </c>
      <c r="AC726" s="85">
        <v>19</v>
      </c>
      <c r="AD726" s="47" t="s">
        <v>133</v>
      </c>
      <c r="AE726" s="13">
        <v>1072188000</v>
      </c>
      <c r="AF726" s="47" t="s">
        <v>3703</v>
      </c>
      <c r="AG726" t="str">
        <f t="shared" si="23"/>
        <v>ADA FOTO</v>
      </c>
    </row>
    <row r="727" spans="1:33" ht="15.75" hidden="1" customHeight="1" thickBot="1">
      <c r="A727" t="str">
        <f t="shared" si="22"/>
        <v>060091059614000</v>
      </c>
      <c r="B727" s="6">
        <v>721</v>
      </c>
      <c r="C727" s="7" t="s">
        <v>3747</v>
      </c>
      <c r="D727" s="7" t="s">
        <v>3748</v>
      </c>
      <c r="E727" s="41">
        <v>6</v>
      </c>
      <c r="F727" s="43">
        <v>46500</v>
      </c>
      <c r="G727" s="44">
        <v>0</v>
      </c>
      <c r="H727" s="43">
        <v>0</v>
      </c>
      <c r="I727" s="8">
        <v>279000</v>
      </c>
      <c r="J727" s="15">
        <v>279000</v>
      </c>
      <c r="K727" s="8">
        <v>283500</v>
      </c>
      <c r="L727" s="6">
        <v>98.41</v>
      </c>
      <c r="M727" s="11" t="s">
        <v>3699</v>
      </c>
      <c r="N727" s="43">
        <v>0</v>
      </c>
      <c r="O727" s="42"/>
      <c r="P727" s="43">
        <v>273420</v>
      </c>
      <c r="Q727" s="41" t="s">
        <v>3700</v>
      </c>
      <c r="R727" s="43">
        <v>-283500</v>
      </c>
      <c r="S727" s="41">
        <v>0</v>
      </c>
      <c r="T727" s="82" t="s">
        <v>3701</v>
      </c>
      <c r="U727" s="46" t="s">
        <v>3702</v>
      </c>
      <c r="V727" s="41">
        <v>36.11</v>
      </c>
      <c r="W727" s="12">
        <v>45785</v>
      </c>
      <c r="X727" s="12">
        <v>45783</v>
      </c>
      <c r="Y727" s="83">
        <v>22576</v>
      </c>
      <c r="Z727" s="84"/>
      <c r="AA727" s="14">
        <v>45785</v>
      </c>
      <c r="AB727" s="67" t="s">
        <v>37</v>
      </c>
      <c r="AC727" s="85">
        <v>21</v>
      </c>
      <c r="AD727" s="47" t="s">
        <v>133</v>
      </c>
      <c r="AE727" s="13">
        <v>1059614000</v>
      </c>
      <c r="AF727" s="47" t="s">
        <v>3703</v>
      </c>
      <c r="AG727" t="str">
        <f t="shared" si="23"/>
        <v>ADA FOTO</v>
      </c>
    </row>
    <row r="728" spans="1:33" ht="15.75" hidden="1" customHeight="1" thickBot="1">
      <c r="A728" t="str">
        <f t="shared" si="22"/>
        <v>060091092661000</v>
      </c>
      <c r="B728" s="41">
        <v>722</v>
      </c>
      <c r="C728" s="42" t="s">
        <v>3749</v>
      </c>
      <c r="D728" s="7" t="s">
        <v>400</v>
      </c>
      <c r="E728" s="41">
        <v>12</v>
      </c>
      <c r="F728" s="43">
        <v>9800</v>
      </c>
      <c r="G728" s="44">
        <v>12</v>
      </c>
      <c r="H728" s="43">
        <v>9500</v>
      </c>
      <c r="I728" s="43">
        <v>114000</v>
      </c>
      <c r="J728" s="45">
        <v>114000</v>
      </c>
      <c r="K728" s="43">
        <v>114650</v>
      </c>
      <c r="L728" s="41">
        <v>99.43</v>
      </c>
      <c r="M728" s="11" t="s">
        <v>3699</v>
      </c>
      <c r="N728" s="43">
        <v>0</v>
      </c>
      <c r="O728" s="42"/>
      <c r="P728" s="43">
        <v>113568</v>
      </c>
      <c r="Q728" s="41" t="s">
        <v>3700</v>
      </c>
      <c r="R728" s="43">
        <v>-114650</v>
      </c>
      <c r="S728" s="41">
        <v>0</v>
      </c>
      <c r="T728" s="82" t="s">
        <v>3701</v>
      </c>
      <c r="U728" s="46" t="s">
        <v>3711</v>
      </c>
      <c r="V728" s="50">
        <v>1147.6300000000001</v>
      </c>
      <c r="W728" s="12">
        <v>45785</v>
      </c>
      <c r="X728" s="12">
        <v>45777</v>
      </c>
      <c r="Y728" s="83">
        <v>25419</v>
      </c>
      <c r="Z728" s="84"/>
      <c r="AA728" s="14">
        <v>45785</v>
      </c>
      <c r="AB728" s="67" t="s">
        <v>37</v>
      </c>
      <c r="AC728" s="85">
        <v>21</v>
      </c>
      <c r="AD728" s="47" t="s">
        <v>133</v>
      </c>
      <c r="AE728" s="13">
        <v>1092661000</v>
      </c>
      <c r="AF728" s="47" t="s">
        <v>3703</v>
      </c>
      <c r="AG728" t="str">
        <f t="shared" si="23"/>
        <v>ADA FOTO</v>
      </c>
    </row>
    <row r="729" spans="1:33" ht="15.75" hidden="1" customHeight="1" thickBot="1">
      <c r="A729" t="str">
        <f t="shared" si="22"/>
        <v>060091089271000</v>
      </c>
      <c r="B729" s="41">
        <v>723</v>
      </c>
      <c r="C729" s="42" t="s">
        <v>3750</v>
      </c>
      <c r="D729" s="7" t="s">
        <v>382</v>
      </c>
      <c r="E729" s="41">
        <v>48</v>
      </c>
      <c r="F729" s="43">
        <v>2500</v>
      </c>
      <c r="G729" s="44">
        <v>48</v>
      </c>
      <c r="H729" s="43">
        <v>2325</v>
      </c>
      <c r="I729" s="43">
        <v>111600</v>
      </c>
      <c r="J729" s="45">
        <v>111600</v>
      </c>
      <c r="K729" s="43">
        <v>115850</v>
      </c>
      <c r="L729" s="41">
        <v>96.33</v>
      </c>
      <c r="M729" s="11" t="s">
        <v>3699</v>
      </c>
      <c r="N729" s="43">
        <v>0</v>
      </c>
      <c r="O729" s="42"/>
      <c r="P729" s="43">
        <v>113568</v>
      </c>
      <c r="Q729" s="41" t="s">
        <v>3700</v>
      </c>
      <c r="R729" s="43">
        <v>-115850</v>
      </c>
      <c r="S729" s="41">
        <v>0</v>
      </c>
      <c r="T729" s="82" t="s">
        <v>3701</v>
      </c>
      <c r="U729" s="46" t="s">
        <v>3711</v>
      </c>
      <c r="V729" s="50">
        <v>2750.33</v>
      </c>
      <c r="W729" s="12">
        <v>45784</v>
      </c>
      <c r="X729" s="12">
        <v>45761</v>
      </c>
      <c r="Y729" s="83">
        <v>25419</v>
      </c>
      <c r="Z729" s="84"/>
      <c r="AA729" s="14">
        <v>45785</v>
      </c>
      <c r="AB729" s="67" t="s">
        <v>37</v>
      </c>
      <c r="AC729" s="85">
        <v>21</v>
      </c>
      <c r="AD729" s="47" t="s">
        <v>133</v>
      </c>
      <c r="AE729" s="13">
        <v>1089271000</v>
      </c>
      <c r="AF729" s="47" t="s">
        <v>3703</v>
      </c>
      <c r="AG729" t="str">
        <f t="shared" si="23"/>
        <v>ADA FOTO</v>
      </c>
    </row>
    <row r="730" spans="1:33" ht="15.75" hidden="1" customHeight="1" thickBot="1">
      <c r="A730" t="str">
        <f t="shared" si="22"/>
        <v>060091000902000</v>
      </c>
      <c r="B730" s="6">
        <v>724</v>
      </c>
      <c r="C730" s="7" t="s">
        <v>3751</v>
      </c>
      <c r="D730" s="7" t="s">
        <v>3752</v>
      </c>
      <c r="E730" s="41">
        <v>1</v>
      </c>
      <c r="F730" s="43">
        <v>202000</v>
      </c>
      <c r="G730" s="44">
        <v>0</v>
      </c>
      <c r="H730" s="43">
        <v>0</v>
      </c>
      <c r="I730" s="8">
        <v>202000</v>
      </c>
      <c r="J730" s="15">
        <v>202000</v>
      </c>
      <c r="K730" s="8">
        <v>187600</v>
      </c>
      <c r="L730" s="6">
        <v>107.68</v>
      </c>
      <c r="M730" s="11" t="s">
        <v>3707</v>
      </c>
      <c r="N730" s="43">
        <v>0</v>
      </c>
      <c r="O730" s="42"/>
      <c r="P730" s="43">
        <v>181888</v>
      </c>
      <c r="Q730" s="41" t="s">
        <v>3700</v>
      </c>
      <c r="R730" s="43">
        <v>-187600</v>
      </c>
      <c r="S730" s="41">
        <v>0</v>
      </c>
      <c r="T730" s="82" t="s">
        <v>3701</v>
      </c>
      <c r="U730" s="46" t="s">
        <v>3711</v>
      </c>
      <c r="V730" s="41">
        <v>17.02</v>
      </c>
      <c r="W730" s="12">
        <v>45785</v>
      </c>
      <c r="X730" s="12">
        <v>45783</v>
      </c>
      <c r="Y730" s="83">
        <v>22576</v>
      </c>
      <c r="Z730" s="84"/>
      <c r="AA730" s="14">
        <v>45785</v>
      </c>
      <c r="AB730" s="67" t="s">
        <v>37</v>
      </c>
      <c r="AC730" s="85">
        <v>21</v>
      </c>
      <c r="AD730" s="47" t="s">
        <v>133</v>
      </c>
      <c r="AE730" s="13">
        <v>1000902000</v>
      </c>
      <c r="AF730" s="47" t="s">
        <v>3703</v>
      </c>
      <c r="AG730" t="str">
        <f t="shared" si="23"/>
        <v>ADA FOTO</v>
      </c>
    </row>
    <row r="731" spans="1:33" ht="15.75" hidden="1" customHeight="1" thickBot="1">
      <c r="A731" t="str">
        <f t="shared" si="22"/>
        <v>060091018575000</v>
      </c>
      <c r="B731" s="6">
        <v>725</v>
      </c>
      <c r="C731" s="7" t="s">
        <v>3753</v>
      </c>
      <c r="D731" s="7" t="s">
        <v>3754</v>
      </c>
      <c r="E731" s="41">
        <v>12</v>
      </c>
      <c r="F731" s="43">
        <v>24300</v>
      </c>
      <c r="G731" s="44">
        <v>0</v>
      </c>
      <c r="H731" s="43">
        <v>0</v>
      </c>
      <c r="I731" s="8">
        <v>291600</v>
      </c>
      <c r="J731" s="15">
        <v>291600</v>
      </c>
      <c r="K731" s="8">
        <v>260650</v>
      </c>
      <c r="L731" s="6">
        <v>111.87</v>
      </c>
      <c r="M731" s="11" t="s">
        <v>3707</v>
      </c>
      <c r="N731" s="43">
        <v>0</v>
      </c>
      <c r="O731" s="42"/>
      <c r="P731" s="43">
        <v>279180</v>
      </c>
      <c r="Q731" s="41" t="s">
        <v>3700</v>
      </c>
      <c r="R731" s="43">
        <v>-260650</v>
      </c>
      <c r="S731" s="41">
        <v>0</v>
      </c>
      <c r="T731" s="82" t="s">
        <v>3701</v>
      </c>
      <c r="U731" s="46" t="s">
        <v>3711</v>
      </c>
      <c r="V731" s="41">
        <v>6.42</v>
      </c>
      <c r="W731" s="12">
        <v>45785</v>
      </c>
      <c r="X731" s="12">
        <v>45453</v>
      </c>
      <c r="Y731" s="83">
        <v>25419</v>
      </c>
      <c r="Z731" s="42"/>
      <c r="AA731" s="14">
        <v>45785</v>
      </c>
      <c r="AB731" s="67" t="s">
        <v>37</v>
      </c>
      <c r="AC731" s="85">
        <v>21</v>
      </c>
      <c r="AD731" s="47" t="s">
        <v>133</v>
      </c>
      <c r="AE731" s="13">
        <v>1018575000</v>
      </c>
      <c r="AF731" s="47" t="s">
        <v>3703</v>
      </c>
      <c r="AG731" t="str">
        <f t="shared" si="23"/>
        <v>ADA FOTO</v>
      </c>
    </row>
    <row r="732" spans="1:33" ht="15.75" hidden="1" customHeight="1" thickBot="1">
      <c r="A732" t="str">
        <f t="shared" si="22"/>
        <v>060091004893000</v>
      </c>
      <c r="B732" s="41">
        <v>726</v>
      </c>
      <c r="C732" s="42" t="s">
        <v>3755</v>
      </c>
      <c r="D732" s="7" t="s">
        <v>146</v>
      </c>
      <c r="E732" s="41">
        <v>20</v>
      </c>
      <c r="F732" s="43">
        <v>6400</v>
      </c>
      <c r="G732" s="44">
        <v>20</v>
      </c>
      <c r="H732" s="43">
        <v>5875</v>
      </c>
      <c r="I732" s="43">
        <v>117500</v>
      </c>
      <c r="J732" s="45">
        <v>117500</v>
      </c>
      <c r="K732" s="43">
        <v>114000</v>
      </c>
      <c r="L732" s="41">
        <v>103.07</v>
      </c>
      <c r="M732" s="11" t="s">
        <v>3707</v>
      </c>
      <c r="N732" s="43">
        <v>0</v>
      </c>
      <c r="O732" s="42"/>
      <c r="P732" s="43">
        <v>117600</v>
      </c>
      <c r="Q732" s="41" t="s">
        <v>3700</v>
      </c>
      <c r="R732" s="43">
        <v>-114000</v>
      </c>
      <c r="S732" s="41">
        <v>0</v>
      </c>
      <c r="T732" s="82" t="s">
        <v>3701</v>
      </c>
      <c r="U732" s="46" t="s">
        <v>3702</v>
      </c>
      <c r="V732" s="41">
        <v>16.73</v>
      </c>
      <c r="W732" s="12">
        <v>45784</v>
      </c>
      <c r="X732" s="12">
        <v>45775</v>
      </c>
      <c r="Y732" s="83">
        <v>33289</v>
      </c>
      <c r="Z732" s="84"/>
      <c r="AA732" s="14">
        <v>45785</v>
      </c>
      <c r="AB732" s="67" t="s">
        <v>37</v>
      </c>
      <c r="AC732" s="85">
        <v>21</v>
      </c>
      <c r="AD732" s="47" t="s">
        <v>133</v>
      </c>
      <c r="AE732" s="13">
        <v>1004893000</v>
      </c>
      <c r="AF732" s="47" t="s">
        <v>3703</v>
      </c>
      <c r="AG732" t="str">
        <f t="shared" si="23"/>
        <v>ADA FOTO</v>
      </c>
    </row>
    <row r="733" spans="1:33" ht="15.75" hidden="1" customHeight="1" thickBot="1">
      <c r="A733" t="str">
        <f t="shared" si="22"/>
        <v>060091005726000</v>
      </c>
      <c r="B733" s="41">
        <v>727</v>
      </c>
      <c r="C733" s="42" t="s">
        <v>3756</v>
      </c>
      <c r="D733" s="7" t="s">
        <v>156</v>
      </c>
      <c r="E733" s="41">
        <v>10</v>
      </c>
      <c r="F733" s="43">
        <v>21900</v>
      </c>
      <c r="G733" s="44">
        <v>10</v>
      </c>
      <c r="H733" s="43">
        <v>20950</v>
      </c>
      <c r="I733" s="43">
        <v>209500</v>
      </c>
      <c r="J733" s="48">
        <v>209500</v>
      </c>
      <c r="K733" s="49">
        <v>205000</v>
      </c>
      <c r="L733" s="41">
        <v>102.2</v>
      </c>
      <c r="M733" s="11" t="s">
        <v>3707</v>
      </c>
      <c r="N733" s="43">
        <v>0</v>
      </c>
      <c r="O733" s="42"/>
      <c r="P733" s="43">
        <v>206110</v>
      </c>
      <c r="Q733" s="41" t="s">
        <v>3700</v>
      </c>
      <c r="R733" s="43">
        <v>-205000</v>
      </c>
      <c r="S733" s="41">
        <v>0</v>
      </c>
      <c r="T733" s="82" t="s">
        <v>3701</v>
      </c>
      <c r="U733" s="46" t="s">
        <v>3711</v>
      </c>
      <c r="V733" s="41">
        <v>8.07</v>
      </c>
      <c r="W733" s="12">
        <v>45783</v>
      </c>
      <c r="X733" s="12">
        <v>45775</v>
      </c>
      <c r="Y733" s="83">
        <v>33289</v>
      </c>
      <c r="Z733" s="84"/>
      <c r="AA733" s="14">
        <v>45785</v>
      </c>
      <c r="AB733" s="67" t="s">
        <v>37</v>
      </c>
      <c r="AC733" s="85">
        <v>21</v>
      </c>
      <c r="AD733" s="47" t="s">
        <v>133</v>
      </c>
      <c r="AE733" s="13">
        <v>1005726000</v>
      </c>
      <c r="AF733" s="47" t="s">
        <v>3703</v>
      </c>
      <c r="AG733" t="str">
        <f t="shared" si="23"/>
        <v>ADA FOTO</v>
      </c>
    </row>
    <row r="734" spans="1:33" ht="15.75" hidden="1" customHeight="1" thickBot="1">
      <c r="A734" t="str">
        <f t="shared" si="22"/>
        <v>060091023234000</v>
      </c>
      <c r="B734" s="6">
        <v>728</v>
      </c>
      <c r="C734" s="7" t="s">
        <v>3757</v>
      </c>
      <c r="D734" s="7" t="s">
        <v>184</v>
      </c>
      <c r="E734" s="41">
        <v>1</v>
      </c>
      <c r="F734" s="43">
        <v>101950</v>
      </c>
      <c r="G734" s="44">
        <v>1</v>
      </c>
      <c r="H734" s="43">
        <v>101900</v>
      </c>
      <c r="I734" s="8">
        <v>101900</v>
      </c>
      <c r="J734" s="9">
        <v>101900</v>
      </c>
      <c r="K734" s="10">
        <v>101900</v>
      </c>
      <c r="L734" s="6">
        <v>100</v>
      </c>
      <c r="M734" s="11" t="s">
        <v>3705</v>
      </c>
      <c r="N734" s="43">
        <v>0</v>
      </c>
      <c r="O734" s="42"/>
      <c r="P734" s="43">
        <v>102624</v>
      </c>
      <c r="Q734" s="41" t="s">
        <v>3700</v>
      </c>
      <c r="R734" s="43">
        <v>-101900</v>
      </c>
      <c r="S734" s="41">
        <v>0</v>
      </c>
      <c r="T734" s="82" t="s">
        <v>3701</v>
      </c>
      <c r="U734" s="46" t="s">
        <v>3702</v>
      </c>
      <c r="V734" s="41">
        <v>8.51</v>
      </c>
      <c r="W734" s="12">
        <v>45784</v>
      </c>
      <c r="X734" s="12">
        <v>45775</v>
      </c>
      <c r="Y734" s="83">
        <v>33289</v>
      </c>
      <c r="Z734" s="84"/>
      <c r="AA734" s="14">
        <v>45785</v>
      </c>
      <c r="AB734" s="67" t="s">
        <v>37</v>
      </c>
      <c r="AC734" s="85">
        <v>21</v>
      </c>
      <c r="AD734" s="47" t="s">
        <v>133</v>
      </c>
      <c r="AE734" s="13">
        <v>1023234000</v>
      </c>
      <c r="AF734" s="47" t="s">
        <v>3703</v>
      </c>
      <c r="AG734" t="str">
        <f t="shared" si="23"/>
        <v>ADA FOTO</v>
      </c>
    </row>
    <row r="735" spans="1:33" ht="15.75" hidden="1" customHeight="1" thickBot="1">
      <c r="A735" t="str">
        <f t="shared" si="22"/>
        <v>060091004890000</v>
      </c>
      <c r="B735" s="41">
        <v>729</v>
      </c>
      <c r="C735" s="42" t="s">
        <v>3758</v>
      </c>
      <c r="D735" s="7" t="s">
        <v>141</v>
      </c>
      <c r="E735" s="41">
        <v>20</v>
      </c>
      <c r="F735" s="43">
        <v>5400</v>
      </c>
      <c r="G735" s="44">
        <v>20</v>
      </c>
      <c r="H735" s="43">
        <v>5125</v>
      </c>
      <c r="I735" s="43">
        <v>102500</v>
      </c>
      <c r="J735" s="45">
        <v>102500</v>
      </c>
      <c r="K735" s="43">
        <v>100000</v>
      </c>
      <c r="L735" s="41">
        <v>102.5</v>
      </c>
      <c r="M735" s="11" t="s">
        <v>3707</v>
      </c>
      <c r="N735" s="43">
        <v>0</v>
      </c>
      <c r="O735" s="42"/>
      <c r="P735" s="43">
        <v>97920</v>
      </c>
      <c r="Q735" s="41" t="s">
        <v>3700</v>
      </c>
      <c r="R735" s="43">
        <v>-100000</v>
      </c>
      <c r="S735" s="41">
        <v>0</v>
      </c>
      <c r="T735" s="82" t="s">
        <v>3701</v>
      </c>
      <c r="U735" s="46" t="s">
        <v>3702</v>
      </c>
      <c r="V735" s="50">
        <v>24.1</v>
      </c>
      <c r="W735" s="12">
        <v>45784</v>
      </c>
      <c r="X735" s="12">
        <v>45761</v>
      </c>
      <c r="Y735" s="83">
        <v>33289</v>
      </c>
      <c r="Z735" s="84"/>
      <c r="AA735" s="14">
        <v>45785</v>
      </c>
      <c r="AB735" s="67" t="s">
        <v>37</v>
      </c>
      <c r="AC735" s="85">
        <v>21</v>
      </c>
      <c r="AD735" s="47" t="s">
        <v>133</v>
      </c>
      <c r="AE735" s="13">
        <v>1004890000</v>
      </c>
      <c r="AF735" s="47" t="s">
        <v>3703</v>
      </c>
      <c r="AG735" t="str">
        <f t="shared" si="23"/>
        <v>ADA FOTO</v>
      </c>
    </row>
    <row r="736" spans="1:33" ht="15.75" hidden="1" customHeight="1" thickBot="1">
      <c r="A736" t="str">
        <f t="shared" si="22"/>
        <v>060091005725000</v>
      </c>
      <c r="B736" s="41">
        <v>730</v>
      </c>
      <c r="C736" s="42" t="s">
        <v>3759</v>
      </c>
      <c r="D736" s="7" t="s">
        <v>151</v>
      </c>
      <c r="E736" s="41">
        <v>10</v>
      </c>
      <c r="F736" s="43">
        <v>14900</v>
      </c>
      <c r="G736" s="44">
        <v>0</v>
      </c>
      <c r="H736" s="43">
        <v>0</v>
      </c>
      <c r="I736" s="43">
        <v>149000</v>
      </c>
      <c r="J736" s="45">
        <v>149000</v>
      </c>
      <c r="K736" s="43">
        <v>159500</v>
      </c>
      <c r="L736" s="41">
        <v>93.42</v>
      </c>
      <c r="M736" s="11" t="s">
        <v>3699</v>
      </c>
      <c r="N736" s="43">
        <v>0</v>
      </c>
      <c r="O736" s="42"/>
      <c r="P736" s="43">
        <v>150140</v>
      </c>
      <c r="Q736" s="41" t="s">
        <v>3700</v>
      </c>
      <c r="R736" s="43">
        <v>-159500</v>
      </c>
      <c r="S736" s="41">
        <v>0</v>
      </c>
      <c r="T736" s="82" t="s">
        <v>3701</v>
      </c>
      <c r="U736" s="46" t="s">
        <v>3711</v>
      </c>
      <c r="V736" s="50">
        <v>19</v>
      </c>
      <c r="W736" s="12">
        <v>45784</v>
      </c>
      <c r="X736" s="12">
        <v>45775</v>
      </c>
      <c r="Y736" s="83">
        <v>33289</v>
      </c>
      <c r="Z736" s="84"/>
      <c r="AA736" s="14">
        <v>45785</v>
      </c>
      <c r="AB736" s="67" t="s">
        <v>37</v>
      </c>
      <c r="AC736" s="85">
        <v>21</v>
      </c>
      <c r="AD736" s="47" t="s">
        <v>133</v>
      </c>
      <c r="AE736" s="13">
        <v>1005725000</v>
      </c>
      <c r="AF736" s="47" t="s">
        <v>3703</v>
      </c>
      <c r="AG736" t="str">
        <f t="shared" si="23"/>
        <v>ADA FOTO</v>
      </c>
    </row>
    <row r="737" spans="1:33" ht="15.75" hidden="1" customHeight="1" thickBot="1">
      <c r="A737" t="str">
        <f t="shared" si="22"/>
        <v>060091019929000</v>
      </c>
      <c r="B737" s="41">
        <v>731</v>
      </c>
      <c r="C737" s="42" t="s">
        <v>3760</v>
      </c>
      <c r="D737" s="7" t="s">
        <v>3761</v>
      </c>
      <c r="E737" s="41">
        <v>1</v>
      </c>
      <c r="F737" s="43">
        <v>89000</v>
      </c>
      <c r="G737" s="44">
        <v>0</v>
      </c>
      <c r="H737" s="43">
        <v>0</v>
      </c>
      <c r="I737" s="43">
        <v>89000</v>
      </c>
      <c r="J737" s="45">
        <v>89000</v>
      </c>
      <c r="K737" s="43">
        <v>89100</v>
      </c>
      <c r="L737" s="41">
        <v>99.89</v>
      </c>
      <c r="M737" s="11" t="s">
        <v>3699</v>
      </c>
      <c r="N737" s="43">
        <v>0</v>
      </c>
      <c r="O737" s="42"/>
      <c r="P737" s="43">
        <v>84576</v>
      </c>
      <c r="Q737" s="41" t="s">
        <v>3700</v>
      </c>
      <c r="R737" s="43">
        <v>-89100</v>
      </c>
      <c r="S737" s="41">
        <v>0</v>
      </c>
      <c r="T737" s="82" t="s">
        <v>3701</v>
      </c>
      <c r="U737" s="46" t="s">
        <v>3702</v>
      </c>
      <c r="V737" s="41">
        <v>16.23</v>
      </c>
      <c r="W737" s="12">
        <v>45785</v>
      </c>
      <c r="X737" s="12">
        <v>45775</v>
      </c>
      <c r="Y737" s="83">
        <v>33289</v>
      </c>
      <c r="Z737" s="84"/>
      <c r="AA737" s="14">
        <v>45785</v>
      </c>
      <c r="AB737" s="67" t="s">
        <v>37</v>
      </c>
      <c r="AC737" s="85">
        <v>21</v>
      </c>
      <c r="AD737" s="47" t="s">
        <v>133</v>
      </c>
      <c r="AE737" s="13">
        <v>1019929000</v>
      </c>
      <c r="AF737" s="47" t="s">
        <v>3703</v>
      </c>
      <c r="AG737" t="str">
        <f t="shared" si="23"/>
        <v>ADA FOTO</v>
      </c>
    </row>
    <row r="738" spans="1:33" ht="15.75" hidden="1" customHeight="1" thickBot="1">
      <c r="A738" t="str">
        <f t="shared" si="22"/>
        <v>060091035433000</v>
      </c>
      <c r="B738" s="41">
        <v>732</v>
      </c>
      <c r="C738" s="42" t="s">
        <v>3762</v>
      </c>
      <c r="D738" s="7" t="s">
        <v>202</v>
      </c>
      <c r="E738" s="41">
        <v>20</v>
      </c>
      <c r="F738" s="43">
        <v>17000</v>
      </c>
      <c r="G738" s="44">
        <v>20</v>
      </c>
      <c r="H738" s="43">
        <v>16400</v>
      </c>
      <c r="I738" s="43">
        <v>328000</v>
      </c>
      <c r="J738" s="48">
        <v>328000</v>
      </c>
      <c r="K738" s="49">
        <v>321900</v>
      </c>
      <c r="L738" s="41">
        <v>101.89</v>
      </c>
      <c r="M738" s="11" t="s">
        <v>3707</v>
      </c>
      <c r="N738" s="43">
        <v>0</v>
      </c>
      <c r="O738" s="42"/>
      <c r="P738" s="43">
        <v>313600</v>
      </c>
      <c r="Q738" s="41" t="s">
        <v>3700</v>
      </c>
      <c r="R738" s="43">
        <v>-321900</v>
      </c>
      <c r="S738" s="41">
        <v>0</v>
      </c>
      <c r="T738" s="82" t="s">
        <v>3701</v>
      </c>
      <c r="U738" s="46" t="s">
        <v>3702</v>
      </c>
      <c r="V738" s="41">
        <v>13.68</v>
      </c>
      <c r="W738" s="12">
        <v>45784</v>
      </c>
      <c r="X738" s="12">
        <v>45757</v>
      </c>
      <c r="Y738" s="83">
        <v>30270</v>
      </c>
      <c r="Z738" s="84"/>
      <c r="AA738" s="14">
        <v>45785</v>
      </c>
      <c r="AB738" s="67" t="s">
        <v>37</v>
      </c>
      <c r="AC738" s="85">
        <v>21</v>
      </c>
      <c r="AD738" s="47" t="s">
        <v>133</v>
      </c>
      <c r="AE738" s="13">
        <v>1035433000</v>
      </c>
      <c r="AF738" s="47" t="s">
        <v>3703</v>
      </c>
      <c r="AG738" t="str">
        <f t="shared" si="23"/>
        <v>ADA FOTO</v>
      </c>
    </row>
    <row r="739" spans="1:33" ht="15.75" hidden="1" customHeight="1" thickBot="1">
      <c r="A739" t="str">
        <f t="shared" si="22"/>
        <v>060091015940000</v>
      </c>
      <c r="B739" s="41">
        <v>733</v>
      </c>
      <c r="C739" s="42" t="s">
        <v>3763</v>
      </c>
      <c r="D739" s="7" t="s">
        <v>162</v>
      </c>
      <c r="E739" s="41">
        <v>10</v>
      </c>
      <c r="F739" s="43">
        <v>28000</v>
      </c>
      <c r="G739" s="44">
        <v>10</v>
      </c>
      <c r="H739" s="43">
        <v>26700</v>
      </c>
      <c r="I739" s="43">
        <v>267000</v>
      </c>
      <c r="J739" s="45">
        <v>267000</v>
      </c>
      <c r="K739" s="43">
        <v>267500</v>
      </c>
      <c r="L739" s="41">
        <v>99.81</v>
      </c>
      <c r="M739" s="11" t="s">
        <v>3699</v>
      </c>
      <c r="N739" s="43">
        <v>0</v>
      </c>
      <c r="O739" s="42"/>
      <c r="P739" s="43">
        <v>268420</v>
      </c>
      <c r="Q739" s="41" t="s">
        <v>3700</v>
      </c>
      <c r="R739" s="43">
        <v>-267500</v>
      </c>
      <c r="S739" s="41">
        <v>0</v>
      </c>
      <c r="T739" s="82" t="s">
        <v>3701</v>
      </c>
      <c r="U739" s="46" t="s">
        <v>3702</v>
      </c>
      <c r="V739" s="41">
        <v>42.98</v>
      </c>
      <c r="W739" s="12">
        <v>45785</v>
      </c>
      <c r="X739" s="12">
        <v>45761</v>
      </c>
      <c r="Y739" s="83">
        <v>33289</v>
      </c>
      <c r="Z739" s="84"/>
      <c r="AA739" s="14">
        <v>45785</v>
      </c>
      <c r="AB739" s="67" t="s">
        <v>37</v>
      </c>
      <c r="AC739" s="85">
        <v>21</v>
      </c>
      <c r="AD739" s="47" t="s">
        <v>133</v>
      </c>
      <c r="AE739" s="13">
        <v>1015940000</v>
      </c>
      <c r="AF739" s="47" t="s">
        <v>3703</v>
      </c>
      <c r="AG739" t="str">
        <f t="shared" si="23"/>
        <v>ADA FOTO</v>
      </c>
    </row>
    <row r="740" spans="1:33" ht="15.75" hidden="1" customHeight="1" thickBot="1">
      <c r="A740" t="str">
        <f t="shared" si="22"/>
        <v>060091055131000</v>
      </c>
      <c r="B740" s="41">
        <v>734</v>
      </c>
      <c r="C740" s="42" t="s">
        <v>3764</v>
      </c>
      <c r="D740" s="7" t="s">
        <v>3765</v>
      </c>
      <c r="E740" s="41">
        <v>12</v>
      </c>
      <c r="F740" s="43">
        <v>35500</v>
      </c>
      <c r="G740" s="44">
        <v>0</v>
      </c>
      <c r="H740" s="43">
        <v>0</v>
      </c>
      <c r="I740" s="43">
        <v>426000</v>
      </c>
      <c r="J740" s="45">
        <v>426000</v>
      </c>
      <c r="K740" s="43">
        <v>399900</v>
      </c>
      <c r="L740" s="41">
        <v>106.53</v>
      </c>
      <c r="M740" s="11" t="s">
        <v>3707</v>
      </c>
      <c r="N740" s="43">
        <v>0</v>
      </c>
      <c r="O740" s="42"/>
      <c r="P740" s="43">
        <v>382464</v>
      </c>
      <c r="Q740" s="41" t="s">
        <v>3700</v>
      </c>
      <c r="R740" s="43">
        <v>-399900</v>
      </c>
      <c r="S740" s="41">
        <v>0</v>
      </c>
      <c r="T740" s="82" t="s">
        <v>3701</v>
      </c>
      <c r="U740" s="46" t="s">
        <v>3702</v>
      </c>
      <c r="V740" s="41">
        <v>12.18</v>
      </c>
      <c r="W740" s="12">
        <v>45784</v>
      </c>
      <c r="X740" s="12">
        <v>45777</v>
      </c>
      <c r="Y740" s="83">
        <v>39262</v>
      </c>
      <c r="Z740" s="84"/>
      <c r="AA740" s="14">
        <v>45785</v>
      </c>
      <c r="AB740" s="67" t="s">
        <v>37</v>
      </c>
      <c r="AC740" s="85">
        <v>21</v>
      </c>
      <c r="AD740" s="47" t="s">
        <v>133</v>
      </c>
      <c r="AE740" s="13">
        <v>1055131000</v>
      </c>
      <c r="AF740" s="47" t="s">
        <v>3703</v>
      </c>
      <c r="AG740" t="str">
        <f t="shared" si="23"/>
        <v>ADA FOTO</v>
      </c>
    </row>
    <row r="741" spans="1:33" ht="15.75" hidden="1" customHeight="1" thickBot="1">
      <c r="A741" t="str">
        <f t="shared" si="22"/>
        <v>060091070906000</v>
      </c>
      <c r="B741" s="41">
        <v>735</v>
      </c>
      <c r="C741" s="42" t="s">
        <v>3766</v>
      </c>
      <c r="D741" s="7" t="s">
        <v>256</v>
      </c>
      <c r="E741" s="41">
        <v>60</v>
      </c>
      <c r="F741" s="43">
        <v>4500</v>
      </c>
      <c r="G741" s="44">
        <v>60</v>
      </c>
      <c r="H741" s="43">
        <v>4425</v>
      </c>
      <c r="I741" s="43">
        <v>265500</v>
      </c>
      <c r="J741" s="45">
        <v>265500</v>
      </c>
      <c r="K741" s="43">
        <v>262500</v>
      </c>
      <c r="L741" s="41">
        <v>101.14</v>
      </c>
      <c r="M741" s="11" t="s">
        <v>3707</v>
      </c>
      <c r="N741" s="43">
        <v>0</v>
      </c>
      <c r="O741" s="42"/>
      <c r="P741" s="43">
        <v>264360</v>
      </c>
      <c r="Q741" s="41" t="s">
        <v>3700</v>
      </c>
      <c r="R741" s="43">
        <v>-262500</v>
      </c>
      <c r="S741" s="41">
        <v>0</v>
      </c>
      <c r="T741" s="82" t="s">
        <v>3701</v>
      </c>
      <c r="U741" s="46" t="s">
        <v>3711</v>
      </c>
      <c r="V741" s="41">
        <v>202.98</v>
      </c>
      <c r="W741" s="12">
        <v>45784</v>
      </c>
      <c r="X741" s="12">
        <v>45740</v>
      </c>
      <c r="Y741" s="83">
        <v>39262</v>
      </c>
      <c r="Z741" s="84"/>
      <c r="AA741" s="14">
        <v>45785</v>
      </c>
      <c r="AB741" s="67" t="s">
        <v>37</v>
      </c>
      <c r="AC741" s="85">
        <v>21</v>
      </c>
      <c r="AD741" s="47" t="s">
        <v>133</v>
      </c>
      <c r="AE741" s="13">
        <v>1070906000</v>
      </c>
      <c r="AF741" s="47" t="s">
        <v>3703</v>
      </c>
      <c r="AG741" t="str">
        <f t="shared" si="23"/>
        <v>ADA FOTO</v>
      </c>
    </row>
    <row r="742" spans="1:33" ht="15.75" hidden="1" customHeight="1" thickBot="1">
      <c r="A742" t="str">
        <f t="shared" si="22"/>
        <v>060091087247000</v>
      </c>
      <c r="B742" s="41">
        <v>736</v>
      </c>
      <c r="C742" s="42" t="s">
        <v>3767</v>
      </c>
      <c r="D742" s="7" t="s">
        <v>3768</v>
      </c>
      <c r="E742" s="41">
        <v>12</v>
      </c>
      <c r="F742" s="43">
        <v>30500</v>
      </c>
      <c r="G742" s="44">
        <v>0</v>
      </c>
      <c r="H742" s="43">
        <v>0</v>
      </c>
      <c r="I742" s="43">
        <v>366000</v>
      </c>
      <c r="J742" s="45">
        <v>366000</v>
      </c>
      <c r="K742" s="43">
        <v>336400</v>
      </c>
      <c r="L742" s="41">
        <v>108.8</v>
      </c>
      <c r="M742" s="11" t="s">
        <v>3707</v>
      </c>
      <c r="N742" s="43">
        <v>0</v>
      </c>
      <c r="O742" s="42"/>
      <c r="P742" s="43">
        <v>405060</v>
      </c>
      <c r="Q742" s="41" t="s">
        <v>3700</v>
      </c>
      <c r="R742" s="43">
        <v>-336400</v>
      </c>
      <c r="S742" s="41">
        <v>0</v>
      </c>
      <c r="T742" s="82" t="s">
        <v>3701</v>
      </c>
      <c r="U742" s="46" t="s">
        <v>3702</v>
      </c>
      <c r="V742" s="41">
        <v>2.58</v>
      </c>
      <c r="W742" s="12">
        <v>45782</v>
      </c>
      <c r="X742" s="12">
        <v>45681</v>
      </c>
      <c r="Y742" s="83">
        <v>36418</v>
      </c>
      <c r="Z742" s="84"/>
      <c r="AA742" s="14">
        <v>45785</v>
      </c>
      <c r="AB742" s="67" t="s">
        <v>37</v>
      </c>
      <c r="AC742" s="85">
        <v>21</v>
      </c>
      <c r="AD742" s="47" t="s">
        <v>133</v>
      </c>
      <c r="AE742" s="13">
        <v>1087247000</v>
      </c>
      <c r="AF742" s="47" t="s">
        <v>3703</v>
      </c>
      <c r="AG742" t="str">
        <f t="shared" si="23"/>
        <v>ADA FOTO</v>
      </c>
    </row>
    <row r="743" spans="1:33" ht="15.75" hidden="1" customHeight="1" thickBot="1">
      <c r="A743" t="str">
        <f t="shared" si="22"/>
        <v>060091087250000</v>
      </c>
      <c r="B743" s="41">
        <v>737</v>
      </c>
      <c r="C743" s="42" t="s">
        <v>3769</v>
      </c>
      <c r="D743" s="7" t="s">
        <v>3770</v>
      </c>
      <c r="E743" s="41">
        <v>12</v>
      </c>
      <c r="F743" s="43">
        <v>35000</v>
      </c>
      <c r="G743" s="44">
        <v>12</v>
      </c>
      <c r="H743" s="43">
        <v>34667</v>
      </c>
      <c r="I743" s="43">
        <v>416004</v>
      </c>
      <c r="J743" s="45">
        <v>416004</v>
      </c>
      <c r="K743" s="43">
        <v>321000</v>
      </c>
      <c r="L743" s="41">
        <v>129.6</v>
      </c>
      <c r="M743" s="11" t="s">
        <v>3707</v>
      </c>
      <c r="N743" s="43">
        <v>0</v>
      </c>
      <c r="O743" s="42"/>
      <c r="P743" s="43">
        <v>387024</v>
      </c>
      <c r="Q743" s="41" t="s">
        <v>3700</v>
      </c>
      <c r="R743" s="43">
        <v>-321000</v>
      </c>
      <c r="S743" s="41">
        <v>0</v>
      </c>
      <c r="T743" s="82" t="s">
        <v>3701</v>
      </c>
      <c r="U743" s="46" t="s">
        <v>3702</v>
      </c>
      <c r="V743" s="41">
        <v>3.87</v>
      </c>
      <c r="W743" s="12">
        <v>45781</v>
      </c>
      <c r="X743" s="12">
        <v>45698</v>
      </c>
      <c r="Y743" s="83">
        <v>36418</v>
      </c>
      <c r="Z743" s="84"/>
      <c r="AA743" s="14">
        <v>45785</v>
      </c>
      <c r="AB743" s="67" t="s">
        <v>37</v>
      </c>
      <c r="AC743" s="85">
        <v>21</v>
      </c>
      <c r="AD743" s="47" t="s">
        <v>133</v>
      </c>
      <c r="AE743" s="13">
        <v>1087250000</v>
      </c>
      <c r="AF743" s="47" t="s">
        <v>3703</v>
      </c>
      <c r="AG743" t="str">
        <f t="shared" si="23"/>
        <v>ADA FOTO</v>
      </c>
    </row>
    <row r="744" spans="1:33" ht="15.75" hidden="1" customHeight="1" thickBot="1">
      <c r="A744" t="str">
        <f t="shared" si="22"/>
        <v>060091084654000</v>
      </c>
      <c r="B744" s="41">
        <v>738</v>
      </c>
      <c r="C744" s="42" t="s">
        <v>3771</v>
      </c>
      <c r="D744" s="7" t="s">
        <v>3772</v>
      </c>
      <c r="E744" s="41">
        <v>12</v>
      </c>
      <c r="F744" s="43">
        <v>12500</v>
      </c>
      <c r="G744" s="44">
        <v>0</v>
      </c>
      <c r="H744" s="43">
        <v>0</v>
      </c>
      <c r="I744" s="43">
        <v>150000</v>
      </c>
      <c r="J744" s="48">
        <v>150000</v>
      </c>
      <c r="K744" s="49">
        <v>130800</v>
      </c>
      <c r="L744" s="41">
        <v>114.68</v>
      </c>
      <c r="M744" s="11" t="s">
        <v>3707</v>
      </c>
      <c r="N744" s="43">
        <v>0</v>
      </c>
      <c r="O744" s="42"/>
      <c r="P744" s="43">
        <v>141756</v>
      </c>
      <c r="Q744" s="41" t="s">
        <v>3700</v>
      </c>
      <c r="R744" s="43">
        <v>-130800</v>
      </c>
      <c r="S744" s="41">
        <v>0</v>
      </c>
      <c r="T744" s="82" t="s">
        <v>3701</v>
      </c>
      <c r="U744" s="46" t="s">
        <v>3702</v>
      </c>
      <c r="V744" s="41">
        <v>21.07</v>
      </c>
      <c r="W744" s="12">
        <v>45784</v>
      </c>
      <c r="X744" s="12">
        <v>45698</v>
      </c>
      <c r="Y744" s="83">
        <v>36418</v>
      </c>
      <c r="Z744" s="84"/>
      <c r="AA744" s="14">
        <v>45785</v>
      </c>
      <c r="AB744" s="67" t="s">
        <v>37</v>
      </c>
      <c r="AC744" s="85">
        <v>21</v>
      </c>
      <c r="AD744" s="47" t="s">
        <v>133</v>
      </c>
      <c r="AE744" s="13">
        <v>1084654000</v>
      </c>
      <c r="AF744" s="47" t="s">
        <v>3703</v>
      </c>
      <c r="AG744" t="str">
        <f t="shared" si="23"/>
        <v>ADA FOTO</v>
      </c>
    </row>
    <row r="745" spans="1:33" ht="15.75" hidden="1" customHeight="1" thickBot="1">
      <c r="A745" t="str">
        <f t="shared" si="22"/>
        <v>060091084784000</v>
      </c>
      <c r="B745" s="41">
        <v>739</v>
      </c>
      <c r="C745" s="42" t="s">
        <v>3773</v>
      </c>
      <c r="D745" s="7" t="s">
        <v>3774</v>
      </c>
      <c r="E745" s="41">
        <v>3</v>
      </c>
      <c r="F745" s="43">
        <v>67900</v>
      </c>
      <c r="G745" s="44">
        <v>0</v>
      </c>
      <c r="H745" s="43">
        <v>0</v>
      </c>
      <c r="I745" s="43">
        <v>203700</v>
      </c>
      <c r="J745" s="48">
        <v>203700</v>
      </c>
      <c r="K745" s="43">
        <v>206400</v>
      </c>
      <c r="L745" s="41">
        <v>98.69</v>
      </c>
      <c r="M745" s="11" t="s">
        <v>3699</v>
      </c>
      <c r="N745" s="43">
        <v>0</v>
      </c>
      <c r="O745" s="42"/>
      <c r="P745" s="43">
        <v>198660</v>
      </c>
      <c r="Q745" s="41" t="s">
        <v>3700</v>
      </c>
      <c r="R745" s="43">
        <v>-206400</v>
      </c>
      <c r="S745" s="41">
        <v>0</v>
      </c>
      <c r="T745" s="82" t="s">
        <v>3701</v>
      </c>
      <c r="U745" s="46" t="s">
        <v>3702</v>
      </c>
      <c r="V745" s="41">
        <v>9.73</v>
      </c>
      <c r="W745" s="12">
        <v>45785</v>
      </c>
      <c r="X745" s="12">
        <v>45762</v>
      </c>
      <c r="Y745" s="83">
        <v>36418</v>
      </c>
      <c r="Z745" s="84"/>
      <c r="AA745" s="14">
        <v>45785</v>
      </c>
      <c r="AB745" s="67" t="s">
        <v>37</v>
      </c>
      <c r="AC745" s="85">
        <v>21</v>
      </c>
      <c r="AD745" s="47" t="s">
        <v>133</v>
      </c>
      <c r="AE745" s="13">
        <v>1084784000</v>
      </c>
      <c r="AF745" s="47" t="s">
        <v>3703</v>
      </c>
      <c r="AG745" t="str">
        <f t="shared" si="23"/>
        <v>ADA FOTO</v>
      </c>
    </row>
    <row r="746" spans="1:33" ht="15.75" hidden="1" customHeight="1" thickBot="1">
      <c r="A746" t="str">
        <f t="shared" si="22"/>
        <v>060091084655000</v>
      </c>
      <c r="B746" s="41">
        <v>740</v>
      </c>
      <c r="C746" s="42" t="s">
        <v>3775</v>
      </c>
      <c r="D746" s="7" t="s">
        <v>3776</v>
      </c>
      <c r="E746" s="41">
        <v>12</v>
      </c>
      <c r="F746" s="43">
        <v>23500</v>
      </c>
      <c r="G746" s="44">
        <v>0</v>
      </c>
      <c r="H746" s="43">
        <v>0</v>
      </c>
      <c r="I746" s="43">
        <v>282000</v>
      </c>
      <c r="J746" s="45">
        <v>282000</v>
      </c>
      <c r="K746" s="43">
        <v>258600</v>
      </c>
      <c r="L746" s="41">
        <v>109.05</v>
      </c>
      <c r="M746" s="11" t="s">
        <v>3707</v>
      </c>
      <c r="N746" s="43">
        <v>0</v>
      </c>
      <c r="O746" s="42"/>
      <c r="P746" s="43">
        <v>332412</v>
      </c>
      <c r="Q746" s="41" t="s">
        <v>3700</v>
      </c>
      <c r="R746" s="43">
        <v>-258600</v>
      </c>
      <c r="S746" s="41">
        <v>0</v>
      </c>
      <c r="T746" s="82" t="s">
        <v>3701</v>
      </c>
      <c r="U746" s="46" t="s">
        <v>3702</v>
      </c>
      <c r="V746" s="41">
        <v>8.75</v>
      </c>
      <c r="W746" s="12">
        <v>45783</v>
      </c>
      <c r="X746" s="12">
        <v>45698</v>
      </c>
      <c r="Y746" s="83">
        <v>36418</v>
      </c>
      <c r="Z746" s="84"/>
      <c r="AA746" s="14">
        <v>45785</v>
      </c>
      <c r="AB746" s="67" t="s">
        <v>37</v>
      </c>
      <c r="AC746" s="85">
        <v>21</v>
      </c>
      <c r="AD746" s="47" t="s">
        <v>133</v>
      </c>
      <c r="AE746" s="13">
        <v>1084655000</v>
      </c>
      <c r="AF746" s="47" t="s">
        <v>3703</v>
      </c>
      <c r="AG746" t="str">
        <f t="shared" si="23"/>
        <v>ADA FOTO</v>
      </c>
    </row>
    <row r="747" spans="1:33" ht="15.75" hidden="1" customHeight="1" thickBot="1">
      <c r="A747" t="str">
        <f t="shared" si="22"/>
        <v>060091084657000</v>
      </c>
      <c r="B747" s="41">
        <v>741</v>
      </c>
      <c r="C747" s="42" t="s">
        <v>3777</v>
      </c>
      <c r="D747" s="7" t="s">
        <v>3778</v>
      </c>
      <c r="E747" s="41">
        <v>3</v>
      </c>
      <c r="F747" s="43">
        <v>86500</v>
      </c>
      <c r="G747" s="44">
        <v>0</v>
      </c>
      <c r="H747" s="43">
        <v>0</v>
      </c>
      <c r="I747" s="43">
        <v>259500</v>
      </c>
      <c r="J747" s="45">
        <v>259500</v>
      </c>
      <c r="K747" s="43">
        <v>262100</v>
      </c>
      <c r="L747" s="41">
        <v>99.01</v>
      </c>
      <c r="M747" s="11" t="s">
        <v>3699</v>
      </c>
      <c r="N747" s="43">
        <v>0</v>
      </c>
      <c r="O747" s="42"/>
      <c r="P747" s="43">
        <v>257298</v>
      </c>
      <c r="Q747" s="41" t="s">
        <v>3700</v>
      </c>
      <c r="R747" s="43">
        <v>-262100</v>
      </c>
      <c r="S747" s="41">
        <v>0</v>
      </c>
      <c r="T747" s="82" t="s">
        <v>3701</v>
      </c>
      <c r="U747" s="46" t="s">
        <v>3702</v>
      </c>
      <c r="V747" s="41">
        <v>1.85</v>
      </c>
      <c r="W747" s="12">
        <v>45783</v>
      </c>
      <c r="X747" s="12">
        <v>45775</v>
      </c>
      <c r="Y747" s="83">
        <v>36418</v>
      </c>
      <c r="Z747" s="84"/>
      <c r="AA747" s="14">
        <v>45785</v>
      </c>
      <c r="AB747" s="67" t="s">
        <v>37</v>
      </c>
      <c r="AC747" s="85">
        <v>21</v>
      </c>
      <c r="AD747" s="47" t="s">
        <v>133</v>
      </c>
      <c r="AE747" s="13">
        <v>1084657000</v>
      </c>
      <c r="AF747" s="47" t="s">
        <v>3703</v>
      </c>
      <c r="AG747" t="str">
        <f t="shared" si="23"/>
        <v>ADA FOTO</v>
      </c>
    </row>
    <row r="748" spans="1:33" ht="15.75" hidden="1" customHeight="1" thickBot="1">
      <c r="A748" t="str">
        <f t="shared" si="22"/>
        <v>060091084658000</v>
      </c>
      <c r="B748" s="41">
        <v>742</v>
      </c>
      <c r="C748" s="42" t="s">
        <v>3779</v>
      </c>
      <c r="D748" s="7" t="s">
        <v>3780</v>
      </c>
      <c r="E748" s="41">
        <v>12</v>
      </c>
      <c r="F748" s="43">
        <v>15300</v>
      </c>
      <c r="G748" s="44">
        <v>0</v>
      </c>
      <c r="H748" s="43">
        <v>0</v>
      </c>
      <c r="I748" s="43">
        <v>183600</v>
      </c>
      <c r="J748" s="45">
        <v>183600</v>
      </c>
      <c r="K748" s="43">
        <v>182000</v>
      </c>
      <c r="L748" s="41">
        <v>100.88</v>
      </c>
      <c r="M748" s="11" t="s">
        <v>3707</v>
      </c>
      <c r="N748" s="43">
        <v>0</v>
      </c>
      <c r="O748" s="81"/>
      <c r="P748" s="43">
        <v>183204</v>
      </c>
      <c r="Q748" s="41" t="s">
        <v>3700</v>
      </c>
      <c r="R748" s="43">
        <v>-182000</v>
      </c>
      <c r="S748" s="41">
        <v>0</v>
      </c>
      <c r="T748" s="82" t="s">
        <v>3701</v>
      </c>
      <c r="U748" s="46" t="s">
        <v>3702</v>
      </c>
      <c r="V748" s="50">
        <v>1.56</v>
      </c>
      <c r="W748" s="12">
        <v>45777</v>
      </c>
      <c r="X748" s="12">
        <v>45698</v>
      </c>
      <c r="Y748" s="83">
        <v>36418</v>
      </c>
      <c r="Z748" s="84"/>
      <c r="AA748" s="14">
        <v>45785</v>
      </c>
      <c r="AB748" s="67" t="s">
        <v>37</v>
      </c>
      <c r="AC748" s="85">
        <v>21</v>
      </c>
      <c r="AD748" s="47" t="s">
        <v>133</v>
      </c>
      <c r="AE748" s="13">
        <v>1084658000</v>
      </c>
      <c r="AF748" s="47" t="s">
        <v>3703</v>
      </c>
      <c r="AG748" t="str">
        <f t="shared" si="23"/>
        <v>ADA FOTO</v>
      </c>
    </row>
    <row r="749" spans="1:33" ht="15.75" hidden="1" customHeight="1" thickBot="1">
      <c r="A749" t="str">
        <f t="shared" si="22"/>
        <v>060091036780000</v>
      </c>
      <c r="B749" s="6">
        <v>743</v>
      </c>
      <c r="C749" s="7" t="s">
        <v>3781</v>
      </c>
      <c r="D749" s="7" t="s">
        <v>3782</v>
      </c>
      <c r="E749" s="41">
        <v>6</v>
      </c>
      <c r="F749" s="43">
        <v>44000</v>
      </c>
      <c r="G749" s="44">
        <v>0</v>
      </c>
      <c r="H749" s="43">
        <v>0</v>
      </c>
      <c r="I749" s="8">
        <v>264000</v>
      </c>
      <c r="J749" s="9">
        <v>264000</v>
      </c>
      <c r="K749" s="10">
        <v>239500</v>
      </c>
      <c r="L749" s="6">
        <v>110.23</v>
      </c>
      <c r="M749" s="11" t="s">
        <v>3707</v>
      </c>
      <c r="N749" s="43">
        <v>0</v>
      </c>
      <c r="O749" s="81"/>
      <c r="P749" s="43">
        <v>231666</v>
      </c>
      <c r="Q749" s="41" t="s">
        <v>3700</v>
      </c>
      <c r="R749" s="43">
        <v>-239500</v>
      </c>
      <c r="S749" s="41">
        <v>0</v>
      </c>
      <c r="T749" s="82" t="s">
        <v>3701</v>
      </c>
      <c r="U749" s="46" t="s">
        <v>3702</v>
      </c>
      <c r="V749" s="41">
        <v>9.6199999999999992</v>
      </c>
      <c r="W749" s="12">
        <v>45784</v>
      </c>
      <c r="X749" s="12">
        <v>45775</v>
      </c>
      <c r="Y749" s="83">
        <v>22576</v>
      </c>
      <c r="Z749" s="84"/>
      <c r="AA749" s="14">
        <v>45785</v>
      </c>
      <c r="AB749" s="67" t="s">
        <v>37</v>
      </c>
      <c r="AC749" s="85">
        <v>21</v>
      </c>
      <c r="AD749" s="47" t="s">
        <v>133</v>
      </c>
      <c r="AE749" s="13">
        <v>1036780000</v>
      </c>
      <c r="AF749" s="47" t="s">
        <v>3703</v>
      </c>
      <c r="AG749" t="str">
        <f t="shared" si="23"/>
        <v>ADA FOTO</v>
      </c>
    </row>
    <row r="750" spans="1:33" ht="15.75" hidden="1" customHeight="1" thickBot="1">
      <c r="A750" t="str">
        <f t="shared" si="22"/>
        <v>060091137122000</v>
      </c>
      <c r="B750" s="41">
        <v>744</v>
      </c>
      <c r="C750" s="42" t="s">
        <v>3783</v>
      </c>
      <c r="D750" s="7" t="s">
        <v>442</v>
      </c>
      <c r="E750" s="41">
        <v>48</v>
      </c>
      <c r="F750" s="43">
        <v>4800</v>
      </c>
      <c r="G750" s="44">
        <v>48</v>
      </c>
      <c r="H750" s="43">
        <v>4575</v>
      </c>
      <c r="I750" s="43">
        <v>219600</v>
      </c>
      <c r="J750" s="48">
        <v>219600</v>
      </c>
      <c r="K750" s="49">
        <v>222350</v>
      </c>
      <c r="L750" s="41">
        <v>98.76</v>
      </c>
      <c r="M750" s="11" t="s">
        <v>3699</v>
      </c>
      <c r="N750" s="43">
        <v>0</v>
      </c>
      <c r="O750" s="81"/>
      <c r="P750" s="43">
        <v>218640</v>
      </c>
      <c r="Q750" s="41" t="s">
        <v>3700</v>
      </c>
      <c r="R750" s="43">
        <v>-222350</v>
      </c>
      <c r="S750" s="41">
        <v>0</v>
      </c>
      <c r="T750" s="82" t="s">
        <v>3701</v>
      </c>
      <c r="U750" s="46" t="s">
        <v>3711</v>
      </c>
      <c r="V750" s="41">
        <v>181.49</v>
      </c>
      <c r="W750" s="12">
        <v>45785</v>
      </c>
      <c r="X750" s="12">
        <v>45761</v>
      </c>
      <c r="Y750" s="83">
        <v>25419</v>
      </c>
      <c r="Z750" s="84"/>
      <c r="AA750" s="14">
        <v>45785</v>
      </c>
      <c r="AB750" s="67" t="s">
        <v>37</v>
      </c>
      <c r="AC750" s="85">
        <v>21</v>
      </c>
      <c r="AD750" s="47" t="s">
        <v>133</v>
      </c>
      <c r="AE750" s="13">
        <v>1137122000</v>
      </c>
      <c r="AF750" s="47" t="s">
        <v>3703</v>
      </c>
      <c r="AG750" t="str">
        <f t="shared" si="23"/>
        <v>ADA FOTO</v>
      </c>
    </row>
    <row r="751" spans="1:33" ht="15.75" hidden="1" customHeight="1" thickBot="1">
      <c r="A751" t="str">
        <f t="shared" si="22"/>
        <v>060091115338000</v>
      </c>
      <c r="B751" s="41">
        <v>745</v>
      </c>
      <c r="C751" s="42" t="s">
        <v>3784</v>
      </c>
      <c r="D751" s="7" t="s">
        <v>424</v>
      </c>
      <c r="E751" s="41">
        <v>36</v>
      </c>
      <c r="F751" s="43">
        <v>4800</v>
      </c>
      <c r="G751" s="44">
        <v>36</v>
      </c>
      <c r="H751" s="43">
        <v>4600</v>
      </c>
      <c r="I751" s="43">
        <v>165600</v>
      </c>
      <c r="J751" s="45">
        <v>165600</v>
      </c>
      <c r="K751" s="43">
        <v>171000</v>
      </c>
      <c r="L751" s="41">
        <v>96.84</v>
      </c>
      <c r="M751" s="11" t="s">
        <v>3699</v>
      </c>
      <c r="N751" s="43">
        <v>0</v>
      </c>
      <c r="O751" s="81"/>
      <c r="P751" s="43">
        <v>159840</v>
      </c>
      <c r="Q751" s="41" t="s">
        <v>3700</v>
      </c>
      <c r="R751" s="43">
        <v>-171000</v>
      </c>
      <c r="S751" s="41">
        <v>0</v>
      </c>
      <c r="T751" s="82" t="s">
        <v>3701</v>
      </c>
      <c r="U751" s="46" t="s">
        <v>3702</v>
      </c>
      <c r="V751" s="41">
        <v>21.6</v>
      </c>
      <c r="W751" s="12">
        <v>45784</v>
      </c>
      <c r="X751" s="12">
        <v>45784</v>
      </c>
      <c r="Y751" s="83">
        <v>39821</v>
      </c>
      <c r="Z751" s="84"/>
      <c r="AA751" s="14">
        <v>45785</v>
      </c>
      <c r="AB751" s="67" t="s">
        <v>37</v>
      </c>
      <c r="AC751" s="85">
        <v>21</v>
      </c>
      <c r="AD751" s="47" t="s">
        <v>133</v>
      </c>
      <c r="AE751" s="13">
        <v>1115338000</v>
      </c>
      <c r="AF751" s="47" t="s">
        <v>3703</v>
      </c>
      <c r="AG751" t="str">
        <f t="shared" si="23"/>
        <v>ADA FOTO</v>
      </c>
    </row>
    <row r="752" spans="1:33" ht="15.75" hidden="1" customHeight="1" thickBot="1">
      <c r="A752" t="str">
        <f t="shared" si="22"/>
        <v>060091077236000</v>
      </c>
      <c r="B752" s="41">
        <v>746</v>
      </c>
      <c r="C752" s="42" t="s">
        <v>3785</v>
      </c>
      <c r="D752" s="7" t="s">
        <v>298</v>
      </c>
      <c r="E752" s="41">
        <v>12</v>
      </c>
      <c r="F752" s="43">
        <v>18700</v>
      </c>
      <c r="G752" s="44">
        <v>12</v>
      </c>
      <c r="H752" s="43">
        <v>16208</v>
      </c>
      <c r="I752" s="43">
        <v>194496</v>
      </c>
      <c r="J752" s="45">
        <v>194496</v>
      </c>
      <c r="K752" s="43">
        <v>197000</v>
      </c>
      <c r="L752" s="41">
        <v>98.73</v>
      </c>
      <c r="M752" s="11" t="s">
        <v>3699</v>
      </c>
      <c r="N752" s="43">
        <v>0</v>
      </c>
      <c r="O752" s="81"/>
      <c r="P752" s="43">
        <v>195204</v>
      </c>
      <c r="Q752" s="41" t="s">
        <v>3700</v>
      </c>
      <c r="R752" s="43">
        <v>-197000</v>
      </c>
      <c r="S752" s="41">
        <v>0</v>
      </c>
      <c r="T752" s="82" t="s">
        <v>3701</v>
      </c>
      <c r="U752" s="46" t="s">
        <v>3702</v>
      </c>
      <c r="V752" s="41">
        <v>278.95999999999998</v>
      </c>
      <c r="W752" s="12">
        <v>45785</v>
      </c>
      <c r="X752" s="12">
        <v>45754</v>
      </c>
      <c r="Y752" s="83">
        <v>37409</v>
      </c>
      <c r="Z752" s="42"/>
      <c r="AA752" s="14">
        <v>45785</v>
      </c>
      <c r="AB752" s="67" t="s">
        <v>37</v>
      </c>
      <c r="AC752" s="85">
        <v>26</v>
      </c>
      <c r="AD752" s="47" t="s">
        <v>133</v>
      </c>
      <c r="AE752" s="13">
        <v>1077236000</v>
      </c>
      <c r="AF752" s="47" t="s">
        <v>3703</v>
      </c>
      <c r="AG752" t="str">
        <f t="shared" si="23"/>
        <v>ADA FOTO</v>
      </c>
    </row>
    <row r="753" spans="1:33" ht="15.75" hidden="1" customHeight="1" thickBot="1">
      <c r="A753" t="str">
        <f t="shared" si="22"/>
        <v>060091074674000</v>
      </c>
      <c r="B753" s="41">
        <v>747</v>
      </c>
      <c r="C753" s="42" t="s">
        <v>3786</v>
      </c>
      <c r="D753" s="7" t="s">
        <v>3787</v>
      </c>
      <c r="E753" s="41">
        <v>20</v>
      </c>
      <c r="F753" s="43">
        <v>8200</v>
      </c>
      <c r="G753" s="44">
        <v>20</v>
      </c>
      <c r="H753" s="43">
        <v>7600</v>
      </c>
      <c r="I753" s="43">
        <v>152000</v>
      </c>
      <c r="J753" s="48">
        <v>152000</v>
      </c>
      <c r="K753" s="49">
        <v>162500</v>
      </c>
      <c r="L753" s="41">
        <v>93.54</v>
      </c>
      <c r="M753" s="11" t="s">
        <v>3699</v>
      </c>
      <c r="N753" s="43">
        <v>0</v>
      </c>
      <c r="O753" s="81"/>
      <c r="P753" s="43">
        <v>158520</v>
      </c>
      <c r="Q753" s="41" t="s">
        <v>3700</v>
      </c>
      <c r="R753" s="43">
        <v>-162500</v>
      </c>
      <c r="S753" s="41">
        <v>0</v>
      </c>
      <c r="T753" s="82" t="s">
        <v>3701</v>
      </c>
      <c r="U753" s="46" t="s">
        <v>3702</v>
      </c>
      <c r="V753" s="41">
        <v>29.03</v>
      </c>
      <c r="W753" s="12">
        <v>45783</v>
      </c>
      <c r="X753" s="12">
        <v>45670</v>
      </c>
      <c r="Y753" s="83">
        <v>32041</v>
      </c>
      <c r="Z753" s="84"/>
      <c r="AA753" s="14">
        <v>45785</v>
      </c>
      <c r="AB753" s="67" t="s">
        <v>37</v>
      </c>
      <c r="AC753" s="85">
        <v>26</v>
      </c>
      <c r="AD753" s="47" t="s">
        <v>133</v>
      </c>
      <c r="AE753" s="13">
        <v>1074674000</v>
      </c>
      <c r="AF753" s="47" t="s">
        <v>3703</v>
      </c>
      <c r="AG753" t="str">
        <f t="shared" si="23"/>
        <v>ADA FOTO</v>
      </c>
    </row>
    <row r="754" spans="1:33" ht="15.75" hidden="1" customHeight="1" thickBot="1">
      <c r="A754" t="str">
        <f t="shared" si="22"/>
        <v>060091102123000</v>
      </c>
      <c r="B754" s="41">
        <v>748</v>
      </c>
      <c r="C754" s="42" t="s">
        <v>3788</v>
      </c>
      <c r="D754" s="7" t="s">
        <v>406</v>
      </c>
      <c r="E754" s="41">
        <v>12</v>
      </c>
      <c r="F754" s="43">
        <v>16500</v>
      </c>
      <c r="G754" s="44">
        <v>12</v>
      </c>
      <c r="H754" s="43">
        <v>13417</v>
      </c>
      <c r="I754" s="43">
        <v>161004</v>
      </c>
      <c r="J754" s="45">
        <v>161004</v>
      </c>
      <c r="K754" s="43">
        <v>166000</v>
      </c>
      <c r="L754" s="41">
        <v>96.99</v>
      </c>
      <c r="M754" s="11" t="s">
        <v>3699</v>
      </c>
      <c r="N754" s="43">
        <v>0</v>
      </c>
      <c r="O754" s="81"/>
      <c r="P754" s="43">
        <v>165924</v>
      </c>
      <c r="Q754" s="41" t="s">
        <v>3700</v>
      </c>
      <c r="R754" s="43">
        <v>-166000</v>
      </c>
      <c r="S754" s="41">
        <v>0</v>
      </c>
      <c r="T754" s="82" t="s">
        <v>3701</v>
      </c>
      <c r="U754" s="46" t="s">
        <v>3702</v>
      </c>
      <c r="V754" s="50">
        <v>15.3</v>
      </c>
      <c r="W754" s="12">
        <v>45784</v>
      </c>
      <c r="X754" s="12">
        <v>45474</v>
      </c>
      <c r="Y754" s="83">
        <v>37409</v>
      </c>
      <c r="Z754" s="84"/>
      <c r="AA754" s="14">
        <v>45785</v>
      </c>
      <c r="AB754" s="67" t="s">
        <v>37</v>
      </c>
      <c r="AC754" s="85">
        <v>26</v>
      </c>
      <c r="AD754" s="47" t="s">
        <v>133</v>
      </c>
      <c r="AE754" s="13">
        <v>1102123000</v>
      </c>
      <c r="AF754" s="47" t="s">
        <v>3703</v>
      </c>
      <c r="AG754" t="str">
        <f t="shared" si="23"/>
        <v>ADA FOTO</v>
      </c>
    </row>
    <row r="755" spans="1:33" ht="15.75" hidden="1" customHeight="1" thickBot="1">
      <c r="A755" t="str">
        <f t="shared" si="22"/>
        <v>060091074883000</v>
      </c>
      <c r="B755" s="41">
        <v>749</v>
      </c>
      <c r="C755" s="42" t="s">
        <v>3789</v>
      </c>
      <c r="D755" s="7" t="s">
        <v>286</v>
      </c>
      <c r="E755" s="41">
        <v>50</v>
      </c>
      <c r="F755" s="43">
        <v>16000</v>
      </c>
      <c r="G755" s="44">
        <v>50</v>
      </c>
      <c r="H755" s="43">
        <v>14940</v>
      </c>
      <c r="I755" s="43">
        <v>747000</v>
      </c>
      <c r="J755" s="45">
        <v>747000</v>
      </c>
      <c r="K755" s="43">
        <v>795000</v>
      </c>
      <c r="L755" s="41">
        <v>93.96</v>
      </c>
      <c r="M755" s="11" t="s">
        <v>3699</v>
      </c>
      <c r="N755" s="43">
        <v>0</v>
      </c>
      <c r="O755" s="81"/>
      <c r="P755" s="43">
        <v>743850</v>
      </c>
      <c r="Q755" s="41" t="s">
        <v>3700</v>
      </c>
      <c r="R755" s="43">
        <v>-795000</v>
      </c>
      <c r="S755" s="41">
        <v>0</v>
      </c>
      <c r="T755" s="82" t="s">
        <v>3701</v>
      </c>
      <c r="U755" s="46" t="s">
        <v>3702</v>
      </c>
      <c r="V755" s="50">
        <v>6.62</v>
      </c>
      <c r="W755" s="12">
        <v>45784</v>
      </c>
      <c r="X755" s="12">
        <v>45779</v>
      </c>
      <c r="Y755" s="83">
        <v>32348</v>
      </c>
      <c r="Z755" s="84"/>
      <c r="AA755" s="14">
        <v>45785</v>
      </c>
      <c r="AB755" s="67" t="s">
        <v>37</v>
      </c>
      <c r="AC755" s="85">
        <v>26</v>
      </c>
      <c r="AD755" s="47" t="s">
        <v>133</v>
      </c>
      <c r="AE755" s="13">
        <v>1074883000</v>
      </c>
      <c r="AF755" s="47" t="s">
        <v>3703</v>
      </c>
      <c r="AG755" t="str">
        <f t="shared" si="23"/>
        <v>ADA FOTO</v>
      </c>
    </row>
    <row r="756" spans="1:33" ht="15.75" hidden="1" customHeight="1" thickBot="1">
      <c r="A756" t="str">
        <f t="shared" si="22"/>
        <v>060091077237000</v>
      </c>
      <c r="B756" s="6">
        <v>750</v>
      </c>
      <c r="C756" s="7" t="s">
        <v>3790</v>
      </c>
      <c r="D756" s="7" t="s">
        <v>3791</v>
      </c>
      <c r="E756" s="41">
        <v>12</v>
      </c>
      <c r="F756" s="43">
        <v>18900</v>
      </c>
      <c r="G756" s="44">
        <v>12</v>
      </c>
      <c r="H756" s="43">
        <v>16208</v>
      </c>
      <c r="I756" s="8">
        <v>194496</v>
      </c>
      <c r="J756" s="9">
        <v>194496</v>
      </c>
      <c r="K756" s="10">
        <v>197000</v>
      </c>
      <c r="L756" s="6">
        <v>98.73</v>
      </c>
      <c r="M756" s="11" t="s">
        <v>3699</v>
      </c>
      <c r="N756" s="43">
        <v>0</v>
      </c>
      <c r="O756" s="81"/>
      <c r="P756" s="43">
        <v>195204</v>
      </c>
      <c r="Q756" s="41" t="s">
        <v>3700</v>
      </c>
      <c r="R756" s="43">
        <v>-197000</v>
      </c>
      <c r="S756" s="41">
        <v>0</v>
      </c>
      <c r="T756" s="82" t="s">
        <v>3701</v>
      </c>
      <c r="U756" s="46" t="s">
        <v>3702</v>
      </c>
      <c r="V756" s="41">
        <v>228.52</v>
      </c>
      <c r="W756" s="12">
        <v>45785</v>
      </c>
      <c r="X756" s="12">
        <v>45712</v>
      </c>
      <c r="Y756" s="83">
        <v>37409</v>
      </c>
      <c r="Z756" s="84"/>
      <c r="AA756" s="14">
        <v>45785</v>
      </c>
      <c r="AB756" s="67" t="s">
        <v>37</v>
      </c>
      <c r="AC756" s="85">
        <v>26</v>
      </c>
      <c r="AD756" s="47" t="s">
        <v>133</v>
      </c>
      <c r="AE756" s="13">
        <v>1077237000</v>
      </c>
      <c r="AF756" s="47" t="s">
        <v>3703</v>
      </c>
      <c r="AG756" t="str">
        <f t="shared" si="23"/>
        <v>ADA FOTO</v>
      </c>
    </row>
    <row r="757" spans="1:33" ht="15.75" hidden="1" customHeight="1" thickBot="1">
      <c r="A757" t="str">
        <f t="shared" si="22"/>
        <v>060091019715000</v>
      </c>
      <c r="B757" s="41">
        <v>751</v>
      </c>
      <c r="C757" s="42" t="s">
        <v>3815</v>
      </c>
      <c r="D757" s="7" t="s">
        <v>3532</v>
      </c>
      <c r="E757" s="41">
        <v>25</v>
      </c>
      <c r="F757" s="43">
        <v>62800</v>
      </c>
      <c r="G757" s="44">
        <v>0</v>
      </c>
      <c r="H757" s="43">
        <v>0</v>
      </c>
      <c r="I757" s="43">
        <v>1570000</v>
      </c>
      <c r="J757" s="45">
        <v>1570000</v>
      </c>
      <c r="K757" s="43">
        <v>0</v>
      </c>
      <c r="L757" s="41" t="s">
        <v>3700</v>
      </c>
      <c r="M757" s="11" t="s">
        <v>3809</v>
      </c>
      <c r="N757" s="43">
        <v>0</v>
      </c>
      <c r="O757" s="81"/>
      <c r="P757" s="43">
        <v>1373625</v>
      </c>
      <c r="Q757" s="41" t="s">
        <v>3700</v>
      </c>
      <c r="R757" s="43">
        <v>0</v>
      </c>
      <c r="S757" s="41" t="s">
        <v>3810</v>
      </c>
      <c r="T757" s="82" t="s">
        <v>3701</v>
      </c>
      <c r="U757" s="46" t="s">
        <v>3702</v>
      </c>
      <c r="V757" s="41">
        <v>8.64</v>
      </c>
      <c r="W757" s="12">
        <v>45766</v>
      </c>
      <c r="X757" s="12">
        <v>45761</v>
      </c>
      <c r="Y757" s="83">
        <v>21488</v>
      </c>
      <c r="Z757" s="84"/>
      <c r="AA757" s="14">
        <v>45785</v>
      </c>
      <c r="AB757" s="67" t="s">
        <v>37</v>
      </c>
      <c r="AC757" s="85">
        <v>26</v>
      </c>
      <c r="AD757" s="47" t="s">
        <v>133</v>
      </c>
      <c r="AE757" s="13">
        <v>1019715000</v>
      </c>
      <c r="AF757" s="47" t="s">
        <v>3703</v>
      </c>
      <c r="AG757" t="str">
        <f t="shared" si="23"/>
        <v>TIDAK ADA</v>
      </c>
    </row>
    <row r="758" spans="1:33" ht="15.75" hidden="1" customHeight="1" thickBot="1">
      <c r="A758" t="str">
        <f t="shared" si="22"/>
        <v>060091055785000</v>
      </c>
      <c r="B758" s="41">
        <v>752</v>
      </c>
      <c r="C758" s="42" t="s">
        <v>3793</v>
      </c>
      <c r="D758" s="7" t="s">
        <v>232</v>
      </c>
      <c r="E758" s="41">
        <v>12</v>
      </c>
      <c r="F758" s="43">
        <v>15500</v>
      </c>
      <c r="G758" s="44">
        <v>12</v>
      </c>
      <c r="H758" s="43">
        <v>13625</v>
      </c>
      <c r="I758" s="43">
        <v>163500</v>
      </c>
      <c r="J758" s="45">
        <v>163500</v>
      </c>
      <c r="K758" s="43">
        <v>164500</v>
      </c>
      <c r="L758" s="41">
        <v>99.39</v>
      </c>
      <c r="M758" s="11" t="s">
        <v>3699</v>
      </c>
      <c r="N758" s="43">
        <v>0</v>
      </c>
      <c r="O758" s="81"/>
      <c r="P758" s="43">
        <v>172824</v>
      </c>
      <c r="Q758" s="41" t="s">
        <v>3700</v>
      </c>
      <c r="R758" s="43">
        <v>-164500</v>
      </c>
      <c r="S758" s="41">
        <v>0</v>
      </c>
      <c r="T758" s="82" t="s">
        <v>3701</v>
      </c>
      <c r="U758" s="46" t="s">
        <v>3711</v>
      </c>
      <c r="V758" s="50">
        <v>1020.5</v>
      </c>
      <c r="W758" s="12">
        <v>45785</v>
      </c>
      <c r="X758" s="12">
        <v>45709</v>
      </c>
      <c r="Y758" s="83">
        <v>33405</v>
      </c>
      <c r="Z758" s="84"/>
      <c r="AA758" s="14">
        <v>45785</v>
      </c>
      <c r="AB758" s="67" t="s">
        <v>37</v>
      </c>
      <c r="AC758" s="85">
        <v>26</v>
      </c>
      <c r="AD758" s="47" t="s">
        <v>133</v>
      </c>
      <c r="AE758" s="13">
        <v>1055785000</v>
      </c>
      <c r="AF758" s="47" t="s">
        <v>3703</v>
      </c>
      <c r="AG758" t="str">
        <f t="shared" si="23"/>
        <v>ADA FOTO</v>
      </c>
    </row>
    <row r="759" spans="1:33" ht="15.75" hidden="1" customHeight="1" thickBot="1">
      <c r="A759" t="str">
        <f t="shared" si="22"/>
        <v>060091108244000</v>
      </c>
      <c r="B759" s="41">
        <v>753</v>
      </c>
      <c r="C759" s="42" t="s">
        <v>3794</v>
      </c>
      <c r="D759" s="7" t="s">
        <v>412</v>
      </c>
      <c r="E759" s="41">
        <v>12</v>
      </c>
      <c r="F759" s="43">
        <v>3250</v>
      </c>
      <c r="G759" s="44">
        <v>12</v>
      </c>
      <c r="H759" s="43">
        <v>2917</v>
      </c>
      <c r="I759" s="43">
        <v>35004</v>
      </c>
      <c r="J759" s="45">
        <v>35004</v>
      </c>
      <c r="K759" s="43">
        <v>35000</v>
      </c>
      <c r="L759" s="41">
        <v>100.01</v>
      </c>
      <c r="M759" s="11" t="s">
        <v>3707</v>
      </c>
      <c r="N759" s="43">
        <v>0</v>
      </c>
      <c r="O759" s="81"/>
      <c r="P759" s="43">
        <v>34020</v>
      </c>
      <c r="Q759" s="41" t="s">
        <v>3700</v>
      </c>
      <c r="R759" s="43">
        <v>-35000</v>
      </c>
      <c r="S759" s="41">
        <v>0</v>
      </c>
      <c r="T759" s="82" t="s">
        <v>3701</v>
      </c>
      <c r="U759" s="46" t="s">
        <v>3702</v>
      </c>
      <c r="V759" s="41">
        <v>16.899999999999999</v>
      </c>
      <c r="W759" s="12">
        <v>45784</v>
      </c>
      <c r="X759" s="12">
        <v>45758</v>
      </c>
      <c r="Y759" s="83">
        <v>41514</v>
      </c>
      <c r="Z759" s="84"/>
      <c r="AA759" s="14">
        <v>45785</v>
      </c>
      <c r="AB759" s="67" t="s">
        <v>37</v>
      </c>
      <c r="AC759" s="85">
        <v>26</v>
      </c>
      <c r="AD759" s="47" t="s">
        <v>133</v>
      </c>
      <c r="AE759" s="13">
        <v>1108244000</v>
      </c>
      <c r="AF759" s="47" t="s">
        <v>3703</v>
      </c>
      <c r="AG759" t="str">
        <f t="shared" si="23"/>
        <v>ADA FOTO</v>
      </c>
    </row>
    <row r="760" spans="1:33" ht="15.75" hidden="1" customHeight="1" thickBot="1">
      <c r="A760" t="str">
        <f t="shared" si="22"/>
        <v>060091082607000</v>
      </c>
      <c r="B760" s="41">
        <v>754</v>
      </c>
      <c r="C760" s="42" t="s">
        <v>3795</v>
      </c>
      <c r="D760" s="7" t="s">
        <v>310</v>
      </c>
      <c r="E760" s="41">
        <v>12</v>
      </c>
      <c r="F760" s="43">
        <v>18900</v>
      </c>
      <c r="G760" s="44">
        <v>0</v>
      </c>
      <c r="H760" s="43">
        <v>0</v>
      </c>
      <c r="I760" s="43">
        <v>226800</v>
      </c>
      <c r="J760" s="48">
        <v>226800</v>
      </c>
      <c r="K760" s="49">
        <v>202800</v>
      </c>
      <c r="L760" s="41">
        <v>111.83</v>
      </c>
      <c r="M760" s="11" t="s">
        <v>3707</v>
      </c>
      <c r="N760" s="43">
        <v>0</v>
      </c>
      <c r="O760" s="81"/>
      <c r="P760" s="43">
        <v>209328</v>
      </c>
      <c r="Q760" s="41" t="s">
        <v>3700</v>
      </c>
      <c r="R760" s="43">
        <v>-202800</v>
      </c>
      <c r="S760" s="41">
        <v>0</v>
      </c>
      <c r="T760" s="82" t="s">
        <v>3701</v>
      </c>
      <c r="U760" s="46" t="s">
        <v>3702</v>
      </c>
      <c r="V760" s="41">
        <v>475.04</v>
      </c>
      <c r="W760" s="12">
        <v>45785</v>
      </c>
      <c r="X760" s="12">
        <v>45777</v>
      </c>
      <c r="Y760" s="83">
        <v>31955</v>
      </c>
      <c r="Z760" s="84"/>
      <c r="AA760" s="14">
        <v>45785</v>
      </c>
      <c r="AB760" s="67" t="s">
        <v>37</v>
      </c>
      <c r="AC760" s="85">
        <v>26</v>
      </c>
      <c r="AD760" s="47" t="s">
        <v>133</v>
      </c>
      <c r="AE760" s="13">
        <v>1082607000</v>
      </c>
      <c r="AF760" s="47" t="s">
        <v>3703</v>
      </c>
      <c r="AG760" t="str">
        <f t="shared" si="23"/>
        <v>ADA FOTO</v>
      </c>
    </row>
    <row r="761" spans="1:33" ht="15.75" hidden="1" customHeight="1" thickBot="1">
      <c r="A761" t="str">
        <f t="shared" si="22"/>
        <v>060091082723000</v>
      </c>
      <c r="B761" s="41">
        <v>755</v>
      </c>
      <c r="C761" s="42" t="s">
        <v>3796</v>
      </c>
      <c r="D761" s="7" t="s">
        <v>316</v>
      </c>
      <c r="E761" s="41">
        <v>24</v>
      </c>
      <c r="F761" s="43">
        <v>5300</v>
      </c>
      <c r="G761" s="44">
        <v>24</v>
      </c>
      <c r="H761" s="43">
        <v>4812</v>
      </c>
      <c r="I761" s="43">
        <v>115488</v>
      </c>
      <c r="J761" s="48">
        <v>115488</v>
      </c>
      <c r="K761" s="43">
        <v>106000</v>
      </c>
      <c r="L761" s="41">
        <v>108.95</v>
      </c>
      <c r="M761" s="11" t="s">
        <v>3707</v>
      </c>
      <c r="N761" s="43">
        <v>0</v>
      </c>
      <c r="O761" s="81"/>
      <c r="P761" s="43">
        <v>110784</v>
      </c>
      <c r="Q761" s="41" t="s">
        <v>3700</v>
      </c>
      <c r="R761" s="43">
        <v>-106000</v>
      </c>
      <c r="S761" s="41">
        <v>0</v>
      </c>
      <c r="T761" s="82" t="s">
        <v>3701</v>
      </c>
      <c r="U761" s="46" t="s">
        <v>3702</v>
      </c>
      <c r="V761" s="50">
        <v>1271.58</v>
      </c>
      <c r="W761" s="12">
        <v>45785</v>
      </c>
      <c r="X761" s="12">
        <v>45757</v>
      </c>
      <c r="Y761" s="83">
        <v>31955</v>
      </c>
      <c r="Z761" s="84"/>
      <c r="AA761" s="14">
        <v>45785</v>
      </c>
      <c r="AB761" s="67" t="s">
        <v>37</v>
      </c>
      <c r="AC761" s="85">
        <v>26</v>
      </c>
      <c r="AD761" s="47" t="s">
        <v>133</v>
      </c>
      <c r="AE761" s="13">
        <v>1082723000</v>
      </c>
      <c r="AF761" s="47" t="s">
        <v>3703</v>
      </c>
      <c r="AG761" t="str">
        <f t="shared" si="23"/>
        <v>ADA FOTO</v>
      </c>
    </row>
    <row r="762" spans="1:33" ht="15.75" hidden="1" customHeight="1" thickBot="1">
      <c r="A762" t="str">
        <f t="shared" si="22"/>
        <v>060091025539000</v>
      </c>
      <c r="B762" s="41">
        <v>756</v>
      </c>
      <c r="C762" s="42" t="s">
        <v>3797</v>
      </c>
      <c r="D762" s="7" t="s">
        <v>190</v>
      </c>
      <c r="E762" s="41">
        <v>1</v>
      </c>
      <c r="F762" s="43">
        <v>20200</v>
      </c>
      <c r="G762" s="44">
        <v>0</v>
      </c>
      <c r="H762" s="43">
        <v>0</v>
      </c>
      <c r="I762" s="43">
        <v>20200</v>
      </c>
      <c r="J762" s="48">
        <v>20200</v>
      </c>
      <c r="K762" s="43">
        <v>19900</v>
      </c>
      <c r="L762" s="41">
        <v>101.51</v>
      </c>
      <c r="M762" s="11" t="s">
        <v>3707</v>
      </c>
      <c r="N762" s="43">
        <v>0</v>
      </c>
      <c r="O762" s="81"/>
      <c r="P762" s="43">
        <v>19500</v>
      </c>
      <c r="Q762" s="41" t="s">
        <v>3700</v>
      </c>
      <c r="R762" s="43">
        <v>-19900</v>
      </c>
      <c r="S762" s="41">
        <v>0</v>
      </c>
      <c r="T762" s="82" t="s">
        <v>3701</v>
      </c>
      <c r="U762" s="46" t="s">
        <v>3702</v>
      </c>
      <c r="V762" s="41">
        <v>0.11</v>
      </c>
      <c r="W762" s="12">
        <v>45782</v>
      </c>
      <c r="X762" s="12">
        <v>45672</v>
      </c>
      <c r="Y762" s="83">
        <v>41512</v>
      </c>
      <c r="Z762" s="84"/>
      <c r="AA762" s="14">
        <v>45785</v>
      </c>
      <c r="AB762" s="67" t="s">
        <v>37</v>
      </c>
      <c r="AC762" s="85">
        <v>27</v>
      </c>
      <c r="AD762" s="47" t="s">
        <v>133</v>
      </c>
      <c r="AE762" s="13">
        <v>1025539000</v>
      </c>
      <c r="AF762" s="47" t="s">
        <v>3703</v>
      </c>
      <c r="AG762" t="str">
        <f t="shared" si="23"/>
        <v>ADA FOTO</v>
      </c>
    </row>
    <row r="763" spans="1:33" ht="15.75" hidden="1" customHeight="1" thickBot="1">
      <c r="A763" t="str">
        <f t="shared" si="22"/>
        <v>060091058499000</v>
      </c>
      <c r="B763" s="41">
        <v>757</v>
      </c>
      <c r="C763" s="42" t="s">
        <v>3798</v>
      </c>
      <c r="D763" s="7" t="s">
        <v>238</v>
      </c>
      <c r="E763" s="41">
        <v>12</v>
      </c>
      <c r="F763" s="43">
        <v>3100</v>
      </c>
      <c r="G763" s="44">
        <v>12</v>
      </c>
      <c r="H763" s="43">
        <v>2700</v>
      </c>
      <c r="I763" s="43">
        <v>32400</v>
      </c>
      <c r="J763" s="45">
        <v>32400</v>
      </c>
      <c r="K763" s="43">
        <v>33000</v>
      </c>
      <c r="L763" s="41">
        <v>98.18</v>
      </c>
      <c r="M763" s="11" t="s">
        <v>3699</v>
      </c>
      <c r="N763" s="43">
        <v>0</v>
      </c>
      <c r="O763" s="81"/>
      <c r="P763" s="43">
        <v>30000</v>
      </c>
      <c r="Q763" s="41" t="s">
        <v>3700</v>
      </c>
      <c r="R763" s="43">
        <v>-33000</v>
      </c>
      <c r="S763" s="41">
        <v>0</v>
      </c>
      <c r="T763" s="82" t="s">
        <v>3701</v>
      </c>
      <c r="U763" s="46" t="s">
        <v>3702</v>
      </c>
      <c r="V763" s="41">
        <v>75.319999999999993</v>
      </c>
      <c r="W763" s="12">
        <v>45784</v>
      </c>
      <c r="X763" s="12">
        <v>45775</v>
      </c>
      <c r="Y763" s="83">
        <v>41512</v>
      </c>
      <c r="Z763" s="84"/>
      <c r="AA763" s="14">
        <v>45785</v>
      </c>
      <c r="AB763" s="67" t="s">
        <v>37</v>
      </c>
      <c r="AC763" s="85">
        <v>27</v>
      </c>
      <c r="AD763" s="47" t="s">
        <v>133</v>
      </c>
      <c r="AE763" s="13">
        <v>1058499000</v>
      </c>
      <c r="AF763" s="47" t="s">
        <v>3703</v>
      </c>
      <c r="AG763" t="str">
        <f t="shared" si="23"/>
        <v>ADA FOTO</v>
      </c>
    </row>
    <row r="764" spans="1:33" ht="15.75" hidden="1" customHeight="1" thickBot="1">
      <c r="A764" t="str">
        <f t="shared" si="22"/>
        <v>060091090872000</v>
      </c>
      <c r="B764" s="41">
        <v>758</v>
      </c>
      <c r="C764" s="42" t="s">
        <v>3799</v>
      </c>
      <c r="D764" s="7" t="s">
        <v>394</v>
      </c>
      <c r="E764" s="41">
        <v>12</v>
      </c>
      <c r="F764" s="43">
        <v>3400</v>
      </c>
      <c r="G764" s="44">
        <v>12</v>
      </c>
      <c r="H764" s="43">
        <v>3100</v>
      </c>
      <c r="I764" s="43">
        <v>37200</v>
      </c>
      <c r="J764" s="45">
        <v>37200</v>
      </c>
      <c r="K764" s="43">
        <v>34600</v>
      </c>
      <c r="L764" s="41">
        <v>107.51</v>
      </c>
      <c r="M764" s="11" t="s">
        <v>3707</v>
      </c>
      <c r="N764" s="43">
        <v>0</v>
      </c>
      <c r="O764" s="81"/>
      <c r="P764" s="43">
        <v>34800</v>
      </c>
      <c r="Q764" s="41" t="s">
        <v>3700</v>
      </c>
      <c r="R764" s="43">
        <v>-34600</v>
      </c>
      <c r="S764" s="41">
        <v>0</v>
      </c>
      <c r="T764" s="82" t="s">
        <v>3701</v>
      </c>
      <c r="U764" s="46" t="s">
        <v>3702</v>
      </c>
      <c r="V764" s="41">
        <v>13.13</v>
      </c>
      <c r="W764" s="12">
        <v>45781</v>
      </c>
      <c r="X764" s="12">
        <v>45763</v>
      </c>
      <c r="Y764" s="83">
        <v>41512</v>
      </c>
      <c r="Z764" s="84"/>
      <c r="AA764" s="14">
        <v>45785</v>
      </c>
      <c r="AB764" s="67" t="s">
        <v>37</v>
      </c>
      <c r="AC764" s="85">
        <v>27</v>
      </c>
      <c r="AD764" s="47" t="s">
        <v>133</v>
      </c>
      <c r="AE764" s="13">
        <v>1090872000</v>
      </c>
      <c r="AF764" s="47" t="s">
        <v>3703</v>
      </c>
      <c r="AG764" t="str">
        <f t="shared" si="23"/>
        <v>ADA FOTO</v>
      </c>
    </row>
    <row r="765" spans="1:33" ht="15.75" hidden="1" customHeight="1" thickBot="1">
      <c r="A765" t="str">
        <f t="shared" si="22"/>
        <v>060091038886000</v>
      </c>
      <c r="B765" s="41">
        <v>759</v>
      </c>
      <c r="C765" s="42" t="s">
        <v>3800</v>
      </c>
      <c r="D765" s="7" t="s">
        <v>220</v>
      </c>
      <c r="E765" s="41">
        <v>12</v>
      </c>
      <c r="F765" s="43">
        <v>5700</v>
      </c>
      <c r="G765" s="44">
        <v>12</v>
      </c>
      <c r="H765" s="43">
        <v>5325</v>
      </c>
      <c r="I765" s="43">
        <v>63900</v>
      </c>
      <c r="J765" s="48">
        <v>63900</v>
      </c>
      <c r="K765" s="49">
        <v>48900</v>
      </c>
      <c r="L765" s="41">
        <v>130.66999999999999</v>
      </c>
      <c r="M765" s="11" t="s">
        <v>3707</v>
      </c>
      <c r="N765" s="43">
        <v>0</v>
      </c>
      <c r="O765" s="81"/>
      <c r="P765" s="43">
        <v>57648</v>
      </c>
      <c r="Q765" s="41" t="s">
        <v>3700</v>
      </c>
      <c r="R765" s="43">
        <v>-48900</v>
      </c>
      <c r="S765" s="41">
        <v>0</v>
      </c>
      <c r="T765" s="82" t="s">
        <v>3701</v>
      </c>
      <c r="U765" s="46" t="s">
        <v>3702</v>
      </c>
      <c r="V765" s="41">
        <v>15.49</v>
      </c>
      <c r="W765" s="12">
        <v>45784</v>
      </c>
      <c r="X765" s="12">
        <v>45783</v>
      </c>
      <c r="Y765" s="83">
        <v>22092</v>
      </c>
      <c r="Z765" s="84"/>
      <c r="AA765" s="14">
        <v>45785</v>
      </c>
      <c r="AB765" s="67" t="s">
        <v>37</v>
      </c>
      <c r="AC765" s="85">
        <v>27</v>
      </c>
      <c r="AD765" s="47" t="s">
        <v>133</v>
      </c>
      <c r="AE765" s="13">
        <v>1038886000</v>
      </c>
      <c r="AF765" s="47" t="s">
        <v>3703</v>
      </c>
      <c r="AG765" t="str">
        <f t="shared" si="23"/>
        <v>ADA FOTO</v>
      </c>
    </row>
    <row r="766" spans="1:33" ht="15.75" hidden="1" customHeight="1" thickBot="1">
      <c r="A766" t="str">
        <f t="shared" si="22"/>
        <v>060091083903000</v>
      </c>
      <c r="B766" s="6">
        <v>760</v>
      </c>
      <c r="C766" s="7" t="s">
        <v>3801</v>
      </c>
      <c r="D766" s="7" t="s">
        <v>328</v>
      </c>
      <c r="E766" s="41">
        <v>24</v>
      </c>
      <c r="F766" s="43">
        <v>6600</v>
      </c>
      <c r="G766" s="44">
        <v>0</v>
      </c>
      <c r="H766" s="43">
        <v>0</v>
      </c>
      <c r="I766" s="8">
        <v>158400</v>
      </c>
      <c r="J766" s="15">
        <v>158400</v>
      </c>
      <c r="K766" s="8">
        <v>132000</v>
      </c>
      <c r="L766" s="6">
        <v>120</v>
      </c>
      <c r="M766" s="11" t="s">
        <v>3707</v>
      </c>
      <c r="N766" s="43">
        <v>0</v>
      </c>
      <c r="O766" s="81"/>
      <c r="P766" s="43">
        <v>129888</v>
      </c>
      <c r="Q766" s="41" t="s">
        <v>3700</v>
      </c>
      <c r="R766" s="43">
        <v>-132000</v>
      </c>
      <c r="S766" s="41">
        <v>0</v>
      </c>
      <c r="T766" s="82" t="s">
        <v>3701</v>
      </c>
      <c r="U766" s="46" t="s">
        <v>3702</v>
      </c>
      <c r="V766" s="41">
        <v>57.91</v>
      </c>
      <c r="W766" s="12">
        <v>45781</v>
      </c>
      <c r="X766" s="12">
        <v>45775</v>
      </c>
      <c r="Y766" s="83">
        <v>34529</v>
      </c>
      <c r="Z766" s="84"/>
      <c r="AA766" s="14">
        <v>45785</v>
      </c>
      <c r="AB766" s="67" t="s">
        <v>37</v>
      </c>
      <c r="AC766" s="85">
        <v>27</v>
      </c>
      <c r="AD766" s="47" t="s">
        <v>133</v>
      </c>
      <c r="AE766" s="13">
        <v>1083903000</v>
      </c>
      <c r="AF766" s="47" t="s">
        <v>3703</v>
      </c>
      <c r="AG766" t="str">
        <f t="shared" si="23"/>
        <v>ADA FOTO</v>
      </c>
    </row>
    <row r="767" spans="1:33" ht="15.75" hidden="1" customHeight="1" thickBot="1">
      <c r="A767" t="str">
        <f t="shared" si="22"/>
        <v>060091075557000</v>
      </c>
      <c r="B767" s="6">
        <v>761</v>
      </c>
      <c r="C767" s="7" t="s">
        <v>3802</v>
      </c>
      <c r="D767" s="7" t="s">
        <v>292</v>
      </c>
      <c r="E767" s="41">
        <v>25</v>
      </c>
      <c r="F767" s="43">
        <v>11700</v>
      </c>
      <c r="G767" s="44">
        <v>25</v>
      </c>
      <c r="H767" s="43">
        <v>10750</v>
      </c>
      <c r="I767" s="8">
        <v>268750</v>
      </c>
      <c r="J767" s="15">
        <v>268750</v>
      </c>
      <c r="K767" s="8">
        <v>253005</v>
      </c>
      <c r="L767" s="6">
        <v>106.22</v>
      </c>
      <c r="M767" s="11" t="s">
        <v>3707</v>
      </c>
      <c r="N767" s="43">
        <v>0</v>
      </c>
      <c r="O767" s="81"/>
      <c r="P767" s="43">
        <v>257775</v>
      </c>
      <c r="Q767" s="41" t="s">
        <v>3700</v>
      </c>
      <c r="R767" s="43">
        <v>-253005</v>
      </c>
      <c r="S767" s="41">
        <v>0</v>
      </c>
      <c r="T767" s="82" t="s">
        <v>3701</v>
      </c>
      <c r="U767" s="46" t="s">
        <v>3702</v>
      </c>
      <c r="V767" s="41">
        <v>7.97</v>
      </c>
      <c r="W767" s="12">
        <v>45785</v>
      </c>
      <c r="X767" s="12">
        <v>45670</v>
      </c>
      <c r="Y767" s="83">
        <v>24764</v>
      </c>
      <c r="Z767" s="84"/>
      <c r="AA767" s="14">
        <v>45785</v>
      </c>
      <c r="AB767" s="67" t="s">
        <v>37</v>
      </c>
      <c r="AC767" s="85">
        <v>27</v>
      </c>
      <c r="AD767" s="47" t="s">
        <v>133</v>
      </c>
      <c r="AE767" s="13">
        <v>1075557000</v>
      </c>
      <c r="AF767" s="47" t="s">
        <v>3703</v>
      </c>
      <c r="AG767" t="str">
        <f t="shared" si="23"/>
        <v>ADA FOTO</v>
      </c>
    </row>
    <row r="768" spans="1:33" ht="15.75" hidden="1" customHeight="1" thickBot="1">
      <c r="A768" t="str">
        <f t="shared" si="22"/>
        <v>060091038932000</v>
      </c>
      <c r="B768" s="41">
        <v>762</v>
      </c>
      <c r="C768" s="42" t="s">
        <v>3803</v>
      </c>
      <c r="D768" s="7" t="s">
        <v>226</v>
      </c>
      <c r="E768" s="41">
        <v>1</v>
      </c>
      <c r="F768" s="43">
        <v>18200</v>
      </c>
      <c r="G768" s="44">
        <v>0</v>
      </c>
      <c r="H768" s="43">
        <v>0</v>
      </c>
      <c r="I768" s="43">
        <v>18200</v>
      </c>
      <c r="J768" s="45">
        <v>18200</v>
      </c>
      <c r="K768" s="43">
        <v>18600</v>
      </c>
      <c r="L768" s="41">
        <v>97.85</v>
      </c>
      <c r="M768" s="11" t="s">
        <v>3699</v>
      </c>
      <c r="N768" s="43">
        <v>0</v>
      </c>
      <c r="O768" s="81"/>
      <c r="P768" s="43">
        <v>17914</v>
      </c>
      <c r="Q768" s="41" t="s">
        <v>3700</v>
      </c>
      <c r="R768" s="43">
        <v>-18600</v>
      </c>
      <c r="S768" s="41">
        <v>0</v>
      </c>
      <c r="T768" s="82" t="s">
        <v>3701</v>
      </c>
      <c r="U768" s="46" t="s">
        <v>3711</v>
      </c>
      <c r="V768" s="41">
        <v>65.05</v>
      </c>
      <c r="W768" s="12">
        <v>45785</v>
      </c>
      <c r="X768" s="12">
        <v>45742</v>
      </c>
      <c r="Y768" s="83">
        <v>30850</v>
      </c>
      <c r="Z768" s="84"/>
      <c r="AA768" s="14">
        <v>45785</v>
      </c>
      <c r="AB768" s="67" t="s">
        <v>37</v>
      </c>
      <c r="AC768" s="85">
        <v>27</v>
      </c>
      <c r="AD768" s="47" t="s">
        <v>133</v>
      </c>
      <c r="AE768" s="13">
        <v>1038932000</v>
      </c>
      <c r="AF768" s="47" t="s">
        <v>3703</v>
      </c>
      <c r="AG768" t="str">
        <f t="shared" si="23"/>
        <v>ADA FOTO</v>
      </c>
    </row>
    <row r="769" spans="1:33" ht="15.75" hidden="1" customHeight="1" thickBot="1">
      <c r="A769" t="str">
        <f t="shared" si="22"/>
        <v>060091090446000</v>
      </c>
      <c r="B769" s="6">
        <v>763</v>
      </c>
      <c r="C769" s="7" t="s">
        <v>3804</v>
      </c>
      <c r="D769" s="7" t="s">
        <v>388</v>
      </c>
      <c r="E769" s="41">
        <v>24</v>
      </c>
      <c r="F769" s="43">
        <v>3600</v>
      </c>
      <c r="G769" s="44">
        <v>24</v>
      </c>
      <c r="H769" s="43">
        <v>3062</v>
      </c>
      <c r="I769" s="8">
        <v>73488</v>
      </c>
      <c r="J769" s="15">
        <v>73488</v>
      </c>
      <c r="K769" s="8">
        <v>73500</v>
      </c>
      <c r="L769" s="6">
        <v>99.98</v>
      </c>
      <c r="M769" s="11" t="s">
        <v>3699</v>
      </c>
      <c r="N769" s="43">
        <v>0</v>
      </c>
      <c r="O769" s="81"/>
      <c r="P769" s="43">
        <v>76920</v>
      </c>
      <c r="Q769" s="41" t="s">
        <v>3700</v>
      </c>
      <c r="R769" s="43">
        <v>-73500</v>
      </c>
      <c r="S769" s="41">
        <v>0</v>
      </c>
      <c r="T769" s="82" t="s">
        <v>3701</v>
      </c>
      <c r="U769" s="46" t="s">
        <v>3702</v>
      </c>
      <c r="V769" s="41">
        <v>736.97</v>
      </c>
      <c r="W769" s="12">
        <v>45785</v>
      </c>
      <c r="X769" s="12">
        <v>45763</v>
      </c>
      <c r="Y769" s="83">
        <v>31955</v>
      </c>
      <c r="Z769" s="84"/>
      <c r="AA769" s="14">
        <v>45785</v>
      </c>
      <c r="AB769" s="67" t="s">
        <v>37</v>
      </c>
      <c r="AC769" s="85">
        <v>27</v>
      </c>
      <c r="AD769" s="47" t="s">
        <v>133</v>
      </c>
      <c r="AE769" s="13">
        <v>1090446000</v>
      </c>
      <c r="AF769" s="47" t="s">
        <v>3703</v>
      </c>
      <c r="AG769" t="str">
        <f t="shared" si="23"/>
        <v>ADA FOTO</v>
      </c>
    </row>
    <row r="770" spans="1:33" ht="15.75" hidden="1" customHeight="1" thickBot="1">
      <c r="A770" t="str">
        <f t="shared" si="22"/>
        <v>060091017616000</v>
      </c>
      <c r="B770" s="41">
        <v>764</v>
      </c>
      <c r="C770" s="42" t="s">
        <v>3805</v>
      </c>
      <c r="D770" s="7" t="s">
        <v>174</v>
      </c>
      <c r="E770" s="41">
        <v>24</v>
      </c>
      <c r="F770" s="43">
        <v>3600</v>
      </c>
      <c r="G770" s="44">
        <v>24</v>
      </c>
      <c r="H770" s="43">
        <v>2700</v>
      </c>
      <c r="I770" s="43">
        <v>64800</v>
      </c>
      <c r="J770" s="45">
        <v>64800</v>
      </c>
      <c r="K770" s="43">
        <v>58000</v>
      </c>
      <c r="L770" s="41">
        <v>111.72</v>
      </c>
      <c r="M770" s="11" t="s">
        <v>3707</v>
      </c>
      <c r="N770" s="43">
        <v>0</v>
      </c>
      <c r="O770" s="81"/>
      <c r="P770" s="43">
        <v>71304</v>
      </c>
      <c r="Q770" s="41" t="s">
        <v>3700</v>
      </c>
      <c r="R770" s="43">
        <v>-58000</v>
      </c>
      <c r="S770" s="41">
        <v>0</v>
      </c>
      <c r="T770" s="82" t="s">
        <v>3701</v>
      </c>
      <c r="U770" s="46" t="s">
        <v>3702</v>
      </c>
      <c r="V770" s="41">
        <v>53.06</v>
      </c>
      <c r="W770" s="12">
        <v>45630</v>
      </c>
      <c r="X770" s="12">
        <v>45541</v>
      </c>
      <c r="Y770" s="83">
        <v>34294</v>
      </c>
      <c r="Z770" s="84"/>
      <c r="AA770" s="14">
        <v>45785</v>
      </c>
      <c r="AB770" s="67" t="s">
        <v>37</v>
      </c>
      <c r="AC770" s="85">
        <v>27</v>
      </c>
      <c r="AD770" s="47" t="s">
        <v>133</v>
      </c>
      <c r="AE770" s="13">
        <v>1017616000</v>
      </c>
      <c r="AF770" s="47" t="s">
        <v>3703</v>
      </c>
      <c r="AG770" t="str">
        <f t="shared" si="23"/>
        <v>ADA FOTO</v>
      </c>
    </row>
    <row r="771" spans="1:33" ht="15.75" hidden="1" customHeight="1" thickBot="1">
      <c r="A771" t="str">
        <f t="shared" si="22"/>
        <v>060091083898000</v>
      </c>
      <c r="B771" s="6">
        <v>765</v>
      </c>
      <c r="C771" s="7" t="s">
        <v>3806</v>
      </c>
      <c r="D771" s="7" t="s">
        <v>322</v>
      </c>
      <c r="E771" s="41">
        <v>30</v>
      </c>
      <c r="F771" s="43">
        <v>6800</v>
      </c>
      <c r="G771" s="44">
        <v>30</v>
      </c>
      <c r="H771" s="43">
        <v>6000</v>
      </c>
      <c r="I771" s="8">
        <v>180000</v>
      </c>
      <c r="J771" s="15">
        <v>180000</v>
      </c>
      <c r="K771" s="8">
        <v>171000</v>
      </c>
      <c r="L771" s="6">
        <v>105.26</v>
      </c>
      <c r="M771" s="11" t="s">
        <v>3707</v>
      </c>
      <c r="N771" s="43">
        <v>0</v>
      </c>
      <c r="O771" s="81"/>
      <c r="P771" s="43">
        <v>173520</v>
      </c>
      <c r="Q771" s="41" t="s">
        <v>3700</v>
      </c>
      <c r="R771" s="43">
        <v>-171000</v>
      </c>
      <c r="S771" s="41">
        <v>0</v>
      </c>
      <c r="T771" s="82" t="s">
        <v>3701</v>
      </c>
      <c r="U771" s="46" t="s">
        <v>3702</v>
      </c>
      <c r="V771" s="41">
        <v>15.97</v>
      </c>
      <c r="W771" s="12">
        <v>45782</v>
      </c>
      <c r="X771" s="12">
        <v>45733</v>
      </c>
      <c r="Y771" s="83">
        <v>31688</v>
      </c>
      <c r="Z771" s="84"/>
      <c r="AA771" s="14">
        <v>45785</v>
      </c>
      <c r="AB771" s="67" t="s">
        <v>37</v>
      </c>
      <c r="AC771" s="85">
        <v>27</v>
      </c>
      <c r="AD771" s="47" t="s">
        <v>133</v>
      </c>
      <c r="AE771" s="13">
        <v>1083898000</v>
      </c>
      <c r="AF771" s="47" t="s">
        <v>3703</v>
      </c>
      <c r="AG771" t="str">
        <f t="shared" si="23"/>
        <v>ADA FOTO</v>
      </c>
    </row>
    <row r="772" spans="1:33" ht="15.75" hidden="1" customHeight="1" thickBot="1">
      <c r="A772" t="str">
        <f t="shared" si="22"/>
        <v>060101114756000</v>
      </c>
      <c r="B772" s="41">
        <v>766</v>
      </c>
      <c r="C772" s="42" t="s">
        <v>3698</v>
      </c>
      <c r="D772" s="7" t="s">
        <v>418</v>
      </c>
      <c r="E772" s="41">
        <v>8</v>
      </c>
      <c r="F772" s="43">
        <v>35900</v>
      </c>
      <c r="G772" s="44">
        <v>8</v>
      </c>
      <c r="H772" s="43">
        <v>35375</v>
      </c>
      <c r="I772" s="43">
        <v>283000</v>
      </c>
      <c r="J772" s="48">
        <v>283000</v>
      </c>
      <c r="K772" s="43">
        <v>283000</v>
      </c>
      <c r="L772" s="41">
        <v>100</v>
      </c>
      <c r="M772" s="11" t="s">
        <v>3705</v>
      </c>
      <c r="N772" s="41">
        <v>0</v>
      </c>
      <c r="O772" s="42"/>
      <c r="P772" s="43">
        <v>277032</v>
      </c>
      <c r="Q772" s="41" t="s">
        <v>3700</v>
      </c>
      <c r="R772" s="43">
        <v>-283000</v>
      </c>
      <c r="S772" s="41">
        <v>0</v>
      </c>
      <c r="T772" s="7" t="s">
        <v>3701</v>
      </c>
      <c r="U772" s="46" t="s">
        <v>3702</v>
      </c>
      <c r="V772" s="41">
        <v>8.94</v>
      </c>
      <c r="W772" s="12">
        <v>45785</v>
      </c>
      <c r="X772" s="12">
        <v>45680</v>
      </c>
      <c r="Y772" s="47">
        <v>33200</v>
      </c>
      <c r="Z772" s="42"/>
      <c r="AA772" s="14">
        <v>45785</v>
      </c>
      <c r="AB772" s="67" t="s">
        <v>67</v>
      </c>
      <c r="AC772" s="47">
        <v>11</v>
      </c>
      <c r="AD772" s="47" t="s">
        <v>133</v>
      </c>
      <c r="AE772" s="13">
        <v>1114756000</v>
      </c>
      <c r="AF772" s="47" t="s">
        <v>3703</v>
      </c>
      <c r="AG772" t="str">
        <f t="shared" si="23"/>
        <v>ADA FOTO</v>
      </c>
    </row>
    <row r="773" spans="1:33" ht="15.75" hidden="1" customHeight="1" thickBot="1">
      <c r="A773" t="str">
        <f t="shared" si="22"/>
        <v>060101120170000</v>
      </c>
      <c r="B773" s="6">
        <v>767</v>
      </c>
      <c r="C773" s="7" t="s">
        <v>3704</v>
      </c>
      <c r="D773" s="7" t="s">
        <v>430</v>
      </c>
      <c r="E773" s="41">
        <v>12</v>
      </c>
      <c r="F773" s="43">
        <v>16200</v>
      </c>
      <c r="G773" s="44">
        <v>12</v>
      </c>
      <c r="H773" s="43">
        <v>15950</v>
      </c>
      <c r="I773" s="8">
        <v>191400</v>
      </c>
      <c r="J773" s="9">
        <v>191400</v>
      </c>
      <c r="K773" s="10">
        <v>191500</v>
      </c>
      <c r="L773" s="6">
        <v>99.95</v>
      </c>
      <c r="M773" s="11" t="s">
        <v>3699</v>
      </c>
      <c r="N773" s="41">
        <v>0</v>
      </c>
      <c r="O773" s="42"/>
      <c r="P773" s="43">
        <v>186240</v>
      </c>
      <c r="Q773" s="41" t="s">
        <v>3700</v>
      </c>
      <c r="R773" s="43">
        <v>-191500</v>
      </c>
      <c r="S773" s="41">
        <v>0</v>
      </c>
      <c r="T773" s="7" t="s">
        <v>3701</v>
      </c>
      <c r="U773" s="46" t="s">
        <v>3702</v>
      </c>
      <c r="V773" s="41">
        <v>2.76</v>
      </c>
      <c r="W773" s="12">
        <v>45784</v>
      </c>
      <c r="X773" s="12">
        <v>45779</v>
      </c>
      <c r="Y773" s="47">
        <v>33200</v>
      </c>
      <c r="Z773" s="42"/>
      <c r="AA773" s="14">
        <v>45785</v>
      </c>
      <c r="AB773" s="67" t="s">
        <v>67</v>
      </c>
      <c r="AC773" s="47">
        <v>11</v>
      </c>
      <c r="AD773" s="47" t="s">
        <v>133</v>
      </c>
      <c r="AE773" s="13">
        <v>1120170000</v>
      </c>
      <c r="AF773" s="47" t="s">
        <v>3703</v>
      </c>
      <c r="AG773" t="str">
        <f t="shared" si="23"/>
        <v>ADA FOTO</v>
      </c>
    </row>
    <row r="774" spans="1:33" ht="15.75" hidden="1" customHeight="1" thickBot="1">
      <c r="A774" t="str">
        <f t="shared" si="22"/>
        <v>060101121051000</v>
      </c>
      <c r="B774" s="41">
        <v>768</v>
      </c>
      <c r="C774" s="42" t="s">
        <v>3706</v>
      </c>
      <c r="D774" s="7" t="s">
        <v>436</v>
      </c>
      <c r="E774" s="41">
        <v>12</v>
      </c>
      <c r="F774" s="43">
        <v>8700</v>
      </c>
      <c r="G774" s="44">
        <v>12</v>
      </c>
      <c r="H774" s="43">
        <v>8400</v>
      </c>
      <c r="I774" s="43">
        <v>100800</v>
      </c>
      <c r="J774" s="45">
        <v>100800</v>
      </c>
      <c r="K774" s="43">
        <v>95000</v>
      </c>
      <c r="L774" s="41">
        <v>106.11</v>
      </c>
      <c r="M774" s="11" t="s">
        <v>3707</v>
      </c>
      <c r="N774" s="41">
        <v>0</v>
      </c>
      <c r="O774" s="42"/>
      <c r="P774" s="43">
        <v>101496</v>
      </c>
      <c r="Q774" s="41" t="s">
        <v>3700</v>
      </c>
      <c r="R774" s="43">
        <v>-95000</v>
      </c>
      <c r="S774" s="41">
        <v>0</v>
      </c>
      <c r="T774" s="7" t="s">
        <v>3701</v>
      </c>
      <c r="U774" s="46" t="s">
        <v>3702</v>
      </c>
      <c r="V774" s="41">
        <v>0.88</v>
      </c>
      <c r="W774" s="12">
        <v>45779</v>
      </c>
      <c r="X774" s="12">
        <v>45763</v>
      </c>
      <c r="Y774" s="47">
        <v>22195</v>
      </c>
      <c r="Z774" s="42"/>
      <c r="AA774" s="14">
        <v>45785</v>
      </c>
      <c r="AB774" s="67" t="s">
        <v>67</v>
      </c>
      <c r="AC774" s="47">
        <v>11</v>
      </c>
      <c r="AD774" s="47" t="s">
        <v>133</v>
      </c>
      <c r="AE774" s="13">
        <v>1121051000</v>
      </c>
      <c r="AF774" s="47" t="s">
        <v>3703</v>
      </c>
      <c r="AG774" t="str">
        <f t="shared" si="23"/>
        <v>ADA FOTO</v>
      </c>
    </row>
    <row r="775" spans="1:33" ht="15.75" hidden="1" customHeight="1" thickBot="1">
      <c r="A775" t="str">
        <f t="shared" ref="A775:A838" si="24">AB775&amp;AE775</f>
        <v>060101071606000</v>
      </c>
      <c r="B775" s="41">
        <v>769</v>
      </c>
      <c r="C775" s="42" t="s">
        <v>3708</v>
      </c>
      <c r="D775" s="7" t="s">
        <v>268</v>
      </c>
      <c r="E775" s="41">
        <v>9</v>
      </c>
      <c r="F775" s="43">
        <v>18400</v>
      </c>
      <c r="G775" s="44">
        <v>9</v>
      </c>
      <c r="H775" s="43">
        <v>17000</v>
      </c>
      <c r="I775" s="43">
        <v>153000</v>
      </c>
      <c r="J775" s="48">
        <v>153000</v>
      </c>
      <c r="K775" s="49">
        <v>153200</v>
      </c>
      <c r="L775" s="41">
        <v>99.87</v>
      </c>
      <c r="M775" s="11" t="s">
        <v>3699</v>
      </c>
      <c r="N775" s="41">
        <v>0</v>
      </c>
      <c r="O775" s="42"/>
      <c r="P775" s="43">
        <v>148410</v>
      </c>
      <c r="Q775" s="41" t="s">
        <v>3700</v>
      </c>
      <c r="R775" s="43">
        <v>-153200</v>
      </c>
      <c r="S775" s="41">
        <v>0</v>
      </c>
      <c r="T775" s="7" t="s">
        <v>3701</v>
      </c>
      <c r="U775" s="46" t="s">
        <v>3702</v>
      </c>
      <c r="V775" s="41">
        <v>4.83</v>
      </c>
      <c r="W775" s="12">
        <v>45784</v>
      </c>
      <c r="X775" s="12">
        <v>45763</v>
      </c>
      <c r="Y775" s="47">
        <v>33200</v>
      </c>
      <c r="Z775" s="42"/>
      <c r="AA775" s="14">
        <v>45785</v>
      </c>
      <c r="AB775" s="67" t="s">
        <v>67</v>
      </c>
      <c r="AC775" s="47">
        <v>11</v>
      </c>
      <c r="AD775" s="47" t="s">
        <v>133</v>
      </c>
      <c r="AE775" s="13">
        <v>1071606000</v>
      </c>
      <c r="AF775" s="47" t="s">
        <v>3703</v>
      </c>
      <c r="AG775" t="str">
        <f t="shared" ref="AG775:AG838" si="25">IF(LEFT(M775,1)="*","ADA FOTO","TIDAK ADA")</f>
        <v>ADA FOTO</v>
      </c>
    </row>
    <row r="776" spans="1:33" ht="15.75" hidden="1" customHeight="1" thickBot="1">
      <c r="A776" t="str">
        <f t="shared" si="24"/>
        <v>060101064670000</v>
      </c>
      <c r="B776" s="6">
        <v>770</v>
      </c>
      <c r="C776" s="7" t="s">
        <v>3709</v>
      </c>
      <c r="D776" s="7" t="s">
        <v>244</v>
      </c>
      <c r="E776" s="41">
        <v>16</v>
      </c>
      <c r="F776" s="43">
        <v>17500</v>
      </c>
      <c r="G776" s="44">
        <v>16</v>
      </c>
      <c r="H776" s="43">
        <v>16750</v>
      </c>
      <c r="I776" s="8">
        <v>268000</v>
      </c>
      <c r="J776" s="15">
        <v>268000</v>
      </c>
      <c r="K776" s="8">
        <v>266500</v>
      </c>
      <c r="L776" s="6">
        <v>100.56</v>
      </c>
      <c r="M776" s="11" t="s">
        <v>3707</v>
      </c>
      <c r="N776" s="41">
        <v>0</v>
      </c>
      <c r="O776" s="42"/>
      <c r="P776" s="43">
        <v>265200</v>
      </c>
      <c r="Q776" s="41" t="s">
        <v>3700</v>
      </c>
      <c r="R776" s="43">
        <v>-266500</v>
      </c>
      <c r="S776" s="41">
        <v>0</v>
      </c>
      <c r="T776" s="7" t="s">
        <v>3701</v>
      </c>
      <c r="U776" s="46" t="s">
        <v>3702</v>
      </c>
      <c r="V776" s="41">
        <v>0.88</v>
      </c>
      <c r="W776" s="12">
        <v>45784</v>
      </c>
      <c r="X776" s="12">
        <v>45763</v>
      </c>
      <c r="Y776" s="47">
        <v>33200</v>
      </c>
      <c r="Z776" s="42"/>
      <c r="AA776" s="14">
        <v>45785</v>
      </c>
      <c r="AB776" s="67" t="s">
        <v>67</v>
      </c>
      <c r="AC776" s="47">
        <v>11</v>
      </c>
      <c r="AD776" s="47" t="s">
        <v>133</v>
      </c>
      <c r="AE776" s="13">
        <v>1064670000</v>
      </c>
      <c r="AF776" s="47" t="s">
        <v>3703</v>
      </c>
      <c r="AG776" t="str">
        <f t="shared" si="25"/>
        <v>ADA FOTO</v>
      </c>
    </row>
    <row r="777" spans="1:33" ht="15.75" hidden="1" customHeight="1" thickBot="1">
      <c r="A777" t="str">
        <f t="shared" si="24"/>
        <v>060101032759000</v>
      </c>
      <c r="B777" s="41">
        <v>771</v>
      </c>
      <c r="C777" s="42" t="s">
        <v>3710</v>
      </c>
      <c r="D777" s="7" t="s">
        <v>3539</v>
      </c>
      <c r="E777" s="41">
        <v>8</v>
      </c>
      <c r="F777" s="43">
        <v>8500</v>
      </c>
      <c r="G777" s="44">
        <v>8</v>
      </c>
      <c r="H777" s="43">
        <v>8400</v>
      </c>
      <c r="I777" s="43">
        <v>67200</v>
      </c>
      <c r="J777" s="45">
        <v>67200</v>
      </c>
      <c r="K777" s="43">
        <v>68800</v>
      </c>
      <c r="L777" s="41">
        <v>97.67</v>
      </c>
      <c r="M777" s="11" t="s">
        <v>3699</v>
      </c>
      <c r="N777" s="41">
        <v>0</v>
      </c>
      <c r="O777" s="42"/>
      <c r="P777" s="43">
        <v>68848</v>
      </c>
      <c r="Q777" s="41" t="s">
        <v>3700</v>
      </c>
      <c r="R777" s="43">
        <v>-68800</v>
      </c>
      <c r="S777" s="41">
        <v>0</v>
      </c>
      <c r="T777" s="7" t="s">
        <v>3701</v>
      </c>
      <c r="U777" s="46" t="s">
        <v>3711</v>
      </c>
      <c r="V777" s="41">
        <v>9.9499999999999993</v>
      </c>
      <c r="W777" s="12">
        <v>45780</v>
      </c>
      <c r="X777" s="12">
        <v>45775</v>
      </c>
      <c r="Y777" s="47">
        <v>41896</v>
      </c>
      <c r="Z777" s="42"/>
      <c r="AA777" s="14">
        <v>45785</v>
      </c>
      <c r="AB777" s="67" t="s">
        <v>67</v>
      </c>
      <c r="AC777" s="47">
        <v>11</v>
      </c>
      <c r="AD777" s="47" t="s">
        <v>133</v>
      </c>
      <c r="AE777" s="13">
        <v>1032759000</v>
      </c>
      <c r="AF777" s="47" t="s">
        <v>3703</v>
      </c>
      <c r="AG777" t="str">
        <f t="shared" si="25"/>
        <v>ADA FOTO</v>
      </c>
    </row>
    <row r="778" spans="1:33" ht="15.75" hidden="1" customHeight="1" thickBot="1">
      <c r="A778" t="str">
        <f t="shared" si="24"/>
        <v>060101016172000</v>
      </c>
      <c r="B778" s="41">
        <v>772</v>
      </c>
      <c r="C778" s="42" t="s">
        <v>3712</v>
      </c>
      <c r="D778" s="7" t="s">
        <v>168</v>
      </c>
      <c r="E778" s="41">
        <v>12</v>
      </c>
      <c r="F778" s="43">
        <v>23400</v>
      </c>
      <c r="G778" s="44">
        <v>12</v>
      </c>
      <c r="H778" s="43">
        <v>22900</v>
      </c>
      <c r="I778" s="43">
        <v>274800</v>
      </c>
      <c r="J778" s="45">
        <v>274800</v>
      </c>
      <c r="K778" s="43">
        <v>274800</v>
      </c>
      <c r="L778" s="41">
        <v>100</v>
      </c>
      <c r="M778" s="11" t="s">
        <v>3705</v>
      </c>
      <c r="N778" s="41">
        <v>0</v>
      </c>
      <c r="O778" s="42"/>
      <c r="P778" s="43">
        <v>247368</v>
      </c>
      <c r="Q778" s="41" t="s">
        <v>3700</v>
      </c>
      <c r="R778" s="43">
        <v>-274800</v>
      </c>
      <c r="S778" s="41">
        <v>0</v>
      </c>
      <c r="T778" s="7" t="s">
        <v>3701</v>
      </c>
      <c r="U778" s="46" t="s">
        <v>3702</v>
      </c>
      <c r="V778" s="41">
        <v>1.1499999999999999</v>
      </c>
      <c r="W778" s="12">
        <v>45784</v>
      </c>
      <c r="X778" s="12">
        <v>45777</v>
      </c>
      <c r="Y778" s="47">
        <v>29091</v>
      </c>
      <c r="Z778" s="42"/>
      <c r="AA778" s="14">
        <v>45785</v>
      </c>
      <c r="AB778" s="67" t="s">
        <v>67</v>
      </c>
      <c r="AC778" s="47">
        <v>11</v>
      </c>
      <c r="AD778" s="47" t="s">
        <v>133</v>
      </c>
      <c r="AE778" s="13">
        <v>1016172000</v>
      </c>
      <c r="AF778" s="47" t="s">
        <v>3703</v>
      </c>
      <c r="AG778" t="str">
        <f t="shared" si="25"/>
        <v>ADA FOTO</v>
      </c>
    </row>
    <row r="779" spans="1:33" ht="15.75" hidden="1" customHeight="1" thickBot="1">
      <c r="A779" t="str">
        <f t="shared" si="24"/>
        <v>060101071008000</v>
      </c>
      <c r="B779" s="41">
        <v>773</v>
      </c>
      <c r="C779" s="42" t="s">
        <v>3713</v>
      </c>
      <c r="D779" s="7" t="s">
        <v>262</v>
      </c>
      <c r="E779" s="41">
        <v>12</v>
      </c>
      <c r="F779" s="43">
        <v>8600</v>
      </c>
      <c r="G779" s="44">
        <v>12</v>
      </c>
      <c r="H779" s="43">
        <v>8400</v>
      </c>
      <c r="I779" s="43">
        <v>100800</v>
      </c>
      <c r="J779" s="45">
        <v>100800</v>
      </c>
      <c r="K779" s="43">
        <v>106100</v>
      </c>
      <c r="L779" s="41">
        <v>95</v>
      </c>
      <c r="M779" s="11" t="s">
        <v>3699</v>
      </c>
      <c r="N779" s="41">
        <v>0</v>
      </c>
      <c r="O779" s="42"/>
      <c r="P779" s="43">
        <v>96876</v>
      </c>
      <c r="Q779" s="41" t="s">
        <v>3700</v>
      </c>
      <c r="R779" s="43">
        <v>-106100</v>
      </c>
      <c r="S779" s="41">
        <v>0</v>
      </c>
      <c r="T779" s="7" t="s">
        <v>3701</v>
      </c>
      <c r="U779" s="46" t="s">
        <v>3702</v>
      </c>
      <c r="V779" s="41">
        <v>0.94</v>
      </c>
      <c r="W779" s="12">
        <v>45781</v>
      </c>
      <c r="X779" s="12">
        <v>45757</v>
      </c>
      <c r="Y779" s="47">
        <v>21046</v>
      </c>
      <c r="Z779" s="42"/>
      <c r="AA779" s="14">
        <v>45785</v>
      </c>
      <c r="AB779" s="67" t="s">
        <v>67</v>
      </c>
      <c r="AC779" s="47">
        <v>11</v>
      </c>
      <c r="AD779" s="47" t="s">
        <v>133</v>
      </c>
      <c r="AE779" s="13">
        <v>1071008000</v>
      </c>
      <c r="AF779" s="47" t="s">
        <v>3703</v>
      </c>
      <c r="AG779" t="str">
        <f t="shared" si="25"/>
        <v>ADA FOTO</v>
      </c>
    </row>
    <row r="780" spans="1:33" ht="15.75" hidden="1" customHeight="1" thickBot="1">
      <c r="A780" t="str">
        <f t="shared" si="24"/>
        <v>060101072194000</v>
      </c>
      <c r="B780" s="41">
        <v>774</v>
      </c>
      <c r="C780" s="42" t="s">
        <v>3714</v>
      </c>
      <c r="D780" s="7" t="s">
        <v>274</v>
      </c>
      <c r="E780" s="41">
        <v>24</v>
      </c>
      <c r="F780" s="43">
        <v>9300</v>
      </c>
      <c r="G780" s="44">
        <v>0</v>
      </c>
      <c r="H780" s="43">
        <v>0</v>
      </c>
      <c r="I780" s="43">
        <v>223200</v>
      </c>
      <c r="J780" s="45">
        <v>223200</v>
      </c>
      <c r="K780" s="43">
        <v>194000</v>
      </c>
      <c r="L780" s="41">
        <v>115.05</v>
      </c>
      <c r="M780" s="11" t="s">
        <v>3707</v>
      </c>
      <c r="N780" s="41">
        <v>0</v>
      </c>
      <c r="O780" s="42"/>
      <c r="P780" s="43">
        <v>153936</v>
      </c>
      <c r="Q780" s="41" t="s">
        <v>3700</v>
      </c>
      <c r="R780" s="43">
        <v>-194000</v>
      </c>
      <c r="S780" s="41">
        <v>0</v>
      </c>
      <c r="T780" s="7" t="s">
        <v>3701</v>
      </c>
      <c r="U780" s="46" t="s">
        <v>3702</v>
      </c>
      <c r="V780" s="41">
        <v>1.68</v>
      </c>
      <c r="W780" s="12">
        <v>45784</v>
      </c>
      <c r="X780" s="12">
        <v>45758</v>
      </c>
      <c r="Y780" s="47">
        <v>33153</v>
      </c>
      <c r="Z780" s="42"/>
      <c r="AA780" s="14">
        <v>45785</v>
      </c>
      <c r="AB780" s="67" t="s">
        <v>67</v>
      </c>
      <c r="AC780" s="47">
        <v>11</v>
      </c>
      <c r="AD780" s="47" t="s">
        <v>133</v>
      </c>
      <c r="AE780" s="13">
        <v>1072194000</v>
      </c>
      <c r="AF780" s="47" t="s">
        <v>3703</v>
      </c>
      <c r="AG780" t="str">
        <f t="shared" si="25"/>
        <v>ADA FOTO</v>
      </c>
    </row>
    <row r="781" spans="1:33" ht="15.75" hidden="1" customHeight="1" thickBot="1">
      <c r="A781" t="str">
        <f t="shared" si="24"/>
        <v>060101064680000</v>
      </c>
      <c r="B781" s="41">
        <v>775</v>
      </c>
      <c r="C781" s="42" t="s">
        <v>3715</v>
      </c>
      <c r="D781" s="7" t="s">
        <v>3716</v>
      </c>
      <c r="E781" s="41">
        <v>28</v>
      </c>
      <c r="F781" s="43">
        <v>8600</v>
      </c>
      <c r="G781" s="44">
        <v>28</v>
      </c>
      <c r="H781" s="43">
        <v>8550</v>
      </c>
      <c r="I781" s="43">
        <v>239400</v>
      </c>
      <c r="J781" s="45">
        <v>239400</v>
      </c>
      <c r="K781" s="43">
        <v>231100</v>
      </c>
      <c r="L781" s="41">
        <v>103.59</v>
      </c>
      <c r="M781" s="11" t="s">
        <v>3707</v>
      </c>
      <c r="N781" s="41">
        <v>0</v>
      </c>
      <c r="O781" s="42"/>
      <c r="P781" s="43">
        <v>266168</v>
      </c>
      <c r="Q781" s="41" t="s">
        <v>3700</v>
      </c>
      <c r="R781" s="43">
        <v>-231100</v>
      </c>
      <c r="S781" s="41">
        <v>0</v>
      </c>
      <c r="T781" s="7" t="s">
        <v>3701</v>
      </c>
      <c r="U781" s="46" t="s">
        <v>3702</v>
      </c>
      <c r="V781" s="50">
        <v>1083.0999999999999</v>
      </c>
      <c r="W781" s="12">
        <v>45784</v>
      </c>
      <c r="X781" s="12">
        <v>45727</v>
      </c>
      <c r="Y781" s="47">
        <v>33200</v>
      </c>
      <c r="Z781" s="42" t="s">
        <v>3816</v>
      </c>
      <c r="AA781" s="14">
        <v>45785</v>
      </c>
      <c r="AB781" s="67" t="s">
        <v>67</v>
      </c>
      <c r="AC781" s="47">
        <v>11</v>
      </c>
      <c r="AD781" s="47" t="s">
        <v>133</v>
      </c>
      <c r="AE781" s="13">
        <v>1064680000</v>
      </c>
      <c r="AF781" s="47" t="s">
        <v>3703</v>
      </c>
      <c r="AG781" t="str">
        <f t="shared" si="25"/>
        <v>ADA FOTO</v>
      </c>
    </row>
    <row r="782" spans="1:33" ht="15.75" hidden="1" customHeight="1" thickBot="1">
      <c r="A782" t="str">
        <f t="shared" si="24"/>
        <v>060101083138000</v>
      </c>
      <c r="B782" s="41">
        <v>776</v>
      </c>
      <c r="C782" s="42" t="s">
        <v>3717</v>
      </c>
      <c r="D782" s="7" t="s">
        <v>2544</v>
      </c>
      <c r="E782" s="41">
        <v>12</v>
      </c>
      <c r="F782" s="43">
        <v>33500</v>
      </c>
      <c r="G782" s="44">
        <v>0</v>
      </c>
      <c r="H782" s="43">
        <v>0</v>
      </c>
      <c r="I782" s="43">
        <v>402000</v>
      </c>
      <c r="J782" s="45">
        <v>402000</v>
      </c>
      <c r="K782" s="43">
        <v>488500</v>
      </c>
      <c r="L782" s="41">
        <v>82.29</v>
      </c>
      <c r="M782" s="11" t="s">
        <v>3699</v>
      </c>
      <c r="N782" s="41">
        <v>0</v>
      </c>
      <c r="O782" s="42"/>
      <c r="P782" s="43">
        <v>452964</v>
      </c>
      <c r="Q782" s="41" t="s">
        <v>3700</v>
      </c>
      <c r="R782" s="43">
        <v>-488500</v>
      </c>
      <c r="S782" s="41">
        <v>0</v>
      </c>
      <c r="T782" s="7" t="s">
        <v>3701</v>
      </c>
      <c r="U782" s="46" t="s">
        <v>3702</v>
      </c>
      <c r="V782" s="41">
        <v>0.42</v>
      </c>
      <c r="W782" s="12">
        <v>45784</v>
      </c>
      <c r="X782" s="12">
        <v>45677</v>
      </c>
      <c r="Y782" s="47">
        <v>31392</v>
      </c>
      <c r="Z782" s="42">
        <v>0</v>
      </c>
      <c r="AA782" s="14">
        <v>45785</v>
      </c>
      <c r="AB782" s="67" t="s">
        <v>67</v>
      </c>
      <c r="AC782" s="47">
        <v>14</v>
      </c>
      <c r="AD782" s="47" t="s">
        <v>133</v>
      </c>
      <c r="AE782" s="13">
        <v>1083138000</v>
      </c>
      <c r="AF782" s="47" t="s">
        <v>3703</v>
      </c>
      <c r="AG782" t="str">
        <f t="shared" si="25"/>
        <v>ADA FOTO</v>
      </c>
    </row>
    <row r="783" spans="1:33" ht="15.75" hidden="1" customHeight="1" thickBot="1">
      <c r="A783" t="str">
        <f t="shared" si="24"/>
        <v>060101068899000</v>
      </c>
      <c r="B783" s="41">
        <v>777</v>
      </c>
      <c r="C783" s="42" t="s">
        <v>3718</v>
      </c>
      <c r="D783" s="7" t="s">
        <v>2519</v>
      </c>
      <c r="E783" s="41">
        <v>60</v>
      </c>
      <c r="F783" s="43">
        <v>4500</v>
      </c>
      <c r="G783" s="44">
        <v>60</v>
      </c>
      <c r="H783" s="43">
        <v>4375</v>
      </c>
      <c r="I783" s="43">
        <v>262500</v>
      </c>
      <c r="J783" s="45">
        <v>262500</v>
      </c>
      <c r="K783" s="43">
        <v>258000</v>
      </c>
      <c r="L783" s="41">
        <v>101.74</v>
      </c>
      <c r="M783" s="11" t="s">
        <v>3707</v>
      </c>
      <c r="N783" s="41">
        <v>0</v>
      </c>
      <c r="O783" s="42"/>
      <c r="P783" s="43">
        <v>261240</v>
      </c>
      <c r="Q783" s="41" t="s">
        <v>3700</v>
      </c>
      <c r="R783" s="43">
        <v>-258000</v>
      </c>
      <c r="S783" s="41">
        <v>0</v>
      </c>
      <c r="T783" s="7" t="s">
        <v>3701</v>
      </c>
      <c r="U783" s="46" t="s">
        <v>3702</v>
      </c>
      <c r="V783" s="41">
        <v>27.81</v>
      </c>
      <c r="W783" s="12">
        <v>45784</v>
      </c>
      <c r="X783" s="12">
        <v>45709</v>
      </c>
      <c r="Y783" s="47">
        <v>21762</v>
      </c>
      <c r="Z783" s="42">
        <v>0</v>
      </c>
      <c r="AA783" s="14">
        <v>45785</v>
      </c>
      <c r="AB783" s="67" t="s">
        <v>67</v>
      </c>
      <c r="AC783" s="47">
        <v>14</v>
      </c>
      <c r="AD783" s="47" t="s">
        <v>133</v>
      </c>
      <c r="AE783" s="13">
        <v>1068899000</v>
      </c>
      <c r="AF783" s="47" t="s">
        <v>3703</v>
      </c>
      <c r="AG783" t="str">
        <f t="shared" si="25"/>
        <v>ADA FOTO</v>
      </c>
    </row>
    <row r="784" spans="1:33" ht="15.75" hidden="1" customHeight="1" thickBot="1">
      <c r="A784" t="str">
        <f t="shared" si="24"/>
        <v>060101077650000</v>
      </c>
      <c r="B784" s="41">
        <v>778</v>
      </c>
      <c r="C784" s="42" t="s">
        <v>3719</v>
      </c>
      <c r="D784" s="7" t="s">
        <v>2534</v>
      </c>
      <c r="E784" s="41">
        <v>60</v>
      </c>
      <c r="F784" s="43">
        <v>975</v>
      </c>
      <c r="G784" s="44">
        <v>60</v>
      </c>
      <c r="H784" s="43">
        <v>845</v>
      </c>
      <c r="I784" s="43">
        <v>50700</v>
      </c>
      <c r="J784" s="45">
        <v>50700</v>
      </c>
      <c r="K784" s="43">
        <v>50700</v>
      </c>
      <c r="L784" s="41">
        <v>100</v>
      </c>
      <c r="M784" s="11" t="s">
        <v>3705</v>
      </c>
      <c r="N784" s="41">
        <v>0</v>
      </c>
      <c r="O784" s="42"/>
      <c r="P784" s="43">
        <v>52980</v>
      </c>
      <c r="Q784" s="41" t="s">
        <v>3700</v>
      </c>
      <c r="R784" s="43">
        <v>-50700</v>
      </c>
      <c r="S784" s="41">
        <v>0</v>
      </c>
      <c r="T784" s="7" t="s">
        <v>3701</v>
      </c>
      <c r="U784" s="46" t="s">
        <v>3702</v>
      </c>
      <c r="V784" s="41">
        <v>2.59</v>
      </c>
      <c r="W784" s="12">
        <v>45784</v>
      </c>
      <c r="X784" s="12">
        <v>45719</v>
      </c>
      <c r="Y784" s="47">
        <v>25727</v>
      </c>
      <c r="Z784" s="42">
        <v>0</v>
      </c>
      <c r="AA784" s="14">
        <v>45785</v>
      </c>
      <c r="AB784" s="67" t="s">
        <v>67</v>
      </c>
      <c r="AC784" s="47">
        <v>14</v>
      </c>
      <c r="AD784" s="47" t="s">
        <v>133</v>
      </c>
      <c r="AE784" s="13">
        <v>1077650000</v>
      </c>
      <c r="AF784" s="47" t="s">
        <v>3703</v>
      </c>
      <c r="AG784" t="str">
        <f t="shared" si="25"/>
        <v>ADA FOTO</v>
      </c>
    </row>
    <row r="785" spans="1:33" ht="15.75" hidden="1" customHeight="1" thickBot="1">
      <c r="A785" t="str">
        <f t="shared" si="24"/>
        <v>060101089885000</v>
      </c>
      <c r="B785" s="41">
        <v>779</v>
      </c>
      <c r="C785" s="42" t="s">
        <v>3720</v>
      </c>
      <c r="D785" s="7" t="s">
        <v>2565</v>
      </c>
      <c r="E785" s="41">
        <v>72</v>
      </c>
      <c r="F785" s="43">
        <v>1000</v>
      </c>
      <c r="G785" s="44">
        <v>72</v>
      </c>
      <c r="H785" s="43">
        <v>833</v>
      </c>
      <c r="I785" s="43">
        <v>59976</v>
      </c>
      <c r="J785" s="45">
        <v>59976</v>
      </c>
      <c r="K785" s="43">
        <v>56400</v>
      </c>
      <c r="L785" s="41">
        <v>106.34</v>
      </c>
      <c r="M785" s="11" t="s">
        <v>3707</v>
      </c>
      <c r="N785" s="41">
        <v>0</v>
      </c>
      <c r="O785" s="42"/>
      <c r="P785" s="43">
        <v>55800</v>
      </c>
      <c r="Q785" s="41" t="s">
        <v>3700</v>
      </c>
      <c r="R785" s="43">
        <v>-56400</v>
      </c>
      <c r="S785" s="41">
        <v>0</v>
      </c>
      <c r="T785" s="7" t="s">
        <v>3701</v>
      </c>
      <c r="U785" s="46" t="s">
        <v>3702</v>
      </c>
      <c r="V785" s="41">
        <v>2.76</v>
      </c>
      <c r="W785" s="12">
        <v>45783</v>
      </c>
      <c r="X785" s="12">
        <v>45679</v>
      </c>
      <c r="Y785" s="47">
        <v>25727</v>
      </c>
      <c r="Z785" s="42">
        <v>0</v>
      </c>
      <c r="AA785" s="14">
        <v>45785</v>
      </c>
      <c r="AB785" s="67" t="s">
        <v>67</v>
      </c>
      <c r="AC785" s="47">
        <v>14</v>
      </c>
      <c r="AD785" s="47" t="s">
        <v>133</v>
      </c>
      <c r="AE785" s="13">
        <v>1089885000</v>
      </c>
      <c r="AF785" s="47" t="s">
        <v>3703</v>
      </c>
      <c r="AG785" t="str">
        <f t="shared" si="25"/>
        <v>ADA FOTO</v>
      </c>
    </row>
    <row r="786" spans="1:33" ht="15.75" hidden="1" customHeight="1" thickBot="1">
      <c r="A786" t="str">
        <f t="shared" si="24"/>
        <v>060101028702000</v>
      </c>
      <c r="B786" s="41">
        <v>780</v>
      </c>
      <c r="C786" s="42" t="s">
        <v>3721</v>
      </c>
      <c r="D786" s="7" t="s">
        <v>3623</v>
      </c>
      <c r="E786" s="41">
        <v>12</v>
      </c>
      <c r="F786" s="43">
        <v>18500</v>
      </c>
      <c r="G786" s="44">
        <v>12</v>
      </c>
      <c r="H786" s="43">
        <v>15700</v>
      </c>
      <c r="I786" s="43">
        <v>188400</v>
      </c>
      <c r="J786" s="45">
        <v>188400</v>
      </c>
      <c r="K786" s="43">
        <v>185000</v>
      </c>
      <c r="L786" s="41">
        <v>101.84</v>
      </c>
      <c r="M786" s="11" t="s">
        <v>3707</v>
      </c>
      <c r="N786" s="41">
        <v>0</v>
      </c>
      <c r="O786" s="42"/>
      <c r="P786" s="43">
        <v>240000</v>
      </c>
      <c r="Q786" s="41" t="s">
        <v>3700</v>
      </c>
      <c r="R786" s="43">
        <v>-185000</v>
      </c>
      <c r="S786" s="41">
        <v>0</v>
      </c>
      <c r="T786" s="7" t="s">
        <v>3701</v>
      </c>
      <c r="U786" s="46" t="s">
        <v>3702</v>
      </c>
      <c r="V786" s="41">
        <v>0.49</v>
      </c>
      <c r="W786" s="12">
        <v>45784</v>
      </c>
      <c r="X786" s="12">
        <v>45706</v>
      </c>
      <c r="Y786" s="47">
        <v>31192</v>
      </c>
      <c r="Z786" s="42">
        <v>0</v>
      </c>
      <c r="AA786" s="14">
        <v>45785</v>
      </c>
      <c r="AB786" s="67" t="s">
        <v>67</v>
      </c>
      <c r="AC786" s="47">
        <v>14</v>
      </c>
      <c r="AD786" s="47" t="s">
        <v>133</v>
      </c>
      <c r="AE786" s="13">
        <v>1028702000</v>
      </c>
      <c r="AF786" s="47" t="s">
        <v>3703</v>
      </c>
      <c r="AG786" t="str">
        <f t="shared" si="25"/>
        <v>ADA FOTO</v>
      </c>
    </row>
    <row r="787" spans="1:33" ht="15.75" hidden="1" customHeight="1" thickBot="1">
      <c r="A787" t="str">
        <f t="shared" si="24"/>
        <v>060101089867000</v>
      </c>
      <c r="B787" s="41">
        <v>781</v>
      </c>
      <c r="C787" s="42" t="s">
        <v>3722</v>
      </c>
      <c r="D787" s="7" t="s">
        <v>3571</v>
      </c>
      <c r="E787" s="41">
        <v>30</v>
      </c>
      <c r="F787" s="43">
        <v>5000</v>
      </c>
      <c r="G787" s="44">
        <v>30</v>
      </c>
      <c r="H787" s="43">
        <v>4200</v>
      </c>
      <c r="I787" s="43">
        <v>126000</v>
      </c>
      <c r="J787" s="48">
        <v>126000</v>
      </c>
      <c r="K787" s="43">
        <v>136500</v>
      </c>
      <c r="L787" s="41">
        <v>92.31</v>
      </c>
      <c r="M787" s="11" t="s">
        <v>3699</v>
      </c>
      <c r="N787" s="41">
        <v>0</v>
      </c>
      <c r="O787" s="42"/>
      <c r="P787" s="43">
        <v>135450</v>
      </c>
      <c r="Q787" s="41" t="s">
        <v>3700</v>
      </c>
      <c r="R787" s="43">
        <v>-136500</v>
      </c>
      <c r="S787" s="41">
        <v>0</v>
      </c>
      <c r="T787" s="7" t="s">
        <v>3701</v>
      </c>
      <c r="U787" s="46" t="s">
        <v>3711</v>
      </c>
      <c r="V787" s="41">
        <v>3.56</v>
      </c>
      <c r="W787" s="12">
        <v>45774</v>
      </c>
      <c r="X787" s="12">
        <v>45740</v>
      </c>
      <c r="Y787" s="47">
        <v>22377</v>
      </c>
      <c r="Z787" s="42">
        <v>0</v>
      </c>
      <c r="AA787" s="14">
        <v>45785</v>
      </c>
      <c r="AB787" s="67" t="s">
        <v>67</v>
      </c>
      <c r="AC787" s="47">
        <v>14</v>
      </c>
      <c r="AD787" s="47" t="s">
        <v>133</v>
      </c>
      <c r="AE787" s="13">
        <v>1089867000</v>
      </c>
      <c r="AF787" s="47" t="s">
        <v>3703</v>
      </c>
      <c r="AG787" t="str">
        <f t="shared" si="25"/>
        <v>ADA FOTO</v>
      </c>
    </row>
    <row r="788" spans="1:33" ht="15.75" hidden="1" customHeight="1" thickBot="1">
      <c r="A788" t="str">
        <f t="shared" si="24"/>
        <v>060101105042000</v>
      </c>
      <c r="B788" s="41">
        <v>782</v>
      </c>
      <c r="C788" s="42" t="s">
        <v>3723</v>
      </c>
      <c r="D788" s="7" t="s">
        <v>2570</v>
      </c>
      <c r="E788" s="41">
        <v>21</v>
      </c>
      <c r="F788" s="43">
        <v>5100</v>
      </c>
      <c r="G788" s="44">
        <v>21</v>
      </c>
      <c r="H788" s="43">
        <v>4314</v>
      </c>
      <c r="I788" s="43">
        <v>90594</v>
      </c>
      <c r="J788" s="48">
        <v>90594</v>
      </c>
      <c r="K788" s="49">
        <v>97625</v>
      </c>
      <c r="L788" s="41">
        <v>92.8</v>
      </c>
      <c r="M788" s="11" t="s">
        <v>3699</v>
      </c>
      <c r="N788" s="41">
        <v>0</v>
      </c>
      <c r="O788" s="42"/>
      <c r="P788" s="43">
        <v>99372</v>
      </c>
      <c r="Q788" s="41" t="s">
        <v>3700</v>
      </c>
      <c r="R788" s="43">
        <v>-97625</v>
      </c>
      <c r="S788" s="41">
        <v>0</v>
      </c>
      <c r="T788" s="7" t="s">
        <v>3701</v>
      </c>
      <c r="U788" s="46" t="s">
        <v>3702</v>
      </c>
      <c r="V788" s="41">
        <v>62.09</v>
      </c>
      <c r="W788" s="12">
        <v>45782</v>
      </c>
      <c r="X788" s="12">
        <v>45721</v>
      </c>
      <c r="Y788" s="47">
        <v>22377</v>
      </c>
      <c r="Z788" s="42">
        <v>0</v>
      </c>
      <c r="AA788" s="14">
        <v>45785</v>
      </c>
      <c r="AB788" s="67" t="s">
        <v>67</v>
      </c>
      <c r="AC788" s="47">
        <v>14</v>
      </c>
      <c r="AD788" s="47" t="s">
        <v>133</v>
      </c>
      <c r="AE788" s="13">
        <v>1105042000</v>
      </c>
      <c r="AF788" s="47" t="s">
        <v>3703</v>
      </c>
      <c r="AG788" t="str">
        <f t="shared" si="25"/>
        <v>ADA FOTO</v>
      </c>
    </row>
    <row r="789" spans="1:33" ht="15.75" hidden="1" customHeight="1" thickBot="1">
      <c r="A789" t="str">
        <f t="shared" si="24"/>
        <v>060101140637000</v>
      </c>
      <c r="B789" s="41">
        <v>783</v>
      </c>
      <c r="C789" s="42" t="s">
        <v>3724</v>
      </c>
      <c r="D789" s="7" t="s">
        <v>2585</v>
      </c>
      <c r="E789" s="41">
        <v>6</v>
      </c>
      <c r="F789" s="43">
        <v>13700</v>
      </c>
      <c r="G789" s="44">
        <v>0</v>
      </c>
      <c r="H789" s="41">
        <v>0</v>
      </c>
      <c r="I789" s="43">
        <v>82200</v>
      </c>
      <c r="J789" s="45">
        <v>82200</v>
      </c>
      <c r="K789" s="43">
        <v>113550</v>
      </c>
      <c r="L789" s="41">
        <v>72.39</v>
      </c>
      <c r="M789" s="11" t="s">
        <v>3699</v>
      </c>
      <c r="N789" s="41">
        <v>0</v>
      </c>
      <c r="O789" s="42"/>
      <c r="P789" s="43">
        <v>102600</v>
      </c>
      <c r="Q789" s="41" t="s">
        <v>3700</v>
      </c>
      <c r="R789" s="43">
        <v>-113550</v>
      </c>
      <c r="S789" s="41">
        <v>0</v>
      </c>
      <c r="T789" s="7" t="s">
        <v>3701</v>
      </c>
      <c r="U789" s="46" t="s">
        <v>3702</v>
      </c>
      <c r="V789" s="41">
        <v>0.52</v>
      </c>
      <c r="W789" s="12">
        <v>45782</v>
      </c>
      <c r="X789" s="12">
        <v>45614</v>
      </c>
      <c r="Y789" s="47">
        <v>25727</v>
      </c>
      <c r="Z789" s="42">
        <v>0</v>
      </c>
      <c r="AA789" s="14">
        <v>45785</v>
      </c>
      <c r="AB789" s="67" t="s">
        <v>67</v>
      </c>
      <c r="AC789" s="47">
        <v>14</v>
      </c>
      <c r="AD789" s="47" t="s">
        <v>133</v>
      </c>
      <c r="AE789" s="13">
        <v>1140637000</v>
      </c>
      <c r="AF789" s="47" t="s">
        <v>3703</v>
      </c>
      <c r="AG789" t="str">
        <f t="shared" si="25"/>
        <v>ADA FOTO</v>
      </c>
    </row>
    <row r="790" spans="1:33" ht="15.75" hidden="1" customHeight="1" thickBot="1">
      <c r="A790" t="str">
        <f t="shared" si="24"/>
        <v>060101078236000</v>
      </c>
      <c r="B790" s="41">
        <v>784</v>
      </c>
      <c r="C790" s="42" t="s">
        <v>3725</v>
      </c>
      <c r="D790" s="7" t="s">
        <v>2539</v>
      </c>
      <c r="E790" s="41">
        <v>5</v>
      </c>
      <c r="F790" s="43">
        <v>9600</v>
      </c>
      <c r="G790" s="44">
        <v>5</v>
      </c>
      <c r="H790" s="43">
        <v>9300</v>
      </c>
      <c r="I790" s="43">
        <v>46500</v>
      </c>
      <c r="J790" s="45">
        <v>46500</v>
      </c>
      <c r="K790" s="43">
        <v>45950</v>
      </c>
      <c r="L790" s="41">
        <v>101.2</v>
      </c>
      <c r="M790" s="11" t="s">
        <v>3707</v>
      </c>
      <c r="N790" s="41">
        <v>0</v>
      </c>
      <c r="O790" s="42"/>
      <c r="P790" s="43">
        <v>45505</v>
      </c>
      <c r="Q790" s="41" t="s">
        <v>3700</v>
      </c>
      <c r="R790" s="43">
        <v>-45950</v>
      </c>
      <c r="S790" s="41">
        <v>0</v>
      </c>
      <c r="T790" s="7" t="s">
        <v>3701</v>
      </c>
      <c r="U790" s="46" t="s">
        <v>3702</v>
      </c>
      <c r="V790" s="41">
        <v>39.049999999999997</v>
      </c>
      <c r="W790" s="12">
        <v>45784</v>
      </c>
      <c r="X790" s="12">
        <v>45784</v>
      </c>
      <c r="Y790" s="47">
        <v>25727</v>
      </c>
      <c r="Z790" s="42">
        <v>0</v>
      </c>
      <c r="AA790" s="14">
        <v>45785</v>
      </c>
      <c r="AB790" s="67" t="s">
        <v>67</v>
      </c>
      <c r="AC790" s="47">
        <v>14</v>
      </c>
      <c r="AD790" s="47" t="s">
        <v>133</v>
      </c>
      <c r="AE790" s="13">
        <v>1078236000</v>
      </c>
      <c r="AF790" s="47" t="s">
        <v>3703</v>
      </c>
      <c r="AG790" t="str">
        <f t="shared" si="25"/>
        <v>ADA FOTO</v>
      </c>
    </row>
    <row r="791" spans="1:33" ht="15.75" hidden="1" customHeight="1" thickBot="1">
      <c r="A791" t="str">
        <f t="shared" si="24"/>
        <v>060101076058000</v>
      </c>
      <c r="B791" s="41">
        <v>785</v>
      </c>
      <c r="C791" s="42" t="s">
        <v>3726</v>
      </c>
      <c r="D791" s="7" t="s">
        <v>3561</v>
      </c>
      <c r="E791" s="41">
        <v>72</v>
      </c>
      <c r="F791" s="43">
        <v>1800</v>
      </c>
      <c r="G791" s="44">
        <v>72</v>
      </c>
      <c r="H791" s="43">
        <v>1745</v>
      </c>
      <c r="I791" s="43">
        <v>125640</v>
      </c>
      <c r="J791" s="45">
        <v>125640</v>
      </c>
      <c r="K791" s="43">
        <v>114400</v>
      </c>
      <c r="L791" s="41">
        <v>109.83</v>
      </c>
      <c r="M791" s="11" t="s">
        <v>3707</v>
      </c>
      <c r="N791" s="41">
        <v>0</v>
      </c>
      <c r="O791" s="42"/>
      <c r="P791" s="43">
        <v>114984</v>
      </c>
      <c r="Q791" s="41" t="s">
        <v>3700</v>
      </c>
      <c r="R791" s="43">
        <v>-114400</v>
      </c>
      <c r="S791" s="41">
        <v>0</v>
      </c>
      <c r="T791" s="7" t="s">
        <v>3701</v>
      </c>
      <c r="U791" s="46" t="s">
        <v>3702</v>
      </c>
      <c r="V791" s="50">
        <v>10377.56</v>
      </c>
      <c r="W791" s="12">
        <v>45784</v>
      </c>
      <c r="X791" s="12">
        <v>45780</v>
      </c>
      <c r="Y791" s="47">
        <v>22031</v>
      </c>
      <c r="Z791" s="42">
        <v>0</v>
      </c>
      <c r="AA791" s="14">
        <v>45785</v>
      </c>
      <c r="AB791" s="67" t="s">
        <v>67</v>
      </c>
      <c r="AC791" s="47">
        <v>14</v>
      </c>
      <c r="AD791" s="47" t="s">
        <v>133</v>
      </c>
      <c r="AE791" s="13">
        <v>1076058000</v>
      </c>
      <c r="AF791" s="47" t="s">
        <v>3703</v>
      </c>
      <c r="AG791" t="str">
        <f t="shared" si="25"/>
        <v>ADA FOTO</v>
      </c>
    </row>
    <row r="792" spans="1:33" ht="15.75" hidden="1" customHeight="1" thickBot="1">
      <c r="A792" t="str">
        <f t="shared" si="24"/>
        <v>060101088243000</v>
      </c>
      <c r="B792" s="41">
        <v>786</v>
      </c>
      <c r="C792" s="42" t="s">
        <v>3727</v>
      </c>
      <c r="D792" s="7" t="s">
        <v>376</v>
      </c>
      <c r="E792" s="41">
        <v>20</v>
      </c>
      <c r="F792" s="43">
        <v>4700</v>
      </c>
      <c r="G792" s="44">
        <v>20</v>
      </c>
      <c r="H792" s="43">
        <v>4300</v>
      </c>
      <c r="I792" s="43">
        <v>86000</v>
      </c>
      <c r="J792" s="45">
        <v>86000</v>
      </c>
      <c r="K792" s="43">
        <v>87000</v>
      </c>
      <c r="L792" s="41">
        <v>98.85</v>
      </c>
      <c r="M792" s="11" t="s">
        <v>3699</v>
      </c>
      <c r="N792" s="41">
        <v>0</v>
      </c>
      <c r="O792" s="42"/>
      <c r="P792" s="43">
        <v>83820</v>
      </c>
      <c r="Q792" s="41" t="s">
        <v>3700</v>
      </c>
      <c r="R792" s="43">
        <v>-87000</v>
      </c>
      <c r="S792" s="41">
        <v>0</v>
      </c>
      <c r="T792" s="7" t="s">
        <v>3701</v>
      </c>
      <c r="U792" s="46" t="s">
        <v>3702</v>
      </c>
      <c r="V792" s="41">
        <v>28.23</v>
      </c>
      <c r="W792" s="12">
        <v>45784</v>
      </c>
      <c r="X792" s="12">
        <v>45730</v>
      </c>
      <c r="Y792" s="47">
        <v>21083</v>
      </c>
      <c r="Z792" s="42"/>
      <c r="AA792" s="14">
        <v>45785</v>
      </c>
      <c r="AB792" s="67" t="s">
        <v>67</v>
      </c>
      <c r="AC792" s="47">
        <v>17</v>
      </c>
      <c r="AD792" s="47" t="s">
        <v>133</v>
      </c>
      <c r="AE792" s="13">
        <v>1088243000</v>
      </c>
      <c r="AF792" s="47" t="s">
        <v>3703</v>
      </c>
      <c r="AG792" t="str">
        <f t="shared" si="25"/>
        <v>ADA FOTO</v>
      </c>
    </row>
    <row r="793" spans="1:33" ht="15.75" hidden="1" customHeight="1" thickBot="1">
      <c r="A793" t="str">
        <f t="shared" si="24"/>
        <v>060101084369000</v>
      </c>
      <c r="B793" s="41">
        <v>787</v>
      </c>
      <c r="C793" s="42" t="s">
        <v>3728</v>
      </c>
      <c r="D793" s="7" t="s">
        <v>334</v>
      </c>
      <c r="E793" s="41">
        <v>60</v>
      </c>
      <c r="F793" s="43">
        <v>9000</v>
      </c>
      <c r="G793" s="44">
        <v>0</v>
      </c>
      <c r="H793" s="43">
        <v>0</v>
      </c>
      <c r="I793" s="43">
        <v>540000</v>
      </c>
      <c r="J793" s="45">
        <v>540000</v>
      </c>
      <c r="K793" s="43">
        <v>536000</v>
      </c>
      <c r="L793" s="41">
        <v>100.75</v>
      </c>
      <c r="M793" s="11" t="s">
        <v>3707</v>
      </c>
      <c r="N793" s="41">
        <v>0</v>
      </c>
      <c r="O793" s="42"/>
      <c r="P793" s="43">
        <v>513420</v>
      </c>
      <c r="Q793" s="41" t="s">
        <v>3700</v>
      </c>
      <c r="R793" s="43">
        <v>-536000</v>
      </c>
      <c r="S793" s="41">
        <v>0</v>
      </c>
      <c r="T793" s="7" t="s">
        <v>3701</v>
      </c>
      <c r="U793" s="46" t="s">
        <v>3702</v>
      </c>
      <c r="V793" s="41">
        <v>1.52</v>
      </c>
      <c r="W793" s="12">
        <v>45784</v>
      </c>
      <c r="X793" s="12">
        <v>45673</v>
      </c>
      <c r="Y793" s="47">
        <v>39413</v>
      </c>
      <c r="Z793" s="42"/>
      <c r="AA793" s="14">
        <v>45785</v>
      </c>
      <c r="AB793" s="67" t="s">
        <v>67</v>
      </c>
      <c r="AC793" s="47">
        <v>17</v>
      </c>
      <c r="AD793" s="47" t="s">
        <v>133</v>
      </c>
      <c r="AE793" s="13">
        <v>1084369000</v>
      </c>
      <c r="AF793" s="47" t="s">
        <v>3703</v>
      </c>
      <c r="AG793" t="str">
        <f t="shared" si="25"/>
        <v>ADA FOTO</v>
      </c>
    </row>
    <row r="794" spans="1:33" ht="15.75" hidden="1" customHeight="1" thickBot="1">
      <c r="A794" t="str">
        <f t="shared" si="24"/>
        <v>060101088271000</v>
      </c>
      <c r="B794" s="41">
        <v>788</v>
      </c>
      <c r="C794" s="42" t="s">
        <v>3817</v>
      </c>
      <c r="D794" s="7" t="s">
        <v>595</v>
      </c>
      <c r="E794" s="41">
        <v>40</v>
      </c>
      <c r="F794" s="43">
        <v>3000</v>
      </c>
      <c r="G794" s="44">
        <v>40</v>
      </c>
      <c r="H794" s="43">
        <v>2875</v>
      </c>
      <c r="I794" s="43">
        <v>115000</v>
      </c>
      <c r="J794" s="45">
        <v>115000</v>
      </c>
      <c r="K794" s="43">
        <v>113500</v>
      </c>
      <c r="L794" s="41">
        <v>101.32</v>
      </c>
      <c r="M794" s="11" t="s">
        <v>3707</v>
      </c>
      <c r="N794" s="41">
        <v>0</v>
      </c>
      <c r="O794" s="42"/>
      <c r="P794" s="43">
        <v>115040</v>
      </c>
      <c r="Q794" s="41" t="s">
        <v>3700</v>
      </c>
      <c r="R794" s="43">
        <v>-113500</v>
      </c>
      <c r="S794" s="41">
        <v>0</v>
      </c>
      <c r="T794" s="7" t="s">
        <v>3701</v>
      </c>
      <c r="U794" s="46" t="s">
        <v>3711</v>
      </c>
      <c r="V794" s="41">
        <v>279.89999999999998</v>
      </c>
      <c r="W794" s="12">
        <v>45785</v>
      </c>
      <c r="X794" s="12">
        <v>45737</v>
      </c>
      <c r="Y794" s="47">
        <v>22280</v>
      </c>
      <c r="Z794" s="42"/>
      <c r="AA794" s="14">
        <v>45785</v>
      </c>
      <c r="AB794" s="67" t="s">
        <v>67</v>
      </c>
      <c r="AC794" s="47">
        <v>17</v>
      </c>
      <c r="AD794" s="47" t="s">
        <v>133</v>
      </c>
      <c r="AE794" s="13">
        <v>1088271000</v>
      </c>
      <c r="AF794" s="47" t="s">
        <v>3703</v>
      </c>
      <c r="AG794" t="str">
        <f t="shared" si="25"/>
        <v>ADA FOTO</v>
      </c>
    </row>
    <row r="795" spans="1:33" ht="15.75" hidden="1" customHeight="1" thickBot="1">
      <c r="A795" t="str">
        <f t="shared" si="24"/>
        <v>060101088133000</v>
      </c>
      <c r="B795" s="41">
        <v>789</v>
      </c>
      <c r="C795" s="42" t="s">
        <v>3818</v>
      </c>
      <c r="D795" s="7" t="s">
        <v>633</v>
      </c>
      <c r="E795" s="41">
        <v>40</v>
      </c>
      <c r="F795" s="43">
        <v>3000</v>
      </c>
      <c r="G795" s="44">
        <v>40</v>
      </c>
      <c r="H795" s="43">
        <v>2875</v>
      </c>
      <c r="I795" s="43">
        <v>115000</v>
      </c>
      <c r="J795" s="45">
        <v>115000</v>
      </c>
      <c r="K795" s="43">
        <v>116300</v>
      </c>
      <c r="L795" s="41">
        <v>98.88</v>
      </c>
      <c r="M795" s="11" t="s">
        <v>3699</v>
      </c>
      <c r="N795" s="41">
        <v>0</v>
      </c>
      <c r="O795" s="42"/>
      <c r="P795" s="43">
        <v>111720</v>
      </c>
      <c r="Q795" s="41" t="s">
        <v>3700</v>
      </c>
      <c r="R795" s="43">
        <v>-116300</v>
      </c>
      <c r="S795" s="41">
        <v>0</v>
      </c>
      <c r="T795" s="7" t="s">
        <v>3701</v>
      </c>
      <c r="U795" s="46" t="s">
        <v>3702</v>
      </c>
      <c r="V795" s="41">
        <v>142.44999999999999</v>
      </c>
      <c r="W795" s="12">
        <v>45784</v>
      </c>
      <c r="X795" s="12">
        <v>45743</v>
      </c>
      <c r="Y795" s="47">
        <v>22280</v>
      </c>
      <c r="Z795" s="42">
        <v>0</v>
      </c>
      <c r="AA795" s="14">
        <v>45785</v>
      </c>
      <c r="AB795" s="67" t="s">
        <v>67</v>
      </c>
      <c r="AC795" s="47">
        <v>17</v>
      </c>
      <c r="AD795" s="47" t="s">
        <v>133</v>
      </c>
      <c r="AE795" s="13">
        <v>1088133000</v>
      </c>
      <c r="AF795" s="47" t="s">
        <v>3703</v>
      </c>
      <c r="AG795" t="str">
        <f t="shared" si="25"/>
        <v>ADA FOTO</v>
      </c>
    </row>
    <row r="796" spans="1:33" ht="15.75" hidden="1" customHeight="1" thickBot="1">
      <c r="A796" t="str">
        <f t="shared" si="24"/>
        <v>060101088264000</v>
      </c>
      <c r="B796" s="41">
        <v>790</v>
      </c>
      <c r="C796" s="42" t="s">
        <v>3819</v>
      </c>
      <c r="D796" s="7" t="s">
        <v>640</v>
      </c>
      <c r="E796" s="41">
        <v>40</v>
      </c>
      <c r="F796" s="43">
        <v>3100</v>
      </c>
      <c r="G796" s="44">
        <v>40</v>
      </c>
      <c r="H796" s="43">
        <v>2905</v>
      </c>
      <c r="I796" s="43">
        <v>116200</v>
      </c>
      <c r="J796" s="45">
        <v>116200</v>
      </c>
      <c r="K796" s="43">
        <v>116300</v>
      </c>
      <c r="L796" s="41">
        <v>99.91</v>
      </c>
      <c r="M796" s="11" t="s">
        <v>3699</v>
      </c>
      <c r="N796" s="41">
        <v>0</v>
      </c>
      <c r="O796" s="42"/>
      <c r="P796" s="43">
        <v>115040</v>
      </c>
      <c r="Q796" s="41" t="s">
        <v>3700</v>
      </c>
      <c r="R796" s="43">
        <v>-116300</v>
      </c>
      <c r="S796" s="41">
        <v>0</v>
      </c>
      <c r="T796" s="7" t="s">
        <v>3701</v>
      </c>
      <c r="U796" s="46" t="s">
        <v>3702</v>
      </c>
      <c r="V796" s="41">
        <v>1.2</v>
      </c>
      <c r="W796" s="12">
        <v>45781</v>
      </c>
      <c r="X796" s="12">
        <v>45716</v>
      </c>
      <c r="Y796" s="47">
        <v>22280</v>
      </c>
      <c r="Z796" s="42">
        <v>0</v>
      </c>
      <c r="AA796" s="14">
        <v>45785</v>
      </c>
      <c r="AB796" s="67" t="s">
        <v>67</v>
      </c>
      <c r="AC796" s="47">
        <v>17</v>
      </c>
      <c r="AD796" s="47" t="s">
        <v>133</v>
      </c>
      <c r="AE796" s="13">
        <v>1088264000</v>
      </c>
      <c r="AF796" s="47" t="s">
        <v>3703</v>
      </c>
      <c r="AG796" t="str">
        <f t="shared" si="25"/>
        <v>ADA FOTO</v>
      </c>
    </row>
    <row r="797" spans="1:33" ht="15.75" hidden="1" customHeight="1" thickBot="1">
      <c r="A797" t="str">
        <f t="shared" si="24"/>
        <v>060101088137000</v>
      </c>
      <c r="B797" s="41">
        <v>791</v>
      </c>
      <c r="C797" s="42" t="s">
        <v>3732</v>
      </c>
      <c r="D797" s="7" t="s">
        <v>3569</v>
      </c>
      <c r="E797" s="41">
        <v>24</v>
      </c>
      <c r="F797" s="43">
        <v>4500</v>
      </c>
      <c r="G797" s="44">
        <v>24</v>
      </c>
      <c r="H797" s="43">
        <v>4283</v>
      </c>
      <c r="I797" s="43">
        <v>102792</v>
      </c>
      <c r="J797" s="45">
        <v>102792</v>
      </c>
      <c r="K797" s="43">
        <v>97000</v>
      </c>
      <c r="L797" s="41">
        <v>105.97</v>
      </c>
      <c r="M797" s="11" t="s">
        <v>3707</v>
      </c>
      <c r="N797" s="41">
        <v>0</v>
      </c>
      <c r="O797" s="42"/>
      <c r="P797" s="43">
        <v>100968</v>
      </c>
      <c r="Q797" s="41" t="s">
        <v>3700</v>
      </c>
      <c r="R797" s="43">
        <v>-97000</v>
      </c>
      <c r="S797" s="41">
        <v>0</v>
      </c>
      <c r="T797" s="7" t="s">
        <v>3701</v>
      </c>
      <c r="U797" s="46" t="s">
        <v>3702</v>
      </c>
      <c r="V797" s="41">
        <v>30.58</v>
      </c>
      <c r="W797" s="12">
        <v>45784</v>
      </c>
      <c r="X797" s="12">
        <v>45724</v>
      </c>
      <c r="Y797" s="47">
        <v>22280</v>
      </c>
      <c r="Z797" s="42"/>
      <c r="AA797" s="14">
        <v>45785</v>
      </c>
      <c r="AB797" s="67" t="s">
        <v>67</v>
      </c>
      <c r="AC797" s="47">
        <v>17</v>
      </c>
      <c r="AD797" s="47" t="s">
        <v>133</v>
      </c>
      <c r="AE797" s="13">
        <v>1088137000</v>
      </c>
      <c r="AF797" s="47" t="s">
        <v>3703</v>
      </c>
      <c r="AG797" t="str">
        <f t="shared" si="25"/>
        <v>ADA FOTO</v>
      </c>
    </row>
    <row r="798" spans="1:33" ht="15.75" hidden="1" customHeight="1" thickBot="1">
      <c r="A798" t="str">
        <f t="shared" si="24"/>
        <v>060101035633000</v>
      </c>
      <c r="B798" s="41">
        <v>792</v>
      </c>
      <c r="C798" s="42" t="s">
        <v>3733</v>
      </c>
      <c r="D798" s="7" t="s">
        <v>208</v>
      </c>
      <c r="E798" s="41">
        <v>20</v>
      </c>
      <c r="F798" s="43">
        <v>7300</v>
      </c>
      <c r="G798" s="44">
        <v>20</v>
      </c>
      <c r="H798" s="43">
        <v>7050</v>
      </c>
      <c r="I798" s="43">
        <v>141000</v>
      </c>
      <c r="J798" s="45">
        <v>141000</v>
      </c>
      <c r="K798" s="43">
        <v>139500</v>
      </c>
      <c r="L798" s="41">
        <v>101.08</v>
      </c>
      <c r="M798" s="11" t="s">
        <v>3707</v>
      </c>
      <c r="N798" s="41">
        <v>0</v>
      </c>
      <c r="O798" s="42"/>
      <c r="P798" s="43">
        <v>147100</v>
      </c>
      <c r="Q798" s="41" t="s">
        <v>3700</v>
      </c>
      <c r="R798" s="43">
        <v>-139500</v>
      </c>
      <c r="S798" s="41">
        <v>0</v>
      </c>
      <c r="T798" s="7" t="s">
        <v>3701</v>
      </c>
      <c r="U798" s="46" t="s">
        <v>3711</v>
      </c>
      <c r="V798" s="41">
        <v>4.32</v>
      </c>
      <c r="W798" s="12">
        <v>45784</v>
      </c>
      <c r="X798" s="12">
        <v>45763</v>
      </c>
      <c r="Y798" s="47">
        <v>40419</v>
      </c>
      <c r="Z798" s="42"/>
      <c r="AA798" s="14">
        <v>45785</v>
      </c>
      <c r="AB798" s="67" t="s">
        <v>67</v>
      </c>
      <c r="AC798" s="47">
        <v>17</v>
      </c>
      <c r="AD798" s="47" t="s">
        <v>133</v>
      </c>
      <c r="AE798" s="13">
        <v>1035633000</v>
      </c>
      <c r="AF798" s="47" t="s">
        <v>3703</v>
      </c>
      <c r="AG798" t="str">
        <f t="shared" si="25"/>
        <v>ADA FOTO</v>
      </c>
    </row>
    <row r="799" spans="1:33" ht="15.75" hidden="1" customHeight="1" thickBot="1">
      <c r="A799" t="str">
        <f t="shared" si="24"/>
        <v>060101035634000</v>
      </c>
      <c r="B799" s="41">
        <v>793</v>
      </c>
      <c r="C799" s="42" t="s">
        <v>3734</v>
      </c>
      <c r="D799" s="7" t="s">
        <v>214</v>
      </c>
      <c r="E799" s="41">
        <v>20</v>
      </c>
      <c r="F799" s="43">
        <v>9900</v>
      </c>
      <c r="G799" s="44">
        <v>20</v>
      </c>
      <c r="H799" s="43">
        <v>9750</v>
      </c>
      <c r="I799" s="43">
        <v>195000</v>
      </c>
      <c r="J799" s="45">
        <v>195000</v>
      </c>
      <c r="K799" s="43">
        <v>195000</v>
      </c>
      <c r="L799" s="41">
        <v>100</v>
      </c>
      <c r="M799" s="11" t="s">
        <v>3705</v>
      </c>
      <c r="N799" s="41">
        <v>0</v>
      </c>
      <c r="O799" s="42"/>
      <c r="P799" s="43">
        <v>201800</v>
      </c>
      <c r="Q799" s="41" t="s">
        <v>3700</v>
      </c>
      <c r="R799" s="43">
        <v>-195000</v>
      </c>
      <c r="S799" s="41">
        <v>0</v>
      </c>
      <c r="T799" s="7" t="s">
        <v>3701</v>
      </c>
      <c r="U799" s="46" t="s">
        <v>3711</v>
      </c>
      <c r="V799" s="50">
        <v>3.78</v>
      </c>
      <c r="W799" s="12">
        <v>45784</v>
      </c>
      <c r="X799" s="12">
        <v>45506</v>
      </c>
      <c r="Y799" s="47">
        <v>40419</v>
      </c>
      <c r="Z799" s="42"/>
      <c r="AA799" s="14">
        <v>45785</v>
      </c>
      <c r="AB799" s="67" t="s">
        <v>67</v>
      </c>
      <c r="AC799" s="47">
        <v>17</v>
      </c>
      <c r="AD799" s="47" t="s">
        <v>133</v>
      </c>
      <c r="AE799" s="13">
        <v>1035634000</v>
      </c>
      <c r="AF799" s="47" t="s">
        <v>3703</v>
      </c>
      <c r="AG799" t="str">
        <f t="shared" si="25"/>
        <v>ADA FOTO</v>
      </c>
    </row>
    <row r="800" spans="1:33" ht="15.75" hidden="1" customHeight="1" thickBot="1">
      <c r="A800" t="str">
        <f t="shared" si="24"/>
        <v>060101088171000</v>
      </c>
      <c r="B800" s="41">
        <v>794</v>
      </c>
      <c r="C800" s="42" t="s">
        <v>3735</v>
      </c>
      <c r="D800" s="7" t="s">
        <v>358</v>
      </c>
      <c r="E800" s="41">
        <v>40</v>
      </c>
      <c r="F800" s="43">
        <v>3000</v>
      </c>
      <c r="G800" s="44">
        <v>40</v>
      </c>
      <c r="H800" s="43">
        <v>2820</v>
      </c>
      <c r="I800" s="43">
        <v>112800</v>
      </c>
      <c r="J800" s="48">
        <v>112800</v>
      </c>
      <c r="K800" s="43">
        <v>111000</v>
      </c>
      <c r="L800" s="41">
        <v>101.62</v>
      </c>
      <c r="M800" s="11" t="s">
        <v>3707</v>
      </c>
      <c r="N800" s="41">
        <v>0</v>
      </c>
      <c r="O800" s="42"/>
      <c r="P800" s="43">
        <v>111880</v>
      </c>
      <c r="Q800" s="41" t="s">
        <v>3700</v>
      </c>
      <c r="R800" s="43">
        <v>-111000</v>
      </c>
      <c r="S800" s="41">
        <v>0</v>
      </c>
      <c r="T800" s="7" t="s">
        <v>3701</v>
      </c>
      <c r="U800" s="46" t="s">
        <v>3711</v>
      </c>
      <c r="V800" s="41">
        <v>27.51</v>
      </c>
      <c r="W800" s="12">
        <v>45784</v>
      </c>
      <c r="X800" s="12">
        <v>45771</v>
      </c>
      <c r="Y800" s="47">
        <v>25721</v>
      </c>
      <c r="Z800" s="42"/>
      <c r="AA800" s="14">
        <v>45785</v>
      </c>
      <c r="AB800" s="67" t="s">
        <v>67</v>
      </c>
      <c r="AC800" s="47">
        <v>17</v>
      </c>
      <c r="AD800" s="47" t="s">
        <v>133</v>
      </c>
      <c r="AE800" s="13">
        <v>1088171000</v>
      </c>
      <c r="AF800" s="47" t="s">
        <v>3703</v>
      </c>
      <c r="AG800" t="str">
        <f t="shared" si="25"/>
        <v>ADA FOTO</v>
      </c>
    </row>
    <row r="801" spans="1:33" ht="15.75" hidden="1" customHeight="1" thickBot="1">
      <c r="A801" t="str">
        <f t="shared" si="24"/>
        <v>060101088175000</v>
      </c>
      <c r="B801" s="41">
        <v>795</v>
      </c>
      <c r="C801" s="42" t="s">
        <v>3736</v>
      </c>
      <c r="D801" s="7" t="s">
        <v>364</v>
      </c>
      <c r="E801" s="41">
        <v>40</v>
      </c>
      <c r="F801" s="43">
        <v>2900</v>
      </c>
      <c r="G801" s="44">
        <v>40</v>
      </c>
      <c r="H801" s="43">
        <v>2725</v>
      </c>
      <c r="I801" s="43">
        <v>109000</v>
      </c>
      <c r="J801" s="45">
        <v>109000</v>
      </c>
      <c r="K801" s="43">
        <v>111000</v>
      </c>
      <c r="L801" s="41">
        <v>98.2</v>
      </c>
      <c r="M801" s="11" t="s">
        <v>3699</v>
      </c>
      <c r="N801" s="41">
        <v>0</v>
      </c>
      <c r="O801" s="42"/>
      <c r="P801" s="43">
        <v>106760</v>
      </c>
      <c r="Q801" s="41" t="s">
        <v>3700</v>
      </c>
      <c r="R801" s="43">
        <v>-111000</v>
      </c>
      <c r="S801" s="41">
        <v>0</v>
      </c>
      <c r="T801" s="7" t="s">
        <v>3701</v>
      </c>
      <c r="U801" s="46" t="s">
        <v>3702</v>
      </c>
      <c r="V801" s="50">
        <v>17.95</v>
      </c>
      <c r="W801" s="12">
        <v>45784</v>
      </c>
      <c r="X801" s="12">
        <v>45728</v>
      </c>
      <c r="Y801" s="47">
        <v>25721</v>
      </c>
      <c r="Z801" s="42"/>
      <c r="AA801" s="14">
        <v>45785</v>
      </c>
      <c r="AB801" s="67" t="s">
        <v>67</v>
      </c>
      <c r="AC801" s="47">
        <v>17</v>
      </c>
      <c r="AD801" s="47" t="s">
        <v>133</v>
      </c>
      <c r="AE801" s="13">
        <v>1088175000</v>
      </c>
      <c r="AF801" s="47" t="s">
        <v>3703</v>
      </c>
      <c r="AG801" t="str">
        <f t="shared" si="25"/>
        <v>ADA FOTO</v>
      </c>
    </row>
    <row r="802" spans="1:33" ht="15.75" hidden="1" customHeight="1" thickBot="1">
      <c r="A802" t="str">
        <f t="shared" si="24"/>
        <v>060101137215000</v>
      </c>
      <c r="B802" s="41">
        <v>796</v>
      </c>
      <c r="C802" s="42" t="s">
        <v>3737</v>
      </c>
      <c r="D802" s="7" t="s">
        <v>3594</v>
      </c>
      <c r="E802" s="41">
        <v>42</v>
      </c>
      <c r="F802" s="43">
        <v>9300</v>
      </c>
      <c r="G802" s="44">
        <v>0</v>
      </c>
      <c r="H802" s="43">
        <v>0</v>
      </c>
      <c r="I802" s="43">
        <v>390600</v>
      </c>
      <c r="J802" s="45">
        <v>390600</v>
      </c>
      <c r="K802" s="43">
        <v>367500</v>
      </c>
      <c r="L802" s="41">
        <v>106.29</v>
      </c>
      <c r="M802" s="11" t="s">
        <v>3707</v>
      </c>
      <c r="N802" s="41">
        <v>0</v>
      </c>
      <c r="O802" s="42"/>
      <c r="P802" s="43">
        <v>378714</v>
      </c>
      <c r="Q802" s="41" t="s">
        <v>3700</v>
      </c>
      <c r="R802" s="43">
        <v>-367500</v>
      </c>
      <c r="S802" s="41">
        <v>0</v>
      </c>
      <c r="T802" s="7" t="s">
        <v>3701</v>
      </c>
      <c r="U802" s="46" t="s">
        <v>3702</v>
      </c>
      <c r="V802" s="41">
        <v>1.47</v>
      </c>
      <c r="W802" s="12">
        <v>45783</v>
      </c>
      <c r="X802" s="12">
        <v>45723</v>
      </c>
      <c r="Y802" s="47">
        <v>28031</v>
      </c>
      <c r="Z802" s="42">
        <v>0</v>
      </c>
      <c r="AA802" s="14">
        <v>45785</v>
      </c>
      <c r="AB802" s="67" t="s">
        <v>67</v>
      </c>
      <c r="AC802" s="47">
        <v>19</v>
      </c>
      <c r="AD802" s="47" t="s">
        <v>133</v>
      </c>
      <c r="AE802" s="13">
        <v>1137215000</v>
      </c>
      <c r="AF802" s="47" t="s">
        <v>3703</v>
      </c>
      <c r="AG802" t="str">
        <f t="shared" si="25"/>
        <v>ADA FOTO</v>
      </c>
    </row>
    <row r="803" spans="1:33" ht="15.75" hidden="1" customHeight="1" thickBot="1">
      <c r="A803" t="str">
        <f t="shared" si="24"/>
        <v>060101089525000</v>
      </c>
      <c r="B803" s="41">
        <v>797</v>
      </c>
      <c r="C803" s="42" t="s">
        <v>3738</v>
      </c>
      <c r="D803" s="7" t="s">
        <v>2549</v>
      </c>
      <c r="E803" s="41">
        <v>144</v>
      </c>
      <c r="F803" s="43">
        <v>4400</v>
      </c>
      <c r="G803" s="44">
        <v>0</v>
      </c>
      <c r="H803" s="43">
        <v>0</v>
      </c>
      <c r="I803" s="43">
        <v>633600</v>
      </c>
      <c r="J803" s="48">
        <v>633600</v>
      </c>
      <c r="K803" s="49">
        <v>576000</v>
      </c>
      <c r="L803" s="41">
        <v>110</v>
      </c>
      <c r="M803" s="11" t="s">
        <v>3707</v>
      </c>
      <c r="N803" s="41">
        <v>0</v>
      </c>
      <c r="O803" s="42"/>
      <c r="P803" s="43">
        <v>554112</v>
      </c>
      <c r="Q803" s="41" t="s">
        <v>3700</v>
      </c>
      <c r="R803" s="43">
        <v>-576000</v>
      </c>
      <c r="S803" s="41">
        <v>0</v>
      </c>
      <c r="T803" s="7" t="s">
        <v>3701</v>
      </c>
      <c r="U803" s="46" t="s">
        <v>3711</v>
      </c>
      <c r="V803" s="41">
        <v>1.56</v>
      </c>
      <c r="W803" s="12">
        <v>45782</v>
      </c>
      <c r="X803" s="12">
        <v>45688</v>
      </c>
      <c r="Y803" s="47">
        <v>28031</v>
      </c>
      <c r="Z803" s="42">
        <v>0</v>
      </c>
      <c r="AA803" s="14">
        <v>45785</v>
      </c>
      <c r="AB803" s="67" t="s">
        <v>67</v>
      </c>
      <c r="AC803" s="47">
        <v>19</v>
      </c>
      <c r="AD803" s="47" t="s">
        <v>133</v>
      </c>
      <c r="AE803" s="13">
        <v>1089525000</v>
      </c>
      <c r="AF803" s="47" t="s">
        <v>3703</v>
      </c>
      <c r="AG803" t="str">
        <f t="shared" si="25"/>
        <v>ADA FOTO</v>
      </c>
    </row>
    <row r="804" spans="1:33" ht="15.75" hidden="1" customHeight="1" thickBot="1">
      <c r="A804" t="str">
        <f t="shared" si="24"/>
        <v>060101118289000</v>
      </c>
      <c r="B804" s="41">
        <v>798</v>
      </c>
      <c r="C804" s="42" t="s">
        <v>3739</v>
      </c>
      <c r="D804" s="7" t="s">
        <v>2575</v>
      </c>
      <c r="E804" s="41">
        <v>12</v>
      </c>
      <c r="F804" s="43">
        <v>29300</v>
      </c>
      <c r="G804" s="44">
        <v>0</v>
      </c>
      <c r="H804" s="43">
        <v>0</v>
      </c>
      <c r="I804" s="43">
        <v>351600</v>
      </c>
      <c r="J804" s="48">
        <v>351600</v>
      </c>
      <c r="K804" s="49">
        <v>315600</v>
      </c>
      <c r="L804" s="41">
        <v>111.41</v>
      </c>
      <c r="M804" s="11" t="s">
        <v>3707</v>
      </c>
      <c r="N804" s="41">
        <v>0</v>
      </c>
      <c r="O804" s="42"/>
      <c r="P804" s="43">
        <v>385920</v>
      </c>
      <c r="Q804" s="41" t="s">
        <v>3700</v>
      </c>
      <c r="R804" s="43">
        <v>-315600</v>
      </c>
      <c r="S804" s="41">
        <v>0</v>
      </c>
      <c r="T804" s="7" t="s">
        <v>3701</v>
      </c>
      <c r="U804" s="46" t="s">
        <v>3702</v>
      </c>
      <c r="V804" s="41">
        <v>0.22</v>
      </c>
      <c r="W804" s="12">
        <v>45784</v>
      </c>
      <c r="X804" s="12">
        <v>45773</v>
      </c>
      <c r="Y804" s="47">
        <v>25728</v>
      </c>
      <c r="Z804" s="42">
        <v>0</v>
      </c>
      <c r="AA804" s="14">
        <v>45785</v>
      </c>
      <c r="AB804" s="67" t="s">
        <v>67</v>
      </c>
      <c r="AC804" s="47">
        <v>19</v>
      </c>
      <c r="AD804" s="47" t="s">
        <v>133</v>
      </c>
      <c r="AE804" s="13">
        <v>1118289000</v>
      </c>
      <c r="AF804" s="47" t="s">
        <v>3703</v>
      </c>
      <c r="AG804" t="str">
        <f t="shared" si="25"/>
        <v>ADA FOTO</v>
      </c>
    </row>
    <row r="805" spans="1:33" ht="15.75" hidden="1" customHeight="1" thickBot="1">
      <c r="A805" t="str">
        <f t="shared" si="24"/>
        <v>060101053801000</v>
      </c>
      <c r="B805" s="41">
        <v>799</v>
      </c>
      <c r="C805" s="42" t="s">
        <v>3740</v>
      </c>
      <c r="D805" s="7" t="s">
        <v>2504</v>
      </c>
      <c r="E805" s="41">
        <v>12</v>
      </c>
      <c r="F805" s="43">
        <v>53800</v>
      </c>
      <c r="G805" s="44">
        <v>0</v>
      </c>
      <c r="H805" s="43">
        <v>0</v>
      </c>
      <c r="I805" s="43">
        <v>645600</v>
      </c>
      <c r="J805" s="45">
        <v>645600</v>
      </c>
      <c r="K805" s="43">
        <v>626400</v>
      </c>
      <c r="L805" s="41">
        <v>103.07</v>
      </c>
      <c r="M805" s="11" t="s">
        <v>3707</v>
      </c>
      <c r="N805" s="41">
        <v>0</v>
      </c>
      <c r="O805" s="42"/>
      <c r="P805" s="43">
        <v>555240</v>
      </c>
      <c r="Q805" s="41" t="s">
        <v>3700</v>
      </c>
      <c r="R805" s="43">
        <v>-626400</v>
      </c>
      <c r="S805" s="41">
        <v>0</v>
      </c>
      <c r="T805" s="7" t="s">
        <v>3701</v>
      </c>
      <c r="U805" s="46" t="s">
        <v>3702</v>
      </c>
      <c r="V805" s="50">
        <v>0.31</v>
      </c>
      <c r="W805" s="12">
        <v>45782</v>
      </c>
      <c r="X805" s="12">
        <v>45499</v>
      </c>
      <c r="Y805" s="47">
        <v>21755</v>
      </c>
      <c r="Z805" s="42">
        <v>0</v>
      </c>
      <c r="AA805" s="14">
        <v>45785</v>
      </c>
      <c r="AB805" s="67" t="s">
        <v>67</v>
      </c>
      <c r="AC805" s="47">
        <v>19</v>
      </c>
      <c r="AD805" s="47" t="s">
        <v>133</v>
      </c>
      <c r="AE805" s="13">
        <v>1053801000</v>
      </c>
      <c r="AF805" s="47" t="s">
        <v>3703</v>
      </c>
      <c r="AG805" t="str">
        <f t="shared" si="25"/>
        <v>ADA FOTO</v>
      </c>
    </row>
    <row r="806" spans="1:33" ht="15.75" hidden="1" customHeight="1" thickBot="1">
      <c r="A806" t="str">
        <f t="shared" si="24"/>
        <v>060101066078000</v>
      </c>
      <c r="B806" s="41">
        <v>800</v>
      </c>
      <c r="C806" s="42" t="s">
        <v>3741</v>
      </c>
      <c r="D806" s="7" t="s">
        <v>2514</v>
      </c>
      <c r="E806" s="41">
        <v>42</v>
      </c>
      <c r="F806" s="43">
        <v>9500</v>
      </c>
      <c r="G806" s="44">
        <v>0</v>
      </c>
      <c r="H806" s="43">
        <v>0</v>
      </c>
      <c r="I806" s="43">
        <v>399000</v>
      </c>
      <c r="J806" s="45">
        <v>399000</v>
      </c>
      <c r="K806" s="43">
        <v>373800</v>
      </c>
      <c r="L806" s="41">
        <v>106.74</v>
      </c>
      <c r="M806" s="11" t="s">
        <v>3707</v>
      </c>
      <c r="N806" s="41">
        <v>0</v>
      </c>
      <c r="O806" s="42"/>
      <c r="P806" s="43">
        <v>369852</v>
      </c>
      <c r="Q806" s="41" t="s">
        <v>3700</v>
      </c>
      <c r="R806" s="43">
        <v>-373800</v>
      </c>
      <c r="S806" s="41">
        <v>0</v>
      </c>
      <c r="T806" s="7" t="s">
        <v>3701</v>
      </c>
      <c r="U806" s="46" t="s">
        <v>3702</v>
      </c>
      <c r="V806" s="50">
        <v>2.65</v>
      </c>
      <c r="W806" s="12">
        <v>45784</v>
      </c>
      <c r="X806" s="12">
        <v>45757</v>
      </c>
      <c r="Y806" s="47">
        <v>21755</v>
      </c>
      <c r="Z806" s="42" t="s">
        <v>3820</v>
      </c>
      <c r="AA806" s="14">
        <v>45785</v>
      </c>
      <c r="AB806" s="67" t="s">
        <v>67</v>
      </c>
      <c r="AC806" s="47">
        <v>19</v>
      </c>
      <c r="AD806" s="47" t="s">
        <v>133</v>
      </c>
      <c r="AE806" s="13">
        <v>1066078000</v>
      </c>
      <c r="AF806" s="47" t="s">
        <v>3703</v>
      </c>
      <c r="AG806" t="str">
        <f t="shared" si="25"/>
        <v>ADA FOTO</v>
      </c>
    </row>
    <row r="807" spans="1:33" ht="15.75" hidden="1" customHeight="1" thickBot="1">
      <c r="A807" t="str">
        <f t="shared" si="24"/>
        <v>060101089541000</v>
      </c>
      <c r="B807" s="41">
        <v>801</v>
      </c>
      <c r="C807" s="42" t="s">
        <v>3742</v>
      </c>
      <c r="D807" s="7" t="s">
        <v>2554</v>
      </c>
      <c r="E807" s="41">
        <v>144</v>
      </c>
      <c r="F807" s="43">
        <v>4500</v>
      </c>
      <c r="G807" s="44">
        <v>0</v>
      </c>
      <c r="H807" s="43">
        <v>0</v>
      </c>
      <c r="I807" s="43">
        <v>648000</v>
      </c>
      <c r="J807" s="45">
        <v>648000</v>
      </c>
      <c r="K807" s="43">
        <v>641200</v>
      </c>
      <c r="L807" s="41">
        <v>101.06</v>
      </c>
      <c r="M807" s="11" t="s">
        <v>3707</v>
      </c>
      <c r="N807" s="41">
        <v>0</v>
      </c>
      <c r="O807" s="42"/>
      <c r="P807" s="43">
        <v>610272</v>
      </c>
      <c r="Q807" s="41" t="s">
        <v>3700</v>
      </c>
      <c r="R807" s="43">
        <v>-641200</v>
      </c>
      <c r="S807" s="41">
        <v>0</v>
      </c>
      <c r="T807" s="7" t="s">
        <v>3701</v>
      </c>
      <c r="U807" s="46" t="s">
        <v>3711</v>
      </c>
      <c r="V807" s="41">
        <v>7.35</v>
      </c>
      <c r="W807" s="12">
        <v>45784</v>
      </c>
      <c r="X807" s="12">
        <v>45715</v>
      </c>
      <c r="Y807" s="47">
        <v>28331</v>
      </c>
      <c r="Z807" s="42">
        <v>0</v>
      </c>
      <c r="AA807" s="14">
        <v>45785</v>
      </c>
      <c r="AB807" s="67" t="s">
        <v>67</v>
      </c>
      <c r="AC807" s="47">
        <v>19</v>
      </c>
      <c r="AD807" s="47" t="s">
        <v>133</v>
      </c>
      <c r="AE807" s="13">
        <v>1089541000</v>
      </c>
      <c r="AF807" s="47" t="s">
        <v>3703</v>
      </c>
      <c r="AG807" t="str">
        <f t="shared" si="25"/>
        <v>ADA FOTO</v>
      </c>
    </row>
    <row r="808" spans="1:33" ht="15.75" hidden="1" customHeight="1" thickBot="1">
      <c r="A808" t="str">
        <f t="shared" si="24"/>
        <v>060101065842000</v>
      </c>
      <c r="B808" s="41">
        <v>802</v>
      </c>
      <c r="C808" s="42" t="s">
        <v>3743</v>
      </c>
      <c r="D808" s="7" t="s">
        <v>2509</v>
      </c>
      <c r="E808" s="41">
        <v>48</v>
      </c>
      <c r="F808" s="43">
        <v>12700</v>
      </c>
      <c r="G808" s="44">
        <v>0</v>
      </c>
      <c r="H808" s="43">
        <v>0</v>
      </c>
      <c r="I808" s="43">
        <v>609600</v>
      </c>
      <c r="J808" s="48">
        <v>609600</v>
      </c>
      <c r="K808" s="49">
        <v>604000</v>
      </c>
      <c r="L808" s="41">
        <v>100.93</v>
      </c>
      <c r="M808" s="11" t="s">
        <v>3707</v>
      </c>
      <c r="N808" s="41">
        <v>0</v>
      </c>
      <c r="O808" s="42"/>
      <c r="P808" s="43">
        <v>602352</v>
      </c>
      <c r="Q808" s="41" t="s">
        <v>3700</v>
      </c>
      <c r="R808" s="43">
        <v>-604000</v>
      </c>
      <c r="S808" s="41">
        <v>0</v>
      </c>
      <c r="T808" s="7" t="s">
        <v>3701</v>
      </c>
      <c r="U808" s="46" t="s">
        <v>3711</v>
      </c>
      <c r="V808" s="41">
        <v>5.08</v>
      </c>
      <c r="W808" s="12">
        <v>45784</v>
      </c>
      <c r="X808" s="12">
        <v>45687</v>
      </c>
      <c r="Y808" s="47">
        <v>28331</v>
      </c>
      <c r="Z808" s="42">
        <v>0</v>
      </c>
      <c r="AA808" s="14">
        <v>45785</v>
      </c>
      <c r="AB808" s="67" t="s">
        <v>67</v>
      </c>
      <c r="AC808" s="47">
        <v>19</v>
      </c>
      <c r="AD808" s="47" t="s">
        <v>133</v>
      </c>
      <c r="AE808" s="13">
        <v>1065842000</v>
      </c>
      <c r="AF808" s="47" t="s">
        <v>3703</v>
      </c>
      <c r="AG808" t="str">
        <f t="shared" si="25"/>
        <v>ADA FOTO</v>
      </c>
    </row>
    <row r="809" spans="1:33" ht="15.75" hidden="1" customHeight="1" thickBot="1">
      <c r="A809" t="str">
        <f t="shared" si="24"/>
        <v>060101038533000</v>
      </c>
      <c r="B809" s="41">
        <v>803</v>
      </c>
      <c r="C809" s="42" t="s">
        <v>3744</v>
      </c>
      <c r="D809" s="7" t="s">
        <v>2499</v>
      </c>
      <c r="E809" s="41">
        <v>12</v>
      </c>
      <c r="F809" s="43">
        <v>25200</v>
      </c>
      <c r="G809" s="44">
        <v>0</v>
      </c>
      <c r="H809" s="43">
        <v>0</v>
      </c>
      <c r="I809" s="43">
        <v>302400</v>
      </c>
      <c r="J809" s="45">
        <v>302400</v>
      </c>
      <c r="K809" s="43">
        <v>301800</v>
      </c>
      <c r="L809" s="41">
        <v>100.2</v>
      </c>
      <c r="M809" s="11" t="s">
        <v>3707</v>
      </c>
      <c r="N809" s="41">
        <v>0</v>
      </c>
      <c r="O809" s="42"/>
      <c r="P809" s="43">
        <v>269652</v>
      </c>
      <c r="Q809" s="41" t="s">
        <v>3700</v>
      </c>
      <c r="R809" s="43">
        <v>-301800</v>
      </c>
      <c r="S809" s="41">
        <v>0</v>
      </c>
      <c r="T809" s="7" t="s">
        <v>3701</v>
      </c>
      <c r="U809" s="46" t="s">
        <v>3711</v>
      </c>
      <c r="V809" s="41">
        <v>0.57999999999999996</v>
      </c>
      <c r="W809" s="12">
        <v>45784</v>
      </c>
      <c r="X809" s="12">
        <v>45737</v>
      </c>
      <c r="Y809" s="47">
        <v>28031</v>
      </c>
      <c r="Z809" s="42">
        <v>0</v>
      </c>
      <c r="AA809" s="14">
        <v>45785</v>
      </c>
      <c r="AB809" s="67" t="s">
        <v>67</v>
      </c>
      <c r="AC809" s="47">
        <v>19</v>
      </c>
      <c r="AD809" s="47" t="s">
        <v>133</v>
      </c>
      <c r="AE809" s="13">
        <v>1038533000</v>
      </c>
      <c r="AF809" s="47" t="s">
        <v>3703</v>
      </c>
      <c r="AG809" t="str">
        <f t="shared" si="25"/>
        <v>ADA FOTO</v>
      </c>
    </row>
    <row r="810" spans="1:33" ht="15.75" hidden="1" customHeight="1" thickBot="1">
      <c r="A810" t="str">
        <f t="shared" si="24"/>
        <v>060101001860000</v>
      </c>
      <c r="B810" s="41">
        <v>804</v>
      </c>
      <c r="C810" s="42" t="s">
        <v>3745</v>
      </c>
      <c r="D810" s="7" t="s">
        <v>2488</v>
      </c>
      <c r="E810" s="41">
        <v>30</v>
      </c>
      <c r="F810" s="43">
        <v>48200</v>
      </c>
      <c r="G810" s="44">
        <v>30</v>
      </c>
      <c r="H810" s="43">
        <v>47800</v>
      </c>
      <c r="I810" s="43">
        <v>1434000</v>
      </c>
      <c r="J810" s="48">
        <v>1434000</v>
      </c>
      <c r="K810" s="49">
        <v>1275000</v>
      </c>
      <c r="L810" s="41">
        <v>112.47</v>
      </c>
      <c r="M810" s="11" t="s">
        <v>3707</v>
      </c>
      <c r="N810" s="41">
        <v>0</v>
      </c>
      <c r="O810" s="42"/>
      <c r="P810" s="43">
        <v>1320240</v>
      </c>
      <c r="Q810" s="41" t="s">
        <v>3700</v>
      </c>
      <c r="R810" s="43">
        <v>-1275000</v>
      </c>
      <c r="S810" s="41">
        <v>0</v>
      </c>
      <c r="T810" s="7" t="s">
        <v>3701</v>
      </c>
      <c r="U810" s="46" t="s">
        <v>3702</v>
      </c>
      <c r="V810" s="41">
        <v>0.38</v>
      </c>
      <c r="W810" s="12">
        <v>45783</v>
      </c>
      <c r="X810" s="12">
        <v>45633</v>
      </c>
      <c r="Y810" s="47">
        <v>37198</v>
      </c>
      <c r="Z810" s="42">
        <v>0</v>
      </c>
      <c r="AA810" s="14">
        <v>45785</v>
      </c>
      <c r="AB810" s="67" t="s">
        <v>67</v>
      </c>
      <c r="AC810" s="47">
        <v>19</v>
      </c>
      <c r="AD810" s="47" t="s">
        <v>133</v>
      </c>
      <c r="AE810" s="13">
        <v>1001860000</v>
      </c>
      <c r="AF810" s="47" t="s">
        <v>3703</v>
      </c>
      <c r="AG810" t="str">
        <f t="shared" si="25"/>
        <v>ADA FOTO</v>
      </c>
    </row>
    <row r="811" spans="1:33" ht="15.75" hidden="1" customHeight="1" thickBot="1">
      <c r="A811" t="str">
        <f t="shared" si="24"/>
        <v>060101072188000</v>
      </c>
      <c r="B811" s="41">
        <v>805</v>
      </c>
      <c r="C811" s="42" t="s">
        <v>3746</v>
      </c>
      <c r="D811" s="7" t="s">
        <v>2524</v>
      </c>
      <c r="E811" s="41">
        <v>42</v>
      </c>
      <c r="F811" s="43">
        <v>9500</v>
      </c>
      <c r="G811" s="44">
        <v>0</v>
      </c>
      <c r="H811" s="43">
        <v>0</v>
      </c>
      <c r="I811" s="43">
        <v>399000</v>
      </c>
      <c r="J811" s="45">
        <v>399000</v>
      </c>
      <c r="K811" s="43">
        <v>386400</v>
      </c>
      <c r="L811" s="41">
        <v>103.26</v>
      </c>
      <c r="M811" s="11" t="s">
        <v>3707</v>
      </c>
      <c r="N811" s="41">
        <v>0</v>
      </c>
      <c r="O811" s="42"/>
      <c r="P811" s="43">
        <v>397488</v>
      </c>
      <c r="Q811" s="41" t="s">
        <v>3700</v>
      </c>
      <c r="R811" s="43">
        <v>-386400</v>
      </c>
      <c r="S811" s="41">
        <v>0</v>
      </c>
      <c r="T811" s="7" t="s">
        <v>3701</v>
      </c>
      <c r="U811" s="46" t="s">
        <v>3711</v>
      </c>
      <c r="V811" s="41">
        <v>2.75</v>
      </c>
      <c r="W811" s="12">
        <v>45783</v>
      </c>
      <c r="X811" s="12">
        <v>45677</v>
      </c>
      <c r="Y811" s="47">
        <v>28031</v>
      </c>
      <c r="Z811" s="42">
        <v>0</v>
      </c>
      <c r="AA811" s="14">
        <v>45785</v>
      </c>
      <c r="AB811" s="67" t="s">
        <v>67</v>
      </c>
      <c r="AC811" s="47">
        <v>19</v>
      </c>
      <c r="AD811" s="47" t="s">
        <v>133</v>
      </c>
      <c r="AE811" s="13">
        <v>1072188000</v>
      </c>
      <c r="AF811" s="47" t="s">
        <v>3703</v>
      </c>
      <c r="AG811" t="str">
        <f t="shared" si="25"/>
        <v>ADA FOTO</v>
      </c>
    </row>
    <row r="812" spans="1:33" ht="15.75" hidden="1" customHeight="1" thickBot="1">
      <c r="A812" t="str">
        <f t="shared" si="24"/>
        <v>060101059614000</v>
      </c>
      <c r="B812" s="41">
        <v>806</v>
      </c>
      <c r="C812" s="42" t="s">
        <v>3747</v>
      </c>
      <c r="D812" s="7" t="s">
        <v>3748</v>
      </c>
      <c r="E812" s="41">
        <v>6</v>
      </c>
      <c r="F812" s="43">
        <v>46500</v>
      </c>
      <c r="G812" s="44">
        <v>0</v>
      </c>
      <c r="H812" s="43">
        <v>0</v>
      </c>
      <c r="I812" s="43">
        <v>279000</v>
      </c>
      <c r="J812" s="45">
        <v>279000</v>
      </c>
      <c r="K812" s="43">
        <v>291000</v>
      </c>
      <c r="L812" s="41">
        <v>95.88</v>
      </c>
      <c r="M812" s="11" t="s">
        <v>3699</v>
      </c>
      <c r="N812" s="41">
        <v>0</v>
      </c>
      <c r="O812" s="42"/>
      <c r="P812" s="43">
        <v>273420</v>
      </c>
      <c r="Q812" s="41" t="s">
        <v>3700</v>
      </c>
      <c r="R812" s="43">
        <v>-291000</v>
      </c>
      <c r="S812" s="41">
        <v>0</v>
      </c>
      <c r="T812" s="7" t="s">
        <v>3701</v>
      </c>
      <c r="U812" s="46" t="s">
        <v>3702</v>
      </c>
      <c r="V812" s="41">
        <v>5.15</v>
      </c>
      <c r="W812" s="12">
        <v>45785</v>
      </c>
      <c r="X812" s="12">
        <v>45713</v>
      </c>
      <c r="Y812" s="47">
        <v>22576</v>
      </c>
      <c r="Z812" s="42"/>
      <c r="AA812" s="14">
        <v>45785</v>
      </c>
      <c r="AB812" s="67" t="s">
        <v>67</v>
      </c>
      <c r="AC812" s="47">
        <v>21</v>
      </c>
      <c r="AD812" s="47" t="s">
        <v>133</v>
      </c>
      <c r="AE812" s="13">
        <v>1059614000</v>
      </c>
      <c r="AF812" s="47" t="s">
        <v>3703</v>
      </c>
      <c r="AG812" t="str">
        <f t="shared" si="25"/>
        <v>ADA FOTO</v>
      </c>
    </row>
    <row r="813" spans="1:33" ht="15.75" hidden="1" customHeight="1" thickBot="1">
      <c r="A813" t="str">
        <f t="shared" si="24"/>
        <v>060101092661000</v>
      </c>
      <c r="B813" s="41">
        <v>807</v>
      </c>
      <c r="C813" s="42" t="s">
        <v>3749</v>
      </c>
      <c r="D813" s="7" t="s">
        <v>400</v>
      </c>
      <c r="E813" s="41">
        <v>12</v>
      </c>
      <c r="F813" s="43">
        <v>9800</v>
      </c>
      <c r="G813" s="44">
        <v>12</v>
      </c>
      <c r="H813" s="43">
        <v>9500</v>
      </c>
      <c r="I813" s="43">
        <v>114000</v>
      </c>
      <c r="J813" s="45">
        <v>114000</v>
      </c>
      <c r="K813" s="43">
        <v>113050</v>
      </c>
      <c r="L813" s="41">
        <v>100.84</v>
      </c>
      <c r="M813" s="11" t="s">
        <v>3707</v>
      </c>
      <c r="N813" s="41">
        <v>0</v>
      </c>
      <c r="O813" s="42"/>
      <c r="P813" s="43">
        <v>113568</v>
      </c>
      <c r="Q813" s="41" t="s">
        <v>3700</v>
      </c>
      <c r="R813" s="43">
        <v>-113050</v>
      </c>
      <c r="S813" s="41">
        <v>0</v>
      </c>
      <c r="T813" s="7" t="s">
        <v>3701</v>
      </c>
      <c r="U813" s="46" t="s">
        <v>3711</v>
      </c>
      <c r="V813" s="50">
        <v>2549.85</v>
      </c>
      <c r="W813" s="12">
        <v>45784</v>
      </c>
      <c r="X813" s="12">
        <v>45773</v>
      </c>
      <c r="Y813" s="47">
        <v>25419</v>
      </c>
      <c r="Z813" s="42"/>
      <c r="AA813" s="14">
        <v>45785</v>
      </c>
      <c r="AB813" s="67" t="s">
        <v>67</v>
      </c>
      <c r="AC813" s="47">
        <v>21</v>
      </c>
      <c r="AD813" s="47" t="s">
        <v>133</v>
      </c>
      <c r="AE813" s="13">
        <v>1092661000</v>
      </c>
      <c r="AF813" s="47" t="s">
        <v>3703</v>
      </c>
      <c r="AG813" t="str">
        <f t="shared" si="25"/>
        <v>ADA FOTO</v>
      </c>
    </row>
    <row r="814" spans="1:33" ht="15.75" hidden="1" customHeight="1" thickBot="1">
      <c r="A814" t="str">
        <f t="shared" si="24"/>
        <v>060101089271000</v>
      </c>
      <c r="B814" s="41">
        <v>808</v>
      </c>
      <c r="C814" s="42" t="s">
        <v>3750</v>
      </c>
      <c r="D814" s="7" t="s">
        <v>382</v>
      </c>
      <c r="E814" s="41">
        <v>48</v>
      </c>
      <c r="F814" s="43">
        <v>2500</v>
      </c>
      <c r="G814" s="44">
        <v>48</v>
      </c>
      <c r="H814" s="43">
        <v>2325</v>
      </c>
      <c r="I814" s="43">
        <v>111600</v>
      </c>
      <c r="J814" s="45">
        <v>111600</v>
      </c>
      <c r="K814" s="43">
        <v>115850</v>
      </c>
      <c r="L814" s="41">
        <v>96.33</v>
      </c>
      <c r="M814" s="11" t="s">
        <v>3699</v>
      </c>
      <c r="N814" s="41">
        <v>0</v>
      </c>
      <c r="O814" s="42"/>
      <c r="P814" s="43">
        <v>113568</v>
      </c>
      <c r="Q814" s="41" t="s">
        <v>3700</v>
      </c>
      <c r="R814" s="43">
        <v>-115850</v>
      </c>
      <c r="S814" s="41">
        <v>0</v>
      </c>
      <c r="T814" s="7" t="s">
        <v>3701</v>
      </c>
      <c r="U814" s="46" t="s">
        <v>3711</v>
      </c>
      <c r="V814" s="50">
        <v>13397.85</v>
      </c>
      <c r="W814" s="12">
        <v>45784</v>
      </c>
      <c r="X814" s="12">
        <v>45773</v>
      </c>
      <c r="Y814" s="47">
        <v>25419</v>
      </c>
      <c r="Z814" s="42"/>
      <c r="AA814" s="14">
        <v>45785</v>
      </c>
      <c r="AB814" s="67" t="s">
        <v>67</v>
      </c>
      <c r="AC814" s="47">
        <v>21</v>
      </c>
      <c r="AD814" s="47" t="s">
        <v>133</v>
      </c>
      <c r="AE814" s="13">
        <v>1089271000</v>
      </c>
      <c r="AF814" s="47" t="s">
        <v>3703</v>
      </c>
      <c r="AG814" t="str">
        <f t="shared" si="25"/>
        <v>ADA FOTO</v>
      </c>
    </row>
    <row r="815" spans="1:33" ht="15.75" hidden="1" customHeight="1" thickBot="1">
      <c r="A815" t="str">
        <f t="shared" si="24"/>
        <v>060101000902000</v>
      </c>
      <c r="B815" s="41">
        <v>809</v>
      </c>
      <c r="C815" s="42" t="s">
        <v>3751</v>
      </c>
      <c r="D815" s="7" t="s">
        <v>3752</v>
      </c>
      <c r="E815" s="41">
        <v>1</v>
      </c>
      <c r="F815" s="43">
        <v>202000</v>
      </c>
      <c r="G815" s="44">
        <v>0</v>
      </c>
      <c r="H815" s="43">
        <v>0</v>
      </c>
      <c r="I815" s="43">
        <v>202000</v>
      </c>
      <c r="J815" s="45">
        <v>202000</v>
      </c>
      <c r="K815" s="43">
        <v>189500</v>
      </c>
      <c r="L815" s="41">
        <v>106.6</v>
      </c>
      <c r="M815" s="11" t="s">
        <v>3707</v>
      </c>
      <c r="N815" s="41">
        <v>0</v>
      </c>
      <c r="O815" s="42"/>
      <c r="P815" s="43">
        <v>181888</v>
      </c>
      <c r="Q815" s="41" t="s">
        <v>3700</v>
      </c>
      <c r="R815" s="43">
        <v>-189500</v>
      </c>
      <c r="S815" s="41">
        <v>0</v>
      </c>
      <c r="T815" s="7" t="s">
        <v>3701</v>
      </c>
      <c r="U815" s="46" t="s">
        <v>3711</v>
      </c>
      <c r="V815" s="41">
        <v>4.68</v>
      </c>
      <c r="W815" s="12">
        <v>45784</v>
      </c>
      <c r="X815" s="12">
        <v>45728</v>
      </c>
      <c r="Y815" s="47">
        <v>22576</v>
      </c>
      <c r="Z815" s="42"/>
      <c r="AA815" s="14">
        <v>45785</v>
      </c>
      <c r="AB815" s="67" t="s">
        <v>67</v>
      </c>
      <c r="AC815" s="47">
        <v>21</v>
      </c>
      <c r="AD815" s="47" t="s">
        <v>133</v>
      </c>
      <c r="AE815" s="13">
        <v>1000902000</v>
      </c>
      <c r="AF815" s="47" t="s">
        <v>3703</v>
      </c>
      <c r="AG815" t="str">
        <f t="shared" si="25"/>
        <v>ADA FOTO</v>
      </c>
    </row>
    <row r="816" spans="1:33" ht="15.75" hidden="1" customHeight="1" thickBot="1">
      <c r="A816" t="str">
        <f t="shared" si="24"/>
        <v>060101018575000</v>
      </c>
      <c r="B816" s="41">
        <v>810</v>
      </c>
      <c r="C816" s="42" t="s">
        <v>3753</v>
      </c>
      <c r="D816" s="7" t="s">
        <v>3754</v>
      </c>
      <c r="E816" s="41">
        <v>12</v>
      </c>
      <c r="F816" s="43">
        <v>24300</v>
      </c>
      <c r="G816" s="44">
        <v>0</v>
      </c>
      <c r="H816" s="43">
        <v>0</v>
      </c>
      <c r="I816" s="43">
        <v>291600</v>
      </c>
      <c r="J816" s="45">
        <v>291600</v>
      </c>
      <c r="K816" s="43">
        <v>282250</v>
      </c>
      <c r="L816" s="41">
        <v>103.31</v>
      </c>
      <c r="M816" s="11" t="s">
        <v>3707</v>
      </c>
      <c r="N816" s="41">
        <v>0</v>
      </c>
      <c r="O816" s="42"/>
      <c r="P816" s="43">
        <v>279180</v>
      </c>
      <c r="Q816" s="41" t="s">
        <v>3700</v>
      </c>
      <c r="R816" s="43">
        <v>-282250</v>
      </c>
      <c r="S816" s="41">
        <v>0</v>
      </c>
      <c r="T816" s="7" t="s">
        <v>3701</v>
      </c>
      <c r="U816" s="46" t="s">
        <v>3711</v>
      </c>
      <c r="V816" s="41">
        <v>8.8699999999999992</v>
      </c>
      <c r="W816" s="12">
        <v>45783</v>
      </c>
      <c r="X816" s="12">
        <v>45694</v>
      </c>
      <c r="Y816" s="47">
        <v>25419</v>
      </c>
      <c r="Z816" s="42"/>
      <c r="AA816" s="14">
        <v>45785</v>
      </c>
      <c r="AB816" s="67" t="s">
        <v>67</v>
      </c>
      <c r="AC816" s="47">
        <v>21</v>
      </c>
      <c r="AD816" s="47" t="s">
        <v>133</v>
      </c>
      <c r="AE816" s="13">
        <v>1018575000</v>
      </c>
      <c r="AF816" s="47" t="s">
        <v>3703</v>
      </c>
      <c r="AG816" t="str">
        <f t="shared" si="25"/>
        <v>ADA FOTO</v>
      </c>
    </row>
    <row r="817" spans="1:33" ht="15.75" hidden="1" customHeight="1" thickBot="1">
      <c r="A817" t="str">
        <f t="shared" si="24"/>
        <v>060101004893000</v>
      </c>
      <c r="B817" s="41">
        <v>811</v>
      </c>
      <c r="C817" s="42" t="s">
        <v>3755</v>
      </c>
      <c r="D817" s="7" t="s">
        <v>146</v>
      </c>
      <c r="E817" s="41">
        <v>20</v>
      </c>
      <c r="F817" s="43">
        <v>6400</v>
      </c>
      <c r="G817" s="44">
        <v>20</v>
      </c>
      <c r="H817" s="43">
        <v>5875</v>
      </c>
      <c r="I817" s="43">
        <v>117500</v>
      </c>
      <c r="J817" s="45">
        <v>117500</v>
      </c>
      <c r="K817" s="43">
        <v>115000</v>
      </c>
      <c r="L817" s="41">
        <v>102.17</v>
      </c>
      <c r="M817" s="11" t="s">
        <v>3707</v>
      </c>
      <c r="N817" s="41">
        <v>0</v>
      </c>
      <c r="O817" s="42"/>
      <c r="P817" s="43">
        <v>117600</v>
      </c>
      <c r="Q817" s="41" t="s">
        <v>3700</v>
      </c>
      <c r="R817" s="43">
        <v>-115000</v>
      </c>
      <c r="S817" s="41">
        <v>0</v>
      </c>
      <c r="T817" s="7" t="s">
        <v>3701</v>
      </c>
      <c r="U817" s="46" t="s">
        <v>3711</v>
      </c>
      <c r="V817" s="41">
        <v>6.82</v>
      </c>
      <c r="W817" s="12">
        <v>45773</v>
      </c>
      <c r="X817" s="12">
        <v>45740</v>
      </c>
      <c r="Y817" s="47">
        <v>33287</v>
      </c>
      <c r="Z817" s="42"/>
      <c r="AA817" s="14">
        <v>45785</v>
      </c>
      <c r="AB817" s="67" t="s">
        <v>67</v>
      </c>
      <c r="AC817" s="47">
        <v>21</v>
      </c>
      <c r="AD817" s="47" t="s">
        <v>133</v>
      </c>
      <c r="AE817" s="13">
        <v>1004893000</v>
      </c>
      <c r="AF817" s="47" t="s">
        <v>3703</v>
      </c>
      <c r="AG817" t="str">
        <f t="shared" si="25"/>
        <v>ADA FOTO</v>
      </c>
    </row>
    <row r="818" spans="1:33" ht="15.75" hidden="1" customHeight="1" thickBot="1">
      <c r="A818" t="str">
        <f t="shared" si="24"/>
        <v>060101005726000</v>
      </c>
      <c r="B818" s="41">
        <v>812</v>
      </c>
      <c r="C818" s="42" t="s">
        <v>3756</v>
      </c>
      <c r="D818" s="7" t="s">
        <v>156</v>
      </c>
      <c r="E818" s="41">
        <v>10</v>
      </c>
      <c r="F818" s="43">
        <v>21900</v>
      </c>
      <c r="G818" s="44">
        <v>10</v>
      </c>
      <c r="H818" s="43">
        <v>20950</v>
      </c>
      <c r="I818" s="43">
        <v>209500</v>
      </c>
      <c r="J818" s="45">
        <v>209500</v>
      </c>
      <c r="K818" s="43">
        <v>205000</v>
      </c>
      <c r="L818" s="41">
        <v>102.2</v>
      </c>
      <c r="M818" s="11" t="s">
        <v>3707</v>
      </c>
      <c r="N818" s="41">
        <v>0</v>
      </c>
      <c r="O818" s="42"/>
      <c r="P818" s="43">
        <v>206110</v>
      </c>
      <c r="Q818" s="41" t="s">
        <v>3700</v>
      </c>
      <c r="R818" s="43">
        <v>-205000</v>
      </c>
      <c r="S818" s="41">
        <v>0</v>
      </c>
      <c r="T818" s="7" t="s">
        <v>3701</v>
      </c>
      <c r="U818" s="46" t="s">
        <v>3711</v>
      </c>
      <c r="V818" s="41">
        <v>14.73</v>
      </c>
      <c r="W818" s="12">
        <v>45784</v>
      </c>
      <c r="X818" s="12">
        <v>45707</v>
      </c>
      <c r="Y818" s="47">
        <v>33287</v>
      </c>
      <c r="Z818" s="42"/>
      <c r="AA818" s="14">
        <v>45785</v>
      </c>
      <c r="AB818" s="67" t="s">
        <v>67</v>
      </c>
      <c r="AC818" s="47">
        <v>21</v>
      </c>
      <c r="AD818" s="47" t="s">
        <v>133</v>
      </c>
      <c r="AE818" s="13">
        <v>1005726000</v>
      </c>
      <c r="AF818" s="47" t="s">
        <v>3703</v>
      </c>
      <c r="AG818" t="str">
        <f t="shared" si="25"/>
        <v>ADA FOTO</v>
      </c>
    </row>
    <row r="819" spans="1:33" ht="15.75" hidden="1" customHeight="1" thickBot="1">
      <c r="A819" t="str">
        <f t="shared" si="24"/>
        <v>060101023234000</v>
      </c>
      <c r="B819" s="41">
        <v>813</v>
      </c>
      <c r="C819" s="42" t="s">
        <v>3757</v>
      </c>
      <c r="D819" s="7" t="s">
        <v>184</v>
      </c>
      <c r="E819" s="41">
        <v>1</v>
      </c>
      <c r="F819" s="43">
        <v>101950</v>
      </c>
      <c r="G819" s="44">
        <v>1</v>
      </c>
      <c r="H819" s="43">
        <v>101900</v>
      </c>
      <c r="I819" s="43">
        <v>101900</v>
      </c>
      <c r="J819" s="45">
        <v>101900</v>
      </c>
      <c r="K819" s="43">
        <v>109500</v>
      </c>
      <c r="L819" s="41">
        <v>93.06</v>
      </c>
      <c r="M819" s="11" t="s">
        <v>3699</v>
      </c>
      <c r="N819" s="41">
        <v>0</v>
      </c>
      <c r="O819" s="42"/>
      <c r="P819" s="43">
        <v>102624</v>
      </c>
      <c r="Q819" s="41" t="s">
        <v>3700</v>
      </c>
      <c r="R819" s="43">
        <v>-109500</v>
      </c>
      <c r="S819" s="41">
        <v>0</v>
      </c>
      <c r="T819" s="7" t="s">
        <v>3701</v>
      </c>
      <c r="U819" s="46" t="s">
        <v>3702</v>
      </c>
      <c r="V819" s="41">
        <v>19.23</v>
      </c>
      <c r="W819" s="12">
        <v>45784</v>
      </c>
      <c r="X819" s="12">
        <v>45769</v>
      </c>
      <c r="Y819" s="47">
        <v>33287</v>
      </c>
      <c r="Z819" s="42"/>
      <c r="AA819" s="14">
        <v>45785</v>
      </c>
      <c r="AB819" s="67" t="s">
        <v>67</v>
      </c>
      <c r="AC819" s="47">
        <v>21</v>
      </c>
      <c r="AD819" s="47" t="s">
        <v>133</v>
      </c>
      <c r="AE819" s="13">
        <v>1023234000</v>
      </c>
      <c r="AF819" s="47" t="s">
        <v>3703</v>
      </c>
      <c r="AG819" t="str">
        <f t="shared" si="25"/>
        <v>ADA FOTO</v>
      </c>
    </row>
    <row r="820" spans="1:33" ht="15.75" hidden="1" customHeight="1" thickBot="1">
      <c r="A820" t="str">
        <f t="shared" si="24"/>
        <v>060101004890000</v>
      </c>
      <c r="B820" s="41">
        <v>814</v>
      </c>
      <c r="C820" s="42" t="s">
        <v>3758</v>
      </c>
      <c r="D820" s="7" t="s">
        <v>141</v>
      </c>
      <c r="E820" s="41">
        <v>20</v>
      </c>
      <c r="F820" s="43">
        <v>5700</v>
      </c>
      <c r="G820" s="44">
        <v>0</v>
      </c>
      <c r="H820" s="43">
        <v>0</v>
      </c>
      <c r="I820" s="43">
        <v>114000</v>
      </c>
      <c r="J820" s="48">
        <v>114000</v>
      </c>
      <c r="K820" s="43">
        <v>0</v>
      </c>
      <c r="L820" s="41" t="s">
        <v>3700</v>
      </c>
      <c r="M820" s="11" t="s">
        <v>3809</v>
      </c>
      <c r="N820" s="41">
        <v>0</v>
      </c>
      <c r="O820" s="42"/>
      <c r="P820" s="43">
        <v>97920</v>
      </c>
      <c r="Q820" s="41" t="s">
        <v>3700</v>
      </c>
      <c r="R820" s="43">
        <v>0</v>
      </c>
      <c r="S820" s="41" t="s">
        <v>3810</v>
      </c>
      <c r="T820" s="7" t="s">
        <v>3701</v>
      </c>
      <c r="U820" s="46" t="s">
        <v>3702</v>
      </c>
      <c r="V820" s="41">
        <v>2.48</v>
      </c>
      <c r="W820" s="12">
        <v>45764</v>
      </c>
      <c r="X820" s="12">
        <v>45691</v>
      </c>
      <c r="Y820" s="47">
        <v>33287</v>
      </c>
      <c r="Z820" s="42"/>
      <c r="AA820" s="14">
        <v>45785</v>
      </c>
      <c r="AB820" s="67" t="s">
        <v>67</v>
      </c>
      <c r="AC820" s="47">
        <v>21</v>
      </c>
      <c r="AD820" s="47" t="s">
        <v>133</v>
      </c>
      <c r="AE820" s="13">
        <v>1004890000</v>
      </c>
      <c r="AF820" s="47" t="s">
        <v>3703</v>
      </c>
      <c r="AG820" t="str">
        <f t="shared" si="25"/>
        <v>TIDAK ADA</v>
      </c>
    </row>
    <row r="821" spans="1:33" ht="15.75" hidden="1" customHeight="1" thickBot="1">
      <c r="A821" t="str">
        <f t="shared" si="24"/>
        <v>060101005725000</v>
      </c>
      <c r="B821" s="41">
        <v>815</v>
      </c>
      <c r="C821" s="42" t="s">
        <v>3759</v>
      </c>
      <c r="D821" s="7" t="s">
        <v>151</v>
      </c>
      <c r="E821" s="41">
        <v>10</v>
      </c>
      <c r="F821" s="43">
        <v>14900</v>
      </c>
      <c r="G821" s="44">
        <v>0</v>
      </c>
      <c r="H821" s="43">
        <v>0</v>
      </c>
      <c r="I821" s="43">
        <v>149000</v>
      </c>
      <c r="J821" s="45">
        <v>149000</v>
      </c>
      <c r="K821" s="43">
        <v>149500</v>
      </c>
      <c r="L821" s="41">
        <v>99.67</v>
      </c>
      <c r="M821" s="11" t="s">
        <v>3699</v>
      </c>
      <c r="N821" s="41">
        <v>0</v>
      </c>
      <c r="O821" s="42"/>
      <c r="P821" s="43">
        <v>150140</v>
      </c>
      <c r="Q821" s="41" t="s">
        <v>3700</v>
      </c>
      <c r="R821" s="43">
        <v>-149500</v>
      </c>
      <c r="S821" s="41">
        <v>0</v>
      </c>
      <c r="T821" s="7" t="s">
        <v>3701</v>
      </c>
      <c r="U821" s="46" t="s">
        <v>3711</v>
      </c>
      <c r="V821" s="41">
        <v>1.82</v>
      </c>
      <c r="W821" s="12">
        <v>45784</v>
      </c>
      <c r="X821" s="12">
        <v>45707</v>
      </c>
      <c r="Y821" s="47">
        <v>33287</v>
      </c>
      <c r="Z821" s="42"/>
      <c r="AA821" s="14">
        <v>45785</v>
      </c>
      <c r="AB821" s="67" t="s">
        <v>67</v>
      </c>
      <c r="AC821" s="47">
        <v>21</v>
      </c>
      <c r="AD821" s="47" t="s">
        <v>133</v>
      </c>
      <c r="AE821" s="13">
        <v>1005725000</v>
      </c>
      <c r="AF821" s="47" t="s">
        <v>3703</v>
      </c>
      <c r="AG821" t="str">
        <f t="shared" si="25"/>
        <v>ADA FOTO</v>
      </c>
    </row>
    <row r="822" spans="1:33" ht="15.75" hidden="1" customHeight="1" thickBot="1">
      <c r="A822" t="str">
        <f t="shared" si="24"/>
        <v>060101019929000</v>
      </c>
      <c r="B822" s="41">
        <v>816</v>
      </c>
      <c r="C822" s="42" t="s">
        <v>3760</v>
      </c>
      <c r="D822" s="7" t="s">
        <v>3761</v>
      </c>
      <c r="E822" s="41">
        <v>1</v>
      </c>
      <c r="F822" s="43">
        <v>89000</v>
      </c>
      <c r="G822" s="44">
        <v>0</v>
      </c>
      <c r="H822" s="43">
        <v>0</v>
      </c>
      <c r="I822" s="43">
        <v>89000</v>
      </c>
      <c r="J822" s="45">
        <v>89000</v>
      </c>
      <c r="K822" s="43">
        <v>84500</v>
      </c>
      <c r="L822" s="41">
        <v>105.33</v>
      </c>
      <c r="M822" s="11" t="s">
        <v>3707</v>
      </c>
      <c r="N822" s="41">
        <v>0</v>
      </c>
      <c r="O822" s="42"/>
      <c r="P822" s="43">
        <v>84576</v>
      </c>
      <c r="Q822" s="41" t="s">
        <v>3700</v>
      </c>
      <c r="R822" s="43">
        <v>-84500</v>
      </c>
      <c r="S822" s="41">
        <v>0</v>
      </c>
      <c r="T822" s="7" t="s">
        <v>3701</v>
      </c>
      <c r="U822" s="46" t="s">
        <v>3702</v>
      </c>
      <c r="V822" s="41">
        <v>8.7200000000000006</v>
      </c>
      <c r="W822" s="12">
        <v>45785</v>
      </c>
      <c r="X822" s="12">
        <v>45763</v>
      </c>
      <c r="Y822" s="47">
        <v>33287</v>
      </c>
      <c r="Z822" s="42"/>
      <c r="AA822" s="14">
        <v>45785</v>
      </c>
      <c r="AB822" s="67" t="s">
        <v>67</v>
      </c>
      <c r="AC822" s="47">
        <v>21</v>
      </c>
      <c r="AD822" s="47" t="s">
        <v>133</v>
      </c>
      <c r="AE822" s="13">
        <v>1019929000</v>
      </c>
      <c r="AF822" s="47" t="s">
        <v>3703</v>
      </c>
      <c r="AG822" t="str">
        <f t="shared" si="25"/>
        <v>ADA FOTO</v>
      </c>
    </row>
    <row r="823" spans="1:33" ht="15.75" hidden="1" customHeight="1" thickBot="1">
      <c r="A823" t="str">
        <f t="shared" si="24"/>
        <v>060101035433000</v>
      </c>
      <c r="B823" s="41">
        <v>817</v>
      </c>
      <c r="C823" s="42" t="s">
        <v>3762</v>
      </c>
      <c r="D823" s="7" t="s">
        <v>202</v>
      </c>
      <c r="E823" s="41">
        <v>20</v>
      </c>
      <c r="F823" s="43">
        <v>17000</v>
      </c>
      <c r="G823" s="44">
        <v>20</v>
      </c>
      <c r="H823" s="43">
        <v>16400</v>
      </c>
      <c r="I823" s="43">
        <v>328000</v>
      </c>
      <c r="J823" s="45">
        <v>328000</v>
      </c>
      <c r="K823" s="43">
        <v>331985</v>
      </c>
      <c r="L823" s="41">
        <v>98.8</v>
      </c>
      <c r="M823" s="11" t="s">
        <v>3699</v>
      </c>
      <c r="N823" s="41">
        <v>0</v>
      </c>
      <c r="O823" s="42"/>
      <c r="P823" s="43">
        <v>313600</v>
      </c>
      <c r="Q823" s="41" t="s">
        <v>3700</v>
      </c>
      <c r="R823" s="43">
        <v>-331985</v>
      </c>
      <c r="S823" s="41">
        <v>0</v>
      </c>
      <c r="T823" s="7" t="s">
        <v>3701</v>
      </c>
      <c r="U823" s="46" t="s">
        <v>3702</v>
      </c>
      <c r="V823" s="41">
        <v>0.46</v>
      </c>
      <c r="W823" s="12">
        <v>45783</v>
      </c>
      <c r="X823" s="12">
        <v>45730</v>
      </c>
      <c r="Y823" s="47">
        <v>30271</v>
      </c>
      <c r="Z823" s="42"/>
      <c r="AA823" s="14">
        <v>45785</v>
      </c>
      <c r="AB823" s="67" t="s">
        <v>67</v>
      </c>
      <c r="AC823" s="47">
        <v>21</v>
      </c>
      <c r="AD823" s="47" t="s">
        <v>133</v>
      </c>
      <c r="AE823" s="13">
        <v>1035433000</v>
      </c>
      <c r="AF823" s="47" t="s">
        <v>3703</v>
      </c>
      <c r="AG823" t="str">
        <f t="shared" si="25"/>
        <v>ADA FOTO</v>
      </c>
    </row>
    <row r="824" spans="1:33" ht="15.75" hidden="1" customHeight="1" thickBot="1">
      <c r="A824" t="str">
        <f t="shared" si="24"/>
        <v>060101015940000</v>
      </c>
      <c r="B824" s="41">
        <v>818</v>
      </c>
      <c r="C824" s="42" t="s">
        <v>3763</v>
      </c>
      <c r="D824" s="7" t="s">
        <v>162</v>
      </c>
      <c r="E824" s="41">
        <v>10</v>
      </c>
      <c r="F824" s="43">
        <v>28000</v>
      </c>
      <c r="G824" s="44">
        <v>10</v>
      </c>
      <c r="H824" s="43">
        <v>26700</v>
      </c>
      <c r="I824" s="43">
        <v>267000</v>
      </c>
      <c r="J824" s="45">
        <v>267000</v>
      </c>
      <c r="K824" s="43">
        <v>267500</v>
      </c>
      <c r="L824" s="41">
        <v>99.81</v>
      </c>
      <c r="M824" s="11" t="s">
        <v>3699</v>
      </c>
      <c r="N824" s="41">
        <v>0</v>
      </c>
      <c r="O824" s="42"/>
      <c r="P824" s="43">
        <v>268420</v>
      </c>
      <c r="Q824" s="41" t="s">
        <v>3700</v>
      </c>
      <c r="R824" s="43">
        <v>-267500</v>
      </c>
      <c r="S824" s="41">
        <v>0</v>
      </c>
      <c r="T824" s="7" t="s">
        <v>3701</v>
      </c>
      <c r="U824" s="46" t="s">
        <v>3702</v>
      </c>
      <c r="V824" s="41">
        <v>32.18</v>
      </c>
      <c r="W824" s="12">
        <v>45784</v>
      </c>
      <c r="X824" s="12">
        <v>45757</v>
      </c>
      <c r="Y824" s="47">
        <v>33287</v>
      </c>
      <c r="Z824" s="42"/>
      <c r="AA824" s="14">
        <v>45785</v>
      </c>
      <c r="AB824" s="67" t="s">
        <v>67</v>
      </c>
      <c r="AC824" s="47">
        <v>21</v>
      </c>
      <c r="AD824" s="47" t="s">
        <v>133</v>
      </c>
      <c r="AE824" s="13">
        <v>1015940000</v>
      </c>
      <c r="AF824" s="47" t="s">
        <v>3703</v>
      </c>
      <c r="AG824" t="str">
        <f t="shared" si="25"/>
        <v>ADA FOTO</v>
      </c>
    </row>
    <row r="825" spans="1:33" ht="15.75" hidden="1" customHeight="1" thickBot="1">
      <c r="A825" t="str">
        <f t="shared" si="24"/>
        <v>060101055131000</v>
      </c>
      <c r="B825" s="41">
        <v>819</v>
      </c>
      <c r="C825" s="42" t="s">
        <v>3764</v>
      </c>
      <c r="D825" s="7" t="s">
        <v>3765</v>
      </c>
      <c r="E825" s="41">
        <v>12</v>
      </c>
      <c r="F825" s="43">
        <v>35500</v>
      </c>
      <c r="G825" s="44">
        <v>0</v>
      </c>
      <c r="H825" s="43">
        <v>0</v>
      </c>
      <c r="I825" s="43">
        <v>426000</v>
      </c>
      <c r="J825" s="45">
        <v>426000</v>
      </c>
      <c r="K825" s="43">
        <v>399000</v>
      </c>
      <c r="L825" s="41">
        <v>106.77</v>
      </c>
      <c r="M825" s="11" t="s">
        <v>3707</v>
      </c>
      <c r="N825" s="41">
        <v>0</v>
      </c>
      <c r="O825" s="42"/>
      <c r="P825" s="43">
        <v>382464</v>
      </c>
      <c r="Q825" s="41" t="s">
        <v>3700</v>
      </c>
      <c r="R825" s="43">
        <v>-399000</v>
      </c>
      <c r="S825" s="41">
        <v>0</v>
      </c>
      <c r="T825" s="7" t="s">
        <v>3701</v>
      </c>
      <c r="U825" s="46" t="s">
        <v>3702</v>
      </c>
      <c r="V825" s="41">
        <v>1.87</v>
      </c>
      <c r="W825" s="12">
        <v>45784</v>
      </c>
      <c r="X825" s="12">
        <v>45762</v>
      </c>
      <c r="Y825" s="47">
        <v>21017</v>
      </c>
      <c r="Z825" s="42"/>
      <c r="AA825" s="14">
        <v>45785</v>
      </c>
      <c r="AB825" s="67" t="s">
        <v>67</v>
      </c>
      <c r="AC825" s="47">
        <v>21</v>
      </c>
      <c r="AD825" s="47" t="s">
        <v>133</v>
      </c>
      <c r="AE825" s="13">
        <v>1055131000</v>
      </c>
      <c r="AF825" s="47" t="s">
        <v>3703</v>
      </c>
      <c r="AG825" t="str">
        <f t="shared" si="25"/>
        <v>ADA FOTO</v>
      </c>
    </row>
    <row r="826" spans="1:33" ht="15.75" hidden="1" customHeight="1" thickBot="1">
      <c r="A826" t="str">
        <f t="shared" si="24"/>
        <v>060101070906000</v>
      </c>
      <c r="B826" s="41">
        <v>820</v>
      </c>
      <c r="C826" s="42" t="s">
        <v>3766</v>
      </c>
      <c r="D826" s="7" t="s">
        <v>256</v>
      </c>
      <c r="E826" s="41">
        <v>60</v>
      </c>
      <c r="F826" s="43">
        <v>4500</v>
      </c>
      <c r="G826" s="44">
        <v>60</v>
      </c>
      <c r="H826" s="43">
        <v>4425</v>
      </c>
      <c r="I826" s="43">
        <v>265500</v>
      </c>
      <c r="J826" s="45">
        <v>265500</v>
      </c>
      <c r="K826" s="43">
        <v>263800</v>
      </c>
      <c r="L826" s="41">
        <v>100.64</v>
      </c>
      <c r="M826" s="11" t="s">
        <v>3707</v>
      </c>
      <c r="N826" s="41">
        <v>0</v>
      </c>
      <c r="O826" s="42"/>
      <c r="P826" s="43">
        <v>264360</v>
      </c>
      <c r="Q826" s="41" t="s">
        <v>3700</v>
      </c>
      <c r="R826" s="43">
        <v>-263800</v>
      </c>
      <c r="S826" s="41">
        <v>0</v>
      </c>
      <c r="T826" s="7" t="s">
        <v>3701</v>
      </c>
      <c r="U826" s="46" t="s">
        <v>3711</v>
      </c>
      <c r="V826" s="41">
        <v>1.74</v>
      </c>
      <c r="W826" s="12">
        <v>45778</v>
      </c>
      <c r="X826" s="12">
        <v>45695</v>
      </c>
      <c r="Y826" s="47">
        <v>21017</v>
      </c>
      <c r="Z826" s="42"/>
      <c r="AA826" s="14">
        <v>45785</v>
      </c>
      <c r="AB826" s="67" t="s">
        <v>67</v>
      </c>
      <c r="AC826" s="47">
        <v>21</v>
      </c>
      <c r="AD826" s="47" t="s">
        <v>133</v>
      </c>
      <c r="AE826" s="13">
        <v>1070906000</v>
      </c>
      <c r="AF826" s="47" t="s">
        <v>3703</v>
      </c>
      <c r="AG826" t="str">
        <f t="shared" si="25"/>
        <v>ADA FOTO</v>
      </c>
    </row>
    <row r="827" spans="1:33" ht="15.75" hidden="1" customHeight="1" thickBot="1">
      <c r="A827" t="str">
        <f t="shared" si="24"/>
        <v>060101087247000</v>
      </c>
      <c r="B827" s="41">
        <v>821</v>
      </c>
      <c r="C827" s="42" t="s">
        <v>3767</v>
      </c>
      <c r="D827" s="7" t="s">
        <v>3768</v>
      </c>
      <c r="E827" s="41">
        <v>12</v>
      </c>
      <c r="F827" s="43">
        <v>30500</v>
      </c>
      <c r="G827" s="44">
        <v>0</v>
      </c>
      <c r="H827" s="43">
        <v>0</v>
      </c>
      <c r="I827" s="43">
        <v>366000</v>
      </c>
      <c r="J827" s="45">
        <v>366000</v>
      </c>
      <c r="K827" s="43">
        <v>332200</v>
      </c>
      <c r="L827" s="41">
        <v>110.17</v>
      </c>
      <c r="M827" s="11" t="s">
        <v>3707</v>
      </c>
      <c r="N827" s="41">
        <v>0</v>
      </c>
      <c r="O827" s="42"/>
      <c r="P827" s="43">
        <v>405060</v>
      </c>
      <c r="Q827" s="41" t="s">
        <v>3700</v>
      </c>
      <c r="R827" s="43">
        <v>-332200</v>
      </c>
      <c r="S827" s="41">
        <v>0</v>
      </c>
      <c r="T827" s="7" t="s">
        <v>3701</v>
      </c>
      <c r="U827" s="46" t="s">
        <v>3702</v>
      </c>
      <c r="V827" s="41">
        <v>0.55000000000000004</v>
      </c>
      <c r="W827" s="12">
        <v>45783</v>
      </c>
      <c r="X827" s="12">
        <v>45698</v>
      </c>
      <c r="Y827" s="47">
        <v>38407</v>
      </c>
      <c r="Z827" s="42"/>
      <c r="AA827" s="14">
        <v>45785</v>
      </c>
      <c r="AB827" s="67" t="s">
        <v>67</v>
      </c>
      <c r="AC827" s="47">
        <v>21</v>
      </c>
      <c r="AD827" s="47" t="s">
        <v>133</v>
      </c>
      <c r="AE827" s="13">
        <v>1087247000</v>
      </c>
      <c r="AF827" s="47" t="s">
        <v>3703</v>
      </c>
      <c r="AG827" t="str">
        <f t="shared" si="25"/>
        <v>ADA FOTO</v>
      </c>
    </row>
    <row r="828" spans="1:33" ht="15.75" hidden="1" customHeight="1" thickBot="1">
      <c r="A828" t="str">
        <f t="shared" si="24"/>
        <v>060101087250000</v>
      </c>
      <c r="B828" s="41">
        <v>822</v>
      </c>
      <c r="C828" s="42" t="s">
        <v>3769</v>
      </c>
      <c r="D828" s="7" t="s">
        <v>3770</v>
      </c>
      <c r="E828" s="41">
        <v>12</v>
      </c>
      <c r="F828" s="43">
        <v>35000</v>
      </c>
      <c r="G828" s="44">
        <v>12</v>
      </c>
      <c r="H828" s="43">
        <v>34667</v>
      </c>
      <c r="I828" s="43">
        <v>416004</v>
      </c>
      <c r="J828" s="45">
        <v>416004</v>
      </c>
      <c r="K828" s="43">
        <v>315500</v>
      </c>
      <c r="L828" s="41">
        <v>131.86000000000001</v>
      </c>
      <c r="M828" s="11" t="s">
        <v>3707</v>
      </c>
      <c r="N828" s="41">
        <v>0</v>
      </c>
      <c r="O828" s="42"/>
      <c r="P828" s="43">
        <v>387024</v>
      </c>
      <c r="Q828" s="41" t="s">
        <v>3700</v>
      </c>
      <c r="R828" s="43">
        <v>-315500</v>
      </c>
      <c r="S828" s="41">
        <v>0</v>
      </c>
      <c r="T828" s="7" t="s">
        <v>3701</v>
      </c>
      <c r="U828" s="46" t="s">
        <v>3702</v>
      </c>
      <c r="V828" s="41">
        <v>1.34</v>
      </c>
      <c r="W828" s="12">
        <v>45784</v>
      </c>
      <c r="X828" s="12">
        <v>45682</v>
      </c>
      <c r="Y828" s="47">
        <v>38407</v>
      </c>
      <c r="Z828" s="42"/>
      <c r="AA828" s="14">
        <v>45785</v>
      </c>
      <c r="AB828" s="67" t="s">
        <v>67</v>
      </c>
      <c r="AC828" s="47">
        <v>21</v>
      </c>
      <c r="AD828" s="47" t="s">
        <v>133</v>
      </c>
      <c r="AE828" s="13">
        <v>1087250000</v>
      </c>
      <c r="AF828" s="47" t="s">
        <v>3703</v>
      </c>
      <c r="AG828" t="str">
        <f t="shared" si="25"/>
        <v>ADA FOTO</v>
      </c>
    </row>
    <row r="829" spans="1:33" ht="15.75" hidden="1" customHeight="1" thickBot="1">
      <c r="A829" t="str">
        <f t="shared" si="24"/>
        <v>060101084654000</v>
      </c>
      <c r="B829" s="41">
        <v>823</v>
      </c>
      <c r="C829" s="42" t="s">
        <v>3771</v>
      </c>
      <c r="D829" s="7" t="s">
        <v>3772</v>
      </c>
      <c r="E829" s="41">
        <v>12</v>
      </c>
      <c r="F829" s="43">
        <v>12500</v>
      </c>
      <c r="G829" s="44">
        <v>0</v>
      </c>
      <c r="H829" s="43">
        <v>0</v>
      </c>
      <c r="I829" s="43">
        <v>150000</v>
      </c>
      <c r="J829" s="45">
        <v>150000</v>
      </c>
      <c r="K829" s="43">
        <v>130800</v>
      </c>
      <c r="L829" s="41">
        <v>114.68</v>
      </c>
      <c r="M829" s="11" t="s">
        <v>3707</v>
      </c>
      <c r="N829" s="41">
        <v>0</v>
      </c>
      <c r="O829" s="42"/>
      <c r="P829" s="43">
        <v>141756</v>
      </c>
      <c r="Q829" s="41" t="s">
        <v>3700</v>
      </c>
      <c r="R829" s="43">
        <v>-130800</v>
      </c>
      <c r="S829" s="41">
        <v>0</v>
      </c>
      <c r="T829" s="7" t="s">
        <v>3701</v>
      </c>
      <c r="U829" s="46" t="s">
        <v>3702</v>
      </c>
      <c r="V829" s="41">
        <v>5.08</v>
      </c>
      <c r="W829" s="12">
        <v>45785</v>
      </c>
      <c r="X829" s="12">
        <v>45762</v>
      </c>
      <c r="Y829" s="47">
        <v>38407</v>
      </c>
      <c r="Z829" s="42"/>
      <c r="AA829" s="14">
        <v>45785</v>
      </c>
      <c r="AB829" s="67" t="s">
        <v>67</v>
      </c>
      <c r="AC829" s="47">
        <v>21</v>
      </c>
      <c r="AD829" s="47" t="s">
        <v>133</v>
      </c>
      <c r="AE829" s="13">
        <v>1084654000</v>
      </c>
      <c r="AF829" s="47" t="s">
        <v>3703</v>
      </c>
      <c r="AG829" t="str">
        <f t="shared" si="25"/>
        <v>ADA FOTO</v>
      </c>
    </row>
    <row r="830" spans="1:33" ht="15.75" hidden="1" customHeight="1" thickBot="1">
      <c r="A830" t="str">
        <f t="shared" si="24"/>
        <v>060101084784000</v>
      </c>
      <c r="B830" s="41">
        <v>824</v>
      </c>
      <c r="C830" s="42" t="s">
        <v>3773</v>
      </c>
      <c r="D830" s="7" t="s">
        <v>3774</v>
      </c>
      <c r="E830" s="41">
        <v>3</v>
      </c>
      <c r="F830" s="43">
        <v>67900</v>
      </c>
      <c r="G830" s="44">
        <v>0</v>
      </c>
      <c r="H830" s="43">
        <v>0</v>
      </c>
      <c r="I830" s="43">
        <v>203700</v>
      </c>
      <c r="J830" s="45">
        <v>203700</v>
      </c>
      <c r="K830" s="43">
        <v>196600</v>
      </c>
      <c r="L830" s="41">
        <v>103.61</v>
      </c>
      <c r="M830" s="11" t="s">
        <v>3707</v>
      </c>
      <c r="N830" s="41">
        <v>0</v>
      </c>
      <c r="O830" s="42"/>
      <c r="P830" s="43">
        <v>198660</v>
      </c>
      <c r="Q830" s="41" t="s">
        <v>3700</v>
      </c>
      <c r="R830" s="43">
        <v>-196600</v>
      </c>
      <c r="S830" s="41">
        <v>0</v>
      </c>
      <c r="T830" s="7" t="s">
        <v>3701</v>
      </c>
      <c r="U830" s="46" t="s">
        <v>3702</v>
      </c>
      <c r="V830" s="41">
        <v>3.94</v>
      </c>
      <c r="W830" s="12">
        <v>45780</v>
      </c>
      <c r="X830" s="12">
        <v>45766</v>
      </c>
      <c r="Y830" s="47">
        <v>38407</v>
      </c>
      <c r="Z830" s="42"/>
      <c r="AA830" s="14">
        <v>45785</v>
      </c>
      <c r="AB830" s="67" t="s">
        <v>67</v>
      </c>
      <c r="AC830" s="47">
        <v>21</v>
      </c>
      <c r="AD830" s="47" t="s">
        <v>133</v>
      </c>
      <c r="AE830" s="13">
        <v>1084784000</v>
      </c>
      <c r="AF830" s="47" t="s">
        <v>3703</v>
      </c>
      <c r="AG830" t="str">
        <f t="shared" si="25"/>
        <v>ADA FOTO</v>
      </c>
    </row>
    <row r="831" spans="1:33" ht="15.75" hidden="1" customHeight="1" thickBot="1">
      <c r="A831" t="str">
        <f t="shared" si="24"/>
        <v>060101084655000</v>
      </c>
      <c r="B831" s="41">
        <v>825</v>
      </c>
      <c r="C831" s="42" t="s">
        <v>3775</v>
      </c>
      <c r="D831" s="7" t="s">
        <v>3776</v>
      </c>
      <c r="E831" s="41">
        <v>12</v>
      </c>
      <c r="F831" s="43">
        <v>23500</v>
      </c>
      <c r="G831" s="44">
        <v>0</v>
      </c>
      <c r="H831" s="43">
        <v>0</v>
      </c>
      <c r="I831" s="43">
        <v>282000</v>
      </c>
      <c r="J831" s="48">
        <v>282000</v>
      </c>
      <c r="K831" s="43">
        <v>258600</v>
      </c>
      <c r="L831" s="41">
        <v>109.05</v>
      </c>
      <c r="M831" s="11" t="s">
        <v>3707</v>
      </c>
      <c r="N831" s="41">
        <v>0</v>
      </c>
      <c r="O831" s="42"/>
      <c r="P831" s="43">
        <v>332412</v>
      </c>
      <c r="Q831" s="41" t="s">
        <v>3700</v>
      </c>
      <c r="R831" s="43">
        <v>-258600</v>
      </c>
      <c r="S831" s="41">
        <v>0</v>
      </c>
      <c r="T831" s="7" t="s">
        <v>3701</v>
      </c>
      <c r="U831" s="46" t="s">
        <v>3702</v>
      </c>
      <c r="V831" s="41">
        <v>9.65</v>
      </c>
      <c r="W831" s="12">
        <v>45784</v>
      </c>
      <c r="X831" s="12">
        <v>45775</v>
      </c>
      <c r="Y831" s="47">
        <v>38407</v>
      </c>
      <c r="Z831" s="42"/>
      <c r="AA831" s="14">
        <v>45785</v>
      </c>
      <c r="AB831" s="67" t="s">
        <v>67</v>
      </c>
      <c r="AC831" s="47">
        <v>21</v>
      </c>
      <c r="AD831" s="47" t="s">
        <v>133</v>
      </c>
      <c r="AE831" s="13">
        <v>1084655000</v>
      </c>
      <c r="AF831" s="47" t="s">
        <v>3703</v>
      </c>
      <c r="AG831" t="str">
        <f t="shared" si="25"/>
        <v>ADA FOTO</v>
      </c>
    </row>
    <row r="832" spans="1:33" ht="15.75" hidden="1" customHeight="1" thickBot="1">
      <c r="A832" t="str">
        <f t="shared" si="24"/>
        <v>060101084657000</v>
      </c>
      <c r="B832" s="41">
        <v>826</v>
      </c>
      <c r="C832" s="42" t="s">
        <v>3777</v>
      </c>
      <c r="D832" s="7" t="s">
        <v>3778</v>
      </c>
      <c r="E832" s="41">
        <v>3</v>
      </c>
      <c r="F832" s="43">
        <v>86500</v>
      </c>
      <c r="G832" s="44">
        <v>0</v>
      </c>
      <c r="H832" s="43">
        <v>0</v>
      </c>
      <c r="I832" s="43">
        <v>259500</v>
      </c>
      <c r="J832" s="45">
        <v>259500</v>
      </c>
      <c r="K832" s="43">
        <v>247800</v>
      </c>
      <c r="L832" s="41">
        <v>104.72</v>
      </c>
      <c r="M832" s="11" t="s">
        <v>3707</v>
      </c>
      <c r="N832" s="41">
        <v>0</v>
      </c>
      <c r="O832" s="42"/>
      <c r="P832" s="43">
        <v>257298</v>
      </c>
      <c r="Q832" s="41" t="s">
        <v>3700</v>
      </c>
      <c r="R832" s="43">
        <v>-247800</v>
      </c>
      <c r="S832" s="41">
        <v>0</v>
      </c>
      <c r="T832" s="7" t="s">
        <v>3701</v>
      </c>
      <c r="U832" s="46" t="s">
        <v>3702</v>
      </c>
      <c r="V832" s="50">
        <v>1.5</v>
      </c>
      <c r="W832" s="12">
        <v>45784</v>
      </c>
      <c r="X832" s="12">
        <v>45762</v>
      </c>
      <c r="Y832" s="47">
        <v>38407</v>
      </c>
      <c r="Z832" s="42"/>
      <c r="AA832" s="14">
        <v>45785</v>
      </c>
      <c r="AB832" s="67" t="s">
        <v>67</v>
      </c>
      <c r="AC832" s="47">
        <v>21</v>
      </c>
      <c r="AD832" s="47" t="s">
        <v>133</v>
      </c>
      <c r="AE832" s="13">
        <v>1084657000</v>
      </c>
      <c r="AF832" s="47" t="s">
        <v>3703</v>
      </c>
      <c r="AG832" t="str">
        <f t="shared" si="25"/>
        <v>ADA FOTO</v>
      </c>
    </row>
    <row r="833" spans="1:33" ht="15.75" hidden="1" customHeight="1" thickBot="1">
      <c r="A833" t="str">
        <f t="shared" si="24"/>
        <v>060101084658000</v>
      </c>
      <c r="B833" s="41">
        <v>827</v>
      </c>
      <c r="C833" s="42" t="s">
        <v>3779</v>
      </c>
      <c r="D833" s="7" t="s">
        <v>3780</v>
      </c>
      <c r="E833" s="41">
        <v>12</v>
      </c>
      <c r="F833" s="43">
        <v>15300</v>
      </c>
      <c r="G833" s="44">
        <v>0</v>
      </c>
      <c r="H833" s="43">
        <v>0</v>
      </c>
      <c r="I833" s="43">
        <v>183600</v>
      </c>
      <c r="J833" s="45">
        <v>183600</v>
      </c>
      <c r="K833" s="43">
        <v>182000</v>
      </c>
      <c r="L833" s="41">
        <v>100.88</v>
      </c>
      <c r="M833" s="11" t="s">
        <v>3707</v>
      </c>
      <c r="N833" s="41">
        <v>0</v>
      </c>
      <c r="O833" s="42"/>
      <c r="P833" s="43">
        <v>183204</v>
      </c>
      <c r="Q833" s="41" t="s">
        <v>3700</v>
      </c>
      <c r="R833" s="43">
        <v>-182000</v>
      </c>
      <c r="S833" s="41">
        <v>0</v>
      </c>
      <c r="T833" s="7" t="s">
        <v>3701</v>
      </c>
      <c r="U833" s="46" t="s">
        <v>3702</v>
      </c>
      <c r="V833" s="41">
        <v>1.6</v>
      </c>
      <c r="W833" s="12">
        <v>45784</v>
      </c>
      <c r="X833" s="12">
        <v>45762</v>
      </c>
      <c r="Y833" s="47">
        <v>38407</v>
      </c>
      <c r="Z833" s="42"/>
      <c r="AA833" s="14">
        <v>45785</v>
      </c>
      <c r="AB833" s="67" t="s">
        <v>67</v>
      </c>
      <c r="AC833" s="47">
        <v>21</v>
      </c>
      <c r="AD833" s="47" t="s">
        <v>133</v>
      </c>
      <c r="AE833" s="13">
        <v>1084658000</v>
      </c>
      <c r="AF833" s="47" t="s">
        <v>3703</v>
      </c>
      <c r="AG833" t="str">
        <f t="shared" si="25"/>
        <v>ADA FOTO</v>
      </c>
    </row>
    <row r="834" spans="1:33" ht="15.75" hidden="1" customHeight="1" thickBot="1">
      <c r="A834" t="str">
        <f t="shared" si="24"/>
        <v>060101036780000</v>
      </c>
      <c r="B834" s="41">
        <v>828</v>
      </c>
      <c r="C834" s="42" t="s">
        <v>3781</v>
      </c>
      <c r="D834" s="7" t="s">
        <v>3782</v>
      </c>
      <c r="E834" s="41">
        <v>6</v>
      </c>
      <c r="F834" s="43">
        <v>44000</v>
      </c>
      <c r="G834" s="44">
        <v>0</v>
      </c>
      <c r="H834" s="43">
        <v>0</v>
      </c>
      <c r="I834" s="43">
        <v>264000</v>
      </c>
      <c r="J834" s="45">
        <v>264000</v>
      </c>
      <c r="K834" s="43">
        <v>239400</v>
      </c>
      <c r="L834" s="41">
        <v>110.28</v>
      </c>
      <c r="M834" s="11" t="s">
        <v>3707</v>
      </c>
      <c r="N834" s="41">
        <v>0</v>
      </c>
      <c r="O834" s="42"/>
      <c r="P834" s="43">
        <v>231666</v>
      </c>
      <c r="Q834" s="41" t="s">
        <v>3700</v>
      </c>
      <c r="R834" s="43">
        <v>-239400</v>
      </c>
      <c r="S834" s="41">
        <v>0</v>
      </c>
      <c r="T834" s="7" t="s">
        <v>3701</v>
      </c>
      <c r="U834" s="46" t="s">
        <v>3702</v>
      </c>
      <c r="V834" s="41">
        <v>1.41</v>
      </c>
      <c r="W834" s="12">
        <v>45784</v>
      </c>
      <c r="X834" s="12">
        <v>45768</v>
      </c>
      <c r="Y834" s="47">
        <v>22576</v>
      </c>
      <c r="Z834" s="42"/>
      <c r="AA834" s="14">
        <v>45785</v>
      </c>
      <c r="AB834" s="67" t="s">
        <v>67</v>
      </c>
      <c r="AC834" s="47">
        <v>21</v>
      </c>
      <c r="AD834" s="47" t="s">
        <v>133</v>
      </c>
      <c r="AE834" s="13">
        <v>1036780000</v>
      </c>
      <c r="AF834" s="47" t="s">
        <v>3703</v>
      </c>
      <c r="AG834" t="str">
        <f t="shared" si="25"/>
        <v>ADA FOTO</v>
      </c>
    </row>
    <row r="835" spans="1:33" ht="15.75" hidden="1" customHeight="1" thickBot="1">
      <c r="A835" t="str">
        <f t="shared" si="24"/>
        <v>060101137122000</v>
      </c>
      <c r="B835" s="41">
        <v>829</v>
      </c>
      <c r="C835" s="42" t="s">
        <v>3783</v>
      </c>
      <c r="D835" s="7" t="s">
        <v>442</v>
      </c>
      <c r="E835" s="41">
        <v>48</v>
      </c>
      <c r="F835" s="43">
        <v>4800</v>
      </c>
      <c r="G835" s="44">
        <v>48</v>
      </c>
      <c r="H835" s="43">
        <v>4575</v>
      </c>
      <c r="I835" s="43">
        <v>219600</v>
      </c>
      <c r="J835" s="45">
        <v>219600</v>
      </c>
      <c r="K835" s="43">
        <v>218550</v>
      </c>
      <c r="L835" s="41">
        <v>100.48</v>
      </c>
      <c r="M835" s="11" t="s">
        <v>3707</v>
      </c>
      <c r="N835" s="41">
        <v>0</v>
      </c>
      <c r="O835" s="42"/>
      <c r="P835" s="43">
        <v>218640</v>
      </c>
      <c r="Q835" s="41" t="s">
        <v>3700</v>
      </c>
      <c r="R835" s="43">
        <v>-218550</v>
      </c>
      <c r="S835" s="41">
        <v>0</v>
      </c>
      <c r="T835" s="7" t="s">
        <v>3701</v>
      </c>
      <c r="U835" s="46" t="s">
        <v>3711</v>
      </c>
      <c r="V835" s="50">
        <v>147.4</v>
      </c>
      <c r="W835" s="12">
        <v>45783</v>
      </c>
      <c r="X835" s="12">
        <v>45756</v>
      </c>
      <c r="Y835" s="47">
        <v>25419</v>
      </c>
      <c r="Z835" s="42"/>
      <c r="AA835" s="14">
        <v>45785</v>
      </c>
      <c r="AB835" s="67" t="s">
        <v>67</v>
      </c>
      <c r="AC835" s="47">
        <v>21</v>
      </c>
      <c r="AD835" s="47" t="s">
        <v>133</v>
      </c>
      <c r="AE835" s="13">
        <v>1137122000</v>
      </c>
      <c r="AF835" s="47" t="s">
        <v>3703</v>
      </c>
      <c r="AG835" t="str">
        <f t="shared" si="25"/>
        <v>ADA FOTO</v>
      </c>
    </row>
    <row r="836" spans="1:33" ht="15.75" hidden="1" customHeight="1" thickBot="1">
      <c r="A836" t="str">
        <f t="shared" si="24"/>
        <v>060101115338000</v>
      </c>
      <c r="B836" s="41">
        <v>830</v>
      </c>
      <c r="C836" s="42" t="s">
        <v>3784</v>
      </c>
      <c r="D836" s="7" t="s">
        <v>424</v>
      </c>
      <c r="E836" s="41">
        <v>36</v>
      </c>
      <c r="F836" s="43">
        <v>4800</v>
      </c>
      <c r="G836" s="44">
        <v>36</v>
      </c>
      <c r="H836" s="43">
        <v>4600</v>
      </c>
      <c r="I836" s="43">
        <v>165600</v>
      </c>
      <c r="J836" s="45">
        <v>165600</v>
      </c>
      <c r="K836" s="43">
        <v>180000</v>
      </c>
      <c r="L836" s="41">
        <v>92</v>
      </c>
      <c r="M836" s="11" t="s">
        <v>3699</v>
      </c>
      <c r="N836" s="41">
        <v>0</v>
      </c>
      <c r="O836" s="42"/>
      <c r="P836" s="43">
        <v>159840</v>
      </c>
      <c r="Q836" s="41" t="s">
        <v>3700</v>
      </c>
      <c r="R836" s="43">
        <v>-180000</v>
      </c>
      <c r="S836" s="41">
        <v>0</v>
      </c>
      <c r="T836" s="7" t="s">
        <v>3701</v>
      </c>
      <c r="U836" s="46" t="s">
        <v>3702</v>
      </c>
      <c r="V836" s="50">
        <v>29.87</v>
      </c>
      <c r="W836" s="12">
        <v>45780</v>
      </c>
      <c r="X836" s="12">
        <v>45771</v>
      </c>
      <c r="Y836" s="47">
        <v>39821</v>
      </c>
      <c r="Z836" s="42"/>
      <c r="AA836" s="14">
        <v>45785</v>
      </c>
      <c r="AB836" s="67" t="s">
        <v>67</v>
      </c>
      <c r="AC836" s="47">
        <v>21</v>
      </c>
      <c r="AD836" s="47" t="s">
        <v>133</v>
      </c>
      <c r="AE836" s="13">
        <v>1115338000</v>
      </c>
      <c r="AF836" s="47" t="s">
        <v>3703</v>
      </c>
      <c r="AG836" t="str">
        <f t="shared" si="25"/>
        <v>ADA FOTO</v>
      </c>
    </row>
    <row r="837" spans="1:33" ht="15.75" hidden="1" customHeight="1" thickBot="1">
      <c r="A837" t="str">
        <f t="shared" si="24"/>
        <v>060101077236000</v>
      </c>
      <c r="B837" s="41">
        <v>831</v>
      </c>
      <c r="C837" s="42" t="s">
        <v>3785</v>
      </c>
      <c r="D837" s="7" t="s">
        <v>298</v>
      </c>
      <c r="E837" s="41">
        <v>12</v>
      </c>
      <c r="F837" s="43">
        <v>18700</v>
      </c>
      <c r="G837" s="44">
        <v>12</v>
      </c>
      <c r="H837" s="43">
        <v>16208</v>
      </c>
      <c r="I837" s="43">
        <v>194496</v>
      </c>
      <c r="J837" s="45">
        <v>194496</v>
      </c>
      <c r="K837" s="43">
        <v>210000</v>
      </c>
      <c r="L837" s="41">
        <v>92.62</v>
      </c>
      <c r="M837" s="11" t="s">
        <v>3699</v>
      </c>
      <c r="N837" s="41">
        <v>0</v>
      </c>
      <c r="O837" s="42"/>
      <c r="P837" s="43">
        <v>195204</v>
      </c>
      <c r="Q837" s="41" t="s">
        <v>3700</v>
      </c>
      <c r="R837" s="43">
        <v>-210000</v>
      </c>
      <c r="S837" s="41">
        <v>0</v>
      </c>
      <c r="T837" s="7" t="s">
        <v>3701</v>
      </c>
      <c r="U837" s="46" t="s">
        <v>3702</v>
      </c>
      <c r="V837" s="41">
        <v>0.33</v>
      </c>
      <c r="W837" s="12">
        <v>45774</v>
      </c>
      <c r="X837" s="12">
        <v>45744</v>
      </c>
      <c r="Y837" s="47">
        <v>37412</v>
      </c>
      <c r="Z837" s="42"/>
      <c r="AA837" s="14">
        <v>45785</v>
      </c>
      <c r="AB837" s="67" t="s">
        <v>67</v>
      </c>
      <c r="AC837" s="47">
        <v>26</v>
      </c>
      <c r="AD837" s="47" t="s">
        <v>133</v>
      </c>
      <c r="AE837" s="13">
        <v>1077236000</v>
      </c>
      <c r="AF837" s="47" t="s">
        <v>3703</v>
      </c>
      <c r="AG837" t="str">
        <f t="shared" si="25"/>
        <v>ADA FOTO</v>
      </c>
    </row>
    <row r="838" spans="1:33" ht="15.75" hidden="1" customHeight="1" thickBot="1">
      <c r="A838" t="str">
        <f t="shared" si="24"/>
        <v>060101074674000</v>
      </c>
      <c r="B838" s="41">
        <v>832</v>
      </c>
      <c r="C838" s="42" t="s">
        <v>3786</v>
      </c>
      <c r="D838" s="7" t="s">
        <v>3787</v>
      </c>
      <c r="E838" s="41">
        <v>20</v>
      </c>
      <c r="F838" s="43">
        <v>8200</v>
      </c>
      <c r="G838" s="44">
        <v>20</v>
      </c>
      <c r="H838" s="43">
        <v>7600</v>
      </c>
      <c r="I838" s="43">
        <v>152000</v>
      </c>
      <c r="J838" s="45">
        <v>152000</v>
      </c>
      <c r="K838" s="43">
        <v>162200</v>
      </c>
      <c r="L838" s="41">
        <v>93.71</v>
      </c>
      <c r="M838" s="11" t="s">
        <v>3699</v>
      </c>
      <c r="N838" s="41">
        <v>0</v>
      </c>
      <c r="O838" s="42"/>
      <c r="P838" s="43">
        <v>158520</v>
      </c>
      <c r="Q838" s="41" t="s">
        <v>3700</v>
      </c>
      <c r="R838" s="43">
        <v>-162200</v>
      </c>
      <c r="S838" s="41">
        <v>0</v>
      </c>
      <c r="T838" s="7" t="s">
        <v>3701</v>
      </c>
      <c r="U838" s="46" t="s">
        <v>3702</v>
      </c>
      <c r="V838" s="41">
        <v>28.81</v>
      </c>
      <c r="W838" s="12">
        <v>45784</v>
      </c>
      <c r="X838" s="12">
        <v>45742</v>
      </c>
      <c r="Y838" s="47">
        <v>22041</v>
      </c>
      <c r="Z838" s="42"/>
      <c r="AA838" s="14">
        <v>45785</v>
      </c>
      <c r="AB838" s="67" t="s">
        <v>67</v>
      </c>
      <c r="AC838" s="47">
        <v>26</v>
      </c>
      <c r="AD838" s="47" t="s">
        <v>133</v>
      </c>
      <c r="AE838" s="13">
        <v>1074674000</v>
      </c>
      <c r="AF838" s="47" t="s">
        <v>3703</v>
      </c>
      <c r="AG838" t="str">
        <f t="shared" si="25"/>
        <v>ADA FOTO</v>
      </c>
    </row>
    <row r="839" spans="1:33" ht="15.75" hidden="1" customHeight="1" thickBot="1">
      <c r="A839" t="str">
        <f t="shared" ref="A839:A902" si="26">AB839&amp;AE839</f>
        <v>060101102123000</v>
      </c>
      <c r="B839" s="41">
        <v>833</v>
      </c>
      <c r="C839" s="42" t="s">
        <v>3788</v>
      </c>
      <c r="D839" s="7" t="s">
        <v>406</v>
      </c>
      <c r="E839" s="41">
        <v>12</v>
      </c>
      <c r="F839" s="43">
        <v>16500</v>
      </c>
      <c r="G839" s="44">
        <v>12</v>
      </c>
      <c r="H839" s="43">
        <v>13417</v>
      </c>
      <c r="I839" s="43">
        <v>161004</v>
      </c>
      <c r="J839" s="45">
        <v>161004</v>
      </c>
      <c r="K839" s="43">
        <v>166100</v>
      </c>
      <c r="L839" s="41">
        <v>96.93</v>
      </c>
      <c r="M839" s="11" t="s">
        <v>3699</v>
      </c>
      <c r="N839" s="41">
        <v>0</v>
      </c>
      <c r="O839" s="42"/>
      <c r="P839" s="43">
        <v>165924</v>
      </c>
      <c r="Q839" s="41" t="s">
        <v>3700</v>
      </c>
      <c r="R839" s="43">
        <v>-166100</v>
      </c>
      <c r="S839" s="41">
        <v>0</v>
      </c>
      <c r="T839" s="7" t="s">
        <v>3701</v>
      </c>
      <c r="U839" s="46" t="s">
        <v>3702</v>
      </c>
      <c r="V839" s="41">
        <v>0.54</v>
      </c>
      <c r="W839" s="12">
        <v>45784</v>
      </c>
      <c r="X839" s="12">
        <v>45744</v>
      </c>
      <c r="Y839" s="47">
        <v>37412</v>
      </c>
      <c r="Z839" s="42"/>
      <c r="AA839" s="14">
        <v>45785</v>
      </c>
      <c r="AB839" s="67" t="s">
        <v>67</v>
      </c>
      <c r="AC839" s="47">
        <v>26</v>
      </c>
      <c r="AD839" s="47" t="s">
        <v>133</v>
      </c>
      <c r="AE839" s="13">
        <v>1102123000</v>
      </c>
      <c r="AF839" s="47" t="s">
        <v>3703</v>
      </c>
      <c r="AG839" t="str">
        <f t="shared" ref="AG839:AG902" si="27">IF(LEFT(M839,1)="*","ADA FOTO","TIDAK ADA")</f>
        <v>ADA FOTO</v>
      </c>
    </row>
    <row r="840" spans="1:33" ht="15.75" hidden="1" customHeight="1" thickBot="1">
      <c r="A840" t="str">
        <f t="shared" si="26"/>
        <v>060101074883000</v>
      </c>
      <c r="B840" s="41">
        <v>834</v>
      </c>
      <c r="C840" s="42" t="s">
        <v>3789</v>
      </c>
      <c r="D840" s="7" t="s">
        <v>286</v>
      </c>
      <c r="E840" s="41">
        <v>50</v>
      </c>
      <c r="F840" s="43">
        <v>16000</v>
      </c>
      <c r="G840" s="44">
        <v>50</v>
      </c>
      <c r="H840" s="43">
        <v>14940</v>
      </c>
      <c r="I840" s="43">
        <v>747000</v>
      </c>
      <c r="J840" s="45">
        <v>747000</v>
      </c>
      <c r="K840" s="43">
        <v>747600</v>
      </c>
      <c r="L840" s="41">
        <v>99.92</v>
      </c>
      <c r="M840" s="11" t="s">
        <v>3699</v>
      </c>
      <c r="N840" s="41">
        <v>0</v>
      </c>
      <c r="O840" s="42"/>
      <c r="P840" s="43">
        <v>743850</v>
      </c>
      <c r="Q840" s="41" t="s">
        <v>3700</v>
      </c>
      <c r="R840" s="43">
        <v>-747600</v>
      </c>
      <c r="S840" s="41">
        <v>0</v>
      </c>
      <c r="T840" s="7" t="s">
        <v>3701</v>
      </c>
      <c r="U840" s="46" t="s">
        <v>3702</v>
      </c>
      <c r="V840" s="41">
        <v>2.69</v>
      </c>
      <c r="W840" s="12">
        <v>45784</v>
      </c>
      <c r="X840" s="12">
        <v>45688</v>
      </c>
      <c r="Y840" s="47">
        <v>38648</v>
      </c>
      <c r="Z840" s="42"/>
      <c r="AA840" s="14">
        <v>45785</v>
      </c>
      <c r="AB840" s="67" t="s">
        <v>67</v>
      </c>
      <c r="AC840" s="47">
        <v>26</v>
      </c>
      <c r="AD840" s="47" t="s">
        <v>133</v>
      </c>
      <c r="AE840" s="13">
        <v>1074883000</v>
      </c>
      <c r="AF840" s="47" t="s">
        <v>3703</v>
      </c>
      <c r="AG840" t="str">
        <f t="shared" si="27"/>
        <v>ADA FOTO</v>
      </c>
    </row>
    <row r="841" spans="1:33" ht="15.75" hidden="1" customHeight="1" thickBot="1">
      <c r="A841" t="str">
        <f t="shared" si="26"/>
        <v>060101077237000</v>
      </c>
      <c r="B841" s="41">
        <v>835</v>
      </c>
      <c r="C841" s="42" t="s">
        <v>3790</v>
      </c>
      <c r="D841" s="7" t="s">
        <v>3791</v>
      </c>
      <c r="E841" s="41">
        <v>12</v>
      </c>
      <c r="F841" s="43">
        <v>18900</v>
      </c>
      <c r="G841" s="44">
        <v>12</v>
      </c>
      <c r="H841" s="43">
        <v>16208</v>
      </c>
      <c r="I841" s="43">
        <v>194496</v>
      </c>
      <c r="J841" s="48">
        <v>194496</v>
      </c>
      <c r="K841" s="49">
        <v>197000</v>
      </c>
      <c r="L841" s="41">
        <v>98.73</v>
      </c>
      <c r="M841" s="11" t="s">
        <v>3699</v>
      </c>
      <c r="N841" s="41">
        <v>0</v>
      </c>
      <c r="O841" s="42"/>
      <c r="P841" s="43">
        <v>195204</v>
      </c>
      <c r="Q841" s="41" t="s">
        <v>3700</v>
      </c>
      <c r="R841" s="43">
        <v>-197000</v>
      </c>
      <c r="S841" s="41">
        <v>0</v>
      </c>
      <c r="T841" s="7" t="s">
        <v>3701</v>
      </c>
      <c r="U841" s="46" t="s">
        <v>3702</v>
      </c>
      <c r="V841" s="41">
        <v>1.36</v>
      </c>
      <c r="W841" s="12">
        <v>45784</v>
      </c>
      <c r="X841" s="12">
        <v>45698</v>
      </c>
      <c r="Y841" s="47">
        <v>37412</v>
      </c>
      <c r="Z841" s="42"/>
      <c r="AA841" s="14">
        <v>45785</v>
      </c>
      <c r="AB841" s="67" t="s">
        <v>67</v>
      </c>
      <c r="AC841" s="47">
        <v>26</v>
      </c>
      <c r="AD841" s="47" t="s">
        <v>133</v>
      </c>
      <c r="AE841" s="13">
        <v>1077237000</v>
      </c>
      <c r="AF841" s="47" t="s">
        <v>3703</v>
      </c>
      <c r="AG841" t="str">
        <f t="shared" si="27"/>
        <v>ADA FOTO</v>
      </c>
    </row>
    <row r="842" spans="1:33" ht="15.75" hidden="1" customHeight="1" thickBot="1">
      <c r="A842" t="str">
        <f t="shared" si="26"/>
        <v>060101002106000</v>
      </c>
      <c r="B842" s="41">
        <v>836</v>
      </c>
      <c r="C842" s="42" t="s">
        <v>3792</v>
      </c>
      <c r="D842" s="7" t="s">
        <v>136</v>
      </c>
      <c r="E842" s="41">
        <v>20</v>
      </c>
      <c r="F842" s="43">
        <v>10400</v>
      </c>
      <c r="G842" s="44">
        <v>20</v>
      </c>
      <c r="H842" s="43">
        <v>9670</v>
      </c>
      <c r="I842" s="43">
        <v>193400</v>
      </c>
      <c r="J842" s="48">
        <v>193400</v>
      </c>
      <c r="K842" s="49">
        <v>185000</v>
      </c>
      <c r="L842" s="41">
        <v>104.54</v>
      </c>
      <c r="M842" s="11" t="s">
        <v>3707</v>
      </c>
      <c r="N842" s="41">
        <v>0</v>
      </c>
      <c r="O842" s="42"/>
      <c r="P842" s="43">
        <v>181040</v>
      </c>
      <c r="Q842" s="41" t="s">
        <v>3700</v>
      </c>
      <c r="R842" s="43">
        <v>-185000</v>
      </c>
      <c r="S842" s="41">
        <v>0</v>
      </c>
      <c r="T842" s="7" t="s">
        <v>3701</v>
      </c>
      <c r="U842" s="46" t="s">
        <v>3702</v>
      </c>
      <c r="V842" s="41">
        <v>0.56000000000000005</v>
      </c>
      <c r="W842" s="12">
        <v>45783</v>
      </c>
      <c r="X842" s="12">
        <v>45772</v>
      </c>
      <c r="Y842" s="47">
        <v>37412</v>
      </c>
      <c r="Z842" s="42"/>
      <c r="AA842" s="14">
        <v>45785</v>
      </c>
      <c r="AB842" s="67" t="s">
        <v>67</v>
      </c>
      <c r="AC842" s="47">
        <v>26</v>
      </c>
      <c r="AD842" s="47" t="s">
        <v>133</v>
      </c>
      <c r="AE842" s="13">
        <v>1002106000</v>
      </c>
      <c r="AF842" s="47" t="s">
        <v>3703</v>
      </c>
      <c r="AG842" t="str">
        <f t="shared" si="27"/>
        <v>ADA FOTO</v>
      </c>
    </row>
    <row r="843" spans="1:33" ht="15.75" hidden="1" customHeight="1" thickBot="1">
      <c r="A843" t="str">
        <f t="shared" si="26"/>
        <v>060101055785000</v>
      </c>
      <c r="B843" s="41">
        <v>837</v>
      </c>
      <c r="C843" s="42" t="s">
        <v>3793</v>
      </c>
      <c r="D843" s="7" t="s">
        <v>232</v>
      </c>
      <c r="E843" s="41">
        <v>12</v>
      </c>
      <c r="F843" s="43">
        <v>15500</v>
      </c>
      <c r="G843" s="44">
        <v>12</v>
      </c>
      <c r="H843" s="43">
        <v>13625</v>
      </c>
      <c r="I843" s="43">
        <v>163500</v>
      </c>
      <c r="J843" s="45">
        <v>163500</v>
      </c>
      <c r="K843" s="43">
        <v>166500</v>
      </c>
      <c r="L843" s="41">
        <v>98.2</v>
      </c>
      <c r="M843" s="11" t="s">
        <v>3699</v>
      </c>
      <c r="N843" s="41">
        <v>0</v>
      </c>
      <c r="O843" s="42"/>
      <c r="P843" s="43">
        <v>172824</v>
      </c>
      <c r="Q843" s="41" t="s">
        <v>3700</v>
      </c>
      <c r="R843" s="43">
        <v>-166500</v>
      </c>
      <c r="S843" s="41">
        <v>0</v>
      </c>
      <c r="T843" s="7" t="s">
        <v>3701</v>
      </c>
      <c r="U843" s="46" t="s">
        <v>3711</v>
      </c>
      <c r="V843" s="41">
        <v>313.3</v>
      </c>
      <c r="W843" s="12">
        <v>45784</v>
      </c>
      <c r="X843" s="12">
        <v>45772</v>
      </c>
      <c r="Y843" s="47">
        <v>33387</v>
      </c>
      <c r="Z843" s="42"/>
      <c r="AA843" s="14">
        <v>45785</v>
      </c>
      <c r="AB843" s="67" t="s">
        <v>67</v>
      </c>
      <c r="AC843" s="47">
        <v>26</v>
      </c>
      <c r="AD843" s="47" t="s">
        <v>133</v>
      </c>
      <c r="AE843" s="13">
        <v>1055785000</v>
      </c>
      <c r="AF843" s="47" t="s">
        <v>3703</v>
      </c>
      <c r="AG843" t="str">
        <f t="shared" si="27"/>
        <v>ADA FOTO</v>
      </c>
    </row>
    <row r="844" spans="1:33" ht="15.75" hidden="1" customHeight="1" thickBot="1">
      <c r="A844" t="str">
        <f t="shared" si="26"/>
        <v>060101108244000</v>
      </c>
      <c r="B844" s="41">
        <v>838</v>
      </c>
      <c r="C844" s="42" t="s">
        <v>3794</v>
      </c>
      <c r="D844" s="7" t="s">
        <v>412</v>
      </c>
      <c r="E844" s="41">
        <v>12</v>
      </c>
      <c r="F844" s="43">
        <v>3300</v>
      </c>
      <c r="G844" s="44">
        <v>12</v>
      </c>
      <c r="H844" s="43">
        <v>3000</v>
      </c>
      <c r="I844" s="43">
        <v>36000</v>
      </c>
      <c r="J844" s="45">
        <v>36000</v>
      </c>
      <c r="K844" s="43">
        <v>36000</v>
      </c>
      <c r="L844" s="41">
        <v>100</v>
      </c>
      <c r="M844" s="11" t="s">
        <v>3705</v>
      </c>
      <c r="N844" s="41">
        <v>0</v>
      </c>
      <c r="O844" s="42"/>
      <c r="P844" s="43">
        <v>34020</v>
      </c>
      <c r="Q844" s="41" t="s">
        <v>3700</v>
      </c>
      <c r="R844" s="43">
        <v>-36000</v>
      </c>
      <c r="S844" s="41">
        <v>0</v>
      </c>
      <c r="T844" s="7" t="s">
        <v>3701</v>
      </c>
      <c r="U844" s="46" t="s">
        <v>3702</v>
      </c>
      <c r="V844" s="41">
        <v>42.73</v>
      </c>
      <c r="W844" s="12">
        <v>45784</v>
      </c>
      <c r="X844" s="12">
        <v>45764</v>
      </c>
      <c r="Y844" s="47">
        <v>29573</v>
      </c>
      <c r="Z844" s="42"/>
      <c r="AA844" s="14">
        <v>45785</v>
      </c>
      <c r="AB844" s="67" t="s">
        <v>67</v>
      </c>
      <c r="AC844" s="47">
        <v>26</v>
      </c>
      <c r="AD844" s="47" t="s">
        <v>133</v>
      </c>
      <c r="AE844" s="13">
        <v>1108244000</v>
      </c>
      <c r="AF844" s="47" t="s">
        <v>3703</v>
      </c>
      <c r="AG844" t="str">
        <f t="shared" si="27"/>
        <v>ADA FOTO</v>
      </c>
    </row>
    <row r="845" spans="1:33" ht="15.75" hidden="1" customHeight="1" thickBot="1">
      <c r="A845" t="str">
        <f t="shared" si="26"/>
        <v>060101082607000</v>
      </c>
      <c r="B845" s="41">
        <v>839</v>
      </c>
      <c r="C845" s="42" t="s">
        <v>3795</v>
      </c>
      <c r="D845" s="7" t="s">
        <v>310</v>
      </c>
      <c r="E845" s="41">
        <v>12</v>
      </c>
      <c r="F845" s="43">
        <v>18900</v>
      </c>
      <c r="G845" s="44">
        <v>0</v>
      </c>
      <c r="H845" s="43">
        <v>0</v>
      </c>
      <c r="I845" s="43">
        <v>226800</v>
      </c>
      <c r="J845" s="48">
        <v>226800</v>
      </c>
      <c r="K845" s="49">
        <v>202800</v>
      </c>
      <c r="L845" s="41">
        <v>111.83</v>
      </c>
      <c r="M845" s="11" t="s">
        <v>3707</v>
      </c>
      <c r="N845" s="41">
        <v>0</v>
      </c>
      <c r="O845" s="42"/>
      <c r="P845" s="43">
        <v>209328</v>
      </c>
      <c r="Q845" s="41" t="s">
        <v>3700</v>
      </c>
      <c r="R845" s="43">
        <v>-202800</v>
      </c>
      <c r="S845" s="41">
        <v>0</v>
      </c>
      <c r="T845" s="7" t="s">
        <v>3701</v>
      </c>
      <c r="U845" s="46" t="s">
        <v>3702</v>
      </c>
      <c r="V845" s="50">
        <v>8.15</v>
      </c>
      <c r="W845" s="12">
        <v>45784</v>
      </c>
      <c r="X845" s="12">
        <v>45736</v>
      </c>
      <c r="Y845" s="47">
        <v>32364</v>
      </c>
      <c r="Z845" s="42"/>
      <c r="AA845" s="14">
        <v>45785</v>
      </c>
      <c r="AB845" s="67" t="s">
        <v>67</v>
      </c>
      <c r="AC845" s="47">
        <v>26</v>
      </c>
      <c r="AD845" s="47" t="s">
        <v>133</v>
      </c>
      <c r="AE845" s="13">
        <v>1082607000</v>
      </c>
      <c r="AF845" s="47" t="s">
        <v>3703</v>
      </c>
      <c r="AG845" t="str">
        <f t="shared" si="27"/>
        <v>ADA FOTO</v>
      </c>
    </row>
    <row r="846" spans="1:33" ht="15.75" hidden="1" customHeight="1" thickBot="1">
      <c r="A846" t="str">
        <f t="shared" si="26"/>
        <v>060101082723000</v>
      </c>
      <c r="B846" s="41">
        <v>840</v>
      </c>
      <c r="C846" s="42" t="s">
        <v>3796</v>
      </c>
      <c r="D846" s="7" t="s">
        <v>316</v>
      </c>
      <c r="E846" s="41">
        <v>24</v>
      </c>
      <c r="F846" s="43">
        <v>5300</v>
      </c>
      <c r="G846" s="44">
        <v>24</v>
      </c>
      <c r="H846" s="43">
        <v>4812</v>
      </c>
      <c r="I846" s="43">
        <v>115488</v>
      </c>
      <c r="J846" s="45">
        <v>115488</v>
      </c>
      <c r="K846" s="43">
        <v>106500</v>
      </c>
      <c r="L846" s="41">
        <v>108.44</v>
      </c>
      <c r="M846" s="11" t="s">
        <v>3707</v>
      </c>
      <c r="N846" s="41">
        <v>0</v>
      </c>
      <c r="O846" s="42"/>
      <c r="P846" s="43">
        <v>110784</v>
      </c>
      <c r="Q846" s="41" t="s">
        <v>3700</v>
      </c>
      <c r="R846" s="43">
        <v>-106500</v>
      </c>
      <c r="S846" s="41">
        <v>0</v>
      </c>
      <c r="T846" s="7" t="s">
        <v>3701</v>
      </c>
      <c r="U846" s="46" t="s">
        <v>3702</v>
      </c>
      <c r="V846" s="41">
        <v>43.8</v>
      </c>
      <c r="W846" s="12">
        <v>45783</v>
      </c>
      <c r="X846" s="12">
        <v>45756</v>
      </c>
      <c r="Y846" s="47">
        <v>32364</v>
      </c>
      <c r="Z846" s="42" t="s">
        <v>3821</v>
      </c>
      <c r="AA846" s="14">
        <v>45785</v>
      </c>
      <c r="AB846" s="67" t="s">
        <v>67</v>
      </c>
      <c r="AC846" s="47">
        <v>26</v>
      </c>
      <c r="AD846" s="47" t="s">
        <v>133</v>
      </c>
      <c r="AE846" s="13">
        <v>1082723000</v>
      </c>
      <c r="AF846" s="47" t="s">
        <v>3703</v>
      </c>
      <c r="AG846" t="str">
        <f t="shared" si="27"/>
        <v>ADA FOTO</v>
      </c>
    </row>
    <row r="847" spans="1:33" ht="15.75" hidden="1" customHeight="1" thickBot="1">
      <c r="A847" t="str">
        <f t="shared" si="26"/>
        <v>060101025539000</v>
      </c>
      <c r="B847" s="41">
        <v>841</v>
      </c>
      <c r="C847" s="42" t="s">
        <v>3797</v>
      </c>
      <c r="D847" s="7" t="s">
        <v>190</v>
      </c>
      <c r="E847" s="41">
        <v>1</v>
      </c>
      <c r="F847" s="43">
        <v>20200</v>
      </c>
      <c r="G847" s="44">
        <v>0</v>
      </c>
      <c r="H847" s="43">
        <v>0</v>
      </c>
      <c r="I847" s="43">
        <v>20200</v>
      </c>
      <c r="J847" s="48">
        <v>20200</v>
      </c>
      <c r="K847" s="43">
        <v>20000</v>
      </c>
      <c r="L847" s="41">
        <v>101</v>
      </c>
      <c r="M847" s="11" t="s">
        <v>3707</v>
      </c>
      <c r="N847" s="41">
        <v>0</v>
      </c>
      <c r="O847" s="42"/>
      <c r="P847" s="43">
        <v>20000</v>
      </c>
      <c r="Q847" s="41" t="s">
        <v>3700</v>
      </c>
      <c r="R847" s="43">
        <v>-20000</v>
      </c>
      <c r="S847" s="41">
        <v>0</v>
      </c>
      <c r="T847" s="7" t="s">
        <v>3701</v>
      </c>
      <c r="U847" s="46" t="s">
        <v>3702</v>
      </c>
      <c r="V847" s="41">
        <v>0.33</v>
      </c>
      <c r="W847" s="12">
        <v>45778</v>
      </c>
      <c r="X847" s="12">
        <v>45779</v>
      </c>
      <c r="Y847" s="47">
        <v>29573</v>
      </c>
      <c r="Z847" s="42"/>
      <c r="AA847" s="14">
        <v>45785</v>
      </c>
      <c r="AB847" s="67" t="s">
        <v>67</v>
      </c>
      <c r="AC847" s="47">
        <v>27</v>
      </c>
      <c r="AD847" s="47" t="s">
        <v>133</v>
      </c>
      <c r="AE847" s="13">
        <v>1025539000</v>
      </c>
      <c r="AF847" s="47" t="s">
        <v>3703</v>
      </c>
      <c r="AG847" t="str">
        <f t="shared" si="27"/>
        <v>ADA FOTO</v>
      </c>
    </row>
    <row r="848" spans="1:33" ht="15.75" hidden="1" customHeight="1" thickBot="1">
      <c r="A848" t="str">
        <f t="shared" si="26"/>
        <v>060101058499000</v>
      </c>
      <c r="B848" s="41">
        <v>842</v>
      </c>
      <c r="C848" s="42" t="s">
        <v>3798</v>
      </c>
      <c r="D848" s="7" t="s">
        <v>238</v>
      </c>
      <c r="E848" s="41">
        <v>12</v>
      </c>
      <c r="F848" s="43">
        <v>3100</v>
      </c>
      <c r="G848" s="44">
        <v>12</v>
      </c>
      <c r="H848" s="43">
        <v>2700</v>
      </c>
      <c r="I848" s="43">
        <v>32400</v>
      </c>
      <c r="J848" s="45">
        <v>32400</v>
      </c>
      <c r="K848" s="43">
        <v>37200</v>
      </c>
      <c r="L848" s="41">
        <v>87.1</v>
      </c>
      <c r="M848" s="11" t="s">
        <v>3699</v>
      </c>
      <c r="N848" s="41">
        <v>0</v>
      </c>
      <c r="O848" s="42"/>
      <c r="P848" s="43">
        <v>32280</v>
      </c>
      <c r="Q848" s="41" t="s">
        <v>3700</v>
      </c>
      <c r="R848" s="43">
        <v>-37200</v>
      </c>
      <c r="S848" s="41">
        <v>0</v>
      </c>
      <c r="T848" s="7" t="s">
        <v>3701</v>
      </c>
      <c r="U848" s="46" t="s">
        <v>3702</v>
      </c>
      <c r="V848" s="41">
        <v>22.91</v>
      </c>
      <c r="W848" s="12">
        <v>45785</v>
      </c>
      <c r="X848" s="12">
        <v>45784</v>
      </c>
      <c r="Y848" s="47">
        <v>29573</v>
      </c>
      <c r="Z848" s="42"/>
      <c r="AA848" s="14">
        <v>45785</v>
      </c>
      <c r="AB848" s="67" t="s">
        <v>67</v>
      </c>
      <c r="AC848" s="47">
        <v>27</v>
      </c>
      <c r="AD848" s="47" t="s">
        <v>133</v>
      </c>
      <c r="AE848" s="13">
        <v>1058499000</v>
      </c>
      <c r="AF848" s="47" t="s">
        <v>3703</v>
      </c>
      <c r="AG848" t="str">
        <f t="shared" si="27"/>
        <v>ADA FOTO</v>
      </c>
    </row>
    <row r="849" spans="1:33" ht="15.75" hidden="1" customHeight="1" thickBot="1">
      <c r="A849" t="str">
        <f t="shared" si="26"/>
        <v>060101090872000</v>
      </c>
      <c r="B849" s="41">
        <v>843</v>
      </c>
      <c r="C849" s="42" t="s">
        <v>3799</v>
      </c>
      <c r="D849" s="7" t="s">
        <v>394</v>
      </c>
      <c r="E849" s="41">
        <v>12</v>
      </c>
      <c r="F849" s="43">
        <v>3550</v>
      </c>
      <c r="G849" s="44">
        <v>12</v>
      </c>
      <c r="H849" s="43">
        <v>3250</v>
      </c>
      <c r="I849" s="43">
        <v>39000</v>
      </c>
      <c r="J849" s="45">
        <v>39000</v>
      </c>
      <c r="K849" s="43">
        <v>35000</v>
      </c>
      <c r="L849" s="41">
        <v>111.43</v>
      </c>
      <c r="M849" s="11" t="s">
        <v>3707</v>
      </c>
      <c r="N849" s="41">
        <v>0</v>
      </c>
      <c r="O849" s="42"/>
      <c r="P849" s="43">
        <v>36684</v>
      </c>
      <c r="Q849" s="41" t="s">
        <v>3700</v>
      </c>
      <c r="R849" s="43">
        <v>-35000</v>
      </c>
      <c r="S849" s="41">
        <v>0</v>
      </c>
      <c r="T849" s="7" t="s">
        <v>3701</v>
      </c>
      <c r="U849" s="46" t="s">
        <v>3702</v>
      </c>
      <c r="V849" s="41">
        <v>56.39</v>
      </c>
      <c r="W849" s="12">
        <v>45783</v>
      </c>
      <c r="X849" s="12">
        <v>45782</v>
      </c>
      <c r="Y849" s="47">
        <v>29573</v>
      </c>
      <c r="Z849" s="42"/>
      <c r="AA849" s="14">
        <v>45785</v>
      </c>
      <c r="AB849" s="67" t="s">
        <v>67</v>
      </c>
      <c r="AC849" s="47">
        <v>27</v>
      </c>
      <c r="AD849" s="47" t="s">
        <v>133</v>
      </c>
      <c r="AE849" s="13">
        <v>1090872000</v>
      </c>
      <c r="AF849" s="47" t="s">
        <v>3703</v>
      </c>
      <c r="AG849" t="str">
        <f t="shared" si="27"/>
        <v>ADA FOTO</v>
      </c>
    </row>
    <row r="850" spans="1:33" ht="15.75" hidden="1" customHeight="1" thickBot="1">
      <c r="A850" t="str">
        <f t="shared" si="26"/>
        <v>060101038886000</v>
      </c>
      <c r="B850" s="41">
        <v>844</v>
      </c>
      <c r="C850" s="42" t="s">
        <v>3800</v>
      </c>
      <c r="D850" s="7" t="s">
        <v>220</v>
      </c>
      <c r="E850" s="41">
        <v>12</v>
      </c>
      <c r="F850" s="43">
        <v>5700</v>
      </c>
      <c r="G850" s="44">
        <v>12</v>
      </c>
      <c r="H850" s="43">
        <v>5325</v>
      </c>
      <c r="I850" s="43">
        <v>63900</v>
      </c>
      <c r="J850" s="45">
        <v>63900</v>
      </c>
      <c r="K850" s="43">
        <v>53000</v>
      </c>
      <c r="L850" s="41">
        <v>120.57</v>
      </c>
      <c r="M850" s="11" t="s">
        <v>3707</v>
      </c>
      <c r="N850" s="41">
        <v>0</v>
      </c>
      <c r="O850" s="42"/>
      <c r="P850" s="43">
        <v>57648</v>
      </c>
      <c r="Q850" s="41" t="s">
        <v>3700</v>
      </c>
      <c r="R850" s="43">
        <v>-53000</v>
      </c>
      <c r="S850" s="41">
        <v>0</v>
      </c>
      <c r="T850" s="7" t="s">
        <v>3701</v>
      </c>
      <c r="U850" s="46" t="s">
        <v>3702</v>
      </c>
      <c r="V850" s="41">
        <v>3.03</v>
      </c>
      <c r="W850" s="12">
        <v>45784</v>
      </c>
      <c r="X850" s="12">
        <v>45782</v>
      </c>
      <c r="Y850" s="47">
        <v>22092</v>
      </c>
      <c r="Z850" s="42"/>
      <c r="AA850" s="14">
        <v>45785</v>
      </c>
      <c r="AB850" s="67" t="s">
        <v>67</v>
      </c>
      <c r="AC850" s="47">
        <v>27</v>
      </c>
      <c r="AD850" s="47" t="s">
        <v>133</v>
      </c>
      <c r="AE850" s="13">
        <v>1038886000</v>
      </c>
      <c r="AF850" s="47" t="s">
        <v>3703</v>
      </c>
      <c r="AG850" t="str">
        <f t="shared" si="27"/>
        <v>ADA FOTO</v>
      </c>
    </row>
    <row r="851" spans="1:33" ht="15.75" hidden="1" customHeight="1" thickBot="1">
      <c r="A851" t="str">
        <f t="shared" si="26"/>
        <v>060101083903000</v>
      </c>
      <c r="B851" s="41">
        <v>845</v>
      </c>
      <c r="C851" s="42" t="s">
        <v>3801</v>
      </c>
      <c r="D851" s="7" t="s">
        <v>328</v>
      </c>
      <c r="E851" s="41">
        <v>24</v>
      </c>
      <c r="F851" s="43">
        <v>6600</v>
      </c>
      <c r="G851" s="44">
        <v>0</v>
      </c>
      <c r="H851" s="43">
        <v>0</v>
      </c>
      <c r="I851" s="43">
        <v>158400</v>
      </c>
      <c r="J851" s="48">
        <v>158400</v>
      </c>
      <c r="K851" s="43">
        <v>130000</v>
      </c>
      <c r="L851" s="41">
        <v>121.85</v>
      </c>
      <c r="M851" s="11" t="s">
        <v>3707</v>
      </c>
      <c r="N851" s="41">
        <v>0</v>
      </c>
      <c r="O851" s="42"/>
      <c r="P851" s="43">
        <v>129888</v>
      </c>
      <c r="Q851" s="41" t="s">
        <v>3700</v>
      </c>
      <c r="R851" s="43">
        <v>-130000</v>
      </c>
      <c r="S851" s="41">
        <v>0</v>
      </c>
      <c r="T851" s="7" t="s">
        <v>3701</v>
      </c>
      <c r="U851" s="46" t="s">
        <v>3702</v>
      </c>
      <c r="V851" s="41">
        <v>11.64</v>
      </c>
      <c r="W851" s="12">
        <v>45784</v>
      </c>
      <c r="X851" s="12">
        <v>45775</v>
      </c>
      <c r="Y851" s="47">
        <v>35897</v>
      </c>
      <c r="Z851" s="42"/>
      <c r="AA851" s="14">
        <v>45785</v>
      </c>
      <c r="AB851" s="67" t="s">
        <v>67</v>
      </c>
      <c r="AC851" s="47">
        <v>27</v>
      </c>
      <c r="AD851" s="47" t="s">
        <v>133</v>
      </c>
      <c r="AE851" s="13">
        <v>1083903000</v>
      </c>
      <c r="AF851" s="47" t="s">
        <v>3703</v>
      </c>
      <c r="AG851" t="str">
        <f t="shared" si="27"/>
        <v>ADA FOTO</v>
      </c>
    </row>
    <row r="852" spans="1:33" ht="15.75" hidden="1" customHeight="1" thickBot="1">
      <c r="A852" t="str">
        <f t="shared" si="26"/>
        <v>060101075557000</v>
      </c>
      <c r="B852" s="41">
        <v>846</v>
      </c>
      <c r="C852" s="42" t="s">
        <v>3802</v>
      </c>
      <c r="D852" s="7" t="s">
        <v>292</v>
      </c>
      <c r="E852" s="41">
        <v>25</v>
      </c>
      <c r="F852" s="43">
        <v>11700</v>
      </c>
      <c r="G852" s="44">
        <v>25</v>
      </c>
      <c r="H852" s="43">
        <v>10750</v>
      </c>
      <c r="I852" s="43">
        <v>268750</v>
      </c>
      <c r="J852" s="45">
        <v>268750</v>
      </c>
      <c r="K852" s="43">
        <v>262500</v>
      </c>
      <c r="L852" s="41">
        <v>102.38</v>
      </c>
      <c r="M852" s="11" t="s">
        <v>3707</v>
      </c>
      <c r="N852" s="41">
        <v>0</v>
      </c>
      <c r="O852" s="42"/>
      <c r="P852" s="43">
        <v>257775</v>
      </c>
      <c r="Q852" s="41" t="s">
        <v>3700</v>
      </c>
      <c r="R852" s="43">
        <v>-262500</v>
      </c>
      <c r="S852" s="41">
        <v>0</v>
      </c>
      <c r="T852" s="7" t="s">
        <v>3701</v>
      </c>
      <c r="U852" s="46" t="s">
        <v>3702</v>
      </c>
      <c r="V852" s="41">
        <v>0.05</v>
      </c>
      <c r="W852" s="12">
        <v>45493</v>
      </c>
      <c r="X852" s="12">
        <v>45464</v>
      </c>
      <c r="Y852" s="47">
        <v>24764</v>
      </c>
      <c r="Z852" s="42"/>
      <c r="AA852" s="14">
        <v>45785</v>
      </c>
      <c r="AB852" s="67" t="s">
        <v>67</v>
      </c>
      <c r="AC852" s="47">
        <v>27</v>
      </c>
      <c r="AD852" s="47" t="s">
        <v>133</v>
      </c>
      <c r="AE852" s="13">
        <v>1075557000</v>
      </c>
      <c r="AF852" s="47" t="s">
        <v>3703</v>
      </c>
      <c r="AG852" t="str">
        <f t="shared" si="27"/>
        <v>ADA FOTO</v>
      </c>
    </row>
    <row r="853" spans="1:33" ht="15.75" hidden="1" customHeight="1" thickBot="1">
      <c r="A853" t="str">
        <f t="shared" si="26"/>
        <v>060101038932000</v>
      </c>
      <c r="B853" s="41">
        <v>847</v>
      </c>
      <c r="C853" s="42" t="s">
        <v>3803</v>
      </c>
      <c r="D853" s="7" t="s">
        <v>226</v>
      </c>
      <c r="E853" s="41">
        <v>1</v>
      </c>
      <c r="F853" s="43">
        <v>22100</v>
      </c>
      <c r="G853" s="44">
        <v>0</v>
      </c>
      <c r="H853" s="43">
        <v>0</v>
      </c>
      <c r="I853" s="43">
        <v>22100</v>
      </c>
      <c r="J853" s="45">
        <v>22100</v>
      </c>
      <c r="K853" s="43">
        <v>20000</v>
      </c>
      <c r="L853" s="41">
        <v>110.5</v>
      </c>
      <c r="M853" s="11" t="s">
        <v>3707</v>
      </c>
      <c r="N853" s="41">
        <v>0</v>
      </c>
      <c r="O853" s="42"/>
      <c r="P853" s="43">
        <v>21990</v>
      </c>
      <c r="Q853" s="41" t="s">
        <v>3700</v>
      </c>
      <c r="R853" s="43">
        <v>-20000</v>
      </c>
      <c r="S853" s="41">
        <v>0</v>
      </c>
      <c r="T853" s="7" t="s">
        <v>3701</v>
      </c>
      <c r="U853" s="46" t="s">
        <v>3711</v>
      </c>
      <c r="V853" s="41">
        <v>1.06</v>
      </c>
      <c r="W853" s="12">
        <v>45721</v>
      </c>
      <c r="X853" s="12">
        <v>45461</v>
      </c>
      <c r="Y853" s="47">
        <v>30851</v>
      </c>
      <c r="Z853" s="42"/>
      <c r="AA853" s="14">
        <v>45785</v>
      </c>
      <c r="AB853" s="67" t="s">
        <v>67</v>
      </c>
      <c r="AC853" s="47">
        <v>27</v>
      </c>
      <c r="AD853" s="47" t="s">
        <v>133</v>
      </c>
      <c r="AE853" s="13">
        <v>1038932000</v>
      </c>
      <c r="AF853" s="47" t="s">
        <v>3703</v>
      </c>
      <c r="AG853" t="str">
        <f t="shared" si="27"/>
        <v>ADA FOTO</v>
      </c>
    </row>
    <row r="854" spans="1:33" ht="15.75" hidden="1" customHeight="1" thickBot="1">
      <c r="A854" t="str">
        <f t="shared" si="26"/>
        <v>060101090446000</v>
      </c>
      <c r="B854" s="41">
        <v>848</v>
      </c>
      <c r="C854" s="42" t="s">
        <v>3804</v>
      </c>
      <c r="D854" s="7" t="s">
        <v>388</v>
      </c>
      <c r="E854" s="41">
        <v>24</v>
      </c>
      <c r="F854" s="43">
        <v>3600</v>
      </c>
      <c r="G854" s="44">
        <v>24</v>
      </c>
      <c r="H854" s="43">
        <v>3083</v>
      </c>
      <c r="I854" s="43">
        <v>73992</v>
      </c>
      <c r="J854" s="45">
        <v>73992</v>
      </c>
      <c r="K854" s="43">
        <v>74000</v>
      </c>
      <c r="L854" s="41">
        <v>99.99</v>
      </c>
      <c r="M854" s="11" t="s">
        <v>3699</v>
      </c>
      <c r="N854" s="41">
        <v>0</v>
      </c>
      <c r="O854" s="42"/>
      <c r="P854" s="43">
        <v>76920</v>
      </c>
      <c r="Q854" s="41" t="s">
        <v>3700</v>
      </c>
      <c r="R854" s="43">
        <v>-74000</v>
      </c>
      <c r="S854" s="41">
        <v>0</v>
      </c>
      <c r="T854" s="7" t="s">
        <v>3701</v>
      </c>
      <c r="U854" s="46" t="s">
        <v>3702</v>
      </c>
      <c r="V854" s="41">
        <v>9.0399999999999991</v>
      </c>
      <c r="W854" s="12">
        <v>45783</v>
      </c>
      <c r="X854" s="12">
        <v>45780</v>
      </c>
      <c r="Y854" s="47">
        <v>32364</v>
      </c>
      <c r="Z854" s="42"/>
      <c r="AA854" s="14">
        <v>45785</v>
      </c>
      <c r="AB854" s="67" t="s">
        <v>67</v>
      </c>
      <c r="AC854" s="47">
        <v>27</v>
      </c>
      <c r="AD854" s="47" t="s">
        <v>133</v>
      </c>
      <c r="AE854" s="13">
        <v>1090446000</v>
      </c>
      <c r="AF854" s="47" t="s">
        <v>3703</v>
      </c>
      <c r="AG854" t="str">
        <f t="shared" si="27"/>
        <v>ADA FOTO</v>
      </c>
    </row>
    <row r="855" spans="1:33" ht="15.75" hidden="1" customHeight="1" thickBot="1">
      <c r="A855" t="str">
        <f t="shared" si="26"/>
        <v>060101017616000</v>
      </c>
      <c r="B855" s="41">
        <v>849</v>
      </c>
      <c r="C855" s="42" t="s">
        <v>3805</v>
      </c>
      <c r="D855" s="7" t="s">
        <v>174</v>
      </c>
      <c r="E855" s="41">
        <v>24</v>
      </c>
      <c r="F855" s="43">
        <v>3200</v>
      </c>
      <c r="G855" s="44">
        <v>24</v>
      </c>
      <c r="H855" s="43">
        <v>2500</v>
      </c>
      <c r="I855" s="43">
        <v>60000</v>
      </c>
      <c r="J855" s="45">
        <v>60000</v>
      </c>
      <c r="K855" s="43">
        <v>58500</v>
      </c>
      <c r="L855" s="41">
        <v>102.56</v>
      </c>
      <c r="M855" s="11" t="s">
        <v>3707</v>
      </c>
      <c r="N855" s="41">
        <v>0</v>
      </c>
      <c r="O855" s="42"/>
      <c r="P855" s="43">
        <v>71304</v>
      </c>
      <c r="Q855" s="41" t="s">
        <v>3700</v>
      </c>
      <c r="R855" s="43">
        <v>-58500</v>
      </c>
      <c r="S855" s="41">
        <v>0</v>
      </c>
      <c r="T855" s="7" t="s">
        <v>3701</v>
      </c>
      <c r="U855" s="46" t="s">
        <v>3702</v>
      </c>
      <c r="V855" s="41">
        <v>571.95000000000005</v>
      </c>
      <c r="W855" s="12">
        <v>45784</v>
      </c>
      <c r="X855" s="12">
        <v>45707</v>
      </c>
      <c r="Y855" s="47">
        <v>38947</v>
      </c>
      <c r="Z855" s="42"/>
      <c r="AA855" s="14">
        <v>45785</v>
      </c>
      <c r="AB855" s="67" t="s">
        <v>67</v>
      </c>
      <c r="AC855" s="47">
        <v>27</v>
      </c>
      <c r="AD855" s="47" t="s">
        <v>133</v>
      </c>
      <c r="AE855" s="13">
        <v>1017616000</v>
      </c>
      <c r="AF855" s="47" t="s">
        <v>3703</v>
      </c>
      <c r="AG855" t="str">
        <f t="shared" si="27"/>
        <v>ADA FOTO</v>
      </c>
    </row>
    <row r="856" spans="1:33" ht="15.75" hidden="1" customHeight="1" thickBot="1">
      <c r="A856" t="str">
        <f t="shared" si="26"/>
        <v>060101083898000</v>
      </c>
      <c r="B856" s="41">
        <v>850</v>
      </c>
      <c r="C856" s="42" t="s">
        <v>3806</v>
      </c>
      <c r="D856" s="7" t="s">
        <v>322</v>
      </c>
      <c r="E856" s="41">
        <v>30</v>
      </c>
      <c r="F856" s="43">
        <v>6800</v>
      </c>
      <c r="G856" s="44">
        <v>30</v>
      </c>
      <c r="H856" s="43">
        <v>6000</v>
      </c>
      <c r="I856" s="43">
        <v>180000</v>
      </c>
      <c r="J856" s="45">
        <v>180000</v>
      </c>
      <c r="K856" s="43">
        <v>183000</v>
      </c>
      <c r="L856" s="41">
        <v>98.36</v>
      </c>
      <c r="M856" s="11" t="s">
        <v>3699</v>
      </c>
      <c r="N856" s="41">
        <v>0</v>
      </c>
      <c r="O856" s="42"/>
      <c r="P856" s="43">
        <v>173520</v>
      </c>
      <c r="Q856" s="41" t="s">
        <v>3700</v>
      </c>
      <c r="R856" s="43">
        <v>-183000</v>
      </c>
      <c r="S856" s="41">
        <v>0</v>
      </c>
      <c r="T856" s="7" t="s">
        <v>3701</v>
      </c>
      <c r="U856" s="46" t="s">
        <v>3702</v>
      </c>
      <c r="V856" s="41">
        <v>4.96</v>
      </c>
      <c r="W856" s="12">
        <v>45784</v>
      </c>
      <c r="X856" s="12">
        <v>45764</v>
      </c>
      <c r="Y856" s="47">
        <v>31687</v>
      </c>
      <c r="Z856" s="42" t="s">
        <v>3822</v>
      </c>
      <c r="AA856" s="14">
        <v>45785</v>
      </c>
      <c r="AB856" s="67" t="s">
        <v>67</v>
      </c>
      <c r="AC856" s="47">
        <v>27</v>
      </c>
      <c r="AD856" s="47" t="s">
        <v>133</v>
      </c>
      <c r="AE856" s="13">
        <v>1083898000</v>
      </c>
      <c r="AF856" s="47" t="s">
        <v>3703</v>
      </c>
      <c r="AG856" t="str">
        <f t="shared" si="27"/>
        <v>ADA FOTO</v>
      </c>
    </row>
    <row r="857" spans="1:33" ht="15.75" hidden="1" customHeight="1" thickBot="1">
      <c r="A857" t="str">
        <f t="shared" si="26"/>
        <v>060111114756000</v>
      </c>
      <c r="B857" s="41">
        <v>851</v>
      </c>
      <c r="C857" s="42" t="s">
        <v>3698</v>
      </c>
      <c r="D857" s="7" t="s">
        <v>418</v>
      </c>
      <c r="E857" s="41">
        <v>8</v>
      </c>
      <c r="F857" s="43">
        <v>35900</v>
      </c>
      <c r="G857" s="44">
        <v>8</v>
      </c>
      <c r="H857" s="43">
        <v>35375</v>
      </c>
      <c r="I857" s="43">
        <v>283000</v>
      </c>
      <c r="J857" s="48">
        <v>283000</v>
      </c>
      <c r="K857" s="43">
        <v>288000</v>
      </c>
      <c r="L857" s="41">
        <v>98.26</v>
      </c>
      <c r="M857" s="11" t="s">
        <v>3699</v>
      </c>
      <c r="N857" s="41">
        <v>0</v>
      </c>
      <c r="O857" s="42"/>
      <c r="P857" s="43">
        <v>277032</v>
      </c>
      <c r="Q857" s="41" t="s">
        <v>3700</v>
      </c>
      <c r="R857" s="43">
        <v>-288000</v>
      </c>
      <c r="S857" s="41">
        <v>0</v>
      </c>
      <c r="T857" s="7" t="s">
        <v>3701</v>
      </c>
      <c r="U857" s="46" t="s">
        <v>3702</v>
      </c>
      <c r="V857" s="41">
        <v>15.9</v>
      </c>
      <c r="W857" s="12">
        <v>45785</v>
      </c>
      <c r="X857" s="12">
        <v>45768</v>
      </c>
      <c r="Y857" s="47">
        <v>34207</v>
      </c>
      <c r="Z857" s="42"/>
      <c r="AA857" s="14">
        <v>45785</v>
      </c>
      <c r="AB857" s="67" t="s">
        <v>90</v>
      </c>
      <c r="AC857" s="47">
        <v>11</v>
      </c>
      <c r="AD857" s="47" t="s">
        <v>133</v>
      </c>
      <c r="AE857" s="13">
        <v>1114756000</v>
      </c>
      <c r="AF857" s="47" t="s">
        <v>3703</v>
      </c>
      <c r="AG857" t="str">
        <f t="shared" si="27"/>
        <v>ADA FOTO</v>
      </c>
    </row>
    <row r="858" spans="1:33" ht="15.75" hidden="1" customHeight="1" thickBot="1">
      <c r="A858" t="str">
        <f t="shared" si="26"/>
        <v>060111120170000</v>
      </c>
      <c r="B858" s="41">
        <v>852</v>
      </c>
      <c r="C858" s="42" t="s">
        <v>3704</v>
      </c>
      <c r="D858" s="7" t="s">
        <v>430</v>
      </c>
      <c r="E858" s="41">
        <v>12</v>
      </c>
      <c r="F858" s="43">
        <v>16200</v>
      </c>
      <c r="G858" s="44">
        <v>12</v>
      </c>
      <c r="H858" s="43">
        <v>16000</v>
      </c>
      <c r="I858" s="43">
        <v>192000</v>
      </c>
      <c r="J858" s="45">
        <v>192000</v>
      </c>
      <c r="K858" s="43">
        <v>192300</v>
      </c>
      <c r="L858" s="41">
        <v>99.84</v>
      </c>
      <c r="M858" s="11" t="s">
        <v>3699</v>
      </c>
      <c r="N858" s="41">
        <v>0</v>
      </c>
      <c r="O858" s="42"/>
      <c r="P858" s="43">
        <v>186240</v>
      </c>
      <c r="Q858" s="41" t="s">
        <v>3700</v>
      </c>
      <c r="R858" s="43">
        <v>-192300</v>
      </c>
      <c r="S858" s="41">
        <v>0</v>
      </c>
      <c r="T858" s="7" t="s">
        <v>3701</v>
      </c>
      <c r="U858" s="46" t="s">
        <v>3702</v>
      </c>
      <c r="V858" s="41">
        <v>3.64</v>
      </c>
      <c r="W858" s="12">
        <v>45784</v>
      </c>
      <c r="X858" s="12">
        <v>45768</v>
      </c>
      <c r="Y858" s="47">
        <v>34207</v>
      </c>
      <c r="Z858" s="42"/>
      <c r="AA858" s="14">
        <v>45785</v>
      </c>
      <c r="AB858" s="67" t="s">
        <v>90</v>
      </c>
      <c r="AC858" s="47">
        <v>11</v>
      </c>
      <c r="AD858" s="47" t="s">
        <v>133</v>
      </c>
      <c r="AE858" s="13">
        <v>1120170000</v>
      </c>
      <c r="AF858" s="47" t="s">
        <v>3703</v>
      </c>
      <c r="AG858" t="str">
        <f t="shared" si="27"/>
        <v>ADA FOTO</v>
      </c>
    </row>
    <row r="859" spans="1:33" ht="15.75" hidden="1" customHeight="1" thickBot="1">
      <c r="A859" t="str">
        <f t="shared" si="26"/>
        <v>060111121051000</v>
      </c>
      <c r="B859" s="41">
        <v>853</v>
      </c>
      <c r="C859" s="42" t="s">
        <v>3706</v>
      </c>
      <c r="D859" s="7" t="s">
        <v>436</v>
      </c>
      <c r="E859" s="41">
        <v>12</v>
      </c>
      <c r="F859" s="43">
        <v>8700</v>
      </c>
      <c r="G859" s="44">
        <v>12</v>
      </c>
      <c r="H859" s="43">
        <v>8400</v>
      </c>
      <c r="I859" s="43">
        <v>100800</v>
      </c>
      <c r="J859" s="45">
        <v>100800</v>
      </c>
      <c r="K859" s="43">
        <v>91000</v>
      </c>
      <c r="L859" s="41">
        <v>110.77</v>
      </c>
      <c r="M859" s="11" t="s">
        <v>3707</v>
      </c>
      <c r="N859" s="41">
        <v>0</v>
      </c>
      <c r="O859" s="42"/>
      <c r="P859" s="43">
        <v>97248</v>
      </c>
      <c r="Q859" s="41" t="s">
        <v>3700</v>
      </c>
      <c r="R859" s="43">
        <v>-91000</v>
      </c>
      <c r="S859" s="41">
        <v>0</v>
      </c>
      <c r="T859" s="7" t="s">
        <v>3701</v>
      </c>
      <c r="U859" s="46" t="s">
        <v>3702</v>
      </c>
      <c r="V859" s="41">
        <v>7.9</v>
      </c>
      <c r="W859" s="12">
        <v>45784</v>
      </c>
      <c r="X859" s="12">
        <v>45757</v>
      </c>
      <c r="Y859" s="47">
        <v>32566</v>
      </c>
      <c r="Z859" s="42"/>
      <c r="AA859" s="14">
        <v>45785</v>
      </c>
      <c r="AB859" s="67" t="s">
        <v>90</v>
      </c>
      <c r="AC859" s="47">
        <v>11</v>
      </c>
      <c r="AD859" s="47" t="s">
        <v>133</v>
      </c>
      <c r="AE859" s="13">
        <v>1121051000</v>
      </c>
      <c r="AF859" s="47" t="s">
        <v>3703</v>
      </c>
      <c r="AG859" t="str">
        <f t="shared" si="27"/>
        <v>ADA FOTO</v>
      </c>
    </row>
    <row r="860" spans="1:33" ht="15.75" hidden="1" customHeight="1" thickBot="1">
      <c r="A860" t="str">
        <f t="shared" si="26"/>
        <v>060111071606000</v>
      </c>
      <c r="B860" s="41">
        <v>854</v>
      </c>
      <c r="C860" s="42" t="s">
        <v>3708</v>
      </c>
      <c r="D860" s="7" t="s">
        <v>268</v>
      </c>
      <c r="E860" s="41">
        <v>9</v>
      </c>
      <c r="F860" s="43">
        <v>17200</v>
      </c>
      <c r="G860" s="44">
        <v>9</v>
      </c>
      <c r="H860" s="43">
        <v>16750</v>
      </c>
      <c r="I860" s="43">
        <v>150750</v>
      </c>
      <c r="J860" s="45">
        <v>150750</v>
      </c>
      <c r="K860" s="43">
        <v>152100</v>
      </c>
      <c r="L860" s="41">
        <v>99.11</v>
      </c>
      <c r="M860" s="11" t="s">
        <v>3699</v>
      </c>
      <c r="N860" s="41">
        <v>0</v>
      </c>
      <c r="O860" s="42"/>
      <c r="P860" s="43">
        <v>148410</v>
      </c>
      <c r="Q860" s="41" t="s">
        <v>3700</v>
      </c>
      <c r="R860" s="43">
        <v>-152100</v>
      </c>
      <c r="S860" s="41">
        <v>0</v>
      </c>
      <c r="T860" s="7" t="s">
        <v>3701</v>
      </c>
      <c r="U860" s="46" t="s">
        <v>3702</v>
      </c>
      <c r="V860" s="41">
        <v>14.18</v>
      </c>
      <c r="W860" s="12">
        <v>45785</v>
      </c>
      <c r="X860" s="12">
        <v>45768</v>
      </c>
      <c r="Y860" s="47">
        <v>34207</v>
      </c>
      <c r="Z860" s="42"/>
      <c r="AA860" s="14">
        <v>45785</v>
      </c>
      <c r="AB860" s="67" t="s">
        <v>90</v>
      </c>
      <c r="AC860" s="47">
        <v>11</v>
      </c>
      <c r="AD860" s="47" t="s">
        <v>133</v>
      </c>
      <c r="AE860" s="13">
        <v>1071606000</v>
      </c>
      <c r="AF860" s="47" t="s">
        <v>3703</v>
      </c>
      <c r="AG860" t="str">
        <f t="shared" si="27"/>
        <v>ADA FOTO</v>
      </c>
    </row>
    <row r="861" spans="1:33" ht="15.75" hidden="1" customHeight="1" thickBot="1">
      <c r="A861" t="str">
        <f t="shared" si="26"/>
        <v>060111064670000</v>
      </c>
      <c r="B861" s="41">
        <v>855</v>
      </c>
      <c r="C861" s="42" t="s">
        <v>3709</v>
      </c>
      <c r="D861" s="7" t="s">
        <v>244</v>
      </c>
      <c r="E861" s="41">
        <v>16</v>
      </c>
      <c r="F861" s="43">
        <v>17500</v>
      </c>
      <c r="G861" s="44">
        <v>16</v>
      </c>
      <c r="H861" s="43">
        <v>16750</v>
      </c>
      <c r="I861" s="43">
        <v>268000</v>
      </c>
      <c r="J861" s="45">
        <v>268000</v>
      </c>
      <c r="K861" s="43">
        <v>266500</v>
      </c>
      <c r="L861" s="41">
        <v>100.56</v>
      </c>
      <c r="M861" s="11" t="s">
        <v>3707</v>
      </c>
      <c r="N861" s="41">
        <v>0</v>
      </c>
      <c r="O861" s="42"/>
      <c r="P861" s="43">
        <v>265200</v>
      </c>
      <c r="Q861" s="41" t="s">
        <v>3700</v>
      </c>
      <c r="R861" s="43">
        <v>-266500</v>
      </c>
      <c r="S861" s="41">
        <v>0</v>
      </c>
      <c r="T861" s="7" t="s">
        <v>3701</v>
      </c>
      <c r="U861" s="46" t="s">
        <v>3702</v>
      </c>
      <c r="V861" s="41">
        <v>5.13</v>
      </c>
      <c r="W861" s="12">
        <v>45784</v>
      </c>
      <c r="X861" s="12">
        <v>45729</v>
      </c>
      <c r="Y861" s="47">
        <v>39910</v>
      </c>
      <c r="Z861" s="42"/>
      <c r="AA861" s="14">
        <v>45785</v>
      </c>
      <c r="AB861" s="67" t="s">
        <v>90</v>
      </c>
      <c r="AC861" s="47">
        <v>11</v>
      </c>
      <c r="AD861" s="47" t="s">
        <v>133</v>
      </c>
      <c r="AE861" s="13">
        <v>1064670000</v>
      </c>
      <c r="AF861" s="47" t="s">
        <v>3703</v>
      </c>
      <c r="AG861" t="str">
        <f t="shared" si="27"/>
        <v>ADA FOTO</v>
      </c>
    </row>
    <row r="862" spans="1:33" ht="15.75" hidden="1" customHeight="1" thickBot="1">
      <c r="A862" t="str">
        <f t="shared" si="26"/>
        <v>060111032759000</v>
      </c>
      <c r="B862" s="41">
        <v>856</v>
      </c>
      <c r="C862" s="42" t="s">
        <v>3710</v>
      </c>
      <c r="D862" s="7" t="s">
        <v>3539</v>
      </c>
      <c r="E862" s="41">
        <v>8</v>
      </c>
      <c r="F862" s="43">
        <v>8500</v>
      </c>
      <c r="G862" s="44">
        <v>8</v>
      </c>
      <c r="H862" s="43">
        <v>8400</v>
      </c>
      <c r="I862" s="43">
        <v>67200</v>
      </c>
      <c r="J862" s="45">
        <v>67200</v>
      </c>
      <c r="K862" s="43">
        <v>69600</v>
      </c>
      <c r="L862" s="41">
        <v>96.55</v>
      </c>
      <c r="M862" s="11" t="s">
        <v>3699</v>
      </c>
      <c r="N862" s="41">
        <v>0</v>
      </c>
      <c r="O862" s="42"/>
      <c r="P862" s="43">
        <v>68848</v>
      </c>
      <c r="Q862" s="41" t="s">
        <v>3700</v>
      </c>
      <c r="R862" s="43">
        <v>-69600</v>
      </c>
      <c r="S862" s="41">
        <v>0</v>
      </c>
      <c r="T862" s="7" t="s">
        <v>3701</v>
      </c>
      <c r="U862" s="46" t="s">
        <v>3711</v>
      </c>
      <c r="V862" s="41">
        <v>0.62</v>
      </c>
      <c r="W862" s="12">
        <v>45784</v>
      </c>
      <c r="X862" s="12">
        <v>45784</v>
      </c>
      <c r="Y862" s="47">
        <v>41889</v>
      </c>
      <c r="Z862" s="42"/>
      <c r="AA862" s="14">
        <v>45785</v>
      </c>
      <c r="AB862" s="67" t="s">
        <v>90</v>
      </c>
      <c r="AC862" s="47">
        <v>11</v>
      </c>
      <c r="AD862" s="47" t="s">
        <v>133</v>
      </c>
      <c r="AE862" s="13">
        <v>1032759000</v>
      </c>
      <c r="AF862" s="47" t="s">
        <v>3703</v>
      </c>
      <c r="AG862" t="str">
        <f t="shared" si="27"/>
        <v>ADA FOTO</v>
      </c>
    </row>
    <row r="863" spans="1:33" ht="15.75" hidden="1" customHeight="1" thickBot="1">
      <c r="A863" t="str">
        <f t="shared" si="26"/>
        <v>060111016172000</v>
      </c>
      <c r="B863" s="41">
        <v>857</v>
      </c>
      <c r="C863" s="42" t="s">
        <v>3823</v>
      </c>
      <c r="D863" s="7" t="s">
        <v>168</v>
      </c>
      <c r="E863" s="41">
        <v>12</v>
      </c>
      <c r="F863" s="43">
        <v>23400</v>
      </c>
      <c r="G863" s="44">
        <v>12</v>
      </c>
      <c r="H863" s="43">
        <v>21700</v>
      </c>
      <c r="I863" s="43">
        <v>260400</v>
      </c>
      <c r="J863" s="45">
        <v>260400</v>
      </c>
      <c r="K863" s="43">
        <v>260400</v>
      </c>
      <c r="L863" s="41">
        <v>100</v>
      </c>
      <c r="M863" s="11" t="s">
        <v>3705</v>
      </c>
      <c r="N863" s="41">
        <v>0</v>
      </c>
      <c r="O863" s="42"/>
      <c r="P863" s="43">
        <v>247368</v>
      </c>
      <c r="Q863" s="41" t="s">
        <v>3700</v>
      </c>
      <c r="R863" s="43">
        <v>-260400</v>
      </c>
      <c r="S863" s="41">
        <v>0</v>
      </c>
      <c r="T863" s="7" t="s">
        <v>3701</v>
      </c>
      <c r="U863" s="46" t="s">
        <v>3702</v>
      </c>
      <c r="V863" s="41">
        <v>1.53</v>
      </c>
      <c r="W863" s="12">
        <v>45781</v>
      </c>
      <c r="X863" s="12">
        <v>45759</v>
      </c>
      <c r="Y863" s="47">
        <v>32075</v>
      </c>
      <c r="Z863" s="42"/>
      <c r="AA863" s="14">
        <v>45785</v>
      </c>
      <c r="AB863" s="67" t="s">
        <v>90</v>
      </c>
      <c r="AC863" s="47">
        <v>11</v>
      </c>
      <c r="AD863" s="47" t="s">
        <v>133</v>
      </c>
      <c r="AE863" s="13">
        <v>1016172000</v>
      </c>
      <c r="AF863" s="47" t="s">
        <v>3703</v>
      </c>
      <c r="AG863" t="str">
        <f t="shared" si="27"/>
        <v>ADA FOTO</v>
      </c>
    </row>
    <row r="864" spans="1:33" ht="15.75" hidden="1" customHeight="1" thickBot="1">
      <c r="A864" t="str">
        <f t="shared" si="26"/>
        <v>060111071008000</v>
      </c>
      <c r="B864" s="41">
        <v>858</v>
      </c>
      <c r="C864" s="42" t="s">
        <v>3713</v>
      </c>
      <c r="D864" s="7" t="s">
        <v>262</v>
      </c>
      <c r="E864" s="41">
        <v>12</v>
      </c>
      <c r="F864" s="43">
        <v>8600</v>
      </c>
      <c r="G864" s="44">
        <v>12</v>
      </c>
      <c r="H864" s="43">
        <v>8400</v>
      </c>
      <c r="I864" s="43">
        <v>100800</v>
      </c>
      <c r="J864" s="45">
        <v>100800</v>
      </c>
      <c r="K864" s="43">
        <v>101000</v>
      </c>
      <c r="L864" s="41">
        <v>99.8</v>
      </c>
      <c r="M864" s="11" t="s">
        <v>3699</v>
      </c>
      <c r="N864" s="41">
        <v>0</v>
      </c>
      <c r="O864" s="42"/>
      <c r="P864" s="43">
        <v>96876</v>
      </c>
      <c r="Q864" s="41" t="s">
        <v>3700</v>
      </c>
      <c r="R864" s="43">
        <v>-101000</v>
      </c>
      <c r="S864" s="41">
        <v>0</v>
      </c>
      <c r="T864" s="7" t="s">
        <v>3701</v>
      </c>
      <c r="U864" s="46" t="s">
        <v>3702</v>
      </c>
      <c r="V864" s="41">
        <v>4.66</v>
      </c>
      <c r="W864" s="12">
        <v>45783</v>
      </c>
      <c r="X864" s="12">
        <v>45676</v>
      </c>
      <c r="Y864" s="47">
        <v>21046</v>
      </c>
      <c r="Z864" s="42"/>
      <c r="AA864" s="14">
        <v>45785</v>
      </c>
      <c r="AB864" s="67" t="s">
        <v>90</v>
      </c>
      <c r="AC864" s="47">
        <v>11</v>
      </c>
      <c r="AD864" s="47" t="s">
        <v>133</v>
      </c>
      <c r="AE864" s="13">
        <v>1071008000</v>
      </c>
      <c r="AF864" s="47" t="s">
        <v>3703</v>
      </c>
      <c r="AG864" t="str">
        <f t="shared" si="27"/>
        <v>ADA FOTO</v>
      </c>
    </row>
    <row r="865" spans="1:33" ht="15.75" hidden="1" customHeight="1" thickBot="1">
      <c r="A865" t="str">
        <f t="shared" si="26"/>
        <v>060111072194000</v>
      </c>
      <c r="B865" s="41">
        <v>859</v>
      </c>
      <c r="C865" s="42" t="s">
        <v>3714</v>
      </c>
      <c r="D865" s="7" t="s">
        <v>274</v>
      </c>
      <c r="E865" s="41">
        <v>24</v>
      </c>
      <c r="F865" s="43">
        <v>9300</v>
      </c>
      <c r="G865" s="44">
        <v>0</v>
      </c>
      <c r="H865" s="43">
        <v>0</v>
      </c>
      <c r="I865" s="43">
        <v>223200</v>
      </c>
      <c r="J865" s="45">
        <v>223200</v>
      </c>
      <c r="K865" s="43">
        <v>167000</v>
      </c>
      <c r="L865" s="41">
        <v>133.65</v>
      </c>
      <c r="M865" s="11" t="s">
        <v>3707</v>
      </c>
      <c r="N865" s="41">
        <v>0</v>
      </c>
      <c r="O865" s="42"/>
      <c r="P865" s="43">
        <v>153936</v>
      </c>
      <c r="Q865" s="41" t="s">
        <v>3700</v>
      </c>
      <c r="R865" s="43">
        <v>-167000</v>
      </c>
      <c r="S865" s="41">
        <v>0</v>
      </c>
      <c r="T865" s="7" t="s">
        <v>3701</v>
      </c>
      <c r="U865" s="46" t="s">
        <v>3702</v>
      </c>
      <c r="V865" s="41">
        <v>3.59</v>
      </c>
      <c r="W865" s="12">
        <v>45783</v>
      </c>
      <c r="X865" s="12">
        <v>45750</v>
      </c>
      <c r="Y865" s="47">
        <v>32685</v>
      </c>
      <c r="Z865" s="42"/>
      <c r="AA865" s="14">
        <v>45785</v>
      </c>
      <c r="AB865" s="67" t="s">
        <v>90</v>
      </c>
      <c r="AC865" s="47">
        <v>11</v>
      </c>
      <c r="AD865" s="47" t="s">
        <v>133</v>
      </c>
      <c r="AE865" s="13">
        <v>1072194000</v>
      </c>
      <c r="AF865" s="47" t="s">
        <v>3703</v>
      </c>
      <c r="AG865" t="str">
        <f t="shared" si="27"/>
        <v>ADA FOTO</v>
      </c>
    </row>
    <row r="866" spans="1:33" ht="15.75" hidden="1" customHeight="1" thickBot="1">
      <c r="A866" t="str">
        <f t="shared" si="26"/>
        <v>060111064680000</v>
      </c>
      <c r="B866" s="41">
        <v>860</v>
      </c>
      <c r="C866" s="42" t="s">
        <v>3715</v>
      </c>
      <c r="D866" s="7" t="s">
        <v>3716</v>
      </c>
      <c r="E866" s="41">
        <v>28</v>
      </c>
      <c r="F866" s="43">
        <v>8400</v>
      </c>
      <c r="G866" s="44">
        <v>28</v>
      </c>
      <c r="H866" s="43">
        <v>8350</v>
      </c>
      <c r="I866" s="43">
        <v>233800</v>
      </c>
      <c r="J866" s="45">
        <v>233800</v>
      </c>
      <c r="K866" s="43">
        <v>233600</v>
      </c>
      <c r="L866" s="41">
        <v>100.09</v>
      </c>
      <c r="M866" s="11" t="s">
        <v>3707</v>
      </c>
      <c r="N866" s="41">
        <v>0</v>
      </c>
      <c r="O866" s="42"/>
      <c r="P866" s="43">
        <v>266168</v>
      </c>
      <c r="Q866" s="41" t="s">
        <v>3700</v>
      </c>
      <c r="R866" s="43">
        <v>-233600</v>
      </c>
      <c r="S866" s="41">
        <v>0</v>
      </c>
      <c r="T866" s="7" t="s">
        <v>3701</v>
      </c>
      <c r="U866" s="46" t="s">
        <v>3702</v>
      </c>
      <c r="V866" s="41">
        <v>374.7</v>
      </c>
      <c r="W866" s="12">
        <v>45784</v>
      </c>
      <c r="X866" s="12">
        <v>45768</v>
      </c>
      <c r="Y866" s="47">
        <v>34207</v>
      </c>
      <c r="Z866" s="42" t="s">
        <v>3824</v>
      </c>
      <c r="AA866" s="14">
        <v>45785</v>
      </c>
      <c r="AB866" s="67" t="s">
        <v>90</v>
      </c>
      <c r="AC866" s="47">
        <v>11</v>
      </c>
      <c r="AD866" s="47" t="s">
        <v>133</v>
      </c>
      <c r="AE866" s="13">
        <v>1064680000</v>
      </c>
      <c r="AF866" s="47" t="s">
        <v>3703</v>
      </c>
      <c r="AG866" t="str">
        <f t="shared" si="27"/>
        <v>ADA FOTO</v>
      </c>
    </row>
    <row r="867" spans="1:33" ht="15.75" hidden="1" customHeight="1" thickBot="1">
      <c r="A867" t="str">
        <f t="shared" si="26"/>
        <v>060111083138000</v>
      </c>
      <c r="B867" s="41">
        <v>861</v>
      </c>
      <c r="C867" s="42" t="s">
        <v>3717</v>
      </c>
      <c r="D867" s="7" t="s">
        <v>2544</v>
      </c>
      <c r="E867" s="41">
        <v>12</v>
      </c>
      <c r="F867" s="43">
        <v>33500</v>
      </c>
      <c r="G867" s="44">
        <v>0</v>
      </c>
      <c r="H867" s="43">
        <v>0</v>
      </c>
      <c r="I867" s="43">
        <v>402000</v>
      </c>
      <c r="J867" s="45">
        <v>402000</v>
      </c>
      <c r="K867" s="43">
        <v>417600</v>
      </c>
      <c r="L867" s="41">
        <v>96.26</v>
      </c>
      <c r="M867" s="11" t="s">
        <v>3699</v>
      </c>
      <c r="N867" s="41">
        <v>0</v>
      </c>
      <c r="O867" s="42"/>
      <c r="P867" s="43">
        <v>452964</v>
      </c>
      <c r="Q867" s="41" t="s">
        <v>3700</v>
      </c>
      <c r="R867" s="43">
        <v>-417600</v>
      </c>
      <c r="S867" s="41">
        <v>0</v>
      </c>
      <c r="T867" s="7" t="s">
        <v>3701</v>
      </c>
      <c r="U867" s="46" t="s">
        <v>3702</v>
      </c>
      <c r="V867" s="41">
        <v>6.3</v>
      </c>
      <c r="W867" s="12">
        <v>45785</v>
      </c>
      <c r="X867" s="12">
        <v>45775</v>
      </c>
      <c r="Y867" s="47">
        <v>26880</v>
      </c>
      <c r="Z867" s="42">
        <v>0</v>
      </c>
      <c r="AA867" s="14">
        <v>45785</v>
      </c>
      <c r="AB867" s="67" t="s">
        <v>90</v>
      </c>
      <c r="AC867" s="47">
        <v>14</v>
      </c>
      <c r="AD867" s="47" t="s">
        <v>133</v>
      </c>
      <c r="AE867" s="13">
        <v>1083138000</v>
      </c>
      <c r="AF867" s="47" t="s">
        <v>3703</v>
      </c>
      <c r="AG867" t="str">
        <f t="shared" si="27"/>
        <v>ADA FOTO</v>
      </c>
    </row>
    <row r="868" spans="1:33" ht="15.75" hidden="1" customHeight="1" thickBot="1">
      <c r="A868" t="str">
        <f t="shared" si="26"/>
        <v>060111068899000</v>
      </c>
      <c r="B868" s="41">
        <v>862</v>
      </c>
      <c r="C868" s="42" t="s">
        <v>3718</v>
      </c>
      <c r="D868" s="7" t="s">
        <v>2519</v>
      </c>
      <c r="E868" s="41">
        <v>60</v>
      </c>
      <c r="F868" s="43">
        <v>4500</v>
      </c>
      <c r="G868" s="44">
        <v>60</v>
      </c>
      <c r="H868" s="43">
        <v>4375</v>
      </c>
      <c r="I868" s="43">
        <v>262500</v>
      </c>
      <c r="J868" s="45">
        <v>262500</v>
      </c>
      <c r="K868" s="43">
        <v>270000</v>
      </c>
      <c r="L868" s="41">
        <v>97.22</v>
      </c>
      <c r="M868" s="11" t="s">
        <v>3699</v>
      </c>
      <c r="N868" s="41">
        <v>0</v>
      </c>
      <c r="O868" s="42"/>
      <c r="P868" s="43">
        <v>261240</v>
      </c>
      <c r="Q868" s="41" t="s">
        <v>3700</v>
      </c>
      <c r="R868" s="43">
        <v>-270000</v>
      </c>
      <c r="S868" s="41">
        <v>0</v>
      </c>
      <c r="T868" s="7" t="s">
        <v>3701</v>
      </c>
      <c r="U868" s="46" t="s">
        <v>3702</v>
      </c>
      <c r="V868" s="41">
        <v>26.62</v>
      </c>
      <c r="W868" s="12">
        <v>45784</v>
      </c>
      <c r="X868" s="12">
        <v>45771</v>
      </c>
      <c r="Y868" s="47">
        <v>21762</v>
      </c>
      <c r="Z868" s="42" t="s">
        <v>3825</v>
      </c>
      <c r="AA868" s="14" t="s">
        <v>3826</v>
      </c>
      <c r="AB868" s="67" t="s">
        <v>90</v>
      </c>
      <c r="AC868" s="47">
        <v>14</v>
      </c>
      <c r="AD868" s="47" t="s">
        <v>133</v>
      </c>
      <c r="AE868" s="13">
        <v>1068899000</v>
      </c>
      <c r="AF868" s="47" t="s">
        <v>3703</v>
      </c>
      <c r="AG868" t="str">
        <f t="shared" si="27"/>
        <v>ADA FOTO</v>
      </c>
    </row>
    <row r="869" spans="1:33" ht="15.75" hidden="1" customHeight="1" thickBot="1">
      <c r="A869" t="str">
        <f t="shared" si="26"/>
        <v>060111077650000</v>
      </c>
      <c r="B869" s="41">
        <v>863</v>
      </c>
      <c r="C869" s="42" t="s">
        <v>3719</v>
      </c>
      <c r="D869" s="7" t="s">
        <v>2534</v>
      </c>
      <c r="E869" s="41">
        <v>60</v>
      </c>
      <c r="F869" s="43">
        <v>975</v>
      </c>
      <c r="G869" s="44">
        <v>60</v>
      </c>
      <c r="H869" s="43">
        <v>833</v>
      </c>
      <c r="I869" s="43">
        <v>49980</v>
      </c>
      <c r="J869" s="45">
        <v>49980</v>
      </c>
      <c r="K869" s="43">
        <v>50000</v>
      </c>
      <c r="L869" s="41">
        <v>99.96</v>
      </c>
      <c r="M869" s="11" t="s">
        <v>3699</v>
      </c>
      <c r="N869" s="41">
        <v>0</v>
      </c>
      <c r="O869" s="42"/>
      <c r="P869" s="43">
        <v>48000</v>
      </c>
      <c r="Q869" s="41" t="s">
        <v>3700</v>
      </c>
      <c r="R869" s="43">
        <v>-50000</v>
      </c>
      <c r="S869" s="41">
        <v>0</v>
      </c>
      <c r="T869" s="7" t="s">
        <v>3701</v>
      </c>
      <c r="U869" s="46" t="s">
        <v>3702</v>
      </c>
      <c r="V869" s="50">
        <v>108.41</v>
      </c>
      <c r="W869" s="12">
        <v>45785</v>
      </c>
      <c r="X869" s="12">
        <v>45783</v>
      </c>
      <c r="Y869" s="47">
        <v>29237</v>
      </c>
      <c r="Z869" s="42">
        <v>0</v>
      </c>
      <c r="AA869" s="14">
        <v>45785</v>
      </c>
      <c r="AB869" s="67" t="s">
        <v>90</v>
      </c>
      <c r="AC869" s="47">
        <v>14</v>
      </c>
      <c r="AD869" s="47" t="s">
        <v>133</v>
      </c>
      <c r="AE869" s="13">
        <v>1077650000</v>
      </c>
      <c r="AF869" s="47" t="s">
        <v>3703</v>
      </c>
      <c r="AG869" t="str">
        <f t="shared" si="27"/>
        <v>ADA FOTO</v>
      </c>
    </row>
    <row r="870" spans="1:33" ht="15.75" hidden="1" customHeight="1" thickBot="1">
      <c r="A870" t="str">
        <f t="shared" si="26"/>
        <v>060111089885000</v>
      </c>
      <c r="B870" s="41">
        <v>864</v>
      </c>
      <c r="C870" s="42" t="s">
        <v>3720</v>
      </c>
      <c r="D870" s="7" t="s">
        <v>2565</v>
      </c>
      <c r="E870" s="41">
        <v>72</v>
      </c>
      <c r="F870" s="43">
        <v>1000</v>
      </c>
      <c r="G870" s="44">
        <v>72</v>
      </c>
      <c r="H870" s="43">
        <v>816</v>
      </c>
      <c r="I870" s="43">
        <v>58752</v>
      </c>
      <c r="J870" s="45">
        <v>58752</v>
      </c>
      <c r="K870" s="43">
        <v>55200</v>
      </c>
      <c r="L870" s="41">
        <v>106.43</v>
      </c>
      <c r="M870" s="11" t="s">
        <v>3707</v>
      </c>
      <c r="N870" s="41">
        <v>0</v>
      </c>
      <c r="O870" s="42"/>
      <c r="P870" s="43">
        <v>55800</v>
      </c>
      <c r="Q870" s="41" t="s">
        <v>3700</v>
      </c>
      <c r="R870" s="43">
        <v>-55200</v>
      </c>
      <c r="S870" s="41">
        <v>0</v>
      </c>
      <c r="T870" s="7" t="s">
        <v>3701</v>
      </c>
      <c r="U870" s="46" t="s">
        <v>3702</v>
      </c>
      <c r="V870" s="41">
        <v>4.55</v>
      </c>
      <c r="W870" s="12">
        <v>45778</v>
      </c>
      <c r="X870" s="12">
        <v>45708</v>
      </c>
      <c r="Y870" s="47">
        <v>29237</v>
      </c>
      <c r="Z870" s="42">
        <v>0</v>
      </c>
      <c r="AA870" s="14">
        <v>45785</v>
      </c>
      <c r="AB870" s="67" t="s">
        <v>90</v>
      </c>
      <c r="AC870" s="47">
        <v>14</v>
      </c>
      <c r="AD870" s="47" t="s">
        <v>133</v>
      </c>
      <c r="AE870" s="13">
        <v>1089885000</v>
      </c>
      <c r="AF870" s="47" t="s">
        <v>3703</v>
      </c>
      <c r="AG870" t="str">
        <f t="shared" si="27"/>
        <v>ADA FOTO</v>
      </c>
    </row>
    <row r="871" spans="1:33" ht="15.75" hidden="1" customHeight="1" thickBot="1">
      <c r="A871" t="str">
        <f t="shared" si="26"/>
        <v>060111028702000</v>
      </c>
      <c r="B871" s="41">
        <v>865</v>
      </c>
      <c r="C871" s="42" t="s">
        <v>3721</v>
      </c>
      <c r="D871" s="7" t="s">
        <v>3623</v>
      </c>
      <c r="E871" s="41">
        <v>12</v>
      </c>
      <c r="F871" s="43">
        <v>18500</v>
      </c>
      <c r="G871" s="44">
        <v>12</v>
      </c>
      <c r="H871" s="43">
        <v>15700</v>
      </c>
      <c r="I871" s="43">
        <v>188400</v>
      </c>
      <c r="J871" s="45">
        <v>188400</v>
      </c>
      <c r="K871" s="43">
        <v>210900</v>
      </c>
      <c r="L871" s="41">
        <v>89.33</v>
      </c>
      <c r="M871" s="11" t="s">
        <v>3699</v>
      </c>
      <c r="N871" s="41">
        <v>0</v>
      </c>
      <c r="O871" s="42"/>
      <c r="P871" s="43">
        <v>240000</v>
      </c>
      <c r="Q871" s="41" t="s">
        <v>3700</v>
      </c>
      <c r="R871" s="43">
        <v>-210900</v>
      </c>
      <c r="S871" s="41">
        <v>0</v>
      </c>
      <c r="T871" s="7" t="s">
        <v>3701</v>
      </c>
      <c r="U871" s="46" t="s">
        <v>3702</v>
      </c>
      <c r="V871" s="41">
        <v>6.91</v>
      </c>
      <c r="W871" s="12">
        <v>45784</v>
      </c>
      <c r="X871" s="12">
        <v>45701</v>
      </c>
      <c r="Y871" s="47">
        <v>32385</v>
      </c>
      <c r="Z871" s="42">
        <v>0</v>
      </c>
      <c r="AA871" s="14">
        <v>45785</v>
      </c>
      <c r="AB871" s="67" t="s">
        <v>90</v>
      </c>
      <c r="AC871" s="47">
        <v>14</v>
      </c>
      <c r="AD871" s="47" t="s">
        <v>133</v>
      </c>
      <c r="AE871" s="13">
        <v>1028702000</v>
      </c>
      <c r="AF871" s="47" t="s">
        <v>3703</v>
      </c>
      <c r="AG871" t="str">
        <f t="shared" si="27"/>
        <v>ADA FOTO</v>
      </c>
    </row>
    <row r="872" spans="1:33" ht="15.75" hidden="1" customHeight="1" thickBot="1">
      <c r="A872" t="str">
        <f t="shared" si="26"/>
        <v>060111089867000</v>
      </c>
      <c r="B872" s="41">
        <v>866</v>
      </c>
      <c r="C872" s="42" t="s">
        <v>3722</v>
      </c>
      <c r="D872" s="7" t="s">
        <v>3571</v>
      </c>
      <c r="E872" s="41">
        <v>30</v>
      </c>
      <c r="F872" s="43">
        <v>5000</v>
      </c>
      <c r="G872" s="44">
        <v>30</v>
      </c>
      <c r="H872" s="43">
        <v>4200</v>
      </c>
      <c r="I872" s="43">
        <v>126000</v>
      </c>
      <c r="J872" s="45">
        <v>126000</v>
      </c>
      <c r="K872" s="43">
        <v>141800</v>
      </c>
      <c r="L872" s="41">
        <v>88.86</v>
      </c>
      <c r="M872" s="11" t="s">
        <v>3699</v>
      </c>
      <c r="N872" s="41">
        <v>0</v>
      </c>
      <c r="O872" s="42"/>
      <c r="P872" s="43">
        <v>135450</v>
      </c>
      <c r="Q872" s="41" t="s">
        <v>3700</v>
      </c>
      <c r="R872" s="43">
        <v>-141800</v>
      </c>
      <c r="S872" s="41">
        <v>0</v>
      </c>
      <c r="T872" s="7" t="s">
        <v>3701</v>
      </c>
      <c r="U872" s="46" t="s">
        <v>3711</v>
      </c>
      <c r="V872" s="41">
        <v>2.9</v>
      </c>
      <c r="W872" s="12">
        <v>45765</v>
      </c>
      <c r="X872" s="12">
        <v>45740</v>
      </c>
      <c r="Y872" s="47">
        <v>22377</v>
      </c>
      <c r="Z872" s="42">
        <v>0</v>
      </c>
      <c r="AA872" s="14">
        <v>45785</v>
      </c>
      <c r="AB872" s="67" t="s">
        <v>90</v>
      </c>
      <c r="AC872" s="47">
        <v>14</v>
      </c>
      <c r="AD872" s="47" t="s">
        <v>133</v>
      </c>
      <c r="AE872" s="13">
        <v>1089867000</v>
      </c>
      <c r="AF872" s="47" t="s">
        <v>3703</v>
      </c>
      <c r="AG872" t="str">
        <f t="shared" si="27"/>
        <v>ADA FOTO</v>
      </c>
    </row>
    <row r="873" spans="1:33" ht="15.75" hidden="1" customHeight="1" thickBot="1">
      <c r="A873" t="str">
        <f t="shared" si="26"/>
        <v>060111105042000</v>
      </c>
      <c r="B873" s="41">
        <v>867</v>
      </c>
      <c r="C873" s="42" t="s">
        <v>3723</v>
      </c>
      <c r="D873" s="7" t="s">
        <v>2570</v>
      </c>
      <c r="E873" s="41">
        <v>21</v>
      </c>
      <c r="F873" s="43">
        <v>5100</v>
      </c>
      <c r="G873" s="44">
        <v>21</v>
      </c>
      <c r="H873" s="43">
        <v>4314</v>
      </c>
      <c r="I873" s="43">
        <v>90594</v>
      </c>
      <c r="J873" s="48">
        <v>90594</v>
      </c>
      <c r="K873" s="49">
        <v>98325</v>
      </c>
      <c r="L873" s="41">
        <v>92.14</v>
      </c>
      <c r="M873" s="11" t="s">
        <v>3699</v>
      </c>
      <c r="N873" s="41">
        <v>0</v>
      </c>
      <c r="O873" s="42"/>
      <c r="P873" s="43">
        <v>99372</v>
      </c>
      <c r="Q873" s="41" t="s">
        <v>3700</v>
      </c>
      <c r="R873" s="43">
        <v>-98325</v>
      </c>
      <c r="S873" s="41">
        <v>0</v>
      </c>
      <c r="T873" s="7" t="s">
        <v>3701</v>
      </c>
      <c r="U873" s="46" t="s">
        <v>3702</v>
      </c>
      <c r="V873" s="41">
        <v>135.36000000000001</v>
      </c>
      <c r="W873" s="12">
        <v>45785</v>
      </c>
      <c r="X873" s="12">
        <v>45504</v>
      </c>
      <c r="Y873" s="47">
        <v>22377</v>
      </c>
      <c r="Z873" s="42">
        <v>0</v>
      </c>
      <c r="AA873" s="14">
        <v>45785</v>
      </c>
      <c r="AB873" s="67" t="s">
        <v>90</v>
      </c>
      <c r="AC873" s="47">
        <v>14</v>
      </c>
      <c r="AD873" s="47" t="s">
        <v>133</v>
      </c>
      <c r="AE873" s="13">
        <v>1105042000</v>
      </c>
      <c r="AF873" s="47" t="s">
        <v>3703</v>
      </c>
      <c r="AG873" t="str">
        <f t="shared" si="27"/>
        <v>ADA FOTO</v>
      </c>
    </row>
    <row r="874" spans="1:33" ht="15.75" hidden="1" customHeight="1" thickBot="1">
      <c r="A874" t="str">
        <f t="shared" si="26"/>
        <v>060111140637000</v>
      </c>
      <c r="B874" s="41">
        <v>868</v>
      </c>
      <c r="C874" s="42" t="s">
        <v>3724</v>
      </c>
      <c r="D874" s="7" t="s">
        <v>2585</v>
      </c>
      <c r="E874" s="41">
        <v>6</v>
      </c>
      <c r="F874" s="43">
        <v>13700</v>
      </c>
      <c r="G874" s="44">
        <v>0</v>
      </c>
      <c r="H874" s="43">
        <v>0</v>
      </c>
      <c r="I874" s="43">
        <v>82200</v>
      </c>
      <c r="J874" s="48">
        <v>82200</v>
      </c>
      <c r="K874" s="49">
        <v>112200</v>
      </c>
      <c r="L874" s="41">
        <v>73.260000000000005</v>
      </c>
      <c r="M874" s="11" t="s">
        <v>3699</v>
      </c>
      <c r="N874" s="41">
        <v>0</v>
      </c>
      <c r="O874" s="42"/>
      <c r="P874" s="43">
        <v>102600</v>
      </c>
      <c r="Q874" s="41" t="s">
        <v>3700</v>
      </c>
      <c r="R874" s="43">
        <v>-112200</v>
      </c>
      <c r="S874" s="41">
        <v>0</v>
      </c>
      <c r="T874" s="7" t="s">
        <v>3701</v>
      </c>
      <c r="U874" s="46" t="s">
        <v>3702</v>
      </c>
      <c r="V874" s="41">
        <v>0.84</v>
      </c>
      <c r="W874" s="12">
        <v>45780</v>
      </c>
      <c r="X874" s="12">
        <v>45740</v>
      </c>
      <c r="Y874" s="47">
        <v>29237</v>
      </c>
      <c r="Z874" s="42">
        <v>0</v>
      </c>
      <c r="AA874" s="14">
        <v>45785</v>
      </c>
      <c r="AB874" s="67" t="s">
        <v>90</v>
      </c>
      <c r="AC874" s="47">
        <v>14</v>
      </c>
      <c r="AD874" s="47" t="s">
        <v>133</v>
      </c>
      <c r="AE874" s="13">
        <v>1140637000</v>
      </c>
      <c r="AF874" s="47" t="s">
        <v>3703</v>
      </c>
      <c r="AG874" t="str">
        <f t="shared" si="27"/>
        <v>ADA FOTO</v>
      </c>
    </row>
    <row r="875" spans="1:33" ht="15.75" hidden="1" customHeight="1" thickBot="1">
      <c r="A875" t="str">
        <f t="shared" si="26"/>
        <v>060111078236000</v>
      </c>
      <c r="B875" s="41">
        <v>869</v>
      </c>
      <c r="C875" s="42" t="s">
        <v>3725</v>
      </c>
      <c r="D875" s="7" t="s">
        <v>2539</v>
      </c>
      <c r="E875" s="41">
        <v>5</v>
      </c>
      <c r="F875" s="43">
        <v>9600</v>
      </c>
      <c r="G875" s="44">
        <v>5</v>
      </c>
      <c r="H875" s="43">
        <v>9300</v>
      </c>
      <c r="I875" s="43">
        <v>46500</v>
      </c>
      <c r="J875" s="45">
        <v>46500</v>
      </c>
      <c r="K875" s="43">
        <v>45750</v>
      </c>
      <c r="L875" s="41">
        <v>101.64</v>
      </c>
      <c r="M875" s="11" t="s">
        <v>3707</v>
      </c>
      <c r="N875" s="41">
        <v>0</v>
      </c>
      <c r="O875" s="42"/>
      <c r="P875" s="43">
        <v>45505</v>
      </c>
      <c r="Q875" s="41" t="s">
        <v>3700</v>
      </c>
      <c r="R875" s="43">
        <v>-45750</v>
      </c>
      <c r="S875" s="41">
        <v>0</v>
      </c>
      <c r="T875" s="7" t="s">
        <v>3701</v>
      </c>
      <c r="U875" s="46" t="s">
        <v>3702</v>
      </c>
      <c r="V875" s="41">
        <v>44.08</v>
      </c>
      <c r="W875" s="12">
        <v>45785</v>
      </c>
      <c r="X875" s="12">
        <v>45783</v>
      </c>
      <c r="Y875" s="47">
        <v>29237</v>
      </c>
      <c r="Z875" s="42">
        <v>0</v>
      </c>
      <c r="AA875" s="14">
        <v>45785</v>
      </c>
      <c r="AB875" s="67" t="s">
        <v>90</v>
      </c>
      <c r="AC875" s="47">
        <v>14</v>
      </c>
      <c r="AD875" s="47" t="s">
        <v>133</v>
      </c>
      <c r="AE875" s="13">
        <v>1078236000</v>
      </c>
      <c r="AF875" s="47" t="s">
        <v>3703</v>
      </c>
      <c r="AG875" t="str">
        <f t="shared" si="27"/>
        <v>ADA FOTO</v>
      </c>
    </row>
    <row r="876" spans="1:33" ht="15.75" hidden="1" customHeight="1" thickBot="1">
      <c r="A876" t="str">
        <f t="shared" si="26"/>
        <v>060111076058000</v>
      </c>
      <c r="B876" s="41">
        <v>870</v>
      </c>
      <c r="C876" s="42" t="s">
        <v>3726</v>
      </c>
      <c r="D876" s="7" t="s">
        <v>3561</v>
      </c>
      <c r="E876" s="41">
        <v>72</v>
      </c>
      <c r="F876" s="43">
        <v>1700</v>
      </c>
      <c r="G876" s="44">
        <v>72</v>
      </c>
      <c r="H876" s="43">
        <v>1665</v>
      </c>
      <c r="I876" s="43">
        <v>119880</v>
      </c>
      <c r="J876" s="45">
        <v>119880</v>
      </c>
      <c r="K876" s="43">
        <v>109300</v>
      </c>
      <c r="L876" s="41">
        <v>109.68</v>
      </c>
      <c r="M876" s="11" t="s">
        <v>3707</v>
      </c>
      <c r="N876" s="41">
        <v>0</v>
      </c>
      <c r="O876" s="42"/>
      <c r="P876" s="43">
        <v>111384</v>
      </c>
      <c r="Q876" s="41" t="s">
        <v>3700</v>
      </c>
      <c r="R876" s="43">
        <v>-109300</v>
      </c>
      <c r="S876" s="41">
        <v>0</v>
      </c>
      <c r="T876" s="7" t="s">
        <v>3701</v>
      </c>
      <c r="U876" s="46" t="s">
        <v>3702</v>
      </c>
      <c r="V876" s="41">
        <v>106.85</v>
      </c>
      <c r="W876" s="12">
        <v>45784</v>
      </c>
      <c r="X876" s="12">
        <v>45688</v>
      </c>
      <c r="Y876" s="47">
        <v>22031</v>
      </c>
      <c r="Z876" s="42">
        <v>0</v>
      </c>
      <c r="AA876" s="14">
        <v>45785</v>
      </c>
      <c r="AB876" s="67" t="s">
        <v>90</v>
      </c>
      <c r="AC876" s="47">
        <v>14</v>
      </c>
      <c r="AD876" s="47" t="s">
        <v>133</v>
      </c>
      <c r="AE876" s="13">
        <v>1076058000</v>
      </c>
      <c r="AF876" s="47" t="s">
        <v>3703</v>
      </c>
      <c r="AG876" t="str">
        <f t="shared" si="27"/>
        <v>ADA FOTO</v>
      </c>
    </row>
    <row r="877" spans="1:33" ht="15.75" hidden="1" customHeight="1" thickBot="1">
      <c r="A877" t="str">
        <f t="shared" si="26"/>
        <v>060111088243000</v>
      </c>
      <c r="B877" s="41">
        <v>871</v>
      </c>
      <c r="C877" s="42" t="s">
        <v>3727</v>
      </c>
      <c r="D877" s="7" t="s">
        <v>376</v>
      </c>
      <c r="E877" s="41">
        <v>20</v>
      </c>
      <c r="F877" s="43">
        <v>4500</v>
      </c>
      <c r="G877" s="44">
        <v>20</v>
      </c>
      <c r="H877" s="43">
        <v>4050</v>
      </c>
      <c r="I877" s="43">
        <v>81000</v>
      </c>
      <c r="J877" s="45">
        <v>81000</v>
      </c>
      <c r="K877" s="43">
        <v>82100</v>
      </c>
      <c r="L877" s="41">
        <v>98.66</v>
      </c>
      <c r="M877" s="11" t="s">
        <v>3699</v>
      </c>
      <c r="N877" s="41">
        <v>0</v>
      </c>
      <c r="O877" s="42"/>
      <c r="P877" s="43">
        <v>78580</v>
      </c>
      <c r="Q877" s="41" t="s">
        <v>3700</v>
      </c>
      <c r="R877" s="43">
        <v>-82100</v>
      </c>
      <c r="S877" s="41">
        <v>0</v>
      </c>
      <c r="T877" s="7" t="s">
        <v>3701</v>
      </c>
      <c r="U877" s="46" t="s">
        <v>3702</v>
      </c>
      <c r="V877" s="41">
        <v>22.06</v>
      </c>
      <c r="W877" s="12">
        <v>45784</v>
      </c>
      <c r="X877" s="12">
        <v>45771</v>
      </c>
      <c r="Y877" s="47">
        <v>31143</v>
      </c>
      <c r="Z877" s="42" t="s">
        <v>3827</v>
      </c>
      <c r="AA877" s="14">
        <v>45785</v>
      </c>
      <c r="AB877" s="67" t="s">
        <v>90</v>
      </c>
      <c r="AC877" s="47">
        <v>17</v>
      </c>
      <c r="AD877" s="47" t="s">
        <v>133</v>
      </c>
      <c r="AE877" s="13">
        <v>1088243000</v>
      </c>
      <c r="AF877" s="47" t="s">
        <v>3703</v>
      </c>
      <c r="AG877" t="str">
        <f t="shared" si="27"/>
        <v>ADA FOTO</v>
      </c>
    </row>
    <row r="878" spans="1:33" ht="15.75" hidden="1" customHeight="1" thickBot="1">
      <c r="A878" t="str">
        <f t="shared" si="26"/>
        <v>060111084369000</v>
      </c>
      <c r="B878" s="41">
        <v>872</v>
      </c>
      <c r="C878" s="42" t="s">
        <v>3728</v>
      </c>
      <c r="D878" s="7" t="s">
        <v>334</v>
      </c>
      <c r="E878" s="41">
        <v>60</v>
      </c>
      <c r="F878" s="43">
        <v>9000</v>
      </c>
      <c r="G878" s="44">
        <v>0</v>
      </c>
      <c r="H878" s="43">
        <v>0</v>
      </c>
      <c r="I878" s="43">
        <v>540000</v>
      </c>
      <c r="J878" s="48">
        <v>540000</v>
      </c>
      <c r="K878" s="49">
        <v>545000</v>
      </c>
      <c r="L878" s="41">
        <v>99.08</v>
      </c>
      <c r="M878" s="11" t="s">
        <v>3699</v>
      </c>
      <c r="N878" s="41">
        <v>0</v>
      </c>
      <c r="O878" s="42"/>
      <c r="P878" s="43">
        <v>508440</v>
      </c>
      <c r="Q878" s="41" t="s">
        <v>3700</v>
      </c>
      <c r="R878" s="43">
        <v>-545000</v>
      </c>
      <c r="S878" s="41">
        <v>0</v>
      </c>
      <c r="T878" s="7" t="s">
        <v>3701</v>
      </c>
      <c r="U878" s="46" t="s">
        <v>3702</v>
      </c>
      <c r="V878" s="41">
        <v>53.73</v>
      </c>
      <c r="W878" s="12">
        <v>45784</v>
      </c>
      <c r="X878" s="12">
        <v>45782</v>
      </c>
      <c r="Y878" s="47">
        <v>37344</v>
      </c>
      <c r="Z878" s="42"/>
      <c r="AA878" s="14">
        <v>45785</v>
      </c>
      <c r="AB878" s="67" t="s">
        <v>90</v>
      </c>
      <c r="AC878" s="47">
        <v>17</v>
      </c>
      <c r="AD878" s="47" t="s">
        <v>133</v>
      </c>
      <c r="AE878" s="13">
        <v>1084369000</v>
      </c>
      <c r="AF878" s="47" t="s">
        <v>3703</v>
      </c>
      <c r="AG878" t="str">
        <f t="shared" si="27"/>
        <v>ADA FOTO</v>
      </c>
    </row>
    <row r="879" spans="1:33" ht="15.75" hidden="1" customHeight="1" thickBot="1">
      <c r="A879" t="str">
        <f t="shared" si="26"/>
        <v>060111088129000</v>
      </c>
      <c r="B879" s="41">
        <v>873</v>
      </c>
      <c r="C879" s="42" t="s">
        <v>3729</v>
      </c>
      <c r="D879" s="7" t="s">
        <v>340</v>
      </c>
      <c r="E879" s="41">
        <v>40</v>
      </c>
      <c r="F879" s="43">
        <v>3000</v>
      </c>
      <c r="G879" s="44">
        <v>40</v>
      </c>
      <c r="H879" s="43">
        <v>2867</v>
      </c>
      <c r="I879" s="43">
        <v>114680</v>
      </c>
      <c r="J879" s="45">
        <v>114680</v>
      </c>
      <c r="K879" s="43">
        <v>112000</v>
      </c>
      <c r="L879" s="41">
        <v>102.39</v>
      </c>
      <c r="M879" s="11" t="s">
        <v>3707</v>
      </c>
      <c r="N879" s="41">
        <v>0</v>
      </c>
      <c r="O879" s="42"/>
      <c r="P879" s="43">
        <v>115040</v>
      </c>
      <c r="Q879" s="41" t="s">
        <v>3700</v>
      </c>
      <c r="R879" s="43">
        <v>-112000</v>
      </c>
      <c r="S879" s="41">
        <v>0</v>
      </c>
      <c r="T879" s="7" t="s">
        <v>3701</v>
      </c>
      <c r="U879" s="46" t="s">
        <v>3711</v>
      </c>
      <c r="V879" s="50">
        <v>486.78</v>
      </c>
      <c r="W879" s="12">
        <v>45785</v>
      </c>
      <c r="X879" s="12">
        <v>45726</v>
      </c>
      <c r="Y879" s="47">
        <v>32262</v>
      </c>
      <c r="Z879" s="42" t="s">
        <v>3827</v>
      </c>
      <c r="AA879" s="14">
        <v>45785</v>
      </c>
      <c r="AB879" s="67" t="s">
        <v>90</v>
      </c>
      <c r="AC879" s="47">
        <v>17</v>
      </c>
      <c r="AD879" s="47" t="s">
        <v>133</v>
      </c>
      <c r="AE879" s="13">
        <v>1088129000</v>
      </c>
      <c r="AF879" s="47" t="s">
        <v>3703</v>
      </c>
      <c r="AG879" t="str">
        <f t="shared" si="27"/>
        <v>ADA FOTO</v>
      </c>
    </row>
    <row r="880" spans="1:33" ht="15.75" hidden="1" customHeight="1" thickBot="1">
      <c r="A880" t="str">
        <f t="shared" si="26"/>
        <v>060111088200000</v>
      </c>
      <c r="B880" s="41">
        <v>874</v>
      </c>
      <c r="C880" s="42" t="s">
        <v>3730</v>
      </c>
      <c r="D880" s="7" t="s">
        <v>370</v>
      </c>
      <c r="E880" s="41">
        <v>40</v>
      </c>
      <c r="F880" s="43">
        <v>2900</v>
      </c>
      <c r="G880" s="44">
        <v>40</v>
      </c>
      <c r="H880" s="43">
        <v>2775</v>
      </c>
      <c r="I880" s="43">
        <v>111000</v>
      </c>
      <c r="J880" s="45">
        <v>111000</v>
      </c>
      <c r="K880" s="43">
        <v>109500</v>
      </c>
      <c r="L880" s="41">
        <v>101.37</v>
      </c>
      <c r="M880" s="11" t="s">
        <v>3707</v>
      </c>
      <c r="N880" s="41">
        <v>0</v>
      </c>
      <c r="O880" s="42"/>
      <c r="P880" s="43">
        <v>109720</v>
      </c>
      <c r="Q880" s="41" t="s">
        <v>3700</v>
      </c>
      <c r="R880" s="43">
        <v>-109500</v>
      </c>
      <c r="S880" s="41">
        <v>0</v>
      </c>
      <c r="T880" s="7" t="s">
        <v>3701</v>
      </c>
      <c r="U880" s="46" t="s">
        <v>3711</v>
      </c>
      <c r="V880" s="41">
        <v>131.86000000000001</v>
      </c>
      <c r="W880" s="12">
        <v>45785</v>
      </c>
      <c r="X880" s="12">
        <v>45742</v>
      </c>
      <c r="Y880" s="47">
        <v>32262</v>
      </c>
      <c r="Z880" s="42" t="s">
        <v>3827</v>
      </c>
      <c r="AA880" s="14">
        <v>45785</v>
      </c>
      <c r="AB880" s="67" t="s">
        <v>90</v>
      </c>
      <c r="AC880" s="47">
        <v>17</v>
      </c>
      <c r="AD880" s="47" t="s">
        <v>133</v>
      </c>
      <c r="AE880" s="13">
        <v>1088200000</v>
      </c>
      <c r="AF880" s="47" t="s">
        <v>3703</v>
      </c>
      <c r="AG880" t="str">
        <f t="shared" si="27"/>
        <v>ADA FOTO</v>
      </c>
    </row>
    <row r="881" spans="1:33" ht="15.75" hidden="1" customHeight="1" thickBot="1">
      <c r="A881" t="str">
        <f t="shared" si="26"/>
        <v>060111088134000</v>
      </c>
      <c r="B881" s="41">
        <v>875</v>
      </c>
      <c r="C881" s="42" t="s">
        <v>3731</v>
      </c>
      <c r="D881" s="7" t="s">
        <v>346</v>
      </c>
      <c r="E881" s="41">
        <v>40</v>
      </c>
      <c r="F881" s="43">
        <v>2900</v>
      </c>
      <c r="G881" s="44">
        <v>40</v>
      </c>
      <c r="H881" s="43">
        <v>2775</v>
      </c>
      <c r="I881" s="43">
        <v>111000</v>
      </c>
      <c r="J881" s="48">
        <v>111000</v>
      </c>
      <c r="K881" s="43">
        <v>109500</v>
      </c>
      <c r="L881" s="41">
        <v>101.37</v>
      </c>
      <c r="M881" s="11" t="s">
        <v>3707</v>
      </c>
      <c r="N881" s="41">
        <v>0</v>
      </c>
      <c r="O881" s="42"/>
      <c r="P881" s="43">
        <v>109720</v>
      </c>
      <c r="Q881" s="41" t="s">
        <v>3700</v>
      </c>
      <c r="R881" s="43">
        <v>-109500</v>
      </c>
      <c r="S881" s="41">
        <v>0</v>
      </c>
      <c r="T881" s="7" t="s">
        <v>3701</v>
      </c>
      <c r="U881" s="46" t="s">
        <v>3711</v>
      </c>
      <c r="V881" s="41">
        <v>80.989999999999995</v>
      </c>
      <c r="W881" s="12">
        <v>45785</v>
      </c>
      <c r="X881" s="12">
        <v>45771</v>
      </c>
      <c r="Y881" s="47">
        <v>32262</v>
      </c>
      <c r="Z881" s="42" t="s">
        <v>3827</v>
      </c>
      <c r="AA881" s="14">
        <v>45785</v>
      </c>
      <c r="AB881" s="67" t="s">
        <v>90</v>
      </c>
      <c r="AC881" s="47">
        <v>17</v>
      </c>
      <c r="AD881" s="47" t="s">
        <v>133</v>
      </c>
      <c r="AE881" s="13">
        <v>1088134000</v>
      </c>
      <c r="AF881" s="47" t="s">
        <v>3703</v>
      </c>
      <c r="AG881" t="str">
        <f t="shared" si="27"/>
        <v>ADA FOTO</v>
      </c>
    </row>
    <row r="882" spans="1:33" ht="15.75" hidden="1" customHeight="1" thickBot="1">
      <c r="A882" t="str">
        <f t="shared" si="26"/>
        <v>060111088137000</v>
      </c>
      <c r="B882" s="41">
        <v>876</v>
      </c>
      <c r="C882" s="42" t="s">
        <v>3732</v>
      </c>
      <c r="D882" s="7" t="s">
        <v>3569</v>
      </c>
      <c r="E882" s="41">
        <v>24</v>
      </c>
      <c r="F882" s="43">
        <v>4500</v>
      </c>
      <c r="G882" s="44">
        <v>24</v>
      </c>
      <c r="H882" s="43">
        <v>4283</v>
      </c>
      <c r="I882" s="43">
        <v>102792</v>
      </c>
      <c r="J882" s="45">
        <v>102792</v>
      </c>
      <c r="K882" s="43">
        <v>97400</v>
      </c>
      <c r="L882" s="41">
        <v>105.54</v>
      </c>
      <c r="M882" s="11" t="s">
        <v>3707</v>
      </c>
      <c r="N882" s="41">
        <v>0</v>
      </c>
      <c r="O882" s="42"/>
      <c r="P882" s="43">
        <v>100968</v>
      </c>
      <c r="Q882" s="41" t="s">
        <v>3700</v>
      </c>
      <c r="R882" s="43">
        <v>-97400</v>
      </c>
      <c r="S882" s="41">
        <v>0</v>
      </c>
      <c r="T882" s="7" t="s">
        <v>3701</v>
      </c>
      <c r="U882" s="46" t="s">
        <v>3702</v>
      </c>
      <c r="V882" s="41">
        <v>63.85</v>
      </c>
      <c r="W882" s="12">
        <v>45784</v>
      </c>
      <c r="X882" s="12">
        <v>45757</v>
      </c>
      <c r="Y882" s="47">
        <v>31205</v>
      </c>
      <c r="Z882" s="42" t="s">
        <v>3827</v>
      </c>
      <c r="AA882" s="14">
        <v>45785</v>
      </c>
      <c r="AB882" s="67" t="s">
        <v>90</v>
      </c>
      <c r="AC882" s="47">
        <v>17</v>
      </c>
      <c r="AD882" s="47" t="s">
        <v>133</v>
      </c>
      <c r="AE882" s="13">
        <v>1088137000</v>
      </c>
      <c r="AF882" s="47" t="s">
        <v>3703</v>
      </c>
      <c r="AG882" t="str">
        <f t="shared" si="27"/>
        <v>ADA FOTO</v>
      </c>
    </row>
    <row r="883" spans="1:33" ht="15.75" hidden="1" customHeight="1" thickBot="1">
      <c r="A883" t="str">
        <f t="shared" si="26"/>
        <v>060111035633000</v>
      </c>
      <c r="B883" s="41">
        <v>877</v>
      </c>
      <c r="C883" s="42" t="s">
        <v>3733</v>
      </c>
      <c r="D883" s="7" t="s">
        <v>208</v>
      </c>
      <c r="E883" s="41">
        <v>20</v>
      </c>
      <c r="F883" s="43">
        <v>7300</v>
      </c>
      <c r="G883" s="44">
        <v>20</v>
      </c>
      <c r="H883" s="43">
        <v>7000</v>
      </c>
      <c r="I883" s="43">
        <v>140000</v>
      </c>
      <c r="J883" s="45">
        <v>140000</v>
      </c>
      <c r="K883" s="43">
        <v>143000</v>
      </c>
      <c r="L883" s="41">
        <v>97.9</v>
      </c>
      <c r="M883" s="11" t="s">
        <v>3699</v>
      </c>
      <c r="N883" s="41">
        <v>0</v>
      </c>
      <c r="O883" s="42"/>
      <c r="P883" s="43">
        <v>138800</v>
      </c>
      <c r="Q883" s="41" t="s">
        <v>3700</v>
      </c>
      <c r="R883" s="43">
        <v>-143000</v>
      </c>
      <c r="S883" s="41">
        <v>0</v>
      </c>
      <c r="T883" s="7" t="s">
        <v>3701</v>
      </c>
      <c r="U883" s="46" t="s">
        <v>3711</v>
      </c>
      <c r="V883" s="41">
        <v>19.47</v>
      </c>
      <c r="W883" s="12">
        <v>45784</v>
      </c>
      <c r="X883" s="12">
        <v>45782</v>
      </c>
      <c r="Y883" s="47">
        <v>40422</v>
      </c>
      <c r="Z883" s="42"/>
      <c r="AA883" s="14">
        <v>45785</v>
      </c>
      <c r="AB883" s="67" t="s">
        <v>90</v>
      </c>
      <c r="AC883" s="47">
        <v>17</v>
      </c>
      <c r="AD883" s="47" t="s">
        <v>133</v>
      </c>
      <c r="AE883" s="13">
        <v>1035633000</v>
      </c>
      <c r="AF883" s="47" t="s">
        <v>3703</v>
      </c>
      <c r="AG883" t="str">
        <f t="shared" si="27"/>
        <v>ADA FOTO</v>
      </c>
    </row>
    <row r="884" spans="1:33" ht="15.75" hidden="1" customHeight="1" thickBot="1">
      <c r="A884" t="str">
        <f t="shared" si="26"/>
        <v>060111035634000</v>
      </c>
      <c r="B884" s="41">
        <v>878</v>
      </c>
      <c r="C884" s="42" t="s">
        <v>3734</v>
      </c>
      <c r="D884" s="7" t="s">
        <v>214</v>
      </c>
      <c r="E884" s="41">
        <v>20</v>
      </c>
      <c r="F884" s="43">
        <v>9900</v>
      </c>
      <c r="G884" s="44">
        <v>20</v>
      </c>
      <c r="H884" s="43">
        <v>9800</v>
      </c>
      <c r="I884" s="43">
        <v>196000</v>
      </c>
      <c r="J884" s="45">
        <v>196000</v>
      </c>
      <c r="K884" s="43">
        <v>198000</v>
      </c>
      <c r="L884" s="41">
        <v>98.99</v>
      </c>
      <c r="M884" s="11" t="s">
        <v>3699</v>
      </c>
      <c r="N884" s="41">
        <v>0</v>
      </c>
      <c r="O884" s="42"/>
      <c r="P884" s="43">
        <v>193500</v>
      </c>
      <c r="Q884" s="41" t="s">
        <v>3700</v>
      </c>
      <c r="R884" s="43">
        <v>-198000</v>
      </c>
      <c r="S884" s="41">
        <v>0</v>
      </c>
      <c r="T884" s="7" t="s">
        <v>3701</v>
      </c>
      <c r="U884" s="46" t="s">
        <v>3711</v>
      </c>
      <c r="V884" s="41">
        <v>12.28</v>
      </c>
      <c r="W884" s="12">
        <v>45784</v>
      </c>
      <c r="X884" s="12">
        <v>45782</v>
      </c>
      <c r="Y884" s="47">
        <v>40422</v>
      </c>
      <c r="Z884" s="42"/>
      <c r="AA884" s="14">
        <v>45785</v>
      </c>
      <c r="AB884" s="67" t="s">
        <v>90</v>
      </c>
      <c r="AC884" s="47">
        <v>17</v>
      </c>
      <c r="AD884" s="47" t="s">
        <v>133</v>
      </c>
      <c r="AE884" s="13">
        <v>1035634000</v>
      </c>
      <c r="AF884" s="47" t="s">
        <v>3703</v>
      </c>
      <c r="AG884" t="str">
        <f t="shared" si="27"/>
        <v>ADA FOTO</v>
      </c>
    </row>
    <row r="885" spans="1:33" ht="15.75" hidden="1" customHeight="1" thickBot="1">
      <c r="A885" t="str">
        <f t="shared" si="26"/>
        <v>060111088171000</v>
      </c>
      <c r="B885" s="41">
        <v>879</v>
      </c>
      <c r="C885" s="42" t="s">
        <v>3735</v>
      </c>
      <c r="D885" s="7" t="s">
        <v>358</v>
      </c>
      <c r="E885" s="41">
        <v>40</v>
      </c>
      <c r="F885" s="43">
        <v>3000</v>
      </c>
      <c r="G885" s="44">
        <v>40</v>
      </c>
      <c r="H885" s="43">
        <v>2800</v>
      </c>
      <c r="I885" s="43">
        <v>112000</v>
      </c>
      <c r="J885" s="48">
        <v>112000</v>
      </c>
      <c r="K885" s="43">
        <v>110000</v>
      </c>
      <c r="L885" s="41">
        <v>101.82</v>
      </c>
      <c r="M885" s="11" t="s">
        <v>3707</v>
      </c>
      <c r="N885" s="41">
        <v>0</v>
      </c>
      <c r="O885" s="42"/>
      <c r="P885" s="43">
        <v>111560</v>
      </c>
      <c r="Q885" s="41" t="s">
        <v>3700</v>
      </c>
      <c r="R885" s="43">
        <v>-110000</v>
      </c>
      <c r="S885" s="41">
        <v>0</v>
      </c>
      <c r="T885" s="7" t="s">
        <v>3701</v>
      </c>
      <c r="U885" s="46" t="s">
        <v>3711</v>
      </c>
      <c r="V885" s="50">
        <v>1634.9</v>
      </c>
      <c r="W885" s="12">
        <v>45785</v>
      </c>
      <c r="X885" s="12">
        <v>45719</v>
      </c>
      <c r="Y885" s="47">
        <v>29272</v>
      </c>
      <c r="Z885" s="42" t="s">
        <v>3828</v>
      </c>
      <c r="AA885" s="14" t="s">
        <v>3826</v>
      </c>
      <c r="AB885" s="67" t="s">
        <v>90</v>
      </c>
      <c r="AC885" s="47">
        <v>17</v>
      </c>
      <c r="AD885" s="47" t="s">
        <v>133</v>
      </c>
      <c r="AE885" s="13">
        <v>1088171000</v>
      </c>
      <c r="AF885" s="47" t="s">
        <v>3703</v>
      </c>
      <c r="AG885" t="str">
        <f t="shared" si="27"/>
        <v>ADA FOTO</v>
      </c>
    </row>
    <row r="886" spans="1:33" ht="15.75" hidden="1" customHeight="1" thickBot="1">
      <c r="A886" t="str">
        <f t="shared" si="26"/>
        <v>060111088175000</v>
      </c>
      <c r="B886" s="41">
        <v>880</v>
      </c>
      <c r="C886" s="42" t="s">
        <v>3736</v>
      </c>
      <c r="D886" s="7" t="s">
        <v>364</v>
      </c>
      <c r="E886" s="41">
        <v>40</v>
      </c>
      <c r="F886" s="43">
        <v>2900</v>
      </c>
      <c r="G886" s="44">
        <v>40</v>
      </c>
      <c r="H886" s="43">
        <v>2675</v>
      </c>
      <c r="I886" s="43">
        <v>107000</v>
      </c>
      <c r="J886" s="45">
        <v>107000</v>
      </c>
      <c r="K886" s="43">
        <v>105600</v>
      </c>
      <c r="L886" s="41">
        <v>101.33</v>
      </c>
      <c r="M886" s="11" t="s">
        <v>3707</v>
      </c>
      <c r="N886" s="41">
        <v>0</v>
      </c>
      <c r="O886" s="42"/>
      <c r="P886" s="43">
        <v>106200</v>
      </c>
      <c r="Q886" s="41" t="s">
        <v>3700</v>
      </c>
      <c r="R886" s="43">
        <v>-105600</v>
      </c>
      <c r="S886" s="41">
        <v>0</v>
      </c>
      <c r="T886" s="7" t="s">
        <v>3701</v>
      </c>
      <c r="U886" s="46" t="s">
        <v>3702</v>
      </c>
      <c r="V886" s="41">
        <v>556.46</v>
      </c>
      <c r="W886" s="12">
        <v>45783</v>
      </c>
      <c r="X886" s="12">
        <v>45720</v>
      </c>
      <c r="Y886" s="47">
        <v>29272</v>
      </c>
      <c r="Z886" s="42" t="s">
        <v>3828</v>
      </c>
      <c r="AA886" s="14" t="s">
        <v>3826</v>
      </c>
      <c r="AB886" s="67" t="s">
        <v>90</v>
      </c>
      <c r="AC886" s="47">
        <v>17</v>
      </c>
      <c r="AD886" s="47" t="s">
        <v>133</v>
      </c>
      <c r="AE886" s="13">
        <v>1088175000</v>
      </c>
      <c r="AF886" s="47" t="s">
        <v>3703</v>
      </c>
      <c r="AG886" t="str">
        <f t="shared" si="27"/>
        <v>ADA FOTO</v>
      </c>
    </row>
    <row r="887" spans="1:33" ht="15.75" hidden="1" customHeight="1" thickBot="1">
      <c r="A887" t="str">
        <f t="shared" si="26"/>
        <v>060111137215000</v>
      </c>
      <c r="B887" s="41">
        <v>881</v>
      </c>
      <c r="C887" s="42" t="s">
        <v>3737</v>
      </c>
      <c r="D887" s="7" t="s">
        <v>3594</v>
      </c>
      <c r="E887" s="41">
        <v>42</v>
      </c>
      <c r="F887" s="43">
        <v>10200</v>
      </c>
      <c r="G887" s="44">
        <v>0</v>
      </c>
      <c r="H887" s="43">
        <v>0</v>
      </c>
      <c r="I887" s="43">
        <v>428400</v>
      </c>
      <c r="J887" s="45">
        <v>428400</v>
      </c>
      <c r="K887" s="43">
        <v>367500</v>
      </c>
      <c r="L887" s="41">
        <v>116.57</v>
      </c>
      <c r="M887" s="11" t="s">
        <v>3707</v>
      </c>
      <c r="N887" s="41">
        <v>0</v>
      </c>
      <c r="O887" s="42"/>
      <c r="P887" s="43">
        <v>378714</v>
      </c>
      <c r="Q887" s="41" t="s">
        <v>3700</v>
      </c>
      <c r="R887" s="43">
        <v>-367500</v>
      </c>
      <c r="S887" s="41">
        <v>0</v>
      </c>
      <c r="T887" s="7" t="s">
        <v>3701</v>
      </c>
      <c r="U887" s="46" t="s">
        <v>3702</v>
      </c>
      <c r="V887" s="41">
        <v>0.05</v>
      </c>
      <c r="W887" s="12">
        <v>45750</v>
      </c>
      <c r="X887" s="12">
        <v>45654</v>
      </c>
      <c r="Y887" s="47">
        <v>28031</v>
      </c>
      <c r="Z887" s="42">
        <v>0</v>
      </c>
      <c r="AA887" s="14">
        <v>45785</v>
      </c>
      <c r="AB887" s="67" t="s">
        <v>90</v>
      </c>
      <c r="AC887" s="47">
        <v>19</v>
      </c>
      <c r="AD887" s="47" t="s">
        <v>133</v>
      </c>
      <c r="AE887" s="13">
        <v>1137215000</v>
      </c>
      <c r="AF887" s="47" t="s">
        <v>3703</v>
      </c>
      <c r="AG887" t="str">
        <f t="shared" si="27"/>
        <v>ADA FOTO</v>
      </c>
    </row>
    <row r="888" spans="1:33" ht="15.75" hidden="1" customHeight="1" thickBot="1">
      <c r="A888" t="str">
        <f t="shared" si="26"/>
        <v>060111089525000</v>
      </c>
      <c r="B888" s="41">
        <v>882</v>
      </c>
      <c r="C888" s="42" t="s">
        <v>3738</v>
      </c>
      <c r="D888" s="7" t="s">
        <v>2549</v>
      </c>
      <c r="E888" s="41">
        <v>144</v>
      </c>
      <c r="F888" s="43">
        <v>4400</v>
      </c>
      <c r="G888" s="44">
        <v>0</v>
      </c>
      <c r="H888" s="43">
        <v>0</v>
      </c>
      <c r="I888" s="43">
        <v>633600</v>
      </c>
      <c r="J888" s="45">
        <v>633600</v>
      </c>
      <c r="K888" s="43">
        <v>578000</v>
      </c>
      <c r="L888" s="41">
        <v>109.62</v>
      </c>
      <c r="M888" s="11" t="s">
        <v>3707</v>
      </c>
      <c r="N888" s="41">
        <v>0</v>
      </c>
      <c r="O888" s="42"/>
      <c r="P888" s="43">
        <v>554112</v>
      </c>
      <c r="Q888" s="41" t="s">
        <v>3700</v>
      </c>
      <c r="R888" s="43">
        <v>-578000</v>
      </c>
      <c r="S888" s="41">
        <v>0</v>
      </c>
      <c r="T888" s="7" t="s">
        <v>3701</v>
      </c>
      <c r="U888" s="46" t="s">
        <v>3711</v>
      </c>
      <c r="V888" s="41">
        <v>1.34</v>
      </c>
      <c r="W888" s="12">
        <v>45780</v>
      </c>
      <c r="X888" s="12">
        <v>45775</v>
      </c>
      <c r="Y888" s="47">
        <v>28031</v>
      </c>
      <c r="Z888" s="42" t="s">
        <v>3829</v>
      </c>
      <c r="AA888" s="14">
        <v>45785</v>
      </c>
      <c r="AB888" s="67" t="s">
        <v>90</v>
      </c>
      <c r="AC888" s="47">
        <v>19</v>
      </c>
      <c r="AD888" s="47" t="s">
        <v>133</v>
      </c>
      <c r="AE888" s="13">
        <v>1089525000</v>
      </c>
      <c r="AF888" s="47" t="s">
        <v>3703</v>
      </c>
      <c r="AG888" t="str">
        <f t="shared" si="27"/>
        <v>ADA FOTO</v>
      </c>
    </row>
    <row r="889" spans="1:33" ht="15.75" hidden="1" customHeight="1" thickBot="1">
      <c r="A889" t="str">
        <f t="shared" si="26"/>
        <v>060111118289000</v>
      </c>
      <c r="B889" s="41">
        <v>883</v>
      </c>
      <c r="C889" s="42" t="s">
        <v>3739</v>
      </c>
      <c r="D889" s="7" t="s">
        <v>2575</v>
      </c>
      <c r="E889" s="41">
        <v>12</v>
      </c>
      <c r="F889" s="43">
        <v>27600</v>
      </c>
      <c r="G889" s="44">
        <v>0</v>
      </c>
      <c r="H889" s="43">
        <v>0</v>
      </c>
      <c r="I889" s="43">
        <v>331200</v>
      </c>
      <c r="J889" s="48">
        <v>331200</v>
      </c>
      <c r="K889" s="43">
        <v>313700</v>
      </c>
      <c r="L889" s="41">
        <v>105.58</v>
      </c>
      <c r="M889" s="11" t="s">
        <v>3707</v>
      </c>
      <c r="N889" s="41">
        <v>0</v>
      </c>
      <c r="O889" s="42"/>
      <c r="P889" s="43">
        <v>364080</v>
      </c>
      <c r="Q889" s="41" t="s">
        <v>3700</v>
      </c>
      <c r="R889" s="43">
        <v>-313700</v>
      </c>
      <c r="S889" s="41">
        <v>0</v>
      </c>
      <c r="T889" s="7" t="s">
        <v>3701</v>
      </c>
      <c r="U889" s="46" t="s">
        <v>3702</v>
      </c>
      <c r="V889" s="41">
        <v>1</v>
      </c>
      <c r="W889" s="12">
        <v>45784</v>
      </c>
      <c r="X889" s="12">
        <v>45782</v>
      </c>
      <c r="Y889" s="47">
        <v>29234</v>
      </c>
      <c r="Z889" s="42" t="s">
        <v>3830</v>
      </c>
      <c r="AA889" s="14">
        <v>45785</v>
      </c>
      <c r="AB889" s="67" t="s">
        <v>90</v>
      </c>
      <c r="AC889" s="47">
        <v>19</v>
      </c>
      <c r="AD889" s="47" t="s">
        <v>133</v>
      </c>
      <c r="AE889" s="13">
        <v>1118289000</v>
      </c>
      <c r="AF889" s="47" t="s">
        <v>3703</v>
      </c>
      <c r="AG889" t="str">
        <f t="shared" si="27"/>
        <v>ADA FOTO</v>
      </c>
    </row>
    <row r="890" spans="1:33" ht="15.75" hidden="1" customHeight="1" thickBot="1">
      <c r="A890" t="str">
        <f t="shared" si="26"/>
        <v>060111053801000</v>
      </c>
      <c r="B890" s="41">
        <v>884</v>
      </c>
      <c r="C890" s="42" t="s">
        <v>3740</v>
      </c>
      <c r="D890" s="7" t="s">
        <v>2504</v>
      </c>
      <c r="E890" s="41">
        <v>12</v>
      </c>
      <c r="F890" s="43">
        <v>58500</v>
      </c>
      <c r="G890" s="44">
        <v>0</v>
      </c>
      <c r="H890" s="43">
        <v>0</v>
      </c>
      <c r="I890" s="43">
        <v>702000</v>
      </c>
      <c r="J890" s="48">
        <v>702000</v>
      </c>
      <c r="K890" s="43">
        <v>609700</v>
      </c>
      <c r="L890" s="41">
        <v>115.14</v>
      </c>
      <c r="M890" s="11" t="s">
        <v>3707</v>
      </c>
      <c r="N890" s="41">
        <v>0</v>
      </c>
      <c r="O890" s="42"/>
      <c r="P890" s="43">
        <v>555240</v>
      </c>
      <c r="Q890" s="41" t="s">
        <v>3700</v>
      </c>
      <c r="R890" s="43">
        <v>-609700</v>
      </c>
      <c r="S890" s="41">
        <v>0</v>
      </c>
      <c r="T890" s="7" t="s">
        <v>3701</v>
      </c>
      <c r="U890" s="46" t="s">
        <v>3702</v>
      </c>
      <c r="V890" s="41">
        <v>0.21</v>
      </c>
      <c r="W890" s="12">
        <v>45782</v>
      </c>
      <c r="X890" s="12">
        <v>45714</v>
      </c>
      <c r="Y890" s="47">
        <v>21755</v>
      </c>
      <c r="Z890" s="42">
        <v>0</v>
      </c>
      <c r="AA890" s="14">
        <v>45785</v>
      </c>
      <c r="AB890" s="67" t="s">
        <v>90</v>
      </c>
      <c r="AC890" s="47">
        <v>19</v>
      </c>
      <c r="AD890" s="47" t="s">
        <v>133</v>
      </c>
      <c r="AE890" s="13">
        <v>1053801000</v>
      </c>
      <c r="AF890" s="47" t="s">
        <v>3703</v>
      </c>
      <c r="AG890" t="str">
        <f t="shared" si="27"/>
        <v>ADA FOTO</v>
      </c>
    </row>
    <row r="891" spans="1:33" ht="15.75" hidden="1" customHeight="1" thickBot="1">
      <c r="A891" t="str">
        <f t="shared" si="26"/>
        <v>060111066078000</v>
      </c>
      <c r="B891" s="41">
        <v>885</v>
      </c>
      <c r="C891" s="42" t="s">
        <v>3741</v>
      </c>
      <c r="D891" s="7" t="s">
        <v>2514</v>
      </c>
      <c r="E891" s="41">
        <v>42</v>
      </c>
      <c r="F891" s="43">
        <v>9200</v>
      </c>
      <c r="G891" s="44">
        <v>0</v>
      </c>
      <c r="H891" s="43">
        <v>0</v>
      </c>
      <c r="I891" s="43">
        <v>386400</v>
      </c>
      <c r="J891" s="45">
        <v>386400</v>
      </c>
      <c r="K891" s="43">
        <v>382200</v>
      </c>
      <c r="L891" s="41">
        <v>101.1</v>
      </c>
      <c r="M891" s="11" t="s">
        <v>3707</v>
      </c>
      <c r="N891" s="41">
        <v>0</v>
      </c>
      <c r="O891" s="42"/>
      <c r="P891" s="43">
        <v>369852</v>
      </c>
      <c r="Q891" s="41" t="s">
        <v>3700</v>
      </c>
      <c r="R891" s="43">
        <v>-382200</v>
      </c>
      <c r="S891" s="41">
        <v>0</v>
      </c>
      <c r="T891" s="7" t="s">
        <v>3701</v>
      </c>
      <c r="U891" s="46" t="s">
        <v>3702</v>
      </c>
      <c r="V891" s="41">
        <v>4.2</v>
      </c>
      <c r="W891" s="12">
        <v>45784</v>
      </c>
      <c r="X891" s="12">
        <v>45638</v>
      </c>
      <c r="Y891" s="47">
        <v>21755</v>
      </c>
      <c r="Z891" s="42">
        <v>0</v>
      </c>
      <c r="AA891" s="14">
        <v>45785</v>
      </c>
      <c r="AB891" s="67" t="s">
        <v>90</v>
      </c>
      <c r="AC891" s="47">
        <v>19</v>
      </c>
      <c r="AD891" s="47" t="s">
        <v>133</v>
      </c>
      <c r="AE891" s="13">
        <v>1066078000</v>
      </c>
      <c r="AF891" s="47" t="s">
        <v>3703</v>
      </c>
      <c r="AG891" t="str">
        <f t="shared" si="27"/>
        <v>ADA FOTO</v>
      </c>
    </row>
    <row r="892" spans="1:33" ht="15.75" hidden="1" customHeight="1" thickBot="1">
      <c r="A892" t="str">
        <f t="shared" si="26"/>
        <v>060111089541000</v>
      </c>
      <c r="B892" s="41">
        <v>886</v>
      </c>
      <c r="C892" s="42" t="s">
        <v>3742</v>
      </c>
      <c r="D892" s="7" t="s">
        <v>2554</v>
      </c>
      <c r="E892" s="41">
        <v>144</v>
      </c>
      <c r="F892" s="43">
        <v>4900</v>
      </c>
      <c r="G892" s="44">
        <v>0</v>
      </c>
      <c r="H892" s="43">
        <v>0</v>
      </c>
      <c r="I892" s="43">
        <v>705600</v>
      </c>
      <c r="J892" s="45">
        <v>705600</v>
      </c>
      <c r="K892" s="43">
        <v>648000</v>
      </c>
      <c r="L892" s="41">
        <v>108.89</v>
      </c>
      <c r="M892" s="11" t="s">
        <v>3707</v>
      </c>
      <c r="N892" s="41">
        <v>0</v>
      </c>
      <c r="O892" s="42"/>
      <c r="P892" s="43">
        <v>610272</v>
      </c>
      <c r="Q892" s="41" t="s">
        <v>3700</v>
      </c>
      <c r="R892" s="43">
        <v>-648000</v>
      </c>
      <c r="S892" s="41">
        <v>0</v>
      </c>
      <c r="T892" s="7" t="s">
        <v>3701</v>
      </c>
      <c r="U892" s="46" t="s">
        <v>3711</v>
      </c>
      <c r="V892" s="41">
        <v>6.12</v>
      </c>
      <c r="W892" s="12">
        <v>45782</v>
      </c>
      <c r="X892" s="12">
        <v>45775</v>
      </c>
      <c r="Y892" s="47">
        <v>28331</v>
      </c>
      <c r="Z892" s="42" t="s">
        <v>3831</v>
      </c>
      <c r="AA892" s="14">
        <v>45785</v>
      </c>
      <c r="AB892" s="67" t="s">
        <v>90</v>
      </c>
      <c r="AC892" s="47">
        <v>19</v>
      </c>
      <c r="AD892" s="47" t="s">
        <v>133</v>
      </c>
      <c r="AE892" s="13">
        <v>1089541000</v>
      </c>
      <c r="AF892" s="47" t="s">
        <v>3703</v>
      </c>
      <c r="AG892" t="str">
        <f t="shared" si="27"/>
        <v>ADA FOTO</v>
      </c>
    </row>
    <row r="893" spans="1:33" ht="15.75" hidden="1" customHeight="1" thickBot="1">
      <c r="A893" t="str">
        <f t="shared" si="26"/>
        <v>060111065842000</v>
      </c>
      <c r="B893" s="41">
        <v>887</v>
      </c>
      <c r="C893" s="42" t="s">
        <v>3743</v>
      </c>
      <c r="D893" s="7" t="s">
        <v>2509</v>
      </c>
      <c r="E893" s="41">
        <v>48</v>
      </c>
      <c r="F893" s="43">
        <v>12700</v>
      </c>
      <c r="G893" s="44">
        <v>0</v>
      </c>
      <c r="H893" s="43">
        <v>0</v>
      </c>
      <c r="I893" s="43">
        <v>609600</v>
      </c>
      <c r="J893" s="45">
        <v>609600</v>
      </c>
      <c r="K893" s="43">
        <v>611200</v>
      </c>
      <c r="L893" s="41">
        <v>99.74</v>
      </c>
      <c r="M893" s="11" t="s">
        <v>3699</v>
      </c>
      <c r="N893" s="41">
        <v>0</v>
      </c>
      <c r="O893" s="42"/>
      <c r="P893" s="43">
        <v>602352</v>
      </c>
      <c r="Q893" s="41" t="s">
        <v>3700</v>
      </c>
      <c r="R893" s="43">
        <v>-611200</v>
      </c>
      <c r="S893" s="41">
        <v>0</v>
      </c>
      <c r="T893" s="7" t="s">
        <v>3701</v>
      </c>
      <c r="U893" s="46" t="s">
        <v>3711</v>
      </c>
      <c r="V893" s="41">
        <v>5.94</v>
      </c>
      <c r="W893" s="12">
        <v>45783</v>
      </c>
      <c r="X893" s="12">
        <v>45512</v>
      </c>
      <c r="Y893" s="47">
        <v>28331</v>
      </c>
      <c r="Z893" s="42">
        <v>0</v>
      </c>
      <c r="AA893" s="14">
        <v>45785</v>
      </c>
      <c r="AB893" s="67" t="s">
        <v>90</v>
      </c>
      <c r="AC893" s="47">
        <v>19</v>
      </c>
      <c r="AD893" s="47" t="s">
        <v>133</v>
      </c>
      <c r="AE893" s="13">
        <v>1065842000</v>
      </c>
      <c r="AF893" s="47" t="s">
        <v>3703</v>
      </c>
      <c r="AG893" t="str">
        <f t="shared" si="27"/>
        <v>ADA FOTO</v>
      </c>
    </row>
    <row r="894" spans="1:33" ht="15.75" hidden="1" customHeight="1" thickBot="1">
      <c r="A894" t="str">
        <f t="shared" si="26"/>
        <v>060111038533000</v>
      </c>
      <c r="B894" s="41">
        <v>888</v>
      </c>
      <c r="C894" s="42" t="s">
        <v>3744</v>
      </c>
      <c r="D894" s="7" t="s">
        <v>2499</v>
      </c>
      <c r="E894" s="41">
        <v>12</v>
      </c>
      <c r="F894" s="43">
        <v>26700</v>
      </c>
      <c r="G894" s="44">
        <v>0</v>
      </c>
      <c r="H894" s="43">
        <v>0</v>
      </c>
      <c r="I894" s="43">
        <v>320400</v>
      </c>
      <c r="J894" s="45">
        <v>320400</v>
      </c>
      <c r="K894" s="43">
        <v>301200</v>
      </c>
      <c r="L894" s="41">
        <v>106.37</v>
      </c>
      <c r="M894" s="11" t="s">
        <v>3707</v>
      </c>
      <c r="N894" s="41">
        <v>0</v>
      </c>
      <c r="O894" s="42"/>
      <c r="P894" s="43">
        <v>269652</v>
      </c>
      <c r="Q894" s="41" t="s">
        <v>3700</v>
      </c>
      <c r="R894" s="43">
        <v>-301200</v>
      </c>
      <c r="S894" s="41">
        <v>0</v>
      </c>
      <c r="T894" s="7" t="s">
        <v>3701</v>
      </c>
      <c r="U894" s="46" t="s">
        <v>3711</v>
      </c>
      <c r="V894" s="50">
        <v>0.05</v>
      </c>
      <c r="W894" s="12">
        <v>45592</v>
      </c>
      <c r="X894" s="12">
        <v>45446</v>
      </c>
      <c r="Y894" s="47">
        <v>28031</v>
      </c>
      <c r="Z894" s="42" t="s">
        <v>3832</v>
      </c>
      <c r="AA894" s="14">
        <v>45785</v>
      </c>
      <c r="AB894" s="67" t="s">
        <v>90</v>
      </c>
      <c r="AC894" s="47">
        <v>19</v>
      </c>
      <c r="AD894" s="47" t="s">
        <v>133</v>
      </c>
      <c r="AE894" s="13">
        <v>1038533000</v>
      </c>
      <c r="AF894" s="47" t="s">
        <v>3703</v>
      </c>
      <c r="AG894" t="str">
        <f t="shared" si="27"/>
        <v>ADA FOTO</v>
      </c>
    </row>
    <row r="895" spans="1:33" ht="15.75" hidden="1" customHeight="1" thickBot="1">
      <c r="A895" t="str">
        <f t="shared" si="26"/>
        <v>060111001860000</v>
      </c>
      <c r="B895" s="41">
        <v>889</v>
      </c>
      <c r="C895" s="42" t="s">
        <v>3745</v>
      </c>
      <c r="D895" s="7" t="s">
        <v>2488</v>
      </c>
      <c r="E895" s="41">
        <v>30</v>
      </c>
      <c r="F895" s="43">
        <v>48200</v>
      </c>
      <c r="G895" s="44">
        <v>30</v>
      </c>
      <c r="H895" s="43">
        <v>47800</v>
      </c>
      <c r="I895" s="43">
        <v>1434000</v>
      </c>
      <c r="J895" s="45">
        <v>1434000</v>
      </c>
      <c r="K895" s="43">
        <v>1275000</v>
      </c>
      <c r="L895" s="41">
        <v>112.47</v>
      </c>
      <c r="M895" s="11" t="s">
        <v>3707</v>
      </c>
      <c r="N895" s="41">
        <v>0</v>
      </c>
      <c r="O895" s="42"/>
      <c r="P895" s="43">
        <v>1320240</v>
      </c>
      <c r="Q895" s="41" t="s">
        <v>3700</v>
      </c>
      <c r="R895" s="43">
        <v>-1275000</v>
      </c>
      <c r="S895" s="41">
        <v>0</v>
      </c>
      <c r="T895" s="7" t="s">
        <v>3701</v>
      </c>
      <c r="U895" s="46" t="s">
        <v>3702</v>
      </c>
      <c r="V895" s="41">
        <v>1.79</v>
      </c>
      <c r="W895" s="12">
        <v>45785</v>
      </c>
      <c r="X895" s="12">
        <v>45709</v>
      </c>
      <c r="Y895" s="47">
        <v>34982</v>
      </c>
      <c r="Z895" s="42">
        <v>0</v>
      </c>
      <c r="AA895" s="14">
        <v>45785</v>
      </c>
      <c r="AB895" s="67" t="s">
        <v>90</v>
      </c>
      <c r="AC895" s="47">
        <v>19</v>
      </c>
      <c r="AD895" s="47" t="s">
        <v>133</v>
      </c>
      <c r="AE895" s="13">
        <v>1001860000</v>
      </c>
      <c r="AF895" s="47" t="s">
        <v>3703</v>
      </c>
      <c r="AG895" t="str">
        <f t="shared" si="27"/>
        <v>ADA FOTO</v>
      </c>
    </row>
    <row r="896" spans="1:33" ht="15.75" hidden="1" customHeight="1" thickBot="1">
      <c r="A896" t="str">
        <f t="shared" si="26"/>
        <v>060111072188000</v>
      </c>
      <c r="B896" s="41">
        <v>890</v>
      </c>
      <c r="C896" s="42" t="s">
        <v>3746</v>
      </c>
      <c r="D896" s="7" t="s">
        <v>2524</v>
      </c>
      <c r="E896" s="41">
        <v>42</v>
      </c>
      <c r="F896" s="43">
        <v>9500</v>
      </c>
      <c r="G896" s="44">
        <v>0</v>
      </c>
      <c r="H896" s="43">
        <v>0</v>
      </c>
      <c r="I896" s="43">
        <v>399000</v>
      </c>
      <c r="J896" s="48">
        <v>399000</v>
      </c>
      <c r="K896" s="49">
        <v>357000</v>
      </c>
      <c r="L896" s="41">
        <v>111.76</v>
      </c>
      <c r="M896" s="11" t="s">
        <v>3707</v>
      </c>
      <c r="N896" s="41">
        <v>0</v>
      </c>
      <c r="O896" s="42"/>
      <c r="P896" s="43">
        <v>378714</v>
      </c>
      <c r="Q896" s="41" t="s">
        <v>3700</v>
      </c>
      <c r="R896" s="43">
        <v>-357000</v>
      </c>
      <c r="S896" s="41">
        <v>0</v>
      </c>
      <c r="T896" s="7" t="s">
        <v>3701</v>
      </c>
      <c r="U896" s="46" t="s">
        <v>3711</v>
      </c>
      <c r="V896" s="41">
        <v>0.05</v>
      </c>
      <c r="W896" s="12">
        <v>45713</v>
      </c>
      <c r="X896" s="12">
        <v>45654</v>
      </c>
      <c r="Y896" s="47">
        <v>28031</v>
      </c>
      <c r="Z896" s="42">
        <v>0</v>
      </c>
      <c r="AA896" s="14">
        <v>45785</v>
      </c>
      <c r="AB896" s="67" t="s">
        <v>90</v>
      </c>
      <c r="AC896" s="47">
        <v>19</v>
      </c>
      <c r="AD896" s="47" t="s">
        <v>133</v>
      </c>
      <c r="AE896" s="13">
        <v>1072188000</v>
      </c>
      <c r="AF896" s="47" t="s">
        <v>3703</v>
      </c>
      <c r="AG896" t="str">
        <f t="shared" si="27"/>
        <v>ADA FOTO</v>
      </c>
    </row>
    <row r="897" spans="1:33" ht="15.75" hidden="1" customHeight="1" thickBot="1">
      <c r="A897" t="str">
        <f t="shared" si="26"/>
        <v>060111059614000</v>
      </c>
      <c r="B897" s="41">
        <v>891</v>
      </c>
      <c r="C897" s="42" t="s">
        <v>3747</v>
      </c>
      <c r="D897" s="7" t="s">
        <v>3748</v>
      </c>
      <c r="E897" s="41">
        <v>6</v>
      </c>
      <c r="F897" s="43">
        <v>46500</v>
      </c>
      <c r="G897" s="44">
        <v>0</v>
      </c>
      <c r="H897" s="43">
        <v>0</v>
      </c>
      <c r="I897" s="43">
        <v>279000</v>
      </c>
      <c r="J897" s="45">
        <v>279000</v>
      </c>
      <c r="K897" s="43">
        <v>295000</v>
      </c>
      <c r="L897" s="41">
        <v>94.58</v>
      </c>
      <c r="M897" s="11" t="s">
        <v>3699</v>
      </c>
      <c r="N897" s="41">
        <v>0</v>
      </c>
      <c r="O897" s="42"/>
      <c r="P897" s="43">
        <v>273420</v>
      </c>
      <c r="Q897" s="41" t="s">
        <v>3700</v>
      </c>
      <c r="R897" s="43">
        <v>-295000</v>
      </c>
      <c r="S897" s="41">
        <v>0</v>
      </c>
      <c r="T897" s="7" t="s">
        <v>3701</v>
      </c>
      <c r="U897" s="46" t="s">
        <v>3702</v>
      </c>
      <c r="V897" s="41">
        <v>27.81</v>
      </c>
      <c r="W897" s="12">
        <v>45784</v>
      </c>
      <c r="X897" s="12">
        <v>45771</v>
      </c>
      <c r="Y897" s="47">
        <v>22576</v>
      </c>
      <c r="Z897" s="42"/>
      <c r="AA897" s="14">
        <v>45785</v>
      </c>
      <c r="AB897" s="67" t="s">
        <v>90</v>
      </c>
      <c r="AC897" s="47">
        <v>21</v>
      </c>
      <c r="AD897" s="47" t="s">
        <v>133</v>
      </c>
      <c r="AE897" s="13">
        <v>1059614000</v>
      </c>
      <c r="AF897" s="47" t="s">
        <v>3703</v>
      </c>
      <c r="AG897" t="str">
        <f t="shared" si="27"/>
        <v>ADA FOTO</v>
      </c>
    </row>
    <row r="898" spans="1:33" ht="15.75" hidden="1" customHeight="1" thickBot="1">
      <c r="A898" t="str">
        <f t="shared" si="26"/>
        <v>060111092661000</v>
      </c>
      <c r="B898" s="41">
        <v>892</v>
      </c>
      <c r="C898" s="42" t="s">
        <v>3749</v>
      </c>
      <c r="D898" s="7" t="s">
        <v>400</v>
      </c>
      <c r="E898" s="41">
        <v>12</v>
      </c>
      <c r="F898" s="43">
        <v>9800</v>
      </c>
      <c r="G898" s="44">
        <v>12</v>
      </c>
      <c r="H898" s="43">
        <v>9500</v>
      </c>
      <c r="I898" s="43">
        <v>114000</v>
      </c>
      <c r="J898" s="45">
        <v>114000</v>
      </c>
      <c r="K898" s="43">
        <v>114450</v>
      </c>
      <c r="L898" s="41">
        <v>99.61</v>
      </c>
      <c r="M898" s="11" t="s">
        <v>3699</v>
      </c>
      <c r="N898" s="41">
        <v>0</v>
      </c>
      <c r="O898" s="42"/>
      <c r="P898" s="43">
        <v>113568</v>
      </c>
      <c r="Q898" s="41" t="s">
        <v>3700</v>
      </c>
      <c r="R898" s="43">
        <v>-114450</v>
      </c>
      <c r="S898" s="41">
        <v>0</v>
      </c>
      <c r="T898" s="7" t="s">
        <v>3701</v>
      </c>
      <c r="U898" s="46" t="s">
        <v>3711</v>
      </c>
      <c r="V898" s="41">
        <v>35.47</v>
      </c>
      <c r="W898" s="12">
        <v>45784</v>
      </c>
      <c r="X898" s="12">
        <v>45724</v>
      </c>
      <c r="Y898" s="47">
        <v>25419</v>
      </c>
      <c r="Z898" s="42"/>
      <c r="AA898" s="14">
        <v>45785</v>
      </c>
      <c r="AB898" s="67" t="s">
        <v>90</v>
      </c>
      <c r="AC898" s="47">
        <v>21</v>
      </c>
      <c r="AD898" s="47" t="s">
        <v>133</v>
      </c>
      <c r="AE898" s="13">
        <v>1092661000</v>
      </c>
      <c r="AF898" s="47" t="s">
        <v>3703</v>
      </c>
      <c r="AG898" t="str">
        <f t="shared" si="27"/>
        <v>ADA FOTO</v>
      </c>
    </row>
    <row r="899" spans="1:33" ht="15.75" hidden="1" customHeight="1" thickBot="1">
      <c r="A899" t="str">
        <f t="shared" si="26"/>
        <v>060111089271000</v>
      </c>
      <c r="B899" s="41">
        <v>893</v>
      </c>
      <c r="C899" s="42" t="s">
        <v>3750</v>
      </c>
      <c r="D899" s="7" t="s">
        <v>382</v>
      </c>
      <c r="E899" s="41">
        <v>48</v>
      </c>
      <c r="F899" s="43">
        <v>2500</v>
      </c>
      <c r="G899" s="44">
        <v>48</v>
      </c>
      <c r="H899" s="43">
        <v>2325</v>
      </c>
      <c r="I899" s="43">
        <v>111600</v>
      </c>
      <c r="J899" s="45">
        <v>111600</v>
      </c>
      <c r="K899" s="43">
        <v>114950</v>
      </c>
      <c r="L899" s="41">
        <v>97.09</v>
      </c>
      <c r="M899" s="11" t="s">
        <v>3699</v>
      </c>
      <c r="N899" s="41">
        <v>0</v>
      </c>
      <c r="O899" s="42"/>
      <c r="P899" s="43">
        <v>113568</v>
      </c>
      <c r="Q899" s="41" t="s">
        <v>3700</v>
      </c>
      <c r="R899" s="43">
        <v>-114950</v>
      </c>
      <c r="S899" s="41">
        <v>0</v>
      </c>
      <c r="T899" s="7" t="s">
        <v>3701</v>
      </c>
      <c r="U899" s="46" t="s">
        <v>3711</v>
      </c>
      <c r="V899" s="41">
        <v>152.68</v>
      </c>
      <c r="W899" s="12">
        <v>45784</v>
      </c>
      <c r="X899" s="12">
        <v>45755</v>
      </c>
      <c r="Y899" s="47">
        <v>25419</v>
      </c>
      <c r="Z899" s="42"/>
      <c r="AA899" s="14">
        <v>45785</v>
      </c>
      <c r="AB899" s="67" t="s">
        <v>90</v>
      </c>
      <c r="AC899" s="47">
        <v>21</v>
      </c>
      <c r="AD899" s="47" t="s">
        <v>133</v>
      </c>
      <c r="AE899" s="13">
        <v>1089271000</v>
      </c>
      <c r="AF899" s="47" t="s">
        <v>3703</v>
      </c>
      <c r="AG899" t="str">
        <f t="shared" si="27"/>
        <v>ADA FOTO</v>
      </c>
    </row>
    <row r="900" spans="1:33" ht="15.75" hidden="1" customHeight="1" thickBot="1">
      <c r="A900" t="str">
        <f t="shared" si="26"/>
        <v>060111000902000</v>
      </c>
      <c r="B900" s="41">
        <v>894</v>
      </c>
      <c r="C900" s="42" t="s">
        <v>3751</v>
      </c>
      <c r="D900" s="7" t="s">
        <v>3752</v>
      </c>
      <c r="E900" s="41">
        <v>1</v>
      </c>
      <c r="F900" s="43">
        <v>202000</v>
      </c>
      <c r="G900" s="44">
        <v>0</v>
      </c>
      <c r="H900" s="43">
        <v>0</v>
      </c>
      <c r="I900" s="43">
        <v>202000</v>
      </c>
      <c r="J900" s="45">
        <v>202000</v>
      </c>
      <c r="K900" s="43">
        <v>189500</v>
      </c>
      <c r="L900" s="41">
        <v>106.6</v>
      </c>
      <c r="M900" s="11" t="s">
        <v>3707</v>
      </c>
      <c r="N900" s="41">
        <v>0</v>
      </c>
      <c r="O900" s="42"/>
      <c r="P900" s="43">
        <v>181888</v>
      </c>
      <c r="Q900" s="41" t="s">
        <v>3700</v>
      </c>
      <c r="R900" s="43">
        <v>-189500</v>
      </c>
      <c r="S900" s="41">
        <v>0</v>
      </c>
      <c r="T900" s="7" t="s">
        <v>3701</v>
      </c>
      <c r="U900" s="46" t="s">
        <v>3711</v>
      </c>
      <c r="V900" s="41">
        <v>13.16</v>
      </c>
      <c r="W900" s="12">
        <v>45784</v>
      </c>
      <c r="X900" s="12">
        <v>45771</v>
      </c>
      <c r="Y900" s="47">
        <v>22576</v>
      </c>
      <c r="Z900" s="42" t="s">
        <v>3833</v>
      </c>
      <c r="AA900" s="14">
        <v>45785</v>
      </c>
      <c r="AB900" s="67" t="s">
        <v>90</v>
      </c>
      <c r="AC900" s="47">
        <v>21</v>
      </c>
      <c r="AD900" s="47" t="s">
        <v>133</v>
      </c>
      <c r="AE900" s="13">
        <v>1000902000</v>
      </c>
      <c r="AF900" s="47" t="s">
        <v>3703</v>
      </c>
      <c r="AG900" t="str">
        <f t="shared" si="27"/>
        <v>ADA FOTO</v>
      </c>
    </row>
    <row r="901" spans="1:33" ht="15.75" hidden="1" customHeight="1" thickBot="1">
      <c r="A901" t="str">
        <f t="shared" si="26"/>
        <v>060111018575000</v>
      </c>
      <c r="B901" s="41">
        <v>895</v>
      </c>
      <c r="C901" s="42" t="s">
        <v>3753</v>
      </c>
      <c r="D901" s="7" t="s">
        <v>3754</v>
      </c>
      <c r="E901" s="41">
        <v>12</v>
      </c>
      <c r="F901" s="43">
        <v>24300</v>
      </c>
      <c r="G901" s="44">
        <v>0</v>
      </c>
      <c r="H901" s="43">
        <v>0</v>
      </c>
      <c r="I901" s="43">
        <v>291600</v>
      </c>
      <c r="J901" s="48">
        <v>291600</v>
      </c>
      <c r="K901" s="43">
        <v>266400</v>
      </c>
      <c r="L901" s="41">
        <v>109.46</v>
      </c>
      <c r="M901" s="11" t="s">
        <v>3707</v>
      </c>
      <c r="N901" s="41">
        <v>0</v>
      </c>
      <c r="O901" s="42"/>
      <c r="P901" s="43">
        <v>279180</v>
      </c>
      <c r="Q901" s="41" t="s">
        <v>3700</v>
      </c>
      <c r="R901" s="43">
        <v>-266400</v>
      </c>
      <c r="S901" s="41">
        <v>0</v>
      </c>
      <c r="T901" s="7" t="s">
        <v>3701</v>
      </c>
      <c r="U901" s="46" t="s">
        <v>3702</v>
      </c>
      <c r="V901" s="41">
        <v>19.45</v>
      </c>
      <c r="W901" s="12">
        <v>45784</v>
      </c>
      <c r="X901" s="12">
        <v>45755</v>
      </c>
      <c r="Y901" s="47">
        <v>25419</v>
      </c>
      <c r="Z901" s="42"/>
      <c r="AA901" s="14">
        <v>45785</v>
      </c>
      <c r="AB901" s="67" t="s">
        <v>90</v>
      </c>
      <c r="AC901" s="47">
        <v>21</v>
      </c>
      <c r="AD901" s="47" t="s">
        <v>133</v>
      </c>
      <c r="AE901" s="13">
        <v>1018575000</v>
      </c>
      <c r="AF901" s="47" t="s">
        <v>3703</v>
      </c>
      <c r="AG901" t="str">
        <f t="shared" si="27"/>
        <v>ADA FOTO</v>
      </c>
    </row>
    <row r="902" spans="1:33" ht="15.75" hidden="1" customHeight="1" thickBot="1">
      <c r="A902" t="str">
        <f t="shared" si="26"/>
        <v>060111004893000</v>
      </c>
      <c r="B902" s="41">
        <v>896</v>
      </c>
      <c r="C902" s="42" t="s">
        <v>3755</v>
      </c>
      <c r="D902" s="7" t="s">
        <v>146</v>
      </c>
      <c r="E902" s="41">
        <v>20</v>
      </c>
      <c r="F902" s="43">
        <v>6400</v>
      </c>
      <c r="G902" s="44">
        <v>20</v>
      </c>
      <c r="H902" s="43">
        <v>5875</v>
      </c>
      <c r="I902" s="43">
        <v>117500</v>
      </c>
      <c r="J902" s="45">
        <v>117500</v>
      </c>
      <c r="K902" s="43">
        <v>117000</v>
      </c>
      <c r="L902" s="41">
        <v>100.43</v>
      </c>
      <c r="M902" s="11" t="s">
        <v>3707</v>
      </c>
      <c r="N902" s="41">
        <v>0</v>
      </c>
      <c r="O902" s="42"/>
      <c r="P902" s="43">
        <v>117600</v>
      </c>
      <c r="Q902" s="41" t="s">
        <v>3700</v>
      </c>
      <c r="R902" s="43">
        <v>-117000</v>
      </c>
      <c r="S902" s="41">
        <v>0</v>
      </c>
      <c r="T902" s="7" t="s">
        <v>3701</v>
      </c>
      <c r="U902" s="46" t="s">
        <v>3711</v>
      </c>
      <c r="V902" s="41">
        <v>45.14</v>
      </c>
      <c r="W902" s="12">
        <v>45783</v>
      </c>
      <c r="X902" s="12">
        <v>45759</v>
      </c>
      <c r="Y902" s="47">
        <v>22130</v>
      </c>
      <c r="Z902" s="42"/>
      <c r="AA902" s="14">
        <v>45785</v>
      </c>
      <c r="AB902" s="67" t="s">
        <v>90</v>
      </c>
      <c r="AC902" s="47">
        <v>21</v>
      </c>
      <c r="AD902" s="47" t="s">
        <v>133</v>
      </c>
      <c r="AE902" s="13">
        <v>1004893000</v>
      </c>
      <c r="AF902" s="47" t="s">
        <v>3703</v>
      </c>
      <c r="AG902" t="str">
        <f t="shared" si="27"/>
        <v>ADA FOTO</v>
      </c>
    </row>
    <row r="903" spans="1:33" ht="15.75" hidden="1" customHeight="1" thickBot="1">
      <c r="A903" t="str">
        <f t="shared" ref="A903:A966" si="28">AB903&amp;AE903</f>
        <v>060111005726000</v>
      </c>
      <c r="B903" s="41">
        <v>897</v>
      </c>
      <c r="C903" s="42" t="s">
        <v>3756</v>
      </c>
      <c r="D903" s="7" t="s">
        <v>156</v>
      </c>
      <c r="E903" s="41">
        <v>10</v>
      </c>
      <c r="F903" s="43">
        <v>21900</v>
      </c>
      <c r="G903" s="44">
        <v>10</v>
      </c>
      <c r="H903" s="43">
        <v>20950</v>
      </c>
      <c r="I903" s="43">
        <v>209500</v>
      </c>
      <c r="J903" s="48">
        <v>209500</v>
      </c>
      <c r="K903" s="49">
        <v>205000</v>
      </c>
      <c r="L903" s="41">
        <v>102.2</v>
      </c>
      <c r="M903" s="11" t="s">
        <v>3707</v>
      </c>
      <c r="N903" s="41">
        <v>0</v>
      </c>
      <c r="O903" s="42"/>
      <c r="P903" s="43">
        <v>206110</v>
      </c>
      <c r="Q903" s="41" t="s">
        <v>3700</v>
      </c>
      <c r="R903" s="43">
        <v>-205000</v>
      </c>
      <c r="S903" s="41">
        <v>0</v>
      </c>
      <c r="T903" s="7" t="s">
        <v>3701</v>
      </c>
      <c r="U903" s="46" t="s">
        <v>3711</v>
      </c>
      <c r="V903" s="41">
        <v>61.58</v>
      </c>
      <c r="W903" s="12">
        <v>45785</v>
      </c>
      <c r="X903" s="12">
        <v>45775</v>
      </c>
      <c r="Y903" s="47">
        <v>22130</v>
      </c>
      <c r="Z903" s="42"/>
      <c r="AA903" s="14">
        <v>45785</v>
      </c>
      <c r="AB903" s="67" t="s">
        <v>90</v>
      </c>
      <c r="AC903" s="47">
        <v>21</v>
      </c>
      <c r="AD903" s="47" t="s">
        <v>133</v>
      </c>
      <c r="AE903" s="13">
        <v>1005726000</v>
      </c>
      <c r="AF903" s="47" t="s">
        <v>3703</v>
      </c>
      <c r="AG903" t="str">
        <f t="shared" ref="AG903:AG966" si="29">IF(LEFT(M903,1)="*","ADA FOTO","TIDAK ADA")</f>
        <v>ADA FOTO</v>
      </c>
    </row>
    <row r="904" spans="1:33" ht="15.75" hidden="1" customHeight="1" thickBot="1">
      <c r="A904" t="str">
        <f t="shared" si="28"/>
        <v>060111023234000</v>
      </c>
      <c r="B904" s="41">
        <v>898</v>
      </c>
      <c r="C904" s="42" t="s">
        <v>3757</v>
      </c>
      <c r="D904" s="7" t="s">
        <v>184</v>
      </c>
      <c r="E904" s="41">
        <v>1</v>
      </c>
      <c r="F904" s="43">
        <v>101950</v>
      </c>
      <c r="G904" s="44">
        <v>1</v>
      </c>
      <c r="H904" s="43">
        <v>101900</v>
      </c>
      <c r="I904" s="43">
        <v>101900</v>
      </c>
      <c r="J904" s="45">
        <v>101900</v>
      </c>
      <c r="K904" s="43">
        <v>101900</v>
      </c>
      <c r="L904" s="41">
        <v>100</v>
      </c>
      <c r="M904" s="11" t="s">
        <v>3705</v>
      </c>
      <c r="N904" s="41">
        <v>0</v>
      </c>
      <c r="O904" s="42"/>
      <c r="P904" s="43">
        <v>102624</v>
      </c>
      <c r="Q904" s="41" t="s">
        <v>3700</v>
      </c>
      <c r="R904" s="43">
        <v>-101900</v>
      </c>
      <c r="S904" s="41">
        <v>0</v>
      </c>
      <c r="T904" s="7" t="s">
        <v>3701</v>
      </c>
      <c r="U904" s="46" t="s">
        <v>3702</v>
      </c>
      <c r="V904" s="41">
        <v>25.41</v>
      </c>
      <c r="W904" s="12">
        <v>45784</v>
      </c>
      <c r="X904" s="12">
        <v>45758</v>
      </c>
      <c r="Y904" s="47">
        <v>22130</v>
      </c>
      <c r="Z904" s="42"/>
      <c r="AA904" s="14">
        <v>45785</v>
      </c>
      <c r="AB904" s="67" t="s">
        <v>90</v>
      </c>
      <c r="AC904" s="47">
        <v>21</v>
      </c>
      <c r="AD904" s="47" t="s">
        <v>133</v>
      </c>
      <c r="AE904" s="13">
        <v>1023234000</v>
      </c>
      <c r="AF904" s="47" t="s">
        <v>3703</v>
      </c>
      <c r="AG904" t="str">
        <f t="shared" si="29"/>
        <v>ADA FOTO</v>
      </c>
    </row>
    <row r="905" spans="1:33" ht="15.75" hidden="1" customHeight="1" thickBot="1">
      <c r="A905" t="str">
        <f t="shared" si="28"/>
        <v>060111004890000</v>
      </c>
      <c r="B905" s="41">
        <v>899</v>
      </c>
      <c r="C905" s="42" t="s">
        <v>3758</v>
      </c>
      <c r="D905" s="7" t="s">
        <v>141</v>
      </c>
      <c r="E905" s="41">
        <v>20</v>
      </c>
      <c r="F905" s="43">
        <v>5400</v>
      </c>
      <c r="G905" s="44">
        <v>20</v>
      </c>
      <c r="H905" s="43">
        <v>5125</v>
      </c>
      <c r="I905" s="43">
        <v>102500</v>
      </c>
      <c r="J905" s="48">
        <v>102500</v>
      </c>
      <c r="K905" s="49">
        <v>104000</v>
      </c>
      <c r="L905" s="41">
        <v>98.56</v>
      </c>
      <c r="M905" s="11" t="s">
        <v>3699</v>
      </c>
      <c r="N905" s="41">
        <v>0</v>
      </c>
      <c r="O905" s="42"/>
      <c r="P905" s="43">
        <v>97920</v>
      </c>
      <c r="Q905" s="41" t="s">
        <v>3700</v>
      </c>
      <c r="R905" s="43">
        <v>-104000</v>
      </c>
      <c r="S905" s="41">
        <v>0</v>
      </c>
      <c r="T905" s="7" t="s">
        <v>3701</v>
      </c>
      <c r="U905" s="46" t="s">
        <v>3702</v>
      </c>
      <c r="V905" s="41">
        <v>38.85</v>
      </c>
      <c r="W905" s="12">
        <v>45784</v>
      </c>
      <c r="X905" s="12">
        <v>45759</v>
      </c>
      <c r="Y905" s="47">
        <v>22130</v>
      </c>
      <c r="Z905" s="42"/>
      <c r="AA905" s="14">
        <v>45785</v>
      </c>
      <c r="AB905" s="67" t="s">
        <v>90</v>
      </c>
      <c r="AC905" s="47">
        <v>21</v>
      </c>
      <c r="AD905" s="47" t="s">
        <v>133</v>
      </c>
      <c r="AE905" s="13">
        <v>1004890000</v>
      </c>
      <c r="AF905" s="47" t="s">
        <v>3703</v>
      </c>
      <c r="AG905" t="str">
        <f t="shared" si="29"/>
        <v>ADA FOTO</v>
      </c>
    </row>
    <row r="906" spans="1:33" ht="15.75" hidden="1" customHeight="1" thickBot="1">
      <c r="A906" t="str">
        <f t="shared" si="28"/>
        <v>060111005725000</v>
      </c>
      <c r="B906" s="41">
        <v>900</v>
      </c>
      <c r="C906" s="42" t="s">
        <v>3759</v>
      </c>
      <c r="D906" s="7" t="s">
        <v>151</v>
      </c>
      <c r="E906" s="41">
        <v>10</v>
      </c>
      <c r="F906" s="43">
        <v>14900</v>
      </c>
      <c r="G906" s="44">
        <v>0</v>
      </c>
      <c r="H906" s="43">
        <v>0</v>
      </c>
      <c r="I906" s="43">
        <v>149000</v>
      </c>
      <c r="J906" s="45">
        <v>149000</v>
      </c>
      <c r="K906" s="43">
        <v>149500</v>
      </c>
      <c r="L906" s="41">
        <v>99.67</v>
      </c>
      <c r="M906" s="11" t="s">
        <v>3699</v>
      </c>
      <c r="N906" s="41">
        <v>0</v>
      </c>
      <c r="O906" s="42"/>
      <c r="P906" s="43">
        <v>150140</v>
      </c>
      <c r="Q906" s="41" t="s">
        <v>3700</v>
      </c>
      <c r="R906" s="43">
        <v>-149500</v>
      </c>
      <c r="S906" s="41">
        <v>0</v>
      </c>
      <c r="T906" s="7" t="s">
        <v>3701</v>
      </c>
      <c r="U906" s="46" t="s">
        <v>3711</v>
      </c>
      <c r="V906" s="41">
        <v>61.04</v>
      </c>
      <c r="W906" s="12">
        <v>45785</v>
      </c>
      <c r="X906" s="12">
        <v>45775</v>
      </c>
      <c r="Y906" s="47">
        <v>22130</v>
      </c>
      <c r="Z906" s="42"/>
      <c r="AA906" s="14">
        <v>45785</v>
      </c>
      <c r="AB906" s="67" t="s">
        <v>90</v>
      </c>
      <c r="AC906" s="47">
        <v>21</v>
      </c>
      <c r="AD906" s="47" t="s">
        <v>133</v>
      </c>
      <c r="AE906" s="13">
        <v>1005725000</v>
      </c>
      <c r="AF906" s="47" t="s">
        <v>3703</v>
      </c>
      <c r="AG906" t="str">
        <f t="shared" si="29"/>
        <v>ADA FOTO</v>
      </c>
    </row>
    <row r="907" spans="1:33" ht="15.75" hidden="1" customHeight="1" thickBot="1">
      <c r="A907" t="str">
        <f t="shared" si="28"/>
        <v>060111019929000</v>
      </c>
      <c r="B907" s="41">
        <v>901</v>
      </c>
      <c r="C907" s="42" t="s">
        <v>3760</v>
      </c>
      <c r="D907" s="7" t="s">
        <v>3761</v>
      </c>
      <c r="E907" s="41">
        <v>1</v>
      </c>
      <c r="F907" s="43">
        <v>89000</v>
      </c>
      <c r="G907" s="44">
        <v>0</v>
      </c>
      <c r="H907" s="41">
        <v>0</v>
      </c>
      <c r="I907" s="43">
        <v>89000</v>
      </c>
      <c r="J907" s="48">
        <v>89000</v>
      </c>
      <c r="K907" s="49">
        <v>89100</v>
      </c>
      <c r="L907" s="41">
        <v>99.89</v>
      </c>
      <c r="M907" s="11" t="s">
        <v>3699</v>
      </c>
      <c r="N907" s="41">
        <v>0</v>
      </c>
      <c r="O907" s="42"/>
      <c r="P907" s="43">
        <v>84576</v>
      </c>
      <c r="Q907" s="41" t="s">
        <v>3700</v>
      </c>
      <c r="R907" s="43">
        <v>-89100</v>
      </c>
      <c r="S907" s="41">
        <v>0</v>
      </c>
      <c r="T907" s="7" t="s">
        <v>3701</v>
      </c>
      <c r="U907" s="46" t="s">
        <v>3711</v>
      </c>
      <c r="V907" s="41">
        <v>18.14</v>
      </c>
      <c r="W907" s="12">
        <v>45784</v>
      </c>
      <c r="X907" s="12">
        <v>45759</v>
      </c>
      <c r="Y907" s="47">
        <v>22130</v>
      </c>
      <c r="Z907" s="42"/>
      <c r="AA907" s="14">
        <v>45785</v>
      </c>
      <c r="AB907" s="67" t="s">
        <v>90</v>
      </c>
      <c r="AC907" s="47">
        <v>21</v>
      </c>
      <c r="AD907" s="47" t="s">
        <v>133</v>
      </c>
      <c r="AE907" s="13">
        <v>1019929000</v>
      </c>
      <c r="AF907" s="47" t="s">
        <v>3703</v>
      </c>
      <c r="AG907" t="str">
        <f t="shared" si="29"/>
        <v>ADA FOTO</v>
      </c>
    </row>
    <row r="908" spans="1:33" ht="15.75" hidden="1" customHeight="1" thickBot="1">
      <c r="A908" t="str">
        <f t="shared" si="28"/>
        <v>060111035433000</v>
      </c>
      <c r="B908" s="41">
        <v>902</v>
      </c>
      <c r="C908" s="42" t="s">
        <v>3762</v>
      </c>
      <c r="D908" s="7" t="s">
        <v>202</v>
      </c>
      <c r="E908" s="41">
        <v>20</v>
      </c>
      <c r="F908" s="43">
        <v>17000</v>
      </c>
      <c r="G908" s="44">
        <v>20</v>
      </c>
      <c r="H908" s="43">
        <v>16400</v>
      </c>
      <c r="I908" s="43">
        <v>328000</v>
      </c>
      <c r="J908" s="45">
        <v>328000</v>
      </c>
      <c r="K908" s="43">
        <v>317000</v>
      </c>
      <c r="L908" s="41">
        <v>103.47</v>
      </c>
      <c r="M908" s="11" t="s">
        <v>3707</v>
      </c>
      <c r="N908" s="41">
        <v>0</v>
      </c>
      <c r="O908" s="42"/>
      <c r="P908" s="43">
        <v>313600</v>
      </c>
      <c r="Q908" s="41" t="s">
        <v>3700</v>
      </c>
      <c r="R908" s="43">
        <v>-317000</v>
      </c>
      <c r="S908" s="41">
        <v>0</v>
      </c>
      <c r="T908" s="7" t="s">
        <v>3701</v>
      </c>
      <c r="U908" s="46" t="s">
        <v>3702</v>
      </c>
      <c r="V908" s="41">
        <v>10.66</v>
      </c>
      <c r="W908" s="12">
        <v>45784</v>
      </c>
      <c r="X908" s="12">
        <v>45723</v>
      </c>
      <c r="Y908" s="47">
        <v>30267</v>
      </c>
      <c r="Z908" s="42"/>
      <c r="AA908" s="14">
        <v>45785</v>
      </c>
      <c r="AB908" s="67" t="s">
        <v>90</v>
      </c>
      <c r="AC908" s="47">
        <v>21</v>
      </c>
      <c r="AD908" s="47" t="s">
        <v>133</v>
      </c>
      <c r="AE908" s="13">
        <v>1035433000</v>
      </c>
      <c r="AF908" s="47" t="s">
        <v>3703</v>
      </c>
      <c r="AG908" t="str">
        <f t="shared" si="29"/>
        <v>ADA FOTO</v>
      </c>
    </row>
    <row r="909" spans="1:33" ht="15.75" hidden="1" customHeight="1" thickBot="1">
      <c r="A909" t="str">
        <f t="shared" si="28"/>
        <v>060111015940000</v>
      </c>
      <c r="B909" s="41">
        <v>903</v>
      </c>
      <c r="C909" s="42" t="s">
        <v>3763</v>
      </c>
      <c r="D909" s="7" t="s">
        <v>162</v>
      </c>
      <c r="E909" s="41">
        <v>10</v>
      </c>
      <c r="F909" s="43">
        <v>28000</v>
      </c>
      <c r="G909" s="44">
        <v>10</v>
      </c>
      <c r="H909" s="43">
        <v>26700</v>
      </c>
      <c r="I909" s="43">
        <v>267000</v>
      </c>
      <c r="J909" s="45">
        <v>267000</v>
      </c>
      <c r="K909" s="43">
        <v>267500</v>
      </c>
      <c r="L909" s="41">
        <v>99.81</v>
      </c>
      <c r="M909" s="11" t="s">
        <v>3699</v>
      </c>
      <c r="N909" s="41">
        <v>0</v>
      </c>
      <c r="O909" s="42"/>
      <c r="P909" s="43">
        <v>268420</v>
      </c>
      <c r="Q909" s="41" t="s">
        <v>3700</v>
      </c>
      <c r="R909" s="43">
        <v>-267500</v>
      </c>
      <c r="S909" s="41">
        <v>0</v>
      </c>
      <c r="T909" s="7" t="s">
        <v>3701</v>
      </c>
      <c r="U909" s="46" t="s">
        <v>3702</v>
      </c>
      <c r="V909" s="41">
        <v>41.79</v>
      </c>
      <c r="W909" s="12">
        <v>45784</v>
      </c>
      <c r="X909" s="12">
        <v>45759</v>
      </c>
      <c r="Y909" s="47">
        <v>22130</v>
      </c>
      <c r="Z909" s="42"/>
      <c r="AA909" s="14">
        <v>45785</v>
      </c>
      <c r="AB909" s="67" t="s">
        <v>90</v>
      </c>
      <c r="AC909" s="47">
        <v>21</v>
      </c>
      <c r="AD909" s="47" t="s">
        <v>133</v>
      </c>
      <c r="AE909" s="13">
        <v>1015940000</v>
      </c>
      <c r="AF909" s="47" t="s">
        <v>3703</v>
      </c>
      <c r="AG909" t="str">
        <f t="shared" si="29"/>
        <v>ADA FOTO</v>
      </c>
    </row>
    <row r="910" spans="1:33" ht="15.75" hidden="1" customHeight="1" thickBot="1">
      <c r="A910" t="str">
        <f t="shared" si="28"/>
        <v>060111055131000</v>
      </c>
      <c r="B910" s="41">
        <v>904</v>
      </c>
      <c r="C910" s="42" t="s">
        <v>3764</v>
      </c>
      <c r="D910" s="7" t="s">
        <v>3765</v>
      </c>
      <c r="E910" s="41">
        <v>12</v>
      </c>
      <c r="F910" s="43">
        <v>35500</v>
      </c>
      <c r="G910" s="44">
        <v>0</v>
      </c>
      <c r="H910" s="43">
        <v>0</v>
      </c>
      <c r="I910" s="43">
        <v>426000</v>
      </c>
      <c r="J910" s="45">
        <v>426000</v>
      </c>
      <c r="K910" s="43">
        <v>404400</v>
      </c>
      <c r="L910" s="41">
        <v>105.34</v>
      </c>
      <c r="M910" s="11" t="s">
        <v>3707</v>
      </c>
      <c r="N910" s="41">
        <v>0</v>
      </c>
      <c r="O910" s="42"/>
      <c r="P910" s="43">
        <v>382464</v>
      </c>
      <c r="Q910" s="41" t="s">
        <v>3700</v>
      </c>
      <c r="R910" s="43">
        <v>-404400</v>
      </c>
      <c r="S910" s="41">
        <v>0</v>
      </c>
      <c r="T910" s="7" t="s">
        <v>3701</v>
      </c>
      <c r="U910" s="46" t="s">
        <v>3702</v>
      </c>
      <c r="V910" s="41">
        <v>5.0999999999999996</v>
      </c>
      <c r="W910" s="12">
        <v>45783</v>
      </c>
      <c r="X910" s="12">
        <v>45776</v>
      </c>
      <c r="Y910" s="47">
        <v>21017</v>
      </c>
      <c r="Z910" s="42"/>
      <c r="AA910" s="14">
        <v>45785</v>
      </c>
      <c r="AB910" s="67" t="s">
        <v>90</v>
      </c>
      <c r="AC910" s="47">
        <v>21</v>
      </c>
      <c r="AD910" s="47" t="s">
        <v>133</v>
      </c>
      <c r="AE910" s="13">
        <v>1055131000</v>
      </c>
      <c r="AF910" s="47" t="s">
        <v>3703</v>
      </c>
      <c r="AG910" t="str">
        <f t="shared" si="29"/>
        <v>ADA FOTO</v>
      </c>
    </row>
    <row r="911" spans="1:33" ht="15.75" hidden="1" customHeight="1" thickBot="1">
      <c r="A911" t="str">
        <f t="shared" si="28"/>
        <v>060111070906000</v>
      </c>
      <c r="B911" s="41">
        <v>905</v>
      </c>
      <c r="C911" s="42" t="s">
        <v>3766</v>
      </c>
      <c r="D911" s="7" t="s">
        <v>256</v>
      </c>
      <c r="E911" s="41">
        <v>60</v>
      </c>
      <c r="F911" s="43">
        <v>4475</v>
      </c>
      <c r="G911" s="44">
        <v>60</v>
      </c>
      <c r="H911" s="43">
        <v>4400</v>
      </c>
      <c r="I911" s="43">
        <v>264000</v>
      </c>
      <c r="J911" s="45">
        <v>264000</v>
      </c>
      <c r="K911" s="43">
        <v>261500</v>
      </c>
      <c r="L911" s="41">
        <v>100.96</v>
      </c>
      <c r="M911" s="11" t="s">
        <v>3707</v>
      </c>
      <c r="N911" s="41">
        <v>0</v>
      </c>
      <c r="O911" s="42"/>
      <c r="P911" s="43">
        <v>264360</v>
      </c>
      <c r="Q911" s="41" t="s">
        <v>3700</v>
      </c>
      <c r="R911" s="43">
        <v>-261500</v>
      </c>
      <c r="S911" s="41">
        <v>0</v>
      </c>
      <c r="T911" s="7" t="s">
        <v>3701</v>
      </c>
      <c r="U911" s="46" t="s">
        <v>3711</v>
      </c>
      <c r="V911" s="50">
        <v>5615.45</v>
      </c>
      <c r="W911" s="12">
        <v>45785</v>
      </c>
      <c r="X911" s="12">
        <v>45775</v>
      </c>
      <c r="Y911" s="47">
        <v>21017</v>
      </c>
      <c r="Z911" s="42"/>
      <c r="AA911" s="14">
        <v>45785</v>
      </c>
      <c r="AB911" s="67" t="s">
        <v>90</v>
      </c>
      <c r="AC911" s="47">
        <v>21</v>
      </c>
      <c r="AD911" s="47" t="s">
        <v>133</v>
      </c>
      <c r="AE911" s="13">
        <v>1070906000</v>
      </c>
      <c r="AF911" s="47" t="s">
        <v>3703</v>
      </c>
      <c r="AG911" t="str">
        <f t="shared" si="29"/>
        <v>ADA FOTO</v>
      </c>
    </row>
    <row r="912" spans="1:33" ht="15.75" hidden="1" customHeight="1" thickBot="1">
      <c r="A912" t="str">
        <f t="shared" si="28"/>
        <v>060111087247000</v>
      </c>
      <c r="B912" s="41">
        <v>906</v>
      </c>
      <c r="C912" s="42" t="s">
        <v>3767</v>
      </c>
      <c r="D912" s="7" t="s">
        <v>3768</v>
      </c>
      <c r="E912" s="41">
        <v>12</v>
      </c>
      <c r="F912" s="43">
        <v>30500</v>
      </c>
      <c r="G912" s="44">
        <v>0</v>
      </c>
      <c r="H912" s="43">
        <v>0</v>
      </c>
      <c r="I912" s="43">
        <v>366000</v>
      </c>
      <c r="J912" s="48">
        <v>366000</v>
      </c>
      <c r="K912" s="43">
        <v>348800</v>
      </c>
      <c r="L912" s="41">
        <v>104.93</v>
      </c>
      <c r="M912" s="11" t="s">
        <v>3707</v>
      </c>
      <c r="N912" s="41">
        <v>0</v>
      </c>
      <c r="O912" s="42"/>
      <c r="P912" s="43">
        <v>405060</v>
      </c>
      <c r="Q912" s="41" t="s">
        <v>3700</v>
      </c>
      <c r="R912" s="43">
        <v>-348800</v>
      </c>
      <c r="S912" s="41">
        <v>0</v>
      </c>
      <c r="T912" s="7" t="s">
        <v>3701</v>
      </c>
      <c r="U912" s="46" t="s">
        <v>3702</v>
      </c>
      <c r="V912" s="41">
        <v>1.72</v>
      </c>
      <c r="W912" s="12">
        <v>45785</v>
      </c>
      <c r="X912" s="12">
        <v>45775</v>
      </c>
      <c r="Y912" s="47">
        <v>40580</v>
      </c>
      <c r="Z912" s="42"/>
      <c r="AA912" s="14">
        <v>45785</v>
      </c>
      <c r="AB912" s="67" t="s">
        <v>90</v>
      </c>
      <c r="AC912" s="47">
        <v>21</v>
      </c>
      <c r="AD912" s="47" t="s">
        <v>133</v>
      </c>
      <c r="AE912" s="13">
        <v>1087247000</v>
      </c>
      <c r="AF912" s="47" t="s">
        <v>3703</v>
      </c>
      <c r="AG912" t="str">
        <f t="shared" si="29"/>
        <v>ADA FOTO</v>
      </c>
    </row>
    <row r="913" spans="1:33" ht="15.75" hidden="1" customHeight="1" thickBot="1">
      <c r="A913" t="str">
        <f t="shared" si="28"/>
        <v>060111087250000</v>
      </c>
      <c r="B913" s="41">
        <v>907</v>
      </c>
      <c r="C913" s="42" t="s">
        <v>3769</v>
      </c>
      <c r="D913" s="7" t="s">
        <v>3770</v>
      </c>
      <c r="E913" s="41">
        <v>12</v>
      </c>
      <c r="F913" s="43">
        <v>35000</v>
      </c>
      <c r="G913" s="44">
        <v>12</v>
      </c>
      <c r="H913" s="43">
        <v>34667</v>
      </c>
      <c r="I913" s="43">
        <v>416004</v>
      </c>
      <c r="J913" s="48">
        <v>416004</v>
      </c>
      <c r="K913" s="49">
        <v>324600</v>
      </c>
      <c r="L913" s="41">
        <v>128.16</v>
      </c>
      <c r="M913" s="11" t="s">
        <v>3707</v>
      </c>
      <c r="N913" s="41">
        <v>0</v>
      </c>
      <c r="O913" s="42"/>
      <c r="P913" s="43">
        <v>387024</v>
      </c>
      <c r="Q913" s="41" t="s">
        <v>3700</v>
      </c>
      <c r="R913" s="43">
        <v>-324600</v>
      </c>
      <c r="S913" s="41">
        <v>0</v>
      </c>
      <c r="T913" s="7" t="s">
        <v>3701</v>
      </c>
      <c r="U913" s="46" t="s">
        <v>3702</v>
      </c>
      <c r="V913" s="41">
        <v>4.5</v>
      </c>
      <c r="W913" s="12">
        <v>45784</v>
      </c>
      <c r="X913" s="12">
        <v>45771</v>
      </c>
      <c r="Y913" s="47">
        <v>40580</v>
      </c>
      <c r="Z913" s="42"/>
      <c r="AA913" s="14">
        <v>45785</v>
      </c>
      <c r="AB913" s="67" t="s">
        <v>90</v>
      </c>
      <c r="AC913" s="47">
        <v>21</v>
      </c>
      <c r="AD913" s="47" t="s">
        <v>133</v>
      </c>
      <c r="AE913" s="13">
        <v>1087250000</v>
      </c>
      <c r="AF913" s="47" t="s">
        <v>3703</v>
      </c>
      <c r="AG913" t="str">
        <f t="shared" si="29"/>
        <v>ADA FOTO</v>
      </c>
    </row>
    <row r="914" spans="1:33" ht="15.75" hidden="1" customHeight="1" thickBot="1">
      <c r="A914" t="str">
        <f t="shared" si="28"/>
        <v>060111084654000</v>
      </c>
      <c r="B914" s="41">
        <v>908</v>
      </c>
      <c r="C914" s="42" t="s">
        <v>3771</v>
      </c>
      <c r="D914" s="7" t="s">
        <v>3772</v>
      </c>
      <c r="E914" s="41">
        <v>12</v>
      </c>
      <c r="F914" s="43">
        <v>12500</v>
      </c>
      <c r="G914" s="44">
        <v>0</v>
      </c>
      <c r="H914" s="43">
        <v>0</v>
      </c>
      <c r="I914" s="43">
        <v>150000</v>
      </c>
      <c r="J914" s="45">
        <v>150000</v>
      </c>
      <c r="K914" s="43">
        <v>130800</v>
      </c>
      <c r="L914" s="41">
        <v>114.68</v>
      </c>
      <c r="M914" s="11" t="s">
        <v>3707</v>
      </c>
      <c r="N914" s="41">
        <v>0</v>
      </c>
      <c r="O914" s="42"/>
      <c r="P914" s="43">
        <v>141756</v>
      </c>
      <c r="Q914" s="41" t="s">
        <v>3700</v>
      </c>
      <c r="R914" s="43">
        <v>-130800</v>
      </c>
      <c r="S914" s="41">
        <v>0</v>
      </c>
      <c r="T914" s="7" t="s">
        <v>3701</v>
      </c>
      <c r="U914" s="46" t="s">
        <v>3702</v>
      </c>
      <c r="V914" s="41">
        <v>40.64</v>
      </c>
      <c r="W914" s="12">
        <v>45785</v>
      </c>
      <c r="X914" s="12">
        <v>45740</v>
      </c>
      <c r="Y914" s="47">
        <v>40580</v>
      </c>
      <c r="Z914" s="42"/>
      <c r="AA914" s="14">
        <v>45785</v>
      </c>
      <c r="AB914" s="67" t="s">
        <v>90</v>
      </c>
      <c r="AC914" s="47">
        <v>21</v>
      </c>
      <c r="AD914" s="47" t="s">
        <v>133</v>
      </c>
      <c r="AE914" s="13">
        <v>1084654000</v>
      </c>
      <c r="AF914" s="47" t="s">
        <v>3703</v>
      </c>
      <c r="AG914" t="str">
        <f t="shared" si="29"/>
        <v>ADA FOTO</v>
      </c>
    </row>
    <row r="915" spans="1:33" ht="15.75" hidden="1" customHeight="1" thickBot="1">
      <c r="A915" t="str">
        <f t="shared" si="28"/>
        <v>060111084784000</v>
      </c>
      <c r="B915" s="41">
        <v>909</v>
      </c>
      <c r="C915" s="42" t="s">
        <v>3773</v>
      </c>
      <c r="D915" s="7" t="s">
        <v>3774</v>
      </c>
      <c r="E915" s="41">
        <v>3</v>
      </c>
      <c r="F915" s="43">
        <v>67900</v>
      </c>
      <c r="G915" s="44">
        <v>0</v>
      </c>
      <c r="H915" s="43">
        <v>0</v>
      </c>
      <c r="I915" s="43">
        <v>203700</v>
      </c>
      <c r="J915" s="48">
        <v>203700</v>
      </c>
      <c r="K915" s="49">
        <v>204700</v>
      </c>
      <c r="L915" s="41">
        <v>99.51</v>
      </c>
      <c r="M915" s="11" t="s">
        <v>3699</v>
      </c>
      <c r="N915" s="41">
        <v>0</v>
      </c>
      <c r="O915" s="42"/>
      <c r="P915" s="43">
        <v>198660</v>
      </c>
      <c r="Q915" s="41" t="s">
        <v>3700</v>
      </c>
      <c r="R915" s="43">
        <v>-204700</v>
      </c>
      <c r="S915" s="41">
        <v>0</v>
      </c>
      <c r="T915" s="7" t="s">
        <v>3701</v>
      </c>
      <c r="U915" s="46" t="s">
        <v>3702</v>
      </c>
      <c r="V915" s="41">
        <v>9.3000000000000007</v>
      </c>
      <c r="W915" s="12">
        <v>45783</v>
      </c>
      <c r="X915" s="12">
        <v>45777</v>
      </c>
      <c r="Y915" s="47">
        <v>40580</v>
      </c>
      <c r="Z915" s="42"/>
      <c r="AA915" s="14">
        <v>45785</v>
      </c>
      <c r="AB915" s="67" t="s">
        <v>90</v>
      </c>
      <c r="AC915" s="47">
        <v>21</v>
      </c>
      <c r="AD915" s="47" t="s">
        <v>133</v>
      </c>
      <c r="AE915" s="13">
        <v>1084784000</v>
      </c>
      <c r="AF915" s="47" t="s">
        <v>3703</v>
      </c>
      <c r="AG915" t="str">
        <f t="shared" si="29"/>
        <v>ADA FOTO</v>
      </c>
    </row>
    <row r="916" spans="1:33" ht="15.75" hidden="1" customHeight="1" thickBot="1">
      <c r="A916" t="str">
        <f t="shared" si="28"/>
        <v>060111084655000</v>
      </c>
      <c r="B916" s="41">
        <v>910</v>
      </c>
      <c r="C916" s="42" t="s">
        <v>3775</v>
      </c>
      <c r="D916" s="7" t="s">
        <v>3776</v>
      </c>
      <c r="E916" s="41">
        <v>12</v>
      </c>
      <c r="F916" s="43">
        <v>23500</v>
      </c>
      <c r="G916" s="44">
        <v>0</v>
      </c>
      <c r="H916" s="43">
        <v>0</v>
      </c>
      <c r="I916" s="43">
        <v>282000</v>
      </c>
      <c r="J916" s="48">
        <v>282000</v>
      </c>
      <c r="K916" s="49">
        <v>268800</v>
      </c>
      <c r="L916" s="41">
        <v>104.91</v>
      </c>
      <c r="M916" s="11" t="s">
        <v>3707</v>
      </c>
      <c r="N916" s="41">
        <v>0</v>
      </c>
      <c r="O916" s="42"/>
      <c r="P916" s="43">
        <v>332412</v>
      </c>
      <c r="Q916" s="41" t="s">
        <v>3700</v>
      </c>
      <c r="R916" s="43">
        <v>-268800</v>
      </c>
      <c r="S916" s="41">
        <v>0</v>
      </c>
      <c r="T916" s="7" t="s">
        <v>3701</v>
      </c>
      <c r="U916" s="46" t="s">
        <v>3702</v>
      </c>
      <c r="V916" s="41">
        <v>7.12</v>
      </c>
      <c r="W916" s="12">
        <v>45784</v>
      </c>
      <c r="X916" s="12">
        <v>45740</v>
      </c>
      <c r="Y916" s="47">
        <v>40580</v>
      </c>
      <c r="Z916" s="42"/>
      <c r="AA916" s="14">
        <v>45785</v>
      </c>
      <c r="AB916" s="67" t="s">
        <v>90</v>
      </c>
      <c r="AC916" s="47">
        <v>21</v>
      </c>
      <c r="AD916" s="47" t="s">
        <v>133</v>
      </c>
      <c r="AE916" s="13">
        <v>1084655000</v>
      </c>
      <c r="AF916" s="47" t="s">
        <v>3703</v>
      </c>
      <c r="AG916" t="str">
        <f t="shared" si="29"/>
        <v>ADA FOTO</v>
      </c>
    </row>
    <row r="917" spans="1:33" ht="15.75" hidden="1" customHeight="1" thickBot="1">
      <c r="A917" t="str">
        <f t="shared" si="28"/>
        <v>060111084657000</v>
      </c>
      <c r="B917" s="41">
        <v>911</v>
      </c>
      <c r="C917" s="42" t="s">
        <v>3777</v>
      </c>
      <c r="D917" s="7" t="s">
        <v>3778</v>
      </c>
      <c r="E917" s="41">
        <v>3</v>
      </c>
      <c r="F917" s="43">
        <v>86500</v>
      </c>
      <c r="G917" s="44">
        <v>0</v>
      </c>
      <c r="H917" s="43">
        <v>0</v>
      </c>
      <c r="I917" s="43">
        <v>259500</v>
      </c>
      <c r="J917" s="48">
        <v>259500</v>
      </c>
      <c r="K917" s="43">
        <v>242400</v>
      </c>
      <c r="L917" s="41">
        <v>107.05</v>
      </c>
      <c r="M917" s="11" t="s">
        <v>3707</v>
      </c>
      <c r="N917" s="41">
        <v>0</v>
      </c>
      <c r="O917" s="42"/>
      <c r="P917" s="43">
        <v>257298</v>
      </c>
      <c r="Q917" s="41" t="s">
        <v>3700</v>
      </c>
      <c r="R917" s="43">
        <v>-242400</v>
      </c>
      <c r="S917" s="41">
        <v>0</v>
      </c>
      <c r="T917" s="7" t="s">
        <v>3701</v>
      </c>
      <c r="U917" s="46" t="s">
        <v>3702</v>
      </c>
      <c r="V917" s="41">
        <v>0.7</v>
      </c>
      <c r="W917" s="12">
        <v>45782</v>
      </c>
      <c r="X917" s="12">
        <v>45775</v>
      </c>
      <c r="Y917" s="47">
        <v>40580</v>
      </c>
      <c r="Z917" s="42"/>
      <c r="AA917" s="14">
        <v>45785</v>
      </c>
      <c r="AB917" s="67" t="s">
        <v>90</v>
      </c>
      <c r="AC917" s="47">
        <v>21</v>
      </c>
      <c r="AD917" s="47" t="s">
        <v>133</v>
      </c>
      <c r="AE917" s="13">
        <v>1084657000</v>
      </c>
      <c r="AF917" s="47" t="s">
        <v>3703</v>
      </c>
      <c r="AG917" t="str">
        <f t="shared" si="29"/>
        <v>ADA FOTO</v>
      </c>
    </row>
    <row r="918" spans="1:33" ht="15.75" hidden="1" customHeight="1" thickBot="1">
      <c r="A918" t="str">
        <f t="shared" si="28"/>
        <v>060111084658000</v>
      </c>
      <c r="B918" s="41">
        <v>912</v>
      </c>
      <c r="C918" s="42" t="s">
        <v>3779</v>
      </c>
      <c r="D918" s="7" t="s">
        <v>3780</v>
      </c>
      <c r="E918" s="41">
        <v>12</v>
      </c>
      <c r="F918" s="43">
        <v>15300</v>
      </c>
      <c r="G918" s="44">
        <v>0</v>
      </c>
      <c r="H918" s="43">
        <v>0</v>
      </c>
      <c r="I918" s="43">
        <v>183600</v>
      </c>
      <c r="J918" s="45">
        <v>183600</v>
      </c>
      <c r="K918" s="43">
        <v>182000</v>
      </c>
      <c r="L918" s="41">
        <v>100.88</v>
      </c>
      <c r="M918" s="11" t="s">
        <v>3707</v>
      </c>
      <c r="N918" s="41">
        <v>0</v>
      </c>
      <c r="O918" s="42"/>
      <c r="P918" s="43">
        <v>183204</v>
      </c>
      <c r="Q918" s="41" t="s">
        <v>3700</v>
      </c>
      <c r="R918" s="43">
        <v>-182000</v>
      </c>
      <c r="S918" s="41">
        <v>0</v>
      </c>
      <c r="T918" s="7" t="s">
        <v>3701</v>
      </c>
      <c r="U918" s="46" t="s">
        <v>3702</v>
      </c>
      <c r="V918" s="41">
        <v>1.43</v>
      </c>
      <c r="W918" s="12">
        <v>45784</v>
      </c>
      <c r="X918" s="12">
        <v>45740</v>
      </c>
      <c r="Y918" s="47">
        <v>40580</v>
      </c>
      <c r="Z918" s="42"/>
      <c r="AA918" s="14">
        <v>45785</v>
      </c>
      <c r="AB918" s="67" t="s">
        <v>90</v>
      </c>
      <c r="AC918" s="47">
        <v>21</v>
      </c>
      <c r="AD918" s="47" t="s">
        <v>133</v>
      </c>
      <c r="AE918" s="13">
        <v>1084658000</v>
      </c>
      <c r="AF918" s="47" t="s">
        <v>3703</v>
      </c>
      <c r="AG918" t="str">
        <f t="shared" si="29"/>
        <v>ADA FOTO</v>
      </c>
    </row>
    <row r="919" spans="1:33" ht="15.75" hidden="1" customHeight="1" thickBot="1">
      <c r="A919" t="str">
        <f t="shared" si="28"/>
        <v>060111036780000</v>
      </c>
      <c r="B919" s="41">
        <v>913</v>
      </c>
      <c r="C919" s="42" t="s">
        <v>3781</v>
      </c>
      <c r="D919" s="7" t="s">
        <v>3782</v>
      </c>
      <c r="E919" s="41">
        <v>6</v>
      </c>
      <c r="F919" s="43">
        <v>44000</v>
      </c>
      <c r="G919" s="44">
        <v>0</v>
      </c>
      <c r="H919" s="43">
        <v>0</v>
      </c>
      <c r="I919" s="43">
        <v>264000</v>
      </c>
      <c r="J919" s="45">
        <v>264000</v>
      </c>
      <c r="K919" s="43">
        <v>239400</v>
      </c>
      <c r="L919" s="41">
        <v>110.28</v>
      </c>
      <c r="M919" s="11" t="s">
        <v>3707</v>
      </c>
      <c r="N919" s="41">
        <v>0</v>
      </c>
      <c r="O919" s="42"/>
      <c r="P919" s="43">
        <v>231666</v>
      </c>
      <c r="Q919" s="41" t="s">
        <v>3700</v>
      </c>
      <c r="R919" s="43">
        <v>-239400</v>
      </c>
      <c r="S919" s="41">
        <v>0</v>
      </c>
      <c r="T919" s="7" t="s">
        <v>3701</v>
      </c>
      <c r="U919" s="46" t="s">
        <v>3702</v>
      </c>
      <c r="V919" s="41">
        <v>25.47</v>
      </c>
      <c r="W919" s="12">
        <v>45784</v>
      </c>
      <c r="X919" s="12">
        <v>45771</v>
      </c>
      <c r="Y919" s="47">
        <v>22576</v>
      </c>
      <c r="Z919" s="42"/>
      <c r="AA919" s="14">
        <v>45785</v>
      </c>
      <c r="AB919" s="67" t="s">
        <v>90</v>
      </c>
      <c r="AC919" s="47">
        <v>21</v>
      </c>
      <c r="AD919" s="47" t="s">
        <v>133</v>
      </c>
      <c r="AE919" s="13">
        <v>1036780000</v>
      </c>
      <c r="AF919" s="47" t="s">
        <v>3703</v>
      </c>
      <c r="AG919" t="str">
        <f t="shared" si="29"/>
        <v>ADA FOTO</v>
      </c>
    </row>
    <row r="920" spans="1:33" ht="15.75" hidden="1" customHeight="1" thickBot="1">
      <c r="A920" t="str">
        <f t="shared" si="28"/>
        <v>060111137122000</v>
      </c>
      <c r="B920" s="41">
        <v>914</v>
      </c>
      <c r="C920" s="42" t="s">
        <v>3783</v>
      </c>
      <c r="D920" s="7" t="s">
        <v>442</v>
      </c>
      <c r="E920" s="41">
        <v>48</v>
      </c>
      <c r="F920" s="43">
        <v>4800</v>
      </c>
      <c r="G920" s="44">
        <v>48</v>
      </c>
      <c r="H920" s="43">
        <v>4575</v>
      </c>
      <c r="I920" s="43">
        <v>219600</v>
      </c>
      <c r="J920" s="45">
        <v>219600</v>
      </c>
      <c r="K920" s="43">
        <v>218550</v>
      </c>
      <c r="L920" s="41">
        <v>100.48</v>
      </c>
      <c r="M920" s="11" t="s">
        <v>3707</v>
      </c>
      <c r="N920" s="41">
        <v>0</v>
      </c>
      <c r="O920" s="42"/>
      <c r="P920" s="43">
        <v>218640</v>
      </c>
      <c r="Q920" s="41" t="s">
        <v>3700</v>
      </c>
      <c r="R920" s="43">
        <v>-218550</v>
      </c>
      <c r="S920" s="41">
        <v>0</v>
      </c>
      <c r="T920" s="7" t="s">
        <v>3701</v>
      </c>
      <c r="U920" s="46" t="s">
        <v>3711</v>
      </c>
      <c r="V920" s="50">
        <v>1097.3900000000001</v>
      </c>
      <c r="W920" s="12">
        <v>45785</v>
      </c>
      <c r="X920" s="12">
        <v>45764</v>
      </c>
      <c r="Y920" s="47">
        <v>25419</v>
      </c>
      <c r="Z920" s="42"/>
      <c r="AA920" s="14">
        <v>45785</v>
      </c>
      <c r="AB920" s="67" t="s">
        <v>90</v>
      </c>
      <c r="AC920" s="47">
        <v>21</v>
      </c>
      <c r="AD920" s="47" t="s">
        <v>133</v>
      </c>
      <c r="AE920" s="13">
        <v>1137122000</v>
      </c>
      <c r="AF920" s="47" t="s">
        <v>3703</v>
      </c>
      <c r="AG920" t="str">
        <f t="shared" si="29"/>
        <v>ADA FOTO</v>
      </c>
    </row>
    <row r="921" spans="1:33" ht="15.75" hidden="1" customHeight="1" thickBot="1">
      <c r="A921" t="str">
        <f t="shared" si="28"/>
        <v>060111115338000</v>
      </c>
      <c r="B921" s="41">
        <v>915</v>
      </c>
      <c r="C921" s="42" t="s">
        <v>3784</v>
      </c>
      <c r="D921" s="7" t="s">
        <v>424</v>
      </c>
      <c r="E921" s="41">
        <v>36</v>
      </c>
      <c r="F921" s="43">
        <v>4800</v>
      </c>
      <c r="G921" s="44">
        <v>36</v>
      </c>
      <c r="H921" s="43">
        <v>4600</v>
      </c>
      <c r="I921" s="43">
        <v>165600</v>
      </c>
      <c r="J921" s="48">
        <v>165600</v>
      </c>
      <c r="K921" s="43">
        <v>176500</v>
      </c>
      <c r="L921" s="41">
        <v>93.82</v>
      </c>
      <c r="M921" s="11" t="s">
        <v>3699</v>
      </c>
      <c r="N921" s="41">
        <v>0</v>
      </c>
      <c r="O921" s="42"/>
      <c r="P921" s="43">
        <v>159840</v>
      </c>
      <c r="Q921" s="41" t="s">
        <v>3700</v>
      </c>
      <c r="R921" s="43">
        <v>-176500</v>
      </c>
      <c r="S921" s="41">
        <v>0</v>
      </c>
      <c r="T921" s="7" t="s">
        <v>3701</v>
      </c>
      <c r="U921" s="46" t="s">
        <v>3702</v>
      </c>
      <c r="V921" s="41">
        <v>347.63</v>
      </c>
      <c r="W921" s="12">
        <v>45782</v>
      </c>
      <c r="X921" s="12">
        <v>45777</v>
      </c>
      <c r="Y921" s="47">
        <v>39821</v>
      </c>
      <c r="Z921" s="42"/>
      <c r="AA921" s="14">
        <v>45785</v>
      </c>
      <c r="AB921" s="67" t="s">
        <v>90</v>
      </c>
      <c r="AC921" s="47">
        <v>21</v>
      </c>
      <c r="AD921" s="47" t="s">
        <v>133</v>
      </c>
      <c r="AE921" s="13">
        <v>1115338000</v>
      </c>
      <c r="AF921" s="47" t="s">
        <v>3703</v>
      </c>
      <c r="AG921" t="str">
        <f t="shared" si="29"/>
        <v>ADA FOTO</v>
      </c>
    </row>
    <row r="922" spans="1:33" ht="15.75" hidden="1" customHeight="1" thickBot="1">
      <c r="A922" t="str">
        <f t="shared" si="28"/>
        <v>060111077236000</v>
      </c>
      <c r="B922" s="41">
        <v>916</v>
      </c>
      <c r="C922" s="42" t="s">
        <v>3785</v>
      </c>
      <c r="D922" s="7" t="s">
        <v>298</v>
      </c>
      <c r="E922" s="41">
        <v>12</v>
      </c>
      <c r="F922" s="43">
        <v>18700</v>
      </c>
      <c r="G922" s="44">
        <v>12</v>
      </c>
      <c r="H922" s="43">
        <v>16208</v>
      </c>
      <c r="I922" s="43">
        <v>194496</v>
      </c>
      <c r="J922" s="45">
        <v>194496</v>
      </c>
      <c r="K922" s="43">
        <v>197000</v>
      </c>
      <c r="L922" s="41">
        <v>98.73</v>
      </c>
      <c r="M922" s="11" t="s">
        <v>3699</v>
      </c>
      <c r="N922" s="41">
        <v>0</v>
      </c>
      <c r="O922" s="42"/>
      <c r="P922" s="43">
        <v>195204</v>
      </c>
      <c r="Q922" s="41" t="s">
        <v>3700</v>
      </c>
      <c r="R922" s="43">
        <v>-197000</v>
      </c>
      <c r="S922" s="41">
        <v>0</v>
      </c>
      <c r="T922" s="7" t="s">
        <v>3701</v>
      </c>
      <c r="U922" s="46" t="s">
        <v>3702</v>
      </c>
      <c r="V922" s="41">
        <v>279.92</v>
      </c>
      <c r="W922" s="12">
        <v>45785</v>
      </c>
      <c r="X922" s="12">
        <v>45702</v>
      </c>
      <c r="Y922" s="47">
        <v>34371</v>
      </c>
      <c r="Z922" s="42" t="s">
        <v>3824</v>
      </c>
      <c r="AA922" s="14">
        <v>45785</v>
      </c>
      <c r="AB922" s="67" t="s">
        <v>90</v>
      </c>
      <c r="AC922" s="47">
        <v>26</v>
      </c>
      <c r="AD922" s="47" t="s">
        <v>133</v>
      </c>
      <c r="AE922" s="13">
        <v>1077236000</v>
      </c>
      <c r="AF922" s="47" t="s">
        <v>3703</v>
      </c>
      <c r="AG922" t="str">
        <f t="shared" si="29"/>
        <v>ADA FOTO</v>
      </c>
    </row>
    <row r="923" spans="1:33" ht="15.75" hidden="1" customHeight="1" thickBot="1">
      <c r="A923" t="str">
        <f t="shared" si="28"/>
        <v>060111074674000</v>
      </c>
      <c r="B923" s="41">
        <v>917</v>
      </c>
      <c r="C923" s="42" t="s">
        <v>3786</v>
      </c>
      <c r="D923" s="7" t="s">
        <v>3787</v>
      </c>
      <c r="E923" s="41">
        <v>20</v>
      </c>
      <c r="F923" s="43">
        <v>8200</v>
      </c>
      <c r="G923" s="44">
        <v>20</v>
      </c>
      <c r="H923" s="43">
        <v>7600</v>
      </c>
      <c r="I923" s="43">
        <v>152000</v>
      </c>
      <c r="J923" s="45">
        <v>152000</v>
      </c>
      <c r="K923" s="43">
        <v>161500</v>
      </c>
      <c r="L923" s="41">
        <v>94.12</v>
      </c>
      <c r="M923" s="11" t="s">
        <v>3699</v>
      </c>
      <c r="N923" s="41">
        <v>0</v>
      </c>
      <c r="O923" s="42"/>
      <c r="P923" s="43">
        <v>158520</v>
      </c>
      <c r="Q923" s="41" t="s">
        <v>3700</v>
      </c>
      <c r="R923" s="43">
        <v>-161500</v>
      </c>
      <c r="S923" s="41">
        <v>0</v>
      </c>
      <c r="T923" s="7" t="s">
        <v>3701</v>
      </c>
      <c r="U923" s="46" t="s">
        <v>3702</v>
      </c>
      <c r="V923" s="50">
        <v>2058.6</v>
      </c>
      <c r="W923" s="12">
        <v>45785</v>
      </c>
      <c r="X923" s="12">
        <v>45777</v>
      </c>
      <c r="Y923" s="47">
        <v>34916</v>
      </c>
      <c r="Z923" s="42"/>
      <c r="AA923" s="14">
        <v>45785</v>
      </c>
      <c r="AB923" s="67" t="s">
        <v>90</v>
      </c>
      <c r="AC923" s="47">
        <v>26</v>
      </c>
      <c r="AD923" s="47" t="s">
        <v>133</v>
      </c>
      <c r="AE923" s="13">
        <v>1074674000</v>
      </c>
      <c r="AF923" s="47" t="s">
        <v>3703</v>
      </c>
      <c r="AG923" t="str">
        <f t="shared" si="29"/>
        <v>ADA FOTO</v>
      </c>
    </row>
    <row r="924" spans="1:33" ht="15.75" hidden="1" customHeight="1" thickBot="1">
      <c r="A924" t="str">
        <f t="shared" si="28"/>
        <v>060111102123000</v>
      </c>
      <c r="B924" s="41">
        <v>918</v>
      </c>
      <c r="C924" s="42" t="s">
        <v>3788</v>
      </c>
      <c r="D924" s="7" t="s">
        <v>406</v>
      </c>
      <c r="E924" s="41">
        <v>12</v>
      </c>
      <c r="F924" s="43">
        <v>16500</v>
      </c>
      <c r="G924" s="44">
        <v>12</v>
      </c>
      <c r="H924" s="43">
        <v>13417</v>
      </c>
      <c r="I924" s="43">
        <v>161004</v>
      </c>
      <c r="J924" s="45">
        <v>161004</v>
      </c>
      <c r="K924" s="43">
        <v>166000</v>
      </c>
      <c r="L924" s="41">
        <v>96.99</v>
      </c>
      <c r="M924" s="11" t="s">
        <v>3699</v>
      </c>
      <c r="N924" s="41">
        <v>0</v>
      </c>
      <c r="O924" s="42"/>
      <c r="P924" s="43">
        <v>165924</v>
      </c>
      <c r="Q924" s="41" t="s">
        <v>3700</v>
      </c>
      <c r="R924" s="43">
        <v>-166000</v>
      </c>
      <c r="S924" s="41">
        <v>0</v>
      </c>
      <c r="T924" s="7" t="s">
        <v>3701</v>
      </c>
      <c r="U924" s="46" t="s">
        <v>3702</v>
      </c>
      <c r="V924" s="41">
        <v>681.56</v>
      </c>
      <c r="W924" s="12">
        <v>45785</v>
      </c>
      <c r="X924" s="12">
        <v>45707</v>
      </c>
      <c r="Y924" s="47">
        <v>34371</v>
      </c>
      <c r="Z924" s="42" t="s">
        <v>3824</v>
      </c>
      <c r="AA924" s="14">
        <v>45785</v>
      </c>
      <c r="AB924" s="67" t="s">
        <v>90</v>
      </c>
      <c r="AC924" s="47">
        <v>26</v>
      </c>
      <c r="AD924" s="47" t="s">
        <v>133</v>
      </c>
      <c r="AE924" s="13">
        <v>1102123000</v>
      </c>
      <c r="AF924" s="47" t="s">
        <v>3703</v>
      </c>
      <c r="AG924" t="str">
        <f t="shared" si="29"/>
        <v>ADA FOTO</v>
      </c>
    </row>
    <row r="925" spans="1:33" ht="15.75" hidden="1" customHeight="1" thickBot="1">
      <c r="A925" t="str">
        <f t="shared" si="28"/>
        <v>060111074883000</v>
      </c>
      <c r="B925" s="41">
        <v>919</v>
      </c>
      <c r="C925" s="42" t="s">
        <v>3789</v>
      </c>
      <c r="D925" s="7" t="s">
        <v>286</v>
      </c>
      <c r="E925" s="41">
        <v>50</v>
      </c>
      <c r="F925" s="43">
        <v>16000</v>
      </c>
      <c r="G925" s="44">
        <v>50</v>
      </c>
      <c r="H925" s="43">
        <v>14940</v>
      </c>
      <c r="I925" s="43">
        <v>747000</v>
      </c>
      <c r="J925" s="45">
        <v>747000</v>
      </c>
      <c r="K925" s="43">
        <v>748000</v>
      </c>
      <c r="L925" s="41">
        <v>99.87</v>
      </c>
      <c r="M925" s="11" t="s">
        <v>3699</v>
      </c>
      <c r="N925" s="41">
        <v>0</v>
      </c>
      <c r="O925" s="42"/>
      <c r="P925" s="43">
        <v>743850</v>
      </c>
      <c r="Q925" s="41" t="s">
        <v>3700</v>
      </c>
      <c r="R925" s="43">
        <v>-748000</v>
      </c>
      <c r="S925" s="41">
        <v>0</v>
      </c>
      <c r="T925" s="7" t="s">
        <v>3701</v>
      </c>
      <c r="U925" s="46" t="s">
        <v>3702</v>
      </c>
      <c r="V925" s="41">
        <v>10.52</v>
      </c>
      <c r="W925" s="12">
        <v>45785</v>
      </c>
      <c r="X925" s="12">
        <v>45183</v>
      </c>
      <c r="Y925" s="47">
        <v>32350</v>
      </c>
      <c r="Z925" s="42"/>
      <c r="AA925" s="14">
        <v>45785</v>
      </c>
      <c r="AB925" s="67" t="s">
        <v>90</v>
      </c>
      <c r="AC925" s="47">
        <v>26</v>
      </c>
      <c r="AD925" s="47" t="s">
        <v>133</v>
      </c>
      <c r="AE925" s="13">
        <v>1074883000</v>
      </c>
      <c r="AF925" s="47" t="s">
        <v>3703</v>
      </c>
      <c r="AG925" t="str">
        <f t="shared" si="29"/>
        <v>ADA FOTO</v>
      </c>
    </row>
    <row r="926" spans="1:33" ht="15.75" hidden="1" customHeight="1" thickBot="1">
      <c r="A926" t="str">
        <f t="shared" si="28"/>
        <v>060111077237000</v>
      </c>
      <c r="B926" s="41">
        <v>920</v>
      </c>
      <c r="C926" s="42" t="s">
        <v>3790</v>
      </c>
      <c r="D926" s="7" t="s">
        <v>3791</v>
      </c>
      <c r="E926" s="41">
        <v>12</v>
      </c>
      <c r="F926" s="43">
        <v>18900</v>
      </c>
      <c r="G926" s="44">
        <v>12</v>
      </c>
      <c r="H926" s="43">
        <v>16208</v>
      </c>
      <c r="I926" s="43">
        <v>194496</v>
      </c>
      <c r="J926" s="45">
        <v>194496</v>
      </c>
      <c r="K926" s="43">
        <v>197000</v>
      </c>
      <c r="L926" s="41">
        <v>98.73</v>
      </c>
      <c r="M926" s="11" t="s">
        <v>3699</v>
      </c>
      <c r="N926" s="41">
        <v>0</v>
      </c>
      <c r="O926" s="42"/>
      <c r="P926" s="43">
        <v>195204</v>
      </c>
      <c r="Q926" s="41" t="s">
        <v>3700</v>
      </c>
      <c r="R926" s="43">
        <v>-197000</v>
      </c>
      <c r="S926" s="41">
        <v>0</v>
      </c>
      <c r="T926" s="7" t="s">
        <v>3701</v>
      </c>
      <c r="U926" s="46" t="s">
        <v>3702</v>
      </c>
      <c r="V926" s="41">
        <v>618.54</v>
      </c>
      <c r="W926" s="12">
        <v>45785</v>
      </c>
      <c r="X926" s="12">
        <v>45777</v>
      </c>
      <c r="Y926" s="47">
        <v>34371</v>
      </c>
      <c r="Z926" s="42" t="s">
        <v>3824</v>
      </c>
      <c r="AA926" s="14">
        <v>45785</v>
      </c>
      <c r="AB926" s="67" t="s">
        <v>90</v>
      </c>
      <c r="AC926" s="47">
        <v>26</v>
      </c>
      <c r="AD926" s="47" t="s">
        <v>133</v>
      </c>
      <c r="AE926" s="13">
        <v>1077237000</v>
      </c>
      <c r="AF926" s="47" t="s">
        <v>3703</v>
      </c>
      <c r="AG926" t="str">
        <f t="shared" si="29"/>
        <v>ADA FOTO</v>
      </c>
    </row>
    <row r="927" spans="1:33" ht="15.75" hidden="1" customHeight="1" thickBot="1">
      <c r="A927" t="str">
        <f t="shared" si="28"/>
        <v>060111002106000</v>
      </c>
      <c r="B927" s="41">
        <v>921</v>
      </c>
      <c r="C927" s="42" t="s">
        <v>3792</v>
      </c>
      <c r="D927" s="7" t="s">
        <v>136</v>
      </c>
      <c r="E927" s="41">
        <v>20</v>
      </c>
      <c r="F927" s="43">
        <v>10500</v>
      </c>
      <c r="G927" s="44">
        <v>20</v>
      </c>
      <c r="H927" s="43">
        <v>9250</v>
      </c>
      <c r="I927" s="43">
        <v>185000</v>
      </c>
      <c r="J927" s="48">
        <v>185000</v>
      </c>
      <c r="K927" s="43">
        <v>185000</v>
      </c>
      <c r="L927" s="41">
        <v>100</v>
      </c>
      <c r="M927" s="11" t="s">
        <v>3705</v>
      </c>
      <c r="N927" s="41">
        <v>0</v>
      </c>
      <c r="O927" s="42"/>
      <c r="P927" s="43">
        <v>181040</v>
      </c>
      <c r="Q927" s="41" t="s">
        <v>3700</v>
      </c>
      <c r="R927" s="43">
        <v>-185000</v>
      </c>
      <c r="S927" s="41">
        <v>0</v>
      </c>
      <c r="T927" s="7" t="s">
        <v>3701</v>
      </c>
      <c r="U927" s="46" t="s">
        <v>3702</v>
      </c>
      <c r="V927" s="41">
        <v>247.8</v>
      </c>
      <c r="W927" s="12">
        <v>45785</v>
      </c>
      <c r="X927" s="12">
        <v>45729</v>
      </c>
      <c r="Y927" s="47">
        <v>34371</v>
      </c>
      <c r="Z927" s="42"/>
      <c r="AA927" s="14">
        <v>45785</v>
      </c>
      <c r="AB927" s="67" t="s">
        <v>90</v>
      </c>
      <c r="AC927" s="47">
        <v>26</v>
      </c>
      <c r="AD927" s="47" t="s">
        <v>133</v>
      </c>
      <c r="AE927" s="13">
        <v>1002106000</v>
      </c>
      <c r="AF927" s="47" t="s">
        <v>3703</v>
      </c>
      <c r="AG927" t="str">
        <f t="shared" si="29"/>
        <v>ADA FOTO</v>
      </c>
    </row>
    <row r="928" spans="1:33" ht="15.75" hidden="1" customHeight="1" thickBot="1">
      <c r="A928" t="str">
        <f t="shared" si="28"/>
        <v>060111055785000</v>
      </c>
      <c r="B928" s="41">
        <v>922</v>
      </c>
      <c r="C928" s="42" t="s">
        <v>3793</v>
      </c>
      <c r="D928" s="7" t="s">
        <v>232</v>
      </c>
      <c r="E928" s="41">
        <v>12</v>
      </c>
      <c r="F928" s="43">
        <v>15500</v>
      </c>
      <c r="G928" s="44">
        <v>12</v>
      </c>
      <c r="H928" s="43">
        <v>13625</v>
      </c>
      <c r="I928" s="43">
        <v>163500</v>
      </c>
      <c r="J928" s="45">
        <v>163500</v>
      </c>
      <c r="K928" s="43">
        <v>198000</v>
      </c>
      <c r="L928" s="41">
        <v>82.58</v>
      </c>
      <c r="M928" s="11" t="s">
        <v>3699</v>
      </c>
      <c r="N928" s="41">
        <v>0</v>
      </c>
      <c r="O928" s="42"/>
      <c r="P928" s="43">
        <v>172824</v>
      </c>
      <c r="Q928" s="41" t="s">
        <v>3700</v>
      </c>
      <c r="R928" s="43">
        <v>-198000</v>
      </c>
      <c r="S928" s="41">
        <v>0</v>
      </c>
      <c r="T928" s="7" t="s">
        <v>3701</v>
      </c>
      <c r="U928" s="46" t="s">
        <v>3711</v>
      </c>
      <c r="V928" s="41">
        <v>161.5</v>
      </c>
      <c r="W928" s="12">
        <v>45785</v>
      </c>
      <c r="X928" s="12">
        <v>45722</v>
      </c>
      <c r="Y928" s="47">
        <v>30294</v>
      </c>
      <c r="Z928" s="42" t="s">
        <v>3824</v>
      </c>
      <c r="AA928" s="14">
        <v>45785</v>
      </c>
      <c r="AB928" s="67" t="s">
        <v>90</v>
      </c>
      <c r="AC928" s="47">
        <v>26</v>
      </c>
      <c r="AD928" s="47" t="s">
        <v>133</v>
      </c>
      <c r="AE928" s="13">
        <v>1055785000</v>
      </c>
      <c r="AF928" s="47" t="s">
        <v>3703</v>
      </c>
      <c r="AG928" t="str">
        <f t="shared" si="29"/>
        <v>ADA FOTO</v>
      </c>
    </row>
    <row r="929" spans="1:33" ht="15.75" hidden="1" customHeight="1" thickBot="1">
      <c r="A929" t="str">
        <f t="shared" si="28"/>
        <v>060111108244000</v>
      </c>
      <c r="B929" s="41">
        <v>923</v>
      </c>
      <c r="C929" s="42" t="s">
        <v>3794</v>
      </c>
      <c r="D929" s="7" t="s">
        <v>412</v>
      </c>
      <c r="E929" s="41">
        <v>12</v>
      </c>
      <c r="F929" s="43">
        <v>3100</v>
      </c>
      <c r="G929" s="44">
        <v>12</v>
      </c>
      <c r="H929" s="43">
        <v>3000</v>
      </c>
      <c r="I929" s="43">
        <v>36000</v>
      </c>
      <c r="J929" s="45">
        <v>36000</v>
      </c>
      <c r="K929" s="43">
        <v>36000</v>
      </c>
      <c r="L929" s="41">
        <v>100</v>
      </c>
      <c r="M929" s="11" t="s">
        <v>3705</v>
      </c>
      <c r="N929" s="41">
        <v>0</v>
      </c>
      <c r="O929" s="42"/>
      <c r="P929" s="43">
        <v>34020</v>
      </c>
      <c r="Q929" s="41" t="s">
        <v>3700</v>
      </c>
      <c r="R929" s="43">
        <v>-36000</v>
      </c>
      <c r="S929" s="41">
        <v>0</v>
      </c>
      <c r="T929" s="7" t="s">
        <v>3701</v>
      </c>
      <c r="U929" s="46" t="s">
        <v>3702</v>
      </c>
      <c r="V929" s="41">
        <v>89.07</v>
      </c>
      <c r="W929" s="12">
        <v>45784</v>
      </c>
      <c r="X929" s="12">
        <v>45782</v>
      </c>
      <c r="Y929" s="47">
        <v>29295</v>
      </c>
      <c r="Z929" s="42"/>
      <c r="AA929" s="14">
        <v>45785</v>
      </c>
      <c r="AB929" s="67" t="s">
        <v>90</v>
      </c>
      <c r="AC929" s="47">
        <v>26</v>
      </c>
      <c r="AD929" s="47" t="s">
        <v>133</v>
      </c>
      <c r="AE929" s="13">
        <v>1108244000</v>
      </c>
      <c r="AF929" s="47" t="s">
        <v>3703</v>
      </c>
      <c r="AG929" t="str">
        <f t="shared" si="29"/>
        <v>ADA FOTO</v>
      </c>
    </row>
    <row r="930" spans="1:33" ht="15.75" hidden="1" customHeight="1" thickBot="1">
      <c r="A930" t="str">
        <f t="shared" si="28"/>
        <v>060111082607000</v>
      </c>
      <c r="B930" s="41">
        <v>924</v>
      </c>
      <c r="C930" s="42" t="s">
        <v>3795</v>
      </c>
      <c r="D930" s="7" t="s">
        <v>310</v>
      </c>
      <c r="E930" s="41">
        <v>12</v>
      </c>
      <c r="F930" s="43">
        <v>18900</v>
      </c>
      <c r="G930" s="44">
        <v>0</v>
      </c>
      <c r="H930" s="41">
        <v>0</v>
      </c>
      <c r="I930" s="43">
        <v>226800</v>
      </c>
      <c r="J930" s="45">
        <v>226800</v>
      </c>
      <c r="K930" s="43">
        <v>202800</v>
      </c>
      <c r="L930" s="41">
        <v>111.83</v>
      </c>
      <c r="M930" s="11" t="s">
        <v>3707</v>
      </c>
      <c r="N930" s="41">
        <v>0</v>
      </c>
      <c r="O930" s="42"/>
      <c r="P930" s="43">
        <v>209328</v>
      </c>
      <c r="Q930" s="41" t="s">
        <v>3700</v>
      </c>
      <c r="R930" s="43">
        <v>-202800</v>
      </c>
      <c r="S930" s="41">
        <v>0</v>
      </c>
      <c r="T930" s="7" t="s">
        <v>3701</v>
      </c>
      <c r="U930" s="46" t="s">
        <v>3702</v>
      </c>
      <c r="V930" s="41">
        <v>31.21</v>
      </c>
      <c r="W930" s="12">
        <v>45784</v>
      </c>
      <c r="X930" s="12">
        <v>45754</v>
      </c>
      <c r="Y930" s="47">
        <v>31957</v>
      </c>
      <c r="Z930" s="42"/>
      <c r="AA930" s="14">
        <v>45785</v>
      </c>
      <c r="AB930" s="67" t="s">
        <v>90</v>
      </c>
      <c r="AC930" s="47">
        <v>26</v>
      </c>
      <c r="AD930" s="47" t="s">
        <v>133</v>
      </c>
      <c r="AE930" s="13">
        <v>1082607000</v>
      </c>
      <c r="AF930" s="47" t="s">
        <v>3703</v>
      </c>
      <c r="AG930" t="str">
        <f t="shared" si="29"/>
        <v>ADA FOTO</v>
      </c>
    </row>
    <row r="931" spans="1:33" ht="15.75" hidden="1" customHeight="1" thickBot="1">
      <c r="A931" t="str">
        <f t="shared" si="28"/>
        <v>060111082723000</v>
      </c>
      <c r="B931" s="41">
        <v>925</v>
      </c>
      <c r="C931" s="42" t="s">
        <v>3796</v>
      </c>
      <c r="D931" s="7" t="s">
        <v>316</v>
      </c>
      <c r="E931" s="41">
        <v>24</v>
      </c>
      <c r="F931" s="43">
        <v>5400</v>
      </c>
      <c r="G931" s="44">
        <v>24</v>
      </c>
      <c r="H931" s="43">
        <v>4812</v>
      </c>
      <c r="I931" s="43">
        <v>115488</v>
      </c>
      <c r="J931" s="45">
        <v>115488</v>
      </c>
      <c r="K931" s="43">
        <v>106000</v>
      </c>
      <c r="L931" s="41">
        <v>108.95</v>
      </c>
      <c r="M931" s="11" t="s">
        <v>3707</v>
      </c>
      <c r="N931" s="41">
        <v>0</v>
      </c>
      <c r="O931" s="42"/>
      <c r="P931" s="43">
        <v>110784</v>
      </c>
      <c r="Q931" s="41" t="s">
        <v>3700</v>
      </c>
      <c r="R931" s="43">
        <v>-106000</v>
      </c>
      <c r="S931" s="41">
        <v>0</v>
      </c>
      <c r="T931" s="7" t="s">
        <v>3701</v>
      </c>
      <c r="U931" s="46" t="s">
        <v>3702</v>
      </c>
      <c r="V931" s="41">
        <v>161.53</v>
      </c>
      <c r="W931" s="12">
        <v>45785</v>
      </c>
      <c r="X931" s="12">
        <v>45777</v>
      </c>
      <c r="Y931" s="47">
        <v>31957</v>
      </c>
      <c r="Z931" s="42" t="s">
        <v>3824</v>
      </c>
      <c r="AA931" s="14">
        <v>45785</v>
      </c>
      <c r="AB931" s="67" t="s">
        <v>90</v>
      </c>
      <c r="AC931" s="47">
        <v>26</v>
      </c>
      <c r="AD931" s="47" t="s">
        <v>133</v>
      </c>
      <c r="AE931" s="13">
        <v>1082723000</v>
      </c>
      <c r="AF931" s="47" t="s">
        <v>3703</v>
      </c>
      <c r="AG931" t="str">
        <f t="shared" si="29"/>
        <v>ADA FOTO</v>
      </c>
    </row>
    <row r="932" spans="1:33" ht="15.75" hidden="1" customHeight="1" thickBot="1">
      <c r="A932" t="str">
        <f t="shared" si="28"/>
        <v>060111025539000</v>
      </c>
      <c r="B932" s="41">
        <v>926</v>
      </c>
      <c r="C932" s="42" t="s">
        <v>3797</v>
      </c>
      <c r="D932" s="7" t="s">
        <v>190</v>
      </c>
      <c r="E932" s="41">
        <v>1</v>
      </c>
      <c r="F932" s="43">
        <v>20200</v>
      </c>
      <c r="G932" s="44">
        <v>0</v>
      </c>
      <c r="H932" s="43">
        <v>0</v>
      </c>
      <c r="I932" s="43">
        <v>20200</v>
      </c>
      <c r="J932" s="45">
        <v>20200</v>
      </c>
      <c r="K932" s="43">
        <v>20000</v>
      </c>
      <c r="L932" s="41">
        <v>101</v>
      </c>
      <c r="M932" s="11" t="s">
        <v>3707</v>
      </c>
      <c r="N932" s="41">
        <v>0</v>
      </c>
      <c r="O932" s="42"/>
      <c r="P932" s="43">
        <v>19500</v>
      </c>
      <c r="Q932" s="41" t="s">
        <v>3700</v>
      </c>
      <c r="R932" s="43">
        <v>-20000</v>
      </c>
      <c r="S932" s="41">
        <v>0</v>
      </c>
      <c r="T932" s="7" t="s">
        <v>3701</v>
      </c>
      <c r="U932" s="46" t="s">
        <v>3702</v>
      </c>
      <c r="V932" s="41">
        <v>0.21</v>
      </c>
      <c r="W932" s="12">
        <v>45778</v>
      </c>
      <c r="X932" s="12">
        <v>45761</v>
      </c>
      <c r="Y932" s="47">
        <v>29295</v>
      </c>
      <c r="Z932" s="42"/>
      <c r="AA932" s="14">
        <v>45785</v>
      </c>
      <c r="AB932" s="67" t="s">
        <v>90</v>
      </c>
      <c r="AC932" s="47">
        <v>27</v>
      </c>
      <c r="AD932" s="47" t="s">
        <v>133</v>
      </c>
      <c r="AE932" s="13">
        <v>1025539000</v>
      </c>
      <c r="AF932" s="47" t="s">
        <v>3703</v>
      </c>
      <c r="AG932" t="str">
        <f t="shared" si="29"/>
        <v>ADA FOTO</v>
      </c>
    </row>
    <row r="933" spans="1:33" ht="15.75" hidden="1" customHeight="1" thickBot="1">
      <c r="A933" t="str">
        <f t="shared" si="28"/>
        <v>060111058499000</v>
      </c>
      <c r="B933" s="41">
        <v>927</v>
      </c>
      <c r="C933" s="42" t="s">
        <v>3798</v>
      </c>
      <c r="D933" s="7" t="s">
        <v>238</v>
      </c>
      <c r="E933" s="41">
        <v>12</v>
      </c>
      <c r="F933" s="43">
        <v>3100</v>
      </c>
      <c r="G933" s="44">
        <v>12</v>
      </c>
      <c r="H933" s="43">
        <v>2700</v>
      </c>
      <c r="I933" s="43">
        <v>32400</v>
      </c>
      <c r="J933" s="45">
        <v>32400</v>
      </c>
      <c r="K933" s="43">
        <v>33000</v>
      </c>
      <c r="L933" s="41">
        <v>98.18</v>
      </c>
      <c r="M933" s="11" t="s">
        <v>3699</v>
      </c>
      <c r="N933" s="41">
        <v>0</v>
      </c>
      <c r="O933" s="42"/>
      <c r="P933" s="43">
        <v>30000</v>
      </c>
      <c r="Q933" s="41" t="s">
        <v>3700</v>
      </c>
      <c r="R933" s="43">
        <v>-33000</v>
      </c>
      <c r="S933" s="41">
        <v>0</v>
      </c>
      <c r="T933" s="7" t="s">
        <v>3701</v>
      </c>
      <c r="U933" s="46" t="s">
        <v>3702</v>
      </c>
      <c r="V933" s="41">
        <v>41.42</v>
      </c>
      <c r="W933" s="12">
        <v>45784</v>
      </c>
      <c r="X933" s="12">
        <v>45775</v>
      </c>
      <c r="Y933" s="47">
        <v>29295</v>
      </c>
      <c r="Z933" s="42"/>
      <c r="AA933" s="14">
        <v>45785</v>
      </c>
      <c r="AB933" s="67" t="s">
        <v>90</v>
      </c>
      <c r="AC933" s="47">
        <v>27</v>
      </c>
      <c r="AD933" s="47" t="s">
        <v>133</v>
      </c>
      <c r="AE933" s="13">
        <v>1058499000</v>
      </c>
      <c r="AF933" s="47" t="s">
        <v>3703</v>
      </c>
      <c r="AG933" t="str">
        <f t="shared" si="29"/>
        <v>ADA FOTO</v>
      </c>
    </row>
    <row r="934" spans="1:33" ht="15.75" hidden="1" customHeight="1" thickBot="1">
      <c r="A934" t="str">
        <f t="shared" si="28"/>
        <v>060111090872000</v>
      </c>
      <c r="B934" s="41">
        <v>928</v>
      </c>
      <c r="C934" s="42" t="s">
        <v>3799</v>
      </c>
      <c r="D934" s="7" t="s">
        <v>394</v>
      </c>
      <c r="E934" s="41">
        <v>12</v>
      </c>
      <c r="F934" s="43">
        <v>3400</v>
      </c>
      <c r="G934" s="44">
        <v>12</v>
      </c>
      <c r="H934" s="43">
        <v>3100</v>
      </c>
      <c r="I934" s="43">
        <v>37200</v>
      </c>
      <c r="J934" s="45">
        <v>37200</v>
      </c>
      <c r="K934" s="43">
        <v>34600</v>
      </c>
      <c r="L934" s="41">
        <v>107.51</v>
      </c>
      <c r="M934" s="11" t="s">
        <v>3707</v>
      </c>
      <c r="N934" s="41">
        <v>0</v>
      </c>
      <c r="O934" s="42"/>
      <c r="P934" s="43">
        <v>34800</v>
      </c>
      <c r="Q934" s="41" t="s">
        <v>3700</v>
      </c>
      <c r="R934" s="43">
        <v>-34600</v>
      </c>
      <c r="S934" s="41">
        <v>0</v>
      </c>
      <c r="T934" s="7" t="s">
        <v>3701</v>
      </c>
      <c r="U934" s="46" t="s">
        <v>3702</v>
      </c>
      <c r="V934" s="41">
        <v>27.9</v>
      </c>
      <c r="W934" s="12">
        <v>45784</v>
      </c>
      <c r="X934" s="12">
        <v>45782</v>
      </c>
      <c r="Y934" s="47">
        <v>29295</v>
      </c>
      <c r="Z934" s="42"/>
      <c r="AA934" s="14">
        <v>45785</v>
      </c>
      <c r="AB934" s="67" t="s">
        <v>90</v>
      </c>
      <c r="AC934" s="47">
        <v>27</v>
      </c>
      <c r="AD934" s="47" t="s">
        <v>133</v>
      </c>
      <c r="AE934" s="13">
        <v>1090872000</v>
      </c>
      <c r="AF934" s="47" t="s">
        <v>3703</v>
      </c>
      <c r="AG934" t="str">
        <f t="shared" si="29"/>
        <v>ADA FOTO</v>
      </c>
    </row>
    <row r="935" spans="1:33" ht="15.75" hidden="1" customHeight="1" thickBot="1">
      <c r="A935" t="str">
        <f t="shared" si="28"/>
        <v>060111038886000</v>
      </c>
      <c r="B935" s="41">
        <v>929</v>
      </c>
      <c r="C935" s="42" t="s">
        <v>3800</v>
      </c>
      <c r="D935" s="7" t="s">
        <v>220</v>
      </c>
      <c r="E935" s="41">
        <v>12</v>
      </c>
      <c r="F935" s="43">
        <v>5300</v>
      </c>
      <c r="G935" s="44">
        <v>12</v>
      </c>
      <c r="H935" s="43">
        <v>4925</v>
      </c>
      <c r="I935" s="43">
        <v>59100</v>
      </c>
      <c r="J935" s="45">
        <v>59100</v>
      </c>
      <c r="K935" s="43">
        <v>55200</v>
      </c>
      <c r="L935" s="41">
        <v>107.07</v>
      </c>
      <c r="M935" s="11" t="s">
        <v>3707</v>
      </c>
      <c r="N935" s="41">
        <v>0</v>
      </c>
      <c r="O935" s="42"/>
      <c r="P935" s="43">
        <v>53604</v>
      </c>
      <c r="Q935" s="41" t="s">
        <v>3700</v>
      </c>
      <c r="R935" s="43">
        <v>-55200</v>
      </c>
      <c r="S935" s="41">
        <v>0</v>
      </c>
      <c r="T935" s="7" t="s">
        <v>3701</v>
      </c>
      <c r="U935" s="46" t="s">
        <v>3702</v>
      </c>
      <c r="V935" s="41">
        <v>29.59</v>
      </c>
      <c r="W935" s="12">
        <v>45784</v>
      </c>
      <c r="X935" s="12">
        <v>45762</v>
      </c>
      <c r="Y935" s="47">
        <v>22092</v>
      </c>
      <c r="Z935" s="42"/>
      <c r="AA935" s="14">
        <v>45785</v>
      </c>
      <c r="AB935" s="67" t="s">
        <v>90</v>
      </c>
      <c r="AC935" s="47">
        <v>27</v>
      </c>
      <c r="AD935" s="47" t="s">
        <v>133</v>
      </c>
      <c r="AE935" s="13">
        <v>1038886000</v>
      </c>
      <c r="AF935" s="47" t="s">
        <v>3703</v>
      </c>
      <c r="AG935" t="str">
        <f t="shared" si="29"/>
        <v>ADA FOTO</v>
      </c>
    </row>
    <row r="936" spans="1:33" ht="15.75" hidden="1" customHeight="1" thickBot="1">
      <c r="A936" t="str">
        <f t="shared" si="28"/>
        <v>060111083903000</v>
      </c>
      <c r="B936" s="41">
        <v>930</v>
      </c>
      <c r="C936" s="42" t="s">
        <v>3801</v>
      </c>
      <c r="D936" s="7" t="s">
        <v>328</v>
      </c>
      <c r="E936" s="41">
        <v>24</v>
      </c>
      <c r="F936" s="43">
        <v>6600</v>
      </c>
      <c r="G936" s="44">
        <v>0</v>
      </c>
      <c r="H936" s="43">
        <v>0</v>
      </c>
      <c r="I936" s="43">
        <v>158400</v>
      </c>
      <c r="J936" s="45">
        <v>158400</v>
      </c>
      <c r="K936" s="43">
        <v>129300</v>
      </c>
      <c r="L936" s="41">
        <v>122.51</v>
      </c>
      <c r="M936" s="11" t="s">
        <v>3707</v>
      </c>
      <c r="N936" s="41">
        <v>0</v>
      </c>
      <c r="O936" s="42"/>
      <c r="P936" s="43">
        <v>129888</v>
      </c>
      <c r="Q936" s="41" t="s">
        <v>3700</v>
      </c>
      <c r="R936" s="43">
        <v>-129300</v>
      </c>
      <c r="S936" s="41">
        <v>0</v>
      </c>
      <c r="T936" s="7" t="s">
        <v>3701</v>
      </c>
      <c r="U936" s="46" t="s">
        <v>3702</v>
      </c>
      <c r="V936" s="41">
        <v>23.88</v>
      </c>
      <c r="W936" s="12">
        <v>45781</v>
      </c>
      <c r="X936" s="12">
        <v>45777</v>
      </c>
      <c r="Y936" s="47">
        <v>40525</v>
      </c>
      <c r="Z936" s="42"/>
      <c r="AA936" s="14">
        <v>45785</v>
      </c>
      <c r="AB936" s="67" t="s">
        <v>90</v>
      </c>
      <c r="AC936" s="47">
        <v>27</v>
      </c>
      <c r="AD936" s="47" t="s">
        <v>133</v>
      </c>
      <c r="AE936" s="13">
        <v>1083903000</v>
      </c>
      <c r="AF936" s="47" t="s">
        <v>3703</v>
      </c>
      <c r="AG936" t="str">
        <f t="shared" si="29"/>
        <v>ADA FOTO</v>
      </c>
    </row>
    <row r="937" spans="1:33" ht="15.75" hidden="1" customHeight="1" thickBot="1">
      <c r="A937" t="str">
        <f t="shared" si="28"/>
        <v>060111075557000</v>
      </c>
      <c r="B937" s="41">
        <v>931</v>
      </c>
      <c r="C937" s="42" t="s">
        <v>3802</v>
      </c>
      <c r="D937" s="7" t="s">
        <v>292</v>
      </c>
      <c r="E937" s="41">
        <v>25</v>
      </c>
      <c r="F937" s="43">
        <v>11700</v>
      </c>
      <c r="G937" s="44">
        <v>25</v>
      </c>
      <c r="H937" s="43">
        <v>10750</v>
      </c>
      <c r="I937" s="43">
        <v>268750</v>
      </c>
      <c r="J937" s="45">
        <v>268750</v>
      </c>
      <c r="K937" s="43">
        <v>260000</v>
      </c>
      <c r="L937" s="41">
        <v>103.37</v>
      </c>
      <c r="M937" s="11" t="s">
        <v>3707</v>
      </c>
      <c r="N937" s="41">
        <v>0</v>
      </c>
      <c r="O937" s="42"/>
      <c r="P937" s="43">
        <v>257775</v>
      </c>
      <c r="Q937" s="41" t="s">
        <v>3700</v>
      </c>
      <c r="R937" s="43">
        <v>-260000</v>
      </c>
      <c r="S937" s="41">
        <v>0</v>
      </c>
      <c r="T937" s="7" t="s">
        <v>3701</v>
      </c>
      <c r="U937" s="46" t="s">
        <v>3702</v>
      </c>
      <c r="V937" s="41">
        <v>2.93</v>
      </c>
      <c r="W937" s="12">
        <v>45784</v>
      </c>
      <c r="X937" s="12">
        <v>45725</v>
      </c>
      <c r="Y937" s="47">
        <v>24764</v>
      </c>
      <c r="Z937" s="42"/>
      <c r="AA937" s="14">
        <v>45785</v>
      </c>
      <c r="AB937" s="67" t="s">
        <v>90</v>
      </c>
      <c r="AC937" s="47">
        <v>27</v>
      </c>
      <c r="AD937" s="47" t="s">
        <v>133</v>
      </c>
      <c r="AE937" s="13">
        <v>1075557000</v>
      </c>
      <c r="AF937" s="47" t="s">
        <v>3703</v>
      </c>
      <c r="AG937" t="str">
        <f t="shared" si="29"/>
        <v>ADA FOTO</v>
      </c>
    </row>
    <row r="938" spans="1:33" ht="15.75" hidden="1" customHeight="1" thickBot="1">
      <c r="A938" t="str">
        <f t="shared" si="28"/>
        <v>060111038932000</v>
      </c>
      <c r="B938" s="41">
        <v>932</v>
      </c>
      <c r="C938" s="42" t="s">
        <v>3803</v>
      </c>
      <c r="D938" s="7" t="s">
        <v>226</v>
      </c>
      <c r="E938" s="41">
        <v>1</v>
      </c>
      <c r="F938" s="43">
        <v>18500</v>
      </c>
      <c r="G938" s="44">
        <v>0</v>
      </c>
      <c r="H938" s="43">
        <v>0</v>
      </c>
      <c r="I938" s="43">
        <v>18500</v>
      </c>
      <c r="J938" s="45">
        <v>18500</v>
      </c>
      <c r="K938" s="43">
        <v>18600</v>
      </c>
      <c r="L938" s="41">
        <v>99.46</v>
      </c>
      <c r="M938" s="11" t="s">
        <v>3699</v>
      </c>
      <c r="N938" s="41">
        <v>0</v>
      </c>
      <c r="O938" s="42"/>
      <c r="P938" s="43">
        <v>17914</v>
      </c>
      <c r="Q938" s="41" t="s">
        <v>3700</v>
      </c>
      <c r="R938" s="43">
        <v>-18600</v>
      </c>
      <c r="S938" s="41">
        <v>0</v>
      </c>
      <c r="T938" s="7" t="s">
        <v>3701</v>
      </c>
      <c r="U938" s="46" t="s">
        <v>3711</v>
      </c>
      <c r="V938" s="41">
        <v>8.7200000000000006</v>
      </c>
      <c r="W938" s="12">
        <v>45784</v>
      </c>
      <c r="X938" s="12">
        <v>45742</v>
      </c>
      <c r="Y938" s="47">
        <v>30847</v>
      </c>
      <c r="Z938" s="42"/>
      <c r="AA938" s="14">
        <v>45785</v>
      </c>
      <c r="AB938" s="67" t="s">
        <v>90</v>
      </c>
      <c r="AC938" s="47">
        <v>27</v>
      </c>
      <c r="AD938" s="47" t="s">
        <v>133</v>
      </c>
      <c r="AE938" s="13">
        <v>1038932000</v>
      </c>
      <c r="AF938" s="47" t="s">
        <v>3703</v>
      </c>
      <c r="AG938" t="str">
        <f t="shared" si="29"/>
        <v>ADA FOTO</v>
      </c>
    </row>
    <row r="939" spans="1:33" ht="15.75" hidden="1" customHeight="1" thickBot="1">
      <c r="A939" t="str">
        <f t="shared" si="28"/>
        <v>060111090446000</v>
      </c>
      <c r="B939" s="41">
        <v>933</v>
      </c>
      <c r="C939" s="42" t="s">
        <v>3804</v>
      </c>
      <c r="D939" s="7" t="s">
        <v>388</v>
      </c>
      <c r="E939" s="41">
        <v>24</v>
      </c>
      <c r="F939" s="43">
        <v>3600</v>
      </c>
      <c r="G939" s="44">
        <v>24</v>
      </c>
      <c r="H939" s="43">
        <v>3062</v>
      </c>
      <c r="I939" s="43">
        <v>73488</v>
      </c>
      <c r="J939" s="45">
        <v>73488</v>
      </c>
      <c r="K939" s="43">
        <v>74900</v>
      </c>
      <c r="L939" s="41">
        <v>98.11</v>
      </c>
      <c r="M939" s="11" t="s">
        <v>3699</v>
      </c>
      <c r="N939" s="41">
        <v>0</v>
      </c>
      <c r="O939" s="42"/>
      <c r="P939" s="43">
        <v>76920</v>
      </c>
      <c r="Q939" s="41" t="s">
        <v>3700</v>
      </c>
      <c r="R939" s="43">
        <v>-74900</v>
      </c>
      <c r="S939" s="41">
        <v>0</v>
      </c>
      <c r="T939" s="7" t="s">
        <v>3701</v>
      </c>
      <c r="U939" s="46" t="s">
        <v>3702</v>
      </c>
      <c r="V939" s="50">
        <v>32.700000000000003</v>
      </c>
      <c r="W939" s="12">
        <v>45784</v>
      </c>
      <c r="X939" s="12">
        <v>45772</v>
      </c>
      <c r="Y939" s="47">
        <v>31957</v>
      </c>
      <c r="Z939" s="42"/>
      <c r="AA939" s="14">
        <v>45785</v>
      </c>
      <c r="AB939" s="67" t="s">
        <v>90</v>
      </c>
      <c r="AC939" s="47">
        <v>27</v>
      </c>
      <c r="AD939" s="47" t="s">
        <v>133</v>
      </c>
      <c r="AE939" s="13">
        <v>1090446000</v>
      </c>
      <c r="AF939" s="47" t="s">
        <v>3703</v>
      </c>
      <c r="AG939" t="str">
        <f t="shared" si="29"/>
        <v>ADA FOTO</v>
      </c>
    </row>
    <row r="940" spans="1:33" ht="15.75" hidden="1" customHeight="1" thickBot="1">
      <c r="A940" t="str">
        <f t="shared" si="28"/>
        <v>060111017616000</v>
      </c>
      <c r="B940" s="41">
        <v>934</v>
      </c>
      <c r="C940" s="42" t="s">
        <v>3805</v>
      </c>
      <c r="D940" s="7" t="s">
        <v>174</v>
      </c>
      <c r="E940" s="41">
        <v>24</v>
      </c>
      <c r="F940" s="43">
        <v>3600</v>
      </c>
      <c r="G940" s="44">
        <v>24</v>
      </c>
      <c r="H940" s="43">
        <v>2700</v>
      </c>
      <c r="I940" s="43">
        <v>64800</v>
      </c>
      <c r="J940" s="45">
        <v>64800</v>
      </c>
      <c r="K940" s="43">
        <v>59000</v>
      </c>
      <c r="L940" s="41">
        <v>109.83</v>
      </c>
      <c r="M940" s="11" t="s">
        <v>3707</v>
      </c>
      <c r="N940" s="41">
        <v>0</v>
      </c>
      <c r="O940" s="42"/>
      <c r="P940" s="43">
        <v>71304</v>
      </c>
      <c r="Q940" s="41" t="s">
        <v>3700</v>
      </c>
      <c r="R940" s="43">
        <v>-59000</v>
      </c>
      <c r="S940" s="41">
        <v>0</v>
      </c>
      <c r="T940" s="7" t="s">
        <v>3701</v>
      </c>
      <c r="U940" s="46" t="s">
        <v>3702</v>
      </c>
      <c r="V940" s="41">
        <v>117.19</v>
      </c>
      <c r="W940" s="12">
        <v>45783</v>
      </c>
      <c r="X940" s="12">
        <v>45729</v>
      </c>
      <c r="Y940" s="47">
        <v>34292</v>
      </c>
      <c r="Z940" s="42"/>
      <c r="AA940" s="14">
        <v>45785</v>
      </c>
      <c r="AB940" s="67" t="s">
        <v>90</v>
      </c>
      <c r="AC940" s="47">
        <v>27</v>
      </c>
      <c r="AD940" s="47" t="s">
        <v>133</v>
      </c>
      <c r="AE940" s="13">
        <v>1017616000</v>
      </c>
      <c r="AF940" s="47" t="s">
        <v>3703</v>
      </c>
      <c r="AG940" t="str">
        <f t="shared" si="29"/>
        <v>ADA FOTO</v>
      </c>
    </row>
    <row r="941" spans="1:33" ht="15.75" hidden="1" customHeight="1" thickBot="1">
      <c r="A941" t="str">
        <f t="shared" si="28"/>
        <v>060111083898000</v>
      </c>
      <c r="B941" s="41">
        <v>935</v>
      </c>
      <c r="C941" s="42" t="s">
        <v>3806</v>
      </c>
      <c r="D941" s="7" t="s">
        <v>322</v>
      </c>
      <c r="E941" s="41">
        <v>30</v>
      </c>
      <c r="F941" s="43">
        <v>6800</v>
      </c>
      <c r="G941" s="44">
        <v>30</v>
      </c>
      <c r="H941" s="43">
        <v>6000</v>
      </c>
      <c r="I941" s="43">
        <v>180000</v>
      </c>
      <c r="J941" s="45">
        <v>180000</v>
      </c>
      <c r="K941" s="43">
        <v>174000</v>
      </c>
      <c r="L941" s="41">
        <v>103.45</v>
      </c>
      <c r="M941" s="11" t="s">
        <v>3707</v>
      </c>
      <c r="N941" s="41">
        <v>0</v>
      </c>
      <c r="O941" s="42"/>
      <c r="P941" s="43">
        <v>173520</v>
      </c>
      <c r="Q941" s="41" t="s">
        <v>3700</v>
      </c>
      <c r="R941" s="43">
        <v>-174000</v>
      </c>
      <c r="S941" s="41">
        <v>0</v>
      </c>
      <c r="T941" s="7" t="s">
        <v>3701</v>
      </c>
      <c r="U941" s="46" t="s">
        <v>3711</v>
      </c>
      <c r="V941" s="41">
        <v>7.27</v>
      </c>
      <c r="W941" s="12">
        <v>45783</v>
      </c>
      <c r="X941" s="12">
        <v>45777</v>
      </c>
      <c r="Y941" s="47">
        <v>31744</v>
      </c>
      <c r="Z941" s="42"/>
      <c r="AA941" s="14">
        <v>45785</v>
      </c>
      <c r="AB941" s="67" t="s">
        <v>90</v>
      </c>
      <c r="AC941" s="47">
        <v>27</v>
      </c>
      <c r="AD941" s="47" t="s">
        <v>133</v>
      </c>
      <c r="AE941" s="13">
        <v>1083898000</v>
      </c>
      <c r="AF941" s="47" t="s">
        <v>3703</v>
      </c>
      <c r="AG941" t="str">
        <f t="shared" si="29"/>
        <v>ADA FOTO</v>
      </c>
    </row>
    <row r="942" spans="1:33" ht="15.75" hidden="1" customHeight="1" thickBot="1">
      <c r="A942" t="str">
        <f t="shared" si="28"/>
        <v>060131114756000</v>
      </c>
      <c r="B942" s="41">
        <v>936</v>
      </c>
      <c r="C942" s="42" t="s">
        <v>3698</v>
      </c>
      <c r="D942" s="7" t="s">
        <v>418</v>
      </c>
      <c r="E942" s="41">
        <v>8</v>
      </c>
      <c r="F942" s="43">
        <v>36700</v>
      </c>
      <c r="G942" s="44">
        <v>8</v>
      </c>
      <c r="H942" s="43">
        <v>36375</v>
      </c>
      <c r="I942" s="43">
        <v>291000</v>
      </c>
      <c r="J942" s="45">
        <v>291000</v>
      </c>
      <c r="K942" s="43">
        <v>290000</v>
      </c>
      <c r="L942" s="41">
        <v>100.34</v>
      </c>
      <c r="M942" s="11" t="s">
        <v>3707</v>
      </c>
      <c r="N942" s="41">
        <v>0</v>
      </c>
      <c r="O942" s="42"/>
      <c r="P942" s="43">
        <v>283240</v>
      </c>
      <c r="Q942" s="41" t="s">
        <v>3700</v>
      </c>
      <c r="R942" s="43">
        <v>-290000</v>
      </c>
      <c r="S942" s="41">
        <v>0</v>
      </c>
      <c r="T942" s="7" t="s">
        <v>3701</v>
      </c>
      <c r="U942" s="46" t="s">
        <v>3702</v>
      </c>
      <c r="V942" s="41">
        <v>34.81</v>
      </c>
      <c r="W942" s="12">
        <v>45785</v>
      </c>
      <c r="X942" s="12">
        <v>45777</v>
      </c>
      <c r="Y942" s="47">
        <v>34302</v>
      </c>
      <c r="Z942" s="42"/>
      <c r="AA942" s="14">
        <v>45785</v>
      </c>
      <c r="AB942" s="67" t="s">
        <v>63</v>
      </c>
      <c r="AC942" s="47">
        <v>11</v>
      </c>
      <c r="AD942" s="47" t="s">
        <v>133</v>
      </c>
      <c r="AE942" s="13">
        <v>1114756000</v>
      </c>
      <c r="AF942" s="47" t="s">
        <v>3703</v>
      </c>
      <c r="AG942" t="str">
        <f t="shared" si="29"/>
        <v>ADA FOTO</v>
      </c>
    </row>
    <row r="943" spans="1:33" ht="15.75" hidden="1" customHeight="1" thickBot="1">
      <c r="A943" t="str">
        <f t="shared" si="28"/>
        <v>060131120170000</v>
      </c>
      <c r="B943" s="41">
        <v>937</v>
      </c>
      <c r="C943" s="42" t="s">
        <v>3704</v>
      </c>
      <c r="D943" s="7" t="s">
        <v>430</v>
      </c>
      <c r="E943" s="41">
        <v>12</v>
      </c>
      <c r="F943" s="43">
        <v>16600</v>
      </c>
      <c r="G943" s="44">
        <v>12</v>
      </c>
      <c r="H943" s="43">
        <v>16250</v>
      </c>
      <c r="I943" s="43">
        <v>195000</v>
      </c>
      <c r="J943" s="48">
        <v>195000</v>
      </c>
      <c r="K943" s="49">
        <v>195000</v>
      </c>
      <c r="L943" s="41">
        <v>100</v>
      </c>
      <c r="M943" s="11" t="s">
        <v>3705</v>
      </c>
      <c r="N943" s="41">
        <v>0</v>
      </c>
      <c r="O943" s="42"/>
      <c r="P943" s="43">
        <v>192060</v>
      </c>
      <c r="Q943" s="41" t="s">
        <v>3700</v>
      </c>
      <c r="R943" s="43">
        <v>-195000</v>
      </c>
      <c r="S943" s="41">
        <v>0</v>
      </c>
      <c r="T943" s="7" t="s">
        <v>3701</v>
      </c>
      <c r="U943" s="46" t="s">
        <v>3702</v>
      </c>
      <c r="V943" s="41">
        <v>2.23</v>
      </c>
      <c r="W943" s="12">
        <v>45733</v>
      </c>
      <c r="X943" s="12">
        <v>45670</v>
      </c>
      <c r="Y943" s="47">
        <v>34302</v>
      </c>
      <c r="Z943" s="42"/>
      <c r="AA943" s="14">
        <v>45785</v>
      </c>
      <c r="AB943" s="67" t="s">
        <v>63</v>
      </c>
      <c r="AC943" s="47">
        <v>11</v>
      </c>
      <c r="AD943" s="47" t="s">
        <v>133</v>
      </c>
      <c r="AE943" s="13">
        <v>1120170000</v>
      </c>
      <c r="AF943" s="47" t="s">
        <v>3703</v>
      </c>
      <c r="AG943" t="str">
        <f t="shared" si="29"/>
        <v>ADA FOTO</v>
      </c>
    </row>
    <row r="944" spans="1:33" ht="15.75" hidden="1" customHeight="1" thickBot="1">
      <c r="A944" t="str">
        <f t="shared" si="28"/>
        <v>060131121051000</v>
      </c>
      <c r="B944" s="41">
        <v>938</v>
      </c>
      <c r="C944" s="42" t="s">
        <v>3706</v>
      </c>
      <c r="D944" s="7" t="s">
        <v>436</v>
      </c>
      <c r="E944" s="41">
        <v>12</v>
      </c>
      <c r="F944" s="43">
        <v>8700</v>
      </c>
      <c r="G944" s="44">
        <v>12</v>
      </c>
      <c r="H944" s="43">
        <v>8400</v>
      </c>
      <c r="I944" s="43">
        <v>100800</v>
      </c>
      <c r="J944" s="48">
        <v>100800</v>
      </c>
      <c r="K944" s="49">
        <v>104750</v>
      </c>
      <c r="L944" s="41">
        <v>96.23</v>
      </c>
      <c r="M944" s="11" t="s">
        <v>3699</v>
      </c>
      <c r="N944" s="41">
        <v>0</v>
      </c>
      <c r="O944" s="42"/>
      <c r="P944" s="43">
        <v>101496</v>
      </c>
      <c r="Q944" s="41" t="s">
        <v>3700</v>
      </c>
      <c r="R944" s="43">
        <v>-104750</v>
      </c>
      <c r="S944" s="41">
        <v>0</v>
      </c>
      <c r="T944" s="7" t="s">
        <v>3701</v>
      </c>
      <c r="U944" s="46" t="s">
        <v>3702</v>
      </c>
      <c r="V944" s="41">
        <v>6.64</v>
      </c>
      <c r="W944" s="12">
        <v>45784</v>
      </c>
      <c r="X944" s="12">
        <v>45777</v>
      </c>
      <c r="Y944" s="47">
        <v>25335</v>
      </c>
      <c r="Z944" s="42"/>
      <c r="AA944" s="14">
        <v>45785</v>
      </c>
      <c r="AB944" s="67" t="s">
        <v>63</v>
      </c>
      <c r="AC944" s="47">
        <v>11</v>
      </c>
      <c r="AD944" s="47" t="s">
        <v>133</v>
      </c>
      <c r="AE944" s="13">
        <v>1121051000</v>
      </c>
      <c r="AF944" s="47" t="s">
        <v>3703</v>
      </c>
      <c r="AG944" t="str">
        <f t="shared" si="29"/>
        <v>ADA FOTO</v>
      </c>
    </row>
    <row r="945" spans="1:33" ht="15.75" hidden="1" customHeight="1" thickBot="1">
      <c r="A945" t="str">
        <f t="shared" si="28"/>
        <v>060131071606000</v>
      </c>
      <c r="B945" s="41">
        <v>939</v>
      </c>
      <c r="C945" s="42" t="s">
        <v>3708</v>
      </c>
      <c r="D945" s="7" t="s">
        <v>268</v>
      </c>
      <c r="E945" s="41">
        <v>9</v>
      </c>
      <c r="F945" s="43">
        <v>18400</v>
      </c>
      <c r="G945" s="44">
        <v>9</v>
      </c>
      <c r="H945" s="43">
        <v>17100</v>
      </c>
      <c r="I945" s="43">
        <v>153900</v>
      </c>
      <c r="J945" s="45">
        <v>153900</v>
      </c>
      <c r="K945" s="43">
        <v>154000</v>
      </c>
      <c r="L945" s="41">
        <v>99.94</v>
      </c>
      <c r="M945" s="11" t="s">
        <v>3699</v>
      </c>
      <c r="N945" s="41">
        <v>0</v>
      </c>
      <c r="O945" s="42"/>
      <c r="P945" s="43">
        <v>151902</v>
      </c>
      <c r="Q945" s="41" t="s">
        <v>3700</v>
      </c>
      <c r="R945" s="43">
        <v>-154000</v>
      </c>
      <c r="S945" s="41">
        <v>0</v>
      </c>
      <c r="T945" s="7" t="s">
        <v>3701</v>
      </c>
      <c r="U945" s="46" t="s">
        <v>3702</v>
      </c>
      <c r="V945" s="41">
        <v>16.16</v>
      </c>
      <c r="W945" s="12">
        <v>45785</v>
      </c>
      <c r="X945" s="12">
        <v>45766</v>
      </c>
      <c r="Y945" s="47">
        <v>34302</v>
      </c>
      <c r="Z945" s="42"/>
      <c r="AA945" s="14">
        <v>45785</v>
      </c>
      <c r="AB945" s="67" t="s">
        <v>63</v>
      </c>
      <c r="AC945" s="47">
        <v>11</v>
      </c>
      <c r="AD945" s="47" t="s">
        <v>133</v>
      </c>
      <c r="AE945" s="13">
        <v>1071606000</v>
      </c>
      <c r="AF945" s="47" t="s">
        <v>3703</v>
      </c>
      <c r="AG945" t="str">
        <f t="shared" si="29"/>
        <v>ADA FOTO</v>
      </c>
    </row>
    <row r="946" spans="1:33" ht="15.75" hidden="1" customHeight="1" thickBot="1">
      <c r="A946" t="str">
        <f t="shared" si="28"/>
        <v>060131064670000</v>
      </c>
      <c r="B946" s="41">
        <v>940</v>
      </c>
      <c r="C946" s="42" t="s">
        <v>3709</v>
      </c>
      <c r="D946" s="7" t="s">
        <v>244</v>
      </c>
      <c r="E946" s="41">
        <v>16</v>
      </c>
      <c r="F946" s="43">
        <v>18000</v>
      </c>
      <c r="G946" s="44">
        <v>16</v>
      </c>
      <c r="H946" s="43">
        <v>17250</v>
      </c>
      <c r="I946" s="43">
        <v>276000</v>
      </c>
      <c r="J946" s="45">
        <v>276000</v>
      </c>
      <c r="K946" s="43">
        <v>283000</v>
      </c>
      <c r="L946" s="41">
        <v>97.53</v>
      </c>
      <c r="M946" s="11" t="s">
        <v>3699</v>
      </c>
      <c r="N946" s="41">
        <v>0</v>
      </c>
      <c r="O946" s="42"/>
      <c r="P946" s="43">
        <v>271440</v>
      </c>
      <c r="Q946" s="41" t="s">
        <v>3700</v>
      </c>
      <c r="R946" s="43">
        <v>-283000</v>
      </c>
      <c r="S946" s="41">
        <v>0</v>
      </c>
      <c r="T946" s="7" t="s">
        <v>3701</v>
      </c>
      <c r="U946" s="46" t="s">
        <v>3702</v>
      </c>
      <c r="V946" s="41">
        <v>3.26</v>
      </c>
      <c r="W946" s="12">
        <v>45784</v>
      </c>
      <c r="X946" s="12">
        <v>45727</v>
      </c>
      <c r="Y946" s="47">
        <v>39644</v>
      </c>
      <c r="Z946" s="42"/>
      <c r="AA946" s="14">
        <v>45785</v>
      </c>
      <c r="AB946" s="67" t="s">
        <v>63</v>
      </c>
      <c r="AC946" s="47">
        <v>11</v>
      </c>
      <c r="AD946" s="47" t="s">
        <v>133</v>
      </c>
      <c r="AE946" s="13">
        <v>1064670000</v>
      </c>
      <c r="AF946" s="47" t="s">
        <v>3703</v>
      </c>
      <c r="AG946" t="str">
        <f t="shared" si="29"/>
        <v>ADA FOTO</v>
      </c>
    </row>
    <row r="947" spans="1:33" ht="15.75" hidden="1" customHeight="1" thickBot="1">
      <c r="A947" t="str">
        <f t="shared" si="28"/>
        <v>060131032759000</v>
      </c>
      <c r="B947" s="41">
        <v>941</v>
      </c>
      <c r="C947" s="42" t="s">
        <v>3710</v>
      </c>
      <c r="D947" s="7" t="s">
        <v>3539</v>
      </c>
      <c r="E947" s="41">
        <v>8</v>
      </c>
      <c r="F947" s="43">
        <v>8500</v>
      </c>
      <c r="G947" s="44">
        <v>8</v>
      </c>
      <c r="H947" s="43">
        <v>8400</v>
      </c>
      <c r="I947" s="43">
        <v>67200</v>
      </c>
      <c r="J947" s="45">
        <v>67200</v>
      </c>
      <c r="K947" s="43">
        <v>66750</v>
      </c>
      <c r="L947" s="41">
        <v>100.67</v>
      </c>
      <c r="M947" s="11" t="s">
        <v>3707</v>
      </c>
      <c r="N947" s="41">
        <v>0</v>
      </c>
      <c r="O947" s="42"/>
      <c r="P947" s="43">
        <v>68848</v>
      </c>
      <c r="Q947" s="41" t="s">
        <v>3700</v>
      </c>
      <c r="R947" s="43">
        <v>-66750</v>
      </c>
      <c r="S947" s="41">
        <v>0</v>
      </c>
      <c r="T947" s="7" t="s">
        <v>3701</v>
      </c>
      <c r="U947" s="46" t="s">
        <v>3711</v>
      </c>
      <c r="V947" s="41">
        <v>10.96</v>
      </c>
      <c r="W947" s="12">
        <v>45785</v>
      </c>
      <c r="X947" s="12">
        <v>45773</v>
      </c>
      <c r="Y947" s="47">
        <v>41889</v>
      </c>
      <c r="Z947" s="42"/>
      <c r="AA947" s="14">
        <v>45785</v>
      </c>
      <c r="AB947" s="67" t="s">
        <v>63</v>
      </c>
      <c r="AC947" s="47">
        <v>11</v>
      </c>
      <c r="AD947" s="47" t="s">
        <v>133</v>
      </c>
      <c r="AE947" s="13">
        <v>1032759000</v>
      </c>
      <c r="AF947" s="47" t="s">
        <v>3703</v>
      </c>
      <c r="AG947" t="str">
        <f t="shared" si="29"/>
        <v>ADA FOTO</v>
      </c>
    </row>
    <row r="948" spans="1:33" ht="15.75" hidden="1" customHeight="1" thickBot="1">
      <c r="A948" t="str">
        <f t="shared" si="28"/>
        <v>060131016172000</v>
      </c>
      <c r="B948" s="41">
        <v>942</v>
      </c>
      <c r="C948" s="42" t="s">
        <v>3712</v>
      </c>
      <c r="D948" s="7" t="s">
        <v>168</v>
      </c>
      <c r="E948" s="41">
        <v>12</v>
      </c>
      <c r="F948" s="43">
        <v>23400</v>
      </c>
      <c r="G948" s="44">
        <v>12</v>
      </c>
      <c r="H948" s="43">
        <v>22900</v>
      </c>
      <c r="I948" s="43">
        <v>274800</v>
      </c>
      <c r="J948" s="48">
        <v>274800</v>
      </c>
      <c r="K948" s="49">
        <v>276100</v>
      </c>
      <c r="L948" s="41">
        <v>99.53</v>
      </c>
      <c r="M948" s="11" t="s">
        <v>3699</v>
      </c>
      <c r="N948" s="41">
        <v>0</v>
      </c>
      <c r="O948" s="42"/>
      <c r="P948" s="43">
        <v>247368</v>
      </c>
      <c r="Q948" s="41" t="s">
        <v>3700</v>
      </c>
      <c r="R948" s="43">
        <v>-276100</v>
      </c>
      <c r="S948" s="41">
        <v>0</v>
      </c>
      <c r="T948" s="7" t="s">
        <v>3701</v>
      </c>
      <c r="U948" s="46" t="s">
        <v>3702</v>
      </c>
      <c r="V948" s="41">
        <v>2.96</v>
      </c>
      <c r="W948" s="12">
        <v>45784</v>
      </c>
      <c r="X948" s="12">
        <v>45771</v>
      </c>
      <c r="Y948" s="47">
        <v>32070</v>
      </c>
      <c r="Z948" s="42"/>
      <c r="AA948" s="14">
        <v>45785</v>
      </c>
      <c r="AB948" s="67" t="s">
        <v>63</v>
      </c>
      <c r="AC948" s="47">
        <v>11</v>
      </c>
      <c r="AD948" s="47" t="s">
        <v>133</v>
      </c>
      <c r="AE948" s="13">
        <v>1016172000</v>
      </c>
      <c r="AF948" s="47" t="s">
        <v>3703</v>
      </c>
      <c r="AG948" t="str">
        <f t="shared" si="29"/>
        <v>ADA FOTO</v>
      </c>
    </row>
    <row r="949" spans="1:33" ht="15.75" hidden="1" customHeight="1" thickBot="1">
      <c r="A949" t="str">
        <f t="shared" si="28"/>
        <v>060131071008000</v>
      </c>
      <c r="B949" s="41">
        <v>943</v>
      </c>
      <c r="C949" s="42" t="s">
        <v>3713</v>
      </c>
      <c r="D949" s="7" t="s">
        <v>262</v>
      </c>
      <c r="E949" s="41">
        <v>12</v>
      </c>
      <c r="F949" s="43">
        <v>8600</v>
      </c>
      <c r="G949" s="44">
        <v>12</v>
      </c>
      <c r="H949" s="43">
        <v>8400</v>
      </c>
      <c r="I949" s="43">
        <v>100800</v>
      </c>
      <c r="J949" s="45">
        <v>100800</v>
      </c>
      <c r="K949" s="43">
        <v>101000</v>
      </c>
      <c r="L949" s="41">
        <v>99.8</v>
      </c>
      <c r="M949" s="11" t="s">
        <v>3699</v>
      </c>
      <c r="N949" s="41">
        <v>0</v>
      </c>
      <c r="O949" s="42"/>
      <c r="P949" s="43">
        <v>96876</v>
      </c>
      <c r="Q949" s="41" t="s">
        <v>3700</v>
      </c>
      <c r="R949" s="43">
        <v>-101000</v>
      </c>
      <c r="S949" s="41">
        <v>0</v>
      </c>
      <c r="T949" s="7" t="s">
        <v>3701</v>
      </c>
      <c r="U949" s="46" t="s">
        <v>3702</v>
      </c>
      <c r="V949" s="41">
        <v>11.23</v>
      </c>
      <c r="W949" s="12">
        <v>45783</v>
      </c>
      <c r="X949" s="12">
        <v>45775</v>
      </c>
      <c r="Y949" s="47">
        <v>21046</v>
      </c>
      <c r="Z949" s="42"/>
      <c r="AA949" s="14">
        <v>45785</v>
      </c>
      <c r="AB949" s="67" t="s">
        <v>63</v>
      </c>
      <c r="AC949" s="47">
        <v>11</v>
      </c>
      <c r="AD949" s="47" t="s">
        <v>133</v>
      </c>
      <c r="AE949" s="13">
        <v>1071008000</v>
      </c>
      <c r="AF949" s="47" t="s">
        <v>3703</v>
      </c>
      <c r="AG949" t="str">
        <f t="shared" si="29"/>
        <v>ADA FOTO</v>
      </c>
    </row>
    <row r="950" spans="1:33" ht="15.75" hidden="1" customHeight="1" thickBot="1">
      <c r="A950" t="str">
        <f t="shared" si="28"/>
        <v>060131072194000</v>
      </c>
      <c r="B950" s="41">
        <v>944</v>
      </c>
      <c r="C950" s="42" t="s">
        <v>3714</v>
      </c>
      <c r="D950" s="7" t="s">
        <v>274</v>
      </c>
      <c r="E950" s="41">
        <v>24</v>
      </c>
      <c r="F950" s="43">
        <v>9300</v>
      </c>
      <c r="G950" s="44">
        <v>0</v>
      </c>
      <c r="H950" s="43">
        <v>0</v>
      </c>
      <c r="I950" s="43">
        <v>223200</v>
      </c>
      <c r="J950" s="45">
        <v>223200</v>
      </c>
      <c r="K950" s="43">
        <v>194000</v>
      </c>
      <c r="L950" s="41">
        <v>115.05</v>
      </c>
      <c r="M950" s="11" t="s">
        <v>3707</v>
      </c>
      <c r="N950" s="41">
        <v>0</v>
      </c>
      <c r="O950" s="42"/>
      <c r="P950" s="43">
        <v>153936</v>
      </c>
      <c r="Q950" s="41" t="s">
        <v>3700</v>
      </c>
      <c r="R950" s="43">
        <v>-194000</v>
      </c>
      <c r="S950" s="41">
        <v>0</v>
      </c>
      <c r="T950" s="7" t="s">
        <v>3701</v>
      </c>
      <c r="U950" s="46" t="s">
        <v>3702</v>
      </c>
      <c r="V950" s="41">
        <v>1.37</v>
      </c>
      <c r="W950" s="12">
        <v>45784</v>
      </c>
      <c r="X950" s="12">
        <v>45744</v>
      </c>
      <c r="Y950" s="47">
        <v>33152</v>
      </c>
      <c r="Z950" s="42"/>
      <c r="AA950" s="14">
        <v>45785</v>
      </c>
      <c r="AB950" s="67" t="s">
        <v>63</v>
      </c>
      <c r="AC950" s="47">
        <v>11</v>
      </c>
      <c r="AD950" s="47" t="s">
        <v>133</v>
      </c>
      <c r="AE950" s="13">
        <v>1072194000</v>
      </c>
      <c r="AF950" s="47" t="s">
        <v>3703</v>
      </c>
      <c r="AG950" t="str">
        <f t="shared" si="29"/>
        <v>ADA FOTO</v>
      </c>
    </row>
    <row r="951" spans="1:33" ht="15.75" hidden="1" customHeight="1" thickBot="1">
      <c r="A951" t="str">
        <f t="shared" si="28"/>
        <v>060131064680000</v>
      </c>
      <c r="B951" s="41">
        <v>945</v>
      </c>
      <c r="C951" s="42" t="s">
        <v>3715</v>
      </c>
      <c r="D951" s="7" t="s">
        <v>3716</v>
      </c>
      <c r="E951" s="41">
        <v>28</v>
      </c>
      <c r="F951" s="43">
        <v>8600</v>
      </c>
      <c r="G951" s="44">
        <v>28</v>
      </c>
      <c r="H951" s="43">
        <v>8550</v>
      </c>
      <c r="I951" s="43">
        <v>239400</v>
      </c>
      <c r="J951" s="48">
        <v>239400</v>
      </c>
      <c r="K951" s="43">
        <v>232600</v>
      </c>
      <c r="L951" s="41">
        <v>102.92</v>
      </c>
      <c r="M951" s="11" t="s">
        <v>3707</v>
      </c>
      <c r="N951" s="41">
        <v>0</v>
      </c>
      <c r="O951" s="42"/>
      <c r="P951" s="43">
        <v>266168</v>
      </c>
      <c r="Q951" s="41" t="s">
        <v>3700</v>
      </c>
      <c r="R951" s="43">
        <v>-232600</v>
      </c>
      <c r="S951" s="41">
        <v>0</v>
      </c>
      <c r="T951" s="7" t="s">
        <v>3701</v>
      </c>
      <c r="U951" s="46" t="s">
        <v>3702</v>
      </c>
      <c r="V951" s="41">
        <v>38.94</v>
      </c>
      <c r="W951" s="12">
        <v>45784</v>
      </c>
      <c r="X951" s="12">
        <v>45758</v>
      </c>
      <c r="Y951" s="47">
        <v>34302</v>
      </c>
      <c r="Z951" s="42"/>
      <c r="AA951" s="14">
        <v>45785</v>
      </c>
      <c r="AB951" s="67" t="s">
        <v>63</v>
      </c>
      <c r="AC951" s="47">
        <v>11</v>
      </c>
      <c r="AD951" s="47" t="s">
        <v>133</v>
      </c>
      <c r="AE951" s="13">
        <v>1064680000</v>
      </c>
      <c r="AF951" s="47" t="s">
        <v>3703</v>
      </c>
      <c r="AG951" t="str">
        <f t="shared" si="29"/>
        <v>ADA FOTO</v>
      </c>
    </row>
    <row r="952" spans="1:33" ht="15.75" hidden="1" customHeight="1" thickBot="1">
      <c r="A952" t="str">
        <f t="shared" si="28"/>
        <v>060131083138000</v>
      </c>
      <c r="B952" s="41">
        <v>946</v>
      </c>
      <c r="C952" s="42" t="s">
        <v>3717</v>
      </c>
      <c r="D952" s="7" t="s">
        <v>2544</v>
      </c>
      <c r="E952" s="41">
        <v>12</v>
      </c>
      <c r="F952" s="43">
        <v>33500</v>
      </c>
      <c r="G952" s="44">
        <v>0</v>
      </c>
      <c r="H952" s="43">
        <v>0</v>
      </c>
      <c r="I952" s="43">
        <v>402000</v>
      </c>
      <c r="J952" s="45">
        <v>402000</v>
      </c>
      <c r="K952" s="43">
        <v>349800</v>
      </c>
      <c r="L952" s="41">
        <v>114.92</v>
      </c>
      <c r="M952" s="11" t="s">
        <v>3707</v>
      </c>
      <c r="N952" s="41">
        <v>0</v>
      </c>
      <c r="O952" s="42"/>
      <c r="P952" s="43">
        <v>452964</v>
      </c>
      <c r="Q952" s="41" t="s">
        <v>3700</v>
      </c>
      <c r="R952" s="43">
        <v>-349800</v>
      </c>
      <c r="S952" s="41">
        <v>0</v>
      </c>
      <c r="T952" s="7" t="s">
        <v>3701</v>
      </c>
      <c r="U952" s="46" t="s">
        <v>3702</v>
      </c>
      <c r="V952" s="41">
        <v>2.81</v>
      </c>
      <c r="W952" s="12">
        <v>45783</v>
      </c>
      <c r="X952" s="12">
        <v>45771</v>
      </c>
      <c r="Y952" s="47">
        <v>31199</v>
      </c>
      <c r="Z952" s="42"/>
      <c r="AA952" s="14">
        <v>45785</v>
      </c>
      <c r="AB952" s="67" t="s">
        <v>63</v>
      </c>
      <c r="AC952" s="47">
        <v>14</v>
      </c>
      <c r="AD952" s="47" t="s">
        <v>133</v>
      </c>
      <c r="AE952" s="13">
        <v>1083138000</v>
      </c>
      <c r="AF952" s="47" t="s">
        <v>3703</v>
      </c>
      <c r="AG952" t="str">
        <f t="shared" si="29"/>
        <v>ADA FOTO</v>
      </c>
    </row>
    <row r="953" spans="1:33" ht="15.75" hidden="1" customHeight="1" thickBot="1">
      <c r="A953" t="str">
        <f t="shared" si="28"/>
        <v>060131068899000</v>
      </c>
      <c r="B953" s="41">
        <v>947</v>
      </c>
      <c r="C953" s="42" t="s">
        <v>3718</v>
      </c>
      <c r="D953" s="7" t="s">
        <v>2519</v>
      </c>
      <c r="E953" s="41">
        <v>60</v>
      </c>
      <c r="F953" s="43">
        <v>4675</v>
      </c>
      <c r="G953" s="44">
        <v>60</v>
      </c>
      <c r="H953" s="43">
        <v>4550</v>
      </c>
      <c r="I953" s="43">
        <v>273000</v>
      </c>
      <c r="J953" s="48">
        <v>273000</v>
      </c>
      <c r="K953" s="49">
        <v>276150</v>
      </c>
      <c r="L953" s="41">
        <v>98.86</v>
      </c>
      <c r="M953" s="11" t="s">
        <v>3699</v>
      </c>
      <c r="N953" s="41">
        <v>0</v>
      </c>
      <c r="O953" s="42"/>
      <c r="P953" s="43">
        <v>261240</v>
      </c>
      <c r="Q953" s="41" t="s">
        <v>3700</v>
      </c>
      <c r="R953" s="43">
        <v>-276150</v>
      </c>
      <c r="S953" s="41">
        <v>0</v>
      </c>
      <c r="T953" s="7" t="s">
        <v>3701</v>
      </c>
      <c r="U953" s="46" t="s">
        <v>3702</v>
      </c>
      <c r="V953" s="41">
        <v>4.49</v>
      </c>
      <c r="W953" s="12">
        <v>45784</v>
      </c>
      <c r="X953" s="12">
        <v>45573</v>
      </c>
      <c r="Y953" s="47">
        <v>21762</v>
      </c>
      <c r="Z953" s="42"/>
      <c r="AA953" s="14">
        <v>45785</v>
      </c>
      <c r="AB953" s="67" t="s">
        <v>63</v>
      </c>
      <c r="AC953" s="47">
        <v>14</v>
      </c>
      <c r="AD953" s="47" t="s">
        <v>133</v>
      </c>
      <c r="AE953" s="13">
        <v>1068899000</v>
      </c>
      <c r="AF953" s="47" t="s">
        <v>3703</v>
      </c>
      <c r="AG953" t="str">
        <f t="shared" si="29"/>
        <v>ADA FOTO</v>
      </c>
    </row>
    <row r="954" spans="1:33" ht="15.75" hidden="1" customHeight="1" thickBot="1">
      <c r="A954" t="str">
        <f t="shared" si="28"/>
        <v>060131077650000</v>
      </c>
      <c r="B954" s="41">
        <v>948</v>
      </c>
      <c r="C954" s="42" t="s">
        <v>3719</v>
      </c>
      <c r="D954" s="7" t="s">
        <v>2534</v>
      </c>
      <c r="E954" s="41">
        <v>60</v>
      </c>
      <c r="F954" s="43">
        <v>1000</v>
      </c>
      <c r="G954" s="44">
        <v>60</v>
      </c>
      <c r="H954" s="43">
        <v>868</v>
      </c>
      <c r="I954" s="43">
        <v>52080</v>
      </c>
      <c r="J954" s="45">
        <v>52080</v>
      </c>
      <c r="K954" s="43">
        <v>52100</v>
      </c>
      <c r="L954" s="41">
        <v>99.96</v>
      </c>
      <c r="M954" s="11" t="s">
        <v>3699</v>
      </c>
      <c r="N954" s="41">
        <v>0</v>
      </c>
      <c r="O954" s="42"/>
      <c r="P954" s="43">
        <v>49500</v>
      </c>
      <c r="Q954" s="41" t="s">
        <v>3700</v>
      </c>
      <c r="R954" s="43">
        <v>-52100</v>
      </c>
      <c r="S954" s="41">
        <v>0</v>
      </c>
      <c r="T954" s="7" t="s">
        <v>3701</v>
      </c>
      <c r="U954" s="46" t="s">
        <v>3702</v>
      </c>
      <c r="V954" s="41">
        <v>41.29</v>
      </c>
      <c r="W954" s="12">
        <v>45761</v>
      </c>
      <c r="X954" s="12">
        <v>45758</v>
      </c>
      <c r="Y954" s="47">
        <v>40500</v>
      </c>
      <c r="Z954" s="42"/>
      <c r="AA954" s="14">
        <v>45785</v>
      </c>
      <c r="AB954" s="67" t="s">
        <v>63</v>
      </c>
      <c r="AC954" s="47">
        <v>14</v>
      </c>
      <c r="AD954" s="47" t="s">
        <v>133</v>
      </c>
      <c r="AE954" s="13">
        <v>1077650000</v>
      </c>
      <c r="AF954" s="47" t="s">
        <v>3703</v>
      </c>
      <c r="AG954" t="str">
        <f t="shared" si="29"/>
        <v>ADA FOTO</v>
      </c>
    </row>
    <row r="955" spans="1:33" ht="15.75" hidden="1" customHeight="1" thickBot="1">
      <c r="A955" t="str">
        <f t="shared" si="28"/>
        <v>060131089885000</v>
      </c>
      <c r="B955" s="41">
        <v>949</v>
      </c>
      <c r="C955" s="42" t="s">
        <v>3720</v>
      </c>
      <c r="D955" s="7" t="s">
        <v>2565</v>
      </c>
      <c r="E955" s="41">
        <v>72</v>
      </c>
      <c r="F955" s="43">
        <v>1000</v>
      </c>
      <c r="G955" s="44">
        <v>0</v>
      </c>
      <c r="H955" s="43">
        <v>0</v>
      </c>
      <c r="I955" s="43">
        <v>72000</v>
      </c>
      <c r="J955" s="48">
        <v>72000</v>
      </c>
      <c r="K955" s="43">
        <v>61200</v>
      </c>
      <c r="L955" s="41">
        <v>117.65</v>
      </c>
      <c r="M955" s="11" t="s">
        <v>3707</v>
      </c>
      <c r="N955" s="41">
        <v>0</v>
      </c>
      <c r="O955" s="42"/>
      <c r="P955" s="43">
        <v>56880</v>
      </c>
      <c r="Q955" s="41" t="s">
        <v>3700</v>
      </c>
      <c r="R955" s="43">
        <v>-61200</v>
      </c>
      <c r="S955" s="41">
        <v>0</v>
      </c>
      <c r="T955" s="7" t="s">
        <v>3701</v>
      </c>
      <c r="U955" s="46" t="s">
        <v>3702</v>
      </c>
      <c r="V955" s="41">
        <v>1.25</v>
      </c>
      <c r="W955" s="12">
        <v>45774</v>
      </c>
      <c r="X955" s="12">
        <v>45707</v>
      </c>
      <c r="Y955" s="47">
        <v>40500</v>
      </c>
      <c r="Z955" s="42"/>
      <c r="AA955" s="14">
        <v>45785</v>
      </c>
      <c r="AB955" s="67" t="s">
        <v>63</v>
      </c>
      <c r="AC955" s="47">
        <v>14</v>
      </c>
      <c r="AD955" s="47" t="s">
        <v>133</v>
      </c>
      <c r="AE955" s="13">
        <v>1089885000</v>
      </c>
      <c r="AF955" s="47" t="s">
        <v>3703</v>
      </c>
      <c r="AG955" t="str">
        <f t="shared" si="29"/>
        <v>ADA FOTO</v>
      </c>
    </row>
    <row r="956" spans="1:33" ht="15.75" hidden="1" customHeight="1" thickBot="1">
      <c r="A956" t="str">
        <f t="shared" si="28"/>
        <v>060131028702000</v>
      </c>
      <c r="B956" s="41">
        <v>950</v>
      </c>
      <c r="C956" s="42" t="s">
        <v>3721</v>
      </c>
      <c r="D956" s="7" t="s">
        <v>3623</v>
      </c>
      <c r="E956" s="41">
        <v>12</v>
      </c>
      <c r="F956" s="43">
        <v>18500</v>
      </c>
      <c r="G956" s="44">
        <v>12</v>
      </c>
      <c r="H956" s="43">
        <v>15700</v>
      </c>
      <c r="I956" s="43">
        <v>188400</v>
      </c>
      <c r="J956" s="45">
        <v>188400</v>
      </c>
      <c r="K956" s="43">
        <v>199000</v>
      </c>
      <c r="L956" s="41">
        <v>94.67</v>
      </c>
      <c r="M956" s="11" t="s">
        <v>3699</v>
      </c>
      <c r="N956" s="41">
        <v>0</v>
      </c>
      <c r="O956" s="42"/>
      <c r="P956" s="43">
        <v>240000</v>
      </c>
      <c r="Q956" s="41" t="s">
        <v>3700</v>
      </c>
      <c r="R956" s="43">
        <v>-199000</v>
      </c>
      <c r="S956" s="41">
        <v>0</v>
      </c>
      <c r="T956" s="7" t="s">
        <v>3701</v>
      </c>
      <c r="U956" s="46" t="s">
        <v>3702</v>
      </c>
      <c r="V956" s="41">
        <v>3.62</v>
      </c>
      <c r="W956" s="12">
        <v>45784</v>
      </c>
      <c r="X956" s="12">
        <v>45721</v>
      </c>
      <c r="Y956" s="47">
        <v>34637</v>
      </c>
      <c r="Z956" s="42"/>
      <c r="AA956" s="14">
        <v>45785</v>
      </c>
      <c r="AB956" s="67" t="s">
        <v>63</v>
      </c>
      <c r="AC956" s="47">
        <v>14</v>
      </c>
      <c r="AD956" s="47" t="s">
        <v>133</v>
      </c>
      <c r="AE956" s="13">
        <v>1028702000</v>
      </c>
      <c r="AF956" s="47" t="s">
        <v>3703</v>
      </c>
      <c r="AG956" t="str">
        <f t="shared" si="29"/>
        <v>ADA FOTO</v>
      </c>
    </row>
    <row r="957" spans="1:33" ht="15.75" hidden="1" customHeight="1" thickBot="1">
      <c r="A957" t="str">
        <f t="shared" si="28"/>
        <v>060131089867000</v>
      </c>
      <c r="B957" s="41">
        <v>951</v>
      </c>
      <c r="C957" s="42" t="s">
        <v>3722</v>
      </c>
      <c r="D957" s="7" t="s">
        <v>3571</v>
      </c>
      <c r="E957" s="41">
        <v>30</v>
      </c>
      <c r="F957" s="43">
        <v>5000</v>
      </c>
      <c r="G957" s="44">
        <v>30</v>
      </c>
      <c r="H957" s="43">
        <v>4367</v>
      </c>
      <c r="I957" s="43">
        <v>131010</v>
      </c>
      <c r="J957" s="45">
        <v>131010</v>
      </c>
      <c r="K957" s="43">
        <v>146800</v>
      </c>
      <c r="L957" s="41">
        <v>89.24</v>
      </c>
      <c r="M957" s="11" t="s">
        <v>3699</v>
      </c>
      <c r="N957" s="41">
        <v>0</v>
      </c>
      <c r="O957" s="42"/>
      <c r="P957" s="43">
        <v>138210</v>
      </c>
      <c r="Q957" s="41" t="s">
        <v>3700</v>
      </c>
      <c r="R957" s="43">
        <v>-146800</v>
      </c>
      <c r="S957" s="41">
        <v>0</v>
      </c>
      <c r="T957" s="7" t="s">
        <v>3701</v>
      </c>
      <c r="U957" s="46" t="s">
        <v>3711</v>
      </c>
      <c r="V957" s="41">
        <v>77.83</v>
      </c>
      <c r="W957" s="12">
        <v>45781</v>
      </c>
      <c r="X957" s="12">
        <v>45734</v>
      </c>
      <c r="Y957" s="47">
        <v>22377</v>
      </c>
      <c r="Z957" s="42"/>
      <c r="AA957" s="14">
        <v>45785</v>
      </c>
      <c r="AB957" s="67" t="s">
        <v>63</v>
      </c>
      <c r="AC957" s="47">
        <v>14</v>
      </c>
      <c r="AD957" s="47" t="s">
        <v>133</v>
      </c>
      <c r="AE957" s="13">
        <v>1089867000</v>
      </c>
      <c r="AF957" s="47" t="s">
        <v>3703</v>
      </c>
      <c r="AG957" t="str">
        <f t="shared" si="29"/>
        <v>ADA FOTO</v>
      </c>
    </row>
    <row r="958" spans="1:33" ht="15.75" hidden="1" customHeight="1" thickBot="1">
      <c r="A958" t="str">
        <f t="shared" si="28"/>
        <v>060131105042000</v>
      </c>
      <c r="B958" s="41">
        <v>952</v>
      </c>
      <c r="C958" s="42" t="s">
        <v>3723</v>
      </c>
      <c r="D958" s="7" t="s">
        <v>2570</v>
      </c>
      <c r="E958" s="41">
        <v>21</v>
      </c>
      <c r="F958" s="43">
        <v>5100</v>
      </c>
      <c r="G958" s="44">
        <v>21</v>
      </c>
      <c r="H958" s="43">
        <v>4552</v>
      </c>
      <c r="I958" s="43">
        <v>95592</v>
      </c>
      <c r="J958" s="45">
        <v>95592</v>
      </c>
      <c r="K958" s="43">
        <v>105500</v>
      </c>
      <c r="L958" s="41">
        <v>90.61</v>
      </c>
      <c r="M958" s="11" t="s">
        <v>3699</v>
      </c>
      <c r="N958" s="41">
        <v>0</v>
      </c>
      <c r="O958" s="42"/>
      <c r="P958" s="43">
        <v>99372</v>
      </c>
      <c r="Q958" s="41" t="s">
        <v>3700</v>
      </c>
      <c r="R958" s="43">
        <v>-105500</v>
      </c>
      <c r="S958" s="41">
        <v>0</v>
      </c>
      <c r="T958" s="7" t="s">
        <v>3701</v>
      </c>
      <c r="U958" s="46" t="s">
        <v>3702</v>
      </c>
      <c r="V958" s="41">
        <v>9.5299999999999994</v>
      </c>
      <c r="W958" s="12">
        <v>45782</v>
      </c>
      <c r="X958" s="12">
        <v>45458</v>
      </c>
      <c r="Y958" s="47">
        <v>22377</v>
      </c>
      <c r="Z958" s="42"/>
      <c r="AA958" s="14">
        <v>45785</v>
      </c>
      <c r="AB958" s="67" t="s">
        <v>63</v>
      </c>
      <c r="AC958" s="47">
        <v>14</v>
      </c>
      <c r="AD958" s="47" t="s">
        <v>133</v>
      </c>
      <c r="AE958" s="13">
        <v>1105042000</v>
      </c>
      <c r="AF958" s="47" t="s">
        <v>3703</v>
      </c>
      <c r="AG958" t="str">
        <f t="shared" si="29"/>
        <v>ADA FOTO</v>
      </c>
    </row>
    <row r="959" spans="1:33" ht="15.75" hidden="1" customHeight="1" thickBot="1">
      <c r="A959" t="str">
        <f t="shared" si="28"/>
        <v>060131140637000</v>
      </c>
      <c r="B959" s="41">
        <v>953</v>
      </c>
      <c r="C959" s="42" t="s">
        <v>3724</v>
      </c>
      <c r="D959" s="7" t="s">
        <v>2585</v>
      </c>
      <c r="E959" s="41">
        <v>6</v>
      </c>
      <c r="F959" s="43">
        <v>13700</v>
      </c>
      <c r="G959" s="44">
        <v>0</v>
      </c>
      <c r="H959" s="43">
        <v>0</v>
      </c>
      <c r="I959" s="43">
        <v>82200</v>
      </c>
      <c r="J959" s="48">
        <v>82200</v>
      </c>
      <c r="K959" s="43">
        <v>114500</v>
      </c>
      <c r="L959" s="41">
        <v>71.790000000000006</v>
      </c>
      <c r="M959" s="11" t="s">
        <v>3699</v>
      </c>
      <c r="N959" s="41">
        <v>0</v>
      </c>
      <c r="O959" s="42"/>
      <c r="P959" s="43">
        <v>102600</v>
      </c>
      <c r="Q959" s="41" t="s">
        <v>3700</v>
      </c>
      <c r="R959" s="43">
        <v>-114500</v>
      </c>
      <c r="S959" s="41">
        <v>0</v>
      </c>
      <c r="T959" s="7" t="s">
        <v>3701</v>
      </c>
      <c r="U959" s="46" t="s">
        <v>3702</v>
      </c>
      <c r="V959" s="41">
        <v>0.05</v>
      </c>
      <c r="W959" s="12">
        <v>45742</v>
      </c>
      <c r="X959" s="12">
        <v>45715</v>
      </c>
      <c r="Y959" s="47">
        <v>40500</v>
      </c>
      <c r="Z959" s="42"/>
      <c r="AA959" s="14">
        <v>45785</v>
      </c>
      <c r="AB959" s="67" t="s">
        <v>63</v>
      </c>
      <c r="AC959" s="47">
        <v>14</v>
      </c>
      <c r="AD959" s="47" t="s">
        <v>133</v>
      </c>
      <c r="AE959" s="13">
        <v>1140637000</v>
      </c>
      <c r="AF959" s="47" t="s">
        <v>3703</v>
      </c>
      <c r="AG959" t="str">
        <f t="shared" si="29"/>
        <v>ADA FOTO</v>
      </c>
    </row>
    <row r="960" spans="1:33" ht="15.75" hidden="1" customHeight="1" thickBot="1">
      <c r="A960" t="str">
        <f t="shared" si="28"/>
        <v>060131078236000</v>
      </c>
      <c r="B960" s="41">
        <v>954</v>
      </c>
      <c r="C960" s="42" t="s">
        <v>3725</v>
      </c>
      <c r="D960" s="7" t="s">
        <v>2539</v>
      </c>
      <c r="E960" s="41">
        <v>5</v>
      </c>
      <c r="F960" s="43">
        <v>10400</v>
      </c>
      <c r="G960" s="44">
        <v>5</v>
      </c>
      <c r="H960" s="43">
        <v>10200</v>
      </c>
      <c r="I960" s="43">
        <v>51000</v>
      </c>
      <c r="J960" s="48">
        <v>51000</v>
      </c>
      <c r="K960" s="43">
        <v>51000</v>
      </c>
      <c r="L960" s="41">
        <v>100</v>
      </c>
      <c r="M960" s="11" t="s">
        <v>3705</v>
      </c>
      <c r="N960" s="41">
        <v>0</v>
      </c>
      <c r="O960" s="42"/>
      <c r="P960" s="43">
        <v>47515</v>
      </c>
      <c r="Q960" s="41" t="s">
        <v>3700</v>
      </c>
      <c r="R960" s="43">
        <v>-51000</v>
      </c>
      <c r="S960" s="41">
        <v>0</v>
      </c>
      <c r="T960" s="7" t="s">
        <v>3701</v>
      </c>
      <c r="U960" s="46" t="s">
        <v>3702</v>
      </c>
      <c r="V960" s="41">
        <v>7.67</v>
      </c>
      <c r="W960" s="12">
        <v>45784</v>
      </c>
      <c r="X960" s="12">
        <v>45770</v>
      </c>
      <c r="Y960" s="47">
        <v>40500</v>
      </c>
      <c r="Z960" s="42"/>
      <c r="AA960" s="14">
        <v>45785</v>
      </c>
      <c r="AB960" s="67" t="s">
        <v>63</v>
      </c>
      <c r="AC960" s="47">
        <v>14</v>
      </c>
      <c r="AD960" s="47" t="s">
        <v>133</v>
      </c>
      <c r="AE960" s="13">
        <v>1078236000</v>
      </c>
      <c r="AF960" s="47" t="s">
        <v>3703</v>
      </c>
      <c r="AG960" t="str">
        <f t="shared" si="29"/>
        <v>ADA FOTO</v>
      </c>
    </row>
    <row r="961" spans="1:33" ht="15.75" hidden="1" customHeight="1" thickBot="1">
      <c r="A961" t="str">
        <f t="shared" si="28"/>
        <v>060131076058000</v>
      </c>
      <c r="B961" s="41">
        <v>955</v>
      </c>
      <c r="C961" s="42" t="s">
        <v>3726</v>
      </c>
      <c r="D961" s="7" t="s">
        <v>3561</v>
      </c>
      <c r="E961" s="41">
        <v>72</v>
      </c>
      <c r="F961" s="43">
        <v>1800</v>
      </c>
      <c r="G961" s="44">
        <v>0</v>
      </c>
      <c r="H961" s="43">
        <v>0</v>
      </c>
      <c r="I961" s="43">
        <v>129600</v>
      </c>
      <c r="J961" s="45">
        <v>129600</v>
      </c>
      <c r="K961" s="43">
        <v>121100</v>
      </c>
      <c r="L961" s="41">
        <v>107.02</v>
      </c>
      <c r="M961" s="11" t="s">
        <v>3707</v>
      </c>
      <c r="N961" s="41">
        <v>0</v>
      </c>
      <c r="O961" s="42"/>
      <c r="P961" s="43">
        <v>117720</v>
      </c>
      <c r="Q961" s="41" t="s">
        <v>3700</v>
      </c>
      <c r="R961" s="43">
        <v>-121100</v>
      </c>
      <c r="S961" s="41">
        <v>0</v>
      </c>
      <c r="T961" s="7" t="s">
        <v>3701</v>
      </c>
      <c r="U961" s="46" t="s">
        <v>3702</v>
      </c>
      <c r="V961" s="41">
        <v>34.380000000000003</v>
      </c>
      <c r="W961" s="12">
        <v>45784</v>
      </c>
      <c r="X961" s="12">
        <v>45764</v>
      </c>
      <c r="Y961" s="47">
        <v>22031</v>
      </c>
      <c r="Z961" s="42"/>
      <c r="AA961" s="14">
        <v>45785</v>
      </c>
      <c r="AB961" s="67" t="s">
        <v>63</v>
      </c>
      <c r="AC961" s="47">
        <v>14</v>
      </c>
      <c r="AD961" s="47" t="s">
        <v>133</v>
      </c>
      <c r="AE961" s="13">
        <v>1076058000</v>
      </c>
      <c r="AF961" s="47" t="s">
        <v>3703</v>
      </c>
      <c r="AG961" t="str">
        <f t="shared" si="29"/>
        <v>ADA FOTO</v>
      </c>
    </row>
    <row r="962" spans="1:33" ht="15.75" hidden="1" customHeight="1" thickBot="1">
      <c r="A962" t="str">
        <f t="shared" si="28"/>
        <v>060131088243000</v>
      </c>
      <c r="B962" s="41">
        <v>956</v>
      </c>
      <c r="C962" s="42" t="s">
        <v>3727</v>
      </c>
      <c r="D962" s="7" t="s">
        <v>376</v>
      </c>
      <c r="E962" s="41">
        <v>20</v>
      </c>
      <c r="F962" s="43">
        <v>4700</v>
      </c>
      <c r="G962" s="44">
        <v>20</v>
      </c>
      <c r="H962" s="43">
        <v>4300</v>
      </c>
      <c r="I962" s="43">
        <v>86000</v>
      </c>
      <c r="J962" s="45">
        <v>86000</v>
      </c>
      <c r="K962" s="43">
        <v>88100</v>
      </c>
      <c r="L962" s="41">
        <v>97.62</v>
      </c>
      <c r="M962" s="11" t="s">
        <v>3699</v>
      </c>
      <c r="N962" s="41">
        <v>0</v>
      </c>
      <c r="O962" s="42"/>
      <c r="P962" s="43">
        <v>82060</v>
      </c>
      <c r="Q962" s="41" t="s">
        <v>3700</v>
      </c>
      <c r="R962" s="43">
        <v>-88100</v>
      </c>
      <c r="S962" s="41">
        <v>0</v>
      </c>
      <c r="T962" s="7" t="s">
        <v>3701</v>
      </c>
      <c r="U962" s="46" t="s">
        <v>3702</v>
      </c>
      <c r="V962" s="41">
        <v>29.56</v>
      </c>
      <c r="W962" s="12">
        <v>45766</v>
      </c>
      <c r="X962" s="12">
        <v>45757</v>
      </c>
      <c r="Y962" s="47">
        <v>23226</v>
      </c>
      <c r="Z962" s="42"/>
      <c r="AA962" s="14">
        <v>45785</v>
      </c>
      <c r="AB962" s="67" t="s">
        <v>63</v>
      </c>
      <c r="AC962" s="47">
        <v>17</v>
      </c>
      <c r="AD962" s="47" t="s">
        <v>133</v>
      </c>
      <c r="AE962" s="13">
        <v>1088243000</v>
      </c>
      <c r="AF962" s="47" t="s">
        <v>3703</v>
      </c>
      <c r="AG962" t="str">
        <f t="shared" si="29"/>
        <v>ADA FOTO</v>
      </c>
    </row>
    <row r="963" spans="1:33" ht="15.75" hidden="1" customHeight="1" thickBot="1">
      <c r="A963" t="str">
        <f t="shared" si="28"/>
        <v>060131084369000</v>
      </c>
      <c r="B963" s="41">
        <v>957</v>
      </c>
      <c r="C963" s="42" t="s">
        <v>3728</v>
      </c>
      <c r="D963" s="7" t="s">
        <v>334</v>
      </c>
      <c r="E963" s="41">
        <v>60</v>
      </c>
      <c r="F963" s="43">
        <v>9000</v>
      </c>
      <c r="G963" s="44">
        <v>60</v>
      </c>
      <c r="H963" s="43">
        <v>8700</v>
      </c>
      <c r="I963" s="43">
        <v>522000</v>
      </c>
      <c r="J963" s="45">
        <v>522000</v>
      </c>
      <c r="K963" s="43">
        <v>540000</v>
      </c>
      <c r="L963" s="41">
        <v>96.67</v>
      </c>
      <c r="M963" s="11" t="s">
        <v>3699</v>
      </c>
      <c r="N963" s="41">
        <v>0</v>
      </c>
      <c r="O963" s="42"/>
      <c r="P963" s="43">
        <v>513420</v>
      </c>
      <c r="Q963" s="41" t="s">
        <v>3700</v>
      </c>
      <c r="R963" s="43">
        <v>-540000</v>
      </c>
      <c r="S963" s="41">
        <v>0</v>
      </c>
      <c r="T963" s="7" t="s">
        <v>3701</v>
      </c>
      <c r="U963" s="46" t="s">
        <v>3702</v>
      </c>
      <c r="V963" s="41">
        <v>9.15</v>
      </c>
      <c r="W963" s="12">
        <v>45784</v>
      </c>
      <c r="X963" s="12">
        <v>45784</v>
      </c>
      <c r="Y963" s="47">
        <v>39414</v>
      </c>
      <c r="Z963" s="42"/>
      <c r="AA963" s="14">
        <v>45785</v>
      </c>
      <c r="AB963" s="67" t="s">
        <v>63</v>
      </c>
      <c r="AC963" s="47">
        <v>17</v>
      </c>
      <c r="AD963" s="47" t="s">
        <v>133</v>
      </c>
      <c r="AE963" s="13">
        <v>1084369000</v>
      </c>
      <c r="AF963" s="47" t="s">
        <v>3703</v>
      </c>
      <c r="AG963" t="str">
        <f t="shared" si="29"/>
        <v>ADA FOTO</v>
      </c>
    </row>
    <row r="964" spans="1:33" ht="15.75" hidden="1" customHeight="1" thickBot="1">
      <c r="A964" t="str">
        <f t="shared" si="28"/>
        <v>060131088271000</v>
      </c>
      <c r="B964" s="41">
        <v>958</v>
      </c>
      <c r="C964" s="42" t="s">
        <v>3817</v>
      </c>
      <c r="D964" s="7" t="s">
        <v>595</v>
      </c>
      <c r="E964" s="41">
        <v>40</v>
      </c>
      <c r="F964" s="43">
        <v>3000</v>
      </c>
      <c r="G964" s="44">
        <v>40</v>
      </c>
      <c r="H964" s="43">
        <v>2875</v>
      </c>
      <c r="I964" s="43">
        <v>115000</v>
      </c>
      <c r="J964" s="45">
        <v>115000</v>
      </c>
      <c r="K964" s="43">
        <v>116000</v>
      </c>
      <c r="L964" s="41">
        <v>99.14</v>
      </c>
      <c r="M964" s="11" t="s">
        <v>3699</v>
      </c>
      <c r="N964" s="41">
        <v>0</v>
      </c>
      <c r="O964" s="42"/>
      <c r="P964" s="43">
        <v>115040</v>
      </c>
      <c r="Q964" s="41" t="s">
        <v>3700</v>
      </c>
      <c r="R964" s="43">
        <v>-116000</v>
      </c>
      <c r="S964" s="41">
        <v>0</v>
      </c>
      <c r="T964" s="7" t="s">
        <v>3701</v>
      </c>
      <c r="U964" s="46" t="s">
        <v>3711</v>
      </c>
      <c r="V964" s="50">
        <v>6134.25</v>
      </c>
      <c r="W964" s="12">
        <v>45785</v>
      </c>
      <c r="X964" s="12">
        <v>45783</v>
      </c>
      <c r="Y964" s="47">
        <v>23226</v>
      </c>
      <c r="Z964" s="42"/>
      <c r="AA964" s="14">
        <v>45785</v>
      </c>
      <c r="AB964" s="67" t="s">
        <v>63</v>
      </c>
      <c r="AC964" s="47">
        <v>17</v>
      </c>
      <c r="AD964" s="47" t="s">
        <v>133</v>
      </c>
      <c r="AE964" s="13">
        <v>1088271000</v>
      </c>
      <c r="AF964" s="47" t="s">
        <v>3703</v>
      </c>
      <c r="AG964" t="str">
        <f t="shared" si="29"/>
        <v>ADA FOTO</v>
      </c>
    </row>
    <row r="965" spans="1:33" ht="15.75" hidden="1" customHeight="1" thickBot="1">
      <c r="A965" t="str">
        <f t="shared" si="28"/>
        <v>060131088200000</v>
      </c>
      <c r="B965" s="41">
        <v>959</v>
      </c>
      <c r="C965" s="42" t="s">
        <v>3730</v>
      </c>
      <c r="D965" s="7" t="s">
        <v>370</v>
      </c>
      <c r="E965" s="41">
        <v>40</v>
      </c>
      <c r="F965" s="43">
        <v>2900</v>
      </c>
      <c r="G965" s="44">
        <v>40</v>
      </c>
      <c r="H965" s="43">
        <v>2835</v>
      </c>
      <c r="I965" s="43">
        <v>113400</v>
      </c>
      <c r="J965" s="45">
        <v>113400</v>
      </c>
      <c r="K965" s="43">
        <v>113400</v>
      </c>
      <c r="L965" s="41">
        <v>100</v>
      </c>
      <c r="M965" s="11" t="s">
        <v>3705</v>
      </c>
      <c r="N965" s="41">
        <v>0</v>
      </c>
      <c r="O965" s="42"/>
      <c r="P965" s="43">
        <v>111720</v>
      </c>
      <c r="Q965" s="41" t="s">
        <v>3700</v>
      </c>
      <c r="R965" s="43">
        <v>-113400</v>
      </c>
      <c r="S965" s="41">
        <v>0</v>
      </c>
      <c r="T965" s="7" t="s">
        <v>3701</v>
      </c>
      <c r="U965" s="46" t="s">
        <v>3702</v>
      </c>
      <c r="V965" s="50">
        <v>20.440000000000001</v>
      </c>
      <c r="W965" s="12">
        <v>45785</v>
      </c>
      <c r="X965" s="12">
        <v>45770</v>
      </c>
      <c r="Y965" s="47">
        <v>23226</v>
      </c>
      <c r="Z965" s="42"/>
      <c r="AA965" s="14">
        <v>45785</v>
      </c>
      <c r="AB965" s="67" t="s">
        <v>63</v>
      </c>
      <c r="AC965" s="47">
        <v>17</v>
      </c>
      <c r="AD965" s="47" t="s">
        <v>133</v>
      </c>
      <c r="AE965" s="13">
        <v>1088200000</v>
      </c>
      <c r="AF965" s="47" t="s">
        <v>3703</v>
      </c>
      <c r="AG965" t="str">
        <f t="shared" si="29"/>
        <v>ADA FOTO</v>
      </c>
    </row>
    <row r="966" spans="1:33" ht="15.75" hidden="1" customHeight="1" thickBot="1">
      <c r="A966" t="str">
        <f t="shared" si="28"/>
        <v>060131088134000</v>
      </c>
      <c r="B966" s="41">
        <v>960</v>
      </c>
      <c r="C966" s="42" t="s">
        <v>3731</v>
      </c>
      <c r="D966" s="7" t="s">
        <v>346</v>
      </c>
      <c r="E966" s="41">
        <v>40</v>
      </c>
      <c r="F966" s="43">
        <v>2900</v>
      </c>
      <c r="G966" s="44">
        <v>40</v>
      </c>
      <c r="H966" s="43">
        <v>2835</v>
      </c>
      <c r="I966" s="43">
        <v>113400</v>
      </c>
      <c r="J966" s="48">
        <v>113400</v>
      </c>
      <c r="K966" s="49">
        <v>112500</v>
      </c>
      <c r="L966" s="41">
        <v>100.8</v>
      </c>
      <c r="M966" s="11" t="s">
        <v>3707</v>
      </c>
      <c r="N966" s="41">
        <v>0</v>
      </c>
      <c r="O966" s="42"/>
      <c r="P966" s="43">
        <v>111720</v>
      </c>
      <c r="Q966" s="41" t="s">
        <v>3700</v>
      </c>
      <c r="R966" s="43">
        <v>-112500</v>
      </c>
      <c r="S966" s="41">
        <v>0</v>
      </c>
      <c r="T966" s="7" t="s">
        <v>3701</v>
      </c>
      <c r="U966" s="46" t="s">
        <v>3702</v>
      </c>
      <c r="V966" s="50">
        <v>1202.25</v>
      </c>
      <c r="W966" s="12">
        <v>45785</v>
      </c>
      <c r="X966" s="12">
        <v>45783</v>
      </c>
      <c r="Y966" s="47">
        <v>23226</v>
      </c>
      <c r="Z966" s="42"/>
      <c r="AA966" s="14">
        <v>45785</v>
      </c>
      <c r="AB966" s="67" t="s">
        <v>63</v>
      </c>
      <c r="AC966" s="47">
        <v>17</v>
      </c>
      <c r="AD966" s="47" t="s">
        <v>133</v>
      </c>
      <c r="AE966" s="13">
        <v>1088134000</v>
      </c>
      <c r="AF966" s="47" t="s">
        <v>3703</v>
      </c>
      <c r="AG966" t="str">
        <f t="shared" si="29"/>
        <v>ADA FOTO</v>
      </c>
    </row>
    <row r="967" spans="1:33" ht="15.75" hidden="1" customHeight="1" thickBot="1">
      <c r="A967" t="str">
        <f t="shared" ref="A967:A1030" si="30">AB967&amp;AE967</f>
        <v>060131088137000</v>
      </c>
      <c r="B967" s="41">
        <v>961</v>
      </c>
      <c r="C967" s="42" t="s">
        <v>3732</v>
      </c>
      <c r="D967" s="7" t="s">
        <v>3569</v>
      </c>
      <c r="E967" s="41">
        <v>24</v>
      </c>
      <c r="F967" s="43">
        <v>4500</v>
      </c>
      <c r="G967" s="44">
        <v>24</v>
      </c>
      <c r="H967" s="43">
        <v>4325</v>
      </c>
      <c r="I967" s="43">
        <v>103800</v>
      </c>
      <c r="J967" s="45">
        <v>103800</v>
      </c>
      <c r="K967" s="43">
        <v>96000</v>
      </c>
      <c r="L967" s="41">
        <v>108.13</v>
      </c>
      <c r="M967" s="11" t="s">
        <v>3707</v>
      </c>
      <c r="N967" s="41">
        <v>0</v>
      </c>
      <c r="O967" s="42"/>
      <c r="P967" s="43">
        <v>102168</v>
      </c>
      <c r="Q967" s="41" t="s">
        <v>3700</v>
      </c>
      <c r="R967" s="43">
        <v>-96000</v>
      </c>
      <c r="S967" s="41">
        <v>0</v>
      </c>
      <c r="T967" s="7" t="s">
        <v>3701</v>
      </c>
      <c r="U967" s="46" t="s">
        <v>3702</v>
      </c>
      <c r="V967" s="41">
        <v>70.38</v>
      </c>
      <c r="W967" s="12">
        <v>45784</v>
      </c>
      <c r="X967" s="12">
        <v>45770</v>
      </c>
      <c r="Y967" s="47">
        <v>23226</v>
      </c>
      <c r="Z967" s="42"/>
      <c r="AA967" s="14">
        <v>45785</v>
      </c>
      <c r="AB967" s="67" t="s">
        <v>63</v>
      </c>
      <c r="AC967" s="47">
        <v>17</v>
      </c>
      <c r="AD967" s="47" t="s">
        <v>133</v>
      </c>
      <c r="AE967" s="13">
        <v>1088137000</v>
      </c>
      <c r="AF967" s="47" t="s">
        <v>3703</v>
      </c>
      <c r="AG967" t="str">
        <f t="shared" ref="AG967:AG1030" si="31">IF(LEFT(M967,1)="*","ADA FOTO","TIDAK ADA")</f>
        <v>ADA FOTO</v>
      </c>
    </row>
    <row r="968" spans="1:33" ht="15.75" hidden="1" customHeight="1" thickBot="1">
      <c r="A968" t="str">
        <f t="shared" si="30"/>
        <v>060131035633000</v>
      </c>
      <c r="B968" s="41">
        <v>962</v>
      </c>
      <c r="C968" s="42" t="s">
        <v>3733</v>
      </c>
      <c r="D968" s="7" t="s">
        <v>208</v>
      </c>
      <c r="E968" s="41">
        <v>20</v>
      </c>
      <c r="F968" s="43">
        <v>7600</v>
      </c>
      <c r="G968" s="44">
        <v>20</v>
      </c>
      <c r="H968" s="43">
        <v>7370</v>
      </c>
      <c r="I968" s="43">
        <v>147400</v>
      </c>
      <c r="J968" s="45">
        <v>147400</v>
      </c>
      <c r="K968" s="43">
        <v>149000</v>
      </c>
      <c r="L968" s="41">
        <v>98.93</v>
      </c>
      <c r="M968" s="11" t="s">
        <v>3699</v>
      </c>
      <c r="N968" s="41">
        <v>0</v>
      </c>
      <c r="O968" s="42"/>
      <c r="P968" s="43">
        <v>147100</v>
      </c>
      <c r="Q968" s="41" t="s">
        <v>3700</v>
      </c>
      <c r="R968" s="43">
        <v>-149000</v>
      </c>
      <c r="S968" s="41">
        <v>0</v>
      </c>
      <c r="T968" s="7" t="s">
        <v>3701</v>
      </c>
      <c r="U968" s="46" t="s">
        <v>3711</v>
      </c>
      <c r="V968" s="41">
        <v>8.5299999999999994</v>
      </c>
      <c r="W968" s="12">
        <v>45784</v>
      </c>
      <c r="X968" s="12">
        <v>45775</v>
      </c>
      <c r="Y968" s="47">
        <v>40418</v>
      </c>
      <c r="Z968" s="42"/>
      <c r="AA968" s="14">
        <v>45785</v>
      </c>
      <c r="AB968" s="67" t="s">
        <v>63</v>
      </c>
      <c r="AC968" s="47">
        <v>17</v>
      </c>
      <c r="AD968" s="47" t="s">
        <v>133</v>
      </c>
      <c r="AE968" s="13">
        <v>1035633000</v>
      </c>
      <c r="AF968" s="47" t="s">
        <v>3703</v>
      </c>
      <c r="AG968" t="str">
        <f t="shared" si="31"/>
        <v>ADA FOTO</v>
      </c>
    </row>
    <row r="969" spans="1:33" ht="15.75" hidden="1" customHeight="1" thickBot="1">
      <c r="A969" t="str">
        <f t="shared" si="30"/>
        <v>060131035634000</v>
      </c>
      <c r="B969" s="41">
        <v>963</v>
      </c>
      <c r="C969" s="42" t="s">
        <v>3734</v>
      </c>
      <c r="D969" s="7" t="s">
        <v>214</v>
      </c>
      <c r="E969" s="41">
        <v>20</v>
      </c>
      <c r="F969" s="43">
        <v>10400</v>
      </c>
      <c r="G969" s="44">
        <v>20</v>
      </c>
      <c r="H969" s="43">
        <v>10100</v>
      </c>
      <c r="I969" s="43">
        <v>202000</v>
      </c>
      <c r="J969" s="45">
        <v>202000</v>
      </c>
      <c r="K969" s="43">
        <v>202000</v>
      </c>
      <c r="L969" s="41">
        <v>100</v>
      </c>
      <c r="M969" s="11" t="s">
        <v>3705</v>
      </c>
      <c r="N969" s="41">
        <v>0</v>
      </c>
      <c r="O969" s="42"/>
      <c r="P969" s="43">
        <v>201800</v>
      </c>
      <c r="Q969" s="41" t="s">
        <v>3700</v>
      </c>
      <c r="R969" s="43">
        <v>-202000</v>
      </c>
      <c r="S969" s="41">
        <v>0</v>
      </c>
      <c r="T969" s="7" t="s">
        <v>3701</v>
      </c>
      <c r="U969" s="46" t="s">
        <v>3711</v>
      </c>
      <c r="V969" s="41">
        <v>3.44</v>
      </c>
      <c r="W969" s="12">
        <v>45760</v>
      </c>
      <c r="X969" s="12">
        <v>45644</v>
      </c>
      <c r="Y969" s="47">
        <v>40418</v>
      </c>
      <c r="Z969" s="42"/>
      <c r="AA969" s="14">
        <v>45785</v>
      </c>
      <c r="AB969" s="67" t="s">
        <v>63</v>
      </c>
      <c r="AC969" s="47">
        <v>17</v>
      </c>
      <c r="AD969" s="47" t="s">
        <v>133</v>
      </c>
      <c r="AE969" s="13">
        <v>1035634000</v>
      </c>
      <c r="AF969" s="47" t="s">
        <v>3703</v>
      </c>
      <c r="AG969" t="str">
        <f t="shared" si="31"/>
        <v>ADA FOTO</v>
      </c>
    </row>
    <row r="970" spans="1:33" ht="15.75" hidden="1" customHeight="1" thickBot="1">
      <c r="A970" t="str">
        <f t="shared" si="30"/>
        <v>060131088171000</v>
      </c>
      <c r="B970" s="41">
        <v>964</v>
      </c>
      <c r="C970" s="42" t="s">
        <v>3735</v>
      </c>
      <c r="D970" s="7" t="s">
        <v>358</v>
      </c>
      <c r="E970" s="41">
        <v>40</v>
      </c>
      <c r="F970" s="43">
        <v>3000</v>
      </c>
      <c r="G970" s="44">
        <v>40</v>
      </c>
      <c r="H970" s="43">
        <v>2820</v>
      </c>
      <c r="I970" s="43">
        <v>112800</v>
      </c>
      <c r="J970" s="45">
        <v>112800</v>
      </c>
      <c r="K970" s="43">
        <v>115500</v>
      </c>
      <c r="L970" s="41">
        <v>97.66</v>
      </c>
      <c r="M970" s="11" t="s">
        <v>3699</v>
      </c>
      <c r="N970" s="41">
        <v>0</v>
      </c>
      <c r="O970" s="42"/>
      <c r="P970" s="43">
        <v>111920</v>
      </c>
      <c r="Q970" s="41" t="s">
        <v>3700</v>
      </c>
      <c r="R970" s="43">
        <v>-115500</v>
      </c>
      <c r="S970" s="41">
        <v>0</v>
      </c>
      <c r="T970" s="7" t="s">
        <v>3701</v>
      </c>
      <c r="U970" s="46" t="s">
        <v>3711</v>
      </c>
      <c r="V970" s="50">
        <v>4128.7700000000004</v>
      </c>
      <c r="W970" s="12">
        <v>45785</v>
      </c>
      <c r="X970" s="12">
        <v>45770</v>
      </c>
      <c r="Y970" s="47">
        <v>39994</v>
      </c>
      <c r="Z970" s="42"/>
      <c r="AA970" s="14">
        <v>45785</v>
      </c>
      <c r="AB970" s="67" t="s">
        <v>63</v>
      </c>
      <c r="AC970" s="47">
        <v>17</v>
      </c>
      <c r="AD970" s="47" t="s">
        <v>133</v>
      </c>
      <c r="AE970" s="13">
        <v>1088171000</v>
      </c>
      <c r="AF970" s="47" t="s">
        <v>3703</v>
      </c>
      <c r="AG970" t="str">
        <f t="shared" si="31"/>
        <v>ADA FOTO</v>
      </c>
    </row>
    <row r="971" spans="1:33" ht="15.75" hidden="1" customHeight="1" thickBot="1">
      <c r="A971" t="str">
        <f t="shared" si="30"/>
        <v>060131088175000</v>
      </c>
      <c r="B971" s="41">
        <v>965</v>
      </c>
      <c r="C971" s="42" t="s">
        <v>3736</v>
      </c>
      <c r="D971" s="7" t="s">
        <v>364</v>
      </c>
      <c r="E971" s="41">
        <v>40</v>
      </c>
      <c r="F971" s="43">
        <v>2900</v>
      </c>
      <c r="G971" s="44">
        <v>40</v>
      </c>
      <c r="H971" s="43">
        <v>2725</v>
      </c>
      <c r="I971" s="43">
        <v>109000</v>
      </c>
      <c r="J971" s="48">
        <v>109000</v>
      </c>
      <c r="K971" s="43">
        <v>111500</v>
      </c>
      <c r="L971" s="41">
        <v>97.76</v>
      </c>
      <c r="M971" s="11" t="s">
        <v>3699</v>
      </c>
      <c r="N971" s="41">
        <v>0</v>
      </c>
      <c r="O971" s="42"/>
      <c r="P971" s="43">
        <v>108680</v>
      </c>
      <c r="Q971" s="41" t="s">
        <v>3700</v>
      </c>
      <c r="R971" s="43">
        <v>-111500</v>
      </c>
      <c r="S971" s="41">
        <v>0</v>
      </c>
      <c r="T971" s="7" t="s">
        <v>3701</v>
      </c>
      <c r="U971" s="46" t="s">
        <v>3702</v>
      </c>
      <c r="V971" s="50">
        <v>2115.41</v>
      </c>
      <c r="W971" s="12">
        <v>45785</v>
      </c>
      <c r="X971" s="12">
        <v>45770</v>
      </c>
      <c r="Y971" s="47">
        <v>39994</v>
      </c>
      <c r="Z971" s="42"/>
      <c r="AA971" s="14">
        <v>45785</v>
      </c>
      <c r="AB971" s="67" t="s">
        <v>63</v>
      </c>
      <c r="AC971" s="47">
        <v>17</v>
      </c>
      <c r="AD971" s="47" t="s">
        <v>133</v>
      </c>
      <c r="AE971" s="13">
        <v>1088175000</v>
      </c>
      <c r="AF971" s="47" t="s">
        <v>3703</v>
      </c>
      <c r="AG971" t="str">
        <f t="shared" si="31"/>
        <v>ADA FOTO</v>
      </c>
    </row>
    <row r="972" spans="1:33" ht="15.75" hidden="1" customHeight="1" thickBot="1">
      <c r="A972" t="str">
        <f t="shared" si="30"/>
        <v>060131137215000</v>
      </c>
      <c r="B972" s="41">
        <v>966</v>
      </c>
      <c r="C972" s="42" t="s">
        <v>3737</v>
      </c>
      <c r="D972" s="7" t="s">
        <v>3594</v>
      </c>
      <c r="E972" s="41">
        <v>42</v>
      </c>
      <c r="F972" s="43">
        <v>10300</v>
      </c>
      <c r="G972" s="44">
        <v>0</v>
      </c>
      <c r="H972" s="43">
        <v>0</v>
      </c>
      <c r="I972" s="43">
        <v>432600</v>
      </c>
      <c r="J972" s="45">
        <v>432600</v>
      </c>
      <c r="K972" s="43">
        <v>390000</v>
      </c>
      <c r="L972" s="41">
        <v>110.92</v>
      </c>
      <c r="M972" s="11" t="s">
        <v>3707</v>
      </c>
      <c r="N972" s="41">
        <v>0</v>
      </c>
      <c r="O972" s="42"/>
      <c r="P972" s="43">
        <v>378714</v>
      </c>
      <c r="Q972" s="41" t="s">
        <v>3700</v>
      </c>
      <c r="R972" s="43">
        <v>-390000</v>
      </c>
      <c r="S972" s="41">
        <v>0</v>
      </c>
      <c r="T972" s="7" t="s">
        <v>3701</v>
      </c>
      <c r="U972" s="46" t="s">
        <v>3702</v>
      </c>
      <c r="V972" s="41">
        <v>2.0499999999999998</v>
      </c>
      <c r="W972" s="12">
        <v>45785</v>
      </c>
      <c r="X972" s="12">
        <v>45670</v>
      </c>
      <c r="Y972" s="47">
        <v>28031</v>
      </c>
      <c r="Z972" s="42"/>
      <c r="AA972" s="14">
        <v>45785</v>
      </c>
      <c r="AB972" s="67" t="s">
        <v>63</v>
      </c>
      <c r="AC972" s="47">
        <v>19</v>
      </c>
      <c r="AD972" s="47" t="s">
        <v>133</v>
      </c>
      <c r="AE972" s="13">
        <v>1137215000</v>
      </c>
      <c r="AF972" s="47" t="s">
        <v>3703</v>
      </c>
      <c r="AG972" t="str">
        <f t="shared" si="31"/>
        <v>ADA FOTO</v>
      </c>
    </row>
    <row r="973" spans="1:33" ht="15.75" hidden="1" customHeight="1" thickBot="1">
      <c r="A973" t="str">
        <f t="shared" si="30"/>
        <v>060131089525000</v>
      </c>
      <c r="B973" s="41">
        <v>967</v>
      </c>
      <c r="C973" s="42" t="s">
        <v>3738</v>
      </c>
      <c r="D973" s="7" t="s">
        <v>2549</v>
      </c>
      <c r="E973" s="41">
        <v>144</v>
      </c>
      <c r="F973" s="43">
        <v>4200</v>
      </c>
      <c r="G973" s="44">
        <v>0</v>
      </c>
      <c r="H973" s="43">
        <v>0</v>
      </c>
      <c r="I973" s="43">
        <v>604800</v>
      </c>
      <c r="J973" s="48">
        <v>604800</v>
      </c>
      <c r="K973" s="49">
        <v>691250</v>
      </c>
      <c r="L973" s="41">
        <v>87.49</v>
      </c>
      <c r="M973" s="11" t="s">
        <v>3699</v>
      </c>
      <c r="N973" s="41">
        <v>0</v>
      </c>
      <c r="O973" s="42"/>
      <c r="P973" s="43">
        <v>554112</v>
      </c>
      <c r="Q973" s="41" t="s">
        <v>3700</v>
      </c>
      <c r="R973" s="43">
        <v>-691250</v>
      </c>
      <c r="S973" s="41">
        <v>0</v>
      </c>
      <c r="T973" s="7" t="s">
        <v>3701</v>
      </c>
      <c r="U973" s="46" t="s">
        <v>3711</v>
      </c>
      <c r="V973" s="50">
        <v>251.41</v>
      </c>
      <c r="W973" s="12">
        <v>45779</v>
      </c>
      <c r="X973" s="12">
        <v>45784</v>
      </c>
      <c r="Y973" s="47">
        <v>28031</v>
      </c>
      <c r="Z973" s="42"/>
      <c r="AA973" s="14">
        <v>45785</v>
      </c>
      <c r="AB973" s="67" t="s">
        <v>63</v>
      </c>
      <c r="AC973" s="47">
        <v>19</v>
      </c>
      <c r="AD973" s="47" t="s">
        <v>133</v>
      </c>
      <c r="AE973" s="13">
        <v>1089525000</v>
      </c>
      <c r="AF973" s="47" t="s">
        <v>3703</v>
      </c>
      <c r="AG973" t="str">
        <f t="shared" si="31"/>
        <v>ADA FOTO</v>
      </c>
    </row>
    <row r="974" spans="1:33" ht="15.75" hidden="1" customHeight="1" thickBot="1">
      <c r="A974" t="str">
        <f t="shared" si="30"/>
        <v>060131118289000</v>
      </c>
      <c r="B974" s="41">
        <v>968</v>
      </c>
      <c r="C974" s="42" t="s">
        <v>3739</v>
      </c>
      <c r="D974" s="7" t="s">
        <v>2575</v>
      </c>
      <c r="E974" s="41">
        <v>12</v>
      </c>
      <c r="F974" s="43">
        <v>27600</v>
      </c>
      <c r="G974" s="44">
        <v>0</v>
      </c>
      <c r="H974" s="43">
        <v>0</v>
      </c>
      <c r="I974" s="43">
        <v>331200</v>
      </c>
      <c r="J974" s="45">
        <v>331200</v>
      </c>
      <c r="K974" s="43">
        <v>291700</v>
      </c>
      <c r="L974" s="41">
        <v>113.54</v>
      </c>
      <c r="M974" s="11" t="s">
        <v>3707</v>
      </c>
      <c r="N974" s="41">
        <v>0</v>
      </c>
      <c r="O974" s="42"/>
      <c r="P974" s="43">
        <v>364080</v>
      </c>
      <c r="Q974" s="41" t="s">
        <v>3700</v>
      </c>
      <c r="R974" s="43">
        <v>-291700</v>
      </c>
      <c r="S974" s="41">
        <v>0</v>
      </c>
      <c r="T974" s="7" t="s">
        <v>3701</v>
      </c>
      <c r="U974" s="46" t="s">
        <v>3702</v>
      </c>
      <c r="V974" s="41">
        <v>0.69</v>
      </c>
      <c r="W974" s="12">
        <v>45738</v>
      </c>
      <c r="X974" s="12">
        <v>45626</v>
      </c>
      <c r="Y974" s="47">
        <v>40512</v>
      </c>
      <c r="Z974" s="42"/>
      <c r="AA974" s="14">
        <v>45785</v>
      </c>
      <c r="AB974" s="67" t="s">
        <v>63</v>
      </c>
      <c r="AC974" s="47">
        <v>19</v>
      </c>
      <c r="AD974" s="47" t="s">
        <v>133</v>
      </c>
      <c r="AE974" s="13">
        <v>1118289000</v>
      </c>
      <c r="AF974" s="47" t="s">
        <v>3703</v>
      </c>
      <c r="AG974" t="str">
        <f t="shared" si="31"/>
        <v>ADA FOTO</v>
      </c>
    </row>
    <row r="975" spans="1:33" ht="15.75" hidden="1" customHeight="1" thickBot="1">
      <c r="A975" t="str">
        <f t="shared" si="30"/>
        <v>060131053801000</v>
      </c>
      <c r="B975" s="41">
        <v>969</v>
      </c>
      <c r="C975" s="42" t="s">
        <v>3740</v>
      </c>
      <c r="D975" s="7" t="s">
        <v>2504</v>
      </c>
      <c r="E975" s="41">
        <v>12</v>
      </c>
      <c r="F975" s="43">
        <v>51600</v>
      </c>
      <c r="G975" s="44">
        <v>0</v>
      </c>
      <c r="H975" s="43">
        <v>0</v>
      </c>
      <c r="I975" s="43">
        <v>619200</v>
      </c>
      <c r="J975" s="48">
        <v>619200</v>
      </c>
      <c r="K975" s="49">
        <v>609700</v>
      </c>
      <c r="L975" s="41">
        <v>101.56</v>
      </c>
      <c r="M975" s="11" t="s">
        <v>3707</v>
      </c>
      <c r="N975" s="41">
        <v>0</v>
      </c>
      <c r="O975" s="42"/>
      <c r="P975" s="43">
        <v>555240</v>
      </c>
      <c r="Q975" s="41" t="s">
        <v>3700</v>
      </c>
      <c r="R975" s="43">
        <v>-609700</v>
      </c>
      <c r="S975" s="41">
        <v>0</v>
      </c>
      <c r="T975" s="7" t="s">
        <v>3701</v>
      </c>
      <c r="U975" s="46" t="s">
        <v>3702</v>
      </c>
      <c r="V975" s="41">
        <v>0.05</v>
      </c>
      <c r="W975" s="12">
        <v>45779</v>
      </c>
      <c r="X975" s="12">
        <v>45742</v>
      </c>
      <c r="Y975" s="47">
        <v>21755</v>
      </c>
      <c r="Z975" s="42"/>
      <c r="AA975" s="14">
        <v>45785</v>
      </c>
      <c r="AB975" s="67" t="s">
        <v>63</v>
      </c>
      <c r="AC975" s="47">
        <v>19</v>
      </c>
      <c r="AD975" s="47" t="s">
        <v>133</v>
      </c>
      <c r="AE975" s="13">
        <v>1053801000</v>
      </c>
      <c r="AF975" s="47" t="s">
        <v>3703</v>
      </c>
      <c r="AG975" t="str">
        <f t="shared" si="31"/>
        <v>ADA FOTO</v>
      </c>
    </row>
    <row r="976" spans="1:33" ht="15.75" hidden="1" customHeight="1" thickBot="1">
      <c r="A976" t="str">
        <f t="shared" si="30"/>
        <v>060131066078000</v>
      </c>
      <c r="B976" s="41">
        <v>970</v>
      </c>
      <c r="C976" s="42" t="s">
        <v>3741</v>
      </c>
      <c r="D976" s="7" t="s">
        <v>2514</v>
      </c>
      <c r="E976" s="41">
        <v>42</v>
      </c>
      <c r="F976" s="43">
        <v>9100</v>
      </c>
      <c r="G976" s="44">
        <v>0</v>
      </c>
      <c r="H976" s="43">
        <v>0</v>
      </c>
      <c r="I976" s="43">
        <v>382200</v>
      </c>
      <c r="J976" s="45">
        <v>382200</v>
      </c>
      <c r="K976" s="43">
        <v>373500</v>
      </c>
      <c r="L976" s="41">
        <v>102.33</v>
      </c>
      <c r="M976" s="11" t="s">
        <v>3707</v>
      </c>
      <c r="N976" s="41">
        <v>0</v>
      </c>
      <c r="O976" s="42"/>
      <c r="P976" s="43">
        <v>369852</v>
      </c>
      <c r="Q976" s="41" t="s">
        <v>3700</v>
      </c>
      <c r="R976" s="43">
        <v>-373500</v>
      </c>
      <c r="S976" s="41">
        <v>0</v>
      </c>
      <c r="T976" s="7" t="s">
        <v>3701</v>
      </c>
      <c r="U976" s="46" t="s">
        <v>3702</v>
      </c>
      <c r="V976" s="41">
        <v>4.25</v>
      </c>
      <c r="W976" s="12">
        <v>45757</v>
      </c>
      <c r="X976" s="12">
        <v>45562</v>
      </c>
      <c r="Y976" s="47">
        <v>21755</v>
      </c>
      <c r="Z976" s="42"/>
      <c r="AA976" s="14">
        <v>45785</v>
      </c>
      <c r="AB976" s="67" t="s">
        <v>63</v>
      </c>
      <c r="AC976" s="47">
        <v>19</v>
      </c>
      <c r="AD976" s="47" t="s">
        <v>133</v>
      </c>
      <c r="AE976" s="13">
        <v>1066078000</v>
      </c>
      <c r="AF976" s="47" t="s">
        <v>3703</v>
      </c>
      <c r="AG976" t="str">
        <f t="shared" si="31"/>
        <v>ADA FOTO</v>
      </c>
    </row>
    <row r="977" spans="1:33" ht="15.75" hidden="1" customHeight="1" thickBot="1">
      <c r="A977" t="str">
        <f t="shared" si="30"/>
        <v>060131089541000</v>
      </c>
      <c r="B977" s="41">
        <v>971</v>
      </c>
      <c r="C977" s="42" t="s">
        <v>3742</v>
      </c>
      <c r="D977" s="7" t="s">
        <v>2554</v>
      </c>
      <c r="E977" s="41">
        <v>144</v>
      </c>
      <c r="F977" s="43">
        <v>5000</v>
      </c>
      <c r="G977" s="44">
        <v>0</v>
      </c>
      <c r="H977" s="43">
        <v>0</v>
      </c>
      <c r="I977" s="43">
        <v>720000</v>
      </c>
      <c r="J977" s="48">
        <v>720000</v>
      </c>
      <c r="K977" s="49">
        <v>635000</v>
      </c>
      <c r="L977" s="41">
        <v>113.39</v>
      </c>
      <c r="M977" s="11" t="s">
        <v>3707</v>
      </c>
      <c r="N977" s="41">
        <v>0</v>
      </c>
      <c r="O977" s="42"/>
      <c r="P977" s="43">
        <v>613008</v>
      </c>
      <c r="Q977" s="41" t="s">
        <v>3700</v>
      </c>
      <c r="R977" s="43">
        <v>-635000</v>
      </c>
      <c r="S977" s="41">
        <v>0</v>
      </c>
      <c r="T977" s="7" t="s">
        <v>3701</v>
      </c>
      <c r="U977" s="46" t="s">
        <v>3711</v>
      </c>
      <c r="V977" s="41">
        <v>510.89</v>
      </c>
      <c r="W977" s="12">
        <v>45785</v>
      </c>
      <c r="X977" s="12">
        <v>45723</v>
      </c>
      <c r="Y977" s="47">
        <v>28331</v>
      </c>
      <c r="Z977" s="42"/>
      <c r="AA977" s="14">
        <v>45785</v>
      </c>
      <c r="AB977" s="67" t="s">
        <v>63</v>
      </c>
      <c r="AC977" s="47">
        <v>19</v>
      </c>
      <c r="AD977" s="47" t="s">
        <v>133</v>
      </c>
      <c r="AE977" s="13">
        <v>1089541000</v>
      </c>
      <c r="AF977" s="47" t="s">
        <v>3703</v>
      </c>
      <c r="AG977" t="str">
        <f t="shared" si="31"/>
        <v>ADA FOTO</v>
      </c>
    </row>
    <row r="978" spans="1:33" ht="15.75" hidden="1" customHeight="1" thickBot="1">
      <c r="A978" t="str">
        <f t="shared" si="30"/>
        <v>060131065842000</v>
      </c>
      <c r="B978" s="41">
        <v>972</v>
      </c>
      <c r="C978" s="42" t="s">
        <v>3743</v>
      </c>
      <c r="D978" s="7" t="s">
        <v>2509</v>
      </c>
      <c r="E978" s="41">
        <v>48</v>
      </c>
      <c r="F978" s="43">
        <v>12700</v>
      </c>
      <c r="G978" s="44">
        <v>0</v>
      </c>
      <c r="H978" s="43">
        <v>0</v>
      </c>
      <c r="I978" s="43">
        <v>609600</v>
      </c>
      <c r="J978" s="45">
        <v>609600</v>
      </c>
      <c r="K978" s="43">
        <v>623000</v>
      </c>
      <c r="L978" s="41">
        <v>97.85</v>
      </c>
      <c r="M978" s="11" t="s">
        <v>3699</v>
      </c>
      <c r="N978" s="41">
        <v>0</v>
      </c>
      <c r="O978" s="42"/>
      <c r="P978" s="43">
        <v>602352</v>
      </c>
      <c r="Q978" s="41" t="s">
        <v>3700</v>
      </c>
      <c r="R978" s="43">
        <v>-623000</v>
      </c>
      <c r="S978" s="41">
        <v>0</v>
      </c>
      <c r="T978" s="7" t="s">
        <v>3701</v>
      </c>
      <c r="U978" s="46" t="s">
        <v>3711</v>
      </c>
      <c r="V978" s="41">
        <v>143.6</v>
      </c>
      <c r="W978" s="12">
        <v>45784</v>
      </c>
      <c r="X978" s="12">
        <v>45771</v>
      </c>
      <c r="Y978" s="47">
        <v>28331</v>
      </c>
      <c r="Z978" s="42"/>
      <c r="AA978" s="14">
        <v>45785</v>
      </c>
      <c r="AB978" s="67" t="s">
        <v>63</v>
      </c>
      <c r="AC978" s="47">
        <v>19</v>
      </c>
      <c r="AD978" s="47" t="s">
        <v>133</v>
      </c>
      <c r="AE978" s="13">
        <v>1065842000</v>
      </c>
      <c r="AF978" s="47" t="s">
        <v>3703</v>
      </c>
      <c r="AG978" t="str">
        <f t="shared" si="31"/>
        <v>ADA FOTO</v>
      </c>
    </row>
    <row r="979" spans="1:33" ht="15.75" hidden="1" customHeight="1" thickBot="1">
      <c r="A979" t="str">
        <f t="shared" si="30"/>
        <v>060131038533000</v>
      </c>
      <c r="B979" s="41">
        <v>973</v>
      </c>
      <c r="C979" s="42" t="s">
        <v>3744</v>
      </c>
      <c r="D979" s="7" t="s">
        <v>2499</v>
      </c>
      <c r="E979" s="41">
        <v>12</v>
      </c>
      <c r="F979" s="43">
        <v>25050</v>
      </c>
      <c r="G979" s="44">
        <v>0</v>
      </c>
      <c r="H979" s="43">
        <v>0</v>
      </c>
      <c r="I979" s="43">
        <v>300600</v>
      </c>
      <c r="J979" s="48">
        <v>300600</v>
      </c>
      <c r="K979" s="49">
        <v>300000</v>
      </c>
      <c r="L979" s="41">
        <v>100.2</v>
      </c>
      <c r="M979" s="11" t="s">
        <v>3707</v>
      </c>
      <c r="N979" s="41">
        <v>0</v>
      </c>
      <c r="O979" s="42"/>
      <c r="P979" s="43">
        <v>269652</v>
      </c>
      <c r="Q979" s="41" t="s">
        <v>3700</v>
      </c>
      <c r="R979" s="43">
        <v>-300000</v>
      </c>
      <c r="S979" s="41">
        <v>0</v>
      </c>
      <c r="T979" s="7" t="s">
        <v>3701</v>
      </c>
      <c r="U979" s="46" t="s">
        <v>3711</v>
      </c>
      <c r="V979" s="41">
        <v>83.8</v>
      </c>
      <c r="W979" s="12">
        <v>45784</v>
      </c>
      <c r="X979" s="12">
        <v>45784</v>
      </c>
      <c r="Y979" s="47">
        <v>28031</v>
      </c>
      <c r="Z979" s="42"/>
      <c r="AA979" s="14">
        <v>45785</v>
      </c>
      <c r="AB979" s="67" t="s">
        <v>63</v>
      </c>
      <c r="AC979" s="47">
        <v>19</v>
      </c>
      <c r="AD979" s="47" t="s">
        <v>133</v>
      </c>
      <c r="AE979" s="13">
        <v>1038533000</v>
      </c>
      <c r="AF979" s="47" t="s">
        <v>3703</v>
      </c>
      <c r="AG979" t="str">
        <f t="shared" si="31"/>
        <v>ADA FOTO</v>
      </c>
    </row>
    <row r="980" spans="1:33" ht="15.75" hidden="1" customHeight="1" thickBot="1">
      <c r="A980" t="str">
        <f t="shared" si="30"/>
        <v>060131001860000</v>
      </c>
      <c r="B980" s="41">
        <v>974</v>
      </c>
      <c r="C980" s="42" t="s">
        <v>3745</v>
      </c>
      <c r="D980" s="7" t="s">
        <v>2488</v>
      </c>
      <c r="E980" s="41">
        <v>30</v>
      </c>
      <c r="F980" s="43">
        <v>48200</v>
      </c>
      <c r="G980" s="44">
        <v>30</v>
      </c>
      <c r="H980" s="43">
        <v>47800</v>
      </c>
      <c r="I980" s="43">
        <v>1434000</v>
      </c>
      <c r="J980" s="45">
        <v>1434000</v>
      </c>
      <c r="K980" s="43">
        <v>1320000</v>
      </c>
      <c r="L980" s="41">
        <v>108.64</v>
      </c>
      <c r="M980" s="11" t="s">
        <v>3707</v>
      </c>
      <c r="N980" s="41">
        <v>0</v>
      </c>
      <c r="O980" s="42"/>
      <c r="P980" s="43">
        <v>1320240</v>
      </c>
      <c r="Q980" s="41" t="s">
        <v>3700</v>
      </c>
      <c r="R980" s="43">
        <v>-1320000</v>
      </c>
      <c r="S980" s="41">
        <v>0</v>
      </c>
      <c r="T980" s="7" t="s">
        <v>3701</v>
      </c>
      <c r="U980" s="46" t="s">
        <v>3702</v>
      </c>
      <c r="V980" s="41">
        <v>0.05</v>
      </c>
      <c r="W980" s="12">
        <v>45779</v>
      </c>
      <c r="X980" s="12">
        <v>45722</v>
      </c>
      <c r="Y980" s="47">
        <v>37199</v>
      </c>
      <c r="Z980" s="42"/>
      <c r="AA980" s="14">
        <v>45785</v>
      </c>
      <c r="AB980" s="67" t="s">
        <v>63</v>
      </c>
      <c r="AC980" s="47">
        <v>19</v>
      </c>
      <c r="AD980" s="47" t="s">
        <v>133</v>
      </c>
      <c r="AE980" s="13">
        <v>1001860000</v>
      </c>
      <c r="AF980" s="47" t="s">
        <v>3703</v>
      </c>
      <c r="AG980" t="str">
        <f t="shared" si="31"/>
        <v>ADA FOTO</v>
      </c>
    </row>
    <row r="981" spans="1:33" ht="15.75" hidden="1" customHeight="1" thickBot="1">
      <c r="A981" t="str">
        <f t="shared" si="30"/>
        <v>060131072188000</v>
      </c>
      <c r="B981" s="41">
        <v>975</v>
      </c>
      <c r="C981" s="42" t="s">
        <v>3746</v>
      </c>
      <c r="D981" s="7" t="s">
        <v>2524</v>
      </c>
      <c r="E981" s="41">
        <v>42</v>
      </c>
      <c r="F981" s="43">
        <v>9500</v>
      </c>
      <c r="G981" s="44">
        <v>0</v>
      </c>
      <c r="H981" s="43">
        <v>0</v>
      </c>
      <c r="I981" s="43">
        <v>399000</v>
      </c>
      <c r="J981" s="45">
        <v>399000</v>
      </c>
      <c r="K981" s="43">
        <v>390590</v>
      </c>
      <c r="L981" s="41">
        <v>102.15</v>
      </c>
      <c r="M981" s="11" t="s">
        <v>3707</v>
      </c>
      <c r="N981" s="41">
        <v>0</v>
      </c>
      <c r="O981" s="42"/>
      <c r="P981" s="43">
        <v>397488</v>
      </c>
      <c r="Q981" s="41" t="s">
        <v>3700</v>
      </c>
      <c r="R981" s="43">
        <v>-390590</v>
      </c>
      <c r="S981" s="41">
        <v>0</v>
      </c>
      <c r="T981" s="7" t="s">
        <v>3701</v>
      </c>
      <c r="U981" s="46" t="s">
        <v>3711</v>
      </c>
      <c r="V981" s="41">
        <v>122.05</v>
      </c>
      <c r="W981" s="12">
        <v>45778</v>
      </c>
      <c r="X981" s="12">
        <v>45772</v>
      </c>
      <c r="Y981" s="47">
        <v>28031</v>
      </c>
      <c r="Z981" s="42"/>
      <c r="AA981" s="14">
        <v>45785</v>
      </c>
      <c r="AB981" s="67" t="s">
        <v>63</v>
      </c>
      <c r="AC981" s="47">
        <v>19</v>
      </c>
      <c r="AD981" s="47" t="s">
        <v>133</v>
      </c>
      <c r="AE981" s="13">
        <v>1072188000</v>
      </c>
      <c r="AF981" s="47" t="s">
        <v>3703</v>
      </c>
      <c r="AG981" t="str">
        <f t="shared" si="31"/>
        <v>ADA FOTO</v>
      </c>
    </row>
    <row r="982" spans="1:33" ht="15.75" hidden="1" customHeight="1" thickBot="1">
      <c r="A982" t="str">
        <f t="shared" si="30"/>
        <v>060131089270000</v>
      </c>
      <c r="B982" s="41">
        <v>976</v>
      </c>
      <c r="C982" s="42" t="s">
        <v>3834</v>
      </c>
      <c r="D982" s="7" t="s">
        <v>599</v>
      </c>
      <c r="E982" s="41">
        <v>48</v>
      </c>
      <c r="F982" s="43">
        <v>1700</v>
      </c>
      <c r="G982" s="44">
        <v>48</v>
      </c>
      <c r="H982" s="43">
        <v>1508</v>
      </c>
      <c r="I982" s="43">
        <v>72384</v>
      </c>
      <c r="J982" s="48">
        <v>72384</v>
      </c>
      <c r="K982" s="43">
        <v>72500</v>
      </c>
      <c r="L982" s="41">
        <v>99.84</v>
      </c>
      <c r="M982" s="11" t="s">
        <v>3699</v>
      </c>
      <c r="N982" s="41">
        <v>0</v>
      </c>
      <c r="O982" s="42"/>
      <c r="P982" s="43">
        <v>74304</v>
      </c>
      <c r="Q982" s="41" t="s">
        <v>3700</v>
      </c>
      <c r="R982" s="43">
        <v>-72500</v>
      </c>
      <c r="S982" s="41">
        <v>0</v>
      </c>
      <c r="T982" s="7" t="s">
        <v>3701</v>
      </c>
      <c r="U982" s="46" t="s">
        <v>3702</v>
      </c>
      <c r="V982" s="41">
        <v>2.84</v>
      </c>
      <c r="W982" s="12">
        <v>45784</v>
      </c>
      <c r="X982" s="12">
        <v>45757</v>
      </c>
      <c r="Y982" s="47">
        <v>35605</v>
      </c>
      <c r="Z982" s="42"/>
      <c r="AA982" s="14">
        <v>45785</v>
      </c>
      <c r="AB982" s="67" t="s">
        <v>63</v>
      </c>
      <c r="AC982" s="47">
        <v>21</v>
      </c>
      <c r="AD982" s="47" t="s">
        <v>133</v>
      </c>
      <c r="AE982" s="13">
        <v>1089270000</v>
      </c>
      <c r="AF982" s="47" t="s">
        <v>3703</v>
      </c>
      <c r="AG982" t="str">
        <f t="shared" si="31"/>
        <v>ADA FOTO</v>
      </c>
    </row>
    <row r="983" spans="1:33" ht="15.75" hidden="1" customHeight="1" thickBot="1">
      <c r="A983" t="str">
        <f t="shared" si="30"/>
        <v>060131059614000</v>
      </c>
      <c r="B983" s="41">
        <v>977</v>
      </c>
      <c r="C983" s="42" t="s">
        <v>3747</v>
      </c>
      <c r="D983" s="7" t="s">
        <v>3748</v>
      </c>
      <c r="E983" s="41">
        <v>6</v>
      </c>
      <c r="F983" s="43">
        <v>46500</v>
      </c>
      <c r="G983" s="44">
        <v>0</v>
      </c>
      <c r="H983" s="41">
        <v>0</v>
      </c>
      <c r="I983" s="43">
        <v>279000</v>
      </c>
      <c r="J983" s="48">
        <v>279000</v>
      </c>
      <c r="K983" s="49">
        <v>285000</v>
      </c>
      <c r="L983" s="41">
        <v>97.89</v>
      </c>
      <c r="M983" s="11" t="s">
        <v>3699</v>
      </c>
      <c r="N983" s="41">
        <v>0</v>
      </c>
      <c r="O983" s="42"/>
      <c r="P983" s="43">
        <v>273420</v>
      </c>
      <c r="Q983" s="41" t="s">
        <v>3700</v>
      </c>
      <c r="R983" s="43">
        <v>-285000</v>
      </c>
      <c r="S983" s="41">
        <v>0</v>
      </c>
      <c r="T983" s="7" t="s">
        <v>3701</v>
      </c>
      <c r="U983" s="46" t="s">
        <v>3702</v>
      </c>
      <c r="V983" s="41">
        <v>25.63</v>
      </c>
      <c r="W983" s="12">
        <v>45784</v>
      </c>
      <c r="X983" s="12">
        <v>45757</v>
      </c>
      <c r="Y983" s="47">
        <v>22576</v>
      </c>
      <c r="Z983" s="42"/>
      <c r="AA983" s="14">
        <v>45785</v>
      </c>
      <c r="AB983" s="67" t="s">
        <v>63</v>
      </c>
      <c r="AC983" s="47">
        <v>21</v>
      </c>
      <c r="AD983" s="47" t="s">
        <v>133</v>
      </c>
      <c r="AE983" s="13">
        <v>1059614000</v>
      </c>
      <c r="AF983" s="47" t="s">
        <v>3703</v>
      </c>
      <c r="AG983" t="str">
        <f t="shared" si="31"/>
        <v>ADA FOTO</v>
      </c>
    </row>
    <row r="984" spans="1:33" ht="15.75" hidden="1" customHeight="1" thickBot="1">
      <c r="A984" t="str">
        <f t="shared" si="30"/>
        <v>060131092661000</v>
      </c>
      <c r="B984" s="41">
        <v>978</v>
      </c>
      <c r="C984" s="42" t="s">
        <v>3749</v>
      </c>
      <c r="D984" s="7" t="s">
        <v>400</v>
      </c>
      <c r="E984" s="41">
        <v>12</v>
      </c>
      <c r="F984" s="43">
        <v>9800</v>
      </c>
      <c r="G984" s="44">
        <v>12</v>
      </c>
      <c r="H984" s="43">
        <v>9500</v>
      </c>
      <c r="I984" s="43">
        <v>114000</v>
      </c>
      <c r="J984" s="45">
        <v>114000</v>
      </c>
      <c r="K984" s="43">
        <v>117100</v>
      </c>
      <c r="L984" s="41">
        <v>97.35</v>
      </c>
      <c r="M984" s="11" t="s">
        <v>3699</v>
      </c>
      <c r="N984" s="41">
        <v>0</v>
      </c>
      <c r="O984" s="42"/>
      <c r="P984" s="43">
        <v>113568</v>
      </c>
      <c r="Q984" s="41" t="s">
        <v>3700</v>
      </c>
      <c r="R984" s="43">
        <v>-117100</v>
      </c>
      <c r="S984" s="41">
        <v>0</v>
      </c>
      <c r="T984" s="7" t="s">
        <v>3701</v>
      </c>
      <c r="U984" s="46" t="s">
        <v>3711</v>
      </c>
      <c r="V984" s="41">
        <v>0.88</v>
      </c>
      <c r="W984" s="12">
        <v>45783</v>
      </c>
      <c r="X984" s="12">
        <v>45470</v>
      </c>
      <c r="Y984" s="47">
        <v>25419</v>
      </c>
      <c r="Z984" s="42"/>
      <c r="AA984" s="14">
        <v>45785</v>
      </c>
      <c r="AB984" s="67" t="s">
        <v>63</v>
      </c>
      <c r="AC984" s="47">
        <v>21</v>
      </c>
      <c r="AD984" s="47" t="s">
        <v>133</v>
      </c>
      <c r="AE984" s="13">
        <v>1092661000</v>
      </c>
      <c r="AF984" s="47" t="s">
        <v>3703</v>
      </c>
      <c r="AG984" t="str">
        <f t="shared" si="31"/>
        <v>ADA FOTO</v>
      </c>
    </row>
    <row r="985" spans="1:33" ht="15.75" hidden="1" customHeight="1" thickBot="1">
      <c r="A985" t="str">
        <f t="shared" si="30"/>
        <v>060131000902000</v>
      </c>
      <c r="B985" s="41">
        <v>979</v>
      </c>
      <c r="C985" s="42" t="s">
        <v>3751</v>
      </c>
      <c r="D985" s="7" t="s">
        <v>3752</v>
      </c>
      <c r="E985" s="41">
        <v>1</v>
      </c>
      <c r="F985" s="43">
        <v>202000</v>
      </c>
      <c r="G985" s="44">
        <v>0</v>
      </c>
      <c r="H985" s="43">
        <v>0</v>
      </c>
      <c r="I985" s="43">
        <v>202000</v>
      </c>
      <c r="J985" s="48">
        <v>202000</v>
      </c>
      <c r="K985" s="49">
        <v>189500</v>
      </c>
      <c r="L985" s="41">
        <v>106.6</v>
      </c>
      <c r="M985" s="11" t="s">
        <v>3707</v>
      </c>
      <c r="N985" s="41">
        <v>0</v>
      </c>
      <c r="O985" s="42"/>
      <c r="P985" s="43">
        <v>181888</v>
      </c>
      <c r="Q985" s="41" t="s">
        <v>3700</v>
      </c>
      <c r="R985" s="43">
        <v>-189500</v>
      </c>
      <c r="S985" s="41">
        <v>0</v>
      </c>
      <c r="T985" s="7" t="s">
        <v>3701</v>
      </c>
      <c r="U985" s="46" t="s">
        <v>3711</v>
      </c>
      <c r="V985" s="41">
        <v>1.03</v>
      </c>
      <c r="W985" s="12">
        <v>45784</v>
      </c>
      <c r="X985" s="12">
        <v>45757</v>
      </c>
      <c r="Y985" s="47">
        <v>22576</v>
      </c>
      <c r="Z985" s="42"/>
      <c r="AA985" s="14">
        <v>45785</v>
      </c>
      <c r="AB985" s="67" t="s">
        <v>63</v>
      </c>
      <c r="AC985" s="47">
        <v>21</v>
      </c>
      <c r="AD985" s="47" t="s">
        <v>133</v>
      </c>
      <c r="AE985" s="13">
        <v>1000902000</v>
      </c>
      <c r="AF985" s="47" t="s">
        <v>3703</v>
      </c>
      <c r="AG985" t="str">
        <f t="shared" si="31"/>
        <v>ADA FOTO</v>
      </c>
    </row>
    <row r="986" spans="1:33" ht="15.75" hidden="1" customHeight="1" thickBot="1">
      <c r="A986" t="str">
        <f t="shared" si="30"/>
        <v>060131018575000</v>
      </c>
      <c r="B986" s="41">
        <v>980</v>
      </c>
      <c r="C986" s="42" t="s">
        <v>3753</v>
      </c>
      <c r="D986" s="7" t="s">
        <v>3754</v>
      </c>
      <c r="E986" s="41">
        <v>12</v>
      </c>
      <c r="F986" s="43">
        <v>24300</v>
      </c>
      <c r="G986" s="44">
        <v>0</v>
      </c>
      <c r="H986" s="43">
        <v>0</v>
      </c>
      <c r="I986" s="43">
        <v>291600</v>
      </c>
      <c r="J986" s="48">
        <v>291600</v>
      </c>
      <c r="K986" s="49">
        <v>282250</v>
      </c>
      <c r="L986" s="41">
        <v>103.31</v>
      </c>
      <c r="M986" s="11" t="s">
        <v>3707</v>
      </c>
      <c r="N986" s="41">
        <v>0</v>
      </c>
      <c r="O986" s="42"/>
      <c r="P986" s="43">
        <v>279180</v>
      </c>
      <c r="Q986" s="41" t="s">
        <v>3700</v>
      </c>
      <c r="R986" s="43">
        <v>-282250</v>
      </c>
      <c r="S986" s="41">
        <v>0</v>
      </c>
      <c r="T986" s="7" t="s">
        <v>3701</v>
      </c>
      <c r="U986" s="46" t="s">
        <v>3702</v>
      </c>
      <c r="V986" s="41">
        <v>9.52</v>
      </c>
      <c r="W986" s="12">
        <v>45784</v>
      </c>
      <c r="X986" s="12">
        <v>45726</v>
      </c>
      <c r="Y986" s="47">
        <v>25419</v>
      </c>
      <c r="Z986" s="42"/>
      <c r="AA986" s="14">
        <v>45785</v>
      </c>
      <c r="AB986" s="67" t="s">
        <v>63</v>
      </c>
      <c r="AC986" s="47">
        <v>21</v>
      </c>
      <c r="AD986" s="47" t="s">
        <v>133</v>
      </c>
      <c r="AE986" s="13">
        <v>1018575000</v>
      </c>
      <c r="AF986" s="47" t="s">
        <v>3703</v>
      </c>
      <c r="AG986" t="str">
        <f t="shared" si="31"/>
        <v>ADA FOTO</v>
      </c>
    </row>
    <row r="987" spans="1:33" ht="15.75" hidden="1" customHeight="1" thickBot="1">
      <c r="A987" t="str">
        <f t="shared" si="30"/>
        <v>060131004893000</v>
      </c>
      <c r="B987" s="41">
        <v>981</v>
      </c>
      <c r="C987" s="42" t="s">
        <v>3755</v>
      </c>
      <c r="D987" s="7" t="s">
        <v>146</v>
      </c>
      <c r="E987" s="41">
        <v>20</v>
      </c>
      <c r="F987" s="43">
        <v>6400</v>
      </c>
      <c r="G987" s="44">
        <v>20</v>
      </c>
      <c r="H987" s="43">
        <v>5875</v>
      </c>
      <c r="I987" s="43">
        <v>117500</v>
      </c>
      <c r="J987" s="48">
        <v>117500</v>
      </c>
      <c r="K987" s="43">
        <v>123000</v>
      </c>
      <c r="L987" s="41">
        <v>95.53</v>
      </c>
      <c r="M987" s="11" t="s">
        <v>3699</v>
      </c>
      <c r="N987" s="41">
        <v>0</v>
      </c>
      <c r="O987" s="42"/>
      <c r="P987" s="43">
        <v>117600</v>
      </c>
      <c r="Q987" s="41" t="s">
        <v>3700</v>
      </c>
      <c r="R987" s="43">
        <v>-123000</v>
      </c>
      <c r="S987" s="41">
        <v>0</v>
      </c>
      <c r="T987" s="7" t="s">
        <v>3701</v>
      </c>
      <c r="U987" s="46" t="s">
        <v>3711</v>
      </c>
      <c r="V987" s="41">
        <v>16.03</v>
      </c>
      <c r="W987" s="12">
        <v>45783</v>
      </c>
      <c r="X987" s="12">
        <v>45772</v>
      </c>
      <c r="Y987" s="47">
        <v>32338</v>
      </c>
      <c r="Z987" s="42"/>
      <c r="AA987" s="14">
        <v>45785</v>
      </c>
      <c r="AB987" s="67" t="s">
        <v>63</v>
      </c>
      <c r="AC987" s="47">
        <v>21</v>
      </c>
      <c r="AD987" s="47" t="s">
        <v>133</v>
      </c>
      <c r="AE987" s="13">
        <v>1004893000</v>
      </c>
      <c r="AF987" s="47" t="s">
        <v>3703</v>
      </c>
      <c r="AG987" t="str">
        <f t="shared" si="31"/>
        <v>ADA FOTO</v>
      </c>
    </row>
    <row r="988" spans="1:33" ht="15.75" hidden="1" customHeight="1" thickBot="1">
      <c r="A988" t="str">
        <f t="shared" si="30"/>
        <v>060131005726000</v>
      </c>
      <c r="B988" s="41">
        <v>982</v>
      </c>
      <c r="C988" s="42" t="s">
        <v>3756</v>
      </c>
      <c r="D988" s="7" t="s">
        <v>156</v>
      </c>
      <c r="E988" s="41">
        <v>10</v>
      </c>
      <c r="F988" s="43">
        <v>21900</v>
      </c>
      <c r="G988" s="44">
        <v>10</v>
      </c>
      <c r="H988" s="43">
        <v>20950</v>
      </c>
      <c r="I988" s="43">
        <v>209500</v>
      </c>
      <c r="J988" s="48">
        <v>209500</v>
      </c>
      <c r="K988" s="43">
        <v>205000</v>
      </c>
      <c r="L988" s="41">
        <v>102.2</v>
      </c>
      <c r="M988" s="11" t="s">
        <v>3707</v>
      </c>
      <c r="N988" s="41">
        <v>0</v>
      </c>
      <c r="O988" s="42"/>
      <c r="P988" s="43">
        <v>206110</v>
      </c>
      <c r="Q988" s="41" t="s">
        <v>3700</v>
      </c>
      <c r="R988" s="43">
        <v>-205000</v>
      </c>
      <c r="S988" s="41">
        <v>0</v>
      </c>
      <c r="T988" s="7" t="s">
        <v>3701</v>
      </c>
      <c r="U988" s="46" t="s">
        <v>3711</v>
      </c>
      <c r="V988" s="41">
        <v>10.38</v>
      </c>
      <c r="W988" s="12">
        <v>45782</v>
      </c>
      <c r="X988" s="12">
        <v>45763</v>
      </c>
      <c r="Y988" s="47">
        <v>32338</v>
      </c>
      <c r="Z988" s="42"/>
      <c r="AA988" s="14">
        <v>45785</v>
      </c>
      <c r="AB988" s="67" t="s">
        <v>63</v>
      </c>
      <c r="AC988" s="47">
        <v>21</v>
      </c>
      <c r="AD988" s="47" t="s">
        <v>133</v>
      </c>
      <c r="AE988" s="13">
        <v>1005726000</v>
      </c>
      <c r="AF988" s="47" t="s">
        <v>3703</v>
      </c>
      <c r="AG988" t="str">
        <f t="shared" si="31"/>
        <v>ADA FOTO</v>
      </c>
    </row>
    <row r="989" spans="1:33" ht="15.75" hidden="1" customHeight="1" thickBot="1">
      <c r="A989" t="str">
        <f t="shared" si="30"/>
        <v>060131023234000</v>
      </c>
      <c r="B989" s="41">
        <v>983</v>
      </c>
      <c r="C989" s="42" t="s">
        <v>3757</v>
      </c>
      <c r="D989" s="7" t="s">
        <v>184</v>
      </c>
      <c r="E989" s="41">
        <v>1</v>
      </c>
      <c r="F989" s="43">
        <v>101950</v>
      </c>
      <c r="G989" s="44">
        <v>1</v>
      </c>
      <c r="H989" s="43">
        <v>101900</v>
      </c>
      <c r="I989" s="43">
        <v>101900</v>
      </c>
      <c r="J989" s="45">
        <v>101900</v>
      </c>
      <c r="K989" s="43">
        <v>101900</v>
      </c>
      <c r="L989" s="41">
        <v>100</v>
      </c>
      <c r="M989" s="11" t="s">
        <v>3705</v>
      </c>
      <c r="N989" s="41">
        <v>0</v>
      </c>
      <c r="O989" s="42"/>
      <c r="P989" s="43">
        <v>102624</v>
      </c>
      <c r="Q989" s="41" t="s">
        <v>3700</v>
      </c>
      <c r="R989" s="43">
        <v>-101900</v>
      </c>
      <c r="S989" s="41">
        <v>0</v>
      </c>
      <c r="T989" s="7" t="s">
        <v>3701</v>
      </c>
      <c r="U989" s="46" t="s">
        <v>3702</v>
      </c>
      <c r="V989" s="41">
        <v>2.86</v>
      </c>
      <c r="W989" s="12">
        <v>45785</v>
      </c>
      <c r="X989" s="12">
        <v>45757</v>
      </c>
      <c r="Y989" s="47">
        <v>32338</v>
      </c>
      <c r="Z989" s="42"/>
      <c r="AA989" s="14">
        <v>45785</v>
      </c>
      <c r="AB989" s="67" t="s">
        <v>63</v>
      </c>
      <c r="AC989" s="47">
        <v>21</v>
      </c>
      <c r="AD989" s="47" t="s">
        <v>133</v>
      </c>
      <c r="AE989" s="13">
        <v>1023234000</v>
      </c>
      <c r="AF989" s="47" t="s">
        <v>3703</v>
      </c>
      <c r="AG989" t="str">
        <f t="shared" si="31"/>
        <v>ADA FOTO</v>
      </c>
    </row>
    <row r="990" spans="1:33" ht="15.75" hidden="1" customHeight="1" thickBot="1">
      <c r="A990" t="str">
        <f t="shared" si="30"/>
        <v>060131004890000</v>
      </c>
      <c r="B990" s="41">
        <v>984</v>
      </c>
      <c r="C990" s="42" t="s">
        <v>3758</v>
      </c>
      <c r="D990" s="7" t="s">
        <v>141</v>
      </c>
      <c r="E990" s="41">
        <v>20</v>
      </c>
      <c r="F990" s="43">
        <v>5700</v>
      </c>
      <c r="G990" s="44">
        <v>0</v>
      </c>
      <c r="H990" s="43">
        <v>0</v>
      </c>
      <c r="I990" s="43">
        <v>114000</v>
      </c>
      <c r="J990" s="45">
        <v>114000</v>
      </c>
      <c r="K990" s="43">
        <v>0</v>
      </c>
      <c r="L990" s="41" t="s">
        <v>3700</v>
      </c>
      <c r="M990" s="11" t="s">
        <v>3835</v>
      </c>
      <c r="N990" s="41">
        <v>0</v>
      </c>
      <c r="O990" s="42"/>
      <c r="P990" s="43">
        <v>97920</v>
      </c>
      <c r="Q990" s="41" t="s">
        <v>3700</v>
      </c>
      <c r="R990" s="43">
        <v>0</v>
      </c>
      <c r="S990" s="41" t="s">
        <v>3810</v>
      </c>
      <c r="T990" s="7" t="s">
        <v>3701</v>
      </c>
      <c r="U990" s="46" t="s">
        <v>3711</v>
      </c>
      <c r="V990" s="41">
        <v>2.85</v>
      </c>
      <c r="W990" s="12">
        <v>45784</v>
      </c>
      <c r="X990" s="12">
        <v>45705</v>
      </c>
      <c r="Y990" s="47">
        <v>32338</v>
      </c>
      <c r="Z990" s="42"/>
      <c r="AA990" s="14">
        <v>45785</v>
      </c>
      <c r="AB990" s="67" t="s">
        <v>63</v>
      </c>
      <c r="AC990" s="47">
        <v>21</v>
      </c>
      <c r="AD990" s="47" t="s">
        <v>133</v>
      </c>
      <c r="AE990" s="13">
        <v>1004890000</v>
      </c>
      <c r="AF990" s="47" t="s">
        <v>3703</v>
      </c>
      <c r="AG990" t="str">
        <f t="shared" si="31"/>
        <v>ADA FOTO</v>
      </c>
    </row>
    <row r="991" spans="1:33" ht="15.75" hidden="1" customHeight="1" thickBot="1">
      <c r="A991" t="str">
        <f t="shared" si="30"/>
        <v>060131005725000</v>
      </c>
      <c r="B991" s="41">
        <v>985</v>
      </c>
      <c r="C991" s="42" t="s">
        <v>3759</v>
      </c>
      <c r="D991" s="7" t="s">
        <v>151</v>
      </c>
      <c r="E991" s="41">
        <v>10</v>
      </c>
      <c r="F991" s="43">
        <v>14900</v>
      </c>
      <c r="G991" s="44">
        <v>0</v>
      </c>
      <c r="H991" s="43">
        <v>0</v>
      </c>
      <c r="I991" s="43">
        <v>149000</v>
      </c>
      <c r="J991" s="45">
        <v>149000</v>
      </c>
      <c r="K991" s="43">
        <v>149500</v>
      </c>
      <c r="L991" s="41">
        <v>99.67</v>
      </c>
      <c r="M991" s="11" t="s">
        <v>3699</v>
      </c>
      <c r="N991" s="41">
        <v>0</v>
      </c>
      <c r="O991" s="42"/>
      <c r="P991" s="43">
        <v>150140</v>
      </c>
      <c r="Q991" s="41" t="s">
        <v>3700</v>
      </c>
      <c r="R991" s="43">
        <v>-149500</v>
      </c>
      <c r="S991" s="41">
        <v>0</v>
      </c>
      <c r="T991" s="7" t="s">
        <v>3701</v>
      </c>
      <c r="U991" s="46" t="s">
        <v>3711</v>
      </c>
      <c r="V991" s="50">
        <v>7.72</v>
      </c>
      <c r="W991" s="12">
        <v>45784</v>
      </c>
      <c r="X991" s="12">
        <v>45772</v>
      </c>
      <c r="Y991" s="47">
        <v>32338</v>
      </c>
      <c r="Z991" s="42"/>
      <c r="AA991" s="14">
        <v>45785</v>
      </c>
      <c r="AB991" s="67" t="s">
        <v>63</v>
      </c>
      <c r="AC991" s="47">
        <v>21</v>
      </c>
      <c r="AD991" s="47" t="s">
        <v>133</v>
      </c>
      <c r="AE991" s="13">
        <v>1005725000</v>
      </c>
      <c r="AF991" s="47" t="s">
        <v>3703</v>
      </c>
      <c r="AG991" t="str">
        <f t="shared" si="31"/>
        <v>ADA FOTO</v>
      </c>
    </row>
    <row r="992" spans="1:33" ht="15.75" hidden="1" customHeight="1" thickBot="1">
      <c r="A992" t="str">
        <f t="shared" si="30"/>
        <v>060131019929000</v>
      </c>
      <c r="B992" s="41">
        <v>986</v>
      </c>
      <c r="C992" s="42" t="s">
        <v>3760</v>
      </c>
      <c r="D992" s="7" t="s">
        <v>3761</v>
      </c>
      <c r="E992" s="41">
        <v>1</v>
      </c>
      <c r="F992" s="43">
        <v>89000</v>
      </c>
      <c r="G992" s="44">
        <v>0</v>
      </c>
      <c r="H992" s="43">
        <v>0</v>
      </c>
      <c r="I992" s="43">
        <v>89000</v>
      </c>
      <c r="J992" s="45">
        <v>89000</v>
      </c>
      <c r="K992" s="43">
        <v>90900</v>
      </c>
      <c r="L992" s="41">
        <v>97.91</v>
      </c>
      <c r="M992" s="11" t="s">
        <v>3699</v>
      </c>
      <c r="N992" s="41">
        <v>0</v>
      </c>
      <c r="O992" s="42"/>
      <c r="P992" s="43">
        <v>84576</v>
      </c>
      <c r="Q992" s="41" t="s">
        <v>3700</v>
      </c>
      <c r="R992" s="43">
        <v>-90900</v>
      </c>
      <c r="S992" s="41">
        <v>0</v>
      </c>
      <c r="T992" s="7" t="s">
        <v>3701</v>
      </c>
      <c r="U992" s="46" t="s">
        <v>3711</v>
      </c>
      <c r="V992" s="41">
        <v>1.78</v>
      </c>
      <c r="W992" s="12">
        <v>45785</v>
      </c>
      <c r="X992" s="12">
        <v>45772</v>
      </c>
      <c r="Y992" s="47">
        <v>32338</v>
      </c>
      <c r="Z992" s="42"/>
      <c r="AA992" s="14">
        <v>45785</v>
      </c>
      <c r="AB992" s="67" t="s">
        <v>63</v>
      </c>
      <c r="AC992" s="47">
        <v>21</v>
      </c>
      <c r="AD992" s="47" t="s">
        <v>133</v>
      </c>
      <c r="AE992" s="13">
        <v>1019929000</v>
      </c>
      <c r="AF992" s="47" t="s">
        <v>3703</v>
      </c>
      <c r="AG992" t="str">
        <f t="shared" si="31"/>
        <v>ADA FOTO</v>
      </c>
    </row>
    <row r="993" spans="1:33" ht="15.75" hidden="1" customHeight="1" thickBot="1">
      <c r="A993" t="str">
        <f t="shared" si="30"/>
        <v>060131035433000</v>
      </c>
      <c r="B993" s="41">
        <v>987</v>
      </c>
      <c r="C993" s="42" t="s">
        <v>3762</v>
      </c>
      <c r="D993" s="7" t="s">
        <v>202</v>
      </c>
      <c r="E993" s="41">
        <v>20</v>
      </c>
      <c r="F993" s="43">
        <v>17000</v>
      </c>
      <c r="G993" s="44">
        <v>20</v>
      </c>
      <c r="H993" s="43">
        <v>16400</v>
      </c>
      <c r="I993" s="43">
        <v>328000</v>
      </c>
      <c r="J993" s="45">
        <v>328000</v>
      </c>
      <c r="K993" s="43">
        <v>331985</v>
      </c>
      <c r="L993" s="41">
        <v>98.8</v>
      </c>
      <c r="M993" s="11" t="s">
        <v>3699</v>
      </c>
      <c r="N993" s="41">
        <v>0</v>
      </c>
      <c r="O993" s="42"/>
      <c r="P993" s="43">
        <v>313600</v>
      </c>
      <c r="Q993" s="41" t="s">
        <v>3700</v>
      </c>
      <c r="R993" s="43">
        <v>-331985</v>
      </c>
      <c r="S993" s="41">
        <v>0</v>
      </c>
      <c r="T993" s="7" t="s">
        <v>3701</v>
      </c>
      <c r="U993" s="46" t="s">
        <v>3702</v>
      </c>
      <c r="V993" s="41">
        <v>3.04</v>
      </c>
      <c r="W993" s="12">
        <v>45784</v>
      </c>
      <c r="X993" s="12">
        <v>45719</v>
      </c>
      <c r="Y993" s="47">
        <v>30272</v>
      </c>
      <c r="Z993" s="42"/>
      <c r="AA993" s="14">
        <v>45785</v>
      </c>
      <c r="AB993" s="67" t="s">
        <v>63</v>
      </c>
      <c r="AC993" s="47">
        <v>21</v>
      </c>
      <c r="AD993" s="47" t="s">
        <v>133</v>
      </c>
      <c r="AE993" s="13">
        <v>1035433000</v>
      </c>
      <c r="AF993" s="47" t="s">
        <v>3703</v>
      </c>
      <c r="AG993" t="str">
        <f t="shared" si="31"/>
        <v>ADA FOTO</v>
      </c>
    </row>
    <row r="994" spans="1:33" ht="15.75" hidden="1" customHeight="1" thickBot="1">
      <c r="A994" t="str">
        <f t="shared" si="30"/>
        <v>060131015940000</v>
      </c>
      <c r="B994" s="41">
        <v>988</v>
      </c>
      <c r="C994" s="42" t="s">
        <v>3763</v>
      </c>
      <c r="D994" s="7" t="s">
        <v>162</v>
      </c>
      <c r="E994" s="41">
        <v>10</v>
      </c>
      <c r="F994" s="43">
        <v>28000</v>
      </c>
      <c r="G994" s="44">
        <v>10</v>
      </c>
      <c r="H994" s="43">
        <v>26700</v>
      </c>
      <c r="I994" s="43">
        <v>267000</v>
      </c>
      <c r="J994" s="45">
        <v>267000</v>
      </c>
      <c r="K994" s="43">
        <v>267500</v>
      </c>
      <c r="L994" s="41">
        <v>99.81</v>
      </c>
      <c r="M994" s="11" t="s">
        <v>3699</v>
      </c>
      <c r="N994" s="41">
        <v>0</v>
      </c>
      <c r="O994" s="42"/>
      <c r="P994" s="43">
        <v>268420</v>
      </c>
      <c r="Q994" s="41" t="s">
        <v>3700</v>
      </c>
      <c r="R994" s="43">
        <v>-267500</v>
      </c>
      <c r="S994" s="41">
        <v>0</v>
      </c>
      <c r="T994" s="7" t="s">
        <v>3701</v>
      </c>
      <c r="U994" s="46" t="s">
        <v>3702</v>
      </c>
      <c r="V994" s="41">
        <v>206.69</v>
      </c>
      <c r="W994" s="12">
        <v>45785</v>
      </c>
      <c r="X994" s="12">
        <v>45772</v>
      </c>
      <c r="Y994" s="47">
        <v>32338</v>
      </c>
      <c r="Z994" s="42"/>
      <c r="AA994" s="14">
        <v>45785</v>
      </c>
      <c r="AB994" s="67" t="s">
        <v>63</v>
      </c>
      <c r="AC994" s="47">
        <v>21</v>
      </c>
      <c r="AD994" s="47" t="s">
        <v>133</v>
      </c>
      <c r="AE994" s="13">
        <v>1015940000</v>
      </c>
      <c r="AF994" s="47" t="s">
        <v>3703</v>
      </c>
      <c r="AG994" t="str">
        <f t="shared" si="31"/>
        <v>ADA FOTO</v>
      </c>
    </row>
    <row r="995" spans="1:33" ht="15.75" hidden="1" customHeight="1" thickBot="1">
      <c r="A995" t="str">
        <f t="shared" si="30"/>
        <v>060131055131000</v>
      </c>
      <c r="B995" s="41">
        <v>989</v>
      </c>
      <c r="C995" s="42" t="s">
        <v>3764</v>
      </c>
      <c r="D995" s="7" t="s">
        <v>3765</v>
      </c>
      <c r="E995" s="41">
        <v>12</v>
      </c>
      <c r="F995" s="43">
        <v>35500</v>
      </c>
      <c r="G995" s="44">
        <v>0</v>
      </c>
      <c r="H995" s="43">
        <v>0</v>
      </c>
      <c r="I995" s="43">
        <v>426000</v>
      </c>
      <c r="J995" s="48">
        <v>426000</v>
      </c>
      <c r="K995" s="49">
        <v>399100</v>
      </c>
      <c r="L995" s="41">
        <v>106.74</v>
      </c>
      <c r="M995" s="11" t="s">
        <v>3707</v>
      </c>
      <c r="N995" s="41">
        <v>0</v>
      </c>
      <c r="O995" s="42"/>
      <c r="P995" s="43">
        <v>382464</v>
      </c>
      <c r="Q995" s="41" t="s">
        <v>3700</v>
      </c>
      <c r="R995" s="43">
        <v>-399100</v>
      </c>
      <c r="S995" s="41">
        <v>0</v>
      </c>
      <c r="T995" s="7" t="s">
        <v>3701</v>
      </c>
      <c r="U995" s="46" t="s">
        <v>3702</v>
      </c>
      <c r="V995" s="41">
        <v>9.31</v>
      </c>
      <c r="W995" s="12">
        <v>45784</v>
      </c>
      <c r="X995" s="12">
        <v>45777</v>
      </c>
      <c r="Y995" s="47">
        <v>21017</v>
      </c>
      <c r="Z995" s="42"/>
      <c r="AA995" s="14">
        <v>45785</v>
      </c>
      <c r="AB995" s="67" t="s">
        <v>63</v>
      </c>
      <c r="AC995" s="47">
        <v>21</v>
      </c>
      <c r="AD995" s="47" t="s">
        <v>133</v>
      </c>
      <c r="AE995" s="13">
        <v>1055131000</v>
      </c>
      <c r="AF995" s="47" t="s">
        <v>3703</v>
      </c>
      <c r="AG995" t="str">
        <f t="shared" si="31"/>
        <v>ADA FOTO</v>
      </c>
    </row>
    <row r="996" spans="1:33" ht="15.75" hidden="1" customHeight="1" thickBot="1">
      <c r="A996" t="str">
        <f t="shared" si="30"/>
        <v>060131070906000</v>
      </c>
      <c r="B996" s="41">
        <v>990</v>
      </c>
      <c r="C996" s="42" t="s">
        <v>3766</v>
      </c>
      <c r="D996" s="7" t="s">
        <v>256</v>
      </c>
      <c r="E996" s="41">
        <v>60</v>
      </c>
      <c r="F996" s="43">
        <v>4500</v>
      </c>
      <c r="G996" s="44">
        <v>60</v>
      </c>
      <c r="H996" s="43">
        <v>4425</v>
      </c>
      <c r="I996" s="43">
        <v>265500</v>
      </c>
      <c r="J996" s="45">
        <v>265500</v>
      </c>
      <c r="K996" s="43">
        <v>264000</v>
      </c>
      <c r="L996" s="41">
        <v>100.57</v>
      </c>
      <c r="M996" s="11" t="s">
        <v>3707</v>
      </c>
      <c r="N996" s="41">
        <v>0</v>
      </c>
      <c r="O996" s="42"/>
      <c r="P996" s="43">
        <v>264360</v>
      </c>
      <c r="Q996" s="41" t="s">
        <v>3700</v>
      </c>
      <c r="R996" s="43">
        <v>-264000</v>
      </c>
      <c r="S996" s="41">
        <v>0</v>
      </c>
      <c r="T996" s="7" t="s">
        <v>3701</v>
      </c>
      <c r="U996" s="46" t="s">
        <v>3711</v>
      </c>
      <c r="V996" s="50">
        <v>676.88</v>
      </c>
      <c r="W996" s="12">
        <v>45785</v>
      </c>
      <c r="X996" s="12">
        <v>45777</v>
      </c>
      <c r="Y996" s="47">
        <v>21017</v>
      </c>
      <c r="Z996" s="42"/>
      <c r="AA996" s="14">
        <v>45785</v>
      </c>
      <c r="AB996" s="67" t="s">
        <v>63</v>
      </c>
      <c r="AC996" s="47">
        <v>21</v>
      </c>
      <c r="AD996" s="47" t="s">
        <v>133</v>
      </c>
      <c r="AE996" s="13">
        <v>1070906000</v>
      </c>
      <c r="AF996" s="47" t="s">
        <v>3703</v>
      </c>
      <c r="AG996" t="str">
        <f t="shared" si="31"/>
        <v>ADA FOTO</v>
      </c>
    </row>
    <row r="997" spans="1:33" ht="15.75" hidden="1" customHeight="1" thickBot="1">
      <c r="A997" t="str">
        <f t="shared" si="30"/>
        <v>060131087247000</v>
      </c>
      <c r="B997" s="41">
        <v>991</v>
      </c>
      <c r="C997" s="42" t="s">
        <v>3767</v>
      </c>
      <c r="D997" s="7" t="s">
        <v>3768</v>
      </c>
      <c r="E997" s="41">
        <v>12</v>
      </c>
      <c r="F997" s="43">
        <v>30500</v>
      </c>
      <c r="G997" s="44">
        <v>0</v>
      </c>
      <c r="H997" s="43">
        <v>0</v>
      </c>
      <c r="I997" s="43">
        <v>366000</v>
      </c>
      <c r="J997" s="45">
        <v>366000</v>
      </c>
      <c r="K997" s="43">
        <v>336700</v>
      </c>
      <c r="L997" s="41">
        <v>108.7</v>
      </c>
      <c r="M997" s="11" t="s">
        <v>3707</v>
      </c>
      <c r="N997" s="41">
        <v>0</v>
      </c>
      <c r="O997" s="42"/>
      <c r="P997" s="43">
        <v>405060</v>
      </c>
      <c r="Q997" s="41" t="s">
        <v>3700</v>
      </c>
      <c r="R997" s="43">
        <v>-336700</v>
      </c>
      <c r="S997" s="41">
        <v>0</v>
      </c>
      <c r="T997" s="7" t="s">
        <v>3701</v>
      </c>
      <c r="U997" s="46" t="s">
        <v>3702</v>
      </c>
      <c r="V997" s="41">
        <v>1.77</v>
      </c>
      <c r="W997" s="12">
        <v>45784</v>
      </c>
      <c r="X997" s="12">
        <v>45777</v>
      </c>
      <c r="Y997" s="47">
        <v>38844</v>
      </c>
      <c r="Z997" s="42"/>
      <c r="AA997" s="14">
        <v>45785</v>
      </c>
      <c r="AB997" s="67" t="s">
        <v>63</v>
      </c>
      <c r="AC997" s="47">
        <v>21</v>
      </c>
      <c r="AD997" s="47" t="s">
        <v>133</v>
      </c>
      <c r="AE997" s="13">
        <v>1087247000</v>
      </c>
      <c r="AF997" s="47" t="s">
        <v>3703</v>
      </c>
      <c r="AG997" t="str">
        <f t="shared" si="31"/>
        <v>ADA FOTO</v>
      </c>
    </row>
    <row r="998" spans="1:33" ht="15.75" hidden="1" customHeight="1" thickBot="1">
      <c r="A998" t="str">
        <f t="shared" si="30"/>
        <v>060131087250000</v>
      </c>
      <c r="B998" s="41">
        <v>992</v>
      </c>
      <c r="C998" s="42" t="s">
        <v>3769</v>
      </c>
      <c r="D998" s="7" t="s">
        <v>3770</v>
      </c>
      <c r="E998" s="41">
        <v>12</v>
      </c>
      <c r="F998" s="43">
        <v>35000</v>
      </c>
      <c r="G998" s="44">
        <v>12</v>
      </c>
      <c r="H998" s="43">
        <v>34667</v>
      </c>
      <c r="I998" s="43">
        <v>416004</v>
      </c>
      <c r="J998" s="45">
        <v>416004</v>
      </c>
      <c r="K998" s="43">
        <v>310400</v>
      </c>
      <c r="L998" s="41">
        <v>134.02000000000001</v>
      </c>
      <c r="M998" s="11" t="s">
        <v>3707</v>
      </c>
      <c r="N998" s="41">
        <v>0</v>
      </c>
      <c r="O998" s="42"/>
      <c r="P998" s="43">
        <v>387024</v>
      </c>
      <c r="Q998" s="41" t="s">
        <v>3700</v>
      </c>
      <c r="R998" s="43">
        <v>-310400</v>
      </c>
      <c r="S998" s="41">
        <v>0</v>
      </c>
      <c r="T998" s="7" t="s">
        <v>3701</v>
      </c>
      <c r="U998" s="46" t="s">
        <v>3702</v>
      </c>
      <c r="V998" s="41">
        <v>1.47</v>
      </c>
      <c r="W998" s="12">
        <v>45784</v>
      </c>
      <c r="X998" s="12">
        <v>45740</v>
      </c>
      <c r="Y998" s="47">
        <v>38844</v>
      </c>
      <c r="Z998" s="42"/>
      <c r="AA998" s="14">
        <v>45785</v>
      </c>
      <c r="AB998" s="67" t="s">
        <v>63</v>
      </c>
      <c r="AC998" s="47">
        <v>21</v>
      </c>
      <c r="AD998" s="47" t="s">
        <v>133</v>
      </c>
      <c r="AE998" s="13">
        <v>1087250000</v>
      </c>
      <c r="AF998" s="47" t="s">
        <v>3703</v>
      </c>
      <c r="AG998" t="str">
        <f t="shared" si="31"/>
        <v>ADA FOTO</v>
      </c>
    </row>
    <row r="999" spans="1:33" ht="15.75" hidden="1" customHeight="1" thickBot="1">
      <c r="A999" t="str">
        <f t="shared" si="30"/>
        <v>060131084654000</v>
      </c>
      <c r="B999" s="41">
        <v>993</v>
      </c>
      <c r="C999" s="42" t="s">
        <v>3771</v>
      </c>
      <c r="D999" s="7" t="s">
        <v>3772</v>
      </c>
      <c r="E999" s="41">
        <v>12</v>
      </c>
      <c r="F999" s="43">
        <v>12500</v>
      </c>
      <c r="G999" s="44">
        <v>0</v>
      </c>
      <c r="H999" s="41">
        <v>0</v>
      </c>
      <c r="I999" s="43">
        <v>150000</v>
      </c>
      <c r="J999" s="45">
        <v>150000</v>
      </c>
      <c r="K999" s="43">
        <v>130800</v>
      </c>
      <c r="L999" s="41">
        <v>114.68</v>
      </c>
      <c r="M999" s="11" t="s">
        <v>3707</v>
      </c>
      <c r="N999" s="41">
        <v>0</v>
      </c>
      <c r="O999" s="42"/>
      <c r="P999" s="43">
        <v>141756</v>
      </c>
      <c r="Q999" s="41" t="s">
        <v>3700</v>
      </c>
      <c r="R999" s="43">
        <v>-130800</v>
      </c>
      <c r="S999" s="41">
        <v>0</v>
      </c>
      <c r="T999" s="7" t="s">
        <v>3701</v>
      </c>
      <c r="U999" s="46" t="s">
        <v>3702</v>
      </c>
      <c r="V999" s="41">
        <v>11.72</v>
      </c>
      <c r="W999" s="12">
        <v>45782</v>
      </c>
      <c r="X999" s="12">
        <v>45698</v>
      </c>
      <c r="Y999" s="47">
        <v>38844</v>
      </c>
      <c r="Z999" s="42"/>
      <c r="AA999" s="14">
        <v>45785</v>
      </c>
      <c r="AB999" s="67" t="s">
        <v>63</v>
      </c>
      <c r="AC999" s="47">
        <v>21</v>
      </c>
      <c r="AD999" s="47" t="s">
        <v>133</v>
      </c>
      <c r="AE999" s="13">
        <v>1084654000</v>
      </c>
      <c r="AF999" s="47" t="s">
        <v>3703</v>
      </c>
      <c r="AG999" t="str">
        <f t="shared" si="31"/>
        <v>ADA FOTO</v>
      </c>
    </row>
    <row r="1000" spans="1:33" ht="15.75" hidden="1" customHeight="1" thickBot="1">
      <c r="A1000" t="str">
        <f t="shared" si="30"/>
        <v>060131084784000</v>
      </c>
      <c r="B1000" s="41">
        <v>994</v>
      </c>
      <c r="C1000" s="42" t="s">
        <v>3773</v>
      </c>
      <c r="D1000" s="7" t="s">
        <v>3774</v>
      </c>
      <c r="E1000" s="41">
        <v>3</v>
      </c>
      <c r="F1000" s="43">
        <v>67900</v>
      </c>
      <c r="G1000" s="44">
        <v>0</v>
      </c>
      <c r="H1000" s="41">
        <v>0</v>
      </c>
      <c r="I1000" s="43">
        <v>203700</v>
      </c>
      <c r="J1000" s="45">
        <v>203700</v>
      </c>
      <c r="K1000" s="43">
        <v>200400</v>
      </c>
      <c r="L1000" s="41">
        <v>101.65</v>
      </c>
      <c r="M1000" s="11" t="s">
        <v>3707</v>
      </c>
      <c r="N1000" s="41">
        <v>0</v>
      </c>
      <c r="O1000" s="42"/>
      <c r="P1000" s="43">
        <v>198660</v>
      </c>
      <c r="Q1000" s="41" t="s">
        <v>3700</v>
      </c>
      <c r="R1000" s="43">
        <v>-200400</v>
      </c>
      <c r="S1000" s="41">
        <v>0</v>
      </c>
      <c r="T1000" s="7" t="s">
        <v>3701</v>
      </c>
      <c r="U1000" s="46" t="s">
        <v>3702</v>
      </c>
      <c r="V1000" s="41">
        <v>3.33</v>
      </c>
      <c r="W1000" s="12">
        <v>45784</v>
      </c>
      <c r="X1000" s="12">
        <v>45758</v>
      </c>
      <c r="Y1000" s="47">
        <v>38844</v>
      </c>
      <c r="Z1000" s="42"/>
      <c r="AA1000" s="14">
        <v>45785</v>
      </c>
      <c r="AB1000" s="67" t="s">
        <v>63</v>
      </c>
      <c r="AC1000" s="47">
        <v>21</v>
      </c>
      <c r="AD1000" s="47" t="s">
        <v>133</v>
      </c>
      <c r="AE1000" s="13">
        <v>1084784000</v>
      </c>
      <c r="AF1000" s="47" t="s">
        <v>3703</v>
      </c>
      <c r="AG1000" t="str">
        <f t="shared" si="31"/>
        <v>ADA FOTO</v>
      </c>
    </row>
    <row r="1001" spans="1:33" ht="15.75" hidden="1" customHeight="1" thickBot="1">
      <c r="A1001" t="str">
        <f t="shared" si="30"/>
        <v>060131084655000</v>
      </c>
      <c r="B1001" s="41">
        <v>995</v>
      </c>
      <c r="C1001" s="42" t="s">
        <v>3775</v>
      </c>
      <c r="D1001" s="7" t="s">
        <v>3776</v>
      </c>
      <c r="E1001" s="41">
        <v>12</v>
      </c>
      <c r="F1001" s="43">
        <v>23500</v>
      </c>
      <c r="G1001" s="44">
        <v>0</v>
      </c>
      <c r="H1001" s="43">
        <v>0</v>
      </c>
      <c r="I1001" s="43">
        <v>282000</v>
      </c>
      <c r="J1001" s="45">
        <v>282000</v>
      </c>
      <c r="K1001" s="43">
        <v>258600</v>
      </c>
      <c r="L1001" s="41">
        <v>109.05</v>
      </c>
      <c r="M1001" s="11" t="s">
        <v>3707</v>
      </c>
      <c r="N1001" s="41">
        <v>0</v>
      </c>
      <c r="O1001" s="42"/>
      <c r="P1001" s="43">
        <v>332412</v>
      </c>
      <c r="Q1001" s="41" t="s">
        <v>3700</v>
      </c>
      <c r="R1001" s="43">
        <v>-258600</v>
      </c>
      <c r="S1001" s="41">
        <v>0</v>
      </c>
      <c r="T1001" s="7" t="s">
        <v>3701</v>
      </c>
      <c r="U1001" s="46" t="s">
        <v>3702</v>
      </c>
      <c r="V1001" s="41">
        <v>20.79</v>
      </c>
      <c r="W1001" s="12">
        <v>45784</v>
      </c>
      <c r="X1001" s="12">
        <v>45758</v>
      </c>
      <c r="Y1001" s="47">
        <v>38844</v>
      </c>
      <c r="Z1001" s="42"/>
      <c r="AA1001" s="14">
        <v>45785</v>
      </c>
      <c r="AB1001" s="67" t="s">
        <v>63</v>
      </c>
      <c r="AC1001" s="47">
        <v>21</v>
      </c>
      <c r="AD1001" s="47" t="s">
        <v>133</v>
      </c>
      <c r="AE1001" s="13">
        <v>1084655000</v>
      </c>
      <c r="AF1001" s="47" t="s">
        <v>3703</v>
      </c>
      <c r="AG1001" t="str">
        <f t="shared" si="31"/>
        <v>ADA FOTO</v>
      </c>
    </row>
    <row r="1002" spans="1:33" ht="15.75" hidden="1" customHeight="1" thickBot="1">
      <c r="A1002" t="str">
        <f t="shared" si="30"/>
        <v>060131084657000</v>
      </c>
      <c r="B1002" s="41">
        <v>996</v>
      </c>
      <c r="C1002" s="42" t="s">
        <v>3777</v>
      </c>
      <c r="D1002" s="7" t="s">
        <v>3778</v>
      </c>
      <c r="E1002" s="41">
        <v>3</v>
      </c>
      <c r="F1002" s="43">
        <v>86500</v>
      </c>
      <c r="G1002" s="44">
        <v>0</v>
      </c>
      <c r="H1002" s="43">
        <v>0</v>
      </c>
      <c r="I1002" s="43">
        <v>259500</v>
      </c>
      <c r="J1002" s="45">
        <v>259500</v>
      </c>
      <c r="K1002" s="43">
        <v>240900</v>
      </c>
      <c r="L1002" s="41">
        <v>107.72</v>
      </c>
      <c r="M1002" s="11" t="s">
        <v>3707</v>
      </c>
      <c r="N1002" s="41">
        <v>0</v>
      </c>
      <c r="O1002" s="42"/>
      <c r="P1002" s="43">
        <v>257298</v>
      </c>
      <c r="Q1002" s="41" t="s">
        <v>3700</v>
      </c>
      <c r="R1002" s="43">
        <v>-240900</v>
      </c>
      <c r="S1002" s="41">
        <v>0</v>
      </c>
      <c r="T1002" s="7" t="s">
        <v>3701</v>
      </c>
      <c r="U1002" s="46" t="s">
        <v>3702</v>
      </c>
      <c r="V1002" s="41">
        <v>0.94</v>
      </c>
      <c r="W1002" s="12">
        <v>45783</v>
      </c>
      <c r="X1002" s="12">
        <v>45766</v>
      </c>
      <c r="Y1002" s="47">
        <v>38844</v>
      </c>
      <c r="Z1002" s="42"/>
      <c r="AA1002" s="14">
        <v>45785</v>
      </c>
      <c r="AB1002" s="67" t="s">
        <v>63</v>
      </c>
      <c r="AC1002" s="47">
        <v>21</v>
      </c>
      <c r="AD1002" s="47" t="s">
        <v>133</v>
      </c>
      <c r="AE1002" s="13">
        <v>1084657000</v>
      </c>
      <c r="AF1002" s="47" t="s">
        <v>3703</v>
      </c>
      <c r="AG1002" t="str">
        <f t="shared" si="31"/>
        <v>ADA FOTO</v>
      </c>
    </row>
    <row r="1003" spans="1:33" ht="15.75" hidden="1" customHeight="1" thickBot="1">
      <c r="A1003" t="str">
        <f t="shared" si="30"/>
        <v>060131084658000</v>
      </c>
      <c r="B1003" s="6">
        <v>997</v>
      </c>
      <c r="C1003" s="7" t="s">
        <v>3779</v>
      </c>
      <c r="D1003" s="7" t="s">
        <v>3780</v>
      </c>
      <c r="E1003" s="41">
        <v>12</v>
      </c>
      <c r="F1003" s="43">
        <v>15300</v>
      </c>
      <c r="G1003" s="44">
        <v>0</v>
      </c>
      <c r="H1003" s="43">
        <v>0</v>
      </c>
      <c r="I1003" s="8">
        <v>183600</v>
      </c>
      <c r="J1003" s="15">
        <v>183600</v>
      </c>
      <c r="K1003" s="8">
        <v>179000</v>
      </c>
      <c r="L1003" s="6">
        <v>102.57</v>
      </c>
      <c r="M1003" s="11" t="s">
        <v>3707</v>
      </c>
      <c r="N1003" s="41">
        <v>0</v>
      </c>
      <c r="O1003" s="42"/>
      <c r="P1003" s="43">
        <v>183204</v>
      </c>
      <c r="Q1003" s="41" t="s">
        <v>3700</v>
      </c>
      <c r="R1003" s="43">
        <v>-179000</v>
      </c>
      <c r="S1003" s="41">
        <v>0</v>
      </c>
      <c r="T1003" s="7" t="s">
        <v>3701</v>
      </c>
      <c r="U1003" s="46" t="s">
        <v>3702</v>
      </c>
      <c r="V1003" s="41">
        <v>1.76</v>
      </c>
      <c r="W1003" s="12">
        <v>45783</v>
      </c>
      <c r="X1003" s="12">
        <v>45758</v>
      </c>
      <c r="Y1003" s="47">
        <v>38844</v>
      </c>
      <c r="Z1003" s="42"/>
      <c r="AA1003" s="14">
        <v>45785</v>
      </c>
      <c r="AB1003" s="67" t="s">
        <v>63</v>
      </c>
      <c r="AC1003" s="47">
        <v>21</v>
      </c>
      <c r="AD1003" s="47" t="s">
        <v>133</v>
      </c>
      <c r="AE1003" s="13">
        <v>1084658000</v>
      </c>
      <c r="AF1003" s="47" t="s">
        <v>3703</v>
      </c>
      <c r="AG1003" t="str">
        <f t="shared" si="31"/>
        <v>ADA FOTO</v>
      </c>
    </row>
    <row r="1004" spans="1:33" ht="15.75" hidden="1" customHeight="1" thickBot="1">
      <c r="A1004" t="str">
        <f t="shared" si="30"/>
        <v>060131036780000</v>
      </c>
      <c r="B1004" s="41">
        <v>998</v>
      </c>
      <c r="C1004" s="42" t="s">
        <v>3781</v>
      </c>
      <c r="D1004" s="7" t="s">
        <v>3782</v>
      </c>
      <c r="E1004" s="41">
        <v>6</v>
      </c>
      <c r="F1004" s="43">
        <v>44000</v>
      </c>
      <c r="G1004" s="44">
        <v>0</v>
      </c>
      <c r="H1004" s="41">
        <v>0</v>
      </c>
      <c r="I1004" s="43">
        <v>264000</v>
      </c>
      <c r="J1004" s="45">
        <v>264000</v>
      </c>
      <c r="K1004" s="43">
        <v>239700</v>
      </c>
      <c r="L1004" s="41">
        <v>110.14</v>
      </c>
      <c r="M1004" s="11" t="s">
        <v>3707</v>
      </c>
      <c r="N1004" s="41">
        <v>0</v>
      </c>
      <c r="O1004" s="42"/>
      <c r="P1004" s="43">
        <v>231666</v>
      </c>
      <c r="Q1004" s="41" t="s">
        <v>3700</v>
      </c>
      <c r="R1004" s="43">
        <v>-239700</v>
      </c>
      <c r="S1004" s="41">
        <v>0</v>
      </c>
      <c r="T1004" s="7" t="s">
        <v>3701</v>
      </c>
      <c r="U1004" s="46" t="s">
        <v>3702</v>
      </c>
      <c r="V1004" s="41">
        <v>6.74</v>
      </c>
      <c r="W1004" s="12">
        <v>45780</v>
      </c>
      <c r="X1004" s="12">
        <v>45757</v>
      </c>
      <c r="Y1004" s="47">
        <v>22576</v>
      </c>
      <c r="Z1004" s="42"/>
      <c r="AA1004" s="14">
        <v>45785</v>
      </c>
      <c r="AB1004" s="67" t="s">
        <v>63</v>
      </c>
      <c r="AC1004" s="47">
        <v>21</v>
      </c>
      <c r="AD1004" s="47" t="s">
        <v>133</v>
      </c>
      <c r="AE1004" s="13">
        <v>1036780000</v>
      </c>
      <c r="AF1004" s="47" t="s">
        <v>3703</v>
      </c>
      <c r="AG1004" t="str">
        <f t="shared" si="31"/>
        <v>ADA FOTO</v>
      </c>
    </row>
    <row r="1005" spans="1:33" ht="15.75" hidden="1" customHeight="1" thickBot="1">
      <c r="A1005" t="str">
        <f t="shared" si="30"/>
        <v>060131137122000</v>
      </c>
      <c r="B1005" s="41">
        <v>999</v>
      </c>
      <c r="C1005" s="42" t="s">
        <v>3783</v>
      </c>
      <c r="D1005" s="7" t="s">
        <v>442</v>
      </c>
      <c r="E1005" s="41">
        <v>48</v>
      </c>
      <c r="F1005" s="43">
        <v>4800</v>
      </c>
      <c r="G1005" s="44">
        <v>48</v>
      </c>
      <c r="H1005" s="43">
        <v>4575</v>
      </c>
      <c r="I1005" s="43">
        <v>219600</v>
      </c>
      <c r="J1005" s="45">
        <v>219600</v>
      </c>
      <c r="K1005" s="43">
        <v>225700</v>
      </c>
      <c r="L1005" s="41">
        <v>97.3</v>
      </c>
      <c r="M1005" s="11" t="s">
        <v>3699</v>
      </c>
      <c r="N1005" s="41">
        <v>0</v>
      </c>
      <c r="O1005" s="42"/>
      <c r="P1005" s="43">
        <v>218640</v>
      </c>
      <c r="Q1005" s="41" t="s">
        <v>3700</v>
      </c>
      <c r="R1005" s="43">
        <v>-225700</v>
      </c>
      <c r="S1005" s="41">
        <v>0</v>
      </c>
      <c r="T1005" s="7" t="s">
        <v>3701</v>
      </c>
      <c r="U1005" s="46" t="s">
        <v>3711</v>
      </c>
      <c r="V1005" s="41">
        <v>23.63</v>
      </c>
      <c r="W1005" s="12">
        <v>45784</v>
      </c>
      <c r="X1005" s="12">
        <v>45756</v>
      </c>
      <c r="Y1005" s="47">
        <v>25419</v>
      </c>
      <c r="Z1005" s="42"/>
      <c r="AA1005" s="14">
        <v>45785</v>
      </c>
      <c r="AB1005" s="67" t="s">
        <v>63</v>
      </c>
      <c r="AC1005" s="47">
        <v>21</v>
      </c>
      <c r="AD1005" s="47" t="s">
        <v>133</v>
      </c>
      <c r="AE1005" s="13">
        <v>1137122000</v>
      </c>
      <c r="AF1005" s="47" t="s">
        <v>3703</v>
      </c>
      <c r="AG1005" t="str">
        <f t="shared" si="31"/>
        <v>ADA FOTO</v>
      </c>
    </row>
    <row r="1006" spans="1:33" ht="15.75" hidden="1" customHeight="1" thickBot="1">
      <c r="A1006" t="str">
        <f t="shared" si="30"/>
        <v>060131115338000</v>
      </c>
      <c r="B1006" s="6">
        <v>1000</v>
      </c>
      <c r="C1006" s="7" t="s">
        <v>3784</v>
      </c>
      <c r="D1006" s="7" t="s">
        <v>424</v>
      </c>
      <c r="E1006" s="41">
        <v>36</v>
      </c>
      <c r="F1006" s="43">
        <v>4800</v>
      </c>
      <c r="G1006" s="44">
        <v>36</v>
      </c>
      <c r="H1006" s="43">
        <v>4600</v>
      </c>
      <c r="I1006" s="8">
        <v>165600</v>
      </c>
      <c r="J1006" s="15">
        <v>165600</v>
      </c>
      <c r="K1006" s="8">
        <v>197000</v>
      </c>
      <c r="L1006" s="6">
        <v>84.06</v>
      </c>
      <c r="M1006" s="11" t="s">
        <v>3699</v>
      </c>
      <c r="N1006" s="41">
        <v>0</v>
      </c>
      <c r="O1006" s="42"/>
      <c r="P1006" s="43">
        <v>159840</v>
      </c>
      <c r="Q1006" s="41" t="s">
        <v>3700</v>
      </c>
      <c r="R1006" s="43">
        <v>-197000</v>
      </c>
      <c r="S1006" s="41">
        <v>0</v>
      </c>
      <c r="T1006" s="7" t="s">
        <v>3701</v>
      </c>
      <c r="U1006" s="46" t="s">
        <v>3702</v>
      </c>
      <c r="V1006" s="50">
        <v>132.66</v>
      </c>
      <c r="W1006" s="12">
        <v>45785</v>
      </c>
      <c r="X1006" s="12">
        <v>45784</v>
      </c>
      <c r="Y1006" s="47">
        <v>39821</v>
      </c>
      <c r="Z1006" s="42"/>
      <c r="AA1006" s="14">
        <v>45785</v>
      </c>
      <c r="AB1006" s="67" t="s">
        <v>63</v>
      </c>
      <c r="AC1006" s="47">
        <v>21</v>
      </c>
      <c r="AD1006" s="47" t="s">
        <v>133</v>
      </c>
      <c r="AE1006" s="13">
        <v>1115338000</v>
      </c>
      <c r="AF1006" s="47" t="s">
        <v>3703</v>
      </c>
      <c r="AG1006" t="str">
        <f t="shared" si="31"/>
        <v>ADA FOTO</v>
      </c>
    </row>
    <row r="1007" spans="1:33" ht="15.75" hidden="1" customHeight="1" thickBot="1">
      <c r="A1007" t="str">
        <f t="shared" si="30"/>
        <v>060131077236000</v>
      </c>
      <c r="B1007" s="6">
        <v>1001</v>
      </c>
      <c r="C1007" s="7" t="s">
        <v>3785</v>
      </c>
      <c r="D1007" s="7" t="s">
        <v>298</v>
      </c>
      <c r="E1007" s="41">
        <v>12</v>
      </c>
      <c r="F1007" s="43">
        <v>18700</v>
      </c>
      <c r="G1007" s="44">
        <v>12</v>
      </c>
      <c r="H1007" s="43">
        <v>16208</v>
      </c>
      <c r="I1007" s="8">
        <v>194496</v>
      </c>
      <c r="J1007" s="15">
        <v>194496</v>
      </c>
      <c r="K1007" s="8">
        <v>197000</v>
      </c>
      <c r="L1007" s="6">
        <v>98.73</v>
      </c>
      <c r="M1007" s="11" t="s">
        <v>3699</v>
      </c>
      <c r="N1007" s="41">
        <v>0</v>
      </c>
      <c r="O1007" s="42"/>
      <c r="P1007" s="43">
        <v>195204</v>
      </c>
      <c r="Q1007" s="41" t="s">
        <v>3700</v>
      </c>
      <c r="R1007" s="43">
        <v>-197000</v>
      </c>
      <c r="S1007" s="41">
        <v>0</v>
      </c>
      <c r="T1007" s="7" t="s">
        <v>3701</v>
      </c>
      <c r="U1007" s="46" t="s">
        <v>3702</v>
      </c>
      <c r="V1007" s="41">
        <v>4.29</v>
      </c>
      <c r="W1007" s="12">
        <v>45779</v>
      </c>
      <c r="X1007" s="12">
        <v>45775</v>
      </c>
      <c r="Y1007" s="47">
        <v>37410</v>
      </c>
      <c r="Z1007" s="42"/>
      <c r="AA1007" s="14">
        <v>45785</v>
      </c>
      <c r="AB1007" s="67" t="s">
        <v>63</v>
      </c>
      <c r="AC1007" s="47">
        <v>26</v>
      </c>
      <c r="AD1007" s="47" t="s">
        <v>133</v>
      </c>
      <c r="AE1007" s="13">
        <v>1077236000</v>
      </c>
      <c r="AF1007" s="47" t="s">
        <v>3703</v>
      </c>
      <c r="AG1007" t="str">
        <f t="shared" si="31"/>
        <v>ADA FOTO</v>
      </c>
    </row>
    <row r="1008" spans="1:33" ht="15.75" hidden="1" customHeight="1" thickBot="1">
      <c r="A1008" t="str">
        <f t="shared" si="30"/>
        <v>060131074674000</v>
      </c>
      <c r="B1008" s="41">
        <v>1002</v>
      </c>
      <c r="C1008" s="42" t="s">
        <v>3786</v>
      </c>
      <c r="D1008" s="7" t="s">
        <v>3787</v>
      </c>
      <c r="E1008" s="41">
        <v>20</v>
      </c>
      <c r="F1008" s="43">
        <v>8200</v>
      </c>
      <c r="G1008" s="44">
        <v>20</v>
      </c>
      <c r="H1008" s="43">
        <v>7600</v>
      </c>
      <c r="I1008" s="43">
        <v>152000</v>
      </c>
      <c r="J1008" s="45">
        <v>152000</v>
      </c>
      <c r="K1008" s="43">
        <v>163000</v>
      </c>
      <c r="L1008" s="41">
        <v>93.25</v>
      </c>
      <c r="M1008" s="11" t="s">
        <v>3699</v>
      </c>
      <c r="N1008" s="41">
        <v>0</v>
      </c>
      <c r="O1008" s="42"/>
      <c r="P1008" s="43">
        <v>158520</v>
      </c>
      <c r="Q1008" s="41" t="s">
        <v>3700</v>
      </c>
      <c r="R1008" s="43">
        <v>-163000</v>
      </c>
      <c r="S1008" s="41">
        <v>0</v>
      </c>
      <c r="T1008" s="7" t="s">
        <v>3701</v>
      </c>
      <c r="U1008" s="46" t="s">
        <v>3702</v>
      </c>
      <c r="V1008" s="41">
        <v>172.93</v>
      </c>
      <c r="W1008" s="12">
        <v>45784</v>
      </c>
      <c r="X1008" s="12">
        <v>45775</v>
      </c>
      <c r="Y1008" s="47">
        <v>22041</v>
      </c>
      <c r="Z1008" s="42"/>
      <c r="AA1008" s="14">
        <v>45785</v>
      </c>
      <c r="AB1008" s="67" t="s">
        <v>63</v>
      </c>
      <c r="AC1008" s="47">
        <v>26</v>
      </c>
      <c r="AD1008" s="47" t="s">
        <v>133</v>
      </c>
      <c r="AE1008" s="13">
        <v>1074674000</v>
      </c>
      <c r="AF1008" s="47" t="s">
        <v>3703</v>
      </c>
      <c r="AG1008" t="str">
        <f t="shared" si="31"/>
        <v>ADA FOTO</v>
      </c>
    </row>
    <row r="1009" spans="1:33" ht="15.75" hidden="1" customHeight="1" thickBot="1">
      <c r="A1009" t="str">
        <f t="shared" si="30"/>
        <v>060131102123000</v>
      </c>
      <c r="B1009" s="41">
        <v>1003</v>
      </c>
      <c r="C1009" s="42" t="s">
        <v>3788</v>
      </c>
      <c r="D1009" s="7" t="s">
        <v>406</v>
      </c>
      <c r="E1009" s="41">
        <v>12</v>
      </c>
      <c r="F1009" s="43">
        <v>16500</v>
      </c>
      <c r="G1009" s="44">
        <v>12</v>
      </c>
      <c r="H1009" s="43">
        <v>13417</v>
      </c>
      <c r="I1009" s="43">
        <v>161004</v>
      </c>
      <c r="J1009" s="45">
        <v>161004</v>
      </c>
      <c r="K1009" s="43">
        <v>168000</v>
      </c>
      <c r="L1009" s="41">
        <v>95.84</v>
      </c>
      <c r="M1009" s="11" t="s">
        <v>3699</v>
      </c>
      <c r="N1009" s="41">
        <v>0</v>
      </c>
      <c r="O1009" s="42"/>
      <c r="P1009" s="43">
        <v>165924</v>
      </c>
      <c r="Q1009" s="41" t="s">
        <v>3700</v>
      </c>
      <c r="R1009" s="43">
        <v>-168000</v>
      </c>
      <c r="S1009" s="41">
        <v>0</v>
      </c>
      <c r="T1009" s="7" t="s">
        <v>3701</v>
      </c>
      <c r="U1009" s="46" t="s">
        <v>3702</v>
      </c>
      <c r="V1009" s="50">
        <v>105.38</v>
      </c>
      <c r="W1009" s="12">
        <v>45784</v>
      </c>
      <c r="X1009" s="12">
        <v>45775</v>
      </c>
      <c r="Y1009" s="47">
        <v>37410</v>
      </c>
      <c r="Z1009" s="42"/>
      <c r="AA1009" s="14">
        <v>45785</v>
      </c>
      <c r="AB1009" s="67" t="s">
        <v>63</v>
      </c>
      <c r="AC1009" s="47">
        <v>26</v>
      </c>
      <c r="AD1009" s="47" t="s">
        <v>133</v>
      </c>
      <c r="AE1009" s="13">
        <v>1102123000</v>
      </c>
      <c r="AF1009" s="47" t="s">
        <v>3703</v>
      </c>
      <c r="AG1009" t="str">
        <f t="shared" si="31"/>
        <v>ADA FOTO</v>
      </c>
    </row>
    <row r="1010" spans="1:33" ht="15.75" hidden="1" customHeight="1" thickBot="1">
      <c r="A1010" t="str">
        <f t="shared" si="30"/>
        <v>060131074883000</v>
      </c>
      <c r="B1010" s="6">
        <v>1004</v>
      </c>
      <c r="C1010" s="7" t="s">
        <v>3789</v>
      </c>
      <c r="D1010" s="7" t="s">
        <v>286</v>
      </c>
      <c r="E1010" s="41">
        <v>50</v>
      </c>
      <c r="F1010" s="43">
        <v>16500</v>
      </c>
      <c r="G1010" s="44">
        <v>0</v>
      </c>
      <c r="H1010" s="43">
        <v>0</v>
      </c>
      <c r="I1010" s="8">
        <v>825000</v>
      </c>
      <c r="J1010" s="15">
        <v>825000</v>
      </c>
      <c r="K1010" s="8">
        <v>755000</v>
      </c>
      <c r="L1010" s="6">
        <v>109.27</v>
      </c>
      <c r="M1010" s="11" t="s">
        <v>3707</v>
      </c>
      <c r="N1010" s="41">
        <v>0</v>
      </c>
      <c r="O1010" s="42"/>
      <c r="P1010" s="43">
        <v>758850</v>
      </c>
      <c r="Q1010" s="41" t="s">
        <v>3700</v>
      </c>
      <c r="R1010" s="43">
        <v>-755000</v>
      </c>
      <c r="S1010" s="41">
        <v>0</v>
      </c>
      <c r="T1010" s="7" t="s">
        <v>3701</v>
      </c>
      <c r="U1010" s="46" t="s">
        <v>3702</v>
      </c>
      <c r="V1010" s="50">
        <v>0.1</v>
      </c>
      <c r="W1010" s="12">
        <v>45782</v>
      </c>
      <c r="X1010" s="12">
        <v>45575</v>
      </c>
      <c r="Y1010" s="47">
        <v>24466</v>
      </c>
      <c r="Z1010" s="42"/>
      <c r="AA1010" s="14">
        <v>45785</v>
      </c>
      <c r="AB1010" s="67" t="s">
        <v>63</v>
      </c>
      <c r="AC1010" s="47">
        <v>26</v>
      </c>
      <c r="AD1010" s="47" t="s">
        <v>133</v>
      </c>
      <c r="AE1010" s="13">
        <v>1074883000</v>
      </c>
      <c r="AF1010" s="47" t="s">
        <v>3703</v>
      </c>
      <c r="AG1010" t="str">
        <f t="shared" si="31"/>
        <v>ADA FOTO</v>
      </c>
    </row>
    <row r="1011" spans="1:33" ht="15.75" hidden="1" customHeight="1" thickBot="1">
      <c r="A1011" t="str">
        <f t="shared" si="30"/>
        <v>060131077237000</v>
      </c>
      <c r="B1011" s="6">
        <v>1005</v>
      </c>
      <c r="C1011" s="7" t="s">
        <v>3790</v>
      </c>
      <c r="D1011" s="7" t="s">
        <v>3791</v>
      </c>
      <c r="E1011" s="41">
        <v>12</v>
      </c>
      <c r="F1011" s="43">
        <v>18900</v>
      </c>
      <c r="G1011" s="44">
        <v>12</v>
      </c>
      <c r="H1011" s="43">
        <v>16208</v>
      </c>
      <c r="I1011" s="8">
        <v>194496</v>
      </c>
      <c r="J1011" s="15">
        <v>194496</v>
      </c>
      <c r="K1011" s="8">
        <v>211000</v>
      </c>
      <c r="L1011" s="6">
        <v>92.18</v>
      </c>
      <c r="M1011" s="11" t="s">
        <v>3699</v>
      </c>
      <c r="N1011" s="41">
        <v>0</v>
      </c>
      <c r="O1011" s="42"/>
      <c r="P1011" s="43">
        <v>195204</v>
      </c>
      <c r="Q1011" s="41" t="s">
        <v>3700</v>
      </c>
      <c r="R1011" s="43">
        <v>-211000</v>
      </c>
      <c r="S1011" s="41">
        <v>0</v>
      </c>
      <c r="T1011" s="7" t="s">
        <v>3701</v>
      </c>
      <c r="U1011" s="46" t="s">
        <v>3702</v>
      </c>
      <c r="V1011" s="41">
        <v>14.89</v>
      </c>
      <c r="W1011" s="12">
        <v>45784</v>
      </c>
      <c r="X1011" s="12">
        <v>45771</v>
      </c>
      <c r="Y1011" s="47">
        <v>37410</v>
      </c>
      <c r="Z1011" s="42"/>
      <c r="AA1011" s="14">
        <v>45785</v>
      </c>
      <c r="AB1011" s="67" t="s">
        <v>63</v>
      </c>
      <c r="AC1011" s="47">
        <v>26</v>
      </c>
      <c r="AD1011" s="47" t="s">
        <v>133</v>
      </c>
      <c r="AE1011" s="13">
        <v>1077237000</v>
      </c>
      <c r="AF1011" s="47" t="s">
        <v>3703</v>
      </c>
      <c r="AG1011" t="str">
        <f t="shared" si="31"/>
        <v>ADA FOTO</v>
      </c>
    </row>
    <row r="1012" spans="1:33" ht="15.75" hidden="1" customHeight="1" thickBot="1">
      <c r="A1012" t="str">
        <f t="shared" si="30"/>
        <v>060131002106000</v>
      </c>
      <c r="B1012" s="41">
        <v>1006</v>
      </c>
      <c r="C1012" s="42" t="s">
        <v>3792</v>
      </c>
      <c r="D1012" s="7" t="s">
        <v>136</v>
      </c>
      <c r="E1012" s="41">
        <v>20</v>
      </c>
      <c r="F1012" s="43">
        <v>10000</v>
      </c>
      <c r="G1012" s="44">
        <v>20</v>
      </c>
      <c r="H1012" s="43">
        <v>9180</v>
      </c>
      <c r="I1012" s="43">
        <v>183600</v>
      </c>
      <c r="J1012" s="45">
        <v>183600</v>
      </c>
      <c r="K1012" s="43">
        <v>184000</v>
      </c>
      <c r="L1012" s="41">
        <v>99.78</v>
      </c>
      <c r="M1012" s="11" t="s">
        <v>3699</v>
      </c>
      <c r="N1012" s="41">
        <v>0</v>
      </c>
      <c r="O1012" s="42"/>
      <c r="P1012" s="43">
        <v>181040</v>
      </c>
      <c r="Q1012" s="41" t="s">
        <v>3700</v>
      </c>
      <c r="R1012" s="43">
        <v>-184000</v>
      </c>
      <c r="S1012" s="41">
        <v>0</v>
      </c>
      <c r="T1012" s="7" t="s">
        <v>3701</v>
      </c>
      <c r="U1012" s="46" t="s">
        <v>3702</v>
      </c>
      <c r="V1012" s="50">
        <v>1344.12</v>
      </c>
      <c r="W1012" s="12">
        <v>45784</v>
      </c>
      <c r="X1012" s="12">
        <v>45703</v>
      </c>
      <c r="Y1012" s="47">
        <v>37410</v>
      </c>
      <c r="Z1012" s="42"/>
      <c r="AA1012" s="14">
        <v>45785</v>
      </c>
      <c r="AB1012" s="67" t="s">
        <v>63</v>
      </c>
      <c r="AC1012" s="47">
        <v>26</v>
      </c>
      <c r="AD1012" s="47" t="s">
        <v>133</v>
      </c>
      <c r="AE1012" s="13">
        <v>1002106000</v>
      </c>
      <c r="AF1012" s="47" t="s">
        <v>3703</v>
      </c>
      <c r="AG1012" t="str">
        <f t="shared" si="31"/>
        <v>ADA FOTO</v>
      </c>
    </row>
    <row r="1013" spans="1:33" ht="15.75" hidden="1" customHeight="1" thickBot="1">
      <c r="A1013" t="str">
        <f t="shared" si="30"/>
        <v>060131055785000</v>
      </c>
      <c r="B1013" s="41">
        <v>1007</v>
      </c>
      <c r="C1013" s="42" t="s">
        <v>3793</v>
      </c>
      <c r="D1013" s="7" t="s">
        <v>232</v>
      </c>
      <c r="E1013" s="41">
        <v>12</v>
      </c>
      <c r="F1013" s="43">
        <v>15500</v>
      </c>
      <c r="G1013" s="44">
        <v>12</v>
      </c>
      <c r="H1013" s="43">
        <v>13625</v>
      </c>
      <c r="I1013" s="43">
        <v>163500</v>
      </c>
      <c r="J1013" s="48">
        <v>163500</v>
      </c>
      <c r="K1013" s="49">
        <v>164500</v>
      </c>
      <c r="L1013" s="41">
        <v>99.39</v>
      </c>
      <c r="M1013" s="11" t="s">
        <v>3699</v>
      </c>
      <c r="N1013" s="41">
        <v>0</v>
      </c>
      <c r="O1013" s="42"/>
      <c r="P1013" s="43">
        <v>172824</v>
      </c>
      <c r="Q1013" s="41" t="s">
        <v>3700</v>
      </c>
      <c r="R1013" s="43">
        <v>-164500</v>
      </c>
      <c r="S1013" s="41">
        <v>0</v>
      </c>
      <c r="T1013" s="7" t="s">
        <v>3701</v>
      </c>
      <c r="U1013" s="46" t="s">
        <v>3711</v>
      </c>
      <c r="V1013" s="41">
        <v>213.32</v>
      </c>
      <c r="W1013" s="12">
        <v>45783</v>
      </c>
      <c r="X1013" s="12">
        <v>45783</v>
      </c>
      <c r="Y1013" s="47">
        <v>38700</v>
      </c>
      <c r="Z1013" s="42"/>
      <c r="AA1013" s="14">
        <v>45785</v>
      </c>
      <c r="AB1013" s="67" t="s">
        <v>63</v>
      </c>
      <c r="AC1013" s="47">
        <v>26</v>
      </c>
      <c r="AD1013" s="47" t="s">
        <v>133</v>
      </c>
      <c r="AE1013" s="13">
        <v>1055785000</v>
      </c>
      <c r="AF1013" s="47" t="s">
        <v>3703</v>
      </c>
      <c r="AG1013" t="str">
        <f t="shared" si="31"/>
        <v>ADA FOTO</v>
      </c>
    </row>
    <row r="1014" spans="1:33" ht="15.75" hidden="1" customHeight="1" thickBot="1">
      <c r="A1014" t="str">
        <f t="shared" si="30"/>
        <v>060131108244000</v>
      </c>
      <c r="B1014" s="6">
        <v>1008</v>
      </c>
      <c r="C1014" s="7" t="s">
        <v>3794</v>
      </c>
      <c r="D1014" s="7" t="s">
        <v>412</v>
      </c>
      <c r="E1014" s="41">
        <v>12</v>
      </c>
      <c r="F1014" s="43">
        <v>3400</v>
      </c>
      <c r="G1014" s="44">
        <v>12</v>
      </c>
      <c r="H1014" s="43">
        <v>3000</v>
      </c>
      <c r="I1014" s="8">
        <v>36000</v>
      </c>
      <c r="J1014" s="9">
        <v>36000</v>
      </c>
      <c r="K1014" s="10">
        <v>35200</v>
      </c>
      <c r="L1014" s="6">
        <v>102.27</v>
      </c>
      <c r="M1014" s="11" t="s">
        <v>3707</v>
      </c>
      <c r="N1014" s="41">
        <v>0</v>
      </c>
      <c r="O1014" s="42"/>
      <c r="P1014" s="43">
        <v>34020</v>
      </c>
      <c r="Q1014" s="41" t="s">
        <v>3700</v>
      </c>
      <c r="R1014" s="43">
        <v>-35200</v>
      </c>
      <c r="S1014" s="41">
        <v>0</v>
      </c>
      <c r="T1014" s="7" t="s">
        <v>3701</v>
      </c>
      <c r="U1014" s="46" t="s">
        <v>3702</v>
      </c>
      <c r="V1014" s="41">
        <v>88.75</v>
      </c>
      <c r="W1014" s="12">
        <v>45783</v>
      </c>
      <c r="X1014" s="12">
        <v>45757</v>
      </c>
      <c r="Y1014" s="47">
        <v>39998</v>
      </c>
      <c r="Z1014" s="42"/>
      <c r="AA1014" s="14">
        <v>45785</v>
      </c>
      <c r="AB1014" s="67" t="s">
        <v>63</v>
      </c>
      <c r="AC1014" s="47">
        <v>26</v>
      </c>
      <c r="AD1014" s="47" t="s">
        <v>133</v>
      </c>
      <c r="AE1014" s="13">
        <v>1108244000</v>
      </c>
      <c r="AF1014" s="47" t="s">
        <v>3703</v>
      </c>
      <c r="AG1014" t="str">
        <f t="shared" si="31"/>
        <v>ADA FOTO</v>
      </c>
    </row>
    <row r="1015" spans="1:33" ht="15.75" hidden="1" customHeight="1" thickBot="1">
      <c r="A1015" t="str">
        <f t="shared" si="30"/>
        <v>060131082607000</v>
      </c>
      <c r="B1015" s="41">
        <v>1009</v>
      </c>
      <c r="C1015" s="42" t="s">
        <v>3795</v>
      </c>
      <c r="D1015" s="7" t="s">
        <v>310</v>
      </c>
      <c r="E1015" s="41">
        <v>12</v>
      </c>
      <c r="F1015" s="43">
        <v>18900</v>
      </c>
      <c r="G1015" s="44">
        <v>0</v>
      </c>
      <c r="H1015" s="43">
        <v>0</v>
      </c>
      <c r="I1015" s="43">
        <v>226800</v>
      </c>
      <c r="J1015" s="45">
        <v>226800</v>
      </c>
      <c r="K1015" s="43">
        <v>193800</v>
      </c>
      <c r="L1015" s="41">
        <v>117.03</v>
      </c>
      <c r="M1015" s="11" t="s">
        <v>3707</v>
      </c>
      <c r="N1015" s="41">
        <v>0</v>
      </c>
      <c r="O1015" s="42"/>
      <c r="P1015" s="43">
        <v>209328</v>
      </c>
      <c r="Q1015" s="41" t="s">
        <v>3700</v>
      </c>
      <c r="R1015" s="43">
        <v>-193800</v>
      </c>
      <c r="S1015" s="41">
        <v>0</v>
      </c>
      <c r="T1015" s="7" t="s">
        <v>3701</v>
      </c>
      <c r="U1015" s="46" t="s">
        <v>3702</v>
      </c>
      <c r="V1015" s="50">
        <v>485.99</v>
      </c>
      <c r="W1015" s="12">
        <v>45784</v>
      </c>
      <c r="X1015" s="12">
        <v>45784</v>
      </c>
      <c r="Y1015" s="47">
        <v>32232</v>
      </c>
      <c r="Z1015" s="42"/>
      <c r="AA1015" s="14">
        <v>45785</v>
      </c>
      <c r="AB1015" s="67" t="s">
        <v>63</v>
      </c>
      <c r="AC1015" s="47">
        <v>26</v>
      </c>
      <c r="AD1015" s="47" t="s">
        <v>133</v>
      </c>
      <c r="AE1015" s="13">
        <v>1082607000</v>
      </c>
      <c r="AF1015" s="47" t="s">
        <v>3703</v>
      </c>
      <c r="AG1015" t="str">
        <f t="shared" si="31"/>
        <v>ADA FOTO</v>
      </c>
    </row>
    <row r="1016" spans="1:33" ht="15.75" hidden="1" customHeight="1" thickBot="1">
      <c r="A1016" t="str">
        <f t="shared" si="30"/>
        <v>060131082723000</v>
      </c>
      <c r="B1016" s="41">
        <v>1010</v>
      </c>
      <c r="C1016" s="42" t="s">
        <v>3796</v>
      </c>
      <c r="D1016" s="7" t="s">
        <v>316</v>
      </c>
      <c r="E1016" s="41">
        <v>24</v>
      </c>
      <c r="F1016" s="43">
        <v>5300</v>
      </c>
      <c r="G1016" s="44">
        <v>24</v>
      </c>
      <c r="H1016" s="43">
        <v>4812</v>
      </c>
      <c r="I1016" s="43">
        <v>115488</v>
      </c>
      <c r="J1016" s="45">
        <v>115488</v>
      </c>
      <c r="K1016" s="43">
        <v>108000</v>
      </c>
      <c r="L1016" s="41">
        <v>106.93</v>
      </c>
      <c r="M1016" s="11" t="s">
        <v>3707</v>
      </c>
      <c r="N1016" s="41">
        <v>0</v>
      </c>
      <c r="O1016" s="42"/>
      <c r="P1016" s="43">
        <v>110784</v>
      </c>
      <c r="Q1016" s="41" t="s">
        <v>3700</v>
      </c>
      <c r="R1016" s="43">
        <v>-108000</v>
      </c>
      <c r="S1016" s="41">
        <v>0</v>
      </c>
      <c r="T1016" s="7" t="s">
        <v>3701</v>
      </c>
      <c r="U1016" s="46" t="s">
        <v>3702</v>
      </c>
      <c r="V1016" s="50">
        <v>4917.5600000000004</v>
      </c>
      <c r="W1016" s="12">
        <v>45784</v>
      </c>
      <c r="X1016" s="12">
        <v>45784</v>
      </c>
      <c r="Y1016" s="47">
        <v>32232</v>
      </c>
      <c r="Z1016" s="42"/>
      <c r="AA1016" s="14">
        <v>45785</v>
      </c>
      <c r="AB1016" s="67" t="s">
        <v>63</v>
      </c>
      <c r="AC1016" s="47">
        <v>26</v>
      </c>
      <c r="AD1016" s="47" t="s">
        <v>133</v>
      </c>
      <c r="AE1016" s="13">
        <v>1082723000</v>
      </c>
      <c r="AF1016" s="47" t="s">
        <v>3703</v>
      </c>
      <c r="AG1016" t="str">
        <f t="shared" si="31"/>
        <v>ADA FOTO</v>
      </c>
    </row>
    <row r="1017" spans="1:33" ht="15.75" hidden="1" customHeight="1" thickBot="1">
      <c r="A1017" t="str">
        <f t="shared" si="30"/>
        <v>060131025539000</v>
      </c>
      <c r="B1017" s="41">
        <v>1011</v>
      </c>
      <c r="C1017" s="42" t="s">
        <v>3797</v>
      </c>
      <c r="D1017" s="7" t="s">
        <v>190</v>
      </c>
      <c r="E1017" s="41">
        <v>1</v>
      </c>
      <c r="F1017" s="43">
        <v>20200</v>
      </c>
      <c r="G1017" s="44">
        <v>0</v>
      </c>
      <c r="H1017" s="43">
        <v>0</v>
      </c>
      <c r="I1017" s="43">
        <v>20200</v>
      </c>
      <c r="J1017" s="45">
        <v>20200</v>
      </c>
      <c r="K1017" s="43">
        <v>19500</v>
      </c>
      <c r="L1017" s="41">
        <v>103.59</v>
      </c>
      <c r="M1017" s="11" t="s">
        <v>3707</v>
      </c>
      <c r="N1017" s="41">
        <v>0</v>
      </c>
      <c r="O1017" s="42"/>
      <c r="P1017" s="43">
        <v>19500</v>
      </c>
      <c r="Q1017" s="41" t="s">
        <v>3700</v>
      </c>
      <c r="R1017" s="43">
        <v>-19500</v>
      </c>
      <c r="S1017" s="41">
        <v>0</v>
      </c>
      <c r="T1017" s="7" t="s">
        <v>3701</v>
      </c>
      <c r="U1017" s="46" t="s">
        <v>3702</v>
      </c>
      <c r="V1017" s="41">
        <v>0.45</v>
      </c>
      <c r="W1017" s="12">
        <v>45779</v>
      </c>
      <c r="X1017" s="12">
        <v>45705</v>
      </c>
      <c r="Y1017" s="47">
        <v>39998</v>
      </c>
      <c r="Z1017" s="42"/>
      <c r="AA1017" s="14">
        <v>45785</v>
      </c>
      <c r="AB1017" s="67" t="s">
        <v>63</v>
      </c>
      <c r="AC1017" s="47">
        <v>27</v>
      </c>
      <c r="AD1017" s="47" t="s">
        <v>133</v>
      </c>
      <c r="AE1017" s="13">
        <v>1025539000</v>
      </c>
      <c r="AF1017" s="47" t="s">
        <v>3703</v>
      </c>
      <c r="AG1017" t="str">
        <f t="shared" si="31"/>
        <v>ADA FOTO</v>
      </c>
    </row>
    <row r="1018" spans="1:33" ht="15.75" hidden="1" customHeight="1" thickBot="1">
      <c r="A1018" t="str">
        <f t="shared" si="30"/>
        <v>060131058499000</v>
      </c>
      <c r="B1018" s="41">
        <v>1012</v>
      </c>
      <c r="C1018" s="42" t="s">
        <v>3798</v>
      </c>
      <c r="D1018" s="7" t="s">
        <v>238</v>
      </c>
      <c r="E1018" s="41">
        <v>12</v>
      </c>
      <c r="F1018" s="43">
        <v>3400</v>
      </c>
      <c r="G1018" s="44">
        <v>12</v>
      </c>
      <c r="H1018" s="43">
        <v>3000</v>
      </c>
      <c r="I1018" s="43">
        <v>36000</v>
      </c>
      <c r="J1018" s="48">
        <v>36000</v>
      </c>
      <c r="K1018" s="49">
        <v>32500</v>
      </c>
      <c r="L1018" s="41">
        <v>110.77</v>
      </c>
      <c r="M1018" s="11" t="s">
        <v>3707</v>
      </c>
      <c r="N1018" s="41">
        <v>0</v>
      </c>
      <c r="O1018" s="42"/>
      <c r="P1018" s="43">
        <v>31500</v>
      </c>
      <c r="Q1018" s="41" t="s">
        <v>3700</v>
      </c>
      <c r="R1018" s="43">
        <v>-32500</v>
      </c>
      <c r="S1018" s="41">
        <v>0</v>
      </c>
      <c r="T1018" s="7" t="s">
        <v>3701</v>
      </c>
      <c r="U1018" s="46" t="s">
        <v>3702</v>
      </c>
      <c r="V1018" s="41">
        <v>54.41</v>
      </c>
      <c r="W1018" s="12">
        <v>45784</v>
      </c>
      <c r="X1018" s="12">
        <v>45779</v>
      </c>
      <c r="Y1018" s="47">
        <v>39998</v>
      </c>
      <c r="Z1018" s="42"/>
      <c r="AA1018" s="14">
        <v>45785</v>
      </c>
      <c r="AB1018" s="67" t="s">
        <v>63</v>
      </c>
      <c r="AC1018" s="47">
        <v>27</v>
      </c>
      <c r="AD1018" s="47" t="s">
        <v>133</v>
      </c>
      <c r="AE1018" s="13">
        <v>1058499000</v>
      </c>
      <c r="AF1018" s="47" t="s">
        <v>3703</v>
      </c>
      <c r="AG1018" t="str">
        <f t="shared" si="31"/>
        <v>ADA FOTO</v>
      </c>
    </row>
    <row r="1019" spans="1:33" ht="15.75" hidden="1" customHeight="1" thickBot="1">
      <c r="A1019" t="str">
        <f t="shared" si="30"/>
        <v>060131090872000</v>
      </c>
      <c r="B1019" s="41">
        <v>1013</v>
      </c>
      <c r="C1019" s="42" t="s">
        <v>3799</v>
      </c>
      <c r="D1019" s="7" t="s">
        <v>394</v>
      </c>
      <c r="E1019" s="41">
        <v>12</v>
      </c>
      <c r="F1019" s="43">
        <v>3500</v>
      </c>
      <c r="G1019" s="44">
        <v>12</v>
      </c>
      <c r="H1019" s="43">
        <v>3200</v>
      </c>
      <c r="I1019" s="43">
        <v>38400</v>
      </c>
      <c r="J1019" s="45">
        <v>38400</v>
      </c>
      <c r="K1019" s="43">
        <v>35800</v>
      </c>
      <c r="L1019" s="41">
        <v>107.26</v>
      </c>
      <c r="M1019" s="11" t="s">
        <v>3707</v>
      </c>
      <c r="N1019" s="41">
        <v>0</v>
      </c>
      <c r="O1019" s="42"/>
      <c r="P1019" s="43">
        <v>35820</v>
      </c>
      <c r="Q1019" s="41" t="s">
        <v>3700</v>
      </c>
      <c r="R1019" s="43">
        <v>-35800</v>
      </c>
      <c r="S1019" s="41">
        <v>0</v>
      </c>
      <c r="T1019" s="7" t="s">
        <v>3701</v>
      </c>
      <c r="U1019" s="46" t="s">
        <v>3702</v>
      </c>
      <c r="V1019" s="41">
        <v>4.71</v>
      </c>
      <c r="W1019" s="12">
        <v>45784</v>
      </c>
      <c r="X1019" s="12">
        <v>45771</v>
      </c>
      <c r="Y1019" s="47">
        <v>39998</v>
      </c>
      <c r="Z1019" s="42"/>
      <c r="AA1019" s="14">
        <v>45785</v>
      </c>
      <c r="AB1019" s="67" t="s">
        <v>63</v>
      </c>
      <c r="AC1019" s="47">
        <v>27</v>
      </c>
      <c r="AD1019" s="47" t="s">
        <v>133</v>
      </c>
      <c r="AE1019" s="13">
        <v>1090872000</v>
      </c>
      <c r="AF1019" s="47" t="s">
        <v>3703</v>
      </c>
      <c r="AG1019" t="str">
        <f t="shared" si="31"/>
        <v>ADA FOTO</v>
      </c>
    </row>
    <row r="1020" spans="1:33" ht="15.75" hidden="1" customHeight="1" thickBot="1">
      <c r="A1020" t="str">
        <f t="shared" si="30"/>
        <v>060131038886000</v>
      </c>
      <c r="B1020" s="41">
        <v>1014</v>
      </c>
      <c r="C1020" s="42" t="s">
        <v>3800</v>
      </c>
      <c r="D1020" s="7" t="s">
        <v>220</v>
      </c>
      <c r="E1020" s="41">
        <v>12</v>
      </c>
      <c r="F1020" s="43">
        <v>5700</v>
      </c>
      <c r="G1020" s="44">
        <v>12</v>
      </c>
      <c r="H1020" s="43">
        <v>5325</v>
      </c>
      <c r="I1020" s="43">
        <v>63900</v>
      </c>
      <c r="J1020" s="45">
        <v>63900</v>
      </c>
      <c r="K1020" s="43">
        <v>52500</v>
      </c>
      <c r="L1020" s="41">
        <v>121.71</v>
      </c>
      <c r="M1020" s="11" t="s">
        <v>3707</v>
      </c>
      <c r="N1020" s="41">
        <v>0</v>
      </c>
      <c r="O1020" s="42"/>
      <c r="P1020" s="43">
        <v>57648</v>
      </c>
      <c r="Q1020" s="41" t="s">
        <v>3700</v>
      </c>
      <c r="R1020" s="43">
        <v>-52500</v>
      </c>
      <c r="S1020" s="41">
        <v>0</v>
      </c>
      <c r="T1020" s="7" t="s">
        <v>3701</v>
      </c>
      <c r="U1020" s="46" t="s">
        <v>3702</v>
      </c>
      <c r="V1020" s="41">
        <v>644.51</v>
      </c>
      <c r="W1020" s="12">
        <v>45784</v>
      </c>
      <c r="X1020" s="12">
        <v>45776</v>
      </c>
      <c r="Y1020" s="47">
        <v>22092</v>
      </c>
      <c r="Z1020" s="42"/>
      <c r="AA1020" s="14">
        <v>45785</v>
      </c>
      <c r="AB1020" s="67" t="s">
        <v>63</v>
      </c>
      <c r="AC1020" s="47">
        <v>27</v>
      </c>
      <c r="AD1020" s="47" t="s">
        <v>133</v>
      </c>
      <c r="AE1020" s="13">
        <v>1038886000</v>
      </c>
      <c r="AF1020" s="47" t="s">
        <v>3703</v>
      </c>
      <c r="AG1020" t="str">
        <f t="shared" si="31"/>
        <v>ADA FOTO</v>
      </c>
    </row>
    <row r="1021" spans="1:33" ht="15.75" hidden="1" customHeight="1" thickBot="1">
      <c r="A1021" t="str">
        <f t="shared" si="30"/>
        <v>060131083903000</v>
      </c>
      <c r="B1021" s="41">
        <v>1015</v>
      </c>
      <c r="C1021" s="42" t="s">
        <v>3801</v>
      </c>
      <c r="D1021" s="7" t="s">
        <v>328</v>
      </c>
      <c r="E1021" s="41">
        <v>24</v>
      </c>
      <c r="F1021" s="43">
        <v>6600</v>
      </c>
      <c r="G1021" s="44">
        <v>0</v>
      </c>
      <c r="H1021" s="43">
        <v>0</v>
      </c>
      <c r="I1021" s="43">
        <v>158400</v>
      </c>
      <c r="J1021" s="45">
        <v>158400</v>
      </c>
      <c r="K1021" s="43">
        <v>129600</v>
      </c>
      <c r="L1021" s="41">
        <v>122.22</v>
      </c>
      <c r="M1021" s="11" t="s">
        <v>3707</v>
      </c>
      <c r="N1021" s="41">
        <v>0</v>
      </c>
      <c r="O1021" s="42"/>
      <c r="P1021" s="43">
        <v>129888</v>
      </c>
      <c r="Q1021" s="41" t="s">
        <v>3700</v>
      </c>
      <c r="R1021" s="43">
        <v>-129600</v>
      </c>
      <c r="S1021" s="41">
        <v>0</v>
      </c>
      <c r="T1021" s="7" t="s">
        <v>3701</v>
      </c>
      <c r="U1021" s="46" t="s">
        <v>3702</v>
      </c>
      <c r="V1021" s="41">
        <v>33.42</v>
      </c>
      <c r="W1021" s="12">
        <v>45783</v>
      </c>
      <c r="X1021" s="12">
        <v>45709</v>
      </c>
      <c r="Y1021" s="47">
        <v>29928</v>
      </c>
      <c r="Z1021" s="42"/>
      <c r="AA1021" s="14">
        <v>45785</v>
      </c>
      <c r="AB1021" s="67" t="s">
        <v>63</v>
      </c>
      <c r="AC1021" s="47">
        <v>27</v>
      </c>
      <c r="AD1021" s="47" t="s">
        <v>133</v>
      </c>
      <c r="AE1021" s="13">
        <v>1083903000</v>
      </c>
      <c r="AF1021" s="47" t="s">
        <v>3703</v>
      </c>
      <c r="AG1021" t="str">
        <f t="shared" si="31"/>
        <v>ADA FOTO</v>
      </c>
    </row>
    <row r="1022" spans="1:33" ht="15.75" hidden="1" customHeight="1" thickBot="1">
      <c r="A1022" t="str">
        <f t="shared" si="30"/>
        <v>060131075557000</v>
      </c>
      <c r="B1022" s="41">
        <v>1016</v>
      </c>
      <c r="C1022" s="42" t="s">
        <v>3802</v>
      </c>
      <c r="D1022" s="7" t="s">
        <v>292</v>
      </c>
      <c r="E1022" s="41">
        <v>25</v>
      </c>
      <c r="F1022" s="43">
        <v>11700</v>
      </c>
      <c r="G1022" s="44">
        <v>25</v>
      </c>
      <c r="H1022" s="43">
        <v>10750</v>
      </c>
      <c r="I1022" s="43">
        <v>268750</v>
      </c>
      <c r="J1022" s="45">
        <v>268750</v>
      </c>
      <c r="K1022" s="43">
        <v>259000</v>
      </c>
      <c r="L1022" s="41">
        <v>103.76</v>
      </c>
      <c r="M1022" s="11" t="s">
        <v>3707</v>
      </c>
      <c r="N1022" s="41">
        <v>0</v>
      </c>
      <c r="O1022" s="42"/>
      <c r="P1022" s="43">
        <v>257775</v>
      </c>
      <c r="Q1022" s="41" t="s">
        <v>3700</v>
      </c>
      <c r="R1022" s="43">
        <v>-259000</v>
      </c>
      <c r="S1022" s="41">
        <v>0</v>
      </c>
      <c r="T1022" s="7" t="s">
        <v>3701</v>
      </c>
      <c r="U1022" s="46" t="s">
        <v>3702</v>
      </c>
      <c r="V1022" s="41">
        <v>55.04</v>
      </c>
      <c r="W1022" s="12">
        <v>45784</v>
      </c>
      <c r="X1022" s="12">
        <v>45777</v>
      </c>
      <c r="Y1022" s="47">
        <v>24764</v>
      </c>
      <c r="Z1022" s="42"/>
      <c r="AA1022" s="14">
        <v>45785</v>
      </c>
      <c r="AB1022" s="67" t="s">
        <v>63</v>
      </c>
      <c r="AC1022" s="47">
        <v>27</v>
      </c>
      <c r="AD1022" s="47" t="s">
        <v>133</v>
      </c>
      <c r="AE1022" s="13">
        <v>1075557000</v>
      </c>
      <c r="AF1022" s="47" t="s">
        <v>3703</v>
      </c>
      <c r="AG1022" t="str">
        <f t="shared" si="31"/>
        <v>ADA FOTO</v>
      </c>
    </row>
    <row r="1023" spans="1:33" ht="15.75" hidden="1" customHeight="1" thickBot="1">
      <c r="A1023" t="str">
        <f t="shared" si="30"/>
        <v>060131038932000</v>
      </c>
      <c r="B1023" s="41">
        <v>1017</v>
      </c>
      <c r="C1023" s="42" t="s">
        <v>3803</v>
      </c>
      <c r="D1023" s="7" t="s">
        <v>226</v>
      </c>
      <c r="E1023" s="41">
        <v>1</v>
      </c>
      <c r="F1023" s="43">
        <v>19400</v>
      </c>
      <c r="G1023" s="44">
        <v>0</v>
      </c>
      <c r="H1023" s="43">
        <v>0</v>
      </c>
      <c r="I1023" s="43">
        <v>19400</v>
      </c>
      <c r="J1023" s="45">
        <v>19400</v>
      </c>
      <c r="K1023" s="43">
        <v>18500</v>
      </c>
      <c r="L1023" s="41">
        <v>104.86</v>
      </c>
      <c r="M1023" s="11" t="s">
        <v>3707</v>
      </c>
      <c r="N1023" s="41">
        <v>0</v>
      </c>
      <c r="O1023" s="42"/>
      <c r="P1023" s="43">
        <v>18502</v>
      </c>
      <c r="Q1023" s="41" t="s">
        <v>3700</v>
      </c>
      <c r="R1023" s="43">
        <v>-18500</v>
      </c>
      <c r="S1023" s="41">
        <v>0</v>
      </c>
      <c r="T1023" s="7" t="s">
        <v>3701</v>
      </c>
      <c r="U1023" s="46" t="s">
        <v>3711</v>
      </c>
      <c r="V1023" s="41">
        <v>4.0199999999999996</v>
      </c>
      <c r="W1023" s="12">
        <v>45755</v>
      </c>
      <c r="X1023" s="12">
        <v>45493</v>
      </c>
      <c r="Y1023" s="47">
        <v>30852</v>
      </c>
      <c r="Z1023" s="42"/>
      <c r="AA1023" s="14">
        <v>45785</v>
      </c>
      <c r="AB1023" s="67" t="s">
        <v>63</v>
      </c>
      <c r="AC1023" s="47">
        <v>27</v>
      </c>
      <c r="AD1023" s="47" t="s">
        <v>133</v>
      </c>
      <c r="AE1023" s="13">
        <v>1038932000</v>
      </c>
      <c r="AF1023" s="47" t="s">
        <v>3703</v>
      </c>
      <c r="AG1023" t="str">
        <f t="shared" si="31"/>
        <v>ADA FOTO</v>
      </c>
    </row>
    <row r="1024" spans="1:33" ht="15.75" hidden="1" customHeight="1" thickBot="1">
      <c r="A1024" t="str">
        <f t="shared" si="30"/>
        <v>060131090446000</v>
      </c>
      <c r="B1024" s="41">
        <v>1018</v>
      </c>
      <c r="C1024" s="42" t="s">
        <v>3804</v>
      </c>
      <c r="D1024" s="7" t="s">
        <v>388</v>
      </c>
      <c r="E1024" s="41">
        <v>24</v>
      </c>
      <c r="F1024" s="43">
        <v>3600</v>
      </c>
      <c r="G1024" s="44">
        <v>24</v>
      </c>
      <c r="H1024" s="43">
        <v>3083</v>
      </c>
      <c r="I1024" s="43">
        <v>73992</v>
      </c>
      <c r="J1024" s="48">
        <v>73992</v>
      </c>
      <c r="K1024" s="49">
        <v>71800</v>
      </c>
      <c r="L1024" s="41">
        <v>103.05</v>
      </c>
      <c r="M1024" s="11" t="s">
        <v>3707</v>
      </c>
      <c r="N1024" s="41">
        <v>0</v>
      </c>
      <c r="O1024" s="42"/>
      <c r="P1024" s="43">
        <v>76920</v>
      </c>
      <c r="Q1024" s="41" t="s">
        <v>3700</v>
      </c>
      <c r="R1024" s="43">
        <v>-71800</v>
      </c>
      <c r="S1024" s="41">
        <v>0</v>
      </c>
      <c r="T1024" s="7" t="s">
        <v>3701</v>
      </c>
      <c r="U1024" s="46" t="s">
        <v>3702</v>
      </c>
      <c r="V1024" s="41">
        <v>930.5</v>
      </c>
      <c r="W1024" s="12">
        <v>45784</v>
      </c>
      <c r="X1024" s="12">
        <v>45780</v>
      </c>
      <c r="Y1024" s="47">
        <v>32232</v>
      </c>
      <c r="Z1024" s="42"/>
      <c r="AA1024" s="14">
        <v>45785</v>
      </c>
      <c r="AB1024" s="67" t="s">
        <v>63</v>
      </c>
      <c r="AC1024" s="47">
        <v>27</v>
      </c>
      <c r="AD1024" s="47" t="s">
        <v>133</v>
      </c>
      <c r="AE1024" s="13">
        <v>1090446000</v>
      </c>
      <c r="AF1024" s="47" t="s">
        <v>3703</v>
      </c>
      <c r="AG1024" t="str">
        <f t="shared" si="31"/>
        <v>ADA FOTO</v>
      </c>
    </row>
    <row r="1025" spans="1:33" ht="15.75" hidden="1" customHeight="1" thickBot="1">
      <c r="A1025" t="str">
        <f t="shared" si="30"/>
        <v>060131017616000</v>
      </c>
      <c r="B1025" s="41">
        <v>1019</v>
      </c>
      <c r="C1025" s="42" t="s">
        <v>3805</v>
      </c>
      <c r="D1025" s="7" t="s">
        <v>174</v>
      </c>
      <c r="E1025" s="41">
        <v>24</v>
      </c>
      <c r="F1025" s="43">
        <v>3600</v>
      </c>
      <c r="G1025" s="44">
        <v>24</v>
      </c>
      <c r="H1025" s="43">
        <v>2700</v>
      </c>
      <c r="I1025" s="43">
        <v>64800</v>
      </c>
      <c r="J1025" s="48">
        <v>64800</v>
      </c>
      <c r="K1025" s="43">
        <v>56500</v>
      </c>
      <c r="L1025" s="41">
        <v>114.69</v>
      </c>
      <c r="M1025" s="11" t="s">
        <v>3707</v>
      </c>
      <c r="N1025" s="41">
        <v>0</v>
      </c>
      <c r="O1025" s="42"/>
      <c r="P1025" s="43">
        <v>71304</v>
      </c>
      <c r="Q1025" s="41" t="s">
        <v>3700</v>
      </c>
      <c r="R1025" s="43">
        <v>-56500</v>
      </c>
      <c r="S1025" s="41">
        <v>0</v>
      </c>
      <c r="T1025" s="7" t="s">
        <v>3701</v>
      </c>
      <c r="U1025" s="46" t="s">
        <v>3702</v>
      </c>
      <c r="V1025" s="50">
        <v>2640.63</v>
      </c>
      <c r="W1025" s="12">
        <v>45785</v>
      </c>
      <c r="X1025" s="12">
        <v>45768</v>
      </c>
      <c r="Y1025" s="47">
        <v>34303</v>
      </c>
      <c r="Z1025" s="42"/>
      <c r="AA1025" s="14">
        <v>45785</v>
      </c>
      <c r="AB1025" s="67" t="s">
        <v>63</v>
      </c>
      <c r="AC1025" s="47">
        <v>27</v>
      </c>
      <c r="AD1025" s="47" t="s">
        <v>133</v>
      </c>
      <c r="AE1025" s="13">
        <v>1017616000</v>
      </c>
      <c r="AF1025" s="47" t="s">
        <v>3703</v>
      </c>
      <c r="AG1025" t="str">
        <f t="shared" si="31"/>
        <v>ADA FOTO</v>
      </c>
    </row>
    <row r="1026" spans="1:33" ht="15.75" hidden="1" customHeight="1" thickBot="1">
      <c r="A1026" t="str">
        <f t="shared" si="30"/>
        <v>060131083898000</v>
      </c>
      <c r="B1026" s="41">
        <v>1020</v>
      </c>
      <c r="C1026" s="42" t="s">
        <v>3806</v>
      </c>
      <c r="D1026" s="7" t="s">
        <v>322</v>
      </c>
      <c r="E1026" s="41">
        <v>30</v>
      </c>
      <c r="F1026" s="43">
        <v>6800</v>
      </c>
      <c r="G1026" s="44">
        <v>30</v>
      </c>
      <c r="H1026" s="43">
        <v>6000</v>
      </c>
      <c r="I1026" s="43">
        <v>180000</v>
      </c>
      <c r="J1026" s="45">
        <v>180000</v>
      </c>
      <c r="K1026" s="43">
        <v>177300</v>
      </c>
      <c r="L1026" s="41">
        <v>101.52</v>
      </c>
      <c r="M1026" s="11" t="s">
        <v>3707</v>
      </c>
      <c r="N1026" s="41">
        <v>0</v>
      </c>
      <c r="O1026" s="42"/>
      <c r="P1026" s="43">
        <v>173520</v>
      </c>
      <c r="Q1026" s="41" t="s">
        <v>3700</v>
      </c>
      <c r="R1026" s="43">
        <v>-177300</v>
      </c>
      <c r="S1026" s="41">
        <v>0</v>
      </c>
      <c r="T1026" s="7" t="s">
        <v>3701</v>
      </c>
      <c r="U1026" s="46" t="s">
        <v>3711</v>
      </c>
      <c r="V1026" s="41">
        <v>5.35</v>
      </c>
      <c r="W1026" s="12">
        <v>45780</v>
      </c>
      <c r="X1026" s="12">
        <v>45596</v>
      </c>
      <c r="Y1026" s="47">
        <v>31684</v>
      </c>
      <c r="Z1026" s="42"/>
      <c r="AA1026" s="14">
        <v>45785</v>
      </c>
      <c r="AB1026" s="67" t="s">
        <v>63</v>
      </c>
      <c r="AC1026" s="47">
        <v>27</v>
      </c>
      <c r="AD1026" s="47" t="s">
        <v>133</v>
      </c>
      <c r="AE1026" s="13">
        <v>1083898000</v>
      </c>
      <c r="AF1026" s="47" t="s">
        <v>3703</v>
      </c>
      <c r="AG1026" t="str">
        <f t="shared" si="31"/>
        <v>ADA FOTO</v>
      </c>
    </row>
    <row r="1027" spans="1:33" ht="15.75" hidden="1" customHeight="1" thickBot="1">
      <c r="A1027" t="str">
        <f t="shared" si="30"/>
        <v>060141114756000</v>
      </c>
      <c r="B1027" s="41">
        <v>1021</v>
      </c>
      <c r="C1027" s="42" t="s">
        <v>3698</v>
      </c>
      <c r="D1027" s="7" t="s">
        <v>418</v>
      </c>
      <c r="E1027" s="41">
        <v>8</v>
      </c>
      <c r="F1027" s="43">
        <v>35900</v>
      </c>
      <c r="G1027" s="44">
        <v>8</v>
      </c>
      <c r="H1027" s="43">
        <v>35375</v>
      </c>
      <c r="I1027" s="43">
        <v>283000</v>
      </c>
      <c r="J1027" s="45">
        <v>283000</v>
      </c>
      <c r="K1027" s="43">
        <v>283000</v>
      </c>
      <c r="L1027" s="41">
        <v>100</v>
      </c>
      <c r="M1027" s="11" t="s">
        <v>3705</v>
      </c>
      <c r="N1027" s="41">
        <v>0</v>
      </c>
      <c r="O1027" s="42"/>
      <c r="P1027" s="43">
        <v>277032</v>
      </c>
      <c r="Q1027" s="41" t="s">
        <v>3700</v>
      </c>
      <c r="R1027" s="43">
        <v>-283000</v>
      </c>
      <c r="S1027" s="41">
        <v>0</v>
      </c>
      <c r="T1027" s="7" t="s">
        <v>3701</v>
      </c>
      <c r="U1027" s="46" t="s">
        <v>3702</v>
      </c>
      <c r="V1027" s="50">
        <v>31.02</v>
      </c>
      <c r="W1027" s="12">
        <v>45785</v>
      </c>
      <c r="X1027" s="12">
        <v>45775</v>
      </c>
      <c r="Y1027" s="47">
        <v>34240</v>
      </c>
      <c r="Z1027" s="42">
        <v>0</v>
      </c>
      <c r="AA1027" s="14">
        <v>45785</v>
      </c>
      <c r="AB1027" s="67" t="s">
        <v>66</v>
      </c>
      <c r="AC1027" s="47">
        <v>11</v>
      </c>
      <c r="AD1027" s="47" t="s">
        <v>133</v>
      </c>
      <c r="AE1027" s="13">
        <v>1114756000</v>
      </c>
      <c r="AF1027" s="47" t="s">
        <v>3703</v>
      </c>
      <c r="AG1027" t="str">
        <f t="shared" si="31"/>
        <v>ADA FOTO</v>
      </c>
    </row>
    <row r="1028" spans="1:33" ht="15.75" hidden="1" customHeight="1" thickBot="1">
      <c r="A1028" t="str">
        <f t="shared" si="30"/>
        <v>060141120170000</v>
      </c>
      <c r="B1028" s="41">
        <v>1022</v>
      </c>
      <c r="C1028" s="42" t="s">
        <v>3704</v>
      </c>
      <c r="D1028" s="7" t="s">
        <v>430</v>
      </c>
      <c r="E1028" s="41">
        <v>12</v>
      </c>
      <c r="F1028" s="43">
        <v>16200</v>
      </c>
      <c r="G1028" s="44">
        <v>12</v>
      </c>
      <c r="H1028" s="43">
        <v>15950</v>
      </c>
      <c r="I1028" s="43">
        <v>191400</v>
      </c>
      <c r="J1028" s="45">
        <v>191400</v>
      </c>
      <c r="K1028" s="43">
        <v>191500</v>
      </c>
      <c r="L1028" s="41">
        <v>99.95</v>
      </c>
      <c r="M1028" s="11" t="s">
        <v>3699</v>
      </c>
      <c r="N1028" s="41">
        <v>0</v>
      </c>
      <c r="O1028" s="42"/>
      <c r="P1028" s="43">
        <v>186240</v>
      </c>
      <c r="Q1028" s="41" t="s">
        <v>3700</v>
      </c>
      <c r="R1028" s="43">
        <v>-191500</v>
      </c>
      <c r="S1028" s="41">
        <v>0</v>
      </c>
      <c r="T1028" s="7" t="s">
        <v>3701</v>
      </c>
      <c r="U1028" s="46" t="s">
        <v>3702</v>
      </c>
      <c r="V1028" s="50">
        <v>4.91</v>
      </c>
      <c r="W1028" s="12">
        <v>45785</v>
      </c>
      <c r="X1028" s="12">
        <v>45772</v>
      </c>
      <c r="Y1028" s="47">
        <v>34240</v>
      </c>
      <c r="Z1028" s="42">
        <v>0</v>
      </c>
      <c r="AA1028" s="14">
        <v>45785</v>
      </c>
      <c r="AB1028" s="67" t="s">
        <v>66</v>
      </c>
      <c r="AC1028" s="47">
        <v>11</v>
      </c>
      <c r="AD1028" s="47" t="s">
        <v>133</v>
      </c>
      <c r="AE1028" s="13">
        <v>1120170000</v>
      </c>
      <c r="AF1028" s="47" t="s">
        <v>3703</v>
      </c>
      <c r="AG1028" t="str">
        <f t="shared" si="31"/>
        <v>ADA FOTO</v>
      </c>
    </row>
    <row r="1029" spans="1:33" ht="15.75" hidden="1" customHeight="1" thickBot="1">
      <c r="A1029" t="str">
        <f t="shared" si="30"/>
        <v>060141121051000</v>
      </c>
      <c r="B1029" s="6">
        <v>1023</v>
      </c>
      <c r="C1029" s="7" t="s">
        <v>3706</v>
      </c>
      <c r="D1029" s="7" t="s">
        <v>436</v>
      </c>
      <c r="E1029" s="41">
        <v>12</v>
      </c>
      <c r="F1029" s="43">
        <v>8700</v>
      </c>
      <c r="G1029" s="44">
        <v>12</v>
      </c>
      <c r="H1029" s="43">
        <v>8400</v>
      </c>
      <c r="I1029" s="8">
        <v>100800</v>
      </c>
      <c r="J1029" s="9">
        <v>100800</v>
      </c>
      <c r="K1029" s="10">
        <v>95000</v>
      </c>
      <c r="L1029" s="6">
        <v>106.11</v>
      </c>
      <c r="M1029" s="11" t="s">
        <v>3707</v>
      </c>
      <c r="N1029" s="41">
        <v>0</v>
      </c>
      <c r="O1029" s="42"/>
      <c r="P1029" s="43">
        <v>101496</v>
      </c>
      <c r="Q1029" s="41" t="s">
        <v>3700</v>
      </c>
      <c r="R1029" s="43">
        <v>-95000</v>
      </c>
      <c r="S1029" s="41">
        <v>0</v>
      </c>
      <c r="T1029" s="7" t="s">
        <v>3701</v>
      </c>
      <c r="U1029" s="46" t="s">
        <v>3702</v>
      </c>
      <c r="V1029" s="41">
        <v>7.68</v>
      </c>
      <c r="W1029" s="12">
        <v>45784</v>
      </c>
      <c r="X1029" s="12">
        <v>45769</v>
      </c>
      <c r="Y1029" s="47">
        <v>23459</v>
      </c>
      <c r="Z1029" s="42">
        <v>0</v>
      </c>
      <c r="AA1029" s="14">
        <v>45785</v>
      </c>
      <c r="AB1029" s="67" t="s">
        <v>66</v>
      </c>
      <c r="AC1029" s="47">
        <v>11</v>
      </c>
      <c r="AD1029" s="47" t="s">
        <v>133</v>
      </c>
      <c r="AE1029" s="13">
        <v>1121051000</v>
      </c>
      <c r="AF1029" s="47" t="s">
        <v>3703</v>
      </c>
      <c r="AG1029" t="str">
        <f t="shared" si="31"/>
        <v>ADA FOTO</v>
      </c>
    </row>
    <row r="1030" spans="1:33" ht="15.75" hidden="1" customHeight="1" thickBot="1">
      <c r="A1030" t="str">
        <f t="shared" si="30"/>
        <v>060141071606000</v>
      </c>
      <c r="B1030" s="41">
        <v>1024</v>
      </c>
      <c r="C1030" s="42" t="s">
        <v>3708</v>
      </c>
      <c r="D1030" s="7" t="s">
        <v>268</v>
      </c>
      <c r="E1030" s="41">
        <v>9</v>
      </c>
      <c r="F1030" s="43">
        <v>18400</v>
      </c>
      <c r="G1030" s="44">
        <v>9</v>
      </c>
      <c r="H1030" s="43">
        <v>17000</v>
      </c>
      <c r="I1030" s="43">
        <v>153000</v>
      </c>
      <c r="J1030" s="48">
        <v>153000</v>
      </c>
      <c r="K1030" s="49">
        <v>153200</v>
      </c>
      <c r="L1030" s="41">
        <v>99.87</v>
      </c>
      <c r="M1030" s="11" t="s">
        <v>3699</v>
      </c>
      <c r="N1030" s="41">
        <v>0</v>
      </c>
      <c r="O1030" s="42"/>
      <c r="P1030" s="43">
        <v>148410</v>
      </c>
      <c r="Q1030" s="41" t="s">
        <v>3700</v>
      </c>
      <c r="R1030" s="43">
        <v>-153200</v>
      </c>
      <c r="S1030" s="41">
        <v>0</v>
      </c>
      <c r="T1030" s="7" t="s">
        <v>3701</v>
      </c>
      <c r="U1030" s="46" t="s">
        <v>3702</v>
      </c>
      <c r="V1030" s="41">
        <v>4.9000000000000004</v>
      </c>
      <c r="W1030" s="12">
        <v>45784</v>
      </c>
      <c r="X1030" s="12">
        <v>45775</v>
      </c>
      <c r="Y1030" s="47">
        <v>34240</v>
      </c>
      <c r="Z1030" s="42">
        <v>0</v>
      </c>
      <c r="AA1030" s="14">
        <v>45785</v>
      </c>
      <c r="AB1030" s="67" t="s">
        <v>66</v>
      </c>
      <c r="AC1030" s="47">
        <v>11</v>
      </c>
      <c r="AD1030" s="47" t="s">
        <v>133</v>
      </c>
      <c r="AE1030" s="13">
        <v>1071606000</v>
      </c>
      <c r="AF1030" s="47" t="s">
        <v>3703</v>
      </c>
      <c r="AG1030" t="str">
        <f t="shared" si="31"/>
        <v>ADA FOTO</v>
      </c>
    </row>
    <row r="1031" spans="1:33" ht="15.75" hidden="1" customHeight="1" thickBot="1">
      <c r="A1031" t="str">
        <f t="shared" ref="A1031:A1094" si="32">AB1031&amp;AE1031</f>
        <v>060141064670000</v>
      </c>
      <c r="B1031" s="41">
        <v>1025</v>
      </c>
      <c r="C1031" s="42" t="s">
        <v>3709</v>
      </c>
      <c r="D1031" s="7" t="s">
        <v>244</v>
      </c>
      <c r="E1031" s="41">
        <v>16</v>
      </c>
      <c r="F1031" s="43">
        <v>17500</v>
      </c>
      <c r="G1031" s="44">
        <v>16</v>
      </c>
      <c r="H1031" s="43">
        <v>16750</v>
      </c>
      <c r="I1031" s="43">
        <v>268000</v>
      </c>
      <c r="J1031" s="45">
        <v>268000</v>
      </c>
      <c r="K1031" s="43">
        <v>266500</v>
      </c>
      <c r="L1031" s="41">
        <v>100.56</v>
      </c>
      <c r="M1031" s="11" t="s">
        <v>3707</v>
      </c>
      <c r="N1031" s="41">
        <v>0</v>
      </c>
      <c r="O1031" s="42"/>
      <c r="P1031" s="43">
        <v>265200</v>
      </c>
      <c r="Q1031" s="41" t="s">
        <v>3700</v>
      </c>
      <c r="R1031" s="43">
        <v>-266500</v>
      </c>
      <c r="S1031" s="41">
        <v>0</v>
      </c>
      <c r="T1031" s="7" t="s">
        <v>3701</v>
      </c>
      <c r="U1031" s="46" t="s">
        <v>3702</v>
      </c>
      <c r="V1031" s="41">
        <v>4.43</v>
      </c>
      <c r="W1031" s="12">
        <v>45784</v>
      </c>
      <c r="X1031" s="12">
        <v>45734</v>
      </c>
      <c r="Y1031" s="47">
        <v>39951</v>
      </c>
      <c r="Z1031" s="42">
        <v>0</v>
      </c>
      <c r="AA1031" s="14">
        <v>45785</v>
      </c>
      <c r="AB1031" s="67" t="s">
        <v>66</v>
      </c>
      <c r="AC1031" s="47">
        <v>11</v>
      </c>
      <c r="AD1031" s="47" t="s">
        <v>133</v>
      </c>
      <c r="AE1031" s="13">
        <v>1064670000</v>
      </c>
      <c r="AF1031" s="47" t="s">
        <v>3703</v>
      </c>
      <c r="AG1031" t="str">
        <f t="shared" ref="AG1031:AG1094" si="33">IF(LEFT(M1031,1)="*","ADA FOTO","TIDAK ADA")</f>
        <v>ADA FOTO</v>
      </c>
    </row>
    <row r="1032" spans="1:33" ht="15.75" hidden="1" customHeight="1" thickBot="1">
      <c r="A1032" t="str">
        <f t="shared" si="32"/>
        <v>060141032759000</v>
      </c>
      <c r="B1032" s="41">
        <v>1026</v>
      </c>
      <c r="C1032" s="42" t="s">
        <v>3710</v>
      </c>
      <c r="D1032" s="7" t="s">
        <v>3539</v>
      </c>
      <c r="E1032" s="41">
        <v>8</v>
      </c>
      <c r="F1032" s="43">
        <v>8500</v>
      </c>
      <c r="G1032" s="44">
        <v>8</v>
      </c>
      <c r="H1032" s="43">
        <v>8400</v>
      </c>
      <c r="I1032" s="43">
        <v>67200</v>
      </c>
      <c r="J1032" s="45">
        <v>67200</v>
      </c>
      <c r="K1032" s="43">
        <v>68800</v>
      </c>
      <c r="L1032" s="41">
        <v>97.67</v>
      </c>
      <c r="M1032" s="11" t="s">
        <v>3699</v>
      </c>
      <c r="N1032" s="41">
        <v>0</v>
      </c>
      <c r="O1032" s="42"/>
      <c r="P1032" s="43">
        <v>68848</v>
      </c>
      <c r="Q1032" s="41" t="s">
        <v>3700</v>
      </c>
      <c r="R1032" s="43">
        <v>-68800</v>
      </c>
      <c r="S1032" s="41">
        <v>0</v>
      </c>
      <c r="T1032" s="7" t="s">
        <v>3701</v>
      </c>
      <c r="U1032" s="46" t="s">
        <v>3711</v>
      </c>
      <c r="V1032" s="41">
        <v>0.05</v>
      </c>
      <c r="W1032" s="12">
        <v>45730</v>
      </c>
      <c r="X1032" s="12">
        <v>45710</v>
      </c>
      <c r="Y1032" s="47">
        <v>41896</v>
      </c>
      <c r="Z1032" s="42">
        <v>0</v>
      </c>
      <c r="AA1032" s="14">
        <v>45785</v>
      </c>
      <c r="AB1032" s="67" t="s">
        <v>66</v>
      </c>
      <c r="AC1032" s="47">
        <v>11</v>
      </c>
      <c r="AD1032" s="47" t="s">
        <v>133</v>
      </c>
      <c r="AE1032" s="13">
        <v>1032759000</v>
      </c>
      <c r="AF1032" s="47" t="s">
        <v>3703</v>
      </c>
      <c r="AG1032" t="str">
        <f t="shared" si="33"/>
        <v>ADA FOTO</v>
      </c>
    </row>
    <row r="1033" spans="1:33" ht="15.75" hidden="1" customHeight="1" thickBot="1">
      <c r="A1033" t="str">
        <f t="shared" si="32"/>
        <v>060141016172000</v>
      </c>
      <c r="B1033" s="41">
        <v>1027</v>
      </c>
      <c r="C1033" s="42" t="s">
        <v>3712</v>
      </c>
      <c r="D1033" s="7" t="s">
        <v>168</v>
      </c>
      <c r="E1033" s="41">
        <v>12</v>
      </c>
      <c r="F1033" s="43">
        <v>23400</v>
      </c>
      <c r="G1033" s="44">
        <v>12</v>
      </c>
      <c r="H1033" s="43">
        <v>22900</v>
      </c>
      <c r="I1033" s="43">
        <v>274800</v>
      </c>
      <c r="J1033" s="48">
        <v>274800</v>
      </c>
      <c r="K1033" s="49">
        <v>274800</v>
      </c>
      <c r="L1033" s="41">
        <v>100</v>
      </c>
      <c r="M1033" s="11" t="s">
        <v>3705</v>
      </c>
      <c r="N1033" s="41">
        <v>0</v>
      </c>
      <c r="O1033" s="42"/>
      <c r="P1033" s="43">
        <v>247368</v>
      </c>
      <c r="Q1033" s="41" t="s">
        <v>3700</v>
      </c>
      <c r="R1033" s="43">
        <v>-274800</v>
      </c>
      <c r="S1033" s="41">
        <v>0</v>
      </c>
      <c r="T1033" s="7" t="s">
        <v>3701</v>
      </c>
      <c r="U1033" s="46" t="s">
        <v>3702</v>
      </c>
      <c r="V1033" s="41">
        <v>3.56</v>
      </c>
      <c r="W1033" s="12">
        <v>45782</v>
      </c>
      <c r="X1033" s="12">
        <v>45770</v>
      </c>
      <c r="Y1033" s="47">
        <v>36786</v>
      </c>
      <c r="Z1033" s="42">
        <v>0</v>
      </c>
      <c r="AA1033" s="14">
        <v>45785</v>
      </c>
      <c r="AB1033" s="67" t="s">
        <v>66</v>
      </c>
      <c r="AC1033" s="47">
        <v>11</v>
      </c>
      <c r="AD1033" s="47" t="s">
        <v>133</v>
      </c>
      <c r="AE1033" s="13">
        <v>1016172000</v>
      </c>
      <c r="AF1033" s="47" t="s">
        <v>3703</v>
      </c>
      <c r="AG1033" t="str">
        <f t="shared" si="33"/>
        <v>ADA FOTO</v>
      </c>
    </row>
    <row r="1034" spans="1:33" ht="15.75" hidden="1" customHeight="1" thickBot="1">
      <c r="A1034" t="str">
        <f t="shared" si="32"/>
        <v>060141071008000</v>
      </c>
      <c r="B1034" s="41">
        <v>1028</v>
      </c>
      <c r="C1034" s="42" t="s">
        <v>3713</v>
      </c>
      <c r="D1034" s="7" t="s">
        <v>262</v>
      </c>
      <c r="E1034" s="41">
        <v>12</v>
      </c>
      <c r="F1034" s="43">
        <v>8600</v>
      </c>
      <c r="G1034" s="44">
        <v>12</v>
      </c>
      <c r="H1034" s="43">
        <v>8400</v>
      </c>
      <c r="I1034" s="43">
        <v>100800</v>
      </c>
      <c r="J1034" s="45">
        <v>100800</v>
      </c>
      <c r="K1034" s="43">
        <v>106100</v>
      </c>
      <c r="L1034" s="41">
        <v>95</v>
      </c>
      <c r="M1034" s="11" t="s">
        <v>3699</v>
      </c>
      <c r="N1034" s="41">
        <v>0</v>
      </c>
      <c r="O1034" s="42"/>
      <c r="P1034" s="43">
        <v>96876</v>
      </c>
      <c r="Q1034" s="41" t="s">
        <v>3700</v>
      </c>
      <c r="R1034" s="43">
        <v>-106100</v>
      </c>
      <c r="S1034" s="41">
        <v>0</v>
      </c>
      <c r="T1034" s="7" t="s">
        <v>3701</v>
      </c>
      <c r="U1034" s="46" t="s">
        <v>3702</v>
      </c>
      <c r="V1034" s="50">
        <v>1.68</v>
      </c>
      <c r="W1034" s="12">
        <v>45784</v>
      </c>
      <c r="X1034" s="12">
        <v>45764</v>
      </c>
      <c r="Y1034" s="47">
        <v>21046</v>
      </c>
      <c r="Z1034" s="42">
        <v>0</v>
      </c>
      <c r="AA1034" s="14">
        <v>45785</v>
      </c>
      <c r="AB1034" s="67" t="s">
        <v>66</v>
      </c>
      <c r="AC1034" s="47">
        <v>11</v>
      </c>
      <c r="AD1034" s="47" t="s">
        <v>133</v>
      </c>
      <c r="AE1034" s="13">
        <v>1071008000</v>
      </c>
      <c r="AF1034" s="47" t="s">
        <v>3703</v>
      </c>
      <c r="AG1034" t="str">
        <f t="shared" si="33"/>
        <v>ADA FOTO</v>
      </c>
    </row>
    <row r="1035" spans="1:33" ht="15.75" hidden="1" customHeight="1" thickBot="1">
      <c r="A1035" t="str">
        <f t="shared" si="32"/>
        <v>060141072194000</v>
      </c>
      <c r="B1035" s="41">
        <v>1029</v>
      </c>
      <c r="C1035" s="42" t="s">
        <v>3714</v>
      </c>
      <c r="D1035" s="7" t="s">
        <v>274</v>
      </c>
      <c r="E1035" s="41">
        <v>24</v>
      </c>
      <c r="F1035" s="43">
        <v>9300</v>
      </c>
      <c r="G1035" s="44">
        <v>0</v>
      </c>
      <c r="H1035" s="43">
        <v>0</v>
      </c>
      <c r="I1035" s="43">
        <v>223200</v>
      </c>
      <c r="J1035" s="45">
        <v>223200</v>
      </c>
      <c r="K1035" s="43">
        <v>194000</v>
      </c>
      <c r="L1035" s="41">
        <v>115.05</v>
      </c>
      <c r="M1035" s="11" t="s">
        <v>3707</v>
      </c>
      <c r="N1035" s="41">
        <v>0</v>
      </c>
      <c r="O1035" s="42"/>
      <c r="P1035" s="43">
        <v>153936</v>
      </c>
      <c r="Q1035" s="41" t="s">
        <v>3700</v>
      </c>
      <c r="R1035" s="43">
        <v>-194000</v>
      </c>
      <c r="S1035" s="41">
        <v>0</v>
      </c>
      <c r="T1035" s="7" t="s">
        <v>3701</v>
      </c>
      <c r="U1035" s="46" t="s">
        <v>3702</v>
      </c>
      <c r="V1035" s="50">
        <v>1.86</v>
      </c>
      <c r="W1035" s="12">
        <v>45782</v>
      </c>
      <c r="X1035" s="12">
        <v>45758</v>
      </c>
      <c r="Y1035" s="47">
        <v>33154</v>
      </c>
      <c r="Z1035" s="42">
        <v>0</v>
      </c>
      <c r="AA1035" s="14">
        <v>45785</v>
      </c>
      <c r="AB1035" s="67" t="s">
        <v>66</v>
      </c>
      <c r="AC1035" s="47">
        <v>11</v>
      </c>
      <c r="AD1035" s="47" t="s">
        <v>133</v>
      </c>
      <c r="AE1035" s="13">
        <v>1072194000</v>
      </c>
      <c r="AF1035" s="47" t="s">
        <v>3703</v>
      </c>
      <c r="AG1035" t="str">
        <f t="shared" si="33"/>
        <v>ADA FOTO</v>
      </c>
    </row>
    <row r="1036" spans="1:33" ht="60.75" hidden="1" customHeight="1" thickBot="1">
      <c r="A1036" t="str">
        <f t="shared" si="32"/>
        <v>060141064680000</v>
      </c>
      <c r="B1036" s="6">
        <v>1030</v>
      </c>
      <c r="C1036" s="7" t="s">
        <v>3715</v>
      </c>
      <c r="D1036" s="7" t="s">
        <v>3716</v>
      </c>
      <c r="E1036" s="41">
        <v>28</v>
      </c>
      <c r="F1036" s="43">
        <v>8600</v>
      </c>
      <c r="G1036" s="44">
        <v>28</v>
      </c>
      <c r="H1036" s="43">
        <v>8550</v>
      </c>
      <c r="I1036" s="8">
        <v>239400</v>
      </c>
      <c r="J1036" s="9">
        <v>239400</v>
      </c>
      <c r="K1036" s="10">
        <v>231100</v>
      </c>
      <c r="L1036" s="6">
        <v>103.59</v>
      </c>
      <c r="M1036" s="11" t="s">
        <v>3707</v>
      </c>
      <c r="N1036" s="41">
        <v>0</v>
      </c>
      <c r="O1036" s="42"/>
      <c r="P1036" s="43">
        <v>266168</v>
      </c>
      <c r="Q1036" s="41" t="s">
        <v>3700</v>
      </c>
      <c r="R1036" s="43">
        <v>-231100</v>
      </c>
      <c r="S1036" s="41">
        <v>0</v>
      </c>
      <c r="T1036" s="7" t="s">
        <v>3701</v>
      </c>
      <c r="U1036" s="46" t="s">
        <v>3702</v>
      </c>
      <c r="V1036" s="41">
        <v>20.28</v>
      </c>
      <c r="W1036" s="12">
        <v>45783</v>
      </c>
      <c r="X1036" s="12">
        <v>45772</v>
      </c>
      <c r="Y1036" s="47">
        <v>34240</v>
      </c>
      <c r="Z1036" s="42" t="s">
        <v>3816</v>
      </c>
      <c r="AA1036" s="14">
        <v>45785</v>
      </c>
      <c r="AB1036" s="67" t="s">
        <v>66</v>
      </c>
      <c r="AC1036" s="47">
        <v>11</v>
      </c>
      <c r="AD1036" s="47" t="s">
        <v>133</v>
      </c>
      <c r="AE1036" s="13">
        <v>1064680000</v>
      </c>
      <c r="AF1036" s="47" t="s">
        <v>3703</v>
      </c>
      <c r="AG1036" t="str">
        <f t="shared" si="33"/>
        <v>ADA FOTO</v>
      </c>
    </row>
    <row r="1037" spans="1:33" ht="15.75" hidden="1" customHeight="1" thickBot="1">
      <c r="A1037" t="str">
        <f t="shared" si="32"/>
        <v>060141083138000</v>
      </c>
      <c r="B1037" s="41">
        <v>1031</v>
      </c>
      <c r="C1037" s="42" t="s">
        <v>3717</v>
      </c>
      <c r="D1037" s="7" t="s">
        <v>2544</v>
      </c>
      <c r="E1037" s="41">
        <v>12</v>
      </c>
      <c r="F1037" s="43">
        <v>33500</v>
      </c>
      <c r="G1037" s="44">
        <v>0</v>
      </c>
      <c r="H1037" s="43">
        <v>0</v>
      </c>
      <c r="I1037" s="43">
        <v>402000</v>
      </c>
      <c r="J1037" s="45">
        <v>402000</v>
      </c>
      <c r="K1037" s="43">
        <v>488500</v>
      </c>
      <c r="L1037" s="41">
        <v>82.29</v>
      </c>
      <c r="M1037" s="11" t="s">
        <v>3699</v>
      </c>
      <c r="N1037" s="41">
        <v>0</v>
      </c>
      <c r="O1037" s="42"/>
      <c r="P1037" s="43">
        <v>452964</v>
      </c>
      <c r="Q1037" s="41" t="s">
        <v>3700</v>
      </c>
      <c r="R1037" s="43">
        <v>-488500</v>
      </c>
      <c r="S1037" s="41">
        <v>0</v>
      </c>
      <c r="T1037" s="7" t="s">
        <v>3701</v>
      </c>
      <c r="U1037" s="46" t="s">
        <v>3702</v>
      </c>
      <c r="V1037" s="41">
        <v>3</v>
      </c>
      <c r="W1037" s="12">
        <v>45784</v>
      </c>
      <c r="X1037" s="12">
        <v>45771</v>
      </c>
      <c r="Y1037" s="47">
        <v>40789</v>
      </c>
      <c r="Z1037" s="42">
        <v>0</v>
      </c>
      <c r="AA1037" s="14">
        <v>45785</v>
      </c>
      <c r="AB1037" s="67" t="s">
        <v>66</v>
      </c>
      <c r="AC1037" s="47">
        <v>14</v>
      </c>
      <c r="AD1037" s="47" t="s">
        <v>133</v>
      </c>
      <c r="AE1037" s="13">
        <v>1083138000</v>
      </c>
      <c r="AF1037" s="47" t="s">
        <v>3703</v>
      </c>
      <c r="AG1037" t="str">
        <f t="shared" si="33"/>
        <v>ADA FOTO</v>
      </c>
    </row>
    <row r="1038" spans="1:33" ht="15.75" hidden="1" customHeight="1" thickBot="1">
      <c r="A1038" t="str">
        <f t="shared" si="32"/>
        <v>060141068899000</v>
      </c>
      <c r="B1038" s="41">
        <v>1032</v>
      </c>
      <c r="C1038" s="42" t="s">
        <v>3718</v>
      </c>
      <c r="D1038" s="7" t="s">
        <v>2519</v>
      </c>
      <c r="E1038" s="41">
        <v>60</v>
      </c>
      <c r="F1038" s="43">
        <v>4500</v>
      </c>
      <c r="G1038" s="44">
        <v>60</v>
      </c>
      <c r="H1038" s="43">
        <v>4375</v>
      </c>
      <c r="I1038" s="43">
        <v>262500</v>
      </c>
      <c r="J1038" s="45">
        <v>262500</v>
      </c>
      <c r="K1038" s="43">
        <v>258000</v>
      </c>
      <c r="L1038" s="41">
        <v>101.74</v>
      </c>
      <c r="M1038" s="11" t="s">
        <v>3707</v>
      </c>
      <c r="N1038" s="41">
        <v>0</v>
      </c>
      <c r="O1038" s="42"/>
      <c r="P1038" s="43">
        <v>261240</v>
      </c>
      <c r="Q1038" s="41" t="s">
        <v>3700</v>
      </c>
      <c r="R1038" s="43">
        <v>-258000</v>
      </c>
      <c r="S1038" s="41">
        <v>0</v>
      </c>
      <c r="T1038" s="7" t="s">
        <v>3701</v>
      </c>
      <c r="U1038" s="46" t="s">
        <v>3702</v>
      </c>
      <c r="V1038" s="41">
        <v>2.66</v>
      </c>
      <c r="W1038" s="12">
        <v>45778</v>
      </c>
      <c r="X1038" s="12">
        <v>45717</v>
      </c>
      <c r="Y1038" s="47">
        <v>21762</v>
      </c>
      <c r="Z1038" s="42">
        <v>0</v>
      </c>
      <c r="AA1038" s="14">
        <v>45785</v>
      </c>
      <c r="AB1038" s="67" t="s">
        <v>66</v>
      </c>
      <c r="AC1038" s="47">
        <v>14</v>
      </c>
      <c r="AD1038" s="47" t="s">
        <v>133</v>
      </c>
      <c r="AE1038" s="13">
        <v>1068899000</v>
      </c>
      <c r="AF1038" s="47" t="s">
        <v>3703</v>
      </c>
      <c r="AG1038" t="str">
        <f t="shared" si="33"/>
        <v>ADA FOTO</v>
      </c>
    </row>
    <row r="1039" spans="1:33" ht="15.75" hidden="1" customHeight="1" thickBot="1">
      <c r="A1039" t="str">
        <f t="shared" si="32"/>
        <v>060141077650000</v>
      </c>
      <c r="B1039" s="41">
        <v>1033</v>
      </c>
      <c r="C1039" s="42" t="s">
        <v>3719</v>
      </c>
      <c r="D1039" s="7" t="s">
        <v>2534</v>
      </c>
      <c r="E1039" s="41">
        <v>60</v>
      </c>
      <c r="F1039" s="43">
        <v>975</v>
      </c>
      <c r="G1039" s="44">
        <v>60</v>
      </c>
      <c r="H1039" s="43">
        <v>845</v>
      </c>
      <c r="I1039" s="43">
        <v>50700</v>
      </c>
      <c r="J1039" s="45">
        <v>50700</v>
      </c>
      <c r="K1039" s="43">
        <v>50700</v>
      </c>
      <c r="L1039" s="41">
        <v>100</v>
      </c>
      <c r="M1039" s="11" t="s">
        <v>3705</v>
      </c>
      <c r="N1039" s="41">
        <v>0</v>
      </c>
      <c r="O1039" s="42"/>
      <c r="P1039" s="43">
        <v>52980</v>
      </c>
      <c r="Q1039" s="41" t="s">
        <v>3700</v>
      </c>
      <c r="R1039" s="43">
        <v>-50700</v>
      </c>
      <c r="S1039" s="41">
        <v>0</v>
      </c>
      <c r="T1039" s="7" t="s">
        <v>3701</v>
      </c>
      <c r="U1039" s="46" t="s">
        <v>3702</v>
      </c>
      <c r="V1039" s="41">
        <v>0.05</v>
      </c>
      <c r="W1039" s="12">
        <v>45094</v>
      </c>
      <c r="X1039" s="12">
        <v>45635</v>
      </c>
      <c r="Y1039" s="47">
        <v>34135</v>
      </c>
      <c r="Z1039" s="42">
        <v>0</v>
      </c>
      <c r="AA1039" s="14">
        <v>45785</v>
      </c>
      <c r="AB1039" s="67" t="s">
        <v>66</v>
      </c>
      <c r="AC1039" s="47">
        <v>14</v>
      </c>
      <c r="AD1039" s="47" t="s">
        <v>133</v>
      </c>
      <c r="AE1039" s="13">
        <v>1077650000</v>
      </c>
      <c r="AF1039" s="47" t="s">
        <v>3703</v>
      </c>
      <c r="AG1039" t="str">
        <f t="shared" si="33"/>
        <v>ADA FOTO</v>
      </c>
    </row>
    <row r="1040" spans="1:33" ht="15.75" hidden="1" customHeight="1" thickBot="1">
      <c r="A1040" t="str">
        <f t="shared" si="32"/>
        <v>060141089885000</v>
      </c>
      <c r="B1040" s="41">
        <v>1034</v>
      </c>
      <c r="C1040" s="42" t="s">
        <v>3720</v>
      </c>
      <c r="D1040" s="7" t="s">
        <v>2565</v>
      </c>
      <c r="E1040" s="41">
        <v>72</v>
      </c>
      <c r="F1040" s="43">
        <v>1000</v>
      </c>
      <c r="G1040" s="44">
        <v>0</v>
      </c>
      <c r="H1040" s="43">
        <v>0</v>
      </c>
      <c r="I1040" s="43">
        <v>72000</v>
      </c>
      <c r="J1040" s="48">
        <v>72000</v>
      </c>
      <c r="K1040" s="49">
        <v>56400</v>
      </c>
      <c r="L1040" s="41">
        <v>127.66</v>
      </c>
      <c r="M1040" s="11" t="s">
        <v>3707</v>
      </c>
      <c r="N1040" s="41">
        <v>0</v>
      </c>
      <c r="O1040" s="42"/>
      <c r="P1040" s="43">
        <v>55800</v>
      </c>
      <c r="Q1040" s="41" t="s">
        <v>3700</v>
      </c>
      <c r="R1040" s="43">
        <v>-56400</v>
      </c>
      <c r="S1040" s="41">
        <v>0</v>
      </c>
      <c r="T1040" s="7" t="s">
        <v>3701</v>
      </c>
      <c r="U1040" s="46" t="s">
        <v>3702</v>
      </c>
      <c r="V1040" s="41">
        <v>1.68</v>
      </c>
      <c r="W1040" s="12">
        <v>45778</v>
      </c>
      <c r="X1040" s="12">
        <v>45759</v>
      </c>
      <c r="Y1040" s="47">
        <v>34135</v>
      </c>
      <c r="Z1040" s="42">
        <v>0</v>
      </c>
      <c r="AA1040" s="14">
        <v>45785</v>
      </c>
      <c r="AB1040" s="67" t="s">
        <v>66</v>
      </c>
      <c r="AC1040" s="47">
        <v>14</v>
      </c>
      <c r="AD1040" s="47" t="s">
        <v>133</v>
      </c>
      <c r="AE1040" s="13">
        <v>1089885000</v>
      </c>
      <c r="AF1040" s="47" t="s">
        <v>3703</v>
      </c>
      <c r="AG1040" t="str">
        <f t="shared" si="33"/>
        <v>ADA FOTO</v>
      </c>
    </row>
    <row r="1041" spans="1:33" ht="15.75" hidden="1" customHeight="1" thickBot="1">
      <c r="A1041" t="str">
        <f t="shared" si="32"/>
        <v>060141028702000</v>
      </c>
      <c r="B1041" s="41">
        <v>1035</v>
      </c>
      <c r="C1041" s="42" t="s">
        <v>3721</v>
      </c>
      <c r="D1041" s="7" t="s">
        <v>3623</v>
      </c>
      <c r="E1041" s="41">
        <v>12</v>
      </c>
      <c r="F1041" s="43">
        <v>18500</v>
      </c>
      <c r="G1041" s="44">
        <v>12</v>
      </c>
      <c r="H1041" s="43">
        <v>15700</v>
      </c>
      <c r="I1041" s="43">
        <v>188400</v>
      </c>
      <c r="J1041" s="48">
        <v>188400</v>
      </c>
      <c r="K1041" s="43">
        <v>185000</v>
      </c>
      <c r="L1041" s="41">
        <v>101.84</v>
      </c>
      <c r="M1041" s="11" t="s">
        <v>3707</v>
      </c>
      <c r="N1041" s="41">
        <v>0</v>
      </c>
      <c r="O1041" s="42"/>
      <c r="P1041" s="43">
        <v>240000</v>
      </c>
      <c r="Q1041" s="41" t="s">
        <v>3700</v>
      </c>
      <c r="R1041" s="43">
        <v>-185000</v>
      </c>
      <c r="S1041" s="41">
        <v>0</v>
      </c>
      <c r="T1041" s="7" t="s">
        <v>3701</v>
      </c>
      <c r="U1041" s="46" t="s">
        <v>3702</v>
      </c>
      <c r="V1041" s="41">
        <v>0.05</v>
      </c>
      <c r="W1041" s="12">
        <v>45722</v>
      </c>
      <c r="X1041" s="12">
        <v>45470</v>
      </c>
      <c r="Y1041" s="47">
        <v>36247</v>
      </c>
      <c r="Z1041" s="42">
        <v>0</v>
      </c>
      <c r="AA1041" s="14">
        <v>45785</v>
      </c>
      <c r="AB1041" s="67" t="s">
        <v>66</v>
      </c>
      <c r="AC1041" s="47">
        <v>14</v>
      </c>
      <c r="AD1041" s="47" t="s">
        <v>133</v>
      </c>
      <c r="AE1041" s="13">
        <v>1028702000</v>
      </c>
      <c r="AF1041" s="47" t="s">
        <v>3703</v>
      </c>
      <c r="AG1041" t="str">
        <f t="shared" si="33"/>
        <v>ADA FOTO</v>
      </c>
    </row>
    <row r="1042" spans="1:33" ht="15.75" hidden="1" customHeight="1" thickBot="1">
      <c r="A1042" t="str">
        <f t="shared" si="32"/>
        <v>060141089867000</v>
      </c>
      <c r="B1042" s="41">
        <v>1036</v>
      </c>
      <c r="C1042" s="42" t="s">
        <v>3722</v>
      </c>
      <c r="D1042" s="7" t="s">
        <v>3571</v>
      </c>
      <c r="E1042" s="41">
        <v>30</v>
      </c>
      <c r="F1042" s="43">
        <v>5000</v>
      </c>
      <c r="G1042" s="44">
        <v>30</v>
      </c>
      <c r="H1042" s="43">
        <v>4200</v>
      </c>
      <c r="I1042" s="43">
        <v>126000</v>
      </c>
      <c r="J1042" s="48">
        <v>126000</v>
      </c>
      <c r="K1042" s="43">
        <v>136500</v>
      </c>
      <c r="L1042" s="41">
        <v>92.31</v>
      </c>
      <c r="M1042" s="11" t="s">
        <v>3699</v>
      </c>
      <c r="N1042" s="41">
        <v>0</v>
      </c>
      <c r="O1042" s="42"/>
      <c r="P1042" s="43">
        <v>135450</v>
      </c>
      <c r="Q1042" s="41" t="s">
        <v>3700</v>
      </c>
      <c r="R1042" s="43">
        <v>-136500</v>
      </c>
      <c r="S1042" s="41">
        <v>0</v>
      </c>
      <c r="T1042" s="7" t="s">
        <v>3701</v>
      </c>
      <c r="U1042" s="46" t="s">
        <v>3711</v>
      </c>
      <c r="V1042" s="41">
        <v>5.69</v>
      </c>
      <c r="W1042" s="12">
        <v>45784</v>
      </c>
      <c r="X1042" s="12">
        <v>45735</v>
      </c>
      <c r="Y1042" s="47">
        <v>22377</v>
      </c>
      <c r="Z1042" s="42">
        <v>0</v>
      </c>
      <c r="AA1042" s="14">
        <v>45785</v>
      </c>
      <c r="AB1042" s="67" t="s">
        <v>66</v>
      </c>
      <c r="AC1042" s="47">
        <v>14</v>
      </c>
      <c r="AD1042" s="47" t="s">
        <v>133</v>
      </c>
      <c r="AE1042" s="13">
        <v>1089867000</v>
      </c>
      <c r="AF1042" s="47" t="s">
        <v>3703</v>
      </c>
      <c r="AG1042" t="str">
        <f t="shared" si="33"/>
        <v>ADA FOTO</v>
      </c>
    </row>
    <row r="1043" spans="1:33" ht="15.75" hidden="1" customHeight="1" thickBot="1">
      <c r="A1043" t="str">
        <f t="shared" si="32"/>
        <v>060141105042000</v>
      </c>
      <c r="B1043" s="41">
        <v>1037</v>
      </c>
      <c r="C1043" s="42" t="s">
        <v>3723</v>
      </c>
      <c r="D1043" s="7" t="s">
        <v>2570</v>
      </c>
      <c r="E1043" s="41">
        <v>21</v>
      </c>
      <c r="F1043" s="43">
        <v>5100</v>
      </c>
      <c r="G1043" s="44">
        <v>21</v>
      </c>
      <c r="H1043" s="43">
        <v>4314</v>
      </c>
      <c r="I1043" s="43">
        <v>90594</v>
      </c>
      <c r="J1043" s="45">
        <v>90594</v>
      </c>
      <c r="K1043" s="43">
        <v>97625</v>
      </c>
      <c r="L1043" s="41">
        <v>92.8</v>
      </c>
      <c r="M1043" s="11" t="s">
        <v>3699</v>
      </c>
      <c r="N1043" s="41">
        <v>0</v>
      </c>
      <c r="O1043" s="42"/>
      <c r="P1043" s="43">
        <v>99372</v>
      </c>
      <c r="Q1043" s="41" t="s">
        <v>3700</v>
      </c>
      <c r="R1043" s="43">
        <v>-97625</v>
      </c>
      <c r="S1043" s="41">
        <v>0</v>
      </c>
      <c r="T1043" s="7" t="s">
        <v>3701</v>
      </c>
      <c r="U1043" s="46" t="s">
        <v>3702</v>
      </c>
      <c r="V1043" s="41">
        <v>19.36</v>
      </c>
      <c r="W1043" s="12">
        <v>45784</v>
      </c>
      <c r="X1043" s="12">
        <v>45615</v>
      </c>
      <c r="Y1043" s="47">
        <v>22377</v>
      </c>
      <c r="Z1043" s="42">
        <v>0</v>
      </c>
      <c r="AA1043" s="14">
        <v>45785</v>
      </c>
      <c r="AB1043" s="67" t="s">
        <v>66</v>
      </c>
      <c r="AC1043" s="47">
        <v>14</v>
      </c>
      <c r="AD1043" s="47" t="s">
        <v>133</v>
      </c>
      <c r="AE1043" s="13">
        <v>1105042000</v>
      </c>
      <c r="AF1043" s="47" t="s">
        <v>3703</v>
      </c>
      <c r="AG1043" t="str">
        <f t="shared" si="33"/>
        <v>ADA FOTO</v>
      </c>
    </row>
    <row r="1044" spans="1:33" ht="15.75" hidden="1" customHeight="1" thickBot="1">
      <c r="A1044" t="str">
        <f t="shared" si="32"/>
        <v>060141140637000</v>
      </c>
      <c r="B1044" s="41">
        <v>1038</v>
      </c>
      <c r="C1044" s="42" t="s">
        <v>3724</v>
      </c>
      <c r="D1044" s="7" t="s">
        <v>2585</v>
      </c>
      <c r="E1044" s="41">
        <v>6</v>
      </c>
      <c r="F1044" s="43">
        <v>13700</v>
      </c>
      <c r="G1044" s="44">
        <v>0</v>
      </c>
      <c r="H1044" s="43">
        <v>0</v>
      </c>
      <c r="I1044" s="43">
        <v>82200</v>
      </c>
      <c r="J1044" s="45">
        <v>82200</v>
      </c>
      <c r="K1044" s="43">
        <v>113550</v>
      </c>
      <c r="L1044" s="41">
        <v>72.39</v>
      </c>
      <c r="M1044" s="11" t="s">
        <v>3699</v>
      </c>
      <c r="N1044" s="41">
        <v>0</v>
      </c>
      <c r="O1044" s="42"/>
      <c r="P1044" s="43">
        <v>102600</v>
      </c>
      <c r="Q1044" s="41" t="s">
        <v>3700</v>
      </c>
      <c r="R1044" s="43">
        <v>-113550</v>
      </c>
      <c r="S1044" s="41">
        <v>0</v>
      </c>
      <c r="T1044" s="7" t="s">
        <v>3701</v>
      </c>
      <c r="U1044" s="46" t="s">
        <v>3702</v>
      </c>
      <c r="V1044" s="41">
        <v>3.35</v>
      </c>
      <c r="W1044" s="12">
        <v>45781</v>
      </c>
      <c r="X1044" s="12">
        <v>45763</v>
      </c>
      <c r="Y1044" s="47">
        <v>34135</v>
      </c>
      <c r="Z1044" s="42">
        <v>0</v>
      </c>
      <c r="AA1044" s="14">
        <v>45785</v>
      </c>
      <c r="AB1044" s="67" t="s">
        <v>66</v>
      </c>
      <c r="AC1044" s="47">
        <v>14</v>
      </c>
      <c r="AD1044" s="47" t="s">
        <v>133</v>
      </c>
      <c r="AE1044" s="13">
        <v>1140637000</v>
      </c>
      <c r="AF1044" s="47" t="s">
        <v>3703</v>
      </c>
      <c r="AG1044" t="str">
        <f t="shared" si="33"/>
        <v>ADA FOTO</v>
      </c>
    </row>
    <row r="1045" spans="1:33" ht="15.75" hidden="1" customHeight="1" thickBot="1">
      <c r="A1045" t="str">
        <f t="shared" si="32"/>
        <v>060141078236000</v>
      </c>
      <c r="B1045" s="41">
        <v>1039</v>
      </c>
      <c r="C1045" s="42" t="s">
        <v>3725</v>
      </c>
      <c r="D1045" s="7" t="s">
        <v>2539</v>
      </c>
      <c r="E1045" s="41">
        <v>5</v>
      </c>
      <c r="F1045" s="43">
        <v>9600</v>
      </c>
      <c r="G1045" s="44">
        <v>5</v>
      </c>
      <c r="H1045" s="43">
        <v>9300</v>
      </c>
      <c r="I1045" s="43">
        <v>46500</v>
      </c>
      <c r="J1045" s="48">
        <v>46500</v>
      </c>
      <c r="K1045" s="49">
        <v>45950</v>
      </c>
      <c r="L1045" s="41">
        <v>101.2</v>
      </c>
      <c r="M1045" s="11" t="s">
        <v>3707</v>
      </c>
      <c r="N1045" s="41">
        <v>0</v>
      </c>
      <c r="O1045" s="42"/>
      <c r="P1045" s="43">
        <v>45505</v>
      </c>
      <c r="Q1045" s="41" t="s">
        <v>3700</v>
      </c>
      <c r="R1045" s="43">
        <v>-45950</v>
      </c>
      <c r="S1045" s="41">
        <v>0</v>
      </c>
      <c r="T1045" s="7" t="s">
        <v>3701</v>
      </c>
      <c r="U1045" s="46" t="s">
        <v>3702</v>
      </c>
      <c r="V1045" s="41">
        <v>11.63</v>
      </c>
      <c r="W1045" s="12">
        <v>45784</v>
      </c>
      <c r="X1045" s="12">
        <v>45780</v>
      </c>
      <c r="Y1045" s="47">
        <v>34135</v>
      </c>
      <c r="Z1045" s="42">
        <v>0</v>
      </c>
      <c r="AA1045" s="14">
        <v>45785</v>
      </c>
      <c r="AB1045" s="67" t="s">
        <v>66</v>
      </c>
      <c r="AC1045" s="47">
        <v>14</v>
      </c>
      <c r="AD1045" s="47" t="s">
        <v>133</v>
      </c>
      <c r="AE1045" s="13">
        <v>1078236000</v>
      </c>
      <c r="AF1045" s="47" t="s">
        <v>3703</v>
      </c>
      <c r="AG1045" t="str">
        <f t="shared" si="33"/>
        <v>ADA FOTO</v>
      </c>
    </row>
    <row r="1046" spans="1:33" ht="15.75" hidden="1" customHeight="1" thickBot="1">
      <c r="A1046" t="str">
        <f t="shared" si="32"/>
        <v>060141076058000</v>
      </c>
      <c r="B1046" s="6">
        <v>1040</v>
      </c>
      <c r="C1046" s="7" t="s">
        <v>3726</v>
      </c>
      <c r="D1046" s="7" t="s">
        <v>3561</v>
      </c>
      <c r="E1046" s="41">
        <v>72</v>
      </c>
      <c r="F1046" s="43">
        <v>1800</v>
      </c>
      <c r="G1046" s="44">
        <v>0</v>
      </c>
      <c r="H1046" s="43">
        <v>0</v>
      </c>
      <c r="I1046" s="8">
        <v>129600</v>
      </c>
      <c r="J1046" s="15">
        <v>129600</v>
      </c>
      <c r="K1046" s="8">
        <v>114400</v>
      </c>
      <c r="L1046" s="6">
        <v>113.29</v>
      </c>
      <c r="M1046" s="11" t="s">
        <v>3707</v>
      </c>
      <c r="N1046" s="41">
        <v>0</v>
      </c>
      <c r="O1046" s="42"/>
      <c r="P1046" s="43">
        <v>114984</v>
      </c>
      <c r="Q1046" s="41" t="s">
        <v>3700</v>
      </c>
      <c r="R1046" s="43">
        <v>-114400</v>
      </c>
      <c r="S1046" s="41">
        <v>0</v>
      </c>
      <c r="T1046" s="7" t="s">
        <v>3701</v>
      </c>
      <c r="U1046" s="46" t="s">
        <v>3702</v>
      </c>
      <c r="V1046" s="41">
        <v>12.87</v>
      </c>
      <c r="W1046" s="12">
        <v>45783</v>
      </c>
      <c r="X1046" s="12">
        <v>45727</v>
      </c>
      <c r="Y1046" s="47">
        <v>22031</v>
      </c>
      <c r="Z1046" s="42">
        <v>0</v>
      </c>
      <c r="AA1046" s="14">
        <v>45785</v>
      </c>
      <c r="AB1046" s="67" t="s">
        <v>66</v>
      </c>
      <c r="AC1046" s="47">
        <v>14</v>
      </c>
      <c r="AD1046" s="47" t="s">
        <v>133</v>
      </c>
      <c r="AE1046" s="13">
        <v>1076058000</v>
      </c>
      <c r="AF1046" s="47" t="s">
        <v>3703</v>
      </c>
      <c r="AG1046" t="str">
        <f t="shared" si="33"/>
        <v>ADA FOTO</v>
      </c>
    </row>
    <row r="1047" spans="1:33" ht="15.75" hidden="1" customHeight="1" thickBot="1">
      <c r="A1047" t="str">
        <f t="shared" si="32"/>
        <v>060141088243000</v>
      </c>
      <c r="B1047" s="6">
        <v>1041</v>
      </c>
      <c r="C1047" s="7" t="s">
        <v>3727</v>
      </c>
      <c r="D1047" s="7" t="s">
        <v>376</v>
      </c>
      <c r="E1047" s="41">
        <v>20</v>
      </c>
      <c r="F1047" s="43">
        <v>4700</v>
      </c>
      <c r="G1047" s="44">
        <v>20</v>
      </c>
      <c r="H1047" s="43">
        <v>4300</v>
      </c>
      <c r="I1047" s="8">
        <v>86000</v>
      </c>
      <c r="J1047" s="15">
        <v>86000</v>
      </c>
      <c r="K1047" s="8">
        <v>87000</v>
      </c>
      <c r="L1047" s="6">
        <v>98.85</v>
      </c>
      <c r="M1047" s="11" t="s">
        <v>3699</v>
      </c>
      <c r="N1047" s="41">
        <v>0</v>
      </c>
      <c r="O1047" s="42"/>
      <c r="P1047" s="43">
        <v>83820</v>
      </c>
      <c r="Q1047" s="41" t="s">
        <v>3700</v>
      </c>
      <c r="R1047" s="43">
        <v>-87000</v>
      </c>
      <c r="S1047" s="41">
        <v>0</v>
      </c>
      <c r="T1047" s="7" t="s">
        <v>3701</v>
      </c>
      <c r="U1047" s="46" t="s">
        <v>3702</v>
      </c>
      <c r="V1047" s="41">
        <v>34.18</v>
      </c>
      <c r="W1047" s="12">
        <v>45783</v>
      </c>
      <c r="X1047" s="12">
        <v>45743</v>
      </c>
      <c r="Y1047" s="47">
        <v>31148</v>
      </c>
      <c r="Z1047" s="42">
        <v>0</v>
      </c>
      <c r="AA1047" s="14">
        <v>45785</v>
      </c>
      <c r="AB1047" s="67" t="s">
        <v>66</v>
      </c>
      <c r="AC1047" s="47">
        <v>17</v>
      </c>
      <c r="AD1047" s="47" t="s">
        <v>133</v>
      </c>
      <c r="AE1047" s="13">
        <v>1088243000</v>
      </c>
      <c r="AF1047" s="47" t="s">
        <v>3703</v>
      </c>
      <c r="AG1047" t="str">
        <f t="shared" si="33"/>
        <v>ADA FOTO</v>
      </c>
    </row>
    <row r="1048" spans="1:33" ht="15.75" hidden="1" customHeight="1" thickBot="1">
      <c r="A1048" t="str">
        <f t="shared" si="32"/>
        <v>060141084369000</v>
      </c>
      <c r="B1048" s="41">
        <v>1042</v>
      </c>
      <c r="C1048" s="42" t="s">
        <v>3728</v>
      </c>
      <c r="D1048" s="7" t="s">
        <v>334</v>
      </c>
      <c r="E1048" s="41">
        <v>60</v>
      </c>
      <c r="F1048" s="43">
        <v>9000</v>
      </c>
      <c r="G1048" s="44">
        <v>0</v>
      </c>
      <c r="H1048" s="43">
        <v>0</v>
      </c>
      <c r="I1048" s="43">
        <v>540000</v>
      </c>
      <c r="J1048" s="45">
        <v>540000</v>
      </c>
      <c r="K1048" s="43">
        <v>536000</v>
      </c>
      <c r="L1048" s="41">
        <v>100.75</v>
      </c>
      <c r="M1048" s="11" t="s">
        <v>3707</v>
      </c>
      <c r="N1048" s="41">
        <v>0</v>
      </c>
      <c r="O1048" s="42"/>
      <c r="P1048" s="43">
        <v>513420</v>
      </c>
      <c r="Q1048" s="41" t="s">
        <v>3700</v>
      </c>
      <c r="R1048" s="43">
        <v>-536000</v>
      </c>
      <c r="S1048" s="41">
        <v>0</v>
      </c>
      <c r="T1048" s="7" t="s">
        <v>3701</v>
      </c>
      <c r="U1048" s="46" t="s">
        <v>3702</v>
      </c>
      <c r="V1048" s="41">
        <v>4.1100000000000003</v>
      </c>
      <c r="W1048" s="12">
        <v>45782</v>
      </c>
      <c r="X1048" s="12">
        <v>45736</v>
      </c>
      <c r="Y1048" s="47">
        <v>39416</v>
      </c>
      <c r="Z1048" s="42">
        <v>0</v>
      </c>
      <c r="AA1048" s="14">
        <v>45785</v>
      </c>
      <c r="AB1048" s="67" t="s">
        <v>66</v>
      </c>
      <c r="AC1048" s="47">
        <v>17</v>
      </c>
      <c r="AD1048" s="47" t="s">
        <v>133</v>
      </c>
      <c r="AE1048" s="13">
        <v>1084369000</v>
      </c>
      <c r="AF1048" s="47" t="s">
        <v>3703</v>
      </c>
      <c r="AG1048" t="str">
        <f t="shared" si="33"/>
        <v>ADA FOTO</v>
      </c>
    </row>
    <row r="1049" spans="1:33" ht="15.75" hidden="1" customHeight="1" thickBot="1">
      <c r="A1049" t="str">
        <f t="shared" si="32"/>
        <v>060141088271000</v>
      </c>
      <c r="B1049" s="6">
        <v>1043</v>
      </c>
      <c r="C1049" s="7" t="s">
        <v>3817</v>
      </c>
      <c r="D1049" s="7" t="s">
        <v>595</v>
      </c>
      <c r="E1049" s="41">
        <v>40</v>
      </c>
      <c r="F1049" s="43">
        <v>3000</v>
      </c>
      <c r="G1049" s="44">
        <v>40</v>
      </c>
      <c r="H1049" s="43">
        <v>2875</v>
      </c>
      <c r="I1049" s="8">
        <v>115000</v>
      </c>
      <c r="J1049" s="15">
        <v>115000</v>
      </c>
      <c r="K1049" s="8">
        <v>113500</v>
      </c>
      <c r="L1049" s="6">
        <v>101.32</v>
      </c>
      <c r="M1049" s="11" t="s">
        <v>3707</v>
      </c>
      <c r="N1049" s="41">
        <v>0</v>
      </c>
      <c r="O1049" s="42"/>
      <c r="P1049" s="43">
        <v>115040</v>
      </c>
      <c r="Q1049" s="41" t="s">
        <v>3700</v>
      </c>
      <c r="R1049" s="43">
        <v>-113500</v>
      </c>
      <c r="S1049" s="41">
        <v>0</v>
      </c>
      <c r="T1049" s="7" t="s">
        <v>3701</v>
      </c>
      <c r="U1049" s="46" t="s">
        <v>3711</v>
      </c>
      <c r="V1049" s="50">
        <v>10960.63</v>
      </c>
      <c r="W1049" s="12">
        <v>45785</v>
      </c>
      <c r="X1049" s="12">
        <v>45776</v>
      </c>
      <c r="Y1049" s="47">
        <v>32259</v>
      </c>
      <c r="Z1049" s="42">
        <v>0</v>
      </c>
      <c r="AA1049" s="14">
        <v>45785</v>
      </c>
      <c r="AB1049" s="67" t="s">
        <v>66</v>
      </c>
      <c r="AC1049" s="47">
        <v>17</v>
      </c>
      <c r="AD1049" s="47" t="s">
        <v>133</v>
      </c>
      <c r="AE1049" s="13">
        <v>1088271000</v>
      </c>
      <c r="AF1049" s="47" t="s">
        <v>3703</v>
      </c>
      <c r="AG1049" t="str">
        <f t="shared" si="33"/>
        <v>ADA FOTO</v>
      </c>
    </row>
    <row r="1050" spans="1:33" ht="15.75" hidden="1" customHeight="1" thickBot="1">
      <c r="A1050" t="str">
        <f t="shared" si="32"/>
        <v>060141088200000</v>
      </c>
      <c r="B1050" s="41">
        <v>1044</v>
      </c>
      <c r="C1050" s="42" t="s">
        <v>3730</v>
      </c>
      <c r="D1050" s="7" t="s">
        <v>370</v>
      </c>
      <c r="E1050" s="41">
        <v>40</v>
      </c>
      <c r="F1050" s="43">
        <v>2900</v>
      </c>
      <c r="G1050" s="44">
        <v>40</v>
      </c>
      <c r="H1050" s="43">
        <v>2835</v>
      </c>
      <c r="I1050" s="43">
        <v>113400</v>
      </c>
      <c r="J1050" s="45">
        <v>113400</v>
      </c>
      <c r="K1050" s="43">
        <v>113000</v>
      </c>
      <c r="L1050" s="41">
        <v>100.35</v>
      </c>
      <c r="M1050" s="11" t="s">
        <v>3707</v>
      </c>
      <c r="N1050" s="41">
        <v>0</v>
      </c>
      <c r="O1050" s="42"/>
      <c r="P1050" s="43">
        <v>111720</v>
      </c>
      <c r="Q1050" s="41" t="s">
        <v>3700</v>
      </c>
      <c r="R1050" s="43">
        <v>-113000</v>
      </c>
      <c r="S1050" s="41">
        <v>0</v>
      </c>
      <c r="T1050" s="7" t="s">
        <v>3701</v>
      </c>
      <c r="U1050" s="46" t="s">
        <v>3702</v>
      </c>
      <c r="V1050" s="41">
        <v>32.909999999999997</v>
      </c>
      <c r="W1050" s="12">
        <v>45784</v>
      </c>
      <c r="X1050" s="12">
        <v>45757</v>
      </c>
      <c r="Y1050" s="47">
        <v>32259</v>
      </c>
      <c r="Z1050" s="42">
        <v>0</v>
      </c>
      <c r="AA1050" s="14">
        <v>45785</v>
      </c>
      <c r="AB1050" s="67" t="s">
        <v>66</v>
      </c>
      <c r="AC1050" s="47">
        <v>17</v>
      </c>
      <c r="AD1050" s="47" t="s">
        <v>133</v>
      </c>
      <c r="AE1050" s="13">
        <v>1088200000</v>
      </c>
      <c r="AF1050" s="47" t="s">
        <v>3703</v>
      </c>
      <c r="AG1050" t="str">
        <f t="shared" si="33"/>
        <v>ADA FOTO</v>
      </c>
    </row>
    <row r="1051" spans="1:33" ht="15.75" hidden="1" customHeight="1" thickBot="1">
      <c r="A1051" t="str">
        <f t="shared" si="32"/>
        <v>060141088134000</v>
      </c>
      <c r="B1051" s="6">
        <v>1045</v>
      </c>
      <c r="C1051" s="7" t="s">
        <v>3731</v>
      </c>
      <c r="D1051" s="7" t="s">
        <v>346</v>
      </c>
      <c r="E1051" s="41">
        <v>40</v>
      </c>
      <c r="F1051" s="43">
        <v>2900</v>
      </c>
      <c r="G1051" s="44">
        <v>40</v>
      </c>
      <c r="H1051" s="43">
        <v>2835</v>
      </c>
      <c r="I1051" s="8">
        <v>113400</v>
      </c>
      <c r="J1051" s="15">
        <v>113400</v>
      </c>
      <c r="K1051" s="8">
        <v>113000</v>
      </c>
      <c r="L1051" s="6">
        <v>100.35</v>
      </c>
      <c r="M1051" s="11" t="s">
        <v>3707</v>
      </c>
      <c r="N1051" s="41">
        <v>0</v>
      </c>
      <c r="O1051" s="42"/>
      <c r="P1051" s="43">
        <v>111720</v>
      </c>
      <c r="Q1051" s="41" t="s">
        <v>3700</v>
      </c>
      <c r="R1051" s="43">
        <v>-113000</v>
      </c>
      <c r="S1051" s="41">
        <v>0</v>
      </c>
      <c r="T1051" s="7" t="s">
        <v>3701</v>
      </c>
      <c r="U1051" s="46" t="s">
        <v>3711</v>
      </c>
      <c r="V1051" s="41">
        <v>35.799999999999997</v>
      </c>
      <c r="W1051" s="12">
        <v>45784</v>
      </c>
      <c r="X1051" s="12">
        <v>45776</v>
      </c>
      <c r="Y1051" s="47">
        <v>32259</v>
      </c>
      <c r="Z1051" s="42">
        <v>0</v>
      </c>
      <c r="AA1051" s="14">
        <v>45785</v>
      </c>
      <c r="AB1051" s="67" t="s">
        <v>66</v>
      </c>
      <c r="AC1051" s="47">
        <v>17</v>
      </c>
      <c r="AD1051" s="47" t="s">
        <v>133</v>
      </c>
      <c r="AE1051" s="13">
        <v>1088134000</v>
      </c>
      <c r="AF1051" s="47" t="s">
        <v>3703</v>
      </c>
      <c r="AG1051" t="str">
        <f t="shared" si="33"/>
        <v>ADA FOTO</v>
      </c>
    </row>
    <row r="1052" spans="1:33" ht="15.75" hidden="1" customHeight="1" thickBot="1">
      <c r="A1052" t="str">
        <f t="shared" si="32"/>
        <v>060141088137000</v>
      </c>
      <c r="B1052" s="41">
        <v>1046</v>
      </c>
      <c r="C1052" s="42" t="s">
        <v>3732</v>
      </c>
      <c r="D1052" s="7" t="s">
        <v>3569</v>
      </c>
      <c r="E1052" s="41">
        <v>24</v>
      </c>
      <c r="F1052" s="43">
        <v>4500</v>
      </c>
      <c r="G1052" s="44">
        <v>24</v>
      </c>
      <c r="H1052" s="43">
        <v>4283</v>
      </c>
      <c r="I1052" s="43">
        <v>102792</v>
      </c>
      <c r="J1052" s="48">
        <v>102792</v>
      </c>
      <c r="K1052" s="43">
        <v>97000</v>
      </c>
      <c r="L1052" s="41">
        <v>105.97</v>
      </c>
      <c r="M1052" s="11" t="s">
        <v>3707</v>
      </c>
      <c r="N1052" s="41">
        <v>0</v>
      </c>
      <c r="O1052" s="42"/>
      <c r="P1052" s="43">
        <v>100968</v>
      </c>
      <c r="Q1052" s="41" t="s">
        <v>3700</v>
      </c>
      <c r="R1052" s="43">
        <v>-97000</v>
      </c>
      <c r="S1052" s="41">
        <v>0</v>
      </c>
      <c r="T1052" s="7" t="s">
        <v>3701</v>
      </c>
      <c r="U1052" s="46" t="s">
        <v>3702</v>
      </c>
      <c r="V1052" s="41">
        <v>110.24</v>
      </c>
      <c r="W1052" s="12">
        <v>45784</v>
      </c>
      <c r="X1052" s="12">
        <v>45771</v>
      </c>
      <c r="Y1052" s="47">
        <v>31209</v>
      </c>
      <c r="Z1052" s="42">
        <v>0</v>
      </c>
      <c r="AA1052" s="14">
        <v>45785</v>
      </c>
      <c r="AB1052" s="67" t="s">
        <v>66</v>
      </c>
      <c r="AC1052" s="47">
        <v>17</v>
      </c>
      <c r="AD1052" s="47" t="s">
        <v>133</v>
      </c>
      <c r="AE1052" s="13">
        <v>1088137000</v>
      </c>
      <c r="AF1052" s="47" t="s">
        <v>3703</v>
      </c>
      <c r="AG1052" t="str">
        <f t="shared" si="33"/>
        <v>ADA FOTO</v>
      </c>
    </row>
    <row r="1053" spans="1:33" ht="15.75" hidden="1" customHeight="1" thickBot="1">
      <c r="A1053" t="str">
        <f t="shared" si="32"/>
        <v>060141035633000</v>
      </c>
      <c r="B1053" s="6">
        <v>1047</v>
      </c>
      <c r="C1053" s="7" t="s">
        <v>3733</v>
      </c>
      <c r="D1053" s="7" t="s">
        <v>208</v>
      </c>
      <c r="E1053" s="41">
        <v>20</v>
      </c>
      <c r="F1053" s="43">
        <v>7300</v>
      </c>
      <c r="G1053" s="44">
        <v>20</v>
      </c>
      <c r="H1053" s="43">
        <v>7050</v>
      </c>
      <c r="I1053" s="8">
        <v>141000</v>
      </c>
      <c r="J1053" s="9">
        <v>141000</v>
      </c>
      <c r="K1053" s="10">
        <v>139500</v>
      </c>
      <c r="L1053" s="6">
        <v>101.08</v>
      </c>
      <c r="M1053" s="11" t="s">
        <v>3707</v>
      </c>
      <c r="N1053" s="41">
        <v>0</v>
      </c>
      <c r="O1053" s="42"/>
      <c r="P1053" s="43">
        <v>138800</v>
      </c>
      <c r="Q1053" s="41" t="s">
        <v>3700</v>
      </c>
      <c r="R1053" s="43">
        <v>-139500</v>
      </c>
      <c r="S1053" s="41">
        <v>0</v>
      </c>
      <c r="T1053" s="7" t="s">
        <v>3701</v>
      </c>
      <c r="U1053" s="46" t="s">
        <v>3711</v>
      </c>
      <c r="V1053" s="41">
        <v>9.1199999999999992</v>
      </c>
      <c r="W1053" s="12">
        <v>45784</v>
      </c>
      <c r="X1053" s="12">
        <v>45755</v>
      </c>
      <c r="Y1053" s="47">
        <v>40788</v>
      </c>
      <c r="Z1053" s="42">
        <v>0</v>
      </c>
      <c r="AA1053" s="14">
        <v>45785</v>
      </c>
      <c r="AB1053" s="67" t="s">
        <v>66</v>
      </c>
      <c r="AC1053" s="47">
        <v>17</v>
      </c>
      <c r="AD1053" s="47" t="s">
        <v>133</v>
      </c>
      <c r="AE1053" s="13">
        <v>1035633000</v>
      </c>
      <c r="AF1053" s="47" t="s">
        <v>3703</v>
      </c>
      <c r="AG1053" t="str">
        <f t="shared" si="33"/>
        <v>ADA FOTO</v>
      </c>
    </row>
    <row r="1054" spans="1:33" ht="15.75" hidden="1" customHeight="1" thickBot="1">
      <c r="A1054" t="str">
        <f t="shared" si="32"/>
        <v>060141035634000</v>
      </c>
      <c r="B1054" s="41">
        <v>1048</v>
      </c>
      <c r="C1054" s="42" t="s">
        <v>3734</v>
      </c>
      <c r="D1054" s="7" t="s">
        <v>214</v>
      </c>
      <c r="E1054" s="41">
        <v>20</v>
      </c>
      <c r="F1054" s="43">
        <v>10000</v>
      </c>
      <c r="G1054" s="44">
        <v>20</v>
      </c>
      <c r="H1054" s="43">
        <v>9750</v>
      </c>
      <c r="I1054" s="43">
        <v>195000</v>
      </c>
      <c r="J1054" s="45">
        <v>195000</v>
      </c>
      <c r="K1054" s="43">
        <v>195000</v>
      </c>
      <c r="L1054" s="41">
        <v>100</v>
      </c>
      <c r="M1054" s="11" t="s">
        <v>3705</v>
      </c>
      <c r="N1054" s="41">
        <v>0</v>
      </c>
      <c r="O1054" s="42"/>
      <c r="P1054" s="43">
        <v>193500</v>
      </c>
      <c r="Q1054" s="41" t="s">
        <v>3700</v>
      </c>
      <c r="R1054" s="43">
        <v>-195000</v>
      </c>
      <c r="S1054" s="41">
        <v>0</v>
      </c>
      <c r="T1054" s="7" t="s">
        <v>3701</v>
      </c>
      <c r="U1054" s="46" t="s">
        <v>3711</v>
      </c>
      <c r="V1054" s="41">
        <v>15.13</v>
      </c>
      <c r="W1054" s="12">
        <v>45783</v>
      </c>
      <c r="X1054" s="12">
        <v>45755</v>
      </c>
      <c r="Y1054" s="47">
        <v>40788</v>
      </c>
      <c r="Z1054" s="42">
        <v>0</v>
      </c>
      <c r="AA1054" s="14">
        <v>45785</v>
      </c>
      <c r="AB1054" s="67" t="s">
        <v>66</v>
      </c>
      <c r="AC1054" s="47">
        <v>17</v>
      </c>
      <c r="AD1054" s="47" t="s">
        <v>133</v>
      </c>
      <c r="AE1054" s="13">
        <v>1035634000</v>
      </c>
      <c r="AF1054" s="47" t="s">
        <v>3703</v>
      </c>
      <c r="AG1054" t="str">
        <f t="shared" si="33"/>
        <v>ADA FOTO</v>
      </c>
    </row>
    <row r="1055" spans="1:33" ht="15.75" hidden="1" customHeight="1" thickBot="1">
      <c r="A1055" t="str">
        <f t="shared" si="32"/>
        <v>060141088171000</v>
      </c>
      <c r="B1055" s="41">
        <v>1049</v>
      </c>
      <c r="C1055" s="42" t="s">
        <v>3735</v>
      </c>
      <c r="D1055" s="7" t="s">
        <v>358</v>
      </c>
      <c r="E1055" s="41">
        <v>40</v>
      </c>
      <c r="F1055" s="43">
        <v>3000</v>
      </c>
      <c r="G1055" s="44">
        <v>40</v>
      </c>
      <c r="H1055" s="43">
        <v>2820</v>
      </c>
      <c r="I1055" s="43">
        <v>112800</v>
      </c>
      <c r="J1055" s="48">
        <v>112800</v>
      </c>
      <c r="K1055" s="49">
        <v>111000</v>
      </c>
      <c r="L1055" s="41">
        <v>101.62</v>
      </c>
      <c r="M1055" s="11" t="s">
        <v>3707</v>
      </c>
      <c r="N1055" s="41">
        <v>0</v>
      </c>
      <c r="O1055" s="42"/>
      <c r="P1055" s="43">
        <v>111880</v>
      </c>
      <c r="Q1055" s="41" t="s">
        <v>3700</v>
      </c>
      <c r="R1055" s="43">
        <v>-111000</v>
      </c>
      <c r="S1055" s="41">
        <v>0</v>
      </c>
      <c r="T1055" s="7" t="s">
        <v>3701</v>
      </c>
      <c r="U1055" s="46" t="s">
        <v>3711</v>
      </c>
      <c r="V1055" s="41">
        <v>69.84</v>
      </c>
      <c r="W1055" s="12">
        <v>45784</v>
      </c>
      <c r="X1055" s="12">
        <v>45784</v>
      </c>
      <c r="Y1055" s="47">
        <v>34126</v>
      </c>
      <c r="Z1055" s="42">
        <v>0</v>
      </c>
      <c r="AA1055" s="14">
        <v>45785</v>
      </c>
      <c r="AB1055" s="67" t="s">
        <v>66</v>
      </c>
      <c r="AC1055" s="47">
        <v>17</v>
      </c>
      <c r="AD1055" s="47" t="s">
        <v>133</v>
      </c>
      <c r="AE1055" s="13">
        <v>1088171000</v>
      </c>
      <c r="AF1055" s="47" t="s">
        <v>3703</v>
      </c>
      <c r="AG1055" t="str">
        <f t="shared" si="33"/>
        <v>ADA FOTO</v>
      </c>
    </row>
    <row r="1056" spans="1:33" ht="15.75" hidden="1" customHeight="1" thickBot="1">
      <c r="A1056" t="str">
        <f t="shared" si="32"/>
        <v>060141088175000</v>
      </c>
      <c r="B1056" s="6">
        <v>1050</v>
      </c>
      <c r="C1056" s="7" t="s">
        <v>3736</v>
      </c>
      <c r="D1056" s="7" t="s">
        <v>364</v>
      </c>
      <c r="E1056" s="41">
        <v>40</v>
      </c>
      <c r="F1056" s="43">
        <v>2900</v>
      </c>
      <c r="G1056" s="44">
        <v>40</v>
      </c>
      <c r="H1056" s="43">
        <v>2725</v>
      </c>
      <c r="I1056" s="8">
        <v>109000</v>
      </c>
      <c r="J1056" s="15">
        <v>109000</v>
      </c>
      <c r="K1056" s="8">
        <v>111000</v>
      </c>
      <c r="L1056" s="6">
        <v>98.2</v>
      </c>
      <c r="M1056" s="11" t="s">
        <v>3699</v>
      </c>
      <c r="N1056" s="41">
        <v>0</v>
      </c>
      <c r="O1056" s="42"/>
      <c r="P1056" s="43">
        <v>106760</v>
      </c>
      <c r="Q1056" s="41" t="s">
        <v>3700</v>
      </c>
      <c r="R1056" s="43">
        <v>-111000</v>
      </c>
      <c r="S1056" s="41">
        <v>0</v>
      </c>
      <c r="T1056" s="7" t="s">
        <v>3701</v>
      </c>
      <c r="U1056" s="46" t="s">
        <v>3702</v>
      </c>
      <c r="V1056" s="41">
        <v>44.72</v>
      </c>
      <c r="W1056" s="12">
        <v>45784</v>
      </c>
      <c r="X1056" s="12">
        <v>45780</v>
      </c>
      <c r="Y1056" s="47">
        <v>34126</v>
      </c>
      <c r="Z1056" s="42">
        <v>0</v>
      </c>
      <c r="AA1056" s="14">
        <v>45785</v>
      </c>
      <c r="AB1056" s="67" t="s">
        <v>66</v>
      </c>
      <c r="AC1056" s="47">
        <v>17</v>
      </c>
      <c r="AD1056" s="47" t="s">
        <v>133</v>
      </c>
      <c r="AE1056" s="13">
        <v>1088175000</v>
      </c>
      <c r="AF1056" s="47" t="s">
        <v>3703</v>
      </c>
      <c r="AG1056" t="str">
        <f t="shared" si="33"/>
        <v>ADA FOTO</v>
      </c>
    </row>
    <row r="1057" spans="1:33" ht="15.75" hidden="1" customHeight="1" thickBot="1">
      <c r="A1057" t="str">
        <f t="shared" si="32"/>
        <v>060141137215000</v>
      </c>
      <c r="B1057" s="41">
        <v>1051</v>
      </c>
      <c r="C1057" s="42" t="s">
        <v>3737</v>
      </c>
      <c r="D1057" s="7" t="s">
        <v>3594</v>
      </c>
      <c r="E1057" s="41">
        <v>42</v>
      </c>
      <c r="F1057" s="43">
        <v>9300</v>
      </c>
      <c r="G1057" s="44">
        <v>0</v>
      </c>
      <c r="H1057" s="43">
        <v>0</v>
      </c>
      <c r="I1057" s="43">
        <v>390600</v>
      </c>
      <c r="J1057" s="48">
        <v>390600</v>
      </c>
      <c r="K1057" s="43">
        <v>367500</v>
      </c>
      <c r="L1057" s="41">
        <v>106.29</v>
      </c>
      <c r="M1057" s="11" t="s">
        <v>3707</v>
      </c>
      <c r="N1057" s="41">
        <v>0</v>
      </c>
      <c r="O1057" s="42"/>
      <c r="P1057" s="43">
        <v>378714</v>
      </c>
      <c r="Q1057" s="41" t="s">
        <v>3700</v>
      </c>
      <c r="R1057" s="43">
        <v>-367500</v>
      </c>
      <c r="S1057" s="41">
        <v>0</v>
      </c>
      <c r="T1057" s="7" t="s">
        <v>3701</v>
      </c>
      <c r="U1057" s="46" t="s">
        <v>3702</v>
      </c>
      <c r="V1057" s="41">
        <v>0.11</v>
      </c>
      <c r="W1057" s="12">
        <v>45780</v>
      </c>
      <c r="X1057" s="12">
        <v>45635</v>
      </c>
      <c r="Y1057" s="47">
        <v>28031</v>
      </c>
      <c r="Z1057" s="42">
        <v>0</v>
      </c>
      <c r="AA1057" s="14">
        <v>45785</v>
      </c>
      <c r="AB1057" s="67" t="s">
        <v>66</v>
      </c>
      <c r="AC1057" s="47">
        <v>19</v>
      </c>
      <c r="AD1057" s="47" t="s">
        <v>133</v>
      </c>
      <c r="AE1057" s="13">
        <v>1137215000</v>
      </c>
      <c r="AF1057" s="47" t="s">
        <v>3703</v>
      </c>
      <c r="AG1057" t="str">
        <f t="shared" si="33"/>
        <v>ADA FOTO</v>
      </c>
    </row>
    <row r="1058" spans="1:33" ht="15.75" hidden="1" customHeight="1" thickBot="1">
      <c r="A1058" t="str">
        <f t="shared" si="32"/>
        <v>060141089525000</v>
      </c>
      <c r="B1058" s="41">
        <v>1052</v>
      </c>
      <c r="C1058" s="42" t="s">
        <v>3738</v>
      </c>
      <c r="D1058" s="7" t="s">
        <v>2549</v>
      </c>
      <c r="E1058" s="41">
        <v>144</v>
      </c>
      <c r="F1058" s="43">
        <v>4400</v>
      </c>
      <c r="G1058" s="44">
        <v>0</v>
      </c>
      <c r="H1058" s="43">
        <v>0</v>
      </c>
      <c r="I1058" s="43">
        <v>633600</v>
      </c>
      <c r="J1058" s="48">
        <v>633600</v>
      </c>
      <c r="K1058" s="43">
        <v>576000</v>
      </c>
      <c r="L1058" s="41">
        <v>110</v>
      </c>
      <c r="M1058" s="11" t="s">
        <v>3707</v>
      </c>
      <c r="N1058" s="41">
        <v>0</v>
      </c>
      <c r="O1058" s="42"/>
      <c r="P1058" s="43">
        <v>554112</v>
      </c>
      <c r="Q1058" s="41" t="s">
        <v>3700</v>
      </c>
      <c r="R1058" s="43">
        <v>-576000</v>
      </c>
      <c r="S1058" s="41">
        <v>0</v>
      </c>
      <c r="T1058" s="7" t="s">
        <v>3701</v>
      </c>
      <c r="U1058" s="46" t="s">
        <v>3711</v>
      </c>
      <c r="V1058" s="41">
        <v>13.03</v>
      </c>
      <c r="W1058" s="12">
        <v>45785</v>
      </c>
      <c r="X1058" s="12">
        <v>45687</v>
      </c>
      <c r="Y1058" s="47">
        <v>28031</v>
      </c>
      <c r="Z1058" s="42">
        <v>0</v>
      </c>
      <c r="AA1058" s="14">
        <v>45785</v>
      </c>
      <c r="AB1058" s="67" t="s">
        <v>66</v>
      </c>
      <c r="AC1058" s="47">
        <v>19</v>
      </c>
      <c r="AD1058" s="47" t="s">
        <v>133</v>
      </c>
      <c r="AE1058" s="13">
        <v>1089525000</v>
      </c>
      <c r="AF1058" s="47" t="s">
        <v>3703</v>
      </c>
      <c r="AG1058" t="str">
        <f t="shared" si="33"/>
        <v>ADA FOTO</v>
      </c>
    </row>
    <row r="1059" spans="1:33" ht="15.75" hidden="1" customHeight="1" thickBot="1">
      <c r="A1059" t="str">
        <f t="shared" si="32"/>
        <v>060141118289000</v>
      </c>
      <c r="B1059" s="41">
        <v>1053</v>
      </c>
      <c r="C1059" s="42" t="s">
        <v>3739</v>
      </c>
      <c r="D1059" s="7" t="s">
        <v>2575</v>
      </c>
      <c r="E1059" s="41">
        <v>12</v>
      </c>
      <c r="F1059" s="43">
        <v>29300</v>
      </c>
      <c r="G1059" s="44">
        <v>0</v>
      </c>
      <c r="H1059" s="43">
        <v>0</v>
      </c>
      <c r="I1059" s="43">
        <v>351600</v>
      </c>
      <c r="J1059" s="45">
        <v>351600</v>
      </c>
      <c r="K1059" s="43">
        <v>315600</v>
      </c>
      <c r="L1059" s="41">
        <v>111.41</v>
      </c>
      <c r="M1059" s="11" t="s">
        <v>3707</v>
      </c>
      <c r="N1059" s="41">
        <v>0</v>
      </c>
      <c r="O1059" s="42"/>
      <c r="P1059" s="43">
        <v>385920</v>
      </c>
      <c r="Q1059" s="41" t="s">
        <v>3700</v>
      </c>
      <c r="R1059" s="43">
        <v>-315600</v>
      </c>
      <c r="S1059" s="41">
        <v>0</v>
      </c>
      <c r="T1059" s="7" t="s">
        <v>3701</v>
      </c>
      <c r="U1059" s="46" t="s">
        <v>3702</v>
      </c>
      <c r="V1059" s="41">
        <v>1.23</v>
      </c>
      <c r="W1059" s="12">
        <v>45783</v>
      </c>
      <c r="X1059" s="12">
        <v>45776</v>
      </c>
      <c r="Y1059" s="47">
        <v>34152</v>
      </c>
      <c r="Z1059" s="42">
        <v>0</v>
      </c>
      <c r="AA1059" s="14">
        <v>45785</v>
      </c>
      <c r="AB1059" s="67" t="s">
        <v>66</v>
      </c>
      <c r="AC1059" s="47">
        <v>19</v>
      </c>
      <c r="AD1059" s="47" t="s">
        <v>133</v>
      </c>
      <c r="AE1059" s="13">
        <v>1118289000</v>
      </c>
      <c r="AF1059" s="47" t="s">
        <v>3703</v>
      </c>
      <c r="AG1059" t="str">
        <f t="shared" si="33"/>
        <v>ADA FOTO</v>
      </c>
    </row>
    <row r="1060" spans="1:33" ht="15.75" hidden="1" customHeight="1" thickBot="1">
      <c r="A1060" t="str">
        <f t="shared" si="32"/>
        <v>060141053801000</v>
      </c>
      <c r="B1060" s="41">
        <v>1054</v>
      </c>
      <c r="C1060" s="42" t="s">
        <v>3740</v>
      </c>
      <c r="D1060" s="7" t="s">
        <v>2504</v>
      </c>
      <c r="E1060" s="41">
        <v>12</v>
      </c>
      <c r="F1060" s="43">
        <v>49500</v>
      </c>
      <c r="G1060" s="44">
        <v>0</v>
      </c>
      <c r="H1060" s="43">
        <v>0</v>
      </c>
      <c r="I1060" s="43">
        <v>594000</v>
      </c>
      <c r="J1060" s="45">
        <v>594000</v>
      </c>
      <c r="K1060" s="43">
        <v>626400</v>
      </c>
      <c r="L1060" s="41">
        <v>94.83</v>
      </c>
      <c r="M1060" s="11" t="s">
        <v>3699</v>
      </c>
      <c r="N1060" s="41">
        <v>0</v>
      </c>
      <c r="O1060" s="42"/>
      <c r="P1060" s="43">
        <v>555240</v>
      </c>
      <c r="Q1060" s="41" t="s">
        <v>3700</v>
      </c>
      <c r="R1060" s="43">
        <v>-626400</v>
      </c>
      <c r="S1060" s="41">
        <v>0</v>
      </c>
      <c r="T1060" s="7" t="s">
        <v>3701</v>
      </c>
      <c r="U1060" s="46" t="s">
        <v>3702</v>
      </c>
      <c r="V1060" s="41">
        <v>0.39</v>
      </c>
      <c r="W1060" s="12">
        <v>45784</v>
      </c>
      <c r="X1060" s="12">
        <v>45628</v>
      </c>
      <c r="Y1060" s="47">
        <v>21755</v>
      </c>
      <c r="Z1060" s="42">
        <v>0</v>
      </c>
      <c r="AA1060" s="14">
        <v>45785</v>
      </c>
      <c r="AB1060" s="67" t="s">
        <v>66</v>
      </c>
      <c r="AC1060" s="47">
        <v>19</v>
      </c>
      <c r="AD1060" s="47" t="s">
        <v>133</v>
      </c>
      <c r="AE1060" s="13">
        <v>1053801000</v>
      </c>
      <c r="AF1060" s="47" t="s">
        <v>3703</v>
      </c>
      <c r="AG1060" t="str">
        <f t="shared" si="33"/>
        <v>ADA FOTO</v>
      </c>
    </row>
    <row r="1061" spans="1:33" ht="15.75" hidden="1" customHeight="1" thickBot="1">
      <c r="A1061" t="str">
        <f t="shared" si="32"/>
        <v>060141066078000</v>
      </c>
      <c r="B1061" s="41">
        <v>1055</v>
      </c>
      <c r="C1061" s="42" t="s">
        <v>3741</v>
      </c>
      <c r="D1061" s="7" t="s">
        <v>2514</v>
      </c>
      <c r="E1061" s="41">
        <v>42</v>
      </c>
      <c r="F1061" s="43">
        <v>9500</v>
      </c>
      <c r="G1061" s="44">
        <v>0</v>
      </c>
      <c r="H1061" s="43">
        <v>0</v>
      </c>
      <c r="I1061" s="43">
        <v>399000</v>
      </c>
      <c r="J1061" s="45">
        <v>399000</v>
      </c>
      <c r="K1061" s="43">
        <v>373800</v>
      </c>
      <c r="L1061" s="41">
        <v>106.74</v>
      </c>
      <c r="M1061" s="11" t="s">
        <v>3707</v>
      </c>
      <c r="N1061" s="41">
        <v>0</v>
      </c>
      <c r="O1061" s="42"/>
      <c r="P1061" s="43">
        <v>369852</v>
      </c>
      <c r="Q1061" s="41" t="s">
        <v>3700</v>
      </c>
      <c r="R1061" s="43">
        <v>-373800</v>
      </c>
      <c r="S1061" s="41">
        <v>0</v>
      </c>
      <c r="T1061" s="7" t="s">
        <v>3701</v>
      </c>
      <c r="U1061" s="46" t="s">
        <v>3702</v>
      </c>
      <c r="V1061" s="41">
        <v>0.05</v>
      </c>
      <c r="W1061" s="12">
        <v>45676</v>
      </c>
      <c r="X1061" s="12">
        <v>45490</v>
      </c>
      <c r="Y1061" s="47">
        <v>21755</v>
      </c>
      <c r="Z1061" s="42" t="s">
        <v>3820</v>
      </c>
      <c r="AA1061" s="14">
        <v>45785</v>
      </c>
      <c r="AB1061" s="67" t="s">
        <v>66</v>
      </c>
      <c r="AC1061" s="47">
        <v>19</v>
      </c>
      <c r="AD1061" s="47" t="s">
        <v>133</v>
      </c>
      <c r="AE1061" s="13">
        <v>1066078000</v>
      </c>
      <c r="AF1061" s="47" t="s">
        <v>3703</v>
      </c>
      <c r="AG1061" t="str">
        <f t="shared" si="33"/>
        <v>ADA FOTO</v>
      </c>
    </row>
    <row r="1062" spans="1:33" ht="15.75" hidden="1" customHeight="1" thickBot="1">
      <c r="A1062" t="str">
        <f t="shared" si="32"/>
        <v>060141089541000</v>
      </c>
      <c r="B1062" s="41">
        <v>1056</v>
      </c>
      <c r="C1062" s="42" t="s">
        <v>3742</v>
      </c>
      <c r="D1062" s="7" t="s">
        <v>2554</v>
      </c>
      <c r="E1062" s="41">
        <v>144</v>
      </c>
      <c r="F1062" s="43">
        <v>4275</v>
      </c>
      <c r="G1062" s="44">
        <v>0</v>
      </c>
      <c r="H1062" s="43">
        <v>0</v>
      </c>
      <c r="I1062" s="43">
        <v>615600</v>
      </c>
      <c r="J1062" s="45">
        <v>615600</v>
      </c>
      <c r="K1062" s="43">
        <v>641200</v>
      </c>
      <c r="L1062" s="41">
        <v>96.01</v>
      </c>
      <c r="M1062" s="11" t="s">
        <v>3699</v>
      </c>
      <c r="N1062" s="41">
        <v>0</v>
      </c>
      <c r="O1062" s="42"/>
      <c r="P1062" s="43">
        <v>610272</v>
      </c>
      <c r="Q1062" s="41" t="s">
        <v>3700</v>
      </c>
      <c r="R1062" s="43">
        <v>-641200</v>
      </c>
      <c r="S1062" s="41">
        <v>0</v>
      </c>
      <c r="T1062" s="7" t="s">
        <v>3701</v>
      </c>
      <c r="U1062" s="46" t="s">
        <v>3711</v>
      </c>
      <c r="V1062" s="41">
        <v>2.91</v>
      </c>
      <c r="W1062" s="12">
        <v>45784</v>
      </c>
      <c r="X1062" s="12">
        <v>45779</v>
      </c>
      <c r="Y1062" s="47">
        <v>28331</v>
      </c>
      <c r="Z1062" s="42">
        <v>0</v>
      </c>
      <c r="AA1062" s="14">
        <v>45785</v>
      </c>
      <c r="AB1062" s="67" t="s">
        <v>66</v>
      </c>
      <c r="AC1062" s="47">
        <v>19</v>
      </c>
      <c r="AD1062" s="47" t="s">
        <v>133</v>
      </c>
      <c r="AE1062" s="13">
        <v>1089541000</v>
      </c>
      <c r="AF1062" s="47" t="s">
        <v>3703</v>
      </c>
      <c r="AG1062" t="str">
        <f t="shared" si="33"/>
        <v>ADA FOTO</v>
      </c>
    </row>
    <row r="1063" spans="1:33" ht="15.75" hidden="1" customHeight="1" thickBot="1">
      <c r="A1063" t="str">
        <f t="shared" si="32"/>
        <v>060141065842000</v>
      </c>
      <c r="B1063" s="41">
        <v>1057</v>
      </c>
      <c r="C1063" s="42" t="s">
        <v>3743</v>
      </c>
      <c r="D1063" s="7" t="s">
        <v>2509</v>
      </c>
      <c r="E1063" s="41">
        <v>48</v>
      </c>
      <c r="F1063" s="43">
        <v>12700</v>
      </c>
      <c r="G1063" s="44">
        <v>0</v>
      </c>
      <c r="H1063" s="43">
        <v>0</v>
      </c>
      <c r="I1063" s="43">
        <v>609600</v>
      </c>
      <c r="J1063" s="45">
        <v>609600</v>
      </c>
      <c r="K1063" s="43">
        <v>604000</v>
      </c>
      <c r="L1063" s="41">
        <v>100.93</v>
      </c>
      <c r="M1063" s="11" t="s">
        <v>3707</v>
      </c>
      <c r="N1063" s="41">
        <v>0</v>
      </c>
      <c r="O1063" s="42"/>
      <c r="P1063" s="43">
        <v>602352</v>
      </c>
      <c r="Q1063" s="41" t="s">
        <v>3700</v>
      </c>
      <c r="R1063" s="43">
        <v>-604000</v>
      </c>
      <c r="S1063" s="41">
        <v>0</v>
      </c>
      <c r="T1063" s="7" t="s">
        <v>3701</v>
      </c>
      <c r="U1063" s="46" t="s">
        <v>3711</v>
      </c>
      <c r="V1063" s="41">
        <v>12.85</v>
      </c>
      <c r="W1063" s="12">
        <v>45784</v>
      </c>
      <c r="X1063" s="12">
        <v>45702</v>
      </c>
      <c r="Y1063" s="47">
        <v>28331</v>
      </c>
      <c r="Z1063" s="42">
        <v>0</v>
      </c>
      <c r="AA1063" s="14">
        <v>45785</v>
      </c>
      <c r="AB1063" s="67" t="s">
        <v>66</v>
      </c>
      <c r="AC1063" s="47">
        <v>19</v>
      </c>
      <c r="AD1063" s="47" t="s">
        <v>133</v>
      </c>
      <c r="AE1063" s="13">
        <v>1065842000</v>
      </c>
      <c r="AF1063" s="47" t="s">
        <v>3703</v>
      </c>
      <c r="AG1063" t="str">
        <f t="shared" si="33"/>
        <v>ADA FOTO</v>
      </c>
    </row>
    <row r="1064" spans="1:33" ht="15.75" hidden="1" customHeight="1" thickBot="1">
      <c r="A1064" t="str">
        <f t="shared" si="32"/>
        <v>060141038533000</v>
      </c>
      <c r="B1064" s="41">
        <v>1058</v>
      </c>
      <c r="C1064" s="42" t="s">
        <v>3744</v>
      </c>
      <c r="D1064" s="7" t="s">
        <v>2499</v>
      </c>
      <c r="E1064" s="41">
        <v>12</v>
      </c>
      <c r="F1064" s="43">
        <v>25200</v>
      </c>
      <c r="G1064" s="44">
        <v>0</v>
      </c>
      <c r="H1064" s="43">
        <v>0</v>
      </c>
      <c r="I1064" s="43">
        <v>302400</v>
      </c>
      <c r="J1064" s="45">
        <v>302400</v>
      </c>
      <c r="K1064" s="43">
        <v>301800</v>
      </c>
      <c r="L1064" s="41">
        <v>100.2</v>
      </c>
      <c r="M1064" s="11" t="s">
        <v>3707</v>
      </c>
      <c r="N1064" s="41">
        <v>0</v>
      </c>
      <c r="O1064" s="42"/>
      <c r="P1064" s="43">
        <v>269652</v>
      </c>
      <c r="Q1064" s="41" t="s">
        <v>3700</v>
      </c>
      <c r="R1064" s="43">
        <v>-301800</v>
      </c>
      <c r="S1064" s="41">
        <v>0</v>
      </c>
      <c r="T1064" s="7" t="s">
        <v>3701</v>
      </c>
      <c r="U1064" s="46" t="s">
        <v>3711</v>
      </c>
      <c r="V1064" s="41">
        <v>91.62</v>
      </c>
      <c r="W1064" s="12">
        <v>45776</v>
      </c>
      <c r="X1064" s="12">
        <v>45714</v>
      </c>
      <c r="Y1064" s="47">
        <v>28031</v>
      </c>
      <c r="Z1064" s="42">
        <v>0</v>
      </c>
      <c r="AA1064" s="14">
        <v>45785</v>
      </c>
      <c r="AB1064" s="67" t="s">
        <v>66</v>
      </c>
      <c r="AC1064" s="47">
        <v>19</v>
      </c>
      <c r="AD1064" s="47" t="s">
        <v>133</v>
      </c>
      <c r="AE1064" s="13">
        <v>1038533000</v>
      </c>
      <c r="AF1064" s="47" t="s">
        <v>3703</v>
      </c>
      <c r="AG1064" t="str">
        <f t="shared" si="33"/>
        <v>ADA FOTO</v>
      </c>
    </row>
    <row r="1065" spans="1:33" ht="15.75" hidden="1" customHeight="1" thickBot="1">
      <c r="A1065" t="str">
        <f t="shared" si="32"/>
        <v>060141001860000</v>
      </c>
      <c r="B1065" s="41">
        <v>1059</v>
      </c>
      <c r="C1065" s="42" t="s">
        <v>3745</v>
      </c>
      <c r="D1065" s="7" t="s">
        <v>2488</v>
      </c>
      <c r="E1065" s="41">
        <v>30</v>
      </c>
      <c r="F1065" s="43">
        <v>48200</v>
      </c>
      <c r="G1065" s="44">
        <v>30</v>
      </c>
      <c r="H1065" s="43">
        <v>47800</v>
      </c>
      <c r="I1065" s="43">
        <v>1434000</v>
      </c>
      <c r="J1065" s="48">
        <v>1434000</v>
      </c>
      <c r="K1065" s="49">
        <v>1275000</v>
      </c>
      <c r="L1065" s="41">
        <v>112.47</v>
      </c>
      <c r="M1065" s="11" t="s">
        <v>3707</v>
      </c>
      <c r="N1065" s="41">
        <v>0</v>
      </c>
      <c r="O1065" s="42"/>
      <c r="P1065" s="43">
        <v>1320240</v>
      </c>
      <c r="Q1065" s="41" t="s">
        <v>3700</v>
      </c>
      <c r="R1065" s="43">
        <v>-1275000</v>
      </c>
      <c r="S1065" s="41">
        <v>0</v>
      </c>
      <c r="T1065" s="7" t="s">
        <v>3701</v>
      </c>
      <c r="U1065" s="46" t="s">
        <v>3702</v>
      </c>
      <c r="V1065" s="41">
        <v>2.61</v>
      </c>
      <c r="W1065" s="12">
        <v>45783</v>
      </c>
      <c r="X1065" s="12">
        <v>45738</v>
      </c>
      <c r="Y1065" s="47">
        <v>34998</v>
      </c>
      <c r="Z1065" s="42">
        <v>0</v>
      </c>
      <c r="AA1065" s="14">
        <v>45785</v>
      </c>
      <c r="AB1065" s="67" t="s">
        <v>66</v>
      </c>
      <c r="AC1065" s="47">
        <v>19</v>
      </c>
      <c r="AD1065" s="47" t="s">
        <v>133</v>
      </c>
      <c r="AE1065" s="13">
        <v>1001860000</v>
      </c>
      <c r="AF1065" s="47" t="s">
        <v>3703</v>
      </c>
      <c r="AG1065" t="str">
        <f t="shared" si="33"/>
        <v>ADA FOTO</v>
      </c>
    </row>
    <row r="1066" spans="1:33" ht="15.75" hidden="1" customHeight="1" thickBot="1">
      <c r="A1066" t="str">
        <f t="shared" si="32"/>
        <v>060141072188000</v>
      </c>
      <c r="B1066" s="41">
        <v>1060</v>
      </c>
      <c r="C1066" s="42" t="s">
        <v>3746</v>
      </c>
      <c r="D1066" s="7" t="s">
        <v>2524</v>
      </c>
      <c r="E1066" s="41">
        <v>42</v>
      </c>
      <c r="F1066" s="43">
        <v>9500</v>
      </c>
      <c r="G1066" s="44">
        <v>0</v>
      </c>
      <c r="H1066" s="43">
        <v>0</v>
      </c>
      <c r="I1066" s="43">
        <v>399000</v>
      </c>
      <c r="J1066" s="45">
        <v>399000</v>
      </c>
      <c r="K1066" s="43">
        <v>386400</v>
      </c>
      <c r="L1066" s="41">
        <v>103.26</v>
      </c>
      <c r="M1066" s="11" t="s">
        <v>3707</v>
      </c>
      <c r="N1066" s="41">
        <v>0</v>
      </c>
      <c r="O1066" s="42"/>
      <c r="P1066" s="43">
        <v>397488</v>
      </c>
      <c r="Q1066" s="41" t="s">
        <v>3700</v>
      </c>
      <c r="R1066" s="43">
        <v>-386400</v>
      </c>
      <c r="S1066" s="41">
        <v>0</v>
      </c>
      <c r="T1066" s="7" t="s">
        <v>3701</v>
      </c>
      <c r="U1066" s="46" t="s">
        <v>3711</v>
      </c>
      <c r="V1066" s="41">
        <v>3.9</v>
      </c>
      <c r="W1066" s="12">
        <v>45784</v>
      </c>
      <c r="X1066" s="12">
        <v>45714</v>
      </c>
      <c r="Y1066" s="47">
        <v>28031</v>
      </c>
      <c r="Z1066" s="42">
        <v>0</v>
      </c>
      <c r="AA1066" s="14">
        <v>45785</v>
      </c>
      <c r="AB1066" s="67" t="s">
        <v>66</v>
      </c>
      <c r="AC1066" s="47">
        <v>19</v>
      </c>
      <c r="AD1066" s="47" t="s">
        <v>133</v>
      </c>
      <c r="AE1066" s="13">
        <v>1072188000</v>
      </c>
      <c r="AF1066" s="47" t="s">
        <v>3703</v>
      </c>
      <c r="AG1066" t="str">
        <f t="shared" si="33"/>
        <v>ADA FOTO</v>
      </c>
    </row>
    <row r="1067" spans="1:33" ht="15.75" hidden="1" customHeight="1" thickBot="1">
      <c r="A1067" t="str">
        <f t="shared" si="32"/>
        <v>060141059614000</v>
      </c>
      <c r="B1067" s="41">
        <v>1061</v>
      </c>
      <c r="C1067" s="42" t="s">
        <v>3747</v>
      </c>
      <c r="D1067" s="7" t="s">
        <v>3748</v>
      </c>
      <c r="E1067" s="41">
        <v>6</v>
      </c>
      <c r="F1067" s="43">
        <v>46500</v>
      </c>
      <c r="G1067" s="44">
        <v>0</v>
      </c>
      <c r="H1067" s="43">
        <v>0</v>
      </c>
      <c r="I1067" s="43">
        <v>279000</v>
      </c>
      <c r="J1067" s="48">
        <v>279000</v>
      </c>
      <c r="K1067" s="43">
        <v>291000</v>
      </c>
      <c r="L1067" s="41">
        <v>95.88</v>
      </c>
      <c r="M1067" s="11" t="s">
        <v>3699</v>
      </c>
      <c r="N1067" s="41">
        <v>0</v>
      </c>
      <c r="O1067" s="42"/>
      <c r="P1067" s="43">
        <v>273420</v>
      </c>
      <c r="Q1067" s="41" t="s">
        <v>3700</v>
      </c>
      <c r="R1067" s="43">
        <v>-291000</v>
      </c>
      <c r="S1067" s="41">
        <v>0</v>
      </c>
      <c r="T1067" s="7" t="s">
        <v>3701</v>
      </c>
      <c r="U1067" s="46" t="s">
        <v>3702</v>
      </c>
      <c r="V1067" s="41">
        <v>26.19</v>
      </c>
      <c r="W1067" s="12">
        <v>45785</v>
      </c>
      <c r="X1067" s="12">
        <v>45775</v>
      </c>
      <c r="Y1067" s="47">
        <v>22576</v>
      </c>
      <c r="Z1067" s="42">
        <v>0</v>
      </c>
      <c r="AA1067" s="14">
        <v>45785</v>
      </c>
      <c r="AB1067" s="67" t="s">
        <v>66</v>
      </c>
      <c r="AC1067" s="47">
        <v>21</v>
      </c>
      <c r="AD1067" s="47" t="s">
        <v>133</v>
      </c>
      <c r="AE1067" s="13">
        <v>1059614000</v>
      </c>
      <c r="AF1067" s="47" t="s">
        <v>3703</v>
      </c>
      <c r="AG1067" t="str">
        <f t="shared" si="33"/>
        <v>ADA FOTO</v>
      </c>
    </row>
    <row r="1068" spans="1:33" ht="15.75" hidden="1" customHeight="1" thickBot="1">
      <c r="A1068" t="str">
        <f t="shared" si="32"/>
        <v>060141092661000</v>
      </c>
      <c r="B1068" s="41">
        <v>1062</v>
      </c>
      <c r="C1068" s="42" t="s">
        <v>3749</v>
      </c>
      <c r="D1068" s="7" t="s">
        <v>400</v>
      </c>
      <c r="E1068" s="41">
        <v>12</v>
      </c>
      <c r="F1068" s="43">
        <v>9800</v>
      </c>
      <c r="G1068" s="44">
        <v>12</v>
      </c>
      <c r="H1068" s="43">
        <v>9500</v>
      </c>
      <c r="I1068" s="43">
        <v>114000</v>
      </c>
      <c r="J1068" s="48">
        <v>114000</v>
      </c>
      <c r="K1068" s="49">
        <v>113050</v>
      </c>
      <c r="L1068" s="41">
        <v>100.84</v>
      </c>
      <c r="M1068" s="11" t="s">
        <v>3707</v>
      </c>
      <c r="N1068" s="41">
        <v>0</v>
      </c>
      <c r="O1068" s="42"/>
      <c r="P1068" s="43">
        <v>113568</v>
      </c>
      <c r="Q1068" s="41" t="s">
        <v>3700</v>
      </c>
      <c r="R1068" s="43">
        <v>-113050</v>
      </c>
      <c r="S1068" s="41">
        <v>0</v>
      </c>
      <c r="T1068" s="7" t="s">
        <v>3701</v>
      </c>
      <c r="U1068" s="46" t="s">
        <v>3711</v>
      </c>
      <c r="V1068" s="41">
        <v>2.38</v>
      </c>
      <c r="W1068" s="12">
        <v>45784</v>
      </c>
      <c r="X1068" s="12">
        <v>45610</v>
      </c>
      <c r="Y1068" s="47">
        <v>25419</v>
      </c>
      <c r="Z1068" s="42">
        <v>0</v>
      </c>
      <c r="AA1068" s="14">
        <v>45785</v>
      </c>
      <c r="AB1068" s="67" t="s">
        <v>66</v>
      </c>
      <c r="AC1068" s="47">
        <v>21</v>
      </c>
      <c r="AD1068" s="47" t="s">
        <v>133</v>
      </c>
      <c r="AE1068" s="13">
        <v>1092661000</v>
      </c>
      <c r="AF1068" s="47" t="s">
        <v>3703</v>
      </c>
      <c r="AG1068" t="str">
        <f t="shared" si="33"/>
        <v>ADA FOTO</v>
      </c>
    </row>
    <row r="1069" spans="1:33" ht="15.75" hidden="1" customHeight="1" thickBot="1">
      <c r="A1069" t="str">
        <f t="shared" si="32"/>
        <v>060141089271000</v>
      </c>
      <c r="B1069" s="41">
        <v>1063</v>
      </c>
      <c r="C1069" s="42" t="s">
        <v>3750</v>
      </c>
      <c r="D1069" s="7" t="s">
        <v>382</v>
      </c>
      <c r="E1069" s="41">
        <v>48</v>
      </c>
      <c r="F1069" s="43">
        <v>2500</v>
      </c>
      <c r="G1069" s="44">
        <v>48</v>
      </c>
      <c r="H1069" s="43">
        <v>2325</v>
      </c>
      <c r="I1069" s="43">
        <v>111600</v>
      </c>
      <c r="J1069" s="45">
        <v>111600</v>
      </c>
      <c r="K1069" s="43">
        <v>115850</v>
      </c>
      <c r="L1069" s="41">
        <v>96.33</v>
      </c>
      <c r="M1069" s="11" t="s">
        <v>3699</v>
      </c>
      <c r="N1069" s="41">
        <v>0</v>
      </c>
      <c r="O1069" s="42"/>
      <c r="P1069" s="43">
        <v>113568</v>
      </c>
      <c r="Q1069" s="41" t="s">
        <v>3700</v>
      </c>
      <c r="R1069" s="43">
        <v>-115850</v>
      </c>
      <c r="S1069" s="41">
        <v>0</v>
      </c>
      <c r="T1069" s="7" t="s">
        <v>3701</v>
      </c>
      <c r="U1069" s="46" t="s">
        <v>3711</v>
      </c>
      <c r="V1069" s="41">
        <v>10.67</v>
      </c>
      <c r="W1069" s="12">
        <v>45782</v>
      </c>
      <c r="X1069" s="12">
        <v>45510</v>
      </c>
      <c r="Y1069" s="47">
        <v>25419</v>
      </c>
      <c r="Z1069" s="42">
        <v>0</v>
      </c>
      <c r="AA1069" s="14">
        <v>45785</v>
      </c>
      <c r="AB1069" s="67" t="s">
        <v>66</v>
      </c>
      <c r="AC1069" s="47">
        <v>21</v>
      </c>
      <c r="AD1069" s="47" t="s">
        <v>133</v>
      </c>
      <c r="AE1069" s="13">
        <v>1089271000</v>
      </c>
      <c r="AF1069" s="47" t="s">
        <v>3703</v>
      </c>
      <c r="AG1069" t="str">
        <f t="shared" si="33"/>
        <v>ADA FOTO</v>
      </c>
    </row>
    <row r="1070" spans="1:33" ht="15.75" hidden="1" customHeight="1" thickBot="1">
      <c r="A1070" t="str">
        <f t="shared" si="32"/>
        <v>060141000902000</v>
      </c>
      <c r="B1070" s="41">
        <v>1064</v>
      </c>
      <c r="C1070" s="42" t="s">
        <v>3751</v>
      </c>
      <c r="D1070" s="7" t="s">
        <v>3752</v>
      </c>
      <c r="E1070" s="41">
        <v>1</v>
      </c>
      <c r="F1070" s="43">
        <v>202000</v>
      </c>
      <c r="G1070" s="44">
        <v>0</v>
      </c>
      <c r="H1070" s="41">
        <v>0</v>
      </c>
      <c r="I1070" s="43">
        <v>202000</v>
      </c>
      <c r="J1070" s="45">
        <v>202000</v>
      </c>
      <c r="K1070" s="43">
        <v>189500</v>
      </c>
      <c r="L1070" s="41">
        <v>106.6</v>
      </c>
      <c r="M1070" s="11" t="s">
        <v>3707</v>
      </c>
      <c r="N1070" s="41">
        <v>0</v>
      </c>
      <c r="O1070" s="42"/>
      <c r="P1070" s="43">
        <v>181888</v>
      </c>
      <c r="Q1070" s="41" t="s">
        <v>3700</v>
      </c>
      <c r="R1070" s="43">
        <v>-189500</v>
      </c>
      <c r="S1070" s="41">
        <v>0</v>
      </c>
      <c r="T1070" s="7" t="s">
        <v>3701</v>
      </c>
      <c r="U1070" s="46" t="s">
        <v>3711</v>
      </c>
      <c r="V1070" s="41">
        <v>4.58</v>
      </c>
      <c r="W1070" s="12">
        <v>45784</v>
      </c>
      <c r="X1070" s="12">
        <v>45775</v>
      </c>
      <c r="Y1070" s="47">
        <v>22576</v>
      </c>
      <c r="Z1070" s="42">
        <v>0</v>
      </c>
      <c r="AA1070" s="14">
        <v>45785</v>
      </c>
      <c r="AB1070" s="67" t="s">
        <v>66</v>
      </c>
      <c r="AC1070" s="47">
        <v>21</v>
      </c>
      <c r="AD1070" s="47" t="s">
        <v>133</v>
      </c>
      <c r="AE1070" s="13">
        <v>1000902000</v>
      </c>
      <c r="AF1070" s="47" t="s">
        <v>3703</v>
      </c>
      <c r="AG1070" t="str">
        <f t="shared" si="33"/>
        <v>ADA FOTO</v>
      </c>
    </row>
    <row r="1071" spans="1:33" ht="15.75" hidden="1" customHeight="1" thickBot="1">
      <c r="A1071" t="str">
        <f t="shared" si="32"/>
        <v>060141018575000</v>
      </c>
      <c r="B1071" s="41">
        <v>1065</v>
      </c>
      <c r="C1071" s="42" t="s">
        <v>3753</v>
      </c>
      <c r="D1071" s="7" t="s">
        <v>3754</v>
      </c>
      <c r="E1071" s="41">
        <v>12</v>
      </c>
      <c r="F1071" s="43">
        <v>24300</v>
      </c>
      <c r="G1071" s="44">
        <v>0</v>
      </c>
      <c r="H1071" s="43">
        <v>0</v>
      </c>
      <c r="I1071" s="43">
        <v>291600</v>
      </c>
      <c r="J1071" s="45">
        <v>291600</v>
      </c>
      <c r="K1071" s="43">
        <v>282250</v>
      </c>
      <c r="L1071" s="41">
        <v>103.31</v>
      </c>
      <c r="M1071" s="11" t="s">
        <v>3707</v>
      </c>
      <c r="N1071" s="41">
        <v>0</v>
      </c>
      <c r="O1071" s="42"/>
      <c r="P1071" s="43">
        <v>279180</v>
      </c>
      <c r="Q1071" s="41" t="s">
        <v>3700</v>
      </c>
      <c r="R1071" s="43">
        <v>-282250</v>
      </c>
      <c r="S1071" s="41">
        <v>0</v>
      </c>
      <c r="T1071" s="7" t="s">
        <v>3701</v>
      </c>
      <c r="U1071" s="46" t="s">
        <v>3711</v>
      </c>
      <c r="V1071" s="41">
        <v>540.97</v>
      </c>
      <c r="W1071" s="12">
        <v>45743</v>
      </c>
      <c r="X1071" s="12">
        <v>45730</v>
      </c>
      <c r="Y1071" s="47">
        <v>25419</v>
      </c>
      <c r="Z1071" s="42">
        <v>0</v>
      </c>
      <c r="AA1071" s="14">
        <v>45785</v>
      </c>
      <c r="AB1071" s="67" t="s">
        <v>66</v>
      </c>
      <c r="AC1071" s="47">
        <v>21</v>
      </c>
      <c r="AD1071" s="47" t="s">
        <v>133</v>
      </c>
      <c r="AE1071" s="13">
        <v>1018575000</v>
      </c>
      <c r="AF1071" s="47" t="s">
        <v>3703</v>
      </c>
      <c r="AG1071" t="str">
        <f t="shared" si="33"/>
        <v>ADA FOTO</v>
      </c>
    </row>
    <row r="1072" spans="1:33" ht="15.75" hidden="1" customHeight="1" thickBot="1">
      <c r="A1072" t="str">
        <f t="shared" si="32"/>
        <v>060141004893000</v>
      </c>
      <c r="B1072" s="41">
        <v>1066</v>
      </c>
      <c r="C1072" s="42" t="s">
        <v>3755</v>
      </c>
      <c r="D1072" s="7" t="s">
        <v>146</v>
      </c>
      <c r="E1072" s="41">
        <v>20</v>
      </c>
      <c r="F1072" s="43">
        <v>6400</v>
      </c>
      <c r="G1072" s="44">
        <v>20</v>
      </c>
      <c r="H1072" s="43">
        <v>5875</v>
      </c>
      <c r="I1072" s="43">
        <v>117500</v>
      </c>
      <c r="J1072" s="45">
        <v>117500</v>
      </c>
      <c r="K1072" s="43">
        <v>115000</v>
      </c>
      <c r="L1072" s="41">
        <v>102.17</v>
      </c>
      <c r="M1072" s="11" t="s">
        <v>3707</v>
      </c>
      <c r="N1072" s="41">
        <v>0</v>
      </c>
      <c r="O1072" s="42"/>
      <c r="P1072" s="43">
        <v>117600</v>
      </c>
      <c r="Q1072" s="41" t="s">
        <v>3700</v>
      </c>
      <c r="R1072" s="43">
        <v>-115000</v>
      </c>
      <c r="S1072" s="41">
        <v>0</v>
      </c>
      <c r="T1072" s="7" t="s">
        <v>3701</v>
      </c>
      <c r="U1072" s="46" t="s">
        <v>3711</v>
      </c>
      <c r="V1072" s="41">
        <v>37.090000000000003</v>
      </c>
      <c r="W1072" s="12">
        <v>45783</v>
      </c>
      <c r="X1072" s="12">
        <v>45758</v>
      </c>
      <c r="Y1072" s="47">
        <v>40302</v>
      </c>
      <c r="Z1072" s="42">
        <v>0</v>
      </c>
      <c r="AA1072" s="14">
        <v>45785</v>
      </c>
      <c r="AB1072" s="67" t="s">
        <v>66</v>
      </c>
      <c r="AC1072" s="47">
        <v>21</v>
      </c>
      <c r="AD1072" s="47" t="s">
        <v>133</v>
      </c>
      <c r="AE1072" s="13">
        <v>1004893000</v>
      </c>
      <c r="AF1072" s="47" t="s">
        <v>3703</v>
      </c>
      <c r="AG1072" t="str">
        <f t="shared" si="33"/>
        <v>ADA FOTO</v>
      </c>
    </row>
    <row r="1073" spans="1:33" ht="15.75" hidden="1" customHeight="1" thickBot="1">
      <c r="A1073" t="str">
        <f t="shared" si="32"/>
        <v>060141005726000</v>
      </c>
      <c r="B1073" s="41">
        <v>1067</v>
      </c>
      <c r="C1073" s="42" t="s">
        <v>3756</v>
      </c>
      <c r="D1073" s="7" t="s">
        <v>156</v>
      </c>
      <c r="E1073" s="41">
        <v>10</v>
      </c>
      <c r="F1073" s="43">
        <v>21900</v>
      </c>
      <c r="G1073" s="44">
        <v>10</v>
      </c>
      <c r="H1073" s="43">
        <v>20950</v>
      </c>
      <c r="I1073" s="43">
        <v>209500</v>
      </c>
      <c r="J1073" s="45">
        <v>209500</v>
      </c>
      <c r="K1073" s="43">
        <v>205000</v>
      </c>
      <c r="L1073" s="41">
        <v>102.2</v>
      </c>
      <c r="M1073" s="11" t="s">
        <v>3707</v>
      </c>
      <c r="N1073" s="41">
        <v>0</v>
      </c>
      <c r="O1073" s="42"/>
      <c r="P1073" s="43">
        <v>206110</v>
      </c>
      <c r="Q1073" s="41" t="s">
        <v>3700</v>
      </c>
      <c r="R1073" s="43">
        <v>-205000</v>
      </c>
      <c r="S1073" s="41">
        <v>0</v>
      </c>
      <c r="T1073" s="7" t="s">
        <v>3701</v>
      </c>
      <c r="U1073" s="46" t="s">
        <v>3711</v>
      </c>
      <c r="V1073" s="41">
        <v>3.59</v>
      </c>
      <c r="W1073" s="12">
        <v>45784</v>
      </c>
      <c r="X1073" s="12">
        <v>45771</v>
      </c>
      <c r="Y1073" s="47">
        <v>40302</v>
      </c>
      <c r="Z1073" s="42">
        <v>0</v>
      </c>
      <c r="AA1073" s="14">
        <v>45785</v>
      </c>
      <c r="AB1073" s="67" t="s">
        <v>66</v>
      </c>
      <c r="AC1073" s="47">
        <v>21</v>
      </c>
      <c r="AD1073" s="47" t="s">
        <v>133</v>
      </c>
      <c r="AE1073" s="13">
        <v>1005726000</v>
      </c>
      <c r="AF1073" s="47" t="s">
        <v>3703</v>
      </c>
      <c r="AG1073" t="str">
        <f t="shared" si="33"/>
        <v>ADA FOTO</v>
      </c>
    </row>
    <row r="1074" spans="1:33" ht="15.75" hidden="1" customHeight="1" thickBot="1">
      <c r="A1074" t="str">
        <f t="shared" si="32"/>
        <v>060141023234000</v>
      </c>
      <c r="B1074" s="41">
        <v>1068</v>
      </c>
      <c r="C1074" s="42" t="s">
        <v>3757</v>
      </c>
      <c r="D1074" s="7" t="s">
        <v>184</v>
      </c>
      <c r="E1074" s="41">
        <v>1</v>
      </c>
      <c r="F1074" s="43">
        <v>101950</v>
      </c>
      <c r="G1074" s="44">
        <v>1</v>
      </c>
      <c r="H1074" s="43">
        <v>101900</v>
      </c>
      <c r="I1074" s="43">
        <v>101900</v>
      </c>
      <c r="J1074" s="45">
        <v>101900</v>
      </c>
      <c r="K1074" s="43">
        <v>109500</v>
      </c>
      <c r="L1074" s="41">
        <v>93.06</v>
      </c>
      <c r="M1074" s="11" t="s">
        <v>3699</v>
      </c>
      <c r="N1074" s="41">
        <v>0</v>
      </c>
      <c r="O1074" s="42"/>
      <c r="P1074" s="43">
        <v>102624</v>
      </c>
      <c r="Q1074" s="41" t="s">
        <v>3700</v>
      </c>
      <c r="R1074" s="43">
        <v>-109500</v>
      </c>
      <c r="S1074" s="41">
        <v>0</v>
      </c>
      <c r="T1074" s="7" t="s">
        <v>3701</v>
      </c>
      <c r="U1074" s="46" t="s">
        <v>3702</v>
      </c>
      <c r="V1074" s="41">
        <v>4.6100000000000003</v>
      </c>
      <c r="W1074" s="12">
        <v>45785</v>
      </c>
      <c r="X1074" s="12">
        <v>45763</v>
      </c>
      <c r="Y1074" s="47">
        <v>40302</v>
      </c>
      <c r="Z1074" s="42">
        <v>0</v>
      </c>
      <c r="AA1074" s="14">
        <v>45785</v>
      </c>
      <c r="AB1074" s="67" t="s">
        <v>66</v>
      </c>
      <c r="AC1074" s="47">
        <v>21</v>
      </c>
      <c r="AD1074" s="47" t="s">
        <v>133</v>
      </c>
      <c r="AE1074" s="13">
        <v>1023234000</v>
      </c>
      <c r="AF1074" s="47" t="s">
        <v>3703</v>
      </c>
      <c r="AG1074" t="str">
        <f t="shared" si="33"/>
        <v>ADA FOTO</v>
      </c>
    </row>
    <row r="1075" spans="1:33" ht="15.75" hidden="1" customHeight="1" thickBot="1">
      <c r="A1075" t="str">
        <f t="shared" si="32"/>
        <v>060141004890000</v>
      </c>
      <c r="B1075" s="41">
        <v>1069</v>
      </c>
      <c r="C1075" s="42" t="s">
        <v>3758</v>
      </c>
      <c r="D1075" s="7" t="s">
        <v>141</v>
      </c>
      <c r="E1075" s="41">
        <v>20</v>
      </c>
      <c r="F1075" s="43">
        <v>5700</v>
      </c>
      <c r="G1075" s="44">
        <v>0</v>
      </c>
      <c r="H1075" s="43">
        <v>0</v>
      </c>
      <c r="I1075" s="43">
        <v>114000</v>
      </c>
      <c r="J1075" s="45">
        <v>114000</v>
      </c>
      <c r="K1075" s="43">
        <v>0</v>
      </c>
      <c r="L1075" s="41" t="s">
        <v>3700</v>
      </c>
      <c r="M1075" s="11" t="s">
        <v>3809</v>
      </c>
      <c r="N1075" s="41">
        <v>0</v>
      </c>
      <c r="O1075" s="42"/>
      <c r="P1075" s="43">
        <v>97920</v>
      </c>
      <c r="Q1075" s="41" t="s">
        <v>3700</v>
      </c>
      <c r="R1075" s="43">
        <v>0</v>
      </c>
      <c r="S1075" s="41" t="s">
        <v>3810</v>
      </c>
      <c r="T1075" s="7" t="s">
        <v>3701</v>
      </c>
      <c r="U1075" s="46" t="s">
        <v>3702</v>
      </c>
      <c r="V1075" s="41">
        <v>9.31</v>
      </c>
      <c r="W1075" s="12">
        <v>45784</v>
      </c>
      <c r="X1075" s="12">
        <v>45763</v>
      </c>
      <c r="Y1075" s="47">
        <v>40302</v>
      </c>
      <c r="Z1075" s="42"/>
      <c r="AA1075" s="14">
        <v>45785</v>
      </c>
      <c r="AB1075" s="67" t="s">
        <v>66</v>
      </c>
      <c r="AC1075" s="47">
        <v>21</v>
      </c>
      <c r="AD1075" s="47" t="s">
        <v>133</v>
      </c>
      <c r="AE1075" s="13">
        <v>1004890000</v>
      </c>
      <c r="AF1075" s="47" t="s">
        <v>3703</v>
      </c>
      <c r="AG1075" t="str">
        <f t="shared" si="33"/>
        <v>TIDAK ADA</v>
      </c>
    </row>
    <row r="1076" spans="1:33" ht="15.75" hidden="1" customHeight="1" thickBot="1">
      <c r="A1076" t="str">
        <f t="shared" si="32"/>
        <v>060141005725000</v>
      </c>
      <c r="B1076" s="41">
        <v>1070</v>
      </c>
      <c r="C1076" s="42" t="s">
        <v>3759</v>
      </c>
      <c r="D1076" s="7" t="s">
        <v>151</v>
      </c>
      <c r="E1076" s="41">
        <v>10</v>
      </c>
      <c r="F1076" s="43">
        <v>14900</v>
      </c>
      <c r="G1076" s="44">
        <v>0</v>
      </c>
      <c r="H1076" s="43">
        <v>0</v>
      </c>
      <c r="I1076" s="43">
        <v>149000</v>
      </c>
      <c r="J1076" s="45">
        <v>149000</v>
      </c>
      <c r="K1076" s="43">
        <v>149500</v>
      </c>
      <c r="L1076" s="41">
        <v>99.67</v>
      </c>
      <c r="M1076" s="11" t="s">
        <v>3699</v>
      </c>
      <c r="N1076" s="41">
        <v>0</v>
      </c>
      <c r="O1076" s="42"/>
      <c r="P1076" s="43">
        <v>150140</v>
      </c>
      <c r="Q1076" s="41" t="s">
        <v>3700</v>
      </c>
      <c r="R1076" s="43">
        <v>-149500</v>
      </c>
      <c r="S1076" s="41">
        <v>0</v>
      </c>
      <c r="T1076" s="7" t="s">
        <v>3701</v>
      </c>
      <c r="U1076" s="46" t="s">
        <v>3711</v>
      </c>
      <c r="V1076" s="41">
        <v>9.1300000000000008</v>
      </c>
      <c r="W1076" s="12">
        <v>45784</v>
      </c>
      <c r="X1076" s="12">
        <v>45771</v>
      </c>
      <c r="Y1076" s="47">
        <v>40302</v>
      </c>
      <c r="Z1076" s="42">
        <v>0</v>
      </c>
      <c r="AA1076" s="14">
        <v>45785</v>
      </c>
      <c r="AB1076" s="67" t="s">
        <v>66</v>
      </c>
      <c r="AC1076" s="47">
        <v>21</v>
      </c>
      <c r="AD1076" s="47" t="s">
        <v>133</v>
      </c>
      <c r="AE1076" s="13">
        <v>1005725000</v>
      </c>
      <c r="AF1076" s="47" t="s">
        <v>3703</v>
      </c>
      <c r="AG1076" t="str">
        <f t="shared" si="33"/>
        <v>ADA FOTO</v>
      </c>
    </row>
    <row r="1077" spans="1:33" ht="15.75" hidden="1" customHeight="1" thickBot="1">
      <c r="A1077" t="str">
        <f t="shared" si="32"/>
        <v>060141019929000</v>
      </c>
      <c r="B1077" s="41">
        <v>1071</v>
      </c>
      <c r="C1077" s="42" t="s">
        <v>3760</v>
      </c>
      <c r="D1077" s="7" t="s">
        <v>3761</v>
      </c>
      <c r="E1077" s="41">
        <v>1</v>
      </c>
      <c r="F1077" s="43">
        <v>89000</v>
      </c>
      <c r="G1077" s="44">
        <v>0</v>
      </c>
      <c r="H1077" s="43">
        <v>0</v>
      </c>
      <c r="I1077" s="43">
        <v>89000</v>
      </c>
      <c r="J1077" s="45">
        <v>89000</v>
      </c>
      <c r="K1077" s="43">
        <v>84500</v>
      </c>
      <c r="L1077" s="41">
        <v>105.33</v>
      </c>
      <c r="M1077" s="11" t="s">
        <v>3707</v>
      </c>
      <c r="N1077" s="41">
        <v>0</v>
      </c>
      <c r="O1077" s="42"/>
      <c r="P1077" s="43">
        <v>84576</v>
      </c>
      <c r="Q1077" s="41" t="s">
        <v>3700</v>
      </c>
      <c r="R1077" s="43">
        <v>-84500</v>
      </c>
      <c r="S1077" s="41">
        <v>0</v>
      </c>
      <c r="T1077" s="7" t="s">
        <v>3701</v>
      </c>
      <c r="U1077" s="46" t="s">
        <v>3702</v>
      </c>
      <c r="V1077" s="41">
        <v>9.5500000000000007</v>
      </c>
      <c r="W1077" s="12">
        <v>45784</v>
      </c>
      <c r="X1077" s="12">
        <v>45779</v>
      </c>
      <c r="Y1077" s="47">
        <v>40302</v>
      </c>
      <c r="Z1077" s="42">
        <v>0</v>
      </c>
      <c r="AA1077" s="14">
        <v>45785</v>
      </c>
      <c r="AB1077" s="67" t="s">
        <v>66</v>
      </c>
      <c r="AC1077" s="47">
        <v>21</v>
      </c>
      <c r="AD1077" s="47" t="s">
        <v>133</v>
      </c>
      <c r="AE1077" s="13">
        <v>1019929000</v>
      </c>
      <c r="AF1077" s="47" t="s">
        <v>3703</v>
      </c>
      <c r="AG1077" t="str">
        <f t="shared" si="33"/>
        <v>ADA FOTO</v>
      </c>
    </row>
    <row r="1078" spans="1:33" ht="15.75" hidden="1" customHeight="1" thickBot="1">
      <c r="A1078" t="str">
        <f t="shared" si="32"/>
        <v>060141035433000</v>
      </c>
      <c r="B1078" s="41">
        <v>1072</v>
      </c>
      <c r="C1078" s="42" t="s">
        <v>3762</v>
      </c>
      <c r="D1078" s="7" t="s">
        <v>202</v>
      </c>
      <c r="E1078" s="41">
        <v>20</v>
      </c>
      <c r="F1078" s="43">
        <v>17000</v>
      </c>
      <c r="G1078" s="44">
        <v>20</v>
      </c>
      <c r="H1078" s="43">
        <v>16400</v>
      </c>
      <c r="I1078" s="43">
        <v>328000</v>
      </c>
      <c r="J1078" s="48">
        <v>328000</v>
      </c>
      <c r="K1078" s="43">
        <v>331985</v>
      </c>
      <c r="L1078" s="41">
        <v>98.8</v>
      </c>
      <c r="M1078" s="11" t="s">
        <v>3699</v>
      </c>
      <c r="N1078" s="41">
        <v>0</v>
      </c>
      <c r="O1078" s="42"/>
      <c r="P1078" s="43">
        <v>313600</v>
      </c>
      <c r="Q1078" s="41" t="s">
        <v>3700</v>
      </c>
      <c r="R1078" s="43">
        <v>-331985</v>
      </c>
      <c r="S1078" s="41">
        <v>0</v>
      </c>
      <c r="T1078" s="7" t="s">
        <v>3701</v>
      </c>
      <c r="U1078" s="46" t="s">
        <v>3702</v>
      </c>
      <c r="V1078" s="41">
        <v>6.37</v>
      </c>
      <c r="W1078" s="12">
        <v>45785</v>
      </c>
      <c r="X1078" s="12">
        <v>45771</v>
      </c>
      <c r="Y1078" s="47">
        <v>30273</v>
      </c>
      <c r="Z1078" s="42">
        <v>0</v>
      </c>
      <c r="AA1078" s="14">
        <v>45785</v>
      </c>
      <c r="AB1078" s="67" t="s">
        <v>66</v>
      </c>
      <c r="AC1078" s="47">
        <v>21</v>
      </c>
      <c r="AD1078" s="47" t="s">
        <v>133</v>
      </c>
      <c r="AE1078" s="13">
        <v>1035433000</v>
      </c>
      <c r="AF1078" s="47" t="s">
        <v>3703</v>
      </c>
      <c r="AG1078" t="str">
        <f t="shared" si="33"/>
        <v>ADA FOTO</v>
      </c>
    </row>
    <row r="1079" spans="1:33" ht="15.75" hidden="1" customHeight="1" thickBot="1">
      <c r="A1079" t="str">
        <f t="shared" si="32"/>
        <v>060141015940000</v>
      </c>
      <c r="B1079" s="41">
        <v>1073</v>
      </c>
      <c r="C1079" s="42" t="s">
        <v>3763</v>
      </c>
      <c r="D1079" s="7" t="s">
        <v>162</v>
      </c>
      <c r="E1079" s="41">
        <v>10</v>
      </c>
      <c r="F1079" s="43">
        <v>28000</v>
      </c>
      <c r="G1079" s="44">
        <v>10</v>
      </c>
      <c r="H1079" s="43">
        <v>26700</v>
      </c>
      <c r="I1079" s="43">
        <v>267000</v>
      </c>
      <c r="J1079" s="45">
        <v>267000</v>
      </c>
      <c r="K1079" s="43">
        <v>267500</v>
      </c>
      <c r="L1079" s="41">
        <v>99.81</v>
      </c>
      <c r="M1079" s="11" t="s">
        <v>3699</v>
      </c>
      <c r="N1079" s="41">
        <v>0</v>
      </c>
      <c r="O1079" s="42"/>
      <c r="P1079" s="43">
        <v>268420</v>
      </c>
      <c r="Q1079" s="41" t="s">
        <v>3700</v>
      </c>
      <c r="R1079" s="43">
        <v>-267500</v>
      </c>
      <c r="S1079" s="41">
        <v>0</v>
      </c>
      <c r="T1079" s="7" t="s">
        <v>3701</v>
      </c>
      <c r="U1079" s="46" t="s">
        <v>3702</v>
      </c>
      <c r="V1079" s="50">
        <v>10.7</v>
      </c>
      <c r="W1079" s="12">
        <v>45784</v>
      </c>
      <c r="X1079" s="12">
        <v>45771</v>
      </c>
      <c r="Y1079" s="47">
        <v>40302</v>
      </c>
      <c r="Z1079" s="42">
        <v>0</v>
      </c>
      <c r="AA1079" s="14">
        <v>45785</v>
      </c>
      <c r="AB1079" s="67" t="s">
        <v>66</v>
      </c>
      <c r="AC1079" s="47">
        <v>21</v>
      </c>
      <c r="AD1079" s="47" t="s">
        <v>133</v>
      </c>
      <c r="AE1079" s="13">
        <v>1015940000</v>
      </c>
      <c r="AF1079" s="47" t="s">
        <v>3703</v>
      </c>
      <c r="AG1079" t="str">
        <f t="shared" si="33"/>
        <v>ADA FOTO</v>
      </c>
    </row>
    <row r="1080" spans="1:33" ht="15.75" hidden="1" customHeight="1" thickBot="1">
      <c r="A1080" t="str">
        <f t="shared" si="32"/>
        <v>060141055131000</v>
      </c>
      <c r="B1080" s="41">
        <v>1074</v>
      </c>
      <c r="C1080" s="42" t="s">
        <v>3764</v>
      </c>
      <c r="D1080" s="7" t="s">
        <v>3765</v>
      </c>
      <c r="E1080" s="41">
        <v>12</v>
      </c>
      <c r="F1080" s="43">
        <v>35500</v>
      </c>
      <c r="G1080" s="44">
        <v>0</v>
      </c>
      <c r="H1080" s="43">
        <v>0</v>
      </c>
      <c r="I1080" s="43">
        <v>426000</v>
      </c>
      <c r="J1080" s="45">
        <v>426000</v>
      </c>
      <c r="K1080" s="43">
        <v>399000</v>
      </c>
      <c r="L1080" s="41">
        <v>106.77</v>
      </c>
      <c r="M1080" s="11" t="s">
        <v>3707</v>
      </c>
      <c r="N1080" s="41">
        <v>0</v>
      </c>
      <c r="O1080" s="42"/>
      <c r="P1080" s="43">
        <v>382464</v>
      </c>
      <c r="Q1080" s="41" t="s">
        <v>3700</v>
      </c>
      <c r="R1080" s="43">
        <v>-399000</v>
      </c>
      <c r="S1080" s="41">
        <v>0</v>
      </c>
      <c r="T1080" s="7" t="s">
        <v>3701</v>
      </c>
      <c r="U1080" s="46" t="s">
        <v>3702</v>
      </c>
      <c r="V1080" s="41">
        <v>8.9499999999999993</v>
      </c>
      <c r="W1080" s="12">
        <v>45784</v>
      </c>
      <c r="X1080" s="12">
        <v>45727</v>
      </c>
      <c r="Y1080" s="47">
        <v>21017</v>
      </c>
      <c r="Z1080" s="42">
        <v>0</v>
      </c>
      <c r="AA1080" s="14">
        <v>45785</v>
      </c>
      <c r="AB1080" s="67" t="s">
        <v>66</v>
      </c>
      <c r="AC1080" s="47">
        <v>21</v>
      </c>
      <c r="AD1080" s="47" t="s">
        <v>133</v>
      </c>
      <c r="AE1080" s="13">
        <v>1055131000</v>
      </c>
      <c r="AF1080" s="47" t="s">
        <v>3703</v>
      </c>
      <c r="AG1080" t="str">
        <f t="shared" si="33"/>
        <v>ADA FOTO</v>
      </c>
    </row>
    <row r="1081" spans="1:33" ht="15.75" hidden="1" customHeight="1" thickBot="1">
      <c r="A1081" t="str">
        <f t="shared" si="32"/>
        <v>060141070906000</v>
      </c>
      <c r="B1081" s="41">
        <v>1075</v>
      </c>
      <c r="C1081" s="42" t="s">
        <v>3766</v>
      </c>
      <c r="D1081" s="7" t="s">
        <v>256</v>
      </c>
      <c r="E1081" s="41">
        <v>60</v>
      </c>
      <c r="F1081" s="43">
        <v>4500</v>
      </c>
      <c r="G1081" s="44">
        <v>60</v>
      </c>
      <c r="H1081" s="43">
        <v>4425</v>
      </c>
      <c r="I1081" s="43">
        <v>265500</v>
      </c>
      <c r="J1081" s="45">
        <v>265500</v>
      </c>
      <c r="K1081" s="43">
        <v>263800</v>
      </c>
      <c r="L1081" s="41">
        <v>100.64</v>
      </c>
      <c r="M1081" s="11" t="s">
        <v>3707</v>
      </c>
      <c r="N1081" s="41">
        <v>0</v>
      </c>
      <c r="O1081" s="42"/>
      <c r="P1081" s="43">
        <v>264360</v>
      </c>
      <c r="Q1081" s="41" t="s">
        <v>3700</v>
      </c>
      <c r="R1081" s="43">
        <v>-263800</v>
      </c>
      <c r="S1081" s="41">
        <v>0</v>
      </c>
      <c r="T1081" s="7" t="s">
        <v>3701</v>
      </c>
      <c r="U1081" s="46" t="s">
        <v>3711</v>
      </c>
      <c r="V1081" s="50">
        <v>6415.05</v>
      </c>
      <c r="W1081" s="12">
        <v>45785</v>
      </c>
      <c r="X1081" s="12">
        <v>45777</v>
      </c>
      <c r="Y1081" s="47">
        <v>21017</v>
      </c>
      <c r="Z1081" s="42">
        <v>0</v>
      </c>
      <c r="AA1081" s="14">
        <v>45785</v>
      </c>
      <c r="AB1081" s="67" t="s">
        <v>66</v>
      </c>
      <c r="AC1081" s="47">
        <v>21</v>
      </c>
      <c r="AD1081" s="47" t="s">
        <v>133</v>
      </c>
      <c r="AE1081" s="13">
        <v>1070906000</v>
      </c>
      <c r="AF1081" s="47" t="s">
        <v>3703</v>
      </c>
      <c r="AG1081" t="str">
        <f t="shared" si="33"/>
        <v>ADA FOTO</v>
      </c>
    </row>
    <row r="1082" spans="1:33" ht="15.75" hidden="1" customHeight="1" thickBot="1">
      <c r="A1082" t="str">
        <f t="shared" si="32"/>
        <v>060141087247000</v>
      </c>
      <c r="B1082" s="41">
        <v>1076</v>
      </c>
      <c r="C1082" s="42" t="s">
        <v>3767</v>
      </c>
      <c r="D1082" s="7" t="s">
        <v>3768</v>
      </c>
      <c r="E1082" s="41">
        <v>12</v>
      </c>
      <c r="F1082" s="43">
        <v>30500</v>
      </c>
      <c r="G1082" s="44">
        <v>0</v>
      </c>
      <c r="H1082" s="43">
        <v>0</v>
      </c>
      <c r="I1082" s="43">
        <v>366000</v>
      </c>
      <c r="J1082" s="45">
        <v>366000</v>
      </c>
      <c r="K1082" s="43">
        <v>332200</v>
      </c>
      <c r="L1082" s="41">
        <v>110.17</v>
      </c>
      <c r="M1082" s="11" t="s">
        <v>3707</v>
      </c>
      <c r="N1082" s="41">
        <v>0</v>
      </c>
      <c r="O1082" s="42"/>
      <c r="P1082" s="43">
        <v>405060</v>
      </c>
      <c r="Q1082" s="41" t="s">
        <v>3700</v>
      </c>
      <c r="R1082" s="43">
        <v>-332200</v>
      </c>
      <c r="S1082" s="41">
        <v>0</v>
      </c>
      <c r="T1082" s="7" t="s">
        <v>3701</v>
      </c>
      <c r="U1082" s="46" t="s">
        <v>3702</v>
      </c>
      <c r="V1082" s="41">
        <v>2.59</v>
      </c>
      <c r="W1082" s="12">
        <v>45784</v>
      </c>
      <c r="X1082" s="12">
        <v>45764</v>
      </c>
      <c r="Y1082" s="47">
        <v>41706</v>
      </c>
      <c r="Z1082" s="42">
        <v>0</v>
      </c>
      <c r="AA1082" s="14">
        <v>45785</v>
      </c>
      <c r="AB1082" s="67" t="s">
        <v>66</v>
      </c>
      <c r="AC1082" s="47">
        <v>21</v>
      </c>
      <c r="AD1082" s="47" t="s">
        <v>133</v>
      </c>
      <c r="AE1082" s="13">
        <v>1087247000</v>
      </c>
      <c r="AF1082" s="47" t="s">
        <v>3703</v>
      </c>
      <c r="AG1082" t="str">
        <f t="shared" si="33"/>
        <v>ADA FOTO</v>
      </c>
    </row>
    <row r="1083" spans="1:33" ht="15.75" hidden="1" customHeight="1" thickBot="1">
      <c r="A1083" t="str">
        <f t="shared" si="32"/>
        <v>060141087250000</v>
      </c>
      <c r="B1083" s="41">
        <v>1077</v>
      </c>
      <c r="C1083" s="42" t="s">
        <v>3769</v>
      </c>
      <c r="D1083" s="7" t="s">
        <v>3770</v>
      </c>
      <c r="E1083" s="41">
        <v>12</v>
      </c>
      <c r="F1083" s="43">
        <v>35000</v>
      </c>
      <c r="G1083" s="44">
        <v>12</v>
      </c>
      <c r="H1083" s="43">
        <v>34667</v>
      </c>
      <c r="I1083" s="43">
        <v>416004</v>
      </c>
      <c r="J1083" s="48">
        <v>416004</v>
      </c>
      <c r="K1083" s="49">
        <v>315500</v>
      </c>
      <c r="L1083" s="41">
        <v>131.86000000000001</v>
      </c>
      <c r="M1083" s="11" t="s">
        <v>3707</v>
      </c>
      <c r="N1083" s="41">
        <v>0</v>
      </c>
      <c r="O1083" s="42"/>
      <c r="P1083" s="43">
        <v>387024</v>
      </c>
      <c r="Q1083" s="41" t="s">
        <v>3700</v>
      </c>
      <c r="R1083" s="43">
        <v>-315500</v>
      </c>
      <c r="S1083" s="41">
        <v>0</v>
      </c>
      <c r="T1083" s="7" t="s">
        <v>3701</v>
      </c>
      <c r="U1083" s="46" t="s">
        <v>3702</v>
      </c>
      <c r="V1083" s="41">
        <v>1.19</v>
      </c>
      <c r="W1083" s="12">
        <v>45784</v>
      </c>
      <c r="X1083" s="12">
        <v>45741</v>
      </c>
      <c r="Y1083" s="47">
        <v>41706</v>
      </c>
      <c r="Z1083" s="42">
        <v>0</v>
      </c>
      <c r="AA1083" s="14">
        <v>45785</v>
      </c>
      <c r="AB1083" s="67" t="s">
        <v>66</v>
      </c>
      <c r="AC1083" s="47">
        <v>21</v>
      </c>
      <c r="AD1083" s="47" t="s">
        <v>133</v>
      </c>
      <c r="AE1083" s="13">
        <v>1087250000</v>
      </c>
      <c r="AF1083" s="47" t="s">
        <v>3703</v>
      </c>
      <c r="AG1083" t="str">
        <f t="shared" si="33"/>
        <v>ADA FOTO</v>
      </c>
    </row>
    <row r="1084" spans="1:33" ht="15.75" hidden="1" customHeight="1" thickBot="1">
      <c r="A1084" t="str">
        <f t="shared" si="32"/>
        <v>060141084654000</v>
      </c>
      <c r="B1084" s="41">
        <v>1078</v>
      </c>
      <c r="C1084" s="42" t="s">
        <v>3771</v>
      </c>
      <c r="D1084" s="7" t="s">
        <v>3772</v>
      </c>
      <c r="E1084" s="41">
        <v>12</v>
      </c>
      <c r="F1084" s="43">
        <v>12500</v>
      </c>
      <c r="G1084" s="44">
        <v>0</v>
      </c>
      <c r="H1084" s="43">
        <v>0</v>
      </c>
      <c r="I1084" s="43">
        <v>150000</v>
      </c>
      <c r="J1084" s="48">
        <v>150000</v>
      </c>
      <c r="K1084" s="49">
        <v>130800</v>
      </c>
      <c r="L1084" s="41">
        <v>114.68</v>
      </c>
      <c r="M1084" s="11" t="s">
        <v>3707</v>
      </c>
      <c r="N1084" s="41">
        <v>0</v>
      </c>
      <c r="O1084" s="42"/>
      <c r="P1084" s="43">
        <v>141756</v>
      </c>
      <c r="Q1084" s="41" t="s">
        <v>3700</v>
      </c>
      <c r="R1084" s="43">
        <v>-130800</v>
      </c>
      <c r="S1084" s="41">
        <v>0</v>
      </c>
      <c r="T1084" s="7" t="s">
        <v>3701</v>
      </c>
      <c r="U1084" s="46" t="s">
        <v>3702</v>
      </c>
      <c r="V1084" s="41">
        <v>14.25</v>
      </c>
      <c r="W1084" s="12">
        <v>45784</v>
      </c>
      <c r="X1084" s="12">
        <v>45741</v>
      </c>
      <c r="Y1084" s="47">
        <v>41706</v>
      </c>
      <c r="Z1084" s="42">
        <v>0</v>
      </c>
      <c r="AA1084" s="14">
        <v>45785</v>
      </c>
      <c r="AB1084" s="67" t="s">
        <v>66</v>
      </c>
      <c r="AC1084" s="47">
        <v>21</v>
      </c>
      <c r="AD1084" s="47" t="s">
        <v>133</v>
      </c>
      <c r="AE1084" s="13">
        <v>1084654000</v>
      </c>
      <c r="AF1084" s="47" t="s">
        <v>3703</v>
      </c>
      <c r="AG1084" t="str">
        <f t="shared" si="33"/>
        <v>ADA FOTO</v>
      </c>
    </row>
    <row r="1085" spans="1:33" ht="15.75" hidden="1" customHeight="1" thickBot="1">
      <c r="A1085" t="str">
        <f t="shared" si="32"/>
        <v>060141084784000</v>
      </c>
      <c r="B1085" s="41">
        <v>1079</v>
      </c>
      <c r="C1085" s="42" t="s">
        <v>3773</v>
      </c>
      <c r="D1085" s="7" t="s">
        <v>3774</v>
      </c>
      <c r="E1085" s="41">
        <v>3</v>
      </c>
      <c r="F1085" s="43">
        <v>67900</v>
      </c>
      <c r="G1085" s="44">
        <v>0</v>
      </c>
      <c r="H1085" s="43">
        <v>0</v>
      </c>
      <c r="I1085" s="43">
        <v>203700</v>
      </c>
      <c r="J1085" s="45">
        <v>203700</v>
      </c>
      <c r="K1085" s="43">
        <v>196600</v>
      </c>
      <c r="L1085" s="41">
        <v>103.61</v>
      </c>
      <c r="M1085" s="11" t="s">
        <v>3707</v>
      </c>
      <c r="N1085" s="41">
        <v>0</v>
      </c>
      <c r="O1085" s="42"/>
      <c r="P1085" s="43">
        <v>198660</v>
      </c>
      <c r="Q1085" s="41" t="s">
        <v>3700</v>
      </c>
      <c r="R1085" s="43">
        <v>-196600</v>
      </c>
      <c r="S1085" s="41">
        <v>0</v>
      </c>
      <c r="T1085" s="7" t="s">
        <v>3701</v>
      </c>
      <c r="U1085" s="46" t="s">
        <v>3702</v>
      </c>
      <c r="V1085" s="50">
        <v>6.57</v>
      </c>
      <c r="W1085" s="12">
        <v>45784</v>
      </c>
      <c r="X1085" s="12">
        <v>45775</v>
      </c>
      <c r="Y1085" s="47">
        <v>41706</v>
      </c>
      <c r="Z1085" s="42">
        <v>0</v>
      </c>
      <c r="AA1085" s="14">
        <v>45785</v>
      </c>
      <c r="AB1085" s="67" t="s">
        <v>66</v>
      </c>
      <c r="AC1085" s="47">
        <v>21</v>
      </c>
      <c r="AD1085" s="47" t="s">
        <v>133</v>
      </c>
      <c r="AE1085" s="13">
        <v>1084784000</v>
      </c>
      <c r="AF1085" s="47" t="s">
        <v>3703</v>
      </c>
      <c r="AG1085" t="str">
        <f t="shared" si="33"/>
        <v>ADA FOTO</v>
      </c>
    </row>
    <row r="1086" spans="1:33" ht="15.75" hidden="1" customHeight="1" thickBot="1">
      <c r="A1086" t="str">
        <f t="shared" si="32"/>
        <v>060141084655000</v>
      </c>
      <c r="B1086" s="41">
        <v>1080</v>
      </c>
      <c r="C1086" s="42" t="s">
        <v>3775</v>
      </c>
      <c r="D1086" s="7" t="s">
        <v>3776</v>
      </c>
      <c r="E1086" s="41">
        <v>12</v>
      </c>
      <c r="F1086" s="43">
        <v>23500</v>
      </c>
      <c r="G1086" s="44">
        <v>0</v>
      </c>
      <c r="H1086" s="43">
        <v>0</v>
      </c>
      <c r="I1086" s="43">
        <v>282000</v>
      </c>
      <c r="J1086" s="45">
        <v>282000</v>
      </c>
      <c r="K1086" s="43">
        <v>258600</v>
      </c>
      <c r="L1086" s="41">
        <v>109.05</v>
      </c>
      <c r="M1086" s="11" t="s">
        <v>3707</v>
      </c>
      <c r="N1086" s="41">
        <v>0</v>
      </c>
      <c r="O1086" s="42"/>
      <c r="P1086" s="43">
        <v>332412</v>
      </c>
      <c r="Q1086" s="41" t="s">
        <v>3700</v>
      </c>
      <c r="R1086" s="43">
        <v>-258600</v>
      </c>
      <c r="S1086" s="41">
        <v>0</v>
      </c>
      <c r="T1086" s="7" t="s">
        <v>3701</v>
      </c>
      <c r="U1086" s="46" t="s">
        <v>3702</v>
      </c>
      <c r="V1086" s="41">
        <v>5.55</v>
      </c>
      <c r="W1086" s="12">
        <v>45785</v>
      </c>
      <c r="X1086" s="12">
        <v>45758</v>
      </c>
      <c r="Y1086" s="47">
        <v>41706</v>
      </c>
      <c r="Z1086" s="42">
        <v>0</v>
      </c>
      <c r="AA1086" s="14">
        <v>45785</v>
      </c>
      <c r="AB1086" s="67" t="s">
        <v>66</v>
      </c>
      <c r="AC1086" s="47">
        <v>21</v>
      </c>
      <c r="AD1086" s="47" t="s">
        <v>133</v>
      </c>
      <c r="AE1086" s="13">
        <v>1084655000</v>
      </c>
      <c r="AF1086" s="47" t="s">
        <v>3703</v>
      </c>
      <c r="AG1086" t="str">
        <f t="shared" si="33"/>
        <v>ADA FOTO</v>
      </c>
    </row>
    <row r="1087" spans="1:33" ht="15.75" hidden="1" customHeight="1" thickBot="1">
      <c r="A1087" t="str">
        <f t="shared" si="32"/>
        <v>060141084657000</v>
      </c>
      <c r="B1087" s="41">
        <v>1081</v>
      </c>
      <c r="C1087" s="42" t="s">
        <v>3777</v>
      </c>
      <c r="D1087" s="7" t="s">
        <v>3778</v>
      </c>
      <c r="E1087" s="41">
        <v>3</v>
      </c>
      <c r="F1087" s="43">
        <v>86500</v>
      </c>
      <c r="G1087" s="44">
        <v>0</v>
      </c>
      <c r="H1087" s="43">
        <v>0</v>
      </c>
      <c r="I1087" s="43">
        <v>259500</v>
      </c>
      <c r="J1087" s="45">
        <v>259500</v>
      </c>
      <c r="K1087" s="43">
        <v>247800</v>
      </c>
      <c r="L1087" s="41">
        <v>104.72</v>
      </c>
      <c r="M1087" s="11" t="s">
        <v>3707</v>
      </c>
      <c r="N1087" s="41">
        <v>0</v>
      </c>
      <c r="O1087" s="42"/>
      <c r="P1087" s="43">
        <v>257298</v>
      </c>
      <c r="Q1087" s="41" t="s">
        <v>3700</v>
      </c>
      <c r="R1087" s="43">
        <v>-247800</v>
      </c>
      <c r="S1087" s="41">
        <v>0</v>
      </c>
      <c r="T1087" s="7" t="s">
        <v>3701</v>
      </c>
      <c r="U1087" s="46" t="s">
        <v>3702</v>
      </c>
      <c r="V1087" s="41">
        <v>2.4</v>
      </c>
      <c r="W1087" s="12">
        <v>45784</v>
      </c>
      <c r="X1087" s="12">
        <v>45777</v>
      </c>
      <c r="Y1087" s="47">
        <v>41706</v>
      </c>
      <c r="Z1087" s="42">
        <v>0</v>
      </c>
      <c r="AA1087" s="14">
        <v>45785</v>
      </c>
      <c r="AB1087" s="67" t="s">
        <v>66</v>
      </c>
      <c r="AC1087" s="47">
        <v>21</v>
      </c>
      <c r="AD1087" s="47" t="s">
        <v>133</v>
      </c>
      <c r="AE1087" s="13">
        <v>1084657000</v>
      </c>
      <c r="AF1087" s="47" t="s">
        <v>3703</v>
      </c>
      <c r="AG1087" t="str">
        <f t="shared" si="33"/>
        <v>ADA FOTO</v>
      </c>
    </row>
    <row r="1088" spans="1:33" ht="15.75" hidden="1" customHeight="1" thickBot="1">
      <c r="A1088" t="str">
        <f t="shared" si="32"/>
        <v>060141084658000</v>
      </c>
      <c r="B1088" s="41">
        <v>1082</v>
      </c>
      <c r="C1088" s="42" t="s">
        <v>3779</v>
      </c>
      <c r="D1088" s="7" t="s">
        <v>3780</v>
      </c>
      <c r="E1088" s="41">
        <v>12</v>
      </c>
      <c r="F1088" s="43">
        <v>15300</v>
      </c>
      <c r="G1088" s="44">
        <v>0</v>
      </c>
      <c r="H1088" s="43">
        <v>0</v>
      </c>
      <c r="I1088" s="43">
        <v>183600</v>
      </c>
      <c r="J1088" s="48">
        <v>183600</v>
      </c>
      <c r="K1088" s="49">
        <v>182000</v>
      </c>
      <c r="L1088" s="41">
        <v>100.88</v>
      </c>
      <c r="M1088" s="11" t="s">
        <v>3707</v>
      </c>
      <c r="N1088" s="41">
        <v>0</v>
      </c>
      <c r="O1088" s="42"/>
      <c r="P1088" s="43">
        <v>183204</v>
      </c>
      <c r="Q1088" s="41" t="s">
        <v>3700</v>
      </c>
      <c r="R1088" s="43">
        <v>-182000</v>
      </c>
      <c r="S1088" s="41">
        <v>0</v>
      </c>
      <c r="T1088" s="7" t="s">
        <v>3701</v>
      </c>
      <c r="U1088" s="46" t="s">
        <v>3702</v>
      </c>
      <c r="V1088" s="50">
        <v>2.09</v>
      </c>
      <c r="W1088" s="12">
        <v>45784</v>
      </c>
      <c r="X1088" s="12">
        <v>45698</v>
      </c>
      <c r="Y1088" s="47">
        <v>41706</v>
      </c>
      <c r="Z1088" s="42">
        <v>0</v>
      </c>
      <c r="AA1088" s="14">
        <v>45785</v>
      </c>
      <c r="AB1088" s="67" t="s">
        <v>66</v>
      </c>
      <c r="AC1088" s="47">
        <v>21</v>
      </c>
      <c r="AD1088" s="47" t="s">
        <v>133</v>
      </c>
      <c r="AE1088" s="13">
        <v>1084658000</v>
      </c>
      <c r="AF1088" s="47" t="s">
        <v>3703</v>
      </c>
      <c r="AG1088" t="str">
        <f t="shared" si="33"/>
        <v>ADA FOTO</v>
      </c>
    </row>
    <row r="1089" spans="1:33" ht="15.75" hidden="1" customHeight="1" thickBot="1">
      <c r="A1089" t="str">
        <f t="shared" si="32"/>
        <v>060141036780000</v>
      </c>
      <c r="B1089" s="41">
        <v>1083</v>
      </c>
      <c r="C1089" s="42" t="s">
        <v>3781</v>
      </c>
      <c r="D1089" s="7" t="s">
        <v>3782</v>
      </c>
      <c r="E1089" s="41">
        <v>6</v>
      </c>
      <c r="F1089" s="43">
        <v>44000</v>
      </c>
      <c r="G1089" s="44">
        <v>0</v>
      </c>
      <c r="H1089" s="43">
        <v>0</v>
      </c>
      <c r="I1089" s="43">
        <v>264000</v>
      </c>
      <c r="J1089" s="45">
        <v>264000</v>
      </c>
      <c r="K1089" s="43">
        <v>239400</v>
      </c>
      <c r="L1089" s="41">
        <v>110.28</v>
      </c>
      <c r="M1089" s="11" t="s">
        <v>3707</v>
      </c>
      <c r="N1089" s="41">
        <v>0</v>
      </c>
      <c r="O1089" s="42"/>
      <c r="P1089" s="43">
        <v>231666</v>
      </c>
      <c r="Q1089" s="41" t="s">
        <v>3700</v>
      </c>
      <c r="R1089" s="43">
        <v>-239400</v>
      </c>
      <c r="S1089" s="41">
        <v>0</v>
      </c>
      <c r="T1089" s="7" t="s">
        <v>3701</v>
      </c>
      <c r="U1089" s="46" t="s">
        <v>3702</v>
      </c>
      <c r="V1089" s="41">
        <v>2.95</v>
      </c>
      <c r="W1089" s="12">
        <v>45783</v>
      </c>
      <c r="X1089" s="12">
        <v>45756</v>
      </c>
      <c r="Y1089" s="47">
        <v>22576</v>
      </c>
      <c r="Z1089" s="42">
        <v>0</v>
      </c>
      <c r="AA1089" s="14">
        <v>45785</v>
      </c>
      <c r="AB1089" s="67" t="s">
        <v>66</v>
      </c>
      <c r="AC1089" s="47">
        <v>21</v>
      </c>
      <c r="AD1089" s="47" t="s">
        <v>133</v>
      </c>
      <c r="AE1089" s="13">
        <v>1036780000</v>
      </c>
      <c r="AF1089" s="47" t="s">
        <v>3703</v>
      </c>
      <c r="AG1089" t="str">
        <f t="shared" si="33"/>
        <v>ADA FOTO</v>
      </c>
    </row>
    <row r="1090" spans="1:33" ht="15.75" hidden="1" customHeight="1" thickBot="1">
      <c r="A1090" t="str">
        <f t="shared" si="32"/>
        <v>060141137122000</v>
      </c>
      <c r="B1090" s="41">
        <v>1084</v>
      </c>
      <c r="C1090" s="42" t="s">
        <v>3783</v>
      </c>
      <c r="D1090" s="7" t="s">
        <v>442</v>
      </c>
      <c r="E1090" s="41">
        <v>48</v>
      </c>
      <c r="F1090" s="43">
        <v>4800</v>
      </c>
      <c r="G1090" s="44">
        <v>48</v>
      </c>
      <c r="H1090" s="43">
        <v>4575</v>
      </c>
      <c r="I1090" s="43">
        <v>219600</v>
      </c>
      <c r="J1090" s="48">
        <v>219600</v>
      </c>
      <c r="K1090" s="43">
        <v>218550</v>
      </c>
      <c r="L1090" s="41">
        <v>100.48</v>
      </c>
      <c r="M1090" s="11" t="s">
        <v>3707</v>
      </c>
      <c r="N1090" s="41">
        <v>0</v>
      </c>
      <c r="O1090" s="42"/>
      <c r="P1090" s="43">
        <v>218640</v>
      </c>
      <c r="Q1090" s="41" t="s">
        <v>3700</v>
      </c>
      <c r="R1090" s="43">
        <v>-218550</v>
      </c>
      <c r="S1090" s="41">
        <v>0</v>
      </c>
      <c r="T1090" s="7" t="s">
        <v>3701</v>
      </c>
      <c r="U1090" s="46" t="s">
        <v>3711</v>
      </c>
      <c r="V1090" s="41">
        <v>6.48</v>
      </c>
      <c r="W1090" s="12">
        <v>45785</v>
      </c>
      <c r="X1090" s="12">
        <v>45701</v>
      </c>
      <c r="Y1090" s="47">
        <v>25419</v>
      </c>
      <c r="Z1090" s="42">
        <v>0</v>
      </c>
      <c r="AA1090" s="14">
        <v>45785</v>
      </c>
      <c r="AB1090" s="67" t="s">
        <v>66</v>
      </c>
      <c r="AC1090" s="47">
        <v>21</v>
      </c>
      <c r="AD1090" s="47" t="s">
        <v>133</v>
      </c>
      <c r="AE1090" s="13">
        <v>1137122000</v>
      </c>
      <c r="AF1090" s="47" t="s">
        <v>3703</v>
      </c>
      <c r="AG1090" t="str">
        <f t="shared" si="33"/>
        <v>ADA FOTO</v>
      </c>
    </row>
    <row r="1091" spans="1:33" ht="15.75" hidden="1" customHeight="1" thickBot="1">
      <c r="A1091" t="str">
        <f t="shared" si="32"/>
        <v>060141115338000</v>
      </c>
      <c r="B1091" s="41">
        <v>1085</v>
      </c>
      <c r="C1091" s="42" t="s">
        <v>3784</v>
      </c>
      <c r="D1091" s="7" t="s">
        <v>424</v>
      </c>
      <c r="E1091" s="41">
        <v>36</v>
      </c>
      <c r="F1091" s="43">
        <v>4800</v>
      </c>
      <c r="G1091" s="44">
        <v>36</v>
      </c>
      <c r="H1091" s="43">
        <v>4600</v>
      </c>
      <c r="I1091" s="43">
        <v>165600</v>
      </c>
      <c r="J1091" s="45">
        <v>165600</v>
      </c>
      <c r="K1091" s="43">
        <v>180000</v>
      </c>
      <c r="L1091" s="41">
        <v>92</v>
      </c>
      <c r="M1091" s="11" t="s">
        <v>3699</v>
      </c>
      <c r="N1091" s="41">
        <v>0</v>
      </c>
      <c r="O1091" s="42"/>
      <c r="P1091" s="43">
        <v>159840</v>
      </c>
      <c r="Q1091" s="41" t="s">
        <v>3700</v>
      </c>
      <c r="R1091" s="43">
        <v>-180000</v>
      </c>
      <c r="S1091" s="41">
        <v>0</v>
      </c>
      <c r="T1091" s="7" t="s">
        <v>3701</v>
      </c>
      <c r="U1091" s="46" t="s">
        <v>3702</v>
      </c>
      <c r="V1091" s="41">
        <v>265.5</v>
      </c>
      <c r="W1091" s="12">
        <v>45783</v>
      </c>
      <c r="X1091" s="12">
        <v>45777</v>
      </c>
      <c r="Y1091" s="47">
        <v>39821</v>
      </c>
      <c r="Z1091" s="42">
        <v>0</v>
      </c>
      <c r="AA1091" s="14">
        <v>45785</v>
      </c>
      <c r="AB1091" s="67" t="s">
        <v>66</v>
      </c>
      <c r="AC1091" s="47">
        <v>21</v>
      </c>
      <c r="AD1091" s="47" t="s">
        <v>133</v>
      </c>
      <c r="AE1091" s="13">
        <v>1115338000</v>
      </c>
      <c r="AF1091" s="47" t="s">
        <v>3703</v>
      </c>
      <c r="AG1091" t="str">
        <f t="shared" si="33"/>
        <v>ADA FOTO</v>
      </c>
    </row>
    <row r="1092" spans="1:33" ht="15.75" hidden="1" customHeight="1" thickBot="1">
      <c r="A1092" t="str">
        <f t="shared" si="32"/>
        <v>060141077236000</v>
      </c>
      <c r="B1092" s="41">
        <v>1086</v>
      </c>
      <c r="C1092" s="42" t="s">
        <v>3785</v>
      </c>
      <c r="D1092" s="7" t="s">
        <v>298</v>
      </c>
      <c r="E1092" s="41">
        <v>12</v>
      </c>
      <c r="F1092" s="43">
        <v>18700</v>
      </c>
      <c r="G1092" s="44">
        <v>12</v>
      </c>
      <c r="H1092" s="43">
        <v>16208</v>
      </c>
      <c r="I1092" s="43">
        <v>194496</v>
      </c>
      <c r="J1092" s="45">
        <v>194496</v>
      </c>
      <c r="K1092" s="43">
        <v>210000</v>
      </c>
      <c r="L1092" s="41">
        <v>92.62</v>
      </c>
      <c r="M1092" s="11" t="s">
        <v>3699</v>
      </c>
      <c r="N1092" s="41">
        <v>0</v>
      </c>
      <c r="O1092" s="42"/>
      <c r="P1092" s="43">
        <v>195204</v>
      </c>
      <c r="Q1092" s="41" t="s">
        <v>3700</v>
      </c>
      <c r="R1092" s="43">
        <v>-210000</v>
      </c>
      <c r="S1092" s="41">
        <v>0</v>
      </c>
      <c r="T1092" s="7" t="s">
        <v>3701</v>
      </c>
      <c r="U1092" s="46" t="s">
        <v>3702</v>
      </c>
      <c r="V1092" s="50">
        <v>0.41</v>
      </c>
      <c r="W1092" s="12">
        <v>45782</v>
      </c>
      <c r="X1092" s="12">
        <v>45558</v>
      </c>
      <c r="Y1092" s="47">
        <v>37411</v>
      </c>
      <c r="Z1092" s="42">
        <v>0</v>
      </c>
      <c r="AA1092" s="14">
        <v>45785</v>
      </c>
      <c r="AB1092" s="67" t="s">
        <v>66</v>
      </c>
      <c r="AC1092" s="47">
        <v>26</v>
      </c>
      <c r="AD1092" s="47" t="s">
        <v>133</v>
      </c>
      <c r="AE1092" s="13">
        <v>1077236000</v>
      </c>
      <c r="AF1092" s="47" t="s">
        <v>3703</v>
      </c>
      <c r="AG1092" t="str">
        <f t="shared" si="33"/>
        <v>ADA FOTO</v>
      </c>
    </row>
    <row r="1093" spans="1:33" ht="15.75" hidden="1" customHeight="1" thickBot="1">
      <c r="A1093" t="str">
        <f t="shared" si="32"/>
        <v>060141074674000</v>
      </c>
      <c r="B1093" s="41">
        <v>1087</v>
      </c>
      <c r="C1093" s="42" t="s">
        <v>3786</v>
      </c>
      <c r="D1093" s="7" t="s">
        <v>3787</v>
      </c>
      <c r="E1093" s="41">
        <v>20</v>
      </c>
      <c r="F1093" s="43">
        <v>8200</v>
      </c>
      <c r="G1093" s="44">
        <v>20</v>
      </c>
      <c r="H1093" s="43">
        <v>7600</v>
      </c>
      <c r="I1093" s="43">
        <v>152000</v>
      </c>
      <c r="J1093" s="45">
        <v>152000</v>
      </c>
      <c r="K1093" s="43">
        <v>162200</v>
      </c>
      <c r="L1093" s="41">
        <v>93.71</v>
      </c>
      <c r="M1093" s="11" t="s">
        <v>3699</v>
      </c>
      <c r="N1093" s="41">
        <v>0</v>
      </c>
      <c r="O1093" s="42"/>
      <c r="P1093" s="43">
        <v>158520</v>
      </c>
      <c r="Q1093" s="41" t="s">
        <v>3700</v>
      </c>
      <c r="R1093" s="43">
        <v>-162200</v>
      </c>
      <c r="S1093" s="41">
        <v>0</v>
      </c>
      <c r="T1093" s="7" t="s">
        <v>3701</v>
      </c>
      <c r="U1093" s="46" t="s">
        <v>3702</v>
      </c>
      <c r="V1093" s="41">
        <v>6.35</v>
      </c>
      <c r="W1093" s="12">
        <v>45784</v>
      </c>
      <c r="X1093" s="12">
        <v>45737</v>
      </c>
      <c r="Y1093" s="47">
        <v>40883</v>
      </c>
      <c r="Z1093" s="42">
        <v>0</v>
      </c>
      <c r="AA1093" s="14">
        <v>45785</v>
      </c>
      <c r="AB1093" s="67" t="s">
        <v>66</v>
      </c>
      <c r="AC1093" s="47">
        <v>26</v>
      </c>
      <c r="AD1093" s="47" t="s">
        <v>133</v>
      </c>
      <c r="AE1093" s="13">
        <v>1074674000</v>
      </c>
      <c r="AF1093" s="47" t="s">
        <v>3703</v>
      </c>
      <c r="AG1093" t="str">
        <f t="shared" si="33"/>
        <v>ADA FOTO</v>
      </c>
    </row>
    <row r="1094" spans="1:33" ht="15.75" hidden="1" customHeight="1" thickBot="1">
      <c r="A1094" t="str">
        <f t="shared" si="32"/>
        <v>060141102123000</v>
      </c>
      <c r="B1094" s="41">
        <v>1088</v>
      </c>
      <c r="C1094" s="42" t="s">
        <v>3788</v>
      </c>
      <c r="D1094" s="7" t="s">
        <v>406</v>
      </c>
      <c r="E1094" s="41">
        <v>12</v>
      </c>
      <c r="F1094" s="43">
        <v>16500</v>
      </c>
      <c r="G1094" s="44">
        <v>12</v>
      </c>
      <c r="H1094" s="43">
        <v>13417</v>
      </c>
      <c r="I1094" s="43">
        <v>161004</v>
      </c>
      <c r="J1094" s="48">
        <v>161004</v>
      </c>
      <c r="K1094" s="49">
        <v>166100</v>
      </c>
      <c r="L1094" s="41">
        <v>96.93</v>
      </c>
      <c r="M1094" s="11" t="s">
        <v>3699</v>
      </c>
      <c r="N1094" s="41">
        <v>0</v>
      </c>
      <c r="O1094" s="42"/>
      <c r="P1094" s="43">
        <v>165924</v>
      </c>
      <c r="Q1094" s="41" t="s">
        <v>3700</v>
      </c>
      <c r="R1094" s="43">
        <v>-166100</v>
      </c>
      <c r="S1094" s="41">
        <v>0</v>
      </c>
      <c r="T1094" s="7" t="s">
        <v>3701</v>
      </c>
      <c r="U1094" s="46" t="s">
        <v>3702</v>
      </c>
      <c r="V1094" s="41">
        <v>3.35</v>
      </c>
      <c r="W1094" s="12">
        <v>45784</v>
      </c>
      <c r="X1094" s="12">
        <v>45722</v>
      </c>
      <c r="Y1094" s="47">
        <v>37411</v>
      </c>
      <c r="Z1094" s="42">
        <v>0</v>
      </c>
      <c r="AA1094" s="14">
        <v>45785</v>
      </c>
      <c r="AB1094" s="67" t="s">
        <v>66</v>
      </c>
      <c r="AC1094" s="47">
        <v>26</v>
      </c>
      <c r="AD1094" s="47" t="s">
        <v>133</v>
      </c>
      <c r="AE1094" s="13">
        <v>1102123000</v>
      </c>
      <c r="AF1094" s="47" t="s">
        <v>3703</v>
      </c>
      <c r="AG1094" t="str">
        <f t="shared" si="33"/>
        <v>ADA FOTO</v>
      </c>
    </row>
    <row r="1095" spans="1:33" ht="15.75" hidden="1" customHeight="1" thickBot="1">
      <c r="A1095" t="str">
        <f t="shared" ref="A1095:A1158" si="34">AB1095&amp;AE1095</f>
        <v>060141074883000</v>
      </c>
      <c r="B1095" s="41">
        <v>1089</v>
      </c>
      <c r="C1095" s="42" t="s">
        <v>3789</v>
      </c>
      <c r="D1095" s="7" t="s">
        <v>286</v>
      </c>
      <c r="E1095" s="41">
        <v>50</v>
      </c>
      <c r="F1095" s="43">
        <v>16000</v>
      </c>
      <c r="G1095" s="44">
        <v>50</v>
      </c>
      <c r="H1095" s="43">
        <v>14940</v>
      </c>
      <c r="I1095" s="43">
        <v>747000</v>
      </c>
      <c r="J1095" s="48">
        <v>747000</v>
      </c>
      <c r="K1095" s="49">
        <v>747600</v>
      </c>
      <c r="L1095" s="41">
        <v>99.92</v>
      </c>
      <c r="M1095" s="11" t="s">
        <v>3699</v>
      </c>
      <c r="N1095" s="41">
        <v>0</v>
      </c>
      <c r="O1095" s="42"/>
      <c r="P1095" s="43">
        <v>743850</v>
      </c>
      <c r="Q1095" s="41" t="s">
        <v>3700</v>
      </c>
      <c r="R1095" s="43">
        <v>-747600</v>
      </c>
      <c r="S1095" s="41">
        <v>0</v>
      </c>
      <c r="T1095" s="7" t="s">
        <v>3701</v>
      </c>
      <c r="U1095" s="46" t="s">
        <v>3702</v>
      </c>
      <c r="V1095" s="41">
        <v>1.67</v>
      </c>
      <c r="W1095" s="12">
        <v>45783</v>
      </c>
      <c r="X1095" s="12">
        <v>45737</v>
      </c>
      <c r="Y1095" s="47">
        <v>37205</v>
      </c>
      <c r="Z1095" s="42">
        <v>0</v>
      </c>
      <c r="AA1095" s="14">
        <v>45785</v>
      </c>
      <c r="AB1095" s="67" t="s">
        <v>66</v>
      </c>
      <c r="AC1095" s="47">
        <v>26</v>
      </c>
      <c r="AD1095" s="47" t="s">
        <v>133</v>
      </c>
      <c r="AE1095" s="13">
        <v>1074883000</v>
      </c>
      <c r="AF1095" s="47" t="s">
        <v>3703</v>
      </c>
      <c r="AG1095" t="str">
        <f t="shared" ref="AG1095:AG1158" si="35">IF(LEFT(M1095,1)="*","ADA FOTO","TIDAK ADA")</f>
        <v>ADA FOTO</v>
      </c>
    </row>
    <row r="1096" spans="1:33" ht="15.75" hidden="1" customHeight="1" thickBot="1">
      <c r="A1096" t="str">
        <f t="shared" si="34"/>
        <v>060141077237000</v>
      </c>
      <c r="B1096" s="41">
        <v>1090</v>
      </c>
      <c r="C1096" s="42" t="s">
        <v>3790</v>
      </c>
      <c r="D1096" s="7" t="s">
        <v>3791</v>
      </c>
      <c r="E1096" s="41">
        <v>12</v>
      </c>
      <c r="F1096" s="43">
        <v>18900</v>
      </c>
      <c r="G1096" s="44">
        <v>12</v>
      </c>
      <c r="H1096" s="43">
        <v>16208</v>
      </c>
      <c r="I1096" s="43">
        <v>194496</v>
      </c>
      <c r="J1096" s="45">
        <v>194496</v>
      </c>
      <c r="K1096" s="43">
        <v>197000</v>
      </c>
      <c r="L1096" s="41">
        <v>98.73</v>
      </c>
      <c r="M1096" s="11" t="s">
        <v>3699</v>
      </c>
      <c r="N1096" s="41">
        <v>0</v>
      </c>
      <c r="O1096" s="42"/>
      <c r="P1096" s="43">
        <v>195204</v>
      </c>
      <c r="Q1096" s="41" t="s">
        <v>3700</v>
      </c>
      <c r="R1096" s="43">
        <v>-197000</v>
      </c>
      <c r="S1096" s="41">
        <v>0</v>
      </c>
      <c r="T1096" s="7" t="s">
        <v>3701</v>
      </c>
      <c r="U1096" s="46" t="s">
        <v>3702</v>
      </c>
      <c r="V1096" s="41">
        <v>10.31</v>
      </c>
      <c r="W1096" s="12">
        <v>45784</v>
      </c>
      <c r="X1096" s="12">
        <v>45761</v>
      </c>
      <c r="Y1096" s="47">
        <v>37411</v>
      </c>
      <c r="Z1096" s="42">
        <v>0</v>
      </c>
      <c r="AA1096" s="14">
        <v>45785</v>
      </c>
      <c r="AB1096" s="67" t="s">
        <v>66</v>
      </c>
      <c r="AC1096" s="47">
        <v>26</v>
      </c>
      <c r="AD1096" s="47" t="s">
        <v>133</v>
      </c>
      <c r="AE1096" s="13">
        <v>1077237000</v>
      </c>
      <c r="AF1096" s="47" t="s">
        <v>3703</v>
      </c>
      <c r="AG1096" t="str">
        <f t="shared" si="35"/>
        <v>ADA FOTO</v>
      </c>
    </row>
    <row r="1097" spans="1:33" ht="15.75" hidden="1" customHeight="1" thickBot="1">
      <c r="A1097" t="str">
        <f t="shared" si="34"/>
        <v>060141002106000</v>
      </c>
      <c r="B1097" s="41">
        <v>1091</v>
      </c>
      <c r="C1097" s="42" t="s">
        <v>3792</v>
      </c>
      <c r="D1097" s="7" t="s">
        <v>136</v>
      </c>
      <c r="E1097" s="41">
        <v>20</v>
      </c>
      <c r="F1097" s="43">
        <v>10400</v>
      </c>
      <c r="G1097" s="44">
        <v>0</v>
      </c>
      <c r="H1097" s="43">
        <v>0</v>
      </c>
      <c r="I1097" s="43">
        <v>208000</v>
      </c>
      <c r="J1097" s="45">
        <v>208000</v>
      </c>
      <c r="K1097" s="43">
        <v>185000</v>
      </c>
      <c r="L1097" s="41">
        <v>112.43</v>
      </c>
      <c r="M1097" s="11" t="s">
        <v>3707</v>
      </c>
      <c r="N1097" s="41">
        <v>0</v>
      </c>
      <c r="O1097" s="42"/>
      <c r="P1097" s="43">
        <v>181040</v>
      </c>
      <c r="Q1097" s="41" t="s">
        <v>3700</v>
      </c>
      <c r="R1097" s="43">
        <v>-185000</v>
      </c>
      <c r="S1097" s="41">
        <v>0</v>
      </c>
      <c r="T1097" s="7" t="s">
        <v>3701</v>
      </c>
      <c r="U1097" s="46" t="s">
        <v>3702</v>
      </c>
      <c r="V1097" s="41">
        <v>2.3199999999999998</v>
      </c>
      <c r="W1097" s="12">
        <v>45784</v>
      </c>
      <c r="X1097" s="12">
        <v>45775</v>
      </c>
      <c r="Y1097" s="47">
        <v>37411</v>
      </c>
      <c r="Z1097" s="42">
        <v>0</v>
      </c>
      <c r="AA1097" s="14">
        <v>45785</v>
      </c>
      <c r="AB1097" s="67" t="s">
        <v>66</v>
      </c>
      <c r="AC1097" s="47">
        <v>26</v>
      </c>
      <c r="AD1097" s="47" t="s">
        <v>133</v>
      </c>
      <c r="AE1097" s="13">
        <v>1002106000</v>
      </c>
      <c r="AF1097" s="47" t="s">
        <v>3703</v>
      </c>
      <c r="AG1097" t="str">
        <f t="shared" si="35"/>
        <v>ADA FOTO</v>
      </c>
    </row>
    <row r="1098" spans="1:33" ht="15.75" hidden="1" customHeight="1" thickBot="1">
      <c r="A1098" t="str">
        <f t="shared" si="34"/>
        <v>060141055785000</v>
      </c>
      <c r="B1098" s="41">
        <v>1092</v>
      </c>
      <c r="C1098" s="42" t="s">
        <v>3793</v>
      </c>
      <c r="D1098" s="7" t="s">
        <v>232</v>
      </c>
      <c r="E1098" s="41">
        <v>12</v>
      </c>
      <c r="F1098" s="43">
        <v>15500</v>
      </c>
      <c r="G1098" s="44">
        <v>12</v>
      </c>
      <c r="H1098" s="43">
        <v>13625</v>
      </c>
      <c r="I1098" s="43">
        <v>163500</v>
      </c>
      <c r="J1098" s="45">
        <v>163500</v>
      </c>
      <c r="K1098" s="43">
        <v>166500</v>
      </c>
      <c r="L1098" s="41">
        <v>98.2</v>
      </c>
      <c r="M1098" s="11" t="s">
        <v>3699</v>
      </c>
      <c r="N1098" s="41">
        <v>0</v>
      </c>
      <c r="O1098" s="42"/>
      <c r="P1098" s="43">
        <v>172824</v>
      </c>
      <c r="Q1098" s="41" t="s">
        <v>3700</v>
      </c>
      <c r="R1098" s="43">
        <v>-166500</v>
      </c>
      <c r="S1098" s="41">
        <v>0</v>
      </c>
      <c r="T1098" s="7" t="s">
        <v>3701</v>
      </c>
      <c r="U1098" s="46" t="s">
        <v>3711</v>
      </c>
      <c r="V1098" s="41">
        <v>122.23</v>
      </c>
      <c r="W1098" s="12">
        <v>45784</v>
      </c>
      <c r="X1098" s="12">
        <v>45715</v>
      </c>
      <c r="Y1098" s="47">
        <v>34139</v>
      </c>
      <c r="Z1098" s="42">
        <v>0</v>
      </c>
      <c r="AA1098" s="14">
        <v>45785</v>
      </c>
      <c r="AB1098" s="67" t="s">
        <v>66</v>
      </c>
      <c r="AC1098" s="47">
        <v>26</v>
      </c>
      <c r="AD1098" s="47" t="s">
        <v>133</v>
      </c>
      <c r="AE1098" s="13">
        <v>1055785000</v>
      </c>
      <c r="AF1098" s="47" t="s">
        <v>3703</v>
      </c>
      <c r="AG1098" t="str">
        <f t="shared" si="35"/>
        <v>ADA FOTO</v>
      </c>
    </row>
    <row r="1099" spans="1:33" ht="15.75" hidden="1" customHeight="1" thickBot="1">
      <c r="A1099" t="str">
        <f t="shared" si="34"/>
        <v>060141108244000</v>
      </c>
      <c r="B1099" s="41">
        <v>1093</v>
      </c>
      <c r="C1099" s="42" t="s">
        <v>3794</v>
      </c>
      <c r="D1099" s="7" t="s">
        <v>412</v>
      </c>
      <c r="E1099" s="41">
        <v>12</v>
      </c>
      <c r="F1099" s="43">
        <v>3300</v>
      </c>
      <c r="G1099" s="44">
        <v>12</v>
      </c>
      <c r="H1099" s="43">
        <v>3000</v>
      </c>
      <c r="I1099" s="43">
        <v>36000</v>
      </c>
      <c r="J1099" s="48">
        <v>36000</v>
      </c>
      <c r="K1099" s="49">
        <v>36000</v>
      </c>
      <c r="L1099" s="41">
        <v>100</v>
      </c>
      <c r="M1099" s="11" t="s">
        <v>3705</v>
      </c>
      <c r="N1099" s="41">
        <v>0</v>
      </c>
      <c r="O1099" s="42"/>
      <c r="P1099" s="43">
        <v>34020</v>
      </c>
      <c r="Q1099" s="41" t="s">
        <v>3700</v>
      </c>
      <c r="R1099" s="43">
        <v>-36000</v>
      </c>
      <c r="S1099" s="41">
        <v>0</v>
      </c>
      <c r="T1099" s="7" t="s">
        <v>3701</v>
      </c>
      <c r="U1099" s="46" t="s">
        <v>3702</v>
      </c>
      <c r="V1099" s="41">
        <v>24.31</v>
      </c>
      <c r="W1099" s="12">
        <v>45784</v>
      </c>
      <c r="X1099" s="12">
        <v>45764</v>
      </c>
      <c r="Y1099" s="47">
        <v>34127</v>
      </c>
      <c r="Z1099" s="42">
        <v>0</v>
      </c>
      <c r="AA1099" s="14">
        <v>45785</v>
      </c>
      <c r="AB1099" s="67" t="s">
        <v>66</v>
      </c>
      <c r="AC1099" s="47">
        <v>26</v>
      </c>
      <c r="AD1099" s="47" t="s">
        <v>133</v>
      </c>
      <c r="AE1099" s="13">
        <v>1108244000</v>
      </c>
      <c r="AF1099" s="47" t="s">
        <v>3703</v>
      </c>
      <c r="AG1099" t="str">
        <f t="shared" si="35"/>
        <v>ADA FOTO</v>
      </c>
    </row>
    <row r="1100" spans="1:33" ht="15.75" hidden="1" customHeight="1" thickBot="1">
      <c r="A1100" t="str">
        <f t="shared" si="34"/>
        <v>060141082607000</v>
      </c>
      <c r="B1100" s="41">
        <v>1094</v>
      </c>
      <c r="C1100" s="42" t="s">
        <v>3795</v>
      </c>
      <c r="D1100" s="7" t="s">
        <v>310</v>
      </c>
      <c r="E1100" s="41">
        <v>12</v>
      </c>
      <c r="F1100" s="43">
        <v>18900</v>
      </c>
      <c r="G1100" s="44">
        <v>0</v>
      </c>
      <c r="H1100" s="43">
        <v>0</v>
      </c>
      <c r="I1100" s="43">
        <v>226800</v>
      </c>
      <c r="J1100" s="48">
        <v>226800</v>
      </c>
      <c r="K1100" s="43">
        <v>202800</v>
      </c>
      <c r="L1100" s="41">
        <v>111.83</v>
      </c>
      <c r="M1100" s="11" t="s">
        <v>3707</v>
      </c>
      <c r="N1100" s="41">
        <v>0</v>
      </c>
      <c r="O1100" s="42"/>
      <c r="P1100" s="43">
        <v>209328</v>
      </c>
      <c r="Q1100" s="41" t="s">
        <v>3700</v>
      </c>
      <c r="R1100" s="43">
        <v>-202800</v>
      </c>
      <c r="S1100" s="41">
        <v>0</v>
      </c>
      <c r="T1100" s="7" t="s">
        <v>3701</v>
      </c>
      <c r="U1100" s="46" t="s">
        <v>3702</v>
      </c>
      <c r="V1100" s="41">
        <v>48.3</v>
      </c>
      <c r="W1100" s="12">
        <v>45785</v>
      </c>
      <c r="X1100" s="12">
        <v>45726</v>
      </c>
      <c r="Y1100" s="47">
        <v>29487</v>
      </c>
      <c r="Z1100" s="42">
        <v>0</v>
      </c>
      <c r="AA1100" s="14">
        <v>45785</v>
      </c>
      <c r="AB1100" s="67" t="s">
        <v>66</v>
      </c>
      <c r="AC1100" s="47">
        <v>26</v>
      </c>
      <c r="AD1100" s="47" t="s">
        <v>133</v>
      </c>
      <c r="AE1100" s="13">
        <v>1082607000</v>
      </c>
      <c r="AF1100" s="47" t="s">
        <v>3703</v>
      </c>
      <c r="AG1100" t="str">
        <f t="shared" si="35"/>
        <v>ADA FOTO</v>
      </c>
    </row>
    <row r="1101" spans="1:33" ht="15.75" hidden="1" customHeight="1" thickBot="1">
      <c r="A1101" t="str">
        <f t="shared" si="34"/>
        <v>060141082723000</v>
      </c>
      <c r="B1101" s="41">
        <v>1095</v>
      </c>
      <c r="C1101" s="42" t="s">
        <v>3796</v>
      </c>
      <c r="D1101" s="7" t="s">
        <v>316</v>
      </c>
      <c r="E1101" s="41">
        <v>24</v>
      </c>
      <c r="F1101" s="43">
        <v>5300</v>
      </c>
      <c r="G1101" s="44">
        <v>24</v>
      </c>
      <c r="H1101" s="43">
        <v>4812</v>
      </c>
      <c r="I1101" s="43">
        <v>115488</v>
      </c>
      <c r="J1101" s="45">
        <v>115488</v>
      </c>
      <c r="K1101" s="43">
        <v>106500</v>
      </c>
      <c r="L1101" s="41">
        <v>108.44</v>
      </c>
      <c r="M1101" s="11" t="s">
        <v>3707</v>
      </c>
      <c r="N1101" s="41">
        <v>0</v>
      </c>
      <c r="O1101" s="42"/>
      <c r="P1101" s="43">
        <v>110784</v>
      </c>
      <c r="Q1101" s="41" t="s">
        <v>3700</v>
      </c>
      <c r="R1101" s="43">
        <v>-106500</v>
      </c>
      <c r="S1101" s="41">
        <v>0</v>
      </c>
      <c r="T1101" s="7" t="s">
        <v>3701</v>
      </c>
      <c r="U1101" s="46" t="s">
        <v>3702</v>
      </c>
      <c r="V1101" s="41">
        <v>156.65</v>
      </c>
      <c r="W1101" s="12">
        <v>45784</v>
      </c>
      <c r="X1101" s="12">
        <v>45754</v>
      </c>
      <c r="Y1101" s="47">
        <v>29487</v>
      </c>
      <c r="Z1101" s="42" t="s">
        <v>3821</v>
      </c>
      <c r="AA1101" s="14">
        <v>45785</v>
      </c>
      <c r="AB1101" s="67" t="s">
        <v>66</v>
      </c>
      <c r="AC1101" s="47">
        <v>26</v>
      </c>
      <c r="AD1101" s="47" t="s">
        <v>133</v>
      </c>
      <c r="AE1101" s="13">
        <v>1082723000</v>
      </c>
      <c r="AF1101" s="47" t="s">
        <v>3703</v>
      </c>
      <c r="AG1101" t="str">
        <f t="shared" si="35"/>
        <v>ADA FOTO</v>
      </c>
    </row>
    <row r="1102" spans="1:33" ht="15.75" hidden="1" customHeight="1" thickBot="1">
      <c r="A1102" t="str">
        <f t="shared" si="34"/>
        <v>060141025539000</v>
      </c>
      <c r="B1102" s="41">
        <v>1096</v>
      </c>
      <c r="C1102" s="42" t="s">
        <v>3797</v>
      </c>
      <c r="D1102" s="7" t="s">
        <v>190</v>
      </c>
      <c r="E1102" s="41">
        <v>1</v>
      </c>
      <c r="F1102" s="43">
        <v>20200</v>
      </c>
      <c r="G1102" s="44">
        <v>0</v>
      </c>
      <c r="H1102" s="43">
        <v>0</v>
      </c>
      <c r="I1102" s="43">
        <v>20200</v>
      </c>
      <c r="J1102" s="45">
        <v>20200</v>
      </c>
      <c r="K1102" s="43">
        <v>20000</v>
      </c>
      <c r="L1102" s="41">
        <v>101</v>
      </c>
      <c r="M1102" s="11" t="s">
        <v>3707</v>
      </c>
      <c r="N1102" s="41">
        <v>0</v>
      </c>
      <c r="O1102" s="42"/>
      <c r="P1102" s="43">
        <v>19500</v>
      </c>
      <c r="Q1102" s="41" t="s">
        <v>3700</v>
      </c>
      <c r="R1102" s="43">
        <v>-20000</v>
      </c>
      <c r="S1102" s="41">
        <v>0</v>
      </c>
      <c r="T1102" s="7" t="s">
        <v>3701</v>
      </c>
      <c r="U1102" s="46" t="s">
        <v>3702</v>
      </c>
      <c r="V1102" s="41">
        <v>0.19</v>
      </c>
      <c r="W1102" s="12">
        <v>45780</v>
      </c>
      <c r="X1102" s="12">
        <v>45759</v>
      </c>
      <c r="Y1102" s="47">
        <v>34127</v>
      </c>
      <c r="Z1102" s="42">
        <v>0</v>
      </c>
      <c r="AA1102" s="14">
        <v>45785</v>
      </c>
      <c r="AB1102" s="67" t="s">
        <v>66</v>
      </c>
      <c r="AC1102" s="47">
        <v>27</v>
      </c>
      <c r="AD1102" s="47" t="s">
        <v>133</v>
      </c>
      <c r="AE1102" s="13">
        <v>1025539000</v>
      </c>
      <c r="AF1102" s="47" t="s">
        <v>3703</v>
      </c>
      <c r="AG1102" t="str">
        <f t="shared" si="35"/>
        <v>ADA FOTO</v>
      </c>
    </row>
    <row r="1103" spans="1:33" ht="15.75" hidden="1" customHeight="1" thickBot="1">
      <c r="A1103" t="str">
        <f t="shared" si="34"/>
        <v>060141058499000</v>
      </c>
      <c r="B1103" s="41">
        <v>1097</v>
      </c>
      <c r="C1103" s="42" t="s">
        <v>3798</v>
      </c>
      <c r="D1103" s="7" t="s">
        <v>238</v>
      </c>
      <c r="E1103" s="41">
        <v>12</v>
      </c>
      <c r="F1103" s="43">
        <v>3100</v>
      </c>
      <c r="G1103" s="44">
        <v>12</v>
      </c>
      <c r="H1103" s="43">
        <v>2700</v>
      </c>
      <c r="I1103" s="43">
        <v>32400</v>
      </c>
      <c r="J1103" s="45">
        <v>32400</v>
      </c>
      <c r="K1103" s="43">
        <v>37200</v>
      </c>
      <c r="L1103" s="41">
        <v>87.1</v>
      </c>
      <c r="M1103" s="11" t="s">
        <v>3699</v>
      </c>
      <c r="N1103" s="41">
        <v>0</v>
      </c>
      <c r="O1103" s="42"/>
      <c r="P1103" s="43">
        <v>31044</v>
      </c>
      <c r="Q1103" s="41" t="s">
        <v>3700</v>
      </c>
      <c r="R1103" s="43">
        <v>-37200</v>
      </c>
      <c r="S1103" s="41">
        <v>0</v>
      </c>
      <c r="T1103" s="7" t="s">
        <v>3701</v>
      </c>
      <c r="U1103" s="46" t="s">
        <v>3702</v>
      </c>
      <c r="V1103" s="41">
        <v>23.57</v>
      </c>
      <c r="W1103" s="12">
        <v>45784</v>
      </c>
      <c r="X1103" s="12">
        <v>45775</v>
      </c>
      <c r="Y1103" s="47">
        <v>34127</v>
      </c>
      <c r="Z1103" s="42">
        <v>0</v>
      </c>
      <c r="AA1103" s="14">
        <v>45785</v>
      </c>
      <c r="AB1103" s="67" t="s">
        <v>66</v>
      </c>
      <c r="AC1103" s="47">
        <v>27</v>
      </c>
      <c r="AD1103" s="47" t="s">
        <v>133</v>
      </c>
      <c r="AE1103" s="13">
        <v>1058499000</v>
      </c>
      <c r="AF1103" s="47" t="s">
        <v>3703</v>
      </c>
      <c r="AG1103" t="str">
        <f t="shared" si="35"/>
        <v>ADA FOTO</v>
      </c>
    </row>
    <row r="1104" spans="1:33" ht="15.75" hidden="1" customHeight="1" thickBot="1">
      <c r="A1104" t="str">
        <f t="shared" si="34"/>
        <v>060141090872000</v>
      </c>
      <c r="B1104" s="41">
        <v>1098</v>
      </c>
      <c r="C1104" s="42" t="s">
        <v>3799</v>
      </c>
      <c r="D1104" s="7" t="s">
        <v>394</v>
      </c>
      <c r="E1104" s="41">
        <v>12</v>
      </c>
      <c r="F1104" s="43">
        <v>3500</v>
      </c>
      <c r="G1104" s="44">
        <v>12</v>
      </c>
      <c r="H1104" s="43">
        <v>3200</v>
      </c>
      <c r="I1104" s="43">
        <v>38400</v>
      </c>
      <c r="J1104" s="45">
        <v>38400</v>
      </c>
      <c r="K1104" s="43">
        <v>35000</v>
      </c>
      <c r="L1104" s="41">
        <v>109.71</v>
      </c>
      <c r="M1104" s="11" t="s">
        <v>3707</v>
      </c>
      <c r="N1104" s="41">
        <v>0</v>
      </c>
      <c r="O1104" s="42"/>
      <c r="P1104" s="43">
        <v>35844</v>
      </c>
      <c r="Q1104" s="41" t="s">
        <v>3700</v>
      </c>
      <c r="R1104" s="43">
        <v>-35000</v>
      </c>
      <c r="S1104" s="41">
        <v>0</v>
      </c>
      <c r="T1104" s="7" t="s">
        <v>3701</v>
      </c>
      <c r="U1104" s="46" t="s">
        <v>3702</v>
      </c>
      <c r="V1104" s="41">
        <v>31.61</v>
      </c>
      <c r="W1104" s="12">
        <v>45784</v>
      </c>
      <c r="X1104" s="12">
        <v>45759</v>
      </c>
      <c r="Y1104" s="47">
        <v>34127</v>
      </c>
      <c r="Z1104" s="42">
        <v>0</v>
      </c>
      <c r="AA1104" s="14">
        <v>45785</v>
      </c>
      <c r="AB1104" s="67" t="s">
        <v>66</v>
      </c>
      <c r="AC1104" s="47">
        <v>27</v>
      </c>
      <c r="AD1104" s="47" t="s">
        <v>133</v>
      </c>
      <c r="AE1104" s="13">
        <v>1090872000</v>
      </c>
      <c r="AF1104" s="47" t="s">
        <v>3703</v>
      </c>
      <c r="AG1104" t="str">
        <f t="shared" si="35"/>
        <v>ADA FOTO</v>
      </c>
    </row>
    <row r="1105" spans="1:33" ht="15.75" hidden="1" customHeight="1" thickBot="1">
      <c r="A1105" t="str">
        <f t="shared" si="34"/>
        <v>060141038886000</v>
      </c>
      <c r="B1105" s="41">
        <v>1099</v>
      </c>
      <c r="C1105" s="42" t="s">
        <v>3800</v>
      </c>
      <c r="D1105" s="7" t="s">
        <v>220</v>
      </c>
      <c r="E1105" s="41">
        <v>12</v>
      </c>
      <c r="F1105" s="43">
        <v>5700</v>
      </c>
      <c r="G1105" s="44">
        <v>12</v>
      </c>
      <c r="H1105" s="43">
        <v>5325</v>
      </c>
      <c r="I1105" s="43">
        <v>63900</v>
      </c>
      <c r="J1105" s="45">
        <v>63900</v>
      </c>
      <c r="K1105" s="43">
        <v>53000</v>
      </c>
      <c r="L1105" s="41">
        <v>120.57</v>
      </c>
      <c r="M1105" s="11" t="s">
        <v>3707</v>
      </c>
      <c r="N1105" s="41">
        <v>0</v>
      </c>
      <c r="O1105" s="42"/>
      <c r="P1105" s="43">
        <v>57648</v>
      </c>
      <c r="Q1105" s="41" t="s">
        <v>3700</v>
      </c>
      <c r="R1105" s="43">
        <v>-53000</v>
      </c>
      <c r="S1105" s="41">
        <v>0</v>
      </c>
      <c r="T1105" s="7" t="s">
        <v>3701</v>
      </c>
      <c r="U1105" s="46" t="s">
        <v>3702</v>
      </c>
      <c r="V1105" s="50">
        <v>18.84</v>
      </c>
      <c r="W1105" s="12">
        <v>45784</v>
      </c>
      <c r="X1105" s="12">
        <v>45776</v>
      </c>
      <c r="Y1105" s="47">
        <v>22092</v>
      </c>
      <c r="Z1105" s="42">
        <v>0</v>
      </c>
      <c r="AA1105" s="14">
        <v>45785</v>
      </c>
      <c r="AB1105" s="67" t="s">
        <v>66</v>
      </c>
      <c r="AC1105" s="47">
        <v>27</v>
      </c>
      <c r="AD1105" s="47" t="s">
        <v>133</v>
      </c>
      <c r="AE1105" s="13">
        <v>1038886000</v>
      </c>
      <c r="AF1105" s="47" t="s">
        <v>3703</v>
      </c>
      <c r="AG1105" t="str">
        <f t="shared" si="35"/>
        <v>ADA FOTO</v>
      </c>
    </row>
    <row r="1106" spans="1:33" ht="15.75" hidden="1" customHeight="1" thickBot="1">
      <c r="A1106" t="str">
        <f t="shared" si="34"/>
        <v>060141083903000</v>
      </c>
      <c r="B1106" s="41">
        <v>1100</v>
      </c>
      <c r="C1106" s="42" t="s">
        <v>3801</v>
      </c>
      <c r="D1106" s="7" t="s">
        <v>328</v>
      </c>
      <c r="E1106" s="41">
        <v>24</v>
      </c>
      <c r="F1106" s="43">
        <v>6600</v>
      </c>
      <c r="G1106" s="44">
        <v>0</v>
      </c>
      <c r="H1106" s="43">
        <v>0</v>
      </c>
      <c r="I1106" s="43">
        <v>158400</v>
      </c>
      <c r="J1106" s="48">
        <v>158400</v>
      </c>
      <c r="K1106" s="49">
        <v>130000</v>
      </c>
      <c r="L1106" s="41">
        <v>121.85</v>
      </c>
      <c r="M1106" s="11" t="s">
        <v>3707</v>
      </c>
      <c r="N1106" s="41">
        <v>0</v>
      </c>
      <c r="O1106" s="42"/>
      <c r="P1106" s="43">
        <v>129888</v>
      </c>
      <c r="Q1106" s="41" t="s">
        <v>3700</v>
      </c>
      <c r="R1106" s="43">
        <v>-130000</v>
      </c>
      <c r="S1106" s="41">
        <v>0</v>
      </c>
      <c r="T1106" s="7" t="s">
        <v>3701</v>
      </c>
      <c r="U1106" s="46" t="s">
        <v>3702</v>
      </c>
      <c r="V1106" s="41">
        <v>51.05</v>
      </c>
      <c r="W1106" s="12">
        <v>45785</v>
      </c>
      <c r="X1106" s="12">
        <v>45777</v>
      </c>
      <c r="Y1106" s="47">
        <v>41675</v>
      </c>
      <c r="Z1106" s="42">
        <v>0</v>
      </c>
      <c r="AA1106" s="14">
        <v>45785</v>
      </c>
      <c r="AB1106" s="67" t="s">
        <v>66</v>
      </c>
      <c r="AC1106" s="47">
        <v>27</v>
      </c>
      <c r="AD1106" s="47" t="s">
        <v>133</v>
      </c>
      <c r="AE1106" s="13">
        <v>1083903000</v>
      </c>
      <c r="AF1106" s="47" t="s">
        <v>3703</v>
      </c>
      <c r="AG1106" t="str">
        <f t="shared" si="35"/>
        <v>ADA FOTO</v>
      </c>
    </row>
    <row r="1107" spans="1:33" ht="15.75" hidden="1" customHeight="1" thickBot="1">
      <c r="A1107" t="str">
        <f t="shared" si="34"/>
        <v>060141075557000</v>
      </c>
      <c r="B1107" s="41">
        <v>1101</v>
      </c>
      <c r="C1107" s="42" t="s">
        <v>3802</v>
      </c>
      <c r="D1107" s="7" t="s">
        <v>292</v>
      </c>
      <c r="E1107" s="41">
        <v>25</v>
      </c>
      <c r="F1107" s="43">
        <v>11700</v>
      </c>
      <c r="G1107" s="44">
        <v>25</v>
      </c>
      <c r="H1107" s="43">
        <v>10750</v>
      </c>
      <c r="I1107" s="43">
        <v>268750</v>
      </c>
      <c r="J1107" s="45">
        <v>268750</v>
      </c>
      <c r="K1107" s="43">
        <v>262500</v>
      </c>
      <c r="L1107" s="41">
        <v>102.38</v>
      </c>
      <c r="M1107" s="11" t="s">
        <v>3707</v>
      </c>
      <c r="N1107" s="41">
        <v>0</v>
      </c>
      <c r="O1107" s="42"/>
      <c r="P1107" s="43">
        <v>257775</v>
      </c>
      <c r="Q1107" s="41" t="s">
        <v>3700</v>
      </c>
      <c r="R1107" s="43">
        <v>-262500</v>
      </c>
      <c r="S1107" s="41">
        <v>0</v>
      </c>
      <c r="T1107" s="7" t="s">
        <v>3701</v>
      </c>
      <c r="U1107" s="46" t="s">
        <v>3702</v>
      </c>
      <c r="V1107" s="41">
        <v>13.26</v>
      </c>
      <c r="W1107" s="12">
        <v>45784</v>
      </c>
      <c r="X1107" s="12">
        <v>45775</v>
      </c>
      <c r="Y1107" s="47">
        <v>24764</v>
      </c>
      <c r="Z1107" s="42">
        <v>0</v>
      </c>
      <c r="AA1107" s="14">
        <v>45785</v>
      </c>
      <c r="AB1107" s="67" t="s">
        <v>66</v>
      </c>
      <c r="AC1107" s="47">
        <v>27</v>
      </c>
      <c r="AD1107" s="47" t="s">
        <v>133</v>
      </c>
      <c r="AE1107" s="13">
        <v>1075557000</v>
      </c>
      <c r="AF1107" s="47" t="s">
        <v>3703</v>
      </c>
      <c r="AG1107" t="str">
        <f t="shared" si="35"/>
        <v>ADA FOTO</v>
      </c>
    </row>
    <row r="1108" spans="1:33" ht="15.75" hidden="1" customHeight="1" thickBot="1">
      <c r="A1108" t="str">
        <f t="shared" si="34"/>
        <v>060141038932000</v>
      </c>
      <c r="B1108" s="41">
        <v>1102</v>
      </c>
      <c r="C1108" s="42" t="s">
        <v>3803</v>
      </c>
      <c r="D1108" s="7" t="s">
        <v>226</v>
      </c>
      <c r="E1108" s="41">
        <v>1</v>
      </c>
      <c r="F1108" s="43">
        <v>22300</v>
      </c>
      <c r="G1108" s="44">
        <v>0</v>
      </c>
      <c r="H1108" s="43">
        <v>0</v>
      </c>
      <c r="I1108" s="43">
        <v>22300</v>
      </c>
      <c r="J1108" s="48">
        <v>22300</v>
      </c>
      <c r="K1108" s="43">
        <v>20000</v>
      </c>
      <c r="L1108" s="41">
        <v>111.5</v>
      </c>
      <c r="M1108" s="11" t="s">
        <v>3707</v>
      </c>
      <c r="N1108" s="41">
        <v>0</v>
      </c>
      <c r="O1108" s="42"/>
      <c r="P1108" s="43">
        <v>22203</v>
      </c>
      <c r="Q1108" s="41" t="s">
        <v>3700</v>
      </c>
      <c r="R1108" s="43">
        <v>-20000</v>
      </c>
      <c r="S1108" s="41">
        <v>0</v>
      </c>
      <c r="T1108" s="7" t="s">
        <v>3701</v>
      </c>
      <c r="U1108" s="46" t="s">
        <v>3702</v>
      </c>
      <c r="V1108" s="41">
        <v>0.05</v>
      </c>
      <c r="W1108" s="12">
        <v>45748</v>
      </c>
      <c r="X1108" s="12">
        <v>45618</v>
      </c>
      <c r="Y1108" s="47">
        <v>30853</v>
      </c>
      <c r="Z1108" s="42">
        <v>0</v>
      </c>
      <c r="AA1108" s="14">
        <v>45785</v>
      </c>
      <c r="AB1108" s="67" t="s">
        <v>66</v>
      </c>
      <c r="AC1108" s="47">
        <v>27</v>
      </c>
      <c r="AD1108" s="47" t="s">
        <v>133</v>
      </c>
      <c r="AE1108" s="13">
        <v>1038932000</v>
      </c>
      <c r="AF1108" s="47" t="s">
        <v>3703</v>
      </c>
      <c r="AG1108" t="str">
        <f t="shared" si="35"/>
        <v>ADA FOTO</v>
      </c>
    </row>
    <row r="1109" spans="1:33" ht="15.75" hidden="1" customHeight="1" thickBot="1">
      <c r="A1109" t="str">
        <f t="shared" si="34"/>
        <v>060141090446000</v>
      </c>
      <c r="B1109" s="41">
        <v>1103</v>
      </c>
      <c r="C1109" s="42" t="s">
        <v>3804</v>
      </c>
      <c r="D1109" s="7" t="s">
        <v>388</v>
      </c>
      <c r="E1109" s="41">
        <v>24</v>
      </c>
      <c r="F1109" s="43">
        <v>3600</v>
      </c>
      <c r="G1109" s="44">
        <v>24</v>
      </c>
      <c r="H1109" s="43">
        <v>3083</v>
      </c>
      <c r="I1109" s="43">
        <v>73992</v>
      </c>
      <c r="J1109" s="45">
        <v>73992</v>
      </c>
      <c r="K1109" s="43">
        <v>74000</v>
      </c>
      <c r="L1109" s="41">
        <v>99.99</v>
      </c>
      <c r="M1109" s="11" t="s">
        <v>3699</v>
      </c>
      <c r="N1109" s="41">
        <v>0</v>
      </c>
      <c r="O1109" s="42"/>
      <c r="P1109" s="43">
        <v>76920</v>
      </c>
      <c r="Q1109" s="41" t="s">
        <v>3700</v>
      </c>
      <c r="R1109" s="43">
        <v>-74000</v>
      </c>
      <c r="S1109" s="41">
        <v>0</v>
      </c>
      <c r="T1109" s="7" t="s">
        <v>3701</v>
      </c>
      <c r="U1109" s="46" t="s">
        <v>3702</v>
      </c>
      <c r="V1109" s="41">
        <v>0.33</v>
      </c>
      <c r="W1109" s="12">
        <v>45748</v>
      </c>
      <c r="X1109" s="12">
        <v>45436</v>
      </c>
      <c r="Y1109" s="47">
        <v>29878</v>
      </c>
      <c r="Z1109" s="42">
        <v>0</v>
      </c>
      <c r="AA1109" s="14">
        <v>45785</v>
      </c>
      <c r="AB1109" s="67" t="s">
        <v>66</v>
      </c>
      <c r="AC1109" s="47">
        <v>27</v>
      </c>
      <c r="AD1109" s="47" t="s">
        <v>133</v>
      </c>
      <c r="AE1109" s="13">
        <v>1090446000</v>
      </c>
      <c r="AF1109" s="47" t="s">
        <v>3703</v>
      </c>
      <c r="AG1109" t="str">
        <f t="shared" si="35"/>
        <v>ADA FOTO</v>
      </c>
    </row>
    <row r="1110" spans="1:33" ht="15.75" hidden="1" customHeight="1" thickBot="1">
      <c r="A1110" t="str">
        <f t="shared" si="34"/>
        <v>060141017616000</v>
      </c>
      <c r="B1110" s="41">
        <v>1104</v>
      </c>
      <c r="C1110" s="42" t="s">
        <v>3805</v>
      </c>
      <c r="D1110" s="7" t="s">
        <v>174</v>
      </c>
      <c r="E1110" s="41">
        <v>24</v>
      </c>
      <c r="F1110" s="43">
        <v>3600</v>
      </c>
      <c r="G1110" s="44">
        <v>24</v>
      </c>
      <c r="H1110" s="43">
        <v>2700</v>
      </c>
      <c r="I1110" s="43">
        <v>64800</v>
      </c>
      <c r="J1110" s="45">
        <v>64800</v>
      </c>
      <c r="K1110" s="43">
        <v>58500</v>
      </c>
      <c r="L1110" s="41">
        <v>110.77</v>
      </c>
      <c r="M1110" s="11" t="s">
        <v>3707</v>
      </c>
      <c r="N1110" s="41">
        <v>0</v>
      </c>
      <c r="O1110" s="42"/>
      <c r="P1110" s="43">
        <v>71304</v>
      </c>
      <c r="Q1110" s="41" t="s">
        <v>3700</v>
      </c>
      <c r="R1110" s="43">
        <v>-58500</v>
      </c>
      <c r="S1110" s="41">
        <v>0</v>
      </c>
      <c r="T1110" s="7" t="s">
        <v>3701</v>
      </c>
      <c r="U1110" s="46" t="s">
        <v>3702</v>
      </c>
      <c r="V1110" s="41">
        <v>16.899999999999999</v>
      </c>
      <c r="W1110" s="12">
        <v>45781</v>
      </c>
      <c r="X1110" s="12">
        <v>45706</v>
      </c>
      <c r="Y1110" s="47">
        <v>34242</v>
      </c>
      <c r="Z1110" s="42">
        <v>0</v>
      </c>
      <c r="AA1110" s="14">
        <v>45785</v>
      </c>
      <c r="AB1110" s="67" t="s">
        <v>66</v>
      </c>
      <c r="AC1110" s="47">
        <v>27</v>
      </c>
      <c r="AD1110" s="47" t="s">
        <v>133</v>
      </c>
      <c r="AE1110" s="13">
        <v>1017616000</v>
      </c>
      <c r="AF1110" s="47" t="s">
        <v>3703</v>
      </c>
      <c r="AG1110" t="str">
        <f t="shared" si="35"/>
        <v>ADA FOTO</v>
      </c>
    </row>
    <row r="1111" spans="1:33" ht="15.75" hidden="1" customHeight="1" thickBot="1">
      <c r="A1111" t="str">
        <f t="shared" si="34"/>
        <v>060141083898000</v>
      </c>
      <c r="B1111" s="41">
        <v>1105</v>
      </c>
      <c r="C1111" s="42" t="s">
        <v>3806</v>
      </c>
      <c r="D1111" s="7" t="s">
        <v>322</v>
      </c>
      <c r="E1111" s="41">
        <v>30</v>
      </c>
      <c r="F1111" s="43">
        <v>6800</v>
      </c>
      <c r="G1111" s="44">
        <v>30</v>
      </c>
      <c r="H1111" s="43">
        <v>6000</v>
      </c>
      <c r="I1111" s="43">
        <v>180000</v>
      </c>
      <c r="J1111" s="48">
        <v>180000</v>
      </c>
      <c r="K1111" s="43">
        <v>183000</v>
      </c>
      <c r="L1111" s="41">
        <v>98.36</v>
      </c>
      <c r="M1111" s="11" t="s">
        <v>3699</v>
      </c>
      <c r="N1111" s="41">
        <v>0</v>
      </c>
      <c r="O1111" s="42"/>
      <c r="P1111" s="43">
        <v>173520</v>
      </c>
      <c r="Q1111" s="41" t="s">
        <v>3700</v>
      </c>
      <c r="R1111" s="43">
        <v>-183000</v>
      </c>
      <c r="S1111" s="41">
        <v>0</v>
      </c>
      <c r="T1111" s="7" t="s">
        <v>3701</v>
      </c>
      <c r="U1111" s="46" t="s">
        <v>3711</v>
      </c>
      <c r="V1111" s="41">
        <v>12.07</v>
      </c>
      <c r="W1111" s="12">
        <v>45783</v>
      </c>
      <c r="X1111" s="12">
        <v>45735</v>
      </c>
      <c r="Y1111" s="47">
        <v>31745</v>
      </c>
      <c r="Z1111" s="42" t="s">
        <v>3822</v>
      </c>
      <c r="AA1111" s="14">
        <v>45785</v>
      </c>
      <c r="AB1111" s="67" t="s">
        <v>66</v>
      </c>
      <c r="AC1111" s="47">
        <v>27</v>
      </c>
      <c r="AD1111" s="47" t="s">
        <v>133</v>
      </c>
      <c r="AE1111" s="13">
        <v>1083898000</v>
      </c>
      <c r="AF1111" s="47" t="s">
        <v>3703</v>
      </c>
      <c r="AG1111" t="str">
        <f t="shared" si="35"/>
        <v>ADA FOTO</v>
      </c>
    </row>
    <row r="1112" spans="1:33" ht="15.75" hidden="1" customHeight="1" thickBot="1">
      <c r="A1112" t="str">
        <f t="shared" si="34"/>
        <v>060151114756000</v>
      </c>
      <c r="B1112" s="41">
        <v>1106</v>
      </c>
      <c r="C1112" s="42" t="s">
        <v>3698</v>
      </c>
      <c r="D1112" s="7" t="s">
        <v>418</v>
      </c>
      <c r="E1112" s="41">
        <v>8</v>
      </c>
      <c r="F1112" s="43">
        <v>35900</v>
      </c>
      <c r="G1112" s="44">
        <v>8</v>
      </c>
      <c r="H1112" s="43">
        <v>35375</v>
      </c>
      <c r="I1112" s="43">
        <v>283000</v>
      </c>
      <c r="J1112" s="48">
        <v>283000</v>
      </c>
      <c r="K1112" s="43">
        <v>283000</v>
      </c>
      <c r="L1112" s="41">
        <v>100</v>
      </c>
      <c r="M1112" s="11" t="s">
        <v>3705</v>
      </c>
      <c r="N1112" s="41">
        <v>0</v>
      </c>
      <c r="O1112" s="42"/>
      <c r="P1112" s="43">
        <v>277032</v>
      </c>
      <c r="Q1112" s="41" t="s">
        <v>3700</v>
      </c>
      <c r="R1112" s="43">
        <v>-283000</v>
      </c>
      <c r="S1112" s="41">
        <v>0</v>
      </c>
      <c r="T1112" s="7" t="s">
        <v>3701</v>
      </c>
      <c r="U1112" s="46" t="s">
        <v>3702</v>
      </c>
      <c r="V1112" s="50">
        <v>4.93</v>
      </c>
      <c r="W1112" s="12">
        <v>45780</v>
      </c>
      <c r="X1112" s="12">
        <v>45765</v>
      </c>
      <c r="Y1112" s="47">
        <v>34087</v>
      </c>
      <c r="Z1112" s="42"/>
      <c r="AA1112" s="14">
        <v>45785</v>
      </c>
      <c r="AB1112" s="67" t="s">
        <v>68</v>
      </c>
      <c r="AC1112" s="47">
        <v>11</v>
      </c>
      <c r="AD1112" s="47" t="s">
        <v>133</v>
      </c>
      <c r="AE1112" s="13">
        <v>1114756000</v>
      </c>
      <c r="AF1112" s="47" t="s">
        <v>3703</v>
      </c>
      <c r="AG1112" t="str">
        <f t="shared" si="35"/>
        <v>ADA FOTO</v>
      </c>
    </row>
    <row r="1113" spans="1:33" ht="15.75" hidden="1" customHeight="1" thickBot="1">
      <c r="A1113" t="str">
        <f t="shared" si="34"/>
        <v>060151120170000</v>
      </c>
      <c r="B1113" s="41">
        <v>1107</v>
      </c>
      <c r="C1113" s="42" t="s">
        <v>3704</v>
      </c>
      <c r="D1113" s="7" t="s">
        <v>430</v>
      </c>
      <c r="E1113" s="41">
        <v>12</v>
      </c>
      <c r="F1113" s="43">
        <v>16200</v>
      </c>
      <c r="G1113" s="44">
        <v>12</v>
      </c>
      <c r="H1113" s="43">
        <v>15950</v>
      </c>
      <c r="I1113" s="43">
        <v>191400</v>
      </c>
      <c r="J1113" s="45">
        <v>191400</v>
      </c>
      <c r="K1113" s="43">
        <v>191500</v>
      </c>
      <c r="L1113" s="41">
        <v>99.95</v>
      </c>
      <c r="M1113" s="11" t="s">
        <v>3699</v>
      </c>
      <c r="N1113" s="41">
        <v>0</v>
      </c>
      <c r="O1113" s="42"/>
      <c r="P1113" s="43">
        <v>186240</v>
      </c>
      <c r="Q1113" s="41" t="s">
        <v>3700</v>
      </c>
      <c r="R1113" s="43">
        <v>-191500</v>
      </c>
      <c r="S1113" s="41">
        <v>0</v>
      </c>
      <c r="T1113" s="7" t="s">
        <v>3701</v>
      </c>
      <c r="U1113" s="46" t="s">
        <v>3702</v>
      </c>
      <c r="V1113" s="50">
        <v>4.0999999999999996</v>
      </c>
      <c r="W1113" s="12">
        <v>45784</v>
      </c>
      <c r="X1113" s="12">
        <v>45721</v>
      </c>
      <c r="Y1113" s="47">
        <v>34087</v>
      </c>
      <c r="Z1113" s="42"/>
      <c r="AA1113" s="14">
        <v>45785</v>
      </c>
      <c r="AB1113" s="67" t="s">
        <v>68</v>
      </c>
      <c r="AC1113" s="47">
        <v>11</v>
      </c>
      <c r="AD1113" s="47" t="s">
        <v>133</v>
      </c>
      <c r="AE1113" s="13">
        <v>1120170000</v>
      </c>
      <c r="AF1113" s="47" t="s">
        <v>3703</v>
      </c>
      <c r="AG1113" t="str">
        <f t="shared" si="35"/>
        <v>ADA FOTO</v>
      </c>
    </row>
    <row r="1114" spans="1:33" ht="15.75" hidden="1" customHeight="1" thickBot="1">
      <c r="A1114" t="str">
        <f t="shared" si="34"/>
        <v>060151121051000</v>
      </c>
      <c r="B1114" s="41">
        <v>1108</v>
      </c>
      <c r="C1114" s="42" t="s">
        <v>3706</v>
      </c>
      <c r="D1114" s="7" t="s">
        <v>436</v>
      </c>
      <c r="E1114" s="41">
        <v>12</v>
      </c>
      <c r="F1114" s="43">
        <v>8700</v>
      </c>
      <c r="G1114" s="44">
        <v>12</v>
      </c>
      <c r="H1114" s="43">
        <v>8400</v>
      </c>
      <c r="I1114" s="43">
        <v>100800</v>
      </c>
      <c r="J1114" s="45">
        <v>100800</v>
      </c>
      <c r="K1114" s="43">
        <v>95000</v>
      </c>
      <c r="L1114" s="41">
        <v>106.11</v>
      </c>
      <c r="M1114" s="11" t="s">
        <v>3707</v>
      </c>
      <c r="N1114" s="41">
        <v>0</v>
      </c>
      <c r="O1114" s="42"/>
      <c r="P1114" s="43">
        <v>101496</v>
      </c>
      <c r="Q1114" s="41" t="s">
        <v>3700</v>
      </c>
      <c r="R1114" s="43">
        <v>-95000</v>
      </c>
      <c r="S1114" s="41">
        <v>0</v>
      </c>
      <c r="T1114" s="7" t="s">
        <v>3701</v>
      </c>
      <c r="U1114" s="46" t="s">
        <v>3702</v>
      </c>
      <c r="V1114" s="41">
        <v>3.98</v>
      </c>
      <c r="W1114" s="12">
        <v>45784</v>
      </c>
      <c r="X1114" s="12">
        <v>45778</v>
      </c>
      <c r="Y1114" s="47">
        <v>22195</v>
      </c>
      <c r="Z1114" s="42"/>
      <c r="AA1114" s="14">
        <v>45785</v>
      </c>
      <c r="AB1114" s="67" t="s">
        <v>68</v>
      </c>
      <c r="AC1114" s="47">
        <v>11</v>
      </c>
      <c r="AD1114" s="47" t="s">
        <v>133</v>
      </c>
      <c r="AE1114" s="13">
        <v>1121051000</v>
      </c>
      <c r="AF1114" s="47" t="s">
        <v>3703</v>
      </c>
      <c r="AG1114" t="str">
        <f t="shared" si="35"/>
        <v>ADA FOTO</v>
      </c>
    </row>
    <row r="1115" spans="1:33" ht="15.75" hidden="1" customHeight="1" thickBot="1">
      <c r="A1115" t="str">
        <f t="shared" si="34"/>
        <v>060151071606000</v>
      </c>
      <c r="B1115" s="41">
        <v>1109</v>
      </c>
      <c r="C1115" s="42" t="s">
        <v>3708</v>
      </c>
      <c r="D1115" s="7" t="s">
        <v>268</v>
      </c>
      <c r="E1115" s="41">
        <v>9</v>
      </c>
      <c r="F1115" s="43">
        <v>18400</v>
      </c>
      <c r="G1115" s="44">
        <v>9</v>
      </c>
      <c r="H1115" s="43">
        <v>17000</v>
      </c>
      <c r="I1115" s="43">
        <v>153000</v>
      </c>
      <c r="J1115" s="48">
        <v>153000</v>
      </c>
      <c r="K1115" s="49">
        <v>153200</v>
      </c>
      <c r="L1115" s="41">
        <v>99.87</v>
      </c>
      <c r="M1115" s="11" t="s">
        <v>3699</v>
      </c>
      <c r="N1115" s="41">
        <v>0</v>
      </c>
      <c r="O1115" s="42"/>
      <c r="P1115" s="43">
        <v>148410</v>
      </c>
      <c r="Q1115" s="41" t="s">
        <v>3700</v>
      </c>
      <c r="R1115" s="43">
        <v>-153200</v>
      </c>
      <c r="S1115" s="41">
        <v>0</v>
      </c>
      <c r="T1115" s="7" t="s">
        <v>3701</v>
      </c>
      <c r="U1115" s="46" t="s">
        <v>3702</v>
      </c>
      <c r="V1115" s="41">
        <v>5.82</v>
      </c>
      <c r="W1115" s="12">
        <v>45784</v>
      </c>
      <c r="X1115" s="12">
        <v>45737</v>
      </c>
      <c r="Y1115" s="47">
        <v>34087</v>
      </c>
      <c r="Z1115" s="42"/>
      <c r="AA1115" s="14">
        <v>45785</v>
      </c>
      <c r="AB1115" s="67" t="s">
        <v>68</v>
      </c>
      <c r="AC1115" s="47">
        <v>11</v>
      </c>
      <c r="AD1115" s="47" t="s">
        <v>133</v>
      </c>
      <c r="AE1115" s="13">
        <v>1071606000</v>
      </c>
      <c r="AF1115" s="47" t="s">
        <v>3703</v>
      </c>
      <c r="AG1115" t="str">
        <f t="shared" si="35"/>
        <v>ADA FOTO</v>
      </c>
    </row>
    <row r="1116" spans="1:33" ht="15.75" hidden="1" customHeight="1" thickBot="1">
      <c r="A1116" t="str">
        <f t="shared" si="34"/>
        <v>060151064670000</v>
      </c>
      <c r="B1116" s="41">
        <v>1110</v>
      </c>
      <c r="C1116" s="42" t="s">
        <v>3709</v>
      </c>
      <c r="D1116" s="7" t="s">
        <v>244</v>
      </c>
      <c r="E1116" s="41">
        <v>16</v>
      </c>
      <c r="F1116" s="43">
        <v>17500</v>
      </c>
      <c r="G1116" s="44">
        <v>16</v>
      </c>
      <c r="H1116" s="43">
        <v>16750</v>
      </c>
      <c r="I1116" s="43">
        <v>268000</v>
      </c>
      <c r="J1116" s="45">
        <v>268000</v>
      </c>
      <c r="K1116" s="43">
        <v>266500</v>
      </c>
      <c r="L1116" s="41">
        <v>100.56</v>
      </c>
      <c r="M1116" s="11" t="s">
        <v>3707</v>
      </c>
      <c r="N1116" s="41">
        <v>0</v>
      </c>
      <c r="O1116" s="42"/>
      <c r="P1116" s="43">
        <v>265200</v>
      </c>
      <c r="Q1116" s="41" t="s">
        <v>3700</v>
      </c>
      <c r="R1116" s="43">
        <v>-266500</v>
      </c>
      <c r="S1116" s="41">
        <v>0</v>
      </c>
      <c r="T1116" s="7" t="s">
        <v>3701</v>
      </c>
      <c r="U1116" s="46" t="s">
        <v>3702</v>
      </c>
      <c r="V1116" s="41">
        <v>8.43</v>
      </c>
      <c r="W1116" s="12">
        <v>45783</v>
      </c>
      <c r="X1116" s="12">
        <v>45737</v>
      </c>
      <c r="Y1116" s="47">
        <v>34087</v>
      </c>
      <c r="Z1116" s="42"/>
      <c r="AA1116" s="14">
        <v>45785</v>
      </c>
      <c r="AB1116" s="67" t="s">
        <v>68</v>
      </c>
      <c r="AC1116" s="47">
        <v>11</v>
      </c>
      <c r="AD1116" s="47" t="s">
        <v>133</v>
      </c>
      <c r="AE1116" s="13">
        <v>1064670000</v>
      </c>
      <c r="AF1116" s="47" t="s">
        <v>3703</v>
      </c>
      <c r="AG1116" t="str">
        <f t="shared" si="35"/>
        <v>ADA FOTO</v>
      </c>
    </row>
    <row r="1117" spans="1:33" ht="15.75" hidden="1" customHeight="1" thickBot="1">
      <c r="A1117" t="str">
        <f t="shared" si="34"/>
        <v>060151032759000</v>
      </c>
      <c r="B1117" s="41">
        <v>1111</v>
      </c>
      <c r="C1117" s="42" t="s">
        <v>3710</v>
      </c>
      <c r="D1117" s="7" t="s">
        <v>3539</v>
      </c>
      <c r="E1117" s="41">
        <v>8</v>
      </c>
      <c r="F1117" s="43">
        <v>8500</v>
      </c>
      <c r="G1117" s="44">
        <v>8</v>
      </c>
      <c r="H1117" s="43">
        <v>8400</v>
      </c>
      <c r="I1117" s="43">
        <v>67200</v>
      </c>
      <c r="J1117" s="45">
        <v>67200</v>
      </c>
      <c r="K1117" s="43">
        <v>68800</v>
      </c>
      <c r="L1117" s="41">
        <v>97.67</v>
      </c>
      <c r="M1117" s="11" t="s">
        <v>3699</v>
      </c>
      <c r="N1117" s="41">
        <v>0</v>
      </c>
      <c r="O1117" s="42"/>
      <c r="P1117" s="43">
        <v>68848</v>
      </c>
      <c r="Q1117" s="41" t="s">
        <v>3700</v>
      </c>
      <c r="R1117" s="43">
        <v>-68800</v>
      </c>
      <c r="S1117" s="41">
        <v>0</v>
      </c>
      <c r="T1117" s="7" t="s">
        <v>3701</v>
      </c>
      <c r="U1117" s="46" t="s">
        <v>3711</v>
      </c>
      <c r="V1117" s="41">
        <v>13.28</v>
      </c>
      <c r="W1117" s="12">
        <v>45784</v>
      </c>
      <c r="X1117" s="12">
        <v>45775</v>
      </c>
      <c r="Y1117" s="47">
        <v>41896</v>
      </c>
      <c r="Z1117" s="42"/>
      <c r="AA1117" s="14">
        <v>45785</v>
      </c>
      <c r="AB1117" s="67" t="s">
        <v>68</v>
      </c>
      <c r="AC1117" s="47">
        <v>11</v>
      </c>
      <c r="AD1117" s="47" t="s">
        <v>133</v>
      </c>
      <c r="AE1117" s="13">
        <v>1032759000</v>
      </c>
      <c r="AF1117" s="47" t="s">
        <v>3703</v>
      </c>
      <c r="AG1117" t="str">
        <f t="shared" si="35"/>
        <v>ADA FOTO</v>
      </c>
    </row>
    <row r="1118" spans="1:33" ht="15.75" hidden="1" customHeight="1" thickBot="1">
      <c r="A1118" t="str">
        <f t="shared" si="34"/>
        <v>060151016172000</v>
      </c>
      <c r="B1118" s="41">
        <v>1112</v>
      </c>
      <c r="C1118" s="42" t="s">
        <v>3712</v>
      </c>
      <c r="D1118" s="7" t="s">
        <v>168</v>
      </c>
      <c r="E1118" s="41">
        <v>12</v>
      </c>
      <c r="F1118" s="43">
        <v>23400</v>
      </c>
      <c r="G1118" s="44">
        <v>12</v>
      </c>
      <c r="H1118" s="43">
        <v>22900</v>
      </c>
      <c r="I1118" s="43">
        <v>274800</v>
      </c>
      <c r="J1118" s="45">
        <v>274800</v>
      </c>
      <c r="K1118" s="43">
        <v>274800</v>
      </c>
      <c r="L1118" s="41">
        <v>100</v>
      </c>
      <c r="M1118" s="11" t="s">
        <v>3705</v>
      </c>
      <c r="N1118" s="41">
        <v>0</v>
      </c>
      <c r="O1118" s="42"/>
      <c r="P1118" s="43">
        <v>247368</v>
      </c>
      <c r="Q1118" s="41" t="s">
        <v>3700</v>
      </c>
      <c r="R1118" s="43">
        <v>-274800</v>
      </c>
      <c r="S1118" s="41">
        <v>0</v>
      </c>
      <c r="T1118" s="7" t="s">
        <v>3701</v>
      </c>
      <c r="U1118" s="46" t="s">
        <v>3702</v>
      </c>
      <c r="V1118" s="41">
        <v>0.05</v>
      </c>
      <c r="W1118" s="12">
        <v>45688</v>
      </c>
      <c r="X1118" s="12">
        <v>45586</v>
      </c>
      <c r="Y1118" s="47">
        <v>39371</v>
      </c>
      <c r="Z1118" s="42"/>
      <c r="AA1118" s="14">
        <v>45785</v>
      </c>
      <c r="AB1118" s="67" t="s">
        <v>68</v>
      </c>
      <c r="AC1118" s="47">
        <v>11</v>
      </c>
      <c r="AD1118" s="47" t="s">
        <v>133</v>
      </c>
      <c r="AE1118" s="13">
        <v>1016172000</v>
      </c>
      <c r="AF1118" s="47" t="s">
        <v>3703</v>
      </c>
      <c r="AG1118" t="str">
        <f t="shared" si="35"/>
        <v>ADA FOTO</v>
      </c>
    </row>
    <row r="1119" spans="1:33" ht="15.75" hidden="1" customHeight="1" thickBot="1">
      <c r="A1119" t="str">
        <f t="shared" si="34"/>
        <v>060151071008000</v>
      </c>
      <c r="B1119" s="41">
        <v>1113</v>
      </c>
      <c r="C1119" s="42" t="s">
        <v>3713</v>
      </c>
      <c r="D1119" s="7" t="s">
        <v>262</v>
      </c>
      <c r="E1119" s="41">
        <v>12</v>
      </c>
      <c r="F1119" s="43">
        <v>8600</v>
      </c>
      <c r="G1119" s="44">
        <v>12</v>
      </c>
      <c r="H1119" s="43">
        <v>8400</v>
      </c>
      <c r="I1119" s="43">
        <v>100800</v>
      </c>
      <c r="J1119" s="45">
        <v>100800</v>
      </c>
      <c r="K1119" s="43">
        <v>106100</v>
      </c>
      <c r="L1119" s="41">
        <v>95</v>
      </c>
      <c r="M1119" s="11" t="s">
        <v>3699</v>
      </c>
      <c r="N1119" s="41">
        <v>0</v>
      </c>
      <c r="O1119" s="42"/>
      <c r="P1119" s="43">
        <v>96876</v>
      </c>
      <c r="Q1119" s="41" t="s">
        <v>3700</v>
      </c>
      <c r="R1119" s="43">
        <v>-106100</v>
      </c>
      <c r="S1119" s="41">
        <v>0</v>
      </c>
      <c r="T1119" s="7" t="s">
        <v>3701</v>
      </c>
      <c r="U1119" s="46" t="s">
        <v>3702</v>
      </c>
      <c r="V1119" s="41">
        <v>1.21</v>
      </c>
      <c r="W1119" s="12">
        <v>45778</v>
      </c>
      <c r="X1119" s="12">
        <v>45784</v>
      </c>
      <c r="Y1119" s="47">
        <v>21046</v>
      </c>
      <c r="Z1119" s="42"/>
      <c r="AA1119" s="14">
        <v>45785</v>
      </c>
      <c r="AB1119" s="67" t="s">
        <v>68</v>
      </c>
      <c r="AC1119" s="47">
        <v>11</v>
      </c>
      <c r="AD1119" s="47" t="s">
        <v>133</v>
      </c>
      <c r="AE1119" s="13">
        <v>1071008000</v>
      </c>
      <c r="AF1119" s="47" t="s">
        <v>3703</v>
      </c>
      <c r="AG1119" t="str">
        <f t="shared" si="35"/>
        <v>ADA FOTO</v>
      </c>
    </row>
    <row r="1120" spans="1:33" ht="15.75" hidden="1" customHeight="1" thickBot="1">
      <c r="A1120" t="str">
        <f t="shared" si="34"/>
        <v>060151072194000</v>
      </c>
      <c r="B1120" s="41">
        <v>1114</v>
      </c>
      <c r="C1120" s="42" t="s">
        <v>3714</v>
      </c>
      <c r="D1120" s="7" t="s">
        <v>274</v>
      </c>
      <c r="E1120" s="41">
        <v>24</v>
      </c>
      <c r="F1120" s="43">
        <v>9300</v>
      </c>
      <c r="G1120" s="44">
        <v>0</v>
      </c>
      <c r="H1120" s="43">
        <v>0</v>
      </c>
      <c r="I1120" s="43">
        <v>223200</v>
      </c>
      <c r="J1120" s="45">
        <v>223200</v>
      </c>
      <c r="K1120" s="43">
        <v>194000</v>
      </c>
      <c r="L1120" s="41">
        <v>115.05</v>
      </c>
      <c r="M1120" s="11" t="s">
        <v>3707</v>
      </c>
      <c r="N1120" s="41">
        <v>0</v>
      </c>
      <c r="O1120" s="42"/>
      <c r="P1120" s="43">
        <v>153936</v>
      </c>
      <c r="Q1120" s="41" t="s">
        <v>3700</v>
      </c>
      <c r="R1120" s="43">
        <v>-194000</v>
      </c>
      <c r="S1120" s="41">
        <v>0</v>
      </c>
      <c r="T1120" s="7" t="s">
        <v>3701</v>
      </c>
      <c r="U1120" s="46" t="s">
        <v>3702</v>
      </c>
      <c r="V1120" s="41">
        <v>2.21</v>
      </c>
      <c r="W1120" s="12">
        <v>45782</v>
      </c>
      <c r="X1120" s="12">
        <v>45772</v>
      </c>
      <c r="Y1120" s="47">
        <v>41475</v>
      </c>
      <c r="Z1120" s="42"/>
      <c r="AA1120" s="14">
        <v>45785</v>
      </c>
      <c r="AB1120" s="67" t="s">
        <v>68</v>
      </c>
      <c r="AC1120" s="47">
        <v>11</v>
      </c>
      <c r="AD1120" s="47" t="s">
        <v>133</v>
      </c>
      <c r="AE1120" s="13">
        <v>1072194000</v>
      </c>
      <c r="AF1120" s="47" t="s">
        <v>3703</v>
      </c>
      <c r="AG1120" t="str">
        <f t="shared" si="35"/>
        <v>ADA FOTO</v>
      </c>
    </row>
    <row r="1121" spans="1:33" ht="15.75" hidden="1" customHeight="1" thickBot="1">
      <c r="A1121" t="str">
        <f t="shared" si="34"/>
        <v>060151064680000</v>
      </c>
      <c r="B1121" s="41">
        <v>1115</v>
      </c>
      <c r="C1121" s="42" t="s">
        <v>3715</v>
      </c>
      <c r="D1121" s="7" t="s">
        <v>3716</v>
      </c>
      <c r="E1121" s="41">
        <v>28</v>
      </c>
      <c r="F1121" s="43">
        <v>8600</v>
      </c>
      <c r="G1121" s="44">
        <v>28</v>
      </c>
      <c r="H1121" s="43">
        <v>8550</v>
      </c>
      <c r="I1121" s="43">
        <v>239400</v>
      </c>
      <c r="J1121" s="48">
        <v>239400</v>
      </c>
      <c r="K1121" s="49">
        <v>231100</v>
      </c>
      <c r="L1121" s="41">
        <v>103.59</v>
      </c>
      <c r="M1121" s="11" t="s">
        <v>3707</v>
      </c>
      <c r="N1121" s="41">
        <v>0</v>
      </c>
      <c r="O1121" s="42"/>
      <c r="P1121" s="43">
        <v>266168</v>
      </c>
      <c r="Q1121" s="41" t="s">
        <v>3700</v>
      </c>
      <c r="R1121" s="43">
        <v>-231100</v>
      </c>
      <c r="S1121" s="41">
        <v>0</v>
      </c>
      <c r="T1121" s="7" t="s">
        <v>3701</v>
      </c>
      <c r="U1121" s="46" t="s">
        <v>3702</v>
      </c>
      <c r="V1121" s="41">
        <v>6.82</v>
      </c>
      <c r="W1121" s="12">
        <v>45782</v>
      </c>
      <c r="X1121" s="12">
        <v>45755</v>
      </c>
      <c r="Y1121" s="47">
        <v>34087</v>
      </c>
      <c r="Z1121" s="42" t="s">
        <v>3816</v>
      </c>
      <c r="AA1121" s="14">
        <v>45785</v>
      </c>
      <c r="AB1121" s="67" t="s">
        <v>68</v>
      </c>
      <c r="AC1121" s="47">
        <v>11</v>
      </c>
      <c r="AD1121" s="47" t="s">
        <v>133</v>
      </c>
      <c r="AE1121" s="13">
        <v>1064680000</v>
      </c>
      <c r="AF1121" s="47" t="s">
        <v>3703</v>
      </c>
      <c r="AG1121" t="str">
        <f t="shared" si="35"/>
        <v>ADA FOTO</v>
      </c>
    </row>
    <row r="1122" spans="1:33" ht="15.75" hidden="1" customHeight="1" thickBot="1">
      <c r="A1122" t="str">
        <f t="shared" si="34"/>
        <v>060151083138000</v>
      </c>
      <c r="B1122" s="41">
        <v>1116</v>
      </c>
      <c r="C1122" s="42" t="s">
        <v>3717</v>
      </c>
      <c r="D1122" s="7" t="s">
        <v>2544</v>
      </c>
      <c r="E1122" s="41">
        <v>12</v>
      </c>
      <c r="F1122" s="43">
        <v>33500</v>
      </c>
      <c r="G1122" s="44">
        <v>0</v>
      </c>
      <c r="H1122" s="43">
        <v>0</v>
      </c>
      <c r="I1122" s="43">
        <v>402000</v>
      </c>
      <c r="J1122" s="48">
        <v>402000</v>
      </c>
      <c r="K1122" s="43">
        <v>488500</v>
      </c>
      <c r="L1122" s="41">
        <v>82.29</v>
      </c>
      <c r="M1122" s="11" t="s">
        <v>3699</v>
      </c>
      <c r="N1122" s="41">
        <v>0</v>
      </c>
      <c r="O1122" s="42"/>
      <c r="P1122" s="43">
        <v>452964</v>
      </c>
      <c r="Q1122" s="41" t="s">
        <v>3700</v>
      </c>
      <c r="R1122" s="43">
        <v>-488500</v>
      </c>
      <c r="S1122" s="41">
        <v>0</v>
      </c>
      <c r="T1122" s="7" t="s">
        <v>3701</v>
      </c>
      <c r="U1122" s="46" t="s">
        <v>3702</v>
      </c>
      <c r="V1122" s="41">
        <v>62.62</v>
      </c>
      <c r="W1122" s="12">
        <v>45784</v>
      </c>
      <c r="X1122" s="12">
        <v>45772</v>
      </c>
      <c r="Y1122" s="47">
        <v>41628</v>
      </c>
      <c r="Z1122" s="42">
        <v>0</v>
      </c>
      <c r="AA1122" s="14">
        <v>45785</v>
      </c>
      <c r="AB1122" s="67" t="s">
        <v>68</v>
      </c>
      <c r="AC1122" s="47">
        <v>14</v>
      </c>
      <c r="AD1122" s="47" t="s">
        <v>133</v>
      </c>
      <c r="AE1122" s="13">
        <v>1083138000</v>
      </c>
      <c r="AF1122" s="47" t="s">
        <v>3703</v>
      </c>
      <c r="AG1122" t="str">
        <f t="shared" si="35"/>
        <v>ADA FOTO</v>
      </c>
    </row>
    <row r="1123" spans="1:33" ht="15.75" hidden="1" customHeight="1" thickBot="1">
      <c r="A1123" t="str">
        <f t="shared" si="34"/>
        <v>060151068899000</v>
      </c>
      <c r="B1123" s="41">
        <v>1117</v>
      </c>
      <c r="C1123" s="42" t="s">
        <v>3718</v>
      </c>
      <c r="D1123" s="7" t="s">
        <v>2519</v>
      </c>
      <c r="E1123" s="41">
        <v>60</v>
      </c>
      <c r="F1123" s="43">
        <v>4500</v>
      </c>
      <c r="G1123" s="44">
        <v>60</v>
      </c>
      <c r="H1123" s="43">
        <v>4375</v>
      </c>
      <c r="I1123" s="43">
        <v>262500</v>
      </c>
      <c r="J1123" s="48">
        <v>262500</v>
      </c>
      <c r="K1123" s="49">
        <v>258000</v>
      </c>
      <c r="L1123" s="41">
        <v>101.74</v>
      </c>
      <c r="M1123" s="11" t="s">
        <v>3707</v>
      </c>
      <c r="N1123" s="41">
        <v>0</v>
      </c>
      <c r="O1123" s="42"/>
      <c r="P1123" s="43">
        <v>261240</v>
      </c>
      <c r="Q1123" s="41" t="s">
        <v>3700</v>
      </c>
      <c r="R1123" s="43">
        <v>-258000</v>
      </c>
      <c r="S1123" s="41">
        <v>0</v>
      </c>
      <c r="T1123" s="7" t="s">
        <v>3701</v>
      </c>
      <c r="U1123" s="46" t="s">
        <v>3702</v>
      </c>
      <c r="V1123" s="41">
        <v>0.77</v>
      </c>
      <c r="W1123" s="12">
        <v>45770</v>
      </c>
      <c r="X1123" s="12">
        <v>45698</v>
      </c>
      <c r="Y1123" s="47">
        <v>21762</v>
      </c>
      <c r="Z1123" s="42">
        <v>0</v>
      </c>
      <c r="AA1123" s="14">
        <v>45785</v>
      </c>
      <c r="AB1123" s="67" t="s">
        <v>68</v>
      </c>
      <c r="AC1123" s="47">
        <v>14</v>
      </c>
      <c r="AD1123" s="47" t="s">
        <v>133</v>
      </c>
      <c r="AE1123" s="13">
        <v>1068899000</v>
      </c>
      <c r="AF1123" s="47" t="s">
        <v>3703</v>
      </c>
      <c r="AG1123" t="str">
        <f t="shared" si="35"/>
        <v>ADA FOTO</v>
      </c>
    </row>
    <row r="1124" spans="1:33" ht="15.75" hidden="1" customHeight="1" thickBot="1">
      <c r="A1124" t="str">
        <f t="shared" si="34"/>
        <v>060151077650000</v>
      </c>
      <c r="B1124" s="41">
        <v>1118</v>
      </c>
      <c r="C1124" s="42" t="s">
        <v>3719</v>
      </c>
      <c r="D1124" s="7" t="s">
        <v>2534</v>
      </c>
      <c r="E1124" s="41">
        <v>60</v>
      </c>
      <c r="F1124" s="43">
        <v>975</v>
      </c>
      <c r="G1124" s="44">
        <v>60</v>
      </c>
      <c r="H1124" s="43">
        <v>845</v>
      </c>
      <c r="I1124" s="43">
        <v>50700</v>
      </c>
      <c r="J1124" s="45">
        <v>50700</v>
      </c>
      <c r="K1124" s="43">
        <v>50700</v>
      </c>
      <c r="L1124" s="41">
        <v>100</v>
      </c>
      <c r="M1124" s="11" t="s">
        <v>3705</v>
      </c>
      <c r="N1124" s="41">
        <v>0</v>
      </c>
      <c r="O1124" s="42"/>
      <c r="P1124" s="43">
        <v>48000</v>
      </c>
      <c r="Q1124" s="41" t="s">
        <v>3700</v>
      </c>
      <c r="R1124" s="43">
        <v>-50700</v>
      </c>
      <c r="S1124" s="41">
        <v>0</v>
      </c>
      <c r="T1124" s="7" t="s">
        <v>3701</v>
      </c>
      <c r="U1124" s="46" t="s">
        <v>3702</v>
      </c>
      <c r="V1124" s="50">
        <v>28.03</v>
      </c>
      <c r="W1124" s="12">
        <v>45779</v>
      </c>
      <c r="X1124" s="12">
        <v>45783</v>
      </c>
      <c r="Y1124" s="47">
        <v>29200</v>
      </c>
      <c r="Z1124" s="42">
        <v>0</v>
      </c>
      <c r="AA1124" s="14">
        <v>45785</v>
      </c>
      <c r="AB1124" s="67" t="s">
        <v>68</v>
      </c>
      <c r="AC1124" s="47">
        <v>14</v>
      </c>
      <c r="AD1124" s="47" t="s">
        <v>133</v>
      </c>
      <c r="AE1124" s="13">
        <v>1077650000</v>
      </c>
      <c r="AF1124" s="47" t="s">
        <v>3703</v>
      </c>
      <c r="AG1124" t="str">
        <f t="shared" si="35"/>
        <v>ADA FOTO</v>
      </c>
    </row>
    <row r="1125" spans="1:33" ht="15.75" hidden="1" customHeight="1" thickBot="1">
      <c r="A1125" t="str">
        <f t="shared" si="34"/>
        <v>060151089885000</v>
      </c>
      <c r="B1125" s="41">
        <v>1119</v>
      </c>
      <c r="C1125" s="42" t="s">
        <v>3720</v>
      </c>
      <c r="D1125" s="7" t="s">
        <v>2565</v>
      </c>
      <c r="E1125" s="41">
        <v>72</v>
      </c>
      <c r="F1125" s="43">
        <v>1000</v>
      </c>
      <c r="G1125" s="44">
        <v>72</v>
      </c>
      <c r="H1125" s="43">
        <v>833</v>
      </c>
      <c r="I1125" s="43">
        <v>59976</v>
      </c>
      <c r="J1125" s="48">
        <v>59976</v>
      </c>
      <c r="K1125" s="49">
        <v>56400</v>
      </c>
      <c r="L1125" s="41">
        <v>106.34</v>
      </c>
      <c r="M1125" s="11" t="s">
        <v>3707</v>
      </c>
      <c r="N1125" s="41">
        <v>0</v>
      </c>
      <c r="O1125" s="42"/>
      <c r="P1125" s="43">
        <v>55800</v>
      </c>
      <c r="Q1125" s="41" t="s">
        <v>3700</v>
      </c>
      <c r="R1125" s="43">
        <v>-56400</v>
      </c>
      <c r="S1125" s="41">
        <v>0</v>
      </c>
      <c r="T1125" s="7" t="s">
        <v>3701</v>
      </c>
      <c r="U1125" s="46" t="s">
        <v>3702</v>
      </c>
      <c r="V1125" s="41">
        <v>0.47</v>
      </c>
      <c r="W1125" s="12">
        <v>45778</v>
      </c>
      <c r="X1125" s="12">
        <v>45700</v>
      </c>
      <c r="Y1125" s="47">
        <v>29200</v>
      </c>
      <c r="Z1125" s="42">
        <v>0</v>
      </c>
      <c r="AA1125" s="14">
        <v>45785</v>
      </c>
      <c r="AB1125" s="67" t="s">
        <v>68</v>
      </c>
      <c r="AC1125" s="47">
        <v>14</v>
      </c>
      <c r="AD1125" s="47" t="s">
        <v>133</v>
      </c>
      <c r="AE1125" s="13">
        <v>1089885000</v>
      </c>
      <c r="AF1125" s="47" t="s">
        <v>3703</v>
      </c>
      <c r="AG1125" t="str">
        <f t="shared" si="35"/>
        <v>ADA FOTO</v>
      </c>
    </row>
    <row r="1126" spans="1:33" ht="15.75" hidden="1" customHeight="1" thickBot="1">
      <c r="A1126" t="str">
        <f t="shared" si="34"/>
        <v>060151028702000</v>
      </c>
      <c r="B1126" s="41">
        <v>1120</v>
      </c>
      <c r="C1126" s="42" t="s">
        <v>3721</v>
      </c>
      <c r="D1126" s="7" t="s">
        <v>3623</v>
      </c>
      <c r="E1126" s="41">
        <v>12</v>
      </c>
      <c r="F1126" s="43">
        <v>18500</v>
      </c>
      <c r="G1126" s="44">
        <v>12</v>
      </c>
      <c r="H1126" s="43">
        <v>15700</v>
      </c>
      <c r="I1126" s="43">
        <v>188400</v>
      </c>
      <c r="J1126" s="45">
        <v>188400</v>
      </c>
      <c r="K1126" s="43">
        <v>185000</v>
      </c>
      <c r="L1126" s="41">
        <v>101.84</v>
      </c>
      <c r="M1126" s="11" t="s">
        <v>3707</v>
      </c>
      <c r="N1126" s="41">
        <v>0</v>
      </c>
      <c r="O1126" s="42"/>
      <c r="P1126" s="43">
        <v>240000</v>
      </c>
      <c r="Q1126" s="41" t="s">
        <v>3700</v>
      </c>
      <c r="R1126" s="43">
        <v>-185000</v>
      </c>
      <c r="S1126" s="41">
        <v>0</v>
      </c>
      <c r="T1126" s="7" t="s">
        <v>3701</v>
      </c>
      <c r="U1126" s="46" t="s">
        <v>3702</v>
      </c>
      <c r="V1126" s="41">
        <v>0.11</v>
      </c>
      <c r="W1126" s="12">
        <v>45759</v>
      </c>
      <c r="X1126" s="12">
        <v>45707</v>
      </c>
      <c r="Y1126" s="47">
        <v>41884</v>
      </c>
      <c r="Z1126" s="42">
        <v>0</v>
      </c>
      <c r="AA1126" s="14">
        <v>45785</v>
      </c>
      <c r="AB1126" s="67" t="s">
        <v>68</v>
      </c>
      <c r="AC1126" s="47">
        <v>14</v>
      </c>
      <c r="AD1126" s="47" t="s">
        <v>133</v>
      </c>
      <c r="AE1126" s="13">
        <v>1028702000</v>
      </c>
      <c r="AF1126" s="47" t="s">
        <v>3703</v>
      </c>
      <c r="AG1126" t="str">
        <f t="shared" si="35"/>
        <v>ADA FOTO</v>
      </c>
    </row>
    <row r="1127" spans="1:33" ht="15.75" hidden="1" customHeight="1" thickBot="1">
      <c r="A1127" t="str">
        <f t="shared" si="34"/>
        <v>060151089867000</v>
      </c>
      <c r="B1127" s="41">
        <v>1121</v>
      </c>
      <c r="C1127" s="42" t="s">
        <v>3722</v>
      </c>
      <c r="D1127" s="7" t="s">
        <v>3571</v>
      </c>
      <c r="E1127" s="41">
        <v>30</v>
      </c>
      <c r="F1127" s="43">
        <v>5000</v>
      </c>
      <c r="G1127" s="44">
        <v>30</v>
      </c>
      <c r="H1127" s="43">
        <v>4200</v>
      </c>
      <c r="I1127" s="43">
        <v>126000</v>
      </c>
      <c r="J1127" s="45">
        <v>126000</v>
      </c>
      <c r="K1127" s="43">
        <v>136500</v>
      </c>
      <c r="L1127" s="41">
        <v>92.31</v>
      </c>
      <c r="M1127" s="11" t="s">
        <v>3699</v>
      </c>
      <c r="N1127" s="41">
        <v>0</v>
      </c>
      <c r="O1127" s="42"/>
      <c r="P1127" s="43">
        <v>135450</v>
      </c>
      <c r="Q1127" s="41" t="s">
        <v>3700</v>
      </c>
      <c r="R1127" s="43">
        <v>-136500</v>
      </c>
      <c r="S1127" s="41">
        <v>0</v>
      </c>
      <c r="T1127" s="7" t="s">
        <v>3701</v>
      </c>
      <c r="U1127" s="46" t="s">
        <v>3711</v>
      </c>
      <c r="V1127" s="41">
        <v>4.58</v>
      </c>
      <c r="W1127" s="12">
        <v>45782</v>
      </c>
      <c r="X1127" s="12">
        <v>45471</v>
      </c>
      <c r="Y1127" s="47">
        <v>22377</v>
      </c>
      <c r="Z1127" s="42">
        <v>0</v>
      </c>
      <c r="AA1127" s="14">
        <v>45785</v>
      </c>
      <c r="AB1127" s="67" t="s">
        <v>68</v>
      </c>
      <c r="AC1127" s="47">
        <v>14</v>
      </c>
      <c r="AD1127" s="47" t="s">
        <v>133</v>
      </c>
      <c r="AE1127" s="13">
        <v>1089867000</v>
      </c>
      <c r="AF1127" s="47" t="s">
        <v>3703</v>
      </c>
      <c r="AG1127" t="str">
        <f t="shared" si="35"/>
        <v>ADA FOTO</v>
      </c>
    </row>
    <row r="1128" spans="1:33" ht="15.75" hidden="1" customHeight="1" thickBot="1">
      <c r="A1128" t="str">
        <f t="shared" si="34"/>
        <v>060151105042000</v>
      </c>
      <c r="B1128" s="41">
        <v>1122</v>
      </c>
      <c r="C1128" s="42" t="s">
        <v>3723</v>
      </c>
      <c r="D1128" s="7" t="s">
        <v>2570</v>
      </c>
      <c r="E1128" s="41">
        <v>21</v>
      </c>
      <c r="F1128" s="43">
        <v>5100</v>
      </c>
      <c r="G1128" s="44">
        <v>21</v>
      </c>
      <c r="H1128" s="43">
        <v>4314</v>
      </c>
      <c r="I1128" s="43">
        <v>90594</v>
      </c>
      <c r="J1128" s="48">
        <v>90594</v>
      </c>
      <c r="K1128" s="43">
        <v>97625</v>
      </c>
      <c r="L1128" s="41">
        <v>92.8</v>
      </c>
      <c r="M1128" s="11" t="s">
        <v>3699</v>
      </c>
      <c r="N1128" s="41">
        <v>0</v>
      </c>
      <c r="O1128" s="42"/>
      <c r="P1128" s="43">
        <v>99372</v>
      </c>
      <c r="Q1128" s="41" t="s">
        <v>3700</v>
      </c>
      <c r="R1128" s="43">
        <v>-97625</v>
      </c>
      <c r="S1128" s="41">
        <v>0</v>
      </c>
      <c r="T1128" s="7" t="s">
        <v>3701</v>
      </c>
      <c r="U1128" s="46" t="s">
        <v>3702</v>
      </c>
      <c r="V1128" s="41">
        <v>51.9</v>
      </c>
      <c r="W1128" s="12">
        <v>45785</v>
      </c>
      <c r="X1128" s="12">
        <v>45504</v>
      </c>
      <c r="Y1128" s="47">
        <v>22377</v>
      </c>
      <c r="Z1128" s="42">
        <v>0</v>
      </c>
      <c r="AA1128" s="14">
        <v>45785</v>
      </c>
      <c r="AB1128" s="67" t="s">
        <v>68</v>
      </c>
      <c r="AC1128" s="47">
        <v>14</v>
      </c>
      <c r="AD1128" s="47" t="s">
        <v>133</v>
      </c>
      <c r="AE1128" s="13">
        <v>1105042000</v>
      </c>
      <c r="AF1128" s="47" t="s">
        <v>3703</v>
      </c>
      <c r="AG1128" t="str">
        <f t="shared" si="35"/>
        <v>ADA FOTO</v>
      </c>
    </row>
    <row r="1129" spans="1:33" ht="15.75" hidden="1" customHeight="1" thickBot="1">
      <c r="A1129" t="str">
        <f t="shared" si="34"/>
        <v>060151140637000</v>
      </c>
      <c r="B1129" s="41">
        <v>1123</v>
      </c>
      <c r="C1129" s="42" t="s">
        <v>3724</v>
      </c>
      <c r="D1129" s="7" t="s">
        <v>2585</v>
      </c>
      <c r="E1129" s="41">
        <v>6</v>
      </c>
      <c r="F1129" s="43">
        <v>13700</v>
      </c>
      <c r="G1129" s="44">
        <v>0</v>
      </c>
      <c r="H1129" s="43">
        <v>0</v>
      </c>
      <c r="I1129" s="43">
        <v>82200</v>
      </c>
      <c r="J1129" s="45">
        <v>82200</v>
      </c>
      <c r="K1129" s="43">
        <v>113550</v>
      </c>
      <c r="L1129" s="41">
        <v>72.39</v>
      </c>
      <c r="M1129" s="11" t="s">
        <v>3699</v>
      </c>
      <c r="N1129" s="41">
        <v>0</v>
      </c>
      <c r="O1129" s="42"/>
      <c r="P1129" s="43">
        <v>102600</v>
      </c>
      <c r="Q1129" s="41" t="s">
        <v>3700</v>
      </c>
      <c r="R1129" s="43">
        <v>-113550</v>
      </c>
      <c r="S1129" s="41">
        <v>0</v>
      </c>
      <c r="T1129" s="7" t="s">
        <v>3701</v>
      </c>
      <c r="U1129" s="46" t="s">
        <v>3702</v>
      </c>
      <c r="V1129" s="41">
        <v>3.29</v>
      </c>
      <c r="W1129" s="12">
        <v>45782</v>
      </c>
      <c r="X1129" s="12">
        <v>45783</v>
      </c>
      <c r="Y1129" s="47">
        <v>29200</v>
      </c>
      <c r="Z1129" s="42">
        <v>0</v>
      </c>
      <c r="AA1129" s="14">
        <v>45785</v>
      </c>
      <c r="AB1129" s="67" t="s">
        <v>68</v>
      </c>
      <c r="AC1129" s="47">
        <v>14</v>
      </c>
      <c r="AD1129" s="47" t="s">
        <v>133</v>
      </c>
      <c r="AE1129" s="13">
        <v>1140637000</v>
      </c>
      <c r="AF1129" s="47" t="s">
        <v>3703</v>
      </c>
      <c r="AG1129" t="str">
        <f t="shared" si="35"/>
        <v>ADA FOTO</v>
      </c>
    </row>
    <row r="1130" spans="1:33" ht="15.75" hidden="1" customHeight="1" thickBot="1">
      <c r="A1130" t="str">
        <f t="shared" si="34"/>
        <v>060151078236000</v>
      </c>
      <c r="B1130" s="41">
        <v>1124</v>
      </c>
      <c r="C1130" s="42" t="s">
        <v>3725</v>
      </c>
      <c r="D1130" s="7" t="s">
        <v>2539</v>
      </c>
      <c r="E1130" s="41">
        <v>5</v>
      </c>
      <c r="F1130" s="43">
        <v>9600</v>
      </c>
      <c r="G1130" s="44">
        <v>5</v>
      </c>
      <c r="H1130" s="43">
        <v>9300</v>
      </c>
      <c r="I1130" s="43">
        <v>46500</v>
      </c>
      <c r="J1130" s="48">
        <v>46500</v>
      </c>
      <c r="K1130" s="43">
        <v>45950</v>
      </c>
      <c r="L1130" s="41">
        <v>101.2</v>
      </c>
      <c r="M1130" s="11" t="s">
        <v>3707</v>
      </c>
      <c r="N1130" s="41">
        <v>0</v>
      </c>
      <c r="O1130" s="42"/>
      <c r="P1130" s="43">
        <v>45505</v>
      </c>
      <c r="Q1130" s="41" t="s">
        <v>3700</v>
      </c>
      <c r="R1130" s="43">
        <v>-45950</v>
      </c>
      <c r="S1130" s="41">
        <v>0</v>
      </c>
      <c r="T1130" s="7" t="s">
        <v>3701</v>
      </c>
      <c r="U1130" s="46" t="s">
        <v>3702</v>
      </c>
      <c r="V1130" s="41">
        <v>1.71</v>
      </c>
      <c r="W1130" s="12">
        <v>45782</v>
      </c>
      <c r="X1130" s="12">
        <v>45712</v>
      </c>
      <c r="Y1130" s="47">
        <v>29200</v>
      </c>
      <c r="Z1130" s="42">
        <v>0</v>
      </c>
      <c r="AA1130" s="14">
        <v>45785</v>
      </c>
      <c r="AB1130" s="67" t="s">
        <v>68</v>
      </c>
      <c r="AC1130" s="47">
        <v>14</v>
      </c>
      <c r="AD1130" s="47" t="s">
        <v>133</v>
      </c>
      <c r="AE1130" s="13">
        <v>1078236000</v>
      </c>
      <c r="AF1130" s="47" t="s">
        <v>3703</v>
      </c>
      <c r="AG1130" t="str">
        <f t="shared" si="35"/>
        <v>ADA FOTO</v>
      </c>
    </row>
    <row r="1131" spans="1:33" ht="15.75" hidden="1" customHeight="1" thickBot="1">
      <c r="A1131" t="str">
        <f t="shared" si="34"/>
        <v>060151076058000</v>
      </c>
      <c r="B1131" s="41">
        <v>1125</v>
      </c>
      <c r="C1131" s="42" t="s">
        <v>3726</v>
      </c>
      <c r="D1131" s="7" t="s">
        <v>3561</v>
      </c>
      <c r="E1131" s="41">
        <v>72</v>
      </c>
      <c r="F1131" s="43">
        <v>1800</v>
      </c>
      <c r="G1131" s="44">
        <v>72</v>
      </c>
      <c r="H1131" s="43">
        <v>1745</v>
      </c>
      <c r="I1131" s="43">
        <v>125640</v>
      </c>
      <c r="J1131" s="45">
        <v>125640</v>
      </c>
      <c r="K1131" s="43">
        <v>114400</v>
      </c>
      <c r="L1131" s="41">
        <v>109.83</v>
      </c>
      <c r="M1131" s="11" t="s">
        <v>3707</v>
      </c>
      <c r="N1131" s="41">
        <v>0</v>
      </c>
      <c r="O1131" s="42"/>
      <c r="P1131" s="43">
        <v>114984</v>
      </c>
      <c r="Q1131" s="41" t="s">
        <v>3700</v>
      </c>
      <c r="R1131" s="43">
        <v>-114400</v>
      </c>
      <c r="S1131" s="41">
        <v>0</v>
      </c>
      <c r="T1131" s="7" t="s">
        <v>3701</v>
      </c>
      <c r="U1131" s="46" t="s">
        <v>3702</v>
      </c>
      <c r="V1131" s="41">
        <v>129.69</v>
      </c>
      <c r="W1131" s="12">
        <v>45784</v>
      </c>
      <c r="X1131" s="12">
        <v>45560</v>
      </c>
      <c r="Y1131" s="47">
        <v>22031</v>
      </c>
      <c r="Z1131" s="42">
        <v>0</v>
      </c>
      <c r="AA1131" s="14">
        <v>45785</v>
      </c>
      <c r="AB1131" s="67" t="s">
        <v>68</v>
      </c>
      <c r="AC1131" s="47">
        <v>14</v>
      </c>
      <c r="AD1131" s="47" t="s">
        <v>133</v>
      </c>
      <c r="AE1131" s="13">
        <v>1076058000</v>
      </c>
      <c r="AF1131" s="47" t="s">
        <v>3703</v>
      </c>
      <c r="AG1131" t="str">
        <f t="shared" si="35"/>
        <v>ADA FOTO</v>
      </c>
    </row>
    <row r="1132" spans="1:33" ht="15.75" hidden="1" customHeight="1" thickBot="1">
      <c r="A1132" t="str">
        <f t="shared" si="34"/>
        <v>060151088243000</v>
      </c>
      <c r="B1132" s="41">
        <v>1126</v>
      </c>
      <c r="C1132" s="42" t="s">
        <v>3727</v>
      </c>
      <c r="D1132" s="7" t="s">
        <v>376</v>
      </c>
      <c r="E1132" s="41">
        <v>20</v>
      </c>
      <c r="F1132" s="43">
        <v>4700</v>
      </c>
      <c r="G1132" s="44">
        <v>20</v>
      </c>
      <c r="H1132" s="43">
        <v>4300</v>
      </c>
      <c r="I1132" s="43">
        <v>86000</v>
      </c>
      <c r="J1132" s="45">
        <v>86000</v>
      </c>
      <c r="K1132" s="43">
        <v>87000</v>
      </c>
      <c r="L1132" s="41">
        <v>98.85</v>
      </c>
      <c r="M1132" s="11" t="s">
        <v>3699</v>
      </c>
      <c r="N1132" s="41">
        <v>0</v>
      </c>
      <c r="O1132" s="42"/>
      <c r="P1132" s="43">
        <v>83820</v>
      </c>
      <c r="Q1132" s="41" t="s">
        <v>3700</v>
      </c>
      <c r="R1132" s="43">
        <v>-87000</v>
      </c>
      <c r="S1132" s="41">
        <v>0</v>
      </c>
      <c r="T1132" s="7" t="s">
        <v>3701</v>
      </c>
      <c r="U1132" s="46" t="s">
        <v>3702</v>
      </c>
      <c r="V1132" s="41">
        <v>10.36</v>
      </c>
      <c r="W1132" s="12">
        <v>45755</v>
      </c>
      <c r="X1132" s="12">
        <v>45733</v>
      </c>
      <c r="Y1132" s="47">
        <v>31150</v>
      </c>
      <c r="Z1132" s="42"/>
      <c r="AA1132" s="14">
        <v>45785</v>
      </c>
      <c r="AB1132" s="67" t="s">
        <v>68</v>
      </c>
      <c r="AC1132" s="47">
        <v>17</v>
      </c>
      <c r="AD1132" s="47" t="s">
        <v>133</v>
      </c>
      <c r="AE1132" s="13">
        <v>1088243000</v>
      </c>
      <c r="AF1132" s="47" t="s">
        <v>3703</v>
      </c>
      <c r="AG1132" t="str">
        <f t="shared" si="35"/>
        <v>ADA FOTO</v>
      </c>
    </row>
    <row r="1133" spans="1:33" ht="15.75" hidden="1" customHeight="1" thickBot="1">
      <c r="A1133" t="str">
        <f t="shared" si="34"/>
        <v>060151084369000</v>
      </c>
      <c r="B1133" s="41">
        <v>1127</v>
      </c>
      <c r="C1133" s="42" t="s">
        <v>3728</v>
      </c>
      <c r="D1133" s="7" t="s">
        <v>334</v>
      </c>
      <c r="E1133" s="41">
        <v>60</v>
      </c>
      <c r="F1133" s="43">
        <v>9000</v>
      </c>
      <c r="G1133" s="44">
        <v>0</v>
      </c>
      <c r="H1133" s="43">
        <v>0</v>
      </c>
      <c r="I1133" s="43">
        <v>540000</v>
      </c>
      <c r="J1133" s="45">
        <v>540000</v>
      </c>
      <c r="K1133" s="43">
        <v>536000</v>
      </c>
      <c r="L1133" s="41">
        <v>100.75</v>
      </c>
      <c r="M1133" s="11" t="s">
        <v>3707</v>
      </c>
      <c r="N1133" s="41">
        <v>0</v>
      </c>
      <c r="O1133" s="42"/>
      <c r="P1133" s="43">
        <v>513420</v>
      </c>
      <c r="Q1133" s="41" t="s">
        <v>3700</v>
      </c>
      <c r="R1133" s="43">
        <v>-536000</v>
      </c>
      <c r="S1133" s="41">
        <v>0</v>
      </c>
      <c r="T1133" s="7" t="s">
        <v>3701</v>
      </c>
      <c r="U1133" s="46" t="s">
        <v>3702</v>
      </c>
      <c r="V1133" s="41">
        <v>6.46</v>
      </c>
      <c r="W1133" s="12">
        <v>45784</v>
      </c>
      <c r="X1133" s="12">
        <v>45643</v>
      </c>
      <c r="Y1133" s="47">
        <v>39413</v>
      </c>
      <c r="Z1133" s="42"/>
      <c r="AA1133" s="14">
        <v>45785</v>
      </c>
      <c r="AB1133" s="67" t="s">
        <v>68</v>
      </c>
      <c r="AC1133" s="47">
        <v>17</v>
      </c>
      <c r="AD1133" s="47" t="s">
        <v>133</v>
      </c>
      <c r="AE1133" s="13">
        <v>1084369000</v>
      </c>
      <c r="AF1133" s="47" t="s">
        <v>3703</v>
      </c>
      <c r="AG1133" t="str">
        <f t="shared" si="35"/>
        <v>ADA FOTO</v>
      </c>
    </row>
    <row r="1134" spans="1:33" ht="15.75" hidden="1" customHeight="1" thickBot="1">
      <c r="A1134" t="str">
        <f t="shared" si="34"/>
        <v>060151088271000</v>
      </c>
      <c r="B1134" s="41">
        <v>1128</v>
      </c>
      <c r="C1134" s="42" t="s">
        <v>3817</v>
      </c>
      <c r="D1134" s="7" t="s">
        <v>595</v>
      </c>
      <c r="E1134" s="41">
        <v>40</v>
      </c>
      <c r="F1134" s="43">
        <v>3000</v>
      </c>
      <c r="G1134" s="44">
        <v>40</v>
      </c>
      <c r="H1134" s="43">
        <v>2875</v>
      </c>
      <c r="I1134" s="43">
        <v>115000</v>
      </c>
      <c r="J1134" s="45">
        <v>115000</v>
      </c>
      <c r="K1134" s="43">
        <v>113500</v>
      </c>
      <c r="L1134" s="41">
        <v>101.32</v>
      </c>
      <c r="M1134" s="11" t="s">
        <v>3707</v>
      </c>
      <c r="N1134" s="41">
        <v>0</v>
      </c>
      <c r="O1134" s="42"/>
      <c r="P1134" s="43">
        <v>115040</v>
      </c>
      <c r="Q1134" s="41" t="s">
        <v>3700</v>
      </c>
      <c r="R1134" s="43">
        <v>-113500</v>
      </c>
      <c r="S1134" s="41">
        <v>0</v>
      </c>
      <c r="T1134" s="7" t="s">
        <v>3701</v>
      </c>
      <c r="U1134" s="46" t="s">
        <v>3711</v>
      </c>
      <c r="V1134" s="41">
        <v>489.61</v>
      </c>
      <c r="W1134" s="12">
        <v>45784</v>
      </c>
      <c r="X1134" s="12">
        <v>45733</v>
      </c>
      <c r="Y1134" s="47">
        <v>32260</v>
      </c>
      <c r="Z1134" s="42"/>
      <c r="AA1134" s="14">
        <v>45785</v>
      </c>
      <c r="AB1134" s="67" t="s">
        <v>68</v>
      </c>
      <c r="AC1134" s="47">
        <v>17</v>
      </c>
      <c r="AD1134" s="47" t="s">
        <v>133</v>
      </c>
      <c r="AE1134" s="13">
        <v>1088271000</v>
      </c>
      <c r="AF1134" s="47" t="s">
        <v>3703</v>
      </c>
      <c r="AG1134" t="str">
        <f t="shared" si="35"/>
        <v>ADA FOTO</v>
      </c>
    </row>
    <row r="1135" spans="1:33" ht="15.75" hidden="1" customHeight="1" thickBot="1">
      <c r="A1135" t="str">
        <f t="shared" si="34"/>
        <v>060151088200000</v>
      </c>
      <c r="B1135" s="41">
        <v>1129</v>
      </c>
      <c r="C1135" s="42" t="s">
        <v>3730</v>
      </c>
      <c r="D1135" s="7" t="s">
        <v>370</v>
      </c>
      <c r="E1135" s="41">
        <v>40</v>
      </c>
      <c r="F1135" s="43">
        <v>2900</v>
      </c>
      <c r="G1135" s="44">
        <v>40</v>
      </c>
      <c r="H1135" s="43">
        <v>2835</v>
      </c>
      <c r="I1135" s="43">
        <v>113400</v>
      </c>
      <c r="J1135" s="45">
        <v>113400</v>
      </c>
      <c r="K1135" s="43">
        <v>113000</v>
      </c>
      <c r="L1135" s="41">
        <v>100.35</v>
      </c>
      <c r="M1135" s="11" t="s">
        <v>3707</v>
      </c>
      <c r="N1135" s="41">
        <v>0</v>
      </c>
      <c r="O1135" s="42"/>
      <c r="P1135" s="43">
        <v>111720</v>
      </c>
      <c r="Q1135" s="41" t="s">
        <v>3700</v>
      </c>
      <c r="R1135" s="43">
        <v>-113000</v>
      </c>
      <c r="S1135" s="41">
        <v>0</v>
      </c>
      <c r="T1135" s="7" t="s">
        <v>3701</v>
      </c>
      <c r="U1135" s="46" t="s">
        <v>3711</v>
      </c>
      <c r="V1135" s="41">
        <v>104.42</v>
      </c>
      <c r="W1135" s="12">
        <v>45785</v>
      </c>
      <c r="X1135" s="12">
        <v>45733</v>
      </c>
      <c r="Y1135" s="47">
        <v>32260</v>
      </c>
      <c r="Z1135" s="42"/>
      <c r="AA1135" s="14">
        <v>45785</v>
      </c>
      <c r="AB1135" s="67" t="s">
        <v>68</v>
      </c>
      <c r="AC1135" s="47">
        <v>17</v>
      </c>
      <c r="AD1135" s="47" t="s">
        <v>133</v>
      </c>
      <c r="AE1135" s="13">
        <v>1088200000</v>
      </c>
      <c r="AF1135" s="47" t="s">
        <v>3703</v>
      </c>
      <c r="AG1135" t="str">
        <f t="shared" si="35"/>
        <v>ADA FOTO</v>
      </c>
    </row>
    <row r="1136" spans="1:33" ht="15.75" hidden="1" customHeight="1" thickBot="1">
      <c r="A1136" t="str">
        <f t="shared" si="34"/>
        <v>060151088134000</v>
      </c>
      <c r="B1136" s="41">
        <v>1130</v>
      </c>
      <c r="C1136" s="42" t="s">
        <v>3731</v>
      </c>
      <c r="D1136" s="7" t="s">
        <v>346</v>
      </c>
      <c r="E1136" s="41">
        <v>40</v>
      </c>
      <c r="F1136" s="43">
        <v>2900</v>
      </c>
      <c r="G1136" s="44">
        <v>40</v>
      </c>
      <c r="H1136" s="43">
        <v>2835</v>
      </c>
      <c r="I1136" s="43">
        <v>113400</v>
      </c>
      <c r="J1136" s="45">
        <v>113400</v>
      </c>
      <c r="K1136" s="43">
        <v>113000</v>
      </c>
      <c r="L1136" s="41">
        <v>100.35</v>
      </c>
      <c r="M1136" s="11" t="s">
        <v>3707</v>
      </c>
      <c r="N1136" s="41">
        <v>0</v>
      </c>
      <c r="O1136" s="42"/>
      <c r="P1136" s="43">
        <v>111720</v>
      </c>
      <c r="Q1136" s="41" t="s">
        <v>3700</v>
      </c>
      <c r="R1136" s="43">
        <v>-113000</v>
      </c>
      <c r="S1136" s="41">
        <v>0</v>
      </c>
      <c r="T1136" s="7" t="s">
        <v>3701</v>
      </c>
      <c r="U1136" s="46" t="s">
        <v>3711</v>
      </c>
      <c r="V1136" s="41">
        <v>20.07</v>
      </c>
      <c r="W1136" s="12">
        <v>45785</v>
      </c>
      <c r="X1136" s="12">
        <v>45733</v>
      </c>
      <c r="Y1136" s="47">
        <v>32260</v>
      </c>
      <c r="Z1136" s="42"/>
      <c r="AA1136" s="14">
        <v>45785</v>
      </c>
      <c r="AB1136" s="67" t="s">
        <v>68</v>
      </c>
      <c r="AC1136" s="47">
        <v>17</v>
      </c>
      <c r="AD1136" s="47" t="s">
        <v>133</v>
      </c>
      <c r="AE1136" s="13">
        <v>1088134000</v>
      </c>
      <c r="AF1136" s="47" t="s">
        <v>3703</v>
      </c>
      <c r="AG1136" t="str">
        <f t="shared" si="35"/>
        <v>ADA FOTO</v>
      </c>
    </row>
    <row r="1137" spans="1:33" ht="15.75" hidden="1" customHeight="1" thickBot="1">
      <c r="A1137" t="str">
        <f t="shared" si="34"/>
        <v>060151088137000</v>
      </c>
      <c r="B1137" s="41">
        <v>1131</v>
      </c>
      <c r="C1137" s="42" t="s">
        <v>3732</v>
      </c>
      <c r="D1137" s="7" t="s">
        <v>3569</v>
      </c>
      <c r="E1137" s="41">
        <v>24</v>
      </c>
      <c r="F1137" s="43">
        <v>4500</v>
      </c>
      <c r="G1137" s="44">
        <v>24</v>
      </c>
      <c r="H1137" s="43">
        <v>4283</v>
      </c>
      <c r="I1137" s="43">
        <v>102792</v>
      </c>
      <c r="J1137" s="48">
        <v>102792</v>
      </c>
      <c r="K1137" s="49">
        <v>97000</v>
      </c>
      <c r="L1137" s="41">
        <v>105.97</v>
      </c>
      <c r="M1137" s="11" t="s">
        <v>3707</v>
      </c>
      <c r="N1137" s="41">
        <v>0</v>
      </c>
      <c r="O1137" s="42"/>
      <c r="P1137" s="43">
        <v>100968</v>
      </c>
      <c r="Q1137" s="41" t="s">
        <v>3700</v>
      </c>
      <c r="R1137" s="43">
        <v>-97000</v>
      </c>
      <c r="S1137" s="41">
        <v>0</v>
      </c>
      <c r="T1137" s="7" t="s">
        <v>3701</v>
      </c>
      <c r="U1137" s="46" t="s">
        <v>3702</v>
      </c>
      <c r="V1137" s="41">
        <v>17.62</v>
      </c>
      <c r="W1137" s="12">
        <v>45784</v>
      </c>
      <c r="X1137" s="12">
        <v>45764</v>
      </c>
      <c r="Y1137" s="47">
        <v>31207</v>
      </c>
      <c r="Z1137" s="42"/>
      <c r="AA1137" s="14">
        <v>45785</v>
      </c>
      <c r="AB1137" s="67" t="s">
        <v>68</v>
      </c>
      <c r="AC1137" s="47">
        <v>17</v>
      </c>
      <c r="AD1137" s="47" t="s">
        <v>133</v>
      </c>
      <c r="AE1137" s="13">
        <v>1088137000</v>
      </c>
      <c r="AF1137" s="47" t="s">
        <v>3703</v>
      </c>
      <c r="AG1137" t="str">
        <f t="shared" si="35"/>
        <v>ADA FOTO</v>
      </c>
    </row>
    <row r="1138" spans="1:33" ht="15.75" hidden="1" customHeight="1" thickBot="1">
      <c r="A1138" t="str">
        <f t="shared" si="34"/>
        <v>060151035633000</v>
      </c>
      <c r="B1138" s="41">
        <v>1132</v>
      </c>
      <c r="C1138" s="42" t="s">
        <v>3733</v>
      </c>
      <c r="D1138" s="7" t="s">
        <v>208</v>
      </c>
      <c r="E1138" s="41">
        <v>20</v>
      </c>
      <c r="F1138" s="43">
        <v>7300</v>
      </c>
      <c r="G1138" s="44">
        <v>20</v>
      </c>
      <c r="H1138" s="43">
        <v>7050</v>
      </c>
      <c r="I1138" s="43">
        <v>141000</v>
      </c>
      <c r="J1138" s="45">
        <v>141000</v>
      </c>
      <c r="K1138" s="43">
        <v>139500</v>
      </c>
      <c r="L1138" s="41">
        <v>101.08</v>
      </c>
      <c r="M1138" s="11" t="s">
        <v>3707</v>
      </c>
      <c r="N1138" s="41">
        <v>0</v>
      </c>
      <c r="O1138" s="42"/>
      <c r="P1138" s="43">
        <v>147100</v>
      </c>
      <c r="Q1138" s="41" t="s">
        <v>3700</v>
      </c>
      <c r="R1138" s="43">
        <v>-139500</v>
      </c>
      <c r="S1138" s="41">
        <v>0</v>
      </c>
      <c r="T1138" s="7" t="s">
        <v>3701</v>
      </c>
      <c r="U1138" s="46" t="s">
        <v>3711</v>
      </c>
      <c r="V1138" s="41">
        <v>9.7200000000000006</v>
      </c>
      <c r="W1138" s="12">
        <v>45784</v>
      </c>
      <c r="X1138" s="12">
        <v>45740</v>
      </c>
      <c r="Y1138" s="47">
        <v>40769</v>
      </c>
      <c r="Z1138" s="42"/>
      <c r="AA1138" s="14">
        <v>45785</v>
      </c>
      <c r="AB1138" s="67" t="s">
        <v>68</v>
      </c>
      <c r="AC1138" s="47">
        <v>17</v>
      </c>
      <c r="AD1138" s="47" t="s">
        <v>133</v>
      </c>
      <c r="AE1138" s="13">
        <v>1035633000</v>
      </c>
      <c r="AF1138" s="47" t="s">
        <v>3703</v>
      </c>
      <c r="AG1138" t="str">
        <f t="shared" si="35"/>
        <v>ADA FOTO</v>
      </c>
    </row>
    <row r="1139" spans="1:33" ht="15.75" hidden="1" customHeight="1" thickBot="1">
      <c r="A1139" t="str">
        <f t="shared" si="34"/>
        <v>060151035634000</v>
      </c>
      <c r="B1139" s="41">
        <v>1133</v>
      </c>
      <c r="C1139" s="42" t="s">
        <v>3734</v>
      </c>
      <c r="D1139" s="7" t="s">
        <v>214</v>
      </c>
      <c r="E1139" s="41">
        <v>20</v>
      </c>
      <c r="F1139" s="43">
        <v>9900</v>
      </c>
      <c r="G1139" s="44">
        <v>20</v>
      </c>
      <c r="H1139" s="43">
        <v>9750</v>
      </c>
      <c r="I1139" s="43">
        <v>195000</v>
      </c>
      <c r="J1139" s="45">
        <v>195000</v>
      </c>
      <c r="K1139" s="43">
        <v>195000</v>
      </c>
      <c r="L1139" s="41">
        <v>100</v>
      </c>
      <c r="M1139" s="11" t="s">
        <v>3705</v>
      </c>
      <c r="N1139" s="41">
        <v>0</v>
      </c>
      <c r="O1139" s="42"/>
      <c r="P1139" s="43">
        <v>201800</v>
      </c>
      <c r="Q1139" s="41" t="s">
        <v>3700</v>
      </c>
      <c r="R1139" s="43">
        <v>-195000</v>
      </c>
      <c r="S1139" s="41">
        <v>0</v>
      </c>
      <c r="T1139" s="7" t="s">
        <v>3701</v>
      </c>
      <c r="U1139" s="46" t="s">
        <v>3711</v>
      </c>
      <c r="V1139" s="41">
        <v>4.9400000000000004</v>
      </c>
      <c r="W1139" s="12">
        <v>45782</v>
      </c>
      <c r="X1139" s="12">
        <v>45754</v>
      </c>
      <c r="Y1139" s="47">
        <v>40769</v>
      </c>
      <c r="Z1139" s="42"/>
      <c r="AA1139" s="14">
        <v>45785</v>
      </c>
      <c r="AB1139" s="67" t="s">
        <v>68</v>
      </c>
      <c r="AC1139" s="47">
        <v>17</v>
      </c>
      <c r="AD1139" s="47" t="s">
        <v>133</v>
      </c>
      <c r="AE1139" s="13">
        <v>1035634000</v>
      </c>
      <c r="AF1139" s="47" t="s">
        <v>3703</v>
      </c>
      <c r="AG1139" t="str">
        <f t="shared" si="35"/>
        <v>ADA FOTO</v>
      </c>
    </row>
    <row r="1140" spans="1:33" ht="15.75" hidden="1" customHeight="1" thickBot="1">
      <c r="A1140" t="str">
        <f t="shared" si="34"/>
        <v>060151088171000</v>
      </c>
      <c r="B1140" s="41">
        <v>1134</v>
      </c>
      <c r="C1140" s="42" t="s">
        <v>3735</v>
      </c>
      <c r="D1140" s="7" t="s">
        <v>358</v>
      </c>
      <c r="E1140" s="41">
        <v>40</v>
      </c>
      <c r="F1140" s="43">
        <v>3000</v>
      </c>
      <c r="G1140" s="44">
        <v>40</v>
      </c>
      <c r="H1140" s="43">
        <v>2820</v>
      </c>
      <c r="I1140" s="43">
        <v>112800</v>
      </c>
      <c r="J1140" s="45">
        <v>112800</v>
      </c>
      <c r="K1140" s="43">
        <v>111000</v>
      </c>
      <c r="L1140" s="41">
        <v>101.62</v>
      </c>
      <c r="M1140" s="11" t="s">
        <v>3707</v>
      </c>
      <c r="N1140" s="41">
        <v>0</v>
      </c>
      <c r="O1140" s="42"/>
      <c r="P1140" s="43">
        <v>111880</v>
      </c>
      <c r="Q1140" s="41" t="s">
        <v>3700</v>
      </c>
      <c r="R1140" s="43">
        <v>-111000</v>
      </c>
      <c r="S1140" s="41">
        <v>0</v>
      </c>
      <c r="T1140" s="7" t="s">
        <v>3701</v>
      </c>
      <c r="U1140" s="46" t="s">
        <v>3711</v>
      </c>
      <c r="V1140" s="41">
        <v>58.66</v>
      </c>
      <c r="W1140" s="12">
        <v>45784</v>
      </c>
      <c r="X1140" s="12">
        <v>45771</v>
      </c>
      <c r="Y1140" s="47">
        <v>29279</v>
      </c>
      <c r="Z1140" s="42"/>
      <c r="AA1140" s="14">
        <v>45785</v>
      </c>
      <c r="AB1140" s="67" t="s">
        <v>68</v>
      </c>
      <c r="AC1140" s="47">
        <v>17</v>
      </c>
      <c r="AD1140" s="47" t="s">
        <v>133</v>
      </c>
      <c r="AE1140" s="13">
        <v>1088171000</v>
      </c>
      <c r="AF1140" s="47" t="s">
        <v>3703</v>
      </c>
      <c r="AG1140" t="str">
        <f t="shared" si="35"/>
        <v>ADA FOTO</v>
      </c>
    </row>
    <row r="1141" spans="1:33" ht="15.75" hidden="1" customHeight="1" thickBot="1">
      <c r="A1141" t="str">
        <f t="shared" si="34"/>
        <v>060151088175000</v>
      </c>
      <c r="B1141" s="41">
        <v>1135</v>
      </c>
      <c r="C1141" s="42" t="s">
        <v>3736</v>
      </c>
      <c r="D1141" s="7" t="s">
        <v>364</v>
      </c>
      <c r="E1141" s="41">
        <v>40</v>
      </c>
      <c r="F1141" s="43">
        <v>2900</v>
      </c>
      <c r="G1141" s="44">
        <v>40</v>
      </c>
      <c r="H1141" s="43">
        <v>2725</v>
      </c>
      <c r="I1141" s="43">
        <v>109000</v>
      </c>
      <c r="J1141" s="45">
        <v>109000</v>
      </c>
      <c r="K1141" s="43">
        <v>111000</v>
      </c>
      <c r="L1141" s="41">
        <v>98.2</v>
      </c>
      <c r="M1141" s="11" t="s">
        <v>3699</v>
      </c>
      <c r="N1141" s="41">
        <v>0</v>
      </c>
      <c r="O1141" s="42"/>
      <c r="P1141" s="43">
        <v>106760</v>
      </c>
      <c r="Q1141" s="41" t="s">
        <v>3700</v>
      </c>
      <c r="R1141" s="43">
        <v>-111000</v>
      </c>
      <c r="S1141" s="41">
        <v>0</v>
      </c>
      <c r="T1141" s="7" t="s">
        <v>3701</v>
      </c>
      <c r="U1141" s="46" t="s">
        <v>3702</v>
      </c>
      <c r="V1141" s="41">
        <v>42.14</v>
      </c>
      <c r="W1141" s="12">
        <v>45784</v>
      </c>
      <c r="X1141" s="12">
        <v>45741</v>
      </c>
      <c r="Y1141" s="47">
        <v>29279</v>
      </c>
      <c r="Z1141" s="42"/>
      <c r="AA1141" s="14">
        <v>45785</v>
      </c>
      <c r="AB1141" s="67" t="s">
        <v>68</v>
      </c>
      <c r="AC1141" s="47">
        <v>17</v>
      </c>
      <c r="AD1141" s="47" t="s">
        <v>133</v>
      </c>
      <c r="AE1141" s="13">
        <v>1088175000</v>
      </c>
      <c r="AF1141" s="47" t="s">
        <v>3703</v>
      </c>
      <c r="AG1141" t="str">
        <f t="shared" si="35"/>
        <v>ADA FOTO</v>
      </c>
    </row>
    <row r="1142" spans="1:33" ht="15.75" hidden="1" customHeight="1" thickBot="1">
      <c r="A1142" t="str">
        <f t="shared" si="34"/>
        <v>060151137215000</v>
      </c>
      <c r="B1142" s="41">
        <v>1136</v>
      </c>
      <c r="C1142" s="42" t="s">
        <v>3737</v>
      </c>
      <c r="D1142" s="7" t="s">
        <v>3594</v>
      </c>
      <c r="E1142" s="41">
        <v>42</v>
      </c>
      <c r="F1142" s="43">
        <v>9300</v>
      </c>
      <c r="G1142" s="44">
        <v>0</v>
      </c>
      <c r="H1142" s="43">
        <v>0</v>
      </c>
      <c r="I1142" s="43">
        <v>390600</v>
      </c>
      <c r="J1142" s="45">
        <v>390600</v>
      </c>
      <c r="K1142" s="43">
        <v>367500</v>
      </c>
      <c r="L1142" s="41">
        <v>106.29</v>
      </c>
      <c r="M1142" s="11" t="s">
        <v>3707</v>
      </c>
      <c r="N1142" s="41">
        <v>0</v>
      </c>
      <c r="O1142" s="42"/>
      <c r="P1142" s="43">
        <v>378714</v>
      </c>
      <c r="Q1142" s="41" t="s">
        <v>3700</v>
      </c>
      <c r="R1142" s="43">
        <v>-367500</v>
      </c>
      <c r="S1142" s="41">
        <v>0</v>
      </c>
      <c r="T1142" s="7" t="s">
        <v>3701</v>
      </c>
      <c r="U1142" s="46" t="s">
        <v>3702</v>
      </c>
      <c r="V1142" s="41">
        <v>0.42</v>
      </c>
      <c r="W1142" s="12">
        <v>45784</v>
      </c>
      <c r="X1142" s="12">
        <v>45771</v>
      </c>
      <c r="Y1142" s="47">
        <v>28031</v>
      </c>
      <c r="Z1142" s="42">
        <v>0</v>
      </c>
      <c r="AA1142" s="14">
        <v>45785</v>
      </c>
      <c r="AB1142" s="67" t="s">
        <v>68</v>
      </c>
      <c r="AC1142" s="47">
        <v>19</v>
      </c>
      <c r="AD1142" s="47" t="s">
        <v>133</v>
      </c>
      <c r="AE1142" s="13">
        <v>1137215000</v>
      </c>
      <c r="AF1142" s="47" t="s">
        <v>3703</v>
      </c>
      <c r="AG1142" t="str">
        <f t="shared" si="35"/>
        <v>ADA FOTO</v>
      </c>
    </row>
    <row r="1143" spans="1:33" ht="15.75" hidden="1" customHeight="1" thickBot="1">
      <c r="A1143" t="str">
        <f t="shared" si="34"/>
        <v>060151089525000</v>
      </c>
      <c r="B1143" s="41">
        <v>1137</v>
      </c>
      <c r="C1143" s="42" t="s">
        <v>3738</v>
      </c>
      <c r="D1143" s="7" t="s">
        <v>2549</v>
      </c>
      <c r="E1143" s="41">
        <v>144</v>
      </c>
      <c r="F1143" s="43">
        <v>4400</v>
      </c>
      <c r="G1143" s="44">
        <v>0</v>
      </c>
      <c r="H1143" s="43">
        <v>0</v>
      </c>
      <c r="I1143" s="43">
        <v>633600</v>
      </c>
      <c r="J1143" s="45">
        <v>633600</v>
      </c>
      <c r="K1143" s="43">
        <v>576000</v>
      </c>
      <c r="L1143" s="41">
        <v>110</v>
      </c>
      <c r="M1143" s="11" t="s">
        <v>3707</v>
      </c>
      <c r="N1143" s="41">
        <v>0</v>
      </c>
      <c r="O1143" s="42"/>
      <c r="P1143" s="43">
        <v>554112</v>
      </c>
      <c r="Q1143" s="41" t="s">
        <v>3700</v>
      </c>
      <c r="R1143" s="43">
        <v>-576000</v>
      </c>
      <c r="S1143" s="41">
        <v>0</v>
      </c>
      <c r="T1143" s="7" t="s">
        <v>3701</v>
      </c>
      <c r="U1143" s="46" t="s">
        <v>3711</v>
      </c>
      <c r="V1143" s="41">
        <v>64.3</v>
      </c>
      <c r="W1143" s="12">
        <v>45778</v>
      </c>
      <c r="X1143" s="12">
        <v>45721</v>
      </c>
      <c r="Y1143" s="47">
        <v>28031</v>
      </c>
      <c r="Z1143" s="42">
        <v>0</v>
      </c>
      <c r="AA1143" s="14">
        <v>45785</v>
      </c>
      <c r="AB1143" s="67" t="s">
        <v>68</v>
      </c>
      <c r="AC1143" s="47">
        <v>19</v>
      </c>
      <c r="AD1143" s="47" t="s">
        <v>133</v>
      </c>
      <c r="AE1143" s="13">
        <v>1089525000</v>
      </c>
      <c r="AF1143" s="47" t="s">
        <v>3703</v>
      </c>
      <c r="AG1143" t="str">
        <f t="shared" si="35"/>
        <v>ADA FOTO</v>
      </c>
    </row>
    <row r="1144" spans="1:33" ht="15.75" hidden="1" customHeight="1" thickBot="1">
      <c r="A1144" t="str">
        <f t="shared" si="34"/>
        <v>060151118289000</v>
      </c>
      <c r="B1144" s="41">
        <v>1138</v>
      </c>
      <c r="C1144" s="42" t="s">
        <v>3739</v>
      </c>
      <c r="D1144" s="7" t="s">
        <v>2575</v>
      </c>
      <c r="E1144" s="41">
        <v>12</v>
      </c>
      <c r="F1144" s="43">
        <v>29300</v>
      </c>
      <c r="G1144" s="44">
        <v>0</v>
      </c>
      <c r="H1144" s="41">
        <v>0</v>
      </c>
      <c r="I1144" s="43">
        <v>351600</v>
      </c>
      <c r="J1144" s="45">
        <v>351600</v>
      </c>
      <c r="K1144" s="43">
        <v>315600</v>
      </c>
      <c r="L1144" s="41">
        <v>111.41</v>
      </c>
      <c r="M1144" s="11" t="s">
        <v>3707</v>
      </c>
      <c r="N1144" s="41">
        <v>0</v>
      </c>
      <c r="O1144" s="42"/>
      <c r="P1144" s="43">
        <v>385920</v>
      </c>
      <c r="Q1144" s="41" t="s">
        <v>3700</v>
      </c>
      <c r="R1144" s="43">
        <v>-315600</v>
      </c>
      <c r="S1144" s="41">
        <v>0</v>
      </c>
      <c r="T1144" s="7" t="s">
        <v>3701</v>
      </c>
      <c r="U1144" s="46" t="s">
        <v>3702</v>
      </c>
      <c r="V1144" s="41">
        <v>0.85</v>
      </c>
      <c r="W1144" s="12">
        <v>45781</v>
      </c>
      <c r="X1144" s="12">
        <v>45775</v>
      </c>
      <c r="Y1144" s="47">
        <v>29288</v>
      </c>
      <c r="Z1144" s="42">
        <v>0</v>
      </c>
      <c r="AA1144" s="14">
        <v>45785</v>
      </c>
      <c r="AB1144" s="67" t="s">
        <v>68</v>
      </c>
      <c r="AC1144" s="47">
        <v>19</v>
      </c>
      <c r="AD1144" s="47" t="s">
        <v>133</v>
      </c>
      <c r="AE1144" s="13">
        <v>1118289000</v>
      </c>
      <c r="AF1144" s="47" t="s">
        <v>3703</v>
      </c>
      <c r="AG1144" t="str">
        <f t="shared" si="35"/>
        <v>ADA FOTO</v>
      </c>
    </row>
    <row r="1145" spans="1:33" ht="15.75" hidden="1" customHeight="1" thickBot="1">
      <c r="A1145" t="str">
        <f t="shared" si="34"/>
        <v>060151053801000</v>
      </c>
      <c r="B1145" s="41">
        <v>1139</v>
      </c>
      <c r="C1145" s="42" t="s">
        <v>3740</v>
      </c>
      <c r="D1145" s="7" t="s">
        <v>2504</v>
      </c>
      <c r="E1145" s="41">
        <v>12</v>
      </c>
      <c r="F1145" s="43">
        <v>53800</v>
      </c>
      <c r="G1145" s="44">
        <v>0</v>
      </c>
      <c r="H1145" s="43">
        <v>0</v>
      </c>
      <c r="I1145" s="43">
        <v>645600</v>
      </c>
      <c r="J1145" s="45">
        <v>645600</v>
      </c>
      <c r="K1145" s="43">
        <v>626400</v>
      </c>
      <c r="L1145" s="41">
        <v>103.07</v>
      </c>
      <c r="M1145" s="11" t="s">
        <v>3707</v>
      </c>
      <c r="N1145" s="41">
        <v>0</v>
      </c>
      <c r="O1145" s="42"/>
      <c r="P1145" s="43">
        <v>555240</v>
      </c>
      <c r="Q1145" s="41" t="s">
        <v>3700</v>
      </c>
      <c r="R1145" s="43">
        <v>-626400</v>
      </c>
      <c r="S1145" s="41">
        <v>0</v>
      </c>
      <c r="T1145" s="7" t="s">
        <v>3701</v>
      </c>
      <c r="U1145" s="46" t="s">
        <v>3702</v>
      </c>
      <c r="V1145" s="41">
        <v>0.09</v>
      </c>
      <c r="W1145" s="12">
        <v>45778</v>
      </c>
      <c r="X1145" s="12">
        <v>45762</v>
      </c>
      <c r="Y1145" s="47">
        <v>21755</v>
      </c>
      <c r="Z1145" s="42">
        <v>0</v>
      </c>
      <c r="AA1145" s="14">
        <v>45785</v>
      </c>
      <c r="AB1145" s="67" t="s">
        <v>68</v>
      </c>
      <c r="AC1145" s="47">
        <v>19</v>
      </c>
      <c r="AD1145" s="47" t="s">
        <v>133</v>
      </c>
      <c r="AE1145" s="13">
        <v>1053801000</v>
      </c>
      <c r="AF1145" s="47" t="s">
        <v>3703</v>
      </c>
      <c r="AG1145" t="str">
        <f t="shared" si="35"/>
        <v>ADA FOTO</v>
      </c>
    </row>
    <row r="1146" spans="1:33" ht="15.75" hidden="1" customHeight="1" thickBot="1">
      <c r="A1146" t="str">
        <f t="shared" si="34"/>
        <v>060151066078000</v>
      </c>
      <c r="B1146" s="41">
        <v>1140</v>
      </c>
      <c r="C1146" s="42" t="s">
        <v>3741</v>
      </c>
      <c r="D1146" s="7" t="s">
        <v>2514</v>
      </c>
      <c r="E1146" s="41">
        <v>42</v>
      </c>
      <c r="F1146" s="43">
        <v>9500</v>
      </c>
      <c r="G1146" s="44">
        <v>0</v>
      </c>
      <c r="H1146" s="43">
        <v>0</v>
      </c>
      <c r="I1146" s="43">
        <v>399000</v>
      </c>
      <c r="J1146" s="45">
        <v>399000</v>
      </c>
      <c r="K1146" s="43">
        <v>373800</v>
      </c>
      <c r="L1146" s="41">
        <v>106.74</v>
      </c>
      <c r="M1146" s="11" t="s">
        <v>3707</v>
      </c>
      <c r="N1146" s="41">
        <v>0</v>
      </c>
      <c r="O1146" s="42"/>
      <c r="P1146" s="43">
        <v>369852</v>
      </c>
      <c r="Q1146" s="41" t="s">
        <v>3700</v>
      </c>
      <c r="R1146" s="43">
        <v>-373800</v>
      </c>
      <c r="S1146" s="41">
        <v>0</v>
      </c>
      <c r="T1146" s="7" t="s">
        <v>3701</v>
      </c>
      <c r="U1146" s="46" t="s">
        <v>3702</v>
      </c>
      <c r="V1146" s="50">
        <v>0.05</v>
      </c>
      <c r="W1146" s="12">
        <v>45703</v>
      </c>
      <c r="X1146" s="12">
        <v>45096</v>
      </c>
      <c r="Y1146" s="47">
        <v>21755</v>
      </c>
      <c r="Z1146" s="42" t="s">
        <v>3820</v>
      </c>
      <c r="AA1146" s="14">
        <v>45785</v>
      </c>
      <c r="AB1146" s="67" t="s">
        <v>68</v>
      </c>
      <c r="AC1146" s="47">
        <v>19</v>
      </c>
      <c r="AD1146" s="47" t="s">
        <v>133</v>
      </c>
      <c r="AE1146" s="13">
        <v>1066078000</v>
      </c>
      <c r="AF1146" s="47" t="s">
        <v>3703</v>
      </c>
      <c r="AG1146" t="str">
        <f t="shared" si="35"/>
        <v>ADA FOTO</v>
      </c>
    </row>
    <row r="1147" spans="1:33" ht="15.75" hidden="1" customHeight="1" thickBot="1">
      <c r="A1147" t="str">
        <f t="shared" si="34"/>
        <v>060151089541000</v>
      </c>
      <c r="B1147" s="41">
        <v>1141</v>
      </c>
      <c r="C1147" s="42" t="s">
        <v>3742</v>
      </c>
      <c r="D1147" s="7" t="s">
        <v>2554</v>
      </c>
      <c r="E1147" s="41">
        <v>144</v>
      </c>
      <c r="F1147" s="43">
        <v>5000</v>
      </c>
      <c r="G1147" s="44">
        <v>0</v>
      </c>
      <c r="H1147" s="43">
        <v>0</v>
      </c>
      <c r="I1147" s="43">
        <v>720000</v>
      </c>
      <c r="J1147" s="45">
        <v>720000</v>
      </c>
      <c r="K1147" s="43">
        <v>641200</v>
      </c>
      <c r="L1147" s="41">
        <v>112.29</v>
      </c>
      <c r="M1147" s="11" t="s">
        <v>3707</v>
      </c>
      <c r="N1147" s="41">
        <v>0</v>
      </c>
      <c r="O1147" s="42"/>
      <c r="P1147" s="43">
        <v>610272</v>
      </c>
      <c r="Q1147" s="41" t="s">
        <v>3700</v>
      </c>
      <c r="R1147" s="43">
        <v>-641200</v>
      </c>
      <c r="S1147" s="41">
        <v>0</v>
      </c>
      <c r="T1147" s="7" t="s">
        <v>3701</v>
      </c>
      <c r="U1147" s="46" t="s">
        <v>3711</v>
      </c>
      <c r="V1147" s="41">
        <v>17.760000000000002</v>
      </c>
      <c r="W1147" s="12">
        <v>45784</v>
      </c>
      <c r="X1147" s="12">
        <v>45771</v>
      </c>
      <c r="Y1147" s="47">
        <v>28331</v>
      </c>
      <c r="Z1147" s="42">
        <v>0</v>
      </c>
      <c r="AA1147" s="14">
        <v>45785</v>
      </c>
      <c r="AB1147" s="67" t="s">
        <v>68</v>
      </c>
      <c r="AC1147" s="47">
        <v>19</v>
      </c>
      <c r="AD1147" s="47" t="s">
        <v>133</v>
      </c>
      <c r="AE1147" s="13">
        <v>1089541000</v>
      </c>
      <c r="AF1147" s="47" t="s">
        <v>3703</v>
      </c>
      <c r="AG1147" t="str">
        <f t="shared" si="35"/>
        <v>ADA FOTO</v>
      </c>
    </row>
    <row r="1148" spans="1:33" ht="15.75" hidden="1" customHeight="1" thickBot="1">
      <c r="A1148" t="str">
        <f t="shared" si="34"/>
        <v>060151065842000</v>
      </c>
      <c r="B1148" s="41">
        <v>1142</v>
      </c>
      <c r="C1148" s="42" t="s">
        <v>3743</v>
      </c>
      <c r="D1148" s="7" t="s">
        <v>2509</v>
      </c>
      <c r="E1148" s="41">
        <v>48</v>
      </c>
      <c r="F1148" s="43">
        <v>12700</v>
      </c>
      <c r="G1148" s="44">
        <v>0</v>
      </c>
      <c r="H1148" s="43">
        <v>0</v>
      </c>
      <c r="I1148" s="43">
        <v>609600</v>
      </c>
      <c r="J1148" s="45">
        <v>609600</v>
      </c>
      <c r="K1148" s="43">
        <v>604000</v>
      </c>
      <c r="L1148" s="41">
        <v>100.93</v>
      </c>
      <c r="M1148" s="11" t="s">
        <v>3707</v>
      </c>
      <c r="N1148" s="41">
        <v>0</v>
      </c>
      <c r="O1148" s="42"/>
      <c r="P1148" s="43">
        <v>602352</v>
      </c>
      <c r="Q1148" s="41" t="s">
        <v>3700</v>
      </c>
      <c r="R1148" s="43">
        <v>-604000</v>
      </c>
      <c r="S1148" s="41">
        <v>0</v>
      </c>
      <c r="T1148" s="7" t="s">
        <v>3701</v>
      </c>
      <c r="U1148" s="46" t="s">
        <v>3711</v>
      </c>
      <c r="V1148" s="41">
        <v>17.149999999999999</v>
      </c>
      <c r="W1148" s="12">
        <v>45784</v>
      </c>
      <c r="X1148" s="12">
        <v>45695</v>
      </c>
      <c r="Y1148" s="47">
        <v>28331</v>
      </c>
      <c r="Z1148" s="42">
        <v>0</v>
      </c>
      <c r="AA1148" s="14">
        <v>45785</v>
      </c>
      <c r="AB1148" s="67" t="s">
        <v>68</v>
      </c>
      <c r="AC1148" s="47">
        <v>19</v>
      </c>
      <c r="AD1148" s="47" t="s">
        <v>133</v>
      </c>
      <c r="AE1148" s="13">
        <v>1065842000</v>
      </c>
      <c r="AF1148" s="47" t="s">
        <v>3703</v>
      </c>
      <c r="AG1148" t="str">
        <f t="shared" si="35"/>
        <v>ADA FOTO</v>
      </c>
    </row>
    <row r="1149" spans="1:33" ht="15.75" hidden="1" customHeight="1" thickBot="1">
      <c r="A1149" t="str">
        <f t="shared" si="34"/>
        <v>060151038533000</v>
      </c>
      <c r="B1149" s="41">
        <v>1143</v>
      </c>
      <c r="C1149" s="42" t="s">
        <v>3744</v>
      </c>
      <c r="D1149" s="7" t="s">
        <v>2499</v>
      </c>
      <c r="E1149" s="41">
        <v>12</v>
      </c>
      <c r="F1149" s="43">
        <v>25200</v>
      </c>
      <c r="G1149" s="44">
        <v>0</v>
      </c>
      <c r="H1149" s="43">
        <v>0</v>
      </c>
      <c r="I1149" s="43">
        <v>302400</v>
      </c>
      <c r="J1149" s="45">
        <v>302400</v>
      </c>
      <c r="K1149" s="43">
        <v>301800</v>
      </c>
      <c r="L1149" s="41">
        <v>100.2</v>
      </c>
      <c r="M1149" s="11" t="s">
        <v>3707</v>
      </c>
      <c r="N1149" s="41">
        <v>0</v>
      </c>
      <c r="O1149" s="42"/>
      <c r="P1149" s="43">
        <v>269652</v>
      </c>
      <c r="Q1149" s="41" t="s">
        <v>3700</v>
      </c>
      <c r="R1149" s="43">
        <v>-301800</v>
      </c>
      <c r="S1149" s="41">
        <v>0</v>
      </c>
      <c r="T1149" s="7" t="s">
        <v>3701</v>
      </c>
      <c r="U1149" s="46" t="s">
        <v>3711</v>
      </c>
      <c r="V1149" s="50">
        <v>0.36</v>
      </c>
      <c r="W1149" s="12">
        <v>45781</v>
      </c>
      <c r="X1149" s="12">
        <v>45454</v>
      </c>
      <c r="Y1149" s="47">
        <v>28031</v>
      </c>
      <c r="Z1149" s="42">
        <v>0</v>
      </c>
      <c r="AA1149" s="14">
        <v>45785</v>
      </c>
      <c r="AB1149" s="67" t="s">
        <v>68</v>
      </c>
      <c r="AC1149" s="47">
        <v>19</v>
      </c>
      <c r="AD1149" s="47" t="s">
        <v>133</v>
      </c>
      <c r="AE1149" s="13">
        <v>1038533000</v>
      </c>
      <c r="AF1149" s="47" t="s">
        <v>3703</v>
      </c>
      <c r="AG1149" t="str">
        <f t="shared" si="35"/>
        <v>ADA FOTO</v>
      </c>
    </row>
    <row r="1150" spans="1:33" ht="15.75" hidden="1" customHeight="1" thickBot="1">
      <c r="A1150" t="str">
        <f t="shared" si="34"/>
        <v>060151001860000</v>
      </c>
      <c r="B1150" s="41">
        <v>1144</v>
      </c>
      <c r="C1150" s="42" t="s">
        <v>3745</v>
      </c>
      <c r="D1150" s="7" t="s">
        <v>2488</v>
      </c>
      <c r="E1150" s="41">
        <v>30</v>
      </c>
      <c r="F1150" s="43">
        <v>48200</v>
      </c>
      <c r="G1150" s="44">
        <v>30</v>
      </c>
      <c r="H1150" s="43">
        <v>47800</v>
      </c>
      <c r="I1150" s="43">
        <v>1434000</v>
      </c>
      <c r="J1150" s="45">
        <v>1434000</v>
      </c>
      <c r="K1150" s="43">
        <v>1275000</v>
      </c>
      <c r="L1150" s="41">
        <v>112.47</v>
      </c>
      <c r="M1150" s="11" t="s">
        <v>3707</v>
      </c>
      <c r="N1150" s="41">
        <v>0</v>
      </c>
      <c r="O1150" s="42"/>
      <c r="P1150" s="43">
        <v>1320240</v>
      </c>
      <c r="Q1150" s="41" t="s">
        <v>3700</v>
      </c>
      <c r="R1150" s="43">
        <v>-1275000</v>
      </c>
      <c r="S1150" s="41">
        <v>0</v>
      </c>
      <c r="T1150" s="7" t="s">
        <v>3701</v>
      </c>
      <c r="U1150" s="46" t="s">
        <v>3702</v>
      </c>
      <c r="V1150" s="50">
        <v>0.71</v>
      </c>
      <c r="W1150" s="12">
        <v>45784</v>
      </c>
      <c r="X1150" s="12">
        <v>45630</v>
      </c>
      <c r="Y1150" s="47">
        <v>37202</v>
      </c>
      <c r="Z1150" s="42">
        <v>0</v>
      </c>
      <c r="AA1150" s="14">
        <v>45785</v>
      </c>
      <c r="AB1150" s="67" t="s">
        <v>68</v>
      </c>
      <c r="AC1150" s="47">
        <v>19</v>
      </c>
      <c r="AD1150" s="47" t="s">
        <v>133</v>
      </c>
      <c r="AE1150" s="13">
        <v>1001860000</v>
      </c>
      <c r="AF1150" s="47" t="s">
        <v>3703</v>
      </c>
      <c r="AG1150" t="str">
        <f t="shared" si="35"/>
        <v>ADA FOTO</v>
      </c>
    </row>
    <row r="1151" spans="1:33" ht="15.75" hidden="1" customHeight="1" thickBot="1">
      <c r="A1151" t="str">
        <f t="shared" si="34"/>
        <v>060151072188000</v>
      </c>
      <c r="B1151" s="41">
        <v>1145</v>
      </c>
      <c r="C1151" s="42" t="s">
        <v>3746</v>
      </c>
      <c r="D1151" s="7" t="s">
        <v>2524</v>
      </c>
      <c r="E1151" s="41">
        <v>42</v>
      </c>
      <c r="F1151" s="43">
        <v>9500</v>
      </c>
      <c r="G1151" s="44">
        <v>0</v>
      </c>
      <c r="H1151" s="43">
        <v>0</v>
      </c>
      <c r="I1151" s="43">
        <v>399000</v>
      </c>
      <c r="J1151" s="45">
        <v>399000</v>
      </c>
      <c r="K1151" s="43">
        <v>386400</v>
      </c>
      <c r="L1151" s="41">
        <v>103.26</v>
      </c>
      <c r="M1151" s="11" t="s">
        <v>3707</v>
      </c>
      <c r="N1151" s="41">
        <v>0</v>
      </c>
      <c r="O1151" s="42"/>
      <c r="P1151" s="43">
        <v>397488</v>
      </c>
      <c r="Q1151" s="41" t="s">
        <v>3700</v>
      </c>
      <c r="R1151" s="43">
        <v>-386400</v>
      </c>
      <c r="S1151" s="41">
        <v>0</v>
      </c>
      <c r="T1151" s="7" t="s">
        <v>3701</v>
      </c>
      <c r="U1151" s="46" t="s">
        <v>3711</v>
      </c>
      <c r="V1151" s="50">
        <v>2.62</v>
      </c>
      <c r="W1151" s="12">
        <v>45776</v>
      </c>
      <c r="X1151" s="12">
        <v>45677</v>
      </c>
      <c r="Y1151" s="47">
        <v>28031</v>
      </c>
      <c r="Z1151" s="42">
        <v>0</v>
      </c>
      <c r="AA1151" s="14">
        <v>45785</v>
      </c>
      <c r="AB1151" s="67" t="s">
        <v>68</v>
      </c>
      <c r="AC1151" s="47">
        <v>19</v>
      </c>
      <c r="AD1151" s="47" t="s">
        <v>133</v>
      </c>
      <c r="AE1151" s="13">
        <v>1072188000</v>
      </c>
      <c r="AF1151" s="47" t="s">
        <v>3703</v>
      </c>
      <c r="AG1151" t="str">
        <f t="shared" si="35"/>
        <v>ADA FOTO</v>
      </c>
    </row>
    <row r="1152" spans="1:33" ht="15.75" hidden="1" customHeight="1" thickBot="1">
      <c r="A1152" t="str">
        <f t="shared" si="34"/>
        <v>060151059614000</v>
      </c>
      <c r="B1152" s="41">
        <v>1146</v>
      </c>
      <c r="C1152" s="42" t="s">
        <v>3747</v>
      </c>
      <c r="D1152" s="7" t="s">
        <v>3748</v>
      </c>
      <c r="E1152" s="41">
        <v>6</v>
      </c>
      <c r="F1152" s="43">
        <v>46500</v>
      </c>
      <c r="G1152" s="44">
        <v>0</v>
      </c>
      <c r="H1152" s="43">
        <v>0</v>
      </c>
      <c r="I1152" s="43">
        <v>279000</v>
      </c>
      <c r="J1152" s="45">
        <v>279000</v>
      </c>
      <c r="K1152" s="43">
        <v>291000</v>
      </c>
      <c r="L1152" s="41">
        <v>95.88</v>
      </c>
      <c r="M1152" s="11" t="s">
        <v>3699</v>
      </c>
      <c r="N1152" s="41">
        <v>0</v>
      </c>
      <c r="O1152" s="42"/>
      <c r="P1152" s="43">
        <v>273420</v>
      </c>
      <c r="Q1152" s="41" t="s">
        <v>3700</v>
      </c>
      <c r="R1152" s="43">
        <v>-291000</v>
      </c>
      <c r="S1152" s="41">
        <v>0</v>
      </c>
      <c r="T1152" s="7" t="s">
        <v>3701</v>
      </c>
      <c r="U1152" s="46" t="s">
        <v>3702</v>
      </c>
      <c r="V1152" s="41">
        <v>111.74</v>
      </c>
      <c r="W1152" s="12">
        <v>45784</v>
      </c>
      <c r="X1152" s="12">
        <v>45762</v>
      </c>
      <c r="Y1152" s="47">
        <v>22576</v>
      </c>
      <c r="Z1152" s="42"/>
      <c r="AA1152" s="14">
        <v>45785</v>
      </c>
      <c r="AB1152" s="67" t="s">
        <v>68</v>
      </c>
      <c r="AC1152" s="47">
        <v>21</v>
      </c>
      <c r="AD1152" s="47" t="s">
        <v>133</v>
      </c>
      <c r="AE1152" s="13">
        <v>1059614000</v>
      </c>
      <c r="AF1152" s="47" t="s">
        <v>3703</v>
      </c>
      <c r="AG1152" t="str">
        <f t="shared" si="35"/>
        <v>ADA FOTO</v>
      </c>
    </row>
    <row r="1153" spans="1:33" ht="15.75" hidden="1" customHeight="1" thickBot="1">
      <c r="A1153" t="str">
        <f t="shared" si="34"/>
        <v>060151092661000</v>
      </c>
      <c r="B1153" s="41">
        <v>1147</v>
      </c>
      <c r="C1153" s="42" t="s">
        <v>3749</v>
      </c>
      <c r="D1153" s="7" t="s">
        <v>400</v>
      </c>
      <c r="E1153" s="41">
        <v>12</v>
      </c>
      <c r="F1153" s="43">
        <v>9800</v>
      </c>
      <c r="G1153" s="44">
        <v>12</v>
      </c>
      <c r="H1153" s="43">
        <v>9500</v>
      </c>
      <c r="I1153" s="43">
        <v>114000</v>
      </c>
      <c r="J1153" s="45">
        <v>114000</v>
      </c>
      <c r="K1153" s="43">
        <v>113050</v>
      </c>
      <c r="L1153" s="41">
        <v>100.84</v>
      </c>
      <c r="M1153" s="11" t="s">
        <v>3707</v>
      </c>
      <c r="N1153" s="41">
        <v>0</v>
      </c>
      <c r="O1153" s="42"/>
      <c r="P1153" s="43">
        <v>113568</v>
      </c>
      <c r="Q1153" s="41" t="s">
        <v>3700</v>
      </c>
      <c r="R1153" s="43">
        <v>-113050</v>
      </c>
      <c r="S1153" s="41">
        <v>0</v>
      </c>
      <c r="T1153" s="7" t="s">
        <v>3701</v>
      </c>
      <c r="U1153" s="46" t="s">
        <v>3711</v>
      </c>
      <c r="V1153" s="41">
        <v>33.590000000000003</v>
      </c>
      <c r="W1153" s="12">
        <v>45784</v>
      </c>
      <c r="X1153" s="12">
        <v>45756</v>
      </c>
      <c r="Y1153" s="47">
        <v>25419</v>
      </c>
      <c r="Z1153" s="42"/>
      <c r="AA1153" s="14">
        <v>45785</v>
      </c>
      <c r="AB1153" s="67" t="s">
        <v>68</v>
      </c>
      <c r="AC1153" s="47">
        <v>21</v>
      </c>
      <c r="AD1153" s="47" t="s">
        <v>133</v>
      </c>
      <c r="AE1153" s="13">
        <v>1092661000</v>
      </c>
      <c r="AF1153" s="47" t="s">
        <v>3703</v>
      </c>
      <c r="AG1153" t="str">
        <f t="shared" si="35"/>
        <v>ADA FOTO</v>
      </c>
    </row>
    <row r="1154" spans="1:33" ht="15.75" hidden="1" customHeight="1" thickBot="1">
      <c r="A1154" t="str">
        <f t="shared" si="34"/>
        <v>060151089271000</v>
      </c>
      <c r="B1154" s="41">
        <v>1148</v>
      </c>
      <c r="C1154" s="42" t="s">
        <v>3750</v>
      </c>
      <c r="D1154" s="7" t="s">
        <v>382</v>
      </c>
      <c r="E1154" s="41">
        <v>48</v>
      </c>
      <c r="F1154" s="43">
        <v>2500</v>
      </c>
      <c r="G1154" s="44">
        <v>48</v>
      </c>
      <c r="H1154" s="43">
        <v>2325</v>
      </c>
      <c r="I1154" s="43">
        <v>111600</v>
      </c>
      <c r="J1154" s="45">
        <v>111600</v>
      </c>
      <c r="K1154" s="43">
        <v>115850</v>
      </c>
      <c r="L1154" s="41">
        <v>96.33</v>
      </c>
      <c r="M1154" s="11" t="s">
        <v>3699</v>
      </c>
      <c r="N1154" s="41">
        <v>0</v>
      </c>
      <c r="O1154" s="42"/>
      <c r="P1154" s="43">
        <v>113568</v>
      </c>
      <c r="Q1154" s="41" t="s">
        <v>3700</v>
      </c>
      <c r="R1154" s="43">
        <v>-115850</v>
      </c>
      <c r="S1154" s="41">
        <v>0</v>
      </c>
      <c r="T1154" s="7" t="s">
        <v>3701</v>
      </c>
      <c r="U1154" s="46" t="s">
        <v>3711</v>
      </c>
      <c r="V1154" s="41">
        <v>188.61</v>
      </c>
      <c r="W1154" s="12">
        <v>45784</v>
      </c>
      <c r="X1154" s="12">
        <v>45756</v>
      </c>
      <c r="Y1154" s="47">
        <v>25419</v>
      </c>
      <c r="Z1154" s="42"/>
      <c r="AA1154" s="14">
        <v>45785</v>
      </c>
      <c r="AB1154" s="67" t="s">
        <v>68</v>
      </c>
      <c r="AC1154" s="47">
        <v>21</v>
      </c>
      <c r="AD1154" s="47" t="s">
        <v>133</v>
      </c>
      <c r="AE1154" s="13">
        <v>1089271000</v>
      </c>
      <c r="AF1154" s="47" t="s">
        <v>3703</v>
      </c>
      <c r="AG1154" t="str">
        <f t="shared" si="35"/>
        <v>ADA FOTO</v>
      </c>
    </row>
    <row r="1155" spans="1:33" ht="15.75" hidden="1" customHeight="1" thickBot="1">
      <c r="A1155" t="str">
        <f t="shared" si="34"/>
        <v>060151000902000</v>
      </c>
      <c r="B1155" s="41">
        <v>1149</v>
      </c>
      <c r="C1155" s="42" t="s">
        <v>3751</v>
      </c>
      <c r="D1155" s="7" t="s">
        <v>3752</v>
      </c>
      <c r="E1155" s="41">
        <v>1</v>
      </c>
      <c r="F1155" s="43">
        <v>202000</v>
      </c>
      <c r="G1155" s="44">
        <v>0</v>
      </c>
      <c r="H1155" s="43">
        <v>0</v>
      </c>
      <c r="I1155" s="43">
        <v>202000</v>
      </c>
      <c r="J1155" s="45">
        <v>202000</v>
      </c>
      <c r="K1155" s="43">
        <v>189500</v>
      </c>
      <c r="L1155" s="41">
        <v>106.6</v>
      </c>
      <c r="M1155" s="11" t="s">
        <v>3707</v>
      </c>
      <c r="N1155" s="41">
        <v>0</v>
      </c>
      <c r="O1155" s="42"/>
      <c r="P1155" s="43">
        <v>181888</v>
      </c>
      <c r="Q1155" s="41" t="s">
        <v>3700</v>
      </c>
      <c r="R1155" s="43">
        <v>-189500</v>
      </c>
      <c r="S1155" s="41">
        <v>0</v>
      </c>
      <c r="T1155" s="7" t="s">
        <v>3701</v>
      </c>
      <c r="U1155" s="46" t="s">
        <v>3702</v>
      </c>
      <c r="V1155" s="41">
        <v>13.01</v>
      </c>
      <c r="W1155" s="12">
        <v>45784</v>
      </c>
      <c r="X1155" s="12">
        <v>45784</v>
      </c>
      <c r="Y1155" s="47">
        <v>22576</v>
      </c>
      <c r="Z1155" s="42"/>
      <c r="AA1155" s="14">
        <v>45785</v>
      </c>
      <c r="AB1155" s="67" t="s">
        <v>68</v>
      </c>
      <c r="AC1155" s="47">
        <v>21</v>
      </c>
      <c r="AD1155" s="47" t="s">
        <v>133</v>
      </c>
      <c r="AE1155" s="13">
        <v>1000902000</v>
      </c>
      <c r="AF1155" s="47" t="s">
        <v>3703</v>
      </c>
      <c r="AG1155" t="str">
        <f t="shared" si="35"/>
        <v>ADA FOTO</v>
      </c>
    </row>
    <row r="1156" spans="1:33" ht="15.75" hidden="1" customHeight="1" thickBot="1">
      <c r="A1156" t="str">
        <f t="shared" si="34"/>
        <v>060151018575000</v>
      </c>
      <c r="B1156" s="41">
        <v>1150</v>
      </c>
      <c r="C1156" s="42" t="s">
        <v>3753</v>
      </c>
      <c r="D1156" s="7" t="s">
        <v>3754</v>
      </c>
      <c r="E1156" s="41">
        <v>12</v>
      </c>
      <c r="F1156" s="43">
        <v>24300</v>
      </c>
      <c r="G1156" s="44">
        <v>0</v>
      </c>
      <c r="H1156" s="43">
        <v>0</v>
      </c>
      <c r="I1156" s="43">
        <v>291600</v>
      </c>
      <c r="J1156" s="45">
        <v>291600</v>
      </c>
      <c r="K1156" s="43">
        <v>282250</v>
      </c>
      <c r="L1156" s="41">
        <v>103.31</v>
      </c>
      <c r="M1156" s="11" t="s">
        <v>3707</v>
      </c>
      <c r="N1156" s="41">
        <v>0</v>
      </c>
      <c r="O1156" s="42"/>
      <c r="P1156" s="43">
        <v>279180</v>
      </c>
      <c r="Q1156" s="41" t="s">
        <v>3700</v>
      </c>
      <c r="R1156" s="43">
        <v>-282250</v>
      </c>
      <c r="S1156" s="41">
        <v>0</v>
      </c>
      <c r="T1156" s="7" t="s">
        <v>3701</v>
      </c>
      <c r="U1156" s="46" t="s">
        <v>3711</v>
      </c>
      <c r="V1156" s="41">
        <v>0.05</v>
      </c>
      <c r="W1156" s="12">
        <v>45667</v>
      </c>
      <c r="X1156" s="12">
        <v>45667</v>
      </c>
      <c r="Y1156" s="47">
        <v>25419</v>
      </c>
      <c r="Z1156" s="42"/>
      <c r="AA1156" s="14">
        <v>45785</v>
      </c>
      <c r="AB1156" s="67" t="s">
        <v>68</v>
      </c>
      <c r="AC1156" s="47">
        <v>21</v>
      </c>
      <c r="AD1156" s="47" t="s">
        <v>133</v>
      </c>
      <c r="AE1156" s="13">
        <v>1018575000</v>
      </c>
      <c r="AF1156" s="47" t="s">
        <v>3703</v>
      </c>
      <c r="AG1156" t="str">
        <f t="shared" si="35"/>
        <v>ADA FOTO</v>
      </c>
    </row>
    <row r="1157" spans="1:33" ht="15.75" hidden="1" customHeight="1" thickBot="1">
      <c r="A1157" t="str">
        <f t="shared" si="34"/>
        <v>060151004893000</v>
      </c>
      <c r="B1157" s="41">
        <v>1151</v>
      </c>
      <c r="C1157" s="42" t="s">
        <v>3755</v>
      </c>
      <c r="D1157" s="7" t="s">
        <v>146</v>
      </c>
      <c r="E1157" s="41">
        <v>20</v>
      </c>
      <c r="F1157" s="43">
        <v>6400</v>
      </c>
      <c r="G1157" s="44">
        <v>20</v>
      </c>
      <c r="H1157" s="43">
        <v>5875</v>
      </c>
      <c r="I1157" s="43">
        <v>117500</v>
      </c>
      <c r="J1157" s="45">
        <v>117500</v>
      </c>
      <c r="K1157" s="43">
        <v>115000</v>
      </c>
      <c r="L1157" s="41">
        <v>102.17</v>
      </c>
      <c r="M1157" s="11" t="s">
        <v>3707</v>
      </c>
      <c r="N1157" s="41">
        <v>0</v>
      </c>
      <c r="O1157" s="42"/>
      <c r="P1157" s="43">
        <v>117600</v>
      </c>
      <c r="Q1157" s="41" t="s">
        <v>3700</v>
      </c>
      <c r="R1157" s="43">
        <v>-115000</v>
      </c>
      <c r="S1157" s="41">
        <v>0</v>
      </c>
      <c r="T1157" s="7" t="s">
        <v>3701</v>
      </c>
      <c r="U1157" s="46" t="s">
        <v>3711</v>
      </c>
      <c r="V1157" s="41">
        <v>76.849999999999994</v>
      </c>
      <c r="W1157" s="12">
        <v>45785</v>
      </c>
      <c r="X1157" s="12">
        <v>45731</v>
      </c>
      <c r="Y1157" s="47">
        <v>29767</v>
      </c>
      <c r="Z1157" s="42"/>
      <c r="AA1157" s="14">
        <v>45785</v>
      </c>
      <c r="AB1157" s="67" t="s">
        <v>68</v>
      </c>
      <c r="AC1157" s="47">
        <v>21</v>
      </c>
      <c r="AD1157" s="47" t="s">
        <v>133</v>
      </c>
      <c r="AE1157" s="13">
        <v>1004893000</v>
      </c>
      <c r="AF1157" s="47" t="s">
        <v>3703</v>
      </c>
      <c r="AG1157" t="str">
        <f t="shared" si="35"/>
        <v>ADA FOTO</v>
      </c>
    </row>
    <row r="1158" spans="1:33" ht="15.75" hidden="1" customHeight="1" thickBot="1">
      <c r="A1158" t="str">
        <f t="shared" si="34"/>
        <v>060151005726000</v>
      </c>
      <c r="B1158" s="41">
        <v>1152</v>
      </c>
      <c r="C1158" s="42" t="s">
        <v>3756</v>
      </c>
      <c r="D1158" s="7" t="s">
        <v>156</v>
      </c>
      <c r="E1158" s="41">
        <v>10</v>
      </c>
      <c r="F1158" s="43">
        <v>21900</v>
      </c>
      <c r="G1158" s="44">
        <v>10</v>
      </c>
      <c r="H1158" s="43">
        <v>20950</v>
      </c>
      <c r="I1158" s="43">
        <v>209500</v>
      </c>
      <c r="J1158" s="48">
        <v>209500</v>
      </c>
      <c r="K1158" s="49">
        <v>205000</v>
      </c>
      <c r="L1158" s="41">
        <v>102.2</v>
      </c>
      <c r="M1158" s="11" t="s">
        <v>3707</v>
      </c>
      <c r="N1158" s="41">
        <v>0</v>
      </c>
      <c r="O1158" s="42"/>
      <c r="P1158" s="43">
        <v>206110</v>
      </c>
      <c r="Q1158" s="41" t="s">
        <v>3700</v>
      </c>
      <c r="R1158" s="43">
        <v>-205000</v>
      </c>
      <c r="S1158" s="41">
        <v>0</v>
      </c>
      <c r="T1158" s="7" t="s">
        <v>3701</v>
      </c>
      <c r="U1158" s="46" t="s">
        <v>3711</v>
      </c>
      <c r="V1158" s="50">
        <v>294.36</v>
      </c>
      <c r="W1158" s="12">
        <v>45785</v>
      </c>
      <c r="X1158" s="12">
        <v>45777</v>
      </c>
      <c r="Y1158" s="47">
        <v>29767</v>
      </c>
      <c r="Z1158" s="42"/>
      <c r="AA1158" s="14">
        <v>45785</v>
      </c>
      <c r="AB1158" s="67" t="s">
        <v>68</v>
      </c>
      <c r="AC1158" s="47">
        <v>21</v>
      </c>
      <c r="AD1158" s="47" t="s">
        <v>133</v>
      </c>
      <c r="AE1158" s="13">
        <v>1005726000</v>
      </c>
      <c r="AF1158" s="47" t="s">
        <v>3703</v>
      </c>
      <c r="AG1158" t="str">
        <f t="shared" si="35"/>
        <v>ADA FOTO</v>
      </c>
    </row>
    <row r="1159" spans="1:33" ht="15.75" hidden="1" customHeight="1" thickBot="1">
      <c r="A1159" t="str">
        <f t="shared" ref="A1159:A1222" si="36">AB1159&amp;AE1159</f>
        <v>060151023234000</v>
      </c>
      <c r="B1159" s="41">
        <v>1153</v>
      </c>
      <c r="C1159" s="42" t="s">
        <v>3757</v>
      </c>
      <c r="D1159" s="7" t="s">
        <v>184</v>
      </c>
      <c r="E1159" s="41">
        <v>1</v>
      </c>
      <c r="F1159" s="43">
        <v>101950</v>
      </c>
      <c r="G1159" s="44">
        <v>1</v>
      </c>
      <c r="H1159" s="43">
        <v>101900</v>
      </c>
      <c r="I1159" s="43">
        <v>101900</v>
      </c>
      <c r="J1159" s="45">
        <v>101900</v>
      </c>
      <c r="K1159" s="43">
        <v>109500</v>
      </c>
      <c r="L1159" s="41">
        <v>93.06</v>
      </c>
      <c r="M1159" s="11" t="s">
        <v>3699</v>
      </c>
      <c r="N1159" s="41">
        <v>0</v>
      </c>
      <c r="O1159" s="42"/>
      <c r="P1159" s="43">
        <v>102624</v>
      </c>
      <c r="Q1159" s="41" t="s">
        <v>3700</v>
      </c>
      <c r="R1159" s="43">
        <v>-109500</v>
      </c>
      <c r="S1159" s="41">
        <v>0</v>
      </c>
      <c r="T1159" s="7" t="s">
        <v>3701</v>
      </c>
      <c r="U1159" s="46" t="s">
        <v>3711</v>
      </c>
      <c r="V1159" s="41">
        <v>42.12</v>
      </c>
      <c r="W1159" s="12">
        <v>45784</v>
      </c>
      <c r="X1159" s="12">
        <v>45777</v>
      </c>
      <c r="Y1159" s="47">
        <v>29767</v>
      </c>
      <c r="Z1159" s="42"/>
      <c r="AA1159" s="14">
        <v>45785</v>
      </c>
      <c r="AB1159" s="67" t="s">
        <v>68</v>
      </c>
      <c r="AC1159" s="47">
        <v>21</v>
      </c>
      <c r="AD1159" s="47" t="s">
        <v>133</v>
      </c>
      <c r="AE1159" s="13">
        <v>1023234000</v>
      </c>
      <c r="AF1159" s="47" t="s">
        <v>3703</v>
      </c>
      <c r="AG1159" t="str">
        <f t="shared" ref="AG1159:AG1222" si="37">IF(LEFT(M1159,1)="*","ADA FOTO","TIDAK ADA")</f>
        <v>ADA FOTO</v>
      </c>
    </row>
    <row r="1160" spans="1:33" ht="15.75" hidden="1" customHeight="1" thickBot="1">
      <c r="A1160" t="str">
        <f t="shared" si="36"/>
        <v>060151004890000</v>
      </c>
      <c r="B1160" s="41">
        <v>1154</v>
      </c>
      <c r="C1160" s="42" t="s">
        <v>3758</v>
      </c>
      <c r="D1160" s="7" t="s">
        <v>141</v>
      </c>
      <c r="E1160" s="41">
        <v>20</v>
      </c>
      <c r="F1160" s="43">
        <v>5700</v>
      </c>
      <c r="G1160" s="44">
        <v>0</v>
      </c>
      <c r="H1160" s="43">
        <v>0</v>
      </c>
      <c r="I1160" s="43">
        <v>114000</v>
      </c>
      <c r="J1160" s="45">
        <v>114000</v>
      </c>
      <c r="K1160" s="43">
        <v>0</v>
      </c>
      <c r="L1160" s="41" t="s">
        <v>3700</v>
      </c>
      <c r="M1160" s="11" t="s">
        <v>3809</v>
      </c>
      <c r="N1160" s="41">
        <v>0</v>
      </c>
      <c r="O1160" s="42"/>
      <c r="P1160" s="43">
        <v>97920</v>
      </c>
      <c r="Q1160" s="41" t="s">
        <v>3700</v>
      </c>
      <c r="R1160" s="43">
        <v>0</v>
      </c>
      <c r="S1160" s="41" t="s">
        <v>3810</v>
      </c>
      <c r="T1160" s="7" t="s">
        <v>3701</v>
      </c>
      <c r="U1160" s="46" t="s">
        <v>3702</v>
      </c>
      <c r="V1160" s="41">
        <v>33.56</v>
      </c>
      <c r="W1160" s="12">
        <v>45784</v>
      </c>
      <c r="X1160" s="12">
        <v>45719</v>
      </c>
      <c r="Y1160" s="47">
        <v>29767</v>
      </c>
      <c r="Z1160" s="42"/>
      <c r="AA1160" s="14">
        <v>45785</v>
      </c>
      <c r="AB1160" s="67" t="s">
        <v>68</v>
      </c>
      <c r="AC1160" s="47">
        <v>21</v>
      </c>
      <c r="AD1160" s="47" t="s">
        <v>133</v>
      </c>
      <c r="AE1160" s="13">
        <v>1004890000</v>
      </c>
      <c r="AF1160" s="47" t="s">
        <v>3703</v>
      </c>
      <c r="AG1160" t="str">
        <f t="shared" si="37"/>
        <v>TIDAK ADA</v>
      </c>
    </row>
    <row r="1161" spans="1:33" ht="15.75" hidden="1" customHeight="1" thickBot="1">
      <c r="A1161" t="str">
        <f t="shared" si="36"/>
        <v>060151005725000</v>
      </c>
      <c r="B1161" s="41">
        <v>1155</v>
      </c>
      <c r="C1161" s="42" t="s">
        <v>3759</v>
      </c>
      <c r="D1161" s="7" t="s">
        <v>151</v>
      </c>
      <c r="E1161" s="41">
        <v>10</v>
      </c>
      <c r="F1161" s="43">
        <v>14900</v>
      </c>
      <c r="G1161" s="44">
        <v>0</v>
      </c>
      <c r="H1161" s="43">
        <v>0</v>
      </c>
      <c r="I1161" s="43">
        <v>149000</v>
      </c>
      <c r="J1161" s="45">
        <v>149000</v>
      </c>
      <c r="K1161" s="43">
        <v>149500</v>
      </c>
      <c r="L1161" s="41">
        <v>99.67</v>
      </c>
      <c r="M1161" s="11" t="s">
        <v>3699</v>
      </c>
      <c r="N1161" s="41">
        <v>0</v>
      </c>
      <c r="O1161" s="42"/>
      <c r="P1161" s="43">
        <v>150140</v>
      </c>
      <c r="Q1161" s="41" t="s">
        <v>3700</v>
      </c>
      <c r="R1161" s="43">
        <v>-149500</v>
      </c>
      <c r="S1161" s="41">
        <v>0</v>
      </c>
      <c r="T1161" s="7" t="s">
        <v>3701</v>
      </c>
      <c r="U1161" s="46" t="s">
        <v>3711</v>
      </c>
      <c r="V1161" s="41">
        <v>182.98</v>
      </c>
      <c r="W1161" s="12">
        <v>45785</v>
      </c>
      <c r="X1161" s="12">
        <v>45777</v>
      </c>
      <c r="Y1161" s="47">
        <v>29767</v>
      </c>
      <c r="Z1161" s="42"/>
      <c r="AA1161" s="14">
        <v>45785</v>
      </c>
      <c r="AB1161" s="67" t="s">
        <v>68</v>
      </c>
      <c r="AC1161" s="47">
        <v>21</v>
      </c>
      <c r="AD1161" s="47" t="s">
        <v>133</v>
      </c>
      <c r="AE1161" s="13">
        <v>1005725000</v>
      </c>
      <c r="AF1161" s="47" t="s">
        <v>3703</v>
      </c>
      <c r="AG1161" t="str">
        <f t="shared" si="37"/>
        <v>ADA FOTO</v>
      </c>
    </row>
    <row r="1162" spans="1:33" ht="15.75" hidden="1" customHeight="1" thickBot="1">
      <c r="A1162" t="str">
        <f t="shared" si="36"/>
        <v>060151019929000</v>
      </c>
      <c r="B1162" s="41">
        <v>1156</v>
      </c>
      <c r="C1162" s="42" t="s">
        <v>3760</v>
      </c>
      <c r="D1162" s="7" t="s">
        <v>3761</v>
      </c>
      <c r="E1162" s="41">
        <v>1</v>
      </c>
      <c r="F1162" s="43">
        <v>89000</v>
      </c>
      <c r="G1162" s="44">
        <v>0</v>
      </c>
      <c r="H1162" s="43">
        <v>0</v>
      </c>
      <c r="I1162" s="43">
        <v>89000</v>
      </c>
      <c r="J1162" s="45">
        <v>89000</v>
      </c>
      <c r="K1162" s="43">
        <v>84500</v>
      </c>
      <c r="L1162" s="41">
        <v>105.33</v>
      </c>
      <c r="M1162" s="11" t="s">
        <v>3707</v>
      </c>
      <c r="N1162" s="41">
        <v>0</v>
      </c>
      <c r="O1162" s="42"/>
      <c r="P1162" s="43">
        <v>84576</v>
      </c>
      <c r="Q1162" s="41" t="s">
        <v>3700</v>
      </c>
      <c r="R1162" s="43">
        <v>-84500</v>
      </c>
      <c r="S1162" s="41">
        <v>0</v>
      </c>
      <c r="T1162" s="7" t="s">
        <v>3701</v>
      </c>
      <c r="U1162" s="46" t="s">
        <v>3711</v>
      </c>
      <c r="V1162" s="41">
        <v>7.12</v>
      </c>
      <c r="W1162" s="12">
        <v>45784</v>
      </c>
      <c r="X1162" s="12">
        <v>45777</v>
      </c>
      <c r="Y1162" s="47">
        <v>29767</v>
      </c>
      <c r="Z1162" s="42"/>
      <c r="AA1162" s="14">
        <v>45785</v>
      </c>
      <c r="AB1162" s="67" t="s">
        <v>68</v>
      </c>
      <c r="AC1162" s="47">
        <v>21</v>
      </c>
      <c r="AD1162" s="47" t="s">
        <v>133</v>
      </c>
      <c r="AE1162" s="13">
        <v>1019929000</v>
      </c>
      <c r="AF1162" s="47" t="s">
        <v>3703</v>
      </c>
      <c r="AG1162" t="str">
        <f t="shared" si="37"/>
        <v>ADA FOTO</v>
      </c>
    </row>
    <row r="1163" spans="1:33" ht="15.75" hidden="1" customHeight="1" thickBot="1">
      <c r="A1163" t="str">
        <f t="shared" si="36"/>
        <v>060151035433000</v>
      </c>
      <c r="B1163" s="41">
        <v>1157</v>
      </c>
      <c r="C1163" s="42" t="s">
        <v>3762</v>
      </c>
      <c r="D1163" s="7" t="s">
        <v>202</v>
      </c>
      <c r="E1163" s="41">
        <v>20</v>
      </c>
      <c r="F1163" s="43">
        <v>17000</v>
      </c>
      <c r="G1163" s="44">
        <v>20</v>
      </c>
      <c r="H1163" s="43">
        <v>16400</v>
      </c>
      <c r="I1163" s="43">
        <v>328000</v>
      </c>
      <c r="J1163" s="45">
        <v>328000</v>
      </c>
      <c r="K1163" s="43">
        <v>331985</v>
      </c>
      <c r="L1163" s="41">
        <v>98.8</v>
      </c>
      <c r="M1163" s="11" t="s">
        <v>3699</v>
      </c>
      <c r="N1163" s="41">
        <v>0</v>
      </c>
      <c r="O1163" s="42"/>
      <c r="P1163" s="43">
        <v>313600</v>
      </c>
      <c r="Q1163" s="41" t="s">
        <v>3700</v>
      </c>
      <c r="R1163" s="43">
        <v>-331985</v>
      </c>
      <c r="S1163" s="41">
        <v>0</v>
      </c>
      <c r="T1163" s="7" t="s">
        <v>3701</v>
      </c>
      <c r="U1163" s="46" t="s">
        <v>3702</v>
      </c>
      <c r="V1163" s="41">
        <v>1.35</v>
      </c>
      <c r="W1163" s="12">
        <v>45783</v>
      </c>
      <c r="X1163" s="12">
        <v>45764</v>
      </c>
      <c r="Y1163" s="47">
        <v>30274</v>
      </c>
      <c r="Z1163" s="42"/>
      <c r="AA1163" s="14">
        <v>45785</v>
      </c>
      <c r="AB1163" s="67" t="s">
        <v>68</v>
      </c>
      <c r="AC1163" s="47">
        <v>21</v>
      </c>
      <c r="AD1163" s="47" t="s">
        <v>133</v>
      </c>
      <c r="AE1163" s="13">
        <v>1035433000</v>
      </c>
      <c r="AF1163" s="47" t="s">
        <v>3703</v>
      </c>
      <c r="AG1163" t="str">
        <f t="shared" si="37"/>
        <v>ADA FOTO</v>
      </c>
    </row>
    <row r="1164" spans="1:33" ht="15.75" hidden="1" customHeight="1" thickBot="1">
      <c r="A1164" t="str">
        <f t="shared" si="36"/>
        <v>060151015940000</v>
      </c>
      <c r="B1164" s="41">
        <v>1158</v>
      </c>
      <c r="C1164" s="42" t="s">
        <v>3763</v>
      </c>
      <c r="D1164" s="7" t="s">
        <v>162</v>
      </c>
      <c r="E1164" s="41">
        <v>10</v>
      </c>
      <c r="F1164" s="43">
        <v>28000</v>
      </c>
      <c r="G1164" s="44">
        <v>10</v>
      </c>
      <c r="H1164" s="43">
        <v>26700</v>
      </c>
      <c r="I1164" s="43">
        <v>267000</v>
      </c>
      <c r="J1164" s="45">
        <v>267000</v>
      </c>
      <c r="K1164" s="43">
        <v>267500</v>
      </c>
      <c r="L1164" s="41">
        <v>99.81</v>
      </c>
      <c r="M1164" s="11" t="s">
        <v>3699</v>
      </c>
      <c r="N1164" s="41">
        <v>0</v>
      </c>
      <c r="O1164" s="42"/>
      <c r="P1164" s="43">
        <v>268420</v>
      </c>
      <c r="Q1164" s="41" t="s">
        <v>3700</v>
      </c>
      <c r="R1164" s="43">
        <v>-267500</v>
      </c>
      <c r="S1164" s="41">
        <v>0</v>
      </c>
      <c r="T1164" s="7" t="s">
        <v>3701</v>
      </c>
      <c r="U1164" s="46" t="s">
        <v>3702</v>
      </c>
      <c r="V1164" s="41">
        <v>121.61</v>
      </c>
      <c r="W1164" s="12">
        <v>45784</v>
      </c>
      <c r="X1164" s="12">
        <v>45777</v>
      </c>
      <c r="Y1164" s="47">
        <v>29767</v>
      </c>
      <c r="Z1164" s="42"/>
      <c r="AA1164" s="14">
        <v>45785</v>
      </c>
      <c r="AB1164" s="67" t="s">
        <v>68</v>
      </c>
      <c r="AC1164" s="47">
        <v>21</v>
      </c>
      <c r="AD1164" s="47" t="s">
        <v>133</v>
      </c>
      <c r="AE1164" s="13">
        <v>1015940000</v>
      </c>
      <c r="AF1164" s="47" t="s">
        <v>3703</v>
      </c>
      <c r="AG1164" t="str">
        <f t="shared" si="37"/>
        <v>ADA FOTO</v>
      </c>
    </row>
    <row r="1165" spans="1:33" ht="15.75" hidden="1" customHeight="1" thickBot="1">
      <c r="A1165" t="str">
        <f t="shared" si="36"/>
        <v>060151055131000</v>
      </c>
      <c r="B1165" s="41">
        <v>1159</v>
      </c>
      <c r="C1165" s="42" t="s">
        <v>3764</v>
      </c>
      <c r="D1165" s="7" t="s">
        <v>3765</v>
      </c>
      <c r="E1165" s="41">
        <v>12</v>
      </c>
      <c r="F1165" s="43">
        <v>35500</v>
      </c>
      <c r="G1165" s="44">
        <v>0</v>
      </c>
      <c r="H1165" s="43">
        <v>0</v>
      </c>
      <c r="I1165" s="43">
        <v>426000</v>
      </c>
      <c r="J1165" s="48">
        <v>426000</v>
      </c>
      <c r="K1165" s="43">
        <v>399000</v>
      </c>
      <c r="L1165" s="41">
        <v>106.77</v>
      </c>
      <c r="M1165" s="11" t="s">
        <v>3707</v>
      </c>
      <c r="N1165" s="41">
        <v>0</v>
      </c>
      <c r="O1165" s="42"/>
      <c r="P1165" s="43">
        <v>382464</v>
      </c>
      <c r="Q1165" s="41" t="s">
        <v>3700</v>
      </c>
      <c r="R1165" s="43">
        <v>-399000</v>
      </c>
      <c r="S1165" s="41">
        <v>0</v>
      </c>
      <c r="T1165" s="7" t="s">
        <v>3701</v>
      </c>
      <c r="U1165" s="46" t="s">
        <v>3702</v>
      </c>
      <c r="V1165" s="41">
        <v>4.82</v>
      </c>
      <c r="W1165" s="12">
        <v>45783</v>
      </c>
      <c r="X1165" s="12">
        <v>45783</v>
      </c>
      <c r="Y1165" s="47">
        <v>21017</v>
      </c>
      <c r="Z1165" s="42"/>
      <c r="AA1165" s="14">
        <v>45785</v>
      </c>
      <c r="AB1165" s="67" t="s">
        <v>68</v>
      </c>
      <c r="AC1165" s="47">
        <v>21</v>
      </c>
      <c r="AD1165" s="47" t="s">
        <v>133</v>
      </c>
      <c r="AE1165" s="13">
        <v>1055131000</v>
      </c>
      <c r="AF1165" s="47" t="s">
        <v>3703</v>
      </c>
      <c r="AG1165" t="str">
        <f t="shared" si="37"/>
        <v>ADA FOTO</v>
      </c>
    </row>
    <row r="1166" spans="1:33" ht="15.75" hidden="1" customHeight="1" thickBot="1">
      <c r="A1166" t="str">
        <f t="shared" si="36"/>
        <v>060151070906000</v>
      </c>
      <c r="B1166" s="41">
        <v>1160</v>
      </c>
      <c r="C1166" s="42" t="s">
        <v>3766</v>
      </c>
      <c r="D1166" s="7" t="s">
        <v>256</v>
      </c>
      <c r="E1166" s="41">
        <v>60</v>
      </c>
      <c r="F1166" s="43">
        <v>4500</v>
      </c>
      <c r="G1166" s="44">
        <v>60</v>
      </c>
      <c r="H1166" s="43">
        <v>4425</v>
      </c>
      <c r="I1166" s="43">
        <v>265500</v>
      </c>
      <c r="J1166" s="48">
        <v>265500</v>
      </c>
      <c r="K1166" s="43">
        <v>263800</v>
      </c>
      <c r="L1166" s="41">
        <v>100.64</v>
      </c>
      <c r="M1166" s="11" t="s">
        <v>3707</v>
      </c>
      <c r="N1166" s="41">
        <v>0</v>
      </c>
      <c r="O1166" s="42"/>
      <c r="P1166" s="43">
        <v>264360</v>
      </c>
      <c r="Q1166" s="41" t="s">
        <v>3700</v>
      </c>
      <c r="R1166" s="43">
        <v>-263800</v>
      </c>
      <c r="S1166" s="41">
        <v>0</v>
      </c>
      <c r="T1166" s="7" t="s">
        <v>3701</v>
      </c>
      <c r="U1166" s="46" t="s">
        <v>3711</v>
      </c>
      <c r="V1166" s="41">
        <v>1.46</v>
      </c>
      <c r="W1166" s="12">
        <v>45782</v>
      </c>
      <c r="X1166" s="12">
        <v>45664</v>
      </c>
      <c r="Y1166" s="47">
        <v>21017</v>
      </c>
      <c r="Z1166" s="42"/>
      <c r="AA1166" s="14">
        <v>45785</v>
      </c>
      <c r="AB1166" s="67" t="s">
        <v>68</v>
      </c>
      <c r="AC1166" s="47">
        <v>21</v>
      </c>
      <c r="AD1166" s="47" t="s">
        <v>133</v>
      </c>
      <c r="AE1166" s="13">
        <v>1070906000</v>
      </c>
      <c r="AF1166" s="47" t="s">
        <v>3703</v>
      </c>
      <c r="AG1166" t="str">
        <f t="shared" si="37"/>
        <v>ADA FOTO</v>
      </c>
    </row>
    <row r="1167" spans="1:33" ht="15.75" hidden="1" customHeight="1" thickBot="1">
      <c r="A1167" t="str">
        <f t="shared" si="36"/>
        <v>060151087247000</v>
      </c>
      <c r="B1167" s="41">
        <v>1161</v>
      </c>
      <c r="C1167" s="42" t="s">
        <v>3767</v>
      </c>
      <c r="D1167" s="7" t="s">
        <v>3768</v>
      </c>
      <c r="E1167" s="41">
        <v>12</v>
      </c>
      <c r="F1167" s="43">
        <v>30500</v>
      </c>
      <c r="G1167" s="44">
        <v>0</v>
      </c>
      <c r="H1167" s="43">
        <v>0</v>
      </c>
      <c r="I1167" s="43">
        <v>366000</v>
      </c>
      <c r="J1167" s="45">
        <v>366000</v>
      </c>
      <c r="K1167" s="43">
        <v>332200</v>
      </c>
      <c r="L1167" s="41">
        <v>110.17</v>
      </c>
      <c r="M1167" s="11" t="s">
        <v>3707</v>
      </c>
      <c r="N1167" s="41">
        <v>0</v>
      </c>
      <c r="O1167" s="42"/>
      <c r="P1167" s="43">
        <v>405060</v>
      </c>
      <c r="Q1167" s="41" t="s">
        <v>3700</v>
      </c>
      <c r="R1167" s="43">
        <v>-332200</v>
      </c>
      <c r="S1167" s="41">
        <v>0</v>
      </c>
      <c r="T1167" s="7" t="s">
        <v>3701</v>
      </c>
      <c r="U1167" s="46" t="s">
        <v>3702</v>
      </c>
      <c r="V1167" s="41">
        <v>1.76</v>
      </c>
      <c r="W1167" s="12">
        <v>45670</v>
      </c>
      <c r="X1167" s="12">
        <v>45783</v>
      </c>
      <c r="Y1167" s="47">
        <v>36970</v>
      </c>
      <c r="Z1167" s="42"/>
      <c r="AA1167" s="14">
        <v>45785</v>
      </c>
      <c r="AB1167" s="67" t="s">
        <v>68</v>
      </c>
      <c r="AC1167" s="47">
        <v>21</v>
      </c>
      <c r="AD1167" s="47" t="s">
        <v>133</v>
      </c>
      <c r="AE1167" s="13">
        <v>1087247000</v>
      </c>
      <c r="AF1167" s="47" t="s">
        <v>3703</v>
      </c>
      <c r="AG1167" t="str">
        <f t="shared" si="37"/>
        <v>ADA FOTO</v>
      </c>
    </row>
    <row r="1168" spans="1:33" ht="15.75" hidden="1" customHeight="1" thickBot="1">
      <c r="A1168" t="str">
        <f t="shared" si="36"/>
        <v>060151087250000</v>
      </c>
      <c r="B1168" s="41">
        <v>1162</v>
      </c>
      <c r="C1168" s="42" t="s">
        <v>3769</v>
      </c>
      <c r="D1168" s="7" t="s">
        <v>3770</v>
      </c>
      <c r="E1168" s="41">
        <v>12</v>
      </c>
      <c r="F1168" s="43">
        <v>35000</v>
      </c>
      <c r="G1168" s="44">
        <v>12</v>
      </c>
      <c r="H1168" s="43">
        <v>34667</v>
      </c>
      <c r="I1168" s="43">
        <v>416004</v>
      </c>
      <c r="J1168" s="45">
        <v>416004</v>
      </c>
      <c r="K1168" s="43">
        <v>315500</v>
      </c>
      <c r="L1168" s="41">
        <v>131.86000000000001</v>
      </c>
      <c r="M1168" s="11" t="s">
        <v>3707</v>
      </c>
      <c r="N1168" s="41">
        <v>0</v>
      </c>
      <c r="O1168" s="42"/>
      <c r="P1168" s="43">
        <v>387024</v>
      </c>
      <c r="Q1168" s="41" t="s">
        <v>3700</v>
      </c>
      <c r="R1168" s="43">
        <v>-315500</v>
      </c>
      <c r="S1168" s="41">
        <v>0</v>
      </c>
      <c r="T1168" s="7" t="s">
        <v>3701</v>
      </c>
      <c r="U1168" s="46" t="s">
        <v>3702</v>
      </c>
      <c r="V1168" s="50">
        <v>0.22</v>
      </c>
      <c r="W1168" s="12">
        <v>45782</v>
      </c>
      <c r="X1168" s="12">
        <v>45719</v>
      </c>
      <c r="Y1168" s="47">
        <v>36970</v>
      </c>
      <c r="Z1168" s="42"/>
      <c r="AA1168" s="14">
        <v>45785</v>
      </c>
      <c r="AB1168" s="67" t="s">
        <v>68</v>
      </c>
      <c r="AC1168" s="47">
        <v>21</v>
      </c>
      <c r="AD1168" s="47" t="s">
        <v>133</v>
      </c>
      <c r="AE1168" s="13">
        <v>1087250000</v>
      </c>
      <c r="AF1168" s="47" t="s">
        <v>3703</v>
      </c>
      <c r="AG1168" t="str">
        <f t="shared" si="37"/>
        <v>ADA FOTO</v>
      </c>
    </row>
    <row r="1169" spans="1:33" ht="15.75" hidden="1" customHeight="1" thickBot="1">
      <c r="A1169" t="str">
        <f t="shared" si="36"/>
        <v>060151084654000</v>
      </c>
      <c r="B1169" s="41">
        <v>1163</v>
      </c>
      <c r="C1169" s="42" t="s">
        <v>3771</v>
      </c>
      <c r="D1169" s="7" t="s">
        <v>3772</v>
      </c>
      <c r="E1169" s="41">
        <v>12</v>
      </c>
      <c r="F1169" s="43">
        <v>12500</v>
      </c>
      <c r="G1169" s="44">
        <v>0</v>
      </c>
      <c r="H1169" s="43">
        <v>0</v>
      </c>
      <c r="I1169" s="43">
        <v>150000</v>
      </c>
      <c r="J1169" s="48">
        <v>150000</v>
      </c>
      <c r="K1169" s="43">
        <v>130800</v>
      </c>
      <c r="L1169" s="41">
        <v>114.68</v>
      </c>
      <c r="M1169" s="11" t="s">
        <v>3707</v>
      </c>
      <c r="N1169" s="41">
        <v>0</v>
      </c>
      <c r="O1169" s="42"/>
      <c r="P1169" s="43">
        <v>141756</v>
      </c>
      <c r="Q1169" s="41" t="s">
        <v>3700</v>
      </c>
      <c r="R1169" s="43">
        <v>-130800</v>
      </c>
      <c r="S1169" s="41">
        <v>0</v>
      </c>
      <c r="T1169" s="7" t="s">
        <v>3701</v>
      </c>
      <c r="U1169" s="46" t="s">
        <v>3702</v>
      </c>
      <c r="V1169" s="41">
        <v>17.559999999999999</v>
      </c>
      <c r="W1169" s="12">
        <v>45784</v>
      </c>
      <c r="X1169" s="12">
        <v>45783</v>
      </c>
      <c r="Y1169" s="47">
        <v>36970</v>
      </c>
      <c r="Z1169" s="42"/>
      <c r="AA1169" s="14">
        <v>45785</v>
      </c>
      <c r="AB1169" s="67" t="s">
        <v>68</v>
      </c>
      <c r="AC1169" s="47">
        <v>21</v>
      </c>
      <c r="AD1169" s="47" t="s">
        <v>133</v>
      </c>
      <c r="AE1169" s="13">
        <v>1084654000</v>
      </c>
      <c r="AF1169" s="47" t="s">
        <v>3703</v>
      </c>
      <c r="AG1169" t="str">
        <f t="shared" si="37"/>
        <v>ADA FOTO</v>
      </c>
    </row>
    <row r="1170" spans="1:33" ht="15.75" hidden="1" customHeight="1" thickBot="1">
      <c r="A1170" t="str">
        <f t="shared" si="36"/>
        <v>060151084784000</v>
      </c>
      <c r="B1170" s="41">
        <v>1164</v>
      </c>
      <c r="C1170" s="42" t="s">
        <v>3773</v>
      </c>
      <c r="D1170" s="7" t="s">
        <v>3774</v>
      </c>
      <c r="E1170" s="41">
        <v>3</v>
      </c>
      <c r="F1170" s="43">
        <v>67900</v>
      </c>
      <c r="G1170" s="44">
        <v>0</v>
      </c>
      <c r="H1170" s="43">
        <v>0</v>
      </c>
      <c r="I1170" s="43">
        <v>203700</v>
      </c>
      <c r="J1170" s="48">
        <v>203700</v>
      </c>
      <c r="K1170" s="43">
        <v>196600</v>
      </c>
      <c r="L1170" s="41">
        <v>103.61</v>
      </c>
      <c r="M1170" s="11" t="s">
        <v>3707</v>
      </c>
      <c r="N1170" s="41">
        <v>0</v>
      </c>
      <c r="O1170" s="42"/>
      <c r="P1170" s="43">
        <v>198660</v>
      </c>
      <c r="Q1170" s="41" t="s">
        <v>3700</v>
      </c>
      <c r="R1170" s="43">
        <v>-196600</v>
      </c>
      <c r="S1170" s="41">
        <v>0</v>
      </c>
      <c r="T1170" s="7" t="s">
        <v>3701</v>
      </c>
      <c r="U1170" s="46" t="s">
        <v>3702</v>
      </c>
      <c r="V1170" s="41">
        <v>0.47</v>
      </c>
      <c r="W1170" s="12">
        <v>45784</v>
      </c>
      <c r="X1170" s="12">
        <v>45783</v>
      </c>
      <c r="Y1170" s="47">
        <v>36970</v>
      </c>
      <c r="Z1170" s="42"/>
      <c r="AA1170" s="14">
        <v>45785</v>
      </c>
      <c r="AB1170" s="67" t="s">
        <v>68</v>
      </c>
      <c r="AC1170" s="47">
        <v>21</v>
      </c>
      <c r="AD1170" s="47" t="s">
        <v>133</v>
      </c>
      <c r="AE1170" s="13">
        <v>1084784000</v>
      </c>
      <c r="AF1170" s="47" t="s">
        <v>3703</v>
      </c>
      <c r="AG1170" t="str">
        <f t="shared" si="37"/>
        <v>ADA FOTO</v>
      </c>
    </row>
    <row r="1171" spans="1:33" ht="15.75" hidden="1" customHeight="1" thickBot="1">
      <c r="A1171" t="str">
        <f t="shared" si="36"/>
        <v>060151084655000</v>
      </c>
      <c r="B1171" s="41">
        <v>1165</v>
      </c>
      <c r="C1171" s="42" t="s">
        <v>3775</v>
      </c>
      <c r="D1171" s="7" t="s">
        <v>3776</v>
      </c>
      <c r="E1171" s="41">
        <v>12</v>
      </c>
      <c r="F1171" s="43">
        <v>23500</v>
      </c>
      <c r="G1171" s="44">
        <v>0</v>
      </c>
      <c r="H1171" s="43">
        <v>0</v>
      </c>
      <c r="I1171" s="43">
        <v>282000</v>
      </c>
      <c r="J1171" s="45">
        <v>282000</v>
      </c>
      <c r="K1171" s="43">
        <v>258600</v>
      </c>
      <c r="L1171" s="41">
        <v>109.05</v>
      </c>
      <c r="M1171" s="11" t="s">
        <v>3707</v>
      </c>
      <c r="N1171" s="41">
        <v>0</v>
      </c>
      <c r="O1171" s="42"/>
      <c r="P1171" s="43">
        <v>332412</v>
      </c>
      <c r="Q1171" s="41" t="s">
        <v>3700</v>
      </c>
      <c r="R1171" s="43">
        <v>-258600</v>
      </c>
      <c r="S1171" s="41">
        <v>0</v>
      </c>
      <c r="T1171" s="7" t="s">
        <v>3701</v>
      </c>
      <c r="U1171" s="46" t="s">
        <v>3702</v>
      </c>
      <c r="V1171" s="41">
        <v>1.38</v>
      </c>
      <c r="W1171" s="12">
        <v>45782</v>
      </c>
      <c r="X1171" s="12">
        <v>45740</v>
      </c>
      <c r="Y1171" s="47">
        <v>36970</v>
      </c>
      <c r="Z1171" s="42"/>
      <c r="AA1171" s="14">
        <v>45785</v>
      </c>
      <c r="AB1171" s="67" t="s">
        <v>68</v>
      </c>
      <c r="AC1171" s="47">
        <v>21</v>
      </c>
      <c r="AD1171" s="47" t="s">
        <v>133</v>
      </c>
      <c r="AE1171" s="13">
        <v>1084655000</v>
      </c>
      <c r="AF1171" s="47" t="s">
        <v>3703</v>
      </c>
      <c r="AG1171" t="str">
        <f t="shared" si="37"/>
        <v>ADA FOTO</v>
      </c>
    </row>
    <row r="1172" spans="1:33" ht="15.75" hidden="1" customHeight="1" thickBot="1">
      <c r="A1172" t="str">
        <f t="shared" si="36"/>
        <v>060151084657000</v>
      </c>
      <c r="B1172" s="41">
        <v>1166</v>
      </c>
      <c r="C1172" s="42" t="s">
        <v>3777</v>
      </c>
      <c r="D1172" s="7" t="s">
        <v>3778</v>
      </c>
      <c r="E1172" s="41">
        <v>3</v>
      </c>
      <c r="F1172" s="43">
        <v>86500</v>
      </c>
      <c r="G1172" s="44">
        <v>0</v>
      </c>
      <c r="H1172" s="43">
        <v>0</v>
      </c>
      <c r="I1172" s="43">
        <v>259500</v>
      </c>
      <c r="J1172" s="45">
        <v>259500</v>
      </c>
      <c r="K1172" s="43">
        <v>247800</v>
      </c>
      <c r="L1172" s="41">
        <v>104.72</v>
      </c>
      <c r="M1172" s="11" t="s">
        <v>3707</v>
      </c>
      <c r="N1172" s="41">
        <v>0</v>
      </c>
      <c r="O1172" s="42"/>
      <c r="P1172" s="43">
        <v>257298</v>
      </c>
      <c r="Q1172" s="41" t="s">
        <v>3700</v>
      </c>
      <c r="R1172" s="43">
        <v>-247800</v>
      </c>
      <c r="S1172" s="41">
        <v>0</v>
      </c>
      <c r="T1172" s="7" t="s">
        <v>3701</v>
      </c>
      <c r="U1172" s="46" t="s">
        <v>3702</v>
      </c>
      <c r="V1172" s="41">
        <v>1.1499999999999999</v>
      </c>
      <c r="W1172" s="12">
        <v>45776</v>
      </c>
      <c r="X1172" s="12">
        <v>45762</v>
      </c>
      <c r="Y1172" s="47">
        <v>36970</v>
      </c>
      <c r="Z1172" s="42"/>
      <c r="AA1172" s="14">
        <v>45785</v>
      </c>
      <c r="AB1172" s="67" t="s">
        <v>68</v>
      </c>
      <c r="AC1172" s="47">
        <v>21</v>
      </c>
      <c r="AD1172" s="47" t="s">
        <v>133</v>
      </c>
      <c r="AE1172" s="13">
        <v>1084657000</v>
      </c>
      <c r="AF1172" s="47" t="s">
        <v>3703</v>
      </c>
      <c r="AG1172" t="str">
        <f t="shared" si="37"/>
        <v>ADA FOTO</v>
      </c>
    </row>
    <row r="1173" spans="1:33" ht="15.75" hidden="1" customHeight="1" thickBot="1">
      <c r="A1173" t="str">
        <f t="shared" si="36"/>
        <v>060151084658000</v>
      </c>
      <c r="B1173" s="41">
        <v>1167</v>
      </c>
      <c r="C1173" s="42" t="s">
        <v>3779</v>
      </c>
      <c r="D1173" s="7" t="s">
        <v>3780</v>
      </c>
      <c r="E1173" s="41">
        <v>12</v>
      </c>
      <c r="F1173" s="43">
        <v>15300</v>
      </c>
      <c r="G1173" s="44">
        <v>0</v>
      </c>
      <c r="H1173" s="43">
        <v>0</v>
      </c>
      <c r="I1173" s="43">
        <v>183600</v>
      </c>
      <c r="J1173" s="45">
        <v>183600</v>
      </c>
      <c r="K1173" s="43">
        <v>182000</v>
      </c>
      <c r="L1173" s="41">
        <v>100.88</v>
      </c>
      <c r="M1173" s="11" t="s">
        <v>3707</v>
      </c>
      <c r="N1173" s="41">
        <v>0</v>
      </c>
      <c r="O1173" s="42"/>
      <c r="P1173" s="43">
        <v>183204</v>
      </c>
      <c r="Q1173" s="41" t="s">
        <v>3700</v>
      </c>
      <c r="R1173" s="43">
        <v>-182000</v>
      </c>
      <c r="S1173" s="41">
        <v>0</v>
      </c>
      <c r="T1173" s="7" t="s">
        <v>3701</v>
      </c>
      <c r="U1173" s="46" t="s">
        <v>3702</v>
      </c>
      <c r="V1173" s="41">
        <v>2.04</v>
      </c>
      <c r="W1173" s="12">
        <v>45783</v>
      </c>
      <c r="X1173" s="12">
        <v>45740</v>
      </c>
      <c r="Y1173" s="47">
        <v>36970</v>
      </c>
      <c r="Z1173" s="42"/>
      <c r="AA1173" s="14">
        <v>45785</v>
      </c>
      <c r="AB1173" s="67" t="s">
        <v>68</v>
      </c>
      <c r="AC1173" s="47">
        <v>21</v>
      </c>
      <c r="AD1173" s="47" t="s">
        <v>133</v>
      </c>
      <c r="AE1173" s="13">
        <v>1084658000</v>
      </c>
      <c r="AF1173" s="47" t="s">
        <v>3703</v>
      </c>
      <c r="AG1173" t="str">
        <f t="shared" si="37"/>
        <v>ADA FOTO</v>
      </c>
    </row>
    <row r="1174" spans="1:33" ht="15.75" hidden="1" customHeight="1" thickBot="1">
      <c r="A1174" t="str">
        <f t="shared" si="36"/>
        <v>060151036780000</v>
      </c>
      <c r="B1174" s="41">
        <v>1168</v>
      </c>
      <c r="C1174" s="42" t="s">
        <v>3781</v>
      </c>
      <c r="D1174" s="7" t="s">
        <v>3782</v>
      </c>
      <c r="E1174" s="41">
        <v>6</v>
      </c>
      <c r="F1174" s="43">
        <v>44000</v>
      </c>
      <c r="G1174" s="44">
        <v>0</v>
      </c>
      <c r="H1174" s="43">
        <v>0</v>
      </c>
      <c r="I1174" s="43">
        <v>264000</v>
      </c>
      <c r="J1174" s="45">
        <v>264000</v>
      </c>
      <c r="K1174" s="43">
        <v>239400</v>
      </c>
      <c r="L1174" s="41">
        <v>110.28</v>
      </c>
      <c r="M1174" s="11" t="s">
        <v>3707</v>
      </c>
      <c r="N1174" s="41">
        <v>0</v>
      </c>
      <c r="O1174" s="42"/>
      <c r="P1174" s="43">
        <v>231666</v>
      </c>
      <c r="Q1174" s="41" t="s">
        <v>3700</v>
      </c>
      <c r="R1174" s="43">
        <v>-239400</v>
      </c>
      <c r="S1174" s="41">
        <v>0</v>
      </c>
      <c r="T1174" s="7" t="s">
        <v>3701</v>
      </c>
      <c r="U1174" s="46" t="s">
        <v>3702</v>
      </c>
      <c r="V1174" s="50">
        <v>7.82</v>
      </c>
      <c r="W1174" s="12">
        <v>45784</v>
      </c>
      <c r="X1174" s="12">
        <v>45762</v>
      </c>
      <c r="Y1174" s="47">
        <v>22576</v>
      </c>
      <c r="Z1174" s="42"/>
      <c r="AA1174" s="14">
        <v>45785</v>
      </c>
      <c r="AB1174" s="67" t="s">
        <v>68</v>
      </c>
      <c r="AC1174" s="47">
        <v>21</v>
      </c>
      <c r="AD1174" s="47" t="s">
        <v>133</v>
      </c>
      <c r="AE1174" s="13">
        <v>1036780000</v>
      </c>
      <c r="AF1174" s="47" t="s">
        <v>3703</v>
      </c>
      <c r="AG1174" t="str">
        <f t="shared" si="37"/>
        <v>ADA FOTO</v>
      </c>
    </row>
    <row r="1175" spans="1:33" ht="15.75" hidden="1" customHeight="1" thickBot="1">
      <c r="A1175" t="str">
        <f t="shared" si="36"/>
        <v>060151137122000</v>
      </c>
      <c r="B1175" s="41">
        <v>1169</v>
      </c>
      <c r="C1175" s="42" t="s">
        <v>3783</v>
      </c>
      <c r="D1175" s="7" t="s">
        <v>442</v>
      </c>
      <c r="E1175" s="41">
        <v>48</v>
      </c>
      <c r="F1175" s="43">
        <v>4800</v>
      </c>
      <c r="G1175" s="44">
        <v>48</v>
      </c>
      <c r="H1175" s="43">
        <v>4575</v>
      </c>
      <c r="I1175" s="43">
        <v>219600</v>
      </c>
      <c r="J1175" s="45">
        <v>219600</v>
      </c>
      <c r="K1175" s="43">
        <v>218550</v>
      </c>
      <c r="L1175" s="41">
        <v>100.48</v>
      </c>
      <c r="M1175" s="11" t="s">
        <v>3707</v>
      </c>
      <c r="N1175" s="41">
        <v>0</v>
      </c>
      <c r="O1175" s="42"/>
      <c r="P1175" s="43">
        <v>218640</v>
      </c>
      <c r="Q1175" s="41" t="s">
        <v>3700</v>
      </c>
      <c r="R1175" s="43">
        <v>-218550</v>
      </c>
      <c r="S1175" s="41">
        <v>0</v>
      </c>
      <c r="T1175" s="7" t="s">
        <v>3701</v>
      </c>
      <c r="U1175" s="46" t="s">
        <v>3711</v>
      </c>
      <c r="V1175" s="41">
        <v>105.35</v>
      </c>
      <c r="W1175" s="12">
        <v>45784</v>
      </c>
      <c r="X1175" s="12">
        <v>45756</v>
      </c>
      <c r="Y1175" s="47">
        <v>25419</v>
      </c>
      <c r="Z1175" s="42"/>
      <c r="AA1175" s="14">
        <v>45785</v>
      </c>
      <c r="AB1175" s="67" t="s">
        <v>68</v>
      </c>
      <c r="AC1175" s="47">
        <v>21</v>
      </c>
      <c r="AD1175" s="47" t="s">
        <v>133</v>
      </c>
      <c r="AE1175" s="13">
        <v>1137122000</v>
      </c>
      <c r="AF1175" s="47" t="s">
        <v>3703</v>
      </c>
      <c r="AG1175" t="str">
        <f t="shared" si="37"/>
        <v>ADA FOTO</v>
      </c>
    </row>
    <row r="1176" spans="1:33" ht="15.75" hidden="1" customHeight="1" thickBot="1">
      <c r="A1176" t="str">
        <f t="shared" si="36"/>
        <v>060151115338000</v>
      </c>
      <c r="B1176" s="41">
        <v>1170</v>
      </c>
      <c r="C1176" s="42" t="s">
        <v>3784</v>
      </c>
      <c r="D1176" s="7" t="s">
        <v>424</v>
      </c>
      <c r="E1176" s="41">
        <v>36</v>
      </c>
      <c r="F1176" s="43">
        <v>4800</v>
      </c>
      <c r="G1176" s="44">
        <v>36</v>
      </c>
      <c r="H1176" s="43">
        <v>4600</v>
      </c>
      <c r="I1176" s="43">
        <v>165600</v>
      </c>
      <c r="J1176" s="45">
        <v>165600</v>
      </c>
      <c r="K1176" s="43">
        <v>180000</v>
      </c>
      <c r="L1176" s="41">
        <v>92</v>
      </c>
      <c r="M1176" s="11" t="s">
        <v>3699</v>
      </c>
      <c r="N1176" s="41">
        <v>0</v>
      </c>
      <c r="O1176" s="42"/>
      <c r="P1176" s="43">
        <v>159840</v>
      </c>
      <c r="Q1176" s="41" t="s">
        <v>3700</v>
      </c>
      <c r="R1176" s="43">
        <v>-180000</v>
      </c>
      <c r="S1176" s="41">
        <v>0</v>
      </c>
      <c r="T1176" s="7" t="s">
        <v>3701</v>
      </c>
      <c r="U1176" s="46" t="s">
        <v>3702</v>
      </c>
      <c r="V1176" s="50">
        <v>1697.91</v>
      </c>
      <c r="W1176" s="12">
        <v>45784</v>
      </c>
      <c r="X1176" s="12">
        <v>45784</v>
      </c>
      <c r="Y1176" s="47">
        <v>39821</v>
      </c>
      <c r="Z1176" s="42"/>
      <c r="AA1176" s="14">
        <v>45785</v>
      </c>
      <c r="AB1176" s="67" t="s">
        <v>68</v>
      </c>
      <c r="AC1176" s="47">
        <v>21</v>
      </c>
      <c r="AD1176" s="47" t="s">
        <v>133</v>
      </c>
      <c r="AE1176" s="13">
        <v>1115338000</v>
      </c>
      <c r="AF1176" s="47" t="s">
        <v>3703</v>
      </c>
      <c r="AG1176" t="str">
        <f t="shared" si="37"/>
        <v>ADA FOTO</v>
      </c>
    </row>
    <row r="1177" spans="1:33" ht="15.75" hidden="1" customHeight="1" thickBot="1">
      <c r="A1177" t="str">
        <f t="shared" si="36"/>
        <v>060151077236000</v>
      </c>
      <c r="B1177" s="41">
        <v>1171</v>
      </c>
      <c r="C1177" s="42" t="s">
        <v>3785</v>
      </c>
      <c r="D1177" s="7" t="s">
        <v>298</v>
      </c>
      <c r="E1177" s="41">
        <v>12</v>
      </c>
      <c r="F1177" s="43">
        <v>18700</v>
      </c>
      <c r="G1177" s="44">
        <v>12</v>
      </c>
      <c r="H1177" s="43">
        <v>16208</v>
      </c>
      <c r="I1177" s="43">
        <v>194496</v>
      </c>
      <c r="J1177" s="45">
        <v>194496</v>
      </c>
      <c r="K1177" s="43">
        <v>210000</v>
      </c>
      <c r="L1177" s="41">
        <v>92.62</v>
      </c>
      <c r="M1177" s="11" t="s">
        <v>3699</v>
      </c>
      <c r="N1177" s="41">
        <v>0</v>
      </c>
      <c r="O1177" s="42"/>
      <c r="P1177" s="43">
        <v>195204</v>
      </c>
      <c r="Q1177" s="41" t="s">
        <v>3700</v>
      </c>
      <c r="R1177" s="43">
        <v>-210000</v>
      </c>
      <c r="S1177" s="41">
        <v>0</v>
      </c>
      <c r="T1177" s="7" t="s">
        <v>3701</v>
      </c>
      <c r="U1177" s="46" t="s">
        <v>3702</v>
      </c>
      <c r="V1177" s="41">
        <v>0.79</v>
      </c>
      <c r="W1177" s="12">
        <v>45780</v>
      </c>
      <c r="X1177" s="12">
        <v>45727</v>
      </c>
      <c r="Y1177" s="47">
        <v>37407</v>
      </c>
      <c r="Z1177" s="42"/>
      <c r="AA1177" s="14">
        <v>45785</v>
      </c>
      <c r="AB1177" s="67" t="s">
        <v>68</v>
      </c>
      <c r="AC1177" s="47">
        <v>26</v>
      </c>
      <c r="AD1177" s="47" t="s">
        <v>133</v>
      </c>
      <c r="AE1177" s="13">
        <v>1077236000</v>
      </c>
      <c r="AF1177" s="47" t="s">
        <v>3703</v>
      </c>
      <c r="AG1177" t="str">
        <f t="shared" si="37"/>
        <v>ADA FOTO</v>
      </c>
    </row>
    <row r="1178" spans="1:33" ht="15.75" hidden="1" customHeight="1" thickBot="1">
      <c r="A1178" t="str">
        <f t="shared" si="36"/>
        <v>060151074674000</v>
      </c>
      <c r="B1178" s="41">
        <v>1172</v>
      </c>
      <c r="C1178" s="42" t="s">
        <v>3786</v>
      </c>
      <c r="D1178" s="7" t="s">
        <v>3787</v>
      </c>
      <c r="E1178" s="41">
        <v>20</v>
      </c>
      <c r="F1178" s="43">
        <v>8200</v>
      </c>
      <c r="G1178" s="44">
        <v>20</v>
      </c>
      <c r="H1178" s="43">
        <v>7600</v>
      </c>
      <c r="I1178" s="43">
        <v>152000</v>
      </c>
      <c r="J1178" s="45">
        <v>152000</v>
      </c>
      <c r="K1178" s="43">
        <v>162200</v>
      </c>
      <c r="L1178" s="41">
        <v>93.71</v>
      </c>
      <c r="M1178" s="11" t="s">
        <v>3699</v>
      </c>
      <c r="N1178" s="41">
        <v>0</v>
      </c>
      <c r="O1178" s="42"/>
      <c r="P1178" s="43">
        <v>158520</v>
      </c>
      <c r="Q1178" s="41" t="s">
        <v>3700</v>
      </c>
      <c r="R1178" s="43">
        <v>-162200</v>
      </c>
      <c r="S1178" s="41">
        <v>0</v>
      </c>
      <c r="T1178" s="7" t="s">
        <v>3701</v>
      </c>
      <c r="U1178" s="46" t="s">
        <v>3702</v>
      </c>
      <c r="V1178" s="41">
        <v>0.84</v>
      </c>
      <c r="W1178" s="12">
        <v>45782</v>
      </c>
      <c r="X1178" s="12">
        <v>45741</v>
      </c>
      <c r="Y1178" s="47">
        <v>40945</v>
      </c>
      <c r="Z1178" s="42"/>
      <c r="AA1178" s="14">
        <v>45785</v>
      </c>
      <c r="AB1178" s="67" t="s">
        <v>68</v>
      </c>
      <c r="AC1178" s="47">
        <v>26</v>
      </c>
      <c r="AD1178" s="47" t="s">
        <v>133</v>
      </c>
      <c r="AE1178" s="13">
        <v>1074674000</v>
      </c>
      <c r="AF1178" s="47" t="s">
        <v>3703</v>
      </c>
      <c r="AG1178" t="str">
        <f t="shared" si="37"/>
        <v>ADA FOTO</v>
      </c>
    </row>
    <row r="1179" spans="1:33" ht="15.75" hidden="1" customHeight="1" thickBot="1">
      <c r="A1179" t="str">
        <f t="shared" si="36"/>
        <v>060151102123000</v>
      </c>
      <c r="B1179" s="41">
        <v>1173</v>
      </c>
      <c r="C1179" s="42" t="s">
        <v>3788</v>
      </c>
      <c r="D1179" s="7" t="s">
        <v>406</v>
      </c>
      <c r="E1179" s="41">
        <v>12</v>
      </c>
      <c r="F1179" s="43">
        <v>16500</v>
      </c>
      <c r="G1179" s="44">
        <v>12</v>
      </c>
      <c r="H1179" s="43">
        <v>13417</v>
      </c>
      <c r="I1179" s="43">
        <v>161004</v>
      </c>
      <c r="J1179" s="45">
        <v>161004</v>
      </c>
      <c r="K1179" s="43">
        <v>166100</v>
      </c>
      <c r="L1179" s="41">
        <v>96.93</v>
      </c>
      <c r="M1179" s="11" t="s">
        <v>3699</v>
      </c>
      <c r="N1179" s="41">
        <v>0</v>
      </c>
      <c r="O1179" s="42"/>
      <c r="P1179" s="43">
        <v>165924</v>
      </c>
      <c r="Q1179" s="41" t="s">
        <v>3700</v>
      </c>
      <c r="R1179" s="43">
        <v>-166100</v>
      </c>
      <c r="S1179" s="41">
        <v>0</v>
      </c>
      <c r="T1179" s="7" t="s">
        <v>3701</v>
      </c>
      <c r="U1179" s="46" t="s">
        <v>3702</v>
      </c>
      <c r="V1179" s="41">
        <v>0.57999999999999996</v>
      </c>
      <c r="W1179" s="12">
        <v>45781</v>
      </c>
      <c r="X1179" s="12">
        <v>45726</v>
      </c>
      <c r="Y1179" s="47">
        <v>37407</v>
      </c>
      <c r="Z1179" s="42"/>
      <c r="AA1179" s="14">
        <v>45785</v>
      </c>
      <c r="AB1179" s="67" t="s">
        <v>68</v>
      </c>
      <c r="AC1179" s="47">
        <v>26</v>
      </c>
      <c r="AD1179" s="47" t="s">
        <v>133</v>
      </c>
      <c r="AE1179" s="13">
        <v>1102123000</v>
      </c>
      <c r="AF1179" s="47" t="s">
        <v>3703</v>
      </c>
      <c r="AG1179" t="str">
        <f t="shared" si="37"/>
        <v>ADA FOTO</v>
      </c>
    </row>
    <row r="1180" spans="1:33" ht="15.75" hidden="1" customHeight="1" thickBot="1">
      <c r="A1180" t="str">
        <f t="shared" si="36"/>
        <v>060151074883000</v>
      </c>
      <c r="B1180" s="41">
        <v>1174</v>
      </c>
      <c r="C1180" s="42" t="s">
        <v>3789</v>
      </c>
      <c r="D1180" s="7" t="s">
        <v>286</v>
      </c>
      <c r="E1180" s="41">
        <v>50</v>
      </c>
      <c r="F1180" s="43">
        <v>16000</v>
      </c>
      <c r="G1180" s="44">
        <v>50</v>
      </c>
      <c r="H1180" s="43">
        <v>14940</v>
      </c>
      <c r="I1180" s="43">
        <v>747000</v>
      </c>
      <c r="J1180" s="45">
        <v>747000</v>
      </c>
      <c r="K1180" s="43">
        <v>747600</v>
      </c>
      <c r="L1180" s="41">
        <v>99.92</v>
      </c>
      <c r="M1180" s="11" t="s">
        <v>3699</v>
      </c>
      <c r="N1180" s="41">
        <v>0</v>
      </c>
      <c r="O1180" s="42"/>
      <c r="P1180" s="43">
        <v>743850</v>
      </c>
      <c r="Q1180" s="41" t="s">
        <v>3700</v>
      </c>
      <c r="R1180" s="43">
        <v>-747600</v>
      </c>
      <c r="S1180" s="41">
        <v>0</v>
      </c>
      <c r="T1180" s="7" t="s">
        <v>3701</v>
      </c>
      <c r="U1180" s="46" t="s">
        <v>3702</v>
      </c>
      <c r="V1180" s="41">
        <v>1.05</v>
      </c>
      <c r="W1180" s="12">
        <v>45782</v>
      </c>
      <c r="X1180" s="12">
        <v>45758</v>
      </c>
      <c r="Y1180" s="47">
        <v>37206</v>
      </c>
      <c r="Z1180" s="42"/>
      <c r="AA1180" s="14">
        <v>45785</v>
      </c>
      <c r="AB1180" s="67" t="s">
        <v>68</v>
      </c>
      <c r="AC1180" s="47">
        <v>26</v>
      </c>
      <c r="AD1180" s="47" t="s">
        <v>133</v>
      </c>
      <c r="AE1180" s="13">
        <v>1074883000</v>
      </c>
      <c r="AF1180" s="47" t="s">
        <v>3703</v>
      </c>
      <c r="AG1180" t="str">
        <f t="shared" si="37"/>
        <v>ADA FOTO</v>
      </c>
    </row>
    <row r="1181" spans="1:33" ht="15.75" hidden="1" customHeight="1" thickBot="1">
      <c r="A1181" t="str">
        <f t="shared" si="36"/>
        <v>060151077237000</v>
      </c>
      <c r="B1181" s="41">
        <v>1175</v>
      </c>
      <c r="C1181" s="42" t="s">
        <v>3790</v>
      </c>
      <c r="D1181" s="7" t="s">
        <v>3791</v>
      </c>
      <c r="E1181" s="41">
        <v>12</v>
      </c>
      <c r="F1181" s="43">
        <v>18900</v>
      </c>
      <c r="G1181" s="44">
        <v>12</v>
      </c>
      <c r="H1181" s="43">
        <v>16208</v>
      </c>
      <c r="I1181" s="43">
        <v>194496</v>
      </c>
      <c r="J1181" s="48">
        <v>194496</v>
      </c>
      <c r="K1181" s="43">
        <v>197000</v>
      </c>
      <c r="L1181" s="41">
        <v>98.73</v>
      </c>
      <c r="M1181" s="11" t="s">
        <v>3699</v>
      </c>
      <c r="N1181" s="41">
        <v>0</v>
      </c>
      <c r="O1181" s="42"/>
      <c r="P1181" s="43">
        <v>195204</v>
      </c>
      <c r="Q1181" s="41" t="s">
        <v>3700</v>
      </c>
      <c r="R1181" s="43">
        <v>-197000</v>
      </c>
      <c r="S1181" s="41">
        <v>0</v>
      </c>
      <c r="T1181" s="7" t="s">
        <v>3701</v>
      </c>
      <c r="U1181" s="46" t="s">
        <v>3702</v>
      </c>
      <c r="V1181" s="41">
        <v>2.16</v>
      </c>
      <c r="W1181" s="12">
        <v>45783</v>
      </c>
      <c r="X1181" s="12">
        <v>45743</v>
      </c>
      <c r="Y1181" s="47">
        <v>37407</v>
      </c>
      <c r="Z1181" s="42"/>
      <c r="AA1181" s="14">
        <v>45785</v>
      </c>
      <c r="AB1181" s="67" t="s">
        <v>68</v>
      </c>
      <c r="AC1181" s="47">
        <v>26</v>
      </c>
      <c r="AD1181" s="47" t="s">
        <v>133</v>
      </c>
      <c r="AE1181" s="13">
        <v>1077237000</v>
      </c>
      <c r="AF1181" s="47" t="s">
        <v>3703</v>
      </c>
      <c r="AG1181" t="str">
        <f t="shared" si="37"/>
        <v>ADA FOTO</v>
      </c>
    </row>
    <row r="1182" spans="1:33" ht="15.75" hidden="1" customHeight="1" thickBot="1">
      <c r="A1182" t="str">
        <f t="shared" si="36"/>
        <v>060151002106000</v>
      </c>
      <c r="B1182" s="41">
        <v>1176</v>
      </c>
      <c r="C1182" s="42" t="s">
        <v>3792</v>
      </c>
      <c r="D1182" s="7" t="s">
        <v>136</v>
      </c>
      <c r="E1182" s="41">
        <v>20</v>
      </c>
      <c r="F1182" s="43">
        <v>10400</v>
      </c>
      <c r="G1182" s="44">
        <v>20</v>
      </c>
      <c r="H1182" s="43">
        <v>9670</v>
      </c>
      <c r="I1182" s="43">
        <v>193400</v>
      </c>
      <c r="J1182" s="48">
        <v>193400</v>
      </c>
      <c r="K1182" s="49">
        <v>185000</v>
      </c>
      <c r="L1182" s="41">
        <v>104.54</v>
      </c>
      <c r="M1182" s="11" t="s">
        <v>3707</v>
      </c>
      <c r="N1182" s="41">
        <v>0</v>
      </c>
      <c r="O1182" s="42"/>
      <c r="P1182" s="43">
        <v>181040</v>
      </c>
      <c r="Q1182" s="41" t="s">
        <v>3700</v>
      </c>
      <c r="R1182" s="43">
        <v>-185000</v>
      </c>
      <c r="S1182" s="41">
        <v>0</v>
      </c>
      <c r="T1182" s="7" t="s">
        <v>3701</v>
      </c>
      <c r="U1182" s="46" t="s">
        <v>3702</v>
      </c>
      <c r="V1182" s="41">
        <v>4.91</v>
      </c>
      <c r="W1182" s="12">
        <v>45783</v>
      </c>
      <c r="X1182" s="12">
        <v>45776</v>
      </c>
      <c r="Y1182" s="47">
        <v>37407</v>
      </c>
      <c r="Z1182" s="42"/>
      <c r="AA1182" s="14">
        <v>45785</v>
      </c>
      <c r="AB1182" s="67" t="s">
        <v>68</v>
      </c>
      <c r="AC1182" s="47">
        <v>26</v>
      </c>
      <c r="AD1182" s="47" t="s">
        <v>133</v>
      </c>
      <c r="AE1182" s="13">
        <v>1002106000</v>
      </c>
      <c r="AF1182" s="47" t="s">
        <v>3703</v>
      </c>
      <c r="AG1182" t="str">
        <f t="shared" si="37"/>
        <v>ADA FOTO</v>
      </c>
    </row>
    <row r="1183" spans="1:33" ht="15.75" hidden="1" customHeight="1" thickBot="1">
      <c r="A1183" t="str">
        <f t="shared" si="36"/>
        <v>060151055785000</v>
      </c>
      <c r="B1183" s="41">
        <v>1177</v>
      </c>
      <c r="C1183" s="42" t="s">
        <v>3793</v>
      </c>
      <c r="D1183" s="7" t="s">
        <v>232</v>
      </c>
      <c r="E1183" s="41">
        <v>12</v>
      </c>
      <c r="F1183" s="43">
        <v>15500</v>
      </c>
      <c r="G1183" s="44">
        <v>12</v>
      </c>
      <c r="H1183" s="43">
        <v>13625</v>
      </c>
      <c r="I1183" s="43">
        <v>163500</v>
      </c>
      <c r="J1183" s="45">
        <v>163500</v>
      </c>
      <c r="K1183" s="43">
        <v>166500</v>
      </c>
      <c r="L1183" s="41">
        <v>98.2</v>
      </c>
      <c r="M1183" s="11" t="s">
        <v>3699</v>
      </c>
      <c r="N1183" s="41">
        <v>0</v>
      </c>
      <c r="O1183" s="42"/>
      <c r="P1183" s="43">
        <v>172824</v>
      </c>
      <c r="Q1183" s="41" t="s">
        <v>3700</v>
      </c>
      <c r="R1183" s="43">
        <v>-166500</v>
      </c>
      <c r="S1183" s="41">
        <v>0</v>
      </c>
      <c r="T1183" s="7" t="s">
        <v>3701</v>
      </c>
      <c r="U1183" s="46" t="s">
        <v>3711</v>
      </c>
      <c r="V1183" s="50">
        <v>2073.3000000000002</v>
      </c>
      <c r="W1183" s="12">
        <v>45784</v>
      </c>
      <c r="X1183" s="12">
        <v>45784</v>
      </c>
      <c r="Y1183" s="47">
        <v>33397</v>
      </c>
      <c r="Z1183" s="42"/>
      <c r="AA1183" s="14">
        <v>45785</v>
      </c>
      <c r="AB1183" s="67" t="s">
        <v>68</v>
      </c>
      <c r="AC1183" s="47">
        <v>26</v>
      </c>
      <c r="AD1183" s="47" t="s">
        <v>133</v>
      </c>
      <c r="AE1183" s="13">
        <v>1055785000</v>
      </c>
      <c r="AF1183" s="47" t="s">
        <v>3703</v>
      </c>
      <c r="AG1183" t="str">
        <f t="shared" si="37"/>
        <v>ADA FOTO</v>
      </c>
    </row>
    <row r="1184" spans="1:33" ht="15.75" hidden="1" customHeight="1" thickBot="1">
      <c r="A1184" t="str">
        <f t="shared" si="36"/>
        <v>060151108244000</v>
      </c>
      <c r="B1184" s="41">
        <v>1178</v>
      </c>
      <c r="C1184" s="42" t="s">
        <v>3794</v>
      </c>
      <c r="D1184" s="7" t="s">
        <v>412</v>
      </c>
      <c r="E1184" s="41">
        <v>12</v>
      </c>
      <c r="F1184" s="43">
        <v>3300</v>
      </c>
      <c r="G1184" s="44">
        <v>12</v>
      </c>
      <c r="H1184" s="43">
        <v>3000</v>
      </c>
      <c r="I1184" s="43">
        <v>36000</v>
      </c>
      <c r="J1184" s="48">
        <v>36000</v>
      </c>
      <c r="K1184" s="49">
        <v>36000</v>
      </c>
      <c r="L1184" s="41">
        <v>100</v>
      </c>
      <c r="M1184" s="11" t="s">
        <v>3705</v>
      </c>
      <c r="N1184" s="41">
        <v>0</v>
      </c>
      <c r="O1184" s="42"/>
      <c r="P1184" s="43">
        <v>34020</v>
      </c>
      <c r="Q1184" s="41" t="s">
        <v>3700</v>
      </c>
      <c r="R1184" s="43">
        <v>-36000</v>
      </c>
      <c r="S1184" s="41">
        <v>0</v>
      </c>
      <c r="T1184" s="7" t="s">
        <v>3701</v>
      </c>
      <c r="U1184" s="46" t="s">
        <v>3702</v>
      </c>
      <c r="V1184" s="41">
        <v>37.61</v>
      </c>
      <c r="W1184" s="12">
        <v>45784</v>
      </c>
      <c r="X1184" s="12">
        <v>45723</v>
      </c>
      <c r="Y1184" s="47">
        <v>29293</v>
      </c>
      <c r="Z1184" s="42"/>
      <c r="AA1184" s="14">
        <v>45785</v>
      </c>
      <c r="AB1184" s="67" t="s">
        <v>68</v>
      </c>
      <c r="AC1184" s="47">
        <v>26</v>
      </c>
      <c r="AD1184" s="47" t="s">
        <v>133</v>
      </c>
      <c r="AE1184" s="13">
        <v>1108244000</v>
      </c>
      <c r="AF1184" s="47" t="s">
        <v>3703</v>
      </c>
      <c r="AG1184" t="str">
        <f t="shared" si="37"/>
        <v>ADA FOTO</v>
      </c>
    </row>
    <row r="1185" spans="1:33" ht="15.75" hidden="1" customHeight="1" thickBot="1">
      <c r="A1185" t="str">
        <f t="shared" si="36"/>
        <v>060151082607000</v>
      </c>
      <c r="B1185" s="41">
        <v>1179</v>
      </c>
      <c r="C1185" s="42" t="s">
        <v>3795</v>
      </c>
      <c r="D1185" s="7" t="s">
        <v>310</v>
      </c>
      <c r="E1185" s="41">
        <v>12</v>
      </c>
      <c r="F1185" s="43">
        <v>18900</v>
      </c>
      <c r="G1185" s="44">
        <v>0</v>
      </c>
      <c r="H1185" s="41">
        <v>0</v>
      </c>
      <c r="I1185" s="43">
        <v>226800</v>
      </c>
      <c r="J1185" s="45">
        <v>226800</v>
      </c>
      <c r="K1185" s="43">
        <v>202800</v>
      </c>
      <c r="L1185" s="41">
        <v>111.83</v>
      </c>
      <c r="M1185" s="11" t="s">
        <v>3707</v>
      </c>
      <c r="N1185" s="41">
        <v>0</v>
      </c>
      <c r="O1185" s="42"/>
      <c r="P1185" s="43">
        <v>209328</v>
      </c>
      <c r="Q1185" s="41" t="s">
        <v>3700</v>
      </c>
      <c r="R1185" s="43">
        <v>-202800</v>
      </c>
      <c r="S1185" s="41">
        <v>0</v>
      </c>
      <c r="T1185" s="7" t="s">
        <v>3701</v>
      </c>
      <c r="U1185" s="46" t="s">
        <v>3702</v>
      </c>
      <c r="V1185" s="41">
        <v>82.24</v>
      </c>
      <c r="W1185" s="12">
        <v>45784</v>
      </c>
      <c r="X1185" s="12">
        <v>45772</v>
      </c>
      <c r="Y1185" s="47">
        <v>41150</v>
      </c>
      <c r="Z1185" s="42"/>
      <c r="AA1185" s="14">
        <v>45785</v>
      </c>
      <c r="AB1185" s="67" t="s">
        <v>68</v>
      </c>
      <c r="AC1185" s="47">
        <v>26</v>
      </c>
      <c r="AD1185" s="47" t="s">
        <v>133</v>
      </c>
      <c r="AE1185" s="13">
        <v>1082607000</v>
      </c>
      <c r="AF1185" s="47" t="s">
        <v>3703</v>
      </c>
      <c r="AG1185" t="str">
        <f t="shared" si="37"/>
        <v>ADA FOTO</v>
      </c>
    </row>
    <row r="1186" spans="1:33" ht="15.75" hidden="1" customHeight="1" thickBot="1">
      <c r="A1186" t="str">
        <f t="shared" si="36"/>
        <v>060151082723000</v>
      </c>
      <c r="B1186" s="41">
        <v>1180</v>
      </c>
      <c r="C1186" s="42" t="s">
        <v>3796</v>
      </c>
      <c r="D1186" s="7" t="s">
        <v>316</v>
      </c>
      <c r="E1186" s="41">
        <v>24</v>
      </c>
      <c r="F1186" s="43">
        <v>5300</v>
      </c>
      <c r="G1186" s="44">
        <v>24</v>
      </c>
      <c r="H1186" s="43">
        <v>4812</v>
      </c>
      <c r="I1186" s="43">
        <v>115488</v>
      </c>
      <c r="J1186" s="45">
        <v>115488</v>
      </c>
      <c r="K1186" s="43">
        <v>106500</v>
      </c>
      <c r="L1186" s="41">
        <v>108.44</v>
      </c>
      <c r="M1186" s="11" t="s">
        <v>3707</v>
      </c>
      <c r="N1186" s="41">
        <v>0</v>
      </c>
      <c r="O1186" s="42"/>
      <c r="P1186" s="43">
        <v>110784</v>
      </c>
      <c r="Q1186" s="41" t="s">
        <v>3700</v>
      </c>
      <c r="R1186" s="43">
        <v>-106500</v>
      </c>
      <c r="S1186" s="41">
        <v>0</v>
      </c>
      <c r="T1186" s="7" t="s">
        <v>3701</v>
      </c>
      <c r="U1186" s="46" t="s">
        <v>3702</v>
      </c>
      <c r="V1186" s="50">
        <v>68.17</v>
      </c>
      <c r="W1186" s="12">
        <v>45784</v>
      </c>
      <c r="X1186" s="12">
        <v>45743</v>
      </c>
      <c r="Y1186" s="47">
        <v>41150</v>
      </c>
      <c r="Z1186" s="42" t="s">
        <v>3821</v>
      </c>
      <c r="AA1186" s="14">
        <v>45785</v>
      </c>
      <c r="AB1186" s="67" t="s">
        <v>68</v>
      </c>
      <c r="AC1186" s="47">
        <v>26</v>
      </c>
      <c r="AD1186" s="47" t="s">
        <v>133</v>
      </c>
      <c r="AE1186" s="13">
        <v>1082723000</v>
      </c>
      <c r="AF1186" s="47" t="s">
        <v>3703</v>
      </c>
      <c r="AG1186" t="str">
        <f t="shared" si="37"/>
        <v>ADA FOTO</v>
      </c>
    </row>
    <row r="1187" spans="1:33" ht="15.75" hidden="1" customHeight="1" thickBot="1">
      <c r="A1187" t="str">
        <f t="shared" si="36"/>
        <v>060151025539000</v>
      </c>
      <c r="B1187" s="41">
        <v>1181</v>
      </c>
      <c r="C1187" s="42" t="s">
        <v>3797</v>
      </c>
      <c r="D1187" s="7" t="s">
        <v>190</v>
      </c>
      <c r="E1187" s="41">
        <v>1</v>
      </c>
      <c r="F1187" s="43">
        <v>20200</v>
      </c>
      <c r="G1187" s="44">
        <v>0</v>
      </c>
      <c r="H1187" s="41">
        <v>0</v>
      </c>
      <c r="I1187" s="43">
        <v>20200</v>
      </c>
      <c r="J1187" s="45">
        <v>20200</v>
      </c>
      <c r="K1187" s="43">
        <v>20000</v>
      </c>
      <c r="L1187" s="41">
        <v>101</v>
      </c>
      <c r="M1187" s="11" t="s">
        <v>3707</v>
      </c>
      <c r="N1187" s="41">
        <v>0</v>
      </c>
      <c r="O1187" s="42"/>
      <c r="P1187" s="43">
        <v>20000</v>
      </c>
      <c r="Q1187" s="41" t="s">
        <v>3700</v>
      </c>
      <c r="R1187" s="43">
        <v>-20000</v>
      </c>
      <c r="S1187" s="41">
        <v>0</v>
      </c>
      <c r="T1187" s="7" t="s">
        <v>3701</v>
      </c>
      <c r="U1187" s="46" t="s">
        <v>3702</v>
      </c>
      <c r="V1187" s="41">
        <v>0.05</v>
      </c>
      <c r="W1187" s="12">
        <v>45735</v>
      </c>
      <c r="X1187" s="12">
        <v>45611</v>
      </c>
      <c r="Y1187" s="47">
        <v>29293</v>
      </c>
      <c r="Z1187" s="42"/>
      <c r="AA1187" s="14">
        <v>45785</v>
      </c>
      <c r="AB1187" s="67" t="s">
        <v>68</v>
      </c>
      <c r="AC1187" s="47">
        <v>27</v>
      </c>
      <c r="AD1187" s="47" t="s">
        <v>133</v>
      </c>
      <c r="AE1187" s="13">
        <v>1025539000</v>
      </c>
      <c r="AF1187" s="47" t="s">
        <v>3703</v>
      </c>
      <c r="AG1187" t="str">
        <f t="shared" si="37"/>
        <v>ADA FOTO</v>
      </c>
    </row>
    <row r="1188" spans="1:33" ht="15.75" hidden="1" customHeight="1" thickBot="1">
      <c r="A1188" t="str">
        <f t="shared" si="36"/>
        <v>060151058499000</v>
      </c>
      <c r="B1188" s="41">
        <v>1182</v>
      </c>
      <c r="C1188" s="42" t="s">
        <v>3798</v>
      </c>
      <c r="D1188" s="7" t="s">
        <v>238</v>
      </c>
      <c r="E1188" s="41">
        <v>12</v>
      </c>
      <c r="F1188" s="43">
        <v>3100</v>
      </c>
      <c r="G1188" s="44">
        <v>12</v>
      </c>
      <c r="H1188" s="43">
        <v>2700</v>
      </c>
      <c r="I1188" s="43">
        <v>32400</v>
      </c>
      <c r="J1188" s="45">
        <v>32400</v>
      </c>
      <c r="K1188" s="43">
        <v>37200</v>
      </c>
      <c r="L1188" s="41">
        <v>87.1</v>
      </c>
      <c r="M1188" s="11" t="s">
        <v>3699</v>
      </c>
      <c r="N1188" s="41">
        <v>0</v>
      </c>
      <c r="O1188" s="42"/>
      <c r="P1188" s="43">
        <v>32280</v>
      </c>
      <c r="Q1188" s="41" t="s">
        <v>3700</v>
      </c>
      <c r="R1188" s="43">
        <v>-37200</v>
      </c>
      <c r="S1188" s="41">
        <v>0</v>
      </c>
      <c r="T1188" s="7" t="s">
        <v>3701</v>
      </c>
      <c r="U1188" s="46" t="s">
        <v>3702</v>
      </c>
      <c r="V1188" s="41">
        <v>11.92</v>
      </c>
      <c r="W1188" s="12">
        <v>45781</v>
      </c>
      <c r="X1188" s="12">
        <v>45775</v>
      </c>
      <c r="Y1188" s="47">
        <v>29293</v>
      </c>
      <c r="Z1188" s="42"/>
      <c r="AA1188" s="14">
        <v>45785</v>
      </c>
      <c r="AB1188" s="67" t="s">
        <v>68</v>
      </c>
      <c r="AC1188" s="47">
        <v>27</v>
      </c>
      <c r="AD1188" s="47" t="s">
        <v>133</v>
      </c>
      <c r="AE1188" s="13">
        <v>1058499000</v>
      </c>
      <c r="AF1188" s="47" t="s">
        <v>3703</v>
      </c>
      <c r="AG1188" t="str">
        <f t="shared" si="37"/>
        <v>ADA FOTO</v>
      </c>
    </row>
    <row r="1189" spans="1:33" ht="15.75" hidden="1" customHeight="1" thickBot="1">
      <c r="A1189" t="str">
        <f t="shared" si="36"/>
        <v>060151090872000</v>
      </c>
      <c r="B1189" s="41">
        <v>1183</v>
      </c>
      <c r="C1189" s="42" t="s">
        <v>3799</v>
      </c>
      <c r="D1189" s="7" t="s">
        <v>394</v>
      </c>
      <c r="E1189" s="41">
        <v>12</v>
      </c>
      <c r="F1189" s="43">
        <v>3550</v>
      </c>
      <c r="G1189" s="44">
        <v>12</v>
      </c>
      <c r="H1189" s="43">
        <v>3250</v>
      </c>
      <c r="I1189" s="43">
        <v>39000</v>
      </c>
      <c r="J1189" s="45">
        <v>39000</v>
      </c>
      <c r="K1189" s="43">
        <v>35000</v>
      </c>
      <c r="L1189" s="41">
        <v>111.43</v>
      </c>
      <c r="M1189" s="11" t="s">
        <v>3707</v>
      </c>
      <c r="N1189" s="41">
        <v>0</v>
      </c>
      <c r="O1189" s="42"/>
      <c r="P1189" s="43">
        <v>36684</v>
      </c>
      <c r="Q1189" s="41" t="s">
        <v>3700</v>
      </c>
      <c r="R1189" s="43">
        <v>-35000</v>
      </c>
      <c r="S1189" s="41">
        <v>0</v>
      </c>
      <c r="T1189" s="7" t="s">
        <v>3701</v>
      </c>
      <c r="U1189" s="46" t="s">
        <v>3702</v>
      </c>
      <c r="V1189" s="41">
        <v>57.15</v>
      </c>
      <c r="W1189" s="12">
        <v>45784</v>
      </c>
      <c r="X1189" s="12">
        <v>45784</v>
      </c>
      <c r="Y1189" s="47">
        <v>29293</v>
      </c>
      <c r="Z1189" s="42"/>
      <c r="AA1189" s="14">
        <v>45785</v>
      </c>
      <c r="AB1189" s="67" t="s">
        <v>68</v>
      </c>
      <c r="AC1189" s="47">
        <v>27</v>
      </c>
      <c r="AD1189" s="47" t="s">
        <v>133</v>
      </c>
      <c r="AE1189" s="13">
        <v>1090872000</v>
      </c>
      <c r="AF1189" s="47" t="s">
        <v>3703</v>
      </c>
      <c r="AG1189" t="str">
        <f t="shared" si="37"/>
        <v>ADA FOTO</v>
      </c>
    </row>
    <row r="1190" spans="1:33" ht="15.75" hidden="1" customHeight="1" thickBot="1">
      <c r="A1190" t="str">
        <f t="shared" si="36"/>
        <v>060151038886000</v>
      </c>
      <c r="B1190" s="41">
        <v>1184</v>
      </c>
      <c r="C1190" s="42" t="s">
        <v>3800</v>
      </c>
      <c r="D1190" s="7" t="s">
        <v>220</v>
      </c>
      <c r="E1190" s="41">
        <v>12</v>
      </c>
      <c r="F1190" s="43">
        <v>5700</v>
      </c>
      <c r="G1190" s="44">
        <v>12</v>
      </c>
      <c r="H1190" s="43">
        <v>5325</v>
      </c>
      <c r="I1190" s="43">
        <v>63900</v>
      </c>
      <c r="J1190" s="45">
        <v>63900</v>
      </c>
      <c r="K1190" s="43">
        <v>53000</v>
      </c>
      <c r="L1190" s="41">
        <v>120.57</v>
      </c>
      <c r="M1190" s="11" t="s">
        <v>3707</v>
      </c>
      <c r="N1190" s="41">
        <v>0</v>
      </c>
      <c r="O1190" s="42"/>
      <c r="P1190" s="43">
        <v>57648</v>
      </c>
      <c r="Q1190" s="41" t="s">
        <v>3700</v>
      </c>
      <c r="R1190" s="43">
        <v>-53000</v>
      </c>
      <c r="S1190" s="41">
        <v>0</v>
      </c>
      <c r="T1190" s="7" t="s">
        <v>3701</v>
      </c>
      <c r="U1190" s="46" t="s">
        <v>3702</v>
      </c>
      <c r="V1190" s="41">
        <v>24.22</v>
      </c>
      <c r="W1190" s="12">
        <v>45784</v>
      </c>
      <c r="X1190" s="12">
        <v>45742</v>
      </c>
      <c r="Y1190" s="47">
        <v>22092</v>
      </c>
      <c r="Z1190" s="42"/>
      <c r="AA1190" s="14">
        <v>45785</v>
      </c>
      <c r="AB1190" s="67" t="s">
        <v>68</v>
      </c>
      <c r="AC1190" s="47">
        <v>27</v>
      </c>
      <c r="AD1190" s="47" t="s">
        <v>133</v>
      </c>
      <c r="AE1190" s="13">
        <v>1038886000</v>
      </c>
      <c r="AF1190" s="47" t="s">
        <v>3703</v>
      </c>
      <c r="AG1190" t="str">
        <f t="shared" si="37"/>
        <v>ADA FOTO</v>
      </c>
    </row>
    <row r="1191" spans="1:33" ht="15.75" hidden="1" customHeight="1" thickBot="1">
      <c r="A1191" t="str">
        <f t="shared" si="36"/>
        <v>060151083903000</v>
      </c>
      <c r="B1191" s="41">
        <v>1185</v>
      </c>
      <c r="C1191" s="42" t="s">
        <v>3801</v>
      </c>
      <c r="D1191" s="7" t="s">
        <v>328</v>
      </c>
      <c r="E1191" s="41">
        <v>24</v>
      </c>
      <c r="F1191" s="43">
        <v>6600</v>
      </c>
      <c r="G1191" s="44">
        <v>0</v>
      </c>
      <c r="H1191" s="43">
        <v>0</v>
      </c>
      <c r="I1191" s="43">
        <v>158400</v>
      </c>
      <c r="J1191" s="48">
        <v>158400</v>
      </c>
      <c r="K1191" s="43">
        <v>130000</v>
      </c>
      <c r="L1191" s="41">
        <v>121.85</v>
      </c>
      <c r="M1191" s="11" t="s">
        <v>3707</v>
      </c>
      <c r="N1191" s="41">
        <v>0</v>
      </c>
      <c r="O1191" s="42"/>
      <c r="P1191" s="43">
        <v>129888</v>
      </c>
      <c r="Q1191" s="41" t="s">
        <v>3700</v>
      </c>
      <c r="R1191" s="43">
        <v>-130000</v>
      </c>
      <c r="S1191" s="41">
        <v>0</v>
      </c>
      <c r="T1191" s="7" t="s">
        <v>3701</v>
      </c>
      <c r="U1191" s="46" t="s">
        <v>3702</v>
      </c>
      <c r="V1191" s="41">
        <v>17.28</v>
      </c>
      <c r="W1191" s="12">
        <v>45784</v>
      </c>
      <c r="X1191" s="12">
        <v>45772</v>
      </c>
      <c r="Y1191" s="47">
        <v>35404</v>
      </c>
      <c r="Z1191" s="42"/>
      <c r="AA1191" s="14">
        <v>45785</v>
      </c>
      <c r="AB1191" s="67" t="s">
        <v>68</v>
      </c>
      <c r="AC1191" s="47">
        <v>27</v>
      </c>
      <c r="AD1191" s="47" t="s">
        <v>133</v>
      </c>
      <c r="AE1191" s="13">
        <v>1083903000</v>
      </c>
      <c r="AF1191" s="47" t="s">
        <v>3703</v>
      </c>
      <c r="AG1191" t="str">
        <f t="shared" si="37"/>
        <v>ADA FOTO</v>
      </c>
    </row>
    <row r="1192" spans="1:33" ht="15.75" hidden="1" customHeight="1" thickBot="1">
      <c r="A1192" t="str">
        <f t="shared" si="36"/>
        <v>060151075557000</v>
      </c>
      <c r="B1192" s="41">
        <v>1186</v>
      </c>
      <c r="C1192" s="42" t="s">
        <v>3802</v>
      </c>
      <c r="D1192" s="7" t="s">
        <v>292</v>
      </c>
      <c r="E1192" s="41">
        <v>25</v>
      </c>
      <c r="F1192" s="43">
        <v>11700</v>
      </c>
      <c r="G1192" s="44">
        <v>25</v>
      </c>
      <c r="H1192" s="43">
        <v>10750</v>
      </c>
      <c r="I1192" s="43">
        <v>268750</v>
      </c>
      <c r="J1192" s="48">
        <v>268750</v>
      </c>
      <c r="K1192" s="49">
        <v>262500</v>
      </c>
      <c r="L1192" s="41">
        <v>102.38</v>
      </c>
      <c r="M1192" s="11" t="s">
        <v>3707</v>
      </c>
      <c r="N1192" s="41">
        <v>0</v>
      </c>
      <c r="O1192" s="42"/>
      <c r="P1192" s="43">
        <v>257775</v>
      </c>
      <c r="Q1192" s="41" t="s">
        <v>3700</v>
      </c>
      <c r="R1192" s="43">
        <v>-262500</v>
      </c>
      <c r="S1192" s="41">
        <v>0</v>
      </c>
      <c r="T1192" s="7" t="s">
        <v>3701</v>
      </c>
      <c r="U1192" s="46" t="s">
        <v>3702</v>
      </c>
      <c r="V1192" s="41">
        <v>3.47</v>
      </c>
      <c r="W1192" s="12">
        <v>45784</v>
      </c>
      <c r="X1192" s="12">
        <v>45742</v>
      </c>
      <c r="Y1192" s="47">
        <v>24764</v>
      </c>
      <c r="Z1192" s="42"/>
      <c r="AA1192" s="14">
        <v>45785</v>
      </c>
      <c r="AB1192" s="67" t="s">
        <v>68</v>
      </c>
      <c r="AC1192" s="47">
        <v>27</v>
      </c>
      <c r="AD1192" s="47" t="s">
        <v>133</v>
      </c>
      <c r="AE1192" s="13">
        <v>1075557000</v>
      </c>
      <c r="AF1192" s="47" t="s">
        <v>3703</v>
      </c>
      <c r="AG1192" t="str">
        <f t="shared" si="37"/>
        <v>ADA FOTO</v>
      </c>
    </row>
    <row r="1193" spans="1:33" ht="15.75" hidden="1" customHeight="1" thickBot="1">
      <c r="A1193" t="str">
        <f t="shared" si="36"/>
        <v>060151038932000</v>
      </c>
      <c r="B1193" s="41">
        <v>1187</v>
      </c>
      <c r="C1193" s="42" t="s">
        <v>3803</v>
      </c>
      <c r="D1193" s="7" t="s">
        <v>226</v>
      </c>
      <c r="E1193" s="41">
        <v>1</v>
      </c>
      <c r="F1193" s="43">
        <v>22100</v>
      </c>
      <c r="G1193" s="44">
        <v>0</v>
      </c>
      <c r="H1193" s="41">
        <v>0</v>
      </c>
      <c r="I1193" s="43">
        <v>22100</v>
      </c>
      <c r="J1193" s="48">
        <v>22100</v>
      </c>
      <c r="K1193" s="43">
        <v>20000</v>
      </c>
      <c r="L1193" s="41">
        <v>110.5</v>
      </c>
      <c r="M1193" s="11" t="s">
        <v>3707</v>
      </c>
      <c r="N1193" s="41">
        <v>0</v>
      </c>
      <c r="O1193" s="42"/>
      <c r="P1193" s="43">
        <v>21550</v>
      </c>
      <c r="Q1193" s="41" t="s">
        <v>3700</v>
      </c>
      <c r="R1193" s="43">
        <v>-20000</v>
      </c>
      <c r="S1193" s="41">
        <v>0</v>
      </c>
      <c r="T1193" s="7" t="s">
        <v>3701</v>
      </c>
      <c r="U1193" s="46" t="s">
        <v>3702</v>
      </c>
      <c r="V1193" s="41">
        <v>0.24</v>
      </c>
      <c r="W1193" s="12">
        <v>45741</v>
      </c>
      <c r="X1193" s="12">
        <v>45652</v>
      </c>
      <c r="Y1193" s="47">
        <v>30851</v>
      </c>
      <c r="Z1193" s="42"/>
      <c r="AA1193" s="14">
        <v>45785</v>
      </c>
      <c r="AB1193" s="67" t="s">
        <v>68</v>
      </c>
      <c r="AC1193" s="47">
        <v>27</v>
      </c>
      <c r="AD1193" s="47" t="s">
        <v>133</v>
      </c>
      <c r="AE1193" s="13">
        <v>1038932000</v>
      </c>
      <c r="AF1193" s="47" t="s">
        <v>3703</v>
      </c>
      <c r="AG1193" t="str">
        <f t="shared" si="37"/>
        <v>ADA FOTO</v>
      </c>
    </row>
    <row r="1194" spans="1:33" ht="15.75" hidden="1" customHeight="1" thickBot="1">
      <c r="A1194" t="str">
        <f t="shared" si="36"/>
        <v>060151090446000</v>
      </c>
      <c r="B1194" s="41">
        <v>1188</v>
      </c>
      <c r="C1194" s="42" t="s">
        <v>3804</v>
      </c>
      <c r="D1194" s="7" t="s">
        <v>388</v>
      </c>
      <c r="E1194" s="41">
        <v>24</v>
      </c>
      <c r="F1194" s="43">
        <v>3600</v>
      </c>
      <c r="G1194" s="44">
        <v>24</v>
      </c>
      <c r="H1194" s="43">
        <v>3083</v>
      </c>
      <c r="I1194" s="43">
        <v>73992</v>
      </c>
      <c r="J1194" s="45">
        <v>73992</v>
      </c>
      <c r="K1194" s="43">
        <v>74000</v>
      </c>
      <c r="L1194" s="41">
        <v>99.99</v>
      </c>
      <c r="M1194" s="11" t="s">
        <v>3699</v>
      </c>
      <c r="N1194" s="41">
        <v>0</v>
      </c>
      <c r="O1194" s="42"/>
      <c r="P1194" s="43">
        <v>76920</v>
      </c>
      <c r="Q1194" s="41" t="s">
        <v>3700</v>
      </c>
      <c r="R1194" s="43">
        <v>-74000</v>
      </c>
      <c r="S1194" s="41">
        <v>0</v>
      </c>
      <c r="T1194" s="7" t="s">
        <v>3701</v>
      </c>
      <c r="U1194" s="46" t="s">
        <v>3702</v>
      </c>
      <c r="V1194" s="41">
        <v>24.91</v>
      </c>
      <c r="W1194" s="12">
        <v>45784</v>
      </c>
      <c r="X1194" s="12">
        <v>45772</v>
      </c>
      <c r="Y1194" s="47">
        <v>41150</v>
      </c>
      <c r="Z1194" s="42"/>
      <c r="AA1194" s="14">
        <v>45785</v>
      </c>
      <c r="AB1194" s="67" t="s">
        <v>68</v>
      </c>
      <c r="AC1194" s="47">
        <v>27</v>
      </c>
      <c r="AD1194" s="47" t="s">
        <v>133</v>
      </c>
      <c r="AE1194" s="13">
        <v>1090446000</v>
      </c>
      <c r="AF1194" s="47" t="s">
        <v>3703</v>
      </c>
      <c r="AG1194" t="str">
        <f t="shared" si="37"/>
        <v>ADA FOTO</v>
      </c>
    </row>
    <row r="1195" spans="1:33" ht="15.75" hidden="1" customHeight="1" thickBot="1">
      <c r="A1195" t="str">
        <f t="shared" si="36"/>
        <v>060151017616000</v>
      </c>
      <c r="B1195" s="41">
        <v>1189</v>
      </c>
      <c r="C1195" s="42" t="s">
        <v>3805</v>
      </c>
      <c r="D1195" s="7" t="s">
        <v>174</v>
      </c>
      <c r="E1195" s="41">
        <v>24</v>
      </c>
      <c r="F1195" s="43">
        <v>3700</v>
      </c>
      <c r="G1195" s="44">
        <v>24</v>
      </c>
      <c r="H1195" s="43">
        <v>3000</v>
      </c>
      <c r="I1195" s="43">
        <v>72000</v>
      </c>
      <c r="J1195" s="48">
        <v>72000</v>
      </c>
      <c r="K1195" s="49">
        <v>58500</v>
      </c>
      <c r="L1195" s="41">
        <v>123.08</v>
      </c>
      <c r="M1195" s="11" t="s">
        <v>3707</v>
      </c>
      <c r="N1195" s="41">
        <v>0</v>
      </c>
      <c r="O1195" s="42"/>
      <c r="P1195" s="43">
        <v>71304</v>
      </c>
      <c r="Q1195" s="41" t="s">
        <v>3700</v>
      </c>
      <c r="R1195" s="43">
        <v>-58500</v>
      </c>
      <c r="S1195" s="41">
        <v>0</v>
      </c>
      <c r="T1195" s="7" t="s">
        <v>3701</v>
      </c>
      <c r="U1195" s="46" t="s">
        <v>3702</v>
      </c>
      <c r="V1195" s="50">
        <v>574.9</v>
      </c>
      <c r="W1195" s="12">
        <v>45783</v>
      </c>
      <c r="X1195" s="12">
        <v>45710</v>
      </c>
      <c r="Y1195" s="47">
        <v>34111</v>
      </c>
      <c r="Z1195" s="42"/>
      <c r="AA1195" s="14">
        <v>45785</v>
      </c>
      <c r="AB1195" s="67" t="s">
        <v>68</v>
      </c>
      <c r="AC1195" s="47">
        <v>27</v>
      </c>
      <c r="AD1195" s="47" t="s">
        <v>133</v>
      </c>
      <c r="AE1195" s="13">
        <v>1017616000</v>
      </c>
      <c r="AF1195" s="47" t="s">
        <v>3703</v>
      </c>
      <c r="AG1195" t="str">
        <f t="shared" si="37"/>
        <v>ADA FOTO</v>
      </c>
    </row>
    <row r="1196" spans="1:33" ht="15.75" hidden="1" customHeight="1" thickBot="1">
      <c r="A1196" t="str">
        <f t="shared" si="36"/>
        <v>060151083898000</v>
      </c>
      <c r="B1196" s="41">
        <v>1190</v>
      </c>
      <c r="C1196" s="42" t="s">
        <v>3806</v>
      </c>
      <c r="D1196" s="7" t="s">
        <v>322</v>
      </c>
      <c r="E1196" s="41">
        <v>30</v>
      </c>
      <c r="F1196" s="43">
        <v>6800</v>
      </c>
      <c r="G1196" s="44">
        <v>30</v>
      </c>
      <c r="H1196" s="43">
        <v>6000</v>
      </c>
      <c r="I1196" s="43">
        <v>180000</v>
      </c>
      <c r="J1196" s="45">
        <v>180000</v>
      </c>
      <c r="K1196" s="43">
        <v>183000</v>
      </c>
      <c r="L1196" s="41">
        <v>98.36</v>
      </c>
      <c r="M1196" s="11" t="s">
        <v>3699</v>
      </c>
      <c r="N1196" s="41">
        <v>0</v>
      </c>
      <c r="O1196" s="42"/>
      <c r="P1196" s="43">
        <v>173520</v>
      </c>
      <c r="Q1196" s="41" t="s">
        <v>3700</v>
      </c>
      <c r="R1196" s="43">
        <v>-183000</v>
      </c>
      <c r="S1196" s="41">
        <v>0</v>
      </c>
      <c r="T1196" s="7" t="s">
        <v>3701</v>
      </c>
      <c r="U1196" s="46" t="s">
        <v>3711</v>
      </c>
      <c r="V1196" s="41">
        <v>1.99</v>
      </c>
      <c r="W1196" s="12">
        <v>45784</v>
      </c>
      <c r="X1196" s="12">
        <v>45776</v>
      </c>
      <c r="Y1196" s="47">
        <v>31687</v>
      </c>
      <c r="Z1196" s="42" t="s">
        <v>3822</v>
      </c>
      <c r="AA1196" s="14">
        <v>45785</v>
      </c>
      <c r="AB1196" s="67" t="s">
        <v>68</v>
      </c>
      <c r="AC1196" s="47">
        <v>27</v>
      </c>
      <c r="AD1196" s="47" t="s">
        <v>133</v>
      </c>
      <c r="AE1196" s="13">
        <v>1083898000</v>
      </c>
      <c r="AF1196" s="47" t="s">
        <v>3703</v>
      </c>
      <c r="AG1196" t="str">
        <f t="shared" si="37"/>
        <v>ADA FOTO</v>
      </c>
    </row>
    <row r="1197" spans="1:33" ht="15.75" hidden="1" customHeight="1" thickBot="1">
      <c r="A1197" t="str">
        <f t="shared" si="36"/>
        <v>060161114756000</v>
      </c>
      <c r="B1197" s="41">
        <v>1191</v>
      </c>
      <c r="C1197" s="42" t="s">
        <v>3698</v>
      </c>
      <c r="D1197" s="7" t="s">
        <v>418</v>
      </c>
      <c r="E1197" s="41">
        <v>8</v>
      </c>
      <c r="F1197" s="43">
        <v>35900</v>
      </c>
      <c r="G1197" s="44">
        <v>8</v>
      </c>
      <c r="H1197" s="43">
        <v>35375</v>
      </c>
      <c r="I1197" s="43">
        <v>283000</v>
      </c>
      <c r="J1197" s="48">
        <v>283000</v>
      </c>
      <c r="K1197" s="43">
        <v>288000</v>
      </c>
      <c r="L1197" s="41">
        <v>98.26</v>
      </c>
      <c r="M1197" s="11" t="s">
        <v>3699</v>
      </c>
      <c r="N1197" s="41">
        <v>0</v>
      </c>
      <c r="O1197" s="42"/>
      <c r="P1197" s="43">
        <v>277032</v>
      </c>
      <c r="Q1197" s="41" t="s">
        <v>3700</v>
      </c>
      <c r="R1197" s="43">
        <v>-288000</v>
      </c>
      <c r="S1197" s="41">
        <v>0</v>
      </c>
      <c r="T1197" s="7" t="s">
        <v>3701</v>
      </c>
      <c r="U1197" s="46" t="s">
        <v>3702</v>
      </c>
      <c r="V1197" s="41">
        <v>20.39</v>
      </c>
      <c r="W1197" s="12">
        <v>45784</v>
      </c>
      <c r="X1197" s="12">
        <v>45756</v>
      </c>
      <c r="Y1197" s="47">
        <v>31120</v>
      </c>
      <c r="Z1197" s="42"/>
      <c r="AA1197" s="14">
        <v>45785</v>
      </c>
      <c r="AB1197" s="67" t="s">
        <v>91</v>
      </c>
      <c r="AC1197" s="47">
        <v>11</v>
      </c>
      <c r="AD1197" s="47" t="s">
        <v>133</v>
      </c>
      <c r="AE1197" s="13">
        <v>1114756000</v>
      </c>
      <c r="AF1197" s="47" t="s">
        <v>3703</v>
      </c>
      <c r="AG1197" t="str">
        <f t="shared" si="37"/>
        <v>ADA FOTO</v>
      </c>
    </row>
    <row r="1198" spans="1:33" ht="15.75" hidden="1" customHeight="1" thickBot="1">
      <c r="A1198" t="str">
        <f t="shared" si="36"/>
        <v>060161120170000</v>
      </c>
      <c r="B1198" s="41">
        <v>1192</v>
      </c>
      <c r="C1198" s="42" t="s">
        <v>3704</v>
      </c>
      <c r="D1198" s="7" t="s">
        <v>430</v>
      </c>
      <c r="E1198" s="41">
        <v>12</v>
      </c>
      <c r="F1198" s="43">
        <v>16200</v>
      </c>
      <c r="G1198" s="44">
        <v>12</v>
      </c>
      <c r="H1198" s="43">
        <v>16000</v>
      </c>
      <c r="I1198" s="43">
        <v>192000</v>
      </c>
      <c r="J1198" s="48">
        <v>192000</v>
      </c>
      <c r="K1198" s="43">
        <v>192300</v>
      </c>
      <c r="L1198" s="41">
        <v>99.84</v>
      </c>
      <c r="M1198" s="11" t="s">
        <v>3699</v>
      </c>
      <c r="N1198" s="41">
        <v>0</v>
      </c>
      <c r="O1198" s="42"/>
      <c r="P1198" s="43">
        <v>186240</v>
      </c>
      <c r="Q1198" s="41" t="s">
        <v>3700</v>
      </c>
      <c r="R1198" s="43">
        <v>-192300</v>
      </c>
      <c r="S1198" s="41">
        <v>0</v>
      </c>
      <c r="T1198" s="7" t="s">
        <v>3701</v>
      </c>
      <c r="U1198" s="46" t="s">
        <v>3702</v>
      </c>
      <c r="V1198" s="41">
        <v>4.33</v>
      </c>
      <c r="W1198" s="12">
        <v>45784</v>
      </c>
      <c r="X1198" s="12">
        <v>45729</v>
      </c>
      <c r="Y1198" s="47">
        <v>31120</v>
      </c>
      <c r="Z1198" s="42"/>
      <c r="AA1198" s="14">
        <v>45785</v>
      </c>
      <c r="AB1198" s="67" t="s">
        <v>91</v>
      </c>
      <c r="AC1198" s="47">
        <v>11</v>
      </c>
      <c r="AD1198" s="47" t="s">
        <v>133</v>
      </c>
      <c r="AE1198" s="13">
        <v>1120170000</v>
      </c>
      <c r="AF1198" s="47" t="s">
        <v>3703</v>
      </c>
      <c r="AG1198" t="str">
        <f t="shared" si="37"/>
        <v>ADA FOTO</v>
      </c>
    </row>
    <row r="1199" spans="1:33" ht="15.75" hidden="1" customHeight="1" thickBot="1">
      <c r="A1199" t="str">
        <f t="shared" si="36"/>
        <v>060161121051000</v>
      </c>
      <c r="B1199" s="41">
        <v>1193</v>
      </c>
      <c r="C1199" s="42" t="s">
        <v>3706</v>
      </c>
      <c r="D1199" s="7" t="s">
        <v>436</v>
      </c>
      <c r="E1199" s="41">
        <v>12</v>
      </c>
      <c r="F1199" s="43">
        <v>8700</v>
      </c>
      <c r="G1199" s="44">
        <v>12</v>
      </c>
      <c r="H1199" s="43">
        <v>8400</v>
      </c>
      <c r="I1199" s="43">
        <v>100800</v>
      </c>
      <c r="J1199" s="45">
        <v>100800</v>
      </c>
      <c r="K1199" s="43">
        <v>91000</v>
      </c>
      <c r="L1199" s="41">
        <v>110.77</v>
      </c>
      <c r="M1199" s="11" t="s">
        <v>3707</v>
      </c>
      <c r="N1199" s="41">
        <v>0</v>
      </c>
      <c r="O1199" s="42"/>
      <c r="P1199" s="43">
        <v>97248</v>
      </c>
      <c r="Q1199" s="41" t="s">
        <v>3700</v>
      </c>
      <c r="R1199" s="43">
        <v>-91000</v>
      </c>
      <c r="S1199" s="41">
        <v>0</v>
      </c>
      <c r="T1199" s="7" t="s">
        <v>3701</v>
      </c>
      <c r="U1199" s="46" t="s">
        <v>3702</v>
      </c>
      <c r="V1199" s="41">
        <v>3.2</v>
      </c>
      <c r="W1199" s="12">
        <v>45784</v>
      </c>
      <c r="X1199" s="12">
        <v>45776</v>
      </c>
      <c r="Y1199" s="47">
        <v>32567</v>
      </c>
      <c r="Z1199" s="42"/>
      <c r="AA1199" s="14">
        <v>45785</v>
      </c>
      <c r="AB1199" s="67" t="s">
        <v>91</v>
      </c>
      <c r="AC1199" s="47">
        <v>11</v>
      </c>
      <c r="AD1199" s="47" t="s">
        <v>133</v>
      </c>
      <c r="AE1199" s="13">
        <v>1121051000</v>
      </c>
      <c r="AF1199" s="47" t="s">
        <v>3703</v>
      </c>
      <c r="AG1199" t="str">
        <f t="shared" si="37"/>
        <v>ADA FOTO</v>
      </c>
    </row>
    <row r="1200" spans="1:33" ht="15.75" hidden="1" customHeight="1" thickBot="1">
      <c r="A1200" t="str">
        <f t="shared" si="36"/>
        <v>060161071606000</v>
      </c>
      <c r="B1200" s="41">
        <v>1194</v>
      </c>
      <c r="C1200" s="42" t="s">
        <v>3708</v>
      </c>
      <c r="D1200" s="7" t="s">
        <v>268</v>
      </c>
      <c r="E1200" s="41">
        <v>9</v>
      </c>
      <c r="F1200" s="43">
        <v>17200</v>
      </c>
      <c r="G1200" s="44">
        <v>9</v>
      </c>
      <c r="H1200" s="43">
        <v>16750</v>
      </c>
      <c r="I1200" s="43">
        <v>150750</v>
      </c>
      <c r="J1200" s="45">
        <v>150750</v>
      </c>
      <c r="K1200" s="43">
        <v>152100</v>
      </c>
      <c r="L1200" s="41">
        <v>99.11</v>
      </c>
      <c r="M1200" s="11" t="s">
        <v>3699</v>
      </c>
      <c r="N1200" s="41">
        <v>0</v>
      </c>
      <c r="O1200" s="42"/>
      <c r="P1200" s="43">
        <v>148410</v>
      </c>
      <c r="Q1200" s="41" t="s">
        <v>3700</v>
      </c>
      <c r="R1200" s="43">
        <v>-152100</v>
      </c>
      <c r="S1200" s="41">
        <v>0</v>
      </c>
      <c r="T1200" s="7" t="s">
        <v>3701</v>
      </c>
      <c r="U1200" s="46" t="s">
        <v>3702</v>
      </c>
      <c r="V1200" s="41">
        <v>4.0999999999999996</v>
      </c>
      <c r="W1200" s="12">
        <v>45785</v>
      </c>
      <c r="X1200" s="12">
        <v>45743</v>
      </c>
      <c r="Y1200" s="47">
        <v>31120</v>
      </c>
      <c r="Z1200" s="42"/>
      <c r="AA1200" s="14">
        <v>45785</v>
      </c>
      <c r="AB1200" s="67" t="s">
        <v>91</v>
      </c>
      <c r="AC1200" s="47">
        <v>11</v>
      </c>
      <c r="AD1200" s="47" t="s">
        <v>133</v>
      </c>
      <c r="AE1200" s="13">
        <v>1071606000</v>
      </c>
      <c r="AF1200" s="47" t="s">
        <v>3703</v>
      </c>
      <c r="AG1200" t="str">
        <f t="shared" si="37"/>
        <v>ADA FOTO</v>
      </c>
    </row>
    <row r="1201" spans="1:33" ht="15.75" hidden="1" customHeight="1" thickBot="1">
      <c r="A1201" t="str">
        <f t="shared" si="36"/>
        <v>060161064670000</v>
      </c>
      <c r="B1201" s="41">
        <v>1195</v>
      </c>
      <c r="C1201" s="42" t="s">
        <v>3709</v>
      </c>
      <c r="D1201" s="7" t="s">
        <v>244</v>
      </c>
      <c r="E1201" s="41">
        <v>16</v>
      </c>
      <c r="F1201" s="43">
        <v>17500</v>
      </c>
      <c r="G1201" s="44">
        <v>16</v>
      </c>
      <c r="H1201" s="43">
        <v>16750</v>
      </c>
      <c r="I1201" s="43">
        <v>268000</v>
      </c>
      <c r="J1201" s="45">
        <v>268000</v>
      </c>
      <c r="K1201" s="43">
        <v>266500</v>
      </c>
      <c r="L1201" s="41">
        <v>100.56</v>
      </c>
      <c r="M1201" s="11" t="s">
        <v>3707</v>
      </c>
      <c r="N1201" s="41">
        <v>0</v>
      </c>
      <c r="O1201" s="42"/>
      <c r="P1201" s="43">
        <v>265200</v>
      </c>
      <c r="Q1201" s="41" t="s">
        <v>3700</v>
      </c>
      <c r="R1201" s="43">
        <v>-266500</v>
      </c>
      <c r="S1201" s="41">
        <v>0</v>
      </c>
      <c r="T1201" s="7" t="s">
        <v>3701</v>
      </c>
      <c r="U1201" s="46" t="s">
        <v>3702</v>
      </c>
      <c r="V1201" s="41">
        <v>21.97</v>
      </c>
      <c r="W1201" s="12">
        <v>45784</v>
      </c>
      <c r="X1201" s="12">
        <v>45779</v>
      </c>
      <c r="Y1201" s="47">
        <v>34208</v>
      </c>
      <c r="Z1201" s="42"/>
      <c r="AA1201" s="14">
        <v>45785</v>
      </c>
      <c r="AB1201" s="67" t="s">
        <v>91</v>
      </c>
      <c r="AC1201" s="47">
        <v>11</v>
      </c>
      <c r="AD1201" s="47" t="s">
        <v>133</v>
      </c>
      <c r="AE1201" s="13">
        <v>1064670000</v>
      </c>
      <c r="AF1201" s="47" t="s">
        <v>3703</v>
      </c>
      <c r="AG1201" t="str">
        <f t="shared" si="37"/>
        <v>ADA FOTO</v>
      </c>
    </row>
    <row r="1202" spans="1:33" ht="15.75" hidden="1" customHeight="1" thickBot="1">
      <c r="A1202" t="str">
        <f t="shared" si="36"/>
        <v>060161032759000</v>
      </c>
      <c r="B1202" s="41">
        <v>1196</v>
      </c>
      <c r="C1202" s="42" t="s">
        <v>3710</v>
      </c>
      <c r="D1202" s="7" t="s">
        <v>3539</v>
      </c>
      <c r="E1202" s="41">
        <v>8</v>
      </c>
      <c r="F1202" s="43">
        <v>8500</v>
      </c>
      <c r="G1202" s="44">
        <v>8</v>
      </c>
      <c r="H1202" s="43">
        <v>8400</v>
      </c>
      <c r="I1202" s="43">
        <v>67200</v>
      </c>
      <c r="J1202" s="45">
        <v>67200</v>
      </c>
      <c r="K1202" s="43">
        <v>69600</v>
      </c>
      <c r="L1202" s="41">
        <v>96.55</v>
      </c>
      <c r="M1202" s="11" t="s">
        <v>3699</v>
      </c>
      <c r="N1202" s="41">
        <v>0</v>
      </c>
      <c r="O1202" s="42"/>
      <c r="P1202" s="43">
        <v>68848</v>
      </c>
      <c r="Q1202" s="41" t="s">
        <v>3700</v>
      </c>
      <c r="R1202" s="43">
        <v>-69600</v>
      </c>
      <c r="S1202" s="41">
        <v>0</v>
      </c>
      <c r="T1202" s="7" t="s">
        <v>3701</v>
      </c>
      <c r="U1202" s="46" t="s">
        <v>3711</v>
      </c>
      <c r="V1202" s="41">
        <v>12.12</v>
      </c>
      <c r="W1202" s="12">
        <v>45784</v>
      </c>
      <c r="X1202" s="12">
        <v>45773</v>
      </c>
      <c r="Y1202" s="47">
        <v>41889</v>
      </c>
      <c r="Z1202" s="42"/>
      <c r="AA1202" s="14">
        <v>45785</v>
      </c>
      <c r="AB1202" s="67" t="s">
        <v>91</v>
      </c>
      <c r="AC1202" s="47">
        <v>11</v>
      </c>
      <c r="AD1202" s="47" t="s">
        <v>133</v>
      </c>
      <c r="AE1202" s="13">
        <v>1032759000</v>
      </c>
      <c r="AF1202" s="47" t="s">
        <v>3703</v>
      </c>
      <c r="AG1202" t="str">
        <f t="shared" si="37"/>
        <v>ADA FOTO</v>
      </c>
    </row>
    <row r="1203" spans="1:33" ht="15.75" hidden="1" customHeight="1" thickBot="1">
      <c r="A1203" t="str">
        <f t="shared" si="36"/>
        <v>060161016172000</v>
      </c>
      <c r="B1203" s="41">
        <v>1197</v>
      </c>
      <c r="C1203" s="42" t="s">
        <v>3712</v>
      </c>
      <c r="D1203" s="7" t="s">
        <v>168</v>
      </c>
      <c r="E1203" s="41">
        <v>12</v>
      </c>
      <c r="F1203" s="43">
        <v>23400</v>
      </c>
      <c r="G1203" s="44">
        <v>12</v>
      </c>
      <c r="H1203" s="43">
        <v>21700</v>
      </c>
      <c r="I1203" s="43">
        <v>260400</v>
      </c>
      <c r="J1203" s="45">
        <v>260400</v>
      </c>
      <c r="K1203" s="43">
        <v>260400</v>
      </c>
      <c r="L1203" s="41">
        <v>100</v>
      </c>
      <c r="M1203" s="11" t="s">
        <v>3705</v>
      </c>
      <c r="N1203" s="41">
        <v>0</v>
      </c>
      <c r="O1203" s="42"/>
      <c r="P1203" s="43">
        <v>247368</v>
      </c>
      <c r="Q1203" s="41" t="s">
        <v>3700</v>
      </c>
      <c r="R1203" s="43">
        <v>-260400</v>
      </c>
      <c r="S1203" s="41">
        <v>0</v>
      </c>
      <c r="T1203" s="7" t="s">
        <v>3701</v>
      </c>
      <c r="U1203" s="46" t="s">
        <v>3702</v>
      </c>
      <c r="V1203" s="41">
        <v>3.8</v>
      </c>
      <c r="W1203" s="12">
        <v>45784</v>
      </c>
      <c r="X1203" s="12">
        <v>45777</v>
      </c>
      <c r="Y1203" s="47">
        <v>32075</v>
      </c>
      <c r="Z1203" s="42"/>
      <c r="AA1203" s="14">
        <v>45785</v>
      </c>
      <c r="AB1203" s="67" t="s">
        <v>91</v>
      </c>
      <c r="AC1203" s="47">
        <v>11</v>
      </c>
      <c r="AD1203" s="47" t="s">
        <v>133</v>
      </c>
      <c r="AE1203" s="13">
        <v>1016172000</v>
      </c>
      <c r="AF1203" s="47" t="s">
        <v>3703</v>
      </c>
      <c r="AG1203" t="str">
        <f t="shared" si="37"/>
        <v>ADA FOTO</v>
      </c>
    </row>
    <row r="1204" spans="1:33" ht="15.75" hidden="1" customHeight="1" thickBot="1">
      <c r="A1204" t="str">
        <f t="shared" si="36"/>
        <v>060161071008000</v>
      </c>
      <c r="B1204" s="41">
        <v>1198</v>
      </c>
      <c r="C1204" s="42" t="s">
        <v>3713</v>
      </c>
      <c r="D1204" s="7" t="s">
        <v>262</v>
      </c>
      <c r="E1204" s="41">
        <v>12</v>
      </c>
      <c r="F1204" s="43">
        <v>8600</v>
      </c>
      <c r="G1204" s="44">
        <v>12</v>
      </c>
      <c r="H1204" s="43">
        <v>8400</v>
      </c>
      <c r="I1204" s="43">
        <v>100800</v>
      </c>
      <c r="J1204" s="45">
        <v>100800</v>
      </c>
      <c r="K1204" s="43">
        <v>101000</v>
      </c>
      <c r="L1204" s="41">
        <v>99.8</v>
      </c>
      <c r="M1204" s="11" t="s">
        <v>3699</v>
      </c>
      <c r="N1204" s="41">
        <v>0</v>
      </c>
      <c r="O1204" s="42"/>
      <c r="P1204" s="43">
        <v>96876</v>
      </c>
      <c r="Q1204" s="41" t="s">
        <v>3700</v>
      </c>
      <c r="R1204" s="43">
        <v>-101000</v>
      </c>
      <c r="S1204" s="41">
        <v>0</v>
      </c>
      <c r="T1204" s="7" t="s">
        <v>3701</v>
      </c>
      <c r="U1204" s="46" t="s">
        <v>3702</v>
      </c>
      <c r="V1204" s="41">
        <v>10.029999999999999</v>
      </c>
      <c r="W1204" s="12">
        <v>45784</v>
      </c>
      <c r="X1204" s="12">
        <v>45756</v>
      </c>
      <c r="Y1204" s="47">
        <v>21046</v>
      </c>
      <c r="Z1204" s="42"/>
      <c r="AA1204" s="14">
        <v>45785</v>
      </c>
      <c r="AB1204" s="67" t="s">
        <v>91</v>
      </c>
      <c r="AC1204" s="47">
        <v>11</v>
      </c>
      <c r="AD1204" s="47" t="s">
        <v>133</v>
      </c>
      <c r="AE1204" s="13">
        <v>1071008000</v>
      </c>
      <c r="AF1204" s="47" t="s">
        <v>3703</v>
      </c>
      <c r="AG1204" t="str">
        <f t="shared" si="37"/>
        <v>ADA FOTO</v>
      </c>
    </row>
    <row r="1205" spans="1:33" ht="15.75" hidden="1" customHeight="1" thickBot="1">
      <c r="A1205" t="str">
        <f t="shared" si="36"/>
        <v>060161072194000</v>
      </c>
      <c r="B1205" s="41">
        <v>1199</v>
      </c>
      <c r="C1205" s="42" t="s">
        <v>3714</v>
      </c>
      <c r="D1205" s="7" t="s">
        <v>274</v>
      </c>
      <c r="E1205" s="41">
        <v>24</v>
      </c>
      <c r="F1205" s="43">
        <v>9300</v>
      </c>
      <c r="G1205" s="44">
        <v>0</v>
      </c>
      <c r="H1205" s="43">
        <v>0</v>
      </c>
      <c r="I1205" s="43">
        <v>223200</v>
      </c>
      <c r="J1205" s="48">
        <v>223200</v>
      </c>
      <c r="K1205" s="49">
        <v>167000</v>
      </c>
      <c r="L1205" s="41">
        <v>133.65</v>
      </c>
      <c r="M1205" s="11" t="s">
        <v>3707</v>
      </c>
      <c r="N1205" s="41">
        <v>0</v>
      </c>
      <c r="O1205" s="42"/>
      <c r="P1205" s="43">
        <v>153936</v>
      </c>
      <c r="Q1205" s="41" t="s">
        <v>3700</v>
      </c>
      <c r="R1205" s="43">
        <v>-167000</v>
      </c>
      <c r="S1205" s="41">
        <v>0</v>
      </c>
      <c r="T1205" s="7" t="s">
        <v>3701</v>
      </c>
      <c r="U1205" s="46" t="s">
        <v>3702</v>
      </c>
      <c r="V1205" s="41">
        <v>2.98</v>
      </c>
      <c r="W1205" s="12">
        <v>45784</v>
      </c>
      <c r="X1205" s="12">
        <v>45750</v>
      </c>
      <c r="Y1205" s="47">
        <v>32892</v>
      </c>
      <c r="Z1205" s="42"/>
      <c r="AA1205" s="14">
        <v>45785</v>
      </c>
      <c r="AB1205" s="67" t="s">
        <v>91</v>
      </c>
      <c r="AC1205" s="47">
        <v>11</v>
      </c>
      <c r="AD1205" s="47" t="s">
        <v>133</v>
      </c>
      <c r="AE1205" s="13">
        <v>1072194000</v>
      </c>
      <c r="AF1205" s="47" t="s">
        <v>3703</v>
      </c>
      <c r="AG1205" t="str">
        <f t="shared" si="37"/>
        <v>ADA FOTO</v>
      </c>
    </row>
    <row r="1206" spans="1:33" ht="15.75" hidden="1" customHeight="1" thickBot="1">
      <c r="A1206" t="str">
        <f t="shared" si="36"/>
        <v>060161064680000</v>
      </c>
      <c r="B1206" s="41">
        <v>1200</v>
      </c>
      <c r="C1206" s="42" t="s">
        <v>3715</v>
      </c>
      <c r="D1206" s="7" t="s">
        <v>3716</v>
      </c>
      <c r="E1206" s="41">
        <v>28</v>
      </c>
      <c r="F1206" s="43">
        <v>8400</v>
      </c>
      <c r="G1206" s="44">
        <v>28</v>
      </c>
      <c r="H1206" s="43">
        <v>8350</v>
      </c>
      <c r="I1206" s="43">
        <v>233800</v>
      </c>
      <c r="J1206" s="45">
        <v>233800</v>
      </c>
      <c r="K1206" s="43">
        <v>233600</v>
      </c>
      <c r="L1206" s="41">
        <v>100.09</v>
      </c>
      <c r="M1206" s="11" t="s">
        <v>3707</v>
      </c>
      <c r="N1206" s="41">
        <v>0</v>
      </c>
      <c r="O1206" s="42"/>
      <c r="P1206" s="43">
        <v>266168</v>
      </c>
      <c r="Q1206" s="41" t="s">
        <v>3700</v>
      </c>
      <c r="R1206" s="43">
        <v>-233600</v>
      </c>
      <c r="S1206" s="41">
        <v>0</v>
      </c>
      <c r="T1206" s="7" t="s">
        <v>3701</v>
      </c>
      <c r="U1206" s="46" t="s">
        <v>3702</v>
      </c>
      <c r="V1206" s="50">
        <v>85.91</v>
      </c>
      <c r="W1206" s="12">
        <v>45785</v>
      </c>
      <c r="X1206" s="12">
        <v>45700</v>
      </c>
      <c r="Y1206" s="47">
        <v>31120</v>
      </c>
      <c r="Z1206" s="42" t="s">
        <v>3824</v>
      </c>
      <c r="AA1206" s="14">
        <v>45785</v>
      </c>
      <c r="AB1206" s="67" t="s">
        <v>91</v>
      </c>
      <c r="AC1206" s="47">
        <v>11</v>
      </c>
      <c r="AD1206" s="47" t="s">
        <v>133</v>
      </c>
      <c r="AE1206" s="13">
        <v>1064680000</v>
      </c>
      <c r="AF1206" s="47" t="s">
        <v>3703</v>
      </c>
      <c r="AG1206" t="str">
        <f t="shared" si="37"/>
        <v>ADA FOTO</v>
      </c>
    </row>
    <row r="1207" spans="1:33" ht="15.75" hidden="1" customHeight="1" thickBot="1">
      <c r="A1207" t="str">
        <f t="shared" si="36"/>
        <v>060161083138000</v>
      </c>
      <c r="B1207" s="41">
        <v>1201</v>
      </c>
      <c r="C1207" s="42" t="s">
        <v>3717</v>
      </c>
      <c r="D1207" s="7" t="s">
        <v>2544</v>
      </c>
      <c r="E1207" s="41">
        <v>12</v>
      </c>
      <c r="F1207" s="43">
        <v>33500</v>
      </c>
      <c r="G1207" s="44">
        <v>0</v>
      </c>
      <c r="H1207" s="43">
        <v>0</v>
      </c>
      <c r="I1207" s="43">
        <v>402000</v>
      </c>
      <c r="J1207" s="45">
        <v>402000</v>
      </c>
      <c r="K1207" s="43">
        <v>417600</v>
      </c>
      <c r="L1207" s="41">
        <v>96.26</v>
      </c>
      <c r="M1207" s="11" t="s">
        <v>3699</v>
      </c>
      <c r="N1207" s="41">
        <v>0</v>
      </c>
      <c r="O1207" s="42"/>
      <c r="P1207" s="43">
        <v>452964</v>
      </c>
      <c r="Q1207" s="41" t="s">
        <v>3700</v>
      </c>
      <c r="R1207" s="43">
        <v>-417600</v>
      </c>
      <c r="S1207" s="41">
        <v>0</v>
      </c>
      <c r="T1207" s="7" t="s">
        <v>3701</v>
      </c>
      <c r="U1207" s="46" t="s">
        <v>3702</v>
      </c>
      <c r="V1207" s="41">
        <v>2.31</v>
      </c>
      <c r="W1207" s="12">
        <v>45784</v>
      </c>
      <c r="X1207" s="12">
        <v>45770</v>
      </c>
      <c r="Y1207" s="47">
        <v>26879</v>
      </c>
      <c r="Z1207" s="42">
        <v>0</v>
      </c>
      <c r="AA1207" s="14">
        <v>45785</v>
      </c>
      <c r="AB1207" s="67" t="s">
        <v>91</v>
      </c>
      <c r="AC1207" s="47">
        <v>14</v>
      </c>
      <c r="AD1207" s="47" t="s">
        <v>133</v>
      </c>
      <c r="AE1207" s="13">
        <v>1083138000</v>
      </c>
      <c r="AF1207" s="47" t="s">
        <v>3703</v>
      </c>
      <c r="AG1207" t="str">
        <f t="shared" si="37"/>
        <v>ADA FOTO</v>
      </c>
    </row>
    <row r="1208" spans="1:33" ht="15.75" hidden="1" customHeight="1" thickBot="1">
      <c r="A1208" t="str">
        <f t="shared" si="36"/>
        <v>060161068899000</v>
      </c>
      <c r="B1208" s="41">
        <v>1202</v>
      </c>
      <c r="C1208" s="42" t="s">
        <v>3718</v>
      </c>
      <c r="D1208" s="7" t="s">
        <v>2519</v>
      </c>
      <c r="E1208" s="41">
        <v>60</v>
      </c>
      <c r="F1208" s="43">
        <v>4500</v>
      </c>
      <c r="G1208" s="44">
        <v>60</v>
      </c>
      <c r="H1208" s="43">
        <v>4375</v>
      </c>
      <c r="I1208" s="43">
        <v>262500</v>
      </c>
      <c r="J1208" s="45">
        <v>262500</v>
      </c>
      <c r="K1208" s="43">
        <v>270000</v>
      </c>
      <c r="L1208" s="41">
        <v>97.22</v>
      </c>
      <c r="M1208" s="11" t="s">
        <v>3699</v>
      </c>
      <c r="N1208" s="41">
        <v>0</v>
      </c>
      <c r="O1208" s="42"/>
      <c r="P1208" s="43">
        <v>261240</v>
      </c>
      <c r="Q1208" s="41" t="s">
        <v>3700</v>
      </c>
      <c r="R1208" s="43">
        <v>-270000</v>
      </c>
      <c r="S1208" s="41">
        <v>0</v>
      </c>
      <c r="T1208" s="7" t="s">
        <v>3701</v>
      </c>
      <c r="U1208" s="46" t="s">
        <v>3702</v>
      </c>
      <c r="V1208" s="41">
        <v>50.75</v>
      </c>
      <c r="W1208" s="12">
        <v>45784</v>
      </c>
      <c r="X1208" s="12">
        <v>45707</v>
      </c>
      <c r="Y1208" s="47">
        <v>21762</v>
      </c>
      <c r="Z1208" s="42" t="s">
        <v>3825</v>
      </c>
      <c r="AA1208" s="14" t="s">
        <v>3826</v>
      </c>
      <c r="AB1208" s="67" t="s">
        <v>91</v>
      </c>
      <c r="AC1208" s="47">
        <v>14</v>
      </c>
      <c r="AD1208" s="47" t="s">
        <v>133</v>
      </c>
      <c r="AE1208" s="13">
        <v>1068899000</v>
      </c>
      <c r="AF1208" s="47" t="s">
        <v>3703</v>
      </c>
      <c r="AG1208" t="str">
        <f t="shared" si="37"/>
        <v>ADA FOTO</v>
      </c>
    </row>
    <row r="1209" spans="1:33" ht="15.75" hidden="1" customHeight="1" thickBot="1">
      <c r="A1209" t="str">
        <f t="shared" si="36"/>
        <v>060161077650000</v>
      </c>
      <c r="B1209" s="41">
        <v>1203</v>
      </c>
      <c r="C1209" s="42" t="s">
        <v>3719</v>
      </c>
      <c r="D1209" s="7" t="s">
        <v>2534</v>
      </c>
      <c r="E1209" s="41">
        <v>60</v>
      </c>
      <c r="F1209" s="41">
        <v>975</v>
      </c>
      <c r="G1209" s="44">
        <v>60</v>
      </c>
      <c r="H1209" s="41">
        <v>833</v>
      </c>
      <c r="I1209" s="43">
        <v>49980</v>
      </c>
      <c r="J1209" s="45">
        <v>49980</v>
      </c>
      <c r="K1209" s="43">
        <v>50000</v>
      </c>
      <c r="L1209" s="41">
        <v>99.96</v>
      </c>
      <c r="M1209" s="11" t="s">
        <v>3699</v>
      </c>
      <c r="N1209" s="41">
        <v>0</v>
      </c>
      <c r="O1209" s="42"/>
      <c r="P1209" s="43">
        <v>48000</v>
      </c>
      <c r="Q1209" s="41" t="s">
        <v>3700</v>
      </c>
      <c r="R1209" s="43">
        <v>-50000</v>
      </c>
      <c r="S1209" s="41">
        <v>0</v>
      </c>
      <c r="T1209" s="7" t="s">
        <v>3701</v>
      </c>
      <c r="U1209" s="46" t="s">
        <v>3702</v>
      </c>
      <c r="V1209" s="41">
        <v>0.27</v>
      </c>
      <c r="W1209" s="12">
        <v>45777</v>
      </c>
      <c r="X1209" s="12">
        <v>45715</v>
      </c>
      <c r="Y1209" s="47">
        <v>29199</v>
      </c>
      <c r="Z1209" s="42">
        <v>0</v>
      </c>
      <c r="AA1209" s="14">
        <v>45785</v>
      </c>
      <c r="AB1209" s="67" t="s">
        <v>91</v>
      </c>
      <c r="AC1209" s="47">
        <v>14</v>
      </c>
      <c r="AD1209" s="47" t="s">
        <v>133</v>
      </c>
      <c r="AE1209" s="13">
        <v>1077650000</v>
      </c>
      <c r="AF1209" s="47" t="s">
        <v>3703</v>
      </c>
      <c r="AG1209" t="str">
        <f t="shared" si="37"/>
        <v>ADA FOTO</v>
      </c>
    </row>
    <row r="1210" spans="1:33" ht="15.75" hidden="1" customHeight="1" thickBot="1">
      <c r="A1210" t="str">
        <f t="shared" si="36"/>
        <v>060161089885000</v>
      </c>
      <c r="B1210" s="41">
        <v>1204</v>
      </c>
      <c r="C1210" s="42" t="s">
        <v>3720</v>
      </c>
      <c r="D1210" s="7" t="s">
        <v>2565</v>
      </c>
      <c r="E1210" s="41">
        <v>72</v>
      </c>
      <c r="F1210" s="43">
        <v>1000</v>
      </c>
      <c r="G1210" s="44">
        <v>72</v>
      </c>
      <c r="H1210" s="41">
        <v>816</v>
      </c>
      <c r="I1210" s="43">
        <v>58752</v>
      </c>
      <c r="J1210" s="45">
        <v>58752</v>
      </c>
      <c r="K1210" s="43">
        <v>55200</v>
      </c>
      <c r="L1210" s="41">
        <v>106.43</v>
      </c>
      <c r="M1210" s="11" t="s">
        <v>3707</v>
      </c>
      <c r="N1210" s="41">
        <v>0</v>
      </c>
      <c r="O1210" s="42"/>
      <c r="P1210" s="43">
        <v>55800</v>
      </c>
      <c r="Q1210" s="41" t="s">
        <v>3700</v>
      </c>
      <c r="R1210" s="43">
        <v>-55200</v>
      </c>
      <c r="S1210" s="41">
        <v>0</v>
      </c>
      <c r="T1210" s="7" t="s">
        <v>3701</v>
      </c>
      <c r="U1210" s="46" t="s">
        <v>3702</v>
      </c>
      <c r="V1210" s="41">
        <v>0.56999999999999995</v>
      </c>
      <c r="W1210" s="12">
        <v>45780</v>
      </c>
      <c r="X1210" s="12">
        <v>45708</v>
      </c>
      <c r="Y1210" s="47">
        <v>29199</v>
      </c>
      <c r="Z1210" s="42">
        <v>0</v>
      </c>
      <c r="AA1210" s="14">
        <v>45785</v>
      </c>
      <c r="AB1210" s="67" t="s">
        <v>91</v>
      </c>
      <c r="AC1210" s="47">
        <v>14</v>
      </c>
      <c r="AD1210" s="47" t="s">
        <v>133</v>
      </c>
      <c r="AE1210" s="13">
        <v>1089885000</v>
      </c>
      <c r="AF1210" s="47" t="s">
        <v>3703</v>
      </c>
      <c r="AG1210" t="str">
        <f t="shared" si="37"/>
        <v>ADA FOTO</v>
      </c>
    </row>
    <row r="1211" spans="1:33" ht="15.75" hidden="1" customHeight="1" thickBot="1">
      <c r="A1211" t="str">
        <f t="shared" si="36"/>
        <v>060161028702000</v>
      </c>
      <c r="B1211" s="41">
        <v>1205</v>
      </c>
      <c r="C1211" s="42" t="s">
        <v>3721</v>
      </c>
      <c r="D1211" s="7" t="s">
        <v>3623</v>
      </c>
      <c r="E1211" s="41">
        <v>12</v>
      </c>
      <c r="F1211" s="43">
        <v>18500</v>
      </c>
      <c r="G1211" s="44">
        <v>12</v>
      </c>
      <c r="H1211" s="43">
        <v>15700</v>
      </c>
      <c r="I1211" s="43">
        <v>188400</v>
      </c>
      <c r="J1211" s="45">
        <v>188400</v>
      </c>
      <c r="K1211" s="43">
        <v>210900</v>
      </c>
      <c r="L1211" s="41">
        <v>89.33</v>
      </c>
      <c r="M1211" s="11" t="s">
        <v>3699</v>
      </c>
      <c r="N1211" s="41">
        <v>0</v>
      </c>
      <c r="O1211" s="42"/>
      <c r="P1211" s="43">
        <v>240000</v>
      </c>
      <c r="Q1211" s="41" t="s">
        <v>3700</v>
      </c>
      <c r="R1211" s="43">
        <v>-210900</v>
      </c>
      <c r="S1211" s="41">
        <v>0</v>
      </c>
      <c r="T1211" s="7" t="s">
        <v>3701</v>
      </c>
      <c r="U1211" s="46" t="s">
        <v>3702</v>
      </c>
      <c r="V1211" s="41">
        <v>7.0000000000000007E-2</v>
      </c>
      <c r="W1211" s="12">
        <v>45773</v>
      </c>
      <c r="X1211" s="12">
        <v>45706</v>
      </c>
      <c r="Y1211" s="47">
        <v>38881</v>
      </c>
      <c r="Z1211" s="42">
        <v>0</v>
      </c>
      <c r="AA1211" s="14">
        <v>45785</v>
      </c>
      <c r="AB1211" s="67" t="s">
        <v>91</v>
      </c>
      <c r="AC1211" s="47">
        <v>14</v>
      </c>
      <c r="AD1211" s="47" t="s">
        <v>133</v>
      </c>
      <c r="AE1211" s="13">
        <v>1028702000</v>
      </c>
      <c r="AF1211" s="47" t="s">
        <v>3703</v>
      </c>
      <c r="AG1211" t="str">
        <f t="shared" si="37"/>
        <v>ADA FOTO</v>
      </c>
    </row>
    <row r="1212" spans="1:33" ht="15.75" hidden="1" customHeight="1" thickBot="1">
      <c r="A1212" t="str">
        <f t="shared" si="36"/>
        <v>060161089867000</v>
      </c>
      <c r="B1212" s="41">
        <v>1206</v>
      </c>
      <c r="C1212" s="42" t="s">
        <v>3722</v>
      </c>
      <c r="D1212" s="7" t="s">
        <v>3571</v>
      </c>
      <c r="E1212" s="41">
        <v>30</v>
      </c>
      <c r="F1212" s="43">
        <v>5000</v>
      </c>
      <c r="G1212" s="44">
        <v>30</v>
      </c>
      <c r="H1212" s="43">
        <v>4200</v>
      </c>
      <c r="I1212" s="43">
        <v>126000</v>
      </c>
      <c r="J1212" s="45">
        <v>126000</v>
      </c>
      <c r="K1212" s="43">
        <v>141800</v>
      </c>
      <c r="L1212" s="41">
        <v>88.86</v>
      </c>
      <c r="M1212" s="11" t="s">
        <v>3699</v>
      </c>
      <c r="N1212" s="41">
        <v>0</v>
      </c>
      <c r="O1212" s="42"/>
      <c r="P1212" s="43">
        <v>135450</v>
      </c>
      <c r="Q1212" s="41" t="s">
        <v>3700</v>
      </c>
      <c r="R1212" s="43">
        <v>-141800</v>
      </c>
      <c r="S1212" s="41">
        <v>0</v>
      </c>
      <c r="T1212" s="7" t="s">
        <v>3701</v>
      </c>
      <c r="U1212" s="46" t="s">
        <v>3711</v>
      </c>
      <c r="V1212" s="41">
        <v>21.66</v>
      </c>
      <c r="W1212" s="12">
        <v>45783</v>
      </c>
      <c r="X1212" s="12">
        <v>45470</v>
      </c>
      <c r="Y1212" s="47">
        <v>22377</v>
      </c>
      <c r="Z1212" s="42">
        <v>0</v>
      </c>
      <c r="AA1212" s="14">
        <v>45785</v>
      </c>
      <c r="AB1212" s="67" t="s">
        <v>91</v>
      </c>
      <c r="AC1212" s="47">
        <v>14</v>
      </c>
      <c r="AD1212" s="47" t="s">
        <v>133</v>
      </c>
      <c r="AE1212" s="13">
        <v>1089867000</v>
      </c>
      <c r="AF1212" s="47" t="s">
        <v>3703</v>
      </c>
      <c r="AG1212" t="str">
        <f t="shared" si="37"/>
        <v>ADA FOTO</v>
      </c>
    </row>
    <row r="1213" spans="1:33" ht="15.75" hidden="1" customHeight="1" thickBot="1">
      <c r="A1213" t="str">
        <f t="shared" si="36"/>
        <v>060161105042000</v>
      </c>
      <c r="B1213" s="6">
        <v>1207</v>
      </c>
      <c r="C1213" s="7" t="s">
        <v>3723</v>
      </c>
      <c r="D1213" s="7" t="s">
        <v>2570</v>
      </c>
      <c r="E1213" s="41">
        <v>21</v>
      </c>
      <c r="F1213" s="43">
        <v>5100</v>
      </c>
      <c r="G1213" s="44">
        <v>21</v>
      </c>
      <c r="H1213" s="43">
        <v>4314</v>
      </c>
      <c r="I1213" s="8">
        <v>90594</v>
      </c>
      <c r="J1213" s="15">
        <v>90594</v>
      </c>
      <c r="K1213" s="8">
        <v>98325</v>
      </c>
      <c r="L1213" s="6">
        <v>92.14</v>
      </c>
      <c r="M1213" s="11" t="s">
        <v>3699</v>
      </c>
      <c r="N1213" s="41">
        <v>0</v>
      </c>
      <c r="O1213" s="42"/>
      <c r="P1213" s="43">
        <v>99372</v>
      </c>
      <c r="Q1213" s="41" t="s">
        <v>3700</v>
      </c>
      <c r="R1213" s="43">
        <v>-98325</v>
      </c>
      <c r="S1213" s="41">
        <v>0</v>
      </c>
      <c r="T1213" s="7" t="s">
        <v>3701</v>
      </c>
      <c r="U1213" s="46" t="s">
        <v>3702</v>
      </c>
      <c r="V1213" s="41">
        <v>242.51</v>
      </c>
      <c r="W1213" s="12">
        <v>45783</v>
      </c>
      <c r="X1213" s="12">
        <v>45596</v>
      </c>
      <c r="Y1213" s="47">
        <v>22377</v>
      </c>
      <c r="Z1213" s="42">
        <v>0</v>
      </c>
      <c r="AA1213" s="14">
        <v>45785</v>
      </c>
      <c r="AB1213" s="67" t="s">
        <v>91</v>
      </c>
      <c r="AC1213" s="47">
        <v>14</v>
      </c>
      <c r="AD1213" s="47" t="s">
        <v>133</v>
      </c>
      <c r="AE1213" s="13">
        <v>1105042000</v>
      </c>
      <c r="AF1213" s="47" t="s">
        <v>3703</v>
      </c>
      <c r="AG1213" t="str">
        <f t="shared" si="37"/>
        <v>ADA FOTO</v>
      </c>
    </row>
    <row r="1214" spans="1:33" ht="15.75" hidden="1" customHeight="1" thickBot="1">
      <c r="A1214" t="str">
        <f t="shared" si="36"/>
        <v>060161140637000</v>
      </c>
      <c r="B1214" s="41">
        <v>1208</v>
      </c>
      <c r="C1214" s="42" t="s">
        <v>3724</v>
      </c>
      <c r="D1214" s="7" t="s">
        <v>2585</v>
      </c>
      <c r="E1214" s="41">
        <v>6</v>
      </c>
      <c r="F1214" s="43">
        <v>13700</v>
      </c>
      <c r="G1214" s="44">
        <v>0</v>
      </c>
      <c r="H1214" s="41">
        <v>0</v>
      </c>
      <c r="I1214" s="43">
        <v>82200</v>
      </c>
      <c r="J1214" s="45">
        <v>82200</v>
      </c>
      <c r="K1214" s="43">
        <v>112200</v>
      </c>
      <c r="L1214" s="41">
        <v>73.260000000000005</v>
      </c>
      <c r="M1214" s="11" t="s">
        <v>3699</v>
      </c>
      <c r="N1214" s="41">
        <v>0</v>
      </c>
      <c r="O1214" s="42"/>
      <c r="P1214" s="43">
        <v>102600</v>
      </c>
      <c r="Q1214" s="41" t="s">
        <v>3700</v>
      </c>
      <c r="R1214" s="43">
        <v>-112200</v>
      </c>
      <c r="S1214" s="41">
        <v>0</v>
      </c>
      <c r="T1214" s="7" t="s">
        <v>3701</v>
      </c>
      <c r="U1214" s="46" t="s">
        <v>3702</v>
      </c>
      <c r="V1214" s="41">
        <v>1.57</v>
      </c>
      <c r="W1214" s="12">
        <v>45780</v>
      </c>
      <c r="X1214" s="12">
        <v>45775</v>
      </c>
      <c r="Y1214" s="47">
        <v>29199</v>
      </c>
      <c r="Z1214" s="42">
        <v>0</v>
      </c>
      <c r="AA1214" s="14">
        <v>45785</v>
      </c>
      <c r="AB1214" s="67" t="s">
        <v>91</v>
      </c>
      <c r="AC1214" s="47">
        <v>14</v>
      </c>
      <c r="AD1214" s="47" t="s">
        <v>133</v>
      </c>
      <c r="AE1214" s="13">
        <v>1140637000</v>
      </c>
      <c r="AF1214" s="47" t="s">
        <v>3703</v>
      </c>
      <c r="AG1214" t="str">
        <f t="shared" si="37"/>
        <v>ADA FOTO</v>
      </c>
    </row>
    <row r="1215" spans="1:33" ht="15.75" hidden="1" customHeight="1" thickBot="1">
      <c r="A1215" t="str">
        <f t="shared" si="36"/>
        <v>060161078236000</v>
      </c>
      <c r="B1215" s="41">
        <v>1209</v>
      </c>
      <c r="C1215" s="42" t="s">
        <v>3725</v>
      </c>
      <c r="D1215" s="7" t="s">
        <v>2539</v>
      </c>
      <c r="E1215" s="41">
        <v>5</v>
      </c>
      <c r="F1215" s="43">
        <v>9600</v>
      </c>
      <c r="G1215" s="44">
        <v>5</v>
      </c>
      <c r="H1215" s="43">
        <v>9300</v>
      </c>
      <c r="I1215" s="43">
        <v>46500</v>
      </c>
      <c r="J1215" s="45">
        <v>46500</v>
      </c>
      <c r="K1215" s="43">
        <v>45750</v>
      </c>
      <c r="L1215" s="41">
        <v>101.64</v>
      </c>
      <c r="M1215" s="11" t="s">
        <v>3707</v>
      </c>
      <c r="N1215" s="41">
        <v>0</v>
      </c>
      <c r="O1215" s="42"/>
      <c r="P1215" s="43">
        <v>45505</v>
      </c>
      <c r="Q1215" s="41" t="s">
        <v>3700</v>
      </c>
      <c r="R1215" s="43">
        <v>-45750</v>
      </c>
      <c r="S1215" s="41">
        <v>0</v>
      </c>
      <c r="T1215" s="7" t="s">
        <v>3701</v>
      </c>
      <c r="U1215" s="46" t="s">
        <v>3702</v>
      </c>
      <c r="V1215" s="41">
        <v>36.71</v>
      </c>
      <c r="W1215" s="12">
        <v>45785</v>
      </c>
      <c r="X1215" s="12">
        <v>45777</v>
      </c>
      <c r="Y1215" s="47">
        <v>29199</v>
      </c>
      <c r="Z1215" s="42">
        <v>0</v>
      </c>
      <c r="AA1215" s="14">
        <v>45785</v>
      </c>
      <c r="AB1215" s="67" t="s">
        <v>91</v>
      </c>
      <c r="AC1215" s="47">
        <v>14</v>
      </c>
      <c r="AD1215" s="47" t="s">
        <v>133</v>
      </c>
      <c r="AE1215" s="13">
        <v>1078236000</v>
      </c>
      <c r="AF1215" s="47" t="s">
        <v>3703</v>
      </c>
      <c r="AG1215" t="str">
        <f t="shared" si="37"/>
        <v>ADA FOTO</v>
      </c>
    </row>
    <row r="1216" spans="1:33" ht="15.75" hidden="1" customHeight="1" thickBot="1">
      <c r="A1216" t="str">
        <f t="shared" si="36"/>
        <v>060161076058000</v>
      </c>
      <c r="B1216" s="6">
        <v>1210</v>
      </c>
      <c r="C1216" s="7" t="s">
        <v>3726</v>
      </c>
      <c r="D1216" s="7" t="s">
        <v>3561</v>
      </c>
      <c r="E1216" s="41">
        <v>72</v>
      </c>
      <c r="F1216" s="43">
        <v>1700</v>
      </c>
      <c r="G1216" s="44">
        <v>72</v>
      </c>
      <c r="H1216" s="43">
        <v>1665</v>
      </c>
      <c r="I1216" s="8">
        <v>119880</v>
      </c>
      <c r="J1216" s="15">
        <v>119880</v>
      </c>
      <c r="K1216" s="8">
        <v>109300</v>
      </c>
      <c r="L1216" s="6">
        <v>109.68</v>
      </c>
      <c r="M1216" s="11" t="s">
        <v>3707</v>
      </c>
      <c r="N1216" s="41">
        <v>0</v>
      </c>
      <c r="O1216" s="42"/>
      <c r="P1216" s="43">
        <v>111384</v>
      </c>
      <c r="Q1216" s="41" t="s">
        <v>3700</v>
      </c>
      <c r="R1216" s="43">
        <v>-109300</v>
      </c>
      <c r="S1216" s="41">
        <v>0</v>
      </c>
      <c r="T1216" s="7" t="s">
        <v>3701</v>
      </c>
      <c r="U1216" s="46" t="s">
        <v>3702</v>
      </c>
      <c r="V1216" s="50">
        <v>16158.13</v>
      </c>
      <c r="W1216" s="12">
        <v>45784</v>
      </c>
      <c r="X1216" s="12">
        <v>45773</v>
      </c>
      <c r="Y1216" s="47">
        <v>22031</v>
      </c>
      <c r="Z1216" s="42">
        <v>0</v>
      </c>
      <c r="AA1216" s="14">
        <v>45785</v>
      </c>
      <c r="AB1216" s="67" t="s">
        <v>91</v>
      </c>
      <c r="AC1216" s="47">
        <v>14</v>
      </c>
      <c r="AD1216" s="47" t="s">
        <v>133</v>
      </c>
      <c r="AE1216" s="13">
        <v>1076058000</v>
      </c>
      <c r="AF1216" s="47" t="s">
        <v>3703</v>
      </c>
      <c r="AG1216" t="str">
        <f t="shared" si="37"/>
        <v>ADA FOTO</v>
      </c>
    </row>
    <row r="1217" spans="1:33" ht="60.75" hidden="1" customHeight="1" thickBot="1">
      <c r="A1217" t="str">
        <f t="shared" si="36"/>
        <v>060161088243000</v>
      </c>
      <c r="B1217" s="6">
        <v>1211</v>
      </c>
      <c r="C1217" s="7" t="s">
        <v>3727</v>
      </c>
      <c r="D1217" s="7" t="s">
        <v>376</v>
      </c>
      <c r="E1217" s="41">
        <v>20</v>
      </c>
      <c r="F1217" s="43">
        <v>4500</v>
      </c>
      <c r="G1217" s="44">
        <v>20</v>
      </c>
      <c r="H1217" s="43">
        <v>4050</v>
      </c>
      <c r="I1217" s="8">
        <v>81000</v>
      </c>
      <c r="J1217" s="15">
        <v>81000</v>
      </c>
      <c r="K1217" s="8">
        <v>82100</v>
      </c>
      <c r="L1217" s="6">
        <v>98.66</v>
      </c>
      <c r="M1217" s="11" t="s">
        <v>3699</v>
      </c>
      <c r="N1217" s="41">
        <v>0</v>
      </c>
      <c r="O1217" s="42"/>
      <c r="P1217" s="43">
        <v>78580</v>
      </c>
      <c r="Q1217" s="41" t="s">
        <v>3700</v>
      </c>
      <c r="R1217" s="43">
        <v>-82100</v>
      </c>
      <c r="S1217" s="41">
        <v>0</v>
      </c>
      <c r="T1217" s="7" t="s">
        <v>3701</v>
      </c>
      <c r="U1217" s="46" t="s">
        <v>3702</v>
      </c>
      <c r="V1217" s="41">
        <v>89.03</v>
      </c>
      <c r="W1217" s="12">
        <v>45783</v>
      </c>
      <c r="X1217" s="12">
        <v>45772</v>
      </c>
      <c r="Y1217" s="47">
        <v>31151</v>
      </c>
      <c r="Z1217" s="42" t="s">
        <v>3827</v>
      </c>
      <c r="AA1217" s="14">
        <v>45785</v>
      </c>
      <c r="AB1217" s="67" t="s">
        <v>91</v>
      </c>
      <c r="AC1217" s="47">
        <v>17</v>
      </c>
      <c r="AD1217" s="47" t="s">
        <v>133</v>
      </c>
      <c r="AE1217" s="13">
        <v>1088243000</v>
      </c>
      <c r="AF1217" s="47" t="s">
        <v>3703</v>
      </c>
      <c r="AG1217" t="str">
        <f t="shared" si="37"/>
        <v>ADA FOTO</v>
      </c>
    </row>
    <row r="1218" spans="1:33" ht="15.75" hidden="1" customHeight="1" thickBot="1">
      <c r="A1218" t="str">
        <f t="shared" si="36"/>
        <v>060161084369000</v>
      </c>
      <c r="B1218" s="41">
        <v>1212</v>
      </c>
      <c r="C1218" s="42" t="s">
        <v>3728</v>
      </c>
      <c r="D1218" s="7" t="s">
        <v>334</v>
      </c>
      <c r="E1218" s="41">
        <v>60</v>
      </c>
      <c r="F1218" s="43">
        <v>9000</v>
      </c>
      <c r="G1218" s="44">
        <v>0</v>
      </c>
      <c r="H1218" s="43">
        <v>0</v>
      </c>
      <c r="I1218" s="43">
        <v>540000</v>
      </c>
      <c r="J1218" s="45">
        <v>540000</v>
      </c>
      <c r="K1218" s="43">
        <v>545000</v>
      </c>
      <c r="L1218" s="41">
        <v>99.08</v>
      </c>
      <c r="M1218" s="11" t="s">
        <v>3699</v>
      </c>
      <c r="N1218" s="41">
        <v>0</v>
      </c>
      <c r="O1218" s="42"/>
      <c r="P1218" s="43">
        <v>508440</v>
      </c>
      <c r="Q1218" s="41" t="s">
        <v>3700</v>
      </c>
      <c r="R1218" s="43">
        <v>-545000</v>
      </c>
      <c r="S1218" s="41">
        <v>0</v>
      </c>
      <c r="T1218" s="7" t="s">
        <v>3701</v>
      </c>
      <c r="U1218" s="46" t="s">
        <v>3702</v>
      </c>
      <c r="V1218" s="41">
        <v>16.600000000000001</v>
      </c>
      <c r="W1218" s="12">
        <v>45784</v>
      </c>
      <c r="X1218" s="12">
        <v>45782</v>
      </c>
      <c r="Y1218" s="47">
        <v>37344</v>
      </c>
      <c r="Z1218" s="42"/>
      <c r="AA1218" s="14">
        <v>45785</v>
      </c>
      <c r="AB1218" s="67" t="s">
        <v>91</v>
      </c>
      <c r="AC1218" s="47">
        <v>17</v>
      </c>
      <c r="AD1218" s="47" t="s">
        <v>133</v>
      </c>
      <c r="AE1218" s="13">
        <v>1084369000</v>
      </c>
      <c r="AF1218" s="47" t="s">
        <v>3703</v>
      </c>
      <c r="AG1218" t="str">
        <f t="shared" si="37"/>
        <v>ADA FOTO</v>
      </c>
    </row>
    <row r="1219" spans="1:33" ht="15.75" hidden="1" customHeight="1" thickBot="1">
      <c r="A1219" t="str">
        <f t="shared" si="36"/>
        <v>060161088129000</v>
      </c>
      <c r="B1219" s="41">
        <v>1213</v>
      </c>
      <c r="C1219" s="42" t="s">
        <v>3729</v>
      </c>
      <c r="D1219" s="7" t="s">
        <v>340</v>
      </c>
      <c r="E1219" s="41">
        <v>40</v>
      </c>
      <c r="F1219" s="43">
        <v>3000</v>
      </c>
      <c r="G1219" s="44">
        <v>40</v>
      </c>
      <c r="H1219" s="43">
        <v>2867</v>
      </c>
      <c r="I1219" s="43">
        <v>114680</v>
      </c>
      <c r="J1219" s="45">
        <v>114680</v>
      </c>
      <c r="K1219" s="43">
        <v>112000</v>
      </c>
      <c r="L1219" s="41">
        <v>102.39</v>
      </c>
      <c r="M1219" s="11" t="s">
        <v>3707</v>
      </c>
      <c r="N1219" s="41">
        <v>0</v>
      </c>
      <c r="O1219" s="42"/>
      <c r="P1219" s="43">
        <v>115040</v>
      </c>
      <c r="Q1219" s="41" t="s">
        <v>3700</v>
      </c>
      <c r="R1219" s="43">
        <v>-112000</v>
      </c>
      <c r="S1219" s="41">
        <v>0</v>
      </c>
      <c r="T1219" s="7" t="s">
        <v>3701</v>
      </c>
      <c r="U1219" s="46" t="s">
        <v>3711</v>
      </c>
      <c r="V1219" s="50">
        <v>1563.88</v>
      </c>
      <c r="W1219" s="12">
        <v>45784</v>
      </c>
      <c r="X1219" s="12">
        <v>45776</v>
      </c>
      <c r="Y1219" s="47">
        <v>32250</v>
      </c>
      <c r="Z1219" s="42" t="s">
        <v>3827</v>
      </c>
      <c r="AA1219" s="14">
        <v>45785</v>
      </c>
      <c r="AB1219" s="67" t="s">
        <v>91</v>
      </c>
      <c r="AC1219" s="47">
        <v>17</v>
      </c>
      <c r="AD1219" s="47" t="s">
        <v>133</v>
      </c>
      <c r="AE1219" s="13">
        <v>1088129000</v>
      </c>
      <c r="AF1219" s="47" t="s">
        <v>3703</v>
      </c>
      <c r="AG1219" t="str">
        <f t="shared" si="37"/>
        <v>ADA FOTO</v>
      </c>
    </row>
    <row r="1220" spans="1:33" ht="60.75" hidden="1" customHeight="1" thickBot="1">
      <c r="A1220" t="str">
        <f t="shared" si="36"/>
        <v>060161088200000</v>
      </c>
      <c r="B1220" s="6">
        <v>1214</v>
      </c>
      <c r="C1220" s="7" t="s">
        <v>3730</v>
      </c>
      <c r="D1220" s="7" t="s">
        <v>370</v>
      </c>
      <c r="E1220" s="41">
        <v>40</v>
      </c>
      <c r="F1220" s="43">
        <v>2900</v>
      </c>
      <c r="G1220" s="44">
        <v>40</v>
      </c>
      <c r="H1220" s="43">
        <v>2775</v>
      </c>
      <c r="I1220" s="8">
        <v>111000</v>
      </c>
      <c r="J1220" s="15">
        <v>111000</v>
      </c>
      <c r="K1220" s="8">
        <v>109500</v>
      </c>
      <c r="L1220" s="6">
        <v>101.37</v>
      </c>
      <c r="M1220" s="11" t="s">
        <v>3707</v>
      </c>
      <c r="N1220" s="41">
        <v>0</v>
      </c>
      <c r="O1220" s="42"/>
      <c r="P1220" s="43">
        <v>109720</v>
      </c>
      <c r="Q1220" s="41" t="s">
        <v>3700</v>
      </c>
      <c r="R1220" s="43">
        <v>-109500</v>
      </c>
      <c r="S1220" s="41">
        <v>0</v>
      </c>
      <c r="T1220" s="7" t="s">
        <v>3701</v>
      </c>
      <c r="U1220" s="46" t="s">
        <v>3711</v>
      </c>
      <c r="V1220" s="50">
        <v>298.91000000000003</v>
      </c>
      <c r="W1220" s="12">
        <v>45784</v>
      </c>
      <c r="X1220" s="12">
        <v>45738</v>
      </c>
      <c r="Y1220" s="47">
        <v>32250</v>
      </c>
      <c r="Z1220" s="42" t="s">
        <v>3827</v>
      </c>
      <c r="AA1220" s="14">
        <v>45785</v>
      </c>
      <c r="AB1220" s="67" t="s">
        <v>91</v>
      </c>
      <c r="AC1220" s="47">
        <v>17</v>
      </c>
      <c r="AD1220" s="47" t="s">
        <v>133</v>
      </c>
      <c r="AE1220" s="13">
        <v>1088200000</v>
      </c>
      <c r="AF1220" s="47" t="s">
        <v>3703</v>
      </c>
      <c r="AG1220" t="str">
        <f t="shared" si="37"/>
        <v>ADA FOTO</v>
      </c>
    </row>
    <row r="1221" spans="1:33" ht="60.75" hidden="1" customHeight="1" thickBot="1">
      <c r="A1221" t="str">
        <f t="shared" si="36"/>
        <v>060161088134000</v>
      </c>
      <c r="B1221" s="6">
        <v>1215</v>
      </c>
      <c r="C1221" s="7" t="s">
        <v>3731</v>
      </c>
      <c r="D1221" s="7" t="s">
        <v>346</v>
      </c>
      <c r="E1221" s="41">
        <v>40</v>
      </c>
      <c r="F1221" s="43">
        <v>2900</v>
      </c>
      <c r="G1221" s="44">
        <v>40</v>
      </c>
      <c r="H1221" s="43">
        <v>2775</v>
      </c>
      <c r="I1221" s="8">
        <v>111000</v>
      </c>
      <c r="J1221" s="15">
        <v>111000</v>
      </c>
      <c r="K1221" s="8">
        <v>109500</v>
      </c>
      <c r="L1221" s="6">
        <v>101.37</v>
      </c>
      <c r="M1221" s="11" t="s">
        <v>3707</v>
      </c>
      <c r="N1221" s="41">
        <v>0</v>
      </c>
      <c r="O1221" s="42"/>
      <c r="P1221" s="43">
        <v>109720</v>
      </c>
      <c r="Q1221" s="41" t="s">
        <v>3700</v>
      </c>
      <c r="R1221" s="43">
        <v>-109500</v>
      </c>
      <c r="S1221" s="41">
        <v>0</v>
      </c>
      <c r="T1221" s="7" t="s">
        <v>3701</v>
      </c>
      <c r="U1221" s="46" t="s">
        <v>3711</v>
      </c>
      <c r="V1221" s="41">
        <v>92.21</v>
      </c>
      <c r="W1221" s="12">
        <v>45784</v>
      </c>
      <c r="X1221" s="12">
        <v>45772</v>
      </c>
      <c r="Y1221" s="47">
        <v>32250</v>
      </c>
      <c r="Z1221" s="42" t="s">
        <v>3827</v>
      </c>
      <c r="AA1221" s="14">
        <v>45785</v>
      </c>
      <c r="AB1221" s="67" t="s">
        <v>91</v>
      </c>
      <c r="AC1221" s="47">
        <v>17</v>
      </c>
      <c r="AD1221" s="47" t="s">
        <v>133</v>
      </c>
      <c r="AE1221" s="13">
        <v>1088134000</v>
      </c>
      <c r="AF1221" s="47" t="s">
        <v>3703</v>
      </c>
      <c r="AG1221" t="str">
        <f t="shared" si="37"/>
        <v>ADA FOTO</v>
      </c>
    </row>
    <row r="1222" spans="1:33" ht="15.75" hidden="1" customHeight="1" thickBot="1">
      <c r="A1222" t="str">
        <f t="shared" si="36"/>
        <v>060161088137000</v>
      </c>
      <c r="B1222" s="41">
        <v>1216</v>
      </c>
      <c r="C1222" s="42" t="s">
        <v>3732</v>
      </c>
      <c r="D1222" s="7" t="s">
        <v>3569</v>
      </c>
      <c r="E1222" s="41">
        <v>24</v>
      </c>
      <c r="F1222" s="43">
        <v>4500</v>
      </c>
      <c r="G1222" s="44">
        <v>24</v>
      </c>
      <c r="H1222" s="43">
        <v>4283</v>
      </c>
      <c r="I1222" s="43">
        <v>102792</v>
      </c>
      <c r="J1222" s="45">
        <v>102792</v>
      </c>
      <c r="K1222" s="43">
        <v>97400</v>
      </c>
      <c r="L1222" s="41">
        <v>105.54</v>
      </c>
      <c r="M1222" s="11" t="s">
        <v>3707</v>
      </c>
      <c r="N1222" s="41">
        <v>0</v>
      </c>
      <c r="O1222" s="42"/>
      <c r="P1222" s="43">
        <v>100968</v>
      </c>
      <c r="Q1222" s="41" t="s">
        <v>3700</v>
      </c>
      <c r="R1222" s="43">
        <v>-97400</v>
      </c>
      <c r="S1222" s="41">
        <v>0</v>
      </c>
      <c r="T1222" s="7" t="s">
        <v>3701</v>
      </c>
      <c r="U1222" s="46" t="s">
        <v>3702</v>
      </c>
      <c r="V1222" s="41">
        <v>41.44</v>
      </c>
      <c r="W1222" s="12">
        <v>45784</v>
      </c>
      <c r="X1222" s="12">
        <v>45772</v>
      </c>
      <c r="Y1222" s="47">
        <v>31126</v>
      </c>
      <c r="Z1222" s="42" t="s">
        <v>3827</v>
      </c>
      <c r="AA1222" s="14">
        <v>45785</v>
      </c>
      <c r="AB1222" s="67" t="s">
        <v>91</v>
      </c>
      <c r="AC1222" s="47">
        <v>17</v>
      </c>
      <c r="AD1222" s="47" t="s">
        <v>133</v>
      </c>
      <c r="AE1222" s="13">
        <v>1088137000</v>
      </c>
      <c r="AF1222" s="47" t="s">
        <v>3703</v>
      </c>
      <c r="AG1222" t="str">
        <f t="shared" si="37"/>
        <v>ADA FOTO</v>
      </c>
    </row>
    <row r="1223" spans="1:33" ht="15.75" hidden="1" customHeight="1" thickBot="1">
      <c r="A1223" t="str">
        <f t="shared" ref="A1223:A1286" si="38">AB1223&amp;AE1223</f>
        <v>060161035633000</v>
      </c>
      <c r="B1223" s="41">
        <v>1217</v>
      </c>
      <c r="C1223" s="42" t="s">
        <v>3733</v>
      </c>
      <c r="D1223" s="7" t="s">
        <v>208</v>
      </c>
      <c r="E1223" s="41">
        <v>20</v>
      </c>
      <c r="F1223" s="43">
        <v>7300</v>
      </c>
      <c r="G1223" s="44">
        <v>20</v>
      </c>
      <c r="H1223" s="43">
        <v>7000</v>
      </c>
      <c r="I1223" s="43">
        <v>140000</v>
      </c>
      <c r="J1223" s="48">
        <v>140000</v>
      </c>
      <c r="K1223" s="49">
        <v>143000</v>
      </c>
      <c r="L1223" s="41">
        <v>97.9</v>
      </c>
      <c r="M1223" s="11" t="s">
        <v>3699</v>
      </c>
      <c r="N1223" s="41">
        <v>0</v>
      </c>
      <c r="O1223" s="42"/>
      <c r="P1223" s="43">
        <v>138800</v>
      </c>
      <c r="Q1223" s="41" t="s">
        <v>3700</v>
      </c>
      <c r="R1223" s="43">
        <v>-143000</v>
      </c>
      <c r="S1223" s="41">
        <v>0</v>
      </c>
      <c r="T1223" s="7" t="s">
        <v>3701</v>
      </c>
      <c r="U1223" s="46" t="s">
        <v>3711</v>
      </c>
      <c r="V1223" s="41">
        <v>17.670000000000002</v>
      </c>
      <c r="W1223" s="12">
        <v>45784</v>
      </c>
      <c r="X1223" s="12">
        <v>45766</v>
      </c>
      <c r="Y1223" s="47">
        <v>40417</v>
      </c>
      <c r="Z1223" s="42"/>
      <c r="AA1223" s="14">
        <v>45785</v>
      </c>
      <c r="AB1223" s="67" t="s">
        <v>91</v>
      </c>
      <c r="AC1223" s="47">
        <v>17</v>
      </c>
      <c r="AD1223" s="47" t="s">
        <v>133</v>
      </c>
      <c r="AE1223" s="13">
        <v>1035633000</v>
      </c>
      <c r="AF1223" s="47" t="s">
        <v>3703</v>
      </c>
      <c r="AG1223" t="str">
        <f t="shared" ref="AG1223:AG1286" si="39">IF(LEFT(M1223,1)="*","ADA FOTO","TIDAK ADA")</f>
        <v>ADA FOTO</v>
      </c>
    </row>
    <row r="1224" spans="1:33" ht="15.75" hidden="1" customHeight="1" thickBot="1">
      <c r="A1224" t="str">
        <f t="shared" si="38"/>
        <v>060161035634000</v>
      </c>
      <c r="B1224" s="6">
        <v>1218</v>
      </c>
      <c r="C1224" s="7" t="s">
        <v>3734</v>
      </c>
      <c r="D1224" s="7" t="s">
        <v>214</v>
      </c>
      <c r="E1224" s="41">
        <v>20</v>
      </c>
      <c r="F1224" s="43">
        <v>9900</v>
      </c>
      <c r="G1224" s="44">
        <v>20</v>
      </c>
      <c r="H1224" s="43">
        <v>9800</v>
      </c>
      <c r="I1224" s="8">
        <v>196000</v>
      </c>
      <c r="J1224" s="9">
        <v>196000</v>
      </c>
      <c r="K1224" s="10">
        <v>198000</v>
      </c>
      <c r="L1224" s="6">
        <v>98.99</v>
      </c>
      <c r="M1224" s="11" t="s">
        <v>3699</v>
      </c>
      <c r="N1224" s="41">
        <v>0</v>
      </c>
      <c r="O1224" s="42"/>
      <c r="P1224" s="43">
        <v>193500</v>
      </c>
      <c r="Q1224" s="41" t="s">
        <v>3700</v>
      </c>
      <c r="R1224" s="43">
        <v>-198000</v>
      </c>
      <c r="S1224" s="41">
        <v>0</v>
      </c>
      <c r="T1224" s="7" t="s">
        <v>3701</v>
      </c>
      <c r="U1224" s="46" t="s">
        <v>3711</v>
      </c>
      <c r="V1224" s="41">
        <v>2.89</v>
      </c>
      <c r="W1224" s="12">
        <v>45781</v>
      </c>
      <c r="X1224" s="12">
        <v>45728</v>
      </c>
      <c r="Y1224" s="47">
        <v>40417</v>
      </c>
      <c r="Z1224" s="42"/>
      <c r="AA1224" s="14">
        <v>45785</v>
      </c>
      <c r="AB1224" s="67" t="s">
        <v>91</v>
      </c>
      <c r="AC1224" s="47">
        <v>17</v>
      </c>
      <c r="AD1224" s="47" t="s">
        <v>133</v>
      </c>
      <c r="AE1224" s="13">
        <v>1035634000</v>
      </c>
      <c r="AF1224" s="47" t="s">
        <v>3703</v>
      </c>
      <c r="AG1224" t="str">
        <f t="shared" si="39"/>
        <v>ADA FOTO</v>
      </c>
    </row>
    <row r="1225" spans="1:33" ht="15.75" hidden="1" customHeight="1" thickBot="1">
      <c r="A1225" t="str">
        <f t="shared" si="38"/>
        <v>060161088171000</v>
      </c>
      <c r="B1225" s="41">
        <v>1219</v>
      </c>
      <c r="C1225" s="42" t="s">
        <v>3735</v>
      </c>
      <c r="D1225" s="7" t="s">
        <v>358</v>
      </c>
      <c r="E1225" s="41">
        <v>40</v>
      </c>
      <c r="F1225" s="43">
        <v>3000</v>
      </c>
      <c r="G1225" s="44">
        <v>40</v>
      </c>
      <c r="H1225" s="43">
        <v>2800</v>
      </c>
      <c r="I1225" s="43">
        <v>112000</v>
      </c>
      <c r="J1225" s="45">
        <v>112000</v>
      </c>
      <c r="K1225" s="43">
        <v>110000</v>
      </c>
      <c r="L1225" s="41">
        <v>101.82</v>
      </c>
      <c r="M1225" s="11" t="s">
        <v>3707</v>
      </c>
      <c r="N1225" s="41">
        <v>0</v>
      </c>
      <c r="O1225" s="42"/>
      <c r="P1225" s="43">
        <v>111560</v>
      </c>
      <c r="Q1225" s="41" t="s">
        <v>3700</v>
      </c>
      <c r="R1225" s="43">
        <v>-110000</v>
      </c>
      <c r="S1225" s="41">
        <v>0</v>
      </c>
      <c r="T1225" s="7" t="s">
        <v>3701</v>
      </c>
      <c r="U1225" s="46" t="s">
        <v>3711</v>
      </c>
      <c r="V1225" s="50">
        <v>7374.3</v>
      </c>
      <c r="W1225" s="12">
        <v>45784</v>
      </c>
      <c r="X1225" s="12">
        <v>45782</v>
      </c>
      <c r="Y1225" s="47">
        <v>29275</v>
      </c>
      <c r="Z1225" s="42" t="s">
        <v>3828</v>
      </c>
      <c r="AA1225" s="14" t="s">
        <v>3826</v>
      </c>
      <c r="AB1225" s="67" t="s">
        <v>91</v>
      </c>
      <c r="AC1225" s="47">
        <v>17</v>
      </c>
      <c r="AD1225" s="47" t="s">
        <v>133</v>
      </c>
      <c r="AE1225" s="13">
        <v>1088171000</v>
      </c>
      <c r="AF1225" s="47" t="s">
        <v>3703</v>
      </c>
      <c r="AG1225" t="str">
        <f t="shared" si="39"/>
        <v>ADA FOTO</v>
      </c>
    </row>
    <row r="1226" spans="1:33" ht="15.75" hidden="1" customHeight="1" thickBot="1">
      <c r="A1226" t="str">
        <f t="shared" si="38"/>
        <v>060161088175000</v>
      </c>
      <c r="B1226" s="41">
        <v>1220</v>
      </c>
      <c r="C1226" s="42" t="s">
        <v>3736</v>
      </c>
      <c r="D1226" s="7" t="s">
        <v>364</v>
      </c>
      <c r="E1226" s="41">
        <v>40</v>
      </c>
      <c r="F1226" s="43">
        <v>2900</v>
      </c>
      <c r="G1226" s="44">
        <v>40</v>
      </c>
      <c r="H1226" s="43">
        <v>2675</v>
      </c>
      <c r="I1226" s="43">
        <v>107000</v>
      </c>
      <c r="J1226" s="45">
        <v>107000</v>
      </c>
      <c r="K1226" s="43">
        <v>105600</v>
      </c>
      <c r="L1226" s="41">
        <v>101.33</v>
      </c>
      <c r="M1226" s="11" t="s">
        <v>3707</v>
      </c>
      <c r="N1226" s="41">
        <v>0</v>
      </c>
      <c r="O1226" s="42"/>
      <c r="P1226" s="43">
        <v>106200</v>
      </c>
      <c r="Q1226" s="41" t="s">
        <v>3700</v>
      </c>
      <c r="R1226" s="43">
        <v>-105600</v>
      </c>
      <c r="S1226" s="41">
        <v>0</v>
      </c>
      <c r="T1226" s="7" t="s">
        <v>3701</v>
      </c>
      <c r="U1226" s="46" t="s">
        <v>3702</v>
      </c>
      <c r="V1226" s="50">
        <v>171.49</v>
      </c>
      <c r="W1226" s="12">
        <v>45784</v>
      </c>
      <c r="X1226" s="12">
        <v>45665</v>
      </c>
      <c r="Y1226" s="47">
        <v>29275</v>
      </c>
      <c r="Z1226" s="42" t="s">
        <v>3828</v>
      </c>
      <c r="AA1226" s="14" t="s">
        <v>3826</v>
      </c>
      <c r="AB1226" s="67" t="s">
        <v>91</v>
      </c>
      <c r="AC1226" s="47">
        <v>17</v>
      </c>
      <c r="AD1226" s="47" t="s">
        <v>133</v>
      </c>
      <c r="AE1226" s="13">
        <v>1088175000</v>
      </c>
      <c r="AF1226" s="47" t="s">
        <v>3703</v>
      </c>
      <c r="AG1226" t="str">
        <f t="shared" si="39"/>
        <v>ADA FOTO</v>
      </c>
    </row>
    <row r="1227" spans="1:33" ht="15.75" hidden="1" customHeight="1" thickBot="1">
      <c r="A1227" t="str">
        <f t="shared" si="38"/>
        <v>060161137215000</v>
      </c>
      <c r="B1227" s="41">
        <v>1221</v>
      </c>
      <c r="C1227" s="42" t="s">
        <v>3737</v>
      </c>
      <c r="D1227" s="7" t="s">
        <v>3594</v>
      </c>
      <c r="E1227" s="41">
        <v>42</v>
      </c>
      <c r="F1227" s="43">
        <v>10200</v>
      </c>
      <c r="G1227" s="44">
        <v>0</v>
      </c>
      <c r="H1227" s="43">
        <v>0</v>
      </c>
      <c r="I1227" s="43">
        <v>428400</v>
      </c>
      <c r="J1227" s="45">
        <v>428400</v>
      </c>
      <c r="K1227" s="43">
        <v>367500</v>
      </c>
      <c r="L1227" s="41">
        <v>116.57</v>
      </c>
      <c r="M1227" s="11" t="s">
        <v>3707</v>
      </c>
      <c r="N1227" s="41">
        <v>0</v>
      </c>
      <c r="O1227" s="42"/>
      <c r="P1227" s="43">
        <v>378714</v>
      </c>
      <c r="Q1227" s="41" t="s">
        <v>3700</v>
      </c>
      <c r="R1227" s="43">
        <v>-367500</v>
      </c>
      <c r="S1227" s="41">
        <v>0</v>
      </c>
      <c r="T1227" s="7" t="s">
        <v>3701</v>
      </c>
      <c r="U1227" s="46" t="s">
        <v>3702</v>
      </c>
      <c r="V1227" s="41">
        <v>0.98</v>
      </c>
      <c r="W1227" s="12">
        <v>45784</v>
      </c>
      <c r="X1227" s="12">
        <v>45715</v>
      </c>
      <c r="Y1227" s="47">
        <v>28031</v>
      </c>
      <c r="Z1227" s="42">
        <v>0</v>
      </c>
      <c r="AA1227" s="14">
        <v>45785</v>
      </c>
      <c r="AB1227" s="67" t="s">
        <v>91</v>
      </c>
      <c r="AC1227" s="47">
        <v>19</v>
      </c>
      <c r="AD1227" s="47" t="s">
        <v>133</v>
      </c>
      <c r="AE1227" s="13">
        <v>1137215000</v>
      </c>
      <c r="AF1227" s="47" t="s">
        <v>3703</v>
      </c>
      <c r="AG1227" t="str">
        <f t="shared" si="39"/>
        <v>ADA FOTO</v>
      </c>
    </row>
    <row r="1228" spans="1:33" ht="15.75" hidden="1" customHeight="1" thickBot="1">
      <c r="A1228" t="str">
        <f t="shared" si="38"/>
        <v>060161089525000</v>
      </c>
      <c r="B1228" s="41">
        <v>1222</v>
      </c>
      <c r="C1228" s="42" t="s">
        <v>3738</v>
      </c>
      <c r="D1228" s="7" t="s">
        <v>2549</v>
      </c>
      <c r="E1228" s="41">
        <v>144</v>
      </c>
      <c r="F1228" s="43">
        <v>4400</v>
      </c>
      <c r="G1228" s="44">
        <v>0</v>
      </c>
      <c r="H1228" s="43">
        <v>0</v>
      </c>
      <c r="I1228" s="43">
        <v>633600</v>
      </c>
      <c r="J1228" s="48">
        <v>633600</v>
      </c>
      <c r="K1228" s="49">
        <v>578000</v>
      </c>
      <c r="L1228" s="41">
        <v>109.62</v>
      </c>
      <c r="M1228" s="11" t="s">
        <v>3707</v>
      </c>
      <c r="N1228" s="41">
        <v>0</v>
      </c>
      <c r="O1228" s="42"/>
      <c r="P1228" s="43">
        <v>554112</v>
      </c>
      <c r="Q1228" s="41" t="s">
        <v>3700</v>
      </c>
      <c r="R1228" s="43">
        <v>-578000</v>
      </c>
      <c r="S1228" s="41">
        <v>0</v>
      </c>
      <c r="T1228" s="7" t="s">
        <v>3701</v>
      </c>
      <c r="U1228" s="46" t="s">
        <v>3711</v>
      </c>
      <c r="V1228" s="50">
        <v>154.53</v>
      </c>
      <c r="W1228" s="12">
        <v>45780</v>
      </c>
      <c r="X1228" s="12">
        <v>45783</v>
      </c>
      <c r="Y1228" s="47">
        <v>28031</v>
      </c>
      <c r="Z1228" s="42" t="s">
        <v>3829</v>
      </c>
      <c r="AA1228" s="14">
        <v>45785</v>
      </c>
      <c r="AB1228" s="67" t="s">
        <v>91</v>
      </c>
      <c r="AC1228" s="47">
        <v>19</v>
      </c>
      <c r="AD1228" s="47" t="s">
        <v>133</v>
      </c>
      <c r="AE1228" s="13">
        <v>1089525000</v>
      </c>
      <c r="AF1228" s="47" t="s">
        <v>3703</v>
      </c>
      <c r="AG1228" t="str">
        <f t="shared" si="39"/>
        <v>ADA FOTO</v>
      </c>
    </row>
    <row r="1229" spans="1:33" ht="15.75" hidden="1" customHeight="1" thickBot="1">
      <c r="A1229" t="str">
        <f t="shared" si="38"/>
        <v>060161118289000</v>
      </c>
      <c r="B1229" s="41">
        <v>1223</v>
      </c>
      <c r="C1229" s="42" t="s">
        <v>3739</v>
      </c>
      <c r="D1229" s="7" t="s">
        <v>2575</v>
      </c>
      <c r="E1229" s="41">
        <v>12</v>
      </c>
      <c r="F1229" s="43">
        <v>27600</v>
      </c>
      <c r="G1229" s="44">
        <v>0</v>
      </c>
      <c r="H1229" s="43">
        <v>0</v>
      </c>
      <c r="I1229" s="43">
        <v>331200</v>
      </c>
      <c r="J1229" s="45">
        <v>331200</v>
      </c>
      <c r="K1229" s="43">
        <v>313700</v>
      </c>
      <c r="L1229" s="41">
        <v>105.58</v>
      </c>
      <c r="M1229" s="11" t="s">
        <v>3707</v>
      </c>
      <c r="N1229" s="41">
        <v>0</v>
      </c>
      <c r="O1229" s="42"/>
      <c r="P1229" s="43">
        <v>364080</v>
      </c>
      <c r="Q1229" s="41" t="s">
        <v>3700</v>
      </c>
      <c r="R1229" s="43">
        <v>-313700</v>
      </c>
      <c r="S1229" s="41">
        <v>0</v>
      </c>
      <c r="T1229" s="7" t="s">
        <v>3701</v>
      </c>
      <c r="U1229" s="46" t="s">
        <v>3702</v>
      </c>
      <c r="V1229" s="41">
        <v>0.54</v>
      </c>
      <c r="W1229" s="12">
        <v>45784</v>
      </c>
      <c r="X1229" s="12">
        <v>45729</v>
      </c>
      <c r="Y1229" s="47">
        <v>29285</v>
      </c>
      <c r="Z1229" s="42" t="s">
        <v>3830</v>
      </c>
      <c r="AA1229" s="14">
        <v>45785</v>
      </c>
      <c r="AB1229" s="67" t="s">
        <v>91</v>
      </c>
      <c r="AC1229" s="47">
        <v>19</v>
      </c>
      <c r="AD1229" s="47" t="s">
        <v>133</v>
      </c>
      <c r="AE1229" s="13">
        <v>1118289000</v>
      </c>
      <c r="AF1229" s="47" t="s">
        <v>3703</v>
      </c>
      <c r="AG1229" t="str">
        <f t="shared" si="39"/>
        <v>ADA FOTO</v>
      </c>
    </row>
    <row r="1230" spans="1:33" ht="15.75" hidden="1" customHeight="1" thickBot="1">
      <c r="A1230" t="str">
        <f t="shared" si="38"/>
        <v>060161053801000</v>
      </c>
      <c r="B1230" s="41">
        <v>1224</v>
      </c>
      <c r="C1230" s="42" t="s">
        <v>3740</v>
      </c>
      <c r="D1230" s="7" t="s">
        <v>2504</v>
      </c>
      <c r="E1230" s="41">
        <v>12</v>
      </c>
      <c r="F1230" s="43">
        <v>58500</v>
      </c>
      <c r="G1230" s="44">
        <v>0</v>
      </c>
      <c r="H1230" s="43">
        <v>0</v>
      </c>
      <c r="I1230" s="43">
        <v>702000</v>
      </c>
      <c r="J1230" s="45">
        <v>702000</v>
      </c>
      <c r="K1230" s="43">
        <v>609700</v>
      </c>
      <c r="L1230" s="41">
        <v>115.14</v>
      </c>
      <c r="M1230" s="11" t="s">
        <v>3707</v>
      </c>
      <c r="N1230" s="41">
        <v>0</v>
      </c>
      <c r="O1230" s="42"/>
      <c r="P1230" s="43">
        <v>555240</v>
      </c>
      <c r="Q1230" s="41" t="s">
        <v>3700</v>
      </c>
      <c r="R1230" s="43">
        <v>-609700</v>
      </c>
      <c r="S1230" s="41">
        <v>0</v>
      </c>
      <c r="T1230" s="7" t="s">
        <v>3701</v>
      </c>
      <c r="U1230" s="46" t="s">
        <v>3702</v>
      </c>
      <c r="V1230" s="41">
        <v>0.3</v>
      </c>
      <c r="W1230" s="12">
        <v>45781</v>
      </c>
      <c r="X1230" s="12">
        <v>45700</v>
      </c>
      <c r="Y1230" s="47">
        <v>21755</v>
      </c>
      <c r="Z1230" s="42">
        <v>0</v>
      </c>
      <c r="AA1230" s="14">
        <v>45785</v>
      </c>
      <c r="AB1230" s="67" t="s">
        <v>91</v>
      </c>
      <c r="AC1230" s="47">
        <v>19</v>
      </c>
      <c r="AD1230" s="47" t="s">
        <v>133</v>
      </c>
      <c r="AE1230" s="13">
        <v>1053801000</v>
      </c>
      <c r="AF1230" s="47" t="s">
        <v>3703</v>
      </c>
      <c r="AG1230" t="str">
        <f t="shared" si="39"/>
        <v>ADA FOTO</v>
      </c>
    </row>
    <row r="1231" spans="1:33" ht="15.75" hidden="1" customHeight="1" thickBot="1">
      <c r="A1231" t="str">
        <f t="shared" si="38"/>
        <v>060161066078000</v>
      </c>
      <c r="B1231" s="41">
        <v>1225</v>
      </c>
      <c r="C1231" s="42" t="s">
        <v>3741</v>
      </c>
      <c r="D1231" s="7" t="s">
        <v>2514</v>
      </c>
      <c r="E1231" s="41">
        <v>42</v>
      </c>
      <c r="F1231" s="43">
        <v>9200</v>
      </c>
      <c r="G1231" s="44">
        <v>0</v>
      </c>
      <c r="H1231" s="43">
        <v>0</v>
      </c>
      <c r="I1231" s="43">
        <v>386400</v>
      </c>
      <c r="J1231" s="45">
        <v>386400</v>
      </c>
      <c r="K1231" s="43">
        <v>382200</v>
      </c>
      <c r="L1231" s="41">
        <v>101.1</v>
      </c>
      <c r="M1231" s="11" t="s">
        <v>3707</v>
      </c>
      <c r="N1231" s="41">
        <v>0</v>
      </c>
      <c r="O1231" s="42"/>
      <c r="P1231" s="43">
        <v>369852</v>
      </c>
      <c r="Q1231" s="41" t="s">
        <v>3700</v>
      </c>
      <c r="R1231" s="43">
        <v>-382200</v>
      </c>
      <c r="S1231" s="41">
        <v>0</v>
      </c>
      <c r="T1231" s="7" t="s">
        <v>3701</v>
      </c>
      <c r="U1231" s="46" t="s">
        <v>3702</v>
      </c>
      <c r="V1231" s="41">
        <v>1.89</v>
      </c>
      <c r="W1231" s="12">
        <v>45782</v>
      </c>
      <c r="X1231" s="12">
        <v>45712</v>
      </c>
      <c r="Y1231" s="47">
        <v>21755</v>
      </c>
      <c r="Z1231" s="42">
        <v>0</v>
      </c>
      <c r="AA1231" s="14">
        <v>45785</v>
      </c>
      <c r="AB1231" s="67" t="s">
        <v>91</v>
      </c>
      <c r="AC1231" s="47">
        <v>19</v>
      </c>
      <c r="AD1231" s="47" t="s">
        <v>133</v>
      </c>
      <c r="AE1231" s="13">
        <v>1066078000</v>
      </c>
      <c r="AF1231" s="47" t="s">
        <v>3703</v>
      </c>
      <c r="AG1231" t="str">
        <f t="shared" si="39"/>
        <v>ADA FOTO</v>
      </c>
    </row>
    <row r="1232" spans="1:33" ht="15.75" hidden="1" customHeight="1" thickBot="1">
      <c r="A1232" t="str">
        <f t="shared" si="38"/>
        <v>060161089541000</v>
      </c>
      <c r="B1232" s="41">
        <v>1226</v>
      </c>
      <c r="C1232" s="42" t="s">
        <v>3742</v>
      </c>
      <c r="D1232" s="7" t="s">
        <v>2554</v>
      </c>
      <c r="E1232" s="41">
        <v>144</v>
      </c>
      <c r="F1232" s="43">
        <v>4900</v>
      </c>
      <c r="G1232" s="44">
        <v>0</v>
      </c>
      <c r="H1232" s="43">
        <v>0</v>
      </c>
      <c r="I1232" s="43">
        <v>705600</v>
      </c>
      <c r="J1232" s="45">
        <v>705600</v>
      </c>
      <c r="K1232" s="43">
        <v>648000</v>
      </c>
      <c r="L1232" s="41">
        <v>108.89</v>
      </c>
      <c r="M1232" s="11" t="s">
        <v>3707</v>
      </c>
      <c r="N1232" s="41">
        <v>0</v>
      </c>
      <c r="O1232" s="42"/>
      <c r="P1232" s="43">
        <v>610272</v>
      </c>
      <c r="Q1232" s="41" t="s">
        <v>3700</v>
      </c>
      <c r="R1232" s="43">
        <v>-648000</v>
      </c>
      <c r="S1232" s="41">
        <v>0</v>
      </c>
      <c r="T1232" s="7" t="s">
        <v>3701</v>
      </c>
      <c r="U1232" s="46" t="s">
        <v>3711</v>
      </c>
      <c r="V1232" s="50">
        <v>14.24</v>
      </c>
      <c r="W1232" s="12">
        <v>45784</v>
      </c>
      <c r="X1232" s="12">
        <v>45770</v>
      </c>
      <c r="Y1232" s="47">
        <v>28331</v>
      </c>
      <c r="Z1232" s="42" t="s">
        <v>3831</v>
      </c>
      <c r="AA1232" s="14">
        <v>45785</v>
      </c>
      <c r="AB1232" s="67" t="s">
        <v>91</v>
      </c>
      <c r="AC1232" s="47">
        <v>19</v>
      </c>
      <c r="AD1232" s="47" t="s">
        <v>133</v>
      </c>
      <c r="AE1232" s="13">
        <v>1089541000</v>
      </c>
      <c r="AF1232" s="47" t="s">
        <v>3703</v>
      </c>
      <c r="AG1232" t="str">
        <f t="shared" si="39"/>
        <v>ADA FOTO</v>
      </c>
    </row>
    <row r="1233" spans="1:33" ht="15.75" hidden="1" customHeight="1" thickBot="1">
      <c r="A1233" t="str">
        <f t="shared" si="38"/>
        <v>060161065842000</v>
      </c>
      <c r="B1233" s="41">
        <v>1227</v>
      </c>
      <c r="C1233" s="42" t="s">
        <v>3743</v>
      </c>
      <c r="D1233" s="7" t="s">
        <v>2509</v>
      </c>
      <c r="E1233" s="41">
        <v>48</v>
      </c>
      <c r="F1233" s="43">
        <v>12700</v>
      </c>
      <c r="G1233" s="44">
        <v>0</v>
      </c>
      <c r="H1233" s="43">
        <v>0</v>
      </c>
      <c r="I1233" s="43">
        <v>609600</v>
      </c>
      <c r="J1233" s="45">
        <v>609600</v>
      </c>
      <c r="K1233" s="43">
        <v>611200</v>
      </c>
      <c r="L1233" s="41">
        <v>99.74</v>
      </c>
      <c r="M1233" s="11" t="s">
        <v>3699</v>
      </c>
      <c r="N1233" s="41">
        <v>0</v>
      </c>
      <c r="O1233" s="42"/>
      <c r="P1233" s="43">
        <v>602352</v>
      </c>
      <c r="Q1233" s="41" t="s">
        <v>3700</v>
      </c>
      <c r="R1233" s="43">
        <v>-611200</v>
      </c>
      <c r="S1233" s="41">
        <v>0</v>
      </c>
      <c r="T1233" s="7" t="s">
        <v>3701</v>
      </c>
      <c r="U1233" s="46" t="s">
        <v>3711</v>
      </c>
      <c r="V1233" s="41">
        <v>3.82</v>
      </c>
      <c r="W1233" s="12">
        <v>45784</v>
      </c>
      <c r="X1233" s="12">
        <v>45770</v>
      </c>
      <c r="Y1233" s="47">
        <v>28331</v>
      </c>
      <c r="Z1233" s="42">
        <v>0</v>
      </c>
      <c r="AA1233" s="14">
        <v>45785</v>
      </c>
      <c r="AB1233" s="67" t="s">
        <v>91</v>
      </c>
      <c r="AC1233" s="47">
        <v>19</v>
      </c>
      <c r="AD1233" s="47" t="s">
        <v>133</v>
      </c>
      <c r="AE1233" s="13">
        <v>1065842000</v>
      </c>
      <c r="AF1233" s="47" t="s">
        <v>3703</v>
      </c>
      <c r="AG1233" t="str">
        <f t="shared" si="39"/>
        <v>ADA FOTO</v>
      </c>
    </row>
    <row r="1234" spans="1:33" ht="15.75" hidden="1" customHeight="1" thickBot="1">
      <c r="A1234" t="str">
        <f t="shared" si="38"/>
        <v>060161038533000</v>
      </c>
      <c r="B1234" s="41">
        <v>1228</v>
      </c>
      <c r="C1234" s="42" t="s">
        <v>3744</v>
      </c>
      <c r="D1234" s="7" t="s">
        <v>2499</v>
      </c>
      <c r="E1234" s="41">
        <v>12</v>
      </c>
      <c r="F1234" s="43">
        <v>26700</v>
      </c>
      <c r="G1234" s="44">
        <v>0</v>
      </c>
      <c r="H1234" s="43">
        <v>0</v>
      </c>
      <c r="I1234" s="43">
        <v>320400</v>
      </c>
      <c r="J1234" s="48">
        <v>320400</v>
      </c>
      <c r="K1234" s="49">
        <v>301200</v>
      </c>
      <c r="L1234" s="41">
        <v>106.37</v>
      </c>
      <c r="M1234" s="11" t="s">
        <v>3707</v>
      </c>
      <c r="N1234" s="41">
        <v>0</v>
      </c>
      <c r="O1234" s="42"/>
      <c r="P1234" s="43">
        <v>269652</v>
      </c>
      <c r="Q1234" s="41" t="s">
        <v>3700</v>
      </c>
      <c r="R1234" s="43">
        <v>-301200</v>
      </c>
      <c r="S1234" s="41">
        <v>0</v>
      </c>
      <c r="T1234" s="7" t="s">
        <v>3701</v>
      </c>
      <c r="U1234" s="46" t="s">
        <v>3711</v>
      </c>
      <c r="V1234" s="41">
        <v>0.47</v>
      </c>
      <c r="W1234" s="12">
        <v>45782</v>
      </c>
      <c r="X1234" s="12">
        <v>45685</v>
      </c>
      <c r="Y1234" s="47">
        <v>28031</v>
      </c>
      <c r="Z1234" s="42" t="s">
        <v>3832</v>
      </c>
      <c r="AA1234" s="14">
        <v>45785</v>
      </c>
      <c r="AB1234" s="67" t="s">
        <v>91</v>
      </c>
      <c r="AC1234" s="47">
        <v>19</v>
      </c>
      <c r="AD1234" s="47" t="s">
        <v>133</v>
      </c>
      <c r="AE1234" s="13">
        <v>1038533000</v>
      </c>
      <c r="AF1234" s="47" t="s">
        <v>3703</v>
      </c>
      <c r="AG1234" t="str">
        <f t="shared" si="39"/>
        <v>ADA FOTO</v>
      </c>
    </row>
    <row r="1235" spans="1:33" ht="15.75" hidden="1" customHeight="1" thickBot="1">
      <c r="A1235" t="str">
        <f t="shared" si="38"/>
        <v>060161001860000</v>
      </c>
      <c r="B1235" s="41">
        <v>1229</v>
      </c>
      <c r="C1235" s="42" t="s">
        <v>3745</v>
      </c>
      <c r="D1235" s="7" t="s">
        <v>2488</v>
      </c>
      <c r="E1235" s="41">
        <v>30</v>
      </c>
      <c r="F1235" s="43">
        <v>48200</v>
      </c>
      <c r="G1235" s="44">
        <v>30</v>
      </c>
      <c r="H1235" s="43">
        <v>47800</v>
      </c>
      <c r="I1235" s="43">
        <v>1434000</v>
      </c>
      <c r="J1235" s="48">
        <v>1434000</v>
      </c>
      <c r="K1235" s="43">
        <v>1275000</v>
      </c>
      <c r="L1235" s="41">
        <v>112.47</v>
      </c>
      <c r="M1235" s="11" t="s">
        <v>3707</v>
      </c>
      <c r="N1235" s="41">
        <v>0</v>
      </c>
      <c r="O1235" s="42"/>
      <c r="P1235" s="43">
        <v>1320240</v>
      </c>
      <c r="Q1235" s="41" t="s">
        <v>3700</v>
      </c>
      <c r="R1235" s="43">
        <v>-1275000</v>
      </c>
      <c r="S1235" s="41">
        <v>0</v>
      </c>
      <c r="T1235" s="7" t="s">
        <v>3701</v>
      </c>
      <c r="U1235" s="46" t="s">
        <v>3702</v>
      </c>
      <c r="V1235" s="41">
        <v>1.07</v>
      </c>
      <c r="W1235" s="12">
        <v>45784</v>
      </c>
      <c r="X1235" s="12">
        <v>45691</v>
      </c>
      <c r="Y1235" s="47">
        <v>34983</v>
      </c>
      <c r="Z1235" s="42">
        <v>0</v>
      </c>
      <c r="AA1235" s="14">
        <v>45785</v>
      </c>
      <c r="AB1235" s="67" t="s">
        <v>91</v>
      </c>
      <c r="AC1235" s="47">
        <v>19</v>
      </c>
      <c r="AD1235" s="47" t="s">
        <v>133</v>
      </c>
      <c r="AE1235" s="13">
        <v>1001860000</v>
      </c>
      <c r="AF1235" s="47" t="s">
        <v>3703</v>
      </c>
      <c r="AG1235" t="str">
        <f t="shared" si="39"/>
        <v>ADA FOTO</v>
      </c>
    </row>
    <row r="1236" spans="1:33" ht="15.75" hidden="1" customHeight="1" thickBot="1">
      <c r="A1236" t="str">
        <f t="shared" si="38"/>
        <v>060161072188000</v>
      </c>
      <c r="B1236" s="41">
        <v>1230</v>
      </c>
      <c r="C1236" s="42" t="s">
        <v>3746</v>
      </c>
      <c r="D1236" s="7" t="s">
        <v>2524</v>
      </c>
      <c r="E1236" s="41">
        <v>42</v>
      </c>
      <c r="F1236" s="43">
        <v>9500</v>
      </c>
      <c r="G1236" s="44">
        <v>0</v>
      </c>
      <c r="H1236" s="43">
        <v>0</v>
      </c>
      <c r="I1236" s="43">
        <v>399000</v>
      </c>
      <c r="J1236" s="45">
        <v>399000</v>
      </c>
      <c r="K1236" s="43">
        <v>357000</v>
      </c>
      <c r="L1236" s="41">
        <v>111.76</v>
      </c>
      <c r="M1236" s="11" t="s">
        <v>3707</v>
      </c>
      <c r="N1236" s="41">
        <v>0</v>
      </c>
      <c r="O1236" s="42"/>
      <c r="P1236" s="43">
        <v>378714</v>
      </c>
      <c r="Q1236" s="41" t="s">
        <v>3700</v>
      </c>
      <c r="R1236" s="43">
        <v>-357000</v>
      </c>
      <c r="S1236" s="41">
        <v>0</v>
      </c>
      <c r="T1236" s="7" t="s">
        <v>3701</v>
      </c>
      <c r="U1236" s="46" t="s">
        <v>3711</v>
      </c>
      <c r="V1236" s="41">
        <v>2.36</v>
      </c>
      <c r="W1236" s="12">
        <v>45785</v>
      </c>
      <c r="X1236" s="12">
        <v>45726</v>
      </c>
      <c r="Y1236" s="47">
        <v>28031</v>
      </c>
      <c r="Z1236" s="42">
        <v>0</v>
      </c>
      <c r="AA1236" s="14">
        <v>45785</v>
      </c>
      <c r="AB1236" s="67" t="s">
        <v>91</v>
      </c>
      <c r="AC1236" s="47">
        <v>19</v>
      </c>
      <c r="AD1236" s="47" t="s">
        <v>133</v>
      </c>
      <c r="AE1236" s="13">
        <v>1072188000</v>
      </c>
      <c r="AF1236" s="47" t="s">
        <v>3703</v>
      </c>
      <c r="AG1236" t="str">
        <f t="shared" si="39"/>
        <v>ADA FOTO</v>
      </c>
    </row>
    <row r="1237" spans="1:33" ht="15.75" hidden="1" customHeight="1" thickBot="1">
      <c r="A1237" t="str">
        <f t="shared" si="38"/>
        <v>060161059614000</v>
      </c>
      <c r="B1237" s="41">
        <v>1231</v>
      </c>
      <c r="C1237" s="42" t="s">
        <v>3747</v>
      </c>
      <c r="D1237" s="7" t="s">
        <v>3748</v>
      </c>
      <c r="E1237" s="41">
        <v>6</v>
      </c>
      <c r="F1237" s="43">
        <v>46500</v>
      </c>
      <c r="G1237" s="44">
        <v>0</v>
      </c>
      <c r="H1237" s="43">
        <v>0</v>
      </c>
      <c r="I1237" s="43">
        <v>279000</v>
      </c>
      <c r="J1237" s="45">
        <v>279000</v>
      </c>
      <c r="K1237" s="43">
        <v>295000</v>
      </c>
      <c r="L1237" s="41">
        <v>94.58</v>
      </c>
      <c r="M1237" s="11" t="s">
        <v>3699</v>
      </c>
      <c r="N1237" s="41">
        <v>0</v>
      </c>
      <c r="O1237" s="42"/>
      <c r="P1237" s="43">
        <v>273420</v>
      </c>
      <c r="Q1237" s="41" t="s">
        <v>3700</v>
      </c>
      <c r="R1237" s="43">
        <v>-295000</v>
      </c>
      <c r="S1237" s="41">
        <v>0</v>
      </c>
      <c r="T1237" s="7" t="s">
        <v>3701</v>
      </c>
      <c r="U1237" s="46" t="s">
        <v>3702</v>
      </c>
      <c r="V1237" s="50">
        <v>167.24</v>
      </c>
      <c r="W1237" s="12">
        <v>45785</v>
      </c>
      <c r="X1237" s="12">
        <v>45722</v>
      </c>
      <c r="Y1237" s="47">
        <v>22576</v>
      </c>
      <c r="Z1237" s="42"/>
      <c r="AA1237" s="14">
        <v>45785</v>
      </c>
      <c r="AB1237" s="67" t="s">
        <v>91</v>
      </c>
      <c r="AC1237" s="47">
        <v>21</v>
      </c>
      <c r="AD1237" s="47" t="s">
        <v>133</v>
      </c>
      <c r="AE1237" s="13">
        <v>1059614000</v>
      </c>
      <c r="AF1237" s="47" t="s">
        <v>3703</v>
      </c>
      <c r="AG1237" t="str">
        <f t="shared" si="39"/>
        <v>ADA FOTO</v>
      </c>
    </row>
    <row r="1238" spans="1:33" ht="15.75" hidden="1" customHeight="1" thickBot="1">
      <c r="A1238" t="str">
        <f t="shared" si="38"/>
        <v>060161092661000</v>
      </c>
      <c r="B1238" s="41">
        <v>1232</v>
      </c>
      <c r="C1238" s="42" t="s">
        <v>3749</v>
      </c>
      <c r="D1238" s="7" t="s">
        <v>400</v>
      </c>
      <c r="E1238" s="41">
        <v>12</v>
      </c>
      <c r="F1238" s="43">
        <v>9800</v>
      </c>
      <c r="G1238" s="44">
        <v>12</v>
      </c>
      <c r="H1238" s="43">
        <v>9500</v>
      </c>
      <c r="I1238" s="43">
        <v>114000</v>
      </c>
      <c r="J1238" s="45">
        <v>114000</v>
      </c>
      <c r="K1238" s="43">
        <v>114450</v>
      </c>
      <c r="L1238" s="41">
        <v>99.61</v>
      </c>
      <c r="M1238" s="11" t="s">
        <v>3699</v>
      </c>
      <c r="N1238" s="41">
        <v>0</v>
      </c>
      <c r="O1238" s="42"/>
      <c r="P1238" s="43">
        <v>113568</v>
      </c>
      <c r="Q1238" s="41" t="s">
        <v>3700</v>
      </c>
      <c r="R1238" s="43">
        <v>-114450</v>
      </c>
      <c r="S1238" s="41">
        <v>0</v>
      </c>
      <c r="T1238" s="7" t="s">
        <v>3701</v>
      </c>
      <c r="U1238" s="46" t="s">
        <v>3711</v>
      </c>
      <c r="V1238" s="50">
        <v>3095.73</v>
      </c>
      <c r="W1238" s="12">
        <v>45784</v>
      </c>
      <c r="X1238" s="12">
        <v>45778</v>
      </c>
      <c r="Y1238" s="47">
        <v>25419</v>
      </c>
      <c r="Z1238" s="42"/>
      <c r="AA1238" s="14">
        <v>45785</v>
      </c>
      <c r="AB1238" s="67" t="s">
        <v>91</v>
      </c>
      <c r="AC1238" s="47">
        <v>21</v>
      </c>
      <c r="AD1238" s="47" t="s">
        <v>133</v>
      </c>
      <c r="AE1238" s="13">
        <v>1092661000</v>
      </c>
      <c r="AF1238" s="47" t="s">
        <v>3703</v>
      </c>
      <c r="AG1238" t="str">
        <f t="shared" si="39"/>
        <v>ADA FOTO</v>
      </c>
    </row>
    <row r="1239" spans="1:33" ht="15.75" hidden="1" customHeight="1" thickBot="1">
      <c r="A1239" t="str">
        <f t="shared" si="38"/>
        <v>060161089271000</v>
      </c>
      <c r="B1239" s="6">
        <v>1233</v>
      </c>
      <c r="C1239" s="7" t="s">
        <v>3750</v>
      </c>
      <c r="D1239" s="7" t="s">
        <v>382</v>
      </c>
      <c r="E1239" s="41">
        <v>48</v>
      </c>
      <c r="F1239" s="43">
        <v>2500</v>
      </c>
      <c r="G1239" s="44">
        <v>48</v>
      </c>
      <c r="H1239" s="43">
        <v>2325</v>
      </c>
      <c r="I1239" s="8">
        <v>111600</v>
      </c>
      <c r="J1239" s="9">
        <v>111600</v>
      </c>
      <c r="K1239" s="10">
        <v>114950</v>
      </c>
      <c r="L1239" s="6">
        <v>97.09</v>
      </c>
      <c r="M1239" s="11" t="s">
        <v>3699</v>
      </c>
      <c r="N1239" s="41">
        <v>0</v>
      </c>
      <c r="O1239" s="42"/>
      <c r="P1239" s="43">
        <v>113568</v>
      </c>
      <c r="Q1239" s="41" t="s">
        <v>3700</v>
      </c>
      <c r="R1239" s="43">
        <v>-114950</v>
      </c>
      <c r="S1239" s="41">
        <v>0</v>
      </c>
      <c r="T1239" s="7" t="s">
        <v>3701</v>
      </c>
      <c r="U1239" s="46" t="s">
        <v>3711</v>
      </c>
      <c r="V1239" s="50">
        <v>3818.34</v>
      </c>
      <c r="W1239" s="12">
        <v>45785</v>
      </c>
      <c r="X1239" s="12">
        <v>45770</v>
      </c>
      <c r="Y1239" s="47">
        <v>25419</v>
      </c>
      <c r="Z1239" s="42"/>
      <c r="AA1239" s="14">
        <v>45785</v>
      </c>
      <c r="AB1239" s="67" t="s">
        <v>91</v>
      </c>
      <c r="AC1239" s="47">
        <v>21</v>
      </c>
      <c r="AD1239" s="47" t="s">
        <v>133</v>
      </c>
      <c r="AE1239" s="13">
        <v>1089271000</v>
      </c>
      <c r="AF1239" s="47" t="s">
        <v>3703</v>
      </c>
      <c r="AG1239" t="str">
        <f t="shared" si="39"/>
        <v>ADA FOTO</v>
      </c>
    </row>
    <row r="1240" spans="1:33" ht="15.75" hidden="1" customHeight="1" thickBot="1">
      <c r="A1240" t="str">
        <f t="shared" si="38"/>
        <v>060161000902000</v>
      </c>
      <c r="B1240" s="41">
        <v>1234</v>
      </c>
      <c r="C1240" s="42" t="s">
        <v>3751</v>
      </c>
      <c r="D1240" s="7" t="s">
        <v>3752</v>
      </c>
      <c r="E1240" s="41">
        <v>1</v>
      </c>
      <c r="F1240" s="43">
        <v>202000</v>
      </c>
      <c r="G1240" s="44">
        <v>0</v>
      </c>
      <c r="H1240" s="43">
        <v>0</v>
      </c>
      <c r="I1240" s="43">
        <v>202000</v>
      </c>
      <c r="J1240" s="48">
        <v>202000</v>
      </c>
      <c r="K1240" s="49">
        <v>189500</v>
      </c>
      <c r="L1240" s="41">
        <v>106.6</v>
      </c>
      <c r="M1240" s="11" t="s">
        <v>3707</v>
      </c>
      <c r="N1240" s="41">
        <v>0</v>
      </c>
      <c r="O1240" s="42"/>
      <c r="P1240" s="43">
        <v>181888</v>
      </c>
      <c r="Q1240" s="41" t="s">
        <v>3700</v>
      </c>
      <c r="R1240" s="43">
        <v>-189500</v>
      </c>
      <c r="S1240" s="41">
        <v>0</v>
      </c>
      <c r="T1240" s="7" t="s">
        <v>3701</v>
      </c>
      <c r="U1240" s="46" t="s">
        <v>3711</v>
      </c>
      <c r="V1240" s="41">
        <v>21.53</v>
      </c>
      <c r="W1240" s="12">
        <v>45784</v>
      </c>
      <c r="X1240" s="12">
        <v>45712</v>
      </c>
      <c r="Y1240" s="47">
        <v>22576</v>
      </c>
      <c r="Z1240" s="42" t="s">
        <v>3833</v>
      </c>
      <c r="AA1240" s="14">
        <v>45785</v>
      </c>
      <c r="AB1240" s="67" t="s">
        <v>91</v>
      </c>
      <c r="AC1240" s="47">
        <v>21</v>
      </c>
      <c r="AD1240" s="47" t="s">
        <v>133</v>
      </c>
      <c r="AE1240" s="13">
        <v>1000902000</v>
      </c>
      <c r="AF1240" s="47" t="s">
        <v>3703</v>
      </c>
      <c r="AG1240" t="str">
        <f t="shared" si="39"/>
        <v>ADA FOTO</v>
      </c>
    </row>
    <row r="1241" spans="1:33" ht="15.75" hidden="1" customHeight="1" thickBot="1">
      <c r="A1241" t="str">
        <f t="shared" si="38"/>
        <v>060161018575000</v>
      </c>
      <c r="B1241" s="41">
        <v>1235</v>
      </c>
      <c r="C1241" s="42" t="s">
        <v>3753</v>
      </c>
      <c r="D1241" s="7" t="s">
        <v>3754</v>
      </c>
      <c r="E1241" s="41">
        <v>12</v>
      </c>
      <c r="F1241" s="43">
        <v>24300</v>
      </c>
      <c r="G1241" s="44">
        <v>0</v>
      </c>
      <c r="H1241" s="43">
        <v>0</v>
      </c>
      <c r="I1241" s="43">
        <v>291600</v>
      </c>
      <c r="J1241" s="45">
        <v>291600</v>
      </c>
      <c r="K1241" s="43">
        <v>266400</v>
      </c>
      <c r="L1241" s="41">
        <v>109.46</v>
      </c>
      <c r="M1241" s="11" t="s">
        <v>3707</v>
      </c>
      <c r="N1241" s="41">
        <v>0</v>
      </c>
      <c r="O1241" s="42"/>
      <c r="P1241" s="43">
        <v>279180</v>
      </c>
      <c r="Q1241" s="41" t="s">
        <v>3700</v>
      </c>
      <c r="R1241" s="43">
        <v>-266400</v>
      </c>
      <c r="S1241" s="41">
        <v>0</v>
      </c>
      <c r="T1241" s="7" t="s">
        <v>3701</v>
      </c>
      <c r="U1241" s="46" t="s">
        <v>3711</v>
      </c>
      <c r="V1241" s="41">
        <v>1.1100000000000001</v>
      </c>
      <c r="W1241" s="12">
        <v>45776</v>
      </c>
      <c r="X1241" s="12">
        <v>45733</v>
      </c>
      <c r="Y1241" s="47">
        <v>25419</v>
      </c>
      <c r="Z1241" s="42"/>
      <c r="AA1241" s="14">
        <v>45785</v>
      </c>
      <c r="AB1241" s="67" t="s">
        <v>91</v>
      </c>
      <c r="AC1241" s="47">
        <v>21</v>
      </c>
      <c r="AD1241" s="47" t="s">
        <v>133</v>
      </c>
      <c r="AE1241" s="13">
        <v>1018575000</v>
      </c>
      <c r="AF1241" s="47" t="s">
        <v>3703</v>
      </c>
      <c r="AG1241" t="str">
        <f t="shared" si="39"/>
        <v>ADA FOTO</v>
      </c>
    </row>
    <row r="1242" spans="1:33" ht="15.75" hidden="1" customHeight="1" thickBot="1">
      <c r="A1242" t="str">
        <f t="shared" si="38"/>
        <v>060161004893000</v>
      </c>
      <c r="B1242" s="41">
        <v>1236</v>
      </c>
      <c r="C1242" s="42" t="s">
        <v>3755</v>
      </c>
      <c r="D1242" s="7" t="s">
        <v>146</v>
      </c>
      <c r="E1242" s="41">
        <v>20</v>
      </c>
      <c r="F1242" s="43">
        <v>6400</v>
      </c>
      <c r="G1242" s="44">
        <v>20</v>
      </c>
      <c r="H1242" s="43">
        <v>5875</v>
      </c>
      <c r="I1242" s="43">
        <v>117500</v>
      </c>
      <c r="J1242" s="45">
        <v>117500</v>
      </c>
      <c r="K1242" s="43">
        <v>117000</v>
      </c>
      <c r="L1242" s="41">
        <v>100.43</v>
      </c>
      <c r="M1242" s="11" t="s">
        <v>3707</v>
      </c>
      <c r="N1242" s="41">
        <v>0</v>
      </c>
      <c r="O1242" s="42"/>
      <c r="P1242" s="43">
        <v>117600</v>
      </c>
      <c r="Q1242" s="41" t="s">
        <v>3700</v>
      </c>
      <c r="R1242" s="43">
        <v>-117000</v>
      </c>
      <c r="S1242" s="41">
        <v>0</v>
      </c>
      <c r="T1242" s="7" t="s">
        <v>3701</v>
      </c>
      <c r="U1242" s="46" t="s">
        <v>3711</v>
      </c>
      <c r="V1242" s="41">
        <v>62.47</v>
      </c>
      <c r="W1242" s="12">
        <v>45784</v>
      </c>
      <c r="X1242" s="12">
        <v>45756</v>
      </c>
      <c r="Y1242" s="47">
        <v>22130</v>
      </c>
      <c r="Z1242" s="42"/>
      <c r="AA1242" s="14">
        <v>45785</v>
      </c>
      <c r="AB1242" s="67" t="s">
        <v>91</v>
      </c>
      <c r="AC1242" s="47">
        <v>21</v>
      </c>
      <c r="AD1242" s="47" t="s">
        <v>133</v>
      </c>
      <c r="AE1242" s="13">
        <v>1004893000</v>
      </c>
      <c r="AF1242" s="47" t="s">
        <v>3703</v>
      </c>
      <c r="AG1242" t="str">
        <f t="shared" si="39"/>
        <v>ADA FOTO</v>
      </c>
    </row>
    <row r="1243" spans="1:33" ht="15.75" hidden="1" customHeight="1" thickBot="1">
      <c r="A1243" t="str">
        <f t="shared" si="38"/>
        <v>060161005726000</v>
      </c>
      <c r="B1243" s="41">
        <v>1237</v>
      </c>
      <c r="C1243" s="42" t="s">
        <v>3756</v>
      </c>
      <c r="D1243" s="7" t="s">
        <v>156</v>
      </c>
      <c r="E1243" s="41">
        <v>10</v>
      </c>
      <c r="F1243" s="43">
        <v>21900</v>
      </c>
      <c r="G1243" s="44">
        <v>10</v>
      </c>
      <c r="H1243" s="43">
        <v>20950</v>
      </c>
      <c r="I1243" s="43">
        <v>209500</v>
      </c>
      <c r="J1243" s="48">
        <v>209500</v>
      </c>
      <c r="K1243" s="49">
        <v>205000</v>
      </c>
      <c r="L1243" s="41">
        <v>102.2</v>
      </c>
      <c r="M1243" s="11" t="s">
        <v>3707</v>
      </c>
      <c r="N1243" s="41">
        <v>0</v>
      </c>
      <c r="O1243" s="42"/>
      <c r="P1243" s="43">
        <v>206110</v>
      </c>
      <c r="Q1243" s="41" t="s">
        <v>3700</v>
      </c>
      <c r="R1243" s="43">
        <v>-205000</v>
      </c>
      <c r="S1243" s="41">
        <v>0</v>
      </c>
      <c r="T1243" s="7" t="s">
        <v>3701</v>
      </c>
      <c r="U1243" s="46" t="s">
        <v>3711</v>
      </c>
      <c r="V1243" s="41">
        <v>33.369999999999997</v>
      </c>
      <c r="W1243" s="12">
        <v>45784</v>
      </c>
      <c r="X1243" s="12">
        <v>45770</v>
      </c>
      <c r="Y1243" s="47">
        <v>22130</v>
      </c>
      <c r="Z1243" s="42"/>
      <c r="AA1243" s="14">
        <v>45785</v>
      </c>
      <c r="AB1243" s="67" t="s">
        <v>91</v>
      </c>
      <c r="AC1243" s="47">
        <v>21</v>
      </c>
      <c r="AD1243" s="47" t="s">
        <v>133</v>
      </c>
      <c r="AE1243" s="13">
        <v>1005726000</v>
      </c>
      <c r="AF1243" s="47" t="s">
        <v>3703</v>
      </c>
      <c r="AG1243" t="str">
        <f t="shared" si="39"/>
        <v>ADA FOTO</v>
      </c>
    </row>
    <row r="1244" spans="1:33" ht="15.75" hidden="1" customHeight="1" thickBot="1">
      <c r="A1244" t="str">
        <f t="shared" si="38"/>
        <v>060161023234000</v>
      </c>
      <c r="B1244" s="41">
        <v>1238</v>
      </c>
      <c r="C1244" s="42" t="s">
        <v>3757</v>
      </c>
      <c r="D1244" s="7" t="s">
        <v>184</v>
      </c>
      <c r="E1244" s="41">
        <v>1</v>
      </c>
      <c r="F1244" s="43">
        <v>101950</v>
      </c>
      <c r="G1244" s="44">
        <v>1</v>
      </c>
      <c r="H1244" s="43">
        <v>101900</v>
      </c>
      <c r="I1244" s="43">
        <v>101900</v>
      </c>
      <c r="J1244" s="45">
        <v>101900</v>
      </c>
      <c r="K1244" s="43">
        <v>101900</v>
      </c>
      <c r="L1244" s="41">
        <v>100</v>
      </c>
      <c r="M1244" s="11" t="s">
        <v>3705</v>
      </c>
      <c r="N1244" s="41">
        <v>0</v>
      </c>
      <c r="O1244" s="42"/>
      <c r="P1244" s="43">
        <v>102624</v>
      </c>
      <c r="Q1244" s="41" t="s">
        <v>3700</v>
      </c>
      <c r="R1244" s="43">
        <v>-101900</v>
      </c>
      <c r="S1244" s="41">
        <v>0</v>
      </c>
      <c r="T1244" s="7" t="s">
        <v>3701</v>
      </c>
      <c r="U1244" s="46" t="s">
        <v>3702</v>
      </c>
      <c r="V1244" s="50">
        <v>50.04</v>
      </c>
      <c r="W1244" s="12">
        <v>45784</v>
      </c>
      <c r="X1244" s="12">
        <v>45784</v>
      </c>
      <c r="Y1244" s="47">
        <v>22130</v>
      </c>
      <c r="Z1244" s="42"/>
      <c r="AA1244" s="14">
        <v>45785</v>
      </c>
      <c r="AB1244" s="67" t="s">
        <v>91</v>
      </c>
      <c r="AC1244" s="47">
        <v>21</v>
      </c>
      <c r="AD1244" s="47" t="s">
        <v>133</v>
      </c>
      <c r="AE1244" s="13">
        <v>1023234000</v>
      </c>
      <c r="AF1244" s="47" t="s">
        <v>3703</v>
      </c>
      <c r="AG1244" t="str">
        <f t="shared" si="39"/>
        <v>ADA FOTO</v>
      </c>
    </row>
    <row r="1245" spans="1:33" ht="15.75" hidden="1" customHeight="1" thickBot="1">
      <c r="A1245" t="str">
        <f t="shared" si="38"/>
        <v>060161004890000</v>
      </c>
      <c r="B1245" s="41">
        <v>1239</v>
      </c>
      <c r="C1245" s="42" t="s">
        <v>3758</v>
      </c>
      <c r="D1245" s="7" t="s">
        <v>141</v>
      </c>
      <c r="E1245" s="41">
        <v>20</v>
      </c>
      <c r="F1245" s="43">
        <v>5400</v>
      </c>
      <c r="G1245" s="44">
        <v>20</v>
      </c>
      <c r="H1245" s="43">
        <v>5125</v>
      </c>
      <c r="I1245" s="43">
        <v>102500</v>
      </c>
      <c r="J1245" s="45">
        <v>102500</v>
      </c>
      <c r="K1245" s="43">
        <v>104000</v>
      </c>
      <c r="L1245" s="41">
        <v>98.56</v>
      </c>
      <c r="M1245" s="11" t="s">
        <v>3699</v>
      </c>
      <c r="N1245" s="41">
        <v>0</v>
      </c>
      <c r="O1245" s="42"/>
      <c r="P1245" s="43">
        <v>97920</v>
      </c>
      <c r="Q1245" s="41" t="s">
        <v>3700</v>
      </c>
      <c r="R1245" s="43">
        <v>-104000</v>
      </c>
      <c r="S1245" s="41">
        <v>0</v>
      </c>
      <c r="T1245" s="7" t="s">
        <v>3701</v>
      </c>
      <c r="U1245" s="46" t="s">
        <v>3702</v>
      </c>
      <c r="V1245" s="50">
        <v>28.04</v>
      </c>
      <c r="W1245" s="12">
        <v>45783</v>
      </c>
      <c r="X1245" s="12">
        <v>45784</v>
      </c>
      <c r="Y1245" s="47">
        <v>22130</v>
      </c>
      <c r="Z1245" s="42"/>
      <c r="AA1245" s="14">
        <v>45785</v>
      </c>
      <c r="AB1245" s="67" t="s">
        <v>91</v>
      </c>
      <c r="AC1245" s="47">
        <v>21</v>
      </c>
      <c r="AD1245" s="47" t="s">
        <v>133</v>
      </c>
      <c r="AE1245" s="13">
        <v>1004890000</v>
      </c>
      <c r="AF1245" s="47" t="s">
        <v>3703</v>
      </c>
      <c r="AG1245" t="str">
        <f t="shared" si="39"/>
        <v>ADA FOTO</v>
      </c>
    </row>
    <row r="1246" spans="1:33" ht="15.75" hidden="1" customHeight="1" thickBot="1">
      <c r="A1246" t="str">
        <f t="shared" si="38"/>
        <v>060161005725000</v>
      </c>
      <c r="B1246" s="6">
        <v>1240</v>
      </c>
      <c r="C1246" s="7" t="s">
        <v>3759</v>
      </c>
      <c r="D1246" s="7" t="s">
        <v>151</v>
      </c>
      <c r="E1246" s="41">
        <v>10</v>
      </c>
      <c r="F1246" s="43">
        <v>14900</v>
      </c>
      <c r="G1246" s="44">
        <v>0</v>
      </c>
      <c r="H1246" s="43">
        <v>0</v>
      </c>
      <c r="I1246" s="8">
        <v>149000</v>
      </c>
      <c r="J1246" s="9">
        <v>149000</v>
      </c>
      <c r="K1246" s="10">
        <v>149500</v>
      </c>
      <c r="L1246" s="6">
        <v>99.67</v>
      </c>
      <c r="M1246" s="11" t="s">
        <v>3699</v>
      </c>
      <c r="N1246" s="41">
        <v>0</v>
      </c>
      <c r="O1246" s="42"/>
      <c r="P1246" s="43">
        <v>150140</v>
      </c>
      <c r="Q1246" s="41" t="s">
        <v>3700</v>
      </c>
      <c r="R1246" s="43">
        <v>-149500</v>
      </c>
      <c r="S1246" s="41">
        <v>0</v>
      </c>
      <c r="T1246" s="7" t="s">
        <v>3701</v>
      </c>
      <c r="U1246" s="46" t="s">
        <v>3711</v>
      </c>
      <c r="V1246" s="41">
        <v>34.04</v>
      </c>
      <c r="W1246" s="12">
        <v>45784</v>
      </c>
      <c r="X1246" s="12">
        <v>45770</v>
      </c>
      <c r="Y1246" s="47">
        <v>22130</v>
      </c>
      <c r="Z1246" s="42"/>
      <c r="AA1246" s="14">
        <v>45785</v>
      </c>
      <c r="AB1246" s="67" t="s">
        <v>91</v>
      </c>
      <c r="AC1246" s="47">
        <v>21</v>
      </c>
      <c r="AD1246" s="47" t="s">
        <v>133</v>
      </c>
      <c r="AE1246" s="13">
        <v>1005725000</v>
      </c>
      <c r="AF1246" s="47" t="s">
        <v>3703</v>
      </c>
      <c r="AG1246" t="str">
        <f t="shared" si="39"/>
        <v>ADA FOTO</v>
      </c>
    </row>
    <row r="1247" spans="1:33" ht="15.75" hidden="1" customHeight="1" thickBot="1">
      <c r="A1247" t="str">
        <f t="shared" si="38"/>
        <v>060161019929000</v>
      </c>
      <c r="B1247" s="41">
        <v>1241</v>
      </c>
      <c r="C1247" s="42" t="s">
        <v>3760</v>
      </c>
      <c r="D1247" s="7" t="s">
        <v>3761</v>
      </c>
      <c r="E1247" s="41">
        <v>1</v>
      </c>
      <c r="F1247" s="43">
        <v>89000</v>
      </c>
      <c r="G1247" s="44">
        <v>0</v>
      </c>
      <c r="H1247" s="43">
        <v>0</v>
      </c>
      <c r="I1247" s="43">
        <v>89000</v>
      </c>
      <c r="J1247" s="45">
        <v>89000</v>
      </c>
      <c r="K1247" s="43">
        <v>89100</v>
      </c>
      <c r="L1247" s="41">
        <v>99.89</v>
      </c>
      <c r="M1247" s="11" t="s">
        <v>3699</v>
      </c>
      <c r="N1247" s="41">
        <v>0</v>
      </c>
      <c r="O1247" s="42"/>
      <c r="P1247" s="43">
        <v>84576</v>
      </c>
      <c r="Q1247" s="41" t="s">
        <v>3700</v>
      </c>
      <c r="R1247" s="43">
        <v>-89100</v>
      </c>
      <c r="S1247" s="41">
        <v>0</v>
      </c>
      <c r="T1247" s="7" t="s">
        <v>3701</v>
      </c>
      <c r="U1247" s="46" t="s">
        <v>3702</v>
      </c>
      <c r="V1247" s="41">
        <v>6.11</v>
      </c>
      <c r="W1247" s="12">
        <v>45785</v>
      </c>
      <c r="X1247" s="12">
        <v>45770</v>
      </c>
      <c r="Y1247" s="47">
        <v>22130</v>
      </c>
      <c r="Z1247" s="42"/>
      <c r="AA1247" s="14">
        <v>45785</v>
      </c>
      <c r="AB1247" s="67" t="s">
        <v>91</v>
      </c>
      <c r="AC1247" s="47">
        <v>21</v>
      </c>
      <c r="AD1247" s="47" t="s">
        <v>133</v>
      </c>
      <c r="AE1247" s="13">
        <v>1019929000</v>
      </c>
      <c r="AF1247" s="47" t="s">
        <v>3703</v>
      </c>
      <c r="AG1247" t="str">
        <f t="shared" si="39"/>
        <v>ADA FOTO</v>
      </c>
    </row>
    <row r="1248" spans="1:33" ht="15.75" hidden="1" customHeight="1" thickBot="1">
      <c r="A1248" t="str">
        <f t="shared" si="38"/>
        <v>060161035433000</v>
      </c>
      <c r="B1248" s="41">
        <v>1242</v>
      </c>
      <c r="C1248" s="42" t="s">
        <v>3762</v>
      </c>
      <c r="D1248" s="7" t="s">
        <v>202</v>
      </c>
      <c r="E1248" s="41">
        <v>20</v>
      </c>
      <c r="F1248" s="43">
        <v>17000</v>
      </c>
      <c r="G1248" s="44">
        <v>20</v>
      </c>
      <c r="H1248" s="43">
        <v>16400</v>
      </c>
      <c r="I1248" s="43">
        <v>328000</v>
      </c>
      <c r="J1248" s="45">
        <v>328000</v>
      </c>
      <c r="K1248" s="43">
        <v>317000</v>
      </c>
      <c r="L1248" s="41">
        <v>103.47</v>
      </c>
      <c r="M1248" s="11" t="s">
        <v>3707</v>
      </c>
      <c r="N1248" s="41">
        <v>0</v>
      </c>
      <c r="O1248" s="42"/>
      <c r="P1248" s="43">
        <v>313600</v>
      </c>
      <c r="Q1248" s="41" t="s">
        <v>3700</v>
      </c>
      <c r="R1248" s="43">
        <v>-317000</v>
      </c>
      <c r="S1248" s="41">
        <v>0</v>
      </c>
      <c r="T1248" s="7" t="s">
        <v>3701</v>
      </c>
      <c r="U1248" s="46" t="s">
        <v>3702</v>
      </c>
      <c r="V1248" s="50">
        <v>3.53</v>
      </c>
      <c r="W1248" s="12">
        <v>45785</v>
      </c>
      <c r="X1248" s="12">
        <v>45772</v>
      </c>
      <c r="Y1248" s="47">
        <v>30268</v>
      </c>
      <c r="Z1248" s="42"/>
      <c r="AA1248" s="14">
        <v>45785</v>
      </c>
      <c r="AB1248" s="67" t="s">
        <v>91</v>
      </c>
      <c r="AC1248" s="47">
        <v>21</v>
      </c>
      <c r="AD1248" s="47" t="s">
        <v>133</v>
      </c>
      <c r="AE1248" s="13">
        <v>1035433000</v>
      </c>
      <c r="AF1248" s="47" t="s">
        <v>3703</v>
      </c>
      <c r="AG1248" t="str">
        <f t="shared" si="39"/>
        <v>ADA FOTO</v>
      </c>
    </row>
    <row r="1249" spans="1:33" ht="15.75" hidden="1" customHeight="1" thickBot="1">
      <c r="A1249" t="str">
        <f t="shared" si="38"/>
        <v>060161015940000</v>
      </c>
      <c r="B1249" s="41">
        <v>1243</v>
      </c>
      <c r="C1249" s="42" t="s">
        <v>3763</v>
      </c>
      <c r="D1249" s="7" t="s">
        <v>162</v>
      </c>
      <c r="E1249" s="41">
        <v>10</v>
      </c>
      <c r="F1249" s="43">
        <v>28000</v>
      </c>
      <c r="G1249" s="44">
        <v>10</v>
      </c>
      <c r="H1249" s="43">
        <v>26700</v>
      </c>
      <c r="I1249" s="43">
        <v>267000</v>
      </c>
      <c r="J1249" s="45">
        <v>267000</v>
      </c>
      <c r="K1249" s="43">
        <v>267500</v>
      </c>
      <c r="L1249" s="41">
        <v>99.81</v>
      </c>
      <c r="M1249" s="11" t="s">
        <v>3699</v>
      </c>
      <c r="N1249" s="41">
        <v>0</v>
      </c>
      <c r="O1249" s="42"/>
      <c r="P1249" s="43">
        <v>268420</v>
      </c>
      <c r="Q1249" s="41" t="s">
        <v>3700</v>
      </c>
      <c r="R1249" s="43">
        <v>-267500</v>
      </c>
      <c r="S1249" s="41">
        <v>0</v>
      </c>
      <c r="T1249" s="7" t="s">
        <v>3701</v>
      </c>
      <c r="U1249" s="46" t="s">
        <v>3702</v>
      </c>
      <c r="V1249" s="41">
        <v>32.31</v>
      </c>
      <c r="W1249" s="12">
        <v>45784</v>
      </c>
      <c r="X1249" s="12">
        <v>45784</v>
      </c>
      <c r="Y1249" s="47">
        <v>22130</v>
      </c>
      <c r="Z1249" s="42"/>
      <c r="AA1249" s="14">
        <v>45785</v>
      </c>
      <c r="AB1249" s="67" t="s">
        <v>91</v>
      </c>
      <c r="AC1249" s="47">
        <v>21</v>
      </c>
      <c r="AD1249" s="47" t="s">
        <v>133</v>
      </c>
      <c r="AE1249" s="13">
        <v>1015940000</v>
      </c>
      <c r="AF1249" s="47" t="s">
        <v>3703</v>
      </c>
      <c r="AG1249" t="str">
        <f t="shared" si="39"/>
        <v>ADA FOTO</v>
      </c>
    </row>
    <row r="1250" spans="1:33" ht="15.75" hidden="1" customHeight="1" thickBot="1">
      <c r="A1250" t="str">
        <f t="shared" si="38"/>
        <v>060161055131000</v>
      </c>
      <c r="B1250" s="41">
        <v>1244</v>
      </c>
      <c r="C1250" s="42" t="s">
        <v>3764</v>
      </c>
      <c r="D1250" s="7" t="s">
        <v>3765</v>
      </c>
      <c r="E1250" s="41">
        <v>12</v>
      </c>
      <c r="F1250" s="43">
        <v>35500</v>
      </c>
      <c r="G1250" s="44">
        <v>0</v>
      </c>
      <c r="H1250" s="43">
        <v>0</v>
      </c>
      <c r="I1250" s="43">
        <v>426000</v>
      </c>
      <c r="J1250" s="48">
        <v>426000</v>
      </c>
      <c r="K1250" s="49">
        <v>404400</v>
      </c>
      <c r="L1250" s="41">
        <v>105.34</v>
      </c>
      <c r="M1250" s="11" t="s">
        <v>3707</v>
      </c>
      <c r="N1250" s="41">
        <v>0</v>
      </c>
      <c r="O1250" s="42"/>
      <c r="P1250" s="43">
        <v>382464</v>
      </c>
      <c r="Q1250" s="41" t="s">
        <v>3700</v>
      </c>
      <c r="R1250" s="43">
        <v>-404400</v>
      </c>
      <c r="S1250" s="41">
        <v>0</v>
      </c>
      <c r="T1250" s="7" t="s">
        <v>3701</v>
      </c>
      <c r="U1250" s="46" t="s">
        <v>3702</v>
      </c>
      <c r="V1250" s="41">
        <v>3.17</v>
      </c>
      <c r="W1250" s="12">
        <v>45783</v>
      </c>
      <c r="X1250" s="12">
        <v>45775</v>
      </c>
      <c r="Y1250" s="47">
        <v>21017</v>
      </c>
      <c r="Z1250" s="42"/>
      <c r="AA1250" s="14">
        <v>45785</v>
      </c>
      <c r="AB1250" s="67" t="s">
        <v>91</v>
      </c>
      <c r="AC1250" s="47">
        <v>21</v>
      </c>
      <c r="AD1250" s="47" t="s">
        <v>133</v>
      </c>
      <c r="AE1250" s="13">
        <v>1055131000</v>
      </c>
      <c r="AF1250" s="47" t="s">
        <v>3703</v>
      </c>
      <c r="AG1250" t="str">
        <f t="shared" si="39"/>
        <v>ADA FOTO</v>
      </c>
    </row>
    <row r="1251" spans="1:33" ht="15.75" hidden="1" customHeight="1" thickBot="1">
      <c r="A1251" t="str">
        <f t="shared" si="38"/>
        <v>060161070906000</v>
      </c>
      <c r="B1251" s="41">
        <v>1245</v>
      </c>
      <c r="C1251" s="42" t="s">
        <v>3766</v>
      </c>
      <c r="D1251" s="7" t="s">
        <v>256</v>
      </c>
      <c r="E1251" s="41">
        <v>60</v>
      </c>
      <c r="F1251" s="43">
        <v>4475</v>
      </c>
      <c r="G1251" s="44">
        <v>60</v>
      </c>
      <c r="H1251" s="43">
        <v>4400</v>
      </c>
      <c r="I1251" s="43">
        <v>264000</v>
      </c>
      <c r="J1251" s="48">
        <v>264000</v>
      </c>
      <c r="K1251" s="43">
        <v>261500</v>
      </c>
      <c r="L1251" s="41">
        <v>100.96</v>
      </c>
      <c r="M1251" s="11" t="s">
        <v>3707</v>
      </c>
      <c r="N1251" s="41">
        <v>0</v>
      </c>
      <c r="O1251" s="42"/>
      <c r="P1251" s="43">
        <v>264360</v>
      </c>
      <c r="Q1251" s="41" t="s">
        <v>3700</v>
      </c>
      <c r="R1251" s="43">
        <v>-261500</v>
      </c>
      <c r="S1251" s="41">
        <v>0</v>
      </c>
      <c r="T1251" s="7" t="s">
        <v>3701</v>
      </c>
      <c r="U1251" s="46" t="s">
        <v>3711</v>
      </c>
      <c r="V1251" s="50">
        <v>7208.16</v>
      </c>
      <c r="W1251" s="12">
        <v>45784</v>
      </c>
      <c r="X1251" s="12">
        <v>45777</v>
      </c>
      <c r="Y1251" s="47">
        <v>21017</v>
      </c>
      <c r="Z1251" s="42"/>
      <c r="AA1251" s="14">
        <v>45785</v>
      </c>
      <c r="AB1251" s="67" t="s">
        <v>91</v>
      </c>
      <c r="AC1251" s="47">
        <v>21</v>
      </c>
      <c r="AD1251" s="47" t="s">
        <v>133</v>
      </c>
      <c r="AE1251" s="13">
        <v>1070906000</v>
      </c>
      <c r="AF1251" s="47" t="s">
        <v>3703</v>
      </c>
      <c r="AG1251" t="str">
        <f t="shared" si="39"/>
        <v>ADA FOTO</v>
      </c>
    </row>
    <row r="1252" spans="1:33" ht="15.75" hidden="1" customHeight="1" thickBot="1">
      <c r="A1252" t="str">
        <f t="shared" si="38"/>
        <v>060161087247000</v>
      </c>
      <c r="B1252" s="41">
        <v>1246</v>
      </c>
      <c r="C1252" s="42" t="s">
        <v>3767</v>
      </c>
      <c r="D1252" s="7" t="s">
        <v>3768</v>
      </c>
      <c r="E1252" s="41">
        <v>12</v>
      </c>
      <c r="F1252" s="43">
        <v>30500</v>
      </c>
      <c r="G1252" s="44">
        <v>0</v>
      </c>
      <c r="H1252" s="43">
        <v>0</v>
      </c>
      <c r="I1252" s="43">
        <v>366000</v>
      </c>
      <c r="J1252" s="48">
        <v>366000</v>
      </c>
      <c r="K1252" s="43">
        <v>348800</v>
      </c>
      <c r="L1252" s="41">
        <v>104.93</v>
      </c>
      <c r="M1252" s="11" t="s">
        <v>3707</v>
      </c>
      <c r="N1252" s="41">
        <v>0</v>
      </c>
      <c r="O1252" s="42"/>
      <c r="P1252" s="43">
        <v>405060</v>
      </c>
      <c r="Q1252" s="41" t="s">
        <v>3700</v>
      </c>
      <c r="R1252" s="43">
        <v>-348800</v>
      </c>
      <c r="S1252" s="41">
        <v>0</v>
      </c>
      <c r="T1252" s="7" t="s">
        <v>3701</v>
      </c>
      <c r="U1252" s="46" t="s">
        <v>3702</v>
      </c>
      <c r="V1252" s="41">
        <v>2.67</v>
      </c>
      <c r="W1252" s="12">
        <v>45784</v>
      </c>
      <c r="X1252" s="12">
        <v>45764</v>
      </c>
      <c r="Y1252" s="47">
        <v>36538</v>
      </c>
      <c r="Z1252" s="42"/>
      <c r="AA1252" s="14">
        <v>45785</v>
      </c>
      <c r="AB1252" s="67" t="s">
        <v>91</v>
      </c>
      <c r="AC1252" s="47">
        <v>21</v>
      </c>
      <c r="AD1252" s="47" t="s">
        <v>133</v>
      </c>
      <c r="AE1252" s="13">
        <v>1087247000</v>
      </c>
      <c r="AF1252" s="47" t="s">
        <v>3703</v>
      </c>
      <c r="AG1252" t="str">
        <f t="shared" si="39"/>
        <v>ADA FOTO</v>
      </c>
    </row>
    <row r="1253" spans="1:33" ht="15.75" hidden="1" customHeight="1" thickBot="1">
      <c r="A1253" t="str">
        <f t="shared" si="38"/>
        <v>060161087250000</v>
      </c>
      <c r="B1253" s="41">
        <v>1247</v>
      </c>
      <c r="C1253" s="42" t="s">
        <v>3769</v>
      </c>
      <c r="D1253" s="7" t="s">
        <v>3770</v>
      </c>
      <c r="E1253" s="41">
        <v>12</v>
      </c>
      <c r="F1253" s="43">
        <v>35000</v>
      </c>
      <c r="G1253" s="44">
        <v>12</v>
      </c>
      <c r="H1253" s="43">
        <v>34667</v>
      </c>
      <c r="I1253" s="43">
        <v>416004</v>
      </c>
      <c r="J1253" s="45">
        <v>416004</v>
      </c>
      <c r="K1253" s="43">
        <v>324600</v>
      </c>
      <c r="L1253" s="41">
        <v>128.16</v>
      </c>
      <c r="M1253" s="11" t="s">
        <v>3707</v>
      </c>
      <c r="N1253" s="41">
        <v>0</v>
      </c>
      <c r="O1253" s="42"/>
      <c r="P1253" s="43">
        <v>387024</v>
      </c>
      <c r="Q1253" s="41" t="s">
        <v>3700</v>
      </c>
      <c r="R1253" s="43">
        <v>-324600</v>
      </c>
      <c r="S1253" s="41">
        <v>0</v>
      </c>
      <c r="T1253" s="7" t="s">
        <v>3701</v>
      </c>
      <c r="U1253" s="46" t="s">
        <v>3702</v>
      </c>
      <c r="V1253" s="41">
        <v>1.1299999999999999</v>
      </c>
      <c r="W1253" s="12">
        <v>45781</v>
      </c>
      <c r="X1253" s="12">
        <v>45742</v>
      </c>
      <c r="Y1253" s="47">
        <v>36538</v>
      </c>
      <c r="Z1253" s="42"/>
      <c r="AA1253" s="14">
        <v>45785</v>
      </c>
      <c r="AB1253" s="67" t="s">
        <v>91</v>
      </c>
      <c r="AC1253" s="47">
        <v>21</v>
      </c>
      <c r="AD1253" s="47" t="s">
        <v>133</v>
      </c>
      <c r="AE1253" s="13">
        <v>1087250000</v>
      </c>
      <c r="AF1253" s="47" t="s">
        <v>3703</v>
      </c>
      <c r="AG1253" t="str">
        <f t="shared" si="39"/>
        <v>ADA FOTO</v>
      </c>
    </row>
    <row r="1254" spans="1:33" ht="15.75" hidden="1" customHeight="1" thickBot="1">
      <c r="A1254" t="str">
        <f t="shared" si="38"/>
        <v>060161084654000</v>
      </c>
      <c r="B1254" s="41">
        <v>1248</v>
      </c>
      <c r="C1254" s="42" t="s">
        <v>3771</v>
      </c>
      <c r="D1254" s="7" t="s">
        <v>3772</v>
      </c>
      <c r="E1254" s="41">
        <v>12</v>
      </c>
      <c r="F1254" s="43">
        <v>12500</v>
      </c>
      <c r="G1254" s="44">
        <v>0</v>
      </c>
      <c r="H1254" s="43">
        <v>0</v>
      </c>
      <c r="I1254" s="43">
        <v>150000</v>
      </c>
      <c r="J1254" s="45">
        <v>150000</v>
      </c>
      <c r="K1254" s="43">
        <v>130800</v>
      </c>
      <c r="L1254" s="41">
        <v>114.68</v>
      </c>
      <c r="M1254" s="11" t="s">
        <v>3707</v>
      </c>
      <c r="N1254" s="41">
        <v>0</v>
      </c>
      <c r="O1254" s="42"/>
      <c r="P1254" s="43">
        <v>141756</v>
      </c>
      <c r="Q1254" s="41" t="s">
        <v>3700</v>
      </c>
      <c r="R1254" s="43">
        <v>-130800</v>
      </c>
      <c r="S1254" s="41">
        <v>0</v>
      </c>
      <c r="T1254" s="7" t="s">
        <v>3701</v>
      </c>
      <c r="U1254" s="46" t="s">
        <v>3702</v>
      </c>
      <c r="V1254" s="41">
        <v>9.82</v>
      </c>
      <c r="W1254" s="12">
        <v>45783</v>
      </c>
      <c r="X1254" s="12">
        <v>45775</v>
      </c>
      <c r="Y1254" s="47">
        <v>36538</v>
      </c>
      <c r="Z1254" s="42"/>
      <c r="AA1254" s="14">
        <v>45785</v>
      </c>
      <c r="AB1254" s="67" t="s">
        <v>91</v>
      </c>
      <c r="AC1254" s="47">
        <v>21</v>
      </c>
      <c r="AD1254" s="47" t="s">
        <v>133</v>
      </c>
      <c r="AE1254" s="13">
        <v>1084654000</v>
      </c>
      <c r="AF1254" s="47" t="s">
        <v>3703</v>
      </c>
      <c r="AG1254" t="str">
        <f t="shared" si="39"/>
        <v>ADA FOTO</v>
      </c>
    </row>
    <row r="1255" spans="1:33" ht="15.75" hidden="1" customHeight="1" thickBot="1">
      <c r="A1255" t="str">
        <f t="shared" si="38"/>
        <v>060161084784000</v>
      </c>
      <c r="B1255" s="41">
        <v>1249</v>
      </c>
      <c r="C1255" s="42" t="s">
        <v>3773</v>
      </c>
      <c r="D1255" s="7" t="s">
        <v>3774</v>
      </c>
      <c r="E1255" s="41">
        <v>3</v>
      </c>
      <c r="F1255" s="43">
        <v>67900</v>
      </c>
      <c r="G1255" s="44">
        <v>0</v>
      </c>
      <c r="H1255" s="41">
        <v>0</v>
      </c>
      <c r="I1255" s="43">
        <v>203700</v>
      </c>
      <c r="J1255" s="48">
        <v>203700</v>
      </c>
      <c r="K1255" s="49">
        <v>204700</v>
      </c>
      <c r="L1255" s="41">
        <v>99.51</v>
      </c>
      <c r="M1255" s="11" t="s">
        <v>3699</v>
      </c>
      <c r="N1255" s="41">
        <v>0</v>
      </c>
      <c r="O1255" s="42"/>
      <c r="P1255" s="43">
        <v>198660</v>
      </c>
      <c r="Q1255" s="41" t="s">
        <v>3700</v>
      </c>
      <c r="R1255" s="43">
        <v>-204700</v>
      </c>
      <c r="S1255" s="41">
        <v>0</v>
      </c>
      <c r="T1255" s="7" t="s">
        <v>3701</v>
      </c>
      <c r="U1255" s="46" t="s">
        <v>3702</v>
      </c>
      <c r="V1255" s="41">
        <v>11.49</v>
      </c>
      <c r="W1255" s="12">
        <v>45784</v>
      </c>
      <c r="X1255" s="12">
        <v>45782</v>
      </c>
      <c r="Y1255" s="47">
        <v>36538</v>
      </c>
      <c r="Z1255" s="42"/>
      <c r="AA1255" s="14">
        <v>45785</v>
      </c>
      <c r="AB1255" s="67" t="s">
        <v>91</v>
      </c>
      <c r="AC1255" s="47">
        <v>21</v>
      </c>
      <c r="AD1255" s="47" t="s">
        <v>133</v>
      </c>
      <c r="AE1255" s="13">
        <v>1084784000</v>
      </c>
      <c r="AF1255" s="47" t="s">
        <v>3703</v>
      </c>
      <c r="AG1255" t="str">
        <f t="shared" si="39"/>
        <v>ADA FOTO</v>
      </c>
    </row>
    <row r="1256" spans="1:33" ht="15.75" hidden="1" customHeight="1" thickBot="1">
      <c r="A1256" t="str">
        <f t="shared" si="38"/>
        <v>060161084655000</v>
      </c>
      <c r="B1256" s="6">
        <v>1250</v>
      </c>
      <c r="C1256" s="7" t="s">
        <v>3775</v>
      </c>
      <c r="D1256" s="7" t="s">
        <v>3776</v>
      </c>
      <c r="E1256" s="41">
        <v>12</v>
      </c>
      <c r="F1256" s="43">
        <v>23500</v>
      </c>
      <c r="G1256" s="44">
        <v>0</v>
      </c>
      <c r="H1256" s="43">
        <v>0</v>
      </c>
      <c r="I1256" s="8">
        <v>282000</v>
      </c>
      <c r="J1256" s="15">
        <v>282000</v>
      </c>
      <c r="K1256" s="8">
        <v>268800</v>
      </c>
      <c r="L1256" s="6">
        <v>104.91</v>
      </c>
      <c r="M1256" s="11" t="s">
        <v>3707</v>
      </c>
      <c r="N1256" s="41">
        <v>0</v>
      </c>
      <c r="O1256" s="42"/>
      <c r="P1256" s="43">
        <v>332412</v>
      </c>
      <c r="Q1256" s="41" t="s">
        <v>3700</v>
      </c>
      <c r="R1256" s="43">
        <v>-268800</v>
      </c>
      <c r="S1256" s="41">
        <v>0</v>
      </c>
      <c r="T1256" s="7" t="s">
        <v>3701</v>
      </c>
      <c r="U1256" s="46" t="s">
        <v>3702</v>
      </c>
      <c r="V1256" s="41">
        <v>7.26</v>
      </c>
      <c r="W1256" s="12">
        <v>45784</v>
      </c>
      <c r="X1256" s="12">
        <v>45764</v>
      </c>
      <c r="Y1256" s="47">
        <v>36538</v>
      </c>
      <c r="Z1256" s="42"/>
      <c r="AA1256" s="14">
        <v>45785</v>
      </c>
      <c r="AB1256" s="67" t="s">
        <v>91</v>
      </c>
      <c r="AC1256" s="47">
        <v>21</v>
      </c>
      <c r="AD1256" s="47" t="s">
        <v>133</v>
      </c>
      <c r="AE1256" s="13">
        <v>1084655000</v>
      </c>
      <c r="AF1256" s="47" t="s">
        <v>3703</v>
      </c>
      <c r="AG1256" t="str">
        <f t="shared" si="39"/>
        <v>ADA FOTO</v>
      </c>
    </row>
    <row r="1257" spans="1:33" ht="15.75" hidden="1" customHeight="1" thickBot="1">
      <c r="A1257" t="str">
        <f t="shared" si="38"/>
        <v>060161084657000</v>
      </c>
      <c r="B1257" s="6">
        <v>1251</v>
      </c>
      <c r="C1257" s="7" t="s">
        <v>3777</v>
      </c>
      <c r="D1257" s="7" t="s">
        <v>3778</v>
      </c>
      <c r="E1257" s="41">
        <v>3</v>
      </c>
      <c r="F1257" s="43">
        <v>86500</v>
      </c>
      <c r="G1257" s="44">
        <v>0</v>
      </c>
      <c r="H1257" s="41">
        <v>0</v>
      </c>
      <c r="I1257" s="8">
        <v>259500</v>
      </c>
      <c r="J1257" s="15">
        <v>259500</v>
      </c>
      <c r="K1257" s="8">
        <v>242400</v>
      </c>
      <c r="L1257" s="6">
        <v>107.05</v>
      </c>
      <c r="M1257" s="11" t="s">
        <v>3707</v>
      </c>
      <c r="N1257" s="41">
        <v>0</v>
      </c>
      <c r="O1257" s="42"/>
      <c r="P1257" s="43">
        <v>257298</v>
      </c>
      <c r="Q1257" s="41" t="s">
        <v>3700</v>
      </c>
      <c r="R1257" s="43">
        <v>-242400</v>
      </c>
      <c r="S1257" s="41">
        <v>0</v>
      </c>
      <c r="T1257" s="7" t="s">
        <v>3701</v>
      </c>
      <c r="U1257" s="46" t="s">
        <v>3702</v>
      </c>
      <c r="V1257" s="41">
        <v>0.27</v>
      </c>
      <c r="W1257" s="12">
        <v>45777</v>
      </c>
      <c r="X1257" s="12">
        <v>45698</v>
      </c>
      <c r="Y1257" s="47">
        <v>36538</v>
      </c>
      <c r="Z1257" s="42"/>
      <c r="AA1257" s="14">
        <v>45785</v>
      </c>
      <c r="AB1257" s="67" t="s">
        <v>91</v>
      </c>
      <c r="AC1257" s="47">
        <v>21</v>
      </c>
      <c r="AD1257" s="47" t="s">
        <v>133</v>
      </c>
      <c r="AE1257" s="13">
        <v>1084657000</v>
      </c>
      <c r="AF1257" s="47" t="s">
        <v>3703</v>
      </c>
      <c r="AG1257" t="str">
        <f t="shared" si="39"/>
        <v>ADA FOTO</v>
      </c>
    </row>
    <row r="1258" spans="1:33" ht="15.75" hidden="1" customHeight="1" thickBot="1">
      <c r="A1258" t="str">
        <f t="shared" si="38"/>
        <v>060161084658000</v>
      </c>
      <c r="B1258" s="41">
        <v>1252</v>
      </c>
      <c r="C1258" s="42" t="s">
        <v>3779</v>
      </c>
      <c r="D1258" s="7" t="s">
        <v>3780</v>
      </c>
      <c r="E1258" s="41">
        <v>12</v>
      </c>
      <c r="F1258" s="43">
        <v>15300</v>
      </c>
      <c r="G1258" s="44">
        <v>0</v>
      </c>
      <c r="H1258" s="43">
        <v>0</v>
      </c>
      <c r="I1258" s="43">
        <v>183600</v>
      </c>
      <c r="J1258" s="45">
        <v>183600</v>
      </c>
      <c r="K1258" s="43">
        <v>182000</v>
      </c>
      <c r="L1258" s="41">
        <v>100.88</v>
      </c>
      <c r="M1258" s="11" t="s">
        <v>3707</v>
      </c>
      <c r="N1258" s="41">
        <v>0</v>
      </c>
      <c r="O1258" s="42"/>
      <c r="P1258" s="43">
        <v>183204</v>
      </c>
      <c r="Q1258" s="41" t="s">
        <v>3700</v>
      </c>
      <c r="R1258" s="43">
        <v>-182000</v>
      </c>
      <c r="S1258" s="41">
        <v>0</v>
      </c>
      <c r="T1258" s="7" t="s">
        <v>3701</v>
      </c>
      <c r="U1258" s="46" t="s">
        <v>3702</v>
      </c>
      <c r="V1258" s="41">
        <v>1.24</v>
      </c>
      <c r="W1258" s="12">
        <v>45784</v>
      </c>
      <c r="X1258" s="12">
        <v>45698</v>
      </c>
      <c r="Y1258" s="47">
        <v>36538</v>
      </c>
      <c r="Z1258" s="42"/>
      <c r="AA1258" s="14">
        <v>45785</v>
      </c>
      <c r="AB1258" s="67" t="s">
        <v>91</v>
      </c>
      <c r="AC1258" s="47">
        <v>21</v>
      </c>
      <c r="AD1258" s="47" t="s">
        <v>133</v>
      </c>
      <c r="AE1258" s="13">
        <v>1084658000</v>
      </c>
      <c r="AF1258" s="47" t="s">
        <v>3703</v>
      </c>
      <c r="AG1258" t="str">
        <f t="shared" si="39"/>
        <v>ADA FOTO</v>
      </c>
    </row>
    <row r="1259" spans="1:33" ht="15.75" hidden="1" customHeight="1" thickBot="1">
      <c r="A1259" t="str">
        <f t="shared" si="38"/>
        <v>060161036780000</v>
      </c>
      <c r="B1259" s="6">
        <v>1253</v>
      </c>
      <c r="C1259" s="7" t="s">
        <v>3781</v>
      </c>
      <c r="D1259" s="7" t="s">
        <v>3782</v>
      </c>
      <c r="E1259" s="41">
        <v>6</v>
      </c>
      <c r="F1259" s="43">
        <v>44000</v>
      </c>
      <c r="G1259" s="44">
        <v>0</v>
      </c>
      <c r="H1259" s="43">
        <v>0</v>
      </c>
      <c r="I1259" s="8">
        <v>264000</v>
      </c>
      <c r="J1259" s="15">
        <v>264000</v>
      </c>
      <c r="K1259" s="8">
        <v>239400</v>
      </c>
      <c r="L1259" s="6">
        <v>110.28</v>
      </c>
      <c r="M1259" s="11" t="s">
        <v>3707</v>
      </c>
      <c r="N1259" s="41">
        <v>0</v>
      </c>
      <c r="O1259" s="42"/>
      <c r="P1259" s="43">
        <v>231666</v>
      </c>
      <c r="Q1259" s="41" t="s">
        <v>3700</v>
      </c>
      <c r="R1259" s="43">
        <v>-239400</v>
      </c>
      <c r="S1259" s="41">
        <v>0</v>
      </c>
      <c r="T1259" s="7" t="s">
        <v>3701</v>
      </c>
      <c r="U1259" s="46" t="s">
        <v>3702</v>
      </c>
      <c r="V1259" s="41">
        <v>19.89</v>
      </c>
      <c r="W1259" s="12">
        <v>45784</v>
      </c>
      <c r="X1259" s="12">
        <v>45756</v>
      </c>
      <c r="Y1259" s="47">
        <v>22576</v>
      </c>
      <c r="Z1259" s="42"/>
      <c r="AA1259" s="14">
        <v>45785</v>
      </c>
      <c r="AB1259" s="67" t="s">
        <v>91</v>
      </c>
      <c r="AC1259" s="47">
        <v>21</v>
      </c>
      <c r="AD1259" s="47" t="s">
        <v>133</v>
      </c>
      <c r="AE1259" s="13">
        <v>1036780000</v>
      </c>
      <c r="AF1259" s="47" t="s">
        <v>3703</v>
      </c>
      <c r="AG1259" t="str">
        <f t="shared" si="39"/>
        <v>ADA FOTO</v>
      </c>
    </row>
    <row r="1260" spans="1:33" ht="15.75" hidden="1" customHeight="1" thickBot="1">
      <c r="A1260" t="str">
        <f t="shared" si="38"/>
        <v>060161137122000</v>
      </c>
      <c r="B1260" s="41">
        <v>1254</v>
      </c>
      <c r="C1260" s="42" t="s">
        <v>3783</v>
      </c>
      <c r="D1260" s="7" t="s">
        <v>442</v>
      </c>
      <c r="E1260" s="41">
        <v>48</v>
      </c>
      <c r="F1260" s="43">
        <v>4800</v>
      </c>
      <c r="G1260" s="44">
        <v>48</v>
      </c>
      <c r="H1260" s="43">
        <v>4575</v>
      </c>
      <c r="I1260" s="43">
        <v>219600</v>
      </c>
      <c r="J1260" s="45">
        <v>219600</v>
      </c>
      <c r="K1260" s="43">
        <v>218550</v>
      </c>
      <c r="L1260" s="41">
        <v>100.48</v>
      </c>
      <c r="M1260" s="11" t="s">
        <v>3707</v>
      </c>
      <c r="N1260" s="41">
        <v>0</v>
      </c>
      <c r="O1260" s="42"/>
      <c r="P1260" s="43">
        <v>218640</v>
      </c>
      <c r="Q1260" s="41" t="s">
        <v>3700</v>
      </c>
      <c r="R1260" s="43">
        <v>-218550</v>
      </c>
      <c r="S1260" s="41">
        <v>0</v>
      </c>
      <c r="T1260" s="7" t="s">
        <v>3701</v>
      </c>
      <c r="U1260" s="46" t="s">
        <v>3711</v>
      </c>
      <c r="V1260" s="50">
        <v>2992.1</v>
      </c>
      <c r="W1260" s="12">
        <v>45785</v>
      </c>
      <c r="X1260" s="12">
        <v>45763</v>
      </c>
      <c r="Y1260" s="47">
        <v>25419</v>
      </c>
      <c r="Z1260" s="42"/>
      <c r="AA1260" s="14">
        <v>45785</v>
      </c>
      <c r="AB1260" s="67" t="s">
        <v>91</v>
      </c>
      <c r="AC1260" s="47">
        <v>21</v>
      </c>
      <c r="AD1260" s="47" t="s">
        <v>133</v>
      </c>
      <c r="AE1260" s="13">
        <v>1137122000</v>
      </c>
      <c r="AF1260" s="47" t="s">
        <v>3703</v>
      </c>
      <c r="AG1260" t="str">
        <f t="shared" si="39"/>
        <v>ADA FOTO</v>
      </c>
    </row>
    <row r="1261" spans="1:33" ht="15.75" hidden="1" customHeight="1" thickBot="1">
      <c r="A1261" t="str">
        <f t="shared" si="38"/>
        <v>060161115338000</v>
      </c>
      <c r="B1261" s="6">
        <v>1255</v>
      </c>
      <c r="C1261" s="7" t="s">
        <v>3784</v>
      </c>
      <c r="D1261" s="7" t="s">
        <v>424</v>
      </c>
      <c r="E1261" s="41">
        <v>36</v>
      </c>
      <c r="F1261" s="43">
        <v>4800</v>
      </c>
      <c r="G1261" s="44">
        <v>36</v>
      </c>
      <c r="H1261" s="43">
        <v>4600</v>
      </c>
      <c r="I1261" s="8">
        <v>165600</v>
      </c>
      <c r="J1261" s="15">
        <v>165600</v>
      </c>
      <c r="K1261" s="8">
        <v>176500</v>
      </c>
      <c r="L1261" s="6">
        <v>93.82</v>
      </c>
      <c r="M1261" s="11" t="s">
        <v>3699</v>
      </c>
      <c r="N1261" s="41">
        <v>0</v>
      </c>
      <c r="O1261" s="42"/>
      <c r="P1261" s="43">
        <v>159840</v>
      </c>
      <c r="Q1261" s="41" t="s">
        <v>3700</v>
      </c>
      <c r="R1261" s="43">
        <v>-176500</v>
      </c>
      <c r="S1261" s="41">
        <v>0</v>
      </c>
      <c r="T1261" s="7" t="s">
        <v>3701</v>
      </c>
      <c r="U1261" s="46" t="s">
        <v>3702</v>
      </c>
      <c r="V1261" s="41">
        <v>253</v>
      </c>
      <c r="W1261" s="12">
        <v>45785</v>
      </c>
      <c r="X1261" s="12">
        <v>45784</v>
      </c>
      <c r="Y1261" s="47">
        <v>39821</v>
      </c>
      <c r="Z1261" s="42"/>
      <c r="AA1261" s="14">
        <v>45785</v>
      </c>
      <c r="AB1261" s="67" t="s">
        <v>91</v>
      </c>
      <c r="AC1261" s="47">
        <v>21</v>
      </c>
      <c r="AD1261" s="47" t="s">
        <v>133</v>
      </c>
      <c r="AE1261" s="13">
        <v>1115338000</v>
      </c>
      <c r="AF1261" s="47" t="s">
        <v>3703</v>
      </c>
      <c r="AG1261" t="str">
        <f t="shared" si="39"/>
        <v>ADA FOTO</v>
      </c>
    </row>
    <row r="1262" spans="1:33" ht="15.75" hidden="1" customHeight="1" thickBot="1">
      <c r="A1262" t="str">
        <f t="shared" si="38"/>
        <v>060161077236000</v>
      </c>
      <c r="B1262" s="41">
        <v>1256</v>
      </c>
      <c r="C1262" s="42" t="s">
        <v>3785</v>
      </c>
      <c r="D1262" s="7" t="s">
        <v>298</v>
      </c>
      <c r="E1262" s="41">
        <v>12</v>
      </c>
      <c r="F1262" s="43">
        <v>18700</v>
      </c>
      <c r="G1262" s="44">
        <v>12</v>
      </c>
      <c r="H1262" s="43">
        <v>16208</v>
      </c>
      <c r="I1262" s="43">
        <v>194496</v>
      </c>
      <c r="J1262" s="48">
        <v>194496</v>
      </c>
      <c r="K1262" s="43">
        <v>197000</v>
      </c>
      <c r="L1262" s="41">
        <v>98.73</v>
      </c>
      <c r="M1262" s="11" t="s">
        <v>3699</v>
      </c>
      <c r="N1262" s="41">
        <v>0</v>
      </c>
      <c r="O1262" s="42"/>
      <c r="P1262" s="43">
        <v>195204</v>
      </c>
      <c r="Q1262" s="41" t="s">
        <v>3700</v>
      </c>
      <c r="R1262" s="43">
        <v>-197000</v>
      </c>
      <c r="S1262" s="41">
        <v>0</v>
      </c>
      <c r="T1262" s="7" t="s">
        <v>3701</v>
      </c>
      <c r="U1262" s="46" t="s">
        <v>3702</v>
      </c>
      <c r="V1262" s="41">
        <v>817.9</v>
      </c>
      <c r="W1262" s="12">
        <v>45785</v>
      </c>
      <c r="X1262" s="12">
        <v>45741</v>
      </c>
      <c r="Y1262" s="47">
        <v>34268</v>
      </c>
      <c r="Z1262" s="42" t="s">
        <v>3824</v>
      </c>
      <c r="AA1262" s="14">
        <v>45785</v>
      </c>
      <c r="AB1262" s="67" t="s">
        <v>91</v>
      </c>
      <c r="AC1262" s="47">
        <v>26</v>
      </c>
      <c r="AD1262" s="47" t="s">
        <v>133</v>
      </c>
      <c r="AE1262" s="13">
        <v>1077236000</v>
      </c>
      <c r="AF1262" s="47" t="s">
        <v>3703</v>
      </c>
      <c r="AG1262" t="str">
        <f t="shared" si="39"/>
        <v>ADA FOTO</v>
      </c>
    </row>
    <row r="1263" spans="1:33" ht="15.75" hidden="1" customHeight="1" thickBot="1">
      <c r="A1263" t="str">
        <f t="shared" si="38"/>
        <v>060161074674000</v>
      </c>
      <c r="B1263" s="6">
        <v>1257</v>
      </c>
      <c r="C1263" s="7" t="s">
        <v>3786</v>
      </c>
      <c r="D1263" s="7" t="s">
        <v>3787</v>
      </c>
      <c r="E1263" s="41">
        <v>20</v>
      </c>
      <c r="F1263" s="43">
        <v>8200</v>
      </c>
      <c r="G1263" s="44">
        <v>20</v>
      </c>
      <c r="H1263" s="43">
        <v>7600</v>
      </c>
      <c r="I1263" s="8">
        <v>152000</v>
      </c>
      <c r="J1263" s="9">
        <v>152000</v>
      </c>
      <c r="K1263" s="10">
        <v>161500</v>
      </c>
      <c r="L1263" s="6">
        <v>94.12</v>
      </c>
      <c r="M1263" s="11" t="s">
        <v>3699</v>
      </c>
      <c r="N1263" s="41">
        <v>0</v>
      </c>
      <c r="O1263" s="42"/>
      <c r="P1263" s="43">
        <v>158520</v>
      </c>
      <c r="Q1263" s="41" t="s">
        <v>3700</v>
      </c>
      <c r="R1263" s="43">
        <v>-161500</v>
      </c>
      <c r="S1263" s="41">
        <v>0</v>
      </c>
      <c r="T1263" s="7" t="s">
        <v>3701</v>
      </c>
      <c r="U1263" s="46" t="s">
        <v>3702</v>
      </c>
      <c r="V1263" s="41">
        <v>7.89</v>
      </c>
      <c r="W1263" s="12">
        <v>45784</v>
      </c>
      <c r="X1263" s="12">
        <v>45777</v>
      </c>
      <c r="Y1263" s="47">
        <v>40245</v>
      </c>
      <c r="Z1263" s="42"/>
      <c r="AA1263" s="14">
        <v>45785</v>
      </c>
      <c r="AB1263" s="67" t="s">
        <v>91</v>
      </c>
      <c r="AC1263" s="47">
        <v>26</v>
      </c>
      <c r="AD1263" s="47" t="s">
        <v>133</v>
      </c>
      <c r="AE1263" s="13">
        <v>1074674000</v>
      </c>
      <c r="AF1263" s="47" t="s">
        <v>3703</v>
      </c>
      <c r="AG1263" t="str">
        <f t="shared" si="39"/>
        <v>ADA FOTO</v>
      </c>
    </row>
    <row r="1264" spans="1:33" ht="15.75" hidden="1" customHeight="1" thickBot="1">
      <c r="A1264" t="str">
        <f t="shared" si="38"/>
        <v>060161102123000</v>
      </c>
      <c r="B1264" s="41">
        <v>1258</v>
      </c>
      <c r="C1264" s="42" t="s">
        <v>3788</v>
      </c>
      <c r="D1264" s="7" t="s">
        <v>406</v>
      </c>
      <c r="E1264" s="41">
        <v>12</v>
      </c>
      <c r="F1264" s="43">
        <v>16500</v>
      </c>
      <c r="G1264" s="44">
        <v>12</v>
      </c>
      <c r="H1264" s="43">
        <v>13417</v>
      </c>
      <c r="I1264" s="43">
        <v>161004</v>
      </c>
      <c r="J1264" s="45">
        <v>161004</v>
      </c>
      <c r="K1264" s="43">
        <v>166000</v>
      </c>
      <c r="L1264" s="41">
        <v>96.99</v>
      </c>
      <c r="M1264" s="11" t="s">
        <v>3699</v>
      </c>
      <c r="N1264" s="41">
        <v>0</v>
      </c>
      <c r="O1264" s="42"/>
      <c r="P1264" s="43">
        <v>165924</v>
      </c>
      <c r="Q1264" s="41" t="s">
        <v>3700</v>
      </c>
      <c r="R1264" s="43">
        <v>-166000</v>
      </c>
      <c r="S1264" s="41">
        <v>0</v>
      </c>
      <c r="T1264" s="7" t="s">
        <v>3701</v>
      </c>
      <c r="U1264" s="46" t="s">
        <v>3702</v>
      </c>
      <c r="V1264" s="41">
        <v>915.75</v>
      </c>
      <c r="W1264" s="12">
        <v>45785</v>
      </c>
      <c r="X1264" s="12">
        <v>45784</v>
      </c>
      <c r="Y1264" s="47">
        <v>34268</v>
      </c>
      <c r="Z1264" s="42" t="s">
        <v>3824</v>
      </c>
      <c r="AA1264" s="14">
        <v>45785</v>
      </c>
      <c r="AB1264" s="67" t="s">
        <v>91</v>
      </c>
      <c r="AC1264" s="47">
        <v>26</v>
      </c>
      <c r="AD1264" s="47" t="s">
        <v>133</v>
      </c>
      <c r="AE1264" s="13">
        <v>1102123000</v>
      </c>
      <c r="AF1264" s="47" t="s">
        <v>3703</v>
      </c>
      <c r="AG1264" t="str">
        <f t="shared" si="39"/>
        <v>ADA FOTO</v>
      </c>
    </row>
    <row r="1265" spans="1:33" ht="15.75" hidden="1" customHeight="1" thickBot="1">
      <c r="A1265" t="str">
        <f t="shared" si="38"/>
        <v>060161074883000</v>
      </c>
      <c r="B1265" s="41">
        <v>1259</v>
      </c>
      <c r="C1265" s="42" t="s">
        <v>3789</v>
      </c>
      <c r="D1265" s="7" t="s">
        <v>286</v>
      </c>
      <c r="E1265" s="41">
        <v>50</v>
      </c>
      <c r="F1265" s="43">
        <v>16000</v>
      </c>
      <c r="G1265" s="44">
        <v>50</v>
      </c>
      <c r="H1265" s="43">
        <v>14940</v>
      </c>
      <c r="I1265" s="43">
        <v>747000</v>
      </c>
      <c r="J1265" s="48">
        <v>747000</v>
      </c>
      <c r="K1265" s="49">
        <v>748000</v>
      </c>
      <c r="L1265" s="41">
        <v>99.87</v>
      </c>
      <c r="M1265" s="11" t="s">
        <v>3699</v>
      </c>
      <c r="N1265" s="41">
        <v>0</v>
      </c>
      <c r="O1265" s="42"/>
      <c r="P1265" s="43">
        <v>743850</v>
      </c>
      <c r="Q1265" s="41" t="s">
        <v>3700</v>
      </c>
      <c r="R1265" s="43">
        <v>-748000</v>
      </c>
      <c r="S1265" s="41">
        <v>0</v>
      </c>
      <c r="T1265" s="7" t="s">
        <v>3701</v>
      </c>
      <c r="U1265" s="46" t="s">
        <v>3702</v>
      </c>
      <c r="V1265" s="41">
        <v>7.36</v>
      </c>
      <c r="W1265" s="12">
        <v>45784</v>
      </c>
      <c r="X1265" s="12">
        <v>45738</v>
      </c>
      <c r="Y1265" s="47">
        <v>32353</v>
      </c>
      <c r="Z1265" s="42"/>
      <c r="AA1265" s="14">
        <v>45785</v>
      </c>
      <c r="AB1265" s="67" t="s">
        <v>91</v>
      </c>
      <c r="AC1265" s="47">
        <v>26</v>
      </c>
      <c r="AD1265" s="47" t="s">
        <v>133</v>
      </c>
      <c r="AE1265" s="13">
        <v>1074883000</v>
      </c>
      <c r="AF1265" s="47" t="s">
        <v>3703</v>
      </c>
      <c r="AG1265" t="str">
        <f t="shared" si="39"/>
        <v>ADA FOTO</v>
      </c>
    </row>
    <row r="1266" spans="1:33" ht="60.75" hidden="1" customHeight="1" thickBot="1">
      <c r="A1266" t="str">
        <f t="shared" si="38"/>
        <v>060161077237000</v>
      </c>
      <c r="B1266" s="6">
        <v>1260</v>
      </c>
      <c r="C1266" s="7" t="s">
        <v>3790</v>
      </c>
      <c r="D1266" s="7" t="s">
        <v>3791</v>
      </c>
      <c r="E1266" s="41">
        <v>12</v>
      </c>
      <c r="F1266" s="43">
        <v>18900</v>
      </c>
      <c r="G1266" s="44">
        <v>12</v>
      </c>
      <c r="H1266" s="43">
        <v>16208</v>
      </c>
      <c r="I1266" s="8">
        <v>194496</v>
      </c>
      <c r="J1266" s="15">
        <v>194496</v>
      </c>
      <c r="K1266" s="8">
        <v>197000</v>
      </c>
      <c r="L1266" s="6">
        <v>98.73</v>
      </c>
      <c r="M1266" s="11" t="s">
        <v>3699</v>
      </c>
      <c r="N1266" s="41">
        <v>0</v>
      </c>
      <c r="O1266" s="42"/>
      <c r="P1266" s="43">
        <v>195204</v>
      </c>
      <c r="Q1266" s="41" t="s">
        <v>3700</v>
      </c>
      <c r="R1266" s="43">
        <v>-197000</v>
      </c>
      <c r="S1266" s="41">
        <v>0</v>
      </c>
      <c r="T1266" s="7" t="s">
        <v>3701</v>
      </c>
      <c r="U1266" s="46" t="s">
        <v>3702</v>
      </c>
      <c r="V1266" s="41">
        <v>375</v>
      </c>
      <c r="W1266" s="12">
        <v>45785</v>
      </c>
      <c r="X1266" s="12">
        <v>45642</v>
      </c>
      <c r="Y1266" s="47">
        <v>34268</v>
      </c>
      <c r="Z1266" s="42" t="s">
        <v>3824</v>
      </c>
      <c r="AA1266" s="14">
        <v>45785</v>
      </c>
      <c r="AB1266" s="67" t="s">
        <v>91</v>
      </c>
      <c r="AC1266" s="47">
        <v>26</v>
      </c>
      <c r="AD1266" s="47" t="s">
        <v>133</v>
      </c>
      <c r="AE1266" s="13">
        <v>1077237000</v>
      </c>
      <c r="AF1266" s="47" t="s">
        <v>3703</v>
      </c>
      <c r="AG1266" t="str">
        <f t="shared" si="39"/>
        <v>ADA FOTO</v>
      </c>
    </row>
    <row r="1267" spans="1:33" ht="15.75" hidden="1" customHeight="1" thickBot="1">
      <c r="A1267" t="str">
        <f t="shared" si="38"/>
        <v>060161002106000</v>
      </c>
      <c r="B1267" s="41">
        <v>1261</v>
      </c>
      <c r="C1267" s="42" t="s">
        <v>3792</v>
      </c>
      <c r="D1267" s="7" t="s">
        <v>136</v>
      </c>
      <c r="E1267" s="41">
        <v>20</v>
      </c>
      <c r="F1267" s="43">
        <v>10500</v>
      </c>
      <c r="G1267" s="44">
        <v>20</v>
      </c>
      <c r="H1267" s="43">
        <v>9770</v>
      </c>
      <c r="I1267" s="43">
        <v>195400</v>
      </c>
      <c r="J1267" s="48">
        <v>195400</v>
      </c>
      <c r="K1267" s="43">
        <v>185000</v>
      </c>
      <c r="L1267" s="41">
        <v>105.62</v>
      </c>
      <c r="M1267" s="11" t="s">
        <v>3707</v>
      </c>
      <c r="N1267" s="41">
        <v>0</v>
      </c>
      <c r="O1267" s="42"/>
      <c r="P1267" s="43">
        <v>181040</v>
      </c>
      <c r="Q1267" s="41" t="s">
        <v>3700</v>
      </c>
      <c r="R1267" s="43">
        <v>-185000</v>
      </c>
      <c r="S1267" s="41">
        <v>0</v>
      </c>
      <c r="T1267" s="7" t="s">
        <v>3701</v>
      </c>
      <c r="U1267" s="46" t="s">
        <v>3702</v>
      </c>
      <c r="V1267" s="41">
        <v>158.22999999999999</v>
      </c>
      <c r="W1267" s="12">
        <v>45785</v>
      </c>
      <c r="X1267" s="12">
        <v>45712</v>
      </c>
      <c r="Y1267" s="47">
        <v>34268</v>
      </c>
      <c r="Z1267" s="42"/>
      <c r="AA1267" s="14">
        <v>45785</v>
      </c>
      <c r="AB1267" s="67" t="s">
        <v>91</v>
      </c>
      <c r="AC1267" s="47">
        <v>26</v>
      </c>
      <c r="AD1267" s="47" t="s">
        <v>133</v>
      </c>
      <c r="AE1267" s="13">
        <v>1002106000</v>
      </c>
      <c r="AF1267" s="47" t="s">
        <v>3703</v>
      </c>
      <c r="AG1267" t="str">
        <f t="shared" si="39"/>
        <v>ADA FOTO</v>
      </c>
    </row>
    <row r="1268" spans="1:33" ht="15.75" hidden="1" customHeight="1" thickBot="1">
      <c r="A1268" t="str">
        <f t="shared" si="38"/>
        <v>060161055785000</v>
      </c>
      <c r="B1268" s="41">
        <v>1262</v>
      </c>
      <c r="C1268" s="42" t="s">
        <v>3793</v>
      </c>
      <c r="D1268" s="7" t="s">
        <v>232</v>
      </c>
      <c r="E1268" s="41">
        <v>12</v>
      </c>
      <c r="F1268" s="43">
        <v>15500</v>
      </c>
      <c r="G1268" s="44">
        <v>12</v>
      </c>
      <c r="H1268" s="43">
        <v>13625</v>
      </c>
      <c r="I1268" s="43">
        <v>163500</v>
      </c>
      <c r="J1268" s="48">
        <v>163500</v>
      </c>
      <c r="K1268" s="43">
        <v>198000</v>
      </c>
      <c r="L1268" s="41">
        <v>82.58</v>
      </c>
      <c r="M1268" s="11" t="s">
        <v>3699</v>
      </c>
      <c r="N1268" s="41">
        <v>0</v>
      </c>
      <c r="O1268" s="42"/>
      <c r="P1268" s="43">
        <v>172824</v>
      </c>
      <c r="Q1268" s="41" t="s">
        <v>3700</v>
      </c>
      <c r="R1268" s="43">
        <v>-198000</v>
      </c>
      <c r="S1268" s="41">
        <v>0</v>
      </c>
      <c r="T1268" s="7" t="s">
        <v>3701</v>
      </c>
      <c r="U1268" s="46" t="s">
        <v>3711</v>
      </c>
      <c r="V1268" s="41">
        <v>89.06</v>
      </c>
      <c r="W1268" s="12">
        <v>45785</v>
      </c>
      <c r="X1268" s="12">
        <v>45710</v>
      </c>
      <c r="Y1268" s="47">
        <v>33160</v>
      </c>
      <c r="Z1268" s="42" t="s">
        <v>3824</v>
      </c>
      <c r="AA1268" s="14">
        <v>45785</v>
      </c>
      <c r="AB1268" s="67" t="s">
        <v>91</v>
      </c>
      <c r="AC1268" s="47">
        <v>26</v>
      </c>
      <c r="AD1268" s="47" t="s">
        <v>133</v>
      </c>
      <c r="AE1268" s="13">
        <v>1055785000</v>
      </c>
      <c r="AF1268" s="47" t="s">
        <v>3703</v>
      </c>
      <c r="AG1268" t="str">
        <f t="shared" si="39"/>
        <v>ADA FOTO</v>
      </c>
    </row>
    <row r="1269" spans="1:33" ht="15.75" hidden="1" customHeight="1" thickBot="1">
      <c r="A1269" t="str">
        <f t="shared" si="38"/>
        <v>060161108244000</v>
      </c>
      <c r="B1269" s="41">
        <v>1263</v>
      </c>
      <c r="C1269" s="42" t="s">
        <v>3794</v>
      </c>
      <c r="D1269" s="7" t="s">
        <v>412</v>
      </c>
      <c r="E1269" s="41">
        <v>12</v>
      </c>
      <c r="F1269" s="43">
        <v>3100</v>
      </c>
      <c r="G1269" s="44">
        <v>12</v>
      </c>
      <c r="H1269" s="43">
        <v>3000</v>
      </c>
      <c r="I1269" s="43">
        <v>36000</v>
      </c>
      <c r="J1269" s="45">
        <v>36000</v>
      </c>
      <c r="K1269" s="43">
        <v>36000</v>
      </c>
      <c r="L1269" s="41">
        <v>100</v>
      </c>
      <c r="M1269" s="11" t="s">
        <v>3705</v>
      </c>
      <c r="N1269" s="41">
        <v>0</v>
      </c>
      <c r="O1269" s="42"/>
      <c r="P1269" s="43">
        <v>34020</v>
      </c>
      <c r="Q1269" s="41" t="s">
        <v>3700</v>
      </c>
      <c r="R1269" s="43">
        <v>-36000</v>
      </c>
      <c r="S1269" s="41">
        <v>0</v>
      </c>
      <c r="T1269" s="7" t="s">
        <v>3701</v>
      </c>
      <c r="U1269" s="46" t="s">
        <v>3702</v>
      </c>
      <c r="V1269" s="41">
        <v>36.25</v>
      </c>
      <c r="W1269" s="12">
        <v>45784</v>
      </c>
      <c r="X1269" s="12">
        <v>45772</v>
      </c>
      <c r="Y1269" s="47">
        <v>29289</v>
      </c>
      <c r="Z1269" s="42"/>
      <c r="AA1269" s="14">
        <v>45785</v>
      </c>
      <c r="AB1269" s="67" t="s">
        <v>91</v>
      </c>
      <c r="AC1269" s="47">
        <v>26</v>
      </c>
      <c r="AD1269" s="47" t="s">
        <v>133</v>
      </c>
      <c r="AE1269" s="13">
        <v>1108244000</v>
      </c>
      <c r="AF1269" s="47" t="s">
        <v>3703</v>
      </c>
      <c r="AG1269" t="str">
        <f t="shared" si="39"/>
        <v>ADA FOTO</v>
      </c>
    </row>
    <row r="1270" spans="1:33" ht="15.75" hidden="1" customHeight="1" thickBot="1">
      <c r="A1270" t="str">
        <f t="shared" si="38"/>
        <v>060161082607000</v>
      </c>
      <c r="B1270" s="41">
        <v>1264</v>
      </c>
      <c r="C1270" s="42" t="s">
        <v>3795</v>
      </c>
      <c r="D1270" s="7" t="s">
        <v>310</v>
      </c>
      <c r="E1270" s="41">
        <v>12</v>
      </c>
      <c r="F1270" s="43">
        <v>18900</v>
      </c>
      <c r="G1270" s="44">
        <v>0</v>
      </c>
      <c r="H1270" s="43">
        <v>0</v>
      </c>
      <c r="I1270" s="43">
        <v>226800</v>
      </c>
      <c r="J1270" s="45">
        <v>226800</v>
      </c>
      <c r="K1270" s="43">
        <v>202800</v>
      </c>
      <c r="L1270" s="41">
        <v>111.83</v>
      </c>
      <c r="M1270" s="11" t="s">
        <v>3707</v>
      </c>
      <c r="N1270" s="41">
        <v>0</v>
      </c>
      <c r="O1270" s="42"/>
      <c r="P1270" s="43">
        <v>209328</v>
      </c>
      <c r="Q1270" s="41" t="s">
        <v>3700</v>
      </c>
      <c r="R1270" s="43">
        <v>-202800</v>
      </c>
      <c r="S1270" s="41">
        <v>0</v>
      </c>
      <c r="T1270" s="7" t="s">
        <v>3701</v>
      </c>
      <c r="U1270" s="46" t="s">
        <v>3702</v>
      </c>
      <c r="V1270" s="41">
        <v>82.83</v>
      </c>
      <c r="W1270" s="12">
        <v>45785</v>
      </c>
      <c r="X1270" s="12">
        <v>45735</v>
      </c>
      <c r="Y1270" s="47">
        <v>32489</v>
      </c>
      <c r="Z1270" s="42"/>
      <c r="AA1270" s="14">
        <v>45785</v>
      </c>
      <c r="AB1270" s="67" t="s">
        <v>91</v>
      </c>
      <c r="AC1270" s="47">
        <v>26</v>
      </c>
      <c r="AD1270" s="47" t="s">
        <v>133</v>
      </c>
      <c r="AE1270" s="13">
        <v>1082607000</v>
      </c>
      <c r="AF1270" s="47" t="s">
        <v>3703</v>
      </c>
      <c r="AG1270" t="str">
        <f t="shared" si="39"/>
        <v>ADA FOTO</v>
      </c>
    </row>
    <row r="1271" spans="1:33" ht="15.75" hidden="1" customHeight="1" thickBot="1">
      <c r="A1271" t="str">
        <f t="shared" si="38"/>
        <v>060161082723000</v>
      </c>
      <c r="B1271" s="41">
        <v>1265</v>
      </c>
      <c r="C1271" s="42" t="s">
        <v>3796</v>
      </c>
      <c r="D1271" s="7" t="s">
        <v>316</v>
      </c>
      <c r="E1271" s="41">
        <v>24</v>
      </c>
      <c r="F1271" s="43">
        <v>5400</v>
      </c>
      <c r="G1271" s="44">
        <v>24</v>
      </c>
      <c r="H1271" s="43">
        <v>4812</v>
      </c>
      <c r="I1271" s="43">
        <v>115488</v>
      </c>
      <c r="J1271" s="45">
        <v>115488</v>
      </c>
      <c r="K1271" s="43">
        <v>106000</v>
      </c>
      <c r="L1271" s="41">
        <v>108.95</v>
      </c>
      <c r="M1271" s="11" t="s">
        <v>3707</v>
      </c>
      <c r="N1271" s="41">
        <v>0</v>
      </c>
      <c r="O1271" s="42"/>
      <c r="P1271" s="43">
        <v>110784</v>
      </c>
      <c r="Q1271" s="41" t="s">
        <v>3700</v>
      </c>
      <c r="R1271" s="43">
        <v>-106000</v>
      </c>
      <c r="S1271" s="41">
        <v>0</v>
      </c>
      <c r="T1271" s="7" t="s">
        <v>3701</v>
      </c>
      <c r="U1271" s="46" t="s">
        <v>3702</v>
      </c>
      <c r="V1271" s="41">
        <v>49.79</v>
      </c>
      <c r="W1271" s="12">
        <v>45784</v>
      </c>
      <c r="X1271" s="12">
        <v>45728</v>
      </c>
      <c r="Y1271" s="47">
        <v>32489</v>
      </c>
      <c r="Z1271" s="42" t="s">
        <v>3824</v>
      </c>
      <c r="AA1271" s="14">
        <v>45785</v>
      </c>
      <c r="AB1271" s="67" t="s">
        <v>91</v>
      </c>
      <c r="AC1271" s="47">
        <v>26</v>
      </c>
      <c r="AD1271" s="47" t="s">
        <v>133</v>
      </c>
      <c r="AE1271" s="13">
        <v>1082723000</v>
      </c>
      <c r="AF1271" s="47" t="s">
        <v>3703</v>
      </c>
      <c r="AG1271" t="str">
        <f t="shared" si="39"/>
        <v>ADA FOTO</v>
      </c>
    </row>
    <row r="1272" spans="1:33" ht="15.75" hidden="1" customHeight="1" thickBot="1">
      <c r="A1272" t="str">
        <f t="shared" si="38"/>
        <v>060161025539000</v>
      </c>
      <c r="B1272" s="41">
        <v>1266</v>
      </c>
      <c r="C1272" s="42" t="s">
        <v>3797</v>
      </c>
      <c r="D1272" s="7" t="s">
        <v>190</v>
      </c>
      <c r="E1272" s="41">
        <v>1</v>
      </c>
      <c r="F1272" s="43">
        <v>20200</v>
      </c>
      <c r="G1272" s="44">
        <v>0</v>
      </c>
      <c r="H1272" s="43">
        <v>0</v>
      </c>
      <c r="I1272" s="43">
        <v>20200</v>
      </c>
      <c r="J1272" s="45">
        <v>20200</v>
      </c>
      <c r="K1272" s="43">
        <v>20000</v>
      </c>
      <c r="L1272" s="41">
        <v>101</v>
      </c>
      <c r="M1272" s="11" t="s">
        <v>3707</v>
      </c>
      <c r="N1272" s="41">
        <v>0</v>
      </c>
      <c r="O1272" s="42"/>
      <c r="P1272" s="43">
        <v>19500</v>
      </c>
      <c r="Q1272" s="41" t="s">
        <v>3700</v>
      </c>
      <c r="R1272" s="43">
        <v>-20000</v>
      </c>
      <c r="S1272" s="41">
        <v>0</v>
      </c>
      <c r="T1272" s="7" t="s">
        <v>3701</v>
      </c>
      <c r="U1272" s="46" t="s">
        <v>3702</v>
      </c>
      <c r="V1272" s="41">
        <v>0.31</v>
      </c>
      <c r="W1272" s="12">
        <v>45784</v>
      </c>
      <c r="X1272" s="12">
        <v>45761</v>
      </c>
      <c r="Y1272" s="47">
        <v>29289</v>
      </c>
      <c r="Z1272" s="42"/>
      <c r="AA1272" s="14">
        <v>45785</v>
      </c>
      <c r="AB1272" s="67" t="s">
        <v>91</v>
      </c>
      <c r="AC1272" s="47">
        <v>27</v>
      </c>
      <c r="AD1272" s="47" t="s">
        <v>133</v>
      </c>
      <c r="AE1272" s="13">
        <v>1025539000</v>
      </c>
      <c r="AF1272" s="47" t="s">
        <v>3703</v>
      </c>
      <c r="AG1272" t="str">
        <f t="shared" si="39"/>
        <v>ADA FOTO</v>
      </c>
    </row>
    <row r="1273" spans="1:33" ht="15.75" hidden="1" customHeight="1" thickBot="1">
      <c r="A1273" t="str">
        <f t="shared" si="38"/>
        <v>060161058499000</v>
      </c>
      <c r="B1273" s="41">
        <v>1267</v>
      </c>
      <c r="C1273" s="42" t="s">
        <v>3798</v>
      </c>
      <c r="D1273" s="7" t="s">
        <v>238</v>
      </c>
      <c r="E1273" s="41">
        <v>12</v>
      </c>
      <c r="F1273" s="43">
        <v>3100</v>
      </c>
      <c r="G1273" s="44">
        <v>12</v>
      </c>
      <c r="H1273" s="43">
        <v>2700</v>
      </c>
      <c r="I1273" s="43">
        <v>32400</v>
      </c>
      <c r="J1273" s="45">
        <v>32400</v>
      </c>
      <c r="K1273" s="43">
        <v>33000</v>
      </c>
      <c r="L1273" s="41">
        <v>98.18</v>
      </c>
      <c r="M1273" s="11" t="s">
        <v>3699</v>
      </c>
      <c r="N1273" s="41">
        <v>0</v>
      </c>
      <c r="O1273" s="42"/>
      <c r="P1273" s="43">
        <v>30000</v>
      </c>
      <c r="Q1273" s="41" t="s">
        <v>3700</v>
      </c>
      <c r="R1273" s="43">
        <v>-33000</v>
      </c>
      <c r="S1273" s="41">
        <v>0</v>
      </c>
      <c r="T1273" s="7" t="s">
        <v>3701</v>
      </c>
      <c r="U1273" s="46" t="s">
        <v>3702</v>
      </c>
      <c r="V1273" s="41">
        <v>19.649999999999999</v>
      </c>
      <c r="W1273" s="12">
        <v>45784</v>
      </c>
      <c r="X1273" s="12">
        <v>45782</v>
      </c>
      <c r="Y1273" s="47">
        <v>29289</v>
      </c>
      <c r="Z1273" s="42"/>
      <c r="AA1273" s="14">
        <v>45785</v>
      </c>
      <c r="AB1273" s="67" t="s">
        <v>91</v>
      </c>
      <c r="AC1273" s="47">
        <v>27</v>
      </c>
      <c r="AD1273" s="47" t="s">
        <v>133</v>
      </c>
      <c r="AE1273" s="13">
        <v>1058499000</v>
      </c>
      <c r="AF1273" s="47" t="s">
        <v>3703</v>
      </c>
      <c r="AG1273" t="str">
        <f t="shared" si="39"/>
        <v>ADA FOTO</v>
      </c>
    </row>
    <row r="1274" spans="1:33" ht="15.75" hidden="1" customHeight="1" thickBot="1">
      <c r="A1274" t="str">
        <f t="shared" si="38"/>
        <v>060161090872000</v>
      </c>
      <c r="B1274" s="41">
        <v>1268</v>
      </c>
      <c r="C1274" s="42" t="s">
        <v>3799</v>
      </c>
      <c r="D1274" s="7" t="s">
        <v>394</v>
      </c>
      <c r="E1274" s="41">
        <v>12</v>
      </c>
      <c r="F1274" s="43">
        <v>3400</v>
      </c>
      <c r="G1274" s="44">
        <v>12</v>
      </c>
      <c r="H1274" s="43">
        <v>3100</v>
      </c>
      <c r="I1274" s="43">
        <v>37200</v>
      </c>
      <c r="J1274" s="45">
        <v>37200</v>
      </c>
      <c r="K1274" s="43">
        <v>34600</v>
      </c>
      <c r="L1274" s="41">
        <v>107.51</v>
      </c>
      <c r="M1274" s="11" t="s">
        <v>3707</v>
      </c>
      <c r="N1274" s="41">
        <v>0</v>
      </c>
      <c r="O1274" s="42"/>
      <c r="P1274" s="43">
        <v>34800</v>
      </c>
      <c r="Q1274" s="41" t="s">
        <v>3700</v>
      </c>
      <c r="R1274" s="43">
        <v>-34600</v>
      </c>
      <c r="S1274" s="41">
        <v>0</v>
      </c>
      <c r="T1274" s="7" t="s">
        <v>3701</v>
      </c>
      <c r="U1274" s="46" t="s">
        <v>3702</v>
      </c>
      <c r="V1274" s="41">
        <v>18.07</v>
      </c>
      <c r="W1274" s="12">
        <v>45783</v>
      </c>
      <c r="X1274" s="12">
        <v>45766</v>
      </c>
      <c r="Y1274" s="47">
        <v>29289</v>
      </c>
      <c r="Z1274" s="42"/>
      <c r="AA1274" s="14">
        <v>45785</v>
      </c>
      <c r="AB1274" s="67" t="s">
        <v>91</v>
      </c>
      <c r="AC1274" s="47">
        <v>27</v>
      </c>
      <c r="AD1274" s="47" t="s">
        <v>133</v>
      </c>
      <c r="AE1274" s="13">
        <v>1090872000</v>
      </c>
      <c r="AF1274" s="47" t="s">
        <v>3703</v>
      </c>
      <c r="AG1274" t="str">
        <f t="shared" si="39"/>
        <v>ADA FOTO</v>
      </c>
    </row>
    <row r="1275" spans="1:33" ht="15.75" hidden="1" customHeight="1" thickBot="1">
      <c r="A1275" t="str">
        <f t="shared" si="38"/>
        <v>060161038886000</v>
      </c>
      <c r="B1275" s="41">
        <v>1269</v>
      </c>
      <c r="C1275" s="42" t="s">
        <v>3800</v>
      </c>
      <c r="D1275" s="7" t="s">
        <v>220</v>
      </c>
      <c r="E1275" s="41">
        <v>12</v>
      </c>
      <c r="F1275" s="43">
        <v>5300</v>
      </c>
      <c r="G1275" s="44">
        <v>12</v>
      </c>
      <c r="H1275" s="43">
        <v>4925</v>
      </c>
      <c r="I1275" s="43">
        <v>59100</v>
      </c>
      <c r="J1275" s="48">
        <v>59100</v>
      </c>
      <c r="K1275" s="49">
        <v>55200</v>
      </c>
      <c r="L1275" s="41">
        <v>107.07</v>
      </c>
      <c r="M1275" s="11" t="s">
        <v>3707</v>
      </c>
      <c r="N1275" s="41">
        <v>0</v>
      </c>
      <c r="O1275" s="42"/>
      <c r="P1275" s="43">
        <v>53604</v>
      </c>
      <c r="Q1275" s="41" t="s">
        <v>3700</v>
      </c>
      <c r="R1275" s="43">
        <v>-55200</v>
      </c>
      <c r="S1275" s="41">
        <v>0</v>
      </c>
      <c r="T1275" s="7" t="s">
        <v>3701</v>
      </c>
      <c r="U1275" s="46" t="s">
        <v>3702</v>
      </c>
      <c r="V1275" s="41">
        <v>7.85</v>
      </c>
      <c r="W1275" s="12">
        <v>45784</v>
      </c>
      <c r="X1275" s="12">
        <v>45784</v>
      </c>
      <c r="Y1275" s="47">
        <v>22092</v>
      </c>
      <c r="Z1275" s="42"/>
      <c r="AA1275" s="14">
        <v>45785</v>
      </c>
      <c r="AB1275" s="67" t="s">
        <v>91</v>
      </c>
      <c r="AC1275" s="47">
        <v>27</v>
      </c>
      <c r="AD1275" s="47" t="s">
        <v>133</v>
      </c>
      <c r="AE1275" s="13">
        <v>1038886000</v>
      </c>
      <c r="AF1275" s="47" t="s">
        <v>3703</v>
      </c>
      <c r="AG1275" t="str">
        <f t="shared" si="39"/>
        <v>ADA FOTO</v>
      </c>
    </row>
    <row r="1276" spans="1:33" ht="15.75" hidden="1" customHeight="1" thickBot="1">
      <c r="A1276" t="str">
        <f t="shared" si="38"/>
        <v>060161083903000</v>
      </c>
      <c r="B1276" s="41">
        <v>1270</v>
      </c>
      <c r="C1276" s="42" t="s">
        <v>3801</v>
      </c>
      <c r="D1276" s="7" t="s">
        <v>328</v>
      </c>
      <c r="E1276" s="41">
        <v>24</v>
      </c>
      <c r="F1276" s="43">
        <v>6600</v>
      </c>
      <c r="G1276" s="44">
        <v>0</v>
      </c>
      <c r="H1276" s="43">
        <v>0</v>
      </c>
      <c r="I1276" s="43">
        <v>158400</v>
      </c>
      <c r="J1276" s="45">
        <v>158400</v>
      </c>
      <c r="K1276" s="43">
        <v>129300</v>
      </c>
      <c r="L1276" s="41">
        <v>122.51</v>
      </c>
      <c r="M1276" s="11" t="s">
        <v>3707</v>
      </c>
      <c r="N1276" s="41">
        <v>0</v>
      </c>
      <c r="O1276" s="42"/>
      <c r="P1276" s="43">
        <v>129888</v>
      </c>
      <c r="Q1276" s="41" t="s">
        <v>3700</v>
      </c>
      <c r="R1276" s="43">
        <v>-129300</v>
      </c>
      <c r="S1276" s="41">
        <v>0</v>
      </c>
      <c r="T1276" s="7" t="s">
        <v>3701</v>
      </c>
      <c r="U1276" s="46" t="s">
        <v>3702</v>
      </c>
      <c r="V1276" s="41">
        <v>52.67</v>
      </c>
      <c r="W1276" s="12">
        <v>45784</v>
      </c>
      <c r="X1276" s="12">
        <v>45777</v>
      </c>
      <c r="Y1276" s="47">
        <v>38772</v>
      </c>
      <c r="Z1276" s="42"/>
      <c r="AA1276" s="14">
        <v>45785</v>
      </c>
      <c r="AB1276" s="67" t="s">
        <v>91</v>
      </c>
      <c r="AC1276" s="47">
        <v>27</v>
      </c>
      <c r="AD1276" s="47" t="s">
        <v>133</v>
      </c>
      <c r="AE1276" s="13">
        <v>1083903000</v>
      </c>
      <c r="AF1276" s="47" t="s">
        <v>3703</v>
      </c>
      <c r="AG1276" t="str">
        <f t="shared" si="39"/>
        <v>ADA FOTO</v>
      </c>
    </row>
    <row r="1277" spans="1:33" ht="15.75" hidden="1" customHeight="1" thickBot="1">
      <c r="A1277" t="str">
        <f t="shared" si="38"/>
        <v>060161075557000</v>
      </c>
      <c r="B1277" s="41">
        <v>1271</v>
      </c>
      <c r="C1277" s="42" t="s">
        <v>3802</v>
      </c>
      <c r="D1277" s="7" t="s">
        <v>292</v>
      </c>
      <c r="E1277" s="41">
        <v>25</v>
      </c>
      <c r="F1277" s="43">
        <v>11700</v>
      </c>
      <c r="G1277" s="44">
        <v>25</v>
      </c>
      <c r="H1277" s="43">
        <v>10750</v>
      </c>
      <c r="I1277" s="43">
        <v>268750</v>
      </c>
      <c r="J1277" s="48">
        <v>268750</v>
      </c>
      <c r="K1277" s="43">
        <v>260000</v>
      </c>
      <c r="L1277" s="41">
        <v>103.37</v>
      </c>
      <c r="M1277" s="11" t="s">
        <v>3707</v>
      </c>
      <c r="N1277" s="41">
        <v>0</v>
      </c>
      <c r="O1277" s="42"/>
      <c r="P1277" s="43">
        <v>257775</v>
      </c>
      <c r="Q1277" s="41" t="s">
        <v>3700</v>
      </c>
      <c r="R1277" s="43">
        <v>-260000</v>
      </c>
      <c r="S1277" s="41">
        <v>0</v>
      </c>
      <c r="T1277" s="7" t="s">
        <v>3701</v>
      </c>
      <c r="U1277" s="46" t="s">
        <v>3702</v>
      </c>
      <c r="V1277" s="41">
        <v>5.21</v>
      </c>
      <c r="W1277" s="12">
        <v>45784</v>
      </c>
      <c r="X1277" s="12">
        <v>45766</v>
      </c>
      <c r="Y1277" s="47">
        <v>24764</v>
      </c>
      <c r="Z1277" s="42"/>
      <c r="AA1277" s="14">
        <v>45785</v>
      </c>
      <c r="AB1277" s="67" t="s">
        <v>91</v>
      </c>
      <c r="AC1277" s="47">
        <v>27</v>
      </c>
      <c r="AD1277" s="47" t="s">
        <v>133</v>
      </c>
      <c r="AE1277" s="13">
        <v>1075557000</v>
      </c>
      <c r="AF1277" s="47" t="s">
        <v>3703</v>
      </c>
      <c r="AG1277" t="str">
        <f t="shared" si="39"/>
        <v>ADA FOTO</v>
      </c>
    </row>
    <row r="1278" spans="1:33" ht="15.75" hidden="1" customHeight="1" thickBot="1">
      <c r="A1278" t="str">
        <f t="shared" si="38"/>
        <v>060161038932000</v>
      </c>
      <c r="B1278" s="41">
        <v>1272</v>
      </c>
      <c r="C1278" s="42" t="s">
        <v>3803</v>
      </c>
      <c r="D1278" s="7" t="s">
        <v>226</v>
      </c>
      <c r="E1278" s="41">
        <v>1</v>
      </c>
      <c r="F1278" s="43">
        <v>18500</v>
      </c>
      <c r="G1278" s="44">
        <v>0</v>
      </c>
      <c r="H1278" s="43">
        <v>0</v>
      </c>
      <c r="I1278" s="43">
        <v>18500</v>
      </c>
      <c r="J1278" s="48">
        <v>18500</v>
      </c>
      <c r="K1278" s="49">
        <v>18600</v>
      </c>
      <c r="L1278" s="41">
        <v>99.46</v>
      </c>
      <c r="M1278" s="11" t="s">
        <v>3699</v>
      </c>
      <c r="N1278" s="41">
        <v>0</v>
      </c>
      <c r="O1278" s="42"/>
      <c r="P1278" s="43">
        <v>17914</v>
      </c>
      <c r="Q1278" s="41" t="s">
        <v>3700</v>
      </c>
      <c r="R1278" s="43">
        <v>-18600</v>
      </c>
      <c r="S1278" s="41">
        <v>0</v>
      </c>
      <c r="T1278" s="7" t="s">
        <v>3701</v>
      </c>
      <c r="U1278" s="46" t="s">
        <v>3702</v>
      </c>
      <c r="V1278" s="41">
        <v>5.18</v>
      </c>
      <c r="W1278" s="12">
        <v>45785</v>
      </c>
      <c r="X1278" s="12">
        <v>45777</v>
      </c>
      <c r="Y1278" s="47">
        <v>30854</v>
      </c>
      <c r="Z1278" s="42"/>
      <c r="AA1278" s="14">
        <v>45785</v>
      </c>
      <c r="AB1278" s="67" t="s">
        <v>91</v>
      </c>
      <c r="AC1278" s="47">
        <v>27</v>
      </c>
      <c r="AD1278" s="47" t="s">
        <v>133</v>
      </c>
      <c r="AE1278" s="13">
        <v>1038932000</v>
      </c>
      <c r="AF1278" s="47" t="s">
        <v>3703</v>
      </c>
      <c r="AG1278" t="str">
        <f t="shared" si="39"/>
        <v>ADA FOTO</v>
      </c>
    </row>
    <row r="1279" spans="1:33" ht="15.75" hidden="1" customHeight="1" thickBot="1">
      <c r="A1279" t="str">
        <f t="shared" si="38"/>
        <v>060161090446000</v>
      </c>
      <c r="B1279" s="41">
        <v>1273</v>
      </c>
      <c r="C1279" s="42" t="s">
        <v>3804</v>
      </c>
      <c r="D1279" s="7" t="s">
        <v>388</v>
      </c>
      <c r="E1279" s="41">
        <v>24</v>
      </c>
      <c r="F1279" s="43">
        <v>3600</v>
      </c>
      <c r="G1279" s="44">
        <v>24</v>
      </c>
      <c r="H1279" s="43">
        <v>3062</v>
      </c>
      <c r="I1279" s="43">
        <v>73488</v>
      </c>
      <c r="J1279" s="45">
        <v>73488</v>
      </c>
      <c r="K1279" s="43">
        <v>74900</v>
      </c>
      <c r="L1279" s="41">
        <v>98.11</v>
      </c>
      <c r="M1279" s="11" t="s">
        <v>3699</v>
      </c>
      <c r="N1279" s="41">
        <v>0</v>
      </c>
      <c r="O1279" s="42"/>
      <c r="P1279" s="43">
        <v>76920</v>
      </c>
      <c r="Q1279" s="41" t="s">
        <v>3700</v>
      </c>
      <c r="R1279" s="43">
        <v>-74900</v>
      </c>
      <c r="S1279" s="41">
        <v>0</v>
      </c>
      <c r="T1279" s="7" t="s">
        <v>3701</v>
      </c>
      <c r="U1279" s="46" t="s">
        <v>3702</v>
      </c>
      <c r="V1279" s="41">
        <v>65.42</v>
      </c>
      <c r="W1279" s="12">
        <v>45784</v>
      </c>
      <c r="X1279" s="12">
        <v>45780</v>
      </c>
      <c r="Y1279" s="47">
        <v>32489</v>
      </c>
      <c r="Z1279" s="42"/>
      <c r="AA1279" s="14">
        <v>45785</v>
      </c>
      <c r="AB1279" s="67" t="s">
        <v>91</v>
      </c>
      <c r="AC1279" s="47">
        <v>27</v>
      </c>
      <c r="AD1279" s="47" t="s">
        <v>133</v>
      </c>
      <c r="AE1279" s="13">
        <v>1090446000</v>
      </c>
      <c r="AF1279" s="47" t="s">
        <v>3703</v>
      </c>
      <c r="AG1279" t="str">
        <f t="shared" si="39"/>
        <v>ADA FOTO</v>
      </c>
    </row>
    <row r="1280" spans="1:33" ht="15.75" hidden="1" customHeight="1" thickBot="1">
      <c r="A1280" t="str">
        <f t="shared" si="38"/>
        <v>060161017616000</v>
      </c>
      <c r="B1280" s="41">
        <v>1274</v>
      </c>
      <c r="C1280" s="42" t="s">
        <v>3805</v>
      </c>
      <c r="D1280" s="7" t="s">
        <v>174</v>
      </c>
      <c r="E1280" s="41">
        <v>24</v>
      </c>
      <c r="F1280" s="43">
        <v>3600</v>
      </c>
      <c r="G1280" s="44">
        <v>24</v>
      </c>
      <c r="H1280" s="43">
        <v>2700</v>
      </c>
      <c r="I1280" s="43">
        <v>64800</v>
      </c>
      <c r="J1280" s="45">
        <v>64800</v>
      </c>
      <c r="K1280" s="43">
        <v>59000</v>
      </c>
      <c r="L1280" s="41">
        <v>109.83</v>
      </c>
      <c r="M1280" s="11" t="s">
        <v>3707</v>
      </c>
      <c r="N1280" s="41">
        <v>0</v>
      </c>
      <c r="O1280" s="42"/>
      <c r="P1280" s="43">
        <v>71304</v>
      </c>
      <c r="Q1280" s="41" t="s">
        <v>3700</v>
      </c>
      <c r="R1280" s="43">
        <v>-59000</v>
      </c>
      <c r="S1280" s="41">
        <v>0</v>
      </c>
      <c r="T1280" s="7" t="s">
        <v>3701</v>
      </c>
      <c r="U1280" s="46" t="s">
        <v>3702</v>
      </c>
      <c r="V1280" s="41">
        <v>75.650000000000006</v>
      </c>
      <c r="W1280" s="12">
        <v>45782</v>
      </c>
      <c r="X1280" s="12">
        <v>45664</v>
      </c>
      <c r="Y1280" s="47">
        <v>37191</v>
      </c>
      <c r="Z1280" s="42"/>
      <c r="AA1280" s="14">
        <v>45785</v>
      </c>
      <c r="AB1280" s="67" t="s">
        <v>91</v>
      </c>
      <c r="AC1280" s="47">
        <v>27</v>
      </c>
      <c r="AD1280" s="47" t="s">
        <v>133</v>
      </c>
      <c r="AE1280" s="13">
        <v>1017616000</v>
      </c>
      <c r="AF1280" s="47" t="s">
        <v>3703</v>
      </c>
      <c r="AG1280" t="str">
        <f t="shared" si="39"/>
        <v>ADA FOTO</v>
      </c>
    </row>
    <row r="1281" spans="1:33" ht="15.75" hidden="1" customHeight="1" thickBot="1">
      <c r="A1281" t="str">
        <f t="shared" si="38"/>
        <v>060161083898000</v>
      </c>
      <c r="B1281" s="41">
        <v>1275</v>
      </c>
      <c r="C1281" s="42" t="s">
        <v>3806</v>
      </c>
      <c r="D1281" s="7" t="s">
        <v>322</v>
      </c>
      <c r="E1281" s="41">
        <v>30</v>
      </c>
      <c r="F1281" s="43">
        <v>6800</v>
      </c>
      <c r="G1281" s="44">
        <v>30</v>
      </c>
      <c r="H1281" s="43">
        <v>6000</v>
      </c>
      <c r="I1281" s="43">
        <v>180000</v>
      </c>
      <c r="J1281" s="45">
        <v>180000</v>
      </c>
      <c r="K1281" s="43">
        <v>174000</v>
      </c>
      <c r="L1281" s="41">
        <v>103.45</v>
      </c>
      <c r="M1281" s="11" t="s">
        <v>3707</v>
      </c>
      <c r="N1281" s="41">
        <v>0</v>
      </c>
      <c r="O1281" s="42"/>
      <c r="P1281" s="43">
        <v>173520</v>
      </c>
      <c r="Q1281" s="41" t="s">
        <v>3700</v>
      </c>
      <c r="R1281" s="43">
        <v>-174000</v>
      </c>
      <c r="S1281" s="41">
        <v>0</v>
      </c>
      <c r="T1281" s="7" t="s">
        <v>3701</v>
      </c>
      <c r="U1281" s="46" t="s">
        <v>3702</v>
      </c>
      <c r="V1281" s="41">
        <v>4.51</v>
      </c>
      <c r="W1281" s="12">
        <v>45781</v>
      </c>
      <c r="X1281" s="12">
        <v>45777</v>
      </c>
      <c r="Y1281" s="47">
        <v>31746</v>
      </c>
      <c r="Z1281" s="42"/>
      <c r="AA1281" s="14">
        <v>45785</v>
      </c>
      <c r="AB1281" s="67" t="s">
        <v>91</v>
      </c>
      <c r="AC1281" s="47">
        <v>27</v>
      </c>
      <c r="AD1281" s="47" t="s">
        <v>133</v>
      </c>
      <c r="AE1281" s="13">
        <v>1083898000</v>
      </c>
      <c r="AF1281" s="47" t="s">
        <v>3703</v>
      </c>
      <c r="AG1281" t="str">
        <f t="shared" si="39"/>
        <v>ADA FOTO</v>
      </c>
    </row>
    <row r="1282" spans="1:33" ht="15.75" hidden="1" customHeight="1" thickBot="1">
      <c r="A1282" t="str">
        <f t="shared" si="38"/>
        <v>060171114756000</v>
      </c>
      <c r="B1282" s="41">
        <v>1276</v>
      </c>
      <c r="C1282" s="42" t="s">
        <v>3698</v>
      </c>
      <c r="D1282" s="7" t="s">
        <v>418</v>
      </c>
      <c r="E1282" s="41">
        <v>8</v>
      </c>
      <c r="F1282" s="43">
        <v>36700</v>
      </c>
      <c r="G1282" s="44">
        <v>8</v>
      </c>
      <c r="H1282" s="43">
        <v>36000</v>
      </c>
      <c r="I1282" s="43">
        <v>288000</v>
      </c>
      <c r="J1282" s="45">
        <v>288000</v>
      </c>
      <c r="K1282" s="43">
        <v>288000</v>
      </c>
      <c r="L1282" s="41">
        <v>100</v>
      </c>
      <c r="M1282" s="11" t="s">
        <v>3705</v>
      </c>
      <c r="N1282" s="41">
        <v>0</v>
      </c>
      <c r="O1282" s="42"/>
      <c r="P1282" s="43">
        <v>283240</v>
      </c>
      <c r="Q1282" s="41" t="s">
        <v>3700</v>
      </c>
      <c r="R1282" s="43">
        <v>-288000</v>
      </c>
      <c r="S1282" s="41">
        <v>0</v>
      </c>
      <c r="T1282" s="7" t="s">
        <v>3701</v>
      </c>
      <c r="U1282" s="46" t="s">
        <v>3702</v>
      </c>
      <c r="V1282" s="41">
        <v>48.23</v>
      </c>
      <c r="W1282" s="12">
        <v>45785</v>
      </c>
      <c r="X1282" s="12">
        <v>45723</v>
      </c>
      <c r="Y1282" s="47">
        <v>31115</v>
      </c>
      <c r="Z1282" s="42"/>
      <c r="AA1282" s="14">
        <v>45785</v>
      </c>
      <c r="AB1282" s="67" t="s">
        <v>70</v>
      </c>
      <c r="AC1282" s="47">
        <v>11</v>
      </c>
      <c r="AD1282" s="47" t="s">
        <v>133</v>
      </c>
      <c r="AE1282" s="13">
        <v>1114756000</v>
      </c>
      <c r="AF1282" s="47" t="s">
        <v>3703</v>
      </c>
      <c r="AG1282" t="str">
        <f t="shared" si="39"/>
        <v>ADA FOTO</v>
      </c>
    </row>
    <row r="1283" spans="1:33" ht="15.75" hidden="1" customHeight="1" thickBot="1">
      <c r="A1283" t="str">
        <f t="shared" si="38"/>
        <v>060171120170000</v>
      </c>
      <c r="B1283" s="41">
        <v>1277</v>
      </c>
      <c r="C1283" s="42" t="s">
        <v>3704</v>
      </c>
      <c r="D1283" s="7" t="s">
        <v>430</v>
      </c>
      <c r="E1283" s="41">
        <v>12</v>
      </c>
      <c r="F1283" s="43">
        <v>16600</v>
      </c>
      <c r="G1283" s="44">
        <v>12</v>
      </c>
      <c r="H1283" s="43">
        <v>16250</v>
      </c>
      <c r="I1283" s="43">
        <v>195000</v>
      </c>
      <c r="J1283" s="45">
        <v>195000</v>
      </c>
      <c r="K1283" s="43">
        <v>195000</v>
      </c>
      <c r="L1283" s="41">
        <v>100</v>
      </c>
      <c r="M1283" s="11" t="s">
        <v>3705</v>
      </c>
      <c r="N1283" s="41">
        <v>0</v>
      </c>
      <c r="O1283" s="42"/>
      <c r="P1283" s="43">
        <v>192060</v>
      </c>
      <c r="Q1283" s="41" t="s">
        <v>3700</v>
      </c>
      <c r="R1283" s="43">
        <v>-195000</v>
      </c>
      <c r="S1283" s="41">
        <v>0</v>
      </c>
      <c r="T1283" s="7" t="s">
        <v>3701</v>
      </c>
      <c r="U1283" s="46" t="s">
        <v>3702</v>
      </c>
      <c r="V1283" s="41">
        <v>0.05</v>
      </c>
      <c r="W1283" s="12">
        <v>45785</v>
      </c>
      <c r="X1283" s="12">
        <v>45775</v>
      </c>
      <c r="Y1283" s="47">
        <v>31115</v>
      </c>
      <c r="Z1283" s="42"/>
      <c r="AA1283" s="14">
        <v>45785</v>
      </c>
      <c r="AB1283" s="67" t="s">
        <v>70</v>
      </c>
      <c r="AC1283" s="47">
        <v>11</v>
      </c>
      <c r="AD1283" s="47" t="s">
        <v>133</v>
      </c>
      <c r="AE1283" s="13">
        <v>1120170000</v>
      </c>
      <c r="AF1283" s="47" t="s">
        <v>3703</v>
      </c>
      <c r="AG1283" t="str">
        <f t="shared" si="39"/>
        <v>ADA FOTO</v>
      </c>
    </row>
    <row r="1284" spans="1:33" ht="15.75" hidden="1" customHeight="1" thickBot="1">
      <c r="A1284" t="str">
        <f t="shared" si="38"/>
        <v>060171121051000</v>
      </c>
      <c r="B1284" s="41">
        <v>1278</v>
      </c>
      <c r="C1284" s="42" t="s">
        <v>3706</v>
      </c>
      <c r="D1284" s="7" t="s">
        <v>436</v>
      </c>
      <c r="E1284" s="41">
        <v>12</v>
      </c>
      <c r="F1284" s="43">
        <v>8700</v>
      </c>
      <c r="G1284" s="44">
        <v>12</v>
      </c>
      <c r="H1284" s="43">
        <v>8400</v>
      </c>
      <c r="I1284" s="43">
        <v>100800</v>
      </c>
      <c r="J1284" s="45">
        <v>100800</v>
      </c>
      <c r="K1284" s="43">
        <v>94000</v>
      </c>
      <c r="L1284" s="41">
        <v>107.23</v>
      </c>
      <c r="M1284" s="11" t="s">
        <v>3707</v>
      </c>
      <c r="N1284" s="41">
        <v>0</v>
      </c>
      <c r="O1284" s="42"/>
      <c r="P1284" s="43">
        <v>101496</v>
      </c>
      <c r="Q1284" s="41" t="s">
        <v>3700</v>
      </c>
      <c r="R1284" s="43">
        <v>-94000</v>
      </c>
      <c r="S1284" s="41">
        <v>0</v>
      </c>
      <c r="T1284" s="7" t="s">
        <v>3701</v>
      </c>
      <c r="U1284" s="46" t="s">
        <v>3702</v>
      </c>
      <c r="V1284" s="41">
        <v>4.0999999999999996</v>
      </c>
      <c r="W1284" s="12">
        <v>45784</v>
      </c>
      <c r="X1284" s="12">
        <v>45777</v>
      </c>
      <c r="Y1284" s="47">
        <v>36978</v>
      </c>
      <c r="Z1284" s="42"/>
      <c r="AA1284" s="14">
        <v>45785</v>
      </c>
      <c r="AB1284" s="67" t="s">
        <v>70</v>
      </c>
      <c r="AC1284" s="47">
        <v>11</v>
      </c>
      <c r="AD1284" s="47" t="s">
        <v>133</v>
      </c>
      <c r="AE1284" s="13">
        <v>1121051000</v>
      </c>
      <c r="AF1284" s="47" t="s">
        <v>3703</v>
      </c>
      <c r="AG1284" t="str">
        <f t="shared" si="39"/>
        <v>ADA FOTO</v>
      </c>
    </row>
    <row r="1285" spans="1:33" ht="15.75" hidden="1" customHeight="1" thickBot="1">
      <c r="A1285" t="str">
        <f t="shared" si="38"/>
        <v>060171071606000</v>
      </c>
      <c r="B1285" s="41">
        <v>1279</v>
      </c>
      <c r="C1285" s="42" t="s">
        <v>3708</v>
      </c>
      <c r="D1285" s="7" t="s">
        <v>268</v>
      </c>
      <c r="E1285" s="41">
        <v>9</v>
      </c>
      <c r="F1285" s="43">
        <v>18400</v>
      </c>
      <c r="G1285" s="44">
        <v>9</v>
      </c>
      <c r="H1285" s="43">
        <v>17100</v>
      </c>
      <c r="I1285" s="43">
        <v>153900</v>
      </c>
      <c r="J1285" s="45">
        <v>153900</v>
      </c>
      <c r="K1285" s="43">
        <v>155000</v>
      </c>
      <c r="L1285" s="41">
        <v>99.29</v>
      </c>
      <c r="M1285" s="11" t="s">
        <v>3699</v>
      </c>
      <c r="N1285" s="41">
        <v>0</v>
      </c>
      <c r="O1285" s="42"/>
      <c r="P1285" s="43">
        <v>151902</v>
      </c>
      <c r="Q1285" s="41" t="s">
        <v>3700</v>
      </c>
      <c r="R1285" s="43">
        <v>-155000</v>
      </c>
      <c r="S1285" s="41">
        <v>0</v>
      </c>
      <c r="T1285" s="7" t="s">
        <v>3701</v>
      </c>
      <c r="U1285" s="46" t="s">
        <v>3702</v>
      </c>
      <c r="V1285" s="41">
        <v>0.56000000000000005</v>
      </c>
      <c r="W1285" s="12">
        <v>45783</v>
      </c>
      <c r="X1285" s="12">
        <v>45783</v>
      </c>
      <c r="Y1285" s="47">
        <v>31115</v>
      </c>
      <c r="Z1285" s="42"/>
      <c r="AA1285" s="14">
        <v>45785</v>
      </c>
      <c r="AB1285" s="67" t="s">
        <v>70</v>
      </c>
      <c r="AC1285" s="47">
        <v>11</v>
      </c>
      <c r="AD1285" s="47" t="s">
        <v>133</v>
      </c>
      <c r="AE1285" s="13">
        <v>1071606000</v>
      </c>
      <c r="AF1285" s="47" t="s">
        <v>3703</v>
      </c>
      <c r="AG1285" t="str">
        <f t="shared" si="39"/>
        <v>ADA FOTO</v>
      </c>
    </row>
    <row r="1286" spans="1:33" ht="15.75" hidden="1" customHeight="1" thickBot="1">
      <c r="A1286" t="str">
        <f t="shared" si="38"/>
        <v>060171064670000</v>
      </c>
      <c r="B1286" s="41">
        <v>1280</v>
      </c>
      <c r="C1286" s="42" t="s">
        <v>3709</v>
      </c>
      <c r="D1286" s="7" t="s">
        <v>244</v>
      </c>
      <c r="E1286" s="41">
        <v>16</v>
      </c>
      <c r="F1286" s="43">
        <v>18000</v>
      </c>
      <c r="G1286" s="44">
        <v>16</v>
      </c>
      <c r="H1286" s="43">
        <v>17250</v>
      </c>
      <c r="I1286" s="43">
        <v>276000</v>
      </c>
      <c r="J1286" s="45">
        <v>276000</v>
      </c>
      <c r="K1286" s="43">
        <v>282000</v>
      </c>
      <c r="L1286" s="41">
        <v>97.87</v>
      </c>
      <c r="M1286" s="11" t="s">
        <v>3699</v>
      </c>
      <c r="N1286" s="41">
        <v>0</v>
      </c>
      <c r="O1286" s="42"/>
      <c r="P1286" s="43">
        <v>271440</v>
      </c>
      <c r="Q1286" s="41" t="s">
        <v>3700</v>
      </c>
      <c r="R1286" s="43">
        <v>-282000</v>
      </c>
      <c r="S1286" s="41">
        <v>0</v>
      </c>
      <c r="T1286" s="7" t="s">
        <v>3701</v>
      </c>
      <c r="U1286" s="46" t="s">
        <v>3702</v>
      </c>
      <c r="V1286" s="41">
        <v>6.66</v>
      </c>
      <c r="W1286" s="12">
        <v>45784</v>
      </c>
      <c r="X1286" s="12">
        <v>45734</v>
      </c>
      <c r="Y1286" s="47">
        <v>31115</v>
      </c>
      <c r="Z1286" s="42"/>
      <c r="AA1286" s="14">
        <v>45785</v>
      </c>
      <c r="AB1286" s="67" t="s">
        <v>70</v>
      </c>
      <c r="AC1286" s="47">
        <v>11</v>
      </c>
      <c r="AD1286" s="47" t="s">
        <v>133</v>
      </c>
      <c r="AE1286" s="13">
        <v>1064670000</v>
      </c>
      <c r="AF1286" s="47" t="s">
        <v>3703</v>
      </c>
      <c r="AG1286" t="str">
        <f t="shared" si="39"/>
        <v>ADA FOTO</v>
      </c>
    </row>
    <row r="1287" spans="1:33" ht="15.75" hidden="1" customHeight="1" thickBot="1">
      <c r="A1287" t="str">
        <f t="shared" ref="A1287:A1350" si="40">AB1287&amp;AE1287</f>
        <v>060171016172000</v>
      </c>
      <c r="B1287" s="41">
        <v>1281</v>
      </c>
      <c r="C1287" s="42" t="s">
        <v>3712</v>
      </c>
      <c r="D1287" s="7" t="s">
        <v>168</v>
      </c>
      <c r="E1287" s="41">
        <v>12</v>
      </c>
      <c r="F1287" s="43">
        <v>23400</v>
      </c>
      <c r="G1287" s="44">
        <v>12</v>
      </c>
      <c r="H1287" s="43">
        <v>22900</v>
      </c>
      <c r="I1287" s="43">
        <v>274800</v>
      </c>
      <c r="J1287" s="45">
        <v>274800</v>
      </c>
      <c r="K1287" s="43">
        <v>276000</v>
      </c>
      <c r="L1287" s="41">
        <v>99.57</v>
      </c>
      <c r="M1287" s="11" t="s">
        <v>3699</v>
      </c>
      <c r="N1287" s="41">
        <v>0</v>
      </c>
      <c r="O1287" s="42"/>
      <c r="P1287" s="43">
        <v>247368</v>
      </c>
      <c r="Q1287" s="41" t="s">
        <v>3700</v>
      </c>
      <c r="R1287" s="43">
        <v>-276000</v>
      </c>
      <c r="S1287" s="41">
        <v>0</v>
      </c>
      <c r="T1287" s="7" t="s">
        <v>3701</v>
      </c>
      <c r="U1287" s="46" t="s">
        <v>3702</v>
      </c>
      <c r="V1287" s="41">
        <v>0.27</v>
      </c>
      <c r="W1287" s="12">
        <v>45785</v>
      </c>
      <c r="X1287" s="12">
        <v>45776</v>
      </c>
      <c r="Y1287" s="47">
        <v>34625</v>
      </c>
      <c r="Z1287" s="42"/>
      <c r="AA1287" s="14">
        <v>45785</v>
      </c>
      <c r="AB1287" s="67" t="s">
        <v>70</v>
      </c>
      <c r="AC1287" s="47">
        <v>11</v>
      </c>
      <c r="AD1287" s="47" t="s">
        <v>133</v>
      </c>
      <c r="AE1287" s="13">
        <v>1016172000</v>
      </c>
      <c r="AF1287" s="47" t="s">
        <v>3703</v>
      </c>
      <c r="AG1287" t="str">
        <f t="shared" ref="AG1287:AG1350" si="41">IF(LEFT(M1287,1)="*","ADA FOTO","TIDAK ADA")</f>
        <v>ADA FOTO</v>
      </c>
    </row>
    <row r="1288" spans="1:33" ht="15.75" hidden="1" customHeight="1" thickBot="1">
      <c r="A1288" t="str">
        <f t="shared" si="40"/>
        <v>060171071008000</v>
      </c>
      <c r="B1288" s="41">
        <v>1282</v>
      </c>
      <c r="C1288" s="42" t="s">
        <v>3713</v>
      </c>
      <c r="D1288" s="7" t="s">
        <v>262</v>
      </c>
      <c r="E1288" s="41">
        <v>12</v>
      </c>
      <c r="F1288" s="43">
        <v>8600</v>
      </c>
      <c r="G1288" s="44">
        <v>12</v>
      </c>
      <c r="H1288" s="43">
        <v>8400</v>
      </c>
      <c r="I1288" s="43">
        <v>100800</v>
      </c>
      <c r="J1288" s="48">
        <v>100800</v>
      </c>
      <c r="K1288" s="43">
        <v>101000</v>
      </c>
      <c r="L1288" s="41">
        <v>99.8</v>
      </c>
      <c r="M1288" s="11" t="s">
        <v>3699</v>
      </c>
      <c r="N1288" s="41">
        <v>0</v>
      </c>
      <c r="O1288" s="42"/>
      <c r="P1288" s="43">
        <v>96876</v>
      </c>
      <c r="Q1288" s="41" t="s">
        <v>3700</v>
      </c>
      <c r="R1288" s="43">
        <v>-101000</v>
      </c>
      <c r="S1288" s="41">
        <v>0</v>
      </c>
      <c r="T1288" s="7" t="s">
        <v>3701</v>
      </c>
      <c r="U1288" s="46" t="s">
        <v>3702</v>
      </c>
      <c r="V1288" s="41">
        <v>4.62</v>
      </c>
      <c r="W1288" s="12">
        <v>45784</v>
      </c>
      <c r="X1288" s="12">
        <v>45771</v>
      </c>
      <c r="Y1288" s="47">
        <v>21046</v>
      </c>
      <c r="Z1288" s="42"/>
      <c r="AA1288" s="14">
        <v>45785</v>
      </c>
      <c r="AB1288" s="67" t="s">
        <v>70</v>
      </c>
      <c r="AC1288" s="47">
        <v>11</v>
      </c>
      <c r="AD1288" s="47" t="s">
        <v>133</v>
      </c>
      <c r="AE1288" s="13">
        <v>1071008000</v>
      </c>
      <c r="AF1288" s="47" t="s">
        <v>3703</v>
      </c>
      <c r="AG1288" t="str">
        <f t="shared" si="41"/>
        <v>ADA FOTO</v>
      </c>
    </row>
    <row r="1289" spans="1:33" ht="15.75" hidden="1" customHeight="1" thickBot="1">
      <c r="A1289" t="str">
        <f t="shared" si="40"/>
        <v>060171072194000</v>
      </c>
      <c r="B1289" s="41">
        <v>1283</v>
      </c>
      <c r="C1289" s="42" t="s">
        <v>3714</v>
      </c>
      <c r="D1289" s="7" t="s">
        <v>274</v>
      </c>
      <c r="E1289" s="41">
        <v>24</v>
      </c>
      <c r="F1289" s="43">
        <v>9300</v>
      </c>
      <c r="G1289" s="44">
        <v>0</v>
      </c>
      <c r="H1289" s="43">
        <v>0</v>
      </c>
      <c r="I1289" s="43">
        <v>223200</v>
      </c>
      <c r="J1289" s="45">
        <v>223200</v>
      </c>
      <c r="K1289" s="43">
        <v>159400</v>
      </c>
      <c r="L1289" s="41">
        <v>140.03</v>
      </c>
      <c r="M1289" s="11" t="s">
        <v>3707</v>
      </c>
      <c r="N1289" s="41">
        <v>0</v>
      </c>
      <c r="O1289" s="42"/>
      <c r="P1289" s="43">
        <v>153936</v>
      </c>
      <c r="Q1289" s="41" t="s">
        <v>3700</v>
      </c>
      <c r="R1289" s="43">
        <v>-159400</v>
      </c>
      <c r="S1289" s="41">
        <v>0</v>
      </c>
      <c r="T1289" s="7" t="s">
        <v>3701</v>
      </c>
      <c r="U1289" s="46" t="s">
        <v>3702</v>
      </c>
      <c r="V1289" s="50">
        <v>0.05</v>
      </c>
      <c r="W1289" s="12">
        <v>45785</v>
      </c>
      <c r="X1289" s="12">
        <v>45759</v>
      </c>
      <c r="Y1289" s="47">
        <v>34157</v>
      </c>
      <c r="Z1289" s="42"/>
      <c r="AA1289" s="14">
        <v>45785</v>
      </c>
      <c r="AB1289" s="67" t="s">
        <v>70</v>
      </c>
      <c r="AC1289" s="47">
        <v>11</v>
      </c>
      <c r="AD1289" s="47" t="s">
        <v>133</v>
      </c>
      <c r="AE1289" s="13">
        <v>1072194000</v>
      </c>
      <c r="AF1289" s="47" t="s">
        <v>3703</v>
      </c>
      <c r="AG1289" t="str">
        <f t="shared" si="41"/>
        <v>ADA FOTO</v>
      </c>
    </row>
    <row r="1290" spans="1:33" ht="15.75" hidden="1" customHeight="1" thickBot="1">
      <c r="A1290" t="str">
        <f t="shared" si="40"/>
        <v>060171064680000</v>
      </c>
      <c r="B1290" s="41">
        <v>1284</v>
      </c>
      <c r="C1290" s="42" t="s">
        <v>3715</v>
      </c>
      <c r="D1290" s="7" t="s">
        <v>3716</v>
      </c>
      <c r="E1290" s="41">
        <v>28</v>
      </c>
      <c r="F1290" s="43">
        <v>8600</v>
      </c>
      <c r="G1290" s="44">
        <v>28</v>
      </c>
      <c r="H1290" s="43">
        <v>8550</v>
      </c>
      <c r="I1290" s="43">
        <v>239400</v>
      </c>
      <c r="J1290" s="45">
        <v>239400</v>
      </c>
      <c r="K1290" s="43">
        <v>230000</v>
      </c>
      <c r="L1290" s="41">
        <v>104.09</v>
      </c>
      <c r="M1290" s="11" t="s">
        <v>3707</v>
      </c>
      <c r="N1290" s="41">
        <v>0</v>
      </c>
      <c r="O1290" s="42"/>
      <c r="P1290" s="43">
        <v>266168</v>
      </c>
      <c r="Q1290" s="41" t="s">
        <v>3700</v>
      </c>
      <c r="R1290" s="43">
        <v>-230000</v>
      </c>
      <c r="S1290" s="41">
        <v>0</v>
      </c>
      <c r="T1290" s="7" t="s">
        <v>3701</v>
      </c>
      <c r="U1290" s="46" t="s">
        <v>3702</v>
      </c>
      <c r="V1290" s="41">
        <v>56.14</v>
      </c>
      <c r="W1290" s="12">
        <v>45785</v>
      </c>
      <c r="X1290" s="12">
        <v>45775</v>
      </c>
      <c r="Y1290" s="47">
        <v>31115</v>
      </c>
      <c r="Z1290" s="42"/>
      <c r="AA1290" s="14">
        <v>45785</v>
      </c>
      <c r="AB1290" s="67" t="s">
        <v>70</v>
      </c>
      <c r="AC1290" s="47">
        <v>11</v>
      </c>
      <c r="AD1290" s="47" t="s">
        <v>133</v>
      </c>
      <c r="AE1290" s="13">
        <v>1064680000</v>
      </c>
      <c r="AF1290" s="47" t="s">
        <v>3703</v>
      </c>
      <c r="AG1290" t="str">
        <f t="shared" si="41"/>
        <v>ADA FOTO</v>
      </c>
    </row>
    <row r="1291" spans="1:33" ht="15.75" hidden="1" customHeight="1" thickBot="1">
      <c r="A1291" t="str">
        <f t="shared" si="40"/>
        <v>060171064394000</v>
      </c>
      <c r="B1291" s="41">
        <v>1285</v>
      </c>
      <c r="C1291" s="42" t="s">
        <v>3836</v>
      </c>
      <c r="D1291" s="7" t="s">
        <v>725</v>
      </c>
      <c r="E1291" s="41">
        <v>36</v>
      </c>
      <c r="F1291" s="43">
        <v>4700</v>
      </c>
      <c r="G1291" s="44">
        <v>36</v>
      </c>
      <c r="H1291" s="43">
        <v>4650</v>
      </c>
      <c r="I1291" s="43">
        <v>167400</v>
      </c>
      <c r="J1291" s="45">
        <v>167400</v>
      </c>
      <c r="K1291" s="43">
        <v>169200</v>
      </c>
      <c r="L1291" s="41">
        <v>98.94</v>
      </c>
      <c r="M1291" s="11" t="s">
        <v>3699</v>
      </c>
      <c r="N1291" s="41">
        <v>0</v>
      </c>
      <c r="O1291" s="42"/>
      <c r="P1291" s="43">
        <v>149508</v>
      </c>
      <c r="Q1291" s="41" t="s">
        <v>3700</v>
      </c>
      <c r="R1291" s="43">
        <v>-169200</v>
      </c>
      <c r="S1291" s="41">
        <v>0</v>
      </c>
      <c r="T1291" s="7" t="s">
        <v>3701</v>
      </c>
      <c r="U1291" s="46" t="s">
        <v>3702</v>
      </c>
      <c r="V1291" s="41">
        <v>24.31</v>
      </c>
      <c r="W1291" s="12">
        <v>45784</v>
      </c>
      <c r="X1291" s="12">
        <v>45779</v>
      </c>
      <c r="Y1291" s="47">
        <v>38902</v>
      </c>
      <c r="Z1291" s="42"/>
      <c r="AA1291" s="14">
        <v>45785</v>
      </c>
      <c r="AB1291" s="67" t="s">
        <v>70</v>
      </c>
      <c r="AC1291" s="47">
        <v>11</v>
      </c>
      <c r="AD1291" s="47" t="s">
        <v>133</v>
      </c>
      <c r="AE1291" s="13">
        <v>1064394000</v>
      </c>
      <c r="AF1291" s="47" t="s">
        <v>3703</v>
      </c>
      <c r="AG1291" t="str">
        <f t="shared" si="41"/>
        <v>ADA FOTO</v>
      </c>
    </row>
    <row r="1292" spans="1:33" ht="15.75" hidden="1" customHeight="1" thickBot="1">
      <c r="A1292" t="str">
        <f t="shared" si="40"/>
        <v>060171083138000</v>
      </c>
      <c r="B1292" s="41">
        <v>1286</v>
      </c>
      <c r="C1292" s="42" t="s">
        <v>3717</v>
      </c>
      <c r="D1292" s="7" t="s">
        <v>2544</v>
      </c>
      <c r="E1292" s="41">
        <v>12</v>
      </c>
      <c r="F1292" s="43">
        <v>33500</v>
      </c>
      <c r="G1292" s="44">
        <v>0</v>
      </c>
      <c r="H1292" s="43">
        <v>0</v>
      </c>
      <c r="I1292" s="43">
        <v>402000</v>
      </c>
      <c r="J1292" s="45">
        <v>402000</v>
      </c>
      <c r="K1292" s="43">
        <v>422400</v>
      </c>
      <c r="L1292" s="41">
        <v>95.17</v>
      </c>
      <c r="M1292" s="11" t="s">
        <v>3699</v>
      </c>
      <c r="N1292" s="41">
        <v>0</v>
      </c>
      <c r="O1292" s="42"/>
      <c r="P1292" s="43">
        <v>452964</v>
      </c>
      <c r="Q1292" s="41" t="s">
        <v>3700</v>
      </c>
      <c r="R1292" s="43">
        <v>-422400</v>
      </c>
      <c r="S1292" s="41">
        <v>0</v>
      </c>
      <c r="T1292" s="7" t="s">
        <v>3701</v>
      </c>
      <c r="U1292" s="46" t="s">
        <v>3702</v>
      </c>
      <c r="V1292" s="41">
        <v>4.33</v>
      </c>
      <c r="W1292" s="12">
        <v>45785</v>
      </c>
      <c r="X1292" s="12">
        <v>45771</v>
      </c>
      <c r="Y1292" s="47">
        <v>32361</v>
      </c>
      <c r="Z1292" s="42">
        <v>0</v>
      </c>
      <c r="AA1292" s="14">
        <v>45785</v>
      </c>
      <c r="AB1292" s="67" t="s">
        <v>70</v>
      </c>
      <c r="AC1292" s="47">
        <v>14</v>
      </c>
      <c r="AD1292" s="47" t="s">
        <v>133</v>
      </c>
      <c r="AE1292" s="13">
        <v>1083138000</v>
      </c>
      <c r="AF1292" s="47" t="s">
        <v>3703</v>
      </c>
      <c r="AG1292" t="str">
        <f t="shared" si="41"/>
        <v>ADA FOTO</v>
      </c>
    </row>
    <row r="1293" spans="1:33" ht="15.75" hidden="1" customHeight="1" thickBot="1">
      <c r="A1293" t="str">
        <f t="shared" si="40"/>
        <v>060171068899000</v>
      </c>
      <c r="B1293" s="41">
        <v>1287</v>
      </c>
      <c r="C1293" s="42" t="s">
        <v>3718</v>
      </c>
      <c r="D1293" s="7" t="s">
        <v>2519</v>
      </c>
      <c r="E1293" s="41">
        <v>60</v>
      </c>
      <c r="F1293" s="43">
        <v>4700</v>
      </c>
      <c r="G1293" s="44">
        <v>60</v>
      </c>
      <c r="H1293" s="43">
        <v>4575</v>
      </c>
      <c r="I1293" s="43">
        <v>274500</v>
      </c>
      <c r="J1293" s="48">
        <v>274500</v>
      </c>
      <c r="K1293" s="49">
        <v>270000</v>
      </c>
      <c r="L1293" s="41">
        <v>101.67</v>
      </c>
      <c r="M1293" s="11" t="s">
        <v>3707</v>
      </c>
      <c r="N1293" s="41">
        <v>0</v>
      </c>
      <c r="O1293" s="42"/>
      <c r="P1293" s="43">
        <v>261240</v>
      </c>
      <c r="Q1293" s="41" t="s">
        <v>3700</v>
      </c>
      <c r="R1293" s="43">
        <v>-270000</v>
      </c>
      <c r="S1293" s="41">
        <v>0</v>
      </c>
      <c r="T1293" s="7" t="s">
        <v>3701</v>
      </c>
      <c r="U1293" s="46" t="s">
        <v>3702</v>
      </c>
      <c r="V1293" s="41">
        <v>5.23</v>
      </c>
      <c r="W1293" s="12">
        <v>45781</v>
      </c>
      <c r="X1293" s="12">
        <v>45779</v>
      </c>
      <c r="Y1293" s="47">
        <v>21762</v>
      </c>
      <c r="Z1293" s="42">
        <v>0</v>
      </c>
      <c r="AA1293" s="14">
        <v>45785</v>
      </c>
      <c r="AB1293" s="67" t="s">
        <v>70</v>
      </c>
      <c r="AC1293" s="47">
        <v>14</v>
      </c>
      <c r="AD1293" s="47" t="s">
        <v>133</v>
      </c>
      <c r="AE1293" s="13">
        <v>1068899000</v>
      </c>
      <c r="AF1293" s="47" t="s">
        <v>3703</v>
      </c>
      <c r="AG1293" t="str">
        <f t="shared" si="41"/>
        <v>ADA FOTO</v>
      </c>
    </row>
    <row r="1294" spans="1:33" ht="15.75" hidden="1" customHeight="1" thickBot="1">
      <c r="A1294" t="str">
        <f t="shared" si="40"/>
        <v>060171077650000</v>
      </c>
      <c r="B1294" s="41">
        <v>1288</v>
      </c>
      <c r="C1294" s="42" t="s">
        <v>3719</v>
      </c>
      <c r="D1294" s="7" t="s">
        <v>2534</v>
      </c>
      <c r="E1294" s="41">
        <v>60</v>
      </c>
      <c r="F1294" s="43">
        <v>1000</v>
      </c>
      <c r="G1294" s="44">
        <v>60</v>
      </c>
      <c r="H1294" s="43">
        <v>875</v>
      </c>
      <c r="I1294" s="43">
        <v>52500</v>
      </c>
      <c r="J1294" s="48">
        <v>52500</v>
      </c>
      <c r="K1294" s="49">
        <v>52500</v>
      </c>
      <c r="L1294" s="41">
        <v>100</v>
      </c>
      <c r="M1294" s="11" t="s">
        <v>3705</v>
      </c>
      <c r="N1294" s="41">
        <v>0</v>
      </c>
      <c r="O1294" s="42"/>
      <c r="P1294" s="43">
        <v>49500</v>
      </c>
      <c r="Q1294" s="41" t="s">
        <v>3700</v>
      </c>
      <c r="R1294" s="43">
        <v>-52500</v>
      </c>
      <c r="S1294" s="41">
        <v>0</v>
      </c>
      <c r="T1294" s="7" t="s">
        <v>3701</v>
      </c>
      <c r="U1294" s="46" t="s">
        <v>3702</v>
      </c>
      <c r="V1294" s="41">
        <v>23.58</v>
      </c>
      <c r="W1294" s="12">
        <v>45783</v>
      </c>
      <c r="X1294" s="12">
        <v>45708</v>
      </c>
      <c r="Y1294" s="47">
        <v>24544</v>
      </c>
      <c r="Z1294" s="42">
        <v>0</v>
      </c>
      <c r="AA1294" s="14">
        <v>45785</v>
      </c>
      <c r="AB1294" s="67" t="s">
        <v>70</v>
      </c>
      <c r="AC1294" s="47">
        <v>14</v>
      </c>
      <c r="AD1294" s="47" t="s">
        <v>133</v>
      </c>
      <c r="AE1294" s="13">
        <v>1077650000</v>
      </c>
      <c r="AF1294" s="47" t="s">
        <v>3703</v>
      </c>
      <c r="AG1294" t="str">
        <f t="shared" si="41"/>
        <v>ADA FOTO</v>
      </c>
    </row>
    <row r="1295" spans="1:33" ht="15.75" hidden="1" customHeight="1" thickBot="1">
      <c r="A1295" t="str">
        <f t="shared" si="40"/>
        <v>060171089885000</v>
      </c>
      <c r="B1295" s="41">
        <v>1289</v>
      </c>
      <c r="C1295" s="42" t="s">
        <v>3720</v>
      </c>
      <c r="D1295" s="7" t="s">
        <v>2565</v>
      </c>
      <c r="E1295" s="41">
        <v>72</v>
      </c>
      <c r="F1295" s="43">
        <v>975</v>
      </c>
      <c r="G1295" s="44">
        <v>0</v>
      </c>
      <c r="H1295" s="43">
        <v>0</v>
      </c>
      <c r="I1295" s="43">
        <v>70200</v>
      </c>
      <c r="J1295" s="45">
        <v>70200</v>
      </c>
      <c r="K1295" s="43">
        <v>55400</v>
      </c>
      <c r="L1295" s="41">
        <v>126.71</v>
      </c>
      <c r="M1295" s="11" t="s">
        <v>3707</v>
      </c>
      <c r="N1295" s="41">
        <v>0</v>
      </c>
      <c r="O1295" s="42"/>
      <c r="P1295" s="43">
        <v>56880</v>
      </c>
      <c r="Q1295" s="41" t="s">
        <v>3700</v>
      </c>
      <c r="R1295" s="43">
        <v>-55400</v>
      </c>
      <c r="S1295" s="41">
        <v>0</v>
      </c>
      <c r="T1295" s="7" t="s">
        <v>3701</v>
      </c>
      <c r="U1295" s="46" t="s">
        <v>3702</v>
      </c>
      <c r="V1295" s="41">
        <v>0.05</v>
      </c>
      <c r="W1295" s="12">
        <v>45782</v>
      </c>
      <c r="X1295" s="12">
        <v>45708</v>
      </c>
      <c r="Y1295" s="47">
        <v>24544</v>
      </c>
      <c r="Z1295" s="42">
        <v>0</v>
      </c>
      <c r="AA1295" s="14">
        <v>45785</v>
      </c>
      <c r="AB1295" s="67" t="s">
        <v>70</v>
      </c>
      <c r="AC1295" s="47">
        <v>14</v>
      </c>
      <c r="AD1295" s="47" t="s">
        <v>133</v>
      </c>
      <c r="AE1295" s="13">
        <v>1089885000</v>
      </c>
      <c r="AF1295" s="47" t="s">
        <v>3703</v>
      </c>
      <c r="AG1295" t="str">
        <f t="shared" si="41"/>
        <v>ADA FOTO</v>
      </c>
    </row>
    <row r="1296" spans="1:33" ht="15.75" hidden="1" customHeight="1" thickBot="1">
      <c r="A1296" t="str">
        <f t="shared" si="40"/>
        <v>060171028702000</v>
      </c>
      <c r="B1296" s="41">
        <v>1290</v>
      </c>
      <c r="C1296" s="42" t="s">
        <v>3721</v>
      </c>
      <c r="D1296" s="7" t="s">
        <v>3623</v>
      </c>
      <c r="E1296" s="41">
        <v>12</v>
      </c>
      <c r="F1296" s="43">
        <v>18500</v>
      </c>
      <c r="G1296" s="44">
        <v>12</v>
      </c>
      <c r="H1296" s="43">
        <v>15700</v>
      </c>
      <c r="I1296" s="43">
        <v>188400</v>
      </c>
      <c r="J1296" s="45">
        <v>188400</v>
      </c>
      <c r="K1296" s="43">
        <v>200500</v>
      </c>
      <c r="L1296" s="41">
        <v>93.97</v>
      </c>
      <c r="M1296" s="11" t="s">
        <v>3699</v>
      </c>
      <c r="N1296" s="41">
        <v>0</v>
      </c>
      <c r="O1296" s="42"/>
      <c r="P1296" s="43">
        <v>240000</v>
      </c>
      <c r="Q1296" s="41" t="s">
        <v>3700</v>
      </c>
      <c r="R1296" s="43">
        <v>-200500</v>
      </c>
      <c r="S1296" s="41">
        <v>0</v>
      </c>
      <c r="T1296" s="7" t="s">
        <v>3701</v>
      </c>
      <c r="U1296" s="46" t="s">
        <v>3702</v>
      </c>
      <c r="V1296" s="41">
        <v>0.53</v>
      </c>
      <c r="W1296" s="12">
        <v>45777</v>
      </c>
      <c r="X1296" s="12">
        <v>45640</v>
      </c>
      <c r="Y1296" s="47">
        <v>35044</v>
      </c>
      <c r="Z1296" s="42">
        <v>0</v>
      </c>
      <c r="AA1296" s="14">
        <v>45785</v>
      </c>
      <c r="AB1296" s="67" t="s">
        <v>70</v>
      </c>
      <c r="AC1296" s="47">
        <v>14</v>
      </c>
      <c r="AD1296" s="47" t="s">
        <v>133</v>
      </c>
      <c r="AE1296" s="13">
        <v>1028702000</v>
      </c>
      <c r="AF1296" s="47" t="s">
        <v>3703</v>
      </c>
      <c r="AG1296" t="str">
        <f t="shared" si="41"/>
        <v>ADA FOTO</v>
      </c>
    </row>
    <row r="1297" spans="1:33" ht="15.75" hidden="1" customHeight="1" thickBot="1">
      <c r="A1297" t="str">
        <f t="shared" si="40"/>
        <v>060171089867000</v>
      </c>
      <c r="B1297" s="41">
        <v>1291</v>
      </c>
      <c r="C1297" s="42" t="s">
        <v>3722</v>
      </c>
      <c r="D1297" s="7" t="s">
        <v>3571</v>
      </c>
      <c r="E1297" s="41">
        <v>30</v>
      </c>
      <c r="F1297" s="43">
        <v>5000</v>
      </c>
      <c r="G1297" s="44">
        <v>30</v>
      </c>
      <c r="H1297" s="43">
        <v>4367</v>
      </c>
      <c r="I1297" s="43">
        <v>131010</v>
      </c>
      <c r="J1297" s="45">
        <v>131010</v>
      </c>
      <c r="K1297" s="43">
        <v>138000</v>
      </c>
      <c r="L1297" s="41">
        <v>94.93</v>
      </c>
      <c r="M1297" s="11" t="s">
        <v>3699</v>
      </c>
      <c r="N1297" s="41">
        <v>0</v>
      </c>
      <c r="O1297" s="42"/>
      <c r="P1297" s="43">
        <v>138210</v>
      </c>
      <c r="Q1297" s="41" t="s">
        <v>3700</v>
      </c>
      <c r="R1297" s="43">
        <v>-138000</v>
      </c>
      <c r="S1297" s="41">
        <v>0</v>
      </c>
      <c r="T1297" s="7" t="s">
        <v>3701</v>
      </c>
      <c r="U1297" s="46" t="s">
        <v>3711</v>
      </c>
      <c r="V1297" s="41">
        <v>9.18</v>
      </c>
      <c r="W1297" s="12">
        <v>45780</v>
      </c>
      <c r="X1297" s="12">
        <v>45740</v>
      </c>
      <c r="Y1297" s="47">
        <v>22377</v>
      </c>
      <c r="Z1297" s="42">
        <v>0</v>
      </c>
      <c r="AA1297" s="14">
        <v>45785</v>
      </c>
      <c r="AB1297" s="67" t="s">
        <v>70</v>
      </c>
      <c r="AC1297" s="47">
        <v>14</v>
      </c>
      <c r="AD1297" s="47" t="s">
        <v>133</v>
      </c>
      <c r="AE1297" s="13">
        <v>1089867000</v>
      </c>
      <c r="AF1297" s="47" t="s">
        <v>3703</v>
      </c>
      <c r="AG1297" t="str">
        <f t="shared" si="41"/>
        <v>ADA FOTO</v>
      </c>
    </row>
    <row r="1298" spans="1:33" ht="15.75" hidden="1" customHeight="1" thickBot="1">
      <c r="A1298" t="str">
        <f t="shared" si="40"/>
        <v>060171105042000</v>
      </c>
      <c r="B1298" s="41">
        <v>1292</v>
      </c>
      <c r="C1298" s="42" t="s">
        <v>3723</v>
      </c>
      <c r="D1298" s="7" t="s">
        <v>2570</v>
      </c>
      <c r="E1298" s="41">
        <v>21</v>
      </c>
      <c r="F1298" s="43">
        <v>5100</v>
      </c>
      <c r="G1298" s="44">
        <v>21</v>
      </c>
      <c r="H1298" s="43">
        <v>4552</v>
      </c>
      <c r="I1298" s="43">
        <v>95592</v>
      </c>
      <c r="J1298" s="48">
        <v>95592</v>
      </c>
      <c r="K1298" s="49">
        <v>97825</v>
      </c>
      <c r="L1298" s="41">
        <v>97.72</v>
      </c>
      <c r="M1298" s="11" t="s">
        <v>3699</v>
      </c>
      <c r="N1298" s="41">
        <v>0</v>
      </c>
      <c r="O1298" s="42"/>
      <c r="P1298" s="43">
        <v>99372</v>
      </c>
      <c r="Q1298" s="41" t="s">
        <v>3700</v>
      </c>
      <c r="R1298" s="43">
        <v>-97825</v>
      </c>
      <c r="S1298" s="41">
        <v>0</v>
      </c>
      <c r="T1298" s="7" t="s">
        <v>3701</v>
      </c>
      <c r="U1298" s="46" t="s">
        <v>3702</v>
      </c>
      <c r="V1298" s="41">
        <v>10.1</v>
      </c>
      <c r="W1298" s="12">
        <v>45784</v>
      </c>
      <c r="X1298" s="12">
        <v>45504</v>
      </c>
      <c r="Y1298" s="47">
        <v>22377</v>
      </c>
      <c r="Z1298" s="42">
        <v>0</v>
      </c>
      <c r="AA1298" s="14">
        <v>45785</v>
      </c>
      <c r="AB1298" s="67" t="s">
        <v>70</v>
      </c>
      <c r="AC1298" s="47">
        <v>14</v>
      </c>
      <c r="AD1298" s="47" t="s">
        <v>133</v>
      </c>
      <c r="AE1298" s="13">
        <v>1105042000</v>
      </c>
      <c r="AF1298" s="47" t="s">
        <v>3703</v>
      </c>
      <c r="AG1298" t="str">
        <f t="shared" si="41"/>
        <v>ADA FOTO</v>
      </c>
    </row>
    <row r="1299" spans="1:33" ht="15.75" hidden="1" customHeight="1" thickBot="1">
      <c r="A1299" t="str">
        <f t="shared" si="40"/>
        <v>060171140637000</v>
      </c>
      <c r="B1299" s="41">
        <v>1293</v>
      </c>
      <c r="C1299" s="42" t="s">
        <v>3724</v>
      </c>
      <c r="D1299" s="7" t="s">
        <v>2585</v>
      </c>
      <c r="E1299" s="41">
        <v>6</v>
      </c>
      <c r="F1299" s="43">
        <v>13700</v>
      </c>
      <c r="G1299" s="44">
        <v>0</v>
      </c>
      <c r="H1299" s="43">
        <v>0</v>
      </c>
      <c r="I1299" s="43">
        <v>82200</v>
      </c>
      <c r="J1299" s="48">
        <v>82200</v>
      </c>
      <c r="K1299" s="49">
        <v>113400</v>
      </c>
      <c r="L1299" s="41">
        <v>72.489999999999995</v>
      </c>
      <c r="M1299" s="11" t="s">
        <v>3699</v>
      </c>
      <c r="N1299" s="41">
        <v>0</v>
      </c>
      <c r="O1299" s="42"/>
      <c r="P1299" s="43">
        <v>102600</v>
      </c>
      <c r="Q1299" s="41" t="s">
        <v>3700</v>
      </c>
      <c r="R1299" s="43">
        <v>-113400</v>
      </c>
      <c r="S1299" s="41">
        <v>0</v>
      </c>
      <c r="T1299" s="7" t="s">
        <v>3701</v>
      </c>
      <c r="U1299" s="46" t="s">
        <v>3702</v>
      </c>
      <c r="V1299" s="41">
        <v>0.05</v>
      </c>
      <c r="W1299" s="12">
        <v>45697</v>
      </c>
      <c r="X1299" s="12">
        <v>45646</v>
      </c>
      <c r="Y1299" s="47">
        <v>24544</v>
      </c>
      <c r="Z1299" s="42">
        <v>0</v>
      </c>
      <c r="AA1299" s="14">
        <v>45785</v>
      </c>
      <c r="AB1299" s="67" t="s">
        <v>70</v>
      </c>
      <c r="AC1299" s="47">
        <v>14</v>
      </c>
      <c r="AD1299" s="47" t="s">
        <v>133</v>
      </c>
      <c r="AE1299" s="13">
        <v>1140637000</v>
      </c>
      <c r="AF1299" s="47" t="s">
        <v>3703</v>
      </c>
      <c r="AG1299" t="str">
        <f t="shared" si="41"/>
        <v>ADA FOTO</v>
      </c>
    </row>
    <row r="1300" spans="1:33" ht="15.75" hidden="1" customHeight="1" thickBot="1">
      <c r="A1300" t="str">
        <f t="shared" si="40"/>
        <v>060171078236000</v>
      </c>
      <c r="B1300" s="41">
        <v>1294</v>
      </c>
      <c r="C1300" s="42" t="s">
        <v>3725</v>
      </c>
      <c r="D1300" s="7" t="s">
        <v>2539</v>
      </c>
      <c r="E1300" s="41">
        <v>5</v>
      </c>
      <c r="F1300" s="43">
        <v>9900</v>
      </c>
      <c r="G1300" s="44">
        <v>5</v>
      </c>
      <c r="H1300" s="43">
        <v>9700</v>
      </c>
      <c r="I1300" s="43">
        <v>48500</v>
      </c>
      <c r="J1300" s="45">
        <v>48500</v>
      </c>
      <c r="K1300" s="43">
        <v>48250</v>
      </c>
      <c r="L1300" s="41">
        <v>100.52</v>
      </c>
      <c r="M1300" s="11" t="s">
        <v>3707</v>
      </c>
      <c r="N1300" s="41">
        <v>0</v>
      </c>
      <c r="O1300" s="42"/>
      <c r="P1300" s="43">
        <v>47515</v>
      </c>
      <c r="Q1300" s="41" t="s">
        <v>3700</v>
      </c>
      <c r="R1300" s="43">
        <v>-48250</v>
      </c>
      <c r="S1300" s="41">
        <v>0</v>
      </c>
      <c r="T1300" s="7" t="s">
        <v>3701</v>
      </c>
      <c r="U1300" s="46" t="s">
        <v>3702</v>
      </c>
      <c r="V1300" s="41">
        <v>6.61</v>
      </c>
      <c r="W1300" s="12">
        <v>45784</v>
      </c>
      <c r="X1300" s="12">
        <v>45771</v>
      </c>
      <c r="Y1300" s="47">
        <v>24544</v>
      </c>
      <c r="Z1300" s="42">
        <v>0</v>
      </c>
      <c r="AA1300" s="14">
        <v>45785</v>
      </c>
      <c r="AB1300" s="67" t="s">
        <v>70</v>
      </c>
      <c r="AC1300" s="47">
        <v>14</v>
      </c>
      <c r="AD1300" s="47" t="s">
        <v>133</v>
      </c>
      <c r="AE1300" s="13">
        <v>1078236000</v>
      </c>
      <c r="AF1300" s="47" t="s">
        <v>3703</v>
      </c>
      <c r="AG1300" t="str">
        <f t="shared" si="41"/>
        <v>ADA FOTO</v>
      </c>
    </row>
    <row r="1301" spans="1:33" ht="15.75" hidden="1" customHeight="1" thickBot="1">
      <c r="A1301" t="str">
        <f t="shared" si="40"/>
        <v>060171076058000</v>
      </c>
      <c r="B1301" s="41">
        <v>1295</v>
      </c>
      <c r="C1301" s="42" t="s">
        <v>3726</v>
      </c>
      <c r="D1301" s="7" t="s">
        <v>3561</v>
      </c>
      <c r="E1301" s="41">
        <v>72</v>
      </c>
      <c r="F1301" s="43">
        <v>2000</v>
      </c>
      <c r="G1301" s="44">
        <v>0</v>
      </c>
      <c r="H1301" s="43">
        <v>0</v>
      </c>
      <c r="I1301" s="43">
        <v>144000</v>
      </c>
      <c r="J1301" s="48">
        <v>144000</v>
      </c>
      <c r="K1301" s="43">
        <v>116500</v>
      </c>
      <c r="L1301" s="41">
        <v>123.61</v>
      </c>
      <c r="M1301" s="11" t="s">
        <v>3707</v>
      </c>
      <c r="N1301" s="41">
        <v>0</v>
      </c>
      <c r="O1301" s="42"/>
      <c r="P1301" s="43">
        <v>117720</v>
      </c>
      <c r="Q1301" s="41" t="s">
        <v>3700</v>
      </c>
      <c r="R1301" s="43">
        <v>-116500</v>
      </c>
      <c r="S1301" s="41">
        <v>0</v>
      </c>
      <c r="T1301" s="7" t="s">
        <v>3701</v>
      </c>
      <c r="U1301" s="46" t="s">
        <v>3702</v>
      </c>
      <c r="V1301" s="41">
        <v>15.93</v>
      </c>
      <c r="W1301" s="12">
        <v>45784</v>
      </c>
      <c r="X1301" s="12">
        <v>45674</v>
      </c>
      <c r="Y1301" s="47">
        <v>22031</v>
      </c>
      <c r="Z1301" s="42">
        <v>0</v>
      </c>
      <c r="AA1301" s="14">
        <v>45785</v>
      </c>
      <c r="AB1301" s="67" t="s">
        <v>70</v>
      </c>
      <c r="AC1301" s="47">
        <v>14</v>
      </c>
      <c r="AD1301" s="47" t="s">
        <v>133</v>
      </c>
      <c r="AE1301" s="13">
        <v>1076058000</v>
      </c>
      <c r="AF1301" s="47" t="s">
        <v>3703</v>
      </c>
      <c r="AG1301" t="str">
        <f t="shared" si="41"/>
        <v>ADA FOTO</v>
      </c>
    </row>
    <row r="1302" spans="1:33" ht="15.75" hidden="1" customHeight="1" thickBot="1">
      <c r="A1302" t="str">
        <f t="shared" si="40"/>
        <v>060171088243000</v>
      </c>
      <c r="B1302" s="41">
        <v>1296</v>
      </c>
      <c r="C1302" s="42" t="s">
        <v>3727</v>
      </c>
      <c r="D1302" s="7" t="s">
        <v>376</v>
      </c>
      <c r="E1302" s="41">
        <v>20</v>
      </c>
      <c r="F1302" s="43">
        <v>4700</v>
      </c>
      <c r="G1302" s="44">
        <v>20</v>
      </c>
      <c r="H1302" s="43">
        <v>4300</v>
      </c>
      <c r="I1302" s="43">
        <v>86000</v>
      </c>
      <c r="J1302" s="45">
        <v>86000</v>
      </c>
      <c r="K1302" s="43">
        <v>88200</v>
      </c>
      <c r="L1302" s="41">
        <v>97.51</v>
      </c>
      <c r="M1302" s="11" t="s">
        <v>3699</v>
      </c>
      <c r="N1302" s="41">
        <v>0</v>
      </c>
      <c r="O1302" s="42"/>
      <c r="P1302" s="43">
        <v>82060</v>
      </c>
      <c r="Q1302" s="41" t="s">
        <v>3700</v>
      </c>
      <c r="R1302" s="43">
        <v>-88200</v>
      </c>
      <c r="S1302" s="41">
        <v>0</v>
      </c>
      <c r="T1302" s="7" t="s">
        <v>3701</v>
      </c>
      <c r="U1302" s="46" t="s">
        <v>3702</v>
      </c>
      <c r="V1302" s="41">
        <v>292.7</v>
      </c>
      <c r="W1302" s="12">
        <v>45784</v>
      </c>
      <c r="X1302" s="12">
        <v>45777</v>
      </c>
      <c r="Y1302" s="47">
        <v>24198</v>
      </c>
      <c r="Z1302" s="42"/>
      <c r="AA1302" s="14">
        <v>45785</v>
      </c>
      <c r="AB1302" s="67" t="s">
        <v>70</v>
      </c>
      <c r="AC1302" s="47">
        <v>17</v>
      </c>
      <c r="AD1302" s="47" t="s">
        <v>133</v>
      </c>
      <c r="AE1302" s="13">
        <v>1088243000</v>
      </c>
      <c r="AF1302" s="47" t="s">
        <v>3703</v>
      </c>
      <c r="AG1302" t="str">
        <f t="shared" si="41"/>
        <v>ADA FOTO</v>
      </c>
    </row>
    <row r="1303" spans="1:33" ht="15.75" hidden="1" customHeight="1" thickBot="1">
      <c r="A1303" t="str">
        <f t="shared" si="40"/>
        <v>060171084369000</v>
      </c>
      <c r="B1303" s="41">
        <v>1297</v>
      </c>
      <c r="C1303" s="42" t="s">
        <v>3728</v>
      </c>
      <c r="D1303" s="7" t="s">
        <v>334</v>
      </c>
      <c r="E1303" s="41">
        <v>60</v>
      </c>
      <c r="F1303" s="43">
        <v>9000</v>
      </c>
      <c r="G1303" s="44">
        <v>60</v>
      </c>
      <c r="H1303" s="43">
        <v>8700</v>
      </c>
      <c r="I1303" s="43">
        <v>522000</v>
      </c>
      <c r="J1303" s="45">
        <v>522000</v>
      </c>
      <c r="K1303" s="43">
        <v>530000</v>
      </c>
      <c r="L1303" s="41">
        <v>98.49</v>
      </c>
      <c r="M1303" s="11" t="s">
        <v>3699</v>
      </c>
      <c r="N1303" s="41">
        <v>0</v>
      </c>
      <c r="O1303" s="42"/>
      <c r="P1303" s="43">
        <v>513420</v>
      </c>
      <c r="Q1303" s="41" t="s">
        <v>3700</v>
      </c>
      <c r="R1303" s="43">
        <v>-530000</v>
      </c>
      <c r="S1303" s="41">
        <v>0</v>
      </c>
      <c r="T1303" s="7" t="s">
        <v>3701</v>
      </c>
      <c r="U1303" s="46" t="s">
        <v>3702</v>
      </c>
      <c r="V1303" s="41">
        <v>15.51</v>
      </c>
      <c r="W1303" s="12">
        <v>45784</v>
      </c>
      <c r="X1303" s="12">
        <v>45782</v>
      </c>
      <c r="Y1303" s="47">
        <v>39419</v>
      </c>
      <c r="Z1303" s="42"/>
      <c r="AA1303" s="14">
        <v>45785</v>
      </c>
      <c r="AB1303" s="67" t="s">
        <v>70</v>
      </c>
      <c r="AC1303" s="47">
        <v>17</v>
      </c>
      <c r="AD1303" s="47" t="s">
        <v>133</v>
      </c>
      <c r="AE1303" s="13">
        <v>1084369000</v>
      </c>
      <c r="AF1303" s="47" t="s">
        <v>3703</v>
      </c>
      <c r="AG1303" t="str">
        <f t="shared" si="41"/>
        <v>ADA FOTO</v>
      </c>
    </row>
    <row r="1304" spans="1:33" ht="15.75" hidden="1" customHeight="1" thickBot="1">
      <c r="A1304" t="str">
        <f t="shared" si="40"/>
        <v>060171088271000</v>
      </c>
      <c r="B1304" s="41">
        <v>1298</v>
      </c>
      <c r="C1304" s="42" t="s">
        <v>3817</v>
      </c>
      <c r="D1304" s="7" t="s">
        <v>595</v>
      </c>
      <c r="E1304" s="41">
        <v>40</v>
      </c>
      <c r="F1304" s="43">
        <v>3000</v>
      </c>
      <c r="G1304" s="44">
        <v>40</v>
      </c>
      <c r="H1304" s="43">
        <v>2875</v>
      </c>
      <c r="I1304" s="43">
        <v>115000</v>
      </c>
      <c r="J1304" s="48">
        <v>115000</v>
      </c>
      <c r="K1304" s="49">
        <v>113000</v>
      </c>
      <c r="L1304" s="41">
        <v>101.77</v>
      </c>
      <c r="M1304" s="11" t="s">
        <v>3707</v>
      </c>
      <c r="N1304" s="41">
        <v>0</v>
      </c>
      <c r="O1304" s="42"/>
      <c r="P1304" s="43">
        <v>115040</v>
      </c>
      <c r="Q1304" s="41" t="s">
        <v>3700</v>
      </c>
      <c r="R1304" s="43">
        <v>-113000</v>
      </c>
      <c r="S1304" s="41">
        <v>0</v>
      </c>
      <c r="T1304" s="7" t="s">
        <v>3701</v>
      </c>
      <c r="U1304" s="46" t="s">
        <v>3711</v>
      </c>
      <c r="V1304" s="50">
        <v>9369.73</v>
      </c>
      <c r="W1304" s="12">
        <v>45785</v>
      </c>
      <c r="X1304" s="12">
        <v>45777</v>
      </c>
      <c r="Y1304" s="47">
        <v>24198</v>
      </c>
      <c r="Z1304" s="42"/>
      <c r="AA1304" s="14">
        <v>45785</v>
      </c>
      <c r="AB1304" s="67" t="s">
        <v>70</v>
      </c>
      <c r="AC1304" s="47">
        <v>17</v>
      </c>
      <c r="AD1304" s="47" t="s">
        <v>133</v>
      </c>
      <c r="AE1304" s="13">
        <v>1088271000</v>
      </c>
      <c r="AF1304" s="47" t="s">
        <v>3703</v>
      </c>
      <c r="AG1304" t="str">
        <f t="shared" si="41"/>
        <v>ADA FOTO</v>
      </c>
    </row>
    <row r="1305" spans="1:33" ht="15.75" hidden="1" customHeight="1" thickBot="1">
      <c r="A1305" t="str">
        <f t="shared" si="40"/>
        <v>060171088263000</v>
      </c>
      <c r="B1305" s="41">
        <v>1299</v>
      </c>
      <c r="C1305" s="42" t="s">
        <v>3837</v>
      </c>
      <c r="D1305" s="7" t="s">
        <v>751</v>
      </c>
      <c r="E1305" s="41">
        <v>40</v>
      </c>
      <c r="F1305" s="43">
        <v>3000</v>
      </c>
      <c r="G1305" s="44">
        <v>40</v>
      </c>
      <c r="H1305" s="43">
        <v>2820</v>
      </c>
      <c r="I1305" s="43">
        <v>112800</v>
      </c>
      <c r="J1305" s="48">
        <v>112800</v>
      </c>
      <c r="K1305" s="43">
        <v>107500</v>
      </c>
      <c r="L1305" s="41">
        <v>104.93</v>
      </c>
      <c r="M1305" s="11" t="s">
        <v>3707</v>
      </c>
      <c r="N1305" s="41">
        <v>0</v>
      </c>
      <c r="O1305" s="42"/>
      <c r="P1305" s="43">
        <v>111720</v>
      </c>
      <c r="Q1305" s="41" t="s">
        <v>3700</v>
      </c>
      <c r="R1305" s="43">
        <v>-107500</v>
      </c>
      <c r="S1305" s="41">
        <v>0</v>
      </c>
      <c r="T1305" s="7" t="s">
        <v>3701</v>
      </c>
      <c r="U1305" s="46" t="s">
        <v>3702</v>
      </c>
      <c r="V1305" s="41">
        <v>624.91</v>
      </c>
      <c r="W1305" s="12">
        <v>45785</v>
      </c>
      <c r="X1305" s="12">
        <v>45777</v>
      </c>
      <c r="Y1305" s="47">
        <v>24198</v>
      </c>
      <c r="Z1305" s="42"/>
      <c r="AA1305" s="14">
        <v>45785</v>
      </c>
      <c r="AB1305" s="67" t="s">
        <v>70</v>
      </c>
      <c r="AC1305" s="47">
        <v>17</v>
      </c>
      <c r="AD1305" s="47" t="s">
        <v>133</v>
      </c>
      <c r="AE1305" s="13">
        <v>1088263000</v>
      </c>
      <c r="AF1305" s="47" t="s">
        <v>3703</v>
      </c>
      <c r="AG1305" t="str">
        <f t="shared" si="41"/>
        <v>ADA FOTO</v>
      </c>
    </row>
    <row r="1306" spans="1:33" ht="15.75" hidden="1" customHeight="1" thickBot="1">
      <c r="A1306" t="str">
        <f t="shared" si="40"/>
        <v>060171088264000</v>
      </c>
      <c r="B1306" s="41">
        <v>1300</v>
      </c>
      <c r="C1306" s="42" t="s">
        <v>3819</v>
      </c>
      <c r="D1306" s="7" t="s">
        <v>640</v>
      </c>
      <c r="E1306" s="41">
        <v>40</v>
      </c>
      <c r="F1306" s="43">
        <v>3100</v>
      </c>
      <c r="G1306" s="44">
        <v>40</v>
      </c>
      <c r="H1306" s="43">
        <v>2905</v>
      </c>
      <c r="I1306" s="43">
        <v>116200</v>
      </c>
      <c r="J1306" s="45">
        <v>116200</v>
      </c>
      <c r="K1306" s="43">
        <v>112500</v>
      </c>
      <c r="L1306" s="41">
        <v>103.29</v>
      </c>
      <c r="M1306" s="11" t="s">
        <v>3707</v>
      </c>
      <c r="N1306" s="41">
        <v>0</v>
      </c>
      <c r="O1306" s="42"/>
      <c r="P1306" s="43">
        <v>115040</v>
      </c>
      <c r="Q1306" s="41" t="s">
        <v>3700</v>
      </c>
      <c r="R1306" s="43">
        <v>-112500</v>
      </c>
      <c r="S1306" s="41">
        <v>0</v>
      </c>
      <c r="T1306" s="7" t="s">
        <v>3701</v>
      </c>
      <c r="U1306" s="46" t="s">
        <v>3702</v>
      </c>
      <c r="V1306" s="50">
        <v>1319.34</v>
      </c>
      <c r="W1306" s="12">
        <v>45785</v>
      </c>
      <c r="X1306" s="12">
        <v>45772</v>
      </c>
      <c r="Y1306" s="47">
        <v>24198</v>
      </c>
      <c r="Z1306" s="42"/>
      <c r="AA1306" s="14">
        <v>45785</v>
      </c>
      <c r="AB1306" s="67" t="s">
        <v>70</v>
      </c>
      <c r="AC1306" s="47">
        <v>17</v>
      </c>
      <c r="AD1306" s="47" t="s">
        <v>133</v>
      </c>
      <c r="AE1306" s="13">
        <v>1088264000</v>
      </c>
      <c r="AF1306" s="47" t="s">
        <v>3703</v>
      </c>
      <c r="AG1306" t="str">
        <f t="shared" si="41"/>
        <v>ADA FOTO</v>
      </c>
    </row>
    <row r="1307" spans="1:33" ht="15.75" hidden="1" customHeight="1" thickBot="1">
      <c r="A1307" t="str">
        <f t="shared" si="40"/>
        <v>060171088137000</v>
      </c>
      <c r="B1307" s="41">
        <v>1301</v>
      </c>
      <c r="C1307" s="42" t="s">
        <v>3732</v>
      </c>
      <c r="D1307" s="7" t="s">
        <v>3569</v>
      </c>
      <c r="E1307" s="41">
        <v>24</v>
      </c>
      <c r="F1307" s="43">
        <v>4500</v>
      </c>
      <c r="G1307" s="44">
        <v>24</v>
      </c>
      <c r="H1307" s="43">
        <v>4283</v>
      </c>
      <c r="I1307" s="43">
        <v>102792</v>
      </c>
      <c r="J1307" s="45">
        <v>102792</v>
      </c>
      <c r="K1307" s="43">
        <v>97400</v>
      </c>
      <c r="L1307" s="41">
        <v>105.54</v>
      </c>
      <c r="M1307" s="11" t="s">
        <v>3707</v>
      </c>
      <c r="N1307" s="41">
        <v>0</v>
      </c>
      <c r="O1307" s="42"/>
      <c r="P1307" s="43">
        <v>100968</v>
      </c>
      <c r="Q1307" s="41" t="s">
        <v>3700</v>
      </c>
      <c r="R1307" s="43">
        <v>-97400</v>
      </c>
      <c r="S1307" s="41">
        <v>0</v>
      </c>
      <c r="T1307" s="7" t="s">
        <v>3701</v>
      </c>
      <c r="U1307" s="46" t="s">
        <v>3702</v>
      </c>
      <c r="V1307" s="41">
        <v>42.86</v>
      </c>
      <c r="W1307" s="12">
        <v>45784</v>
      </c>
      <c r="X1307" s="12">
        <v>45776</v>
      </c>
      <c r="Y1307" s="47">
        <v>24198</v>
      </c>
      <c r="Z1307" s="42"/>
      <c r="AA1307" s="14">
        <v>45785</v>
      </c>
      <c r="AB1307" s="67" t="s">
        <v>70</v>
      </c>
      <c r="AC1307" s="47">
        <v>17</v>
      </c>
      <c r="AD1307" s="47" t="s">
        <v>133</v>
      </c>
      <c r="AE1307" s="13">
        <v>1088137000</v>
      </c>
      <c r="AF1307" s="47" t="s">
        <v>3703</v>
      </c>
      <c r="AG1307" t="str">
        <f t="shared" si="41"/>
        <v>ADA FOTO</v>
      </c>
    </row>
    <row r="1308" spans="1:33" ht="15.75" hidden="1" customHeight="1" thickBot="1">
      <c r="A1308" t="str">
        <f t="shared" si="40"/>
        <v>060171035633000</v>
      </c>
      <c r="B1308" s="41">
        <v>1302</v>
      </c>
      <c r="C1308" s="42" t="s">
        <v>3733</v>
      </c>
      <c r="D1308" s="7" t="s">
        <v>208</v>
      </c>
      <c r="E1308" s="41">
        <v>20</v>
      </c>
      <c r="F1308" s="43">
        <v>7600</v>
      </c>
      <c r="G1308" s="44">
        <v>20</v>
      </c>
      <c r="H1308" s="43">
        <v>7370</v>
      </c>
      <c r="I1308" s="43">
        <v>147400</v>
      </c>
      <c r="J1308" s="45">
        <v>147400</v>
      </c>
      <c r="K1308" s="43">
        <v>147200</v>
      </c>
      <c r="L1308" s="41">
        <v>100.14</v>
      </c>
      <c r="M1308" s="11" t="s">
        <v>3707</v>
      </c>
      <c r="N1308" s="41">
        <v>0</v>
      </c>
      <c r="O1308" s="42"/>
      <c r="P1308" s="43">
        <v>147100</v>
      </c>
      <c r="Q1308" s="41" t="s">
        <v>3700</v>
      </c>
      <c r="R1308" s="43">
        <v>-147200</v>
      </c>
      <c r="S1308" s="41">
        <v>0</v>
      </c>
      <c r="T1308" s="7" t="s">
        <v>3701</v>
      </c>
      <c r="U1308" s="46" t="s">
        <v>3711</v>
      </c>
      <c r="V1308" s="41">
        <v>10.06</v>
      </c>
      <c r="W1308" s="12">
        <v>45784</v>
      </c>
      <c r="X1308" s="12">
        <v>45740</v>
      </c>
      <c r="Y1308" s="47">
        <v>40421</v>
      </c>
      <c r="Z1308" s="42"/>
      <c r="AA1308" s="14">
        <v>45785</v>
      </c>
      <c r="AB1308" s="67" t="s">
        <v>70</v>
      </c>
      <c r="AC1308" s="47">
        <v>17</v>
      </c>
      <c r="AD1308" s="47" t="s">
        <v>133</v>
      </c>
      <c r="AE1308" s="13">
        <v>1035633000</v>
      </c>
      <c r="AF1308" s="47" t="s">
        <v>3703</v>
      </c>
      <c r="AG1308" t="str">
        <f t="shared" si="41"/>
        <v>ADA FOTO</v>
      </c>
    </row>
    <row r="1309" spans="1:33" ht="15.75" hidden="1" customHeight="1" thickBot="1">
      <c r="A1309" t="str">
        <f t="shared" si="40"/>
        <v>060171035634000</v>
      </c>
      <c r="B1309" s="41">
        <v>1303</v>
      </c>
      <c r="C1309" s="42" t="s">
        <v>3734</v>
      </c>
      <c r="D1309" s="7" t="s">
        <v>214</v>
      </c>
      <c r="E1309" s="41">
        <v>20</v>
      </c>
      <c r="F1309" s="43">
        <v>10400</v>
      </c>
      <c r="G1309" s="44">
        <v>20</v>
      </c>
      <c r="H1309" s="43">
        <v>10100</v>
      </c>
      <c r="I1309" s="43">
        <v>202000</v>
      </c>
      <c r="J1309" s="48">
        <v>202000</v>
      </c>
      <c r="K1309" s="49">
        <v>201500</v>
      </c>
      <c r="L1309" s="41">
        <v>100.25</v>
      </c>
      <c r="M1309" s="11" t="s">
        <v>3707</v>
      </c>
      <c r="N1309" s="41">
        <v>0</v>
      </c>
      <c r="O1309" s="42"/>
      <c r="P1309" s="43">
        <v>201800</v>
      </c>
      <c r="Q1309" s="41" t="s">
        <v>3700</v>
      </c>
      <c r="R1309" s="43">
        <v>-201500</v>
      </c>
      <c r="S1309" s="41">
        <v>0</v>
      </c>
      <c r="T1309" s="7" t="s">
        <v>3701</v>
      </c>
      <c r="U1309" s="46" t="s">
        <v>3711</v>
      </c>
      <c r="V1309" s="41">
        <v>7.43</v>
      </c>
      <c r="W1309" s="12">
        <v>45778</v>
      </c>
      <c r="X1309" s="12">
        <v>45714</v>
      </c>
      <c r="Y1309" s="47">
        <v>40421</v>
      </c>
      <c r="Z1309" s="42"/>
      <c r="AA1309" s="14">
        <v>45785</v>
      </c>
      <c r="AB1309" s="67" t="s">
        <v>70</v>
      </c>
      <c r="AC1309" s="47">
        <v>17</v>
      </c>
      <c r="AD1309" s="47" t="s">
        <v>133</v>
      </c>
      <c r="AE1309" s="13">
        <v>1035634000</v>
      </c>
      <c r="AF1309" s="47" t="s">
        <v>3703</v>
      </c>
      <c r="AG1309" t="str">
        <f t="shared" si="41"/>
        <v>ADA FOTO</v>
      </c>
    </row>
    <row r="1310" spans="1:33" ht="15.75" hidden="1" customHeight="1" thickBot="1">
      <c r="A1310" t="str">
        <f t="shared" si="40"/>
        <v>060171088171000</v>
      </c>
      <c r="B1310" s="41">
        <v>1304</v>
      </c>
      <c r="C1310" s="42" t="s">
        <v>3735</v>
      </c>
      <c r="D1310" s="7" t="s">
        <v>358</v>
      </c>
      <c r="E1310" s="41">
        <v>40</v>
      </c>
      <c r="F1310" s="43">
        <v>3000</v>
      </c>
      <c r="G1310" s="44">
        <v>40</v>
      </c>
      <c r="H1310" s="43">
        <v>2820</v>
      </c>
      <c r="I1310" s="43">
        <v>112800</v>
      </c>
      <c r="J1310" s="48">
        <v>112800</v>
      </c>
      <c r="K1310" s="43">
        <v>112600</v>
      </c>
      <c r="L1310" s="41">
        <v>100.18</v>
      </c>
      <c r="M1310" s="11" t="s">
        <v>3707</v>
      </c>
      <c r="N1310" s="41">
        <v>0</v>
      </c>
      <c r="O1310" s="42"/>
      <c r="P1310" s="43">
        <v>111920</v>
      </c>
      <c r="Q1310" s="41" t="s">
        <v>3700</v>
      </c>
      <c r="R1310" s="43">
        <v>-112600</v>
      </c>
      <c r="S1310" s="41">
        <v>0</v>
      </c>
      <c r="T1310" s="7" t="s">
        <v>3701</v>
      </c>
      <c r="U1310" s="46" t="s">
        <v>3711</v>
      </c>
      <c r="V1310" s="50">
        <v>7994.88</v>
      </c>
      <c r="W1310" s="12">
        <v>45785</v>
      </c>
      <c r="X1310" s="12">
        <v>45782</v>
      </c>
      <c r="Y1310" s="47">
        <v>29406</v>
      </c>
      <c r="Z1310" s="42"/>
      <c r="AA1310" s="14">
        <v>45785</v>
      </c>
      <c r="AB1310" s="67" t="s">
        <v>70</v>
      </c>
      <c r="AC1310" s="47">
        <v>17</v>
      </c>
      <c r="AD1310" s="47" t="s">
        <v>133</v>
      </c>
      <c r="AE1310" s="13">
        <v>1088171000</v>
      </c>
      <c r="AF1310" s="47" t="s">
        <v>3703</v>
      </c>
      <c r="AG1310" t="str">
        <f t="shared" si="41"/>
        <v>ADA FOTO</v>
      </c>
    </row>
    <row r="1311" spans="1:33" ht="15.75" hidden="1" customHeight="1" thickBot="1">
      <c r="A1311" t="str">
        <f t="shared" si="40"/>
        <v>060171088175000</v>
      </c>
      <c r="B1311" s="41">
        <v>1305</v>
      </c>
      <c r="C1311" s="42" t="s">
        <v>3736</v>
      </c>
      <c r="D1311" s="7" t="s">
        <v>364</v>
      </c>
      <c r="E1311" s="41">
        <v>40</v>
      </c>
      <c r="F1311" s="43">
        <v>2900</v>
      </c>
      <c r="G1311" s="44">
        <v>40</v>
      </c>
      <c r="H1311" s="43">
        <v>2725</v>
      </c>
      <c r="I1311" s="43">
        <v>109000</v>
      </c>
      <c r="J1311" s="45">
        <v>109000</v>
      </c>
      <c r="K1311" s="43">
        <v>108000</v>
      </c>
      <c r="L1311" s="41">
        <v>100.93</v>
      </c>
      <c r="M1311" s="11" t="s">
        <v>3707</v>
      </c>
      <c r="N1311" s="41">
        <v>0</v>
      </c>
      <c r="O1311" s="42"/>
      <c r="P1311" s="43">
        <v>108600</v>
      </c>
      <c r="Q1311" s="41" t="s">
        <v>3700</v>
      </c>
      <c r="R1311" s="43">
        <v>-108000</v>
      </c>
      <c r="S1311" s="41">
        <v>0</v>
      </c>
      <c r="T1311" s="7" t="s">
        <v>3701</v>
      </c>
      <c r="U1311" s="46" t="s">
        <v>3702</v>
      </c>
      <c r="V1311" s="41">
        <v>370.9</v>
      </c>
      <c r="W1311" s="12">
        <v>45785</v>
      </c>
      <c r="X1311" s="12">
        <v>45775</v>
      </c>
      <c r="Y1311" s="47">
        <v>29406</v>
      </c>
      <c r="Z1311" s="42"/>
      <c r="AA1311" s="14">
        <v>45785</v>
      </c>
      <c r="AB1311" s="67" t="s">
        <v>70</v>
      </c>
      <c r="AC1311" s="47">
        <v>17</v>
      </c>
      <c r="AD1311" s="47" t="s">
        <v>133</v>
      </c>
      <c r="AE1311" s="13">
        <v>1088175000</v>
      </c>
      <c r="AF1311" s="47" t="s">
        <v>3703</v>
      </c>
      <c r="AG1311" t="str">
        <f t="shared" si="41"/>
        <v>ADA FOTO</v>
      </c>
    </row>
    <row r="1312" spans="1:33" ht="15.75" hidden="1" customHeight="1" thickBot="1">
      <c r="A1312" t="str">
        <f t="shared" si="40"/>
        <v>060171137215000</v>
      </c>
      <c r="B1312" s="41">
        <v>1306</v>
      </c>
      <c r="C1312" s="42" t="s">
        <v>3737</v>
      </c>
      <c r="D1312" s="7" t="s">
        <v>3594</v>
      </c>
      <c r="E1312" s="41">
        <v>42</v>
      </c>
      <c r="F1312" s="43">
        <v>10000</v>
      </c>
      <c r="G1312" s="44">
        <v>0</v>
      </c>
      <c r="H1312" s="43">
        <v>0</v>
      </c>
      <c r="I1312" s="43">
        <v>420000</v>
      </c>
      <c r="J1312" s="45">
        <v>420000</v>
      </c>
      <c r="K1312" s="43">
        <v>371900</v>
      </c>
      <c r="L1312" s="41">
        <v>112.93</v>
      </c>
      <c r="M1312" s="11" t="s">
        <v>3707</v>
      </c>
      <c r="N1312" s="41">
        <v>0</v>
      </c>
      <c r="O1312" s="42"/>
      <c r="P1312" s="43">
        <v>378714</v>
      </c>
      <c r="Q1312" s="41" t="s">
        <v>3700</v>
      </c>
      <c r="R1312" s="43">
        <v>-371900</v>
      </c>
      <c r="S1312" s="41">
        <v>0</v>
      </c>
      <c r="T1312" s="7" t="s">
        <v>3701</v>
      </c>
      <c r="U1312" s="46" t="s">
        <v>3702</v>
      </c>
      <c r="V1312" s="41">
        <v>0.26</v>
      </c>
      <c r="W1312" s="12">
        <v>45784</v>
      </c>
      <c r="X1312" s="12">
        <v>45502</v>
      </c>
      <c r="Y1312" s="47">
        <v>28031</v>
      </c>
      <c r="Z1312" s="42">
        <v>0</v>
      </c>
      <c r="AA1312" s="14">
        <v>45785</v>
      </c>
      <c r="AB1312" s="67" t="s">
        <v>70</v>
      </c>
      <c r="AC1312" s="47">
        <v>19</v>
      </c>
      <c r="AD1312" s="47" t="s">
        <v>133</v>
      </c>
      <c r="AE1312" s="13">
        <v>1137215000</v>
      </c>
      <c r="AF1312" s="47" t="s">
        <v>3703</v>
      </c>
      <c r="AG1312" t="str">
        <f t="shared" si="41"/>
        <v>ADA FOTO</v>
      </c>
    </row>
    <row r="1313" spans="1:33" ht="15.75" hidden="1" customHeight="1" thickBot="1">
      <c r="A1313" t="str">
        <f t="shared" si="40"/>
        <v>060171089525000</v>
      </c>
      <c r="B1313" s="41">
        <v>1307</v>
      </c>
      <c r="C1313" s="42" t="s">
        <v>3738</v>
      </c>
      <c r="D1313" s="7" t="s">
        <v>2549</v>
      </c>
      <c r="E1313" s="41">
        <v>144</v>
      </c>
      <c r="F1313" s="43">
        <v>4400</v>
      </c>
      <c r="G1313" s="44">
        <v>0</v>
      </c>
      <c r="H1313" s="43">
        <v>0</v>
      </c>
      <c r="I1313" s="43">
        <v>633600</v>
      </c>
      <c r="J1313" s="45">
        <v>633600</v>
      </c>
      <c r="K1313" s="43">
        <v>504000</v>
      </c>
      <c r="L1313" s="41">
        <v>125.71</v>
      </c>
      <c r="M1313" s="11" t="s">
        <v>3707</v>
      </c>
      <c r="N1313" s="41">
        <v>0</v>
      </c>
      <c r="O1313" s="42"/>
      <c r="P1313" s="43">
        <v>554112</v>
      </c>
      <c r="Q1313" s="41" t="s">
        <v>3700</v>
      </c>
      <c r="R1313" s="43">
        <v>-504000</v>
      </c>
      <c r="S1313" s="41">
        <v>0</v>
      </c>
      <c r="T1313" s="7" t="s">
        <v>3701</v>
      </c>
      <c r="U1313" s="46" t="s">
        <v>3711</v>
      </c>
      <c r="V1313" s="50">
        <v>5637.36</v>
      </c>
      <c r="W1313" s="12">
        <v>45782</v>
      </c>
      <c r="X1313" s="12">
        <v>45696</v>
      </c>
      <c r="Y1313" s="47">
        <v>28031</v>
      </c>
      <c r="Z1313" s="42">
        <v>0</v>
      </c>
      <c r="AA1313" s="14">
        <v>45785</v>
      </c>
      <c r="AB1313" s="67" t="s">
        <v>70</v>
      </c>
      <c r="AC1313" s="47">
        <v>19</v>
      </c>
      <c r="AD1313" s="47" t="s">
        <v>133</v>
      </c>
      <c r="AE1313" s="13">
        <v>1089525000</v>
      </c>
      <c r="AF1313" s="47" t="s">
        <v>3703</v>
      </c>
      <c r="AG1313" t="str">
        <f t="shared" si="41"/>
        <v>ADA FOTO</v>
      </c>
    </row>
    <row r="1314" spans="1:33" ht="15.75" hidden="1" customHeight="1" thickBot="1">
      <c r="A1314" t="str">
        <f t="shared" si="40"/>
        <v>060171118289000</v>
      </c>
      <c r="B1314" s="41">
        <v>1308</v>
      </c>
      <c r="C1314" s="42" t="s">
        <v>3739</v>
      </c>
      <c r="D1314" s="7" t="s">
        <v>2575</v>
      </c>
      <c r="E1314" s="41">
        <v>12</v>
      </c>
      <c r="F1314" s="43">
        <v>27600</v>
      </c>
      <c r="G1314" s="44">
        <v>0</v>
      </c>
      <c r="H1314" s="43">
        <v>0</v>
      </c>
      <c r="I1314" s="43">
        <v>331200</v>
      </c>
      <c r="J1314" s="45">
        <v>331200</v>
      </c>
      <c r="K1314" s="43">
        <v>280800</v>
      </c>
      <c r="L1314" s="41">
        <v>117.95</v>
      </c>
      <c r="M1314" s="11" t="s">
        <v>3707</v>
      </c>
      <c r="N1314" s="41">
        <v>0</v>
      </c>
      <c r="O1314" s="42"/>
      <c r="P1314" s="43">
        <v>364080</v>
      </c>
      <c r="Q1314" s="41" t="s">
        <v>3700</v>
      </c>
      <c r="R1314" s="43">
        <v>-280800</v>
      </c>
      <c r="S1314" s="41">
        <v>0</v>
      </c>
      <c r="T1314" s="7" t="s">
        <v>3701</v>
      </c>
      <c r="U1314" s="46" t="s">
        <v>3702</v>
      </c>
      <c r="V1314" s="50">
        <v>5.07</v>
      </c>
      <c r="W1314" s="12">
        <v>45706</v>
      </c>
      <c r="X1314" s="12">
        <v>45639</v>
      </c>
      <c r="Y1314" s="47">
        <v>24188</v>
      </c>
      <c r="Z1314" s="42">
        <v>0</v>
      </c>
      <c r="AA1314" s="14">
        <v>45785</v>
      </c>
      <c r="AB1314" s="67" t="s">
        <v>70</v>
      </c>
      <c r="AC1314" s="47">
        <v>19</v>
      </c>
      <c r="AD1314" s="47" t="s">
        <v>133</v>
      </c>
      <c r="AE1314" s="13">
        <v>1118289000</v>
      </c>
      <c r="AF1314" s="47" t="s">
        <v>3703</v>
      </c>
      <c r="AG1314" t="str">
        <f t="shared" si="41"/>
        <v>ADA FOTO</v>
      </c>
    </row>
    <row r="1315" spans="1:33" ht="15.75" hidden="1" customHeight="1" thickBot="1">
      <c r="A1315" t="str">
        <f t="shared" si="40"/>
        <v>060171066078000</v>
      </c>
      <c r="B1315" s="41">
        <v>1309</v>
      </c>
      <c r="C1315" s="42" t="s">
        <v>3741</v>
      </c>
      <c r="D1315" s="7" t="s">
        <v>2514</v>
      </c>
      <c r="E1315" s="41">
        <v>42</v>
      </c>
      <c r="F1315" s="43">
        <v>10200</v>
      </c>
      <c r="G1315" s="44">
        <v>0</v>
      </c>
      <c r="H1315" s="43">
        <v>0</v>
      </c>
      <c r="I1315" s="43">
        <v>428400</v>
      </c>
      <c r="J1315" s="45">
        <v>428400</v>
      </c>
      <c r="K1315" s="43">
        <v>0</v>
      </c>
      <c r="L1315" s="41" t="s">
        <v>3700</v>
      </c>
      <c r="M1315" s="11" t="s">
        <v>3809</v>
      </c>
      <c r="N1315" s="41">
        <v>0</v>
      </c>
      <c r="O1315" s="42"/>
      <c r="P1315" s="43">
        <v>369852</v>
      </c>
      <c r="Q1315" s="41" t="s">
        <v>3700</v>
      </c>
      <c r="R1315" s="43">
        <v>0</v>
      </c>
      <c r="S1315" s="41" t="s">
        <v>3810</v>
      </c>
      <c r="T1315" s="7" t="s">
        <v>3701</v>
      </c>
      <c r="U1315" s="46" t="s">
        <v>3702</v>
      </c>
      <c r="V1315" s="41">
        <v>6.5</v>
      </c>
      <c r="W1315" s="12">
        <v>45784</v>
      </c>
      <c r="X1315" s="12">
        <v>45779</v>
      </c>
      <c r="Y1315" s="47">
        <v>21755</v>
      </c>
      <c r="Z1315" s="42"/>
      <c r="AA1315" s="14">
        <v>45785</v>
      </c>
      <c r="AB1315" s="67" t="s">
        <v>70</v>
      </c>
      <c r="AC1315" s="47">
        <v>19</v>
      </c>
      <c r="AD1315" s="47" t="s">
        <v>133</v>
      </c>
      <c r="AE1315" s="13">
        <v>1066078000</v>
      </c>
      <c r="AF1315" s="47" t="s">
        <v>3703</v>
      </c>
      <c r="AG1315" t="str">
        <f t="shared" si="41"/>
        <v>TIDAK ADA</v>
      </c>
    </row>
    <row r="1316" spans="1:33" ht="15.75" hidden="1" customHeight="1" thickBot="1">
      <c r="A1316" t="str">
        <f t="shared" si="40"/>
        <v>060171053802000</v>
      </c>
      <c r="B1316" s="41">
        <v>1310</v>
      </c>
      <c r="C1316" s="42" t="s">
        <v>3838</v>
      </c>
      <c r="D1316" s="7" t="s">
        <v>2669</v>
      </c>
      <c r="E1316" s="41">
        <v>12</v>
      </c>
      <c r="F1316" s="43">
        <v>51000</v>
      </c>
      <c r="G1316" s="44">
        <v>0</v>
      </c>
      <c r="H1316" s="43">
        <v>0</v>
      </c>
      <c r="I1316" s="43">
        <v>612000</v>
      </c>
      <c r="J1316" s="48">
        <v>612000</v>
      </c>
      <c r="K1316" s="49">
        <v>0</v>
      </c>
      <c r="L1316" s="41" t="s">
        <v>3700</v>
      </c>
      <c r="M1316" s="11" t="s">
        <v>3835</v>
      </c>
      <c r="N1316" s="41">
        <v>0</v>
      </c>
      <c r="O1316" s="42"/>
      <c r="P1316" s="43">
        <v>555240</v>
      </c>
      <c r="Q1316" s="41" t="s">
        <v>3700</v>
      </c>
      <c r="R1316" s="43">
        <v>0</v>
      </c>
      <c r="S1316" s="41" t="s">
        <v>3810</v>
      </c>
      <c r="T1316" s="7" t="s">
        <v>3701</v>
      </c>
      <c r="U1316" s="46" t="s">
        <v>3702</v>
      </c>
      <c r="V1316" s="41">
        <v>0.22</v>
      </c>
      <c r="W1316" s="12">
        <v>45779</v>
      </c>
      <c r="X1316" s="12">
        <v>45646</v>
      </c>
      <c r="Y1316" s="47">
        <v>21755</v>
      </c>
      <c r="Z1316" s="42"/>
      <c r="AA1316" s="14">
        <v>45785</v>
      </c>
      <c r="AB1316" s="67" t="s">
        <v>70</v>
      </c>
      <c r="AC1316" s="47">
        <v>19</v>
      </c>
      <c r="AD1316" s="47" t="s">
        <v>133</v>
      </c>
      <c r="AE1316" s="13">
        <v>1053802000</v>
      </c>
      <c r="AF1316" s="47" t="s">
        <v>3703</v>
      </c>
      <c r="AG1316" t="str">
        <f t="shared" si="41"/>
        <v>ADA FOTO</v>
      </c>
    </row>
    <row r="1317" spans="1:33" ht="15.75" hidden="1" customHeight="1" thickBot="1">
      <c r="A1317" t="str">
        <f t="shared" si="40"/>
        <v>060171089541000</v>
      </c>
      <c r="B1317" s="41">
        <v>1311</v>
      </c>
      <c r="C1317" s="42" t="s">
        <v>3742</v>
      </c>
      <c r="D1317" s="7" t="s">
        <v>2554</v>
      </c>
      <c r="E1317" s="41">
        <v>144</v>
      </c>
      <c r="F1317" s="43">
        <v>6000</v>
      </c>
      <c r="G1317" s="44">
        <v>0</v>
      </c>
      <c r="H1317" s="43">
        <v>0</v>
      </c>
      <c r="I1317" s="43">
        <v>864000</v>
      </c>
      <c r="J1317" s="45">
        <v>864000</v>
      </c>
      <c r="K1317" s="43">
        <v>648500</v>
      </c>
      <c r="L1317" s="41">
        <v>133.22999999999999</v>
      </c>
      <c r="M1317" s="11" t="s">
        <v>3707</v>
      </c>
      <c r="N1317" s="41">
        <v>0</v>
      </c>
      <c r="O1317" s="42"/>
      <c r="P1317" s="43">
        <v>613008</v>
      </c>
      <c r="Q1317" s="41" t="s">
        <v>3700</v>
      </c>
      <c r="R1317" s="43">
        <v>-648500</v>
      </c>
      <c r="S1317" s="41">
        <v>0</v>
      </c>
      <c r="T1317" s="7" t="s">
        <v>3701</v>
      </c>
      <c r="U1317" s="46" t="s">
        <v>3711</v>
      </c>
      <c r="V1317" s="50">
        <v>2810.11</v>
      </c>
      <c r="W1317" s="12">
        <v>45784</v>
      </c>
      <c r="X1317" s="12">
        <v>45777</v>
      </c>
      <c r="Y1317" s="47">
        <v>28331</v>
      </c>
      <c r="Z1317" s="42">
        <v>0</v>
      </c>
      <c r="AA1317" s="14">
        <v>45785</v>
      </c>
      <c r="AB1317" s="67" t="s">
        <v>70</v>
      </c>
      <c r="AC1317" s="47">
        <v>19</v>
      </c>
      <c r="AD1317" s="47" t="s">
        <v>133</v>
      </c>
      <c r="AE1317" s="13">
        <v>1089541000</v>
      </c>
      <c r="AF1317" s="47" t="s">
        <v>3703</v>
      </c>
      <c r="AG1317" t="str">
        <f t="shared" si="41"/>
        <v>ADA FOTO</v>
      </c>
    </row>
    <row r="1318" spans="1:33" ht="15.75" hidden="1" customHeight="1" thickBot="1">
      <c r="A1318" t="str">
        <f t="shared" si="40"/>
        <v>060171065842000</v>
      </c>
      <c r="B1318" s="41">
        <v>1312</v>
      </c>
      <c r="C1318" s="42" t="s">
        <v>3743</v>
      </c>
      <c r="D1318" s="7" t="s">
        <v>2509</v>
      </c>
      <c r="E1318" s="41">
        <v>48</v>
      </c>
      <c r="F1318" s="43">
        <v>12700</v>
      </c>
      <c r="G1318" s="44">
        <v>0</v>
      </c>
      <c r="H1318" s="43">
        <v>0</v>
      </c>
      <c r="I1318" s="43">
        <v>609600</v>
      </c>
      <c r="J1318" s="48">
        <v>609600</v>
      </c>
      <c r="K1318" s="43">
        <v>619400</v>
      </c>
      <c r="L1318" s="41">
        <v>98.42</v>
      </c>
      <c r="M1318" s="11" t="s">
        <v>3699</v>
      </c>
      <c r="N1318" s="41">
        <v>0</v>
      </c>
      <c r="O1318" s="42"/>
      <c r="P1318" s="43">
        <v>602352</v>
      </c>
      <c r="Q1318" s="41" t="s">
        <v>3700</v>
      </c>
      <c r="R1318" s="43">
        <v>-619400</v>
      </c>
      <c r="S1318" s="41">
        <v>0</v>
      </c>
      <c r="T1318" s="7" t="s">
        <v>3701</v>
      </c>
      <c r="U1318" s="46" t="s">
        <v>3711</v>
      </c>
      <c r="V1318" s="41">
        <v>309.20999999999998</v>
      </c>
      <c r="W1318" s="12">
        <v>45757</v>
      </c>
      <c r="X1318" s="12">
        <v>45770</v>
      </c>
      <c r="Y1318" s="47">
        <v>28331</v>
      </c>
      <c r="Z1318" s="42">
        <v>0</v>
      </c>
      <c r="AA1318" s="14">
        <v>45785</v>
      </c>
      <c r="AB1318" s="67" t="s">
        <v>70</v>
      </c>
      <c r="AC1318" s="47">
        <v>19</v>
      </c>
      <c r="AD1318" s="47" t="s">
        <v>133</v>
      </c>
      <c r="AE1318" s="13">
        <v>1065842000</v>
      </c>
      <c r="AF1318" s="47" t="s">
        <v>3703</v>
      </c>
      <c r="AG1318" t="str">
        <f t="shared" si="41"/>
        <v>ADA FOTO</v>
      </c>
    </row>
    <row r="1319" spans="1:33" ht="15.75" hidden="1" customHeight="1" thickBot="1">
      <c r="A1319" t="str">
        <f t="shared" si="40"/>
        <v>060171038533000</v>
      </c>
      <c r="B1319" s="41">
        <v>1313</v>
      </c>
      <c r="C1319" s="42" t="s">
        <v>3744</v>
      </c>
      <c r="D1319" s="7" t="s">
        <v>2499</v>
      </c>
      <c r="E1319" s="41">
        <v>12</v>
      </c>
      <c r="F1319" s="43">
        <v>26500</v>
      </c>
      <c r="G1319" s="44">
        <v>0</v>
      </c>
      <c r="H1319" s="43">
        <v>0</v>
      </c>
      <c r="I1319" s="43">
        <v>318000</v>
      </c>
      <c r="J1319" s="45">
        <v>318000</v>
      </c>
      <c r="K1319" s="43">
        <v>310000</v>
      </c>
      <c r="L1319" s="41">
        <v>102.58</v>
      </c>
      <c r="M1319" s="11" t="s">
        <v>3707</v>
      </c>
      <c r="N1319" s="41">
        <v>0</v>
      </c>
      <c r="O1319" s="42"/>
      <c r="P1319" s="43">
        <v>269652</v>
      </c>
      <c r="Q1319" s="41" t="s">
        <v>3700</v>
      </c>
      <c r="R1319" s="43">
        <v>-310000</v>
      </c>
      <c r="S1319" s="41">
        <v>0</v>
      </c>
      <c r="T1319" s="7" t="s">
        <v>3701</v>
      </c>
      <c r="U1319" s="46" t="s">
        <v>3711</v>
      </c>
      <c r="V1319" s="41">
        <v>0.77</v>
      </c>
      <c r="W1319" s="12">
        <v>45781</v>
      </c>
      <c r="X1319" s="12">
        <v>45714</v>
      </c>
      <c r="Y1319" s="47">
        <v>28031</v>
      </c>
      <c r="Z1319" s="42">
        <v>0</v>
      </c>
      <c r="AA1319" s="14">
        <v>45785</v>
      </c>
      <c r="AB1319" s="67" t="s">
        <v>70</v>
      </c>
      <c r="AC1319" s="47">
        <v>19</v>
      </c>
      <c r="AD1319" s="47" t="s">
        <v>133</v>
      </c>
      <c r="AE1319" s="13">
        <v>1038533000</v>
      </c>
      <c r="AF1319" s="47" t="s">
        <v>3703</v>
      </c>
      <c r="AG1319" t="str">
        <f t="shared" si="41"/>
        <v>ADA FOTO</v>
      </c>
    </row>
    <row r="1320" spans="1:33" ht="15.75" hidden="1" customHeight="1" thickBot="1">
      <c r="A1320" t="str">
        <f t="shared" si="40"/>
        <v>060171001865000</v>
      </c>
      <c r="B1320" s="41">
        <v>1314</v>
      </c>
      <c r="C1320" s="42" t="s">
        <v>3839</v>
      </c>
      <c r="D1320" s="7" t="s">
        <v>2662</v>
      </c>
      <c r="E1320" s="41">
        <v>30</v>
      </c>
      <c r="F1320" s="43">
        <v>32500</v>
      </c>
      <c r="G1320" s="44">
        <v>30</v>
      </c>
      <c r="H1320" s="43">
        <v>32000</v>
      </c>
      <c r="I1320" s="43">
        <v>960000</v>
      </c>
      <c r="J1320" s="45">
        <v>960000</v>
      </c>
      <c r="K1320" s="43">
        <v>930500</v>
      </c>
      <c r="L1320" s="41">
        <v>103.17</v>
      </c>
      <c r="M1320" s="11" t="s">
        <v>3707</v>
      </c>
      <c r="N1320" s="41">
        <v>0</v>
      </c>
      <c r="O1320" s="42"/>
      <c r="P1320" s="43">
        <v>946620</v>
      </c>
      <c r="Q1320" s="41" t="s">
        <v>3700</v>
      </c>
      <c r="R1320" s="43">
        <v>-930500</v>
      </c>
      <c r="S1320" s="41">
        <v>0</v>
      </c>
      <c r="T1320" s="7" t="s">
        <v>3701</v>
      </c>
      <c r="U1320" s="46" t="s">
        <v>3702</v>
      </c>
      <c r="V1320" s="41">
        <v>0.17</v>
      </c>
      <c r="W1320" s="12">
        <v>45780</v>
      </c>
      <c r="X1320" s="12">
        <v>45463</v>
      </c>
      <c r="Y1320" s="47">
        <v>35620</v>
      </c>
      <c r="Z1320" s="42">
        <v>0</v>
      </c>
      <c r="AA1320" s="14">
        <v>45785</v>
      </c>
      <c r="AB1320" s="67" t="s">
        <v>70</v>
      </c>
      <c r="AC1320" s="47">
        <v>19</v>
      </c>
      <c r="AD1320" s="47" t="s">
        <v>133</v>
      </c>
      <c r="AE1320" s="13">
        <v>1001865000</v>
      </c>
      <c r="AF1320" s="47" t="s">
        <v>3703</v>
      </c>
      <c r="AG1320" t="str">
        <f t="shared" si="41"/>
        <v>ADA FOTO</v>
      </c>
    </row>
    <row r="1321" spans="1:33" ht="15.75" hidden="1" customHeight="1" thickBot="1">
      <c r="A1321" t="str">
        <f t="shared" si="40"/>
        <v>060171072188000</v>
      </c>
      <c r="B1321" s="41">
        <v>1315</v>
      </c>
      <c r="C1321" s="42" t="s">
        <v>3746</v>
      </c>
      <c r="D1321" s="7" t="s">
        <v>2524</v>
      </c>
      <c r="E1321" s="41">
        <v>42</v>
      </c>
      <c r="F1321" s="43">
        <v>9500</v>
      </c>
      <c r="G1321" s="44">
        <v>0</v>
      </c>
      <c r="H1321" s="43">
        <v>0</v>
      </c>
      <c r="I1321" s="43">
        <v>399000</v>
      </c>
      <c r="J1321" s="48">
        <v>399000</v>
      </c>
      <c r="K1321" s="43">
        <v>380085</v>
      </c>
      <c r="L1321" s="41">
        <v>104.98</v>
      </c>
      <c r="M1321" s="11" t="s">
        <v>3707</v>
      </c>
      <c r="N1321" s="41">
        <v>0</v>
      </c>
      <c r="O1321" s="42"/>
      <c r="P1321" s="43">
        <v>397488</v>
      </c>
      <c r="Q1321" s="41" t="s">
        <v>3700</v>
      </c>
      <c r="R1321" s="43">
        <v>-380085</v>
      </c>
      <c r="S1321" s="41">
        <v>0</v>
      </c>
      <c r="T1321" s="7" t="s">
        <v>3701</v>
      </c>
      <c r="U1321" s="46" t="s">
        <v>3711</v>
      </c>
      <c r="V1321" s="41">
        <v>1.96</v>
      </c>
      <c r="W1321" s="12">
        <v>45779</v>
      </c>
      <c r="X1321" s="12">
        <v>45614</v>
      </c>
      <c r="Y1321" s="47">
        <v>28031</v>
      </c>
      <c r="Z1321" s="42">
        <v>0</v>
      </c>
      <c r="AA1321" s="14">
        <v>45785</v>
      </c>
      <c r="AB1321" s="67" t="s">
        <v>70</v>
      </c>
      <c r="AC1321" s="47">
        <v>19</v>
      </c>
      <c r="AD1321" s="47" t="s">
        <v>133</v>
      </c>
      <c r="AE1321" s="13">
        <v>1072188000</v>
      </c>
      <c r="AF1321" s="47" t="s">
        <v>3703</v>
      </c>
      <c r="AG1321" t="str">
        <f t="shared" si="41"/>
        <v>ADA FOTO</v>
      </c>
    </row>
    <row r="1322" spans="1:33" ht="15.75" hidden="1" customHeight="1" thickBot="1">
      <c r="A1322" t="str">
        <f t="shared" si="40"/>
        <v>060171089270000</v>
      </c>
      <c r="B1322" s="41">
        <v>1316</v>
      </c>
      <c r="C1322" s="42" t="s">
        <v>3834</v>
      </c>
      <c r="D1322" s="7" t="s">
        <v>599</v>
      </c>
      <c r="E1322" s="41">
        <v>48</v>
      </c>
      <c r="F1322" s="43">
        <v>1700</v>
      </c>
      <c r="G1322" s="44">
        <v>48</v>
      </c>
      <c r="H1322" s="43">
        <v>1508</v>
      </c>
      <c r="I1322" s="43">
        <v>72384</v>
      </c>
      <c r="J1322" s="48">
        <v>72384</v>
      </c>
      <c r="K1322" s="43">
        <v>75300</v>
      </c>
      <c r="L1322" s="41">
        <v>96.13</v>
      </c>
      <c r="M1322" s="11" t="s">
        <v>3699</v>
      </c>
      <c r="N1322" s="41">
        <v>0</v>
      </c>
      <c r="O1322" s="42"/>
      <c r="P1322" s="43">
        <v>74304</v>
      </c>
      <c r="Q1322" s="41" t="s">
        <v>3700</v>
      </c>
      <c r="R1322" s="43">
        <v>-75300</v>
      </c>
      <c r="S1322" s="41">
        <v>0</v>
      </c>
      <c r="T1322" s="7" t="s">
        <v>3701</v>
      </c>
      <c r="U1322" s="46" t="s">
        <v>3702</v>
      </c>
      <c r="V1322" s="41">
        <v>14.78</v>
      </c>
      <c r="W1322" s="12">
        <v>45785</v>
      </c>
      <c r="X1322" s="12">
        <v>45761</v>
      </c>
      <c r="Y1322" s="47">
        <v>32587</v>
      </c>
      <c r="Z1322" s="42"/>
      <c r="AA1322" s="14">
        <v>45785</v>
      </c>
      <c r="AB1322" s="67" t="s">
        <v>70</v>
      </c>
      <c r="AC1322" s="47">
        <v>21</v>
      </c>
      <c r="AD1322" s="47" t="s">
        <v>133</v>
      </c>
      <c r="AE1322" s="13">
        <v>1089270000</v>
      </c>
      <c r="AF1322" s="47" t="s">
        <v>3703</v>
      </c>
      <c r="AG1322" t="str">
        <f t="shared" si="41"/>
        <v>ADA FOTO</v>
      </c>
    </row>
    <row r="1323" spans="1:33" ht="15.75" hidden="1" customHeight="1" thickBot="1">
      <c r="A1323" t="str">
        <f t="shared" si="40"/>
        <v>060171059614000</v>
      </c>
      <c r="B1323" s="41">
        <v>1317</v>
      </c>
      <c r="C1323" s="42" t="s">
        <v>3747</v>
      </c>
      <c r="D1323" s="7" t="s">
        <v>3748</v>
      </c>
      <c r="E1323" s="41">
        <v>6</v>
      </c>
      <c r="F1323" s="43">
        <v>46500</v>
      </c>
      <c r="G1323" s="44">
        <v>0</v>
      </c>
      <c r="H1323" s="43">
        <v>0</v>
      </c>
      <c r="I1323" s="43">
        <v>279000</v>
      </c>
      <c r="J1323" s="45">
        <v>279000</v>
      </c>
      <c r="K1323" s="43">
        <v>283800</v>
      </c>
      <c r="L1323" s="41">
        <v>98.31</v>
      </c>
      <c r="M1323" s="11" t="s">
        <v>3699</v>
      </c>
      <c r="N1323" s="41">
        <v>0</v>
      </c>
      <c r="O1323" s="42"/>
      <c r="P1323" s="43">
        <v>273420</v>
      </c>
      <c r="Q1323" s="41" t="s">
        <v>3700</v>
      </c>
      <c r="R1323" s="43">
        <v>-283800</v>
      </c>
      <c r="S1323" s="41">
        <v>0</v>
      </c>
      <c r="T1323" s="7" t="s">
        <v>3701</v>
      </c>
      <c r="U1323" s="46" t="s">
        <v>3702</v>
      </c>
      <c r="V1323" s="41">
        <v>225.5</v>
      </c>
      <c r="W1323" s="12">
        <v>45785</v>
      </c>
      <c r="X1323" s="12">
        <v>45738</v>
      </c>
      <c r="Y1323" s="47">
        <v>22576</v>
      </c>
      <c r="Z1323" s="42"/>
      <c r="AA1323" s="14">
        <v>45785</v>
      </c>
      <c r="AB1323" s="67" t="s">
        <v>70</v>
      </c>
      <c r="AC1323" s="47">
        <v>21</v>
      </c>
      <c r="AD1323" s="47" t="s">
        <v>133</v>
      </c>
      <c r="AE1323" s="13">
        <v>1059614000</v>
      </c>
      <c r="AF1323" s="47" t="s">
        <v>3703</v>
      </c>
      <c r="AG1323" t="str">
        <f t="shared" si="41"/>
        <v>ADA FOTO</v>
      </c>
    </row>
    <row r="1324" spans="1:33" ht="15.75" hidden="1" customHeight="1" thickBot="1">
      <c r="A1324" t="str">
        <f t="shared" si="40"/>
        <v>060171092661000</v>
      </c>
      <c r="B1324" s="41">
        <v>1318</v>
      </c>
      <c r="C1324" s="42" t="s">
        <v>3749</v>
      </c>
      <c r="D1324" s="7" t="s">
        <v>400</v>
      </c>
      <c r="E1324" s="41">
        <v>12</v>
      </c>
      <c r="F1324" s="43">
        <v>9800</v>
      </c>
      <c r="G1324" s="44">
        <v>12</v>
      </c>
      <c r="H1324" s="43">
        <v>9500</v>
      </c>
      <c r="I1324" s="43">
        <v>114000</v>
      </c>
      <c r="J1324" s="45">
        <v>114000</v>
      </c>
      <c r="K1324" s="43">
        <v>114150</v>
      </c>
      <c r="L1324" s="41">
        <v>99.87</v>
      </c>
      <c r="M1324" s="11" t="s">
        <v>3699</v>
      </c>
      <c r="N1324" s="41">
        <v>0</v>
      </c>
      <c r="O1324" s="42"/>
      <c r="P1324" s="43">
        <v>113568</v>
      </c>
      <c r="Q1324" s="41" t="s">
        <v>3700</v>
      </c>
      <c r="R1324" s="43">
        <v>-114150</v>
      </c>
      <c r="S1324" s="41">
        <v>0</v>
      </c>
      <c r="T1324" s="7" t="s">
        <v>3701</v>
      </c>
      <c r="U1324" s="46" t="s">
        <v>3711</v>
      </c>
      <c r="V1324" s="41">
        <v>0.56000000000000005</v>
      </c>
      <c r="W1324" s="12">
        <v>45784</v>
      </c>
      <c r="X1324" s="12">
        <v>45755</v>
      </c>
      <c r="Y1324" s="47">
        <v>25419</v>
      </c>
      <c r="Z1324" s="42"/>
      <c r="AA1324" s="14">
        <v>45785</v>
      </c>
      <c r="AB1324" s="67" t="s">
        <v>70</v>
      </c>
      <c r="AC1324" s="47">
        <v>21</v>
      </c>
      <c r="AD1324" s="47" t="s">
        <v>133</v>
      </c>
      <c r="AE1324" s="13">
        <v>1092661000</v>
      </c>
      <c r="AF1324" s="47" t="s">
        <v>3703</v>
      </c>
      <c r="AG1324" t="str">
        <f t="shared" si="41"/>
        <v>ADA FOTO</v>
      </c>
    </row>
    <row r="1325" spans="1:33" ht="15.75" hidden="1" customHeight="1" thickBot="1">
      <c r="A1325" t="str">
        <f t="shared" si="40"/>
        <v>060171000902000</v>
      </c>
      <c r="B1325" s="41">
        <v>1319</v>
      </c>
      <c r="C1325" s="42" t="s">
        <v>3751</v>
      </c>
      <c r="D1325" s="7" t="s">
        <v>3752</v>
      </c>
      <c r="E1325" s="41">
        <v>1</v>
      </c>
      <c r="F1325" s="43">
        <v>202000</v>
      </c>
      <c r="G1325" s="44">
        <v>0</v>
      </c>
      <c r="H1325" s="41">
        <v>0</v>
      </c>
      <c r="I1325" s="43">
        <v>202000</v>
      </c>
      <c r="J1325" s="48">
        <v>202000</v>
      </c>
      <c r="K1325" s="49">
        <v>189500</v>
      </c>
      <c r="L1325" s="41">
        <v>106.6</v>
      </c>
      <c r="M1325" s="11" t="s">
        <v>3707</v>
      </c>
      <c r="N1325" s="41">
        <v>0</v>
      </c>
      <c r="O1325" s="42"/>
      <c r="P1325" s="43">
        <v>181888</v>
      </c>
      <c r="Q1325" s="41" t="s">
        <v>3700</v>
      </c>
      <c r="R1325" s="43">
        <v>-189500</v>
      </c>
      <c r="S1325" s="41">
        <v>0</v>
      </c>
      <c r="T1325" s="7" t="s">
        <v>3701</v>
      </c>
      <c r="U1325" s="46" t="s">
        <v>3711</v>
      </c>
      <c r="V1325" s="41">
        <v>5.87</v>
      </c>
      <c r="W1325" s="12">
        <v>45784</v>
      </c>
      <c r="X1325" s="12">
        <v>45713</v>
      </c>
      <c r="Y1325" s="47">
        <v>22576</v>
      </c>
      <c r="Z1325" s="42"/>
      <c r="AA1325" s="14">
        <v>45785</v>
      </c>
      <c r="AB1325" s="67" t="s">
        <v>70</v>
      </c>
      <c r="AC1325" s="47">
        <v>21</v>
      </c>
      <c r="AD1325" s="47" t="s">
        <v>133</v>
      </c>
      <c r="AE1325" s="13">
        <v>1000902000</v>
      </c>
      <c r="AF1325" s="47" t="s">
        <v>3703</v>
      </c>
      <c r="AG1325" t="str">
        <f t="shared" si="41"/>
        <v>ADA FOTO</v>
      </c>
    </row>
    <row r="1326" spans="1:33" ht="15.75" hidden="1" customHeight="1" thickBot="1">
      <c r="A1326" t="str">
        <f t="shared" si="40"/>
        <v>060171018575000</v>
      </c>
      <c r="B1326" s="41">
        <v>1320</v>
      </c>
      <c r="C1326" s="42" t="s">
        <v>3753</v>
      </c>
      <c r="D1326" s="7" t="s">
        <v>3754</v>
      </c>
      <c r="E1326" s="41">
        <v>12</v>
      </c>
      <c r="F1326" s="43">
        <v>24300</v>
      </c>
      <c r="G1326" s="44">
        <v>0</v>
      </c>
      <c r="H1326" s="43">
        <v>0</v>
      </c>
      <c r="I1326" s="43">
        <v>291600</v>
      </c>
      <c r="J1326" s="45">
        <v>291600</v>
      </c>
      <c r="K1326" s="43">
        <v>260650</v>
      </c>
      <c r="L1326" s="41">
        <v>111.87</v>
      </c>
      <c r="M1326" s="11" t="s">
        <v>3707</v>
      </c>
      <c r="N1326" s="41">
        <v>0</v>
      </c>
      <c r="O1326" s="42"/>
      <c r="P1326" s="43">
        <v>279180</v>
      </c>
      <c r="Q1326" s="41" t="s">
        <v>3700</v>
      </c>
      <c r="R1326" s="43">
        <v>-260650</v>
      </c>
      <c r="S1326" s="41">
        <v>0</v>
      </c>
      <c r="T1326" s="7" t="s">
        <v>3701</v>
      </c>
      <c r="U1326" s="46" t="s">
        <v>3711</v>
      </c>
      <c r="V1326" s="50">
        <v>121.01</v>
      </c>
      <c r="W1326" s="12">
        <v>45703</v>
      </c>
      <c r="X1326" s="12">
        <v>45782</v>
      </c>
      <c r="Y1326" s="47">
        <v>25419</v>
      </c>
      <c r="Z1326" s="42"/>
      <c r="AA1326" s="14">
        <v>45785</v>
      </c>
      <c r="AB1326" s="67" t="s">
        <v>70</v>
      </c>
      <c r="AC1326" s="47">
        <v>21</v>
      </c>
      <c r="AD1326" s="47" t="s">
        <v>133</v>
      </c>
      <c r="AE1326" s="13">
        <v>1018575000</v>
      </c>
      <c r="AF1326" s="47" t="s">
        <v>3703</v>
      </c>
      <c r="AG1326" t="str">
        <f t="shared" si="41"/>
        <v>ADA FOTO</v>
      </c>
    </row>
    <row r="1327" spans="1:33" ht="15.75" hidden="1" customHeight="1" thickBot="1">
      <c r="A1327" t="str">
        <f t="shared" si="40"/>
        <v>060171004893000</v>
      </c>
      <c r="B1327" s="41">
        <v>1321</v>
      </c>
      <c r="C1327" s="42" t="s">
        <v>3755</v>
      </c>
      <c r="D1327" s="7" t="s">
        <v>146</v>
      </c>
      <c r="E1327" s="41">
        <v>20</v>
      </c>
      <c r="F1327" s="43">
        <v>6400</v>
      </c>
      <c r="G1327" s="44">
        <v>20</v>
      </c>
      <c r="H1327" s="43">
        <v>5875</v>
      </c>
      <c r="I1327" s="43">
        <v>117500</v>
      </c>
      <c r="J1327" s="45">
        <v>117500</v>
      </c>
      <c r="K1327" s="43">
        <v>114200</v>
      </c>
      <c r="L1327" s="41">
        <v>102.89</v>
      </c>
      <c r="M1327" s="11" t="s">
        <v>3707</v>
      </c>
      <c r="N1327" s="41">
        <v>0</v>
      </c>
      <c r="O1327" s="42"/>
      <c r="P1327" s="43">
        <v>117600</v>
      </c>
      <c r="Q1327" s="41" t="s">
        <v>3700</v>
      </c>
      <c r="R1327" s="43">
        <v>-114200</v>
      </c>
      <c r="S1327" s="41">
        <v>0</v>
      </c>
      <c r="T1327" s="7" t="s">
        <v>3701</v>
      </c>
      <c r="U1327" s="46" t="s">
        <v>3702</v>
      </c>
      <c r="V1327" s="41">
        <v>61.75</v>
      </c>
      <c r="W1327" s="12">
        <v>45784</v>
      </c>
      <c r="X1327" s="12">
        <v>45757</v>
      </c>
      <c r="Y1327" s="47">
        <v>36298</v>
      </c>
      <c r="Z1327" s="42"/>
      <c r="AA1327" s="14">
        <v>45785</v>
      </c>
      <c r="AB1327" s="67" t="s">
        <v>70</v>
      </c>
      <c r="AC1327" s="47">
        <v>21</v>
      </c>
      <c r="AD1327" s="47" t="s">
        <v>133</v>
      </c>
      <c r="AE1327" s="13">
        <v>1004893000</v>
      </c>
      <c r="AF1327" s="47" t="s">
        <v>3703</v>
      </c>
      <c r="AG1327" t="str">
        <f t="shared" si="41"/>
        <v>ADA FOTO</v>
      </c>
    </row>
    <row r="1328" spans="1:33" ht="15.75" hidden="1" customHeight="1" thickBot="1">
      <c r="A1328" t="str">
        <f t="shared" si="40"/>
        <v>060171005726000</v>
      </c>
      <c r="B1328" s="41">
        <v>1322</v>
      </c>
      <c r="C1328" s="42" t="s">
        <v>3756</v>
      </c>
      <c r="D1328" s="7" t="s">
        <v>156</v>
      </c>
      <c r="E1328" s="41">
        <v>10</v>
      </c>
      <c r="F1328" s="43">
        <v>21900</v>
      </c>
      <c r="G1328" s="44">
        <v>10</v>
      </c>
      <c r="H1328" s="43">
        <v>20950</v>
      </c>
      <c r="I1328" s="43">
        <v>209500</v>
      </c>
      <c r="J1328" s="45">
        <v>209500</v>
      </c>
      <c r="K1328" s="43">
        <v>205000</v>
      </c>
      <c r="L1328" s="41">
        <v>102.2</v>
      </c>
      <c r="M1328" s="11" t="s">
        <v>3707</v>
      </c>
      <c r="N1328" s="41">
        <v>0</v>
      </c>
      <c r="O1328" s="42"/>
      <c r="P1328" s="43">
        <v>206110</v>
      </c>
      <c r="Q1328" s="41" t="s">
        <v>3700</v>
      </c>
      <c r="R1328" s="43">
        <v>-205000</v>
      </c>
      <c r="S1328" s="41">
        <v>0</v>
      </c>
      <c r="T1328" s="7" t="s">
        <v>3701</v>
      </c>
      <c r="U1328" s="46" t="s">
        <v>3702</v>
      </c>
      <c r="V1328" s="41">
        <v>24.18</v>
      </c>
      <c r="W1328" s="12">
        <v>45785</v>
      </c>
      <c r="X1328" s="12">
        <v>45772</v>
      </c>
      <c r="Y1328" s="47">
        <v>36298</v>
      </c>
      <c r="Z1328" s="42"/>
      <c r="AA1328" s="14">
        <v>45785</v>
      </c>
      <c r="AB1328" s="67" t="s">
        <v>70</v>
      </c>
      <c r="AC1328" s="47">
        <v>21</v>
      </c>
      <c r="AD1328" s="47" t="s">
        <v>133</v>
      </c>
      <c r="AE1328" s="13">
        <v>1005726000</v>
      </c>
      <c r="AF1328" s="47" t="s">
        <v>3703</v>
      </c>
      <c r="AG1328" t="str">
        <f t="shared" si="41"/>
        <v>ADA FOTO</v>
      </c>
    </row>
    <row r="1329" spans="1:33" ht="15.75" hidden="1" customHeight="1" thickBot="1">
      <c r="A1329" t="str">
        <f t="shared" si="40"/>
        <v>060171023234000</v>
      </c>
      <c r="B1329" s="41">
        <v>1323</v>
      </c>
      <c r="C1329" s="42" t="s">
        <v>3757</v>
      </c>
      <c r="D1329" s="7" t="s">
        <v>184</v>
      </c>
      <c r="E1329" s="41">
        <v>1</v>
      </c>
      <c r="F1329" s="43">
        <v>101950</v>
      </c>
      <c r="G1329" s="44">
        <v>1</v>
      </c>
      <c r="H1329" s="43">
        <v>101900</v>
      </c>
      <c r="I1329" s="43">
        <v>101900</v>
      </c>
      <c r="J1329" s="45">
        <v>101900</v>
      </c>
      <c r="K1329" s="43">
        <v>101900</v>
      </c>
      <c r="L1329" s="41">
        <v>100</v>
      </c>
      <c r="M1329" s="11" t="s">
        <v>3705</v>
      </c>
      <c r="N1329" s="41">
        <v>0</v>
      </c>
      <c r="O1329" s="42"/>
      <c r="P1329" s="43">
        <v>102624</v>
      </c>
      <c r="Q1329" s="41" t="s">
        <v>3700</v>
      </c>
      <c r="R1329" s="43">
        <v>-101900</v>
      </c>
      <c r="S1329" s="41">
        <v>0</v>
      </c>
      <c r="T1329" s="7" t="s">
        <v>3701</v>
      </c>
      <c r="U1329" s="46" t="s">
        <v>3702</v>
      </c>
      <c r="V1329" s="41">
        <v>5.33</v>
      </c>
      <c r="W1329" s="12">
        <v>45785</v>
      </c>
      <c r="X1329" s="12">
        <v>45772</v>
      </c>
      <c r="Y1329" s="47">
        <v>36298</v>
      </c>
      <c r="Z1329" s="42"/>
      <c r="AA1329" s="14">
        <v>45785</v>
      </c>
      <c r="AB1329" s="67" t="s">
        <v>70</v>
      </c>
      <c r="AC1329" s="47">
        <v>21</v>
      </c>
      <c r="AD1329" s="47" t="s">
        <v>133</v>
      </c>
      <c r="AE1329" s="13">
        <v>1023234000</v>
      </c>
      <c r="AF1329" s="47" t="s">
        <v>3703</v>
      </c>
      <c r="AG1329" t="str">
        <f t="shared" si="41"/>
        <v>ADA FOTO</v>
      </c>
    </row>
    <row r="1330" spans="1:33" ht="15.75" hidden="1" customHeight="1" thickBot="1">
      <c r="A1330" t="str">
        <f t="shared" si="40"/>
        <v>060171004890000</v>
      </c>
      <c r="B1330" s="41">
        <v>1324</v>
      </c>
      <c r="C1330" s="42" t="s">
        <v>3758</v>
      </c>
      <c r="D1330" s="7" t="s">
        <v>141</v>
      </c>
      <c r="E1330" s="41">
        <v>20</v>
      </c>
      <c r="F1330" s="43">
        <v>5400</v>
      </c>
      <c r="G1330" s="44">
        <v>20</v>
      </c>
      <c r="H1330" s="43">
        <v>5125</v>
      </c>
      <c r="I1330" s="43">
        <v>102500</v>
      </c>
      <c r="J1330" s="45">
        <v>102500</v>
      </c>
      <c r="K1330" s="43">
        <v>95500</v>
      </c>
      <c r="L1330" s="41">
        <v>107.33</v>
      </c>
      <c r="M1330" s="11" t="s">
        <v>3707</v>
      </c>
      <c r="N1330" s="41">
        <v>0</v>
      </c>
      <c r="O1330" s="42"/>
      <c r="P1330" s="43">
        <v>97920</v>
      </c>
      <c r="Q1330" s="41" t="s">
        <v>3700</v>
      </c>
      <c r="R1330" s="43">
        <v>-95500</v>
      </c>
      <c r="S1330" s="41">
        <v>0</v>
      </c>
      <c r="T1330" s="7" t="s">
        <v>3701</v>
      </c>
      <c r="U1330" s="46" t="s">
        <v>3702</v>
      </c>
      <c r="V1330" s="41">
        <v>54.34</v>
      </c>
      <c r="W1330" s="12">
        <v>45785</v>
      </c>
      <c r="X1330" s="12">
        <v>45772</v>
      </c>
      <c r="Y1330" s="47">
        <v>36298</v>
      </c>
      <c r="Z1330" s="42"/>
      <c r="AA1330" s="14">
        <v>45785</v>
      </c>
      <c r="AB1330" s="67" t="s">
        <v>70</v>
      </c>
      <c r="AC1330" s="47">
        <v>21</v>
      </c>
      <c r="AD1330" s="47" t="s">
        <v>133</v>
      </c>
      <c r="AE1330" s="13">
        <v>1004890000</v>
      </c>
      <c r="AF1330" s="47" t="s">
        <v>3703</v>
      </c>
      <c r="AG1330" t="str">
        <f t="shared" si="41"/>
        <v>ADA FOTO</v>
      </c>
    </row>
    <row r="1331" spans="1:33" ht="15.75" hidden="1" customHeight="1" thickBot="1">
      <c r="A1331" t="str">
        <f t="shared" si="40"/>
        <v>060171005725000</v>
      </c>
      <c r="B1331" s="41">
        <v>1325</v>
      </c>
      <c r="C1331" s="42" t="s">
        <v>3759</v>
      </c>
      <c r="D1331" s="7" t="s">
        <v>151</v>
      </c>
      <c r="E1331" s="41">
        <v>10</v>
      </c>
      <c r="F1331" s="43">
        <v>14900</v>
      </c>
      <c r="G1331" s="44">
        <v>0</v>
      </c>
      <c r="H1331" s="43">
        <v>0</v>
      </c>
      <c r="I1331" s="43">
        <v>149000</v>
      </c>
      <c r="J1331" s="48">
        <v>149000</v>
      </c>
      <c r="K1331" s="43">
        <v>159500</v>
      </c>
      <c r="L1331" s="41">
        <v>93.42</v>
      </c>
      <c r="M1331" s="11" t="s">
        <v>3699</v>
      </c>
      <c r="N1331" s="41">
        <v>0</v>
      </c>
      <c r="O1331" s="42"/>
      <c r="P1331" s="43">
        <v>150140</v>
      </c>
      <c r="Q1331" s="41" t="s">
        <v>3700</v>
      </c>
      <c r="R1331" s="43">
        <v>-159500</v>
      </c>
      <c r="S1331" s="41">
        <v>0</v>
      </c>
      <c r="T1331" s="7" t="s">
        <v>3701</v>
      </c>
      <c r="U1331" s="46" t="s">
        <v>3711</v>
      </c>
      <c r="V1331" s="41">
        <v>47.79</v>
      </c>
      <c r="W1331" s="12">
        <v>45785</v>
      </c>
      <c r="X1331" s="12">
        <v>45757</v>
      </c>
      <c r="Y1331" s="47">
        <v>36298</v>
      </c>
      <c r="Z1331" s="42"/>
      <c r="AA1331" s="14">
        <v>45785</v>
      </c>
      <c r="AB1331" s="67" t="s">
        <v>70</v>
      </c>
      <c r="AC1331" s="47">
        <v>21</v>
      </c>
      <c r="AD1331" s="47" t="s">
        <v>133</v>
      </c>
      <c r="AE1331" s="13">
        <v>1005725000</v>
      </c>
      <c r="AF1331" s="47" t="s">
        <v>3703</v>
      </c>
      <c r="AG1331" t="str">
        <f t="shared" si="41"/>
        <v>ADA FOTO</v>
      </c>
    </row>
    <row r="1332" spans="1:33" ht="15.75" hidden="1" customHeight="1" thickBot="1">
      <c r="A1332" t="str">
        <f t="shared" si="40"/>
        <v>060171019929000</v>
      </c>
      <c r="B1332" s="41">
        <v>1326</v>
      </c>
      <c r="C1332" s="42" t="s">
        <v>3760</v>
      </c>
      <c r="D1332" s="7" t="s">
        <v>3761</v>
      </c>
      <c r="E1332" s="41">
        <v>1</v>
      </c>
      <c r="F1332" s="43">
        <v>89000</v>
      </c>
      <c r="G1332" s="44">
        <v>0</v>
      </c>
      <c r="H1332" s="43">
        <v>0</v>
      </c>
      <c r="I1332" s="43">
        <v>89000</v>
      </c>
      <c r="J1332" s="48">
        <v>89000</v>
      </c>
      <c r="K1332" s="49">
        <v>90400</v>
      </c>
      <c r="L1332" s="41">
        <v>98.45</v>
      </c>
      <c r="M1332" s="11" t="s">
        <v>3699</v>
      </c>
      <c r="N1332" s="41">
        <v>0</v>
      </c>
      <c r="O1332" s="42"/>
      <c r="P1332" s="43">
        <v>84576</v>
      </c>
      <c r="Q1332" s="41" t="s">
        <v>3700</v>
      </c>
      <c r="R1332" s="43">
        <v>-90400</v>
      </c>
      <c r="S1332" s="41">
        <v>0</v>
      </c>
      <c r="T1332" s="7" t="s">
        <v>3701</v>
      </c>
      <c r="U1332" s="46" t="s">
        <v>3702</v>
      </c>
      <c r="V1332" s="41">
        <v>11.46</v>
      </c>
      <c r="W1332" s="12">
        <v>45785</v>
      </c>
      <c r="X1332" s="12">
        <v>45772</v>
      </c>
      <c r="Y1332" s="47">
        <v>36298</v>
      </c>
      <c r="Z1332" s="42"/>
      <c r="AA1332" s="14">
        <v>45785</v>
      </c>
      <c r="AB1332" s="67" t="s">
        <v>70</v>
      </c>
      <c r="AC1332" s="47">
        <v>21</v>
      </c>
      <c r="AD1332" s="47" t="s">
        <v>133</v>
      </c>
      <c r="AE1332" s="13">
        <v>1019929000</v>
      </c>
      <c r="AF1332" s="47" t="s">
        <v>3703</v>
      </c>
      <c r="AG1332" t="str">
        <f t="shared" si="41"/>
        <v>ADA FOTO</v>
      </c>
    </row>
    <row r="1333" spans="1:33" ht="15.75" hidden="1" customHeight="1" thickBot="1">
      <c r="A1333" t="str">
        <f t="shared" si="40"/>
        <v>060171035433000</v>
      </c>
      <c r="B1333" s="41">
        <v>1327</v>
      </c>
      <c r="C1333" s="42" t="s">
        <v>3762</v>
      </c>
      <c r="D1333" s="7" t="s">
        <v>202</v>
      </c>
      <c r="E1333" s="41">
        <v>20</v>
      </c>
      <c r="F1333" s="43">
        <v>17000</v>
      </c>
      <c r="G1333" s="44">
        <v>20</v>
      </c>
      <c r="H1333" s="43">
        <v>16400</v>
      </c>
      <c r="I1333" s="43">
        <v>328000</v>
      </c>
      <c r="J1333" s="45">
        <v>328000</v>
      </c>
      <c r="K1333" s="43">
        <v>316000</v>
      </c>
      <c r="L1333" s="41">
        <v>103.8</v>
      </c>
      <c r="M1333" s="11" t="s">
        <v>3707</v>
      </c>
      <c r="N1333" s="41">
        <v>0</v>
      </c>
      <c r="O1333" s="42"/>
      <c r="P1333" s="43">
        <v>313600</v>
      </c>
      <c r="Q1333" s="41" t="s">
        <v>3700</v>
      </c>
      <c r="R1333" s="43">
        <v>-316000</v>
      </c>
      <c r="S1333" s="41">
        <v>0</v>
      </c>
      <c r="T1333" s="7" t="s">
        <v>3701</v>
      </c>
      <c r="U1333" s="46" t="s">
        <v>3702</v>
      </c>
      <c r="V1333" s="41">
        <v>6.57</v>
      </c>
      <c r="W1333" s="12">
        <v>45784</v>
      </c>
      <c r="X1333" s="12">
        <v>45757</v>
      </c>
      <c r="Y1333" s="47">
        <v>30275</v>
      </c>
      <c r="Z1333" s="42"/>
      <c r="AA1333" s="14">
        <v>45785</v>
      </c>
      <c r="AB1333" s="67" t="s">
        <v>70</v>
      </c>
      <c r="AC1333" s="47">
        <v>21</v>
      </c>
      <c r="AD1333" s="47" t="s">
        <v>133</v>
      </c>
      <c r="AE1333" s="13">
        <v>1035433000</v>
      </c>
      <c r="AF1333" s="47" t="s">
        <v>3703</v>
      </c>
      <c r="AG1333" t="str">
        <f t="shared" si="41"/>
        <v>ADA FOTO</v>
      </c>
    </row>
    <row r="1334" spans="1:33" ht="15.75" hidden="1" customHeight="1" thickBot="1">
      <c r="A1334" t="str">
        <f t="shared" si="40"/>
        <v>060171015940000</v>
      </c>
      <c r="B1334" s="41">
        <v>1328</v>
      </c>
      <c r="C1334" s="42" t="s">
        <v>3763</v>
      </c>
      <c r="D1334" s="7" t="s">
        <v>162</v>
      </c>
      <c r="E1334" s="41">
        <v>10</v>
      </c>
      <c r="F1334" s="43">
        <v>28000</v>
      </c>
      <c r="G1334" s="44">
        <v>10</v>
      </c>
      <c r="H1334" s="43">
        <v>26700</v>
      </c>
      <c r="I1334" s="43">
        <v>267000</v>
      </c>
      <c r="J1334" s="45">
        <v>267000</v>
      </c>
      <c r="K1334" s="43">
        <v>267500</v>
      </c>
      <c r="L1334" s="41">
        <v>99.81</v>
      </c>
      <c r="M1334" s="11" t="s">
        <v>3699</v>
      </c>
      <c r="N1334" s="41">
        <v>0</v>
      </c>
      <c r="O1334" s="42"/>
      <c r="P1334" s="43">
        <v>268420</v>
      </c>
      <c r="Q1334" s="41" t="s">
        <v>3700</v>
      </c>
      <c r="R1334" s="43">
        <v>-267500</v>
      </c>
      <c r="S1334" s="41">
        <v>0</v>
      </c>
      <c r="T1334" s="7" t="s">
        <v>3701</v>
      </c>
      <c r="U1334" s="46" t="s">
        <v>3702</v>
      </c>
      <c r="V1334" s="50">
        <v>38.81</v>
      </c>
      <c r="W1334" s="12">
        <v>45784</v>
      </c>
      <c r="X1334" s="12">
        <v>45772</v>
      </c>
      <c r="Y1334" s="47">
        <v>36298</v>
      </c>
      <c r="Z1334" s="42"/>
      <c r="AA1334" s="14">
        <v>45785</v>
      </c>
      <c r="AB1334" s="67" t="s">
        <v>70</v>
      </c>
      <c r="AC1334" s="47">
        <v>21</v>
      </c>
      <c r="AD1334" s="47" t="s">
        <v>133</v>
      </c>
      <c r="AE1334" s="13">
        <v>1015940000</v>
      </c>
      <c r="AF1334" s="47" t="s">
        <v>3703</v>
      </c>
      <c r="AG1334" t="str">
        <f t="shared" si="41"/>
        <v>ADA FOTO</v>
      </c>
    </row>
    <row r="1335" spans="1:33" ht="15.75" hidden="1" customHeight="1" thickBot="1">
      <c r="A1335" t="str">
        <f t="shared" si="40"/>
        <v>060171055131000</v>
      </c>
      <c r="B1335" s="41">
        <v>1329</v>
      </c>
      <c r="C1335" s="42" t="s">
        <v>3764</v>
      </c>
      <c r="D1335" s="7" t="s">
        <v>3765</v>
      </c>
      <c r="E1335" s="41">
        <v>12</v>
      </c>
      <c r="F1335" s="43">
        <v>35500</v>
      </c>
      <c r="G1335" s="44">
        <v>0</v>
      </c>
      <c r="H1335" s="43">
        <v>0</v>
      </c>
      <c r="I1335" s="43">
        <v>426000</v>
      </c>
      <c r="J1335" s="48">
        <v>426000</v>
      </c>
      <c r="K1335" s="49">
        <v>390000</v>
      </c>
      <c r="L1335" s="41">
        <v>109.23</v>
      </c>
      <c r="M1335" s="11" t="s">
        <v>3707</v>
      </c>
      <c r="N1335" s="41">
        <v>0</v>
      </c>
      <c r="O1335" s="42"/>
      <c r="P1335" s="43">
        <v>382464</v>
      </c>
      <c r="Q1335" s="41" t="s">
        <v>3700</v>
      </c>
      <c r="R1335" s="43">
        <v>-390000</v>
      </c>
      <c r="S1335" s="41">
        <v>0</v>
      </c>
      <c r="T1335" s="7" t="s">
        <v>3701</v>
      </c>
      <c r="U1335" s="46" t="s">
        <v>3702</v>
      </c>
      <c r="V1335" s="50">
        <v>6.95</v>
      </c>
      <c r="W1335" s="12">
        <v>45784</v>
      </c>
      <c r="X1335" s="12">
        <v>45777</v>
      </c>
      <c r="Y1335" s="47">
        <v>21017</v>
      </c>
      <c r="Z1335" s="42"/>
      <c r="AA1335" s="14">
        <v>45785</v>
      </c>
      <c r="AB1335" s="67" t="s">
        <v>70</v>
      </c>
      <c r="AC1335" s="47">
        <v>21</v>
      </c>
      <c r="AD1335" s="47" t="s">
        <v>133</v>
      </c>
      <c r="AE1335" s="13">
        <v>1055131000</v>
      </c>
      <c r="AF1335" s="47" t="s">
        <v>3703</v>
      </c>
      <c r="AG1335" t="str">
        <f t="shared" si="41"/>
        <v>ADA FOTO</v>
      </c>
    </row>
    <row r="1336" spans="1:33" ht="15.75" hidden="1" customHeight="1" thickBot="1">
      <c r="A1336" t="str">
        <f t="shared" si="40"/>
        <v>060171070906000</v>
      </c>
      <c r="B1336" s="41">
        <v>1330</v>
      </c>
      <c r="C1336" s="42" t="s">
        <v>3766</v>
      </c>
      <c r="D1336" s="7" t="s">
        <v>256</v>
      </c>
      <c r="E1336" s="41">
        <v>60</v>
      </c>
      <c r="F1336" s="43">
        <v>4500</v>
      </c>
      <c r="G1336" s="44">
        <v>60</v>
      </c>
      <c r="H1336" s="43">
        <v>4425</v>
      </c>
      <c r="I1336" s="43">
        <v>265500</v>
      </c>
      <c r="J1336" s="45">
        <v>265500</v>
      </c>
      <c r="K1336" s="43">
        <v>266000</v>
      </c>
      <c r="L1336" s="41">
        <v>99.81</v>
      </c>
      <c r="M1336" s="11" t="s">
        <v>3699</v>
      </c>
      <c r="N1336" s="41">
        <v>0</v>
      </c>
      <c r="O1336" s="42"/>
      <c r="P1336" s="43">
        <v>264360</v>
      </c>
      <c r="Q1336" s="41" t="s">
        <v>3700</v>
      </c>
      <c r="R1336" s="43">
        <v>-266000</v>
      </c>
      <c r="S1336" s="41">
        <v>0</v>
      </c>
      <c r="T1336" s="7" t="s">
        <v>3701</v>
      </c>
      <c r="U1336" s="46" t="s">
        <v>3711</v>
      </c>
      <c r="V1336" s="41">
        <v>14.01</v>
      </c>
      <c r="W1336" s="12">
        <v>45784</v>
      </c>
      <c r="X1336" s="12">
        <v>45595</v>
      </c>
      <c r="Y1336" s="47">
        <v>21017</v>
      </c>
      <c r="Z1336" s="42"/>
      <c r="AA1336" s="14">
        <v>45785</v>
      </c>
      <c r="AB1336" s="67" t="s">
        <v>70</v>
      </c>
      <c r="AC1336" s="47">
        <v>21</v>
      </c>
      <c r="AD1336" s="47" t="s">
        <v>133</v>
      </c>
      <c r="AE1336" s="13">
        <v>1070906000</v>
      </c>
      <c r="AF1336" s="47" t="s">
        <v>3703</v>
      </c>
      <c r="AG1336" t="str">
        <f t="shared" si="41"/>
        <v>ADA FOTO</v>
      </c>
    </row>
    <row r="1337" spans="1:33" ht="15.75" hidden="1" customHeight="1" thickBot="1">
      <c r="A1337" t="str">
        <f t="shared" si="40"/>
        <v>060171087247000</v>
      </c>
      <c r="B1337" s="41">
        <v>1331</v>
      </c>
      <c r="C1337" s="42" t="s">
        <v>3767</v>
      </c>
      <c r="D1337" s="7" t="s">
        <v>3768</v>
      </c>
      <c r="E1337" s="41">
        <v>12</v>
      </c>
      <c r="F1337" s="43">
        <v>30500</v>
      </c>
      <c r="G1337" s="44">
        <v>0</v>
      </c>
      <c r="H1337" s="43">
        <v>0</v>
      </c>
      <c r="I1337" s="43">
        <v>366000</v>
      </c>
      <c r="J1337" s="45">
        <v>366000</v>
      </c>
      <c r="K1337" s="43">
        <v>324500</v>
      </c>
      <c r="L1337" s="41">
        <v>112.79</v>
      </c>
      <c r="M1337" s="11" t="s">
        <v>3707</v>
      </c>
      <c r="N1337" s="41">
        <v>0</v>
      </c>
      <c r="O1337" s="42"/>
      <c r="P1337" s="43">
        <v>405060</v>
      </c>
      <c r="Q1337" s="41" t="s">
        <v>3700</v>
      </c>
      <c r="R1337" s="43">
        <v>-324500</v>
      </c>
      <c r="S1337" s="41">
        <v>0</v>
      </c>
      <c r="T1337" s="7" t="s">
        <v>3701</v>
      </c>
      <c r="U1337" s="46" t="s">
        <v>3702</v>
      </c>
      <c r="V1337" s="41">
        <v>3.08</v>
      </c>
      <c r="W1337" s="12">
        <v>45783</v>
      </c>
      <c r="X1337" s="12">
        <v>45699</v>
      </c>
      <c r="Y1337" s="47">
        <v>36567</v>
      </c>
      <c r="Z1337" s="42"/>
      <c r="AA1337" s="14">
        <v>45785</v>
      </c>
      <c r="AB1337" s="67" t="s">
        <v>70</v>
      </c>
      <c r="AC1337" s="47">
        <v>21</v>
      </c>
      <c r="AD1337" s="47" t="s">
        <v>133</v>
      </c>
      <c r="AE1337" s="13">
        <v>1087247000</v>
      </c>
      <c r="AF1337" s="47" t="s">
        <v>3703</v>
      </c>
      <c r="AG1337" t="str">
        <f t="shared" si="41"/>
        <v>ADA FOTO</v>
      </c>
    </row>
    <row r="1338" spans="1:33" ht="15.75" hidden="1" customHeight="1" thickBot="1">
      <c r="A1338" t="str">
        <f t="shared" si="40"/>
        <v>060171087250000</v>
      </c>
      <c r="B1338" s="41">
        <v>1332</v>
      </c>
      <c r="C1338" s="42" t="s">
        <v>3769</v>
      </c>
      <c r="D1338" s="7" t="s">
        <v>3770</v>
      </c>
      <c r="E1338" s="41">
        <v>12</v>
      </c>
      <c r="F1338" s="43">
        <v>35000</v>
      </c>
      <c r="G1338" s="44">
        <v>12</v>
      </c>
      <c r="H1338" s="43">
        <v>34667</v>
      </c>
      <c r="I1338" s="43">
        <v>416004</v>
      </c>
      <c r="J1338" s="48">
        <v>416004</v>
      </c>
      <c r="K1338" s="43">
        <v>320500</v>
      </c>
      <c r="L1338" s="41">
        <v>129.80000000000001</v>
      </c>
      <c r="M1338" s="11" t="s">
        <v>3707</v>
      </c>
      <c r="N1338" s="41">
        <v>0</v>
      </c>
      <c r="O1338" s="42"/>
      <c r="P1338" s="43">
        <v>387024</v>
      </c>
      <c r="Q1338" s="41" t="s">
        <v>3700</v>
      </c>
      <c r="R1338" s="43">
        <v>-320500</v>
      </c>
      <c r="S1338" s="41">
        <v>0</v>
      </c>
      <c r="T1338" s="7" t="s">
        <v>3701</v>
      </c>
      <c r="U1338" s="46" t="s">
        <v>3702</v>
      </c>
      <c r="V1338" s="41">
        <v>1.22</v>
      </c>
      <c r="W1338" s="12">
        <v>45785</v>
      </c>
      <c r="X1338" s="12">
        <v>45694</v>
      </c>
      <c r="Y1338" s="47">
        <v>36567</v>
      </c>
      <c r="Z1338" s="42"/>
      <c r="AA1338" s="14">
        <v>45785</v>
      </c>
      <c r="AB1338" s="67" t="s">
        <v>70</v>
      </c>
      <c r="AC1338" s="47">
        <v>21</v>
      </c>
      <c r="AD1338" s="47" t="s">
        <v>133</v>
      </c>
      <c r="AE1338" s="13">
        <v>1087250000</v>
      </c>
      <c r="AF1338" s="47" t="s">
        <v>3703</v>
      </c>
      <c r="AG1338" t="str">
        <f t="shared" si="41"/>
        <v>ADA FOTO</v>
      </c>
    </row>
    <row r="1339" spans="1:33" ht="15.75" hidden="1" customHeight="1" thickBot="1">
      <c r="A1339" t="str">
        <f t="shared" si="40"/>
        <v>060171084654000</v>
      </c>
      <c r="B1339" s="41">
        <v>1333</v>
      </c>
      <c r="C1339" s="42" t="s">
        <v>3771</v>
      </c>
      <c r="D1339" s="7" t="s">
        <v>3772</v>
      </c>
      <c r="E1339" s="41">
        <v>12</v>
      </c>
      <c r="F1339" s="43">
        <v>12500</v>
      </c>
      <c r="G1339" s="44">
        <v>0</v>
      </c>
      <c r="H1339" s="43">
        <v>0</v>
      </c>
      <c r="I1339" s="43">
        <v>150000</v>
      </c>
      <c r="J1339" s="45">
        <v>150000</v>
      </c>
      <c r="K1339" s="43">
        <v>130800</v>
      </c>
      <c r="L1339" s="41">
        <v>114.68</v>
      </c>
      <c r="M1339" s="11" t="s">
        <v>3707</v>
      </c>
      <c r="N1339" s="41">
        <v>0</v>
      </c>
      <c r="O1339" s="42"/>
      <c r="P1339" s="43">
        <v>141756</v>
      </c>
      <c r="Q1339" s="41" t="s">
        <v>3700</v>
      </c>
      <c r="R1339" s="43">
        <v>-130800</v>
      </c>
      <c r="S1339" s="41">
        <v>0</v>
      </c>
      <c r="T1339" s="7" t="s">
        <v>3701</v>
      </c>
      <c r="U1339" s="46" t="s">
        <v>3702</v>
      </c>
      <c r="V1339" s="41">
        <v>5.32</v>
      </c>
      <c r="W1339" s="12">
        <v>45784</v>
      </c>
      <c r="X1339" s="12">
        <v>45764</v>
      </c>
      <c r="Y1339" s="47">
        <v>36567</v>
      </c>
      <c r="Z1339" s="42"/>
      <c r="AA1339" s="14">
        <v>45785</v>
      </c>
      <c r="AB1339" s="67" t="s">
        <v>70</v>
      </c>
      <c r="AC1339" s="47">
        <v>21</v>
      </c>
      <c r="AD1339" s="47" t="s">
        <v>133</v>
      </c>
      <c r="AE1339" s="13">
        <v>1084654000</v>
      </c>
      <c r="AF1339" s="47" t="s">
        <v>3703</v>
      </c>
      <c r="AG1339" t="str">
        <f t="shared" si="41"/>
        <v>ADA FOTO</v>
      </c>
    </row>
    <row r="1340" spans="1:33" ht="15.75" hidden="1" customHeight="1" thickBot="1">
      <c r="A1340" t="str">
        <f t="shared" si="40"/>
        <v>060171084784000</v>
      </c>
      <c r="B1340" s="41">
        <v>1334</v>
      </c>
      <c r="C1340" s="42" t="s">
        <v>3773</v>
      </c>
      <c r="D1340" s="7" t="s">
        <v>3774</v>
      </c>
      <c r="E1340" s="41">
        <v>3</v>
      </c>
      <c r="F1340" s="43">
        <v>67900</v>
      </c>
      <c r="G1340" s="44">
        <v>0</v>
      </c>
      <c r="H1340" s="43">
        <v>0</v>
      </c>
      <c r="I1340" s="43">
        <v>203700</v>
      </c>
      <c r="J1340" s="48">
        <v>203700</v>
      </c>
      <c r="K1340" s="43">
        <v>203400</v>
      </c>
      <c r="L1340" s="41">
        <v>100.15</v>
      </c>
      <c r="M1340" s="11" t="s">
        <v>3707</v>
      </c>
      <c r="N1340" s="41">
        <v>0</v>
      </c>
      <c r="O1340" s="42"/>
      <c r="P1340" s="43">
        <v>198660</v>
      </c>
      <c r="Q1340" s="41" t="s">
        <v>3700</v>
      </c>
      <c r="R1340" s="43">
        <v>-203400</v>
      </c>
      <c r="S1340" s="41">
        <v>0</v>
      </c>
      <c r="T1340" s="7" t="s">
        <v>3701</v>
      </c>
      <c r="U1340" s="46" t="s">
        <v>3702</v>
      </c>
      <c r="V1340" s="41">
        <v>5.73</v>
      </c>
      <c r="W1340" s="12">
        <v>45785</v>
      </c>
      <c r="X1340" s="12">
        <v>45776</v>
      </c>
      <c r="Y1340" s="47">
        <v>36567</v>
      </c>
      <c r="Z1340" s="42"/>
      <c r="AA1340" s="14">
        <v>45785</v>
      </c>
      <c r="AB1340" s="67" t="s">
        <v>70</v>
      </c>
      <c r="AC1340" s="47">
        <v>21</v>
      </c>
      <c r="AD1340" s="47" t="s">
        <v>133</v>
      </c>
      <c r="AE1340" s="13">
        <v>1084784000</v>
      </c>
      <c r="AF1340" s="47" t="s">
        <v>3703</v>
      </c>
      <c r="AG1340" t="str">
        <f t="shared" si="41"/>
        <v>ADA FOTO</v>
      </c>
    </row>
    <row r="1341" spans="1:33" ht="15.75" hidden="1" customHeight="1" thickBot="1">
      <c r="A1341" t="str">
        <f t="shared" si="40"/>
        <v>060171084655000</v>
      </c>
      <c r="B1341" s="41">
        <v>1335</v>
      </c>
      <c r="C1341" s="42" t="s">
        <v>3775</v>
      </c>
      <c r="D1341" s="7" t="s">
        <v>3776</v>
      </c>
      <c r="E1341" s="41">
        <v>12</v>
      </c>
      <c r="F1341" s="43">
        <v>23500</v>
      </c>
      <c r="G1341" s="44">
        <v>0</v>
      </c>
      <c r="H1341" s="43">
        <v>0</v>
      </c>
      <c r="I1341" s="43">
        <v>282000</v>
      </c>
      <c r="J1341" s="45">
        <v>282000</v>
      </c>
      <c r="K1341" s="43">
        <v>258600</v>
      </c>
      <c r="L1341" s="41">
        <v>109.05</v>
      </c>
      <c r="M1341" s="11" t="s">
        <v>3707</v>
      </c>
      <c r="N1341" s="41">
        <v>0</v>
      </c>
      <c r="O1341" s="42"/>
      <c r="P1341" s="43">
        <v>332412</v>
      </c>
      <c r="Q1341" s="41" t="s">
        <v>3700</v>
      </c>
      <c r="R1341" s="43">
        <v>-258600</v>
      </c>
      <c r="S1341" s="41">
        <v>0</v>
      </c>
      <c r="T1341" s="7" t="s">
        <v>3701</v>
      </c>
      <c r="U1341" s="46" t="s">
        <v>3702</v>
      </c>
      <c r="V1341" s="41">
        <v>2.2000000000000002</v>
      </c>
      <c r="W1341" s="12">
        <v>45784</v>
      </c>
      <c r="X1341" s="12">
        <v>45744</v>
      </c>
      <c r="Y1341" s="47">
        <v>36567</v>
      </c>
      <c r="Z1341" s="42"/>
      <c r="AA1341" s="14">
        <v>45785</v>
      </c>
      <c r="AB1341" s="67" t="s">
        <v>70</v>
      </c>
      <c r="AC1341" s="47">
        <v>21</v>
      </c>
      <c r="AD1341" s="47" t="s">
        <v>133</v>
      </c>
      <c r="AE1341" s="13">
        <v>1084655000</v>
      </c>
      <c r="AF1341" s="47" t="s">
        <v>3703</v>
      </c>
      <c r="AG1341" t="str">
        <f t="shared" si="41"/>
        <v>ADA FOTO</v>
      </c>
    </row>
    <row r="1342" spans="1:33" ht="15.75" hidden="1" customHeight="1" thickBot="1">
      <c r="A1342" t="str">
        <f t="shared" si="40"/>
        <v>060171084657000</v>
      </c>
      <c r="B1342" s="41">
        <v>1336</v>
      </c>
      <c r="C1342" s="42" t="s">
        <v>3777</v>
      </c>
      <c r="D1342" s="7" t="s">
        <v>3778</v>
      </c>
      <c r="E1342" s="41">
        <v>3</v>
      </c>
      <c r="F1342" s="43">
        <v>86500</v>
      </c>
      <c r="G1342" s="44">
        <v>0</v>
      </c>
      <c r="H1342" s="43">
        <v>0</v>
      </c>
      <c r="I1342" s="43">
        <v>259500</v>
      </c>
      <c r="J1342" s="45">
        <v>259500</v>
      </c>
      <c r="K1342" s="43">
        <v>247900</v>
      </c>
      <c r="L1342" s="41">
        <v>104.68</v>
      </c>
      <c r="M1342" s="11" t="s">
        <v>3707</v>
      </c>
      <c r="N1342" s="41">
        <v>0</v>
      </c>
      <c r="O1342" s="42"/>
      <c r="P1342" s="43">
        <v>257298</v>
      </c>
      <c r="Q1342" s="41" t="s">
        <v>3700</v>
      </c>
      <c r="R1342" s="43">
        <v>-247900</v>
      </c>
      <c r="S1342" s="41">
        <v>0</v>
      </c>
      <c r="T1342" s="7" t="s">
        <v>3701</v>
      </c>
      <c r="U1342" s="46" t="s">
        <v>3702</v>
      </c>
      <c r="V1342" s="41">
        <v>2.27</v>
      </c>
      <c r="W1342" s="12">
        <v>45783</v>
      </c>
      <c r="X1342" s="12">
        <v>45744</v>
      </c>
      <c r="Y1342" s="47">
        <v>36567</v>
      </c>
      <c r="Z1342" s="42"/>
      <c r="AA1342" s="14">
        <v>45785</v>
      </c>
      <c r="AB1342" s="67" t="s">
        <v>70</v>
      </c>
      <c r="AC1342" s="47">
        <v>21</v>
      </c>
      <c r="AD1342" s="47" t="s">
        <v>133</v>
      </c>
      <c r="AE1342" s="13">
        <v>1084657000</v>
      </c>
      <c r="AF1342" s="47" t="s">
        <v>3703</v>
      </c>
      <c r="AG1342" t="str">
        <f t="shared" si="41"/>
        <v>ADA FOTO</v>
      </c>
    </row>
    <row r="1343" spans="1:33" ht="15.75" hidden="1" customHeight="1" thickBot="1">
      <c r="A1343" t="str">
        <f t="shared" si="40"/>
        <v>060171084658000</v>
      </c>
      <c r="B1343" s="41">
        <v>1337</v>
      </c>
      <c r="C1343" s="42" t="s">
        <v>3779</v>
      </c>
      <c r="D1343" s="7" t="s">
        <v>3780</v>
      </c>
      <c r="E1343" s="41">
        <v>12</v>
      </c>
      <c r="F1343" s="43">
        <v>15300</v>
      </c>
      <c r="G1343" s="44">
        <v>0</v>
      </c>
      <c r="H1343" s="43">
        <v>0</v>
      </c>
      <c r="I1343" s="43">
        <v>183600</v>
      </c>
      <c r="J1343" s="45">
        <v>183600</v>
      </c>
      <c r="K1343" s="43">
        <v>182000</v>
      </c>
      <c r="L1343" s="41">
        <v>100.88</v>
      </c>
      <c r="M1343" s="11" t="s">
        <v>3707</v>
      </c>
      <c r="N1343" s="41">
        <v>0</v>
      </c>
      <c r="O1343" s="42"/>
      <c r="P1343" s="43">
        <v>183204</v>
      </c>
      <c r="Q1343" s="41" t="s">
        <v>3700</v>
      </c>
      <c r="R1343" s="43">
        <v>-182000</v>
      </c>
      <c r="S1343" s="41">
        <v>0</v>
      </c>
      <c r="T1343" s="7" t="s">
        <v>3701</v>
      </c>
      <c r="U1343" s="46" t="s">
        <v>3702</v>
      </c>
      <c r="V1343" s="41">
        <v>1.58</v>
      </c>
      <c r="W1343" s="12">
        <v>45784</v>
      </c>
      <c r="X1343" s="12">
        <v>45744</v>
      </c>
      <c r="Y1343" s="47">
        <v>36567</v>
      </c>
      <c r="Z1343" s="42"/>
      <c r="AA1343" s="14">
        <v>45785</v>
      </c>
      <c r="AB1343" s="67" t="s">
        <v>70</v>
      </c>
      <c r="AC1343" s="47">
        <v>21</v>
      </c>
      <c r="AD1343" s="47" t="s">
        <v>133</v>
      </c>
      <c r="AE1343" s="13">
        <v>1084658000</v>
      </c>
      <c r="AF1343" s="47" t="s">
        <v>3703</v>
      </c>
      <c r="AG1343" t="str">
        <f t="shared" si="41"/>
        <v>ADA FOTO</v>
      </c>
    </row>
    <row r="1344" spans="1:33" ht="15.75" hidden="1" customHeight="1" thickBot="1">
      <c r="A1344" t="str">
        <f t="shared" si="40"/>
        <v>060171036780000</v>
      </c>
      <c r="B1344" s="41">
        <v>1338</v>
      </c>
      <c r="C1344" s="42" t="s">
        <v>3781</v>
      </c>
      <c r="D1344" s="7" t="s">
        <v>3782</v>
      </c>
      <c r="E1344" s="41">
        <v>6</v>
      </c>
      <c r="F1344" s="43">
        <v>44000</v>
      </c>
      <c r="G1344" s="44">
        <v>0</v>
      </c>
      <c r="H1344" s="43">
        <v>0</v>
      </c>
      <c r="I1344" s="43">
        <v>264000</v>
      </c>
      <c r="J1344" s="45">
        <v>264000</v>
      </c>
      <c r="K1344" s="43">
        <v>235800</v>
      </c>
      <c r="L1344" s="41">
        <v>111.96</v>
      </c>
      <c r="M1344" s="11" t="s">
        <v>3707</v>
      </c>
      <c r="N1344" s="41">
        <v>0</v>
      </c>
      <c r="O1344" s="42"/>
      <c r="P1344" s="43">
        <v>231666</v>
      </c>
      <c r="Q1344" s="41" t="s">
        <v>3700</v>
      </c>
      <c r="R1344" s="43">
        <v>-235800</v>
      </c>
      <c r="S1344" s="41">
        <v>0</v>
      </c>
      <c r="T1344" s="7" t="s">
        <v>3701</v>
      </c>
      <c r="U1344" s="46" t="s">
        <v>3702</v>
      </c>
      <c r="V1344" s="41">
        <v>7.19</v>
      </c>
      <c r="W1344" s="12">
        <v>45784</v>
      </c>
      <c r="X1344" s="12">
        <v>45779</v>
      </c>
      <c r="Y1344" s="47">
        <v>22576</v>
      </c>
      <c r="Z1344" s="42"/>
      <c r="AA1344" s="14">
        <v>45785</v>
      </c>
      <c r="AB1344" s="67" t="s">
        <v>70</v>
      </c>
      <c r="AC1344" s="47">
        <v>21</v>
      </c>
      <c r="AD1344" s="47" t="s">
        <v>133</v>
      </c>
      <c r="AE1344" s="13">
        <v>1036780000</v>
      </c>
      <c r="AF1344" s="47" t="s">
        <v>3703</v>
      </c>
      <c r="AG1344" t="str">
        <f t="shared" si="41"/>
        <v>ADA FOTO</v>
      </c>
    </row>
    <row r="1345" spans="1:33" ht="15.75" hidden="1" customHeight="1" thickBot="1">
      <c r="A1345" t="str">
        <f t="shared" si="40"/>
        <v>060171137122000</v>
      </c>
      <c r="B1345" s="41">
        <v>1339</v>
      </c>
      <c r="C1345" s="42" t="s">
        <v>3783</v>
      </c>
      <c r="D1345" s="7" t="s">
        <v>442</v>
      </c>
      <c r="E1345" s="41">
        <v>48</v>
      </c>
      <c r="F1345" s="43">
        <v>4800</v>
      </c>
      <c r="G1345" s="44">
        <v>48</v>
      </c>
      <c r="H1345" s="43">
        <v>4575</v>
      </c>
      <c r="I1345" s="43">
        <v>219600</v>
      </c>
      <c r="J1345" s="45">
        <v>219600</v>
      </c>
      <c r="K1345" s="43">
        <v>215950</v>
      </c>
      <c r="L1345" s="41">
        <v>101.69</v>
      </c>
      <c r="M1345" s="11" t="s">
        <v>3707</v>
      </c>
      <c r="N1345" s="41">
        <v>0</v>
      </c>
      <c r="O1345" s="42"/>
      <c r="P1345" s="43">
        <v>218640</v>
      </c>
      <c r="Q1345" s="41" t="s">
        <v>3700</v>
      </c>
      <c r="R1345" s="43">
        <v>-215950</v>
      </c>
      <c r="S1345" s="41">
        <v>0</v>
      </c>
      <c r="T1345" s="7" t="s">
        <v>3701</v>
      </c>
      <c r="U1345" s="46" t="s">
        <v>3711</v>
      </c>
      <c r="V1345" s="50">
        <v>4508.47</v>
      </c>
      <c r="W1345" s="12">
        <v>45785</v>
      </c>
      <c r="X1345" s="12">
        <v>45730</v>
      </c>
      <c r="Y1345" s="47">
        <v>25419</v>
      </c>
      <c r="Z1345" s="42"/>
      <c r="AA1345" s="14">
        <v>45785</v>
      </c>
      <c r="AB1345" s="67" t="s">
        <v>70</v>
      </c>
      <c r="AC1345" s="47">
        <v>21</v>
      </c>
      <c r="AD1345" s="47" t="s">
        <v>133</v>
      </c>
      <c r="AE1345" s="13">
        <v>1137122000</v>
      </c>
      <c r="AF1345" s="47" t="s">
        <v>3703</v>
      </c>
      <c r="AG1345" t="str">
        <f t="shared" si="41"/>
        <v>ADA FOTO</v>
      </c>
    </row>
    <row r="1346" spans="1:33" ht="15.75" hidden="1" customHeight="1" thickBot="1">
      <c r="A1346" t="str">
        <f t="shared" si="40"/>
        <v>060171115338000</v>
      </c>
      <c r="B1346" s="41">
        <v>1340</v>
      </c>
      <c r="C1346" s="42" t="s">
        <v>3784</v>
      </c>
      <c r="D1346" s="7" t="s">
        <v>424</v>
      </c>
      <c r="E1346" s="41">
        <v>36</v>
      </c>
      <c r="F1346" s="43">
        <v>4800</v>
      </c>
      <c r="G1346" s="44">
        <v>36</v>
      </c>
      <c r="H1346" s="43">
        <v>4600</v>
      </c>
      <c r="I1346" s="43">
        <v>165600</v>
      </c>
      <c r="J1346" s="45">
        <v>165600</v>
      </c>
      <c r="K1346" s="43">
        <v>190000</v>
      </c>
      <c r="L1346" s="41">
        <v>87.16</v>
      </c>
      <c r="M1346" s="11" t="s">
        <v>3699</v>
      </c>
      <c r="N1346" s="41">
        <v>0</v>
      </c>
      <c r="O1346" s="42"/>
      <c r="P1346" s="43">
        <v>159840</v>
      </c>
      <c r="Q1346" s="41" t="s">
        <v>3700</v>
      </c>
      <c r="R1346" s="43">
        <v>-190000</v>
      </c>
      <c r="S1346" s="41">
        <v>0</v>
      </c>
      <c r="T1346" s="7" t="s">
        <v>3701</v>
      </c>
      <c r="U1346" s="46" t="s">
        <v>3702</v>
      </c>
      <c r="V1346" s="41">
        <v>33.42</v>
      </c>
      <c r="W1346" s="12">
        <v>45784</v>
      </c>
      <c r="X1346" s="12">
        <v>45784</v>
      </c>
      <c r="Y1346" s="47">
        <v>39821</v>
      </c>
      <c r="Z1346" s="42"/>
      <c r="AA1346" s="14">
        <v>45785</v>
      </c>
      <c r="AB1346" s="67" t="s">
        <v>70</v>
      </c>
      <c r="AC1346" s="47">
        <v>21</v>
      </c>
      <c r="AD1346" s="47" t="s">
        <v>133</v>
      </c>
      <c r="AE1346" s="13">
        <v>1115338000</v>
      </c>
      <c r="AF1346" s="47" t="s">
        <v>3703</v>
      </c>
      <c r="AG1346" t="str">
        <f t="shared" si="41"/>
        <v>ADA FOTO</v>
      </c>
    </row>
    <row r="1347" spans="1:33" ht="15.75" hidden="1" customHeight="1" thickBot="1">
      <c r="A1347" t="str">
        <f t="shared" si="40"/>
        <v>060171077236000</v>
      </c>
      <c r="B1347" s="41">
        <v>1341</v>
      </c>
      <c r="C1347" s="42" t="s">
        <v>3785</v>
      </c>
      <c r="D1347" s="7" t="s">
        <v>298</v>
      </c>
      <c r="E1347" s="41">
        <v>12</v>
      </c>
      <c r="F1347" s="43">
        <v>18700</v>
      </c>
      <c r="G1347" s="44">
        <v>12</v>
      </c>
      <c r="H1347" s="43">
        <v>16208</v>
      </c>
      <c r="I1347" s="43">
        <v>194496</v>
      </c>
      <c r="J1347" s="48">
        <v>194496</v>
      </c>
      <c r="K1347" s="49">
        <v>197000</v>
      </c>
      <c r="L1347" s="41">
        <v>98.73</v>
      </c>
      <c r="M1347" s="11" t="s">
        <v>3699</v>
      </c>
      <c r="N1347" s="41">
        <v>0</v>
      </c>
      <c r="O1347" s="42"/>
      <c r="P1347" s="43">
        <v>195204</v>
      </c>
      <c r="Q1347" s="41" t="s">
        <v>3700</v>
      </c>
      <c r="R1347" s="43">
        <v>-197000</v>
      </c>
      <c r="S1347" s="41">
        <v>0</v>
      </c>
      <c r="T1347" s="7" t="s">
        <v>3701</v>
      </c>
      <c r="U1347" s="46" t="s">
        <v>3702</v>
      </c>
      <c r="V1347" s="41">
        <v>2.58</v>
      </c>
      <c r="W1347" s="12">
        <v>45784</v>
      </c>
      <c r="X1347" s="12">
        <v>45733</v>
      </c>
      <c r="Y1347" s="47">
        <v>37330</v>
      </c>
      <c r="Z1347" s="42"/>
      <c r="AA1347" s="14">
        <v>45785</v>
      </c>
      <c r="AB1347" s="67" t="s">
        <v>70</v>
      </c>
      <c r="AC1347" s="47">
        <v>26</v>
      </c>
      <c r="AD1347" s="47" t="s">
        <v>133</v>
      </c>
      <c r="AE1347" s="13">
        <v>1077236000</v>
      </c>
      <c r="AF1347" s="47" t="s">
        <v>3703</v>
      </c>
      <c r="AG1347" t="str">
        <f t="shared" si="41"/>
        <v>ADA FOTO</v>
      </c>
    </row>
    <row r="1348" spans="1:33" ht="15.75" hidden="1" customHeight="1" thickBot="1">
      <c r="A1348" t="str">
        <f t="shared" si="40"/>
        <v>060171074674000</v>
      </c>
      <c r="B1348" s="41">
        <v>1342</v>
      </c>
      <c r="C1348" s="42" t="s">
        <v>3786</v>
      </c>
      <c r="D1348" s="7" t="s">
        <v>3787</v>
      </c>
      <c r="E1348" s="41">
        <v>20</v>
      </c>
      <c r="F1348" s="43">
        <v>8200</v>
      </c>
      <c r="G1348" s="44">
        <v>20</v>
      </c>
      <c r="H1348" s="43">
        <v>7600</v>
      </c>
      <c r="I1348" s="43">
        <v>152000</v>
      </c>
      <c r="J1348" s="45">
        <v>152000</v>
      </c>
      <c r="K1348" s="43">
        <v>162000</v>
      </c>
      <c r="L1348" s="41">
        <v>93.83</v>
      </c>
      <c r="M1348" s="11" t="s">
        <v>3699</v>
      </c>
      <c r="N1348" s="41">
        <v>0</v>
      </c>
      <c r="O1348" s="42"/>
      <c r="P1348" s="43">
        <v>158520</v>
      </c>
      <c r="Q1348" s="41" t="s">
        <v>3700</v>
      </c>
      <c r="R1348" s="43">
        <v>-162000</v>
      </c>
      <c r="S1348" s="41">
        <v>0</v>
      </c>
      <c r="T1348" s="7" t="s">
        <v>3701</v>
      </c>
      <c r="U1348" s="46" t="s">
        <v>3702</v>
      </c>
      <c r="V1348" s="41">
        <v>3.54</v>
      </c>
      <c r="W1348" s="12">
        <v>45784</v>
      </c>
      <c r="X1348" s="12">
        <v>45737</v>
      </c>
      <c r="Y1348" s="47">
        <v>34485</v>
      </c>
      <c r="Z1348" s="42"/>
      <c r="AA1348" s="14">
        <v>45785</v>
      </c>
      <c r="AB1348" s="67" t="s">
        <v>70</v>
      </c>
      <c r="AC1348" s="47">
        <v>26</v>
      </c>
      <c r="AD1348" s="47" t="s">
        <v>133</v>
      </c>
      <c r="AE1348" s="13">
        <v>1074674000</v>
      </c>
      <c r="AF1348" s="47" t="s">
        <v>3703</v>
      </c>
      <c r="AG1348" t="str">
        <f t="shared" si="41"/>
        <v>ADA FOTO</v>
      </c>
    </row>
    <row r="1349" spans="1:33" ht="15.75" hidden="1" customHeight="1" thickBot="1">
      <c r="A1349" t="str">
        <f t="shared" si="40"/>
        <v>060171102123000</v>
      </c>
      <c r="B1349" s="41">
        <v>1343</v>
      </c>
      <c r="C1349" s="42" t="s">
        <v>3788</v>
      </c>
      <c r="D1349" s="7" t="s">
        <v>406</v>
      </c>
      <c r="E1349" s="41">
        <v>12</v>
      </c>
      <c r="F1349" s="43">
        <v>16500</v>
      </c>
      <c r="G1349" s="44">
        <v>12</v>
      </c>
      <c r="H1349" s="43">
        <v>13417</v>
      </c>
      <c r="I1349" s="43">
        <v>161004</v>
      </c>
      <c r="J1349" s="45">
        <v>161004</v>
      </c>
      <c r="K1349" s="43">
        <v>166000</v>
      </c>
      <c r="L1349" s="41">
        <v>96.99</v>
      </c>
      <c r="M1349" s="11" t="s">
        <v>3699</v>
      </c>
      <c r="N1349" s="41">
        <v>0</v>
      </c>
      <c r="O1349" s="42"/>
      <c r="P1349" s="43">
        <v>165924</v>
      </c>
      <c r="Q1349" s="41" t="s">
        <v>3700</v>
      </c>
      <c r="R1349" s="43">
        <v>-166000</v>
      </c>
      <c r="S1349" s="41">
        <v>0</v>
      </c>
      <c r="T1349" s="7" t="s">
        <v>3701</v>
      </c>
      <c r="U1349" s="46" t="s">
        <v>3702</v>
      </c>
      <c r="V1349" s="41">
        <v>4.2</v>
      </c>
      <c r="W1349" s="12">
        <v>45784</v>
      </c>
      <c r="X1349" s="12">
        <v>45727</v>
      </c>
      <c r="Y1349" s="47">
        <v>37334</v>
      </c>
      <c r="Z1349" s="42"/>
      <c r="AA1349" s="14">
        <v>45785</v>
      </c>
      <c r="AB1349" s="67" t="s">
        <v>70</v>
      </c>
      <c r="AC1349" s="47">
        <v>26</v>
      </c>
      <c r="AD1349" s="47" t="s">
        <v>133</v>
      </c>
      <c r="AE1349" s="13">
        <v>1102123000</v>
      </c>
      <c r="AF1349" s="47" t="s">
        <v>3703</v>
      </c>
      <c r="AG1349" t="str">
        <f t="shared" si="41"/>
        <v>ADA FOTO</v>
      </c>
    </row>
    <row r="1350" spans="1:33" ht="15.75" hidden="1" customHeight="1" thickBot="1">
      <c r="A1350" t="str">
        <f t="shared" si="40"/>
        <v>060171074883000</v>
      </c>
      <c r="B1350" s="41">
        <v>1344</v>
      </c>
      <c r="C1350" s="42" t="s">
        <v>3789</v>
      </c>
      <c r="D1350" s="7" t="s">
        <v>286</v>
      </c>
      <c r="E1350" s="41">
        <v>50</v>
      </c>
      <c r="F1350" s="43">
        <v>16500</v>
      </c>
      <c r="G1350" s="44">
        <v>50</v>
      </c>
      <c r="H1350" s="43">
        <v>14940</v>
      </c>
      <c r="I1350" s="43">
        <v>747000</v>
      </c>
      <c r="J1350" s="45">
        <v>747000</v>
      </c>
      <c r="K1350" s="43">
        <v>775000</v>
      </c>
      <c r="L1350" s="41">
        <v>96.39</v>
      </c>
      <c r="M1350" s="11" t="s">
        <v>3699</v>
      </c>
      <c r="N1350" s="41">
        <v>0</v>
      </c>
      <c r="O1350" s="42"/>
      <c r="P1350" s="43">
        <v>758850</v>
      </c>
      <c r="Q1350" s="41" t="s">
        <v>3700</v>
      </c>
      <c r="R1350" s="43">
        <v>-775000</v>
      </c>
      <c r="S1350" s="41">
        <v>0</v>
      </c>
      <c r="T1350" s="7" t="s">
        <v>3701</v>
      </c>
      <c r="U1350" s="46" t="s">
        <v>3702</v>
      </c>
      <c r="V1350" s="41">
        <v>8.6</v>
      </c>
      <c r="W1350" s="12">
        <v>45785</v>
      </c>
      <c r="X1350" s="12">
        <v>45742</v>
      </c>
      <c r="Y1350" s="47">
        <v>32354</v>
      </c>
      <c r="Z1350" s="42"/>
      <c r="AA1350" s="14">
        <v>45785</v>
      </c>
      <c r="AB1350" s="67" t="s">
        <v>70</v>
      </c>
      <c r="AC1350" s="47">
        <v>26</v>
      </c>
      <c r="AD1350" s="47" t="s">
        <v>133</v>
      </c>
      <c r="AE1350" s="13">
        <v>1074883000</v>
      </c>
      <c r="AF1350" s="47" t="s">
        <v>3703</v>
      </c>
      <c r="AG1350" t="str">
        <f t="shared" si="41"/>
        <v>ADA FOTO</v>
      </c>
    </row>
    <row r="1351" spans="1:33" ht="15.75" hidden="1" customHeight="1" thickBot="1">
      <c r="A1351" t="str">
        <f t="shared" ref="A1351:A1414" si="42">AB1351&amp;AE1351</f>
        <v>060171077237000</v>
      </c>
      <c r="B1351" s="41">
        <v>1345</v>
      </c>
      <c r="C1351" s="42" t="s">
        <v>3790</v>
      </c>
      <c r="D1351" s="7" t="s">
        <v>3791</v>
      </c>
      <c r="E1351" s="41">
        <v>12</v>
      </c>
      <c r="F1351" s="43">
        <v>18900</v>
      </c>
      <c r="G1351" s="44">
        <v>12</v>
      </c>
      <c r="H1351" s="43">
        <v>16208</v>
      </c>
      <c r="I1351" s="43">
        <v>194496</v>
      </c>
      <c r="J1351" s="45">
        <v>194496</v>
      </c>
      <c r="K1351" s="43">
        <v>204000</v>
      </c>
      <c r="L1351" s="41">
        <v>95.34</v>
      </c>
      <c r="M1351" s="11" t="s">
        <v>3699</v>
      </c>
      <c r="N1351" s="41">
        <v>0</v>
      </c>
      <c r="O1351" s="42"/>
      <c r="P1351" s="43">
        <v>195204</v>
      </c>
      <c r="Q1351" s="41" t="s">
        <v>3700</v>
      </c>
      <c r="R1351" s="43">
        <v>-204000</v>
      </c>
      <c r="S1351" s="41">
        <v>0</v>
      </c>
      <c r="T1351" s="7" t="s">
        <v>3701</v>
      </c>
      <c r="U1351" s="46" t="s">
        <v>3702</v>
      </c>
      <c r="V1351" s="41">
        <v>30.42</v>
      </c>
      <c r="W1351" s="12">
        <v>45784</v>
      </c>
      <c r="X1351" s="12">
        <v>45603</v>
      </c>
      <c r="Y1351" s="47">
        <v>37334</v>
      </c>
      <c r="Z1351" s="42"/>
      <c r="AA1351" s="14">
        <v>45785</v>
      </c>
      <c r="AB1351" s="67" t="s">
        <v>70</v>
      </c>
      <c r="AC1351" s="47">
        <v>26</v>
      </c>
      <c r="AD1351" s="47" t="s">
        <v>133</v>
      </c>
      <c r="AE1351" s="13">
        <v>1077237000</v>
      </c>
      <c r="AF1351" s="47" t="s">
        <v>3703</v>
      </c>
      <c r="AG1351" t="str">
        <f t="shared" ref="AG1351:AG1414" si="43">IF(LEFT(M1351,1)="*","ADA FOTO","TIDAK ADA")</f>
        <v>ADA FOTO</v>
      </c>
    </row>
    <row r="1352" spans="1:33" ht="15.75" hidden="1" customHeight="1" thickBot="1">
      <c r="A1352" t="str">
        <f t="shared" si="42"/>
        <v>060171002106000</v>
      </c>
      <c r="B1352" s="41">
        <v>1346</v>
      </c>
      <c r="C1352" s="42" t="s">
        <v>3792</v>
      </c>
      <c r="D1352" s="7" t="s">
        <v>136</v>
      </c>
      <c r="E1352" s="41">
        <v>20</v>
      </c>
      <c r="F1352" s="43">
        <v>10000</v>
      </c>
      <c r="G1352" s="44">
        <v>20</v>
      </c>
      <c r="H1352" s="43">
        <v>9180</v>
      </c>
      <c r="I1352" s="43">
        <v>183600</v>
      </c>
      <c r="J1352" s="45">
        <v>183600</v>
      </c>
      <c r="K1352" s="43">
        <v>181500</v>
      </c>
      <c r="L1352" s="41">
        <v>101.16</v>
      </c>
      <c r="M1352" s="11" t="s">
        <v>3707</v>
      </c>
      <c r="N1352" s="41">
        <v>0</v>
      </c>
      <c r="O1352" s="42"/>
      <c r="P1352" s="43">
        <v>181040</v>
      </c>
      <c r="Q1352" s="41" t="s">
        <v>3700</v>
      </c>
      <c r="R1352" s="43">
        <v>-181500</v>
      </c>
      <c r="S1352" s="41">
        <v>0</v>
      </c>
      <c r="T1352" s="7" t="s">
        <v>3701</v>
      </c>
      <c r="U1352" s="46" t="s">
        <v>3702</v>
      </c>
      <c r="V1352" s="50">
        <v>3602.62</v>
      </c>
      <c r="W1352" s="12">
        <v>45784</v>
      </c>
      <c r="X1352" s="12">
        <v>45779</v>
      </c>
      <c r="Y1352" s="47">
        <v>37334</v>
      </c>
      <c r="Z1352" s="42"/>
      <c r="AA1352" s="14">
        <v>45785</v>
      </c>
      <c r="AB1352" s="67" t="s">
        <v>70</v>
      </c>
      <c r="AC1352" s="47">
        <v>26</v>
      </c>
      <c r="AD1352" s="47" t="s">
        <v>133</v>
      </c>
      <c r="AE1352" s="13">
        <v>1002106000</v>
      </c>
      <c r="AF1352" s="47" t="s">
        <v>3703</v>
      </c>
      <c r="AG1352" t="str">
        <f t="shared" si="43"/>
        <v>ADA FOTO</v>
      </c>
    </row>
    <row r="1353" spans="1:33" ht="15.75" hidden="1" customHeight="1" thickBot="1">
      <c r="A1353" t="str">
        <f t="shared" si="42"/>
        <v>060171055785000</v>
      </c>
      <c r="B1353" s="41">
        <v>1347</v>
      </c>
      <c r="C1353" s="42" t="s">
        <v>3793</v>
      </c>
      <c r="D1353" s="7" t="s">
        <v>232</v>
      </c>
      <c r="E1353" s="41">
        <v>12</v>
      </c>
      <c r="F1353" s="43">
        <v>15500</v>
      </c>
      <c r="G1353" s="44">
        <v>12</v>
      </c>
      <c r="H1353" s="43">
        <v>13625</v>
      </c>
      <c r="I1353" s="43">
        <v>163500</v>
      </c>
      <c r="J1353" s="45">
        <v>163500</v>
      </c>
      <c r="K1353" s="43">
        <v>166500</v>
      </c>
      <c r="L1353" s="41">
        <v>98.2</v>
      </c>
      <c r="M1353" s="11" t="s">
        <v>3699</v>
      </c>
      <c r="N1353" s="41">
        <v>0</v>
      </c>
      <c r="O1353" s="42"/>
      <c r="P1353" s="43">
        <v>172824</v>
      </c>
      <c r="Q1353" s="41" t="s">
        <v>3700</v>
      </c>
      <c r="R1353" s="43">
        <v>-166500</v>
      </c>
      <c r="S1353" s="41">
        <v>0</v>
      </c>
      <c r="T1353" s="7" t="s">
        <v>3701</v>
      </c>
      <c r="U1353" s="46" t="s">
        <v>3711</v>
      </c>
      <c r="V1353" s="50">
        <v>1025.72</v>
      </c>
      <c r="W1353" s="12">
        <v>45784</v>
      </c>
      <c r="X1353" s="12">
        <v>45784</v>
      </c>
      <c r="Y1353" s="47">
        <v>33406</v>
      </c>
      <c r="Z1353" s="42"/>
      <c r="AA1353" s="14">
        <v>45785</v>
      </c>
      <c r="AB1353" s="67" t="s">
        <v>70</v>
      </c>
      <c r="AC1353" s="47">
        <v>26</v>
      </c>
      <c r="AD1353" s="47" t="s">
        <v>133</v>
      </c>
      <c r="AE1353" s="13">
        <v>1055785000</v>
      </c>
      <c r="AF1353" s="47" t="s">
        <v>3703</v>
      </c>
      <c r="AG1353" t="str">
        <f t="shared" si="43"/>
        <v>ADA FOTO</v>
      </c>
    </row>
    <row r="1354" spans="1:33" ht="15.75" hidden="1" customHeight="1" thickBot="1">
      <c r="A1354" t="str">
        <f t="shared" si="42"/>
        <v>060171108244000</v>
      </c>
      <c r="B1354" s="41">
        <v>1348</v>
      </c>
      <c r="C1354" s="42" t="s">
        <v>3794</v>
      </c>
      <c r="D1354" s="7" t="s">
        <v>412</v>
      </c>
      <c r="E1354" s="41">
        <v>12</v>
      </c>
      <c r="F1354" s="43">
        <v>3300</v>
      </c>
      <c r="G1354" s="44">
        <v>12</v>
      </c>
      <c r="H1354" s="43">
        <v>2883</v>
      </c>
      <c r="I1354" s="43">
        <v>34596</v>
      </c>
      <c r="J1354" s="45">
        <v>34596</v>
      </c>
      <c r="K1354" s="43">
        <v>34600</v>
      </c>
      <c r="L1354" s="41">
        <v>99.99</v>
      </c>
      <c r="M1354" s="11" t="s">
        <v>3699</v>
      </c>
      <c r="N1354" s="41">
        <v>0</v>
      </c>
      <c r="O1354" s="42"/>
      <c r="P1354" s="43">
        <v>34020</v>
      </c>
      <c r="Q1354" s="41" t="s">
        <v>3700</v>
      </c>
      <c r="R1354" s="43">
        <v>-34600</v>
      </c>
      <c r="S1354" s="41">
        <v>0</v>
      </c>
      <c r="T1354" s="7" t="s">
        <v>3701</v>
      </c>
      <c r="U1354" s="46" t="s">
        <v>3702</v>
      </c>
      <c r="V1354" s="41">
        <v>168.04</v>
      </c>
      <c r="W1354" s="12">
        <v>45785</v>
      </c>
      <c r="X1354" s="12">
        <v>45766</v>
      </c>
      <c r="Y1354" s="47">
        <v>29442</v>
      </c>
      <c r="Z1354" s="42"/>
      <c r="AA1354" s="14">
        <v>45785</v>
      </c>
      <c r="AB1354" s="67" t="s">
        <v>70</v>
      </c>
      <c r="AC1354" s="47">
        <v>26</v>
      </c>
      <c r="AD1354" s="47" t="s">
        <v>133</v>
      </c>
      <c r="AE1354" s="13">
        <v>1108244000</v>
      </c>
      <c r="AF1354" s="47" t="s">
        <v>3703</v>
      </c>
      <c r="AG1354" t="str">
        <f t="shared" si="43"/>
        <v>ADA FOTO</v>
      </c>
    </row>
    <row r="1355" spans="1:33" ht="15.75" hidden="1" customHeight="1" thickBot="1">
      <c r="A1355" t="str">
        <f t="shared" si="42"/>
        <v>060171082607000</v>
      </c>
      <c r="B1355" s="41">
        <v>1349</v>
      </c>
      <c r="C1355" s="42" t="s">
        <v>3795</v>
      </c>
      <c r="D1355" s="7" t="s">
        <v>310</v>
      </c>
      <c r="E1355" s="41">
        <v>12</v>
      </c>
      <c r="F1355" s="43">
        <v>18900</v>
      </c>
      <c r="G1355" s="44">
        <v>0</v>
      </c>
      <c r="H1355" s="43">
        <v>0</v>
      </c>
      <c r="I1355" s="43">
        <v>226800</v>
      </c>
      <c r="J1355" s="45">
        <v>226800</v>
      </c>
      <c r="K1355" s="43">
        <v>202800</v>
      </c>
      <c r="L1355" s="41">
        <v>111.83</v>
      </c>
      <c r="M1355" s="11" t="s">
        <v>3707</v>
      </c>
      <c r="N1355" s="41">
        <v>0</v>
      </c>
      <c r="O1355" s="42"/>
      <c r="P1355" s="43">
        <v>209328</v>
      </c>
      <c r="Q1355" s="41" t="s">
        <v>3700</v>
      </c>
      <c r="R1355" s="43">
        <v>-202800</v>
      </c>
      <c r="S1355" s="41">
        <v>0</v>
      </c>
      <c r="T1355" s="7" t="s">
        <v>3701</v>
      </c>
      <c r="U1355" s="46" t="s">
        <v>3702</v>
      </c>
      <c r="V1355" s="41">
        <v>202.4</v>
      </c>
      <c r="W1355" s="12">
        <v>45784</v>
      </c>
      <c r="X1355" s="12">
        <v>45777</v>
      </c>
      <c r="Y1355" s="47">
        <v>32365</v>
      </c>
      <c r="Z1355" s="42"/>
      <c r="AA1355" s="14">
        <v>45785</v>
      </c>
      <c r="AB1355" s="67" t="s">
        <v>70</v>
      </c>
      <c r="AC1355" s="47">
        <v>26</v>
      </c>
      <c r="AD1355" s="47" t="s">
        <v>133</v>
      </c>
      <c r="AE1355" s="13">
        <v>1082607000</v>
      </c>
      <c r="AF1355" s="47" t="s">
        <v>3703</v>
      </c>
      <c r="AG1355" t="str">
        <f t="shared" si="43"/>
        <v>ADA FOTO</v>
      </c>
    </row>
    <row r="1356" spans="1:33" ht="15.75" hidden="1" customHeight="1" thickBot="1">
      <c r="A1356" t="str">
        <f t="shared" si="42"/>
        <v>060171082723000</v>
      </c>
      <c r="B1356" s="41">
        <v>1350</v>
      </c>
      <c r="C1356" s="42" t="s">
        <v>3796</v>
      </c>
      <c r="D1356" s="7" t="s">
        <v>316</v>
      </c>
      <c r="E1356" s="41">
        <v>24</v>
      </c>
      <c r="F1356" s="43">
        <v>5600</v>
      </c>
      <c r="G1356" s="44">
        <v>24</v>
      </c>
      <c r="H1356" s="43">
        <v>4729</v>
      </c>
      <c r="I1356" s="43">
        <v>113496</v>
      </c>
      <c r="J1356" s="45">
        <v>113496</v>
      </c>
      <c r="K1356" s="43">
        <v>106000</v>
      </c>
      <c r="L1356" s="41">
        <v>107.07</v>
      </c>
      <c r="M1356" s="11" t="s">
        <v>3707</v>
      </c>
      <c r="N1356" s="41">
        <v>0</v>
      </c>
      <c r="O1356" s="42"/>
      <c r="P1356" s="43">
        <v>110784</v>
      </c>
      <c r="Q1356" s="41" t="s">
        <v>3700</v>
      </c>
      <c r="R1356" s="43">
        <v>-106000</v>
      </c>
      <c r="S1356" s="41">
        <v>0</v>
      </c>
      <c r="T1356" s="7" t="s">
        <v>3701</v>
      </c>
      <c r="U1356" s="46" t="s">
        <v>3702</v>
      </c>
      <c r="V1356" s="50">
        <v>191.26</v>
      </c>
      <c r="W1356" s="12">
        <v>45784</v>
      </c>
      <c r="X1356" s="12">
        <v>45742</v>
      </c>
      <c r="Y1356" s="47">
        <v>32365</v>
      </c>
      <c r="Z1356" s="42"/>
      <c r="AA1356" s="14">
        <v>45785</v>
      </c>
      <c r="AB1356" s="67" t="s">
        <v>70</v>
      </c>
      <c r="AC1356" s="47">
        <v>26</v>
      </c>
      <c r="AD1356" s="47" t="s">
        <v>133</v>
      </c>
      <c r="AE1356" s="13">
        <v>1082723000</v>
      </c>
      <c r="AF1356" s="47" t="s">
        <v>3703</v>
      </c>
      <c r="AG1356" t="str">
        <f t="shared" si="43"/>
        <v>ADA FOTO</v>
      </c>
    </row>
    <row r="1357" spans="1:33" ht="15.75" hidden="1" customHeight="1" thickBot="1">
      <c r="A1357" t="str">
        <f t="shared" si="42"/>
        <v>060171025539000</v>
      </c>
      <c r="B1357" s="41">
        <v>1351</v>
      </c>
      <c r="C1357" s="42" t="s">
        <v>3797</v>
      </c>
      <c r="D1357" s="7" t="s">
        <v>190</v>
      </c>
      <c r="E1357" s="41">
        <v>1</v>
      </c>
      <c r="F1357" s="43">
        <v>23000</v>
      </c>
      <c r="G1357" s="44">
        <v>0</v>
      </c>
      <c r="H1357" s="43">
        <v>0</v>
      </c>
      <c r="I1357" s="43">
        <v>23000</v>
      </c>
      <c r="J1357" s="45">
        <v>23000</v>
      </c>
      <c r="K1357" s="43">
        <v>22700</v>
      </c>
      <c r="L1357" s="41">
        <v>101.32</v>
      </c>
      <c r="M1357" s="11" t="s">
        <v>3707</v>
      </c>
      <c r="N1357" s="41">
        <v>0</v>
      </c>
      <c r="O1357" s="42"/>
      <c r="P1357" s="43">
        <v>19500</v>
      </c>
      <c r="Q1357" s="41" t="s">
        <v>3700</v>
      </c>
      <c r="R1357" s="43">
        <v>-22700</v>
      </c>
      <c r="S1357" s="41">
        <v>0</v>
      </c>
      <c r="T1357" s="7" t="s">
        <v>3701</v>
      </c>
      <c r="U1357" s="46" t="s">
        <v>3702</v>
      </c>
      <c r="V1357" s="41">
        <v>0.27</v>
      </c>
      <c r="W1357" s="12">
        <v>45774</v>
      </c>
      <c r="X1357" s="12">
        <v>45779</v>
      </c>
      <c r="Y1357" s="47">
        <v>29442</v>
      </c>
      <c r="Z1357" s="42"/>
      <c r="AA1357" s="14">
        <v>45785</v>
      </c>
      <c r="AB1357" s="67" t="s">
        <v>70</v>
      </c>
      <c r="AC1357" s="47">
        <v>27</v>
      </c>
      <c r="AD1357" s="47" t="s">
        <v>133</v>
      </c>
      <c r="AE1357" s="13">
        <v>1025539000</v>
      </c>
      <c r="AF1357" s="47" t="s">
        <v>3703</v>
      </c>
      <c r="AG1357" t="str">
        <f t="shared" si="43"/>
        <v>ADA FOTO</v>
      </c>
    </row>
    <row r="1358" spans="1:33" ht="15.75" hidden="1" customHeight="1" thickBot="1">
      <c r="A1358" t="str">
        <f t="shared" si="42"/>
        <v>060171058499000</v>
      </c>
      <c r="B1358" s="41">
        <v>1352</v>
      </c>
      <c r="C1358" s="42" t="s">
        <v>3798</v>
      </c>
      <c r="D1358" s="7" t="s">
        <v>238</v>
      </c>
      <c r="E1358" s="41">
        <v>12</v>
      </c>
      <c r="F1358" s="43">
        <v>3000</v>
      </c>
      <c r="G1358" s="44">
        <v>12</v>
      </c>
      <c r="H1358" s="43">
        <v>2600</v>
      </c>
      <c r="I1358" s="43">
        <v>31200</v>
      </c>
      <c r="J1358" s="45">
        <v>31200</v>
      </c>
      <c r="K1358" s="43">
        <v>32400</v>
      </c>
      <c r="L1358" s="41">
        <v>96.3</v>
      </c>
      <c r="M1358" s="11" t="s">
        <v>3699</v>
      </c>
      <c r="N1358" s="41">
        <v>0</v>
      </c>
      <c r="O1358" s="42"/>
      <c r="P1358" s="43">
        <v>31500</v>
      </c>
      <c r="Q1358" s="41" t="s">
        <v>3700</v>
      </c>
      <c r="R1358" s="43">
        <v>-32400</v>
      </c>
      <c r="S1358" s="41">
        <v>0</v>
      </c>
      <c r="T1358" s="7" t="s">
        <v>3701</v>
      </c>
      <c r="U1358" s="46" t="s">
        <v>3702</v>
      </c>
      <c r="V1358" s="41">
        <v>80.069999999999993</v>
      </c>
      <c r="W1358" s="12">
        <v>45785</v>
      </c>
      <c r="X1358" s="12">
        <v>45775</v>
      </c>
      <c r="Y1358" s="47">
        <v>29442</v>
      </c>
      <c r="Z1358" s="42"/>
      <c r="AA1358" s="14">
        <v>45785</v>
      </c>
      <c r="AB1358" s="67" t="s">
        <v>70</v>
      </c>
      <c r="AC1358" s="47">
        <v>27</v>
      </c>
      <c r="AD1358" s="47" t="s">
        <v>133</v>
      </c>
      <c r="AE1358" s="13">
        <v>1058499000</v>
      </c>
      <c r="AF1358" s="47" t="s">
        <v>3703</v>
      </c>
      <c r="AG1358" t="str">
        <f t="shared" si="43"/>
        <v>ADA FOTO</v>
      </c>
    </row>
    <row r="1359" spans="1:33" ht="15.75" hidden="1" customHeight="1" thickBot="1">
      <c r="A1359" t="str">
        <f t="shared" si="42"/>
        <v>060171090872000</v>
      </c>
      <c r="B1359" s="41">
        <v>1353</v>
      </c>
      <c r="C1359" s="42" t="s">
        <v>3799</v>
      </c>
      <c r="D1359" s="7" t="s">
        <v>394</v>
      </c>
      <c r="E1359" s="41">
        <v>12</v>
      </c>
      <c r="F1359" s="43">
        <v>3500</v>
      </c>
      <c r="G1359" s="44">
        <v>12</v>
      </c>
      <c r="H1359" s="43">
        <v>3200</v>
      </c>
      <c r="I1359" s="43">
        <v>38400</v>
      </c>
      <c r="J1359" s="45">
        <v>38400</v>
      </c>
      <c r="K1359" s="43">
        <v>36000</v>
      </c>
      <c r="L1359" s="41">
        <v>106.67</v>
      </c>
      <c r="M1359" s="11" t="s">
        <v>3707</v>
      </c>
      <c r="N1359" s="41">
        <v>0</v>
      </c>
      <c r="O1359" s="42"/>
      <c r="P1359" s="43">
        <v>35820</v>
      </c>
      <c r="Q1359" s="41" t="s">
        <v>3700</v>
      </c>
      <c r="R1359" s="43">
        <v>-36000</v>
      </c>
      <c r="S1359" s="41">
        <v>0</v>
      </c>
      <c r="T1359" s="7" t="s">
        <v>3701</v>
      </c>
      <c r="U1359" s="46" t="s">
        <v>3702</v>
      </c>
      <c r="V1359" s="50">
        <v>48.68</v>
      </c>
      <c r="W1359" s="12">
        <v>45785</v>
      </c>
      <c r="X1359" s="12">
        <v>45780</v>
      </c>
      <c r="Y1359" s="47">
        <v>29442</v>
      </c>
      <c r="Z1359" s="42"/>
      <c r="AA1359" s="14">
        <v>45785</v>
      </c>
      <c r="AB1359" s="67" t="s">
        <v>70</v>
      </c>
      <c r="AC1359" s="47">
        <v>27</v>
      </c>
      <c r="AD1359" s="47" t="s">
        <v>133</v>
      </c>
      <c r="AE1359" s="13">
        <v>1090872000</v>
      </c>
      <c r="AF1359" s="47" t="s">
        <v>3703</v>
      </c>
      <c r="AG1359" t="str">
        <f t="shared" si="43"/>
        <v>ADA FOTO</v>
      </c>
    </row>
    <row r="1360" spans="1:33" ht="15.75" hidden="1" customHeight="1" thickBot="1">
      <c r="A1360" t="str">
        <f t="shared" si="42"/>
        <v>060171038886000</v>
      </c>
      <c r="B1360" s="41">
        <v>1354</v>
      </c>
      <c r="C1360" s="42" t="s">
        <v>3800</v>
      </c>
      <c r="D1360" s="7" t="s">
        <v>220</v>
      </c>
      <c r="E1360" s="41">
        <v>12</v>
      </c>
      <c r="F1360" s="43">
        <v>5700</v>
      </c>
      <c r="G1360" s="44">
        <v>12</v>
      </c>
      <c r="H1360" s="43">
        <v>5325</v>
      </c>
      <c r="I1360" s="43">
        <v>63900</v>
      </c>
      <c r="J1360" s="45">
        <v>63900</v>
      </c>
      <c r="K1360" s="43">
        <v>53100</v>
      </c>
      <c r="L1360" s="41">
        <v>120.34</v>
      </c>
      <c r="M1360" s="11" t="s">
        <v>3707</v>
      </c>
      <c r="N1360" s="41">
        <v>0</v>
      </c>
      <c r="O1360" s="42"/>
      <c r="P1360" s="43">
        <v>57648</v>
      </c>
      <c r="Q1360" s="41" t="s">
        <v>3700</v>
      </c>
      <c r="R1360" s="43">
        <v>-53100</v>
      </c>
      <c r="S1360" s="41">
        <v>0</v>
      </c>
      <c r="T1360" s="7" t="s">
        <v>3701</v>
      </c>
      <c r="U1360" s="46" t="s">
        <v>3702</v>
      </c>
      <c r="V1360" s="50">
        <v>17.079999999999998</v>
      </c>
      <c r="W1360" s="12">
        <v>45784</v>
      </c>
      <c r="X1360" s="12">
        <v>45776</v>
      </c>
      <c r="Y1360" s="47">
        <v>22092</v>
      </c>
      <c r="Z1360" s="42"/>
      <c r="AA1360" s="14">
        <v>45785</v>
      </c>
      <c r="AB1360" s="67" t="s">
        <v>70</v>
      </c>
      <c r="AC1360" s="47">
        <v>27</v>
      </c>
      <c r="AD1360" s="47" t="s">
        <v>133</v>
      </c>
      <c r="AE1360" s="13">
        <v>1038886000</v>
      </c>
      <c r="AF1360" s="47" t="s">
        <v>3703</v>
      </c>
      <c r="AG1360" t="str">
        <f t="shared" si="43"/>
        <v>ADA FOTO</v>
      </c>
    </row>
    <row r="1361" spans="1:33" ht="15.75" hidden="1" customHeight="1" thickBot="1">
      <c r="A1361" t="str">
        <f t="shared" si="42"/>
        <v>060171117281000</v>
      </c>
      <c r="B1361" s="41">
        <v>1355</v>
      </c>
      <c r="C1361" s="42" t="s">
        <v>3840</v>
      </c>
      <c r="D1361" s="7" t="s">
        <v>767</v>
      </c>
      <c r="E1361" s="41">
        <v>1</v>
      </c>
      <c r="F1361" s="43">
        <v>22100</v>
      </c>
      <c r="G1361" s="44">
        <v>0</v>
      </c>
      <c r="H1361" s="43">
        <v>0</v>
      </c>
      <c r="I1361" s="43">
        <v>22100</v>
      </c>
      <c r="J1361" s="45">
        <v>22100</v>
      </c>
      <c r="K1361" s="43">
        <v>21900</v>
      </c>
      <c r="L1361" s="41">
        <v>100.91</v>
      </c>
      <c r="M1361" s="11" t="s">
        <v>3707</v>
      </c>
      <c r="N1361" s="41">
        <v>0</v>
      </c>
      <c r="O1361" s="42"/>
      <c r="P1361" s="43">
        <v>20122</v>
      </c>
      <c r="Q1361" s="41" t="s">
        <v>3700</v>
      </c>
      <c r="R1361" s="43">
        <v>-21900</v>
      </c>
      <c r="S1361" s="41">
        <v>0</v>
      </c>
      <c r="T1361" s="7" t="s">
        <v>3701</v>
      </c>
      <c r="U1361" s="46" t="s">
        <v>3702</v>
      </c>
      <c r="V1361" s="41">
        <v>2.15</v>
      </c>
      <c r="W1361" s="12">
        <v>45781</v>
      </c>
      <c r="X1361" s="12">
        <v>45779</v>
      </c>
      <c r="Y1361" s="47">
        <v>40187</v>
      </c>
      <c r="Z1361" s="42"/>
      <c r="AA1361" s="14">
        <v>45785</v>
      </c>
      <c r="AB1361" s="67" t="s">
        <v>70</v>
      </c>
      <c r="AC1361" s="47">
        <v>27</v>
      </c>
      <c r="AD1361" s="47" t="s">
        <v>133</v>
      </c>
      <c r="AE1361" s="13">
        <v>1117281000</v>
      </c>
      <c r="AF1361" s="47" t="s">
        <v>3703</v>
      </c>
      <c r="AG1361" t="str">
        <f t="shared" si="43"/>
        <v>ADA FOTO</v>
      </c>
    </row>
    <row r="1362" spans="1:33" ht="15.75" hidden="1" customHeight="1" thickBot="1">
      <c r="A1362" t="str">
        <f t="shared" si="42"/>
        <v>060171083903000</v>
      </c>
      <c r="B1362" s="41">
        <v>1356</v>
      </c>
      <c r="C1362" s="42" t="s">
        <v>3801</v>
      </c>
      <c r="D1362" s="7" t="s">
        <v>328</v>
      </c>
      <c r="E1362" s="41">
        <v>24</v>
      </c>
      <c r="F1362" s="43">
        <v>6600</v>
      </c>
      <c r="G1362" s="44">
        <v>0</v>
      </c>
      <c r="H1362" s="43">
        <v>0</v>
      </c>
      <c r="I1362" s="43">
        <v>158400</v>
      </c>
      <c r="J1362" s="45">
        <v>158400</v>
      </c>
      <c r="K1362" s="43">
        <v>132000</v>
      </c>
      <c r="L1362" s="41">
        <v>120</v>
      </c>
      <c r="M1362" s="11" t="s">
        <v>3707</v>
      </c>
      <c r="N1362" s="41">
        <v>0</v>
      </c>
      <c r="O1362" s="42"/>
      <c r="P1362" s="43">
        <v>129888</v>
      </c>
      <c r="Q1362" s="41" t="s">
        <v>3700</v>
      </c>
      <c r="R1362" s="43">
        <v>-132000</v>
      </c>
      <c r="S1362" s="41">
        <v>0</v>
      </c>
      <c r="T1362" s="7" t="s">
        <v>3701</v>
      </c>
      <c r="U1362" s="46" t="s">
        <v>3702</v>
      </c>
      <c r="V1362" s="41">
        <v>15.4</v>
      </c>
      <c r="W1362" s="12">
        <v>45784</v>
      </c>
      <c r="X1362" s="12">
        <v>45777</v>
      </c>
      <c r="Y1362" s="47">
        <v>37734</v>
      </c>
      <c r="Z1362" s="42"/>
      <c r="AA1362" s="14">
        <v>45785</v>
      </c>
      <c r="AB1362" s="67" t="s">
        <v>70</v>
      </c>
      <c r="AC1362" s="47">
        <v>27</v>
      </c>
      <c r="AD1362" s="47" t="s">
        <v>133</v>
      </c>
      <c r="AE1362" s="13">
        <v>1083903000</v>
      </c>
      <c r="AF1362" s="47" t="s">
        <v>3703</v>
      </c>
      <c r="AG1362" t="str">
        <f t="shared" si="43"/>
        <v>ADA FOTO</v>
      </c>
    </row>
    <row r="1363" spans="1:33" ht="15.75" hidden="1" customHeight="1" thickBot="1">
      <c r="A1363" t="str">
        <f t="shared" si="42"/>
        <v>060171075557000</v>
      </c>
      <c r="B1363" s="41">
        <v>1357</v>
      </c>
      <c r="C1363" s="42" t="s">
        <v>3802</v>
      </c>
      <c r="D1363" s="7" t="s">
        <v>292</v>
      </c>
      <c r="E1363" s="41">
        <v>25</v>
      </c>
      <c r="F1363" s="43">
        <v>11700</v>
      </c>
      <c r="G1363" s="44">
        <v>25</v>
      </c>
      <c r="H1363" s="43">
        <v>10750</v>
      </c>
      <c r="I1363" s="43">
        <v>268750</v>
      </c>
      <c r="J1363" s="45">
        <v>268750</v>
      </c>
      <c r="K1363" s="43">
        <v>262500</v>
      </c>
      <c r="L1363" s="41">
        <v>102.38</v>
      </c>
      <c r="M1363" s="11" t="s">
        <v>3707</v>
      </c>
      <c r="N1363" s="41">
        <v>0</v>
      </c>
      <c r="O1363" s="42"/>
      <c r="P1363" s="43">
        <v>257775</v>
      </c>
      <c r="Q1363" s="41" t="s">
        <v>3700</v>
      </c>
      <c r="R1363" s="43">
        <v>-262500</v>
      </c>
      <c r="S1363" s="41">
        <v>0</v>
      </c>
      <c r="T1363" s="7" t="s">
        <v>3701</v>
      </c>
      <c r="U1363" s="46" t="s">
        <v>3702</v>
      </c>
      <c r="V1363" s="41">
        <v>4.37</v>
      </c>
      <c r="W1363" s="12">
        <v>45781</v>
      </c>
      <c r="X1363" s="12">
        <v>45665</v>
      </c>
      <c r="Y1363" s="47">
        <v>24764</v>
      </c>
      <c r="Z1363" s="42"/>
      <c r="AA1363" s="14">
        <v>45785</v>
      </c>
      <c r="AB1363" s="67" t="s">
        <v>70</v>
      </c>
      <c r="AC1363" s="47">
        <v>27</v>
      </c>
      <c r="AD1363" s="47" t="s">
        <v>133</v>
      </c>
      <c r="AE1363" s="13">
        <v>1075557000</v>
      </c>
      <c r="AF1363" s="47" t="s">
        <v>3703</v>
      </c>
      <c r="AG1363" t="str">
        <f t="shared" si="43"/>
        <v>ADA FOTO</v>
      </c>
    </row>
    <row r="1364" spans="1:33" ht="15.75" hidden="1" customHeight="1" thickBot="1">
      <c r="A1364" t="str">
        <f t="shared" si="42"/>
        <v>060171090446000</v>
      </c>
      <c r="B1364" s="41">
        <v>1358</v>
      </c>
      <c r="C1364" s="42" t="s">
        <v>3804</v>
      </c>
      <c r="D1364" s="7" t="s">
        <v>388</v>
      </c>
      <c r="E1364" s="41">
        <v>24</v>
      </c>
      <c r="F1364" s="43">
        <v>3600</v>
      </c>
      <c r="G1364" s="44">
        <v>24</v>
      </c>
      <c r="H1364" s="43">
        <v>3083</v>
      </c>
      <c r="I1364" s="43">
        <v>73992</v>
      </c>
      <c r="J1364" s="45">
        <v>73992</v>
      </c>
      <c r="K1364" s="43">
        <v>74000</v>
      </c>
      <c r="L1364" s="41">
        <v>99.99</v>
      </c>
      <c r="M1364" s="11" t="s">
        <v>3699</v>
      </c>
      <c r="N1364" s="41">
        <v>0</v>
      </c>
      <c r="O1364" s="42"/>
      <c r="P1364" s="43">
        <v>76920</v>
      </c>
      <c r="Q1364" s="41" t="s">
        <v>3700</v>
      </c>
      <c r="R1364" s="43">
        <v>-74000</v>
      </c>
      <c r="S1364" s="41">
        <v>0</v>
      </c>
      <c r="T1364" s="7" t="s">
        <v>3701</v>
      </c>
      <c r="U1364" s="46" t="s">
        <v>3702</v>
      </c>
      <c r="V1364" s="50">
        <v>3374.01</v>
      </c>
      <c r="W1364" s="12">
        <v>45785</v>
      </c>
      <c r="X1364" s="12">
        <v>45776</v>
      </c>
      <c r="Y1364" s="47">
        <v>32365</v>
      </c>
      <c r="Z1364" s="42"/>
      <c r="AA1364" s="14">
        <v>45785</v>
      </c>
      <c r="AB1364" s="67" t="s">
        <v>70</v>
      </c>
      <c r="AC1364" s="47">
        <v>27</v>
      </c>
      <c r="AD1364" s="47" t="s">
        <v>133</v>
      </c>
      <c r="AE1364" s="13">
        <v>1090446000</v>
      </c>
      <c r="AF1364" s="47" t="s">
        <v>3703</v>
      </c>
      <c r="AG1364" t="str">
        <f t="shared" si="43"/>
        <v>ADA FOTO</v>
      </c>
    </row>
    <row r="1365" spans="1:33" ht="15.75" hidden="1" customHeight="1" thickBot="1">
      <c r="A1365" t="str">
        <f t="shared" si="42"/>
        <v>060171017616000</v>
      </c>
      <c r="B1365" s="41">
        <v>1359</v>
      </c>
      <c r="C1365" s="42" t="s">
        <v>3805</v>
      </c>
      <c r="D1365" s="7" t="s">
        <v>174</v>
      </c>
      <c r="E1365" s="41">
        <v>24</v>
      </c>
      <c r="F1365" s="43">
        <v>3850</v>
      </c>
      <c r="G1365" s="44">
        <v>24</v>
      </c>
      <c r="H1365" s="43">
        <v>3250</v>
      </c>
      <c r="I1365" s="43">
        <v>78000</v>
      </c>
      <c r="J1365" s="45">
        <v>78000</v>
      </c>
      <c r="K1365" s="43">
        <v>65500</v>
      </c>
      <c r="L1365" s="41">
        <v>119.08</v>
      </c>
      <c r="M1365" s="11" t="s">
        <v>3707</v>
      </c>
      <c r="N1365" s="41">
        <v>0</v>
      </c>
      <c r="O1365" s="42"/>
      <c r="P1365" s="43">
        <v>71304</v>
      </c>
      <c r="Q1365" s="41" t="s">
        <v>3700</v>
      </c>
      <c r="R1365" s="43">
        <v>-65500</v>
      </c>
      <c r="S1365" s="41">
        <v>0</v>
      </c>
      <c r="T1365" s="7" t="s">
        <v>3701</v>
      </c>
      <c r="U1365" s="46" t="s">
        <v>3702</v>
      </c>
      <c r="V1365" s="41">
        <v>777.41</v>
      </c>
      <c r="W1365" s="12">
        <v>45785</v>
      </c>
      <c r="X1365" s="12">
        <v>45749</v>
      </c>
      <c r="Y1365" s="47">
        <v>32478</v>
      </c>
      <c r="Z1365" s="42"/>
      <c r="AA1365" s="14">
        <v>45785</v>
      </c>
      <c r="AB1365" s="67" t="s">
        <v>70</v>
      </c>
      <c r="AC1365" s="47">
        <v>27</v>
      </c>
      <c r="AD1365" s="47" t="s">
        <v>133</v>
      </c>
      <c r="AE1365" s="13">
        <v>1017616000</v>
      </c>
      <c r="AF1365" s="47" t="s">
        <v>3703</v>
      </c>
      <c r="AG1365" t="str">
        <f t="shared" si="43"/>
        <v>ADA FOTO</v>
      </c>
    </row>
    <row r="1366" spans="1:33" ht="15.75" hidden="1" customHeight="1" thickBot="1">
      <c r="A1366" t="str">
        <f t="shared" si="42"/>
        <v>060171083898000</v>
      </c>
      <c r="B1366" s="41">
        <v>1360</v>
      </c>
      <c r="C1366" s="42" t="s">
        <v>3806</v>
      </c>
      <c r="D1366" s="7" t="s">
        <v>322</v>
      </c>
      <c r="E1366" s="41">
        <v>30</v>
      </c>
      <c r="F1366" s="43">
        <v>6800</v>
      </c>
      <c r="G1366" s="44">
        <v>30</v>
      </c>
      <c r="H1366" s="43">
        <v>6000</v>
      </c>
      <c r="I1366" s="43">
        <v>180000</v>
      </c>
      <c r="J1366" s="45">
        <v>180000</v>
      </c>
      <c r="K1366" s="43">
        <v>174750</v>
      </c>
      <c r="L1366" s="41">
        <v>103</v>
      </c>
      <c r="M1366" s="11" t="s">
        <v>3707</v>
      </c>
      <c r="N1366" s="41">
        <v>0</v>
      </c>
      <c r="O1366" s="42"/>
      <c r="P1366" s="43">
        <v>173520</v>
      </c>
      <c r="Q1366" s="41" t="s">
        <v>3700</v>
      </c>
      <c r="R1366" s="43">
        <v>-174750</v>
      </c>
      <c r="S1366" s="41">
        <v>0</v>
      </c>
      <c r="T1366" s="7" t="s">
        <v>3701</v>
      </c>
      <c r="U1366" s="46" t="s">
        <v>3711</v>
      </c>
      <c r="V1366" s="41">
        <v>7.24</v>
      </c>
      <c r="W1366" s="12">
        <v>45718</v>
      </c>
      <c r="X1366" s="12">
        <v>45677</v>
      </c>
      <c r="Y1366" s="47">
        <v>34216</v>
      </c>
      <c r="Z1366" s="42"/>
      <c r="AA1366" s="14">
        <v>45785</v>
      </c>
      <c r="AB1366" s="67" t="s">
        <v>70</v>
      </c>
      <c r="AC1366" s="47">
        <v>27</v>
      </c>
      <c r="AD1366" s="47" t="s">
        <v>133</v>
      </c>
      <c r="AE1366" s="13">
        <v>1083898000</v>
      </c>
      <c r="AF1366" s="47" t="s">
        <v>3703</v>
      </c>
      <c r="AG1366" t="str">
        <f t="shared" si="43"/>
        <v>ADA FOTO</v>
      </c>
    </row>
    <row r="1367" spans="1:33" ht="15.75" hidden="1" customHeight="1" thickBot="1">
      <c r="A1367" t="str">
        <f t="shared" si="42"/>
        <v>060181114756000</v>
      </c>
      <c r="B1367" s="41">
        <v>1361</v>
      </c>
      <c r="C1367" s="42" t="s">
        <v>3698</v>
      </c>
      <c r="D1367" s="7" t="s">
        <v>418</v>
      </c>
      <c r="E1367" s="41">
        <v>8</v>
      </c>
      <c r="F1367" s="43">
        <v>35900</v>
      </c>
      <c r="G1367" s="44">
        <v>8</v>
      </c>
      <c r="H1367" s="43">
        <v>35375</v>
      </c>
      <c r="I1367" s="43">
        <v>283000</v>
      </c>
      <c r="J1367" s="45">
        <v>283000</v>
      </c>
      <c r="K1367" s="43">
        <v>287000</v>
      </c>
      <c r="L1367" s="41">
        <v>98.61</v>
      </c>
      <c r="M1367" s="11" t="s">
        <v>3699</v>
      </c>
      <c r="N1367" s="41">
        <v>0</v>
      </c>
      <c r="O1367" s="42"/>
      <c r="P1367" s="43">
        <v>277032</v>
      </c>
      <c r="Q1367" s="41" t="s">
        <v>3700</v>
      </c>
      <c r="R1367" s="43">
        <v>-287000</v>
      </c>
      <c r="S1367" s="41">
        <v>0</v>
      </c>
      <c r="T1367" s="7" t="s">
        <v>3701</v>
      </c>
      <c r="U1367" s="46" t="s">
        <v>3702</v>
      </c>
      <c r="V1367" s="41">
        <v>32.43</v>
      </c>
      <c r="W1367" s="12">
        <v>45785</v>
      </c>
      <c r="X1367" s="12">
        <v>45715</v>
      </c>
      <c r="Y1367" s="47">
        <v>31069</v>
      </c>
      <c r="Z1367" s="42"/>
      <c r="AA1367" s="14">
        <v>45785</v>
      </c>
      <c r="AB1367" s="67" t="s">
        <v>75</v>
      </c>
      <c r="AC1367" s="47">
        <v>11</v>
      </c>
      <c r="AD1367" s="47" t="s">
        <v>133</v>
      </c>
      <c r="AE1367" s="13">
        <v>1114756000</v>
      </c>
      <c r="AF1367" s="47" t="s">
        <v>3703</v>
      </c>
      <c r="AG1367" t="str">
        <f t="shared" si="43"/>
        <v>ADA FOTO</v>
      </c>
    </row>
    <row r="1368" spans="1:33" ht="15.75" hidden="1" customHeight="1" thickBot="1">
      <c r="A1368" t="str">
        <f t="shared" si="42"/>
        <v>060181120170000</v>
      </c>
      <c r="B1368" s="41">
        <v>1362</v>
      </c>
      <c r="C1368" s="42" t="s">
        <v>3704</v>
      </c>
      <c r="D1368" s="7" t="s">
        <v>430</v>
      </c>
      <c r="E1368" s="41">
        <v>12</v>
      </c>
      <c r="F1368" s="43">
        <v>16200</v>
      </c>
      <c r="G1368" s="44">
        <v>12</v>
      </c>
      <c r="H1368" s="43">
        <v>16000</v>
      </c>
      <c r="I1368" s="43">
        <v>192000</v>
      </c>
      <c r="J1368" s="48">
        <v>192000</v>
      </c>
      <c r="K1368" s="49">
        <v>192000</v>
      </c>
      <c r="L1368" s="41">
        <v>100</v>
      </c>
      <c r="M1368" s="11" t="s">
        <v>3705</v>
      </c>
      <c r="N1368" s="41">
        <v>0</v>
      </c>
      <c r="O1368" s="42"/>
      <c r="P1368" s="43">
        <v>186240</v>
      </c>
      <c r="Q1368" s="41" t="s">
        <v>3700</v>
      </c>
      <c r="R1368" s="43">
        <v>-192000</v>
      </c>
      <c r="S1368" s="41">
        <v>0</v>
      </c>
      <c r="T1368" s="7" t="s">
        <v>3701</v>
      </c>
      <c r="U1368" s="46" t="s">
        <v>3702</v>
      </c>
      <c r="V1368" s="41">
        <v>4.3499999999999996</v>
      </c>
      <c r="W1368" s="12">
        <v>45785</v>
      </c>
      <c r="X1368" s="12">
        <v>45727</v>
      </c>
      <c r="Y1368" s="47">
        <v>31069</v>
      </c>
      <c r="Z1368" s="42"/>
      <c r="AA1368" s="14">
        <v>45785</v>
      </c>
      <c r="AB1368" s="67" t="s">
        <v>75</v>
      </c>
      <c r="AC1368" s="47">
        <v>11</v>
      </c>
      <c r="AD1368" s="47" t="s">
        <v>133</v>
      </c>
      <c r="AE1368" s="13">
        <v>1120170000</v>
      </c>
      <c r="AF1368" s="47" t="s">
        <v>3703</v>
      </c>
      <c r="AG1368" t="str">
        <f t="shared" si="43"/>
        <v>ADA FOTO</v>
      </c>
    </row>
    <row r="1369" spans="1:33" ht="15.75" hidden="1" customHeight="1" thickBot="1">
      <c r="A1369" t="str">
        <f t="shared" si="42"/>
        <v>060181121051000</v>
      </c>
      <c r="B1369" s="41">
        <v>1363</v>
      </c>
      <c r="C1369" s="42" t="s">
        <v>3706</v>
      </c>
      <c r="D1369" s="7" t="s">
        <v>436</v>
      </c>
      <c r="E1369" s="41">
        <v>12</v>
      </c>
      <c r="F1369" s="43">
        <v>8700</v>
      </c>
      <c r="G1369" s="44">
        <v>12</v>
      </c>
      <c r="H1369" s="43">
        <v>8400</v>
      </c>
      <c r="I1369" s="43">
        <v>100800</v>
      </c>
      <c r="J1369" s="45">
        <v>100800</v>
      </c>
      <c r="K1369" s="43">
        <v>91000</v>
      </c>
      <c r="L1369" s="41">
        <v>110.77</v>
      </c>
      <c r="M1369" s="11" t="s">
        <v>3707</v>
      </c>
      <c r="N1369" s="41">
        <v>0</v>
      </c>
      <c r="O1369" s="42"/>
      <c r="P1369" s="43">
        <v>97248</v>
      </c>
      <c r="Q1369" s="41" t="s">
        <v>3700</v>
      </c>
      <c r="R1369" s="43">
        <v>-91000</v>
      </c>
      <c r="S1369" s="41">
        <v>0</v>
      </c>
      <c r="T1369" s="7" t="s">
        <v>3701</v>
      </c>
      <c r="U1369" s="46" t="s">
        <v>3702</v>
      </c>
      <c r="V1369" s="41">
        <v>9.07</v>
      </c>
      <c r="W1369" s="12">
        <v>45783</v>
      </c>
      <c r="X1369" s="12">
        <v>45783</v>
      </c>
      <c r="Y1369" s="47">
        <v>32565</v>
      </c>
      <c r="Z1369" s="42"/>
      <c r="AA1369" s="14">
        <v>45785</v>
      </c>
      <c r="AB1369" s="67" t="s">
        <v>75</v>
      </c>
      <c r="AC1369" s="47">
        <v>11</v>
      </c>
      <c r="AD1369" s="47" t="s">
        <v>133</v>
      </c>
      <c r="AE1369" s="13">
        <v>1121051000</v>
      </c>
      <c r="AF1369" s="47" t="s">
        <v>3703</v>
      </c>
      <c r="AG1369" t="str">
        <f t="shared" si="43"/>
        <v>ADA FOTO</v>
      </c>
    </row>
    <row r="1370" spans="1:33" ht="15.75" hidden="1" customHeight="1" thickBot="1">
      <c r="A1370" t="str">
        <f t="shared" si="42"/>
        <v>060181071606000</v>
      </c>
      <c r="B1370" s="41">
        <v>1364</v>
      </c>
      <c r="C1370" s="42" t="s">
        <v>3708</v>
      </c>
      <c r="D1370" s="7" t="s">
        <v>268</v>
      </c>
      <c r="E1370" s="41">
        <v>9</v>
      </c>
      <c r="F1370" s="43">
        <v>17200</v>
      </c>
      <c r="G1370" s="44">
        <v>9</v>
      </c>
      <c r="H1370" s="43">
        <v>16750</v>
      </c>
      <c r="I1370" s="43">
        <v>150750</v>
      </c>
      <c r="J1370" s="45">
        <v>150750</v>
      </c>
      <c r="K1370" s="43">
        <v>153000</v>
      </c>
      <c r="L1370" s="41">
        <v>98.53</v>
      </c>
      <c r="M1370" s="11" t="s">
        <v>3699</v>
      </c>
      <c r="N1370" s="41">
        <v>0</v>
      </c>
      <c r="O1370" s="42"/>
      <c r="P1370" s="43">
        <v>148410</v>
      </c>
      <c r="Q1370" s="41" t="s">
        <v>3700</v>
      </c>
      <c r="R1370" s="43">
        <v>-153000</v>
      </c>
      <c r="S1370" s="41">
        <v>0</v>
      </c>
      <c r="T1370" s="7" t="s">
        <v>3701</v>
      </c>
      <c r="U1370" s="46" t="s">
        <v>3702</v>
      </c>
      <c r="V1370" s="41">
        <v>5.93</v>
      </c>
      <c r="W1370" s="12">
        <v>45784</v>
      </c>
      <c r="X1370" s="12">
        <v>45729</v>
      </c>
      <c r="Y1370" s="47">
        <v>31069</v>
      </c>
      <c r="Z1370" s="42"/>
      <c r="AA1370" s="14">
        <v>45785</v>
      </c>
      <c r="AB1370" s="67" t="s">
        <v>75</v>
      </c>
      <c r="AC1370" s="47">
        <v>11</v>
      </c>
      <c r="AD1370" s="47" t="s">
        <v>133</v>
      </c>
      <c r="AE1370" s="13">
        <v>1071606000</v>
      </c>
      <c r="AF1370" s="47" t="s">
        <v>3703</v>
      </c>
      <c r="AG1370" t="str">
        <f t="shared" si="43"/>
        <v>ADA FOTO</v>
      </c>
    </row>
    <row r="1371" spans="1:33" ht="15.75" hidden="1" customHeight="1" thickBot="1">
      <c r="A1371" t="str">
        <f t="shared" si="42"/>
        <v>060181064670000</v>
      </c>
      <c r="B1371" s="41">
        <v>1365</v>
      </c>
      <c r="C1371" s="42" t="s">
        <v>3709</v>
      </c>
      <c r="D1371" s="7" t="s">
        <v>244</v>
      </c>
      <c r="E1371" s="41">
        <v>16</v>
      </c>
      <c r="F1371" s="43">
        <v>17500</v>
      </c>
      <c r="G1371" s="44">
        <v>16</v>
      </c>
      <c r="H1371" s="43">
        <v>16750</v>
      </c>
      <c r="I1371" s="43">
        <v>268000</v>
      </c>
      <c r="J1371" s="45">
        <v>268000</v>
      </c>
      <c r="K1371" s="43">
        <v>268000</v>
      </c>
      <c r="L1371" s="41">
        <v>100</v>
      </c>
      <c r="M1371" s="11" t="s">
        <v>3705</v>
      </c>
      <c r="N1371" s="41">
        <v>0</v>
      </c>
      <c r="O1371" s="42"/>
      <c r="P1371" s="43">
        <v>265200</v>
      </c>
      <c r="Q1371" s="41" t="s">
        <v>3700</v>
      </c>
      <c r="R1371" s="43">
        <v>-268000</v>
      </c>
      <c r="S1371" s="41">
        <v>0</v>
      </c>
      <c r="T1371" s="7" t="s">
        <v>3701</v>
      </c>
      <c r="U1371" s="46" t="s">
        <v>3702</v>
      </c>
      <c r="V1371" s="41">
        <v>6.54</v>
      </c>
      <c r="W1371" s="12">
        <v>45784</v>
      </c>
      <c r="X1371" s="12">
        <v>45758</v>
      </c>
      <c r="Y1371" s="47">
        <v>31069</v>
      </c>
      <c r="Z1371" s="42"/>
      <c r="AA1371" s="14">
        <v>45785</v>
      </c>
      <c r="AB1371" s="67" t="s">
        <v>75</v>
      </c>
      <c r="AC1371" s="47">
        <v>11</v>
      </c>
      <c r="AD1371" s="47" t="s">
        <v>133</v>
      </c>
      <c r="AE1371" s="13">
        <v>1064670000</v>
      </c>
      <c r="AF1371" s="47" t="s">
        <v>3703</v>
      </c>
      <c r="AG1371" t="str">
        <f t="shared" si="43"/>
        <v>ADA FOTO</v>
      </c>
    </row>
    <row r="1372" spans="1:33" ht="15.75" hidden="1" customHeight="1" thickBot="1">
      <c r="A1372" t="str">
        <f t="shared" si="42"/>
        <v>060181032759000</v>
      </c>
      <c r="B1372" s="41">
        <v>1366</v>
      </c>
      <c r="C1372" s="42" t="s">
        <v>3710</v>
      </c>
      <c r="D1372" s="7" t="s">
        <v>3539</v>
      </c>
      <c r="E1372" s="41">
        <v>8</v>
      </c>
      <c r="F1372" s="43">
        <v>8500</v>
      </c>
      <c r="G1372" s="44">
        <v>8</v>
      </c>
      <c r="H1372" s="43">
        <v>8400</v>
      </c>
      <c r="I1372" s="43">
        <v>67200</v>
      </c>
      <c r="J1372" s="45">
        <v>67200</v>
      </c>
      <c r="K1372" s="43">
        <v>71200</v>
      </c>
      <c r="L1372" s="41">
        <v>94.38</v>
      </c>
      <c r="M1372" s="11" t="s">
        <v>3699</v>
      </c>
      <c r="N1372" s="41">
        <v>0</v>
      </c>
      <c r="O1372" s="42"/>
      <c r="P1372" s="43">
        <v>68848</v>
      </c>
      <c r="Q1372" s="41" t="s">
        <v>3700</v>
      </c>
      <c r="R1372" s="43">
        <v>-71200</v>
      </c>
      <c r="S1372" s="41">
        <v>0</v>
      </c>
      <c r="T1372" s="7" t="s">
        <v>3701</v>
      </c>
      <c r="U1372" s="46" t="s">
        <v>3711</v>
      </c>
      <c r="V1372" s="41">
        <v>4.96</v>
      </c>
      <c r="W1372" s="12">
        <v>45785</v>
      </c>
      <c r="X1372" s="12">
        <v>45710</v>
      </c>
      <c r="Y1372" s="47">
        <v>41896</v>
      </c>
      <c r="Z1372" s="42"/>
      <c r="AA1372" s="14">
        <v>45785</v>
      </c>
      <c r="AB1372" s="67" t="s">
        <v>75</v>
      </c>
      <c r="AC1372" s="47">
        <v>11</v>
      </c>
      <c r="AD1372" s="47" t="s">
        <v>133</v>
      </c>
      <c r="AE1372" s="13">
        <v>1032759000</v>
      </c>
      <c r="AF1372" s="47" t="s">
        <v>3703</v>
      </c>
      <c r="AG1372" t="str">
        <f t="shared" si="43"/>
        <v>ADA FOTO</v>
      </c>
    </row>
    <row r="1373" spans="1:33" ht="15.75" hidden="1" customHeight="1" thickBot="1">
      <c r="A1373" t="str">
        <f t="shared" si="42"/>
        <v>060181016172000</v>
      </c>
      <c r="B1373" s="41">
        <v>1367</v>
      </c>
      <c r="C1373" s="42" t="s">
        <v>3712</v>
      </c>
      <c r="D1373" s="7" t="s">
        <v>168</v>
      </c>
      <c r="E1373" s="41">
        <v>12</v>
      </c>
      <c r="F1373" s="43">
        <v>23400</v>
      </c>
      <c r="G1373" s="44">
        <v>12</v>
      </c>
      <c r="H1373" s="43">
        <v>21700</v>
      </c>
      <c r="I1373" s="43">
        <v>260400</v>
      </c>
      <c r="J1373" s="45">
        <v>260400</v>
      </c>
      <c r="K1373" s="43">
        <v>260400</v>
      </c>
      <c r="L1373" s="41">
        <v>100</v>
      </c>
      <c r="M1373" s="11" t="s">
        <v>3705</v>
      </c>
      <c r="N1373" s="41">
        <v>0</v>
      </c>
      <c r="O1373" s="42"/>
      <c r="P1373" s="43">
        <v>247368</v>
      </c>
      <c r="Q1373" s="41" t="s">
        <v>3700</v>
      </c>
      <c r="R1373" s="43">
        <v>-260400</v>
      </c>
      <c r="S1373" s="41">
        <v>0</v>
      </c>
      <c r="T1373" s="7" t="s">
        <v>3701</v>
      </c>
      <c r="U1373" s="46" t="s">
        <v>3702</v>
      </c>
      <c r="V1373" s="41">
        <v>7.25</v>
      </c>
      <c r="W1373" s="12">
        <v>45784</v>
      </c>
      <c r="X1373" s="12">
        <v>45777</v>
      </c>
      <c r="Y1373" s="47">
        <v>23807</v>
      </c>
      <c r="Z1373" s="42"/>
      <c r="AA1373" s="14">
        <v>45785</v>
      </c>
      <c r="AB1373" s="67" t="s">
        <v>75</v>
      </c>
      <c r="AC1373" s="47">
        <v>11</v>
      </c>
      <c r="AD1373" s="47" t="s">
        <v>133</v>
      </c>
      <c r="AE1373" s="13">
        <v>1016172000</v>
      </c>
      <c r="AF1373" s="47" t="s">
        <v>3703</v>
      </c>
      <c r="AG1373" t="str">
        <f t="shared" si="43"/>
        <v>ADA FOTO</v>
      </c>
    </row>
    <row r="1374" spans="1:33" ht="15.75" hidden="1" customHeight="1" thickBot="1">
      <c r="A1374" t="str">
        <f t="shared" si="42"/>
        <v>060181071008000</v>
      </c>
      <c r="B1374" s="41">
        <v>1368</v>
      </c>
      <c r="C1374" s="42" t="s">
        <v>3713</v>
      </c>
      <c r="D1374" s="7" t="s">
        <v>262</v>
      </c>
      <c r="E1374" s="41">
        <v>12</v>
      </c>
      <c r="F1374" s="43">
        <v>8000</v>
      </c>
      <c r="G1374" s="44">
        <v>12</v>
      </c>
      <c r="H1374" s="43">
        <v>7900</v>
      </c>
      <c r="I1374" s="43">
        <v>94800</v>
      </c>
      <c r="J1374" s="45">
        <v>94800</v>
      </c>
      <c r="K1374" s="43">
        <v>95000</v>
      </c>
      <c r="L1374" s="41">
        <v>99.79</v>
      </c>
      <c r="M1374" s="11" t="s">
        <v>3699</v>
      </c>
      <c r="N1374" s="41">
        <v>0</v>
      </c>
      <c r="O1374" s="42"/>
      <c r="P1374" s="43">
        <v>96876</v>
      </c>
      <c r="Q1374" s="41" t="s">
        <v>3700</v>
      </c>
      <c r="R1374" s="43">
        <v>-95000</v>
      </c>
      <c r="S1374" s="41">
        <v>0</v>
      </c>
      <c r="T1374" s="7" t="s">
        <v>3701</v>
      </c>
      <c r="U1374" s="46" t="s">
        <v>3702</v>
      </c>
      <c r="V1374" s="41">
        <v>34.979999999999997</v>
      </c>
      <c r="W1374" s="12">
        <v>45784</v>
      </c>
      <c r="X1374" s="12">
        <v>45784</v>
      </c>
      <c r="Y1374" s="47">
        <v>21046</v>
      </c>
      <c r="Z1374" s="42"/>
      <c r="AA1374" s="14">
        <v>45785</v>
      </c>
      <c r="AB1374" s="67" t="s">
        <v>75</v>
      </c>
      <c r="AC1374" s="47">
        <v>11</v>
      </c>
      <c r="AD1374" s="47" t="s">
        <v>133</v>
      </c>
      <c r="AE1374" s="13">
        <v>1071008000</v>
      </c>
      <c r="AF1374" s="47" t="s">
        <v>3703</v>
      </c>
      <c r="AG1374" t="str">
        <f t="shared" si="43"/>
        <v>ADA FOTO</v>
      </c>
    </row>
    <row r="1375" spans="1:33" ht="15.75" hidden="1" customHeight="1" thickBot="1">
      <c r="A1375" t="str">
        <f t="shared" si="42"/>
        <v>060181072194000</v>
      </c>
      <c r="B1375" s="41">
        <v>1369</v>
      </c>
      <c r="C1375" s="42" t="s">
        <v>3714</v>
      </c>
      <c r="D1375" s="7" t="s">
        <v>274</v>
      </c>
      <c r="E1375" s="41">
        <v>24</v>
      </c>
      <c r="F1375" s="43">
        <v>9300</v>
      </c>
      <c r="G1375" s="44">
        <v>0</v>
      </c>
      <c r="H1375" s="43">
        <v>0</v>
      </c>
      <c r="I1375" s="43">
        <v>223200</v>
      </c>
      <c r="J1375" s="48">
        <v>223200</v>
      </c>
      <c r="K1375" s="43">
        <v>171700</v>
      </c>
      <c r="L1375" s="41">
        <v>129.99</v>
      </c>
      <c r="M1375" s="11" t="s">
        <v>3707</v>
      </c>
      <c r="N1375" s="41">
        <v>0</v>
      </c>
      <c r="O1375" s="42"/>
      <c r="P1375" s="43">
        <v>153936</v>
      </c>
      <c r="Q1375" s="41" t="s">
        <v>3700</v>
      </c>
      <c r="R1375" s="43">
        <v>-171700</v>
      </c>
      <c r="S1375" s="41">
        <v>0</v>
      </c>
      <c r="T1375" s="7" t="s">
        <v>3701</v>
      </c>
      <c r="U1375" s="46" t="s">
        <v>3702</v>
      </c>
      <c r="V1375" s="41">
        <v>7.54</v>
      </c>
      <c r="W1375" s="12">
        <v>45784</v>
      </c>
      <c r="X1375" s="12">
        <v>45772</v>
      </c>
      <c r="Y1375" s="47">
        <v>33151</v>
      </c>
      <c r="Z1375" s="42"/>
      <c r="AA1375" s="14">
        <v>45785</v>
      </c>
      <c r="AB1375" s="67" t="s">
        <v>75</v>
      </c>
      <c r="AC1375" s="47">
        <v>11</v>
      </c>
      <c r="AD1375" s="47" t="s">
        <v>133</v>
      </c>
      <c r="AE1375" s="13">
        <v>1072194000</v>
      </c>
      <c r="AF1375" s="47" t="s">
        <v>3703</v>
      </c>
      <c r="AG1375" t="str">
        <f t="shared" si="43"/>
        <v>ADA FOTO</v>
      </c>
    </row>
    <row r="1376" spans="1:33" ht="15.75" hidden="1" customHeight="1" thickBot="1">
      <c r="A1376" t="str">
        <f t="shared" si="42"/>
        <v>060181064680000</v>
      </c>
      <c r="B1376" s="41">
        <v>1370</v>
      </c>
      <c r="C1376" s="42" t="s">
        <v>3715</v>
      </c>
      <c r="D1376" s="7" t="s">
        <v>3716</v>
      </c>
      <c r="E1376" s="41">
        <v>28</v>
      </c>
      <c r="F1376" s="43">
        <v>8400</v>
      </c>
      <c r="G1376" s="44">
        <v>28</v>
      </c>
      <c r="H1376" s="43">
        <v>8350</v>
      </c>
      <c r="I1376" s="43">
        <v>233800</v>
      </c>
      <c r="J1376" s="48">
        <v>233800</v>
      </c>
      <c r="K1376" s="43">
        <v>235200</v>
      </c>
      <c r="L1376" s="41">
        <v>99.4</v>
      </c>
      <c r="M1376" s="11" t="s">
        <v>3699</v>
      </c>
      <c r="N1376" s="41">
        <v>0</v>
      </c>
      <c r="O1376" s="42"/>
      <c r="P1376" s="43">
        <v>266168</v>
      </c>
      <c r="Q1376" s="41" t="s">
        <v>3700</v>
      </c>
      <c r="R1376" s="43">
        <v>-235200</v>
      </c>
      <c r="S1376" s="41">
        <v>0</v>
      </c>
      <c r="T1376" s="7" t="s">
        <v>3701</v>
      </c>
      <c r="U1376" s="46" t="s">
        <v>3702</v>
      </c>
      <c r="V1376" s="41">
        <v>16.829999999999998</v>
      </c>
      <c r="W1376" s="12">
        <v>45783</v>
      </c>
      <c r="X1376" s="12">
        <v>45776</v>
      </c>
      <c r="Y1376" s="47">
        <v>31069</v>
      </c>
      <c r="Z1376" s="42"/>
      <c r="AA1376" s="14">
        <v>45785</v>
      </c>
      <c r="AB1376" s="67" t="s">
        <v>75</v>
      </c>
      <c r="AC1376" s="47">
        <v>11</v>
      </c>
      <c r="AD1376" s="47" t="s">
        <v>133</v>
      </c>
      <c r="AE1376" s="13">
        <v>1064680000</v>
      </c>
      <c r="AF1376" s="47" t="s">
        <v>3703</v>
      </c>
      <c r="AG1376" t="str">
        <f t="shared" si="43"/>
        <v>ADA FOTO</v>
      </c>
    </row>
    <row r="1377" spans="1:33" ht="15.75" hidden="1" customHeight="1" thickBot="1">
      <c r="A1377" t="str">
        <f t="shared" si="42"/>
        <v>060181083138000</v>
      </c>
      <c r="B1377" s="41">
        <v>1371</v>
      </c>
      <c r="C1377" s="42" t="s">
        <v>3717</v>
      </c>
      <c r="D1377" s="7" t="s">
        <v>2544</v>
      </c>
      <c r="E1377" s="41">
        <v>12</v>
      </c>
      <c r="F1377" s="43">
        <v>33500</v>
      </c>
      <c r="G1377" s="44">
        <v>0</v>
      </c>
      <c r="H1377" s="43">
        <v>0</v>
      </c>
      <c r="I1377" s="43">
        <v>402000</v>
      </c>
      <c r="J1377" s="45">
        <v>402000</v>
      </c>
      <c r="K1377" s="43">
        <v>420000</v>
      </c>
      <c r="L1377" s="41">
        <v>95.71</v>
      </c>
      <c r="M1377" s="11" t="s">
        <v>3699</v>
      </c>
      <c r="N1377" s="41">
        <v>0</v>
      </c>
      <c r="O1377" s="42"/>
      <c r="P1377" s="43">
        <v>452964</v>
      </c>
      <c r="Q1377" s="41" t="s">
        <v>3700</v>
      </c>
      <c r="R1377" s="43">
        <v>-420000</v>
      </c>
      <c r="S1377" s="41">
        <v>0</v>
      </c>
      <c r="T1377" s="7" t="s">
        <v>3701</v>
      </c>
      <c r="U1377" s="46" t="s">
        <v>3702</v>
      </c>
      <c r="V1377" s="41">
        <v>21.1</v>
      </c>
      <c r="W1377" s="12">
        <v>45783</v>
      </c>
      <c r="X1377" s="12">
        <v>45772</v>
      </c>
      <c r="Y1377" s="47">
        <v>36316</v>
      </c>
      <c r="Z1377" s="42">
        <v>0</v>
      </c>
      <c r="AA1377" s="14">
        <v>45785</v>
      </c>
      <c r="AB1377" s="67" t="s">
        <v>75</v>
      </c>
      <c r="AC1377" s="47">
        <v>14</v>
      </c>
      <c r="AD1377" s="47" t="s">
        <v>133</v>
      </c>
      <c r="AE1377" s="13">
        <v>1083138000</v>
      </c>
      <c r="AF1377" s="47" t="s">
        <v>3703</v>
      </c>
      <c r="AG1377" t="str">
        <f t="shared" si="43"/>
        <v>ADA FOTO</v>
      </c>
    </row>
    <row r="1378" spans="1:33" ht="15.75" hidden="1" customHeight="1" thickBot="1">
      <c r="A1378" t="str">
        <f t="shared" si="42"/>
        <v>060181068899000</v>
      </c>
      <c r="B1378" s="41">
        <v>1372</v>
      </c>
      <c r="C1378" s="42" t="s">
        <v>3718</v>
      </c>
      <c r="D1378" s="7" t="s">
        <v>2519</v>
      </c>
      <c r="E1378" s="41">
        <v>60</v>
      </c>
      <c r="F1378" s="43">
        <v>4500</v>
      </c>
      <c r="G1378" s="44">
        <v>60</v>
      </c>
      <c r="H1378" s="43">
        <v>4375</v>
      </c>
      <c r="I1378" s="43">
        <v>262500</v>
      </c>
      <c r="J1378" s="45">
        <v>262500</v>
      </c>
      <c r="K1378" s="43">
        <v>262500</v>
      </c>
      <c r="L1378" s="41">
        <v>100</v>
      </c>
      <c r="M1378" s="11" t="s">
        <v>3705</v>
      </c>
      <c r="N1378" s="41">
        <v>0</v>
      </c>
      <c r="O1378" s="42"/>
      <c r="P1378" s="43">
        <v>261240</v>
      </c>
      <c r="Q1378" s="41" t="s">
        <v>3700</v>
      </c>
      <c r="R1378" s="43">
        <v>-262500</v>
      </c>
      <c r="S1378" s="41">
        <v>0</v>
      </c>
      <c r="T1378" s="7" t="s">
        <v>3701</v>
      </c>
      <c r="U1378" s="46" t="s">
        <v>3702</v>
      </c>
      <c r="V1378" s="50">
        <v>44.15</v>
      </c>
      <c r="W1378" s="12">
        <v>45781</v>
      </c>
      <c r="X1378" s="12">
        <v>45784</v>
      </c>
      <c r="Y1378" s="47">
        <v>21762</v>
      </c>
      <c r="Z1378" s="42">
        <v>0</v>
      </c>
      <c r="AA1378" s="14">
        <v>45785</v>
      </c>
      <c r="AB1378" s="67" t="s">
        <v>75</v>
      </c>
      <c r="AC1378" s="47">
        <v>14</v>
      </c>
      <c r="AD1378" s="47" t="s">
        <v>133</v>
      </c>
      <c r="AE1378" s="13">
        <v>1068899000</v>
      </c>
      <c r="AF1378" s="47" t="s">
        <v>3703</v>
      </c>
      <c r="AG1378" t="str">
        <f t="shared" si="43"/>
        <v>ADA FOTO</v>
      </c>
    </row>
    <row r="1379" spans="1:33" ht="15.75" hidden="1" customHeight="1" thickBot="1">
      <c r="A1379" t="str">
        <f t="shared" si="42"/>
        <v>060181077650000</v>
      </c>
      <c r="B1379" s="41">
        <v>1373</v>
      </c>
      <c r="C1379" s="42" t="s">
        <v>3719</v>
      </c>
      <c r="D1379" s="7" t="s">
        <v>2534</v>
      </c>
      <c r="E1379" s="41">
        <v>60</v>
      </c>
      <c r="F1379" s="43">
        <v>975</v>
      </c>
      <c r="G1379" s="44">
        <v>60</v>
      </c>
      <c r="H1379" s="43">
        <v>833</v>
      </c>
      <c r="I1379" s="43">
        <v>49980</v>
      </c>
      <c r="J1379" s="48">
        <v>49980</v>
      </c>
      <c r="K1379" s="43">
        <v>50000</v>
      </c>
      <c r="L1379" s="41">
        <v>99.96</v>
      </c>
      <c r="M1379" s="11" t="s">
        <v>3699</v>
      </c>
      <c r="N1379" s="41">
        <v>0</v>
      </c>
      <c r="O1379" s="42"/>
      <c r="P1379" s="43">
        <v>48000</v>
      </c>
      <c r="Q1379" s="41" t="s">
        <v>3700</v>
      </c>
      <c r="R1379" s="43">
        <v>-50000</v>
      </c>
      <c r="S1379" s="41">
        <v>0</v>
      </c>
      <c r="T1379" s="7" t="s">
        <v>3701</v>
      </c>
      <c r="U1379" s="46" t="s">
        <v>3702</v>
      </c>
      <c r="V1379" s="41">
        <v>14.65</v>
      </c>
      <c r="W1379" s="12">
        <v>45784</v>
      </c>
      <c r="X1379" s="12">
        <v>45769</v>
      </c>
      <c r="Y1379" s="47">
        <v>22059</v>
      </c>
      <c r="Z1379" s="42">
        <v>0</v>
      </c>
      <c r="AA1379" s="14">
        <v>45785</v>
      </c>
      <c r="AB1379" s="67" t="s">
        <v>75</v>
      </c>
      <c r="AC1379" s="47">
        <v>14</v>
      </c>
      <c r="AD1379" s="47" t="s">
        <v>133</v>
      </c>
      <c r="AE1379" s="13">
        <v>1077650000</v>
      </c>
      <c r="AF1379" s="47" t="s">
        <v>3703</v>
      </c>
      <c r="AG1379" t="str">
        <f t="shared" si="43"/>
        <v>ADA FOTO</v>
      </c>
    </row>
    <row r="1380" spans="1:33" ht="15.75" hidden="1" customHeight="1" thickBot="1">
      <c r="A1380" t="str">
        <f t="shared" si="42"/>
        <v>060181089885000</v>
      </c>
      <c r="B1380" s="41">
        <v>1374</v>
      </c>
      <c r="C1380" s="42" t="s">
        <v>3720</v>
      </c>
      <c r="D1380" s="7" t="s">
        <v>2565</v>
      </c>
      <c r="E1380" s="41">
        <v>72</v>
      </c>
      <c r="F1380" s="43">
        <v>1000</v>
      </c>
      <c r="G1380" s="44">
        <v>72</v>
      </c>
      <c r="H1380" s="43">
        <v>806</v>
      </c>
      <c r="I1380" s="43">
        <v>58032</v>
      </c>
      <c r="J1380" s="48">
        <v>58032</v>
      </c>
      <c r="K1380" s="43">
        <v>54500</v>
      </c>
      <c r="L1380" s="41">
        <v>106.48</v>
      </c>
      <c r="M1380" s="11" t="s">
        <v>3707</v>
      </c>
      <c r="N1380" s="41">
        <v>0</v>
      </c>
      <c r="O1380" s="42"/>
      <c r="P1380" s="43">
        <v>55800</v>
      </c>
      <c r="Q1380" s="41" t="s">
        <v>3700</v>
      </c>
      <c r="R1380" s="43">
        <v>-54500</v>
      </c>
      <c r="S1380" s="41">
        <v>0</v>
      </c>
      <c r="T1380" s="7" t="s">
        <v>3701</v>
      </c>
      <c r="U1380" s="46" t="s">
        <v>3702</v>
      </c>
      <c r="V1380" s="41">
        <v>1.02</v>
      </c>
      <c r="W1380" s="12">
        <v>45773</v>
      </c>
      <c r="X1380" s="12">
        <v>45708</v>
      </c>
      <c r="Y1380" s="47">
        <v>22059</v>
      </c>
      <c r="Z1380" s="42">
        <v>0</v>
      </c>
      <c r="AA1380" s="14">
        <v>45785</v>
      </c>
      <c r="AB1380" s="67" t="s">
        <v>75</v>
      </c>
      <c r="AC1380" s="47">
        <v>14</v>
      </c>
      <c r="AD1380" s="47" t="s">
        <v>133</v>
      </c>
      <c r="AE1380" s="13">
        <v>1089885000</v>
      </c>
      <c r="AF1380" s="47" t="s">
        <v>3703</v>
      </c>
      <c r="AG1380" t="str">
        <f t="shared" si="43"/>
        <v>ADA FOTO</v>
      </c>
    </row>
    <row r="1381" spans="1:33" ht="15.75" hidden="1" customHeight="1" thickBot="1">
      <c r="A1381" t="str">
        <f t="shared" si="42"/>
        <v>060181028702000</v>
      </c>
      <c r="B1381" s="41">
        <v>1375</v>
      </c>
      <c r="C1381" s="42" t="s">
        <v>3721</v>
      </c>
      <c r="D1381" s="7" t="s">
        <v>3623</v>
      </c>
      <c r="E1381" s="41">
        <v>12</v>
      </c>
      <c r="F1381" s="43">
        <v>18500</v>
      </c>
      <c r="G1381" s="44">
        <v>12</v>
      </c>
      <c r="H1381" s="43">
        <v>15700</v>
      </c>
      <c r="I1381" s="43">
        <v>188400</v>
      </c>
      <c r="J1381" s="45">
        <v>188400</v>
      </c>
      <c r="K1381" s="43">
        <v>198900</v>
      </c>
      <c r="L1381" s="41">
        <v>94.72</v>
      </c>
      <c r="M1381" s="11" t="s">
        <v>3699</v>
      </c>
      <c r="N1381" s="41">
        <v>0</v>
      </c>
      <c r="O1381" s="42"/>
      <c r="P1381" s="43">
        <v>240000</v>
      </c>
      <c r="Q1381" s="41" t="s">
        <v>3700</v>
      </c>
      <c r="R1381" s="43">
        <v>-198900</v>
      </c>
      <c r="S1381" s="41">
        <v>0</v>
      </c>
      <c r="T1381" s="7" t="s">
        <v>3701</v>
      </c>
      <c r="U1381" s="46" t="s">
        <v>3702</v>
      </c>
      <c r="V1381" s="41">
        <v>0.41</v>
      </c>
      <c r="W1381" s="12">
        <v>45773</v>
      </c>
      <c r="X1381" s="12">
        <v>45705</v>
      </c>
      <c r="Y1381" s="47">
        <v>39872</v>
      </c>
      <c r="Z1381" s="42">
        <v>0</v>
      </c>
      <c r="AA1381" s="14">
        <v>45785</v>
      </c>
      <c r="AB1381" s="67" t="s">
        <v>75</v>
      </c>
      <c r="AC1381" s="47">
        <v>14</v>
      </c>
      <c r="AD1381" s="47" t="s">
        <v>133</v>
      </c>
      <c r="AE1381" s="13">
        <v>1028702000</v>
      </c>
      <c r="AF1381" s="47" t="s">
        <v>3703</v>
      </c>
      <c r="AG1381" t="str">
        <f t="shared" si="43"/>
        <v>ADA FOTO</v>
      </c>
    </row>
    <row r="1382" spans="1:33" ht="15.75" hidden="1" customHeight="1" thickBot="1">
      <c r="A1382" t="str">
        <f t="shared" si="42"/>
        <v>060181089867000</v>
      </c>
      <c r="B1382" s="41">
        <v>1376</v>
      </c>
      <c r="C1382" s="42" t="s">
        <v>3722</v>
      </c>
      <c r="D1382" s="7" t="s">
        <v>3571</v>
      </c>
      <c r="E1382" s="41">
        <v>30</v>
      </c>
      <c r="F1382" s="43">
        <v>5000</v>
      </c>
      <c r="G1382" s="44">
        <v>30</v>
      </c>
      <c r="H1382" s="43">
        <v>4200</v>
      </c>
      <c r="I1382" s="43">
        <v>126000</v>
      </c>
      <c r="J1382" s="45">
        <v>126000</v>
      </c>
      <c r="K1382" s="43">
        <v>147805</v>
      </c>
      <c r="L1382" s="41">
        <v>85.25</v>
      </c>
      <c r="M1382" s="11" t="s">
        <v>3699</v>
      </c>
      <c r="N1382" s="41">
        <v>0</v>
      </c>
      <c r="O1382" s="42"/>
      <c r="P1382" s="43">
        <v>135450</v>
      </c>
      <c r="Q1382" s="41" t="s">
        <v>3700</v>
      </c>
      <c r="R1382" s="43">
        <v>-147805</v>
      </c>
      <c r="S1382" s="41">
        <v>0</v>
      </c>
      <c r="T1382" s="7" t="s">
        <v>3701</v>
      </c>
      <c r="U1382" s="46" t="s">
        <v>3711</v>
      </c>
      <c r="V1382" s="41">
        <v>9.9499999999999993</v>
      </c>
      <c r="W1382" s="12">
        <v>45783</v>
      </c>
      <c r="X1382" s="12">
        <v>45596</v>
      </c>
      <c r="Y1382" s="47">
        <v>22377</v>
      </c>
      <c r="Z1382" s="42">
        <v>0</v>
      </c>
      <c r="AA1382" s="14">
        <v>45785</v>
      </c>
      <c r="AB1382" s="67" t="s">
        <v>75</v>
      </c>
      <c r="AC1382" s="47">
        <v>14</v>
      </c>
      <c r="AD1382" s="47" t="s">
        <v>133</v>
      </c>
      <c r="AE1382" s="13">
        <v>1089867000</v>
      </c>
      <c r="AF1382" s="47" t="s">
        <v>3703</v>
      </c>
      <c r="AG1382" t="str">
        <f t="shared" si="43"/>
        <v>ADA FOTO</v>
      </c>
    </row>
    <row r="1383" spans="1:33" ht="15.75" hidden="1" customHeight="1" thickBot="1">
      <c r="A1383" t="str">
        <f t="shared" si="42"/>
        <v>060181105042000</v>
      </c>
      <c r="B1383" s="41">
        <v>1377</v>
      </c>
      <c r="C1383" s="42" t="s">
        <v>3723</v>
      </c>
      <c r="D1383" s="7" t="s">
        <v>2570</v>
      </c>
      <c r="E1383" s="41">
        <v>21</v>
      </c>
      <c r="F1383" s="43">
        <v>5100</v>
      </c>
      <c r="G1383" s="44">
        <v>21</v>
      </c>
      <c r="H1383" s="43">
        <v>4314</v>
      </c>
      <c r="I1383" s="43">
        <v>90594</v>
      </c>
      <c r="J1383" s="45">
        <v>90594</v>
      </c>
      <c r="K1383" s="43">
        <v>98300</v>
      </c>
      <c r="L1383" s="41">
        <v>92.16</v>
      </c>
      <c r="M1383" s="11" t="s">
        <v>3699</v>
      </c>
      <c r="N1383" s="41">
        <v>0</v>
      </c>
      <c r="O1383" s="42"/>
      <c r="P1383" s="43">
        <v>99372</v>
      </c>
      <c r="Q1383" s="41" t="s">
        <v>3700</v>
      </c>
      <c r="R1383" s="43">
        <v>-98300</v>
      </c>
      <c r="S1383" s="41">
        <v>0</v>
      </c>
      <c r="T1383" s="7" t="s">
        <v>3701</v>
      </c>
      <c r="U1383" s="46" t="s">
        <v>3702</v>
      </c>
      <c r="V1383" s="41">
        <v>566.82000000000005</v>
      </c>
      <c r="W1383" s="12">
        <v>45785</v>
      </c>
      <c r="X1383" s="12">
        <v>45770</v>
      </c>
      <c r="Y1383" s="47">
        <v>22377</v>
      </c>
      <c r="Z1383" s="42">
        <v>0</v>
      </c>
      <c r="AA1383" s="14">
        <v>45785</v>
      </c>
      <c r="AB1383" s="67" t="s">
        <v>75</v>
      </c>
      <c r="AC1383" s="47">
        <v>14</v>
      </c>
      <c r="AD1383" s="47" t="s">
        <v>133</v>
      </c>
      <c r="AE1383" s="13">
        <v>1105042000</v>
      </c>
      <c r="AF1383" s="47" t="s">
        <v>3703</v>
      </c>
      <c r="AG1383" t="str">
        <f t="shared" si="43"/>
        <v>ADA FOTO</v>
      </c>
    </row>
    <row r="1384" spans="1:33" ht="15.75" hidden="1" customHeight="1" thickBot="1">
      <c r="A1384" t="str">
        <f t="shared" si="42"/>
        <v>060181140637000</v>
      </c>
      <c r="B1384" s="41">
        <v>1378</v>
      </c>
      <c r="C1384" s="42" t="s">
        <v>3724</v>
      </c>
      <c r="D1384" s="7" t="s">
        <v>2585</v>
      </c>
      <c r="E1384" s="41">
        <v>6</v>
      </c>
      <c r="F1384" s="43">
        <v>13700</v>
      </c>
      <c r="G1384" s="44">
        <v>0</v>
      </c>
      <c r="H1384" s="43">
        <v>0</v>
      </c>
      <c r="I1384" s="43">
        <v>82200</v>
      </c>
      <c r="J1384" s="45">
        <v>82200</v>
      </c>
      <c r="K1384" s="43">
        <v>110405</v>
      </c>
      <c r="L1384" s="41">
        <v>74.45</v>
      </c>
      <c r="M1384" s="11" t="s">
        <v>3699</v>
      </c>
      <c r="N1384" s="41">
        <v>0</v>
      </c>
      <c r="O1384" s="42"/>
      <c r="P1384" s="43">
        <v>102600</v>
      </c>
      <c r="Q1384" s="41" t="s">
        <v>3700</v>
      </c>
      <c r="R1384" s="43">
        <v>-110405</v>
      </c>
      <c r="S1384" s="41">
        <v>0</v>
      </c>
      <c r="T1384" s="7" t="s">
        <v>3701</v>
      </c>
      <c r="U1384" s="46" t="s">
        <v>3702</v>
      </c>
      <c r="V1384" s="50">
        <v>4.8</v>
      </c>
      <c r="W1384" s="12">
        <v>45784</v>
      </c>
      <c r="X1384" s="12">
        <v>45769</v>
      </c>
      <c r="Y1384" s="47">
        <v>22059</v>
      </c>
      <c r="Z1384" s="42">
        <v>0</v>
      </c>
      <c r="AA1384" s="14">
        <v>45785</v>
      </c>
      <c r="AB1384" s="67" t="s">
        <v>75</v>
      </c>
      <c r="AC1384" s="47">
        <v>14</v>
      </c>
      <c r="AD1384" s="47" t="s">
        <v>133</v>
      </c>
      <c r="AE1384" s="13">
        <v>1140637000</v>
      </c>
      <c r="AF1384" s="47" t="s">
        <v>3703</v>
      </c>
      <c r="AG1384" t="str">
        <f t="shared" si="43"/>
        <v>ADA FOTO</v>
      </c>
    </row>
    <row r="1385" spans="1:33" ht="15.75" hidden="1" customHeight="1" thickBot="1">
      <c r="A1385" t="str">
        <f t="shared" si="42"/>
        <v>060181078236000</v>
      </c>
      <c r="B1385" s="41">
        <v>1379</v>
      </c>
      <c r="C1385" s="42" t="s">
        <v>3725</v>
      </c>
      <c r="D1385" s="7" t="s">
        <v>2539</v>
      </c>
      <c r="E1385" s="41">
        <v>5</v>
      </c>
      <c r="F1385" s="43">
        <v>9800</v>
      </c>
      <c r="G1385" s="44">
        <v>5</v>
      </c>
      <c r="H1385" s="43">
        <v>9520</v>
      </c>
      <c r="I1385" s="43">
        <v>47600</v>
      </c>
      <c r="J1385" s="45">
        <v>47600</v>
      </c>
      <c r="K1385" s="43">
        <v>45850</v>
      </c>
      <c r="L1385" s="41">
        <v>103.82</v>
      </c>
      <c r="M1385" s="11" t="s">
        <v>3707</v>
      </c>
      <c r="N1385" s="41">
        <v>0</v>
      </c>
      <c r="O1385" s="42"/>
      <c r="P1385" s="43">
        <v>45505</v>
      </c>
      <c r="Q1385" s="41" t="s">
        <v>3700</v>
      </c>
      <c r="R1385" s="43">
        <v>-45850</v>
      </c>
      <c r="S1385" s="41">
        <v>0</v>
      </c>
      <c r="T1385" s="7" t="s">
        <v>3701</v>
      </c>
      <c r="U1385" s="46" t="s">
        <v>3702</v>
      </c>
      <c r="V1385" s="50">
        <v>0.78</v>
      </c>
      <c r="W1385" s="12">
        <v>45783</v>
      </c>
      <c r="X1385" s="12">
        <v>45757</v>
      </c>
      <c r="Y1385" s="47">
        <v>22059</v>
      </c>
      <c r="Z1385" s="42">
        <v>0</v>
      </c>
      <c r="AA1385" s="14">
        <v>45785</v>
      </c>
      <c r="AB1385" s="67" t="s">
        <v>75</v>
      </c>
      <c r="AC1385" s="47">
        <v>14</v>
      </c>
      <c r="AD1385" s="47" t="s">
        <v>133</v>
      </c>
      <c r="AE1385" s="13">
        <v>1078236000</v>
      </c>
      <c r="AF1385" s="47" t="s">
        <v>3703</v>
      </c>
      <c r="AG1385" t="str">
        <f t="shared" si="43"/>
        <v>ADA FOTO</v>
      </c>
    </row>
    <row r="1386" spans="1:33" ht="15.75" hidden="1" customHeight="1" thickBot="1">
      <c r="A1386" t="str">
        <f t="shared" si="42"/>
        <v>060181076058000</v>
      </c>
      <c r="B1386" s="41">
        <v>1380</v>
      </c>
      <c r="C1386" s="42" t="s">
        <v>3726</v>
      </c>
      <c r="D1386" s="7" t="s">
        <v>3561</v>
      </c>
      <c r="E1386" s="41">
        <v>72</v>
      </c>
      <c r="F1386" s="43">
        <v>1700</v>
      </c>
      <c r="G1386" s="44">
        <v>72</v>
      </c>
      <c r="H1386" s="43">
        <v>1625</v>
      </c>
      <c r="I1386" s="43">
        <v>117000</v>
      </c>
      <c r="J1386" s="45">
        <v>117000</v>
      </c>
      <c r="K1386" s="43">
        <v>109300</v>
      </c>
      <c r="L1386" s="41">
        <v>107.04</v>
      </c>
      <c r="M1386" s="11" t="s">
        <v>3707</v>
      </c>
      <c r="N1386" s="41">
        <v>0</v>
      </c>
      <c r="O1386" s="42"/>
      <c r="P1386" s="43">
        <v>111384</v>
      </c>
      <c r="Q1386" s="41" t="s">
        <v>3700</v>
      </c>
      <c r="R1386" s="43">
        <v>-109300</v>
      </c>
      <c r="S1386" s="41">
        <v>0</v>
      </c>
      <c r="T1386" s="7" t="s">
        <v>3701</v>
      </c>
      <c r="U1386" s="46" t="s">
        <v>3702</v>
      </c>
      <c r="V1386" s="50">
        <v>57.26</v>
      </c>
      <c r="W1386" s="12">
        <v>45781</v>
      </c>
      <c r="X1386" s="12">
        <v>45720</v>
      </c>
      <c r="Y1386" s="47">
        <v>22031</v>
      </c>
      <c r="Z1386" s="42">
        <v>0</v>
      </c>
      <c r="AA1386" s="14">
        <v>45785</v>
      </c>
      <c r="AB1386" s="67" t="s">
        <v>75</v>
      </c>
      <c r="AC1386" s="47">
        <v>14</v>
      </c>
      <c r="AD1386" s="47" t="s">
        <v>133</v>
      </c>
      <c r="AE1386" s="13">
        <v>1076058000</v>
      </c>
      <c r="AF1386" s="47" t="s">
        <v>3703</v>
      </c>
      <c r="AG1386" t="str">
        <f t="shared" si="43"/>
        <v>ADA FOTO</v>
      </c>
    </row>
    <row r="1387" spans="1:33" ht="15.75" hidden="1" customHeight="1" thickBot="1">
      <c r="A1387" t="str">
        <f t="shared" si="42"/>
        <v>060181088243000</v>
      </c>
      <c r="B1387" s="41">
        <v>1381</v>
      </c>
      <c r="C1387" s="42" t="s">
        <v>3727</v>
      </c>
      <c r="D1387" s="7" t="s">
        <v>376</v>
      </c>
      <c r="E1387" s="41">
        <v>20</v>
      </c>
      <c r="F1387" s="43">
        <v>4500</v>
      </c>
      <c r="G1387" s="44">
        <v>20</v>
      </c>
      <c r="H1387" s="43">
        <v>4050</v>
      </c>
      <c r="I1387" s="43">
        <v>81000</v>
      </c>
      <c r="J1387" s="45">
        <v>81000</v>
      </c>
      <c r="K1387" s="43">
        <v>80500</v>
      </c>
      <c r="L1387" s="41">
        <v>100.62</v>
      </c>
      <c r="M1387" s="11" t="s">
        <v>3707</v>
      </c>
      <c r="N1387" s="41">
        <v>0</v>
      </c>
      <c r="O1387" s="42"/>
      <c r="P1387" s="43">
        <v>78580</v>
      </c>
      <c r="Q1387" s="41" t="s">
        <v>3700</v>
      </c>
      <c r="R1387" s="43">
        <v>-80500</v>
      </c>
      <c r="S1387" s="41">
        <v>0</v>
      </c>
      <c r="T1387" s="7" t="s">
        <v>3701</v>
      </c>
      <c r="U1387" s="46" t="s">
        <v>3702</v>
      </c>
      <c r="V1387" s="41">
        <v>90.04</v>
      </c>
      <c r="W1387" s="12">
        <v>45784</v>
      </c>
      <c r="X1387" s="12">
        <v>45698</v>
      </c>
      <c r="Y1387" s="47">
        <v>31137</v>
      </c>
      <c r="Z1387" s="42"/>
      <c r="AA1387" s="14">
        <v>45785</v>
      </c>
      <c r="AB1387" s="67" t="s">
        <v>75</v>
      </c>
      <c r="AC1387" s="47">
        <v>17</v>
      </c>
      <c r="AD1387" s="47" t="s">
        <v>133</v>
      </c>
      <c r="AE1387" s="13">
        <v>1088243000</v>
      </c>
      <c r="AF1387" s="47" t="s">
        <v>3703</v>
      </c>
      <c r="AG1387" t="str">
        <f t="shared" si="43"/>
        <v>ADA FOTO</v>
      </c>
    </row>
    <row r="1388" spans="1:33" ht="15.75" hidden="1" customHeight="1" thickBot="1">
      <c r="A1388" t="str">
        <f t="shared" si="42"/>
        <v>060181084369000</v>
      </c>
      <c r="B1388" s="41">
        <v>1382</v>
      </c>
      <c r="C1388" s="42" t="s">
        <v>3728</v>
      </c>
      <c r="D1388" s="7" t="s">
        <v>334</v>
      </c>
      <c r="E1388" s="41">
        <v>60</v>
      </c>
      <c r="F1388" s="43">
        <v>9000</v>
      </c>
      <c r="G1388" s="44">
        <v>0</v>
      </c>
      <c r="H1388" s="43">
        <v>0</v>
      </c>
      <c r="I1388" s="43">
        <v>540000</v>
      </c>
      <c r="J1388" s="45">
        <v>540000</v>
      </c>
      <c r="K1388" s="43">
        <v>558000</v>
      </c>
      <c r="L1388" s="41">
        <v>96.77</v>
      </c>
      <c r="M1388" s="11" t="s">
        <v>3699</v>
      </c>
      <c r="N1388" s="41">
        <v>0</v>
      </c>
      <c r="O1388" s="42"/>
      <c r="P1388" s="43">
        <v>508440</v>
      </c>
      <c r="Q1388" s="41" t="s">
        <v>3700</v>
      </c>
      <c r="R1388" s="43">
        <v>-558000</v>
      </c>
      <c r="S1388" s="41">
        <v>0</v>
      </c>
      <c r="T1388" s="7" t="s">
        <v>3701</v>
      </c>
      <c r="U1388" s="46" t="s">
        <v>3702</v>
      </c>
      <c r="V1388" s="41">
        <v>16.86</v>
      </c>
      <c r="W1388" s="12">
        <v>45784</v>
      </c>
      <c r="X1388" s="12">
        <v>45782</v>
      </c>
      <c r="Y1388" s="47">
        <v>36973</v>
      </c>
      <c r="Z1388" s="42"/>
      <c r="AA1388" s="14">
        <v>45785</v>
      </c>
      <c r="AB1388" s="67" t="s">
        <v>75</v>
      </c>
      <c r="AC1388" s="47">
        <v>17</v>
      </c>
      <c r="AD1388" s="47" t="s">
        <v>133</v>
      </c>
      <c r="AE1388" s="13">
        <v>1084369000</v>
      </c>
      <c r="AF1388" s="47" t="s">
        <v>3703</v>
      </c>
      <c r="AG1388" t="str">
        <f t="shared" si="43"/>
        <v>ADA FOTO</v>
      </c>
    </row>
    <row r="1389" spans="1:33" ht="15.75" hidden="1" customHeight="1" thickBot="1">
      <c r="A1389" t="str">
        <f t="shared" si="42"/>
        <v>060181088129000</v>
      </c>
      <c r="B1389" s="41">
        <v>1383</v>
      </c>
      <c r="C1389" s="42" t="s">
        <v>3729</v>
      </c>
      <c r="D1389" s="7" t="s">
        <v>340</v>
      </c>
      <c r="E1389" s="41">
        <v>40</v>
      </c>
      <c r="F1389" s="43">
        <v>3000</v>
      </c>
      <c r="G1389" s="44">
        <v>40</v>
      </c>
      <c r="H1389" s="43">
        <v>2867</v>
      </c>
      <c r="I1389" s="43">
        <v>114680</v>
      </c>
      <c r="J1389" s="45">
        <v>114680</v>
      </c>
      <c r="K1389" s="43">
        <v>111500</v>
      </c>
      <c r="L1389" s="41">
        <v>102.85</v>
      </c>
      <c r="M1389" s="11" t="s">
        <v>3707</v>
      </c>
      <c r="N1389" s="41">
        <v>0</v>
      </c>
      <c r="O1389" s="42"/>
      <c r="P1389" s="43">
        <v>115040</v>
      </c>
      <c r="Q1389" s="41" t="s">
        <v>3700</v>
      </c>
      <c r="R1389" s="43">
        <v>-111500</v>
      </c>
      <c r="S1389" s="41">
        <v>0</v>
      </c>
      <c r="T1389" s="7" t="s">
        <v>3701</v>
      </c>
      <c r="U1389" s="46" t="s">
        <v>3711</v>
      </c>
      <c r="V1389" s="50">
        <v>866.36</v>
      </c>
      <c r="W1389" s="12">
        <v>45785</v>
      </c>
      <c r="X1389" s="12">
        <v>45740</v>
      </c>
      <c r="Y1389" s="47">
        <v>32242</v>
      </c>
      <c r="Z1389" s="42"/>
      <c r="AA1389" s="14">
        <v>45785</v>
      </c>
      <c r="AB1389" s="67" t="s">
        <v>75</v>
      </c>
      <c r="AC1389" s="47">
        <v>17</v>
      </c>
      <c r="AD1389" s="47" t="s">
        <v>133</v>
      </c>
      <c r="AE1389" s="13">
        <v>1088129000</v>
      </c>
      <c r="AF1389" s="47" t="s">
        <v>3703</v>
      </c>
      <c r="AG1389" t="str">
        <f t="shared" si="43"/>
        <v>ADA FOTO</v>
      </c>
    </row>
    <row r="1390" spans="1:33" ht="15.75" hidden="1" customHeight="1" thickBot="1">
      <c r="A1390" t="str">
        <f t="shared" si="42"/>
        <v>060181088200000</v>
      </c>
      <c r="B1390" s="41">
        <v>1384</v>
      </c>
      <c r="C1390" s="42" t="s">
        <v>3730</v>
      </c>
      <c r="D1390" s="7" t="s">
        <v>370</v>
      </c>
      <c r="E1390" s="41">
        <v>40</v>
      </c>
      <c r="F1390" s="43">
        <v>2900</v>
      </c>
      <c r="G1390" s="44">
        <v>40</v>
      </c>
      <c r="H1390" s="43">
        <v>2835</v>
      </c>
      <c r="I1390" s="43">
        <v>113400</v>
      </c>
      <c r="J1390" s="45">
        <v>113400</v>
      </c>
      <c r="K1390" s="43">
        <v>106500</v>
      </c>
      <c r="L1390" s="41">
        <v>106.48</v>
      </c>
      <c r="M1390" s="11" t="s">
        <v>3707</v>
      </c>
      <c r="N1390" s="41">
        <v>0</v>
      </c>
      <c r="O1390" s="42"/>
      <c r="P1390" s="43">
        <v>109720</v>
      </c>
      <c r="Q1390" s="41" t="s">
        <v>3700</v>
      </c>
      <c r="R1390" s="43">
        <v>-106500</v>
      </c>
      <c r="S1390" s="41">
        <v>0</v>
      </c>
      <c r="T1390" s="7" t="s">
        <v>3701</v>
      </c>
      <c r="U1390" s="46" t="s">
        <v>3711</v>
      </c>
      <c r="V1390" s="50">
        <v>343.32</v>
      </c>
      <c r="W1390" s="12">
        <v>45785</v>
      </c>
      <c r="X1390" s="12">
        <v>45740</v>
      </c>
      <c r="Y1390" s="47">
        <v>32242</v>
      </c>
      <c r="Z1390" s="42"/>
      <c r="AA1390" s="14">
        <v>45785</v>
      </c>
      <c r="AB1390" s="67" t="s">
        <v>75</v>
      </c>
      <c r="AC1390" s="47">
        <v>17</v>
      </c>
      <c r="AD1390" s="47" t="s">
        <v>133</v>
      </c>
      <c r="AE1390" s="13">
        <v>1088200000</v>
      </c>
      <c r="AF1390" s="47" t="s">
        <v>3703</v>
      </c>
      <c r="AG1390" t="str">
        <f t="shared" si="43"/>
        <v>ADA FOTO</v>
      </c>
    </row>
    <row r="1391" spans="1:33" ht="15.75" hidden="1" customHeight="1" thickBot="1">
      <c r="A1391" t="str">
        <f t="shared" si="42"/>
        <v>060181088134000</v>
      </c>
      <c r="B1391" s="41">
        <v>1385</v>
      </c>
      <c r="C1391" s="42" t="s">
        <v>3731</v>
      </c>
      <c r="D1391" s="7" t="s">
        <v>346</v>
      </c>
      <c r="E1391" s="41">
        <v>40</v>
      </c>
      <c r="F1391" s="43">
        <v>2900</v>
      </c>
      <c r="G1391" s="44">
        <v>40</v>
      </c>
      <c r="H1391" s="43">
        <v>2835</v>
      </c>
      <c r="I1391" s="43">
        <v>113400</v>
      </c>
      <c r="J1391" s="48">
        <v>113400</v>
      </c>
      <c r="K1391" s="43">
        <v>106500</v>
      </c>
      <c r="L1391" s="41">
        <v>106.48</v>
      </c>
      <c r="M1391" s="11" t="s">
        <v>3707</v>
      </c>
      <c r="N1391" s="41">
        <v>0</v>
      </c>
      <c r="O1391" s="42"/>
      <c r="P1391" s="43">
        <v>109720</v>
      </c>
      <c r="Q1391" s="41" t="s">
        <v>3700</v>
      </c>
      <c r="R1391" s="43">
        <v>-106500</v>
      </c>
      <c r="S1391" s="41">
        <v>0</v>
      </c>
      <c r="T1391" s="7" t="s">
        <v>3701</v>
      </c>
      <c r="U1391" s="46" t="s">
        <v>3711</v>
      </c>
      <c r="V1391" s="50">
        <v>382.76</v>
      </c>
      <c r="W1391" s="12">
        <v>45785</v>
      </c>
      <c r="X1391" s="12">
        <v>45740</v>
      </c>
      <c r="Y1391" s="47">
        <v>32242</v>
      </c>
      <c r="Z1391" s="42"/>
      <c r="AA1391" s="14">
        <v>45785</v>
      </c>
      <c r="AB1391" s="67" t="s">
        <v>75</v>
      </c>
      <c r="AC1391" s="47">
        <v>17</v>
      </c>
      <c r="AD1391" s="47" t="s">
        <v>133</v>
      </c>
      <c r="AE1391" s="13">
        <v>1088134000</v>
      </c>
      <c r="AF1391" s="47" t="s">
        <v>3703</v>
      </c>
      <c r="AG1391" t="str">
        <f t="shared" si="43"/>
        <v>ADA FOTO</v>
      </c>
    </row>
    <row r="1392" spans="1:33" ht="15.75" hidden="1" customHeight="1" thickBot="1">
      <c r="A1392" t="str">
        <f t="shared" si="42"/>
        <v>060181088137000</v>
      </c>
      <c r="B1392" s="41">
        <v>1386</v>
      </c>
      <c r="C1392" s="42" t="s">
        <v>3732</v>
      </c>
      <c r="D1392" s="7" t="s">
        <v>3569</v>
      </c>
      <c r="E1392" s="41">
        <v>24</v>
      </c>
      <c r="F1392" s="43">
        <v>4500</v>
      </c>
      <c r="G1392" s="44">
        <v>24</v>
      </c>
      <c r="H1392" s="43">
        <v>4283</v>
      </c>
      <c r="I1392" s="43">
        <v>102792</v>
      </c>
      <c r="J1392" s="48">
        <v>102792</v>
      </c>
      <c r="K1392" s="49">
        <v>97400</v>
      </c>
      <c r="L1392" s="41">
        <v>105.54</v>
      </c>
      <c r="M1392" s="11" t="s">
        <v>3707</v>
      </c>
      <c r="N1392" s="41">
        <v>0</v>
      </c>
      <c r="O1392" s="42"/>
      <c r="P1392" s="43">
        <v>100968</v>
      </c>
      <c r="Q1392" s="41" t="s">
        <v>3700</v>
      </c>
      <c r="R1392" s="43">
        <v>-97400</v>
      </c>
      <c r="S1392" s="41">
        <v>0</v>
      </c>
      <c r="T1392" s="7" t="s">
        <v>3701</v>
      </c>
      <c r="U1392" s="46" t="s">
        <v>3702</v>
      </c>
      <c r="V1392" s="41">
        <v>74.83</v>
      </c>
      <c r="W1392" s="12">
        <v>45784</v>
      </c>
      <c r="X1392" s="12">
        <v>45779</v>
      </c>
      <c r="Y1392" s="47">
        <v>31128</v>
      </c>
      <c r="Z1392" s="42"/>
      <c r="AA1392" s="14">
        <v>45785</v>
      </c>
      <c r="AB1392" s="67" t="s">
        <v>75</v>
      </c>
      <c r="AC1392" s="47">
        <v>17</v>
      </c>
      <c r="AD1392" s="47" t="s">
        <v>133</v>
      </c>
      <c r="AE1392" s="13">
        <v>1088137000</v>
      </c>
      <c r="AF1392" s="47" t="s">
        <v>3703</v>
      </c>
      <c r="AG1392" t="str">
        <f t="shared" si="43"/>
        <v>ADA FOTO</v>
      </c>
    </row>
    <row r="1393" spans="1:33" ht="15.75" hidden="1" customHeight="1" thickBot="1">
      <c r="A1393" t="str">
        <f t="shared" si="42"/>
        <v>060181035633000</v>
      </c>
      <c r="B1393" s="41">
        <v>1387</v>
      </c>
      <c r="C1393" s="42" t="s">
        <v>3733</v>
      </c>
      <c r="D1393" s="7" t="s">
        <v>208</v>
      </c>
      <c r="E1393" s="41">
        <v>20</v>
      </c>
      <c r="F1393" s="43">
        <v>7300</v>
      </c>
      <c r="G1393" s="44">
        <v>20</v>
      </c>
      <c r="H1393" s="43">
        <v>7050</v>
      </c>
      <c r="I1393" s="43">
        <v>141000</v>
      </c>
      <c r="J1393" s="45">
        <v>141000</v>
      </c>
      <c r="K1393" s="43">
        <v>140000</v>
      </c>
      <c r="L1393" s="41">
        <v>100.71</v>
      </c>
      <c r="M1393" s="11" t="s">
        <v>3707</v>
      </c>
      <c r="N1393" s="41">
        <v>0</v>
      </c>
      <c r="O1393" s="42"/>
      <c r="P1393" s="43">
        <v>138800</v>
      </c>
      <c r="Q1393" s="41" t="s">
        <v>3700</v>
      </c>
      <c r="R1393" s="43">
        <v>-140000</v>
      </c>
      <c r="S1393" s="41">
        <v>0</v>
      </c>
      <c r="T1393" s="7" t="s">
        <v>3701</v>
      </c>
      <c r="U1393" s="46" t="s">
        <v>3711</v>
      </c>
      <c r="V1393" s="41">
        <v>28.18</v>
      </c>
      <c r="W1393" s="12">
        <v>45784</v>
      </c>
      <c r="X1393" s="12">
        <v>45708</v>
      </c>
      <c r="Y1393" s="47">
        <v>40420</v>
      </c>
      <c r="Z1393" s="42"/>
      <c r="AA1393" s="14">
        <v>45785</v>
      </c>
      <c r="AB1393" s="67" t="s">
        <v>75</v>
      </c>
      <c r="AC1393" s="47">
        <v>17</v>
      </c>
      <c r="AD1393" s="47" t="s">
        <v>133</v>
      </c>
      <c r="AE1393" s="13">
        <v>1035633000</v>
      </c>
      <c r="AF1393" s="47" t="s">
        <v>3703</v>
      </c>
      <c r="AG1393" t="str">
        <f t="shared" si="43"/>
        <v>ADA FOTO</v>
      </c>
    </row>
    <row r="1394" spans="1:33" ht="15.75" hidden="1" customHeight="1" thickBot="1">
      <c r="A1394" t="str">
        <f t="shared" si="42"/>
        <v>060181035634000</v>
      </c>
      <c r="B1394" s="41">
        <v>1388</v>
      </c>
      <c r="C1394" s="42" t="s">
        <v>3734</v>
      </c>
      <c r="D1394" s="7" t="s">
        <v>214</v>
      </c>
      <c r="E1394" s="41">
        <v>20</v>
      </c>
      <c r="F1394" s="43">
        <v>9900</v>
      </c>
      <c r="G1394" s="44">
        <v>20</v>
      </c>
      <c r="H1394" s="43">
        <v>9800</v>
      </c>
      <c r="I1394" s="43">
        <v>196000</v>
      </c>
      <c r="J1394" s="48">
        <v>196000</v>
      </c>
      <c r="K1394" s="49">
        <v>195000</v>
      </c>
      <c r="L1394" s="41">
        <v>100.51</v>
      </c>
      <c r="M1394" s="11" t="s">
        <v>3707</v>
      </c>
      <c r="N1394" s="41">
        <v>0</v>
      </c>
      <c r="O1394" s="42"/>
      <c r="P1394" s="43">
        <v>193500</v>
      </c>
      <c r="Q1394" s="41" t="s">
        <v>3700</v>
      </c>
      <c r="R1394" s="43">
        <v>-195000</v>
      </c>
      <c r="S1394" s="41">
        <v>0</v>
      </c>
      <c r="T1394" s="7" t="s">
        <v>3701</v>
      </c>
      <c r="U1394" s="46" t="s">
        <v>3711</v>
      </c>
      <c r="V1394" s="41">
        <v>3.6</v>
      </c>
      <c r="W1394" s="12">
        <v>45784</v>
      </c>
      <c r="X1394" s="12">
        <v>45636</v>
      </c>
      <c r="Y1394" s="47">
        <v>40420</v>
      </c>
      <c r="Z1394" s="42"/>
      <c r="AA1394" s="14">
        <v>45785</v>
      </c>
      <c r="AB1394" s="67" t="s">
        <v>75</v>
      </c>
      <c r="AC1394" s="47">
        <v>17</v>
      </c>
      <c r="AD1394" s="47" t="s">
        <v>133</v>
      </c>
      <c r="AE1394" s="13">
        <v>1035634000</v>
      </c>
      <c r="AF1394" s="47" t="s">
        <v>3703</v>
      </c>
      <c r="AG1394" t="str">
        <f t="shared" si="43"/>
        <v>ADA FOTO</v>
      </c>
    </row>
    <row r="1395" spans="1:33" ht="15.75" hidden="1" customHeight="1" thickBot="1">
      <c r="A1395" t="str">
        <f t="shared" si="42"/>
        <v>060181088171000</v>
      </c>
      <c r="B1395" s="41">
        <v>1389</v>
      </c>
      <c r="C1395" s="42" t="s">
        <v>3735</v>
      </c>
      <c r="D1395" s="7" t="s">
        <v>358</v>
      </c>
      <c r="E1395" s="41">
        <v>40</v>
      </c>
      <c r="F1395" s="43">
        <v>3000</v>
      </c>
      <c r="G1395" s="44">
        <v>40</v>
      </c>
      <c r="H1395" s="43">
        <v>2810</v>
      </c>
      <c r="I1395" s="43">
        <v>112400</v>
      </c>
      <c r="J1395" s="45">
        <v>112400</v>
      </c>
      <c r="K1395" s="43">
        <v>114250</v>
      </c>
      <c r="L1395" s="41">
        <v>98.38</v>
      </c>
      <c r="M1395" s="11" t="s">
        <v>3699</v>
      </c>
      <c r="N1395" s="41">
        <v>0</v>
      </c>
      <c r="O1395" s="42"/>
      <c r="P1395" s="43">
        <v>111560</v>
      </c>
      <c r="Q1395" s="41" t="s">
        <v>3700</v>
      </c>
      <c r="R1395" s="43">
        <v>-114250</v>
      </c>
      <c r="S1395" s="41">
        <v>0</v>
      </c>
      <c r="T1395" s="7" t="s">
        <v>3701</v>
      </c>
      <c r="U1395" s="46" t="s">
        <v>3711</v>
      </c>
      <c r="V1395" s="41">
        <v>32.72</v>
      </c>
      <c r="W1395" s="12">
        <v>45784</v>
      </c>
      <c r="X1395" s="12">
        <v>45771</v>
      </c>
      <c r="Y1395" s="47">
        <v>22989</v>
      </c>
      <c r="Z1395" s="42"/>
      <c r="AA1395" s="14">
        <v>45785</v>
      </c>
      <c r="AB1395" s="67" t="s">
        <v>75</v>
      </c>
      <c r="AC1395" s="47">
        <v>17</v>
      </c>
      <c r="AD1395" s="47" t="s">
        <v>133</v>
      </c>
      <c r="AE1395" s="13">
        <v>1088171000</v>
      </c>
      <c r="AF1395" s="47" t="s">
        <v>3703</v>
      </c>
      <c r="AG1395" t="str">
        <f t="shared" si="43"/>
        <v>ADA FOTO</v>
      </c>
    </row>
    <row r="1396" spans="1:33" ht="15.75" hidden="1" customHeight="1" thickBot="1">
      <c r="A1396" t="str">
        <f t="shared" si="42"/>
        <v>060181088175000</v>
      </c>
      <c r="B1396" s="41">
        <v>1390</v>
      </c>
      <c r="C1396" s="42" t="s">
        <v>3736</v>
      </c>
      <c r="D1396" s="7" t="s">
        <v>364</v>
      </c>
      <c r="E1396" s="41">
        <v>40</v>
      </c>
      <c r="F1396" s="43">
        <v>2900</v>
      </c>
      <c r="G1396" s="44">
        <v>40</v>
      </c>
      <c r="H1396" s="43">
        <v>2700</v>
      </c>
      <c r="I1396" s="43">
        <v>108000</v>
      </c>
      <c r="J1396" s="45">
        <v>108000</v>
      </c>
      <c r="K1396" s="43">
        <v>109000</v>
      </c>
      <c r="L1396" s="41">
        <v>99.08</v>
      </c>
      <c r="M1396" s="11" t="s">
        <v>3699</v>
      </c>
      <c r="N1396" s="41">
        <v>0</v>
      </c>
      <c r="O1396" s="42"/>
      <c r="P1396" s="43">
        <v>106200</v>
      </c>
      <c r="Q1396" s="41" t="s">
        <v>3700</v>
      </c>
      <c r="R1396" s="43">
        <v>-109000</v>
      </c>
      <c r="S1396" s="41">
        <v>0</v>
      </c>
      <c r="T1396" s="7" t="s">
        <v>3701</v>
      </c>
      <c r="U1396" s="46" t="s">
        <v>3702</v>
      </c>
      <c r="V1396" s="41">
        <v>57.48</v>
      </c>
      <c r="W1396" s="12">
        <v>45784</v>
      </c>
      <c r="X1396" s="12">
        <v>45770</v>
      </c>
      <c r="Y1396" s="47">
        <v>22989</v>
      </c>
      <c r="Z1396" s="42"/>
      <c r="AA1396" s="14">
        <v>45785</v>
      </c>
      <c r="AB1396" s="67" t="s">
        <v>75</v>
      </c>
      <c r="AC1396" s="47">
        <v>17</v>
      </c>
      <c r="AD1396" s="47" t="s">
        <v>133</v>
      </c>
      <c r="AE1396" s="13">
        <v>1088175000</v>
      </c>
      <c r="AF1396" s="47" t="s">
        <v>3703</v>
      </c>
      <c r="AG1396" t="str">
        <f t="shared" si="43"/>
        <v>ADA FOTO</v>
      </c>
    </row>
    <row r="1397" spans="1:33" ht="15.75" hidden="1" customHeight="1" thickBot="1">
      <c r="A1397" t="str">
        <f t="shared" si="42"/>
        <v>060181137215000</v>
      </c>
      <c r="B1397" s="41">
        <v>1391</v>
      </c>
      <c r="C1397" s="42" t="s">
        <v>3737</v>
      </c>
      <c r="D1397" s="7" t="s">
        <v>3594</v>
      </c>
      <c r="E1397" s="41">
        <v>42</v>
      </c>
      <c r="F1397" s="43">
        <v>9300</v>
      </c>
      <c r="G1397" s="44">
        <v>0</v>
      </c>
      <c r="H1397" s="43">
        <v>0</v>
      </c>
      <c r="I1397" s="43">
        <v>390600</v>
      </c>
      <c r="J1397" s="45">
        <v>390600</v>
      </c>
      <c r="K1397" s="43">
        <v>366900</v>
      </c>
      <c r="L1397" s="41">
        <v>106.46</v>
      </c>
      <c r="M1397" s="11" t="s">
        <v>3707</v>
      </c>
      <c r="N1397" s="41">
        <v>0</v>
      </c>
      <c r="O1397" s="42"/>
      <c r="P1397" s="43">
        <v>378714</v>
      </c>
      <c r="Q1397" s="41" t="s">
        <v>3700</v>
      </c>
      <c r="R1397" s="43">
        <v>-366900</v>
      </c>
      <c r="S1397" s="41">
        <v>0</v>
      </c>
      <c r="T1397" s="7" t="s">
        <v>3701</v>
      </c>
      <c r="U1397" s="46" t="s">
        <v>3702</v>
      </c>
      <c r="V1397" s="41">
        <v>1.27</v>
      </c>
      <c r="W1397" s="12">
        <v>45784</v>
      </c>
      <c r="X1397" s="12">
        <v>45635</v>
      </c>
      <c r="Y1397" s="47">
        <v>28031</v>
      </c>
      <c r="Z1397" s="42">
        <v>0</v>
      </c>
      <c r="AA1397" s="14">
        <v>45785</v>
      </c>
      <c r="AB1397" s="67" t="s">
        <v>75</v>
      </c>
      <c r="AC1397" s="47">
        <v>19</v>
      </c>
      <c r="AD1397" s="47" t="s">
        <v>133</v>
      </c>
      <c r="AE1397" s="13">
        <v>1137215000</v>
      </c>
      <c r="AF1397" s="47" t="s">
        <v>3703</v>
      </c>
      <c r="AG1397" t="str">
        <f t="shared" si="43"/>
        <v>ADA FOTO</v>
      </c>
    </row>
    <row r="1398" spans="1:33" ht="15.75" hidden="1" customHeight="1" thickBot="1">
      <c r="A1398" t="str">
        <f t="shared" si="42"/>
        <v>060181089525000</v>
      </c>
      <c r="B1398" s="41">
        <v>1392</v>
      </c>
      <c r="C1398" s="42" t="s">
        <v>3738</v>
      </c>
      <c r="D1398" s="7" t="s">
        <v>2549</v>
      </c>
      <c r="E1398" s="41">
        <v>144</v>
      </c>
      <c r="F1398" s="43">
        <v>4400</v>
      </c>
      <c r="G1398" s="44">
        <v>0</v>
      </c>
      <c r="H1398" s="43">
        <v>0</v>
      </c>
      <c r="I1398" s="43">
        <v>633600</v>
      </c>
      <c r="J1398" s="45">
        <v>633600</v>
      </c>
      <c r="K1398" s="43">
        <v>691200</v>
      </c>
      <c r="L1398" s="41">
        <v>91.67</v>
      </c>
      <c r="M1398" s="11" t="s">
        <v>3699</v>
      </c>
      <c r="N1398" s="41">
        <v>0</v>
      </c>
      <c r="O1398" s="42"/>
      <c r="P1398" s="43">
        <v>554112</v>
      </c>
      <c r="Q1398" s="41" t="s">
        <v>3700</v>
      </c>
      <c r="R1398" s="43">
        <v>-691200</v>
      </c>
      <c r="S1398" s="41">
        <v>0</v>
      </c>
      <c r="T1398" s="7" t="s">
        <v>3701</v>
      </c>
      <c r="U1398" s="46" t="s">
        <v>3711</v>
      </c>
      <c r="V1398" s="50">
        <v>210.84</v>
      </c>
      <c r="W1398" s="12">
        <v>45782</v>
      </c>
      <c r="X1398" s="12">
        <v>45773</v>
      </c>
      <c r="Y1398" s="47">
        <v>28031</v>
      </c>
      <c r="Z1398" s="42">
        <v>0</v>
      </c>
      <c r="AA1398" s="14">
        <v>45785</v>
      </c>
      <c r="AB1398" s="67" t="s">
        <v>75</v>
      </c>
      <c r="AC1398" s="47">
        <v>19</v>
      </c>
      <c r="AD1398" s="47" t="s">
        <v>133</v>
      </c>
      <c r="AE1398" s="13">
        <v>1089525000</v>
      </c>
      <c r="AF1398" s="47" t="s">
        <v>3703</v>
      </c>
      <c r="AG1398" t="str">
        <f t="shared" si="43"/>
        <v>ADA FOTO</v>
      </c>
    </row>
    <row r="1399" spans="1:33" ht="15.75" hidden="1" customHeight="1" thickBot="1">
      <c r="A1399" t="str">
        <f t="shared" si="42"/>
        <v>060181118289000</v>
      </c>
      <c r="B1399" s="41">
        <v>1393</v>
      </c>
      <c r="C1399" s="42" t="s">
        <v>3739</v>
      </c>
      <c r="D1399" s="7" t="s">
        <v>2575</v>
      </c>
      <c r="E1399" s="41">
        <v>12</v>
      </c>
      <c r="F1399" s="43">
        <v>27600</v>
      </c>
      <c r="G1399" s="44">
        <v>0</v>
      </c>
      <c r="H1399" s="43">
        <v>0</v>
      </c>
      <c r="I1399" s="43">
        <v>331200</v>
      </c>
      <c r="J1399" s="45">
        <v>331200</v>
      </c>
      <c r="K1399" s="43">
        <v>313700</v>
      </c>
      <c r="L1399" s="41">
        <v>105.58</v>
      </c>
      <c r="M1399" s="11" t="s">
        <v>3707</v>
      </c>
      <c r="N1399" s="41">
        <v>0</v>
      </c>
      <c r="O1399" s="42"/>
      <c r="P1399" s="43">
        <v>364080</v>
      </c>
      <c r="Q1399" s="41" t="s">
        <v>3700</v>
      </c>
      <c r="R1399" s="43">
        <v>-313700</v>
      </c>
      <c r="S1399" s="41">
        <v>0</v>
      </c>
      <c r="T1399" s="7" t="s">
        <v>3701</v>
      </c>
      <c r="U1399" s="46" t="s">
        <v>3702</v>
      </c>
      <c r="V1399" s="41">
        <v>3.26</v>
      </c>
      <c r="W1399" s="12">
        <v>45784</v>
      </c>
      <c r="X1399" s="12">
        <v>45779</v>
      </c>
      <c r="Y1399" s="47">
        <v>28032</v>
      </c>
      <c r="Z1399" s="42">
        <v>0</v>
      </c>
      <c r="AA1399" s="14">
        <v>45785</v>
      </c>
      <c r="AB1399" s="67" t="s">
        <v>75</v>
      </c>
      <c r="AC1399" s="47">
        <v>19</v>
      </c>
      <c r="AD1399" s="47" t="s">
        <v>133</v>
      </c>
      <c r="AE1399" s="13">
        <v>1118289000</v>
      </c>
      <c r="AF1399" s="47" t="s">
        <v>3703</v>
      </c>
      <c r="AG1399" t="str">
        <f t="shared" si="43"/>
        <v>ADA FOTO</v>
      </c>
    </row>
    <row r="1400" spans="1:33" ht="15.75" hidden="1" customHeight="1" thickBot="1">
      <c r="A1400" t="str">
        <f t="shared" si="42"/>
        <v>060181053801000</v>
      </c>
      <c r="B1400" s="41">
        <v>1394</v>
      </c>
      <c r="C1400" s="42" t="s">
        <v>3740</v>
      </c>
      <c r="D1400" s="7" t="s">
        <v>2504</v>
      </c>
      <c r="E1400" s="41">
        <v>12</v>
      </c>
      <c r="F1400" s="43">
        <v>53800</v>
      </c>
      <c r="G1400" s="44">
        <v>0</v>
      </c>
      <c r="H1400" s="43">
        <v>0</v>
      </c>
      <c r="I1400" s="43">
        <v>645600</v>
      </c>
      <c r="J1400" s="45">
        <v>645600</v>
      </c>
      <c r="K1400" s="43">
        <v>606000</v>
      </c>
      <c r="L1400" s="41">
        <v>106.53</v>
      </c>
      <c r="M1400" s="11" t="s">
        <v>3707</v>
      </c>
      <c r="N1400" s="41">
        <v>0</v>
      </c>
      <c r="O1400" s="42"/>
      <c r="P1400" s="43">
        <v>555240</v>
      </c>
      <c r="Q1400" s="41" t="s">
        <v>3700</v>
      </c>
      <c r="R1400" s="43">
        <v>-606000</v>
      </c>
      <c r="S1400" s="41">
        <v>0</v>
      </c>
      <c r="T1400" s="7" t="s">
        <v>3701</v>
      </c>
      <c r="U1400" s="46" t="s">
        <v>3702</v>
      </c>
      <c r="V1400" s="41">
        <v>0.35</v>
      </c>
      <c r="W1400" s="12">
        <v>45774</v>
      </c>
      <c r="X1400" s="12">
        <v>45597</v>
      </c>
      <c r="Y1400" s="47">
        <v>21755</v>
      </c>
      <c r="Z1400" s="42">
        <v>0</v>
      </c>
      <c r="AA1400" s="14">
        <v>45785</v>
      </c>
      <c r="AB1400" s="67" t="s">
        <v>75</v>
      </c>
      <c r="AC1400" s="47">
        <v>19</v>
      </c>
      <c r="AD1400" s="47" t="s">
        <v>133</v>
      </c>
      <c r="AE1400" s="13">
        <v>1053801000</v>
      </c>
      <c r="AF1400" s="47" t="s">
        <v>3703</v>
      </c>
      <c r="AG1400" t="str">
        <f t="shared" si="43"/>
        <v>ADA FOTO</v>
      </c>
    </row>
    <row r="1401" spans="1:33" ht="15.75" hidden="1" customHeight="1" thickBot="1">
      <c r="A1401" t="str">
        <f t="shared" si="42"/>
        <v>060181066078000</v>
      </c>
      <c r="B1401" s="41">
        <v>1395</v>
      </c>
      <c r="C1401" s="42" t="s">
        <v>3741</v>
      </c>
      <c r="D1401" s="7" t="s">
        <v>2514</v>
      </c>
      <c r="E1401" s="41">
        <v>42</v>
      </c>
      <c r="F1401" s="43">
        <v>9200</v>
      </c>
      <c r="G1401" s="44">
        <v>0</v>
      </c>
      <c r="H1401" s="43">
        <v>0</v>
      </c>
      <c r="I1401" s="43">
        <v>386400</v>
      </c>
      <c r="J1401" s="48">
        <v>386400</v>
      </c>
      <c r="K1401" s="43">
        <v>385800</v>
      </c>
      <c r="L1401" s="41">
        <v>100.16</v>
      </c>
      <c r="M1401" s="11" t="s">
        <v>3707</v>
      </c>
      <c r="N1401" s="41">
        <v>0</v>
      </c>
      <c r="O1401" s="42"/>
      <c r="P1401" s="43">
        <v>369852</v>
      </c>
      <c r="Q1401" s="41" t="s">
        <v>3700</v>
      </c>
      <c r="R1401" s="43">
        <v>-385800</v>
      </c>
      <c r="S1401" s="41">
        <v>0</v>
      </c>
      <c r="T1401" s="7" t="s">
        <v>3701</v>
      </c>
      <c r="U1401" s="46" t="s">
        <v>3702</v>
      </c>
      <c r="V1401" s="41">
        <v>0.05</v>
      </c>
      <c r="W1401" s="12">
        <v>45649</v>
      </c>
      <c r="X1401" s="12">
        <v>45637</v>
      </c>
      <c r="Y1401" s="47">
        <v>21755</v>
      </c>
      <c r="Z1401" s="42">
        <v>0</v>
      </c>
      <c r="AA1401" s="14">
        <v>45785</v>
      </c>
      <c r="AB1401" s="67" t="s">
        <v>75</v>
      </c>
      <c r="AC1401" s="47">
        <v>19</v>
      </c>
      <c r="AD1401" s="47" t="s">
        <v>133</v>
      </c>
      <c r="AE1401" s="13">
        <v>1066078000</v>
      </c>
      <c r="AF1401" s="47" t="s">
        <v>3703</v>
      </c>
      <c r="AG1401" t="str">
        <f t="shared" si="43"/>
        <v>ADA FOTO</v>
      </c>
    </row>
    <row r="1402" spans="1:33" ht="15.75" hidden="1" customHeight="1" thickBot="1">
      <c r="A1402" t="str">
        <f t="shared" si="42"/>
        <v>060181089541000</v>
      </c>
      <c r="B1402" s="41">
        <v>1396</v>
      </c>
      <c r="C1402" s="42" t="s">
        <v>3742</v>
      </c>
      <c r="D1402" s="7" t="s">
        <v>2554</v>
      </c>
      <c r="E1402" s="41">
        <v>144</v>
      </c>
      <c r="F1402" s="43">
        <v>4900</v>
      </c>
      <c r="G1402" s="44">
        <v>0</v>
      </c>
      <c r="H1402" s="43">
        <v>0</v>
      </c>
      <c r="I1402" s="43">
        <v>705600</v>
      </c>
      <c r="J1402" s="48">
        <v>705600</v>
      </c>
      <c r="K1402" s="49">
        <v>638000</v>
      </c>
      <c r="L1402" s="41">
        <v>110.6</v>
      </c>
      <c r="M1402" s="11" t="s">
        <v>3707</v>
      </c>
      <c r="N1402" s="41">
        <v>0</v>
      </c>
      <c r="O1402" s="42"/>
      <c r="P1402" s="43">
        <v>610272</v>
      </c>
      <c r="Q1402" s="41" t="s">
        <v>3700</v>
      </c>
      <c r="R1402" s="43">
        <v>-638000</v>
      </c>
      <c r="S1402" s="41">
        <v>0</v>
      </c>
      <c r="T1402" s="7" t="s">
        <v>3701</v>
      </c>
      <c r="U1402" s="46" t="s">
        <v>3711</v>
      </c>
      <c r="V1402" s="41">
        <v>299.95999999999998</v>
      </c>
      <c r="W1402" s="12">
        <v>45783</v>
      </c>
      <c r="X1402" s="12">
        <v>45630</v>
      </c>
      <c r="Y1402" s="47">
        <v>28331</v>
      </c>
      <c r="Z1402" s="42">
        <v>0</v>
      </c>
      <c r="AA1402" s="14">
        <v>45785</v>
      </c>
      <c r="AB1402" s="67" t="s">
        <v>75</v>
      </c>
      <c r="AC1402" s="47">
        <v>19</v>
      </c>
      <c r="AD1402" s="47" t="s">
        <v>133</v>
      </c>
      <c r="AE1402" s="13">
        <v>1089541000</v>
      </c>
      <c r="AF1402" s="47" t="s">
        <v>3703</v>
      </c>
      <c r="AG1402" t="str">
        <f t="shared" si="43"/>
        <v>ADA FOTO</v>
      </c>
    </row>
    <row r="1403" spans="1:33" ht="15.75" hidden="1" customHeight="1" thickBot="1">
      <c r="A1403" t="str">
        <f t="shared" si="42"/>
        <v>060181065842000</v>
      </c>
      <c r="B1403" s="41">
        <v>1397</v>
      </c>
      <c r="C1403" s="42" t="s">
        <v>3743</v>
      </c>
      <c r="D1403" s="7" t="s">
        <v>2509</v>
      </c>
      <c r="E1403" s="41">
        <v>48</v>
      </c>
      <c r="F1403" s="43">
        <v>12700</v>
      </c>
      <c r="G1403" s="44">
        <v>0</v>
      </c>
      <c r="H1403" s="43">
        <v>0</v>
      </c>
      <c r="I1403" s="43">
        <v>609600</v>
      </c>
      <c r="J1403" s="48">
        <v>609600</v>
      </c>
      <c r="K1403" s="49">
        <v>630400</v>
      </c>
      <c r="L1403" s="41">
        <v>96.7</v>
      </c>
      <c r="M1403" s="11" t="s">
        <v>3699</v>
      </c>
      <c r="N1403" s="41">
        <v>0</v>
      </c>
      <c r="O1403" s="42"/>
      <c r="P1403" s="43">
        <v>602352</v>
      </c>
      <c r="Q1403" s="41" t="s">
        <v>3700</v>
      </c>
      <c r="R1403" s="43">
        <v>-630400</v>
      </c>
      <c r="S1403" s="41">
        <v>0</v>
      </c>
      <c r="T1403" s="7" t="s">
        <v>3701</v>
      </c>
      <c r="U1403" s="46" t="s">
        <v>3711</v>
      </c>
      <c r="V1403" s="41">
        <v>5.45</v>
      </c>
      <c r="W1403" s="12">
        <v>45783</v>
      </c>
      <c r="X1403" s="12">
        <v>45730</v>
      </c>
      <c r="Y1403" s="47">
        <v>28331</v>
      </c>
      <c r="Z1403" s="42">
        <v>0</v>
      </c>
      <c r="AA1403" s="14">
        <v>45785</v>
      </c>
      <c r="AB1403" s="67" t="s">
        <v>75</v>
      </c>
      <c r="AC1403" s="47">
        <v>19</v>
      </c>
      <c r="AD1403" s="47" t="s">
        <v>133</v>
      </c>
      <c r="AE1403" s="13">
        <v>1065842000</v>
      </c>
      <c r="AF1403" s="47" t="s">
        <v>3703</v>
      </c>
      <c r="AG1403" t="str">
        <f t="shared" si="43"/>
        <v>ADA FOTO</v>
      </c>
    </row>
    <row r="1404" spans="1:33" ht="15.75" hidden="1" customHeight="1" thickBot="1">
      <c r="A1404" t="str">
        <f t="shared" si="42"/>
        <v>060181038533000</v>
      </c>
      <c r="B1404" s="41">
        <v>1398</v>
      </c>
      <c r="C1404" s="42" t="s">
        <v>3744</v>
      </c>
      <c r="D1404" s="7" t="s">
        <v>2499</v>
      </c>
      <c r="E1404" s="41">
        <v>12</v>
      </c>
      <c r="F1404" s="43">
        <v>25100</v>
      </c>
      <c r="G1404" s="44">
        <v>0</v>
      </c>
      <c r="H1404" s="43">
        <v>0</v>
      </c>
      <c r="I1404" s="43">
        <v>301200</v>
      </c>
      <c r="J1404" s="45">
        <v>301200</v>
      </c>
      <c r="K1404" s="43">
        <v>301200</v>
      </c>
      <c r="L1404" s="41">
        <v>100</v>
      </c>
      <c r="M1404" s="11" t="s">
        <v>3705</v>
      </c>
      <c r="N1404" s="41">
        <v>0</v>
      </c>
      <c r="O1404" s="42"/>
      <c r="P1404" s="43">
        <v>269652</v>
      </c>
      <c r="Q1404" s="41" t="s">
        <v>3700</v>
      </c>
      <c r="R1404" s="43">
        <v>-301200</v>
      </c>
      <c r="S1404" s="41">
        <v>0</v>
      </c>
      <c r="T1404" s="7" t="s">
        <v>3701</v>
      </c>
      <c r="U1404" s="46" t="s">
        <v>3711</v>
      </c>
      <c r="V1404" s="41">
        <v>9.14</v>
      </c>
      <c r="W1404" s="12">
        <v>45784</v>
      </c>
      <c r="X1404" s="12">
        <v>45771</v>
      </c>
      <c r="Y1404" s="47">
        <v>28031</v>
      </c>
      <c r="Z1404" s="42">
        <v>0</v>
      </c>
      <c r="AA1404" s="14">
        <v>45785</v>
      </c>
      <c r="AB1404" s="67" t="s">
        <v>75</v>
      </c>
      <c r="AC1404" s="47">
        <v>19</v>
      </c>
      <c r="AD1404" s="47" t="s">
        <v>133</v>
      </c>
      <c r="AE1404" s="13">
        <v>1038533000</v>
      </c>
      <c r="AF1404" s="47" t="s">
        <v>3703</v>
      </c>
      <c r="AG1404" t="str">
        <f t="shared" si="43"/>
        <v>ADA FOTO</v>
      </c>
    </row>
    <row r="1405" spans="1:33" ht="15.75" hidden="1" customHeight="1" thickBot="1">
      <c r="A1405" t="str">
        <f t="shared" si="42"/>
        <v>060181001860000</v>
      </c>
      <c r="B1405" s="41">
        <v>1399</v>
      </c>
      <c r="C1405" s="42" t="s">
        <v>3745</v>
      </c>
      <c r="D1405" s="7" t="s">
        <v>2488</v>
      </c>
      <c r="E1405" s="41">
        <v>30</v>
      </c>
      <c r="F1405" s="43">
        <v>48200</v>
      </c>
      <c r="G1405" s="44">
        <v>30</v>
      </c>
      <c r="H1405" s="43">
        <v>47800</v>
      </c>
      <c r="I1405" s="43">
        <v>1434000</v>
      </c>
      <c r="J1405" s="48">
        <v>1434000</v>
      </c>
      <c r="K1405" s="49">
        <v>1275000</v>
      </c>
      <c r="L1405" s="41">
        <v>112.47</v>
      </c>
      <c r="M1405" s="11" t="s">
        <v>3707</v>
      </c>
      <c r="N1405" s="41">
        <v>0</v>
      </c>
      <c r="O1405" s="42"/>
      <c r="P1405" s="43">
        <v>1320240</v>
      </c>
      <c r="Q1405" s="41" t="s">
        <v>3700</v>
      </c>
      <c r="R1405" s="43">
        <v>-1275000</v>
      </c>
      <c r="S1405" s="41">
        <v>0</v>
      </c>
      <c r="T1405" s="7" t="s">
        <v>3701</v>
      </c>
      <c r="U1405" s="46" t="s">
        <v>3702</v>
      </c>
      <c r="V1405" s="41">
        <v>3.25</v>
      </c>
      <c r="W1405" s="12">
        <v>45785</v>
      </c>
      <c r="X1405" s="12">
        <v>45775</v>
      </c>
      <c r="Y1405" s="47">
        <v>34981</v>
      </c>
      <c r="Z1405" s="42">
        <v>0</v>
      </c>
      <c r="AA1405" s="14">
        <v>45785</v>
      </c>
      <c r="AB1405" s="67" t="s">
        <v>75</v>
      </c>
      <c r="AC1405" s="47">
        <v>19</v>
      </c>
      <c r="AD1405" s="47" t="s">
        <v>133</v>
      </c>
      <c r="AE1405" s="13">
        <v>1001860000</v>
      </c>
      <c r="AF1405" s="47" t="s">
        <v>3703</v>
      </c>
      <c r="AG1405" t="str">
        <f t="shared" si="43"/>
        <v>ADA FOTO</v>
      </c>
    </row>
    <row r="1406" spans="1:33" ht="15.75" hidden="1" customHeight="1" thickBot="1">
      <c r="A1406" t="str">
        <f t="shared" si="42"/>
        <v>060181072188000</v>
      </c>
      <c r="B1406" s="41">
        <v>1400</v>
      </c>
      <c r="C1406" s="42" t="s">
        <v>3746</v>
      </c>
      <c r="D1406" s="7" t="s">
        <v>2524</v>
      </c>
      <c r="E1406" s="41">
        <v>42</v>
      </c>
      <c r="F1406" s="43">
        <v>9500</v>
      </c>
      <c r="G1406" s="44">
        <v>0</v>
      </c>
      <c r="H1406" s="43">
        <v>0</v>
      </c>
      <c r="I1406" s="43">
        <v>399000</v>
      </c>
      <c r="J1406" s="45">
        <v>399000</v>
      </c>
      <c r="K1406" s="43">
        <v>386500</v>
      </c>
      <c r="L1406" s="41">
        <v>103.23</v>
      </c>
      <c r="M1406" s="11" t="s">
        <v>3707</v>
      </c>
      <c r="N1406" s="41">
        <v>0</v>
      </c>
      <c r="O1406" s="42"/>
      <c r="P1406" s="43">
        <v>378714</v>
      </c>
      <c r="Q1406" s="41" t="s">
        <v>3700</v>
      </c>
      <c r="R1406" s="43">
        <v>-386500</v>
      </c>
      <c r="S1406" s="41">
        <v>0</v>
      </c>
      <c r="T1406" s="7" t="s">
        <v>3701</v>
      </c>
      <c r="U1406" s="46" t="s">
        <v>3711</v>
      </c>
      <c r="V1406" s="41">
        <v>4.04</v>
      </c>
      <c r="W1406" s="12">
        <v>45756</v>
      </c>
      <c r="X1406" s="12">
        <v>45721</v>
      </c>
      <c r="Y1406" s="47">
        <v>28031</v>
      </c>
      <c r="Z1406" s="42">
        <v>0</v>
      </c>
      <c r="AA1406" s="14">
        <v>45785</v>
      </c>
      <c r="AB1406" s="67" t="s">
        <v>75</v>
      </c>
      <c r="AC1406" s="47">
        <v>19</v>
      </c>
      <c r="AD1406" s="47" t="s">
        <v>133</v>
      </c>
      <c r="AE1406" s="13">
        <v>1072188000</v>
      </c>
      <c r="AF1406" s="47" t="s">
        <v>3703</v>
      </c>
      <c r="AG1406" t="str">
        <f t="shared" si="43"/>
        <v>ADA FOTO</v>
      </c>
    </row>
    <row r="1407" spans="1:33" ht="15.75" hidden="1" customHeight="1" thickBot="1">
      <c r="A1407" t="str">
        <f t="shared" si="42"/>
        <v>060181059614000</v>
      </c>
      <c r="B1407" s="41">
        <v>1401</v>
      </c>
      <c r="C1407" s="42" t="s">
        <v>3747</v>
      </c>
      <c r="D1407" s="7" t="s">
        <v>3748</v>
      </c>
      <c r="E1407" s="41">
        <v>6</v>
      </c>
      <c r="F1407" s="43">
        <v>46500</v>
      </c>
      <c r="G1407" s="44">
        <v>0</v>
      </c>
      <c r="H1407" s="43">
        <v>0</v>
      </c>
      <c r="I1407" s="43">
        <v>279000</v>
      </c>
      <c r="J1407" s="45">
        <v>279000</v>
      </c>
      <c r="K1407" s="43">
        <v>262500</v>
      </c>
      <c r="L1407" s="41">
        <v>106.29</v>
      </c>
      <c r="M1407" s="11" t="s">
        <v>3707</v>
      </c>
      <c r="N1407" s="41">
        <v>0</v>
      </c>
      <c r="O1407" s="42"/>
      <c r="P1407" s="43">
        <v>273420</v>
      </c>
      <c r="Q1407" s="41" t="s">
        <v>3700</v>
      </c>
      <c r="R1407" s="43">
        <v>-262500</v>
      </c>
      <c r="S1407" s="41">
        <v>0</v>
      </c>
      <c r="T1407" s="7" t="s">
        <v>3701</v>
      </c>
      <c r="U1407" s="46" t="s">
        <v>3702</v>
      </c>
      <c r="V1407" s="41">
        <v>111.35</v>
      </c>
      <c r="W1407" s="12">
        <v>45784</v>
      </c>
      <c r="X1407" s="12">
        <v>45764</v>
      </c>
      <c r="Y1407" s="47">
        <v>22576</v>
      </c>
      <c r="Z1407" s="42"/>
      <c r="AA1407" s="14">
        <v>45785</v>
      </c>
      <c r="AB1407" s="67" t="s">
        <v>75</v>
      </c>
      <c r="AC1407" s="47">
        <v>21</v>
      </c>
      <c r="AD1407" s="47" t="s">
        <v>133</v>
      </c>
      <c r="AE1407" s="13">
        <v>1059614000</v>
      </c>
      <c r="AF1407" s="47" t="s">
        <v>3703</v>
      </c>
      <c r="AG1407" t="str">
        <f t="shared" si="43"/>
        <v>ADA FOTO</v>
      </c>
    </row>
    <row r="1408" spans="1:33" ht="15.75" hidden="1" customHeight="1" thickBot="1">
      <c r="A1408" t="str">
        <f t="shared" si="42"/>
        <v>060181092661000</v>
      </c>
      <c r="B1408" s="41">
        <v>1402</v>
      </c>
      <c r="C1408" s="42" t="s">
        <v>3749</v>
      </c>
      <c r="D1408" s="7" t="s">
        <v>400</v>
      </c>
      <c r="E1408" s="41">
        <v>12</v>
      </c>
      <c r="F1408" s="43">
        <v>9800</v>
      </c>
      <c r="G1408" s="44">
        <v>12</v>
      </c>
      <c r="H1408" s="43">
        <v>9500</v>
      </c>
      <c r="I1408" s="43">
        <v>114000</v>
      </c>
      <c r="J1408" s="48">
        <v>114000</v>
      </c>
      <c r="K1408" s="43">
        <v>114050</v>
      </c>
      <c r="L1408" s="41">
        <v>99.96</v>
      </c>
      <c r="M1408" s="11" t="s">
        <v>3699</v>
      </c>
      <c r="N1408" s="41">
        <v>0</v>
      </c>
      <c r="O1408" s="42"/>
      <c r="P1408" s="43">
        <v>113568</v>
      </c>
      <c r="Q1408" s="41" t="s">
        <v>3700</v>
      </c>
      <c r="R1408" s="43">
        <v>-114050</v>
      </c>
      <c r="S1408" s="41">
        <v>0</v>
      </c>
      <c r="T1408" s="7" t="s">
        <v>3701</v>
      </c>
      <c r="U1408" s="46" t="s">
        <v>3711</v>
      </c>
      <c r="V1408" s="41">
        <v>158.96</v>
      </c>
      <c r="W1408" s="12">
        <v>45784</v>
      </c>
      <c r="X1408" s="12">
        <v>45756</v>
      </c>
      <c r="Y1408" s="47">
        <v>25419</v>
      </c>
      <c r="Z1408" s="42"/>
      <c r="AA1408" s="14">
        <v>45785</v>
      </c>
      <c r="AB1408" s="67" t="s">
        <v>75</v>
      </c>
      <c r="AC1408" s="47">
        <v>21</v>
      </c>
      <c r="AD1408" s="47" t="s">
        <v>133</v>
      </c>
      <c r="AE1408" s="13">
        <v>1092661000</v>
      </c>
      <c r="AF1408" s="47" t="s">
        <v>3703</v>
      </c>
      <c r="AG1408" t="str">
        <f t="shared" si="43"/>
        <v>ADA FOTO</v>
      </c>
    </row>
    <row r="1409" spans="1:33" ht="15.75" hidden="1" customHeight="1" thickBot="1">
      <c r="A1409" t="str">
        <f t="shared" si="42"/>
        <v>060181089271000</v>
      </c>
      <c r="B1409" s="41">
        <v>1403</v>
      </c>
      <c r="C1409" s="42" t="s">
        <v>3750</v>
      </c>
      <c r="D1409" s="7" t="s">
        <v>382</v>
      </c>
      <c r="E1409" s="41">
        <v>48</v>
      </c>
      <c r="F1409" s="43">
        <v>2450</v>
      </c>
      <c r="G1409" s="44">
        <v>48</v>
      </c>
      <c r="H1409" s="43">
        <v>2275</v>
      </c>
      <c r="I1409" s="43">
        <v>109200</v>
      </c>
      <c r="J1409" s="45">
        <v>109200</v>
      </c>
      <c r="K1409" s="43">
        <v>114050</v>
      </c>
      <c r="L1409" s="41">
        <v>95.75</v>
      </c>
      <c r="M1409" s="11" t="s">
        <v>3699</v>
      </c>
      <c r="N1409" s="41">
        <v>0</v>
      </c>
      <c r="O1409" s="42"/>
      <c r="P1409" s="43">
        <v>113568</v>
      </c>
      <c r="Q1409" s="41" t="s">
        <v>3700</v>
      </c>
      <c r="R1409" s="43">
        <v>-114050</v>
      </c>
      <c r="S1409" s="41">
        <v>0</v>
      </c>
      <c r="T1409" s="7" t="s">
        <v>3701</v>
      </c>
      <c r="U1409" s="46" t="s">
        <v>3711</v>
      </c>
      <c r="V1409" s="50">
        <v>2425.5</v>
      </c>
      <c r="W1409" s="12">
        <v>45785</v>
      </c>
      <c r="X1409" s="12">
        <v>45763</v>
      </c>
      <c r="Y1409" s="47">
        <v>25419</v>
      </c>
      <c r="Z1409" s="42"/>
      <c r="AA1409" s="14">
        <v>45785</v>
      </c>
      <c r="AB1409" s="67" t="s">
        <v>75</v>
      </c>
      <c r="AC1409" s="47">
        <v>21</v>
      </c>
      <c r="AD1409" s="47" t="s">
        <v>133</v>
      </c>
      <c r="AE1409" s="13">
        <v>1089271000</v>
      </c>
      <c r="AF1409" s="47" t="s">
        <v>3703</v>
      </c>
      <c r="AG1409" t="str">
        <f t="shared" si="43"/>
        <v>ADA FOTO</v>
      </c>
    </row>
    <row r="1410" spans="1:33" ht="15.75" hidden="1" customHeight="1" thickBot="1">
      <c r="A1410" t="str">
        <f t="shared" si="42"/>
        <v>060181000902000</v>
      </c>
      <c r="B1410" s="41">
        <v>1404</v>
      </c>
      <c r="C1410" s="42" t="s">
        <v>3751</v>
      </c>
      <c r="D1410" s="7" t="s">
        <v>3752</v>
      </c>
      <c r="E1410" s="41">
        <v>1</v>
      </c>
      <c r="F1410" s="43">
        <v>202000</v>
      </c>
      <c r="G1410" s="44">
        <v>0</v>
      </c>
      <c r="H1410" s="43">
        <v>0</v>
      </c>
      <c r="I1410" s="43">
        <v>202000</v>
      </c>
      <c r="J1410" s="48">
        <v>202000</v>
      </c>
      <c r="K1410" s="43">
        <v>172000</v>
      </c>
      <c r="L1410" s="41">
        <v>117.44</v>
      </c>
      <c r="M1410" s="11" t="s">
        <v>3707</v>
      </c>
      <c r="N1410" s="41">
        <v>0</v>
      </c>
      <c r="O1410" s="42"/>
      <c r="P1410" s="43">
        <v>181888</v>
      </c>
      <c r="Q1410" s="41" t="s">
        <v>3700</v>
      </c>
      <c r="R1410" s="43">
        <v>-172000</v>
      </c>
      <c r="S1410" s="41">
        <v>0</v>
      </c>
      <c r="T1410" s="7" t="s">
        <v>3701</v>
      </c>
      <c r="U1410" s="46" t="s">
        <v>3711</v>
      </c>
      <c r="V1410" s="41">
        <v>5.98</v>
      </c>
      <c r="W1410" s="12">
        <v>45784</v>
      </c>
      <c r="X1410" s="12">
        <v>45728</v>
      </c>
      <c r="Y1410" s="47">
        <v>22576</v>
      </c>
      <c r="Z1410" s="42"/>
      <c r="AA1410" s="14">
        <v>45785</v>
      </c>
      <c r="AB1410" s="67" t="s">
        <v>75</v>
      </c>
      <c r="AC1410" s="47">
        <v>21</v>
      </c>
      <c r="AD1410" s="47" t="s">
        <v>133</v>
      </c>
      <c r="AE1410" s="13">
        <v>1000902000</v>
      </c>
      <c r="AF1410" s="47" t="s">
        <v>3703</v>
      </c>
      <c r="AG1410" t="str">
        <f t="shared" si="43"/>
        <v>ADA FOTO</v>
      </c>
    </row>
    <row r="1411" spans="1:33" ht="15.75" hidden="1" customHeight="1" thickBot="1">
      <c r="A1411" t="str">
        <f t="shared" si="42"/>
        <v>060181018575000</v>
      </c>
      <c r="B1411" s="41">
        <v>1405</v>
      </c>
      <c r="C1411" s="42" t="s">
        <v>3753</v>
      </c>
      <c r="D1411" s="7" t="s">
        <v>3754</v>
      </c>
      <c r="E1411" s="41">
        <v>12</v>
      </c>
      <c r="F1411" s="43">
        <v>24000</v>
      </c>
      <c r="G1411" s="44">
        <v>0</v>
      </c>
      <c r="H1411" s="43">
        <v>0</v>
      </c>
      <c r="I1411" s="43">
        <v>288000</v>
      </c>
      <c r="J1411" s="45">
        <v>288000</v>
      </c>
      <c r="K1411" s="43">
        <v>263300</v>
      </c>
      <c r="L1411" s="41">
        <v>109.38</v>
      </c>
      <c r="M1411" s="11" t="s">
        <v>3707</v>
      </c>
      <c r="N1411" s="41">
        <v>0</v>
      </c>
      <c r="O1411" s="42"/>
      <c r="P1411" s="43">
        <v>279180</v>
      </c>
      <c r="Q1411" s="41" t="s">
        <v>3700</v>
      </c>
      <c r="R1411" s="43">
        <v>-263300</v>
      </c>
      <c r="S1411" s="41">
        <v>0</v>
      </c>
      <c r="T1411" s="7" t="s">
        <v>3701</v>
      </c>
      <c r="U1411" s="46" t="s">
        <v>3711</v>
      </c>
      <c r="V1411" s="41">
        <v>6.08</v>
      </c>
      <c r="W1411" s="12">
        <v>45779</v>
      </c>
      <c r="X1411" s="12">
        <v>45730</v>
      </c>
      <c r="Y1411" s="47">
        <v>25419</v>
      </c>
      <c r="Z1411" s="42"/>
      <c r="AA1411" s="14">
        <v>45785</v>
      </c>
      <c r="AB1411" s="67" t="s">
        <v>75</v>
      </c>
      <c r="AC1411" s="47">
        <v>21</v>
      </c>
      <c r="AD1411" s="47" t="s">
        <v>133</v>
      </c>
      <c r="AE1411" s="13">
        <v>1018575000</v>
      </c>
      <c r="AF1411" s="47" t="s">
        <v>3703</v>
      </c>
      <c r="AG1411" t="str">
        <f t="shared" si="43"/>
        <v>ADA FOTO</v>
      </c>
    </row>
    <row r="1412" spans="1:33" ht="15.75" hidden="1" customHeight="1" thickBot="1">
      <c r="A1412" t="str">
        <f t="shared" si="42"/>
        <v>060181004893000</v>
      </c>
      <c r="B1412" s="41">
        <v>1406</v>
      </c>
      <c r="C1412" s="42" t="s">
        <v>3755</v>
      </c>
      <c r="D1412" s="7" t="s">
        <v>146</v>
      </c>
      <c r="E1412" s="41">
        <v>20</v>
      </c>
      <c r="F1412" s="43">
        <v>6400</v>
      </c>
      <c r="G1412" s="44">
        <v>20</v>
      </c>
      <c r="H1412" s="43">
        <v>5875</v>
      </c>
      <c r="I1412" s="43">
        <v>117500</v>
      </c>
      <c r="J1412" s="45">
        <v>117500</v>
      </c>
      <c r="K1412" s="43">
        <v>117500</v>
      </c>
      <c r="L1412" s="41">
        <v>100</v>
      </c>
      <c r="M1412" s="11" t="s">
        <v>3705</v>
      </c>
      <c r="N1412" s="41">
        <v>0</v>
      </c>
      <c r="O1412" s="42"/>
      <c r="P1412" s="43">
        <v>117600</v>
      </c>
      <c r="Q1412" s="41" t="s">
        <v>3700</v>
      </c>
      <c r="R1412" s="43">
        <v>-117500</v>
      </c>
      <c r="S1412" s="41">
        <v>0</v>
      </c>
      <c r="T1412" s="7" t="s">
        <v>3701</v>
      </c>
      <c r="U1412" s="46" t="s">
        <v>3711</v>
      </c>
      <c r="V1412" s="41">
        <v>584.64</v>
      </c>
      <c r="W1412" s="12">
        <v>45784</v>
      </c>
      <c r="X1412" s="12">
        <v>45782</v>
      </c>
      <c r="Y1412" s="47">
        <v>22130</v>
      </c>
      <c r="Z1412" s="42"/>
      <c r="AA1412" s="14">
        <v>45785</v>
      </c>
      <c r="AB1412" s="67" t="s">
        <v>75</v>
      </c>
      <c r="AC1412" s="47">
        <v>21</v>
      </c>
      <c r="AD1412" s="47" t="s">
        <v>133</v>
      </c>
      <c r="AE1412" s="13">
        <v>1004893000</v>
      </c>
      <c r="AF1412" s="47" t="s">
        <v>3703</v>
      </c>
      <c r="AG1412" t="str">
        <f t="shared" si="43"/>
        <v>ADA FOTO</v>
      </c>
    </row>
    <row r="1413" spans="1:33" ht="15.75" hidden="1" customHeight="1" thickBot="1">
      <c r="A1413" t="str">
        <f t="shared" si="42"/>
        <v>060181005726000</v>
      </c>
      <c r="B1413" s="41">
        <v>1407</v>
      </c>
      <c r="C1413" s="42" t="s">
        <v>3756</v>
      </c>
      <c r="D1413" s="7" t="s">
        <v>156</v>
      </c>
      <c r="E1413" s="41">
        <v>10</v>
      </c>
      <c r="F1413" s="43">
        <v>21900</v>
      </c>
      <c r="G1413" s="44">
        <v>10</v>
      </c>
      <c r="H1413" s="43">
        <v>20950</v>
      </c>
      <c r="I1413" s="43">
        <v>209500</v>
      </c>
      <c r="J1413" s="45">
        <v>209500</v>
      </c>
      <c r="K1413" s="43">
        <v>205000</v>
      </c>
      <c r="L1413" s="41">
        <v>102.2</v>
      </c>
      <c r="M1413" s="11" t="s">
        <v>3707</v>
      </c>
      <c r="N1413" s="41">
        <v>0</v>
      </c>
      <c r="O1413" s="42"/>
      <c r="P1413" s="43">
        <v>206110</v>
      </c>
      <c r="Q1413" s="41" t="s">
        <v>3700</v>
      </c>
      <c r="R1413" s="43">
        <v>-205000</v>
      </c>
      <c r="S1413" s="41">
        <v>0</v>
      </c>
      <c r="T1413" s="7" t="s">
        <v>3701</v>
      </c>
      <c r="U1413" s="46" t="s">
        <v>3711</v>
      </c>
      <c r="V1413" s="41">
        <v>175.14</v>
      </c>
      <c r="W1413" s="12">
        <v>45784</v>
      </c>
      <c r="X1413" s="12">
        <v>45782</v>
      </c>
      <c r="Y1413" s="47">
        <v>22130</v>
      </c>
      <c r="Z1413" s="42"/>
      <c r="AA1413" s="14">
        <v>45785</v>
      </c>
      <c r="AB1413" s="67" t="s">
        <v>75</v>
      </c>
      <c r="AC1413" s="47">
        <v>21</v>
      </c>
      <c r="AD1413" s="47" t="s">
        <v>133</v>
      </c>
      <c r="AE1413" s="13">
        <v>1005726000</v>
      </c>
      <c r="AF1413" s="47" t="s">
        <v>3703</v>
      </c>
      <c r="AG1413" t="str">
        <f t="shared" si="43"/>
        <v>ADA FOTO</v>
      </c>
    </row>
    <row r="1414" spans="1:33" ht="15.75" hidden="1" customHeight="1" thickBot="1">
      <c r="A1414" t="str">
        <f t="shared" si="42"/>
        <v>060181023234000</v>
      </c>
      <c r="B1414" s="41">
        <v>1408</v>
      </c>
      <c r="C1414" s="42" t="s">
        <v>3757</v>
      </c>
      <c r="D1414" s="7" t="s">
        <v>184</v>
      </c>
      <c r="E1414" s="41">
        <v>1</v>
      </c>
      <c r="F1414" s="43">
        <v>101950</v>
      </c>
      <c r="G1414" s="44">
        <v>1</v>
      </c>
      <c r="H1414" s="43">
        <v>101900</v>
      </c>
      <c r="I1414" s="43">
        <v>101900</v>
      </c>
      <c r="J1414" s="45">
        <v>101900</v>
      </c>
      <c r="K1414" s="43">
        <v>101500</v>
      </c>
      <c r="L1414" s="41">
        <v>100.39</v>
      </c>
      <c r="M1414" s="11" t="s">
        <v>3707</v>
      </c>
      <c r="N1414" s="41">
        <v>0</v>
      </c>
      <c r="O1414" s="42"/>
      <c r="P1414" s="43">
        <v>102624</v>
      </c>
      <c r="Q1414" s="41" t="s">
        <v>3700</v>
      </c>
      <c r="R1414" s="43">
        <v>-101500</v>
      </c>
      <c r="S1414" s="41">
        <v>0</v>
      </c>
      <c r="T1414" s="7" t="s">
        <v>3701</v>
      </c>
      <c r="U1414" s="46" t="s">
        <v>3711</v>
      </c>
      <c r="V1414" s="41">
        <v>21.12</v>
      </c>
      <c r="W1414" s="12">
        <v>45784</v>
      </c>
      <c r="X1414" s="12">
        <v>45782</v>
      </c>
      <c r="Y1414" s="47">
        <v>22130</v>
      </c>
      <c r="Z1414" s="42"/>
      <c r="AA1414" s="14">
        <v>45785</v>
      </c>
      <c r="AB1414" s="67" t="s">
        <v>75</v>
      </c>
      <c r="AC1414" s="47">
        <v>21</v>
      </c>
      <c r="AD1414" s="47" t="s">
        <v>133</v>
      </c>
      <c r="AE1414" s="13">
        <v>1023234000</v>
      </c>
      <c r="AF1414" s="47" t="s">
        <v>3703</v>
      </c>
      <c r="AG1414" t="str">
        <f t="shared" si="43"/>
        <v>ADA FOTO</v>
      </c>
    </row>
    <row r="1415" spans="1:33" ht="15.75" hidden="1" customHeight="1" thickBot="1">
      <c r="A1415" t="str">
        <f t="shared" ref="A1415:A1478" si="44">AB1415&amp;AE1415</f>
        <v>060181004890000</v>
      </c>
      <c r="B1415" s="41">
        <v>1409</v>
      </c>
      <c r="C1415" s="42" t="s">
        <v>3758</v>
      </c>
      <c r="D1415" s="7" t="s">
        <v>141</v>
      </c>
      <c r="E1415" s="41">
        <v>20</v>
      </c>
      <c r="F1415" s="43">
        <v>5400</v>
      </c>
      <c r="G1415" s="44">
        <v>20</v>
      </c>
      <c r="H1415" s="43">
        <v>5125</v>
      </c>
      <c r="I1415" s="43">
        <v>102500</v>
      </c>
      <c r="J1415" s="45">
        <v>102500</v>
      </c>
      <c r="K1415" s="43">
        <v>102500</v>
      </c>
      <c r="L1415" s="41">
        <v>100</v>
      </c>
      <c r="M1415" s="11" t="s">
        <v>3705</v>
      </c>
      <c r="N1415" s="41">
        <v>0</v>
      </c>
      <c r="O1415" s="42"/>
      <c r="P1415" s="43">
        <v>97920</v>
      </c>
      <c r="Q1415" s="41" t="s">
        <v>3700</v>
      </c>
      <c r="R1415" s="43">
        <v>-102500</v>
      </c>
      <c r="S1415" s="41">
        <v>0</v>
      </c>
      <c r="T1415" s="7" t="s">
        <v>3701</v>
      </c>
      <c r="U1415" s="46" t="s">
        <v>3702</v>
      </c>
      <c r="V1415" s="41">
        <v>121.24</v>
      </c>
      <c r="W1415" s="12">
        <v>45784</v>
      </c>
      <c r="X1415" s="12">
        <v>45782</v>
      </c>
      <c r="Y1415" s="47">
        <v>22130</v>
      </c>
      <c r="Z1415" s="42"/>
      <c r="AA1415" s="14">
        <v>45785</v>
      </c>
      <c r="AB1415" s="67" t="s">
        <v>75</v>
      </c>
      <c r="AC1415" s="47">
        <v>21</v>
      </c>
      <c r="AD1415" s="47" t="s">
        <v>133</v>
      </c>
      <c r="AE1415" s="13">
        <v>1004890000</v>
      </c>
      <c r="AF1415" s="47" t="s">
        <v>3703</v>
      </c>
      <c r="AG1415" t="str">
        <f t="shared" ref="AG1415:AG1478" si="45">IF(LEFT(M1415,1)="*","ADA FOTO","TIDAK ADA")</f>
        <v>ADA FOTO</v>
      </c>
    </row>
    <row r="1416" spans="1:33" ht="15.75" hidden="1" customHeight="1" thickBot="1">
      <c r="A1416" t="str">
        <f t="shared" si="44"/>
        <v>060181005725000</v>
      </c>
      <c r="B1416" s="41">
        <v>1410</v>
      </c>
      <c r="C1416" s="42" t="s">
        <v>3759</v>
      </c>
      <c r="D1416" s="7" t="s">
        <v>151</v>
      </c>
      <c r="E1416" s="41">
        <v>10</v>
      </c>
      <c r="F1416" s="43">
        <v>14900</v>
      </c>
      <c r="G1416" s="44">
        <v>0</v>
      </c>
      <c r="H1416" s="43">
        <v>0</v>
      </c>
      <c r="I1416" s="43">
        <v>149000</v>
      </c>
      <c r="J1416" s="45">
        <v>149000</v>
      </c>
      <c r="K1416" s="43">
        <v>149000</v>
      </c>
      <c r="L1416" s="41">
        <v>100</v>
      </c>
      <c r="M1416" s="11" t="s">
        <v>3705</v>
      </c>
      <c r="N1416" s="41">
        <v>0</v>
      </c>
      <c r="O1416" s="42"/>
      <c r="P1416" s="43">
        <v>150140</v>
      </c>
      <c r="Q1416" s="41" t="s">
        <v>3700</v>
      </c>
      <c r="R1416" s="43">
        <v>-149000</v>
      </c>
      <c r="S1416" s="41">
        <v>0</v>
      </c>
      <c r="T1416" s="7" t="s">
        <v>3701</v>
      </c>
      <c r="U1416" s="46" t="s">
        <v>3711</v>
      </c>
      <c r="V1416" s="41">
        <v>278.83</v>
      </c>
      <c r="W1416" s="12">
        <v>45784</v>
      </c>
      <c r="X1416" s="12">
        <v>45775</v>
      </c>
      <c r="Y1416" s="47">
        <v>22130</v>
      </c>
      <c r="Z1416" s="42"/>
      <c r="AA1416" s="14">
        <v>45785</v>
      </c>
      <c r="AB1416" s="67" t="s">
        <v>75</v>
      </c>
      <c r="AC1416" s="47">
        <v>21</v>
      </c>
      <c r="AD1416" s="47" t="s">
        <v>133</v>
      </c>
      <c r="AE1416" s="13">
        <v>1005725000</v>
      </c>
      <c r="AF1416" s="47" t="s">
        <v>3703</v>
      </c>
      <c r="AG1416" t="str">
        <f t="shared" si="45"/>
        <v>ADA FOTO</v>
      </c>
    </row>
    <row r="1417" spans="1:33" ht="15.75" hidden="1" customHeight="1" thickBot="1">
      <c r="A1417" t="str">
        <f t="shared" si="44"/>
        <v>060181019929000</v>
      </c>
      <c r="B1417" s="41">
        <v>1411</v>
      </c>
      <c r="C1417" s="42" t="s">
        <v>3760</v>
      </c>
      <c r="D1417" s="7" t="s">
        <v>3761</v>
      </c>
      <c r="E1417" s="41">
        <v>1</v>
      </c>
      <c r="F1417" s="43">
        <v>89000</v>
      </c>
      <c r="G1417" s="44">
        <v>0</v>
      </c>
      <c r="H1417" s="43">
        <v>0</v>
      </c>
      <c r="I1417" s="43">
        <v>89000</v>
      </c>
      <c r="J1417" s="48">
        <v>89000</v>
      </c>
      <c r="K1417" s="49">
        <v>84000</v>
      </c>
      <c r="L1417" s="41">
        <v>105.95</v>
      </c>
      <c r="M1417" s="11" t="s">
        <v>3707</v>
      </c>
      <c r="N1417" s="41">
        <v>0</v>
      </c>
      <c r="O1417" s="42"/>
      <c r="P1417" s="43">
        <v>84576</v>
      </c>
      <c r="Q1417" s="41" t="s">
        <v>3700</v>
      </c>
      <c r="R1417" s="43">
        <v>-84000</v>
      </c>
      <c r="S1417" s="41">
        <v>0</v>
      </c>
      <c r="T1417" s="7" t="s">
        <v>3701</v>
      </c>
      <c r="U1417" s="46" t="s">
        <v>3711</v>
      </c>
      <c r="V1417" s="41">
        <v>16.87</v>
      </c>
      <c r="W1417" s="12">
        <v>45784</v>
      </c>
      <c r="X1417" s="12">
        <v>45782</v>
      </c>
      <c r="Y1417" s="47">
        <v>22130</v>
      </c>
      <c r="Z1417" s="42"/>
      <c r="AA1417" s="14">
        <v>45785</v>
      </c>
      <c r="AB1417" s="67" t="s">
        <v>75</v>
      </c>
      <c r="AC1417" s="47">
        <v>21</v>
      </c>
      <c r="AD1417" s="47" t="s">
        <v>133</v>
      </c>
      <c r="AE1417" s="13">
        <v>1019929000</v>
      </c>
      <c r="AF1417" s="47" t="s">
        <v>3703</v>
      </c>
      <c r="AG1417" t="str">
        <f t="shared" si="45"/>
        <v>ADA FOTO</v>
      </c>
    </row>
    <row r="1418" spans="1:33" ht="15.75" hidden="1" customHeight="1" thickBot="1">
      <c r="A1418" t="str">
        <f t="shared" si="44"/>
        <v>060181035433000</v>
      </c>
      <c r="B1418" s="41">
        <v>1412</v>
      </c>
      <c r="C1418" s="42" t="s">
        <v>3762</v>
      </c>
      <c r="D1418" s="7" t="s">
        <v>202</v>
      </c>
      <c r="E1418" s="41">
        <v>20</v>
      </c>
      <c r="F1418" s="43">
        <v>16750</v>
      </c>
      <c r="G1418" s="44">
        <v>20</v>
      </c>
      <c r="H1418" s="43">
        <v>15900</v>
      </c>
      <c r="I1418" s="43">
        <v>318000</v>
      </c>
      <c r="J1418" s="45">
        <v>318000</v>
      </c>
      <c r="K1418" s="43">
        <v>321900</v>
      </c>
      <c r="L1418" s="41">
        <v>98.79</v>
      </c>
      <c r="M1418" s="11" t="s">
        <v>3699</v>
      </c>
      <c r="N1418" s="41">
        <v>0</v>
      </c>
      <c r="O1418" s="42"/>
      <c r="P1418" s="43">
        <v>313600</v>
      </c>
      <c r="Q1418" s="41" t="s">
        <v>3700</v>
      </c>
      <c r="R1418" s="43">
        <v>-321900</v>
      </c>
      <c r="S1418" s="41">
        <v>0</v>
      </c>
      <c r="T1418" s="7" t="s">
        <v>3701</v>
      </c>
      <c r="U1418" s="46" t="s">
        <v>3702</v>
      </c>
      <c r="V1418" s="41">
        <v>4.32</v>
      </c>
      <c r="W1418" s="12">
        <v>45784</v>
      </c>
      <c r="X1418" s="12">
        <v>45772</v>
      </c>
      <c r="Y1418" s="47">
        <v>30265</v>
      </c>
      <c r="Z1418" s="42"/>
      <c r="AA1418" s="14">
        <v>45785</v>
      </c>
      <c r="AB1418" s="67" t="s">
        <v>75</v>
      </c>
      <c r="AC1418" s="47">
        <v>21</v>
      </c>
      <c r="AD1418" s="47" t="s">
        <v>133</v>
      </c>
      <c r="AE1418" s="13">
        <v>1035433000</v>
      </c>
      <c r="AF1418" s="47" t="s">
        <v>3703</v>
      </c>
      <c r="AG1418" t="str">
        <f t="shared" si="45"/>
        <v>ADA FOTO</v>
      </c>
    </row>
    <row r="1419" spans="1:33" ht="15.75" hidden="1" customHeight="1" thickBot="1">
      <c r="A1419" t="str">
        <f t="shared" si="44"/>
        <v>060181015940000</v>
      </c>
      <c r="B1419" s="41">
        <v>1413</v>
      </c>
      <c r="C1419" s="42" t="s">
        <v>3763</v>
      </c>
      <c r="D1419" s="7" t="s">
        <v>162</v>
      </c>
      <c r="E1419" s="41">
        <v>10</v>
      </c>
      <c r="F1419" s="43">
        <v>28000</v>
      </c>
      <c r="G1419" s="44">
        <v>10</v>
      </c>
      <c r="H1419" s="43">
        <v>26700</v>
      </c>
      <c r="I1419" s="43">
        <v>267000</v>
      </c>
      <c r="J1419" s="45">
        <v>267000</v>
      </c>
      <c r="K1419" s="43">
        <v>269750</v>
      </c>
      <c r="L1419" s="41">
        <v>98.98</v>
      </c>
      <c r="M1419" s="11" t="s">
        <v>3699</v>
      </c>
      <c r="N1419" s="41">
        <v>0</v>
      </c>
      <c r="O1419" s="42"/>
      <c r="P1419" s="43">
        <v>268420</v>
      </c>
      <c r="Q1419" s="41" t="s">
        <v>3700</v>
      </c>
      <c r="R1419" s="43">
        <v>-269750</v>
      </c>
      <c r="S1419" s="41">
        <v>0</v>
      </c>
      <c r="T1419" s="7" t="s">
        <v>3701</v>
      </c>
      <c r="U1419" s="46" t="s">
        <v>3702</v>
      </c>
      <c r="V1419" s="41">
        <v>130.69999999999999</v>
      </c>
      <c r="W1419" s="12">
        <v>45784</v>
      </c>
      <c r="X1419" s="12">
        <v>45772</v>
      </c>
      <c r="Y1419" s="47">
        <v>22130</v>
      </c>
      <c r="Z1419" s="42"/>
      <c r="AA1419" s="14">
        <v>45785</v>
      </c>
      <c r="AB1419" s="67" t="s">
        <v>75</v>
      </c>
      <c r="AC1419" s="47">
        <v>21</v>
      </c>
      <c r="AD1419" s="47" t="s">
        <v>133</v>
      </c>
      <c r="AE1419" s="13">
        <v>1015940000</v>
      </c>
      <c r="AF1419" s="47" t="s">
        <v>3703</v>
      </c>
      <c r="AG1419" t="str">
        <f t="shared" si="45"/>
        <v>ADA FOTO</v>
      </c>
    </row>
    <row r="1420" spans="1:33" ht="15.75" hidden="1" customHeight="1" thickBot="1">
      <c r="A1420" t="str">
        <f t="shared" si="44"/>
        <v>060181055131000</v>
      </c>
      <c r="B1420" s="41">
        <v>1414</v>
      </c>
      <c r="C1420" s="42" t="s">
        <v>3764</v>
      </c>
      <c r="D1420" s="7" t="s">
        <v>3765</v>
      </c>
      <c r="E1420" s="41">
        <v>12</v>
      </c>
      <c r="F1420" s="43">
        <v>35500</v>
      </c>
      <c r="G1420" s="44">
        <v>0</v>
      </c>
      <c r="H1420" s="41">
        <v>0</v>
      </c>
      <c r="I1420" s="43">
        <v>426000</v>
      </c>
      <c r="J1420" s="45">
        <v>426000</v>
      </c>
      <c r="K1420" s="43">
        <v>399900</v>
      </c>
      <c r="L1420" s="41">
        <v>106.53</v>
      </c>
      <c r="M1420" s="11" t="s">
        <v>3707</v>
      </c>
      <c r="N1420" s="41">
        <v>0</v>
      </c>
      <c r="O1420" s="42"/>
      <c r="P1420" s="43">
        <v>382464</v>
      </c>
      <c r="Q1420" s="41" t="s">
        <v>3700</v>
      </c>
      <c r="R1420" s="43">
        <v>-399900</v>
      </c>
      <c r="S1420" s="41">
        <v>0</v>
      </c>
      <c r="T1420" s="7" t="s">
        <v>3701</v>
      </c>
      <c r="U1420" s="46" t="s">
        <v>3702</v>
      </c>
      <c r="V1420" s="41">
        <v>13.52</v>
      </c>
      <c r="W1420" s="12">
        <v>45783</v>
      </c>
      <c r="X1420" s="12">
        <v>45780</v>
      </c>
      <c r="Y1420" s="47">
        <v>21017</v>
      </c>
      <c r="Z1420" s="42"/>
      <c r="AA1420" s="14">
        <v>45785</v>
      </c>
      <c r="AB1420" s="67" t="s">
        <v>75</v>
      </c>
      <c r="AC1420" s="47">
        <v>21</v>
      </c>
      <c r="AD1420" s="47" t="s">
        <v>133</v>
      </c>
      <c r="AE1420" s="13">
        <v>1055131000</v>
      </c>
      <c r="AF1420" s="47" t="s">
        <v>3703</v>
      </c>
      <c r="AG1420" t="str">
        <f t="shared" si="45"/>
        <v>ADA FOTO</v>
      </c>
    </row>
    <row r="1421" spans="1:33" ht="15.75" hidden="1" customHeight="1" thickBot="1">
      <c r="A1421" t="str">
        <f t="shared" si="44"/>
        <v>060181070906000</v>
      </c>
      <c r="B1421" s="41">
        <v>1415</v>
      </c>
      <c r="C1421" s="42" t="s">
        <v>3766</v>
      </c>
      <c r="D1421" s="7" t="s">
        <v>256</v>
      </c>
      <c r="E1421" s="41">
        <v>60</v>
      </c>
      <c r="F1421" s="43">
        <v>4475</v>
      </c>
      <c r="G1421" s="44">
        <v>60</v>
      </c>
      <c r="H1421" s="43">
        <v>4400</v>
      </c>
      <c r="I1421" s="43">
        <v>264000</v>
      </c>
      <c r="J1421" s="45">
        <v>264000</v>
      </c>
      <c r="K1421" s="43">
        <v>264000</v>
      </c>
      <c r="L1421" s="41">
        <v>100</v>
      </c>
      <c r="M1421" s="11" t="s">
        <v>3705</v>
      </c>
      <c r="N1421" s="41">
        <v>0</v>
      </c>
      <c r="O1421" s="42"/>
      <c r="P1421" s="43">
        <v>264360</v>
      </c>
      <c r="Q1421" s="41" t="s">
        <v>3700</v>
      </c>
      <c r="R1421" s="43">
        <v>-264000</v>
      </c>
      <c r="S1421" s="41">
        <v>0</v>
      </c>
      <c r="T1421" s="7" t="s">
        <v>3701</v>
      </c>
      <c r="U1421" s="46" t="s">
        <v>3711</v>
      </c>
      <c r="V1421" s="50">
        <v>7273.57</v>
      </c>
      <c r="W1421" s="12">
        <v>45785</v>
      </c>
      <c r="X1421" s="12">
        <v>45783</v>
      </c>
      <c r="Y1421" s="47">
        <v>21017</v>
      </c>
      <c r="Z1421" s="42"/>
      <c r="AA1421" s="14">
        <v>45785</v>
      </c>
      <c r="AB1421" s="67" t="s">
        <v>75</v>
      </c>
      <c r="AC1421" s="47">
        <v>21</v>
      </c>
      <c r="AD1421" s="47" t="s">
        <v>133</v>
      </c>
      <c r="AE1421" s="13">
        <v>1070906000</v>
      </c>
      <c r="AF1421" s="47" t="s">
        <v>3703</v>
      </c>
      <c r="AG1421" t="str">
        <f t="shared" si="45"/>
        <v>ADA FOTO</v>
      </c>
    </row>
    <row r="1422" spans="1:33" ht="15.75" hidden="1" customHeight="1" thickBot="1">
      <c r="A1422" t="str">
        <f t="shared" si="44"/>
        <v>060181087247000</v>
      </c>
      <c r="B1422" s="41">
        <v>1416</v>
      </c>
      <c r="C1422" s="42" t="s">
        <v>3767</v>
      </c>
      <c r="D1422" s="7" t="s">
        <v>3768</v>
      </c>
      <c r="E1422" s="41">
        <v>12</v>
      </c>
      <c r="F1422" s="43">
        <v>30500</v>
      </c>
      <c r="G1422" s="44">
        <v>0</v>
      </c>
      <c r="H1422" s="43">
        <v>0</v>
      </c>
      <c r="I1422" s="43">
        <v>366000</v>
      </c>
      <c r="J1422" s="45">
        <v>366000</v>
      </c>
      <c r="K1422" s="43">
        <v>324500</v>
      </c>
      <c r="L1422" s="41">
        <v>112.79</v>
      </c>
      <c r="M1422" s="11" t="s">
        <v>3707</v>
      </c>
      <c r="N1422" s="41">
        <v>0</v>
      </c>
      <c r="O1422" s="42"/>
      <c r="P1422" s="43">
        <v>405060</v>
      </c>
      <c r="Q1422" s="41" t="s">
        <v>3700</v>
      </c>
      <c r="R1422" s="43">
        <v>-324500</v>
      </c>
      <c r="S1422" s="41">
        <v>0</v>
      </c>
      <c r="T1422" s="7" t="s">
        <v>3701</v>
      </c>
      <c r="U1422" s="46" t="s">
        <v>3702</v>
      </c>
      <c r="V1422" s="41">
        <v>0.98</v>
      </c>
      <c r="W1422" s="12">
        <v>45783</v>
      </c>
      <c r="X1422" s="12">
        <v>45772</v>
      </c>
      <c r="Y1422" s="47">
        <v>37971</v>
      </c>
      <c r="Z1422" s="42"/>
      <c r="AA1422" s="14">
        <v>45785</v>
      </c>
      <c r="AB1422" s="67" t="s">
        <v>75</v>
      </c>
      <c r="AC1422" s="47">
        <v>21</v>
      </c>
      <c r="AD1422" s="47" t="s">
        <v>133</v>
      </c>
      <c r="AE1422" s="13">
        <v>1087247000</v>
      </c>
      <c r="AF1422" s="47" t="s">
        <v>3703</v>
      </c>
      <c r="AG1422" t="str">
        <f t="shared" si="45"/>
        <v>ADA FOTO</v>
      </c>
    </row>
    <row r="1423" spans="1:33" ht="15.75" hidden="1" customHeight="1" thickBot="1">
      <c r="A1423" t="str">
        <f t="shared" si="44"/>
        <v>060181087250000</v>
      </c>
      <c r="B1423" s="41">
        <v>1417</v>
      </c>
      <c r="C1423" s="42" t="s">
        <v>3769</v>
      </c>
      <c r="D1423" s="7" t="s">
        <v>3770</v>
      </c>
      <c r="E1423" s="41">
        <v>12</v>
      </c>
      <c r="F1423" s="43">
        <v>35000</v>
      </c>
      <c r="G1423" s="44">
        <v>12</v>
      </c>
      <c r="H1423" s="43">
        <v>34667</v>
      </c>
      <c r="I1423" s="43">
        <v>416004</v>
      </c>
      <c r="J1423" s="45">
        <v>416004</v>
      </c>
      <c r="K1423" s="43">
        <v>323100</v>
      </c>
      <c r="L1423" s="41">
        <v>128.75</v>
      </c>
      <c r="M1423" s="11" t="s">
        <v>3707</v>
      </c>
      <c r="N1423" s="41">
        <v>0</v>
      </c>
      <c r="O1423" s="42"/>
      <c r="P1423" s="43">
        <v>387024</v>
      </c>
      <c r="Q1423" s="41" t="s">
        <v>3700</v>
      </c>
      <c r="R1423" s="43">
        <v>-323100</v>
      </c>
      <c r="S1423" s="41">
        <v>0</v>
      </c>
      <c r="T1423" s="7" t="s">
        <v>3701</v>
      </c>
      <c r="U1423" s="46" t="s">
        <v>3702</v>
      </c>
      <c r="V1423" s="41">
        <v>1.02</v>
      </c>
      <c r="W1423" s="12">
        <v>45780</v>
      </c>
      <c r="X1423" s="12">
        <v>45741</v>
      </c>
      <c r="Y1423" s="47">
        <v>37971</v>
      </c>
      <c r="Z1423" s="42"/>
      <c r="AA1423" s="14">
        <v>45785</v>
      </c>
      <c r="AB1423" s="67" t="s">
        <v>75</v>
      </c>
      <c r="AC1423" s="47">
        <v>21</v>
      </c>
      <c r="AD1423" s="47" t="s">
        <v>133</v>
      </c>
      <c r="AE1423" s="13">
        <v>1087250000</v>
      </c>
      <c r="AF1423" s="47" t="s">
        <v>3703</v>
      </c>
      <c r="AG1423" t="str">
        <f t="shared" si="45"/>
        <v>ADA FOTO</v>
      </c>
    </row>
    <row r="1424" spans="1:33" ht="15.75" hidden="1" customHeight="1" thickBot="1">
      <c r="A1424" t="str">
        <f t="shared" si="44"/>
        <v>060181084654000</v>
      </c>
      <c r="B1424" s="41">
        <v>1418</v>
      </c>
      <c r="C1424" s="42" t="s">
        <v>3771</v>
      </c>
      <c r="D1424" s="7" t="s">
        <v>3772</v>
      </c>
      <c r="E1424" s="41">
        <v>12</v>
      </c>
      <c r="F1424" s="43">
        <v>12500</v>
      </c>
      <c r="G1424" s="44">
        <v>0</v>
      </c>
      <c r="H1424" s="41">
        <v>0</v>
      </c>
      <c r="I1424" s="43">
        <v>150000</v>
      </c>
      <c r="J1424" s="45">
        <v>150000</v>
      </c>
      <c r="K1424" s="43">
        <v>130800</v>
      </c>
      <c r="L1424" s="41">
        <v>114.68</v>
      </c>
      <c r="M1424" s="11" t="s">
        <v>3707</v>
      </c>
      <c r="N1424" s="41">
        <v>0</v>
      </c>
      <c r="O1424" s="42"/>
      <c r="P1424" s="43">
        <v>141756</v>
      </c>
      <c r="Q1424" s="41" t="s">
        <v>3700</v>
      </c>
      <c r="R1424" s="43">
        <v>-130800</v>
      </c>
      <c r="S1424" s="41">
        <v>0</v>
      </c>
      <c r="T1424" s="7" t="s">
        <v>3701</v>
      </c>
      <c r="U1424" s="46" t="s">
        <v>3702</v>
      </c>
      <c r="V1424" s="41">
        <v>12.55</v>
      </c>
      <c r="W1424" s="12">
        <v>45785</v>
      </c>
      <c r="X1424" s="12">
        <v>45728</v>
      </c>
      <c r="Y1424" s="47">
        <v>37971</v>
      </c>
      <c r="Z1424" s="42"/>
      <c r="AA1424" s="14">
        <v>45785</v>
      </c>
      <c r="AB1424" s="67" t="s">
        <v>75</v>
      </c>
      <c r="AC1424" s="47">
        <v>21</v>
      </c>
      <c r="AD1424" s="47" t="s">
        <v>133</v>
      </c>
      <c r="AE1424" s="13">
        <v>1084654000</v>
      </c>
      <c r="AF1424" s="47" t="s">
        <v>3703</v>
      </c>
      <c r="AG1424" t="str">
        <f t="shared" si="45"/>
        <v>ADA FOTO</v>
      </c>
    </row>
    <row r="1425" spans="1:33" ht="15.75" hidden="1" customHeight="1" thickBot="1">
      <c r="A1425" t="str">
        <f t="shared" si="44"/>
        <v>060181084784000</v>
      </c>
      <c r="B1425" s="41">
        <v>1419</v>
      </c>
      <c r="C1425" s="42" t="s">
        <v>3773</v>
      </c>
      <c r="D1425" s="7" t="s">
        <v>3774</v>
      </c>
      <c r="E1425" s="41">
        <v>3</v>
      </c>
      <c r="F1425" s="43">
        <v>67900</v>
      </c>
      <c r="G1425" s="44">
        <v>0</v>
      </c>
      <c r="H1425" s="43">
        <v>0</v>
      </c>
      <c r="I1425" s="43">
        <v>203700</v>
      </c>
      <c r="J1425" s="45">
        <v>203700</v>
      </c>
      <c r="K1425" s="43">
        <v>206100</v>
      </c>
      <c r="L1425" s="41">
        <v>98.84</v>
      </c>
      <c r="M1425" s="11" t="s">
        <v>3699</v>
      </c>
      <c r="N1425" s="41">
        <v>0</v>
      </c>
      <c r="O1425" s="42"/>
      <c r="P1425" s="43">
        <v>198660</v>
      </c>
      <c r="Q1425" s="41" t="s">
        <v>3700</v>
      </c>
      <c r="R1425" s="43">
        <v>-206100</v>
      </c>
      <c r="S1425" s="41">
        <v>0</v>
      </c>
      <c r="T1425" s="7" t="s">
        <v>3701</v>
      </c>
      <c r="U1425" s="46" t="s">
        <v>3702</v>
      </c>
      <c r="V1425" s="41">
        <v>2.96</v>
      </c>
      <c r="W1425" s="12">
        <v>45782</v>
      </c>
      <c r="X1425" s="12">
        <v>45777</v>
      </c>
      <c r="Y1425" s="47">
        <v>37971</v>
      </c>
      <c r="Z1425" s="42"/>
      <c r="AA1425" s="14">
        <v>45785</v>
      </c>
      <c r="AB1425" s="67" t="s">
        <v>75</v>
      </c>
      <c r="AC1425" s="47">
        <v>21</v>
      </c>
      <c r="AD1425" s="47" t="s">
        <v>133</v>
      </c>
      <c r="AE1425" s="13">
        <v>1084784000</v>
      </c>
      <c r="AF1425" s="47" t="s">
        <v>3703</v>
      </c>
      <c r="AG1425" t="str">
        <f t="shared" si="45"/>
        <v>ADA FOTO</v>
      </c>
    </row>
    <row r="1426" spans="1:33" ht="15.75" hidden="1" customHeight="1" thickBot="1">
      <c r="A1426" t="str">
        <f t="shared" si="44"/>
        <v>060181084655000</v>
      </c>
      <c r="B1426" s="41">
        <v>1420</v>
      </c>
      <c r="C1426" s="42" t="s">
        <v>3775</v>
      </c>
      <c r="D1426" s="7" t="s">
        <v>3776</v>
      </c>
      <c r="E1426" s="41">
        <v>12</v>
      </c>
      <c r="F1426" s="43">
        <v>23500</v>
      </c>
      <c r="G1426" s="44">
        <v>0</v>
      </c>
      <c r="H1426" s="43">
        <v>0</v>
      </c>
      <c r="I1426" s="43">
        <v>282000</v>
      </c>
      <c r="J1426" s="45">
        <v>282000</v>
      </c>
      <c r="K1426" s="43">
        <v>258600</v>
      </c>
      <c r="L1426" s="41">
        <v>109.05</v>
      </c>
      <c r="M1426" s="11" t="s">
        <v>3707</v>
      </c>
      <c r="N1426" s="41">
        <v>0</v>
      </c>
      <c r="O1426" s="42"/>
      <c r="P1426" s="43">
        <v>332412</v>
      </c>
      <c r="Q1426" s="41" t="s">
        <v>3700</v>
      </c>
      <c r="R1426" s="43">
        <v>-258600</v>
      </c>
      <c r="S1426" s="41">
        <v>0</v>
      </c>
      <c r="T1426" s="7" t="s">
        <v>3701</v>
      </c>
      <c r="U1426" s="46" t="s">
        <v>3702</v>
      </c>
      <c r="V1426" s="41">
        <v>1.77</v>
      </c>
      <c r="W1426" s="12">
        <v>45784</v>
      </c>
      <c r="X1426" s="12">
        <v>45777</v>
      </c>
      <c r="Y1426" s="47">
        <v>37971</v>
      </c>
      <c r="Z1426" s="42"/>
      <c r="AA1426" s="14">
        <v>45785</v>
      </c>
      <c r="AB1426" s="67" t="s">
        <v>75</v>
      </c>
      <c r="AC1426" s="47">
        <v>21</v>
      </c>
      <c r="AD1426" s="47" t="s">
        <v>133</v>
      </c>
      <c r="AE1426" s="13">
        <v>1084655000</v>
      </c>
      <c r="AF1426" s="47" t="s">
        <v>3703</v>
      </c>
      <c r="AG1426" t="str">
        <f t="shared" si="45"/>
        <v>ADA FOTO</v>
      </c>
    </row>
    <row r="1427" spans="1:33" ht="15.75" hidden="1" customHeight="1" thickBot="1">
      <c r="A1427" t="str">
        <f t="shared" si="44"/>
        <v>060181084657000</v>
      </c>
      <c r="B1427" s="41">
        <v>1421</v>
      </c>
      <c r="C1427" s="42" t="s">
        <v>3777</v>
      </c>
      <c r="D1427" s="7" t="s">
        <v>3778</v>
      </c>
      <c r="E1427" s="41">
        <v>3</v>
      </c>
      <c r="F1427" s="43">
        <v>86500</v>
      </c>
      <c r="G1427" s="44">
        <v>0</v>
      </c>
      <c r="H1427" s="43">
        <v>0</v>
      </c>
      <c r="I1427" s="43">
        <v>259500</v>
      </c>
      <c r="J1427" s="45">
        <v>259500</v>
      </c>
      <c r="K1427" s="43">
        <v>247900</v>
      </c>
      <c r="L1427" s="41">
        <v>104.68</v>
      </c>
      <c r="M1427" s="11" t="s">
        <v>3707</v>
      </c>
      <c r="N1427" s="41">
        <v>0</v>
      </c>
      <c r="O1427" s="42"/>
      <c r="P1427" s="43">
        <v>257298</v>
      </c>
      <c r="Q1427" s="41" t="s">
        <v>3700</v>
      </c>
      <c r="R1427" s="43">
        <v>-247900</v>
      </c>
      <c r="S1427" s="41">
        <v>0</v>
      </c>
      <c r="T1427" s="7" t="s">
        <v>3701</v>
      </c>
      <c r="U1427" s="46" t="s">
        <v>3702</v>
      </c>
      <c r="V1427" s="41">
        <v>0.95</v>
      </c>
      <c r="W1427" s="12">
        <v>45779</v>
      </c>
      <c r="X1427" s="12">
        <v>45736</v>
      </c>
      <c r="Y1427" s="47">
        <v>37971</v>
      </c>
      <c r="Z1427" s="42"/>
      <c r="AA1427" s="14">
        <v>45785</v>
      </c>
      <c r="AB1427" s="67" t="s">
        <v>75</v>
      </c>
      <c r="AC1427" s="47">
        <v>21</v>
      </c>
      <c r="AD1427" s="47" t="s">
        <v>133</v>
      </c>
      <c r="AE1427" s="13">
        <v>1084657000</v>
      </c>
      <c r="AF1427" s="47" t="s">
        <v>3703</v>
      </c>
      <c r="AG1427" t="str">
        <f t="shared" si="45"/>
        <v>ADA FOTO</v>
      </c>
    </row>
    <row r="1428" spans="1:33" ht="15.75" hidden="1" customHeight="1" thickBot="1">
      <c r="A1428" t="str">
        <f t="shared" si="44"/>
        <v>060181084658000</v>
      </c>
      <c r="B1428" s="41">
        <v>1422</v>
      </c>
      <c r="C1428" s="42" t="s">
        <v>3779</v>
      </c>
      <c r="D1428" s="7" t="s">
        <v>3780</v>
      </c>
      <c r="E1428" s="41">
        <v>12</v>
      </c>
      <c r="F1428" s="43">
        <v>15300</v>
      </c>
      <c r="G1428" s="44">
        <v>0</v>
      </c>
      <c r="H1428" s="43">
        <v>0</v>
      </c>
      <c r="I1428" s="43">
        <v>183600</v>
      </c>
      <c r="J1428" s="45">
        <v>183600</v>
      </c>
      <c r="K1428" s="43">
        <v>179500</v>
      </c>
      <c r="L1428" s="41">
        <v>102.28</v>
      </c>
      <c r="M1428" s="11" t="s">
        <v>3707</v>
      </c>
      <c r="N1428" s="41">
        <v>0</v>
      </c>
      <c r="O1428" s="42"/>
      <c r="P1428" s="43">
        <v>183204</v>
      </c>
      <c r="Q1428" s="41" t="s">
        <v>3700</v>
      </c>
      <c r="R1428" s="43">
        <v>-179500</v>
      </c>
      <c r="S1428" s="41">
        <v>0</v>
      </c>
      <c r="T1428" s="7" t="s">
        <v>3701</v>
      </c>
      <c r="U1428" s="46" t="s">
        <v>3702</v>
      </c>
      <c r="V1428" s="41">
        <v>4.34</v>
      </c>
      <c r="W1428" s="12">
        <v>45780</v>
      </c>
      <c r="X1428" s="12">
        <v>45639</v>
      </c>
      <c r="Y1428" s="47">
        <v>37971</v>
      </c>
      <c r="Z1428" s="42"/>
      <c r="AA1428" s="14">
        <v>45785</v>
      </c>
      <c r="AB1428" s="67" t="s">
        <v>75</v>
      </c>
      <c r="AC1428" s="47">
        <v>21</v>
      </c>
      <c r="AD1428" s="47" t="s">
        <v>133</v>
      </c>
      <c r="AE1428" s="13">
        <v>1084658000</v>
      </c>
      <c r="AF1428" s="47" t="s">
        <v>3703</v>
      </c>
      <c r="AG1428" t="str">
        <f t="shared" si="45"/>
        <v>ADA FOTO</v>
      </c>
    </row>
    <row r="1429" spans="1:33" ht="15.75" hidden="1" customHeight="1" thickBot="1">
      <c r="A1429" t="str">
        <f t="shared" si="44"/>
        <v>060181036780000</v>
      </c>
      <c r="B1429" s="41">
        <v>1423</v>
      </c>
      <c r="C1429" s="42" t="s">
        <v>3781</v>
      </c>
      <c r="D1429" s="7" t="s">
        <v>3782</v>
      </c>
      <c r="E1429" s="41">
        <v>6</v>
      </c>
      <c r="F1429" s="43">
        <v>44000</v>
      </c>
      <c r="G1429" s="44">
        <v>0</v>
      </c>
      <c r="H1429" s="43">
        <v>0</v>
      </c>
      <c r="I1429" s="43">
        <v>264000</v>
      </c>
      <c r="J1429" s="45">
        <v>264000</v>
      </c>
      <c r="K1429" s="43">
        <v>220300</v>
      </c>
      <c r="L1429" s="41">
        <v>119.84</v>
      </c>
      <c r="M1429" s="11" t="s">
        <v>3707</v>
      </c>
      <c r="N1429" s="41">
        <v>0</v>
      </c>
      <c r="O1429" s="42"/>
      <c r="P1429" s="43">
        <v>231666</v>
      </c>
      <c r="Q1429" s="41" t="s">
        <v>3700</v>
      </c>
      <c r="R1429" s="43">
        <v>-220300</v>
      </c>
      <c r="S1429" s="41">
        <v>0</v>
      </c>
      <c r="T1429" s="7" t="s">
        <v>3701</v>
      </c>
      <c r="U1429" s="46" t="s">
        <v>3702</v>
      </c>
      <c r="V1429" s="50">
        <v>18.920000000000002</v>
      </c>
      <c r="W1429" s="12">
        <v>45783</v>
      </c>
      <c r="X1429" s="12">
        <v>45776</v>
      </c>
      <c r="Y1429" s="47">
        <v>22576</v>
      </c>
      <c r="Z1429" s="42"/>
      <c r="AA1429" s="14">
        <v>45785</v>
      </c>
      <c r="AB1429" s="67" t="s">
        <v>75</v>
      </c>
      <c r="AC1429" s="47">
        <v>21</v>
      </c>
      <c r="AD1429" s="47" t="s">
        <v>133</v>
      </c>
      <c r="AE1429" s="13">
        <v>1036780000</v>
      </c>
      <c r="AF1429" s="47" t="s">
        <v>3703</v>
      </c>
      <c r="AG1429" t="str">
        <f t="shared" si="45"/>
        <v>ADA FOTO</v>
      </c>
    </row>
    <row r="1430" spans="1:33" ht="15.75" hidden="1" customHeight="1" thickBot="1">
      <c r="A1430" t="str">
        <f t="shared" si="44"/>
        <v>060181137122000</v>
      </c>
      <c r="B1430" s="41">
        <v>1424</v>
      </c>
      <c r="C1430" s="42" t="s">
        <v>3783</v>
      </c>
      <c r="D1430" s="7" t="s">
        <v>442</v>
      </c>
      <c r="E1430" s="41">
        <v>48</v>
      </c>
      <c r="F1430" s="43">
        <v>4700</v>
      </c>
      <c r="G1430" s="44">
        <v>48</v>
      </c>
      <c r="H1430" s="43">
        <v>4475</v>
      </c>
      <c r="I1430" s="43">
        <v>214800</v>
      </c>
      <c r="J1430" s="45">
        <v>214800</v>
      </c>
      <c r="K1430" s="43">
        <v>218550</v>
      </c>
      <c r="L1430" s="41">
        <v>98.28</v>
      </c>
      <c r="M1430" s="11" t="s">
        <v>3699</v>
      </c>
      <c r="N1430" s="41">
        <v>0</v>
      </c>
      <c r="O1430" s="42"/>
      <c r="P1430" s="43">
        <v>218640</v>
      </c>
      <c r="Q1430" s="41" t="s">
        <v>3700</v>
      </c>
      <c r="R1430" s="43">
        <v>-218550</v>
      </c>
      <c r="S1430" s="41">
        <v>0</v>
      </c>
      <c r="T1430" s="7" t="s">
        <v>3701</v>
      </c>
      <c r="U1430" s="46" t="s">
        <v>3711</v>
      </c>
      <c r="V1430" s="50">
        <v>402.16</v>
      </c>
      <c r="W1430" s="12">
        <v>45780</v>
      </c>
      <c r="X1430" s="12">
        <v>45763</v>
      </c>
      <c r="Y1430" s="47">
        <v>25419</v>
      </c>
      <c r="Z1430" s="42"/>
      <c r="AA1430" s="14">
        <v>45785</v>
      </c>
      <c r="AB1430" s="67" t="s">
        <v>75</v>
      </c>
      <c r="AC1430" s="47">
        <v>21</v>
      </c>
      <c r="AD1430" s="47" t="s">
        <v>133</v>
      </c>
      <c r="AE1430" s="13">
        <v>1137122000</v>
      </c>
      <c r="AF1430" s="47" t="s">
        <v>3703</v>
      </c>
      <c r="AG1430" t="str">
        <f t="shared" si="45"/>
        <v>ADA FOTO</v>
      </c>
    </row>
    <row r="1431" spans="1:33" ht="15.75" hidden="1" customHeight="1" thickBot="1">
      <c r="A1431" t="str">
        <f t="shared" si="44"/>
        <v>060181115338000</v>
      </c>
      <c r="B1431" s="41">
        <v>1425</v>
      </c>
      <c r="C1431" s="42" t="s">
        <v>3784</v>
      </c>
      <c r="D1431" s="7" t="s">
        <v>424</v>
      </c>
      <c r="E1431" s="41">
        <v>36</v>
      </c>
      <c r="F1431" s="43">
        <v>4800</v>
      </c>
      <c r="G1431" s="44">
        <v>36</v>
      </c>
      <c r="H1431" s="43">
        <v>4600</v>
      </c>
      <c r="I1431" s="43">
        <v>165600</v>
      </c>
      <c r="J1431" s="45">
        <v>165600</v>
      </c>
      <c r="K1431" s="43">
        <v>195000</v>
      </c>
      <c r="L1431" s="41">
        <v>84.92</v>
      </c>
      <c r="M1431" s="11" t="s">
        <v>3699</v>
      </c>
      <c r="N1431" s="41">
        <v>0</v>
      </c>
      <c r="O1431" s="42"/>
      <c r="P1431" s="43">
        <v>159840</v>
      </c>
      <c r="Q1431" s="41" t="s">
        <v>3700</v>
      </c>
      <c r="R1431" s="43">
        <v>-195000</v>
      </c>
      <c r="S1431" s="41">
        <v>0</v>
      </c>
      <c r="T1431" s="7" t="s">
        <v>3701</v>
      </c>
      <c r="U1431" s="46" t="s">
        <v>3702</v>
      </c>
      <c r="V1431" s="50">
        <v>1559.49</v>
      </c>
      <c r="W1431" s="12">
        <v>45785</v>
      </c>
      <c r="X1431" s="12">
        <v>45783</v>
      </c>
      <c r="Y1431" s="47">
        <v>39784</v>
      </c>
      <c r="Z1431" s="42"/>
      <c r="AA1431" s="14">
        <v>45785</v>
      </c>
      <c r="AB1431" s="67" t="s">
        <v>75</v>
      </c>
      <c r="AC1431" s="47">
        <v>21</v>
      </c>
      <c r="AD1431" s="47" t="s">
        <v>133</v>
      </c>
      <c r="AE1431" s="13">
        <v>1115338000</v>
      </c>
      <c r="AF1431" s="47" t="s">
        <v>3703</v>
      </c>
      <c r="AG1431" t="str">
        <f t="shared" si="45"/>
        <v>ADA FOTO</v>
      </c>
    </row>
    <row r="1432" spans="1:33" ht="15.75" hidden="1" customHeight="1" thickBot="1">
      <c r="A1432" t="str">
        <f t="shared" si="44"/>
        <v>060181077236000</v>
      </c>
      <c r="B1432" s="41">
        <v>1426</v>
      </c>
      <c r="C1432" s="42" t="s">
        <v>3785</v>
      </c>
      <c r="D1432" s="7" t="s">
        <v>298</v>
      </c>
      <c r="E1432" s="41">
        <v>12</v>
      </c>
      <c r="F1432" s="43">
        <v>18500</v>
      </c>
      <c r="G1432" s="44">
        <v>12</v>
      </c>
      <c r="H1432" s="43">
        <v>16008</v>
      </c>
      <c r="I1432" s="43">
        <v>192096</v>
      </c>
      <c r="J1432" s="45">
        <v>192096</v>
      </c>
      <c r="K1432" s="43">
        <v>205200</v>
      </c>
      <c r="L1432" s="41">
        <v>93.61</v>
      </c>
      <c r="M1432" s="11" t="s">
        <v>3699</v>
      </c>
      <c r="N1432" s="41">
        <v>0</v>
      </c>
      <c r="O1432" s="42"/>
      <c r="P1432" s="43">
        <v>195204</v>
      </c>
      <c r="Q1432" s="41" t="s">
        <v>3700</v>
      </c>
      <c r="R1432" s="43">
        <v>-205200</v>
      </c>
      <c r="S1432" s="41">
        <v>0</v>
      </c>
      <c r="T1432" s="7" t="s">
        <v>3701</v>
      </c>
      <c r="U1432" s="46" t="s">
        <v>3702</v>
      </c>
      <c r="V1432" s="41">
        <v>405.89</v>
      </c>
      <c r="W1432" s="12">
        <v>45785</v>
      </c>
      <c r="X1432" s="12">
        <v>45565</v>
      </c>
      <c r="Y1432" s="47">
        <v>34063</v>
      </c>
      <c r="Z1432" s="42"/>
      <c r="AA1432" s="14">
        <v>45785</v>
      </c>
      <c r="AB1432" s="67" t="s">
        <v>75</v>
      </c>
      <c r="AC1432" s="47">
        <v>26</v>
      </c>
      <c r="AD1432" s="47" t="s">
        <v>133</v>
      </c>
      <c r="AE1432" s="13">
        <v>1077236000</v>
      </c>
      <c r="AF1432" s="47" t="s">
        <v>3703</v>
      </c>
      <c r="AG1432" t="str">
        <f t="shared" si="45"/>
        <v>ADA FOTO</v>
      </c>
    </row>
    <row r="1433" spans="1:33" ht="15.75" hidden="1" customHeight="1" thickBot="1">
      <c r="A1433" t="str">
        <f t="shared" si="44"/>
        <v>060181074674000</v>
      </c>
      <c r="B1433" s="41">
        <v>1427</v>
      </c>
      <c r="C1433" s="42" t="s">
        <v>3786</v>
      </c>
      <c r="D1433" s="7" t="s">
        <v>3787</v>
      </c>
      <c r="E1433" s="41">
        <v>20</v>
      </c>
      <c r="F1433" s="43">
        <v>8200</v>
      </c>
      <c r="G1433" s="44">
        <v>20</v>
      </c>
      <c r="H1433" s="43">
        <v>7600</v>
      </c>
      <c r="I1433" s="43">
        <v>152000</v>
      </c>
      <c r="J1433" s="45">
        <v>152000</v>
      </c>
      <c r="K1433" s="43">
        <v>162500</v>
      </c>
      <c r="L1433" s="41">
        <v>93.54</v>
      </c>
      <c r="M1433" s="11" t="s">
        <v>3699</v>
      </c>
      <c r="N1433" s="41">
        <v>0</v>
      </c>
      <c r="O1433" s="42"/>
      <c r="P1433" s="43">
        <v>158520</v>
      </c>
      <c r="Q1433" s="41" t="s">
        <v>3700</v>
      </c>
      <c r="R1433" s="43">
        <v>-162500</v>
      </c>
      <c r="S1433" s="41">
        <v>0</v>
      </c>
      <c r="T1433" s="7" t="s">
        <v>3701</v>
      </c>
      <c r="U1433" s="46" t="s">
        <v>3702</v>
      </c>
      <c r="V1433" s="41">
        <v>46.95</v>
      </c>
      <c r="W1433" s="12">
        <v>45784</v>
      </c>
      <c r="X1433" s="12">
        <v>45727</v>
      </c>
      <c r="Y1433" s="47">
        <v>22041</v>
      </c>
      <c r="Z1433" s="42"/>
      <c r="AA1433" s="14">
        <v>45785</v>
      </c>
      <c r="AB1433" s="67" t="s">
        <v>75</v>
      </c>
      <c r="AC1433" s="47">
        <v>26</v>
      </c>
      <c r="AD1433" s="47" t="s">
        <v>133</v>
      </c>
      <c r="AE1433" s="13">
        <v>1074674000</v>
      </c>
      <c r="AF1433" s="47" t="s">
        <v>3703</v>
      </c>
      <c r="AG1433" t="str">
        <f t="shared" si="45"/>
        <v>ADA FOTO</v>
      </c>
    </row>
    <row r="1434" spans="1:33" ht="15.75" hidden="1" customHeight="1" thickBot="1">
      <c r="A1434" t="str">
        <f t="shared" si="44"/>
        <v>060181102123000</v>
      </c>
      <c r="B1434" s="41">
        <v>1428</v>
      </c>
      <c r="C1434" s="42" t="s">
        <v>3788</v>
      </c>
      <c r="D1434" s="7" t="s">
        <v>406</v>
      </c>
      <c r="E1434" s="41">
        <v>12</v>
      </c>
      <c r="F1434" s="43">
        <v>16500</v>
      </c>
      <c r="G1434" s="44">
        <v>12</v>
      </c>
      <c r="H1434" s="43">
        <v>13417</v>
      </c>
      <c r="I1434" s="43">
        <v>161004</v>
      </c>
      <c r="J1434" s="45">
        <v>161004</v>
      </c>
      <c r="K1434" s="43">
        <v>166000</v>
      </c>
      <c r="L1434" s="41">
        <v>96.99</v>
      </c>
      <c r="M1434" s="11" t="s">
        <v>3699</v>
      </c>
      <c r="N1434" s="41">
        <v>0</v>
      </c>
      <c r="O1434" s="42"/>
      <c r="P1434" s="43">
        <v>165924</v>
      </c>
      <c r="Q1434" s="41" t="s">
        <v>3700</v>
      </c>
      <c r="R1434" s="43">
        <v>-166000</v>
      </c>
      <c r="S1434" s="41">
        <v>0</v>
      </c>
      <c r="T1434" s="7" t="s">
        <v>3701</v>
      </c>
      <c r="U1434" s="46" t="s">
        <v>3702</v>
      </c>
      <c r="V1434" s="41">
        <v>277.79000000000002</v>
      </c>
      <c r="W1434" s="12">
        <v>45785</v>
      </c>
      <c r="X1434" s="12">
        <v>45779</v>
      </c>
      <c r="Y1434" s="47">
        <v>34063</v>
      </c>
      <c r="Z1434" s="42"/>
      <c r="AA1434" s="14">
        <v>45785</v>
      </c>
      <c r="AB1434" s="67" t="s">
        <v>75</v>
      </c>
      <c r="AC1434" s="47">
        <v>26</v>
      </c>
      <c r="AD1434" s="47" t="s">
        <v>133</v>
      </c>
      <c r="AE1434" s="13">
        <v>1102123000</v>
      </c>
      <c r="AF1434" s="47" t="s">
        <v>3703</v>
      </c>
      <c r="AG1434" t="str">
        <f t="shared" si="45"/>
        <v>ADA FOTO</v>
      </c>
    </row>
    <row r="1435" spans="1:33" ht="15.75" hidden="1" customHeight="1" thickBot="1">
      <c r="A1435" t="str">
        <f t="shared" si="44"/>
        <v>060181074883000</v>
      </c>
      <c r="B1435" s="41">
        <v>1429</v>
      </c>
      <c r="C1435" s="42" t="s">
        <v>3789</v>
      </c>
      <c r="D1435" s="7" t="s">
        <v>286</v>
      </c>
      <c r="E1435" s="41">
        <v>50</v>
      </c>
      <c r="F1435" s="43">
        <v>16300</v>
      </c>
      <c r="G1435" s="44">
        <v>50</v>
      </c>
      <c r="H1435" s="43">
        <v>14940</v>
      </c>
      <c r="I1435" s="43">
        <v>747000</v>
      </c>
      <c r="J1435" s="45">
        <v>747000</v>
      </c>
      <c r="K1435" s="43">
        <v>755000</v>
      </c>
      <c r="L1435" s="41">
        <v>98.94</v>
      </c>
      <c r="M1435" s="11" t="s">
        <v>3699</v>
      </c>
      <c r="N1435" s="41">
        <v>0</v>
      </c>
      <c r="O1435" s="42"/>
      <c r="P1435" s="43">
        <v>743850</v>
      </c>
      <c r="Q1435" s="41" t="s">
        <v>3700</v>
      </c>
      <c r="R1435" s="43">
        <v>-755000</v>
      </c>
      <c r="S1435" s="41">
        <v>0</v>
      </c>
      <c r="T1435" s="7" t="s">
        <v>3701</v>
      </c>
      <c r="U1435" s="46" t="s">
        <v>3702</v>
      </c>
      <c r="V1435" s="41">
        <v>23.47</v>
      </c>
      <c r="W1435" s="12">
        <v>45785</v>
      </c>
      <c r="X1435" s="12">
        <v>45729</v>
      </c>
      <c r="Y1435" s="47">
        <v>39884</v>
      </c>
      <c r="Z1435" s="42"/>
      <c r="AA1435" s="14">
        <v>45785</v>
      </c>
      <c r="AB1435" s="67" t="s">
        <v>75</v>
      </c>
      <c r="AC1435" s="47">
        <v>26</v>
      </c>
      <c r="AD1435" s="47" t="s">
        <v>133</v>
      </c>
      <c r="AE1435" s="13">
        <v>1074883000</v>
      </c>
      <c r="AF1435" s="47" t="s">
        <v>3703</v>
      </c>
      <c r="AG1435" t="str">
        <f t="shared" si="45"/>
        <v>ADA FOTO</v>
      </c>
    </row>
    <row r="1436" spans="1:33" ht="15.75" hidden="1" customHeight="1" thickBot="1">
      <c r="A1436" t="str">
        <f t="shared" si="44"/>
        <v>060181077237000</v>
      </c>
      <c r="B1436" s="41">
        <v>1430</v>
      </c>
      <c r="C1436" s="42" t="s">
        <v>3790</v>
      </c>
      <c r="D1436" s="7" t="s">
        <v>3791</v>
      </c>
      <c r="E1436" s="41">
        <v>12</v>
      </c>
      <c r="F1436" s="43">
        <v>18700</v>
      </c>
      <c r="G1436" s="44">
        <v>12</v>
      </c>
      <c r="H1436" s="43">
        <v>16008</v>
      </c>
      <c r="I1436" s="43">
        <v>192096</v>
      </c>
      <c r="J1436" s="45">
        <v>192096</v>
      </c>
      <c r="K1436" s="43">
        <v>196800</v>
      </c>
      <c r="L1436" s="41">
        <v>97.61</v>
      </c>
      <c r="M1436" s="11" t="s">
        <v>3699</v>
      </c>
      <c r="N1436" s="41">
        <v>0</v>
      </c>
      <c r="O1436" s="42"/>
      <c r="P1436" s="43">
        <v>195204</v>
      </c>
      <c r="Q1436" s="41" t="s">
        <v>3700</v>
      </c>
      <c r="R1436" s="43">
        <v>-196800</v>
      </c>
      <c r="S1436" s="41">
        <v>0</v>
      </c>
      <c r="T1436" s="7" t="s">
        <v>3701</v>
      </c>
      <c r="U1436" s="46" t="s">
        <v>3702</v>
      </c>
      <c r="V1436" s="50">
        <v>2091.54</v>
      </c>
      <c r="W1436" s="12">
        <v>45785</v>
      </c>
      <c r="X1436" s="12">
        <v>45770</v>
      </c>
      <c r="Y1436" s="47">
        <v>34063</v>
      </c>
      <c r="Z1436" s="42"/>
      <c r="AA1436" s="14">
        <v>45785</v>
      </c>
      <c r="AB1436" s="67" t="s">
        <v>75</v>
      </c>
      <c r="AC1436" s="47">
        <v>26</v>
      </c>
      <c r="AD1436" s="47" t="s">
        <v>133</v>
      </c>
      <c r="AE1436" s="13">
        <v>1077237000</v>
      </c>
      <c r="AF1436" s="47" t="s">
        <v>3703</v>
      </c>
      <c r="AG1436" t="str">
        <f t="shared" si="45"/>
        <v>ADA FOTO</v>
      </c>
    </row>
    <row r="1437" spans="1:33" ht="15.75" hidden="1" customHeight="1" thickBot="1">
      <c r="A1437" t="str">
        <f t="shared" si="44"/>
        <v>060181002106000</v>
      </c>
      <c r="B1437" s="41">
        <v>1431</v>
      </c>
      <c r="C1437" s="42" t="s">
        <v>3792</v>
      </c>
      <c r="D1437" s="7" t="s">
        <v>136</v>
      </c>
      <c r="E1437" s="41">
        <v>20</v>
      </c>
      <c r="F1437" s="43">
        <v>10000</v>
      </c>
      <c r="G1437" s="44">
        <v>20</v>
      </c>
      <c r="H1437" s="43">
        <v>9250</v>
      </c>
      <c r="I1437" s="43">
        <v>185000</v>
      </c>
      <c r="J1437" s="45">
        <v>185000</v>
      </c>
      <c r="K1437" s="43">
        <v>10000</v>
      </c>
      <c r="L1437" s="50">
        <v>1850</v>
      </c>
      <c r="M1437" s="11" t="s">
        <v>3707</v>
      </c>
      <c r="N1437" s="41">
        <v>0</v>
      </c>
      <c r="O1437" s="42"/>
      <c r="P1437" s="43">
        <v>181040</v>
      </c>
      <c r="Q1437" s="41" t="s">
        <v>3700</v>
      </c>
      <c r="R1437" s="43">
        <v>-10000</v>
      </c>
      <c r="S1437" s="41">
        <v>0</v>
      </c>
      <c r="T1437" s="7" t="s">
        <v>3701</v>
      </c>
      <c r="U1437" s="46" t="s">
        <v>3702</v>
      </c>
      <c r="V1437" s="41">
        <v>41.79</v>
      </c>
      <c r="W1437" s="12">
        <v>45785</v>
      </c>
      <c r="X1437" s="12">
        <v>45695</v>
      </c>
      <c r="Y1437" s="47">
        <v>34063</v>
      </c>
      <c r="Z1437" s="42"/>
      <c r="AA1437" s="14">
        <v>45785</v>
      </c>
      <c r="AB1437" s="67" t="s">
        <v>75</v>
      </c>
      <c r="AC1437" s="47">
        <v>26</v>
      </c>
      <c r="AD1437" s="47" t="s">
        <v>133</v>
      </c>
      <c r="AE1437" s="13">
        <v>1002106000</v>
      </c>
      <c r="AF1437" s="47" t="s">
        <v>3703</v>
      </c>
      <c r="AG1437" t="str">
        <f t="shared" si="45"/>
        <v>ADA FOTO</v>
      </c>
    </row>
    <row r="1438" spans="1:33" ht="15.75" hidden="1" customHeight="1" thickBot="1">
      <c r="A1438" t="str">
        <f t="shared" si="44"/>
        <v>060181055785000</v>
      </c>
      <c r="B1438" s="41">
        <v>1432</v>
      </c>
      <c r="C1438" s="42" t="s">
        <v>3793</v>
      </c>
      <c r="D1438" s="7" t="s">
        <v>232</v>
      </c>
      <c r="E1438" s="41">
        <v>12</v>
      </c>
      <c r="F1438" s="43">
        <v>15500</v>
      </c>
      <c r="G1438" s="44">
        <v>12</v>
      </c>
      <c r="H1438" s="43">
        <v>13625</v>
      </c>
      <c r="I1438" s="43">
        <v>163500</v>
      </c>
      <c r="J1438" s="48">
        <v>163500</v>
      </c>
      <c r="K1438" s="49">
        <v>164100</v>
      </c>
      <c r="L1438" s="41">
        <v>99.63</v>
      </c>
      <c r="M1438" s="11" t="s">
        <v>3699</v>
      </c>
      <c r="N1438" s="41">
        <v>0</v>
      </c>
      <c r="O1438" s="42"/>
      <c r="P1438" s="43">
        <v>172824</v>
      </c>
      <c r="Q1438" s="41" t="s">
        <v>3700</v>
      </c>
      <c r="R1438" s="43">
        <v>-164100</v>
      </c>
      <c r="S1438" s="41">
        <v>0</v>
      </c>
      <c r="T1438" s="7" t="s">
        <v>3701</v>
      </c>
      <c r="U1438" s="46" t="s">
        <v>3711</v>
      </c>
      <c r="V1438" s="41">
        <v>35.340000000000003</v>
      </c>
      <c r="W1438" s="12">
        <v>45785</v>
      </c>
      <c r="X1438" s="12">
        <v>45733</v>
      </c>
      <c r="Y1438" s="47">
        <v>33398</v>
      </c>
      <c r="Z1438" s="42"/>
      <c r="AA1438" s="14">
        <v>45785</v>
      </c>
      <c r="AB1438" s="67" t="s">
        <v>75</v>
      </c>
      <c r="AC1438" s="47">
        <v>26</v>
      </c>
      <c r="AD1438" s="47" t="s">
        <v>133</v>
      </c>
      <c r="AE1438" s="13">
        <v>1055785000</v>
      </c>
      <c r="AF1438" s="47" t="s">
        <v>3703</v>
      </c>
      <c r="AG1438" t="str">
        <f t="shared" si="45"/>
        <v>ADA FOTO</v>
      </c>
    </row>
    <row r="1439" spans="1:33" ht="15.75" hidden="1" customHeight="1" thickBot="1">
      <c r="A1439" t="str">
        <f t="shared" si="44"/>
        <v>060181108244000</v>
      </c>
      <c r="B1439" s="41">
        <v>1433</v>
      </c>
      <c r="C1439" s="42" t="s">
        <v>3794</v>
      </c>
      <c r="D1439" s="7" t="s">
        <v>412</v>
      </c>
      <c r="E1439" s="41">
        <v>12</v>
      </c>
      <c r="F1439" s="43">
        <v>3300</v>
      </c>
      <c r="G1439" s="44">
        <v>12</v>
      </c>
      <c r="H1439" s="43">
        <v>3042</v>
      </c>
      <c r="I1439" s="43">
        <v>36504</v>
      </c>
      <c r="J1439" s="45">
        <v>36504</v>
      </c>
      <c r="K1439" s="43">
        <v>36500</v>
      </c>
      <c r="L1439" s="41">
        <v>100.01</v>
      </c>
      <c r="M1439" s="11" t="s">
        <v>3707</v>
      </c>
      <c r="N1439" s="41">
        <v>0</v>
      </c>
      <c r="O1439" s="42"/>
      <c r="P1439" s="43">
        <v>34020</v>
      </c>
      <c r="Q1439" s="41" t="s">
        <v>3700</v>
      </c>
      <c r="R1439" s="43">
        <v>-36500</v>
      </c>
      <c r="S1439" s="41">
        <v>0</v>
      </c>
      <c r="T1439" s="7" t="s">
        <v>3701</v>
      </c>
      <c r="U1439" s="46" t="s">
        <v>3702</v>
      </c>
      <c r="V1439" s="41">
        <v>63.9</v>
      </c>
      <c r="W1439" s="12">
        <v>45784</v>
      </c>
      <c r="X1439" s="12">
        <v>45757</v>
      </c>
      <c r="Y1439" s="47">
        <v>22217</v>
      </c>
      <c r="Z1439" s="42"/>
      <c r="AA1439" s="14">
        <v>45785</v>
      </c>
      <c r="AB1439" s="67" t="s">
        <v>75</v>
      </c>
      <c r="AC1439" s="47">
        <v>26</v>
      </c>
      <c r="AD1439" s="47" t="s">
        <v>133</v>
      </c>
      <c r="AE1439" s="13">
        <v>1108244000</v>
      </c>
      <c r="AF1439" s="47" t="s">
        <v>3703</v>
      </c>
      <c r="AG1439" t="str">
        <f t="shared" si="45"/>
        <v>ADA FOTO</v>
      </c>
    </row>
    <row r="1440" spans="1:33" ht="15.75" hidden="1" customHeight="1" thickBot="1">
      <c r="A1440" t="str">
        <f t="shared" si="44"/>
        <v>060181082607000</v>
      </c>
      <c r="B1440" s="41">
        <v>1434</v>
      </c>
      <c r="C1440" s="42" t="s">
        <v>3795</v>
      </c>
      <c r="D1440" s="7" t="s">
        <v>310</v>
      </c>
      <c r="E1440" s="41">
        <v>12</v>
      </c>
      <c r="F1440" s="43">
        <v>18900</v>
      </c>
      <c r="G1440" s="44">
        <v>0</v>
      </c>
      <c r="H1440" s="43">
        <v>0</v>
      </c>
      <c r="I1440" s="43">
        <v>226800</v>
      </c>
      <c r="J1440" s="45">
        <v>226800</v>
      </c>
      <c r="K1440" s="43">
        <v>202800</v>
      </c>
      <c r="L1440" s="41">
        <v>111.83</v>
      </c>
      <c r="M1440" s="11" t="s">
        <v>3707</v>
      </c>
      <c r="N1440" s="41">
        <v>0</v>
      </c>
      <c r="O1440" s="42"/>
      <c r="P1440" s="43">
        <v>209328</v>
      </c>
      <c r="Q1440" s="41" t="s">
        <v>3700</v>
      </c>
      <c r="R1440" s="43">
        <v>-202800</v>
      </c>
      <c r="S1440" s="41">
        <v>0</v>
      </c>
      <c r="T1440" s="7" t="s">
        <v>3701</v>
      </c>
      <c r="U1440" s="46" t="s">
        <v>3702</v>
      </c>
      <c r="V1440" s="41">
        <v>71.31</v>
      </c>
      <c r="W1440" s="12">
        <v>45785</v>
      </c>
      <c r="X1440" s="12">
        <v>45777</v>
      </c>
      <c r="Y1440" s="47">
        <v>24033</v>
      </c>
      <c r="Z1440" s="42"/>
      <c r="AA1440" s="14">
        <v>45785</v>
      </c>
      <c r="AB1440" s="67" t="s">
        <v>75</v>
      </c>
      <c r="AC1440" s="47">
        <v>26</v>
      </c>
      <c r="AD1440" s="47" t="s">
        <v>133</v>
      </c>
      <c r="AE1440" s="13">
        <v>1082607000</v>
      </c>
      <c r="AF1440" s="47" t="s">
        <v>3703</v>
      </c>
      <c r="AG1440" t="str">
        <f t="shared" si="45"/>
        <v>ADA FOTO</v>
      </c>
    </row>
    <row r="1441" spans="1:33" ht="15.75" hidden="1" customHeight="1" thickBot="1">
      <c r="A1441" t="str">
        <f t="shared" si="44"/>
        <v>060181082723000</v>
      </c>
      <c r="B1441" s="41">
        <v>1435</v>
      </c>
      <c r="C1441" s="42" t="s">
        <v>3796</v>
      </c>
      <c r="D1441" s="7" t="s">
        <v>316</v>
      </c>
      <c r="E1441" s="41">
        <v>24</v>
      </c>
      <c r="F1441" s="43">
        <v>5400</v>
      </c>
      <c r="G1441" s="44">
        <v>24</v>
      </c>
      <c r="H1441" s="43">
        <v>4812</v>
      </c>
      <c r="I1441" s="43">
        <v>115488</v>
      </c>
      <c r="J1441" s="45">
        <v>115488</v>
      </c>
      <c r="K1441" s="43">
        <v>106000</v>
      </c>
      <c r="L1441" s="41">
        <v>108.95</v>
      </c>
      <c r="M1441" s="11" t="s">
        <v>3707</v>
      </c>
      <c r="N1441" s="41">
        <v>0</v>
      </c>
      <c r="O1441" s="42"/>
      <c r="P1441" s="43">
        <v>110784</v>
      </c>
      <c r="Q1441" s="41" t="s">
        <v>3700</v>
      </c>
      <c r="R1441" s="43">
        <v>-106000</v>
      </c>
      <c r="S1441" s="41">
        <v>0</v>
      </c>
      <c r="T1441" s="7" t="s">
        <v>3701</v>
      </c>
      <c r="U1441" s="46" t="s">
        <v>3702</v>
      </c>
      <c r="V1441" s="41">
        <v>301.61</v>
      </c>
      <c r="W1441" s="12">
        <v>45785</v>
      </c>
      <c r="X1441" s="12">
        <v>45736</v>
      </c>
      <c r="Y1441" s="47">
        <v>24033</v>
      </c>
      <c r="Z1441" s="42"/>
      <c r="AA1441" s="14">
        <v>45785</v>
      </c>
      <c r="AB1441" s="67" t="s">
        <v>75</v>
      </c>
      <c r="AC1441" s="47">
        <v>26</v>
      </c>
      <c r="AD1441" s="47" t="s">
        <v>133</v>
      </c>
      <c r="AE1441" s="13">
        <v>1082723000</v>
      </c>
      <c r="AF1441" s="47" t="s">
        <v>3703</v>
      </c>
      <c r="AG1441" t="str">
        <f t="shared" si="45"/>
        <v>ADA FOTO</v>
      </c>
    </row>
    <row r="1442" spans="1:33" ht="15.75" hidden="1" customHeight="1" thickBot="1">
      <c r="A1442" t="str">
        <f t="shared" si="44"/>
        <v>060181025539000</v>
      </c>
      <c r="B1442" s="41">
        <v>1436</v>
      </c>
      <c r="C1442" s="42" t="s">
        <v>3797</v>
      </c>
      <c r="D1442" s="7" t="s">
        <v>190</v>
      </c>
      <c r="E1442" s="41">
        <v>1</v>
      </c>
      <c r="F1442" s="43">
        <v>20000</v>
      </c>
      <c r="G1442" s="44">
        <v>0</v>
      </c>
      <c r="H1442" s="43">
        <v>0</v>
      </c>
      <c r="I1442" s="43">
        <v>20000</v>
      </c>
      <c r="J1442" s="45">
        <v>20000</v>
      </c>
      <c r="K1442" s="43">
        <v>20000</v>
      </c>
      <c r="L1442" s="41">
        <v>100</v>
      </c>
      <c r="M1442" s="11" t="s">
        <v>3705</v>
      </c>
      <c r="N1442" s="41">
        <v>0</v>
      </c>
      <c r="O1442" s="42"/>
      <c r="P1442" s="43">
        <v>19500</v>
      </c>
      <c r="Q1442" s="41" t="s">
        <v>3700</v>
      </c>
      <c r="R1442" s="43">
        <v>-20000</v>
      </c>
      <c r="S1442" s="41">
        <v>0</v>
      </c>
      <c r="T1442" s="7" t="s">
        <v>3701</v>
      </c>
      <c r="U1442" s="46" t="s">
        <v>3702</v>
      </c>
      <c r="V1442" s="50">
        <v>0.23</v>
      </c>
      <c r="W1442" s="12">
        <v>45778</v>
      </c>
      <c r="X1442" s="12">
        <v>45761</v>
      </c>
      <c r="Y1442" s="47">
        <v>22217</v>
      </c>
      <c r="Z1442" s="42"/>
      <c r="AA1442" s="14">
        <v>45785</v>
      </c>
      <c r="AB1442" s="67" t="s">
        <v>75</v>
      </c>
      <c r="AC1442" s="47">
        <v>27</v>
      </c>
      <c r="AD1442" s="47" t="s">
        <v>133</v>
      </c>
      <c r="AE1442" s="13">
        <v>1025539000</v>
      </c>
      <c r="AF1442" s="47" t="s">
        <v>3703</v>
      </c>
      <c r="AG1442" t="str">
        <f t="shared" si="45"/>
        <v>ADA FOTO</v>
      </c>
    </row>
    <row r="1443" spans="1:33" ht="15.75" hidden="1" customHeight="1" thickBot="1">
      <c r="A1443" t="str">
        <f t="shared" si="44"/>
        <v>060181058499000</v>
      </c>
      <c r="B1443" s="41">
        <v>1437</v>
      </c>
      <c r="C1443" s="42" t="s">
        <v>3798</v>
      </c>
      <c r="D1443" s="7" t="s">
        <v>238</v>
      </c>
      <c r="E1443" s="41">
        <v>12</v>
      </c>
      <c r="F1443" s="43">
        <v>3200</v>
      </c>
      <c r="G1443" s="44">
        <v>12</v>
      </c>
      <c r="H1443" s="43">
        <v>2800</v>
      </c>
      <c r="I1443" s="43">
        <v>33600</v>
      </c>
      <c r="J1443" s="45">
        <v>33600</v>
      </c>
      <c r="K1443" s="43">
        <v>33600</v>
      </c>
      <c r="L1443" s="41">
        <v>100</v>
      </c>
      <c r="M1443" s="11" t="s">
        <v>3705</v>
      </c>
      <c r="N1443" s="41">
        <v>0</v>
      </c>
      <c r="O1443" s="42"/>
      <c r="P1443" s="43">
        <v>30000</v>
      </c>
      <c r="Q1443" s="41" t="s">
        <v>3700</v>
      </c>
      <c r="R1443" s="43">
        <v>-33600</v>
      </c>
      <c r="S1443" s="41">
        <v>0</v>
      </c>
      <c r="T1443" s="7" t="s">
        <v>3701</v>
      </c>
      <c r="U1443" s="46" t="s">
        <v>3702</v>
      </c>
      <c r="V1443" s="41">
        <v>19.66</v>
      </c>
      <c r="W1443" s="12">
        <v>45783</v>
      </c>
      <c r="X1443" s="12">
        <v>45775</v>
      </c>
      <c r="Y1443" s="47">
        <v>22217</v>
      </c>
      <c r="Z1443" s="42"/>
      <c r="AA1443" s="14">
        <v>45785</v>
      </c>
      <c r="AB1443" s="67" t="s">
        <v>75</v>
      </c>
      <c r="AC1443" s="47">
        <v>27</v>
      </c>
      <c r="AD1443" s="47" t="s">
        <v>133</v>
      </c>
      <c r="AE1443" s="13">
        <v>1058499000</v>
      </c>
      <c r="AF1443" s="47" t="s">
        <v>3703</v>
      </c>
      <c r="AG1443" t="str">
        <f t="shared" si="45"/>
        <v>ADA FOTO</v>
      </c>
    </row>
    <row r="1444" spans="1:33" ht="15.75" hidden="1" customHeight="1" thickBot="1">
      <c r="A1444" t="str">
        <f t="shared" si="44"/>
        <v>060181090872000</v>
      </c>
      <c r="B1444" s="41">
        <v>1438</v>
      </c>
      <c r="C1444" s="42" t="s">
        <v>3799</v>
      </c>
      <c r="D1444" s="7" t="s">
        <v>394</v>
      </c>
      <c r="E1444" s="41">
        <v>12</v>
      </c>
      <c r="F1444" s="43">
        <v>3400</v>
      </c>
      <c r="G1444" s="44">
        <v>12</v>
      </c>
      <c r="H1444" s="43">
        <v>3100</v>
      </c>
      <c r="I1444" s="43">
        <v>37200</v>
      </c>
      <c r="J1444" s="45">
        <v>37200</v>
      </c>
      <c r="K1444" s="43">
        <v>36900</v>
      </c>
      <c r="L1444" s="41">
        <v>100.81</v>
      </c>
      <c r="M1444" s="11" t="s">
        <v>3707</v>
      </c>
      <c r="N1444" s="41">
        <v>0</v>
      </c>
      <c r="O1444" s="42"/>
      <c r="P1444" s="43">
        <v>34800</v>
      </c>
      <c r="Q1444" s="41" t="s">
        <v>3700</v>
      </c>
      <c r="R1444" s="43">
        <v>-36900</v>
      </c>
      <c r="S1444" s="41">
        <v>0</v>
      </c>
      <c r="T1444" s="7" t="s">
        <v>3701</v>
      </c>
      <c r="U1444" s="46" t="s">
        <v>3702</v>
      </c>
      <c r="V1444" s="41">
        <v>25.07</v>
      </c>
      <c r="W1444" s="12">
        <v>45785</v>
      </c>
      <c r="X1444" s="12">
        <v>45761</v>
      </c>
      <c r="Y1444" s="47">
        <v>22217</v>
      </c>
      <c r="Z1444" s="42"/>
      <c r="AA1444" s="14">
        <v>45785</v>
      </c>
      <c r="AB1444" s="67" t="s">
        <v>75</v>
      </c>
      <c r="AC1444" s="47">
        <v>27</v>
      </c>
      <c r="AD1444" s="47" t="s">
        <v>133</v>
      </c>
      <c r="AE1444" s="13">
        <v>1090872000</v>
      </c>
      <c r="AF1444" s="47" t="s">
        <v>3703</v>
      </c>
      <c r="AG1444" t="str">
        <f t="shared" si="45"/>
        <v>ADA FOTO</v>
      </c>
    </row>
    <row r="1445" spans="1:33" ht="15.75" hidden="1" customHeight="1" thickBot="1">
      <c r="A1445" t="str">
        <f t="shared" si="44"/>
        <v>060181038886000</v>
      </c>
      <c r="B1445" s="41">
        <v>1439</v>
      </c>
      <c r="C1445" s="42" t="s">
        <v>3800</v>
      </c>
      <c r="D1445" s="7" t="s">
        <v>220</v>
      </c>
      <c r="E1445" s="41">
        <v>12</v>
      </c>
      <c r="F1445" s="43">
        <v>5300</v>
      </c>
      <c r="G1445" s="44">
        <v>12</v>
      </c>
      <c r="H1445" s="43">
        <v>4925</v>
      </c>
      <c r="I1445" s="43">
        <v>59100</v>
      </c>
      <c r="J1445" s="48">
        <v>59100</v>
      </c>
      <c r="K1445" s="43">
        <v>49500</v>
      </c>
      <c r="L1445" s="41">
        <v>119.39</v>
      </c>
      <c r="M1445" s="11" t="s">
        <v>3707</v>
      </c>
      <c r="N1445" s="41">
        <v>0</v>
      </c>
      <c r="O1445" s="42"/>
      <c r="P1445" s="43">
        <v>53604</v>
      </c>
      <c r="Q1445" s="41" t="s">
        <v>3700</v>
      </c>
      <c r="R1445" s="43">
        <v>-49500</v>
      </c>
      <c r="S1445" s="41">
        <v>0</v>
      </c>
      <c r="T1445" s="7" t="s">
        <v>3701</v>
      </c>
      <c r="U1445" s="46" t="s">
        <v>3702</v>
      </c>
      <c r="V1445" s="41">
        <v>25.62</v>
      </c>
      <c r="W1445" s="12">
        <v>45785</v>
      </c>
      <c r="X1445" s="12">
        <v>45784</v>
      </c>
      <c r="Y1445" s="47">
        <v>22092</v>
      </c>
      <c r="Z1445" s="42"/>
      <c r="AA1445" s="14">
        <v>45785</v>
      </c>
      <c r="AB1445" s="67" t="s">
        <v>75</v>
      </c>
      <c r="AC1445" s="47">
        <v>27</v>
      </c>
      <c r="AD1445" s="47" t="s">
        <v>133</v>
      </c>
      <c r="AE1445" s="13">
        <v>1038886000</v>
      </c>
      <c r="AF1445" s="47" t="s">
        <v>3703</v>
      </c>
      <c r="AG1445" t="str">
        <f t="shared" si="45"/>
        <v>ADA FOTO</v>
      </c>
    </row>
    <row r="1446" spans="1:33" ht="15.75" hidden="1" customHeight="1" thickBot="1">
      <c r="A1446" t="str">
        <f t="shared" si="44"/>
        <v>060181083903000</v>
      </c>
      <c r="B1446" s="41">
        <v>1440</v>
      </c>
      <c r="C1446" s="42" t="s">
        <v>3801</v>
      </c>
      <c r="D1446" s="7" t="s">
        <v>328</v>
      </c>
      <c r="E1446" s="41">
        <v>24</v>
      </c>
      <c r="F1446" s="43">
        <v>6600</v>
      </c>
      <c r="G1446" s="44">
        <v>0</v>
      </c>
      <c r="H1446" s="43">
        <v>0</v>
      </c>
      <c r="I1446" s="43">
        <v>158400</v>
      </c>
      <c r="J1446" s="48">
        <v>158400</v>
      </c>
      <c r="K1446" s="43">
        <v>128000</v>
      </c>
      <c r="L1446" s="41">
        <v>123.75</v>
      </c>
      <c r="M1446" s="11" t="s">
        <v>3707</v>
      </c>
      <c r="N1446" s="41">
        <v>0</v>
      </c>
      <c r="O1446" s="42"/>
      <c r="P1446" s="43">
        <v>129888</v>
      </c>
      <c r="Q1446" s="41" t="s">
        <v>3700</v>
      </c>
      <c r="R1446" s="43">
        <v>-128000</v>
      </c>
      <c r="S1446" s="41">
        <v>0</v>
      </c>
      <c r="T1446" s="7" t="s">
        <v>3701</v>
      </c>
      <c r="U1446" s="46" t="s">
        <v>3702</v>
      </c>
      <c r="V1446" s="41">
        <v>26.56</v>
      </c>
      <c r="W1446" s="12">
        <v>45784</v>
      </c>
      <c r="X1446" s="12">
        <v>45772</v>
      </c>
      <c r="Y1446" s="47">
        <v>35897</v>
      </c>
      <c r="Z1446" s="42"/>
      <c r="AA1446" s="14">
        <v>45785</v>
      </c>
      <c r="AB1446" s="67" t="s">
        <v>75</v>
      </c>
      <c r="AC1446" s="47">
        <v>27</v>
      </c>
      <c r="AD1446" s="47" t="s">
        <v>133</v>
      </c>
      <c r="AE1446" s="13">
        <v>1083903000</v>
      </c>
      <c r="AF1446" s="47" t="s">
        <v>3703</v>
      </c>
      <c r="AG1446" t="str">
        <f t="shared" si="45"/>
        <v>ADA FOTO</v>
      </c>
    </row>
    <row r="1447" spans="1:33" ht="15.75" hidden="1" customHeight="1" thickBot="1">
      <c r="A1447" t="str">
        <f t="shared" si="44"/>
        <v>060181075557000</v>
      </c>
      <c r="B1447" s="41">
        <v>1441</v>
      </c>
      <c r="C1447" s="42" t="s">
        <v>3802</v>
      </c>
      <c r="D1447" s="7" t="s">
        <v>292</v>
      </c>
      <c r="E1447" s="41">
        <v>25</v>
      </c>
      <c r="F1447" s="43">
        <v>11700</v>
      </c>
      <c r="G1447" s="44">
        <v>25</v>
      </c>
      <c r="H1447" s="43">
        <v>10500</v>
      </c>
      <c r="I1447" s="43">
        <v>262500</v>
      </c>
      <c r="J1447" s="45">
        <v>262500</v>
      </c>
      <c r="K1447" s="43">
        <v>260000</v>
      </c>
      <c r="L1447" s="41">
        <v>100.96</v>
      </c>
      <c r="M1447" s="11" t="s">
        <v>3707</v>
      </c>
      <c r="N1447" s="41">
        <v>0</v>
      </c>
      <c r="O1447" s="42"/>
      <c r="P1447" s="43">
        <v>257775</v>
      </c>
      <c r="Q1447" s="41" t="s">
        <v>3700</v>
      </c>
      <c r="R1447" s="43">
        <v>-260000</v>
      </c>
      <c r="S1447" s="41">
        <v>0</v>
      </c>
      <c r="T1447" s="7" t="s">
        <v>3701</v>
      </c>
      <c r="U1447" s="46" t="s">
        <v>3711</v>
      </c>
      <c r="V1447" s="41">
        <v>1.1299999999999999</v>
      </c>
      <c r="W1447" s="12">
        <v>45782</v>
      </c>
      <c r="X1447" s="12">
        <v>45654</v>
      </c>
      <c r="Y1447" s="47">
        <v>24764</v>
      </c>
      <c r="Z1447" s="42"/>
      <c r="AA1447" s="14">
        <v>45785</v>
      </c>
      <c r="AB1447" s="67" t="s">
        <v>75</v>
      </c>
      <c r="AC1447" s="47">
        <v>27</v>
      </c>
      <c r="AD1447" s="47" t="s">
        <v>133</v>
      </c>
      <c r="AE1447" s="13">
        <v>1075557000</v>
      </c>
      <c r="AF1447" s="47" t="s">
        <v>3703</v>
      </c>
      <c r="AG1447" t="str">
        <f t="shared" si="45"/>
        <v>ADA FOTO</v>
      </c>
    </row>
    <row r="1448" spans="1:33" ht="15.75" hidden="1" customHeight="1" thickBot="1">
      <c r="A1448" t="str">
        <f t="shared" si="44"/>
        <v>060181038932000</v>
      </c>
      <c r="B1448" s="41">
        <v>1442</v>
      </c>
      <c r="C1448" s="42" t="s">
        <v>3803</v>
      </c>
      <c r="D1448" s="7" t="s">
        <v>226</v>
      </c>
      <c r="E1448" s="41">
        <v>1</v>
      </c>
      <c r="F1448" s="43">
        <v>18500</v>
      </c>
      <c r="G1448" s="44">
        <v>0</v>
      </c>
      <c r="H1448" s="43">
        <v>0</v>
      </c>
      <c r="I1448" s="43">
        <v>18500</v>
      </c>
      <c r="J1448" s="45">
        <v>18500</v>
      </c>
      <c r="K1448" s="43">
        <v>18500</v>
      </c>
      <c r="L1448" s="41">
        <v>100</v>
      </c>
      <c r="M1448" s="11" t="s">
        <v>3705</v>
      </c>
      <c r="N1448" s="41">
        <v>0</v>
      </c>
      <c r="O1448" s="42"/>
      <c r="P1448" s="43">
        <v>17914</v>
      </c>
      <c r="Q1448" s="41" t="s">
        <v>3700</v>
      </c>
      <c r="R1448" s="43">
        <v>-18500</v>
      </c>
      <c r="S1448" s="41">
        <v>0</v>
      </c>
      <c r="T1448" s="7" t="s">
        <v>3701</v>
      </c>
      <c r="U1448" s="46" t="s">
        <v>3711</v>
      </c>
      <c r="V1448" s="41">
        <v>9.0399999999999991</v>
      </c>
      <c r="W1448" s="12">
        <v>45779</v>
      </c>
      <c r="X1448" s="12">
        <v>45645</v>
      </c>
      <c r="Y1448" s="47">
        <v>30847</v>
      </c>
      <c r="Z1448" s="42"/>
      <c r="AA1448" s="14">
        <v>45785</v>
      </c>
      <c r="AB1448" s="67" t="s">
        <v>75</v>
      </c>
      <c r="AC1448" s="47">
        <v>27</v>
      </c>
      <c r="AD1448" s="47" t="s">
        <v>133</v>
      </c>
      <c r="AE1448" s="13">
        <v>1038932000</v>
      </c>
      <c r="AF1448" s="47" t="s">
        <v>3703</v>
      </c>
      <c r="AG1448" t="str">
        <f t="shared" si="45"/>
        <v>ADA FOTO</v>
      </c>
    </row>
    <row r="1449" spans="1:33" ht="15.75" hidden="1" customHeight="1" thickBot="1">
      <c r="A1449" t="str">
        <f t="shared" si="44"/>
        <v>060181090446000</v>
      </c>
      <c r="B1449" s="41">
        <v>1443</v>
      </c>
      <c r="C1449" s="42" t="s">
        <v>3804</v>
      </c>
      <c r="D1449" s="7" t="s">
        <v>388</v>
      </c>
      <c r="E1449" s="41">
        <v>24</v>
      </c>
      <c r="F1449" s="43">
        <v>3600</v>
      </c>
      <c r="G1449" s="44">
        <v>24</v>
      </c>
      <c r="H1449" s="43">
        <v>3062</v>
      </c>
      <c r="I1449" s="43">
        <v>73488</v>
      </c>
      <c r="J1449" s="48">
        <v>73488</v>
      </c>
      <c r="K1449" s="43">
        <v>73500</v>
      </c>
      <c r="L1449" s="41">
        <v>99.98</v>
      </c>
      <c r="M1449" s="11" t="s">
        <v>3699</v>
      </c>
      <c r="N1449" s="41">
        <v>0</v>
      </c>
      <c r="O1449" s="42"/>
      <c r="P1449" s="43">
        <v>76920</v>
      </c>
      <c r="Q1449" s="41" t="s">
        <v>3700</v>
      </c>
      <c r="R1449" s="43">
        <v>-73500</v>
      </c>
      <c r="S1449" s="41">
        <v>0</v>
      </c>
      <c r="T1449" s="7" t="s">
        <v>3701</v>
      </c>
      <c r="U1449" s="46" t="s">
        <v>3702</v>
      </c>
      <c r="V1449" s="41">
        <v>55.47</v>
      </c>
      <c r="W1449" s="12">
        <v>45785</v>
      </c>
      <c r="X1449" s="12">
        <v>45783</v>
      </c>
      <c r="Y1449" s="47">
        <v>24033</v>
      </c>
      <c r="Z1449" s="42"/>
      <c r="AA1449" s="14">
        <v>45785</v>
      </c>
      <c r="AB1449" s="67" t="s">
        <v>75</v>
      </c>
      <c r="AC1449" s="47">
        <v>27</v>
      </c>
      <c r="AD1449" s="47" t="s">
        <v>133</v>
      </c>
      <c r="AE1449" s="13">
        <v>1090446000</v>
      </c>
      <c r="AF1449" s="47" t="s">
        <v>3703</v>
      </c>
      <c r="AG1449" t="str">
        <f t="shared" si="45"/>
        <v>ADA FOTO</v>
      </c>
    </row>
    <row r="1450" spans="1:33" ht="15.75" hidden="1" customHeight="1" thickBot="1">
      <c r="A1450" t="str">
        <f t="shared" si="44"/>
        <v>060181017616000</v>
      </c>
      <c r="B1450" s="41">
        <v>1444</v>
      </c>
      <c r="C1450" s="42" t="s">
        <v>3805</v>
      </c>
      <c r="D1450" s="7" t="s">
        <v>174</v>
      </c>
      <c r="E1450" s="41">
        <v>24</v>
      </c>
      <c r="F1450" s="43">
        <v>3600</v>
      </c>
      <c r="G1450" s="44">
        <v>24</v>
      </c>
      <c r="H1450" s="43">
        <v>2700</v>
      </c>
      <c r="I1450" s="43">
        <v>64800</v>
      </c>
      <c r="J1450" s="48">
        <v>64800</v>
      </c>
      <c r="K1450" s="43">
        <v>60400</v>
      </c>
      <c r="L1450" s="41">
        <v>107.28</v>
      </c>
      <c r="M1450" s="11" t="s">
        <v>3707</v>
      </c>
      <c r="N1450" s="41">
        <v>0</v>
      </c>
      <c r="O1450" s="42"/>
      <c r="P1450" s="43">
        <v>71304</v>
      </c>
      <c r="Q1450" s="41" t="s">
        <v>3700</v>
      </c>
      <c r="R1450" s="43">
        <v>-60400</v>
      </c>
      <c r="S1450" s="41">
        <v>0</v>
      </c>
      <c r="T1450" s="7" t="s">
        <v>3701</v>
      </c>
      <c r="U1450" s="46" t="s">
        <v>3702</v>
      </c>
      <c r="V1450" s="41">
        <v>83.12</v>
      </c>
      <c r="W1450" s="12">
        <v>45784</v>
      </c>
      <c r="X1450" s="12">
        <v>45758</v>
      </c>
      <c r="Y1450" s="47">
        <v>32480</v>
      </c>
      <c r="Z1450" s="42"/>
      <c r="AA1450" s="14">
        <v>45785</v>
      </c>
      <c r="AB1450" s="67" t="s">
        <v>75</v>
      </c>
      <c r="AC1450" s="47">
        <v>27</v>
      </c>
      <c r="AD1450" s="47" t="s">
        <v>133</v>
      </c>
      <c r="AE1450" s="13">
        <v>1017616000</v>
      </c>
      <c r="AF1450" s="47" t="s">
        <v>3703</v>
      </c>
      <c r="AG1450" t="str">
        <f t="shared" si="45"/>
        <v>ADA FOTO</v>
      </c>
    </row>
    <row r="1451" spans="1:33" ht="15.75" hidden="1" customHeight="1" thickBot="1">
      <c r="A1451" t="str">
        <f t="shared" si="44"/>
        <v>060181083898000</v>
      </c>
      <c r="B1451" s="41">
        <v>1445</v>
      </c>
      <c r="C1451" s="42" t="s">
        <v>3806</v>
      </c>
      <c r="D1451" s="7" t="s">
        <v>322</v>
      </c>
      <c r="E1451" s="41">
        <v>30</v>
      </c>
      <c r="F1451" s="43">
        <v>6700</v>
      </c>
      <c r="G1451" s="44">
        <v>30</v>
      </c>
      <c r="H1451" s="43">
        <v>5900</v>
      </c>
      <c r="I1451" s="43">
        <v>177000</v>
      </c>
      <c r="J1451" s="45">
        <v>177000</v>
      </c>
      <c r="K1451" s="43">
        <v>171100</v>
      </c>
      <c r="L1451" s="41">
        <v>103.45</v>
      </c>
      <c r="M1451" s="11" t="s">
        <v>3707</v>
      </c>
      <c r="N1451" s="41">
        <v>0</v>
      </c>
      <c r="O1451" s="42"/>
      <c r="P1451" s="43">
        <v>173520</v>
      </c>
      <c r="Q1451" s="41" t="s">
        <v>3700</v>
      </c>
      <c r="R1451" s="43">
        <v>-171100</v>
      </c>
      <c r="S1451" s="41">
        <v>0</v>
      </c>
      <c r="T1451" s="7" t="s">
        <v>3701</v>
      </c>
      <c r="U1451" s="46" t="s">
        <v>3711</v>
      </c>
      <c r="V1451" s="41">
        <v>0.05</v>
      </c>
      <c r="W1451" s="12">
        <v>45744</v>
      </c>
      <c r="X1451" s="12">
        <v>45433</v>
      </c>
      <c r="Y1451" s="47">
        <v>21439</v>
      </c>
      <c r="Z1451" s="42"/>
      <c r="AA1451" s="14">
        <v>45785</v>
      </c>
      <c r="AB1451" s="67" t="s">
        <v>75</v>
      </c>
      <c r="AC1451" s="47">
        <v>27</v>
      </c>
      <c r="AD1451" s="47" t="s">
        <v>133</v>
      </c>
      <c r="AE1451" s="13">
        <v>1083898000</v>
      </c>
      <c r="AF1451" s="47" t="s">
        <v>3703</v>
      </c>
      <c r="AG1451" t="str">
        <f t="shared" si="45"/>
        <v>ADA FOTO</v>
      </c>
    </row>
    <row r="1452" spans="1:33" ht="15.75" hidden="1" customHeight="1" thickBot="1">
      <c r="A1452" t="str">
        <f t="shared" si="44"/>
        <v>060191114756000</v>
      </c>
      <c r="B1452" s="41">
        <v>1446</v>
      </c>
      <c r="C1452" s="42" t="s">
        <v>3698</v>
      </c>
      <c r="D1452" s="7" t="s">
        <v>418</v>
      </c>
      <c r="E1452" s="41">
        <v>8</v>
      </c>
      <c r="F1452" s="43">
        <v>35900</v>
      </c>
      <c r="G1452" s="44">
        <v>8</v>
      </c>
      <c r="H1452" s="43">
        <v>35375</v>
      </c>
      <c r="I1452" s="43">
        <v>283000</v>
      </c>
      <c r="J1452" s="45">
        <v>283000</v>
      </c>
      <c r="K1452" s="43">
        <v>288000</v>
      </c>
      <c r="L1452" s="41">
        <v>98.26</v>
      </c>
      <c r="M1452" s="11" t="s">
        <v>3699</v>
      </c>
      <c r="N1452" s="41">
        <v>0</v>
      </c>
      <c r="O1452" s="42"/>
      <c r="P1452" s="43">
        <v>277032</v>
      </c>
      <c r="Q1452" s="41" t="s">
        <v>3700</v>
      </c>
      <c r="R1452" s="43">
        <v>-288000</v>
      </c>
      <c r="S1452" s="41">
        <v>0</v>
      </c>
      <c r="T1452" s="7" t="s">
        <v>3701</v>
      </c>
      <c r="U1452" s="46" t="s">
        <v>3702</v>
      </c>
      <c r="V1452" s="41">
        <v>6.29</v>
      </c>
      <c r="W1452" s="12">
        <v>45783</v>
      </c>
      <c r="X1452" s="12">
        <v>45756</v>
      </c>
      <c r="Y1452" s="47">
        <v>31125</v>
      </c>
      <c r="Z1452" s="42">
        <v>0</v>
      </c>
      <c r="AA1452" s="14">
        <v>45785</v>
      </c>
      <c r="AB1452" s="67" t="s">
        <v>89</v>
      </c>
      <c r="AC1452" s="47">
        <v>11</v>
      </c>
      <c r="AD1452" s="47" t="s">
        <v>133</v>
      </c>
      <c r="AE1452" s="13">
        <v>1114756000</v>
      </c>
      <c r="AF1452" s="47" t="s">
        <v>3703</v>
      </c>
      <c r="AG1452" t="str">
        <f t="shared" si="45"/>
        <v>ADA FOTO</v>
      </c>
    </row>
    <row r="1453" spans="1:33" ht="15.75" hidden="1" customHeight="1" thickBot="1">
      <c r="A1453" t="str">
        <f t="shared" si="44"/>
        <v>060191120170000</v>
      </c>
      <c r="B1453" s="41">
        <v>1447</v>
      </c>
      <c r="C1453" s="42" t="s">
        <v>3704</v>
      </c>
      <c r="D1453" s="7" t="s">
        <v>430</v>
      </c>
      <c r="E1453" s="41">
        <v>12</v>
      </c>
      <c r="F1453" s="43">
        <v>16200</v>
      </c>
      <c r="G1453" s="44">
        <v>12</v>
      </c>
      <c r="H1453" s="43">
        <v>16000</v>
      </c>
      <c r="I1453" s="43">
        <v>192000</v>
      </c>
      <c r="J1453" s="45">
        <v>192000</v>
      </c>
      <c r="K1453" s="43">
        <v>192300</v>
      </c>
      <c r="L1453" s="41">
        <v>99.84</v>
      </c>
      <c r="M1453" s="11" t="s">
        <v>3699</v>
      </c>
      <c r="N1453" s="41">
        <v>0</v>
      </c>
      <c r="O1453" s="42"/>
      <c r="P1453" s="43">
        <v>186240</v>
      </c>
      <c r="Q1453" s="41" t="s">
        <v>3700</v>
      </c>
      <c r="R1453" s="43">
        <v>-192300</v>
      </c>
      <c r="S1453" s="41">
        <v>0</v>
      </c>
      <c r="T1453" s="7" t="s">
        <v>3701</v>
      </c>
      <c r="U1453" s="46" t="s">
        <v>3702</v>
      </c>
      <c r="V1453" s="41">
        <v>2.57</v>
      </c>
      <c r="W1453" s="12">
        <v>45782</v>
      </c>
      <c r="X1453" s="12">
        <v>45727</v>
      </c>
      <c r="Y1453" s="47">
        <v>31125</v>
      </c>
      <c r="Z1453" s="42">
        <v>0</v>
      </c>
      <c r="AA1453" s="14">
        <v>45785</v>
      </c>
      <c r="AB1453" s="67" t="s">
        <v>89</v>
      </c>
      <c r="AC1453" s="47">
        <v>11</v>
      </c>
      <c r="AD1453" s="47" t="s">
        <v>133</v>
      </c>
      <c r="AE1453" s="13">
        <v>1120170000</v>
      </c>
      <c r="AF1453" s="47" t="s">
        <v>3703</v>
      </c>
      <c r="AG1453" t="str">
        <f t="shared" si="45"/>
        <v>ADA FOTO</v>
      </c>
    </row>
    <row r="1454" spans="1:33" ht="15.75" hidden="1" customHeight="1" thickBot="1">
      <c r="A1454" t="str">
        <f t="shared" si="44"/>
        <v>060191121051000</v>
      </c>
      <c r="B1454" s="41">
        <v>1448</v>
      </c>
      <c r="C1454" s="42" t="s">
        <v>3706</v>
      </c>
      <c r="D1454" s="7" t="s">
        <v>436</v>
      </c>
      <c r="E1454" s="41">
        <v>12</v>
      </c>
      <c r="F1454" s="43">
        <v>8700</v>
      </c>
      <c r="G1454" s="44">
        <v>12</v>
      </c>
      <c r="H1454" s="43">
        <v>8400</v>
      </c>
      <c r="I1454" s="43">
        <v>100800</v>
      </c>
      <c r="J1454" s="45">
        <v>100800</v>
      </c>
      <c r="K1454" s="43">
        <v>91000</v>
      </c>
      <c r="L1454" s="41">
        <v>110.77</v>
      </c>
      <c r="M1454" s="11" t="s">
        <v>3707</v>
      </c>
      <c r="N1454" s="41">
        <v>0</v>
      </c>
      <c r="O1454" s="42"/>
      <c r="P1454" s="43">
        <v>97248</v>
      </c>
      <c r="Q1454" s="41" t="s">
        <v>3700</v>
      </c>
      <c r="R1454" s="43">
        <v>-91000</v>
      </c>
      <c r="S1454" s="41">
        <v>0</v>
      </c>
      <c r="T1454" s="7" t="s">
        <v>3701</v>
      </c>
      <c r="U1454" s="46" t="s">
        <v>3702</v>
      </c>
      <c r="V1454" s="50">
        <v>0.18</v>
      </c>
      <c r="W1454" s="12">
        <v>45764</v>
      </c>
      <c r="X1454" s="12">
        <v>45652</v>
      </c>
      <c r="Y1454" s="47">
        <v>32567</v>
      </c>
      <c r="Z1454" s="42">
        <v>0</v>
      </c>
      <c r="AA1454" s="14">
        <v>45785</v>
      </c>
      <c r="AB1454" s="67" t="s">
        <v>89</v>
      </c>
      <c r="AC1454" s="47">
        <v>11</v>
      </c>
      <c r="AD1454" s="47" t="s">
        <v>133</v>
      </c>
      <c r="AE1454" s="13">
        <v>1121051000</v>
      </c>
      <c r="AF1454" s="47" t="s">
        <v>3703</v>
      </c>
      <c r="AG1454" t="str">
        <f t="shared" si="45"/>
        <v>ADA FOTO</v>
      </c>
    </row>
    <row r="1455" spans="1:33" ht="15.75" hidden="1" customHeight="1" thickBot="1">
      <c r="A1455" t="str">
        <f t="shared" si="44"/>
        <v>060191071606000</v>
      </c>
      <c r="B1455" s="41">
        <v>1449</v>
      </c>
      <c r="C1455" s="42" t="s">
        <v>3708</v>
      </c>
      <c r="D1455" s="7" t="s">
        <v>268</v>
      </c>
      <c r="E1455" s="41">
        <v>9</v>
      </c>
      <c r="F1455" s="43">
        <v>17200</v>
      </c>
      <c r="G1455" s="44">
        <v>9</v>
      </c>
      <c r="H1455" s="43">
        <v>16750</v>
      </c>
      <c r="I1455" s="43">
        <v>150750</v>
      </c>
      <c r="J1455" s="45">
        <v>150750</v>
      </c>
      <c r="K1455" s="43">
        <v>152100</v>
      </c>
      <c r="L1455" s="41">
        <v>99.11</v>
      </c>
      <c r="M1455" s="11" t="s">
        <v>3699</v>
      </c>
      <c r="N1455" s="41">
        <v>0</v>
      </c>
      <c r="O1455" s="42"/>
      <c r="P1455" s="43">
        <v>148410</v>
      </c>
      <c r="Q1455" s="41" t="s">
        <v>3700</v>
      </c>
      <c r="R1455" s="43">
        <v>-152100</v>
      </c>
      <c r="S1455" s="41">
        <v>0</v>
      </c>
      <c r="T1455" s="7" t="s">
        <v>3701</v>
      </c>
      <c r="U1455" s="46" t="s">
        <v>3702</v>
      </c>
      <c r="V1455" s="41">
        <v>1.46</v>
      </c>
      <c r="W1455" s="12">
        <v>45782</v>
      </c>
      <c r="X1455" s="12">
        <v>45668</v>
      </c>
      <c r="Y1455" s="47">
        <v>31125</v>
      </c>
      <c r="Z1455" s="42">
        <v>0</v>
      </c>
      <c r="AA1455" s="14">
        <v>45785</v>
      </c>
      <c r="AB1455" s="67" t="s">
        <v>89</v>
      </c>
      <c r="AC1455" s="47">
        <v>11</v>
      </c>
      <c r="AD1455" s="47" t="s">
        <v>133</v>
      </c>
      <c r="AE1455" s="13">
        <v>1071606000</v>
      </c>
      <c r="AF1455" s="47" t="s">
        <v>3703</v>
      </c>
      <c r="AG1455" t="str">
        <f t="shared" si="45"/>
        <v>ADA FOTO</v>
      </c>
    </row>
    <row r="1456" spans="1:33" ht="15.75" hidden="1" customHeight="1" thickBot="1">
      <c r="A1456" t="str">
        <f t="shared" si="44"/>
        <v>060191064670000</v>
      </c>
      <c r="B1456" s="41">
        <v>1450</v>
      </c>
      <c r="C1456" s="42" t="s">
        <v>3709</v>
      </c>
      <c r="D1456" s="7" t="s">
        <v>244</v>
      </c>
      <c r="E1456" s="41">
        <v>16</v>
      </c>
      <c r="F1456" s="43">
        <v>17500</v>
      </c>
      <c r="G1456" s="44">
        <v>16</v>
      </c>
      <c r="H1456" s="43">
        <v>16750</v>
      </c>
      <c r="I1456" s="43">
        <v>268000</v>
      </c>
      <c r="J1456" s="45">
        <v>268000</v>
      </c>
      <c r="K1456" s="43">
        <v>266500</v>
      </c>
      <c r="L1456" s="41">
        <v>100.56</v>
      </c>
      <c r="M1456" s="11" t="s">
        <v>3707</v>
      </c>
      <c r="N1456" s="41">
        <v>0</v>
      </c>
      <c r="O1456" s="42"/>
      <c r="P1456" s="43">
        <v>265200</v>
      </c>
      <c r="Q1456" s="41" t="s">
        <v>3700</v>
      </c>
      <c r="R1456" s="43">
        <v>-266500</v>
      </c>
      <c r="S1456" s="41">
        <v>0</v>
      </c>
      <c r="T1456" s="7" t="s">
        <v>3701</v>
      </c>
      <c r="U1456" s="46" t="s">
        <v>3702</v>
      </c>
      <c r="V1456" s="41">
        <v>7.14</v>
      </c>
      <c r="W1456" s="12">
        <v>45784</v>
      </c>
      <c r="X1456" s="12">
        <v>45735</v>
      </c>
      <c r="Y1456" s="47">
        <v>39948</v>
      </c>
      <c r="Z1456" s="42">
        <v>0</v>
      </c>
      <c r="AA1456" s="14">
        <v>45785</v>
      </c>
      <c r="AB1456" s="67" t="s">
        <v>89</v>
      </c>
      <c r="AC1456" s="47">
        <v>11</v>
      </c>
      <c r="AD1456" s="47" t="s">
        <v>133</v>
      </c>
      <c r="AE1456" s="13">
        <v>1064670000</v>
      </c>
      <c r="AF1456" s="47" t="s">
        <v>3703</v>
      </c>
      <c r="AG1456" t="str">
        <f t="shared" si="45"/>
        <v>ADA FOTO</v>
      </c>
    </row>
    <row r="1457" spans="1:33" ht="15.75" hidden="1" customHeight="1" thickBot="1">
      <c r="A1457" t="str">
        <f t="shared" si="44"/>
        <v>060191032759000</v>
      </c>
      <c r="B1457" s="41">
        <v>1451</v>
      </c>
      <c r="C1457" s="42" t="s">
        <v>3710</v>
      </c>
      <c r="D1457" s="7" t="s">
        <v>3539</v>
      </c>
      <c r="E1457" s="41">
        <v>8</v>
      </c>
      <c r="F1457" s="43">
        <v>8500</v>
      </c>
      <c r="G1457" s="44">
        <v>8</v>
      </c>
      <c r="H1457" s="43">
        <v>8400</v>
      </c>
      <c r="I1457" s="43">
        <v>67200</v>
      </c>
      <c r="J1457" s="45">
        <v>67200</v>
      </c>
      <c r="K1457" s="43">
        <v>69600</v>
      </c>
      <c r="L1457" s="41">
        <v>96.55</v>
      </c>
      <c r="M1457" s="11" t="s">
        <v>3699</v>
      </c>
      <c r="N1457" s="41">
        <v>0</v>
      </c>
      <c r="O1457" s="42"/>
      <c r="P1457" s="43">
        <v>68848</v>
      </c>
      <c r="Q1457" s="41" t="s">
        <v>3700</v>
      </c>
      <c r="R1457" s="43">
        <v>-69600</v>
      </c>
      <c r="S1457" s="41">
        <v>0</v>
      </c>
      <c r="T1457" s="7" t="s">
        <v>3701</v>
      </c>
      <c r="U1457" s="46" t="s">
        <v>3711</v>
      </c>
      <c r="V1457" s="41">
        <v>23.62</v>
      </c>
      <c r="W1457" s="12">
        <v>45741</v>
      </c>
      <c r="X1457" s="12">
        <v>45730</v>
      </c>
      <c r="Y1457" s="47">
        <v>41889</v>
      </c>
      <c r="Z1457" s="42">
        <v>0</v>
      </c>
      <c r="AA1457" s="14">
        <v>45785</v>
      </c>
      <c r="AB1457" s="67" t="s">
        <v>89</v>
      </c>
      <c r="AC1457" s="47">
        <v>11</v>
      </c>
      <c r="AD1457" s="47" t="s">
        <v>133</v>
      </c>
      <c r="AE1457" s="13">
        <v>1032759000</v>
      </c>
      <c r="AF1457" s="47" t="s">
        <v>3703</v>
      </c>
      <c r="AG1457" t="str">
        <f t="shared" si="45"/>
        <v>ADA FOTO</v>
      </c>
    </row>
    <row r="1458" spans="1:33" ht="15.75" hidden="1" customHeight="1" thickBot="1">
      <c r="A1458" t="str">
        <f t="shared" si="44"/>
        <v>060191016172000</v>
      </c>
      <c r="B1458" s="41">
        <v>1452</v>
      </c>
      <c r="C1458" s="42" t="s">
        <v>3712</v>
      </c>
      <c r="D1458" s="7" t="s">
        <v>168</v>
      </c>
      <c r="E1458" s="41">
        <v>12</v>
      </c>
      <c r="F1458" s="43">
        <v>23400</v>
      </c>
      <c r="G1458" s="44">
        <v>12</v>
      </c>
      <c r="H1458" s="43">
        <v>21700</v>
      </c>
      <c r="I1458" s="43">
        <v>260400</v>
      </c>
      <c r="J1458" s="45">
        <v>260400</v>
      </c>
      <c r="K1458" s="43">
        <v>260400</v>
      </c>
      <c r="L1458" s="41">
        <v>100</v>
      </c>
      <c r="M1458" s="11" t="s">
        <v>3705</v>
      </c>
      <c r="N1458" s="41">
        <v>0</v>
      </c>
      <c r="O1458" s="42"/>
      <c r="P1458" s="43">
        <v>247368</v>
      </c>
      <c r="Q1458" s="41" t="s">
        <v>3700</v>
      </c>
      <c r="R1458" s="43">
        <v>-260400</v>
      </c>
      <c r="S1458" s="41">
        <v>0</v>
      </c>
      <c r="T1458" s="7" t="s">
        <v>3701</v>
      </c>
      <c r="U1458" s="46" t="s">
        <v>3702</v>
      </c>
      <c r="V1458" s="41">
        <v>0.25</v>
      </c>
      <c r="W1458" s="12">
        <v>45784</v>
      </c>
      <c r="X1458" s="12">
        <v>45733</v>
      </c>
      <c r="Y1458" s="47">
        <v>32078</v>
      </c>
      <c r="Z1458" s="42">
        <v>0</v>
      </c>
      <c r="AA1458" s="14">
        <v>45785</v>
      </c>
      <c r="AB1458" s="67" t="s">
        <v>89</v>
      </c>
      <c r="AC1458" s="47">
        <v>11</v>
      </c>
      <c r="AD1458" s="47" t="s">
        <v>133</v>
      </c>
      <c r="AE1458" s="13">
        <v>1016172000</v>
      </c>
      <c r="AF1458" s="47" t="s">
        <v>3703</v>
      </c>
      <c r="AG1458" t="str">
        <f t="shared" si="45"/>
        <v>ADA FOTO</v>
      </c>
    </row>
    <row r="1459" spans="1:33" ht="15.75" hidden="1" customHeight="1" thickBot="1">
      <c r="A1459" t="str">
        <f t="shared" si="44"/>
        <v>060191071008000</v>
      </c>
      <c r="B1459" s="41">
        <v>1453</v>
      </c>
      <c r="C1459" s="42" t="s">
        <v>3713</v>
      </c>
      <c r="D1459" s="7" t="s">
        <v>262</v>
      </c>
      <c r="E1459" s="41">
        <v>12</v>
      </c>
      <c r="F1459" s="43">
        <v>8600</v>
      </c>
      <c r="G1459" s="44">
        <v>12</v>
      </c>
      <c r="H1459" s="43">
        <v>8400</v>
      </c>
      <c r="I1459" s="43">
        <v>100800</v>
      </c>
      <c r="J1459" s="45">
        <v>100800</v>
      </c>
      <c r="K1459" s="43">
        <v>101000</v>
      </c>
      <c r="L1459" s="41">
        <v>99.8</v>
      </c>
      <c r="M1459" s="11" t="s">
        <v>3699</v>
      </c>
      <c r="N1459" s="41">
        <v>0</v>
      </c>
      <c r="O1459" s="42"/>
      <c r="P1459" s="43">
        <v>96876</v>
      </c>
      <c r="Q1459" s="41" t="s">
        <v>3700</v>
      </c>
      <c r="R1459" s="43">
        <v>-101000</v>
      </c>
      <c r="S1459" s="41">
        <v>0</v>
      </c>
      <c r="T1459" s="7" t="s">
        <v>3701</v>
      </c>
      <c r="U1459" s="46" t="s">
        <v>3702</v>
      </c>
      <c r="V1459" s="50">
        <v>24.7</v>
      </c>
      <c r="W1459" s="12">
        <v>45785</v>
      </c>
      <c r="X1459" s="12">
        <v>45782</v>
      </c>
      <c r="Y1459" s="47">
        <v>21046</v>
      </c>
      <c r="Z1459" s="42">
        <v>0</v>
      </c>
      <c r="AA1459" s="14">
        <v>45785</v>
      </c>
      <c r="AB1459" s="67" t="s">
        <v>89</v>
      </c>
      <c r="AC1459" s="47">
        <v>11</v>
      </c>
      <c r="AD1459" s="47" t="s">
        <v>133</v>
      </c>
      <c r="AE1459" s="13">
        <v>1071008000</v>
      </c>
      <c r="AF1459" s="47" t="s">
        <v>3703</v>
      </c>
      <c r="AG1459" t="str">
        <f t="shared" si="45"/>
        <v>ADA FOTO</v>
      </c>
    </row>
    <row r="1460" spans="1:33" ht="15.75" hidden="1" customHeight="1" thickBot="1">
      <c r="A1460" t="str">
        <f t="shared" si="44"/>
        <v>060191072194000</v>
      </c>
      <c r="B1460" s="41">
        <v>1454</v>
      </c>
      <c r="C1460" s="42" t="s">
        <v>3714</v>
      </c>
      <c r="D1460" s="7" t="s">
        <v>274</v>
      </c>
      <c r="E1460" s="41">
        <v>24</v>
      </c>
      <c r="F1460" s="43">
        <v>9300</v>
      </c>
      <c r="G1460" s="44">
        <v>0</v>
      </c>
      <c r="H1460" s="43">
        <v>0</v>
      </c>
      <c r="I1460" s="43">
        <v>223200</v>
      </c>
      <c r="J1460" s="45">
        <v>223200</v>
      </c>
      <c r="K1460" s="43">
        <v>167000</v>
      </c>
      <c r="L1460" s="41">
        <v>133.65</v>
      </c>
      <c r="M1460" s="11" t="s">
        <v>3707</v>
      </c>
      <c r="N1460" s="41">
        <v>0</v>
      </c>
      <c r="O1460" s="42"/>
      <c r="P1460" s="43">
        <v>153936</v>
      </c>
      <c r="Q1460" s="41" t="s">
        <v>3700</v>
      </c>
      <c r="R1460" s="43">
        <v>-167000</v>
      </c>
      <c r="S1460" s="41">
        <v>0</v>
      </c>
      <c r="T1460" s="7" t="s">
        <v>3701</v>
      </c>
      <c r="U1460" s="46" t="s">
        <v>3702</v>
      </c>
      <c r="V1460" s="41">
        <v>1.72</v>
      </c>
      <c r="W1460" s="12">
        <v>45785</v>
      </c>
      <c r="X1460" s="12">
        <v>45749</v>
      </c>
      <c r="Y1460" s="47">
        <v>32893</v>
      </c>
      <c r="Z1460" s="42">
        <v>0</v>
      </c>
      <c r="AA1460" s="14">
        <v>45785</v>
      </c>
      <c r="AB1460" s="67" t="s">
        <v>89</v>
      </c>
      <c r="AC1460" s="47">
        <v>11</v>
      </c>
      <c r="AD1460" s="47" t="s">
        <v>133</v>
      </c>
      <c r="AE1460" s="13">
        <v>1072194000</v>
      </c>
      <c r="AF1460" s="47" t="s">
        <v>3703</v>
      </c>
      <c r="AG1460" t="str">
        <f t="shared" si="45"/>
        <v>ADA FOTO</v>
      </c>
    </row>
    <row r="1461" spans="1:33" ht="15.75" hidden="1" customHeight="1" thickBot="1">
      <c r="A1461" t="str">
        <f t="shared" si="44"/>
        <v>060191064680000</v>
      </c>
      <c r="B1461" s="41">
        <v>1455</v>
      </c>
      <c r="C1461" s="42" t="s">
        <v>3715</v>
      </c>
      <c r="D1461" s="7" t="s">
        <v>3716</v>
      </c>
      <c r="E1461" s="41">
        <v>28</v>
      </c>
      <c r="F1461" s="43">
        <v>8400</v>
      </c>
      <c r="G1461" s="44">
        <v>28</v>
      </c>
      <c r="H1461" s="43">
        <v>8350</v>
      </c>
      <c r="I1461" s="43">
        <v>233800</v>
      </c>
      <c r="J1461" s="48">
        <v>233800</v>
      </c>
      <c r="K1461" s="43">
        <v>233600</v>
      </c>
      <c r="L1461" s="41">
        <v>100.09</v>
      </c>
      <c r="M1461" s="11" t="s">
        <v>3707</v>
      </c>
      <c r="N1461" s="41">
        <v>0</v>
      </c>
      <c r="O1461" s="42"/>
      <c r="P1461" s="43">
        <v>266168</v>
      </c>
      <c r="Q1461" s="41" t="s">
        <v>3700</v>
      </c>
      <c r="R1461" s="43">
        <v>-233600</v>
      </c>
      <c r="S1461" s="41">
        <v>0</v>
      </c>
      <c r="T1461" s="7" t="s">
        <v>3701</v>
      </c>
      <c r="U1461" s="46" t="s">
        <v>3702</v>
      </c>
      <c r="V1461" s="50">
        <v>2010.57</v>
      </c>
      <c r="W1461" s="12">
        <v>45784</v>
      </c>
      <c r="X1461" s="12">
        <v>45778</v>
      </c>
      <c r="Y1461" s="47">
        <v>31125</v>
      </c>
      <c r="Z1461" s="42" t="s">
        <v>3824</v>
      </c>
      <c r="AA1461" s="14">
        <v>45785</v>
      </c>
      <c r="AB1461" s="67" t="s">
        <v>89</v>
      </c>
      <c r="AC1461" s="47">
        <v>11</v>
      </c>
      <c r="AD1461" s="47" t="s">
        <v>133</v>
      </c>
      <c r="AE1461" s="13">
        <v>1064680000</v>
      </c>
      <c r="AF1461" s="47" t="s">
        <v>3703</v>
      </c>
      <c r="AG1461" t="str">
        <f t="shared" si="45"/>
        <v>ADA FOTO</v>
      </c>
    </row>
    <row r="1462" spans="1:33" ht="15.75" hidden="1" customHeight="1" thickBot="1">
      <c r="A1462" t="str">
        <f t="shared" si="44"/>
        <v>060191083138000</v>
      </c>
      <c r="B1462" s="41">
        <v>1456</v>
      </c>
      <c r="C1462" s="42" t="s">
        <v>3717</v>
      </c>
      <c r="D1462" s="7" t="s">
        <v>2544</v>
      </c>
      <c r="E1462" s="41">
        <v>12</v>
      </c>
      <c r="F1462" s="43">
        <v>33500</v>
      </c>
      <c r="G1462" s="44">
        <v>0</v>
      </c>
      <c r="H1462" s="43">
        <v>0</v>
      </c>
      <c r="I1462" s="43">
        <v>402000</v>
      </c>
      <c r="J1462" s="48">
        <v>402000</v>
      </c>
      <c r="K1462" s="49">
        <v>417600</v>
      </c>
      <c r="L1462" s="41">
        <v>96.26</v>
      </c>
      <c r="M1462" s="11" t="s">
        <v>3699</v>
      </c>
      <c r="N1462" s="41">
        <v>0</v>
      </c>
      <c r="O1462" s="42"/>
      <c r="P1462" s="43">
        <v>452964</v>
      </c>
      <c r="Q1462" s="41" t="s">
        <v>3700</v>
      </c>
      <c r="R1462" s="43">
        <v>-417600</v>
      </c>
      <c r="S1462" s="41">
        <v>0</v>
      </c>
      <c r="T1462" s="7" t="s">
        <v>3701</v>
      </c>
      <c r="U1462" s="46" t="s">
        <v>3702</v>
      </c>
      <c r="V1462" s="41">
        <v>1.33</v>
      </c>
      <c r="W1462" s="12">
        <v>45785</v>
      </c>
      <c r="X1462" s="12">
        <v>45770</v>
      </c>
      <c r="Y1462" s="47">
        <v>39851</v>
      </c>
      <c r="Z1462" s="42">
        <v>0</v>
      </c>
      <c r="AA1462" s="14">
        <v>45785</v>
      </c>
      <c r="AB1462" s="67" t="s">
        <v>89</v>
      </c>
      <c r="AC1462" s="47">
        <v>14</v>
      </c>
      <c r="AD1462" s="47" t="s">
        <v>133</v>
      </c>
      <c r="AE1462" s="13">
        <v>1083138000</v>
      </c>
      <c r="AF1462" s="47" t="s">
        <v>3703</v>
      </c>
      <c r="AG1462" t="str">
        <f t="shared" si="45"/>
        <v>ADA FOTO</v>
      </c>
    </row>
    <row r="1463" spans="1:33" ht="15.75" hidden="1" customHeight="1" thickBot="1">
      <c r="A1463" t="str">
        <f t="shared" si="44"/>
        <v>060191068899000</v>
      </c>
      <c r="B1463" s="41">
        <v>1457</v>
      </c>
      <c r="C1463" s="42" t="s">
        <v>3718</v>
      </c>
      <c r="D1463" s="7" t="s">
        <v>2519</v>
      </c>
      <c r="E1463" s="41">
        <v>60</v>
      </c>
      <c r="F1463" s="43">
        <v>4500</v>
      </c>
      <c r="G1463" s="44">
        <v>60</v>
      </c>
      <c r="H1463" s="43">
        <v>4375</v>
      </c>
      <c r="I1463" s="43">
        <v>262500</v>
      </c>
      <c r="J1463" s="45">
        <v>262500</v>
      </c>
      <c r="K1463" s="43">
        <v>270000</v>
      </c>
      <c r="L1463" s="41">
        <v>97.22</v>
      </c>
      <c r="M1463" s="11" t="s">
        <v>3699</v>
      </c>
      <c r="N1463" s="41">
        <v>0</v>
      </c>
      <c r="O1463" s="42"/>
      <c r="P1463" s="43">
        <v>261240</v>
      </c>
      <c r="Q1463" s="41" t="s">
        <v>3700</v>
      </c>
      <c r="R1463" s="43">
        <v>-270000</v>
      </c>
      <c r="S1463" s="41">
        <v>0</v>
      </c>
      <c r="T1463" s="7" t="s">
        <v>3701</v>
      </c>
      <c r="U1463" s="46" t="s">
        <v>3702</v>
      </c>
      <c r="V1463" s="41">
        <v>1.63</v>
      </c>
      <c r="W1463" s="12">
        <v>45766</v>
      </c>
      <c r="X1463" s="12">
        <v>45504</v>
      </c>
      <c r="Y1463" s="47">
        <v>21762</v>
      </c>
      <c r="Z1463" s="42" t="s">
        <v>3825</v>
      </c>
      <c r="AA1463" s="14" t="s">
        <v>3826</v>
      </c>
      <c r="AB1463" s="67" t="s">
        <v>89</v>
      </c>
      <c r="AC1463" s="47">
        <v>14</v>
      </c>
      <c r="AD1463" s="47" t="s">
        <v>133</v>
      </c>
      <c r="AE1463" s="13">
        <v>1068899000</v>
      </c>
      <c r="AF1463" s="47" t="s">
        <v>3703</v>
      </c>
      <c r="AG1463" t="str">
        <f t="shared" si="45"/>
        <v>ADA FOTO</v>
      </c>
    </row>
    <row r="1464" spans="1:33" ht="15.75" hidden="1" customHeight="1" thickBot="1">
      <c r="A1464" t="str">
        <f t="shared" si="44"/>
        <v>060191077650000</v>
      </c>
      <c r="B1464" s="41">
        <v>1458</v>
      </c>
      <c r="C1464" s="42" t="s">
        <v>3719</v>
      </c>
      <c r="D1464" s="7" t="s">
        <v>2534</v>
      </c>
      <c r="E1464" s="41">
        <v>60</v>
      </c>
      <c r="F1464" s="43">
        <v>975</v>
      </c>
      <c r="G1464" s="44">
        <v>60</v>
      </c>
      <c r="H1464" s="43">
        <v>833</v>
      </c>
      <c r="I1464" s="43">
        <v>49980</v>
      </c>
      <c r="J1464" s="48">
        <v>49980</v>
      </c>
      <c r="K1464" s="49">
        <v>50000</v>
      </c>
      <c r="L1464" s="41">
        <v>99.96</v>
      </c>
      <c r="M1464" s="11" t="s">
        <v>3699</v>
      </c>
      <c r="N1464" s="41">
        <v>0</v>
      </c>
      <c r="O1464" s="42"/>
      <c r="P1464" s="43">
        <v>48000</v>
      </c>
      <c r="Q1464" s="41" t="s">
        <v>3700</v>
      </c>
      <c r="R1464" s="43">
        <v>-50000</v>
      </c>
      <c r="S1464" s="41">
        <v>0</v>
      </c>
      <c r="T1464" s="7" t="s">
        <v>3701</v>
      </c>
      <c r="U1464" s="46" t="s">
        <v>3702</v>
      </c>
      <c r="V1464" s="41">
        <v>20.66</v>
      </c>
      <c r="W1464" s="12">
        <v>45783</v>
      </c>
      <c r="X1464" s="12">
        <v>45730</v>
      </c>
      <c r="Y1464" s="47">
        <v>29201</v>
      </c>
      <c r="Z1464" s="42">
        <v>0</v>
      </c>
      <c r="AA1464" s="14">
        <v>45785</v>
      </c>
      <c r="AB1464" s="67" t="s">
        <v>89</v>
      </c>
      <c r="AC1464" s="47">
        <v>14</v>
      </c>
      <c r="AD1464" s="47" t="s">
        <v>133</v>
      </c>
      <c r="AE1464" s="13">
        <v>1077650000</v>
      </c>
      <c r="AF1464" s="47" t="s">
        <v>3703</v>
      </c>
      <c r="AG1464" t="str">
        <f t="shared" si="45"/>
        <v>ADA FOTO</v>
      </c>
    </row>
    <row r="1465" spans="1:33" ht="15.75" hidden="1" customHeight="1" thickBot="1">
      <c r="A1465" t="str">
        <f t="shared" si="44"/>
        <v>060191089885000</v>
      </c>
      <c r="B1465" s="41">
        <v>1459</v>
      </c>
      <c r="C1465" s="42" t="s">
        <v>3720</v>
      </c>
      <c r="D1465" s="7" t="s">
        <v>2565</v>
      </c>
      <c r="E1465" s="41">
        <v>72</v>
      </c>
      <c r="F1465" s="43">
        <v>1000</v>
      </c>
      <c r="G1465" s="44">
        <v>72</v>
      </c>
      <c r="H1465" s="41">
        <v>816</v>
      </c>
      <c r="I1465" s="43">
        <v>58752</v>
      </c>
      <c r="J1465" s="45">
        <v>58752</v>
      </c>
      <c r="K1465" s="43">
        <v>55200</v>
      </c>
      <c r="L1465" s="41">
        <v>106.43</v>
      </c>
      <c r="M1465" s="11" t="s">
        <v>3707</v>
      </c>
      <c r="N1465" s="41">
        <v>0</v>
      </c>
      <c r="O1465" s="42"/>
      <c r="P1465" s="43">
        <v>55800</v>
      </c>
      <c r="Q1465" s="41" t="s">
        <v>3700</v>
      </c>
      <c r="R1465" s="43">
        <v>-55200</v>
      </c>
      <c r="S1465" s="41">
        <v>0</v>
      </c>
      <c r="T1465" s="7" t="s">
        <v>3701</v>
      </c>
      <c r="U1465" s="46" t="s">
        <v>3702</v>
      </c>
      <c r="V1465" s="41">
        <v>0.17</v>
      </c>
      <c r="W1465" s="12">
        <v>45781</v>
      </c>
      <c r="X1465" s="12">
        <v>45642</v>
      </c>
      <c r="Y1465" s="47">
        <v>29201</v>
      </c>
      <c r="Z1465" s="42">
        <v>0</v>
      </c>
      <c r="AA1465" s="14">
        <v>45785</v>
      </c>
      <c r="AB1465" s="67" t="s">
        <v>89</v>
      </c>
      <c r="AC1465" s="47">
        <v>14</v>
      </c>
      <c r="AD1465" s="47" t="s">
        <v>133</v>
      </c>
      <c r="AE1465" s="13">
        <v>1089885000</v>
      </c>
      <c r="AF1465" s="47" t="s">
        <v>3703</v>
      </c>
      <c r="AG1465" t="str">
        <f t="shared" si="45"/>
        <v>ADA FOTO</v>
      </c>
    </row>
    <row r="1466" spans="1:33" ht="15.75" hidden="1" customHeight="1" thickBot="1">
      <c r="A1466" t="str">
        <f t="shared" si="44"/>
        <v>060191028702000</v>
      </c>
      <c r="B1466" s="41">
        <v>1460</v>
      </c>
      <c r="C1466" s="42" t="s">
        <v>3721</v>
      </c>
      <c r="D1466" s="7" t="s">
        <v>3623</v>
      </c>
      <c r="E1466" s="41">
        <v>12</v>
      </c>
      <c r="F1466" s="43">
        <v>18500</v>
      </c>
      <c r="G1466" s="44">
        <v>12</v>
      </c>
      <c r="H1466" s="43">
        <v>15700</v>
      </c>
      <c r="I1466" s="43">
        <v>188400</v>
      </c>
      <c r="J1466" s="45">
        <v>188400</v>
      </c>
      <c r="K1466" s="43">
        <v>210900</v>
      </c>
      <c r="L1466" s="41">
        <v>89.33</v>
      </c>
      <c r="M1466" s="11" t="s">
        <v>3699</v>
      </c>
      <c r="N1466" s="41">
        <v>0</v>
      </c>
      <c r="O1466" s="42"/>
      <c r="P1466" s="43">
        <v>240000</v>
      </c>
      <c r="Q1466" s="41" t="s">
        <v>3700</v>
      </c>
      <c r="R1466" s="43">
        <v>-210900</v>
      </c>
      <c r="S1466" s="41">
        <v>0</v>
      </c>
      <c r="T1466" s="7" t="s">
        <v>3701</v>
      </c>
      <c r="U1466" s="46" t="s">
        <v>3702</v>
      </c>
      <c r="V1466" s="41">
        <v>0.41</v>
      </c>
      <c r="W1466" s="12">
        <v>45781</v>
      </c>
      <c r="X1466" s="12">
        <v>45707</v>
      </c>
      <c r="Y1466" s="47">
        <v>37821</v>
      </c>
      <c r="Z1466" s="42">
        <v>0</v>
      </c>
      <c r="AA1466" s="14">
        <v>45785</v>
      </c>
      <c r="AB1466" s="67" t="s">
        <v>89</v>
      </c>
      <c r="AC1466" s="47">
        <v>14</v>
      </c>
      <c r="AD1466" s="47" t="s">
        <v>133</v>
      </c>
      <c r="AE1466" s="13">
        <v>1028702000</v>
      </c>
      <c r="AF1466" s="47" t="s">
        <v>3703</v>
      </c>
      <c r="AG1466" t="str">
        <f t="shared" si="45"/>
        <v>ADA FOTO</v>
      </c>
    </row>
    <row r="1467" spans="1:33" ht="15.75" hidden="1" customHeight="1" thickBot="1">
      <c r="A1467" t="str">
        <f t="shared" si="44"/>
        <v>060191089867000</v>
      </c>
      <c r="B1467" s="41">
        <v>1461</v>
      </c>
      <c r="C1467" s="42" t="s">
        <v>3722</v>
      </c>
      <c r="D1467" s="7" t="s">
        <v>3571</v>
      </c>
      <c r="E1467" s="41">
        <v>30</v>
      </c>
      <c r="F1467" s="43">
        <v>5000</v>
      </c>
      <c r="G1467" s="44">
        <v>30</v>
      </c>
      <c r="H1467" s="43">
        <v>4200</v>
      </c>
      <c r="I1467" s="43">
        <v>126000</v>
      </c>
      <c r="J1467" s="45">
        <v>126000</v>
      </c>
      <c r="K1467" s="43">
        <v>141800</v>
      </c>
      <c r="L1467" s="41">
        <v>88.86</v>
      </c>
      <c r="M1467" s="11" t="s">
        <v>3699</v>
      </c>
      <c r="N1467" s="41">
        <v>0</v>
      </c>
      <c r="O1467" s="42"/>
      <c r="P1467" s="43">
        <v>135450</v>
      </c>
      <c r="Q1467" s="41" t="s">
        <v>3700</v>
      </c>
      <c r="R1467" s="43">
        <v>-141800</v>
      </c>
      <c r="S1467" s="41">
        <v>0</v>
      </c>
      <c r="T1467" s="7" t="s">
        <v>3701</v>
      </c>
      <c r="U1467" s="46" t="s">
        <v>3711</v>
      </c>
      <c r="V1467" s="41">
        <v>79.38</v>
      </c>
      <c r="W1467" s="12">
        <v>45785</v>
      </c>
      <c r="X1467" s="12">
        <v>45715</v>
      </c>
      <c r="Y1467" s="47">
        <v>22377</v>
      </c>
      <c r="Z1467" s="42">
        <v>0</v>
      </c>
      <c r="AA1467" s="14">
        <v>45785</v>
      </c>
      <c r="AB1467" s="67" t="s">
        <v>89</v>
      </c>
      <c r="AC1467" s="47">
        <v>14</v>
      </c>
      <c r="AD1467" s="47" t="s">
        <v>133</v>
      </c>
      <c r="AE1467" s="13">
        <v>1089867000</v>
      </c>
      <c r="AF1467" s="47" t="s">
        <v>3703</v>
      </c>
      <c r="AG1467" t="str">
        <f t="shared" si="45"/>
        <v>ADA FOTO</v>
      </c>
    </row>
    <row r="1468" spans="1:33" ht="15.75" hidden="1" customHeight="1" thickBot="1">
      <c r="A1468" t="str">
        <f t="shared" si="44"/>
        <v>060191105042000</v>
      </c>
      <c r="B1468" s="41">
        <v>1462</v>
      </c>
      <c r="C1468" s="42" t="s">
        <v>3723</v>
      </c>
      <c r="D1468" s="7" t="s">
        <v>2570</v>
      </c>
      <c r="E1468" s="41">
        <v>21</v>
      </c>
      <c r="F1468" s="43">
        <v>5100</v>
      </c>
      <c r="G1468" s="44">
        <v>21</v>
      </c>
      <c r="H1468" s="43">
        <v>4314</v>
      </c>
      <c r="I1468" s="43">
        <v>90594</v>
      </c>
      <c r="J1468" s="45">
        <v>90594</v>
      </c>
      <c r="K1468" s="43">
        <v>98325</v>
      </c>
      <c r="L1468" s="41">
        <v>92.14</v>
      </c>
      <c r="M1468" s="11" t="s">
        <v>3699</v>
      </c>
      <c r="N1468" s="41">
        <v>0</v>
      </c>
      <c r="O1468" s="42"/>
      <c r="P1468" s="43">
        <v>99372</v>
      </c>
      <c r="Q1468" s="41" t="s">
        <v>3700</v>
      </c>
      <c r="R1468" s="43">
        <v>-98325</v>
      </c>
      <c r="S1468" s="41">
        <v>0</v>
      </c>
      <c r="T1468" s="7" t="s">
        <v>3701</v>
      </c>
      <c r="U1468" s="46" t="s">
        <v>3702</v>
      </c>
      <c r="V1468" s="41">
        <v>132.41</v>
      </c>
      <c r="W1468" s="12">
        <v>45784</v>
      </c>
      <c r="X1468" s="12">
        <v>45505</v>
      </c>
      <c r="Y1468" s="47">
        <v>22377</v>
      </c>
      <c r="Z1468" s="42">
        <v>0</v>
      </c>
      <c r="AA1468" s="14">
        <v>45785</v>
      </c>
      <c r="AB1468" s="67" t="s">
        <v>89</v>
      </c>
      <c r="AC1468" s="47">
        <v>14</v>
      </c>
      <c r="AD1468" s="47" t="s">
        <v>133</v>
      </c>
      <c r="AE1468" s="13">
        <v>1105042000</v>
      </c>
      <c r="AF1468" s="47" t="s">
        <v>3703</v>
      </c>
      <c r="AG1468" t="str">
        <f t="shared" si="45"/>
        <v>ADA FOTO</v>
      </c>
    </row>
    <row r="1469" spans="1:33" ht="15.75" hidden="1" customHeight="1" thickBot="1">
      <c r="A1469" t="str">
        <f t="shared" si="44"/>
        <v>060191140637000</v>
      </c>
      <c r="B1469" s="41">
        <v>1463</v>
      </c>
      <c r="C1469" s="42" t="s">
        <v>3724</v>
      </c>
      <c r="D1469" s="7" t="s">
        <v>2585</v>
      </c>
      <c r="E1469" s="41">
        <v>6</v>
      </c>
      <c r="F1469" s="43">
        <v>13700</v>
      </c>
      <c r="G1469" s="44">
        <v>0</v>
      </c>
      <c r="H1469" s="43">
        <v>0</v>
      </c>
      <c r="I1469" s="43">
        <v>82200</v>
      </c>
      <c r="J1469" s="45">
        <v>82200</v>
      </c>
      <c r="K1469" s="43">
        <v>112200</v>
      </c>
      <c r="L1469" s="41">
        <v>73.260000000000005</v>
      </c>
      <c r="M1469" s="11" t="s">
        <v>3699</v>
      </c>
      <c r="N1469" s="41">
        <v>0</v>
      </c>
      <c r="O1469" s="42"/>
      <c r="P1469" s="43">
        <v>102600</v>
      </c>
      <c r="Q1469" s="41" t="s">
        <v>3700</v>
      </c>
      <c r="R1469" s="43">
        <v>-112200</v>
      </c>
      <c r="S1469" s="41">
        <v>0</v>
      </c>
      <c r="T1469" s="7" t="s">
        <v>3701</v>
      </c>
      <c r="U1469" s="46" t="s">
        <v>3702</v>
      </c>
      <c r="V1469" s="41">
        <v>1.74</v>
      </c>
      <c r="W1469" s="12">
        <v>45780</v>
      </c>
      <c r="X1469" s="12">
        <v>45712</v>
      </c>
      <c r="Y1469" s="47">
        <v>29201</v>
      </c>
      <c r="Z1469" s="42">
        <v>0</v>
      </c>
      <c r="AA1469" s="14">
        <v>45785</v>
      </c>
      <c r="AB1469" s="67" t="s">
        <v>89</v>
      </c>
      <c r="AC1469" s="47">
        <v>14</v>
      </c>
      <c r="AD1469" s="47" t="s">
        <v>133</v>
      </c>
      <c r="AE1469" s="13">
        <v>1140637000</v>
      </c>
      <c r="AF1469" s="47" t="s">
        <v>3703</v>
      </c>
      <c r="AG1469" t="str">
        <f t="shared" si="45"/>
        <v>ADA FOTO</v>
      </c>
    </row>
    <row r="1470" spans="1:33" ht="15.75" hidden="1" customHeight="1" thickBot="1">
      <c r="A1470" t="str">
        <f t="shared" si="44"/>
        <v>060191078236000</v>
      </c>
      <c r="B1470" s="41">
        <v>1464</v>
      </c>
      <c r="C1470" s="42" t="s">
        <v>3725</v>
      </c>
      <c r="D1470" s="7" t="s">
        <v>2539</v>
      </c>
      <c r="E1470" s="41">
        <v>5</v>
      </c>
      <c r="F1470" s="43">
        <v>9600</v>
      </c>
      <c r="G1470" s="44">
        <v>5</v>
      </c>
      <c r="H1470" s="43">
        <v>9300</v>
      </c>
      <c r="I1470" s="43">
        <v>46500</v>
      </c>
      <c r="J1470" s="45">
        <v>46500</v>
      </c>
      <c r="K1470" s="43">
        <v>45750</v>
      </c>
      <c r="L1470" s="41">
        <v>101.64</v>
      </c>
      <c r="M1470" s="11" t="s">
        <v>3707</v>
      </c>
      <c r="N1470" s="41">
        <v>0</v>
      </c>
      <c r="O1470" s="42"/>
      <c r="P1470" s="43">
        <v>45505</v>
      </c>
      <c r="Q1470" s="41" t="s">
        <v>3700</v>
      </c>
      <c r="R1470" s="43">
        <v>-45750</v>
      </c>
      <c r="S1470" s="41">
        <v>0</v>
      </c>
      <c r="T1470" s="7" t="s">
        <v>3701</v>
      </c>
      <c r="U1470" s="46" t="s">
        <v>3702</v>
      </c>
      <c r="V1470" s="41">
        <v>8.7799999999999994</v>
      </c>
      <c r="W1470" s="12">
        <v>45783</v>
      </c>
      <c r="X1470" s="12">
        <v>45777</v>
      </c>
      <c r="Y1470" s="47">
        <v>29201</v>
      </c>
      <c r="Z1470" s="42">
        <v>0</v>
      </c>
      <c r="AA1470" s="14">
        <v>45785</v>
      </c>
      <c r="AB1470" s="67" t="s">
        <v>89</v>
      </c>
      <c r="AC1470" s="47">
        <v>14</v>
      </c>
      <c r="AD1470" s="47" t="s">
        <v>133</v>
      </c>
      <c r="AE1470" s="13">
        <v>1078236000</v>
      </c>
      <c r="AF1470" s="47" t="s">
        <v>3703</v>
      </c>
      <c r="AG1470" t="str">
        <f t="shared" si="45"/>
        <v>ADA FOTO</v>
      </c>
    </row>
    <row r="1471" spans="1:33" ht="15.75" hidden="1" customHeight="1" thickBot="1">
      <c r="A1471" t="str">
        <f t="shared" si="44"/>
        <v>060191076058000</v>
      </c>
      <c r="B1471" s="41">
        <v>1465</v>
      </c>
      <c r="C1471" s="42" t="s">
        <v>3726</v>
      </c>
      <c r="D1471" s="7" t="s">
        <v>3561</v>
      </c>
      <c r="E1471" s="41">
        <v>72</v>
      </c>
      <c r="F1471" s="43">
        <v>1700</v>
      </c>
      <c r="G1471" s="44">
        <v>72</v>
      </c>
      <c r="H1471" s="43">
        <v>1665</v>
      </c>
      <c r="I1471" s="43">
        <v>119880</v>
      </c>
      <c r="J1471" s="48">
        <v>119880</v>
      </c>
      <c r="K1471" s="43">
        <v>109300</v>
      </c>
      <c r="L1471" s="41">
        <v>109.68</v>
      </c>
      <c r="M1471" s="11" t="s">
        <v>3707</v>
      </c>
      <c r="N1471" s="41">
        <v>0</v>
      </c>
      <c r="O1471" s="42"/>
      <c r="P1471" s="43">
        <v>111384</v>
      </c>
      <c r="Q1471" s="41" t="s">
        <v>3700</v>
      </c>
      <c r="R1471" s="43">
        <v>-109300</v>
      </c>
      <c r="S1471" s="41">
        <v>0</v>
      </c>
      <c r="T1471" s="7" t="s">
        <v>3701</v>
      </c>
      <c r="U1471" s="46" t="s">
        <v>3702</v>
      </c>
      <c r="V1471" s="50">
        <v>2316.3000000000002</v>
      </c>
      <c r="W1471" s="12">
        <v>45785</v>
      </c>
      <c r="X1471" s="12">
        <v>45737</v>
      </c>
      <c r="Y1471" s="47">
        <v>22031</v>
      </c>
      <c r="Z1471" s="42">
        <v>0</v>
      </c>
      <c r="AA1471" s="14">
        <v>45785</v>
      </c>
      <c r="AB1471" s="67" t="s">
        <v>89</v>
      </c>
      <c r="AC1471" s="47">
        <v>14</v>
      </c>
      <c r="AD1471" s="47" t="s">
        <v>133</v>
      </c>
      <c r="AE1471" s="13">
        <v>1076058000</v>
      </c>
      <c r="AF1471" s="47" t="s">
        <v>3703</v>
      </c>
      <c r="AG1471" t="str">
        <f t="shared" si="45"/>
        <v>ADA FOTO</v>
      </c>
    </row>
    <row r="1472" spans="1:33" ht="15.75" hidden="1" customHeight="1" thickBot="1">
      <c r="A1472" t="str">
        <f t="shared" si="44"/>
        <v>060191088243000</v>
      </c>
      <c r="B1472" s="41">
        <v>1466</v>
      </c>
      <c r="C1472" s="42" t="s">
        <v>3727</v>
      </c>
      <c r="D1472" s="7" t="s">
        <v>376</v>
      </c>
      <c r="E1472" s="41">
        <v>20</v>
      </c>
      <c r="F1472" s="43">
        <v>4500</v>
      </c>
      <c r="G1472" s="44">
        <v>20</v>
      </c>
      <c r="H1472" s="43">
        <v>4050</v>
      </c>
      <c r="I1472" s="43">
        <v>81000</v>
      </c>
      <c r="J1472" s="48">
        <v>81000</v>
      </c>
      <c r="K1472" s="49">
        <v>82100</v>
      </c>
      <c r="L1472" s="41">
        <v>98.66</v>
      </c>
      <c r="M1472" s="11" t="s">
        <v>3699</v>
      </c>
      <c r="N1472" s="41">
        <v>0</v>
      </c>
      <c r="O1472" s="42"/>
      <c r="P1472" s="43">
        <v>78580</v>
      </c>
      <c r="Q1472" s="41" t="s">
        <v>3700</v>
      </c>
      <c r="R1472" s="43">
        <v>-82100</v>
      </c>
      <c r="S1472" s="41">
        <v>0</v>
      </c>
      <c r="T1472" s="7" t="s">
        <v>3701</v>
      </c>
      <c r="U1472" s="46" t="s">
        <v>3702</v>
      </c>
      <c r="V1472" s="41">
        <v>12.75</v>
      </c>
      <c r="W1472" s="12">
        <v>45784</v>
      </c>
      <c r="X1472" s="12">
        <v>45772</v>
      </c>
      <c r="Y1472" s="47">
        <v>31151</v>
      </c>
      <c r="Z1472" s="42" t="s">
        <v>3827</v>
      </c>
      <c r="AA1472" s="14">
        <v>45785</v>
      </c>
      <c r="AB1472" s="67" t="s">
        <v>89</v>
      </c>
      <c r="AC1472" s="47">
        <v>17</v>
      </c>
      <c r="AD1472" s="47" t="s">
        <v>133</v>
      </c>
      <c r="AE1472" s="13">
        <v>1088243000</v>
      </c>
      <c r="AF1472" s="47" t="s">
        <v>3703</v>
      </c>
      <c r="AG1472" t="str">
        <f t="shared" si="45"/>
        <v>ADA FOTO</v>
      </c>
    </row>
    <row r="1473" spans="1:33" ht="15.75" hidden="1" customHeight="1" thickBot="1">
      <c r="A1473" t="str">
        <f t="shared" si="44"/>
        <v>060191084369000</v>
      </c>
      <c r="B1473" s="41">
        <v>1467</v>
      </c>
      <c r="C1473" s="42" t="s">
        <v>3728</v>
      </c>
      <c r="D1473" s="7" t="s">
        <v>334</v>
      </c>
      <c r="E1473" s="41">
        <v>60</v>
      </c>
      <c r="F1473" s="43">
        <v>9000</v>
      </c>
      <c r="G1473" s="44">
        <v>0</v>
      </c>
      <c r="H1473" s="43">
        <v>0</v>
      </c>
      <c r="I1473" s="43">
        <v>540000</v>
      </c>
      <c r="J1473" s="48">
        <v>540000</v>
      </c>
      <c r="K1473" s="49">
        <v>545000</v>
      </c>
      <c r="L1473" s="41">
        <v>99.08</v>
      </c>
      <c r="M1473" s="11" t="s">
        <v>3699</v>
      </c>
      <c r="N1473" s="41">
        <v>0</v>
      </c>
      <c r="O1473" s="42"/>
      <c r="P1473" s="43">
        <v>508440</v>
      </c>
      <c r="Q1473" s="41" t="s">
        <v>3700</v>
      </c>
      <c r="R1473" s="43">
        <v>-545000</v>
      </c>
      <c r="S1473" s="41">
        <v>0</v>
      </c>
      <c r="T1473" s="7" t="s">
        <v>3701</v>
      </c>
      <c r="U1473" s="46" t="s">
        <v>3702</v>
      </c>
      <c r="V1473" s="41">
        <v>6.67</v>
      </c>
      <c r="W1473" s="12">
        <v>45780</v>
      </c>
      <c r="X1473" s="12">
        <v>45654</v>
      </c>
      <c r="Y1473" s="47">
        <v>37344</v>
      </c>
      <c r="Z1473" s="42">
        <v>0</v>
      </c>
      <c r="AA1473" s="14">
        <v>45785</v>
      </c>
      <c r="AB1473" s="67" t="s">
        <v>89</v>
      </c>
      <c r="AC1473" s="47">
        <v>17</v>
      </c>
      <c r="AD1473" s="47" t="s">
        <v>133</v>
      </c>
      <c r="AE1473" s="13">
        <v>1084369000</v>
      </c>
      <c r="AF1473" s="47" t="s">
        <v>3703</v>
      </c>
      <c r="AG1473" t="str">
        <f t="shared" si="45"/>
        <v>ADA FOTO</v>
      </c>
    </row>
    <row r="1474" spans="1:33" ht="15.75" hidden="1" customHeight="1" thickBot="1">
      <c r="A1474" t="str">
        <f t="shared" si="44"/>
        <v>060191088129000</v>
      </c>
      <c r="B1474" s="41">
        <v>1468</v>
      </c>
      <c r="C1474" s="42" t="s">
        <v>3729</v>
      </c>
      <c r="D1474" s="7" t="s">
        <v>340</v>
      </c>
      <c r="E1474" s="41">
        <v>40</v>
      </c>
      <c r="F1474" s="43">
        <v>3000</v>
      </c>
      <c r="G1474" s="44">
        <v>40</v>
      </c>
      <c r="H1474" s="43">
        <v>2867</v>
      </c>
      <c r="I1474" s="43">
        <v>114680</v>
      </c>
      <c r="J1474" s="45">
        <v>114680</v>
      </c>
      <c r="K1474" s="43">
        <v>112000</v>
      </c>
      <c r="L1474" s="41">
        <v>102.39</v>
      </c>
      <c r="M1474" s="11" t="s">
        <v>3707</v>
      </c>
      <c r="N1474" s="41">
        <v>0</v>
      </c>
      <c r="O1474" s="42"/>
      <c r="P1474" s="43">
        <v>115040</v>
      </c>
      <c r="Q1474" s="41" t="s">
        <v>3700</v>
      </c>
      <c r="R1474" s="43">
        <v>-112000</v>
      </c>
      <c r="S1474" s="41">
        <v>0</v>
      </c>
      <c r="T1474" s="7" t="s">
        <v>3701</v>
      </c>
      <c r="U1474" s="46" t="s">
        <v>3711</v>
      </c>
      <c r="V1474" s="50">
        <v>548.24</v>
      </c>
      <c r="W1474" s="12">
        <v>45785</v>
      </c>
      <c r="X1474" s="12">
        <v>45737</v>
      </c>
      <c r="Y1474" s="47">
        <v>32250</v>
      </c>
      <c r="Z1474" s="42" t="s">
        <v>3827</v>
      </c>
      <c r="AA1474" s="14">
        <v>45785</v>
      </c>
      <c r="AB1474" s="67" t="s">
        <v>89</v>
      </c>
      <c r="AC1474" s="47">
        <v>17</v>
      </c>
      <c r="AD1474" s="47" t="s">
        <v>133</v>
      </c>
      <c r="AE1474" s="13">
        <v>1088129000</v>
      </c>
      <c r="AF1474" s="47" t="s">
        <v>3703</v>
      </c>
      <c r="AG1474" t="str">
        <f t="shared" si="45"/>
        <v>ADA FOTO</v>
      </c>
    </row>
    <row r="1475" spans="1:33" ht="15.75" hidden="1" customHeight="1" thickBot="1">
      <c r="A1475" t="str">
        <f t="shared" si="44"/>
        <v>060191088200000</v>
      </c>
      <c r="B1475" s="41">
        <v>1469</v>
      </c>
      <c r="C1475" s="42" t="s">
        <v>3730</v>
      </c>
      <c r="D1475" s="7" t="s">
        <v>370</v>
      </c>
      <c r="E1475" s="41">
        <v>40</v>
      </c>
      <c r="F1475" s="43">
        <v>2900</v>
      </c>
      <c r="G1475" s="44">
        <v>40</v>
      </c>
      <c r="H1475" s="43">
        <v>2775</v>
      </c>
      <c r="I1475" s="43">
        <v>111000</v>
      </c>
      <c r="J1475" s="48">
        <v>111000</v>
      </c>
      <c r="K1475" s="49">
        <v>109500</v>
      </c>
      <c r="L1475" s="41">
        <v>101.37</v>
      </c>
      <c r="M1475" s="11" t="s">
        <v>3707</v>
      </c>
      <c r="N1475" s="41">
        <v>0</v>
      </c>
      <c r="O1475" s="42"/>
      <c r="P1475" s="43">
        <v>109720</v>
      </c>
      <c r="Q1475" s="41" t="s">
        <v>3700</v>
      </c>
      <c r="R1475" s="43">
        <v>-109500</v>
      </c>
      <c r="S1475" s="41">
        <v>0</v>
      </c>
      <c r="T1475" s="7" t="s">
        <v>3701</v>
      </c>
      <c r="U1475" s="46" t="s">
        <v>3711</v>
      </c>
      <c r="V1475" s="41">
        <v>147.08000000000001</v>
      </c>
      <c r="W1475" s="12">
        <v>45784</v>
      </c>
      <c r="X1475" s="12">
        <v>45764</v>
      </c>
      <c r="Y1475" s="47">
        <v>32250</v>
      </c>
      <c r="Z1475" s="42" t="s">
        <v>3827</v>
      </c>
      <c r="AA1475" s="14">
        <v>45785</v>
      </c>
      <c r="AB1475" s="67" t="s">
        <v>89</v>
      </c>
      <c r="AC1475" s="47">
        <v>17</v>
      </c>
      <c r="AD1475" s="47" t="s">
        <v>133</v>
      </c>
      <c r="AE1475" s="13">
        <v>1088200000</v>
      </c>
      <c r="AF1475" s="47" t="s">
        <v>3703</v>
      </c>
      <c r="AG1475" t="str">
        <f t="shared" si="45"/>
        <v>ADA FOTO</v>
      </c>
    </row>
    <row r="1476" spans="1:33" ht="15.75" hidden="1" customHeight="1" thickBot="1">
      <c r="A1476" t="str">
        <f t="shared" si="44"/>
        <v>060191088134000</v>
      </c>
      <c r="B1476" s="41">
        <v>1470</v>
      </c>
      <c r="C1476" s="42" t="s">
        <v>3731</v>
      </c>
      <c r="D1476" s="7" t="s">
        <v>346</v>
      </c>
      <c r="E1476" s="41">
        <v>40</v>
      </c>
      <c r="F1476" s="43">
        <v>2900</v>
      </c>
      <c r="G1476" s="44">
        <v>40</v>
      </c>
      <c r="H1476" s="43">
        <v>2775</v>
      </c>
      <c r="I1476" s="43">
        <v>111000</v>
      </c>
      <c r="J1476" s="45">
        <v>111000</v>
      </c>
      <c r="K1476" s="43">
        <v>109500</v>
      </c>
      <c r="L1476" s="41">
        <v>101.37</v>
      </c>
      <c r="M1476" s="11" t="s">
        <v>3707</v>
      </c>
      <c r="N1476" s="41">
        <v>0</v>
      </c>
      <c r="O1476" s="42"/>
      <c r="P1476" s="43">
        <v>109720</v>
      </c>
      <c r="Q1476" s="41" t="s">
        <v>3700</v>
      </c>
      <c r="R1476" s="43">
        <v>-109500</v>
      </c>
      <c r="S1476" s="41">
        <v>0</v>
      </c>
      <c r="T1476" s="7" t="s">
        <v>3701</v>
      </c>
      <c r="U1476" s="46" t="s">
        <v>3711</v>
      </c>
      <c r="V1476" s="41">
        <v>23.29</v>
      </c>
      <c r="W1476" s="12">
        <v>45784</v>
      </c>
      <c r="X1476" s="12">
        <v>45780</v>
      </c>
      <c r="Y1476" s="47">
        <v>32250</v>
      </c>
      <c r="Z1476" s="42" t="s">
        <v>3827</v>
      </c>
      <c r="AA1476" s="14">
        <v>45785</v>
      </c>
      <c r="AB1476" s="67" t="s">
        <v>89</v>
      </c>
      <c r="AC1476" s="47">
        <v>17</v>
      </c>
      <c r="AD1476" s="47" t="s">
        <v>133</v>
      </c>
      <c r="AE1476" s="13">
        <v>1088134000</v>
      </c>
      <c r="AF1476" s="47" t="s">
        <v>3703</v>
      </c>
      <c r="AG1476" t="str">
        <f t="shared" si="45"/>
        <v>ADA FOTO</v>
      </c>
    </row>
    <row r="1477" spans="1:33" ht="15.75" hidden="1" customHeight="1" thickBot="1">
      <c r="A1477" t="str">
        <f t="shared" si="44"/>
        <v>060191088137000</v>
      </c>
      <c r="B1477" s="41">
        <v>1471</v>
      </c>
      <c r="C1477" s="42" t="s">
        <v>3732</v>
      </c>
      <c r="D1477" s="7" t="s">
        <v>3569</v>
      </c>
      <c r="E1477" s="41">
        <v>24</v>
      </c>
      <c r="F1477" s="43">
        <v>4500</v>
      </c>
      <c r="G1477" s="44">
        <v>24</v>
      </c>
      <c r="H1477" s="43">
        <v>4283</v>
      </c>
      <c r="I1477" s="43">
        <v>102792</v>
      </c>
      <c r="J1477" s="45">
        <v>102792</v>
      </c>
      <c r="K1477" s="43">
        <v>97400</v>
      </c>
      <c r="L1477" s="41">
        <v>105.54</v>
      </c>
      <c r="M1477" s="11" t="s">
        <v>3707</v>
      </c>
      <c r="N1477" s="41">
        <v>0</v>
      </c>
      <c r="O1477" s="42"/>
      <c r="P1477" s="43">
        <v>100968</v>
      </c>
      <c r="Q1477" s="41" t="s">
        <v>3700</v>
      </c>
      <c r="R1477" s="43">
        <v>-97400</v>
      </c>
      <c r="S1477" s="41">
        <v>0</v>
      </c>
      <c r="T1477" s="7" t="s">
        <v>3701</v>
      </c>
      <c r="U1477" s="46" t="s">
        <v>3702</v>
      </c>
      <c r="V1477" s="41">
        <v>25.85</v>
      </c>
      <c r="W1477" s="12">
        <v>45785</v>
      </c>
      <c r="X1477" s="12">
        <v>45768</v>
      </c>
      <c r="Y1477" s="47">
        <v>31126</v>
      </c>
      <c r="Z1477" s="42" t="s">
        <v>3827</v>
      </c>
      <c r="AA1477" s="14">
        <v>45785</v>
      </c>
      <c r="AB1477" s="67" t="s">
        <v>89</v>
      </c>
      <c r="AC1477" s="47">
        <v>17</v>
      </c>
      <c r="AD1477" s="47" t="s">
        <v>133</v>
      </c>
      <c r="AE1477" s="13">
        <v>1088137000</v>
      </c>
      <c r="AF1477" s="47" t="s">
        <v>3703</v>
      </c>
      <c r="AG1477" t="str">
        <f t="shared" si="45"/>
        <v>ADA FOTO</v>
      </c>
    </row>
    <row r="1478" spans="1:33" ht="15.75" hidden="1" customHeight="1" thickBot="1">
      <c r="A1478" t="str">
        <f t="shared" si="44"/>
        <v>060191035633000</v>
      </c>
      <c r="B1478" s="41">
        <v>1472</v>
      </c>
      <c r="C1478" s="42" t="s">
        <v>3733</v>
      </c>
      <c r="D1478" s="7" t="s">
        <v>208</v>
      </c>
      <c r="E1478" s="41">
        <v>20</v>
      </c>
      <c r="F1478" s="43">
        <v>7300</v>
      </c>
      <c r="G1478" s="44">
        <v>20</v>
      </c>
      <c r="H1478" s="43">
        <v>7000</v>
      </c>
      <c r="I1478" s="43">
        <v>140000</v>
      </c>
      <c r="J1478" s="48">
        <v>140000</v>
      </c>
      <c r="K1478" s="43">
        <v>143000</v>
      </c>
      <c r="L1478" s="41">
        <v>97.9</v>
      </c>
      <c r="M1478" s="11" t="s">
        <v>3699</v>
      </c>
      <c r="N1478" s="41">
        <v>0</v>
      </c>
      <c r="O1478" s="42"/>
      <c r="P1478" s="43">
        <v>138800</v>
      </c>
      <c r="Q1478" s="41" t="s">
        <v>3700</v>
      </c>
      <c r="R1478" s="43">
        <v>-143000</v>
      </c>
      <c r="S1478" s="41">
        <v>0</v>
      </c>
      <c r="T1478" s="7" t="s">
        <v>3701</v>
      </c>
      <c r="U1478" s="46" t="s">
        <v>3711</v>
      </c>
      <c r="V1478" s="41">
        <v>2.27</v>
      </c>
      <c r="W1478" s="12">
        <v>45784</v>
      </c>
      <c r="X1478" s="12">
        <v>45726</v>
      </c>
      <c r="Y1478" s="47">
        <v>40417</v>
      </c>
      <c r="Z1478" s="42">
        <v>0</v>
      </c>
      <c r="AA1478" s="14">
        <v>45785</v>
      </c>
      <c r="AB1478" s="67" t="s">
        <v>89</v>
      </c>
      <c r="AC1478" s="47">
        <v>17</v>
      </c>
      <c r="AD1478" s="47" t="s">
        <v>133</v>
      </c>
      <c r="AE1478" s="13">
        <v>1035633000</v>
      </c>
      <c r="AF1478" s="47" t="s">
        <v>3703</v>
      </c>
      <c r="AG1478" t="str">
        <f t="shared" si="45"/>
        <v>ADA FOTO</v>
      </c>
    </row>
    <row r="1479" spans="1:33" ht="15.75" hidden="1" customHeight="1" thickBot="1">
      <c r="A1479" t="str">
        <f t="shared" ref="A1479:A1542" si="46">AB1479&amp;AE1479</f>
        <v>060191035634000</v>
      </c>
      <c r="B1479" s="41">
        <v>1473</v>
      </c>
      <c r="C1479" s="42" t="s">
        <v>3734</v>
      </c>
      <c r="D1479" s="7" t="s">
        <v>214</v>
      </c>
      <c r="E1479" s="41">
        <v>20</v>
      </c>
      <c r="F1479" s="43">
        <v>9900</v>
      </c>
      <c r="G1479" s="44">
        <v>20</v>
      </c>
      <c r="H1479" s="43">
        <v>9800</v>
      </c>
      <c r="I1479" s="43">
        <v>196000</v>
      </c>
      <c r="J1479" s="45">
        <v>196000</v>
      </c>
      <c r="K1479" s="43">
        <v>198000</v>
      </c>
      <c r="L1479" s="41">
        <v>98.99</v>
      </c>
      <c r="M1479" s="11" t="s">
        <v>3699</v>
      </c>
      <c r="N1479" s="41">
        <v>0</v>
      </c>
      <c r="O1479" s="42"/>
      <c r="P1479" s="43">
        <v>193500</v>
      </c>
      <c r="Q1479" s="41" t="s">
        <v>3700</v>
      </c>
      <c r="R1479" s="43">
        <v>-198000</v>
      </c>
      <c r="S1479" s="41">
        <v>0</v>
      </c>
      <c r="T1479" s="7" t="s">
        <v>3701</v>
      </c>
      <c r="U1479" s="46" t="s">
        <v>3711</v>
      </c>
      <c r="V1479" s="41">
        <v>2</v>
      </c>
      <c r="W1479" s="12">
        <v>45783</v>
      </c>
      <c r="X1479" s="12">
        <v>45782</v>
      </c>
      <c r="Y1479" s="47">
        <v>40417</v>
      </c>
      <c r="Z1479" s="42">
        <v>0</v>
      </c>
      <c r="AA1479" s="14">
        <v>45785</v>
      </c>
      <c r="AB1479" s="67" t="s">
        <v>89</v>
      </c>
      <c r="AC1479" s="47">
        <v>17</v>
      </c>
      <c r="AD1479" s="47" t="s">
        <v>133</v>
      </c>
      <c r="AE1479" s="13">
        <v>1035634000</v>
      </c>
      <c r="AF1479" s="47" t="s">
        <v>3703</v>
      </c>
      <c r="AG1479" t="str">
        <f t="shared" ref="AG1479:AG1542" si="47">IF(LEFT(M1479,1)="*","ADA FOTO","TIDAK ADA")</f>
        <v>ADA FOTO</v>
      </c>
    </row>
    <row r="1480" spans="1:33" ht="15.75" hidden="1" customHeight="1" thickBot="1">
      <c r="A1480" t="str">
        <f t="shared" si="46"/>
        <v>060191088171000</v>
      </c>
      <c r="B1480" s="41">
        <v>1474</v>
      </c>
      <c r="C1480" s="42" t="s">
        <v>3735</v>
      </c>
      <c r="D1480" s="7" t="s">
        <v>358</v>
      </c>
      <c r="E1480" s="41">
        <v>40</v>
      </c>
      <c r="F1480" s="43">
        <v>3000</v>
      </c>
      <c r="G1480" s="44">
        <v>40</v>
      </c>
      <c r="H1480" s="43">
        <v>2800</v>
      </c>
      <c r="I1480" s="43">
        <v>112000</v>
      </c>
      <c r="J1480" s="48">
        <v>112000</v>
      </c>
      <c r="K1480" s="43">
        <v>110000</v>
      </c>
      <c r="L1480" s="41">
        <v>101.82</v>
      </c>
      <c r="M1480" s="11" t="s">
        <v>3707</v>
      </c>
      <c r="N1480" s="41">
        <v>0</v>
      </c>
      <c r="O1480" s="42"/>
      <c r="P1480" s="43">
        <v>111560</v>
      </c>
      <c r="Q1480" s="41" t="s">
        <v>3700</v>
      </c>
      <c r="R1480" s="43">
        <v>-110000</v>
      </c>
      <c r="S1480" s="41">
        <v>0</v>
      </c>
      <c r="T1480" s="7" t="s">
        <v>3701</v>
      </c>
      <c r="U1480" s="46" t="s">
        <v>3711</v>
      </c>
      <c r="V1480" s="50">
        <v>3795.6</v>
      </c>
      <c r="W1480" s="12">
        <v>45784</v>
      </c>
      <c r="X1480" s="12">
        <v>45738</v>
      </c>
      <c r="Y1480" s="47">
        <v>29276</v>
      </c>
      <c r="Z1480" s="42" t="s">
        <v>3828</v>
      </c>
      <c r="AA1480" s="14" t="s">
        <v>3826</v>
      </c>
      <c r="AB1480" s="67" t="s">
        <v>89</v>
      </c>
      <c r="AC1480" s="47">
        <v>17</v>
      </c>
      <c r="AD1480" s="47" t="s">
        <v>133</v>
      </c>
      <c r="AE1480" s="13">
        <v>1088171000</v>
      </c>
      <c r="AF1480" s="47" t="s">
        <v>3703</v>
      </c>
      <c r="AG1480" t="str">
        <f t="shared" si="47"/>
        <v>ADA FOTO</v>
      </c>
    </row>
    <row r="1481" spans="1:33" ht="15.75" hidden="1" customHeight="1" thickBot="1">
      <c r="A1481" t="str">
        <f t="shared" si="46"/>
        <v>060191088175000</v>
      </c>
      <c r="B1481" s="41">
        <v>1475</v>
      </c>
      <c r="C1481" s="42" t="s">
        <v>3736</v>
      </c>
      <c r="D1481" s="7" t="s">
        <v>364</v>
      </c>
      <c r="E1481" s="41">
        <v>40</v>
      </c>
      <c r="F1481" s="43">
        <v>2900</v>
      </c>
      <c r="G1481" s="44">
        <v>40</v>
      </c>
      <c r="H1481" s="43">
        <v>2675</v>
      </c>
      <c r="I1481" s="43">
        <v>107000</v>
      </c>
      <c r="J1481" s="45">
        <v>107000</v>
      </c>
      <c r="K1481" s="43">
        <v>105600</v>
      </c>
      <c r="L1481" s="41">
        <v>101.33</v>
      </c>
      <c r="M1481" s="11" t="s">
        <v>3707</v>
      </c>
      <c r="N1481" s="41">
        <v>0</v>
      </c>
      <c r="O1481" s="42"/>
      <c r="P1481" s="43">
        <v>106200</v>
      </c>
      <c r="Q1481" s="41" t="s">
        <v>3700</v>
      </c>
      <c r="R1481" s="43">
        <v>-105600</v>
      </c>
      <c r="S1481" s="41">
        <v>0</v>
      </c>
      <c r="T1481" s="7" t="s">
        <v>3701</v>
      </c>
      <c r="U1481" s="46" t="s">
        <v>3702</v>
      </c>
      <c r="V1481" s="50">
        <v>1695.06</v>
      </c>
      <c r="W1481" s="12">
        <v>45784</v>
      </c>
      <c r="X1481" s="12">
        <v>45770</v>
      </c>
      <c r="Y1481" s="47">
        <v>29276</v>
      </c>
      <c r="Z1481" s="42" t="s">
        <v>3828</v>
      </c>
      <c r="AA1481" s="14" t="s">
        <v>3826</v>
      </c>
      <c r="AB1481" s="67" t="s">
        <v>89</v>
      </c>
      <c r="AC1481" s="47">
        <v>17</v>
      </c>
      <c r="AD1481" s="47" t="s">
        <v>133</v>
      </c>
      <c r="AE1481" s="13">
        <v>1088175000</v>
      </c>
      <c r="AF1481" s="47" t="s">
        <v>3703</v>
      </c>
      <c r="AG1481" t="str">
        <f t="shared" si="47"/>
        <v>ADA FOTO</v>
      </c>
    </row>
    <row r="1482" spans="1:33" ht="15.75" hidden="1" customHeight="1" thickBot="1">
      <c r="A1482" t="str">
        <f t="shared" si="46"/>
        <v>060191137215000</v>
      </c>
      <c r="B1482" s="41">
        <v>1476</v>
      </c>
      <c r="C1482" s="42" t="s">
        <v>3737</v>
      </c>
      <c r="D1482" s="7" t="s">
        <v>3594</v>
      </c>
      <c r="E1482" s="41">
        <v>42</v>
      </c>
      <c r="F1482" s="43">
        <v>10200</v>
      </c>
      <c r="G1482" s="44">
        <v>0</v>
      </c>
      <c r="H1482" s="43">
        <v>0</v>
      </c>
      <c r="I1482" s="43">
        <v>428400</v>
      </c>
      <c r="J1482" s="45">
        <v>428400</v>
      </c>
      <c r="K1482" s="43">
        <v>367500</v>
      </c>
      <c r="L1482" s="41">
        <v>116.57</v>
      </c>
      <c r="M1482" s="11" t="s">
        <v>3707</v>
      </c>
      <c r="N1482" s="41">
        <v>0</v>
      </c>
      <c r="O1482" s="42"/>
      <c r="P1482" s="43">
        <v>378714</v>
      </c>
      <c r="Q1482" s="41" t="s">
        <v>3700</v>
      </c>
      <c r="R1482" s="43">
        <v>-367500</v>
      </c>
      <c r="S1482" s="41">
        <v>0</v>
      </c>
      <c r="T1482" s="7" t="s">
        <v>3701</v>
      </c>
      <c r="U1482" s="46" t="s">
        <v>3702</v>
      </c>
      <c r="V1482" s="41">
        <v>1.91</v>
      </c>
      <c r="W1482" s="12">
        <v>45784</v>
      </c>
      <c r="X1482" s="12">
        <v>45503</v>
      </c>
      <c r="Y1482" s="47">
        <v>28031</v>
      </c>
      <c r="Z1482" s="42">
        <v>0</v>
      </c>
      <c r="AA1482" s="14">
        <v>45785</v>
      </c>
      <c r="AB1482" s="67" t="s">
        <v>89</v>
      </c>
      <c r="AC1482" s="47">
        <v>19</v>
      </c>
      <c r="AD1482" s="47" t="s">
        <v>133</v>
      </c>
      <c r="AE1482" s="13">
        <v>1137215000</v>
      </c>
      <c r="AF1482" s="47" t="s">
        <v>3703</v>
      </c>
      <c r="AG1482" t="str">
        <f t="shared" si="47"/>
        <v>ADA FOTO</v>
      </c>
    </row>
    <row r="1483" spans="1:33" ht="15.75" hidden="1" customHeight="1" thickBot="1">
      <c r="A1483" t="str">
        <f t="shared" si="46"/>
        <v>060191089525000</v>
      </c>
      <c r="B1483" s="41">
        <v>1477</v>
      </c>
      <c r="C1483" s="42" t="s">
        <v>3738</v>
      </c>
      <c r="D1483" s="7" t="s">
        <v>2549</v>
      </c>
      <c r="E1483" s="41">
        <v>144</v>
      </c>
      <c r="F1483" s="43">
        <v>4400</v>
      </c>
      <c r="G1483" s="44">
        <v>0</v>
      </c>
      <c r="H1483" s="43">
        <v>0</v>
      </c>
      <c r="I1483" s="43">
        <v>633600</v>
      </c>
      <c r="J1483" s="45">
        <v>633600</v>
      </c>
      <c r="K1483" s="43">
        <v>578000</v>
      </c>
      <c r="L1483" s="41">
        <v>109.62</v>
      </c>
      <c r="M1483" s="11" t="s">
        <v>3707</v>
      </c>
      <c r="N1483" s="41">
        <v>0</v>
      </c>
      <c r="O1483" s="42"/>
      <c r="P1483" s="43">
        <v>554112</v>
      </c>
      <c r="Q1483" s="41" t="s">
        <v>3700</v>
      </c>
      <c r="R1483" s="43">
        <v>-578000</v>
      </c>
      <c r="S1483" s="41">
        <v>0</v>
      </c>
      <c r="T1483" s="7" t="s">
        <v>3701</v>
      </c>
      <c r="U1483" s="46" t="s">
        <v>3711</v>
      </c>
      <c r="V1483" s="41">
        <v>352.17</v>
      </c>
      <c r="W1483" s="12">
        <v>45783</v>
      </c>
      <c r="X1483" s="12">
        <v>45772</v>
      </c>
      <c r="Y1483" s="47">
        <v>28031</v>
      </c>
      <c r="Z1483" s="42" t="s">
        <v>3829</v>
      </c>
      <c r="AA1483" s="14">
        <v>45785</v>
      </c>
      <c r="AB1483" s="67" t="s">
        <v>89</v>
      </c>
      <c r="AC1483" s="47">
        <v>19</v>
      </c>
      <c r="AD1483" s="47" t="s">
        <v>133</v>
      </c>
      <c r="AE1483" s="13">
        <v>1089525000</v>
      </c>
      <c r="AF1483" s="47" t="s">
        <v>3703</v>
      </c>
      <c r="AG1483" t="str">
        <f t="shared" si="47"/>
        <v>ADA FOTO</v>
      </c>
    </row>
    <row r="1484" spans="1:33" ht="15.75" hidden="1" customHeight="1" thickBot="1">
      <c r="A1484" t="str">
        <f t="shared" si="46"/>
        <v>060191118289000</v>
      </c>
      <c r="B1484" s="41">
        <v>1478</v>
      </c>
      <c r="C1484" s="42" t="s">
        <v>3739</v>
      </c>
      <c r="D1484" s="7" t="s">
        <v>2575</v>
      </c>
      <c r="E1484" s="41">
        <v>12</v>
      </c>
      <c r="F1484" s="43">
        <v>27600</v>
      </c>
      <c r="G1484" s="44">
        <v>0</v>
      </c>
      <c r="H1484" s="43">
        <v>0</v>
      </c>
      <c r="I1484" s="43">
        <v>331200</v>
      </c>
      <c r="J1484" s="45">
        <v>331200</v>
      </c>
      <c r="K1484" s="43">
        <v>313700</v>
      </c>
      <c r="L1484" s="41">
        <v>105.58</v>
      </c>
      <c r="M1484" s="11" t="s">
        <v>3707</v>
      </c>
      <c r="N1484" s="41">
        <v>0</v>
      </c>
      <c r="O1484" s="42"/>
      <c r="P1484" s="43">
        <v>364080</v>
      </c>
      <c r="Q1484" s="41" t="s">
        <v>3700</v>
      </c>
      <c r="R1484" s="43">
        <v>-313700</v>
      </c>
      <c r="S1484" s="41">
        <v>0</v>
      </c>
      <c r="T1484" s="7" t="s">
        <v>3701</v>
      </c>
      <c r="U1484" s="46" t="s">
        <v>3702</v>
      </c>
      <c r="V1484" s="41">
        <v>1.17</v>
      </c>
      <c r="W1484" s="12">
        <v>45780</v>
      </c>
      <c r="X1484" s="12">
        <v>45677</v>
      </c>
      <c r="Y1484" s="47">
        <v>29286</v>
      </c>
      <c r="Z1484" s="42" t="s">
        <v>3830</v>
      </c>
      <c r="AA1484" s="14">
        <v>45785</v>
      </c>
      <c r="AB1484" s="67" t="s">
        <v>89</v>
      </c>
      <c r="AC1484" s="47">
        <v>19</v>
      </c>
      <c r="AD1484" s="47" t="s">
        <v>133</v>
      </c>
      <c r="AE1484" s="13">
        <v>1118289000</v>
      </c>
      <c r="AF1484" s="47" t="s">
        <v>3703</v>
      </c>
      <c r="AG1484" t="str">
        <f t="shared" si="47"/>
        <v>ADA FOTO</v>
      </c>
    </row>
    <row r="1485" spans="1:33" ht="15.75" hidden="1" customHeight="1" thickBot="1">
      <c r="A1485" t="str">
        <f t="shared" si="46"/>
        <v>060191053801000</v>
      </c>
      <c r="B1485" s="41">
        <v>1479</v>
      </c>
      <c r="C1485" s="42" t="s">
        <v>3740</v>
      </c>
      <c r="D1485" s="7" t="s">
        <v>2504</v>
      </c>
      <c r="E1485" s="41">
        <v>12</v>
      </c>
      <c r="F1485" s="43">
        <v>58500</v>
      </c>
      <c r="G1485" s="44">
        <v>0</v>
      </c>
      <c r="H1485" s="43">
        <v>0</v>
      </c>
      <c r="I1485" s="43">
        <v>702000</v>
      </c>
      <c r="J1485" s="45">
        <v>702000</v>
      </c>
      <c r="K1485" s="43">
        <v>609700</v>
      </c>
      <c r="L1485" s="41">
        <v>115.14</v>
      </c>
      <c r="M1485" s="11" t="s">
        <v>3707</v>
      </c>
      <c r="N1485" s="41">
        <v>0</v>
      </c>
      <c r="O1485" s="42"/>
      <c r="P1485" s="43">
        <v>555240</v>
      </c>
      <c r="Q1485" s="41" t="s">
        <v>3700</v>
      </c>
      <c r="R1485" s="43">
        <v>-609700</v>
      </c>
      <c r="S1485" s="41">
        <v>0</v>
      </c>
      <c r="T1485" s="7" t="s">
        <v>3701</v>
      </c>
      <c r="U1485" s="46" t="s">
        <v>3702</v>
      </c>
      <c r="V1485" s="41">
        <v>7.0000000000000007E-2</v>
      </c>
      <c r="W1485" s="12">
        <v>45774</v>
      </c>
      <c r="X1485" s="12">
        <v>45729</v>
      </c>
      <c r="Y1485" s="47">
        <v>21755</v>
      </c>
      <c r="Z1485" s="42">
        <v>0</v>
      </c>
      <c r="AA1485" s="14">
        <v>45785</v>
      </c>
      <c r="AB1485" s="67" t="s">
        <v>89</v>
      </c>
      <c r="AC1485" s="47">
        <v>19</v>
      </c>
      <c r="AD1485" s="47" t="s">
        <v>133</v>
      </c>
      <c r="AE1485" s="13">
        <v>1053801000</v>
      </c>
      <c r="AF1485" s="47" t="s">
        <v>3703</v>
      </c>
      <c r="AG1485" t="str">
        <f t="shared" si="47"/>
        <v>ADA FOTO</v>
      </c>
    </row>
    <row r="1486" spans="1:33" ht="15.75" hidden="1" customHeight="1" thickBot="1">
      <c r="A1486" t="str">
        <f t="shared" si="46"/>
        <v>060191066078000</v>
      </c>
      <c r="B1486" s="41">
        <v>1480</v>
      </c>
      <c r="C1486" s="42" t="s">
        <v>3741</v>
      </c>
      <c r="D1486" s="7" t="s">
        <v>2514</v>
      </c>
      <c r="E1486" s="41">
        <v>42</v>
      </c>
      <c r="F1486" s="43">
        <v>9200</v>
      </c>
      <c r="G1486" s="44">
        <v>0</v>
      </c>
      <c r="H1486" s="43">
        <v>0</v>
      </c>
      <c r="I1486" s="43">
        <v>386400</v>
      </c>
      <c r="J1486" s="45">
        <v>386400</v>
      </c>
      <c r="K1486" s="43">
        <v>382200</v>
      </c>
      <c r="L1486" s="41">
        <v>101.1</v>
      </c>
      <c r="M1486" s="11" t="s">
        <v>3707</v>
      </c>
      <c r="N1486" s="41">
        <v>0</v>
      </c>
      <c r="O1486" s="42"/>
      <c r="P1486" s="43">
        <v>369852</v>
      </c>
      <c r="Q1486" s="41" t="s">
        <v>3700</v>
      </c>
      <c r="R1486" s="43">
        <v>-382200</v>
      </c>
      <c r="S1486" s="41">
        <v>0</v>
      </c>
      <c r="T1486" s="7" t="s">
        <v>3701</v>
      </c>
      <c r="U1486" s="46" t="s">
        <v>3702</v>
      </c>
      <c r="V1486" s="41">
        <v>0.95</v>
      </c>
      <c r="W1486" s="12">
        <v>45780</v>
      </c>
      <c r="X1486" s="12">
        <v>45608</v>
      </c>
      <c r="Y1486" s="47">
        <v>21755</v>
      </c>
      <c r="Z1486" s="42">
        <v>0</v>
      </c>
      <c r="AA1486" s="14">
        <v>45785</v>
      </c>
      <c r="AB1486" s="67" t="s">
        <v>89</v>
      </c>
      <c r="AC1486" s="47">
        <v>19</v>
      </c>
      <c r="AD1486" s="47" t="s">
        <v>133</v>
      </c>
      <c r="AE1486" s="13">
        <v>1066078000</v>
      </c>
      <c r="AF1486" s="47" t="s">
        <v>3703</v>
      </c>
      <c r="AG1486" t="str">
        <f t="shared" si="47"/>
        <v>ADA FOTO</v>
      </c>
    </row>
    <row r="1487" spans="1:33" ht="15.75" hidden="1" customHeight="1" thickBot="1">
      <c r="A1487" t="str">
        <f t="shared" si="46"/>
        <v>060191089541000</v>
      </c>
      <c r="B1487" s="41">
        <v>1481</v>
      </c>
      <c r="C1487" s="42" t="s">
        <v>3742</v>
      </c>
      <c r="D1487" s="7" t="s">
        <v>2554</v>
      </c>
      <c r="E1487" s="41">
        <v>144</v>
      </c>
      <c r="F1487" s="43">
        <v>4900</v>
      </c>
      <c r="G1487" s="44">
        <v>0</v>
      </c>
      <c r="H1487" s="43">
        <v>0</v>
      </c>
      <c r="I1487" s="43">
        <v>705600</v>
      </c>
      <c r="J1487" s="48">
        <v>705600</v>
      </c>
      <c r="K1487" s="49">
        <v>648000</v>
      </c>
      <c r="L1487" s="41">
        <v>108.89</v>
      </c>
      <c r="M1487" s="11" t="s">
        <v>3707</v>
      </c>
      <c r="N1487" s="41">
        <v>0</v>
      </c>
      <c r="O1487" s="42"/>
      <c r="P1487" s="43">
        <v>610272</v>
      </c>
      <c r="Q1487" s="41" t="s">
        <v>3700</v>
      </c>
      <c r="R1487" s="43">
        <v>-648000</v>
      </c>
      <c r="S1487" s="41">
        <v>0</v>
      </c>
      <c r="T1487" s="7" t="s">
        <v>3701</v>
      </c>
      <c r="U1487" s="46" t="s">
        <v>3711</v>
      </c>
      <c r="V1487" s="41">
        <v>22.51</v>
      </c>
      <c r="W1487" s="12">
        <v>45785</v>
      </c>
      <c r="X1487" s="12">
        <v>45693</v>
      </c>
      <c r="Y1487" s="47">
        <v>28331</v>
      </c>
      <c r="Z1487" s="42" t="s">
        <v>3831</v>
      </c>
      <c r="AA1487" s="14">
        <v>45785</v>
      </c>
      <c r="AB1487" s="67" t="s">
        <v>89</v>
      </c>
      <c r="AC1487" s="47">
        <v>19</v>
      </c>
      <c r="AD1487" s="47" t="s">
        <v>133</v>
      </c>
      <c r="AE1487" s="13">
        <v>1089541000</v>
      </c>
      <c r="AF1487" s="47" t="s">
        <v>3703</v>
      </c>
      <c r="AG1487" t="str">
        <f t="shared" si="47"/>
        <v>ADA FOTO</v>
      </c>
    </row>
    <row r="1488" spans="1:33" ht="15.75" hidden="1" customHeight="1" thickBot="1">
      <c r="A1488" t="str">
        <f t="shared" si="46"/>
        <v>060191065842000</v>
      </c>
      <c r="B1488" s="41">
        <v>1482</v>
      </c>
      <c r="C1488" s="42" t="s">
        <v>3743</v>
      </c>
      <c r="D1488" s="7" t="s">
        <v>2509</v>
      </c>
      <c r="E1488" s="41">
        <v>48</v>
      </c>
      <c r="F1488" s="43">
        <v>12700</v>
      </c>
      <c r="G1488" s="44">
        <v>0</v>
      </c>
      <c r="H1488" s="43">
        <v>0</v>
      </c>
      <c r="I1488" s="43">
        <v>609600</v>
      </c>
      <c r="J1488" s="45">
        <v>609600</v>
      </c>
      <c r="K1488" s="43">
        <v>611200</v>
      </c>
      <c r="L1488" s="41">
        <v>99.74</v>
      </c>
      <c r="M1488" s="11" t="s">
        <v>3699</v>
      </c>
      <c r="N1488" s="41">
        <v>0</v>
      </c>
      <c r="O1488" s="42"/>
      <c r="P1488" s="43">
        <v>602352</v>
      </c>
      <c r="Q1488" s="41" t="s">
        <v>3700</v>
      </c>
      <c r="R1488" s="43">
        <v>-611200</v>
      </c>
      <c r="S1488" s="41">
        <v>0</v>
      </c>
      <c r="T1488" s="7" t="s">
        <v>3701</v>
      </c>
      <c r="U1488" s="46" t="s">
        <v>3711</v>
      </c>
      <c r="V1488" s="41">
        <v>2.14</v>
      </c>
      <c r="W1488" s="12">
        <v>45784</v>
      </c>
      <c r="X1488" s="12">
        <v>45510</v>
      </c>
      <c r="Y1488" s="47">
        <v>28331</v>
      </c>
      <c r="Z1488" s="42">
        <v>0</v>
      </c>
      <c r="AA1488" s="14">
        <v>45785</v>
      </c>
      <c r="AB1488" s="67" t="s">
        <v>89</v>
      </c>
      <c r="AC1488" s="47">
        <v>19</v>
      </c>
      <c r="AD1488" s="47" t="s">
        <v>133</v>
      </c>
      <c r="AE1488" s="13">
        <v>1065842000</v>
      </c>
      <c r="AF1488" s="47" t="s">
        <v>3703</v>
      </c>
      <c r="AG1488" t="str">
        <f t="shared" si="47"/>
        <v>ADA FOTO</v>
      </c>
    </row>
    <row r="1489" spans="1:33" ht="15.75" hidden="1" customHeight="1" thickBot="1">
      <c r="A1489" t="str">
        <f t="shared" si="46"/>
        <v>060191038533000</v>
      </c>
      <c r="B1489" s="41">
        <v>1483</v>
      </c>
      <c r="C1489" s="42" t="s">
        <v>3744</v>
      </c>
      <c r="D1489" s="7" t="s">
        <v>2499</v>
      </c>
      <c r="E1489" s="41">
        <v>12</v>
      </c>
      <c r="F1489" s="43">
        <v>26700</v>
      </c>
      <c r="G1489" s="44">
        <v>0</v>
      </c>
      <c r="H1489" s="43">
        <v>0</v>
      </c>
      <c r="I1489" s="43">
        <v>320400</v>
      </c>
      <c r="J1489" s="45">
        <v>320400</v>
      </c>
      <c r="K1489" s="43">
        <v>301200</v>
      </c>
      <c r="L1489" s="41">
        <v>106.37</v>
      </c>
      <c r="M1489" s="11" t="s">
        <v>3707</v>
      </c>
      <c r="N1489" s="41">
        <v>0</v>
      </c>
      <c r="O1489" s="42"/>
      <c r="P1489" s="43">
        <v>269652</v>
      </c>
      <c r="Q1489" s="41" t="s">
        <v>3700</v>
      </c>
      <c r="R1489" s="43">
        <v>-301200</v>
      </c>
      <c r="S1489" s="41">
        <v>0</v>
      </c>
      <c r="T1489" s="7" t="s">
        <v>3701</v>
      </c>
      <c r="U1489" s="46" t="s">
        <v>3711</v>
      </c>
      <c r="V1489" s="41">
        <v>0.55000000000000004</v>
      </c>
      <c r="W1489" s="12">
        <v>45784</v>
      </c>
      <c r="X1489" s="12">
        <v>45772</v>
      </c>
      <c r="Y1489" s="47">
        <v>28031</v>
      </c>
      <c r="Z1489" s="42" t="s">
        <v>3832</v>
      </c>
      <c r="AA1489" s="14">
        <v>45785</v>
      </c>
      <c r="AB1489" s="67" t="s">
        <v>89</v>
      </c>
      <c r="AC1489" s="47">
        <v>19</v>
      </c>
      <c r="AD1489" s="47" t="s">
        <v>133</v>
      </c>
      <c r="AE1489" s="13">
        <v>1038533000</v>
      </c>
      <c r="AF1489" s="47" t="s">
        <v>3703</v>
      </c>
      <c r="AG1489" t="str">
        <f t="shared" si="47"/>
        <v>ADA FOTO</v>
      </c>
    </row>
    <row r="1490" spans="1:33" ht="15.75" hidden="1" customHeight="1" thickBot="1">
      <c r="A1490" t="str">
        <f t="shared" si="46"/>
        <v>060191001860000</v>
      </c>
      <c r="B1490" s="41">
        <v>1484</v>
      </c>
      <c r="C1490" s="42" t="s">
        <v>3745</v>
      </c>
      <c r="D1490" s="7" t="s">
        <v>2488</v>
      </c>
      <c r="E1490" s="41">
        <v>30</v>
      </c>
      <c r="F1490" s="43">
        <v>48200</v>
      </c>
      <c r="G1490" s="44">
        <v>30</v>
      </c>
      <c r="H1490" s="43">
        <v>47800</v>
      </c>
      <c r="I1490" s="43">
        <v>1434000</v>
      </c>
      <c r="J1490" s="45">
        <v>1434000</v>
      </c>
      <c r="K1490" s="43">
        <v>1275000</v>
      </c>
      <c r="L1490" s="41">
        <v>112.47</v>
      </c>
      <c r="M1490" s="11" t="s">
        <v>3707</v>
      </c>
      <c r="N1490" s="41">
        <v>0</v>
      </c>
      <c r="O1490" s="42"/>
      <c r="P1490" s="43">
        <v>1320240</v>
      </c>
      <c r="Q1490" s="41" t="s">
        <v>3700</v>
      </c>
      <c r="R1490" s="43">
        <v>-1275000</v>
      </c>
      <c r="S1490" s="41">
        <v>0</v>
      </c>
      <c r="T1490" s="7" t="s">
        <v>3701</v>
      </c>
      <c r="U1490" s="46" t="s">
        <v>3702</v>
      </c>
      <c r="V1490" s="41">
        <v>0.05</v>
      </c>
      <c r="W1490" s="12">
        <v>45737</v>
      </c>
      <c r="X1490" s="12">
        <v>45706</v>
      </c>
      <c r="Y1490" s="47">
        <v>40239</v>
      </c>
      <c r="Z1490" s="42">
        <v>0</v>
      </c>
      <c r="AA1490" s="14">
        <v>45785</v>
      </c>
      <c r="AB1490" s="67" t="s">
        <v>89</v>
      </c>
      <c r="AC1490" s="47">
        <v>19</v>
      </c>
      <c r="AD1490" s="47" t="s">
        <v>133</v>
      </c>
      <c r="AE1490" s="13">
        <v>1001860000</v>
      </c>
      <c r="AF1490" s="47" t="s">
        <v>3703</v>
      </c>
      <c r="AG1490" t="str">
        <f t="shared" si="47"/>
        <v>ADA FOTO</v>
      </c>
    </row>
    <row r="1491" spans="1:33" ht="15.75" hidden="1" customHeight="1" thickBot="1">
      <c r="A1491" t="str">
        <f t="shared" si="46"/>
        <v>060191072188000</v>
      </c>
      <c r="B1491" s="41">
        <v>1485</v>
      </c>
      <c r="C1491" s="42" t="s">
        <v>3746</v>
      </c>
      <c r="D1491" s="7" t="s">
        <v>2524</v>
      </c>
      <c r="E1491" s="41">
        <v>42</v>
      </c>
      <c r="F1491" s="43">
        <v>9500</v>
      </c>
      <c r="G1491" s="44">
        <v>0</v>
      </c>
      <c r="H1491" s="43">
        <v>0</v>
      </c>
      <c r="I1491" s="43">
        <v>399000</v>
      </c>
      <c r="J1491" s="45">
        <v>399000</v>
      </c>
      <c r="K1491" s="43">
        <v>357000</v>
      </c>
      <c r="L1491" s="41">
        <v>111.76</v>
      </c>
      <c r="M1491" s="11" t="s">
        <v>3707</v>
      </c>
      <c r="N1491" s="41">
        <v>0</v>
      </c>
      <c r="O1491" s="42"/>
      <c r="P1491" s="43">
        <v>378714</v>
      </c>
      <c r="Q1491" s="41" t="s">
        <v>3700</v>
      </c>
      <c r="R1491" s="43">
        <v>-357000</v>
      </c>
      <c r="S1491" s="41">
        <v>0</v>
      </c>
      <c r="T1491" s="7" t="s">
        <v>3701</v>
      </c>
      <c r="U1491" s="46" t="s">
        <v>3711</v>
      </c>
      <c r="V1491" s="41">
        <v>4.1900000000000004</v>
      </c>
      <c r="W1491" s="12">
        <v>45784</v>
      </c>
      <c r="X1491" s="12">
        <v>45484</v>
      </c>
      <c r="Y1491" s="47">
        <v>28031</v>
      </c>
      <c r="Z1491" s="42">
        <v>0</v>
      </c>
      <c r="AA1491" s="14">
        <v>45785</v>
      </c>
      <c r="AB1491" s="67" t="s">
        <v>89</v>
      </c>
      <c r="AC1491" s="47">
        <v>19</v>
      </c>
      <c r="AD1491" s="47" t="s">
        <v>133</v>
      </c>
      <c r="AE1491" s="13">
        <v>1072188000</v>
      </c>
      <c r="AF1491" s="47" t="s">
        <v>3703</v>
      </c>
      <c r="AG1491" t="str">
        <f t="shared" si="47"/>
        <v>ADA FOTO</v>
      </c>
    </row>
    <row r="1492" spans="1:33" ht="15.75" hidden="1" customHeight="1" thickBot="1">
      <c r="A1492" t="str">
        <f t="shared" si="46"/>
        <v>060191059614000</v>
      </c>
      <c r="B1492" s="41">
        <v>1486</v>
      </c>
      <c r="C1492" s="42" t="s">
        <v>3747</v>
      </c>
      <c r="D1492" s="7" t="s">
        <v>3748</v>
      </c>
      <c r="E1492" s="41">
        <v>6</v>
      </c>
      <c r="F1492" s="43">
        <v>46500</v>
      </c>
      <c r="G1492" s="44">
        <v>0</v>
      </c>
      <c r="H1492" s="43">
        <v>0</v>
      </c>
      <c r="I1492" s="43">
        <v>279000</v>
      </c>
      <c r="J1492" s="45">
        <v>279000</v>
      </c>
      <c r="K1492" s="43">
        <v>295000</v>
      </c>
      <c r="L1492" s="41">
        <v>94.58</v>
      </c>
      <c r="M1492" s="11" t="s">
        <v>3699</v>
      </c>
      <c r="N1492" s="41">
        <v>0</v>
      </c>
      <c r="O1492" s="42"/>
      <c r="P1492" s="43">
        <v>273420</v>
      </c>
      <c r="Q1492" s="41" t="s">
        <v>3700</v>
      </c>
      <c r="R1492" s="43">
        <v>-295000</v>
      </c>
      <c r="S1492" s="41">
        <v>0</v>
      </c>
      <c r="T1492" s="7" t="s">
        <v>3701</v>
      </c>
      <c r="U1492" s="46" t="s">
        <v>3702</v>
      </c>
      <c r="V1492" s="41">
        <v>5.21</v>
      </c>
      <c r="W1492" s="12">
        <v>45784</v>
      </c>
      <c r="X1492" s="12">
        <v>45782</v>
      </c>
      <c r="Y1492" s="47">
        <v>22576</v>
      </c>
      <c r="Z1492" s="42">
        <v>0</v>
      </c>
      <c r="AA1492" s="14">
        <v>45785</v>
      </c>
      <c r="AB1492" s="67" t="s">
        <v>89</v>
      </c>
      <c r="AC1492" s="47">
        <v>21</v>
      </c>
      <c r="AD1492" s="47" t="s">
        <v>133</v>
      </c>
      <c r="AE1492" s="13">
        <v>1059614000</v>
      </c>
      <c r="AF1492" s="47" t="s">
        <v>3703</v>
      </c>
      <c r="AG1492" t="str">
        <f t="shared" si="47"/>
        <v>ADA FOTO</v>
      </c>
    </row>
    <row r="1493" spans="1:33" ht="15.75" hidden="1" customHeight="1" thickBot="1">
      <c r="A1493" t="str">
        <f t="shared" si="46"/>
        <v>060191092661000</v>
      </c>
      <c r="B1493" s="41">
        <v>1487</v>
      </c>
      <c r="C1493" s="42" t="s">
        <v>3749</v>
      </c>
      <c r="D1493" s="7" t="s">
        <v>400</v>
      </c>
      <c r="E1493" s="41">
        <v>12</v>
      </c>
      <c r="F1493" s="43">
        <v>9800</v>
      </c>
      <c r="G1493" s="44">
        <v>12</v>
      </c>
      <c r="H1493" s="43">
        <v>9500</v>
      </c>
      <c r="I1493" s="43">
        <v>114000</v>
      </c>
      <c r="J1493" s="45">
        <v>114000</v>
      </c>
      <c r="K1493" s="43">
        <v>114450</v>
      </c>
      <c r="L1493" s="41">
        <v>99.61</v>
      </c>
      <c r="M1493" s="11" t="s">
        <v>3699</v>
      </c>
      <c r="N1493" s="41">
        <v>0</v>
      </c>
      <c r="O1493" s="42"/>
      <c r="P1493" s="43">
        <v>113568</v>
      </c>
      <c r="Q1493" s="41" t="s">
        <v>3700</v>
      </c>
      <c r="R1493" s="43">
        <v>-114450</v>
      </c>
      <c r="S1493" s="41">
        <v>0</v>
      </c>
      <c r="T1493" s="7" t="s">
        <v>3701</v>
      </c>
      <c r="U1493" s="46" t="s">
        <v>3711</v>
      </c>
      <c r="V1493" s="41">
        <v>503.66</v>
      </c>
      <c r="W1493" s="12">
        <v>45785</v>
      </c>
      <c r="X1493" s="12">
        <v>45727</v>
      </c>
      <c r="Y1493" s="47">
        <v>25419</v>
      </c>
      <c r="Z1493" s="42">
        <v>0</v>
      </c>
      <c r="AA1493" s="14">
        <v>45785</v>
      </c>
      <c r="AB1493" s="67" t="s">
        <v>89</v>
      </c>
      <c r="AC1493" s="47">
        <v>21</v>
      </c>
      <c r="AD1493" s="47" t="s">
        <v>133</v>
      </c>
      <c r="AE1493" s="13">
        <v>1092661000</v>
      </c>
      <c r="AF1493" s="47" t="s">
        <v>3703</v>
      </c>
      <c r="AG1493" t="str">
        <f t="shared" si="47"/>
        <v>ADA FOTO</v>
      </c>
    </row>
    <row r="1494" spans="1:33" ht="15.75" hidden="1" customHeight="1" thickBot="1">
      <c r="A1494" t="str">
        <f t="shared" si="46"/>
        <v>060191089271000</v>
      </c>
      <c r="B1494" s="41">
        <v>1488</v>
      </c>
      <c r="C1494" s="42" t="s">
        <v>3750</v>
      </c>
      <c r="D1494" s="7" t="s">
        <v>382</v>
      </c>
      <c r="E1494" s="41">
        <v>48</v>
      </c>
      <c r="F1494" s="43">
        <v>2500</v>
      </c>
      <c r="G1494" s="44">
        <v>48</v>
      </c>
      <c r="H1494" s="43">
        <v>2325</v>
      </c>
      <c r="I1494" s="43">
        <v>111600</v>
      </c>
      <c r="J1494" s="45">
        <v>111600</v>
      </c>
      <c r="K1494" s="43">
        <v>114950</v>
      </c>
      <c r="L1494" s="41">
        <v>97.09</v>
      </c>
      <c r="M1494" s="11" t="s">
        <v>3699</v>
      </c>
      <c r="N1494" s="41">
        <v>0</v>
      </c>
      <c r="O1494" s="42"/>
      <c r="P1494" s="43">
        <v>113568</v>
      </c>
      <c r="Q1494" s="41" t="s">
        <v>3700</v>
      </c>
      <c r="R1494" s="43">
        <v>-114950</v>
      </c>
      <c r="S1494" s="41">
        <v>0</v>
      </c>
      <c r="T1494" s="7" t="s">
        <v>3701</v>
      </c>
      <c r="U1494" s="46" t="s">
        <v>3711</v>
      </c>
      <c r="V1494" s="50">
        <v>1084.58</v>
      </c>
      <c r="W1494" s="12">
        <v>45784</v>
      </c>
      <c r="X1494" s="12">
        <v>45726</v>
      </c>
      <c r="Y1494" s="47">
        <v>25419</v>
      </c>
      <c r="Z1494" s="42">
        <v>0</v>
      </c>
      <c r="AA1494" s="14">
        <v>45785</v>
      </c>
      <c r="AB1494" s="67" t="s">
        <v>89</v>
      </c>
      <c r="AC1494" s="47">
        <v>21</v>
      </c>
      <c r="AD1494" s="47" t="s">
        <v>133</v>
      </c>
      <c r="AE1494" s="13">
        <v>1089271000</v>
      </c>
      <c r="AF1494" s="47" t="s">
        <v>3703</v>
      </c>
      <c r="AG1494" t="str">
        <f t="shared" si="47"/>
        <v>ADA FOTO</v>
      </c>
    </row>
    <row r="1495" spans="1:33" ht="15.75" hidden="1" customHeight="1" thickBot="1">
      <c r="A1495" t="str">
        <f t="shared" si="46"/>
        <v>060191000902000</v>
      </c>
      <c r="B1495" s="41">
        <v>1489</v>
      </c>
      <c r="C1495" s="42" t="s">
        <v>3751</v>
      </c>
      <c r="D1495" s="7" t="s">
        <v>3752</v>
      </c>
      <c r="E1495" s="41">
        <v>1</v>
      </c>
      <c r="F1495" s="43">
        <v>202000</v>
      </c>
      <c r="G1495" s="44">
        <v>0</v>
      </c>
      <c r="H1495" s="43">
        <v>0</v>
      </c>
      <c r="I1495" s="43">
        <v>202000</v>
      </c>
      <c r="J1495" s="45">
        <v>202000</v>
      </c>
      <c r="K1495" s="43">
        <v>189500</v>
      </c>
      <c r="L1495" s="41">
        <v>106.6</v>
      </c>
      <c r="M1495" s="11" t="s">
        <v>3707</v>
      </c>
      <c r="N1495" s="41">
        <v>0</v>
      </c>
      <c r="O1495" s="42"/>
      <c r="P1495" s="43">
        <v>181888</v>
      </c>
      <c r="Q1495" s="41" t="s">
        <v>3700</v>
      </c>
      <c r="R1495" s="43">
        <v>-189500</v>
      </c>
      <c r="S1495" s="41">
        <v>0</v>
      </c>
      <c r="T1495" s="7" t="s">
        <v>3701</v>
      </c>
      <c r="U1495" s="46" t="s">
        <v>3711</v>
      </c>
      <c r="V1495" s="41">
        <v>1.8</v>
      </c>
      <c r="W1495" s="12">
        <v>45784</v>
      </c>
      <c r="X1495" s="12">
        <v>45782</v>
      </c>
      <c r="Y1495" s="47">
        <v>22576</v>
      </c>
      <c r="Z1495" s="42" t="s">
        <v>3833</v>
      </c>
      <c r="AA1495" s="14">
        <v>45785</v>
      </c>
      <c r="AB1495" s="67" t="s">
        <v>89</v>
      </c>
      <c r="AC1495" s="47">
        <v>21</v>
      </c>
      <c r="AD1495" s="47" t="s">
        <v>133</v>
      </c>
      <c r="AE1495" s="13">
        <v>1000902000</v>
      </c>
      <c r="AF1495" s="47" t="s">
        <v>3703</v>
      </c>
      <c r="AG1495" t="str">
        <f t="shared" si="47"/>
        <v>ADA FOTO</v>
      </c>
    </row>
    <row r="1496" spans="1:33" ht="15.75" hidden="1" customHeight="1" thickBot="1">
      <c r="A1496" t="str">
        <f t="shared" si="46"/>
        <v>060191018575000</v>
      </c>
      <c r="B1496" s="41">
        <v>1490</v>
      </c>
      <c r="C1496" s="42" t="s">
        <v>3753</v>
      </c>
      <c r="D1496" s="7" t="s">
        <v>3754</v>
      </c>
      <c r="E1496" s="41">
        <v>12</v>
      </c>
      <c r="F1496" s="43">
        <v>24300</v>
      </c>
      <c r="G1496" s="44">
        <v>0</v>
      </c>
      <c r="H1496" s="43">
        <v>0</v>
      </c>
      <c r="I1496" s="43">
        <v>291600</v>
      </c>
      <c r="J1496" s="45">
        <v>291600</v>
      </c>
      <c r="K1496" s="43">
        <v>266400</v>
      </c>
      <c r="L1496" s="41">
        <v>109.46</v>
      </c>
      <c r="M1496" s="11" t="s">
        <v>3707</v>
      </c>
      <c r="N1496" s="41">
        <v>0</v>
      </c>
      <c r="O1496" s="42"/>
      <c r="P1496" s="43">
        <v>279180</v>
      </c>
      <c r="Q1496" s="41" t="s">
        <v>3700</v>
      </c>
      <c r="R1496" s="43">
        <v>-266400</v>
      </c>
      <c r="S1496" s="41">
        <v>0</v>
      </c>
      <c r="T1496" s="7" t="s">
        <v>3701</v>
      </c>
      <c r="U1496" s="46" t="s">
        <v>3702</v>
      </c>
      <c r="V1496" s="50">
        <v>3.13</v>
      </c>
      <c r="W1496" s="12">
        <v>45784</v>
      </c>
      <c r="X1496" s="12">
        <v>45759</v>
      </c>
      <c r="Y1496" s="47">
        <v>25419</v>
      </c>
      <c r="Z1496" s="42">
        <v>0</v>
      </c>
      <c r="AA1496" s="14">
        <v>45785</v>
      </c>
      <c r="AB1496" s="67" t="s">
        <v>89</v>
      </c>
      <c r="AC1496" s="47">
        <v>21</v>
      </c>
      <c r="AD1496" s="47" t="s">
        <v>133</v>
      </c>
      <c r="AE1496" s="13">
        <v>1018575000</v>
      </c>
      <c r="AF1496" s="47" t="s">
        <v>3703</v>
      </c>
      <c r="AG1496" t="str">
        <f t="shared" si="47"/>
        <v>ADA FOTO</v>
      </c>
    </row>
    <row r="1497" spans="1:33" ht="15.75" hidden="1" customHeight="1" thickBot="1">
      <c r="A1497" t="str">
        <f t="shared" si="46"/>
        <v>060191004893000</v>
      </c>
      <c r="B1497" s="41">
        <v>1491</v>
      </c>
      <c r="C1497" s="42" t="s">
        <v>3755</v>
      </c>
      <c r="D1497" s="7" t="s">
        <v>146</v>
      </c>
      <c r="E1497" s="41">
        <v>20</v>
      </c>
      <c r="F1497" s="43">
        <v>6400</v>
      </c>
      <c r="G1497" s="44">
        <v>20</v>
      </c>
      <c r="H1497" s="43">
        <v>5875</v>
      </c>
      <c r="I1497" s="43">
        <v>117500</v>
      </c>
      <c r="J1497" s="45">
        <v>117500</v>
      </c>
      <c r="K1497" s="43">
        <v>117000</v>
      </c>
      <c r="L1497" s="41">
        <v>100.43</v>
      </c>
      <c r="M1497" s="11" t="s">
        <v>3707</v>
      </c>
      <c r="N1497" s="41">
        <v>0</v>
      </c>
      <c r="O1497" s="42"/>
      <c r="P1497" s="43">
        <v>117600</v>
      </c>
      <c r="Q1497" s="41" t="s">
        <v>3700</v>
      </c>
      <c r="R1497" s="43">
        <v>-117000</v>
      </c>
      <c r="S1497" s="41">
        <v>0</v>
      </c>
      <c r="T1497" s="7" t="s">
        <v>3701</v>
      </c>
      <c r="U1497" s="46" t="s">
        <v>3711</v>
      </c>
      <c r="V1497" s="41">
        <v>158.9</v>
      </c>
      <c r="W1497" s="12">
        <v>45785</v>
      </c>
      <c r="X1497" s="12">
        <v>45756</v>
      </c>
      <c r="Y1497" s="47">
        <v>22130</v>
      </c>
      <c r="Z1497" s="42">
        <v>0</v>
      </c>
      <c r="AA1497" s="14">
        <v>45785</v>
      </c>
      <c r="AB1497" s="67" t="s">
        <v>89</v>
      </c>
      <c r="AC1497" s="47">
        <v>21</v>
      </c>
      <c r="AD1497" s="47" t="s">
        <v>133</v>
      </c>
      <c r="AE1497" s="13">
        <v>1004893000</v>
      </c>
      <c r="AF1497" s="47" t="s">
        <v>3703</v>
      </c>
      <c r="AG1497" t="str">
        <f t="shared" si="47"/>
        <v>ADA FOTO</v>
      </c>
    </row>
    <row r="1498" spans="1:33" ht="15.75" hidden="1" customHeight="1" thickBot="1">
      <c r="A1498" t="str">
        <f t="shared" si="46"/>
        <v>060191005726000</v>
      </c>
      <c r="B1498" s="41">
        <v>1492</v>
      </c>
      <c r="C1498" s="42" t="s">
        <v>3756</v>
      </c>
      <c r="D1498" s="7" t="s">
        <v>156</v>
      </c>
      <c r="E1498" s="41">
        <v>10</v>
      </c>
      <c r="F1498" s="43">
        <v>21900</v>
      </c>
      <c r="G1498" s="44">
        <v>10</v>
      </c>
      <c r="H1498" s="43">
        <v>20950</v>
      </c>
      <c r="I1498" s="43">
        <v>209500</v>
      </c>
      <c r="J1498" s="45">
        <v>209500</v>
      </c>
      <c r="K1498" s="43">
        <v>205000</v>
      </c>
      <c r="L1498" s="41">
        <v>102.2</v>
      </c>
      <c r="M1498" s="11" t="s">
        <v>3707</v>
      </c>
      <c r="N1498" s="41">
        <v>0</v>
      </c>
      <c r="O1498" s="42"/>
      <c r="P1498" s="43">
        <v>206110</v>
      </c>
      <c r="Q1498" s="41" t="s">
        <v>3700</v>
      </c>
      <c r="R1498" s="43">
        <v>-205000</v>
      </c>
      <c r="S1498" s="41">
        <v>0</v>
      </c>
      <c r="T1498" s="7" t="s">
        <v>3701</v>
      </c>
      <c r="U1498" s="46" t="s">
        <v>3711</v>
      </c>
      <c r="V1498" s="41">
        <v>26.51</v>
      </c>
      <c r="W1498" s="12">
        <v>45784</v>
      </c>
      <c r="X1498" s="12">
        <v>45756</v>
      </c>
      <c r="Y1498" s="47">
        <v>22130</v>
      </c>
      <c r="Z1498" s="42">
        <v>0</v>
      </c>
      <c r="AA1498" s="14">
        <v>45785</v>
      </c>
      <c r="AB1498" s="67" t="s">
        <v>89</v>
      </c>
      <c r="AC1498" s="47">
        <v>21</v>
      </c>
      <c r="AD1498" s="47" t="s">
        <v>133</v>
      </c>
      <c r="AE1498" s="13">
        <v>1005726000</v>
      </c>
      <c r="AF1498" s="47" t="s">
        <v>3703</v>
      </c>
      <c r="AG1498" t="str">
        <f t="shared" si="47"/>
        <v>ADA FOTO</v>
      </c>
    </row>
    <row r="1499" spans="1:33" ht="15.75" hidden="1" customHeight="1" thickBot="1">
      <c r="A1499" t="str">
        <f t="shared" si="46"/>
        <v>060191023234000</v>
      </c>
      <c r="B1499" s="41">
        <v>1493</v>
      </c>
      <c r="C1499" s="42" t="s">
        <v>3757</v>
      </c>
      <c r="D1499" s="7" t="s">
        <v>184</v>
      </c>
      <c r="E1499" s="41">
        <v>1</v>
      </c>
      <c r="F1499" s="43">
        <v>101950</v>
      </c>
      <c r="G1499" s="44">
        <v>1</v>
      </c>
      <c r="H1499" s="43">
        <v>101900</v>
      </c>
      <c r="I1499" s="43">
        <v>101900</v>
      </c>
      <c r="J1499" s="45">
        <v>101900</v>
      </c>
      <c r="K1499" s="43">
        <v>101900</v>
      </c>
      <c r="L1499" s="41">
        <v>100</v>
      </c>
      <c r="M1499" s="11" t="s">
        <v>3705</v>
      </c>
      <c r="N1499" s="41">
        <v>0</v>
      </c>
      <c r="O1499" s="42"/>
      <c r="P1499" s="43">
        <v>102624</v>
      </c>
      <c r="Q1499" s="41" t="s">
        <v>3700</v>
      </c>
      <c r="R1499" s="43">
        <v>-101900</v>
      </c>
      <c r="S1499" s="41">
        <v>0</v>
      </c>
      <c r="T1499" s="7" t="s">
        <v>3701</v>
      </c>
      <c r="U1499" s="46" t="s">
        <v>3711</v>
      </c>
      <c r="V1499" s="50">
        <v>9.7200000000000006</v>
      </c>
      <c r="W1499" s="12">
        <v>45785</v>
      </c>
      <c r="X1499" s="12">
        <v>45756</v>
      </c>
      <c r="Y1499" s="47">
        <v>22130</v>
      </c>
      <c r="Z1499" s="42">
        <v>0</v>
      </c>
      <c r="AA1499" s="14">
        <v>45785</v>
      </c>
      <c r="AB1499" s="67" t="s">
        <v>89</v>
      </c>
      <c r="AC1499" s="47">
        <v>21</v>
      </c>
      <c r="AD1499" s="47" t="s">
        <v>133</v>
      </c>
      <c r="AE1499" s="13">
        <v>1023234000</v>
      </c>
      <c r="AF1499" s="47" t="s">
        <v>3703</v>
      </c>
      <c r="AG1499" t="str">
        <f t="shared" si="47"/>
        <v>ADA FOTO</v>
      </c>
    </row>
    <row r="1500" spans="1:33" ht="15.75" hidden="1" customHeight="1" thickBot="1">
      <c r="A1500" t="str">
        <f t="shared" si="46"/>
        <v>060191004890000</v>
      </c>
      <c r="B1500" s="41">
        <v>1494</v>
      </c>
      <c r="C1500" s="42" t="s">
        <v>3758</v>
      </c>
      <c r="D1500" s="7" t="s">
        <v>141</v>
      </c>
      <c r="E1500" s="41">
        <v>20</v>
      </c>
      <c r="F1500" s="43">
        <v>5400</v>
      </c>
      <c r="G1500" s="44">
        <v>20</v>
      </c>
      <c r="H1500" s="43">
        <v>5125</v>
      </c>
      <c r="I1500" s="43">
        <v>102500</v>
      </c>
      <c r="J1500" s="45">
        <v>102500</v>
      </c>
      <c r="K1500" s="43">
        <v>104000</v>
      </c>
      <c r="L1500" s="41">
        <v>98.56</v>
      </c>
      <c r="M1500" s="11" t="s">
        <v>3699</v>
      </c>
      <c r="N1500" s="41">
        <v>0</v>
      </c>
      <c r="O1500" s="42"/>
      <c r="P1500" s="43">
        <v>97920</v>
      </c>
      <c r="Q1500" s="41" t="s">
        <v>3700</v>
      </c>
      <c r="R1500" s="43">
        <v>-104000</v>
      </c>
      <c r="S1500" s="41">
        <v>0</v>
      </c>
      <c r="T1500" s="7" t="s">
        <v>3701</v>
      </c>
      <c r="U1500" s="46" t="s">
        <v>3702</v>
      </c>
      <c r="V1500" s="50">
        <v>29.85</v>
      </c>
      <c r="W1500" s="12">
        <v>45785</v>
      </c>
      <c r="X1500" s="12">
        <v>45775</v>
      </c>
      <c r="Y1500" s="47">
        <v>22130</v>
      </c>
      <c r="Z1500" s="42">
        <v>0</v>
      </c>
      <c r="AA1500" s="14">
        <v>45785</v>
      </c>
      <c r="AB1500" s="67" t="s">
        <v>89</v>
      </c>
      <c r="AC1500" s="47">
        <v>21</v>
      </c>
      <c r="AD1500" s="47" t="s">
        <v>133</v>
      </c>
      <c r="AE1500" s="13">
        <v>1004890000</v>
      </c>
      <c r="AF1500" s="47" t="s">
        <v>3703</v>
      </c>
      <c r="AG1500" t="str">
        <f t="shared" si="47"/>
        <v>ADA FOTO</v>
      </c>
    </row>
    <row r="1501" spans="1:33" ht="15.75" hidden="1" customHeight="1" thickBot="1">
      <c r="A1501" t="str">
        <f t="shared" si="46"/>
        <v>060191005725000</v>
      </c>
      <c r="B1501" s="41">
        <v>1495</v>
      </c>
      <c r="C1501" s="42" t="s">
        <v>3759</v>
      </c>
      <c r="D1501" s="7" t="s">
        <v>151</v>
      </c>
      <c r="E1501" s="41">
        <v>10</v>
      </c>
      <c r="F1501" s="43">
        <v>14900</v>
      </c>
      <c r="G1501" s="44">
        <v>0</v>
      </c>
      <c r="H1501" s="43">
        <v>0</v>
      </c>
      <c r="I1501" s="43">
        <v>149000</v>
      </c>
      <c r="J1501" s="45">
        <v>149000</v>
      </c>
      <c r="K1501" s="43">
        <v>149500</v>
      </c>
      <c r="L1501" s="41">
        <v>99.67</v>
      </c>
      <c r="M1501" s="11" t="s">
        <v>3699</v>
      </c>
      <c r="N1501" s="41">
        <v>0</v>
      </c>
      <c r="O1501" s="42"/>
      <c r="P1501" s="43">
        <v>150140</v>
      </c>
      <c r="Q1501" s="41" t="s">
        <v>3700</v>
      </c>
      <c r="R1501" s="43">
        <v>-149500</v>
      </c>
      <c r="S1501" s="41">
        <v>0</v>
      </c>
      <c r="T1501" s="7" t="s">
        <v>3701</v>
      </c>
      <c r="U1501" s="46" t="s">
        <v>3711</v>
      </c>
      <c r="V1501" s="50">
        <v>28.5</v>
      </c>
      <c r="W1501" s="12">
        <v>45784</v>
      </c>
      <c r="X1501" s="12">
        <v>45775</v>
      </c>
      <c r="Y1501" s="47">
        <v>22130</v>
      </c>
      <c r="Z1501" s="42">
        <v>0</v>
      </c>
      <c r="AA1501" s="14">
        <v>45785</v>
      </c>
      <c r="AB1501" s="67" t="s">
        <v>89</v>
      </c>
      <c r="AC1501" s="47">
        <v>21</v>
      </c>
      <c r="AD1501" s="47" t="s">
        <v>133</v>
      </c>
      <c r="AE1501" s="13">
        <v>1005725000</v>
      </c>
      <c r="AF1501" s="47" t="s">
        <v>3703</v>
      </c>
      <c r="AG1501" t="str">
        <f t="shared" si="47"/>
        <v>ADA FOTO</v>
      </c>
    </row>
    <row r="1502" spans="1:33" ht="15.75" hidden="1" customHeight="1" thickBot="1">
      <c r="A1502" t="str">
        <f t="shared" si="46"/>
        <v>060191019929000</v>
      </c>
      <c r="B1502" s="41">
        <v>1496</v>
      </c>
      <c r="C1502" s="42" t="s">
        <v>3760</v>
      </c>
      <c r="D1502" s="7" t="s">
        <v>3761</v>
      </c>
      <c r="E1502" s="41">
        <v>1</v>
      </c>
      <c r="F1502" s="43">
        <v>89000</v>
      </c>
      <c r="G1502" s="44">
        <v>0</v>
      </c>
      <c r="H1502" s="43">
        <v>0</v>
      </c>
      <c r="I1502" s="43">
        <v>89000</v>
      </c>
      <c r="J1502" s="45">
        <v>89000</v>
      </c>
      <c r="K1502" s="43">
        <v>89100</v>
      </c>
      <c r="L1502" s="41">
        <v>99.89</v>
      </c>
      <c r="M1502" s="11" t="s">
        <v>3699</v>
      </c>
      <c r="N1502" s="41">
        <v>0</v>
      </c>
      <c r="O1502" s="42"/>
      <c r="P1502" s="43">
        <v>84576</v>
      </c>
      <c r="Q1502" s="41" t="s">
        <v>3700</v>
      </c>
      <c r="R1502" s="43">
        <v>-89100</v>
      </c>
      <c r="S1502" s="41">
        <v>0</v>
      </c>
      <c r="T1502" s="7" t="s">
        <v>3701</v>
      </c>
      <c r="U1502" s="46" t="s">
        <v>3711</v>
      </c>
      <c r="V1502" s="41">
        <v>10.4</v>
      </c>
      <c r="W1502" s="12">
        <v>45785</v>
      </c>
      <c r="X1502" s="12">
        <v>45775</v>
      </c>
      <c r="Y1502" s="47">
        <v>22130</v>
      </c>
      <c r="Z1502" s="42">
        <v>0</v>
      </c>
      <c r="AA1502" s="14">
        <v>45785</v>
      </c>
      <c r="AB1502" s="67" t="s">
        <v>89</v>
      </c>
      <c r="AC1502" s="47">
        <v>21</v>
      </c>
      <c r="AD1502" s="47" t="s">
        <v>133</v>
      </c>
      <c r="AE1502" s="13">
        <v>1019929000</v>
      </c>
      <c r="AF1502" s="47" t="s">
        <v>3703</v>
      </c>
      <c r="AG1502" t="str">
        <f t="shared" si="47"/>
        <v>ADA FOTO</v>
      </c>
    </row>
    <row r="1503" spans="1:33" ht="15.75" hidden="1" customHeight="1" thickBot="1">
      <c r="A1503" t="str">
        <f t="shared" si="46"/>
        <v>060191035433000</v>
      </c>
      <c r="B1503" s="41">
        <v>1497</v>
      </c>
      <c r="C1503" s="42" t="s">
        <v>3762</v>
      </c>
      <c r="D1503" s="7" t="s">
        <v>202</v>
      </c>
      <c r="E1503" s="41">
        <v>20</v>
      </c>
      <c r="F1503" s="43">
        <v>17000</v>
      </c>
      <c r="G1503" s="44">
        <v>20</v>
      </c>
      <c r="H1503" s="43">
        <v>16400</v>
      </c>
      <c r="I1503" s="43">
        <v>328000</v>
      </c>
      <c r="J1503" s="45">
        <v>328000</v>
      </c>
      <c r="K1503" s="43">
        <v>317000</v>
      </c>
      <c r="L1503" s="41">
        <v>103.47</v>
      </c>
      <c r="M1503" s="11" t="s">
        <v>3707</v>
      </c>
      <c r="N1503" s="41">
        <v>0</v>
      </c>
      <c r="O1503" s="42"/>
      <c r="P1503" s="43">
        <v>313600</v>
      </c>
      <c r="Q1503" s="41" t="s">
        <v>3700</v>
      </c>
      <c r="R1503" s="43">
        <v>-317000</v>
      </c>
      <c r="S1503" s="41">
        <v>0</v>
      </c>
      <c r="T1503" s="7" t="s">
        <v>3701</v>
      </c>
      <c r="U1503" s="46" t="s">
        <v>3702</v>
      </c>
      <c r="V1503" s="41">
        <v>7.95</v>
      </c>
      <c r="W1503" s="12">
        <v>45784</v>
      </c>
      <c r="X1503" s="12">
        <v>45772</v>
      </c>
      <c r="Y1503" s="47">
        <v>30268</v>
      </c>
      <c r="Z1503" s="42">
        <v>0</v>
      </c>
      <c r="AA1503" s="14">
        <v>45785</v>
      </c>
      <c r="AB1503" s="67" t="s">
        <v>89</v>
      </c>
      <c r="AC1503" s="47">
        <v>21</v>
      </c>
      <c r="AD1503" s="47" t="s">
        <v>133</v>
      </c>
      <c r="AE1503" s="13">
        <v>1035433000</v>
      </c>
      <c r="AF1503" s="47" t="s">
        <v>3703</v>
      </c>
      <c r="AG1503" t="str">
        <f t="shared" si="47"/>
        <v>ADA FOTO</v>
      </c>
    </row>
    <row r="1504" spans="1:33" ht="15.75" hidden="1" customHeight="1" thickBot="1">
      <c r="A1504" t="str">
        <f t="shared" si="46"/>
        <v>060191015940000</v>
      </c>
      <c r="B1504" s="41">
        <v>1498</v>
      </c>
      <c r="C1504" s="42" t="s">
        <v>3763</v>
      </c>
      <c r="D1504" s="7" t="s">
        <v>162</v>
      </c>
      <c r="E1504" s="41">
        <v>10</v>
      </c>
      <c r="F1504" s="43">
        <v>28000</v>
      </c>
      <c r="G1504" s="44">
        <v>10</v>
      </c>
      <c r="H1504" s="43">
        <v>26700</v>
      </c>
      <c r="I1504" s="43">
        <v>267000</v>
      </c>
      <c r="J1504" s="45">
        <v>267000</v>
      </c>
      <c r="K1504" s="43">
        <v>267500</v>
      </c>
      <c r="L1504" s="41">
        <v>99.81</v>
      </c>
      <c r="M1504" s="11" t="s">
        <v>3699</v>
      </c>
      <c r="N1504" s="41">
        <v>0</v>
      </c>
      <c r="O1504" s="42"/>
      <c r="P1504" s="43">
        <v>268420</v>
      </c>
      <c r="Q1504" s="41" t="s">
        <v>3700</v>
      </c>
      <c r="R1504" s="43">
        <v>-267500</v>
      </c>
      <c r="S1504" s="41">
        <v>0</v>
      </c>
      <c r="T1504" s="7" t="s">
        <v>3701</v>
      </c>
      <c r="U1504" s="46" t="s">
        <v>3702</v>
      </c>
      <c r="V1504" s="41">
        <v>40.04</v>
      </c>
      <c r="W1504" s="12">
        <v>45785</v>
      </c>
      <c r="X1504" s="12">
        <v>45775</v>
      </c>
      <c r="Y1504" s="47">
        <v>22130</v>
      </c>
      <c r="Z1504" s="42">
        <v>0</v>
      </c>
      <c r="AA1504" s="14">
        <v>45785</v>
      </c>
      <c r="AB1504" s="67" t="s">
        <v>89</v>
      </c>
      <c r="AC1504" s="47">
        <v>21</v>
      </c>
      <c r="AD1504" s="47" t="s">
        <v>133</v>
      </c>
      <c r="AE1504" s="13">
        <v>1015940000</v>
      </c>
      <c r="AF1504" s="47" t="s">
        <v>3703</v>
      </c>
      <c r="AG1504" t="str">
        <f t="shared" si="47"/>
        <v>ADA FOTO</v>
      </c>
    </row>
    <row r="1505" spans="1:33" ht="15.75" hidden="1" customHeight="1" thickBot="1">
      <c r="A1505" t="str">
        <f t="shared" si="46"/>
        <v>060191055131000</v>
      </c>
      <c r="B1505" s="41">
        <v>1499</v>
      </c>
      <c r="C1505" s="42" t="s">
        <v>3764</v>
      </c>
      <c r="D1505" s="7" t="s">
        <v>3765</v>
      </c>
      <c r="E1505" s="41">
        <v>12</v>
      </c>
      <c r="F1505" s="43">
        <v>35500</v>
      </c>
      <c r="G1505" s="44">
        <v>0</v>
      </c>
      <c r="H1505" s="43">
        <v>0</v>
      </c>
      <c r="I1505" s="43">
        <v>426000</v>
      </c>
      <c r="J1505" s="45">
        <v>426000</v>
      </c>
      <c r="K1505" s="43">
        <v>404400</v>
      </c>
      <c r="L1505" s="41">
        <v>105.34</v>
      </c>
      <c r="M1505" s="11" t="s">
        <v>3707</v>
      </c>
      <c r="N1505" s="41">
        <v>0</v>
      </c>
      <c r="O1505" s="42"/>
      <c r="P1505" s="43">
        <v>382464</v>
      </c>
      <c r="Q1505" s="41" t="s">
        <v>3700</v>
      </c>
      <c r="R1505" s="43">
        <v>-404400</v>
      </c>
      <c r="S1505" s="41">
        <v>0</v>
      </c>
      <c r="T1505" s="7" t="s">
        <v>3701</v>
      </c>
      <c r="U1505" s="46" t="s">
        <v>3702</v>
      </c>
      <c r="V1505" s="41">
        <v>2.87</v>
      </c>
      <c r="W1505" s="12">
        <v>45784</v>
      </c>
      <c r="X1505" s="12">
        <v>45784</v>
      </c>
      <c r="Y1505" s="47">
        <v>21017</v>
      </c>
      <c r="Z1505" s="42">
        <v>0</v>
      </c>
      <c r="AA1505" s="14">
        <v>45785</v>
      </c>
      <c r="AB1505" s="67" t="s">
        <v>89</v>
      </c>
      <c r="AC1505" s="47">
        <v>21</v>
      </c>
      <c r="AD1505" s="47" t="s">
        <v>133</v>
      </c>
      <c r="AE1505" s="13">
        <v>1055131000</v>
      </c>
      <c r="AF1505" s="47" t="s">
        <v>3703</v>
      </c>
      <c r="AG1505" t="str">
        <f t="shared" si="47"/>
        <v>ADA FOTO</v>
      </c>
    </row>
    <row r="1506" spans="1:33" ht="15.75" hidden="1" customHeight="1" thickBot="1">
      <c r="A1506" t="str">
        <f t="shared" si="46"/>
        <v>060191070906000</v>
      </c>
      <c r="B1506" s="41">
        <v>1500</v>
      </c>
      <c r="C1506" s="42" t="s">
        <v>3766</v>
      </c>
      <c r="D1506" s="7" t="s">
        <v>256</v>
      </c>
      <c r="E1506" s="41">
        <v>60</v>
      </c>
      <c r="F1506" s="43">
        <v>4475</v>
      </c>
      <c r="G1506" s="44">
        <v>60</v>
      </c>
      <c r="H1506" s="43">
        <v>4400</v>
      </c>
      <c r="I1506" s="43">
        <v>264000</v>
      </c>
      <c r="J1506" s="45">
        <v>264000</v>
      </c>
      <c r="K1506" s="43">
        <v>261500</v>
      </c>
      <c r="L1506" s="41">
        <v>100.96</v>
      </c>
      <c r="M1506" s="11" t="s">
        <v>3707</v>
      </c>
      <c r="N1506" s="41">
        <v>0</v>
      </c>
      <c r="O1506" s="42"/>
      <c r="P1506" s="43">
        <v>264360</v>
      </c>
      <c r="Q1506" s="41" t="s">
        <v>3700</v>
      </c>
      <c r="R1506" s="43">
        <v>-261500</v>
      </c>
      <c r="S1506" s="41">
        <v>0</v>
      </c>
      <c r="T1506" s="7" t="s">
        <v>3701</v>
      </c>
      <c r="U1506" s="46" t="s">
        <v>3711</v>
      </c>
      <c r="V1506" s="50">
        <v>9768.92</v>
      </c>
      <c r="W1506" s="12">
        <v>45784</v>
      </c>
      <c r="X1506" s="12">
        <v>45783</v>
      </c>
      <c r="Y1506" s="47">
        <v>21017</v>
      </c>
      <c r="Z1506" s="42">
        <v>0</v>
      </c>
      <c r="AA1506" s="14">
        <v>45785</v>
      </c>
      <c r="AB1506" s="67" t="s">
        <v>89</v>
      </c>
      <c r="AC1506" s="47">
        <v>21</v>
      </c>
      <c r="AD1506" s="47" t="s">
        <v>133</v>
      </c>
      <c r="AE1506" s="13">
        <v>1070906000</v>
      </c>
      <c r="AF1506" s="47" t="s">
        <v>3703</v>
      </c>
      <c r="AG1506" t="str">
        <f t="shared" si="47"/>
        <v>ADA FOTO</v>
      </c>
    </row>
    <row r="1507" spans="1:33" ht="15.75" hidden="1" customHeight="1" thickBot="1">
      <c r="A1507" t="str">
        <f t="shared" si="46"/>
        <v>060191087247000</v>
      </c>
      <c r="B1507" s="41">
        <v>1501</v>
      </c>
      <c r="C1507" s="42" t="s">
        <v>3767</v>
      </c>
      <c r="D1507" s="7" t="s">
        <v>3768</v>
      </c>
      <c r="E1507" s="41">
        <v>12</v>
      </c>
      <c r="F1507" s="43">
        <v>30500</v>
      </c>
      <c r="G1507" s="44">
        <v>0</v>
      </c>
      <c r="H1507" s="43">
        <v>0</v>
      </c>
      <c r="I1507" s="43">
        <v>366000</v>
      </c>
      <c r="J1507" s="45">
        <v>366000</v>
      </c>
      <c r="K1507" s="43">
        <v>348800</v>
      </c>
      <c r="L1507" s="41">
        <v>104.93</v>
      </c>
      <c r="M1507" s="11" t="s">
        <v>3707</v>
      </c>
      <c r="N1507" s="41">
        <v>0</v>
      </c>
      <c r="O1507" s="42"/>
      <c r="P1507" s="43">
        <v>405060</v>
      </c>
      <c r="Q1507" s="41" t="s">
        <v>3700</v>
      </c>
      <c r="R1507" s="43">
        <v>-348800</v>
      </c>
      <c r="S1507" s="41">
        <v>0</v>
      </c>
      <c r="T1507" s="7" t="s">
        <v>3701</v>
      </c>
      <c r="U1507" s="46" t="s">
        <v>3702</v>
      </c>
      <c r="V1507" s="41">
        <v>2.12</v>
      </c>
      <c r="W1507" s="12">
        <v>45784</v>
      </c>
      <c r="X1507" s="12">
        <v>45775</v>
      </c>
      <c r="Y1507" s="47">
        <v>37194</v>
      </c>
      <c r="Z1507" s="42">
        <v>0</v>
      </c>
      <c r="AA1507" s="14">
        <v>45785</v>
      </c>
      <c r="AB1507" s="67" t="s">
        <v>89</v>
      </c>
      <c r="AC1507" s="47">
        <v>21</v>
      </c>
      <c r="AD1507" s="47" t="s">
        <v>133</v>
      </c>
      <c r="AE1507" s="13">
        <v>1087247000</v>
      </c>
      <c r="AF1507" s="47" t="s">
        <v>3703</v>
      </c>
      <c r="AG1507" t="str">
        <f t="shared" si="47"/>
        <v>ADA FOTO</v>
      </c>
    </row>
    <row r="1508" spans="1:33" ht="15.75" hidden="1" customHeight="1" thickBot="1">
      <c r="A1508" t="str">
        <f t="shared" si="46"/>
        <v>060191087250000</v>
      </c>
      <c r="B1508" s="41">
        <v>1502</v>
      </c>
      <c r="C1508" s="42" t="s">
        <v>3769</v>
      </c>
      <c r="D1508" s="7" t="s">
        <v>3770</v>
      </c>
      <c r="E1508" s="41">
        <v>12</v>
      </c>
      <c r="F1508" s="43">
        <v>35000</v>
      </c>
      <c r="G1508" s="44">
        <v>12</v>
      </c>
      <c r="H1508" s="43">
        <v>34667</v>
      </c>
      <c r="I1508" s="43">
        <v>416004</v>
      </c>
      <c r="J1508" s="48">
        <v>416004</v>
      </c>
      <c r="K1508" s="49">
        <v>324600</v>
      </c>
      <c r="L1508" s="41">
        <v>128.16</v>
      </c>
      <c r="M1508" s="11" t="s">
        <v>3707</v>
      </c>
      <c r="N1508" s="41">
        <v>0</v>
      </c>
      <c r="O1508" s="42"/>
      <c r="P1508" s="43">
        <v>387024</v>
      </c>
      <c r="Q1508" s="41" t="s">
        <v>3700</v>
      </c>
      <c r="R1508" s="43">
        <v>-324600</v>
      </c>
      <c r="S1508" s="41">
        <v>0</v>
      </c>
      <c r="T1508" s="7" t="s">
        <v>3701</v>
      </c>
      <c r="U1508" s="46" t="s">
        <v>3702</v>
      </c>
      <c r="V1508" s="41">
        <v>0.83</v>
      </c>
      <c r="W1508" s="12">
        <v>45784</v>
      </c>
      <c r="X1508" s="12">
        <v>45775</v>
      </c>
      <c r="Y1508" s="47">
        <v>37194</v>
      </c>
      <c r="Z1508" s="42">
        <v>0</v>
      </c>
      <c r="AA1508" s="14">
        <v>45785</v>
      </c>
      <c r="AB1508" s="67" t="s">
        <v>89</v>
      </c>
      <c r="AC1508" s="47">
        <v>21</v>
      </c>
      <c r="AD1508" s="47" t="s">
        <v>133</v>
      </c>
      <c r="AE1508" s="13">
        <v>1087250000</v>
      </c>
      <c r="AF1508" s="47" t="s">
        <v>3703</v>
      </c>
      <c r="AG1508" t="str">
        <f t="shared" si="47"/>
        <v>ADA FOTO</v>
      </c>
    </row>
    <row r="1509" spans="1:33" ht="15.75" hidden="1" customHeight="1" thickBot="1">
      <c r="A1509" t="str">
        <f t="shared" si="46"/>
        <v>060191084654000</v>
      </c>
      <c r="B1509" s="41">
        <v>1503</v>
      </c>
      <c r="C1509" s="42" t="s">
        <v>3771</v>
      </c>
      <c r="D1509" s="7" t="s">
        <v>3772</v>
      </c>
      <c r="E1509" s="41">
        <v>12</v>
      </c>
      <c r="F1509" s="43">
        <v>12500</v>
      </c>
      <c r="G1509" s="44">
        <v>0</v>
      </c>
      <c r="H1509" s="43">
        <v>0</v>
      </c>
      <c r="I1509" s="43">
        <v>150000</v>
      </c>
      <c r="J1509" s="45">
        <v>150000</v>
      </c>
      <c r="K1509" s="43">
        <v>130800</v>
      </c>
      <c r="L1509" s="41">
        <v>114.68</v>
      </c>
      <c r="M1509" s="11" t="s">
        <v>3707</v>
      </c>
      <c r="N1509" s="41">
        <v>0</v>
      </c>
      <c r="O1509" s="42"/>
      <c r="P1509" s="43">
        <v>141756</v>
      </c>
      <c r="Q1509" s="41" t="s">
        <v>3700</v>
      </c>
      <c r="R1509" s="43">
        <v>-130800</v>
      </c>
      <c r="S1509" s="41">
        <v>0</v>
      </c>
      <c r="T1509" s="7" t="s">
        <v>3701</v>
      </c>
      <c r="U1509" s="46" t="s">
        <v>3702</v>
      </c>
      <c r="V1509" s="41">
        <v>5.08</v>
      </c>
      <c r="W1509" s="12">
        <v>45784</v>
      </c>
      <c r="X1509" s="12">
        <v>45741</v>
      </c>
      <c r="Y1509" s="47">
        <v>37194</v>
      </c>
      <c r="Z1509" s="42">
        <v>0</v>
      </c>
      <c r="AA1509" s="14">
        <v>45785</v>
      </c>
      <c r="AB1509" s="67" t="s">
        <v>89</v>
      </c>
      <c r="AC1509" s="47">
        <v>21</v>
      </c>
      <c r="AD1509" s="47" t="s">
        <v>133</v>
      </c>
      <c r="AE1509" s="13">
        <v>1084654000</v>
      </c>
      <c r="AF1509" s="47" t="s">
        <v>3703</v>
      </c>
      <c r="AG1509" t="str">
        <f t="shared" si="47"/>
        <v>ADA FOTO</v>
      </c>
    </row>
    <row r="1510" spans="1:33" ht="15.75" hidden="1" customHeight="1" thickBot="1">
      <c r="A1510" t="str">
        <f t="shared" si="46"/>
        <v>060191084784000</v>
      </c>
      <c r="B1510" s="41">
        <v>1504</v>
      </c>
      <c r="C1510" s="42" t="s">
        <v>3773</v>
      </c>
      <c r="D1510" s="7" t="s">
        <v>3774</v>
      </c>
      <c r="E1510" s="41">
        <v>3</v>
      </c>
      <c r="F1510" s="43">
        <v>67900</v>
      </c>
      <c r="G1510" s="44">
        <v>0</v>
      </c>
      <c r="H1510" s="43">
        <v>0</v>
      </c>
      <c r="I1510" s="43">
        <v>203700</v>
      </c>
      <c r="J1510" s="45">
        <v>203700</v>
      </c>
      <c r="K1510" s="43">
        <v>204700</v>
      </c>
      <c r="L1510" s="41">
        <v>99.51</v>
      </c>
      <c r="M1510" s="11" t="s">
        <v>3699</v>
      </c>
      <c r="N1510" s="41">
        <v>0</v>
      </c>
      <c r="O1510" s="42"/>
      <c r="P1510" s="43">
        <v>198660</v>
      </c>
      <c r="Q1510" s="41" t="s">
        <v>3700</v>
      </c>
      <c r="R1510" s="43">
        <v>-204700</v>
      </c>
      <c r="S1510" s="41">
        <v>0</v>
      </c>
      <c r="T1510" s="7" t="s">
        <v>3701</v>
      </c>
      <c r="U1510" s="46" t="s">
        <v>3702</v>
      </c>
      <c r="V1510" s="41">
        <v>4.99</v>
      </c>
      <c r="W1510" s="12">
        <v>45785</v>
      </c>
      <c r="X1510" s="12">
        <v>45775</v>
      </c>
      <c r="Y1510" s="47">
        <v>37194</v>
      </c>
      <c r="Z1510" s="42">
        <v>0</v>
      </c>
      <c r="AA1510" s="14">
        <v>45785</v>
      </c>
      <c r="AB1510" s="67" t="s">
        <v>89</v>
      </c>
      <c r="AC1510" s="47">
        <v>21</v>
      </c>
      <c r="AD1510" s="47" t="s">
        <v>133</v>
      </c>
      <c r="AE1510" s="13">
        <v>1084784000</v>
      </c>
      <c r="AF1510" s="47" t="s">
        <v>3703</v>
      </c>
      <c r="AG1510" t="str">
        <f t="shared" si="47"/>
        <v>ADA FOTO</v>
      </c>
    </row>
    <row r="1511" spans="1:33" ht="15.75" hidden="1" customHeight="1" thickBot="1">
      <c r="A1511" t="str">
        <f t="shared" si="46"/>
        <v>060191084655000</v>
      </c>
      <c r="B1511" s="41">
        <v>1505</v>
      </c>
      <c r="C1511" s="42" t="s">
        <v>3775</v>
      </c>
      <c r="D1511" s="7" t="s">
        <v>3776</v>
      </c>
      <c r="E1511" s="41">
        <v>12</v>
      </c>
      <c r="F1511" s="43">
        <v>23500</v>
      </c>
      <c r="G1511" s="44">
        <v>0</v>
      </c>
      <c r="H1511" s="43">
        <v>0</v>
      </c>
      <c r="I1511" s="43">
        <v>282000</v>
      </c>
      <c r="J1511" s="45">
        <v>282000</v>
      </c>
      <c r="K1511" s="43">
        <v>268800</v>
      </c>
      <c r="L1511" s="41">
        <v>104.91</v>
      </c>
      <c r="M1511" s="11" t="s">
        <v>3707</v>
      </c>
      <c r="N1511" s="41">
        <v>0</v>
      </c>
      <c r="O1511" s="42"/>
      <c r="P1511" s="43">
        <v>332412</v>
      </c>
      <c r="Q1511" s="41" t="s">
        <v>3700</v>
      </c>
      <c r="R1511" s="43">
        <v>-268800</v>
      </c>
      <c r="S1511" s="41">
        <v>0</v>
      </c>
      <c r="T1511" s="7" t="s">
        <v>3701</v>
      </c>
      <c r="U1511" s="46" t="s">
        <v>3702</v>
      </c>
      <c r="V1511" s="41">
        <v>2.02</v>
      </c>
      <c r="W1511" s="12">
        <v>45784</v>
      </c>
      <c r="X1511" s="12">
        <v>45775</v>
      </c>
      <c r="Y1511" s="47">
        <v>37194</v>
      </c>
      <c r="Z1511" s="42">
        <v>0</v>
      </c>
      <c r="AA1511" s="14">
        <v>45785</v>
      </c>
      <c r="AB1511" s="67" t="s">
        <v>89</v>
      </c>
      <c r="AC1511" s="47">
        <v>21</v>
      </c>
      <c r="AD1511" s="47" t="s">
        <v>133</v>
      </c>
      <c r="AE1511" s="13">
        <v>1084655000</v>
      </c>
      <c r="AF1511" s="47" t="s">
        <v>3703</v>
      </c>
      <c r="AG1511" t="str">
        <f t="shared" si="47"/>
        <v>ADA FOTO</v>
      </c>
    </row>
    <row r="1512" spans="1:33" ht="15.75" hidden="1" customHeight="1" thickBot="1">
      <c r="A1512" t="str">
        <f t="shared" si="46"/>
        <v>060191084657000</v>
      </c>
      <c r="B1512" s="41">
        <v>1506</v>
      </c>
      <c r="C1512" s="42" t="s">
        <v>3777</v>
      </c>
      <c r="D1512" s="7" t="s">
        <v>3778</v>
      </c>
      <c r="E1512" s="41">
        <v>3</v>
      </c>
      <c r="F1512" s="43">
        <v>86500</v>
      </c>
      <c r="G1512" s="44">
        <v>0</v>
      </c>
      <c r="H1512" s="43">
        <v>0</v>
      </c>
      <c r="I1512" s="43">
        <v>259500</v>
      </c>
      <c r="J1512" s="45">
        <v>259500</v>
      </c>
      <c r="K1512" s="43">
        <v>242400</v>
      </c>
      <c r="L1512" s="41">
        <v>107.05</v>
      </c>
      <c r="M1512" s="11" t="s">
        <v>3707</v>
      </c>
      <c r="N1512" s="41">
        <v>0</v>
      </c>
      <c r="O1512" s="42"/>
      <c r="P1512" s="43">
        <v>257298</v>
      </c>
      <c r="Q1512" s="41" t="s">
        <v>3700</v>
      </c>
      <c r="R1512" s="43">
        <v>-242400</v>
      </c>
      <c r="S1512" s="41">
        <v>0</v>
      </c>
      <c r="T1512" s="7" t="s">
        <v>3701</v>
      </c>
      <c r="U1512" s="46" t="s">
        <v>3702</v>
      </c>
      <c r="V1512" s="41">
        <v>0.95</v>
      </c>
      <c r="W1512" s="12">
        <v>45783</v>
      </c>
      <c r="X1512" s="12">
        <v>45741</v>
      </c>
      <c r="Y1512" s="47">
        <v>37194</v>
      </c>
      <c r="Z1512" s="42">
        <v>0</v>
      </c>
      <c r="AA1512" s="14">
        <v>45785</v>
      </c>
      <c r="AB1512" s="67" t="s">
        <v>89</v>
      </c>
      <c r="AC1512" s="47">
        <v>21</v>
      </c>
      <c r="AD1512" s="47" t="s">
        <v>133</v>
      </c>
      <c r="AE1512" s="13">
        <v>1084657000</v>
      </c>
      <c r="AF1512" s="47" t="s">
        <v>3703</v>
      </c>
      <c r="AG1512" t="str">
        <f t="shared" si="47"/>
        <v>ADA FOTO</v>
      </c>
    </row>
    <row r="1513" spans="1:33" ht="15.75" hidden="1" customHeight="1" thickBot="1">
      <c r="A1513" t="str">
        <f t="shared" si="46"/>
        <v>060191084658000</v>
      </c>
      <c r="B1513" s="41">
        <v>1507</v>
      </c>
      <c r="C1513" s="42" t="s">
        <v>3779</v>
      </c>
      <c r="D1513" s="7" t="s">
        <v>3780</v>
      </c>
      <c r="E1513" s="41">
        <v>12</v>
      </c>
      <c r="F1513" s="43">
        <v>15300</v>
      </c>
      <c r="G1513" s="44">
        <v>0</v>
      </c>
      <c r="H1513" s="43">
        <v>0</v>
      </c>
      <c r="I1513" s="43">
        <v>183600</v>
      </c>
      <c r="J1513" s="45">
        <v>183600</v>
      </c>
      <c r="K1513" s="43">
        <v>182000</v>
      </c>
      <c r="L1513" s="41">
        <v>100.88</v>
      </c>
      <c r="M1513" s="11" t="s">
        <v>3707</v>
      </c>
      <c r="N1513" s="41">
        <v>0</v>
      </c>
      <c r="O1513" s="42"/>
      <c r="P1513" s="43">
        <v>183204</v>
      </c>
      <c r="Q1513" s="41" t="s">
        <v>3700</v>
      </c>
      <c r="R1513" s="43">
        <v>-182000</v>
      </c>
      <c r="S1513" s="41">
        <v>0</v>
      </c>
      <c r="T1513" s="7" t="s">
        <v>3701</v>
      </c>
      <c r="U1513" s="46" t="s">
        <v>3702</v>
      </c>
      <c r="V1513" s="41">
        <v>0.52</v>
      </c>
      <c r="W1513" s="12">
        <v>45781</v>
      </c>
      <c r="X1513" s="12">
        <v>45699</v>
      </c>
      <c r="Y1513" s="47">
        <v>37194</v>
      </c>
      <c r="Z1513" s="42">
        <v>0</v>
      </c>
      <c r="AA1513" s="14">
        <v>45785</v>
      </c>
      <c r="AB1513" s="67" t="s">
        <v>89</v>
      </c>
      <c r="AC1513" s="47">
        <v>21</v>
      </c>
      <c r="AD1513" s="47" t="s">
        <v>133</v>
      </c>
      <c r="AE1513" s="13">
        <v>1084658000</v>
      </c>
      <c r="AF1513" s="47" t="s">
        <v>3703</v>
      </c>
      <c r="AG1513" t="str">
        <f t="shared" si="47"/>
        <v>ADA FOTO</v>
      </c>
    </row>
    <row r="1514" spans="1:33" ht="15.75" hidden="1" customHeight="1" thickBot="1">
      <c r="A1514" t="str">
        <f t="shared" si="46"/>
        <v>060191036780000</v>
      </c>
      <c r="B1514" s="41">
        <v>1508</v>
      </c>
      <c r="C1514" s="42" t="s">
        <v>3781</v>
      </c>
      <c r="D1514" s="7" t="s">
        <v>3782</v>
      </c>
      <c r="E1514" s="41">
        <v>6</v>
      </c>
      <c r="F1514" s="43">
        <v>44000</v>
      </c>
      <c r="G1514" s="44">
        <v>0</v>
      </c>
      <c r="H1514" s="43">
        <v>0</v>
      </c>
      <c r="I1514" s="43">
        <v>264000</v>
      </c>
      <c r="J1514" s="45">
        <v>264000</v>
      </c>
      <c r="K1514" s="43">
        <v>239400</v>
      </c>
      <c r="L1514" s="41">
        <v>110.28</v>
      </c>
      <c r="M1514" s="11" t="s">
        <v>3707</v>
      </c>
      <c r="N1514" s="41">
        <v>0</v>
      </c>
      <c r="O1514" s="42"/>
      <c r="P1514" s="43">
        <v>231666</v>
      </c>
      <c r="Q1514" s="41" t="s">
        <v>3700</v>
      </c>
      <c r="R1514" s="43">
        <v>-239400</v>
      </c>
      <c r="S1514" s="41">
        <v>0</v>
      </c>
      <c r="T1514" s="7" t="s">
        <v>3701</v>
      </c>
      <c r="U1514" s="46" t="s">
        <v>3702</v>
      </c>
      <c r="V1514" s="41">
        <v>8.65</v>
      </c>
      <c r="W1514" s="12">
        <v>45784</v>
      </c>
      <c r="X1514" s="12">
        <v>45773</v>
      </c>
      <c r="Y1514" s="47">
        <v>22576</v>
      </c>
      <c r="Z1514" s="42">
        <v>0</v>
      </c>
      <c r="AA1514" s="14">
        <v>45785</v>
      </c>
      <c r="AB1514" s="67" t="s">
        <v>89</v>
      </c>
      <c r="AC1514" s="47">
        <v>21</v>
      </c>
      <c r="AD1514" s="47" t="s">
        <v>133</v>
      </c>
      <c r="AE1514" s="13">
        <v>1036780000</v>
      </c>
      <c r="AF1514" s="47" t="s">
        <v>3703</v>
      </c>
      <c r="AG1514" t="str">
        <f t="shared" si="47"/>
        <v>ADA FOTO</v>
      </c>
    </row>
    <row r="1515" spans="1:33" ht="15.75" hidden="1" customHeight="1" thickBot="1">
      <c r="A1515" t="str">
        <f t="shared" si="46"/>
        <v>060191137122000</v>
      </c>
      <c r="B1515" s="41">
        <v>1509</v>
      </c>
      <c r="C1515" s="42" t="s">
        <v>3783</v>
      </c>
      <c r="D1515" s="7" t="s">
        <v>442</v>
      </c>
      <c r="E1515" s="41">
        <v>48</v>
      </c>
      <c r="F1515" s="43">
        <v>4800</v>
      </c>
      <c r="G1515" s="44">
        <v>48</v>
      </c>
      <c r="H1515" s="43">
        <v>4575</v>
      </c>
      <c r="I1515" s="43">
        <v>219600</v>
      </c>
      <c r="J1515" s="48">
        <v>219600</v>
      </c>
      <c r="K1515" s="43">
        <v>218550</v>
      </c>
      <c r="L1515" s="41">
        <v>100.48</v>
      </c>
      <c r="M1515" s="11" t="s">
        <v>3707</v>
      </c>
      <c r="N1515" s="41">
        <v>0</v>
      </c>
      <c r="O1515" s="42"/>
      <c r="P1515" s="43">
        <v>218640</v>
      </c>
      <c r="Q1515" s="41" t="s">
        <v>3700</v>
      </c>
      <c r="R1515" s="43">
        <v>-218550</v>
      </c>
      <c r="S1515" s="41">
        <v>0</v>
      </c>
      <c r="T1515" s="7" t="s">
        <v>3701</v>
      </c>
      <c r="U1515" s="46" t="s">
        <v>3711</v>
      </c>
      <c r="V1515" s="50">
        <v>2473.56</v>
      </c>
      <c r="W1515" s="12">
        <v>45785</v>
      </c>
      <c r="X1515" s="12">
        <v>45737</v>
      </c>
      <c r="Y1515" s="47">
        <v>25419</v>
      </c>
      <c r="Z1515" s="42">
        <v>0</v>
      </c>
      <c r="AA1515" s="14">
        <v>45785</v>
      </c>
      <c r="AB1515" s="67" t="s">
        <v>89</v>
      </c>
      <c r="AC1515" s="47">
        <v>21</v>
      </c>
      <c r="AD1515" s="47" t="s">
        <v>133</v>
      </c>
      <c r="AE1515" s="13">
        <v>1137122000</v>
      </c>
      <c r="AF1515" s="47" t="s">
        <v>3703</v>
      </c>
      <c r="AG1515" t="str">
        <f t="shared" si="47"/>
        <v>ADA FOTO</v>
      </c>
    </row>
    <row r="1516" spans="1:33" ht="15.75" hidden="1" customHeight="1" thickBot="1">
      <c r="A1516" t="str">
        <f t="shared" si="46"/>
        <v>060191115338000</v>
      </c>
      <c r="B1516" s="41">
        <v>1510</v>
      </c>
      <c r="C1516" s="42" t="s">
        <v>3784</v>
      </c>
      <c r="D1516" s="7" t="s">
        <v>424</v>
      </c>
      <c r="E1516" s="41">
        <v>36</v>
      </c>
      <c r="F1516" s="43">
        <v>4800</v>
      </c>
      <c r="G1516" s="44">
        <v>36</v>
      </c>
      <c r="H1516" s="43">
        <v>4600</v>
      </c>
      <c r="I1516" s="43">
        <v>165600</v>
      </c>
      <c r="J1516" s="48">
        <v>165600</v>
      </c>
      <c r="K1516" s="43">
        <v>176500</v>
      </c>
      <c r="L1516" s="41">
        <v>93.82</v>
      </c>
      <c r="M1516" s="11" t="s">
        <v>3699</v>
      </c>
      <c r="N1516" s="41">
        <v>0</v>
      </c>
      <c r="O1516" s="42"/>
      <c r="P1516" s="43">
        <v>159840</v>
      </c>
      <c r="Q1516" s="41" t="s">
        <v>3700</v>
      </c>
      <c r="R1516" s="43">
        <v>-176500</v>
      </c>
      <c r="S1516" s="41">
        <v>0</v>
      </c>
      <c r="T1516" s="7" t="s">
        <v>3701</v>
      </c>
      <c r="U1516" s="46" t="s">
        <v>3702</v>
      </c>
      <c r="V1516" s="41">
        <v>1.77</v>
      </c>
      <c r="W1516" s="12">
        <v>45737</v>
      </c>
      <c r="X1516" s="12">
        <v>45735</v>
      </c>
      <c r="Y1516" s="47">
        <v>39821</v>
      </c>
      <c r="Z1516" s="42">
        <v>0</v>
      </c>
      <c r="AA1516" s="14">
        <v>45785</v>
      </c>
      <c r="AB1516" s="67" t="s">
        <v>89</v>
      </c>
      <c r="AC1516" s="47">
        <v>21</v>
      </c>
      <c r="AD1516" s="47" t="s">
        <v>133</v>
      </c>
      <c r="AE1516" s="13">
        <v>1115338000</v>
      </c>
      <c r="AF1516" s="47" t="s">
        <v>3703</v>
      </c>
      <c r="AG1516" t="str">
        <f t="shared" si="47"/>
        <v>ADA FOTO</v>
      </c>
    </row>
    <row r="1517" spans="1:33" ht="15.75" hidden="1" customHeight="1" thickBot="1">
      <c r="A1517" t="str">
        <f t="shared" si="46"/>
        <v>060191077236000</v>
      </c>
      <c r="B1517" s="41">
        <v>1511</v>
      </c>
      <c r="C1517" s="42" t="s">
        <v>3785</v>
      </c>
      <c r="D1517" s="7" t="s">
        <v>298</v>
      </c>
      <c r="E1517" s="41">
        <v>12</v>
      </c>
      <c r="F1517" s="43">
        <v>18700</v>
      </c>
      <c r="G1517" s="44">
        <v>12</v>
      </c>
      <c r="H1517" s="43">
        <v>16208</v>
      </c>
      <c r="I1517" s="43">
        <v>194496</v>
      </c>
      <c r="J1517" s="45">
        <v>194496</v>
      </c>
      <c r="K1517" s="43">
        <v>197000</v>
      </c>
      <c r="L1517" s="41">
        <v>98.73</v>
      </c>
      <c r="M1517" s="11" t="s">
        <v>3699</v>
      </c>
      <c r="N1517" s="41">
        <v>0</v>
      </c>
      <c r="O1517" s="42"/>
      <c r="P1517" s="43">
        <v>195204</v>
      </c>
      <c r="Q1517" s="41" t="s">
        <v>3700</v>
      </c>
      <c r="R1517" s="43">
        <v>-197000</v>
      </c>
      <c r="S1517" s="41">
        <v>0</v>
      </c>
      <c r="T1517" s="7" t="s">
        <v>3701</v>
      </c>
      <c r="U1517" s="46" t="s">
        <v>3702</v>
      </c>
      <c r="V1517" s="50">
        <v>568.59</v>
      </c>
      <c r="W1517" s="12">
        <v>45785</v>
      </c>
      <c r="X1517" s="12">
        <v>45717</v>
      </c>
      <c r="Y1517" s="47">
        <v>34370</v>
      </c>
      <c r="Z1517" s="42" t="s">
        <v>3824</v>
      </c>
      <c r="AA1517" s="14">
        <v>45785</v>
      </c>
      <c r="AB1517" s="67" t="s">
        <v>89</v>
      </c>
      <c r="AC1517" s="47">
        <v>26</v>
      </c>
      <c r="AD1517" s="47" t="s">
        <v>133</v>
      </c>
      <c r="AE1517" s="13">
        <v>1077236000</v>
      </c>
      <c r="AF1517" s="47" t="s">
        <v>3703</v>
      </c>
      <c r="AG1517" t="str">
        <f t="shared" si="47"/>
        <v>ADA FOTO</v>
      </c>
    </row>
    <row r="1518" spans="1:33" ht="15.75" hidden="1" customHeight="1" thickBot="1">
      <c r="A1518" t="str">
        <f t="shared" si="46"/>
        <v>060191074674000</v>
      </c>
      <c r="B1518" s="41">
        <v>1512</v>
      </c>
      <c r="C1518" s="42" t="s">
        <v>3786</v>
      </c>
      <c r="D1518" s="7" t="s">
        <v>3787</v>
      </c>
      <c r="E1518" s="41">
        <v>20</v>
      </c>
      <c r="F1518" s="43">
        <v>8200</v>
      </c>
      <c r="G1518" s="44">
        <v>20</v>
      </c>
      <c r="H1518" s="43">
        <v>7600</v>
      </c>
      <c r="I1518" s="43">
        <v>152000</v>
      </c>
      <c r="J1518" s="45">
        <v>152000</v>
      </c>
      <c r="K1518" s="43">
        <v>161500</v>
      </c>
      <c r="L1518" s="41">
        <v>94.12</v>
      </c>
      <c r="M1518" s="11" t="s">
        <v>3699</v>
      </c>
      <c r="N1518" s="41">
        <v>0</v>
      </c>
      <c r="O1518" s="42"/>
      <c r="P1518" s="43">
        <v>158520</v>
      </c>
      <c r="Q1518" s="41" t="s">
        <v>3700</v>
      </c>
      <c r="R1518" s="43">
        <v>-161500</v>
      </c>
      <c r="S1518" s="41">
        <v>0</v>
      </c>
      <c r="T1518" s="7" t="s">
        <v>3701</v>
      </c>
      <c r="U1518" s="46" t="s">
        <v>3702</v>
      </c>
      <c r="V1518" s="50">
        <v>1470.27</v>
      </c>
      <c r="W1518" s="12">
        <v>45784</v>
      </c>
      <c r="X1518" s="12">
        <v>45777</v>
      </c>
      <c r="Y1518" s="47">
        <v>32050</v>
      </c>
      <c r="Z1518" s="42">
        <v>0</v>
      </c>
      <c r="AA1518" s="14">
        <v>45785</v>
      </c>
      <c r="AB1518" s="67" t="s">
        <v>89</v>
      </c>
      <c r="AC1518" s="47">
        <v>26</v>
      </c>
      <c r="AD1518" s="47" t="s">
        <v>133</v>
      </c>
      <c r="AE1518" s="13">
        <v>1074674000</v>
      </c>
      <c r="AF1518" s="47" t="s">
        <v>3703</v>
      </c>
      <c r="AG1518" t="str">
        <f t="shared" si="47"/>
        <v>ADA FOTO</v>
      </c>
    </row>
    <row r="1519" spans="1:33" ht="15.75" hidden="1" customHeight="1" thickBot="1">
      <c r="A1519" t="str">
        <f t="shared" si="46"/>
        <v>060191102123000</v>
      </c>
      <c r="B1519" s="41">
        <v>1513</v>
      </c>
      <c r="C1519" s="42" t="s">
        <v>3788</v>
      </c>
      <c r="D1519" s="7" t="s">
        <v>406</v>
      </c>
      <c r="E1519" s="41">
        <v>12</v>
      </c>
      <c r="F1519" s="43">
        <v>16500</v>
      </c>
      <c r="G1519" s="44">
        <v>12</v>
      </c>
      <c r="H1519" s="43">
        <v>13417</v>
      </c>
      <c r="I1519" s="43">
        <v>161004</v>
      </c>
      <c r="J1519" s="48">
        <v>161004</v>
      </c>
      <c r="K1519" s="43">
        <v>166000</v>
      </c>
      <c r="L1519" s="41">
        <v>96.99</v>
      </c>
      <c r="M1519" s="11" t="s">
        <v>3699</v>
      </c>
      <c r="N1519" s="41">
        <v>0</v>
      </c>
      <c r="O1519" s="42"/>
      <c r="P1519" s="43">
        <v>165924</v>
      </c>
      <c r="Q1519" s="41" t="s">
        <v>3700</v>
      </c>
      <c r="R1519" s="43">
        <v>-166000</v>
      </c>
      <c r="S1519" s="41">
        <v>0</v>
      </c>
      <c r="T1519" s="7" t="s">
        <v>3701</v>
      </c>
      <c r="U1519" s="46" t="s">
        <v>3702</v>
      </c>
      <c r="V1519" s="41">
        <v>619.49</v>
      </c>
      <c r="W1519" s="12">
        <v>45785</v>
      </c>
      <c r="X1519" s="12">
        <v>45779</v>
      </c>
      <c r="Y1519" s="47">
        <v>34370</v>
      </c>
      <c r="Z1519" s="42" t="s">
        <v>3824</v>
      </c>
      <c r="AA1519" s="14">
        <v>45785</v>
      </c>
      <c r="AB1519" s="67" t="s">
        <v>89</v>
      </c>
      <c r="AC1519" s="47">
        <v>26</v>
      </c>
      <c r="AD1519" s="47" t="s">
        <v>133</v>
      </c>
      <c r="AE1519" s="13">
        <v>1102123000</v>
      </c>
      <c r="AF1519" s="47" t="s">
        <v>3703</v>
      </c>
      <c r="AG1519" t="str">
        <f t="shared" si="47"/>
        <v>ADA FOTO</v>
      </c>
    </row>
    <row r="1520" spans="1:33" ht="15.75" hidden="1" customHeight="1" thickBot="1">
      <c r="A1520" t="str">
        <f t="shared" si="46"/>
        <v>060191074883000</v>
      </c>
      <c r="B1520" s="41">
        <v>1514</v>
      </c>
      <c r="C1520" s="42" t="s">
        <v>3789</v>
      </c>
      <c r="D1520" s="7" t="s">
        <v>286</v>
      </c>
      <c r="E1520" s="41">
        <v>50</v>
      </c>
      <c r="F1520" s="43">
        <v>16000</v>
      </c>
      <c r="G1520" s="44">
        <v>50</v>
      </c>
      <c r="H1520" s="43">
        <v>14940</v>
      </c>
      <c r="I1520" s="43">
        <v>747000</v>
      </c>
      <c r="J1520" s="48">
        <v>747000</v>
      </c>
      <c r="K1520" s="43">
        <v>748000</v>
      </c>
      <c r="L1520" s="41">
        <v>99.87</v>
      </c>
      <c r="M1520" s="11" t="s">
        <v>3699</v>
      </c>
      <c r="N1520" s="41">
        <v>0</v>
      </c>
      <c r="O1520" s="42"/>
      <c r="P1520" s="43">
        <v>743850</v>
      </c>
      <c r="Q1520" s="41" t="s">
        <v>3700</v>
      </c>
      <c r="R1520" s="43">
        <v>-748000</v>
      </c>
      <c r="S1520" s="41">
        <v>0</v>
      </c>
      <c r="T1520" s="7" t="s">
        <v>3701</v>
      </c>
      <c r="U1520" s="46" t="s">
        <v>3702</v>
      </c>
      <c r="V1520" s="41">
        <v>5.51</v>
      </c>
      <c r="W1520" s="12">
        <v>45785</v>
      </c>
      <c r="X1520" s="12">
        <v>45534</v>
      </c>
      <c r="Y1520" s="47">
        <v>32355</v>
      </c>
      <c r="Z1520" s="42">
        <v>0</v>
      </c>
      <c r="AA1520" s="14">
        <v>45785</v>
      </c>
      <c r="AB1520" s="67" t="s">
        <v>89</v>
      </c>
      <c r="AC1520" s="47">
        <v>26</v>
      </c>
      <c r="AD1520" s="47" t="s">
        <v>133</v>
      </c>
      <c r="AE1520" s="13">
        <v>1074883000</v>
      </c>
      <c r="AF1520" s="47" t="s">
        <v>3703</v>
      </c>
      <c r="AG1520" t="str">
        <f t="shared" si="47"/>
        <v>ADA FOTO</v>
      </c>
    </row>
    <row r="1521" spans="1:33" ht="15.75" hidden="1" customHeight="1" thickBot="1">
      <c r="A1521" t="str">
        <f t="shared" si="46"/>
        <v>060191077237000</v>
      </c>
      <c r="B1521" s="41">
        <v>1515</v>
      </c>
      <c r="C1521" s="42" t="s">
        <v>3790</v>
      </c>
      <c r="D1521" s="7" t="s">
        <v>3791</v>
      </c>
      <c r="E1521" s="41">
        <v>12</v>
      </c>
      <c r="F1521" s="43">
        <v>18900</v>
      </c>
      <c r="G1521" s="44">
        <v>12</v>
      </c>
      <c r="H1521" s="43">
        <v>16208</v>
      </c>
      <c r="I1521" s="43">
        <v>194496</v>
      </c>
      <c r="J1521" s="45">
        <v>194496</v>
      </c>
      <c r="K1521" s="43">
        <v>197000</v>
      </c>
      <c r="L1521" s="41">
        <v>98.73</v>
      </c>
      <c r="M1521" s="11" t="s">
        <v>3699</v>
      </c>
      <c r="N1521" s="41">
        <v>0</v>
      </c>
      <c r="O1521" s="42"/>
      <c r="P1521" s="43">
        <v>195204</v>
      </c>
      <c r="Q1521" s="41" t="s">
        <v>3700</v>
      </c>
      <c r="R1521" s="43">
        <v>-197000</v>
      </c>
      <c r="S1521" s="41">
        <v>0</v>
      </c>
      <c r="T1521" s="7" t="s">
        <v>3701</v>
      </c>
      <c r="U1521" s="46" t="s">
        <v>3702</v>
      </c>
      <c r="V1521" s="41">
        <v>223.2</v>
      </c>
      <c r="W1521" s="12">
        <v>45785</v>
      </c>
      <c r="X1521" s="12">
        <v>45705</v>
      </c>
      <c r="Y1521" s="47">
        <v>34370</v>
      </c>
      <c r="Z1521" s="42" t="s">
        <v>3824</v>
      </c>
      <c r="AA1521" s="14">
        <v>45785</v>
      </c>
      <c r="AB1521" s="67" t="s">
        <v>89</v>
      </c>
      <c r="AC1521" s="47">
        <v>26</v>
      </c>
      <c r="AD1521" s="47" t="s">
        <v>133</v>
      </c>
      <c r="AE1521" s="13">
        <v>1077237000</v>
      </c>
      <c r="AF1521" s="47" t="s">
        <v>3703</v>
      </c>
      <c r="AG1521" t="str">
        <f t="shared" si="47"/>
        <v>ADA FOTO</v>
      </c>
    </row>
    <row r="1522" spans="1:33" ht="15.75" hidden="1" customHeight="1" thickBot="1">
      <c r="A1522" t="str">
        <f t="shared" si="46"/>
        <v>060191002106000</v>
      </c>
      <c r="B1522" s="41">
        <v>1516</v>
      </c>
      <c r="C1522" s="42" t="s">
        <v>3792</v>
      </c>
      <c r="D1522" s="7" t="s">
        <v>136</v>
      </c>
      <c r="E1522" s="41">
        <v>20</v>
      </c>
      <c r="F1522" s="43">
        <v>10500</v>
      </c>
      <c r="G1522" s="44">
        <v>20</v>
      </c>
      <c r="H1522" s="43">
        <v>9250</v>
      </c>
      <c r="I1522" s="43">
        <v>185000</v>
      </c>
      <c r="J1522" s="45">
        <v>185000</v>
      </c>
      <c r="K1522" s="43">
        <v>185000</v>
      </c>
      <c r="L1522" s="41">
        <v>100</v>
      </c>
      <c r="M1522" s="11" t="s">
        <v>3705</v>
      </c>
      <c r="N1522" s="41">
        <v>0</v>
      </c>
      <c r="O1522" s="42"/>
      <c r="P1522" s="43">
        <v>181040</v>
      </c>
      <c r="Q1522" s="41" t="s">
        <v>3700</v>
      </c>
      <c r="R1522" s="43">
        <v>-185000</v>
      </c>
      <c r="S1522" s="41">
        <v>0</v>
      </c>
      <c r="T1522" s="7" t="s">
        <v>3701</v>
      </c>
      <c r="U1522" s="46" t="s">
        <v>3702</v>
      </c>
      <c r="V1522" s="50">
        <v>259.11</v>
      </c>
      <c r="W1522" s="12">
        <v>45785</v>
      </c>
      <c r="X1522" s="12">
        <v>45734</v>
      </c>
      <c r="Y1522" s="47">
        <v>34370</v>
      </c>
      <c r="Z1522" s="42">
        <v>0</v>
      </c>
      <c r="AA1522" s="14">
        <v>45785</v>
      </c>
      <c r="AB1522" s="67" t="s">
        <v>89</v>
      </c>
      <c r="AC1522" s="47">
        <v>26</v>
      </c>
      <c r="AD1522" s="47" t="s">
        <v>133</v>
      </c>
      <c r="AE1522" s="13">
        <v>1002106000</v>
      </c>
      <c r="AF1522" s="47" t="s">
        <v>3703</v>
      </c>
      <c r="AG1522" t="str">
        <f t="shared" si="47"/>
        <v>ADA FOTO</v>
      </c>
    </row>
    <row r="1523" spans="1:33" ht="15.75" hidden="1" customHeight="1" thickBot="1">
      <c r="A1523" t="str">
        <f t="shared" si="46"/>
        <v>060191055785000</v>
      </c>
      <c r="B1523" s="41">
        <v>1517</v>
      </c>
      <c r="C1523" s="42" t="s">
        <v>3793</v>
      </c>
      <c r="D1523" s="7" t="s">
        <v>232</v>
      </c>
      <c r="E1523" s="41">
        <v>12</v>
      </c>
      <c r="F1523" s="43">
        <v>15500</v>
      </c>
      <c r="G1523" s="44">
        <v>12</v>
      </c>
      <c r="H1523" s="43">
        <v>13625</v>
      </c>
      <c r="I1523" s="43">
        <v>163500</v>
      </c>
      <c r="J1523" s="45">
        <v>163500</v>
      </c>
      <c r="K1523" s="43">
        <v>198000</v>
      </c>
      <c r="L1523" s="41">
        <v>82.58</v>
      </c>
      <c r="M1523" s="11" t="s">
        <v>3699</v>
      </c>
      <c r="N1523" s="41">
        <v>0</v>
      </c>
      <c r="O1523" s="42"/>
      <c r="P1523" s="43">
        <v>172824</v>
      </c>
      <c r="Q1523" s="41" t="s">
        <v>3700</v>
      </c>
      <c r="R1523" s="43">
        <v>-198000</v>
      </c>
      <c r="S1523" s="41">
        <v>0</v>
      </c>
      <c r="T1523" s="7" t="s">
        <v>3701</v>
      </c>
      <c r="U1523" s="46" t="s">
        <v>3711</v>
      </c>
      <c r="V1523" s="41">
        <v>214.06</v>
      </c>
      <c r="W1523" s="12">
        <v>45785</v>
      </c>
      <c r="X1523" s="12">
        <v>45772</v>
      </c>
      <c r="Y1523" s="47">
        <v>33160</v>
      </c>
      <c r="Z1523" s="42" t="s">
        <v>3824</v>
      </c>
      <c r="AA1523" s="14">
        <v>45785</v>
      </c>
      <c r="AB1523" s="67" t="s">
        <v>89</v>
      </c>
      <c r="AC1523" s="47">
        <v>26</v>
      </c>
      <c r="AD1523" s="47" t="s">
        <v>133</v>
      </c>
      <c r="AE1523" s="13">
        <v>1055785000</v>
      </c>
      <c r="AF1523" s="47" t="s">
        <v>3703</v>
      </c>
      <c r="AG1523" t="str">
        <f t="shared" si="47"/>
        <v>ADA FOTO</v>
      </c>
    </row>
    <row r="1524" spans="1:33" ht="15.75" hidden="1" customHeight="1" thickBot="1">
      <c r="A1524" t="str">
        <f t="shared" si="46"/>
        <v>060191108244000</v>
      </c>
      <c r="B1524" s="41">
        <v>1518</v>
      </c>
      <c r="C1524" s="42" t="s">
        <v>3794</v>
      </c>
      <c r="D1524" s="7" t="s">
        <v>412</v>
      </c>
      <c r="E1524" s="41">
        <v>12</v>
      </c>
      <c r="F1524" s="43">
        <v>3100</v>
      </c>
      <c r="G1524" s="44">
        <v>12</v>
      </c>
      <c r="H1524" s="43">
        <v>3000</v>
      </c>
      <c r="I1524" s="43">
        <v>36000</v>
      </c>
      <c r="J1524" s="45">
        <v>36000</v>
      </c>
      <c r="K1524" s="43">
        <v>36000</v>
      </c>
      <c r="L1524" s="41">
        <v>100</v>
      </c>
      <c r="M1524" s="11" t="s">
        <v>3705</v>
      </c>
      <c r="N1524" s="41">
        <v>0</v>
      </c>
      <c r="O1524" s="42"/>
      <c r="P1524" s="43">
        <v>34020</v>
      </c>
      <c r="Q1524" s="41" t="s">
        <v>3700</v>
      </c>
      <c r="R1524" s="43">
        <v>-36000</v>
      </c>
      <c r="S1524" s="41">
        <v>0</v>
      </c>
      <c r="T1524" s="7" t="s">
        <v>3701</v>
      </c>
      <c r="U1524" s="46" t="s">
        <v>3702</v>
      </c>
      <c r="V1524" s="50">
        <v>47.22</v>
      </c>
      <c r="W1524" s="12">
        <v>45784</v>
      </c>
      <c r="X1524" s="12">
        <v>45775</v>
      </c>
      <c r="Y1524" s="47">
        <v>29290</v>
      </c>
      <c r="Z1524" s="42">
        <v>0</v>
      </c>
      <c r="AA1524" s="14">
        <v>45785</v>
      </c>
      <c r="AB1524" s="67" t="s">
        <v>89</v>
      </c>
      <c r="AC1524" s="47">
        <v>26</v>
      </c>
      <c r="AD1524" s="47" t="s">
        <v>133</v>
      </c>
      <c r="AE1524" s="13">
        <v>1108244000</v>
      </c>
      <c r="AF1524" s="47" t="s">
        <v>3703</v>
      </c>
      <c r="AG1524" t="str">
        <f t="shared" si="47"/>
        <v>ADA FOTO</v>
      </c>
    </row>
    <row r="1525" spans="1:33" ht="15.75" hidden="1" customHeight="1" thickBot="1">
      <c r="A1525" t="str">
        <f t="shared" si="46"/>
        <v>060191082607000</v>
      </c>
      <c r="B1525" s="41">
        <v>1519</v>
      </c>
      <c r="C1525" s="42" t="s">
        <v>3795</v>
      </c>
      <c r="D1525" s="7" t="s">
        <v>310</v>
      </c>
      <c r="E1525" s="41">
        <v>12</v>
      </c>
      <c r="F1525" s="43">
        <v>18900</v>
      </c>
      <c r="G1525" s="44">
        <v>0</v>
      </c>
      <c r="H1525" s="43">
        <v>0</v>
      </c>
      <c r="I1525" s="43">
        <v>226800</v>
      </c>
      <c r="J1525" s="45">
        <v>226800</v>
      </c>
      <c r="K1525" s="43">
        <v>202800</v>
      </c>
      <c r="L1525" s="41">
        <v>111.83</v>
      </c>
      <c r="M1525" s="11" t="s">
        <v>3707</v>
      </c>
      <c r="N1525" s="41">
        <v>0</v>
      </c>
      <c r="O1525" s="42"/>
      <c r="P1525" s="43">
        <v>209328</v>
      </c>
      <c r="Q1525" s="41" t="s">
        <v>3700</v>
      </c>
      <c r="R1525" s="43">
        <v>-202800</v>
      </c>
      <c r="S1525" s="41">
        <v>0</v>
      </c>
      <c r="T1525" s="7" t="s">
        <v>3701</v>
      </c>
      <c r="U1525" s="46" t="s">
        <v>3702</v>
      </c>
      <c r="V1525" s="50">
        <v>92.27</v>
      </c>
      <c r="W1525" s="12">
        <v>45785</v>
      </c>
      <c r="X1525" s="12">
        <v>45782</v>
      </c>
      <c r="Y1525" s="47">
        <v>32233</v>
      </c>
      <c r="Z1525" s="42">
        <v>0</v>
      </c>
      <c r="AA1525" s="14">
        <v>45785</v>
      </c>
      <c r="AB1525" s="67" t="s">
        <v>89</v>
      </c>
      <c r="AC1525" s="47">
        <v>26</v>
      </c>
      <c r="AD1525" s="47" t="s">
        <v>133</v>
      </c>
      <c r="AE1525" s="13">
        <v>1082607000</v>
      </c>
      <c r="AF1525" s="47" t="s">
        <v>3703</v>
      </c>
      <c r="AG1525" t="str">
        <f t="shared" si="47"/>
        <v>ADA FOTO</v>
      </c>
    </row>
    <row r="1526" spans="1:33" ht="15.75" hidden="1" customHeight="1" thickBot="1">
      <c r="A1526" t="str">
        <f t="shared" si="46"/>
        <v>060191082723000</v>
      </c>
      <c r="B1526" s="41">
        <v>1520</v>
      </c>
      <c r="C1526" s="42" t="s">
        <v>3796</v>
      </c>
      <c r="D1526" s="7" t="s">
        <v>316</v>
      </c>
      <c r="E1526" s="41">
        <v>24</v>
      </c>
      <c r="F1526" s="43">
        <v>5400</v>
      </c>
      <c r="G1526" s="44">
        <v>24</v>
      </c>
      <c r="H1526" s="43">
        <v>4812</v>
      </c>
      <c r="I1526" s="43">
        <v>115488</v>
      </c>
      <c r="J1526" s="45">
        <v>115488</v>
      </c>
      <c r="K1526" s="43">
        <v>106000</v>
      </c>
      <c r="L1526" s="41">
        <v>108.95</v>
      </c>
      <c r="M1526" s="11" t="s">
        <v>3707</v>
      </c>
      <c r="N1526" s="41">
        <v>0</v>
      </c>
      <c r="O1526" s="42"/>
      <c r="P1526" s="43">
        <v>110784</v>
      </c>
      <c r="Q1526" s="41" t="s">
        <v>3700</v>
      </c>
      <c r="R1526" s="43">
        <v>-106000</v>
      </c>
      <c r="S1526" s="41">
        <v>0</v>
      </c>
      <c r="T1526" s="7" t="s">
        <v>3701</v>
      </c>
      <c r="U1526" s="46" t="s">
        <v>3702</v>
      </c>
      <c r="V1526" s="50">
        <v>29.08</v>
      </c>
      <c r="W1526" s="12">
        <v>45784</v>
      </c>
      <c r="X1526" s="12">
        <v>45733</v>
      </c>
      <c r="Y1526" s="47">
        <v>32233</v>
      </c>
      <c r="Z1526" s="42" t="s">
        <v>3824</v>
      </c>
      <c r="AA1526" s="14">
        <v>45785</v>
      </c>
      <c r="AB1526" s="67" t="s">
        <v>89</v>
      </c>
      <c r="AC1526" s="47">
        <v>26</v>
      </c>
      <c r="AD1526" s="47" t="s">
        <v>133</v>
      </c>
      <c r="AE1526" s="13">
        <v>1082723000</v>
      </c>
      <c r="AF1526" s="47" t="s">
        <v>3703</v>
      </c>
      <c r="AG1526" t="str">
        <f t="shared" si="47"/>
        <v>ADA FOTO</v>
      </c>
    </row>
    <row r="1527" spans="1:33" ht="15.75" hidden="1" customHeight="1" thickBot="1">
      <c r="A1527" t="str">
        <f t="shared" si="46"/>
        <v>060191025539000</v>
      </c>
      <c r="B1527" s="41">
        <v>1521</v>
      </c>
      <c r="C1527" s="42" t="s">
        <v>3797</v>
      </c>
      <c r="D1527" s="7" t="s">
        <v>190</v>
      </c>
      <c r="E1527" s="41">
        <v>1</v>
      </c>
      <c r="F1527" s="43">
        <v>20200</v>
      </c>
      <c r="G1527" s="44">
        <v>0</v>
      </c>
      <c r="H1527" s="43">
        <v>0</v>
      </c>
      <c r="I1527" s="43">
        <v>20200</v>
      </c>
      <c r="J1527" s="45">
        <v>20200</v>
      </c>
      <c r="K1527" s="43">
        <v>20000</v>
      </c>
      <c r="L1527" s="41">
        <v>101</v>
      </c>
      <c r="M1527" s="11" t="s">
        <v>3707</v>
      </c>
      <c r="N1527" s="41">
        <v>0</v>
      </c>
      <c r="O1527" s="42"/>
      <c r="P1527" s="43">
        <v>19500</v>
      </c>
      <c r="Q1527" s="41" t="s">
        <v>3700</v>
      </c>
      <c r="R1527" s="43">
        <v>-20000</v>
      </c>
      <c r="S1527" s="41">
        <v>0</v>
      </c>
      <c r="T1527" s="7" t="s">
        <v>3701</v>
      </c>
      <c r="U1527" s="46" t="s">
        <v>3702</v>
      </c>
      <c r="V1527" s="41">
        <v>0.72</v>
      </c>
      <c r="W1527" s="12">
        <v>45781</v>
      </c>
      <c r="X1527" s="12">
        <v>45730</v>
      </c>
      <c r="Y1527" s="47">
        <v>29290</v>
      </c>
      <c r="Z1527" s="42">
        <v>0</v>
      </c>
      <c r="AA1527" s="14">
        <v>45785</v>
      </c>
      <c r="AB1527" s="67" t="s">
        <v>89</v>
      </c>
      <c r="AC1527" s="47">
        <v>27</v>
      </c>
      <c r="AD1527" s="47" t="s">
        <v>133</v>
      </c>
      <c r="AE1527" s="13">
        <v>1025539000</v>
      </c>
      <c r="AF1527" s="47" t="s">
        <v>3703</v>
      </c>
      <c r="AG1527" t="str">
        <f t="shared" si="47"/>
        <v>ADA FOTO</v>
      </c>
    </row>
    <row r="1528" spans="1:33" ht="15.75" hidden="1" customHeight="1" thickBot="1">
      <c r="A1528" t="str">
        <f t="shared" si="46"/>
        <v>060191058499000</v>
      </c>
      <c r="B1528" s="41">
        <v>1522</v>
      </c>
      <c r="C1528" s="42" t="s">
        <v>3798</v>
      </c>
      <c r="D1528" s="7" t="s">
        <v>238</v>
      </c>
      <c r="E1528" s="41">
        <v>12</v>
      </c>
      <c r="F1528" s="43">
        <v>3100</v>
      </c>
      <c r="G1528" s="44">
        <v>12</v>
      </c>
      <c r="H1528" s="43">
        <v>2700</v>
      </c>
      <c r="I1528" s="43">
        <v>32400</v>
      </c>
      <c r="J1528" s="45">
        <v>32400</v>
      </c>
      <c r="K1528" s="43">
        <v>33000</v>
      </c>
      <c r="L1528" s="41">
        <v>98.18</v>
      </c>
      <c r="M1528" s="11" t="s">
        <v>3699</v>
      </c>
      <c r="N1528" s="41">
        <v>0</v>
      </c>
      <c r="O1528" s="42"/>
      <c r="P1528" s="43">
        <v>30000</v>
      </c>
      <c r="Q1528" s="41" t="s">
        <v>3700</v>
      </c>
      <c r="R1528" s="43">
        <v>-33000</v>
      </c>
      <c r="S1528" s="41">
        <v>0</v>
      </c>
      <c r="T1528" s="7" t="s">
        <v>3701</v>
      </c>
      <c r="U1528" s="46" t="s">
        <v>3702</v>
      </c>
      <c r="V1528" s="41">
        <v>15.85</v>
      </c>
      <c r="W1528" s="12">
        <v>45785</v>
      </c>
      <c r="X1528" s="12">
        <v>45775</v>
      </c>
      <c r="Y1528" s="47">
        <v>29290</v>
      </c>
      <c r="Z1528" s="42">
        <v>0</v>
      </c>
      <c r="AA1528" s="14">
        <v>45785</v>
      </c>
      <c r="AB1528" s="67" t="s">
        <v>89</v>
      </c>
      <c r="AC1528" s="47">
        <v>27</v>
      </c>
      <c r="AD1528" s="47" t="s">
        <v>133</v>
      </c>
      <c r="AE1528" s="13">
        <v>1058499000</v>
      </c>
      <c r="AF1528" s="47" t="s">
        <v>3703</v>
      </c>
      <c r="AG1528" t="str">
        <f t="shared" si="47"/>
        <v>ADA FOTO</v>
      </c>
    </row>
    <row r="1529" spans="1:33" ht="15.75" hidden="1" customHeight="1" thickBot="1">
      <c r="A1529" t="str">
        <f t="shared" si="46"/>
        <v>060191090872000</v>
      </c>
      <c r="B1529" s="41">
        <v>1523</v>
      </c>
      <c r="C1529" s="42" t="s">
        <v>3799</v>
      </c>
      <c r="D1529" s="7" t="s">
        <v>394</v>
      </c>
      <c r="E1529" s="41">
        <v>12</v>
      </c>
      <c r="F1529" s="43">
        <v>3400</v>
      </c>
      <c r="G1529" s="44">
        <v>12</v>
      </c>
      <c r="H1529" s="43">
        <v>3100</v>
      </c>
      <c r="I1529" s="43">
        <v>37200</v>
      </c>
      <c r="J1529" s="45">
        <v>37200</v>
      </c>
      <c r="K1529" s="43">
        <v>34600</v>
      </c>
      <c r="L1529" s="41">
        <v>107.51</v>
      </c>
      <c r="M1529" s="11" t="s">
        <v>3707</v>
      </c>
      <c r="N1529" s="41">
        <v>0</v>
      </c>
      <c r="O1529" s="42"/>
      <c r="P1529" s="43">
        <v>34800</v>
      </c>
      <c r="Q1529" s="41" t="s">
        <v>3700</v>
      </c>
      <c r="R1529" s="43">
        <v>-34600</v>
      </c>
      <c r="S1529" s="41">
        <v>0</v>
      </c>
      <c r="T1529" s="7" t="s">
        <v>3701</v>
      </c>
      <c r="U1529" s="46" t="s">
        <v>3702</v>
      </c>
      <c r="V1529" s="41">
        <v>15.5</v>
      </c>
      <c r="W1529" s="12">
        <v>45784</v>
      </c>
      <c r="X1529" s="12">
        <v>45733</v>
      </c>
      <c r="Y1529" s="47">
        <v>29290</v>
      </c>
      <c r="Z1529" s="42">
        <v>0</v>
      </c>
      <c r="AA1529" s="14">
        <v>45785</v>
      </c>
      <c r="AB1529" s="67" t="s">
        <v>89</v>
      </c>
      <c r="AC1529" s="47">
        <v>27</v>
      </c>
      <c r="AD1529" s="47" t="s">
        <v>133</v>
      </c>
      <c r="AE1529" s="13">
        <v>1090872000</v>
      </c>
      <c r="AF1529" s="47" t="s">
        <v>3703</v>
      </c>
      <c r="AG1529" t="str">
        <f t="shared" si="47"/>
        <v>ADA FOTO</v>
      </c>
    </row>
    <row r="1530" spans="1:33" ht="15.75" hidden="1" customHeight="1" thickBot="1">
      <c r="A1530" t="str">
        <f t="shared" si="46"/>
        <v>060191038886000</v>
      </c>
      <c r="B1530" s="41">
        <v>1524</v>
      </c>
      <c r="C1530" s="42" t="s">
        <v>3800</v>
      </c>
      <c r="D1530" s="7" t="s">
        <v>220</v>
      </c>
      <c r="E1530" s="41">
        <v>12</v>
      </c>
      <c r="F1530" s="43">
        <v>5300</v>
      </c>
      <c r="G1530" s="44">
        <v>12</v>
      </c>
      <c r="H1530" s="43">
        <v>4925</v>
      </c>
      <c r="I1530" s="43">
        <v>59100</v>
      </c>
      <c r="J1530" s="45">
        <v>59100</v>
      </c>
      <c r="K1530" s="43">
        <v>55200</v>
      </c>
      <c r="L1530" s="41">
        <v>107.07</v>
      </c>
      <c r="M1530" s="11" t="s">
        <v>3707</v>
      </c>
      <c r="N1530" s="41">
        <v>0</v>
      </c>
      <c r="O1530" s="42"/>
      <c r="P1530" s="43">
        <v>53604</v>
      </c>
      <c r="Q1530" s="41" t="s">
        <v>3700</v>
      </c>
      <c r="R1530" s="43">
        <v>-55200</v>
      </c>
      <c r="S1530" s="41">
        <v>0</v>
      </c>
      <c r="T1530" s="7" t="s">
        <v>3701</v>
      </c>
      <c r="U1530" s="46" t="s">
        <v>3702</v>
      </c>
      <c r="V1530" s="41">
        <v>4.8600000000000003</v>
      </c>
      <c r="W1530" s="12">
        <v>45772</v>
      </c>
      <c r="X1530" s="12">
        <v>45762</v>
      </c>
      <c r="Y1530" s="47">
        <v>22092</v>
      </c>
      <c r="Z1530" s="42">
        <v>0</v>
      </c>
      <c r="AA1530" s="14">
        <v>45785</v>
      </c>
      <c r="AB1530" s="67" t="s">
        <v>89</v>
      </c>
      <c r="AC1530" s="47">
        <v>27</v>
      </c>
      <c r="AD1530" s="47" t="s">
        <v>133</v>
      </c>
      <c r="AE1530" s="13">
        <v>1038886000</v>
      </c>
      <c r="AF1530" s="47" t="s">
        <v>3703</v>
      </c>
      <c r="AG1530" t="str">
        <f t="shared" si="47"/>
        <v>ADA FOTO</v>
      </c>
    </row>
    <row r="1531" spans="1:33" ht="15.75" hidden="1" customHeight="1" thickBot="1">
      <c r="A1531" t="str">
        <f t="shared" si="46"/>
        <v>060191083903000</v>
      </c>
      <c r="B1531" s="41">
        <v>1525</v>
      </c>
      <c r="C1531" s="42" t="s">
        <v>3801</v>
      </c>
      <c r="D1531" s="7" t="s">
        <v>328</v>
      </c>
      <c r="E1531" s="41">
        <v>24</v>
      </c>
      <c r="F1531" s="43">
        <v>6600</v>
      </c>
      <c r="G1531" s="44">
        <v>0</v>
      </c>
      <c r="H1531" s="43">
        <v>0</v>
      </c>
      <c r="I1531" s="43">
        <v>158400</v>
      </c>
      <c r="J1531" s="48">
        <v>158400</v>
      </c>
      <c r="K1531" s="43">
        <v>129300</v>
      </c>
      <c r="L1531" s="41">
        <v>122.51</v>
      </c>
      <c r="M1531" s="11" t="s">
        <v>3707</v>
      </c>
      <c r="N1531" s="41">
        <v>0</v>
      </c>
      <c r="O1531" s="42"/>
      <c r="P1531" s="43">
        <v>129888</v>
      </c>
      <c r="Q1531" s="41" t="s">
        <v>3700</v>
      </c>
      <c r="R1531" s="43">
        <v>-129300</v>
      </c>
      <c r="S1531" s="41">
        <v>0</v>
      </c>
      <c r="T1531" s="7" t="s">
        <v>3701</v>
      </c>
      <c r="U1531" s="46" t="s">
        <v>3702</v>
      </c>
      <c r="V1531" s="50">
        <v>34.75</v>
      </c>
      <c r="W1531" s="12">
        <v>45784</v>
      </c>
      <c r="X1531" s="12">
        <v>45772</v>
      </c>
      <c r="Y1531" s="47">
        <v>38772</v>
      </c>
      <c r="Z1531" s="42">
        <v>0</v>
      </c>
      <c r="AA1531" s="14">
        <v>45785</v>
      </c>
      <c r="AB1531" s="67" t="s">
        <v>89</v>
      </c>
      <c r="AC1531" s="47">
        <v>27</v>
      </c>
      <c r="AD1531" s="47" t="s">
        <v>133</v>
      </c>
      <c r="AE1531" s="13">
        <v>1083903000</v>
      </c>
      <c r="AF1531" s="47" t="s">
        <v>3703</v>
      </c>
      <c r="AG1531" t="str">
        <f t="shared" si="47"/>
        <v>ADA FOTO</v>
      </c>
    </row>
    <row r="1532" spans="1:33" ht="15.75" hidden="1" customHeight="1" thickBot="1">
      <c r="A1532" t="str">
        <f t="shared" si="46"/>
        <v>060191075557000</v>
      </c>
      <c r="B1532" s="41">
        <v>1526</v>
      </c>
      <c r="C1532" s="42" t="s">
        <v>3802</v>
      </c>
      <c r="D1532" s="7" t="s">
        <v>292</v>
      </c>
      <c r="E1532" s="41">
        <v>25</v>
      </c>
      <c r="F1532" s="43">
        <v>11700</v>
      </c>
      <c r="G1532" s="44">
        <v>25</v>
      </c>
      <c r="H1532" s="43">
        <v>10750</v>
      </c>
      <c r="I1532" s="43">
        <v>268750</v>
      </c>
      <c r="J1532" s="48">
        <v>268750</v>
      </c>
      <c r="K1532" s="49">
        <v>260000</v>
      </c>
      <c r="L1532" s="41">
        <v>103.37</v>
      </c>
      <c r="M1532" s="11" t="s">
        <v>3707</v>
      </c>
      <c r="N1532" s="41">
        <v>0</v>
      </c>
      <c r="O1532" s="42"/>
      <c r="P1532" s="43">
        <v>257775</v>
      </c>
      <c r="Q1532" s="41" t="s">
        <v>3700</v>
      </c>
      <c r="R1532" s="43">
        <v>-260000</v>
      </c>
      <c r="S1532" s="41">
        <v>0</v>
      </c>
      <c r="T1532" s="7" t="s">
        <v>3701</v>
      </c>
      <c r="U1532" s="46" t="s">
        <v>3702</v>
      </c>
      <c r="V1532" s="41">
        <v>1.1399999999999999</v>
      </c>
      <c r="W1532" s="12">
        <v>45784</v>
      </c>
      <c r="X1532" s="12">
        <v>45645</v>
      </c>
      <c r="Y1532" s="47">
        <v>24764</v>
      </c>
      <c r="Z1532" s="42">
        <v>0</v>
      </c>
      <c r="AA1532" s="14">
        <v>45785</v>
      </c>
      <c r="AB1532" s="67" t="s">
        <v>89</v>
      </c>
      <c r="AC1532" s="47">
        <v>27</v>
      </c>
      <c r="AD1532" s="47" t="s">
        <v>133</v>
      </c>
      <c r="AE1532" s="13">
        <v>1075557000</v>
      </c>
      <c r="AF1532" s="47" t="s">
        <v>3703</v>
      </c>
      <c r="AG1532" t="str">
        <f t="shared" si="47"/>
        <v>ADA FOTO</v>
      </c>
    </row>
    <row r="1533" spans="1:33" ht="15.75" hidden="1" customHeight="1" thickBot="1">
      <c r="A1533" t="str">
        <f t="shared" si="46"/>
        <v>060191038932000</v>
      </c>
      <c r="B1533" s="41">
        <v>1527</v>
      </c>
      <c r="C1533" s="42" t="s">
        <v>3803</v>
      </c>
      <c r="D1533" s="7" t="s">
        <v>226</v>
      </c>
      <c r="E1533" s="41">
        <v>1</v>
      </c>
      <c r="F1533" s="43">
        <v>18500</v>
      </c>
      <c r="G1533" s="44">
        <v>0</v>
      </c>
      <c r="H1533" s="43">
        <v>0</v>
      </c>
      <c r="I1533" s="43">
        <v>18500</v>
      </c>
      <c r="J1533" s="45">
        <v>18500</v>
      </c>
      <c r="K1533" s="43">
        <v>18600</v>
      </c>
      <c r="L1533" s="41">
        <v>99.46</v>
      </c>
      <c r="M1533" s="11" t="s">
        <v>3699</v>
      </c>
      <c r="N1533" s="41">
        <v>0</v>
      </c>
      <c r="O1533" s="42"/>
      <c r="P1533" s="43">
        <v>17914</v>
      </c>
      <c r="Q1533" s="41" t="s">
        <v>3700</v>
      </c>
      <c r="R1533" s="43">
        <v>-18600</v>
      </c>
      <c r="S1533" s="41">
        <v>0</v>
      </c>
      <c r="T1533" s="7" t="s">
        <v>3701</v>
      </c>
      <c r="U1533" s="46" t="s">
        <v>3702</v>
      </c>
      <c r="V1533" s="41">
        <v>14.12</v>
      </c>
      <c r="W1533" s="12">
        <v>45748</v>
      </c>
      <c r="X1533" s="12">
        <v>45504</v>
      </c>
      <c r="Y1533" s="47">
        <v>30855</v>
      </c>
      <c r="Z1533" s="42">
        <v>0</v>
      </c>
      <c r="AA1533" s="14">
        <v>45785</v>
      </c>
      <c r="AB1533" s="67" t="s">
        <v>89</v>
      </c>
      <c r="AC1533" s="47">
        <v>27</v>
      </c>
      <c r="AD1533" s="47" t="s">
        <v>133</v>
      </c>
      <c r="AE1533" s="13">
        <v>1038932000</v>
      </c>
      <c r="AF1533" s="47" t="s">
        <v>3703</v>
      </c>
      <c r="AG1533" t="str">
        <f t="shared" si="47"/>
        <v>ADA FOTO</v>
      </c>
    </row>
    <row r="1534" spans="1:33" ht="15.75" hidden="1" customHeight="1" thickBot="1">
      <c r="A1534" t="str">
        <f t="shared" si="46"/>
        <v>060191090446000</v>
      </c>
      <c r="B1534" s="41">
        <v>1528</v>
      </c>
      <c r="C1534" s="42" t="s">
        <v>3804</v>
      </c>
      <c r="D1534" s="7" t="s">
        <v>388</v>
      </c>
      <c r="E1534" s="41">
        <v>24</v>
      </c>
      <c r="F1534" s="43">
        <v>3600</v>
      </c>
      <c r="G1534" s="44">
        <v>24</v>
      </c>
      <c r="H1534" s="43">
        <v>3062</v>
      </c>
      <c r="I1534" s="43">
        <v>73488</v>
      </c>
      <c r="J1534" s="48">
        <v>73488</v>
      </c>
      <c r="K1534" s="49">
        <v>74900</v>
      </c>
      <c r="L1534" s="41">
        <v>98.11</v>
      </c>
      <c r="M1534" s="11" t="s">
        <v>3699</v>
      </c>
      <c r="N1534" s="41">
        <v>0</v>
      </c>
      <c r="O1534" s="42"/>
      <c r="P1534" s="43">
        <v>76920</v>
      </c>
      <c r="Q1534" s="41" t="s">
        <v>3700</v>
      </c>
      <c r="R1534" s="43">
        <v>-74900</v>
      </c>
      <c r="S1534" s="41">
        <v>0</v>
      </c>
      <c r="T1534" s="7" t="s">
        <v>3701</v>
      </c>
      <c r="U1534" s="46" t="s">
        <v>3702</v>
      </c>
      <c r="V1534" s="41">
        <v>20.010000000000002</v>
      </c>
      <c r="W1534" s="12">
        <v>45783</v>
      </c>
      <c r="X1534" s="12">
        <v>45771</v>
      </c>
      <c r="Y1534" s="47">
        <v>32233</v>
      </c>
      <c r="Z1534" s="42">
        <v>0</v>
      </c>
      <c r="AA1534" s="14">
        <v>45785</v>
      </c>
      <c r="AB1534" s="67" t="s">
        <v>89</v>
      </c>
      <c r="AC1534" s="47">
        <v>27</v>
      </c>
      <c r="AD1534" s="47" t="s">
        <v>133</v>
      </c>
      <c r="AE1534" s="13">
        <v>1090446000</v>
      </c>
      <c r="AF1534" s="47" t="s">
        <v>3703</v>
      </c>
      <c r="AG1534" t="str">
        <f t="shared" si="47"/>
        <v>ADA FOTO</v>
      </c>
    </row>
    <row r="1535" spans="1:33" ht="15.75" hidden="1" customHeight="1" thickBot="1">
      <c r="A1535" t="str">
        <f t="shared" si="46"/>
        <v>060191017616000</v>
      </c>
      <c r="B1535" s="41">
        <v>1529</v>
      </c>
      <c r="C1535" s="42" t="s">
        <v>3805</v>
      </c>
      <c r="D1535" s="7" t="s">
        <v>174</v>
      </c>
      <c r="E1535" s="41">
        <v>24</v>
      </c>
      <c r="F1535" s="43">
        <v>3600</v>
      </c>
      <c r="G1535" s="44">
        <v>24</v>
      </c>
      <c r="H1535" s="43">
        <v>2700</v>
      </c>
      <c r="I1535" s="43">
        <v>64800</v>
      </c>
      <c r="J1535" s="45">
        <v>64800</v>
      </c>
      <c r="K1535" s="43">
        <v>59000</v>
      </c>
      <c r="L1535" s="41">
        <v>109.83</v>
      </c>
      <c r="M1535" s="11" t="s">
        <v>3707</v>
      </c>
      <c r="N1535" s="41">
        <v>0</v>
      </c>
      <c r="O1535" s="42"/>
      <c r="P1535" s="43">
        <v>71304</v>
      </c>
      <c r="Q1535" s="41" t="s">
        <v>3700</v>
      </c>
      <c r="R1535" s="43">
        <v>-59000</v>
      </c>
      <c r="S1535" s="41">
        <v>0</v>
      </c>
      <c r="T1535" s="7" t="s">
        <v>3701</v>
      </c>
      <c r="U1535" s="46" t="s">
        <v>3702</v>
      </c>
      <c r="V1535" s="41">
        <v>51.42</v>
      </c>
      <c r="W1535" s="12">
        <v>45784</v>
      </c>
      <c r="X1535" s="12">
        <v>45709</v>
      </c>
      <c r="Y1535" s="47">
        <v>39106</v>
      </c>
      <c r="Z1535" s="42">
        <v>0</v>
      </c>
      <c r="AA1535" s="14">
        <v>45785</v>
      </c>
      <c r="AB1535" s="67" t="s">
        <v>89</v>
      </c>
      <c r="AC1535" s="47">
        <v>27</v>
      </c>
      <c r="AD1535" s="47" t="s">
        <v>133</v>
      </c>
      <c r="AE1535" s="13">
        <v>1017616000</v>
      </c>
      <c r="AF1535" s="47" t="s">
        <v>3703</v>
      </c>
      <c r="AG1535" t="str">
        <f t="shared" si="47"/>
        <v>ADA FOTO</v>
      </c>
    </row>
    <row r="1536" spans="1:33" ht="15.75" hidden="1" customHeight="1" thickBot="1">
      <c r="A1536" t="str">
        <f t="shared" si="46"/>
        <v>060191083898000</v>
      </c>
      <c r="B1536" s="41">
        <v>1530</v>
      </c>
      <c r="C1536" s="42" t="s">
        <v>3806</v>
      </c>
      <c r="D1536" s="7" t="s">
        <v>322</v>
      </c>
      <c r="E1536" s="41">
        <v>30</v>
      </c>
      <c r="F1536" s="43">
        <v>6800</v>
      </c>
      <c r="G1536" s="44">
        <v>30</v>
      </c>
      <c r="H1536" s="43">
        <v>6000</v>
      </c>
      <c r="I1536" s="43">
        <v>180000</v>
      </c>
      <c r="J1536" s="45">
        <v>180000</v>
      </c>
      <c r="K1536" s="43">
        <v>174000</v>
      </c>
      <c r="L1536" s="41">
        <v>103.45</v>
      </c>
      <c r="M1536" s="11" t="s">
        <v>3707</v>
      </c>
      <c r="N1536" s="41">
        <v>0</v>
      </c>
      <c r="O1536" s="42"/>
      <c r="P1536" s="43">
        <v>173520</v>
      </c>
      <c r="Q1536" s="41" t="s">
        <v>3700</v>
      </c>
      <c r="R1536" s="43">
        <v>-174000</v>
      </c>
      <c r="S1536" s="41">
        <v>0</v>
      </c>
      <c r="T1536" s="7" t="s">
        <v>3701</v>
      </c>
      <c r="U1536" s="46" t="s">
        <v>3711</v>
      </c>
      <c r="V1536" s="41">
        <v>7.36</v>
      </c>
      <c r="W1536" s="12">
        <v>45770</v>
      </c>
      <c r="X1536" s="12">
        <v>45630</v>
      </c>
      <c r="Y1536" s="47">
        <v>31685</v>
      </c>
      <c r="Z1536" s="42">
        <v>0</v>
      </c>
      <c r="AA1536" s="14">
        <v>45785</v>
      </c>
      <c r="AB1536" s="67" t="s">
        <v>89</v>
      </c>
      <c r="AC1536" s="47">
        <v>27</v>
      </c>
      <c r="AD1536" s="47" t="s">
        <v>133</v>
      </c>
      <c r="AE1536" s="13">
        <v>1083898000</v>
      </c>
      <c r="AF1536" s="47" t="s">
        <v>3703</v>
      </c>
      <c r="AG1536" t="str">
        <f t="shared" si="47"/>
        <v>ADA FOTO</v>
      </c>
    </row>
    <row r="1537" spans="1:33" ht="15.75" hidden="1" customHeight="1" thickBot="1">
      <c r="A1537" t="str">
        <f t="shared" si="46"/>
        <v>060201114756000</v>
      </c>
      <c r="B1537" s="41">
        <v>1531</v>
      </c>
      <c r="C1537" s="42" t="s">
        <v>3698</v>
      </c>
      <c r="D1537" s="7" t="s">
        <v>418</v>
      </c>
      <c r="E1537" s="41">
        <v>8</v>
      </c>
      <c r="F1537" s="43">
        <v>36700</v>
      </c>
      <c r="G1537" s="44">
        <v>8</v>
      </c>
      <c r="H1537" s="43">
        <v>36000</v>
      </c>
      <c r="I1537" s="43">
        <v>288000</v>
      </c>
      <c r="J1537" s="45">
        <v>288000</v>
      </c>
      <c r="K1537" s="43">
        <v>288000</v>
      </c>
      <c r="L1537" s="41">
        <v>100</v>
      </c>
      <c r="M1537" s="11" t="s">
        <v>3705</v>
      </c>
      <c r="N1537" s="41">
        <v>0</v>
      </c>
      <c r="O1537" s="42"/>
      <c r="P1537" s="43">
        <v>283240</v>
      </c>
      <c r="Q1537" s="41" t="s">
        <v>3700</v>
      </c>
      <c r="R1537" s="43">
        <v>-288000</v>
      </c>
      <c r="S1537" s="41">
        <v>0</v>
      </c>
      <c r="T1537" s="7" t="s">
        <v>3701</v>
      </c>
      <c r="U1537" s="46" t="s">
        <v>3702</v>
      </c>
      <c r="V1537" s="41">
        <v>37.92</v>
      </c>
      <c r="W1537" s="12">
        <v>45784</v>
      </c>
      <c r="X1537" s="12">
        <v>45763</v>
      </c>
      <c r="Y1537" s="47">
        <v>31122</v>
      </c>
      <c r="Z1537" s="42"/>
      <c r="AA1537" s="14">
        <v>45785</v>
      </c>
      <c r="AB1537" s="67" t="s">
        <v>71</v>
      </c>
      <c r="AC1537" s="47">
        <v>11</v>
      </c>
      <c r="AD1537" s="47" t="s">
        <v>133</v>
      </c>
      <c r="AE1537" s="13">
        <v>1114756000</v>
      </c>
      <c r="AF1537" s="47" t="s">
        <v>3703</v>
      </c>
      <c r="AG1537" t="str">
        <f t="shared" si="47"/>
        <v>ADA FOTO</v>
      </c>
    </row>
    <row r="1538" spans="1:33" ht="15.75" hidden="1" customHeight="1" thickBot="1">
      <c r="A1538" t="str">
        <f t="shared" si="46"/>
        <v>060201120170000</v>
      </c>
      <c r="B1538" s="41">
        <v>1532</v>
      </c>
      <c r="C1538" s="42" t="s">
        <v>3704</v>
      </c>
      <c r="D1538" s="7" t="s">
        <v>430</v>
      </c>
      <c r="E1538" s="41">
        <v>12</v>
      </c>
      <c r="F1538" s="43">
        <v>16600</v>
      </c>
      <c r="G1538" s="44">
        <v>12</v>
      </c>
      <c r="H1538" s="43">
        <v>16250</v>
      </c>
      <c r="I1538" s="43">
        <v>195000</v>
      </c>
      <c r="J1538" s="45">
        <v>195000</v>
      </c>
      <c r="K1538" s="43">
        <v>195000</v>
      </c>
      <c r="L1538" s="41">
        <v>100</v>
      </c>
      <c r="M1538" s="11" t="s">
        <v>3705</v>
      </c>
      <c r="N1538" s="41">
        <v>0</v>
      </c>
      <c r="O1538" s="42"/>
      <c r="P1538" s="43">
        <v>192060</v>
      </c>
      <c r="Q1538" s="41" t="s">
        <v>3700</v>
      </c>
      <c r="R1538" s="43">
        <v>-195000</v>
      </c>
      <c r="S1538" s="41">
        <v>0</v>
      </c>
      <c r="T1538" s="7" t="s">
        <v>3701</v>
      </c>
      <c r="U1538" s="46" t="s">
        <v>3702</v>
      </c>
      <c r="V1538" s="41">
        <v>16.27</v>
      </c>
      <c r="W1538" s="12">
        <v>45784</v>
      </c>
      <c r="X1538" s="12">
        <v>45763</v>
      </c>
      <c r="Y1538" s="47">
        <v>31122</v>
      </c>
      <c r="Z1538" s="42"/>
      <c r="AA1538" s="14">
        <v>45785</v>
      </c>
      <c r="AB1538" s="67" t="s">
        <v>71</v>
      </c>
      <c r="AC1538" s="47">
        <v>11</v>
      </c>
      <c r="AD1538" s="47" t="s">
        <v>133</v>
      </c>
      <c r="AE1538" s="13">
        <v>1120170000</v>
      </c>
      <c r="AF1538" s="47" t="s">
        <v>3703</v>
      </c>
      <c r="AG1538" t="str">
        <f t="shared" si="47"/>
        <v>ADA FOTO</v>
      </c>
    </row>
    <row r="1539" spans="1:33" ht="15.75" hidden="1" customHeight="1" thickBot="1">
      <c r="A1539" t="str">
        <f t="shared" si="46"/>
        <v>060201121051000</v>
      </c>
      <c r="B1539" s="41">
        <v>1533</v>
      </c>
      <c r="C1539" s="42" t="s">
        <v>3706</v>
      </c>
      <c r="D1539" s="7" t="s">
        <v>436</v>
      </c>
      <c r="E1539" s="41">
        <v>12</v>
      </c>
      <c r="F1539" s="43">
        <v>8700</v>
      </c>
      <c r="G1539" s="44">
        <v>12</v>
      </c>
      <c r="H1539" s="43">
        <v>8400</v>
      </c>
      <c r="I1539" s="43">
        <v>100800</v>
      </c>
      <c r="J1539" s="45">
        <v>100800</v>
      </c>
      <c r="K1539" s="43">
        <v>94000</v>
      </c>
      <c r="L1539" s="41">
        <v>107.23</v>
      </c>
      <c r="M1539" s="11" t="s">
        <v>3707</v>
      </c>
      <c r="N1539" s="41">
        <v>0</v>
      </c>
      <c r="O1539" s="42"/>
      <c r="P1539" s="43">
        <v>101496</v>
      </c>
      <c r="Q1539" s="41" t="s">
        <v>3700</v>
      </c>
      <c r="R1539" s="43">
        <v>-94000</v>
      </c>
      <c r="S1539" s="41">
        <v>0</v>
      </c>
      <c r="T1539" s="7" t="s">
        <v>3701</v>
      </c>
      <c r="U1539" s="46" t="s">
        <v>3702</v>
      </c>
      <c r="V1539" s="41">
        <v>29.36</v>
      </c>
      <c r="W1539" s="12">
        <v>45755</v>
      </c>
      <c r="X1539" s="12">
        <v>45652</v>
      </c>
      <c r="Y1539" s="47">
        <v>37405</v>
      </c>
      <c r="Z1539" s="42"/>
      <c r="AA1539" s="14">
        <v>45785</v>
      </c>
      <c r="AB1539" s="67" t="s">
        <v>71</v>
      </c>
      <c r="AC1539" s="47">
        <v>11</v>
      </c>
      <c r="AD1539" s="47" t="s">
        <v>133</v>
      </c>
      <c r="AE1539" s="13">
        <v>1121051000</v>
      </c>
      <c r="AF1539" s="47" t="s">
        <v>3703</v>
      </c>
      <c r="AG1539" t="str">
        <f t="shared" si="47"/>
        <v>ADA FOTO</v>
      </c>
    </row>
    <row r="1540" spans="1:33" ht="15.75" hidden="1" customHeight="1" thickBot="1">
      <c r="A1540" t="str">
        <f t="shared" si="46"/>
        <v>060201071606000</v>
      </c>
      <c r="B1540" s="41">
        <v>1534</v>
      </c>
      <c r="C1540" s="42" t="s">
        <v>3708</v>
      </c>
      <c r="D1540" s="7" t="s">
        <v>268</v>
      </c>
      <c r="E1540" s="41">
        <v>9</v>
      </c>
      <c r="F1540" s="43">
        <v>18400</v>
      </c>
      <c r="G1540" s="44">
        <v>9</v>
      </c>
      <c r="H1540" s="43">
        <v>17100</v>
      </c>
      <c r="I1540" s="43">
        <v>153900</v>
      </c>
      <c r="J1540" s="45">
        <v>153900</v>
      </c>
      <c r="K1540" s="43">
        <v>155000</v>
      </c>
      <c r="L1540" s="41">
        <v>99.29</v>
      </c>
      <c r="M1540" s="11" t="s">
        <v>3699</v>
      </c>
      <c r="N1540" s="41">
        <v>0</v>
      </c>
      <c r="O1540" s="42"/>
      <c r="P1540" s="43">
        <v>151902</v>
      </c>
      <c r="Q1540" s="41" t="s">
        <v>3700</v>
      </c>
      <c r="R1540" s="43">
        <v>-155000</v>
      </c>
      <c r="S1540" s="41">
        <v>0</v>
      </c>
      <c r="T1540" s="7" t="s">
        <v>3701</v>
      </c>
      <c r="U1540" s="46" t="s">
        <v>3702</v>
      </c>
      <c r="V1540" s="41">
        <v>16.28</v>
      </c>
      <c r="W1540" s="12">
        <v>45784</v>
      </c>
      <c r="X1540" s="12">
        <v>45763</v>
      </c>
      <c r="Y1540" s="47">
        <v>31122</v>
      </c>
      <c r="Z1540" s="42"/>
      <c r="AA1540" s="14">
        <v>45785</v>
      </c>
      <c r="AB1540" s="67" t="s">
        <v>71</v>
      </c>
      <c r="AC1540" s="47">
        <v>11</v>
      </c>
      <c r="AD1540" s="47" t="s">
        <v>133</v>
      </c>
      <c r="AE1540" s="13">
        <v>1071606000</v>
      </c>
      <c r="AF1540" s="47" t="s">
        <v>3703</v>
      </c>
      <c r="AG1540" t="str">
        <f t="shared" si="47"/>
        <v>ADA FOTO</v>
      </c>
    </row>
    <row r="1541" spans="1:33" ht="15.75" hidden="1" customHeight="1" thickBot="1">
      <c r="A1541" t="str">
        <f t="shared" si="46"/>
        <v>060201064670000</v>
      </c>
      <c r="B1541" s="41">
        <v>1535</v>
      </c>
      <c r="C1541" s="42" t="s">
        <v>3709</v>
      </c>
      <c r="D1541" s="7" t="s">
        <v>244</v>
      </c>
      <c r="E1541" s="41">
        <v>16</v>
      </c>
      <c r="F1541" s="43">
        <v>18000</v>
      </c>
      <c r="G1541" s="44">
        <v>16</v>
      </c>
      <c r="H1541" s="43">
        <v>17250</v>
      </c>
      <c r="I1541" s="43">
        <v>276000</v>
      </c>
      <c r="J1541" s="48">
        <v>276000</v>
      </c>
      <c r="K1541" s="43">
        <v>282000</v>
      </c>
      <c r="L1541" s="41">
        <v>97.87</v>
      </c>
      <c r="M1541" s="11" t="s">
        <v>3699</v>
      </c>
      <c r="N1541" s="41">
        <v>0</v>
      </c>
      <c r="O1541" s="42"/>
      <c r="P1541" s="43">
        <v>271440</v>
      </c>
      <c r="Q1541" s="41" t="s">
        <v>3700</v>
      </c>
      <c r="R1541" s="43">
        <v>-282000</v>
      </c>
      <c r="S1541" s="41">
        <v>0</v>
      </c>
      <c r="T1541" s="7" t="s">
        <v>3701</v>
      </c>
      <c r="U1541" s="46" t="s">
        <v>3702</v>
      </c>
      <c r="V1541" s="41">
        <v>2.88</v>
      </c>
      <c r="W1541" s="12">
        <v>45784</v>
      </c>
      <c r="X1541" s="12">
        <v>45735</v>
      </c>
      <c r="Y1541" s="47">
        <v>34706</v>
      </c>
      <c r="Z1541" s="42"/>
      <c r="AA1541" s="14">
        <v>45785</v>
      </c>
      <c r="AB1541" s="67" t="s">
        <v>71</v>
      </c>
      <c r="AC1541" s="47">
        <v>11</v>
      </c>
      <c r="AD1541" s="47" t="s">
        <v>133</v>
      </c>
      <c r="AE1541" s="13">
        <v>1064670000</v>
      </c>
      <c r="AF1541" s="47" t="s">
        <v>3703</v>
      </c>
      <c r="AG1541" t="str">
        <f t="shared" si="47"/>
        <v>ADA FOTO</v>
      </c>
    </row>
    <row r="1542" spans="1:33" ht="15.75" hidden="1" customHeight="1" thickBot="1">
      <c r="A1542" t="str">
        <f t="shared" si="46"/>
        <v>060201032759000</v>
      </c>
      <c r="B1542" s="41">
        <v>1536</v>
      </c>
      <c r="C1542" s="42" t="s">
        <v>3710</v>
      </c>
      <c r="D1542" s="7" t="s">
        <v>3539</v>
      </c>
      <c r="E1542" s="41">
        <v>8</v>
      </c>
      <c r="F1542" s="43">
        <v>8500</v>
      </c>
      <c r="G1542" s="44">
        <v>0</v>
      </c>
      <c r="H1542" s="43">
        <v>0</v>
      </c>
      <c r="I1542" s="43">
        <v>68000</v>
      </c>
      <c r="J1542" s="48">
        <v>68000</v>
      </c>
      <c r="K1542" s="49">
        <v>67500</v>
      </c>
      <c r="L1542" s="41">
        <v>100.74</v>
      </c>
      <c r="M1542" s="11" t="s">
        <v>3707</v>
      </c>
      <c r="N1542" s="41">
        <v>0</v>
      </c>
      <c r="O1542" s="42"/>
      <c r="P1542" s="43">
        <v>68848</v>
      </c>
      <c r="Q1542" s="41" t="s">
        <v>3700</v>
      </c>
      <c r="R1542" s="43">
        <v>-67500</v>
      </c>
      <c r="S1542" s="41">
        <v>0</v>
      </c>
      <c r="T1542" s="7" t="s">
        <v>3701</v>
      </c>
      <c r="U1542" s="46" t="s">
        <v>3812</v>
      </c>
      <c r="V1542" s="41">
        <v>2.58</v>
      </c>
      <c r="W1542" s="12">
        <v>45737</v>
      </c>
      <c r="X1542" s="12">
        <v>45639</v>
      </c>
      <c r="Y1542" s="47">
        <v>41979</v>
      </c>
      <c r="Z1542" s="42"/>
      <c r="AA1542" s="14">
        <v>45785</v>
      </c>
      <c r="AB1542" s="67" t="s">
        <v>71</v>
      </c>
      <c r="AC1542" s="47">
        <v>11</v>
      </c>
      <c r="AD1542" s="47" t="s">
        <v>133</v>
      </c>
      <c r="AE1542" s="13">
        <v>1032759000</v>
      </c>
      <c r="AF1542" s="47" t="s">
        <v>3703</v>
      </c>
      <c r="AG1542" t="str">
        <f t="shared" si="47"/>
        <v>ADA FOTO</v>
      </c>
    </row>
    <row r="1543" spans="1:33" ht="15.75" hidden="1" customHeight="1" thickBot="1">
      <c r="A1543" t="str">
        <f t="shared" ref="A1543:A1606" si="48">AB1543&amp;AE1543</f>
        <v>060201016172000</v>
      </c>
      <c r="B1543" s="41">
        <v>1537</v>
      </c>
      <c r="C1543" s="42" t="s">
        <v>3712</v>
      </c>
      <c r="D1543" s="7" t="s">
        <v>168</v>
      </c>
      <c r="E1543" s="41">
        <v>12</v>
      </c>
      <c r="F1543" s="43">
        <v>23400</v>
      </c>
      <c r="G1543" s="44">
        <v>12</v>
      </c>
      <c r="H1543" s="43">
        <v>22900</v>
      </c>
      <c r="I1543" s="43">
        <v>274800</v>
      </c>
      <c r="J1543" s="48">
        <v>274800</v>
      </c>
      <c r="K1543" s="49">
        <v>276000</v>
      </c>
      <c r="L1543" s="41">
        <v>99.57</v>
      </c>
      <c r="M1543" s="11" t="s">
        <v>3699</v>
      </c>
      <c r="N1543" s="41">
        <v>0</v>
      </c>
      <c r="O1543" s="42"/>
      <c r="P1543" s="43">
        <v>247368</v>
      </c>
      <c r="Q1543" s="41" t="s">
        <v>3700</v>
      </c>
      <c r="R1543" s="43">
        <v>-276000</v>
      </c>
      <c r="S1543" s="41">
        <v>0</v>
      </c>
      <c r="T1543" s="7" t="s">
        <v>3701</v>
      </c>
      <c r="U1543" s="46" t="s">
        <v>3702</v>
      </c>
      <c r="V1543" s="41">
        <v>5.7</v>
      </c>
      <c r="W1543" s="12">
        <v>45784</v>
      </c>
      <c r="X1543" s="12">
        <v>45772</v>
      </c>
      <c r="Y1543" s="47">
        <v>31653</v>
      </c>
      <c r="Z1543" s="42"/>
      <c r="AA1543" s="14">
        <v>45785</v>
      </c>
      <c r="AB1543" s="67" t="s">
        <v>71</v>
      </c>
      <c r="AC1543" s="47">
        <v>11</v>
      </c>
      <c r="AD1543" s="47" t="s">
        <v>133</v>
      </c>
      <c r="AE1543" s="13">
        <v>1016172000</v>
      </c>
      <c r="AF1543" s="47" t="s">
        <v>3703</v>
      </c>
      <c r="AG1543" t="str">
        <f t="shared" ref="AG1543:AG1606" si="49">IF(LEFT(M1543,1)="*","ADA FOTO","TIDAK ADA")</f>
        <v>ADA FOTO</v>
      </c>
    </row>
    <row r="1544" spans="1:33" ht="15.75" hidden="1" customHeight="1" thickBot="1">
      <c r="A1544" t="str">
        <f t="shared" si="48"/>
        <v>060201071008000</v>
      </c>
      <c r="B1544" s="41">
        <v>1538</v>
      </c>
      <c r="C1544" s="42" t="s">
        <v>3713</v>
      </c>
      <c r="D1544" s="7" t="s">
        <v>262</v>
      </c>
      <c r="E1544" s="41">
        <v>12</v>
      </c>
      <c r="F1544" s="43">
        <v>8600</v>
      </c>
      <c r="G1544" s="44">
        <v>12</v>
      </c>
      <c r="H1544" s="43">
        <v>8400</v>
      </c>
      <c r="I1544" s="43">
        <v>100800</v>
      </c>
      <c r="J1544" s="45">
        <v>100800</v>
      </c>
      <c r="K1544" s="43">
        <v>101000</v>
      </c>
      <c r="L1544" s="41">
        <v>99.8</v>
      </c>
      <c r="M1544" s="11" t="s">
        <v>3699</v>
      </c>
      <c r="N1544" s="41">
        <v>0</v>
      </c>
      <c r="O1544" s="42"/>
      <c r="P1544" s="43">
        <v>96876</v>
      </c>
      <c r="Q1544" s="41" t="s">
        <v>3700</v>
      </c>
      <c r="R1544" s="43">
        <v>-101000</v>
      </c>
      <c r="S1544" s="41">
        <v>0</v>
      </c>
      <c r="T1544" s="7" t="s">
        <v>3701</v>
      </c>
      <c r="U1544" s="46" t="s">
        <v>3702</v>
      </c>
      <c r="V1544" s="41">
        <v>1.26</v>
      </c>
      <c r="W1544" s="12">
        <v>45783</v>
      </c>
      <c r="X1544" s="12">
        <v>45761</v>
      </c>
      <c r="Y1544" s="47">
        <v>21046</v>
      </c>
      <c r="Z1544" s="42"/>
      <c r="AA1544" s="14">
        <v>45785</v>
      </c>
      <c r="AB1544" s="67" t="s">
        <v>71</v>
      </c>
      <c r="AC1544" s="47">
        <v>11</v>
      </c>
      <c r="AD1544" s="47" t="s">
        <v>133</v>
      </c>
      <c r="AE1544" s="13">
        <v>1071008000</v>
      </c>
      <c r="AF1544" s="47" t="s">
        <v>3703</v>
      </c>
      <c r="AG1544" t="str">
        <f t="shared" si="49"/>
        <v>ADA FOTO</v>
      </c>
    </row>
    <row r="1545" spans="1:33" ht="15.75" hidden="1" customHeight="1" thickBot="1">
      <c r="A1545" t="str">
        <f t="shared" si="48"/>
        <v>060201072194000</v>
      </c>
      <c r="B1545" s="41">
        <v>1539</v>
      </c>
      <c r="C1545" s="42" t="s">
        <v>3714</v>
      </c>
      <c r="D1545" s="7" t="s">
        <v>274</v>
      </c>
      <c r="E1545" s="41">
        <v>24</v>
      </c>
      <c r="F1545" s="43">
        <v>9300</v>
      </c>
      <c r="G1545" s="44">
        <v>0</v>
      </c>
      <c r="H1545" s="43">
        <v>0</v>
      </c>
      <c r="I1545" s="43">
        <v>223200</v>
      </c>
      <c r="J1545" s="48">
        <v>223200</v>
      </c>
      <c r="K1545" s="49">
        <v>159400</v>
      </c>
      <c r="L1545" s="41">
        <v>140.03</v>
      </c>
      <c r="M1545" s="11" t="s">
        <v>3707</v>
      </c>
      <c r="N1545" s="41">
        <v>0</v>
      </c>
      <c r="O1545" s="42"/>
      <c r="P1545" s="43">
        <v>153936</v>
      </c>
      <c r="Q1545" s="41" t="s">
        <v>3700</v>
      </c>
      <c r="R1545" s="43">
        <v>-159400</v>
      </c>
      <c r="S1545" s="41">
        <v>0</v>
      </c>
      <c r="T1545" s="7" t="s">
        <v>3701</v>
      </c>
      <c r="U1545" s="46" t="s">
        <v>3702</v>
      </c>
      <c r="V1545" s="41">
        <v>19.07</v>
      </c>
      <c r="W1545" s="12">
        <v>45785</v>
      </c>
      <c r="X1545" s="12">
        <v>45771</v>
      </c>
      <c r="Y1545" s="47">
        <v>33917</v>
      </c>
      <c r="Z1545" s="42"/>
      <c r="AA1545" s="14">
        <v>45785</v>
      </c>
      <c r="AB1545" s="67" t="s">
        <v>71</v>
      </c>
      <c r="AC1545" s="47">
        <v>11</v>
      </c>
      <c r="AD1545" s="47" t="s">
        <v>133</v>
      </c>
      <c r="AE1545" s="13">
        <v>1072194000</v>
      </c>
      <c r="AF1545" s="47" t="s">
        <v>3703</v>
      </c>
      <c r="AG1545" t="str">
        <f t="shared" si="49"/>
        <v>ADA FOTO</v>
      </c>
    </row>
    <row r="1546" spans="1:33" ht="15.75" hidden="1" customHeight="1" thickBot="1">
      <c r="A1546" t="str">
        <f t="shared" si="48"/>
        <v>060201064680000</v>
      </c>
      <c r="B1546" s="41">
        <v>1540</v>
      </c>
      <c r="C1546" s="42" t="s">
        <v>3715</v>
      </c>
      <c r="D1546" s="7" t="s">
        <v>3716</v>
      </c>
      <c r="E1546" s="41">
        <v>28</v>
      </c>
      <c r="F1546" s="43">
        <v>8600</v>
      </c>
      <c r="G1546" s="44">
        <v>28</v>
      </c>
      <c r="H1546" s="43">
        <v>8550</v>
      </c>
      <c r="I1546" s="43">
        <v>239400</v>
      </c>
      <c r="J1546" s="45">
        <v>239400</v>
      </c>
      <c r="K1546" s="43">
        <v>230000</v>
      </c>
      <c r="L1546" s="41">
        <v>104.09</v>
      </c>
      <c r="M1546" s="11" t="s">
        <v>3707</v>
      </c>
      <c r="N1546" s="41">
        <v>0</v>
      </c>
      <c r="O1546" s="42"/>
      <c r="P1546" s="43">
        <v>266168</v>
      </c>
      <c r="Q1546" s="41" t="s">
        <v>3700</v>
      </c>
      <c r="R1546" s="43">
        <v>-230000</v>
      </c>
      <c r="S1546" s="41">
        <v>0</v>
      </c>
      <c r="T1546" s="7" t="s">
        <v>3701</v>
      </c>
      <c r="U1546" s="46" t="s">
        <v>3702</v>
      </c>
      <c r="V1546" s="41">
        <v>248.54</v>
      </c>
      <c r="W1546" s="12">
        <v>45784</v>
      </c>
      <c r="X1546" s="12">
        <v>45757</v>
      </c>
      <c r="Y1546" s="47">
        <v>31122</v>
      </c>
      <c r="Z1546" s="42"/>
      <c r="AA1546" s="14">
        <v>45785</v>
      </c>
      <c r="AB1546" s="67" t="s">
        <v>71</v>
      </c>
      <c r="AC1546" s="47">
        <v>11</v>
      </c>
      <c r="AD1546" s="47" t="s">
        <v>133</v>
      </c>
      <c r="AE1546" s="13">
        <v>1064680000</v>
      </c>
      <c r="AF1546" s="47" t="s">
        <v>3703</v>
      </c>
      <c r="AG1546" t="str">
        <f t="shared" si="49"/>
        <v>ADA FOTO</v>
      </c>
    </row>
    <row r="1547" spans="1:33" ht="15.75" hidden="1" customHeight="1" thickBot="1">
      <c r="A1547" t="str">
        <f t="shared" si="48"/>
        <v>060201083138000</v>
      </c>
      <c r="B1547" s="41">
        <v>1541</v>
      </c>
      <c r="C1547" s="42" t="s">
        <v>3717</v>
      </c>
      <c r="D1547" s="7" t="s">
        <v>2544</v>
      </c>
      <c r="E1547" s="41">
        <v>12</v>
      </c>
      <c r="F1547" s="43">
        <v>33500</v>
      </c>
      <c r="G1547" s="44">
        <v>0</v>
      </c>
      <c r="H1547" s="43">
        <v>0</v>
      </c>
      <c r="I1547" s="43">
        <v>402000</v>
      </c>
      <c r="J1547" s="48">
        <v>402000</v>
      </c>
      <c r="K1547" s="43">
        <v>422400</v>
      </c>
      <c r="L1547" s="41">
        <v>95.17</v>
      </c>
      <c r="M1547" s="11" t="s">
        <v>3699</v>
      </c>
      <c r="N1547" s="41">
        <v>0</v>
      </c>
      <c r="O1547" s="42"/>
      <c r="P1547" s="43">
        <v>452964</v>
      </c>
      <c r="Q1547" s="41" t="s">
        <v>3700</v>
      </c>
      <c r="R1547" s="43">
        <v>-422400</v>
      </c>
      <c r="S1547" s="41">
        <v>0</v>
      </c>
      <c r="T1547" s="7" t="s">
        <v>3701</v>
      </c>
      <c r="U1547" s="46" t="s">
        <v>3702</v>
      </c>
      <c r="V1547" s="41">
        <v>4.2699999999999996</v>
      </c>
      <c r="W1547" s="12">
        <v>45785</v>
      </c>
      <c r="X1547" s="12">
        <v>45709</v>
      </c>
      <c r="Y1547" s="47">
        <v>38968</v>
      </c>
      <c r="Z1547" s="42">
        <v>0</v>
      </c>
      <c r="AA1547" s="14">
        <v>45785</v>
      </c>
      <c r="AB1547" s="67" t="s">
        <v>71</v>
      </c>
      <c r="AC1547" s="47">
        <v>14</v>
      </c>
      <c r="AD1547" s="47" t="s">
        <v>133</v>
      </c>
      <c r="AE1547" s="13">
        <v>1083138000</v>
      </c>
      <c r="AF1547" s="47" t="s">
        <v>3703</v>
      </c>
      <c r="AG1547" t="str">
        <f t="shared" si="49"/>
        <v>ADA FOTO</v>
      </c>
    </row>
    <row r="1548" spans="1:33" ht="15.75" hidden="1" customHeight="1" thickBot="1">
      <c r="A1548" t="str">
        <f t="shared" si="48"/>
        <v>060201068899000</v>
      </c>
      <c r="B1548" s="41">
        <v>1542</v>
      </c>
      <c r="C1548" s="42" t="s">
        <v>3718</v>
      </c>
      <c r="D1548" s="7" t="s">
        <v>2519</v>
      </c>
      <c r="E1548" s="41">
        <v>60</v>
      </c>
      <c r="F1548" s="43">
        <v>4700</v>
      </c>
      <c r="G1548" s="44">
        <v>60</v>
      </c>
      <c r="H1548" s="43">
        <v>4575</v>
      </c>
      <c r="I1548" s="43">
        <v>274500</v>
      </c>
      <c r="J1548" s="48">
        <v>274500</v>
      </c>
      <c r="K1548" s="43">
        <v>270000</v>
      </c>
      <c r="L1548" s="41">
        <v>101.67</v>
      </c>
      <c r="M1548" s="11" t="s">
        <v>3707</v>
      </c>
      <c r="N1548" s="41">
        <v>0</v>
      </c>
      <c r="O1548" s="42"/>
      <c r="P1548" s="43">
        <v>261240</v>
      </c>
      <c r="Q1548" s="41" t="s">
        <v>3700</v>
      </c>
      <c r="R1548" s="43">
        <v>-270000</v>
      </c>
      <c r="S1548" s="41">
        <v>0</v>
      </c>
      <c r="T1548" s="7" t="s">
        <v>3701</v>
      </c>
      <c r="U1548" s="46" t="s">
        <v>3702</v>
      </c>
      <c r="V1548" s="41">
        <v>49.66</v>
      </c>
      <c r="W1548" s="12">
        <v>45782</v>
      </c>
      <c r="X1548" s="12">
        <v>45771</v>
      </c>
      <c r="Y1548" s="47">
        <v>21762</v>
      </c>
      <c r="Z1548" s="42">
        <v>0</v>
      </c>
      <c r="AA1548" s="14">
        <v>45785</v>
      </c>
      <c r="AB1548" s="67" t="s">
        <v>71</v>
      </c>
      <c r="AC1548" s="47">
        <v>14</v>
      </c>
      <c r="AD1548" s="47" t="s">
        <v>133</v>
      </c>
      <c r="AE1548" s="13">
        <v>1068899000</v>
      </c>
      <c r="AF1548" s="47" t="s">
        <v>3703</v>
      </c>
      <c r="AG1548" t="str">
        <f t="shared" si="49"/>
        <v>ADA FOTO</v>
      </c>
    </row>
    <row r="1549" spans="1:33" ht="15.75" hidden="1" customHeight="1" thickBot="1">
      <c r="A1549" t="str">
        <f t="shared" si="48"/>
        <v>060201077650000</v>
      </c>
      <c r="B1549" s="41">
        <v>1543</v>
      </c>
      <c r="C1549" s="42" t="s">
        <v>3719</v>
      </c>
      <c r="D1549" s="7" t="s">
        <v>2534</v>
      </c>
      <c r="E1549" s="41">
        <v>60</v>
      </c>
      <c r="F1549" s="43">
        <v>1000</v>
      </c>
      <c r="G1549" s="44">
        <v>60</v>
      </c>
      <c r="H1549" s="43">
        <v>875</v>
      </c>
      <c r="I1549" s="43">
        <v>52500</v>
      </c>
      <c r="J1549" s="45">
        <v>52500</v>
      </c>
      <c r="K1549" s="43">
        <v>52500</v>
      </c>
      <c r="L1549" s="41">
        <v>100</v>
      </c>
      <c r="M1549" s="11" t="s">
        <v>3705</v>
      </c>
      <c r="N1549" s="41">
        <v>0</v>
      </c>
      <c r="O1549" s="42"/>
      <c r="P1549" s="43">
        <v>49500</v>
      </c>
      <c r="Q1549" s="41" t="s">
        <v>3700</v>
      </c>
      <c r="R1549" s="43">
        <v>-52500</v>
      </c>
      <c r="S1549" s="41">
        <v>0</v>
      </c>
      <c r="T1549" s="7" t="s">
        <v>3701</v>
      </c>
      <c r="U1549" s="46" t="s">
        <v>3702</v>
      </c>
      <c r="V1549" s="41">
        <v>0.45</v>
      </c>
      <c r="W1549" s="12">
        <v>45768</v>
      </c>
      <c r="X1549" s="12">
        <v>45755</v>
      </c>
      <c r="Y1549" s="47">
        <v>24535</v>
      </c>
      <c r="Z1549" s="42">
        <v>0</v>
      </c>
      <c r="AA1549" s="14">
        <v>45785</v>
      </c>
      <c r="AB1549" s="67" t="s">
        <v>71</v>
      </c>
      <c r="AC1549" s="47">
        <v>14</v>
      </c>
      <c r="AD1549" s="47" t="s">
        <v>133</v>
      </c>
      <c r="AE1549" s="13">
        <v>1077650000</v>
      </c>
      <c r="AF1549" s="47" t="s">
        <v>3703</v>
      </c>
      <c r="AG1549" t="str">
        <f t="shared" si="49"/>
        <v>ADA FOTO</v>
      </c>
    </row>
    <row r="1550" spans="1:33" ht="15.75" hidden="1" customHeight="1" thickBot="1">
      <c r="A1550" t="str">
        <f t="shared" si="48"/>
        <v>060201089885000</v>
      </c>
      <c r="B1550" s="41">
        <v>1544</v>
      </c>
      <c r="C1550" s="42" t="s">
        <v>3720</v>
      </c>
      <c r="D1550" s="7" t="s">
        <v>2565</v>
      </c>
      <c r="E1550" s="41">
        <v>72</v>
      </c>
      <c r="F1550" s="43">
        <v>975</v>
      </c>
      <c r="G1550" s="44">
        <v>72</v>
      </c>
      <c r="H1550" s="43">
        <v>819</v>
      </c>
      <c r="I1550" s="43">
        <v>58968</v>
      </c>
      <c r="J1550" s="45">
        <v>58968</v>
      </c>
      <c r="K1550" s="43">
        <v>55400</v>
      </c>
      <c r="L1550" s="41">
        <v>106.44</v>
      </c>
      <c r="M1550" s="11" t="s">
        <v>3707</v>
      </c>
      <c r="N1550" s="41">
        <v>0</v>
      </c>
      <c r="O1550" s="42"/>
      <c r="P1550" s="43">
        <v>56880</v>
      </c>
      <c r="Q1550" s="41" t="s">
        <v>3700</v>
      </c>
      <c r="R1550" s="43">
        <v>-55400</v>
      </c>
      <c r="S1550" s="41">
        <v>0</v>
      </c>
      <c r="T1550" s="7" t="s">
        <v>3701</v>
      </c>
      <c r="U1550" s="46" t="s">
        <v>3702</v>
      </c>
      <c r="V1550" s="41">
        <v>1.74</v>
      </c>
      <c r="W1550" s="12">
        <v>45778</v>
      </c>
      <c r="X1550" s="12">
        <v>45755</v>
      </c>
      <c r="Y1550" s="47">
        <v>24535</v>
      </c>
      <c r="Z1550" s="42">
        <v>0</v>
      </c>
      <c r="AA1550" s="14">
        <v>45785</v>
      </c>
      <c r="AB1550" s="67" t="s">
        <v>71</v>
      </c>
      <c r="AC1550" s="47">
        <v>14</v>
      </c>
      <c r="AD1550" s="47" t="s">
        <v>133</v>
      </c>
      <c r="AE1550" s="13">
        <v>1089885000</v>
      </c>
      <c r="AF1550" s="47" t="s">
        <v>3703</v>
      </c>
      <c r="AG1550" t="str">
        <f t="shared" si="49"/>
        <v>ADA FOTO</v>
      </c>
    </row>
    <row r="1551" spans="1:33" ht="15.75" hidden="1" customHeight="1" thickBot="1">
      <c r="A1551" t="str">
        <f t="shared" si="48"/>
        <v>060201028702000</v>
      </c>
      <c r="B1551" s="41">
        <v>1545</v>
      </c>
      <c r="C1551" s="42" t="s">
        <v>3721</v>
      </c>
      <c r="D1551" s="7" t="s">
        <v>3623</v>
      </c>
      <c r="E1551" s="41">
        <v>12</v>
      </c>
      <c r="F1551" s="43">
        <v>18500</v>
      </c>
      <c r="G1551" s="44">
        <v>12</v>
      </c>
      <c r="H1551" s="43">
        <v>15700</v>
      </c>
      <c r="I1551" s="43">
        <v>188400</v>
      </c>
      <c r="J1551" s="45">
        <v>188400</v>
      </c>
      <c r="K1551" s="43">
        <v>200500</v>
      </c>
      <c r="L1551" s="41">
        <v>93.97</v>
      </c>
      <c r="M1551" s="11" t="s">
        <v>3699</v>
      </c>
      <c r="N1551" s="41">
        <v>0</v>
      </c>
      <c r="O1551" s="42"/>
      <c r="P1551" s="43">
        <v>240000</v>
      </c>
      <c r="Q1551" s="41" t="s">
        <v>3700</v>
      </c>
      <c r="R1551" s="43">
        <v>-200500</v>
      </c>
      <c r="S1551" s="41">
        <v>0</v>
      </c>
      <c r="T1551" s="7" t="s">
        <v>3701</v>
      </c>
      <c r="U1551" s="46" t="s">
        <v>3702</v>
      </c>
      <c r="V1551" s="41">
        <v>0.37</v>
      </c>
      <c r="W1551" s="12">
        <v>45782</v>
      </c>
      <c r="X1551" s="12">
        <v>45707</v>
      </c>
      <c r="Y1551" s="47">
        <v>40618</v>
      </c>
      <c r="Z1551" s="42">
        <v>0</v>
      </c>
      <c r="AA1551" s="14">
        <v>45785</v>
      </c>
      <c r="AB1551" s="67" t="s">
        <v>71</v>
      </c>
      <c r="AC1551" s="47">
        <v>14</v>
      </c>
      <c r="AD1551" s="47" t="s">
        <v>133</v>
      </c>
      <c r="AE1551" s="13">
        <v>1028702000</v>
      </c>
      <c r="AF1551" s="47" t="s">
        <v>3703</v>
      </c>
      <c r="AG1551" t="str">
        <f t="shared" si="49"/>
        <v>ADA FOTO</v>
      </c>
    </row>
    <row r="1552" spans="1:33" ht="15.75" hidden="1" customHeight="1" thickBot="1">
      <c r="A1552" t="str">
        <f t="shared" si="48"/>
        <v>060201089867000</v>
      </c>
      <c r="B1552" s="41">
        <v>1546</v>
      </c>
      <c r="C1552" s="42" t="s">
        <v>3841</v>
      </c>
      <c r="D1552" s="7" t="s">
        <v>3571</v>
      </c>
      <c r="E1552" s="41">
        <v>30</v>
      </c>
      <c r="F1552" s="43">
        <v>5000</v>
      </c>
      <c r="G1552" s="44">
        <v>30</v>
      </c>
      <c r="H1552" s="43">
        <v>4367</v>
      </c>
      <c r="I1552" s="43">
        <v>131010</v>
      </c>
      <c r="J1552" s="45">
        <v>131010</v>
      </c>
      <c r="K1552" s="43">
        <v>138000</v>
      </c>
      <c r="L1552" s="41">
        <v>94.93</v>
      </c>
      <c r="M1552" s="11" t="s">
        <v>3699</v>
      </c>
      <c r="N1552" s="41">
        <v>0</v>
      </c>
      <c r="O1552" s="42"/>
      <c r="P1552" s="43">
        <v>138210</v>
      </c>
      <c r="Q1552" s="41" t="s">
        <v>3700</v>
      </c>
      <c r="R1552" s="43">
        <v>-138000</v>
      </c>
      <c r="S1552" s="41">
        <v>0</v>
      </c>
      <c r="T1552" s="7" t="s">
        <v>3701</v>
      </c>
      <c r="U1552" s="46" t="s">
        <v>3702</v>
      </c>
      <c r="V1552" s="41">
        <v>0.05</v>
      </c>
      <c r="W1552" s="12">
        <v>45716</v>
      </c>
      <c r="X1552" s="12">
        <v>45637</v>
      </c>
      <c r="Y1552" s="47">
        <v>22377</v>
      </c>
      <c r="Z1552" s="42">
        <v>0</v>
      </c>
      <c r="AA1552" s="14">
        <v>45785</v>
      </c>
      <c r="AB1552" s="67" t="s">
        <v>71</v>
      </c>
      <c r="AC1552" s="47">
        <v>14</v>
      </c>
      <c r="AD1552" s="47" t="s">
        <v>133</v>
      </c>
      <c r="AE1552" s="13">
        <v>1089867000</v>
      </c>
      <c r="AF1552" s="47" t="s">
        <v>3703</v>
      </c>
      <c r="AG1552" t="str">
        <f t="shared" si="49"/>
        <v>ADA FOTO</v>
      </c>
    </row>
    <row r="1553" spans="1:33" ht="15.75" hidden="1" customHeight="1" thickBot="1">
      <c r="A1553" t="str">
        <f t="shared" si="48"/>
        <v>060201105042000</v>
      </c>
      <c r="B1553" s="41">
        <v>1547</v>
      </c>
      <c r="C1553" s="42" t="s">
        <v>3723</v>
      </c>
      <c r="D1553" s="7" t="s">
        <v>2570</v>
      </c>
      <c r="E1553" s="41">
        <v>21</v>
      </c>
      <c r="F1553" s="43">
        <v>5100</v>
      </c>
      <c r="G1553" s="44">
        <v>21</v>
      </c>
      <c r="H1553" s="43">
        <v>4552</v>
      </c>
      <c r="I1553" s="43">
        <v>95592</v>
      </c>
      <c r="J1553" s="45">
        <v>95592</v>
      </c>
      <c r="K1553" s="43">
        <v>97825</v>
      </c>
      <c r="L1553" s="41">
        <v>97.72</v>
      </c>
      <c r="M1553" s="11" t="s">
        <v>3699</v>
      </c>
      <c r="N1553" s="41">
        <v>0</v>
      </c>
      <c r="O1553" s="42"/>
      <c r="P1553" s="43">
        <v>99372</v>
      </c>
      <c r="Q1553" s="41" t="s">
        <v>3700</v>
      </c>
      <c r="R1553" s="43">
        <v>-97825</v>
      </c>
      <c r="S1553" s="41">
        <v>0</v>
      </c>
      <c r="T1553" s="7" t="s">
        <v>3701</v>
      </c>
      <c r="U1553" s="46" t="s">
        <v>3702</v>
      </c>
      <c r="V1553" s="41">
        <v>27.66</v>
      </c>
      <c r="W1553" s="12">
        <v>45784</v>
      </c>
      <c r="X1553" s="12">
        <v>45260</v>
      </c>
      <c r="Y1553" s="47">
        <v>22377</v>
      </c>
      <c r="Z1553" s="42">
        <v>0</v>
      </c>
      <c r="AA1553" s="14">
        <v>45785</v>
      </c>
      <c r="AB1553" s="67" t="s">
        <v>71</v>
      </c>
      <c r="AC1553" s="47">
        <v>14</v>
      </c>
      <c r="AD1553" s="47" t="s">
        <v>133</v>
      </c>
      <c r="AE1553" s="13">
        <v>1105042000</v>
      </c>
      <c r="AF1553" s="47" t="s">
        <v>3703</v>
      </c>
      <c r="AG1553" t="str">
        <f t="shared" si="49"/>
        <v>ADA FOTO</v>
      </c>
    </row>
    <row r="1554" spans="1:33" ht="15.75" hidden="1" customHeight="1" thickBot="1">
      <c r="A1554" t="str">
        <f t="shared" si="48"/>
        <v>060201140637000</v>
      </c>
      <c r="B1554" s="41">
        <v>1548</v>
      </c>
      <c r="C1554" s="42" t="s">
        <v>3724</v>
      </c>
      <c r="D1554" s="7" t="s">
        <v>2585</v>
      </c>
      <c r="E1554" s="41">
        <v>6</v>
      </c>
      <c r="F1554" s="43">
        <v>13700</v>
      </c>
      <c r="G1554" s="44">
        <v>0</v>
      </c>
      <c r="H1554" s="43">
        <v>0</v>
      </c>
      <c r="I1554" s="43">
        <v>82200</v>
      </c>
      <c r="J1554" s="45">
        <v>82200</v>
      </c>
      <c r="K1554" s="43">
        <v>113400</v>
      </c>
      <c r="L1554" s="41">
        <v>72.489999999999995</v>
      </c>
      <c r="M1554" s="11" t="s">
        <v>3699</v>
      </c>
      <c r="N1554" s="41">
        <v>0</v>
      </c>
      <c r="O1554" s="42"/>
      <c r="P1554" s="43">
        <v>102600</v>
      </c>
      <c r="Q1554" s="41" t="s">
        <v>3700</v>
      </c>
      <c r="R1554" s="43">
        <v>-113400</v>
      </c>
      <c r="S1554" s="41">
        <v>0</v>
      </c>
      <c r="T1554" s="7" t="s">
        <v>3701</v>
      </c>
      <c r="U1554" s="46" t="s">
        <v>3702</v>
      </c>
      <c r="V1554" s="41">
        <v>0.05</v>
      </c>
      <c r="W1554" s="12">
        <v>45783</v>
      </c>
      <c r="X1554" s="12">
        <v>45772</v>
      </c>
      <c r="Y1554" s="47">
        <v>24535</v>
      </c>
      <c r="Z1554" s="42">
        <v>0</v>
      </c>
      <c r="AA1554" s="14">
        <v>45785</v>
      </c>
      <c r="AB1554" s="67" t="s">
        <v>71</v>
      </c>
      <c r="AC1554" s="47">
        <v>14</v>
      </c>
      <c r="AD1554" s="47" t="s">
        <v>133</v>
      </c>
      <c r="AE1554" s="13">
        <v>1140637000</v>
      </c>
      <c r="AF1554" s="47" t="s">
        <v>3703</v>
      </c>
      <c r="AG1554" t="str">
        <f t="shared" si="49"/>
        <v>ADA FOTO</v>
      </c>
    </row>
    <row r="1555" spans="1:33" ht="15.75" hidden="1" customHeight="1" thickBot="1">
      <c r="A1555" t="str">
        <f t="shared" si="48"/>
        <v>060201078236000</v>
      </c>
      <c r="B1555" s="41">
        <v>1549</v>
      </c>
      <c r="C1555" s="42" t="s">
        <v>3725</v>
      </c>
      <c r="D1555" s="7" t="s">
        <v>2539</v>
      </c>
      <c r="E1555" s="41">
        <v>5</v>
      </c>
      <c r="F1555" s="43">
        <v>9900</v>
      </c>
      <c r="G1555" s="44">
        <v>5</v>
      </c>
      <c r="H1555" s="43">
        <v>9700</v>
      </c>
      <c r="I1555" s="43">
        <v>48500</v>
      </c>
      <c r="J1555" s="48">
        <v>48500</v>
      </c>
      <c r="K1555" s="49">
        <v>48250</v>
      </c>
      <c r="L1555" s="41">
        <v>100.52</v>
      </c>
      <c r="M1555" s="11" t="s">
        <v>3707</v>
      </c>
      <c r="N1555" s="41">
        <v>0</v>
      </c>
      <c r="O1555" s="42"/>
      <c r="P1555" s="43">
        <v>47515</v>
      </c>
      <c r="Q1555" s="41" t="s">
        <v>3700</v>
      </c>
      <c r="R1555" s="43">
        <v>-48250</v>
      </c>
      <c r="S1555" s="41">
        <v>0</v>
      </c>
      <c r="T1555" s="7" t="s">
        <v>3701</v>
      </c>
      <c r="U1555" s="46" t="s">
        <v>3702</v>
      </c>
      <c r="V1555" s="41">
        <v>4.1900000000000004</v>
      </c>
      <c r="W1555" s="12">
        <v>45784</v>
      </c>
      <c r="X1555" s="12">
        <v>45764</v>
      </c>
      <c r="Y1555" s="47">
        <v>24535</v>
      </c>
      <c r="Z1555" s="42">
        <v>0</v>
      </c>
      <c r="AA1555" s="14">
        <v>45785</v>
      </c>
      <c r="AB1555" s="67" t="s">
        <v>71</v>
      </c>
      <c r="AC1555" s="47">
        <v>14</v>
      </c>
      <c r="AD1555" s="47" t="s">
        <v>133</v>
      </c>
      <c r="AE1555" s="13">
        <v>1078236000</v>
      </c>
      <c r="AF1555" s="47" t="s">
        <v>3703</v>
      </c>
      <c r="AG1555" t="str">
        <f t="shared" si="49"/>
        <v>ADA FOTO</v>
      </c>
    </row>
    <row r="1556" spans="1:33" ht="15.75" hidden="1" customHeight="1" thickBot="1">
      <c r="A1556" t="str">
        <f t="shared" si="48"/>
        <v>060201076058000</v>
      </c>
      <c r="B1556" s="41">
        <v>1550</v>
      </c>
      <c r="C1556" s="42" t="s">
        <v>3726</v>
      </c>
      <c r="D1556" s="7" t="s">
        <v>3561</v>
      </c>
      <c r="E1556" s="41">
        <v>72</v>
      </c>
      <c r="F1556" s="43">
        <v>2000</v>
      </c>
      <c r="G1556" s="44">
        <v>72</v>
      </c>
      <c r="H1556" s="43">
        <v>1863</v>
      </c>
      <c r="I1556" s="43">
        <v>134136</v>
      </c>
      <c r="J1556" s="45">
        <v>134136</v>
      </c>
      <c r="K1556" s="43">
        <v>116500</v>
      </c>
      <c r="L1556" s="41">
        <v>115.14</v>
      </c>
      <c r="M1556" s="11" t="s">
        <v>3707</v>
      </c>
      <c r="N1556" s="41">
        <v>0</v>
      </c>
      <c r="O1556" s="42"/>
      <c r="P1556" s="43">
        <v>117720</v>
      </c>
      <c r="Q1556" s="41" t="s">
        <v>3700</v>
      </c>
      <c r="R1556" s="43">
        <v>-116500</v>
      </c>
      <c r="S1556" s="41">
        <v>0</v>
      </c>
      <c r="T1556" s="7" t="s">
        <v>3701</v>
      </c>
      <c r="U1556" s="46" t="s">
        <v>3702</v>
      </c>
      <c r="V1556" s="41">
        <v>70.569999999999993</v>
      </c>
      <c r="W1556" s="12">
        <v>45784</v>
      </c>
      <c r="X1556" s="12">
        <v>45734</v>
      </c>
      <c r="Y1556" s="47">
        <v>22031</v>
      </c>
      <c r="Z1556" s="42">
        <v>0</v>
      </c>
      <c r="AA1556" s="14">
        <v>45785</v>
      </c>
      <c r="AB1556" s="67" t="s">
        <v>71</v>
      </c>
      <c r="AC1556" s="47">
        <v>14</v>
      </c>
      <c r="AD1556" s="47" t="s">
        <v>133</v>
      </c>
      <c r="AE1556" s="13">
        <v>1076058000</v>
      </c>
      <c r="AF1556" s="47" t="s">
        <v>3703</v>
      </c>
      <c r="AG1556" t="str">
        <f t="shared" si="49"/>
        <v>ADA FOTO</v>
      </c>
    </row>
    <row r="1557" spans="1:33" ht="15.75" hidden="1" customHeight="1" thickBot="1">
      <c r="A1557" t="str">
        <f t="shared" si="48"/>
        <v>060201088243000</v>
      </c>
      <c r="B1557" s="41">
        <v>1551</v>
      </c>
      <c r="C1557" s="42" t="s">
        <v>3727</v>
      </c>
      <c r="D1557" s="7" t="s">
        <v>376</v>
      </c>
      <c r="E1557" s="41">
        <v>20</v>
      </c>
      <c r="F1557" s="43">
        <v>4700</v>
      </c>
      <c r="G1557" s="44">
        <v>20</v>
      </c>
      <c r="H1557" s="43">
        <v>4300</v>
      </c>
      <c r="I1557" s="43">
        <v>86000</v>
      </c>
      <c r="J1557" s="45">
        <v>86000</v>
      </c>
      <c r="K1557" s="43">
        <v>88200</v>
      </c>
      <c r="L1557" s="41">
        <v>97.51</v>
      </c>
      <c r="M1557" s="11" t="s">
        <v>3699</v>
      </c>
      <c r="N1557" s="41">
        <v>0</v>
      </c>
      <c r="O1557" s="42"/>
      <c r="P1557" s="43">
        <v>82060</v>
      </c>
      <c r="Q1557" s="41" t="s">
        <v>3700</v>
      </c>
      <c r="R1557" s="43">
        <v>-88200</v>
      </c>
      <c r="S1557" s="41">
        <v>0</v>
      </c>
      <c r="T1557" s="7" t="s">
        <v>3701</v>
      </c>
      <c r="U1557" s="46" t="s">
        <v>3702</v>
      </c>
      <c r="V1557" s="41">
        <v>21.93</v>
      </c>
      <c r="W1557" s="12">
        <v>45784</v>
      </c>
      <c r="X1557" s="12">
        <v>45720</v>
      </c>
      <c r="Y1557" s="47">
        <v>34042</v>
      </c>
      <c r="Z1557" s="42"/>
      <c r="AA1557" s="14">
        <v>45785</v>
      </c>
      <c r="AB1557" s="67" t="s">
        <v>71</v>
      </c>
      <c r="AC1557" s="47">
        <v>17</v>
      </c>
      <c r="AD1557" s="47" t="s">
        <v>133</v>
      </c>
      <c r="AE1557" s="13">
        <v>1088243000</v>
      </c>
      <c r="AF1557" s="47" t="s">
        <v>3703</v>
      </c>
      <c r="AG1557" t="str">
        <f t="shared" si="49"/>
        <v>ADA FOTO</v>
      </c>
    </row>
    <row r="1558" spans="1:33" ht="15.75" hidden="1" customHeight="1" thickBot="1">
      <c r="A1558" t="str">
        <f t="shared" si="48"/>
        <v>060201084369000</v>
      </c>
      <c r="B1558" s="41">
        <v>1552</v>
      </c>
      <c r="C1558" s="42" t="s">
        <v>3728</v>
      </c>
      <c r="D1558" s="7" t="s">
        <v>334</v>
      </c>
      <c r="E1558" s="41">
        <v>60</v>
      </c>
      <c r="F1558" s="43">
        <v>9000</v>
      </c>
      <c r="G1558" s="44">
        <v>60</v>
      </c>
      <c r="H1558" s="43">
        <v>8700</v>
      </c>
      <c r="I1558" s="43">
        <v>522000</v>
      </c>
      <c r="J1558" s="45">
        <v>522000</v>
      </c>
      <c r="K1558" s="43">
        <v>530000</v>
      </c>
      <c r="L1558" s="41">
        <v>98.49</v>
      </c>
      <c r="M1558" s="11" t="s">
        <v>3699</v>
      </c>
      <c r="N1558" s="41">
        <v>0</v>
      </c>
      <c r="O1558" s="42"/>
      <c r="P1558" s="43">
        <v>513420</v>
      </c>
      <c r="Q1558" s="41" t="s">
        <v>3700</v>
      </c>
      <c r="R1558" s="43">
        <v>-530000</v>
      </c>
      <c r="S1558" s="41">
        <v>0</v>
      </c>
      <c r="T1558" s="7" t="s">
        <v>3701</v>
      </c>
      <c r="U1558" s="46" t="s">
        <v>3702</v>
      </c>
      <c r="V1558" s="41">
        <v>27.19</v>
      </c>
      <c r="W1558" s="12">
        <v>45712</v>
      </c>
      <c r="X1558" s="12">
        <v>45637</v>
      </c>
      <c r="Y1558" s="47">
        <v>39422</v>
      </c>
      <c r="Z1558" s="42"/>
      <c r="AA1558" s="14">
        <v>45785</v>
      </c>
      <c r="AB1558" s="67" t="s">
        <v>71</v>
      </c>
      <c r="AC1558" s="47">
        <v>17</v>
      </c>
      <c r="AD1558" s="47" t="s">
        <v>133</v>
      </c>
      <c r="AE1558" s="13">
        <v>1084369000</v>
      </c>
      <c r="AF1558" s="47" t="s">
        <v>3703</v>
      </c>
      <c r="AG1558" t="str">
        <f t="shared" si="49"/>
        <v>ADA FOTO</v>
      </c>
    </row>
    <row r="1559" spans="1:33" ht="15.75" hidden="1" customHeight="1" thickBot="1">
      <c r="A1559" t="str">
        <f t="shared" si="48"/>
        <v>060201088271000</v>
      </c>
      <c r="B1559" s="41">
        <v>1553</v>
      </c>
      <c r="C1559" s="42" t="s">
        <v>3817</v>
      </c>
      <c r="D1559" s="7" t="s">
        <v>595</v>
      </c>
      <c r="E1559" s="41">
        <v>40</v>
      </c>
      <c r="F1559" s="43">
        <v>3000</v>
      </c>
      <c r="G1559" s="44">
        <v>40</v>
      </c>
      <c r="H1559" s="43">
        <v>2875</v>
      </c>
      <c r="I1559" s="43">
        <v>115000</v>
      </c>
      <c r="J1559" s="45">
        <v>115000</v>
      </c>
      <c r="K1559" s="43">
        <v>113000</v>
      </c>
      <c r="L1559" s="41">
        <v>101.77</v>
      </c>
      <c r="M1559" s="11" t="s">
        <v>3707</v>
      </c>
      <c r="N1559" s="41">
        <v>0</v>
      </c>
      <c r="O1559" s="42"/>
      <c r="P1559" s="43">
        <v>115040</v>
      </c>
      <c r="Q1559" s="41" t="s">
        <v>3700</v>
      </c>
      <c r="R1559" s="43">
        <v>-113000</v>
      </c>
      <c r="S1559" s="41">
        <v>0</v>
      </c>
      <c r="T1559" s="7" t="s">
        <v>3701</v>
      </c>
      <c r="U1559" s="46" t="s">
        <v>3711</v>
      </c>
      <c r="V1559" s="50">
        <v>10358.14</v>
      </c>
      <c r="W1559" s="12">
        <v>45785</v>
      </c>
      <c r="X1559" s="12">
        <v>45775</v>
      </c>
      <c r="Y1559" s="47">
        <v>34042</v>
      </c>
      <c r="Z1559" s="42"/>
      <c r="AA1559" s="14">
        <v>45785</v>
      </c>
      <c r="AB1559" s="67" t="s">
        <v>71</v>
      </c>
      <c r="AC1559" s="47">
        <v>17</v>
      </c>
      <c r="AD1559" s="47" t="s">
        <v>133</v>
      </c>
      <c r="AE1559" s="13">
        <v>1088271000</v>
      </c>
      <c r="AF1559" s="47" t="s">
        <v>3703</v>
      </c>
      <c r="AG1559" t="str">
        <f t="shared" si="49"/>
        <v>ADA FOTO</v>
      </c>
    </row>
    <row r="1560" spans="1:33" ht="15.75" hidden="1" customHeight="1" thickBot="1">
      <c r="A1560" t="str">
        <f t="shared" si="48"/>
        <v>060201088263000</v>
      </c>
      <c r="B1560" s="41">
        <v>1554</v>
      </c>
      <c r="C1560" s="42" t="s">
        <v>3837</v>
      </c>
      <c r="D1560" s="7" t="s">
        <v>751</v>
      </c>
      <c r="E1560" s="41">
        <v>40</v>
      </c>
      <c r="F1560" s="43">
        <v>3000</v>
      </c>
      <c r="G1560" s="44">
        <v>40</v>
      </c>
      <c r="H1560" s="43">
        <v>2820</v>
      </c>
      <c r="I1560" s="43">
        <v>112800</v>
      </c>
      <c r="J1560" s="45">
        <v>112800</v>
      </c>
      <c r="K1560" s="43">
        <v>107500</v>
      </c>
      <c r="L1560" s="41">
        <v>104.93</v>
      </c>
      <c r="M1560" s="11" t="s">
        <v>3707</v>
      </c>
      <c r="N1560" s="41">
        <v>0</v>
      </c>
      <c r="O1560" s="42"/>
      <c r="P1560" s="43">
        <v>111720</v>
      </c>
      <c r="Q1560" s="41" t="s">
        <v>3700</v>
      </c>
      <c r="R1560" s="43">
        <v>-107500</v>
      </c>
      <c r="S1560" s="41">
        <v>0</v>
      </c>
      <c r="T1560" s="7" t="s">
        <v>3701</v>
      </c>
      <c r="U1560" s="46" t="s">
        <v>3702</v>
      </c>
      <c r="V1560" s="41">
        <v>33.53</v>
      </c>
      <c r="W1560" s="12">
        <v>45784</v>
      </c>
      <c r="X1560" s="12">
        <v>45775</v>
      </c>
      <c r="Y1560" s="47">
        <v>34042</v>
      </c>
      <c r="Z1560" s="42"/>
      <c r="AA1560" s="14">
        <v>45785</v>
      </c>
      <c r="AB1560" s="67" t="s">
        <v>71</v>
      </c>
      <c r="AC1560" s="47">
        <v>17</v>
      </c>
      <c r="AD1560" s="47" t="s">
        <v>133</v>
      </c>
      <c r="AE1560" s="13">
        <v>1088263000</v>
      </c>
      <c r="AF1560" s="47" t="s">
        <v>3703</v>
      </c>
      <c r="AG1560" t="str">
        <f t="shared" si="49"/>
        <v>ADA FOTO</v>
      </c>
    </row>
    <row r="1561" spans="1:33" ht="15.75" hidden="1" customHeight="1" thickBot="1">
      <c r="A1561" t="str">
        <f t="shared" si="48"/>
        <v>060201088264000</v>
      </c>
      <c r="B1561" s="41">
        <v>1555</v>
      </c>
      <c r="C1561" s="42" t="s">
        <v>3819</v>
      </c>
      <c r="D1561" s="7" t="s">
        <v>640</v>
      </c>
      <c r="E1561" s="41">
        <v>40</v>
      </c>
      <c r="F1561" s="43">
        <v>3100</v>
      </c>
      <c r="G1561" s="44">
        <v>40</v>
      </c>
      <c r="H1561" s="43">
        <v>2905</v>
      </c>
      <c r="I1561" s="43">
        <v>116200</v>
      </c>
      <c r="J1561" s="45">
        <v>116200</v>
      </c>
      <c r="K1561" s="43">
        <v>112500</v>
      </c>
      <c r="L1561" s="41">
        <v>103.29</v>
      </c>
      <c r="M1561" s="11" t="s">
        <v>3707</v>
      </c>
      <c r="N1561" s="41">
        <v>0</v>
      </c>
      <c r="O1561" s="42"/>
      <c r="P1561" s="43">
        <v>115040</v>
      </c>
      <c r="Q1561" s="41" t="s">
        <v>3700</v>
      </c>
      <c r="R1561" s="43">
        <v>-112500</v>
      </c>
      <c r="S1561" s="41">
        <v>0</v>
      </c>
      <c r="T1561" s="7" t="s">
        <v>3701</v>
      </c>
      <c r="U1561" s="46" t="s">
        <v>3702</v>
      </c>
      <c r="V1561" s="41">
        <v>65.91</v>
      </c>
      <c r="W1561" s="12">
        <v>45784</v>
      </c>
      <c r="X1561" s="12">
        <v>45728</v>
      </c>
      <c r="Y1561" s="47">
        <v>34042</v>
      </c>
      <c r="Z1561" s="42"/>
      <c r="AA1561" s="14">
        <v>45785</v>
      </c>
      <c r="AB1561" s="67" t="s">
        <v>71</v>
      </c>
      <c r="AC1561" s="47">
        <v>17</v>
      </c>
      <c r="AD1561" s="47" t="s">
        <v>133</v>
      </c>
      <c r="AE1561" s="13">
        <v>1088264000</v>
      </c>
      <c r="AF1561" s="47" t="s">
        <v>3703</v>
      </c>
      <c r="AG1561" t="str">
        <f t="shared" si="49"/>
        <v>ADA FOTO</v>
      </c>
    </row>
    <row r="1562" spans="1:33" ht="15.75" hidden="1" customHeight="1" thickBot="1">
      <c r="A1562" t="str">
        <f t="shared" si="48"/>
        <v>060201088137000</v>
      </c>
      <c r="B1562" s="41">
        <v>1556</v>
      </c>
      <c r="C1562" s="42" t="s">
        <v>3732</v>
      </c>
      <c r="D1562" s="7" t="s">
        <v>3569</v>
      </c>
      <c r="E1562" s="41">
        <v>24</v>
      </c>
      <c r="F1562" s="43">
        <v>4500</v>
      </c>
      <c r="G1562" s="44">
        <v>24</v>
      </c>
      <c r="H1562" s="43">
        <v>4283</v>
      </c>
      <c r="I1562" s="43">
        <v>102792</v>
      </c>
      <c r="J1562" s="45">
        <v>102792</v>
      </c>
      <c r="K1562" s="43">
        <v>97400</v>
      </c>
      <c r="L1562" s="41">
        <v>105.54</v>
      </c>
      <c r="M1562" s="11" t="s">
        <v>3707</v>
      </c>
      <c r="N1562" s="41">
        <v>0</v>
      </c>
      <c r="O1562" s="42"/>
      <c r="P1562" s="43">
        <v>100968</v>
      </c>
      <c r="Q1562" s="41" t="s">
        <v>3700</v>
      </c>
      <c r="R1562" s="43">
        <v>-97400</v>
      </c>
      <c r="S1562" s="41">
        <v>0</v>
      </c>
      <c r="T1562" s="7" t="s">
        <v>3701</v>
      </c>
      <c r="U1562" s="46" t="s">
        <v>3702</v>
      </c>
      <c r="V1562" s="41">
        <v>90.38</v>
      </c>
      <c r="W1562" s="12">
        <v>45785</v>
      </c>
      <c r="X1562" s="12">
        <v>45775</v>
      </c>
      <c r="Y1562" s="47">
        <v>34042</v>
      </c>
      <c r="Z1562" s="42"/>
      <c r="AA1562" s="14">
        <v>45785</v>
      </c>
      <c r="AB1562" s="67" t="s">
        <v>71</v>
      </c>
      <c r="AC1562" s="47">
        <v>17</v>
      </c>
      <c r="AD1562" s="47" t="s">
        <v>133</v>
      </c>
      <c r="AE1562" s="13">
        <v>1088137000</v>
      </c>
      <c r="AF1562" s="47" t="s">
        <v>3703</v>
      </c>
      <c r="AG1562" t="str">
        <f t="shared" si="49"/>
        <v>ADA FOTO</v>
      </c>
    </row>
    <row r="1563" spans="1:33" ht="15.75" hidden="1" customHeight="1" thickBot="1">
      <c r="A1563" t="str">
        <f t="shared" si="48"/>
        <v>060201035633000</v>
      </c>
      <c r="B1563" s="6">
        <v>1557</v>
      </c>
      <c r="C1563" s="7" t="s">
        <v>3733</v>
      </c>
      <c r="D1563" s="7" t="s">
        <v>208</v>
      </c>
      <c r="E1563" s="41">
        <v>20</v>
      </c>
      <c r="F1563" s="43">
        <v>7600</v>
      </c>
      <c r="G1563" s="44">
        <v>20</v>
      </c>
      <c r="H1563" s="43">
        <v>7370</v>
      </c>
      <c r="I1563" s="8">
        <v>147400</v>
      </c>
      <c r="J1563" s="15">
        <v>147400</v>
      </c>
      <c r="K1563" s="8">
        <v>147200</v>
      </c>
      <c r="L1563" s="6">
        <v>100.14</v>
      </c>
      <c r="M1563" s="11" t="s">
        <v>3707</v>
      </c>
      <c r="N1563" s="41">
        <v>0</v>
      </c>
      <c r="O1563" s="42"/>
      <c r="P1563" s="43">
        <v>147100</v>
      </c>
      <c r="Q1563" s="41" t="s">
        <v>3700</v>
      </c>
      <c r="R1563" s="43">
        <v>-147200</v>
      </c>
      <c r="S1563" s="41">
        <v>0</v>
      </c>
      <c r="T1563" s="7" t="s">
        <v>3701</v>
      </c>
      <c r="U1563" s="46" t="s">
        <v>3711</v>
      </c>
      <c r="V1563" s="50">
        <v>25.77</v>
      </c>
      <c r="W1563" s="12">
        <v>45785</v>
      </c>
      <c r="X1563" s="12">
        <v>45729</v>
      </c>
      <c r="Y1563" s="47">
        <v>40424</v>
      </c>
      <c r="Z1563" s="42"/>
      <c r="AA1563" s="14">
        <v>45785</v>
      </c>
      <c r="AB1563" s="67" t="s">
        <v>71</v>
      </c>
      <c r="AC1563" s="47">
        <v>17</v>
      </c>
      <c r="AD1563" s="47" t="s">
        <v>133</v>
      </c>
      <c r="AE1563" s="13">
        <v>1035633000</v>
      </c>
      <c r="AF1563" s="47" t="s">
        <v>3703</v>
      </c>
      <c r="AG1563" t="str">
        <f t="shared" si="49"/>
        <v>ADA FOTO</v>
      </c>
    </row>
    <row r="1564" spans="1:33" ht="15.75" hidden="1" customHeight="1" thickBot="1">
      <c r="A1564" t="str">
        <f t="shared" si="48"/>
        <v>060201035634000</v>
      </c>
      <c r="B1564" s="41">
        <v>1558</v>
      </c>
      <c r="C1564" s="42" t="s">
        <v>3734</v>
      </c>
      <c r="D1564" s="7" t="s">
        <v>214</v>
      </c>
      <c r="E1564" s="41">
        <v>20</v>
      </c>
      <c r="F1564" s="43">
        <v>10400</v>
      </c>
      <c r="G1564" s="44">
        <v>20</v>
      </c>
      <c r="H1564" s="43">
        <v>10100</v>
      </c>
      <c r="I1564" s="43">
        <v>202000</v>
      </c>
      <c r="J1564" s="45">
        <v>202000</v>
      </c>
      <c r="K1564" s="43">
        <v>201500</v>
      </c>
      <c r="L1564" s="41">
        <v>100.25</v>
      </c>
      <c r="M1564" s="11" t="s">
        <v>3707</v>
      </c>
      <c r="N1564" s="41">
        <v>0</v>
      </c>
      <c r="O1564" s="42"/>
      <c r="P1564" s="43">
        <v>199900</v>
      </c>
      <c r="Q1564" s="41" t="s">
        <v>3700</v>
      </c>
      <c r="R1564" s="43">
        <v>-201500</v>
      </c>
      <c r="S1564" s="41">
        <v>0</v>
      </c>
      <c r="T1564" s="7" t="s">
        <v>3701</v>
      </c>
      <c r="U1564" s="46" t="s">
        <v>3711</v>
      </c>
      <c r="V1564" s="41">
        <v>4.9800000000000004</v>
      </c>
      <c r="W1564" s="12">
        <v>45689</v>
      </c>
      <c r="X1564" s="12">
        <v>45604</v>
      </c>
      <c r="Y1564" s="47">
        <v>40424</v>
      </c>
      <c r="Z1564" s="42"/>
      <c r="AA1564" s="14">
        <v>45785</v>
      </c>
      <c r="AB1564" s="67" t="s">
        <v>71</v>
      </c>
      <c r="AC1564" s="47">
        <v>17</v>
      </c>
      <c r="AD1564" s="47" t="s">
        <v>133</v>
      </c>
      <c r="AE1564" s="13">
        <v>1035634000</v>
      </c>
      <c r="AF1564" s="47" t="s">
        <v>3703</v>
      </c>
      <c r="AG1564" t="str">
        <f t="shared" si="49"/>
        <v>ADA FOTO</v>
      </c>
    </row>
    <row r="1565" spans="1:33" ht="15.75" hidden="1" customHeight="1" thickBot="1">
      <c r="A1565" t="str">
        <f t="shared" si="48"/>
        <v>060201088171000</v>
      </c>
      <c r="B1565" s="41">
        <v>1559</v>
      </c>
      <c r="C1565" s="42" t="s">
        <v>3735</v>
      </c>
      <c r="D1565" s="7" t="s">
        <v>358</v>
      </c>
      <c r="E1565" s="41">
        <v>40</v>
      </c>
      <c r="F1565" s="43">
        <v>3000</v>
      </c>
      <c r="G1565" s="44">
        <v>40</v>
      </c>
      <c r="H1565" s="43">
        <v>2820</v>
      </c>
      <c r="I1565" s="43">
        <v>112800</v>
      </c>
      <c r="J1565" s="45">
        <v>112800</v>
      </c>
      <c r="K1565" s="43">
        <v>112600</v>
      </c>
      <c r="L1565" s="41">
        <v>100.18</v>
      </c>
      <c r="M1565" s="11" t="s">
        <v>3707</v>
      </c>
      <c r="N1565" s="41">
        <v>0</v>
      </c>
      <c r="O1565" s="42"/>
      <c r="P1565" s="43">
        <v>111920</v>
      </c>
      <c r="Q1565" s="41" t="s">
        <v>3700</v>
      </c>
      <c r="R1565" s="43">
        <v>-112600</v>
      </c>
      <c r="S1565" s="41">
        <v>0</v>
      </c>
      <c r="T1565" s="7" t="s">
        <v>3701</v>
      </c>
      <c r="U1565" s="46" t="s">
        <v>3711</v>
      </c>
      <c r="V1565" s="41">
        <v>845.33</v>
      </c>
      <c r="W1565" s="12">
        <v>45784</v>
      </c>
      <c r="X1565" s="12">
        <v>45771</v>
      </c>
      <c r="Y1565" s="47">
        <v>31217</v>
      </c>
      <c r="Z1565" s="42"/>
      <c r="AA1565" s="14">
        <v>45785</v>
      </c>
      <c r="AB1565" s="67" t="s">
        <v>71</v>
      </c>
      <c r="AC1565" s="47">
        <v>17</v>
      </c>
      <c r="AD1565" s="47" t="s">
        <v>133</v>
      </c>
      <c r="AE1565" s="13">
        <v>1088171000</v>
      </c>
      <c r="AF1565" s="47" t="s">
        <v>3703</v>
      </c>
      <c r="AG1565" t="str">
        <f t="shared" si="49"/>
        <v>ADA FOTO</v>
      </c>
    </row>
    <row r="1566" spans="1:33" ht="15.75" hidden="1" customHeight="1" thickBot="1">
      <c r="A1566" t="str">
        <f t="shared" si="48"/>
        <v>060201088175000</v>
      </c>
      <c r="B1566" s="6">
        <v>1560</v>
      </c>
      <c r="C1566" s="7" t="s">
        <v>3736</v>
      </c>
      <c r="D1566" s="7" t="s">
        <v>364</v>
      </c>
      <c r="E1566" s="41">
        <v>40</v>
      </c>
      <c r="F1566" s="43">
        <v>2900</v>
      </c>
      <c r="G1566" s="44">
        <v>40</v>
      </c>
      <c r="H1566" s="43">
        <v>2725</v>
      </c>
      <c r="I1566" s="8">
        <v>109000</v>
      </c>
      <c r="J1566" s="15">
        <v>109000</v>
      </c>
      <c r="K1566" s="8">
        <v>108000</v>
      </c>
      <c r="L1566" s="6">
        <v>100.93</v>
      </c>
      <c r="M1566" s="11" t="s">
        <v>3707</v>
      </c>
      <c r="N1566" s="41">
        <v>0</v>
      </c>
      <c r="O1566" s="42"/>
      <c r="P1566" s="43">
        <v>108600</v>
      </c>
      <c r="Q1566" s="41" t="s">
        <v>3700</v>
      </c>
      <c r="R1566" s="43">
        <v>-108000</v>
      </c>
      <c r="S1566" s="41">
        <v>0</v>
      </c>
      <c r="T1566" s="7" t="s">
        <v>3701</v>
      </c>
      <c r="U1566" s="46" t="s">
        <v>3702</v>
      </c>
      <c r="V1566" s="50">
        <v>249.14</v>
      </c>
      <c r="W1566" s="12">
        <v>45784</v>
      </c>
      <c r="X1566" s="12">
        <v>45758</v>
      </c>
      <c r="Y1566" s="47">
        <v>31217</v>
      </c>
      <c r="Z1566" s="42"/>
      <c r="AA1566" s="14">
        <v>45785</v>
      </c>
      <c r="AB1566" s="67" t="s">
        <v>71</v>
      </c>
      <c r="AC1566" s="47">
        <v>17</v>
      </c>
      <c r="AD1566" s="47" t="s">
        <v>133</v>
      </c>
      <c r="AE1566" s="13">
        <v>1088175000</v>
      </c>
      <c r="AF1566" s="47" t="s">
        <v>3703</v>
      </c>
      <c r="AG1566" t="str">
        <f t="shared" si="49"/>
        <v>ADA FOTO</v>
      </c>
    </row>
    <row r="1567" spans="1:33" ht="15.75" hidden="1" customHeight="1" thickBot="1">
      <c r="A1567" t="str">
        <f t="shared" si="48"/>
        <v>060201137215000</v>
      </c>
      <c r="B1567" s="6">
        <v>1561</v>
      </c>
      <c r="C1567" s="7" t="s">
        <v>3737</v>
      </c>
      <c r="D1567" s="7" t="s">
        <v>3594</v>
      </c>
      <c r="E1567" s="41">
        <v>42</v>
      </c>
      <c r="F1567" s="43">
        <v>10000</v>
      </c>
      <c r="G1567" s="44">
        <v>0</v>
      </c>
      <c r="H1567" s="43">
        <v>0</v>
      </c>
      <c r="I1567" s="8">
        <v>420000</v>
      </c>
      <c r="J1567" s="15">
        <v>420000</v>
      </c>
      <c r="K1567" s="8">
        <v>371900</v>
      </c>
      <c r="L1567" s="6">
        <v>112.93</v>
      </c>
      <c r="M1567" s="11" t="s">
        <v>3707</v>
      </c>
      <c r="N1567" s="41">
        <v>0</v>
      </c>
      <c r="O1567" s="42"/>
      <c r="P1567" s="43">
        <v>378714</v>
      </c>
      <c r="Q1567" s="41" t="s">
        <v>3700</v>
      </c>
      <c r="R1567" s="43">
        <v>-371900</v>
      </c>
      <c r="S1567" s="41">
        <v>0</v>
      </c>
      <c r="T1567" s="7" t="s">
        <v>3701</v>
      </c>
      <c r="U1567" s="46" t="s">
        <v>3702</v>
      </c>
      <c r="V1567" s="41">
        <v>5.76</v>
      </c>
      <c r="W1567" s="12">
        <v>45760</v>
      </c>
      <c r="X1567" s="12">
        <v>45719</v>
      </c>
      <c r="Y1567" s="47">
        <v>28031</v>
      </c>
      <c r="Z1567" s="42">
        <v>0</v>
      </c>
      <c r="AA1567" s="14">
        <v>45785</v>
      </c>
      <c r="AB1567" s="67" t="s">
        <v>71</v>
      </c>
      <c r="AC1567" s="47">
        <v>19</v>
      </c>
      <c r="AD1567" s="47" t="s">
        <v>133</v>
      </c>
      <c r="AE1567" s="13">
        <v>1137215000</v>
      </c>
      <c r="AF1567" s="47" t="s">
        <v>3703</v>
      </c>
      <c r="AG1567" t="str">
        <f t="shared" si="49"/>
        <v>ADA FOTO</v>
      </c>
    </row>
    <row r="1568" spans="1:33" ht="15.75" hidden="1" customHeight="1" thickBot="1">
      <c r="A1568" t="str">
        <f t="shared" si="48"/>
        <v>060201089525000</v>
      </c>
      <c r="B1568" s="41">
        <v>1562</v>
      </c>
      <c r="C1568" s="42" t="s">
        <v>3738</v>
      </c>
      <c r="D1568" s="7" t="s">
        <v>2549</v>
      </c>
      <c r="E1568" s="41">
        <v>144</v>
      </c>
      <c r="F1568" s="43">
        <v>4400</v>
      </c>
      <c r="G1568" s="44">
        <v>0</v>
      </c>
      <c r="H1568" s="43">
        <v>0</v>
      </c>
      <c r="I1568" s="43">
        <v>633600</v>
      </c>
      <c r="J1568" s="45">
        <v>633600</v>
      </c>
      <c r="K1568" s="43">
        <v>504000</v>
      </c>
      <c r="L1568" s="41">
        <v>125.71</v>
      </c>
      <c r="M1568" s="11" t="s">
        <v>3707</v>
      </c>
      <c r="N1568" s="41">
        <v>0</v>
      </c>
      <c r="O1568" s="42"/>
      <c r="P1568" s="43">
        <v>554112</v>
      </c>
      <c r="Q1568" s="41" t="s">
        <v>3700</v>
      </c>
      <c r="R1568" s="43">
        <v>-504000</v>
      </c>
      <c r="S1568" s="41">
        <v>0</v>
      </c>
      <c r="T1568" s="7" t="s">
        <v>3701</v>
      </c>
      <c r="U1568" s="46" t="s">
        <v>3711</v>
      </c>
      <c r="V1568" s="41">
        <v>63.32</v>
      </c>
      <c r="W1568" s="12">
        <v>45783</v>
      </c>
      <c r="X1568" s="12">
        <v>45615</v>
      </c>
      <c r="Y1568" s="47">
        <v>28031</v>
      </c>
      <c r="Z1568" s="42">
        <v>0</v>
      </c>
      <c r="AA1568" s="14">
        <v>45785</v>
      </c>
      <c r="AB1568" s="67" t="s">
        <v>71</v>
      </c>
      <c r="AC1568" s="47">
        <v>19</v>
      </c>
      <c r="AD1568" s="47" t="s">
        <v>133</v>
      </c>
      <c r="AE1568" s="13">
        <v>1089525000</v>
      </c>
      <c r="AF1568" s="47" t="s">
        <v>3703</v>
      </c>
      <c r="AG1568" t="str">
        <f t="shared" si="49"/>
        <v>ADA FOTO</v>
      </c>
    </row>
    <row r="1569" spans="1:33" ht="15.75" hidden="1" customHeight="1" thickBot="1">
      <c r="A1569" t="str">
        <f t="shared" si="48"/>
        <v>060201118289000</v>
      </c>
      <c r="B1569" s="41">
        <v>1563</v>
      </c>
      <c r="C1569" s="42" t="s">
        <v>3739</v>
      </c>
      <c r="D1569" s="7" t="s">
        <v>2575</v>
      </c>
      <c r="E1569" s="41">
        <v>12</v>
      </c>
      <c r="F1569" s="43">
        <v>27600</v>
      </c>
      <c r="G1569" s="44">
        <v>0</v>
      </c>
      <c r="H1569" s="43">
        <v>0</v>
      </c>
      <c r="I1569" s="43">
        <v>331200</v>
      </c>
      <c r="J1569" s="45">
        <v>331200</v>
      </c>
      <c r="K1569" s="43">
        <v>280800</v>
      </c>
      <c r="L1569" s="41">
        <v>117.95</v>
      </c>
      <c r="M1569" s="11" t="s">
        <v>3707</v>
      </c>
      <c r="N1569" s="41">
        <v>0</v>
      </c>
      <c r="O1569" s="42"/>
      <c r="P1569" s="43">
        <v>364080</v>
      </c>
      <c r="Q1569" s="41" t="s">
        <v>3700</v>
      </c>
      <c r="R1569" s="43">
        <v>-280800</v>
      </c>
      <c r="S1569" s="41">
        <v>0</v>
      </c>
      <c r="T1569" s="7" t="s">
        <v>3701</v>
      </c>
      <c r="U1569" s="46" t="s">
        <v>3702</v>
      </c>
      <c r="V1569" s="50">
        <v>6.43</v>
      </c>
      <c r="W1569" s="12">
        <v>45713</v>
      </c>
      <c r="X1569" s="12">
        <v>45685</v>
      </c>
      <c r="Y1569" s="47">
        <v>24534</v>
      </c>
      <c r="Z1569" s="42">
        <v>0</v>
      </c>
      <c r="AA1569" s="14">
        <v>45785</v>
      </c>
      <c r="AB1569" s="67" t="s">
        <v>71</v>
      </c>
      <c r="AC1569" s="47">
        <v>19</v>
      </c>
      <c r="AD1569" s="47" t="s">
        <v>133</v>
      </c>
      <c r="AE1569" s="13">
        <v>1118289000</v>
      </c>
      <c r="AF1569" s="47" t="s">
        <v>3703</v>
      </c>
      <c r="AG1569" t="str">
        <f t="shared" si="49"/>
        <v>ADA FOTO</v>
      </c>
    </row>
    <row r="1570" spans="1:33" ht="15.75" customHeight="1" thickBot="1">
      <c r="A1570" t="str">
        <f t="shared" si="48"/>
        <v>060201053801000</v>
      </c>
      <c r="B1570" s="6">
        <v>1564</v>
      </c>
      <c r="C1570" s="7" t="s">
        <v>3740</v>
      </c>
      <c r="D1570" s="7" t="s">
        <v>2504</v>
      </c>
      <c r="E1570" s="41">
        <v>12</v>
      </c>
      <c r="F1570" s="43">
        <v>53800</v>
      </c>
      <c r="G1570" s="44">
        <v>0</v>
      </c>
      <c r="H1570" s="43">
        <v>0</v>
      </c>
      <c r="I1570" s="8">
        <v>645600</v>
      </c>
      <c r="J1570" s="15">
        <v>645600</v>
      </c>
      <c r="K1570" s="8">
        <v>606000</v>
      </c>
      <c r="L1570" s="6">
        <v>106.53</v>
      </c>
      <c r="M1570" s="11" t="s">
        <v>3842</v>
      </c>
      <c r="N1570" s="41">
        <v>0</v>
      </c>
      <c r="O1570" s="42"/>
      <c r="P1570" s="43">
        <v>555240</v>
      </c>
      <c r="Q1570" s="41" t="s">
        <v>3700</v>
      </c>
      <c r="R1570" s="43">
        <v>-606000</v>
      </c>
      <c r="S1570" s="41">
        <v>0</v>
      </c>
      <c r="T1570" s="7" t="s">
        <v>3701</v>
      </c>
      <c r="U1570" s="46" t="s">
        <v>3702</v>
      </c>
      <c r="V1570" s="50">
        <v>0.84</v>
      </c>
      <c r="W1570" s="12">
        <v>45723</v>
      </c>
      <c r="X1570" s="12">
        <v>45685</v>
      </c>
      <c r="Y1570" s="47">
        <v>21755</v>
      </c>
      <c r="Z1570" s="42">
        <v>0</v>
      </c>
      <c r="AA1570" s="14">
        <v>45785</v>
      </c>
      <c r="AB1570" s="67" t="s">
        <v>71</v>
      </c>
      <c r="AC1570" s="47">
        <v>19</v>
      </c>
      <c r="AD1570" s="47" t="s">
        <v>133</v>
      </c>
      <c r="AE1570" s="13">
        <v>1053801000</v>
      </c>
      <c r="AF1570" s="47" t="s">
        <v>3703</v>
      </c>
      <c r="AG1570" t="str">
        <f t="shared" si="49"/>
        <v>TIDAK ADA</v>
      </c>
    </row>
    <row r="1571" spans="1:33" ht="15.75" hidden="1" customHeight="1" thickBot="1">
      <c r="A1571" t="str">
        <f t="shared" si="48"/>
        <v>060201066078000</v>
      </c>
      <c r="B1571" s="6">
        <v>1565</v>
      </c>
      <c r="C1571" s="7" t="s">
        <v>3741</v>
      </c>
      <c r="D1571" s="7" t="s">
        <v>2514</v>
      </c>
      <c r="E1571" s="41">
        <v>42</v>
      </c>
      <c r="F1571" s="43">
        <v>10200</v>
      </c>
      <c r="G1571" s="44">
        <v>0</v>
      </c>
      <c r="H1571" s="43">
        <v>0</v>
      </c>
      <c r="I1571" s="8">
        <v>428400</v>
      </c>
      <c r="J1571" s="15">
        <v>428400</v>
      </c>
      <c r="K1571" s="8">
        <v>0</v>
      </c>
      <c r="L1571" s="6" t="s">
        <v>3700</v>
      </c>
      <c r="M1571" s="11" t="s">
        <v>3809</v>
      </c>
      <c r="N1571" s="41">
        <v>0</v>
      </c>
      <c r="O1571" s="42"/>
      <c r="P1571" s="43">
        <v>369852</v>
      </c>
      <c r="Q1571" s="41" t="s">
        <v>3700</v>
      </c>
      <c r="R1571" s="43">
        <v>0</v>
      </c>
      <c r="S1571" s="41" t="s">
        <v>3810</v>
      </c>
      <c r="T1571" s="7" t="s">
        <v>3701</v>
      </c>
      <c r="U1571" s="46" t="s">
        <v>3702</v>
      </c>
      <c r="V1571" s="41">
        <v>0.45</v>
      </c>
      <c r="W1571" s="12">
        <v>45767</v>
      </c>
      <c r="X1571" s="12">
        <v>45266</v>
      </c>
      <c r="Y1571" s="47">
        <v>21755</v>
      </c>
      <c r="Z1571" s="42"/>
      <c r="AA1571" s="14">
        <v>45785</v>
      </c>
      <c r="AB1571" s="67" t="s">
        <v>71</v>
      </c>
      <c r="AC1571" s="47">
        <v>19</v>
      </c>
      <c r="AD1571" s="47" t="s">
        <v>133</v>
      </c>
      <c r="AE1571" s="13">
        <v>1066078000</v>
      </c>
      <c r="AF1571" s="47" t="s">
        <v>3703</v>
      </c>
      <c r="AG1571" t="str">
        <f t="shared" si="49"/>
        <v>TIDAK ADA</v>
      </c>
    </row>
    <row r="1572" spans="1:33" ht="15.75" hidden="1" customHeight="1" thickBot="1">
      <c r="A1572" t="str">
        <f t="shared" si="48"/>
        <v>060201089541000</v>
      </c>
      <c r="B1572" s="41">
        <v>1566</v>
      </c>
      <c r="C1572" s="42" t="s">
        <v>3742</v>
      </c>
      <c r="D1572" s="7" t="s">
        <v>2554</v>
      </c>
      <c r="E1572" s="41">
        <v>144</v>
      </c>
      <c r="F1572" s="43">
        <v>6000</v>
      </c>
      <c r="G1572" s="44">
        <v>0</v>
      </c>
      <c r="H1572" s="43">
        <v>0</v>
      </c>
      <c r="I1572" s="43">
        <v>864000</v>
      </c>
      <c r="J1572" s="45">
        <v>864000</v>
      </c>
      <c r="K1572" s="43">
        <v>648500</v>
      </c>
      <c r="L1572" s="41">
        <v>133.22999999999999</v>
      </c>
      <c r="M1572" s="11" t="s">
        <v>3707</v>
      </c>
      <c r="N1572" s="41">
        <v>0</v>
      </c>
      <c r="O1572" s="42"/>
      <c r="P1572" s="43">
        <v>613008</v>
      </c>
      <c r="Q1572" s="41" t="s">
        <v>3700</v>
      </c>
      <c r="R1572" s="43">
        <v>-648500</v>
      </c>
      <c r="S1572" s="41">
        <v>0</v>
      </c>
      <c r="T1572" s="7" t="s">
        <v>3701</v>
      </c>
      <c r="U1572" s="46" t="s">
        <v>3711</v>
      </c>
      <c r="V1572" s="41">
        <v>102.39</v>
      </c>
      <c r="W1572" s="12">
        <v>45784</v>
      </c>
      <c r="X1572" s="12">
        <v>45772</v>
      </c>
      <c r="Y1572" s="47">
        <v>28331</v>
      </c>
      <c r="Z1572" s="42">
        <v>0</v>
      </c>
      <c r="AA1572" s="14">
        <v>45785</v>
      </c>
      <c r="AB1572" s="67" t="s">
        <v>71</v>
      </c>
      <c r="AC1572" s="47">
        <v>19</v>
      </c>
      <c r="AD1572" s="47" t="s">
        <v>133</v>
      </c>
      <c r="AE1572" s="13">
        <v>1089541000</v>
      </c>
      <c r="AF1572" s="47" t="s">
        <v>3703</v>
      </c>
      <c r="AG1572" t="str">
        <f t="shared" si="49"/>
        <v>ADA FOTO</v>
      </c>
    </row>
    <row r="1573" spans="1:33" ht="15.75" hidden="1" customHeight="1" thickBot="1">
      <c r="A1573" t="str">
        <f t="shared" si="48"/>
        <v>060201065842000</v>
      </c>
      <c r="B1573" s="41">
        <v>1567</v>
      </c>
      <c r="C1573" s="42" t="s">
        <v>3743</v>
      </c>
      <c r="D1573" s="7" t="s">
        <v>2509</v>
      </c>
      <c r="E1573" s="41">
        <v>48</v>
      </c>
      <c r="F1573" s="43">
        <v>12700</v>
      </c>
      <c r="G1573" s="44">
        <v>0</v>
      </c>
      <c r="H1573" s="43">
        <v>0</v>
      </c>
      <c r="I1573" s="43">
        <v>609600</v>
      </c>
      <c r="J1573" s="48">
        <v>609600</v>
      </c>
      <c r="K1573" s="49">
        <v>619400</v>
      </c>
      <c r="L1573" s="41">
        <v>98.42</v>
      </c>
      <c r="M1573" s="11" t="s">
        <v>3699</v>
      </c>
      <c r="N1573" s="41">
        <v>0</v>
      </c>
      <c r="O1573" s="42"/>
      <c r="P1573" s="43">
        <v>602352</v>
      </c>
      <c r="Q1573" s="41" t="s">
        <v>3700</v>
      </c>
      <c r="R1573" s="43">
        <v>-619400</v>
      </c>
      <c r="S1573" s="41">
        <v>0</v>
      </c>
      <c r="T1573" s="7" t="s">
        <v>3701</v>
      </c>
      <c r="U1573" s="46" t="s">
        <v>3711</v>
      </c>
      <c r="V1573" s="41">
        <v>14.39</v>
      </c>
      <c r="W1573" s="12">
        <v>45784</v>
      </c>
      <c r="X1573" s="12">
        <v>45772</v>
      </c>
      <c r="Y1573" s="47">
        <v>28331</v>
      </c>
      <c r="Z1573" s="42">
        <v>0</v>
      </c>
      <c r="AA1573" s="14">
        <v>45785</v>
      </c>
      <c r="AB1573" s="67" t="s">
        <v>71</v>
      </c>
      <c r="AC1573" s="47">
        <v>19</v>
      </c>
      <c r="AD1573" s="47" t="s">
        <v>133</v>
      </c>
      <c r="AE1573" s="13">
        <v>1065842000</v>
      </c>
      <c r="AF1573" s="47" t="s">
        <v>3703</v>
      </c>
      <c r="AG1573" t="str">
        <f t="shared" si="49"/>
        <v>ADA FOTO</v>
      </c>
    </row>
    <row r="1574" spans="1:33" ht="15.75" hidden="1" customHeight="1" thickBot="1">
      <c r="A1574" t="str">
        <f t="shared" si="48"/>
        <v>060201038533000</v>
      </c>
      <c r="B1574" s="6">
        <v>1568</v>
      </c>
      <c r="C1574" s="7" t="s">
        <v>3744</v>
      </c>
      <c r="D1574" s="7" t="s">
        <v>2499</v>
      </c>
      <c r="E1574" s="41">
        <v>12</v>
      </c>
      <c r="F1574" s="43">
        <v>26500</v>
      </c>
      <c r="G1574" s="44">
        <v>0</v>
      </c>
      <c r="H1574" s="43">
        <v>0</v>
      </c>
      <c r="I1574" s="8">
        <v>318000</v>
      </c>
      <c r="J1574" s="9">
        <v>318000</v>
      </c>
      <c r="K1574" s="10">
        <v>310000</v>
      </c>
      <c r="L1574" s="6">
        <v>102.58</v>
      </c>
      <c r="M1574" s="11" t="s">
        <v>3707</v>
      </c>
      <c r="N1574" s="41">
        <v>0</v>
      </c>
      <c r="O1574" s="42"/>
      <c r="P1574" s="43">
        <v>269652</v>
      </c>
      <c r="Q1574" s="41" t="s">
        <v>3700</v>
      </c>
      <c r="R1574" s="43">
        <v>-310000</v>
      </c>
      <c r="S1574" s="41">
        <v>0</v>
      </c>
      <c r="T1574" s="7" t="s">
        <v>3701</v>
      </c>
      <c r="U1574" s="46" t="s">
        <v>3711</v>
      </c>
      <c r="V1574" s="41">
        <v>2.04</v>
      </c>
      <c r="W1574" s="12">
        <v>45784</v>
      </c>
      <c r="X1574" s="12">
        <v>45513</v>
      </c>
      <c r="Y1574" s="47">
        <v>28031</v>
      </c>
      <c r="Z1574" s="42">
        <v>0</v>
      </c>
      <c r="AA1574" s="14">
        <v>45785</v>
      </c>
      <c r="AB1574" s="67" t="s">
        <v>71</v>
      </c>
      <c r="AC1574" s="47">
        <v>19</v>
      </c>
      <c r="AD1574" s="47" t="s">
        <v>133</v>
      </c>
      <c r="AE1574" s="13">
        <v>1038533000</v>
      </c>
      <c r="AF1574" s="47" t="s">
        <v>3703</v>
      </c>
      <c r="AG1574" t="str">
        <f t="shared" si="49"/>
        <v>ADA FOTO</v>
      </c>
    </row>
    <row r="1575" spans="1:33" ht="15.75" hidden="1" customHeight="1" thickBot="1">
      <c r="A1575" t="str">
        <f t="shared" si="48"/>
        <v>060201001860000</v>
      </c>
      <c r="B1575" s="41">
        <v>1569</v>
      </c>
      <c r="C1575" s="42" t="s">
        <v>3745</v>
      </c>
      <c r="D1575" s="7" t="s">
        <v>2488</v>
      </c>
      <c r="E1575" s="41">
        <v>30</v>
      </c>
      <c r="F1575" s="43">
        <v>48200</v>
      </c>
      <c r="G1575" s="44">
        <v>30</v>
      </c>
      <c r="H1575" s="43">
        <v>47800</v>
      </c>
      <c r="I1575" s="43">
        <v>1434000</v>
      </c>
      <c r="J1575" s="45">
        <v>1434000</v>
      </c>
      <c r="K1575" s="43">
        <v>1245000</v>
      </c>
      <c r="L1575" s="41">
        <v>115.18</v>
      </c>
      <c r="M1575" s="11" t="s">
        <v>3707</v>
      </c>
      <c r="N1575" s="41">
        <v>0</v>
      </c>
      <c r="O1575" s="42"/>
      <c r="P1575" s="43">
        <v>1320240</v>
      </c>
      <c r="Q1575" s="41" t="s">
        <v>3700</v>
      </c>
      <c r="R1575" s="43">
        <v>-1245000</v>
      </c>
      <c r="S1575" s="41">
        <v>0</v>
      </c>
      <c r="T1575" s="7" t="s">
        <v>3701</v>
      </c>
      <c r="U1575" s="46" t="s">
        <v>3702</v>
      </c>
      <c r="V1575" s="50">
        <v>0.78</v>
      </c>
      <c r="W1575" s="12">
        <v>45785</v>
      </c>
      <c r="X1575" s="12">
        <v>45737</v>
      </c>
      <c r="Y1575" s="47">
        <v>34980</v>
      </c>
      <c r="Z1575" s="42">
        <v>0</v>
      </c>
      <c r="AA1575" s="14">
        <v>45785</v>
      </c>
      <c r="AB1575" s="67" t="s">
        <v>71</v>
      </c>
      <c r="AC1575" s="47">
        <v>19</v>
      </c>
      <c r="AD1575" s="47" t="s">
        <v>133</v>
      </c>
      <c r="AE1575" s="13">
        <v>1001860000</v>
      </c>
      <c r="AF1575" s="47" t="s">
        <v>3703</v>
      </c>
      <c r="AG1575" t="str">
        <f t="shared" si="49"/>
        <v>ADA FOTO</v>
      </c>
    </row>
    <row r="1576" spans="1:33" ht="15.75" hidden="1" customHeight="1" thickBot="1">
      <c r="A1576" t="str">
        <f t="shared" si="48"/>
        <v>060201072188000</v>
      </c>
      <c r="B1576" s="41">
        <v>1570</v>
      </c>
      <c r="C1576" s="42" t="s">
        <v>3746</v>
      </c>
      <c r="D1576" s="7" t="s">
        <v>2524</v>
      </c>
      <c r="E1576" s="41">
        <v>42</v>
      </c>
      <c r="F1576" s="43">
        <v>9500</v>
      </c>
      <c r="G1576" s="44">
        <v>0</v>
      </c>
      <c r="H1576" s="43">
        <v>0</v>
      </c>
      <c r="I1576" s="43">
        <v>399000</v>
      </c>
      <c r="J1576" s="45">
        <v>399000</v>
      </c>
      <c r="K1576" s="43">
        <v>380085</v>
      </c>
      <c r="L1576" s="41">
        <v>104.98</v>
      </c>
      <c r="M1576" s="11" t="s">
        <v>3707</v>
      </c>
      <c r="N1576" s="41">
        <v>0</v>
      </c>
      <c r="O1576" s="42"/>
      <c r="P1576" s="43">
        <v>397488</v>
      </c>
      <c r="Q1576" s="41" t="s">
        <v>3700</v>
      </c>
      <c r="R1576" s="43">
        <v>-380085</v>
      </c>
      <c r="S1576" s="41">
        <v>0</v>
      </c>
      <c r="T1576" s="7" t="s">
        <v>3701</v>
      </c>
      <c r="U1576" s="46" t="s">
        <v>3711</v>
      </c>
      <c r="V1576" s="41">
        <v>17.39</v>
      </c>
      <c r="W1576" s="12">
        <v>45784</v>
      </c>
      <c r="X1576" s="12">
        <v>45499</v>
      </c>
      <c r="Y1576" s="47">
        <v>28031</v>
      </c>
      <c r="Z1576" s="42">
        <v>0</v>
      </c>
      <c r="AA1576" s="14">
        <v>45785</v>
      </c>
      <c r="AB1576" s="67" t="s">
        <v>71</v>
      </c>
      <c r="AC1576" s="47">
        <v>19</v>
      </c>
      <c r="AD1576" s="47" t="s">
        <v>133</v>
      </c>
      <c r="AE1576" s="13">
        <v>1072188000</v>
      </c>
      <c r="AF1576" s="47" t="s">
        <v>3703</v>
      </c>
      <c r="AG1576" t="str">
        <f t="shared" si="49"/>
        <v>ADA FOTO</v>
      </c>
    </row>
    <row r="1577" spans="1:33" ht="15.75" hidden="1" customHeight="1" thickBot="1">
      <c r="A1577" t="str">
        <f t="shared" si="48"/>
        <v>060201059614000</v>
      </c>
      <c r="B1577" s="41">
        <v>1571</v>
      </c>
      <c r="C1577" s="42" t="s">
        <v>3747</v>
      </c>
      <c r="D1577" s="7" t="s">
        <v>3748</v>
      </c>
      <c r="E1577" s="41">
        <v>6</v>
      </c>
      <c r="F1577" s="43">
        <v>46500</v>
      </c>
      <c r="G1577" s="44">
        <v>0</v>
      </c>
      <c r="H1577" s="43">
        <v>0</v>
      </c>
      <c r="I1577" s="43">
        <v>279000</v>
      </c>
      <c r="J1577" s="45">
        <v>279000</v>
      </c>
      <c r="K1577" s="43">
        <v>283800</v>
      </c>
      <c r="L1577" s="41">
        <v>98.31</v>
      </c>
      <c r="M1577" s="11" t="s">
        <v>3699</v>
      </c>
      <c r="N1577" s="41">
        <v>0</v>
      </c>
      <c r="O1577" s="42"/>
      <c r="P1577" s="43">
        <v>273420</v>
      </c>
      <c r="Q1577" s="41" t="s">
        <v>3700</v>
      </c>
      <c r="R1577" s="43">
        <v>-283800</v>
      </c>
      <c r="S1577" s="41">
        <v>0</v>
      </c>
      <c r="T1577" s="7" t="s">
        <v>3701</v>
      </c>
      <c r="U1577" s="46" t="s">
        <v>3702</v>
      </c>
      <c r="V1577" s="41">
        <v>106.47</v>
      </c>
      <c r="W1577" s="12">
        <v>45784</v>
      </c>
      <c r="X1577" s="12">
        <v>45783</v>
      </c>
      <c r="Y1577" s="47">
        <v>22576</v>
      </c>
      <c r="Z1577" s="42"/>
      <c r="AA1577" s="14">
        <v>45785</v>
      </c>
      <c r="AB1577" s="67" t="s">
        <v>71</v>
      </c>
      <c r="AC1577" s="47">
        <v>21</v>
      </c>
      <c r="AD1577" s="47" t="s">
        <v>133</v>
      </c>
      <c r="AE1577" s="13">
        <v>1059614000</v>
      </c>
      <c r="AF1577" s="47" t="s">
        <v>3703</v>
      </c>
      <c r="AG1577" t="str">
        <f t="shared" si="49"/>
        <v>ADA FOTO</v>
      </c>
    </row>
    <row r="1578" spans="1:33" ht="15.75" hidden="1" customHeight="1" thickBot="1">
      <c r="A1578" t="str">
        <f t="shared" si="48"/>
        <v>060201092661000</v>
      </c>
      <c r="B1578" s="41">
        <v>1572</v>
      </c>
      <c r="C1578" s="42" t="s">
        <v>3749</v>
      </c>
      <c r="D1578" s="7" t="s">
        <v>400</v>
      </c>
      <c r="E1578" s="41">
        <v>12</v>
      </c>
      <c r="F1578" s="43">
        <v>9800</v>
      </c>
      <c r="G1578" s="44">
        <v>12</v>
      </c>
      <c r="H1578" s="43">
        <v>9500</v>
      </c>
      <c r="I1578" s="43">
        <v>114000</v>
      </c>
      <c r="J1578" s="48">
        <v>114000</v>
      </c>
      <c r="K1578" s="49">
        <v>114150</v>
      </c>
      <c r="L1578" s="41">
        <v>99.87</v>
      </c>
      <c r="M1578" s="11" t="s">
        <v>3699</v>
      </c>
      <c r="N1578" s="41">
        <v>0</v>
      </c>
      <c r="O1578" s="42"/>
      <c r="P1578" s="43">
        <v>113568</v>
      </c>
      <c r="Q1578" s="41" t="s">
        <v>3700</v>
      </c>
      <c r="R1578" s="43">
        <v>-114150</v>
      </c>
      <c r="S1578" s="41">
        <v>0</v>
      </c>
      <c r="T1578" s="7" t="s">
        <v>3701</v>
      </c>
      <c r="U1578" s="46" t="s">
        <v>3711</v>
      </c>
      <c r="V1578" s="41">
        <v>0.41</v>
      </c>
      <c r="W1578" s="12">
        <v>45780</v>
      </c>
      <c r="X1578" s="12">
        <v>45462</v>
      </c>
      <c r="Y1578" s="47">
        <v>25419</v>
      </c>
      <c r="Z1578" s="42"/>
      <c r="AA1578" s="14">
        <v>45785</v>
      </c>
      <c r="AB1578" s="67" t="s">
        <v>71</v>
      </c>
      <c r="AC1578" s="47">
        <v>21</v>
      </c>
      <c r="AD1578" s="47" t="s">
        <v>133</v>
      </c>
      <c r="AE1578" s="13">
        <v>1092661000</v>
      </c>
      <c r="AF1578" s="47" t="s">
        <v>3703</v>
      </c>
      <c r="AG1578" t="str">
        <f t="shared" si="49"/>
        <v>ADA FOTO</v>
      </c>
    </row>
    <row r="1579" spans="1:33" ht="15.75" hidden="1" customHeight="1" thickBot="1">
      <c r="A1579" t="str">
        <f t="shared" si="48"/>
        <v>060201089271000</v>
      </c>
      <c r="B1579" s="41">
        <v>1573</v>
      </c>
      <c r="C1579" s="42" t="s">
        <v>3750</v>
      </c>
      <c r="D1579" s="7" t="s">
        <v>382</v>
      </c>
      <c r="E1579" s="41">
        <v>48</v>
      </c>
      <c r="F1579" s="43">
        <v>2500</v>
      </c>
      <c r="G1579" s="44">
        <v>48</v>
      </c>
      <c r="H1579" s="43">
        <v>2325</v>
      </c>
      <c r="I1579" s="43">
        <v>111600</v>
      </c>
      <c r="J1579" s="45">
        <v>111600</v>
      </c>
      <c r="K1579" s="43">
        <v>112050</v>
      </c>
      <c r="L1579" s="41">
        <v>99.6</v>
      </c>
      <c r="M1579" s="11" t="s">
        <v>3699</v>
      </c>
      <c r="N1579" s="41">
        <v>0</v>
      </c>
      <c r="O1579" s="42"/>
      <c r="P1579" s="43">
        <v>113568</v>
      </c>
      <c r="Q1579" s="41" t="s">
        <v>3700</v>
      </c>
      <c r="R1579" s="43">
        <v>-112050</v>
      </c>
      <c r="S1579" s="41">
        <v>0</v>
      </c>
      <c r="T1579" s="7" t="s">
        <v>3701</v>
      </c>
      <c r="U1579" s="46" t="s">
        <v>3711</v>
      </c>
      <c r="V1579" s="41">
        <v>8.44</v>
      </c>
      <c r="W1579" s="12">
        <v>45716</v>
      </c>
      <c r="X1579" s="12">
        <v>45322</v>
      </c>
      <c r="Y1579" s="47">
        <v>25419</v>
      </c>
      <c r="Z1579" s="42"/>
      <c r="AA1579" s="14">
        <v>45785</v>
      </c>
      <c r="AB1579" s="67" t="s">
        <v>71</v>
      </c>
      <c r="AC1579" s="47">
        <v>21</v>
      </c>
      <c r="AD1579" s="47" t="s">
        <v>133</v>
      </c>
      <c r="AE1579" s="13">
        <v>1089271000</v>
      </c>
      <c r="AF1579" s="47" t="s">
        <v>3703</v>
      </c>
      <c r="AG1579" t="str">
        <f t="shared" si="49"/>
        <v>ADA FOTO</v>
      </c>
    </row>
    <row r="1580" spans="1:33" ht="15.75" hidden="1" customHeight="1" thickBot="1">
      <c r="A1580" t="str">
        <f t="shared" si="48"/>
        <v>060201000902000</v>
      </c>
      <c r="B1580" s="41">
        <v>1574</v>
      </c>
      <c r="C1580" s="42" t="s">
        <v>3751</v>
      </c>
      <c r="D1580" s="7" t="s">
        <v>3752</v>
      </c>
      <c r="E1580" s="41">
        <v>1</v>
      </c>
      <c r="F1580" s="43">
        <v>202000</v>
      </c>
      <c r="G1580" s="44">
        <v>0</v>
      </c>
      <c r="H1580" s="43">
        <v>0</v>
      </c>
      <c r="I1580" s="43">
        <v>202000</v>
      </c>
      <c r="J1580" s="45">
        <v>202000</v>
      </c>
      <c r="K1580" s="43">
        <v>189500</v>
      </c>
      <c r="L1580" s="41">
        <v>106.6</v>
      </c>
      <c r="M1580" s="11" t="s">
        <v>3707</v>
      </c>
      <c r="N1580" s="41">
        <v>0</v>
      </c>
      <c r="O1580" s="42"/>
      <c r="P1580" s="43">
        <v>181888</v>
      </c>
      <c r="Q1580" s="41" t="s">
        <v>3700</v>
      </c>
      <c r="R1580" s="43">
        <v>-189500</v>
      </c>
      <c r="S1580" s="41">
        <v>0</v>
      </c>
      <c r="T1580" s="7" t="s">
        <v>3701</v>
      </c>
      <c r="U1580" s="46" t="s">
        <v>3702</v>
      </c>
      <c r="V1580" s="41">
        <v>3.67</v>
      </c>
      <c r="W1580" s="12">
        <v>45784</v>
      </c>
      <c r="X1580" s="12">
        <v>45783</v>
      </c>
      <c r="Y1580" s="47">
        <v>22576</v>
      </c>
      <c r="Z1580" s="42"/>
      <c r="AA1580" s="14">
        <v>45785</v>
      </c>
      <c r="AB1580" s="67" t="s">
        <v>71</v>
      </c>
      <c r="AC1580" s="47">
        <v>21</v>
      </c>
      <c r="AD1580" s="47" t="s">
        <v>133</v>
      </c>
      <c r="AE1580" s="13">
        <v>1000902000</v>
      </c>
      <c r="AF1580" s="47" t="s">
        <v>3703</v>
      </c>
      <c r="AG1580" t="str">
        <f t="shared" si="49"/>
        <v>ADA FOTO</v>
      </c>
    </row>
    <row r="1581" spans="1:33" ht="15.75" hidden="1" customHeight="1" thickBot="1">
      <c r="A1581" t="str">
        <f t="shared" si="48"/>
        <v>060201018575000</v>
      </c>
      <c r="B1581" s="41">
        <v>1575</v>
      </c>
      <c r="C1581" s="42" t="s">
        <v>3753</v>
      </c>
      <c r="D1581" s="7" t="s">
        <v>3754</v>
      </c>
      <c r="E1581" s="41">
        <v>12</v>
      </c>
      <c r="F1581" s="43">
        <v>24300</v>
      </c>
      <c r="G1581" s="44">
        <v>0</v>
      </c>
      <c r="H1581" s="43">
        <v>0</v>
      </c>
      <c r="I1581" s="43">
        <v>291600</v>
      </c>
      <c r="J1581" s="45">
        <v>291600</v>
      </c>
      <c r="K1581" s="43">
        <v>260650</v>
      </c>
      <c r="L1581" s="41">
        <v>111.87</v>
      </c>
      <c r="M1581" s="11" t="s">
        <v>3707</v>
      </c>
      <c r="N1581" s="41">
        <v>0</v>
      </c>
      <c r="O1581" s="42"/>
      <c r="P1581" s="43">
        <v>279180</v>
      </c>
      <c r="Q1581" s="41" t="s">
        <v>3700</v>
      </c>
      <c r="R1581" s="43">
        <v>-260650</v>
      </c>
      <c r="S1581" s="41">
        <v>0</v>
      </c>
      <c r="T1581" s="7" t="s">
        <v>3701</v>
      </c>
      <c r="U1581" s="46" t="s">
        <v>3711</v>
      </c>
      <c r="V1581" s="41">
        <v>153.72</v>
      </c>
      <c r="W1581" s="12">
        <v>45745</v>
      </c>
      <c r="X1581" s="12">
        <v>45694</v>
      </c>
      <c r="Y1581" s="47">
        <v>25419</v>
      </c>
      <c r="Z1581" s="42"/>
      <c r="AA1581" s="14">
        <v>45785</v>
      </c>
      <c r="AB1581" s="67" t="s">
        <v>71</v>
      </c>
      <c r="AC1581" s="47">
        <v>21</v>
      </c>
      <c r="AD1581" s="47" t="s">
        <v>133</v>
      </c>
      <c r="AE1581" s="13">
        <v>1018575000</v>
      </c>
      <c r="AF1581" s="47" t="s">
        <v>3703</v>
      </c>
      <c r="AG1581" t="str">
        <f t="shared" si="49"/>
        <v>ADA FOTO</v>
      </c>
    </row>
    <row r="1582" spans="1:33" ht="15.75" hidden="1" customHeight="1" thickBot="1">
      <c r="A1582" t="str">
        <f t="shared" si="48"/>
        <v>060201004893000</v>
      </c>
      <c r="B1582" s="41">
        <v>1576</v>
      </c>
      <c r="C1582" s="42" t="s">
        <v>3755</v>
      </c>
      <c r="D1582" s="7" t="s">
        <v>146</v>
      </c>
      <c r="E1582" s="41">
        <v>20</v>
      </c>
      <c r="F1582" s="43">
        <v>6400</v>
      </c>
      <c r="G1582" s="44">
        <v>20</v>
      </c>
      <c r="H1582" s="43">
        <v>5875</v>
      </c>
      <c r="I1582" s="43">
        <v>117500</v>
      </c>
      <c r="J1582" s="45">
        <v>117500</v>
      </c>
      <c r="K1582" s="43">
        <v>114200</v>
      </c>
      <c r="L1582" s="41">
        <v>102.89</v>
      </c>
      <c r="M1582" s="11" t="s">
        <v>3707</v>
      </c>
      <c r="N1582" s="41">
        <v>0</v>
      </c>
      <c r="O1582" s="42"/>
      <c r="P1582" s="43">
        <v>117600</v>
      </c>
      <c r="Q1582" s="41" t="s">
        <v>3700</v>
      </c>
      <c r="R1582" s="43">
        <v>-114200</v>
      </c>
      <c r="S1582" s="41">
        <v>0</v>
      </c>
      <c r="T1582" s="7" t="s">
        <v>3701</v>
      </c>
      <c r="U1582" s="46" t="s">
        <v>3711</v>
      </c>
      <c r="V1582" s="41">
        <v>80.31</v>
      </c>
      <c r="W1582" s="12">
        <v>45785</v>
      </c>
      <c r="X1582" s="12">
        <v>45758</v>
      </c>
      <c r="Y1582" s="47">
        <v>29768</v>
      </c>
      <c r="Z1582" s="42"/>
      <c r="AA1582" s="14">
        <v>45785</v>
      </c>
      <c r="AB1582" s="67" t="s">
        <v>71</v>
      </c>
      <c r="AC1582" s="47">
        <v>21</v>
      </c>
      <c r="AD1582" s="47" t="s">
        <v>133</v>
      </c>
      <c r="AE1582" s="13">
        <v>1004893000</v>
      </c>
      <c r="AF1582" s="47" t="s">
        <v>3703</v>
      </c>
      <c r="AG1582" t="str">
        <f t="shared" si="49"/>
        <v>ADA FOTO</v>
      </c>
    </row>
    <row r="1583" spans="1:33" ht="15.75" hidden="1" customHeight="1" thickBot="1">
      <c r="A1583" t="str">
        <f t="shared" si="48"/>
        <v>060201005726000</v>
      </c>
      <c r="B1583" s="41">
        <v>1577</v>
      </c>
      <c r="C1583" s="42" t="s">
        <v>3756</v>
      </c>
      <c r="D1583" s="7" t="s">
        <v>156</v>
      </c>
      <c r="E1583" s="41">
        <v>10</v>
      </c>
      <c r="F1583" s="43">
        <v>21900</v>
      </c>
      <c r="G1583" s="44">
        <v>10</v>
      </c>
      <c r="H1583" s="43">
        <v>20950</v>
      </c>
      <c r="I1583" s="43">
        <v>209500</v>
      </c>
      <c r="J1583" s="45">
        <v>209500</v>
      </c>
      <c r="K1583" s="43">
        <v>205000</v>
      </c>
      <c r="L1583" s="41">
        <v>102.2</v>
      </c>
      <c r="M1583" s="11" t="s">
        <v>3707</v>
      </c>
      <c r="N1583" s="41">
        <v>0</v>
      </c>
      <c r="O1583" s="42"/>
      <c r="P1583" s="43">
        <v>206110</v>
      </c>
      <c r="Q1583" s="41" t="s">
        <v>3700</v>
      </c>
      <c r="R1583" s="43">
        <v>-205000</v>
      </c>
      <c r="S1583" s="41">
        <v>0</v>
      </c>
      <c r="T1583" s="7" t="s">
        <v>3701</v>
      </c>
      <c r="U1583" s="46" t="s">
        <v>3711</v>
      </c>
      <c r="V1583" s="41">
        <v>55.71</v>
      </c>
      <c r="W1583" s="12">
        <v>45784</v>
      </c>
      <c r="X1583" s="12">
        <v>45771</v>
      </c>
      <c r="Y1583" s="47">
        <v>29768</v>
      </c>
      <c r="Z1583" s="42"/>
      <c r="AA1583" s="14">
        <v>45785</v>
      </c>
      <c r="AB1583" s="67" t="s">
        <v>71</v>
      </c>
      <c r="AC1583" s="47">
        <v>21</v>
      </c>
      <c r="AD1583" s="47" t="s">
        <v>133</v>
      </c>
      <c r="AE1583" s="13">
        <v>1005726000</v>
      </c>
      <c r="AF1583" s="47" t="s">
        <v>3703</v>
      </c>
      <c r="AG1583" t="str">
        <f t="shared" si="49"/>
        <v>ADA FOTO</v>
      </c>
    </row>
    <row r="1584" spans="1:33" ht="15.75" hidden="1" customHeight="1" thickBot="1">
      <c r="A1584" t="str">
        <f t="shared" si="48"/>
        <v>060201023234000</v>
      </c>
      <c r="B1584" s="41">
        <v>1578</v>
      </c>
      <c r="C1584" s="42" t="s">
        <v>3757</v>
      </c>
      <c r="D1584" s="7" t="s">
        <v>184</v>
      </c>
      <c r="E1584" s="41">
        <v>1</v>
      </c>
      <c r="F1584" s="43">
        <v>101950</v>
      </c>
      <c r="G1584" s="44">
        <v>1</v>
      </c>
      <c r="H1584" s="43">
        <v>101900</v>
      </c>
      <c r="I1584" s="43">
        <v>101900</v>
      </c>
      <c r="J1584" s="48">
        <v>101900</v>
      </c>
      <c r="K1584" s="49">
        <v>101900</v>
      </c>
      <c r="L1584" s="41">
        <v>100</v>
      </c>
      <c r="M1584" s="11" t="s">
        <v>3705</v>
      </c>
      <c r="N1584" s="41">
        <v>0</v>
      </c>
      <c r="O1584" s="42"/>
      <c r="P1584" s="43">
        <v>102624</v>
      </c>
      <c r="Q1584" s="41" t="s">
        <v>3700</v>
      </c>
      <c r="R1584" s="43">
        <v>-101900</v>
      </c>
      <c r="S1584" s="41">
        <v>0</v>
      </c>
      <c r="T1584" s="7" t="s">
        <v>3701</v>
      </c>
      <c r="U1584" s="46" t="s">
        <v>3702</v>
      </c>
      <c r="V1584" s="41">
        <v>15.97</v>
      </c>
      <c r="W1584" s="12">
        <v>45785</v>
      </c>
      <c r="X1584" s="12">
        <v>45742</v>
      </c>
      <c r="Y1584" s="47">
        <v>29768</v>
      </c>
      <c r="Z1584" s="42"/>
      <c r="AA1584" s="14">
        <v>45785</v>
      </c>
      <c r="AB1584" s="67" t="s">
        <v>71</v>
      </c>
      <c r="AC1584" s="47">
        <v>21</v>
      </c>
      <c r="AD1584" s="47" t="s">
        <v>133</v>
      </c>
      <c r="AE1584" s="13">
        <v>1023234000</v>
      </c>
      <c r="AF1584" s="47" t="s">
        <v>3703</v>
      </c>
      <c r="AG1584" t="str">
        <f t="shared" si="49"/>
        <v>ADA FOTO</v>
      </c>
    </row>
    <row r="1585" spans="1:33" ht="15.75" hidden="1" customHeight="1" thickBot="1">
      <c r="A1585" t="str">
        <f t="shared" si="48"/>
        <v>060201004890000</v>
      </c>
      <c r="B1585" s="41">
        <v>1579</v>
      </c>
      <c r="C1585" s="42" t="s">
        <v>3758</v>
      </c>
      <c r="D1585" s="7" t="s">
        <v>141</v>
      </c>
      <c r="E1585" s="41">
        <v>20</v>
      </c>
      <c r="F1585" s="43">
        <v>5400</v>
      </c>
      <c r="G1585" s="44">
        <v>20</v>
      </c>
      <c r="H1585" s="43">
        <v>5125</v>
      </c>
      <c r="I1585" s="43">
        <v>102500</v>
      </c>
      <c r="J1585" s="48">
        <v>102500</v>
      </c>
      <c r="K1585" s="43">
        <v>95500</v>
      </c>
      <c r="L1585" s="41">
        <v>107.33</v>
      </c>
      <c r="M1585" s="11" t="s">
        <v>3707</v>
      </c>
      <c r="N1585" s="41">
        <v>0</v>
      </c>
      <c r="O1585" s="42"/>
      <c r="P1585" s="43">
        <v>97920</v>
      </c>
      <c r="Q1585" s="41" t="s">
        <v>3700</v>
      </c>
      <c r="R1585" s="43">
        <v>-95500</v>
      </c>
      <c r="S1585" s="41">
        <v>0</v>
      </c>
      <c r="T1585" s="7" t="s">
        <v>3701</v>
      </c>
      <c r="U1585" s="46" t="s">
        <v>3702</v>
      </c>
      <c r="V1585" s="41">
        <v>37.29</v>
      </c>
      <c r="W1585" s="12">
        <v>45784</v>
      </c>
      <c r="X1585" s="12">
        <v>45758</v>
      </c>
      <c r="Y1585" s="47">
        <v>29768</v>
      </c>
      <c r="Z1585" s="42"/>
      <c r="AA1585" s="14">
        <v>45785</v>
      </c>
      <c r="AB1585" s="67" t="s">
        <v>71</v>
      </c>
      <c r="AC1585" s="47">
        <v>21</v>
      </c>
      <c r="AD1585" s="47" t="s">
        <v>133</v>
      </c>
      <c r="AE1585" s="13">
        <v>1004890000</v>
      </c>
      <c r="AF1585" s="47" t="s">
        <v>3703</v>
      </c>
      <c r="AG1585" t="str">
        <f t="shared" si="49"/>
        <v>ADA FOTO</v>
      </c>
    </row>
    <row r="1586" spans="1:33" ht="15.75" hidden="1" customHeight="1" thickBot="1">
      <c r="A1586" t="str">
        <f t="shared" si="48"/>
        <v>060201005725000</v>
      </c>
      <c r="B1586" s="41">
        <v>1580</v>
      </c>
      <c r="C1586" s="42" t="s">
        <v>3759</v>
      </c>
      <c r="D1586" s="7" t="s">
        <v>151</v>
      </c>
      <c r="E1586" s="41">
        <v>10</v>
      </c>
      <c r="F1586" s="43">
        <v>14900</v>
      </c>
      <c r="G1586" s="44">
        <v>0</v>
      </c>
      <c r="H1586" s="43">
        <v>0</v>
      </c>
      <c r="I1586" s="43">
        <v>149000</v>
      </c>
      <c r="J1586" s="45">
        <v>149000</v>
      </c>
      <c r="K1586" s="43">
        <v>159500</v>
      </c>
      <c r="L1586" s="41">
        <v>93.42</v>
      </c>
      <c r="M1586" s="11" t="s">
        <v>3699</v>
      </c>
      <c r="N1586" s="41">
        <v>0</v>
      </c>
      <c r="O1586" s="42"/>
      <c r="P1586" s="43">
        <v>150140</v>
      </c>
      <c r="Q1586" s="41" t="s">
        <v>3700</v>
      </c>
      <c r="R1586" s="43">
        <v>-159500</v>
      </c>
      <c r="S1586" s="41">
        <v>0</v>
      </c>
      <c r="T1586" s="7" t="s">
        <v>3701</v>
      </c>
      <c r="U1586" s="46" t="s">
        <v>3711</v>
      </c>
      <c r="V1586" s="41">
        <v>45.55</v>
      </c>
      <c r="W1586" s="12">
        <v>45785</v>
      </c>
      <c r="X1586" s="12">
        <v>45771</v>
      </c>
      <c r="Y1586" s="47">
        <v>29768</v>
      </c>
      <c r="Z1586" s="42"/>
      <c r="AA1586" s="14">
        <v>45785</v>
      </c>
      <c r="AB1586" s="67" t="s">
        <v>71</v>
      </c>
      <c r="AC1586" s="47">
        <v>21</v>
      </c>
      <c r="AD1586" s="47" t="s">
        <v>133</v>
      </c>
      <c r="AE1586" s="13">
        <v>1005725000</v>
      </c>
      <c r="AF1586" s="47" t="s">
        <v>3703</v>
      </c>
      <c r="AG1586" t="str">
        <f t="shared" si="49"/>
        <v>ADA FOTO</v>
      </c>
    </row>
    <row r="1587" spans="1:33" ht="15.75" hidden="1" customHeight="1" thickBot="1">
      <c r="A1587" t="str">
        <f t="shared" si="48"/>
        <v>060201019929000</v>
      </c>
      <c r="B1587" s="41">
        <v>1581</v>
      </c>
      <c r="C1587" s="42" t="s">
        <v>3760</v>
      </c>
      <c r="D1587" s="7" t="s">
        <v>3761</v>
      </c>
      <c r="E1587" s="41">
        <v>1</v>
      </c>
      <c r="F1587" s="43">
        <v>89000</v>
      </c>
      <c r="G1587" s="44">
        <v>0</v>
      </c>
      <c r="H1587" s="43">
        <v>0</v>
      </c>
      <c r="I1587" s="43">
        <v>89000</v>
      </c>
      <c r="J1587" s="45">
        <v>89000</v>
      </c>
      <c r="K1587" s="43">
        <v>90400</v>
      </c>
      <c r="L1587" s="41">
        <v>98.45</v>
      </c>
      <c r="M1587" s="11" t="s">
        <v>3699</v>
      </c>
      <c r="N1587" s="41">
        <v>0</v>
      </c>
      <c r="O1587" s="42"/>
      <c r="P1587" s="43">
        <v>84576</v>
      </c>
      <c r="Q1587" s="41" t="s">
        <v>3700</v>
      </c>
      <c r="R1587" s="43">
        <v>-90400</v>
      </c>
      <c r="S1587" s="41">
        <v>0</v>
      </c>
      <c r="T1587" s="7" t="s">
        <v>3701</v>
      </c>
      <c r="U1587" s="46" t="s">
        <v>3702</v>
      </c>
      <c r="V1587" s="50">
        <v>12.97</v>
      </c>
      <c r="W1587" s="12">
        <v>45785</v>
      </c>
      <c r="X1587" s="12">
        <v>45771</v>
      </c>
      <c r="Y1587" s="47">
        <v>29768</v>
      </c>
      <c r="Z1587" s="42"/>
      <c r="AA1587" s="14">
        <v>45785</v>
      </c>
      <c r="AB1587" s="67" t="s">
        <v>71</v>
      </c>
      <c r="AC1587" s="47">
        <v>21</v>
      </c>
      <c r="AD1587" s="47" t="s">
        <v>133</v>
      </c>
      <c r="AE1587" s="13">
        <v>1019929000</v>
      </c>
      <c r="AF1587" s="47" t="s">
        <v>3703</v>
      </c>
      <c r="AG1587" t="str">
        <f t="shared" si="49"/>
        <v>ADA FOTO</v>
      </c>
    </row>
    <row r="1588" spans="1:33" ht="15.75" hidden="1" customHeight="1" thickBot="1">
      <c r="A1588" t="str">
        <f t="shared" si="48"/>
        <v>060201035433000</v>
      </c>
      <c r="B1588" s="41">
        <v>1582</v>
      </c>
      <c r="C1588" s="42" t="s">
        <v>3762</v>
      </c>
      <c r="D1588" s="7" t="s">
        <v>202</v>
      </c>
      <c r="E1588" s="41">
        <v>20</v>
      </c>
      <c r="F1588" s="43">
        <v>17000</v>
      </c>
      <c r="G1588" s="44">
        <v>20</v>
      </c>
      <c r="H1588" s="43">
        <v>16400</v>
      </c>
      <c r="I1588" s="43">
        <v>328000</v>
      </c>
      <c r="J1588" s="45">
        <v>328000</v>
      </c>
      <c r="K1588" s="43">
        <v>316000</v>
      </c>
      <c r="L1588" s="41">
        <v>103.8</v>
      </c>
      <c r="M1588" s="11" t="s">
        <v>3707</v>
      </c>
      <c r="N1588" s="41">
        <v>0</v>
      </c>
      <c r="O1588" s="42"/>
      <c r="P1588" s="43">
        <v>313600</v>
      </c>
      <c r="Q1588" s="41" t="s">
        <v>3700</v>
      </c>
      <c r="R1588" s="43">
        <v>-316000</v>
      </c>
      <c r="S1588" s="41">
        <v>0</v>
      </c>
      <c r="T1588" s="7" t="s">
        <v>3701</v>
      </c>
      <c r="U1588" s="46" t="s">
        <v>3702</v>
      </c>
      <c r="V1588" s="50">
        <v>16.16</v>
      </c>
      <c r="W1588" s="12">
        <v>45784</v>
      </c>
      <c r="X1588" s="12">
        <v>45723</v>
      </c>
      <c r="Y1588" s="47">
        <v>30276</v>
      </c>
      <c r="Z1588" s="42"/>
      <c r="AA1588" s="14">
        <v>45785</v>
      </c>
      <c r="AB1588" s="67" t="s">
        <v>71</v>
      </c>
      <c r="AC1588" s="47">
        <v>21</v>
      </c>
      <c r="AD1588" s="47" t="s">
        <v>133</v>
      </c>
      <c r="AE1588" s="13">
        <v>1035433000</v>
      </c>
      <c r="AF1588" s="47" t="s">
        <v>3703</v>
      </c>
      <c r="AG1588" t="str">
        <f t="shared" si="49"/>
        <v>ADA FOTO</v>
      </c>
    </row>
    <row r="1589" spans="1:33" ht="15.75" hidden="1" customHeight="1" thickBot="1">
      <c r="A1589" t="str">
        <f t="shared" si="48"/>
        <v>060201015940000</v>
      </c>
      <c r="B1589" s="6">
        <v>1583</v>
      </c>
      <c r="C1589" s="7" t="s">
        <v>3763</v>
      </c>
      <c r="D1589" s="7" t="s">
        <v>162</v>
      </c>
      <c r="E1589" s="41">
        <v>10</v>
      </c>
      <c r="F1589" s="43">
        <v>28000</v>
      </c>
      <c r="G1589" s="44">
        <v>10</v>
      </c>
      <c r="H1589" s="43">
        <v>26700</v>
      </c>
      <c r="I1589" s="8">
        <v>267000</v>
      </c>
      <c r="J1589" s="9">
        <v>267000</v>
      </c>
      <c r="K1589" s="10">
        <v>267500</v>
      </c>
      <c r="L1589" s="6">
        <v>99.81</v>
      </c>
      <c r="M1589" s="11" t="s">
        <v>3699</v>
      </c>
      <c r="N1589" s="41">
        <v>0</v>
      </c>
      <c r="O1589" s="42"/>
      <c r="P1589" s="43">
        <v>268420</v>
      </c>
      <c r="Q1589" s="41" t="s">
        <v>3700</v>
      </c>
      <c r="R1589" s="43">
        <v>-267500</v>
      </c>
      <c r="S1589" s="41">
        <v>0</v>
      </c>
      <c r="T1589" s="7" t="s">
        <v>3701</v>
      </c>
      <c r="U1589" s="46" t="s">
        <v>3702</v>
      </c>
      <c r="V1589" s="41">
        <v>98.92</v>
      </c>
      <c r="W1589" s="12">
        <v>45785</v>
      </c>
      <c r="X1589" s="12">
        <v>45784</v>
      </c>
      <c r="Y1589" s="47">
        <v>29768</v>
      </c>
      <c r="Z1589" s="42"/>
      <c r="AA1589" s="14">
        <v>45785</v>
      </c>
      <c r="AB1589" s="67" t="s">
        <v>71</v>
      </c>
      <c r="AC1589" s="47">
        <v>21</v>
      </c>
      <c r="AD1589" s="47" t="s">
        <v>133</v>
      </c>
      <c r="AE1589" s="13">
        <v>1015940000</v>
      </c>
      <c r="AF1589" s="47" t="s">
        <v>3703</v>
      </c>
      <c r="AG1589" t="str">
        <f t="shared" si="49"/>
        <v>ADA FOTO</v>
      </c>
    </row>
    <row r="1590" spans="1:33" ht="15.75" hidden="1" customHeight="1" thickBot="1">
      <c r="A1590" t="str">
        <f t="shared" si="48"/>
        <v>060201055131000</v>
      </c>
      <c r="B1590" s="41">
        <v>1584</v>
      </c>
      <c r="C1590" s="42" t="s">
        <v>3764</v>
      </c>
      <c r="D1590" s="7" t="s">
        <v>3765</v>
      </c>
      <c r="E1590" s="41">
        <v>12</v>
      </c>
      <c r="F1590" s="43">
        <v>35500</v>
      </c>
      <c r="G1590" s="44">
        <v>0</v>
      </c>
      <c r="H1590" s="43">
        <v>0</v>
      </c>
      <c r="I1590" s="43">
        <v>426000</v>
      </c>
      <c r="J1590" s="48">
        <v>426000</v>
      </c>
      <c r="K1590" s="49">
        <v>390000</v>
      </c>
      <c r="L1590" s="41">
        <v>109.23</v>
      </c>
      <c r="M1590" s="11" t="s">
        <v>3707</v>
      </c>
      <c r="N1590" s="41">
        <v>0</v>
      </c>
      <c r="O1590" s="42"/>
      <c r="P1590" s="43">
        <v>382464</v>
      </c>
      <c r="Q1590" s="41" t="s">
        <v>3700</v>
      </c>
      <c r="R1590" s="43">
        <v>-390000</v>
      </c>
      <c r="S1590" s="41">
        <v>0</v>
      </c>
      <c r="T1590" s="7" t="s">
        <v>3701</v>
      </c>
      <c r="U1590" s="46" t="s">
        <v>3702</v>
      </c>
      <c r="V1590" s="41">
        <v>7.28</v>
      </c>
      <c r="W1590" s="12">
        <v>45784</v>
      </c>
      <c r="X1590" s="12">
        <v>45782</v>
      </c>
      <c r="Y1590" s="47">
        <v>21017</v>
      </c>
      <c r="Z1590" s="42"/>
      <c r="AA1590" s="14">
        <v>45785</v>
      </c>
      <c r="AB1590" s="67" t="s">
        <v>71</v>
      </c>
      <c r="AC1590" s="47">
        <v>21</v>
      </c>
      <c r="AD1590" s="47" t="s">
        <v>133</v>
      </c>
      <c r="AE1590" s="13">
        <v>1055131000</v>
      </c>
      <c r="AF1590" s="47" t="s">
        <v>3703</v>
      </c>
      <c r="AG1590" t="str">
        <f t="shared" si="49"/>
        <v>ADA FOTO</v>
      </c>
    </row>
    <row r="1591" spans="1:33" ht="15.75" hidden="1" customHeight="1" thickBot="1">
      <c r="A1591" t="str">
        <f t="shared" si="48"/>
        <v>060201070906000</v>
      </c>
      <c r="B1591" s="41">
        <v>1585</v>
      </c>
      <c r="C1591" s="42" t="s">
        <v>3766</v>
      </c>
      <c r="D1591" s="7" t="s">
        <v>256</v>
      </c>
      <c r="E1591" s="41">
        <v>60</v>
      </c>
      <c r="F1591" s="43">
        <v>4500</v>
      </c>
      <c r="G1591" s="44">
        <v>60</v>
      </c>
      <c r="H1591" s="43">
        <v>4425</v>
      </c>
      <c r="I1591" s="43">
        <v>265500</v>
      </c>
      <c r="J1591" s="45">
        <v>265500</v>
      </c>
      <c r="K1591" s="43">
        <v>266000</v>
      </c>
      <c r="L1591" s="41">
        <v>99.81</v>
      </c>
      <c r="M1591" s="11" t="s">
        <v>3699</v>
      </c>
      <c r="N1591" s="41">
        <v>0</v>
      </c>
      <c r="O1591" s="42"/>
      <c r="P1591" s="43">
        <v>264360</v>
      </c>
      <c r="Q1591" s="41" t="s">
        <v>3700</v>
      </c>
      <c r="R1591" s="43">
        <v>-266000</v>
      </c>
      <c r="S1591" s="41">
        <v>0</v>
      </c>
      <c r="T1591" s="7" t="s">
        <v>3701</v>
      </c>
      <c r="U1591" s="46" t="s">
        <v>3711</v>
      </c>
      <c r="V1591" s="50">
        <v>1267.25</v>
      </c>
      <c r="W1591" s="12">
        <v>45785</v>
      </c>
      <c r="X1591" s="12">
        <v>45775</v>
      </c>
      <c r="Y1591" s="47">
        <v>21017</v>
      </c>
      <c r="Z1591" s="42"/>
      <c r="AA1591" s="14">
        <v>45785</v>
      </c>
      <c r="AB1591" s="67" t="s">
        <v>71</v>
      </c>
      <c r="AC1591" s="47">
        <v>21</v>
      </c>
      <c r="AD1591" s="47" t="s">
        <v>133</v>
      </c>
      <c r="AE1591" s="13">
        <v>1070906000</v>
      </c>
      <c r="AF1591" s="47" t="s">
        <v>3703</v>
      </c>
      <c r="AG1591" t="str">
        <f t="shared" si="49"/>
        <v>ADA FOTO</v>
      </c>
    </row>
    <row r="1592" spans="1:33" ht="15.75" hidden="1" customHeight="1" thickBot="1">
      <c r="A1592" t="str">
        <f t="shared" si="48"/>
        <v>060201087247000</v>
      </c>
      <c r="B1592" s="41">
        <v>1586</v>
      </c>
      <c r="C1592" s="42" t="s">
        <v>3767</v>
      </c>
      <c r="D1592" s="7" t="s">
        <v>3768</v>
      </c>
      <c r="E1592" s="41">
        <v>12</v>
      </c>
      <c r="F1592" s="43">
        <v>30500</v>
      </c>
      <c r="G1592" s="44">
        <v>0</v>
      </c>
      <c r="H1592" s="43">
        <v>0</v>
      </c>
      <c r="I1592" s="43">
        <v>366000</v>
      </c>
      <c r="J1592" s="45">
        <v>366000</v>
      </c>
      <c r="K1592" s="43">
        <v>324500</v>
      </c>
      <c r="L1592" s="41">
        <v>112.79</v>
      </c>
      <c r="M1592" s="11" t="s">
        <v>3707</v>
      </c>
      <c r="N1592" s="41">
        <v>0</v>
      </c>
      <c r="O1592" s="42"/>
      <c r="P1592" s="43">
        <v>405060</v>
      </c>
      <c r="Q1592" s="41" t="s">
        <v>3700</v>
      </c>
      <c r="R1592" s="43">
        <v>-324500</v>
      </c>
      <c r="S1592" s="41">
        <v>0</v>
      </c>
      <c r="T1592" s="7" t="s">
        <v>3701</v>
      </c>
      <c r="U1592" s="46" t="s">
        <v>3702</v>
      </c>
      <c r="V1592" s="41">
        <v>0.95</v>
      </c>
      <c r="W1592" s="12">
        <v>45649</v>
      </c>
      <c r="X1592" s="12">
        <v>45471</v>
      </c>
      <c r="Y1592" s="47">
        <v>39842</v>
      </c>
      <c r="Z1592" s="42"/>
      <c r="AA1592" s="14">
        <v>45785</v>
      </c>
      <c r="AB1592" s="67" t="s">
        <v>71</v>
      </c>
      <c r="AC1592" s="47">
        <v>21</v>
      </c>
      <c r="AD1592" s="47" t="s">
        <v>133</v>
      </c>
      <c r="AE1592" s="13">
        <v>1087247000</v>
      </c>
      <c r="AF1592" s="47" t="s">
        <v>3703</v>
      </c>
      <c r="AG1592" t="str">
        <f t="shared" si="49"/>
        <v>ADA FOTO</v>
      </c>
    </row>
    <row r="1593" spans="1:33" ht="15.75" hidden="1" customHeight="1" thickBot="1">
      <c r="A1593" t="str">
        <f t="shared" si="48"/>
        <v>060201087250000</v>
      </c>
      <c r="B1593" s="41">
        <v>1587</v>
      </c>
      <c r="C1593" s="42" t="s">
        <v>3769</v>
      </c>
      <c r="D1593" s="7" t="s">
        <v>3770</v>
      </c>
      <c r="E1593" s="41">
        <v>12</v>
      </c>
      <c r="F1593" s="43">
        <v>35000</v>
      </c>
      <c r="G1593" s="44">
        <v>12</v>
      </c>
      <c r="H1593" s="43">
        <v>34667</v>
      </c>
      <c r="I1593" s="43">
        <v>416004</v>
      </c>
      <c r="J1593" s="48">
        <v>416004</v>
      </c>
      <c r="K1593" s="49">
        <v>320500</v>
      </c>
      <c r="L1593" s="41">
        <v>129.80000000000001</v>
      </c>
      <c r="M1593" s="11" t="s">
        <v>3707</v>
      </c>
      <c r="N1593" s="41">
        <v>0</v>
      </c>
      <c r="O1593" s="42"/>
      <c r="P1593" s="43">
        <v>387024</v>
      </c>
      <c r="Q1593" s="41" t="s">
        <v>3700</v>
      </c>
      <c r="R1593" s="43">
        <v>-320500</v>
      </c>
      <c r="S1593" s="41">
        <v>0</v>
      </c>
      <c r="T1593" s="7" t="s">
        <v>3701</v>
      </c>
      <c r="U1593" s="46" t="s">
        <v>3702</v>
      </c>
      <c r="V1593" s="41">
        <v>2.2000000000000002</v>
      </c>
      <c r="W1593" s="12">
        <v>45783</v>
      </c>
      <c r="X1593" s="12">
        <v>45784</v>
      </c>
      <c r="Y1593" s="47">
        <v>39842</v>
      </c>
      <c r="Z1593" s="42"/>
      <c r="AA1593" s="14">
        <v>45785</v>
      </c>
      <c r="AB1593" s="67" t="s">
        <v>71</v>
      </c>
      <c r="AC1593" s="47">
        <v>21</v>
      </c>
      <c r="AD1593" s="47" t="s">
        <v>133</v>
      </c>
      <c r="AE1593" s="13">
        <v>1087250000</v>
      </c>
      <c r="AF1593" s="47" t="s">
        <v>3703</v>
      </c>
      <c r="AG1593" t="str">
        <f t="shared" si="49"/>
        <v>ADA FOTO</v>
      </c>
    </row>
    <row r="1594" spans="1:33" ht="15.75" hidden="1" customHeight="1" thickBot="1">
      <c r="A1594" t="str">
        <f t="shared" si="48"/>
        <v>060201084654000</v>
      </c>
      <c r="B1594" s="41">
        <v>1588</v>
      </c>
      <c r="C1594" s="42" t="s">
        <v>3771</v>
      </c>
      <c r="D1594" s="7" t="s">
        <v>3772</v>
      </c>
      <c r="E1594" s="41">
        <v>12</v>
      </c>
      <c r="F1594" s="43">
        <v>12500</v>
      </c>
      <c r="G1594" s="44">
        <v>0</v>
      </c>
      <c r="H1594" s="43">
        <v>0</v>
      </c>
      <c r="I1594" s="43">
        <v>150000</v>
      </c>
      <c r="J1594" s="45">
        <v>150000</v>
      </c>
      <c r="K1594" s="43">
        <v>130800</v>
      </c>
      <c r="L1594" s="41">
        <v>114.68</v>
      </c>
      <c r="M1594" s="11" t="s">
        <v>3707</v>
      </c>
      <c r="N1594" s="41">
        <v>0</v>
      </c>
      <c r="O1594" s="42"/>
      <c r="P1594" s="43">
        <v>141756</v>
      </c>
      <c r="Q1594" s="41" t="s">
        <v>3700</v>
      </c>
      <c r="R1594" s="43">
        <v>-130800</v>
      </c>
      <c r="S1594" s="41">
        <v>0</v>
      </c>
      <c r="T1594" s="7" t="s">
        <v>3701</v>
      </c>
      <c r="U1594" s="46" t="s">
        <v>3702</v>
      </c>
      <c r="V1594" s="50">
        <v>6.68</v>
      </c>
      <c r="W1594" s="12">
        <v>45784</v>
      </c>
      <c r="X1594" s="12">
        <v>45706</v>
      </c>
      <c r="Y1594" s="47">
        <v>39842</v>
      </c>
      <c r="Z1594" s="42"/>
      <c r="AA1594" s="14">
        <v>45785</v>
      </c>
      <c r="AB1594" s="67" t="s">
        <v>71</v>
      </c>
      <c r="AC1594" s="47">
        <v>21</v>
      </c>
      <c r="AD1594" s="47" t="s">
        <v>133</v>
      </c>
      <c r="AE1594" s="13">
        <v>1084654000</v>
      </c>
      <c r="AF1594" s="47" t="s">
        <v>3703</v>
      </c>
      <c r="AG1594" t="str">
        <f t="shared" si="49"/>
        <v>ADA FOTO</v>
      </c>
    </row>
    <row r="1595" spans="1:33" ht="15.75" hidden="1" customHeight="1" thickBot="1">
      <c r="A1595" t="str">
        <f t="shared" si="48"/>
        <v>060201084784000</v>
      </c>
      <c r="B1595" s="41">
        <v>1589</v>
      </c>
      <c r="C1595" s="42" t="s">
        <v>3773</v>
      </c>
      <c r="D1595" s="7" t="s">
        <v>3774</v>
      </c>
      <c r="E1595" s="41">
        <v>3</v>
      </c>
      <c r="F1595" s="43">
        <v>67900</v>
      </c>
      <c r="G1595" s="44">
        <v>0</v>
      </c>
      <c r="H1595" s="43">
        <v>0</v>
      </c>
      <c r="I1595" s="43">
        <v>203700</v>
      </c>
      <c r="J1595" s="45">
        <v>203700</v>
      </c>
      <c r="K1595" s="43">
        <v>203400</v>
      </c>
      <c r="L1595" s="41">
        <v>100.15</v>
      </c>
      <c r="M1595" s="11" t="s">
        <v>3707</v>
      </c>
      <c r="N1595" s="41">
        <v>0</v>
      </c>
      <c r="O1595" s="42"/>
      <c r="P1595" s="43">
        <v>198660</v>
      </c>
      <c r="Q1595" s="41" t="s">
        <v>3700</v>
      </c>
      <c r="R1595" s="43">
        <v>-203400</v>
      </c>
      <c r="S1595" s="41">
        <v>0</v>
      </c>
      <c r="T1595" s="7" t="s">
        <v>3701</v>
      </c>
      <c r="U1595" s="46" t="s">
        <v>3702</v>
      </c>
      <c r="V1595" s="50">
        <v>9.07</v>
      </c>
      <c r="W1595" s="12">
        <v>45784</v>
      </c>
      <c r="X1595" s="12">
        <v>45784</v>
      </c>
      <c r="Y1595" s="47">
        <v>39842</v>
      </c>
      <c r="Z1595" s="42"/>
      <c r="AA1595" s="14">
        <v>45785</v>
      </c>
      <c r="AB1595" s="67" t="s">
        <v>71</v>
      </c>
      <c r="AC1595" s="47">
        <v>21</v>
      </c>
      <c r="AD1595" s="47" t="s">
        <v>133</v>
      </c>
      <c r="AE1595" s="13">
        <v>1084784000</v>
      </c>
      <c r="AF1595" s="47" t="s">
        <v>3703</v>
      </c>
      <c r="AG1595" t="str">
        <f t="shared" si="49"/>
        <v>ADA FOTO</v>
      </c>
    </row>
    <row r="1596" spans="1:33" ht="15.75" hidden="1" customHeight="1" thickBot="1">
      <c r="A1596" t="str">
        <f t="shared" si="48"/>
        <v>060201084655000</v>
      </c>
      <c r="B1596" s="6">
        <v>1590</v>
      </c>
      <c r="C1596" s="7" t="s">
        <v>3775</v>
      </c>
      <c r="D1596" s="7" t="s">
        <v>3776</v>
      </c>
      <c r="E1596" s="41">
        <v>12</v>
      </c>
      <c r="F1596" s="43">
        <v>23500</v>
      </c>
      <c r="G1596" s="44">
        <v>0</v>
      </c>
      <c r="H1596" s="43">
        <v>0</v>
      </c>
      <c r="I1596" s="8">
        <v>282000</v>
      </c>
      <c r="J1596" s="9">
        <v>282000</v>
      </c>
      <c r="K1596" s="10">
        <v>258600</v>
      </c>
      <c r="L1596" s="6">
        <v>109.05</v>
      </c>
      <c r="M1596" s="11" t="s">
        <v>3707</v>
      </c>
      <c r="N1596" s="41">
        <v>0</v>
      </c>
      <c r="O1596" s="42"/>
      <c r="P1596" s="43">
        <v>332412</v>
      </c>
      <c r="Q1596" s="41" t="s">
        <v>3700</v>
      </c>
      <c r="R1596" s="43">
        <v>-258600</v>
      </c>
      <c r="S1596" s="41">
        <v>0</v>
      </c>
      <c r="T1596" s="7" t="s">
        <v>3701</v>
      </c>
      <c r="U1596" s="46" t="s">
        <v>3711</v>
      </c>
      <c r="V1596" s="41">
        <v>6.64</v>
      </c>
      <c r="W1596" s="12">
        <v>45784</v>
      </c>
      <c r="X1596" s="12">
        <v>45740</v>
      </c>
      <c r="Y1596" s="47">
        <v>39842</v>
      </c>
      <c r="Z1596" s="42"/>
      <c r="AA1596" s="14">
        <v>45785</v>
      </c>
      <c r="AB1596" s="67" t="s">
        <v>71</v>
      </c>
      <c r="AC1596" s="47">
        <v>21</v>
      </c>
      <c r="AD1596" s="47" t="s">
        <v>133</v>
      </c>
      <c r="AE1596" s="13">
        <v>1084655000</v>
      </c>
      <c r="AF1596" s="47" t="s">
        <v>3703</v>
      </c>
      <c r="AG1596" t="str">
        <f t="shared" si="49"/>
        <v>ADA FOTO</v>
      </c>
    </row>
    <row r="1597" spans="1:33" ht="15.75" hidden="1" customHeight="1" thickBot="1">
      <c r="A1597" t="str">
        <f t="shared" si="48"/>
        <v>060201084657000</v>
      </c>
      <c r="B1597" s="41">
        <v>1591</v>
      </c>
      <c r="C1597" s="42" t="s">
        <v>3777</v>
      </c>
      <c r="D1597" s="7" t="s">
        <v>3778</v>
      </c>
      <c r="E1597" s="41">
        <v>3</v>
      </c>
      <c r="F1597" s="43">
        <v>86500</v>
      </c>
      <c r="G1597" s="44">
        <v>0</v>
      </c>
      <c r="H1597" s="43">
        <v>0</v>
      </c>
      <c r="I1597" s="43">
        <v>259500</v>
      </c>
      <c r="J1597" s="45">
        <v>259500</v>
      </c>
      <c r="K1597" s="43">
        <v>247900</v>
      </c>
      <c r="L1597" s="41">
        <v>104.68</v>
      </c>
      <c r="M1597" s="11" t="s">
        <v>3707</v>
      </c>
      <c r="N1597" s="41">
        <v>0</v>
      </c>
      <c r="O1597" s="42"/>
      <c r="P1597" s="43">
        <v>257298</v>
      </c>
      <c r="Q1597" s="41" t="s">
        <v>3700</v>
      </c>
      <c r="R1597" s="43">
        <v>-247900</v>
      </c>
      <c r="S1597" s="41">
        <v>0</v>
      </c>
      <c r="T1597" s="7" t="s">
        <v>3701</v>
      </c>
      <c r="U1597" s="46" t="s">
        <v>3702</v>
      </c>
      <c r="V1597" s="41">
        <v>2.75</v>
      </c>
      <c r="W1597" s="12">
        <v>45783</v>
      </c>
      <c r="X1597" s="12">
        <v>45784</v>
      </c>
      <c r="Y1597" s="47">
        <v>39842</v>
      </c>
      <c r="Z1597" s="42"/>
      <c r="AA1597" s="14">
        <v>45785</v>
      </c>
      <c r="AB1597" s="67" t="s">
        <v>71</v>
      </c>
      <c r="AC1597" s="47">
        <v>21</v>
      </c>
      <c r="AD1597" s="47" t="s">
        <v>133</v>
      </c>
      <c r="AE1597" s="13">
        <v>1084657000</v>
      </c>
      <c r="AF1597" s="47" t="s">
        <v>3703</v>
      </c>
      <c r="AG1597" t="str">
        <f t="shared" si="49"/>
        <v>ADA FOTO</v>
      </c>
    </row>
    <row r="1598" spans="1:33" ht="15.75" hidden="1" customHeight="1" thickBot="1">
      <c r="A1598" t="str">
        <f t="shared" si="48"/>
        <v>060201084658000</v>
      </c>
      <c r="B1598" s="41">
        <v>1592</v>
      </c>
      <c r="C1598" s="42" t="s">
        <v>3779</v>
      </c>
      <c r="D1598" s="7" t="s">
        <v>3780</v>
      </c>
      <c r="E1598" s="41">
        <v>12</v>
      </c>
      <c r="F1598" s="43">
        <v>15300</v>
      </c>
      <c r="G1598" s="44">
        <v>0</v>
      </c>
      <c r="H1598" s="43">
        <v>0</v>
      </c>
      <c r="I1598" s="43">
        <v>183600</v>
      </c>
      <c r="J1598" s="45">
        <v>183600</v>
      </c>
      <c r="K1598" s="43">
        <v>182000</v>
      </c>
      <c r="L1598" s="41">
        <v>100.88</v>
      </c>
      <c r="M1598" s="11" t="s">
        <v>3707</v>
      </c>
      <c r="N1598" s="41">
        <v>0</v>
      </c>
      <c r="O1598" s="42"/>
      <c r="P1598" s="43">
        <v>183204</v>
      </c>
      <c r="Q1598" s="41" t="s">
        <v>3700</v>
      </c>
      <c r="R1598" s="43">
        <v>-182000</v>
      </c>
      <c r="S1598" s="41">
        <v>0</v>
      </c>
      <c r="T1598" s="7" t="s">
        <v>3701</v>
      </c>
      <c r="U1598" s="46" t="s">
        <v>3702</v>
      </c>
      <c r="V1598" s="50">
        <v>1.01</v>
      </c>
      <c r="W1598" s="12">
        <v>45783</v>
      </c>
      <c r="X1598" s="12">
        <v>45740</v>
      </c>
      <c r="Y1598" s="47">
        <v>39842</v>
      </c>
      <c r="Z1598" s="42"/>
      <c r="AA1598" s="14">
        <v>45785</v>
      </c>
      <c r="AB1598" s="67" t="s">
        <v>71</v>
      </c>
      <c r="AC1598" s="47">
        <v>21</v>
      </c>
      <c r="AD1598" s="47" t="s">
        <v>133</v>
      </c>
      <c r="AE1598" s="13">
        <v>1084658000</v>
      </c>
      <c r="AF1598" s="47" t="s">
        <v>3703</v>
      </c>
      <c r="AG1598" t="str">
        <f t="shared" si="49"/>
        <v>ADA FOTO</v>
      </c>
    </row>
    <row r="1599" spans="1:33" ht="15.75" hidden="1" customHeight="1" thickBot="1">
      <c r="A1599" t="str">
        <f t="shared" si="48"/>
        <v>060201036780000</v>
      </c>
      <c r="B1599" s="41">
        <v>1593</v>
      </c>
      <c r="C1599" s="42" t="s">
        <v>3781</v>
      </c>
      <c r="D1599" s="7" t="s">
        <v>3782</v>
      </c>
      <c r="E1599" s="41">
        <v>6</v>
      </c>
      <c r="F1599" s="43">
        <v>44000</v>
      </c>
      <c r="G1599" s="44">
        <v>0</v>
      </c>
      <c r="H1599" s="43">
        <v>0</v>
      </c>
      <c r="I1599" s="43">
        <v>264000</v>
      </c>
      <c r="J1599" s="45">
        <v>264000</v>
      </c>
      <c r="K1599" s="43">
        <v>235800</v>
      </c>
      <c r="L1599" s="41">
        <v>111.96</v>
      </c>
      <c r="M1599" s="11" t="s">
        <v>3707</v>
      </c>
      <c r="N1599" s="41">
        <v>0</v>
      </c>
      <c r="O1599" s="42"/>
      <c r="P1599" s="43">
        <v>231666</v>
      </c>
      <c r="Q1599" s="41" t="s">
        <v>3700</v>
      </c>
      <c r="R1599" s="43">
        <v>-235800</v>
      </c>
      <c r="S1599" s="41">
        <v>0</v>
      </c>
      <c r="T1599" s="7" t="s">
        <v>3701</v>
      </c>
      <c r="U1599" s="46" t="s">
        <v>3702</v>
      </c>
      <c r="V1599" s="50">
        <v>4.13</v>
      </c>
      <c r="W1599" s="12">
        <v>45783</v>
      </c>
      <c r="X1599" s="12">
        <v>45754</v>
      </c>
      <c r="Y1599" s="47">
        <v>22576</v>
      </c>
      <c r="Z1599" s="42"/>
      <c r="AA1599" s="14">
        <v>45785</v>
      </c>
      <c r="AB1599" s="67" t="s">
        <v>71</v>
      </c>
      <c r="AC1599" s="47">
        <v>21</v>
      </c>
      <c r="AD1599" s="47" t="s">
        <v>133</v>
      </c>
      <c r="AE1599" s="13">
        <v>1036780000</v>
      </c>
      <c r="AF1599" s="47" t="s">
        <v>3703</v>
      </c>
      <c r="AG1599" t="str">
        <f t="shared" si="49"/>
        <v>ADA FOTO</v>
      </c>
    </row>
    <row r="1600" spans="1:33" ht="15.75" hidden="1" customHeight="1" thickBot="1">
      <c r="A1600" t="str">
        <f t="shared" si="48"/>
        <v>060201137122000</v>
      </c>
      <c r="B1600" s="41">
        <v>1594</v>
      </c>
      <c r="C1600" s="42" t="s">
        <v>3783</v>
      </c>
      <c r="D1600" s="7" t="s">
        <v>442</v>
      </c>
      <c r="E1600" s="41">
        <v>48</v>
      </c>
      <c r="F1600" s="43">
        <v>4800</v>
      </c>
      <c r="G1600" s="44">
        <v>48</v>
      </c>
      <c r="H1600" s="43">
        <v>4575</v>
      </c>
      <c r="I1600" s="43">
        <v>219600</v>
      </c>
      <c r="J1600" s="48">
        <v>219600</v>
      </c>
      <c r="K1600" s="49">
        <v>215950</v>
      </c>
      <c r="L1600" s="41">
        <v>101.69</v>
      </c>
      <c r="M1600" s="11" t="s">
        <v>3707</v>
      </c>
      <c r="N1600" s="41">
        <v>0</v>
      </c>
      <c r="O1600" s="42"/>
      <c r="P1600" s="43">
        <v>218640</v>
      </c>
      <c r="Q1600" s="41" t="s">
        <v>3700</v>
      </c>
      <c r="R1600" s="43">
        <v>-215950</v>
      </c>
      <c r="S1600" s="41">
        <v>0</v>
      </c>
      <c r="T1600" s="7" t="s">
        <v>3701</v>
      </c>
      <c r="U1600" s="46" t="s">
        <v>3711</v>
      </c>
      <c r="V1600" s="50">
        <v>585.36</v>
      </c>
      <c r="W1600" s="12">
        <v>45776</v>
      </c>
      <c r="X1600" s="12">
        <v>45712</v>
      </c>
      <c r="Y1600" s="47">
        <v>25419</v>
      </c>
      <c r="Z1600" s="42"/>
      <c r="AA1600" s="14">
        <v>45785</v>
      </c>
      <c r="AB1600" s="67" t="s">
        <v>71</v>
      </c>
      <c r="AC1600" s="47">
        <v>21</v>
      </c>
      <c r="AD1600" s="47" t="s">
        <v>133</v>
      </c>
      <c r="AE1600" s="13">
        <v>1137122000</v>
      </c>
      <c r="AF1600" s="47" t="s">
        <v>3703</v>
      </c>
      <c r="AG1600" t="str">
        <f t="shared" si="49"/>
        <v>ADA FOTO</v>
      </c>
    </row>
    <row r="1601" spans="1:33" ht="15.75" hidden="1" customHeight="1" thickBot="1">
      <c r="A1601" t="str">
        <f t="shared" si="48"/>
        <v>060201115338000</v>
      </c>
      <c r="B1601" s="41">
        <v>1595</v>
      </c>
      <c r="C1601" s="42" t="s">
        <v>3784</v>
      </c>
      <c r="D1601" s="7" t="s">
        <v>424</v>
      </c>
      <c r="E1601" s="41">
        <v>36</v>
      </c>
      <c r="F1601" s="43">
        <v>4800</v>
      </c>
      <c r="G1601" s="44">
        <v>36</v>
      </c>
      <c r="H1601" s="43">
        <v>4600</v>
      </c>
      <c r="I1601" s="43">
        <v>165600</v>
      </c>
      <c r="J1601" s="48">
        <v>165600</v>
      </c>
      <c r="K1601" s="43">
        <v>190000</v>
      </c>
      <c r="L1601" s="41">
        <v>87.16</v>
      </c>
      <c r="M1601" s="11" t="s">
        <v>3699</v>
      </c>
      <c r="N1601" s="41">
        <v>0</v>
      </c>
      <c r="O1601" s="42"/>
      <c r="P1601" s="43">
        <v>159840</v>
      </c>
      <c r="Q1601" s="41" t="s">
        <v>3700</v>
      </c>
      <c r="R1601" s="43">
        <v>-190000</v>
      </c>
      <c r="S1601" s="41">
        <v>0</v>
      </c>
      <c r="T1601" s="7" t="s">
        <v>3701</v>
      </c>
      <c r="U1601" s="46" t="s">
        <v>3702</v>
      </c>
      <c r="V1601" s="50">
        <v>119.11</v>
      </c>
      <c r="W1601" s="12">
        <v>45785</v>
      </c>
      <c r="X1601" s="12">
        <v>45777</v>
      </c>
      <c r="Y1601" s="47">
        <v>39821</v>
      </c>
      <c r="Z1601" s="42"/>
      <c r="AA1601" s="14">
        <v>45785</v>
      </c>
      <c r="AB1601" s="67" t="s">
        <v>71</v>
      </c>
      <c r="AC1601" s="47">
        <v>21</v>
      </c>
      <c r="AD1601" s="47" t="s">
        <v>133</v>
      </c>
      <c r="AE1601" s="13">
        <v>1115338000</v>
      </c>
      <c r="AF1601" s="47" t="s">
        <v>3703</v>
      </c>
      <c r="AG1601" t="str">
        <f t="shared" si="49"/>
        <v>ADA FOTO</v>
      </c>
    </row>
    <row r="1602" spans="1:33" ht="15.75" hidden="1" customHeight="1" thickBot="1">
      <c r="A1602" t="str">
        <f t="shared" si="48"/>
        <v>060201077236000</v>
      </c>
      <c r="B1602" s="41">
        <v>1596</v>
      </c>
      <c r="C1602" s="42" t="s">
        <v>3785</v>
      </c>
      <c r="D1602" s="7" t="s">
        <v>298</v>
      </c>
      <c r="E1602" s="41">
        <v>12</v>
      </c>
      <c r="F1602" s="43">
        <v>18700</v>
      </c>
      <c r="G1602" s="44">
        <v>12</v>
      </c>
      <c r="H1602" s="43">
        <v>16208</v>
      </c>
      <c r="I1602" s="43">
        <v>194496</v>
      </c>
      <c r="J1602" s="48">
        <v>194496</v>
      </c>
      <c r="K1602" s="43">
        <v>197000</v>
      </c>
      <c r="L1602" s="41">
        <v>98.73</v>
      </c>
      <c r="M1602" s="11" t="s">
        <v>3699</v>
      </c>
      <c r="N1602" s="41">
        <v>0</v>
      </c>
      <c r="O1602" s="42"/>
      <c r="P1602" s="43">
        <v>195204</v>
      </c>
      <c r="Q1602" s="41" t="s">
        <v>3700</v>
      </c>
      <c r="R1602" s="43">
        <v>-197000</v>
      </c>
      <c r="S1602" s="41">
        <v>0</v>
      </c>
      <c r="T1602" s="7" t="s">
        <v>3701</v>
      </c>
      <c r="U1602" s="46" t="s">
        <v>3702</v>
      </c>
      <c r="V1602" s="41">
        <v>53.96</v>
      </c>
      <c r="W1602" s="12">
        <v>45784</v>
      </c>
      <c r="X1602" s="12">
        <v>45761</v>
      </c>
      <c r="Y1602" s="47">
        <v>41942</v>
      </c>
      <c r="Z1602" s="42"/>
      <c r="AA1602" s="14">
        <v>45785</v>
      </c>
      <c r="AB1602" s="67" t="s">
        <v>71</v>
      </c>
      <c r="AC1602" s="47">
        <v>26</v>
      </c>
      <c r="AD1602" s="47" t="s">
        <v>133</v>
      </c>
      <c r="AE1602" s="13">
        <v>1077236000</v>
      </c>
      <c r="AF1602" s="47" t="s">
        <v>3703</v>
      </c>
      <c r="AG1602" t="str">
        <f t="shared" si="49"/>
        <v>ADA FOTO</v>
      </c>
    </row>
    <row r="1603" spans="1:33" ht="15.75" hidden="1" customHeight="1" thickBot="1">
      <c r="A1603" t="str">
        <f t="shared" si="48"/>
        <v>060201074674000</v>
      </c>
      <c r="B1603" s="41">
        <v>1597</v>
      </c>
      <c r="C1603" s="42" t="s">
        <v>3786</v>
      </c>
      <c r="D1603" s="7" t="s">
        <v>3787</v>
      </c>
      <c r="E1603" s="41">
        <v>20</v>
      </c>
      <c r="F1603" s="43">
        <v>8200</v>
      </c>
      <c r="G1603" s="44">
        <v>20</v>
      </c>
      <c r="H1603" s="43">
        <v>7600</v>
      </c>
      <c r="I1603" s="43">
        <v>152000</v>
      </c>
      <c r="J1603" s="45">
        <v>152000</v>
      </c>
      <c r="K1603" s="43">
        <v>162000</v>
      </c>
      <c r="L1603" s="41">
        <v>93.83</v>
      </c>
      <c r="M1603" s="11" t="s">
        <v>3699</v>
      </c>
      <c r="N1603" s="41">
        <v>0</v>
      </c>
      <c r="O1603" s="42"/>
      <c r="P1603" s="43">
        <v>158520</v>
      </c>
      <c r="Q1603" s="41" t="s">
        <v>3700</v>
      </c>
      <c r="R1603" s="43">
        <v>-162000</v>
      </c>
      <c r="S1603" s="41">
        <v>0</v>
      </c>
      <c r="T1603" s="7" t="s">
        <v>3701</v>
      </c>
      <c r="U1603" s="46" t="s">
        <v>3702</v>
      </c>
      <c r="V1603" s="41">
        <v>0.05</v>
      </c>
      <c r="W1603" s="12">
        <v>45784</v>
      </c>
      <c r="X1603" s="12">
        <v>45740</v>
      </c>
      <c r="Y1603" s="47">
        <v>40995</v>
      </c>
      <c r="Z1603" s="42"/>
      <c r="AA1603" s="14">
        <v>45785</v>
      </c>
      <c r="AB1603" s="67" t="s">
        <v>71</v>
      </c>
      <c r="AC1603" s="47">
        <v>26</v>
      </c>
      <c r="AD1603" s="47" t="s">
        <v>133</v>
      </c>
      <c r="AE1603" s="13">
        <v>1074674000</v>
      </c>
      <c r="AF1603" s="47" t="s">
        <v>3703</v>
      </c>
      <c r="AG1603" t="str">
        <f t="shared" si="49"/>
        <v>ADA FOTO</v>
      </c>
    </row>
    <row r="1604" spans="1:33" ht="15.75" hidden="1" customHeight="1" thickBot="1">
      <c r="A1604" t="str">
        <f t="shared" si="48"/>
        <v>060201102123000</v>
      </c>
      <c r="B1604" s="41">
        <v>1598</v>
      </c>
      <c r="C1604" s="42" t="s">
        <v>3788</v>
      </c>
      <c r="D1604" s="7" t="s">
        <v>406</v>
      </c>
      <c r="E1604" s="41">
        <v>12</v>
      </c>
      <c r="F1604" s="43">
        <v>16500</v>
      </c>
      <c r="G1604" s="44">
        <v>12</v>
      </c>
      <c r="H1604" s="43">
        <v>13417</v>
      </c>
      <c r="I1604" s="43">
        <v>161004</v>
      </c>
      <c r="J1604" s="45">
        <v>161004</v>
      </c>
      <c r="K1604" s="43">
        <v>166000</v>
      </c>
      <c r="L1604" s="41">
        <v>96.99</v>
      </c>
      <c r="M1604" s="11" t="s">
        <v>3699</v>
      </c>
      <c r="N1604" s="41">
        <v>0</v>
      </c>
      <c r="O1604" s="42"/>
      <c r="P1604" s="43">
        <v>165924</v>
      </c>
      <c r="Q1604" s="41" t="s">
        <v>3700</v>
      </c>
      <c r="R1604" s="43">
        <v>-166000</v>
      </c>
      <c r="S1604" s="41">
        <v>0</v>
      </c>
      <c r="T1604" s="7" t="s">
        <v>3701</v>
      </c>
      <c r="U1604" s="46" t="s">
        <v>3702</v>
      </c>
      <c r="V1604" s="41">
        <v>13.39</v>
      </c>
      <c r="W1604" s="12">
        <v>45702</v>
      </c>
      <c r="X1604" s="12">
        <v>45665</v>
      </c>
      <c r="Y1604" s="47">
        <v>41942</v>
      </c>
      <c r="Z1604" s="42"/>
      <c r="AA1604" s="14">
        <v>45785</v>
      </c>
      <c r="AB1604" s="67" t="s">
        <v>71</v>
      </c>
      <c r="AC1604" s="47">
        <v>26</v>
      </c>
      <c r="AD1604" s="47" t="s">
        <v>133</v>
      </c>
      <c r="AE1604" s="13">
        <v>1102123000</v>
      </c>
      <c r="AF1604" s="47" t="s">
        <v>3703</v>
      </c>
      <c r="AG1604" t="str">
        <f t="shared" si="49"/>
        <v>ADA FOTO</v>
      </c>
    </row>
    <row r="1605" spans="1:33" ht="15.75" hidden="1" customHeight="1" thickBot="1">
      <c r="A1605" t="str">
        <f t="shared" si="48"/>
        <v>060201074883000</v>
      </c>
      <c r="B1605" s="41">
        <v>1599</v>
      </c>
      <c r="C1605" s="42" t="s">
        <v>3789</v>
      </c>
      <c r="D1605" s="7" t="s">
        <v>286</v>
      </c>
      <c r="E1605" s="41">
        <v>50</v>
      </c>
      <c r="F1605" s="43">
        <v>16500</v>
      </c>
      <c r="G1605" s="44">
        <v>50</v>
      </c>
      <c r="H1605" s="43">
        <v>14940</v>
      </c>
      <c r="I1605" s="43">
        <v>747000</v>
      </c>
      <c r="J1605" s="48">
        <v>747000</v>
      </c>
      <c r="K1605" s="49">
        <v>775000</v>
      </c>
      <c r="L1605" s="41">
        <v>96.39</v>
      </c>
      <c r="M1605" s="11" t="s">
        <v>3699</v>
      </c>
      <c r="N1605" s="41">
        <v>0</v>
      </c>
      <c r="O1605" s="42"/>
      <c r="P1605" s="43">
        <v>758850</v>
      </c>
      <c r="Q1605" s="41" t="s">
        <v>3700</v>
      </c>
      <c r="R1605" s="43">
        <v>-775000</v>
      </c>
      <c r="S1605" s="41">
        <v>0</v>
      </c>
      <c r="T1605" s="7" t="s">
        <v>3701</v>
      </c>
      <c r="U1605" s="46" t="s">
        <v>3702</v>
      </c>
      <c r="V1605" s="41">
        <v>0.61</v>
      </c>
      <c r="W1605" s="12">
        <v>45781</v>
      </c>
      <c r="X1605" s="12">
        <v>45189</v>
      </c>
      <c r="Y1605" s="47">
        <v>33642</v>
      </c>
      <c r="Z1605" s="42"/>
      <c r="AA1605" s="14">
        <v>45785</v>
      </c>
      <c r="AB1605" s="67" t="s">
        <v>71</v>
      </c>
      <c r="AC1605" s="47">
        <v>26</v>
      </c>
      <c r="AD1605" s="47" t="s">
        <v>133</v>
      </c>
      <c r="AE1605" s="13">
        <v>1074883000</v>
      </c>
      <c r="AF1605" s="47" t="s">
        <v>3703</v>
      </c>
      <c r="AG1605" t="str">
        <f t="shared" si="49"/>
        <v>ADA FOTO</v>
      </c>
    </row>
    <row r="1606" spans="1:33" ht="15.75" hidden="1" customHeight="1" thickBot="1">
      <c r="A1606" t="str">
        <f t="shared" si="48"/>
        <v>060201077237000</v>
      </c>
      <c r="B1606" s="6">
        <v>1600</v>
      </c>
      <c r="C1606" s="7" t="s">
        <v>3790</v>
      </c>
      <c r="D1606" s="7" t="s">
        <v>3791</v>
      </c>
      <c r="E1606" s="41">
        <v>12</v>
      </c>
      <c r="F1606" s="43">
        <v>18900</v>
      </c>
      <c r="G1606" s="44">
        <v>12</v>
      </c>
      <c r="H1606" s="43">
        <v>16208</v>
      </c>
      <c r="I1606" s="8">
        <v>194496</v>
      </c>
      <c r="J1606" s="15">
        <v>194496</v>
      </c>
      <c r="K1606" s="8">
        <v>204000</v>
      </c>
      <c r="L1606" s="6">
        <v>95.34</v>
      </c>
      <c r="M1606" s="11" t="s">
        <v>3699</v>
      </c>
      <c r="N1606" s="41">
        <v>0</v>
      </c>
      <c r="O1606" s="42"/>
      <c r="P1606" s="43">
        <v>195204</v>
      </c>
      <c r="Q1606" s="41" t="s">
        <v>3700</v>
      </c>
      <c r="R1606" s="43">
        <v>-204000</v>
      </c>
      <c r="S1606" s="41">
        <v>0</v>
      </c>
      <c r="T1606" s="7" t="s">
        <v>3701</v>
      </c>
      <c r="U1606" s="46" t="s">
        <v>3702</v>
      </c>
      <c r="V1606" s="41">
        <v>39.200000000000003</v>
      </c>
      <c r="W1606" s="12">
        <v>45785</v>
      </c>
      <c r="X1606" s="12">
        <v>45768</v>
      </c>
      <c r="Y1606" s="47">
        <v>41942</v>
      </c>
      <c r="Z1606" s="42"/>
      <c r="AA1606" s="14">
        <v>45785</v>
      </c>
      <c r="AB1606" s="67" t="s">
        <v>71</v>
      </c>
      <c r="AC1606" s="47">
        <v>26</v>
      </c>
      <c r="AD1606" s="47" t="s">
        <v>133</v>
      </c>
      <c r="AE1606" s="13">
        <v>1077237000</v>
      </c>
      <c r="AF1606" s="47" t="s">
        <v>3703</v>
      </c>
      <c r="AG1606" t="str">
        <f t="shared" si="49"/>
        <v>ADA FOTO</v>
      </c>
    </row>
    <row r="1607" spans="1:33" ht="15.75" hidden="1" customHeight="1" thickBot="1">
      <c r="A1607" t="str">
        <f t="shared" ref="A1607:A1670" si="50">AB1607&amp;AE1607</f>
        <v>060201002106000</v>
      </c>
      <c r="B1607" s="6">
        <v>1601</v>
      </c>
      <c r="C1607" s="7" t="s">
        <v>3792</v>
      </c>
      <c r="D1607" s="7" t="s">
        <v>136</v>
      </c>
      <c r="E1607" s="41">
        <v>20</v>
      </c>
      <c r="F1607" s="43">
        <v>10000</v>
      </c>
      <c r="G1607" s="44">
        <v>20</v>
      </c>
      <c r="H1607" s="43">
        <v>9180</v>
      </c>
      <c r="I1607" s="8">
        <v>183600</v>
      </c>
      <c r="J1607" s="15">
        <v>183600</v>
      </c>
      <c r="K1607" s="8">
        <v>181500</v>
      </c>
      <c r="L1607" s="6">
        <v>101.16</v>
      </c>
      <c r="M1607" s="11" t="s">
        <v>3707</v>
      </c>
      <c r="N1607" s="41">
        <v>0</v>
      </c>
      <c r="O1607" s="42"/>
      <c r="P1607" s="43">
        <v>181040</v>
      </c>
      <c r="Q1607" s="41" t="s">
        <v>3700</v>
      </c>
      <c r="R1607" s="43">
        <v>-181500</v>
      </c>
      <c r="S1607" s="41">
        <v>0</v>
      </c>
      <c r="T1607" s="7" t="s">
        <v>3701</v>
      </c>
      <c r="U1607" s="46" t="s">
        <v>3702</v>
      </c>
      <c r="V1607" s="41">
        <v>8.06</v>
      </c>
      <c r="W1607" s="12">
        <v>45768</v>
      </c>
      <c r="X1607" s="12">
        <v>45761</v>
      </c>
      <c r="Y1607" s="47">
        <v>41942</v>
      </c>
      <c r="Z1607" s="42"/>
      <c r="AA1607" s="14">
        <v>45785</v>
      </c>
      <c r="AB1607" s="67" t="s">
        <v>71</v>
      </c>
      <c r="AC1607" s="47">
        <v>26</v>
      </c>
      <c r="AD1607" s="47" t="s">
        <v>133</v>
      </c>
      <c r="AE1607" s="13">
        <v>1002106000</v>
      </c>
      <c r="AF1607" s="47" t="s">
        <v>3703</v>
      </c>
      <c r="AG1607" t="str">
        <f t="shared" ref="AG1607:AG1670" si="51">IF(LEFT(M1607,1)="*","ADA FOTO","TIDAK ADA")</f>
        <v>ADA FOTO</v>
      </c>
    </row>
    <row r="1608" spans="1:33" ht="15.75" hidden="1" customHeight="1" thickBot="1">
      <c r="A1608" t="str">
        <f t="shared" si="50"/>
        <v>060201055785000</v>
      </c>
      <c r="B1608" s="41">
        <v>1602</v>
      </c>
      <c r="C1608" s="42" t="s">
        <v>3793</v>
      </c>
      <c r="D1608" s="7" t="s">
        <v>232</v>
      </c>
      <c r="E1608" s="41">
        <v>12</v>
      </c>
      <c r="F1608" s="43">
        <v>15500</v>
      </c>
      <c r="G1608" s="44">
        <v>12</v>
      </c>
      <c r="H1608" s="43">
        <v>13625</v>
      </c>
      <c r="I1608" s="43">
        <v>163500</v>
      </c>
      <c r="J1608" s="45">
        <v>163500</v>
      </c>
      <c r="K1608" s="43">
        <v>166500</v>
      </c>
      <c r="L1608" s="41">
        <v>98.2</v>
      </c>
      <c r="M1608" s="11" t="s">
        <v>3699</v>
      </c>
      <c r="N1608" s="41">
        <v>0</v>
      </c>
      <c r="O1608" s="42"/>
      <c r="P1608" s="43">
        <v>172824</v>
      </c>
      <c r="Q1608" s="41" t="s">
        <v>3700</v>
      </c>
      <c r="R1608" s="43">
        <v>-166500</v>
      </c>
      <c r="S1608" s="41">
        <v>0</v>
      </c>
      <c r="T1608" s="7" t="s">
        <v>3701</v>
      </c>
      <c r="U1608" s="46" t="s">
        <v>3711</v>
      </c>
      <c r="V1608" s="41">
        <v>498</v>
      </c>
      <c r="W1608" s="12">
        <v>45784</v>
      </c>
      <c r="X1608" s="12">
        <v>45758</v>
      </c>
      <c r="Y1608" s="47">
        <v>34664</v>
      </c>
      <c r="Z1608" s="42"/>
      <c r="AA1608" s="14">
        <v>45785</v>
      </c>
      <c r="AB1608" s="67" t="s">
        <v>71</v>
      </c>
      <c r="AC1608" s="47">
        <v>26</v>
      </c>
      <c r="AD1608" s="47" t="s">
        <v>133</v>
      </c>
      <c r="AE1608" s="13">
        <v>1055785000</v>
      </c>
      <c r="AF1608" s="47" t="s">
        <v>3703</v>
      </c>
      <c r="AG1608" t="str">
        <f t="shared" si="51"/>
        <v>ADA FOTO</v>
      </c>
    </row>
    <row r="1609" spans="1:33" ht="15.75" hidden="1" customHeight="1" thickBot="1">
      <c r="A1609" t="str">
        <f t="shared" si="50"/>
        <v>060201108244000</v>
      </c>
      <c r="B1609" s="6">
        <v>1603</v>
      </c>
      <c r="C1609" s="7" t="s">
        <v>3794</v>
      </c>
      <c r="D1609" s="7" t="s">
        <v>412</v>
      </c>
      <c r="E1609" s="41">
        <v>12</v>
      </c>
      <c r="F1609" s="43">
        <v>3300</v>
      </c>
      <c r="G1609" s="44">
        <v>12</v>
      </c>
      <c r="H1609" s="43">
        <v>2883</v>
      </c>
      <c r="I1609" s="8">
        <v>34596</v>
      </c>
      <c r="J1609" s="15">
        <v>34596</v>
      </c>
      <c r="K1609" s="8">
        <v>34600</v>
      </c>
      <c r="L1609" s="6">
        <v>99.99</v>
      </c>
      <c r="M1609" s="11" t="s">
        <v>3699</v>
      </c>
      <c r="N1609" s="41">
        <v>0</v>
      </c>
      <c r="O1609" s="42"/>
      <c r="P1609" s="43">
        <v>34020</v>
      </c>
      <c r="Q1609" s="41" t="s">
        <v>3700</v>
      </c>
      <c r="R1609" s="43">
        <v>-34600</v>
      </c>
      <c r="S1609" s="41">
        <v>0</v>
      </c>
      <c r="T1609" s="7" t="s">
        <v>3701</v>
      </c>
      <c r="U1609" s="46" t="s">
        <v>3702</v>
      </c>
      <c r="V1609" s="41">
        <v>99.84</v>
      </c>
      <c r="W1609" s="12">
        <v>45782</v>
      </c>
      <c r="X1609" s="12">
        <v>45758</v>
      </c>
      <c r="Y1609" s="47">
        <v>31694</v>
      </c>
      <c r="Z1609" s="42"/>
      <c r="AA1609" s="14">
        <v>45785</v>
      </c>
      <c r="AB1609" s="67" t="s">
        <v>71</v>
      </c>
      <c r="AC1609" s="47">
        <v>26</v>
      </c>
      <c r="AD1609" s="47" t="s">
        <v>133</v>
      </c>
      <c r="AE1609" s="13">
        <v>1108244000</v>
      </c>
      <c r="AF1609" s="47" t="s">
        <v>3703</v>
      </c>
      <c r="AG1609" t="str">
        <f t="shared" si="51"/>
        <v>ADA FOTO</v>
      </c>
    </row>
    <row r="1610" spans="1:33" ht="15.75" hidden="1" customHeight="1" thickBot="1">
      <c r="A1610" t="str">
        <f t="shared" si="50"/>
        <v>060201082607000</v>
      </c>
      <c r="B1610" s="41">
        <v>1604</v>
      </c>
      <c r="C1610" s="42" t="s">
        <v>3795</v>
      </c>
      <c r="D1610" s="7" t="s">
        <v>310</v>
      </c>
      <c r="E1610" s="41">
        <v>12</v>
      </c>
      <c r="F1610" s="43">
        <v>18900</v>
      </c>
      <c r="G1610" s="44">
        <v>0</v>
      </c>
      <c r="H1610" s="43">
        <v>0</v>
      </c>
      <c r="I1610" s="43">
        <v>226800</v>
      </c>
      <c r="J1610" s="45">
        <v>226800</v>
      </c>
      <c r="K1610" s="43">
        <v>202800</v>
      </c>
      <c r="L1610" s="41">
        <v>111.83</v>
      </c>
      <c r="M1610" s="11" t="s">
        <v>3707</v>
      </c>
      <c r="N1610" s="41">
        <v>0</v>
      </c>
      <c r="O1610" s="42"/>
      <c r="P1610" s="43">
        <v>209328</v>
      </c>
      <c r="Q1610" s="41" t="s">
        <v>3700</v>
      </c>
      <c r="R1610" s="43">
        <v>-202800</v>
      </c>
      <c r="S1610" s="41">
        <v>0</v>
      </c>
      <c r="T1610" s="7" t="s">
        <v>3701</v>
      </c>
      <c r="U1610" s="46" t="s">
        <v>3702</v>
      </c>
      <c r="V1610" s="41">
        <v>722.9</v>
      </c>
      <c r="W1610" s="12">
        <v>45785</v>
      </c>
      <c r="X1610" s="12">
        <v>45779</v>
      </c>
      <c r="Y1610" s="47">
        <v>32235</v>
      </c>
      <c r="Z1610" s="42"/>
      <c r="AA1610" s="14">
        <v>45785</v>
      </c>
      <c r="AB1610" s="67" t="s">
        <v>71</v>
      </c>
      <c r="AC1610" s="47">
        <v>26</v>
      </c>
      <c r="AD1610" s="47" t="s">
        <v>133</v>
      </c>
      <c r="AE1610" s="13">
        <v>1082607000</v>
      </c>
      <c r="AF1610" s="47" t="s">
        <v>3703</v>
      </c>
      <c r="AG1610" t="str">
        <f t="shared" si="51"/>
        <v>ADA FOTO</v>
      </c>
    </row>
    <row r="1611" spans="1:33" ht="15.75" hidden="1" customHeight="1" thickBot="1">
      <c r="A1611" t="str">
        <f t="shared" si="50"/>
        <v>060201082723000</v>
      </c>
      <c r="B1611" s="6">
        <v>1605</v>
      </c>
      <c r="C1611" s="7" t="s">
        <v>3796</v>
      </c>
      <c r="D1611" s="7" t="s">
        <v>316</v>
      </c>
      <c r="E1611" s="41">
        <v>24</v>
      </c>
      <c r="F1611" s="43">
        <v>5600</v>
      </c>
      <c r="G1611" s="44">
        <v>24</v>
      </c>
      <c r="H1611" s="43">
        <v>4729</v>
      </c>
      <c r="I1611" s="8">
        <v>113496</v>
      </c>
      <c r="J1611" s="9">
        <v>113496</v>
      </c>
      <c r="K1611" s="10">
        <v>106000</v>
      </c>
      <c r="L1611" s="6">
        <v>107.07</v>
      </c>
      <c r="M1611" s="11" t="s">
        <v>3707</v>
      </c>
      <c r="N1611" s="41">
        <v>0</v>
      </c>
      <c r="O1611" s="42"/>
      <c r="P1611" s="43">
        <v>110784</v>
      </c>
      <c r="Q1611" s="41" t="s">
        <v>3700</v>
      </c>
      <c r="R1611" s="43">
        <v>-106000</v>
      </c>
      <c r="S1611" s="41">
        <v>0</v>
      </c>
      <c r="T1611" s="7" t="s">
        <v>3701</v>
      </c>
      <c r="U1611" s="46" t="s">
        <v>3702</v>
      </c>
      <c r="V1611" s="50">
        <v>1625.19</v>
      </c>
      <c r="W1611" s="12">
        <v>45785</v>
      </c>
      <c r="X1611" s="12">
        <v>45769</v>
      </c>
      <c r="Y1611" s="47">
        <v>32235</v>
      </c>
      <c r="Z1611" s="42"/>
      <c r="AA1611" s="14">
        <v>45785</v>
      </c>
      <c r="AB1611" s="67" t="s">
        <v>71</v>
      </c>
      <c r="AC1611" s="47">
        <v>26</v>
      </c>
      <c r="AD1611" s="47" t="s">
        <v>133</v>
      </c>
      <c r="AE1611" s="13">
        <v>1082723000</v>
      </c>
      <c r="AF1611" s="47" t="s">
        <v>3703</v>
      </c>
      <c r="AG1611" t="str">
        <f t="shared" si="51"/>
        <v>ADA FOTO</v>
      </c>
    </row>
    <row r="1612" spans="1:33" ht="15.75" hidden="1" customHeight="1" thickBot="1">
      <c r="A1612" t="str">
        <f t="shared" si="50"/>
        <v>060201025539000</v>
      </c>
      <c r="B1612" s="6">
        <v>1606</v>
      </c>
      <c r="C1612" s="7" t="s">
        <v>3797</v>
      </c>
      <c r="D1612" s="7" t="s">
        <v>190</v>
      </c>
      <c r="E1612" s="41">
        <v>1</v>
      </c>
      <c r="F1612" s="43">
        <v>23000</v>
      </c>
      <c r="G1612" s="44">
        <v>0</v>
      </c>
      <c r="H1612" s="43">
        <v>0</v>
      </c>
      <c r="I1612" s="8">
        <v>23000</v>
      </c>
      <c r="J1612" s="9">
        <v>23000</v>
      </c>
      <c r="K1612" s="10">
        <v>22700</v>
      </c>
      <c r="L1612" s="6">
        <v>101.32</v>
      </c>
      <c r="M1612" s="11" t="s">
        <v>3707</v>
      </c>
      <c r="N1612" s="41">
        <v>0</v>
      </c>
      <c r="O1612" s="42"/>
      <c r="P1612" s="43">
        <v>19500</v>
      </c>
      <c r="Q1612" s="41" t="s">
        <v>3700</v>
      </c>
      <c r="R1612" s="43">
        <v>-22700</v>
      </c>
      <c r="S1612" s="41">
        <v>0</v>
      </c>
      <c r="T1612" s="7" t="s">
        <v>3701</v>
      </c>
      <c r="U1612" s="46" t="s">
        <v>3702</v>
      </c>
      <c r="V1612" s="41">
        <v>0.5</v>
      </c>
      <c r="W1612" s="12">
        <v>45775</v>
      </c>
      <c r="X1612" s="12">
        <v>45764</v>
      </c>
      <c r="Y1612" s="47">
        <v>31694</v>
      </c>
      <c r="Z1612" s="42"/>
      <c r="AA1612" s="14">
        <v>45785</v>
      </c>
      <c r="AB1612" s="67" t="s">
        <v>71</v>
      </c>
      <c r="AC1612" s="47">
        <v>27</v>
      </c>
      <c r="AD1612" s="47" t="s">
        <v>133</v>
      </c>
      <c r="AE1612" s="13">
        <v>1025539000</v>
      </c>
      <c r="AF1612" s="47" t="s">
        <v>3703</v>
      </c>
      <c r="AG1612" t="str">
        <f t="shared" si="51"/>
        <v>ADA FOTO</v>
      </c>
    </row>
    <row r="1613" spans="1:33" ht="15.75" hidden="1" customHeight="1" thickBot="1">
      <c r="A1613" t="str">
        <f t="shared" si="50"/>
        <v>060201058499000</v>
      </c>
      <c r="B1613" s="6">
        <v>1607</v>
      </c>
      <c r="C1613" s="7" t="s">
        <v>3798</v>
      </c>
      <c r="D1613" s="7" t="s">
        <v>238</v>
      </c>
      <c r="E1613" s="41">
        <v>12</v>
      </c>
      <c r="F1613" s="43">
        <v>3000</v>
      </c>
      <c r="G1613" s="44">
        <v>12</v>
      </c>
      <c r="H1613" s="43">
        <v>2600</v>
      </c>
      <c r="I1613" s="8">
        <v>31200</v>
      </c>
      <c r="J1613" s="9">
        <v>31200</v>
      </c>
      <c r="K1613" s="10">
        <v>32400</v>
      </c>
      <c r="L1613" s="6">
        <v>96.3</v>
      </c>
      <c r="M1613" s="11" t="s">
        <v>3699</v>
      </c>
      <c r="N1613" s="41">
        <v>0</v>
      </c>
      <c r="O1613" s="42"/>
      <c r="P1613" s="43">
        <v>31500</v>
      </c>
      <c r="Q1613" s="41" t="s">
        <v>3700</v>
      </c>
      <c r="R1613" s="43">
        <v>-32400</v>
      </c>
      <c r="S1613" s="41">
        <v>0</v>
      </c>
      <c r="T1613" s="7" t="s">
        <v>3701</v>
      </c>
      <c r="U1613" s="46" t="s">
        <v>3702</v>
      </c>
      <c r="V1613" s="41">
        <v>109.3</v>
      </c>
      <c r="W1613" s="12">
        <v>45784</v>
      </c>
      <c r="X1613" s="12">
        <v>45768</v>
      </c>
      <c r="Y1613" s="47">
        <v>31694</v>
      </c>
      <c r="Z1613" s="42"/>
      <c r="AA1613" s="14">
        <v>45785</v>
      </c>
      <c r="AB1613" s="67" t="s">
        <v>71</v>
      </c>
      <c r="AC1613" s="47">
        <v>27</v>
      </c>
      <c r="AD1613" s="47" t="s">
        <v>133</v>
      </c>
      <c r="AE1613" s="13">
        <v>1058499000</v>
      </c>
      <c r="AF1613" s="47" t="s">
        <v>3703</v>
      </c>
      <c r="AG1613" t="str">
        <f t="shared" si="51"/>
        <v>ADA FOTO</v>
      </c>
    </row>
    <row r="1614" spans="1:33" ht="15.75" hidden="1" customHeight="1" thickBot="1">
      <c r="A1614" t="str">
        <f t="shared" si="50"/>
        <v>060201090872000</v>
      </c>
      <c r="B1614" s="41">
        <v>1608</v>
      </c>
      <c r="C1614" s="42" t="s">
        <v>3799</v>
      </c>
      <c r="D1614" s="7" t="s">
        <v>394</v>
      </c>
      <c r="E1614" s="41">
        <v>12</v>
      </c>
      <c r="F1614" s="43">
        <v>3500</v>
      </c>
      <c r="G1614" s="44">
        <v>12</v>
      </c>
      <c r="H1614" s="43">
        <v>3200</v>
      </c>
      <c r="I1614" s="43">
        <v>38400</v>
      </c>
      <c r="J1614" s="45">
        <v>38400</v>
      </c>
      <c r="K1614" s="43">
        <v>36000</v>
      </c>
      <c r="L1614" s="41">
        <v>106.67</v>
      </c>
      <c r="M1614" s="11" t="s">
        <v>3707</v>
      </c>
      <c r="N1614" s="41">
        <v>0</v>
      </c>
      <c r="O1614" s="42"/>
      <c r="P1614" s="43">
        <v>35820</v>
      </c>
      <c r="Q1614" s="41" t="s">
        <v>3700</v>
      </c>
      <c r="R1614" s="43">
        <v>-36000</v>
      </c>
      <c r="S1614" s="41">
        <v>0</v>
      </c>
      <c r="T1614" s="7" t="s">
        <v>3701</v>
      </c>
      <c r="U1614" s="46" t="s">
        <v>3702</v>
      </c>
      <c r="V1614" s="41">
        <v>134.51</v>
      </c>
      <c r="W1614" s="12">
        <v>45784</v>
      </c>
      <c r="X1614" s="12">
        <v>45754</v>
      </c>
      <c r="Y1614" s="47">
        <v>31694</v>
      </c>
      <c r="Z1614" s="42"/>
      <c r="AA1614" s="14">
        <v>45785</v>
      </c>
      <c r="AB1614" s="67" t="s">
        <v>71</v>
      </c>
      <c r="AC1614" s="47">
        <v>27</v>
      </c>
      <c r="AD1614" s="47" t="s">
        <v>133</v>
      </c>
      <c r="AE1614" s="13">
        <v>1090872000</v>
      </c>
      <c r="AF1614" s="47" t="s">
        <v>3703</v>
      </c>
      <c r="AG1614" t="str">
        <f t="shared" si="51"/>
        <v>ADA FOTO</v>
      </c>
    </row>
    <row r="1615" spans="1:33" ht="15.75" hidden="1" customHeight="1" thickBot="1">
      <c r="A1615" t="str">
        <f t="shared" si="50"/>
        <v>060201038886000</v>
      </c>
      <c r="B1615" s="41">
        <v>1609</v>
      </c>
      <c r="C1615" s="42" t="s">
        <v>3800</v>
      </c>
      <c r="D1615" s="7" t="s">
        <v>220</v>
      </c>
      <c r="E1615" s="41">
        <v>12</v>
      </c>
      <c r="F1615" s="43">
        <v>5700</v>
      </c>
      <c r="G1615" s="44">
        <v>12</v>
      </c>
      <c r="H1615" s="43">
        <v>5325</v>
      </c>
      <c r="I1615" s="43">
        <v>63900</v>
      </c>
      <c r="J1615" s="48">
        <v>63900</v>
      </c>
      <c r="K1615" s="49">
        <v>53100</v>
      </c>
      <c r="L1615" s="41">
        <v>120.34</v>
      </c>
      <c r="M1615" s="11" t="s">
        <v>3707</v>
      </c>
      <c r="N1615" s="41">
        <v>0</v>
      </c>
      <c r="O1615" s="42"/>
      <c r="P1615" s="43">
        <v>57648</v>
      </c>
      <c r="Q1615" s="41" t="s">
        <v>3700</v>
      </c>
      <c r="R1615" s="43">
        <v>-53100</v>
      </c>
      <c r="S1615" s="41">
        <v>0</v>
      </c>
      <c r="T1615" s="7" t="s">
        <v>3701</v>
      </c>
      <c r="U1615" s="46" t="s">
        <v>3702</v>
      </c>
      <c r="V1615" s="41">
        <v>42.65</v>
      </c>
      <c r="W1615" s="12">
        <v>45785</v>
      </c>
      <c r="X1615" s="12">
        <v>45763</v>
      </c>
      <c r="Y1615" s="47">
        <v>22092</v>
      </c>
      <c r="Z1615" s="42"/>
      <c r="AA1615" s="14">
        <v>45785</v>
      </c>
      <c r="AB1615" s="67" t="s">
        <v>71</v>
      </c>
      <c r="AC1615" s="47">
        <v>27</v>
      </c>
      <c r="AD1615" s="47" t="s">
        <v>133</v>
      </c>
      <c r="AE1615" s="13">
        <v>1038886000</v>
      </c>
      <c r="AF1615" s="47" t="s">
        <v>3703</v>
      </c>
      <c r="AG1615" t="str">
        <f t="shared" si="51"/>
        <v>ADA FOTO</v>
      </c>
    </row>
    <row r="1616" spans="1:33" ht="15.75" hidden="1" customHeight="1" thickBot="1">
      <c r="A1616" t="str">
        <f t="shared" si="50"/>
        <v>060201083903000</v>
      </c>
      <c r="B1616" s="6">
        <v>1610</v>
      </c>
      <c r="C1616" s="7" t="s">
        <v>3801</v>
      </c>
      <c r="D1616" s="7" t="s">
        <v>328</v>
      </c>
      <c r="E1616" s="41">
        <v>24</v>
      </c>
      <c r="F1616" s="43">
        <v>6600</v>
      </c>
      <c r="G1616" s="44">
        <v>0</v>
      </c>
      <c r="H1616" s="43">
        <v>0</v>
      </c>
      <c r="I1616" s="8">
        <v>158400</v>
      </c>
      <c r="J1616" s="15">
        <v>158400</v>
      </c>
      <c r="K1616" s="8">
        <v>132000</v>
      </c>
      <c r="L1616" s="6">
        <v>120</v>
      </c>
      <c r="M1616" s="11" t="s">
        <v>3707</v>
      </c>
      <c r="N1616" s="41">
        <v>0</v>
      </c>
      <c r="O1616" s="42"/>
      <c r="P1616" s="43">
        <v>129888</v>
      </c>
      <c r="Q1616" s="41" t="s">
        <v>3700</v>
      </c>
      <c r="R1616" s="43">
        <v>-132000</v>
      </c>
      <c r="S1616" s="41">
        <v>0</v>
      </c>
      <c r="T1616" s="7" t="s">
        <v>3701</v>
      </c>
      <c r="U1616" s="46" t="s">
        <v>3702</v>
      </c>
      <c r="V1616" s="41">
        <v>122.1</v>
      </c>
      <c r="W1616" s="12">
        <v>45784</v>
      </c>
      <c r="X1616" s="12">
        <v>45775</v>
      </c>
      <c r="Y1616" s="47">
        <v>31373</v>
      </c>
      <c r="Z1616" s="42"/>
      <c r="AA1616" s="14">
        <v>45785</v>
      </c>
      <c r="AB1616" s="67" t="s">
        <v>71</v>
      </c>
      <c r="AC1616" s="47">
        <v>27</v>
      </c>
      <c r="AD1616" s="47" t="s">
        <v>133</v>
      </c>
      <c r="AE1616" s="13">
        <v>1083903000</v>
      </c>
      <c r="AF1616" s="47" t="s">
        <v>3703</v>
      </c>
      <c r="AG1616" t="str">
        <f t="shared" si="51"/>
        <v>ADA FOTO</v>
      </c>
    </row>
    <row r="1617" spans="1:33" ht="15.75" hidden="1" customHeight="1" thickBot="1">
      <c r="A1617" t="str">
        <f t="shared" si="50"/>
        <v>060201075557000</v>
      </c>
      <c r="B1617" s="41">
        <v>1611</v>
      </c>
      <c r="C1617" s="42" t="s">
        <v>3802</v>
      </c>
      <c r="D1617" s="7" t="s">
        <v>292</v>
      </c>
      <c r="E1617" s="41">
        <v>25</v>
      </c>
      <c r="F1617" s="43">
        <v>11700</v>
      </c>
      <c r="G1617" s="44">
        <v>25</v>
      </c>
      <c r="H1617" s="43">
        <v>10750</v>
      </c>
      <c r="I1617" s="43">
        <v>268750</v>
      </c>
      <c r="J1617" s="45">
        <v>268750</v>
      </c>
      <c r="K1617" s="43">
        <v>262500</v>
      </c>
      <c r="L1617" s="41">
        <v>102.38</v>
      </c>
      <c r="M1617" s="11" t="s">
        <v>3707</v>
      </c>
      <c r="N1617" s="41">
        <v>0</v>
      </c>
      <c r="O1617" s="42"/>
      <c r="P1617" s="43">
        <v>257775</v>
      </c>
      <c r="Q1617" s="41" t="s">
        <v>3700</v>
      </c>
      <c r="R1617" s="43">
        <v>-262500</v>
      </c>
      <c r="S1617" s="41">
        <v>0</v>
      </c>
      <c r="T1617" s="7" t="s">
        <v>3701</v>
      </c>
      <c r="U1617" s="46" t="s">
        <v>3702</v>
      </c>
      <c r="V1617" s="41">
        <v>18.5</v>
      </c>
      <c r="W1617" s="12">
        <v>45784</v>
      </c>
      <c r="X1617" s="12">
        <v>45673</v>
      </c>
      <c r="Y1617" s="47">
        <v>24764</v>
      </c>
      <c r="Z1617" s="42"/>
      <c r="AA1617" s="14">
        <v>45785</v>
      </c>
      <c r="AB1617" s="67" t="s">
        <v>71</v>
      </c>
      <c r="AC1617" s="47">
        <v>27</v>
      </c>
      <c r="AD1617" s="47" t="s">
        <v>133</v>
      </c>
      <c r="AE1617" s="13">
        <v>1075557000</v>
      </c>
      <c r="AF1617" s="47" t="s">
        <v>3703</v>
      </c>
      <c r="AG1617" t="str">
        <f t="shared" si="51"/>
        <v>ADA FOTO</v>
      </c>
    </row>
    <row r="1618" spans="1:33" ht="15.75" hidden="1" customHeight="1" thickBot="1">
      <c r="A1618" t="str">
        <f t="shared" si="50"/>
        <v>060201038932000</v>
      </c>
      <c r="B1618" s="41">
        <v>1612</v>
      </c>
      <c r="C1618" s="42" t="s">
        <v>3803</v>
      </c>
      <c r="D1618" s="7" t="s">
        <v>226</v>
      </c>
      <c r="E1618" s="41">
        <v>1</v>
      </c>
      <c r="F1618" s="43">
        <v>20000</v>
      </c>
      <c r="G1618" s="44">
        <v>0</v>
      </c>
      <c r="H1618" s="43">
        <v>0</v>
      </c>
      <c r="I1618" s="43">
        <v>20000</v>
      </c>
      <c r="J1618" s="48">
        <v>20000</v>
      </c>
      <c r="K1618" s="43">
        <v>20200</v>
      </c>
      <c r="L1618" s="41">
        <v>99.01</v>
      </c>
      <c r="M1618" s="11" t="s">
        <v>3699</v>
      </c>
      <c r="N1618" s="41">
        <v>0</v>
      </c>
      <c r="O1618" s="42"/>
      <c r="P1618" s="43">
        <v>19140</v>
      </c>
      <c r="Q1618" s="41" t="s">
        <v>3700</v>
      </c>
      <c r="R1618" s="43">
        <v>-20200</v>
      </c>
      <c r="S1618" s="41">
        <v>0</v>
      </c>
      <c r="T1618" s="7" t="s">
        <v>3701</v>
      </c>
      <c r="U1618" s="46" t="s">
        <v>3702</v>
      </c>
      <c r="V1618" s="41">
        <v>21.05</v>
      </c>
      <c r="W1618" s="12">
        <v>45706</v>
      </c>
      <c r="X1618" s="12">
        <v>45637</v>
      </c>
      <c r="Y1618" s="47">
        <v>35103</v>
      </c>
      <c r="Z1618" s="42"/>
      <c r="AA1618" s="14">
        <v>45785</v>
      </c>
      <c r="AB1618" s="67" t="s">
        <v>71</v>
      </c>
      <c r="AC1618" s="47">
        <v>27</v>
      </c>
      <c r="AD1618" s="47" t="s">
        <v>133</v>
      </c>
      <c r="AE1618" s="13">
        <v>1038932000</v>
      </c>
      <c r="AF1618" s="47" t="s">
        <v>3703</v>
      </c>
      <c r="AG1618" t="str">
        <f t="shared" si="51"/>
        <v>ADA FOTO</v>
      </c>
    </row>
    <row r="1619" spans="1:33" ht="15.75" hidden="1" customHeight="1" thickBot="1">
      <c r="A1619" t="str">
        <f t="shared" si="50"/>
        <v>060201090446000</v>
      </c>
      <c r="B1619" s="41">
        <v>1613</v>
      </c>
      <c r="C1619" s="42" t="s">
        <v>3804</v>
      </c>
      <c r="D1619" s="7" t="s">
        <v>388</v>
      </c>
      <c r="E1619" s="41">
        <v>24</v>
      </c>
      <c r="F1619" s="43">
        <v>3600</v>
      </c>
      <c r="G1619" s="44">
        <v>24</v>
      </c>
      <c r="H1619" s="43">
        <v>3083</v>
      </c>
      <c r="I1619" s="43">
        <v>73992</v>
      </c>
      <c r="J1619" s="45">
        <v>73992</v>
      </c>
      <c r="K1619" s="43">
        <v>74000</v>
      </c>
      <c r="L1619" s="41">
        <v>99.99</v>
      </c>
      <c r="M1619" s="11" t="s">
        <v>3699</v>
      </c>
      <c r="N1619" s="41">
        <v>0</v>
      </c>
      <c r="O1619" s="42"/>
      <c r="P1619" s="43">
        <v>76920</v>
      </c>
      <c r="Q1619" s="41" t="s">
        <v>3700</v>
      </c>
      <c r="R1619" s="43">
        <v>-74000</v>
      </c>
      <c r="S1619" s="41">
        <v>0</v>
      </c>
      <c r="T1619" s="7" t="s">
        <v>3701</v>
      </c>
      <c r="U1619" s="46" t="s">
        <v>3702</v>
      </c>
      <c r="V1619" s="50">
        <v>2632.76</v>
      </c>
      <c r="W1619" s="12">
        <v>45785</v>
      </c>
      <c r="X1619" s="12">
        <v>45776</v>
      </c>
      <c r="Y1619" s="47">
        <v>32235</v>
      </c>
      <c r="Z1619" s="42"/>
      <c r="AA1619" s="14">
        <v>45785</v>
      </c>
      <c r="AB1619" s="67" t="s">
        <v>71</v>
      </c>
      <c r="AC1619" s="47">
        <v>27</v>
      </c>
      <c r="AD1619" s="47" t="s">
        <v>133</v>
      </c>
      <c r="AE1619" s="13">
        <v>1090446000</v>
      </c>
      <c r="AF1619" s="47" t="s">
        <v>3703</v>
      </c>
      <c r="AG1619" t="str">
        <f t="shared" si="51"/>
        <v>ADA FOTO</v>
      </c>
    </row>
    <row r="1620" spans="1:33" ht="15.75" hidden="1" customHeight="1" thickBot="1">
      <c r="A1620" t="str">
        <f t="shared" si="50"/>
        <v>060201017616000</v>
      </c>
      <c r="B1620" s="41">
        <v>1614</v>
      </c>
      <c r="C1620" s="42" t="s">
        <v>3805</v>
      </c>
      <c r="D1620" s="7" t="s">
        <v>174</v>
      </c>
      <c r="E1620" s="41">
        <v>24</v>
      </c>
      <c r="F1620" s="43">
        <v>3850</v>
      </c>
      <c r="G1620" s="44">
        <v>24</v>
      </c>
      <c r="H1620" s="43">
        <v>3250</v>
      </c>
      <c r="I1620" s="43">
        <v>78000</v>
      </c>
      <c r="J1620" s="48">
        <v>78000</v>
      </c>
      <c r="K1620" s="43">
        <v>65500</v>
      </c>
      <c r="L1620" s="41">
        <v>119.08</v>
      </c>
      <c r="M1620" s="11" t="s">
        <v>3707</v>
      </c>
      <c r="N1620" s="41">
        <v>0</v>
      </c>
      <c r="O1620" s="42"/>
      <c r="P1620" s="43">
        <v>71304</v>
      </c>
      <c r="Q1620" s="41" t="s">
        <v>3700</v>
      </c>
      <c r="R1620" s="43">
        <v>-65500</v>
      </c>
      <c r="S1620" s="41">
        <v>0</v>
      </c>
      <c r="T1620" s="7" t="s">
        <v>3701</v>
      </c>
      <c r="U1620" s="46" t="s">
        <v>3702</v>
      </c>
      <c r="V1620" s="50">
        <v>1167.4100000000001</v>
      </c>
      <c r="W1620" s="12">
        <v>45784</v>
      </c>
      <c r="X1620" s="12">
        <v>45721</v>
      </c>
      <c r="Y1620" s="47">
        <v>32477</v>
      </c>
      <c r="Z1620" s="42"/>
      <c r="AA1620" s="14">
        <v>45785</v>
      </c>
      <c r="AB1620" s="67" t="s">
        <v>71</v>
      </c>
      <c r="AC1620" s="47">
        <v>27</v>
      </c>
      <c r="AD1620" s="47" t="s">
        <v>133</v>
      </c>
      <c r="AE1620" s="13">
        <v>1017616000</v>
      </c>
      <c r="AF1620" s="47" t="s">
        <v>3703</v>
      </c>
      <c r="AG1620" t="str">
        <f t="shared" si="51"/>
        <v>ADA FOTO</v>
      </c>
    </row>
    <row r="1621" spans="1:33" ht="15.75" hidden="1" customHeight="1" thickBot="1">
      <c r="A1621" t="str">
        <f t="shared" si="50"/>
        <v>060201083898000</v>
      </c>
      <c r="B1621" s="41">
        <v>1615</v>
      </c>
      <c r="C1621" s="42" t="s">
        <v>3806</v>
      </c>
      <c r="D1621" s="7" t="s">
        <v>322</v>
      </c>
      <c r="E1621" s="41">
        <v>30</v>
      </c>
      <c r="F1621" s="43">
        <v>6800</v>
      </c>
      <c r="G1621" s="44">
        <v>30</v>
      </c>
      <c r="H1621" s="43">
        <v>6000</v>
      </c>
      <c r="I1621" s="43">
        <v>180000</v>
      </c>
      <c r="J1621" s="45">
        <v>180000</v>
      </c>
      <c r="K1621" s="43">
        <v>174750</v>
      </c>
      <c r="L1621" s="41">
        <v>103</v>
      </c>
      <c r="M1621" s="11" t="s">
        <v>3707</v>
      </c>
      <c r="N1621" s="41">
        <v>0</v>
      </c>
      <c r="O1621" s="42"/>
      <c r="P1621" s="43">
        <v>173520</v>
      </c>
      <c r="Q1621" s="41" t="s">
        <v>3700</v>
      </c>
      <c r="R1621" s="43">
        <v>-174750</v>
      </c>
      <c r="S1621" s="41">
        <v>0</v>
      </c>
      <c r="T1621" s="7" t="s">
        <v>3701</v>
      </c>
      <c r="U1621" s="46" t="s">
        <v>3711</v>
      </c>
      <c r="V1621" s="41">
        <v>0.77</v>
      </c>
      <c r="W1621" s="12">
        <v>45784</v>
      </c>
      <c r="X1621" s="12">
        <v>45730</v>
      </c>
      <c r="Y1621" s="47">
        <v>35898</v>
      </c>
      <c r="Z1621" s="42"/>
      <c r="AA1621" s="14">
        <v>45785</v>
      </c>
      <c r="AB1621" s="67" t="s">
        <v>71</v>
      </c>
      <c r="AC1621" s="47">
        <v>27</v>
      </c>
      <c r="AD1621" s="47" t="s">
        <v>133</v>
      </c>
      <c r="AE1621" s="13">
        <v>1083898000</v>
      </c>
      <c r="AF1621" s="47" t="s">
        <v>3703</v>
      </c>
      <c r="AG1621" t="str">
        <f t="shared" si="51"/>
        <v>ADA FOTO</v>
      </c>
    </row>
    <row r="1622" spans="1:33" ht="15.75" hidden="1" customHeight="1" thickBot="1">
      <c r="A1622" t="str">
        <f t="shared" si="50"/>
        <v>060211114756000</v>
      </c>
      <c r="B1622" s="41">
        <v>1616</v>
      </c>
      <c r="C1622" s="42" t="s">
        <v>3698</v>
      </c>
      <c r="D1622" s="7" t="s">
        <v>418</v>
      </c>
      <c r="E1622" s="41">
        <v>8</v>
      </c>
      <c r="F1622" s="43">
        <v>35900</v>
      </c>
      <c r="G1622" s="44">
        <v>8</v>
      </c>
      <c r="H1622" s="43">
        <v>35375</v>
      </c>
      <c r="I1622" s="43">
        <v>283000</v>
      </c>
      <c r="J1622" s="45">
        <v>283000</v>
      </c>
      <c r="K1622" s="43">
        <v>287000</v>
      </c>
      <c r="L1622" s="41">
        <v>98.61</v>
      </c>
      <c r="M1622" s="11" t="s">
        <v>3699</v>
      </c>
      <c r="N1622" s="41">
        <v>0</v>
      </c>
      <c r="O1622" s="42"/>
      <c r="P1622" s="43">
        <v>277032</v>
      </c>
      <c r="Q1622" s="41" t="s">
        <v>3700</v>
      </c>
      <c r="R1622" s="43">
        <v>-287000</v>
      </c>
      <c r="S1622" s="41">
        <v>0</v>
      </c>
      <c r="T1622" s="7" t="s">
        <v>3701</v>
      </c>
      <c r="U1622" s="46" t="s">
        <v>3702</v>
      </c>
      <c r="V1622" s="41">
        <v>81.069999999999993</v>
      </c>
      <c r="W1622" s="12">
        <v>45784</v>
      </c>
      <c r="X1622" s="12">
        <v>45775</v>
      </c>
      <c r="Y1622" s="47">
        <v>31069</v>
      </c>
      <c r="Z1622" s="42"/>
      <c r="AA1622" s="14">
        <v>45785</v>
      </c>
      <c r="AB1622" s="67" t="s">
        <v>82</v>
      </c>
      <c r="AC1622" s="47">
        <v>11</v>
      </c>
      <c r="AD1622" s="47" t="s">
        <v>133</v>
      </c>
      <c r="AE1622" s="13">
        <v>1114756000</v>
      </c>
      <c r="AF1622" s="47" t="s">
        <v>3703</v>
      </c>
      <c r="AG1622" t="str">
        <f t="shared" si="51"/>
        <v>ADA FOTO</v>
      </c>
    </row>
    <row r="1623" spans="1:33" ht="15.75" hidden="1" customHeight="1" thickBot="1">
      <c r="A1623" t="str">
        <f t="shared" si="50"/>
        <v>060211120170000</v>
      </c>
      <c r="B1623" s="41">
        <v>1617</v>
      </c>
      <c r="C1623" s="42" t="s">
        <v>3704</v>
      </c>
      <c r="D1623" s="7" t="s">
        <v>430</v>
      </c>
      <c r="E1623" s="41">
        <v>12</v>
      </c>
      <c r="F1623" s="43">
        <v>16200</v>
      </c>
      <c r="G1623" s="44">
        <v>12</v>
      </c>
      <c r="H1623" s="43">
        <v>16000</v>
      </c>
      <c r="I1623" s="43">
        <v>192000</v>
      </c>
      <c r="J1623" s="45">
        <v>192000</v>
      </c>
      <c r="K1623" s="43">
        <v>192000</v>
      </c>
      <c r="L1623" s="41">
        <v>100</v>
      </c>
      <c r="M1623" s="11" t="s">
        <v>3705</v>
      </c>
      <c r="N1623" s="41">
        <v>0</v>
      </c>
      <c r="O1623" s="42"/>
      <c r="P1623" s="43">
        <v>186240</v>
      </c>
      <c r="Q1623" s="41" t="s">
        <v>3700</v>
      </c>
      <c r="R1623" s="43">
        <v>-192000</v>
      </c>
      <c r="S1623" s="41">
        <v>0</v>
      </c>
      <c r="T1623" s="7" t="s">
        <v>3701</v>
      </c>
      <c r="U1623" s="46" t="s">
        <v>3702</v>
      </c>
      <c r="V1623" s="41">
        <v>0.84</v>
      </c>
      <c r="W1623" s="12">
        <v>45781</v>
      </c>
      <c r="X1623" s="12">
        <v>45771</v>
      </c>
      <c r="Y1623" s="47">
        <v>31069</v>
      </c>
      <c r="Z1623" s="42"/>
      <c r="AA1623" s="14">
        <v>45785</v>
      </c>
      <c r="AB1623" s="67" t="s">
        <v>82</v>
      </c>
      <c r="AC1623" s="47">
        <v>11</v>
      </c>
      <c r="AD1623" s="47" t="s">
        <v>133</v>
      </c>
      <c r="AE1623" s="13">
        <v>1120170000</v>
      </c>
      <c r="AF1623" s="47" t="s">
        <v>3703</v>
      </c>
      <c r="AG1623" t="str">
        <f t="shared" si="51"/>
        <v>ADA FOTO</v>
      </c>
    </row>
    <row r="1624" spans="1:33" ht="15.75" hidden="1" customHeight="1" thickBot="1">
      <c r="A1624" t="str">
        <f t="shared" si="50"/>
        <v>060211121051000</v>
      </c>
      <c r="B1624" s="41">
        <v>1618</v>
      </c>
      <c r="C1624" s="42" t="s">
        <v>3706</v>
      </c>
      <c r="D1624" s="7" t="s">
        <v>436</v>
      </c>
      <c r="E1624" s="41">
        <v>12</v>
      </c>
      <c r="F1624" s="43">
        <v>8700</v>
      </c>
      <c r="G1624" s="44">
        <v>12</v>
      </c>
      <c r="H1624" s="43">
        <v>8400</v>
      </c>
      <c r="I1624" s="43">
        <v>100800</v>
      </c>
      <c r="J1624" s="45">
        <v>100800</v>
      </c>
      <c r="K1624" s="43">
        <v>91000</v>
      </c>
      <c r="L1624" s="41">
        <v>110.77</v>
      </c>
      <c r="M1624" s="11" t="s">
        <v>3707</v>
      </c>
      <c r="N1624" s="41">
        <v>0</v>
      </c>
      <c r="O1624" s="42"/>
      <c r="P1624" s="43">
        <v>97248</v>
      </c>
      <c r="Q1624" s="41" t="s">
        <v>3700</v>
      </c>
      <c r="R1624" s="43">
        <v>-91000</v>
      </c>
      <c r="S1624" s="41">
        <v>0</v>
      </c>
      <c r="T1624" s="7" t="s">
        <v>3701</v>
      </c>
      <c r="U1624" s="46" t="s">
        <v>3702</v>
      </c>
      <c r="V1624" s="41">
        <v>0.37</v>
      </c>
      <c r="W1624" s="12">
        <v>45780</v>
      </c>
      <c r="X1624" s="12">
        <v>45776</v>
      </c>
      <c r="Y1624" s="47">
        <v>21100</v>
      </c>
      <c r="Z1624" s="42"/>
      <c r="AA1624" s="14">
        <v>45785</v>
      </c>
      <c r="AB1624" s="67" t="s">
        <v>82</v>
      </c>
      <c r="AC1624" s="47">
        <v>11</v>
      </c>
      <c r="AD1624" s="47" t="s">
        <v>133</v>
      </c>
      <c r="AE1624" s="13">
        <v>1121051000</v>
      </c>
      <c r="AF1624" s="47" t="s">
        <v>3703</v>
      </c>
      <c r="AG1624" t="str">
        <f t="shared" si="51"/>
        <v>ADA FOTO</v>
      </c>
    </row>
    <row r="1625" spans="1:33" ht="15.75" hidden="1" customHeight="1" thickBot="1">
      <c r="A1625" t="str">
        <f t="shared" si="50"/>
        <v>060211071606000</v>
      </c>
      <c r="B1625" s="41">
        <v>1619</v>
      </c>
      <c r="C1625" s="42" t="s">
        <v>3708</v>
      </c>
      <c r="D1625" s="7" t="s">
        <v>268</v>
      </c>
      <c r="E1625" s="41">
        <v>9</v>
      </c>
      <c r="F1625" s="43">
        <v>17200</v>
      </c>
      <c r="G1625" s="44">
        <v>9</v>
      </c>
      <c r="H1625" s="43">
        <v>16750</v>
      </c>
      <c r="I1625" s="43">
        <v>150750</v>
      </c>
      <c r="J1625" s="45">
        <v>150750</v>
      </c>
      <c r="K1625" s="43">
        <v>153000</v>
      </c>
      <c r="L1625" s="41">
        <v>98.53</v>
      </c>
      <c r="M1625" s="11" t="s">
        <v>3699</v>
      </c>
      <c r="N1625" s="41">
        <v>0</v>
      </c>
      <c r="O1625" s="42"/>
      <c r="P1625" s="43">
        <v>148410</v>
      </c>
      <c r="Q1625" s="41" t="s">
        <v>3700</v>
      </c>
      <c r="R1625" s="43">
        <v>-153000</v>
      </c>
      <c r="S1625" s="41">
        <v>0</v>
      </c>
      <c r="T1625" s="7" t="s">
        <v>3701</v>
      </c>
      <c r="U1625" s="46" t="s">
        <v>3702</v>
      </c>
      <c r="V1625" s="41">
        <v>2.74</v>
      </c>
      <c r="W1625" s="12">
        <v>45784</v>
      </c>
      <c r="X1625" s="12">
        <v>45672</v>
      </c>
      <c r="Y1625" s="47">
        <v>31069</v>
      </c>
      <c r="Z1625" s="42"/>
      <c r="AA1625" s="14">
        <v>45785</v>
      </c>
      <c r="AB1625" s="67" t="s">
        <v>82</v>
      </c>
      <c r="AC1625" s="47">
        <v>11</v>
      </c>
      <c r="AD1625" s="47" t="s">
        <v>133</v>
      </c>
      <c r="AE1625" s="13">
        <v>1071606000</v>
      </c>
      <c r="AF1625" s="47" t="s">
        <v>3703</v>
      </c>
      <c r="AG1625" t="str">
        <f t="shared" si="51"/>
        <v>ADA FOTO</v>
      </c>
    </row>
    <row r="1626" spans="1:33" ht="15.75" hidden="1" customHeight="1" thickBot="1">
      <c r="A1626" t="str">
        <f t="shared" si="50"/>
        <v>060211064670000</v>
      </c>
      <c r="B1626" s="41">
        <v>1620</v>
      </c>
      <c r="C1626" s="42" t="s">
        <v>3709</v>
      </c>
      <c r="D1626" s="7" t="s">
        <v>244</v>
      </c>
      <c r="E1626" s="41">
        <v>16</v>
      </c>
      <c r="F1626" s="43">
        <v>17500</v>
      </c>
      <c r="G1626" s="44">
        <v>16</v>
      </c>
      <c r="H1626" s="43">
        <v>16750</v>
      </c>
      <c r="I1626" s="43">
        <v>268000</v>
      </c>
      <c r="J1626" s="45">
        <v>268000</v>
      </c>
      <c r="K1626" s="43">
        <v>268000</v>
      </c>
      <c r="L1626" s="41">
        <v>100</v>
      </c>
      <c r="M1626" s="11" t="s">
        <v>3705</v>
      </c>
      <c r="N1626" s="41">
        <v>0</v>
      </c>
      <c r="O1626" s="42"/>
      <c r="P1626" s="43">
        <v>265200</v>
      </c>
      <c r="Q1626" s="41" t="s">
        <v>3700</v>
      </c>
      <c r="R1626" s="43">
        <v>-268000</v>
      </c>
      <c r="S1626" s="41">
        <v>0</v>
      </c>
      <c r="T1626" s="7" t="s">
        <v>3701</v>
      </c>
      <c r="U1626" s="46" t="s">
        <v>3702</v>
      </c>
      <c r="V1626" s="41">
        <v>1.96</v>
      </c>
      <c r="W1626" s="12">
        <v>45784</v>
      </c>
      <c r="X1626" s="12">
        <v>45737</v>
      </c>
      <c r="Y1626" s="47">
        <v>31069</v>
      </c>
      <c r="Z1626" s="42"/>
      <c r="AA1626" s="14">
        <v>45785</v>
      </c>
      <c r="AB1626" s="67" t="s">
        <v>82</v>
      </c>
      <c r="AC1626" s="47">
        <v>11</v>
      </c>
      <c r="AD1626" s="47" t="s">
        <v>133</v>
      </c>
      <c r="AE1626" s="13">
        <v>1064670000</v>
      </c>
      <c r="AF1626" s="47" t="s">
        <v>3703</v>
      </c>
      <c r="AG1626" t="str">
        <f t="shared" si="51"/>
        <v>ADA FOTO</v>
      </c>
    </row>
    <row r="1627" spans="1:33" ht="15.75" hidden="1" customHeight="1" thickBot="1">
      <c r="A1627" t="str">
        <f t="shared" si="50"/>
        <v>060211032759000</v>
      </c>
      <c r="B1627" s="41">
        <v>1621</v>
      </c>
      <c r="C1627" s="42" t="s">
        <v>3710</v>
      </c>
      <c r="D1627" s="7" t="s">
        <v>3539</v>
      </c>
      <c r="E1627" s="41">
        <v>8</v>
      </c>
      <c r="F1627" s="43">
        <v>8500</v>
      </c>
      <c r="G1627" s="44">
        <v>8</v>
      </c>
      <c r="H1627" s="43">
        <v>8400</v>
      </c>
      <c r="I1627" s="43">
        <v>67200</v>
      </c>
      <c r="J1627" s="48">
        <v>67200</v>
      </c>
      <c r="K1627" s="49">
        <v>71200</v>
      </c>
      <c r="L1627" s="41">
        <v>94.38</v>
      </c>
      <c r="M1627" s="11" t="s">
        <v>3699</v>
      </c>
      <c r="N1627" s="41">
        <v>0</v>
      </c>
      <c r="O1627" s="42"/>
      <c r="P1627" s="43">
        <v>68848</v>
      </c>
      <c r="Q1627" s="41" t="s">
        <v>3700</v>
      </c>
      <c r="R1627" s="43">
        <v>-71200</v>
      </c>
      <c r="S1627" s="41">
        <v>0</v>
      </c>
      <c r="T1627" s="7" t="s">
        <v>3701</v>
      </c>
      <c r="U1627" s="46" t="s">
        <v>3711</v>
      </c>
      <c r="V1627" s="41">
        <v>0.48</v>
      </c>
      <c r="W1627" s="12">
        <v>45784</v>
      </c>
      <c r="X1627" s="12">
        <v>45756</v>
      </c>
      <c r="Y1627" s="47">
        <v>41896</v>
      </c>
      <c r="Z1627" s="42"/>
      <c r="AA1627" s="14">
        <v>45785</v>
      </c>
      <c r="AB1627" s="67" t="s">
        <v>82</v>
      </c>
      <c r="AC1627" s="47">
        <v>11</v>
      </c>
      <c r="AD1627" s="47" t="s">
        <v>133</v>
      </c>
      <c r="AE1627" s="13">
        <v>1032759000</v>
      </c>
      <c r="AF1627" s="47" t="s">
        <v>3703</v>
      </c>
      <c r="AG1627" t="str">
        <f t="shared" si="51"/>
        <v>ADA FOTO</v>
      </c>
    </row>
    <row r="1628" spans="1:33" ht="15.75" hidden="1" customHeight="1" thickBot="1">
      <c r="A1628" t="str">
        <f t="shared" si="50"/>
        <v>060211016172000</v>
      </c>
      <c r="B1628" s="41">
        <v>1622</v>
      </c>
      <c r="C1628" s="42" t="s">
        <v>3712</v>
      </c>
      <c r="D1628" s="7" t="s">
        <v>168</v>
      </c>
      <c r="E1628" s="41">
        <v>12</v>
      </c>
      <c r="F1628" s="43">
        <v>23400</v>
      </c>
      <c r="G1628" s="44">
        <v>12</v>
      </c>
      <c r="H1628" s="43">
        <v>21700</v>
      </c>
      <c r="I1628" s="43">
        <v>260400</v>
      </c>
      <c r="J1628" s="45">
        <v>260400</v>
      </c>
      <c r="K1628" s="43">
        <v>260400</v>
      </c>
      <c r="L1628" s="41">
        <v>100</v>
      </c>
      <c r="M1628" s="11" t="s">
        <v>3705</v>
      </c>
      <c r="N1628" s="41">
        <v>0</v>
      </c>
      <c r="O1628" s="42"/>
      <c r="P1628" s="43">
        <v>247368</v>
      </c>
      <c r="Q1628" s="41" t="s">
        <v>3700</v>
      </c>
      <c r="R1628" s="43">
        <v>-260400</v>
      </c>
      <c r="S1628" s="41">
        <v>0</v>
      </c>
      <c r="T1628" s="7" t="s">
        <v>3701</v>
      </c>
      <c r="U1628" s="46" t="s">
        <v>3702</v>
      </c>
      <c r="V1628" s="41">
        <v>0.53</v>
      </c>
      <c r="W1628" s="12">
        <v>45777</v>
      </c>
      <c r="X1628" s="12">
        <v>45764</v>
      </c>
      <c r="Y1628" s="47">
        <v>23807</v>
      </c>
      <c r="Z1628" s="42"/>
      <c r="AA1628" s="14">
        <v>45785</v>
      </c>
      <c r="AB1628" s="67" t="s">
        <v>82</v>
      </c>
      <c r="AC1628" s="47">
        <v>11</v>
      </c>
      <c r="AD1628" s="47" t="s">
        <v>133</v>
      </c>
      <c r="AE1628" s="13">
        <v>1016172000</v>
      </c>
      <c r="AF1628" s="47" t="s">
        <v>3703</v>
      </c>
      <c r="AG1628" t="str">
        <f t="shared" si="51"/>
        <v>ADA FOTO</v>
      </c>
    </row>
    <row r="1629" spans="1:33" ht="15.75" hidden="1" customHeight="1" thickBot="1">
      <c r="A1629" t="str">
        <f t="shared" si="50"/>
        <v>060211071008000</v>
      </c>
      <c r="B1629" s="41">
        <v>1623</v>
      </c>
      <c r="C1629" s="42" t="s">
        <v>3713</v>
      </c>
      <c r="D1629" s="7" t="s">
        <v>262</v>
      </c>
      <c r="E1629" s="41">
        <v>12</v>
      </c>
      <c r="F1629" s="43">
        <v>8000</v>
      </c>
      <c r="G1629" s="44">
        <v>12</v>
      </c>
      <c r="H1629" s="43">
        <v>7900</v>
      </c>
      <c r="I1629" s="43">
        <v>94800</v>
      </c>
      <c r="J1629" s="45">
        <v>94800</v>
      </c>
      <c r="K1629" s="43">
        <v>95000</v>
      </c>
      <c r="L1629" s="41">
        <v>99.79</v>
      </c>
      <c r="M1629" s="11" t="s">
        <v>3699</v>
      </c>
      <c r="N1629" s="41">
        <v>0</v>
      </c>
      <c r="O1629" s="42"/>
      <c r="P1629" s="43">
        <v>96876</v>
      </c>
      <c r="Q1629" s="41" t="s">
        <v>3700</v>
      </c>
      <c r="R1629" s="43">
        <v>-95000</v>
      </c>
      <c r="S1629" s="41">
        <v>0</v>
      </c>
      <c r="T1629" s="7" t="s">
        <v>3701</v>
      </c>
      <c r="U1629" s="46" t="s">
        <v>3702</v>
      </c>
      <c r="V1629" s="41">
        <v>0.65</v>
      </c>
      <c r="W1629" s="12">
        <v>45783</v>
      </c>
      <c r="X1629" s="12">
        <v>45784</v>
      </c>
      <c r="Y1629" s="47">
        <v>21046</v>
      </c>
      <c r="Z1629" s="42"/>
      <c r="AA1629" s="14">
        <v>45785</v>
      </c>
      <c r="AB1629" s="67" t="s">
        <v>82</v>
      </c>
      <c r="AC1629" s="47">
        <v>11</v>
      </c>
      <c r="AD1629" s="47" t="s">
        <v>133</v>
      </c>
      <c r="AE1629" s="13">
        <v>1071008000</v>
      </c>
      <c r="AF1629" s="47" t="s">
        <v>3703</v>
      </c>
      <c r="AG1629" t="str">
        <f t="shared" si="51"/>
        <v>ADA FOTO</v>
      </c>
    </row>
    <row r="1630" spans="1:33" ht="15.75" hidden="1" customHeight="1" thickBot="1">
      <c r="A1630" t="str">
        <f t="shared" si="50"/>
        <v>060211072194000</v>
      </c>
      <c r="B1630" s="41">
        <v>1624</v>
      </c>
      <c r="C1630" s="42" t="s">
        <v>3714</v>
      </c>
      <c r="D1630" s="7" t="s">
        <v>274</v>
      </c>
      <c r="E1630" s="41">
        <v>24</v>
      </c>
      <c r="F1630" s="43">
        <v>9300</v>
      </c>
      <c r="G1630" s="44">
        <v>0</v>
      </c>
      <c r="H1630" s="43">
        <v>0</v>
      </c>
      <c r="I1630" s="43">
        <v>223200</v>
      </c>
      <c r="J1630" s="45">
        <v>223200</v>
      </c>
      <c r="K1630" s="43">
        <v>171700</v>
      </c>
      <c r="L1630" s="41">
        <v>129.99</v>
      </c>
      <c r="M1630" s="11" t="s">
        <v>3707</v>
      </c>
      <c r="N1630" s="41">
        <v>0</v>
      </c>
      <c r="O1630" s="42"/>
      <c r="P1630" s="43">
        <v>153936</v>
      </c>
      <c r="Q1630" s="41" t="s">
        <v>3700</v>
      </c>
      <c r="R1630" s="43">
        <v>-171700</v>
      </c>
      <c r="S1630" s="41">
        <v>0</v>
      </c>
      <c r="T1630" s="7" t="s">
        <v>3701</v>
      </c>
      <c r="U1630" s="46" t="s">
        <v>3702</v>
      </c>
      <c r="V1630" s="41">
        <v>0.77</v>
      </c>
      <c r="W1630" s="12">
        <v>45781</v>
      </c>
      <c r="X1630" s="12">
        <v>45771</v>
      </c>
      <c r="Y1630" s="47">
        <v>33155</v>
      </c>
      <c r="Z1630" s="42"/>
      <c r="AA1630" s="14">
        <v>45785</v>
      </c>
      <c r="AB1630" s="67" t="s">
        <v>82</v>
      </c>
      <c r="AC1630" s="47">
        <v>11</v>
      </c>
      <c r="AD1630" s="47" t="s">
        <v>133</v>
      </c>
      <c r="AE1630" s="13">
        <v>1072194000</v>
      </c>
      <c r="AF1630" s="47" t="s">
        <v>3703</v>
      </c>
      <c r="AG1630" t="str">
        <f t="shared" si="51"/>
        <v>ADA FOTO</v>
      </c>
    </row>
    <row r="1631" spans="1:33" ht="15.75" hidden="1" customHeight="1" thickBot="1">
      <c r="A1631" t="str">
        <f t="shared" si="50"/>
        <v>060211064680000</v>
      </c>
      <c r="B1631" s="41">
        <v>1625</v>
      </c>
      <c r="C1631" s="42" t="s">
        <v>3715</v>
      </c>
      <c r="D1631" s="7" t="s">
        <v>3716</v>
      </c>
      <c r="E1631" s="41">
        <v>28</v>
      </c>
      <c r="F1631" s="43">
        <v>8400</v>
      </c>
      <c r="G1631" s="44">
        <v>28</v>
      </c>
      <c r="H1631" s="43">
        <v>8350</v>
      </c>
      <c r="I1631" s="43">
        <v>233800</v>
      </c>
      <c r="J1631" s="45">
        <v>233800</v>
      </c>
      <c r="K1631" s="43">
        <v>235200</v>
      </c>
      <c r="L1631" s="41">
        <v>99.4</v>
      </c>
      <c r="M1631" s="11" t="s">
        <v>3699</v>
      </c>
      <c r="N1631" s="41">
        <v>0</v>
      </c>
      <c r="O1631" s="42"/>
      <c r="P1631" s="43">
        <v>266168</v>
      </c>
      <c r="Q1631" s="41" t="s">
        <v>3700</v>
      </c>
      <c r="R1631" s="43">
        <v>-235200</v>
      </c>
      <c r="S1631" s="41">
        <v>0</v>
      </c>
      <c r="T1631" s="7" t="s">
        <v>3701</v>
      </c>
      <c r="U1631" s="46" t="s">
        <v>3702</v>
      </c>
      <c r="V1631" s="41">
        <v>25.01</v>
      </c>
      <c r="W1631" s="12">
        <v>45784</v>
      </c>
      <c r="X1631" s="12">
        <v>45738</v>
      </c>
      <c r="Y1631" s="47">
        <v>31069</v>
      </c>
      <c r="Z1631" s="42"/>
      <c r="AA1631" s="14">
        <v>45785</v>
      </c>
      <c r="AB1631" s="67" t="s">
        <v>82</v>
      </c>
      <c r="AC1631" s="47">
        <v>11</v>
      </c>
      <c r="AD1631" s="47" t="s">
        <v>133</v>
      </c>
      <c r="AE1631" s="13">
        <v>1064680000</v>
      </c>
      <c r="AF1631" s="47" t="s">
        <v>3703</v>
      </c>
      <c r="AG1631" t="str">
        <f t="shared" si="51"/>
        <v>ADA FOTO</v>
      </c>
    </row>
    <row r="1632" spans="1:33" ht="15.75" hidden="1" customHeight="1" thickBot="1">
      <c r="A1632" t="str">
        <f t="shared" si="50"/>
        <v>060211083138000</v>
      </c>
      <c r="B1632" s="41">
        <v>1626</v>
      </c>
      <c r="C1632" s="42" t="s">
        <v>3717</v>
      </c>
      <c r="D1632" s="7" t="s">
        <v>2544</v>
      </c>
      <c r="E1632" s="41">
        <v>12</v>
      </c>
      <c r="F1632" s="43">
        <v>33500</v>
      </c>
      <c r="G1632" s="44">
        <v>0</v>
      </c>
      <c r="H1632" s="43">
        <v>0</v>
      </c>
      <c r="I1632" s="43">
        <v>402000</v>
      </c>
      <c r="J1632" s="45">
        <v>402000</v>
      </c>
      <c r="K1632" s="43">
        <v>420000</v>
      </c>
      <c r="L1632" s="41">
        <v>95.71</v>
      </c>
      <c r="M1632" s="11" t="s">
        <v>3699</v>
      </c>
      <c r="N1632" s="41">
        <v>0</v>
      </c>
      <c r="O1632" s="42"/>
      <c r="P1632" s="43">
        <v>452964</v>
      </c>
      <c r="Q1632" s="41" t="s">
        <v>3700</v>
      </c>
      <c r="R1632" s="43">
        <v>-420000</v>
      </c>
      <c r="S1632" s="41">
        <v>0</v>
      </c>
      <c r="T1632" s="7" t="s">
        <v>3701</v>
      </c>
      <c r="U1632" s="46" t="s">
        <v>3702</v>
      </c>
      <c r="V1632" s="41">
        <v>0.6</v>
      </c>
      <c r="W1632" s="12">
        <v>45776</v>
      </c>
      <c r="X1632" s="12">
        <v>45677</v>
      </c>
      <c r="Y1632" s="47">
        <v>40641</v>
      </c>
      <c r="Z1632" s="42">
        <v>0</v>
      </c>
      <c r="AA1632" s="14">
        <v>45785</v>
      </c>
      <c r="AB1632" s="67" t="s">
        <v>82</v>
      </c>
      <c r="AC1632" s="47">
        <v>14</v>
      </c>
      <c r="AD1632" s="47" t="s">
        <v>133</v>
      </c>
      <c r="AE1632" s="13">
        <v>1083138000</v>
      </c>
      <c r="AF1632" s="47" t="s">
        <v>3703</v>
      </c>
      <c r="AG1632" t="str">
        <f t="shared" si="51"/>
        <v>ADA FOTO</v>
      </c>
    </row>
    <row r="1633" spans="1:33" ht="15.75" hidden="1" customHeight="1" thickBot="1">
      <c r="A1633" t="str">
        <f t="shared" si="50"/>
        <v>060211068899000</v>
      </c>
      <c r="B1633" s="41">
        <v>1627</v>
      </c>
      <c r="C1633" s="42" t="s">
        <v>3718</v>
      </c>
      <c r="D1633" s="7" t="s">
        <v>2519</v>
      </c>
      <c r="E1633" s="41">
        <v>60</v>
      </c>
      <c r="F1633" s="43">
        <v>4500</v>
      </c>
      <c r="G1633" s="44">
        <v>60</v>
      </c>
      <c r="H1633" s="43">
        <v>4375</v>
      </c>
      <c r="I1633" s="43">
        <v>262500</v>
      </c>
      <c r="J1633" s="45">
        <v>262500</v>
      </c>
      <c r="K1633" s="43">
        <v>262500</v>
      </c>
      <c r="L1633" s="41">
        <v>100</v>
      </c>
      <c r="M1633" s="11" t="s">
        <v>3705</v>
      </c>
      <c r="N1633" s="41">
        <v>0</v>
      </c>
      <c r="O1633" s="42"/>
      <c r="P1633" s="43">
        <v>261240</v>
      </c>
      <c r="Q1633" s="41" t="s">
        <v>3700</v>
      </c>
      <c r="R1633" s="43">
        <v>-262500</v>
      </c>
      <c r="S1633" s="41">
        <v>0</v>
      </c>
      <c r="T1633" s="7" t="s">
        <v>3701</v>
      </c>
      <c r="U1633" s="46" t="s">
        <v>3702</v>
      </c>
      <c r="V1633" s="50">
        <v>3.04</v>
      </c>
      <c r="W1633" s="12">
        <v>45783</v>
      </c>
      <c r="X1633" s="12">
        <v>45680</v>
      </c>
      <c r="Y1633" s="47">
        <v>21762</v>
      </c>
      <c r="Z1633" s="42">
        <v>0</v>
      </c>
      <c r="AA1633" s="14">
        <v>45785</v>
      </c>
      <c r="AB1633" s="67" t="s">
        <v>82</v>
      </c>
      <c r="AC1633" s="47">
        <v>14</v>
      </c>
      <c r="AD1633" s="47" t="s">
        <v>133</v>
      </c>
      <c r="AE1633" s="13">
        <v>1068899000</v>
      </c>
      <c r="AF1633" s="47" t="s">
        <v>3703</v>
      </c>
      <c r="AG1633" t="str">
        <f t="shared" si="51"/>
        <v>ADA FOTO</v>
      </c>
    </row>
    <row r="1634" spans="1:33" ht="15.75" hidden="1" customHeight="1" thickBot="1">
      <c r="A1634" t="str">
        <f t="shared" si="50"/>
        <v>060211077650000</v>
      </c>
      <c r="B1634" s="41">
        <v>1628</v>
      </c>
      <c r="C1634" s="42" t="s">
        <v>3719</v>
      </c>
      <c r="D1634" s="7" t="s">
        <v>2534</v>
      </c>
      <c r="E1634" s="41">
        <v>60</v>
      </c>
      <c r="F1634" s="43">
        <v>975</v>
      </c>
      <c r="G1634" s="44">
        <v>60</v>
      </c>
      <c r="H1634" s="41">
        <v>833</v>
      </c>
      <c r="I1634" s="43">
        <v>49980</v>
      </c>
      <c r="J1634" s="45">
        <v>49980</v>
      </c>
      <c r="K1634" s="43">
        <v>50000</v>
      </c>
      <c r="L1634" s="41">
        <v>99.96</v>
      </c>
      <c r="M1634" s="11" t="s">
        <v>3699</v>
      </c>
      <c r="N1634" s="41">
        <v>0</v>
      </c>
      <c r="O1634" s="42"/>
      <c r="P1634" s="43">
        <v>48000</v>
      </c>
      <c r="Q1634" s="41" t="s">
        <v>3700</v>
      </c>
      <c r="R1634" s="43">
        <v>-50000</v>
      </c>
      <c r="S1634" s="41">
        <v>0</v>
      </c>
      <c r="T1634" s="7" t="s">
        <v>3701</v>
      </c>
      <c r="U1634" s="46" t="s">
        <v>3702</v>
      </c>
      <c r="V1634" s="41">
        <v>66.930000000000007</v>
      </c>
      <c r="W1634" s="12">
        <v>45784</v>
      </c>
      <c r="X1634" s="12">
        <v>45772</v>
      </c>
      <c r="Y1634" s="47">
        <v>22059</v>
      </c>
      <c r="Z1634" s="42">
        <v>0</v>
      </c>
      <c r="AA1634" s="14">
        <v>45785</v>
      </c>
      <c r="AB1634" s="67" t="s">
        <v>82</v>
      </c>
      <c r="AC1634" s="47">
        <v>14</v>
      </c>
      <c r="AD1634" s="47" t="s">
        <v>133</v>
      </c>
      <c r="AE1634" s="13">
        <v>1077650000</v>
      </c>
      <c r="AF1634" s="47" t="s">
        <v>3703</v>
      </c>
      <c r="AG1634" t="str">
        <f t="shared" si="51"/>
        <v>ADA FOTO</v>
      </c>
    </row>
    <row r="1635" spans="1:33" ht="15.75" hidden="1" customHeight="1" thickBot="1">
      <c r="A1635" t="str">
        <f t="shared" si="50"/>
        <v>060211089885000</v>
      </c>
      <c r="B1635" s="41">
        <v>1629</v>
      </c>
      <c r="C1635" s="42" t="s">
        <v>3720</v>
      </c>
      <c r="D1635" s="7" t="s">
        <v>2565</v>
      </c>
      <c r="E1635" s="41">
        <v>72</v>
      </c>
      <c r="F1635" s="43">
        <v>1000</v>
      </c>
      <c r="G1635" s="44">
        <v>72</v>
      </c>
      <c r="H1635" s="43">
        <v>806</v>
      </c>
      <c r="I1635" s="43">
        <v>58032</v>
      </c>
      <c r="J1635" s="45">
        <v>58032</v>
      </c>
      <c r="K1635" s="43">
        <v>54500</v>
      </c>
      <c r="L1635" s="41">
        <v>106.48</v>
      </c>
      <c r="M1635" s="11" t="s">
        <v>3707</v>
      </c>
      <c r="N1635" s="41">
        <v>0</v>
      </c>
      <c r="O1635" s="42"/>
      <c r="P1635" s="43">
        <v>55800</v>
      </c>
      <c r="Q1635" s="41" t="s">
        <v>3700</v>
      </c>
      <c r="R1635" s="43">
        <v>-54500</v>
      </c>
      <c r="S1635" s="41">
        <v>0</v>
      </c>
      <c r="T1635" s="7" t="s">
        <v>3701</v>
      </c>
      <c r="U1635" s="46" t="s">
        <v>3702</v>
      </c>
      <c r="V1635" s="41">
        <v>5.82</v>
      </c>
      <c r="W1635" s="12">
        <v>45781</v>
      </c>
      <c r="X1635" s="12">
        <v>45757</v>
      </c>
      <c r="Y1635" s="47">
        <v>22059</v>
      </c>
      <c r="Z1635" s="42">
        <v>0</v>
      </c>
      <c r="AA1635" s="14">
        <v>45785</v>
      </c>
      <c r="AB1635" s="67" t="s">
        <v>82</v>
      </c>
      <c r="AC1635" s="47">
        <v>14</v>
      </c>
      <c r="AD1635" s="47" t="s">
        <v>133</v>
      </c>
      <c r="AE1635" s="13">
        <v>1089885000</v>
      </c>
      <c r="AF1635" s="47" t="s">
        <v>3703</v>
      </c>
      <c r="AG1635" t="str">
        <f t="shared" si="51"/>
        <v>ADA FOTO</v>
      </c>
    </row>
    <row r="1636" spans="1:33" ht="15.75" hidden="1" customHeight="1" thickBot="1">
      <c r="A1636" t="str">
        <f t="shared" si="50"/>
        <v>060211028702000</v>
      </c>
      <c r="B1636" s="41">
        <v>1630</v>
      </c>
      <c r="C1636" s="42" t="s">
        <v>3721</v>
      </c>
      <c r="D1636" s="7" t="s">
        <v>3623</v>
      </c>
      <c r="E1636" s="41">
        <v>12</v>
      </c>
      <c r="F1636" s="43">
        <v>18500</v>
      </c>
      <c r="G1636" s="44">
        <v>12</v>
      </c>
      <c r="H1636" s="43">
        <v>15700</v>
      </c>
      <c r="I1636" s="43">
        <v>188400</v>
      </c>
      <c r="J1636" s="45">
        <v>188400</v>
      </c>
      <c r="K1636" s="43">
        <v>198900</v>
      </c>
      <c r="L1636" s="41">
        <v>94.72</v>
      </c>
      <c r="M1636" s="11" t="s">
        <v>3699</v>
      </c>
      <c r="N1636" s="41">
        <v>0</v>
      </c>
      <c r="O1636" s="42"/>
      <c r="P1636" s="43">
        <v>240000</v>
      </c>
      <c r="Q1636" s="41" t="s">
        <v>3700</v>
      </c>
      <c r="R1636" s="43">
        <v>-198900</v>
      </c>
      <c r="S1636" s="41">
        <v>0</v>
      </c>
      <c r="T1636" s="7" t="s">
        <v>3701</v>
      </c>
      <c r="U1636" s="46" t="s">
        <v>3702</v>
      </c>
      <c r="V1636" s="50">
        <v>0.06</v>
      </c>
      <c r="W1636" s="12">
        <v>45775</v>
      </c>
      <c r="X1636" s="12">
        <v>45707</v>
      </c>
      <c r="Y1636" s="47">
        <v>37945</v>
      </c>
      <c r="Z1636" s="42">
        <v>0</v>
      </c>
      <c r="AA1636" s="14">
        <v>45785</v>
      </c>
      <c r="AB1636" s="67" t="s">
        <v>82</v>
      </c>
      <c r="AC1636" s="47">
        <v>14</v>
      </c>
      <c r="AD1636" s="47" t="s">
        <v>133</v>
      </c>
      <c r="AE1636" s="13">
        <v>1028702000</v>
      </c>
      <c r="AF1636" s="47" t="s">
        <v>3703</v>
      </c>
      <c r="AG1636" t="str">
        <f t="shared" si="51"/>
        <v>ADA FOTO</v>
      </c>
    </row>
    <row r="1637" spans="1:33" ht="15.75" hidden="1" customHeight="1" thickBot="1">
      <c r="A1637" t="str">
        <f t="shared" si="50"/>
        <v>060211089867000</v>
      </c>
      <c r="B1637" s="41">
        <v>1631</v>
      </c>
      <c r="C1637" s="42" t="s">
        <v>3722</v>
      </c>
      <c r="D1637" s="7" t="s">
        <v>3571</v>
      </c>
      <c r="E1637" s="41">
        <v>30</v>
      </c>
      <c r="F1637" s="43">
        <v>5000</v>
      </c>
      <c r="G1637" s="44">
        <v>30</v>
      </c>
      <c r="H1637" s="43">
        <v>4200</v>
      </c>
      <c r="I1637" s="43">
        <v>126000</v>
      </c>
      <c r="J1637" s="45">
        <v>126000</v>
      </c>
      <c r="K1637" s="43">
        <v>147805</v>
      </c>
      <c r="L1637" s="41">
        <v>85.25</v>
      </c>
      <c r="M1637" s="11" t="s">
        <v>3699</v>
      </c>
      <c r="N1637" s="41">
        <v>0</v>
      </c>
      <c r="O1637" s="42"/>
      <c r="P1637" s="43">
        <v>135450</v>
      </c>
      <c r="Q1637" s="41" t="s">
        <v>3700</v>
      </c>
      <c r="R1637" s="43">
        <v>-147805</v>
      </c>
      <c r="S1637" s="41">
        <v>0</v>
      </c>
      <c r="T1637" s="7" t="s">
        <v>3701</v>
      </c>
      <c r="U1637" s="46" t="s">
        <v>3711</v>
      </c>
      <c r="V1637" s="41">
        <v>46.7</v>
      </c>
      <c r="W1637" s="12">
        <v>45784</v>
      </c>
      <c r="X1637" s="12">
        <v>45469</v>
      </c>
      <c r="Y1637" s="47">
        <v>22377</v>
      </c>
      <c r="Z1637" s="42">
        <v>0</v>
      </c>
      <c r="AA1637" s="14">
        <v>45785</v>
      </c>
      <c r="AB1637" s="67" t="s">
        <v>82</v>
      </c>
      <c r="AC1637" s="47">
        <v>14</v>
      </c>
      <c r="AD1637" s="47" t="s">
        <v>133</v>
      </c>
      <c r="AE1637" s="13">
        <v>1089867000</v>
      </c>
      <c r="AF1637" s="47" t="s">
        <v>3703</v>
      </c>
      <c r="AG1637" t="str">
        <f t="shared" si="51"/>
        <v>ADA FOTO</v>
      </c>
    </row>
    <row r="1638" spans="1:33" ht="15.75" hidden="1" customHeight="1" thickBot="1">
      <c r="A1638" t="str">
        <f t="shared" si="50"/>
        <v>060211105042000</v>
      </c>
      <c r="B1638" s="41">
        <v>1632</v>
      </c>
      <c r="C1638" s="42" t="s">
        <v>3723</v>
      </c>
      <c r="D1638" s="7" t="s">
        <v>2570</v>
      </c>
      <c r="E1638" s="41">
        <v>21</v>
      </c>
      <c r="F1638" s="43">
        <v>5100</v>
      </c>
      <c r="G1638" s="44">
        <v>21</v>
      </c>
      <c r="H1638" s="43">
        <v>4314</v>
      </c>
      <c r="I1638" s="43">
        <v>90594</v>
      </c>
      <c r="J1638" s="45">
        <v>90594</v>
      </c>
      <c r="K1638" s="43">
        <v>98300</v>
      </c>
      <c r="L1638" s="41">
        <v>92.16</v>
      </c>
      <c r="M1638" s="11" t="s">
        <v>3699</v>
      </c>
      <c r="N1638" s="41">
        <v>0</v>
      </c>
      <c r="O1638" s="42"/>
      <c r="P1638" s="43">
        <v>99372</v>
      </c>
      <c r="Q1638" s="41" t="s">
        <v>3700</v>
      </c>
      <c r="R1638" s="43">
        <v>-98300</v>
      </c>
      <c r="S1638" s="41">
        <v>0</v>
      </c>
      <c r="T1638" s="7" t="s">
        <v>3701</v>
      </c>
      <c r="U1638" s="46" t="s">
        <v>3702</v>
      </c>
      <c r="V1638" s="41">
        <v>102.32</v>
      </c>
      <c r="W1638" s="12">
        <v>45784</v>
      </c>
      <c r="X1638" s="12">
        <v>45443</v>
      </c>
      <c r="Y1638" s="47">
        <v>22377</v>
      </c>
      <c r="Z1638" s="42">
        <v>0</v>
      </c>
      <c r="AA1638" s="14">
        <v>45785</v>
      </c>
      <c r="AB1638" s="67" t="s">
        <v>82</v>
      </c>
      <c r="AC1638" s="47">
        <v>14</v>
      </c>
      <c r="AD1638" s="47" t="s">
        <v>133</v>
      </c>
      <c r="AE1638" s="13">
        <v>1105042000</v>
      </c>
      <c r="AF1638" s="47" t="s">
        <v>3703</v>
      </c>
      <c r="AG1638" t="str">
        <f t="shared" si="51"/>
        <v>ADA FOTO</v>
      </c>
    </row>
    <row r="1639" spans="1:33" ht="15.75" hidden="1" customHeight="1" thickBot="1">
      <c r="A1639" t="str">
        <f t="shared" si="50"/>
        <v>060211140637000</v>
      </c>
      <c r="B1639" s="41">
        <v>1633</v>
      </c>
      <c r="C1639" s="42" t="s">
        <v>3724</v>
      </c>
      <c r="D1639" s="7" t="s">
        <v>2585</v>
      </c>
      <c r="E1639" s="41">
        <v>6</v>
      </c>
      <c r="F1639" s="43">
        <v>13700</v>
      </c>
      <c r="G1639" s="44">
        <v>0</v>
      </c>
      <c r="H1639" s="43">
        <v>0</v>
      </c>
      <c r="I1639" s="43">
        <v>82200</v>
      </c>
      <c r="J1639" s="45">
        <v>82200</v>
      </c>
      <c r="K1639" s="43">
        <v>110405</v>
      </c>
      <c r="L1639" s="41">
        <v>74.45</v>
      </c>
      <c r="M1639" s="11" t="s">
        <v>3699</v>
      </c>
      <c r="N1639" s="41">
        <v>0</v>
      </c>
      <c r="O1639" s="42"/>
      <c r="P1639" s="43">
        <v>102600</v>
      </c>
      <c r="Q1639" s="41" t="s">
        <v>3700</v>
      </c>
      <c r="R1639" s="43">
        <v>-110405</v>
      </c>
      <c r="S1639" s="41">
        <v>0</v>
      </c>
      <c r="T1639" s="7" t="s">
        <v>3701</v>
      </c>
      <c r="U1639" s="46" t="s">
        <v>3702</v>
      </c>
      <c r="V1639" s="50">
        <v>1.78</v>
      </c>
      <c r="W1639" s="12">
        <v>45781</v>
      </c>
      <c r="X1639" s="12">
        <v>45733</v>
      </c>
      <c r="Y1639" s="47">
        <v>22059</v>
      </c>
      <c r="Z1639" s="42">
        <v>0</v>
      </c>
      <c r="AA1639" s="14">
        <v>45785</v>
      </c>
      <c r="AB1639" s="67" t="s">
        <v>82</v>
      </c>
      <c r="AC1639" s="47">
        <v>14</v>
      </c>
      <c r="AD1639" s="47" t="s">
        <v>133</v>
      </c>
      <c r="AE1639" s="13">
        <v>1140637000</v>
      </c>
      <c r="AF1639" s="47" t="s">
        <v>3703</v>
      </c>
      <c r="AG1639" t="str">
        <f t="shared" si="51"/>
        <v>ADA FOTO</v>
      </c>
    </row>
    <row r="1640" spans="1:33" ht="15.75" hidden="1" customHeight="1" thickBot="1">
      <c r="A1640" t="str">
        <f t="shared" si="50"/>
        <v>060211078236000</v>
      </c>
      <c r="B1640" s="41">
        <v>1634</v>
      </c>
      <c r="C1640" s="42" t="s">
        <v>3725</v>
      </c>
      <c r="D1640" s="7" t="s">
        <v>2539</v>
      </c>
      <c r="E1640" s="41">
        <v>5</v>
      </c>
      <c r="F1640" s="43">
        <v>9800</v>
      </c>
      <c r="G1640" s="44">
        <v>5</v>
      </c>
      <c r="H1640" s="43">
        <v>9520</v>
      </c>
      <c r="I1640" s="43">
        <v>47600</v>
      </c>
      <c r="J1640" s="45">
        <v>47600</v>
      </c>
      <c r="K1640" s="43">
        <v>45850</v>
      </c>
      <c r="L1640" s="41">
        <v>103.82</v>
      </c>
      <c r="M1640" s="11" t="s">
        <v>3707</v>
      </c>
      <c r="N1640" s="41">
        <v>0</v>
      </c>
      <c r="O1640" s="42"/>
      <c r="P1640" s="43">
        <v>45505</v>
      </c>
      <c r="Q1640" s="41" t="s">
        <v>3700</v>
      </c>
      <c r="R1640" s="43">
        <v>-45850</v>
      </c>
      <c r="S1640" s="41">
        <v>0</v>
      </c>
      <c r="T1640" s="7" t="s">
        <v>3701</v>
      </c>
      <c r="U1640" s="46" t="s">
        <v>3702</v>
      </c>
      <c r="V1640" s="50">
        <v>4.09</v>
      </c>
      <c r="W1640" s="12">
        <v>45784</v>
      </c>
      <c r="X1640" s="12">
        <v>45754</v>
      </c>
      <c r="Y1640" s="47">
        <v>22059</v>
      </c>
      <c r="Z1640" s="42">
        <v>0</v>
      </c>
      <c r="AA1640" s="14">
        <v>45785</v>
      </c>
      <c r="AB1640" s="67" t="s">
        <v>82</v>
      </c>
      <c r="AC1640" s="47">
        <v>14</v>
      </c>
      <c r="AD1640" s="47" t="s">
        <v>133</v>
      </c>
      <c r="AE1640" s="13">
        <v>1078236000</v>
      </c>
      <c r="AF1640" s="47" t="s">
        <v>3703</v>
      </c>
      <c r="AG1640" t="str">
        <f t="shared" si="51"/>
        <v>ADA FOTO</v>
      </c>
    </row>
    <row r="1641" spans="1:33" ht="15.75" hidden="1" customHeight="1" thickBot="1">
      <c r="A1641" t="str">
        <f t="shared" si="50"/>
        <v>060211076058000</v>
      </c>
      <c r="B1641" s="41">
        <v>1635</v>
      </c>
      <c r="C1641" s="42" t="s">
        <v>3726</v>
      </c>
      <c r="D1641" s="7" t="s">
        <v>3561</v>
      </c>
      <c r="E1641" s="41">
        <v>72</v>
      </c>
      <c r="F1641" s="43">
        <v>1700</v>
      </c>
      <c r="G1641" s="44">
        <v>72</v>
      </c>
      <c r="H1641" s="43">
        <v>1625</v>
      </c>
      <c r="I1641" s="43">
        <v>117000</v>
      </c>
      <c r="J1641" s="45">
        <v>117000</v>
      </c>
      <c r="K1641" s="43">
        <v>109300</v>
      </c>
      <c r="L1641" s="41">
        <v>107.04</v>
      </c>
      <c r="M1641" s="11" t="s">
        <v>3707</v>
      </c>
      <c r="N1641" s="41">
        <v>0</v>
      </c>
      <c r="O1641" s="42"/>
      <c r="P1641" s="43">
        <v>111384</v>
      </c>
      <c r="Q1641" s="41" t="s">
        <v>3700</v>
      </c>
      <c r="R1641" s="43">
        <v>-109300</v>
      </c>
      <c r="S1641" s="41">
        <v>0</v>
      </c>
      <c r="T1641" s="7" t="s">
        <v>3701</v>
      </c>
      <c r="U1641" s="46" t="s">
        <v>3702</v>
      </c>
      <c r="V1641" s="50">
        <v>4812.12</v>
      </c>
      <c r="W1641" s="12">
        <v>45784</v>
      </c>
      <c r="X1641" s="12">
        <v>45703</v>
      </c>
      <c r="Y1641" s="47">
        <v>22031</v>
      </c>
      <c r="Z1641" s="42">
        <v>0</v>
      </c>
      <c r="AA1641" s="14">
        <v>45785</v>
      </c>
      <c r="AB1641" s="67" t="s">
        <v>82</v>
      </c>
      <c r="AC1641" s="47">
        <v>14</v>
      </c>
      <c r="AD1641" s="47" t="s">
        <v>133</v>
      </c>
      <c r="AE1641" s="13">
        <v>1076058000</v>
      </c>
      <c r="AF1641" s="47" t="s">
        <v>3703</v>
      </c>
      <c r="AG1641" t="str">
        <f t="shared" si="51"/>
        <v>ADA FOTO</v>
      </c>
    </row>
    <row r="1642" spans="1:33" ht="15.75" hidden="1" customHeight="1" thickBot="1">
      <c r="A1642" t="str">
        <f t="shared" si="50"/>
        <v>060211088243000</v>
      </c>
      <c r="B1642" s="41">
        <v>1636</v>
      </c>
      <c r="C1642" s="42" t="s">
        <v>3727</v>
      </c>
      <c r="D1642" s="7" t="s">
        <v>376</v>
      </c>
      <c r="E1642" s="41">
        <v>20</v>
      </c>
      <c r="F1642" s="43">
        <v>4500</v>
      </c>
      <c r="G1642" s="44">
        <v>20</v>
      </c>
      <c r="H1642" s="43">
        <v>4050</v>
      </c>
      <c r="I1642" s="43">
        <v>81000</v>
      </c>
      <c r="J1642" s="45">
        <v>81000</v>
      </c>
      <c r="K1642" s="43">
        <v>80500</v>
      </c>
      <c r="L1642" s="41">
        <v>100.62</v>
      </c>
      <c r="M1642" s="11" t="s">
        <v>3707</v>
      </c>
      <c r="N1642" s="41">
        <v>0</v>
      </c>
      <c r="O1642" s="42"/>
      <c r="P1642" s="43">
        <v>78580</v>
      </c>
      <c r="Q1642" s="41" t="s">
        <v>3700</v>
      </c>
      <c r="R1642" s="43">
        <v>-80500</v>
      </c>
      <c r="S1642" s="41">
        <v>0</v>
      </c>
      <c r="T1642" s="7" t="s">
        <v>3701</v>
      </c>
      <c r="U1642" s="46" t="s">
        <v>3702</v>
      </c>
      <c r="V1642" s="41">
        <v>3.54</v>
      </c>
      <c r="W1642" s="12">
        <v>45783</v>
      </c>
      <c r="X1642" s="12">
        <v>45783</v>
      </c>
      <c r="Y1642" s="47">
        <v>21083</v>
      </c>
      <c r="Z1642" s="42"/>
      <c r="AA1642" s="14">
        <v>45785</v>
      </c>
      <c r="AB1642" s="67" t="s">
        <v>82</v>
      </c>
      <c r="AC1642" s="47">
        <v>17</v>
      </c>
      <c r="AD1642" s="47" t="s">
        <v>133</v>
      </c>
      <c r="AE1642" s="13">
        <v>1088243000</v>
      </c>
      <c r="AF1642" s="47" t="s">
        <v>3703</v>
      </c>
      <c r="AG1642" t="str">
        <f t="shared" si="51"/>
        <v>ADA FOTO</v>
      </c>
    </row>
    <row r="1643" spans="1:33" ht="15.75" hidden="1" customHeight="1" thickBot="1">
      <c r="A1643" t="str">
        <f t="shared" si="50"/>
        <v>060211084369000</v>
      </c>
      <c r="B1643" s="41">
        <v>1637</v>
      </c>
      <c r="C1643" s="42" t="s">
        <v>3728</v>
      </c>
      <c r="D1643" s="7" t="s">
        <v>334</v>
      </c>
      <c r="E1643" s="41">
        <v>60</v>
      </c>
      <c r="F1643" s="43">
        <v>9000</v>
      </c>
      <c r="G1643" s="44">
        <v>0</v>
      </c>
      <c r="H1643" s="43">
        <v>0</v>
      </c>
      <c r="I1643" s="43">
        <v>540000</v>
      </c>
      <c r="J1643" s="45">
        <v>540000</v>
      </c>
      <c r="K1643" s="43">
        <v>558000</v>
      </c>
      <c r="L1643" s="41">
        <v>96.77</v>
      </c>
      <c r="M1643" s="11" t="s">
        <v>3699</v>
      </c>
      <c r="N1643" s="41">
        <v>0</v>
      </c>
      <c r="O1643" s="42"/>
      <c r="P1643" s="43">
        <v>508440</v>
      </c>
      <c r="Q1643" s="41" t="s">
        <v>3700</v>
      </c>
      <c r="R1643" s="43">
        <v>-558000</v>
      </c>
      <c r="S1643" s="41">
        <v>0</v>
      </c>
      <c r="T1643" s="7" t="s">
        <v>3701</v>
      </c>
      <c r="U1643" s="46" t="s">
        <v>3702</v>
      </c>
      <c r="V1643" s="41">
        <v>1.78</v>
      </c>
      <c r="W1643" s="12">
        <v>45783</v>
      </c>
      <c r="X1643" s="12">
        <v>45783</v>
      </c>
      <c r="Y1643" s="47">
        <v>36974</v>
      </c>
      <c r="Z1643" s="42"/>
      <c r="AA1643" s="14">
        <v>45785</v>
      </c>
      <c r="AB1643" s="67" t="s">
        <v>82</v>
      </c>
      <c r="AC1643" s="47">
        <v>17</v>
      </c>
      <c r="AD1643" s="47" t="s">
        <v>133</v>
      </c>
      <c r="AE1643" s="13">
        <v>1084369000</v>
      </c>
      <c r="AF1643" s="47" t="s">
        <v>3703</v>
      </c>
      <c r="AG1643" t="str">
        <f t="shared" si="51"/>
        <v>ADA FOTO</v>
      </c>
    </row>
    <row r="1644" spans="1:33" ht="15.75" hidden="1" customHeight="1" thickBot="1">
      <c r="A1644" t="str">
        <f t="shared" si="50"/>
        <v>060211088129000</v>
      </c>
      <c r="B1644" s="41">
        <v>1638</v>
      </c>
      <c r="C1644" s="42" t="s">
        <v>3729</v>
      </c>
      <c r="D1644" s="7" t="s">
        <v>340</v>
      </c>
      <c r="E1644" s="41">
        <v>40</v>
      </c>
      <c r="F1644" s="43">
        <v>3000</v>
      </c>
      <c r="G1644" s="44">
        <v>40</v>
      </c>
      <c r="H1644" s="43">
        <v>2867</v>
      </c>
      <c r="I1644" s="43">
        <v>114680</v>
      </c>
      <c r="J1644" s="45">
        <v>114680</v>
      </c>
      <c r="K1644" s="43">
        <v>111500</v>
      </c>
      <c r="L1644" s="41">
        <v>102.85</v>
      </c>
      <c r="M1644" s="11" t="s">
        <v>3707</v>
      </c>
      <c r="N1644" s="41">
        <v>0</v>
      </c>
      <c r="O1644" s="42"/>
      <c r="P1644" s="43">
        <v>115040</v>
      </c>
      <c r="Q1644" s="41" t="s">
        <v>3700</v>
      </c>
      <c r="R1644" s="43">
        <v>-111500</v>
      </c>
      <c r="S1644" s="41">
        <v>0</v>
      </c>
      <c r="T1644" s="7" t="s">
        <v>3701</v>
      </c>
      <c r="U1644" s="46" t="s">
        <v>3711</v>
      </c>
      <c r="V1644" s="41">
        <v>151.05000000000001</v>
      </c>
      <c r="W1644" s="12">
        <v>45784</v>
      </c>
      <c r="X1644" s="12">
        <v>45758</v>
      </c>
      <c r="Y1644" s="47">
        <v>21126</v>
      </c>
      <c r="Z1644" s="42"/>
      <c r="AA1644" s="14">
        <v>45785</v>
      </c>
      <c r="AB1644" s="67" t="s">
        <v>82</v>
      </c>
      <c r="AC1644" s="47">
        <v>17</v>
      </c>
      <c r="AD1644" s="47" t="s">
        <v>133</v>
      </c>
      <c r="AE1644" s="13">
        <v>1088129000</v>
      </c>
      <c r="AF1644" s="47" t="s">
        <v>3703</v>
      </c>
      <c r="AG1644" t="str">
        <f t="shared" si="51"/>
        <v>ADA FOTO</v>
      </c>
    </row>
    <row r="1645" spans="1:33" ht="15.75" hidden="1" customHeight="1" thickBot="1">
      <c r="A1645" t="str">
        <f t="shared" si="50"/>
        <v>060211088200000</v>
      </c>
      <c r="B1645" s="41">
        <v>1639</v>
      </c>
      <c r="C1645" s="42" t="s">
        <v>3730</v>
      </c>
      <c r="D1645" s="7" t="s">
        <v>370</v>
      </c>
      <c r="E1645" s="41">
        <v>40</v>
      </c>
      <c r="F1645" s="43">
        <v>2900</v>
      </c>
      <c r="G1645" s="44">
        <v>40</v>
      </c>
      <c r="H1645" s="43">
        <v>2835</v>
      </c>
      <c r="I1645" s="43">
        <v>113400</v>
      </c>
      <c r="J1645" s="45">
        <v>113400</v>
      </c>
      <c r="K1645" s="43">
        <v>106500</v>
      </c>
      <c r="L1645" s="41">
        <v>106.48</v>
      </c>
      <c r="M1645" s="11" t="s">
        <v>3707</v>
      </c>
      <c r="N1645" s="41">
        <v>0</v>
      </c>
      <c r="O1645" s="42"/>
      <c r="P1645" s="43">
        <v>109720</v>
      </c>
      <c r="Q1645" s="41" t="s">
        <v>3700</v>
      </c>
      <c r="R1645" s="43">
        <v>-106500</v>
      </c>
      <c r="S1645" s="41">
        <v>0</v>
      </c>
      <c r="T1645" s="7" t="s">
        <v>3701</v>
      </c>
      <c r="U1645" s="46" t="s">
        <v>3711</v>
      </c>
      <c r="V1645" s="41">
        <v>207.06</v>
      </c>
      <c r="W1645" s="12">
        <v>45784</v>
      </c>
      <c r="X1645" s="12">
        <v>45758</v>
      </c>
      <c r="Y1645" s="47">
        <v>21126</v>
      </c>
      <c r="Z1645" s="42"/>
      <c r="AA1645" s="14">
        <v>45785</v>
      </c>
      <c r="AB1645" s="67" t="s">
        <v>82</v>
      </c>
      <c r="AC1645" s="47">
        <v>17</v>
      </c>
      <c r="AD1645" s="47" t="s">
        <v>133</v>
      </c>
      <c r="AE1645" s="13">
        <v>1088200000</v>
      </c>
      <c r="AF1645" s="47" t="s">
        <v>3703</v>
      </c>
      <c r="AG1645" t="str">
        <f t="shared" si="51"/>
        <v>ADA FOTO</v>
      </c>
    </row>
    <row r="1646" spans="1:33" ht="15.75" hidden="1" customHeight="1" thickBot="1">
      <c r="A1646" t="str">
        <f t="shared" si="50"/>
        <v>060211088134000</v>
      </c>
      <c r="B1646" s="41">
        <v>1640</v>
      </c>
      <c r="C1646" s="42" t="s">
        <v>3731</v>
      </c>
      <c r="D1646" s="7" t="s">
        <v>346</v>
      </c>
      <c r="E1646" s="41">
        <v>40</v>
      </c>
      <c r="F1646" s="43">
        <v>2900</v>
      </c>
      <c r="G1646" s="44">
        <v>40</v>
      </c>
      <c r="H1646" s="43">
        <v>2835</v>
      </c>
      <c r="I1646" s="43">
        <v>113400</v>
      </c>
      <c r="J1646" s="45">
        <v>113400</v>
      </c>
      <c r="K1646" s="43">
        <v>106500</v>
      </c>
      <c r="L1646" s="41">
        <v>106.48</v>
      </c>
      <c r="M1646" s="11" t="s">
        <v>3707</v>
      </c>
      <c r="N1646" s="41">
        <v>0</v>
      </c>
      <c r="O1646" s="42"/>
      <c r="P1646" s="43">
        <v>109720</v>
      </c>
      <c r="Q1646" s="41" t="s">
        <v>3700</v>
      </c>
      <c r="R1646" s="43">
        <v>-106500</v>
      </c>
      <c r="S1646" s="41">
        <v>0</v>
      </c>
      <c r="T1646" s="7" t="s">
        <v>3701</v>
      </c>
      <c r="U1646" s="46" t="s">
        <v>3711</v>
      </c>
      <c r="V1646" s="41">
        <v>180.98</v>
      </c>
      <c r="W1646" s="12">
        <v>45784</v>
      </c>
      <c r="X1646" s="12">
        <v>45737</v>
      </c>
      <c r="Y1646" s="47">
        <v>21126</v>
      </c>
      <c r="Z1646" s="42"/>
      <c r="AA1646" s="14">
        <v>45785</v>
      </c>
      <c r="AB1646" s="67" t="s">
        <v>82</v>
      </c>
      <c r="AC1646" s="47">
        <v>17</v>
      </c>
      <c r="AD1646" s="47" t="s">
        <v>133</v>
      </c>
      <c r="AE1646" s="13">
        <v>1088134000</v>
      </c>
      <c r="AF1646" s="47" t="s">
        <v>3703</v>
      </c>
      <c r="AG1646" t="str">
        <f t="shared" si="51"/>
        <v>ADA FOTO</v>
      </c>
    </row>
    <row r="1647" spans="1:33" ht="15.75" hidden="1" customHeight="1" thickBot="1">
      <c r="A1647" t="str">
        <f t="shared" si="50"/>
        <v>060211088137000</v>
      </c>
      <c r="B1647" s="41">
        <v>1641</v>
      </c>
      <c r="C1647" s="42" t="s">
        <v>3732</v>
      </c>
      <c r="D1647" s="7" t="s">
        <v>3569</v>
      </c>
      <c r="E1647" s="41">
        <v>24</v>
      </c>
      <c r="F1647" s="43">
        <v>4500</v>
      </c>
      <c r="G1647" s="44">
        <v>24</v>
      </c>
      <c r="H1647" s="43">
        <v>4283</v>
      </c>
      <c r="I1647" s="43">
        <v>102792</v>
      </c>
      <c r="J1647" s="45">
        <v>102792</v>
      </c>
      <c r="K1647" s="43">
        <v>97400</v>
      </c>
      <c r="L1647" s="41">
        <v>105.54</v>
      </c>
      <c r="M1647" s="11" t="s">
        <v>3707</v>
      </c>
      <c r="N1647" s="41">
        <v>0</v>
      </c>
      <c r="O1647" s="42"/>
      <c r="P1647" s="43">
        <v>100968</v>
      </c>
      <c r="Q1647" s="41" t="s">
        <v>3700</v>
      </c>
      <c r="R1647" s="43">
        <v>-97400</v>
      </c>
      <c r="S1647" s="41">
        <v>0</v>
      </c>
      <c r="T1647" s="7" t="s">
        <v>3701</v>
      </c>
      <c r="U1647" s="46" t="s">
        <v>3702</v>
      </c>
      <c r="V1647" s="41">
        <v>35.369999999999997</v>
      </c>
      <c r="W1647" s="12">
        <v>45784</v>
      </c>
      <c r="X1647" s="12">
        <v>45776</v>
      </c>
      <c r="Y1647" s="47">
        <v>21095</v>
      </c>
      <c r="Z1647" s="42"/>
      <c r="AA1647" s="14">
        <v>45785</v>
      </c>
      <c r="AB1647" s="67" t="s">
        <v>82</v>
      </c>
      <c r="AC1647" s="47">
        <v>17</v>
      </c>
      <c r="AD1647" s="47" t="s">
        <v>133</v>
      </c>
      <c r="AE1647" s="13">
        <v>1088137000</v>
      </c>
      <c r="AF1647" s="47" t="s">
        <v>3703</v>
      </c>
      <c r="AG1647" t="str">
        <f t="shared" si="51"/>
        <v>ADA FOTO</v>
      </c>
    </row>
    <row r="1648" spans="1:33" ht="15.75" hidden="1" customHeight="1" thickBot="1">
      <c r="A1648" t="str">
        <f t="shared" si="50"/>
        <v>060211035633000</v>
      </c>
      <c r="B1648" s="41">
        <v>1642</v>
      </c>
      <c r="C1648" s="42" t="s">
        <v>3733</v>
      </c>
      <c r="D1648" s="7" t="s">
        <v>208</v>
      </c>
      <c r="E1648" s="41">
        <v>20</v>
      </c>
      <c r="F1648" s="43">
        <v>7300</v>
      </c>
      <c r="G1648" s="44">
        <v>20</v>
      </c>
      <c r="H1648" s="43">
        <v>7050</v>
      </c>
      <c r="I1648" s="43">
        <v>141000</v>
      </c>
      <c r="J1648" s="48">
        <v>141000</v>
      </c>
      <c r="K1648" s="49">
        <v>140000</v>
      </c>
      <c r="L1648" s="41">
        <v>100.71</v>
      </c>
      <c r="M1648" s="11" t="s">
        <v>3707</v>
      </c>
      <c r="N1648" s="41">
        <v>0</v>
      </c>
      <c r="O1648" s="42"/>
      <c r="P1648" s="43">
        <v>138800</v>
      </c>
      <c r="Q1648" s="41" t="s">
        <v>3700</v>
      </c>
      <c r="R1648" s="43">
        <v>-140000</v>
      </c>
      <c r="S1648" s="41">
        <v>0</v>
      </c>
      <c r="T1648" s="7" t="s">
        <v>3701</v>
      </c>
      <c r="U1648" s="46" t="s">
        <v>3711</v>
      </c>
      <c r="V1648" s="41">
        <v>0.09</v>
      </c>
      <c r="W1648" s="12">
        <v>45751</v>
      </c>
      <c r="X1648" s="12">
        <v>45657</v>
      </c>
      <c r="Y1648" s="47">
        <v>40420</v>
      </c>
      <c r="Z1648" s="42"/>
      <c r="AA1648" s="14">
        <v>45785</v>
      </c>
      <c r="AB1648" s="67" t="s">
        <v>82</v>
      </c>
      <c r="AC1648" s="47">
        <v>17</v>
      </c>
      <c r="AD1648" s="47" t="s">
        <v>133</v>
      </c>
      <c r="AE1648" s="13">
        <v>1035633000</v>
      </c>
      <c r="AF1648" s="47" t="s">
        <v>3703</v>
      </c>
      <c r="AG1648" t="str">
        <f t="shared" si="51"/>
        <v>ADA FOTO</v>
      </c>
    </row>
    <row r="1649" spans="1:33" ht="15.75" hidden="1" customHeight="1" thickBot="1">
      <c r="A1649" t="str">
        <f t="shared" si="50"/>
        <v>060211035634000</v>
      </c>
      <c r="B1649" s="41">
        <v>1643</v>
      </c>
      <c r="C1649" s="42" t="s">
        <v>3734</v>
      </c>
      <c r="D1649" s="7" t="s">
        <v>214</v>
      </c>
      <c r="E1649" s="41">
        <v>20</v>
      </c>
      <c r="F1649" s="43">
        <v>9900</v>
      </c>
      <c r="G1649" s="44">
        <v>20</v>
      </c>
      <c r="H1649" s="43">
        <v>9800</v>
      </c>
      <c r="I1649" s="43">
        <v>196000</v>
      </c>
      <c r="J1649" s="45">
        <v>196000</v>
      </c>
      <c r="K1649" s="43">
        <v>195000</v>
      </c>
      <c r="L1649" s="41">
        <v>100.51</v>
      </c>
      <c r="M1649" s="11" t="s">
        <v>3707</v>
      </c>
      <c r="N1649" s="41">
        <v>0</v>
      </c>
      <c r="O1649" s="42"/>
      <c r="P1649" s="43">
        <v>193500</v>
      </c>
      <c r="Q1649" s="41" t="s">
        <v>3700</v>
      </c>
      <c r="R1649" s="43">
        <v>-195000</v>
      </c>
      <c r="S1649" s="41">
        <v>0</v>
      </c>
      <c r="T1649" s="7" t="s">
        <v>3701</v>
      </c>
      <c r="U1649" s="46" t="s">
        <v>3711</v>
      </c>
      <c r="V1649" s="41">
        <v>0.69</v>
      </c>
      <c r="W1649" s="12">
        <v>45781</v>
      </c>
      <c r="X1649" s="12">
        <v>45657</v>
      </c>
      <c r="Y1649" s="47">
        <v>40420</v>
      </c>
      <c r="Z1649" s="42"/>
      <c r="AA1649" s="14">
        <v>45785</v>
      </c>
      <c r="AB1649" s="67" t="s">
        <v>82</v>
      </c>
      <c r="AC1649" s="47">
        <v>17</v>
      </c>
      <c r="AD1649" s="47" t="s">
        <v>133</v>
      </c>
      <c r="AE1649" s="13">
        <v>1035634000</v>
      </c>
      <c r="AF1649" s="47" t="s">
        <v>3703</v>
      </c>
      <c r="AG1649" t="str">
        <f t="shared" si="51"/>
        <v>ADA FOTO</v>
      </c>
    </row>
    <row r="1650" spans="1:33" ht="15.75" hidden="1" customHeight="1" thickBot="1">
      <c r="A1650" t="str">
        <f t="shared" si="50"/>
        <v>060211088171000</v>
      </c>
      <c r="B1650" s="41">
        <v>1644</v>
      </c>
      <c r="C1650" s="42" t="s">
        <v>3735</v>
      </c>
      <c r="D1650" s="7" t="s">
        <v>358</v>
      </c>
      <c r="E1650" s="41">
        <v>40</v>
      </c>
      <c r="F1650" s="43">
        <v>3000</v>
      </c>
      <c r="G1650" s="44">
        <v>40</v>
      </c>
      <c r="H1650" s="43">
        <v>2810</v>
      </c>
      <c r="I1650" s="43">
        <v>112400</v>
      </c>
      <c r="J1650" s="45">
        <v>112400</v>
      </c>
      <c r="K1650" s="43">
        <v>114250</v>
      </c>
      <c r="L1650" s="41">
        <v>98.38</v>
      </c>
      <c r="M1650" s="11" t="s">
        <v>3699</v>
      </c>
      <c r="N1650" s="41">
        <v>0</v>
      </c>
      <c r="O1650" s="42"/>
      <c r="P1650" s="43">
        <v>111560</v>
      </c>
      <c r="Q1650" s="41" t="s">
        <v>3700</v>
      </c>
      <c r="R1650" s="43">
        <v>-114250</v>
      </c>
      <c r="S1650" s="41">
        <v>0</v>
      </c>
      <c r="T1650" s="7" t="s">
        <v>3701</v>
      </c>
      <c r="U1650" s="46" t="s">
        <v>3711</v>
      </c>
      <c r="V1650" s="41">
        <v>11.56</v>
      </c>
      <c r="W1650" s="12">
        <v>45784</v>
      </c>
      <c r="X1650" s="12">
        <v>45768</v>
      </c>
      <c r="Y1650" s="47">
        <v>22989</v>
      </c>
      <c r="Z1650" s="42"/>
      <c r="AA1650" s="14">
        <v>45785</v>
      </c>
      <c r="AB1650" s="67" t="s">
        <v>82</v>
      </c>
      <c r="AC1650" s="47">
        <v>17</v>
      </c>
      <c r="AD1650" s="47" t="s">
        <v>133</v>
      </c>
      <c r="AE1650" s="13">
        <v>1088171000</v>
      </c>
      <c r="AF1650" s="47" t="s">
        <v>3703</v>
      </c>
      <c r="AG1650" t="str">
        <f t="shared" si="51"/>
        <v>ADA FOTO</v>
      </c>
    </row>
    <row r="1651" spans="1:33" ht="15.75" hidden="1" customHeight="1" thickBot="1">
      <c r="A1651" t="str">
        <f t="shared" si="50"/>
        <v>060211088175000</v>
      </c>
      <c r="B1651" s="41">
        <v>1645</v>
      </c>
      <c r="C1651" s="42" t="s">
        <v>3736</v>
      </c>
      <c r="D1651" s="7" t="s">
        <v>364</v>
      </c>
      <c r="E1651" s="41">
        <v>40</v>
      </c>
      <c r="F1651" s="43">
        <v>2900</v>
      </c>
      <c r="G1651" s="44">
        <v>40</v>
      </c>
      <c r="H1651" s="43">
        <v>2700</v>
      </c>
      <c r="I1651" s="43">
        <v>108000</v>
      </c>
      <c r="J1651" s="45">
        <v>108000</v>
      </c>
      <c r="K1651" s="43">
        <v>109000</v>
      </c>
      <c r="L1651" s="41">
        <v>99.08</v>
      </c>
      <c r="M1651" s="11" t="s">
        <v>3699</v>
      </c>
      <c r="N1651" s="41">
        <v>0</v>
      </c>
      <c r="O1651" s="42"/>
      <c r="P1651" s="43">
        <v>106200</v>
      </c>
      <c r="Q1651" s="41" t="s">
        <v>3700</v>
      </c>
      <c r="R1651" s="43">
        <v>-109000</v>
      </c>
      <c r="S1651" s="41">
        <v>0</v>
      </c>
      <c r="T1651" s="7" t="s">
        <v>3701</v>
      </c>
      <c r="U1651" s="46" t="s">
        <v>3702</v>
      </c>
      <c r="V1651" s="41">
        <v>20.89</v>
      </c>
      <c r="W1651" s="12">
        <v>45784</v>
      </c>
      <c r="X1651" s="12">
        <v>45779</v>
      </c>
      <c r="Y1651" s="47">
        <v>22989</v>
      </c>
      <c r="Z1651" s="42"/>
      <c r="AA1651" s="14">
        <v>45785</v>
      </c>
      <c r="AB1651" s="67" t="s">
        <v>82</v>
      </c>
      <c r="AC1651" s="47">
        <v>17</v>
      </c>
      <c r="AD1651" s="47" t="s">
        <v>133</v>
      </c>
      <c r="AE1651" s="13">
        <v>1088175000</v>
      </c>
      <c r="AF1651" s="47" t="s">
        <v>3703</v>
      </c>
      <c r="AG1651" t="str">
        <f t="shared" si="51"/>
        <v>ADA FOTO</v>
      </c>
    </row>
    <row r="1652" spans="1:33" ht="15.75" hidden="1" customHeight="1" thickBot="1">
      <c r="A1652" t="str">
        <f t="shared" si="50"/>
        <v>060211137215000</v>
      </c>
      <c r="B1652" s="41">
        <v>1646</v>
      </c>
      <c r="C1652" s="42" t="s">
        <v>3737</v>
      </c>
      <c r="D1652" s="7" t="s">
        <v>3594</v>
      </c>
      <c r="E1652" s="41">
        <v>42</v>
      </c>
      <c r="F1652" s="43">
        <v>9300</v>
      </c>
      <c r="G1652" s="44">
        <v>0</v>
      </c>
      <c r="H1652" s="43">
        <v>0</v>
      </c>
      <c r="I1652" s="43">
        <v>390600</v>
      </c>
      <c r="J1652" s="45">
        <v>390600</v>
      </c>
      <c r="K1652" s="43">
        <v>366900</v>
      </c>
      <c r="L1652" s="41">
        <v>106.46</v>
      </c>
      <c r="M1652" s="11" t="s">
        <v>3707</v>
      </c>
      <c r="N1652" s="41">
        <v>0</v>
      </c>
      <c r="O1652" s="42"/>
      <c r="P1652" s="43">
        <v>378714</v>
      </c>
      <c r="Q1652" s="41" t="s">
        <v>3700</v>
      </c>
      <c r="R1652" s="43">
        <v>-366900</v>
      </c>
      <c r="S1652" s="41">
        <v>0</v>
      </c>
      <c r="T1652" s="7" t="s">
        <v>3701</v>
      </c>
      <c r="U1652" s="46" t="s">
        <v>3702</v>
      </c>
      <c r="V1652" s="41">
        <v>1.67</v>
      </c>
      <c r="W1652" s="12">
        <v>45775</v>
      </c>
      <c r="X1652" s="12">
        <v>45502</v>
      </c>
      <c r="Y1652" s="47">
        <v>28031</v>
      </c>
      <c r="Z1652" s="42">
        <v>0</v>
      </c>
      <c r="AA1652" s="14">
        <v>45785</v>
      </c>
      <c r="AB1652" s="67" t="s">
        <v>82</v>
      </c>
      <c r="AC1652" s="47">
        <v>19</v>
      </c>
      <c r="AD1652" s="47" t="s">
        <v>133</v>
      </c>
      <c r="AE1652" s="13">
        <v>1137215000</v>
      </c>
      <c r="AF1652" s="47" t="s">
        <v>3703</v>
      </c>
      <c r="AG1652" t="str">
        <f t="shared" si="51"/>
        <v>ADA FOTO</v>
      </c>
    </row>
    <row r="1653" spans="1:33" ht="15.75" hidden="1" customHeight="1" thickBot="1">
      <c r="A1653" t="str">
        <f t="shared" si="50"/>
        <v>060211089525000</v>
      </c>
      <c r="B1653" s="41">
        <v>1647</v>
      </c>
      <c r="C1653" s="42" t="s">
        <v>3738</v>
      </c>
      <c r="D1653" s="7" t="s">
        <v>2549</v>
      </c>
      <c r="E1653" s="41">
        <v>144</v>
      </c>
      <c r="F1653" s="43">
        <v>4400</v>
      </c>
      <c r="G1653" s="44">
        <v>0</v>
      </c>
      <c r="H1653" s="43">
        <v>0</v>
      </c>
      <c r="I1653" s="43">
        <v>633600</v>
      </c>
      <c r="J1653" s="45">
        <v>633600</v>
      </c>
      <c r="K1653" s="43">
        <v>691200</v>
      </c>
      <c r="L1653" s="41">
        <v>91.67</v>
      </c>
      <c r="M1653" s="11" t="s">
        <v>3699</v>
      </c>
      <c r="N1653" s="41">
        <v>0</v>
      </c>
      <c r="O1653" s="42"/>
      <c r="P1653" s="43">
        <v>554112</v>
      </c>
      <c r="Q1653" s="41" t="s">
        <v>3700</v>
      </c>
      <c r="R1653" s="43">
        <v>-691200</v>
      </c>
      <c r="S1653" s="41">
        <v>0</v>
      </c>
      <c r="T1653" s="7" t="s">
        <v>3701</v>
      </c>
      <c r="U1653" s="46" t="s">
        <v>3711</v>
      </c>
      <c r="V1653" s="41">
        <v>366.88</v>
      </c>
      <c r="W1653" s="12">
        <v>45781</v>
      </c>
      <c r="X1653" s="12">
        <v>45784</v>
      </c>
      <c r="Y1653" s="47">
        <v>28031</v>
      </c>
      <c r="Z1653" s="42">
        <v>0</v>
      </c>
      <c r="AA1653" s="14">
        <v>45785</v>
      </c>
      <c r="AB1653" s="67" t="s">
        <v>82</v>
      </c>
      <c r="AC1653" s="47">
        <v>19</v>
      </c>
      <c r="AD1653" s="47" t="s">
        <v>133</v>
      </c>
      <c r="AE1653" s="13">
        <v>1089525000</v>
      </c>
      <c r="AF1653" s="47" t="s">
        <v>3703</v>
      </c>
      <c r="AG1653" t="str">
        <f t="shared" si="51"/>
        <v>ADA FOTO</v>
      </c>
    </row>
    <row r="1654" spans="1:33" ht="15.75" hidden="1" customHeight="1" thickBot="1">
      <c r="A1654" t="str">
        <f t="shared" si="50"/>
        <v>060211118289000</v>
      </c>
      <c r="B1654" s="41">
        <v>1648</v>
      </c>
      <c r="C1654" s="42" t="s">
        <v>3739</v>
      </c>
      <c r="D1654" s="7" t="s">
        <v>2575</v>
      </c>
      <c r="E1654" s="41">
        <v>12</v>
      </c>
      <c r="F1654" s="43">
        <v>27600</v>
      </c>
      <c r="G1654" s="44">
        <v>0</v>
      </c>
      <c r="H1654" s="43">
        <v>0</v>
      </c>
      <c r="I1654" s="43">
        <v>331200</v>
      </c>
      <c r="J1654" s="45">
        <v>331200</v>
      </c>
      <c r="K1654" s="43">
        <v>313700</v>
      </c>
      <c r="L1654" s="41">
        <v>105.58</v>
      </c>
      <c r="M1654" s="11" t="s">
        <v>3707</v>
      </c>
      <c r="N1654" s="41">
        <v>0</v>
      </c>
      <c r="O1654" s="42"/>
      <c r="P1654" s="43">
        <v>364080</v>
      </c>
      <c r="Q1654" s="41" t="s">
        <v>3700</v>
      </c>
      <c r="R1654" s="43">
        <v>-313700</v>
      </c>
      <c r="S1654" s="41">
        <v>0</v>
      </c>
      <c r="T1654" s="7" t="s">
        <v>3701</v>
      </c>
      <c r="U1654" s="46" t="s">
        <v>3702</v>
      </c>
      <c r="V1654" s="41">
        <v>0.65</v>
      </c>
      <c r="W1654" s="12">
        <v>45784</v>
      </c>
      <c r="X1654" s="12">
        <v>45772</v>
      </c>
      <c r="Y1654" s="47">
        <v>28032</v>
      </c>
      <c r="Z1654" s="42">
        <v>0</v>
      </c>
      <c r="AA1654" s="14">
        <v>45785</v>
      </c>
      <c r="AB1654" s="67" t="s">
        <v>82</v>
      </c>
      <c r="AC1654" s="47">
        <v>19</v>
      </c>
      <c r="AD1654" s="47" t="s">
        <v>133</v>
      </c>
      <c r="AE1654" s="13">
        <v>1118289000</v>
      </c>
      <c r="AF1654" s="47" t="s">
        <v>3703</v>
      </c>
      <c r="AG1654" t="str">
        <f t="shared" si="51"/>
        <v>ADA FOTO</v>
      </c>
    </row>
    <row r="1655" spans="1:33" ht="15.75" hidden="1" customHeight="1" thickBot="1">
      <c r="A1655" t="str">
        <f t="shared" si="50"/>
        <v>060211053801000</v>
      </c>
      <c r="B1655" s="41">
        <v>1649</v>
      </c>
      <c r="C1655" s="42" t="s">
        <v>3740</v>
      </c>
      <c r="D1655" s="7" t="s">
        <v>2504</v>
      </c>
      <c r="E1655" s="41">
        <v>12</v>
      </c>
      <c r="F1655" s="43">
        <v>53800</v>
      </c>
      <c r="G1655" s="44">
        <v>0</v>
      </c>
      <c r="H1655" s="43">
        <v>0</v>
      </c>
      <c r="I1655" s="43">
        <v>645600</v>
      </c>
      <c r="J1655" s="48">
        <v>645600</v>
      </c>
      <c r="K1655" s="43">
        <v>606000</v>
      </c>
      <c r="L1655" s="41">
        <v>106.53</v>
      </c>
      <c r="M1655" s="11" t="s">
        <v>3707</v>
      </c>
      <c r="N1655" s="41">
        <v>0</v>
      </c>
      <c r="O1655" s="42"/>
      <c r="P1655" s="43">
        <v>555240</v>
      </c>
      <c r="Q1655" s="41" t="s">
        <v>3700</v>
      </c>
      <c r="R1655" s="43">
        <v>-606000</v>
      </c>
      <c r="S1655" s="41">
        <v>0</v>
      </c>
      <c r="T1655" s="7" t="s">
        <v>3701</v>
      </c>
      <c r="U1655" s="46" t="s">
        <v>3702</v>
      </c>
      <c r="V1655" s="41">
        <v>0.05</v>
      </c>
      <c r="W1655" s="12">
        <v>45768</v>
      </c>
      <c r="X1655" s="12">
        <v>45602</v>
      </c>
      <c r="Y1655" s="47">
        <v>21755</v>
      </c>
      <c r="Z1655" s="42">
        <v>0</v>
      </c>
      <c r="AA1655" s="14">
        <v>45785</v>
      </c>
      <c r="AB1655" s="67" t="s">
        <v>82</v>
      </c>
      <c r="AC1655" s="47">
        <v>19</v>
      </c>
      <c r="AD1655" s="47" t="s">
        <v>133</v>
      </c>
      <c r="AE1655" s="13">
        <v>1053801000</v>
      </c>
      <c r="AF1655" s="47" t="s">
        <v>3703</v>
      </c>
      <c r="AG1655" t="str">
        <f t="shared" si="51"/>
        <v>ADA FOTO</v>
      </c>
    </row>
    <row r="1656" spans="1:33" ht="15.75" hidden="1" customHeight="1" thickBot="1">
      <c r="A1656" t="str">
        <f t="shared" si="50"/>
        <v>060211066078000</v>
      </c>
      <c r="B1656" s="41">
        <v>1650</v>
      </c>
      <c r="C1656" s="42" t="s">
        <v>3741</v>
      </c>
      <c r="D1656" s="7" t="s">
        <v>2514</v>
      </c>
      <c r="E1656" s="41">
        <v>42</v>
      </c>
      <c r="F1656" s="43">
        <v>9200</v>
      </c>
      <c r="G1656" s="44">
        <v>0</v>
      </c>
      <c r="H1656" s="43">
        <v>0</v>
      </c>
      <c r="I1656" s="43">
        <v>386400</v>
      </c>
      <c r="J1656" s="48">
        <v>386400</v>
      </c>
      <c r="K1656" s="43">
        <v>385800</v>
      </c>
      <c r="L1656" s="41">
        <v>100.16</v>
      </c>
      <c r="M1656" s="11" t="s">
        <v>3707</v>
      </c>
      <c r="N1656" s="41">
        <v>0</v>
      </c>
      <c r="O1656" s="42"/>
      <c r="P1656" s="43">
        <v>369852</v>
      </c>
      <c r="Q1656" s="41" t="s">
        <v>3700</v>
      </c>
      <c r="R1656" s="43">
        <v>-385800</v>
      </c>
      <c r="S1656" s="41">
        <v>0</v>
      </c>
      <c r="T1656" s="7" t="s">
        <v>3701</v>
      </c>
      <c r="U1656" s="46" t="s">
        <v>3702</v>
      </c>
      <c r="V1656" s="41">
        <v>1.28</v>
      </c>
      <c r="W1656" s="12">
        <v>45783</v>
      </c>
      <c r="X1656" s="12">
        <v>45775</v>
      </c>
      <c r="Y1656" s="47">
        <v>21755</v>
      </c>
      <c r="Z1656" s="42">
        <v>0</v>
      </c>
      <c r="AA1656" s="14">
        <v>45785</v>
      </c>
      <c r="AB1656" s="67" t="s">
        <v>82</v>
      </c>
      <c r="AC1656" s="47">
        <v>19</v>
      </c>
      <c r="AD1656" s="47" t="s">
        <v>133</v>
      </c>
      <c r="AE1656" s="13">
        <v>1066078000</v>
      </c>
      <c r="AF1656" s="47" t="s">
        <v>3703</v>
      </c>
      <c r="AG1656" t="str">
        <f t="shared" si="51"/>
        <v>ADA FOTO</v>
      </c>
    </row>
    <row r="1657" spans="1:33" ht="15.75" hidden="1" customHeight="1" thickBot="1">
      <c r="A1657" t="str">
        <f t="shared" si="50"/>
        <v>060211089541000</v>
      </c>
      <c r="B1657" s="41">
        <v>1651</v>
      </c>
      <c r="C1657" s="42" t="s">
        <v>3742</v>
      </c>
      <c r="D1657" s="7" t="s">
        <v>2554</v>
      </c>
      <c r="E1657" s="41">
        <v>144</v>
      </c>
      <c r="F1657" s="43">
        <v>4900</v>
      </c>
      <c r="G1657" s="44">
        <v>0</v>
      </c>
      <c r="H1657" s="43">
        <v>0</v>
      </c>
      <c r="I1657" s="43">
        <v>705600</v>
      </c>
      <c r="J1657" s="45">
        <v>705600</v>
      </c>
      <c r="K1657" s="43">
        <v>638000</v>
      </c>
      <c r="L1657" s="41">
        <v>110.6</v>
      </c>
      <c r="M1657" s="11" t="s">
        <v>3707</v>
      </c>
      <c r="N1657" s="41">
        <v>0</v>
      </c>
      <c r="O1657" s="42"/>
      <c r="P1657" s="43">
        <v>610272</v>
      </c>
      <c r="Q1657" s="41" t="s">
        <v>3700</v>
      </c>
      <c r="R1657" s="43">
        <v>-638000</v>
      </c>
      <c r="S1657" s="41">
        <v>0</v>
      </c>
      <c r="T1657" s="7" t="s">
        <v>3701</v>
      </c>
      <c r="U1657" s="46" t="s">
        <v>3711</v>
      </c>
      <c r="V1657" s="50">
        <v>3.25</v>
      </c>
      <c r="W1657" s="12">
        <v>45784</v>
      </c>
      <c r="X1657" s="12">
        <v>45776</v>
      </c>
      <c r="Y1657" s="47">
        <v>28331</v>
      </c>
      <c r="Z1657" s="42">
        <v>0</v>
      </c>
      <c r="AA1657" s="14">
        <v>45785</v>
      </c>
      <c r="AB1657" s="67" t="s">
        <v>82</v>
      </c>
      <c r="AC1657" s="47">
        <v>19</v>
      </c>
      <c r="AD1657" s="47" t="s">
        <v>133</v>
      </c>
      <c r="AE1657" s="13">
        <v>1089541000</v>
      </c>
      <c r="AF1657" s="47" t="s">
        <v>3703</v>
      </c>
      <c r="AG1657" t="str">
        <f t="shared" si="51"/>
        <v>ADA FOTO</v>
      </c>
    </row>
    <row r="1658" spans="1:33" ht="15.75" hidden="1" customHeight="1" thickBot="1">
      <c r="A1658" t="str">
        <f t="shared" si="50"/>
        <v>060211065842000</v>
      </c>
      <c r="B1658" s="41">
        <v>1652</v>
      </c>
      <c r="C1658" s="42" t="s">
        <v>3743</v>
      </c>
      <c r="D1658" s="7" t="s">
        <v>2509</v>
      </c>
      <c r="E1658" s="41">
        <v>48</v>
      </c>
      <c r="F1658" s="43">
        <v>12700</v>
      </c>
      <c r="G1658" s="44">
        <v>0</v>
      </c>
      <c r="H1658" s="43">
        <v>0</v>
      </c>
      <c r="I1658" s="43">
        <v>609600</v>
      </c>
      <c r="J1658" s="45">
        <v>609600</v>
      </c>
      <c r="K1658" s="43">
        <v>630400</v>
      </c>
      <c r="L1658" s="41">
        <v>96.7</v>
      </c>
      <c r="M1658" s="11" t="s">
        <v>3699</v>
      </c>
      <c r="N1658" s="41">
        <v>0</v>
      </c>
      <c r="O1658" s="42"/>
      <c r="P1658" s="43">
        <v>602352</v>
      </c>
      <c r="Q1658" s="41" t="s">
        <v>3700</v>
      </c>
      <c r="R1658" s="43">
        <v>-630400</v>
      </c>
      <c r="S1658" s="41">
        <v>0</v>
      </c>
      <c r="T1658" s="7" t="s">
        <v>3701</v>
      </c>
      <c r="U1658" s="46" t="s">
        <v>3711</v>
      </c>
      <c r="V1658" s="50">
        <v>7.0000000000000007E-2</v>
      </c>
      <c r="W1658" s="12">
        <v>45755</v>
      </c>
      <c r="X1658" s="12">
        <v>45733</v>
      </c>
      <c r="Y1658" s="47">
        <v>28331</v>
      </c>
      <c r="Z1658" s="42">
        <v>0</v>
      </c>
      <c r="AA1658" s="14">
        <v>45785</v>
      </c>
      <c r="AB1658" s="67" t="s">
        <v>82</v>
      </c>
      <c r="AC1658" s="47">
        <v>19</v>
      </c>
      <c r="AD1658" s="47" t="s">
        <v>133</v>
      </c>
      <c r="AE1658" s="13">
        <v>1065842000</v>
      </c>
      <c r="AF1658" s="47" t="s">
        <v>3703</v>
      </c>
      <c r="AG1658" t="str">
        <f t="shared" si="51"/>
        <v>ADA FOTO</v>
      </c>
    </row>
    <row r="1659" spans="1:33" ht="15.75" hidden="1" customHeight="1" thickBot="1">
      <c r="A1659" t="str">
        <f t="shared" si="50"/>
        <v>060211038533000</v>
      </c>
      <c r="B1659" s="41">
        <v>1653</v>
      </c>
      <c r="C1659" s="42" t="s">
        <v>3744</v>
      </c>
      <c r="D1659" s="7" t="s">
        <v>2499</v>
      </c>
      <c r="E1659" s="41">
        <v>12</v>
      </c>
      <c r="F1659" s="43">
        <v>25100</v>
      </c>
      <c r="G1659" s="44">
        <v>0</v>
      </c>
      <c r="H1659" s="43">
        <v>0</v>
      </c>
      <c r="I1659" s="43">
        <v>301200</v>
      </c>
      <c r="J1659" s="48">
        <v>301200</v>
      </c>
      <c r="K1659" s="43">
        <v>301200</v>
      </c>
      <c r="L1659" s="41">
        <v>100</v>
      </c>
      <c r="M1659" s="11" t="s">
        <v>3705</v>
      </c>
      <c r="N1659" s="41">
        <v>0</v>
      </c>
      <c r="O1659" s="42"/>
      <c r="P1659" s="43">
        <v>269652</v>
      </c>
      <c r="Q1659" s="41" t="s">
        <v>3700</v>
      </c>
      <c r="R1659" s="43">
        <v>-301200</v>
      </c>
      <c r="S1659" s="41">
        <v>0</v>
      </c>
      <c r="T1659" s="7" t="s">
        <v>3701</v>
      </c>
      <c r="U1659" s="46" t="s">
        <v>3711</v>
      </c>
      <c r="V1659" s="41">
        <v>0.32</v>
      </c>
      <c r="W1659" s="12">
        <v>45782</v>
      </c>
      <c r="X1659" s="12">
        <v>45693</v>
      </c>
      <c r="Y1659" s="47">
        <v>28031</v>
      </c>
      <c r="Z1659" s="42">
        <v>0</v>
      </c>
      <c r="AA1659" s="14">
        <v>45785</v>
      </c>
      <c r="AB1659" s="67" t="s">
        <v>82</v>
      </c>
      <c r="AC1659" s="47">
        <v>19</v>
      </c>
      <c r="AD1659" s="47" t="s">
        <v>133</v>
      </c>
      <c r="AE1659" s="13">
        <v>1038533000</v>
      </c>
      <c r="AF1659" s="47" t="s">
        <v>3703</v>
      </c>
      <c r="AG1659" t="str">
        <f t="shared" si="51"/>
        <v>ADA FOTO</v>
      </c>
    </row>
    <row r="1660" spans="1:33" ht="15.75" hidden="1" customHeight="1" thickBot="1">
      <c r="A1660" t="str">
        <f t="shared" si="50"/>
        <v>060211001860000</v>
      </c>
      <c r="B1660" s="41">
        <v>1654</v>
      </c>
      <c r="C1660" s="42" t="s">
        <v>3745</v>
      </c>
      <c r="D1660" s="7" t="s">
        <v>2488</v>
      </c>
      <c r="E1660" s="41">
        <v>30</v>
      </c>
      <c r="F1660" s="43">
        <v>48200</v>
      </c>
      <c r="G1660" s="44">
        <v>30</v>
      </c>
      <c r="H1660" s="43">
        <v>47800</v>
      </c>
      <c r="I1660" s="43">
        <v>1434000</v>
      </c>
      <c r="J1660" s="48">
        <v>1434000</v>
      </c>
      <c r="K1660" s="43">
        <v>1275000</v>
      </c>
      <c r="L1660" s="41">
        <v>112.47</v>
      </c>
      <c r="M1660" s="11" t="s">
        <v>3707</v>
      </c>
      <c r="N1660" s="41">
        <v>0</v>
      </c>
      <c r="O1660" s="42"/>
      <c r="P1660" s="43">
        <v>1320240</v>
      </c>
      <c r="Q1660" s="41" t="s">
        <v>3700</v>
      </c>
      <c r="R1660" s="43">
        <v>-1275000</v>
      </c>
      <c r="S1660" s="41">
        <v>0</v>
      </c>
      <c r="T1660" s="7" t="s">
        <v>3701</v>
      </c>
      <c r="U1660" s="46" t="s">
        <v>3702</v>
      </c>
      <c r="V1660" s="41">
        <v>0.26</v>
      </c>
      <c r="W1660" s="12">
        <v>45782</v>
      </c>
      <c r="X1660" s="12">
        <v>45632</v>
      </c>
      <c r="Y1660" s="47">
        <v>40366</v>
      </c>
      <c r="Z1660" s="42">
        <v>0</v>
      </c>
      <c r="AA1660" s="14">
        <v>45785</v>
      </c>
      <c r="AB1660" s="67" t="s">
        <v>82</v>
      </c>
      <c r="AC1660" s="47">
        <v>19</v>
      </c>
      <c r="AD1660" s="47" t="s">
        <v>133</v>
      </c>
      <c r="AE1660" s="13">
        <v>1001860000</v>
      </c>
      <c r="AF1660" s="47" t="s">
        <v>3703</v>
      </c>
      <c r="AG1660" t="str">
        <f t="shared" si="51"/>
        <v>ADA FOTO</v>
      </c>
    </row>
    <row r="1661" spans="1:33" ht="15.75" hidden="1" customHeight="1" thickBot="1">
      <c r="A1661" t="str">
        <f t="shared" si="50"/>
        <v>060211072188000</v>
      </c>
      <c r="B1661" s="41">
        <v>1655</v>
      </c>
      <c r="C1661" s="42" t="s">
        <v>3746</v>
      </c>
      <c r="D1661" s="7" t="s">
        <v>2524</v>
      </c>
      <c r="E1661" s="41">
        <v>42</v>
      </c>
      <c r="F1661" s="43">
        <v>9500</v>
      </c>
      <c r="G1661" s="44">
        <v>0</v>
      </c>
      <c r="H1661" s="43">
        <v>0</v>
      </c>
      <c r="I1661" s="43">
        <v>399000</v>
      </c>
      <c r="J1661" s="45">
        <v>399000</v>
      </c>
      <c r="K1661" s="43">
        <v>386500</v>
      </c>
      <c r="L1661" s="41">
        <v>103.23</v>
      </c>
      <c r="M1661" s="11" t="s">
        <v>3707</v>
      </c>
      <c r="N1661" s="41">
        <v>0</v>
      </c>
      <c r="O1661" s="42"/>
      <c r="P1661" s="43">
        <v>378714</v>
      </c>
      <c r="Q1661" s="41" t="s">
        <v>3700</v>
      </c>
      <c r="R1661" s="43">
        <v>-386500</v>
      </c>
      <c r="S1661" s="41">
        <v>0</v>
      </c>
      <c r="T1661" s="7" t="s">
        <v>3701</v>
      </c>
      <c r="U1661" s="46" t="s">
        <v>3711</v>
      </c>
      <c r="V1661" s="41">
        <v>0.05</v>
      </c>
      <c r="W1661" s="12">
        <v>45741</v>
      </c>
      <c r="X1661" s="12">
        <v>45534</v>
      </c>
      <c r="Y1661" s="47">
        <v>28031</v>
      </c>
      <c r="Z1661" s="42">
        <v>0</v>
      </c>
      <c r="AA1661" s="14">
        <v>45785</v>
      </c>
      <c r="AB1661" s="67" t="s">
        <v>82</v>
      </c>
      <c r="AC1661" s="47">
        <v>19</v>
      </c>
      <c r="AD1661" s="47" t="s">
        <v>133</v>
      </c>
      <c r="AE1661" s="13">
        <v>1072188000</v>
      </c>
      <c r="AF1661" s="47" t="s">
        <v>3703</v>
      </c>
      <c r="AG1661" t="str">
        <f t="shared" si="51"/>
        <v>ADA FOTO</v>
      </c>
    </row>
    <row r="1662" spans="1:33" ht="15.75" hidden="1" customHeight="1" thickBot="1">
      <c r="A1662" t="str">
        <f t="shared" si="50"/>
        <v>060211059614000</v>
      </c>
      <c r="B1662" s="41">
        <v>1656</v>
      </c>
      <c r="C1662" s="42" t="s">
        <v>3747</v>
      </c>
      <c r="D1662" s="7" t="s">
        <v>3748</v>
      </c>
      <c r="E1662" s="41">
        <v>6</v>
      </c>
      <c r="F1662" s="43">
        <v>46500</v>
      </c>
      <c r="G1662" s="44">
        <v>0</v>
      </c>
      <c r="H1662" s="43">
        <v>0</v>
      </c>
      <c r="I1662" s="43">
        <v>279000</v>
      </c>
      <c r="J1662" s="45">
        <v>279000</v>
      </c>
      <c r="K1662" s="43">
        <v>262500</v>
      </c>
      <c r="L1662" s="41">
        <v>106.29</v>
      </c>
      <c r="M1662" s="11" t="s">
        <v>3707</v>
      </c>
      <c r="N1662" s="41">
        <v>0</v>
      </c>
      <c r="O1662" s="42"/>
      <c r="P1662" s="43">
        <v>273420</v>
      </c>
      <c r="Q1662" s="41" t="s">
        <v>3700</v>
      </c>
      <c r="R1662" s="43">
        <v>-262500</v>
      </c>
      <c r="S1662" s="41">
        <v>0</v>
      </c>
      <c r="T1662" s="7" t="s">
        <v>3701</v>
      </c>
      <c r="U1662" s="46" t="s">
        <v>3702</v>
      </c>
      <c r="V1662" s="41">
        <v>55.09</v>
      </c>
      <c r="W1662" s="12">
        <v>45784</v>
      </c>
      <c r="X1662" s="12">
        <v>45738</v>
      </c>
      <c r="Y1662" s="47">
        <v>22576</v>
      </c>
      <c r="Z1662" s="42"/>
      <c r="AA1662" s="14">
        <v>45785</v>
      </c>
      <c r="AB1662" s="67" t="s">
        <v>82</v>
      </c>
      <c r="AC1662" s="47">
        <v>21</v>
      </c>
      <c r="AD1662" s="47" t="s">
        <v>133</v>
      </c>
      <c r="AE1662" s="13">
        <v>1059614000</v>
      </c>
      <c r="AF1662" s="47" t="s">
        <v>3703</v>
      </c>
      <c r="AG1662" t="str">
        <f t="shared" si="51"/>
        <v>ADA FOTO</v>
      </c>
    </row>
    <row r="1663" spans="1:33" ht="15.75" hidden="1" customHeight="1" thickBot="1">
      <c r="A1663" t="str">
        <f t="shared" si="50"/>
        <v>060211092661000</v>
      </c>
      <c r="B1663" s="41">
        <v>1657</v>
      </c>
      <c r="C1663" s="42" t="s">
        <v>3749</v>
      </c>
      <c r="D1663" s="7" t="s">
        <v>400</v>
      </c>
      <c r="E1663" s="41">
        <v>12</v>
      </c>
      <c r="F1663" s="43">
        <v>9800</v>
      </c>
      <c r="G1663" s="44">
        <v>12</v>
      </c>
      <c r="H1663" s="43">
        <v>9500</v>
      </c>
      <c r="I1663" s="43">
        <v>114000</v>
      </c>
      <c r="J1663" s="45">
        <v>114000</v>
      </c>
      <c r="K1663" s="43">
        <v>114050</v>
      </c>
      <c r="L1663" s="41">
        <v>99.96</v>
      </c>
      <c r="M1663" s="11" t="s">
        <v>3699</v>
      </c>
      <c r="N1663" s="41">
        <v>0</v>
      </c>
      <c r="O1663" s="42"/>
      <c r="P1663" s="43">
        <v>113568</v>
      </c>
      <c r="Q1663" s="41" t="s">
        <v>3700</v>
      </c>
      <c r="R1663" s="43">
        <v>-114050</v>
      </c>
      <c r="S1663" s="41">
        <v>0</v>
      </c>
      <c r="T1663" s="7" t="s">
        <v>3701</v>
      </c>
      <c r="U1663" s="46" t="s">
        <v>3711</v>
      </c>
      <c r="V1663" s="41">
        <v>25.66</v>
      </c>
      <c r="W1663" s="12">
        <v>45784</v>
      </c>
      <c r="X1663" s="12">
        <v>45756</v>
      </c>
      <c r="Y1663" s="47">
        <v>25419</v>
      </c>
      <c r="Z1663" s="42"/>
      <c r="AA1663" s="14">
        <v>45785</v>
      </c>
      <c r="AB1663" s="67" t="s">
        <v>82</v>
      </c>
      <c r="AC1663" s="47">
        <v>21</v>
      </c>
      <c r="AD1663" s="47" t="s">
        <v>133</v>
      </c>
      <c r="AE1663" s="13">
        <v>1092661000</v>
      </c>
      <c r="AF1663" s="47" t="s">
        <v>3703</v>
      </c>
      <c r="AG1663" t="str">
        <f t="shared" si="51"/>
        <v>ADA FOTO</v>
      </c>
    </row>
    <row r="1664" spans="1:33" ht="15.75" hidden="1" customHeight="1" thickBot="1">
      <c r="A1664" t="str">
        <f t="shared" si="50"/>
        <v>060211089271000</v>
      </c>
      <c r="B1664" s="41">
        <v>1658</v>
      </c>
      <c r="C1664" s="42" t="s">
        <v>3750</v>
      </c>
      <c r="D1664" s="7" t="s">
        <v>382</v>
      </c>
      <c r="E1664" s="41">
        <v>48</v>
      </c>
      <c r="F1664" s="43">
        <v>2500</v>
      </c>
      <c r="G1664" s="44">
        <v>48</v>
      </c>
      <c r="H1664" s="43">
        <v>2325</v>
      </c>
      <c r="I1664" s="43">
        <v>111600</v>
      </c>
      <c r="J1664" s="45">
        <v>111600</v>
      </c>
      <c r="K1664" s="43">
        <v>114050</v>
      </c>
      <c r="L1664" s="41">
        <v>97.85</v>
      </c>
      <c r="M1664" s="11" t="s">
        <v>3699</v>
      </c>
      <c r="N1664" s="41">
        <v>0</v>
      </c>
      <c r="O1664" s="42"/>
      <c r="P1664" s="43">
        <v>113568</v>
      </c>
      <c r="Q1664" s="41" t="s">
        <v>3700</v>
      </c>
      <c r="R1664" s="43">
        <v>-114050</v>
      </c>
      <c r="S1664" s="41">
        <v>0</v>
      </c>
      <c r="T1664" s="7" t="s">
        <v>3701</v>
      </c>
      <c r="U1664" s="46" t="s">
        <v>3711</v>
      </c>
      <c r="V1664" s="50">
        <v>86.1</v>
      </c>
      <c r="W1664" s="12">
        <v>45784</v>
      </c>
      <c r="X1664" s="12">
        <v>45734</v>
      </c>
      <c r="Y1664" s="47">
        <v>25419</v>
      </c>
      <c r="Z1664" s="42"/>
      <c r="AA1664" s="14">
        <v>45785</v>
      </c>
      <c r="AB1664" s="67" t="s">
        <v>82</v>
      </c>
      <c r="AC1664" s="47">
        <v>21</v>
      </c>
      <c r="AD1664" s="47" t="s">
        <v>133</v>
      </c>
      <c r="AE1664" s="13">
        <v>1089271000</v>
      </c>
      <c r="AF1664" s="47" t="s">
        <v>3703</v>
      </c>
      <c r="AG1664" t="str">
        <f t="shared" si="51"/>
        <v>ADA FOTO</v>
      </c>
    </row>
    <row r="1665" spans="1:33" ht="15.75" hidden="1" customHeight="1" thickBot="1">
      <c r="A1665" t="str">
        <f t="shared" si="50"/>
        <v>060211000902000</v>
      </c>
      <c r="B1665" s="41">
        <v>1659</v>
      </c>
      <c r="C1665" s="42" t="s">
        <v>3751</v>
      </c>
      <c r="D1665" s="7" t="s">
        <v>3752</v>
      </c>
      <c r="E1665" s="41">
        <v>1</v>
      </c>
      <c r="F1665" s="43">
        <v>202000</v>
      </c>
      <c r="G1665" s="44">
        <v>0</v>
      </c>
      <c r="H1665" s="43">
        <v>0</v>
      </c>
      <c r="I1665" s="43">
        <v>202000</v>
      </c>
      <c r="J1665" s="45">
        <v>202000</v>
      </c>
      <c r="K1665" s="43">
        <v>172000</v>
      </c>
      <c r="L1665" s="41">
        <v>117.44</v>
      </c>
      <c r="M1665" s="11" t="s">
        <v>3707</v>
      </c>
      <c r="N1665" s="41">
        <v>0</v>
      </c>
      <c r="O1665" s="42"/>
      <c r="P1665" s="43">
        <v>181888</v>
      </c>
      <c r="Q1665" s="41" t="s">
        <v>3700</v>
      </c>
      <c r="R1665" s="43">
        <v>-172000</v>
      </c>
      <c r="S1665" s="41">
        <v>0</v>
      </c>
      <c r="T1665" s="7" t="s">
        <v>3701</v>
      </c>
      <c r="U1665" s="46" t="s">
        <v>3711</v>
      </c>
      <c r="V1665" s="50">
        <v>7.03</v>
      </c>
      <c r="W1665" s="12">
        <v>45784</v>
      </c>
      <c r="X1665" s="12">
        <v>45769</v>
      </c>
      <c r="Y1665" s="47">
        <v>22576</v>
      </c>
      <c r="Z1665" s="42"/>
      <c r="AA1665" s="14">
        <v>45785</v>
      </c>
      <c r="AB1665" s="67" t="s">
        <v>82</v>
      </c>
      <c r="AC1665" s="47">
        <v>21</v>
      </c>
      <c r="AD1665" s="47" t="s">
        <v>133</v>
      </c>
      <c r="AE1665" s="13">
        <v>1000902000</v>
      </c>
      <c r="AF1665" s="47" t="s">
        <v>3703</v>
      </c>
      <c r="AG1665" t="str">
        <f t="shared" si="51"/>
        <v>ADA FOTO</v>
      </c>
    </row>
    <row r="1666" spans="1:33" ht="15.75" hidden="1" customHeight="1" thickBot="1">
      <c r="A1666" t="str">
        <f t="shared" si="50"/>
        <v>060211018575000</v>
      </c>
      <c r="B1666" s="41">
        <v>1660</v>
      </c>
      <c r="C1666" s="42" t="s">
        <v>3753</v>
      </c>
      <c r="D1666" s="7" t="s">
        <v>3754</v>
      </c>
      <c r="E1666" s="41">
        <v>12</v>
      </c>
      <c r="F1666" s="43">
        <v>24300</v>
      </c>
      <c r="G1666" s="44">
        <v>0</v>
      </c>
      <c r="H1666" s="43">
        <v>0</v>
      </c>
      <c r="I1666" s="43">
        <v>291600</v>
      </c>
      <c r="J1666" s="45">
        <v>291600</v>
      </c>
      <c r="K1666" s="43">
        <v>263300</v>
      </c>
      <c r="L1666" s="41">
        <v>110.75</v>
      </c>
      <c r="M1666" s="11" t="s">
        <v>3707</v>
      </c>
      <c r="N1666" s="41">
        <v>0</v>
      </c>
      <c r="O1666" s="42"/>
      <c r="P1666" s="43">
        <v>279180</v>
      </c>
      <c r="Q1666" s="41" t="s">
        <v>3700</v>
      </c>
      <c r="R1666" s="43">
        <v>-263300</v>
      </c>
      <c r="S1666" s="41">
        <v>0</v>
      </c>
      <c r="T1666" s="7" t="s">
        <v>3701</v>
      </c>
      <c r="U1666" s="46" t="s">
        <v>3702</v>
      </c>
      <c r="V1666" s="41">
        <v>8.51</v>
      </c>
      <c r="W1666" s="12">
        <v>45782</v>
      </c>
      <c r="X1666" s="12">
        <v>45761</v>
      </c>
      <c r="Y1666" s="47">
        <v>25419</v>
      </c>
      <c r="Z1666" s="42"/>
      <c r="AA1666" s="14">
        <v>45785</v>
      </c>
      <c r="AB1666" s="67" t="s">
        <v>82</v>
      </c>
      <c r="AC1666" s="47">
        <v>21</v>
      </c>
      <c r="AD1666" s="47" t="s">
        <v>133</v>
      </c>
      <c r="AE1666" s="13">
        <v>1018575000</v>
      </c>
      <c r="AF1666" s="47" t="s">
        <v>3703</v>
      </c>
      <c r="AG1666" t="str">
        <f t="shared" si="51"/>
        <v>ADA FOTO</v>
      </c>
    </row>
    <row r="1667" spans="1:33" ht="15.75" hidden="1" customHeight="1" thickBot="1">
      <c r="A1667" t="str">
        <f t="shared" si="50"/>
        <v>060211004893000</v>
      </c>
      <c r="B1667" s="41">
        <v>1661</v>
      </c>
      <c r="C1667" s="42" t="s">
        <v>3755</v>
      </c>
      <c r="D1667" s="7" t="s">
        <v>146</v>
      </c>
      <c r="E1667" s="41">
        <v>20</v>
      </c>
      <c r="F1667" s="43">
        <v>6400</v>
      </c>
      <c r="G1667" s="44">
        <v>20</v>
      </c>
      <c r="H1667" s="43">
        <v>5875</v>
      </c>
      <c r="I1667" s="43">
        <v>117500</v>
      </c>
      <c r="J1667" s="45">
        <v>117500</v>
      </c>
      <c r="K1667" s="43">
        <v>117500</v>
      </c>
      <c r="L1667" s="41">
        <v>100</v>
      </c>
      <c r="M1667" s="11" t="s">
        <v>3705</v>
      </c>
      <c r="N1667" s="41">
        <v>0</v>
      </c>
      <c r="O1667" s="42"/>
      <c r="P1667" s="43">
        <v>117600</v>
      </c>
      <c r="Q1667" s="41" t="s">
        <v>3700</v>
      </c>
      <c r="R1667" s="43">
        <v>-117500</v>
      </c>
      <c r="S1667" s="41">
        <v>0</v>
      </c>
      <c r="T1667" s="7" t="s">
        <v>3701</v>
      </c>
      <c r="U1667" s="46" t="s">
        <v>3711</v>
      </c>
      <c r="V1667" s="41">
        <v>8.7899999999999991</v>
      </c>
      <c r="W1667" s="12">
        <v>45781</v>
      </c>
      <c r="X1667" s="12">
        <v>45783</v>
      </c>
      <c r="Y1667" s="47">
        <v>22130</v>
      </c>
      <c r="Z1667" s="42"/>
      <c r="AA1667" s="14">
        <v>45785</v>
      </c>
      <c r="AB1667" s="67" t="s">
        <v>82</v>
      </c>
      <c r="AC1667" s="47">
        <v>21</v>
      </c>
      <c r="AD1667" s="47" t="s">
        <v>133</v>
      </c>
      <c r="AE1667" s="13">
        <v>1004893000</v>
      </c>
      <c r="AF1667" s="47" t="s">
        <v>3703</v>
      </c>
      <c r="AG1667" t="str">
        <f t="shared" si="51"/>
        <v>ADA FOTO</v>
      </c>
    </row>
    <row r="1668" spans="1:33" ht="15.75" hidden="1" customHeight="1" thickBot="1">
      <c r="A1668" t="str">
        <f t="shared" si="50"/>
        <v>060211005726000</v>
      </c>
      <c r="B1668" s="41">
        <v>1662</v>
      </c>
      <c r="C1668" s="42" t="s">
        <v>3756</v>
      </c>
      <c r="D1668" s="7" t="s">
        <v>156</v>
      </c>
      <c r="E1668" s="41">
        <v>10</v>
      </c>
      <c r="F1668" s="43">
        <v>21900</v>
      </c>
      <c r="G1668" s="44">
        <v>10</v>
      </c>
      <c r="H1668" s="43">
        <v>20950</v>
      </c>
      <c r="I1668" s="43">
        <v>209500</v>
      </c>
      <c r="J1668" s="45">
        <v>209500</v>
      </c>
      <c r="K1668" s="43">
        <v>205000</v>
      </c>
      <c r="L1668" s="41">
        <v>102.2</v>
      </c>
      <c r="M1668" s="11" t="s">
        <v>3707</v>
      </c>
      <c r="N1668" s="41">
        <v>0</v>
      </c>
      <c r="O1668" s="42"/>
      <c r="P1668" s="43">
        <v>206110</v>
      </c>
      <c r="Q1668" s="41" t="s">
        <v>3700</v>
      </c>
      <c r="R1668" s="43">
        <v>-205000</v>
      </c>
      <c r="S1668" s="41">
        <v>0</v>
      </c>
      <c r="T1668" s="7" t="s">
        <v>3701</v>
      </c>
      <c r="U1668" s="46" t="s">
        <v>3711</v>
      </c>
      <c r="V1668" s="41">
        <v>0.67</v>
      </c>
      <c r="W1668" s="12">
        <v>45778</v>
      </c>
      <c r="X1668" s="12">
        <v>45743</v>
      </c>
      <c r="Y1668" s="47">
        <v>22130</v>
      </c>
      <c r="Z1668" s="42"/>
      <c r="AA1668" s="14">
        <v>45785</v>
      </c>
      <c r="AB1668" s="67" t="s">
        <v>82</v>
      </c>
      <c r="AC1668" s="47">
        <v>21</v>
      </c>
      <c r="AD1668" s="47" t="s">
        <v>133</v>
      </c>
      <c r="AE1668" s="13">
        <v>1005726000</v>
      </c>
      <c r="AF1668" s="47" t="s">
        <v>3703</v>
      </c>
      <c r="AG1668" t="str">
        <f t="shared" si="51"/>
        <v>ADA FOTO</v>
      </c>
    </row>
    <row r="1669" spans="1:33" ht="15.75" hidden="1" customHeight="1" thickBot="1">
      <c r="A1669" t="str">
        <f t="shared" si="50"/>
        <v>060211023234000</v>
      </c>
      <c r="B1669" s="41">
        <v>1663</v>
      </c>
      <c r="C1669" s="42" t="s">
        <v>3757</v>
      </c>
      <c r="D1669" s="7" t="s">
        <v>184</v>
      </c>
      <c r="E1669" s="41">
        <v>1</v>
      </c>
      <c r="F1669" s="43">
        <v>101950</v>
      </c>
      <c r="G1669" s="44">
        <v>1</v>
      </c>
      <c r="H1669" s="43">
        <v>101900</v>
      </c>
      <c r="I1669" s="43">
        <v>101900</v>
      </c>
      <c r="J1669" s="45">
        <v>101900</v>
      </c>
      <c r="K1669" s="43">
        <v>101500</v>
      </c>
      <c r="L1669" s="41">
        <v>100.39</v>
      </c>
      <c r="M1669" s="11" t="s">
        <v>3707</v>
      </c>
      <c r="N1669" s="41">
        <v>0</v>
      </c>
      <c r="O1669" s="42"/>
      <c r="P1669" s="43">
        <v>102624</v>
      </c>
      <c r="Q1669" s="41" t="s">
        <v>3700</v>
      </c>
      <c r="R1669" s="43">
        <v>-101500</v>
      </c>
      <c r="S1669" s="41">
        <v>0</v>
      </c>
      <c r="T1669" s="7" t="s">
        <v>3701</v>
      </c>
      <c r="U1669" s="46" t="s">
        <v>3711</v>
      </c>
      <c r="V1669" s="50">
        <v>3.45</v>
      </c>
      <c r="W1669" s="12">
        <v>45783</v>
      </c>
      <c r="X1669" s="12">
        <v>45775</v>
      </c>
      <c r="Y1669" s="47">
        <v>22130</v>
      </c>
      <c r="Z1669" s="42"/>
      <c r="AA1669" s="14">
        <v>45785</v>
      </c>
      <c r="AB1669" s="67" t="s">
        <v>82</v>
      </c>
      <c r="AC1669" s="47">
        <v>21</v>
      </c>
      <c r="AD1669" s="47" t="s">
        <v>133</v>
      </c>
      <c r="AE1669" s="13">
        <v>1023234000</v>
      </c>
      <c r="AF1669" s="47" t="s">
        <v>3703</v>
      </c>
      <c r="AG1669" t="str">
        <f t="shared" si="51"/>
        <v>ADA FOTO</v>
      </c>
    </row>
    <row r="1670" spans="1:33" ht="15.75" hidden="1" customHeight="1" thickBot="1">
      <c r="A1670" t="str">
        <f t="shared" si="50"/>
        <v>060211004890000</v>
      </c>
      <c r="B1670" s="41">
        <v>1664</v>
      </c>
      <c r="C1670" s="42" t="s">
        <v>3758</v>
      </c>
      <c r="D1670" s="7" t="s">
        <v>141</v>
      </c>
      <c r="E1670" s="41">
        <v>20</v>
      </c>
      <c r="F1670" s="43">
        <v>5400</v>
      </c>
      <c r="G1670" s="44">
        <v>20</v>
      </c>
      <c r="H1670" s="43">
        <v>5125</v>
      </c>
      <c r="I1670" s="43">
        <v>102500</v>
      </c>
      <c r="J1670" s="45">
        <v>102500</v>
      </c>
      <c r="K1670" s="43">
        <v>102500</v>
      </c>
      <c r="L1670" s="41">
        <v>100</v>
      </c>
      <c r="M1670" s="11" t="s">
        <v>3705</v>
      </c>
      <c r="N1670" s="41">
        <v>0</v>
      </c>
      <c r="O1670" s="42"/>
      <c r="P1670" s="43">
        <v>97920</v>
      </c>
      <c r="Q1670" s="41" t="s">
        <v>3700</v>
      </c>
      <c r="R1670" s="43">
        <v>-102500</v>
      </c>
      <c r="S1670" s="41">
        <v>0</v>
      </c>
      <c r="T1670" s="7" t="s">
        <v>3701</v>
      </c>
      <c r="U1670" s="46" t="s">
        <v>3702</v>
      </c>
      <c r="V1670" s="41">
        <v>1</v>
      </c>
      <c r="W1670" s="12">
        <v>45781</v>
      </c>
      <c r="X1670" s="12">
        <v>45783</v>
      </c>
      <c r="Y1670" s="47">
        <v>22130</v>
      </c>
      <c r="Z1670" s="42"/>
      <c r="AA1670" s="14">
        <v>45785</v>
      </c>
      <c r="AB1670" s="67" t="s">
        <v>82</v>
      </c>
      <c r="AC1670" s="47">
        <v>21</v>
      </c>
      <c r="AD1670" s="47" t="s">
        <v>133</v>
      </c>
      <c r="AE1670" s="13">
        <v>1004890000</v>
      </c>
      <c r="AF1670" s="47" t="s">
        <v>3703</v>
      </c>
      <c r="AG1670" t="str">
        <f t="shared" si="51"/>
        <v>ADA FOTO</v>
      </c>
    </row>
    <row r="1671" spans="1:33" ht="15.75" hidden="1" customHeight="1" thickBot="1">
      <c r="A1671" t="str">
        <f t="shared" ref="A1671:A1734" si="52">AB1671&amp;AE1671</f>
        <v>060211005725000</v>
      </c>
      <c r="B1671" s="41">
        <v>1665</v>
      </c>
      <c r="C1671" s="42" t="s">
        <v>3759</v>
      </c>
      <c r="D1671" s="7" t="s">
        <v>151</v>
      </c>
      <c r="E1671" s="41">
        <v>10</v>
      </c>
      <c r="F1671" s="43">
        <v>14900</v>
      </c>
      <c r="G1671" s="44">
        <v>0</v>
      </c>
      <c r="H1671" s="43">
        <v>0</v>
      </c>
      <c r="I1671" s="43">
        <v>149000</v>
      </c>
      <c r="J1671" s="48">
        <v>149000</v>
      </c>
      <c r="K1671" s="43">
        <v>149000</v>
      </c>
      <c r="L1671" s="41">
        <v>100</v>
      </c>
      <c r="M1671" s="11" t="s">
        <v>3705</v>
      </c>
      <c r="N1671" s="41">
        <v>0</v>
      </c>
      <c r="O1671" s="42"/>
      <c r="P1671" s="43">
        <v>150140</v>
      </c>
      <c r="Q1671" s="41" t="s">
        <v>3700</v>
      </c>
      <c r="R1671" s="43">
        <v>-149000</v>
      </c>
      <c r="S1671" s="41">
        <v>0</v>
      </c>
      <c r="T1671" s="7" t="s">
        <v>3701</v>
      </c>
      <c r="U1671" s="46" t="s">
        <v>3711</v>
      </c>
      <c r="V1671" s="50">
        <v>6.15</v>
      </c>
      <c r="W1671" s="12">
        <v>45783</v>
      </c>
      <c r="X1671" s="12">
        <v>45783</v>
      </c>
      <c r="Y1671" s="47">
        <v>22130</v>
      </c>
      <c r="Z1671" s="42"/>
      <c r="AA1671" s="14">
        <v>45785</v>
      </c>
      <c r="AB1671" s="67" t="s">
        <v>82</v>
      </c>
      <c r="AC1671" s="47">
        <v>21</v>
      </c>
      <c r="AD1671" s="47" t="s">
        <v>133</v>
      </c>
      <c r="AE1671" s="13">
        <v>1005725000</v>
      </c>
      <c r="AF1671" s="47" t="s">
        <v>3703</v>
      </c>
      <c r="AG1671" t="str">
        <f t="shared" ref="AG1671:AG1734" si="53">IF(LEFT(M1671,1)="*","ADA FOTO","TIDAK ADA")</f>
        <v>ADA FOTO</v>
      </c>
    </row>
    <row r="1672" spans="1:33" ht="15.75" hidden="1" customHeight="1" thickBot="1">
      <c r="A1672" t="str">
        <f t="shared" si="52"/>
        <v>060211019929000</v>
      </c>
      <c r="B1672" s="41">
        <v>1666</v>
      </c>
      <c r="C1672" s="42" t="s">
        <v>3760</v>
      </c>
      <c r="D1672" s="7" t="s">
        <v>3761</v>
      </c>
      <c r="E1672" s="41">
        <v>1</v>
      </c>
      <c r="F1672" s="43">
        <v>89000</v>
      </c>
      <c r="G1672" s="44">
        <v>0</v>
      </c>
      <c r="H1672" s="43">
        <v>0</v>
      </c>
      <c r="I1672" s="43">
        <v>89000</v>
      </c>
      <c r="J1672" s="48">
        <v>89000</v>
      </c>
      <c r="K1672" s="49">
        <v>84000</v>
      </c>
      <c r="L1672" s="41">
        <v>105.95</v>
      </c>
      <c r="M1672" s="11" t="s">
        <v>3707</v>
      </c>
      <c r="N1672" s="41">
        <v>0</v>
      </c>
      <c r="O1672" s="42"/>
      <c r="P1672" s="43">
        <v>84576</v>
      </c>
      <c r="Q1672" s="41" t="s">
        <v>3700</v>
      </c>
      <c r="R1672" s="43">
        <v>-84000</v>
      </c>
      <c r="S1672" s="41">
        <v>0</v>
      </c>
      <c r="T1672" s="7" t="s">
        <v>3701</v>
      </c>
      <c r="U1672" s="46" t="s">
        <v>3711</v>
      </c>
      <c r="V1672" s="41">
        <v>0.91</v>
      </c>
      <c r="W1672" s="12">
        <v>45784</v>
      </c>
      <c r="X1672" s="12">
        <v>45768</v>
      </c>
      <c r="Y1672" s="47">
        <v>22130</v>
      </c>
      <c r="Z1672" s="42"/>
      <c r="AA1672" s="14">
        <v>45785</v>
      </c>
      <c r="AB1672" s="67" t="s">
        <v>82</v>
      </c>
      <c r="AC1672" s="47">
        <v>21</v>
      </c>
      <c r="AD1672" s="47" t="s">
        <v>133</v>
      </c>
      <c r="AE1672" s="13">
        <v>1019929000</v>
      </c>
      <c r="AF1672" s="47" t="s">
        <v>3703</v>
      </c>
      <c r="AG1672" t="str">
        <f t="shared" si="53"/>
        <v>ADA FOTO</v>
      </c>
    </row>
    <row r="1673" spans="1:33" ht="15.75" hidden="1" customHeight="1" thickBot="1">
      <c r="A1673" t="str">
        <f t="shared" si="52"/>
        <v>060211035433000</v>
      </c>
      <c r="B1673" s="41">
        <v>1667</v>
      </c>
      <c r="C1673" s="42" t="s">
        <v>3762</v>
      </c>
      <c r="D1673" s="7" t="s">
        <v>202</v>
      </c>
      <c r="E1673" s="41">
        <v>20</v>
      </c>
      <c r="F1673" s="43">
        <v>16800</v>
      </c>
      <c r="G1673" s="44">
        <v>20</v>
      </c>
      <c r="H1673" s="43">
        <v>16400</v>
      </c>
      <c r="I1673" s="43">
        <v>328000</v>
      </c>
      <c r="J1673" s="45">
        <v>328000</v>
      </c>
      <c r="K1673" s="43">
        <v>321900</v>
      </c>
      <c r="L1673" s="41">
        <v>101.89</v>
      </c>
      <c r="M1673" s="11" t="s">
        <v>3707</v>
      </c>
      <c r="N1673" s="41">
        <v>0</v>
      </c>
      <c r="O1673" s="42"/>
      <c r="P1673" s="43">
        <v>313600</v>
      </c>
      <c r="Q1673" s="41" t="s">
        <v>3700</v>
      </c>
      <c r="R1673" s="43">
        <v>-321900</v>
      </c>
      <c r="S1673" s="41">
        <v>0</v>
      </c>
      <c r="T1673" s="7" t="s">
        <v>3701</v>
      </c>
      <c r="U1673" s="46" t="s">
        <v>3702</v>
      </c>
      <c r="V1673" s="41">
        <v>1.48</v>
      </c>
      <c r="W1673" s="12">
        <v>45781</v>
      </c>
      <c r="X1673" s="12">
        <v>45723</v>
      </c>
      <c r="Y1673" s="47">
        <v>23899</v>
      </c>
      <c r="Z1673" s="42"/>
      <c r="AA1673" s="14">
        <v>45785</v>
      </c>
      <c r="AB1673" s="67" t="s">
        <v>82</v>
      </c>
      <c r="AC1673" s="47">
        <v>21</v>
      </c>
      <c r="AD1673" s="47" t="s">
        <v>133</v>
      </c>
      <c r="AE1673" s="13">
        <v>1035433000</v>
      </c>
      <c r="AF1673" s="47" t="s">
        <v>3703</v>
      </c>
      <c r="AG1673" t="str">
        <f t="shared" si="53"/>
        <v>ADA FOTO</v>
      </c>
    </row>
    <row r="1674" spans="1:33" ht="15.75" hidden="1" customHeight="1" thickBot="1">
      <c r="A1674" t="str">
        <f t="shared" si="52"/>
        <v>060211015940000</v>
      </c>
      <c r="B1674" s="41">
        <v>1668</v>
      </c>
      <c r="C1674" s="42" t="s">
        <v>3763</v>
      </c>
      <c r="D1674" s="7" t="s">
        <v>162</v>
      </c>
      <c r="E1674" s="41">
        <v>10</v>
      </c>
      <c r="F1674" s="43">
        <v>28000</v>
      </c>
      <c r="G1674" s="44">
        <v>10</v>
      </c>
      <c r="H1674" s="43">
        <v>26700</v>
      </c>
      <c r="I1674" s="43">
        <v>267000</v>
      </c>
      <c r="J1674" s="48">
        <v>267000</v>
      </c>
      <c r="K1674" s="49">
        <v>269750</v>
      </c>
      <c r="L1674" s="41">
        <v>98.98</v>
      </c>
      <c r="M1674" s="11" t="s">
        <v>3699</v>
      </c>
      <c r="N1674" s="41">
        <v>0</v>
      </c>
      <c r="O1674" s="42"/>
      <c r="P1674" s="43">
        <v>268420</v>
      </c>
      <c r="Q1674" s="41" t="s">
        <v>3700</v>
      </c>
      <c r="R1674" s="43">
        <v>-269750</v>
      </c>
      <c r="S1674" s="41">
        <v>0</v>
      </c>
      <c r="T1674" s="7" t="s">
        <v>3701</v>
      </c>
      <c r="U1674" s="46" t="s">
        <v>3702</v>
      </c>
      <c r="V1674" s="41">
        <v>0.91</v>
      </c>
      <c r="W1674" s="12">
        <v>45784</v>
      </c>
      <c r="X1674" s="12">
        <v>45783</v>
      </c>
      <c r="Y1674" s="47">
        <v>22130</v>
      </c>
      <c r="Z1674" s="42"/>
      <c r="AA1674" s="14">
        <v>45785</v>
      </c>
      <c r="AB1674" s="67" t="s">
        <v>82</v>
      </c>
      <c r="AC1674" s="47">
        <v>21</v>
      </c>
      <c r="AD1674" s="47" t="s">
        <v>133</v>
      </c>
      <c r="AE1674" s="13">
        <v>1015940000</v>
      </c>
      <c r="AF1674" s="47" t="s">
        <v>3703</v>
      </c>
      <c r="AG1674" t="str">
        <f t="shared" si="53"/>
        <v>ADA FOTO</v>
      </c>
    </row>
    <row r="1675" spans="1:33" ht="15.75" hidden="1" customHeight="1" thickBot="1">
      <c r="A1675" t="str">
        <f t="shared" si="52"/>
        <v>060211055131000</v>
      </c>
      <c r="B1675" s="41">
        <v>1669</v>
      </c>
      <c r="C1675" s="42" t="s">
        <v>3764</v>
      </c>
      <c r="D1675" s="7" t="s">
        <v>3765</v>
      </c>
      <c r="E1675" s="41">
        <v>12</v>
      </c>
      <c r="F1675" s="43">
        <v>35500</v>
      </c>
      <c r="G1675" s="44">
        <v>0</v>
      </c>
      <c r="H1675" s="41">
        <v>0</v>
      </c>
      <c r="I1675" s="43">
        <v>426000</v>
      </c>
      <c r="J1675" s="45">
        <v>426000</v>
      </c>
      <c r="K1675" s="43">
        <v>399900</v>
      </c>
      <c r="L1675" s="41">
        <v>106.53</v>
      </c>
      <c r="M1675" s="11" t="s">
        <v>3707</v>
      </c>
      <c r="N1675" s="41">
        <v>0</v>
      </c>
      <c r="O1675" s="42"/>
      <c r="P1675" s="43">
        <v>382464</v>
      </c>
      <c r="Q1675" s="41" t="s">
        <v>3700</v>
      </c>
      <c r="R1675" s="43">
        <v>-399900</v>
      </c>
      <c r="S1675" s="41">
        <v>0</v>
      </c>
      <c r="T1675" s="7" t="s">
        <v>3701</v>
      </c>
      <c r="U1675" s="46" t="s">
        <v>3702</v>
      </c>
      <c r="V1675" s="41">
        <v>3.5</v>
      </c>
      <c r="W1675" s="12">
        <v>45784</v>
      </c>
      <c r="X1675" s="12">
        <v>45784</v>
      </c>
      <c r="Y1675" s="47">
        <v>21017</v>
      </c>
      <c r="Z1675" s="42"/>
      <c r="AA1675" s="14">
        <v>45785</v>
      </c>
      <c r="AB1675" s="67" t="s">
        <v>82</v>
      </c>
      <c r="AC1675" s="47">
        <v>21</v>
      </c>
      <c r="AD1675" s="47" t="s">
        <v>133</v>
      </c>
      <c r="AE1675" s="13">
        <v>1055131000</v>
      </c>
      <c r="AF1675" s="47" t="s">
        <v>3703</v>
      </c>
      <c r="AG1675" t="str">
        <f t="shared" si="53"/>
        <v>ADA FOTO</v>
      </c>
    </row>
    <row r="1676" spans="1:33" ht="15.75" hidden="1" customHeight="1" thickBot="1">
      <c r="A1676" t="str">
        <f t="shared" si="52"/>
        <v>060211070906000</v>
      </c>
      <c r="B1676" s="41">
        <v>1670</v>
      </c>
      <c r="C1676" s="42" t="s">
        <v>3766</v>
      </c>
      <c r="D1676" s="7" t="s">
        <v>256</v>
      </c>
      <c r="E1676" s="41">
        <v>60</v>
      </c>
      <c r="F1676" s="43">
        <v>4475</v>
      </c>
      <c r="G1676" s="44">
        <v>60</v>
      </c>
      <c r="H1676" s="43">
        <v>4400</v>
      </c>
      <c r="I1676" s="43">
        <v>264000</v>
      </c>
      <c r="J1676" s="45">
        <v>264000</v>
      </c>
      <c r="K1676" s="43">
        <v>264000</v>
      </c>
      <c r="L1676" s="41">
        <v>100</v>
      </c>
      <c r="M1676" s="11" t="s">
        <v>3705</v>
      </c>
      <c r="N1676" s="41">
        <v>0</v>
      </c>
      <c r="O1676" s="42"/>
      <c r="P1676" s="43">
        <v>264360</v>
      </c>
      <c r="Q1676" s="41" t="s">
        <v>3700</v>
      </c>
      <c r="R1676" s="43">
        <v>-264000</v>
      </c>
      <c r="S1676" s="41">
        <v>0</v>
      </c>
      <c r="T1676" s="7" t="s">
        <v>3701</v>
      </c>
      <c r="U1676" s="46" t="s">
        <v>3711</v>
      </c>
      <c r="V1676" s="41">
        <v>652.79999999999995</v>
      </c>
      <c r="W1676" s="12">
        <v>45784</v>
      </c>
      <c r="X1676" s="12">
        <v>45784</v>
      </c>
      <c r="Y1676" s="47">
        <v>21017</v>
      </c>
      <c r="Z1676" s="42"/>
      <c r="AA1676" s="14">
        <v>45785</v>
      </c>
      <c r="AB1676" s="67" t="s">
        <v>82</v>
      </c>
      <c r="AC1676" s="47">
        <v>21</v>
      </c>
      <c r="AD1676" s="47" t="s">
        <v>133</v>
      </c>
      <c r="AE1676" s="13">
        <v>1070906000</v>
      </c>
      <c r="AF1676" s="47" t="s">
        <v>3703</v>
      </c>
      <c r="AG1676" t="str">
        <f t="shared" si="53"/>
        <v>ADA FOTO</v>
      </c>
    </row>
    <row r="1677" spans="1:33" ht="15.75" hidden="1" customHeight="1" thickBot="1">
      <c r="A1677" t="str">
        <f t="shared" si="52"/>
        <v>060211087247000</v>
      </c>
      <c r="B1677" s="41">
        <v>1671</v>
      </c>
      <c r="C1677" s="42" t="s">
        <v>3767</v>
      </c>
      <c r="D1677" s="7" t="s">
        <v>3768</v>
      </c>
      <c r="E1677" s="41">
        <v>12</v>
      </c>
      <c r="F1677" s="43">
        <v>30500</v>
      </c>
      <c r="G1677" s="44">
        <v>0</v>
      </c>
      <c r="H1677" s="41">
        <v>0</v>
      </c>
      <c r="I1677" s="43">
        <v>366000</v>
      </c>
      <c r="J1677" s="45">
        <v>366000</v>
      </c>
      <c r="K1677" s="43">
        <v>324500</v>
      </c>
      <c r="L1677" s="41">
        <v>112.79</v>
      </c>
      <c r="M1677" s="11" t="s">
        <v>3707</v>
      </c>
      <c r="N1677" s="41">
        <v>0</v>
      </c>
      <c r="O1677" s="42"/>
      <c r="P1677" s="43">
        <v>405060</v>
      </c>
      <c r="Q1677" s="41" t="s">
        <v>3700</v>
      </c>
      <c r="R1677" s="43">
        <v>-324500</v>
      </c>
      <c r="S1677" s="41">
        <v>0</v>
      </c>
      <c r="T1677" s="7" t="s">
        <v>3701</v>
      </c>
      <c r="U1677" s="46" t="s">
        <v>3702</v>
      </c>
      <c r="V1677" s="41">
        <v>1.22</v>
      </c>
      <c r="W1677" s="12">
        <v>45781</v>
      </c>
      <c r="X1677" s="12">
        <v>45777</v>
      </c>
      <c r="Y1677" s="47">
        <v>37971</v>
      </c>
      <c r="Z1677" s="42"/>
      <c r="AA1677" s="14">
        <v>45785</v>
      </c>
      <c r="AB1677" s="67" t="s">
        <v>82</v>
      </c>
      <c r="AC1677" s="47">
        <v>21</v>
      </c>
      <c r="AD1677" s="47" t="s">
        <v>133</v>
      </c>
      <c r="AE1677" s="13">
        <v>1087247000</v>
      </c>
      <c r="AF1677" s="47" t="s">
        <v>3703</v>
      </c>
      <c r="AG1677" t="str">
        <f t="shared" si="53"/>
        <v>ADA FOTO</v>
      </c>
    </row>
    <row r="1678" spans="1:33" ht="15.75" hidden="1" customHeight="1" thickBot="1">
      <c r="A1678" t="str">
        <f t="shared" si="52"/>
        <v>060211087250000</v>
      </c>
      <c r="B1678" s="41">
        <v>1672</v>
      </c>
      <c r="C1678" s="42" t="s">
        <v>3769</v>
      </c>
      <c r="D1678" s="7" t="s">
        <v>3770</v>
      </c>
      <c r="E1678" s="41">
        <v>12</v>
      </c>
      <c r="F1678" s="43">
        <v>35000</v>
      </c>
      <c r="G1678" s="44">
        <v>12</v>
      </c>
      <c r="H1678" s="43">
        <v>34667</v>
      </c>
      <c r="I1678" s="43">
        <v>416004</v>
      </c>
      <c r="J1678" s="45">
        <v>416004</v>
      </c>
      <c r="K1678" s="43">
        <v>323100</v>
      </c>
      <c r="L1678" s="41">
        <v>128.75</v>
      </c>
      <c r="M1678" s="11" t="s">
        <v>3707</v>
      </c>
      <c r="N1678" s="41">
        <v>0</v>
      </c>
      <c r="O1678" s="42"/>
      <c r="P1678" s="43">
        <v>387024</v>
      </c>
      <c r="Q1678" s="41" t="s">
        <v>3700</v>
      </c>
      <c r="R1678" s="43">
        <v>-323100</v>
      </c>
      <c r="S1678" s="41">
        <v>0</v>
      </c>
      <c r="T1678" s="7" t="s">
        <v>3701</v>
      </c>
      <c r="U1678" s="46" t="s">
        <v>3702</v>
      </c>
      <c r="V1678" s="41">
        <v>0.94</v>
      </c>
      <c r="W1678" s="12">
        <v>45778</v>
      </c>
      <c r="X1678" s="12">
        <v>45777</v>
      </c>
      <c r="Y1678" s="47">
        <v>37971</v>
      </c>
      <c r="Z1678" s="42"/>
      <c r="AA1678" s="14">
        <v>45785</v>
      </c>
      <c r="AB1678" s="67" t="s">
        <v>82</v>
      </c>
      <c r="AC1678" s="47">
        <v>21</v>
      </c>
      <c r="AD1678" s="47" t="s">
        <v>133</v>
      </c>
      <c r="AE1678" s="13">
        <v>1087250000</v>
      </c>
      <c r="AF1678" s="47" t="s">
        <v>3703</v>
      </c>
      <c r="AG1678" t="str">
        <f t="shared" si="53"/>
        <v>ADA FOTO</v>
      </c>
    </row>
    <row r="1679" spans="1:33" ht="15.75" hidden="1" customHeight="1" thickBot="1">
      <c r="A1679" t="str">
        <f t="shared" si="52"/>
        <v>060211084654000</v>
      </c>
      <c r="B1679" s="41">
        <v>1673</v>
      </c>
      <c r="C1679" s="42" t="s">
        <v>3771</v>
      </c>
      <c r="D1679" s="7" t="s">
        <v>3772</v>
      </c>
      <c r="E1679" s="41">
        <v>12</v>
      </c>
      <c r="F1679" s="43">
        <v>12500</v>
      </c>
      <c r="G1679" s="44">
        <v>0</v>
      </c>
      <c r="H1679" s="43">
        <v>0</v>
      </c>
      <c r="I1679" s="43">
        <v>150000</v>
      </c>
      <c r="J1679" s="45">
        <v>150000</v>
      </c>
      <c r="K1679" s="43">
        <v>130800</v>
      </c>
      <c r="L1679" s="41">
        <v>114.68</v>
      </c>
      <c r="M1679" s="11" t="s">
        <v>3707</v>
      </c>
      <c r="N1679" s="41">
        <v>0</v>
      </c>
      <c r="O1679" s="42"/>
      <c r="P1679" s="43">
        <v>141756</v>
      </c>
      <c r="Q1679" s="41" t="s">
        <v>3700</v>
      </c>
      <c r="R1679" s="43">
        <v>-130800</v>
      </c>
      <c r="S1679" s="41">
        <v>0</v>
      </c>
      <c r="T1679" s="7" t="s">
        <v>3701</v>
      </c>
      <c r="U1679" s="46" t="s">
        <v>3702</v>
      </c>
      <c r="V1679" s="41">
        <v>11.73</v>
      </c>
      <c r="W1679" s="12">
        <v>45784</v>
      </c>
      <c r="X1679" s="12">
        <v>45777</v>
      </c>
      <c r="Y1679" s="47">
        <v>37971</v>
      </c>
      <c r="Z1679" s="42"/>
      <c r="AA1679" s="14">
        <v>45785</v>
      </c>
      <c r="AB1679" s="67" t="s">
        <v>82</v>
      </c>
      <c r="AC1679" s="47">
        <v>21</v>
      </c>
      <c r="AD1679" s="47" t="s">
        <v>133</v>
      </c>
      <c r="AE1679" s="13">
        <v>1084654000</v>
      </c>
      <c r="AF1679" s="47" t="s">
        <v>3703</v>
      </c>
      <c r="AG1679" t="str">
        <f t="shared" si="53"/>
        <v>ADA FOTO</v>
      </c>
    </row>
    <row r="1680" spans="1:33" ht="15.75" hidden="1" customHeight="1" thickBot="1">
      <c r="A1680" t="str">
        <f t="shared" si="52"/>
        <v>060211084784000</v>
      </c>
      <c r="B1680" s="41">
        <v>1674</v>
      </c>
      <c r="C1680" s="42" t="s">
        <v>3773</v>
      </c>
      <c r="D1680" s="7" t="s">
        <v>3774</v>
      </c>
      <c r="E1680" s="41">
        <v>3</v>
      </c>
      <c r="F1680" s="43">
        <v>67900</v>
      </c>
      <c r="G1680" s="44">
        <v>0</v>
      </c>
      <c r="H1680" s="43">
        <v>0</v>
      </c>
      <c r="I1680" s="43">
        <v>203700</v>
      </c>
      <c r="J1680" s="45">
        <v>203700</v>
      </c>
      <c r="K1680" s="43">
        <v>206100</v>
      </c>
      <c r="L1680" s="41">
        <v>98.84</v>
      </c>
      <c r="M1680" s="11" t="s">
        <v>3699</v>
      </c>
      <c r="N1680" s="41">
        <v>0</v>
      </c>
      <c r="O1680" s="42"/>
      <c r="P1680" s="43">
        <v>198660</v>
      </c>
      <c r="Q1680" s="41" t="s">
        <v>3700</v>
      </c>
      <c r="R1680" s="43">
        <v>-206100</v>
      </c>
      <c r="S1680" s="41">
        <v>0</v>
      </c>
      <c r="T1680" s="7" t="s">
        <v>3701</v>
      </c>
      <c r="U1680" s="46" t="s">
        <v>3702</v>
      </c>
      <c r="V1680" s="41">
        <v>1.85</v>
      </c>
      <c r="W1680" s="12">
        <v>45784</v>
      </c>
      <c r="X1680" s="12">
        <v>45706</v>
      </c>
      <c r="Y1680" s="47">
        <v>37971</v>
      </c>
      <c r="Z1680" s="42"/>
      <c r="AA1680" s="14">
        <v>45785</v>
      </c>
      <c r="AB1680" s="67" t="s">
        <v>82</v>
      </c>
      <c r="AC1680" s="47">
        <v>21</v>
      </c>
      <c r="AD1680" s="47" t="s">
        <v>133</v>
      </c>
      <c r="AE1680" s="13">
        <v>1084784000</v>
      </c>
      <c r="AF1680" s="47" t="s">
        <v>3703</v>
      </c>
      <c r="AG1680" t="str">
        <f t="shared" si="53"/>
        <v>ADA FOTO</v>
      </c>
    </row>
    <row r="1681" spans="1:33" ht="15.75" hidden="1" customHeight="1" thickBot="1">
      <c r="A1681" t="str">
        <f t="shared" si="52"/>
        <v>060211084655000</v>
      </c>
      <c r="B1681" s="41">
        <v>1675</v>
      </c>
      <c r="C1681" s="42" t="s">
        <v>3775</v>
      </c>
      <c r="D1681" s="7" t="s">
        <v>3776</v>
      </c>
      <c r="E1681" s="41">
        <v>12</v>
      </c>
      <c r="F1681" s="43">
        <v>23500</v>
      </c>
      <c r="G1681" s="44">
        <v>0</v>
      </c>
      <c r="H1681" s="43">
        <v>0</v>
      </c>
      <c r="I1681" s="43">
        <v>282000</v>
      </c>
      <c r="J1681" s="48">
        <v>282000</v>
      </c>
      <c r="K1681" s="43">
        <v>258600</v>
      </c>
      <c r="L1681" s="41">
        <v>109.05</v>
      </c>
      <c r="M1681" s="11" t="s">
        <v>3707</v>
      </c>
      <c r="N1681" s="41">
        <v>0</v>
      </c>
      <c r="O1681" s="42"/>
      <c r="P1681" s="43">
        <v>332412</v>
      </c>
      <c r="Q1681" s="41" t="s">
        <v>3700</v>
      </c>
      <c r="R1681" s="43">
        <v>-258600</v>
      </c>
      <c r="S1681" s="41">
        <v>0</v>
      </c>
      <c r="T1681" s="7" t="s">
        <v>3701</v>
      </c>
      <c r="U1681" s="46" t="s">
        <v>3702</v>
      </c>
      <c r="V1681" s="41">
        <v>0.05</v>
      </c>
      <c r="W1681" s="12">
        <v>45766</v>
      </c>
      <c r="X1681" s="12">
        <v>45541</v>
      </c>
      <c r="Y1681" s="47">
        <v>37971</v>
      </c>
      <c r="Z1681" s="42"/>
      <c r="AA1681" s="14">
        <v>45785</v>
      </c>
      <c r="AB1681" s="67" t="s">
        <v>82</v>
      </c>
      <c r="AC1681" s="47">
        <v>21</v>
      </c>
      <c r="AD1681" s="47" t="s">
        <v>133</v>
      </c>
      <c r="AE1681" s="13">
        <v>1084655000</v>
      </c>
      <c r="AF1681" s="47" t="s">
        <v>3703</v>
      </c>
      <c r="AG1681" t="str">
        <f t="shared" si="53"/>
        <v>ADA FOTO</v>
      </c>
    </row>
    <row r="1682" spans="1:33" ht="15.75" hidden="1" customHeight="1" thickBot="1">
      <c r="A1682" t="str">
        <f t="shared" si="52"/>
        <v>060211084657000</v>
      </c>
      <c r="B1682" s="41">
        <v>1676</v>
      </c>
      <c r="C1682" s="42" t="s">
        <v>3777</v>
      </c>
      <c r="D1682" s="7" t="s">
        <v>3778</v>
      </c>
      <c r="E1682" s="41">
        <v>3</v>
      </c>
      <c r="F1682" s="43">
        <v>86500</v>
      </c>
      <c r="G1682" s="44">
        <v>0</v>
      </c>
      <c r="H1682" s="43">
        <v>0</v>
      </c>
      <c r="I1682" s="43">
        <v>259500</v>
      </c>
      <c r="J1682" s="48">
        <v>259500</v>
      </c>
      <c r="K1682" s="49">
        <v>247900</v>
      </c>
      <c r="L1682" s="41">
        <v>104.68</v>
      </c>
      <c r="M1682" s="11" t="s">
        <v>3707</v>
      </c>
      <c r="N1682" s="41">
        <v>0</v>
      </c>
      <c r="O1682" s="42"/>
      <c r="P1682" s="43">
        <v>257298</v>
      </c>
      <c r="Q1682" s="41" t="s">
        <v>3700</v>
      </c>
      <c r="R1682" s="43">
        <v>-247900</v>
      </c>
      <c r="S1682" s="41">
        <v>0</v>
      </c>
      <c r="T1682" s="7" t="s">
        <v>3701</v>
      </c>
      <c r="U1682" s="46" t="s">
        <v>3702</v>
      </c>
      <c r="V1682" s="41">
        <v>0.12</v>
      </c>
      <c r="W1682" s="12">
        <v>45774</v>
      </c>
      <c r="X1682" s="12">
        <v>45736</v>
      </c>
      <c r="Y1682" s="47">
        <v>37971</v>
      </c>
      <c r="Z1682" s="42"/>
      <c r="AA1682" s="14">
        <v>45785</v>
      </c>
      <c r="AB1682" s="67" t="s">
        <v>82</v>
      </c>
      <c r="AC1682" s="47">
        <v>21</v>
      </c>
      <c r="AD1682" s="47" t="s">
        <v>133</v>
      </c>
      <c r="AE1682" s="13">
        <v>1084657000</v>
      </c>
      <c r="AF1682" s="47" t="s">
        <v>3703</v>
      </c>
      <c r="AG1682" t="str">
        <f t="shared" si="53"/>
        <v>ADA FOTO</v>
      </c>
    </row>
    <row r="1683" spans="1:33" ht="15.75" hidden="1" customHeight="1" thickBot="1">
      <c r="A1683" t="str">
        <f t="shared" si="52"/>
        <v>060211084658000</v>
      </c>
      <c r="B1683" s="41">
        <v>1677</v>
      </c>
      <c r="C1683" s="42" t="s">
        <v>3779</v>
      </c>
      <c r="D1683" s="7" t="s">
        <v>3780</v>
      </c>
      <c r="E1683" s="41">
        <v>12</v>
      </c>
      <c r="F1683" s="43">
        <v>15300</v>
      </c>
      <c r="G1683" s="44">
        <v>0</v>
      </c>
      <c r="H1683" s="41">
        <v>0</v>
      </c>
      <c r="I1683" s="43">
        <v>183600</v>
      </c>
      <c r="J1683" s="48">
        <v>183600</v>
      </c>
      <c r="K1683" s="49">
        <v>179500</v>
      </c>
      <c r="L1683" s="41">
        <v>102.28</v>
      </c>
      <c r="M1683" s="11" t="s">
        <v>3707</v>
      </c>
      <c r="N1683" s="41">
        <v>0</v>
      </c>
      <c r="O1683" s="42"/>
      <c r="P1683" s="43">
        <v>183204</v>
      </c>
      <c r="Q1683" s="41" t="s">
        <v>3700</v>
      </c>
      <c r="R1683" s="43">
        <v>-179500</v>
      </c>
      <c r="S1683" s="41">
        <v>0</v>
      </c>
      <c r="T1683" s="7" t="s">
        <v>3701</v>
      </c>
      <c r="U1683" s="46" t="s">
        <v>3702</v>
      </c>
      <c r="V1683" s="41">
        <v>0.14000000000000001</v>
      </c>
      <c r="W1683" s="12">
        <v>45777</v>
      </c>
      <c r="X1683" s="12">
        <v>45741</v>
      </c>
      <c r="Y1683" s="47">
        <v>37971</v>
      </c>
      <c r="Z1683" s="42"/>
      <c r="AA1683" s="14">
        <v>45785</v>
      </c>
      <c r="AB1683" s="67" t="s">
        <v>82</v>
      </c>
      <c r="AC1683" s="47">
        <v>21</v>
      </c>
      <c r="AD1683" s="47" t="s">
        <v>133</v>
      </c>
      <c r="AE1683" s="13">
        <v>1084658000</v>
      </c>
      <c r="AF1683" s="47" t="s">
        <v>3703</v>
      </c>
      <c r="AG1683" t="str">
        <f t="shared" si="53"/>
        <v>ADA FOTO</v>
      </c>
    </row>
    <row r="1684" spans="1:33" ht="15.75" hidden="1" customHeight="1" thickBot="1">
      <c r="A1684" t="str">
        <f t="shared" si="52"/>
        <v>060211036780000</v>
      </c>
      <c r="B1684" s="41">
        <v>1678</v>
      </c>
      <c r="C1684" s="42" t="s">
        <v>3781</v>
      </c>
      <c r="D1684" s="7" t="s">
        <v>3782</v>
      </c>
      <c r="E1684" s="41">
        <v>6</v>
      </c>
      <c r="F1684" s="43">
        <v>44000</v>
      </c>
      <c r="G1684" s="44">
        <v>0</v>
      </c>
      <c r="H1684" s="43">
        <v>0</v>
      </c>
      <c r="I1684" s="43">
        <v>264000</v>
      </c>
      <c r="J1684" s="45">
        <v>264000</v>
      </c>
      <c r="K1684" s="43">
        <v>220300</v>
      </c>
      <c r="L1684" s="41">
        <v>119.84</v>
      </c>
      <c r="M1684" s="11" t="s">
        <v>3707</v>
      </c>
      <c r="N1684" s="41">
        <v>0</v>
      </c>
      <c r="O1684" s="42"/>
      <c r="P1684" s="43">
        <v>231666</v>
      </c>
      <c r="Q1684" s="41" t="s">
        <v>3700</v>
      </c>
      <c r="R1684" s="43">
        <v>-220300</v>
      </c>
      <c r="S1684" s="41">
        <v>0</v>
      </c>
      <c r="T1684" s="7" t="s">
        <v>3701</v>
      </c>
      <c r="U1684" s="46" t="s">
        <v>3702</v>
      </c>
      <c r="V1684" s="41">
        <v>14.65</v>
      </c>
      <c r="W1684" s="12">
        <v>45784</v>
      </c>
      <c r="X1684" s="12">
        <v>45738</v>
      </c>
      <c r="Y1684" s="47">
        <v>22576</v>
      </c>
      <c r="Z1684" s="42"/>
      <c r="AA1684" s="14">
        <v>45785</v>
      </c>
      <c r="AB1684" s="67" t="s">
        <v>82</v>
      </c>
      <c r="AC1684" s="47">
        <v>21</v>
      </c>
      <c r="AD1684" s="47" t="s">
        <v>133</v>
      </c>
      <c r="AE1684" s="13">
        <v>1036780000</v>
      </c>
      <c r="AF1684" s="47" t="s">
        <v>3703</v>
      </c>
      <c r="AG1684" t="str">
        <f t="shared" si="53"/>
        <v>ADA FOTO</v>
      </c>
    </row>
    <row r="1685" spans="1:33" ht="15.75" hidden="1" customHeight="1" thickBot="1">
      <c r="A1685" t="str">
        <f t="shared" si="52"/>
        <v>060211137122000</v>
      </c>
      <c r="B1685" s="41">
        <v>1679</v>
      </c>
      <c r="C1685" s="42" t="s">
        <v>3783</v>
      </c>
      <c r="D1685" s="7" t="s">
        <v>442</v>
      </c>
      <c r="E1685" s="41">
        <v>48</v>
      </c>
      <c r="F1685" s="43">
        <v>4800</v>
      </c>
      <c r="G1685" s="44">
        <v>48</v>
      </c>
      <c r="H1685" s="43">
        <v>4575</v>
      </c>
      <c r="I1685" s="43">
        <v>219600</v>
      </c>
      <c r="J1685" s="48">
        <v>219600</v>
      </c>
      <c r="K1685" s="49">
        <v>218550</v>
      </c>
      <c r="L1685" s="41">
        <v>100.48</v>
      </c>
      <c r="M1685" s="11" t="s">
        <v>3707</v>
      </c>
      <c r="N1685" s="41">
        <v>0</v>
      </c>
      <c r="O1685" s="42"/>
      <c r="P1685" s="43">
        <v>218640</v>
      </c>
      <c r="Q1685" s="41" t="s">
        <v>3700</v>
      </c>
      <c r="R1685" s="43">
        <v>-218550</v>
      </c>
      <c r="S1685" s="41">
        <v>0</v>
      </c>
      <c r="T1685" s="7" t="s">
        <v>3701</v>
      </c>
      <c r="U1685" s="46" t="s">
        <v>3711</v>
      </c>
      <c r="V1685" s="41">
        <v>367.55</v>
      </c>
      <c r="W1685" s="12">
        <v>45784</v>
      </c>
      <c r="X1685" s="12">
        <v>45733</v>
      </c>
      <c r="Y1685" s="47">
        <v>25419</v>
      </c>
      <c r="Z1685" s="42"/>
      <c r="AA1685" s="14">
        <v>45785</v>
      </c>
      <c r="AB1685" s="67" t="s">
        <v>82</v>
      </c>
      <c r="AC1685" s="47">
        <v>21</v>
      </c>
      <c r="AD1685" s="47" t="s">
        <v>133</v>
      </c>
      <c r="AE1685" s="13">
        <v>1137122000</v>
      </c>
      <c r="AF1685" s="47" t="s">
        <v>3703</v>
      </c>
      <c r="AG1685" t="str">
        <f t="shared" si="53"/>
        <v>ADA FOTO</v>
      </c>
    </row>
    <row r="1686" spans="1:33" ht="15.75" hidden="1" customHeight="1" thickBot="1">
      <c r="A1686" t="str">
        <f t="shared" si="52"/>
        <v>060211115338000</v>
      </c>
      <c r="B1686" s="41">
        <v>1680</v>
      </c>
      <c r="C1686" s="42" t="s">
        <v>3784</v>
      </c>
      <c r="D1686" s="7" t="s">
        <v>424</v>
      </c>
      <c r="E1686" s="41">
        <v>36</v>
      </c>
      <c r="F1686" s="43">
        <v>4800</v>
      </c>
      <c r="G1686" s="44">
        <v>36</v>
      </c>
      <c r="H1686" s="43">
        <v>4600</v>
      </c>
      <c r="I1686" s="43">
        <v>165600</v>
      </c>
      <c r="J1686" s="45">
        <v>165600</v>
      </c>
      <c r="K1686" s="43">
        <v>195000</v>
      </c>
      <c r="L1686" s="41">
        <v>84.92</v>
      </c>
      <c r="M1686" s="11" t="s">
        <v>3699</v>
      </c>
      <c r="N1686" s="41">
        <v>0</v>
      </c>
      <c r="O1686" s="42"/>
      <c r="P1686" s="43">
        <v>159840</v>
      </c>
      <c r="Q1686" s="41" t="s">
        <v>3700</v>
      </c>
      <c r="R1686" s="43">
        <v>-195000</v>
      </c>
      <c r="S1686" s="41">
        <v>0</v>
      </c>
      <c r="T1686" s="7" t="s">
        <v>3701</v>
      </c>
      <c r="U1686" s="46" t="s">
        <v>3702</v>
      </c>
      <c r="V1686" s="50">
        <v>1187.17</v>
      </c>
      <c r="W1686" s="12">
        <v>45784</v>
      </c>
      <c r="X1686" s="12">
        <v>45783</v>
      </c>
      <c r="Y1686" s="47">
        <v>39784</v>
      </c>
      <c r="Z1686" s="42"/>
      <c r="AA1686" s="14">
        <v>45785</v>
      </c>
      <c r="AB1686" s="67" t="s">
        <v>82</v>
      </c>
      <c r="AC1686" s="47">
        <v>21</v>
      </c>
      <c r="AD1686" s="47" t="s">
        <v>133</v>
      </c>
      <c r="AE1686" s="13">
        <v>1115338000</v>
      </c>
      <c r="AF1686" s="47" t="s">
        <v>3703</v>
      </c>
      <c r="AG1686" t="str">
        <f t="shared" si="53"/>
        <v>ADA FOTO</v>
      </c>
    </row>
    <row r="1687" spans="1:33" ht="15.75" hidden="1" customHeight="1" thickBot="1">
      <c r="A1687" t="str">
        <f t="shared" si="52"/>
        <v>060211077236000</v>
      </c>
      <c r="B1687" s="41">
        <v>1681</v>
      </c>
      <c r="C1687" s="42" t="s">
        <v>3785</v>
      </c>
      <c r="D1687" s="7" t="s">
        <v>298</v>
      </c>
      <c r="E1687" s="41">
        <v>12</v>
      </c>
      <c r="F1687" s="43">
        <v>18700</v>
      </c>
      <c r="G1687" s="44">
        <v>12</v>
      </c>
      <c r="H1687" s="43">
        <v>16208</v>
      </c>
      <c r="I1687" s="43">
        <v>194496</v>
      </c>
      <c r="J1687" s="45">
        <v>194496</v>
      </c>
      <c r="K1687" s="43">
        <v>205200</v>
      </c>
      <c r="L1687" s="41">
        <v>94.78</v>
      </c>
      <c r="M1687" s="11" t="s">
        <v>3699</v>
      </c>
      <c r="N1687" s="41">
        <v>0</v>
      </c>
      <c r="O1687" s="42"/>
      <c r="P1687" s="43">
        <v>195204</v>
      </c>
      <c r="Q1687" s="41" t="s">
        <v>3700</v>
      </c>
      <c r="R1687" s="43">
        <v>-205200</v>
      </c>
      <c r="S1687" s="41">
        <v>0</v>
      </c>
      <c r="T1687" s="7" t="s">
        <v>3701</v>
      </c>
      <c r="U1687" s="46" t="s">
        <v>3702</v>
      </c>
      <c r="V1687" s="41">
        <v>114.38</v>
      </c>
      <c r="W1687" s="12">
        <v>45784</v>
      </c>
      <c r="X1687" s="12">
        <v>45707</v>
      </c>
      <c r="Y1687" s="47">
        <v>34063</v>
      </c>
      <c r="Z1687" s="42"/>
      <c r="AA1687" s="14">
        <v>45785</v>
      </c>
      <c r="AB1687" s="67" t="s">
        <v>82</v>
      </c>
      <c r="AC1687" s="47">
        <v>26</v>
      </c>
      <c r="AD1687" s="47" t="s">
        <v>133</v>
      </c>
      <c r="AE1687" s="13">
        <v>1077236000</v>
      </c>
      <c r="AF1687" s="47" t="s">
        <v>3703</v>
      </c>
      <c r="AG1687" t="str">
        <f t="shared" si="53"/>
        <v>ADA FOTO</v>
      </c>
    </row>
    <row r="1688" spans="1:33" ht="15.75" hidden="1" customHeight="1" thickBot="1">
      <c r="A1688" t="str">
        <f t="shared" si="52"/>
        <v>060211074674000</v>
      </c>
      <c r="B1688" s="41">
        <v>1682</v>
      </c>
      <c r="C1688" s="42" t="s">
        <v>3786</v>
      </c>
      <c r="D1688" s="7" t="s">
        <v>3787</v>
      </c>
      <c r="E1688" s="41">
        <v>20</v>
      </c>
      <c r="F1688" s="43">
        <v>8200</v>
      </c>
      <c r="G1688" s="44">
        <v>20</v>
      </c>
      <c r="H1688" s="43">
        <v>7600</v>
      </c>
      <c r="I1688" s="43">
        <v>152000</v>
      </c>
      <c r="J1688" s="48">
        <v>152000</v>
      </c>
      <c r="K1688" s="43">
        <v>162500</v>
      </c>
      <c r="L1688" s="41">
        <v>93.54</v>
      </c>
      <c r="M1688" s="11" t="s">
        <v>3699</v>
      </c>
      <c r="N1688" s="41">
        <v>0</v>
      </c>
      <c r="O1688" s="42"/>
      <c r="P1688" s="43">
        <v>158520</v>
      </c>
      <c r="Q1688" s="41" t="s">
        <v>3700</v>
      </c>
      <c r="R1688" s="43">
        <v>-162500</v>
      </c>
      <c r="S1688" s="41">
        <v>0</v>
      </c>
      <c r="T1688" s="7" t="s">
        <v>3701</v>
      </c>
      <c r="U1688" s="46" t="s">
        <v>3702</v>
      </c>
      <c r="V1688" s="41">
        <v>20.079999999999998</v>
      </c>
      <c r="W1688" s="12">
        <v>45784</v>
      </c>
      <c r="X1688" s="12">
        <v>45586</v>
      </c>
      <c r="Y1688" s="47">
        <v>22041</v>
      </c>
      <c r="Z1688" s="42"/>
      <c r="AA1688" s="14">
        <v>45785</v>
      </c>
      <c r="AB1688" s="67" t="s">
        <v>82</v>
      </c>
      <c r="AC1688" s="47">
        <v>26</v>
      </c>
      <c r="AD1688" s="47" t="s">
        <v>133</v>
      </c>
      <c r="AE1688" s="13">
        <v>1074674000</v>
      </c>
      <c r="AF1688" s="47" t="s">
        <v>3703</v>
      </c>
      <c r="AG1688" t="str">
        <f t="shared" si="53"/>
        <v>ADA FOTO</v>
      </c>
    </row>
    <row r="1689" spans="1:33" ht="15.75" hidden="1" customHeight="1" thickBot="1">
      <c r="A1689" t="str">
        <f t="shared" si="52"/>
        <v>060211102123000</v>
      </c>
      <c r="B1689" s="41">
        <v>1683</v>
      </c>
      <c r="C1689" s="42" t="s">
        <v>3788</v>
      </c>
      <c r="D1689" s="7" t="s">
        <v>406</v>
      </c>
      <c r="E1689" s="41">
        <v>12</v>
      </c>
      <c r="F1689" s="43">
        <v>16500</v>
      </c>
      <c r="G1689" s="44">
        <v>12</v>
      </c>
      <c r="H1689" s="43">
        <v>13417</v>
      </c>
      <c r="I1689" s="43">
        <v>161004</v>
      </c>
      <c r="J1689" s="45">
        <v>161004</v>
      </c>
      <c r="K1689" s="43">
        <v>166000</v>
      </c>
      <c r="L1689" s="41">
        <v>96.99</v>
      </c>
      <c r="M1689" s="11" t="s">
        <v>3699</v>
      </c>
      <c r="N1689" s="41">
        <v>0</v>
      </c>
      <c r="O1689" s="42"/>
      <c r="P1689" s="43">
        <v>165924</v>
      </c>
      <c r="Q1689" s="41" t="s">
        <v>3700</v>
      </c>
      <c r="R1689" s="43">
        <v>-166000</v>
      </c>
      <c r="S1689" s="41">
        <v>0</v>
      </c>
      <c r="T1689" s="7" t="s">
        <v>3701</v>
      </c>
      <c r="U1689" s="46" t="s">
        <v>3702</v>
      </c>
      <c r="V1689" s="50">
        <v>1097.1400000000001</v>
      </c>
      <c r="W1689" s="12">
        <v>45784</v>
      </c>
      <c r="X1689" s="12">
        <v>45721</v>
      </c>
      <c r="Y1689" s="47">
        <v>34063</v>
      </c>
      <c r="Z1689" s="42"/>
      <c r="AA1689" s="14">
        <v>45785</v>
      </c>
      <c r="AB1689" s="67" t="s">
        <v>82</v>
      </c>
      <c r="AC1689" s="47">
        <v>26</v>
      </c>
      <c r="AD1689" s="47" t="s">
        <v>133</v>
      </c>
      <c r="AE1689" s="13">
        <v>1102123000</v>
      </c>
      <c r="AF1689" s="47" t="s">
        <v>3703</v>
      </c>
      <c r="AG1689" t="str">
        <f t="shared" si="53"/>
        <v>ADA FOTO</v>
      </c>
    </row>
    <row r="1690" spans="1:33" ht="15.75" hidden="1" customHeight="1" thickBot="1">
      <c r="A1690" t="str">
        <f t="shared" si="52"/>
        <v>060211074883000</v>
      </c>
      <c r="B1690" s="41">
        <v>1684</v>
      </c>
      <c r="C1690" s="42" t="s">
        <v>3789</v>
      </c>
      <c r="D1690" s="7" t="s">
        <v>286</v>
      </c>
      <c r="E1690" s="41">
        <v>50</v>
      </c>
      <c r="F1690" s="43">
        <v>16300</v>
      </c>
      <c r="G1690" s="44">
        <v>50</v>
      </c>
      <c r="H1690" s="43">
        <v>14940</v>
      </c>
      <c r="I1690" s="43">
        <v>747000</v>
      </c>
      <c r="J1690" s="45">
        <v>747000</v>
      </c>
      <c r="K1690" s="43">
        <v>755000</v>
      </c>
      <c r="L1690" s="41">
        <v>98.94</v>
      </c>
      <c r="M1690" s="11" t="s">
        <v>3699</v>
      </c>
      <c r="N1690" s="41">
        <v>0</v>
      </c>
      <c r="O1690" s="42"/>
      <c r="P1690" s="43">
        <v>743850</v>
      </c>
      <c r="Q1690" s="41" t="s">
        <v>3700</v>
      </c>
      <c r="R1690" s="43">
        <v>-755000</v>
      </c>
      <c r="S1690" s="41">
        <v>0</v>
      </c>
      <c r="T1690" s="7" t="s">
        <v>3701</v>
      </c>
      <c r="U1690" s="46" t="s">
        <v>3702</v>
      </c>
      <c r="V1690" s="41">
        <v>3.76</v>
      </c>
      <c r="W1690" s="12">
        <v>45784</v>
      </c>
      <c r="X1690" s="12">
        <v>45575</v>
      </c>
      <c r="Y1690" s="47">
        <v>40784</v>
      </c>
      <c r="Z1690" s="42"/>
      <c r="AA1690" s="14">
        <v>45785</v>
      </c>
      <c r="AB1690" s="67" t="s">
        <v>82</v>
      </c>
      <c r="AC1690" s="47">
        <v>26</v>
      </c>
      <c r="AD1690" s="47" t="s">
        <v>133</v>
      </c>
      <c r="AE1690" s="13">
        <v>1074883000</v>
      </c>
      <c r="AF1690" s="47" t="s">
        <v>3703</v>
      </c>
      <c r="AG1690" t="str">
        <f t="shared" si="53"/>
        <v>ADA FOTO</v>
      </c>
    </row>
    <row r="1691" spans="1:33" ht="15.75" hidden="1" customHeight="1" thickBot="1">
      <c r="A1691" t="str">
        <f t="shared" si="52"/>
        <v>060211077237000</v>
      </c>
      <c r="B1691" s="41">
        <v>1685</v>
      </c>
      <c r="C1691" s="42" t="s">
        <v>3790</v>
      </c>
      <c r="D1691" s="7" t="s">
        <v>3791</v>
      </c>
      <c r="E1691" s="41">
        <v>12</v>
      </c>
      <c r="F1691" s="43">
        <v>18900</v>
      </c>
      <c r="G1691" s="44">
        <v>12</v>
      </c>
      <c r="H1691" s="43">
        <v>16208</v>
      </c>
      <c r="I1691" s="43">
        <v>194496</v>
      </c>
      <c r="J1691" s="45">
        <v>194496</v>
      </c>
      <c r="K1691" s="43">
        <v>196800</v>
      </c>
      <c r="L1691" s="41">
        <v>98.83</v>
      </c>
      <c r="M1691" s="11" t="s">
        <v>3699</v>
      </c>
      <c r="N1691" s="41">
        <v>0</v>
      </c>
      <c r="O1691" s="42"/>
      <c r="P1691" s="43">
        <v>195204</v>
      </c>
      <c r="Q1691" s="41" t="s">
        <v>3700</v>
      </c>
      <c r="R1691" s="43">
        <v>-196800</v>
      </c>
      <c r="S1691" s="41">
        <v>0</v>
      </c>
      <c r="T1691" s="7" t="s">
        <v>3701</v>
      </c>
      <c r="U1691" s="46" t="s">
        <v>3702</v>
      </c>
      <c r="V1691" s="41">
        <v>607.29</v>
      </c>
      <c r="W1691" s="12">
        <v>45785</v>
      </c>
      <c r="X1691" s="12">
        <v>45771</v>
      </c>
      <c r="Y1691" s="47">
        <v>34063</v>
      </c>
      <c r="Z1691" s="42"/>
      <c r="AA1691" s="14">
        <v>45785</v>
      </c>
      <c r="AB1691" s="67" t="s">
        <v>82</v>
      </c>
      <c r="AC1691" s="47">
        <v>26</v>
      </c>
      <c r="AD1691" s="47" t="s">
        <v>133</v>
      </c>
      <c r="AE1691" s="13">
        <v>1077237000</v>
      </c>
      <c r="AF1691" s="47" t="s">
        <v>3703</v>
      </c>
      <c r="AG1691" t="str">
        <f t="shared" si="53"/>
        <v>ADA FOTO</v>
      </c>
    </row>
    <row r="1692" spans="1:33" ht="15.75" hidden="1" customHeight="1" thickBot="1">
      <c r="A1692" t="str">
        <f t="shared" si="52"/>
        <v>060211002106000</v>
      </c>
      <c r="B1692" s="41">
        <v>1686</v>
      </c>
      <c r="C1692" s="42" t="s">
        <v>3792</v>
      </c>
      <c r="D1692" s="7" t="s">
        <v>136</v>
      </c>
      <c r="E1692" s="41">
        <v>20</v>
      </c>
      <c r="F1692" s="43">
        <v>10000</v>
      </c>
      <c r="G1692" s="44">
        <v>20</v>
      </c>
      <c r="H1692" s="43">
        <v>9250</v>
      </c>
      <c r="I1692" s="43">
        <v>185000</v>
      </c>
      <c r="J1692" s="45">
        <v>185000</v>
      </c>
      <c r="K1692" s="43">
        <v>10000</v>
      </c>
      <c r="L1692" s="50">
        <v>1850</v>
      </c>
      <c r="M1692" s="11" t="s">
        <v>3707</v>
      </c>
      <c r="N1692" s="41">
        <v>0</v>
      </c>
      <c r="O1692" s="42"/>
      <c r="P1692" s="43">
        <v>181040</v>
      </c>
      <c r="Q1692" s="41" t="s">
        <v>3700</v>
      </c>
      <c r="R1692" s="43">
        <v>-10000</v>
      </c>
      <c r="S1692" s="41">
        <v>0</v>
      </c>
      <c r="T1692" s="7" t="s">
        <v>3701</v>
      </c>
      <c r="U1692" s="46" t="s">
        <v>3702</v>
      </c>
      <c r="V1692" s="41">
        <v>4.17</v>
      </c>
      <c r="W1692" s="12">
        <v>45783</v>
      </c>
      <c r="X1692" s="12">
        <v>45771</v>
      </c>
      <c r="Y1692" s="47">
        <v>34063</v>
      </c>
      <c r="Z1692" s="42"/>
      <c r="AA1692" s="14">
        <v>45785</v>
      </c>
      <c r="AB1692" s="67" t="s">
        <v>82</v>
      </c>
      <c r="AC1692" s="47">
        <v>26</v>
      </c>
      <c r="AD1692" s="47" t="s">
        <v>133</v>
      </c>
      <c r="AE1692" s="13">
        <v>1002106000</v>
      </c>
      <c r="AF1692" s="47" t="s">
        <v>3703</v>
      </c>
      <c r="AG1692" t="str">
        <f t="shared" si="53"/>
        <v>ADA FOTO</v>
      </c>
    </row>
    <row r="1693" spans="1:33" ht="15.75" hidden="1" customHeight="1" thickBot="1">
      <c r="A1693" t="str">
        <f t="shared" si="52"/>
        <v>060211055785000</v>
      </c>
      <c r="B1693" s="41">
        <v>1687</v>
      </c>
      <c r="C1693" s="42" t="s">
        <v>3793</v>
      </c>
      <c r="D1693" s="7" t="s">
        <v>232</v>
      </c>
      <c r="E1693" s="41">
        <v>12</v>
      </c>
      <c r="F1693" s="43">
        <v>15500</v>
      </c>
      <c r="G1693" s="44">
        <v>12</v>
      </c>
      <c r="H1693" s="43">
        <v>13625</v>
      </c>
      <c r="I1693" s="43">
        <v>163500</v>
      </c>
      <c r="J1693" s="45">
        <v>163500</v>
      </c>
      <c r="K1693" s="43">
        <v>164100</v>
      </c>
      <c r="L1693" s="41">
        <v>99.63</v>
      </c>
      <c r="M1693" s="11" t="s">
        <v>3699</v>
      </c>
      <c r="N1693" s="41">
        <v>0</v>
      </c>
      <c r="O1693" s="42"/>
      <c r="P1693" s="43">
        <v>172824</v>
      </c>
      <c r="Q1693" s="41" t="s">
        <v>3700</v>
      </c>
      <c r="R1693" s="43">
        <v>-164100</v>
      </c>
      <c r="S1693" s="41">
        <v>0</v>
      </c>
      <c r="T1693" s="7" t="s">
        <v>3701</v>
      </c>
      <c r="U1693" s="46" t="s">
        <v>3711</v>
      </c>
      <c r="V1693" s="41">
        <v>61.29</v>
      </c>
      <c r="W1693" s="12">
        <v>45785</v>
      </c>
      <c r="X1693" s="12">
        <v>45715</v>
      </c>
      <c r="Y1693" s="47">
        <v>33398</v>
      </c>
      <c r="Z1693" s="42"/>
      <c r="AA1693" s="14">
        <v>45785</v>
      </c>
      <c r="AB1693" s="67" t="s">
        <v>82</v>
      </c>
      <c r="AC1693" s="47">
        <v>26</v>
      </c>
      <c r="AD1693" s="47" t="s">
        <v>133</v>
      </c>
      <c r="AE1693" s="13">
        <v>1055785000</v>
      </c>
      <c r="AF1693" s="47" t="s">
        <v>3703</v>
      </c>
      <c r="AG1693" t="str">
        <f t="shared" si="53"/>
        <v>ADA FOTO</v>
      </c>
    </row>
    <row r="1694" spans="1:33" ht="15.75" hidden="1" customHeight="1" thickBot="1">
      <c r="A1694" t="str">
        <f t="shared" si="52"/>
        <v>060211108244000</v>
      </c>
      <c r="B1694" s="41">
        <v>1688</v>
      </c>
      <c r="C1694" s="42" t="s">
        <v>3794</v>
      </c>
      <c r="D1694" s="7" t="s">
        <v>412</v>
      </c>
      <c r="E1694" s="41">
        <v>12</v>
      </c>
      <c r="F1694" s="43">
        <v>3300</v>
      </c>
      <c r="G1694" s="44">
        <v>12</v>
      </c>
      <c r="H1694" s="43">
        <v>3042</v>
      </c>
      <c r="I1694" s="43">
        <v>36504</v>
      </c>
      <c r="J1694" s="45">
        <v>36504</v>
      </c>
      <c r="K1694" s="43">
        <v>36500</v>
      </c>
      <c r="L1694" s="41">
        <v>100.01</v>
      </c>
      <c r="M1694" s="11" t="s">
        <v>3707</v>
      </c>
      <c r="N1694" s="41">
        <v>0</v>
      </c>
      <c r="O1694" s="42"/>
      <c r="P1694" s="43">
        <v>34020</v>
      </c>
      <c r="Q1694" s="41" t="s">
        <v>3700</v>
      </c>
      <c r="R1694" s="43">
        <v>-36500</v>
      </c>
      <c r="S1694" s="41">
        <v>0</v>
      </c>
      <c r="T1694" s="7" t="s">
        <v>3701</v>
      </c>
      <c r="U1694" s="46" t="s">
        <v>3702</v>
      </c>
      <c r="V1694" s="41">
        <v>18.05</v>
      </c>
      <c r="W1694" s="12">
        <v>45784</v>
      </c>
      <c r="X1694" s="12">
        <v>45783</v>
      </c>
      <c r="Y1694" s="47">
        <v>22217</v>
      </c>
      <c r="Z1694" s="42"/>
      <c r="AA1694" s="14">
        <v>45785</v>
      </c>
      <c r="AB1694" s="67" t="s">
        <v>82</v>
      </c>
      <c r="AC1694" s="47">
        <v>26</v>
      </c>
      <c r="AD1694" s="47" t="s">
        <v>133</v>
      </c>
      <c r="AE1694" s="13">
        <v>1108244000</v>
      </c>
      <c r="AF1694" s="47" t="s">
        <v>3703</v>
      </c>
      <c r="AG1694" t="str">
        <f t="shared" si="53"/>
        <v>ADA FOTO</v>
      </c>
    </row>
    <row r="1695" spans="1:33" ht="15.75" hidden="1" customHeight="1" thickBot="1">
      <c r="A1695" t="str">
        <f t="shared" si="52"/>
        <v>060211082607000</v>
      </c>
      <c r="B1695" s="41">
        <v>1689</v>
      </c>
      <c r="C1695" s="42" t="s">
        <v>3795</v>
      </c>
      <c r="D1695" s="7" t="s">
        <v>310</v>
      </c>
      <c r="E1695" s="41">
        <v>12</v>
      </c>
      <c r="F1695" s="43">
        <v>18900</v>
      </c>
      <c r="G1695" s="44">
        <v>0</v>
      </c>
      <c r="H1695" s="43">
        <v>0</v>
      </c>
      <c r="I1695" s="43">
        <v>226800</v>
      </c>
      <c r="J1695" s="45">
        <v>226800</v>
      </c>
      <c r="K1695" s="43">
        <v>202800</v>
      </c>
      <c r="L1695" s="41">
        <v>111.83</v>
      </c>
      <c r="M1695" s="11" t="s">
        <v>3707</v>
      </c>
      <c r="N1695" s="41">
        <v>0</v>
      </c>
      <c r="O1695" s="42"/>
      <c r="P1695" s="43">
        <v>209328</v>
      </c>
      <c r="Q1695" s="41" t="s">
        <v>3700</v>
      </c>
      <c r="R1695" s="43">
        <v>-202800</v>
      </c>
      <c r="S1695" s="41">
        <v>0</v>
      </c>
      <c r="T1695" s="7" t="s">
        <v>3701</v>
      </c>
      <c r="U1695" s="46" t="s">
        <v>3702</v>
      </c>
      <c r="V1695" s="41">
        <v>17.579999999999998</v>
      </c>
      <c r="W1695" s="12">
        <v>45784</v>
      </c>
      <c r="X1695" s="12">
        <v>45776</v>
      </c>
      <c r="Y1695" s="47">
        <v>24033</v>
      </c>
      <c r="Z1695" s="42"/>
      <c r="AA1695" s="14">
        <v>45785</v>
      </c>
      <c r="AB1695" s="67" t="s">
        <v>82</v>
      </c>
      <c r="AC1695" s="47">
        <v>26</v>
      </c>
      <c r="AD1695" s="47" t="s">
        <v>133</v>
      </c>
      <c r="AE1695" s="13">
        <v>1082607000</v>
      </c>
      <c r="AF1695" s="47" t="s">
        <v>3703</v>
      </c>
      <c r="AG1695" t="str">
        <f t="shared" si="53"/>
        <v>ADA FOTO</v>
      </c>
    </row>
    <row r="1696" spans="1:33" ht="15.75" hidden="1" customHeight="1" thickBot="1">
      <c r="A1696" t="str">
        <f t="shared" si="52"/>
        <v>060211082723000</v>
      </c>
      <c r="B1696" s="41">
        <v>1690</v>
      </c>
      <c r="C1696" s="42" t="s">
        <v>3796</v>
      </c>
      <c r="D1696" s="7" t="s">
        <v>316</v>
      </c>
      <c r="E1696" s="41">
        <v>24</v>
      </c>
      <c r="F1696" s="43">
        <v>5400</v>
      </c>
      <c r="G1696" s="44">
        <v>24</v>
      </c>
      <c r="H1696" s="43">
        <v>4812</v>
      </c>
      <c r="I1696" s="43">
        <v>115488</v>
      </c>
      <c r="J1696" s="45">
        <v>115488</v>
      </c>
      <c r="K1696" s="43">
        <v>106000</v>
      </c>
      <c r="L1696" s="41">
        <v>108.95</v>
      </c>
      <c r="M1696" s="11" t="s">
        <v>3707</v>
      </c>
      <c r="N1696" s="41">
        <v>0</v>
      </c>
      <c r="O1696" s="42"/>
      <c r="P1696" s="43">
        <v>110784</v>
      </c>
      <c r="Q1696" s="41" t="s">
        <v>3700</v>
      </c>
      <c r="R1696" s="43">
        <v>-106000</v>
      </c>
      <c r="S1696" s="41">
        <v>0</v>
      </c>
      <c r="T1696" s="7" t="s">
        <v>3701</v>
      </c>
      <c r="U1696" s="46" t="s">
        <v>3702</v>
      </c>
      <c r="V1696" s="41">
        <v>171.42</v>
      </c>
      <c r="W1696" s="12">
        <v>45784</v>
      </c>
      <c r="X1696" s="12">
        <v>45770</v>
      </c>
      <c r="Y1696" s="47">
        <v>24033</v>
      </c>
      <c r="Z1696" s="42"/>
      <c r="AA1696" s="14">
        <v>45785</v>
      </c>
      <c r="AB1696" s="67" t="s">
        <v>82</v>
      </c>
      <c r="AC1696" s="47">
        <v>26</v>
      </c>
      <c r="AD1696" s="47" t="s">
        <v>133</v>
      </c>
      <c r="AE1696" s="13">
        <v>1082723000</v>
      </c>
      <c r="AF1696" s="47" t="s">
        <v>3703</v>
      </c>
      <c r="AG1696" t="str">
        <f t="shared" si="53"/>
        <v>ADA FOTO</v>
      </c>
    </row>
    <row r="1697" spans="1:33" ht="15.75" hidden="1" customHeight="1" thickBot="1">
      <c r="A1697" t="str">
        <f t="shared" si="52"/>
        <v>060211025539000</v>
      </c>
      <c r="B1697" s="41">
        <v>1691</v>
      </c>
      <c r="C1697" s="42" t="s">
        <v>3797</v>
      </c>
      <c r="D1697" s="7" t="s">
        <v>190</v>
      </c>
      <c r="E1697" s="41">
        <v>1</v>
      </c>
      <c r="F1697" s="43">
        <v>20200</v>
      </c>
      <c r="G1697" s="44">
        <v>0</v>
      </c>
      <c r="H1697" s="43">
        <v>0</v>
      </c>
      <c r="I1697" s="43">
        <v>20200</v>
      </c>
      <c r="J1697" s="45">
        <v>20200</v>
      </c>
      <c r="K1697" s="43">
        <v>20000</v>
      </c>
      <c r="L1697" s="41">
        <v>101</v>
      </c>
      <c r="M1697" s="11" t="s">
        <v>3707</v>
      </c>
      <c r="N1697" s="41">
        <v>0</v>
      </c>
      <c r="O1697" s="42"/>
      <c r="P1697" s="43">
        <v>19500</v>
      </c>
      <c r="Q1697" s="41" t="s">
        <v>3700</v>
      </c>
      <c r="R1697" s="43">
        <v>-20000</v>
      </c>
      <c r="S1697" s="41">
        <v>0</v>
      </c>
      <c r="T1697" s="7" t="s">
        <v>3701</v>
      </c>
      <c r="U1697" s="46" t="s">
        <v>3702</v>
      </c>
      <c r="V1697" s="41">
        <v>0.05</v>
      </c>
      <c r="W1697" s="12">
        <v>45767</v>
      </c>
      <c r="X1697" s="12">
        <v>45758</v>
      </c>
      <c r="Y1697" s="47">
        <v>22217</v>
      </c>
      <c r="Z1697" s="42"/>
      <c r="AA1697" s="14">
        <v>45785</v>
      </c>
      <c r="AB1697" s="67" t="s">
        <v>82</v>
      </c>
      <c r="AC1697" s="47">
        <v>27</v>
      </c>
      <c r="AD1697" s="47" t="s">
        <v>133</v>
      </c>
      <c r="AE1697" s="13">
        <v>1025539000</v>
      </c>
      <c r="AF1697" s="47" t="s">
        <v>3703</v>
      </c>
      <c r="AG1697" t="str">
        <f t="shared" si="53"/>
        <v>ADA FOTO</v>
      </c>
    </row>
    <row r="1698" spans="1:33" ht="15.75" hidden="1" customHeight="1" thickBot="1">
      <c r="A1698" t="str">
        <f t="shared" si="52"/>
        <v>060211058499000</v>
      </c>
      <c r="B1698" s="41">
        <v>1692</v>
      </c>
      <c r="C1698" s="42" t="s">
        <v>3798</v>
      </c>
      <c r="D1698" s="7" t="s">
        <v>238</v>
      </c>
      <c r="E1698" s="41">
        <v>12</v>
      </c>
      <c r="F1698" s="43">
        <v>3300</v>
      </c>
      <c r="G1698" s="44">
        <v>12</v>
      </c>
      <c r="H1698" s="43">
        <v>2900</v>
      </c>
      <c r="I1698" s="43">
        <v>34800</v>
      </c>
      <c r="J1698" s="45">
        <v>34800</v>
      </c>
      <c r="K1698" s="43">
        <v>33600</v>
      </c>
      <c r="L1698" s="41">
        <v>103.57</v>
      </c>
      <c r="M1698" s="11" t="s">
        <v>3707</v>
      </c>
      <c r="N1698" s="41">
        <v>0</v>
      </c>
      <c r="O1698" s="42"/>
      <c r="P1698" s="43">
        <v>30000</v>
      </c>
      <c r="Q1698" s="41" t="s">
        <v>3700</v>
      </c>
      <c r="R1698" s="43">
        <v>-33600</v>
      </c>
      <c r="S1698" s="41">
        <v>0</v>
      </c>
      <c r="T1698" s="7" t="s">
        <v>3701</v>
      </c>
      <c r="U1698" s="46" t="s">
        <v>3702</v>
      </c>
      <c r="V1698" s="41">
        <v>5.66</v>
      </c>
      <c r="W1698" s="12">
        <v>45783</v>
      </c>
      <c r="X1698" s="12">
        <v>45772</v>
      </c>
      <c r="Y1698" s="47">
        <v>22217</v>
      </c>
      <c r="Z1698" s="42"/>
      <c r="AA1698" s="14">
        <v>45785</v>
      </c>
      <c r="AB1698" s="67" t="s">
        <v>82</v>
      </c>
      <c r="AC1698" s="47">
        <v>27</v>
      </c>
      <c r="AD1698" s="47" t="s">
        <v>133</v>
      </c>
      <c r="AE1698" s="13">
        <v>1058499000</v>
      </c>
      <c r="AF1698" s="47" t="s">
        <v>3703</v>
      </c>
      <c r="AG1698" t="str">
        <f t="shared" si="53"/>
        <v>ADA FOTO</v>
      </c>
    </row>
    <row r="1699" spans="1:33" ht="15.75" hidden="1" customHeight="1" thickBot="1">
      <c r="A1699" t="str">
        <f t="shared" si="52"/>
        <v>060211090872000</v>
      </c>
      <c r="B1699" s="41">
        <v>1693</v>
      </c>
      <c r="C1699" s="42" t="s">
        <v>3799</v>
      </c>
      <c r="D1699" s="7" t="s">
        <v>394</v>
      </c>
      <c r="E1699" s="41">
        <v>12</v>
      </c>
      <c r="F1699" s="43">
        <v>3400</v>
      </c>
      <c r="G1699" s="44">
        <v>12</v>
      </c>
      <c r="H1699" s="43">
        <v>3100</v>
      </c>
      <c r="I1699" s="43">
        <v>37200</v>
      </c>
      <c r="J1699" s="45">
        <v>37200</v>
      </c>
      <c r="K1699" s="43">
        <v>36900</v>
      </c>
      <c r="L1699" s="41">
        <v>100.81</v>
      </c>
      <c r="M1699" s="11" t="s">
        <v>3707</v>
      </c>
      <c r="N1699" s="41">
        <v>0</v>
      </c>
      <c r="O1699" s="42"/>
      <c r="P1699" s="43">
        <v>34800</v>
      </c>
      <c r="Q1699" s="41" t="s">
        <v>3700</v>
      </c>
      <c r="R1699" s="43">
        <v>-36900</v>
      </c>
      <c r="S1699" s="41">
        <v>0</v>
      </c>
      <c r="T1699" s="7" t="s">
        <v>3701</v>
      </c>
      <c r="U1699" s="46" t="s">
        <v>3702</v>
      </c>
      <c r="V1699" s="41">
        <v>9.91</v>
      </c>
      <c r="W1699" s="12">
        <v>45784</v>
      </c>
      <c r="X1699" s="12">
        <v>45671</v>
      </c>
      <c r="Y1699" s="47">
        <v>22217</v>
      </c>
      <c r="Z1699" s="42"/>
      <c r="AA1699" s="14">
        <v>45785</v>
      </c>
      <c r="AB1699" s="67" t="s">
        <v>82</v>
      </c>
      <c r="AC1699" s="47">
        <v>27</v>
      </c>
      <c r="AD1699" s="47" t="s">
        <v>133</v>
      </c>
      <c r="AE1699" s="13">
        <v>1090872000</v>
      </c>
      <c r="AF1699" s="47" t="s">
        <v>3703</v>
      </c>
      <c r="AG1699" t="str">
        <f t="shared" si="53"/>
        <v>ADA FOTO</v>
      </c>
    </row>
    <row r="1700" spans="1:33" ht="15.75" hidden="1" customHeight="1" thickBot="1">
      <c r="A1700" t="str">
        <f t="shared" si="52"/>
        <v>060211038886000</v>
      </c>
      <c r="B1700" s="41">
        <v>1694</v>
      </c>
      <c r="C1700" s="42" t="s">
        <v>3800</v>
      </c>
      <c r="D1700" s="7" t="s">
        <v>220</v>
      </c>
      <c r="E1700" s="41">
        <v>12</v>
      </c>
      <c r="F1700" s="43">
        <v>5300</v>
      </c>
      <c r="G1700" s="44">
        <v>12</v>
      </c>
      <c r="H1700" s="43">
        <v>4925</v>
      </c>
      <c r="I1700" s="43">
        <v>59100</v>
      </c>
      <c r="J1700" s="45">
        <v>59100</v>
      </c>
      <c r="K1700" s="43">
        <v>49500</v>
      </c>
      <c r="L1700" s="41">
        <v>119.39</v>
      </c>
      <c r="M1700" s="11" t="s">
        <v>3707</v>
      </c>
      <c r="N1700" s="41">
        <v>0</v>
      </c>
      <c r="O1700" s="42"/>
      <c r="P1700" s="43">
        <v>53604</v>
      </c>
      <c r="Q1700" s="41" t="s">
        <v>3700</v>
      </c>
      <c r="R1700" s="43">
        <v>-49500</v>
      </c>
      <c r="S1700" s="41">
        <v>0</v>
      </c>
      <c r="T1700" s="7" t="s">
        <v>3701</v>
      </c>
      <c r="U1700" s="46" t="s">
        <v>3702</v>
      </c>
      <c r="V1700" s="41">
        <v>0.18</v>
      </c>
      <c r="W1700" s="12">
        <v>45778</v>
      </c>
      <c r="X1700" s="12">
        <v>45680</v>
      </c>
      <c r="Y1700" s="47">
        <v>22092</v>
      </c>
      <c r="Z1700" s="42"/>
      <c r="AA1700" s="14">
        <v>45785</v>
      </c>
      <c r="AB1700" s="67" t="s">
        <v>82</v>
      </c>
      <c r="AC1700" s="47">
        <v>27</v>
      </c>
      <c r="AD1700" s="47" t="s">
        <v>133</v>
      </c>
      <c r="AE1700" s="13">
        <v>1038886000</v>
      </c>
      <c r="AF1700" s="47" t="s">
        <v>3703</v>
      </c>
      <c r="AG1700" t="str">
        <f t="shared" si="53"/>
        <v>ADA FOTO</v>
      </c>
    </row>
    <row r="1701" spans="1:33" ht="15.75" hidden="1" customHeight="1" thickBot="1">
      <c r="A1701" t="str">
        <f t="shared" si="52"/>
        <v>060211083903000</v>
      </c>
      <c r="B1701" s="41">
        <v>1695</v>
      </c>
      <c r="C1701" s="42" t="s">
        <v>3801</v>
      </c>
      <c r="D1701" s="7" t="s">
        <v>328</v>
      </c>
      <c r="E1701" s="41">
        <v>24</v>
      </c>
      <c r="F1701" s="43">
        <v>6600</v>
      </c>
      <c r="G1701" s="44">
        <v>0</v>
      </c>
      <c r="H1701" s="43">
        <v>0</v>
      </c>
      <c r="I1701" s="43">
        <v>158400</v>
      </c>
      <c r="J1701" s="45">
        <v>158400</v>
      </c>
      <c r="K1701" s="43">
        <v>128000</v>
      </c>
      <c r="L1701" s="41">
        <v>123.75</v>
      </c>
      <c r="M1701" s="11" t="s">
        <v>3707</v>
      </c>
      <c r="N1701" s="41">
        <v>0</v>
      </c>
      <c r="O1701" s="42"/>
      <c r="P1701" s="43">
        <v>129888</v>
      </c>
      <c r="Q1701" s="41" t="s">
        <v>3700</v>
      </c>
      <c r="R1701" s="43">
        <v>-128000</v>
      </c>
      <c r="S1701" s="41">
        <v>0</v>
      </c>
      <c r="T1701" s="7" t="s">
        <v>3701</v>
      </c>
      <c r="U1701" s="46" t="s">
        <v>3702</v>
      </c>
      <c r="V1701" s="41">
        <v>3.56</v>
      </c>
      <c r="W1701" s="12">
        <v>45782</v>
      </c>
      <c r="X1701" s="12">
        <v>45708</v>
      </c>
      <c r="Y1701" s="47">
        <v>35897</v>
      </c>
      <c r="Z1701" s="42"/>
      <c r="AA1701" s="14">
        <v>45785</v>
      </c>
      <c r="AB1701" s="67" t="s">
        <v>82</v>
      </c>
      <c r="AC1701" s="47">
        <v>27</v>
      </c>
      <c r="AD1701" s="47" t="s">
        <v>133</v>
      </c>
      <c r="AE1701" s="13">
        <v>1083903000</v>
      </c>
      <c r="AF1701" s="47" t="s">
        <v>3703</v>
      </c>
      <c r="AG1701" t="str">
        <f t="shared" si="53"/>
        <v>ADA FOTO</v>
      </c>
    </row>
    <row r="1702" spans="1:33" ht="15.75" hidden="1" customHeight="1" thickBot="1">
      <c r="A1702" t="str">
        <f t="shared" si="52"/>
        <v>060211075557000</v>
      </c>
      <c r="B1702" s="41">
        <v>1696</v>
      </c>
      <c r="C1702" s="42" t="s">
        <v>3802</v>
      </c>
      <c r="D1702" s="7" t="s">
        <v>292</v>
      </c>
      <c r="E1702" s="41">
        <v>25</v>
      </c>
      <c r="F1702" s="43">
        <v>11700</v>
      </c>
      <c r="G1702" s="44">
        <v>25</v>
      </c>
      <c r="H1702" s="43">
        <v>10750</v>
      </c>
      <c r="I1702" s="43">
        <v>268750</v>
      </c>
      <c r="J1702" s="45">
        <v>268750</v>
      </c>
      <c r="K1702" s="43">
        <v>260000</v>
      </c>
      <c r="L1702" s="41">
        <v>103.37</v>
      </c>
      <c r="M1702" s="11" t="s">
        <v>3707</v>
      </c>
      <c r="N1702" s="41">
        <v>0</v>
      </c>
      <c r="O1702" s="42"/>
      <c r="P1702" s="43">
        <v>257775</v>
      </c>
      <c r="Q1702" s="41" t="s">
        <v>3700</v>
      </c>
      <c r="R1702" s="43">
        <v>-260000</v>
      </c>
      <c r="S1702" s="41">
        <v>0</v>
      </c>
      <c r="T1702" s="7" t="s">
        <v>3701</v>
      </c>
      <c r="U1702" s="46" t="s">
        <v>3702</v>
      </c>
      <c r="V1702" s="41">
        <v>0.31</v>
      </c>
      <c r="W1702" s="12">
        <v>45784</v>
      </c>
      <c r="X1702" s="12">
        <v>45650</v>
      </c>
      <c r="Y1702" s="47">
        <v>24764</v>
      </c>
      <c r="Z1702" s="42"/>
      <c r="AA1702" s="14">
        <v>45785</v>
      </c>
      <c r="AB1702" s="67" t="s">
        <v>82</v>
      </c>
      <c r="AC1702" s="47">
        <v>27</v>
      </c>
      <c r="AD1702" s="47" t="s">
        <v>133</v>
      </c>
      <c r="AE1702" s="13">
        <v>1075557000</v>
      </c>
      <c r="AF1702" s="47" t="s">
        <v>3703</v>
      </c>
      <c r="AG1702" t="str">
        <f t="shared" si="53"/>
        <v>ADA FOTO</v>
      </c>
    </row>
    <row r="1703" spans="1:33" ht="15.75" hidden="1" customHeight="1" thickBot="1">
      <c r="A1703" t="str">
        <f t="shared" si="52"/>
        <v>060211038932000</v>
      </c>
      <c r="B1703" s="41">
        <v>1697</v>
      </c>
      <c r="C1703" s="42" t="s">
        <v>3803</v>
      </c>
      <c r="D1703" s="7" t="s">
        <v>226</v>
      </c>
      <c r="E1703" s="41">
        <v>1</v>
      </c>
      <c r="F1703" s="43">
        <v>18500</v>
      </c>
      <c r="G1703" s="44">
        <v>0</v>
      </c>
      <c r="H1703" s="43">
        <v>0</v>
      </c>
      <c r="I1703" s="43">
        <v>18500</v>
      </c>
      <c r="J1703" s="45">
        <v>18500</v>
      </c>
      <c r="K1703" s="43">
        <v>18500</v>
      </c>
      <c r="L1703" s="41">
        <v>100</v>
      </c>
      <c r="M1703" s="11" t="s">
        <v>3705</v>
      </c>
      <c r="N1703" s="41">
        <v>0</v>
      </c>
      <c r="O1703" s="42"/>
      <c r="P1703" s="43">
        <v>17914</v>
      </c>
      <c r="Q1703" s="41" t="s">
        <v>3700</v>
      </c>
      <c r="R1703" s="43">
        <v>-18500</v>
      </c>
      <c r="S1703" s="41">
        <v>0</v>
      </c>
      <c r="T1703" s="7" t="s">
        <v>3701</v>
      </c>
      <c r="U1703" s="46" t="s">
        <v>3711</v>
      </c>
      <c r="V1703" s="41">
        <v>2.3199999999999998</v>
      </c>
      <c r="W1703" s="12">
        <v>45783</v>
      </c>
      <c r="X1703" s="12">
        <v>45715</v>
      </c>
      <c r="Y1703" s="47">
        <v>30847</v>
      </c>
      <c r="Z1703" s="42"/>
      <c r="AA1703" s="14">
        <v>45785</v>
      </c>
      <c r="AB1703" s="67" t="s">
        <v>82</v>
      </c>
      <c r="AC1703" s="47">
        <v>27</v>
      </c>
      <c r="AD1703" s="47" t="s">
        <v>133</v>
      </c>
      <c r="AE1703" s="13">
        <v>1038932000</v>
      </c>
      <c r="AF1703" s="47" t="s">
        <v>3703</v>
      </c>
      <c r="AG1703" t="str">
        <f t="shared" si="53"/>
        <v>ADA FOTO</v>
      </c>
    </row>
    <row r="1704" spans="1:33" ht="15.75" hidden="1" customHeight="1" thickBot="1">
      <c r="A1704" t="str">
        <f t="shared" si="52"/>
        <v>060211090446000</v>
      </c>
      <c r="B1704" s="41">
        <v>1698</v>
      </c>
      <c r="C1704" s="42" t="s">
        <v>3804</v>
      </c>
      <c r="D1704" s="7" t="s">
        <v>388</v>
      </c>
      <c r="E1704" s="41">
        <v>24</v>
      </c>
      <c r="F1704" s="43">
        <v>3600</v>
      </c>
      <c r="G1704" s="44">
        <v>24</v>
      </c>
      <c r="H1704" s="43">
        <v>3062</v>
      </c>
      <c r="I1704" s="43">
        <v>73488</v>
      </c>
      <c r="J1704" s="45">
        <v>73488</v>
      </c>
      <c r="K1704" s="43">
        <v>73500</v>
      </c>
      <c r="L1704" s="41">
        <v>99.98</v>
      </c>
      <c r="M1704" s="11" t="s">
        <v>3699</v>
      </c>
      <c r="N1704" s="41">
        <v>0</v>
      </c>
      <c r="O1704" s="42"/>
      <c r="P1704" s="43">
        <v>76920</v>
      </c>
      <c r="Q1704" s="41" t="s">
        <v>3700</v>
      </c>
      <c r="R1704" s="43">
        <v>-73500</v>
      </c>
      <c r="S1704" s="41">
        <v>0</v>
      </c>
      <c r="T1704" s="7" t="s">
        <v>3701</v>
      </c>
      <c r="U1704" s="46" t="s">
        <v>3702</v>
      </c>
      <c r="V1704" s="41">
        <v>6.97</v>
      </c>
      <c r="W1704" s="12">
        <v>45784</v>
      </c>
      <c r="X1704" s="12">
        <v>45628</v>
      </c>
      <c r="Y1704" s="47">
        <v>24033</v>
      </c>
      <c r="Z1704" s="42"/>
      <c r="AA1704" s="14">
        <v>45785</v>
      </c>
      <c r="AB1704" s="67" t="s">
        <v>82</v>
      </c>
      <c r="AC1704" s="47">
        <v>27</v>
      </c>
      <c r="AD1704" s="47" t="s">
        <v>133</v>
      </c>
      <c r="AE1704" s="13">
        <v>1090446000</v>
      </c>
      <c r="AF1704" s="47" t="s">
        <v>3703</v>
      </c>
      <c r="AG1704" t="str">
        <f t="shared" si="53"/>
        <v>ADA FOTO</v>
      </c>
    </row>
    <row r="1705" spans="1:33" ht="15.75" hidden="1" customHeight="1" thickBot="1">
      <c r="A1705" t="str">
        <f t="shared" si="52"/>
        <v>060211017616000</v>
      </c>
      <c r="B1705" s="41">
        <v>1699</v>
      </c>
      <c r="C1705" s="42" t="s">
        <v>3805</v>
      </c>
      <c r="D1705" s="7" t="s">
        <v>174</v>
      </c>
      <c r="E1705" s="41">
        <v>24</v>
      </c>
      <c r="F1705" s="43">
        <v>3600</v>
      </c>
      <c r="G1705" s="44">
        <v>24</v>
      </c>
      <c r="H1705" s="43">
        <v>2700</v>
      </c>
      <c r="I1705" s="43">
        <v>64800</v>
      </c>
      <c r="J1705" s="45">
        <v>64800</v>
      </c>
      <c r="K1705" s="43">
        <v>60400</v>
      </c>
      <c r="L1705" s="41">
        <v>107.28</v>
      </c>
      <c r="M1705" s="11" t="s">
        <v>3707</v>
      </c>
      <c r="N1705" s="41">
        <v>0</v>
      </c>
      <c r="O1705" s="42"/>
      <c r="P1705" s="43">
        <v>71304</v>
      </c>
      <c r="Q1705" s="41" t="s">
        <v>3700</v>
      </c>
      <c r="R1705" s="43">
        <v>-60400</v>
      </c>
      <c r="S1705" s="41">
        <v>0</v>
      </c>
      <c r="T1705" s="7" t="s">
        <v>3701</v>
      </c>
      <c r="U1705" s="46" t="s">
        <v>3702</v>
      </c>
      <c r="V1705" s="41">
        <v>18.149999999999999</v>
      </c>
      <c r="W1705" s="12">
        <v>45784</v>
      </c>
      <c r="X1705" s="12">
        <v>45649</v>
      </c>
      <c r="Y1705" s="47">
        <v>32480</v>
      </c>
      <c r="Z1705" s="42"/>
      <c r="AA1705" s="14">
        <v>45785</v>
      </c>
      <c r="AB1705" s="67" t="s">
        <v>82</v>
      </c>
      <c r="AC1705" s="47">
        <v>27</v>
      </c>
      <c r="AD1705" s="47" t="s">
        <v>133</v>
      </c>
      <c r="AE1705" s="13">
        <v>1017616000</v>
      </c>
      <c r="AF1705" s="47" t="s">
        <v>3703</v>
      </c>
      <c r="AG1705" t="str">
        <f t="shared" si="53"/>
        <v>ADA FOTO</v>
      </c>
    </row>
    <row r="1706" spans="1:33" ht="15.75" hidden="1" customHeight="1" thickBot="1">
      <c r="A1706" t="str">
        <f t="shared" si="52"/>
        <v>060211083898000</v>
      </c>
      <c r="B1706" s="41">
        <v>1700</v>
      </c>
      <c r="C1706" s="42" t="s">
        <v>3806</v>
      </c>
      <c r="D1706" s="7" t="s">
        <v>322</v>
      </c>
      <c r="E1706" s="41">
        <v>30</v>
      </c>
      <c r="F1706" s="43">
        <v>6800</v>
      </c>
      <c r="G1706" s="44">
        <v>30</v>
      </c>
      <c r="H1706" s="43">
        <v>6000</v>
      </c>
      <c r="I1706" s="43">
        <v>180000</v>
      </c>
      <c r="J1706" s="45">
        <v>180000</v>
      </c>
      <c r="K1706" s="43">
        <v>171100</v>
      </c>
      <c r="L1706" s="41">
        <v>105.2</v>
      </c>
      <c r="M1706" s="11" t="s">
        <v>3707</v>
      </c>
      <c r="N1706" s="41">
        <v>0</v>
      </c>
      <c r="O1706" s="42"/>
      <c r="P1706" s="43">
        <v>173520</v>
      </c>
      <c r="Q1706" s="41" t="s">
        <v>3700</v>
      </c>
      <c r="R1706" s="43">
        <v>-171100</v>
      </c>
      <c r="S1706" s="41">
        <v>0</v>
      </c>
      <c r="T1706" s="7" t="s">
        <v>3701</v>
      </c>
      <c r="U1706" s="46" t="s">
        <v>3702</v>
      </c>
      <c r="V1706" s="50">
        <v>0.41</v>
      </c>
      <c r="W1706" s="12">
        <v>45782</v>
      </c>
      <c r="X1706" s="12">
        <v>45764</v>
      </c>
      <c r="Y1706" s="47">
        <v>21439</v>
      </c>
      <c r="Z1706" s="42"/>
      <c r="AA1706" s="14">
        <v>45785</v>
      </c>
      <c r="AB1706" s="67" t="s">
        <v>82</v>
      </c>
      <c r="AC1706" s="47">
        <v>27</v>
      </c>
      <c r="AD1706" s="47" t="s">
        <v>133</v>
      </c>
      <c r="AE1706" s="13">
        <v>1083898000</v>
      </c>
      <c r="AF1706" s="47" t="s">
        <v>3703</v>
      </c>
      <c r="AG1706" t="str">
        <f t="shared" si="53"/>
        <v>ADA FOTO</v>
      </c>
    </row>
    <row r="1707" spans="1:33" ht="15.75" hidden="1" customHeight="1" thickBot="1">
      <c r="A1707" t="str">
        <f t="shared" si="52"/>
        <v>060221114756000</v>
      </c>
      <c r="B1707" s="41">
        <v>1701</v>
      </c>
      <c r="C1707" s="42" t="s">
        <v>3698</v>
      </c>
      <c r="D1707" s="7" t="s">
        <v>418</v>
      </c>
      <c r="E1707" s="41">
        <v>8</v>
      </c>
      <c r="F1707" s="43">
        <v>35900</v>
      </c>
      <c r="G1707" s="44">
        <v>8</v>
      </c>
      <c r="H1707" s="43">
        <v>35375</v>
      </c>
      <c r="I1707" s="43">
        <v>283000</v>
      </c>
      <c r="J1707" s="48">
        <v>283000</v>
      </c>
      <c r="K1707" s="43">
        <v>287000</v>
      </c>
      <c r="L1707" s="41">
        <v>98.61</v>
      </c>
      <c r="M1707" s="11" t="s">
        <v>3699</v>
      </c>
      <c r="N1707" s="41">
        <v>0</v>
      </c>
      <c r="O1707" s="42"/>
      <c r="P1707" s="43">
        <v>277032</v>
      </c>
      <c r="Q1707" s="41" t="s">
        <v>3700</v>
      </c>
      <c r="R1707" s="43">
        <v>-287000</v>
      </c>
      <c r="S1707" s="41">
        <v>0</v>
      </c>
      <c r="T1707" s="7" t="s">
        <v>3701</v>
      </c>
      <c r="U1707" s="46" t="s">
        <v>3702</v>
      </c>
      <c r="V1707" s="41">
        <v>34.92</v>
      </c>
      <c r="W1707" s="12">
        <v>45785</v>
      </c>
      <c r="X1707" s="12">
        <v>45784</v>
      </c>
      <c r="Y1707" s="47">
        <v>31069</v>
      </c>
      <c r="Z1707" s="42"/>
      <c r="AA1707" s="14">
        <v>45785</v>
      </c>
      <c r="AB1707" s="67" t="s">
        <v>83</v>
      </c>
      <c r="AC1707" s="47">
        <v>11</v>
      </c>
      <c r="AD1707" s="47" t="s">
        <v>133</v>
      </c>
      <c r="AE1707" s="13">
        <v>1114756000</v>
      </c>
      <c r="AF1707" s="47" t="s">
        <v>3703</v>
      </c>
      <c r="AG1707" t="str">
        <f t="shared" si="53"/>
        <v>ADA FOTO</v>
      </c>
    </row>
    <row r="1708" spans="1:33" ht="15.75" hidden="1" customHeight="1" thickBot="1">
      <c r="A1708" t="str">
        <f t="shared" si="52"/>
        <v>060221120170000</v>
      </c>
      <c r="B1708" s="41">
        <v>1702</v>
      </c>
      <c r="C1708" s="42" t="s">
        <v>3704</v>
      </c>
      <c r="D1708" s="7" t="s">
        <v>430</v>
      </c>
      <c r="E1708" s="41">
        <v>12</v>
      </c>
      <c r="F1708" s="43">
        <v>16200</v>
      </c>
      <c r="G1708" s="44">
        <v>12</v>
      </c>
      <c r="H1708" s="43">
        <v>16000</v>
      </c>
      <c r="I1708" s="43">
        <v>192000</v>
      </c>
      <c r="J1708" s="45">
        <v>192000</v>
      </c>
      <c r="K1708" s="43">
        <v>192000</v>
      </c>
      <c r="L1708" s="41">
        <v>100</v>
      </c>
      <c r="M1708" s="11" t="s">
        <v>3705</v>
      </c>
      <c r="N1708" s="41">
        <v>0</v>
      </c>
      <c r="O1708" s="42"/>
      <c r="P1708" s="43">
        <v>186240</v>
      </c>
      <c r="Q1708" s="41" t="s">
        <v>3700</v>
      </c>
      <c r="R1708" s="43">
        <v>-192000</v>
      </c>
      <c r="S1708" s="41">
        <v>0</v>
      </c>
      <c r="T1708" s="7" t="s">
        <v>3701</v>
      </c>
      <c r="U1708" s="46" t="s">
        <v>3702</v>
      </c>
      <c r="V1708" s="41">
        <v>9.17</v>
      </c>
      <c r="W1708" s="12">
        <v>45784</v>
      </c>
      <c r="X1708" s="12">
        <v>45764</v>
      </c>
      <c r="Y1708" s="47">
        <v>31069</v>
      </c>
      <c r="Z1708" s="42"/>
      <c r="AA1708" s="14">
        <v>45785</v>
      </c>
      <c r="AB1708" s="67" t="s">
        <v>83</v>
      </c>
      <c r="AC1708" s="47">
        <v>11</v>
      </c>
      <c r="AD1708" s="47" t="s">
        <v>133</v>
      </c>
      <c r="AE1708" s="13">
        <v>1120170000</v>
      </c>
      <c r="AF1708" s="47" t="s">
        <v>3703</v>
      </c>
      <c r="AG1708" t="str">
        <f t="shared" si="53"/>
        <v>ADA FOTO</v>
      </c>
    </row>
    <row r="1709" spans="1:33" ht="15.75" hidden="1" customHeight="1" thickBot="1">
      <c r="A1709" t="str">
        <f t="shared" si="52"/>
        <v>060221121051000</v>
      </c>
      <c r="B1709" s="41">
        <v>1703</v>
      </c>
      <c r="C1709" s="42" t="s">
        <v>3706</v>
      </c>
      <c r="D1709" s="7" t="s">
        <v>436</v>
      </c>
      <c r="E1709" s="41">
        <v>12</v>
      </c>
      <c r="F1709" s="43">
        <v>8700</v>
      </c>
      <c r="G1709" s="44">
        <v>12</v>
      </c>
      <c r="H1709" s="43">
        <v>8400</v>
      </c>
      <c r="I1709" s="43">
        <v>100800</v>
      </c>
      <c r="J1709" s="45">
        <v>100800</v>
      </c>
      <c r="K1709" s="43">
        <v>91000</v>
      </c>
      <c r="L1709" s="41">
        <v>110.77</v>
      </c>
      <c r="M1709" s="11" t="s">
        <v>3707</v>
      </c>
      <c r="N1709" s="41">
        <v>0</v>
      </c>
      <c r="O1709" s="42"/>
      <c r="P1709" s="43">
        <v>97248</v>
      </c>
      <c r="Q1709" s="41" t="s">
        <v>3700</v>
      </c>
      <c r="R1709" s="43">
        <v>-91000</v>
      </c>
      <c r="S1709" s="41">
        <v>0</v>
      </c>
      <c r="T1709" s="7" t="s">
        <v>3701</v>
      </c>
      <c r="U1709" s="46" t="s">
        <v>3702</v>
      </c>
      <c r="V1709" s="50">
        <v>9.36</v>
      </c>
      <c r="W1709" s="12">
        <v>45781</v>
      </c>
      <c r="X1709" s="12">
        <v>45776</v>
      </c>
      <c r="Y1709" s="47">
        <v>21100</v>
      </c>
      <c r="Z1709" s="42"/>
      <c r="AA1709" s="14">
        <v>45785</v>
      </c>
      <c r="AB1709" s="67" t="s">
        <v>83</v>
      </c>
      <c r="AC1709" s="47">
        <v>11</v>
      </c>
      <c r="AD1709" s="47" t="s">
        <v>133</v>
      </c>
      <c r="AE1709" s="13">
        <v>1121051000</v>
      </c>
      <c r="AF1709" s="47" t="s">
        <v>3703</v>
      </c>
      <c r="AG1709" t="str">
        <f t="shared" si="53"/>
        <v>ADA FOTO</v>
      </c>
    </row>
    <row r="1710" spans="1:33" ht="15.75" hidden="1" customHeight="1" thickBot="1">
      <c r="A1710" t="str">
        <f t="shared" si="52"/>
        <v>060221071606000</v>
      </c>
      <c r="B1710" s="41">
        <v>1704</v>
      </c>
      <c r="C1710" s="42" t="s">
        <v>3708</v>
      </c>
      <c r="D1710" s="7" t="s">
        <v>268</v>
      </c>
      <c r="E1710" s="41">
        <v>9</v>
      </c>
      <c r="F1710" s="43">
        <v>17200</v>
      </c>
      <c r="G1710" s="44">
        <v>9</v>
      </c>
      <c r="H1710" s="43">
        <v>16750</v>
      </c>
      <c r="I1710" s="43">
        <v>150750</v>
      </c>
      <c r="J1710" s="45">
        <v>150750</v>
      </c>
      <c r="K1710" s="43">
        <v>153000</v>
      </c>
      <c r="L1710" s="41">
        <v>98.53</v>
      </c>
      <c r="M1710" s="11" t="s">
        <v>3699</v>
      </c>
      <c r="N1710" s="41">
        <v>0</v>
      </c>
      <c r="O1710" s="42"/>
      <c r="P1710" s="43">
        <v>148410</v>
      </c>
      <c r="Q1710" s="41" t="s">
        <v>3700</v>
      </c>
      <c r="R1710" s="43">
        <v>-153000</v>
      </c>
      <c r="S1710" s="41">
        <v>0</v>
      </c>
      <c r="T1710" s="7" t="s">
        <v>3701</v>
      </c>
      <c r="U1710" s="46" t="s">
        <v>3702</v>
      </c>
      <c r="V1710" s="50">
        <v>1.94</v>
      </c>
      <c r="W1710" s="12">
        <v>45777</v>
      </c>
      <c r="X1710" s="12">
        <v>45625</v>
      </c>
      <c r="Y1710" s="47">
        <v>31069</v>
      </c>
      <c r="Z1710" s="42"/>
      <c r="AA1710" s="14">
        <v>45785</v>
      </c>
      <c r="AB1710" s="67" t="s">
        <v>83</v>
      </c>
      <c r="AC1710" s="47">
        <v>11</v>
      </c>
      <c r="AD1710" s="47" t="s">
        <v>133</v>
      </c>
      <c r="AE1710" s="13">
        <v>1071606000</v>
      </c>
      <c r="AF1710" s="47" t="s">
        <v>3703</v>
      </c>
      <c r="AG1710" t="str">
        <f t="shared" si="53"/>
        <v>ADA FOTO</v>
      </c>
    </row>
    <row r="1711" spans="1:33" ht="15.75" hidden="1" customHeight="1" thickBot="1">
      <c r="A1711" t="str">
        <f t="shared" si="52"/>
        <v>060221064670000</v>
      </c>
      <c r="B1711" s="41">
        <v>1705</v>
      </c>
      <c r="C1711" s="42" t="s">
        <v>3709</v>
      </c>
      <c r="D1711" s="7" t="s">
        <v>244</v>
      </c>
      <c r="E1711" s="41">
        <v>16</v>
      </c>
      <c r="F1711" s="43">
        <v>17500</v>
      </c>
      <c r="G1711" s="44">
        <v>16</v>
      </c>
      <c r="H1711" s="43">
        <v>16750</v>
      </c>
      <c r="I1711" s="43">
        <v>268000</v>
      </c>
      <c r="J1711" s="45">
        <v>268000</v>
      </c>
      <c r="K1711" s="43">
        <v>268000</v>
      </c>
      <c r="L1711" s="41">
        <v>100</v>
      </c>
      <c r="M1711" s="11" t="s">
        <v>3705</v>
      </c>
      <c r="N1711" s="41">
        <v>0</v>
      </c>
      <c r="O1711" s="42"/>
      <c r="P1711" s="43">
        <v>265200</v>
      </c>
      <c r="Q1711" s="41" t="s">
        <v>3700</v>
      </c>
      <c r="R1711" s="43">
        <v>-268000</v>
      </c>
      <c r="S1711" s="41">
        <v>0</v>
      </c>
      <c r="T1711" s="7" t="s">
        <v>3701</v>
      </c>
      <c r="U1711" s="46" t="s">
        <v>3702</v>
      </c>
      <c r="V1711" s="41">
        <v>8.17</v>
      </c>
      <c r="W1711" s="12">
        <v>45784</v>
      </c>
      <c r="X1711" s="12">
        <v>45757</v>
      </c>
      <c r="Y1711" s="47">
        <v>31069</v>
      </c>
      <c r="Z1711" s="42"/>
      <c r="AA1711" s="14">
        <v>45785</v>
      </c>
      <c r="AB1711" s="67" t="s">
        <v>83</v>
      </c>
      <c r="AC1711" s="47">
        <v>11</v>
      </c>
      <c r="AD1711" s="47" t="s">
        <v>133</v>
      </c>
      <c r="AE1711" s="13">
        <v>1064670000</v>
      </c>
      <c r="AF1711" s="47" t="s">
        <v>3703</v>
      </c>
      <c r="AG1711" t="str">
        <f t="shared" si="53"/>
        <v>ADA FOTO</v>
      </c>
    </row>
    <row r="1712" spans="1:33" ht="15.75" hidden="1" customHeight="1" thickBot="1">
      <c r="A1712" t="str">
        <f t="shared" si="52"/>
        <v>060221032759000</v>
      </c>
      <c r="B1712" s="41">
        <v>1706</v>
      </c>
      <c r="C1712" s="42" t="s">
        <v>3710</v>
      </c>
      <c r="D1712" s="7" t="s">
        <v>3539</v>
      </c>
      <c r="E1712" s="41">
        <v>8</v>
      </c>
      <c r="F1712" s="43">
        <v>8500</v>
      </c>
      <c r="G1712" s="44">
        <v>8</v>
      </c>
      <c r="H1712" s="43">
        <v>8400</v>
      </c>
      <c r="I1712" s="43">
        <v>67200</v>
      </c>
      <c r="J1712" s="45">
        <v>67200</v>
      </c>
      <c r="K1712" s="43">
        <v>71200</v>
      </c>
      <c r="L1712" s="41">
        <v>94.38</v>
      </c>
      <c r="M1712" s="11" t="s">
        <v>3699</v>
      </c>
      <c r="N1712" s="41">
        <v>0</v>
      </c>
      <c r="O1712" s="42"/>
      <c r="P1712" s="43">
        <v>68848</v>
      </c>
      <c r="Q1712" s="41" t="s">
        <v>3700</v>
      </c>
      <c r="R1712" s="43">
        <v>-71200</v>
      </c>
      <c r="S1712" s="41">
        <v>0</v>
      </c>
      <c r="T1712" s="7" t="s">
        <v>3701</v>
      </c>
      <c r="U1712" s="46" t="s">
        <v>3711</v>
      </c>
      <c r="V1712" s="41">
        <v>12.09</v>
      </c>
      <c r="W1712" s="12">
        <v>45784</v>
      </c>
      <c r="X1712" s="12">
        <v>45775</v>
      </c>
      <c r="Y1712" s="47">
        <v>41896</v>
      </c>
      <c r="Z1712" s="42"/>
      <c r="AA1712" s="14">
        <v>45785</v>
      </c>
      <c r="AB1712" s="67" t="s">
        <v>83</v>
      </c>
      <c r="AC1712" s="47">
        <v>11</v>
      </c>
      <c r="AD1712" s="47" t="s">
        <v>133</v>
      </c>
      <c r="AE1712" s="13">
        <v>1032759000</v>
      </c>
      <c r="AF1712" s="47" t="s">
        <v>3703</v>
      </c>
      <c r="AG1712" t="str">
        <f t="shared" si="53"/>
        <v>ADA FOTO</v>
      </c>
    </row>
    <row r="1713" spans="1:33" ht="15.75" hidden="1" customHeight="1" thickBot="1">
      <c r="A1713" t="str">
        <f t="shared" si="52"/>
        <v>060221016172000</v>
      </c>
      <c r="B1713" s="41">
        <v>1707</v>
      </c>
      <c r="C1713" s="42" t="s">
        <v>3712</v>
      </c>
      <c r="D1713" s="7" t="s">
        <v>168</v>
      </c>
      <c r="E1713" s="41">
        <v>12</v>
      </c>
      <c r="F1713" s="43">
        <v>23400</v>
      </c>
      <c r="G1713" s="44">
        <v>12</v>
      </c>
      <c r="H1713" s="43">
        <v>21700</v>
      </c>
      <c r="I1713" s="43">
        <v>260400</v>
      </c>
      <c r="J1713" s="48">
        <v>260400</v>
      </c>
      <c r="K1713" s="49">
        <v>260400</v>
      </c>
      <c r="L1713" s="41">
        <v>100</v>
      </c>
      <c r="M1713" s="11" t="s">
        <v>3705</v>
      </c>
      <c r="N1713" s="41">
        <v>0</v>
      </c>
      <c r="O1713" s="42"/>
      <c r="P1713" s="43">
        <v>247368</v>
      </c>
      <c r="Q1713" s="41" t="s">
        <v>3700</v>
      </c>
      <c r="R1713" s="43">
        <v>-260400</v>
      </c>
      <c r="S1713" s="41">
        <v>0</v>
      </c>
      <c r="T1713" s="7" t="s">
        <v>3701</v>
      </c>
      <c r="U1713" s="46" t="s">
        <v>3702</v>
      </c>
      <c r="V1713" s="41">
        <v>4.33</v>
      </c>
      <c r="W1713" s="12">
        <v>45784</v>
      </c>
      <c r="X1713" s="12">
        <v>45772</v>
      </c>
      <c r="Y1713" s="47">
        <v>21030</v>
      </c>
      <c r="Z1713" s="42"/>
      <c r="AA1713" s="14">
        <v>45785</v>
      </c>
      <c r="AB1713" s="67" t="s">
        <v>83</v>
      </c>
      <c r="AC1713" s="47">
        <v>11</v>
      </c>
      <c r="AD1713" s="47" t="s">
        <v>133</v>
      </c>
      <c r="AE1713" s="13">
        <v>1016172000</v>
      </c>
      <c r="AF1713" s="47" t="s">
        <v>3703</v>
      </c>
      <c r="AG1713" t="str">
        <f t="shared" si="53"/>
        <v>ADA FOTO</v>
      </c>
    </row>
    <row r="1714" spans="1:33" ht="15.75" hidden="1" customHeight="1" thickBot="1">
      <c r="A1714" t="str">
        <f t="shared" si="52"/>
        <v>060221071008000</v>
      </c>
      <c r="B1714" s="41">
        <v>1708</v>
      </c>
      <c r="C1714" s="42" t="s">
        <v>3713</v>
      </c>
      <c r="D1714" s="7" t="s">
        <v>262</v>
      </c>
      <c r="E1714" s="41">
        <v>12</v>
      </c>
      <c r="F1714" s="43">
        <v>8000</v>
      </c>
      <c r="G1714" s="44">
        <v>12</v>
      </c>
      <c r="H1714" s="43">
        <v>7900</v>
      </c>
      <c r="I1714" s="43">
        <v>94800</v>
      </c>
      <c r="J1714" s="48">
        <v>94800</v>
      </c>
      <c r="K1714" s="49">
        <v>95000</v>
      </c>
      <c r="L1714" s="41">
        <v>99.79</v>
      </c>
      <c r="M1714" s="11" t="s">
        <v>3699</v>
      </c>
      <c r="N1714" s="41">
        <v>0</v>
      </c>
      <c r="O1714" s="42"/>
      <c r="P1714" s="43">
        <v>96876</v>
      </c>
      <c r="Q1714" s="41" t="s">
        <v>3700</v>
      </c>
      <c r="R1714" s="43">
        <v>-95000</v>
      </c>
      <c r="S1714" s="41">
        <v>0</v>
      </c>
      <c r="T1714" s="7" t="s">
        <v>3701</v>
      </c>
      <c r="U1714" s="46" t="s">
        <v>3702</v>
      </c>
      <c r="V1714" s="41">
        <v>12.83</v>
      </c>
      <c r="W1714" s="12">
        <v>45784</v>
      </c>
      <c r="X1714" s="12">
        <v>45777</v>
      </c>
      <c r="Y1714" s="47">
        <v>21046</v>
      </c>
      <c r="Z1714" s="42"/>
      <c r="AA1714" s="14">
        <v>45785</v>
      </c>
      <c r="AB1714" s="67" t="s">
        <v>83</v>
      </c>
      <c r="AC1714" s="47">
        <v>11</v>
      </c>
      <c r="AD1714" s="47" t="s">
        <v>133</v>
      </c>
      <c r="AE1714" s="13">
        <v>1071008000</v>
      </c>
      <c r="AF1714" s="47" t="s">
        <v>3703</v>
      </c>
      <c r="AG1714" t="str">
        <f t="shared" si="53"/>
        <v>ADA FOTO</v>
      </c>
    </row>
    <row r="1715" spans="1:33" ht="15.75" hidden="1" customHeight="1" thickBot="1">
      <c r="A1715" t="str">
        <f t="shared" si="52"/>
        <v>060221072194000</v>
      </c>
      <c r="B1715" s="41">
        <v>1709</v>
      </c>
      <c r="C1715" s="42" t="s">
        <v>3714</v>
      </c>
      <c r="D1715" s="7" t="s">
        <v>274</v>
      </c>
      <c r="E1715" s="41">
        <v>24</v>
      </c>
      <c r="F1715" s="43">
        <v>9300</v>
      </c>
      <c r="G1715" s="44">
        <v>0</v>
      </c>
      <c r="H1715" s="43">
        <v>0</v>
      </c>
      <c r="I1715" s="43">
        <v>223200</v>
      </c>
      <c r="J1715" s="45">
        <v>223200</v>
      </c>
      <c r="K1715" s="43">
        <v>171700</v>
      </c>
      <c r="L1715" s="41">
        <v>129.99</v>
      </c>
      <c r="M1715" s="11" t="s">
        <v>3707</v>
      </c>
      <c r="N1715" s="41">
        <v>0</v>
      </c>
      <c r="O1715" s="42"/>
      <c r="P1715" s="43">
        <v>153936</v>
      </c>
      <c r="Q1715" s="41" t="s">
        <v>3700</v>
      </c>
      <c r="R1715" s="43">
        <v>-171700</v>
      </c>
      <c r="S1715" s="41">
        <v>0</v>
      </c>
      <c r="T1715" s="7" t="s">
        <v>3701</v>
      </c>
      <c r="U1715" s="46" t="s">
        <v>3702</v>
      </c>
      <c r="V1715" s="41">
        <v>1.28</v>
      </c>
      <c r="W1715" s="12">
        <v>45779</v>
      </c>
      <c r="X1715" s="12">
        <v>45772</v>
      </c>
      <c r="Y1715" s="47">
        <v>33695</v>
      </c>
      <c r="Z1715" s="42"/>
      <c r="AA1715" s="14">
        <v>45785</v>
      </c>
      <c r="AB1715" s="67" t="s">
        <v>83</v>
      </c>
      <c r="AC1715" s="47">
        <v>11</v>
      </c>
      <c r="AD1715" s="47" t="s">
        <v>133</v>
      </c>
      <c r="AE1715" s="13">
        <v>1072194000</v>
      </c>
      <c r="AF1715" s="47" t="s">
        <v>3703</v>
      </c>
      <c r="AG1715" t="str">
        <f t="shared" si="53"/>
        <v>ADA FOTO</v>
      </c>
    </row>
    <row r="1716" spans="1:33" ht="15.75" hidden="1" customHeight="1" thickBot="1">
      <c r="A1716" t="str">
        <f t="shared" si="52"/>
        <v>060221064680000</v>
      </c>
      <c r="B1716" s="41">
        <v>1710</v>
      </c>
      <c r="C1716" s="42" t="s">
        <v>3715</v>
      </c>
      <c r="D1716" s="7" t="s">
        <v>3716</v>
      </c>
      <c r="E1716" s="41">
        <v>28</v>
      </c>
      <c r="F1716" s="43">
        <v>8400</v>
      </c>
      <c r="G1716" s="44">
        <v>28</v>
      </c>
      <c r="H1716" s="43">
        <v>8350</v>
      </c>
      <c r="I1716" s="43">
        <v>233800</v>
      </c>
      <c r="J1716" s="45">
        <v>233800</v>
      </c>
      <c r="K1716" s="43">
        <v>235200</v>
      </c>
      <c r="L1716" s="41">
        <v>99.4</v>
      </c>
      <c r="M1716" s="11" t="s">
        <v>3699</v>
      </c>
      <c r="N1716" s="41">
        <v>0</v>
      </c>
      <c r="O1716" s="42"/>
      <c r="P1716" s="43">
        <v>266168</v>
      </c>
      <c r="Q1716" s="41" t="s">
        <v>3700</v>
      </c>
      <c r="R1716" s="43">
        <v>-235200</v>
      </c>
      <c r="S1716" s="41">
        <v>0</v>
      </c>
      <c r="T1716" s="7" t="s">
        <v>3701</v>
      </c>
      <c r="U1716" s="46" t="s">
        <v>3702</v>
      </c>
      <c r="V1716" s="41">
        <v>57.55</v>
      </c>
      <c r="W1716" s="12">
        <v>45784</v>
      </c>
      <c r="X1716" s="12">
        <v>45757</v>
      </c>
      <c r="Y1716" s="47">
        <v>31069</v>
      </c>
      <c r="Z1716" s="42"/>
      <c r="AA1716" s="14">
        <v>45785</v>
      </c>
      <c r="AB1716" s="67" t="s">
        <v>83</v>
      </c>
      <c r="AC1716" s="47">
        <v>11</v>
      </c>
      <c r="AD1716" s="47" t="s">
        <v>133</v>
      </c>
      <c r="AE1716" s="13">
        <v>1064680000</v>
      </c>
      <c r="AF1716" s="47" t="s">
        <v>3703</v>
      </c>
      <c r="AG1716" t="str">
        <f t="shared" si="53"/>
        <v>ADA FOTO</v>
      </c>
    </row>
    <row r="1717" spans="1:33" ht="15.75" hidden="1" customHeight="1" thickBot="1">
      <c r="A1717" t="str">
        <f t="shared" si="52"/>
        <v>060221083138000</v>
      </c>
      <c r="B1717" s="41">
        <v>1711</v>
      </c>
      <c r="C1717" s="42" t="s">
        <v>3717</v>
      </c>
      <c r="D1717" s="7" t="s">
        <v>2544</v>
      </c>
      <c r="E1717" s="41">
        <v>12</v>
      </c>
      <c r="F1717" s="43">
        <v>33500</v>
      </c>
      <c r="G1717" s="44">
        <v>0</v>
      </c>
      <c r="H1717" s="43">
        <v>0</v>
      </c>
      <c r="I1717" s="43">
        <v>402000</v>
      </c>
      <c r="J1717" s="45">
        <v>402000</v>
      </c>
      <c r="K1717" s="43">
        <v>420000</v>
      </c>
      <c r="L1717" s="41">
        <v>95.71</v>
      </c>
      <c r="M1717" s="11" t="s">
        <v>3699</v>
      </c>
      <c r="N1717" s="41">
        <v>0</v>
      </c>
      <c r="O1717" s="42"/>
      <c r="P1717" s="43">
        <v>452964</v>
      </c>
      <c r="Q1717" s="41" t="s">
        <v>3700</v>
      </c>
      <c r="R1717" s="43">
        <v>-420000</v>
      </c>
      <c r="S1717" s="41">
        <v>0</v>
      </c>
      <c r="T1717" s="7" t="s">
        <v>3701</v>
      </c>
      <c r="U1717" s="46" t="s">
        <v>3702</v>
      </c>
      <c r="V1717" s="41">
        <v>3.29</v>
      </c>
      <c r="W1717" s="12">
        <v>45783</v>
      </c>
      <c r="X1717" s="12">
        <v>45770</v>
      </c>
      <c r="Y1717" s="47">
        <v>40667</v>
      </c>
      <c r="Z1717" s="42">
        <v>0</v>
      </c>
      <c r="AA1717" s="14">
        <v>45785</v>
      </c>
      <c r="AB1717" s="67" t="s">
        <v>83</v>
      </c>
      <c r="AC1717" s="47">
        <v>14</v>
      </c>
      <c r="AD1717" s="47" t="s">
        <v>133</v>
      </c>
      <c r="AE1717" s="13">
        <v>1083138000</v>
      </c>
      <c r="AF1717" s="47" t="s">
        <v>3703</v>
      </c>
      <c r="AG1717" t="str">
        <f t="shared" si="53"/>
        <v>ADA FOTO</v>
      </c>
    </row>
    <row r="1718" spans="1:33" ht="15.75" hidden="1" customHeight="1" thickBot="1">
      <c r="A1718" t="str">
        <f t="shared" si="52"/>
        <v>060221068899000</v>
      </c>
      <c r="B1718" s="41">
        <v>1712</v>
      </c>
      <c r="C1718" s="42" t="s">
        <v>3718</v>
      </c>
      <c r="D1718" s="7" t="s">
        <v>2519</v>
      </c>
      <c r="E1718" s="41">
        <v>60</v>
      </c>
      <c r="F1718" s="43">
        <v>4500</v>
      </c>
      <c r="G1718" s="44">
        <v>60</v>
      </c>
      <c r="H1718" s="43">
        <v>4375</v>
      </c>
      <c r="I1718" s="43">
        <v>262500</v>
      </c>
      <c r="J1718" s="45">
        <v>262500</v>
      </c>
      <c r="K1718" s="43">
        <v>262500</v>
      </c>
      <c r="L1718" s="41">
        <v>100</v>
      </c>
      <c r="M1718" s="11" t="s">
        <v>3705</v>
      </c>
      <c r="N1718" s="41">
        <v>0</v>
      </c>
      <c r="O1718" s="42"/>
      <c r="P1718" s="43">
        <v>261240</v>
      </c>
      <c r="Q1718" s="41" t="s">
        <v>3700</v>
      </c>
      <c r="R1718" s="43">
        <v>-262500</v>
      </c>
      <c r="S1718" s="41">
        <v>0</v>
      </c>
      <c r="T1718" s="7" t="s">
        <v>3701</v>
      </c>
      <c r="U1718" s="46" t="s">
        <v>3702</v>
      </c>
      <c r="V1718" s="41">
        <v>19.190000000000001</v>
      </c>
      <c r="W1718" s="12">
        <v>45785</v>
      </c>
      <c r="X1718" s="12">
        <v>45777</v>
      </c>
      <c r="Y1718" s="47">
        <v>21762</v>
      </c>
      <c r="Z1718" s="42">
        <v>0</v>
      </c>
      <c r="AA1718" s="14">
        <v>45785</v>
      </c>
      <c r="AB1718" s="67" t="s">
        <v>83</v>
      </c>
      <c r="AC1718" s="47">
        <v>14</v>
      </c>
      <c r="AD1718" s="47" t="s">
        <v>133</v>
      </c>
      <c r="AE1718" s="13">
        <v>1068899000</v>
      </c>
      <c r="AF1718" s="47" t="s">
        <v>3703</v>
      </c>
      <c r="AG1718" t="str">
        <f t="shared" si="53"/>
        <v>ADA FOTO</v>
      </c>
    </row>
    <row r="1719" spans="1:33" ht="15.75" hidden="1" customHeight="1" thickBot="1">
      <c r="A1719" t="str">
        <f t="shared" si="52"/>
        <v>060221077650000</v>
      </c>
      <c r="B1719" s="41">
        <v>1713</v>
      </c>
      <c r="C1719" s="42" t="s">
        <v>3719</v>
      </c>
      <c r="D1719" s="7" t="s">
        <v>2534</v>
      </c>
      <c r="E1719" s="41">
        <v>60</v>
      </c>
      <c r="F1719" s="43">
        <v>975</v>
      </c>
      <c r="G1719" s="44">
        <v>60</v>
      </c>
      <c r="H1719" s="43">
        <v>833</v>
      </c>
      <c r="I1719" s="43">
        <v>49980</v>
      </c>
      <c r="J1719" s="45">
        <v>49980</v>
      </c>
      <c r="K1719" s="43">
        <v>50000</v>
      </c>
      <c r="L1719" s="41">
        <v>99.96</v>
      </c>
      <c r="M1719" s="11" t="s">
        <v>3699</v>
      </c>
      <c r="N1719" s="41">
        <v>0</v>
      </c>
      <c r="O1719" s="42"/>
      <c r="P1719" s="43">
        <v>48000</v>
      </c>
      <c r="Q1719" s="41" t="s">
        <v>3700</v>
      </c>
      <c r="R1719" s="43">
        <v>-50000</v>
      </c>
      <c r="S1719" s="41">
        <v>0</v>
      </c>
      <c r="T1719" s="7" t="s">
        <v>3701</v>
      </c>
      <c r="U1719" s="46" t="s">
        <v>3702</v>
      </c>
      <c r="V1719" s="41">
        <v>50.96</v>
      </c>
      <c r="W1719" s="12">
        <v>45784</v>
      </c>
      <c r="X1719" s="12">
        <v>45769</v>
      </c>
      <c r="Y1719" s="47">
        <v>22059</v>
      </c>
      <c r="Z1719" s="42">
        <v>0</v>
      </c>
      <c r="AA1719" s="14">
        <v>45785</v>
      </c>
      <c r="AB1719" s="67" t="s">
        <v>83</v>
      </c>
      <c r="AC1719" s="47">
        <v>14</v>
      </c>
      <c r="AD1719" s="47" t="s">
        <v>133</v>
      </c>
      <c r="AE1719" s="13">
        <v>1077650000</v>
      </c>
      <c r="AF1719" s="47" t="s">
        <v>3703</v>
      </c>
      <c r="AG1719" t="str">
        <f t="shared" si="53"/>
        <v>ADA FOTO</v>
      </c>
    </row>
    <row r="1720" spans="1:33" ht="15.75" hidden="1" customHeight="1" thickBot="1">
      <c r="A1720" t="str">
        <f t="shared" si="52"/>
        <v>060221089885000</v>
      </c>
      <c r="B1720" s="41">
        <v>1714</v>
      </c>
      <c r="C1720" s="42" t="s">
        <v>3720</v>
      </c>
      <c r="D1720" s="7" t="s">
        <v>2565</v>
      </c>
      <c r="E1720" s="41">
        <v>72</v>
      </c>
      <c r="F1720" s="43">
        <v>1000</v>
      </c>
      <c r="G1720" s="44">
        <v>72</v>
      </c>
      <c r="H1720" s="43">
        <v>806</v>
      </c>
      <c r="I1720" s="43">
        <v>58032</v>
      </c>
      <c r="J1720" s="45">
        <v>58032</v>
      </c>
      <c r="K1720" s="43">
        <v>54500</v>
      </c>
      <c r="L1720" s="41">
        <v>106.48</v>
      </c>
      <c r="M1720" s="11" t="s">
        <v>3707</v>
      </c>
      <c r="N1720" s="41">
        <v>0</v>
      </c>
      <c r="O1720" s="42"/>
      <c r="P1720" s="43">
        <v>55800</v>
      </c>
      <c r="Q1720" s="41" t="s">
        <v>3700</v>
      </c>
      <c r="R1720" s="43">
        <v>-54500</v>
      </c>
      <c r="S1720" s="41">
        <v>0</v>
      </c>
      <c r="T1720" s="7" t="s">
        <v>3701</v>
      </c>
      <c r="U1720" s="46" t="s">
        <v>3702</v>
      </c>
      <c r="V1720" s="41">
        <v>22.66</v>
      </c>
      <c r="W1720" s="12">
        <v>45783</v>
      </c>
      <c r="X1720" s="12">
        <v>45776</v>
      </c>
      <c r="Y1720" s="47">
        <v>22059</v>
      </c>
      <c r="Z1720" s="42">
        <v>0</v>
      </c>
      <c r="AA1720" s="14">
        <v>45785</v>
      </c>
      <c r="AB1720" s="67" t="s">
        <v>83</v>
      </c>
      <c r="AC1720" s="47">
        <v>14</v>
      </c>
      <c r="AD1720" s="47" t="s">
        <v>133</v>
      </c>
      <c r="AE1720" s="13">
        <v>1089885000</v>
      </c>
      <c r="AF1720" s="47" t="s">
        <v>3703</v>
      </c>
      <c r="AG1720" t="str">
        <f t="shared" si="53"/>
        <v>ADA FOTO</v>
      </c>
    </row>
    <row r="1721" spans="1:33" ht="15.75" hidden="1" customHeight="1" thickBot="1">
      <c r="A1721" t="str">
        <f t="shared" si="52"/>
        <v>060221028702000</v>
      </c>
      <c r="B1721" s="41">
        <v>1715</v>
      </c>
      <c r="C1721" s="42" t="s">
        <v>3721</v>
      </c>
      <c r="D1721" s="7" t="s">
        <v>3623</v>
      </c>
      <c r="E1721" s="41">
        <v>12</v>
      </c>
      <c r="F1721" s="43">
        <v>18500</v>
      </c>
      <c r="G1721" s="44">
        <v>12</v>
      </c>
      <c r="H1721" s="43">
        <v>15700</v>
      </c>
      <c r="I1721" s="43">
        <v>188400</v>
      </c>
      <c r="J1721" s="45">
        <v>188400</v>
      </c>
      <c r="K1721" s="43">
        <v>198900</v>
      </c>
      <c r="L1721" s="41">
        <v>94.72</v>
      </c>
      <c r="M1721" s="11" t="s">
        <v>3699</v>
      </c>
      <c r="N1721" s="41">
        <v>0</v>
      </c>
      <c r="O1721" s="42"/>
      <c r="P1721" s="43">
        <v>240000</v>
      </c>
      <c r="Q1721" s="41" t="s">
        <v>3700</v>
      </c>
      <c r="R1721" s="43">
        <v>-198900</v>
      </c>
      <c r="S1721" s="41">
        <v>0</v>
      </c>
      <c r="T1721" s="7" t="s">
        <v>3701</v>
      </c>
      <c r="U1721" s="46" t="s">
        <v>3702</v>
      </c>
      <c r="V1721" s="41">
        <v>0.33</v>
      </c>
      <c r="W1721" s="12">
        <v>45783</v>
      </c>
      <c r="X1721" s="12">
        <v>45706</v>
      </c>
      <c r="Y1721" s="47">
        <v>40740</v>
      </c>
      <c r="Z1721" s="42">
        <v>0</v>
      </c>
      <c r="AA1721" s="14">
        <v>45785</v>
      </c>
      <c r="AB1721" s="67" t="s">
        <v>83</v>
      </c>
      <c r="AC1721" s="47">
        <v>14</v>
      </c>
      <c r="AD1721" s="47" t="s">
        <v>133</v>
      </c>
      <c r="AE1721" s="13">
        <v>1028702000</v>
      </c>
      <c r="AF1721" s="47" t="s">
        <v>3703</v>
      </c>
      <c r="AG1721" t="str">
        <f t="shared" si="53"/>
        <v>ADA FOTO</v>
      </c>
    </row>
    <row r="1722" spans="1:33" ht="15.75" hidden="1" customHeight="1" thickBot="1">
      <c r="A1722" t="str">
        <f t="shared" si="52"/>
        <v>060221089867000</v>
      </c>
      <c r="B1722" s="41">
        <v>1716</v>
      </c>
      <c r="C1722" s="42" t="s">
        <v>3722</v>
      </c>
      <c r="D1722" s="7" t="s">
        <v>3571</v>
      </c>
      <c r="E1722" s="41">
        <v>30</v>
      </c>
      <c r="F1722" s="43">
        <v>5000</v>
      </c>
      <c r="G1722" s="44">
        <v>30</v>
      </c>
      <c r="H1722" s="43">
        <v>4200</v>
      </c>
      <c r="I1722" s="43">
        <v>126000</v>
      </c>
      <c r="J1722" s="45">
        <v>126000</v>
      </c>
      <c r="K1722" s="43">
        <v>147805</v>
      </c>
      <c r="L1722" s="41">
        <v>85.25</v>
      </c>
      <c r="M1722" s="11" t="s">
        <v>3699</v>
      </c>
      <c r="N1722" s="41">
        <v>0</v>
      </c>
      <c r="O1722" s="42"/>
      <c r="P1722" s="43">
        <v>135450</v>
      </c>
      <c r="Q1722" s="41" t="s">
        <v>3700</v>
      </c>
      <c r="R1722" s="43">
        <v>-147805</v>
      </c>
      <c r="S1722" s="41">
        <v>0</v>
      </c>
      <c r="T1722" s="7" t="s">
        <v>3701</v>
      </c>
      <c r="U1722" s="46" t="s">
        <v>3711</v>
      </c>
      <c r="V1722" s="41">
        <v>2.08</v>
      </c>
      <c r="W1722" s="12">
        <v>45767</v>
      </c>
      <c r="X1722" s="12">
        <v>45580</v>
      </c>
      <c r="Y1722" s="47">
        <v>22377</v>
      </c>
      <c r="Z1722" s="42">
        <v>0</v>
      </c>
      <c r="AA1722" s="14">
        <v>45785</v>
      </c>
      <c r="AB1722" s="67" t="s">
        <v>83</v>
      </c>
      <c r="AC1722" s="47">
        <v>14</v>
      </c>
      <c r="AD1722" s="47" t="s">
        <v>133</v>
      </c>
      <c r="AE1722" s="13">
        <v>1089867000</v>
      </c>
      <c r="AF1722" s="47" t="s">
        <v>3703</v>
      </c>
      <c r="AG1722" t="str">
        <f t="shared" si="53"/>
        <v>ADA FOTO</v>
      </c>
    </row>
    <row r="1723" spans="1:33" ht="15.75" hidden="1" customHeight="1" thickBot="1">
      <c r="A1723" t="str">
        <f t="shared" si="52"/>
        <v>060221105042000</v>
      </c>
      <c r="B1723" s="41">
        <v>1717</v>
      </c>
      <c r="C1723" s="42" t="s">
        <v>3723</v>
      </c>
      <c r="D1723" s="7" t="s">
        <v>2570</v>
      </c>
      <c r="E1723" s="41">
        <v>21</v>
      </c>
      <c r="F1723" s="43">
        <v>5100</v>
      </c>
      <c r="G1723" s="44">
        <v>21</v>
      </c>
      <c r="H1723" s="43">
        <v>4314</v>
      </c>
      <c r="I1723" s="43">
        <v>90594</v>
      </c>
      <c r="J1723" s="45">
        <v>90594</v>
      </c>
      <c r="K1723" s="43">
        <v>98300</v>
      </c>
      <c r="L1723" s="41">
        <v>92.16</v>
      </c>
      <c r="M1723" s="11" t="s">
        <v>3699</v>
      </c>
      <c r="N1723" s="41">
        <v>0</v>
      </c>
      <c r="O1723" s="42"/>
      <c r="P1723" s="43">
        <v>99372</v>
      </c>
      <c r="Q1723" s="41" t="s">
        <v>3700</v>
      </c>
      <c r="R1723" s="43">
        <v>-98300</v>
      </c>
      <c r="S1723" s="41">
        <v>0</v>
      </c>
      <c r="T1723" s="7" t="s">
        <v>3701</v>
      </c>
      <c r="U1723" s="46" t="s">
        <v>3702</v>
      </c>
      <c r="V1723" s="41">
        <v>201.18</v>
      </c>
      <c r="W1723" s="12">
        <v>45784</v>
      </c>
      <c r="X1723" s="12">
        <v>45614</v>
      </c>
      <c r="Y1723" s="47">
        <v>22377</v>
      </c>
      <c r="Z1723" s="42">
        <v>0</v>
      </c>
      <c r="AA1723" s="14">
        <v>45785</v>
      </c>
      <c r="AB1723" s="67" t="s">
        <v>83</v>
      </c>
      <c r="AC1723" s="47">
        <v>14</v>
      </c>
      <c r="AD1723" s="47" t="s">
        <v>133</v>
      </c>
      <c r="AE1723" s="13">
        <v>1105042000</v>
      </c>
      <c r="AF1723" s="47" t="s">
        <v>3703</v>
      </c>
      <c r="AG1723" t="str">
        <f t="shared" si="53"/>
        <v>ADA FOTO</v>
      </c>
    </row>
    <row r="1724" spans="1:33" ht="15.75" hidden="1" customHeight="1" thickBot="1">
      <c r="A1724" t="str">
        <f t="shared" si="52"/>
        <v>060221140637000</v>
      </c>
      <c r="B1724" s="41">
        <v>1718</v>
      </c>
      <c r="C1724" s="42" t="s">
        <v>3724</v>
      </c>
      <c r="D1724" s="7" t="s">
        <v>2585</v>
      </c>
      <c r="E1724" s="41">
        <v>6</v>
      </c>
      <c r="F1724" s="43">
        <v>13700</v>
      </c>
      <c r="G1724" s="44">
        <v>0</v>
      </c>
      <c r="H1724" s="43">
        <v>0</v>
      </c>
      <c r="I1724" s="43">
        <v>82200</v>
      </c>
      <c r="J1724" s="45">
        <v>82200</v>
      </c>
      <c r="K1724" s="43">
        <v>110405</v>
      </c>
      <c r="L1724" s="41">
        <v>74.45</v>
      </c>
      <c r="M1724" s="11" t="s">
        <v>3699</v>
      </c>
      <c r="N1724" s="41">
        <v>0</v>
      </c>
      <c r="O1724" s="42"/>
      <c r="P1724" s="43">
        <v>102600</v>
      </c>
      <c r="Q1724" s="41" t="s">
        <v>3700</v>
      </c>
      <c r="R1724" s="43">
        <v>-110405</v>
      </c>
      <c r="S1724" s="41">
        <v>0</v>
      </c>
      <c r="T1724" s="7" t="s">
        <v>3701</v>
      </c>
      <c r="U1724" s="46" t="s">
        <v>3702</v>
      </c>
      <c r="V1724" s="41">
        <v>4.8499999999999996</v>
      </c>
      <c r="W1724" s="12">
        <v>45784</v>
      </c>
      <c r="X1724" s="12">
        <v>45769</v>
      </c>
      <c r="Y1724" s="47">
        <v>22059</v>
      </c>
      <c r="Z1724" s="42">
        <v>0</v>
      </c>
      <c r="AA1724" s="14">
        <v>45785</v>
      </c>
      <c r="AB1724" s="67" t="s">
        <v>83</v>
      </c>
      <c r="AC1724" s="47">
        <v>14</v>
      </c>
      <c r="AD1724" s="47" t="s">
        <v>133</v>
      </c>
      <c r="AE1724" s="13">
        <v>1140637000</v>
      </c>
      <c r="AF1724" s="47" t="s">
        <v>3703</v>
      </c>
      <c r="AG1724" t="str">
        <f t="shared" si="53"/>
        <v>ADA FOTO</v>
      </c>
    </row>
    <row r="1725" spans="1:33" ht="15.75" hidden="1" customHeight="1" thickBot="1">
      <c r="A1725" t="str">
        <f t="shared" si="52"/>
        <v>060221078236000</v>
      </c>
      <c r="B1725" s="41">
        <v>1719</v>
      </c>
      <c r="C1725" s="42" t="s">
        <v>3725</v>
      </c>
      <c r="D1725" s="7" t="s">
        <v>2539</v>
      </c>
      <c r="E1725" s="41">
        <v>5</v>
      </c>
      <c r="F1725" s="43">
        <v>9800</v>
      </c>
      <c r="G1725" s="44">
        <v>5</v>
      </c>
      <c r="H1725" s="43">
        <v>9520</v>
      </c>
      <c r="I1725" s="43">
        <v>47600</v>
      </c>
      <c r="J1725" s="48">
        <v>47600</v>
      </c>
      <c r="K1725" s="43">
        <v>45850</v>
      </c>
      <c r="L1725" s="41">
        <v>103.82</v>
      </c>
      <c r="M1725" s="11" t="s">
        <v>3707</v>
      </c>
      <c r="N1725" s="41">
        <v>0</v>
      </c>
      <c r="O1725" s="42"/>
      <c r="P1725" s="43">
        <v>45505</v>
      </c>
      <c r="Q1725" s="41" t="s">
        <v>3700</v>
      </c>
      <c r="R1725" s="43">
        <v>-45850</v>
      </c>
      <c r="S1725" s="41">
        <v>0</v>
      </c>
      <c r="T1725" s="7" t="s">
        <v>3701</v>
      </c>
      <c r="U1725" s="46" t="s">
        <v>3702</v>
      </c>
      <c r="V1725" s="41">
        <v>21.89</v>
      </c>
      <c r="W1725" s="12">
        <v>45784</v>
      </c>
      <c r="X1725" s="12">
        <v>45769</v>
      </c>
      <c r="Y1725" s="47">
        <v>22059</v>
      </c>
      <c r="Z1725" s="42">
        <v>0</v>
      </c>
      <c r="AA1725" s="14">
        <v>45785</v>
      </c>
      <c r="AB1725" s="67" t="s">
        <v>83</v>
      </c>
      <c r="AC1725" s="47">
        <v>14</v>
      </c>
      <c r="AD1725" s="47" t="s">
        <v>133</v>
      </c>
      <c r="AE1725" s="13">
        <v>1078236000</v>
      </c>
      <c r="AF1725" s="47" t="s">
        <v>3703</v>
      </c>
      <c r="AG1725" t="str">
        <f t="shared" si="53"/>
        <v>ADA FOTO</v>
      </c>
    </row>
    <row r="1726" spans="1:33" ht="15.75" hidden="1" customHeight="1" thickBot="1">
      <c r="A1726" t="str">
        <f t="shared" si="52"/>
        <v>060221076058000</v>
      </c>
      <c r="B1726" s="41">
        <v>1720</v>
      </c>
      <c r="C1726" s="42" t="s">
        <v>3726</v>
      </c>
      <c r="D1726" s="7" t="s">
        <v>3561</v>
      </c>
      <c r="E1726" s="41">
        <v>72</v>
      </c>
      <c r="F1726" s="43">
        <v>1700</v>
      </c>
      <c r="G1726" s="44">
        <v>72</v>
      </c>
      <c r="H1726" s="43">
        <v>1625</v>
      </c>
      <c r="I1726" s="43">
        <v>117000</v>
      </c>
      <c r="J1726" s="45">
        <v>117000</v>
      </c>
      <c r="K1726" s="43">
        <v>109300</v>
      </c>
      <c r="L1726" s="41">
        <v>107.04</v>
      </c>
      <c r="M1726" s="11" t="s">
        <v>3707</v>
      </c>
      <c r="N1726" s="41">
        <v>0</v>
      </c>
      <c r="O1726" s="42"/>
      <c r="P1726" s="43">
        <v>111384</v>
      </c>
      <c r="Q1726" s="41" t="s">
        <v>3700</v>
      </c>
      <c r="R1726" s="43">
        <v>-109300</v>
      </c>
      <c r="S1726" s="41">
        <v>0</v>
      </c>
      <c r="T1726" s="7" t="s">
        <v>3701</v>
      </c>
      <c r="U1726" s="46" t="s">
        <v>3702</v>
      </c>
      <c r="V1726" s="41">
        <v>45.87</v>
      </c>
      <c r="W1726" s="12">
        <v>45784</v>
      </c>
      <c r="X1726" s="12">
        <v>45639</v>
      </c>
      <c r="Y1726" s="47">
        <v>22031</v>
      </c>
      <c r="Z1726" s="42">
        <v>0</v>
      </c>
      <c r="AA1726" s="14">
        <v>45785</v>
      </c>
      <c r="AB1726" s="67" t="s">
        <v>83</v>
      </c>
      <c r="AC1726" s="47">
        <v>14</v>
      </c>
      <c r="AD1726" s="47" t="s">
        <v>133</v>
      </c>
      <c r="AE1726" s="13">
        <v>1076058000</v>
      </c>
      <c r="AF1726" s="47" t="s">
        <v>3703</v>
      </c>
      <c r="AG1726" t="str">
        <f t="shared" si="53"/>
        <v>ADA FOTO</v>
      </c>
    </row>
    <row r="1727" spans="1:33" ht="15.75" hidden="1" customHeight="1" thickBot="1">
      <c r="A1727" t="str">
        <f t="shared" si="52"/>
        <v>060221088243000</v>
      </c>
      <c r="B1727" s="41">
        <v>1721</v>
      </c>
      <c r="C1727" s="42" t="s">
        <v>3727</v>
      </c>
      <c r="D1727" s="7" t="s">
        <v>376</v>
      </c>
      <c r="E1727" s="41">
        <v>20</v>
      </c>
      <c r="F1727" s="43">
        <v>4500</v>
      </c>
      <c r="G1727" s="44">
        <v>20</v>
      </c>
      <c r="H1727" s="43">
        <v>4050</v>
      </c>
      <c r="I1727" s="43">
        <v>81000</v>
      </c>
      <c r="J1727" s="45">
        <v>81000</v>
      </c>
      <c r="K1727" s="43">
        <v>80500</v>
      </c>
      <c r="L1727" s="41">
        <v>100.62</v>
      </c>
      <c r="M1727" s="11" t="s">
        <v>3707</v>
      </c>
      <c r="N1727" s="41">
        <v>0</v>
      </c>
      <c r="O1727" s="42"/>
      <c r="P1727" s="43">
        <v>78580</v>
      </c>
      <c r="Q1727" s="41" t="s">
        <v>3700</v>
      </c>
      <c r="R1727" s="43">
        <v>-80500</v>
      </c>
      <c r="S1727" s="41">
        <v>0</v>
      </c>
      <c r="T1727" s="7" t="s">
        <v>3701</v>
      </c>
      <c r="U1727" s="46" t="s">
        <v>3702</v>
      </c>
      <c r="V1727" s="50">
        <v>62.23</v>
      </c>
      <c r="W1727" s="12">
        <v>45784</v>
      </c>
      <c r="X1727" s="12">
        <v>45776</v>
      </c>
      <c r="Y1727" s="47">
        <v>21083</v>
      </c>
      <c r="Z1727" s="42"/>
      <c r="AA1727" s="14">
        <v>45785</v>
      </c>
      <c r="AB1727" s="67" t="s">
        <v>83</v>
      </c>
      <c r="AC1727" s="47">
        <v>17</v>
      </c>
      <c r="AD1727" s="47" t="s">
        <v>133</v>
      </c>
      <c r="AE1727" s="13">
        <v>1088243000</v>
      </c>
      <c r="AF1727" s="47" t="s">
        <v>3703</v>
      </c>
      <c r="AG1727" t="str">
        <f t="shared" si="53"/>
        <v>ADA FOTO</v>
      </c>
    </row>
    <row r="1728" spans="1:33" ht="15.75" hidden="1" customHeight="1" thickBot="1">
      <c r="A1728" t="str">
        <f t="shared" si="52"/>
        <v>060221084369000</v>
      </c>
      <c r="B1728" s="41">
        <v>1722</v>
      </c>
      <c r="C1728" s="42" t="s">
        <v>3728</v>
      </c>
      <c r="D1728" s="7" t="s">
        <v>334</v>
      </c>
      <c r="E1728" s="41">
        <v>60</v>
      </c>
      <c r="F1728" s="43">
        <v>9000</v>
      </c>
      <c r="G1728" s="44">
        <v>0</v>
      </c>
      <c r="H1728" s="43">
        <v>0</v>
      </c>
      <c r="I1728" s="43">
        <v>540000</v>
      </c>
      <c r="J1728" s="45">
        <v>540000</v>
      </c>
      <c r="K1728" s="43">
        <v>558000</v>
      </c>
      <c r="L1728" s="41">
        <v>96.77</v>
      </c>
      <c r="M1728" s="11" t="s">
        <v>3699</v>
      </c>
      <c r="N1728" s="41">
        <v>0</v>
      </c>
      <c r="O1728" s="42"/>
      <c r="P1728" s="43">
        <v>508440</v>
      </c>
      <c r="Q1728" s="41" t="s">
        <v>3700</v>
      </c>
      <c r="R1728" s="43">
        <v>-558000</v>
      </c>
      <c r="S1728" s="41">
        <v>0</v>
      </c>
      <c r="T1728" s="7" t="s">
        <v>3701</v>
      </c>
      <c r="U1728" s="46" t="s">
        <v>3702</v>
      </c>
      <c r="V1728" s="50">
        <v>28.13</v>
      </c>
      <c r="W1728" s="12">
        <v>45785</v>
      </c>
      <c r="X1728" s="12">
        <v>45782</v>
      </c>
      <c r="Y1728" s="47">
        <v>36974</v>
      </c>
      <c r="Z1728" s="42"/>
      <c r="AA1728" s="14">
        <v>45785</v>
      </c>
      <c r="AB1728" s="67" t="s">
        <v>83</v>
      </c>
      <c r="AC1728" s="47">
        <v>17</v>
      </c>
      <c r="AD1728" s="47" t="s">
        <v>133</v>
      </c>
      <c r="AE1728" s="13">
        <v>1084369000</v>
      </c>
      <c r="AF1728" s="47" t="s">
        <v>3703</v>
      </c>
      <c r="AG1728" t="str">
        <f t="shared" si="53"/>
        <v>ADA FOTO</v>
      </c>
    </row>
    <row r="1729" spans="1:33" ht="15.75" hidden="1" customHeight="1" thickBot="1">
      <c r="A1729" t="str">
        <f t="shared" si="52"/>
        <v>060221088129000</v>
      </c>
      <c r="B1729" s="41">
        <v>1723</v>
      </c>
      <c r="C1729" s="42" t="s">
        <v>3729</v>
      </c>
      <c r="D1729" s="7" t="s">
        <v>340</v>
      </c>
      <c r="E1729" s="41">
        <v>40</v>
      </c>
      <c r="F1729" s="43">
        <v>3000</v>
      </c>
      <c r="G1729" s="44">
        <v>40</v>
      </c>
      <c r="H1729" s="43">
        <v>2867</v>
      </c>
      <c r="I1729" s="43">
        <v>114680</v>
      </c>
      <c r="J1729" s="48">
        <v>114680</v>
      </c>
      <c r="K1729" s="49">
        <v>111500</v>
      </c>
      <c r="L1729" s="41">
        <v>102.85</v>
      </c>
      <c r="M1729" s="11" t="s">
        <v>3707</v>
      </c>
      <c r="N1729" s="41">
        <v>0</v>
      </c>
      <c r="O1729" s="42"/>
      <c r="P1729" s="43">
        <v>115040</v>
      </c>
      <c r="Q1729" s="41" t="s">
        <v>3700</v>
      </c>
      <c r="R1729" s="43">
        <v>-111500</v>
      </c>
      <c r="S1729" s="41">
        <v>0</v>
      </c>
      <c r="T1729" s="7" t="s">
        <v>3701</v>
      </c>
      <c r="U1729" s="46" t="s">
        <v>3711</v>
      </c>
      <c r="V1729" s="50">
        <v>1214.8</v>
      </c>
      <c r="W1729" s="12">
        <v>45785</v>
      </c>
      <c r="X1729" s="12">
        <v>45764</v>
      </c>
      <c r="Y1729" s="47">
        <v>21126</v>
      </c>
      <c r="Z1729" s="42"/>
      <c r="AA1729" s="14">
        <v>45785</v>
      </c>
      <c r="AB1729" s="67" t="s">
        <v>83</v>
      </c>
      <c r="AC1729" s="47">
        <v>17</v>
      </c>
      <c r="AD1729" s="47" t="s">
        <v>133</v>
      </c>
      <c r="AE1729" s="13">
        <v>1088129000</v>
      </c>
      <c r="AF1729" s="47" t="s">
        <v>3703</v>
      </c>
      <c r="AG1729" t="str">
        <f t="shared" si="53"/>
        <v>ADA FOTO</v>
      </c>
    </row>
    <row r="1730" spans="1:33" ht="15.75" hidden="1" customHeight="1" thickBot="1">
      <c r="A1730" t="str">
        <f t="shared" si="52"/>
        <v>060221088200000</v>
      </c>
      <c r="B1730" s="41">
        <v>1724</v>
      </c>
      <c r="C1730" s="42" t="s">
        <v>3730</v>
      </c>
      <c r="D1730" s="7" t="s">
        <v>370</v>
      </c>
      <c r="E1730" s="41">
        <v>40</v>
      </c>
      <c r="F1730" s="43">
        <v>2900</v>
      </c>
      <c r="G1730" s="44">
        <v>40</v>
      </c>
      <c r="H1730" s="43">
        <v>2835</v>
      </c>
      <c r="I1730" s="43">
        <v>113400</v>
      </c>
      <c r="J1730" s="48">
        <v>113400</v>
      </c>
      <c r="K1730" s="43">
        <v>106500</v>
      </c>
      <c r="L1730" s="41">
        <v>106.48</v>
      </c>
      <c r="M1730" s="11" t="s">
        <v>3707</v>
      </c>
      <c r="N1730" s="41">
        <v>0</v>
      </c>
      <c r="O1730" s="42"/>
      <c r="P1730" s="43">
        <v>109720</v>
      </c>
      <c r="Q1730" s="41" t="s">
        <v>3700</v>
      </c>
      <c r="R1730" s="43">
        <v>-106500</v>
      </c>
      <c r="S1730" s="41">
        <v>0</v>
      </c>
      <c r="T1730" s="7" t="s">
        <v>3701</v>
      </c>
      <c r="U1730" s="46" t="s">
        <v>3711</v>
      </c>
      <c r="V1730" s="41">
        <v>374.7</v>
      </c>
      <c r="W1730" s="12">
        <v>45785</v>
      </c>
      <c r="X1730" s="12">
        <v>45764</v>
      </c>
      <c r="Y1730" s="47">
        <v>21126</v>
      </c>
      <c r="Z1730" s="42"/>
      <c r="AA1730" s="14">
        <v>45785</v>
      </c>
      <c r="AB1730" s="67" t="s">
        <v>83</v>
      </c>
      <c r="AC1730" s="47">
        <v>17</v>
      </c>
      <c r="AD1730" s="47" t="s">
        <v>133</v>
      </c>
      <c r="AE1730" s="13">
        <v>1088200000</v>
      </c>
      <c r="AF1730" s="47" t="s">
        <v>3703</v>
      </c>
      <c r="AG1730" t="str">
        <f t="shared" si="53"/>
        <v>ADA FOTO</v>
      </c>
    </row>
    <row r="1731" spans="1:33" ht="15.75" hidden="1" customHeight="1" thickBot="1">
      <c r="A1731" t="str">
        <f t="shared" si="52"/>
        <v>060221088134000</v>
      </c>
      <c r="B1731" s="41">
        <v>1725</v>
      </c>
      <c r="C1731" s="42" t="s">
        <v>3731</v>
      </c>
      <c r="D1731" s="7" t="s">
        <v>346</v>
      </c>
      <c r="E1731" s="41">
        <v>40</v>
      </c>
      <c r="F1731" s="43">
        <v>2900</v>
      </c>
      <c r="G1731" s="44">
        <v>40</v>
      </c>
      <c r="H1731" s="43">
        <v>2835</v>
      </c>
      <c r="I1731" s="43">
        <v>113400</v>
      </c>
      <c r="J1731" s="48">
        <v>113400</v>
      </c>
      <c r="K1731" s="49">
        <v>106500</v>
      </c>
      <c r="L1731" s="41">
        <v>106.48</v>
      </c>
      <c r="M1731" s="11" t="s">
        <v>3707</v>
      </c>
      <c r="N1731" s="41">
        <v>0</v>
      </c>
      <c r="O1731" s="42"/>
      <c r="P1731" s="43">
        <v>109720</v>
      </c>
      <c r="Q1731" s="41" t="s">
        <v>3700</v>
      </c>
      <c r="R1731" s="43">
        <v>-106500</v>
      </c>
      <c r="S1731" s="41">
        <v>0</v>
      </c>
      <c r="T1731" s="7" t="s">
        <v>3701</v>
      </c>
      <c r="U1731" s="46" t="s">
        <v>3702</v>
      </c>
      <c r="V1731" s="50">
        <v>1333.6</v>
      </c>
      <c r="W1731" s="12">
        <v>45784</v>
      </c>
      <c r="X1731" s="12">
        <v>45742</v>
      </c>
      <c r="Y1731" s="47">
        <v>21126</v>
      </c>
      <c r="Z1731" s="42"/>
      <c r="AA1731" s="14">
        <v>45785</v>
      </c>
      <c r="AB1731" s="67" t="s">
        <v>83</v>
      </c>
      <c r="AC1731" s="47">
        <v>17</v>
      </c>
      <c r="AD1731" s="47" t="s">
        <v>133</v>
      </c>
      <c r="AE1731" s="13">
        <v>1088134000</v>
      </c>
      <c r="AF1731" s="47" t="s">
        <v>3703</v>
      </c>
      <c r="AG1731" t="str">
        <f t="shared" si="53"/>
        <v>ADA FOTO</v>
      </c>
    </row>
    <row r="1732" spans="1:33" ht="15.75" hidden="1" customHeight="1" thickBot="1">
      <c r="A1732" t="str">
        <f t="shared" si="52"/>
        <v>060221088137000</v>
      </c>
      <c r="B1732" s="41">
        <v>1726</v>
      </c>
      <c r="C1732" s="42" t="s">
        <v>3732</v>
      </c>
      <c r="D1732" s="7" t="s">
        <v>3569</v>
      </c>
      <c r="E1732" s="41">
        <v>24</v>
      </c>
      <c r="F1732" s="43">
        <v>4500</v>
      </c>
      <c r="G1732" s="44">
        <v>24</v>
      </c>
      <c r="H1732" s="43">
        <v>4283</v>
      </c>
      <c r="I1732" s="43">
        <v>102792</v>
      </c>
      <c r="J1732" s="45">
        <v>102792</v>
      </c>
      <c r="K1732" s="43">
        <v>97400</v>
      </c>
      <c r="L1732" s="41">
        <v>105.54</v>
      </c>
      <c r="M1732" s="11" t="s">
        <v>3707</v>
      </c>
      <c r="N1732" s="41">
        <v>0</v>
      </c>
      <c r="O1732" s="42"/>
      <c r="P1732" s="43">
        <v>100968</v>
      </c>
      <c r="Q1732" s="41" t="s">
        <v>3700</v>
      </c>
      <c r="R1732" s="43">
        <v>-97400</v>
      </c>
      <c r="S1732" s="41">
        <v>0</v>
      </c>
      <c r="T1732" s="7" t="s">
        <v>3701</v>
      </c>
      <c r="U1732" s="46" t="s">
        <v>3702</v>
      </c>
      <c r="V1732" s="41">
        <v>238.52</v>
      </c>
      <c r="W1732" s="12">
        <v>45784</v>
      </c>
      <c r="X1732" s="12">
        <v>45776</v>
      </c>
      <c r="Y1732" s="47">
        <v>21095</v>
      </c>
      <c r="Z1732" s="42"/>
      <c r="AA1732" s="14">
        <v>45785</v>
      </c>
      <c r="AB1732" s="67" t="s">
        <v>83</v>
      </c>
      <c r="AC1732" s="47">
        <v>17</v>
      </c>
      <c r="AD1732" s="47" t="s">
        <v>133</v>
      </c>
      <c r="AE1732" s="13">
        <v>1088137000</v>
      </c>
      <c r="AF1732" s="47" t="s">
        <v>3703</v>
      </c>
      <c r="AG1732" t="str">
        <f t="shared" si="53"/>
        <v>ADA FOTO</v>
      </c>
    </row>
    <row r="1733" spans="1:33" ht="15.75" hidden="1" customHeight="1" thickBot="1">
      <c r="A1733" t="str">
        <f t="shared" si="52"/>
        <v>060221035633000</v>
      </c>
      <c r="B1733" s="41">
        <v>1727</v>
      </c>
      <c r="C1733" s="42" t="s">
        <v>3733</v>
      </c>
      <c r="D1733" s="7" t="s">
        <v>208</v>
      </c>
      <c r="E1733" s="41">
        <v>20</v>
      </c>
      <c r="F1733" s="43">
        <v>7300</v>
      </c>
      <c r="G1733" s="44">
        <v>20</v>
      </c>
      <c r="H1733" s="43">
        <v>7050</v>
      </c>
      <c r="I1733" s="43">
        <v>141000</v>
      </c>
      <c r="J1733" s="45">
        <v>141000</v>
      </c>
      <c r="K1733" s="43">
        <v>140000</v>
      </c>
      <c r="L1733" s="41">
        <v>100.71</v>
      </c>
      <c r="M1733" s="11" t="s">
        <v>3707</v>
      </c>
      <c r="N1733" s="41">
        <v>0</v>
      </c>
      <c r="O1733" s="42"/>
      <c r="P1733" s="43">
        <v>138800</v>
      </c>
      <c r="Q1733" s="41" t="s">
        <v>3700</v>
      </c>
      <c r="R1733" s="43">
        <v>-140000</v>
      </c>
      <c r="S1733" s="41">
        <v>0</v>
      </c>
      <c r="T1733" s="7" t="s">
        <v>3701</v>
      </c>
      <c r="U1733" s="46" t="s">
        <v>3711</v>
      </c>
      <c r="V1733" s="41">
        <v>52.7</v>
      </c>
      <c r="W1733" s="12">
        <v>45785</v>
      </c>
      <c r="X1733" s="12">
        <v>45764</v>
      </c>
      <c r="Y1733" s="47">
        <v>40420</v>
      </c>
      <c r="Z1733" s="42"/>
      <c r="AA1733" s="14">
        <v>45785</v>
      </c>
      <c r="AB1733" s="67" t="s">
        <v>83</v>
      </c>
      <c r="AC1733" s="47">
        <v>17</v>
      </c>
      <c r="AD1733" s="47" t="s">
        <v>133</v>
      </c>
      <c r="AE1733" s="13">
        <v>1035633000</v>
      </c>
      <c r="AF1733" s="47" t="s">
        <v>3703</v>
      </c>
      <c r="AG1733" t="str">
        <f t="shared" si="53"/>
        <v>ADA FOTO</v>
      </c>
    </row>
    <row r="1734" spans="1:33" ht="15.75" hidden="1" customHeight="1" thickBot="1">
      <c r="A1734" t="str">
        <f t="shared" si="52"/>
        <v>060221035634000</v>
      </c>
      <c r="B1734" s="41">
        <v>1728</v>
      </c>
      <c r="C1734" s="42" t="s">
        <v>3734</v>
      </c>
      <c r="D1734" s="7" t="s">
        <v>214</v>
      </c>
      <c r="E1734" s="41">
        <v>20</v>
      </c>
      <c r="F1734" s="43">
        <v>9900</v>
      </c>
      <c r="G1734" s="44">
        <v>20</v>
      </c>
      <c r="H1734" s="43">
        <v>9800</v>
      </c>
      <c r="I1734" s="43">
        <v>196000</v>
      </c>
      <c r="J1734" s="45">
        <v>196000</v>
      </c>
      <c r="K1734" s="43">
        <v>195000</v>
      </c>
      <c r="L1734" s="41">
        <v>100.51</v>
      </c>
      <c r="M1734" s="11" t="s">
        <v>3707</v>
      </c>
      <c r="N1734" s="41">
        <v>0</v>
      </c>
      <c r="O1734" s="42"/>
      <c r="P1734" s="43">
        <v>193500</v>
      </c>
      <c r="Q1734" s="41" t="s">
        <v>3700</v>
      </c>
      <c r="R1734" s="43">
        <v>-195000</v>
      </c>
      <c r="S1734" s="41">
        <v>0</v>
      </c>
      <c r="T1734" s="7" t="s">
        <v>3701</v>
      </c>
      <c r="U1734" s="46" t="s">
        <v>3711</v>
      </c>
      <c r="V1734" s="41">
        <v>31.5</v>
      </c>
      <c r="W1734" s="12">
        <v>45784</v>
      </c>
      <c r="X1734" s="12">
        <v>45721</v>
      </c>
      <c r="Y1734" s="47">
        <v>40420</v>
      </c>
      <c r="Z1734" s="42"/>
      <c r="AA1734" s="14">
        <v>45785</v>
      </c>
      <c r="AB1734" s="67" t="s">
        <v>83</v>
      </c>
      <c r="AC1734" s="47">
        <v>17</v>
      </c>
      <c r="AD1734" s="47" t="s">
        <v>133</v>
      </c>
      <c r="AE1734" s="13">
        <v>1035634000</v>
      </c>
      <c r="AF1734" s="47" t="s">
        <v>3703</v>
      </c>
      <c r="AG1734" t="str">
        <f t="shared" si="53"/>
        <v>ADA FOTO</v>
      </c>
    </row>
    <row r="1735" spans="1:33" ht="15.75" hidden="1" customHeight="1" thickBot="1">
      <c r="A1735" t="str">
        <f t="shared" ref="A1735:A1798" si="54">AB1735&amp;AE1735</f>
        <v>060221088171000</v>
      </c>
      <c r="B1735" s="41">
        <v>1729</v>
      </c>
      <c r="C1735" s="42" t="s">
        <v>3735</v>
      </c>
      <c r="D1735" s="7" t="s">
        <v>358</v>
      </c>
      <c r="E1735" s="41">
        <v>40</v>
      </c>
      <c r="F1735" s="43">
        <v>3000</v>
      </c>
      <c r="G1735" s="44">
        <v>40</v>
      </c>
      <c r="H1735" s="43">
        <v>2810</v>
      </c>
      <c r="I1735" s="43">
        <v>112400</v>
      </c>
      <c r="J1735" s="45">
        <v>112400</v>
      </c>
      <c r="K1735" s="43">
        <v>114250</v>
      </c>
      <c r="L1735" s="41">
        <v>98.38</v>
      </c>
      <c r="M1735" s="11" t="s">
        <v>3699</v>
      </c>
      <c r="N1735" s="41">
        <v>0</v>
      </c>
      <c r="O1735" s="42"/>
      <c r="P1735" s="43">
        <v>111560</v>
      </c>
      <c r="Q1735" s="41" t="s">
        <v>3700</v>
      </c>
      <c r="R1735" s="43">
        <v>-114250</v>
      </c>
      <c r="S1735" s="41">
        <v>0</v>
      </c>
      <c r="T1735" s="7" t="s">
        <v>3701</v>
      </c>
      <c r="U1735" s="46" t="s">
        <v>3711</v>
      </c>
      <c r="V1735" s="50">
        <v>39.33</v>
      </c>
      <c r="W1735" s="12">
        <v>45784</v>
      </c>
      <c r="X1735" s="12">
        <v>45782</v>
      </c>
      <c r="Y1735" s="47">
        <v>22989</v>
      </c>
      <c r="Z1735" s="42"/>
      <c r="AA1735" s="14">
        <v>45785</v>
      </c>
      <c r="AB1735" s="67" t="s">
        <v>83</v>
      </c>
      <c r="AC1735" s="47">
        <v>17</v>
      </c>
      <c r="AD1735" s="47" t="s">
        <v>133</v>
      </c>
      <c r="AE1735" s="13">
        <v>1088171000</v>
      </c>
      <c r="AF1735" s="47" t="s">
        <v>3703</v>
      </c>
      <c r="AG1735" t="str">
        <f t="shared" ref="AG1735:AG1798" si="55">IF(LEFT(M1735,1)="*","ADA FOTO","TIDAK ADA")</f>
        <v>ADA FOTO</v>
      </c>
    </row>
    <row r="1736" spans="1:33" ht="15.75" hidden="1" customHeight="1" thickBot="1">
      <c r="A1736" t="str">
        <f t="shared" si="54"/>
        <v>060221088175000</v>
      </c>
      <c r="B1736" s="41">
        <v>1730</v>
      </c>
      <c r="C1736" s="42" t="s">
        <v>3736</v>
      </c>
      <c r="D1736" s="7" t="s">
        <v>364</v>
      </c>
      <c r="E1736" s="41">
        <v>40</v>
      </c>
      <c r="F1736" s="43">
        <v>2900</v>
      </c>
      <c r="G1736" s="44">
        <v>40</v>
      </c>
      <c r="H1736" s="43">
        <v>2700</v>
      </c>
      <c r="I1736" s="43">
        <v>108000</v>
      </c>
      <c r="J1736" s="45">
        <v>108000</v>
      </c>
      <c r="K1736" s="43">
        <v>109000</v>
      </c>
      <c r="L1736" s="41">
        <v>99.08</v>
      </c>
      <c r="M1736" s="11" t="s">
        <v>3699</v>
      </c>
      <c r="N1736" s="41">
        <v>0</v>
      </c>
      <c r="O1736" s="42"/>
      <c r="P1736" s="43">
        <v>106200</v>
      </c>
      <c r="Q1736" s="41" t="s">
        <v>3700</v>
      </c>
      <c r="R1736" s="43">
        <v>-109000</v>
      </c>
      <c r="S1736" s="41">
        <v>0</v>
      </c>
      <c r="T1736" s="7" t="s">
        <v>3701</v>
      </c>
      <c r="U1736" s="46" t="s">
        <v>3702</v>
      </c>
      <c r="V1736" s="41">
        <v>39.83</v>
      </c>
      <c r="W1736" s="12">
        <v>45784</v>
      </c>
      <c r="X1736" s="12">
        <v>45771</v>
      </c>
      <c r="Y1736" s="47">
        <v>22989</v>
      </c>
      <c r="Z1736" s="42"/>
      <c r="AA1736" s="14">
        <v>45785</v>
      </c>
      <c r="AB1736" s="67" t="s">
        <v>83</v>
      </c>
      <c r="AC1736" s="47">
        <v>17</v>
      </c>
      <c r="AD1736" s="47" t="s">
        <v>133</v>
      </c>
      <c r="AE1736" s="13">
        <v>1088175000</v>
      </c>
      <c r="AF1736" s="47" t="s">
        <v>3703</v>
      </c>
      <c r="AG1736" t="str">
        <f t="shared" si="55"/>
        <v>ADA FOTO</v>
      </c>
    </row>
    <row r="1737" spans="1:33" ht="15.75" hidden="1" customHeight="1" thickBot="1">
      <c r="A1737" t="str">
        <f t="shared" si="54"/>
        <v>060221137215000</v>
      </c>
      <c r="B1737" s="41">
        <v>1731</v>
      </c>
      <c r="C1737" s="42" t="s">
        <v>3737</v>
      </c>
      <c r="D1737" s="7" t="s">
        <v>3594</v>
      </c>
      <c r="E1737" s="41">
        <v>42</v>
      </c>
      <c r="F1737" s="43">
        <v>9300</v>
      </c>
      <c r="G1737" s="44">
        <v>0</v>
      </c>
      <c r="H1737" s="43">
        <v>0</v>
      </c>
      <c r="I1737" s="43">
        <v>390600</v>
      </c>
      <c r="J1737" s="45">
        <v>390600</v>
      </c>
      <c r="K1737" s="43">
        <v>366900</v>
      </c>
      <c r="L1737" s="41">
        <v>106.46</v>
      </c>
      <c r="M1737" s="11" t="s">
        <v>3707</v>
      </c>
      <c r="N1737" s="41">
        <v>0</v>
      </c>
      <c r="O1737" s="42"/>
      <c r="P1737" s="43">
        <v>378714</v>
      </c>
      <c r="Q1737" s="41" t="s">
        <v>3700</v>
      </c>
      <c r="R1737" s="43">
        <v>-366900</v>
      </c>
      <c r="S1737" s="41">
        <v>0</v>
      </c>
      <c r="T1737" s="7" t="s">
        <v>3701</v>
      </c>
      <c r="U1737" s="46" t="s">
        <v>3702</v>
      </c>
      <c r="V1737" s="41">
        <v>9.44</v>
      </c>
      <c r="W1737" s="12">
        <v>45784</v>
      </c>
      <c r="X1737" s="12">
        <v>45726</v>
      </c>
      <c r="Y1737" s="47">
        <v>28031</v>
      </c>
      <c r="Z1737" s="42">
        <v>0</v>
      </c>
      <c r="AA1737" s="14">
        <v>45785</v>
      </c>
      <c r="AB1737" s="67" t="s">
        <v>83</v>
      </c>
      <c r="AC1737" s="47">
        <v>19</v>
      </c>
      <c r="AD1737" s="47" t="s">
        <v>133</v>
      </c>
      <c r="AE1737" s="13">
        <v>1137215000</v>
      </c>
      <c r="AF1737" s="47" t="s">
        <v>3703</v>
      </c>
      <c r="AG1737" t="str">
        <f t="shared" si="55"/>
        <v>ADA FOTO</v>
      </c>
    </row>
    <row r="1738" spans="1:33" ht="15.75" hidden="1" customHeight="1" thickBot="1">
      <c r="A1738" t="str">
        <f t="shared" si="54"/>
        <v>060221089525000</v>
      </c>
      <c r="B1738" s="41">
        <v>1732</v>
      </c>
      <c r="C1738" s="42" t="s">
        <v>3738</v>
      </c>
      <c r="D1738" s="7" t="s">
        <v>2549</v>
      </c>
      <c r="E1738" s="41">
        <v>144</v>
      </c>
      <c r="F1738" s="43">
        <v>4400</v>
      </c>
      <c r="G1738" s="44">
        <v>0</v>
      </c>
      <c r="H1738" s="43">
        <v>0</v>
      </c>
      <c r="I1738" s="43">
        <v>633600</v>
      </c>
      <c r="J1738" s="45">
        <v>633600</v>
      </c>
      <c r="K1738" s="43">
        <v>691200</v>
      </c>
      <c r="L1738" s="41">
        <v>91.67</v>
      </c>
      <c r="M1738" s="11" t="s">
        <v>3699</v>
      </c>
      <c r="N1738" s="41">
        <v>0</v>
      </c>
      <c r="O1738" s="42"/>
      <c r="P1738" s="43">
        <v>554112</v>
      </c>
      <c r="Q1738" s="41" t="s">
        <v>3700</v>
      </c>
      <c r="R1738" s="43">
        <v>-691200</v>
      </c>
      <c r="S1738" s="41">
        <v>0</v>
      </c>
      <c r="T1738" s="7" t="s">
        <v>3701</v>
      </c>
      <c r="U1738" s="46" t="s">
        <v>3711</v>
      </c>
      <c r="V1738" s="50">
        <v>15.76</v>
      </c>
      <c r="W1738" s="12">
        <v>45784</v>
      </c>
      <c r="X1738" s="12">
        <v>45565</v>
      </c>
      <c r="Y1738" s="47">
        <v>28031</v>
      </c>
      <c r="Z1738" s="42">
        <v>0</v>
      </c>
      <c r="AA1738" s="14">
        <v>45785</v>
      </c>
      <c r="AB1738" s="67" t="s">
        <v>83</v>
      </c>
      <c r="AC1738" s="47">
        <v>19</v>
      </c>
      <c r="AD1738" s="47" t="s">
        <v>133</v>
      </c>
      <c r="AE1738" s="13">
        <v>1089525000</v>
      </c>
      <c r="AF1738" s="47" t="s">
        <v>3703</v>
      </c>
      <c r="AG1738" t="str">
        <f t="shared" si="55"/>
        <v>ADA FOTO</v>
      </c>
    </row>
    <row r="1739" spans="1:33" ht="15.75" hidden="1" customHeight="1" thickBot="1">
      <c r="A1739" t="str">
        <f t="shared" si="54"/>
        <v>060221118289000</v>
      </c>
      <c r="B1739" s="41">
        <v>1733</v>
      </c>
      <c r="C1739" s="42" t="s">
        <v>3739</v>
      </c>
      <c r="D1739" s="7" t="s">
        <v>2575</v>
      </c>
      <c r="E1739" s="41">
        <v>12</v>
      </c>
      <c r="F1739" s="43">
        <v>27600</v>
      </c>
      <c r="G1739" s="44">
        <v>0</v>
      </c>
      <c r="H1739" s="43">
        <v>0</v>
      </c>
      <c r="I1739" s="43">
        <v>331200</v>
      </c>
      <c r="J1739" s="45">
        <v>331200</v>
      </c>
      <c r="K1739" s="43">
        <v>313700</v>
      </c>
      <c r="L1739" s="41">
        <v>105.58</v>
      </c>
      <c r="M1739" s="11" t="s">
        <v>3707</v>
      </c>
      <c r="N1739" s="41">
        <v>0</v>
      </c>
      <c r="O1739" s="42"/>
      <c r="P1739" s="43">
        <v>364080</v>
      </c>
      <c r="Q1739" s="41" t="s">
        <v>3700</v>
      </c>
      <c r="R1739" s="43">
        <v>-313700</v>
      </c>
      <c r="S1739" s="41">
        <v>0</v>
      </c>
      <c r="T1739" s="7" t="s">
        <v>3701</v>
      </c>
      <c r="U1739" s="46" t="s">
        <v>3702</v>
      </c>
      <c r="V1739" s="41">
        <v>4.22</v>
      </c>
      <c r="W1739" s="12">
        <v>45784</v>
      </c>
      <c r="X1739" s="12">
        <v>45768</v>
      </c>
      <c r="Y1739" s="47">
        <v>28032</v>
      </c>
      <c r="Z1739" s="42">
        <v>0</v>
      </c>
      <c r="AA1739" s="14">
        <v>45785</v>
      </c>
      <c r="AB1739" s="67" t="s">
        <v>83</v>
      </c>
      <c r="AC1739" s="47">
        <v>19</v>
      </c>
      <c r="AD1739" s="47" t="s">
        <v>133</v>
      </c>
      <c r="AE1739" s="13">
        <v>1118289000</v>
      </c>
      <c r="AF1739" s="47" t="s">
        <v>3703</v>
      </c>
      <c r="AG1739" t="str">
        <f t="shared" si="55"/>
        <v>ADA FOTO</v>
      </c>
    </row>
    <row r="1740" spans="1:33" ht="15.75" hidden="1" customHeight="1" thickBot="1">
      <c r="A1740" t="str">
        <f t="shared" si="54"/>
        <v>060221053801000</v>
      </c>
      <c r="B1740" s="41">
        <v>1734</v>
      </c>
      <c r="C1740" s="42" t="s">
        <v>3740</v>
      </c>
      <c r="D1740" s="7" t="s">
        <v>2504</v>
      </c>
      <c r="E1740" s="41">
        <v>12</v>
      </c>
      <c r="F1740" s="43">
        <v>53800</v>
      </c>
      <c r="G1740" s="44">
        <v>0</v>
      </c>
      <c r="H1740" s="43">
        <v>0</v>
      </c>
      <c r="I1740" s="43">
        <v>645600</v>
      </c>
      <c r="J1740" s="45">
        <v>645600</v>
      </c>
      <c r="K1740" s="43">
        <v>606000</v>
      </c>
      <c r="L1740" s="41">
        <v>106.53</v>
      </c>
      <c r="M1740" s="11" t="s">
        <v>3707</v>
      </c>
      <c r="N1740" s="41">
        <v>0</v>
      </c>
      <c r="O1740" s="42"/>
      <c r="P1740" s="43">
        <v>555240</v>
      </c>
      <c r="Q1740" s="41" t="s">
        <v>3700</v>
      </c>
      <c r="R1740" s="43">
        <v>-606000</v>
      </c>
      <c r="S1740" s="41">
        <v>0</v>
      </c>
      <c r="T1740" s="7" t="s">
        <v>3701</v>
      </c>
      <c r="U1740" s="46" t="s">
        <v>3702</v>
      </c>
      <c r="V1740" s="50">
        <v>0.52</v>
      </c>
      <c r="W1740" s="12">
        <v>45784</v>
      </c>
      <c r="X1740" s="12">
        <v>45777</v>
      </c>
      <c r="Y1740" s="47">
        <v>21755</v>
      </c>
      <c r="Z1740" s="42">
        <v>0</v>
      </c>
      <c r="AA1740" s="14">
        <v>45785</v>
      </c>
      <c r="AB1740" s="67" t="s">
        <v>83</v>
      </c>
      <c r="AC1740" s="47">
        <v>19</v>
      </c>
      <c r="AD1740" s="47" t="s">
        <v>133</v>
      </c>
      <c r="AE1740" s="13">
        <v>1053801000</v>
      </c>
      <c r="AF1740" s="47" t="s">
        <v>3703</v>
      </c>
      <c r="AG1740" t="str">
        <f t="shared" si="55"/>
        <v>ADA FOTO</v>
      </c>
    </row>
    <row r="1741" spans="1:33" ht="15.75" hidden="1" customHeight="1" thickBot="1">
      <c r="A1741" t="str">
        <f t="shared" si="54"/>
        <v>060221066078000</v>
      </c>
      <c r="B1741" s="41">
        <v>1735</v>
      </c>
      <c r="C1741" s="42" t="s">
        <v>3741</v>
      </c>
      <c r="D1741" s="7" t="s">
        <v>2514</v>
      </c>
      <c r="E1741" s="41">
        <v>42</v>
      </c>
      <c r="F1741" s="43">
        <v>9200</v>
      </c>
      <c r="G1741" s="44">
        <v>0</v>
      </c>
      <c r="H1741" s="43">
        <v>0</v>
      </c>
      <c r="I1741" s="43">
        <v>386400</v>
      </c>
      <c r="J1741" s="48">
        <v>386400</v>
      </c>
      <c r="K1741" s="43">
        <v>385800</v>
      </c>
      <c r="L1741" s="41">
        <v>100.16</v>
      </c>
      <c r="M1741" s="11" t="s">
        <v>3707</v>
      </c>
      <c r="N1741" s="41">
        <v>0</v>
      </c>
      <c r="O1741" s="42"/>
      <c r="P1741" s="43">
        <v>369852</v>
      </c>
      <c r="Q1741" s="41" t="s">
        <v>3700</v>
      </c>
      <c r="R1741" s="43">
        <v>-385800</v>
      </c>
      <c r="S1741" s="41">
        <v>0</v>
      </c>
      <c r="T1741" s="7" t="s">
        <v>3701</v>
      </c>
      <c r="U1741" s="46" t="s">
        <v>3702</v>
      </c>
      <c r="V1741" s="50">
        <v>3.28</v>
      </c>
      <c r="W1741" s="12">
        <v>45784</v>
      </c>
      <c r="X1741" s="12">
        <v>45768</v>
      </c>
      <c r="Y1741" s="47">
        <v>21755</v>
      </c>
      <c r="Z1741" s="42">
        <v>0</v>
      </c>
      <c r="AA1741" s="14">
        <v>45785</v>
      </c>
      <c r="AB1741" s="67" t="s">
        <v>83</v>
      </c>
      <c r="AC1741" s="47">
        <v>19</v>
      </c>
      <c r="AD1741" s="47" t="s">
        <v>133</v>
      </c>
      <c r="AE1741" s="13">
        <v>1066078000</v>
      </c>
      <c r="AF1741" s="47" t="s">
        <v>3703</v>
      </c>
      <c r="AG1741" t="str">
        <f t="shared" si="55"/>
        <v>ADA FOTO</v>
      </c>
    </row>
    <row r="1742" spans="1:33" ht="15.75" hidden="1" customHeight="1" thickBot="1">
      <c r="A1742" t="str">
        <f t="shared" si="54"/>
        <v>060221089541000</v>
      </c>
      <c r="B1742" s="41">
        <v>1736</v>
      </c>
      <c r="C1742" s="42" t="s">
        <v>3742</v>
      </c>
      <c r="D1742" s="7" t="s">
        <v>2554</v>
      </c>
      <c r="E1742" s="41">
        <v>144</v>
      </c>
      <c r="F1742" s="43">
        <v>4900</v>
      </c>
      <c r="G1742" s="44">
        <v>0</v>
      </c>
      <c r="H1742" s="43">
        <v>0</v>
      </c>
      <c r="I1742" s="43">
        <v>705600</v>
      </c>
      <c r="J1742" s="45">
        <v>705600</v>
      </c>
      <c r="K1742" s="43">
        <v>638000</v>
      </c>
      <c r="L1742" s="41">
        <v>110.6</v>
      </c>
      <c r="M1742" s="11" t="s">
        <v>3707</v>
      </c>
      <c r="N1742" s="41">
        <v>0</v>
      </c>
      <c r="O1742" s="42"/>
      <c r="P1742" s="43">
        <v>610272</v>
      </c>
      <c r="Q1742" s="41" t="s">
        <v>3700</v>
      </c>
      <c r="R1742" s="43">
        <v>-638000</v>
      </c>
      <c r="S1742" s="41">
        <v>0</v>
      </c>
      <c r="T1742" s="7" t="s">
        <v>3701</v>
      </c>
      <c r="U1742" s="46" t="s">
        <v>3711</v>
      </c>
      <c r="V1742" s="41">
        <v>44.97</v>
      </c>
      <c r="W1742" s="12">
        <v>45783</v>
      </c>
      <c r="X1742" s="12">
        <v>45772</v>
      </c>
      <c r="Y1742" s="47">
        <v>28331</v>
      </c>
      <c r="Z1742" s="42">
        <v>0</v>
      </c>
      <c r="AA1742" s="14">
        <v>45785</v>
      </c>
      <c r="AB1742" s="67" t="s">
        <v>83</v>
      </c>
      <c r="AC1742" s="47">
        <v>19</v>
      </c>
      <c r="AD1742" s="47" t="s">
        <v>133</v>
      </c>
      <c r="AE1742" s="13">
        <v>1089541000</v>
      </c>
      <c r="AF1742" s="47" t="s">
        <v>3703</v>
      </c>
      <c r="AG1742" t="str">
        <f t="shared" si="55"/>
        <v>ADA FOTO</v>
      </c>
    </row>
    <row r="1743" spans="1:33" ht="15.75" hidden="1" customHeight="1" thickBot="1">
      <c r="A1743" t="str">
        <f t="shared" si="54"/>
        <v>060221065842000</v>
      </c>
      <c r="B1743" s="41">
        <v>1737</v>
      </c>
      <c r="C1743" s="42" t="s">
        <v>3743</v>
      </c>
      <c r="D1743" s="7" t="s">
        <v>2509</v>
      </c>
      <c r="E1743" s="41">
        <v>48</v>
      </c>
      <c r="F1743" s="43">
        <v>12700</v>
      </c>
      <c r="G1743" s="44">
        <v>0</v>
      </c>
      <c r="H1743" s="43">
        <v>0</v>
      </c>
      <c r="I1743" s="43">
        <v>609600</v>
      </c>
      <c r="J1743" s="45">
        <v>609600</v>
      </c>
      <c r="K1743" s="43">
        <v>630400</v>
      </c>
      <c r="L1743" s="41">
        <v>96.7</v>
      </c>
      <c r="M1743" s="11" t="s">
        <v>3699</v>
      </c>
      <c r="N1743" s="41">
        <v>0</v>
      </c>
      <c r="O1743" s="42"/>
      <c r="P1743" s="43">
        <v>602352</v>
      </c>
      <c r="Q1743" s="41" t="s">
        <v>3700</v>
      </c>
      <c r="R1743" s="43">
        <v>-630400</v>
      </c>
      <c r="S1743" s="41">
        <v>0</v>
      </c>
      <c r="T1743" s="7" t="s">
        <v>3701</v>
      </c>
      <c r="U1743" s="46" t="s">
        <v>3711</v>
      </c>
      <c r="V1743" s="41">
        <v>13.11</v>
      </c>
      <c r="W1743" s="12">
        <v>45784</v>
      </c>
      <c r="X1743" s="12">
        <v>45771</v>
      </c>
      <c r="Y1743" s="47">
        <v>28331</v>
      </c>
      <c r="Z1743" s="42">
        <v>0</v>
      </c>
      <c r="AA1743" s="14">
        <v>45785</v>
      </c>
      <c r="AB1743" s="67" t="s">
        <v>83</v>
      </c>
      <c r="AC1743" s="47">
        <v>19</v>
      </c>
      <c r="AD1743" s="47" t="s">
        <v>133</v>
      </c>
      <c r="AE1743" s="13">
        <v>1065842000</v>
      </c>
      <c r="AF1743" s="47" t="s">
        <v>3703</v>
      </c>
      <c r="AG1743" t="str">
        <f t="shared" si="55"/>
        <v>ADA FOTO</v>
      </c>
    </row>
    <row r="1744" spans="1:33" ht="15.75" hidden="1" customHeight="1" thickBot="1">
      <c r="A1744" t="str">
        <f t="shared" si="54"/>
        <v>060221038533000</v>
      </c>
      <c r="B1744" s="41">
        <v>1738</v>
      </c>
      <c r="C1744" s="42" t="s">
        <v>3744</v>
      </c>
      <c r="D1744" s="7" t="s">
        <v>2499</v>
      </c>
      <c r="E1744" s="41">
        <v>12</v>
      </c>
      <c r="F1744" s="43">
        <v>25100</v>
      </c>
      <c r="G1744" s="44">
        <v>0</v>
      </c>
      <c r="H1744" s="43">
        <v>0</v>
      </c>
      <c r="I1744" s="43">
        <v>301200</v>
      </c>
      <c r="J1744" s="48">
        <v>301200</v>
      </c>
      <c r="K1744" s="43">
        <v>301200</v>
      </c>
      <c r="L1744" s="41">
        <v>100</v>
      </c>
      <c r="M1744" s="11" t="s">
        <v>3705</v>
      </c>
      <c r="N1744" s="41">
        <v>0</v>
      </c>
      <c r="O1744" s="42"/>
      <c r="P1744" s="43">
        <v>269652</v>
      </c>
      <c r="Q1744" s="41" t="s">
        <v>3700</v>
      </c>
      <c r="R1744" s="43">
        <v>-301200</v>
      </c>
      <c r="S1744" s="41">
        <v>0</v>
      </c>
      <c r="T1744" s="7" t="s">
        <v>3701</v>
      </c>
      <c r="U1744" s="46" t="s">
        <v>3711</v>
      </c>
      <c r="V1744" s="41">
        <v>1.44</v>
      </c>
      <c r="W1744" s="12">
        <v>45784</v>
      </c>
      <c r="X1744" s="12">
        <v>45519</v>
      </c>
      <c r="Y1744" s="47">
        <v>28031</v>
      </c>
      <c r="Z1744" s="42">
        <v>0</v>
      </c>
      <c r="AA1744" s="14">
        <v>45785</v>
      </c>
      <c r="AB1744" s="67" t="s">
        <v>83</v>
      </c>
      <c r="AC1744" s="47">
        <v>19</v>
      </c>
      <c r="AD1744" s="47" t="s">
        <v>133</v>
      </c>
      <c r="AE1744" s="13">
        <v>1038533000</v>
      </c>
      <c r="AF1744" s="47" t="s">
        <v>3703</v>
      </c>
      <c r="AG1744" t="str">
        <f t="shared" si="55"/>
        <v>ADA FOTO</v>
      </c>
    </row>
    <row r="1745" spans="1:33" ht="15.75" hidden="1" customHeight="1" thickBot="1">
      <c r="A1745" t="str">
        <f t="shared" si="54"/>
        <v>060221001860000</v>
      </c>
      <c r="B1745" s="41">
        <v>1739</v>
      </c>
      <c r="C1745" s="42" t="s">
        <v>3745</v>
      </c>
      <c r="D1745" s="7" t="s">
        <v>2488</v>
      </c>
      <c r="E1745" s="41">
        <v>30</v>
      </c>
      <c r="F1745" s="43">
        <v>48200</v>
      </c>
      <c r="G1745" s="44">
        <v>30</v>
      </c>
      <c r="H1745" s="43">
        <v>47800</v>
      </c>
      <c r="I1745" s="43">
        <v>1434000</v>
      </c>
      <c r="J1745" s="45">
        <v>1434000</v>
      </c>
      <c r="K1745" s="43">
        <v>1275000</v>
      </c>
      <c r="L1745" s="41">
        <v>112.47</v>
      </c>
      <c r="M1745" s="11" t="s">
        <v>3707</v>
      </c>
      <c r="N1745" s="41">
        <v>0</v>
      </c>
      <c r="O1745" s="42"/>
      <c r="P1745" s="43">
        <v>1320240</v>
      </c>
      <c r="Q1745" s="41" t="s">
        <v>3700</v>
      </c>
      <c r="R1745" s="43">
        <v>-1275000</v>
      </c>
      <c r="S1745" s="41">
        <v>0</v>
      </c>
      <c r="T1745" s="7" t="s">
        <v>3701</v>
      </c>
      <c r="U1745" s="46" t="s">
        <v>3702</v>
      </c>
      <c r="V1745" s="41">
        <v>4.18</v>
      </c>
      <c r="W1745" s="12">
        <v>45783</v>
      </c>
      <c r="X1745" s="12">
        <v>45783</v>
      </c>
      <c r="Y1745" s="47">
        <v>40366</v>
      </c>
      <c r="Z1745" s="42">
        <v>0</v>
      </c>
      <c r="AA1745" s="14">
        <v>45785</v>
      </c>
      <c r="AB1745" s="67" t="s">
        <v>83</v>
      </c>
      <c r="AC1745" s="47">
        <v>19</v>
      </c>
      <c r="AD1745" s="47" t="s">
        <v>133</v>
      </c>
      <c r="AE1745" s="13">
        <v>1001860000</v>
      </c>
      <c r="AF1745" s="47" t="s">
        <v>3703</v>
      </c>
      <c r="AG1745" t="str">
        <f t="shared" si="55"/>
        <v>ADA FOTO</v>
      </c>
    </row>
    <row r="1746" spans="1:33" ht="15.75" hidden="1" customHeight="1" thickBot="1">
      <c r="A1746" t="str">
        <f t="shared" si="54"/>
        <v>060221072188000</v>
      </c>
      <c r="B1746" s="41">
        <v>1740</v>
      </c>
      <c r="C1746" s="42" t="s">
        <v>3746</v>
      </c>
      <c r="D1746" s="7" t="s">
        <v>2524</v>
      </c>
      <c r="E1746" s="41">
        <v>42</v>
      </c>
      <c r="F1746" s="43">
        <v>9500</v>
      </c>
      <c r="G1746" s="44">
        <v>0</v>
      </c>
      <c r="H1746" s="43">
        <v>0</v>
      </c>
      <c r="I1746" s="43">
        <v>399000</v>
      </c>
      <c r="J1746" s="45">
        <v>399000</v>
      </c>
      <c r="K1746" s="43">
        <v>386500</v>
      </c>
      <c r="L1746" s="41">
        <v>103.23</v>
      </c>
      <c r="M1746" s="11" t="s">
        <v>3707</v>
      </c>
      <c r="N1746" s="41">
        <v>0</v>
      </c>
      <c r="O1746" s="42"/>
      <c r="P1746" s="43">
        <v>378714</v>
      </c>
      <c r="Q1746" s="41" t="s">
        <v>3700</v>
      </c>
      <c r="R1746" s="43">
        <v>-386500</v>
      </c>
      <c r="S1746" s="41">
        <v>0</v>
      </c>
      <c r="T1746" s="7" t="s">
        <v>3701</v>
      </c>
      <c r="U1746" s="46" t="s">
        <v>3711</v>
      </c>
      <c r="V1746" s="41">
        <v>0.36</v>
      </c>
      <c r="W1746" s="12">
        <v>45759</v>
      </c>
      <c r="X1746" s="12">
        <v>45735</v>
      </c>
      <c r="Y1746" s="47">
        <v>28031</v>
      </c>
      <c r="Z1746" s="42">
        <v>0</v>
      </c>
      <c r="AA1746" s="14">
        <v>45785</v>
      </c>
      <c r="AB1746" s="67" t="s">
        <v>83</v>
      </c>
      <c r="AC1746" s="47">
        <v>19</v>
      </c>
      <c r="AD1746" s="47" t="s">
        <v>133</v>
      </c>
      <c r="AE1746" s="13">
        <v>1072188000</v>
      </c>
      <c r="AF1746" s="47" t="s">
        <v>3703</v>
      </c>
      <c r="AG1746" t="str">
        <f t="shared" si="55"/>
        <v>ADA FOTO</v>
      </c>
    </row>
    <row r="1747" spans="1:33" ht="15.75" hidden="1" customHeight="1" thickBot="1">
      <c r="A1747" t="str">
        <f t="shared" si="54"/>
        <v>060221059614000</v>
      </c>
      <c r="B1747" s="41">
        <v>1741</v>
      </c>
      <c r="C1747" s="42" t="s">
        <v>3747</v>
      </c>
      <c r="D1747" s="7" t="s">
        <v>3748</v>
      </c>
      <c r="E1747" s="41">
        <v>6</v>
      </c>
      <c r="F1747" s="43">
        <v>46500</v>
      </c>
      <c r="G1747" s="44">
        <v>0</v>
      </c>
      <c r="H1747" s="41">
        <v>0</v>
      </c>
      <c r="I1747" s="43">
        <v>279000</v>
      </c>
      <c r="J1747" s="45">
        <v>279000</v>
      </c>
      <c r="K1747" s="43">
        <v>262500</v>
      </c>
      <c r="L1747" s="41">
        <v>106.29</v>
      </c>
      <c r="M1747" s="11" t="s">
        <v>3707</v>
      </c>
      <c r="N1747" s="41">
        <v>0</v>
      </c>
      <c r="O1747" s="42"/>
      <c r="P1747" s="43">
        <v>273420</v>
      </c>
      <c r="Q1747" s="41" t="s">
        <v>3700</v>
      </c>
      <c r="R1747" s="43">
        <v>-262500</v>
      </c>
      <c r="S1747" s="41">
        <v>0</v>
      </c>
      <c r="T1747" s="7" t="s">
        <v>3701</v>
      </c>
      <c r="U1747" s="46" t="s">
        <v>3702</v>
      </c>
      <c r="V1747" s="41">
        <v>24.33</v>
      </c>
      <c r="W1747" s="12">
        <v>45785</v>
      </c>
      <c r="X1747" s="12">
        <v>45737</v>
      </c>
      <c r="Y1747" s="47">
        <v>22576</v>
      </c>
      <c r="Z1747" s="42"/>
      <c r="AA1747" s="14">
        <v>45785</v>
      </c>
      <c r="AB1747" s="67" t="s">
        <v>83</v>
      </c>
      <c r="AC1747" s="47">
        <v>21</v>
      </c>
      <c r="AD1747" s="47" t="s">
        <v>133</v>
      </c>
      <c r="AE1747" s="13">
        <v>1059614000</v>
      </c>
      <c r="AF1747" s="47" t="s">
        <v>3703</v>
      </c>
      <c r="AG1747" t="str">
        <f t="shared" si="55"/>
        <v>ADA FOTO</v>
      </c>
    </row>
    <row r="1748" spans="1:33" ht="15.75" hidden="1" customHeight="1" thickBot="1">
      <c r="A1748" t="str">
        <f t="shared" si="54"/>
        <v>060221092661000</v>
      </c>
      <c r="B1748" s="41">
        <v>1742</v>
      </c>
      <c r="C1748" s="42" t="s">
        <v>3749</v>
      </c>
      <c r="D1748" s="7" t="s">
        <v>400</v>
      </c>
      <c r="E1748" s="41">
        <v>12</v>
      </c>
      <c r="F1748" s="43">
        <v>9800</v>
      </c>
      <c r="G1748" s="44">
        <v>12</v>
      </c>
      <c r="H1748" s="43">
        <v>9500</v>
      </c>
      <c r="I1748" s="43">
        <v>114000</v>
      </c>
      <c r="J1748" s="45">
        <v>114000</v>
      </c>
      <c r="K1748" s="43">
        <v>114050</v>
      </c>
      <c r="L1748" s="41">
        <v>99.96</v>
      </c>
      <c r="M1748" s="11" t="s">
        <v>3699</v>
      </c>
      <c r="N1748" s="41">
        <v>0</v>
      </c>
      <c r="O1748" s="42"/>
      <c r="P1748" s="43">
        <v>113568</v>
      </c>
      <c r="Q1748" s="41" t="s">
        <v>3700</v>
      </c>
      <c r="R1748" s="43">
        <v>-114050</v>
      </c>
      <c r="S1748" s="41">
        <v>0</v>
      </c>
      <c r="T1748" s="7" t="s">
        <v>3701</v>
      </c>
      <c r="U1748" s="46" t="s">
        <v>3711</v>
      </c>
      <c r="V1748" s="41">
        <v>153.22</v>
      </c>
      <c r="W1748" s="12">
        <v>45785</v>
      </c>
      <c r="X1748" s="12">
        <v>45706</v>
      </c>
      <c r="Y1748" s="47">
        <v>25419</v>
      </c>
      <c r="Z1748" s="42"/>
      <c r="AA1748" s="14">
        <v>45785</v>
      </c>
      <c r="AB1748" s="67" t="s">
        <v>83</v>
      </c>
      <c r="AC1748" s="47">
        <v>21</v>
      </c>
      <c r="AD1748" s="47" t="s">
        <v>133</v>
      </c>
      <c r="AE1748" s="13">
        <v>1092661000</v>
      </c>
      <c r="AF1748" s="47" t="s">
        <v>3703</v>
      </c>
      <c r="AG1748" t="str">
        <f t="shared" si="55"/>
        <v>ADA FOTO</v>
      </c>
    </row>
    <row r="1749" spans="1:33" ht="15.75" hidden="1" customHeight="1" thickBot="1">
      <c r="A1749" t="str">
        <f t="shared" si="54"/>
        <v>060221089271000</v>
      </c>
      <c r="B1749" s="41">
        <v>1743</v>
      </c>
      <c r="C1749" s="42" t="s">
        <v>3750</v>
      </c>
      <c r="D1749" s="7" t="s">
        <v>382</v>
      </c>
      <c r="E1749" s="41">
        <v>48</v>
      </c>
      <c r="F1749" s="43">
        <v>2500</v>
      </c>
      <c r="G1749" s="44">
        <v>48</v>
      </c>
      <c r="H1749" s="43">
        <v>2325</v>
      </c>
      <c r="I1749" s="43">
        <v>111600</v>
      </c>
      <c r="J1749" s="45">
        <v>111600</v>
      </c>
      <c r="K1749" s="43">
        <v>114050</v>
      </c>
      <c r="L1749" s="41">
        <v>97.85</v>
      </c>
      <c r="M1749" s="11" t="s">
        <v>3699</v>
      </c>
      <c r="N1749" s="41">
        <v>0</v>
      </c>
      <c r="O1749" s="42"/>
      <c r="P1749" s="43">
        <v>113568</v>
      </c>
      <c r="Q1749" s="41" t="s">
        <v>3700</v>
      </c>
      <c r="R1749" s="43">
        <v>-114050</v>
      </c>
      <c r="S1749" s="41">
        <v>0</v>
      </c>
      <c r="T1749" s="7" t="s">
        <v>3701</v>
      </c>
      <c r="U1749" s="46" t="s">
        <v>3711</v>
      </c>
      <c r="V1749" s="41">
        <v>216.65</v>
      </c>
      <c r="W1749" s="12">
        <v>45784</v>
      </c>
      <c r="X1749" s="12">
        <v>45734</v>
      </c>
      <c r="Y1749" s="47">
        <v>25419</v>
      </c>
      <c r="Z1749" s="42"/>
      <c r="AA1749" s="14">
        <v>45785</v>
      </c>
      <c r="AB1749" s="67" t="s">
        <v>83</v>
      </c>
      <c r="AC1749" s="47">
        <v>21</v>
      </c>
      <c r="AD1749" s="47" t="s">
        <v>133</v>
      </c>
      <c r="AE1749" s="13">
        <v>1089271000</v>
      </c>
      <c r="AF1749" s="47" t="s">
        <v>3703</v>
      </c>
      <c r="AG1749" t="str">
        <f t="shared" si="55"/>
        <v>ADA FOTO</v>
      </c>
    </row>
    <row r="1750" spans="1:33" ht="15.75" hidden="1" customHeight="1" thickBot="1">
      <c r="A1750" t="str">
        <f t="shared" si="54"/>
        <v>060221000902000</v>
      </c>
      <c r="B1750" s="41">
        <v>1744</v>
      </c>
      <c r="C1750" s="42" t="s">
        <v>3751</v>
      </c>
      <c r="D1750" s="7" t="s">
        <v>3752</v>
      </c>
      <c r="E1750" s="41">
        <v>1</v>
      </c>
      <c r="F1750" s="43">
        <v>202000</v>
      </c>
      <c r="G1750" s="44">
        <v>0</v>
      </c>
      <c r="H1750" s="43">
        <v>0</v>
      </c>
      <c r="I1750" s="43">
        <v>202000</v>
      </c>
      <c r="J1750" s="45">
        <v>202000</v>
      </c>
      <c r="K1750" s="43">
        <v>172000</v>
      </c>
      <c r="L1750" s="41">
        <v>117.44</v>
      </c>
      <c r="M1750" s="11" t="s">
        <v>3707</v>
      </c>
      <c r="N1750" s="41">
        <v>0</v>
      </c>
      <c r="O1750" s="42"/>
      <c r="P1750" s="43">
        <v>181888</v>
      </c>
      <c r="Q1750" s="41" t="s">
        <v>3700</v>
      </c>
      <c r="R1750" s="43">
        <v>-172000</v>
      </c>
      <c r="S1750" s="41">
        <v>0</v>
      </c>
      <c r="T1750" s="7" t="s">
        <v>3701</v>
      </c>
      <c r="U1750" s="46" t="s">
        <v>3711</v>
      </c>
      <c r="V1750" s="41">
        <v>3.76</v>
      </c>
      <c r="W1750" s="12">
        <v>45784</v>
      </c>
      <c r="X1750" s="12">
        <v>45768</v>
      </c>
      <c r="Y1750" s="47">
        <v>22576</v>
      </c>
      <c r="Z1750" s="42"/>
      <c r="AA1750" s="14">
        <v>45785</v>
      </c>
      <c r="AB1750" s="67" t="s">
        <v>83</v>
      </c>
      <c r="AC1750" s="47">
        <v>21</v>
      </c>
      <c r="AD1750" s="47" t="s">
        <v>133</v>
      </c>
      <c r="AE1750" s="13">
        <v>1000902000</v>
      </c>
      <c r="AF1750" s="47" t="s">
        <v>3703</v>
      </c>
      <c r="AG1750" t="str">
        <f t="shared" si="55"/>
        <v>ADA FOTO</v>
      </c>
    </row>
    <row r="1751" spans="1:33" ht="15.75" hidden="1" customHeight="1" thickBot="1">
      <c r="A1751" t="str">
        <f t="shared" si="54"/>
        <v>060221018575000</v>
      </c>
      <c r="B1751" s="41">
        <v>1745</v>
      </c>
      <c r="C1751" s="42" t="s">
        <v>3753</v>
      </c>
      <c r="D1751" s="7" t="s">
        <v>3754</v>
      </c>
      <c r="E1751" s="41">
        <v>12</v>
      </c>
      <c r="F1751" s="43">
        <v>24300</v>
      </c>
      <c r="G1751" s="44">
        <v>0</v>
      </c>
      <c r="H1751" s="43">
        <v>0</v>
      </c>
      <c r="I1751" s="43">
        <v>291600</v>
      </c>
      <c r="J1751" s="45">
        <v>291600</v>
      </c>
      <c r="K1751" s="43">
        <v>263300</v>
      </c>
      <c r="L1751" s="41">
        <v>110.75</v>
      </c>
      <c r="M1751" s="11" t="s">
        <v>3707</v>
      </c>
      <c r="N1751" s="41">
        <v>0</v>
      </c>
      <c r="O1751" s="42"/>
      <c r="P1751" s="43">
        <v>279180</v>
      </c>
      <c r="Q1751" s="41" t="s">
        <v>3700</v>
      </c>
      <c r="R1751" s="43">
        <v>-263300</v>
      </c>
      <c r="S1751" s="41">
        <v>0</v>
      </c>
      <c r="T1751" s="7" t="s">
        <v>3701</v>
      </c>
      <c r="U1751" s="46" t="s">
        <v>3702</v>
      </c>
      <c r="V1751" s="41">
        <v>0.28000000000000003</v>
      </c>
      <c r="W1751" s="12">
        <v>45754</v>
      </c>
      <c r="X1751" s="12">
        <v>45783</v>
      </c>
      <c r="Y1751" s="47">
        <v>25419</v>
      </c>
      <c r="Z1751" s="42"/>
      <c r="AA1751" s="14">
        <v>45785</v>
      </c>
      <c r="AB1751" s="67" t="s">
        <v>83</v>
      </c>
      <c r="AC1751" s="47">
        <v>21</v>
      </c>
      <c r="AD1751" s="47" t="s">
        <v>133</v>
      </c>
      <c r="AE1751" s="13">
        <v>1018575000</v>
      </c>
      <c r="AF1751" s="47" t="s">
        <v>3703</v>
      </c>
      <c r="AG1751" t="str">
        <f t="shared" si="55"/>
        <v>ADA FOTO</v>
      </c>
    </row>
    <row r="1752" spans="1:33" ht="15.75" hidden="1" customHeight="1" thickBot="1">
      <c r="A1752" t="str">
        <f t="shared" si="54"/>
        <v>060221004893000</v>
      </c>
      <c r="B1752" s="41">
        <v>1746</v>
      </c>
      <c r="C1752" s="42" t="s">
        <v>3755</v>
      </c>
      <c r="D1752" s="7" t="s">
        <v>146</v>
      </c>
      <c r="E1752" s="41">
        <v>20</v>
      </c>
      <c r="F1752" s="43">
        <v>6400</v>
      </c>
      <c r="G1752" s="44">
        <v>20</v>
      </c>
      <c r="H1752" s="43">
        <v>5875</v>
      </c>
      <c r="I1752" s="43">
        <v>117500</v>
      </c>
      <c r="J1752" s="48">
        <v>117500</v>
      </c>
      <c r="K1752" s="49">
        <v>117500</v>
      </c>
      <c r="L1752" s="41">
        <v>100</v>
      </c>
      <c r="M1752" s="11" t="s">
        <v>3705</v>
      </c>
      <c r="N1752" s="41">
        <v>0</v>
      </c>
      <c r="O1752" s="42"/>
      <c r="P1752" s="43">
        <v>117600</v>
      </c>
      <c r="Q1752" s="41" t="s">
        <v>3700</v>
      </c>
      <c r="R1752" s="43">
        <v>-117500</v>
      </c>
      <c r="S1752" s="41">
        <v>0</v>
      </c>
      <c r="T1752" s="7" t="s">
        <v>3701</v>
      </c>
      <c r="U1752" s="46" t="s">
        <v>3711</v>
      </c>
      <c r="V1752" s="41">
        <v>25.08</v>
      </c>
      <c r="W1752" s="12">
        <v>45784</v>
      </c>
      <c r="X1752" s="12">
        <v>45713</v>
      </c>
      <c r="Y1752" s="47">
        <v>22130</v>
      </c>
      <c r="Z1752" s="42"/>
      <c r="AA1752" s="14">
        <v>45785</v>
      </c>
      <c r="AB1752" s="67" t="s">
        <v>83</v>
      </c>
      <c r="AC1752" s="47">
        <v>21</v>
      </c>
      <c r="AD1752" s="47" t="s">
        <v>133</v>
      </c>
      <c r="AE1752" s="13">
        <v>1004893000</v>
      </c>
      <c r="AF1752" s="47" t="s">
        <v>3703</v>
      </c>
      <c r="AG1752" t="str">
        <f t="shared" si="55"/>
        <v>ADA FOTO</v>
      </c>
    </row>
    <row r="1753" spans="1:33" ht="15.75" hidden="1" customHeight="1" thickBot="1">
      <c r="A1753" t="str">
        <f t="shared" si="54"/>
        <v>060221005726000</v>
      </c>
      <c r="B1753" s="41">
        <v>1747</v>
      </c>
      <c r="C1753" s="42" t="s">
        <v>3756</v>
      </c>
      <c r="D1753" s="7" t="s">
        <v>156</v>
      </c>
      <c r="E1753" s="41">
        <v>10</v>
      </c>
      <c r="F1753" s="43">
        <v>21900</v>
      </c>
      <c r="G1753" s="44">
        <v>10</v>
      </c>
      <c r="H1753" s="43">
        <v>20950</v>
      </c>
      <c r="I1753" s="43">
        <v>209500</v>
      </c>
      <c r="J1753" s="48">
        <v>209500</v>
      </c>
      <c r="K1753" s="49">
        <v>205000</v>
      </c>
      <c r="L1753" s="41">
        <v>102.2</v>
      </c>
      <c r="M1753" s="11" t="s">
        <v>3707</v>
      </c>
      <c r="N1753" s="41">
        <v>0</v>
      </c>
      <c r="O1753" s="42"/>
      <c r="P1753" s="43">
        <v>206110</v>
      </c>
      <c r="Q1753" s="41" t="s">
        <v>3700</v>
      </c>
      <c r="R1753" s="43">
        <v>-205000</v>
      </c>
      <c r="S1753" s="41">
        <v>0</v>
      </c>
      <c r="T1753" s="7" t="s">
        <v>3701</v>
      </c>
      <c r="U1753" s="46" t="s">
        <v>3711</v>
      </c>
      <c r="V1753" s="41">
        <v>155.38999999999999</v>
      </c>
      <c r="W1753" s="12">
        <v>45784</v>
      </c>
      <c r="X1753" s="12">
        <v>45775</v>
      </c>
      <c r="Y1753" s="47">
        <v>22130</v>
      </c>
      <c r="Z1753" s="42"/>
      <c r="AA1753" s="14">
        <v>45785</v>
      </c>
      <c r="AB1753" s="67" t="s">
        <v>83</v>
      </c>
      <c r="AC1753" s="47">
        <v>21</v>
      </c>
      <c r="AD1753" s="47" t="s">
        <v>133</v>
      </c>
      <c r="AE1753" s="13">
        <v>1005726000</v>
      </c>
      <c r="AF1753" s="47" t="s">
        <v>3703</v>
      </c>
      <c r="AG1753" t="str">
        <f t="shared" si="55"/>
        <v>ADA FOTO</v>
      </c>
    </row>
    <row r="1754" spans="1:33" ht="15.75" hidden="1" customHeight="1" thickBot="1">
      <c r="A1754" t="str">
        <f t="shared" si="54"/>
        <v>060221023234000</v>
      </c>
      <c r="B1754" s="41">
        <v>1748</v>
      </c>
      <c r="C1754" s="42" t="s">
        <v>3757</v>
      </c>
      <c r="D1754" s="7" t="s">
        <v>184</v>
      </c>
      <c r="E1754" s="41">
        <v>1</v>
      </c>
      <c r="F1754" s="43">
        <v>101950</v>
      </c>
      <c r="G1754" s="44">
        <v>1</v>
      </c>
      <c r="H1754" s="43">
        <v>101900</v>
      </c>
      <c r="I1754" s="43">
        <v>101900</v>
      </c>
      <c r="J1754" s="45">
        <v>101900</v>
      </c>
      <c r="K1754" s="43">
        <v>101500</v>
      </c>
      <c r="L1754" s="41">
        <v>100.39</v>
      </c>
      <c r="M1754" s="11" t="s">
        <v>3707</v>
      </c>
      <c r="N1754" s="41">
        <v>0</v>
      </c>
      <c r="O1754" s="42"/>
      <c r="P1754" s="43">
        <v>102624</v>
      </c>
      <c r="Q1754" s="41" t="s">
        <v>3700</v>
      </c>
      <c r="R1754" s="43">
        <v>-101500</v>
      </c>
      <c r="S1754" s="41">
        <v>0</v>
      </c>
      <c r="T1754" s="7" t="s">
        <v>3701</v>
      </c>
      <c r="U1754" s="46" t="s">
        <v>3702</v>
      </c>
      <c r="V1754" s="41">
        <v>17.52</v>
      </c>
      <c r="W1754" s="12">
        <v>45784</v>
      </c>
      <c r="X1754" s="12">
        <v>45775</v>
      </c>
      <c r="Y1754" s="47">
        <v>22130</v>
      </c>
      <c r="Z1754" s="42"/>
      <c r="AA1754" s="14">
        <v>45785</v>
      </c>
      <c r="AB1754" s="67" t="s">
        <v>83</v>
      </c>
      <c r="AC1754" s="47">
        <v>21</v>
      </c>
      <c r="AD1754" s="47" t="s">
        <v>133</v>
      </c>
      <c r="AE1754" s="13">
        <v>1023234000</v>
      </c>
      <c r="AF1754" s="47" t="s">
        <v>3703</v>
      </c>
      <c r="AG1754" t="str">
        <f t="shared" si="55"/>
        <v>ADA FOTO</v>
      </c>
    </row>
    <row r="1755" spans="1:33" ht="15.75" hidden="1" customHeight="1" thickBot="1">
      <c r="A1755" t="str">
        <f t="shared" si="54"/>
        <v>060221004890000</v>
      </c>
      <c r="B1755" s="41">
        <v>1749</v>
      </c>
      <c r="C1755" s="42" t="s">
        <v>3758</v>
      </c>
      <c r="D1755" s="7" t="s">
        <v>141</v>
      </c>
      <c r="E1755" s="41">
        <v>20</v>
      </c>
      <c r="F1755" s="43">
        <v>5400</v>
      </c>
      <c r="G1755" s="44">
        <v>20</v>
      </c>
      <c r="H1755" s="43">
        <v>5125</v>
      </c>
      <c r="I1755" s="43">
        <v>102500</v>
      </c>
      <c r="J1755" s="48">
        <v>102500</v>
      </c>
      <c r="K1755" s="49">
        <v>102500</v>
      </c>
      <c r="L1755" s="41">
        <v>100</v>
      </c>
      <c r="M1755" s="11" t="s">
        <v>3705</v>
      </c>
      <c r="N1755" s="41">
        <v>0</v>
      </c>
      <c r="O1755" s="42"/>
      <c r="P1755" s="43">
        <v>97920</v>
      </c>
      <c r="Q1755" s="41" t="s">
        <v>3700</v>
      </c>
      <c r="R1755" s="43">
        <v>-102500</v>
      </c>
      <c r="S1755" s="41">
        <v>0</v>
      </c>
      <c r="T1755" s="7" t="s">
        <v>3701</v>
      </c>
      <c r="U1755" s="46" t="s">
        <v>3702</v>
      </c>
      <c r="V1755" s="41">
        <v>11.5</v>
      </c>
      <c r="W1755" s="12">
        <v>45781</v>
      </c>
      <c r="X1755" s="12">
        <v>45713</v>
      </c>
      <c r="Y1755" s="47">
        <v>22130</v>
      </c>
      <c r="Z1755" s="42"/>
      <c r="AA1755" s="14">
        <v>45785</v>
      </c>
      <c r="AB1755" s="67" t="s">
        <v>83</v>
      </c>
      <c r="AC1755" s="47">
        <v>21</v>
      </c>
      <c r="AD1755" s="47" t="s">
        <v>133</v>
      </c>
      <c r="AE1755" s="13">
        <v>1004890000</v>
      </c>
      <c r="AF1755" s="47" t="s">
        <v>3703</v>
      </c>
      <c r="AG1755" t="str">
        <f t="shared" si="55"/>
        <v>ADA FOTO</v>
      </c>
    </row>
    <row r="1756" spans="1:33" ht="15.75" hidden="1" customHeight="1" thickBot="1">
      <c r="A1756" t="str">
        <f t="shared" si="54"/>
        <v>060221005725000</v>
      </c>
      <c r="B1756" s="41">
        <v>1750</v>
      </c>
      <c r="C1756" s="42" t="s">
        <v>3759</v>
      </c>
      <c r="D1756" s="7" t="s">
        <v>151</v>
      </c>
      <c r="E1756" s="41">
        <v>10</v>
      </c>
      <c r="F1756" s="43">
        <v>14900</v>
      </c>
      <c r="G1756" s="44">
        <v>0</v>
      </c>
      <c r="H1756" s="43">
        <v>0</v>
      </c>
      <c r="I1756" s="43">
        <v>149000</v>
      </c>
      <c r="J1756" s="45">
        <v>149000</v>
      </c>
      <c r="K1756" s="43">
        <v>149000</v>
      </c>
      <c r="L1756" s="41">
        <v>100</v>
      </c>
      <c r="M1756" s="11" t="s">
        <v>3705</v>
      </c>
      <c r="N1756" s="41">
        <v>0</v>
      </c>
      <c r="O1756" s="42"/>
      <c r="P1756" s="43">
        <v>150140</v>
      </c>
      <c r="Q1756" s="41" t="s">
        <v>3700</v>
      </c>
      <c r="R1756" s="43">
        <v>-149000</v>
      </c>
      <c r="S1756" s="41">
        <v>0</v>
      </c>
      <c r="T1756" s="7" t="s">
        <v>3701</v>
      </c>
      <c r="U1756" s="46" t="s">
        <v>3711</v>
      </c>
      <c r="V1756" s="41">
        <v>104.07</v>
      </c>
      <c r="W1756" s="12">
        <v>45784</v>
      </c>
      <c r="X1756" s="12">
        <v>45775</v>
      </c>
      <c r="Y1756" s="47">
        <v>22130</v>
      </c>
      <c r="Z1756" s="42"/>
      <c r="AA1756" s="14">
        <v>45785</v>
      </c>
      <c r="AB1756" s="67" t="s">
        <v>83</v>
      </c>
      <c r="AC1756" s="47">
        <v>21</v>
      </c>
      <c r="AD1756" s="47" t="s">
        <v>133</v>
      </c>
      <c r="AE1756" s="13">
        <v>1005725000</v>
      </c>
      <c r="AF1756" s="47" t="s">
        <v>3703</v>
      </c>
      <c r="AG1756" t="str">
        <f t="shared" si="55"/>
        <v>ADA FOTO</v>
      </c>
    </row>
    <row r="1757" spans="1:33" ht="15.75" hidden="1" customHeight="1" thickBot="1">
      <c r="A1757" t="str">
        <f t="shared" si="54"/>
        <v>060221019929000</v>
      </c>
      <c r="B1757" s="41">
        <v>1751</v>
      </c>
      <c r="C1757" s="42" t="s">
        <v>3760</v>
      </c>
      <c r="D1757" s="7" t="s">
        <v>3761</v>
      </c>
      <c r="E1757" s="41">
        <v>1</v>
      </c>
      <c r="F1757" s="43">
        <v>89000</v>
      </c>
      <c r="G1757" s="44">
        <v>0</v>
      </c>
      <c r="H1757" s="43">
        <v>0</v>
      </c>
      <c r="I1757" s="43">
        <v>89000</v>
      </c>
      <c r="J1757" s="48">
        <v>89000</v>
      </c>
      <c r="K1757" s="43">
        <v>84000</v>
      </c>
      <c r="L1757" s="41">
        <v>105.95</v>
      </c>
      <c r="M1757" s="11" t="s">
        <v>3707</v>
      </c>
      <c r="N1757" s="41">
        <v>0</v>
      </c>
      <c r="O1757" s="42"/>
      <c r="P1757" s="43">
        <v>84576</v>
      </c>
      <c r="Q1757" s="41" t="s">
        <v>3700</v>
      </c>
      <c r="R1757" s="43">
        <v>-84000</v>
      </c>
      <c r="S1757" s="41">
        <v>0</v>
      </c>
      <c r="T1757" s="7" t="s">
        <v>3701</v>
      </c>
      <c r="U1757" s="46" t="s">
        <v>3702</v>
      </c>
      <c r="V1757" s="41">
        <v>6.63</v>
      </c>
      <c r="W1757" s="12">
        <v>45784</v>
      </c>
      <c r="X1757" s="12">
        <v>45775</v>
      </c>
      <c r="Y1757" s="47">
        <v>22130</v>
      </c>
      <c r="Z1757" s="42"/>
      <c r="AA1757" s="14">
        <v>45785</v>
      </c>
      <c r="AB1757" s="67" t="s">
        <v>83</v>
      </c>
      <c r="AC1757" s="47">
        <v>21</v>
      </c>
      <c r="AD1757" s="47" t="s">
        <v>133</v>
      </c>
      <c r="AE1757" s="13">
        <v>1019929000</v>
      </c>
      <c r="AF1757" s="47" t="s">
        <v>3703</v>
      </c>
      <c r="AG1757" t="str">
        <f t="shared" si="55"/>
        <v>ADA FOTO</v>
      </c>
    </row>
    <row r="1758" spans="1:33" ht="15.75" hidden="1" customHeight="1" thickBot="1">
      <c r="A1758" t="str">
        <f t="shared" si="54"/>
        <v>060221035433000</v>
      </c>
      <c r="B1758" s="41">
        <v>1752</v>
      </c>
      <c r="C1758" s="42" t="s">
        <v>3762</v>
      </c>
      <c r="D1758" s="7" t="s">
        <v>202</v>
      </c>
      <c r="E1758" s="41">
        <v>20</v>
      </c>
      <c r="F1758" s="43">
        <v>16800</v>
      </c>
      <c r="G1758" s="44">
        <v>20</v>
      </c>
      <c r="H1758" s="43">
        <v>16400</v>
      </c>
      <c r="I1758" s="43">
        <v>328000</v>
      </c>
      <c r="J1758" s="48">
        <v>328000</v>
      </c>
      <c r="K1758" s="49">
        <v>321900</v>
      </c>
      <c r="L1758" s="41">
        <v>101.89</v>
      </c>
      <c r="M1758" s="11" t="s">
        <v>3707</v>
      </c>
      <c r="N1758" s="41">
        <v>0</v>
      </c>
      <c r="O1758" s="42"/>
      <c r="P1758" s="43">
        <v>313600</v>
      </c>
      <c r="Q1758" s="41" t="s">
        <v>3700</v>
      </c>
      <c r="R1758" s="43">
        <v>-321900</v>
      </c>
      <c r="S1758" s="41">
        <v>0</v>
      </c>
      <c r="T1758" s="7" t="s">
        <v>3701</v>
      </c>
      <c r="U1758" s="46" t="s">
        <v>3702</v>
      </c>
      <c r="V1758" s="41">
        <v>5.12</v>
      </c>
      <c r="W1758" s="12">
        <v>45784</v>
      </c>
      <c r="X1758" s="12">
        <v>45783</v>
      </c>
      <c r="Y1758" s="47">
        <v>23899</v>
      </c>
      <c r="Z1758" s="42"/>
      <c r="AA1758" s="14">
        <v>45785</v>
      </c>
      <c r="AB1758" s="67" t="s">
        <v>83</v>
      </c>
      <c r="AC1758" s="47">
        <v>21</v>
      </c>
      <c r="AD1758" s="47" t="s">
        <v>133</v>
      </c>
      <c r="AE1758" s="13">
        <v>1035433000</v>
      </c>
      <c r="AF1758" s="47" t="s">
        <v>3703</v>
      </c>
      <c r="AG1758" t="str">
        <f t="shared" si="55"/>
        <v>ADA FOTO</v>
      </c>
    </row>
    <row r="1759" spans="1:33" ht="15.75" hidden="1" customHeight="1" thickBot="1">
      <c r="A1759" t="str">
        <f t="shared" si="54"/>
        <v>060221015940000</v>
      </c>
      <c r="B1759" s="41">
        <v>1753</v>
      </c>
      <c r="C1759" s="42" t="s">
        <v>3763</v>
      </c>
      <c r="D1759" s="7" t="s">
        <v>162</v>
      </c>
      <c r="E1759" s="41">
        <v>10</v>
      </c>
      <c r="F1759" s="43">
        <v>28000</v>
      </c>
      <c r="G1759" s="44">
        <v>10</v>
      </c>
      <c r="H1759" s="43">
        <v>26700</v>
      </c>
      <c r="I1759" s="43">
        <v>267000</v>
      </c>
      <c r="J1759" s="45">
        <v>267000</v>
      </c>
      <c r="K1759" s="43">
        <v>269750</v>
      </c>
      <c r="L1759" s="41">
        <v>98.98</v>
      </c>
      <c r="M1759" s="11" t="s">
        <v>3699</v>
      </c>
      <c r="N1759" s="41">
        <v>0</v>
      </c>
      <c r="O1759" s="42"/>
      <c r="P1759" s="43">
        <v>268420</v>
      </c>
      <c r="Q1759" s="41" t="s">
        <v>3700</v>
      </c>
      <c r="R1759" s="43">
        <v>-269750</v>
      </c>
      <c r="S1759" s="41">
        <v>0</v>
      </c>
      <c r="T1759" s="7" t="s">
        <v>3701</v>
      </c>
      <c r="U1759" s="46" t="s">
        <v>3702</v>
      </c>
      <c r="V1759" s="41">
        <v>60.31</v>
      </c>
      <c r="W1759" s="12">
        <v>45785</v>
      </c>
      <c r="X1759" s="12">
        <v>45775</v>
      </c>
      <c r="Y1759" s="47">
        <v>22130</v>
      </c>
      <c r="Z1759" s="42"/>
      <c r="AA1759" s="14">
        <v>45785</v>
      </c>
      <c r="AB1759" s="67" t="s">
        <v>83</v>
      </c>
      <c r="AC1759" s="47">
        <v>21</v>
      </c>
      <c r="AD1759" s="47" t="s">
        <v>133</v>
      </c>
      <c r="AE1759" s="13">
        <v>1015940000</v>
      </c>
      <c r="AF1759" s="47" t="s">
        <v>3703</v>
      </c>
      <c r="AG1759" t="str">
        <f t="shared" si="55"/>
        <v>ADA FOTO</v>
      </c>
    </row>
    <row r="1760" spans="1:33" ht="15.75" hidden="1" customHeight="1" thickBot="1">
      <c r="A1760" t="str">
        <f t="shared" si="54"/>
        <v>060221055131000</v>
      </c>
      <c r="B1760" s="41">
        <v>1754</v>
      </c>
      <c r="C1760" s="42" t="s">
        <v>3764</v>
      </c>
      <c r="D1760" s="7" t="s">
        <v>3765</v>
      </c>
      <c r="E1760" s="41">
        <v>12</v>
      </c>
      <c r="F1760" s="43">
        <v>35500</v>
      </c>
      <c r="G1760" s="44">
        <v>0</v>
      </c>
      <c r="H1760" s="43">
        <v>0</v>
      </c>
      <c r="I1760" s="43">
        <v>426000</v>
      </c>
      <c r="J1760" s="48">
        <v>426000</v>
      </c>
      <c r="K1760" s="43">
        <v>399900</v>
      </c>
      <c r="L1760" s="41">
        <v>106.53</v>
      </c>
      <c r="M1760" s="11" t="s">
        <v>3707</v>
      </c>
      <c r="N1760" s="41">
        <v>0</v>
      </c>
      <c r="O1760" s="42"/>
      <c r="P1760" s="43">
        <v>382464</v>
      </c>
      <c r="Q1760" s="41" t="s">
        <v>3700</v>
      </c>
      <c r="R1760" s="43">
        <v>-399900</v>
      </c>
      <c r="S1760" s="41">
        <v>0</v>
      </c>
      <c r="T1760" s="7" t="s">
        <v>3701</v>
      </c>
      <c r="U1760" s="46" t="s">
        <v>3702</v>
      </c>
      <c r="V1760" s="41">
        <v>14.72</v>
      </c>
      <c r="W1760" s="12">
        <v>45784</v>
      </c>
      <c r="X1760" s="12">
        <v>45784</v>
      </c>
      <c r="Y1760" s="47">
        <v>21017</v>
      </c>
      <c r="Z1760" s="42"/>
      <c r="AA1760" s="14">
        <v>45785</v>
      </c>
      <c r="AB1760" s="67" t="s">
        <v>83</v>
      </c>
      <c r="AC1760" s="47">
        <v>21</v>
      </c>
      <c r="AD1760" s="47" t="s">
        <v>133</v>
      </c>
      <c r="AE1760" s="13">
        <v>1055131000</v>
      </c>
      <c r="AF1760" s="47" t="s">
        <v>3703</v>
      </c>
      <c r="AG1760" t="str">
        <f t="shared" si="55"/>
        <v>ADA FOTO</v>
      </c>
    </row>
    <row r="1761" spans="1:33" ht="15.75" hidden="1" customHeight="1" thickBot="1">
      <c r="A1761" t="str">
        <f t="shared" si="54"/>
        <v>060221070906000</v>
      </c>
      <c r="B1761" s="41">
        <v>1755</v>
      </c>
      <c r="C1761" s="42" t="s">
        <v>3766</v>
      </c>
      <c r="D1761" s="7" t="s">
        <v>256</v>
      </c>
      <c r="E1761" s="41">
        <v>60</v>
      </c>
      <c r="F1761" s="43">
        <v>4475</v>
      </c>
      <c r="G1761" s="44">
        <v>60</v>
      </c>
      <c r="H1761" s="43">
        <v>4400</v>
      </c>
      <c r="I1761" s="43">
        <v>264000</v>
      </c>
      <c r="J1761" s="48">
        <v>264000</v>
      </c>
      <c r="K1761" s="43">
        <v>264000</v>
      </c>
      <c r="L1761" s="41">
        <v>100</v>
      </c>
      <c r="M1761" s="11" t="s">
        <v>3705</v>
      </c>
      <c r="N1761" s="41">
        <v>0</v>
      </c>
      <c r="O1761" s="42"/>
      <c r="P1761" s="43">
        <v>264360</v>
      </c>
      <c r="Q1761" s="41" t="s">
        <v>3700</v>
      </c>
      <c r="R1761" s="43">
        <v>-264000</v>
      </c>
      <c r="S1761" s="41">
        <v>0</v>
      </c>
      <c r="T1761" s="7" t="s">
        <v>3701</v>
      </c>
      <c r="U1761" s="46" t="s">
        <v>3711</v>
      </c>
      <c r="V1761" s="50">
        <v>9493.26</v>
      </c>
      <c r="W1761" s="12">
        <v>45785</v>
      </c>
      <c r="X1761" s="12">
        <v>45783</v>
      </c>
      <c r="Y1761" s="47">
        <v>21017</v>
      </c>
      <c r="Z1761" s="42"/>
      <c r="AA1761" s="14">
        <v>45785</v>
      </c>
      <c r="AB1761" s="67" t="s">
        <v>83</v>
      </c>
      <c r="AC1761" s="47">
        <v>21</v>
      </c>
      <c r="AD1761" s="47" t="s">
        <v>133</v>
      </c>
      <c r="AE1761" s="13">
        <v>1070906000</v>
      </c>
      <c r="AF1761" s="47" t="s">
        <v>3703</v>
      </c>
      <c r="AG1761" t="str">
        <f t="shared" si="55"/>
        <v>ADA FOTO</v>
      </c>
    </row>
    <row r="1762" spans="1:33" ht="15.75" hidden="1" customHeight="1" thickBot="1">
      <c r="A1762" t="str">
        <f t="shared" si="54"/>
        <v>060221087247000</v>
      </c>
      <c r="B1762" s="41">
        <v>1756</v>
      </c>
      <c r="C1762" s="42" t="s">
        <v>3767</v>
      </c>
      <c r="D1762" s="7" t="s">
        <v>3768</v>
      </c>
      <c r="E1762" s="41">
        <v>12</v>
      </c>
      <c r="F1762" s="43">
        <v>30500</v>
      </c>
      <c r="G1762" s="44">
        <v>0</v>
      </c>
      <c r="H1762" s="43">
        <v>0</v>
      </c>
      <c r="I1762" s="43">
        <v>366000</v>
      </c>
      <c r="J1762" s="48">
        <v>366000</v>
      </c>
      <c r="K1762" s="43">
        <v>324500</v>
      </c>
      <c r="L1762" s="41">
        <v>112.79</v>
      </c>
      <c r="M1762" s="11" t="s">
        <v>3707</v>
      </c>
      <c r="N1762" s="41">
        <v>0</v>
      </c>
      <c r="O1762" s="42"/>
      <c r="P1762" s="43">
        <v>405060</v>
      </c>
      <c r="Q1762" s="41" t="s">
        <v>3700</v>
      </c>
      <c r="R1762" s="43">
        <v>-324500</v>
      </c>
      <c r="S1762" s="41">
        <v>0</v>
      </c>
      <c r="T1762" s="7" t="s">
        <v>3701</v>
      </c>
      <c r="U1762" s="46" t="s">
        <v>3702</v>
      </c>
      <c r="V1762" s="41">
        <v>2.34</v>
      </c>
      <c r="W1762" s="12">
        <v>45784</v>
      </c>
      <c r="X1762" s="12">
        <v>45757</v>
      </c>
      <c r="Y1762" s="47">
        <v>37971</v>
      </c>
      <c r="Z1762" s="42"/>
      <c r="AA1762" s="14">
        <v>45785</v>
      </c>
      <c r="AB1762" s="67" t="s">
        <v>83</v>
      </c>
      <c r="AC1762" s="47">
        <v>21</v>
      </c>
      <c r="AD1762" s="47" t="s">
        <v>133</v>
      </c>
      <c r="AE1762" s="13">
        <v>1087247000</v>
      </c>
      <c r="AF1762" s="47" t="s">
        <v>3703</v>
      </c>
      <c r="AG1762" t="str">
        <f t="shared" si="55"/>
        <v>ADA FOTO</v>
      </c>
    </row>
    <row r="1763" spans="1:33" ht="15.75" hidden="1" customHeight="1" thickBot="1">
      <c r="A1763" t="str">
        <f t="shared" si="54"/>
        <v>060221087250000</v>
      </c>
      <c r="B1763" s="41">
        <v>1757</v>
      </c>
      <c r="C1763" s="42" t="s">
        <v>3769</v>
      </c>
      <c r="D1763" s="7" t="s">
        <v>3770</v>
      </c>
      <c r="E1763" s="41">
        <v>12</v>
      </c>
      <c r="F1763" s="43">
        <v>35000</v>
      </c>
      <c r="G1763" s="44">
        <v>12</v>
      </c>
      <c r="H1763" s="43">
        <v>34667</v>
      </c>
      <c r="I1763" s="43">
        <v>416004</v>
      </c>
      <c r="J1763" s="48">
        <v>416004</v>
      </c>
      <c r="K1763" s="43">
        <v>323100</v>
      </c>
      <c r="L1763" s="41">
        <v>128.75</v>
      </c>
      <c r="M1763" s="11" t="s">
        <v>3707</v>
      </c>
      <c r="N1763" s="41">
        <v>0</v>
      </c>
      <c r="O1763" s="42"/>
      <c r="P1763" s="43">
        <v>387024</v>
      </c>
      <c r="Q1763" s="41" t="s">
        <v>3700</v>
      </c>
      <c r="R1763" s="43">
        <v>-323100</v>
      </c>
      <c r="S1763" s="41">
        <v>0</v>
      </c>
      <c r="T1763" s="7" t="s">
        <v>3701</v>
      </c>
      <c r="U1763" s="46" t="s">
        <v>3702</v>
      </c>
      <c r="V1763" s="41">
        <v>1.6</v>
      </c>
      <c r="W1763" s="12">
        <v>45784</v>
      </c>
      <c r="X1763" s="12">
        <v>45730</v>
      </c>
      <c r="Y1763" s="47">
        <v>37971</v>
      </c>
      <c r="Z1763" s="42"/>
      <c r="AA1763" s="14">
        <v>45785</v>
      </c>
      <c r="AB1763" s="67" t="s">
        <v>83</v>
      </c>
      <c r="AC1763" s="47">
        <v>21</v>
      </c>
      <c r="AD1763" s="47" t="s">
        <v>133</v>
      </c>
      <c r="AE1763" s="13">
        <v>1087250000</v>
      </c>
      <c r="AF1763" s="47" t="s">
        <v>3703</v>
      </c>
      <c r="AG1763" t="str">
        <f t="shared" si="55"/>
        <v>ADA FOTO</v>
      </c>
    </row>
    <row r="1764" spans="1:33" ht="15.75" hidden="1" customHeight="1" thickBot="1">
      <c r="A1764" t="str">
        <f t="shared" si="54"/>
        <v>060221084654000</v>
      </c>
      <c r="B1764" s="41">
        <v>1758</v>
      </c>
      <c r="C1764" s="42" t="s">
        <v>3771</v>
      </c>
      <c r="D1764" s="7" t="s">
        <v>3772</v>
      </c>
      <c r="E1764" s="41">
        <v>12</v>
      </c>
      <c r="F1764" s="43">
        <v>12500</v>
      </c>
      <c r="G1764" s="44">
        <v>0</v>
      </c>
      <c r="H1764" s="43">
        <v>0</v>
      </c>
      <c r="I1764" s="43">
        <v>150000</v>
      </c>
      <c r="J1764" s="45">
        <v>150000</v>
      </c>
      <c r="K1764" s="43">
        <v>130800</v>
      </c>
      <c r="L1764" s="41">
        <v>114.68</v>
      </c>
      <c r="M1764" s="11" t="s">
        <v>3707</v>
      </c>
      <c r="N1764" s="41">
        <v>0</v>
      </c>
      <c r="O1764" s="42"/>
      <c r="P1764" s="43">
        <v>141756</v>
      </c>
      <c r="Q1764" s="41" t="s">
        <v>3700</v>
      </c>
      <c r="R1764" s="43">
        <v>-130800</v>
      </c>
      <c r="S1764" s="41">
        <v>0</v>
      </c>
      <c r="T1764" s="7" t="s">
        <v>3701</v>
      </c>
      <c r="U1764" s="46" t="s">
        <v>3702</v>
      </c>
      <c r="V1764" s="41">
        <v>9.83</v>
      </c>
      <c r="W1764" s="12">
        <v>45783</v>
      </c>
      <c r="X1764" s="12">
        <v>45736</v>
      </c>
      <c r="Y1764" s="47">
        <v>37971</v>
      </c>
      <c r="Z1764" s="42"/>
      <c r="AA1764" s="14">
        <v>45785</v>
      </c>
      <c r="AB1764" s="67" t="s">
        <v>83</v>
      </c>
      <c r="AC1764" s="47">
        <v>21</v>
      </c>
      <c r="AD1764" s="47" t="s">
        <v>133</v>
      </c>
      <c r="AE1764" s="13">
        <v>1084654000</v>
      </c>
      <c r="AF1764" s="47" t="s">
        <v>3703</v>
      </c>
      <c r="AG1764" t="str">
        <f t="shared" si="55"/>
        <v>ADA FOTO</v>
      </c>
    </row>
    <row r="1765" spans="1:33" ht="15.75" hidden="1" customHeight="1" thickBot="1">
      <c r="A1765" t="str">
        <f t="shared" si="54"/>
        <v>060221084784000</v>
      </c>
      <c r="B1765" s="41">
        <v>1759</v>
      </c>
      <c r="C1765" s="42" t="s">
        <v>3773</v>
      </c>
      <c r="D1765" s="7" t="s">
        <v>3774</v>
      </c>
      <c r="E1765" s="41">
        <v>3</v>
      </c>
      <c r="F1765" s="43">
        <v>67900</v>
      </c>
      <c r="G1765" s="44">
        <v>0</v>
      </c>
      <c r="H1765" s="43">
        <v>0</v>
      </c>
      <c r="I1765" s="43">
        <v>203700</v>
      </c>
      <c r="J1765" s="45">
        <v>203700</v>
      </c>
      <c r="K1765" s="43">
        <v>206100</v>
      </c>
      <c r="L1765" s="41">
        <v>98.84</v>
      </c>
      <c r="M1765" s="11" t="s">
        <v>3699</v>
      </c>
      <c r="N1765" s="41">
        <v>0</v>
      </c>
      <c r="O1765" s="42"/>
      <c r="P1765" s="43">
        <v>198660</v>
      </c>
      <c r="Q1765" s="41" t="s">
        <v>3700</v>
      </c>
      <c r="R1765" s="43">
        <v>-206100</v>
      </c>
      <c r="S1765" s="41">
        <v>0</v>
      </c>
      <c r="T1765" s="7" t="s">
        <v>3701</v>
      </c>
      <c r="U1765" s="46" t="s">
        <v>3702</v>
      </c>
      <c r="V1765" s="41">
        <v>6.92</v>
      </c>
      <c r="W1765" s="12">
        <v>45785</v>
      </c>
      <c r="X1765" s="12">
        <v>45764</v>
      </c>
      <c r="Y1765" s="47">
        <v>37971</v>
      </c>
      <c r="Z1765" s="42"/>
      <c r="AA1765" s="14">
        <v>45785</v>
      </c>
      <c r="AB1765" s="67" t="s">
        <v>83</v>
      </c>
      <c r="AC1765" s="47">
        <v>21</v>
      </c>
      <c r="AD1765" s="47" t="s">
        <v>133</v>
      </c>
      <c r="AE1765" s="13">
        <v>1084784000</v>
      </c>
      <c r="AF1765" s="47" t="s">
        <v>3703</v>
      </c>
      <c r="AG1765" t="str">
        <f t="shared" si="55"/>
        <v>ADA FOTO</v>
      </c>
    </row>
    <row r="1766" spans="1:33" ht="15.75" hidden="1" customHeight="1" thickBot="1">
      <c r="A1766" t="str">
        <f t="shared" si="54"/>
        <v>060221084655000</v>
      </c>
      <c r="B1766" s="41">
        <v>1760</v>
      </c>
      <c r="C1766" s="42" t="s">
        <v>3775</v>
      </c>
      <c r="D1766" s="7" t="s">
        <v>3776</v>
      </c>
      <c r="E1766" s="41">
        <v>12</v>
      </c>
      <c r="F1766" s="43">
        <v>23500</v>
      </c>
      <c r="G1766" s="44">
        <v>0</v>
      </c>
      <c r="H1766" s="43">
        <v>0</v>
      </c>
      <c r="I1766" s="43">
        <v>282000</v>
      </c>
      <c r="J1766" s="45">
        <v>282000</v>
      </c>
      <c r="K1766" s="43">
        <v>258600</v>
      </c>
      <c r="L1766" s="41">
        <v>109.05</v>
      </c>
      <c r="M1766" s="11" t="s">
        <v>3707</v>
      </c>
      <c r="N1766" s="41">
        <v>0</v>
      </c>
      <c r="O1766" s="42"/>
      <c r="P1766" s="43">
        <v>332412</v>
      </c>
      <c r="Q1766" s="41" t="s">
        <v>3700</v>
      </c>
      <c r="R1766" s="43">
        <v>-258600</v>
      </c>
      <c r="S1766" s="41">
        <v>0</v>
      </c>
      <c r="T1766" s="7" t="s">
        <v>3701</v>
      </c>
      <c r="U1766" s="46" t="s">
        <v>3702</v>
      </c>
      <c r="V1766" s="41">
        <v>3.01</v>
      </c>
      <c r="W1766" s="12">
        <v>45784</v>
      </c>
      <c r="X1766" s="12">
        <v>45757</v>
      </c>
      <c r="Y1766" s="47">
        <v>37971</v>
      </c>
      <c r="Z1766" s="42"/>
      <c r="AA1766" s="14">
        <v>45785</v>
      </c>
      <c r="AB1766" s="67" t="s">
        <v>83</v>
      </c>
      <c r="AC1766" s="47">
        <v>21</v>
      </c>
      <c r="AD1766" s="47" t="s">
        <v>133</v>
      </c>
      <c r="AE1766" s="13">
        <v>1084655000</v>
      </c>
      <c r="AF1766" s="47" t="s">
        <v>3703</v>
      </c>
      <c r="AG1766" t="str">
        <f t="shared" si="55"/>
        <v>ADA FOTO</v>
      </c>
    </row>
    <row r="1767" spans="1:33" ht="15.75" hidden="1" customHeight="1" thickBot="1">
      <c r="A1767" t="str">
        <f t="shared" si="54"/>
        <v>060221084657000</v>
      </c>
      <c r="B1767" s="41">
        <v>1761</v>
      </c>
      <c r="C1767" s="42" t="s">
        <v>3777</v>
      </c>
      <c r="D1767" s="7" t="s">
        <v>3778</v>
      </c>
      <c r="E1767" s="41">
        <v>3</v>
      </c>
      <c r="F1767" s="43">
        <v>86500</v>
      </c>
      <c r="G1767" s="44">
        <v>0</v>
      </c>
      <c r="H1767" s="43">
        <v>0</v>
      </c>
      <c r="I1767" s="43">
        <v>259500</v>
      </c>
      <c r="J1767" s="45">
        <v>259500</v>
      </c>
      <c r="K1767" s="43">
        <v>247900</v>
      </c>
      <c r="L1767" s="41">
        <v>104.68</v>
      </c>
      <c r="M1767" s="11" t="s">
        <v>3707</v>
      </c>
      <c r="N1767" s="41">
        <v>0</v>
      </c>
      <c r="O1767" s="42"/>
      <c r="P1767" s="43">
        <v>257298</v>
      </c>
      <c r="Q1767" s="41" t="s">
        <v>3700</v>
      </c>
      <c r="R1767" s="43">
        <v>-247900</v>
      </c>
      <c r="S1767" s="41">
        <v>0</v>
      </c>
      <c r="T1767" s="7" t="s">
        <v>3701</v>
      </c>
      <c r="U1767" s="46" t="s">
        <v>3702</v>
      </c>
      <c r="V1767" s="41">
        <v>1.32</v>
      </c>
      <c r="W1767" s="12">
        <v>45784</v>
      </c>
      <c r="X1767" s="12">
        <v>45741</v>
      </c>
      <c r="Y1767" s="47">
        <v>37971</v>
      </c>
      <c r="Z1767" s="42"/>
      <c r="AA1767" s="14">
        <v>45785</v>
      </c>
      <c r="AB1767" s="67" t="s">
        <v>83</v>
      </c>
      <c r="AC1767" s="47">
        <v>21</v>
      </c>
      <c r="AD1767" s="47" t="s">
        <v>133</v>
      </c>
      <c r="AE1767" s="13">
        <v>1084657000</v>
      </c>
      <c r="AF1767" s="47" t="s">
        <v>3703</v>
      </c>
      <c r="AG1767" t="str">
        <f t="shared" si="55"/>
        <v>ADA FOTO</v>
      </c>
    </row>
    <row r="1768" spans="1:33" ht="15.75" hidden="1" customHeight="1" thickBot="1">
      <c r="A1768" t="str">
        <f t="shared" si="54"/>
        <v>060221084658000</v>
      </c>
      <c r="B1768" s="41">
        <v>1762</v>
      </c>
      <c r="C1768" s="42" t="s">
        <v>3779</v>
      </c>
      <c r="D1768" s="7" t="s">
        <v>3780</v>
      </c>
      <c r="E1768" s="41">
        <v>12</v>
      </c>
      <c r="F1768" s="43">
        <v>15300</v>
      </c>
      <c r="G1768" s="44">
        <v>0</v>
      </c>
      <c r="H1768" s="43">
        <v>0</v>
      </c>
      <c r="I1768" s="43">
        <v>183600</v>
      </c>
      <c r="J1768" s="45">
        <v>183600</v>
      </c>
      <c r="K1768" s="43">
        <v>179500</v>
      </c>
      <c r="L1768" s="41">
        <v>102.28</v>
      </c>
      <c r="M1768" s="11" t="s">
        <v>3707</v>
      </c>
      <c r="N1768" s="41">
        <v>0</v>
      </c>
      <c r="O1768" s="42"/>
      <c r="P1768" s="43">
        <v>183204</v>
      </c>
      <c r="Q1768" s="41" t="s">
        <v>3700</v>
      </c>
      <c r="R1768" s="43">
        <v>-179500</v>
      </c>
      <c r="S1768" s="41">
        <v>0</v>
      </c>
      <c r="T1768" s="7" t="s">
        <v>3701</v>
      </c>
      <c r="U1768" s="46" t="s">
        <v>3702</v>
      </c>
      <c r="V1768" s="41">
        <v>2.97</v>
      </c>
      <c r="W1768" s="12">
        <v>45783</v>
      </c>
      <c r="X1768" s="12">
        <v>45698</v>
      </c>
      <c r="Y1768" s="47">
        <v>37971</v>
      </c>
      <c r="Z1768" s="42"/>
      <c r="AA1768" s="14">
        <v>45785</v>
      </c>
      <c r="AB1768" s="67" t="s">
        <v>83</v>
      </c>
      <c r="AC1768" s="47">
        <v>21</v>
      </c>
      <c r="AD1768" s="47" t="s">
        <v>133</v>
      </c>
      <c r="AE1768" s="13">
        <v>1084658000</v>
      </c>
      <c r="AF1768" s="47" t="s">
        <v>3703</v>
      </c>
      <c r="AG1768" t="str">
        <f t="shared" si="55"/>
        <v>ADA FOTO</v>
      </c>
    </row>
    <row r="1769" spans="1:33" ht="15.75" hidden="1" customHeight="1" thickBot="1">
      <c r="A1769" t="str">
        <f t="shared" si="54"/>
        <v>060221036780000</v>
      </c>
      <c r="B1769" s="41">
        <v>1763</v>
      </c>
      <c r="C1769" s="42" t="s">
        <v>3781</v>
      </c>
      <c r="D1769" s="7" t="s">
        <v>3782</v>
      </c>
      <c r="E1769" s="41">
        <v>6</v>
      </c>
      <c r="F1769" s="43">
        <v>44000</v>
      </c>
      <c r="G1769" s="44">
        <v>0</v>
      </c>
      <c r="H1769" s="41">
        <v>0</v>
      </c>
      <c r="I1769" s="43">
        <v>264000</v>
      </c>
      <c r="J1769" s="45">
        <v>264000</v>
      </c>
      <c r="K1769" s="43">
        <v>220300</v>
      </c>
      <c r="L1769" s="41">
        <v>119.84</v>
      </c>
      <c r="M1769" s="11" t="s">
        <v>3707</v>
      </c>
      <c r="N1769" s="41">
        <v>0</v>
      </c>
      <c r="O1769" s="42"/>
      <c r="P1769" s="43">
        <v>231666</v>
      </c>
      <c r="Q1769" s="41" t="s">
        <v>3700</v>
      </c>
      <c r="R1769" s="43">
        <v>-220300</v>
      </c>
      <c r="S1769" s="41">
        <v>0</v>
      </c>
      <c r="T1769" s="7" t="s">
        <v>3701</v>
      </c>
      <c r="U1769" s="46" t="s">
        <v>3702</v>
      </c>
      <c r="V1769" s="41">
        <v>7.83</v>
      </c>
      <c r="W1769" s="12">
        <v>45784</v>
      </c>
      <c r="X1769" s="12">
        <v>45769</v>
      </c>
      <c r="Y1769" s="47">
        <v>22576</v>
      </c>
      <c r="Z1769" s="42"/>
      <c r="AA1769" s="14">
        <v>45785</v>
      </c>
      <c r="AB1769" s="67" t="s">
        <v>83</v>
      </c>
      <c r="AC1769" s="47">
        <v>21</v>
      </c>
      <c r="AD1769" s="47" t="s">
        <v>133</v>
      </c>
      <c r="AE1769" s="13">
        <v>1036780000</v>
      </c>
      <c r="AF1769" s="47" t="s">
        <v>3703</v>
      </c>
      <c r="AG1769" t="str">
        <f t="shared" si="55"/>
        <v>ADA FOTO</v>
      </c>
    </row>
    <row r="1770" spans="1:33" ht="15.75" hidden="1" customHeight="1" thickBot="1">
      <c r="A1770" t="str">
        <f t="shared" si="54"/>
        <v>060221137122000</v>
      </c>
      <c r="B1770" s="41">
        <v>1764</v>
      </c>
      <c r="C1770" s="42" t="s">
        <v>3783</v>
      </c>
      <c r="D1770" s="7" t="s">
        <v>442</v>
      </c>
      <c r="E1770" s="41">
        <v>48</v>
      </c>
      <c r="F1770" s="43">
        <v>4800</v>
      </c>
      <c r="G1770" s="44">
        <v>48</v>
      </c>
      <c r="H1770" s="43">
        <v>4575</v>
      </c>
      <c r="I1770" s="43">
        <v>219600</v>
      </c>
      <c r="J1770" s="45">
        <v>219600</v>
      </c>
      <c r="K1770" s="43">
        <v>218550</v>
      </c>
      <c r="L1770" s="41">
        <v>100.48</v>
      </c>
      <c r="M1770" s="11" t="s">
        <v>3707</v>
      </c>
      <c r="N1770" s="41">
        <v>0</v>
      </c>
      <c r="O1770" s="42"/>
      <c r="P1770" s="43">
        <v>218640</v>
      </c>
      <c r="Q1770" s="41" t="s">
        <v>3700</v>
      </c>
      <c r="R1770" s="43">
        <v>-218550</v>
      </c>
      <c r="S1770" s="41">
        <v>0</v>
      </c>
      <c r="T1770" s="7" t="s">
        <v>3701</v>
      </c>
      <c r="U1770" s="46" t="s">
        <v>3711</v>
      </c>
      <c r="V1770" s="41">
        <v>92.31</v>
      </c>
      <c r="W1770" s="12">
        <v>45784</v>
      </c>
      <c r="X1770" s="12">
        <v>45784</v>
      </c>
      <c r="Y1770" s="47">
        <v>25419</v>
      </c>
      <c r="Z1770" s="42"/>
      <c r="AA1770" s="14">
        <v>45785</v>
      </c>
      <c r="AB1770" s="67" t="s">
        <v>83</v>
      </c>
      <c r="AC1770" s="47">
        <v>21</v>
      </c>
      <c r="AD1770" s="47" t="s">
        <v>133</v>
      </c>
      <c r="AE1770" s="13">
        <v>1137122000</v>
      </c>
      <c r="AF1770" s="47" t="s">
        <v>3703</v>
      </c>
      <c r="AG1770" t="str">
        <f t="shared" si="55"/>
        <v>ADA FOTO</v>
      </c>
    </row>
    <row r="1771" spans="1:33" ht="15.75" hidden="1" customHeight="1" thickBot="1">
      <c r="A1771" t="str">
        <f t="shared" si="54"/>
        <v>060221115338000</v>
      </c>
      <c r="B1771" s="41">
        <v>1765</v>
      </c>
      <c r="C1771" s="42" t="s">
        <v>3784</v>
      </c>
      <c r="D1771" s="7" t="s">
        <v>424</v>
      </c>
      <c r="E1771" s="41">
        <v>36</v>
      </c>
      <c r="F1771" s="43">
        <v>4800</v>
      </c>
      <c r="G1771" s="44">
        <v>36</v>
      </c>
      <c r="H1771" s="43">
        <v>4600</v>
      </c>
      <c r="I1771" s="43">
        <v>165600</v>
      </c>
      <c r="J1771" s="45">
        <v>165600</v>
      </c>
      <c r="K1771" s="43">
        <v>195000</v>
      </c>
      <c r="L1771" s="41">
        <v>84.92</v>
      </c>
      <c r="M1771" s="11" t="s">
        <v>3699</v>
      </c>
      <c r="N1771" s="41">
        <v>0</v>
      </c>
      <c r="O1771" s="42"/>
      <c r="P1771" s="43">
        <v>159840</v>
      </c>
      <c r="Q1771" s="41" t="s">
        <v>3700</v>
      </c>
      <c r="R1771" s="43">
        <v>-195000</v>
      </c>
      <c r="S1771" s="41">
        <v>0</v>
      </c>
      <c r="T1771" s="7" t="s">
        <v>3701</v>
      </c>
      <c r="U1771" s="46" t="s">
        <v>3702</v>
      </c>
      <c r="V1771" s="41">
        <v>449.24</v>
      </c>
      <c r="W1771" s="12">
        <v>45783</v>
      </c>
      <c r="X1771" s="12">
        <v>45783</v>
      </c>
      <c r="Y1771" s="47">
        <v>39819</v>
      </c>
      <c r="Z1771" s="42"/>
      <c r="AA1771" s="14">
        <v>45785</v>
      </c>
      <c r="AB1771" s="67" t="s">
        <v>83</v>
      </c>
      <c r="AC1771" s="47">
        <v>21</v>
      </c>
      <c r="AD1771" s="47" t="s">
        <v>133</v>
      </c>
      <c r="AE1771" s="13">
        <v>1115338000</v>
      </c>
      <c r="AF1771" s="47" t="s">
        <v>3703</v>
      </c>
      <c r="AG1771" t="str">
        <f t="shared" si="55"/>
        <v>ADA FOTO</v>
      </c>
    </row>
    <row r="1772" spans="1:33" ht="15.75" hidden="1" customHeight="1" thickBot="1">
      <c r="A1772" t="str">
        <f t="shared" si="54"/>
        <v>060221077236000</v>
      </c>
      <c r="B1772" s="41">
        <v>1766</v>
      </c>
      <c r="C1772" s="42" t="s">
        <v>3785</v>
      </c>
      <c r="D1772" s="7" t="s">
        <v>298</v>
      </c>
      <c r="E1772" s="41">
        <v>12</v>
      </c>
      <c r="F1772" s="43">
        <v>18700</v>
      </c>
      <c r="G1772" s="44">
        <v>12</v>
      </c>
      <c r="H1772" s="43">
        <v>16208</v>
      </c>
      <c r="I1772" s="43">
        <v>194496</v>
      </c>
      <c r="J1772" s="45">
        <v>194496</v>
      </c>
      <c r="K1772" s="43">
        <v>205200</v>
      </c>
      <c r="L1772" s="41">
        <v>94.78</v>
      </c>
      <c r="M1772" s="11" t="s">
        <v>3699</v>
      </c>
      <c r="N1772" s="41">
        <v>0</v>
      </c>
      <c r="O1772" s="42"/>
      <c r="P1772" s="43">
        <v>195204</v>
      </c>
      <c r="Q1772" s="41" t="s">
        <v>3700</v>
      </c>
      <c r="R1772" s="43">
        <v>-205200</v>
      </c>
      <c r="S1772" s="41">
        <v>0</v>
      </c>
      <c r="T1772" s="7" t="s">
        <v>3701</v>
      </c>
      <c r="U1772" s="46" t="s">
        <v>3702</v>
      </c>
      <c r="V1772" s="41">
        <v>58.09</v>
      </c>
      <c r="W1772" s="12">
        <v>45784</v>
      </c>
      <c r="X1772" s="12">
        <v>45775</v>
      </c>
      <c r="Y1772" s="47">
        <v>34063</v>
      </c>
      <c r="Z1772" s="42"/>
      <c r="AA1772" s="14">
        <v>45785</v>
      </c>
      <c r="AB1772" s="67" t="s">
        <v>83</v>
      </c>
      <c r="AC1772" s="47">
        <v>26</v>
      </c>
      <c r="AD1772" s="47" t="s">
        <v>133</v>
      </c>
      <c r="AE1772" s="13">
        <v>1077236000</v>
      </c>
      <c r="AF1772" s="47" t="s">
        <v>3703</v>
      </c>
      <c r="AG1772" t="str">
        <f t="shared" si="55"/>
        <v>ADA FOTO</v>
      </c>
    </row>
    <row r="1773" spans="1:33" ht="15.75" hidden="1" customHeight="1" thickBot="1">
      <c r="A1773" t="str">
        <f t="shared" si="54"/>
        <v>060221074674000</v>
      </c>
      <c r="B1773" s="41">
        <v>1767</v>
      </c>
      <c r="C1773" s="42" t="s">
        <v>3786</v>
      </c>
      <c r="D1773" s="7" t="s">
        <v>3787</v>
      </c>
      <c r="E1773" s="41">
        <v>20</v>
      </c>
      <c r="F1773" s="43">
        <v>8200</v>
      </c>
      <c r="G1773" s="44">
        <v>20</v>
      </c>
      <c r="H1773" s="43">
        <v>7600</v>
      </c>
      <c r="I1773" s="43">
        <v>152000</v>
      </c>
      <c r="J1773" s="45">
        <v>152000</v>
      </c>
      <c r="K1773" s="43">
        <v>162500</v>
      </c>
      <c r="L1773" s="41">
        <v>93.54</v>
      </c>
      <c r="M1773" s="11" t="s">
        <v>3699</v>
      </c>
      <c r="N1773" s="41">
        <v>0</v>
      </c>
      <c r="O1773" s="42"/>
      <c r="P1773" s="43">
        <v>158520</v>
      </c>
      <c r="Q1773" s="41" t="s">
        <v>3700</v>
      </c>
      <c r="R1773" s="43">
        <v>-162500</v>
      </c>
      <c r="S1773" s="41">
        <v>0</v>
      </c>
      <c r="T1773" s="7" t="s">
        <v>3701</v>
      </c>
      <c r="U1773" s="46" t="s">
        <v>3702</v>
      </c>
      <c r="V1773" s="41">
        <v>41.26</v>
      </c>
      <c r="W1773" s="12">
        <v>45785</v>
      </c>
      <c r="X1773" s="12">
        <v>45740</v>
      </c>
      <c r="Y1773" s="47">
        <v>29153</v>
      </c>
      <c r="Z1773" s="42"/>
      <c r="AA1773" s="14">
        <v>45785</v>
      </c>
      <c r="AB1773" s="67" t="s">
        <v>83</v>
      </c>
      <c r="AC1773" s="47">
        <v>26</v>
      </c>
      <c r="AD1773" s="47" t="s">
        <v>133</v>
      </c>
      <c r="AE1773" s="13">
        <v>1074674000</v>
      </c>
      <c r="AF1773" s="47" t="s">
        <v>3703</v>
      </c>
      <c r="AG1773" t="str">
        <f t="shared" si="55"/>
        <v>ADA FOTO</v>
      </c>
    </row>
    <row r="1774" spans="1:33" ht="15.75" hidden="1" customHeight="1" thickBot="1">
      <c r="A1774" t="str">
        <f t="shared" si="54"/>
        <v>060221102123000</v>
      </c>
      <c r="B1774" s="41">
        <v>1768</v>
      </c>
      <c r="C1774" s="42" t="s">
        <v>3788</v>
      </c>
      <c r="D1774" s="7" t="s">
        <v>406</v>
      </c>
      <c r="E1774" s="41">
        <v>12</v>
      </c>
      <c r="F1774" s="43">
        <v>16500</v>
      </c>
      <c r="G1774" s="44">
        <v>12</v>
      </c>
      <c r="H1774" s="43">
        <v>13417</v>
      </c>
      <c r="I1774" s="43">
        <v>161004</v>
      </c>
      <c r="J1774" s="45">
        <v>161004</v>
      </c>
      <c r="K1774" s="43">
        <v>166000</v>
      </c>
      <c r="L1774" s="41">
        <v>96.99</v>
      </c>
      <c r="M1774" s="11" t="s">
        <v>3699</v>
      </c>
      <c r="N1774" s="41">
        <v>0</v>
      </c>
      <c r="O1774" s="42"/>
      <c r="P1774" s="43">
        <v>165924</v>
      </c>
      <c r="Q1774" s="41" t="s">
        <v>3700</v>
      </c>
      <c r="R1774" s="43">
        <v>-166000</v>
      </c>
      <c r="S1774" s="41">
        <v>0</v>
      </c>
      <c r="T1774" s="7" t="s">
        <v>3701</v>
      </c>
      <c r="U1774" s="46" t="s">
        <v>3702</v>
      </c>
      <c r="V1774" s="50">
        <v>2033.7</v>
      </c>
      <c r="W1774" s="12">
        <v>45785</v>
      </c>
      <c r="X1774" s="12">
        <v>45779</v>
      </c>
      <c r="Y1774" s="47">
        <v>34063</v>
      </c>
      <c r="Z1774" s="42"/>
      <c r="AA1774" s="14">
        <v>45785</v>
      </c>
      <c r="AB1774" s="67" t="s">
        <v>83</v>
      </c>
      <c r="AC1774" s="47">
        <v>26</v>
      </c>
      <c r="AD1774" s="47" t="s">
        <v>133</v>
      </c>
      <c r="AE1774" s="13">
        <v>1102123000</v>
      </c>
      <c r="AF1774" s="47" t="s">
        <v>3703</v>
      </c>
      <c r="AG1774" t="str">
        <f t="shared" si="55"/>
        <v>ADA FOTO</v>
      </c>
    </row>
    <row r="1775" spans="1:33" ht="15.75" hidden="1" customHeight="1" thickBot="1">
      <c r="A1775" t="str">
        <f t="shared" si="54"/>
        <v>060221074883000</v>
      </c>
      <c r="B1775" s="41">
        <v>1769</v>
      </c>
      <c r="C1775" s="42" t="s">
        <v>3789</v>
      </c>
      <c r="D1775" s="7" t="s">
        <v>286</v>
      </c>
      <c r="E1775" s="41">
        <v>50</v>
      </c>
      <c r="F1775" s="43">
        <v>16300</v>
      </c>
      <c r="G1775" s="44">
        <v>50</v>
      </c>
      <c r="H1775" s="43">
        <v>14940</v>
      </c>
      <c r="I1775" s="43">
        <v>747000</v>
      </c>
      <c r="J1775" s="45">
        <v>747000</v>
      </c>
      <c r="K1775" s="43">
        <v>755000</v>
      </c>
      <c r="L1775" s="41">
        <v>98.94</v>
      </c>
      <c r="M1775" s="11" t="s">
        <v>3699</v>
      </c>
      <c r="N1775" s="41">
        <v>0</v>
      </c>
      <c r="O1775" s="42"/>
      <c r="P1775" s="43">
        <v>743850</v>
      </c>
      <c r="Q1775" s="41" t="s">
        <v>3700</v>
      </c>
      <c r="R1775" s="43">
        <v>-755000</v>
      </c>
      <c r="S1775" s="41">
        <v>0</v>
      </c>
      <c r="T1775" s="7" t="s">
        <v>3701</v>
      </c>
      <c r="U1775" s="46" t="s">
        <v>3702</v>
      </c>
      <c r="V1775" s="41">
        <v>23.62</v>
      </c>
      <c r="W1775" s="12">
        <v>45784</v>
      </c>
      <c r="X1775" s="12">
        <v>45737</v>
      </c>
      <c r="Y1775" s="47">
        <v>40784</v>
      </c>
      <c r="Z1775" s="42"/>
      <c r="AA1775" s="14">
        <v>45785</v>
      </c>
      <c r="AB1775" s="67" t="s">
        <v>83</v>
      </c>
      <c r="AC1775" s="47">
        <v>26</v>
      </c>
      <c r="AD1775" s="47" t="s">
        <v>133</v>
      </c>
      <c r="AE1775" s="13">
        <v>1074883000</v>
      </c>
      <c r="AF1775" s="47" t="s">
        <v>3703</v>
      </c>
      <c r="AG1775" t="str">
        <f t="shared" si="55"/>
        <v>ADA FOTO</v>
      </c>
    </row>
    <row r="1776" spans="1:33" ht="15.75" hidden="1" customHeight="1" thickBot="1">
      <c r="A1776" t="str">
        <f t="shared" si="54"/>
        <v>060221077237000</v>
      </c>
      <c r="B1776" s="41">
        <v>1770</v>
      </c>
      <c r="C1776" s="42" t="s">
        <v>3790</v>
      </c>
      <c r="D1776" s="7" t="s">
        <v>3791</v>
      </c>
      <c r="E1776" s="41">
        <v>12</v>
      </c>
      <c r="F1776" s="43">
        <v>18900</v>
      </c>
      <c r="G1776" s="44">
        <v>12</v>
      </c>
      <c r="H1776" s="43">
        <v>16208</v>
      </c>
      <c r="I1776" s="43">
        <v>194496</v>
      </c>
      <c r="J1776" s="45">
        <v>194496</v>
      </c>
      <c r="K1776" s="43">
        <v>196800</v>
      </c>
      <c r="L1776" s="41">
        <v>98.83</v>
      </c>
      <c r="M1776" s="11" t="s">
        <v>3699</v>
      </c>
      <c r="N1776" s="41">
        <v>0</v>
      </c>
      <c r="O1776" s="42"/>
      <c r="P1776" s="43">
        <v>195204</v>
      </c>
      <c r="Q1776" s="41" t="s">
        <v>3700</v>
      </c>
      <c r="R1776" s="43">
        <v>-196800</v>
      </c>
      <c r="S1776" s="41">
        <v>0</v>
      </c>
      <c r="T1776" s="7" t="s">
        <v>3701</v>
      </c>
      <c r="U1776" s="46" t="s">
        <v>3702</v>
      </c>
      <c r="V1776" s="50">
        <v>459.45</v>
      </c>
      <c r="W1776" s="12">
        <v>45784</v>
      </c>
      <c r="X1776" s="12">
        <v>45703</v>
      </c>
      <c r="Y1776" s="47">
        <v>34063</v>
      </c>
      <c r="Z1776" s="42"/>
      <c r="AA1776" s="14">
        <v>45785</v>
      </c>
      <c r="AB1776" s="67" t="s">
        <v>83</v>
      </c>
      <c r="AC1776" s="47">
        <v>26</v>
      </c>
      <c r="AD1776" s="47" t="s">
        <v>133</v>
      </c>
      <c r="AE1776" s="13">
        <v>1077237000</v>
      </c>
      <c r="AF1776" s="47" t="s">
        <v>3703</v>
      </c>
      <c r="AG1776" t="str">
        <f t="shared" si="55"/>
        <v>ADA FOTO</v>
      </c>
    </row>
    <row r="1777" spans="1:33" ht="15.75" hidden="1" customHeight="1" thickBot="1">
      <c r="A1777" t="str">
        <f t="shared" si="54"/>
        <v>060221002106000</v>
      </c>
      <c r="B1777" s="41">
        <v>1771</v>
      </c>
      <c r="C1777" s="42" t="s">
        <v>3792</v>
      </c>
      <c r="D1777" s="7" t="s">
        <v>136</v>
      </c>
      <c r="E1777" s="41">
        <v>20</v>
      </c>
      <c r="F1777" s="43">
        <v>10000</v>
      </c>
      <c r="G1777" s="44">
        <v>20</v>
      </c>
      <c r="H1777" s="43">
        <v>9250</v>
      </c>
      <c r="I1777" s="43">
        <v>185000</v>
      </c>
      <c r="J1777" s="48">
        <v>185000</v>
      </c>
      <c r="K1777" s="43">
        <v>10000</v>
      </c>
      <c r="L1777" s="50">
        <v>1850</v>
      </c>
      <c r="M1777" s="11" t="s">
        <v>3707</v>
      </c>
      <c r="N1777" s="41">
        <v>0</v>
      </c>
      <c r="O1777" s="42"/>
      <c r="P1777" s="43">
        <v>181040</v>
      </c>
      <c r="Q1777" s="41" t="s">
        <v>3700</v>
      </c>
      <c r="R1777" s="43">
        <v>-10000</v>
      </c>
      <c r="S1777" s="41">
        <v>0</v>
      </c>
      <c r="T1777" s="7" t="s">
        <v>3701</v>
      </c>
      <c r="U1777" s="46" t="s">
        <v>3702</v>
      </c>
      <c r="V1777" s="41">
        <v>42.38</v>
      </c>
      <c r="W1777" s="12">
        <v>45785</v>
      </c>
      <c r="X1777" s="12">
        <v>45775</v>
      </c>
      <c r="Y1777" s="47">
        <v>34063</v>
      </c>
      <c r="Z1777" s="42"/>
      <c r="AA1777" s="14">
        <v>45785</v>
      </c>
      <c r="AB1777" s="67" t="s">
        <v>83</v>
      </c>
      <c r="AC1777" s="47">
        <v>26</v>
      </c>
      <c r="AD1777" s="47" t="s">
        <v>133</v>
      </c>
      <c r="AE1777" s="13">
        <v>1002106000</v>
      </c>
      <c r="AF1777" s="47" t="s">
        <v>3703</v>
      </c>
      <c r="AG1777" t="str">
        <f t="shared" si="55"/>
        <v>ADA FOTO</v>
      </c>
    </row>
    <row r="1778" spans="1:33" ht="15.75" hidden="1" customHeight="1" thickBot="1">
      <c r="A1778" t="str">
        <f t="shared" si="54"/>
        <v>060221055785000</v>
      </c>
      <c r="B1778" s="41">
        <v>1772</v>
      </c>
      <c r="C1778" s="42" t="s">
        <v>3793</v>
      </c>
      <c r="D1778" s="7" t="s">
        <v>232</v>
      </c>
      <c r="E1778" s="41">
        <v>12</v>
      </c>
      <c r="F1778" s="43">
        <v>15500</v>
      </c>
      <c r="G1778" s="44">
        <v>12</v>
      </c>
      <c r="H1778" s="43">
        <v>13625</v>
      </c>
      <c r="I1778" s="43">
        <v>163500</v>
      </c>
      <c r="J1778" s="48">
        <v>163500</v>
      </c>
      <c r="K1778" s="43">
        <v>164100</v>
      </c>
      <c r="L1778" s="41">
        <v>99.63</v>
      </c>
      <c r="M1778" s="11" t="s">
        <v>3699</v>
      </c>
      <c r="N1778" s="41">
        <v>0</v>
      </c>
      <c r="O1778" s="42"/>
      <c r="P1778" s="43">
        <v>172824</v>
      </c>
      <c r="Q1778" s="41" t="s">
        <v>3700</v>
      </c>
      <c r="R1778" s="43">
        <v>-164100</v>
      </c>
      <c r="S1778" s="41">
        <v>0</v>
      </c>
      <c r="T1778" s="7" t="s">
        <v>3701</v>
      </c>
      <c r="U1778" s="46" t="s">
        <v>3711</v>
      </c>
      <c r="V1778" s="41">
        <v>96.53</v>
      </c>
      <c r="W1778" s="12">
        <v>45785</v>
      </c>
      <c r="X1778" s="12">
        <v>45709</v>
      </c>
      <c r="Y1778" s="47">
        <v>33398</v>
      </c>
      <c r="Z1778" s="42"/>
      <c r="AA1778" s="14">
        <v>45785</v>
      </c>
      <c r="AB1778" s="67" t="s">
        <v>83</v>
      </c>
      <c r="AC1778" s="47">
        <v>26</v>
      </c>
      <c r="AD1778" s="47" t="s">
        <v>133</v>
      </c>
      <c r="AE1778" s="13">
        <v>1055785000</v>
      </c>
      <c r="AF1778" s="47" t="s">
        <v>3703</v>
      </c>
      <c r="AG1778" t="str">
        <f t="shared" si="55"/>
        <v>ADA FOTO</v>
      </c>
    </row>
    <row r="1779" spans="1:33" ht="15.75" hidden="1" customHeight="1" thickBot="1">
      <c r="A1779" t="str">
        <f t="shared" si="54"/>
        <v>060221108244000</v>
      </c>
      <c r="B1779" s="41">
        <v>1773</v>
      </c>
      <c r="C1779" s="42" t="s">
        <v>3794</v>
      </c>
      <c r="D1779" s="7" t="s">
        <v>412</v>
      </c>
      <c r="E1779" s="41">
        <v>12</v>
      </c>
      <c r="F1779" s="43">
        <v>3300</v>
      </c>
      <c r="G1779" s="44">
        <v>12</v>
      </c>
      <c r="H1779" s="43">
        <v>3042</v>
      </c>
      <c r="I1779" s="43">
        <v>36504</v>
      </c>
      <c r="J1779" s="48">
        <v>36504</v>
      </c>
      <c r="K1779" s="49">
        <v>36500</v>
      </c>
      <c r="L1779" s="41">
        <v>100.01</v>
      </c>
      <c r="M1779" s="11" t="s">
        <v>3707</v>
      </c>
      <c r="N1779" s="41">
        <v>0</v>
      </c>
      <c r="O1779" s="42"/>
      <c r="P1779" s="43">
        <v>34020</v>
      </c>
      <c r="Q1779" s="41" t="s">
        <v>3700</v>
      </c>
      <c r="R1779" s="43">
        <v>-36500</v>
      </c>
      <c r="S1779" s="41">
        <v>0</v>
      </c>
      <c r="T1779" s="7" t="s">
        <v>3701</v>
      </c>
      <c r="U1779" s="46" t="s">
        <v>3702</v>
      </c>
      <c r="V1779" s="50">
        <v>39.86</v>
      </c>
      <c r="W1779" s="12">
        <v>45785</v>
      </c>
      <c r="X1779" s="12">
        <v>45775</v>
      </c>
      <c r="Y1779" s="47">
        <v>22217</v>
      </c>
      <c r="Z1779" s="42"/>
      <c r="AA1779" s="14">
        <v>45785</v>
      </c>
      <c r="AB1779" s="67" t="s">
        <v>83</v>
      </c>
      <c r="AC1779" s="47">
        <v>26</v>
      </c>
      <c r="AD1779" s="47" t="s">
        <v>133</v>
      </c>
      <c r="AE1779" s="13">
        <v>1108244000</v>
      </c>
      <c r="AF1779" s="47" t="s">
        <v>3703</v>
      </c>
      <c r="AG1779" t="str">
        <f t="shared" si="55"/>
        <v>ADA FOTO</v>
      </c>
    </row>
    <row r="1780" spans="1:33" ht="15.75" hidden="1" customHeight="1" thickBot="1">
      <c r="A1780" t="str">
        <f t="shared" si="54"/>
        <v>060221082607000</v>
      </c>
      <c r="B1780" s="41">
        <v>1774</v>
      </c>
      <c r="C1780" s="42" t="s">
        <v>3795</v>
      </c>
      <c r="D1780" s="7" t="s">
        <v>310</v>
      </c>
      <c r="E1780" s="41">
        <v>12</v>
      </c>
      <c r="F1780" s="43">
        <v>18900</v>
      </c>
      <c r="G1780" s="44">
        <v>0</v>
      </c>
      <c r="H1780" s="43">
        <v>0</v>
      </c>
      <c r="I1780" s="43">
        <v>226800</v>
      </c>
      <c r="J1780" s="45">
        <v>226800</v>
      </c>
      <c r="K1780" s="43">
        <v>202800</v>
      </c>
      <c r="L1780" s="41">
        <v>111.83</v>
      </c>
      <c r="M1780" s="11" t="s">
        <v>3707</v>
      </c>
      <c r="N1780" s="41">
        <v>0</v>
      </c>
      <c r="O1780" s="42"/>
      <c r="P1780" s="43">
        <v>209328</v>
      </c>
      <c r="Q1780" s="41" t="s">
        <v>3700</v>
      </c>
      <c r="R1780" s="43">
        <v>-202800</v>
      </c>
      <c r="S1780" s="41">
        <v>0</v>
      </c>
      <c r="T1780" s="7" t="s">
        <v>3701</v>
      </c>
      <c r="U1780" s="46" t="s">
        <v>3702</v>
      </c>
      <c r="V1780" s="41">
        <v>180.6</v>
      </c>
      <c r="W1780" s="12">
        <v>45785</v>
      </c>
      <c r="X1780" s="12">
        <v>45740</v>
      </c>
      <c r="Y1780" s="47">
        <v>24033</v>
      </c>
      <c r="Z1780" s="42"/>
      <c r="AA1780" s="14">
        <v>45785</v>
      </c>
      <c r="AB1780" s="67" t="s">
        <v>83</v>
      </c>
      <c r="AC1780" s="47">
        <v>26</v>
      </c>
      <c r="AD1780" s="47" t="s">
        <v>133</v>
      </c>
      <c r="AE1780" s="13">
        <v>1082607000</v>
      </c>
      <c r="AF1780" s="47" t="s">
        <v>3703</v>
      </c>
      <c r="AG1780" t="str">
        <f t="shared" si="55"/>
        <v>ADA FOTO</v>
      </c>
    </row>
    <row r="1781" spans="1:33" ht="15.75" hidden="1" customHeight="1" thickBot="1">
      <c r="A1781" t="str">
        <f t="shared" si="54"/>
        <v>060221082723000</v>
      </c>
      <c r="B1781" s="41">
        <v>1775</v>
      </c>
      <c r="C1781" s="42" t="s">
        <v>3796</v>
      </c>
      <c r="D1781" s="7" t="s">
        <v>316</v>
      </c>
      <c r="E1781" s="41">
        <v>24</v>
      </c>
      <c r="F1781" s="43">
        <v>5400</v>
      </c>
      <c r="G1781" s="44">
        <v>24</v>
      </c>
      <c r="H1781" s="43">
        <v>4812</v>
      </c>
      <c r="I1781" s="43">
        <v>115488</v>
      </c>
      <c r="J1781" s="45">
        <v>115488</v>
      </c>
      <c r="K1781" s="43">
        <v>106000</v>
      </c>
      <c r="L1781" s="41">
        <v>108.95</v>
      </c>
      <c r="M1781" s="11" t="s">
        <v>3707</v>
      </c>
      <c r="N1781" s="41">
        <v>0</v>
      </c>
      <c r="O1781" s="42"/>
      <c r="P1781" s="43">
        <v>110784</v>
      </c>
      <c r="Q1781" s="41" t="s">
        <v>3700</v>
      </c>
      <c r="R1781" s="43">
        <v>-106000</v>
      </c>
      <c r="S1781" s="41">
        <v>0</v>
      </c>
      <c r="T1781" s="7" t="s">
        <v>3701</v>
      </c>
      <c r="U1781" s="46" t="s">
        <v>3702</v>
      </c>
      <c r="V1781" s="41">
        <v>286.42</v>
      </c>
      <c r="W1781" s="12">
        <v>45784</v>
      </c>
      <c r="X1781" s="12">
        <v>45740</v>
      </c>
      <c r="Y1781" s="47">
        <v>24033</v>
      </c>
      <c r="Z1781" s="42"/>
      <c r="AA1781" s="14">
        <v>45785</v>
      </c>
      <c r="AB1781" s="67" t="s">
        <v>83</v>
      </c>
      <c r="AC1781" s="47">
        <v>26</v>
      </c>
      <c r="AD1781" s="47" t="s">
        <v>133</v>
      </c>
      <c r="AE1781" s="13">
        <v>1082723000</v>
      </c>
      <c r="AF1781" s="47" t="s">
        <v>3703</v>
      </c>
      <c r="AG1781" t="str">
        <f t="shared" si="55"/>
        <v>ADA FOTO</v>
      </c>
    </row>
    <row r="1782" spans="1:33" ht="15.75" hidden="1" customHeight="1" thickBot="1">
      <c r="A1782" t="str">
        <f t="shared" si="54"/>
        <v>060221025539000</v>
      </c>
      <c r="B1782" s="41">
        <v>1776</v>
      </c>
      <c r="C1782" s="42" t="s">
        <v>3797</v>
      </c>
      <c r="D1782" s="7" t="s">
        <v>190</v>
      </c>
      <c r="E1782" s="41">
        <v>1</v>
      </c>
      <c r="F1782" s="43">
        <v>20200</v>
      </c>
      <c r="G1782" s="44">
        <v>0</v>
      </c>
      <c r="H1782" s="43">
        <v>0</v>
      </c>
      <c r="I1782" s="43">
        <v>20200</v>
      </c>
      <c r="J1782" s="45">
        <v>20200</v>
      </c>
      <c r="K1782" s="43">
        <v>20000</v>
      </c>
      <c r="L1782" s="41">
        <v>101</v>
      </c>
      <c r="M1782" s="11" t="s">
        <v>3707</v>
      </c>
      <c r="N1782" s="41">
        <v>0</v>
      </c>
      <c r="O1782" s="42"/>
      <c r="P1782" s="43">
        <v>19500</v>
      </c>
      <c r="Q1782" s="41" t="s">
        <v>3700</v>
      </c>
      <c r="R1782" s="43">
        <v>-20000</v>
      </c>
      <c r="S1782" s="41">
        <v>0</v>
      </c>
      <c r="T1782" s="7" t="s">
        <v>3701</v>
      </c>
      <c r="U1782" s="46" t="s">
        <v>3702</v>
      </c>
      <c r="V1782" s="41">
        <v>0.22</v>
      </c>
      <c r="W1782" s="12">
        <v>45784</v>
      </c>
      <c r="X1782" s="12">
        <v>45769</v>
      </c>
      <c r="Y1782" s="47">
        <v>22217</v>
      </c>
      <c r="Z1782" s="42"/>
      <c r="AA1782" s="14">
        <v>45785</v>
      </c>
      <c r="AB1782" s="67" t="s">
        <v>83</v>
      </c>
      <c r="AC1782" s="47">
        <v>27</v>
      </c>
      <c r="AD1782" s="47" t="s">
        <v>133</v>
      </c>
      <c r="AE1782" s="13">
        <v>1025539000</v>
      </c>
      <c r="AF1782" s="47" t="s">
        <v>3703</v>
      </c>
      <c r="AG1782" t="str">
        <f t="shared" si="55"/>
        <v>ADA FOTO</v>
      </c>
    </row>
    <row r="1783" spans="1:33" ht="15.75" hidden="1" customHeight="1" thickBot="1">
      <c r="A1783" t="str">
        <f t="shared" si="54"/>
        <v>060221058499000</v>
      </c>
      <c r="B1783" s="41">
        <v>1777</v>
      </c>
      <c r="C1783" s="42" t="s">
        <v>3798</v>
      </c>
      <c r="D1783" s="7" t="s">
        <v>238</v>
      </c>
      <c r="E1783" s="41">
        <v>12</v>
      </c>
      <c r="F1783" s="43">
        <v>3300</v>
      </c>
      <c r="G1783" s="44">
        <v>12</v>
      </c>
      <c r="H1783" s="43">
        <v>2900</v>
      </c>
      <c r="I1783" s="43">
        <v>34800</v>
      </c>
      <c r="J1783" s="48">
        <v>34800</v>
      </c>
      <c r="K1783" s="49">
        <v>33600</v>
      </c>
      <c r="L1783" s="41">
        <v>103.57</v>
      </c>
      <c r="M1783" s="11" t="s">
        <v>3707</v>
      </c>
      <c r="N1783" s="41">
        <v>0</v>
      </c>
      <c r="O1783" s="42"/>
      <c r="P1783" s="43">
        <v>30000</v>
      </c>
      <c r="Q1783" s="41" t="s">
        <v>3700</v>
      </c>
      <c r="R1783" s="43">
        <v>-33600</v>
      </c>
      <c r="S1783" s="41">
        <v>0</v>
      </c>
      <c r="T1783" s="7" t="s">
        <v>3701</v>
      </c>
      <c r="U1783" s="46" t="s">
        <v>3702</v>
      </c>
      <c r="V1783" s="41">
        <v>21.57</v>
      </c>
      <c r="W1783" s="12">
        <v>45784</v>
      </c>
      <c r="X1783" s="12">
        <v>45775</v>
      </c>
      <c r="Y1783" s="47">
        <v>22217</v>
      </c>
      <c r="Z1783" s="42"/>
      <c r="AA1783" s="14">
        <v>45785</v>
      </c>
      <c r="AB1783" s="67" t="s">
        <v>83</v>
      </c>
      <c r="AC1783" s="47">
        <v>27</v>
      </c>
      <c r="AD1783" s="47" t="s">
        <v>133</v>
      </c>
      <c r="AE1783" s="13">
        <v>1058499000</v>
      </c>
      <c r="AF1783" s="47" t="s">
        <v>3703</v>
      </c>
      <c r="AG1783" t="str">
        <f t="shared" si="55"/>
        <v>ADA FOTO</v>
      </c>
    </row>
    <row r="1784" spans="1:33" ht="15.75" hidden="1" customHeight="1" thickBot="1">
      <c r="A1784" t="str">
        <f t="shared" si="54"/>
        <v>060221090872000</v>
      </c>
      <c r="B1784" s="41">
        <v>1778</v>
      </c>
      <c r="C1784" s="42" t="s">
        <v>3799</v>
      </c>
      <c r="D1784" s="7" t="s">
        <v>394</v>
      </c>
      <c r="E1784" s="41">
        <v>12</v>
      </c>
      <c r="F1784" s="43">
        <v>3400</v>
      </c>
      <c r="G1784" s="44">
        <v>12</v>
      </c>
      <c r="H1784" s="43">
        <v>3100</v>
      </c>
      <c r="I1784" s="43">
        <v>37200</v>
      </c>
      <c r="J1784" s="48">
        <v>37200</v>
      </c>
      <c r="K1784" s="49">
        <v>36900</v>
      </c>
      <c r="L1784" s="41">
        <v>100.81</v>
      </c>
      <c r="M1784" s="11" t="s">
        <v>3707</v>
      </c>
      <c r="N1784" s="41">
        <v>0</v>
      </c>
      <c r="O1784" s="42"/>
      <c r="P1784" s="43">
        <v>34800</v>
      </c>
      <c r="Q1784" s="41" t="s">
        <v>3700</v>
      </c>
      <c r="R1784" s="43">
        <v>-36900</v>
      </c>
      <c r="S1784" s="41">
        <v>0</v>
      </c>
      <c r="T1784" s="7" t="s">
        <v>3701</v>
      </c>
      <c r="U1784" s="46" t="s">
        <v>3702</v>
      </c>
      <c r="V1784" s="41">
        <v>15.92</v>
      </c>
      <c r="W1784" s="12">
        <v>45783</v>
      </c>
      <c r="X1784" s="12">
        <v>45769</v>
      </c>
      <c r="Y1784" s="47">
        <v>22217</v>
      </c>
      <c r="Z1784" s="42"/>
      <c r="AA1784" s="14">
        <v>45785</v>
      </c>
      <c r="AB1784" s="67" t="s">
        <v>83</v>
      </c>
      <c r="AC1784" s="47">
        <v>27</v>
      </c>
      <c r="AD1784" s="47" t="s">
        <v>133</v>
      </c>
      <c r="AE1784" s="13">
        <v>1090872000</v>
      </c>
      <c r="AF1784" s="47" t="s">
        <v>3703</v>
      </c>
      <c r="AG1784" t="str">
        <f t="shared" si="55"/>
        <v>ADA FOTO</v>
      </c>
    </row>
    <row r="1785" spans="1:33" ht="15.75" hidden="1" customHeight="1" thickBot="1">
      <c r="A1785" t="str">
        <f t="shared" si="54"/>
        <v>060221038886000</v>
      </c>
      <c r="B1785" s="41">
        <v>1779</v>
      </c>
      <c r="C1785" s="42" t="s">
        <v>3800</v>
      </c>
      <c r="D1785" s="7" t="s">
        <v>220</v>
      </c>
      <c r="E1785" s="41">
        <v>12</v>
      </c>
      <c r="F1785" s="43">
        <v>5300</v>
      </c>
      <c r="G1785" s="44">
        <v>12</v>
      </c>
      <c r="H1785" s="43">
        <v>4925</v>
      </c>
      <c r="I1785" s="43">
        <v>59100</v>
      </c>
      <c r="J1785" s="45">
        <v>59100</v>
      </c>
      <c r="K1785" s="43">
        <v>49500</v>
      </c>
      <c r="L1785" s="41">
        <v>119.39</v>
      </c>
      <c r="M1785" s="11" t="s">
        <v>3707</v>
      </c>
      <c r="N1785" s="41">
        <v>0</v>
      </c>
      <c r="O1785" s="42"/>
      <c r="P1785" s="43">
        <v>53604</v>
      </c>
      <c r="Q1785" s="41" t="s">
        <v>3700</v>
      </c>
      <c r="R1785" s="43">
        <v>-49500</v>
      </c>
      <c r="S1785" s="41">
        <v>0</v>
      </c>
      <c r="T1785" s="7" t="s">
        <v>3701</v>
      </c>
      <c r="U1785" s="46" t="s">
        <v>3702</v>
      </c>
      <c r="V1785" s="50">
        <v>27.69</v>
      </c>
      <c r="W1785" s="12">
        <v>45784</v>
      </c>
      <c r="X1785" s="12">
        <v>45777</v>
      </c>
      <c r="Y1785" s="47">
        <v>22092</v>
      </c>
      <c r="Z1785" s="42"/>
      <c r="AA1785" s="14">
        <v>45785</v>
      </c>
      <c r="AB1785" s="67" t="s">
        <v>83</v>
      </c>
      <c r="AC1785" s="47">
        <v>27</v>
      </c>
      <c r="AD1785" s="47" t="s">
        <v>133</v>
      </c>
      <c r="AE1785" s="13">
        <v>1038886000</v>
      </c>
      <c r="AF1785" s="47" t="s">
        <v>3703</v>
      </c>
      <c r="AG1785" t="str">
        <f t="shared" si="55"/>
        <v>ADA FOTO</v>
      </c>
    </row>
    <row r="1786" spans="1:33" ht="15.75" hidden="1" customHeight="1" thickBot="1">
      <c r="A1786" t="str">
        <f t="shared" si="54"/>
        <v>060221083903000</v>
      </c>
      <c r="B1786" s="41">
        <v>1780</v>
      </c>
      <c r="C1786" s="42" t="s">
        <v>3801</v>
      </c>
      <c r="D1786" s="7" t="s">
        <v>328</v>
      </c>
      <c r="E1786" s="41">
        <v>24</v>
      </c>
      <c r="F1786" s="43">
        <v>6600</v>
      </c>
      <c r="G1786" s="44">
        <v>0</v>
      </c>
      <c r="H1786" s="43">
        <v>0</v>
      </c>
      <c r="I1786" s="43">
        <v>158400</v>
      </c>
      <c r="J1786" s="45">
        <v>158400</v>
      </c>
      <c r="K1786" s="43">
        <v>128000</v>
      </c>
      <c r="L1786" s="41">
        <v>123.75</v>
      </c>
      <c r="M1786" s="11" t="s">
        <v>3707</v>
      </c>
      <c r="N1786" s="41">
        <v>0</v>
      </c>
      <c r="O1786" s="42"/>
      <c r="P1786" s="43">
        <v>129888</v>
      </c>
      <c r="Q1786" s="41" t="s">
        <v>3700</v>
      </c>
      <c r="R1786" s="43">
        <v>-128000</v>
      </c>
      <c r="S1786" s="41">
        <v>0</v>
      </c>
      <c r="T1786" s="7" t="s">
        <v>3701</v>
      </c>
      <c r="U1786" s="46" t="s">
        <v>3702</v>
      </c>
      <c r="V1786" s="50">
        <v>41.77</v>
      </c>
      <c r="W1786" s="12">
        <v>45784</v>
      </c>
      <c r="X1786" s="12">
        <v>45775</v>
      </c>
      <c r="Y1786" s="47">
        <v>33494</v>
      </c>
      <c r="Z1786" s="42"/>
      <c r="AA1786" s="14">
        <v>45785</v>
      </c>
      <c r="AB1786" s="67" t="s">
        <v>83</v>
      </c>
      <c r="AC1786" s="47">
        <v>27</v>
      </c>
      <c r="AD1786" s="47" t="s">
        <v>133</v>
      </c>
      <c r="AE1786" s="13">
        <v>1083903000</v>
      </c>
      <c r="AF1786" s="47" t="s">
        <v>3703</v>
      </c>
      <c r="AG1786" t="str">
        <f t="shared" si="55"/>
        <v>ADA FOTO</v>
      </c>
    </row>
    <row r="1787" spans="1:33" ht="15.75" hidden="1" customHeight="1" thickBot="1">
      <c r="A1787" t="str">
        <f t="shared" si="54"/>
        <v>060221075557000</v>
      </c>
      <c r="B1787" s="41">
        <v>1781</v>
      </c>
      <c r="C1787" s="42" t="s">
        <v>3802</v>
      </c>
      <c r="D1787" s="7" t="s">
        <v>292</v>
      </c>
      <c r="E1787" s="41">
        <v>25</v>
      </c>
      <c r="F1787" s="43">
        <v>11700</v>
      </c>
      <c r="G1787" s="44">
        <v>25</v>
      </c>
      <c r="H1787" s="43">
        <v>10750</v>
      </c>
      <c r="I1787" s="43">
        <v>268750</v>
      </c>
      <c r="J1787" s="45">
        <v>268750</v>
      </c>
      <c r="K1787" s="43">
        <v>260000</v>
      </c>
      <c r="L1787" s="41">
        <v>103.37</v>
      </c>
      <c r="M1787" s="11" t="s">
        <v>3707</v>
      </c>
      <c r="N1787" s="41">
        <v>0</v>
      </c>
      <c r="O1787" s="42"/>
      <c r="P1787" s="43">
        <v>257775</v>
      </c>
      <c r="Q1787" s="41" t="s">
        <v>3700</v>
      </c>
      <c r="R1787" s="43">
        <v>-260000</v>
      </c>
      <c r="S1787" s="41">
        <v>0</v>
      </c>
      <c r="T1787" s="7" t="s">
        <v>3701</v>
      </c>
      <c r="U1787" s="46" t="s">
        <v>3702</v>
      </c>
      <c r="V1787" s="41">
        <v>3.19</v>
      </c>
      <c r="W1787" s="12">
        <v>45783</v>
      </c>
      <c r="X1787" s="12">
        <v>45656</v>
      </c>
      <c r="Y1787" s="47">
        <v>24764</v>
      </c>
      <c r="Z1787" s="42"/>
      <c r="AA1787" s="14">
        <v>45785</v>
      </c>
      <c r="AB1787" s="67" t="s">
        <v>83</v>
      </c>
      <c r="AC1787" s="47">
        <v>27</v>
      </c>
      <c r="AD1787" s="47" t="s">
        <v>133</v>
      </c>
      <c r="AE1787" s="13">
        <v>1075557000</v>
      </c>
      <c r="AF1787" s="47" t="s">
        <v>3703</v>
      </c>
      <c r="AG1787" t="str">
        <f t="shared" si="55"/>
        <v>ADA FOTO</v>
      </c>
    </row>
    <row r="1788" spans="1:33" ht="15.75" hidden="1" customHeight="1" thickBot="1">
      <c r="A1788" t="str">
        <f t="shared" si="54"/>
        <v>060221038932000</v>
      </c>
      <c r="B1788" s="41">
        <v>1782</v>
      </c>
      <c r="C1788" s="42" t="s">
        <v>3803</v>
      </c>
      <c r="D1788" s="7" t="s">
        <v>226</v>
      </c>
      <c r="E1788" s="41">
        <v>1</v>
      </c>
      <c r="F1788" s="43">
        <v>18500</v>
      </c>
      <c r="G1788" s="44">
        <v>0</v>
      </c>
      <c r="H1788" s="43">
        <v>0</v>
      </c>
      <c r="I1788" s="43">
        <v>18500</v>
      </c>
      <c r="J1788" s="48">
        <v>18500</v>
      </c>
      <c r="K1788" s="49">
        <v>18500</v>
      </c>
      <c r="L1788" s="41">
        <v>100</v>
      </c>
      <c r="M1788" s="11" t="s">
        <v>3705</v>
      </c>
      <c r="N1788" s="41">
        <v>0</v>
      </c>
      <c r="O1788" s="42"/>
      <c r="P1788" s="43">
        <v>17914</v>
      </c>
      <c r="Q1788" s="41" t="s">
        <v>3700</v>
      </c>
      <c r="R1788" s="43">
        <v>-18500</v>
      </c>
      <c r="S1788" s="41">
        <v>0</v>
      </c>
      <c r="T1788" s="7" t="s">
        <v>3701</v>
      </c>
      <c r="U1788" s="46" t="s">
        <v>3711</v>
      </c>
      <c r="V1788" s="41">
        <v>4.6900000000000004</v>
      </c>
      <c r="W1788" s="12">
        <v>45785</v>
      </c>
      <c r="X1788" s="12">
        <v>45766</v>
      </c>
      <c r="Y1788" s="47">
        <v>30847</v>
      </c>
      <c r="Z1788" s="42"/>
      <c r="AA1788" s="14">
        <v>45785</v>
      </c>
      <c r="AB1788" s="67" t="s">
        <v>83</v>
      </c>
      <c r="AC1788" s="47">
        <v>27</v>
      </c>
      <c r="AD1788" s="47" t="s">
        <v>133</v>
      </c>
      <c r="AE1788" s="13">
        <v>1038932000</v>
      </c>
      <c r="AF1788" s="47" t="s">
        <v>3703</v>
      </c>
      <c r="AG1788" t="str">
        <f t="shared" si="55"/>
        <v>ADA FOTO</v>
      </c>
    </row>
    <row r="1789" spans="1:33" ht="15.75" hidden="1" customHeight="1" thickBot="1">
      <c r="A1789" t="str">
        <f t="shared" si="54"/>
        <v>060221090446000</v>
      </c>
      <c r="B1789" s="41">
        <v>1783</v>
      </c>
      <c r="C1789" s="42" t="s">
        <v>3804</v>
      </c>
      <c r="D1789" s="7" t="s">
        <v>388</v>
      </c>
      <c r="E1789" s="41">
        <v>24</v>
      </c>
      <c r="F1789" s="43">
        <v>3600</v>
      </c>
      <c r="G1789" s="44">
        <v>24</v>
      </c>
      <c r="H1789" s="43">
        <v>3062</v>
      </c>
      <c r="I1789" s="43">
        <v>73488</v>
      </c>
      <c r="J1789" s="48">
        <v>73488</v>
      </c>
      <c r="K1789" s="49">
        <v>73500</v>
      </c>
      <c r="L1789" s="41">
        <v>99.98</v>
      </c>
      <c r="M1789" s="11" t="s">
        <v>3699</v>
      </c>
      <c r="N1789" s="41">
        <v>0</v>
      </c>
      <c r="O1789" s="42"/>
      <c r="P1789" s="43">
        <v>76920</v>
      </c>
      <c r="Q1789" s="41" t="s">
        <v>3700</v>
      </c>
      <c r="R1789" s="43">
        <v>-73500</v>
      </c>
      <c r="S1789" s="41">
        <v>0</v>
      </c>
      <c r="T1789" s="7" t="s">
        <v>3701</v>
      </c>
      <c r="U1789" s="46" t="s">
        <v>3702</v>
      </c>
      <c r="V1789" s="41">
        <v>112.88</v>
      </c>
      <c r="W1789" s="12">
        <v>45784</v>
      </c>
      <c r="X1789" s="12">
        <v>45763</v>
      </c>
      <c r="Y1789" s="47">
        <v>24033</v>
      </c>
      <c r="Z1789" s="42"/>
      <c r="AA1789" s="14">
        <v>45785</v>
      </c>
      <c r="AB1789" s="67" t="s">
        <v>83</v>
      </c>
      <c r="AC1789" s="47">
        <v>27</v>
      </c>
      <c r="AD1789" s="47" t="s">
        <v>133</v>
      </c>
      <c r="AE1789" s="13">
        <v>1090446000</v>
      </c>
      <c r="AF1789" s="47" t="s">
        <v>3703</v>
      </c>
      <c r="AG1789" t="str">
        <f t="shared" si="55"/>
        <v>ADA FOTO</v>
      </c>
    </row>
    <row r="1790" spans="1:33" ht="15.75" hidden="1" customHeight="1" thickBot="1">
      <c r="A1790" t="str">
        <f t="shared" si="54"/>
        <v>060221017616000</v>
      </c>
      <c r="B1790" s="41">
        <v>1784</v>
      </c>
      <c r="C1790" s="42" t="s">
        <v>3805</v>
      </c>
      <c r="D1790" s="7" t="s">
        <v>174</v>
      </c>
      <c r="E1790" s="41">
        <v>24</v>
      </c>
      <c r="F1790" s="43">
        <v>3600</v>
      </c>
      <c r="G1790" s="44">
        <v>24</v>
      </c>
      <c r="H1790" s="43">
        <v>2700</v>
      </c>
      <c r="I1790" s="43">
        <v>64800</v>
      </c>
      <c r="J1790" s="45">
        <v>64800</v>
      </c>
      <c r="K1790" s="43">
        <v>60400</v>
      </c>
      <c r="L1790" s="41">
        <v>107.28</v>
      </c>
      <c r="M1790" s="11" t="s">
        <v>3707</v>
      </c>
      <c r="N1790" s="41">
        <v>0</v>
      </c>
      <c r="O1790" s="42"/>
      <c r="P1790" s="43">
        <v>71304</v>
      </c>
      <c r="Q1790" s="41" t="s">
        <v>3700</v>
      </c>
      <c r="R1790" s="43">
        <v>-60400</v>
      </c>
      <c r="S1790" s="41">
        <v>0</v>
      </c>
      <c r="T1790" s="7" t="s">
        <v>3701</v>
      </c>
      <c r="U1790" s="46" t="s">
        <v>3702</v>
      </c>
      <c r="V1790" s="41">
        <v>153.29</v>
      </c>
      <c r="W1790" s="12">
        <v>45785</v>
      </c>
      <c r="X1790" s="12">
        <v>45757</v>
      </c>
      <c r="Y1790" s="47">
        <v>32480</v>
      </c>
      <c r="Z1790" s="42"/>
      <c r="AA1790" s="14">
        <v>45785</v>
      </c>
      <c r="AB1790" s="67" t="s">
        <v>83</v>
      </c>
      <c r="AC1790" s="47">
        <v>27</v>
      </c>
      <c r="AD1790" s="47" t="s">
        <v>133</v>
      </c>
      <c r="AE1790" s="13">
        <v>1017616000</v>
      </c>
      <c r="AF1790" s="47" t="s">
        <v>3703</v>
      </c>
      <c r="AG1790" t="str">
        <f t="shared" si="55"/>
        <v>ADA FOTO</v>
      </c>
    </row>
    <row r="1791" spans="1:33" ht="15.75" hidden="1" customHeight="1" thickBot="1">
      <c r="A1791" t="str">
        <f t="shared" si="54"/>
        <v>060221083898000</v>
      </c>
      <c r="B1791" s="41">
        <v>1785</v>
      </c>
      <c r="C1791" s="42" t="s">
        <v>3806</v>
      </c>
      <c r="D1791" s="7" t="s">
        <v>322</v>
      </c>
      <c r="E1791" s="41">
        <v>30</v>
      </c>
      <c r="F1791" s="43">
        <v>6800</v>
      </c>
      <c r="G1791" s="44">
        <v>30</v>
      </c>
      <c r="H1791" s="43">
        <v>6000</v>
      </c>
      <c r="I1791" s="43">
        <v>180000</v>
      </c>
      <c r="J1791" s="45">
        <v>180000</v>
      </c>
      <c r="K1791" s="43">
        <v>171100</v>
      </c>
      <c r="L1791" s="41">
        <v>105.2</v>
      </c>
      <c r="M1791" s="11" t="s">
        <v>3707</v>
      </c>
      <c r="N1791" s="41">
        <v>0</v>
      </c>
      <c r="O1791" s="42"/>
      <c r="P1791" s="43">
        <v>173520</v>
      </c>
      <c r="Q1791" s="41" t="s">
        <v>3700</v>
      </c>
      <c r="R1791" s="43">
        <v>-171100</v>
      </c>
      <c r="S1791" s="41">
        <v>0</v>
      </c>
      <c r="T1791" s="7" t="s">
        <v>3701</v>
      </c>
      <c r="U1791" s="46" t="s">
        <v>3711</v>
      </c>
      <c r="V1791" s="41">
        <v>19.63</v>
      </c>
      <c r="W1791" s="12">
        <v>45784</v>
      </c>
      <c r="X1791" s="12">
        <v>45737</v>
      </c>
      <c r="Y1791" s="47">
        <v>21439</v>
      </c>
      <c r="Z1791" s="42"/>
      <c r="AA1791" s="14">
        <v>45785</v>
      </c>
      <c r="AB1791" s="67" t="s">
        <v>83</v>
      </c>
      <c r="AC1791" s="47">
        <v>27</v>
      </c>
      <c r="AD1791" s="47" t="s">
        <v>133</v>
      </c>
      <c r="AE1791" s="13">
        <v>1083898000</v>
      </c>
      <c r="AF1791" s="47" t="s">
        <v>3703</v>
      </c>
      <c r="AG1791" t="str">
        <f t="shared" si="55"/>
        <v>ADA FOTO</v>
      </c>
    </row>
    <row r="1792" spans="1:33" ht="15.75" hidden="1" customHeight="1" thickBot="1">
      <c r="A1792" t="str">
        <f t="shared" si="54"/>
        <v>060231114756000</v>
      </c>
      <c r="B1792" s="41">
        <v>1786</v>
      </c>
      <c r="C1792" s="42" t="s">
        <v>3698</v>
      </c>
      <c r="D1792" s="7" t="s">
        <v>418</v>
      </c>
      <c r="E1792" s="41">
        <v>8</v>
      </c>
      <c r="F1792" s="43">
        <v>35900</v>
      </c>
      <c r="G1792" s="44">
        <v>8</v>
      </c>
      <c r="H1792" s="43">
        <v>35375</v>
      </c>
      <c r="I1792" s="43">
        <v>283000</v>
      </c>
      <c r="J1792" s="45">
        <v>283000</v>
      </c>
      <c r="K1792" s="43">
        <v>287000</v>
      </c>
      <c r="L1792" s="41">
        <v>98.61</v>
      </c>
      <c r="M1792" s="11" t="s">
        <v>3699</v>
      </c>
      <c r="N1792" s="41">
        <v>0</v>
      </c>
      <c r="O1792" s="42"/>
      <c r="P1792" s="43">
        <v>277032</v>
      </c>
      <c r="Q1792" s="41" t="s">
        <v>3700</v>
      </c>
      <c r="R1792" s="43">
        <v>-287000</v>
      </c>
      <c r="S1792" s="41">
        <v>0</v>
      </c>
      <c r="T1792" s="7" t="s">
        <v>3701</v>
      </c>
      <c r="U1792" s="46" t="s">
        <v>3702</v>
      </c>
      <c r="V1792" s="41">
        <v>54.52</v>
      </c>
      <c r="W1792" s="12">
        <v>45784</v>
      </c>
      <c r="X1792" s="12">
        <v>45720</v>
      </c>
      <c r="Y1792" s="47">
        <v>31069</v>
      </c>
      <c r="Z1792" s="42"/>
      <c r="AA1792" s="14">
        <v>45785</v>
      </c>
      <c r="AB1792" s="67" t="s">
        <v>84</v>
      </c>
      <c r="AC1792" s="47">
        <v>11</v>
      </c>
      <c r="AD1792" s="47" t="s">
        <v>133</v>
      </c>
      <c r="AE1792" s="13">
        <v>1114756000</v>
      </c>
      <c r="AF1792" s="47" t="s">
        <v>3703</v>
      </c>
      <c r="AG1792" t="str">
        <f t="shared" si="55"/>
        <v>ADA FOTO</v>
      </c>
    </row>
    <row r="1793" spans="1:33" ht="15.75" hidden="1" customHeight="1" thickBot="1">
      <c r="A1793" t="str">
        <f t="shared" si="54"/>
        <v>060231120170000</v>
      </c>
      <c r="B1793" s="41">
        <v>1787</v>
      </c>
      <c r="C1793" s="42" t="s">
        <v>3704</v>
      </c>
      <c r="D1793" s="7" t="s">
        <v>430</v>
      </c>
      <c r="E1793" s="41">
        <v>12</v>
      </c>
      <c r="F1793" s="43">
        <v>16200</v>
      </c>
      <c r="G1793" s="44">
        <v>12</v>
      </c>
      <c r="H1793" s="43">
        <v>16000</v>
      </c>
      <c r="I1793" s="43">
        <v>192000</v>
      </c>
      <c r="J1793" s="48">
        <v>192000</v>
      </c>
      <c r="K1793" s="43">
        <v>192000</v>
      </c>
      <c r="L1793" s="41">
        <v>100</v>
      </c>
      <c r="M1793" s="11" t="s">
        <v>3705</v>
      </c>
      <c r="N1793" s="41">
        <v>0</v>
      </c>
      <c r="O1793" s="42"/>
      <c r="P1793" s="43">
        <v>186240</v>
      </c>
      <c r="Q1793" s="41" t="s">
        <v>3700</v>
      </c>
      <c r="R1793" s="43">
        <v>-192000</v>
      </c>
      <c r="S1793" s="41">
        <v>0</v>
      </c>
      <c r="T1793" s="7" t="s">
        <v>3701</v>
      </c>
      <c r="U1793" s="46" t="s">
        <v>3702</v>
      </c>
      <c r="V1793" s="41">
        <v>5.47</v>
      </c>
      <c r="W1793" s="12">
        <v>45784</v>
      </c>
      <c r="X1793" s="12">
        <v>45637</v>
      </c>
      <c r="Y1793" s="47">
        <v>31069</v>
      </c>
      <c r="Z1793" s="42"/>
      <c r="AA1793" s="14">
        <v>45785</v>
      </c>
      <c r="AB1793" s="67" t="s">
        <v>84</v>
      </c>
      <c r="AC1793" s="47">
        <v>11</v>
      </c>
      <c r="AD1793" s="47" t="s">
        <v>133</v>
      </c>
      <c r="AE1793" s="13">
        <v>1120170000</v>
      </c>
      <c r="AF1793" s="47" t="s">
        <v>3703</v>
      </c>
      <c r="AG1793" t="str">
        <f t="shared" si="55"/>
        <v>ADA FOTO</v>
      </c>
    </row>
    <row r="1794" spans="1:33" ht="15.75" hidden="1" customHeight="1" thickBot="1">
      <c r="A1794" t="str">
        <f t="shared" si="54"/>
        <v>060231121051000</v>
      </c>
      <c r="B1794" s="41">
        <v>1788</v>
      </c>
      <c r="C1794" s="42" t="s">
        <v>3706</v>
      </c>
      <c r="D1794" s="7" t="s">
        <v>436</v>
      </c>
      <c r="E1794" s="41">
        <v>12</v>
      </c>
      <c r="F1794" s="43">
        <v>8700</v>
      </c>
      <c r="G1794" s="44">
        <v>12</v>
      </c>
      <c r="H1794" s="43">
        <v>8400</v>
      </c>
      <c r="I1794" s="43">
        <v>100800</v>
      </c>
      <c r="J1794" s="45">
        <v>100800</v>
      </c>
      <c r="K1794" s="43">
        <v>91000</v>
      </c>
      <c r="L1794" s="41">
        <v>110.77</v>
      </c>
      <c r="M1794" s="11" t="s">
        <v>3707</v>
      </c>
      <c r="N1794" s="41">
        <v>0</v>
      </c>
      <c r="O1794" s="42"/>
      <c r="P1794" s="43">
        <v>97248</v>
      </c>
      <c r="Q1794" s="41" t="s">
        <v>3700</v>
      </c>
      <c r="R1794" s="43">
        <v>-91000</v>
      </c>
      <c r="S1794" s="41">
        <v>0</v>
      </c>
      <c r="T1794" s="7" t="s">
        <v>3701</v>
      </c>
      <c r="U1794" s="46" t="s">
        <v>3702</v>
      </c>
      <c r="V1794" s="41">
        <v>0.77</v>
      </c>
      <c r="W1794" s="12">
        <v>45782</v>
      </c>
      <c r="X1794" s="12">
        <v>45776</v>
      </c>
      <c r="Y1794" s="47">
        <v>32565</v>
      </c>
      <c r="Z1794" s="42"/>
      <c r="AA1794" s="14">
        <v>45785</v>
      </c>
      <c r="AB1794" s="67" t="s">
        <v>84</v>
      </c>
      <c r="AC1794" s="47">
        <v>11</v>
      </c>
      <c r="AD1794" s="47" t="s">
        <v>133</v>
      </c>
      <c r="AE1794" s="13">
        <v>1121051000</v>
      </c>
      <c r="AF1794" s="47" t="s">
        <v>3703</v>
      </c>
      <c r="AG1794" t="str">
        <f t="shared" si="55"/>
        <v>ADA FOTO</v>
      </c>
    </row>
    <row r="1795" spans="1:33" ht="15.75" hidden="1" customHeight="1" thickBot="1">
      <c r="A1795" t="str">
        <f t="shared" si="54"/>
        <v>060231071606000</v>
      </c>
      <c r="B1795" s="41">
        <v>1789</v>
      </c>
      <c r="C1795" s="42" t="s">
        <v>3708</v>
      </c>
      <c r="D1795" s="7" t="s">
        <v>268</v>
      </c>
      <c r="E1795" s="41">
        <v>9</v>
      </c>
      <c r="F1795" s="43">
        <v>17200</v>
      </c>
      <c r="G1795" s="44">
        <v>9</v>
      </c>
      <c r="H1795" s="43">
        <v>16750</v>
      </c>
      <c r="I1795" s="43">
        <v>150750</v>
      </c>
      <c r="J1795" s="45">
        <v>150750</v>
      </c>
      <c r="K1795" s="43">
        <v>153000</v>
      </c>
      <c r="L1795" s="41">
        <v>98.53</v>
      </c>
      <c r="M1795" s="11" t="s">
        <v>3699</v>
      </c>
      <c r="N1795" s="41">
        <v>0</v>
      </c>
      <c r="O1795" s="42"/>
      <c r="P1795" s="43">
        <v>148410</v>
      </c>
      <c r="Q1795" s="41" t="s">
        <v>3700</v>
      </c>
      <c r="R1795" s="43">
        <v>-153000</v>
      </c>
      <c r="S1795" s="41">
        <v>0</v>
      </c>
      <c r="T1795" s="7" t="s">
        <v>3701</v>
      </c>
      <c r="U1795" s="46" t="s">
        <v>3702</v>
      </c>
      <c r="V1795" s="41">
        <v>4.96</v>
      </c>
      <c r="W1795" s="12">
        <v>45784</v>
      </c>
      <c r="X1795" s="12">
        <v>45744</v>
      </c>
      <c r="Y1795" s="47">
        <v>31069</v>
      </c>
      <c r="Z1795" s="42"/>
      <c r="AA1795" s="14">
        <v>45785</v>
      </c>
      <c r="AB1795" s="67" t="s">
        <v>84</v>
      </c>
      <c r="AC1795" s="47">
        <v>11</v>
      </c>
      <c r="AD1795" s="47" t="s">
        <v>133</v>
      </c>
      <c r="AE1795" s="13">
        <v>1071606000</v>
      </c>
      <c r="AF1795" s="47" t="s">
        <v>3703</v>
      </c>
      <c r="AG1795" t="str">
        <f t="shared" si="55"/>
        <v>ADA FOTO</v>
      </c>
    </row>
    <row r="1796" spans="1:33" ht="15.75" hidden="1" customHeight="1" thickBot="1">
      <c r="A1796" t="str">
        <f t="shared" si="54"/>
        <v>060231064670000</v>
      </c>
      <c r="B1796" s="41">
        <v>1790</v>
      </c>
      <c r="C1796" s="42" t="s">
        <v>3709</v>
      </c>
      <c r="D1796" s="7" t="s">
        <v>244</v>
      </c>
      <c r="E1796" s="41">
        <v>16</v>
      </c>
      <c r="F1796" s="43">
        <v>17500</v>
      </c>
      <c r="G1796" s="44">
        <v>16</v>
      </c>
      <c r="H1796" s="43">
        <v>16750</v>
      </c>
      <c r="I1796" s="43">
        <v>268000</v>
      </c>
      <c r="J1796" s="45">
        <v>268000</v>
      </c>
      <c r="K1796" s="43">
        <v>268000</v>
      </c>
      <c r="L1796" s="41">
        <v>100</v>
      </c>
      <c r="M1796" s="11" t="s">
        <v>3705</v>
      </c>
      <c r="N1796" s="41">
        <v>0</v>
      </c>
      <c r="O1796" s="42"/>
      <c r="P1796" s="43">
        <v>265200</v>
      </c>
      <c r="Q1796" s="41" t="s">
        <v>3700</v>
      </c>
      <c r="R1796" s="43">
        <v>-268000</v>
      </c>
      <c r="S1796" s="41">
        <v>0</v>
      </c>
      <c r="T1796" s="7" t="s">
        <v>3701</v>
      </c>
      <c r="U1796" s="46" t="s">
        <v>3702</v>
      </c>
      <c r="V1796" s="41">
        <v>5.79</v>
      </c>
      <c r="W1796" s="12">
        <v>45784</v>
      </c>
      <c r="X1796" s="12">
        <v>45764</v>
      </c>
      <c r="Y1796" s="47">
        <v>31069</v>
      </c>
      <c r="Z1796" s="42"/>
      <c r="AA1796" s="14">
        <v>45785</v>
      </c>
      <c r="AB1796" s="67" t="s">
        <v>84</v>
      </c>
      <c r="AC1796" s="47">
        <v>11</v>
      </c>
      <c r="AD1796" s="47" t="s">
        <v>133</v>
      </c>
      <c r="AE1796" s="13">
        <v>1064670000</v>
      </c>
      <c r="AF1796" s="47" t="s">
        <v>3703</v>
      </c>
      <c r="AG1796" t="str">
        <f t="shared" si="55"/>
        <v>ADA FOTO</v>
      </c>
    </row>
    <row r="1797" spans="1:33" ht="15.75" hidden="1" customHeight="1" thickBot="1">
      <c r="A1797" t="str">
        <f t="shared" si="54"/>
        <v>060231032759000</v>
      </c>
      <c r="B1797" s="41">
        <v>1791</v>
      </c>
      <c r="C1797" s="42" t="s">
        <v>3710</v>
      </c>
      <c r="D1797" s="7" t="s">
        <v>3539</v>
      </c>
      <c r="E1797" s="41">
        <v>8</v>
      </c>
      <c r="F1797" s="43">
        <v>8500</v>
      </c>
      <c r="G1797" s="44">
        <v>8</v>
      </c>
      <c r="H1797" s="43">
        <v>8400</v>
      </c>
      <c r="I1797" s="43">
        <v>67200</v>
      </c>
      <c r="J1797" s="45">
        <v>67200</v>
      </c>
      <c r="K1797" s="43">
        <v>71200</v>
      </c>
      <c r="L1797" s="41">
        <v>94.38</v>
      </c>
      <c r="M1797" s="11" t="s">
        <v>3699</v>
      </c>
      <c r="N1797" s="41">
        <v>0</v>
      </c>
      <c r="O1797" s="42"/>
      <c r="P1797" s="43">
        <v>68848</v>
      </c>
      <c r="Q1797" s="41" t="s">
        <v>3700</v>
      </c>
      <c r="R1797" s="43">
        <v>-71200</v>
      </c>
      <c r="S1797" s="41">
        <v>0</v>
      </c>
      <c r="T1797" s="7" t="s">
        <v>3701</v>
      </c>
      <c r="U1797" s="46" t="s">
        <v>3711</v>
      </c>
      <c r="V1797" s="41">
        <v>1.04</v>
      </c>
      <c r="W1797" s="12">
        <v>45777</v>
      </c>
      <c r="X1797" s="12">
        <v>45773</v>
      </c>
      <c r="Y1797" s="47">
        <v>41896</v>
      </c>
      <c r="Z1797" s="42"/>
      <c r="AA1797" s="14">
        <v>45785</v>
      </c>
      <c r="AB1797" s="67" t="s">
        <v>84</v>
      </c>
      <c r="AC1797" s="47">
        <v>11</v>
      </c>
      <c r="AD1797" s="47" t="s">
        <v>133</v>
      </c>
      <c r="AE1797" s="13">
        <v>1032759000</v>
      </c>
      <c r="AF1797" s="47" t="s">
        <v>3703</v>
      </c>
      <c r="AG1797" t="str">
        <f t="shared" si="55"/>
        <v>ADA FOTO</v>
      </c>
    </row>
    <row r="1798" spans="1:33" ht="15.75" hidden="1" customHeight="1" thickBot="1">
      <c r="A1798" t="str">
        <f t="shared" si="54"/>
        <v>060231016172000</v>
      </c>
      <c r="B1798" s="41">
        <v>1792</v>
      </c>
      <c r="C1798" s="42" t="s">
        <v>3712</v>
      </c>
      <c r="D1798" s="7" t="s">
        <v>168</v>
      </c>
      <c r="E1798" s="41">
        <v>12</v>
      </c>
      <c r="F1798" s="43">
        <v>23400</v>
      </c>
      <c r="G1798" s="44">
        <v>12</v>
      </c>
      <c r="H1798" s="43">
        <v>21700</v>
      </c>
      <c r="I1798" s="43">
        <v>260400</v>
      </c>
      <c r="J1798" s="45">
        <v>260400</v>
      </c>
      <c r="K1798" s="43">
        <v>260400</v>
      </c>
      <c r="L1798" s="41">
        <v>100</v>
      </c>
      <c r="M1798" s="11" t="s">
        <v>3705</v>
      </c>
      <c r="N1798" s="41">
        <v>0</v>
      </c>
      <c r="O1798" s="42"/>
      <c r="P1798" s="43">
        <v>247368</v>
      </c>
      <c r="Q1798" s="41" t="s">
        <v>3700</v>
      </c>
      <c r="R1798" s="43">
        <v>-260400</v>
      </c>
      <c r="S1798" s="41">
        <v>0</v>
      </c>
      <c r="T1798" s="7" t="s">
        <v>3701</v>
      </c>
      <c r="U1798" s="46" t="s">
        <v>3702</v>
      </c>
      <c r="V1798" s="41">
        <v>0.74</v>
      </c>
      <c r="W1798" s="12">
        <v>45785</v>
      </c>
      <c r="X1798" s="12">
        <v>45754</v>
      </c>
      <c r="Y1798" s="47">
        <v>21030</v>
      </c>
      <c r="Z1798" s="42"/>
      <c r="AA1798" s="14">
        <v>45785</v>
      </c>
      <c r="AB1798" s="67" t="s">
        <v>84</v>
      </c>
      <c r="AC1798" s="47">
        <v>11</v>
      </c>
      <c r="AD1798" s="47" t="s">
        <v>133</v>
      </c>
      <c r="AE1798" s="13">
        <v>1016172000</v>
      </c>
      <c r="AF1798" s="47" t="s">
        <v>3703</v>
      </c>
      <c r="AG1798" t="str">
        <f t="shared" si="55"/>
        <v>ADA FOTO</v>
      </c>
    </row>
    <row r="1799" spans="1:33" ht="15.75" hidden="1" customHeight="1" thickBot="1">
      <c r="A1799" t="str">
        <f t="shared" ref="A1799:A1862" si="56">AB1799&amp;AE1799</f>
        <v>060231071008000</v>
      </c>
      <c r="B1799" s="41">
        <v>1793</v>
      </c>
      <c r="C1799" s="42" t="s">
        <v>3713</v>
      </c>
      <c r="D1799" s="7" t="s">
        <v>262</v>
      </c>
      <c r="E1799" s="41">
        <v>12</v>
      </c>
      <c r="F1799" s="43">
        <v>8000</v>
      </c>
      <c r="G1799" s="44">
        <v>12</v>
      </c>
      <c r="H1799" s="43">
        <v>7900</v>
      </c>
      <c r="I1799" s="43">
        <v>94800</v>
      </c>
      <c r="J1799" s="48">
        <v>94800</v>
      </c>
      <c r="K1799" s="49">
        <v>95000</v>
      </c>
      <c r="L1799" s="41">
        <v>99.79</v>
      </c>
      <c r="M1799" s="11" t="s">
        <v>3699</v>
      </c>
      <c r="N1799" s="41">
        <v>0</v>
      </c>
      <c r="O1799" s="42"/>
      <c r="P1799" s="43">
        <v>96876</v>
      </c>
      <c r="Q1799" s="41" t="s">
        <v>3700</v>
      </c>
      <c r="R1799" s="43">
        <v>-95000</v>
      </c>
      <c r="S1799" s="41">
        <v>0</v>
      </c>
      <c r="T1799" s="7" t="s">
        <v>3701</v>
      </c>
      <c r="U1799" s="46" t="s">
        <v>3702</v>
      </c>
      <c r="V1799" s="41">
        <v>27.3</v>
      </c>
      <c r="W1799" s="12">
        <v>45784</v>
      </c>
      <c r="X1799" s="12">
        <v>45784</v>
      </c>
      <c r="Y1799" s="47">
        <v>21046</v>
      </c>
      <c r="Z1799" s="42"/>
      <c r="AA1799" s="14">
        <v>45785</v>
      </c>
      <c r="AB1799" s="67" t="s">
        <v>84</v>
      </c>
      <c r="AC1799" s="47">
        <v>11</v>
      </c>
      <c r="AD1799" s="47" t="s">
        <v>133</v>
      </c>
      <c r="AE1799" s="13">
        <v>1071008000</v>
      </c>
      <c r="AF1799" s="47" t="s">
        <v>3703</v>
      </c>
      <c r="AG1799" t="str">
        <f t="shared" ref="AG1799:AG1862" si="57">IF(LEFT(M1799,1)="*","ADA FOTO","TIDAK ADA")</f>
        <v>ADA FOTO</v>
      </c>
    </row>
    <row r="1800" spans="1:33" ht="15.75" hidden="1" customHeight="1" thickBot="1">
      <c r="A1800" t="str">
        <f t="shared" si="56"/>
        <v>060231072194000</v>
      </c>
      <c r="B1800" s="41">
        <v>1794</v>
      </c>
      <c r="C1800" s="42" t="s">
        <v>3714</v>
      </c>
      <c r="D1800" s="7" t="s">
        <v>274</v>
      </c>
      <c r="E1800" s="41">
        <v>24</v>
      </c>
      <c r="F1800" s="43">
        <v>9300</v>
      </c>
      <c r="G1800" s="44">
        <v>0</v>
      </c>
      <c r="H1800" s="43">
        <v>0</v>
      </c>
      <c r="I1800" s="43">
        <v>223200</v>
      </c>
      <c r="J1800" s="48">
        <v>223200</v>
      </c>
      <c r="K1800" s="43">
        <v>171700</v>
      </c>
      <c r="L1800" s="41">
        <v>129.99</v>
      </c>
      <c r="M1800" s="11" t="s">
        <v>3707</v>
      </c>
      <c r="N1800" s="41">
        <v>0</v>
      </c>
      <c r="O1800" s="42"/>
      <c r="P1800" s="43">
        <v>153936</v>
      </c>
      <c r="Q1800" s="41" t="s">
        <v>3700</v>
      </c>
      <c r="R1800" s="43">
        <v>-171700</v>
      </c>
      <c r="S1800" s="41">
        <v>0</v>
      </c>
      <c r="T1800" s="7" t="s">
        <v>3701</v>
      </c>
      <c r="U1800" s="46" t="s">
        <v>3702</v>
      </c>
      <c r="V1800" s="41">
        <v>1.3</v>
      </c>
      <c r="W1800" s="12">
        <v>45784</v>
      </c>
      <c r="X1800" s="12">
        <v>45771</v>
      </c>
      <c r="Y1800" s="47">
        <v>33151</v>
      </c>
      <c r="Z1800" s="42"/>
      <c r="AA1800" s="14">
        <v>45785</v>
      </c>
      <c r="AB1800" s="67" t="s">
        <v>84</v>
      </c>
      <c r="AC1800" s="47">
        <v>11</v>
      </c>
      <c r="AD1800" s="47" t="s">
        <v>133</v>
      </c>
      <c r="AE1800" s="13">
        <v>1072194000</v>
      </c>
      <c r="AF1800" s="47" t="s">
        <v>3703</v>
      </c>
      <c r="AG1800" t="str">
        <f t="shared" si="57"/>
        <v>ADA FOTO</v>
      </c>
    </row>
    <row r="1801" spans="1:33" ht="15.75" hidden="1" customHeight="1" thickBot="1">
      <c r="A1801" t="str">
        <f t="shared" si="56"/>
        <v>060231064680000</v>
      </c>
      <c r="B1801" s="41">
        <v>1795</v>
      </c>
      <c r="C1801" s="42" t="s">
        <v>3715</v>
      </c>
      <c r="D1801" s="7" t="s">
        <v>3716</v>
      </c>
      <c r="E1801" s="41">
        <v>28</v>
      </c>
      <c r="F1801" s="43">
        <v>8400</v>
      </c>
      <c r="G1801" s="44">
        <v>28</v>
      </c>
      <c r="H1801" s="43">
        <v>8350</v>
      </c>
      <c r="I1801" s="43">
        <v>233800</v>
      </c>
      <c r="J1801" s="45">
        <v>233800</v>
      </c>
      <c r="K1801" s="43">
        <v>235200</v>
      </c>
      <c r="L1801" s="41">
        <v>99.4</v>
      </c>
      <c r="M1801" s="11" t="s">
        <v>3699</v>
      </c>
      <c r="N1801" s="41">
        <v>0</v>
      </c>
      <c r="O1801" s="42"/>
      <c r="P1801" s="43">
        <v>266168</v>
      </c>
      <c r="Q1801" s="41" t="s">
        <v>3700</v>
      </c>
      <c r="R1801" s="43">
        <v>-235200</v>
      </c>
      <c r="S1801" s="41">
        <v>0</v>
      </c>
      <c r="T1801" s="7" t="s">
        <v>3701</v>
      </c>
      <c r="U1801" s="46" t="s">
        <v>3702</v>
      </c>
      <c r="V1801" s="41">
        <v>130.31</v>
      </c>
      <c r="W1801" s="12">
        <v>45785</v>
      </c>
      <c r="X1801" s="12">
        <v>45740</v>
      </c>
      <c r="Y1801" s="47">
        <v>31069</v>
      </c>
      <c r="Z1801" s="42"/>
      <c r="AA1801" s="14">
        <v>45785</v>
      </c>
      <c r="AB1801" s="67" t="s">
        <v>84</v>
      </c>
      <c r="AC1801" s="47">
        <v>11</v>
      </c>
      <c r="AD1801" s="47" t="s">
        <v>133</v>
      </c>
      <c r="AE1801" s="13">
        <v>1064680000</v>
      </c>
      <c r="AF1801" s="47" t="s">
        <v>3703</v>
      </c>
      <c r="AG1801" t="str">
        <f t="shared" si="57"/>
        <v>ADA FOTO</v>
      </c>
    </row>
    <row r="1802" spans="1:33" ht="15.75" hidden="1" customHeight="1" thickBot="1">
      <c r="A1802" t="str">
        <f t="shared" si="56"/>
        <v>060231083138000</v>
      </c>
      <c r="B1802" s="41">
        <v>1796</v>
      </c>
      <c r="C1802" s="42" t="s">
        <v>3717</v>
      </c>
      <c r="D1802" s="7" t="s">
        <v>2544</v>
      </c>
      <c r="E1802" s="41">
        <v>12</v>
      </c>
      <c r="F1802" s="43">
        <v>33500</v>
      </c>
      <c r="G1802" s="44">
        <v>0</v>
      </c>
      <c r="H1802" s="43">
        <v>0</v>
      </c>
      <c r="I1802" s="43">
        <v>402000</v>
      </c>
      <c r="J1802" s="45">
        <v>402000</v>
      </c>
      <c r="K1802" s="43">
        <v>420000</v>
      </c>
      <c r="L1802" s="41">
        <v>95.71</v>
      </c>
      <c r="M1802" s="11" t="s">
        <v>3699</v>
      </c>
      <c r="N1802" s="41">
        <v>0</v>
      </c>
      <c r="O1802" s="42"/>
      <c r="P1802" s="43">
        <v>452964</v>
      </c>
      <c r="Q1802" s="41" t="s">
        <v>3700</v>
      </c>
      <c r="R1802" s="43">
        <v>-420000</v>
      </c>
      <c r="S1802" s="41">
        <v>0</v>
      </c>
      <c r="T1802" s="7" t="s">
        <v>3701</v>
      </c>
      <c r="U1802" s="46" t="s">
        <v>3702</v>
      </c>
      <c r="V1802" s="41">
        <v>1.54</v>
      </c>
      <c r="W1802" s="12">
        <v>45783</v>
      </c>
      <c r="X1802" s="12">
        <v>45736</v>
      </c>
      <c r="Y1802" s="47">
        <v>36316</v>
      </c>
      <c r="Z1802" s="42">
        <v>0</v>
      </c>
      <c r="AA1802" s="14">
        <v>45785</v>
      </c>
      <c r="AB1802" s="67" t="s">
        <v>84</v>
      </c>
      <c r="AC1802" s="47">
        <v>14</v>
      </c>
      <c r="AD1802" s="47" t="s">
        <v>133</v>
      </c>
      <c r="AE1802" s="13">
        <v>1083138000</v>
      </c>
      <c r="AF1802" s="47" t="s">
        <v>3703</v>
      </c>
      <c r="AG1802" t="str">
        <f t="shared" si="57"/>
        <v>ADA FOTO</v>
      </c>
    </row>
    <row r="1803" spans="1:33" ht="15.75" hidden="1" customHeight="1" thickBot="1">
      <c r="A1803" t="str">
        <f t="shared" si="56"/>
        <v>060231068899000</v>
      </c>
      <c r="B1803" s="41">
        <v>1797</v>
      </c>
      <c r="C1803" s="42" t="s">
        <v>3718</v>
      </c>
      <c r="D1803" s="7" t="s">
        <v>2519</v>
      </c>
      <c r="E1803" s="41">
        <v>60</v>
      </c>
      <c r="F1803" s="43">
        <v>4500</v>
      </c>
      <c r="G1803" s="44">
        <v>60</v>
      </c>
      <c r="H1803" s="43">
        <v>4375</v>
      </c>
      <c r="I1803" s="43">
        <v>262500</v>
      </c>
      <c r="J1803" s="45">
        <v>262500</v>
      </c>
      <c r="K1803" s="43">
        <v>262500</v>
      </c>
      <c r="L1803" s="41">
        <v>100</v>
      </c>
      <c r="M1803" s="11" t="s">
        <v>3705</v>
      </c>
      <c r="N1803" s="41">
        <v>0</v>
      </c>
      <c r="O1803" s="42"/>
      <c r="P1803" s="43">
        <v>261240</v>
      </c>
      <c r="Q1803" s="41" t="s">
        <v>3700</v>
      </c>
      <c r="R1803" s="43">
        <v>-262500</v>
      </c>
      <c r="S1803" s="41">
        <v>0</v>
      </c>
      <c r="T1803" s="7" t="s">
        <v>3701</v>
      </c>
      <c r="U1803" s="46" t="s">
        <v>3702</v>
      </c>
      <c r="V1803" s="41">
        <v>1.1299999999999999</v>
      </c>
      <c r="W1803" s="12">
        <v>45768</v>
      </c>
      <c r="X1803" s="12">
        <v>45678</v>
      </c>
      <c r="Y1803" s="47">
        <v>21762</v>
      </c>
      <c r="Z1803" s="42">
        <v>0</v>
      </c>
      <c r="AA1803" s="14">
        <v>45785</v>
      </c>
      <c r="AB1803" s="67" t="s">
        <v>84</v>
      </c>
      <c r="AC1803" s="47">
        <v>14</v>
      </c>
      <c r="AD1803" s="47" t="s">
        <v>133</v>
      </c>
      <c r="AE1803" s="13">
        <v>1068899000</v>
      </c>
      <c r="AF1803" s="47" t="s">
        <v>3703</v>
      </c>
      <c r="AG1803" t="str">
        <f t="shared" si="57"/>
        <v>ADA FOTO</v>
      </c>
    </row>
    <row r="1804" spans="1:33" ht="15.75" hidden="1" customHeight="1" thickBot="1">
      <c r="A1804" t="str">
        <f t="shared" si="56"/>
        <v>060231077650000</v>
      </c>
      <c r="B1804" s="41">
        <v>1798</v>
      </c>
      <c r="C1804" s="42" t="s">
        <v>3719</v>
      </c>
      <c r="D1804" s="7" t="s">
        <v>2534</v>
      </c>
      <c r="E1804" s="41">
        <v>60</v>
      </c>
      <c r="F1804" s="43">
        <v>975</v>
      </c>
      <c r="G1804" s="44">
        <v>60</v>
      </c>
      <c r="H1804" s="43">
        <v>833</v>
      </c>
      <c r="I1804" s="43">
        <v>49980</v>
      </c>
      <c r="J1804" s="45">
        <v>49980</v>
      </c>
      <c r="K1804" s="43">
        <v>50000</v>
      </c>
      <c r="L1804" s="41">
        <v>99.96</v>
      </c>
      <c r="M1804" s="11" t="s">
        <v>3699</v>
      </c>
      <c r="N1804" s="41">
        <v>0</v>
      </c>
      <c r="O1804" s="42"/>
      <c r="P1804" s="43">
        <v>48000</v>
      </c>
      <c r="Q1804" s="41" t="s">
        <v>3700</v>
      </c>
      <c r="R1804" s="43">
        <v>-50000</v>
      </c>
      <c r="S1804" s="41">
        <v>0</v>
      </c>
      <c r="T1804" s="7" t="s">
        <v>3701</v>
      </c>
      <c r="U1804" s="46" t="s">
        <v>3702</v>
      </c>
      <c r="V1804" s="41">
        <v>10.83</v>
      </c>
      <c r="W1804" s="12">
        <v>45784</v>
      </c>
      <c r="X1804" s="12">
        <v>45727</v>
      </c>
      <c r="Y1804" s="47">
        <v>22059</v>
      </c>
      <c r="Z1804" s="42">
        <v>0</v>
      </c>
      <c r="AA1804" s="14">
        <v>45785</v>
      </c>
      <c r="AB1804" s="67" t="s">
        <v>84</v>
      </c>
      <c r="AC1804" s="47">
        <v>14</v>
      </c>
      <c r="AD1804" s="47" t="s">
        <v>133</v>
      </c>
      <c r="AE1804" s="13">
        <v>1077650000</v>
      </c>
      <c r="AF1804" s="47" t="s">
        <v>3703</v>
      </c>
      <c r="AG1804" t="str">
        <f t="shared" si="57"/>
        <v>ADA FOTO</v>
      </c>
    </row>
    <row r="1805" spans="1:33" ht="15.75" hidden="1" customHeight="1" thickBot="1">
      <c r="A1805" t="str">
        <f t="shared" si="56"/>
        <v>060231089885000</v>
      </c>
      <c r="B1805" s="41">
        <v>1799</v>
      </c>
      <c r="C1805" s="42" t="s">
        <v>3720</v>
      </c>
      <c r="D1805" s="7" t="s">
        <v>2565</v>
      </c>
      <c r="E1805" s="41">
        <v>72</v>
      </c>
      <c r="F1805" s="43">
        <v>1000</v>
      </c>
      <c r="G1805" s="44">
        <v>72</v>
      </c>
      <c r="H1805" s="43">
        <v>806</v>
      </c>
      <c r="I1805" s="43">
        <v>58032</v>
      </c>
      <c r="J1805" s="45">
        <v>58032</v>
      </c>
      <c r="K1805" s="43">
        <v>54500</v>
      </c>
      <c r="L1805" s="41">
        <v>106.48</v>
      </c>
      <c r="M1805" s="11" t="s">
        <v>3707</v>
      </c>
      <c r="N1805" s="41">
        <v>0</v>
      </c>
      <c r="O1805" s="42"/>
      <c r="P1805" s="43">
        <v>55800</v>
      </c>
      <c r="Q1805" s="41" t="s">
        <v>3700</v>
      </c>
      <c r="R1805" s="43">
        <v>-54500</v>
      </c>
      <c r="S1805" s="41">
        <v>0</v>
      </c>
      <c r="T1805" s="7" t="s">
        <v>3701</v>
      </c>
      <c r="U1805" s="46" t="s">
        <v>3702</v>
      </c>
      <c r="V1805" s="41">
        <v>24.35</v>
      </c>
      <c r="W1805" s="12">
        <v>45778</v>
      </c>
      <c r="X1805" s="12">
        <v>45708</v>
      </c>
      <c r="Y1805" s="47">
        <v>22059</v>
      </c>
      <c r="Z1805" s="42">
        <v>0</v>
      </c>
      <c r="AA1805" s="14">
        <v>45785</v>
      </c>
      <c r="AB1805" s="67" t="s">
        <v>84</v>
      </c>
      <c r="AC1805" s="47">
        <v>14</v>
      </c>
      <c r="AD1805" s="47" t="s">
        <v>133</v>
      </c>
      <c r="AE1805" s="13">
        <v>1089885000</v>
      </c>
      <c r="AF1805" s="47" t="s">
        <v>3703</v>
      </c>
      <c r="AG1805" t="str">
        <f t="shared" si="57"/>
        <v>ADA FOTO</v>
      </c>
    </row>
    <row r="1806" spans="1:33" ht="15.75" hidden="1" customHeight="1" thickBot="1">
      <c r="A1806" t="str">
        <f t="shared" si="56"/>
        <v>060231028702000</v>
      </c>
      <c r="B1806" s="41">
        <v>1800</v>
      </c>
      <c r="C1806" s="42" t="s">
        <v>3721</v>
      </c>
      <c r="D1806" s="7" t="s">
        <v>3623</v>
      </c>
      <c r="E1806" s="41">
        <v>12</v>
      </c>
      <c r="F1806" s="43">
        <v>18500</v>
      </c>
      <c r="G1806" s="44">
        <v>12</v>
      </c>
      <c r="H1806" s="43">
        <v>15700</v>
      </c>
      <c r="I1806" s="43">
        <v>188400</v>
      </c>
      <c r="J1806" s="48">
        <v>188400</v>
      </c>
      <c r="K1806" s="43">
        <v>198900</v>
      </c>
      <c r="L1806" s="41">
        <v>94.72</v>
      </c>
      <c r="M1806" s="11" t="s">
        <v>3699</v>
      </c>
      <c r="N1806" s="41">
        <v>0</v>
      </c>
      <c r="O1806" s="42"/>
      <c r="P1806" s="43">
        <v>240000</v>
      </c>
      <c r="Q1806" s="41" t="s">
        <v>3700</v>
      </c>
      <c r="R1806" s="43">
        <v>-198900</v>
      </c>
      <c r="S1806" s="41">
        <v>0</v>
      </c>
      <c r="T1806" s="7" t="s">
        <v>3701</v>
      </c>
      <c r="U1806" s="46" t="s">
        <v>3702</v>
      </c>
      <c r="V1806" s="41">
        <v>0.05</v>
      </c>
      <c r="W1806" s="12">
        <v>45693</v>
      </c>
      <c r="X1806" s="12">
        <v>45477</v>
      </c>
      <c r="Y1806" s="47">
        <v>39872</v>
      </c>
      <c r="Z1806" s="42">
        <v>0</v>
      </c>
      <c r="AA1806" s="14">
        <v>45785</v>
      </c>
      <c r="AB1806" s="67" t="s">
        <v>84</v>
      </c>
      <c r="AC1806" s="47">
        <v>14</v>
      </c>
      <c r="AD1806" s="47" t="s">
        <v>133</v>
      </c>
      <c r="AE1806" s="13">
        <v>1028702000</v>
      </c>
      <c r="AF1806" s="47" t="s">
        <v>3703</v>
      </c>
      <c r="AG1806" t="str">
        <f t="shared" si="57"/>
        <v>ADA FOTO</v>
      </c>
    </row>
    <row r="1807" spans="1:33" ht="15.75" hidden="1" customHeight="1" thickBot="1">
      <c r="A1807" t="str">
        <f t="shared" si="56"/>
        <v>060231089867000</v>
      </c>
      <c r="B1807" s="41">
        <v>1801</v>
      </c>
      <c r="C1807" s="42" t="s">
        <v>3722</v>
      </c>
      <c r="D1807" s="7" t="s">
        <v>3571</v>
      </c>
      <c r="E1807" s="41">
        <v>30</v>
      </c>
      <c r="F1807" s="43">
        <v>5000</v>
      </c>
      <c r="G1807" s="44">
        <v>30</v>
      </c>
      <c r="H1807" s="43">
        <v>4200</v>
      </c>
      <c r="I1807" s="43">
        <v>126000</v>
      </c>
      <c r="J1807" s="45">
        <v>126000</v>
      </c>
      <c r="K1807" s="43">
        <v>147805</v>
      </c>
      <c r="L1807" s="41">
        <v>85.25</v>
      </c>
      <c r="M1807" s="11" t="s">
        <v>3699</v>
      </c>
      <c r="N1807" s="41">
        <v>0</v>
      </c>
      <c r="O1807" s="42"/>
      <c r="P1807" s="43">
        <v>135450</v>
      </c>
      <c r="Q1807" s="41" t="s">
        <v>3700</v>
      </c>
      <c r="R1807" s="43">
        <v>-147805</v>
      </c>
      <c r="S1807" s="41">
        <v>0</v>
      </c>
      <c r="T1807" s="7" t="s">
        <v>3701</v>
      </c>
      <c r="U1807" s="46" t="s">
        <v>3711</v>
      </c>
      <c r="V1807" s="41">
        <v>0.1</v>
      </c>
      <c r="W1807" s="12">
        <v>45760</v>
      </c>
      <c r="X1807" s="12">
        <v>45720</v>
      </c>
      <c r="Y1807" s="47">
        <v>22377</v>
      </c>
      <c r="Z1807" s="42">
        <v>0</v>
      </c>
      <c r="AA1807" s="14">
        <v>45785</v>
      </c>
      <c r="AB1807" s="67" t="s">
        <v>84</v>
      </c>
      <c r="AC1807" s="47">
        <v>14</v>
      </c>
      <c r="AD1807" s="47" t="s">
        <v>133</v>
      </c>
      <c r="AE1807" s="13">
        <v>1089867000</v>
      </c>
      <c r="AF1807" s="47" t="s">
        <v>3703</v>
      </c>
      <c r="AG1807" t="str">
        <f t="shared" si="57"/>
        <v>ADA FOTO</v>
      </c>
    </row>
    <row r="1808" spans="1:33" ht="15.75" hidden="1" customHeight="1" thickBot="1">
      <c r="A1808" t="str">
        <f t="shared" si="56"/>
        <v>060231105042000</v>
      </c>
      <c r="B1808" s="41">
        <v>1802</v>
      </c>
      <c r="C1808" s="42" t="s">
        <v>3723</v>
      </c>
      <c r="D1808" s="7" t="s">
        <v>2570</v>
      </c>
      <c r="E1808" s="41">
        <v>21</v>
      </c>
      <c r="F1808" s="43">
        <v>5100</v>
      </c>
      <c r="G1808" s="44">
        <v>21</v>
      </c>
      <c r="H1808" s="43">
        <v>4314</v>
      </c>
      <c r="I1808" s="43">
        <v>90594</v>
      </c>
      <c r="J1808" s="45">
        <v>90594</v>
      </c>
      <c r="K1808" s="43">
        <v>98300</v>
      </c>
      <c r="L1808" s="41">
        <v>92.16</v>
      </c>
      <c r="M1808" s="11" t="s">
        <v>3699</v>
      </c>
      <c r="N1808" s="41">
        <v>0</v>
      </c>
      <c r="O1808" s="42"/>
      <c r="P1808" s="43">
        <v>99372</v>
      </c>
      <c r="Q1808" s="41" t="s">
        <v>3700</v>
      </c>
      <c r="R1808" s="43">
        <v>-98300</v>
      </c>
      <c r="S1808" s="41">
        <v>0</v>
      </c>
      <c r="T1808" s="7" t="s">
        <v>3701</v>
      </c>
      <c r="U1808" s="46" t="s">
        <v>3702</v>
      </c>
      <c r="V1808" s="41">
        <v>62.99</v>
      </c>
      <c r="W1808" s="12">
        <v>45784</v>
      </c>
      <c r="X1808" s="12">
        <v>45581</v>
      </c>
      <c r="Y1808" s="47">
        <v>22377</v>
      </c>
      <c r="Z1808" s="42">
        <v>0</v>
      </c>
      <c r="AA1808" s="14">
        <v>45785</v>
      </c>
      <c r="AB1808" s="67" t="s">
        <v>84</v>
      </c>
      <c r="AC1808" s="47">
        <v>14</v>
      </c>
      <c r="AD1808" s="47" t="s">
        <v>133</v>
      </c>
      <c r="AE1808" s="13">
        <v>1105042000</v>
      </c>
      <c r="AF1808" s="47" t="s">
        <v>3703</v>
      </c>
      <c r="AG1808" t="str">
        <f t="shared" si="57"/>
        <v>ADA FOTO</v>
      </c>
    </row>
    <row r="1809" spans="1:33" ht="15.75" hidden="1" customHeight="1" thickBot="1">
      <c r="A1809" t="str">
        <f t="shared" si="56"/>
        <v>060231140637000</v>
      </c>
      <c r="B1809" s="41">
        <v>1803</v>
      </c>
      <c r="C1809" s="42" t="s">
        <v>3724</v>
      </c>
      <c r="D1809" s="7" t="s">
        <v>2585</v>
      </c>
      <c r="E1809" s="41">
        <v>6</v>
      </c>
      <c r="F1809" s="43">
        <v>13700</v>
      </c>
      <c r="G1809" s="44">
        <v>0</v>
      </c>
      <c r="H1809" s="43">
        <v>0</v>
      </c>
      <c r="I1809" s="43">
        <v>82200</v>
      </c>
      <c r="J1809" s="45">
        <v>82200</v>
      </c>
      <c r="K1809" s="43">
        <v>110405</v>
      </c>
      <c r="L1809" s="41">
        <v>74.45</v>
      </c>
      <c r="M1809" s="11" t="s">
        <v>3699</v>
      </c>
      <c r="N1809" s="41">
        <v>0</v>
      </c>
      <c r="O1809" s="42"/>
      <c r="P1809" s="43">
        <v>102600</v>
      </c>
      <c r="Q1809" s="41" t="s">
        <v>3700</v>
      </c>
      <c r="R1809" s="43">
        <v>-110405</v>
      </c>
      <c r="S1809" s="41">
        <v>0</v>
      </c>
      <c r="T1809" s="7" t="s">
        <v>3701</v>
      </c>
      <c r="U1809" s="46" t="s">
        <v>3702</v>
      </c>
      <c r="V1809" s="41">
        <v>3.24</v>
      </c>
      <c r="W1809" s="12">
        <v>45784</v>
      </c>
      <c r="X1809" s="12">
        <v>45779</v>
      </c>
      <c r="Y1809" s="47">
        <v>22059</v>
      </c>
      <c r="Z1809" s="42">
        <v>0</v>
      </c>
      <c r="AA1809" s="14">
        <v>45785</v>
      </c>
      <c r="AB1809" s="67" t="s">
        <v>84</v>
      </c>
      <c r="AC1809" s="47">
        <v>14</v>
      </c>
      <c r="AD1809" s="47" t="s">
        <v>133</v>
      </c>
      <c r="AE1809" s="13">
        <v>1140637000</v>
      </c>
      <c r="AF1809" s="47" t="s">
        <v>3703</v>
      </c>
      <c r="AG1809" t="str">
        <f t="shared" si="57"/>
        <v>ADA FOTO</v>
      </c>
    </row>
    <row r="1810" spans="1:33" ht="15.75" hidden="1" customHeight="1" thickBot="1">
      <c r="A1810" t="str">
        <f t="shared" si="56"/>
        <v>060231078236000</v>
      </c>
      <c r="B1810" s="41">
        <v>1804</v>
      </c>
      <c r="C1810" s="42" t="s">
        <v>3725</v>
      </c>
      <c r="D1810" s="7" t="s">
        <v>2539</v>
      </c>
      <c r="E1810" s="41">
        <v>5</v>
      </c>
      <c r="F1810" s="43">
        <v>9800</v>
      </c>
      <c r="G1810" s="44">
        <v>5</v>
      </c>
      <c r="H1810" s="43">
        <v>9520</v>
      </c>
      <c r="I1810" s="43">
        <v>47600</v>
      </c>
      <c r="J1810" s="48">
        <v>47600</v>
      </c>
      <c r="K1810" s="43">
        <v>45850</v>
      </c>
      <c r="L1810" s="41">
        <v>103.82</v>
      </c>
      <c r="M1810" s="11" t="s">
        <v>3707</v>
      </c>
      <c r="N1810" s="41">
        <v>0</v>
      </c>
      <c r="O1810" s="42"/>
      <c r="P1810" s="43">
        <v>45505</v>
      </c>
      <c r="Q1810" s="41" t="s">
        <v>3700</v>
      </c>
      <c r="R1810" s="43">
        <v>-45850</v>
      </c>
      <c r="S1810" s="41">
        <v>0</v>
      </c>
      <c r="T1810" s="7" t="s">
        <v>3701</v>
      </c>
      <c r="U1810" s="46" t="s">
        <v>3702</v>
      </c>
      <c r="V1810" s="41">
        <v>2.2999999999999998</v>
      </c>
      <c r="W1810" s="12">
        <v>45775</v>
      </c>
      <c r="X1810" s="12">
        <v>45705</v>
      </c>
      <c r="Y1810" s="47">
        <v>22059</v>
      </c>
      <c r="Z1810" s="42">
        <v>0</v>
      </c>
      <c r="AA1810" s="14">
        <v>45785</v>
      </c>
      <c r="AB1810" s="67" t="s">
        <v>84</v>
      </c>
      <c r="AC1810" s="47">
        <v>14</v>
      </c>
      <c r="AD1810" s="47" t="s">
        <v>133</v>
      </c>
      <c r="AE1810" s="13">
        <v>1078236000</v>
      </c>
      <c r="AF1810" s="47" t="s">
        <v>3703</v>
      </c>
      <c r="AG1810" t="str">
        <f t="shared" si="57"/>
        <v>ADA FOTO</v>
      </c>
    </row>
    <row r="1811" spans="1:33" ht="15.75" hidden="1" customHeight="1" thickBot="1">
      <c r="A1811" t="str">
        <f t="shared" si="56"/>
        <v>060231076058000</v>
      </c>
      <c r="B1811" s="41">
        <v>1805</v>
      </c>
      <c r="C1811" s="42" t="s">
        <v>3726</v>
      </c>
      <c r="D1811" s="7" t="s">
        <v>3561</v>
      </c>
      <c r="E1811" s="41">
        <v>72</v>
      </c>
      <c r="F1811" s="43">
        <v>1700</v>
      </c>
      <c r="G1811" s="44">
        <v>72</v>
      </c>
      <c r="H1811" s="43">
        <v>1625</v>
      </c>
      <c r="I1811" s="43">
        <v>117000</v>
      </c>
      <c r="J1811" s="48">
        <v>117000</v>
      </c>
      <c r="K1811" s="43">
        <v>109300</v>
      </c>
      <c r="L1811" s="41">
        <v>107.04</v>
      </c>
      <c r="M1811" s="11" t="s">
        <v>3707</v>
      </c>
      <c r="N1811" s="41">
        <v>0</v>
      </c>
      <c r="O1811" s="42"/>
      <c r="P1811" s="43">
        <v>111384</v>
      </c>
      <c r="Q1811" s="41" t="s">
        <v>3700</v>
      </c>
      <c r="R1811" s="43">
        <v>-109300</v>
      </c>
      <c r="S1811" s="41">
        <v>0</v>
      </c>
      <c r="T1811" s="7" t="s">
        <v>3701</v>
      </c>
      <c r="U1811" s="46" t="s">
        <v>3702</v>
      </c>
      <c r="V1811" s="50">
        <v>6999.19</v>
      </c>
      <c r="W1811" s="12">
        <v>45784</v>
      </c>
      <c r="X1811" s="12">
        <v>45772</v>
      </c>
      <c r="Y1811" s="47">
        <v>22031</v>
      </c>
      <c r="Z1811" s="42">
        <v>0</v>
      </c>
      <c r="AA1811" s="14">
        <v>45785</v>
      </c>
      <c r="AB1811" s="67" t="s">
        <v>84</v>
      </c>
      <c r="AC1811" s="47">
        <v>14</v>
      </c>
      <c r="AD1811" s="47" t="s">
        <v>133</v>
      </c>
      <c r="AE1811" s="13">
        <v>1076058000</v>
      </c>
      <c r="AF1811" s="47" t="s">
        <v>3703</v>
      </c>
      <c r="AG1811" t="str">
        <f t="shared" si="57"/>
        <v>ADA FOTO</v>
      </c>
    </row>
    <row r="1812" spans="1:33" ht="15.75" hidden="1" customHeight="1" thickBot="1">
      <c r="A1812" t="str">
        <f t="shared" si="56"/>
        <v>060231088243000</v>
      </c>
      <c r="B1812" s="41">
        <v>1806</v>
      </c>
      <c r="C1812" s="42" t="s">
        <v>3727</v>
      </c>
      <c r="D1812" s="7" t="s">
        <v>376</v>
      </c>
      <c r="E1812" s="41">
        <v>20</v>
      </c>
      <c r="F1812" s="43">
        <v>4500</v>
      </c>
      <c r="G1812" s="44">
        <v>20</v>
      </c>
      <c r="H1812" s="43">
        <v>4050</v>
      </c>
      <c r="I1812" s="43">
        <v>81000</v>
      </c>
      <c r="J1812" s="45">
        <v>81000</v>
      </c>
      <c r="K1812" s="43">
        <v>80500</v>
      </c>
      <c r="L1812" s="41">
        <v>100.62</v>
      </c>
      <c r="M1812" s="11" t="s">
        <v>3707</v>
      </c>
      <c r="N1812" s="41">
        <v>0</v>
      </c>
      <c r="O1812" s="42"/>
      <c r="P1812" s="43">
        <v>78580</v>
      </c>
      <c r="Q1812" s="41" t="s">
        <v>3700</v>
      </c>
      <c r="R1812" s="43">
        <v>-80500</v>
      </c>
      <c r="S1812" s="41">
        <v>0</v>
      </c>
      <c r="T1812" s="7" t="s">
        <v>3701</v>
      </c>
      <c r="U1812" s="46" t="s">
        <v>3702</v>
      </c>
      <c r="V1812" s="41">
        <v>26.28</v>
      </c>
      <c r="W1812" s="12">
        <v>45783</v>
      </c>
      <c r="X1812" s="12">
        <v>45741</v>
      </c>
      <c r="Y1812" s="47">
        <v>31137</v>
      </c>
      <c r="Z1812" s="42"/>
      <c r="AA1812" s="14">
        <v>45785</v>
      </c>
      <c r="AB1812" s="67" t="s">
        <v>84</v>
      </c>
      <c r="AC1812" s="47">
        <v>17</v>
      </c>
      <c r="AD1812" s="47" t="s">
        <v>133</v>
      </c>
      <c r="AE1812" s="13">
        <v>1088243000</v>
      </c>
      <c r="AF1812" s="47" t="s">
        <v>3703</v>
      </c>
      <c r="AG1812" t="str">
        <f t="shared" si="57"/>
        <v>ADA FOTO</v>
      </c>
    </row>
    <row r="1813" spans="1:33" ht="15.75" hidden="1" customHeight="1" thickBot="1">
      <c r="A1813" t="str">
        <f t="shared" si="56"/>
        <v>060231084369000</v>
      </c>
      <c r="B1813" s="41">
        <v>1807</v>
      </c>
      <c r="C1813" s="42" t="s">
        <v>3728</v>
      </c>
      <c r="D1813" s="7" t="s">
        <v>334</v>
      </c>
      <c r="E1813" s="41">
        <v>60</v>
      </c>
      <c r="F1813" s="43">
        <v>9000</v>
      </c>
      <c r="G1813" s="44">
        <v>0</v>
      </c>
      <c r="H1813" s="43">
        <v>0</v>
      </c>
      <c r="I1813" s="43">
        <v>540000</v>
      </c>
      <c r="J1813" s="48">
        <v>540000</v>
      </c>
      <c r="K1813" s="49">
        <v>558000</v>
      </c>
      <c r="L1813" s="41">
        <v>96.77</v>
      </c>
      <c r="M1813" s="11" t="s">
        <v>3699</v>
      </c>
      <c r="N1813" s="41">
        <v>0</v>
      </c>
      <c r="O1813" s="42"/>
      <c r="P1813" s="43">
        <v>508440</v>
      </c>
      <c r="Q1813" s="41" t="s">
        <v>3700</v>
      </c>
      <c r="R1813" s="43">
        <v>-558000</v>
      </c>
      <c r="S1813" s="41">
        <v>0</v>
      </c>
      <c r="T1813" s="7" t="s">
        <v>3701</v>
      </c>
      <c r="U1813" s="46" t="s">
        <v>3702</v>
      </c>
      <c r="V1813" s="41">
        <v>3.01</v>
      </c>
      <c r="W1813" s="12">
        <v>45783</v>
      </c>
      <c r="X1813" s="12">
        <v>45719</v>
      </c>
      <c r="Y1813" s="47">
        <v>36973</v>
      </c>
      <c r="Z1813" s="42"/>
      <c r="AA1813" s="14">
        <v>45785</v>
      </c>
      <c r="AB1813" s="67" t="s">
        <v>84</v>
      </c>
      <c r="AC1813" s="47">
        <v>17</v>
      </c>
      <c r="AD1813" s="47" t="s">
        <v>133</v>
      </c>
      <c r="AE1813" s="13">
        <v>1084369000</v>
      </c>
      <c r="AF1813" s="47" t="s">
        <v>3703</v>
      </c>
      <c r="AG1813" t="str">
        <f t="shared" si="57"/>
        <v>ADA FOTO</v>
      </c>
    </row>
    <row r="1814" spans="1:33" ht="15.75" hidden="1" customHeight="1" thickBot="1">
      <c r="A1814" t="str">
        <f t="shared" si="56"/>
        <v>060231088129000</v>
      </c>
      <c r="B1814" s="41">
        <v>1808</v>
      </c>
      <c r="C1814" s="42" t="s">
        <v>3729</v>
      </c>
      <c r="D1814" s="7" t="s">
        <v>340</v>
      </c>
      <c r="E1814" s="41">
        <v>40</v>
      </c>
      <c r="F1814" s="43">
        <v>3000</v>
      </c>
      <c r="G1814" s="44">
        <v>40</v>
      </c>
      <c r="H1814" s="43">
        <v>2867</v>
      </c>
      <c r="I1814" s="43">
        <v>114680</v>
      </c>
      <c r="J1814" s="45">
        <v>114680</v>
      </c>
      <c r="K1814" s="43">
        <v>111500</v>
      </c>
      <c r="L1814" s="41">
        <v>102.85</v>
      </c>
      <c r="M1814" s="11" t="s">
        <v>3707</v>
      </c>
      <c r="N1814" s="41">
        <v>0</v>
      </c>
      <c r="O1814" s="42"/>
      <c r="P1814" s="43">
        <v>115040</v>
      </c>
      <c r="Q1814" s="41" t="s">
        <v>3700</v>
      </c>
      <c r="R1814" s="43">
        <v>-111500</v>
      </c>
      <c r="S1814" s="41">
        <v>0</v>
      </c>
      <c r="T1814" s="7" t="s">
        <v>3701</v>
      </c>
      <c r="U1814" s="46" t="s">
        <v>3711</v>
      </c>
      <c r="V1814" s="50">
        <v>4084.95</v>
      </c>
      <c r="W1814" s="12">
        <v>45785</v>
      </c>
      <c r="X1814" s="12">
        <v>45740</v>
      </c>
      <c r="Y1814" s="47">
        <v>32242</v>
      </c>
      <c r="Z1814" s="42"/>
      <c r="AA1814" s="14">
        <v>45785</v>
      </c>
      <c r="AB1814" s="67" t="s">
        <v>84</v>
      </c>
      <c r="AC1814" s="47">
        <v>17</v>
      </c>
      <c r="AD1814" s="47" t="s">
        <v>133</v>
      </c>
      <c r="AE1814" s="13">
        <v>1088129000</v>
      </c>
      <c r="AF1814" s="47" t="s">
        <v>3703</v>
      </c>
      <c r="AG1814" t="str">
        <f t="shared" si="57"/>
        <v>ADA FOTO</v>
      </c>
    </row>
    <row r="1815" spans="1:33" ht="15.75" hidden="1" customHeight="1" thickBot="1">
      <c r="A1815" t="str">
        <f t="shared" si="56"/>
        <v>060231088200000</v>
      </c>
      <c r="B1815" s="41">
        <v>1809</v>
      </c>
      <c r="C1815" s="42" t="s">
        <v>3730</v>
      </c>
      <c r="D1815" s="7" t="s">
        <v>370</v>
      </c>
      <c r="E1815" s="41">
        <v>40</v>
      </c>
      <c r="F1815" s="43">
        <v>2900</v>
      </c>
      <c r="G1815" s="44">
        <v>40</v>
      </c>
      <c r="H1815" s="43">
        <v>2835</v>
      </c>
      <c r="I1815" s="43">
        <v>113400</v>
      </c>
      <c r="J1815" s="45">
        <v>113400</v>
      </c>
      <c r="K1815" s="43">
        <v>106500</v>
      </c>
      <c r="L1815" s="41">
        <v>106.48</v>
      </c>
      <c r="M1815" s="11" t="s">
        <v>3707</v>
      </c>
      <c r="N1815" s="41">
        <v>0</v>
      </c>
      <c r="O1815" s="42"/>
      <c r="P1815" s="43">
        <v>109720</v>
      </c>
      <c r="Q1815" s="41" t="s">
        <v>3700</v>
      </c>
      <c r="R1815" s="43">
        <v>-106500</v>
      </c>
      <c r="S1815" s="41">
        <v>0</v>
      </c>
      <c r="T1815" s="7" t="s">
        <v>3701</v>
      </c>
      <c r="U1815" s="46" t="s">
        <v>3711</v>
      </c>
      <c r="V1815" s="41">
        <v>229.96</v>
      </c>
      <c r="W1815" s="12">
        <v>45785</v>
      </c>
      <c r="X1815" s="12">
        <v>45737</v>
      </c>
      <c r="Y1815" s="47">
        <v>32242</v>
      </c>
      <c r="Z1815" s="42"/>
      <c r="AA1815" s="14">
        <v>45785</v>
      </c>
      <c r="AB1815" s="67" t="s">
        <v>84</v>
      </c>
      <c r="AC1815" s="47">
        <v>17</v>
      </c>
      <c r="AD1815" s="47" t="s">
        <v>133</v>
      </c>
      <c r="AE1815" s="13">
        <v>1088200000</v>
      </c>
      <c r="AF1815" s="47" t="s">
        <v>3703</v>
      </c>
      <c r="AG1815" t="str">
        <f t="shared" si="57"/>
        <v>ADA FOTO</v>
      </c>
    </row>
    <row r="1816" spans="1:33" ht="15.75" hidden="1" customHeight="1" thickBot="1">
      <c r="A1816" t="str">
        <f t="shared" si="56"/>
        <v>060231088134000</v>
      </c>
      <c r="B1816" s="41">
        <v>1810</v>
      </c>
      <c r="C1816" s="42" t="s">
        <v>3731</v>
      </c>
      <c r="D1816" s="7" t="s">
        <v>346</v>
      </c>
      <c r="E1816" s="41">
        <v>40</v>
      </c>
      <c r="F1816" s="43">
        <v>2900</v>
      </c>
      <c r="G1816" s="44">
        <v>40</v>
      </c>
      <c r="H1816" s="43">
        <v>2835</v>
      </c>
      <c r="I1816" s="43">
        <v>113400</v>
      </c>
      <c r="J1816" s="45">
        <v>113400</v>
      </c>
      <c r="K1816" s="43">
        <v>106500</v>
      </c>
      <c r="L1816" s="41">
        <v>106.48</v>
      </c>
      <c r="M1816" s="11" t="s">
        <v>3707</v>
      </c>
      <c r="N1816" s="41">
        <v>0</v>
      </c>
      <c r="O1816" s="42"/>
      <c r="P1816" s="43">
        <v>109720</v>
      </c>
      <c r="Q1816" s="41" t="s">
        <v>3700</v>
      </c>
      <c r="R1816" s="43">
        <v>-106500</v>
      </c>
      <c r="S1816" s="41">
        <v>0</v>
      </c>
      <c r="T1816" s="7" t="s">
        <v>3701</v>
      </c>
      <c r="U1816" s="46" t="s">
        <v>3711</v>
      </c>
      <c r="V1816" s="41">
        <v>224.15</v>
      </c>
      <c r="W1816" s="12">
        <v>45784</v>
      </c>
      <c r="X1816" s="12">
        <v>45737</v>
      </c>
      <c r="Y1816" s="47">
        <v>32242</v>
      </c>
      <c r="Z1816" s="42"/>
      <c r="AA1816" s="14">
        <v>45785</v>
      </c>
      <c r="AB1816" s="67" t="s">
        <v>84</v>
      </c>
      <c r="AC1816" s="47">
        <v>17</v>
      </c>
      <c r="AD1816" s="47" t="s">
        <v>133</v>
      </c>
      <c r="AE1816" s="13">
        <v>1088134000</v>
      </c>
      <c r="AF1816" s="47" t="s">
        <v>3703</v>
      </c>
      <c r="AG1816" t="str">
        <f t="shared" si="57"/>
        <v>ADA FOTO</v>
      </c>
    </row>
    <row r="1817" spans="1:33" ht="15.75" hidden="1" customHeight="1" thickBot="1">
      <c r="A1817" t="str">
        <f t="shared" si="56"/>
        <v>060231088137000</v>
      </c>
      <c r="B1817" s="41">
        <v>1811</v>
      </c>
      <c r="C1817" s="42" t="s">
        <v>3732</v>
      </c>
      <c r="D1817" s="7" t="s">
        <v>3569</v>
      </c>
      <c r="E1817" s="41">
        <v>24</v>
      </c>
      <c r="F1817" s="43">
        <v>4500</v>
      </c>
      <c r="G1817" s="44">
        <v>24</v>
      </c>
      <c r="H1817" s="43">
        <v>4283</v>
      </c>
      <c r="I1817" s="43">
        <v>102792</v>
      </c>
      <c r="J1817" s="45">
        <v>102792</v>
      </c>
      <c r="K1817" s="43">
        <v>97400</v>
      </c>
      <c r="L1817" s="41">
        <v>105.54</v>
      </c>
      <c r="M1817" s="11" t="s">
        <v>3707</v>
      </c>
      <c r="N1817" s="41">
        <v>0</v>
      </c>
      <c r="O1817" s="42"/>
      <c r="P1817" s="43">
        <v>100968</v>
      </c>
      <c r="Q1817" s="41" t="s">
        <v>3700</v>
      </c>
      <c r="R1817" s="43">
        <v>-97400</v>
      </c>
      <c r="S1817" s="41">
        <v>0</v>
      </c>
      <c r="T1817" s="7" t="s">
        <v>3701</v>
      </c>
      <c r="U1817" s="46" t="s">
        <v>3702</v>
      </c>
      <c r="V1817" s="41">
        <v>275.70999999999998</v>
      </c>
      <c r="W1817" s="12">
        <v>45785</v>
      </c>
      <c r="X1817" s="12">
        <v>45783</v>
      </c>
      <c r="Y1817" s="47">
        <v>31128</v>
      </c>
      <c r="Z1817" s="42"/>
      <c r="AA1817" s="14">
        <v>45785</v>
      </c>
      <c r="AB1817" s="67" t="s">
        <v>84</v>
      </c>
      <c r="AC1817" s="47">
        <v>17</v>
      </c>
      <c r="AD1817" s="47" t="s">
        <v>133</v>
      </c>
      <c r="AE1817" s="13">
        <v>1088137000</v>
      </c>
      <c r="AF1817" s="47" t="s">
        <v>3703</v>
      </c>
      <c r="AG1817" t="str">
        <f t="shared" si="57"/>
        <v>ADA FOTO</v>
      </c>
    </row>
    <row r="1818" spans="1:33" ht="15.75" hidden="1" customHeight="1" thickBot="1">
      <c r="A1818" t="str">
        <f t="shared" si="56"/>
        <v>060231035633000</v>
      </c>
      <c r="B1818" s="41">
        <v>1812</v>
      </c>
      <c r="C1818" s="42" t="s">
        <v>3733</v>
      </c>
      <c r="D1818" s="7" t="s">
        <v>208</v>
      </c>
      <c r="E1818" s="41">
        <v>20</v>
      </c>
      <c r="F1818" s="43">
        <v>7300</v>
      </c>
      <c r="G1818" s="44">
        <v>20</v>
      </c>
      <c r="H1818" s="43">
        <v>7050</v>
      </c>
      <c r="I1818" s="43">
        <v>141000</v>
      </c>
      <c r="J1818" s="45">
        <v>141000</v>
      </c>
      <c r="K1818" s="43">
        <v>140000</v>
      </c>
      <c r="L1818" s="41">
        <v>100.71</v>
      </c>
      <c r="M1818" s="11" t="s">
        <v>3707</v>
      </c>
      <c r="N1818" s="41">
        <v>0</v>
      </c>
      <c r="O1818" s="42"/>
      <c r="P1818" s="43">
        <v>138800</v>
      </c>
      <c r="Q1818" s="41" t="s">
        <v>3700</v>
      </c>
      <c r="R1818" s="43">
        <v>-140000</v>
      </c>
      <c r="S1818" s="41">
        <v>0</v>
      </c>
      <c r="T1818" s="7" t="s">
        <v>3701</v>
      </c>
      <c r="U1818" s="46" t="s">
        <v>3711</v>
      </c>
      <c r="V1818" s="41">
        <v>7.8</v>
      </c>
      <c r="W1818" s="12">
        <v>45785</v>
      </c>
      <c r="X1818" s="12">
        <v>45768</v>
      </c>
      <c r="Y1818" s="47">
        <v>40420</v>
      </c>
      <c r="Z1818" s="42"/>
      <c r="AA1818" s="14">
        <v>45785</v>
      </c>
      <c r="AB1818" s="67" t="s">
        <v>84</v>
      </c>
      <c r="AC1818" s="47">
        <v>17</v>
      </c>
      <c r="AD1818" s="47" t="s">
        <v>133</v>
      </c>
      <c r="AE1818" s="13">
        <v>1035633000</v>
      </c>
      <c r="AF1818" s="47" t="s">
        <v>3703</v>
      </c>
      <c r="AG1818" t="str">
        <f t="shared" si="57"/>
        <v>ADA FOTO</v>
      </c>
    </row>
    <row r="1819" spans="1:33" ht="15.75" hidden="1" customHeight="1" thickBot="1">
      <c r="A1819" t="str">
        <f t="shared" si="56"/>
        <v>060231035634000</v>
      </c>
      <c r="B1819" s="41">
        <v>1813</v>
      </c>
      <c r="C1819" s="42" t="s">
        <v>3734</v>
      </c>
      <c r="D1819" s="7" t="s">
        <v>214</v>
      </c>
      <c r="E1819" s="41">
        <v>20</v>
      </c>
      <c r="F1819" s="43">
        <v>9900</v>
      </c>
      <c r="G1819" s="44">
        <v>20</v>
      </c>
      <c r="H1819" s="43">
        <v>9800</v>
      </c>
      <c r="I1819" s="43">
        <v>196000</v>
      </c>
      <c r="J1819" s="45">
        <v>196000</v>
      </c>
      <c r="K1819" s="43">
        <v>195000</v>
      </c>
      <c r="L1819" s="41">
        <v>100.51</v>
      </c>
      <c r="M1819" s="11" t="s">
        <v>3707</v>
      </c>
      <c r="N1819" s="41">
        <v>0</v>
      </c>
      <c r="O1819" s="42"/>
      <c r="P1819" s="43">
        <v>193500</v>
      </c>
      <c r="Q1819" s="41" t="s">
        <v>3700</v>
      </c>
      <c r="R1819" s="43">
        <v>-195000</v>
      </c>
      <c r="S1819" s="41">
        <v>0</v>
      </c>
      <c r="T1819" s="7" t="s">
        <v>3701</v>
      </c>
      <c r="U1819" s="46" t="s">
        <v>3711</v>
      </c>
      <c r="V1819" s="41">
        <v>3.74</v>
      </c>
      <c r="W1819" s="12">
        <v>45782</v>
      </c>
      <c r="X1819" s="12">
        <v>45708</v>
      </c>
      <c r="Y1819" s="47">
        <v>40420</v>
      </c>
      <c r="Z1819" s="42"/>
      <c r="AA1819" s="14">
        <v>45785</v>
      </c>
      <c r="AB1819" s="67" t="s">
        <v>84</v>
      </c>
      <c r="AC1819" s="47">
        <v>17</v>
      </c>
      <c r="AD1819" s="47" t="s">
        <v>133</v>
      </c>
      <c r="AE1819" s="13">
        <v>1035634000</v>
      </c>
      <c r="AF1819" s="47" t="s">
        <v>3703</v>
      </c>
      <c r="AG1819" t="str">
        <f t="shared" si="57"/>
        <v>ADA FOTO</v>
      </c>
    </row>
    <row r="1820" spans="1:33" ht="15.75" hidden="1" customHeight="1" thickBot="1">
      <c r="A1820" t="str">
        <f t="shared" si="56"/>
        <v>060231088171000</v>
      </c>
      <c r="B1820" s="41">
        <v>1814</v>
      </c>
      <c r="C1820" s="42" t="s">
        <v>3735</v>
      </c>
      <c r="D1820" s="7" t="s">
        <v>358</v>
      </c>
      <c r="E1820" s="41">
        <v>40</v>
      </c>
      <c r="F1820" s="43">
        <v>3000</v>
      </c>
      <c r="G1820" s="44">
        <v>40</v>
      </c>
      <c r="H1820" s="43">
        <v>2810</v>
      </c>
      <c r="I1820" s="43">
        <v>112400</v>
      </c>
      <c r="J1820" s="45">
        <v>112400</v>
      </c>
      <c r="K1820" s="43">
        <v>114250</v>
      </c>
      <c r="L1820" s="41">
        <v>98.38</v>
      </c>
      <c r="M1820" s="11" t="s">
        <v>3699</v>
      </c>
      <c r="N1820" s="41">
        <v>0</v>
      </c>
      <c r="O1820" s="42"/>
      <c r="P1820" s="43">
        <v>111560</v>
      </c>
      <c r="Q1820" s="41" t="s">
        <v>3700</v>
      </c>
      <c r="R1820" s="43">
        <v>-114250</v>
      </c>
      <c r="S1820" s="41">
        <v>0</v>
      </c>
      <c r="T1820" s="7" t="s">
        <v>3701</v>
      </c>
      <c r="U1820" s="46" t="s">
        <v>3711</v>
      </c>
      <c r="V1820" s="41">
        <v>39.42</v>
      </c>
      <c r="W1820" s="12">
        <v>45784</v>
      </c>
      <c r="X1820" s="12">
        <v>45771</v>
      </c>
      <c r="Y1820" s="47">
        <v>22989</v>
      </c>
      <c r="Z1820" s="42"/>
      <c r="AA1820" s="14">
        <v>45785</v>
      </c>
      <c r="AB1820" s="67" t="s">
        <v>84</v>
      </c>
      <c r="AC1820" s="47">
        <v>17</v>
      </c>
      <c r="AD1820" s="47" t="s">
        <v>133</v>
      </c>
      <c r="AE1820" s="13">
        <v>1088171000</v>
      </c>
      <c r="AF1820" s="47" t="s">
        <v>3703</v>
      </c>
      <c r="AG1820" t="str">
        <f t="shared" si="57"/>
        <v>ADA FOTO</v>
      </c>
    </row>
    <row r="1821" spans="1:33" ht="15.75" hidden="1" customHeight="1" thickBot="1">
      <c r="A1821" t="str">
        <f t="shared" si="56"/>
        <v>060231088175000</v>
      </c>
      <c r="B1821" s="41">
        <v>1815</v>
      </c>
      <c r="C1821" s="42" t="s">
        <v>3736</v>
      </c>
      <c r="D1821" s="7" t="s">
        <v>364</v>
      </c>
      <c r="E1821" s="41">
        <v>40</v>
      </c>
      <c r="F1821" s="43">
        <v>2900</v>
      </c>
      <c r="G1821" s="44">
        <v>40</v>
      </c>
      <c r="H1821" s="43">
        <v>2700</v>
      </c>
      <c r="I1821" s="43">
        <v>108000</v>
      </c>
      <c r="J1821" s="45">
        <v>108000</v>
      </c>
      <c r="K1821" s="43">
        <v>109000</v>
      </c>
      <c r="L1821" s="41">
        <v>99.08</v>
      </c>
      <c r="M1821" s="11" t="s">
        <v>3699</v>
      </c>
      <c r="N1821" s="41">
        <v>0</v>
      </c>
      <c r="O1821" s="42"/>
      <c r="P1821" s="43">
        <v>106200</v>
      </c>
      <c r="Q1821" s="41" t="s">
        <v>3700</v>
      </c>
      <c r="R1821" s="43">
        <v>-109000</v>
      </c>
      <c r="S1821" s="41">
        <v>0</v>
      </c>
      <c r="T1821" s="7" t="s">
        <v>3701</v>
      </c>
      <c r="U1821" s="46" t="s">
        <v>3702</v>
      </c>
      <c r="V1821" s="41">
        <v>49.39</v>
      </c>
      <c r="W1821" s="12">
        <v>45784</v>
      </c>
      <c r="X1821" s="12">
        <v>45761</v>
      </c>
      <c r="Y1821" s="47">
        <v>22989</v>
      </c>
      <c r="Z1821" s="42"/>
      <c r="AA1821" s="14">
        <v>45785</v>
      </c>
      <c r="AB1821" s="67" t="s">
        <v>84</v>
      </c>
      <c r="AC1821" s="47">
        <v>17</v>
      </c>
      <c r="AD1821" s="47" t="s">
        <v>133</v>
      </c>
      <c r="AE1821" s="13">
        <v>1088175000</v>
      </c>
      <c r="AF1821" s="47" t="s">
        <v>3703</v>
      </c>
      <c r="AG1821" t="str">
        <f t="shared" si="57"/>
        <v>ADA FOTO</v>
      </c>
    </row>
    <row r="1822" spans="1:33" ht="15.75" hidden="1" customHeight="1" thickBot="1">
      <c r="A1822" t="str">
        <f t="shared" si="56"/>
        <v>060231137215000</v>
      </c>
      <c r="B1822" s="41">
        <v>1816</v>
      </c>
      <c r="C1822" s="42" t="s">
        <v>3737</v>
      </c>
      <c r="D1822" s="7" t="s">
        <v>3594</v>
      </c>
      <c r="E1822" s="41">
        <v>42</v>
      </c>
      <c r="F1822" s="43">
        <v>9300</v>
      </c>
      <c r="G1822" s="44">
        <v>0</v>
      </c>
      <c r="H1822" s="43">
        <v>0</v>
      </c>
      <c r="I1822" s="43">
        <v>390600</v>
      </c>
      <c r="J1822" s="48">
        <v>390600</v>
      </c>
      <c r="K1822" s="49">
        <v>366900</v>
      </c>
      <c r="L1822" s="41">
        <v>106.46</v>
      </c>
      <c r="M1822" s="11" t="s">
        <v>3707</v>
      </c>
      <c r="N1822" s="41">
        <v>0</v>
      </c>
      <c r="O1822" s="42"/>
      <c r="P1822" s="43">
        <v>378714</v>
      </c>
      <c r="Q1822" s="41" t="s">
        <v>3700</v>
      </c>
      <c r="R1822" s="43">
        <v>-366900</v>
      </c>
      <c r="S1822" s="41">
        <v>0</v>
      </c>
      <c r="T1822" s="7" t="s">
        <v>3701</v>
      </c>
      <c r="U1822" s="46" t="s">
        <v>3702</v>
      </c>
      <c r="V1822" s="50">
        <v>198.65</v>
      </c>
      <c r="W1822" s="12">
        <v>45784</v>
      </c>
      <c r="X1822" s="12">
        <v>45727</v>
      </c>
      <c r="Y1822" s="47">
        <v>28031</v>
      </c>
      <c r="Z1822" s="42">
        <v>0</v>
      </c>
      <c r="AA1822" s="14">
        <v>45785</v>
      </c>
      <c r="AB1822" s="67" t="s">
        <v>84</v>
      </c>
      <c r="AC1822" s="47">
        <v>19</v>
      </c>
      <c r="AD1822" s="47" t="s">
        <v>133</v>
      </c>
      <c r="AE1822" s="13">
        <v>1137215000</v>
      </c>
      <c r="AF1822" s="47" t="s">
        <v>3703</v>
      </c>
      <c r="AG1822" t="str">
        <f t="shared" si="57"/>
        <v>ADA FOTO</v>
      </c>
    </row>
    <row r="1823" spans="1:33" ht="15.75" hidden="1" customHeight="1" thickBot="1">
      <c r="A1823" t="str">
        <f t="shared" si="56"/>
        <v>060231089525000</v>
      </c>
      <c r="B1823" s="41">
        <v>1817</v>
      </c>
      <c r="C1823" s="42" t="s">
        <v>3738</v>
      </c>
      <c r="D1823" s="7" t="s">
        <v>2549</v>
      </c>
      <c r="E1823" s="41">
        <v>144</v>
      </c>
      <c r="F1823" s="43">
        <v>4400</v>
      </c>
      <c r="G1823" s="44">
        <v>0</v>
      </c>
      <c r="H1823" s="43">
        <v>0</v>
      </c>
      <c r="I1823" s="43">
        <v>633600</v>
      </c>
      <c r="J1823" s="48">
        <v>633600</v>
      </c>
      <c r="K1823" s="49">
        <v>691200</v>
      </c>
      <c r="L1823" s="41">
        <v>91.67</v>
      </c>
      <c r="M1823" s="11" t="s">
        <v>3699</v>
      </c>
      <c r="N1823" s="41">
        <v>0</v>
      </c>
      <c r="O1823" s="42"/>
      <c r="P1823" s="43">
        <v>554112</v>
      </c>
      <c r="Q1823" s="41" t="s">
        <v>3700</v>
      </c>
      <c r="R1823" s="43">
        <v>-691200</v>
      </c>
      <c r="S1823" s="41">
        <v>0</v>
      </c>
      <c r="T1823" s="7" t="s">
        <v>3701</v>
      </c>
      <c r="U1823" s="46" t="s">
        <v>3711</v>
      </c>
      <c r="V1823" s="41">
        <v>216.32</v>
      </c>
      <c r="W1823" s="12">
        <v>45778</v>
      </c>
      <c r="X1823" s="12">
        <v>45784</v>
      </c>
      <c r="Y1823" s="47">
        <v>28031</v>
      </c>
      <c r="Z1823" s="42">
        <v>0</v>
      </c>
      <c r="AA1823" s="14">
        <v>45785</v>
      </c>
      <c r="AB1823" s="67" t="s">
        <v>84</v>
      </c>
      <c r="AC1823" s="47">
        <v>19</v>
      </c>
      <c r="AD1823" s="47" t="s">
        <v>133</v>
      </c>
      <c r="AE1823" s="13">
        <v>1089525000</v>
      </c>
      <c r="AF1823" s="47" t="s">
        <v>3703</v>
      </c>
      <c r="AG1823" t="str">
        <f t="shared" si="57"/>
        <v>ADA FOTO</v>
      </c>
    </row>
    <row r="1824" spans="1:33" ht="15.75" hidden="1" customHeight="1" thickBot="1">
      <c r="A1824" t="str">
        <f t="shared" si="56"/>
        <v>060231118289000</v>
      </c>
      <c r="B1824" s="41">
        <v>1818</v>
      </c>
      <c r="C1824" s="42" t="s">
        <v>3739</v>
      </c>
      <c r="D1824" s="7" t="s">
        <v>2575</v>
      </c>
      <c r="E1824" s="41">
        <v>12</v>
      </c>
      <c r="F1824" s="43">
        <v>27600</v>
      </c>
      <c r="G1824" s="44">
        <v>0</v>
      </c>
      <c r="H1824" s="43">
        <v>0</v>
      </c>
      <c r="I1824" s="43">
        <v>331200</v>
      </c>
      <c r="J1824" s="45">
        <v>331200</v>
      </c>
      <c r="K1824" s="43">
        <v>313700</v>
      </c>
      <c r="L1824" s="41">
        <v>105.58</v>
      </c>
      <c r="M1824" s="11" t="s">
        <v>3707</v>
      </c>
      <c r="N1824" s="41">
        <v>0</v>
      </c>
      <c r="O1824" s="42"/>
      <c r="P1824" s="43">
        <v>364080</v>
      </c>
      <c r="Q1824" s="41" t="s">
        <v>3700</v>
      </c>
      <c r="R1824" s="43">
        <v>-313700</v>
      </c>
      <c r="S1824" s="41">
        <v>0</v>
      </c>
      <c r="T1824" s="7" t="s">
        <v>3701</v>
      </c>
      <c r="U1824" s="46" t="s">
        <v>3702</v>
      </c>
      <c r="V1824" s="41">
        <v>1.03</v>
      </c>
      <c r="W1824" s="12">
        <v>45785</v>
      </c>
      <c r="X1824" s="12">
        <v>45783</v>
      </c>
      <c r="Y1824" s="47">
        <v>28032</v>
      </c>
      <c r="Z1824" s="42">
        <v>0</v>
      </c>
      <c r="AA1824" s="14">
        <v>45785</v>
      </c>
      <c r="AB1824" s="67" t="s">
        <v>84</v>
      </c>
      <c r="AC1824" s="47">
        <v>19</v>
      </c>
      <c r="AD1824" s="47" t="s">
        <v>133</v>
      </c>
      <c r="AE1824" s="13">
        <v>1118289000</v>
      </c>
      <c r="AF1824" s="47" t="s">
        <v>3703</v>
      </c>
      <c r="AG1824" t="str">
        <f t="shared" si="57"/>
        <v>ADA FOTO</v>
      </c>
    </row>
    <row r="1825" spans="1:33" ht="15.75" hidden="1" customHeight="1" thickBot="1">
      <c r="A1825" t="str">
        <f t="shared" si="56"/>
        <v>060231053801000</v>
      </c>
      <c r="B1825" s="41">
        <v>1819</v>
      </c>
      <c r="C1825" s="42" t="s">
        <v>3740</v>
      </c>
      <c r="D1825" s="7" t="s">
        <v>2504</v>
      </c>
      <c r="E1825" s="41">
        <v>12</v>
      </c>
      <c r="F1825" s="43">
        <v>53800</v>
      </c>
      <c r="G1825" s="44">
        <v>0</v>
      </c>
      <c r="H1825" s="43">
        <v>0</v>
      </c>
      <c r="I1825" s="43">
        <v>645600</v>
      </c>
      <c r="J1825" s="48">
        <v>645600</v>
      </c>
      <c r="K1825" s="49">
        <v>606000</v>
      </c>
      <c r="L1825" s="41">
        <v>106.53</v>
      </c>
      <c r="M1825" s="11" t="s">
        <v>3707</v>
      </c>
      <c r="N1825" s="41">
        <v>0</v>
      </c>
      <c r="O1825" s="42"/>
      <c r="P1825" s="43">
        <v>555240</v>
      </c>
      <c r="Q1825" s="41" t="s">
        <v>3700</v>
      </c>
      <c r="R1825" s="43">
        <v>-606000</v>
      </c>
      <c r="S1825" s="41">
        <v>0</v>
      </c>
      <c r="T1825" s="7" t="s">
        <v>3701</v>
      </c>
      <c r="U1825" s="46" t="s">
        <v>3702</v>
      </c>
      <c r="V1825" s="50">
        <v>0.05</v>
      </c>
      <c r="W1825" s="12">
        <v>45724</v>
      </c>
      <c r="X1825" s="12">
        <v>45610</v>
      </c>
      <c r="Y1825" s="47">
        <v>21755</v>
      </c>
      <c r="Z1825" s="42">
        <v>0</v>
      </c>
      <c r="AA1825" s="14">
        <v>45785</v>
      </c>
      <c r="AB1825" s="67" t="s">
        <v>84</v>
      </c>
      <c r="AC1825" s="47">
        <v>19</v>
      </c>
      <c r="AD1825" s="47" t="s">
        <v>133</v>
      </c>
      <c r="AE1825" s="13">
        <v>1053801000</v>
      </c>
      <c r="AF1825" s="47" t="s">
        <v>3703</v>
      </c>
      <c r="AG1825" t="str">
        <f t="shared" si="57"/>
        <v>ADA FOTO</v>
      </c>
    </row>
    <row r="1826" spans="1:33" ht="15.75" hidden="1" customHeight="1" thickBot="1">
      <c r="A1826" t="str">
        <f t="shared" si="56"/>
        <v>060231066078000</v>
      </c>
      <c r="B1826" s="41">
        <v>1820</v>
      </c>
      <c r="C1826" s="42" t="s">
        <v>3741</v>
      </c>
      <c r="D1826" s="7" t="s">
        <v>2514</v>
      </c>
      <c r="E1826" s="41">
        <v>42</v>
      </c>
      <c r="F1826" s="43">
        <v>9200</v>
      </c>
      <c r="G1826" s="44">
        <v>0</v>
      </c>
      <c r="H1826" s="43">
        <v>0</v>
      </c>
      <c r="I1826" s="43">
        <v>386400</v>
      </c>
      <c r="J1826" s="45">
        <v>386400</v>
      </c>
      <c r="K1826" s="43">
        <v>385800</v>
      </c>
      <c r="L1826" s="41">
        <v>100.16</v>
      </c>
      <c r="M1826" s="11" t="s">
        <v>3707</v>
      </c>
      <c r="N1826" s="41">
        <v>0</v>
      </c>
      <c r="O1826" s="42"/>
      <c r="P1826" s="43">
        <v>369852</v>
      </c>
      <c r="Q1826" s="41" t="s">
        <v>3700</v>
      </c>
      <c r="R1826" s="43">
        <v>-385800</v>
      </c>
      <c r="S1826" s="41">
        <v>0</v>
      </c>
      <c r="T1826" s="7" t="s">
        <v>3701</v>
      </c>
      <c r="U1826" s="46" t="s">
        <v>3702</v>
      </c>
      <c r="V1826" s="41">
        <v>2.1800000000000002</v>
      </c>
      <c r="W1826" s="12">
        <v>45781</v>
      </c>
      <c r="X1826" s="12">
        <v>45626</v>
      </c>
      <c r="Y1826" s="47">
        <v>21755</v>
      </c>
      <c r="Z1826" s="42">
        <v>0</v>
      </c>
      <c r="AA1826" s="14">
        <v>45785</v>
      </c>
      <c r="AB1826" s="67" t="s">
        <v>84</v>
      </c>
      <c r="AC1826" s="47">
        <v>19</v>
      </c>
      <c r="AD1826" s="47" t="s">
        <v>133</v>
      </c>
      <c r="AE1826" s="13">
        <v>1066078000</v>
      </c>
      <c r="AF1826" s="47" t="s">
        <v>3703</v>
      </c>
      <c r="AG1826" t="str">
        <f t="shared" si="57"/>
        <v>ADA FOTO</v>
      </c>
    </row>
    <row r="1827" spans="1:33" ht="15.75" hidden="1" customHeight="1" thickBot="1">
      <c r="A1827" t="str">
        <f t="shared" si="56"/>
        <v>060231089541000</v>
      </c>
      <c r="B1827" s="41">
        <v>1821</v>
      </c>
      <c r="C1827" s="42" t="s">
        <v>3742</v>
      </c>
      <c r="D1827" s="7" t="s">
        <v>2554</v>
      </c>
      <c r="E1827" s="41">
        <v>144</v>
      </c>
      <c r="F1827" s="43">
        <v>4900</v>
      </c>
      <c r="G1827" s="44">
        <v>0</v>
      </c>
      <c r="H1827" s="43">
        <v>0</v>
      </c>
      <c r="I1827" s="43">
        <v>705600</v>
      </c>
      <c r="J1827" s="45">
        <v>705600</v>
      </c>
      <c r="K1827" s="43">
        <v>638000</v>
      </c>
      <c r="L1827" s="41">
        <v>110.6</v>
      </c>
      <c r="M1827" s="11" t="s">
        <v>3707</v>
      </c>
      <c r="N1827" s="41">
        <v>0</v>
      </c>
      <c r="O1827" s="42"/>
      <c r="P1827" s="43">
        <v>610272</v>
      </c>
      <c r="Q1827" s="41" t="s">
        <v>3700</v>
      </c>
      <c r="R1827" s="43">
        <v>-638000</v>
      </c>
      <c r="S1827" s="41">
        <v>0</v>
      </c>
      <c r="T1827" s="7" t="s">
        <v>3701</v>
      </c>
      <c r="U1827" s="46" t="s">
        <v>3711</v>
      </c>
      <c r="V1827" s="41">
        <v>9.99</v>
      </c>
      <c r="W1827" s="12">
        <v>45784</v>
      </c>
      <c r="X1827" s="12">
        <v>45772</v>
      </c>
      <c r="Y1827" s="47">
        <v>28331</v>
      </c>
      <c r="Z1827" s="42">
        <v>0</v>
      </c>
      <c r="AA1827" s="14">
        <v>45785</v>
      </c>
      <c r="AB1827" s="67" t="s">
        <v>84</v>
      </c>
      <c r="AC1827" s="47">
        <v>19</v>
      </c>
      <c r="AD1827" s="47" t="s">
        <v>133</v>
      </c>
      <c r="AE1827" s="13">
        <v>1089541000</v>
      </c>
      <c r="AF1827" s="47" t="s">
        <v>3703</v>
      </c>
      <c r="AG1827" t="str">
        <f t="shared" si="57"/>
        <v>ADA FOTO</v>
      </c>
    </row>
    <row r="1828" spans="1:33" ht="15.75" hidden="1" customHeight="1" thickBot="1">
      <c r="A1828" t="str">
        <f t="shared" si="56"/>
        <v>060231065842000</v>
      </c>
      <c r="B1828" s="41">
        <v>1822</v>
      </c>
      <c r="C1828" s="42" t="s">
        <v>3743</v>
      </c>
      <c r="D1828" s="7" t="s">
        <v>2509</v>
      </c>
      <c r="E1828" s="41">
        <v>48</v>
      </c>
      <c r="F1828" s="43">
        <v>12700</v>
      </c>
      <c r="G1828" s="44">
        <v>0</v>
      </c>
      <c r="H1828" s="43">
        <v>0</v>
      </c>
      <c r="I1828" s="43">
        <v>609600</v>
      </c>
      <c r="J1828" s="48">
        <v>609600</v>
      </c>
      <c r="K1828" s="49">
        <v>630400</v>
      </c>
      <c r="L1828" s="41">
        <v>96.7</v>
      </c>
      <c r="M1828" s="11" t="s">
        <v>3699</v>
      </c>
      <c r="N1828" s="41">
        <v>0</v>
      </c>
      <c r="O1828" s="42"/>
      <c r="P1828" s="43">
        <v>602352</v>
      </c>
      <c r="Q1828" s="41" t="s">
        <v>3700</v>
      </c>
      <c r="R1828" s="43">
        <v>-630400</v>
      </c>
      <c r="S1828" s="41">
        <v>0</v>
      </c>
      <c r="T1828" s="7" t="s">
        <v>3701</v>
      </c>
      <c r="U1828" s="46" t="s">
        <v>3711</v>
      </c>
      <c r="V1828" s="41">
        <v>0.05</v>
      </c>
      <c r="W1828" s="12">
        <v>45668</v>
      </c>
      <c r="X1828" s="12">
        <v>45482</v>
      </c>
      <c r="Y1828" s="47">
        <v>28331</v>
      </c>
      <c r="Z1828" s="42">
        <v>0</v>
      </c>
      <c r="AA1828" s="14">
        <v>45785</v>
      </c>
      <c r="AB1828" s="67" t="s">
        <v>84</v>
      </c>
      <c r="AC1828" s="47">
        <v>19</v>
      </c>
      <c r="AD1828" s="47" t="s">
        <v>133</v>
      </c>
      <c r="AE1828" s="13">
        <v>1065842000</v>
      </c>
      <c r="AF1828" s="47" t="s">
        <v>3703</v>
      </c>
      <c r="AG1828" t="str">
        <f t="shared" si="57"/>
        <v>ADA FOTO</v>
      </c>
    </row>
    <row r="1829" spans="1:33" ht="15.75" hidden="1" customHeight="1" thickBot="1">
      <c r="A1829" t="str">
        <f t="shared" si="56"/>
        <v>060231038533000</v>
      </c>
      <c r="B1829" s="41">
        <v>1823</v>
      </c>
      <c r="C1829" s="42" t="s">
        <v>3744</v>
      </c>
      <c r="D1829" s="7" t="s">
        <v>2499</v>
      </c>
      <c r="E1829" s="41">
        <v>12</v>
      </c>
      <c r="F1829" s="43">
        <v>25100</v>
      </c>
      <c r="G1829" s="44">
        <v>0</v>
      </c>
      <c r="H1829" s="43">
        <v>0</v>
      </c>
      <c r="I1829" s="43">
        <v>301200</v>
      </c>
      <c r="J1829" s="48">
        <v>301200</v>
      </c>
      <c r="K1829" s="43">
        <v>301200</v>
      </c>
      <c r="L1829" s="41">
        <v>100</v>
      </c>
      <c r="M1829" s="11" t="s">
        <v>3705</v>
      </c>
      <c r="N1829" s="41">
        <v>0</v>
      </c>
      <c r="O1829" s="42"/>
      <c r="P1829" s="43">
        <v>269652</v>
      </c>
      <c r="Q1829" s="41" t="s">
        <v>3700</v>
      </c>
      <c r="R1829" s="43">
        <v>-301200</v>
      </c>
      <c r="S1829" s="41">
        <v>0</v>
      </c>
      <c r="T1829" s="7" t="s">
        <v>3701</v>
      </c>
      <c r="U1829" s="46" t="s">
        <v>3711</v>
      </c>
      <c r="V1829" s="41">
        <v>56.13</v>
      </c>
      <c r="W1829" s="12">
        <v>45783</v>
      </c>
      <c r="X1829" s="12">
        <v>45784</v>
      </c>
      <c r="Y1829" s="47">
        <v>28031</v>
      </c>
      <c r="Z1829" s="42">
        <v>0</v>
      </c>
      <c r="AA1829" s="14">
        <v>45785</v>
      </c>
      <c r="AB1829" s="67" t="s">
        <v>84</v>
      </c>
      <c r="AC1829" s="47">
        <v>19</v>
      </c>
      <c r="AD1829" s="47" t="s">
        <v>133</v>
      </c>
      <c r="AE1829" s="13">
        <v>1038533000</v>
      </c>
      <c r="AF1829" s="47" t="s">
        <v>3703</v>
      </c>
      <c r="AG1829" t="str">
        <f t="shared" si="57"/>
        <v>ADA FOTO</v>
      </c>
    </row>
    <row r="1830" spans="1:33" ht="15.75" hidden="1" customHeight="1" thickBot="1">
      <c r="A1830" t="str">
        <f t="shared" si="56"/>
        <v>060231001860000</v>
      </c>
      <c r="B1830" s="41">
        <v>1824</v>
      </c>
      <c r="C1830" s="42" t="s">
        <v>3745</v>
      </c>
      <c r="D1830" s="7" t="s">
        <v>2488</v>
      </c>
      <c r="E1830" s="41">
        <v>30</v>
      </c>
      <c r="F1830" s="43">
        <v>48200</v>
      </c>
      <c r="G1830" s="44">
        <v>30</v>
      </c>
      <c r="H1830" s="43">
        <v>47800</v>
      </c>
      <c r="I1830" s="43">
        <v>1434000</v>
      </c>
      <c r="J1830" s="45">
        <v>1434000</v>
      </c>
      <c r="K1830" s="43">
        <v>1275000</v>
      </c>
      <c r="L1830" s="41">
        <v>112.47</v>
      </c>
      <c r="M1830" s="11" t="s">
        <v>3707</v>
      </c>
      <c r="N1830" s="41">
        <v>0</v>
      </c>
      <c r="O1830" s="42"/>
      <c r="P1830" s="43">
        <v>1320240</v>
      </c>
      <c r="Q1830" s="41" t="s">
        <v>3700</v>
      </c>
      <c r="R1830" s="43">
        <v>-1275000</v>
      </c>
      <c r="S1830" s="41">
        <v>0</v>
      </c>
      <c r="T1830" s="7" t="s">
        <v>3701</v>
      </c>
      <c r="U1830" s="46" t="s">
        <v>3702</v>
      </c>
      <c r="V1830" s="41">
        <v>0.54</v>
      </c>
      <c r="W1830" s="12">
        <v>45784</v>
      </c>
      <c r="X1830" s="12">
        <v>45632</v>
      </c>
      <c r="Y1830" s="47">
        <v>34981</v>
      </c>
      <c r="Z1830" s="42">
        <v>0</v>
      </c>
      <c r="AA1830" s="14">
        <v>45785</v>
      </c>
      <c r="AB1830" s="67" t="s">
        <v>84</v>
      </c>
      <c r="AC1830" s="47">
        <v>19</v>
      </c>
      <c r="AD1830" s="47" t="s">
        <v>133</v>
      </c>
      <c r="AE1830" s="13">
        <v>1001860000</v>
      </c>
      <c r="AF1830" s="47" t="s">
        <v>3703</v>
      </c>
      <c r="AG1830" t="str">
        <f t="shared" si="57"/>
        <v>ADA FOTO</v>
      </c>
    </row>
    <row r="1831" spans="1:33" ht="15.75" hidden="1" customHeight="1" thickBot="1">
      <c r="A1831" t="str">
        <f t="shared" si="56"/>
        <v>060231072188000</v>
      </c>
      <c r="B1831" s="41">
        <v>1825</v>
      </c>
      <c r="C1831" s="42" t="s">
        <v>3746</v>
      </c>
      <c r="D1831" s="7" t="s">
        <v>2524</v>
      </c>
      <c r="E1831" s="41">
        <v>42</v>
      </c>
      <c r="F1831" s="43">
        <v>9500</v>
      </c>
      <c r="G1831" s="44">
        <v>0</v>
      </c>
      <c r="H1831" s="43">
        <v>0</v>
      </c>
      <c r="I1831" s="43">
        <v>399000</v>
      </c>
      <c r="J1831" s="45">
        <v>399000</v>
      </c>
      <c r="K1831" s="43">
        <v>386500</v>
      </c>
      <c r="L1831" s="41">
        <v>103.23</v>
      </c>
      <c r="M1831" s="11" t="s">
        <v>3707</v>
      </c>
      <c r="N1831" s="41">
        <v>0</v>
      </c>
      <c r="O1831" s="42"/>
      <c r="P1831" s="43">
        <v>378714</v>
      </c>
      <c r="Q1831" s="41" t="s">
        <v>3700</v>
      </c>
      <c r="R1831" s="43">
        <v>-386500</v>
      </c>
      <c r="S1831" s="41">
        <v>0</v>
      </c>
      <c r="T1831" s="7" t="s">
        <v>3701</v>
      </c>
      <c r="U1831" s="46" t="s">
        <v>3711</v>
      </c>
      <c r="V1831" s="41">
        <v>1.66</v>
      </c>
      <c r="W1831" s="12">
        <v>45784</v>
      </c>
      <c r="X1831" s="12">
        <v>45446</v>
      </c>
      <c r="Y1831" s="47">
        <v>28031</v>
      </c>
      <c r="Z1831" s="42">
        <v>0</v>
      </c>
      <c r="AA1831" s="14">
        <v>45785</v>
      </c>
      <c r="AB1831" s="67" t="s">
        <v>84</v>
      </c>
      <c r="AC1831" s="47">
        <v>19</v>
      </c>
      <c r="AD1831" s="47" t="s">
        <v>133</v>
      </c>
      <c r="AE1831" s="13">
        <v>1072188000</v>
      </c>
      <c r="AF1831" s="47" t="s">
        <v>3703</v>
      </c>
      <c r="AG1831" t="str">
        <f t="shared" si="57"/>
        <v>ADA FOTO</v>
      </c>
    </row>
    <row r="1832" spans="1:33" ht="15.75" hidden="1" customHeight="1" thickBot="1">
      <c r="A1832" t="str">
        <f t="shared" si="56"/>
        <v>060231059614000</v>
      </c>
      <c r="B1832" s="41">
        <v>1826</v>
      </c>
      <c r="C1832" s="42" t="s">
        <v>3747</v>
      </c>
      <c r="D1832" s="7" t="s">
        <v>3748</v>
      </c>
      <c r="E1832" s="41">
        <v>6</v>
      </c>
      <c r="F1832" s="43">
        <v>46500</v>
      </c>
      <c r="G1832" s="44">
        <v>0</v>
      </c>
      <c r="H1832" s="43">
        <v>0</v>
      </c>
      <c r="I1832" s="43">
        <v>279000</v>
      </c>
      <c r="J1832" s="48">
        <v>279000</v>
      </c>
      <c r="K1832" s="43">
        <v>262500</v>
      </c>
      <c r="L1832" s="41">
        <v>106.29</v>
      </c>
      <c r="M1832" s="11" t="s">
        <v>3707</v>
      </c>
      <c r="N1832" s="41">
        <v>0</v>
      </c>
      <c r="O1832" s="42"/>
      <c r="P1832" s="43">
        <v>273420</v>
      </c>
      <c r="Q1832" s="41" t="s">
        <v>3700</v>
      </c>
      <c r="R1832" s="43">
        <v>-262500</v>
      </c>
      <c r="S1832" s="41">
        <v>0</v>
      </c>
      <c r="T1832" s="7" t="s">
        <v>3701</v>
      </c>
      <c r="U1832" s="46" t="s">
        <v>3702</v>
      </c>
      <c r="V1832" s="41">
        <v>5.48</v>
      </c>
      <c r="W1832" s="12">
        <v>45782</v>
      </c>
      <c r="X1832" s="12">
        <v>45728</v>
      </c>
      <c r="Y1832" s="47">
        <v>22576</v>
      </c>
      <c r="Z1832" s="42"/>
      <c r="AA1832" s="14">
        <v>45785</v>
      </c>
      <c r="AB1832" s="67" t="s">
        <v>84</v>
      </c>
      <c r="AC1832" s="47">
        <v>21</v>
      </c>
      <c r="AD1832" s="47" t="s">
        <v>133</v>
      </c>
      <c r="AE1832" s="13">
        <v>1059614000</v>
      </c>
      <c r="AF1832" s="47" t="s">
        <v>3703</v>
      </c>
      <c r="AG1832" t="str">
        <f t="shared" si="57"/>
        <v>ADA FOTO</v>
      </c>
    </row>
    <row r="1833" spans="1:33" ht="15.75" hidden="1" customHeight="1" thickBot="1">
      <c r="A1833" t="str">
        <f t="shared" si="56"/>
        <v>060231092661000</v>
      </c>
      <c r="B1833" s="41">
        <v>1827</v>
      </c>
      <c r="C1833" s="42" t="s">
        <v>3749</v>
      </c>
      <c r="D1833" s="7" t="s">
        <v>400</v>
      </c>
      <c r="E1833" s="41">
        <v>12</v>
      </c>
      <c r="F1833" s="43">
        <v>9800</v>
      </c>
      <c r="G1833" s="44">
        <v>12</v>
      </c>
      <c r="H1833" s="43">
        <v>9500</v>
      </c>
      <c r="I1833" s="43">
        <v>114000</v>
      </c>
      <c r="J1833" s="48">
        <v>114000</v>
      </c>
      <c r="K1833" s="43">
        <v>114050</v>
      </c>
      <c r="L1833" s="41">
        <v>99.96</v>
      </c>
      <c r="M1833" s="11" t="s">
        <v>3699</v>
      </c>
      <c r="N1833" s="41">
        <v>0</v>
      </c>
      <c r="O1833" s="42"/>
      <c r="P1833" s="43">
        <v>113568</v>
      </c>
      <c r="Q1833" s="41" t="s">
        <v>3700</v>
      </c>
      <c r="R1833" s="43">
        <v>-114050</v>
      </c>
      <c r="S1833" s="41">
        <v>0</v>
      </c>
      <c r="T1833" s="7" t="s">
        <v>3701</v>
      </c>
      <c r="U1833" s="46" t="s">
        <v>3711</v>
      </c>
      <c r="V1833" s="41">
        <v>51.11</v>
      </c>
      <c r="W1833" s="12">
        <v>45784</v>
      </c>
      <c r="X1833" s="12">
        <v>45756</v>
      </c>
      <c r="Y1833" s="47">
        <v>25419</v>
      </c>
      <c r="Z1833" s="42"/>
      <c r="AA1833" s="14">
        <v>45785</v>
      </c>
      <c r="AB1833" s="67" t="s">
        <v>84</v>
      </c>
      <c r="AC1833" s="47">
        <v>21</v>
      </c>
      <c r="AD1833" s="47" t="s">
        <v>133</v>
      </c>
      <c r="AE1833" s="13">
        <v>1092661000</v>
      </c>
      <c r="AF1833" s="47" t="s">
        <v>3703</v>
      </c>
      <c r="AG1833" t="str">
        <f t="shared" si="57"/>
        <v>ADA FOTO</v>
      </c>
    </row>
    <row r="1834" spans="1:33" ht="15.75" hidden="1" customHeight="1" thickBot="1">
      <c r="A1834" t="str">
        <f t="shared" si="56"/>
        <v>060231089271000</v>
      </c>
      <c r="B1834" s="41">
        <v>1828</v>
      </c>
      <c r="C1834" s="42" t="s">
        <v>3750</v>
      </c>
      <c r="D1834" s="7" t="s">
        <v>382</v>
      </c>
      <c r="E1834" s="41">
        <v>48</v>
      </c>
      <c r="F1834" s="43">
        <v>2500</v>
      </c>
      <c r="G1834" s="44">
        <v>48</v>
      </c>
      <c r="H1834" s="43">
        <v>2325</v>
      </c>
      <c r="I1834" s="43">
        <v>111600</v>
      </c>
      <c r="J1834" s="45">
        <v>111600</v>
      </c>
      <c r="K1834" s="43">
        <v>114050</v>
      </c>
      <c r="L1834" s="41">
        <v>97.85</v>
      </c>
      <c r="M1834" s="11" t="s">
        <v>3699</v>
      </c>
      <c r="N1834" s="41">
        <v>0</v>
      </c>
      <c r="O1834" s="42"/>
      <c r="P1834" s="43">
        <v>113568</v>
      </c>
      <c r="Q1834" s="41" t="s">
        <v>3700</v>
      </c>
      <c r="R1834" s="43">
        <v>-114050</v>
      </c>
      <c r="S1834" s="41">
        <v>0</v>
      </c>
      <c r="T1834" s="7" t="s">
        <v>3701</v>
      </c>
      <c r="U1834" s="46" t="s">
        <v>3711</v>
      </c>
      <c r="V1834" s="41">
        <v>97.25</v>
      </c>
      <c r="W1834" s="12">
        <v>45783</v>
      </c>
      <c r="X1834" s="12">
        <v>45756</v>
      </c>
      <c r="Y1834" s="47">
        <v>25419</v>
      </c>
      <c r="Z1834" s="42"/>
      <c r="AA1834" s="14">
        <v>45785</v>
      </c>
      <c r="AB1834" s="67" t="s">
        <v>84</v>
      </c>
      <c r="AC1834" s="47">
        <v>21</v>
      </c>
      <c r="AD1834" s="47" t="s">
        <v>133</v>
      </c>
      <c r="AE1834" s="13">
        <v>1089271000</v>
      </c>
      <c r="AF1834" s="47" t="s">
        <v>3703</v>
      </c>
      <c r="AG1834" t="str">
        <f t="shared" si="57"/>
        <v>ADA FOTO</v>
      </c>
    </row>
    <row r="1835" spans="1:33" ht="15.75" hidden="1" customHeight="1" thickBot="1">
      <c r="A1835" t="str">
        <f t="shared" si="56"/>
        <v>060231000902000</v>
      </c>
      <c r="B1835" s="41">
        <v>1829</v>
      </c>
      <c r="C1835" s="42" t="s">
        <v>3751</v>
      </c>
      <c r="D1835" s="7" t="s">
        <v>3752</v>
      </c>
      <c r="E1835" s="41">
        <v>1</v>
      </c>
      <c r="F1835" s="43">
        <v>202000</v>
      </c>
      <c r="G1835" s="44">
        <v>0</v>
      </c>
      <c r="H1835" s="43">
        <v>0</v>
      </c>
      <c r="I1835" s="43">
        <v>202000</v>
      </c>
      <c r="J1835" s="45">
        <v>202000</v>
      </c>
      <c r="K1835" s="43">
        <v>172000</v>
      </c>
      <c r="L1835" s="41">
        <v>117.44</v>
      </c>
      <c r="M1835" s="11" t="s">
        <v>3707</v>
      </c>
      <c r="N1835" s="41">
        <v>0</v>
      </c>
      <c r="O1835" s="42"/>
      <c r="P1835" s="43">
        <v>181888</v>
      </c>
      <c r="Q1835" s="41" t="s">
        <v>3700</v>
      </c>
      <c r="R1835" s="43">
        <v>-172000</v>
      </c>
      <c r="S1835" s="41">
        <v>0</v>
      </c>
      <c r="T1835" s="7" t="s">
        <v>3701</v>
      </c>
      <c r="U1835" s="46" t="s">
        <v>3702</v>
      </c>
      <c r="V1835" s="41">
        <v>2.5</v>
      </c>
      <c r="W1835" s="12">
        <v>45784</v>
      </c>
      <c r="X1835" s="12">
        <v>45776</v>
      </c>
      <c r="Y1835" s="47">
        <v>22576</v>
      </c>
      <c r="Z1835" s="42"/>
      <c r="AA1835" s="14">
        <v>45785</v>
      </c>
      <c r="AB1835" s="67" t="s">
        <v>84</v>
      </c>
      <c r="AC1835" s="47">
        <v>21</v>
      </c>
      <c r="AD1835" s="47" t="s">
        <v>133</v>
      </c>
      <c r="AE1835" s="13">
        <v>1000902000</v>
      </c>
      <c r="AF1835" s="47" t="s">
        <v>3703</v>
      </c>
      <c r="AG1835" t="str">
        <f t="shared" si="57"/>
        <v>ADA FOTO</v>
      </c>
    </row>
    <row r="1836" spans="1:33" ht="15.75" hidden="1" customHeight="1" thickBot="1">
      <c r="A1836" t="str">
        <f t="shared" si="56"/>
        <v>060231018575000</v>
      </c>
      <c r="B1836" s="41">
        <v>1830</v>
      </c>
      <c r="C1836" s="42" t="s">
        <v>3753</v>
      </c>
      <c r="D1836" s="7" t="s">
        <v>3754</v>
      </c>
      <c r="E1836" s="41">
        <v>12</v>
      </c>
      <c r="F1836" s="43">
        <v>24300</v>
      </c>
      <c r="G1836" s="44">
        <v>0</v>
      </c>
      <c r="H1836" s="43">
        <v>0</v>
      </c>
      <c r="I1836" s="43">
        <v>291600</v>
      </c>
      <c r="J1836" s="45">
        <v>291600</v>
      </c>
      <c r="K1836" s="43">
        <v>263300</v>
      </c>
      <c r="L1836" s="41">
        <v>110.75</v>
      </c>
      <c r="M1836" s="11" t="s">
        <v>3707</v>
      </c>
      <c r="N1836" s="41">
        <v>0</v>
      </c>
      <c r="O1836" s="42"/>
      <c r="P1836" s="43">
        <v>279180</v>
      </c>
      <c r="Q1836" s="41" t="s">
        <v>3700</v>
      </c>
      <c r="R1836" s="43">
        <v>-263300</v>
      </c>
      <c r="S1836" s="41">
        <v>0</v>
      </c>
      <c r="T1836" s="7" t="s">
        <v>3701</v>
      </c>
      <c r="U1836" s="46" t="s">
        <v>3702</v>
      </c>
      <c r="V1836" s="41">
        <v>64.92</v>
      </c>
      <c r="W1836" s="12">
        <v>45784</v>
      </c>
      <c r="X1836" s="12">
        <v>45723</v>
      </c>
      <c r="Y1836" s="47">
        <v>25419</v>
      </c>
      <c r="Z1836" s="42"/>
      <c r="AA1836" s="14">
        <v>45785</v>
      </c>
      <c r="AB1836" s="67" t="s">
        <v>84</v>
      </c>
      <c r="AC1836" s="47">
        <v>21</v>
      </c>
      <c r="AD1836" s="47" t="s">
        <v>133</v>
      </c>
      <c r="AE1836" s="13">
        <v>1018575000</v>
      </c>
      <c r="AF1836" s="47" t="s">
        <v>3703</v>
      </c>
      <c r="AG1836" t="str">
        <f t="shared" si="57"/>
        <v>ADA FOTO</v>
      </c>
    </row>
    <row r="1837" spans="1:33" ht="15.75" hidden="1" customHeight="1" thickBot="1">
      <c r="A1837" t="str">
        <f t="shared" si="56"/>
        <v>060231004893000</v>
      </c>
      <c r="B1837" s="41">
        <v>1831</v>
      </c>
      <c r="C1837" s="42" t="s">
        <v>3755</v>
      </c>
      <c r="D1837" s="7" t="s">
        <v>146</v>
      </c>
      <c r="E1837" s="41">
        <v>20</v>
      </c>
      <c r="F1837" s="43">
        <v>6400</v>
      </c>
      <c r="G1837" s="44">
        <v>20</v>
      </c>
      <c r="H1837" s="43">
        <v>5875</v>
      </c>
      <c r="I1837" s="43">
        <v>117500</v>
      </c>
      <c r="J1837" s="48">
        <v>117500</v>
      </c>
      <c r="K1837" s="43">
        <v>117500</v>
      </c>
      <c r="L1837" s="41">
        <v>100</v>
      </c>
      <c r="M1837" s="11" t="s">
        <v>3705</v>
      </c>
      <c r="N1837" s="41">
        <v>0</v>
      </c>
      <c r="O1837" s="42"/>
      <c r="P1837" s="43">
        <v>117600</v>
      </c>
      <c r="Q1837" s="41" t="s">
        <v>3700</v>
      </c>
      <c r="R1837" s="43">
        <v>-117500</v>
      </c>
      <c r="S1837" s="41">
        <v>0</v>
      </c>
      <c r="T1837" s="7" t="s">
        <v>3701</v>
      </c>
      <c r="U1837" s="46" t="s">
        <v>3711</v>
      </c>
      <c r="V1837" s="41">
        <v>127.03</v>
      </c>
      <c r="W1837" s="12">
        <v>45784</v>
      </c>
      <c r="X1837" s="12">
        <v>45782</v>
      </c>
      <c r="Y1837" s="47">
        <v>22130</v>
      </c>
      <c r="Z1837" s="42"/>
      <c r="AA1837" s="14">
        <v>45785</v>
      </c>
      <c r="AB1837" s="67" t="s">
        <v>84</v>
      </c>
      <c r="AC1837" s="47">
        <v>21</v>
      </c>
      <c r="AD1837" s="47" t="s">
        <v>133</v>
      </c>
      <c r="AE1837" s="13">
        <v>1004893000</v>
      </c>
      <c r="AF1837" s="47" t="s">
        <v>3703</v>
      </c>
      <c r="AG1837" t="str">
        <f t="shared" si="57"/>
        <v>ADA FOTO</v>
      </c>
    </row>
    <row r="1838" spans="1:33" ht="15.75" hidden="1" customHeight="1" thickBot="1">
      <c r="A1838" t="str">
        <f t="shared" si="56"/>
        <v>060231005726000</v>
      </c>
      <c r="B1838" s="41">
        <v>1832</v>
      </c>
      <c r="C1838" s="42" t="s">
        <v>3756</v>
      </c>
      <c r="D1838" s="7" t="s">
        <v>156</v>
      </c>
      <c r="E1838" s="41">
        <v>10</v>
      </c>
      <c r="F1838" s="43">
        <v>21900</v>
      </c>
      <c r="G1838" s="44">
        <v>10</v>
      </c>
      <c r="H1838" s="43">
        <v>20950</v>
      </c>
      <c r="I1838" s="43">
        <v>209500</v>
      </c>
      <c r="J1838" s="45">
        <v>209500</v>
      </c>
      <c r="K1838" s="43">
        <v>205000</v>
      </c>
      <c r="L1838" s="41">
        <v>102.2</v>
      </c>
      <c r="M1838" s="11" t="s">
        <v>3707</v>
      </c>
      <c r="N1838" s="41">
        <v>0</v>
      </c>
      <c r="O1838" s="42"/>
      <c r="P1838" s="43">
        <v>206110</v>
      </c>
      <c r="Q1838" s="41" t="s">
        <v>3700</v>
      </c>
      <c r="R1838" s="43">
        <v>-205000</v>
      </c>
      <c r="S1838" s="41">
        <v>0</v>
      </c>
      <c r="T1838" s="7" t="s">
        <v>3701</v>
      </c>
      <c r="U1838" s="46" t="s">
        <v>3711</v>
      </c>
      <c r="V1838" s="41">
        <v>3.56</v>
      </c>
      <c r="W1838" s="12">
        <v>45785</v>
      </c>
      <c r="X1838" s="12">
        <v>45383</v>
      </c>
      <c r="Y1838" s="47">
        <v>22130</v>
      </c>
      <c r="Z1838" s="42"/>
      <c r="AA1838" s="14">
        <v>45785</v>
      </c>
      <c r="AB1838" s="67" t="s">
        <v>84</v>
      </c>
      <c r="AC1838" s="47">
        <v>21</v>
      </c>
      <c r="AD1838" s="47" t="s">
        <v>133</v>
      </c>
      <c r="AE1838" s="13">
        <v>1005726000</v>
      </c>
      <c r="AF1838" s="47" t="s">
        <v>3703</v>
      </c>
      <c r="AG1838" t="str">
        <f t="shared" si="57"/>
        <v>ADA FOTO</v>
      </c>
    </row>
    <row r="1839" spans="1:33" ht="15.75" hidden="1" customHeight="1" thickBot="1">
      <c r="A1839" t="str">
        <f t="shared" si="56"/>
        <v>060231023234000</v>
      </c>
      <c r="B1839" s="41">
        <v>1833</v>
      </c>
      <c r="C1839" s="42" t="s">
        <v>3757</v>
      </c>
      <c r="D1839" s="7" t="s">
        <v>184</v>
      </c>
      <c r="E1839" s="41">
        <v>1</v>
      </c>
      <c r="F1839" s="43">
        <v>101950</v>
      </c>
      <c r="G1839" s="44">
        <v>1</v>
      </c>
      <c r="H1839" s="43">
        <v>101900</v>
      </c>
      <c r="I1839" s="43">
        <v>101900</v>
      </c>
      <c r="J1839" s="45">
        <v>101900</v>
      </c>
      <c r="K1839" s="43">
        <v>101500</v>
      </c>
      <c r="L1839" s="41">
        <v>100.39</v>
      </c>
      <c r="M1839" s="11" t="s">
        <v>3707</v>
      </c>
      <c r="N1839" s="41">
        <v>0</v>
      </c>
      <c r="O1839" s="42"/>
      <c r="P1839" s="43">
        <v>102624</v>
      </c>
      <c r="Q1839" s="41" t="s">
        <v>3700</v>
      </c>
      <c r="R1839" s="43">
        <v>-101500</v>
      </c>
      <c r="S1839" s="41">
        <v>0</v>
      </c>
      <c r="T1839" s="7" t="s">
        <v>3701</v>
      </c>
      <c r="U1839" s="46" t="s">
        <v>3711</v>
      </c>
      <c r="V1839" s="41">
        <v>1.79</v>
      </c>
      <c r="W1839" s="12">
        <v>45782</v>
      </c>
      <c r="X1839" s="12">
        <v>45743</v>
      </c>
      <c r="Y1839" s="47">
        <v>22130</v>
      </c>
      <c r="Z1839" s="42"/>
      <c r="AA1839" s="14">
        <v>45785</v>
      </c>
      <c r="AB1839" s="67" t="s">
        <v>84</v>
      </c>
      <c r="AC1839" s="47">
        <v>21</v>
      </c>
      <c r="AD1839" s="47" t="s">
        <v>133</v>
      </c>
      <c r="AE1839" s="13">
        <v>1023234000</v>
      </c>
      <c r="AF1839" s="47" t="s">
        <v>3703</v>
      </c>
      <c r="AG1839" t="str">
        <f t="shared" si="57"/>
        <v>ADA FOTO</v>
      </c>
    </row>
    <row r="1840" spans="1:33" ht="15.75" hidden="1" customHeight="1" thickBot="1">
      <c r="A1840" t="str">
        <f t="shared" si="56"/>
        <v>060231004890000</v>
      </c>
      <c r="B1840" s="41">
        <v>1834</v>
      </c>
      <c r="C1840" s="42" t="s">
        <v>3758</v>
      </c>
      <c r="D1840" s="7" t="s">
        <v>141</v>
      </c>
      <c r="E1840" s="41">
        <v>20</v>
      </c>
      <c r="F1840" s="43">
        <v>5400</v>
      </c>
      <c r="G1840" s="44">
        <v>20</v>
      </c>
      <c r="H1840" s="43">
        <v>5125</v>
      </c>
      <c r="I1840" s="43">
        <v>102500</v>
      </c>
      <c r="J1840" s="45">
        <v>102500</v>
      </c>
      <c r="K1840" s="43">
        <v>102500</v>
      </c>
      <c r="L1840" s="41">
        <v>100</v>
      </c>
      <c r="M1840" s="11" t="s">
        <v>3705</v>
      </c>
      <c r="N1840" s="41">
        <v>0</v>
      </c>
      <c r="O1840" s="42"/>
      <c r="P1840" s="43">
        <v>97920</v>
      </c>
      <c r="Q1840" s="41" t="s">
        <v>3700</v>
      </c>
      <c r="R1840" s="43">
        <v>-102500</v>
      </c>
      <c r="S1840" s="41">
        <v>0</v>
      </c>
      <c r="T1840" s="7" t="s">
        <v>3701</v>
      </c>
      <c r="U1840" s="46" t="s">
        <v>3702</v>
      </c>
      <c r="V1840" s="41">
        <v>98.33</v>
      </c>
      <c r="W1840" s="12">
        <v>45783</v>
      </c>
      <c r="X1840" s="12">
        <v>45782</v>
      </c>
      <c r="Y1840" s="47">
        <v>22130</v>
      </c>
      <c r="Z1840" s="42"/>
      <c r="AA1840" s="14">
        <v>45785</v>
      </c>
      <c r="AB1840" s="67" t="s">
        <v>84</v>
      </c>
      <c r="AC1840" s="47">
        <v>21</v>
      </c>
      <c r="AD1840" s="47" t="s">
        <v>133</v>
      </c>
      <c r="AE1840" s="13">
        <v>1004890000</v>
      </c>
      <c r="AF1840" s="47" t="s">
        <v>3703</v>
      </c>
      <c r="AG1840" t="str">
        <f t="shared" si="57"/>
        <v>ADA FOTO</v>
      </c>
    </row>
    <row r="1841" spans="1:33" ht="15.75" hidden="1" customHeight="1" thickBot="1">
      <c r="A1841" t="str">
        <f t="shared" si="56"/>
        <v>060231005725000</v>
      </c>
      <c r="B1841" s="41">
        <v>1835</v>
      </c>
      <c r="C1841" s="42" t="s">
        <v>3759</v>
      </c>
      <c r="D1841" s="7" t="s">
        <v>151</v>
      </c>
      <c r="E1841" s="41">
        <v>10</v>
      </c>
      <c r="F1841" s="43">
        <v>14900</v>
      </c>
      <c r="G1841" s="44">
        <v>0</v>
      </c>
      <c r="H1841" s="43">
        <v>0</v>
      </c>
      <c r="I1841" s="43">
        <v>149000</v>
      </c>
      <c r="J1841" s="48">
        <v>149000</v>
      </c>
      <c r="K1841" s="43">
        <v>149000</v>
      </c>
      <c r="L1841" s="41">
        <v>100</v>
      </c>
      <c r="M1841" s="11" t="s">
        <v>3705</v>
      </c>
      <c r="N1841" s="41">
        <v>0</v>
      </c>
      <c r="O1841" s="42"/>
      <c r="P1841" s="43">
        <v>150140</v>
      </c>
      <c r="Q1841" s="41" t="s">
        <v>3700</v>
      </c>
      <c r="R1841" s="43">
        <v>-149000</v>
      </c>
      <c r="S1841" s="41">
        <v>0</v>
      </c>
      <c r="T1841" s="7" t="s">
        <v>3701</v>
      </c>
      <c r="U1841" s="46" t="s">
        <v>3711</v>
      </c>
      <c r="V1841" s="41">
        <v>4.12</v>
      </c>
      <c r="W1841" s="12">
        <v>45784</v>
      </c>
      <c r="X1841" s="12">
        <v>45736</v>
      </c>
      <c r="Y1841" s="47">
        <v>22130</v>
      </c>
      <c r="Z1841" s="42"/>
      <c r="AA1841" s="14">
        <v>45785</v>
      </c>
      <c r="AB1841" s="67" t="s">
        <v>84</v>
      </c>
      <c r="AC1841" s="47">
        <v>21</v>
      </c>
      <c r="AD1841" s="47" t="s">
        <v>133</v>
      </c>
      <c r="AE1841" s="13">
        <v>1005725000</v>
      </c>
      <c r="AF1841" s="47" t="s">
        <v>3703</v>
      </c>
      <c r="AG1841" t="str">
        <f t="shared" si="57"/>
        <v>ADA FOTO</v>
      </c>
    </row>
    <row r="1842" spans="1:33" ht="15.75" hidden="1" customHeight="1" thickBot="1">
      <c r="A1842" t="str">
        <f t="shared" si="56"/>
        <v>060231019929000</v>
      </c>
      <c r="B1842" s="41">
        <v>1836</v>
      </c>
      <c r="C1842" s="42" t="s">
        <v>3760</v>
      </c>
      <c r="D1842" s="7" t="s">
        <v>3761</v>
      </c>
      <c r="E1842" s="41">
        <v>1</v>
      </c>
      <c r="F1842" s="43">
        <v>89000</v>
      </c>
      <c r="G1842" s="44">
        <v>0</v>
      </c>
      <c r="H1842" s="43">
        <v>0</v>
      </c>
      <c r="I1842" s="43">
        <v>89000</v>
      </c>
      <c r="J1842" s="45">
        <v>89000</v>
      </c>
      <c r="K1842" s="43">
        <v>84000</v>
      </c>
      <c r="L1842" s="41">
        <v>105.95</v>
      </c>
      <c r="M1842" s="11" t="s">
        <v>3707</v>
      </c>
      <c r="N1842" s="41">
        <v>0</v>
      </c>
      <c r="O1842" s="42"/>
      <c r="P1842" s="43">
        <v>84576</v>
      </c>
      <c r="Q1842" s="41" t="s">
        <v>3700</v>
      </c>
      <c r="R1842" s="43">
        <v>-84000</v>
      </c>
      <c r="S1842" s="41">
        <v>0</v>
      </c>
      <c r="T1842" s="7" t="s">
        <v>3701</v>
      </c>
      <c r="U1842" s="46" t="s">
        <v>3711</v>
      </c>
      <c r="V1842" s="41">
        <v>1.01</v>
      </c>
      <c r="W1842" s="12">
        <v>45784</v>
      </c>
      <c r="X1842" s="12">
        <v>45743</v>
      </c>
      <c r="Y1842" s="47">
        <v>22130</v>
      </c>
      <c r="Z1842" s="42"/>
      <c r="AA1842" s="14">
        <v>45785</v>
      </c>
      <c r="AB1842" s="67" t="s">
        <v>84</v>
      </c>
      <c r="AC1842" s="47">
        <v>21</v>
      </c>
      <c r="AD1842" s="47" t="s">
        <v>133</v>
      </c>
      <c r="AE1842" s="13">
        <v>1019929000</v>
      </c>
      <c r="AF1842" s="47" t="s">
        <v>3703</v>
      </c>
      <c r="AG1842" t="str">
        <f t="shared" si="57"/>
        <v>ADA FOTO</v>
      </c>
    </row>
    <row r="1843" spans="1:33" ht="15.75" hidden="1" customHeight="1" thickBot="1">
      <c r="A1843" t="str">
        <f t="shared" si="56"/>
        <v>060231035433000</v>
      </c>
      <c r="B1843" s="41">
        <v>1837</v>
      </c>
      <c r="C1843" s="42" t="s">
        <v>3762</v>
      </c>
      <c r="D1843" s="7" t="s">
        <v>202</v>
      </c>
      <c r="E1843" s="41">
        <v>20</v>
      </c>
      <c r="F1843" s="43">
        <v>16800</v>
      </c>
      <c r="G1843" s="44">
        <v>20</v>
      </c>
      <c r="H1843" s="43">
        <v>16400</v>
      </c>
      <c r="I1843" s="43">
        <v>328000</v>
      </c>
      <c r="J1843" s="45">
        <v>328000</v>
      </c>
      <c r="K1843" s="43">
        <v>321900</v>
      </c>
      <c r="L1843" s="41">
        <v>101.89</v>
      </c>
      <c r="M1843" s="11" t="s">
        <v>3707</v>
      </c>
      <c r="N1843" s="41">
        <v>0</v>
      </c>
      <c r="O1843" s="42"/>
      <c r="P1843" s="43">
        <v>313600</v>
      </c>
      <c r="Q1843" s="41" t="s">
        <v>3700</v>
      </c>
      <c r="R1843" s="43">
        <v>-321900</v>
      </c>
      <c r="S1843" s="41">
        <v>0</v>
      </c>
      <c r="T1843" s="7" t="s">
        <v>3701</v>
      </c>
      <c r="U1843" s="46" t="s">
        <v>3702</v>
      </c>
      <c r="V1843" s="41">
        <v>7.79</v>
      </c>
      <c r="W1843" s="12">
        <v>45784</v>
      </c>
      <c r="X1843" s="12">
        <v>45772</v>
      </c>
      <c r="Y1843" s="47">
        <v>30265</v>
      </c>
      <c r="Z1843" s="42"/>
      <c r="AA1843" s="14">
        <v>45785</v>
      </c>
      <c r="AB1843" s="67" t="s">
        <v>84</v>
      </c>
      <c r="AC1843" s="47">
        <v>21</v>
      </c>
      <c r="AD1843" s="47" t="s">
        <v>133</v>
      </c>
      <c r="AE1843" s="13">
        <v>1035433000</v>
      </c>
      <c r="AF1843" s="47" t="s">
        <v>3703</v>
      </c>
      <c r="AG1843" t="str">
        <f t="shared" si="57"/>
        <v>ADA FOTO</v>
      </c>
    </row>
    <row r="1844" spans="1:33" ht="15.75" hidden="1" customHeight="1" thickBot="1">
      <c r="A1844" t="str">
        <f t="shared" si="56"/>
        <v>060231015940000</v>
      </c>
      <c r="B1844" s="41">
        <v>1838</v>
      </c>
      <c r="C1844" s="42" t="s">
        <v>3763</v>
      </c>
      <c r="D1844" s="7" t="s">
        <v>162</v>
      </c>
      <c r="E1844" s="41">
        <v>10</v>
      </c>
      <c r="F1844" s="43">
        <v>28000</v>
      </c>
      <c r="G1844" s="44">
        <v>10</v>
      </c>
      <c r="H1844" s="43">
        <v>26700</v>
      </c>
      <c r="I1844" s="43">
        <v>267000</v>
      </c>
      <c r="J1844" s="45">
        <v>267000</v>
      </c>
      <c r="K1844" s="43">
        <v>269750</v>
      </c>
      <c r="L1844" s="41">
        <v>98.98</v>
      </c>
      <c r="M1844" s="11" t="s">
        <v>3699</v>
      </c>
      <c r="N1844" s="41">
        <v>0</v>
      </c>
      <c r="O1844" s="42"/>
      <c r="P1844" s="43">
        <v>268420</v>
      </c>
      <c r="Q1844" s="41" t="s">
        <v>3700</v>
      </c>
      <c r="R1844" s="43">
        <v>-269750</v>
      </c>
      <c r="S1844" s="41">
        <v>0</v>
      </c>
      <c r="T1844" s="7" t="s">
        <v>3701</v>
      </c>
      <c r="U1844" s="46" t="s">
        <v>3702</v>
      </c>
      <c r="V1844" s="41">
        <v>2.64</v>
      </c>
      <c r="W1844" s="12">
        <v>45784</v>
      </c>
      <c r="X1844" s="12">
        <v>45773</v>
      </c>
      <c r="Y1844" s="47">
        <v>22130</v>
      </c>
      <c r="Z1844" s="42"/>
      <c r="AA1844" s="14">
        <v>45785</v>
      </c>
      <c r="AB1844" s="67" t="s">
        <v>84</v>
      </c>
      <c r="AC1844" s="47">
        <v>21</v>
      </c>
      <c r="AD1844" s="47" t="s">
        <v>133</v>
      </c>
      <c r="AE1844" s="13">
        <v>1015940000</v>
      </c>
      <c r="AF1844" s="47" t="s">
        <v>3703</v>
      </c>
      <c r="AG1844" t="str">
        <f t="shared" si="57"/>
        <v>ADA FOTO</v>
      </c>
    </row>
    <row r="1845" spans="1:33" ht="15.75" hidden="1" customHeight="1" thickBot="1">
      <c r="A1845" t="str">
        <f t="shared" si="56"/>
        <v>060231055131000</v>
      </c>
      <c r="B1845" s="41">
        <v>1839</v>
      </c>
      <c r="C1845" s="42" t="s">
        <v>3764</v>
      </c>
      <c r="D1845" s="7" t="s">
        <v>3765</v>
      </c>
      <c r="E1845" s="41">
        <v>12</v>
      </c>
      <c r="F1845" s="43">
        <v>35500</v>
      </c>
      <c r="G1845" s="44">
        <v>0</v>
      </c>
      <c r="H1845" s="43">
        <v>0</v>
      </c>
      <c r="I1845" s="43">
        <v>426000</v>
      </c>
      <c r="J1845" s="45">
        <v>426000</v>
      </c>
      <c r="K1845" s="43">
        <v>399900</v>
      </c>
      <c r="L1845" s="41">
        <v>106.53</v>
      </c>
      <c r="M1845" s="11" t="s">
        <v>3707</v>
      </c>
      <c r="N1845" s="41">
        <v>0</v>
      </c>
      <c r="O1845" s="42"/>
      <c r="P1845" s="43">
        <v>382464</v>
      </c>
      <c r="Q1845" s="41" t="s">
        <v>3700</v>
      </c>
      <c r="R1845" s="43">
        <v>-399900</v>
      </c>
      <c r="S1845" s="41">
        <v>0</v>
      </c>
      <c r="T1845" s="7" t="s">
        <v>3701</v>
      </c>
      <c r="U1845" s="46" t="s">
        <v>3702</v>
      </c>
      <c r="V1845" s="41">
        <v>6.16</v>
      </c>
      <c r="W1845" s="12">
        <v>45784</v>
      </c>
      <c r="X1845" s="12">
        <v>45779</v>
      </c>
      <c r="Y1845" s="47">
        <v>21017</v>
      </c>
      <c r="Z1845" s="42"/>
      <c r="AA1845" s="14">
        <v>45785</v>
      </c>
      <c r="AB1845" s="67" t="s">
        <v>84</v>
      </c>
      <c r="AC1845" s="47">
        <v>21</v>
      </c>
      <c r="AD1845" s="47" t="s">
        <v>133</v>
      </c>
      <c r="AE1845" s="13">
        <v>1055131000</v>
      </c>
      <c r="AF1845" s="47" t="s">
        <v>3703</v>
      </c>
      <c r="AG1845" t="str">
        <f t="shared" si="57"/>
        <v>ADA FOTO</v>
      </c>
    </row>
    <row r="1846" spans="1:33" ht="15.75" hidden="1" customHeight="1" thickBot="1">
      <c r="A1846" t="str">
        <f t="shared" si="56"/>
        <v>060231070906000</v>
      </c>
      <c r="B1846" s="41">
        <v>1840</v>
      </c>
      <c r="C1846" s="42" t="s">
        <v>3766</v>
      </c>
      <c r="D1846" s="7" t="s">
        <v>256</v>
      </c>
      <c r="E1846" s="41">
        <v>60</v>
      </c>
      <c r="F1846" s="43">
        <v>4475</v>
      </c>
      <c r="G1846" s="44">
        <v>60</v>
      </c>
      <c r="H1846" s="43">
        <v>4400</v>
      </c>
      <c r="I1846" s="43">
        <v>264000</v>
      </c>
      <c r="J1846" s="45">
        <v>264000</v>
      </c>
      <c r="K1846" s="43">
        <v>264000</v>
      </c>
      <c r="L1846" s="41">
        <v>100</v>
      </c>
      <c r="M1846" s="11" t="s">
        <v>3705</v>
      </c>
      <c r="N1846" s="41">
        <v>0</v>
      </c>
      <c r="O1846" s="42"/>
      <c r="P1846" s="43">
        <v>264360</v>
      </c>
      <c r="Q1846" s="41" t="s">
        <v>3700</v>
      </c>
      <c r="R1846" s="43">
        <v>-264000</v>
      </c>
      <c r="S1846" s="41">
        <v>0</v>
      </c>
      <c r="T1846" s="7" t="s">
        <v>3701</v>
      </c>
      <c r="U1846" s="46" t="s">
        <v>3711</v>
      </c>
      <c r="V1846" s="50">
        <v>7540.06</v>
      </c>
      <c r="W1846" s="12">
        <v>45784</v>
      </c>
      <c r="X1846" s="12">
        <v>45784</v>
      </c>
      <c r="Y1846" s="47">
        <v>21017</v>
      </c>
      <c r="Z1846" s="42"/>
      <c r="AA1846" s="14">
        <v>45785</v>
      </c>
      <c r="AB1846" s="67" t="s">
        <v>84</v>
      </c>
      <c r="AC1846" s="47">
        <v>21</v>
      </c>
      <c r="AD1846" s="47" t="s">
        <v>133</v>
      </c>
      <c r="AE1846" s="13">
        <v>1070906000</v>
      </c>
      <c r="AF1846" s="47" t="s">
        <v>3703</v>
      </c>
      <c r="AG1846" t="str">
        <f t="shared" si="57"/>
        <v>ADA FOTO</v>
      </c>
    </row>
    <row r="1847" spans="1:33" ht="15.75" hidden="1" customHeight="1" thickBot="1">
      <c r="A1847" t="str">
        <f t="shared" si="56"/>
        <v>060231087247000</v>
      </c>
      <c r="B1847" s="41">
        <v>1841</v>
      </c>
      <c r="C1847" s="42" t="s">
        <v>3767</v>
      </c>
      <c r="D1847" s="7" t="s">
        <v>3768</v>
      </c>
      <c r="E1847" s="41">
        <v>12</v>
      </c>
      <c r="F1847" s="43">
        <v>30500</v>
      </c>
      <c r="G1847" s="44">
        <v>0</v>
      </c>
      <c r="H1847" s="43">
        <v>0</v>
      </c>
      <c r="I1847" s="43">
        <v>366000</v>
      </c>
      <c r="J1847" s="45">
        <v>366000</v>
      </c>
      <c r="K1847" s="43">
        <v>324500</v>
      </c>
      <c r="L1847" s="41">
        <v>112.79</v>
      </c>
      <c r="M1847" s="11" t="s">
        <v>3707</v>
      </c>
      <c r="N1847" s="41">
        <v>0</v>
      </c>
      <c r="O1847" s="42"/>
      <c r="P1847" s="43">
        <v>405060</v>
      </c>
      <c r="Q1847" s="41" t="s">
        <v>3700</v>
      </c>
      <c r="R1847" s="43">
        <v>-324500</v>
      </c>
      <c r="S1847" s="41">
        <v>0</v>
      </c>
      <c r="T1847" s="7" t="s">
        <v>3701</v>
      </c>
      <c r="U1847" s="46" t="s">
        <v>3702</v>
      </c>
      <c r="V1847" s="41">
        <v>1.26</v>
      </c>
      <c r="W1847" s="12">
        <v>45784</v>
      </c>
      <c r="X1847" s="12">
        <v>45772</v>
      </c>
      <c r="Y1847" s="47">
        <v>37971</v>
      </c>
      <c r="Z1847" s="42"/>
      <c r="AA1847" s="14">
        <v>45785</v>
      </c>
      <c r="AB1847" s="67" t="s">
        <v>84</v>
      </c>
      <c r="AC1847" s="47">
        <v>21</v>
      </c>
      <c r="AD1847" s="47" t="s">
        <v>133</v>
      </c>
      <c r="AE1847" s="13">
        <v>1087247000</v>
      </c>
      <c r="AF1847" s="47" t="s">
        <v>3703</v>
      </c>
      <c r="AG1847" t="str">
        <f t="shared" si="57"/>
        <v>ADA FOTO</v>
      </c>
    </row>
    <row r="1848" spans="1:33" ht="15.75" hidden="1" customHeight="1" thickBot="1">
      <c r="A1848" t="str">
        <f t="shared" si="56"/>
        <v>060231087250000</v>
      </c>
      <c r="B1848" s="41">
        <v>1842</v>
      </c>
      <c r="C1848" s="42" t="s">
        <v>3769</v>
      </c>
      <c r="D1848" s="7" t="s">
        <v>3770</v>
      </c>
      <c r="E1848" s="41">
        <v>12</v>
      </c>
      <c r="F1848" s="43">
        <v>35000</v>
      </c>
      <c r="G1848" s="44">
        <v>12</v>
      </c>
      <c r="H1848" s="43">
        <v>34667</v>
      </c>
      <c r="I1848" s="43">
        <v>416004</v>
      </c>
      <c r="J1848" s="45">
        <v>416004</v>
      </c>
      <c r="K1848" s="43">
        <v>323100</v>
      </c>
      <c r="L1848" s="41">
        <v>128.75</v>
      </c>
      <c r="M1848" s="11" t="s">
        <v>3707</v>
      </c>
      <c r="N1848" s="41">
        <v>0</v>
      </c>
      <c r="O1848" s="42"/>
      <c r="P1848" s="43">
        <v>387024</v>
      </c>
      <c r="Q1848" s="41" t="s">
        <v>3700</v>
      </c>
      <c r="R1848" s="43">
        <v>-323100</v>
      </c>
      <c r="S1848" s="41">
        <v>0</v>
      </c>
      <c r="T1848" s="7" t="s">
        <v>3701</v>
      </c>
      <c r="U1848" s="46" t="s">
        <v>3702</v>
      </c>
      <c r="V1848" s="41">
        <v>0.57999999999999996</v>
      </c>
      <c r="W1848" s="12">
        <v>45782</v>
      </c>
      <c r="X1848" s="12">
        <v>45772</v>
      </c>
      <c r="Y1848" s="47">
        <v>37971</v>
      </c>
      <c r="Z1848" s="42"/>
      <c r="AA1848" s="14">
        <v>45785</v>
      </c>
      <c r="AB1848" s="67" t="s">
        <v>84</v>
      </c>
      <c r="AC1848" s="47">
        <v>21</v>
      </c>
      <c r="AD1848" s="47" t="s">
        <v>133</v>
      </c>
      <c r="AE1848" s="13">
        <v>1087250000</v>
      </c>
      <c r="AF1848" s="47" t="s">
        <v>3703</v>
      </c>
      <c r="AG1848" t="str">
        <f t="shared" si="57"/>
        <v>ADA FOTO</v>
      </c>
    </row>
    <row r="1849" spans="1:33" ht="15.75" hidden="1" customHeight="1" thickBot="1">
      <c r="A1849" t="str">
        <f t="shared" si="56"/>
        <v>060231084654000</v>
      </c>
      <c r="B1849" s="41">
        <v>1843</v>
      </c>
      <c r="C1849" s="42" t="s">
        <v>3771</v>
      </c>
      <c r="D1849" s="7" t="s">
        <v>3772</v>
      </c>
      <c r="E1849" s="41">
        <v>12</v>
      </c>
      <c r="F1849" s="43">
        <v>12500</v>
      </c>
      <c r="G1849" s="44">
        <v>0</v>
      </c>
      <c r="H1849" s="43">
        <v>0</v>
      </c>
      <c r="I1849" s="43">
        <v>150000</v>
      </c>
      <c r="J1849" s="45">
        <v>150000</v>
      </c>
      <c r="K1849" s="43">
        <v>130800</v>
      </c>
      <c r="L1849" s="41">
        <v>114.68</v>
      </c>
      <c r="M1849" s="11" t="s">
        <v>3707</v>
      </c>
      <c r="N1849" s="41">
        <v>0</v>
      </c>
      <c r="O1849" s="42"/>
      <c r="P1849" s="43">
        <v>141756</v>
      </c>
      <c r="Q1849" s="41" t="s">
        <v>3700</v>
      </c>
      <c r="R1849" s="43">
        <v>-130800</v>
      </c>
      <c r="S1849" s="41">
        <v>0</v>
      </c>
      <c r="T1849" s="7" t="s">
        <v>3701</v>
      </c>
      <c r="U1849" s="46" t="s">
        <v>3702</v>
      </c>
      <c r="V1849" s="50">
        <v>59.24</v>
      </c>
      <c r="W1849" s="12">
        <v>45783</v>
      </c>
      <c r="X1849" s="12">
        <v>45777</v>
      </c>
      <c r="Y1849" s="47">
        <v>37971</v>
      </c>
      <c r="Z1849" s="42"/>
      <c r="AA1849" s="14">
        <v>45785</v>
      </c>
      <c r="AB1849" s="67" t="s">
        <v>84</v>
      </c>
      <c r="AC1849" s="47">
        <v>21</v>
      </c>
      <c r="AD1849" s="47" t="s">
        <v>133</v>
      </c>
      <c r="AE1849" s="13">
        <v>1084654000</v>
      </c>
      <c r="AF1849" s="47" t="s">
        <v>3703</v>
      </c>
      <c r="AG1849" t="str">
        <f t="shared" si="57"/>
        <v>ADA FOTO</v>
      </c>
    </row>
    <row r="1850" spans="1:33" ht="15.75" hidden="1" customHeight="1" thickBot="1">
      <c r="A1850" t="str">
        <f t="shared" si="56"/>
        <v>060231084784000</v>
      </c>
      <c r="B1850" s="41">
        <v>1844</v>
      </c>
      <c r="C1850" s="42" t="s">
        <v>3773</v>
      </c>
      <c r="D1850" s="7" t="s">
        <v>3774</v>
      </c>
      <c r="E1850" s="41">
        <v>3</v>
      </c>
      <c r="F1850" s="43">
        <v>67900</v>
      </c>
      <c r="G1850" s="44">
        <v>0</v>
      </c>
      <c r="H1850" s="43">
        <v>0</v>
      </c>
      <c r="I1850" s="43">
        <v>203700</v>
      </c>
      <c r="J1850" s="45">
        <v>203700</v>
      </c>
      <c r="K1850" s="43">
        <v>206100</v>
      </c>
      <c r="L1850" s="41">
        <v>98.84</v>
      </c>
      <c r="M1850" s="11" t="s">
        <v>3699</v>
      </c>
      <c r="N1850" s="41">
        <v>0</v>
      </c>
      <c r="O1850" s="42"/>
      <c r="P1850" s="43">
        <v>198660</v>
      </c>
      <c r="Q1850" s="41" t="s">
        <v>3700</v>
      </c>
      <c r="R1850" s="43">
        <v>-206100</v>
      </c>
      <c r="S1850" s="41">
        <v>0</v>
      </c>
      <c r="T1850" s="7" t="s">
        <v>3701</v>
      </c>
      <c r="U1850" s="46" t="s">
        <v>3702</v>
      </c>
      <c r="V1850" s="41">
        <v>4.0199999999999996</v>
      </c>
      <c r="W1850" s="12">
        <v>45784</v>
      </c>
      <c r="X1850" s="12">
        <v>45777</v>
      </c>
      <c r="Y1850" s="47">
        <v>37971</v>
      </c>
      <c r="Z1850" s="42"/>
      <c r="AA1850" s="14">
        <v>45785</v>
      </c>
      <c r="AB1850" s="67" t="s">
        <v>84</v>
      </c>
      <c r="AC1850" s="47">
        <v>21</v>
      </c>
      <c r="AD1850" s="47" t="s">
        <v>133</v>
      </c>
      <c r="AE1850" s="13">
        <v>1084784000</v>
      </c>
      <c r="AF1850" s="47" t="s">
        <v>3703</v>
      </c>
      <c r="AG1850" t="str">
        <f t="shared" si="57"/>
        <v>ADA FOTO</v>
      </c>
    </row>
    <row r="1851" spans="1:33" ht="15.75" hidden="1" customHeight="1" thickBot="1">
      <c r="A1851" t="str">
        <f t="shared" si="56"/>
        <v>060231084655000</v>
      </c>
      <c r="B1851" s="41">
        <v>1845</v>
      </c>
      <c r="C1851" s="42" t="s">
        <v>3775</v>
      </c>
      <c r="D1851" s="7" t="s">
        <v>3776</v>
      </c>
      <c r="E1851" s="41">
        <v>12</v>
      </c>
      <c r="F1851" s="43">
        <v>23500</v>
      </c>
      <c r="G1851" s="44">
        <v>0</v>
      </c>
      <c r="H1851" s="43">
        <v>0</v>
      </c>
      <c r="I1851" s="43">
        <v>282000</v>
      </c>
      <c r="J1851" s="45">
        <v>282000</v>
      </c>
      <c r="K1851" s="43">
        <v>258600</v>
      </c>
      <c r="L1851" s="41">
        <v>109.05</v>
      </c>
      <c r="M1851" s="11" t="s">
        <v>3707</v>
      </c>
      <c r="N1851" s="41">
        <v>0</v>
      </c>
      <c r="O1851" s="42"/>
      <c r="P1851" s="43">
        <v>332412</v>
      </c>
      <c r="Q1851" s="41" t="s">
        <v>3700</v>
      </c>
      <c r="R1851" s="43">
        <v>-258600</v>
      </c>
      <c r="S1851" s="41">
        <v>0</v>
      </c>
      <c r="T1851" s="7" t="s">
        <v>3701</v>
      </c>
      <c r="U1851" s="46" t="s">
        <v>3702</v>
      </c>
      <c r="V1851" s="41">
        <v>0.55000000000000004</v>
      </c>
      <c r="W1851" s="12">
        <v>45784</v>
      </c>
      <c r="X1851" s="12">
        <v>45777</v>
      </c>
      <c r="Y1851" s="47">
        <v>37971</v>
      </c>
      <c r="Z1851" s="42"/>
      <c r="AA1851" s="14">
        <v>45785</v>
      </c>
      <c r="AB1851" s="67" t="s">
        <v>84</v>
      </c>
      <c r="AC1851" s="47">
        <v>21</v>
      </c>
      <c r="AD1851" s="47" t="s">
        <v>133</v>
      </c>
      <c r="AE1851" s="13">
        <v>1084655000</v>
      </c>
      <c r="AF1851" s="47" t="s">
        <v>3703</v>
      </c>
      <c r="AG1851" t="str">
        <f t="shared" si="57"/>
        <v>ADA FOTO</v>
      </c>
    </row>
    <row r="1852" spans="1:33" ht="15.75" hidden="1" customHeight="1" thickBot="1">
      <c r="A1852" t="str">
        <f t="shared" si="56"/>
        <v>060231084657000</v>
      </c>
      <c r="B1852" s="41">
        <v>1846</v>
      </c>
      <c r="C1852" s="42" t="s">
        <v>3777</v>
      </c>
      <c r="D1852" s="7" t="s">
        <v>3778</v>
      </c>
      <c r="E1852" s="41">
        <v>3</v>
      </c>
      <c r="F1852" s="43">
        <v>86500</v>
      </c>
      <c r="G1852" s="44">
        <v>0</v>
      </c>
      <c r="H1852" s="43">
        <v>0</v>
      </c>
      <c r="I1852" s="43">
        <v>259500</v>
      </c>
      <c r="J1852" s="45">
        <v>259500</v>
      </c>
      <c r="K1852" s="43">
        <v>247900</v>
      </c>
      <c r="L1852" s="41">
        <v>104.68</v>
      </c>
      <c r="M1852" s="11" t="s">
        <v>3707</v>
      </c>
      <c r="N1852" s="41">
        <v>0</v>
      </c>
      <c r="O1852" s="42"/>
      <c r="P1852" s="43">
        <v>257298</v>
      </c>
      <c r="Q1852" s="41" t="s">
        <v>3700</v>
      </c>
      <c r="R1852" s="43">
        <v>-247900</v>
      </c>
      <c r="S1852" s="41">
        <v>0</v>
      </c>
      <c r="T1852" s="7" t="s">
        <v>3701</v>
      </c>
      <c r="U1852" s="46" t="s">
        <v>3702</v>
      </c>
      <c r="V1852" s="41">
        <v>0.3</v>
      </c>
      <c r="W1852" s="12">
        <v>45773</v>
      </c>
      <c r="X1852" s="12">
        <v>45691</v>
      </c>
      <c r="Y1852" s="47">
        <v>37971</v>
      </c>
      <c r="Z1852" s="42"/>
      <c r="AA1852" s="14">
        <v>45785</v>
      </c>
      <c r="AB1852" s="67" t="s">
        <v>84</v>
      </c>
      <c r="AC1852" s="47">
        <v>21</v>
      </c>
      <c r="AD1852" s="47" t="s">
        <v>133</v>
      </c>
      <c r="AE1852" s="13">
        <v>1084657000</v>
      </c>
      <c r="AF1852" s="47" t="s">
        <v>3703</v>
      </c>
      <c r="AG1852" t="str">
        <f t="shared" si="57"/>
        <v>ADA FOTO</v>
      </c>
    </row>
    <row r="1853" spans="1:33" ht="15.75" hidden="1" customHeight="1" thickBot="1">
      <c r="A1853" t="str">
        <f t="shared" si="56"/>
        <v>060231084658000</v>
      </c>
      <c r="B1853" s="41">
        <v>1847</v>
      </c>
      <c r="C1853" s="42" t="s">
        <v>3779</v>
      </c>
      <c r="D1853" s="7" t="s">
        <v>3780</v>
      </c>
      <c r="E1853" s="41">
        <v>12</v>
      </c>
      <c r="F1853" s="43">
        <v>15300</v>
      </c>
      <c r="G1853" s="44">
        <v>0</v>
      </c>
      <c r="H1853" s="43">
        <v>0</v>
      </c>
      <c r="I1853" s="43">
        <v>183600</v>
      </c>
      <c r="J1853" s="48">
        <v>183600</v>
      </c>
      <c r="K1853" s="49">
        <v>179500</v>
      </c>
      <c r="L1853" s="41">
        <v>102.28</v>
      </c>
      <c r="M1853" s="11" t="s">
        <v>3707</v>
      </c>
      <c r="N1853" s="41">
        <v>0</v>
      </c>
      <c r="O1853" s="42"/>
      <c r="P1853" s="43">
        <v>183204</v>
      </c>
      <c r="Q1853" s="41" t="s">
        <v>3700</v>
      </c>
      <c r="R1853" s="43">
        <v>-179500</v>
      </c>
      <c r="S1853" s="41">
        <v>0</v>
      </c>
      <c r="T1853" s="7" t="s">
        <v>3701</v>
      </c>
      <c r="U1853" s="46" t="s">
        <v>3702</v>
      </c>
      <c r="V1853" s="41">
        <v>1.1000000000000001</v>
      </c>
      <c r="W1853" s="12">
        <v>45784</v>
      </c>
      <c r="X1853" s="12">
        <v>45691</v>
      </c>
      <c r="Y1853" s="47">
        <v>37971</v>
      </c>
      <c r="Z1853" s="42"/>
      <c r="AA1853" s="14">
        <v>45785</v>
      </c>
      <c r="AB1853" s="67" t="s">
        <v>84</v>
      </c>
      <c r="AC1853" s="47">
        <v>21</v>
      </c>
      <c r="AD1853" s="47" t="s">
        <v>133</v>
      </c>
      <c r="AE1853" s="13">
        <v>1084658000</v>
      </c>
      <c r="AF1853" s="47" t="s">
        <v>3703</v>
      </c>
      <c r="AG1853" t="str">
        <f t="shared" si="57"/>
        <v>ADA FOTO</v>
      </c>
    </row>
    <row r="1854" spans="1:33" ht="15.75" hidden="1" customHeight="1" thickBot="1">
      <c r="A1854" t="str">
        <f t="shared" si="56"/>
        <v>060231036780000</v>
      </c>
      <c r="B1854" s="41">
        <v>1848</v>
      </c>
      <c r="C1854" s="42" t="s">
        <v>3781</v>
      </c>
      <c r="D1854" s="7" t="s">
        <v>3782</v>
      </c>
      <c r="E1854" s="41">
        <v>6</v>
      </c>
      <c r="F1854" s="43">
        <v>44000</v>
      </c>
      <c r="G1854" s="44">
        <v>0</v>
      </c>
      <c r="H1854" s="43">
        <v>0</v>
      </c>
      <c r="I1854" s="43">
        <v>264000</v>
      </c>
      <c r="J1854" s="48">
        <v>264000</v>
      </c>
      <c r="K1854" s="49">
        <v>220300</v>
      </c>
      <c r="L1854" s="41">
        <v>119.84</v>
      </c>
      <c r="M1854" s="11" t="s">
        <v>3707</v>
      </c>
      <c r="N1854" s="41">
        <v>0</v>
      </c>
      <c r="O1854" s="42"/>
      <c r="P1854" s="43">
        <v>231666</v>
      </c>
      <c r="Q1854" s="41" t="s">
        <v>3700</v>
      </c>
      <c r="R1854" s="43">
        <v>-220300</v>
      </c>
      <c r="S1854" s="41">
        <v>0</v>
      </c>
      <c r="T1854" s="7" t="s">
        <v>3701</v>
      </c>
      <c r="U1854" s="46" t="s">
        <v>3702</v>
      </c>
      <c r="V1854" s="41">
        <v>2.36</v>
      </c>
      <c r="W1854" s="12">
        <v>45784</v>
      </c>
      <c r="X1854" s="12">
        <v>45728</v>
      </c>
      <c r="Y1854" s="47">
        <v>22576</v>
      </c>
      <c r="Z1854" s="42"/>
      <c r="AA1854" s="14">
        <v>45785</v>
      </c>
      <c r="AB1854" s="67" t="s">
        <v>84</v>
      </c>
      <c r="AC1854" s="47">
        <v>21</v>
      </c>
      <c r="AD1854" s="47" t="s">
        <v>133</v>
      </c>
      <c r="AE1854" s="13">
        <v>1036780000</v>
      </c>
      <c r="AF1854" s="47" t="s">
        <v>3703</v>
      </c>
      <c r="AG1854" t="str">
        <f t="shared" si="57"/>
        <v>ADA FOTO</v>
      </c>
    </row>
    <row r="1855" spans="1:33" ht="15.75" hidden="1" customHeight="1" thickBot="1">
      <c r="A1855" t="str">
        <f t="shared" si="56"/>
        <v>060231137122000</v>
      </c>
      <c r="B1855" s="41">
        <v>1849</v>
      </c>
      <c r="C1855" s="42" t="s">
        <v>3783</v>
      </c>
      <c r="D1855" s="7" t="s">
        <v>442</v>
      </c>
      <c r="E1855" s="41">
        <v>48</v>
      </c>
      <c r="F1855" s="43">
        <v>4800</v>
      </c>
      <c r="G1855" s="44">
        <v>48</v>
      </c>
      <c r="H1855" s="43">
        <v>4575</v>
      </c>
      <c r="I1855" s="43">
        <v>219600</v>
      </c>
      <c r="J1855" s="45">
        <v>219600</v>
      </c>
      <c r="K1855" s="43">
        <v>218550</v>
      </c>
      <c r="L1855" s="41">
        <v>100.48</v>
      </c>
      <c r="M1855" s="11" t="s">
        <v>3707</v>
      </c>
      <c r="N1855" s="41">
        <v>0</v>
      </c>
      <c r="O1855" s="42"/>
      <c r="P1855" s="43">
        <v>218640</v>
      </c>
      <c r="Q1855" s="41" t="s">
        <v>3700</v>
      </c>
      <c r="R1855" s="43">
        <v>-218550</v>
      </c>
      <c r="S1855" s="41">
        <v>0</v>
      </c>
      <c r="T1855" s="7" t="s">
        <v>3701</v>
      </c>
      <c r="U1855" s="46" t="s">
        <v>3711</v>
      </c>
      <c r="V1855" s="50">
        <v>344.11</v>
      </c>
      <c r="W1855" s="12">
        <v>45784</v>
      </c>
      <c r="X1855" s="12">
        <v>45756</v>
      </c>
      <c r="Y1855" s="47">
        <v>25419</v>
      </c>
      <c r="Z1855" s="42"/>
      <c r="AA1855" s="14">
        <v>45785</v>
      </c>
      <c r="AB1855" s="67" t="s">
        <v>84</v>
      </c>
      <c r="AC1855" s="47">
        <v>21</v>
      </c>
      <c r="AD1855" s="47" t="s">
        <v>133</v>
      </c>
      <c r="AE1855" s="13">
        <v>1137122000</v>
      </c>
      <c r="AF1855" s="47" t="s">
        <v>3703</v>
      </c>
      <c r="AG1855" t="str">
        <f t="shared" si="57"/>
        <v>ADA FOTO</v>
      </c>
    </row>
    <row r="1856" spans="1:33" ht="15.75" hidden="1" customHeight="1" thickBot="1">
      <c r="A1856" t="str">
        <f t="shared" si="56"/>
        <v>060231115338000</v>
      </c>
      <c r="B1856" s="41">
        <v>1850</v>
      </c>
      <c r="C1856" s="42" t="s">
        <v>3784</v>
      </c>
      <c r="D1856" s="7" t="s">
        <v>424</v>
      </c>
      <c r="E1856" s="41">
        <v>36</v>
      </c>
      <c r="F1856" s="43">
        <v>4800</v>
      </c>
      <c r="G1856" s="44">
        <v>36</v>
      </c>
      <c r="H1856" s="43">
        <v>4600</v>
      </c>
      <c r="I1856" s="43">
        <v>165600</v>
      </c>
      <c r="J1856" s="45">
        <v>165600</v>
      </c>
      <c r="K1856" s="43">
        <v>195000</v>
      </c>
      <c r="L1856" s="41">
        <v>84.92</v>
      </c>
      <c r="M1856" s="11" t="s">
        <v>3699</v>
      </c>
      <c r="N1856" s="41">
        <v>0</v>
      </c>
      <c r="O1856" s="42"/>
      <c r="P1856" s="43">
        <v>159840</v>
      </c>
      <c r="Q1856" s="41" t="s">
        <v>3700</v>
      </c>
      <c r="R1856" s="43">
        <v>-195000</v>
      </c>
      <c r="S1856" s="41">
        <v>0</v>
      </c>
      <c r="T1856" s="7" t="s">
        <v>3701</v>
      </c>
      <c r="U1856" s="46" t="s">
        <v>3702</v>
      </c>
      <c r="V1856" s="50">
        <v>1898.49</v>
      </c>
      <c r="W1856" s="12">
        <v>45785</v>
      </c>
      <c r="X1856" s="12">
        <v>45783</v>
      </c>
      <c r="Y1856" s="47">
        <v>39784</v>
      </c>
      <c r="Z1856" s="42"/>
      <c r="AA1856" s="14">
        <v>45785</v>
      </c>
      <c r="AB1856" s="67" t="s">
        <v>84</v>
      </c>
      <c r="AC1856" s="47">
        <v>21</v>
      </c>
      <c r="AD1856" s="47" t="s">
        <v>133</v>
      </c>
      <c r="AE1856" s="13">
        <v>1115338000</v>
      </c>
      <c r="AF1856" s="47" t="s">
        <v>3703</v>
      </c>
      <c r="AG1856" t="str">
        <f t="shared" si="57"/>
        <v>ADA FOTO</v>
      </c>
    </row>
    <row r="1857" spans="1:33" ht="15.75" hidden="1" customHeight="1" thickBot="1">
      <c r="A1857" t="str">
        <f t="shared" si="56"/>
        <v>060231077236000</v>
      </c>
      <c r="B1857" s="41">
        <v>1851</v>
      </c>
      <c r="C1857" s="42" t="s">
        <v>3785</v>
      </c>
      <c r="D1857" s="7" t="s">
        <v>298</v>
      </c>
      <c r="E1857" s="41">
        <v>12</v>
      </c>
      <c r="F1857" s="43">
        <v>18700</v>
      </c>
      <c r="G1857" s="44">
        <v>12</v>
      </c>
      <c r="H1857" s="43">
        <v>16208</v>
      </c>
      <c r="I1857" s="43">
        <v>194496</v>
      </c>
      <c r="J1857" s="45">
        <v>194496</v>
      </c>
      <c r="K1857" s="43">
        <v>205200</v>
      </c>
      <c r="L1857" s="41">
        <v>94.78</v>
      </c>
      <c r="M1857" s="11" t="s">
        <v>3699</v>
      </c>
      <c r="N1857" s="41">
        <v>0</v>
      </c>
      <c r="O1857" s="42"/>
      <c r="P1857" s="43">
        <v>195204</v>
      </c>
      <c r="Q1857" s="41" t="s">
        <v>3700</v>
      </c>
      <c r="R1857" s="43">
        <v>-205200</v>
      </c>
      <c r="S1857" s="41">
        <v>0</v>
      </c>
      <c r="T1857" s="7" t="s">
        <v>3701</v>
      </c>
      <c r="U1857" s="46" t="s">
        <v>3702</v>
      </c>
      <c r="V1857" s="41">
        <v>135.9</v>
      </c>
      <c r="W1857" s="12">
        <v>45785</v>
      </c>
      <c r="X1857" s="12">
        <v>45653</v>
      </c>
      <c r="Y1857" s="47">
        <v>34063</v>
      </c>
      <c r="Z1857" s="42"/>
      <c r="AA1857" s="14">
        <v>45785</v>
      </c>
      <c r="AB1857" s="67" t="s">
        <v>84</v>
      </c>
      <c r="AC1857" s="47">
        <v>26</v>
      </c>
      <c r="AD1857" s="47" t="s">
        <v>133</v>
      </c>
      <c r="AE1857" s="13">
        <v>1077236000</v>
      </c>
      <c r="AF1857" s="47" t="s">
        <v>3703</v>
      </c>
      <c r="AG1857" t="str">
        <f t="shared" si="57"/>
        <v>ADA FOTO</v>
      </c>
    </row>
    <row r="1858" spans="1:33" ht="15.75" hidden="1" customHeight="1" thickBot="1">
      <c r="A1858" t="str">
        <f t="shared" si="56"/>
        <v>060231074674000</v>
      </c>
      <c r="B1858" s="41">
        <v>1852</v>
      </c>
      <c r="C1858" s="42" t="s">
        <v>3786</v>
      </c>
      <c r="D1858" s="7" t="s">
        <v>3787</v>
      </c>
      <c r="E1858" s="41">
        <v>20</v>
      </c>
      <c r="F1858" s="43">
        <v>8200</v>
      </c>
      <c r="G1858" s="44">
        <v>20</v>
      </c>
      <c r="H1858" s="43">
        <v>7600</v>
      </c>
      <c r="I1858" s="43">
        <v>152000</v>
      </c>
      <c r="J1858" s="48">
        <v>152000</v>
      </c>
      <c r="K1858" s="49">
        <v>162500</v>
      </c>
      <c r="L1858" s="41">
        <v>93.54</v>
      </c>
      <c r="M1858" s="11" t="s">
        <v>3699</v>
      </c>
      <c r="N1858" s="41">
        <v>0</v>
      </c>
      <c r="O1858" s="42"/>
      <c r="P1858" s="43">
        <v>158520</v>
      </c>
      <c r="Q1858" s="41" t="s">
        <v>3700</v>
      </c>
      <c r="R1858" s="43">
        <v>-162500</v>
      </c>
      <c r="S1858" s="41">
        <v>0</v>
      </c>
      <c r="T1858" s="7" t="s">
        <v>3701</v>
      </c>
      <c r="U1858" s="46" t="s">
        <v>3702</v>
      </c>
      <c r="V1858" s="41">
        <v>24.22</v>
      </c>
      <c r="W1858" s="12">
        <v>45784</v>
      </c>
      <c r="X1858" s="12">
        <v>45733</v>
      </c>
      <c r="Y1858" s="47">
        <v>30418</v>
      </c>
      <c r="Z1858" s="42"/>
      <c r="AA1858" s="14">
        <v>45785</v>
      </c>
      <c r="AB1858" s="67" t="s">
        <v>84</v>
      </c>
      <c r="AC1858" s="47">
        <v>26</v>
      </c>
      <c r="AD1858" s="47" t="s">
        <v>133</v>
      </c>
      <c r="AE1858" s="13">
        <v>1074674000</v>
      </c>
      <c r="AF1858" s="47" t="s">
        <v>3703</v>
      </c>
      <c r="AG1858" t="str">
        <f t="shared" si="57"/>
        <v>ADA FOTO</v>
      </c>
    </row>
    <row r="1859" spans="1:33" ht="15.75" hidden="1" customHeight="1" thickBot="1">
      <c r="A1859" t="str">
        <f t="shared" si="56"/>
        <v>060231102123000</v>
      </c>
      <c r="B1859" s="41">
        <v>1853</v>
      </c>
      <c r="C1859" s="42" t="s">
        <v>3788</v>
      </c>
      <c r="D1859" s="7" t="s">
        <v>406</v>
      </c>
      <c r="E1859" s="41">
        <v>12</v>
      </c>
      <c r="F1859" s="43">
        <v>16500</v>
      </c>
      <c r="G1859" s="44">
        <v>12</v>
      </c>
      <c r="H1859" s="43">
        <v>13417</v>
      </c>
      <c r="I1859" s="43">
        <v>161004</v>
      </c>
      <c r="J1859" s="48">
        <v>161004</v>
      </c>
      <c r="K1859" s="43">
        <v>166000</v>
      </c>
      <c r="L1859" s="41">
        <v>96.99</v>
      </c>
      <c r="M1859" s="11" t="s">
        <v>3699</v>
      </c>
      <c r="N1859" s="41">
        <v>0</v>
      </c>
      <c r="O1859" s="42"/>
      <c r="P1859" s="43">
        <v>165924</v>
      </c>
      <c r="Q1859" s="41" t="s">
        <v>3700</v>
      </c>
      <c r="R1859" s="43">
        <v>-166000</v>
      </c>
      <c r="S1859" s="41">
        <v>0</v>
      </c>
      <c r="T1859" s="7" t="s">
        <v>3701</v>
      </c>
      <c r="U1859" s="46" t="s">
        <v>3702</v>
      </c>
      <c r="V1859" s="41">
        <v>315.58999999999997</v>
      </c>
      <c r="W1859" s="12">
        <v>45785</v>
      </c>
      <c r="X1859" s="12">
        <v>45771</v>
      </c>
      <c r="Y1859" s="47">
        <v>34063</v>
      </c>
      <c r="Z1859" s="42"/>
      <c r="AA1859" s="14">
        <v>45785</v>
      </c>
      <c r="AB1859" s="67" t="s">
        <v>84</v>
      </c>
      <c r="AC1859" s="47">
        <v>26</v>
      </c>
      <c r="AD1859" s="47" t="s">
        <v>133</v>
      </c>
      <c r="AE1859" s="13">
        <v>1102123000</v>
      </c>
      <c r="AF1859" s="47" t="s">
        <v>3703</v>
      </c>
      <c r="AG1859" t="str">
        <f t="shared" si="57"/>
        <v>ADA FOTO</v>
      </c>
    </row>
    <row r="1860" spans="1:33" ht="15.75" hidden="1" customHeight="1" thickBot="1">
      <c r="A1860" t="str">
        <f t="shared" si="56"/>
        <v>060231074883000</v>
      </c>
      <c r="B1860" s="41">
        <v>1854</v>
      </c>
      <c r="C1860" s="42" t="s">
        <v>3789</v>
      </c>
      <c r="D1860" s="7" t="s">
        <v>286</v>
      </c>
      <c r="E1860" s="41">
        <v>50</v>
      </c>
      <c r="F1860" s="43">
        <v>16300</v>
      </c>
      <c r="G1860" s="44">
        <v>50</v>
      </c>
      <c r="H1860" s="43">
        <v>14940</v>
      </c>
      <c r="I1860" s="43">
        <v>747000</v>
      </c>
      <c r="J1860" s="45">
        <v>747000</v>
      </c>
      <c r="K1860" s="43">
        <v>755000</v>
      </c>
      <c r="L1860" s="41">
        <v>98.94</v>
      </c>
      <c r="M1860" s="11" t="s">
        <v>3699</v>
      </c>
      <c r="N1860" s="41">
        <v>0</v>
      </c>
      <c r="O1860" s="42"/>
      <c r="P1860" s="43">
        <v>743850</v>
      </c>
      <c r="Q1860" s="41" t="s">
        <v>3700</v>
      </c>
      <c r="R1860" s="43">
        <v>-755000</v>
      </c>
      <c r="S1860" s="41">
        <v>0</v>
      </c>
      <c r="T1860" s="7" t="s">
        <v>3701</v>
      </c>
      <c r="U1860" s="46" t="s">
        <v>3702</v>
      </c>
      <c r="V1860" s="41">
        <v>16</v>
      </c>
      <c r="W1860" s="12">
        <v>45784</v>
      </c>
      <c r="X1860" s="12">
        <v>45777</v>
      </c>
      <c r="Y1860" s="47">
        <v>39884</v>
      </c>
      <c r="Z1860" s="42"/>
      <c r="AA1860" s="14">
        <v>45785</v>
      </c>
      <c r="AB1860" s="67" t="s">
        <v>84</v>
      </c>
      <c r="AC1860" s="47">
        <v>26</v>
      </c>
      <c r="AD1860" s="47" t="s">
        <v>133</v>
      </c>
      <c r="AE1860" s="13">
        <v>1074883000</v>
      </c>
      <c r="AF1860" s="47" t="s">
        <v>3703</v>
      </c>
      <c r="AG1860" t="str">
        <f t="shared" si="57"/>
        <v>ADA FOTO</v>
      </c>
    </row>
    <row r="1861" spans="1:33" ht="15.75" hidden="1" customHeight="1" thickBot="1">
      <c r="A1861" t="str">
        <f t="shared" si="56"/>
        <v>060231077237000</v>
      </c>
      <c r="B1861" s="41">
        <v>1855</v>
      </c>
      <c r="C1861" s="42" t="s">
        <v>3790</v>
      </c>
      <c r="D1861" s="7" t="s">
        <v>3791</v>
      </c>
      <c r="E1861" s="41">
        <v>12</v>
      </c>
      <c r="F1861" s="43">
        <v>18900</v>
      </c>
      <c r="G1861" s="44">
        <v>12</v>
      </c>
      <c r="H1861" s="43">
        <v>16208</v>
      </c>
      <c r="I1861" s="43">
        <v>194496</v>
      </c>
      <c r="J1861" s="45">
        <v>194496</v>
      </c>
      <c r="K1861" s="43">
        <v>196800</v>
      </c>
      <c r="L1861" s="41">
        <v>98.83</v>
      </c>
      <c r="M1861" s="11" t="s">
        <v>3699</v>
      </c>
      <c r="N1861" s="41">
        <v>0</v>
      </c>
      <c r="O1861" s="42"/>
      <c r="P1861" s="43">
        <v>195204</v>
      </c>
      <c r="Q1861" s="41" t="s">
        <v>3700</v>
      </c>
      <c r="R1861" s="43">
        <v>-196800</v>
      </c>
      <c r="S1861" s="41">
        <v>0</v>
      </c>
      <c r="T1861" s="7" t="s">
        <v>3701</v>
      </c>
      <c r="U1861" s="46" t="s">
        <v>3702</v>
      </c>
      <c r="V1861" s="41">
        <v>693.86</v>
      </c>
      <c r="W1861" s="12">
        <v>45785</v>
      </c>
      <c r="X1861" s="12">
        <v>45782</v>
      </c>
      <c r="Y1861" s="47">
        <v>34063</v>
      </c>
      <c r="Z1861" s="42"/>
      <c r="AA1861" s="14">
        <v>45785</v>
      </c>
      <c r="AB1861" s="67" t="s">
        <v>84</v>
      </c>
      <c r="AC1861" s="47">
        <v>26</v>
      </c>
      <c r="AD1861" s="47" t="s">
        <v>133</v>
      </c>
      <c r="AE1861" s="13">
        <v>1077237000</v>
      </c>
      <c r="AF1861" s="47" t="s">
        <v>3703</v>
      </c>
      <c r="AG1861" t="str">
        <f t="shared" si="57"/>
        <v>ADA FOTO</v>
      </c>
    </row>
    <row r="1862" spans="1:33" ht="15.75" hidden="1" customHeight="1" thickBot="1">
      <c r="A1862" t="str">
        <f t="shared" si="56"/>
        <v>060231002106000</v>
      </c>
      <c r="B1862" s="41">
        <v>1856</v>
      </c>
      <c r="C1862" s="42" t="s">
        <v>3792</v>
      </c>
      <c r="D1862" s="7" t="s">
        <v>136</v>
      </c>
      <c r="E1862" s="41">
        <v>20</v>
      </c>
      <c r="F1862" s="43">
        <v>10000</v>
      </c>
      <c r="G1862" s="44">
        <v>20</v>
      </c>
      <c r="H1862" s="43">
        <v>9250</v>
      </c>
      <c r="I1862" s="43">
        <v>185000</v>
      </c>
      <c r="J1862" s="45">
        <v>185000</v>
      </c>
      <c r="K1862" s="43">
        <v>10000</v>
      </c>
      <c r="L1862" s="50">
        <v>1850</v>
      </c>
      <c r="M1862" s="11" t="s">
        <v>3707</v>
      </c>
      <c r="N1862" s="41">
        <v>0</v>
      </c>
      <c r="O1862" s="42"/>
      <c r="P1862" s="43">
        <v>181040</v>
      </c>
      <c r="Q1862" s="41" t="s">
        <v>3700</v>
      </c>
      <c r="R1862" s="43">
        <v>-10000</v>
      </c>
      <c r="S1862" s="41">
        <v>0</v>
      </c>
      <c r="T1862" s="7" t="s">
        <v>3701</v>
      </c>
      <c r="U1862" s="46" t="s">
        <v>3702</v>
      </c>
      <c r="V1862" s="41">
        <v>5.0999999999999996</v>
      </c>
      <c r="W1862" s="12">
        <v>45784</v>
      </c>
      <c r="X1862" s="12">
        <v>45612</v>
      </c>
      <c r="Y1862" s="47">
        <v>34063</v>
      </c>
      <c r="Z1862" s="42"/>
      <c r="AA1862" s="14">
        <v>45785</v>
      </c>
      <c r="AB1862" s="67" t="s">
        <v>84</v>
      </c>
      <c r="AC1862" s="47">
        <v>26</v>
      </c>
      <c r="AD1862" s="47" t="s">
        <v>133</v>
      </c>
      <c r="AE1862" s="13">
        <v>1002106000</v>
      </c>
      <c r="AF1862" s="47" t="s">
        <v>3703</v>
      </c>
      <c r="AG1862" t="str">
        <f t="shared" si="57"/>
        <v>ADA FOTO</v>
      </c>
    </row>
    <row r="1863" spans="1:33" ht="15.75" hidden="1" customHeight="1" thickBot="1">
      <c r="A1863" t="str">
        <f t="shared" ref="A1863:A1926" si="58">AB1863&amp;AE1863</f>
        <v>060231055785000</v>
      </c>
      <c r="B1863" s="41">
        <v>1857</v>
      </c>
      <c r="C1863" s="42" t="s">
        <v>3793</v>
      </c>
      <c r="D1863" s="7" t="s">
        <v>232</v>
      </c>
      <c r="E1863" s="41">
        <v>12</v>
      </c>
      <c r="F1863" s="43">
        <v>15500</v>
      </c>
      <c r="G1863" s="44">
        <v>12</v>
      </c>
      <c r="H1863" s="43">
        <v>13625</v>
      </c>
      <c r="I1863" s="43">
        <v>163500</v>
      </c>
      <c r="J1863" s="48">
        <v>163500</v>
      </c>
      <c r="K1863" s="43">
        <v>164100</v>
      </c>
      <c r="L1863" s="41">
        <v>99.63</v>
      </c>
      <c r="M1863" s="11" t="s">
        <v>3699</v>
      </c>
      <c r="N1863" s="41">
        <v>0</v>
      </c>
      <c r="O1863" s="42"/>
      <c r="P1863" s="43">
        <v>172824</v>
      </c>
      <c r="Q1863" s="41" t="s">
        <v>3700</v>
      </c>
      <c r="R1863" s="43">
        <v>-164100</v>
      </c>
      <c r="S1863" s="41">
        <v>0</v>
      </c>
      <c r="T1863" s="7" t="s">
        <v>3701</v>
      </c>
      <c r="U1863" s="46" t="s">
        <v>3711</v>
      </c>
      <c r="V1863" s="41">
        <v>55.72</v>
      </c>
      <c r="W1863" s="12">
        <v>45785</v>
      </c>
      <c r="X1863" s="12">
        <v>45709</v>
      </c>
      <c r="Y1863" s="47">
        <v>33398</v>
      </c>
      <c r="Z1863" s="42"/>
      <c r="AA1863" s="14">
        <v>45785</v>
      </c>
      <c r="AB1863" s="67" t="s">
        <v>84</v>
      </c>
      <c r="AC1863" s="47">
        <v>26</v>
      </c>
      <c r="AD1863" s="47" t="s">
        <v>133</v>
      </c>
      <c r="AE1863" s="13">
        <v>1055785000</v>
      </c>
      <c r="AF1863" s="47" t="s">
        <v>3703</v>
      </c>
      <c r="AG1863" t="str">
        <f t="shared" ref="AG1863:AG1926" si="59">IF(LEFT(M1863,1)="*","ADA FOTO","TIDAK ADA")</f>
        <v>ADA FOTO</v>
      </c>
    </row>
    <row r="1864" spans="1:33" ht="15.75" hidden="1" customHeight="1" thickBot="1">
      <c r="A1864" t="str">
        <f t="shared" si="58"/>
        <v>060231108244000</v>
      </c>
      <c r="B1864" s="41">
        <v>1858</v>
      </c>
      <c r="C1864" s="42" t="s">
        <v>3794</v>
      </c>
      <c r="D1864" s="7" t="s">
        <v>412</v>
      </c>
      <c r="E1864" s="41">
        <v>12</v>
      </c>
      <c r="F1864" s="43">
        <v>3300</v>
      </c>
      <c r="G1864" s="44">
        <v>12</v>
      </c>
      <c r="H1864" s="43">
        <v>3042</v>
      </c>
      <c r="I1864" s="43">
        <v>36504</v>
      </c>
      <c r="J1864" s="45">
        <v>36504</v>
      </c>
      <c r="K1864" s="43">
        <v>36500</v>
      </c>
      <c r="L1864" s="41">
        <v>100.01</v>
      </c>
      <c r="M1864" s="11" t="s">
        <v>3707</v>
      </c>
      <c r="N1864" s="41">
        <v>0</v>
      </c>
      <c r="O1864" s="42"/>
      <c r="P1864" s="43">
        <v>34020</v>
      </c>
      <c r="Q1864" s="41" t="s">
        <v>3700</v>
      </c>
      <c r="R1864" s="43">
        <v>-36500</v>
      </c>
      <c r="S1864" s="41">
        <v>0</v>
      </c>
      <c r="T1864" s="7" t="s">
        <v>3701</v>
      </c>
      <c r="U1864" s="46" t="s">
        <v>3702</v>
      </c>
      <c r="V1864" s="41">
        <v>30.32</v>
      </c>
      <c r="W1864" s="12">
        <v>45784</v>
      </c>
      <c r="X1864" s="12">
        <v>45757</v>
      </c>
      <c r="Y1864" s="47">
        <v>22217</v>
      </c>
      <c r="Z1864" s="42"/>
      <c r="AA1864" s="14">
        <v>45785</v>
      </c>
      <c r="AB1864" s="67" t="s">
        <v>84</v>
      </c>
      <c r="AC1864" s="47">
        <v>26</v>
      </c>
      <c r="AD1864" s="47" t="s">
        <v>133</v>
      </c>
      <c r="AE1864" s="13">
        <v>1108244000</v>
      </c>
      <c r="AF1864" s="47" t="s">
        <v>3703</v>
      </c>
      <c r="AG1864" t="str">
        <f t="shared" si="59"/>
        <v>ADA FOTO</v>
      </c>
    </row>
    <row r="1865" spans="1:33" ht="15.75" hidden="1" customHeight="1" thickBot="1">
      <c r="A1865" t="str">
        <f t="shared" si="58"/>
        <v>060231082607000</v>
      </c>
      <c r="B1865" s="41">
        <v>1859</v>
      </c>
      <c r="C1865" s="42" t="s">
        <v>3795</v>
      </c>
      <c r="D1865" s="7" t="s">
        <v>310</v>
      </c>
      <c r="E1865" s="41">
        <v>12</v>
      </c>
      <c r="F1865" s="43">
        <v>18900</v>
      </c>
      <c r="G1865" s="44">
        <v>0</v>
      </c>
      <c r="H1865" s="43">
        <v>0</v>
      </c>
      <c r="I1865" s="43">
        <v>226800</v>
      </c>
      <c r="J1865" s="48">
        <v>226800</v>
      </c>
      <c r="K1865" s="49">
        <v>202800</v>
      </c>
      <c r="L1865" s="41">
        <v>111.83</v>
      </c>
      <c r="M1865" s="11" t="s">
        <v>3707</v>
      </c>
      <c r="N1865" s="41">
        <v>0</v>
      </c>
      <c r="O1865" s="42"/>
      <c r="P1865" s="43">
        <v>209328</v>
      </c>
      <c r="Q1865" s="41" t="s">
        <v>3700</v>
      </c>
      <c r="R1865" s="43">
        <v>-202800</v>
      </c>
      <c r="S1865" s="41">
        <v>0</v>
      </c>
      <c r="T1865" s="7" t="s">
        <v>3701</v>
      </c>
      <c r="U1865" s="46" t="s">
        <v>3702</v>
      </c>
      <c r="V1865" s="41">
        <v>17.84</v>
      </c>
      <c r="W1865" s="12">
        <v>45784</v>
      </c>
      <c r="X1865" s="12">
        <v>45744</v>
      </c>
      <c r="Y1865" s="47">
        <v>24033</v>
      </c>
      <c r="Z1865" s="42"/>
      <c r="AA1865" s="14">
        <v>45785</v>
      </c>
      <c r="AB1865" s="67" t="s">
        <v>84</v>
      </c>
      <c r="AC1865" s="47">
        <v>26</v>
      </c>
      <c r="AD1865" s="47" t="s">
        <v>133</v>
      </c>
      <c r="AE1865" s="13">
        <v>1082607000</v>
      </c>
      <c r="AF1865" s="47" t="s">
        <v>3703</v>
      </c>
      <c r="AG1865" t="str">
        <f t="shared" si="59"/>
        <v>ADA FOTO</v>
      </c>
    </row>
    <row r="1866" spans="1:33" ht="15.75" hidden="1" customHeight="1" thickBot="1">
      <c r="A1866" t="str">
        <f t="shared" si="58"/>
        <v>060231082723000</v>
      </c>
      <c r="B1866" s="41">
        <v>1860</v>
      </c>
      <c r="C1866" s="42" t="s">
        <v>3796</v>
      </c>
      <c r="D1866" s="7" t="s">
        <v>316</v>
      </c>
      <c r="E1866" s="41">
        <v>24</v>
      </c>
      <c r="F1866" s="43">
        <v>5400</v>
      </c>
      <c r="G1866" s="44">
        <v>24</v>
      </c>
      <c r="H1866" s="43">
        <v>4812</v>
      </c>
      <c r="I1866" s="43">
        <v>115488</v>
      </c>
      <c r="J1866" s="45">
        <v>115488</v>
      </c>
      <c r="K1866" s="43">
        <v>106000</v>
      </c>
      <c r="L1866" s="41">
        <v>108.95</v>
      </c>
      <c r="M1866" s="11" t="s">
        <v>3707</v>
      </c>
      <c r="N1866" s="41">
        <v>0</v>
      </c>
      <c r="O1866" s="42"/>
      <c r="P1866" s="43">
        <v>110784</v>
      </c>
      <c r="Q1866" s="41" t="s">
        <v>3700</v>
      </c>
      <c r="R1866" s="43">
        <v>-106000</v>
      </c>
      <c r="S1866" s="41">
        <v>0</v>
      </c>
      <c r="T1866" s="7" t="s">
        <v>3701</v>
      </c>
      <c r="U1866" s="46" t="s">
        <v>3702</v>
      </c>
      <c r="V1866" s="41">
        <v>369.44</v>
      </c>
      <c r="W1866" s="12">
        <v>45784</v>
      </c>
      <c r="X1866" s="12">
        <v>45783</v>
      </c>
      <c r="Y1866" s="47">
        <v>24033</v>
      </c>
      <c r="Z1866" s="42"/>
      <c r="AA1866" s="14">
        <v>45785</v>
      </c>
      <c r="AB1866" s="67" t="s">
        <v>84</v>
      </c>
      <c r="AC1866" s="47">
        <v>26</v>
      </c>
      <c r="AD1866" s="47" t="s">
        <v>133</v>
      </c>
      <c r="AE1866" s="13">
        <v>1082723000</v>
      </c>
      <c r="AF1866" s="47" t="s">
        <v>3703</v>
      </c>
      <c r="AG1866" t="str">
        <f t="shared" si="59"/>
        <v>ADA FOTO</v>
      </c>
    </row>
    <row r="1867" spans="1:33" ht="15.75" hidden="1" customHeight="1" thickBot="1">
      <c r="A1867" t="str">
        <f t="shared" si="58"/>
        <v>060231025539000</v>
      </c>
      <c r="B1867" s="41">
        <v>1861</v>
      </c>
      <c r="C1867" s="42" t="s">
        <v>3797</v>
      </c>
      <c r="D1867" s="7" t="s">
        <v>190</v>
      </c>
      <c r="E1867" s="41">
        <v>1</v>
      </c>
      <c r="F1867" s="43">
        <v>20200</v>
      </c>
      <c r="G1867" s="44">
        <v>0</v>
      </c>
      <c r="H1867" s="43">
        <v>0</v>
      </c>
      <c r="I1867" s="43">
        <v>20200</v>
      </c>
      <c r="J1867" s="45">
        <v>20200</v>
      </c>
      <c r="K1867" s="43">
        <v>20000</v>
      </c>
      <c r="L1867" s="41">
        <v>101</v>
      </c>
      <c r="M1867" s="11" t="s">
        <v>3707</v>
      </c>
      <c r="N1867" s="41">
        <v>0</v>
      </c>
      <c r="O1867" s="42"/>
      <c r="P1867" s="43">
        <v>19500</v>
      </c>
      <c r="Q1867" s="41" t="s">
        <v>3700</v>
      </c>
      <c r="R1867" s="43">
        <v>-20000</v>
      </c>
      <c r="S1867" s="41">
        <v>0</v>
      </c>
      <c r="T1867" s="7" t="s">
        <v>3701</v>
      </c>
      <c r="U1867" s="46" t="s">
        <v>3702</v>
      </c>
      <c r="V1867" s="41">
        <v>0.3</v>
      </c>
      <c r="W1867" s="12">
        <v>45783</v>
      </c>
      <c r="X1867" s="12">
        <v>45762</v>
      </c>
      <c r="Y1867" s="47">
        <v>22217</v>
      </c>
      <c r="Z1867" s="42"/>
      <c r="AA1867" s="14">
        <v>45785</v>
      </c>
      <c r="AB1867" s="67" t="s">
        <v>84</v>
      </c>
      <c r="AC1867" s="47">
        <v>27</v>
      </c>
      <c r="AD1867" s="47" t="s">
        <v>133</v>
      </c>
      <c r="AE1867" s="13">
        <v>1025539000</v>
      </c>
      <c r="AF1867" s="47" t="s">
        <v>3703</v>
      </c>
      <c r="AG1867" t="str">
        <f t="shared" si="59"/>
        <v>ADA FOTO</v>
      </c>
    </row>
    <row r="1868" spans="1:33" ht="15.75" hidden="1" customHeight="1" thickBot="1">
      <c r="A1868" t="str">
        <f t="shared" si="58"/>
        <v>060231058499000</v>
      </c>
      <c r="B1868" s="41">
        <v>1862</v>
      </c>
      <c r="C1868" s="42" t="s">
        <v>3798</v>
      </c>
      <c r="D1868" s="7" t="s">
        <v>238</v>
      </c>
      <c r="E1868" s="41">
        <v>12</v>
      </c>
      <c r="F1868" s="43">
        <v>3300</v>
      </c>
      <c r="G1868" s="44">
        <v>12</v>
      </c>
      <c r="H1868" s="43">
        <v>2900</v>
      </c>
      <c r="I1868" s="43">
        <v>34800</v>
      </c>
      <c r="J1868" s="45">
        <v>34800</v>
      </c>
      <c r="K1868" s="43">
        <v>33600</v>
      </c>
      <c r="L1868" s="41">
        <v>103.57</v>
      </c>
      <c r="M1868" s="11" t="s">
        <v>3707</v>
      </c>
      <c r="N1868" s="41">
        <v>0</v>
      </c>
      <c r="O1868" s="42"/>
      <c r="P1868" s="43">
        <v>30000</v>
      </c>
      <c r="Q1868" s="41" t="s">
        <v>3700</v>
      </c>
      <c r="R1868" s="43">
        <v>-33600</v>
      </c>
      <c r="S1868" s="41">
        <v>0</v>
      </c>
      <c r="T1868" s="7" t="s">
        <v>3701</v>
      </c>
      <c r="U1868" s="46" t="s">
        <v>3702</v>
      </c>
      <c r="V1868" s="41">
        <v>27.17</v>
      </c>
      <c r="W1868" s="12">
        <v>45784</v>
      </c>
      <c r="X1868" s="12">
        <v>45775</v>
      </c>
      <c r="Y1868" s="47">
        <v>22217</v>
      </c>
      <c r="Z1868" s="42"/>
      <c r="AA1868" s="14">
        <v>45785</v>
      </c>
      <c r="AB1868" s="67" t="s">
        <v>84</v>
      </c>
      <c r="AC1868" s="47">
        <v>27</v>
      </c>
      <c r="AD1868" s="47" t="s">
        <v>133</v>
      </c>
      <c r="AE1868" s="13">
        <v>1058499000</v>
      </c>
      <c r="AF1868" s="47" t="s">
        <v>3703</v>
      </c>
      <c r="AG1868" t="str">
        <f t="shared" si="59"/>
        <v>ADA FOTO</v>
      </c>
    </row>
    <row r="1869" spans="1:33" ht="15.75" hidden="1" customHeight="1" thickBot="1">
      <c r="A1869" t="str">
        <f t="shared" si="58"/>
        <v>060231090872000</v>
      </c>
      <c r="B1869" s="41">
        <v>1863</v>
      </c>
      <c r="C1869" s="42" t="s">
        <v>3799</v>
      </c>
      <c r="D1869" s="7" t="s">
        <v>394</v>
      </c>
      <c r="E1869" s="41">
        <v>12</v>
      </c>
      <c r="F1869" s="43">
        <v>3400</v>
      </c>
      <c r="G1869" s="44">
        <v>12</v>
      </c>
      <c r="H1869" s="43">
        <v>3100</v>
      </c>
      <c r="I1869" s="43">
        <v>37200</v>
      </c>
      <c r="J1869" s="45">
        <v>37200</v>
      </c>
      <c r="K1869" s="43">
        <v>36900</v>
      </c>
      <c r="L1869" s="41">
        <v>100.81</v>
      </c>
      <c r="M1869" s="11" t="s">
        <v>3707</v>
      </c>
      <c r="N1869" s="41">
        <v>0</v>
      </c>
      <c r="O1869" s="42"/>
      <c r="P1869" s="43">
        <v>34800</v>
      </c>
      <c r="Q1869" s="41" t="s">
        <v>3700</v>
      </c>
      <c r="R1869" s="43">
        <v>-36900</v>
      </c>
      <c r="S1869" s="41">
        <v>0</v>
      </c>
      <c r="T1869" s="7" t="s">
        <v>3701</v>
      </c>
      <c r="U1869" s="46" t="s">
        <v>3702</v>
      </c>
      <c r="V1869" s="41">
        <v>14.06</v>
      </c>
      <c r="W1869" s="12">
        <v>45784</v>
      </c>
      <c r="X1869" s="12">
        <v>45775</v>
      </c>
      <c r="Y1869" s="47">
        <v>22217</v>
      </c>
      <c r="Z1869" s="42"/>
      <c r="AA1869" s="14">
        <v>45785</v>
      </c>
      <c r="AB1869" s="67" t="s">
        <v>84</v>
      </c>
      <c r="AC1869" s="47">
        <v>27</v>
      </c>
      <c r="AD1869" s="47" t="s">
        <v>133</v>
      </c>
      <c r="AE1869" s="13">
        <v>1090872000</v>
      </c>
      <c r="AF1869" s="47" t="s">
        <v>3703</v>
      </c>
      <c r="AG1869" t="str">
        <f t="shared" si="59"/>
        <v>ADA FOTO</v>
      </c>
    </row>
    <row r="1870" spans="1:33" ht="15.75" hidden="1" customHeight="1" thickBot="1">
      <c r="A1870" t="str">
        <f t="shared" si="58"/>
        <v>060231038886000</v>
      </c>
      <c r="B1870" s="41">
        <v>1864</v>
      </c>
      <c r="C1870" s="42" t="s">
        <v>3800</v>
      </c>
      <c r="D1870" s="7" t="s">
        <v>220</v>
      </c>
      <c r="E1870" s="41">
        <v>12</v>
      </c>
      <c r="F1870" s="43">
        <v>5300</v>
      </c>
      <c r="G1870" s="44">
        <v>12</v>
      </c>
      <c r="H1870" s="43">
        <v>4925</v>
      </c>
      <c r="I1870" s="43">
        <v>59100</v>
      </c>
      <c r="J1870" s="48">
        <v>59100</v>
      </c>
      <c r="K1870" s="43">
        <v>49500</v>
      </c>
      <c r="L1870" s="41">
        <v>119.39</v>
      </c>
      <c r="M1870" s="11" t="s">
        <v>3707</v>
      </c>
      <c r="N1870" s="41">
        <v>0</v>
      </c>
      <c r="O1870" s="42"/>
      <c r="P1870" s="43">
        <v>53604</v>
      </c>
      <c r="Q1870" s="41" t="s">
        <v>3700</v>
      </c>
      <c r="R1870" s="43">
        <v>-49500</v>
      </c>
      <c r="S1870" s="41">
        <v>0</v>
      </c>
      <c r="T1870" s="7" t="s">
        <v>3701</v>
      </c>
      <c r="U1870" s="46" t="s">
        <v>3702</v>
      </c>
      <c r="V1870" s="41">
        <v>9.36</v>
      </c>
      <c r="W1870" s="12">
        <v>45784</v>
      </c>
      <c r="X1870" s="12">
        <v>45782</v>
      </c>
      <c r="Y1870" s="47">
        <v>22092</v>
      </c>
      <c r="Z1870" s="42"/>
      <c r="AA1870" s="14">
        <v>45785</v>
      </c>
      <c r="AB1870" s="67" t="s">
        <v>84</v>
      </c>
      <c r="AC1870" s="47">
        <v>27</v>
      </c>
      <c r="AD1870" s="47" t="s">
        <v>133</v>
      </c>
      <c r="AE1870" s="13">
        <v>1038886000</v>
      </c>
      <c r="AF1870" s="47" t="s">
        <v>3703</v>
      </c>
      <c r="AG1870" t="str">
        <f t="shared" si="59"/>
        <v>ADA FOTO</v>
      </c>
    </row>
    <row r="1871" spans="1:33" ht="15.75" hidden="1" customHeight="1" thickBot="1">
      <c r="A1871" t="str">
        <f t="shared" si="58"/>
        <v>060231083903000</v>
      </c>
      <c r="B1871" s="41">
        <v>1865</v>
      </c>
      <c r="C1871" s="42" t="s">
        <v>3801</v>
      </c>
      <c r="D1871" s="7" t="s">
        <v>328</v>
      </c>
      <c r="E1871" s="41">
        <v>24</v>
      </c>
      <c r="F1871" s="43">
        <v>6600</v>
      </c>
      <c r="G1871" s="44">
        <v>0</v>
      </c>
      <c r="H1871" s="43">
        <v>0</v>
      </c>
      <c r="I1871" s="43">
        <v>158400</v>
      </c>
      <c r="J1871" s="48">
        <v>158400</v>
      </c>
      <c r="K1871" s="43">
        <v>128000</v>
      </c>
      <c r="L1871" s="41">
        <v>123.75</v>
      </c>
      <c r="M1871" s="11" t="s">
        <v>3707</v>
      </c>
      <c r="N1871" s="41">
        <v>0</v>
      </c>
      <c r="O1871" s="42"/>
      <c r="P1871" s="43">
        <v>129888</v>
      </c>
      <c r="Q1871" s="41" t="s">
        <v>3700</v>
      </c>
      <c r="R1871" s="43">
        <v>-128000</v>
      </c>
      <c r="S1871" s="41">
        <v>0</v>
      </c>
      <c r="T1871" s="7" t="s">
        <v>3701</v>
      </c>
      <c r="U1871" s="46" t="s">
        <v>3702</v>
      </c>
      <c r="V1871" s="41">
        <v>18.41</v>
      </c>
      <c r="W1871" s="12">
        <v>45784</v>
      </c>
      <c r="X1871" s="12">
        <v>45771</v>
      </c>
      <c r="Y1871" s="47">
        <v>35897</v>
      </c>
      <c r="Z1871" s="42"/>
      <c r="AA1871" s="14">
        <v>45785</v>
      </c>
      <c r="AB1871" s="67" t="s">
        <v>84</v>
      </c>
      <c r="AC1871" s="47">
        <v>27</v>
      </c>
      <c r="AD1871" s="47" t="s">
        <v>133</v>
      </c>
      <c r="AE1871" s="13">
        <v>1083903000</v>
      </c>
      <c r="AF1871" s="47" t="s">
        <v>3703</v>
      </c>
      <c r="AG1871" t="str">
        <f t="shared" si="59"/>
        <v>ADA FOTO</v>
      </c>
    </row>
    <row r="1872" spans="1:33" ht="15.75" hidden="1" customHeight="1" thickBot="1">
      <c r="A1872" t="str">
        <f t="shared" si="58"/>
        <v>060231075557000</v>
      </c>
      <c r="B1872" s="41">
        <v>1866</v>
      </c>
      <c r="C1872" s="42" t="s">
        <v>3802</v>
      </c>
      <c r="D1872" s="7" t="s">
        <v>292</v>
      </c>
      <c r="E1872" s="41">
        <v>25</v>
      </c>
      <c r="F1872" s="43">
        <v>11700</v>
      </c>
      <c r="G1872" s="44">
        <v>25</v>
      </c>
      <c r="H1872" s="43">
        <v>10750</v>
      </c>
      <c r="I1872" s="43">
        <v>268750</v>
      </c>
      <c r="J1872" s="45">
        <v>268750</v>
      </c>
      <c r="K1872" s="43">
        <v>260000</v>
      </c>
      <c r="L1872" s="41">
        <v>103.37</v>
      </c>
      <c r="M1872" s="11" t="s">
        <v>3707</v>
      </c>
      <c r="N1872" s="41">
        <v>0</v>
      </c>
      <c r="O1872" s="42"/>
      <c r="P1872" s="43">
        <v>257775</v>
      </c>
      <c r="Q1872" s="41" t="s">
        <v>3700</v>
      </c>
      <c r="R1872" s="43">
        <v>-260000</v>
      </c>
      <c r="S1872" s="41">
        <v>0</v>
      </c>
      <c r="T1872" s="7" t="s">
        <v>3701</v>
      </c>
      <c r="U1872" s="46" t="s">
        <v>3702</v>
      </c>
      <c r="V1872" s="41">
        <v>0.64</v>
      </c>
      <c r="W1872" s="12">
        <v>45784</v>
      </c>
      <c r="X1872" s="12">
        <v>45653</v>
      </c>
      <c r="Y1872" s="47">
        <v>24764</v>
      </c>
      <c r="Z1872" s="42"/>
      <c r="AA1872" s="14">
        <v>45785</v>
      </c>
      <c r="AB1872" s="67" t="s">
        <v>84</v>
      </c>
      <c r="AC1872" s="47">
        <v>27</v>
      </c>
      <c r="AD1872" s="47" t="s">
        <v>133</v>
      </c>
      <c r="AE1872" s="13">
        <v>1075557000</v>
      </c>
      <c r="AF1872" s="47" t="s">
        <v>3703</v>
      </c>
      <c r="AG1872" t="str">
        <f t="shared" si="59"/>
        <v>ADA FOTO</v>
      </c>
    </row>
    <row r="1873" spans="1:33" ht="15.75" hidden="1" customHeight="1" thickBot="1">
      <c r="A1873" t="str">
        <f t="shared" si="58"/>
        <v>060231038932000</v>
      </c>
      <c r="B1873" s="41">
        <v>1867</v>
      </c>
      <c r="C1873" s="42" t="s">
        <v>3803</v>
      </c>
      <c r="D1873" s="7" t="s">
        <v>226</v>
      </c>
      <c r="E1873" s="41">
        <v>1</v>
      </c>
      <c r="F1873" s="43">
        <v>18500</v>
      </c>
      <c r="G1873" s="44">
        <v>0</v>
      </c>
      <c r="H1873" s="43">
        <v>0</v>
      </c>
      <c r="I1873" s="43">
        <v>18500</v>
      </c>
      <c r="J1873" s="45">
        <v>18500</v>
      </c>
      <c r="K1873" s="43">
        <v>18500</v>
      </c>
      <c r="L1873" s="41">
        <v>100</v>
      </c>
      <c r="M1873" s="11" t="s">
        <v>3705</v>
      </c>
      <c r="N1873" s="41">
        <v>0</v>
      </c>
      <c r="O1873" s="42"/>
      <c r="P1873" s="43">
        <v>17914</v>
      </c>
      <c r="Q1873" s="41" t="s">
        <v>3700</v>
      </c>
      <c r="R1873" s="43">
        <v>-18500</v>
      </c>
      <c r="S1873" s="41">
        <v>0</v>
      </c>
      <c r="T1873" s="7" t="s">
        <v>3701</v>
      </c>
      <c r="U1873" s="46" t="s">
        <v>3711</v>
      </c>
      <c r="V1873" s="41">
        <v>12.13</v>
      </c>
      <c r="W1873" s="12">
        <v>45783</v>
      </c>
      <c r="X1873" s="12">
        <v>45764</v>
      </c>
      <c r="Y1873" s="47">
        <v>30847</v>
      </c>
      <c r="Z1873" s="42"/>
      <c r="AA1873" s="14">
        <v>45785</v>
      </c>
      <c r="AB1873" s="67" t="s">
        <v>84</v>
      </c>
      <c r="AC1873" s="47">
        <v>27</v>
      </c>
      <c r="AD1873" s="47" t="s">
        <v>133</v>
      </c>
      <c r="AE1873" s="13">
        <v>1038932000</v>
      </c>
      <c r="AF1873" s="47" t="s">
        <v>3703</v>
      </c>
      <c r="AG1873" t="str">
        <f t="shared" si="59"/>
        <v>ADA FOTO</v>
      </c>
    </row>
    <row r="1874" spans="1:33" ht="15.75" hidden="1" customHeight="1" thickBot="1">
      <c r="A1874" t="str">
        <f t="shared" si="58"/>
        <v>060231090446000</v>
      </c>
      <c r="B1874" s="41">
        <v>1868</v>
      </c>
      <c r="C1874" s="42" t="s">
        <v>3804</v>
      </c>
      <c r="D1874" s="7" t="s">
        <v>388</v>
      </c>
      <c r="E1874" s="41">
        <v>24</v>
      </c>
      <c r="F1874" s="43">
        <v>3600</v>
      </c>
      <c r="G1874" s="44">
        <v>24</v>
      </c>
      <c r="H1874" s="43">
        <v>3062</v>
      </c>
      <c r="I1874" s="43">
        <v>73488</v>
      </c>
      <c r="J1874" s="45">
        <v>73488</v>
      </c>
      <c r="K1874" s="43">
        <v>73500</v>
      </c>
      <c r="L1874" s="41">
        <v>99.98</v>
      </c>
      <c r="M1874" s="11" t="s">
        <v>3699</v>
      </c>
      <c r="N1874" s="41">
        <v>0</v>
      </c>
      <c r="O1874" s="42"/>
      <c r="P1874" s="43">
        <v>76920</v>
      </c>
      <c r="Q1874" s="41" t="s">
        <v>3700</v>
      </c>
      <c r="R1874" s="43">
        <v>-73500</v>
      </c>
      <c r="S1874" s="41">
        <v>0</v>
      </c>
      <c r="T1874" s="7" t="s">
        <v>3701</v>
      </c>
      <c r="U1874" s="46" t="s">
        <v>3702</v>
      </c>
      <c r="V1874" s="41">
        <v>54.19</v>
      </c>
      <c r="W1874" s="12">
        <v>45784</v>
      </c>
      <c r="X1874" s="12">
        <v>45771</v>
      </c>
      <c r="Y1874" s="47">
        <v>24033</v>
      </c>
      <c r="Z1874" s="42"/>
      <c r="AA1874" s="14">
        <v>45785</v>
      </c>
      <c r="AB1874" s="67" t="s">
        <v>84</v>
      </c>
      <c r="AC1874" s="47">
        <v>27</v>
      </c>
      <c r="AD1874" s="47" t="s">
        <v>133</v>
      </c>
      <c r="AE1874" s="13">
        <v>1090446000</v>
      </c>
      <c r="AF1874" s="47" t="s">
        <v>3703</v>
      </c>
      <c r="AG1874" t="str">
        <f t="shared" si="59"/>
        <v>ADA FOTO</v>
      </c>
    </row>
    <row r="1875" spans="1:33" ht="15.75" hidden="1" customHeight="1" thickBot="1">
      <c r="A1875" t="str">
        <f t="shared" si="58"/>
        <v>060231017616000</v>
      </c>
      <c r="B1875" s="41">
        <v>1869</v>
      </c>
      <c r="C1875" s="42" t="s">
        <v>3805</v>
      </c>
      <c r="D1875" s="7" t="s">
        <v>174</v>
      </c>
      <c r="E1875" s="41">
        <v>24</v>
      </c>
      <c r="F1875" s="43">
        <v>3600</v>
      </c>
      <c r="G1875" s="44">
        <v>24</v>
      </c>
      <c r="H1875" s="43">
        <v>2700</v>
      </c>
      <c r="I1875" s="43">
        <v>64800</v>
      </c>
      <c r="J1875" s="45">
        <v>64800</v>
      </c>
      <c r="K1875" s="43">
        <v>60400</v>
      </c>
      <c r="L1875" s="41">
        <v>107.28</v>
      </c>
      <c r="M1875" s="11" t="s">
        <v>3707</v>
      </c>
      <c r="N1875" s="41">
        <v>0</v>
      </c>
      <c r="O1875" s="42"/>
      <c r="P1875" s="43">
        <v>71304</v>
      </c>
      <c r="Q1875" s="41" t="s">
        <v>3700</v>
      </c>
      <c r="R1875" s="43">
        <v>-60400</v>
      </c>
      <c r="S1875" s="41">
        <v>0</v>
      </c>
      <c r="T1875" s="7" t="s">
        <v>3701</v>
      </c>
      <c r="U1875" s="46" t="s">
        <v>3702</v>
      </c>
      <c r="V1875" s="41">
        <v>77.83</v>
      </c>
      <c r="W1875" s="12">
        <v>45784</v>
      </c>
      <c r="X1875" s="12">
        <v>45730</v>
      </c>
      <c r="Y1875" s="47">
        <v>32480</v>
      </c>
      <c r="Z1875" s="42"/>
      <c r="AA1875" s="14">
        <v>45785</v>
      </c>
      <c r="AB1875" s="67" t="s">
        <v>84</v>
      </c>
      <c r="AC1875" s="47">
        <v>27</v>
      </c>
      <c r="AD1875" s="47" t="s">
        <v>133</v>
      </c>
      <c r="AE1875" s="13">
        <v>1017616000</v>
      </c>
      <c r="AF1875" s="47" t="s">
        <v>3703</v>
      </c>
      <c r="AG1875" t="str">
        <f t="shared" si="59"/>
        <v>ADA FOTO</v>
      </c>
    </row>
    <row r="1876" spans="1:33" ht="15.75" hidden="1" customHeight="1" thickBot="1">
      <c r="A1876" t="str">
        <f t="shared" si="58"/>
        <v>060231083898000</v>
      </c>
      <c r="B1876" s="41">
        <v>1870</v>
      </c>
      <c r="C1876" s="42" t="s">
        <v>3806</v>
      </c>
      <c r="D1876" s="7" t="s">
        <v>322</v>
      </c>
      <c r="E1876" s="41">
        <v>30</v>
      </c>
      <c r="F1876" s="43">
        <v>6800</v>
      </c>
      <c r="G1876" s="44">
        <v>30</v>
      </c>
      <c r="H1876" s="43">
        <v>6000</v>
      </c>
      <c r="I1876" s="43">
        <v>180000</v>
      </c>
      <c r="J1876" s="48">
        <v>180000</v>
      </c>
      <c r="K1876" s="49">
        <v>171100</v>
      </c>
      <c r="L1876" s="41">
        <v>105.2</v>
      </c>
      <c r="M1876" s="11" t="s">
        <v>3707</v>
      </c>
      <c r="N1876" s="41">
        <v>0</v>
      </c>
      <c r="O1876" s="42"/>
      <c r="P1876" s="43">
        <v>173520</v>
      </c>
      <c r="Q1876" s="41" t="s">
        <v>3700</v>
      </c>
      <c r="R1876" s="43">
        <v>-171100</v>
      </c>
      <c r="S1876" s="41">
        <v>0</v>
      </c>
      <c r="T1876" s="7" t="s">
        <v>3701</v>
      </c>
      <c r="U1876" s="46" t="s">
        <v>3711</v>
      </c>
      <c r="V1876" s="41">
        <v>1.8</v>
      </c>
      <c r="W1876" s="12">
        <v>45784</v>
      </c>
      <c r="X1876" s="12">
        <v>45680</v>
      </c>
      <c r="Y1876" s="47">
        <v>21439</v>
      </c>
      <c r="Z1876" s="42"/>
      <c r="AA1876" s="14">
        <v>45785</v>
      </c>
      <c r="AB1876" s="67" t="s">
        <v>84</v>
      </c>
      <c r="AC1876" s="47">
        <v>27</v>
      </c>
      <c r="AD1876" s="47" t="s">
        <v>133</v>
      </c>
      <c r="AE1876" s="13">
        <v>1083898000</v>
      </c>
      <c r="AF1876" s="47" t="s">
        <v>3703</v>
      </c>
      <c r="AG1876" t="str">
        <f t="shared" si="59"/>
        <v>ADA FOTO</v>
      </c>
    </row>
    <row r="1877" spans="1:33" ht="15.75" hidden="1" customHeight="1" thickBot="1">
      <c r="A1877" t="str">
        <f t="shared" si="58"/>
        <v>060241114756000</v>
      </c>
      <c r="B1877" s="41">
        <v>1871</v>
      </c>
      <c r="C1877" s="42" t="s">
        <v>3698</v>
      </c>
      <c r="D1877" s="7" t="s">
        <v>418</v>
      </c>
      <c r="E1877" s="41">
        <v>8</v>
      </c>
      <c r="F1877" s="43">
        <v>35900</v>
      </c>
      <c r="G1877" s="44">
        <v>8</v>
      </c>
      <c r="H1877" s="43">
        <v>35375</v>
      </c>
      <c r="I1877" s="43">
        <v>283000</v>
      </c>
      <c r="J1877" s="45">
        <v>283000</v>
      </c>
      <c r="K1877" s="43">
        <v>288000</v>
      </c>
      <c r="L1877" s="41">
        <v>98.26</v>
      </c>
      <c r="M1877" s="11" t="s">
        <v>3699</v>
      </c>
      <c r="N1877" s="41">
        <v>0</v>
      </c>
      <c r="O1877" s="42"/>
      <c r="P1877" s="43">
        <v>277032</v>
      </c>
      <c r="Q1877" s="41" t="s">
        <v>3700</v>
      </c>
      <c r="R1877" s="43">
        <v>-288000</v>
      </c>
      <c r="S1877" s="41">
        <v>0</v>
      </c>
      <c r="T1877" s="7" t="s">
        <v>3701</v>
      </c>
      <c r="U1877" s="46" t="s">
        <v>3702</v>
      </c>
      <c r="V1877" s="41">
        <v>12.47</v>
      </c>
      <c r="W1877" s="12">
        <v>45784</v>
      </c>
      <c r="X1877" s="12">
        <v>45744</v>
      </c>
      <c r="Y1877" s="47">
        <v>34088</v>
      </c>
      <c r="Z1877" s="42"/>
      <c r="AA1877" s="14">
        <v>45785</v>
      </c>
      <c r="AB1877" s="67" t="s">
        <v>92</v>
      </c>
      <c r="AC1877" s="47">
        <v>11</v>
      </c>
      <c r="AD1877" s="47" t="s">
        <v>133</v>
      </c>
      <c r="AE1877" s="13">
        <v>1114756000</v>
      </c>
      <c r="AF1877" s="47" t="s">
        <v>3703</v>
      </c>
      <c r="AG1877" t="str">
        <f t="shared" si="59"/>
        <v>ADA FOTO</v>
      </c>
    </row>
    <row r="1878" spans="1:33" ht="15.75" hidden="1" customHeight="1" thickBot="1">
      <c r="A1878" t="str">
        <f t="shared" si="58"/>
        <v>060241120170000</v>
      </c>
      <c r="B1878" s="41">
        <v>1872</v>
      </c>
      <c r="C1878" s="42" t="s">
        <v>3704</v>
      </c>
      <c r="D1878" s="7" t="s">
        <v>430</v>
      </c>
      <c r="E1878" s="41">
        <v>12</v>
      </c>
      <c r="F1878" s="43">
        <v>16200</v>
      </c>
      <c r="G1878" s="44">
        <v>12</v>
      </c>
      <c r="H1878" s="43">
        <v>16000</v>
      </c>
      <c r="I1878" s="43">
        <v>192000</v>
      </c>
      <c r="J1878" s="48">
        <v>192000</v>
      </c>
      <c r="K1878" s="49">
        <v>192300</v>
      </c>
      <c r="L1878" s="41">
        <v>99.84</v>
      </c>
      <c r="M1878" s="11" t="s">
        <v>3699</v>
      </c>
      <c r="N1878" s="41">
        <v>0</v>
      </c>
      <c r="O1878" s="42"/>
      <c r="P1878" s="43">
        <v>186240</v>
      </c>
      <c r="Q1878" s="41" t="s">
        <v>3700</v>
      </c>
      <c r="R1878" s="43">
        <v>-192300</v>
      </c>
      <c r="S1878" s="41">
        <v>0</v>
      </c>
      <c r="T1878" s="7" t="s">
        <v>3701</v>
      </c>
      <c r="U1878" s="46" t="s">
        <v>3702</v>
      </c>
      <c r="V1878" s="50">
        <v>4.9400000000000004</v>
      </c>
      <c r="W1878" s="12">
        <v>45785</v>
      </c>
      <c r="X1878" s="12">
        <v>45744</v>
      </c>
      <c r="Y1878" s="47">
        <v>34088</v>
      </c>
      <c r="Z1878" s="42"/>
      <c r="AA1878" s="14">
        <v>45785</v>
      </c>
      <c r="AB1878" s="67" t="s">
        <v>92</v>
      </c>
      <c r="AC1878" s="47">
        <v>11</v>
      </c>
      <c r="AD1878" s="47" t="s">
        <v>133</v>
      </c>
      <c r="AE1878" s="13">
        <v>1120170000</v>
      </c>
      <c r="AF1878" s="47" t="s">
        <v>3703</v>
      </c>
      <c r="AG1878" t="str">
        <f t="shared" si="59"/>
        <v>ADA FOTO</v>
      </c>
    </row>
    <row r="1879" spans="1:33" ht="15.75" hidden="1" customHeight="1" thickBot="1">
      <c r="A1879" t="str">
        <f t="shared" si="58"/>
        <v>060241121051000</v>
      </c>
      <c r="B1879" s="41">
        <v>1873</v>
      </c>
      <c r="C1879" s="42" t="s">
        <v>3706</v>
      </c>
      <c r="D1879" s="7" t="s">
        <v>436</v>
      </c>
      <c r="E1879" s="41">
        <v>12</v>
      </c>
      <c r="F1879" s="43">
        <v>8700</v>
      </c>
      <c r="G1879" s="44">
        <v>12</v>
      </c>
      <c r="H1879" s="43">
        <v>8400</v>
      </c>
      <c r="I1879" s="43">
        <v>100800</v>
      </c>
      <c r="J1879" s="45">
        <v>100800</v>
      </c>
      <c r="K1879" s="43">
        <v>91000</v>
      </c>
      <c r="L1879" s="41">
        <v>110.77</v>
      </c>
      <c r="M1879" s="11" t="s">
        <v>3707</v>
      </c>
      <c r="N1879" s="41">
        <v>0</v>
      </c>
      <c r="O1879" s="42"/>
      <c r="P1879" s="43">
        <v>97248</v>
      </c>
      <c r="Q1879" s="41" t="s">
        <v>3700</v>
      </c>
      <c r="R1879" s="43">
        <v>-91000</v>
      </c>
      <c r="S1879" s="41">
        <v>0</v>
      </c>
      <c r="T1879" s="7" t="s">
        <v>3701</v>
      </c>
      <c r="U1879" s="46" t="s">
        <v>3702</v>
      </c>
      <c r="V1879" s="41">
        <v>2.68</v>
      </c>
      <c r="W1879" s="12">
        <v>45779</v>
      </c>
      <c r="X1879" s="12">
        <v>45731</v>
      </c>
      <c r="Y1879" s="47">
        <v>30860</v>
      </c>
      <c r="Z1879" s="42"/>
      <c r="AA1879" s="14">
        <v>45785</v>
      </c>
      <c r="AB1879" s="67" t="s">
        <v>92</v>
      </c>
      <c r="AC1879" s="47">
        <v>11</v>
      </c>
      <c r="AD1879" s="47" t="s">
        <v>133</v>
      </c>
      <c r="AE1879" s="13">
        <v>1121051000</v>
      </c>
      <c r="AF1879" s="47" t="s">
        <v>3703</v>
      </c>
      <c r="AG1879" t="str">
        <f t="shared" si="59"/>
        <v>ADA FOTO</v>
      </c>
    </row>
    <row r="1880" spans="1:33" ht="15.75" hidden="1" customHeight="1" thickBot="1">
      <c r="A1880" t="str">
        <f t="shared" si="58"/>
        <v>060241071606000</v>
      </c>
      <c r="B1880" s="41">
        <v>1874</v>
      </c>
      <c r="C1880" s="42" t="s">
        <v>3708</v>
      </c>
      <c r="D1880" s="7" t="s">
        <v>268</v>
      </c>
      <c r="E1880" s="41">
        <v>9</v>
      </c>
      <c r="F1880" s="43">
        <v>17200</v>
      </c>
      <c r="G1880" s="44">
        <v>9</v>
      </c>
      <c r="H1880" s="43">
        <v>16750</v>
      </c>
      <c r="I1880" s="43">
        <v>150750</v>
      </c>
      <c r="J1880" s="45">
        <v>150750</v>
      </c>
      <c r="K1880" s="43">
        <v>152100</v>
      </c>
      <c r="L1880" s="41">
        <v>99.11</v>
      </c>
      <c r="M1880" s="11" t="s">
        <v>3699</v>
      </c>
      <c r="N1880" s="41">
        <v>0</v>
      </c>
      <c r="O1880" s="42"/>
      <c r="P1880" s="43">
        <v>148410</v>
      </c>
      <c r="Q1880" s="41" t="s">
        <v>3700</v>
      </c>
      <c r="R1880" s="43">
        <v>-152100</v>
      </c>
      <c r="S1880" s="41">
        <v>0</v>
      </c>
      <c r="T1880" s="7" t="s">
        <v>3701</v>
      </c>
      <c r="U1880" s="46" t="s">
        <v>3702</v>
      </c>
      <c r="V1880" s="41">
        <v>7.59</v>
      </c>
      <c r="W1880" s="12">
        <v>45784</v>
      </c>
      <c r="X1880" s="12">
        <v>45744</v>
      </c>
      <c r="Y1880" s="47">
        <v>34088</v>
      </c>
      <c r="Z1880" s="42"/>
      <c r="AA1880" s="14">
        <v>45785</v>
      </c>
      <c r="AB1880" s="67" t="s">
        <v>92</v>
      </c>
      <c r="AC1880" s="47">
        <v>11</v>
      </c>
      <c r="AD1880" s="47" t="s">
        <v>133</v>
      </c>
      <c r="AE1880" s="13">
        <v>1071606000</v>
      </c>
      <c r="AF1880" s="47" t="s">
        <v>3703</v>
      </c>
      <c r="AG1880" t="str">
        <f t="shared" si="59"/>
        <v>ADA FOTO</v>
      </c>
    </row>
    <row r="1881" spans="1:33" ht="15.75" hidden="1" customHeight="1" thickBot="1">
      <c r="A1881" t="str">
        <f t="shared" si="58"/>
        <v>060241064670000</v>
      </c>
      <c r="B1881" s="41">
        <v>1875</v>
      </c>
      <c r="C1881" s="42" t="s">
        <v>3709</v>
      </c>
      <c r="D1881" s="7" t="s">
        <v>244</v>
      </c>
      <c r="E1881" s="41">
        <v>16</v>
      </c>
      <c r="F1881" s="43">
        <v>17500</v>
      </c>
      <c r="G1881" s="44">
        <v>16</v>
      </c>
      <c r="H1881" s="43">
        <v>16750</v>
      </c>
      <c r="I1881" s="43">
        <v>268000</v>
      </c>
      <c r="J1881" s="48">
        <v>268000</v>
      </c>
      <c r="K1881" s="43">
        <v>266500</v>
      </c>
      <c r="L1881" s="41">
        <v>100.56</v>
      </c>
      <c r="M1881" s="11" t="s">
        <v>3707</v>
      </c>
      <c r="N1881" s="41">
        <v>0</v>
      </c>
      <c r="O1881" s="42"/>
      <c r="P1881" s="43">
        <v>265200</v>
      </c>
      <c r="Q1881" s="41" t="s">
        <v>3700</v>
      </c>
      <c r="R1881" s="43">
        <v>-266500</v>
      </c>
      <c r="S1881" s="41">
        <v>0</v>
      </c>
      <c r="T1881" s="7" t="s">
        <v>3701</v>
      </c>
      <c r="U1881" s="46" t="s">
        <v>3702</v>
      </c>
      <c r="V1881" s="41">
        <v>6.39</v>
      </c>
      <c r="W1881" s="12">
        <v>45784</v>
      </c>
      <c r="X1881" s="12">
        <v>45766</v>
      </c>
      <c r="Y1881" s="47">
        <v>34088</v>
      </c>
      <c r="Z1881" s="42"/>
      <c r="AA1881" s="14">
        <v>45785</v>
      </c>
      <c r="AB1881" s="67" t="s">
        <v>92</v>
      </c>
      <c r="AC1881" s="47">
        <v>11</v>
      </c>
      <c r="AD1881" s="47" t="s">
        <v>133</v>
      </c>
      <c r="AE1881" s="13">
        <v>1064670000</v>
      </c>
      <c r="AF1881" s="47" t="s">
        <v>3703</v>
      </c>
      <c r="AG1881" t="str">
        <f t="shared" si="59"/>
        <v>ADA FOTO</v>
      </c>
    </row>
    <row r="1882" spans="1:33" ht="15.75" hidden="1" customHeight="1" thickBot="1">
      <c r="A1882" t="str">
        <f t="shared" si="58"/>
        <v>060241032759000</v>
      </c>
      <c r="B1882" s="41">
        <v>1876</v>
      </c>
      <c r="C1882" s="42" t="s">
        <v>3710</v>
      </c>
      <c r="D1882" s="7" t="s">
        <v>3539</v>
      </c>
      <c r="E1882" s="41">
        <v>8</v>
      </c>
      <c r="F1882" s="43">
        <v>8500</v>
      </c>
      <c r="G1882" s="44">
        <v>8</v>
      </c>
      <c r="H1882" s="43">
        <v>8400</v>
      </c>
      <c r="I1882" s="43">
        <v>67200</v>
      </c>
      <c r="J1882" s="45">
        <v>67200</v>
      </c>
      <c r="K1882" s="43">
        <v>69600</v>
      </c>
      <c r="L1882" s="41">
        <v>96.55</v>
      </c>
      <c r="M1882" s="11" t="s">
        <v>3699</v>
      </c>
      <c r="N1882" s="41">
        <v>0</v>
      </c>
      <c r="O1882" s="42"/>
      <c r="P1882" s="43">
        <v>68848</v>
      </c>
      <c r="Q1882" s="41" t="s">
        <v>3700</v>
      </c>
      <c r="R1882" s="43">
        <v>-69600</v>
      </c>
      <c r="S1882" s="41">
        <v>0</v>
      </c>
      <c r="T1882" s="7" t="s">
        <v>3701</v>
      </c>
      <c r="U1882" s="46" t="s">
        <v>3711</v>
      </c>
      <c r="V1882" s="41">
        <v>0.73</v>
      </c>
      <c r="W1882" s="12">
        <v>45762</v>
      </c>
      <c r="X1882" s="12">
        <v>45742</v>
      </c>
      <c r="Y1882" s="47">
        <v>41896</v>
      </c>
      <c r="Z1882" s="42"/>
      <c r="AA1882" s="14">
        <v>45785</v>
      </c>
      <c r="AB1882" s="67" t="s">
        <v>92</v>
      </c>
      <c r="AC1882" s="47">
        <v>11</v>
      </c>
      <c r="AD1882" s="47" t="s">
        <v>133</v>
      </c>
      <c r="AE1882" s="13">
        <v>1032759000</v>
      </c>
      <c r="AF1882" s="47" t="s">
        <v>3703</v>
      </c>
      <c r="AG1882" t="str">
        <f t="shared" si="59"/>
        <v>ADA FOTO</v>
      </c>
    </row>
    <row r="1883" spans="1:33" ht="15.75" hidden="1" customHeight="1" thickBot="1">
      <c r="A1883" t="str">
        <f t="shared" si="58"/>
        <v>060241016172000</v>
      </c>
      <c r="B1883" s="41">
        <v>1877</v>
      </c>
      <c r="C1883" s="42" t="s">
        <v>3712</v>
      </c>
      <c r="D1883" s="7" t="s">
        <v>168</v>
      </c>
      <c r="E1883" s="41">
        <v>12</v>
      </c>
      <c r="F1883" s="43">
        <v>23400</v>
      </c>
      <c r="G1883" s="44">
        <v>12</v>
      </c>
      <c r="H1883" s="43">
        <v>21700</v>
      </c>
      <c r="I1883" s="43">
        <v>260400</v>
      </c>
      <c r="J1883" s="48">
        <v>260400</v>
      </c>
      <c r="K1883" s="49">
        <v>260400</v>
      </c>
      <c r="L1883" s="41">
        <v>100</v>
      </c>
      <c r="M1883" s="11" t="s">
        <v>3705</v>
      </c>
      <c r="N1883" s="41">
        <v>0</v>
      </c>
      <c r="O1883" s="42"/>
      <c r="P1883" s="43">
        <v>247368</v>
      </c>
      <c r="Q1883" s="41" t="s">
        <v>3700</v>
      </c>
      <c r="R1883" s="43">
        <v>-260400</v>
      </c>
      <c r="S1883" s="41">
        <v>0</v>
      </c>
      <c r="T1883" s="7" t="s">
        <v>3701</v>
      </c>
      <c r="U1883" s="46" t="s">
        <v>3702</v>
      </c>
      <c r="V1883" s="41">
        <v>5.22</v>
      </c>
      <c r="W1883" s="12">
        <v>45784</v>
      </c>
      <c r="X1883" s="12">
        <v>45777</v>
      </c>
      <c r="Y1883" s="47">
        <v>38824</v>
      </c>
      <c r="Z1883" s="42"/>
      <c r="AA1883" s="14">
        <v>45785</v>
      </c>
      <c r="AB1883" s="67" t="s">
        <v>92</v>
      </c>
      <c r="AC1883" s="47">
        <v>11</v>
      </c>
      <c r="AD1883" s="47" t="s">
        <v>133</v>
      </c>
      <c r="AE1883" s="13">
        <v>1016172000</v>
      </c>
      <c r="AF1883" s="47" t="s">
        <v>3703</v>
      </c>
      <c r="AG1883" t="str">
        <f t="shared" si="59"/>
        <v>ADA FOTO</v>
      </c>
    </row>
    <row r="1884" spans="1:33" ht="15.75" hidden="1" customHeight="1" thickBot="1">
      <c r="A1884" t="str">
        <f t="shared" si="58"/>
        <v>060241071008000</v>
      </c>
      <c r="B1884" s="41">
        <v>1878</v>
      </c>
      <c r="C1884" s="42" t="s">
        <v>3713</v>
      </c>
      <c r="D1884" s="7" t="s">
        <v>262</v>
      </c>
      <c r="E1884" s="41">
        <v>12</v>
      </c>
      <c r="F1884" s="43">
        <v>8600</v>
      </c>
      <c r="G1884" s="44">
        <v>12</v>
      </c>
      <c r="H1884" s="43">
        <v>8400</v>
      </c>
      <c r="I1884" s="43">
        <v>100800</v>
      </c>
      <c r="J1884" s="48">
        <v>100800</v>
      </c>
      <c r="K1884" s="43">
        <v>101000</v>
      </c>
      <c r="L1884" s="41">
        <v>99.8</v>
      </c>
      <c r="M1884" s="11" t="s">
        <v>3699</v>
      </c>
      <c r="N1884" s="41">
        <v>0</v>
      </c>
      <c r="O1884" s="42"/>
      <c r="P1884" s="43">
        <v>96876</v>
      </c>
      <c r="Q1884" s="41" t="s">
        <v>3700</v>
      </c>
      <c r="R1884" s="43">
        <v>-101000</v>
      </c>
      <c r="S1884" s="41">
        <v>0</v>
      </c>
      <c r="T1884" s="7" t="s">
        <v>3701</v>
      </c>
      <c r="U1884" s="46" t="s">
        <v>3702</v>
      </c>
      <c r="V1884" s="41">
        <v>5.16</v>
      </c>
      <c r="W1884" s="12">
        <v>45780</v>
      </c>
      <c r="X1884" s="12">
        <v>45728</v>
      </c>
      <c r="Y1884" s="47">
        <v>21046</v>
      </c>
      <c r="Z1884" s="42"/>
      <c r="AA1884" s="14">
        <v>45785</v>
      </c>
      <c r="AB1884" s="67" t="s">
        <v>92</v>
      </c>
      <c r="AC1884" s="47">
        <v>11</v>
      </c>
      <c r="AD1884" s="47" t="s">
        <v>133</v>
      </c>
      <c r="AE1884" s="13">
        <v>1071008000</v>
      </c>
      <c r="AF1884" s="47" t="s">
        <v>3703</v>
      </c>
      <c r="AG1884" t="str">
        <f t="shared" si="59"/>
        <v>ADA FOTO</v>
      </c>
    </row>
    <row r="1885" spans="1:33" ht="15.75" hidden="1" customHeight="1" thickBot="1">
      <c r="A1885" t="str">
        <f t="shared" si="58"/>
        <v>060241072194000</v>
      </c>
      <c r="B1885" s="41">
        <v>1879</v>
      </c>
      <c r="C1885" s="42" t="s">
        <v>3714</v>
      </c>
      <c r="D1885" s="7" t="s">
        <v>274</v>
      </c>
      <c r="E1885" s="41">
        <v>24</v>
      </c>
      <c r="F1885" s="43">
        <v>9300</v>
      </c>
      <c r="G1885" s="44">
        <v>0</v>
      </c>
      <c r="H1885" s="43">
        <v>0</v>
      </c>
      <c r="I1885" s="43">
        <v>223200</v>
      </c>
      <c r="J1885" s="45">
        <v>223200</v>
      </c>
      <c r="K1885" s="43">
        <v>167000</v>
      </c>
      <c r="L1885" s="41">
        <v>133.65</v>
      </c>
      <c r="M1885" s="11" t="s">
        <v>3707</v>
      </c>
      <c r="N1885" s="41">
        <v>0</v>
      </c>
      <c r="O1885" s="42"/>
      <c r="P1885" s="43">
        <v>153936</v>
      </c>
      <c r="Q1885" s="41" t="s">
        <v>3700</v>
      </c>
      <c r="R1885" s="43">
        <v>-167000</v>
      </c>
      <c r="S1885" s="41">
        <v>0</v>
      </c>
      <c r="T1885" s="7" t="s">
        <v>3701</v>
      </c>
      <c r="U1885" s="46" t="s">
        <v>3702</v>
      </c>
      <c r="V1885" s="41">
        <v>3.01</v>
      </c>
      <c r="W1885" s="12">
        <v>45783</v>
      </c>
      <c r="X1885" s="12">
        <v>45743</v>
      </c>
      <c r="Y1885" s="47">
        <v>33507</v>
      </c>
      <c r="Z1885" s="42"/>
      <c r="AA1885" s="14">
        <v>45785</v>
      </c>
      <c r="AB1885" s="67" t="s">
        <v>92</v>
      </c>
      <c r="AC1885" s="47">
        <v>11</v>
      </c>
      <c r="AD1885" s="47" t="s">
        <v>133</v>
      </c>
      <c r="AE1885" s="13">
        <v>1072194000</v>
      </c>
      <c r="AF1885" s="47" t="s">
        <v>3703</v>
      </c>
      <c r="AG1885" t="str">
        <f t="shared" si="59"/>
        <v>ADA FOTO</v>
      </c>
    </row>
    <row r="1886" spans="1:33" ht="15.75" hidden="1" customHeight="1" thickBot="1">
      <c r="A1886" t="str">
        <f t="shared" si="58"/>
        <v>060241064680000</v>
      </c>
      <c r="B1886" s="41">
        <v>1880</v>
      </c>
      <c r="C1886" s="42" t="s">
        <v>3715</v>
      </c>
      <c r="D1886" s="7" t="s">
        <v>3716</v>
      </c>
      <c r="E1886" s="41">
        <v>28</v>
      </c>
      <c r="F1886" s="43">
        <v>8400</v>
      </c>
      <c r="G1886" s="44">
        <v>28</v>
      </c>
      <c r="H1886" s="43">
        <v>8350</v>
      </c>
      <c r="I1886" s="43">
        <v>233800</v>
      </c>
      <c r="J1886" s="45">
        <v>233800</v>
      </c>
      <c r="K1886" s="43">
        <v>233600</v>
      </c>
      <c r="L1886" s="41">
        <v>100.09</v>
      </c>
      <c r="M1886" s="11" t="s">
        <v>3707</v>
      </c>
      <c r="N1886" s="41">
        <v>0</v>
      </c>
      <c r="O1886" s="42"/>
      <c r="P1886" s="43">
        <v>266168</v>
      </c>
      <c r="Q1886" s="41" t="s">
        <v>3700</v>
      </c>
      <c r="R1886" s="43">
        <v>-233600</v>
      </c>
      <c r="S1886" s="41">
        <v>0</v>
      </c>
      <c r="T1886" s="7" t="s">
        <v>3701</v>
      </c>
      <c r="U1886" s="46" t="s">
        <v>3702</v>
      </c>
      <c r="V1886" s="50">
        <v>51.24</v>
      </c>
      <c r="W1886" s="12">
        <v>45784</v>
      </c>
      <c r="X1886" s="12">
        <v>45744</v>
      </c>
      <c r="Y1886" s="47">
        <v>34088</v>
      </c>
      <c r="Z1886" s="42" t="s">
        <v>3824</v>
      </c>
      <c r="AA1886" s="14">
        <v>45785</v>
      </c>
      <c r="AB1886" s="67" t="s">
        <v>92</v>
      </c>
      <c r="AC1886" s="47">
        <v>11</v>
      </c>
      <c r="AD1886" s="47" t="s">
        <v>133</v>
      </c>
      <c r="AE1886" s="13">
        <v>1064680000</v>
      </c>
      <c r="AF1886" s="47" t="s">
        <v>3703</v>
      </c>
      <c r="AG1886" t="str">
        <f t="shared" si="59"/>
        <v>ADA FOTO</v>
      </c>
    </row>
    <row r="1887" spans="1:33" ht="15.75" hidden="1" customHeight="1" thickBot="1">
      <c r="A1887" t="str">
        <f t="shared" si="58"/>
        <v>060241083138000</v>
      </c>
      <c r="B1887" s="41">
        <v>1881</v>
      </c>
      <c r="C1887" s="42" t="s">
        <v>3717</v>
      </c>
      <c r="D1887" s="7" t="s">
        <v>2544</v>
      </c>
      <c r="E1887" s="41">
        <v>12</v>
      </c>
      <c r="F1887" s="43">
        <v>33500</v>
      </c>
      <c r="G1887" s="44">
        <v>0</v>
      </c>
      <c r="H1887" s="43">
        <v>0</v>
      </c>
      <c r="I1887" s="43">
        <v>402000</v>
      </c>
      <c r="J1887" s="45">
        <v>402000</v>
      </c>
      <c r="K1887" s="43">
        <v>417600</v>
      </c>
      <c r="L1887" s="41">
        <v>96.26</v>
      </c>
      <c r="M1887" s="11" t="s">
        <v>3699</v>
      </c>
      <c r="N1887" s="41">
        <v>0</v>
      </c>
      <c r="O1887" s="42"/>
      <c r="P1887" s="43">
        <v>452964</v>
      </c>
      <c r="Q1887" s="41" t="s">
        <v>3700</v>
      </c>
      <c r="R1887" s="43">
        <v>-417600</v>
      </c>
      <c r="S1887" s="41">
        <v>0</v>
      </c>
      <c r="T1887" s="7" t="s">
        <v>3701</v>
      </c>
      <c r="U1887" s="46" t="s">
        <v>3702</v>
      </c>
      <c r="V1887" s="41">
        <v>0.96</v>
      </c>
      <c r="W1887" s="12">
        <v>45782</v>
      </c>
      <c r="X1887" s="12">
        <v>45771</v>
      </c>
      <c r="Y1887" s="47">
        <v>39708</v>
      </c>
      <c r="Z1887" s="42">
        <v>0</v>
      </c>
      <c r="AA1887" s="14">
        <v>45785</v>
      </c>
      <c r="AB1887" s="67" t="s">
        <v>92</v>
      </c>
      <c r="AC1887" s="47">
        <v>14</v>
      </c>
      <c r="AD1887" s="47" t="s">
        <v>133</v>
      </c>
      <c r="AE1887" s="13">
        <v>1083138000</v>
      </c>
      <c r="AF1887" s="47" t="s">
        <v>3703</v>
      </c>
      <c r="AG1887" t="str">
        <f t="shared" si="59"/>
        <v>ADA FOTO</v>
      </c>
    </row>
    <row r="1888" spans="1:33" ht="15.75" hidden="1" customHeight="1" thickBot="1">
      <c r="A1888" t="str">
        <f t="shared" si="58"/>
        <v>060241068899000</v>
      </c>
      <c r="B1888" s="41">
        <v>1882</v>
      </c>
      <c r="C1888" s="42" t="s">
        <v>3718</v>
      </c>
      <c r="D1888" s="7" t="s">
        <v>2519</v>
      </c>
      <c r="E1888" s="41">
        <v>60</v>
      </c>
      <c r="F1888" s="43">
        <v>4500</v>
      </c>
      <c r="G1888" s="44">
        <v>60</v>
      </c>
      <c r="H1888" s="43">
        <v>4375</v>
      </c>
      <c r="I1888" s="43">
        <v>262500</v>
      </c>
      <c r="J1888" s="48">
        <v>262500</v>
      </c>
      <c r="K1888" s="43">
        <v>270000</v>
      </c>
      <c r="L1888" s="41">
        <v>97.22</v>
      </c>
      <c r="M1888" s="11" t="s">
        <v>3699</v>
      </c>
      <c r="N1888" s="41">
        <v>0</v>
      </c>
      <c r="O1888" s="42"/>
      <c r="P1888" s="43">
        <v>261240</v>
      </c>
      <c r="Q1888" s="41" t="s">
        <v>3700</v>
      </c>
      <c r="R1888" s="43">
        <v>-270000</v>
      </c>
      <c r="S1888" s="41">
        <v>0</v>
      </c>
      <c r="T1888" s="7" t="s">
        <v>3701</v>
      </c>
      <c r="U1888" s="46" t="s">
        <v>3702</v>
      </c>
      <c r="V1888" s="41">
        <v>0.72</v>
      </c>
      <c r="W1888" s="12">
        <v>45758</v>
      </c>
      <c r="X1888" s="12">
        <v>45572</v>
      </c>
      <c r="Y1888" s="47">
        <v>21762</v>
      </c>
      <c r="Z1888" s="42" t="s">
        <v>3825</v>
      </c>
      <c r="AA1888" s="14" t="s">
        <v>3826</v>
      </c>
      <c r="AB1888" s="67" t="s">
        <v>92</v>
      </c>
      <c r="AC1888" s="47">
        <v>14</v>
      </c>
      <c r="AD1888" s="47" t="s">
        <v>133</v>
      </c>
      <c r="AE1888" s="13">
        <v>1068899000</v>
      </c>
      <c r="AF1888" s="47" t="s">
        <v>3703</v>
      </c>
      <c r="AG1888" t="str">
        <f t="shared" si="59"/>
        <v>ADA FOTO</v>
      </c>
    </row>
    <row r="1889" spans="1:33" ht="15.75" hidden="1" customHeight="1" thickBot="1">
      <c r="A1889" t="str">
        <f t="shared" si="58"/>
        <v>060241077650000</v>
      </c>
      <c r="B1889" s="41">
        <v>1883</v>
      </c>
      <c r="C1889" s="42" t="s">
        <v>3719</v>
      </c>
      <c r="D1889" s="7" t="s">
        <v>2534</v>
      </c>
      <c r="E1889" s="41">
        <v>60</v>
      </c>
      <c r="F1889" s="43">
        <v>975</v>
      </c>
      <c r="G1889" s="44">
        <v>60</v>
      </c>
      <c r="H1889" s="41">
        <v>833</v>
      </c>
      <c r="I1889" s="43">
        <v>49980</v>
      </c>
      <c r="J1889" s="48">
        <v>49980</v>
      </c>
      <c r="K1889" s="43">
        <v>50000</v>
      </c>
      <c r="L1889" s="41">
        <v>99.96</v>
      </c>
      <c r="M1889" s="11" t="s">
        <v>3699</v>
      </c>
      <c r="N1889" s="41">
        <v>0</v>
      </c>
      <c r="O1889" s="42"/>
      <c r="P1889" s="43">
        <v>48000</v>
      </c>
      <c r="Q1889" s="41" t="s">
        <v>3700</v>
      </c>
      <c r="R1889" s="43">
        <v>-50000</v>
      </c>
      <c r="S1889" s="41">
        <v>0</v>
      </c>
      <c r="T1889" s="7" t="s">
        <v>3701</v>
      </c>
      <c r="U1889" s="46" t="s">
        <v>3702</v>
      </c>
      <c r="V1889" s="41">
        <v>111.56</v>
      </c>
      <c r="W1889" s="12">
        <v>45785</v>
      </c>
      <c r="X1889" s="12">
        <v>45769</v>
      </c>
      <c r="Y1889" s="47">
        <v>30831</v>
      </c>
      <c r="Z1889" s="42">
        <v>0</v>
      </c>
      <c r="AA1889" s="14">
        <v>45785</v>
      </c>
      <c r="AB1889" s="67" t="s">
        <v>92</v>
      </c>
      <c r="AC1889" s="47">
        <v>14</v>
      </c>
      <c r="AD1889" s="47" t="s">
        <v>133</v>
      </c>
      <c r="AE1889" s="13">
        <v>1077650000</v>
      </c>
      <c r="AF1889" s="47" t="s">
        <v>3703</v>
      </c>
      <c r="AG1889" t="str">
        <f t="shared" si="59"/>
        <v>ADA FOTO</v>
      </c>
    </row>
    <row r="1890" spans="1:33" ht="15.75" hidden="1" customHeight="1" thickBot="1">
      <c r="A1890" t="str">
        <f t="shared" si="58"/>
        <v>060241089885000</v>
      </c>
      <c r="B1890" s="41">
        <v>1884</v>
      </c>
      <c r="C1890" s="42" t="s">
        <v>3720</v>
      </c>
      <c r="D1890" s="7" t="s">
        <v>2565</v>
      </c>
      <c r="E1890" s="41">
        <v>72</v>
      </c>
      <c r="F1890" s="43">
        <v>1000</v>
      </c>
      <c r="G1890" s="44">
        <v>72</v>
      </c>
      <c r="H1890" s="41">
        <v>816</v>
      </c>
      <c r="I1890" s="43">
        <v>58752</v>
      </c>
      <c r="J1890" s="48">
        <v>58752</v>
      </c>
      <c r="K1890" s="43">
        <v>55200</v>
      </c>
      <c r="L1890" s="41">
        <v>106.43</v>
      </c>
      <c r="M1890" s="11" t="s">
        <v>3707</v>
      </c>
      <c r="N1890" s="41">
        <v>0</v>
      </c>
      <c r="O1890" s="42"/>
      <c r="P1890" s="43">
        <v>55800</v>
      </c>
      <c r="Q1890" s="41" t="s">
        <v>3700</v>
      </c>
      <c r="R1890" s="43">
        <v>-55200</v>
      </c>
      <c r="S1890" s="41">
        <v>0</v>
      </c>
      <c r="T1890" s="7" t="s">
        <v>3701</v>
      </c>
      <c r="U1890" s="46" t="s">
        <v>3702</v>
      </c>
      <c r="V1890" s="41">
        <v>4.41</v>
      </c>
      <c r="W1890" s="12">
        <v>45777</v>
      </c>
      <c r="X1890" s="12">
        <v>45724</v>
      </c>
      <c r="Y1890" s="47">
        <v>30831</v>
      </c>
      <c r="Z1890" s="42">
        <v>0</v>
      </c>
      <c r="AA1890" s="14">
        <v>45785</v>
      </c>
      <c r="AB1890" s="67" t="s">
        <v>92</v>
      </c>
      <c r="AC1890" s="47">
        <v>14</v>
      </c>
      <c r="AD1890" s="47" t="s">
        <v>133</v>
      </c>
      <c r="AE1890" s="13">
        <v>1089885000</v>
      </c>
      <c r="AF1890" s="47" t="s">
        <v>3703</v>
      </c>
      <c r="AG1890" t="str">
        <f t="shared" si="59"/>
        <v>ADA FOTO</v>
      </c>
    </row>
    <row r="1891" spans="1:33" ht="15.75" hidden="1" customHeight="1" thickBot="1">
      <c r="A1891" t="str">
        <f t="shared" si="58"/>
        <v>060241028702000</v>
      </c>
      <c r="B1891" s="41">
        <v>1885</v>
      </c>
      <c r="C1891" s="42" t="s">
        <v>3721</v>
      </c>
      <c r="D1891" s="7" t="s">
        <v>3623</v>
      </c>
      <c r="E1891" s="41">
        <v>12</v>
      </c>
      <c r="F1891" s="43">
        <v>18500</v>
      </c>
      <c r="G1891" s="44">
        <v>12</v>
      </c>
      <c r="H1891" s="43">
        <v>15700</v>
      </c>
      <c r="I1891" s="43">
        <v>188400</v>
      </c>
      <c r="J1891" s="45">
        <v>188400</v>
      </c>
      <c r="K1891" s="43">
        <v>210900</v>
      </c>
      <c r="L1891" s="41">
        <v>89.33</v>
      </c>
      <c r="M1891" s="11" t="s">
        <v>3699</v>
      </c>
      <c r="N1891" s="41">
        <v>0</v>
      </c>
      <c r="O1891" s="42"/>
      <c r="P1891" s="43">
        <v>240000</v>
      </c>
      <c r="Q1891" s="41" t="s">
        <v>3700</v>
      </c>
      <c r="R1891" s="43">
        <v>-210900</v>
      </c>
      <c r="S1891" s="41">
        <v>0</v>
      </c>
      <c r="T1891" s="7" t="s">
        <v>3701</v>
      </c>
      <c r="U1891" s="46" t="s">
        <v>3702</v>
      </c>
      <c r="V1891" s="41">
        <v>0.28999999999999998</v>
      </c>
      <c r="W1891" s="12">
        <v>45781</v>
      </c>
      <c r="X1891" s="12">
        <v>45597</v>
      </c>
      <c r="Y1891" s="47">
        <v>36458</v>
      </c>
      <c r="Z1891" s="42">
        <v>0</v>
      </c>
      <c r="AA1891" s="14">
        <v>45785</v>
      </c>
      <c r="AB1891" s="67" t="s">
        <v>92</v>
      </c>
      <c r="AC1891" s="47">
        <v>14</v>
      </c>
      <c r="AD1891" s="47" t="s">
        <v>133</v>
      </c>
      <c r="AE1891" s="13">
        <v>1028702000</v>
      </c>
      <c r="AF1891" s="47" t="s">
        <v>3703</v>
      </c>
      <c r="AG1891" t="str">
        <f t="shared" si="59"/>
        <v>ADA FOTO</v>
      </c>
    </row>
    <row r="1892" spans="1:33" ht="15.75" hidden="1" customHeight="1" thickBot="1">
      <c r="A1892" t="str">
        <f t="shared" si="58"/>
        <v>060241089867000</v>
      </c>
      <c r="B1892" s="41">
        <v>1886</v>
      </c>
      <c r="C1892" s="42" t="s">
        <v>3722</v>
      </c>
      <c r="D1892" s="7" t="s">
        <v>3571</v>
      </c>
      <c r="E1892" s="41">
        <v>30</v>
      </c>
      <c r="F1892" s="43">
        <v>5000</v>
      </c>
      <c r="G1892" s="44">
        <v>30</v>
      </c>
      <c r="H1892" s="43">
        <v>4200</v>
      </c>
      <c r="I1892" s="43">
        <v>126000</v>
      </c>
      <c r="J1892" s="45">
        <v>126000</v>
      </c>
      <c r="K1892" s="43">
        <v>141800</v>
      </c>
      <c r="L1892" s="41">
        <v>88.86</v>
      </c>
      <c r="M1892" s="11" t="s">
        <v>3699</v>
      </c>
      <c r="N1892" s="41">
        <v>0</v>
      </c>
      <c r="O1892" s="42"/>
      <c r="P1892" s="43">
        <v>135450</v>
      </c>
      <c r="Q1892" s="41" t="s">
        <v>3700</v>
      </c>
      <c r="R1892" s="43">
        <v>-141800</v>
      </c>
      <c r="S1892" s="41">
        <v>0</v>
      </c>
      <c r="T1892" s="7" t="s">
        <v>3701</v>
      </c>
      <c r="U1892" s="46" t="s">
        <v>3711</v>
      </c>
      <c r="V1892" s="41">
        <v>2.1</v>
      </c>
      <c r="W1892" s="12">
        <v>45764</v>
      </c>
      <c r="X1892" s="12">
        <v>45741</v>
      </c>
      <c r="Y1892" s="47">
        <v>22377</v>
      </c>
      <c r="Z1892" s="42">
        <v>0</v>
      </c>
      <c r="AA1892" s="14">
        <v>45785</v>
      </c>
      <c r="AB1892" s="67" t="s">
        <v>92</v>
      </c>
      <c r="AC1892" s="47">
        <v>14</v>
      </c>
      <c r="AD1892" s="47" t="s">
        <v>133</v>
      </c>
      <c r="AE1892" s="13">
        <v>1089867000</v>
      </c>
      <c r="AF1892" s="47" t="s">
        <v>3703</v>
      </c>
      <c r="AG1892" t="str">
        <f t="shared" si="59"/>
        <v>ADA FOTO</v>
      </c>
    </row>
    <row r="1893" spans="1:33" ht="15.75" hidden="1" customHeight="1" thickBot="1">
      <c r="A1893" t="str">
        <f t="shared" si="58"/>
        <v>060241105042000</v>
      </c>
      <c r="B1893" s="41">
        <v>1887</v>
      </c>
      <c r="C1893" s="42" t="s">
        <v>3723</v>
      </c>
      <c r="D1893" s="7" t="s">
        <v>2570</v>
      </c>
      <c r="E1893" s="41">
        <v>21</v>
      </c>
      <c r="F1893" s="43">
        <v>5100</v>
      </c>
      <c r="G1893" s="44">
        <v>21</v>
      </c>
      <c r="H1893" s="43">
        <v>4314</v>
      </c>
      <c r="I1893" s="43">
        <v>90594</v>
      </c>
      <c r="J1893" s="48">
        <v>90594</v>
      </c>
      <c r="K1893" s="49">
        <v>98325</v>
      </c>
      <c r="L1893" s="41">
        <v>92.14</v>
      </c>
      <c r="M1893" s="11" t="s">
        <v>3699</v>
      </c>
      <c r="N1893" s="41">
        <v>0</v>
      </c>
      <c r="O1893" s="42"/>
      <c r="P1893" s="43">
        <v>99372</v>
      </c>
      <c r="Q1893" s="41" t="s">
        <v>3700</v>
      </c>
      <c r="R1893" s="43">
        <v>-98325</v>
      </c>
      <c r="S1893" s="41">
        <v>0</v>
      </c>
      <c r="T1893" s="7" t="s">
        <v>3701</v>
      </c>
      <c r="U1893" s="46" t="s">
        <v>3702</v>
      </c>
      <c r="V1893" s="50">
        <v>622.04</v>
      </c>
      <c r="W1893" s="12">
        <v>45785</v>
      </c>
      <c r="X1893" s="12">
        <v>45775</v>
      </c>
      <c r="Y1893" s="47">
        <v>22377</v>
      </c>
      <c r="Z1893" s="42">
        <v>0</v>
      </c>
      <c r="AA1893" s="14">
        <v>45785</v>
      </c>
      <c r="AB1893" s="67" t="s">
        <v>92</v>
      </c>
      <c r="AC1893" s="47">
        <v>14</v>
      </c>
      <c r="AD1893" s="47" t="s">
        <v>133</v>
      </c>
      <c r="AE1893" s="13">
        <v>1105042000</v>
      </c>
      <c r="AF1893" s="47" t="s">
        <v>3703</v>
      </c>
      <c r="AG1893" t="str">
        <f t="shared" si="59"/>
        <v>ADA FOTO</v>
      </c>
    </row>
    <row r="1894" spans="1:33" ht="15.75" hidden="1" customHeight="1" thickBot="1">
      <c r="A1894" t="str">
        <f t="shared" si="58"/>
        <v>060241140637000</v>
      </c>
      <c r="B1894" s="41">
        <v>1888</v>
      </c>
      <c r="C1894" s="42" t="s">
        <v>3724</v>
      </c>
      <c r="D1894" s="7" t="s">
        <v>2585</v>
      </c>
      <c r="E1894" s="41">
        <v>6</v>
      </c>
      <c r="F1894" s="43">
        <v>13700</v>
      </c>
      <c r="G1894" s="44">
        <v>0</v>
      </c>
      <c r="H1894" s="43">
        <v>0</v>
      </c>
      <c r="I1894" s="43">
        <v>82200</v>
      </c>
      <c r="J1894" s="45">
        <v>82200</v>
      </c>
      <c r="K1894" s="43">
        <v>112200</v>
      </c>
      <c r="L1894" s="41">
        <v>73.260000000000005</v>
      </c>
      <c r="M1894" s="11" t="s">
        <v>3699</v>
      </c>
      <c r="N1894" s="41">
        <v>0</v>
      </c>
      <c r="O1894" s="42"/>
      <c r="P1894" s="43">
        <v>102600</v>
      </c>
      <c r="Q1894" s="41" t="s">
        <v>3700</v>
      </c>
      <c r="R1894" s="43">
        <v>-112200</v>
      </c>
      <c r="S1894" s="41">
        <v>0</v>
      </c>
      <c r="T1894" s="7" t="s">
        <v>3701</v>
      </c>
      <c r="U1894" s="46" t="s">
        <v>3702</v>
      </c>
      <c r="V1894" s="41">
        <v>2.66</v>
      </c>
      <c r="W1894" s="12">
        <v>45783</v>
      </c>
      <c r="X1894" s="12">
        <v>45769</v>
      </c>
      <c r="Y1894" s="47">
        <v>30831</v>
      </c>
      <c r="Z1894" s="42">
        <v>0</v>
      </c>
      <c r="AA1894" s="14">
        <v>45785</v>
      </c>
      <c r="AB1894" s="67" t="s">
        <v>92</v>
      </c>
      <c r="AC1894" s="47">
        <v>14</v>
      </c>
      <c r="AD1894" s="47" t="s">
        <v>133</v>
      </c>
      <c r="AE1894" s="13">
        <v>1140637000</v>
      </c>
      <c r="AF1894" s="47" t="s">
        <v>3703</v>
      </c>
      <c r="AG1894" t="str">
        <f t="shared" si="59"/>
        <v>ADA FOTO</v>
      </c>
    </row>
    <row r="1895" spans="1:33" ht="15.75" hidden="1" customHeight="1" thickBot="1">
      <c r="A1895" t="str">
        <f t="shared" si="58"/>
        <v>060241078236000</v>
      </c>
      <c r="B1895" s="41">
        <v>1889</v>
      </c>
      <c r="C1895" s="42" t="s">
        <v>3725</v>
      </c>
      <c r="D1895" s="7" t="s">
        <v>2539</v>
      </c>
      <c r="E1895" s="41">
        <v>5</v>
      </c>
      <c r="F1895" s="43">
        <v>9600</v>
      </c>
      <c r="G1895" s="44">
        <v>5</v>
      </c>
      <c r="H1895" s="43">
        <v>9300</v>
      </c>
      <c r="I1895" s="43">
        <v>46500</v>
      </c>
      <c r="J1895" s="45">
        <v>46500</v>
      </c>
      <c r="K1895" s="43">
        <v>45750</v>
      </c>
      <c r="L1895" s="41">
        <v>101.64</v>
      </c>
      <c r="M1895" s="11" t="s">
        <v>3707</v>
      </c>
      <c r="N1895" s="41">
        <v>0</v>
      </c>
      <c r="O1895" s="42"/>
      <c r="P1895" s="43">
        <v>45505</v>
      </c>
      <c r="Q1895" s="41" t="s">
        <v>3700</v>
      </c>
      <c r="R1895" s="43">
        <v>-45750</v>
      </c>
      <c r="S1895" s="41">
        <v>0</v>
      </c>
      <c r="T1895" s="7" t="s">
        <v>3701</v>
      </c>
      <c r="U1895" s="46" t="s">
        <v>3702</v>
      </c>
      <c r="V1895" s="41">
        <v>42.27</v>
      </c>
      <c r="W1895" s="12">
        <v>45785</v>
      </c>
      <c r="X1895" s="12">
        <v>45777</v>
      </c>
      <c r="Y1895" s="47">
        <v>30831</v>
      </c>
      <c r="Z1895" s="42">
        <v>0</v>
      </c>
      <c r="AA1895" s="14">
        <v>45785</v>
      </c>
      <c r="AB1895" s="67" t="s">
        <v>92</v>
      </c>
      <c r="AC1895" s="47">
        <v>14</v>
      </c>
      <c r="AD1895" s="47" t="s">
        <v>133</v>
      </c>
      <c r="AE1895" s="13">
        <v>1078236000</v>
      </c>
      <c r="AF1895" s="47" t="s">
        <v>3703</v>
      </c>
      <c r="AG1895" t="str">
        <f t="shared" si="59"/>
        <v>ADA FOTO</v>
      </c>
    </row>
    <row r="1896" spans="1:33" ht="15.75" hidden="1" customHeight="1" thickBot="1">
      <c r="A1896" t="str">
        <f t="shared" si="58"/>
        <v>060241076058000</v>
      </c>
      <c r="B1896" s="41">
        <v>1890</v>
      </c>
      <c r="C1896" s="42" t="s">
        <v>3726</v>
      </c>
      <c r="D1896" s="7" t="s">
        <v>3561</v>
      </c>
      <c r="E1896" s="41">
        <v>72</v>
      </c>
      <c r="F1896" s="43">
        <v>1700</v>
      </c>
      <c r="G1896" s="44">
        <v>72</v>
      </c>
      <c r="H1896" s="43">
        <v>1665</v>
      </c>
      <c r="I1896" s="43">
        <v>119880</v>
      </c>
      <c r="J1896" s="48">
        <v>119880</v>
      </c>
      <c r="K1896" s="49">
        <v>109300</v>
      </c>
      <c r="L1896" s="41">
        <v>109.68</v>
      </c>
      <c r="M1896" s="11" t="s">
        <v>3707</v>
      </c>
      <c r="N1896" s="41">
        <v>0</v>
      </c>
      <c r="O1896" s="42"/>
      <c r="P1896" s="43">
        <v>111384</v>
      </c>
      <c r="Q1896" s="41" t="s">
        <v>3700</v>
      </c>
      <c r="R1896" s="43">
        <v>-109300</v>
      </c>
      <c r="S1896" s="41">
        <v>0</v>
      </c>
      <c r="T1896" s="7" t="s">
        <v>3701</v>
      </c>
      <c r="U1896" s="46" t="s">
        <v>3702</v>
      </c>
      <c r="V1896" s="50">
        <v>4447.03</v>
      </c>
      <c r="W1896" s="12">
        <v>45784</v>
      </c>
      <c r="X1896" s="12">
        <v>45777</v>
      </c>
      <c r="Y1896" s="47">
        <v>22031</v>
      </c>
      <c r="Z1896" s="42">
        <v>0</v>
      </c>
      <c r="AA1896" s="14">
        <v>45785</v>
      </c>
      <c r="AB1896" s="67" t="s">
        <v>92</v>
      </c>
      <c r="AC1896" s="47">
        <v>14</v>
      </c>
      <c r="AD1896" s="47" t="s">
        <v>133</v>
      </c>
      <c r="AE1896" s="13">
        <v>1076058000</v>
      </c>
      <c r="AF1896" s="47" t="s">
        <v>3703</v>
      </c>
      <c r="AG1896" t="str">
        <f t="shared" si="59"/>
        <v>ADA FOTO</v>
      </c>
    </row>
    <row r="1897" spans="1:33" ht="15.75" hidden="1" customHeight="1" thickBot="1">
      <c r="A1897" t="str">
        <f t="shared" si="58"/>
        <v>060241088243000</v>
      </c>
      <c r="B1897" s="41">
        <v>1891</v>
      </c>
      <c r="C1897" s="42" t="s">
        <v>3727</v>
      </c>
      <c r="D1897" s="7" t="s">
        <v>376</v>
      </c>
      <c r="E1897" s="41">
        <v>20</v>
      </c>
      <c r="F1897" s="43">
        <v>4500</v>
      </c>
      <c r="G1897" s="44">
        <v>20</v>
      </c>
      <c r="H1897" s="43">
        <v>4050</v>
      </c>
      <c r="I1897" s="43">
        <v>81000</v>
      </c>
      <c r="J1897" s="45">
        <v>81000</v>
      </c>
      <c r="K1897" s="43">
        <v>82100</v>
      </c>
      <c r="L1897" s="41">
        <v>98.66</v>
      </c>
      <c r="M1897" s="11" t="s">
        <v>3699</v>
      </c>
      <c r="N1897" s="41">
        <v>0</v>
      </c>
      <c r="O1897" s="42"/>
      <c r="P1897" s="43">
        <v>78580</v>
      </c>
      <c r="Q1897" s="41" t="s">
        <v>3700</v>
      </c>
      <c r="R1897" s="43">
        <v>-82100</v>
      </c>
      <c r="S1897" s="41">
        <v>0</v>
      </c>
      <c r="T1897" s="7" t="s">
        <v>3701</v>
      </c>
      <c r="U1897" s="46" t="s">
        <v>3702</v>
      </c>
      <c r="V1897" s="41">
        <v>22.47</v>
      </c>
      <c r="W1897" s="12">
        <v>45760</v>
      </c>
      <c r="X1897" s="12">
        <v>45731</v>
      </c>
      <c r="Y1897" s="47">
        <v>36364</v>
      </c>
      <c r="Z1897" s="42" t="s">
        <v>3827</v>
      </c>
      <c r="AA1897" s="14">
        <v>45785</v>
      </c>
      <c r="AB1897" s="67" t="s">
        <v>92</v>
      </c>
      <c r="AC1897" s="47">
        <v>17</v>
      </c>
      <c r="AD1897" s="47" t="s">
        <v>133</v>
      </c>
      <c r="AE1897" s="13">
        <v>1088243000</v>
      </c>
      <c r="AF1897" s="47" t="s">
        <v>3703</v>
      </c>
      <c r="AG1897" t="str">
        <f t="shared" si="59"/>
        <v>ADA FOTO</v>
      </c>
    </row>
    <row r="1898" spans="1:33" ht="15.75" hidden="1" customHeight="1" thickBot="1">
      <c r="A1898" t="str">
        <f t="shared" si="58"/>
        <v>060241084369000</v>
      </c>
      <c r="B1898" s="41">
        <v>1892</v>
      </c>
      <c r="C1898" s="42" t="s">
        <v>3728</v>
      </c>
      <c r="D1898" s="7" t="s">
        <v>334</v>
      </c>
      <c r="E1898" s="41">
        <v>60</v>
      </c>
      <c r="F1898" s="43">
        <v>9000</v>
      </c>
      <c r="G1898" s="44">
        <v>0</v>
      </c>
      <c r="H1898" s="43">
        <v>0</v>
      </c>
      <c r="I1898" s="43">
        <v>540000</v>
      </c>
      <c r="J1898" s="48">
        <v>540000</v>
      </c>
      <c r="K1898" s="43">
        <v>545000</v>
      </c>
      <c r="L1898" s="41">
        <v>99.08</v>
      </c>
      <c r="M1898" s="11" t="s">
        <v>3699</v>
      </c>
      <c r="N1898" s="41">
        <v>0</v>
      </c>
      <c r="O1898" s="42"/>
      <c r="P1898" s="43">
        <v>508440</v>
      </c>
      <c r="Q1898" s="41" t="s">
        <v>3700</v>
      </c>
      <c r="R1898" s="43">
        <v>-545000</v>
      </c>
      <c r="S1898" s="41">
        <v>0</v>
      </c>
      <c r="T1898" s="7" t="s">
        <v>3701</v>
      </c>
      <c r="U1898" s="46" t="s">
        <v>3702</v>
      </c>
      <c r="V1898" s="41">
        <v>19.63</v>
      </c>
      <c r="W1898" s="12">
        <v>45784</v>
      </c>
      <c r="X1898" s="12">
        <v>45782</v>
      </c>
      <c r="Y1898" s="47">
        <v>37344</v>
      </c>
      <c r="Z1898" s="42"/>
      <c r="AA1898" s="14">
        <v>45785</v>
      </c>
      <c r="AB1898" s="67" t="s">
        <v>92</v>
      </c>
      <c r="AC1898" s="47">
        <v>17</v>
      </c>
      <c r="AD1898" s="47" t="s">
        <v>133</v>
      </c>
      <c r="AE1898" s="13">
        <v>1084369000</v>
      </c>
      <c r="AF1898" s="47" t="s">
        <v>3703</v>
      </c>
      <c r="AG1898" t="str">
        <f t="shared" si="59"/>
        <v>ADA FOTO</v>
      </c>
    </row>
    <row r="1899" spans="1:33" ht="15.75" hidden="1" customHeight="1" thickBot="1">
      <c r="A1899" t="str">
        <f t="shared" si="58"/>
        <v>060241088129000</v>
      </c>
      <c r="B1899" s="41">
        <v>1893</v>
      </c>
      <c r="C1899" s="42" t="s">
        <v>3729</v>
      </c>
      <c r="D1899" s="7" t="s">
        <v>340</v>
      </c>
      <c r="E1899" s="41">
        <v>40</v>
      </c>
      <c r="F1899" s="43">
        <v>3000</v>
      </c>
      <c r="G1899" s="44">
        <v>40</v>
      </c>
      <c r="H1899" s="43">
        <v>2867</v>
      </c>
      <c r="I1899" s="43">
        <v>114680</v>
      </c>
      <c r="J1899" s="45">
        <v>114680</v>
      </c>
      <c r="K1899" s="43">
        <v>112000</v>
      </c>
      <c r="L1899" s="41">
        <v>102.39</v>
      </c>
      <c r="M1899" s="11" t="s">
        <v>3707</v>
      </c>
      <c r="N1899" s="41">
        <v>0</v>
      </c>
      <c r="O1899" s="42"/>
      <c r="P1899" s="43">
        <v>115040</v>
      </c>
      <c r="Q1899" s="41" t="s">
        <v>3700</v>
      </c>
      <c r="R1899" s="43">
        <v>-112000</v>
      </c>
      <c r="S1899" s="41">
        <v>0</v>
      </c>
      <c r="T1899" s="7" t="s">
        <v>3701</v>
      </c>
      <c r="U1899" s="46" t="s">
        <v>3711</v>
      </c>
      <c r="V1899" s="50">
        <v>1319.66</v>
      </c>
      <c r="W1899" s="12">
        <v>45785</v>
      </c>
      <c r="X1899" s="12">
        <v>45780</v>
      </c>
      <c r="Y1899" s="47">
        <v>36364</v>
      </c>
      <c r="Z1899" s="42" t="s">
        <v>3827</v>
      </c>
      <c r="AA1899" s="14">
        <v>45785</v>
      </c>
      <c r="AB1899" s="67" t="s">
        <v>92</v>
      </c>
      <c r="AC1899" s="47">
        <v>17</v>
      </c>
      <c r="AD1899" s="47" t="s">
        <v>133</v>
      </c>
      <c r="AE1899" s="13">
        <v>1088129000</v>
      </c>
      <c r="AF1899" s="47" t="s">
        <v>3703</v>
      </c>
      <c r="AG1899" t="str">
        <f t="shared" si="59"/>
        <v>ADA FOTO</v>
      </c>
    </row>
    <row r="1900" spans="1:33" ht="15.75" hidden="1" customHeight="1" thickBot="1">
      <c r="A1900" t="str">
        <f t="shared" si="58"/>
        <v>060241088200000</v>
      </c>
      <c r="B1900" s="41">
        <v>1894</v>
      </c>
      <c r="C1900" s="42" t="s">
        <v>3730</v>
      </c>
      <c r="D1900" s="7" t="s">
        <v>370</v>
      </c>
      <c r="E1900" s="41">
        <v>40</v>
      </c>
      <c r="F1900" s="43">
        <v>2900</v>
      </c>
      <c r="G1900" s="44">
        <v>40</v>
      </c>
      <c r="H1900" s="43">
        <v>2775</v>
      </c>
      <c r="I1900" s="43">
        <v>111000</v>
      </c>
      <c r="J1900" s="48">
        <v>111000</v>
      </c>
      <c r="K1900" s="43">
        <v>109500</v>
      </c>
      <c r="L1900" s="41">
        <v>101.37</v>
      </c>
      <c r="M1900" s="11" t="s">
        <v>3707</v>
      </c>
      <c r="N1900" s="41">
        <v>0</v>
      </c>
      <c r="O1900" s="42"/>
      <c r="P1900" s="43">
        <v>109720</v>
      </c>
      <c r="Q1900" s="41" t="s">
        <v>3700</v>
      </c>
      <c r="R1900" s="43">
        <v>-109500</v>
      </c>
      <c r="S1900" s="41">
        <v>0</v>
      </c>
      <c r="T1900" s="7" t="s">
        <v>3701</v>
      </c>
      <c r="U1900" s="46" t="s">
        <v>3702</v>
      </c>
      <c r="V1900" s="41">
        <v>95.06</v>
      </c>
      <c r="W1900" s="12">
        <v>45784</v>
      </c>
      <c r="X1900" s="12">
        <v>45780</v>
      </c>
      <c r="Y1900" s="47">
        <v>36364</v>
      </c>
      <c r="Z1900" s="42" t="s">
        <v>3827</v>
      </c>
      <c r="AA1900" s="14">
        <v>45785</v>
      </c>
      <c r="AB1900" s="67" t="s">
        <v>92</v>
      </c>
      <c r="AC1900" s="47">
        <v>17</v>
      </c>
      <c r="AD1900" s="47" t="s">
        <v>133</v>
      </c>
      <c r="AE1900" s="13">
        <v>1088200000</v>
      </c>
      <c r="AF1900" s="47" t="s">
        <v>3703</v>
      </c>
      <c r="AG1900" t="str">
        <f t="shared" si="59"/>
        <v>ADA FOTO</v>
      </c>
    </row>
    <row r="1901" spans="1:33" ht="15.75" hidden="1" customHeight="1" thickBot="1">
      <c r="A1901" t="str">
        <f t="shared" si="58"/>
        <v>060241088134000</v>
      </c>
      <c r="B1901" s="41">
        <v>1895</v>
      </c>
      <c r="C1901" s="42" t="s">
        <v>3731</v>
      </c>
      <c r="D1901" s="7" t="s">
        <v>346</v>
      </c>
      <c r="E1901" s="41">
        <v>40</v>
      </c>
      <c r="F1901" s="43">
        <v>2900</v>
      </c>
      <c r="G1901" s="44">
        <v>40</v>
      </c>
      <c r="H1901" s="43">
        <v>2775</v>
      </c>
      <c r="I1901" s="43">
        <v>111000</v>
      </c>
      <c r="J1901" s="45">
        <v>111000</v>
      </c>
      <c r="K1901" s="43">
        <v>109500</v>
      </c>
      <c r="L1901" s="41">
        <v>101.37</v>
      </c>
      <c r="M1901" s="11" t="s">
        <v>3707</v>
      </c>
      <c r="N1901" s="41">
        <v>0</v>
      </c>
      <c r="O1901" s="42"/>
      <c r="P1901" s="43">
        <v>109720</v>
      </c>
      <c r="Q1901" s="41" t="s">
        <v>3700</v>
      </c>
      <c r="R1901" s="43">
        <v>-109500</v>
      </c>
      <c r="S1901" s="41">
        <v>0</v>
      </c>
      <c r="T1901" s="7" t="s">
        <v>3701</v>
      </c>
      <c r="U1901" s="46" t="s">
        <v>3702</v>
      </c>
      <c r="V1901" s="41">
        <v>344.78</v>
      </c>
      <c r="W1901" s="12">
        <v>45784</v>
      </c>
      <c r="X1901" s="12">
        <v>45768</v>
      </c>
      <c r="Y1901" s="47">
        <v>36364</v>
      </c>
      <c r="Z1901" s="42" t="s">
        <v>3827</v>
      </c>
      <c r="AA1901" s="14">
        <v>45785</v>
      </c>
      <c r="AB1901" s="67" t="s">
        <v>92</v>
      </c>
      <c r="AC1901" s="47">
        <v>17</v>
      </c>
      <c r="AD1901" s="47" t="s">
        <v>133</v>
      </c>
      <c r="AE1901" s="13">
        <v>1088134000</v>
      </c>
      <c r="AF1901" s="47" t="s">
        <v>3703</v>
      </c>
      <c r="AG1901" t="str">
        <f t="shared" si="59"/>
        <v>ADA FOTO</v>
      </c>
    </row>
    <row r="1902" spans="1:33" ht="15.75" hidden="1" customHeight="1" thickBot="1">
      <c r="A1902" t="str">
        <f t="shared" si="58"/>
        <v>060241088137000</v>
      </c>
      <c r="B1902" s="41">
        <v>1896</v>
      </c>
      <c r="C1902" s="42" t="s">
        <v>3732</v>
      </c>
      <c r="D1902" s="7" t="s">
        <v>3569</v>
      </c>
      <c r="E1902" s="41">
        <v>24</v>
      </c>
      <c r="F1902" s="43">
        <v>4500</v>
      </c>
      <c r="G1902" s="44">
        <v>24</v>
      </c>
      <c r="H1902" s="43">
        <v>4283</v>
      </c>
      <c r="I1902" s="43">
        <v>102792</v>
      </c>
      <c r="J1902" s="45">
        <v>102792</v>
      </c>
      <c r="K1902" s="43">
        <v>97400</v>
      </c>
      <c r="L1902" s="41">
        <v>105.54</v>
      </c>
      <c r="M1902" s="11" t="s">
        <v>3707</v>
      </c>
      <c r="N1902" s="41">
        <v>0</v>
      </c>
      <c r="O1902" s="42"/>
      <c r="P1902" s="43">
        <v>100968</v>
      </c>
      <c r="Q1902" s="41" t="s">
        <v>3700</v>
      </c>
      <c r="R1902" s="43">
        <v>-97400</v>
      </c>
      <c r="S1902" s="41">
        <v>0</v>
      </c>
      <c r="T1902" s="7" t="s">
        <v>3701</v>
      </c>
      <c r="U1902" s="46" t="s">
        <v>3702</v>
      </c>
      <c r="V1902" s="41">
        <v>204.12</v>
      </c>
      <c r="W1902" s="12">
        <v>45784</v>
      </c>
      <c r="X1902" s="12">
        <v>45780</v>
      </c>
      <c r="Y1902" s="47">
        <v>36364</v>
      </c>
      <c r="Z1902" s="42" t="s">
        <v>3827</v>
      </c>
      <c r="AA1902" s="14">
        <v>45785</v>
      </c>
      <c r="AB1902" s="67" t="s">
        <v>92</v>
      </c>
      <c r="AC1902" s="47">
        <v>17</v>
      </c>
      <c r="AD1902" s="47" t="s">
        <v>133</v>
      </c>
      <c r="AE1902" s="13">
        <v>1088137000</v>
      </c>
      <c r="AF1902" s="47" t="s">
        <v>3703</v>
      </c>
      <c r="AG1902" t="str">
        <f t="shared" si="59"/>
        <v>ADA FOTO</v>
      </c>
    </row>
    <row r="1903" spans="1:33" ht="15.75" hidden="1" customHeight="1" thickBot="1">
      <c r="A1903" t="str">
        <f t="shared" si="58"/>
        <v>060241035633000</v>
      </c>
      <c r="B1903" s="41">
        <v>1897</v>
      </c>
      <c r="C1903" s="42" t="s">
        <v>3733</v>
      </c>
      <c r="D1903" s="7" t="s">
        <v>208</v>
      </c>
      <c r="E1903" s="41">
        <v>20</v>
      </c>
      <c r="F1903" s="43">
        <v>7300</v>
      </c>
      <c r="G1903" s="44">
        <v>20</v>
      </c>
      <c r="H1903" s="43">
        <v>7000</v>
      </c>
      <c r="I1903" s="43">
        <v>140000</v>
      </c>
      <c r="J1903" s="45">
        <v>140000</v>
      </c>
      <c r="K1903" s="43">
        <v>143000</v>
      </c>
      <c r="L1903" s="41">
        <v>97.9</v>
      </c>
      <c r="M1903" s="11" t="s">
        <v>3699</v>
      </c>
      <c r="N1903" s="41">
        <v>0</v>
      </c>
      <c r="O1903" s="42"/>
      <c r="P1903" s="43">
        <v>138800</v>
      </c>
      <c r="Q1903" s="41" t="s">
        <v>3700</v>
      </c>
      <c r="R1903" s="43">
        <v>-143000</v>
      </c>
      <c r="S1903" s="41">
        <v>0</v>
      </c>
      <c r="T1903" s="7" t="s">
        <v>3701</v>
      </c>
      <c r="U1903" s="46" t="s">
        <v>3711</v>
      </c>
      <c r="V1903" s="41">
        <v>14.68</v>
      </c>
      <c r="W1903" s="12">
        <v>45784</v>
      </c>
      <c r="X1903" s="12">
        <v>45768</v>
      </c>
      <c r="Y1903" s="47">
        <v>40423</v>
      </c>
      <c r="Z1903" s="42"/>
      <c r="AA1903" s="14">
        <v>45785</v>
      </c>
      <c r="AB1903" s="67" t="s">
        <v>92</v>
      </c>
      <c r="AC1903" s="47">
        <v>17</v>
      </c>
      <c r="AD1903" s="47" t="s">
        <v>133</v>
      </c>
      <c r="AE1903" s="13">
        <v>1035633000</v>
      </c>
      <c r="AF1903" s="47" t="s">
        <v>3703</v>
      </c>
      <c r="AG1903" t="str">
        <f t="shared" si="59"/>
        <v>ADA FOTO</v>
      </c>
    </row>
    <row r="1904" spans="1:33" ht="15.75" hidden="1" customHeight="1" thickBot="1">
      <c r="A1904" t="str">
        <f t="shared" si="58"/>
        <v>060241035634000</v>
      </c>
      <c r="B1904" s="41">
        <v>1898</v>
      </c>
      <c r="C1904" s="42" t="s">
        <v>3734</v>
      </c>
      <c r="D1904" s="7" t="s">
        <v>214</v>
      </c>
      <c r="E1904" s="41">
        <v>20</v>
      </c>
      <c r="F1904" s="43">
        <v>9900</v>
      </c>
      <c r="G1904" s="44">
        <v>20</v>
      </c>
      <c r="H1904" s="43">
        <v>9800</v>
      </c>
      <c r="I1904" s="43">
        <v>196000</v>
      </c>
      <c r="J1904" s="45">
        <v>196000</v>
      </c>
      <c r="K1904" s="43">
        <v>198000</v>
      </c>
      <c r="L1904" s="41">
        <v>98.99</v>
      </c>
      <c r="M1904" s="11" t="s">
        <v>3699</v>
      </c>
      <c r="N1904" s="41">
        <v>0</v>
      </c>
      <c r="O1904" s="42"/>
      <c r="P1904" s="43">
        <v>193500</v>
      </c>
      <c r="Q1904" s="41" t="s">
        <v>3700</v>
      </c>
      <c r="R1904" s="43">
        <v>-198000</v>
      </c>
      <c r="S1904" s="41">
        <v>0</v>
      </c>
      <c r="T1904" s="7" t="s">
        <v>3701</v>
      </c>
      <c r="U1904" s="46" t="s">
        <v>3711</v>
      </c>
      <c r="V1904" s="41">
        <v>5.04</v>
      </c>
      <c r="W1904" s="12">
        <v>45784</v>
      </c>
      <c r="X1904" s="12">
        <v>45516</v>
      </c>
      <c r="Y1904" s="47">
        <v>40423</v>
      </c>
      <c r="Z1904" s="42"/>
      <c r="AA1904" s="14">
        <v>45785</v>
      </c>
      <c r="AB1904" s="67" t="s">
        <v>92</v>
      </c>
      <c r="AC1904" s="47">
        <v>17</v>
      </c>
      <c r="AD1904" s="47" t="s">
        <v>133</v>
      </c>
      <c r="AE1904" s="13">
        <v>1035634000</v>
      </c>
      <c r="AF1904" s="47" t="s">
        <v>3703</v>
      </c>
      <c r="AG1904" t="str">
        <f t="shared" si="59"/>
        <v>ADA FOTO</v>
      </c>
    </row>
    <row r="1905" spans="1:33" ht="15.75" hidden="1" customHeight="1" thickBot="1">
      <c r="A1905" t="str">
        <f t="shared" si="58"/>
        <v>060241088171000</v>
      </c>
      <c r="B1905" s="41">
        <v>1899</v>
      </c>
      <c r="C1905" s="42" t="s">
        <v>3735</v>
      </c>
      <c r="D1905" s="7" t="s">
        <v>358</v>
      </c>
      <c r="E1905" s="41">
        <v>40</v>
      </c>
      <c r="F1905" s="43">
        <v>3000</v>
      </c>
      <c r="G1905" s="44">
        <v>40</v>
      </c>
      <c r="H1905" s="43">
        <v>2800</v>
      </c>
      <c r="I1905" s="43">
        <v>112000</v>
      </c>
      <c r="J1905" s="45">
        <v>112000</v>
      </c>
      <c r="K1905" s="43">
        <v>110000</v>
      </c>
      <c r="L1905" s="41">
        <v>101.82</v>
      </c>
      <c r="M1905" s="11" t="s">
        <v>3707</v>
      </c>
      <c r="N1905" s="41">
        <v>0</v>
      </c>
      <c r="O1905" s="42"/>
      <c r="P1905" s="43">
        <v>111560</v>
      </c>
      <c r="Q1905" s="41" t="s">
        <v>3700</v>
      </c>
      <c r="R1905" s="43">
        <v>-110000</v>
      </c>
      <c r="S1905" s="41">
        <v>0</v>
      </c>
      <c r="T1905" s="7" t="s">
        <v>3701</v>
      </c>
      <c r="U1905" s="46" t="s">
        <v>3711</v>
      </c>
      <c r="V1905" s="41">
        <v>220.82</v>
      </c>
      <c r="W1905" s="12">
        <v>45784</v>
      </c>
      <c r="X1905" s="12">
        <v>45770</v>
      </c>
      <c r="Y1905" s="47">
        <v>30791</v>
      </c>
      <c r="Z1905" s="42" t="s">
        <v>3828</v>
      </c>
      <c r="AA1905" s="14" t="s">
        <v>3826</v>
      </c>
      <c r="AB1905" s="67" t="s">
        <v>92</v>
      </c>
      <c r="AC1905" s="47">
        <v>17</v>
      </c>
      <c r="AD1905" s="47" t="s">
        <v>133</v>
      </c>
      <c r="AE1905" s="13">
        <v>1088171000</v>
      </c>
      <c r="AF1905" s="47" t="s">
        <v>3703</v>
      </c>
      <c r="AG1905" t="str">
        <f t="shared" si="59"/>
        <v>ADA FOTO</v>
      </c>
    </row>
    <row r="1906" spans="1:33" ht="15.75" hidden="1" customHeight="1" thickBot="1">
      <c r="A1906" t="str">
        <f t="shared" si="58"/>
        <v>060241088175000</v>
      </c>
      <c r="B1906" s="41">
        <v>1900</v>
      </c>
      <c r="C1906" s="42" t="s">
        <v>3736</v>
      </c>
      <c r="D1906" s="7" t="s">
        <v>364</v>
      </c>
      <c r="E1906" s="41">
        <v>40</v>
      </c>
      <c r="F1906" s="43">
        <v>2900</v>
      </c>
      <c r="G1906" s="44">
        <v>40</v>
      </c>
      <c r="H1906" s="43">
        <v>2675</v>
      </c>
      <c r="I1906" s="43">
        <v>107000</v>
      </c>
      <c r="J1906" s="45">
        <v>107000</v>
      </c>
      <c r="K1906" s="43">
        <v>105600</v>
      </c>
      <c r="L1906" s="41">
        <v>101.33</v>
      </c>
      <c r="M1906" s="11" t="s">
        <v>3707</v>
      </c>
      <c r="N1906" s="41">
        <v>0</v>
      </c>
      <c r="O1906" s="42"/>
      <c r="P1906" s="43">
        <v>106200</v>
      </c>
      <c r="Q1906" s="41" t="s">
        <v>3700</v>
      </c>
      <c r="R1906" s="43">
        <v>-105600</v>
      </c>
      <c r="S1906" s="41">
        <v>0</v>
      </c>
      <c r="T1906" s="7" t="s">
        <v>3701</v>
      </c>
      <c r="U1906" s="46" t="s">
        <v>3702</v>
      </c>
      <c r="V1906" s="41">
        <v>57.02</v>
      </c>
      <c r="W1906" s="12">
        <v>45782</v>
      </c>
      <c r="X1906" s="12">
        <v>45771</v>
      </c>
      <c r="Y1906" s="47">
        <v>30791</v>
      </c>
      <c r="Z1906" s="42" t="s">
        <v>3828</v>
      </c>
      <c r="AA1906" s="14" t="s">
        <v>3826</v>
      </c>
      <c r="AB1906" s="67" t="s">
        <v>92</v>
      </c>
      <c r="AC1906" s="47">
        <v>17</v>
      </c>
      <c r="AD1906" s="47" t="s">
        <v>133</v>
      </c>
      <c r="AE1906" s="13">
        <v>1088175000</v>
      </c>
      <c r="AF1906" s="47" t="s">
        <v>3703</v>
      </c>
      <c r="AG1906" t="str">
        <f t="shared" si="59"/>
        <v>ADA FOTO</v>
      </c>
    </row>
    <row r="1907" spans="1:33" ht="15.75" hidden="1" customHeight="1" thickBot="1">
      <c r="A1907" t="str">
        <f t="shared" si="58"/>
        <v>060241137215000</v>
      </c>
      <c r="B1907" s="41">
        <v>1901</v>
      </c>
      <c r="C1907" s="42" t="s">
        <v>3737</v>
      </c>
      <c r="D1907" s="7" t="s">
        <v>3594</v>
      </c>
      <c r="E1907" s="41">
        <v>42</v>
      </c>
      <c r="F1907" s="43">
        <v>10200</v>
      </c>
      <c r="G1907" s="44">
        <v>0</v>
      </c>
      <c r="H1907" s="43">
        <v>0</v>
      </c>
      <c r="I1907" s="43">
        <v>428400</v>
      </c>
      <c r="J1907" s="48">
        <v>428400</v>
      </c>
      <c r="K1907" s="49">
        <v>367500</v>
      </c>
      <c r="L1907" s="41">
        <v>116.57</v>
      </c>
      <c r="M1907" s="11" t="s">
        <v>3707</v>
      </c>
      <c r="N1907" s="41">
        <v>0</v>
      </c>
      <c r="O1907" s="42"/>
      <c r="P1907" s="43">
        <v>378714</v>
      </c>
      <c r="Q1907" s="41" t="s">
        <v>3700</v>
      </c>
      <c r="R1907" s="43">
        <v>-367500</v>
      </c>
      <c r="S1907" s="41">
        <v>0</v>
      </c>
      <c r="T1907" s="7" t="s">
        <v>3701</v>
      </c>
      <c r="U1907" s="46" t="s">
        <v>3702</v>
      </c>
      <c r="V1907" s="41">
        <v>1.1000000000000001</v>
      </c>
      <c r="W1907" s="12">
        <v>45784</v>
      </c>
      <c r="X1907" s="12">
        <v>45723</v>
      </c>
      <c r="Y1907" s="47">
        <v>28031</v>
      </c>
      <c r="Z1907" s="42">
        <v>0</v>
      </c>
      <c r="AA1907" s="14">
        <v>45785</v>
      </c>
      <c r="AB1907" s="67" t="s">
        <v>92</v>
      </c>
      <c r="AC1907" s="47">
        <v>19</v>
      </c>
      <c r="AD1907" s="47" t="s">
        <v>133</v>
      </c>
      <c r="AE1907" s="13">
        <v>1137215000</v>
      </c>
      <c r="AF1907" s="47" t="s">
        <v>3703</v>
      </c>
      <c r="AG1907" t="str">
        <f t="shared" si="59"/>
        <v>ADA FOTO</v>
      </c>
    </row>
    <row r="1908" spans="1:33" ht="15.75" hidden="1" customHeight="1" thickBot="1">
      <c r="A1908" t="str">
        <f t="shared" si="58"/>
        <v>060241089525000</v>
      </c>
      <c r="B1908" s="41">
        <v>1902</v>
      </c>
      <c r="C1908" s="42" t="s">
        <v>3738</v>
      </c>
      <c r="D1908" s="7" t="s">
        <v>2549</v>
      </c>
      <c r="E1908" s="41">
        <v>144</v>
      </c>
      <c r="F1908" s="43">
        <v>4400</v>
      </c>
      <c r="G1908" s="44">
        <v>0</v>
      </c>
      <c r="H1908" s="43">
        <v>0</v>
      </c>
      <c r="I1908" s="43">
        <v>633600</v>
      </c>
      <c r="J1908" s="45">
        <v>633600</v>
      </c>
      <c r="K1908" s="43">
        <v>578000</v>
      </c>
      <c r="L1908" s="41">
        <v>109.62</v>
      </c>
      <c r="M1908" s="11" t="s">
        <v>3707</v>
      </c>
      <c r="N1908" s="41">
        <v>0</v>
      </c>
      <c r="O1908" s="42"/>
      <c r="P1908" s="43">
        <v>554112</v>
      </c>
      <c r="Q1908" s="41" t="s">
        <v>3700</v>
      </c>
      <c r="R1908" s="43">
        <v>-578000</v>
      </c>
      <c r="S1908" s="41">
        <v>0</v>
      </c>
      <c r="T1908" s="7" t="s">
        <v>3701</v>
      </c>
      <c r="U1908" s="46" t="s">
        <v>3711</v>
      </c>
      <c r="V1908" s="41">
        <v>3.11</v>
      </c>
      <c r="W1908" s="12">
        <v>45783</v>
      </c>
      <c r="X1908" s="12">
        <v>45341</v>
      </c>
      <c r="Y1908" s="47">
        <v>28031</v>
      </c>
      <c r="Z1908" s="42" t="s">
        <v>3829</v>
      </c>
      <c r="AA1908" s="14">
        <v>45785</v>
      </c>
      <c r="AB1908" s="67" t="s">
        <v>92</v>
      </c>
      <c r="AC1908" s="47">
        <v>19</v>
      </c>
      <c r="AD1908" s="47" t="s">
        <v>133</v>
      </c>
      <c r="AE1908" s="13">
        <v>1089525000</v>
      </c>
      <c r="AF1908" s="47" t="s">
        <v>3703</v>
      </c>
      <c r="AG1908" t="str">
        <f t="shared" si="59"/>
        <v>ADA FOTO</v>
      </c>
    </row>
    <row r="1909" spans="1:33" ht="15.75" hidden="1" customHeight="1" thickBot="1">
      <c r="A1909" t="str">
        <f t="shared" si="58"/>
        <v>060241118289000</v>
      </c>
      <c r="B1909" s="41">
        <v>1903</v>
      </c>
      <c r="C1909" s="42" t="s">
        <v>3739</v>
      </c>
      <c r="D1909" s="7" t="s">
        <v>2575</v>
      </c>
      <c r="E1909" s="41">
        <v>12</v>
      </c>
      <c r="F1909" s="43">
        <v>27600</v>
      </c>
      <c r="G1909" s="44">
        <v>0</v>
      </c>
      <c r="H1909" s="41">
        <v>0</v>
      </c>
      <c r="I1909" s="43">
        <v>331200</v>
      </c>
      <c r="J1909" s="45">
        <v>331200</v>
      </c>
      <c r="K1909" s="43">
        <v>313700</v>
      </c>
      <c r="L1909" s="41">
        <v>105.58</v>
      </c>
      <c r="M1909" s="11" t="s">
        <v>3707</v>
      </c>
      <c r="N1909" s="41">
        <v>0</v>
      </c>
      <c r="O1909" s="42"/>
      <c r="P1909" s="43">
        <v>364080</v>
      </c>
      <c r="Q1909" s="41" t="s">
        <v>3700</v>
      </c>
      <c r="R1909" s="43">
        <v>-313700</v>
      </c>
      <c r="S1909" s="41">
        <v>0</v>
      </c>
      <c r="T1909" s="7" t="s">
        <v>3701</v>
      </c>
      <c r="U1909" s="46" t="s">
        <v>3702</v>
      </c>
      <c r="V1909" s="41">
        <v>0.31</v>
      </c>
      <c r="W1909" s="12">
        <v>45773</v>
      </c>
      <c r="X1909" s="12">
        <v>45762</v>
      </c>
      <c r="Y1909" s="47">
        <v>30803</v>
      </c>
      <c r="Z1909" s="42" t="s">
        <v>3830</v>
      </c>
      <c r="AA1909" s="14">
        <v>45785</v>
      </c>
      <c r="AB1909" s="67" t="s">
        <v>92</v>
      </c>
      <c r="AC1909" s="47">
        <v>19</v>
      </c>
      <c r="AD1909" s="47" t="s">
        <v>133</v>
      </c>
      <c r="AE1909" s="13">
        <v>1118289000</v>
      </c>
      <c r="AF1909" s="47" t="s">
        <v>3703</v>
      </c>
      <c r="AG1909" t="str">
        <f t="shared" si="59"/>
        <v>ADA FOTO</v>
      </c>
    </row>
    <row r="1910" spans="1:33" ht="15.75" hidden="1" customHeight="1" thickBot="1">
      <c r="A1910" t="str">
        <f t="shared" si="58"/>
        <v>060241053801000</v>
      </c>
      <c r="B1910" s="41">
        <v>1904</v>
      </c>
      <c r="C1910" s="42" t="s">
        <v>3740</v>
      </c>
      <c r="D1910" s="7" t="s">
        <v>2504</v>
      </c>
      <c r="E1910" s="41">
        <v>12</v>
      </c>
      <c r="F1910" s="43">
        <v>58500</v>
      </c>
      <c r="G1910" s="44">
        <v>0</v>
      </c>
      <c r="H1910" s="43">
        <v>0</v>
      </c>
      <c r="I1910" s="43">
        <v>702000</v>
      </c>
      <c r="J1910" s="45">
        <v>702000</v>
      </c>
      <c r="K1910" s="43">
        <v>609700</v>
      </c>
      <c r="L1910" s="41">
        <v>115.14</v>
      </c>
      <c r="M1910" s="11" t="s">
        <v>3707</v>
      </c>
      <c r="N1910" s="41">
        <v>0</v>
      </c>
      <c r="O1910" s="42"/>
      <c r="P1910" s="43">
        <v>555240</v>
      </c>
      <c r="Q1910" s="41" t="s">
        <v>3700</v>
      </c>
      <c r="R1910" s="43">
        <v>-609700</v>
      </c>
      <c r="S1910" s="41">
        <v>0</v>
      </c>
      <c r="T1910" s="7" t="s">
        <v>3701</v>
      </c>
      <c r="U1910" s="46" t="s">
        <v>3702</v>
      </c>
      <c r="V1910" s="41">
        <v>0.32</v>
      </c>
      <c r="W1910" s="12">
        <v>45757</v>
      </c>
      <c r="X1910" s="12">
        <v>45692</v>
      </c>
      <c r="Y1910" s="47">
        <v>21755</v>
      </c>
      <c r="Z1910" s="42">
        <v>0</v>
      </c>
      <c r="AA1910" s="14">
        <v>45785</v>
      </c>
      <c r="AB1910" s="67" t="s">
        <v>92</v>
      </c>
      <c r="AC1910" s="47">
        <v>19</v>
      </c>
      <c r="AD1910" s="47" t="s">
        <v>133</v>
      </c>
      <c r="AE1910" s="13">
        <v>1053801000</v>
      </c>
      <c r="AF1910" s="47" t="s">
        <v>3703</v>
      </c>
      <c r="AG1910" t="str">
        <f t="shared" si="59"/>
        <v>ADA FOTO</v>
      </c>
    </row>
    <row r="1911" spans="1:33" ht="15.75" hidden="1" customHeight="1" thickBot="1">
      <c r="A1911" t="str">
        <f t="shared" si="58"/>
        <v>060241066078000</v>
      </c>
      <c r="B1911" s="41">
        <v>1905</v>
      </c>
      <c r="C1911" s="42" t="s">
        <v>3741</v>
      </c>
      <c r="D1911" s="7" t="s">
        <v>2514</v>
      </c>
      <c r="E1911" s="41">
        <v>42</v>
      </c>
      <c r="F1911" s="43">
        <v>9200</v>
      </c>
      <c r="G1911" s="44">
        <v>0</v>
      </c>
      <c r="H1911" s="43">
        <v>0</v>
      </c>
      <c r="I1911" s="43">
        <v>386400</v>
      </c>
      <c r="J1911" s="45">
        <v>386400</v>
      </c>
      <c r="K1911" s="43">
        <v>382200</v>
      </c>
      <c r="L1911" s="41">
        <v>101.1</v>
      </c>
      <c r="M1911" s="11" t="s">
        <v>3707</v>
      </c>
      <c r="N1911" s="41">
        <v>0</v>
      </c>
      <c r="O1911" s="42"/>
      <c r="P1911" s="43">
        <v>369852</v>
      </c>
      <c r="Q1911" s="41" t="s">
        <v>3700</v>
      </c>
      <c r="R1911" s="43">
        <v>-382200</v>
      </c>
      <c r="S1911" s="41">
        <v>0</v>
      </c>
      <c r="T1911" s="7" t="s">
        <v>3701</v>
      </c>
      <c r="U1911" s="46" t="s">
        <v>3702</v>
      </c>
      <c r="V1911" s="41">
        <v>2.5299999999999998</v>
      </c>
      <c r="W1911" s="12">
        <v>45783</v>
      </c>
      <c r="X1911" s="12">
        <v>45488</v>
      </c>
      <c r="Y1911" s="47">
        <v>21755</v>
      </c>
      <c r="Z1911" s="42">
        <v>0</v>
      </c>
      <c r="AA1911" s="14">
        <v>45785</v>
      </c>
      <c r="AB1911" s="67" t="s">
        <v>92</v>
      </c>
      <c r="AC1911" s="47">
        <v>19</v>
      </c>
      <c r="AD1911" s="47" t="s">
        <v>133</v>
      </c>
      <c r="AE1911" s="13">
        <v>1066078000</v>
      </c>
      <c r="AF1911" s="47" t="s">
        <v>3703</v>
      </c>
      <c r="AG1911" t="str">
        <f t="shared" si="59"/>
        <v>ADA FOTO</v>
      </c>
    </row>
    <row r="1912" spans="1:33" ht="15.75" hidden="1" customHeight="1" thickBot="1">
      <c r="A1912" t="str">
        <f t="shared" si="58"/>
        <v>060241089541000</v>
      </c>
      <c r="B1912" s="41">
        <v>1906</v>
      </c>
      <c r="C1912" s="42" t="s">
        <v>3742</v>
      </c>
      <c r="D1912" s="7" t="s">
        <v>2554</v>
      </c>
      <c r="E1912" s="41">
        <v>144</v>
      </c>
      <c r="F1912" s="43">
        <v>4900</v>
      </c>
      <c r="G1912" s="44">
        <v>0</v>
      </c>
      <c r="H1912" s="43">
        <v>0</v>
      </c>
      <c r="I1912" s="43">
        <v>705600</v>
      </c>
      <c r="J1912" s="45">
        <v>705600</v>
      </c>
      <c r="K1912" s="43">
        <v>648000</v>
      </c>
      <c r="L1912" s="41">
        <v>108.89</v>
      </c>
      <c r="M1912" s="11" t="s">
        <v>3707</v>
      </c>
      <c r="N1912" s="41">
        <v>0</v>
      </c>
      <c r="O1912" s="42"/>
      <c r="P1912" s="43">
        <v>610272</v>
      </c>
      <c r="Q1912" s="41" t="s">
        <v>3700</v>
      </c>
      <c r="R1912" s="43">
        <v>-648000</v>
      </c>
      <c r="S1912" s="41">
        <v>0</v>
      </c>
      <c r="T1912" s="7" t="s">
        <v>3701</v>
      </c>
      <c r="U1912" s="46" t="s">
        <v>3711</v>
      </c>
      <c r="V1912" s="41">
        <v>3.82</v>
      </c>
      <c r="W1912" s="12">
        <v>45783</v>
      </c>
      <c r="X1912" s="12">
        <v>45772</v>
      </c>
      <c r="Y1912" s="47">
        <v>28331</v>
      </c>
      <c r="Z1912" s="42" t="s">
        <v>3831</v>
      </c>
      <c r="AA1912" s="14">
        <v>45785</v>
      </c>
      <c r="AB1912" s="67" t="s">
        <v>92</v>
      </c>
      <c r="AC1912" s="47">
        <v>19</v>
      </c>
      <c r="AD1912" s="47" t="s">
        <v>133</v>
      </c>
      <c r="AE1912" s="13">
        <v>1089541000</v>
      </c>
      <c r="AF1912" s="47" t="s">
        <v>3703</v>
      </c>
      <c r="AG1912" t="str">
        <f t="shared" si="59"/>
        <v>ADA FOTO</v>
      </c>
    </row>
    <row r="1913" spans="1:33" ht="15.75" hidden="1" customHeight="1" thickBot="1">
      <c r="A1913" t="str">
        <f t="shared" si="58"/>
        <v>060241065842000</v>
      </c>
      <c r="B1913" s="41">
        <v>1907</v>
      </c>
      <c r="C1913" s="42" t="s">
        <v>3743</v>
      </c>
      <c r="D1913" s="7" t="s">
        <v>2509</v>
      </c>
      <c r="E1913" s="41">
        <v>48</v>
      </c>
      <c r="F1913" s="43">
        <v>12700</v>
      </c>
      <c r="G1913" s="44">
        <v>0</v>
      </c>
      <c r="H1913" s="43">
        <v>0</v>
      </c>
      <c r="I1913" s="43">
        <v>609600</v>
      </c>
      <c r="J1913" s="45">
        <v>609600</v>
      </c>
      <c r="K1913" s="43">
        <v>611200</v>
      </c>
      <c r="L1913" s="41">
        <v>99.74</v>
      </c>
      <c r="M1913" s="11" t="s">
        <v>3699</v>
      </c>
      <c r="N1913" s="41">
        <v>0</v>
      </c>
      <c r="O1913" s="42"/>
      <c r="P1913" s="43">
        <v>602352</v>
      </c>
      <c r="Q1913" s="41" t="s">
        <v>3700</v>
      </c>
      <c r="R1913" s="43">
        <v>-611200</v>
      </c>
      <c r="S1913" s="41">
        <v>0</v>
      </c>
      <c r="T1913" s="7" t="s">
        <v>3701</v>
      </c>
      <c r="U1913" s="46" t="s">
        <v>3711</v>
      </c>
      <c r="V1913" s="50">
        <v>2.87</v>
      </c>
      <c r="W1913" s="12">
        <v>45784</v>
      </c>
      <c r="X1913" s="12">
        <v>45467</v>
      </c>
      <c r="Y1913" s="47">
        <v>28331</v>
      </c>
      <c r="Z1913" s="42">
        <v>0</v>
      </c>
      <c r="AA1913" s="14">
        <v>45785</v>
      </c>
      <c r="AB1913" s="67" t="s">
        <v>92</v>
      </c>
      <c r="AC1913" s="47">
        <v>19</v>
      </c>
      <c r="AD1913" s="47" t="s">
        <v>133</v>
      </c>
      <c r="AE1913" s="13">
        <v>1065842000</v>
      </c>
      <c r="AF1913" s="47" t="s">
        <v>3703</v>
      </c>
      <c r="AG1913" t="str">
        <f t="shared" si="59"/>
        <v>ADA FOTO</v>
      </c>
    </row>
    <row r="1914" spans="1:33" ht="15.75" hidden="1" customHeight="1" thickBot="1">
      <c r="A1914" t="str">
        <f t="shared" si="58"/>
        <v>060241038533000</v>
      </c>
      <c r="B1914" s="41">
        <v>1908</v>
      </c>
      <c r="C1914" s="42" t="s">
        <v>3744</v>
      </c>
      <c r="D1914" s="7" t="s">
        <v>2499</v>
      </c>
      <c r="E1914" s="41">
        <v>12</v>
      </c>
      <c r="F1914" s="43">
        <v>26700</v>
      </c>
      <c r="G1914" s="44">
        <v>0</v>
      </c>
      <c r="H1914" s="43">
        <v>0</v>
      </c>
      <c r="I1914" s="43">
        <v>320400</v>
      </c>
      <c r="J1914" s="45">
        <v>320400</v>
      </c>
      <c r="K1914" s="43">
        <v>301200</v>
      </c>
      <c r="L1914" s="41">
        <v>106.37</v>
      </c>
      <c r="M1914" s="11" t="s">
        <v>3707</v>
      </c>
      <c r="N1914" s="41">
        <v>0</v>
      </c>
      <c r="O1914" s="42"/>
      <c r="P1914" s="43">
        <v>269652</v>
      </c>
      <c r="Q1914" s="41" t="s">
        <v>3700</v>
      </c>
      <c r="R1914" s="43">
        <v>-301200</v>
      </c>
      <c r="S1914" s="41">
        <v>0</v>
      </c>
      <c r="T1914" s="7" t="s">
        <v>3701</v>
      </c>
      <c r="U1914" s="46" t="s">
        <v>3711</v>
      </c>
      <c r="V1914" s="41">
        <v>82.68</v>
      </c>
      <c r="W1914" s="12">
        <v>45784</v>
      </c>
      <c r="X1914" s="12">
        <v>45625</v>
      </c>
      <c r="Y1914" s="47">
        <v>28031</v>
      </c>
      <c r="Z1914" s="42" t="s">
        <v>3832</v>
      </c>
      <c r="AA1914" s="14">
        <v>45785</v>
      </c>
      <c r="AB1914" s="67" t="s">
        <v>92</v>
      </c>
      <c r="AC1914" s="47">
        <v>19</v>
      </c>
      <c r="AD1914" s="47" t="s">
        <v>133</v>
      </c>
      <c r="AE1914" s="13">
        <v>1038533000</v>
      </c>
      <c r="AF1914" s="47" t="s">
        <v>3703</v>
      </c>
      <c r="AG1914" t="str">
        <f t="shared" si="59"/>
        <v>ADA FOTO</v>
      </c>
    </row>
    <row r="1915" spans="1:33" ht="15.75" hidden="1" customHeight="1" thickBot="1">
      <c r="A1915" t="str">
        <f t="shared" si="58"/>
        <v>060241001860000</v>
      </c>
      <c r="B1915" s="41">
        <v>1909</v>
      </c>
      <c r="C1915" s="42" t="s">
        <v>3745</v>
      </c>
      <c r="D1915" s="7" t="s">
        <v>2488</v>
      </c>
      <c r="E1915" s="41">
        <v>30</v>
      </c>
      <c r="F1915" s="43">
        <v>48200</v>
      </c>
      <c r="G1915" s="44">
        <v>30</v>
      </c>
      <c r="H1915" s="43">
        <v>47800</v>
      </c>
      <c r="I1915" s="43">
        <v>1434000</v>
      </c>
      <c r="J1915" s="45">
        <v>1434000</v>
      </c>
      <c r="K1915" s="43">
        <v>1275000</v>
      </c>
      <c r="L1915" s="41">
        <v>112.47</v>
      </c>
      <c r="M1915" s="11" t="s">
        <v>3707</v>
      </c>
      <c r="N1915" s="41">
        <v>0</v>
      </c>
      <c r="O1915" s="42"/>
      <c r="P1915" s="43">
        <v>1320240</v>
      </c>
      <c r="Q1915" s="41" t="s">
        <v>3700</v>
      </c>
      <c r="R1915" s="43">
        <v>-1275000</v>
      </c>
      <c r="S1915" s="41">
        <v>0</v>
      </c>
      <c r="T1915" s="7" t="s">
        <v>3701</v>
      </c>
      <c r="U1915" s="46" t="s">
        <v>3702</v>
      </c>
      <c r="V1915" s="41">
        <v>1.57</v>
      </c>
      <c r="W1915" s="12">
        <v>45727</v>
      </c>
      <c r="X1915" s="12">
        <v>45663</v>
      </c>
      <c r="Y1915" s="47">
        <v>36026</v>
      </c>
      <c r="Z1915" s="42">
        <v>0</v>
      </c>
      <c r="AA1915" s="14">
        <v>45785</v>
      </c>
      <c r="AB1915" s="67" t="s">
        <v>92</v>
      </c>
      <c r="AC1915" s="47">
        <v>19</v>
      </c>
      <c r="AD1915" s="47" t="s">
        <v>133</v>
      </c>
      <c r="AE1915" s="13">
        <v>1001860000</v>
      </c>
      <c r="AF1915" s="47" t="s">
        <v>3703</v>
      </c>
      <c r="AG1915" t="str">
        <f t="shared" si="59"/>
        <v>ADA FOTO</v>
      </c>
    </row>
    <row r="1916" spans="1:33" ht="15.75" hidden="1" customHeight="1" thickBot="1">
      <c r="A1916" t="str">
        <f t="shared" si="58"/>
        <v>060241072188000</v>
      </c>
      <c r="B1916" s="41">
        <v>1910</v>
      </c>
      <c r="C1916" s="42" t="s">
        <v>3746</v>
      </c>
      <c r="D1916" s="7" t="s">
        <v>2524</v>
      </c>
      <c r="E1916" s="41">
        <v>42</v>
      </c>
      <c r="F1916" s="43">
        <v>9500</v>
      </c>
      <c r="G1916" s="44">
        <v>0</v>
      </c>
      <c r="H1916" s="43">
        <v>0</v>
      </c>
      <c r="I1916" s="43">
        <v>399000</v>
      </c>
      <c r="J1916" s="45">
        <v>399000</v>
      </c>
      <c r="K1916" s="43">
        <v>357000</v>
      </c>
      <c r="L1916" s="41">
        <v>111.76</v>
      </c>
      <c r="M1916" s="11" t="s">
        <v>3707</v>
      </c>
      <c r="N1916" s="41">
        <v>0</v>
      </c>
      <c r="O1916" s="42"/>
      <c r="P1916" s="43">
        <v>378714</v>
      </c>
      <c r="Q1916" s="41" t="s">
        <v>3700</v>
      </c>
      <c r="R1916" s="43">
        <v>-357000</v>
      </c>
      <c r="S1916" s="41">
        <v>0</v>
      </c>
      <c r="T1916" s="7" t="s">
        <v>3701</v>
      </c>
      <c r="U1916" s="46" t="s">
        <v>3711</v>
      </c>
      <c r="V1916" s="50">
        <v>0.85</v>
      </c>
      <c r="W1916" s="12">
        <v>45758</v>
      </c>
      <c r="X1916" s="12">
        <v>45593</v>
      </c>
      <c r="Y1916" s="47">
        <v>28031</v>
      </c>
      <c r="Z1916" s="42">
        <v>0</v>
      </c>
      <c r="AA1916" s="14">
        <v>45785</v>
      </c>
      <c r="AB1916" s="67" t="s">
        <v>92</v>
      </c>
      <c r="AC1916" s="47">
        <v>19</v>
      </c>
      <c r="AD1916" s="47" t="s">
        <v>133</v>
      </c>
      <c r="AE1916" s="13">
        <v>1072188000</v>
      </c>
      <c r="AF1916" s="47" t="s">
        <v>3703</v>
      </c>
      <c r="AG1916" t="str">
        <f t="shared" si="59"/>
        <v>ADA FOTO</v>
      </c>
    </row>
    <row r="1917" spans="1:33" ht="15.75" hidden="1" customHeight="1" thickBot="1">
      <c r="A1917" t="str">
        <f t="shared" si="58"/>
        <v>060241059614000</v>
      </c>
      <c r="B1917" s="41">
        <v>1911</v>
      </c>
      <c r="C1917" s="42" t="s">
        <v>3747</v>
      </c>
      <c r="D1917" s="7" t="s">
        <v>3748</v>
      </c>
      <c r="E1917" s="41">
        <v>6</v>
      </c>
      <c r="F1917" s="43">
        <v>46500</v>
      </c>
      <c r="G1917" s="44">
        <v>0</v>
      </c>
      <c r="H1917" s="43">
        <v>0</v>
      </c>
      <c r="I1917" s="43">
        <v>279000</v>
      </c>
      <c r="J1917" s="45">
        <v>279000</v>
      </c>
      <c r="K1917" s="43">
        <v>295000</v>
      </c>
      <c r="L1917" s="41">
        <v>94.58</v>
      </c>
      <c r="M1917" s="11" t="s">
        <v>3699</v>
      </c>
      <c r="N1917" s="41">
        <v>0</v>
      </c>
      <c r="O1917" s="42"/>
      <c r="P1917" s="43">
        <v>273420</v>
      </c>
      <c r="Q1917" s="41" t="s">
        <v>3700</v>
      </c>
      <c r="R1917" s="43">
        <v>-295000</v>
      </c>
      <c r="S1917" s="41">
        <v>0</v>
      </c>
      <c r="T1917" s="7" t="s">
        <v>3701</v>
      </c>
      <c r="U1917" s="46" t="s">
        <v>3702</v>
      </c>
      <c r="V1917" s="41">
        <v>5.48</v>
      </c>
      <c r="W1917" s="12">
        <v>45783</v>
      </c>
      <c r="X1917" s="12">
        <v>45775</v>
      </c>
      <c r="Y1917" s="47">
        <v>22576</v>
      </c>
      <c r="Z1917" s="42"/>
      <c r="AA1917" s="14">
        <v>45785</v>
      </c>
      <c r="AB1917" s="67" t="s">
        <v>92</v>
      </c>
      <c r="AC1917" s="47">
        <v>21</v>
      </c>
      <c r="AD1917" s="47" t="s">
        <v>133</v>
      </c>
      <c r="AE1917" s="13">
        <v>1059614000</v>
      </c>
      <c r="AF1917" s="47" t="s">
        <v>3703</v>
      </c>
      <c r="AG1917" t="str">
        <f t="shared" si="59"/>
        <v>ADA FOTO</v>
      </c>
    </row>
    <row r="1918" spans="1:33" ht="15.75" hidden="1" customHeight="1" thickBot="1">
      <c r="A1918" t="str">
        <f t="shared" si="58"/>
        <v>060241092661000</v>
      </c>
      <c r="B1918" s="41">
        <v>1912</v>
      </c>
      <c r="C1918" s="42" t="s">
        <v>3749</v>
      </c>
      <c r="D1918" s="7" t="s">
        <v>400</v>
      </c>
      <c r="E1918" s="41">
        <v>12</v>
      </c>
      <c r="F1918" s="43">
        <v>9800</v>
      </c>
      <c r="G1918" s="44">
        <v>12</v>
      </c>
      <c r="H1918" s="43">
        <v>9500</v>
      </c>
      <c r="I1918" s="43">
        <v>114000</v>
      </c>
      <c r="J1918" s="45">
        <v>114000</v>
      </c>
      <c r="K1918" s="43">
        <v>114450</v>
      </c>
      <c r="L1918" s="41">
        <v>99.61</v>
      </c>
      <c r="M1918" s="11" t="s">
        <v>3699</v>
      </c>
      <c r="N1918" s="41">
        <v>0</v>
      </c>
      <c r="O1918" s="42"/>
      <c r="P1918" s="43">
        <v>113568</v>
      </c>
      <c r="Q1918" s="41" t="s">
        <v>3700</v>
      </c>
      <c r="R1918" s="43">
        <v>-114450</v>
      </c>
      <c r="S1918" s="41">
        <v>0</v>
      </c>
      <c r="T1918" s="7" t="s">
        <v>3701</v>
      </c>
      <c r="U1918" s="46" t="s">
        <v>3711</v>
      </c>
      <c r="V1918" s="50">
        <v>1399.47</v>
      </c>
      <c r="W1918" s="12">
        <v>45785</v>
      </c>
      <c r="X1918" s="12">
        <v>45784</v>
      </c>
      <c r="Y1918" s="47">
        <v>25419</v>
      </c>
      <c r="Z1918" s="42"/>
      <c r="AA1918" s="14">
        <v>45785</v>
      </c>
      <c r="AB1918" s="67" t="s">
        <v>92</v>
      </c>
      <c r="AC1918" s="47">
        <v>21</v>
      </c>
      <c r="AD1918" s="47" t="s">
        <v>133</v>
      </c>
      <c r="AE1918" s="13">
        <v>1092661000</v>
      </c>
      <c r="AF1918" s="47" t="s">
        <v>3703</v>
      </c>
      <c r="AG1918" t="str">
        <f t="shared" si="59"/>
        <v>ADA FOTO</v>
      </c>
    </row>
    <row r="1919" spans="1:33" ht="15.75" hidden="1" customHeight="1" thickBot="1">
      <c r="A1919" t="str">
        <f t="shared" si="58"/>
        <v>060241089271000</v>
      </c>
      <c r="B1919" s="41">
        <v>1913</v>
      </c>
      <c r="C1919" s="42" t="s">
        <v>3750</v>
      </c>
      <c r="D1919" s="7" t="s">
        <v>382</v>
      </c>
      <c r="E1919" s="41">
        <v>48</v>
      </c>
      <c r="F1919" s="43">
        <v>2500</v>
      </c>
      <c r="G1919" s="44">
        <v>48</v>
      </c>
      <c r="H1919" s="43">
        <v>2325</v>
      </c>
      <c r="I1919" s="43">
        <v>111600</v>
      </c>
      <c r="J1919" s="45">
        <v>111600</v>
      </c>
      <c r="K1919" s="43">
        <v>114950</v>
      </c>
      <c r="L1919" s="41">
        <v>97.09</v>
      </c>
      <c r="M1919" s="11" t="s">
        <v>3699</v>
      </c>
      <c r="N1919" s="41">
        <v>0</v>
      </c>
      <c r="O1919" s="42"/>
      <c r="P1919" s="43">
        <v>113568</v>
      </c>
      <c r="Q1919" s="41" t="s">
        <v>3700</v>
      </c>
      <c r="R1919" s="43">
        <v>-114950</v>
      </c>
      <c r="S1919" s="41">
        <v>0</v>
      </c>
      <c r="T1919" s="7" t="s">
        <v>3701</v>
      </c>
      <c r="U1919" s="46" t="s">
        <v>3711</v>
      </c>
      <c r="V1919" s="50">
        <v>2426.1</v>
      </c>
      <c r="W1919" s="12">
        <v>45785</v>
      </c>
      <c r="X1919" s="12">
        <v>45738</v>
      </c>
      <c r="Y1919" s="47">
        <v>25419</v>
      </c>
      <c r="Z1919" s="42"/>
      <c r="AA1919" s="14">
        <v>45785</v>
      </c>
      <c r="AB1919" s="67" t="s">
        <v>92</v>
      </c>
      <c r="AC1919" s="47">
        <v>21</v>
      </c>
      <c r="AD1919" s="47" t="s">
        <v>133</v>
      </c>
      <c r="AE1919" s="13">
        <v>1089271000</v>
      </c>
      <c r="AF1919" s="47" t="s">
        <v>3703</v>
      </c>
      <c r="AG1919" t="str">
        <f t="shared" si="59"/>
        <v>ADA FOTO</v>
      </c>
    </row>
    <row r="1920" spans="1:33" ht="15.75" hidden="1" customHeight="1" thickBot="1">
      <c r="A1920" t="str">
        <f t="shared" si="58"/>
        <v>060241000902000</v>
      </c>
      <c r="B1920" s="41">
        <v>1914</v>
      </c>
      <c r="C1920" s="42" t="s">
        <v>3751</v>
      </c>
      <c r="D1920" s="7" t="s">
        <v>3752</v>
      </c>
      <c r="E1920" s="41">
        <v>1</v>
      </c>
      <c r="F1920" s="43">
        <v>202000</v>
      </c>
      <c r="G1920" s="44">
        <v>0</v>
      </c>
      <c r="H1920" s="43">
        <v>0</v>
      </c>
      <c r="I1920" s="43">
        <v>202000</v>
      </c>
      <c r="J1920" s="45">
        <v>202000</v>
      </c>
      <c r="K1920" s="43">
        <v>189500</v>
      </c>
      <c r="L1920" s="41">
        <v>106.6</v>
      </c>
      <c r="M1920" s="11" t="s">
        <v>3707</v>
      </c>
      <c r="N1920" s="41">
        <v>0</v>
      </c>
      <c r="O1920" s="42"/>
      <c r="P1920" s="43">
        <v>181888</v>
      </c>
      <c r="Q1920" s="41" t="s">
        <v>3700</v>
      </c>
      <c r="R1920" s="43">
        <v>-189500</v>
      </c>
      <c r="S1920" s="41">
        <v>0</v>
      </c>
      <c r="T1920" s="7" t="s">
        <v>3701</v>
      </c>
      <c r="U1920" s="46" t="s">
        <v>3711</v>
      </c>
      <c r="V1920" s="50">
        <v>3.92</v>
      </c>
      <c r="W1920" s="12">
        <v>45783</v>
      </c>
      <c r="X1920" s="12">
        <v>45756</v>
      </c>
      <c r="Y1920" s="47">
        <v>22576</v>
      </c>
      <c r="Z1920" s="42" t="s">
        <v>3833</v>
      </c>
      <c r="AA1920" s="14">
        <v>45785</v>
      </c>
      <c r="AB1920" s="67" t="s">
        <v>92</v>
      </c>
      <c r="AC1920" s="47">
        <v>21</v>
      </c>
      <c r="AD1920" s="47" t="s">
        <v>133</v>
      </c>
      <c r="AE1920" s="13">
        <v>1000902000</v>
      </c>
      <c r="AF1920" s="47" t="s">
        <v>3703</v>
      </c>
      <c r="AG1920" t="str">
        <f t="shared" si="59"/>
        <v>ADA FOTO</v>
      </c>
    </row>
    <row r="1921" spans="1:33" ht="15.75" hidden="1" customHeight="1" thickBot="1">
      <c r="A1921" t="str">
        <f t="shared" si="58"/>
        <v>060241018575000</v>
      </c>
      <c r="B1921" s="41">
        <v>1915</v>
      </c>
      <c r="C1921" s="42" t="s">
        <v>3753</v>
      </c>
      <c r="D1921" s="7" t="s">
        <v>3754</v>
      </c>
      <c r="E1921" s="41">
        <v>12</v>
      </c>
      <c r="F1921" s="43">
        <v>24300</v>
      </c>
      <c r="G1921" s="44">
        <v>0</v>
      </c>
      <c r="H1921" s="43">
        <v>0</v>
      </c>
      <c r="I1921" s="43">
        <v>291600</v>
      </c>
      <c r="J1921" s="45">
        <v>291600</v>
      </c>
      <c r="K1921" s="43">
        <v>266400</v>
      </c>
      <c r="L1921" s="41">
        <v>109.46</v>
      </c>
      <c r="M1921" s="11" t="s">
        <v>3707</v>
      </c>
      <c r="N1921" s="41">
        <v>0</v>
      </c>
      <c r="O1921" s="42"/>
      <c r="P1921" s="43">
        <v>279180</v>
      </c>
      <c r="Q1921" s="41" t="s">
        <v>3700</v>
      </c>
      <c r="R1921" s="43">
        <v>-266400</v>
      </c>
      <c r="S1921" s="41">
        <v>0</v>
      </c>
      <c r="T1921" s="7" t="s">
        <v>3701</v>
      </c>
      <c r="U1921" s="46" t="s">
        <v>3702</v>
      </c>
      <c r="V1921" s="50">
        <v>7.98</v>
      </c>
      <c r="W1921" s="12">
        <v>45784</v>
      </c>
      <c r="X1921" s="12">
        <v>45757</v>
      </c>
      <c r="Y1921" s="47">
        <v>25419</v>
      </c>
      <c r="Z1921" s="42"/>
      <c r="AA1921" s="14">
        <v>45785</v>
      </c>
      <c r="AB1921" s="67" t="s">
        <v>92</v>
      </c>
      <c r="AC1921" s="47">
        <v>21</v>
      </c>
      <c r="AD1921" s="47" t="s">
        <v>133</v>
      </c>
      <c r="AE1921" s="13">
        <v>1018575000</v>
      </c>
      <c r="AF1921" s="47" t="s">
        <v>3703</v>
      </c>
      <c r="AG1921" t="str">
        <f t="shared" si="59"/>
        <v>ADA FOTO</v>
      </c>
    </row>
    <row r="1922" spans="1:33" ht="15.75" hidden="1" customHeight="1" thickBot="1">
      <c r="A1922" t="str">
        <f t="shared" si="58"/>
        <v>060241004893000</v>
      </c>
      <c r="B1922" s="41">
        <v>1916</v>
      </c>
      <c r="C1922" s="42" t="s">
        <v>3755</v>
      </c>
      <c r="D1922" s="7" t="s">
        <v>146</v>
      </c>
      <c r="E1922" s="41">
        <v>20</v>
      </c>
      <c r="F1922" s="43">
        <v>6400</v>
      </c>
      <c r="G1922" s="44">
        <v>20</v>
      </c>
      <c r="H1922" s="43">
        <v>5875</v>
      </c>
      <c r="I1922" s="43">
        <v>117500</v>
      </c>
      <c r="J1922" s="45">
        <v>117500</v>
      </c>
      <c r="K1922" s="43">
        <v>117000</v>
      </c>
      <c r="L1922" s="41">
        <v>100.43</v>
      </c>
      <c r="M1922" s="11" t="s">
        <v>3707</v>
      </c>
      <c r="N1922" s="41">
        <v>0</v>
      </c>
      <c r="O1922" s="42"/>
      <c r="P1922" s="43">
        <v>117600</v>
      </c>
      <c r="Q1922" s="41" t="s">
        <v>3700</v>
      </c>
      <c r="R1922" s="43">
        <v>-117000</v>
      </c>
      <c r="S1922" s="41">
        <v>0</v>
      </c>
      <c r="T1922" s="7" t="s">
        <v>3701</v>
      </c>
      <c r="U1922" s="46" t="s">
        <v>3711</v>
      </c>
      <c r="V1922" s="41">
        <v>96.39</v>
      </c>
      <c r="W1922" s="12">
        <v>45785</v>
      </c>
      <c r="X1922" s="12">
        <v>45772</v>
      </c>
      <c r="Y1922" s="47">
        <v>22130</v>
      </c>
      <c r="Z1922" s="42"/>
      <c r="AA1922" s="14">
        <v>45785</v>
      </c>
      <c r="AB1922" s="67" t="s">
        <v>92</v>
      </c>
      <c r="AC1922" s="47">
        <v>21</v>
      </c>
      <c r="AD1922" s="47" t="s">
        <v>133</v>
      </c>
      <c r="AE1922" s="13">
        <v>1004893000</v>
      </c>
      <c r="AF1922" s="47" t="s">
        <v>3703</v>
      </c>
      <c r="AG1922" t="str">
        <f t="shared" si="59"/>
        <v>ADA FOTO</v>
      </c>
    </row>
    <row r="1923" spans="1:33" ht="15.75" hidden="1" customHeight="1" thickBot="1">
      <c r="A1923" t="str">
        <f t="shared" si="58"/>
        <v>060241005726000</v>
      </c>
      <c r="B1923" s="41">
        <v>1917</v>
      </c>
      <c r="C1923" s="42" t="s">
        <v>3756</v>
      </c>
      <c r="D1923" s="7" t="s">
        <v>156</v>
      </c>
      <c r="E1923" s="41">
        <v>10</v>
      </c>
      <c r="F1923" s="43">
        <v>21900</v>
      </c>
      <c r="G1923" s="44">
        <v>10</v>
      </c>
      <c r="H1923" s="43">
        <v>20950</v>
      </c>
      <c r="I1923" s="43">
        <v>209500</v>
      </c>
      <c r="J1923" s="45">
        <v>209500</v>
      </c>
      <c r="K1923" s="43">
        <v>205000</v>
      </c>
      <c r="L1923" s="41">
        <v>102.2</v>
      </c>
      <c r="M1923" s="11" t="s">
        <v>3707</v>
      </c>
      <c r="N1923" s="41">
        <v>0</v>
      </c>
      <c r="O1923" s="42"/>
      <c r="P1923" s="43">
        <v>206110</v>
      </c>
      <c r="Q1923" s="41" t="s">
        <v>3700</v>
      </c>
      <c r="R1923" s="43">
        <v>-205000</v>
      </c>
      <c r="S1923" s="41">
        <v>0</v>
      </c>
      <c r="T1923" s="7" t="s">
        <v>3701</v>
      </c>
      <c r="U1923" s="46" t="s">
        <v>3711</v>
      </c>
      <c r="V1923" s="41">
        <v>31.67</v>
      </c>
      <c r="W1923" s="12">
        <v>45784</v>
      </c>
      <c r="X1923" s="12">
        <v>45758</v>
      </c>
      <c r="Y1923" s="47">
        <v>22130</v>
      </c>
      <c r="Z1923" s="42"/>
      <c r="AA1923" s="14">
        <v>45785</v>
      </c>
      <c r="AB1923" s="67" t="s">
        <v>92</v>
      </c>
      <c r="AC1923" s="47">
        <v>21</v>
      </c>
      <c r="AD1923" s="47" t="s">
        <v>133</v>
      </c>
      <c r="AE1923" s="13">
        <v>1005726000</v>
      </c>
      <c r="AF1923" s="47" t="s">
        <v>3703</v>
      </c>
      <c r="AG1923" t="str">
        <f t="shared" si="59"/>
        <v>ADA FOTO</v>
      </c>
    </row>
    <row r="1924" spans="1:33" ht="15.75" hidden="1" customHeight="1" thickBot="1">
      <c r="A1924" t="str">
        <f t="shared" si="58"/>
        <v>060241023234000</v>
      </c>
      <c r="B1924" s="41">
        <v>1918</v>
      </c>
      <c r="C1924" s="42" t="s">
        <v>3757</v>
      </c>
      <c r="D1924" s="7" t="s">
        <v>184</v>
      </c>
      <c r="E1924" s="41">
        <v>1</v>
      </c>
      <c r="F1924" s="43">
        <v>101950</v>
      </c>
      <c r="G1924" s="44">
        <v>1</v>
      </c>
      <c r="H1924" s="43">
        <v>101900</v>
      </c>
      <c r="I1924" s="43">
        <v>101900</v>
      </c>
      <c r="J1924" s="45">
        <v>101900</v>
      </c>
      <c r="K1924" s="43">
        <v>101900</v>
      </c>
      <c r="L1924" s="41">
        <v>100</v>
      </c>
      <c r="M1924" s="11" t="s">
        <v>3705</v>
      </c>
      <c r="N1924" s="41">
        <v>0</v>
      </c>
      <c r="O1924" s="42"/>
      <c r="P1924" s="43">
        <v>102624</v>
      </c>
      <c r="Q1924" s="41" t="s">
        <v>3700</v>
      </c>
      <c r="R1924" s="43">
        <v>-101900</v>
      </c>
      <c r="S1924" s="41">
        <v>0</v>
      </c>
      <c r="T1924" s="7" t="s">
        <v>3701</v>
      </c>
      <c r="U1924" s="46" t="s">
        <v>3702</v>
      </c>
      <c r="V1924" s="41">
        <v>9.51</v>
      </c>
      <c r="W1924" s="12">
        <v>45784</v>
      </c>
      <c r="X1924" s="12">
        <v>45783</v>
      </c>
      <c r="Y1924" s="47">
        <v>22130</v>
      </c>
      <c r="Z1924" s="42"/>
      <c r="AA1924" s="14">
        <v>45785</v>
      </c>
      <c r="AB1924" s="67" t="s">
        <v>92</v>
      </c>
      <c r="AC1924" s="47">
        <v>21</v>
      </c>
      <c r="AD1924" s="47" t="s">
        <v>133</v>
      </c>
      <c r="AE1924" s="13">
        <v>1023234000</v>
      </c>
      <c r="AF1924" s="47" t="s">
        <v>3703</v>
      </c>
      <c r="AG1924" t="str">
        <f t="shared" si="59"/>
        <v>ADA FOTO</v>
      </c>
    </row>
    <row r="1925" spans="1:33" ht="15.75" hidden="1" customHeight="1" thickBot="1">
      <c r="A1925" t="str">
        <f t="shared" si="58"/>
        <v>060241004890000</v>
      </c>
      <c r="B1925" s="41">
        <v>1919</v>
      </c>
      <c r="C1925" s="42" t="s">
        <v>3758</v>
      </c>
      <c r="D1925" s="7" t="s">
        <v>141</v>
      </c>
      <c r="E1925" s="41">
        <v>20</v>
      </c>
      <c r="F1925" s="43">
        <v>5400</v>
      </c>
      <c r="G1925" s="44">
        <v>20</v>
      </c>
      <c r="H1925" s="43">
        <v>5125</v>
      </c>
      <c r="I1925" s="43">
        <v>102500</v>
      </c>
      <c r="J1925" s="45">
        <v>102500</v>
      </c>
      <c r="K1925" s="43">
        <v>104000</v>
      </c>
      <c r="L1925" s="41">
        <v>98.56</v>
      </c>
      <c r="M1925" s="11" t="s">
        <v>3699</v>
      </c>
      <c r="N1925" s="41">
        <v>0</v>
      </c>
      <c r="O1925" s="42"/>
      <c r="P1925" s="43">
        <v>97920</v>
      </c>
      <c r="Q1925" s="41" t="s">
        <v>3700</v>
      </c>
      <c r="R1925" s="43">
        <v>-104000</v>
      </c>
      <c r="S1925" s="41">
        <v>0</v>
      </c>
      <c r="T1925" s="7" t="s">
        <v>3701</v>
      </c>
      <c r="U1925" s="46" t="s">
        <v>3702</v>
      </c>
      <c r="V1925" s="41">
        <v>21.76</v>
      </c>
      <c r="W1925" s="12">
        <v>45784</v>
      </c>
      <c r="X1925" s="12">
        <v>45772</v>
      </c>
      <c r="Y1925" s="47">
        <v>22130</v>
      </c>
      <c r="Z1925" s="42"/>
      <c r="AA1925" s="14">
        <v>45785</v>
      </c>
      <c r="AB1925" s="67" t="s">
        <v>92</v>
      </c>
      <c r="AC1925" s="47">
        <v>21</v>
      </c>
      <c r="AD1925" s="47" t="s">
        <v>133</v>
      </c>
      <c r="AE1925" s="13">
        <v>1004890000</v>
      </c>
      <c r="AF1925" s="47" t="s">
        <v>3703</v>
      </c>
      <c r="AG1925" t="str">
        <f t="shared" si="59"/>
        <v>ADA FOTO</v>
      </c>
    </row>
    <row r="1926" spans="1:33" ht="15.75" hidden="1" customHeight="1" thickBot="1">
      <c r="A1926" t="str">
        <f t="shared" si="58"/>
        <v>060241005725000</v>
      </c>
      <c r="B1926" s="41">
        <v>1920</v>
      </c>
      <c r="C1926" s="42" t="s">
        <v>3759</v>
      </c>
      <c r="D1926" s="7" t="s">
        <v>151</v>
      </c>
      <c r="E1926" s="41">
        <v>10</v>
      </c>
      <c r="F1926" s="43">
        <v>14900</v>
      </c>
      <c r="G1926" s="44">
        <v>0</v>
      </c>
      <c r="H1926" s="43">
        <v>0</v>
      </c>
      <c r="I1926" s="43">
        <v>149000</v>
      </c>
      <c r="J1926" s="45">
        <v>149000</v>
      </c>
      <c r="K1926" s="43">
        <v>149500</v>
      </c>
      <c r="L1926" s="41">
        <v>99.67</v>
      </c>
      <c r="M1926" s="11" t="s">
        <v>3699</v>
      </c>
      <c r="N1926" s="41">
        <v>0</v>
      </c>
      <c r="O1926" s="42"/>
      <c r="P1926" s="43">
        <v>150140</v>
      </c>
      <c r="Q1926" s="41" t="s">
        <v>3700</v>
      </c>
      <c r="R1926" s="43">
        <v>-149500</v>
      </c>
      <c r="S1926" s="41">
        <v>0</v>
      </c>
      <c r="T1926" s="7" t="s">
        <v>3701</v>
      </c>
      <c r="U1926" s="46" t="s">
        <v>3711</v>
      </c>
      <c r="V1926" s="41">
        <v>51.18</v>
      </c>
      <c r="W1926" s="12">
        <v>45784</v>
      </c>
      <c r="X1926" s="12">
        <v>45772</v>
      </c>
      <c r="Y1926" s="47">
        <v>22130</v>
      </c>
      <c r="Z1926" s="42"/>
      <c r="AA1926" s="14">
        <v>45785</v>
      </c>
      <c r="AB1926" s="67" t="s">
        <v>92</v>
      </c>
      <c r="AC1926" s="47">
        <v>21</v>
      </c>
      <c r="AD1926" s="47" t="s">
        <v>133</v>
      </c>
      <c r="AE1926" s="13">
        <v>1005725000</v>
      </c>
      <c r="AF1926" s="47" t="s">
        <v>3703</v>
      </c>
      <c r="AG1926" t="str">
        <f t="shared" si="59"/>
        <v>ADA FOTO</v>
      </c>
    </row>
    <row r="1927" spans="1:33" ht="15.75" hidden="1" customHeight="1" thickBot="1">
      <c r="A1927" t="str">
        <f t="shared" ref="A1927:A1990" si="60">AB1927&amp;AE1927</f>
        <v>060241019929000</v>
      </c>
      <c r="B1927" s="41">
        <v>1921</v>
      </c>
      <c r="C1927" s="42" t="s">
        <v>3760</v>
      </c>
      <c r="D1927" s="7" t="s">
        <v>3761</v>
      </c>
      <c r="E1927" s="41">
        <v>1</v>
      </c>
      <c r="F1927" s="43">
        <v>89000</v>
      </c>
      <c r="G1927" s="44">
        <v>0</v>
      </c>
      <c r="H1927" s="43">
        <v>0</v>
      </c>
      <c r="I1927" s="43">
        <v>89000</v>
      </c>
      <c r="J1927" s="45">
        <v>89000</v>
      </c>
      <c r="K1927" s="43">
        <v>89100</v>
      </c>
      <c r="L1927" s="41">
        <v>99.89</v>
      </c>
      <c r="M1927" s="11" t="s">
        <v>3699</v>
      </c>
      <c r="N1927" s="41">
        <v>0</v>
      </c>
      <c r="O1927" s="42"/>
      <c r="P1927" s="43">
        <v>84576</v>
      </c>
      <c r="Q1927" s="41" t="s">
        <v>3700</v>
      </c>
      <c r="R1927" s="43">
        <v>-89100</v>
      </c>
      <c r="S1927" s="41">
        <v>0</v>
      </c>
      <c r="T1927" s="7" t="s">
        <v>3701</v>
      </c>
      <c r="U1927" s="46" t="s">
        <v>3702</v>
      </c>
      <c r="V1927" s="41">
        <v>4.91</v>
      </c>
      <c r="W1927" s="12">
        <v>45785</v>
      </c>
      <c r="X1927" s="12">
        <v>45772</v>
      </c>
      <c r="Y1927" s="47">
        <v>22130</v>
      </c>
      <c r="Z1927" s="42"/>
      <c r="AA1927" s="14">
        <v>45785</v>
      </c>
      <c r="AB1927" s="67" t="s">
        <v>92</v>
      </c>
      <c r="AC1927" s="47">
        <v>21</v>
      </c>
      <c r="AD1927" s="47" t="s">
        <v>133</v>
      </c>
      <c r="AE1927" s="13">
        <v>1019929000</v>
      </c>
      <c r="AF1927" s="47" t="s">
        <v>3703</v>
      </c>
      <c r="AG1927" t="str">
        <f t="shared" ref="AG1927:AG1990" si="61">IF(LEFT(M1927,1)="*","ADA FOTO","TIDAK ADA")</f>
        <v>ADA FOTO</v>
      </c>
    </row>
    <row r="1928" spans="1:33" ht="15.75" hidden="1" customHeight="1" thickBot="1">
      <c r="A1928" t="str">
        <f t="shared" si="60"/>
        <v>060241035433000</v>
      </c>
      <c r="B1928" s="41">
        <v>1922</v>
      </c>
      <c r="C1928" s="42" t="s">
        <v>3762</v>
      </c>
      <c r="D1928" s="7" t="s">
        <v>202</v>
      </c>
      <c r="E1928" s="41">
        <v>20</v>
      </c>
      <c r="F1928" s="43">
        <v>17000</v>
      </c>
      <c r="G1928" s="44">
        <v>20</v>
      </c>
      <c r="H1928" s="43">
        <v>16400</v>
      </c>
      <c r="I1928" s="43">
        <v>328000</v>
      </c>
      <c r="J1928" s="48">
        <v>328000</v>
      </c>
      <c r="K1928" s="49">
        <v>317000</v>
      </c>
      <c r="L1928" s="41">
        <v>103.47</v>
      </c>
      <c r="M1928" s="11" t="s">
        <v>3707</v>
      </c>
      <c r="N1928" s="41">
        <v>0</v>
      </c>
      <c r="O1928" s="42"/>
      <c r="P1928" s="43">
        <v>313600</v>
      </c>
      <c r="Q1928" s="41" t="s">
        <v>3700</v>
      </c>
      <c r="R1928" s="43">
        <v>-317000</v>
      </c>
      <c r="S1928" s="41">
        <v>0</v>
      </c>
      <c r="T1928" s="7" t="s">
        <v>3701</v>
      </c>
      <c r="U1928" s="46" t="s">
        <v>3702</v>
      </c>
      <c r="V1928" s="41">
        <v>18.3</v>
      </c>
      <c r="W1928" s="12">
        <v>45784</v>
      </c>
      <c r="X1928" s="12">
        <v>45771</v>
      </c>
      <c r="Y1928" s="47">
        <v>30265</v>
      </c>
      <c r="Z1928" s="42"/>
      <c r="AA1928" s="14">
        <v>45785</v>
      </c>
      <c r="AB1928" s="67" t="s">
        <v>92</v>
      </c>
      <c r="AC1928" s="47">
        <v>21</v>
      </c>
      <c r="AD1928" s="47" t="s">
        <v>133</v>
      </c>
      <c r="AE1928" s="13">
        <v>1035433000</v>
      </c>
      <c r="AF1928" s="47" t="s">
        <v>3703</v>
      </c>
      <c r="AG1928" t="str">
        <f t="shared" si="61"/>
        <v>ADA FOTO</v>
      </c>
    </row>
    <row r="1929" spans="1:33" ht="15.75" hidden="1" customHeight="1" thickBot="1">
      <c r="A1929" t="str">
        <f t="shared" si="60"/>
        <v>060241015940000</v>
      </c>
      <c r="B1929" s="41">
        <v>1923</v>
      </c>
      <c r="C1929" s="42" t="s">
        <v>3763</v>
      </c>
      <c r="D1929" s="7" t="s">
        <v>162</v>
      </c>
      <c r="E1929" s="41">
        <v>10</v>
      </c>
      <c r="F1929" s="43">
        <v>28000</v>
      </c>
      <c r="G1929" s="44">
        <v>10</v>
      </c>
      <c r="H1929" s="43">
        <v>26700</v>
      </c>
      <c r="I1929" s="43">
        <v>267000</v>
      </c>
      <c r="J1929" s="45">
        <v>267000</v>
      </c>
      <c r="K1929" s="43">
        <v>267500</v>
      </c>
      <c r="L1929" s="41">
        <v>99.81</v>
      </c>
      <c r="M1929" s="11" t="s">
        <v>3699</v>
      </c>
      <c r="N1929" s="41">
        <v>0</v>
      </c>
      <c r="O1929" s="42"/>
      <c r="P1929" s="43">
        <v>268420</v>
      </c>
      <c r="Q1929" s="41" t="s">
        <v>3700</v>
      </c>
      <c r="R1929" s="43">
        <v>-267500</v>
      </c>
      <c r="S1929" s="41">
        <v>0</v>
      </c>
      <c r="T1929" s="7" t="s">
        <v>3701</v>
      </c>
      <c r="U1929" s="46" t="s">
        <v>3702</v>
      </c>
      <c r="V1929" s="41">
        <v>13.48</v>
      </c>
      <c r="W1929" s="12">
        <v>45784</v>
      </c>
      <c r="X1929" s="12">
        <v>45758</v>
      </c>
      <c r="Y1929" s="47">
        <v>22130</v>
      </c>
      <c r="Z1929" s="42"/>
      <c r="AA1929" s="14">
        <v>45785</v>
      </c>
      <c r="AB1929" s="67" t="s">
        <v>92</v>
      </c>
      <c r="AC1929" s="47">
        <v>21</v>
      </c>
      <c r="AD1929" s="47" t="s">
        <v>133</v>
      </c>
      <c r="AE1929" s="13">
        <v>1015940000</v>
      </c>
      <c r="AF1929" s="47" t="s">
        <v>3703</v>
      </c>
      <c r="AG1929" t="str">
        <f t="shared" si="61"/>
        <v>ADA FOTO</v>
      </c>
    </row>
    <row r="1930" spans="1:33" ht="15.75" hidden="1" customHeight="1" thickBot="1">
      <c r="A1930" t="str">
        <f t="shared" si="60"/>
        <v>060241055131000</v>
      </c>
      <c r="B1930" s="41">
        <v>1924</v>
      </c>
      <c r="C1930" s="42" t="s">
        <v>3764</v>
      </c>
      <c r="D1930" s="7" t="s">
        <v>3765</v>
      </c>
      <c r="E1930" s="41">
        <v>12</v>
      </c>
      <c r="F1930" s="43">
        <v>35500</v>
      </c>
      <c r="G1930" s="44">
        <v>0</v>
      </c>
      <c r="H1930" s="43">
        <v>0</v>
      </c>
      <c r="I1930" s="43">
        <v>426000</v>
      </c>
      <c r="J1930" s="45">
        <v>426000</v>
      </c>
      <c r="K1930" s="43">
        <v>404400</v>
      </c>
      <c r="L1930" s="41">
        <v>105.34</v>
      </c>
      <c r="M1930" s="11" t="s">
        <v>3707</v>
      </c>
      <c r="N1930" s="41">
        <v>0</v>
      </c>
      <c r="O1930" s="42"/>
      <c r="P1930" s="43">
        <v>382464</v>
      </c>
      <c r="Q1930" s="41" t="s">
        <v>3700</v>
      </c>
      <c r="R1930" s="43">
        <v>-404400</v>
      </c>
      <c r="S1930" s="41">
        <v>0</v>
      </c>
      <c r="T1930" s="7" t="s">
        <v>3701</v>
      </c>
      <c r="U1930" s="46" t="s">
        <v>3702</v>
      </c>
      <c r="V1930" s="41">
        <v>2.21</v>
      </c>
      <c r="W1930" s="12">
        <v>45785</v>
      </c>
      <c r="X1930" s="12">
        <v>45777</v>
      </c>
      <c r="Y1930" s="47">
        <v>21017</v>
      </c>
      <c r="Z1930" s="42"/>
      <c r="AA1930" s="14">
        <v>45785</v>
      </c>
      <c r="AB1930" s="67" t="s">
        <v>92</v>
      </c>
      <c r="AC1930" s="47">
        <v>21</v>
      </c>
      <c r="AD1930" s="47" t="s">
        <v>133</v>
      </c>
      <c r="AE1930" s="13">
        <v>1055131000</v>
      </c>
      <c r="AF1930" s="47" t="s">
        <v>3703</v>
      </c>
      <c r="AG1930" t="str">
        <f t="shared" si="61"/>
        <v>ADA FOTO</v>
      </c>
    </row>
    <row r="1931" spans="1:33" ht="15.75" hidden="1" customHeight="1" thickBot="1">
      <c r="A1931" t="str">
        <f t="shared" si="60"/>
        <v>060241070906000</v>
      </c>
      <c r="B1931" s="41">
        <v>1925</v>
      </c>
      <c r="C1931" s="42" t="s">
        <v>3766</v>
      </c>
      <c r="D1931" s="7" t="s">
        <v>256</v>
      </c>
      <c r="E1931" s="41">
        <v>60</v>
      </c>
      <c r="F1931" s="43">
        <v>4475</v>
      </c>
      <c r="G1931" s="44">
        <v>60</v>
      </c>
      <c r="H1931" s="43">
        <v>4400</v>
      </c>
      <c r="I1931" s="43">
        <v>264000</v>
      </c>
      <c r="J1931" s="45">
        <v>264000</v>
      </c>
      <c r="K1931" s="43">
        <v>261500</v>
      </c>
      <c r="L1931" s="41">
        <v>100.96</v>
      </c>
      <c r="M1931" s="11" t="s">
        <v>3707</v>
      </c>
      <c r="N1931" s="41">
        <v>0</v>
      </c>
      <c r="O1931" s="42"/>
      <c r="P1931" s="43">
        <v>264360</v>
      </c>
      <c r="Q1931" s="41" t="s">
        <v>3700</v>
      </c>
      <c r="R1931" s="43">
        <v>-261500</v>
      </c>
      <c r="S1931" s="41">
        <v>0</v>
      </c>
      <c r="T1931" s="7" t="s">
        <v>3701</v>
      </c>
      <c r="U1931" s="46" t="s">
        <v>3711</v>
      </c>
      <c r="V1931" s="50">
        <v>8512.82</v>
      </c>
      <c r="W1931" s="12">
        <v>45785</v>
      </c>
      <c r="X1931" s="12">
        <v>45782</v>
      </c>
      <c r="Y1931" s="47">
        <v>21017</v>
      </c>
      <c r="Z1931" s="42"/>
      <c r="AA1931" s="14">
        <v>45785</v>
      </c>
      <c r="AB1931" s="67" t="s">
        <v>92</v>
      </c>
      <c r="AC1931" s="47">
        <v>21</v>
      </c>
      <c r="AD1931" s="47" t="s">
        <v>133</v>
      </c>
      <c r="AE1931" s="13">
        <v>1070906000</v>
      </c>
      <c r="AF1931" s="47" t="s">
        <v>3703</v>
      </c>
      <c r="AG1931" t="str">
        <f t="shared" si="61"/>
        <v>ADA FOTO</v>
      </c>
    </row>
    <row r="1932" spans="1:33" ht="15.75" hidden="1" customHeight="1" thickBot="1">
      <c r="A1932" t="str">
        <f t="shared" si="60"/>
        <v>060241087247000</v>
      </c>
      <c r="B1932" s="41">
        <v>1926</v>
      </c>
      <c r="C1932" s="42" t="s">
        <v>3767</v>
      </c>
      <c r="D1932" s="7" t="s">
        <v>3768</v>
      </c>
      <c r="E1932" s="41">
        <v>12</v>
      </c>
      <c r="F1932" s="43">
        <v>30500</v>
      </c>
      <c r="G1932" s="44">
        <v>0</v>
      </c>
      <c r="H1932" s="43">
        <v>0</v>
      </c>
      <c r="I1932" s="43">
        <v>366000</v>
      </c>
      <c r="J1932" s="45">
        <v>366000</v>
      </c>
      <c r="K1932" s="43">
        <v>348800</v>
      </c>
      <c r="L1932" s="41">
        <v>104.93</v>
      </c>
      <c r="M1932" s="11" t="s">
        <v>3707</v>
      </c>
      <c r="N1932" s="41">
        <v>0</v>
      </c>
      <c r="O1932" s="42"/>
      <c r="P1932" s="43">
        <v>405060</v>
      </c>
      <c r="Q1932" s="41" t="s">
        <v>3700</v>
      </c>
      <c r="R1932" s="43">
        <v>-348800</v>
      </c>
      <c r="S1932" s="41">
        <v>0</v>
      </c>
      <c r="T1932" s="7" t="s">
        <v>3701</v>
      </c>
      <c r="U1932" s="46" t="s">
        <v>3702</v>
      </c>
      <c r="V1932" s="50">
        <v>0.24</v>
      </c>
      <c r="W1932" s="12">
        <v>45784</v>
      </c>
      <c r="X1932" s="12">
        <v>45742</v>
      </c>
      <c r="Y1932" s="47">
        <v>36556</v>
      </c>
      <c r="Z1932" s="42"/>
      <c r="AA1932" s="14">
        <v>45785</v>
      </c>
      <c r="AB1932" s="67" t="s">
        <v>92</v>
      </c>
      <c r="AC1932" s="47">
        <v>21</v>
      </c>
      <c r="AD1932" s="47" t="s">
        <v>133</v>
      </c>
      <c r="AE1932" s="13">
        <v>1087247000</v>
      </c>
      <c r="AF1932" s="47" t="s">
        <v>3703</v>
      </c>
      <c r="AG1932" t="str">
        <f t="shared" si="61"/>
        <v>ADA FOTO</v>
      </c>
    </row>
    <row r="1933" spans="1:33" ht="15.75" hidden="1" customHeight="1" thickBot="1">
      <c r="A1933" t="str">
        <f t="shared" si="60"/>
        <v>060241087250000</v>
      </c>
      <c r="B1933" s="41">
        <v>1927</v>
      </c>
      <c r="C1933" s="42" t="s">
        <v>3769</v>
      </c>
      <c r="D1933" s="7" t="s">
        <v>3770</v>
      </c>
      <c r="E1933" s="41">
        <v>12</v>
      </c>
      <c r="F1933" s="43">
        <v>35000</v>
      </c>
      <c r="G1933" s="44">
        <v>12</v>
      </c>
      <c r="H1933" s="43">
        <v>34667</v>
      </c>
      <c r="I1933" s="43">
        <v>416004</v>
      </c>
      <c r="J1933" s="45">
        <v>416004</v>
      </c>
      <c r="K1933" s="43">
        <v>324600</v>
      </c>
      <c r="L1933" s="41">
        <v>128.16</v>
      </c>
      <c r="M1933" s="11" t="s">
        <v>3707</v>
      </c>
      <c r="N1933" s="41">
        <v>0</v>
      </c>
      <c r="O1933" s="42"/>
      <c r="P1933" s="43">
        <v>387024</v>
      </c>
      <c r="Q1933" s="41" t="s">
        <v>3700</v>
      </c>
      <c r="R1933" s="43">
        <v>-324600</v>
      </c>
      <c r="S1933" s="41">
        <v>0</v>
      </c>
      <c r="T1933" s="7" t="s">
        <v>3701</v>
      </c>
      <c r="U1933" s="46" t="s">
        <v>3702</v>
      </c>
      <c r="V1933" s="41">
        <v>0.19</v>
      </c>
      <c r="W1933" s="12">
        <v>45773</v>
      </c>
      <c r="X1933" s="12">
        <v>45733</v>
      </c>
      <c r="Y1933" s="47">
        <v>36556</v>
      </c>
      <c r="Z1933" s="42"/>
      <c r="AA1933" s="14">
        <v>45785</v>
      </c>
      <c r="AB1933" s="67" t="s">
        <v>92</v>
      </c>
      <c r="AC1933" s="47">
        <v>21</v>
      </c>
      <c r="AD1933" s="47" t="s">
        <v>133</v>
      </c>
      <c r="AE1933" s="13">
        <v>1087250000</v>
      </c>
      <c r="AF1933" s="47" t="s">
        <v>3703</v>
      </c>
      <c r="AG1933" t="str">
        <f t="shared" si="61"/>
        <v>ADA FOTO</v>
      </c>
    </row>
    <row r="1934" spans="1:33" ht="15.75" hidden="1" customHeight="1" thickBot="1">
      <c r="A1934" t="str">
        <f t="shared" si="60"/>
        <v>060241084654000</v>
      </c>
      <c r="B1934" s="41">
        <v>1928</v>
      </c>
      <c r="C1934" s="42" t="s">
        <v>3771</v>
      </c>
      <c r="D1934" s="7" t="s">
        <v>3772</v>
      </c>
      <c r="E1934" s="41">
        <v>12</v>
      </c>
      <c r="F1934" s="43">
        <v>12500</v>
      </c>
      <c r="G1934" s="44">
        <v>0</v>
      </c>
      <c r="H1934" s="43">
        <v>0</v>
      </c>
      <c r="I1934" s="43">
        <v>150000</v>
      </c>
      <c r="J1934" s="45">
        <v>150000</v>
      </c>
      <c r="K1934" s="43">
        <v>130800</v>
      </c>
      <c r="L1934" s="41">
        <v>114.68</v>
      </c>
      <c r="M1934" s="11" t="s">
        <v>3707</v>
      </c>
      <c r="N1934" s="41">
        <v>0</v>
      </c>
      <c r="O1934" s="42"/>
      <c r="P1934" s="43">
        <v>141756</v>
      </c>
      <c r="Q1934" s="41" t="s">
        <v>3700</v>
      </c>
      <c r="R1934" s="43">
        <v>-130800</v>
      </c>
      <c r="S1934" s="41">
        <v>0</v>
      </c>
      <c r="T1934" s="7" t="s">
        <v>3701</v>
      </c>
      <c r="U1934" s="46" t="s">
        <v>3702</v>
      </c>
      <c r="V1934" s="41">
        <v>5.82</v>
      </c>
      <c r="W1934" s="12">
        <v>45784</v>
      </c>
      <c r="X1934" s="12">
        <v>45742</v>
      </c>
      <c r="Y1934" s="47">
        <v>36556</v>
      </c>
      <c r="Z1934" s="42"/>
      <c r="AA1934" s="14">
        <v>45785</v>
      </c>
      <c r="AB1934" s="67" t="s">
        <v>92</v>
      </c>
      <c r="AC1934" s="47">
        <v>21</v>
      </c>
      <c r="AD1934" s="47" t="s">
        <v>133</v>
      </c>
      <c r="AE1934" s="13">
        <v>1084654000</v>
      </c>
      <c r="AF1934" s="47" t="s">
        <v>3703</v>
      </c>
      <c r="AG1934" t="str">
        <f t="shared" si="61"/>
        <v>ADA FOTO</v>
      </c>
    </row>
    <row r="1935" spans="1:33" ht="15.75" hidden="1" customHeight="1" thickBot="1">
      <c r="A1935" t="str">
        <f t="shared" si="60"/>
        <v>060241084784000</v>
      </c>
      <c r="B1935" s="41">
        <v>1929</v>
      </c>
      <c r="C1935" s="42" t="s">
        <v>3773</v>
      </c>
      <c r="D1935" s="7" t="s">
        <v>3774</v>
      </c>
      <c r="E1935" s="41">
        <v>3</v>
      </c>
      <c r="F1935" s="43">
        <v>67900</v>
      </c>
      <c r="G1935" s="44">
        <v>0</v>
      </c>
      <c r="H1935" s="43">
        <v>0</v>
      </c>
      <c r="I1935" s="43">
        <v>203700</v>
      </c>
      <c r="J1935" s="48">
        <v>203700</v>
      </c>
      <c r="K1935" s="43">
        <v>204700</v>
      </c>
      <c r="L1935" s="41">
        <v>99.51</v>
      </c>
      <c r="M1935" s="11" t="s">
        <v>3699</v>
      </c>
      <c r="N1935" s="41">
        <v>0</v>
      </c>
      <c r="O1935" s="42"/>
      <c r="P1935" s="43">
        <v>198660</v>
      </c>
      <c r="Q1935" s="41" t="s">
        <v>3700</v>
      </c>
      <c r="R1935" s="43">
        <v>-204700</v>
      </c>
      <c r="S1935" s="41">
        <v>0</v>
      </c>
      <c r="T1935" s="7" t="s">
        <v>3701</v>
      </c>
      <c r="U1935" s="46" t="s">
        <v>3702</v>
      </c>
      <c r="V1935" s="41">
        <v>1.77</v>
      </c>
      <c r="W1935" s="12">
        <v>45784</v>
      </c>
      <c r="X1935" s="12">
        <v>45776</v>
      </c>
      <c r="Y1935" s="47">
        <v>36556</v>
      </c>
      <c r="Z1935" s="42"/>
      <c r="AA1935" s="14">
        <v>45785</v>
      </c>
      <c r="AB1935" s="67" t="s">
        <v>92</v>
      </c>
      <c r="AC1935" s="47">
        <v>21</v>
      </c>
      <c r="AD1935" s="47" t="s">
        <v>133</v>
      </c>
      <c r="AE1935" s="13">
        <v>1084784000</v>
      </c>
      <c r="AF1935" s="47" t="s">
        <v>3703</v>
      </c>
      <c r="AG1935" t="str">
        <f t="shared" si="61"/>
        <v>ADA FOTO</v>
      </c>
    </row>
    <row r="1936" spans="1:33" ht="15.75" hidden="1" customHeight="1" thickBot="1">
      <c r="A1936" t="str">
        <f t="shared" si="60"/>
        <v>060241084655000</v>
      </c>
      <c r="B1936" s="41">
        <v>1930</v>
      </c>
      <c r="C1936" s="42" t="s">
        <v>3775</v>
      </c>
      <c r="D1936" s="7" t="s">
        <v>3776</v>
      </c>
      <c r="E1936" s="41">
        <v>12</v>
      </c>
      <c r="F1936" s="43">
        <v>23500</v>
      </c>
      <c r="G1936" s="44">
        <v>0</v>
      </c>
      <c r="H1936" s="43">
        <v>0</v>
      </c>
      <c r="I1936" s="43">
        <v>282000</v>
      </c>
      <c r="J1936" s="48">
        <v>282000</v>
      </c>
      <c r="K1936" s="43">
        <v>268800</v>
      </c>
      <c r="L1936" s="41">
        <v>104.91</v>
      </c>
      <c r="M1936" s="11" t="s">
        <v>3707</v>
      </c>
      <c r="N1936" s="41">
        <v>0</v>
      </c>
      <c r="O1936" s="42"/>
      <c r="P1936" s="43">
        <v>332412</v>
      </c>
      <c r="Q1936" s="41" t="s">
        <v>3700</v>
      </c>
      <c r="R1936" s="43">
        <v>-268800</v>
      </c>
      <c r="S1936" s="41">
        <v>0</v>
      </c>
      <c r="T1936" s="7" t="s">
        <v>3701</v>
      </c>
      <c r="U1936" s="46" t="s">
        <v>3702</v>
      </c>
      <c r="V1936" s="41">
        <v>1.64</v>
      </c>
      <c r="W1936" s="12">
        <v>45784</v>
      </c>
      <c r="X1936" s="12">
        <v>45742</v>
      </c>
      <c r="Y1936" s="47">
        <v>36556</v>
      </c>
      <c r="Z1936" s="42"/>
      <c r="AA1936" s="14">
        <v>45785</v>
      </c>
      <c r="AB1936" s="67" t="s">
        <v>92</v>
      </c>
      <c r="AC1936" s="47">
        <v>21</v>
      </c>
      <c r="AD1936" s="47" t="s">
        <v>133</v>
      </c>
      <c r="AE1936" s="13">
        <v>1084655000</v>
      </c>
      <c r="AF1936" s="47" t="s">
        <v>3703</v>
      </c>
      <c r="AG1936" t="str">
        <f t="shared" si="61"/>
        <v>ADA FOTO</v>
      </c>
    </row>
    <row r="1937" spans="1:33" ht="15.75" hidden="1" customHeight="1" thickBot="1">
      <c r="A1937" t="str">
        <f t="shared" si="60"/>
        <v>060241084657000</v>
      </c>
      <c r="B1937" s="41">
        <v>1931</v>
      </c>
      <c r="C1937" s="42" t="s">
        <v>3777</v>
      </c>
      <c r="D1937" s="7" t="s">
        <v>3778</v>
      </c>
      <c r="E1937" s="41">
        <v>3</v>
      </c>
      <c r="F1937" s="43">
        <v>86500</v>
      </c>
      <c r="G1937" s="44">
        <v>0</v>
      </c>
      <c r="H1937" s="43">
        <v>0</v>
      </c>
      <c r="I1937" s="43">
        <v>259500</v>
      </c>
      <c r="J1937" s="45">
        <v>259500</v>
      </c>
      <c r="K1937" s="43">
        <v>242400</v>
      </c>
      <c r="L1937" s="41">
        <v>107.05</v>
      </c>
      <c r="M1937" s="11" t="s">
        <v>3707</v>
      </c>
      <c r="N1937" s="41">
        <v>0</v>
      </c>
      <c r="O1937" s="42"/>
      <c r="P1937" s="43">
        <v>257298</v>
      </c>
      <c r="Q1937" s="41" t="s">
        <v>3700</v>
      </c>
      <c r="R1937" s="43">
        <v>-242400</v>
      </c>
      <c r="S1937" s="41">
        <v>0</v>
      </c>
      <c r="T1937" s="7" t="s">
        <v>3701</v>
      </c>
      <c r="U1937" s="46" t="s">
        <v>3702</v>
      </c>
      <c r="V1937" s="41">
        <v>0.34</v>
      </c>
      <c r="W1937" s="12">
        <v>45784</v>
      </c>
      <c r="X1937" s="12">
        <v>45776</v>
      </c>
      <c r="Y1937" s="47">
        <v>36556</v>
      </c>
      <c r="Z1937" s="42"/>
      <c r="AA1937" s="14">
        <v>45785</v>
      </c>
      <c r="AB1937" s="67" t="s">
        <v>92</v>
      </c>
      <c r="AC1937" s="47">
        <v>21</v>
      </c>
      <c r="AD1937" s="47" t="s">
        <v>133</v>
      </c>
      <c r="AE1937" s="13">
        <v>1084657000</v>
      </c>
      <c r="AF1937" s="47" t="s">
        <v>3703</v>
      </c>
      <c r="AG1937" t="str">
        <f t="shared" si="61"/>
        <v>ADA FOTO</v>
      </c>
    </row>
    <row r="1938" spans="1:33" ht="15.75" hidden="1" customHeight="1" thickBot="1">
      <c r="A1938" t="str">
        <f t="shared" si="60"/>
        <v>060241084658000</v>
      </c>
      <c r="B1938" s="41">
        <v>1932</v>
      </c>
      <c r="C1938" s="42" t="s">
        <v>3779</v>
      </c>
      <c r="D1938" s="7" t="s">
        <v>3780</v>
      </c>
      <c r="E1938" s="41">
        <v>12</v>
      </c>
      <c r="F1938" s="43">
        <v>15300</v>
      </c>
      <c r="G1938" s="44">
        <v>0</v>
      </c>
      <c r="H1938" s="43">
        <v>0</v>
      </c>
      <c r="I1938" s="43">
        <v>183600</v>
      </c>
      <c r="J1938" s="45">
        <v>183600</v>
      </c>
      <c r="K1938" s="43">
        <v>182000</v>
      </c>
      <c r="L1938" s="41">
        <v>100.88</v>
      </c>
      <c r="M1938" s="11" t="s">
        <v>3707</v>
      </c>
      <c r="N1938" s="41">
        <v>0</v>
      </c>
      <c r="O1938" s="42"/>
      <c r="P1938" s="43">
        <v>183204</v>
      </c>
      <c r="Q1938" s="41" t="s">
        <v>3700</v>
      </c>
      <c r="R1938" s="43">
        <v>-182000</v>
      </c>
      <c r="S1938" s="41">
        <v>0</v>
      </c>
      <c r="T1938" s="7" t="s">
        <v>3701</v>
      </c>
      <c r="U1938" s="46" t="s">
        <v>3702</v>
      </c>
      <c r="V1938" s="50">
        <v>0.05</v>
      </c>
      <c r="W1938" s="12">
        <v>45760</v>
      </c>
      <c r="X1938" s="12">
        <v>45742</v>
      </c>
      <c r="Y1938" s="47">
        <v>36556</v>
      </c>
      <c r="Z1938" s="42"/>
      <c r="AA1938" s="14">
        <v>45785</v>
      </c>
      <c r="AB1938" s="67" t="s">
        <v>92</v>
      </c>
      <c r="AC1938" s="47">
        <v>21</v>
      </c>
      <c r="AD1938" s="47" t="s">
        <v>133</v>
      </c>
      <c r="AE1938" s="13">
        <v>1084658000</v>
      </c>
      <c r="AF1938" s="47" t="s">
        <v>3703</v>
      </c>
      <c r="AG1938" t="str">
        <f t="shared" si="61"/>
        <v>ADA FOTO</v>
      </c>
    </row>
    <row r="1939" spans="1:33" ht="15.75" hidden="1" customHeight="1" thickBot="1">
      <c r="A1939" t="str">
        <f t="shared" si="60"/>
        <v>060241036780000</v>
      </c>
      <c r="B1939" s="41">
        <v>1933</v>
      </c>
      <c r="C1939" s="42" t="s">
        <v>3781</v>
      </c>
      <c r="D1939" s="7" t="s">
        <v>3782</v>
      </c>
      <c r="E1939" s="41">
        <v>6</v>
      </c>
      <c r="F1939" s="43">
        <v>44000</v>
      </c>
      <c r="G1939" s="44">
        <v>0</v>
      </c>
      <c r="H1939" s="43">
        <v>0</v>
      </c>
      <c r="I1939" s="43">
        <v>264000</v>
      </c>
      <c r="J1939" s="48">
        <v>264000</v>
      </c>
      <c r="K1939" s="43">
        <v>239400</v>
      </c>
      <c r="L1939" s="41">
        <v>110.28</v>
      </c>
      <c r="M1939" s="11" t="s">
        <v>3707</v>
      </c>
      <c r="N1939" s="41">
        <v>0</v>
      </c>
      <c r="O1939" s="42"/>
      <c r="P1939" s="43">
        <v>231666</v>
      </c>
      <c r="Q1939" s="41" t="s">
        <v>3700</v>
      </c>
      <c r="R1939" s="43">
        <v>-239400</v>
      </c>
      <c r="S1939" s="41">
        <v>0</v>
      </c>
      <c r="T1939" s="7" t="s">
        <v>3701</v>
      </c>
      <c r="U1939" s="46" t="s">
        <v>3702</v>
      </c>
      <c r="V1939" s="41">
        <v>5.0599999999999996</v>
      </c>
      <c r="W1939" s="12">
        <v>45784</v>
      </c>
      <c r="X1939" s="12">
        <v>45756</v>
      </c>
      <c r="Y1939" s="47">
        <v>22576</v>
      </c>
      <c r="Z1939" s="42"/>
      <c r="AA1939" s="14">
        <v>45785</v>
      </c>
      <c r="AB1939" s="67" t="s">
        <v>92</v>
      </c>
      <c r="AC1939" s="47">
        <v>21</v>
      </c>
      <c r="AD1939" s="47" t="s">
        <v>133</v>
      </c>
      <c r="AE1939" s="13">
        <v>1036780000</v>
      </c>
      <c r="AF1939" s="47" t="s">
        <v>3703</v>
      </c>
      <c r="AG1939" t="str">
        <f t="shared" si="61"/>
        <v>ADA FOTO</v>
      </c>
    </row>
    <row r="1940" spans="1:33" ht="15.75" hidden="1" customHeight="1" thickBot="1">
      <c r="A1940" t="str">
        <f t="shared" si="60"/>
        <v>060241137122000</v>
      </c>
      <c r="B1940" s="41">
        <v>1934</v>
      </c>
      <c r="C1940" s="42" t="s">
        <v>3783</v>
      </c>
      <c r="D1940" s="7" t="s">
        <v>442</v>
      </c>
      <c r="E1940" s="41">
        <v>48</v>
      </c>
      <c r="F1940" s="43">
        <v>4800</v>
      </c>
      <c r="G1940" s="44">
        <v>48</v>
      </c>
      <c r="H1940" s="43">
        <v>4575</v>
      </c>
      <c r="I1940" s="43">
        <v>219600</v>
      </c>
      <c r="J1940" s="48">
        <v>219600</v>
      </c>
      <c r="K1940" s="43">
        <v>218550</v>
      </c>
      <c r="L1940" s="41">
        <v>100.48</v>
      </c>
      <c r="M1940" s="11" t="s">
        <v>3707</v>
      </c>
      <c r="N1940" s="41">
        <v>0</v>
      </c>
      <c r="O1940" s="42"/>
      <c r="P1940" s="43">
        <v>218640</v>
      </c>
      <c r="Q1940" s="41" t="s">
        <v>3700</v>
      </c>
      <c r="R1940" s="43">
        <v>-218550</v>
      </c>
      <c r="S1940" s="41">
        <v>0</v>
      </c>
      <c r="T1940" s="7" t="s">
        <v>3701</v>
      </c>
      <c r="U1940" s="46" t="s">
        <v>3711</v>
      </c>
      <c r="V1940" s="50">
        <v>5108.88</v>
      </c>
      <c r="W1940" s="12">
        <v>45785</v>
      </c>
      <c r="X1940" s="12">
        <v>45784</v>
      </c>
      <c r="Y1940" s="47">
        <v>25419</v>
      </c>
      <c r="Z1940" s="42"/>
      <c r="AA1940" s="14">
        <v>45785</v>
      </c>
      <c r="AB1940" s="67" t="s">
        <v>92</v>
      </c>
      <c r="AC1940" s="47">
        <v>21</v>
      </c>
      <c r="AD1940" s="47" t="s">
        <v>133</v>
      </c>
      <c r="AE1940" s="13">
        <v>1137122000</v>
      </c>
      <c r="AF1940" s="47" t="s">
        <v>3703</v>
      </c>
      <c r="AG1940" t="str">
        <f t="shared" si="61"/>
        <v>ADA FOTO</v>
      </c>
    </row>
    <row r="1941" spans="1:33" ht="15.75" hidden="1" customHeight="1" thickBot="1">
      <c r="A1941" t="str">
        <f t="shared" si="60"/>
        <v>060241115338000</v>
      </c>
      <c r="B1941" s="41">
        <v>1935</v>
      </c>
      <c r="C1941" s="42" t="s">
        <v>3784</v>
      </c>
      <c r="D1941" s="7" t="s">
        <v>424</v>
      </c>
      <c r="E1941" s="41">
        <v>36</v>
      </c>
      <c r="F1941" s="43">
        <v>4800</v>
      </c>
      <c r="G1941" s="44">
        <v>36</v>
      </c>
      <c r="H1941" s="43">
        <v>4600</v>
      </c>
      <c r="I1941" s="43">
        <v>165600</v>
      </c>
      <c r="J1941" s="45">
        <v>165600</v>
      </c>
      <c r="K1941" s="43">
        <v>176500</v>
      </c>
      <c r="L1941" s="41">
        <v>93.82</v>
      </c>
      <c r="M1941" s="11" t="s">
        <v>3699</v>
      </c>
      <c r="N1941" s="41">
        <v>0</v>
      </c>
      <c r="O1941" s="42"/>
      <c r="P1941" s="43">
        <v>159840</v>
      </c>
      <c r="Q1941" s="41" t="s">
        <v>3700</v>
      </c>
      <c r="R1941" s="43">
        <v>-176500</v>
      </c>
      <c r="S1941" s="41">
        <v>0</v>
      </c>
      <c r="T1941" s="7" t="s">
        <v>3701</v>
      </c>
      <c r="U1941" s="46" t="s">
        <v>3702</v>
      </c>
      <c r="V1941" s="41">
        <v>48.63</v>
      </c>
      <c r="W1941" s="12">
        <v>45772</v>
      </c>
      <c r="X1941" s="12">
        <v>45770</v>
      </c>
      <c r="Y1941" s="47">
        <v>39821</v>
      </c>
      <c r="Z1941" s="42"/>
      <c r="AA1941" s="14">
        <v>45785</v>
      </c>
      <c r="AB1941" s="67" t="s">
        <v>92</v>
      </c>
      <c r="AC1941" s="47">
        <v>21</v>
      </c>
      <c r="AD1941" s="47" t="s">
        <v>133</v>
      </c>
      <c r="AE1941" s="13">
        <v>1115338000</v>
      </c>
      <c r="AF1941" s="47" t="s">
        <v>3703</v>
      </c>
      <c r="AG1941" t="str">
        <f t="shared" si="61"/>
        <v>ADA FOTO</v>
      </c>
    </row>
    <row r="1942" spans="1:33" ht="15.75" hidden="1" customHeight="1" thickBot="1">
      <c r="A1942" t="str">
        <f t="shared" si="60"/>
        <v>060241077236000</v>
      </c>
      <c r="B1942" s="41">
        <v>1936</v>
      </c>
      <c r="C1942" s="42" t="s">
        <v>3785</v>
      </c>
      <c r="D1942" s="7" t="s">
        <v>298</v>
      </c>
      <c r="E1942" s="41">
        <v>12</v>
      </c>
      <c r="F1942" s="43">
        <v>18700</v>
      </c>
      <c r="G1942" s="44">
        <v>12</v>
      </c>
      <c r="H1942" s="43">
        <v>16208</v>
      </c>
      <c r="I1942" s="43">
        <v>194496</v>
      </c>
      <c r="J1942" s="45">
        <v>194496</v>
      </c>
      <c r="K1942" s="43">
        <v>197000</v>
      </c>
      <c r="L1942" s="41">
        <v>98.73</v>
      </c>
      <c r="M1942" s="11" t="s">
        <v>3699</v>
      </c>
      <c r="N1942" s="41">
        <v>0</v>
      </c>
      <c r="O1942" s="42"/>
      <c r="P1942" s="43">
        <v>195204</v>
      </c>
      <c r="Q1942" s="41" t="s">
        <v>3700</v>
      </c>
      <c r="R1942" s="43">
        <v>-197000</v>
      </c>
      <c r="S1942" s="41">
        <v>0</v>
      </c>
      <c r="T1942" s="7" t="s">
        <v>3701</v>
      </c>
      <c r="U1942" s="46" t="s">
        <v>3702</v>
      </c>
      <c r="V1942" s="41">
        <v>374.63</v>
      </c>
      <c r="W1942" s="12">
        <v>45785</v>
      </c>
      <c r="X1942" s="12">
        <v>45667</v>
      </c>
      <c r="Y1942" s="47">
        <v>34249</v>
      </c>
      <c r="Z1942" s="42" t="s">
        <v>3824</v>
      </c>
      <c r="AA1942" s="14">
        <v>45785</v>
      </c>
      <c r="AB1942" s="67" t="s">
        <v>92</v>
      </c>
      <c r="AC1942" s="47">
        <v>26</v>
      </c>
      <c r="AD1942" s="47" t="s">
        <v>133</v>
      </c>
      <c r="AE1942" s="13">
        <v>1077236000</v>
      </c>
      <c r="AF1942" s="47" t="s">
        <v>3703</v>
      </c>
      <c r="AG1942" t="str">
        <f t="shared" si="61"/>
        <v>ADA FOTO</v>
      </c>
    </row>
    <row r="1943" spans="1:33" ht="15.75" hidden="1" customHeight="1" thickBot="1">
      <c r="A1943" t="str">
        <f t="shared" si="60"/>
        <v>060241074674000</v>
      </c>
      <c r="B1943" s="41">
        <v>1937</v>
      </c>
      <c r="C1943" s="42" t="s">
        <v>3786</v>
      </c>
      <c r="D1943" s="7" t="s">
        <v>3787</v>
      </c>
      <c r="E1943" s="41">
        <v>20</v>
      </c>
      <c r="F1943" s="43">
        <v>8200</v>
      </c>
      <c r="G1943" s="44">
        <v>20</v>
      </c>
      <c r="H1943" s="43">
        <v>7600</v>
      </c>
      <c r="I1943" s="43">
        <v>152000</v>
      </c>
      <c r="J1943" s="45">
        <v>152000</v>
      </c>
      <c r="K1943" s="43">
        <v>161500</v>
      </c>
      <c r="L1943" s="41">
        <v>94.12</v>
      </c>
      <c r="M1943" s="11" t="s">
        <v>3699</v>
      </c>
      <c r="N1943" s="41">
        <v>0</v>
      </c>
      <c r="O1943" s="42"/>
      <c r="P1943" s="43">
        <v>158520</v>
      </c>
      <c r="Q1943" s="41" t="s">
        <v>3700</v>
      </c>
      <c r="R1943" s="43">
        <v>-161500</v>
      </c>
      <c r="S1943" s="41">
        <v>0</v>
      </c>
      <c r="T1943" s="7" t="s">
        <v>3701</v>
      </c>
      <c r="U1943" s="46" t="s">
        <v>3702</v>
      </c>
      <c r="V1943" s="50">
        <v>1317.11</v>
      </c>
      <c r="W1943" s="12">
        <v>45784</v>
      </c>
      <c r="X1943" s="12">
        <v>45762</v>
      </c>
      <c r="Y1943" s="47">
        <v>30988</v>
      </c>
      <c r="Z1943" s="42"/>
      <c r="AA1943" s="14">
        <v>45785</v>
      </c>
      <c r="AB1943" s="67" t="s">
        <v>92</v>
      </c>
      <c r="AC1943" s="47">
        <v>26</v>
      </c>
      <c r="AD1943" s="47" t="s">
        <v>133</v>
      </c>
      <c r="AE1943" s="13">
        <v>1074674000</v>
      </c>
      <c r="AF1943" s="47" t="s">
        <v>3703</v>
      </c>
      <c r="AG1943" t="str">
        <f t="shared" si="61"/>
        <v>ADA FOTO</v>
      </c>
    </row>
    <row r="1944" spans="1:33" ht="15.75" hidden="1" customHeight="1" thickBot="1">
      <c r="A1944" t="str">
        <f t="shared" si="60"/>
        <v>060241102123000</v>
      </c>
      <c r="B1944" s="41">
        <v>1938</v>
      </c>
      <c r="C1944" s="42" t="s">
        <v>3788</v>
      </c>
      <c r="D1944" s="7" t="s">
        <v>406</v>
      </c>
      <c r="E1944" s="41">
        <v>12</v>
      </c>
      <c r="F1944" s="43">
        <v>16500</v>
      </c>
      <c r="G1944" s="44">
        <v>12</v>
      </c>
      <c r="H1944" s="43">
        <v>13417</v>
      </c>
      <c r="I1944" s="43">
        <v>161004</v>
      </c>
      <c r="J1944" s="45">
        <v>161004</v>
      </c>
      <c r="K1944" s="43">
        <v>166000</v>
      </c>
      <c r="L1944" s="41">
        <v>96.99</v>
      </c>
      <c r="M1944" s="11" t="s">
        <v>3699</v>
      </c>
      <c r="N1944" s="41">
        <v>0</v>
      </c>
      <c r="O1944" s="42"/>
      <c r="P1944" s="43">
        <v>165924</v>
      </c>
      <c r="Q1944" s="41" t="s">
        <v>3700</v>
      </c>
      <c r="R1944" s="43">
        <v>-166000</v>
      </c>
      <c r="S1944" s="41">
        <v>0</v>
      </c>
      <c r="T1944" s="7" t="s">
        <v>3701</v>
      </c>
      <c r="U1944" s="46" t="s">
        <v>3702</v>
      </c>
      <c r="V1944" s="50">
        <v>2751.38</v>
      </c>
      <c r="W1944" s="12">
        <v>45785</v>
      </c>
      <c r="X1944" s="12">
        <v>45784</v>
      </c>
      <c r="Y1944" s="47">
        <v>34249</v>
      </c>
      <c r="Z1944" s="42" t="s">
        <v>3824</v>
      </c>
      <c r="AA1944" s="14">
        <v>45785</v>
      </c>
      <c r="AB1944" s="67" t="s">
        <v>92</v>
      </c>
      <c r="AC1944" s="47">
        <v>26</v>
      </c>
      <c r="AD1944" s="47" t="s">
        <v>133</v>
      </c>
      <c r="AE1944" s="13">
        <v>1102123000</v>
      </c>
      <c r="AF1944" s="47" t="s">
        <v>3703</v>
      </c>
      <c r="AG1944" t="str">
        <f t="shared" si="61"/>
        <v>ADA FOTO</v>
      </c>
    </row>
    <row r="1945" spans="1:33" ht="15.75" hidden="1" customHeight="1" thickBot="1">
      <c r="A1945" t="str">
        <f t="shared" si="60"/>
        <v>060241074883000</v>
      </c>
      <c r="B1945" s="41">
        <v>1939</v>
      </c>
      <c r="C1945" s="42" t="s">
        <v>3789</v>
      </c>
      <c r="D1945" s="7" t="s">
        <v>286</v>
      </c>
      <c r="E1945" s="41">
        <v>50</v>
      </c>
      <c r="F1945" s="43">
        <v>16000</v>
      </c>
      <c r="G1945" s="44">
        <v>50</v>
      </c>
      <c r="H1945" s="43">
        <v>14940</v>
      </c>
      <c r="I1945" s="43">
        <v>747000</v>
      </c>
      <c r="J1945" s="45">
        <v>747000</v>
      </c>
      <c r="K1945" s="43">
        <v>748000</v>
      </c>
      <c r="L1945" s="41">
        <v>99.87</v>
      </c>
      <c r="M1945" s="11" t="s">
        <v>3699</v>
      </c>
      <c r="N1945" s="41">
        <v>0</v>
      </c>
      <c r="O1945" s="42"/>
      <c r="P1945" s="43">
        <v>743850</v>
      </c>
      <c r="Q1945" s="41" t="s">
        <v>3700</v>
      </c>
      <c r="R1945" s="43">
        <v>-748000</v>
      </c>
      <c r="S1945" s="41">
        <v>0</v>
      </c>
      <c r="T1945" s="7" t="s">
        <v>3701</v>
      </c>
      <c r="U1945" s="46" t="s">
        <v>3702</v>
      </c>
      <c r="V1945" s="50">
        <v>2956.86</v>
      </c>
      <c r="W1945" s="12">
        <v>45784</v>
      </c>
      <c r="X1945" s="12">
        <v>45783</v>
      </c>
      <c r="Y1945" s="47">
        <v>31109</v>
      </c>
      <c r="Z1945" s="42"/>
      <c r="AA1945" s="14">
        <v>45785</v>
      </c>
      <c r="AB1945" s="67" t="s">
        <v>92</v>
      </c>
      <c r="AC1945" s="47">
        <v>26</v>
      </c>
      <c r="AD1945" s="47" t="s">
        <v>133</v>
      </c>
      <c r="AE1945" s="13">
        <v>1074883000</v>
      </c>
      <c r="AF1945" s="47" t="s">
        <v>3703</v>
      </c>
      <c r="AG1945" t="str">
        <f t="shared" si="61"/>
        <v>ADA FOTO</v>
      </c>
    </row>
    <row r="1946" spans="1:33" ht="15.75" hidden="1" customHeight="1" thickBot="1">
      <c r="A1946" t="str">
        <f t="shared" si="60"/>
        <v>060241077237000</v>
      </c>
      <c r="B1946" s="41">
        <v>1940</v>
      </c>
      <c r="C1946" s="42" t="s">
        <v>3790</v>
      </c>
      <c r="D1946" s="7" t="s">
        <v>3791</v>
      </c>
      <c r="E1946" s="41">
        <v>12</v>
      </c>
      <c r="F1946" s="43">
        <v>18900</v>
      </c>
      <c r="G1946" s="44">
        <v>12</v>
      </c>
      <c r="H1946" s="43">
        <v>16208</v>
      </c>
      <c r="I1946" s="43">
        <v>194496</v>
      </c>
      <c r="J1946" s="45">
        <v>194496</v>
      </c>
      <c r="K1946" s="43">
        <v>197000</v>
      </c>
      <c r="L1946" s="41">
        <v>98.73</v>
      </c>
      <c r="M1946" s="11" t="s">
        <v>3699</v>
      </c>
      <c r="N1946" s="41">
        <v>0</v>
      </c>
      <c r="O1946" s="42"/>
      <c r="P1946" s="43">
        <v>195204</v>
      </c>
      <c r="Q1946" s="41" t="s">
        <v>3700</v>
      </c>
      <c r="R1946" s="43">
        <v>-197000</v>
      </c>
      <c r="S1946" s="41">
        <v>0</v>
      </c>
      <c r="T1946" s="7" t="s">
        <v>3701</v>
      </c>
      <c r="U1946" s="46" t="s">
        <v>3702</v>
      </c>
      <c r="V1946" s="50">
        <v>3583.48</v>
      </c>
      <c r="W1946" s="12">
        <v>45785</v>
      </c>
      <c r="X1946" s="12">
        <v>45771</v>
      </c>
      <c r="Y1946" s="47">
        <v>34249</v>
      </c>
      <c r="Z1946" s="42" t="s">
        <v>3824</v>
      </c>
      <c r="AA1946" s="14">
        <v>45785</v>
      </c>
      <c r="AB1946" s="67" t="s">
        <v>92</v>
      </c>
      <c r="AC1946" s="47">
        <v>26</v>
      </c>
      <c r="AD1946" s="47" t="s">
        <v>133</v>
      </c>
      <c r="AE1946" s="13">
        <v>1077237000</v>
      </c>
      <c r="AF1946" s="47" t="s">
        <v>3703</v>
      </c>
      <c r="AG1946" t="str">
        <f t="shared" si="61"/>
        <v>ADA FOTO</v>
      </c>
    </row>
    <row r="1947" spans="1:33" ht="15.75" hidden="1" customHeight="1" thickBot="1">
      <c r="A1947" t="str">
        <f t="shared" si="60"/>
        <v>060241002106000</v>
      </c>
      <c r="B1947" s="41">
        <v>1941</v>
      </c>
      <c r="C1947" s="42" t="s">
        <v>3792</v>
      </c>
      <c r="D1947" s="7" t="s">
        <v>136</v>
      </c>
      <c r="E1947" s="41">
        <v>20</v>
      </c>
      <c r="F1947" s="43">
        <v>10500</v>
      </c>
      <c r="G1947" s="44">
        <v>20</v>
      </c>
      <c r="H1947" s="43">
        <v>9250</v>
      </c>
      <c r="I1947" s="43">
        <v>185000</v>
      </c>
      <c r="J1947" s="45">
        <v>185000</v>
      </c>
      <c r="K1947" s="43">
        <v>185000</v>
      </c>
      <c r="L1947" s="41">
        <v>100</v>
      </c>
      <c r="M1947" s="11" t="s">
        <v>3705</v>
      </c>
      <c r="N1947" s="41">
        <v>0</v>
      </c>
      <c r="O1947" s="42"/>
      <c r="P1947" s="43">
        <v>181040</v>
      </c>
      <c r="Q1947" s="41" t="s">
        <v>3700</v>
      </c>
      <c r="R1947" s="43">
        <v>-185000</v>
      </c>
      <c r="S1947" s="41">
        <v>0</v>
      </c>
      <c r="T1947" s="7" t="s">
        <v>3701</v>
      </c>
      <c r="U1947" s="46" t="s">
        <v>3702</v>
      </c>
      <c r="V1947" s="41">
        <v>12.55</v>
      </c>
      <c r="W1947" s="12">
        <v>45784</v>
      </c>
      <c r="X1947" s="12">
        <v>45764</v>
      </c>
      <c r="Y1947" s="47">
        <v>34249</v>
      </c>
      <c r="Z1947" s="42"/>
      <c r="AA1947" s="14">
        <v>45785</v>
      </c>
      <c r="AB1947" s="67" t="s">
        <v>92</v>
      </c>
      <c r="AC1947" s="47">
        <v>26</v>
      </c>
      <c r="AD1947" s="47" t="s">
        <v>133</v>
      </c>
      <c r="AE1947" s="13">
        <v>1002106000</v>
      </c>
      <c r="AF1947" s="47" t="s">
        <v>3703</v>
      </c>
      <c r="AG1947" t="str">
        <f t="shared" si="61"/>
        <v>ADA FOTO</v>
      </c>
    </row>
    <row r="1948" spans="1:33" ht="15.75" hidden="1" customHeight="1" thickBot="1">
      <c r="A1948" t="str">
        <f t="shared" si="60"/>
        <v>060241055785000</v>
      </c>
      <c r="B1948" s="41">
        <v>1942</v>
      </c>
      <c r="C1948" s="42" t="s">
        <v>3793</v>
      </c>
      <c r="D1948" s="7" t="s">
        <v>232</v>
      </c>
      <c r="E1948" s="41">
        <v>12</v>
      </c>
      <c r="F1948" s="43">
        <v>15500</v>
      </c>
      <c r="G1948" s="44">
        <v>12</v>
      </c>
      <c r="H1948" s="43">
        <v>13625</v>
      </c>
      <c r="I1948" s="43">
        <v>163500</v>
      </c>
      <c r="J1948" s="45">
        <v>163500</v>
      </c>
      <c r="K1948" s="43">
        <v>198000</v>
      </c>
      <c r="L1948" s="41">
        <v>82.58</v>
      </c>
      <c r="M1948" s="11" t="s">
        <v>3699</v>
      </c>
      <c r="N1948" s="41">
        <v>0</v>
      </c>
      <c r="O1948" s="42"/>
      <c r="P1948" s="43">
        <v>172824</v>
      </c>
      <c r="Q1948" s="41" t="s">
        <v>3700</v>
      </c>
      <c r="R1948" s="43">
        <v>-198000</v>
      </c>
      <c r="S1948" s="41">
        <v>0</v>
      </c>
      <c r="T1948" s="7" t="s">
        <v>3701</v>
      </c>
      <c r="U1948" s="46" t="s">
        <v>3711</v>
      </c>
      <c r="V1948" s="41">
        <v>34.909999999999997</v>
      </c>
      <c r="W1948" s="12">
        <v>45785</v>
      </c>
      <c r="X1948" s="12">
        <v>45756</v>
      </c>
      <c r="Y1948" s="47">
        <v>33366</v>
      </c>
      <c r="Z1948" s="42" t="s">
        <v>3824</v>
      </c>
      <c r="AA1948" s="14">
        <v>45785</v>
      </c>
      <c r="AB1948" s="67" t="s">
        <v>92</v>
      </c>
      <c r="AC1948" s="47">
        <v>26</v>
      </c>
      <c r="AD1948" s="47" t="s">
        <v>133</v>
      </c>
      <c r="AE1948" s="13">
        <v>1055785000</v>
      </c>
      <c r="AF1948" s="47" t="s">
        <v>3703</v>
      </c>
      <c r="AG1948" t="str">
        <f t="shared" si="61"/>
        <v>ADA FOTO</v>
      </c>
    </row>
    <row r="1949" spans="1:33" ht="15.75" hidden="1" customHeight="1" thickBot="1">
      <c r="A1949" t="str">
        <f t="shared" si="60"/>
        <v>060241108244000</v>
      </c>
      <c r="B1949" s="41">
        <v>1943</v>
      </c>
      <c r="C1949" s="42" t="s">
        <v>3794</v>
      </c>
      <c r="D1949" s="7" t="s">
        <v>412</v>
      </c>
      <c r="E1949" s="41">
        <v>12</v>
      </c>
      <c r="F1949" s="43">
        <v>3100</v>
      </c>
      <c r="G1949" s="44">
        <v>12</v>
      </c>
      <c r="H1949" s="43">
        <v>3000</v>
      </c>
      <c r="I1949" s="43">
        <v>36000</v>
      </c>
      <c r="J1949" s="45">
        <v>36000</v>
      </c>
      <c r="K1949" s="43">
        <v>36000</v>
      </c>
      <c r="L1949" s="41">
        <v>100</v>
      </c>
      <c r="M1949" s="11" t="s">
        <v>3705</v>
      </c>
      <c r="N1949" s="41">
        <v>0</v>
      </c>
      <c r="O1949" s="42"/>
      <c r="P1949" s="43">
        <v>34020</v>
      </c>
      <c r="Q1949" s="41" t="s">
        <v>3700</v>
      </c>
      <c r="R1949" s="43">
        <v>-36000</v>
      </c>
      <c r="S1949" s="41">
        <v>0</v>
      </c>
      <c r="T1949" s="7" t="s">
        <v>3701</v>
      </c>
      <c r="U1949" s="46" t="s">
        <v>3702</v>
      </c>
      <c r="V1949" s="50">
        <v>72.040000000000006</v>
      </c>
      <c r="W1949" s="12">
        <v>45784</v>
      </c>
      <c r="X1949" s="12">
        <v>45768</v>
      </c>
      <c r="Y1949" s="47">
        <v>30751</v>
      </c>
      <c r="Z1949" s="42"/>
      <c r="AA1949" s="14">
        <v>45785</v>
      </c>
      <c r="AB1949" s="67" t="s">
        <v>92</v>
      </c>
      <c r="AC1949" s="47">
        <v>26</v>
      </c>
      <c r="AD1949" s="47" t="s">
        <v>133</v>
      </c>
      <c r="AE1949" s="13">
        <v>1108244000</v>
      </c>
      <c r="AF1949" s="47" t="s">
        <v>3703</v>
      </c>
      <c r="AG1949" t="str">
        <f t="shared" si="61"/>
        <v>ADA FOTO</v>
      </c>
    </row>
    <row r="1950" spans="1:33" ht="15.75" hidden="1" customHeight="1" thickBot="1">
      <c r="A1950" t="str">
        <f t="shared" si="60"/>
        <v>060241082607000</v>
      </c>
      <c r="B1950" s="41">
        <v>1944</v>
      </c>
      <c r="C1950" s="42" t="s">
        <v>3795</v>
      </c>
      <c r="D1950" s="7" t="s">
        <v>310</v>
      </c>
      <c r="E1950" s="41">
        <v>12</v>
      </c>
      <c r="F1950" s="43">
        <v>18900</v>
      </c>
      <c r="G1950" s="44">
        <v>0</v>
      </c>
      <c r="H1950" s="43">
        <v>0</v>
      </c>
      <c r="I1950" s="43">
        <v>226800</v>
      </c>
      <c r="J1950" s="45">
        <v>226800</v>
      </c>
      <c r="K1950" s="43">
        <v>202800</v>
      </c>
      <c r="L1950" s="41">
        <v>111.83</v>
      </c>
      <c r="M1950" s="11" t="s">
        <v>3707</v>
      </c>
      <c r="N1950" s="41">
        <v>0</v>
      </c>
      <c r="O1950" s="42"/>
      <c r="P1950" s="43">
        <v>209328</v>
      </c>
      <c r="Q1950" s="41" t="s">
        <v>3700</v>
      </c>
      <c r="R1950" s="43">
        <v>-202800</v>
      </c>
      <c r="S1950" s="41">
        <v>0</v>
      </c>
      <c r="T1950" s="7" t="s">
        <v>3701</v>
      </c>
      <c r="U1950" s="46" t="s">
        <v>3702</v>
      </c>
      <c r="V1950" s="41">
        <v>49.99</v>
      </c>
      <c r="W1950" s="12">
        <v>45784</v>
      </c>
      <c r="X1950" s="12">
        <v>45779</v>
      </c>
      <c r="Y1950" s="47">
        <v>30994</v>
      </c>
      <c r="Z1950" s="42"/>
      <c r="AA1950" s="14">
        <v>45785</v>
      </c>
      <c r="AB1950" s="67" t="s">
        <v>92</v>
      </c>
      <c r="AC1950" s="47">
        <v>26</v>
      </c>
      <c r="AD1950" s="47" t="s">
        <v>133</v>
      </c>
      <c r="AE1950" s="13">
        <v>1082607000</v>
      </c>
      <c r="AF1950" s="47" t="s">
        <v>3703</v>
      </c>
      <c r="AG1950" t="str">
        <f t="shared" si="61"/>
        <v>ADA FOTO</v>
      </c>
    </row>
    <row r="1951" spans="1:33" ht="15.75" hidden="1" customHeight="1" thickBot="1">
      <c r="A1951" t="str">
        <f t="shared" si="60"/>
        <v>060241082723000</v>
      </c>
      <c r="B1951" s="41">
        <v>1945</v>
      </c>
      <c r="C1951" s="42" t="s">
        <v>3796</v>
      </c>
      <c r="D1951" s="7" t="s">
        <v>316</v>
      </c>
      <c r="E1951" s="41">
        <v>24</v>
      </c>
      <c r="F1951" s="43">
        <v>5400</v>
      </c>
      <c r="G1951" s="44">
        <v>24</v>
      </c>
      <c r="H1951" s="43">
        <v>4812</v>
      </c>
      <c r="I1951" s="43">
        <v>115488</v>
      </c>
      <c r="J1951" s="48">
        <v>115488</v>
      </c>
      <c r="K1951" s="43">
        <v>106000</v>
      </c>
      <c r="L1951" s="41">
        <v>108.95</v>
      </c>
      <c r="M1951" s="11" t="s">
        <v>3707</v>
      </c>
      <c r="N1951" s="41">
        <v>0</v>
      </c>
      <c r="O1951" s="42"/>
      <c r="P1951" s="43">
        <v>110784</v>
      </c>
      <c r="Q1951" s="41" t="s">
        <v>3700</v>
      </c>
      <c r="R1951" s="43">
        <v>-106000</v>
      </c>
      <c r="S1951" s="41">
        <v>0</v>
      </c>
      <c r="T1951" s="7" t="s">
        <v>3701</v>
      </c>
      <c r="U1951" s="46" t="s">
        <v>3702</v>
      </c>
      <c r="V1951" s="50">
        <v>141.91</v>
      </c>
      <c r="W1951" s="12">
        <v>45784</v>
      </c>
      <c r="X1951" s="12">
        <v>45768</v>
      </c>
      <c r="Y1951" s="47">
        <v>30994</v>
      </c>
      <c r="Z1951" s="42" t="s">
        <v>3824</v>
      </c>
      <c r="AA1951" s="14">
        <v>45785</v>
      </c>
      <c r="AB1951" s="67" t="s">
        <v>92</v>
      </c>
      <c r="AC1951" s="47">
        <v>26</v>
      </c>
      <c r="AD1951" s="47" t="s">
        <v>133</v>
      </c>
      <c r="AE1951" s="13">
        <v>1082723000</v>
      </c>
      <c r="AF1951" s="47" t="s">
        <v>3703</v>
      </c>
      <c r="AG1951" t="str">
        <f t="shared" si="61"/>
        <v>ADA FOTO</v>
      </c>
    </row>
    <row r="1952" spans="1:33" ht="15.75" hidden="1" customHeight="1" thickBot="1">
      <c r="A1952" t="str">
        <f t="shared" si="60"/>
        <v>060241025539000</v>
      </c>
      <c r="B1952" s="41">
        <v>1946</v>
      </c>
      <c r="C1952" s="42" t="s">
        <v>3797</v>
      </c>
      <c r="D1952" s="7" t="s">
        <v>190</v>
      </c>
      <c r="E1952" s="41">
        <v>1</v>
      </c>
      <c r="F1952" s="43">
        <v>20200</v>
      </c>
      <c r="G1952" s="44">
        <v>0</v>
      </c>
      <c r="H1952" s="43">
        <v>0</v>
      </c>
      <c r="I1952" s="43">
        <v>20200</v>
      </c>
      <c r="J1952" s="48">
        <v>20200</v>
      </c>
      <c r="K1952" s="49">
        <v>20000</v>
      </c>
      <c r="L1952" s="41">
        <v>101</v>
      </c>
      <c r="M1952" s="11" t="s">
        <v>3707</v>
      </c>
      <c r="N1952" s="41">
        <v>0</v>
      </c>
      <c r="O1952" s="42"/>
      <c r="P1952" s="43">
        <v>19500</v>
      </c>
      <c r="Q1952" s="41" t="s">
        <v>3700</v>
      </c>
      <c r="R1952" s="43">
        <v>-20000</v>
      </c>
      <c r="S1952" s="41">
        <v>0</v>
      </c>
      <c r="T1952" s="7" t="s">
        <v>3701</v>
      </c>
      <c r="U1952" s="46" t="s">
        <v>3702</v>
      </c>
      <c r="V1952" s="41">
        <v>0.05</v>
      </c>
      <c r="W1952" s="12">
        <v>45741</v>
      </c>
      <c r="X1952" s="12">
        <v>45734</v>
      </c>
      <c r="Y1952" s="47">
        <v>30751</v>
      </c>
      <c r="Z1952" s="42"/>
      <c r="AA1952" s="14">
        <v>45785</v>
      </c>
      <c r="AB1952" s="67" t="s">
        <v>92</v>
      </c>
      <c r="AC1952" s="47">
        <v>27</v>
      </c>
      <c r="AD1952" s="47" t="s">
        <v>133</v>
      </c>
      <c r="AE1952" s="13">
        <v>1025539000</v>
      </c>
      <c r="AF1952" s="47" t="s">
        <v>3703</v>
      </c>
      <c r="AG1952" t="str">
        <f t="shared" si="61"/>
        <v>ADA FOTO</v>
      </c>
    </row>
    <row r="1953" spans="1:33" ht="15.75" hidden="1" customHeight="1" thickBot="1">
      <c r="A1953" t="str">
        <f t="shared" si="60"/>
        <v>060241058499000</v>
      </c>
      <c r="B1953" s="41">
        <v>1947</v>
      </c>
      <c r="C1953" s="42" t="s">
        <v>3798</v>
      </c>
      <c r="D1953" s="7" t="s">
        <v>238</v>
      </c>
      <c r="E1953" s="41">
        <v>12</v>
      </c>
      <c r="F1953" s="43">
        <v>3100</v>
      </c>
      <c r="G1953" s="44">
        <v>12</v>
      </c>
      <c r="H1953" s="43">
        <v>2700</v>
      </c>
      <c r="I1953" s="43">
        <v>32400</v>
      </c>
      <c r="J1953" s="45">
        <v>32400</v>
      </c>
      <c r="K1953" s="43">
        <v>33000</v>
      </c>
      <c r="L1953" s="41">
        <v>98.18</v>
      </c>
      <c r="M1953" s="11" t="s">
        <v>3699</v>
      </c>
      <c r="N1953" s="41">
        <v>0</v>
      </c>
      <c r="O1953" s="42"/>
      <c r="P1953" s="43">
        <v>30000</v>
      </c>
      <c r="Q1953" s="41" t="s">
        <v>3700</v>
      </c>
      <c r="R1953" s="43">
        <v>-33000</v>
      </c>
      <c r="S1953" s="41">
        <v>0</v>
      </c>
      <c r="T1953" s="7" t="s">
        <v>3701</v>
      </c>
      <c r="U1953" s="46" t="s">
        <v>3702</v>
      </c>
      <c r="V1953" s="41">
        <v>22.77</v>
      </c>
      <c r="W1953" s="12">
        <v>45783</v>
      </c>
      <c r="X1953" s="12">
        <v>45775</v>
      </c>
      <c r="Y1953" s="47">
        <v>30751</v>
      </c>
      <c r="Z1953" s="42"/>
      <c r="AA1953" s="14">
        <v>45785</v>
      </c>
      <c r="AB1953" s="67" t="s">
        <v>92</v>
      </c>
      <c r="AC1953" s="47">
        <v>27</v>
      </c>
      <c r="AD1953" s="47" t="s">
        <v>133</v>
      </c>
      <c r="AE1953" s="13">
        <v>1058499000</v>
      </c>
      <c r="AF1953" s="47" t="s">
        <v>3703</v>
      </c>
      <c r="AG1953" t="str">
        <f t="shared" si="61"/>
        <v>ADA FOTO</v>
      </c>
    </row>
    <row r="1954" spans="1:33" ht="15.75" hidden="1" customHeight="1" thickBot="1">
      <c r="A1954" t="str">
        <f t="shared" si="60"/>
        <v>060241090872000</v>
      </c>
      <c r="B1954" s="41">
        <v>1948</v>
      </c>
      <c r="C1954" s="42" t="s">
        <v>3799</v>
      </c>
      <c r="D1954" s="7" t="s">
        <v>394</v>
      </c>
      <c r="E1954" s="41">
        <v>12</v>
      </c>
      <c r="F1954" s="43">
        <v>3400</v>
      </c>
      <c r="G1954" s="44">
        <v>12</v>
      </c>
      <c r="H1954" s="43">
        <v>3100</v>
      </c>
      <c r="I1954" s="43">
        <v>37200</v>
      </c>
      <c r="J1954" s="48">
        <v>37200</v>
      </c>
      <c r="K1954" s="49">
        <v>34600</v>
      </c>
      <c r="L1954" s="41">
        <v>107.51</v>
      </c>
      <c r="M1954" s="11" t="s">
        <v>3707</v>
      </c>
      <c r="N1954" s="41">
        <v>0</v>
      </c>
      <c r="O1954" s="42"/>
      <c r="P1954" s="43">
        <v>34800</v>
      </c>
      <c r="Q1954" s="41" t="s">
        <v>3700</v>
      </c>
      <c r="R1954" s="43">
        <v>-34600</v>
      </c>
      <c r="S1954" s="41">
        <v>0</v>
      </c>
      <c r="T1954" s="7" t="s">
        <v>3701</v>
      </c>
      <c r="U1954" s="46" t="s">
        <v>3702</v>
      </c>
      <c r="V1954" s="41">
        <v>13.88</v>
      </c>
      <c r="W1954" s="12">
        <v>45784</v>
      </c>
      <c r="X1954" s="12">
        <v>45775</v>
      </c>
      <c r="Y1954" s="47">
        <v>30751</v>
      </c>
      <c r="Z1954" s="42"/>
      <c r="AA1954" s="14">
        <v>45785</v>
      </c>
      <c r="AB1954" s="67" t="s">
        <v>92</v>
      </c>
      <c r="AC1954" s="47">
        <v>27</v>
      </c>
      <c r="AD1954" s="47" t="s">
        <v>133</v>
      </c>
      <c r="AE1954" s="13">
        <v>1090872000</v>
      </c>
      <c r="AF1954" s="47" t="s">
        <v>3703</v>
      </c>
      <c r="AG1954" t="str">
        <f t="shared" si="61"/>
        <v>ADA FOTO</v>
      </c>
    </row>
    <row r="1955" spans="1:33" ht="15.75" hidden="1" customHeight="1" thickBot="1">
      <c r="A1955" t="str">
        <f t="shared" si="60"/>
        <v>060241038886000</v>
      </c>
      <c r="B1955" s="41">
        <v>1949</v>
      </c>
      <c r="C1955" s="42" t="s">
        <v>3800</v>
      </c>
      <c r="D1955" s="7" t="s">
        <v>220</v>
      </c>
      <c r="E1955" s="41">
        <v>12</v>
      </c>
      <c r="F1955" s="43">
        <v>5300</v>
      </c>
      <c r="G1955" s="44">
        <v>12</v>
      </c>
      <c r="H1955" s="43">
        <v>4925</v>
      </c>
      <c r="I1955" s="43">
        <v>59100</v>
      </c>
      <c r="J1955" s="45">
        <v>59100</v>
      </c>
      <c r="K1955" s="43">
        <v>55200</v>
      </c>
      <c r="L1955" s="41">
        <v>107.07</v>
      </c>
      <c r="M1955" s="11" t="s">
        <v>3707</v>
      </c>
      <c r="N1955" s="41">
        <v>0</v>
      </c>
      <c r="O1955" s="42"/>
      <c r="P1955" s="43">
        <v>53604</v>
      </c>
      <c r="Q1955" s="41" t="s">
        <v>3700</v>
      </c>
      <c r="R1955" s="43">
        <v>-55200</v>
      </c>
      <c r="S1955" s="41">
        <v>0</v>
      </c>
      <c r="T1955" s="7" t="s">
        <v>3701</v>
      </c>
      <c r="U1955" s="46" t="s">
        <v>3702</v>
      </c>
      <c r="V1955" s="41">
        <v>14.83</v>
      </c>
      <c r="W1955" s="12">
        <v>45784</v>
      </c>
      <c r="X1955" s="12">
        <v>45777</v>
      </c>
      <c r="Y1955" s="47">
        <v>22092</v>
      </c>
      <c r="Z1955" s="42"/>
      <c r="AA1955" s="14">
        <v>45785</v>
      </c>
      <c r="AB1955" s="67" t="s">
        <v>92</v>
      </c>
      <c r="AC1955" s="47">
        <v>27</v>
      </c>
      <c r="AD1955" s="47" t="s">
        <v>133</v>
      </c>
      <c r="AE1955" s="13">
        <v>1038886000</v>
      </c>
      <c r="AF1955" s="47" t="s">
        <v>3703</v>
      </c>
      <c r="AG1955" t="str">
        <f t="shared" si="61"/>
        <v>ADA FOTO</v>
      </c>
    </row>
    <row r="1956" spans="1:33" ht="15.75" hidden="1" customHeight="1" thickBot="1">
      <c r="A1956" t="str">
        <f t="shared" si="60"/>
        <v>060241083903000</v>
      </c>
      <c r="B1956" s="41">
        <v>1950</v>
      </c>
      <c r="C1956" s="42" t="s">
        <v>3801</v>
      </c>
      <c r="D1956" s="7" t="s">
        <v>328</v>
      </c>
      <c r="E1956" s="41">
        <v>24</v>
      </c>
      <c r="F1956" s="43">
        <v>6600</v>
      </c>
      <c r="G1956" s="44">
        <v>0</v>
      </c>
      <c r="H1956" s="43">
        <v>0</v>
      </c>
      <c r="I1956" s="43">
        <v>158400</v>
      </c>
      <c r="J1956" s="45">
        <v>158400</v>
      </c>
      <c r="K1956" s="43">
        <v>129300</v>
      </c>
      <c r="L1956" s="41">
        <v>122.51</v>
      </c>
      <c r="M1956" s="11" t="s">
        <v>3707</v>
      </c>
      <c r="N1956" s="41">
        <v>0</v>
      </c>
      <c r="O1956" s="42"/>
      <c r="P1956" s="43">
        <v>129888</v>
      </c>
      <c r="Q1956" s="41" t="s">
        <v>3700</v>
      </c>
      <c r="R1956" s="43">
        <v>-129300</v>
      </c>
      <c r="S1956" s="41">
        <v>0</v>
      </c>
      <c r="T1956" s="7" t="s">
        <v>3701</v>
      </c>
      <c r="U1956" s="46" t="s">
        <v>3702</v>
      </c>
      <c r="V1956" s="41">
        <v>22.19</v>
      </c>
      <c r="W1956" s="12">
        <v>45784</v>
      </c>
      <c r="X1956" s="12">
        <v>45771</v>
      </c>
      <c r="Y1956" s="47">
        <v>30788</v>
      </c>
      <c r="Z1956" s="42"/>
      <c r="AA1956" s="14">
        <v>45785</v>
      </c>
      <c r="AB1956" s="67" t="s">
        <v>92</v>
      </c>
      <c r="AC1956" s="47">
        <v>27</v>
      </c>
      <c r="AD1956" s="47" t="s">
        <v>133</v>
      </c>
      <c r="AE1956" s="13">
        <v>1083903000</v>
      </c>
      <c r="AF1956" s="47" t="s">
        <v>3703</v>
      </c>
      <c r="AG1956" t="str">
        <f t="shared" si="61"/>
        <v>ADA FOTO</v>
      </c>
    </row>
    <row r="1957" spans="1:33" ht="15.75" hidden="1" customHeight="1" thickBot="1">
      <c r="A1957" t="str">
        <f t="shared" si="60"/>
        <v>060241075557000</v>
      </c>
      <c r="B1957" s="41">
        <v>1951</v>
      </c>
      <c r="C1957" s="42" t="s">
        <v>3802</v>
      </c>
      <c r="D1957" s="7" t="s">
        <v>292</v>
      </c>
      <c r="E1957" s="41">
        <v>25</v>
      </c>
      <c r="F1957" s="43">
        <v>11700</v>
      </c>
      <c r="G1957" s="44">
        <v>25</v>
      </c>
      <c r="H1957" s="43">
        <v>10750</v>
      </c>
      <c r="I1957" s="43">
        <v>268750</v>
      </c>
      <c r="J1957" s="45">
        <v>268750</v>
      </c>
      <c r="K1957" s="43">
        <v>260000</v>
      </c>
      <c r="L1957" s="41">
        <v>103.37</v>
      </c>
      <c r="M1957" s="11" t="s">
        <v>3707</v>
      </c>
      <c r="N1957" s="41">
        <v>0</v>
      </c>
      <c r="O1957" s="42"/>
      <c r="P1957" s="43">
        <v>257775</v>
      </c>
      <c r="Q1957" s="41" t="s">
        <v>3700</v>
      </c>
      <c r="R1957" s="43">
        <v>-260000</v>
      </c>
      <c r="S1957" s="41">
        <v>0</v>
      </c>
      <c r="T1957" s="7" t="s">
        <v>3701</v>
      </c>
      <c r="U1957" s="46" t="s">
        <v>3702</v>
      </c>
      <c r="V1957" s="41">
        <v>0.05</v>
      </c>
      <c r="W1957" s="12">
        <v>45732</v>
      </c>
      <c r="X1957" s="12">
        <v>45650</v>
      </c>
      <c r="Y1957" s="47">
        <v>24764</v>
      </c>
      <c r="Z1957" s="42"/>
      <c r="AA1957" s="14">
        <v>45785</v>
      </c>
      <c r="AB1957" s="67" t="s">
        <v>92</v>
      </c>
      <c r="AC1957" s="47">
        <v>27</v>
      </c>
      <c r="AD1957" s="47" t="s">
        <v>133</v>
      </c>
      <c r="AE1957" s="13">
        <v>1075557000</v>
      </c>
      <c r="AF1957" s="47" t="s">
        <v>3703</v>
      </c>
      <c r="AG1957" t="str">
        <f t="shared" si="61"/>
        <v>ADA FOTO</v>
      </c>
    </row>
    <row r="1958" spans="1:33" ht="15.75" hidden="1" customHeight="1" thickBot="1">
      <c r="A1958" t="str">
        <f t="shared" si="60"/>
        <v>060241038932000</v>
      </c>
      <c r="B1958" s="41">
        <v>1952</v>
      </c>
      <c r="C1958" s="42" t="s">
        <v>3803</v>
      </c>
      <c r="D1958" s="7" t="s">
        <v>226</v>
      </c>
      <c r="E1958" s="41">
        <v>1</v>
      </c>
      <c r="F1958" s="43">
        <v>18500</v>
      </c>
      <c r="G1958" s="44">
        <v>0</v>
      </c>
      <c r="H1958" s="43">
        <v>0</v>
      </c>
      <c r="I1958" s="43">
        <v>18500</v>
      </c>
      <c r="J1958" s="45">
        <v>18500</v>
      </c>
      <c r="K1958" s="43">
        <v>18600</v>
      </c>
      <c r="L1958" s="41">
        <v>99.46</v>
      </c>
      <c r="M1958" s="11" t="s">
        <v>3699</v>
      </c>
      <c r="N1958" s="41">
        <v>0</v>
      </c>
      <c r="O1958" s="42"/>
      <c r="P1958" s="43">
        <v>17914</v>
      </c>
      <c r="Q1958" s="41" t="s">
        <v>3700</v>
      </c>
      <c r="R1958" s="43">
        <v>-18600</v>
      </c>
      <c r="S1958" s="41">
        <v>0</v>
      </c>
      <c r="T1958" s="7" t="s">
        <v>3701</v>
      </c>
      <c r="U1958" s="46" t="s">
        <v>3702</v>
      </c>
      <c r="V1958" s="41">
        <v>21.16</v>
      </c>
      <c r="W1958" s="12">
        <v>45784</v>
      </c>
      <c r="X1958" s="12">
        <v>45743</v>
      </c>
      <c r="Y1958" s="47">
        <v>30856</v>
      </c>
      <c r="Z1958" s="42"/>
      <c r="AA1958" s="14">
        <v>45785</v>
      </c>
      <c r="AB1958" s="67" t="s">
        <v>92</v>
      </c>
      <c r="AC1958" s="47">
        <v>27</v>
      </c>
      <c r="AD1958" s="47" t="s">
        <v>133</v>
      </c>
      <c r="AE1958" s="13">
        <v>1038932000</v>
      </c>
      <c r="AF1958" s="47" t="s">
        <v>3703</v>
      </c>
      <c r="AG1958" t="str">
        <f t="shared" si="61"/>
        <v>ADA FOTO</v>
      </c>
    </row>
    <row r="1959" spans="1:33" ht="15.75" hidden="1" customHeight="1" thickBot="1">
      <c r="A1959" t="str">
        <f t="shared" si="60"/>
        <v>060241090446000</v>
      </c>
      <c r="B1959" s="41">
        <v>1953</v>
      </c>
      <c r="C1959" s="42" t="s">
        <v>3804</v>
      </c>
      <c r="D1959" s="7" t="s">
        <v>388</v>
      </c>
      <c r="E1959" s="41">
        <v>24</v>
      </c>
      <c r="F1959" s="43">
        <v>3600</v>
      </c>
      <c r="G1959" s="44">
        <v>24</v>
      </c>
      <c r="H1959" s="43">
        <v>3062</v>
      </c>
      <c r="I1959" s="43">
        <v>73488</v>
      </c>
      <c r="J1959" s="45">
        <v>73488</v>
      </c>
      <c r="K1959" s="43">
        <v>74900</v>
      </c>
      <c r="L1959" s="41">
        <v>98.11</v>
      </c>
      <c r="M1959" s="11" t="s">
        <v>3699</v>
      </c>
      <c r="N1959" s="41">
        <v>0</v>
      </c>
      <c r="O1959" s="42"/>
      <c r="P1959" s="43">
        <v>76920</v>
      </c>
      <c r="Q1959" s="41" t="s">
        <v>3700</v>
      </c>
      <c r="R1959" s="43">
        <v>-74900</v>
      </c>
      <c r="S1959" s="41">
        <v>0</v>
      </c>
      <c r="T1959" s="7" t="s">
        <v>3701</v>
      </c>
      <c r="U1959" s="46" t="s">
        <v>3702</v>
      </c>
      <c r="V1959" s="41">
        <v>94.15</v>
      </c>
      <c r="W1959" s="12">
        <v>45784</v>
      </c>
      <c r="X1959" s="12">
        <v>45779</v>
      </c>
      <c r="Y1959" s="47">
        <v>30994</v>
      </c>
      <c r="Z1959" s="42"/>
      <c r="AA1959" s="14">
        <v>45785</v>
      </c>
      <c r="AB1959" s="67" t="s">
        <v>92</v>
      </c>
      <c r="AC1959" s="47">
        <v>27</v>
      </c>
      <c r="AD1959" s="47" t="s">
        <v>133</v>
      </c>
      <c r="AE1959" s="13">
        <v>1090446000</v>
      </c>
      <c r="AF1959" s="47" t="s">
        <v>3703</v>
      </c>
      <c r="AG1959" t="str">
        <f t="shared" si="61"/>
        <v>ADA FOTO</v>
      </c>
    </row>
    <row r="1960" spans="1:33" ht="15.75" hidden="1" customHeight="1" thickBot="1">
      <c r="A1960" t="str">
        <f t="shared" si="60"/>
        <v>060241017616000</v>
      </c>
      <c r="B1960" s="41">
        <v>1954</v>
      </c>
      <c r="C1960" s="42" t="s">
        <v>3805</v>
      </c>
      <c r="D1960" s="7" t="s">
        <v>174</v>
      </c>
      <c r="E1960" s="41">
        <v>24</v>
      </c>
      <c r="F1960" s="43">
        <v>3600</v>
      </c>
      <c r="G1960" s="44">
        <v>24</v>
      </c>
      <c r="H1960" s="43">
        <v>2700</v>
      </c>
      <c r="I1960" s="43">
        <v>64800</v>
      </c>
      <c r="J1960" s="45">
        <v>64800</v>
      </c>
      <c r="K1960" s="43">
        <v>59000</v>
      </c>
      <c r="L1960" s="41">
        <v>109.83</v>
      </c>
      <c r="M1960" s="11" t="s">
        <v>3707</v>
      </c>
      <c r="N1960" s="41">
        <v>0</v>
      </c>
      <c r="O1960" s="42"/>
      <c r="P1960" s="43">
        <v>71304</v>
      </c>
      <c r="Q1960" s="41" t="s">
        <v>3700</v>
      </c>
      <c r="R1960" s="43">
        <v>-59000</v>
      </c>
      <c r="S1960" s="41">
        <v>0</v>
      </c>
      <c r="T1960" s="7" t="s">
        <v>3701</v>
      </c>
      <c r="U1960" s="46" t="s">
        <v>3702</v>
      </c>
      <c r="V1960" s="41">
        <v>330.44</v>
      </c>
      <c r="W1960" s="12">
        <v>45784</v>
      </c>
      <c r="X1960" s="12">
        <v>45758</v>
      </c>
      <c r="Y1960" s="47">
        <v>36155</v>
      </c>
      <c r="Z1960" s="42"/>
      <c r="AA1960" s="14">
        <v>45785</v>
      </c>
      <c r="AB1960" s="67" t="s">
        <v>92</v>
      </c>
      <c r="AC1960" s="47">
        <v>27</v>
      </c>
      <c r="AD1960" s="47" t="s">
        <v>133</v>
      </c>
      <c r="AE1960" s="13">
        <v>1017616000</v>
      </c>
      <c r="AF1960" s="47" t="s">
        <v>3703</v>
      </c>
      <c r="AG1960" t="str">
        <f t="shared" si="61"/>
        <v>ADA FOTO</v>
      </c>
    </row>
    <row r="1961" spans="1:33" ht="15.75" hidden="1" customHeight="1" thickBot="1">
      <c r="A1961" t="str">
        <f t="shared" si="60"/>
        <v>060241083898000</v>
      </c>
      <c r="B1961" s="41">
        <v>1955</v>
      </c>
      <c r="C1961" s="42" t="s">
        <v>3806</v>
      </c>
      <c r="D1961" s="7" t="s">
        <v>322</v>
      </c>
      <c r="E1961" s="41">
        <v>30</v>
      </c>
      <c r="F1961" s="43">
        <v>6800</v>
      </c>
      <c r="G1961" s="44">
        <v>30</v>
      </c>
      <c r="H1961" s="43">
        <v>6000</v>
      </c>
      <c r="I1961" s="43">
        <v>180000</v>
      </c>
      <c r="J1961" s="48">
        <v>180000</v>
      </c>
      <c r="K1961" s="43">
        <v>174000</v>
      </c>
      <c r="L1961" s="41">
        <v>103.45</v>
      </c>
      <c r="M1961" s="11" t="s">
        <v>3707</v>
      </c>
      <c r="N1961" s="41">
        <v>0</v>
      </c>
      <c r="O1961" s="42"/>
      <c r="P1961" s="43">
        <v>173520</v>
      </c>
      <c r="Q1961" s="41" t="s">
        <v>3700</v>
      </c>
      <c r="R1961" s="43">
        <v>-174000</v>
      </c>
      <c r="S1961" s="41">
        <v>0</v>
      </c>
      <c r="T1961" s="7" t="s">
        <v>3701</v>
      </c>
      <c r="U1961" s="46" t="s">
        <v>3711</v>
      </c>
      <c r="V1961" s="41">
        <v>2.17</v>
      </c>
      <c r="W1961" s="12">
        <v>45782</v>
      </c>
      <c r="X1961" s="12">
        <v>45724</v>
      </c>
      <c r="Y1961" s="47">
        <v>30857</v>
      </c>
      <c r="Z1961" s="42"/>
      <c r="AA1961" s="14">
        <v>45785</v>
      </c>
      <c r="AB1961" s="67" t="s">
        <v>92</v>
      </c>
      <c r="AC1961" s="47">
        <v>27</v>
      </c>
      <c r="AD1961" s="47" t="s">
        <v>133</v>
      </c>
      <c r="AE1961" s="13">
        <v>1083898000</v>
      </c>
      <c r="AF1961" s="47" t="s">
        <v>3703</v>
      </c>
      <c r="AG1961" t="str">
        <f t="shared" si="61"/>
        <v>ADA FOTO</v>
      </c>
    </row>
    <row r="1962" spans="1:33" ht="15.75" hidden="1" customHeight="1" thickBot="1">
      <c r="A1962" t="str">
        <f t="shared" si="60"/>
        <v>060261114756000</v>
      </c>
      <c r="B1962" s="41">
        <v>1956</v>
      </c>
      <c r="C1962" s="42" t="s">
        <v>3698</v>
      </c>
      <c r="D1962" s="7" t="s">
        <v>418</v>
      </c>
      <c r="E1962" s="41">
        <v>8</v>
      </c>
      <c r="F1962" s="43">
        <v>35900</v>
      </c>
      <c r="G1962" s="44">
        <v>8</v>
      </c>
      <c r="H1962" s="43">
        <v>35375</v>
      </c>
      <c r="I1962" s="43">
        <v>283000</v>
      </c>
      <c r="J1962" s="48">
        <v>283000</v>
      </c>
      <c r="K1962" s="49">
        <v>287000</v>
      </c>
      <c r="L1962" s="41">
        <v>98.61</v>
      </c>
      <c r="M1962" s="11" t="s">
        <v>3699</v>
      </c>
      <c r="N1962" s="41">
        <v>0</v>
      </c>
      <c r="O1962" s="42"/>
      <c r="P1962" s="43">
        <v>277032</v>
      </c>
      <c r="Q1962" s="41" t="s">
        <v>3700</v>
      </c>
      <c r="R1962" s="43">
        <v>-287000</v>
      </c>
      <c r="S1962" s="41">
        <v>0</v>
      </c>
      <c r="T1962" s="7" t="s">
        <v>3701</v>
      </c>
      <c r="U1962" s="46" t="s">
        <v>3702</v>
      </c>
      <c r="V1962" s="41">
        <v>20.49</v>
      </c>
      <c r="W1962" s="12">
        <v>45784</v>
      </c>
      <c r="X1962" s="12">
        <v>45775</v>
      </c>
      <c r="Y1962" s="47">
        <v>34148</v>
      </c>
      <c r="Z1962" s="42"/>
      <c r="AA1962" s="14">
        <v>45785</v>
      </c>
      <c r="AB1962" s="67" t="s">
        <v>85</v>
      </c>
      <c r="AC1962" s="47">
        <v>11</v>
      </c>
      <c r="AD1962" s="47" t="s">
        <v>133</v>
      </c>
      <c r="AE1962" s="13">
        <v>1114756000</v>
      </c>
      <c r="AF1962" s="47" t="s">
        <v>3703</v>
      </c>
      <c r="AG1962" t="str">
        <f t="shared" si="61"/>
        <v>ADA FOTO</v>
      </c>
    </row>
    <row r="1963" spans="1:33" ht="15.75" hidden="1" customHeight="1" thickBot="1">
      <c r="A1963" t="str">
        <f t="shared" si="60"/>
        <v>060261120170000</v>
      </c>
      <c r="B1963" s="41">
        <v>1957</v>
      </c>
      <c r="C1963" s="42" t="s">
        <v>3704</v>
      </c>
      <c r="D1963" s="7" t="s">
        <v>430</v>
      </c>
      <c r="E1963" s="41">
        <v>12</v>
      </c>
      <c r="F1963" s="43">
        <v>16200</v>
      </c>
      <c r="G1963" s="44">
        <v>12</v>
      </c>
      <c r="H1963" s="43">
        <v>16000</v>
      </c>
      <c r="I1963" s="43">
        <v>192000</v>
      </c>
      <c r="J1963" s="48">
        <v>192000</v>
      </c>
      <c r="K1963" s="49">
        <v>192000</v>
      </c>
      <c r="L1963" s="41">
        <v>100</v>
      </c>
      <c r="M1963" s="11" t="s">
        <v>3705</v>
      </c>
      <c r="N1963" s="41">
        <v>0</v>
      </c>
      <c r="O1963" s="42"/>
      <c r="P1963" s="43">
        <v>186240</v>
      </c>
      <c r="Q1963" s="41" t="s">
        <v>3700</v>
      </c>
      <c r="R1963" s="43">
        <v>-192000</v>
      </c>
      <c r="S1963" s="41">
        <v>0</v>
      </c>
      <c r="T1963" s="7" t="s">
        <v>3701</v>
      </c>
      <c r="U1963" s="46" t="s">
        <v>3702</v>
      </c>
      <c r="V1963" s="41">
        <v>0.97</v>
      </c>
      <c r="W1963" s="12">
        <v>45769</v>
      </c>
      <c r="X1963" s="12">
        <v>45726</v>
      </c>
      <c r="Y1963" s="47">
        <v>34148</v>
      </c>
      <c r="Z1963" s="42"/>
      <c r="AA1963" s="14">
        <v>45785</v>
      </c>
      <c r="AB1963" s="67" t="s">
        <v>85</v>
      </c>
      <c r="AC1963" s="47">
        <v>11</v>
      </c>
      <c r="AD1963" s="47" t="s">
        <v>133</v>
      </c>
      <c r="AE1963" s="13">
        <v>1120170000</v>
      </c>
      <c r="AF1963" s="47" t="s">
        <v>3703</v>
      </c>
      <c r="AG1963" t="str">
        <f t="shared" si="61"/>
        <v>ADA FOTO</v>
      </c>
    </row>
    <row r="1964" spans="1:33" ht="15.75" hidden="1" customHeight="1" thickBot="1">
      <c r="A1964" t="str">
        <f t="shared" si="60"/>
        <v>060261121051000</v>
      </c>
      <c r="B1964" s="41">
        <v>1958</v>
      </c>
      <c r="C1964" s="42" t="s">
        <v>3706</v>
      </c>
      <c r="D1964" s="7" t="s">
        <v>436</v>
      </c>
      <c r="E1964" s="41">
        <v>12</v>
      </c>
      <c r="F1964" s="43">
        <v>8700</v>
      </c>
      <c r="G1964" s="44">
        <v>12</v>
      </c>
      <c r="H1964" s="43">
        <v>8400</v>
      </c>
      <c r="I1964" s="43">
        <v>100800</v>
      </c>
      <c r="J1964" s="45">
        <v>100800</v>
      </c>
      <c r="K1964" s="43">
        <v>91000</v>
      </c>
      <c r="L1964" s="41">
        <v>110.77</v>
      </c>
      <c r="M1964" s="11" t="s">
        <v>3707</v>
      </c>
      <c r="N1964" s="41">
        <v>0</v>
      </c>
      <c r="O1964" s="42"/>
      <c r="P1964" s="43">
        <v>97248</v>
      </c>
      <c r="Q1964" s="41" t="s">
        <v>3700</v>
      </c>
      <c r="R1964" s="43">
        <v>-91000</v>
      </c>
      <c r="S1964" s="41">
        <v>0</v>
      </c>
      <c r="T1964" s="7" t="s">
        <v>3701</v>
      </c>
      <c r="U1964" s="46" t="s">
        <v>3702</v>
      </c>
      <c r="V1964" s="41">
        <v>13.3</v>
      </c>
      <c r="W1964" s="12">
        <v>45784</v>
      </c>
      <c r="X1964" s="12">
        <v>45775</v>
      </c>
      <c r="Y1964" s="47">
        <v>30776</v>
      </c>
      <c r="Z1964" s="42"/>
      <c r="AA1964" s="14">
        <v>45785</v>
      </c>
      <c r="AB1964" s="67" t="s">
        <v>85</v>
      </c>
      <c r="AC1964" s="47">
        <v>11</v>
      </c>
      <c r="AD1964" s="47" t="s">
        <v>133</v>
      </c>
      <c r="AE1964" s="13">
        <v>1121051000</v>
      </c>
      <c r="AF1964" s="47" t="s">
        <v>3703</v>
      </c>
      <c r="AG1964" t="str">
        <f t="shared" si="61"/>
        <v>ADA FOTO</v>
      </c>
    </row>
    <row r="1965" spans="1:33" ht="15.75" hidden="1" customHeight="1" thickBot="1">
      <c r="A1965" t="str">
        <f t="shared" si="60"/>
        <v>060261071606000</v>
      </c>
      <c r="B1965" s="41">
        <v>1959</v>
      </c>
      <c r="C1965" s="42" t="s">
        <v>3708</v>
      </c>
      <c r="D1965" s="7" t="s">
        <v>268</v>
      </c>
      <c r="E1965" s="41">
        <v>9</v>
      </c>
      <c r="F1965" s="43">
        <v>17200</v>
      </c>
      <c r="G1965" s="44">
        <v>9</v>
      </c>
      <c r="H1965" s="43">
        <v>16750</v>
      </c>
      <c r="I1965" s="43">
        <v>150750</v>
      </c>
      <c r="J1965" s="48">
        <v>150750</v>
      </c>
      <c r="K1965" s="49">
        <v>153000</v>
      </c>
      <c r="L1965" s="41">
        <v>98.53</v>
      </c>
      <c r="M1965" s="11" t="s">
        <v>3699</v>
      </c>
      <c r="N1965" s="41">
        <v>0</v>
      </c>
      <c r="O1965" s="42"/>
      <c r="P1965" s="43">
        <v>148410</v>
      </c>
      <c r="Q1965" s="41" t="s">
        <v>3700</v>
      </c>
      <c r="R1965" s="43">
        <v>-153000</v>
      </c>
      <c r="S1965" s="41">
        <v>0</v>
      </c>
      <c r="T1965" s="7" t="s">
        <v>3701</v>
      </c>
      <c r="U1965" s="46" t="s">
        <v>3702</v>
      </c>
      <c r="V1965" s="41">
        <v>8.3800000000000008</v>
      </c>
      <c r="W1965" s="12">
        <v>45785</v>
      </c>
      <c r="X1965" s="12">
        <v>45699</v>
      </c>
      <c r="Y1965" s="47">
        <v>34148</v>
      </c>
      <c r="Z1965" s="42"/>
      <c r="AA1965" s="14">
        <v>45785</v>
      </c>
      <c r="AB1965" s="67" t="s">
        <v>85</v>
      </c>
      <c r="AC1965" s="47">
        <v>11</v>
      </c>
      <c r="AD1965" s="47" t="s">
        <v>133</v>
      </c>
      <c r="AE1965" s="13">
        <v>1071606000</v>
      </c>
      <c r="AF1965" s="47" t="s">
        <v>3703</v>
      </c>
      <c r="AG1965" t="str">
        <f t="shared" si="61"/>
        <v>ADA FOTO</v>
      </c>
    </row>
    <row r="1966" spans="1:33" ht="15.75" hidden="1" customHeight="1" thickBot="1">
      <c r="A1966" t="str">
        <f t="shared" si="60"/>
        <v>060261064670000</v>
      </c>
      <c r="B1966" s="41">
        <v>1960</v>
      </c>
      <c r="C1966" s="42" t="s">
        <v>3709</v>
      </c>
      <c r="D1966" s="7" t="s">
        <v>244</v>
      </c>
      <c r="E1966" s="41">
        <v>16</v>
      </c>
      <c r="F1966" s="43">
        <v>17500</v>
      </c>
      <c r="G1966" s="44">
        <v>16</v>
      </c>
      <c r="H1966" s="43">
        <v>16750</v>
      </c>
      <c r="I1966" s="43">
        <v>268000</v>
      </c>
      <c r="J1966" s="45">
        <v>268000</v>
      </c>
      <c r="K1966" s="43">
        <v>268000</v>
      </c>
      <c r="L1966" s="41">
        <v>100</v>
      </c>
      <c r="M1966" s="11" t="s">
        <v>3705</v>
      </c>
      <c r="N1966" s="41">
        <v>0</v>
      </c>
      <c r="O1966" s="42"/>
      <c r="P1966" s="43">
        <v>265200</v>
      </c>
      <c r="Q1966" s="41" t="s">
        <v>3700</v>
      </c>
      <c r="R1966" s="43">
        <v>-268000</v>
      </c>
      <c r="S1966" s="41">
        <v>0</v>
      </c>
      <c r="T1966" s="7" t="s">
        <v>3701</v>
      </c>
      <c r="U1966" s="46" t="s">
        <v>3702</v>
      </c>
      <c r="V1966" s="41">
        <v>10.38</v>
      </c>
      <c r="W1966" s="12">
        <v>45785</v>
      </c>
      <c r="X1966" s="12">
        <v>45736</v>
      </c>
      <c r="Y1966" s="47">
        <v>34148</v>
      </c>
      <c r="Z1966" s="42"/>
      <c r="AA1966" s="14">
        <v>45785</v>
      </c>
      <c r="AB1966" s="67" t="s">
        <v>85</v>
      </c>
      <c r="AC1966" s="47">
        <v>11</v>
      </c>
      <c r="AD1966" s="47" t="s">
        <v>133</v>
      </c>
      <c r="AE1966" s="13">
        <v>1064670000</v>
      </c>
      <c r="AF1966" s="47" t="s">
        <v>3703</v>
      </c>
      <c r="AG1966" t="str">
        <f t="shared" si="61"/>
        <v>ADA FOTO</v>
      </c>
    </row>
    <row r="1967" spans="1:33" ht="15.75" hidden="1" customHeight="1" thickBot="1">
      <c r="A1967" t="str">
        <f t="shared" si="60"/>
        <v>060261032759000</v>
      </c>
      <c r="B1967" s="41">
        <v>1961</v>
      </c>
      <c r="C1967" s="42" t="s">
        <v>3710</v>
      </c>
      <c r="D1967" s="7" t="s">
        <v>3539</v>
      </c>
      <c r="E1967" s="41">
        <v>8</v>
      </c>
      <c r="F1967" s="43">
        <v>8500</v>
      </c>
      <c r="G1967" s="44">
        <v>8</v>
      </c>
      <c r="H1967" s="43">
        <v>8400</v>
      </c>
      <c r="I1967" s="43">
        <v>67200</v>
      </c>
      <c r="J1967" s="48">
        <v>67200</v>
      </c>
      <c r="K1967" s="43">
        <v>71200</v>
      </c>
      <c r="L1967" s="41">
        <v>94.38</v>
      </c>
      <c r="M1967" s="11" t="s">
        <v>3699</v>
      </c>
      <c r="N1967" s="41">
        <v>0</v>
      </c>
      <c r="O1967" s="42"/>
      <c r="P1967" s="43">
        <v>68848</v>
      </c>
      <c r="Q1967" s="41" t="s">
        <v>3700</v>
      </c>
      <c r="R1967" s="43">
        <v>-71200</v>
      </c>
      <c r="S1967" s="41">
        <v>0</v>
      </c>
      <c r="T1967" s="7" t="s">
        <v>3701</v>
      </c>
      <c r="U1967" s="46" t="s">
        <v>3711</v>
      </c>
      <c r="V1967" s="41">
        <v>3.02</v>
      </c>
      <c r="W1967" s="12">
        <v>45777</v>
      </c>
      <c r="X1967" s="12">
        <v>45754</v>
      </c>
      <c r="Y1967" s="47">
        <v>41896</v>
      </c>
      <c r="Z1967" s="42"/>
      <c r="AA1967" s="14">
        <v>45785</v>
      </c>
      <c r="AB1967" s="67" t="s">
        <v>85</v>
      </c>
      <c r="AC1967" s="47">
        <v>11</v>
      </c>
      <c r="AD1967" s="47" t="s">
        <v>133</v>
      </c>
      <c r="AE1967" s="13">
        <v>1032759000</v>
      </c>
      <c r="AF1967" s="47" t="s">
        <v>3703</v>
      </c>
      <c r="AG1967" t="str">
        <f t="shared" si="61"/>
        <v>ADA FOTO</v>
      </c>
    </row>
    <row r="1968" spans="1:33" ht="15.75" hidden="1" customHeight="1" thickBot="1">
      <c r="A1968" t="str">
        <f t="shared" si="60"/>
        <v>060261016172000</v>
      </c>
      <c r="B1968" s="41">
        <v>1962</v>
      </c>
      <c r="C1968" s="42" t="s">
        <v>3712</v>
      </c>
      <c r="D1968" s="7" t="s">
        <v>168</v>
      </c>
      <c r="E1968" s="41">
        <v>12</v>
      </c>
      <c r="F1968" s="43">
        <v>23400</v>
      </c>
      <c r="G1968" s="44">
        <v>12</v>
      </c>
      <c r="H1968" s="43">
        <v>21700</v>
      </c>
      <c r="I1968" s="43">
        <v>260400</v>
      </c>
      <c r="J1968" s="45">
        <v>260400</v>
      </c>
      <c r="K1968" s="43">
        <v>260400</v>
      </c>
      <c r="L1968" s="41">
        <v>100</v>
      </c>
      <c r="M1968" s="11" t="s">
        <v>3705</v>
      </c>
      <c r="N1968" s="41">
        <v>0</v>
      </c>
      <c r="O1968" s="42"/>
      <c r="P1968" s="43">
        <v>247368</v>
      </c>
      <c r="Q1968" s="41" t="s">
        <v>3700</v>
      </c>
      <c r="R1968" s="43">
        <v>-260400</v>
      </c>
      <c r="S1968" s="41">
        <v>0</v>
      </c>
      <c r="T1968" s="7" t="s">
        <v>3701</v>
      </c>
      <c r="U1968" s="46" t="s">
        <v>3702</v>
      </c>
      <c r="V1968" s="41">
        <v>10.31</v>
      </c>
      <c r="W1968" s="12">
        <v>45783</v>
      </c>
      <c r="X1968" s="12">
        <v>45777</v>
      </c>
      <c r="Y1968" s="47">
        <v>23807</v>
      </c>
      <c r="Z1968" s="42"/>
      <c r="AA1968" s="14">
        <v>45785</v>
      </c>
      <c r="AB1968" s="67" t="s">
        <v>85</v>
      </c>
      <c r="AC1968" s="47">
        <v>11</v>
      </c>
      <c r="AD1968" s="47" t="s">
        <v>133</v>
      </c>
      <c r="AE1968" s="13">
        <v>1016172000</v>
      </c>
      <c r="AF1968" s="47" t="s">
        <v>3703</v>
      </c>
      <c r="AG1968" t="str">
        <f t="shared" si="61"/>
        <v>ADA FOTO</v>
      </c>
    </row>
    <row r="1969" spans="1:33" ht="15.75" hidden="1" customHeight="1" thickBot="1">
      <c r="A1969" t="str">
        <f t="shared" si="60"/>
        <v>060261071008000</v>
      </c>
      <c r="B1969" s="41">
        <v>1963</v>
      </c>
      <c r="C1969" s="42" t="s">
        <v>3713</v>
      </c>
      <c r="D1969" s="7" t="s">
        <v>262</v>
      </c>
      <c r="E1969" s="41">
        <v>12</v>
      </c>
      <c r="F1969" s="43">
        <v>8000</v>
      </c>
      <c r="G1969" s="44">
        <v>12</v>
      </c>
      <c r="H1969" s="43">
        <v>7900</v>
      </c>
      <c r="I1969" s="43">
        <v>94800</v>
      </c>
      <c r="J1969" s="45">
        <v>94800</v>
      </c>
      <c r="K1969" s="43">
        <v>95000</v>
      </c>
      <c r="L1969" s="41">
        <v>99.79</v>
      </c>
      <c r="M1969" s="11" t="s">
        <v>3699</v>
      </c>
      <c r="N1969" s="41">
        <v>0</v>
      </c>
      <c r="O1969" s="42"/>
      <c r="P1969" s="43">
        <v>96876</v>
      </c>
      <c r="Q1969" s="41" t="s">
        <v>3700</v>
      </c>
      <c r="R1969" s="43">
        <v>-95000</v>
      </c>
      <c r="S1969" s="41">
        <v>0</v>
      </c>
      <c r="T1969" s="7" t="s">
        <v>3701</v>
      </c>
      <c r="U1969" s="46" t="s">
        <v>3702</v>
      </c>
      <c r="V1969" s="41">
        <v>99.48</v>
      </c>
      <c r="W1969" s="12">
        <v>45785</v>
      </c>
      <c r="X1969" s="12">
        <v>45783</v>
      </c>
      <c r="Y1969" s="47">
        <v>21046</v>
      </c>
      <c r="Z1969" s="42"/>
      <c r="AA1969" s="14">
        <v>45785</v>
      </c>
      <c r="AB1969" s="67" t="s">
        <v>85</v>
      </c>
      <c r="AC1969" s="47">
        <v>11</v>
      </c>
      <c r="AD1969" s="47" t="s">
        <v>133</v>
      </c>
      <c r="AE1969" s="13">
        <v>1071008000</v>
      </c>
      <c r="AF1969" s="47" t="s">
        <v>3703</v>
      </c>
      <c r="AG1969" t="str">
        <f t="shared" si="61"/>
        <v>ADA FOTO</v>
      </c>
    </row>
    <row r="1970" spans="1:33" ht="15.75" hidden="1" customHeight="1" thickBot="1">
      <c r="A1970" t="str">
        <f t="shared" si="60"/>
        <v>060261072194000</v>
      </c>
      <c r="B1970" s="41">
        <v>1964</v>
      </c>
      <c r="C1970" s="42" t="s">
        <v>3714</v>
      </c>
      <c r="D1970" s="7" t="s">
        <v>274</v>
      </c>
      <c r="E1970" s="41">
        <v>24</v>
      </c>
      <c r="F1970" s="43">
        <v>9300</v>
      </c>
      <c r="G1970" s="44">
        <v>0</v>
      </c>
      <c r="H1970" s="43">
        <v>0</v>
      </c>
      <c r="I1970" s="43">
        <v>223200</v>
      </c>
      <c r="J1970" s="45">
        <v>223200</v>
      </c>
      <c r="K1970" s="43">
        <v>171700</v>
      </c>
      <c r="L1970" s="41">
        <v>129.99</v>
      </c>
      <c r="M1970" s="11" t="s">
        <v>3707</v>
      </c>
      <c r="N1970" s="41">
        <v>0</v>
      </c>
      <c r="O1970" s="42"/>
      <c r="P1970" s="43">
        <v>153936</v>
      </c>
      <c r="Q1970" s="41" t="s">
        <v>3700</v>
      </c>
      <c r="R1970" s="43">
        <v>-171700</v>
      </c>
      <c r="S1970" s="41">
        <v>0</v>
      </c>
      <c r="T1970" s="7" t="s">
        <v>3701</v>
      </c>
      <c r="U1970" s="46" t="s">
        <v>3702</v>
      </c>
      <c r="V1970" s="41">
        <v>2.66</v>
      </c>
      <c r="W1970" s="12">
        <v>45781</v>
      </c>
      <c r="X1970" s="12">
        <v>45757</v>
      </c>
      <c r="Y1970" s="47">
        <v>33127</v>
      </c>
      <c r="Z1970" s="42"/>
      <c r="AA1970" s="14">
        <v>45785</v>
      </c>
      <c r="AB1970" s="67" t="s">
        <v>85</v>
      </c>
      <c r="AC1970" s="47">
        <v>11</v>
      </c>
      <c r="AD1970" s="47" t="s">
        <v>133</v>
      </c>
      <c r="AE1970" s="13">
        <v>1072194000</v>
      </c>
      <c r="AF1970" s="47" t="s">
        <v>3703</v>
      </c>
      <c r="AG1970" t="str">
        <f t="shared" si="61"/>
        <v>ADA FOTO</v>
      </c>
    </row>
    <row r="1971" spans="1:33" ht="15.75" hidden="1" customHeight="1" thickBot="1">
      <c r="A1971" t="str">
        <f t="shared" si="60"/>
        <v>060261064680000</v>
      </c>
      <c r="B1971" s="41">
        <v>1965</v>
      </c>
      <c r="C1971" s="42" t="s">
        <v>3715</v>
      </c>
      <c r="D1971" s="7" t="s">
        <v>3716</v>
      </c>
      <c r="E1971" s="41">
        <v>28</v>
      </c>
      <c r="F1971" s="43">
        <v>8400</v>
      </c>
      <c r="G1971" s="44">
        <v>28</v>
      </c>
      <c r="H1971" s="43">
        <v>8350</v>
      </c>
      <c r="I1971" s="43">
        <v>233800</v>
      </c>
      <c r="J1971" s="48">
        <v>233800</v>
      </c>
      <c r="K1971" s="43">
        <v>235200</v>
      </c>
      <c r="L1971" s="41">
        <v>99.4</v>
      </c>
      <c r="M1971" s="11" t="s">
        <v>3699</v>
      </c>
      <c r="N1971" s="41">
        <v>0</v>
      </c>
      <c r="O1971" s="42"/>
      <c r="P1971" s="43">
        <v>266168</v>
      </c>
      <c r="Q1971" s="41" t="s">
        <v>3700</v>
      </c>
      <c r="R1971" s="43">
        <v>-235200</v>
      </c>
      <c r="S1971" s="41">
        <v>0</v>
      </c>
      <c r="T1971" s="7" t="s">
        <v>3701</v>
      </c>
      <c r="U1971" s="46" t="s">
        <v>3702</v>
      </c>
      <c r="V1971" s="41">
        <v>96.52</v>
      </c>
      <c r="W1971" s="12">
        <v>45784</v>
      </c>
      <c r="X1971" s="12">
        <v>45730</v>
      </c>
      <c r="Y1971" s="47">
        <v>34148</v>
      </c>
      <c r="Z1971" s="42"/>
      <c r="AA1971" s="14">
        <v>45785</v>
      </c>
      <c r="AB1971" s="67" t="s">
        <v>85</v>
      </c>
      <c r="AC1971" s="47">
        <v>11</v>
      </c>
      <c r="AD1971" s="47" t="s">
        <v>133</v>
      </c>
      <c r="AE1971" s="13">
        <v>1064680000</v>
      </c>
      <c r="AF1971" s="47" t="s">
        <v>3703</v>
      </c>
      <c r="AG1971" t="str">
        <f t="shared" si="61"/>
        <v>ADA FOTO</v>
      </c>
    </row>
    <row r="1972" spans="1:33" ht="15.75" hidden="1" customHeight="1" thickBot="1">
      <c r="A1972" t="str">
        <f t="shared" si="60"/>
        <v>060261083138000</v>
      </c>
      <c r="B1972" s="41">
        <v>1966</v>
      </c>
      <c r="C1972" s="42" t="s">
        <v>3717</v>
      </c>
      <c r="D1972" s="7" t="s">
        <v>2544</v>
      </c>
      <c r="E1972" s="41">
        <v>12</v>
      </c>
      <c r="F1972" s="43">
        <v>33500</v>
      </c>
      <c r="G1972" s="44">
        <v>0</v>
      </c>
      <c r="H1972" s="43">
        <v>0</v>
      </c>
      <c r="I1972" s="43">
        <v>402000</v>
      </c>
      <c r="J1972" s="45">
        <v>402000</v>
      </c>
      <c r="K1972" s="43">
        <v>420000</v>
      </c>
      <c r="L1972" s="41">
        <v>95.71</v>
      </c>
      <c r="M1972" s="11" t="s">
        <v>3699</v>
      </c>
      <c r="N1972" s="41">
        <v>0</v>
      </c>
      <c r="O1972" s="42"/>
      <c r="P1972" s="43">
        <v>452964</v>
      </c>
      <c r="Q1972" s="41" t="s">
        <v>3700</v>
      </c>
      <c r="R1972" s="43">
        <v>-420000</v>
      </c>
      <c r="S1972" s="41">
        <v>0</v>
      </c>
      <c r="T1972" s="7" t="s">
        <v>3701</v>
      </c>
      <c r="U1972" s="46" t="s">
        <v>3702</v>
      </c>
      <c r="V1972" s="41">
        <v>9.6999999999999993</v>
      </c>
      <c r="W1972" s="12">
        <v>45783</v>
      </c>
      <c r="X1972" s="12">
        <v>45770</v>
      </c>
      <c r="Y1972" s="47">
        <v>40219</v>
      </c>
      <c r="Z1972" s="42">
        <v>0</v>
      </c>
      <c r="AA1972" s="14">
        <v>45785</v>
      </c>
      <c r="AB1972" s="67" t="s">
        <v>85</v>
      </c>
      <c r="AC1972" s="47">
        <v>14</v>
      </c>
      <c r="AD1972" s="47" t="s">
        <v>133</v>
      </c>
      <c r="AE1972" s="13">
        <v>1083138000</v>
      </c>
      <c r="AF1972" s="47" t="s">
        <v>3703</v>
      </c>
      <c r="AG1972" t="str">
        <f t="shared" si="61"/>
        <v>ADA FOTO</v>
      </c>
    </row>
    <row r="1973" spans="1:33" ht="15.75" hidden="1" customHeight="1" thickBot="1">
      <c r="A1973" t="str">
        <f t="shared" si="60"/>
        <v>060261068899000</v>
      </c>
      <c r="B1973" s="41">
        <v>1967</v>
      </c>
      <c r="C1973" s="42" t="s">
        <v>3718</v>
      </c>
      <c r="D1973" s="7" t="s">
        <v>2519</v>
      </c>
      <c r="E1973" s="41">
        <v>60</v>
      </c>
      <c r="F1973" s="43">
        <v>4500</v>
      </c>
      <c r="G1973" s="44">
        <v>60</v>
      </c>
      <c r="H1973" s="43">
        <v>4375</v>
      </c>
      <c r="I1973" s="43">
        <v>262500</v>
      </c>
      <c r="J1973" s="45">
        <v>262500</v>
      </c>
      <c r="K1973" s="43">
        <v>262500</v>
      </c>
      <c r="L1973" s="41">
        <v>100</v>
      </c>
      <c r="M1973" s="11" t="s">
        <v>3705</v>
      </c>
      <c r="N1973" s="41">
        <v>0</v>
      </c>
      <c r="O1973" s="42"/>
      <c r="P1973" s="43">
        <v>261240</v>
      </c>
      <c r="Q1973" s="41" t="s">
        <v>3700</v>
      </c>
      <c r="R1973" s="43">
        <v>-262500</v>
      </c>
      <c r="S1973" s="41">
        <v>0</v>
      </c>
      <c r="T1973" s="7" t="s">
        <v>3701</v>
      </c>
      <c r="U1973" s="46" t="s">
        <v>3702</v>
      </c>
      <c r="V1973" s="41">
        <v>7.34</v>
      </c>
      <c r="W1973" s="12">
        <v>45783</v>
      </c>
      <c r="X1973" s="12">
        <v>45730</v>
      </c>
      <c r="Y1973" s="47">
        <v>21762</v>
      </c>
      <c r="Z1973" s="42">
        <v>0</v>
      </c>
      <c r="AA1973" s="14">
        <v>45785</v>
      </c>
      <c r="AB1973" s="67" t="s">
        <v>85</v>
      </c>
      <c r="AC1973" s="47">
        <v>14</v>
      </c>
      <c r="AD1973" s="47" t="s">
        <v>133</v>
      </c>
      <c r="AE1973" s="13">
        <v>1068899000</v>
      </c>
      <c r="AF1973" s="47" t="s">
        <v>3703</v>
      </c>
      <c r="AG1973" t="str">
        <f t="shared" si="61"/>
        <v>ADA FOTO</v>
      </c>
    </row>
    <row r="1974" spans="1:33" ht="15.75" hidden="1" customHeight="1" thickBot="1">
      <c r="A1974" t="str">
        <f t="shared" si="60"/>
        <v>060261077650000</v>
      </c>
      <c r="B1974" s="41">
        <v>1968</v>
      </c>
      <c r="C1974" s="42" t="s">
        <v>3719</v>
      </c>
      <c r="D1974" s="7" t="s">
        <v>2534</v>
      </c>
      <c r="E1974" s="41">
        <v>60</v>
      </c>
      <c r="F1974" s="43">
        <v>975</v>
      </c>
      <c r="G1974" s="44">
        <v>60</v>
      </c>
      <c r="H1974" s="43">
        <v>833</v>
      </c>
      <c r="I1974" s="43">
        <v>49980</v>
      </c>
      <c r="J1974" s="45">
        <v>49980</v>
      </c>
      <c r="K1974" s="43">
        <v>50000</v>
      </c>
      <c r="L1974" s="41">
        <v>99.96</v>
      </c>
      <c r="M1974" s="11" t="s">
        <v>3699</v>
      </c>
      <c r="N1974" s="41">
        <v>0</v>
      </c>
      <c r="O1974" s="42"/>
      <c r="P1974" s="43">
        <v>48000</v>
      </c>
      <c r="Q1974" s="41" t="s">
        <v>3700</v>
      </c>
      <c r="R1974" s="43">
        <v>-50000</v>
      </c>
      <c r="S1974" s="41">
        <v>0</v>
      </c>
      <c r="T1974" s="7" t="s">
        <v>3701</v>
      </c>
      <c r="U1974" s="46" t="s">
        <v>3702</v>
      </c>
      <c r="V1974" s="41">
        <v>17.71</v>
      </c>
      <c r="W1974" s="12">
        <v>45782</v>
      </c>
      <c r="X1974" s="12">
        <v>45776</v>
      </c>
      <c r="Y1974" s="47">
        <v>22059</v>
      </c>
      <c r="Z1974" s="42">
        <v>0</v>
      </c>
      <c r="AA1974" s="14">
        <v>45785</v>
      </c>
      <c r="AB1974" s="67" t="s">
        <v>85</v>
      </c>
      <c r="AC1974" s="47">
        <v>14</v>
      </c>
      <c r="AD1974" s="47" t="s">
        <v>133</v>
      </c>
      <c r="AE1974" s="13">
        <v>1077650000</v>
      </c>
      <c r="AF1974" s="47" t="s">
        <v>3703</v>
      </c>
      <c r="AG1974" t="str">
        <f t="shared" si="61"/>
        <v>ADA FOTO</v>
      </c>
    </row>
    <row r="1975" spans="1:33" ht="15.75" hidden="1" customHeight="1" thickBot="1">
      <c r="A1975" t="str">
        <f t="shared" si="60"/>
        <v>060261089885000</v>
      </c>
      <c r="B1975" s="41">
        <v>1969</v>
      </c>
      <c r="C1975" s="42" t="s">
        <v>3720</v>
      </c>
      <c r="D1975" s="7" t="s">
        <v>2565</v>
      </c>
      <c r="E1975" s="41">
        <v>72</v>
      </c>
      <c r="F1975" s="43">
        <v>1000</v>
      </c>
      <c r="G1975" s="44">
        <v>72</v>
      </c>
      <c r="H1975" s="43">
        <v>806</v>
      </c>
      <c r="I1975" s="43">
        <v>58032</v>
      </c>
      <c r="J1975" s="45">
        <v>58032</v>
      </c>
      <c r="K1975" s="43">
        <v>54500</v>
      </c>
      <c r="L1975" s="41">
        <v>106.48</v>
      </c>
      <c r="M1975" s="11" t="s">
        <v>3707</v>
      </c>
      <c r="N1975" s="41">
        <v>0</v>
      </c>
      <c r="O1975" s="42"/>
      <c r="P1975" s="43">
        <v>55800</v>
      </c>
      <c r="Q1975" s="41" t="s">
        <v>3700</v>
      </c>
      <c r="R1975" s="43">
        <v>-54500</v>
      </c>
      <c r="S1975" s="41">
        <v>0</v>
      </c>
      <c r="T1975" s="7" t="s">
        <v>3701</v>
      </c>
      <c r="U1975" s="46" t="s">
        <v>3702</v>
      </c>
      <c r="V1975" s="41">
        <v>17.920000000000002</v>
      </c>
      <c r="W1975" s="12">
        <v>45782</v>
      </c>
      <c r="X1975" s="12">
        <v>45712</v>
      </c>
      <c r="Y1975" s="47">
        <v>22059</v>
      </c>
      <c r="Z1975" s="42">
        <v>0</v>
      </c>
      <c r="AA1975" s="14">
        <v>45785</v>
      </c>
      <c r="AB1975" s="67" t="s">
        <v>85</v>
      </c>
      <c r="AC1975" s="47">
        <v>14</v>
      </c>
      <c r="AD1975" s="47" t="s">
        <v>133</v>
      </c>
      <c r="AE1975" s="13">
        <v>1089885000</v>
      </c>
      <c r="AF1975" s="47" t="s">
        <v>3703</v>
      </c>
      <c r="AG1975" t="str">
        <f t="shared" si="61"/>
        <v>ADA FOTO</v>
      </c>
    </row>
    <row r="1976" spans="1:33" ht="15.75" hidden="1" customHeight="1" thickBot="1">
      <c r="A1976" t="str">
        <f t="shared" si="60"/>
        <v>060261028702000</v>
      </c>
      <c r="B1976" s="41">
        <v>1970</v>
      </c>
      <c r="C1976" s="42" t="s">
        <v>3721</v>
      </c>
      <c r="D1976" s="7" t="s">
        <v>3623</v>
      </c>
      <c r="E1976" s="41">
        <v>12</v>
      </c>
      <c r="F1976" s="43">
        <v>18500</v>
      </c>
      <c r="G1976" s="44">
        <v>12</v>
      </c>
      <c r="H1976" s="43">
        <v>15700</v>
      </c>
      <c r="I1976" s="43">
        <v>188400</v>
      </c>
      <c r="J1976" s="45">
        <v>188400</v>
      </c>
      <c r="K1976" s="43">
        <v>198900</v>
      </c>
      <c r="L1976" s="41">
        <v>94.72</v>
      </c>
      <c r="M1976" s="11" t="s">
        <v>3699</v>
      </c>
      <c r="N1976" s="41">
        <v>0</v>
      </c>
      <c r="O1976" s="42"/>
      <c r="P1976" s="43">
        <v>240000</v>
      </c>
      <c r="Q1976" s="41" t="s">
        <v>3700</v>
      </c>
      <c r="R1976" s="43">
        <v>-198900</v>
      </c>
      <c r="S1976" s="41">
        <v>0</v>
      </c>
      <c r="T1976" s="7" t="s">
        <v>3701</v>
      </c>
      <c r="U1976" s="46" t="s">
        <v>3702</v>
      </c>
      <c r="V1976" s="41">
        <v>0.05</v>
      </c>
      <c r="W1976" s="12">
        <v>45756</v>
      </c>
      <c r="X1976" s="12">
        <v>45611</v>
      </c>
      <c r="Y1976" s="47">
        <v>41833</v>
      </c>
      <c r="Z1976" s="42">
        <v>0</v>
      </c>
      <c r="AA1976" s="14">
        <v>45785</v>
      </c>
      <c r="AB1976" s="67" t="s">
        <v>85</v>
      </c>
      <c r="AC1976" s="47">
        <v>14</v>
      </c>
      <c r="AD1976" s="47" t="s">
        <v>133</v>
      </c>
      <c r="AE1976" s="13">
        <v>1028702000</v>
      </c>
      <c r="AF1976" s="47" t="s">
        <v>3703</v>
      </c>
      <c r="AG1976" t="str">
        <f t="shared" si="61"/>
        <v>ADA FOTO</v>
      </c>
    </row>
    <row r="1977" spans="1:33" ht="15.75" hidden="1" customHeight="1" thickBot="1">
      <c r="A1977" t="str">
        <f t="shared" si="60"/>
        <v>060261089867000</v>
      </c>
      <c r="B1977" s="41">
        <v>1971</v>
      </c>
      <c r="C1977" s="42" t="s">
        <v>3722</v>
      </c>
      <c r="D1977" s="7" t="s">
        <v>3571</v>
      </c>
      <c r="E1977" s="41">
        <v>30</v>
      </c>
      <c r="F1977" s="43">
        <v>5000</v>
      </c>
      <c r="G1977" s="44">
        <v>30</v>
      </c>
      <c r="H1977" s="43">
        <v>4200</v>
      </c>
      <c r="I1977" s="43">
        <v>126000</v>
      </c>
      <c r="J1977" s="48">
        <v>126000</v>
      </c>
      <c r="K1977" s="43">
        <v>147805</v>
      </c>
      <c r="L1977" s="41">
        <v>85.25</v>
      </c>
      <c r="M1977" s="11" t="s">
        <v>3699</v>
      </c>
      <c r="N1977" s="41">
        <v>0</v>
      </c>
      <c r="O1977" s="42"/>
      <c r="P1977" s="43">
        <v>135450</v>
      </c>
      <c r="Q1977" s="41" t="s">
        <v>3700</v>
      </c>
      <c r="R1977" s="43">
        <v>-147805</v>
      </c>
      <c r="S1977" s="41">
        <v>0</v>
      </c>
      <c r="T1977" s="7" t="s">
        <v>3701</v>
      </c>
      <c r="U1977" s="46" t="s">
        <v>3711</v>
      </c>
      <c r="V1977" s="41">
        <v>8.69</v>
      </c>
      <c r="W1977" s="12">
        <v>45780</v>
      </c>
      <c r="X1977" s="12">
        <v>45681</v>
      </c>
      <c r="Y1977" s="47">
        <v>22377</v>
      </c>
      <c r="Z1977" s="42">
        <v>0</v>
      </c>
      <c r="AA1977" s="14">
        <v>45785</v>
      </c>
      <c r="AB1977" s="67" t="s">
        <v>85</v>
      </c>
      <c r="AC1977" s="47">
        <v>14</v>
      </c>
      <c r="AD1977" s="47" t="s">
        <v>133</v>
      </c>
      <c r="AE1977" s="13">
        <v>1089867000</v>
      </c>
      <c r="AF1977" s="47" t="s">
        <v>3703</v>
      </c>
      <c r="AG1977" t="str">
        <f t="shared" si="61"/>
        <v>ADA FOTO</v>
      </c>
    </row>
    <row r="1978" spans="1:33" ht="15.75" hidden="1" customHeight="1" thickBot="1">
      <c r="A1978" t="str">
        <f t="shared" si="60"/>
        <v>060261105042000</v>
      </c>
      <c r="B1978" s="41">
        <v>1972</v>
      </c>
      <c r="C1978" s="42" t="s">
        <v>3723</v>
      </c>
      <c r="D1978" s="7" t="s">
        <v>2570</v>
      </c>
      <c r="E1978" s="41">
        <v>21</v>
      </c>
      <c r="F1978" s="43">
        <v>5100</v>
      </c>
      <c r="G1978" s="44">
        <v>21</v>
      </c>
      <c r="H1978" s="43">
        <v>4314</v>
      </c>
      <c r="I1978" s="43">
        <v>90594</v>
      </c>
      <c r="J1978" s="45">
        <v>90594</v>
      </c>
      <c r="K1978" s="43">
        <v>98300</v>
      </c>
      <c r="L1978" s="41">
        <v>92.16</v>
      </c>
      <c r="M1978" s="11" t="s">
        <v>3699</v>
      </c>
      <c r="N1978" s="41">
        <v>0</v>
      </c>
      <c r="O1978" s="42"/>
      <c r="P1978" s="43">
        <v>99372</v>
      </c>
      <c r="Q1978" s="41" t="s">
        <v>3700</v>
      </c>
      <c r="R1978" s="43">
        <v>-98300</v>
      </c>
      <c r="S1978" s="41">
        <v>0</v>
      </c>
      <c r="T1978" s="7" t="s">
        <v>3701</v>
      </c>
      <c r="U1978" s="46" t="s">
        <v>3702</v>
      </c>
      <c r="V1978" s="50">
        <v>1308.18</v>
      </c>
      <c r="W1978" s="12">
        <v>45785</v>
      </c>
      <c r="X1978" s="12">
        <v>45737</v>
      </c>
      <c r="Y1978" s="47">
        <v>22377</v>
      </c>
      <c r="Z1978" s="42">
        <v>0</v>
      </c>
      <c r="AA1978" s="14">
        <v>45785</v>
      </c>
      <c r="AB1978" s="67" t="s">
        <v>85</v>
      </c>
      <c r="AC1978" s="47">
        <v>14</v>
      </c>
      <c r="AD1978" s="47" t="s">
        <v>133</v>
      </c>
      <c r="AE1978" s="13">
        <v>1105042000</v>
      </c>
      <c r="AF1978" s="47" t="s">
        <v>3703</v>
      </c>
      <c r="AG1978" t="str">
        <f t="shared" si="61"/>
        <v>ADA FOTO</v>
      </c>
    </row>
    <row r="1979" spans="1:33" ht="15.75" hidden="1" customHeight="1" thickBot="1">
      <c r="A1979" t="str">
        <f t="shared" si="60"/>
        <v>060261140637000</v>
      </c>
      <c r="B1979" s="41">
        <v>1973</v>
      </c>
      <c r="C1979" s="42" t="s">
        <v>3724</v>
      </c>
      <c r="D1979" s="7" t="s">
        <v>2585</v>
      </c>
      <c r="E1979" s="41">
        <v>6</v>
      </c>
      <c r="F1979" s="43">
        <v>13700</v>
      </c>
      <c r="G1979" s="44">
        <v>0</v>
      </c>
      <c r="H1979" s="41">
        <v>0</v>
      </c>
      <c r="I1979" s="43">
        <v>82200</v>
      </c>
      <c r="J1979" s="45">
        <v>82200</v>
      </c>
      <c r="K1979" s="43">
        <v>110405</v>
      </c>
      <c r="L1979" s="41">
        <v>74.45</v>
      </c>
      <c r="M1979" s="11" t="s">
        <v>3699</v>
      </c>
      <c r="N1979" s="41">
        <v>0</v>
      </c>
      <c r="O1979" s="42"/>
      <c r="P1979" s="43">
        <v>102600</v>
      </c>
      <c r="Q1979" s="41" t="s">
        <v>3700</v>
      </c>
      <c r="R1979" s="43">
        <v>-110405</v>
      </c>
      <c r="S1979" s="41">
        <v>0</v>
      </c>
      <c r="T1979" s="7" t="s">
        <v>3701</v>
      </c>
      <c r="U1979" s="46" t="s">
        <v>3702</v>
      </c>
      <c r="V1979" s="41">
        <v>3.96</v>
      </c>
      <c r="W1979" s="12">
        <v>45781</v>
      </c>
      <c r="X1979" s="12">
        <v>45762</v>
      </c>
      <c r="Y1979" s="47">
        <v>22059</v>
      </c>
      <c r="Z1979" s="42">
        <v>0</v>
      </c>
      <c r="AA1979" s="14">
        <v>45785</v>
      </c>
      <c r="AB1979" s="67" t="s">
        <v>85</v>
      </c>
      <c r="AC1979" s="47">
        <v>14</v>
      </c>
      <c r="AD1979" s="47" t="s">
        <v>133</v>
      </c>
      <c r="AE1979" s="13">
        <v>1140637000</v>
      </c>
      <c r="AF1979" s="47" t="s">
        <v>3703</v>
      </c>
      <c r="AG1979" t="str">
        <f t="shared" si="61"/>
        <v>ADA FOTO</v>
      </c>
    </row>
    <row r="1980" spans="1:33" ht="15.75" hidden="1" customHeight="1" thickBot="1">
      <c r="A1980" t="str">
        <f t="shared" si="60"/>
        <v>060261078236000</v>
      </c>
      <c r="B1980" s="41">
        <v>1974</v>
      </c>
      <c r="C1980" s="42" t="s">
        <v>3725</v>
      </c>
      <c r="D1980" s="7" t="s">
        <v>2539</v>
      </c>
      <c r="E1980" s="41">
        <v>5</v>
      </c>
      <c r="F1980" s="43">
        <v>9800</v>
      </c>
      <c r="G1980" s="44">
        <v>5</v>
      </c>
      <c r="H1980" s="43">
        <v>9520</v>
      </c>
      <c r="I1980" s="43">
        <v>47600</v>
      </c>
      <c r="J1980" s="45">
        <v>47600</v>
      </c>
      <c r="K1980" s="43">
        <v>45850</v>
      </c>
      <c r="L1980" s="41">
        <v>103.82</v>
      </c>
      <c r="M1980" s="11" t="s">
        <v>3707</v>
      </c>
      <c r="N1980" s="41">
        <v>0</v>
      </c>
      <c r="O1980" s="42"/>
      <c r="P1980" s="43">
        <v>45505</v>
      </c>
      <c r="Q1980" s="41" t="s">
        <v>3700</v>
      </c>
      <c r="R1980" s="43">
        <v>-45850</v>
      </c>
      <c r="S1980" s="41">
        <v>0</v>
      </c>
      <c r="T1980" s="7" t="s">
        <v>3701</v>
      </c>
      <c r="U1980" s="46" t="s">
        <v>3702</v>
      </c>
      <c r="V1980" s="41">
        <v>16.600000000000001</v>
      </c>
      <c r="W1980" s="12">
        <v>45784</v>
      </c>
      <c r="X1980" s="12">
        <v>45775</v>
      </c>
      <c r="Y1980" s="47">
        <v>22059</v>
      </c>
      <c r="Z1980" s="42">
        <v>0</v>
      </c>
      <c r="AA1980" s="14">
        <v>45785</v>
      </c>
      <c r="AB1980" s="67" t="s">
        <v>85</v>
      </c>
      <c r="AC1980" s="47">
        <v>14</v>
      </c>
      <c r="AD1980" s="47" t="s">
        <v>133</v>
      </c>
      <c r="AE1980" s="13">
        <v>1078236000</v>
      </c>
      <c r="AF1980" s="47" t="s">
        <v>3703</v>
      </c>
      <c r="AG1980" t="str">
        <f t="shared" si="61"/>
        <v>ADA FOTO</v>
      </c>
    </row>
    <row r="1981" spans="1:33" ht="15.75" hidden="1" customHeight="1" thickBot="1">
      <c r="A1981" t="str">
        <f t="shared" si="60"/>
        <v>060261076058000</v>
      </c>
      <c r="B1981" s="41">
        <v>1975</v>
      </c>
      <c r="C1981" s="42" t="s">
        <v>3726</v>
      </c>
      <c r="D1981" s="7" t="s">
        <v>3561</v>
      </c>
      <c r="E1981" s="41">
        <v>72</v>
      </c>
      <c r="F1981" s="43">
        <v>1700</v>
      </c>
      <c r="G1981" s="44">
        <v>72</v>
      </c>
      <c r="H1981" s="43">
        <v>1625</v>
      </c>
      <c r="I1981" s="43">
        <v>117000</v>
      </c>
      <c r="J1981" s="45">
        <v>117000</v>
      </c>
      <c r="K1981" s="43">
        <v>109300</v>
      </c>
      <c r="L1981" s="41">
        <v>107.04</v>
      </c>
      <c r="M1981" s="11" t="s">
        <v>3707</v>
      </c>
      <c r="N1981" s="41">
        <v>0</v>
      </c>
      <c r="O1981" s="42"/>
      <c r="P1981" s="43">
        <v>111384</v>
      </c>
      <c r="Q1981" s="41" t="s">
        <v>3700</v>
      </c>
      <c r="R1981" s="43">
        <v>-109300</v>
      </c>
      <c r="S1981" s="41">
        <v>0</v>
      </c>
      <c r="T1981" s="7" t="s">
        <v>3701</v>
      </c>
      <c r="U1981" s="46" t="s">
        <v>3702</v>
      </c>
      <c r="V1981" s="50">
        <v>19342.47</v>
      </c>
      <c r="W1981" s="12">
        <v>45784</v>
      </c>
      <c r="X1981" s="12">
        <v>45784</v>
      </c>
      <c r="Y1981" s="47">
        <v>22031</v>
      </c>
      <c r="Z1981" s="42">
        <v>0</v>
      </c>
      <c r="AA1981" s="14">
        <v>45785</v>
      </c>
      <c r="AB1981" s="67" t="s">
        <v>85</v>
      </c>
      <c r="AC1981" s="47">
        <v>14</v>
      </c>
      <c r="AD1981" s="47" t="s">
        <v>133</v>
      </c>
      <c r="AE1981" s="13">
        <v>1076058000</v>
      </c>
      <c r="AF1981" s="47" t="s">
        <v>3703</v>
      </c>
      <c r="AG1981" t="str">
        <f t="shared" si="61"/>
        <v>ADA FOTO</v>
      </c>
    </row>
    <row r="1982" spans="1:33" ht="15.75" hidden="1" customHeight="1" thickBot="1">
      <c r="A1982" t="str">
        <f t="shared" si="60"/>
        <v>060261088243000</v>
      </c>
      <c r="B1982" s="41">
        <v>1976</v>
      </c>
      <c r="C1982" s="42" t="s">
        <v>3727</v>
      </c>
      <c r="D1982" s="7" t="s">
        <v>376</v>
      </c>
      <c r="E1982" s="41">
        <v>20</v>
      </c>
      <c r="F1982" s="43">
        <v>4500</v>
      </c>
      <c r="G1982" s="44">
        <v>20</v>
      </c>
      <c r="H1982" s="43">
        <v>4050</v>
      </c>
      <c r="I1982" s="43">
        <v>81000</v>
      </c>
      <c r="J1982" s="45">
        <v>81000</v>
      </c>
      <c r="K1982" s="43">
        <v>80500</v>
      </c>
      <c r="L1982" s="41">
        <v>100.62</v>
      </c>
      <c r="M1982" s="11" t="s">
        <v>3707</v>
      </c>
      <c r="N1982" s="41">
        <v>0</v>
      </c>
      <c r="O1982" s="42"/>
      <c r="P1982" s="43">
        <v>78580</v>
      </c>
      <c r="Q1982" s="41" t="s">
        <v>3700</v>
      </c>
      <c r="R1982" s="43">
        <v>-80500</v>
      </c>
      <c r="S1982" s="41">
        <v>0</v>
      </c>
      <c r="T1982" s="7" t="s">
        <v>3701</v>
      </c>
      <c r="U1982" s="46" t="s">
        <v>3702</v>
      </c>
      <c r="V1982" s="41">
        <v>140.80000000000001</v>
      </c>
      <c r="W1982" s="12">
        <v>45784</v>
      </c>
      <c r="X1982" s="12">
        <v>45777</v>
      </c>
      <c r="Y1982" s="47">
        <v>30518</v>
      </c>
      <c r="Z1982" s="42"/>
      <c r="AA1982" s="14">
        <v>45785</v>
      </c>
      <c r="AB1982" s="67" t="s">
        <v>85</v>
      </c>
      <c r="AC1982" s="47">
        <v>17</v>
      </c>
      <c r="AD1982" s="47" t="s">
        <v>133</v>
      </c>
      <c r="AE1982" s="13">
        <v>1088243000</v>
      </c>
      <c r="AF1982" s="47" t="s">
        <v>3703</v>
      </c>
      <c r="AG1982" t="str">
        <f t="shared" si="61"/>
        <v>ADA FOTO</v>
      </c>
    </row>
    <row r="1983" spans="1:33" ht="15.75" hidden="1" customHeight="1" thickBot="1">
      <c r="A1983" t="str">
        <f t="shared" si="60"/>
        <v>060261084369000</v>
      </c>
      <c r="B1983" s="41">
        <v>1977</v>
      </c>
      <c r="C1983" s="42" t="s">
        <v>3728</v>
      </c>
      <c r="D1983" s="7" t="s">
        <v>334</v>
      </c>
      <c r="E1983" s="41">
        <v>60</v>
      </c>
      <c r="F1983" s="43">
        <v>9000</v>
      </c>
      <c r="G1983" s="44">
        <v>0</v>
      </c>
      <c r="H1983" s="43">
        <v>0</v>
      </c>
      <c r="I1983" s="43">
        <v>540000</v>
      </c>
      <c r="J1983" s="45">
        <v>540000</v>
      </c>
      <c r="K1983" s="43">
        <v>558000</v>
      </c>
      <c r="L1983" s="41">
        <v>96.77</v>
      </c>
      <c r="M1983" s="11" t="s">
        <v>3699</v>
      </c>
      <c r="N1983" s="41">
        <v>0</v>
      </c>
      <c r="O1983" s="42"/>
      <c r="P1983" s="43">
        <v>508440</v>
      </c>
      <c r="Q1983" s="41" t="s">
        <v>3700</v>
      </c>
      <c r="R1983" s="43">
        <v>-558000</v>
      </c>
      <c r="S1983" s="41">
        <v>0</v>
      </c>
      <c r="T1983" s="7" t="s">
        <v>3701</v>
      </c>
      <c r="U1983" s="46" t="s">
        <v>3702</v>
      </c>
      <c r="V1983" s="41">
        <v>28.24</v>
      </c>
      <c r="W1983" s="12">
        <v>45784</v>
      </c>
      <c r="X1983" s="12">
        <v>45779</v>
      </c>
      <c r="Y1983" s="47">
        <v>37345</v>
      </c>
      <c r="Z1983" s="42"/>
      <c r="AA1983" s="14">
        <v>45785</v>
      </c>
      <c r="AB1983" s="67" t="s">
        <v>85</v>
      </c>
      <c r="AC1983" s="47">
        <v>17</v>
      </c>
      <c r="AD1983" s="47" t="s">
        <v>133</v>
      </c>
      <c r="AE1983" s="13">
        <v>1084369000</v>
      </c>
      <c r="AF1983" s="47" t="s">
        <v>3703</v>
      </c>
      <c r="AG1983" t="str">
        <f t="shared" si="61"/>
        <v>ADA FOTO</v>
      </c>
    </row>
    <row r="1984" spans="1:33" ht="15.75" hidden="1" customHeight="1" thickBot="1">
      <c r="A1984" t="str">
        <f t="shared" si="60"/>
        <v>060261088129000</v>
      </c>
      <c r="B1984" s="41">
        <v>1978</v>
      </c>
      <c r="C1984" s="42" t="s">
        <v>3729</v>
      </c>
      <c r="D1984" s="7" t="s">
        <v>340</v>
      </c>
      <c r="E1984" s="41">
        <v>40</v>
      </c>
      <c r="F1984" s="43">
        <v>3000</v>
      </c>
      <c r="G1984" s="44">
        <v>40</v>
      </c>
      <c r="H1984" s="43">
        <v>2867</v>
      </c>
      <c r="I1984" s="43">
        <v>114680</v>
      </c>
      <c r="J1984" s="45">
        <v>114680</v>
      </c>
      <c r="K1984" s="43">
        <v>111500</v>
      </c>
      <c r="L1984" s="41">
        <v>102.85</v>
      </c>
      <c r="M1984" s="11" t="s">
        <v>3707</v>
      </c>
      <c r="N1984" s="41">
        <v>0</v>
      </c>
      <c r="O1984" s="42"/>
      <c r="P1984" s="43">
        <v>115040</v>
      </c>
      <c r="Q1984" s="41" t="s">
        <v>3700</v>
      </c>
      <c r="R1984" s="43">
        <v>-111500</v>
      </c>
      <c r="S1984" s="41">
        <v>0</v>
      </c>
      <c r="T1984" s="7" t="s">
        <v>3701</v>
      </c>
      <c r="U1984" s="46" t="s">
        <v>3711</v>
      </c>
      <c r="V1984" s="50">
        <v>1046.58</v>
      </c>
      <c r="W1984" s="12">
        <v>45785</v>
      </c>
      <c r="X1984" s="12">
        <v>45743</v>
      </c>
      <c r="Y1984" s="47">
        <v>30516</v>
      </c>
      <c r="Z1984" s="42"/>
      <c r="AA1984" s="14">
        <v>45785</v>
      </c>
      <c r="AB1984" s="67" t="s">
        <v>85</v>
      </c>
      <c r="AC1984" s="47">
        <v>17</v>
      </c>
      <c r="AD1984" s="47" t="s">
        <v>133</v>
      </c>
      <c r="AE1984" s="13">
        <v>1088129000</v>
      </c>
      <c r="AF1984" s="47" t="s">
        <v>3703</v>
      </c>
      <c r="AG1984" t="str">
        <f t="shared" si="61"/>
        <v>ADA FOTO</v>
      </c>
    </row>
    <row r="1985" spans="1:33" ht="15.75" hidden="1" customHeight="1" thickBot="1">
      <c r="A1985" t="str">
        <f t="shared" si="60"/>
        <v>060261088200000</v>
      </c>
      <c r="B1985" s="41">
        <v>1979</v>
      </c>
      <c r="C1985" s="42" t="s">
        <v>3730</v>
      </c>
      <c r="D1985" s="7" t="s">
        <v>370</v>
      </c>
      <c r="E1985" s="41">
        <v>40</v>
      </c>
      <c r="F1985" s="43">
        <v>2900</v>
      </c>
      <c r="G1985" s="44">
        <v>40</v>
      </c>
      <c r="H1985" s="43">
        <v>2835</v>
      </c>
      <c r="I1985" s="43">
        <v>113400</v>
      </c>
      <c r="J1985" s="45">
        <v>113400</v>
      </c>
      <c r="K1985" s="43">
        <v>106500</v>
      </c>
      <c r="L1985" s="41">
        <v>106.48</v>
      </c>
      <c r="M1985" s="11" t="s">
        <v>3707</v>
      </c>
      <c r="N1985" s="41">
        <v>0</v>
      </c>
      <c r="O1985" s="42"/>
      <c r="P1985" s="43">
        <v>109720</v>
      </c>
      <c r="Q1985" s="41" t="s">
        <v>3700</v>
      </c>
      <c r="R1985" s="43">
        <v>-106500</v>
      </c>
      <c r="S1985" s="41">
        <v>0</v>
      </c>
      <c r="T1985" s="7" t="s">
        <v>3701</v>
      </c>
      <c r="U1985" s="46" t="s">
        <v>3711</v>
      </c>
      <c r="V1985" s="50">
        <v>596.05999999999995</v>
      </c>
      <c r="W1985" s="12">
        <v>45785</v>
      </c>
      <c r="X1985" s="12">
        <v>45737</v>
      </c>
      <c r="Y1985" s="47">
        <v>30516</v>
      </c>
      <c r="Z1985" s="42"/>
      <c r="AA1985" s="14">
        <v>45785</v>
      </c>
      <c r="AB1985" s="67" t="s">
        <v>85</v>
      </c>
      <c r="AC1985" s="47">
        <v>17</v>
      </c>
      <c r="AD1985" s="47" t="s">
        <v>133</v>
      </c>
      <c r="AE1985" s="13">
        <v>1088200000</v>
      </c>
      <c r="AF1985" s="47" t="s">
        <v>3703</v>
      </c>
      <c r="AG1985" t="str">
        <f t="shared" si="61"/>
        <v>ADA FOTO</v>
      </c>
    </row>
    <row r="1986" spans="1:33" ht="15.75" hidden="1" customHeight="1" thickBot="1">
      <c r="A1986" t="str">
        <f t="shared" si="60"/>
        <v>060261088134000</v>
      </c>
      <c r="B1986" s="41">
        <v>1980</v>
      </c>
      <c r="C1986" s="42" t="s">
        <v>3731</v>
      </c>
      <c r="D1986" s="7" t="s">
        <v>346</v>
      </c>
      <c r="E1986" s="41">
        <v>40</v>
      </c>
      <c r="F1986" s="43">
        <v>2900</v>
      </c>
      <c r="G1986" s="44">
        <v>40</v>
      </c>
      <c r="H1986" s="43">
        <v>2835</v>
      </c>
      <c r="I1986" s="43">
        <v>113400</v>
      </c>
      <c r="J1986" s="45">
        <v>113400</v>
      </c>
      <c r="K1986" s="43">
        <v>106500</v>
      </c>
      <c r="L1986" s="41">
        <v>106.48</v>
      </c>
      <c r="M1986" s="11" t="s">
        <v>3707</v>
      </c>
      <c r="N1986" s="41">
        <v>0</v>
      </c>
      <c r="O1986" s="42"/>
      <c r="P1986" s="43">
        <v>109720</v>
      </c>
      <c r="Q1986" s="41" t="s">
        <v>3700</v>
      </c>
      <c r="R1986" s="43">
        <v>-106500</v>
      </c>
      <c r="S1986" s="41">
        <v>0</v>
      </c>
      <c r="T1986" s="7" t="s">
        <v>3701</v>
      </c>
      <c r="U1986" s="46" t="s">
        <v>3711</v>
      </c>
      <c r="V1986" s="50">
        <v>549.51</v>
      </c>
      <c r="W1986" s="12">
        <v>45785</v>
      </c>
      <c r="X1986" s="12">
        <v>45716</v>
      </c>
      <c r="Y1986" s="47">
        <v>30516</v>
      </c>
      <c r="Z1986" s="42"/>
      <c r="AA1986" s="14">
        <v>45785</v>
      </c>
      <c r="AB1986" s="67" t="s">
        <v>85</v>
      </c>
      <c r="AC1986" s="47">
        <v>17</v>
      </c>
      <c r="AD1986" s="47" t="s">
        <v>133</v>
      </c>
      <c r="AE1986" s="13">
        <v>1088134000</v>
      </c>
      <c r="AF1986" s="47" t="s">
        <v>3703</v>
      </c>
      <c r="AG1986" t="str">
        <f t="shared" si="61"/>
        <v>ADA FOTO</v>
      </c>
    </row>
    <row r="1987" spans="1:33" ht="15.75" hidden="1" customHeight="1" thickBot="1">
      <c r="A1987" t="str">
        <f t="shared" si="60"/>
        <v>060261088137000</v>
      </c>
      <c r="B1987" s="41">
        <v>1981</v>
      </c>
      <c r="C1987" s="42" t="s">
        <v>3732</v>
      </c>
      <c r="D1987" s="7" t="s">
        <v>3569</v>
      </c>
      <c r="E1987" s="41">
        <v>24</v>
      </c>
      <c r="F1987" s="43">
        <v>4500</v>
      </c>
      <c r="G1987" s="44">
        <v>24</v>
      </c>
      <c r="H1987" s="43">
        <v>4283</v>
      </c>
      <c r="I1987" s="43">
        <v>102792</v>
      </c>
      <c r="J1987" s="45">
        <v>102792</v>
      </c>
      <c r="K1987" s="43">
        <v>97400</v>
      </c>
      <c r="L1987" s="41">
        <v>105.54</v>
      </c>
      <c r="M1987" s="11" t="s">
        <v>3707</v>
      </c>
      <c r="N1987" s="41">
        <v>0</v>
      </c>
      <c r="O1987" s="42"/>
      <c r="P1987" s="43">
        <v>100968</v>
      </c>
      <c r="Q1987" s="41" t="s">
        <v>3700</v>
      </c>
      <c r="R1987" s="43">
        <v>-97400</v>
      </c>
      <c r="S1987" s="41">
        <v>0</v>
      </c>
      <c r="T1987" s="7" t="s">
        <v>3701</v>
      </c>
      <c r="U1987" s="46" t="s">
        <v>3702</v>
      </c>
      <c r="V1987" s="41">
        <v>72.150000000000006</v>
      </c>
      <c r="W1987" s="12">
        <v>45783</v>
      </c>
      <c r="X1987" s="12">
        <v>45779</v>
      </c>
      <c r="Y1987" s="47">
        <v>30517</v>
      </c>
      <c r="Z1987" s="42"/>
      <c r="AA1987" s="14">
        <v>45785</v>
      </c>
      <c r="AB1987" s="67" t="s">
        <v>85</v>
      </c>
      <c r="AC1987" s="47">
        <v>17</v>
      </c>
      <c r="AD1987" s="47" t="s">
        <v>133</v>
      </c>
      <c r="AE1987" s="13">
        <v>1088137000</v>
      </c>
      <c r="AF1987" s="47" t="s">
        <v>3703</v>
      </c>
      <c r="AG1987" t="str">
        <f t="shared" si="61"/>
        <v>ADA FOTO</v>
      </c>
    </row>
    <row r="1988" spans="1:33" ht="15.75" hidden="1" customHeight="1" thickBot="1">
      <c r="A1988" t="str">
        <f t="shared" si="60"/>
        <v>060261035633000</v>
      </c>
      <c r="B1988" s="41">
        <v>1982</v>
      </c>
      <c r="C1988" s="42" t="s">
        <v>3733</v>
      </c>
      <c r="D1988" s="7" t="s">
        <v>208</v>
      </c>
      <c r="E1988" s="41">
        <v>20</v>
      </c>
      <c r="F1988" s="43">
        <v>7300</v>
      </c>
      <c r="G1988" s="44">
        <v>20</v>
      </c>
      <c r="H1988" s="43">
        <v>7050</v>
      </c>
      <c r="I1988" s="43">
        <v>141000</v>
      </c>
      <c r="J1988" s="45">
        <v>141000</v>
      </c>
      <c r="K1988" s="43">
        <v>140000</v>
      </c>
      <c r="L1988" s="41">
        <v>100.71</v>
      </c>
      <c r="M1988" s="11" t="s">
        <v>3707</v>
      </c>
      <c r="N1988" s="41">
        <v>0</v>
      </c>
      <c r="O1988" s="42"/>
      <c r="P1988" s="43">
        <v>138800</v>
      </c>
      <c r="Q1988" s="41" t="s">
        <v>3700</v>
      </c>
      <c r="R1988" s="43">
        <v>-140000</v>
      </c>
      <c r="S1988" s="41">
        <v>0</v>
      </c>
      <c r="T1988" s="7" t="s">
        <v>3701</v>
      </c>
      <c r="U1988" s="46" t="s">
        <v>3711</v>
      </c>
      <c r="V1988" s="50">
        <v>11.13</v>
      </c>
      <c r="W1988" s="12">
        <v>45776</v>
      </c>
      <c r="X1988" s="12">
        <v>45782</v>
      </c>
      <c r="Y1988" s="47">
        <v>40420</v>
      </c>
      <c r="Z1988" s="42"/>
      <c r="AA1988" s="14">
        <v>45785</v>
      </c>
      <c r="AB1988" s="67" t="s">
        <v>85</v>
      </c>
      <c r="AC1988" s="47">
        <v>17</v>
      </c>
      <c r="AD1988" s="47" t="s">
        <v>133</v>
      </c>
      <c r="AE1988" s="13">
        <v>1035633000</v>
      </c>
      <c r="AF1988" s="47" t="s">
        <v>3703</v>
      </c>
      <c r="AG1988" t="str">
        <f t="shared" si="61"/>
        <v>ADA FOTO</v>
      </c>
    </row>
    <row r="1989" spans="1:33" ht="15.75" hidden="1" customHeight="1" thickBot="1">
      <c r="A1989" t="str">
        <f t="shared" si="60"/>
        <v>060261035634000</v>
      </c>
      <c r="B1989" s="41">
        <v>1983</v>
      </c>
      <c r="C1989" s="42" t="s">
        <v>3734</v>
      </c>
      <c r="D1989" s="7" t="s">
        <v>214</v>
      </c>
      <c r="E1989" s="41">
        <v>20</v>
      </c>
      <c r="F1989" s="43">
        <v>9900</v>
      </c>
      <c r="G1989" s="44">
        <v>20</v>
      </c>
      <c r="H1989" s="43">
        <v>9800</v>
      </c>
      <c r="I1989" s="43">
        <v>196000</v>
      </c>
      <c r="J1989" s="45">
        <v>196000</v>
      </c>
      <c r="K1989" s="43">
        <v>195000</v>
      </c>
      <c r="L1989" s="41">
        <v>100.51</v>
      </c>
      <c r="M1989" s="11" t="s">
        <v>3707</v>
      </c>
      <c r="N1989" s="41">
        <v>0</v>
      </c>
      <c r="O1989" s="42"/>
      <c r="P1989" s="43">
        <v>193500</v>
      </c>
      <c r="Q1989" s="41" t="s">
        <v>3700</v>
      </c>
      <c r="R1989" s="43">
        <v>-195000</v>
      </c>
      <c r="S1989" s="41">
        <v>0</v>
      </c>
      <c r="T1989" s="7" t="s">
        <v>3701</v>
      </c>
      <c r="U1989" s="46" t="s">
        <v>3711</v>
      </c>
      <c r="V1989" s="41">
        <v>4.66</v>
      </c>
      <c r="W1989" s="12">
        <v>45784</v>
      </c>
      <c r="X1989" s="12">
        <v>45720</v>
      </c>
      <c r="Y1989" s="47">
        <v>40420</v>
      </c>
      <c r="Z1989" s="42"/>
      <c r="AA1989" s="14">
        <v>45785</v>
      </c>
      <c r="AB1989" s="67" t="s">
        <v>85</v>
      </c>
      <c r="AC1989" s="47">
        <v>17</v>
      </c>
      <c r="AD1989" s="47" t="s">
        <v>133</v>
      </c>
      <c r="AE1989" s="13">
        <v>1035634000</v>
      </c>
      <c r="AF1989" s="47" t="s">
        <v>3703</v>
      </c>
      <c r="AG1989" t="str">
        <f t="shared" si="61"/>
        <v>ADA FOTO</v>
      </c>
    </row>
    <row r="1990" spans="1:33" ht="15.75" hidden="1" customHeight="1" thickBot="1">
      <c r="A1990" t="str">
        <f t="shared" si="60"/>
        <v>060261088171000</v>
      </c>
      <c r="B1990" s="41">
        <v>1984</v>
      </c>
      <c r="C1990" s="42" t="s">
        <v>3735</v>
      </c>
      <c r="D1990" s="7" t="s">
        <v>358</v>
      </c>
      <c r="E1990" s="41">
        <v>40</v>
      </c>
      <c r="F1990" s="43">
        <v>3000</v>
      </c>
      <c r="G1990" s="44">
        <v>40</v>
      </c>
      <c r="H1990" s="43">
        <v>2810</v>
      </c>
      <c r="I1990" s="43">
        <v>112400</v>
      </c>
      <c r="J1990" s="45">
        <v>112400</v>
      </c>
      <c r="K1990" s="43">
        <v>114250</v>
      </c>
      <c r="L1990" s="41">
        <v>98.38</v>
      </c>
      <c r="M1990" s="11" t="s">
        <v>3699</v>
      </c>
      <c r="N1990" s="41">
        <v>0</v>
      </c>
      <c r="O1990" s="42"/>
      <c r="P1990" s="43">
        <v>111560</v>
      </c>
      <c r="Q1990" s="41" t="s">
        <v>3700</v>
      </c>
      <c r="R1990" s="43">
        <v>-114250</v>
      </c>
      <c r="S1990" s="41">
        <v>0</v>
      </c>
      <c r="T1990" s="7" t="s">
        <v>3701</v>
      </c>
      <c r="U1990" s="46" t="s">
        <v>3711</v>
      </c>
      <c r="V1990" s="41">
        <v>95.67</v>
      </c>
      <c r="W1990" s="12">
        <v>45784</v>
      </c>
      <c r="X1990" s="12">
        <v>45772</v>
      </c>
      <c r="Y1990" s="47">
        <v>22989</v>
      </c>
      <c r="Z1990" s="42"/>
      <c r="AA1990" s="14">
        <v>45785</v>
      </c>
      <c r="AB1990" s="67" t="s">
        <v>85</v>
      </c>
      <c r="AC1990" s="47">
        <v>17</v>
      </c>
      <c r="AD1990" s="47" t="s">
        <v>133</v>
      </c>
      <c r="AE1990" s="13">
        <v>1088171000</v>
      </c>
      <c r="AF1990" s="47" t="s">
        <v>3703</v>
      </c>
      <c r="AG1990" t="str">
        <f t="shared" si="61"/>
        <v>ADA FOTO</v>
      </c>
    </row>
    <row r="1991" spans="1:33" ht="15.75" hidden="1" customHeight="1" thickBot="1">
      <c r="A1991" t="str">
        <f t="shared" ref="A1991:A2054" si="62">AB1991&amp;AE1991</f>
        <v>060261088175000</v>
      </c>
      <c r="B1991" s="6">
        <v>1985</v>
      </c>
      <c r="C1991" s="7" t="s">
        <v>3736</v>
      </c>
      <c r="D1991" s="7" t="s">
        <v>364</v>
      </c>
      <c r="E1991" s="41">
        <v>40</v>
      </c>
      <c r="F1991" s="43">
        <v>2900</v>
      </c>
      <c r="G1991" s="44">
        <v>40</v>
      </c>
      <c r="H1991" s="43">
        <v>2700</v>
      </c>
      <c r="I1991" s="8">
        <v>108000</v>
      </c>
      <c r="J1991" s="15">
        <v>108000</v>
      </c>
      <c r="K1991" s="8">
        <v>109000</v>
      </c>
      <c r="L1991" s="6">
        <v>99.08</v>
      </c>
      <c r="M1991" s="11" t="s">
        <v>3699</v>
      </c>
      <c r="N1991" s="41">
        <v>0</v>
      </c>
      <c r="O1991" s="42"/>
      <c r="P1991" s="43">
        <v>106200</v>
      </c>
      <c r="Q1991" s="41" t="s">
        <v>3700</v>
      </c>
      <c r="R1991" s="43">
        <v>-109000</v>
      </c>
      <c r="S1991" s="41">
        <v>0</v>
      </c>
      <c r="T1991" s="7" t="s">
        <v>3701</v>
      </c>
      <c r="U1991" s="46" t="s">
        <v>3702</v>
      </c>
      <c r="V1991" s="41">
        <v>51.64</v>
      </c>
      <c r="W1991" s="12">
        <v>45784</v>
      </c>
      <c r="X1991" s="12">
        <v>45782</v>
      </c>
      <c r="Y1991" s="47">
        <v>22989</v>
      </c>
      <c r="Z1991" s="42"/>
      <c r="AA1991" s="14">
        <v>45785</v>
      </c>
      <c r="AB1991" s="67" t="s">
        <v>85</v>
      </c>
      <c r="AC1991" s="47">
        <v>17</v>
      </c>
      <c r="AD1991" s="47" t="s">
        <v>133</v>
      </c>
      <c r="AE1991" s="13">
        <v>1088175000</v>
      </c>
      <c r="AF1991" s="47" t="s">
        <v>3703</v>
      </c>
      <c r="AG1991" t="str">
        <f t="shared" ref="AG1991:AG2054" si="63">IF(LEFT(M1991,1)="*","ADA FOTO","TIDAK ADA")</f>
        <v>ADA FOTO</v>
      </c>
    </row>
    <row r="1992" spans="1:33" ht="15.75" hidden="1" customHeight="1" thickBot="1">
      <c r="A1992" t="str">
        <f t="shared" si="62"/>
        <v>060261137215000</v>
      </c>
      <c r="B1992" s="41">
        <v>1986</v>
      </c>
      <c r="C1992" s="42" t="s">
        <v>3737</v>
      </c>
      <c r="D1992" s="7" t="s">
        <v>3594</v>
      </c>
      <c r="E1992" s="41">
        <v>42</v>
      </c>
      <c r="F1992" s="43">
        <v>9300</v>
      </c>
      <c r="G1992" s="44">
        <v>0</v>
      </c>
      <c r="H1992" s="43">
        <v>0</v>
      </c>
      <c r="I1992" s="43">
        <v>390600</v>
      </c>
      <c r="J1992" s="45">
        <v>390600</v>
      </c>
      <c r="K1992" s="43">
        <v>366900</v>
      </c>
      <c r="L1992" s="41">
        <v>106.46</v>
      </c>
      <c r="M1992" s="11" t="s">
        <v>3707</v>
      </c>
      <c r="N1992" s="41">
        <v>0</v>
      </c>
      <c r="O1992" s="42"/>
      <c r="P1992" s="43">
        <v>378714</v>
      </c>
      <c r="Q1992" s="41" t="s">
        <v>3700</v>
      </c>
      <c r="R1992" s="43">
        <v>-366900</v>
      </c>
      <c r="S1992" s="41">
        <v>0</v>
      </c>
      <c r="T1992" s="7" t="s">
        <v>3701</v>
      </c>
      <c r="U1992" s="46" t="s">
        <v>3702</v>
      </c>
      <c r="V1992" s="41">
        <v>1.61</v>
      </c>
      <c r="W1992" s="12">
        <v>45784</v>
      </c>
      <c r="X1992" s="12">
        <v>45665</v>
      </c>
      <c r="Y1992" s="47">
        <v>28031</v>
      </c>
      <c r="Z1992" s="42">
        <v>0</v>
      </c>
      <c r="AA1992" s="14">
        <v>45785</v>
      </c>
      <c r="AB1992" s="67" t="s">
        <v>85</v>
      </c>
      <c r="AC1992" s="47">
        <v>19</v>
      </c>
      <c r="AD1992" s="47" t="s">
        <v>133</v>
      </c>
      <c r="AE1992" s="13">
        <v>1137215000</v>
      </c>
      <c r="AF1992" s="47" t="s">
        <v>3703</v>
      </c>
      <c r="AG1992" t="str">
        <f t="shared" si="63"/>
        <v>ADA FOTO</v>
      </c>
    </row>
    <row r="1993" spans="1:33" ht="15.75" hidden="1" customHeight="1" thickBot="1">
      <c r="A1993" t="str">
        <f t="shared" si="62"/>
        <v>060261089525000</v>
      </c>
      <c r="B1993" s="41">
        <v>1987</v>
      </c>
      <c r="C1993" s="42" t="s">
        <v>3738</v>
      </c>
      <c r="D1993" s="7" t="s">
        <v>2549</v>
      </c>
      <c r="E1993" s="41">
        <v>144</v>
      </c>
      <c r="F1993" s="43">
        <v>4400</v>
      </c>
      <c r="G1993" s="44">
        <v>0</v>
      </c>
      <c r="H1993" s="43">
        <v>0</v>
      </c>
      <c r="I1993" s="43">
        <v>633600</v>
      </c>
      <c r="J1993" s="48">
        <v>633600</v>
      </c>
      <c r="K1993" s="49">
        <v>691200</v>
      </c>
      <c r="L1993" s="41">
        <v>91.67</v>
      </c>
      <c r="M1993" s="11" t="s">
        <v>3699</v>
      </c>
      <c r="N1993" s="41">
        <v>0</v>
      </c>
      <c r="O1993" s="42"/>
      <c r="P1993" s="43">
        <v>554112</v>
      </c>
      <c r="Q1993" s="41" t="s">
        <v>3700</v>
      </c>
      <c r="R1993" s="43">
        <v>-691200</v>
      </c>
      <c r="S1993" s="41">
        <v>0</v>
      </c>
      <c r="T1993" s="7" t="s">
        <v>3701</v>
      </c>
      <c r="U1993" s="46" t="s">
        <v>3711</v>
      </c>
      <c r="V1993" s="41">
        <v>1.42</v>
      </c>
      <c r="W1993" s="12">
        <v>45783</v>
      </c>
      <c r="X1993" s="12">
        <v>45680</v>
      </c>
      <c r="Y1993" s="47">
        <v>28031</v>
      </c>
      <c r="Z1993" s="42">
        <v>0</v>
      </c>
      <c r="AA1993" s="14">
        <v>45785</v>
      </c>
      <c r="AB1993" s="67" t="s">
        <v>85</v>
      </c>
      <c r="AC1993" s="47">
        <v>19</v>
      </c>
      <c r="AD1993" s="47" t="s">
        <v>133</v>
      </c>
      <c r="AE1993" s="13">
        <v>1089525000</v>
      </c>
      <c r="AF1993" s="47" t="s">
        <v>3703</v>
      </c>
      <c r="AG1993" t="str">
        <f t="shared" si="63"/>
        <v>ADA FOTO</v>
      </c>
    </row>
    <row r="1994" spans="1:33" ht="15.75" hidden="1" customHeight="1" thickBot="1">
      <c r="A1994" t="str">
        <f t="shared" si="62"/>
        <v>060261118289000</v>
      </c>
      <c r="B1994" s="41">
        <v>1988</v>
      </c>
      <c r="C1994" s="42" t="s">
        <v>3739</v>
      </c>
      <c r="D1994" s="7" t="s">
        <v>2575</v>
      </c>
      <c r="E1994" s="41">
        <v>12</v>
      </c>
      <c r="F1994" s="43">
        <v>27600</v>
      </c>
      <c r="G1994" s="44">
        <v>0</v>
      </c>
      <c r="H1994" s="43">
        <v>0</v>
      </c>
      <c r="I1994" s="43">
        <v>331200</v>
      </c>
      <c r="J1994" s="48">
        <v>331200</v>
      </c>
      <c r="K1994" s="49">
        <v>313700</v>
      </c>
      <c r="L1994" s="41">
        <v>105.58</v>
      </c>
      <c r="M1994" s="11" t="s">
        <v>3707</v>
      </c>
      <c r="N1994" s="41">
        <v>0</v>
      </c>
      <c r="O1994" s="42"/>
      <c r="P1994" s="43">
        <v>364080</v>
      </c>
      <c r="Q1994" s="41" t="s">
        <v>3700</v>
      </c>
      <c r="R1994" s="43">
        <v>-313700</v>
      </c>
      <c r="S1994" s="41">
        <v>0</v>
      </c>
      <c r="T1994" s="7" t="s">
        <v>3701</v>
      </c>
      <c r="U1994" s="46" t="s">
        <v>3702</v>
      </c>
      <c r="V1994" s="41">
        <v>4.5</v>
      </c>
      <c r="W1994" s="12">
        <v>45783</v>
      </c>
      <c r="X1994" s="12">
        <v>45776</v>
      </c>
      <c r="Y1994" s="47">
        <v>28032</v>
      </c>
      <c r="Z1994" s="42">
        <v>0</v>
      </c>
      <c r="AA1994" s="14">
        <v>45785</v>
      </c>
      <c r="AB1994" s="67" t="s">
        <v>85</v>
      </c>
      <c r="AC1994" s="47">
        <v>19</v>
      </c>
      <c r="AD1994" s="47" t="s">
        <v>133</v>
      </c>
      <c r="AE1994" s="13">
        <v>1118289000</v>
      </c>
      <c r="AF1994" s="47" t="s">
        <v>3703</v>
      </c>
      <c r="AG1994" t="str">
        <f t="shared" si="63"/>
        <v>ADA FOTO</v>
      </c>
    </row>
    <row r="1995" spans="1:33" ht="15.75" hidden="1" customHeight="1" thickBot="1">
      <c r="A1995" t="str">
        <f t="shared" si="62"/>
        <v>060261053801000</v>
      </c>
      <c r="B1995" s="41">
        <v>1989</v>
      </c>
      <c r="C1995" s="42" t="s">
        <v>3740</v>
      </c>
      <c r="D1995" s="7" t="s">
        <v>2504</v>
      </c>
      <c r="E1995" s="41">
        <v>12</v>
      </c>
      <c r="F1995" s="43">
        <v>53800</v>
      </c>
      <c r="G1995" s="44">
        <v>0</v>
      </c>
      <c r="H1995" s="43">
        <v>0</v>
      </c>
      <c r="I1995" s="43">
        <v>645600</v>
      </c>
      <c r="J1995" s="45">
        <v>645600</v>
      </c>
      <c r="K1995" s="43">
        <v>606000</v>
      </c>
      <c r="L1995" s="41">
        <v>106.53</v>
      </c>
      <c r="M1995" s="11" t="s">
        <v>3707</v>
      </c>
      <c r="N1995" s="41">
        <v>0</v>
      </c>
      <c r="O1995" s="42"/>
      <c r="P1995" s="43">
        <v>555240</v>
      </c>
      <c r="Q1995" s="41" t="s">
        <v>3700</v>
      </c>
      <c r="R1995" s="43">
        <v>-606000</v>
      </c>
      <c r="S1995" s="41">
        <v>0</v>
      </c>
      <c r="T1995" s="7" t="s">
        <v>3701</v>
      </c>
      <c r="U1995" s="46" t="s">
        <v>3702</v>
      </c>
      <c r="V1995" s="41">
        <v>0.05</v>
      </c>
      <c r="W1995" s="12">
        <v>45717</v>
      </c>
      <c r="X1995" s="12">
        <v>45694</v>
      </c>
      <c r="Y1995" s="47">
        <v>21755</v>
      </c>
      <c r="Z1995" s="42">
        <v>0</v>
      </c>
      <c r="AA1995" s="14">
        <v>45785</v>
      </c>
      <c r="AB1995" s="67" t="s">
        <v>85</v>
      </c>
      <c r="AC1995" s="47">
        <v>19</v>
      </c>
      <c r="AD1995" s="47" t="s">
        <v>133</v>
      </c>
      <c r="AE1995" s="13">
        <v>1053801000</v>
      </c>
      <c r="AF1995" s="47" t="s">
        <v>3703</v>
      </c>
      <c r="AG1995" t="str">
        <f t="shared" si="63"/>
        <v>ADA FOTO</v>
      </c>
    </row>
    <row r="1996" spans="1:33" ht="15.75" hidden="1" customHeight="1" thickBot="1">
      <c r="A1996" t="str">
        <f t="shared" si="62"/>
        <v>060261066078000</v>
      </c>
      <c r="B1996" s="41">
        <v>1990</v>
      </c>
      <c r="C1996" s="42" t="s">
        <v>3741</v>
      </c>
      <c r="D1996" s="7" t="s">
        <v>2514</v>
      </c>
      <c r="E1996" s="41">
        <v>42</v>
      </c>
      <c r="F1996" s="43">
        <v>9200</v>
      </c>
      <c r="G1996" s="44">
        <v>0</v>
      </c>
      <c r="H1996" s="43">
        <v>0</v>
      </c>
      <c r="I1996" s="43">
        <v>386400</v>
      </c>
      <c r="J1996" s="45">
        <v>386400</v>
      </c>
      <c r="K1996" s="43">
        <v>385800</v>
      </c>
      <c r="L1996" s="41">
        <v>100.16</v>
      </c>
      <c r="M1996" s="11" t="s">
        <v>3707</v>
      </c>
      <c r="N1996" s="41">
        <v>0</v>
      </c>
      <c r="O1996" s="42"/>
      <c r="P1996" s="43">
        <v>369852</v>
      </c>
      <c r="Q1996" s="41" t="s">
        <v>3700</v>
      </c>
      <c r="R1996" s="43">
        <v>-385800</v>
      </c>
      <c r="S1996" s="41">
        <v>0</v>
      </c>
      <c r="T1996" s="7" t="s">
        <v>3701</v>
      </c>
      <c r="U1996" s="46" t="s">
        <v>3702</v>
      </c>
      <c r="V1996" s="41">
        <v>3.62</v>
      </c>
      <c r="W1996" s="12">
        <v>45783</v>
      </c>
      <c r="X1996" s="12">
        <v>45720</v>
      </c>
      <c r="Y1996" s="47">
        <v>21755</v>
      </c>
      <c r="Z1996" s="42">
        <v>0</v>
      </c>
      <c r="AA1996" s="14">
        <v>45785</v>
      </c>
      <c r="AB1996" s="67" t="s">
        <v>85</v>
      </c>
      <c r="AC1996" s="47">
        <v>19</v>
      </c>
      <c r="AD1996" s="47" t="s">
        <v>133</v>
      </c>
      <c r="AE1996" s="13">
        <v>1066078000</v>
      </c>
      <c r="AF1996" s="47" t="s">
        <v>3703</v>
      </c>
      <c r="AG1996" t="str">
        <f t="shared" si="63"/>
        <v>ADA FOTO</v>
      </c>
    </row>
    <row r="1997" spans="1:33" ht="15.75" hidden="1" customHeight="1" thickBot="1">
      <c r="A1997" t="str">
        <f t="shared" si="62"/>
        <v>060261089541000</v>
      </c>
      <c r="B1997" s="41">
        <v>1991</v>
      </c>
      <c r="C1997" s="42" t="s">
        <v>3742</v>
      </c>
      <c r="D1997" s="7" t="s">
        <v>2554</v>
      </c>
      <c r="E1997" s="41">
        <v>144</v>
      </c>
      <c r="F1997" s="43">
        <v>4900</v>
      </c>
      <c r="G1997" s="44">
        <v>0</v>
      </c>
      <c r="H1997" s="43">
        <v>0</v>
      </c>
      <c r="I1997" s="43">
        <v>705600</v>
      </c>
      <c r="J1997" s="45">
        <v>705600</v>
      </c>
      <c r="K1997" s="43">
        <v>638000</v>
      </c>
      <c r="L1997" s="41">
        <v>110.6</v>
      </c>
      <c r="M1997" s="11" t="s">
        <v>3707</v>
      </c>
      <c r="N1997" s="41">
        <v>0</v>
      </c>
      <c r="O1997" s="42"/>
      <c r="P1997" s="43">
        <v>610272</v>
      </c>
      <c r="Q1997" s="41" t="s">
        <v>3700</v>
      </c>
      <c r="R1997" s="43">
        <v>-638000</v>
      </c>
      <c r="S1997" s="41">
        <v>0</v>
      </c>
      <c r="T1997" s="7" t="s">
        <v>3701</v>
      </c>
      <c r="U1997" s="46" t="s">
        <v>3711</v>
      </c>
      <c r="V1997" s="41">
        <v>10.16</v>
      </c>
      <c r="W1997" s="12">
        <v>45783</v>
      </c>
      <c r="X1997" s="12">
        <v>45673</v>
      </c>
      <c r="Y1997" s="47">
        <v>28331</v>
      </c>
      <c r="Z1997" s="42">
        <v>0</v>
      </c>
      <c r="AA1997" s="14">
        <v>45785</v>
      </c>
      <c r="AB1997" s="67" t="s">
        <v>85</v>
      </c>
      <c r="AC1997" s="47">
        <v>19</v>
      </c>
      <c r="AD1997" s="47" t="s">
        <v>133</v>
      </c>
      <c r="AE1997" s="13">
        <v>1089541000</v>
      </c>
      <c r="AF1997" s="47" t="s">
        <v>3703</v>
      </c>
      <c r="AG1997" t="str">
        <f t="shared" si="63"/>
        <v>ADA FOTO</v>
      </c>
    </row>
    <row r="1998" spans="1:33" ht="15.75" hidden="1" customHeight="1" thickBot="1">
      <c r="A1998" t="str">
        <f t="shared" si="62"/>
        <v>060261065842000</v>
      </c>
      <c r="B1998" s="41">
        <v>1992</v>
      </c>
      <c r="C1998" s="42" t="s">
        <v>3743</v>
      </c>
      <c r="D1998" s="7" t="s">
        <v>2509</v>
      </c>
      <c r="E1998" s="41">
        <v>48</v>
      </c>
      <c r="F1998" s="43">
        <v>12700</v>
      </c>
      <c r="G1998" s="44">
        <v>0</v>
      </c>
      <c r="H1998" s="43">
        <v>0</v>
      </c>
      <c r="I1998" s="43">
        <v>609600</v>
      </c>
      <c r="J1998" s="48">
        <v>609600</v>
      </c>
      <c r="K1998" s="49">
        <v>630400</v>
      </c>
      <c r="L1998" s="41">
        <v>96.7</v>
      </c>
      <c r="M1998" s="11" t="s">
        <v>3699</v>
      </c>
      <c r="N1998" s="41">
        <v>0</v>
      </c>
      <c r="O1998" s="42"/>
      <c r="P1998" s="43">
        <v>602352</v>
      </c>
      <c r="Q1998" s="41" t="s">
        <v>3700</v>
      </c>
      <c r="R1998" s="43">
        <v>-630400</v>
      </c>
      <c r="S1998" s="41">
        <v>0</v>
      </c>
      <c r="T1998" s="7" t="s">
        <v>3701</v>
      </c>
      <c r="U1998" s="46" t="s">
        <v>3711</v>
      </c>
      <c r="V1998" s="41">
        <v>13.97</v>
      </c>
      <c r="W1998" s="12">
        <v>45784</v>
      </c>
      <c r="X1998" s="12">
        <v>45680</v>
      </c>
      <c r="Y1998" s="47">
        <v>28331</v>
      </c>
      <c r="Z1998" s="42">
        <v>0</v>
      </c>
      <c r="AA1998" s="14">
        <v>45785</v>
      </c>
      <c r="AB1998" s="67" t="s">
        <v>85</v>
      </c>
      <c r="AC1998" s="47">
        <v>19</v>
      </c>
      <c r="AD1998" s="47" t="s">
        <v>133</v>
      </c>
      <c r="AE1998" s="13">
        <v>1065842000</v>
      </c>
      <c r="AF1998" s="47" t="s">
        <v>3703</v>
      </c>
      <c r="AG1998" t="str">
        <f t="shared" si="63"/>
        <v>ADA FOTO</v>
      </c>
    </row>
    <row r="1999" spans="1:33" ht="15.75" hidden="1" customHeight="1" thickBot="1">
      <c r="A1999" t="str">
        <f t="shared" si="62"/>
        <v>060261038533000</v>
      </c>
      <c r="B1999" s="41">
        <v>1993</v>
      </c>
      <c r="C1999" s="42" t="s">
        <v>3744</v>
      </c>
      <c r="D1999" s="7" t="s">
        <v>2499</v>
      </c>
      <c r="E1999" s="41">
        <v>12</v>
      </c>
      <c r="F1999" s="43">
        <v>25100</v>
      </c>
      <c r="G1999" s="44">
        <v>0</v>
      </c>
      <c r="H1999" s="43">
        <v>0</v>
      </c>
      <c r="I1999" s="43">
        <v>301200</v>
      </c>
      <c r="J1999" s="45">
        <v>301200</v>
      </c>
      <c r="K1999" s="43">
        <v>301200</v>
      </c>
      <c r="L1999" s="41">
        <v>100</v>
      </c>
      <c r="M1999" s="11" t="s">
        <v>3705</v>
      </c>
      <c r="N1999" s="41">
        <v>0</v>
      </c>
      <c r="O1999" s="42"/>
      <c r="P1999" s="43">
        <v>269652</v>
      </c>
      <c r="Q1999" s="41" t="s">
        <v>3700</v>
      </c>
      <c r="R1999" s="43">
        <v>-301200</v>
      </c>
      <c r="S1999" s="41">
        <v>0</v>
      </c>
      <c r="T1999" s="7" t="s">
        <v>3701</v>
      </c>
      <c r="U1999" s="46" t="s">
        <v>3711</v>
      </c>
      <c r="V1999" s="41">
        <v>3.24</v>
      </c>
      <c r="W1999" s="12">
        <v>45782</v>
      </c>
      <c r="X1999" s="12">
        <v>45773</v>
      </c>
      <c r="Y1999" s="47">
        <v>28031</v>
      </c>
      <c r="Z1999" s="42">
        <v>0</v>
      </c>
      <c r="AA1999" s="14">
        <v>45785</v>
      </c>
      <c r="AB1999" s="67" t="s">
        <v>85</v>
      </c>
      <c r="AC1999" s="47">
        <v>19</v>
      </c>
      <c r="AD1999" s="47" t="s">
        <v>133</v>
      </c>
      <c r="AE1999" s="13">
        <v>1038533000</v>
      </c>
      <c r="AF1999" s="47" t="s">
        <v>3703</v>
      </c>
      <c r="AG1999" t="str">
        <f t="shared" si="63"/>
        <v>ADA FOTO</v>
      </c>
    </row>
    <row r="2000" spans="1:33" ht="15.75" hidden="1" customHeight="1" thickBot="1">
      <c r="A2000" t="str">
        <f t="shared" si="62"/>
        <v>060261001860000</v>
      </c>
      <c r="B2000" s="41">
        <v>1994</v>
      </c>
      <c r="C2000" s="42" t="s">
        <v>3745</v>
      </c>
      <c r="D2000" s="7" t="s">
        <v>2488</v>
      </c>
      <c r="E2000" s="41">
        <v>30</v>
      </c>
      <c r="F2000" s="43">
        <v>48200</v>
      </c>
      <c r="G2000" s="44">
        <v>30</v>
      </c>
      <c r="H2000" s="43">
        <v>47800</v>
      </c>
      <c r="I2000" s="43">
        <v>1434000</v>
      </c>
      <c r="J2000" s="45">
        <v>1434000</v>
      </c>
      <c r="K2000" s="43">
        <v>1275000</v>
      </c>
      <c r="L2000" s="41">
        <v>112.47</v>
      </c>
      <c r="M2000" s="11" t="s">
        <v>3707</v>
      </c>
      <c r="N2000" s="41">
        <v>0</v>
      </c>
      <c r="O2000" s="42"/>
      <c r="P2000" s="43">
        <v>1320240</v>
      </c>
      <c r="Q2000" s="41" t="s">
        <v>3700</v>
      </c>
      <c r="R2000" s="43">
        <v>-1275000</v>
      </c>
      <c r="S2000" s="41">
        <v>0</v>
      </c>
      <c r="T2000" s="7" t="s">
        <v>3701</v>
      </c>
      <c r="U2000" s="46" t="s">
        <v>3702</v>
      </c>
      <c r="V2000" s="41">
        <v>0.92</v>
      </c>
      <c r="W2000" s="12">
        <v>45776</v>
      </c>
      <c r="X2000" s="12">
        <v>45694</v>
      </c>
      <c r="Y2000" s="47">
        <v>35621</v>
      </c>
      <c r="Z2000" s="42">
        <v>0</v>
      </c>
      <c r="AA2000" s="14">
        <v>45785</v>
      </c>
      <c r="AB2000" s="67" t="s">
        <v>85</v>
      </c>
      <c r="AC2000" s="47">
        <v>19</v>
      </c>
      <c r="AD2000" s="47" t="s">
        <v>133</v>
      </c>
      <c r="AE2000" s="13">
        <v>1001860000</v>
      </c>
      <c r="AF2000" s="47" t="s">
        <v>3703</v>
      </c>
      <c r="AG2000" t="str">
        <f t="shared" si="63"/>
        <v>ADA FOTO</v>
      </c>
    </row>
    <row r="2001" spans="1:33" ht="15.75" hidden="1" customHeight="1" thickBot="1">
      <c r="A2001" t="str">
        <f t="shared" si="62"/>
        <v>060261072188000</v>
      </c>
      <c r="B2001" s="41">
        <v>1995</v>
      </c>
      <c r="C2001" s="42" t="s">
        <v>3746</v>
      </c>
      <c r="D2001" s="7" t="s">
        <v>2524</v>
      </c>
      <c r="E2001" s="41">
        <v>42</v>
      </c>
      <c r="F2001" s="43">
        <v>9025</v>
      </c>
      <c r="G2001" s="44">
        <v>0</v>
      </c>
      <c r="H2001" s="43">
        <v>0</v>
      </c>
      <c r="I2001" s="43">
        <v>379050</v>
      </c>
      <c r="J2001" s="48">
        <v>379050</v>
      </c>
      <c r="K2001" s="43">
        <v>386500</v>
      </c>
      <c r="L2001" s="41">
        <v>98.07</v>
      </c>
      <c r="M2001" s="11" t="s">
        <v>3699</v>
      </c>
      <c r="N2001" s="41">
        <v>0</v>
      </c>
      <c r="O2001" s="42"/>
      <c r="P2001" s="43">
        <v>378714</v>
      </c>
      <c r="Q2001" s="41" t="s">
        <v>3700</v>
      </c>
      <c r="R2001" s="43">
        <v>-386500</v>
      </c>
      <c r="S2001" s="41">
        <v>0</v>
      </c>
      <c r="T2001" s="7" t="s">
        <v>3701</v>
      </c>
      <c r="U2001" s="46" t="s">
        <v>3711</v>
      </c>
      <c r="V2001" s="41">
        <v>0.05</v>
      </c>
      <c r="W2001" s="12">
        <v>45688</v>
      </c>
      <c r="X2001" s="12">
        <v>45671</v>
      </c>
      <c r="Y2001" s="47">
        <v>28031</v>
      </c>
      <c r="Z2001" s="42">
        <v>0</v>
      </c>
      <c r="AA2001" s="14">
        <v>45785</v>
      </c>
      <c r="AB2001" s="67" t="s">
        <v>85</v>
      </c>
      <c r="AC2001" s="47">
        <v>19</v>
      </c>
      <c r="AD2001" s="47" t="s">
        <v>133</v>
      </c>
      <c r="AE2001" s="13">
        <v>1072188000</v>
      </c>
      <c r="AF2001" s="47" t="s">
        <v>3703</v>
      </c>
      <c r="AG2001" t="str">
        <f t="shared" si="63"/>
        <v>ADA FOTO</v>
      </c>
    </row>
    <row r="2002" spans="1:33" ht="15.75" hidden="1" customHeight="1" thickBot="1">
      <c r="A2002" t="str">
        <f t="shared" si="62"/>
        <v>060261059614000</v>
      </c>
      <c r="B2002" s="41">
        <v>1996</v>
      </c>
      <c r="C2002" s="42" t="s">
        <v>3747</v>
      </c>
      <c r="D2002" s="7" t="s">
        <v>3748</v>
      </c>
      <c r="E2002" s="41">
        <v>6</v>
      </c>
      <c r="F2002" s="43">
        <v>46500</v>
      </c>
      <c r="G2002" s="44">
        <v>0</v>
      </c>
      <c r="H2002" s="43">
        <v>0</v>
      </c>
      <c r="I2002" s="43">
        <v>279000</v>
      </c>
      <c r="J2002" s="45">
        <v>279000</v>
      </c>
      <c r="K2002" s="43">
        <v>262500</v>
      </c>
      <c r="L2002" s="41">
        <v>106.29</v>
      </c>
      <c r="M2002" s="11" t="s">
        <v>3707</v>
      </c>
      <c r="N2002" s="41">
        <v>0</v>
      </c>
      <c r="O2002" s="42"/>
      <c r="P2002" s="43">
        <v>273420</v>
      </c>
      <c r="Q2002" s="41" t="s">
        <v>3700</v>
      </c>
      <c r="R2002" s="43">
        <v>-262500</v>
      </c>
      <c r="S2002" s="41">
        <v>0</v>
      </c>
      <c r="T2002" s="7" t="s">
        <v>3701</v>
      </c>
      <c r="U2002" s="46" t="s">
        <v>3702</v>
      </c>
      <c r="V2002" s="41">
        <v>55.89</v>
      </c>
      <c r="W2002" s="12">
        <v>45784</v>
      </c>
      <c r="X2002" s="12">
        <v>45735</v>
      </c>
      <c r="Y2002" s="47">
        <v>22576</v>
      </c>
      <c r="Z2002" s="42"/>
      <c r="AA2002" s="14">
        <v>45785</v>
      </c>
      <c r="AB2002" s="67" t="s">
        <v>85</v>
      </c>
      <c r="AC2002" s="47">
        <v>21</v>
      </c>
      <c r="AD2002" s="47" t="s">
        <v>133</v>
      </c>
      <c r="AE2002" s="13">
        <v>1059614000</v>
      </c>
      <c r="AF2002" s="47" t="s">
        <v>3703</v>
      </c>
      <c r="AG2002" t="str">
        <f t="shared" si="63"/>
        <v>ADA FOTO</v>
      </c>
    </row>
    <row r="2003" spans="1:33" ht="15.75" hidden="1" customHeight="1" thickBot="1">
      <c r="A2003" t="str">
        <f t="shared" si="62"/>
        <v>060261092661000</v>
      </c>
      <c r="B2003" s="41">
        <v>1997</v>
      </c>
      <c r="C2003" s="42" t="s">
        <v>3749</v>
      </c>
      <c r="D2003" s="7" t="s">
        <v>400</v>
      </c>
      <c r="E2003" s="41">
        <v>12</v>
      </c>
      <c r="F2003" s="43">
        <v>9800</v>
      </c>
      <c r="G2003" s="44">
        <v>12</v>
      </c>
      <c r="H2003" s="43">
        <v>9500</v>
      </c>
      <c r="I2003" s="43">
        <v>114000</v>
      </c>
      <c r="J2003" s="48">
        <v>114000</v>
      </c>
      <c r="K2003" s="49">
        <v>114050</v>
      </c>
      <c r="L2003" s="41">
        <v>99.96</v>
      </c>
      <c r="M2003" s="11" t="s">
        <v>3699</v>
      </c>
      <c r="N2003" s="41">
        <v>0</v>
      </c>
      <c r="O2003" s="42"/>
      <c r="P2003" s="43">
        <v>113568</v>
      </c>
      <c r="Q2003" s="41" t="s">
        <v>3700</v>
      </c>
      <c r="R2003" s="43">
        <v>-114050</v>
      </c>
      <c r="S2003" s="41">
        <v>0</v>
      </c>
      <c r="T2003" s="7" t="s">
        <v>3701</v>
      </c>
      <c r="U2003" s="46" t="s">
        <v>3711</v>
      </c>
      <c r="V2003" s="41">
        <v>553.66</v>
      </c>
      <c r="W2003" s="12">
        <v>45785</v>
      </c>
      <c r="X2003" s="12">
        <v>45756</v>
      </c>
      <c r="Y2003" s="47">
        <v>25419</v>
      </c>
      <c r="Z2003" s="42"/>
      <c r="AA2003" s="14">
        <v>45785</v>
      </c>
      <c r="AB2003" s="67" t="s">
        <v>85</v>
      </c>
      <c r="AC2003" s="47">
        <v>21</v>
      </c>
      <c r="AD2003" s="47" t="s">
        <v>133</v>
      </c>
      <c r="AE2003" s="13">
        <v>1092661000</v>
      </c>
      <c r="AF2003" s="47" t="s">
        <v>3703</v>
      </c>
      <c r="AG2003" t="str">
        <f t="shared" si="63"/>
        <v>ADA FOTO</v>
      </c>
    </row>
    <row r="2004" spans="1:33" ht="15.75" hidden="1" customHeight="1" thickBot="1">
      <c r="A2004" t="str">
        <f t="shared" si="62"/>
        <v>060261089271000</v>
      </c>
      <c r="B2004" s="41">
        <v>1998</v>
      </c>
      <c r="C2004" s="42" t="s">
        <v>3750</v>
      </c>
      <c r="D2004" s="7" t="s">
        <v>382</v>
      </c>
      <c r="E2004" s="41">
        <v>48</v>
      </c>
      <c r="F2004" s="43">
        <v>2500</v>
      </c>
      <c r="G2004" s="44">
        <v>48</v>
      </c>
      <c r="H2004" s="43">
        <v>2325</v>
      </c>
      <c r="I2004" s="43">
        <v>111600</v>
      </c>
      <c r="J2004" s="45">
        <v>111600</v>
      </c>
      <c r="K2004" s="43">
        <v>114050</v>
      </c>
      <c r="L2004" s="41">
        <v>97.85</v>
      </c>
      <c r="M2004" s="11" t="s">
        <v>3699</v>
      </c>
      <c r="N2004" s="41">
        <v>0</v>
      </c>
      <c r="O2004" s="42"/>
      <c r="P2004" s="43">
        <v>113568</v>
      </c>
      <c r="Q2004" s="41" t="s">
        <v>3700</v>
      </c>
      <c r="R2004" s="43">
        <v>-114050</v>
      </c>
      <c r="S2004" s="41">
        <v>0</v>
      </c>
      <c r="T2004" s="7" t="s">
        <v>3701</v>
      </c>
      <c r="U2004" s="46" t="s">
        <v>3711</v>
      </c>
      <c r="V2004" s="50">
        <v>4130.63</v>
      </c>
      <c r="W2004" s="12">
        <v>45783</v>
      </c>
      <c r="X2004" s="12">
        <v>45763</v>
      </c>
      <c r="Y2004" s="47">
        <v>25419</v>
      </c>
      <c r="Z2004" s="42"/>
      <c r="AA2004" s="14">
        <v>45785</v>
      </c>
      <c r="AB2004" s="67" t="s">
        <v>85</v>
      </c>
      <c r="AC2004" s="47">
        <v>21</v>
      </c>
      <c r="AD2004" s="47" t="s">
        <v>133</v>
      </c>
      <c r="AE2004" s="13">
        <v>1089271000</v>
      </c>
      <c r="AF2004" s="47" t="s">
        <v>3703</v>
      </c>
      <c r="AG2004" t="str">
        <f t="shared" si="63"/>
        <v>ADA FOTO</v>
      </c>
    </row>
    <row r="2005" spans="1:33" ht="15.75" hidden="1" customHeight="1" thickBot="1">
      <c r="A2005" t="str">
        <f t="shared" si="62"/>
        <v>060261000902000</v>
      </c>
      <c r="B2005" s="41">
        <v>1999</v>
      </c>
      <c r="C2005" s="42" t="s">
        <v>3751</v>
      </c>
      <c r="D2005" s="7" t="s">
        <v>3752</v>
      </c>
      <c r="E2005" s="41">
        <v>1</v>
      </c>
      <c r="F2005" s="43">
        <v>202000</v>
      </c>
      <c r="G2005" s="44">
        <v>0</v>
      </c>
      <c r="H2005" s="43">
        <v>0</v>
      </c>
      <c r="I2005" s="43">
        <v>202000</v>
      </c>
      <c r="J2005" s="48">
        <v>202000</v>
      </c>
      <c r="K2005" s="43">
        <v>172000</v>
      </c>
      <c r="L2005" s="41">
        <v>117.44</v>
      </c>
      <c r="M2005" s="11" t="s">
        <v>3707</v>
      </c>
      <c r="N2005" s="41">
        <v>0</v>
      </c>
      <c r="O2005" s="42"/>
      <c r="P2005" s="43">
        <v>181888</v>
      </c>
      <c r="Q2005" s="41" t="s">
        <v>3700</v>
      </c>
      <c r="R2005" s="43">
        <v>-172000</v>
      </c>
      <c r="S2005" s="41">
        <v>0</v>
      </c>
      <c r="T2005" s="7" t="s">
        <v>3701</v>
      </c>
      <c r="U2005" s="46" t="s">
        <v>3711</v>
      </c>
      <c r="V2005" s="41">
        <v>3.44</v>
      </c>
      <c r="W2005" s="12">
        <v>45784</v>
      </c>
      <c r="X2005" s="12">
        <v>45736</v>
      </c>
      <c r="Y2005" s="47">
        <v>22576</v>
      </c>
      <c r="Z2005" s="42"/>
      <c r="AA2005" s="14">
        <v>45785</v>
      </c>
      <c r="AB2005" s="67" t="s">
        <v>85</v>
      </c>
      <c r="AC2005" s="47">
        <v>21</v>
      </c>
      <c r="AD2005" s="47" t="s">
        <v>133</v>
      </c>
      <c r="AE2005" s="13">
        <v>1000902000</v>
      </c>
      <c r="AF2005" s="47" t="s">
        <v>3703</v>
      </c>
      <c r="AG2005" t="str">
        <f t="shared" si="63"/>
        <v>ADA FOTO</v>
      </c>
    </row>
    <row r="2006" spans="1:33" ht="15.75" hidden="1" customHeight="1" thickBot="1">
      <c r="A2006" t="str">
        <f t="shared" si="62"/>
        <v>060261018575000</v>
      </c>
      <c r="B2006" s="41">
        <v>2000</v>
      </c>
      <c r="C2006" s="42" t="s">
        <v>3753</v>
      </c>
      <c r="D2006" s="7" t="s">
        <v>3754</v>
      </c>
      <c r="E2006" s="41">
        <v>12</v>
      </c>
      <c r="F2006" s="43">
        <v>24300</v>
      </c>
      <c r="G2006" s="44">
        <v>0</v>
      </c>
      <c r="H2006" s="43">
        <v>0</v>
      </c>
      <c r="I2006" s="43">
        <v>291600</v>
      </c>
      <c r="J2006" s="45">
        <v>291600</v>
      </c>
      <c r="K2006" s="43">
        <v>263300</v>
      </c>
      <c r="L2006" s="41">
        <v>110.75</v>
      </c>
      <c r="M2006" s="11" t="s">
        <v>3707</v>
      </c>
      <c r="N2006" s="41">
        <v>0</v>
      </c>
      <c r="O2006" s="42"/>
      <c r="P2006" s="43">
        <v>279180</v>
      </c>
      <c r="Q2006" s="41" t="s">
        <v>3700</v>
      </c>
      <c r="R2006" s="43">
        <v>-263300</v>
      </c>
      <c r="S2006" s="41">
        <v>0</v>
      </c>
      <c r="T2006" s="7" t="s">
        <v>3701</v>
      </c>
      <c r="U2006" s="46" t="s">
        <v>3711</v>
      </c>
      <c r="V2006" s="41">
        <v>10.51</v>
      </c>
      <c r="W2006" s="12">
        <v>45784</v>
      </c>
      <c r="X2006" s="12">
        <v>45729</v>
      </c>
      <c r="Y2006" s="47">
        <v>25419</v>
      </c>
      <c r="Z2006" s="42"/>
      <c r="AA2006" s="14">
        <v>45785</v>
      </c>
      <c r="AB2006" s="67" t="s">
        <v>85</v>
      </c>
      <c r="AC2006" s="47">
        <v>21</v>
      </c>
      <c r="AD2006" s="47" t="s">
        <v>133</v>
      </c>
      <c r="AE2006" s="13">
        <v>1018575000</v>
      </c>
      <c r="AF2006" s="47" t="s">
        <v>3703</v>
      </c>
      <c r="AG2006" t="str">
        <f t="shared" si="63"/>
        <v>ADA FOTO</v>
      </c>
    </row>
    <row r="2007" spans="1:33" ht="15.75" hidden="1" customHeight="1" thickBot="1">
      <c r="A2007" t="str">
        <f t="shared" si="62"/>
        <v>060261004893000</v>
      </c>
      <c r="B2007" s="41">
        <v>2001</v>
      </c>
      <c r="C2007" s="42" t="s">
        <v>3755</v>
      </c>
      <c r="D2007" s="7" t="s">
        <v>146</v>
      </c>
      <c r="E2007" s="41">
        <v>20</v>
      </c>
      <c r="F2007" s="43">
        <v>6400</v>
      </c>
      <c r="G2007" s="44">
        <v>20</v>
      </c>
      <c r="H2007" s="43">
        <v>5875</v>
      </c>
      <c r="I2007" s="43">
        <v>117500</v>
      </c>
      <c r="J2007" s="45">
        <v>117500</v>
      </c>
      <c r="K2007" s="43">
        <v>117500</v>
      </c>
      <c r="L2007" s="41">
        <v>100</v>
      </c>
      <c r="M2007" s="11" t="s">
        <v>3705</v>
      </c>
      <c r="N2007" s="41">
        <v>0</v>
      </c>
      <c r="O2007" s="42"/>
      <c r="P2007" s="43">
        <v>117600</v>
      </c>
      <c r="Q2007" s="41" t="s">
        <v>3700</v>
      </c>
      <c r="R2007" s="43">
        <v>-117500</v>
      </c>
      <c r="S2007" s="41">
        <v>0</v>
      </c>
      <c r="T2007" s="7" t="s">
        <v>3701</v>
      </c>
      <c r="U2007" s="46" t="s">
        <v>3711</v>
      </c>
      <c r="V2007" s="41">
        <v>47.31</v>
      </c>
      <c r="W2007" s="12">
        <v>45784</v>
      </c>
      <c r="X2007" s="12">
        <v>45782</v>
      </c>
      <c r="Y2007" s="47">
        <v>22130</v>
      </c>
      <c r="Z2007" s="42"/>
      <c r="AA2007" s="14">
        <v>45785</v>
      </c>
      <c r="AB2007" s="67" t="s">
        <v>85</v>
      </c>
      <c r="AC2007" s="47">
        <v>21</v>
      </c>
      <c r="AD2007" s="47" t="s">
        <v>133</v>
      </c>
      <c r="AE2007" s="13">
        <v>1004893000</v>
      </c>
      <c r="AF2007" s="47" t="s">
        <v>3703</v>
      </c>
      <c r="AG2007" t="str">
        <f t="shared" si="63"/>
        <v>ADA FOTO</v>
      </c>
    </row>
    <row r="2008" spans="1:33" ht="15.75" hidden="1" customHeight="1" thickBot="1">
      <c r="A2008" t="str">
        <f t="shared" si="62"/>
        <v>060261005726000</v>
      </c>
      <c r="B2008" s="41">
        <v>2002</v>
      </c>
      <c r="C2008" s="42" t="s">
        <v>3756</v>
      </c>
      <c r="D2008" s="7" t="s">
        <v>156</v>
      </c>
      <c r="E2008" s="41">
        <v>10</v>
      </c>
      <c r="F2008" s="43">
        <v>21900</v>
      </c>
      <c r="G2008" s="44">
        <v>10</v>
      </c>
      <c r="H2008" s="43">
        <v>20950</v>
      </c>
      <c r="I2008" s="43">
        <v>209500</v>
      </c>
      <c r="J2008" s="45">
        <v>209500</v>
      </c>
      <c r="K2008" s="43">
        <v>205000</v>
      </c>
      <c r="L2008" s="41">
        <v>102.2</v>
      </c>
      <c r="M2008" s="11" t="s">
        <v>3707</v>
      </c>
      <c r="N2008" s="41">
        <v>0</v>
      </c>
      <c r="O2008" s="42"/>
      <c r="P2008" s="43">
        <v>206110</v>
      </c>
      <c r="Q2008" s="41" t="s">
        <v>3700</v>
      </c>
      <c r="R2008" s="43">
        <v>-205000</v>
      </c>
      <c r="S2008" s="41">
        <v>0</v>
      </c>
      <c r="T2008" s="7" t="s">
        <v>3701</v>
      </c>
      <c r="U2008" s="46" t="s">
        <v>3711</v>
      </c>
      <c r="V2008" s="41">
        <v>30.89</v>
      </c>
      <c r="W2008" s="12">
        <v>45785</v>
      </c>
      <c r="X2008" s="12">
        <v>45758</v>
      </c>
      <c r="Y2008" s="47">
        <v>22130</v>
      </c>
      <c r="Z2008" s="42"/>
      <c r="AA2008" s="14">
        <v>45785</v>
      </c>
      <c r="AB2008" s="67" t="s">
        <v>85</v>
      </c>
      <c r="AC2008" s="47">
        <v>21</v>
      </c>
      <c r="AD2008" s="47" t="s">
        <v>133</v>
      </c>
      <c r="AE2008" s="13">
        <v>1005726000</v>
      </c>
      <c r="AF2008" s="47" t="s">
        <v>3703</v>
      </c>
      <c r="AG2008" t="str">
        <f t="shared" si="63"/>
        <v>ADA FOTO</v>
      </c>
    </row>
    <row r="2009" spans="1:33" ht="15.75" hidden="1" customHeight="1" thickBot="1">
      <c r="A2009" t="str">
        <f t="shared" si="62"/>
        <v>060261023234000</v>
      </c>
      <c r="B2009" s="41">
        <v>2003</v>
      </c>
      <c r="C2009" s="42" t="s">
        <v>3757</v>
      </c>
      <c r="D2009" s="7" t="s">
        <v>184</v>
      </c>
      <c r="E2009" s="41">
        <v>1</v>
      </c>
      <c r="F2009" s="43">
        <v>101950</v>
      </c>
      <c r="G2009" s="44">
        <v>1</v>
      </c>
      <c r="H2009" s="43">
        <v>101900</v>
      </c>
      <c r="I2009" s="43">
        <v>101900</v>
      </c>
      <c r="J2009" s="48">
        <v>101900</v>
      </c>
      <c r="K2009" s="43">
        <v>101500</v>
      </c>
      <c r="L2009" s="41">
        <v>100.39</v>
      </c>
      <c r="M2009" s="11" t="s">
        <v>3707</v>
      </c>
      <c r="N2009" s="41">
        <v>0</v>
      </c>
      <c r="O2009" s="42"/>
      <c r="P2009" s="43">
        <v>102624</v>
      </c>
      <c r="Q2009" s="41" t="s">
        <v>3700</v>
      </c>
      <c r="R2009" s="43">
        <v>-101500</v>
      </c>
      <c r="S2009" s="41">
        <v>0</v>
      </c>
      <c r="T2009" s="7" t="s">
        <v>3701</v>
      </c>
      <c r="U2009" s="46" t="s">
        <v>3711</v>
      </c>
      <c r="V2009" s="41">
        <v>3.49</v>
      </c>
      <c r="W2009" s="12">
        <v>45785</v>
      </c>
      <c r="X2009" s="12">
        <v>45743</v>
      </c>
      <c r="Y2009" s="47">
        <v>22130</v>
      </c>
      <c r="Z2009" s="42"/>
      <c r="AA2009" s="14">
        <v>45785</v>
      </c>
      <c r="AB2009" s="67" t="s">
        <v>85</v>
      </c>
      <c r="AC2009" s="47">
        <v>21</v>
      </c>
      <c r="AD2009" s="47" t="s">
        <v>133</v>
      </c>
      <c r="AE2009" s="13">
        <v>1023234000</v>
      </c>
      <c r="AF2009" s="47" t="s">
        <v>3703</v>
      </c>
      <c r="AG2009" t="str">
        <f t="shared" si="63"/>
        <v>ADA FOTO</v>
      </c>
    </row>
    <row r="2010" spans="1:33" ht="15.75" hidden="1" customHeight="1" thickBot="1">
      <c r="A2010" t="str">
        <f t="shared" si="62"/>
        <v>060261004890000</v>
      </c>
      <c r="B2010" s="41">
        <v>2004</v>
      </c>
      <c r="C2010" s="42" t="s">
        <v>3758</v>
      </c>
      <c r="D2010" s="7" t="s">
        <v>141</v>
      </c>
      <c r="E2010" s="41">
        <v>20</v>
      </c>
      <c r="F2010" s="43">
        <v>5400</v>
      </c>
      <c r="G2010" s="44">
        <v>20</v>
      </c>
      <c r="H2010" s="43">
        <v>5125</v>
      </c>
      <c r="I2010" s="43">
        <v>102500</v>
      </c>
      <c r="J2010" s="48">
        <v>102500</v>
      </c>
      <c r="K2010" s="43">
        <v>102500</v>
      </c>
      <c r="L2010" s="41">
        <v>100</v>
      </c>
      <c r="M2010" s="11" t="s">
        <v>3705</v>
      </c>
      <c r="N2010" s="41">
        <v>0</v>
      </c>
      <c r="O2010" s="42"/>
      <c r="P2010" s="43">
        <v>97920</v>
      </c>
      <c r="Q2010" s="41" t="s">
        <v>3700</v>
      </c>
      <c r="R2010" s="43">
        <v>-102500</v>
      </c>
      <c r="S2010" s="41">
        <v>0</v>
      </c>
      <c r="T2010" s="7" t="s">
        <v>3701</v>
      </c>
      <c r="U2010" s="46" t="s">
        <v>3702</v>
      </c>
      <c r="V2010" s="41">
        <v>24.57</v>
      </c>
      <c r="W2010" s="12">
        <v>45784</v>
      </c>
      <c r="X2010" s="12">
        <v>45782</v>
      </c>
      <c r="Y2010" s="47">
        <v>22130</v>
      </c>
      <c r="Z2010" s="42"/>
      <c r="AA2010" s="14">
        <v>45785</v>
      </c>
      <c r="AB2010" s="67" t="s">
        <v>85</v>
      </c>
      <c r="AC2010" s="47">
        <v>21</v>
      </c>
      <c r="AD2010" s="47" t="s">
        <v>133</v>
      </c>
      <c r="AE2010" s="13">
        <v>1004890000</v>
      </c>
      <c r="AF2010" s="47" t="s">
        <v>3703</v>
      </c>
      <c r="AG2010" t="str">
        <f t="shared" si="63"/>
        <v>ADA FOTO</v>
      </c>
    </row>
    <row r="2011" spans="1:33" ht="15.75" hidden="1" customHeight="1" thickBot="1">
      <c r="A2011" t="str">
        <f t="shared" si="62"/>
        <v>060261005725000</v>
      </c>
      <c r="B2011" s="41">
        <v>2005</v>
      </c>
      <c r="C2011" s="42" t="s">
        <v>3759</v>
      </c>
      <c r="D2011" s="7" t="s">
        <v>151</v>
      </c>
      <c r="E2011" s="41">
        <v>10</v>
      </c>
      <c r="F2011" s="43">
        <v>14900</v>
      </c>
      <c r="G2011" s="44">
        <v>0</v>
      </c>
      <c r="H2011" s="43">
        <v>0</v>
      </c>
      <c r="I2011" s="43">
        <v>149000</v>
      </c>
      <c r="J2011" s="45">
        <v>149000</v>
      </c>
      <c r="K2011" s="43">
        <v>149000</v>
      </c>
      <c r="L2011" s="41">
        <v>100</v>
      </c>
      <c r="M2011" s="11" t="s">
        <v>3705</v>
      </c>
      <c r="N2011" s="41">
        <v>0</v>
      </c>
      <c r="O2011" s="42"/>
      <c r="P2011" s="43">
        <v>150140</v>
      </c>
      <c r="Q2011" s="41" t="s">
        <v>3700</v>
      </c>
      <c r="R2011" s="43">
        <v>-149000</v>
      </c>
      <c r="S2011" s="41">
        <v>0</v>
      </c>
      <c r="T2011" s="7" t="s">
        <v>3701</v>
      </c>
      <c r="U2011" s="46" t="s">
        <v>3711</v>
      </c>
      <c r="V2011" s="41">
        <v>27.31</v>
      </c>
      <c r="W2011" s="12">
        <v>45784</v>
      </c>
      <c r="X2011" s="12">
        <v>45771</v>
      </c>
      <c r="Y2011" s="47">
        <v>22130</v>
      </c>
      <c r="Z2011" s="42"/>
      <c r="AA2011" s="14">
        <v>45785</v>
      </c>
      <c r="AB2011" s="67" t="s">
        <v>85</v>
      </c>
      <c r="AC2011" s="47">
        <v>21</v>
      </c>
      <c r="AD2011" s="47" t="s">
        <v>133</v>
      </c>
      <c r="AE2011" s="13">
        <v>1005725000</v>
      </c>
      <c r="AF2011" s="47" t="s">
        <v>3703</v>
      </c>
      <c r="AG2011" t="str">
        <f t="shared" si="63"/>
        <v>ADA FOTO</v>
      </c>
    </row>
    <row r="2012" spans="1:33" ht="15.75" hidden="1" customHeight="1" thickBot="1">
      <c r="A2012" t="str">
        <f t="shared" si="62"/>
        <v>060261019929000</v>
      </c>
      <c r="B2012" s="41">
        <v>2006</v>
      </c>
      <c r="C2012" s="42" t="s">
        <v>3760</v>
      </c>
      <c r="D2012" s="7" t="s">
        <v>3761</v>
      </c>
      <c r="E2012" s="41">
        <v>1</v>
      </c>
      <c r="F2012" s="43">
        <v>89000</v>
      </c>
      <c r="G2012" s="44">
        <v>0</v>
      </c>
      <c r="H2012" s="43">
        <v>0</v>
      </c>
      <c r="I2012" s="43">
        <v>89000</v>
      </c>
      <c r="J2012" s="45">
        <v>89000</v>
      </c>
      <c r="K2012" s="43">
        <v>84000</v>
      </c>
      <c r="L2012" s="41">
        <v>105.95</v>
      </c>
      <c r="M2012" s="11" t="s">
        <v>3707</v>
      </c>
      <c r="N2012" s="41">
        <v>0</v>
      </c>
      <c r="O2012" s="42"/>
      <c r="P2012" s="43">
        <v>84576</v>
      </c>
      <c r="Q2012" s="41" t="s">
        <v>3700</v>
      </c>
      <c r="R2012" s="43">
        <v>-84000</v>
      </c>
      <c r="S2012" s="41">
        <v>0</v>
      </c>
      <c r="T2012" s="7" t="s">
        <v>3701</v>
      </c>
      <c r="U2012" s="46" t="s">
        <v>3702</v>
      </c>
      <c r="V2012" s="41">
        <v>5.5</v>
      </c>
      <c r="W2012" s="12">
        <v>45785</v>
      </c>
      <c r="X2012" s="12">
        <v>45758</v>
      </c>
      <c r="Y2012" s="47">
        <v>22130</v>
      </c>
      <c r="Z2012" s="42"/>
      <c r="AA2012" s="14">
        <v>45785</v>
      </c>
      <c r="AB2012" s="67" t="s">
        <v>85</v>
      </c>
      <c r="AC2012" s="47">
        <v>21</v>
      </c>
      <c r="AD2012" s="47" t="s">
        <v>133</v>
      </c>
      <c r="AE2012" s="13">
        <v>1019929000</v>
      </c>
      <c r="AF2012" s="47" t="s">
        <v>3703</v>
      </c>
      <c r="AG2012" t="str">
        <f t="shared" si="63"/>
        <v>ADA FOTO</v>
      </c>
    </row>
    <row r="2013" spans="1:33" ht="15.75" hidden="1" customHeight="1" thickBot="1">
      <c r="A2013" t="str">
        <f t="shared" si="62"/>
        <v>060261035433000</v>
      </c>
      <c r="B2013" s="41">
        <v>2007</v>
      </c>
      <c r="C2013" s="42" t="s">
        <v>3762</v>
      </c>
      <c r="D2013" s="7" t="s">
        <v>202</v>
      </c>
      <c r="E2013" s="41">
        <v>20</v>
      </c>
      <c r="F2013" s="43">
        <v>16800</v>
      </c>
      <c r="G2013" s="44">
        <v>20</v>
      </c>
      <c r="H2013" s="43">
        <v>16400</v>
      </c>
      <c r="I2013" s="43">
        <v>328000</v>
      </c>
      <c r="J2013" s="45">
        <v>328000</v>
      </c>
      <c r="K2013" s="43">
        <v>321900</v>
      </c>
      <c r="L2013" s="41">
        <v>101.89</v>
      </c>
      <c r="M2013" s="11" t="s">
        <v>3707</v>
      </c>
      <c r="N2013" s="41">
        <v>0</v>
      </c>
      <c r="O2013" s="42"/>
      <c r="P2013" s="43">
        <v>313600</v>
      </c>
      <c r="Q2013" s="41" t="s">
        <v>3700</v>
      </c>
      <c r="R2013" s="43">
        <v>-321900</v>
      </c>
      <c r="S2013" s="41">
        <v>0</v>
      </c>
      <c r="T2013" s="7" t="s">
        <v>3701</v>
      </c>
      <c r="U2013" s="46" t="s">
        <v>3702</v>
      </c>
      <c r="V2013" s="41">
        <v>172.68</v>
      </c>
      <c r="W2013" s="12">
        <v>45784</v>
      </c>
      <c r="X2013" s="12">
        <v>45772</v>
      </c>
      <c r="Y2013" s="47">
        <v>33621</v>
      </c>
      <c r="Z2013" s="42"/>
      <c r="AA2013" s="14">
        <v>45785</v>
      </c>
      <c r="AB2013" s="67" t="s">
        <v>85</v>
      </c>
      <c r="AC2013" s="47">
        <v>21</v>
      </c>
      <c r="AD2013" s="47" t="s">
        <v>133</v>
      </c>
      <c r="AE2013" s="13">
        <v>1035433000</v>
      </c>
      <c r="AF2013" s="47" t="s">
        <v>3703</v>
      </c>
      <c r="AG2013" t="str">
        <f t="shared" si="63"/>
        <v>ADA FOTO</v>
      </c>
    </row>
    <row r="2014" spans="1:33" ht="15.75" hidden="1" customHeight="1" thickBot="1">
      <c r="A2014" t="str">
        <f t="shared" si="62"/>
        <v>060261015940000</v>
      </c>
      <c r="B2014" s="41">
        <v>2008</v>
      </c>
      <c r="C2014" s="42" t="s">
        <v>3763</v>
      </c>
      <c r="D2014" s="7" t="s">
        <v>162</v>
      </c>
      <c r="E2014" s="41">
        <v>10</v>
      </c>
      <c r="F2014" s="43">
        <v>28000</v>
      </c>
      <c r="G2014" s="44">
        <v>10</v>
      </c>
      <c r="H2014" s="43">
        <v>26700</v>
      </c>
      <c r="I2014" s="43">
        <v>267000</v>
      </c>
      <c r="J2014" s="45">
        <v>267000</v>
      </c>
      <c r="K2014" s="43">
        <v>269750</v>
      </c>
      <c r="L2014" s="41">
        <v>98.98</v>
      </c>
      <c r="M2014" s="11" t="s">
        <v>3699</v>
      </c>
      <c r="N2014" s="41">
        <v>0</v>
      </c>
      <c r="O2014" s="42"/>
      <c r="P2014" s="43">
        <v>268420</v>
      </c>
      <c r="Q2014" s="41" t="s">
        <v>3700</v>
      </c>
      <c r="R2014" s="43">
        <v>-269750</v>
      </c>
      <c r="S2014" s="41">
        <v>0</v>
      </c>
      <c r="T2014" s="7" t="s">
        <v>3701</v>
      </c>
      <c r="U2014" s="46" t="s">
        <v>3702</v>
      </c>
      <c r="V2014" s="41">
        <v>25.54</v>
      </c>
      <c r="W2014" s="12">
        <v>45785</v>
      </c>
      <c r="X2014" s="12">
        <v>45772</v>
      </c>
      <c r="Y2014" s="47">
        <v>22130</v>
      </c>
      <c r="Z2014" s="42"/>
      <c r="AA2014" s="14">
        <v>45785</v>
      </c>
      <c r="AB2014" s="67" t="s">
        <v>85</v>
      </c>
      <c r="AC2014" s="47">
        <v>21</v>
      </c>
      <c r="AD2014" s="47" t="s">
        <v>133</v>
      </c>
      <c r="AE2014" s="13">
        <v>1015940000</v>
      </c>
      <c r="AF2014" s="47" t="s">
        <v>3703</v>
      </c>
      <c r="AG2014" t="str">
        <f t="shared" si="63"/>
        <v>ADA FOTO</v>
      </c>
    </row>
    <row r="2015" spans="1:33" ht="15.75" hidden="1" customHeight="1" thickBot="1">
      <c r="A2015" t="str">
        <f t="shared" si="62"/>
        <v>060261055131000</v>
      </c>
      <c r="B2015" s="41">
        <v>2009</v>
      </c>
      <c r="C2015" s="42" t="s">
        <v>3764</v>
      </c>
      <c r="D2015" s="7" t="s">
        <v>3765</v>
      </c>
      <c r="E2015" s="41">
        <v>12</v>
      </c>
      <c r="F2015" s="43">
        <v>35500</v>
      </c>
      <c r="G2015" s="44">
        <v>0</v>
      </c>
      <c r="H2015" s="43">
        <v>0</v>
      </c>
      <c r="I2015" s="43">
        <v>426000</v>
      </c>
      <c r="J2015" s="45">
        <v>426000</v>
      </c>
      <c r="K2015" s="43">
        <v>399900</v>
      </c>
      <c r="L2015" s="41">
        <v>106.53</v>
      </c>
      <c r="M2015" s="11" t="s">
        <v>3707</v>
      </c>
      <c r="N2015" s="41">
        <v>0</v>
      </c>
      <c r="O2015" s="42"/>
      <c r="P2015" s="43">
        <v>382464</v>
      </c>
      <c r="Q2015" s="41" t="s">
        <v>3700</v>
      </c>
      <c r="R2015" s="43">
        <v>-399900</v>
      </c>
      <c r="S2015" s="41">
        <v>0</v>
      </c>
      <c r="T2015" s="7" t="s">
        <v>3701</v>
      </c>
      <c r="U2015" s="46" t="s">
        <v>3702</v>
      </c>
      <c r="V2015" s="41">
        <v>4.67</v>
      </c>
      <c r="W2015" s="12">
        <v>45784</v>
      </c>
      <c r="X2015" s="12">
        <v>45759</v>
      </c>
      <c r="Y2015" s="47">
        <v>21017</v>
      </c>
      <c r="Z2015" s="42"/>
      <c r="AA2015" s="14">
        <v>45785</v>
      </c>
      <c r="AB2015" s="67" t="s">
        <v>85</v>
      </c>
      <c r="AC2015" s="47">
        <v>21</v>
      </c>
      <c r="AD2015" s="47" t="s">
        <v>133</v>
      </c>
      <c r="AE2015" s="13">
        <v>1055131000</v>
      </c>
      <c r="AF2015" s="47" t="s">
        <v>3703</v>
      </c>
      <c r="AG2015" t="str">
        <f t="shared" si="63"/>
        <v>ADA FOTO</v>
      </c>
    </row>
    <row r="2016" spans="1:33" ht="15.75" hidden="1" customHeight="1" thickBot="1">
      <c r="A2016" t="str">
        <f t="shared" si="62"/>
        <v>060261070906000</v>
      </c>
      <c r="B2016" s="41">
        <v>2010</v>
      </c>
      <c r="C2016" s="42" t="s">
        <v>3766</v>
      </c>
      <c r="D2016" s="7" t="s">
        <v>256</v>
      </c>
      <c r="E2016" s="41">
        <v>60</v>
      </c>
      <c r="F2016" s="43">
        <v>4475</v>
      </c>
      <c r="G2016" s="44">
        <v>60</v>
      </c>
      <c r="H2016" s="43">
        <v>4400</v>
      </c>
      <c r="I2016" s="43">
        <v>264000</v>
      </c>
      <c r="J2016" s="45">
        <v>264000</v>
      </c>
      <c r="K2016" s="43">
        <v>264000</v>
      </c>
      <c r="L2016" s="41">
        <v>100</v>
      </c>
      <c r="M2016" s="11" t="s">
        <v>3705</v>
      </c>
      <c r="N2016" s="41">
        <v>0</v>
      </c>
      <c r="O2016" s="42"/>
      <c r="P2016" s="43">
        <v>264360</v>
      </c>
      <c r="Q2016" s="41" t="s">
        <v>3700</v>
      </c>
      <c r="R2016" s="43">
        <v>-264000</v>
      </c>
      <c r="S2016" s="41">
        <v>0</v>
      </c>
      <c r="T2016" s="7" t="s">
        <v>3701</v>
      </c>
      <c r="U2016" s="46" t="s">
        <v>3711</v>
      </c>
      <c r="V2016" s="50">
        <v>3384.66</v>
      </c>
      <c r="W2016" s="12">
        <v>45784</v>
      </c>
      <c r="X2016" s="12">
        <v>45772</v>
      </c>
      <c r="Y2016" s="47">
        <v>21017</v>
      </c>
      <c r="Z2016" s="42"/>
      <c r="AA2016" s="14">
        <v>45785</v>
      </c>
      <c r="AB2016" s="67" t="s">
        <v>85</v>
      </c>
      <c r="AC2016" s="47">
        <v>21</v>
      </c>
      <c r="AD2016" s="47" t="s">
        <v>133</v>
      </c>
      <c r="AE2016" s="13">
        <v>1070906000</v>
      </c>
      <c r="AF2016" s="47" t="s">
        <v>3703</v>
      </c>
      <c r="AG2016" t="str">
        <f t="shared" si="63"/>
        <v>ADA FOTO</v>
      </c>
    </row>
    <row r="2017" spans="1:33" ht="15.75" hidden="1" customHeight="1" thickBot="1">
      <c r="A2017" t="str">
        <f t="shared" si="62"/>
        <v>060261087247000</v>
      </c>
      <c r="B2017" s="41">
        <v>2011</v>
      </c>
      <c r="C2017" s="42" t="s">
        <v>3767</v>
      </c>
      <c r="D2017" s="7" t="s">
        <v>3768</v>
      </c>
      <c r="E2017" s="41">
        <v>12</v>
      </c>
      <c r="F2017" s="43">
        <v>30500</v>
      </c>
      <c r="G2017" s="44">
        <v>0</v>
      </c>
      <c r="H2017" s="43">
        <v>0</v>
      </c>
      <c r="I2017" s="43">
        <v>366000</v>
      </c>
      <c r="J2017" s="45">
        <v>366000</v>
      </c>
      <c r="K2017" s="43">
        <v>324500</v>
      </c>
      <c r="L2017" s="41">
        <v>112.79</v>
      </c>
      <c r="M2017" s="11" t="s">
        <v>3707</v>
      </c>
      <c r="N2017" s="41">
        <v>0</v>
      </c>
      <c r="O2017" s="42"/>
      <c r="P2017" s="43">
        <v>405060</v>
      </c>
      <c r="Q2017" s="41" t="s">
        <v>3700</v>
      </c>
      <c r="R2017" s="43">
        <v>-324500</v>
      </c>
      <c r="S2017" s="41">
        <v>0</v>
      </c>
      <c r="T2017" s="7" t="s">
        <v>3701</v>
      </c>
      <c r="U2017" s="46" t="s">
        <v>3702</v>
      </c>
      <c r="V2017" s="41">
        <v>4.46</v>
      </c>
      <c r="W2017" s="12">
        <v>45784</v>
      </c>
      <c r="X2017" s="12">
        <v>45777</v>
      </c>
      <c r="Y2017" s="47">
        <v>37971</v>
      </c>
      <c r="Z2017" s="42"/>
      <c r="AA2017" s="14">
        <v>45785</v>
      </c>
      <c r="AB2017" s="67" t="s">
        <v>85</v>
      </c>
      <c r="AC2017" s="47">
        <v>21</v>
      </c>
      <c r="AD2017" s="47" t="s">
        <v>133</v>
      </c>
      <c r="AE2017" s="13">
        <v>1087247000</v>
      </c>
      <c r="AF2017" s="47" t="s">
        <v>3703</v>
      </c>
      <c r="AG2017" t="str">
        <f t="shared" si="63"/>
        <v>ADA FOTO</v>
      </c>
    </row>
    <row r="2018" spans="1:33" ht="15.75" hidden="1" customHeight="1" thickBot="1">
      <c r="A2018" t="str">
        <f t="shared" si="62"/>
        <v>060261087250000</v>
      </c>
      <c r="B2018" s="41">
        <v>2012</v>
      </c>
      <c r="C2018" s="42" t="s">
        <v>3769</v>
      </c>
      <c r="D2018" s="7" t="s">
        <v>3770</v>
      </c>
      <c r="E2018" s="41">
        <v>12</v>
      </c>
      <c r="F2018" s="43">
        <v>35000</v>
      </c>
      <c r="G2018" s="44">
        <v>12</v>
      </c>
      <c r="H2018" s="43">
        <v>34667</v>
      </c>
      <c r="I2018" s="43">
        <v>416004</v>
      </c>
      <c r="J2018" s="45">
        <v>416004</v>
      </c>
      <c r="K2018" s="43">
        <v>323100</v>
      </c>
      <c r="L2018" s="41">
        <v>128.75</v>
      </c>
      <c r="M2018" s="11" t="s">
        <v>3707</v>
      </c>
      <c r="N2018" s="41">
        <v>0</v>
      </c>
      <c r="O2018" s="42"/>
      <c r="P2018" s="43">
        <v>387024</v>
      </c>
      <c r="Q2018" s="41" t="s">
        <v>3700</v>
      </c>
      <c r="R2018" s="43">
        <v>-323100</v>
      </c>
      <c r="S2018" s="41">
        <v>0</v>
      </c>
      <c r="T2018" s="7" t="s">
        <v>3701</v>
      </c>
      <c r="U2018" s="46" t="s">
        <v>3702</v>
      </c>
      <c r="V2018" s="41">
        <v>4.07</v>
      </c>
      <c r="W2018" s="12">
        <v>45784</v>
      </c>
      <c r="X2018" s="12">
        <v>45735</v>
      </c>
      <c r="Y2018" s="47">
        <v>37971</v>
      </c>
      <c r="Z2018" s="42"/>
      <c r="AA2018" s="14">
        <v>45785</v>
      </c>
      <c r="AB2018" s="67" t="s">
        <v>85</v>
      </c>
      <c r="AC2018" s="47">
        <v>21</v>
      </c>
      <c r="AD2018" s="47" t="s">
        <v>133</v>
      </c>
      <c r="AE2018" s="13">
        <v>1087250000</v>
      </c>
      <c r="AF2018" s="47" t="s">
        <v>3703</v>
      </c>
      <c r="AG2018" t="str">
        <f t="shared" si="63"/>
        <v>ADA FOTO</v>
      </c>
    </row>
    <row r="2019" spans="1:33" ht="15.75" hidden="1" customHeight="1" thickBot="1">
      <c r="A2019" t="str">
        <f t="shared" si="62"/>
        <v>060261084654000</v>
      </c>
      <c r="B2019" s="41">
        <v>2013</v>
      </c>
      <c r="C2019" s="42" t="s">
        <v>3771</v>
      </c>
      <c r="D2019" s="7" t="s">
        <v>3772</v>
      </c>
      <c r="E2019" s="41">
        <v>12</v>
      </c>
      <c r="F2019" s="43">
        <v>12500</v>
      </c>
      <c r="G2019" s="44">
        <v>0</v>
      </c>
      <c r="H2019" s="43">
        <v>0</v>
      </c>
      <c r="I2019" s="43">
        <v>150000</v>
      </c>
      <c r="J2019" s="45">
        <v>150000</v>
      </c>
      <c r="K2019" s="43">
        <v>130800</v>
      </c>
      <c r="L2019" s="41">
        <v>114.68</v>
      </c>
      <c r="M2019" s="11" t="s">
        <v>3707</v>
      </c>
      <c r="N2019" s="41">
        <v>0</v>
      </c>
      <c r="O2019" s="42"/>
      <c r="P2019" s="43">
        <v>141756</v>
      </c>
      <c r="Q2019" s="41" t="s">
        <v>3700</v>
      </c>
      <c r="R2019" s="43">
        <v>-130800</v>
      </c>
      <c r="S2019" s="41">
        <v>0</v>
      </c>
      <c r="T2019" s="7" t="s">
        <v>3701</v>
      </c>
      <c r="U2019" s="46" t="s">
        <v>3702</v>
      </c>
      <c r="V2019" s="41">
        <v>9.68</v>
      </c>
      <c r="W2019" s="12">
        <v>45785</v>
      </c>
      <c r="X2019" s="12">
        <v>45757</v>
      </c>
      <c r="Y2019" s="47">
        <v>37971</v>
      </c>
      <c r="Z2019" s="42"/>
      <c r="AA2019" s="14">
        <v>45785</v>
      </c>
      <c r="AB2019" s="67" t="s">
        <v>85</v>
      </c>
      <c r="AC2019" s="47">
        <v>21</v>
      </c>
      <c r="AD2019" s="47" t="s">
        <v>133</v>
      </c>
      <c r="AE2019" s="13">
        <v>1084654000</v>
      </c>
      <c r="AF2019" s="47" t="s">
        <v>3703</v>
      </c>
      <c r="AG2019" t="str">
        <f t="shared" si="63"/>
        <v>ADA FOTO</v>
      </c>
    </row>
    <row r="2020" spans="1:33" ht="15.75" hidden="1" customHeight="1" thickBot="1">
      <c r="A2020" t="str">
        <f t="shared" si="62"/>
        <v>060261084784000</v>
      </c>
      <c r="B2020" s="41">
        <v>2014</v>
      </c>
      <c r="C2020" s="42" t="s">
        <v>3773</v>
      </c>
      <c r="D2020" s="7" t="s">
        <v>3774</v>
      </c>
      <c r="E2020" s="41">
        <v>3</v>
      </c>
      <c r="F2020" s="43">
        <v>67900</v>
      </c>
      <c r="G2020" s="44">
        <v>0</v>
      </c>
      <c r="H2020" s="43">
        <v>0</v>
      </c>
      <c r="I2020" s="43">
        <v>203700</v>
      </c>
      <c r="J2020" s="45">
        <v>203700</v>
      </c>
      <c r="K2020" s="43">
        <v>206100</v>
      </c>
      <c r="L2020" s="41">
        <v>98.84</v>
      </c>
      <c r="M2020" s="11" t="s">
        <v>3699</v>
      </c>
      <c r="N2020" s="41">
        <v>0</v>
      </c>
      <c r="O2020" s="42"/>
      <c r="P2020" s="43">
        <v>198660</v>
      </c>
      <c r="Q2020" s="41" t="s">
        <v>3700</v>
      </c>
      <c r="R2020" s="43">
        <v>-206100</v>
      </c>
      <c r="S2020" s="41">
        <v>0</v>
      </c>
      <c r="T2020" s="7" t="s">
        <v>3701</v>
      </c>
      <c r="U2020" s="46" t="s">
        <v>3702</v>
      </c>
      <c r="V2020" s="41">
        <v>4.84</v>
      </c>
      <c r="W2020" s="12">
        <v>45785</v>
      </c>
      <c r="X2020" s="12">
        <v>45757</v>
      </c>
      <c r="Y2020" s="47">
        <v>37971</v>
      </c>
      <c r="Z2020" s="42"/>
      <c r="AA2020" s="14">
        <v>45785</v>
      </c>
      <c r="AB2020" s="67" t="s">
        <v>85</v>
      </c>
      <c r="AC2020" s="47">
        <v>21</v>
      </c>
      <c r="AD2020" s="47" t="s">
        <v>133</v>
      </c>
      <c r="AE2020" s="13">
        <v>1084784000</v>
      </c>
      <c r="AF2020" s="47" t="s">
        <v>3703</v>
      </c>
      <c r="AG2020" t="str">
        <f t="shared" si="63"/>
        <v>ADA FOTO</v>
      </c>
    </row>
    <row r="2021" spans="1:33" ht="15.75" hidden="1" customHeight="1" thickBot="1">
      <c r="A2021" t="str">
        <f t="shared" si="62"/>
        <v>060261084655000</v>
      </c>
      <c r="B2021" s="41">
        <v>2015</v>
      </c>
      <c r="C2021" s="42" t="s">
        <v>3775</v>
      </c>
      <c r="D2021" s="7" t="s">
        <v>3776</v>
      </c>
      <c r="E2021" s="41">
        <v>12</v>
      </c>
      <c r="F2021" s="43">
        <v>23500</v>
      </c>
      <c r="G2021" s="44">
        <v>0</v>
      </c>
      <c r="H2021" s="43">
        <v>0</v>
      </c>
      <c r="I2021" s="43">
        <v>282000</v>
      </c>
      <c r="J2021" s="48">
        <v>282000</v>
      </c>
      <c r="K2021" s="43">
        <v>258600</v>
      </c>
      <c r="L2021" s="41">
        <v>109.05</v>
      </c>
      <c r="M2021" s="11" t="s">
        <v>3707</v>
      </c>
      <c r="N2021" s="41">
        <v>0</v>
      </c>
      <c r="O2021" s="42"/>
      <c r="P2021" s="43">
        <v>332412</v>
      </c>
      <c r="Q2021" s="41" t="s">
        <v>3700</v>
      </c>
      <c r="R2021" s="43">
        <v>-258600</v>
      </c>
      <c r="S2021" s="41">
        <v>0</v>
      </c>
      <c r="T2021" s="7" t="s">
        <v>3701</v>
      </c>
      <c r="U2021" s="46" t="s">
        <v>3702</v>
      </c>
      <c r="V2021" s="41">
        <v>7.9</v>
      </c>
      <c r="W2021" s="12">
        <v>45783</v>
      </c>
      <c r="X2021" s="12">
        <v>45743</v>
      </c>
      <c r="Y2021" s="47">
        <v>37971</v>
      </c>
      <c r="Z2021" s="42"/>
      <c r="AA2021" s="14">
        <v>45785</v>
      </c>
      <c r="AB2021" s="67" t="s">
        <v>85</v>
      </c>
      <c r="AC2021" s="47">
        <v>21</v>
      </c>
      <c r="AD2021" s="47" t="s">
        <v>133</v>
      </c>
      <c r="AE2021" s="13">
        <v>1084655000</v>
      </c>
      <c r="AF2021" s="47" t="s">
        <v>3703</v>
      </c>
      <c r="AG2021" t="str">
        <f t="shared" si="63"/>
        <v>ADA FOTO</v>
      </c>
    </row>
    <row r="2022" spans="1:33" ht="15.75" hidden="1" customHeight="1" thickBot="1">
      <c r="A2022" t="str">
        <f t="shared" si="62"/>
        <v>060261084657000</v>
      </c>
      <c r="B2022" s="41">
        <v>2016</v>
      </c>
      <c r="C2022" s="42" t="s">
        <v>3777</v>
      </c>
      <c r="D2022" s="7" t="s">
        <v>3778</v>
      </c>
      <c r="E2022" s="41">
        <v>3</v>
      </c>
      <c r="F2022" s="43">
        <v>86500</v>
      </c>
      <c r="G2022" s="44">
        <v>0</v>
      </c>
      <c r="H2022" s="43">
        <v>0</v>
      </c>
      <c r="I2022" s="43">
        <v>259500</v>
      </c>
      <c r="J2022" s="45">
        <v>259500</v>
      </c>
      <c r="K2022" s="43">
        <v>247900</v>
      </c>
      <c r="L2022" s="41">
        <v>104.68</v>
      </c>
      <c r="M2022" s="11" t="s">
        <v>3707</v>
      </c>
      <c r="N2022" s="41">
        <v>0</v>
      </c>
      <c r="O2022" s="42"/>
      <c r="P2022" s="43">
        <v>257298</v>
      </c>
      <c r="Q2022" s="41" t="s">
        <v>3700</v>
      </c>
      <c r="R2022" s="43">
        <v>-247900</v>
      </c>
      <c r="S2022" s="41">
        <v>0</v>
      </c>
      <c r="T2022" s="7" t="s">
        <v>3701</v>
      </c>
      <c r="U2022" s="46" t="s">
        <v>3702</v>
      </c>
      <c r="V2022" s="41">
        <v>0.61</v>
      </c>
      <c r="W2022" s="12">
        <v>45781</v>
      </c>
      <c r="X2022" s="12">
        <v>45735</v>
      </c>
      <c r="Y2022" s="47">
        <v>37971</v>
      </c>
      <c r="Z2022" s="42"/>
      <c r="AA2022" s="14">
        <v>45785</v>
      </c>
      <c r="AB2022" s="67" t="s">
        <v>85</v>
      </c>
      <c r="AC2022" s="47">
        <v>21</v>
      </c>
      <c r="AD2022" s="47" t="s">
        <v>133</v>
      </c>
      <c r="AE2022" s="13">
        <v>1084657000</v>
      </c>
      <c r="AF2022" s="47" t="s">
        <v>3703</v>
      </c>
      <c r="AG2022" t="str">
        <f t="shared" si="63"/>
        <v>ADA FOTO</v>
      </c>
    </row>
    <row r="2023" spans="1:33" ht="15.75" hidden="1" customHeight="1" thickBot="1">
      <c r="A2023" t="str">
        <f t="shared" si="62"/>
        <v>060261084658000</v>
      </c>
      <c r="B2023" s="41">
        <v>2017</v>
      </c>
      <c r="C2023" s="42" t="s">
        <v>3779</v>
      </c>
      <c r="D2023" s="7" t="s">
        <v>3780</v>
      </c>
      <c r="E2023" s="41">
        <v>12</v>
      </c>
      <c r="F2023" s="43">
        <v>15300</v>
      </c>
      <c r="G2023" s="44">
        <v>0</v>
      </c>
      <c r="H2023" s="43">
        <v>0</v>
      </c>
      <c r="I2023" s="43">
        <v>183600</v>
      </c>
      <c r="J2023" s="48">
        <v>183600</v>
      </c>
      <c r="K2023" s="49">
        <v>179500</v>
      </c>
      <c r="L2023" s="41">
        <v>102.28</v>
      </c>
      <c r="M2023" s="11" t="s">
        <v>3707</v>
      </c>
      <c r="N2023" s="41">
        <v>0</v>
      </c>
      <c r="O2023" s="42"/>
      <c r="P2023" s="43">
        <v>183204</v>
      </c>
      <c r="Q2023" s="41" t="s">
        <v>3700</v>
      </c>
      <c r="R2023" s="43">
        <v>-179500</v>
      </c>
      <c r="S2023" s="41">
        <v>0</v>
      </c>
      <c r="T2023" s="7" t="s">
        <v>3701</v>
      </c>
      <c r="U2023" s="46" t="s">
        <v>3702</v>
      </c>
      <c r="V2023" s="41">
        <v>0.66</v>
      </c>
      <c r="W2023" s="12">
        <v>45784</v>
      </c>
      <c r="X2023" s="12">
        <v>45735</v>
      </c>
      <c r="Y2023" s="47">
        <v>37971</v>
      </c>
      <c r="Z2023" s="42"/>
      <c r="AA2023" s="14">
        <v>45785</v>
      </c>
      <c r="AB2023" s="67" t="s">
        <v>85</v>
      </c>
      <c r="AC2023" s="47">
        <v>21</v>
      </c>
      <c r="AD2023" s="47" t="s">
        <v>133</v>
      </c>
      <c r="AE2023" s="13">
        <v>1084658000</v>
      </c>
      <c r="AF2023" s="47" t="s">
        <v>3703</v>
      </c>
      <c r="AG2023" t="str">
        <f t="shared" si="63"/>
        <v>ADA FOTO</v>
      </c>
    </row>
    <row r="2024" spans="1:33" ht="15.75" hidden="1" customHeight="1" thickBot="1">
      <c r="A2024" t="str">
        <f t="shared" si="62"/>
        <v>060261036780000</v>
      </c>
      <c r="B2024" s="41">
        <v>2018</v>
      </c>
      <c r="C2024" s="42" t="s">
        <v>3781</v>
      </c>
      <c r="D2024" s="7" t="s">
        <v>3782</v>
      </c>
      <c r="E2024" s="41">
        <v>6</v>
      </c>
      <c r="F2024" s="43">
        <v>44000</v>
      </c>
      <c r="G2024" s="44">
        <v>0</v>
      </c>
      <c r="H2024" s="43">
        <v>0</v>
      </c>
      <c r="I2024" s="43">
        <v>264000</v>
      </c>
      <c r="J2024" s="45">
        <v>264000</v>
      </c>
      <c r="K2024" s="43">
        <v>220300</v>
      </c>
      <c r="L2024" s="41">
        <v>119.84</v>
      </c>
      <c r="M2024" s="11" t="s">
        <v>3707</v>
      </c>
      <c r="N2024" s="41">
        <v>0</v>
      </c>
      <c r="O2024" s="42"/>
      <c r="P2024" s="43">
        <v>231666</v>
      </c>
      <c r="Q2024" s="41" t="s">
        <v>3700</v>
      </c>
      <c r="R2024" s="43">
        <v>-220300</v>
      </c>
      <c r="S2024" s="41">
        <v>0</v>
      </c>
      <c r="T2024" s="7" t="s">
        <v>3701</v>
      </c>
      <c r="U2024" s="46" t="s">
        <v>3702</v>
      </c>
      <c r="V2024" s="41">
        <v>9.09</v>
      </c>
      <c r="W2024" s="12">
        <v>45784</v>
      </c>
      <c r="X2024" s="12">
        <v>45735</v>
      </c>
      <c r="Y2024" s="47">
        <v>22576</v>
      </c>
      <c r="Z2024" s="42"/>
      <c r="AA2024" s="14">
        <v>45785</v>
      </c>
      <c r="AB2024" s="67" t="s">
        <v>85</v>
      </c>
      <c r="AC2024" s="47">
        <v>21</v>
      </c>
      <c r="AD2024" s="47" t="s">
        <v>133</v>
      </c>
      <c r="AE2024" s="13">
        <v>1036780000</v>
      </c>
      <c r="AF2024" s="47" t="s">
        <v>3703</v>
      </c>
      <c r="AG2024" t="str">
        <f t="shared" si="63"/>
        <v>ADA FOTO</v>
      </c>
    </row>
    <row r="2025" spans="1:33" ht="15.75" hidden="1" customHeight="1" thickBot="1">
      <c r="A2025" t="str">
        <f t="shared" si="62"/>
        <v>060261137122000</v>
      </c>
      <c r="B2025" s="41">
        <v>2019</v>
      </c>
      <c r="C2025" s="42" t="s">
        <v>3783</v>
      </c>
      <c r="D2025" s="7" t="s">
        <v>442</v>
      </c>
      <c r="E2025" s="41">
        <v>48</v>
      </c>
      <c r="F2025" s="43">
        <v>4800</v>
      </c>
      <c r="G2025" s="44">
        <v>48</v>
      </c>
      <c r="H2025" s="43">
        <v>4575</v>
      </c>
      <c r="I2025" s="43">
        <v>219600</v>
      </c>
      <c r="J2025" s="48">
        <v>219600</v>
      </c>
      <c r="K2025" s="49">
        <v>218550</v>
      </c>
      <c r="L2025" s="41">
        <v>100.48</v>
      </c>
      <c r="M2025" s="11" t="s">
        <v>3707</v>
      </c>
      <c r="N2025" s="41">
        <v>0</v>
      </c>
      <c r="O2025" s="42"/>
      <c r="P2025" s="43">
        <v>218640</v>
      </c>
      <c r="Q2025" s="41" t="s">
        <v>3700</v>
      </c>
      <c r="R2025" s="43">
        <v>-218550</v>
      </c>
      <c r="S2025" s="41">
        <v>0</v>
      </c>
      <c r="T2025" s="7" t="s">
        <v>3701</v>
      </c>
      <c r="U2025" s="46" t="s">
        <v>3711</v>
      </c>
      <c r="V2025" s="50">
        <v>6613.32</v>
      </c>
      <c r="W2025" s="12">
        <v>45784</v>
      </c>
      <c r="X2025" s="12">
        <v>45784</v>
      </c>
      <c r="Y2025" s="47">
        <v>25419</v>
      </c>
      <c r="Z2025" s="42"/>
      <c r="AA2025" s="14">
        <v>45785</v>
      </c>
      <c r="AB2025" s="67" t="s">
        <v>85</v>
      </c>
      <c r="AC2025" s="47">
        <v>21</v>
      </c>
      <c r="AD2025" s="47" t="s">
        <v>133</v>
      </c>
      <c r="AE2025" s="13">
        <v>1137122000</v>
      </c>
      <c r="AF2025" s="47" t="s">
        <v>3703</v>
      </c>
      <c r="AG2025" t="str">
        <f t="shared" si="63"/>
        <v>ADA FOTO</v>
      </c>
    </row>
    <row r="2026" spans="1:33" ht="15.75" hidden="1" customHeight="1" thickBot="1">
      <c r="A2026" t="str">
        <f t="shared" si="62"/>
        <v>060261115338000</v>
      </c>
      <c r="B2026" s="41">
        <v>2020</v>
      </c>
      <c r="C2026" s="42" t="s">
        <v>3784</v>
      </c>
      <c r="D2026" s="7" t="s">
        <v>424</v>
      </c>
      <c r="E2026" s="41">
        <v>36</v>
      </c>
      <c r="F2026" s="43">
        <v>4800</v>
      </c>
      <c r="G2026" s="44">
        <v>36</v>
      </c>
      <c r="H2026" s="43">
        <v>4600</v>
      </c>
      <c r="I2026" s="43">
        <v>165600</v>
      </c>
      <c r="J2026" s="45">
        <v>165600</v>
      </c>
      <c r="K2026" s="43">
        <v>195000</v>
      </c>
      <c r="L2026" s="41">
        <v>84.92</v>
      </c>
      <c r="M2026" s="11" t="s">
        <v>3699</v>
      </c>
      <c r="N2026" s="41">
        <v>0</v>
      </c>
      <c r="O2026" s="42"/>
      <c r="P2026" s="43">
        <v>159840</v>
      </c>
      <c r="Q2026" s="41" t="s">
        <v>3700</v>
      </c>
      <c r="R2026" s="43">
        <v>-195000</v>
      </c>
      <c r="S2026" s="41">
        <v>0</v>
      </c>
      <c r="T2026" s="7" t="s">
        <v>3701</v>
      </c>
      <c r="U2026" s="46" t="s">
        <v>3702</v>
      </c>
      <c r="V2026" s="41">
        <v>515.21</v>
      </c>
      <c r="W2026" s="12">
        <v>45784</v>
      </c>
      <c r="X2026" s="12">
        <v>45784</v>
      </c>
      <c r="Y2026" s="47">
        <v>39832</v>
      </c>
      <c r="Z2026" s="42"/>
      <c r="AA2026" s="14">
        <v>45785</v>
      </c>
      <c r="AB2026" s="67" t="s">
        <v>85</v>
      </c>
      <c r="AC2026" s="47">
        <v>21</v>
      </c>
      <c r="AD2026" s="47" t="s">
        <v>133</v>
      </c>
      <c r="AE2026" s="13">
        <v>1115338000</v>
      </c>
      <c r="AF2026" s="47" t="s">
        <v>3703</v>
      </c>
      <c r="AG2026" t="str">
        <f t="shared" si="63"/>
        <v>ADA FOTO</v>
      </c>
    </row>
    <row r="2027" spans="1:33" ht="15.75" hidden="1" customHeight="1" thickBot="1">
      <c r="A2027" t="str">
        <f t="shared" si="62"/>
        <v>060261077236000</v>
      </c>
      <c r="B2027" s="41">
        <v>2021</v>
      </c>
      <c r="C2027" s="42" t="s">
        <v>3785</v>
      </c>
      <c r="D2027" s="7" t="s">
        <v>298</v>
      </c>
      <c r="E2027" s="41">
        <v>12</v>
      </c>
      <c r="F2027" s="43">
        <v>18700</v>
      </c>
      <c r="G2027" s="44">
        <v>12</v>
      </c>
      <c r="H2027" s="43">
        <v>16208</v>
      </c>
      <c r="I2027" s="43">
        <v>194496</v>
      </c>
      <c r="J2027" s="48">
        <v>194496</v>
      </c>
      <c r="K2027" s="49">
        <v>205200</v>
      </c>
      <c r="L2027" s="41">
        <v>94.78</v>
      </c>
      <c r="M2027" s="11" t="s">
        <v>3699</v>
      </c>
      <c r="N2027" s="41">
        <v>0</v>
      </c>
      <c r="O2027" s="42"/>
      <c r="P2027" s="43">
        <v>195204</v>
      </c>
      <c r="Q2027" s="41" t="s">
        <v>3700</v>
      </c>
      <c r="R2027" s="43">
        <v>-205200</v>
      </c>
      <c r="S2027" s="41">
        <v>0</v>
      </c>
      <c r="T2027" s="7" t="s">
        <v>3701</v>
      </c>
      <c r="U2027" s="46" t="s">
        <v>3702</v>
      </c>
      <c r="V2027" s="41">
        <v>18.309999999999999</v>
      </c>
      <c r="W2027" s="12">
        <v>45785</v>
      </c>
      <c r="X2027" s="12">
        <v>45782</v>
      </c>
      <c r="Y2027" s="47">
        <v>34063</v>
      </c>
      <c r="Z2027" s="42"/>
      <c r="AA2027" s="14">
        <v>45785</v>
      </c>
      <c r="AB2027" s="67" t="s">
        <v>85</v>
      </c>
      <c r="AC2027" s="47">
        <v>26</v>
      </c>
      <c r="AD2027" s="47" t="s">
        <v>133</v>
      </c>
      <c r="AE2027" s="13">
        <v>1077236000</v>
      </c>
      <c r="AF2027" s="47" t="s">
        <v>3703</v>
      </c>
      <c r="AG2027" t="str">
        <f t="shared" si="63"/>
        <v>ADA FOTO</v>
      </c>
    </row>
    <row r="2028" spans="1:33" ht="15.75" hidden="1" customHeight="1" thickBot="1">
      <c r="A2028" t="str">
        <f t="shared" si="62"/>
        <v>060261074674000</v>
      </c>
      <c r="B2028" s="41">
        <v>2022</v>
      </c>
      <c r="C2028" s="42" t="s">
        <v>3786</v>
      </c>
      <c r="D2028" s="7" t="s">
        <v>3787</v>
      </c>
      <c r="E2028" s="41">
        <v>20</v>
      </c>
      <c r="F2028" s="43">
        <v>8200</v>
      </c>
      <c r="G2028" s="44">
        <v>20</v>
      </c>
      <c r="H2028" s="43">
        <v>7600</v>
      </c>
      <c r="I2028" s="43">
        <v>152000</v>
      </c>
      <c r="J2028" s="45">
        <v>152000</v>
      </c>
      <c r="K2028" s="43">
        <v>162500</v>
      </c>
      <c r="L2028" s="41">
        <v>93.54</v>
      </c>
      <c r="M2028" s="11" t="s">
        <v>3699</v>
      </c>
      <c r="N2028" s="41">
        <v>0</v>
      </c>
      <c r="O2028" s="42"/>
      <c r="P2028" s="43">
        <v>158520</v>
      </c>
      <c r="Q2028" s="41" t="s">
        <v>3700</v>
      </c>
      <c r="R2028" s="43">
        <v>-162500</v>
      </c>
      <c r="S2028" s="41">
        <v>0</v>
      </c>
      <c r="T2028" s="7" t="s">
        <v>3701</v>
      </c>
      <c r="U2028" s="46" t="s">
        <v>3702</v>
      </c>
      <c r="V2028" s="41">
        <v>29.37</v>
      </c>
      <c r="W2028" s="12">
        <v>45784</v>
      </c>
      <c r="X2028" s="12">
        <v>45740</v>
      </c>
      <c r="Y2028" s="47">
        <v>22041</v>
      </c>
      <c r="Z2028" s="42"/>
      <c r="AA2028" s="14">
        <v>45785</v>
      </c>
      <c r="AB2028" s="67" t="s">
        <v>85</v>
      </c>
      <c r="AC2028" s="47">
        <v>26</v>
      </c>
      <c r="AD2028" s="47" t="s">
        <v>133</v>
      </c>
      <c r="AE2028" s="13">
        <v>1074674000</v>
      </c>
      <c r="AF2028" s="47" t="s">
        <v>3703</v>
      </c>
      <c r="AG2028" t="str">
        <f t="shared" si="63"/>
        <v>ADA FOTO</v>
      </c>
    </row>
    <row r="2029" spans="1:33" ht="15.75" hidden="1" customHeight="1" thickBot="1">
      <c r="A2029" t="str">
        <f t="shared" si="62"/>
        <v>060261102123000</v>
      </c>
      <c r="B2029" s="41">
        <v>2023</v>
      </c>
      <c r="C2029" s="42" t="s">
        <v>3788</v>
      </c>
      <c r="D2029" s="7" t="s">
        <v>406</v>
      </c>
      <c r="E2029" s="41">
        <v>12</v>
      </c>
      <c r="F2029" s="43">
        <v>16500</v>
      </c>
      <c r="G2029" s="44">
        <v>12</v>
      </c>
      <c r="H2029" s="43">
        <v>13417</v>
      </c>
      <c r="I2029" s="43">
        <v>161004</v>
      </c>
      <c r="J2029" s="45">
        <v>161004</v>
      </c>
      <c r="K2029" s="43">
        <v>166000</v>
      </c>
      <c r="L2029" s="41">
        <v>96.99</v>
      </c>
      <c r="M2029" s="11" t="s">
        <v>3699</v>
      </c>
      <c r="N2029" s="41">
        <v>0</v>
      </c>
      <c r="O2029" s="42"/>
      <c r="P2029" s="43">
        <v>165924</v>
      </c>
      <c r="Q2029" s="41" t="s">
        <v>3700</v>
      </c>
      <c r="R2029" s="43">
        <v>-166000</v>
      </c>
      <c r="S2029" s="41">
        <v>0</v>
      </c>
      <c r="T2029" s="7" t="s">
        <v>3701</v>
      </c>
      <c r="U2029" s="46" t="s">
        <v>3702</v>
      </c>
      <c r="V2029" s="50">
        <v>1719.46</v>
      </c>
      <c r="W2029" s="12">
        <v>45785</v>
      </c>
      <c r="X2029" s="12">
        <v>45775</v>
      </c>
      <c r="Y2029" s="47">
        <v>34063</v>
      </c>
      <c r="Z2029" s="42"/>
      <c r="AA2029" s="14">
        <v>45785</v>
      </c>
      <c r="AB2029" s="67" t="s">
        <v>85</v>
      </c>
      <c r="AC2029" s="47">
        <v>26</v>
      </c>
      <c r="AD2029" s="47" t="s">
        <v>133</v>
      </c>
      <c r="AE2029" s="13">
        <v>1102123000</v>
      </c>
      <c r="AF2029" s="47" t="s">
        <v>3703</v>
      </c>
      <c r="AG2029" t="str">
        <f t="shared" si="63"/>
        <v>ADA FOTO</v>
      </c>
    </row>
    <row r="2030" spans="1:33" ht="15.75" hidden="1" customHeight="1" thickBot="1">
      <c r="A2030" t="str">
        <f t="shared" si="62"/>
        <v>060261074883000</v>
      </c>
      <c r="B2030" s="41">
        <v>2024</v>
      </c>
      <c r="C2030" s="42" t="s">
        <v>3789</v>
      </c>
      <c r="D2030" s="7" t="s">
        <v>286</v>
      </c>
      <c r="E2030" s="41">
        <v>50</v>
      </c>
      <c r="F2030" s="43">
        <v>16300</v>
      </c>
      <c r="G2030" s="44">
        <v>50</v>
      </c>
      <c r="H2030" s="43">
        <v>14940</v>
      </c>
      <c r="I2030" s="43">
        <v>747000</v>
      </c>
      <c r="J2030" s="45">
        <v>747000</v>
      </c>
      <c r="K2030" s="43">
        <v>755000</v>
      </c>
      <c r="L2030" s="41">
        <v>98.94</v>
      </c>
      <c r="M2030" s="11" t="s">
        <v>3699</v>
      </c>
      <c r="N2030" s="41">
        <v>0</v>
      </c>
      <c r="O2030" s="42"/>
      <c r="P2030" s="43">
        <v>743850</v>
      </c>
      <c r="Q2030" s="41" t="s">
        <v>3700</v>
      </c>
      <c r="R2030" s="43">
        <v>-755000</v>
      </c>
      <c r="S2030" s="41">
        <v>0</v>
      </c>
      <c r="T2030" s="7" t="s">
        <v>3701</v>
      </c>
      <c r="U2030" s="46" t="s">
        <v>3702</v>
      </c>
      <c r="V2030" s="41">
        <v>0.86</v>
      </c>
      <c r="W2030" s="12">
        <v>45764</v>
      </c>
      <c r="X2030" s="12">
        <v>45628</v>
      </c>
      <c r="Y2030" s="47">
        <v>39884</v>
      </c>
      <c r="Z2030" s="42"/>
      <c r="AA2030" s="14">
        <v>45785</v>
      </c>
      <c r="AB2030" s="67" t="s">
        <v>85</v>
      </c>
      <c r="AC2030" s="47">
        <v>26</v>
      </c>
      <c r="AD2030" s="47" t="s">
        <v>133</v>
      </c>
      <c r="AE2030" s="13">
        <v>1074883000</v>
      </c>
      <c r="AF2030" s="47" t="s">
        <v>3703</v>
      </c>
      <c r="AG2030" t="str">
        <f t="shared" si="63"/>
        <v>ADA FOTO</v>
      </c>
    </row>
    <row r="2031" spans="1:33" ht="15.75" hidden="1" customHeight="1" thickBot="1">
      <c r="A2031" t="str">
        <f t="shared" si="62"/>
        <v>060261077237000</v>
      </c>
      <c r="B2031" s="41">
        <v>2025</v>
      </c>
      <c r="C2031" s="42" t="s">
        <v>3790</v>
      </c>
      <c r="D2031" s="7" t="s">
        <v>3791</v>
      </c>
      <c r="E2031" s="41">
        <v>12</v>
      </c>
      <c r="F2031" s="43">
        <v>18900</v>
      </c>
      <c r="G2031" s="44">
        <v>12</v>
      </c>
      <c r="H2031" s="43">
        <v>16208</v>
      </c>
      <c r="I2031" s="43">
        <v>194496</v>
      </c>
      <c r="J2031" s="45">
        <v>194496</v>
      </c>
      <c r="K2031" s="43">
        <v>196800</v>
      </c>
      <c r="L2031" s="41">
        <v>98.83</v>
      </c>
      <c r="M2031" s="11" t="s">
        <v>3699</v>
      </c>
      <c r="N2031" s="41">
        <v>0</v>
      </c>
      <c r="O2031" s="42"/>
      <c r="P2031" s="43">
        <v>195204</v>
      </c>
      <c r="Q2031" s="41" t="s">
        <v>3700</v>
      </c>
      <c r="R2031" s="43">
        <v>-196800</v>
      </c>
      <c r="S2031" s="41">
        <v>0</v>
      </c>
      <c r="T2031" s="7" t="s">
        <v>3701</v>
      </c>
      <c r="U2031" s="46" t="s">
        <v>3702</v>
      </c>
      <c r="V2031" s="41">
        <v>958.73</v>
      </c>
      <c r="W2031" s="12">
        <v>45785</v>
      </c>
      <c r="X2031" s="12">
        <v>45775</v>
      </c>
      <c r="Y2031" s="47">
        <v>34063</v>
      </c>
      <c r="Z2031" s="42"/>
      <c r="AA2031" s="14">
        <v>45785</v>
      </c>
      <c r="AB2031" s="67" t="s">
        <v>85</v>
      </c>
      <c r="AC2031" s="47">
        <v>26</v>
      </c>
      <c r="AD2031" s="47" t="s">
        <v>133</v>
      </c>
      <c r="AE2031" s="13">
        <v>1077237000</v>
      </c>
      <c r="AF2031" s="47" t="s">
        <v>3703</v>
      </c>
      <c r="AG2031" t="str">
        <f t="shared" si="63"/>
        <v>ADA FOTO</v>
      </c>
    </row>
    <row r="2032" spans="1:33" ht="15.75" hidden="1" customHeight="1" thickBot="1">
      <c r="A2032" t="str">
        <f t="shared" si="62"/>
        <v>060261002106000</v>
      </c>
      <c r="B2032" s="41">
        <v>2026</v>
      </c>
      <c r="C2032" s="42" t="s">
        <v>3792</v>
      </c>
      <c r="D2032" s="7" t="s">
        <v>136</v>
      </c>
      <c r="E2032" s="41">
        <v>20</v>
      </c>
      <c r="F2032" s="43">
        <v>10000</v>
      </c>
      <c r="G2032" s="44">
        <v>20</v>
      </c>
      <c r="H2032" s="43">
        <v>9250</v>
      </c>
      <c r="I2032" s="43">
        <v>185000</v>
      </c>
      <c r="J2032" s="48">
        <v>185000</v>
      </c>
      <c r="K2032" s="43">
        <v>10000</v>
      </c>
      <c r="L2032" s="50">
        <v>1850</v>
      </c>
      <c r="M2032" s="11" t="s">
        <v>3707</v>
      </c>
      <c r="N2032" s="41">
        <v>0</v>
      </c>
      <c r="O2032" s="42"/>
      <c r="P2032" s="43">
        <v>181040</v>
      </c>
      <c r="Q2032" s="41" t="s">
        <v>3700</v>
      </c>
      <c r="R2032" s="43">
        <v>-10000</v>
      </c>
      <c r="S2032" s="41">
        <v>0</v>
      </c>
      <c r="T2032" s="7" t="s">
        <v>3701</v>
      </c>
      <c r="U2032" s="46" t="s">
        <v>3702</v>
      </c>
      <c r="V2032" s="41">
        <v>19.36</v>
      </c>
      <c r="W2032" s="12">
        <v>45785</v>
      </c>
      <c r="X2032" s="12">
        <v>45775</v>
      </c>
      <c r="Y2032" s="47">
        <v>34063</v>
      </c>
      <c r="Z2032" s="42"/>
      <c r="AA2032" s="14">
        <v>45785</v>
      </c>
      <c r="AB2032" s="67" t="s">
        <v>85</v>
      </c>
      <c r="AC2032" s="47">
        <v>26</v>
      </c>
      <c r="AD2032" s="47" t="s">
        <v>133</v>
      </c>
      <c r="AE2032" s="13">
        <v>1002106000</v>
      </c>
      <c r="AF2032" s="47" t="s">
        <v>3703</v>
      </c>
      <c r="AG2032" t="str">
        <f t="shared" si="63"/>
        <v>ADA FOTO</v>
      </c>
    </row>
    <row r="2033" spans="1:33" ht="15.75" hidden="1" customHeight="1" thickBot="1">
      <c r="A2033" t="str">
        <f t="shared" si="62"/>
        <v>060261055785000</v>
      </c>
      <c r="B2033" s="41">
        <v>2027</v>
      </c>
      <c r="C2033" s="42" t="s">
        <v>3793</v>
      </c>
      <c r="D2033" s="7" t="s">
        <v>232</v>
      </c>
      <c r="E2033" s="41">
        <v>12</v>
      </c>
      <c r="F2033" s="43">
        <v>15500</v>
      </c>
      <c r="G2033" s="44">
        <v>12</v>
      </c>
      <c r="H2033" s="43">
        <v>13625</v>
      </c>
      <c r="I2033" s="43">
        <v>163500</v>
      </c>
      <c r="J2033" s="45">
        <v>163500</v>
      </c>
      <c r="K2033" s="43">
        <v>164100</v>
      </c>
      <c r="L2033" s="41">
        <v>99.63</v>
      </c>
      <c r="M2033" s="11" t="s">
        <v>3699</v>
      </c>
      <c r="N2033" s="41">
        <v>0</v>
      </c>
      <c r="O2033" s="42"/>
      <c r="P2033" s="43">
        <v>172824</v>
      </c>
      <c r="Q2033" s="41" t="s">
        <v>3700</v>
      </c>
      <c r="R2033" s="43">
        <v>-164100</v>
      </c>
      <c r="S2033" s="41">
        <v>0</v>
      </c>
      <c r="T2033" s="7" t="s">
        <v>3701</v>
      </c>
      <c r="U2033" s="46" t="s">
        <v>3711</v>
      </c>
      <c r="V2033" s="41">
        <v>118.7</v>
      </c>
      <c r="W2033" s="12">
        <v>45785</v>
      </c>
      <c r="X2033" s="12">
        <v>45710</v>
      </c>
      <c r="Y2033" s="47">
        <v>33398</v>
      </c>
      <c r="Z2033" s="42"/>
      <c r="AA2033" s="14">
        <v>45785</v>
      </c>
      <c r="AB2033" s="67" t="s">
        <v>85</v>
      </c>
      <c r="AC2033" s="47">
        <v>26</v>
      </c>
      <c r="AD2033" s="47" t="s">
        <v>133</v>
      </c>
      <c r="AE2033" s="13">
        <v>1055785000</v>
      </c>
      <c r="AF2033" s="47" t="s">
        <v>3703</v>
      </c>
      <c r="AG2033" t="str">
        <f t="shared" si="63"/>
        <v>ADA FOTO</v>
      </c>
    </row>
    <row r="2034" spans="1:33" ht="15.75" hidden="1" customHeight="1" thickBot="1">
      <c r="A2034" t="str">
        <f t="shared" si="62"/>
        <v>060261108244000</v>
      </c>
      <c r="B2034" s="41">
        <v>2028</v>
      </c>
      <c r="C2034" s="42" t="s">
        <v>3794</v>
      </c>
      <c r="D2034" s="7" t="s">
        <v>412</v>
      </c>
      <c r="E2034" s="41">
        <v>12</v>
      </c>
      <c r="F2034" s="43">
        <v>3300</v>
      </c>
      <c r="G2034" s="44">
        <v>12</v>
      </c>
      <c r="H2034" s="43">
        <v>3042</v>
      </c>
      <c r="I2034" s="43">
        <v>36504</v>
      </c>
      <c r="J2034" s="45">
        <v>36504</v>
      </c>
      <c r="K2034" s="43">
        <v>36500</v>
      </c>
      <c r="L2034" s="41">
        <v>100.01</v>
      </c>
      <c r="M2034" s="11" t="s">
        <v>3707</v>
      </c>
      <c r="N2034" s="41">
        <v>0</v>
      </c>
      <c r="O2034" s="42"/>
      <c r="P2034" s="43">
        <v>34020</v>
      </c>
      <c r="Q2034" s="41" t="s">
        <v>3700</v>
      </c>
      <c r="R2034" s="43">
        <v>-36500</v>
      </c>
      <c r="S2034" s="41">
        <v>0</v>
      </c>
      <c r="T2034" s="7" t="s">
        <v>3701</v>
      </c>
      <c r="U2034" s="46" t="s">
        <v>3702</v>
      </c>
      <c r="V2034" s="41">
        <v>46.55</v>
      </c>
      <c r="W2034" s="12">
        <v>45784</v>
      </c>
      <c r="X2034" s="12">
        <v>45733</v>
      </c>
      <c r="Y2034" s="47">
        <v>22217</v>
      </c>
      <c r="Z2034" s="42"/>
      <c r="AA2034" s="14">
        <v>45785</v>
      </c>
      <c r="AB2034" s="67" t="s">
        <v>85</v>
      </c>
      <c r="AC2034" s="47">
        <v>26</v>
      </c>
      <c r="AD2034" s="47" t="s">
        <v>133</v>
      </c>
      <c r="AE2034" s="13">
        <v>1108244000</v>
      </c>
      <c r="AF2034" s="47" t="s">
        <v>3703</v>
      </c>
      <c r="AG2034" t="str">
        <f t="shared" si="63"/>
        <v>ADA FOTO</v>
      </c>
    </row>
    <row r="2035" spans="1:33" ht="15.75" hidden="1" customHeight="1" thickBot="1">
      <c r="A2035" t="str">
        <f t="shared" si="62"/>
        <v>060261082607000</v>
      </c>
      <c r="B2035" s="41">
        <v>2029</v>
      </c>
      <c r="C2035" s="42" t="s">
        <v>3795</v>
      </c>
      <c r="D2035" s="7" t="s">
        <v>310</v>
      </c>
      <c r="E2035" s="41">
        <v>12</v>
      </c>
      <c r="F2035" s="43">
        <v>18900</v>
      </c>
      <c r="G2035" s="44">
        <v>0</v>
      </c>
      <c r="H2035" s="43">
        <v>0</v>
      </c>
      <c r="I2035" s="43">
        <v>226800</v>
      </c>
      <c r="J2035" s="48">
        <v>226800</v>
      </c>
      <c r="K2035" s="49">
        <v>202800</v>
      </c>
      <c r="L2035" s="41">
        <v>111.83</v>
      </c>
      <c r="M2035" s="11" t="s">
        <v>3707</v>
      </c>
      <c r="N2035" s="41">
        <v>0</v>
      </c>
      <c r="O2035" s="42"/>
      <c r="P2035" s="43">
        <v>209328</v>
      </c>
      <c r="Q2035" s="41" t="s">
        <v>3700</v>
      </c>
      <c r="R2035" s="43">
        <v>-202800</v>
      </c>
      <c r="S2035" s="41">
        <v>0</v>
      </c>
      <c r="T2035" s="7" t="s">
        <v>3701</v>
      </c>
      <c r="U2035" s="46" t="s">
        <v>3702</v>
      </c>
      <c r="V2035" s="41">
        <v>166.52</v>
      </c>
      <c r="W2035" s="12">
        <v>45785</v>
      </c>
      <c r="X2035" s="12">
        <v>45779</v>
      </c>
      <c r="Y2035" s="47">
        <v>24033</v>
      </c>
      <c r="Z2035" s="42"/>
      <c r="AA2035" s="14">
        <v>45785</v>
      </c>
      <c r="AB2035" s="67" t="s">
        <v>85</v>
      </c>
      <c r="AC2035" s="47">
        <v>26</v>
      </c>
      <c r="AD2035" s="47" t="s">
        <v>133</v>
      </c>
      <c r="AE2035" s="13">
        <v>1082607000</v>
      </c>
      <c r="AF2035" s="47" t="s">
        <v>3703</v>
      </c>
      <c r="AG2035" t="str">
        <f t="shared" si="63"/>
        <v>ADA FOTO</v>
      </c>
    </row>
    <row r="2036" spans="1:33" ht="15.75" hidden="1" customHeight="1" thickBot="1">
      <c r="A2036" t="str">
        <f t="shared" si="62"/>
        <v>060261082723000</v>
      </c>
      <c r="B2036" s="41">
        <v>2030</v>
      </c>
      <c r="C2036" s="42" t="s">
        <v>3796</v>
      </c>
      <c r="D2036" s="7" t="s">
        <v>316</v>
      </c>
      <c r="E2036" s="41">
        <v>24</v>
      </c>
      <c r="F2036" s="43">
        <v>5400</v>
      </c>
      <c r="G2036" s="44">
        <v>24</v>
      </c>
      <c r="H2036" s="43">
        <v>4812</v>
      </c>
      <c r="I2036" s="43">
        <v>115488</v>
      </c>
      <c r="J2036" s="48">
        <v>115488</v>
      </c>
      <c r="K2036" s="49">
        <v>106000</v>
      </c>
      <c r="L2036" s="41">
        <v>108.95</v>
      </c>
      <c r="M2036" s="11" t="s">
        <v>3707</v>
      </c>
      <c r="N2036" s="41">
        <v>0</v>
      </c>
      <c r="O2036" s="42"/>
      <c r="P2036" s="43">
        <v>110784</v>
      </c>
      <c r="Q2036" s="41" t="s">
        <v>3700</v>
      </c>
      <c r="R2036" s="43">
        <v>-106000</v>
      </c>
      <c r="S2036" s="41">
        <v>0</v>
      </c>
      <c r="T2036" s="7" t="s">
        <v>3701</v>
      </c>
      <c r="U2036" s="46" t="s">
        <v>3702</v>
      </c>
      <c r="V2036" s="41">
        <v>562.23</v>
      </c>
      <c r="W2036" s="12">
        <v>45784</v>
      </c>
      <c r="X2036" s="12">
        <v>45756</v>
      </c>
      <c r="Y2036" s="47">
        <v>24033</v>
      </c>
      <c r="Z2036" s="42"/>
      <c r="AA2036" s="14">
        <v>45785</v>
      </c>
      <c r="AB2036" s="67" t="s">
        <v>85</v>
      </c>
      <c r="AC2036" s="47">
        <v>26</v>
      </c>
      <c r="AD2036" s="47" t="s">
        <v>133</v>
      </c>
      <c r="AE2036" s="13">
        <v>1082723000</v>
      </c>
      <c r="AF2036" s="47" t="s">
        <v>3703</v>
      </c>
      <c r="AG2036" t="str">
        <f t="shared" si="63"/>
        <v>ADA FOTO</v>
      </c>
    </row>
    <row r="2037" spans="1:33" ht="15.75" hidden="1" customHeight="1" thickBot="1">
      <c r="A2037" t="str">
        <f t="shared" si="62"/>
        <v>060261025539000</v>
      </c>
      <c r="B2037" s="41">
        <v>2031</v>
      </c>
      <c r="C2037" s="42" t="s">
        <v>3797</v>
      </c>
      <c r="D2037" s="7" t="s">
        <v>190</v>
      </c>
      <c r="E2037" s="41">
        <v>1</v>
      </c>
      <c r="F2037" s="43">
        <v>20200</v>
      </c>
      <c r="G2037" s="44">
        <v>0</v>
      </c>
      <c r="H2037" s="43">
        <v>0</v>
      </c>
      <c r="I2037" s="43">
        <v>20200</v>
      </c>
      <c r="J2037" s="48">
        <v>20200</v>
      </c>
      <c r="K2037" s="43">
        <v>20000</v>
      </c>
      <c r="L2037" s="41">
        <v>101</v>
      </c>
      <c r="M2037" s="11" t="s">
        <v>3707</v>
      </c>
      <c r="N2037" s="41">
        <v>0</v>
      </c>
      <c r="O2037" s="42"/>
      <c r="P2037" s="43">
        <v>19500</v>
      </c>
      <c r="Q2037" s="41" t="s">
        <v>3700</v>
      </c>
      <c r="R2037" s="43">
        <v>-20000</v>
      </c>
      <c r="S2037" s="41">
        <v>0</v>
      </c>
      <c r="T2037" s="7" t="s">
        <v>3701</v>
      </c>
      <c r="U2037" s="46" t="s">
        <v>3702</v>
      </c>
      <c r="V2037" s="41">
        <v>0.44</v>
      </c>
      <c r="W2037" s="12">
        <v>45783</v>
      </c>
      <c r="X2037" s="12">
        <v>45761</v>
      </c>
      <c r="Y2037" s="47">
        <v>22217</v>
      </c>
      <c r="Z2037" s="42"/>
      <c r="AA2037" s="14">
        <v>45785</v>
      </c>
      <c r="AB2037" s="67" t="s">
        <v>85</v>
      </c>
      <c r="AC2037" s="47">
        <v>27</v>
      </c>
      <c r="AD2037" s="47" t="s">
        <v>133</v>
      </c>
      <c r="AE2037" s="13">
        <v>1025539000</v>
      </c>
      <c r="AF2037" s="47" t="s">
        <v>3703</v>
      </c>
      <c r="AG2037" t="str">
        <f t="shared" si="63"/>
        <v>ADA FOTO</v>
      </c>
    </row>
    <row r="2038" spans="1:33" ht="15.75" hidden="1" customHeight="1" thickBot="1">
      <c r="A2038" t="str">
        <f t="shared" si="62"/>
        <v>060261058499000</v>
      </c>
      <c r="B2038" s="41">
        <v>2032</v>
      </c>
      <c r="C2038" s="42" t="s">
        <v>3798</v>
      </c>
      <c r="D2038" s="7" t="s">
        <v>238</v>
      </c>
      <c r="E2038" s="41">
        <v>12</v>
      </c>
      <c r="F2038" s="43">
        <v>3300</v>
      </c>
      <c r="G2038" s="44">
        <v>12</v>
      </c>
      <c r="H2038" s="43">
        <v>2900</v>
      </c>
      <c r="I2038" s="43">
        <v>34800</v>
      </c>
      <c r="J2038" s="48">
        <v>34800</v>
      </c>
      <c r="K2038" s="43">
        <v>33600</v>
      </c>
      <c r="L2038" s="41">
        <v>103.57</v>
      </c>
      <c r="M2038" s="11" t="s">
        <v>3707</v>
      </c>
      <c r="N2038" s="41">
        <v>0</v>
      </c>
      <c r="O2038" s="42"/>
      <c r="P2038" s="43">
        <v>30000</v>
      </c>
      <c r="Q2038" s="41" t="s">
        <v>3700</v>
      </c>
      <c r="R2038" s="43">
        <v>-33600</v>
      </c>
      <c r="S2038" s="41">
        <v>0</v>
      </c>
      <c r="T2038" s="7" t="s">
        <v>3701</v>
      </c>
      <c r="U2038" s="46" t="s">
        <v>3702</v>
      </c>
      <c r="V2038" s="41">
        <v>11.71</v>
      </c>
      <c r="W2038" s="12">
        <v>45774</v>
      </c>
      <c r="X2038" s="12">
        <v>45761</v>
      </c>
      <c r="Y2038" s="47">
        <v>22217</v>
      </c>
      <c r="Z2038" s="42"/>
      <c r="AA2038" s="14">
        <v>45785</v>
      </c>
      <c r="AB2038" s="67" t="s">
        <v>85</v>
      </c>
      <c r="AC2038" s="47">
        <v>27</v>
      </c>
      <c r="AD2038" s="47" t="s">
        <v>133</v>
      </c>
      <c r="AE2038" s="13">
        <v>1058499000</v>
      </c>
      <c r="AF2038" s="47" t="s">
        <v>3703</v>
      </c>
      <c r="AG2038" t="str">
        <f t="shared" si="63"/>
        <v>ADA FOTO</v>
      </c>
    </row>
    <row r="2039" spans="1:33" ht="15.75" hidden="1" customHeight="1" thickBot="1">
      <c r="A2039" t="str">
        <f t="shared" si="62"/>
        <v>060261090872000</v>
      </c>
      <c r="B2039" s="41">
        <v>2033</v>
      </c>
      <c r="C2039" s="42" t="s">
        <v>3799</v>
      </c>
      <c r="D2039" s="7" t="s">
        <v>394</v>
      </c>
      <c r="E2039" s="41">
        <v>12</v>
      </c>
      <c r="F2039" s="43">
        <v>3400</v>
      </c>
      <c r="G2039" s="44">
        <v>12</v>
      </c>
      <c r="H2039" s="43">
        <v>3100</v>
      </c>
      <c r="I2039" s="43">
        <v>37200</v>
      </c>
      <c r="J2039" s="45">
        <v>37200</v>
      </c>
      <c r="K2039" s="43">
        <v>36900</v>
      </c>
      <c r="L2039" s="41">
        <v>100.81</v>
      </c>
      <c r="M2039" s="11" t="s">
        <v>3707</v>
      </c>
      <c r="N2039" s="41">
        <v>0</v>
      </c>
      <c r="O2039" s="42"/>
      <c r="P2039" s="43">
        <v>34800</v>
      </c>
      <c r="Q2039" s="41" t="s">
        <v>3700</v>
      </c>
      <c r="R2039" s="43">
        <v>-36900</v>
      </c>
      <c r="S2039" s="41">
        <v>0</v>
      </c>
      <c r="T2039" s="7" t="s">
        <v>3701</v>
      </c>
      <c r="U2039" s="46" t="s">
        <v>3702</v>
      </c>
      <c r="V2039" s="41">
        <v>30.02</v>
      </c>
      <c r="W2039" s="12">
        <v>45784</v>
      </c>
      <c r="X2039" s="12">
        <v>45782</v>
      </c>
      <c r="Y2039" s="47">
        <v>22217</v>
      </c>
      <c r="Z2039" s="42"/>
      <c r="AA2039" s="14">
        <v>45785</v>
      </c>
      <c r="AB2039" s="67" t="s">
        <v>85</v>
      </c>
      <c r="AC2039" s="47">
        <v>27</v>
      </c>
      <c r="AD2039" s="47" t="s">
        <v>133</v>
      </c>
      <c r="AE2039" s="13">
        <v>1090872000</v>
      </c>
      <c r="AF2039" s="47" t="s">
        <v>3703</v>
      </c>
      <c r="AG2039" t="str">
        <f t="shared" si="63"/>
        <v>ADA FOTO</v>
      </c>
    </row>
    <row r="2040" spans="1:33" ht="15.75" hidden="1" customHeight="1" thickBot="1">
      <c r="A2040" t="str">
        <f t="shared" si="62"/>
        <v>060261038886000</v>
      </c>
      <c r="B2040" s="41">
        <v>2034</v>
      </c>
      <c r="C2040" s="42" t="s">
        <v>3800</v>
      </c>
      <c r="D2040" s="7" t="s">
        <v>220</v>
      </c>
      <c r="E2040" s="41">
        <v>12</v>
      </c>
      <c r="F2040" s="43">
        <v>5300</v>
      </c>
      <c r="G2040" s="44">
        <v>12</v>
      </c>
      <c r="H2040" s="43">
        <v>4925</v>
      </c>
      <c r="I2040" s="43">
        <v>59100</v>
      </c>
      <c r="J2040" s="45">
        <v>59100</v>
      </c>
      <c r="K2040" s="43">
        <v>49500</v>
      </c>
      <c r="L2040" s="41">
        <v>119.39</v>
      </c>
      <c r="M2040" s="11" t="s">
        <v>3707</v>
      </c>
      <c r="N2040" s="41">
        <v>0</v>
      </c>
      <c r="O2040" s="42"/>
      <c r="P2040" s="43">
        <v>53604</v>
      </c>
      <c r="Q2040" s="41" t="s">
        <v>3700</v>
      </c>
      <c r="R2040" s="43">
        <v>-49500</v>
      </c>
      <c r="S2040" s="41">
        <v>0</v>
      </c>
      <c r="T2040" s="7" t="s">
        <v>3701</v>
      </c>
      <c r="U2040" s="46" t="s">
        <v>3702</v>
      </c>
      <c r="V2040" s="41">
        <v>11.16</v>
      </c>
      <c r="W2040" s="12">
        <v>45784</v>
      </c>
      <c r="X2040" s="12">
        <v>45782</v>
      </c>
      <c r="Y2040" s="47">
        <v>22092</v>
      </c>
      <c r="Z2040" s="42"/>
      <c r="AA2040" s="14">
        <v>45785</v>
      </c>
      <c r="AB2040" s="67" t="s">
        <v>85</v>
      </c>
      <c r="AC2040" s="47">
        <v>27</v>
      </c>
      <c r="AD2040" s="47" t="s">
        <v>133</v>
      </c>
      <c r="AE2040" s="13">
        <v>1038886000</v>
      </c>
      <c r="AF2040" s="47" t="s">
        <v>3703</v>
      </c>
      <c r="AG2040" t="str">
        <f t="shared" si="63"/>
        <v>ADA FOTO</v>
      </c>
    </row>
    <row r="2041" spans="1:33" ht="15.75" hidden="1" customHeight="1" thickBot="1">
      <c r="A2041" t="str">
        <f t="shared" si="62"/>
        <v>060261083903000</v>
      </c>
      <c r="B2041" s="41">
        <v>2035</v>
      </c>
      <c r="C2041" s="42" t="s">
        <v>3801</v>
      </c>
      <c r="D2041" s="7" t="s">
        <v>328</v>
      </c>
      <c r="E2041" s="41">
        <v>24</v>
      </c>
      <c r="F2041" s="43">
        <v>6600</v>
      </c>
      <c r="G2041" s="44">
        <v>0</v>
      </c>
      <c r="H2041" s="43">
        <v>0</v>
      </c>
      <c r="I2041" s="43">
        <v>158400</v>
      </c>
      <c r="J2041" s="45">
        <v>158400</v>
      </c>
      <c r="K2041" s="43">
        <v>128000</v>
      </c>
      <c r="L2041" s="41">
        <v>123.75</v>
      </c>
      <c r="M2041" s="11" t="s">
        <v>3707</v>
      </c>
      <c r="N2041" s="41">
        <v>0</v>
      </c>
      <c r="O2041" s="42"/>
      <c r="P2041" s="43">
        <v>129888</v>
      </c>
      <c r="Q2041" s="41" t="s">
        <v>3700</v>
      </c>
      <c r="R2041" s="43">
        <v>-128000</v>
      </c>
      <c r="S2041" s="41">
        <v>0</v>
      </c>
      <c r="T2041" s="7" t="s">
        <v>3701</v>
      </c>
      <c r="U2041" s="46" t="s">
        <v>3702</v>
      </c>
      <c r="V2041" s="41">
        <v>39.17</v>
      </c>
      <c r="W2041" s="12">
        <v>45784</v>
      </c>
      <c r="X2041" s="12">
        <v>45777</v>
      </c>
      <c r="Y2041" s="47">
        <v>30605</v>
      </c>
      <c r="Z2041" s="42"/>
      <c r="AA2041" s="14">
        <v>45785</v>
      </c>
      <c r="AB2041" s="67" t="s">
        <v>85</v>
      </c>
      <c r="AC2041" s="47">
        <v>27</v>
      </c>
      <c r="AD2041" s="47" t="s">
        <v>133</v>
      </c>
      <c r="AE2041" s="13">
        <v>1083903000</v>
      </c>
      <c r="AF2041" s="47" t="s">
        <v>3703</v>
      </c>
      <c r="AG2041" t="str">
        <f t="shared" si="63"/>
        <v>ADA FOTO</v>
      </c>
    </row>
    <row r="2042" spans="1:33" ht="15.75" hidden="1" customHeight="1" thickBot="1">
      <c r="A2042" t="str">
        <f t="shared" si="62"/>
        <v>060261075557000</v>
      </c>
      <c r="B2042" s="41">
        <v>2036</v>
      </c>
      <c r="C2042" s="42" t="s">
        <v>3802</v>
      </c>
      <c r="D2042" s="7" t="s">
        <v>292</v>
      </c>
      <c r="E2042" s="41">
        <v>25</v>
      </c>
      <c r="F2042" s="43">
        <v>11700</v>
      </c>
      <c r="G2042" s="44">
        <v>25</v>
      </c>
      <c r="H2042" s="43">
        <v>10750</v>
      </c>
      <c r="I2042" s="43">
        <v>268750</v>
      </c>
      <c r="J2042" s="45">
        <v>268750</v>
      </c>
      <c r="K2042" s="43">
        <v>260000</v>
      </c>
      <c r="L2042" s="41">
        <v>103.37</v>
      </c>
      <c r="M2042" s="11" t="s">
        <v>3707</v>
      </c>
      <c r="N2042" s="41">
        <v>0</v>
      </c>
      <c r="O2042" s="42"/>
      <c r="P2042" s="43">
        <v>257775</v>
      </c>
      <c r="Q2042" s="41" t="s">
        <v>3700</v>
      </c>
      <c r="R2042" s="43">
        <v>-260000</v>
      </c>
      <c r="S2042" s="41">
        <v>0</v>
      </c>
      <c r="T2042" s="7" t="s">
        <v>3701</v>
      </c>
      <c r="U2042" s="46" t="s">
        <v>3702</v>
      </c>
      <c r="V2042" s="41">
        <v>2.08</v>
      </c>
      <c r="W2042" s="12">
        <v>45784</v>
      </c>
      <c r="X2042" s="12">
        <v>45770</v>
      </c>
      <c r="Y2042" s="47">
        <v>24764</v>
      </c>
      <c r="Z2042" s="42"/>
      <c r="AA2042" s="14">
        <v>45785</v>
      </c>
      <c r="AB2042" s="67" t="s">
        <v>85</v>
      </c>
      <c r="AC2042" s="47">
        <v>27</v>
      </c>
      <c r="AD2042" s="47" t="s">
        <v>133</v>
      </c>
      <c r="AE2042" s="13">
        <v>1075557000</v>
      </c>
      <c r="AF2042" s="47" t="s">
        <v>3703</v>
      </c>
      <c r="AG2042" t="str">
        <f t="shared" si="63"/>
        <v>ADA FOTO</v>
      </c>
    </row>
    <row r="2043" spans="1:33" ht="15.75" hidden="1" customHeight="1" thickBot="1">
      <c r="A2043" t="str">
        <f t="shared" si="62"/>
        <v>060261038932000</v>
      </c>
      <c r="B2043" s="41">
        <v>2037</v>
      </c>
      <c r="C2043" s="42" t="s">
        <v>3803</v>
      </c>
      <c r="D2043" s="7" t="s">
        <v>226</v>
      </c>
      <c r="E2043" s="41">
        <v>1</v>
      </c>
      <c r="F2043" s="43">
        <v>18500</v>
      </c>
      <c r="G2043" s="44">
        <v>0</v>
      </c>
      <c r="H2043" s="43">
        <v>0</v>
      </c>
      <c r="I2043" s="43">
        <v>18500</v>
      </c>
      <c r="J2043" s="45">
        <v>18500</v>
      </c>
      <c r="K2043" s="43">
        <v>18500</v>
      </c>
      <c r="L2043" s="41">
        <v>100</v>
      </c>
      <c r="M2043" s="11" t="s">
        <v>3705</v>
      </c>
      <c r="N2043" s="41">
        <v>0</v>
      </c>
      <c r="O2043" s="42"/>
      <c r="P2043" s="43">
        <v>17914</v>
      </c>
      <c r="Q2043" s="41" t="s">
        <v>3700</v>
      </c>
      <c r="R2043" s="43">
        <v>-18500</v>
      </c>
      <c r="S2043" s="41">
        <v>0</v>
      </c>
      <c r="T2043" s="7" t="s">
        <v>3701</v>
      </c>
      <c r="U2043" s="46" t="s">
        <v>3711</v>
      </c>
      <c r="V2043" s="41">
        <v>11.48</v>
      </c>
      <c r="W2043" s="12">
        <v>45783</v>
      </c>
      <c r="X2043" s="12">
        <v>45757</v>
      </c>
      <c r="Y2043" s="47">
        <v>30847</v>
      </c>
      <c r="Z2043" s="42"/>
      <c r="AA2043" s="14">
        <v>45785</v>
      </c>
      <c r="AB2043" s="67" t="s">
        <v>85</v>
      </c>
      <c r="AC2043" s="47">
        <v>27</v>
      </c>
      <c r="AD2043" s="47" t="s">
        <v>133</v>
      </c>
      <c r="AE2043" s="13">
        <v>1038932000</v>
      </c>
      <c r="AF2043" s="47" t="s">
        <v>3703</v>
      </c>
      <c r="AG2043" t="str">
        <f t="shared" si="63"/>
        <v>ADA FOTO</v>
      </c>
    </row>
    <row r="2044" spans="1:33" ht="15.75" hidden="1" customHeight="1" thickBot="1">
      <c r="A2044" t="str">
        <f t="shared" si="62"/>
        <v>060261090446000</v>
      </c>
      <c r="B2044" s="41">
        <v>2038</v>
      </c>
      <c r="C2044" s="42" t="s">
        <v>3804</v>
      </c>
      <c r="D2044" s="7" t="s">
        <v>388</v>
      </c>
      <c r="E2044" s="41">
        <v>24</v>
      </c>
      <c r="F2044" s="43">
        <v>3600</v>
      </c>
      <c r="G2044" s="44">
        <v>24</v>
      </c>
      <c r="H2044" s="43">
        <v>3062</v>
      </c>
      <c r="I2044" s="43">
        <v>73488</v>
      </c>
      <c r="J2044" s="45">
        <v>73488</v>
      </c>
      <c r="K2044" s="43">
        <v>73500</v>
      </c>
      <c r="L2044" s="41">
        <v>99.98</v>
      </c>
      <c r="M2044" s="11" t="s">
        <v>3699</v>
      </c>
      <c r="N2044" s="41">
        <v>0</v>
      </c>
      <c r="O2044" s="42"/>
      <c r="P2044" s="43">
        <v>76920</v>
      </c>
      <c r="Q2044" s="41" t="s">
        <v>3700</v>
      </c>
      <c r="R2044" s="43">
        <v>-73500</v>
      </c>
      <c r="S2044" s="41">
        <v>0</v>
      </c>
      <c r="T2044" s="7" t="s">
        <v>3701</v>
      </c>
      <c r="U2044" s="46" t="s">
        <v>3702</v>
      </c>
      <c r="V2044" s="41">
        <v>102.13</v>
      </c>
      <c r="W2044" s="12">
        <v>45785</v>
      </c>
      <c r="X2044" s="12">
        <v>45771</v>
      </c>
      <c r="Y2044" s="47">
        <v>24033</v>
      </c>
      <c r="Z2044" s="42"/>
      <c r="AA2044" s="14">
        <v>45785</v>
      </c>
      <c r="AB2044" s="67" t="s">
        <v>85</v>
      </c>
      <c r="AC2044" s="47">
        <v>27</v>
      </c>
      <c r="AD2044" s="47" t="s">
        <v>133</v>
      </c>
      <c r="AE2044" s="13">
        <v>1090446000</v>
      </c>
      <c r="AF2044" s="47" t="s">
        <v>3703</v>
      </c>
      <c r="AG2044" t="str">
        <f t="shared" si="63"/>
        <v>ADA FOTO</v>
      </c>
    </row>
    <row r="2045" spans="1:33" ht="15.75" hidden="1" customHeight="1" thickBot="1">
      <c r="A2045" t="str">
        <f t="shared" si="62"/>
        <v>060261017616000</v>
      </c>
      <c r="B2045" s="41">
        <v>2039</v>
      </c>
      <c r="C2045" s="42" t="s">
        <v>3805</v>
      </c>
      <c r="D2045" s="7" t="s">
        <v>174</v>
      </c>
      <c r="E2045" s="41">
        <v>24</v>
      </c>
      <c r="F2045" s="43">
        <v>3600</v>
      </c>
      <c r="G2045" s="44">
        <v>24</v>
      </c>
      <c r="H2045" s="43">
        <v>2700</v>
      </c>
      <c r="I2045" s="43">
        <v>64800</v>
      </c>
      <c r="J2045" s="48">
        <v>64800</v>
      </c>
      <c r="K2045" s="49">
        <v>60400</v>
      </c>
      <c r="L2045" s="41">
        <v>107.28</v>
      </c>
      <c r="M2045" s="11" t="s">
        <v>3707</v>
      </c>
      <c r="N2045" s="41">
        <v>0</v>
      </c>
      <c r="O2045" s="42"/>
      <c r="P2045" s="43">
        <v>71304</v>
      </c>
      <c r="Q2045" s="41" t="s">
        <v>3700</v>
      </c>
      <c r="R2045" s="43">
        <v>-60400</v>
      </c>
      <c r="S2045" s="41">
        <v>0</v>
      </c>
      <c r="T2045" s="7" t="s">
        <v>3701</v>
      </c>
      <c r="U2045" s="46" t="s">
        <v>3702</v>
      </c>
      <c r="V2045" s="41">
        <v>228.78</v>
      </c>
      <c r="W2045" s="12">
        <v>45784</v>
      </c>
      <c r="X2045" s="12">
        <v>45757</v>
      </c>
      <c r="Y2045" s="47">
        <v>34146</v>
      </c>
      <c r="Z2045" s="42"/>
      <c r="AA2045" s="14">
        <v>45785</v>
      </c>
      <c r="AB2045" s="67" t="s">
        <v>85</v>
      </c>
      <c r="AC2045" s="47">
        <v>27</v>
      </c>
      <c r="AD2045" s="47" t="s">
        <v>133</v>
      </c>
      <c r="AE2045" s="13">
        <v>1017616000</v>
      </c>
      <c r="AF2045" s="47" t="s">
        <v>3703</v>
      </c>
      <c r="AG2045" t="str">
        <f t="shared" si="63"/>
        <v>ADA FOTO</v>
      </c>
    </row>
    <row r="2046" spans="1:33" ht="15.75" hidden="1" customHeight="1" thickBot="1">
      <c r="A2046" t="str">
        <f t="shared" si="62"/>
        <v>060261083898000</v>
      </c>
      <c r="B2046" s="41">
        <v>2040</v>
      </c>
      <c r="C2046" s="42" t="s">
        <v>3806</v>
      </c>
      <c r="D2046" s="7" t="s">
        <v>322</v>
      </c>
      <c r="E2046" s="41">
        <v>30</v>
      </c>
      <c r="F2046" s="43">
        <v>6800</v>
      </c>
      <c r="G2046" s="44">
        <v>30</v>
      </c>
      <c r="H2046" s="43">
        <v>6000</v>
      </c>
      <c r="I2046" s="43">
        <v>180000</v>
      </c>
      <c r="J2046" s="45">
        <v>180000</v>
      </c>
      <c r="K2046" s="43">
        <v>171100</v>
      </c>
      <c r="L2046" s="41">
        <v>105.2</v>
      </c>
      <c r="M2046" s="11" t="s">
        <v>3707</v>
      </c>
      <c r="N2046" s="41">
        <v>0</v>
      </c>
      <c r="O2046" s="42"/>
      <c r="P2046" s="43">
        <v>173520</v>
      </c>
      <c r="Q2046" s="41" t="s">
        <v>3700</v>
      </c>
      <c r="R2046" s="43">
        <v>-171100</v>
      </c>
      <c r="S2046" s="41">
        <v>0</v>
      </c>
      <c r="T2046" s="7" t="s">
        <v>3701</v>
      </c>
      <c r="U2046" s="46" t="s">
        <v>3711</v>
      </c>
      <c r="V2046" s="41">
        <v>1.0900000000000001</v>
      </c>
      <c r="W2046" s="12">
        <v>45784</v>
      </c>
      <c r="X2046" s="12">
        <v>45624</v>
      </c>
      <c r="Y2046" s="47">
        <v>21439</v>
      </c>
      <c r="Z2046" s="42"/>
      <c r="AA2046" s="14">
        <v>45785</v>
      </c>
      <c r="AB2046" s="67" t="s">
        <v>85</v>
      </c>
      <c r="AC2046" s="47">
        <v>27</v>
      </c>
      <c r="AD2046" s="47" t="s">
        <v>133</v>
      </c>
      <c r="AE2046" s="13">
        <v>1083898000</v>
      </c>
      <c r="AF2046" s="47" t="s">
        <v>3703</v>
      </c>
      <c r="AG2046" t="str">
        <f t="shared" si="63"/>
        <v>ADA FOTO</v>
      </c>
    </row>
    <row r="2047" spans="1:33" ht="15.75" hidden="1" customHeight="1" thickBot="1">
      <c r="A2047" t="str">
        <f t="shared" si="62"/>
        <v>060271114756000</v>
      </c>
      <c r="B2047" s="41">
        <v>2041</v>
      </c>
      <c r="C2047" s="42" t="s">
        <v>3698</v>
      </c>
      <c r="D2047" s="7" t="s">
        <v>418</v>
      </c>
      <c r="E2047" s="41">
        <v>8</v>
      </c>
      <c r="F2047" s="43">
        <v>35300</v>
      </c>
      <c r="G2047" s="44">
        <v>8</v>
      </c>
      <c r="H2047" s="43">
        <v>35250</v>
      </c>
      <c r="I2047" s="43">
        <v>282000</v>
      </c>
      <c r="J2047" s="48">
        <v>282000</v>
      </c>
      <c r="K2047" s="43">
        <v>282500</v>
      </c>
      <c r="L2047" s="41">
        <v>99.82</v>
      </c>
      <c r="M2047" s="11" t="s">
        <v>3699</v>
      </c>
      <c r="N2047" s="41">
        <v>0</v>
      </c>
      <c r="O2047" s="42"/>
      <c r="P2047" s="43">
        <v>277032</v>
      </c>
      <c r="Q2047" s="41" t="s">
        <v>3700</v>
      </c>
      <c r="R2047" s="43">
        <v>-282500</v>
      </c>
      <c r="S2047" s="41">
        <v>0</v>
      </c>
      <c r="T2047" s="7" t="s">
        <v>3701</v>
      </c>
      <c r="U2047" s="46" t="s">
        <v>3702</v>
      </c>
      <c r="V2047" s="41">
        <v>2.66</v>
      </c>
      <c r="W2047" s="12">
        <v>45784</v>
      </c>
      <c r="X2047" s="12">
        <v>45703</v>
      </c>
      <c r="Y2047" s="47">
        <v>34090</v>
      </c>
      <c r="Z2047" s="42"/>
      <c r="AA2047" s="14">
        <v>45785</v>
      </c>
      <c r="AB2047" s="67" t="s">
        <v>61</v>
      </c>
      <c r="AC2047" s="47">
        <v>11</v>
      </c>
      <c r="AD2047" s="47" t="s">
        <v>133</v>
      </c>
      <c r="AE2047" s="13">
        <v>1114756000</v>
      </c>
      <c r="AF2047" s="47" t="s">
        <v>3703</v>
      </c>
      <c r="AG2047" t="str">
        <f t="shared" si="63"/>
        <v>ADA FOTO</v>
      </c>
    </row>
    <row r="2048" spans="1:33" ht="15.75" hidden="1" customHeight="1" thickBot="1">
      <c r="A2048" t="str">
        <f t="shared" si="62"/>
        <v>060271120170000</v>
      </c>
      <c r="B2048" s="41">
        <v>2042</v>
      </c>
      <c r="C2048" s="42" t="s">
        <v>3704</v>
      </c>
      <c r="D2048" s="7" t="s">
        <v>430</v>
      </c>
      <c r="E2048" s="41">
        <v>12</v>
      </c>
      <c r="F2048" s="43">
        <v>16200</v>
      </c>
      <c r="G2048" s="44">
        <v>12</v>
      </c>
      <c r="H2048" s="43">
        <v>16000</v>
      </c>
      <c r="I2048" s="43">
        <v>192000</v>
      </c>
      <c r="J2048" s="48">
        <v>192000</v>
      </c>
      <c r="K2048" s="49">
        <v>192000</v>
      </c>
      <c r="L2048" s="41">
        <v>100</v>
      </c>
      <c r="M2048" s="11" t="s">
        <v>3705</v>
      </c>
      <c r="N2048" s="41">
        <v>0</v>
      </c>
      <c r="O2048" s="42"/>
      <c r="P2048" s="43">
        <v>186240</v>
      </c>
      <c r="Q2048" s="41" t="s">
        <v>3700</v>
      </c>
      <c r="R2048" s="43">
        <v>-192000</v>
      </c>
      <c r="S2048" s="41">
        <v>0</v>
      </c>
      <c r="T2048" s="7" t="s">
        <v>3701</v>
      </c>
      <c r="U2048" s="46" t="s">
        <v>3702</v>
      </c>
      <c r="V2048" s="41">
        <v>0.05</v>
      </c>
      <c r="W2048" s="12">
        <v>45640</v>
      </c>
      <c r="X2048" s="12" t="s">
        <v>3843</v>
      </c>
      <c r="Y2048" s="47">
        <v>34090</v>
      </c>
      <c r="Z2048" s="42"/>
      <c r="AA2048" s="14">
        <v>45785</v>
      </c>
      <c r="AB2048" s="67" t="s">
        <v>61</v>
      </c>
      <c r="AC2048" s="47">
        <v>11</v>
      </c>
      <c r="AD2048" s="47" t="s">
        <v>133</v>
      </c>
      <c r="AE2048" s="13">
        <v>1120170000</v>
      </c>
      <c r="AF2048" s="47" t="s">
        <v>3703</v>
      </c>
      <c r="AG2048" t="str">
        <f t="shared" si="63"/>
        <v>ADA FOTO</v>
      </c>
    </row>
    <row r="2049" spans="1:33" ht="15.75" hidden="1" customHeight="1" thickBot="1">
      <c r="A2049" t="str">
        <f t="shared" si="62"/>
        <v>060271121051000</v>
      </c>
      <c r="B2049" s="41">
        <v>2043</v>
      </c>
      <c r="C2049" s="42" t="s">
        <v>3706</v>
      </c>
      <c r="D2049" s="7" t="s">
        <v>436</v>
      </c>
      <c r="E2049" s="41">
        <v>12</v>
      </c>
      <c r="F2049" s="43">
        <v>8700</v>
      </c>
      <c r="G2049" s="44">
        <v>12</v>
      </c>
      <c r="H2049" s="43">
        <v>8400</v>
      </c>
      <c r="I2049" s="43">
        <v>100800</v>
      </c>
      <c r="J2049" s="45">
        <v>100800</v>
      </c>
      <c r="K2049" s="43">
        <v>91000</v>
      </c>
      <c r="L2049" s="41">
        <v>110.77</v>
      </c>
      <c r="M2049" s="11" t="s">
        <v>3707</v>
      </c>
      <c r="N2049" s="41">
        <v>0</v>
      </c>
      <c r="O2049" s="42"/>
      <c r="P2049" s="43">
        <v>97248</v>
      </c>
      <c r="Q2049" s="41" t="s">
        <v>3700</v>
      </c>
      <c r="R2049" s="43">
        <v>-91000</v>
      </c>
      <c r="S2049" s="41">
        <v>0</v>
      </c>
      <c r="T2049" s="7" t="s">
        <v>3701</v>
      </c>
      <c r="U2049" s="46" t="s">
        <v>3702</v>
      </c>
      <c r="V2049" s="41">
        <v>5.37</v>
      </c>
      <c r="W2049" s="12">
        <v>45783</v>
      </c>
      <c r="X2049" s="12">
        <v>45751</v>
      </c>
      <c r="Y2049" s="47">
        <v>33767</v>
      </c>
      <c r="Z2049" s="42"/>
      <c r="AA2049" s="14">
        <v>45785</v>
      </c>
      <c r="AB2049" s="67" t="s">
        <v>61</v>
      </c>
      <c r="AC2049" s="47">
        <v>11</v>
      </c>
      <c r="AD2049" s="47" t="s">
        <v>133</v>
      </c>
      <c r="AE2049" s="13">
        <v>1121051000</v>
      </c>
      <c r="AF2049" s="47" t="s">
        <v>3703</v>
      </c>
      <c r="AG2049" t="str">
        <f t="shared" si="63"/>
        <v>ADA FOTO</v>
      </c>
    </row>
    <row r="2050" spans="1:33" ht="15.75" hidden="1" customHeight="1" thickBot="1">
      <c r="A2050" t="str">
        <f t="shared" si="62"/>
        <v>060271071606000</v>
      </c>
      <c r="B2050" s="41">
        <v>2044</v>
      </c>
      <c r="C2050" s="42" t="s">
        <v>3708</v>
      </c>
      <c r="D2050" s="7" t="s">
        <v>268</v>
      </c>
      <c r="E2050" s="41">
        <v>9</v>
      </c>
      <c r="F2050" s="43">
        <v>17200</v>
      </c>
      <c r="G2050" s="44">
        <v>9</v>
      </c>
      <c r="H2050" s="43">
        <v>16750</v>
      </c>
      <c r="I2050" s="43">
        <v>150750</v>
      </c>
      <c r="J2050" s="45">
        <v>150750</v>
      </c>
      <c r="K2050" s="43">
        <v>151000</v>
      </c>
      <c r="L2050" s="41">
        <v>99.83</v>
      </c>
      <c r="M2050" s="11" t="s">
        <v>3699</v>
      </c>
      <c r="N2050" s="41">
        <v>0</v>
      </c>
      <c r="O2050" s="42"/>
      <c r="P2050" s="43">
        <v>148410</v>
      </c>
      <c r="Q2050" s="41" t="s">
        <v>3700</v>
      </c>
      <c r="R2050" s="43">
        <v>-151000</v>
      </c>
      <c r="S2050" s="41">
        <v>0</v>
      </c>
      <c r="T2050" s="7" t="s">
        <v>3701</v>
      </c>
      <c r="U2050" s="46" t="s">
        <v>3702</v>
      </c>
      <c r="V2050" s="41">
        <v>2.94</v>
      </c>
      <c r="W2050" s="12">
        <v>45784</v>
      </c>
      <c r="X2050" s="12">
        <v>45703</v>
      </c>
      <c r="Y2050" s="47">
        <v>34090</v>
      </c>
      <c r="Z2050" s="42"/>
      <c r="AA2050" s="14">
        <v>45785</v>
      </c>
      <c r="AB2050" s="67" t="s">
        <v>61</v>
      </c>
      <c r="AC2050" s="47">
        <v>11</v>
      </c>
      <c r="AD2050" s="47" t="s">
        <v>133</v>
      </c>
      <c r="AE2050" s="13">
        <v>1071606000</v>
      </c>
      <c r="AF2050" s="47" t="s">
        <v>3703</v>
      </c>
      <c r="AG2050" t="str">
        <f t="shared" si="63"/>
        <v>ADA FOTO</v>
      </c>
    </row>
    <row r="2051" spans="1:33" ht="15.75" hidden="1" customHeight="1" thickBot="1">
      <c r="A2051" t="str">
        <f t="shared" si="62"/>
        <v>060271064670000</v>
      </c>
      <c r="B2051" s="41">
        <v>2045</v>
      </c>
      <c r="C2051" s="42" t="s">
        <v>3709</v>
      </c>
      <c r="D2051" s="7" t="s">
        <v>244</v>
      </c>
      <c r="E2051" s="41">
        <v>16</v>
      </c>
      <c r="F2051" s="43">
        <v>17500</v>
      </c>
      <c r="G2051" s="44">
        <v>16</v>
      </c>
      <c r="H2051" s="43">
        <v>16750</v>
      </c>
      <c r="I2051" s="43">
        <v>268000</v>
      </c>
      <c r="J2051" s="45">
        <v>268000</v>
      </c>
      <c r="K2051" s="43">
        <v>266500</v>
      </c>
      <c r="L2051" s="41">
        <v>100.56</v>
      </c>
      <c r="M2051" s="11" t="s">
        <v>3707</v>
      </c>
      <c r="N2051" s="41">
        <v>0</v>
      </c>
      <c r="O2051" s="42"/>
      <c r="P2051" s="43">
        <v>265200</v>
      </c>
      <c r="Q2051" s="41" t="s">
        <v>3700</v>
      </c>
      <c r="R2051" s="43">
        <v>-266500</v>
      </c>
      <c r="S2051" s="41">
        <v>0</v>
      </c>
      <c r="T2051" s="7" t="s">
        <v>3701</v>
      </c>
      <c r="U2051" s="46" t="s">
        <v>3702</v>
      </c>
      <c r="V2051" s="41">
        <v>50.62</v>
      </c>
      <c r="W2051" s="12">
        <v>45784</v>
      </c>
      <c r="X2051" s="12">
        <v>45772</v>
      </c>
      <c r="Y2051" s="47">
        <v>34090</v>
      </c>
      <c r="Z2051" s="42"/>
      <c r="AA2051" s="14">
        <v>45785</v>
      </c>
      <c r="AB2051" s="67" t="s">
        <v>61</v>
      </c>
      <c r="AC2051" s="47">
        <v>11</v>
      </c>
      <c r="AD2051" s="47" t="s">
        <v>133</v>
      </c>
      <c r="AE2051" s="13">
        <v>1064670000</v>
      </c>
      <c r="AF2051" s="47" t="s">
        <v>3703</v>
      </c>
      <c r="AG2051" t="str">
        <f t="shared" si="63"/>
        <v>ADA FOTO</v>
      </c>
    </row>
    <row r="2052" spans="1:33" ht="15.75" hidden="1" customHeight="1" thickBot="1">
      <c r="A2052" t="str">
        <f t="shared" si="62"/>
        <v>060271032759000</v>
      </c>
      <c r="B2052" s="41">
        <v>2046</v>
      </c>
      <c r="C2052" s="42" t="s">
        <v>3710</v>
      </c>
      <c r="D2052" s="7" t="s">
        <v>3539</v>
      </c>
      <c r="E2052" s="41">
        <v>8</v>
      </c>
      <c r="F2052" s="43">
        <v>8500</v>
      </c>
      <c r="G2052" s="44">
        <v>8</v>
      </c>
      <c r="H2052" s="43">
        <v>8400</v>
      </c>
      <c r="I2052" s="43">
        <v>67200</v>
      </c>
      <c r="J2052" s="45">
        <v>67200</v>
      </c>
      <c r="K2052" s="43">
        <v>70000</v>
      </c>
      <c r="L2052" s="41">
        <v>96</v>
      </c>
      <c r="M2052" s="11" t="s">
        <v>3699</v>
      </c>
      <c r="N2052" s="41">
        <v>0</v>
      </c>
      <c r="O2052" s="42"/>
      <c r="P2052" s="43">
        <v>68848</v>
      </c>
      <c r="Q2052" s="41" t="s">
        <v>3700</v>
      </c>
      <c r="R2052" s="43">
        <v>-70000</v>
      </c>
      <c r="S2052" s="41">
        <v>0</v>
      </c>
      <c r="T2052" s="7" t="s">
        <v>3701</v>
      </c>
      <c r="U2052" s="46" t="s">
        <v>3711</v>
      </c>
      <c r="V2052" s="41">
        <v>0.16</v>
      </c>
      <c r="W2052" s="12">
        <v>45778</v>
      </c>
      <c r="X2052" s="12">
        <v>45775</v>
      </c>
      <c r="Y2052" s="47">
        <v>41896</v>
      </c>
      <c r="Z2052" s="42"/>
      <c r="AA2052" s="14">
        <v>45785</v>
      </c>
      <c r="AB2052" s="67" t="s">
        <v>61</v>
      </c>
      <c r="AC2052" s="47">
        <v>11</v>
      </c>
      <c r="AD2052" s="47" t="s">
        <v>133</v>
      </c>
      <c r="AE2052" s="13">
        <v>1032759000</v>
      </c>
      <c r="AF2052" s="47" t="s">
        <v>3703</v>
      </c>
      <c r="AG2052" t="str">
        <f t="shared" si="63"/>
        <v>ADA FOTO</v>
      </c>
    </row>
    <row r="2053" spans="1:33" ht="15.75" hidden="1" customHeight="1" thickBot="1">
      <c r="A2053" t="str">
        <f t="shared" si="62"/>
        <v>060271016172000</v>
      </c>
      <c r="B2053" s="41">
        <v>2047</v>
      </c>
      <c r="C2053" s="42" t="s">
        <v>3712</v>
      </c>
      <c r="D2053" s="7" t="s">
        <v>168</v>
      </c>
      <c r="E2053" s="41">
        <v>12</v>
      </c>
      <c r="F2053" s="43">
        <v>23400</v>
      </c>
      <c r="G2053" s="44">
        <v>12</v>
      </c>
      <c r="H2053" s="43">
        <v>21700</v>
      </c>
      <c r="I2053" s="43">
        <v>260400</v>
      </c>
      <c r="J2053" s="45">
        <v>260400</v>
      </c>
      <c r="K2053" s="43">
        <v>274900</v>
      </c>
      <c r="L2053" s="41">
        <v>94.73</v>
      </c>
      <c r="M2053" s="11" t="s">
        <v>3699</v>
      </c>
      <c r="N2053" s="41">
        <v>0</v>
      </c>
      <c r="O2053" s="42"/>
      <c r="P2053" s="43">
        <v>247368</v>
      </c>
      <c r="Q2053" s="41" t="s">
        <v>3700</v>
      </c>
      <c r="R2053" s="43">
        <v>-274900</v>
      </c>
      <c r="S2053" s="41">
        <v>0</v>
      </c>
      <c r="T2053" s="7" t="s">
        <v>3701</v>
      </c>
      <c r="U2053" s="46" t="s">
        <v>3702</v>
      </c>
      <c r="V2053" s="41">
        <v>0.15</v>
      </c>
      <c r="W2053" s="12">
        <v>45784</v>
      </c>
      <c r="X2053" s="12">
        <v>45771</v>
      </c>
      <c r="Y2053" s="47">
        <v>38824</v>
      </c>
      <c r="Z2053" s="42"/>
      <c r="AA2053" s="14">
        <v>45785</v>
      </c>
      <c r="AB2053" s="67" t="s">
        <v>61</v>
      </c>
      <c r="AC2053" s="47">
        <v>11</v>
      </c>
      <c r="AD2053" s="47" t="s">
        <v>133</v>
      </c>
      <c r="AE2053" s="13">
        <v>1016172000</v>
      </c>
      <c r="AF2053" s="47" t="s">
        <v>3703</v>
      </c>
      <c r="AG2053" t="str">
        <f t="shared" si="63"/>
        <v>ADA FOTO</v>
      </c>
    </row>
    <row r="2054" spans="1:33" ht="15.75" hidden="1" customHeight="1" thickBot="1">
      <c r="A2054" t="str">
        <f t="shared" si="62"/>
        <v>060271071008000</v>
      </c>
      <c r="B2054" s="41">
        <v>2048</v>
      </c>
      <c r="C2054" s="42" t="s">
        <v>3713</v>
      </c>
      <c r="D2054" s="7" t="s">
        <v>262</v>
      </c>
      <c r="E2054" s="41">
        <v>12</v>
      </c>
      <c r="F2054" s="43">
        <v>8600</v>
      </c>
      <c r="G2054" s="44">
        <v>12</v>
      </c>
      <c r="H2054" s="43">
        <v>8400</v>
      </c>
      <c r="I2054" s="43">
        <v>100800</v>
      </c>
      <c r="J2054" s="45">
        <v>100800</v>
      </c>
      <c r="K2054" s="43">
        <v>101000</v>
      </c>
      <c r="L2054" s="41">
        <v>99.8</v>
      </c>
      <c r="M2054" s="11" t="s">
        <v>3699</v>
      </c>
      <c r="N2054" s="41">
        <v>0</v>
      </c>
      <c r="O2054" s="42"/>
      <c r="P2054" s="43">
        <v>96876</v>
      </c>
      <c r="Q2054" s="41" t="s">
        <v>3700</v>
      </c>
      <c r="R2054" s="43">
        <v>-101000</v>
      </c>
      <c r="S2054" s="41">
        <v>0</v>
      </c>
      <c r="T2054" s="7" t="s">
        <v>3701</v>
      </c>
      <c r="U2054" s="46" t="s">
        <v>3702</v>
      </c>
      <c r="V2054" s="41">
        <v>13.76</v>
      </c>
      <c r="W2054" s="12">
        <v>45784</v>
      </c>
      <c r="X2054" s="12">
        <v>45726</v>
      </c>
      <c r="Y2054" s="47">
        <v>21046</v>
      </c>
      <c r="Z2054" s="42"/>
      <c r="AA2054" s="14">
        <v>45785</v>
      </c>
      <c r="AB2054" s="67" t="s">
        <v>61</v>
      </c>
      <c r="AC2054" s="47">
        <v>11</v>
      </c>
      <c r="AD2054" s="47" t="s">
        <v>133</v>
      </c>
      <c r="AE2054" s="13">
        <v>1071008000</v>
      </c>
      <c r="AF2054" s="47" t="s">
        <v>3703</v>
      </c>
      <c r="AG2054" t="str">
        <f t="shared" si="63"/>
        <v>ADA FOTO</v>
      </c>
    </row>
    <row r="2055" spans="1:33" ht="15.75" hidden="1" customHeight="1" thickBot="1">
      <c r="A2055" t="str">
        <f t="shared" ref="A2055:A2118" si="64">AB2055&amp;AE2055</f>
        <v>060271072194000</v>
      </c>
      <c r="B2055" s="41">
        <v>2049</v>
      </c>
      <c r="C2055" s="42" t="s">
        <v>3714</v>
      </c>
      <c r="D2055" s="7" t="s">
        <v>274</v>
      </c>
      <c r="E2055" s="41">
        <v>24</v>
      </c>
      <c r="F2055" s="43">
        <v>9300</v>
      </c>
      <c r="G2055" s="44">
        <v>0</v>
      </c>
      <c r="H2055" s="43">
        <v>0</v>
      </c>
      <c r="I2055" s="43">
        <v>223200</v>
      </c>
      <c r="J2055" s="45">
        <v>223200</v>
      </c>
      <c r="K2055" s="43">
        <v>194100</v>
      </c>
      <c r="L2055" s="41">
        <v>114.99</v>
      </c>
      <c r="M2055" s="11" t="s">
        <v>3707</v>
      </c>
      <c r="N2055" s="41">
        <v>0</v>
      </c>
      <c r="O2055" s="42"/>
      <c r="P2055" s="43">
        <v>153936</v>
      </c>
      <c r="Q2055" s="41" t="s">
        <v>3700</v>
      </c>
      <c r="R2055" s="43">
        <v>-194100</v>
      </c>
      <c r="S2055" s="41">
        <v>0</v>
      </c>
      <c r="T2055" s="7" t="s">
        <v>3701</v>
      </c>
      <c r="U2055" s="46" t="s">
        <v>3702</v>
      </c>
      <c r="V2055" s="41">
        <v>1.95</v>
      </c>
      <c r="W2055" s="12">
        <v>45783</v>
      </c>
      <c r="X2055" s="12">
        <v>45646</v>
      </c>
      <c r="Y2055" s="47">
        <v>33710</v>
      </c>
      <c r="Z2055" s="42"/>
      <c r="AA2055" s="14">
        <v>45785</v>
      </c>
      <c r="AB2055" s="67" t="s">
        <v>61</v>
      </c>
      <c r="AC2055" s="47">
        <v>11</v>
      </c>
      <c r="AD2055" s="47" t="s">
        <v>133</v>
      </c>
      <c r="AE2055" s="13">
        <v>1072194000</v>
      </c>
      <c r="AF2055" s="47" t="s">
        <v>3703</v>
      </c>
      <c r="AG2055" t="str">
        <f t="shared" ref="AG2055:AG2118" si="65">IF(LEFT(M2055,1)="*","ADA FOTO","TIDAK ADA")</f>
        <v>ADA FOTO</v>
      </c>
    </row>
    <row r="2056" spans="1:33" ht="15.75" hidden="1" customHeight="1" thickBot="1">
      <c r="A2056" t="str">
        <f t="shared" si="64"/>
        <v>060271064680000</v>
      </c>
      <c r="B2056" s="41">
        <v>2050</v>
      </c>
      <c r="C2056" s="42" t="s">
        <v>3715</v>
      </c>
      <c r="D2056" s="7" t="s">
        <v>3716</v>
      </c>
      <c r="E2056" s="41">
        <v>28</v>
      </c>
      <c r="F2056" s="43">
        <v>8400</v>
      </c>
      <c r="G2056" s="44">
        <v>28</v>
      </c>
      <c r="H2056" s="43">
        <v>8350</v>
      </c>
      <c r="I2056" s="43">
        <v>233800</v>
      </c>
      <c r="J2056" s="45">
        <v>233800</v>
      </c>
      <c r="K2056" s="43">
        <v>235200</v>
      </c>
      <c r="L2056" s="41">
        <v>99.4</v>
      </c>
      <c r="M2056" s="11" t="s">
        <v>3699</v>
      </c>
      <c r="N2056" s="41">
        <v>0</v>
      </c>
      <c r="O2056" s="42"/>
      <c r="P2056" s="43">
        <v>266168</v>
      </c>
      <c r="Q2056" s="41" t="s">
        <v>3700</v>
      </c>
      <c r="R2056" s="43">
        <v>-235200</v>
      </c>
      <c r="S2056" s="41">
        <v>0</v>
      </c>
      <c r="T2056" s="7" t="s">
        <v>3701</v>
      </c>
      <c r="U2056" s="46" t="s">
        <v>3702</v>
      </c>
      <c r="V2056" s="41">
        <v>50.2</v>
      </c>
      <c r="W2056" s="12">
        <v>45784</v>
      </c>
      <c r="X2056" s="12">
        <v>45714</v>
      </c>
      <c r="Y2056" s="47">
        <v>34090</v>
      </c>
      <c r="Z2056" s="42"/>
      <c r="AA2056" s="14">
        <v>45785</v>
      </c>
      <c r="AB2056" s="67" t="s">
        <v>61</v>
      </c>
      <c r="AC2056" s="47">
        <v>11</v>
      </c>
      <c r="AD2056" s="47" t="s">
        <v>133</v>
      </c>
      <c r="AE2056" s="13">
        <v>1064680000</v>
      </c>
      <c r="AF2056" s="47" t="s">
        <v>3703</v>
      </c>
      <c r="AG2056" t="str">
        <f t="shared" si="65"/>
        <v>ADA FOTO</v>
      </c>
    </row>
    <row r="2057" spans="1:33" ht="15.75" hidden="1" customHeight="1" thickBot="1">
      <c r="A2057" t="str">
        <f t="shared" si="64"/>
        <v>060271083138000</v>
      </c>
      <c r="B2057" s="41">
        <v>2051</v>
      </c>
      <c r="C2057" s="42" t="s">
        <v>3717</v>
      </c>
      <c r="D2057" s="7" t="s">
        <v>2544</v>
      </c>
      <c r="E2057" s="41">
        <v>12</v>
      </c>
      <c r="F2057" s="43">
        <v>33500</v>
      </c>
      <c r="G2057" s="44">
        <v>0</v>
      </c>
      <c r="H2057" s="43">
        <v>0</v>
      </c>
      <c r="I2057" s="43">
        <v>402000</v>
      </c>
      <c r="J2057" s="45">
        <v>402000</v>
      </c>
      <c r="K2057" s="43">
        <v>417700</v>
      </c>
      <c r="L2057" s="41">
        <v>96.24</v>
      </c>
      <c r="M2057" s="11" t="s">
        <v>3699</v>
      </c>
      <c r="N2057" s="41">
        <v>0</v>
      </c>
      <c r="O2057" s="42"/>
      <c r="P2057" s="43">
        <v>452964</v>
      </c>
      <c r="Q2057" s="41" t="s">
        <v>3700</v>
      </c>
      <c r="R2057" s="43">
        <v>-417700</v>
      </c>
      <c r="S2057" s="41">
        <v>0</v>
      </c>
      <c r="T2057" s="7" t="s">
        <v>3701</v>
      </c>
      <c r="U2057" s="46" t="s">
        <v>3702</v>
      </c>
      <c r="V2057" s="41">
        <v>0.27</v>
      </c>
      <c r="W2057" s="12">
        <v>45781</v>
      </c>
      <c r="X2057" s="12">
        <v>45675</v>
      </c>
      <c r="Y2057" s="47">
        <v>36098</v>
      </c>
      <c r="Z2057" s="42">
        <v>0</v>
      </c>
      <c r="AA2057" s="14">
        <v>45785</v>
      </c>
      <c r="AB2057" s="67" t="s">
        <v>61</v>
      </c>
      <c r="AC2057" s="47">
        <v>14</v>
      </c>
      <c r="AD2057" s="47" t="s">
        <v>133</v>
      </c>
      <c r="AE2057" s="13">
        <v>1083138000</v>
      </c>
      <c r="AF2057" s="47" t="s">
        <v>3703</v>
      </c>
      <c r="AG2057" t="str">
        <f t="shared" si="65"/>
        <v>ADA FOTO</v>
      </c>
    </row>
    <row r="2058" spans="1:33" ht="15.75" hidden="1" customHeight="1" thickBot="1">
      <c r="A2058" t="str">
        <f t="shared" si="64"/>
        <v>060271068899000</v>
      </c>
      <c r="B2058" s="41">
        <v>2052</v>
      </c>
      <c r="C2058" s="42" t="s">
        <v>3718</v>
      </c>
      <c r="D2058" s="7" t="s">
        <v>2519</v>
      </c>
      <c r="E2058" s="41">
        <v>60</v>
      </c>
      <c r="F2058" s="43">
        <v>4475</v>
      </c>
      <c r="G2058" s="44">
        <v>60</v>
      </c>
      <c r="H2058" s="43">
        <v>4350</v>
      </c>
      <c r="I2058" s="43">
        <v>261000</v>
      </c>
      <c r="J2058" s="48">
        <v>261000</v>
      </c>
      <c r="K2058" s="43">
        <v>270000</v>
      </c>
      <c r="L2058" s="41">
        <v>96.67</v>
      </c>
      <c r="M2058" s="11" t="s">
        <v>3699</v>
      </c>
      <c r="N2058" s="41">
        <v>0</v>
      </c>
      <c r="O2058" s="42"/>
      <c r="P2058" s="43">
        <v>261240</v>
      </c>
      <c r="Q2058" s="41" t="s">
        <v>3700</v>
      </c>
      <c r="R2058" s="43">
        <v>-270000</v>
      </c>
      <c r="S2058" s="41">
        <v>0</v>
      </c>
      <c r="T2058" s="7" t="s">
        <v>3701</v>
      </c>
      <c r="U2058" s="46" t="s">
        <v>3702</v>
      </c>
      <c r="V2058" s="41">
        <v>0.32</v>
      </c>
      <c r="W2058" s="12">
        <v>45782</v>
      </c>
      <c r="X2058" s="12">
        <v>45411</v>
      </c>
      <c r="Y2058" s="47">
        <v>21762</v>
      </c>
      <c r="Z2058" s="42">
        <v>0</v>
      </c>
      <c r="AA2058" s="14">
        <v>45785</v>
      </c>
      <c r="AB2058" s="67" t="s">
        <v>61</v>
      </c>
      <c r="AC2058" s="47">
        <v>14</v>
      </c>
      <c r="AD2058" s="47" t="s">
        <v>133</v>
      </c>
      <c r="AE2058" s="13">
        <v>1068899000</v>
      </c>
      <c r="AF2058" s="47" t="s">
        <v>3703</v>
      </c>
      <c r="AG2058" t="str">
        <f t="shared" si="65"/>
        <v>ADA FOTO</v>
      </c>
    </row>
    <row r="2059" spans="1:33" ht="15.75" hidden="1" customHeight="1" thickBot="1">
      <c r="A2059" t="str">
        <f t="shared" si="64"/>
        <v>060271077650000</v>
      </c>
      <c r="B2059" s="41">
        <v>2053</v>
      </c>
      <c r="C2059" s="42" t="s">
        <v>3719</v>
      </c>
      <c r="D2059" s="7" t="s">
        <v>2534</v>
      </c>
      <c r="E2059" s="41">
        <v>60</v>
      </c>
      <c r="F2059" s="43">
        <v>1000</v>
      </c>
      <c r="G2059" s="44">
        <v>60</v>
      </c>
      <c r="H2059" s="43">
        <v>830</v>
      </c>
      <c r="I2059" s="43">
        <v>49800</v>
      </c>
      <c r="J2059" s="45">
        <v>49800</v>
      </c>
      <c r="K2059" s="43">
        <v>49800</v>
      </c>
      <c r="L2059" s="41">
        <v>100</v>
      </c>
      <c r="M2059" s="11" t="s">
        <v>3705</v>
      </c>
      <c r="N2059" s="41">
        <v>0</v>
      </c>
      <c r="O2059" s="42"/>
      <c r="P2059" s="43">
        <v>48000</v>
      </c>
      <c r="Q2059" s="41" t="s">
        <v>3700</v>
      </c>
      <c r="R2059" s="43">
        <v>-49800</v>
      </c>
      <c r="S2059" s="41">
        <v>0</v>
      </c>
      <c r="T2059" s="7" t="s">
        <v>3701</v>
      </c>
      <c r="U2059" s="46" t="s">
        <v>3702</v>
      </c>
      <c r="V2059" s="50">
        <v>0.7</v>
      </c>
      <c r="W2059" s="12">
        <v>45778</v>
      </c>
      <c r="X2059" s="12">
        <v>45604</v>
      </c>
      <c r="Y2059" s="47">
        <v>33680</v>
      </c>
      <c r="Z2059" s="42">
        <v>0</v>
      </c>
      <c r="AA2059" s="14">
        <v>45785</v>
      </c>
      <c r="AB2059" s="67" t="s">
        <v>61</v>
      </c>
      <c r="AC2059" s="47">
        <v>14</v>
      </c>
      <c r="AD2059" s="47" t="s">
        <v>133</v>
      </c>
      <c r="AE2059" s="13">
        <v>1077650000</v>
      </c>
      <c r="AF2059" s="47" t="s">
        <v>3703</v>
      </c>
      <c r="AG2059" t="str">
        <f t="shared" si="65"/>
        <v>ADA FOTO</v>
      </c>
    </row>
    <row r="2060" spans="1:33" ht="15.75" hidden="1" customHeight="1" thickBot="1">
      <c r="A2060" t="str">
        <f t="shared" si="64"/>
        <v>060271089885000</v>
      </c>
      <c r="B2060" s="41">
        <v>2054</v>
      </c>
      <c r="C2060" s="42" t="s">
        <v>3720</v>
      </c>
      <c r="D2060" s="7" t="s">
        <v>2565</v>
      </c>
      <c r="E2060" s="41">
        <v>72</v>
      </c>
      <c r="F2060" s="43">
        <v>1000</v>
      </c>
      <c r="G2060" s="44">
        <v>72</v>
      </c>
      <c r="H2060" s="43">
        <v>798</v>
      </c>
      <c r="I2060" s="43">
        <v>57456</v>
      </c>
      <c r="J2060" s="45">
        <v>57456</v>
      </c>
      <c r="K2060" s="43">
        <v>54100</v>
      </c>
      <c r="L2060" s="41">
        <v>106.2</v>
      </c>
      <c r="M2060" s="11" t="s">
        <v>3707</v>
      </c>
      <c r="N2060" s="41">
        <v>0</v>
      </c>
      <c r="O2060" s="42"/>
      <c r="P2060" s="43">
        <v>55800</v>
      </c>
      <c r="Q2060" s="41" t="s">
        <v>3700</v>
      </c>
      <c r="R2060" s="43">
        <v>-54100</v>
      </c>
      <c r="S2060" s="41">
        <v>0</v>
      </c>
      <c r="T2060" s="7" t="s">
        <v>3701</v>
      </c>
      <c r="U2060" s="46" t="s">
        <v>3702</v>
      </c>
      <c r="V2060" s="41">
        <v>0.77</v>
      </c>
      <c r="W2060" s="12">
        <v>45777</v>
      </c>
      <c r="X2060" s="12">
        <v>45706</v>
      </c>
      <c r="Y2060" s="47">
        <v>33680</v>
      </c>
      <c r="Z2060" s="42">
        <v>0</v>
      </c>
      <c r="AA2060" s="14">
        <v>45785</v>
      </c>
      <c r="AB2060" s="67" t="s">
        <v>61</v>
      </c>
      <c r="AC2060" s="47">
        <v>14</v>
      </c>
      <c r="AD2060" s="47" t="s">
        <v>133</v>
      </c>
      <c r="AE2060" s="13">
        <v>1089885000</v>
      </c>
      <c r="AF2060" s="47" t="s">
        <v>3703</v>
      </c>
      <c r="AG2060" t="str">
        <f t="shared" si="65"/>
        <v>ADA FOTO</v>
      </c>
    </row>
    <row r="2061" spans="1:33" ht="15.75" hidden="1" customHeight="1" thickBot="1">
      <c r="A2061" t="str">
        <f t="shared" si="64"/>
        <v>060271028702000</v>
      </c>
      <c r="B2061" s="41">
        <v>2055</v>
      </c>
      <c r="C2061" s="42" t="s">
        <v>3721</v>
      </c>
      <c r="D2061" s="7" t="s">
        <v>3623</v>
      </c>
      <c r="E2061" s="41">
        <v>12</v>
      </c>
      <c r="F2061" s="43">
        <v>18500</v>
      </c>
      <c r="G2061" s="44">
        <v>12</v>
      </c>
      <c r="H2061" s="43">
        <v>15700</v>
      </c>
      <c r="I2061" s="43">
        <v>188400</v>
      </c>
      <c r="J2061" s="45">
        <v>188400</v>
      </c>
      <c r="K2061" s="43">
        <v>182500</v>
      </c>
      <c r="L2061" s="41">
        <v>103.23</v>
      </c>
      <c r="M2061" s="11" t="s">
        <v>3707</v>
      </c>
      <c r="N2061" s="41">
        <v>0</v>
      </c>
      <c r="O2061" s="42"/>
      <c r="P2061" s="43">
        <v>240000</v>
      </c>
      <c r="Q2061" s="41" t="s">
        <v>3700</v>
      </c>
      <c r="R2061" s="43">
        <v>-182500</v>
      </c>
      <c r="S2061" s="41">
        <v>0</v>
      </c>
      <c r="T2061" s="7" t="s">
        <v>3701</v>
      </c>
      <c r="U2061" s="46" t="s">
        <v>3702</v>
      </c>
      <c r="V2061" s="41">
        <v>0.05</v>
      </c>
      <c r="W2061" s="12">
        <v>45748</v>
      </c>
      <c r="X2061" s="12">
        <v>44747</v>
      </c>
      <c r="Y2061" s="47">
        <v>40164</v>
      </c>
      <c r="Z2061" s="42">
        <v>0</v>
      </c>
      <c r="AA2061" s="14">
        <v>45785</v>
      </c>
      <c r="AB2061" s="67" t="s">
        <v>61</v>
      </c>
      <c r="AC2061" s="47">
        <v>14</v>
      </c>
      <c r="AD2061" s="47" t="s">
        <v>133</v>
      </c>
      <c r="AE2061" s="13">
        <v>1028702000</v>
      </c>
      <c r="AF2061" s="47" t="s">
        <v>3703</v>
      </c>
      <c r="AG2061" t="str">
        <f t="shared" si="65"/>
        <v>ADA FOTO</v>
      </c>
    </row>
    <row r="2062" spans="1:33" ht="15.75" hidden="1" customHeight="1" thickBot="1">
      <c r="A2062" t="str">
        <f t="shared" si="64"/>
        <v>060271089867000</v>
      </c>
      <c r="B2062" s="41">
        <v>2056</v>
      </c>
      <c r="C2062" s="42" t="s">
        <v>3722</v>
      </c>
      <c r="D2062" s="7" t="s">
        <v>3571</v>
      </c>
      <c r="E2062" s="41">
        <v>30</v>
      </c>
      <c r="F2062" s="43">
        <v>5000</v>
      </c>
      <c r="G2062" s="44">
        <v>30</v>
      </c>
      <c r="H2062" s="43">
        <v>4200</v>
      </c>
      <c r="I2062" s="43">
        <v>126000</v>
      </c>
      <c r="J2062" s="45">
        <v>126000</v>
      </c>
      <c r="K2062" s="43">
        <v>135900</v>
      </c>
      <c r="L2062" s="41">
        <v>92.72</v>
      </c>
      <c r="M2062" s="11" t="s">
        <v>3699</v>
      </c>
      <c r="N2062" s="41">
        <v>0</v>
      </c>
      <c r="O2062" s="42"/>
      <c r="P2062" s="43">
        <v>135450</v>
      </c>
      <c r="Q2062" s="41" t="s">
        <v>3700</v>
      </c>
      <c r="R2062" s="43">
        <v>-135900</v>
      </c>
      <c r="S2062" s="41">
        <v>0</v>
      </c>
      <c r="T2062" s="7" t="s">
        <v>3701</v>
      </c>
      <c r="U2062" s="46" t="s">
        <v>3711</v>
      </c>
      <c r="V2062" s="41">
        <v>5.01</v>
      </c>
      <c r="W2062" s="12">
        <v>45784</v>
      </c>
      <c r="X2062" s="12">
        <v>45761</v>
      </c>
      <c r="Y2062" s="47">
        <v>22377</v>
      </c>
      <c r="Z2062" s="42">
        <v>0</v>
      </c>
      <c r="AA2062" s="14">
        <v>45785</v>
      </c>
      <c r="AB2062" s="67" t="s">
        <v>61</v>
      </c>
      <c r="AC2062" s="47">
        <v>14</v>
      </c>
      <c r="AD2062" s="47" t="s">
        <v>133</v>
      </c>
      <c r="AE2062" s="13">
        <v>1089867000</v>
      </c>
      <c r="AF2062" s="47" t="s">
        <v>3703</v>
      </c>
      <c r="AG2062" t="str">
        <f t="shared" si="65"/>
        <v>ADA FOTO</v>
      </c>
    </row>
    <row r="2063" spans="1:33" ht="15.75" hidden="1" customHeight="1" thickBot="1">
      <c r="A2063" t="str">
        <f t="shared" si="64"/>
        <v>060271105042000</v>
      </c>
      <c r="B2063" s="41">
        <v>2057</v>
      </c>
      <c r="C2063" s="42" t="s">
        <v>3723</v>
      </c>
      <c r="D2063" s="7" t="s">
        <v>2570</v>
      </c>
      <c r="E2063" s="41">
        <v>21</v>
      </c>
      <c r="F2063" s="43">
        <v>5100</v>
      </c>
      <c r="G2063" s="44">
        <v>21</v>
      </c>
      <c r="H2063" s="43">
        <v>4314</v>
      </c>
      <c r="I2063" s="43">
        <v>90594</v>
      </c>
      <c r="J2063" s="48">
        <v>90594</v>
      </c>
      <c r="K2063" s="49">
        <v>95425</v>
      </c>
      <c r="L2063" s="41">
        <v>94.94</v>
      </c>
      <c r="M2063" s="11" t="s">
        <v>3699</v>
      </c>
      <c r="N2063" s="41">
        <v>0</v>
      </c>
      <c r="O2063" s="42"/>
      <c r="P2063" s="43">
        <v>99372</v>
      </c>
      <c r="Q2063" s="41" t="s">
        <v>3700</v>
      </c>
      <c r="R2063" s="43">
        <v>-95425</v>
      </c>
      <c r="S2063" s="41">
        <v>0</v>
      </c>
      <c r="T2063" s="7" t="s">
        <v>3701</v>
      </c>
      <c r="U2063" s="46" t="s">
        <v>3702</v>
      </c>
      <c r="V2063" s="41">
        <v>4.2699999999999996</v>
      </c>
      <c r="W2063" s="12">
        <v>45784</v>
      </c>
      <c r="X2063" s="12">
        <v>45488</v>
      </c>
      <c r="Y2063" s="47">
        <v>22377</v>
      </c>
      <c r="Z2063" s="42">
        <v>0</v>
      </c>
      <c r="AA2063" s="14">
        <v>45785</v>
      </c>
      <c r="AB2063" s="67" t="s">
        <v>61</v>
      </c>
      <c r="AC2063" s="47">
        <v>14</v>
      </c>
      <c r="AD2063" s="47" t="s">
        <v>133</v>
      </c>
      <c r="AE2063" s="13">
        <v>1105042000</v>
      </c>
      <c r="AF2063" s="47" t="s">
        <v>3703</v>
      </c>
      <c r="AG2063" t="str">
        <f t="shared" si="65"/>
        <v>ADA FOTO</v>
      </c>
    </row>
    <row r="2064" spans="1:33" ht="15.75" hidden="1" customHeight="1" thickBot="1">
      <c r="A2064" t="str">
        <f t="shared" si="64"/>
        <v>060271140637000</v>
      </c>
      <c r="B2064" s="41">
        <v>2058</v>
      </c>
      <c r="C2064" s="42" t="s">
        <v>3724</v>
      </c>
      <c r="D2064" s="7" t="s">
        <v>2585</v>
      </c>
      <c r="E2064" s="41">
        <v>6</v>
      </c>
      <c r="F2064" s="43">
        <v>13700</v>
      </c>
      <c r="G2064" s="44">
        <v>0</v>
      </c>
      <c r="H2064" s="43">
        <v>0</v>
      </c>
      <c r="I2064" s="43">
        <v>82200</v>
      </c>
      <c r="J2064" s="48">
        <v>82200</v>
      </c>
      <c r="K2064" s="49">
        <v>105000</v>
      </c>
      <c r="L2064" s="41">
        <v>78.290000000000006</v>
      </c>
      <c r="M2064" s="11" t="s">
        <v>3699</v>
      </c>
      <c r="N2064" s="41">
        <v>0</v>
      </c>
      <c r="O2064" s="42"/>
      <c r="P2064" s="43">
        <v>102600</v>
      </c>
      <c r="Q2064" s="41" t="s">
        <v>3700</v>
      </c>
      <c r="R2064" s="43">
        <v>-105000</v>
      </c>
      <c r="S2064" s="41">
        <v>0</v>
      </c>
      <c r="T2064" s="7" t="s">
        <v>3701</v>
      </c>
      <c r="U2064" s="46" t="s">
        <v>3702</v>
      </c>
      <c r="V2064" s="41">
        <v>1.04</v>
      </c>
      <c r="W2064" s="12">
        <v>45782</v>
      </c>
      <c r="X2064" s="12">
        <v>45763</v>
      </c>
      <c r="Y2064" s="47">
        <v>33680</v>
      </c>
      <c r="Z2064" s="42">
        <v>0</v>
      </c>
      <c r="AA2064" s="14">
        <v>45785</v>
      </c>
      <c r="AB2064" s="67" t="s">
        <v>61</v>
      </c>
      <c r="AC2064" s="47">
        <v>14</v>
      </c>
      <c r="AD2064" s="47" t="s">
        <v>133</v>
      </c>
      <c r="AE2064" s="13">
        <v>1140637000</v>
      </c>
      <c r="AF2064" s="47" t="s">
        <v>3703</v>
      </c>
      <c r="AG2064" t="str">
        <f t="shared" si="65"/>
        <v>ADA FOTO</v>
      </c>
    </row>
    <row r="2065" spans="1:33" ht="15.75" hidden="1" customHeight="1" thickBot="1">
      <c r="A2065" t="str">
        <f t="shared" si="64"/>
        <v>060271078236000</v>
      </c>
      <c r="B2065" s="41">
        <v>2059</v>
      </c>
      <c r="C2065" s="42" t="s">
        <v>3725</v>
      </c>
      <c r="D2065" s="7" t="s">
        <v>2539</v>
      </c>
      <c r="E2065" s="41">
        <v>5</v>
      </c>
      <c r="F2065" s="43">
        <v>9600</v>
      </c>
      <c r="G2065" s="44">
        <v>5</v>
      </c>
      <c r="H2065" s="43">
        <v>9320</v>
      </c>
      <c r="I2065" s="43">
        <v>46600</v>
      </c>
      <c r="J2065" s="45">
        <v>46600</v>
      </c>
      <c r="K2065" s="43">
        <v>46250</v>
      </c>
      <c r="L2065" s="41">
        <v>100.76</v>
      </c>
      <c r="M2065" s="11" t="s">
        <v>3707</v>
      </c>
      <c r="N2065" s="41">
        <v>0</v>
      </c>
      <c r="O2065" s="42"/>
      <c r="P2065" s="43">
        <v>45505</v>
      </c>
      <c r="Q2065" s="41" t="s">
        <v>3700</v>
      </c>
      <c r="R2065" s="43">
        <v>-46250</v>
      </c>
      <c r="S2065" s="41">
        <v>0</v>
      </c>
      <c r="T2065" s="7" t="s">
        <v>3701</v>
      </c>
      <c r="U2065" s="46" t="s">
        <v>3702</v>
      </c>
      <c r="V2065" s="50">
        <v>8.08</v>
      </c>
      <c r="W2065" s="12">
        <v>45784</v>
      </c>
      <c r="X2065" s="12">
        <v>45772</v>
      </c>
      <c r="Y2065" s="47">
        <v>33680</v>
      </c>
      <c r="Z2065" s="42">
        <v>0</v>
      </c>
      <c r="AA2065" s="14">
        <v>45785</v>
      </c>
      <c r="AB2065" s="67" t="s">
        <v>61</v>
      </c>
      <c r="AC2065" s="47">
        <v>14</v>
      </c>
      <c r="AD2065" s="47" t="s">
        <v>133</v>
      </c>
      <c r="AE2065" s="13">
        <v>1078236000</v>
      </c>
      <c r="AF2065" s="47" t="s">
        <v>3703</v>
      </c>
      <c r="AG2065" t="str">
        <f t="shared" si="65"/>
        <v>ADA FOTO</v>
      </c>
    </row>
    <row r="2066" spans="1:33" ht="15.75" hidden="1" customHeight="1" thickBot="1">
      <c r="A2066" t="str">
        <f t="shared" si="64"/>
        <v>060271076058000</v>
      </c>
      <c r="B2066" s="41">
        <v>2060</v>
      </c>
      <c r="C2066" s="42" t="s">
        <v>3726</v>
      </c>
      <c r="D2066" s="7" t="s">
        <v>3561</v>
      </c>
      <c r="E2066" s="41">
        <v>72</v>
      </c>
      <c r="F2066" s="43">
        <v>1700</v>
      </c>
      <c r="G2066" s="44">
        <v>72</v>
      </c>
      <c r="H2066" s="43">
        <v>1476</v>
      </c>
      <c r="I2066" s="43">
        <v>106272</v>
      </c>
      <c r="J2066" s="45">
        <v>106272</v>
      </c>
      <c r="K2066" s="43">
        <v>109300</v>
      </c>
      <c r="L2066" s="41">
        <v>97.23</v>
      </c>
      <c r="M2066" s="11" t="s">
        <v>3699</v>
      </c>
      <c r="N2066" s="41">
        <v>0</v>
      </c>
      <c r="O2066" s="42"/>
      <c r="P2066" s="43">
        <v>111384</v>
      </c>
      <c r="Q2066" s="41" t="s">
        <v>3700</v>
      </c>
      <c r="R2066" s="43">
        <v>-109300</v>
      </c>
      <c r="S2066" s="41">
        <v>0</v>
      </c>
      <c r="T2066" s="7" t="s">
        <v>3701</v>
      </c>
      <c r="U2066" s="46" t="s">
        <v>3702</v>
      </c>
      <c r="V2066" s="50">
        <v>1515.18</v>
      </c>
      <c r="W2066" s="12">
        <v>45784</v>
      </c>
      <c r="X2066" s="12">
        <v>45715</v>
      </c>
      <c r="Y2066" s="47">
        <v>22031</v>
      </c>
      <c r="Z2066" s="42">
        <v>0</v>
      </c>
      <c r="AA2066" s="14">
        <v>45785</v>
      </c>
      <c r="AB2066" s="67" t="s">
        <v>61</v>
      </c>
      <c r="AC2066" s="47">
        <v>14</v>
      </c>
      <c r="AD2066" s="47" t="s">
        <v>133</v>
      </c>
      <c r="AE2066" s="13">
        <v>1076058000</v>
      </c>
      <c r="AF2066" s="47" t="s">
        <v>3703</v>
      </c>
      <c r="AG2066" t="str">
        <f t="shared" si="65"/>
        <v>ADA FOTO</v>
      </c>
    </row>
    <row r="2067" spans="1:33" ht="15.75" hidden="1" customHeight="1" thickBot="1">
      <c r="A2067" t="str">
        <f t="shared" si="64"/>
        <v>060271088243000</v>
      </c>
      <c r="B2067" s="41">
        <v>2061</v>
      </c>
      <c r="C2067" s="42" t="s">
        <v>3727</v>
      </c>
      <c r="D2067" s="7" t="s">
        <v>376</v>
      </c>
      <c r="E2067" s="41">
        <v>20</v>
      </c>
      <c r="F2067" s="43">
        <v>4500</v>
      </c>
      <c r="G2067" s="44">
        <v>20</v>
      </c>
      <c r="H2067" s="43">
        <v>4050</v>
      </c>
      <c r="I2067" s="43">
        <v>81000</v>
      </c>
      <c r="J2067" s="45">
        <v>81000</v>
      </c>
      <c r="K2067" s="43">
        <v>81900</v>
      </c>
      <c r="L2067" s="41">
        <v>98.9</v>
      </c>
      <c r="M2067" s="11" t="s">
        <v>3699</v>
      </c>
      <c r="N2067" s="41">
        <v>0</v>
      </c>
      <c r="O2067" s="42"/>
      <c r="P2067" s="43">
        <v>78580</v>
      </c>
      <c r="Q2067" s="41" t="s">
        <v>3700</v>
      </c>
      <c r="R2067" s="43">
        <v>-81900</v>
      </c>
      <c r="S2067" s="41">
        <v>0</v>
      </c>
      <c r="T2067" s="7" t="s">
        <v>3701</v>
      </c>
      <c r="U2067" s="46" t="s">
        <v>3702</v>
      </c>
      <c r="V2067" s="41">
        <v>5.88</v>
      </c>
      <c r="W2067" s="12">
        <v>45775</v>
      </c>
      <c r="X2067" s="12">
        <v>45751</v>
      </c>
      <c r="Y2067" s="47">
        <v>33764</v>
      </c>
      <c r="Z2067" s="42"/>
      <c r="AA2067" s="14">
        <v>45785</v>
      </c>
      <c r="AB2067" s="67" t="s">
        <v>61</v>
      </c>
      <c r="AC2067" s="47">
        <v>17</v>
      </c>
      <c r="AD2067" s="47" t="s">
        <v>133</v>
      </c>
      <c r="AE2067" s="13">
        <v>1088243000</v>
      </c>
      <c r="AF2067" s="47" t="s">
        <v>3703</v>
      </c>
      <c r="AG2067" t="str">
        <f t="shared" si="65"/>
        <v>ADA FOTO</v>
      </c>
    </row>
    <row r="2068" spans="1:33" ht="15.75" hidden="1" customHeight="1" thickBot="1">
      <c r="A2068" t="str">
        <f t="shared" si="64"/>
        <v>060271084369000</v>
      </c>
      <c r="B2068" s="41">
        <v>2062</v>
      </c>
      <c r="C2068" s="42" t="s">
        <v>3728</v>
      </c>
      <c r="D2068" s="7" t="s">
        <v>334</v>
      </c>
      <c r="E2068" s="41">
        <v>60</v>
      </c>
      <c r="F2068" s="43">
        <v>9000</v>
      </c>
      <c r="G2068" s="44">
        <v>0</v>
      </c>
      <c r="H2068" s="43">
        <v>0</v>
      </c>
      <c r="I2068" s="43">
        <v>540000</v>
      </c>
      <c r="J2068" s="48">
        <v>540000</v>
      </c>
      <c r="K2068" s="49">
        <v>594000</v>
      </c>
      <c r="L2068" s="41">
        <v>90.91</v>
      </c>
      <c r="M2068" s="11" t="s">
        <v>3699</v>
      </c>
      <c r="N2068" s="41">
        <v>0</v>
      </c>
      <c r="O2068" s="42"/>
      <c r="P2068" s="43">
        <v>508440</v>
      </c>
      <c r="Q2068" s="41" t="s">
        <v>3700</v>
      </c>
      <c r="R2068" s="43">
        <v>-594000</v>
      </c>
      <c r="S2068" s="41">
        <v>0</v>
      </c>
      <c r="T2068" s="7" t="s">
        <v>3701</v>
      </c>
      <c r="U2068" s="46" t="s">
        <v>3702</v>
      </c>
      <c r="V2068" s="41">
        <v>3.22</v>
      </c>
      <c r="W2068" s="12">
        <v>45784</v>
      </c>
      <c r="X2068" s="12">
        <v>45758</v>
      </c>
      <c r="Y2068" s="47">
        <v>37344</v>
      </c>
      <c r="Z2068" s="42"/>
      <c r="AA2068" s="14">
        <v>45785</v>
      </c>
      <c r="AB2068" s="67" t="s">
        <v>61</v>
      </c>
      <c r="AC2068" s="47">
        <v>17</v>
      </c>
      <c r="AD2068" s="47" t="s">
        <v>133</v>
      </c>
      <c r="AE2068" s="13">
        <v>1084369000</v>
      </c>
      <c r="AF2068" s="47" t="s">
        <v>3703</v>
      </c>
      <c r="AG2068" t="str">
        <f t="shared" si="65"/>
        <v>ADA FOTO</v>
      </c>
    </row>
    <row r="2069" spans="1:33" ht="15.75" hidden="1" customHeight="1" thickBot="1">
      <c r="A2069" t="str">
        <f t="shared" si="64"/>
        <v>060271088129000</v>
      </c>
      <c r="B2069" s="41">
        <v>2063</v>
      </c>
      <c r="C2069" s="42" t="s">
        <v>3729</v>
      </c>
      <c r="D2069" s="7" t="s">
        <v>340</v>
      </c>
      <c r="E2069" s="41">
        <v>40</v>
      </c>
      <c r="F2069" s="43">
        <v>3000</v>
      </c>
      <c r="G2069" s="44">
        <v>40</v>
      </c>
      <c r="H2069" s="43">
        <v>2867</v>
      </c>
      <c r="I2069" s="43">
        <v>114680</v>
      </c>
      <c r="J2069" s="48">
        <v>114680</v>
      </c>
      <c r="K2069" s="49">
        <v>115000</v>
      </c>
      <c r="L2069" s="41">
        <v>99.72</v>
      </c>
      <c r="M2069" s="11" t="s">
        <v>3699</v>
      </c>
      <c r="N2069" s="41">
        <v>0</v>
      </c>
      <c r="O2069" s="42"/>
      <c r="P2069" s="43">
        <v>115040</v>
      </c>
      <c r="Q2069" s="41" t="s">
        <v>3700</v>
      </c>
      <c r="R2069" s="43">
        <v>-115000</v>
      </c>
      <c r="S2069" s="41">
        <v>0</v>
      </c>
      <c r="T2069" s="7" t="s">
        <v>3701</v>
      </c>
      <c r="U2069" s="46" t="s">
        <v>3711</v>
      </c>
      <c r="V2069" s="41">
        <v>185.36</v>
      </c>
      <c r="W2069" s="12">
        <v>45784</v>
      </c>
      <c r="X2069" s="12">
        <v>45751</v>
      </c>
      <c r="Y2069" s="47">
        <v>33764</v>
      </c>
      <c r="Z2069" s="42"/>
      <c r="AA2069" s="14">
        <v>45785</v>
      </c>
      <c r="AB2069" s="67" t="s">
        <v>61</v>
      </c>
      <c r="AC2069" s="47">
        <v>17</v>
      </c>
      <c r="AD2069" s="47" t="s">
        <v>133</v>
      </c>
      <c r="AE2069" s="13">
        <v>1088129000</v>
      </c>
      <c r="AF2069" s="47" t="s">
        <v>3703</v>
      </c>
      <c r="AG2069" t="str">
        <f t="shared" si="65"/>
        <v>ADA FOTO</v>
      </c>
    </row>
    <row r="2070" spans="1:33" ht="15.75" hidden="1" customHeight="1" thickBot="1">
      <c r="A2070" t="str">
        <f t="shared" si="64"/>
        <v>060271088200000</v>
      </c>
      <c r="B2070" s="41">
        <v>2064</v>
      </c>
      <c r="C2070" s="42" t="s">
        <v>3730</v>
      </c>
      <c r="D2070" s="7" t="s">
        <v>370</v>
      </c>
      <c r="E2070" s="41">
        <v>40</v>
      </c>
      <c r="F2070" s="43">
        <v>2900</v>
      </c>
      <c r="G2070" s="44">
        <v>40</v>
      </c>
      <c r="H2070" s="43">
        <v>2775</v>
      </c>
      <c r="I2070" s="43">
        <v>111000</v>
      </c>
      <c r="J2070" s="48">
        <v>111000</v>
      </c>
      <c r="K2070" s="49">
        <v>109000</v>
      </c>
      <c r="L2070" s="41">
        <v>101.83</v>
      </c>
      <c r="M2070" s="11" t="s">
        <v>3707</v>
      </c>
      <c r="N2070" s="41">
        <v>0</v>
      </c>
      <c r="O2070" s="42"/>
      <c r="P2070" s="43">
        <v>109720</v>
      </c>
      <c r="Q2070" s="41" t="s">
        <v>3700</v>
      </c>
      <c r="R2070" s="43">
        <v>-109000</v>
      </c>
      <c r="S2070" s="41">
        <v>0</v>
      </c>
      <c r="T2070" s="7" t="s">
        <v>3701</v>
      </c>
      <c r="U2070" s="46" t="s">
        <v>3711</v>
      </c>
      <c r="V2070" s="50">
        <v>542.13</v>
      </c>
      <c r="W2070" s="12">
        <v>45784</v>
      </c>
      <c r="X2070" s="12">
        <v>45751</v>
      </c>
      <c r="Y2070" s="47">
        <v>33764</v>
      </c>
      <c r="Z2070" s="42"/>
      <c r="AA2070" s="14">
        <v>45785</v>
      </c>
      <c r="AB2070" s="67" t="s">
        <v>61</v>
      </c>
      <c r="AC2070" s="47">
        <v>17</v>
      </c>
      <c r="AD2070" s="47" t="s">
        <v>133</v>
      </c>
      <c r="AE2070" s="13">
        <v>1088200000</v>
      </c>
      <c r="AF2070" s="47" t="s">
        <v>3703</v>
      </c>
      <c r="AG2070" t="str">
        <f t="shared" si="65"/>
        <v>ADA FOTO</v>
      </c>
    </row>
    <row r="2071" spans="1:33" ht="15.75" hidden="1" customHeight="1" thickBot="1">
      <c r="A2071" t="str">
        <f t="shared" si="64"/>
        <v>060271088134000</v>
      </c>
      <c r="B2071" s="41">
        <v>2065</v>
      </c>
      <c r="C2071" s="42" t="s">
        <v>3731</v>
      </c>
      <c r="D2071" s="7" t="s">
        <v>346</v>
      </c>
      <c r="E2071" s="41">
        <v>40</v>
      </c>
      <c r="F2071" s="43">
        <v>2900</v>
      </c>
      <c r="G2071" s="44">
        <v>40</v>
      </c>
      <c r="H2071" s="43">
        <v>2775</v>
      </c>
      <c r="I2071" s="43">
        <v>111000</v>
      </c>
      <c r="J2071" s="48">
        <v>111000</v>
      </c>
      <c r="K2071" s="43">
        <v>109000</v>
      </c>
      <c r="L2071" s="41">
        <v>101.83</v>
      </c>
      <c r="M2071" s="11" t="s">
        <v>3707</v>
      </c>
      <c r="N2071" s="41">
        <v>0</v>
      </c>
      <c r="O2071" s="42"/>
      <c r="P2071" s="43">
        <v>109720</v>
      </c>
      <c r="Q2071" s="41" t="s">
        <v>3700</v>
      </c>
      <c r="R2071" s="43">
        <v>-109000</v>
      </c>
      <c r="S2071" s="41">
        <v>0</v>
      </c>
      <c r="T2071" s="7" t="s">
        <v>3701</v>
      </c>
      <c r="U2071" s="46" t="s">
        <v>3711</v>
      </c>
      <c r="V2071" s="41">
        <v>31.38</v>
      </c>
      <c r="W2071" s="12">
        <v>45784</v>
      </c>
      <c r="X2071" s="12">
        <v>45751</v>
      </c>
      <c r="Y2071" s="47">
        <v>33764</v>
      </c>
      <c r="Z2071" s="42"/>
      <c r="AA2071" s="14">
        <v>45785</v>
      </c>
      <c r="AB2071" s="67" t="s">
        <v>61</v>
      </c>
      <c r="AC2071" s="47">
        <v>17</v>
      </c>
      <c r="AD2071" s="47" t="s">
        <v>133</v>
      </c>
      <c r="AE2071" s="13">
        <v>1088134000</v>
      </c>
      <c r="AF2071" s="47" t="s">
        <v>3703</v>
      </c>
      <c r="AG2071" t="str">
        <f t="shared" si="65"/>
        <v>ADA FOTO</v>
      </c>
    </row>
    <row r="2072" spans="1:33" ht="15.75" hidden="1" customHeight="1" thickBot="1">
      <c r="A2072" t="str">
        <f t="shared" si="64"/>
        <v>060271088137000</v>
      </c>
      <c r="B2072" s="41">
        <v>2066</v>
      </c>
      <c r="C2072" s="42" t="s">
        <v>3732</v>
      </c>
      <c r="D2072" s="7" t="s">
        <v>3569</v>
      </c>
      <c r="E2072" s="41">
        <v>24</v>
      </c>
      <c r="F2072" s="43">
        <v>4500</v>
      </c>
      <c r="G2072" s="44">
        <v>24</v>
      </c>
      <c r="H2072" s="43">
        <v>4283</v>
      </c>
      <c r="I2072" s="43">
        <v>102792</v>
      </c>
      <c r="J2072" s="45">
        <v>102792</v>
      </c>
      <c r="K2072" s="43">
        <v>97400</v>
      </c>
      <c r="L2072" s="41">
        <v>105.54</v>
      </c>
      <c r="M2072" s="11" t="s">
        <v>3707</v>
      </c>
      <c r="N2072" s="41">
        <v>0</v>
      </c>
      <c r="O2072" s="42"/>
      <c r="P2072" s="43">
        <v>100968</v>
      </c>
      <c r="Q2072" s="41" t="s">
        <v>3700</v>
      </c>
      <c r="R2072" s="43">
        <v>-97400</v>
      </c>
      <c r="S2072" s="41">
        <v>0</v>
      </c>
      <c r="T2072" s="7" t="s">
        <v>3701</v>
      </c>
      <c r="U2072" s="46" t="s">
        <v>3702</v>
      </c>
      <c r="V2072" s="41">
        <v>34.229999999999997</v>
      </c>
      <c r="W2072" s="12">
        <v>45784</v>
      </c>
      <c r="X2072" s="12">
        <v>45769</v>
      </c>
      <c r="Y2072" s="47">
        <v>33764</v>
      </c>
      <c r="Z2072" s="42"/>
      <c r="AA2072" s="14">
        <v>45785</v>
      </c>
      <c r="AB2072" s="67" t="s">
        <v>61</v>
      </c>
      <c r="AC2072" s="47">
        <v>17</v>
      </c>
      <c r="AD2072" s="47" t="s">
        <v>133</v>
      </c>
      <c r="AE2072" s="13">
        <v>1088137000</v>
      </c>
      <c r="AF2072" s="47" t="s">
        <v>3703</v>
      </c>
      <c r="AG2072" t="str">
        <f t="shared" si="65"/>
        <v>ADA FOTO</v>
      </c>
    </row>
    <row r="2073" spans="1:33" ht="15.75" hidden="1" customHeight="1" thickBot="1">
      <c r="A2073" t="str">
        <f t="shared" si="64"/>
        <v>060271035633000</v>
      </c>
      <c r="B2073" s="41">
        <v>2067</v>
      </c>
      <c r="C2073" s="42" t="s">
        <v>3733</v>
      </c>
      <c r="D2073" s="7" t="s">
        <v>208</v>
      </c>
      <c r="E2073" s="41">
        <v>20</v>
      </c>
      <c r="F2073" s="43">
        <v>7300</v>
      </c>
      <c r="G2073" s="44">
        <v>20</v>
      </c>
      <c r="H2073" s="43">
        <v>7000</v>
      </c>
      <c r="I2073" s="43">
        <v>140000</v>
      </c>
      <c r="J2073" s="45">
        <v>140000</v>
      </c>
      <c r="K2073" s="43">
        <v>141500</v>
      </c>
      <c r="L2073" s="41">
        <v>98.94</v>
      </c>
      <c r="M2073" s="11" t="s">
        <v>3699</v>
      </c>
      <c r="N2073" s="41">
        <v>0</v>
      </c>
      <c r="O2073" s="42"/>
      <c r="P2073" s="43">
        <v>138800</v>
      </c>
      <c r="Q2073" s="41" t="s">
        <v>3700</v>
      </c>
      <c r="R2073" s="43">
        <v>-141500</v>
      </c>
      <c r="S2073" s="41">
        <v>0</v>
      </c>
      <c r="T2073" s="7" t="s">
        <v>3701</v>
      </c>
      <c r="U2073" s="46" t="s">
        <v>3711</v>
      </c>
      <c r="V2073" s="41">
        <v>4.84</v>
      </c>
      <c r="W2073" s="12">
        <v>45784</v>
      </c>
      <c r="X2073" s="12">
        <v>45728</v>
      </c>
      <c r="Y2073" s="47">
        <v>40768</v>
      </c>
      <c r="Z2073" s="42"/>
      <c r="AA2073" s="14">
        <v>45785</v>
      </c>
      <c r="AB2073" s="67" t="s">
        <v>61</v>
      </c>
      <c r="AC2073" s="47">
        <v>17</v>
      </c>
      <c r="AD2073" s="47" t="s">
        <v>133</v>
      </c>
      <c r="AE2073" s="13">
        <v>1035633000</v>
      </c>
      <c r="AF2073" s="47" t="s">
        <v>3703</v>
      </c>
      <c r="AG2073" t="str">
        <f t="shared" si="65"/>
        <v>ADA FOTO</v>
      </c>
    </row>
    <row r="2074" spans="1:33" ht="15.75" hidden="1" customHeight="1" thickBot="1">
      <c r="A2074" t="str">
        <f t="shared" si="64"/>
        <v>060271035634000</v>
      </c>
      <c r="B2074" s="41">
        <v>2068</v>
      </c>
      <c r="C2074" s="42" t="s">
        <v>3734</v>
      </c>
      <c r="D2074" s="7" t="s">
        <v>214</v>
      </c>
      <c r="E2074" s="41">
        <v>20</v>
      </c>
      <c r="F2074" s="43">
        <v>9900</v>
      </c>
      <c r="G2074" s="44">
        <v>0</v>
      </c>
      <c r="H2074" s="43">
        <v>0</v>
      </c>
      <c r="I2074" s="43">
        <v>198000</v>
      </c>
      <c r="J2074" s="45">
        <v>198000</v>
      </c>
      <c r="K2074" s="43">
        <v>0</v>
      </c>
      <c r="L2074" s="41" t="s">
        <v>3700</v>
      </c>
      <c r="M2074" s="11" t="s">
        <v>3809</v>
      </c>
      <c r="N2074" s="41">
        <v>0</v>
      </c>
      <c r="O2074" s="42"/>
      <c r="P2074" s="43">
        <v>193500</v>
      </c>
      <c r="Q2074" s="41" t="s">
        <v>3700</v>
      </c>
      <c r="R2074" s="43">
        <v>0</v>
      </c>
      <c r="S2074" s="41" t="s">
        <v>3810</v>
      </c>
      <c r="T2074" s="7" t="s">
        <v>3701</v>
      </c>
      <c r="U2074" s="46" t="s">
        <v>3702</v>
      </c>
      <c r="V2074" s="41">
        <v>2.4</v>
      </c>
      <c r="W2074" s="12">
        <v>45782</v>
      </c>
      <c r="X2074" s="12">
        <v>45652</v>
      </c>
      <c r="Y2074" s="47">
        <v>40768</v>
      </c>
      <c r="Z2074" s="42"/>
      <c r="AA2074" s="14">
        <v>45785</v>
      </c>
      <c r="AB2074" s="67" t="s">
        <v>61</v>
      </c>
      <c r="AC2074" s="47">
        <v>17</v>
      </c>
      <c r="AD2074" s="47" t="s">
        <v>133</v>
      </c>
      <c r="AE2074" s="13">
        <v>1035634000</v>
      </c>
      <c r="AF2074" s="47" t="s">
        <v>3703</v>
      </c>
      <c r="AG2074" t="str">
        <f t="shared" si="65"/>
        <v>TIDAK ADA</v>
      </c>
    </row>
    <row r="2075" spans="1:33" ht="15.75" hidden="1" customHeight="1" thickBot="1">
      <c r="A2075" t="str">
        <f t="shared" si="64"/>
        <v>060271088171000</v>
      </c>
      <c r="B2075" s="41">
        <v>2069</v>
      </c>
      <c r="C2075" s="42" t="s">
        <v>3735</v>
      </c>
      <c r="D2075" s="7" t="s">
        <v>358</v>
      </c>
      <c r="E2075" s="41">
        <v>40</v>
      </c>
      <c r="F2075" s="43">
        <v>3000</v>
      </c>
      <c r="G2075" s="44">
        <v>40</v>
      </c>
      <c r="H2075" s="43">
        <v>2800</v>
      </c>
      <c r="I2075" s="43">
        <v>112000</v>
      </c>
      <c r="J2075" s="48">
        <v>112000</v>
      </c>
      <c r="K2075" s="43">
        <v>119000</v>
      </c>
      <c r="L2075" s="41">
        <v>94.12</v>
      </c>
      <c r="M2075" s="11" t="s">
        <v>3699</v>
      </c>
      <c r="N2075" s="41">
        <v>0</v>
      </c>
      <c r="O2075" s="42"/>
      <c r="P2075" s="43">
        <v>111560</v>
      </c>
      <c r="Q2075" s="41" t="s">
        <v>3700</v>
      </c>
      <c r="R2075" s="43">
        <v>-119000</v>
      </c>
      <c r="S2075" s="41">
        <v>0</v>
      </c>
      <c r="T2075" s="7" t="s">
        <v>3701</v>
      </c>
      <c r="U2075" s="46" t="s">
        <v>3711</v>
      </c>
      <c r="V2075" s="41">
        <v>31.72</v>
      </c>
      <c r="W2075" s="12">
        <v>45782</v>
      </c>
      <c r="X2075" s="12">
        <v>45771</v>
      </c>
      <c r="Y2075" s="47">
        <v>33717</v>
      </c>
      <c r="Z2075" s="42"/>
      <c r="AA2075" s="14">
        <v>45785</v>
      </c>
      <c r="AB2075" s="67" t="s">
        <v>61</v>
      </c>
      <c r="AC2075" s="47">
        <v>17</v>
      </c>
      <c r="AD2075" s="47" t="s">
        <v>133</v>
      </c>
      <c r="AE2075" s="13">
        <v>1088171000</v>
      </c>
      <c r="AF2075" s="47" t="s">
        <v>3703</v>
      </c>
      <c r="AG2075" t="str">
        <f t="shared" si="65"/>
        <v>ADA FOTO</v>
      </c>
    </row>
    <row r="2076" spans="1:33" ht="15.75" hidden="1" customHeight="1" thickBot="1">
      <c r="A2076" t="str">
        <f t="shared" si="64"/>
        <v>060271088175000</v>
      </c>
      <c r="B2076" s="41">
        <v>2070</v>
      </c>
      <c r="C2076" s="42" t="s">
        <v>3736</v>
      </c>
      <c r="D2076" s="7" t="s">
        <v>364</v>
      </c>
      <c r="E2076" s="41">
        <v>40</v>
      </c>
      <c r="F2076" s="43">
        <v>2900</v>
      </c>
      <c r="G2076" s="44">
        <v>40</v>
      </c>
      <c r="H2076" s="43">
        <v>2675</v>
      </c>
      <c r="I2076" s="43">
        <v>107000</v>
      </c>
      <c r="J2076" s="45">
        <v>107000</v>
      </c>
      <c r="K2076" s="43">
        <v>107000</v>
      </c>
      <c r="L2076" s="41">
        <v>100</v>
      </c>
      <c r="M2076" s="11" t="s">
        <v>3705</v>
      </c>
      <c r="N2076" s="41">
        <v>0</v>
      </c>
      <c r="O2076" s="42"/>
      <c r="P2076" s="43">
        <v>106200</v>
      </c>
      <c r="Q2076" s="41" t="s">
        <v>3700</v>
      </c>
      <c r="R2076" s="43">
        <v>-107000</v>
      </c>
      <c r="S2076" s="41">
        <v>0</v>
      </c>
      <c r="T2076" s="7" t="s">
        <v>3701</v>
      </c>
      <c r="U2076" s="46" t="s">
        <v>3702</v>
      </c>
      <c r="V2076" s="41">
        <v>55.58</v>
      </c>
      <c r="W2076" s="12">
        <v>45783</v>
      </c>
      <c r="X2076" s="12">
        <v>45770</v>
      </c>
      <c r="Y2076" s="47">
        <v>33717</v>
      </c>
      <c r="Z2076" s="42"/>
      <c r="AA2076" s="14">
        <v>45785</v>
      </c>
      <c r="AB2076" s="67" t="s">
        <v>61</v>
      </c>
      <c r="AC2076" s="47">
        <v>17</v>
      </c>
      <c r="AD2076" s="47" t="s">
        <v>133</v>
      </c>
      <c r="AE2076" s="13">
        <v>1088175000</v>
      </c>
      <c r="AF2076" s="47" t="s">
        <v>3703</v>
      </c>
      <c r="AG2076" t="str">
        <f t="shared" si="65"/>
        <v>ADA FOTO</v>
      </c>
    </row>
    <row r="2077" spans="1:33" ht="15.75" hidden="1" customHeight="1" thickBot="1">
      <c r="A2077" t="str">
        <f t="shared" si="64"/>
        <v>060271137215000</v>
      </c>
      <c r="B2077" s="41">
        <v>2071</v>
      </c>
      <c r="C2077" s="42" t="s">
        <v>3737</v>
      </c>
      <c r="D2077" s="7" t="s">
        <v>3594</v>
      </c>
      <c r="E2077" s="41">
        <v>42</v>
      </c>
      <c r="F2077" s="43">
        <v>10000</v>
      </c>
      <c r="G2077" s="44">
        <v>0</v>
      </c>
      <c r="H2077" s="43">
        <v>0</v>
      </c>
      <c r="I2077" s="43">
        <v>420000</v>
      </c>
      <c r="J2077" s="45">
        <v>420000</v>
      </c>
      <c r="K2077" s="43">
        <v>371900</v>
      </c>
      <c r="L2077" s="41">
        <v>112.93</v>
      </c>
      <c r="M2077" s="11" t="s">
        <v>3707</v>
      </c>
      <c r="N2077" s="41">
        <v>0</v>
      </c>
      <c r="O2077" s="42"/>
      <c r="P2077" s="43">
        <v>378714</v>
      </c>
      <c r="Q2077" s="41" t="s">
        <v>3700</v>
      </c>
      <c r="R2077" s="43">
        <v>-371900</v>
      </c>
      <c r="S2077" s="41">
        <v>0</v>
      </c>
      <c r="T2077" s="7" t="s">
        <v>3701</v>
      </c>
      <c r="U2077" s="46" t="s">
        <v>3702</v>
      </c>
      <c r="V2077" s="41">
        <v>0.05</v>
      </c>
      <c r="W2077" s="12">
        <v>45625</v>
      </c>
      <c r="X2077" s="12">
        <v>45471</v>
      </c>
      <c r="Y2077" s="47">
        <v>28031</v>
      </c>
      <c r="Z2077" s="42">
        <v>0</v>
      </c>
      <c r="AA2077" s="14">
        <v>45785</v>
      </c>
      <c r="AB2077" s="67" t="s">
        <v>61</v>
      </c>
      <c r="AC2077" s="47">
        <v>19</v>
      </c>
      <c r="AD2077" s="47" t="s">
        <v>133</v>
      </c>
      <c r="AE2077" s="13">
        <v>1137215000</v>
      </c>
      <c r="AF2077" s="47" t="s">
        <v>3703</v>
      </c>
      <c r="AG2077" t="str">
        <f t="shared" si="65"/>
        <v>ADA FOTO</v>
      </c>
    </row>
    <row r="2078" spans="1:33" ht="15.75" hidden="1" customHeight="1" thickBot="1">
      <c r="A2078" t="str">
        <f t="shared" si="64"/>
        <v>060271089525000</v>
      </c>
      <c r="B2078" s="41">
        <v>2072</v>
      </c>
      <c r="C2078" s="42" t="s">
        <v>3738</v>
      </c>
      <c r="D2078" s="7" t="s">
        <v>2549</v>
      </c>
      <c r="E2078" s="41">
        <v>144</v>
      </c>
      <c r="F2078" s="43">
        <v>4200</v>
      </c>
      <c r="G2078" s="44">
        <v>0</v>
      </c>
      <c r="H2078" s="43">
        <v>0</v>
      </c>
      <c r="I2078" s="43">
        <v>604800</v>
      </c>
      <c r="J2078" s="45">
        <v>604800</v>
      </c>
      <c r="K2078" s="43">
        <v>691200</v>
      </c>
      <c r="L2078" s="41">
        <v>87.5</v>
      </c>
      <c r="M2078" s="11" t="s">
        <v>3699</v>
      </c>
      <c r="N2078" s="41">
        <v>0</v>
      </c>
      <c r="O2078" s="42"/>
      <c r="P2078" s="43">
        <v>554112</v>
      </c>
      <c r="Q2078" s="41" t="s">
        <v>3700</v>
      </c>
      <c r="R2078" s="43">
        <v>-691200</v>
      </c>
      <c r="S2078" s="41">
        <v>0</v>
      </c>
      <c r="T2078" s="7" t="s">
        <v>3701</v>
      </c>
      <c r="U2078" s="46" t="s">
        <v>3711</v>
      </c>
      <c r="V2078" s="41">
        <v>18.920000000000002</v>
      </c>
      <c r="W2078" s="12">
        <v>45771</v>
      </c>
      <c r="X2078" s="12">
        <v>45537</v>
      </c>
      <c r="Y2078" s="47">
        <v>28031</v>
      </c>
      <c r="Z2078" s="42">
        <v>0</v>
      </c>
      <c r="AA2078" s="14">
        <v>45785</v>
      </c>
      <c r="AB2078" s="67" t="s">
        <v>61</v>
      </c>
      <c r="AC2078" s="47">
        <v>19</v>
      </c>
      <c r="AD2078" s="47" t="s">
        <v>133</v>
      </c>
      <c r="AE2078" s="13">
        <v>1089525000</v>
      </c>
      <c r="AF2078" s="47" t="s">
        <v>3703</v>
      </c>
      <c r="AG2078" t="str">
        <f t="shared" si="65"/>
        <v>ADA FOTO</v>
      </c>
    </row>
    <row r="2079" spans="1:33" ht="15.75" hidden="1" customHeight="1" thickBot="1">
      <c r="A2079" t="str">
        <f t="shared" si="64"/>
        <v>060271118289000</v>
      </c>
      <c r="B2079" s="41">
        <v>2073</v>
      </c>
      <c r="C2079" s="42" t="s">
        <v>3739</v>
      </c>
      <c r="D2079" s="7" t="s">
        <v>2575</v>
      </c>
      <c r="E2079" s="41">
        <v>12</v>
      </c>
      <c r="F2079" s="43">
        <v>27600</v>
      </c>
      <c r="G2079" s="44">
        <v>0</v>
      </c>
      <c r="H2079" s="43">
        <v>0</v>
      </c>
      <c r="I2079" s="43">
        <v>331200</v>
      </c>
      <c r="J2079" s="48">
        <v>331200</v>
      </c>
      <c r="K2079" s="49">
        <v>291800</v>
      </c>
      <c r="L2079" s="41">
        <v>113.5</v>
      </c>
      <c r="M2079" s="11" t="s">
        <v>3707</v>
      </c>
      <c r="N2079" s="41">
        <v>0</v>
      </c>
      <c r="O2079" s="42"/>
      <c r="P2079" s="43">
        <v>364080</v>
      </c>
      <c r="Q2079" s="41" t="s">
        <v>3700</v>
      </c>
      <c r="R2079" s="43">
        <v>-291800</v>
      </c>
      <c r="S2079" s="41">
        <v>0</v>
      </c>
      <c r="T2079" s="7" t="s">
        <v>3701</v>
      </c>
      <c r="U2079" s="46" t="s">
        <v>3702</v>
      </c>
      <c r="V2079" s="41">
        <v>0.51</v>
      </c>
      <c r="W2079" s="12">
        <v>45783</v>
      </c>
      <c r="X2079" s="12">
        <v>45775</v>
      </c>
      <c r="Y2079" s="47">
        <v>33779</v>
      </c>
      <c r="Z2079" s="42">
        <v>0</v>
      </c>
      <c r="AA2079" s="14">
        <v>45785</v>
      </c>
      <c r="AB2079" s="67" t="s">
        <v>61</v>
      </c>
      <c r="AC2079" s="47">
        <v>19</v>
      </c>
      <c r="AD2079" s="47" t="s">
        <v>133</v>
      </c>
      <c r="AE2079" s="13">
        <v>1118289000</v>
      </c>
      <c r="AF2079" s="47" t="s">
        <v>3703</v>
      </c>
      <c r="AG2079" t="str">
        <f t="shared" si="65"/>
        <v>ADA FOTO</v>
      </c>
    </row>
    <row r="2080" spans="1:33" ht="15.75" hidden="1" customHeight="1" thickBot="1">
      <c r="A2080" t="str">
        <f t="shared" si="64"/>
        <v>060271053801000</v>
      </c>
      <c r="B2080" s="41">
        <v>2074</v>
      </c>
      <c r="C2080" s="42" t="s">
        <v>3740</v>
      </c>
      <c r="D2080" s="7" t="s">
        <v>2504</v>
      </c>
      <c r="E2080" s="41">
        <v>12</v>
      </c>
      <c r="F2080" s="43">
        <v>53800</v>
      </c>
      <c r="G2080" s="44">
        <v>0</v>
      </c>
      <c r="H2080" s="43">
        <v>0</v>
      </c>
      <c r="I2080" s="43">
        <v>645600</v>
      </c>
      <c r="J2080" s="48">
        <v>645600</v>
      </c>
      <c r="K2080" s="43">
        <v>600000</v>
      </c>
      <c r="L2080" s="41">
        <v>107.6</v>
      </c>
      <c r="M2080" s="11" t="s">
        <v>3707</v>
      </c>
      <c r="N2080" s="41">
        <v>0</v>
      </c>
      <c r="O2080" s="42"/>
      <c r="P2080" s="43">
        <v>555240</v>
      </c>
      <c r="Q2080" s="41" t="s">
        <v>3700</v>
      </c>
      <c r="R2080" s="43">
        <v>-600000</v>
      </c>
      <c r="S2080" s="41">
        <v>0</v>
      </c>
      <c r="T2080" s="7" t="s">
        <v>3701</v>
      </c>
      <c r="U2080" s="46" t="s">
        <v>3702</v>
      </c>
      <c r="V2080" s="41">
        <v>0.05</v>
      </c>
      <c r="W2080" s="12">
        <v>45717</v>
      </c>
      <c r="X2080" s="12">
        <v>45369</v>
      </c>
      <c r="Y2080" s="47">
        <v>21755</v>
      </c>
      <c r="Z2080" s="42">
        <v>0</v>
      </c>
      <c r="AA2080" s="14">
        <v>45785</v>
      </c>
      <c r="AB2080" s="67" t="s">
        <v>61</v>
      </c>
      <c r="AC2080" s="47">
        <v>19</v>
      </c>
      <c r="AD2080" s="47" t="s">
        <v>133</v>
      </c>
      <c r="AE2080" s="13">
        <v>1053801000</v>
      </c>
      <c r="AF2080" s="47" t="s">
        <v>3703</v>
      </c>
      <c r="AG2080" t="str">
        <f t="shared" si="65"/>
        <v>ADA FOTO</v>
      </c>
    </row>
    <row r="2081" spans="1:33" ht="15.75" hidden="1" customHeight="1" thickBot="1">
      <c r="A2081" t="str">
        <f t="shared" si="64"/>
        <v>060271066078000</v>
      </c>
      <c r="B2081" s="41">
        <v>2075</v>
      </c>
      <c r="C2081" s="42" t="s">
        <v>3741</v>
      </c>
      <c r="D2081" s="7" t="s">
        <v>2514</v>
      </c>
      <c r="E2081" s="41">
        <v>42</v>
      </c>
      <c r="F2081" s="43">
        <v>9200</v>
      </c>
      <c r="G2081" s="44">
        <v>0</v>
      </c>
      <c r="H2081" s="43">
        <v>0</v>
      </c>
      <c r="I2081" s="43">
        <v>386400</v>
      </c>
      <c r="J2081" s="45">
        <v>386400</v>
      </c>
      <c r="K2081" s="43">
        <v>373800</v>
      </c>
      <c r="L2081" s="41">
        <v>103.37</v>
      </c>
      <c r="M2081" s="11" t="s">
        <v>3707</v>
      </c>
      <c r="N2081" s="41">
        <v>0</v>
      </c>
      <c r="O2081" s="42"/>
      <c r="P2081" s="43">
        <v>369852</v>
      </c>
      <c r="Q2081" s="41" t="s">
        <v>3700</v>
      </c>
      <c r="R2081" s="43">
        <v>-373800</v>
      </c>
      <c r="S2081" s="41">
        <v>0</v>
      </c>
      <c r="T2081" s="7" t="s">
        <v>3701</v>
      </c>
      <c r="U2081" s="46" t="s">
        <v>3702</v>
      </c>
      <c r="V2081" s="41">
        <v>1.05</v>
      </c>
      <c r="W2081" s="12">
        <v>45784</v>
      </c>
      <c r="X2081" s="12">
        <v>45474</v>
      </c>
      <c r="Y2081" s="47">
        <v>21755</v>
      </c>
      <c r="Z2081" s="42">
        <v>0</v>
      </c>
      <c r="AA2081" s="14">
        <v>45785</v>
      </c>
      <c r="AB2081" s="67" t="s">
        <v>61</v>
      </c>
      <c r="AC2081" s="47">
        <v>19</v>
      </c>
      <c r="AD2081" s="47" t="s">
        <v>133</v>
      </c>
      <c r="AE2081" s="13">
        <v>1066078000</v>
      </c>
      <c r="AF2081" s="47" t="s">
        <v>3703</v>
      </c>
      <c r="AG2081" t="str">
        <f t="shared" si="65"/>
        <v>ADA FOTO</v>
      </c>
    </row>
    <row r="2082" spans="1:33" ht="15.75" hidden="1" customHeight="1" thickBot="1">
      <c r="A2082" t="str">
        <f t="shared" si="64"/>
        <v>060271089541000</v>
      </c>
      <c r="B2082" s="41">
        <v>2076</v>
      </c>
      <c r="C2082" s="42" t="s">
        <v>3742</v>
      </c>
      <c r="D2082" s="7" t="s">
        <v>2554</v>
      </c>
      <c r="E2082" s="41">
        <v>144</v>
      </c>
      <c r="F2082" s="43">
        <v>4800</v>
      </c>
      <c r="G2082" s="44">
        <v>0</v>
      </c>
      <c r="H2082" s="43">
        <v>0</v>
      </c>
      <c r="I2082" s="43">
        <v>691200</v>
      </c>
      <c r="J2082" s="45">
        <v>691200</v>
      </c>
      <c r="K2082" s="43">
        <v>633600</v>
      </c>
      <c r="L2082" s="41">
        <v>109.09</v>
      </c>
      <c r="M2082" s="11" t="s">
        <v>3707</v>
      </c>
      <c r="N2082" s="41">
        <v>0</v>
      </c>
      <c r="O2082" s="42"/>
      <c r="P2082" s="43">
        <v>610272</v>
      </c>
      <c r="Q2082" s="41" t="s">
        <v>3700</v>
      </c>
      <c r="R2082" s="43">
        <v>-633600</v>
      </c>
      <c r="S2082" s="41">
        <v>0</v>
      </c>
      <c r="T2082" s="7" t="s">
        <v>3701</v>
      </c>
      <c r="U2082" s="46" t="s">
        <v>3711</v>
      </c>
      <c r="V2082" s="41">
        <v>444.88</v>
      </c>
      <c r="W2082" s="12">
        <v>45784</v>
      </c>
      <c r="X2082" s="12">
        <v>45707</v>
      </c>
      <c r="Y2082" s="47">
        <v>28331</v>
      </c>
      <c r="Z2082" s="42">
        <v>0</v>
      </c>
      <c r="AA2082" s="14">
        <v>45785</v>
      </c>
      <c r="AB2082" s="67" t="s">
        <v>61</v>
      </c>
      <c r="AC2082" s="47">
        <v>19</v>
      </c>
      <c r="AD2082" s="47" t="s">
        <v>133</v>
      </c>
      <c r="AE2082" s="13">
        <v>1089541000</v>
      </c>
      <c r="AF2082" s="47" t="s">
        <v>3703</v>
      </c>
      <c r="AG2082" t="str">
        <f t="shared" si="65"/>
        <v>ADA FOTO</v>
      </c>
    </row>
    <row r="2083" spans="1:33" ht="15.75" hidden="1" customHeight="1" thickBot="1">
      <c r="A2083" t="str">
        <f t="shared" si="64"/>
        <v>060271065842000</v>
      </c>
      <c r="B2083" s="41">
        <v>2077</v>
      </c>
      <c r="C2083" s="42" t="s">
        <v>3743</v>
      </c>
      <c r="D2083" s="7" t="s">
        <v>2509</v>
      </c>
      <c r="E2083" s="41">
        <v>48</v>
      </c>
      <c r="F2083" s="43">
        <v>12700</v>
      </c>
      <c r="G2083" s="44">
        <v>0</v>
      </c>
      <c r="H2083" s="43">
        <v>0</v>
      </c>
      <c r="I2083" s="43">
        <v>609600</v>
      </c>
      <c r="J2083" s="45">
        <v>609600</v>
      </c>
      <c r="K2083" s="43">
        <v>611400</v>
      </c>
      <c r="L2083" s="41">
        <v>99.71</v>
      </c>
      <c r="M2083" s="11" t="s">
        <v>3699</v>
      </c>
      <c r="N2083" s="41">
        <v>0</v>
      </c>
      <c r="O2083" s="42"/>
      <c r="P2083" s="43">
        <v>602352</v>
      </c>
      <c r="Q2083" s="41" t="s">
        <v>3700</v>
      </c>
      <c r="R2083" s="43">
        <v>-611400</v>
      </c>
      <c r="S2083" s="41">
        <v>0</v>
      </c>
      <c r="T2083" s="7" t="s">
        <v>3701</v>
      </c>
      <c r="U2083" s="46" t="s">
        <v>3711</v>
      </c>
      <c r="V2083" s="41">
        <v>10.06</v>
      </c>
      <c r="W2083" s="12">
        <v>45784</v>
      </c>
      <c r="X2083" s="12">
        <v>45771</v>
      </c>
      <c r="Y2083" s="47">
        <v>28331</v>
      </c>
      <c r="Z2083" s="42">
        <v>0</v>
      </c>
      <c r="AA2083" s="14">
        <v>45785</v>
      </c>
      <c r="AB2083" s="67" t="s">
        <v>61</v>
      </c>
      <c r="AC2083" s="47">
        <v>19</v>
      </c>
      <c r="AD2083" s="47" t="s">
        <v>133</v>
      </c>
      <c r="AE2083" s="13">
        <v>1065842000</v>
      </c>
      <c r="AF2083" s="47" t="s">
        <v>3703</v>
      </c>
      <c r="AG2083" t="str">
        <f t="shared" si="65"/>
        <v>ADA FOTO</v>
      </c>
    </row>
    <row r="2084" spans="1:33" ht="15.75" hidden="1" customHeight="1" thickBot="1">
      <c r="A2084" t="str">
        <f t="shared" si="64"/>
        <v>060271038533000</v>
      </c>
      <c r="B2084" s="41">
        <v>2078</v>
      </c>
      <c r="C2084" s="42" t="s">
        <v>3744</v>
      </c>
      <c r="D2084" s="7" t="s">
        <v>2499</v>
      </c>
      <c r="E2084" s="41">
        <v>12</v>
      </c>
      <c r="F2084" s="43">
        <v>25200</v>
      </c>
      <c r="G2084" s="44">
        <v>0</v>
      </c>
      <c r="H2084" s="43">
        <v>0</v>
      </c>
      <c r="I2084" s="43">
        <v>302400</v>
      </c>
      <c r="J2084" s="45">
        <v>302400</v>
      </c>
      <c r="K2084" s="43">
        <v>294000</v>
      </c>
      <c r="L2084" s="41">
        <v>102.86</v>
      </c>
      <c r="M2084" s="11" t="s">
        <v>3707</v>
      </c>
      <c r="N2084" s="41">
        <v>0</v>
      </c>
      <c r="O2084" s="42"/>
      <c r="P2084" s="43">
        <v>269652</v>
      </c>
      <c r="Q2084" s="41" t="s">
        <v>3700</v>
      </c>
      <c r="R2084" s="43">
        <v>-294000</v>
      </c>
      <c r="S2084" s="41">
        <v>0</v>
      </c>
      <c r="T2084" s="7" t="s">
        <v>3701</v>
      </c>
      <c r="U2084" s="46" t="s">
        <v>3711</v>
      </c>
      <c r="V2084" s="41">
        <v>0.16</v>
      </c>
      <c r="W2084" s="12">
        <v>45777</v>
      </c>
      <c r="X2084" s="12">
        <v>45458</v>
      </c>
      <c r="Y2084" s="47">
        <v>28031</v>
      </c>
      <c r="Z2084" s="42">
        <v>0</v>
      </c>
      <c r="AA2084" s="14">
        <v>45785</v>
      </c>
      <c r="AB2084" s="67" t="s">
        <v>61</v>
      </c>
      <c r="AC2084" s="47">
        <v>19</v>
      </c>
      <c r="AD2084" s="47" t="s">
        <v>133</v>
      </c>
      <c r="AE2084" s="13">
        <v>1038533000</v>
      </c>
      <c r="AF2084" s="47" t="s">
        <v>3703</v>
      </c>
      <c r="AG2084" t="str">
        <f t="shared" si="65"/>
        <v>ADA FOTO</v>
      </c>
    </row>
    <row r="2085" spans="1:33" ht="15.75" hidden="1" customHeight="1" thickBot="1">
      <c r="A2085" t="str">
        <f t="shared" si="64"/>
        <v>060271001860000</v>
      </c>
      <c r="B2085" s="41">
        <v>2079</v>
      </c>
      <c r="C2085" s="42" t="s">
        <v>3745</v>
      </c>
      <c r="D2085" s="7" t="s">
        <v>2488</v>
      </c>
      <c r="E2085" s="41">
        <v>30</v>
      </c>
      <c r="F2085" s="43">
        <v>48200</v>
      </c>
      <c r="G2085" s="44">
        <v>30</v>
      </c>
      <c r="H2085" s="43">
        <v>47800</v>
      </c>
      <c r="I2085" s="43">
        <v>1434000</v>
      </c>
      <c r="J2085" s="45">
        <v>1434000</v>
      </c>
      <c r="K2085" s="43">
        <v>1275000</v>
      </c>
      <c r="L2085" s="41">
        <v>112.47</v>
      </c>
      <c r="M2085" s="11" t="s">
        <v>3707</v>
      </c>
      <c r="N2085" s="41">
        <v>0</v>
      </c>
      <c r="O2085" s="42"/>
      <c r="P2085" s="43">
        <v>1320240</v>
      </c>
      <c r="Q2085" s="41" t="s">
        <v>3700</v>
      </c>
      <c r="R2085" s="43">
        <v>-1275000</v>
      </c>
      <c r="S2085" s="41">
        <v>0</v>
      </c>
      <c r="T2085" s="7" t="s">
        <v>3701</v>
      </c>
      <c r="U2085" s="46" t="s">
        <v>3702</v>
      </c>
      <c r="V2085" s="41">
        <v>0.23</v>
      </c>
      <c r="W2085" s="12">
        <v>45784</v>
      </c>
      <c r="X2085" s="12">
        <v>45463</v>
      </c>
      <c r="Y2085" s="47">
        <v>39127</v>
      </c>
      <c r="Z2085" s="42">
        <v>0</v>
      </c>
      <c r="AA2085" s="14">
        <v>45785</v>
      </c>
      <c r="AB2085" s="67" t="s">
        <v>61</v>
      </c>
      <c r="AC2085" s="47">
        <v>19</v>
      </c>
      <c r="AD2085" s="47" t="s">
        <v>133</v>
      </c>
      <c r="AE2085" s="13">
        <v>1001860000</v>
      </c>
      <c r="AF2085" s="47" t="s">
        <v>3703</v>
      </c>
      <c r="AG2085" t="str">
        <f t="shared" si="65"/>
        <v>ADA FOTO</v>
      </c>
    </row>
    <row r="2086" spans="1:33" ht="15.75" hidden="1" customHeight="1" thickBot="1">
      <c r="A2086" t="str">
        <f t="shared" si="64"/>
        <v>060271072188000</v>
      </c>
      <c r="B2086" s="41">
        <v>2080</v>
      </c>
      <c r="C2086" s="42" t="s">
        <v>3746</v>
      </c>
      <c r="D2086" s="7" t="s">
        <v>2524</v>
      </c>
      <c r="E2086" s="41">
        <v>42</v>
      </c>
      <c r="F2086" s="43">
        <v>9500</v>
      </c>
      <c r="G2086" s="44">
        <v>0</v>
      </c>
      <c r="H2086" s="43">
        <v>0</v>
      </c>
      <c r="I2086" s="43">
        <v>399000</v>
      </c>
      <c r="J2086" s="48">
        <v>399000</v>
      </c>
      <c r="K2086" s="49">
        <v>386400</v>
      </c>
      <c r="L2086" s="41">
        <v>103.26</v>
      </c>
      <c r="M2086" s="11" t="s">
        <v>3707</v>
      </c>
      <c r="N2086" s="41">
        <v>0</v>
      </c>
      <c r="O2086" s="42"/>
      <c r="P2086" s="43">
        <v>378714</v>
      </c>
      <c r="Q2086" s="41" t="s">
        <v>3700</v>
      </c>
      <c r="R2086" s="43">
        <v>-386400</v>
      </c>
      <c r="S2086" s="41">
        <v>0</v>
      </c>
      <c r="T2086" s="7" t="s">
        <v>3701</v>
      </c>
      <c r="U2086" s="46" t="s">
        <v>3711</v>
      </c>
      <c r="V2086" s="41">
        <v>1.43</v>
      </c>
      <c r="W2086" s="12">
        <v>45784</v>
      </c>
      <c r="X2086" s="12">
        <v>45447</v>
      </c>
      <c r="Y2086" s="47">
        <v>28031</v>
      </c>
      <c r="Z2086" s="42">
        <v>0</v>
      </c>
      <c r="AA2086" s="14">
        <v>45785</v>
      </c>
      <c r="AB2086" s="67" t="s">
        <v>61</v>
      </c>
      <c r="AC2086" s="47">
        <v>19</v>
      </c>
      <c r="AD2086" s="47" t="s">
        <v>133</v>
      </c>
      <c r="AE2086" s="13">
        <v>1072188000</v>
      </c>
      <c r="AF2086" s="47" t="s">
        <v>3703</v>
      </c>
      <c r="AG2086" t="str">
        <f t="shared" si="65"/>
        <v>ADA FOTO</v>
      </c>
    </row>
    <row r="2087" spans="1:33" ht="15.75" hidden="1" customHeight="1" thickBot="1">
      <c r="A2087" t="str">
        <f t="shared" si="64"/>
        <v>060271059614000</v>
      </c>
      <c r="B2087" s="41">
        <v>2081</v>
      </c>
      <c r="C2087" s="42" t="s">
        <v>3747</v>
      </c>
      <c r="D2087" s="7" t="s">
        <v>3748</v>
      </c>
      <c r="E2087" s="41">
        <v>6</v>
      </c>
      <c r="F2087" s="43">
        <v>46500</v>
      </c>
      <c r="G2087" s="44">
        <v>0</v>
      </c>
      <c r="H2087" s="43">
        <v>0</v>
      </c>
      <c r="I2087" s="43">
        <v>279000</v>
      </c>
      <c r="J2087" s="45">
        <v>279000</v>
      </c>
      <c r="K2087" s="43">
        <v>262300</v>
      </c>
      <c r="L2087" s="41">
        <v>106.37</v>
      </c>
      <c r="M2087" s="11" t="s">
        <v>3707</v>
      </c>
      <c r="N2087" s="41">
        <v>0</v>
      </c>
      <c r="O2087" s="42"/>
      <c r="P2087" s="43">
        <v>273420</v>
      </c>
      <c r="Q2087" s="41" t="s">
        <v>3700</v>
      </c>
      <c r="R2087" s="43">
        <v>-262300</v>
      </c>
      <c r="S2087" s="41">
        <v>0</v>
      </c>
      <c r="T2087" s="7" t="s">
        <v>3701</v>
      </c>
      <c r="U2087" s="46" t="s">
        <v>3702</v>
      </c>
      <c r="V2087" s="41">
        <v>3.75</v>
      </c>
      <c r="W2087" s="12">
        <v>45783</v>
      </c>
      <c r="X2087" s="12">
        <v>45661</v>
      </c>
      <c r="Y2087" s="47">
        <v>22576</v>
      </c>
      <c r="Z2087" s="42"/>
      <c r="AA2087" s="14">
        <v>45785</v>
      </c>
      <c r="AB2087" s="67" t="s">
        <v>61</v>
      </c>
      <c r="AC2087" s="47">
        <v>21</v>
      </c>
      <c r="AD2087" s="47" t="s">
        <v>133</v>
      </c>
      <c r="AE2087" s="13">
        <v>1059614000</v>
      </c>
      <c r="AF2087" s="47" t="s">
        <v>3703</v>
      </c>
      <c r="AG2087" t="str">
        <f t="shared" si="65"/>
        <v>ADA FOTO</v>
      </c>
    </row>
    <row r="2088" spans="1:33" ht="15.75" hidden="1" customHeight="1" thickBot="1">
      <c r="A2088" t="str">
        <f t="shared" si="64"/>
        <v>060271092661000</v>
      </c>
      <c r="B2088" s="41">
        <v>2082</v>
      </c>
      <c r="C2088" s="42" t="s">
        <v>3749</v>
      </c>
      <c r="D2088" s="7" t="s">
        <v>400</v>
      </c>
      <c r="E2088" s="41">
        <v>12</v>
      </c>
      <c r="F2088" s="43">
        <v>9800</v>
      </c>
      <c r="G2088" s="44">
        <v>12</v>
      </c>
      <c r="H2088" s="43">
        <v>9500</v>
      </c>
      <c r="I2088" s="43">
        <v>114000</v>
      </c>
      <c r="J2088" s="48">
        <v>114000</v>
      </c>
      <c r="K2088" s="43">
        <v>115550</v>
      </c>
      <c r="L2088" s="41">
        <v>98.66</v>
      </c>
      <c r="M2088" s="11" t="s">
        <v>3699</v>
      </c>
      <c r="N2088" s="41">
        <v>0</v>
      </c>
      <c r="O2088" s="42"/>
      <c r="P2088" s="43">
        <v>113568</v>
      </c>
      <c r="Q2088" s="41" t="s">
        <v>3700</v>
      </c>
      <c r="R2088" s="43">
        <v>-115550</v>
      </c>
      <c r="S2088" s="41">
        <v>0</v>
      </c>
      <c r="T2088" s="7" t="s">
        <v>3701</v>
      </c>
      <c r="U2088" s="46" t="s">
        <v>3711</v>
      </c>
      <c r="V2088" s="50">
        <v>790.89</v>
      </c>
      <c r="W2088" s="12">
        <v>45784</v>
      </c>
      <c r="X2088" s="12">
        <v>45766</v>
      </c>
      <c r="Y2088" s="47">
        <v>25419</v>
      </c>
      <c r="Z2088" s="42"/>
      <c r="AA2088" s="14">
        <v>45785</v>
      </c>
      <c r="AB2088" s="67" t="s">
        <v>61</v>
      </c>
      <c r="AC2088" s="47">
        <v>21</v>
      </c>
      <c r="AD2088" s="47" t="s">
        <v>133</v>
      </c>
      <c r="AE2088" s="13">
        <v>1092661000</v>
      </c>
      <c r="AF2088" s="47" t="s">
        <v>3703</v>
      </c>
      <c r="AG2088" t="str">
        <f t="shared" si="65"/>
        <v>ADA FOTO</v>
      </c>
    </row>
    <row r="2089" spans="1:33" ht="15.75" hidden="1" customHeight="1" thickBot="1">
      <c r="A2089" t="str">
        <f t="shared" si="64"/>
        <v>060271089271000</v>
      </c>
      <c r="B2089" s="41">
        <v>2083</v>
      </c>
      <c r="C2089" s="42" t="s">
        <v>3750</v>
      </c>
      <c r="D2089" s="7" t="s">
        <v>382</v>
      </c>
      <c r="E2089" s="41">
        <v>48</v>
      </c>
      <c r="F2089" s="43">
        <v>2500</v>
      </c>
      <c r="G2089" s="44">
        <v>48</v>
      </c>
      <c r="H2089" s="43">
        <v>2325</v>
      </c>
      <c r="I2089" s="43">
        <v>111600</v>
      </c>
      <c r="J2089" s="45">
        <v>111600</v>
      </c>
      <c r="K2089" s="43">
        <v>114950</v>
      </c>
      <c r="L2089" s="41">
        <v>97.09</v>
      </c>
      <c r="M2089" s="11" t="s">
        <v>3699</v>
      </c>
      <c r="N2089" s="41">
        <v>0</v>
      </c>
      <c r="O2089" s="42"/>
      <c r="P2089" s="43">
        <v>113568</v>
      </c>
      <c r="Q2089" s="41" t="s">
        <v>3700</v>
      </c>
      <c r="R2089" s="43">
        <v>-114950</v>
      </c>
      <c r="S2089" s="41">
        <v>0</v>
      </c>
      <c r="T2089" s="7" t="s">
        <v>3701</v>
      </c>
      <c r="U2089" s="46" t="s">
        <v>3711</v>
      </c>
      <c r="V2089" s="50">
        <v>3611.26</v>
      </c>
      <c r="W2089" s="12">
        <v>45784</v>
      </c>
      <c r="X2089" s="12">
        <v>45757</v>
      </c>
      <c r="Y2089" s="47">
        <v>25419</v>
      </c>
      <c r="Z2089" s="42"/>
      <c r="AA2089" s="14">
        <v>45785</v>
      </c>
      <c r="AB2089" s="67" t="s">
        <v>61</v>
      </c>
      <c r="AC2089" s="47">
        <v>21</v>
      </c>
      <c r="AD2089" s="47" t="s">
        <v>133</v>
      </c>
      <c r="AE2089" s="13">
        <v>1089271000</v>
      </c>
      <c r="AF2089" s="47" t="s">
        <v>3703</v>
      </c>
      <c r="AG2089" t="str">
        <f t="shared" si="65"/>
        <v>ADA FOTO</v>
      </c>
    </row>
    <row r="2090" spans="1:33" ht="15.75" hidden="1" customHeight="1" thickBot="1">
      <c r="A2090" t="str">
        <f t="shared" si="64"/>
        <v>060271000902000</v>
      </c>
      <c r="B2090" s="41">
        <v>2084</v>
      </c>
      <c r="C2090" s="42" t="s">
        <v>3751</v>
      </c>
      <c r="D2090" s="7" t="s">
        <v>3752</v>
      </c>
      <c r="E2090" s="41">
        <v>1</v>
      </c>
      <c r="F2090" s="43">
        <v>202000</v>
      </c>
      <c r="G2090" s="44">
        <v>0</v>
      </c>
      <c r="H2090" s="43">
        <v>0</v>
      </c>
      <c r="I2090" s="43">
        <v>202000</v>
      </c>
      <c r="J2090" s="45">
        <v>202000</v>
      </c>
      <c r="K2090" s="43">
        <v>182500</v>
      </c>
      <c r="L2090" s="41">
        <v>110.68</v>
      </c>
      <c r="M2090" s="11" t="s">
        <v>3707</v>
      </c>
      <c r="N2090" s="41">
        <v>0</v>
      </c>
      <c r="O2090" s="42"/>
      <c r="P2090" s="43">
        <v>181888</v>
      </c>
      <c r="Q2090" s="41" t="s">
        <v>3700</v>
      </c>
      <c r="R2090" s="43">
        <v>-182500</v>
      </c>
      <c r="S2090" s="41">
        <v>0</v>
      </c>
      <c r="T2090" s="7" t="s">
        <v>3701</v>
      </c>
      <c r="U2090" s="46" t="s">
        <v>3702</v>
      </c>
      <c r="V2090" s="41">
        <v>1.02</v>
      </c>
      <c r="W2090" s="12">
        <v>45783</v>
      </c>
      <c r="X2090" s="12">
        <v>45772</v>
      </c>
      <c r="Y2090" s="47">
        <v>22576</v>
      </c>
      <c r="Z2090" s="42"/>
      <c r="AA2090" s="14">
        <v>45785</v>
      </c>
      <c r="AB2090" s="67" t="s">
        <v>61</v>
      </c>
      <c r="AC2090" s="47">
        <v>21</v>
      </c>
      <c r="AD2090" s="47" t="s">
        <v>133</v>
      </c>
      <c r="AE2090" s="13">
        <v>1000902000</v>
      </c>
      <c r="AF2090" s="47" t="s">
        <v>3703</v>
      </c>
      <c r="AG2090" t="str">
        <f t="shared" si="65"/>
        <v>ADA FOTO</v>
      </c>
    </row>
    <row r="2091" spans="1:33" ht="15.75" hidden="1" customHeight="1" thickBot="1">
      <c r="A2091" t="str">
        <f t="shared" si="64"/>
        <v>060271018575000</v>
      </c>
      <c r="B2091" s="41">
        <v>2085</v>
      </c>
      <c r="C2091" s="42" t="s">
        <v>3753</v>
      </c>
      <c r="D2091" s="7" t="s">
        <v>3754</v>
      </c>
      <c r="E2091" s="41">
        <v>12</v>
      </c>
      <c r="F2091" s="43">
        <v>24300</v>
      </c>
      <c r="G2091" s="44">
        <v>0</v>
      </c>
      <c r="H2091" s="43">
        <v>0</v>
      </c>
      <c r="I2091" s="43">
        <v>291600</v>
      </c>
      <c r="J2091" s="48">
        <v>291600</v>
      </c>
      <c r="K2091" s="43">
        <v>266300</v>
      </c>
      <c r="L2091" s="41">
        <v>109.5</v>
      </c>
      <c r="M2091" s="11" t="s">
        <v>3707</v>
      </c>
      <c r="N2091" s="41">
        <v>0</v>
      </c>
      <c r="O2091" s="42"/>
      <c r="P2091" s="43">
        <v>279180</v>
      </c>
      <c r="Q2091" s="41" t="s">
        <v>3700</v>
      </c>
      <c r="R2091" s="43">
        <v>-266300</v>
      </c>
      <c r="S2091" s="41">
        <v>0</v>
      </c>
      <c r="T2091" s="7" t="s">
        <v>3701</v>
      </c>
      <c r="U2091" s="46" t="s">
        <v>3702</v>
      </c>
      <c r="V2091" s="41">
        <v>3.38</v>
      </c>
      <c r="W2091" s="12">
        <v>45784</v>
      </c>
      <c r="X2091" s="12">
        <v>45757</v>
      </c>
      <c r="Y2091" s="47">
        <v>25419</v>
      </c>
      <c r="Z2091" s="42"/>
      <c r="AA2091" s="14">
        <v>45785</v>
      </c>
      <c r="AB2091" s="67" t="s">
        <v>61</v>
      </c>
      <c r="AC2091" s="47">
        <v>21</v>
      </c>
      <c r="AD2091" s="47" t="s">
        <v>133</v>
      </c>
      <c r="AE2091" s="13">
        <v>1018575000</v>
      </c>
      <c r="AF2091" s="47" t="s">
        <v>3703</v>
      </c>
      <c r="AG2091" t="str">
        <f t="shared" si="65"/>
        <v>ADA FOTO</v>
      </c>
    </row>
    <row r="2092" spans="1:33" ht="15.75" hidden="1" customHeight="1" thickBot="1">
      <c r="A2092" t="str">
        <f t="shared" si="64"/>
        <v>060271004893000</v>
      </c>
      <c r="B2092" s="41">
        <v>2086</v>
      </c>
      <c r="C2092" s="42" t="s">
        <v>3755</v>
      </c>
      <c r="D2092" s="7" t="s">
        <v>146</v>
      </c>
      <c r="E2092" s="41">
        <v>20</v>
      </c>
      <c r="F2092" s="43">
        <v>6400</v>
      </c>
      <c r="G2092" s="44">
        <v>20</v>
      </c>
      <c r="H2092" s="43">
        <v>5875</v>
      </c>
      <c r="I2092" s="43">
        <v>117500</v>
      </c>
      <c r="J2092" s="48">
        <v>117500</v>
      </c>
      <c r="K2092" s="43">
        <v>116500</v>
      </c>
      <c r="L2092" s="41">
        <v>100.86</v>
      </c>
      <c r="M2092" s="11" t="s">
        <v>3707</v>
      </c>
      <c r="N2092" s="41">
        <v>0</v>
      </c>
      <c r="O2092" s="42"/>
      <c r="P2092" s="43">
        <v>117600</v>
      </c>
      <c r="Q2092" s="41" t="s">
        <v>3700</v>
      </c>
      <c r="R2092" s="43">
        <v>-116500</v>
      </c>
      <c r="S2092" s="41">
        <v>0</v>
      </c>
      <c r="T2092" s="7" t="s">
        <v>3701</v>
      </c>
      <c r="U2092" s="46" t="s">
        <v>3711</v>
      </c>
      <c r="V2092" s="41">
        <v>2.8</v>
      </c>
      <c r="W2092" s="12">
        <v>45784</v>
      </c>
      <c r="X2092" s="12">
        <v>45716</v>
      </c>
      <c r="Y2092" s="47">
        <v>22130</v>
      </c>
      <c r="Z2092" s="42"/>
      <c r="AA2092" s="14">
        <v>45785</v>
      </c>
      <c r="AB2092" s="67" t="s">
        <v>61</v>
      </c>
      <c r="AC2092" s="47">
        <v>21</v>
      </c>
      <c r="AD2092" s="47" t="s">
        <v>133</v>
      </c>
      <c r="AE2092" s="13">
        <v>1004893000</v>
      </c>
      <c r="AF2092" s="47" t="s">
        <v>3703</v>
      </c>
      <c r="AG2092" t="str">
        <f t="shared" si="65"/>
        <v>ADA FOTO</v>
      </c>
    </row>
    <row r="2093" spans="1:33" ht="15.75" hidden="1" customHeight="1" thickBot="1">
      <c r="A2093" t="str">
        <f t="shared" si="64"/>
        <v>060271005726000</v>
      </c>
      <c r="B2093" s="41">
        <v>2087</v>
      </c>
      <c r="C2093" s="42" t="s">
        <v>3756</v>
      </c>
      <c r="D2093" s="7" t="s">
        <v>156</v>
      </c>
      <c r="E2093" s="41">
        <v>10</v>
      </c>
      <c r="F2093" s="43">
        <v>21900</v>
      </c>
      <c r="G2093" s="44">
        <v>10</v>
      </c>
      <c r="H2093" s="43">
        <v>20950</v>
      </c>
      <c r="I2093" s="43">
        <v>209500</v>
      </c>
      <c r="J2093" s="45">
        <v>209500</v>
      </c>
      <c r="K2093" s="43">
        <v>205000</v>
      </c>
      <c r="L2093" s="41">
        <v>102.2</v>
      </c>
      <c r="M2093" s="11" t="s">
        <v>3707</v>
      </c>
      <c r="N2093" s="41">
        <v>0</v>
      </c>
      <c r="O2093" s="42"/>
      <c r="P2093" s="43">
        <v>206110</v>
      </c>
      <c r="Q2093" s="41" t="s">
        <v>3700</v>
      </c>
      <c r="R2093" s="43">
        <v>-205000</v>
      </c>
      <c r="S2093" s="41">
        <v>0</v>
      </c>
      <c r="T2093" s="7" t="s">
        <v>3701</v>
      </c>
      <c r="U2093" s="46" t="s">
        <v>3711</v>
      </c>
      <c r="V2093" s="41">
        <v>5.1100000000000003</v>
      </c>
      <c r="W2093" s="12">
        <v>45784</v>
      </c>
      <c r="X2093" s="12">
        <v>45758</v>
      </c>
      <c r="Y2093" s="47">
        <v>22130</v>
      </c>
      <c r="Z2093" s="42"/>
      <c r="AA2093" s="14">
        <v>45785</v>
      </c>
      <c r="AB2093" s="67" t="s">
        <v>61</v>
      </c>
      <c r="AC2093" s="47">
        <v>21</v>
      </c>
      <c r="AD2093" s="47" t="s">
        <v>133</v>
      </c>
      <c r="AE2093" s="13">
        <v>1005726000</v>
      </c>
      <c r="AF2093" s="47" t="s">
        <v>3703</v>
      </c>
      <c r="AG2093" t="str">
        <f t="shared" si="65"/>
        <v>ADA FOTO</v>
      </c>
    </row>
    <row r="2094" spans="1:33" ht="15.75" hidden="1" customHeight="1" thickBot="1">
      <c r="A2094" t="str">
        <f t="shared" si="64"/>
        <v>060271023234000</v>
      </c>
      <c r="B2094" s="41">
        <v>2088</v>
      </c>
      <c r="C2094" s="42" t="s">
        <v>3757</v>
      </c>
      <c r="D2094" s="7" t="s">
        <v>184</v>
      </c>
      <c r="E2094" s="41">
        <v>1</v>
      </c>
      <c r="F2094" s="43">
        <v>101950</v>
      </c>
      <c r="G2094" s="44">
        <v>1</v>
      </c>
      <c r="H2094" s="43">
        <v>101900</v>
      </c>
      <c r="I2094" s="43">
        <v>101900</v>
      </c>
      <c r="J2094" s="45">
        <v>101900</v>
      </c>
      <c r="K2094" s="43">
        <v>108100</v>
      </c>
      <c r="L2094" s="41">
        <v>94.26</v>
      </c>
      <c r="M2094" s="11" t="s">
        <v>3699</v>
      </c>
      <c r="N2094" s="41">
        <v>0</v>
      </c>
      <c r="O2094" s="42"/>
      <c r="P2094" s="43">
        <v>102624</v>
      </c>
      <c r="Q2094" s="41" t="s">
        <v>3700</v>
      </c>
      <c r="R2094" s="43">
        <v>-108100</v>
      </c>
      <c r="S2094" s="41">
        <v>0</v>
      </c>
      <c r="T2094" s="7" t="s">
        <v>3701</v>
      </c>
      <c r="U2094" s="46" t="s">
        <v>3711</v>
      </c>
      <c r="V2094" s="41">
        <v>2.33</v>
      </c>
      <c r="W2094" s="12">
        <v>45784</v>
      </c>
      <c r="X2094" s="12">
        <v>45769</v>
      </c>
      <c r="Y2094" s="47">
        <v>22130</v>
      </c>
      <c r="Z2094" s="42"/>
      <c r="AA2094" s="14">
        <v>45785</v>
      </c>
      <c r="AB2094" s="67" t="s">
        <v>61</v>
      </c>
      <c r="AC2094" s="47">
        <v>21</v>
      </c>
      <c r="AD2094" s="47" t="s">
        <v>133</v>
      </c>
      <c r="AE2094" s="13">
        <v>1023234000</v>
      </c>
      <c r="AF2094" s="47" t="s">
        <v>3703</v>
      </c>
      <c r="AG2094" t="str">
        <f t="shared" si="65"/>
        <v>ADA FOTO</v>
      </c>
    </row>
    <row r="2095" spans="1:33" ht="15.75" hidden="1" customHeight="1" thickBot="1">
      <c r="A2095" t="str">
        <f t="shared" si="64"/>
        <v>060271004890000</v>
      </c>
      <c r="B2095" s="41">
        <v>2089</v>
      </c>
      <c r="C2095" s="42" t="s">
        <v>3758</v>
      </c>
      <c r="D2095" s="7" t="s">
        <v>141</v>
      </c>
      <c r="E2095" s="41">
        <v>20</v>
      </c>
      <c r="F2095" s="43">
        <v>5700</v>
      </c>
      <c r="G2095" s="44">
        <v>0</v>
      </c>
      <c r="H2095" s="43">
        <v>0</v>
      </c>
      <c r="I2095" s="43">
        <v>114000</v>
      </c>
      <c r="J2095" s="48">
        <v>114000</v>
      </c>
      <c r="K2095" s="49">
        <v>0</v>
      </c>
      <c r="L2095" s="41" t="s">
        <v>3700</v>
      </c>
      <c r="M2095" s="11" t="s">
        <v>3809</v>
      </c>
      <c r="N2095" s="41">
        <v>0</v>
      </c>
      <c r="O2095" s="42"/>
      <c r="P2095" s="43">
        <v>97920</v>
      </c>
      <c r="Q2095" s="41" t="s">
        <v>3700</v>
      </c>
      <c r="R2095" s="43">
        <v>0</v>
      </c>
      <c r="S2095" s="41" t="s">
        <v>3810</v>
      </c>
      <c r="T2095" s="7" t="s">
        <v>3701</v>
      </c>
      <c r="U2095" s="46" t="s">
        <v>3702</v>
      </c>
      <c r="V2095" s="41">
        <v>1.96</v>
      </c>
      <c r="W2095" s="12">
        <v>45785</v>
      </c>
      <c r="X2095" s="12">
        <v>45758</v>
      </c>
      <c r="Y2095" s="47">
        <v>22130</v>
      </c>
      <c r="Z2095" s="42"/>
      <c r="AA2095" s="14">
        <v>45785</v>
      </c>
      <c r="AB2095" s="67" t="s">
        <v>61</v>
      </c>
      <c r="AC2095" s="47">
        <v>21</v>
      </c>
      <c r="AD2095" s="47" t="s">
        <v>133</v>
      </c>
      <c r="AE2095" s="13">
        <v>1004890000</v>
      </c>
      <c r="AF2095" s="47" t="s">
        <v>3703</v>
      </c>
      <c r="AG2095" t="str">
        <f t="shared" si="65"/>
        <v>TIDAK ADA</v>
      </c>
    </row>
    <row r="2096" spans="1:33" ht="15.75" hidden="1" customHeight="1" thickBot="1">
      <c r="A2096" t="str">
        <f t="shared" si="64"/>
        <v>060271005725000</v>
      </c>
      <c r="B2096" s="41">
        <v>2090</v>
      </c>
      <c r="C2096" s="42" t="s">
        <v>3759</v>
      </c>
      <c r="D2096" s="7" t="s">
        <v>151</v>
      </c>
      <c r="E2096" s="41">
        <v>10</v>
      </c>
      <c r="F2096" s="43">
        <v>14900</v>
      </c>
      <c r="G2096" s="44">
        <v>0</v>
      </c>
      <c r="H2096" s="43">
        <v>0</v>
      </c>
      <c r="I2096" s="43">
        <v>149000</v>
      </c>
      <c r="J2096" s="45">
        <v>149000</v>
      </c>
      <c r="K2096" s="43">
        <v>159995</v>
      </c>
      <c r="L2096" s="41">
        <v>93.13</v>
      </c>
      <c r="M2096" s="11" t="s">
        <v>3699</v>
      </c>
      <c r="N2096" s="41">
        <v>0</v>
      </c>
      <c r="O2096" s="42"/>
      <c r="P2096" s="43">
        <v>150140</v>
      </c>
      <c r="Q2096" s="41" t="s">
        <v>3700</v>
      </c>
      <c r="R2096" s="43">
        <v>-159995</v>
      </c>
      <c r="S2096" s="41">
        <v>0</v>
      </c>
      <c r="T2096" s="7" t="s">
        <v>3701</v>
      </c>
      <c r="U2096" s="46" t="s">
        <v>3711</v>
      </c>
      <c r="V2096" s="50">
        <v>3.24</v>
      </c>
      <c r="W2096" s="12">
        <v>45784</v>
      </c>
      <c r="X2096" s="12">
        <v>45758</v>
      </c>
      <c r="Y2096" s="47">
        <v>22130</v>
      </c>
      <c r="Z2096" s="42"/>
      <c r="AA2096" s="14">
        <v>45785</v>
      </c>
      <c r="AB2096" s="67" t="s">
        <v>61</v>
      </c>
      <c r="AC2096" s="47">
        <v>21</v>
      </c>
      <c r="AD2096" s="47" t="s">
        <v>133</v>
      </c>
      <c r="AE2096" s="13">
        <v>1005725000</v>
      </c>
      <c r="AF2096" s="47" t="s">
        <v>3703</v>
      </c>
      <c r="AG2096" t="str">
        <f t="shared" si="65"/>
        <v>ADA FOTO</v>
      </c>
    </row>
    <row r="2097" spans="1:33" ht="15.75" hidden="1" customHeight="1" thickBot="1">
      <c r="A2097" t="str">
        <f t="shared" si="64"/>
        <v>060271019929000</v>
      </c>
      <c r="B2097" s="41">
        <v>2091</v>
      </c>
      <c r="C2097" s="42" t="s">
        <v>3760</v>
      </c>
      <c r="D2097" s="7" t="s">
        <v>3761</v>
      </c>
      <c r="E2097" s="41">
        <v>1</v>
      </c>
      <c r="F2097" s="43">
        <v>89000</v>
      </c>
      <c r="G2097" s="44">
        <v>0</v>
      </c>
      <c r="H2097" s="41">
        <v>0</v>
      </c>
      <c r="I2097" s="43">
        <v>89000</v>
      </c>
      <c r="J2097" s="45">
        <v>89000</v>
      </c>
      <c r="K2097" s="43">
        <v>84500</v>
      </c>
      <c r="L2097" s="41">
        <v>105.33</v>
      </c>
      <c r="M2097" s="11" t="s">
        <v>3707</v>
      </c>
      <c r="N2097" s="41">
        <v>0</v>
      </c>
      <c r="O2097" s="42"/>
      <c r="P2097" s="43">
        <v>84576</v>
      </c>
      <c r="Q2097" s="41" t="s">
        <v>3700</v>
      </c>
      <c r="R2097" s="43">
        <v>-84500</v>
      </c>
      <c r="S2097" s="41">
        <v>0</v>
      </c>
      <c r="T2097" s="7" t="s">
        <v>3701</v>
      </c>
      <c r="U2097" s="46" t="s">
        <v>3711</v>
      </c>
      <c r="V2097" s="41">
        <v>2.17</v>
      </c>
      <c r="W2097" s="12">
        <v>45782</v>
      </c>
      <c r="X2097" s="12">
        <v>45769</v>
      </c>
      <c r="Y2097" s="47">
        <v>22130</v>
      </c>
      <c r="Z2097" s="42"/>
      <c r="AA2097" s="14">
        <v>45785</v>
      </c>
      <c r="AB2097" s="67" t="s">
        <v>61</v>
      </c>
      <c r="AC2097" s="47">
        <v>21</v>
      </c>
      <c r="AD2097" s="47" t="s">
        <v>133</v>
      </c>
      <c r="AE2097" s="13">
        <v>1019929000</v>
      </c>
      <c r="AF2097" s="47" t="s">
        <v>3703</v>
      </c>
      <c r="AG2097" t="str">
        <f t="shared" si="65"/>
        <v>ADA FOTO</v>
      </c>
    </row>
    <row r="2098" spans="1:33" ht="15.75" hidden="1" customHeight="1" thickBot="1">
      <c r="A2098" t="str">
        <f t="shared" si="64"/>
        <v>060271035433000</v>
      </c>
      <c r="B2098" s="41">
        <v>2092</v>
      </c>
      <c r="C2098" s="42" t="s">
        <v>3762</v>
      </c>
      <c r="D2098" s="7" t="s">
        <v>202</v>
      </c>
      <c r="E2098" s="41">
        <v>20</v>
      </c>
      <c r="F2098" s="43">
        <v>17000</v>
      </c>
      <c r="G2098" s="44">
        <v>20</v>
      </c>
      <c r="H2098" s="43">
        <v>16400</v>
      </c>
      <c r="I2098" s="43">
        <v>328000</v>
      </c>
      <c r="J2098" s="45">
        <v>328000</v>
      </c>
      <c r="K2098" s="43">
        <v>328000</v>
      </c>
      <c r="L2098" s="41">
        <v>100</v>
      </c>
      <c r="M2098" s="11" t="s">
        <v>3705</v>
      </c>
      <c r="N2098" s="41">
        <v>0</v>
      </c>
      <c r="O2098" s="42"/>
      <c r="P2098" s="43">
        <v>313600</v>
      </c>
      <c r="Q2098" s="41" t="s">
        <v>3700</v>
      </c>
      <c r="R2098" s="43">
        <v>-328000</v>
      </c>
      <c r="S2098" s="41">
        <v>0</v>
      </c>
      <c r="T2098" s="7" t="s">
        <v>3701</v>
      </c>
      <c r="U2098" s="46" t="s">
        <v>3702</v>
      </c>
      <c r="V2098" s="41">
        <v>1.5</v>
      </c>
      <c r="W2098" s="12">
        <v>45784</v>
      </c>
      <c r="X2098" s="12">
        <v>45771</v>
      </c>
      <c r="Y2098" s="47">
        <v>30266</v>
      </c>
      <c r="Z2098" s="42"/>
      <c r="AA2098" s="14">
        <v>45785</v>
      </c>
      <c r="AB2098" s="67" t="s">
        <v>61</v>
      </c>
      <c r="AC2098" s="47">
        <v>21</v>
      </c>
      <c r="AD2098" s="47" t="s">
        <v>133</v>
      </c>
      <c r="AE2098" s="13">
        <v>1035433000</v>
      </c>
      <c r="AF2098" s="47" t="s">
        <v>3703</v>
      </c>
      <c r="AG2098" t="str">
        <f t="shared" si="65"/>
        <v>ADA FOTO</v>
      </c>
    </row>
    <row r="2099" spans="1:33" ht="15.75" hidden="1" customHeight="1" thickBot="1">
      <c r="A2099" t="str">
        <f t="shared" si="64"/>
        <v>060271015940000</v>
      </c>
      <c r="B2099" s="41">
        <v>2093</v>
      </c>
      <c r="C2099" s="42" t="s">
        <v>3763</v>
      </c>
      <c r="D2099" s="7" t="s">
        <v>162</v>
      </c>
      <c r="E2099" s="41">
        <v>10</v>
      </c>
      <c r="F2099" s="43">
        <v>28000</v>
      </c>
      <c r="G2099" s="44">
        <v>10</v>
      </c>
      <c r="H2099" s="43">
        <v>26700</v>
      </c>
      <c r="I2099" s="43">
        <v>267000</v>
      </c>
      <c r="J2099" s="45">
        <v>267000</v>
      </c>
      <c r="K2099" s="43">
        <v>267500</v>
      </c>
      <c r="L2099" s="41">
        <v>99.81</v>
      </c>
      <c r="M2099" s="11" t="s">
        <v>3699</v>
      </c>
      <c r="N2099" s="41">
        <v>0</v>
      </c>
      <c r="O2099" s="42"/>
      <c r="P2099" s="43">
        <v>268420</v>
      </c>
      <c r="Q2099" s="41" t="s">
        <v>3700</v>
      </c>
      <c r="R2099" s="43">
        <v>-267500</v>
      </c>
      <c r="S2099" s="41">
        <v>0</v>
      </c>
      <c r="T2099" s="7" t="s">
        <v>3701</v>
      </c>
      <c r="U2099" s="46" t="s">
        <v>3702</v>
      </c>
      <c r="V2099" s="41">
        <v>2.69</v>
      </c>
      <c r="W2099" s="12">
        <v>45784</v>
      </c>
      <c r="X2099" s="12">
        <v>45769</v>
      </c>
      <c r="Y2099" s="47">
        <v>22130</v>
      </c>
      <c r="Z2099" s="42"/>
      <c r="AA2099" s="14">
        <v>45785</v>
      </c>
      <c r="AB2099" s="67" t="s">
        <v>61</v>
      </c>
      <c r="AC2099" s="47">
        <v>21</v>
      </c>
      <c r="AD2099" s="47" t="s">
        <v>133</v>
      </c>
      <c r="AE2099" s="13">
        <v>1015940000</v>
      </c>
      <c r="AF2099" s="47" t="s">
        <v>3703</v>
      </c>
      <c r="AG2099" t="str">
        <f t="shared" si="65"/>
        <v>ADA FOTO</v>
      </c>
    </row>
    <row r="2100" spans="1:33" ht="15.75" hidden="1" customHeight="1" thickBot="1">
      <c r="A2100" t="str">
        <f t="shared" si="64"/>
        <v>060271055131000</v>
      </c>
      <c r="B2100" s="41">
        <v>2094</v>
      </c>
      <c r="C2100" s="42" t="s">
        <v>3764</v>
      </c>
      <c r="D2100" s="7" t="s">
        <v>3765</v>
      </c>
      <c r="E2100" s="41">
        <v>12</v>
      </c>
      <c r="F2100" s="43">
        <v>36800</v>
      </c>
      <c r="G2100" s="44">
        <v>0</v>
      </c>
      <c r="H2100" s="43">
        <v>0</v>
      </c>
      <c r="I2100" s="43">
        <v>441600</v>
      </c>
      <c r="J2100" s="45">
        <v>441600</v>
      </c>
      <c r="K2100" s="43">
        <v>0</v>
      </c>
      <c r="L2100" s="41" t="s">
        <v>3700</v>
      </c>
      <c r="M2100" s="11" t="s">
        <v>3809</v>
      </c>
      <c r="N2100" s="41">
        <v>0</v>
      </c>
      <c r="O2100" s="42"/>
      <c r="P2100" s="43">
        <v>382464</v>
      </c>
      <c r="Q2100" s="41" t="s">
        <v>3700</v>
      </c>
      <c r="R2100" s="43">
        <v>0</v>
      </c>
      <c r="S2100" s="41" t="s">
        <v>3810</v>
      </c>
      <c r="T2100" s="7" t="s">
        <v>3701</v>
      </c>
      <c r="U2100" s="46" t="s">
        <v>3702</v>
      </c>
      <c r="V2100" s="41">
        <v>1.74</v>
      </c>
      <c r="W2100" s="12">
        <v>45784</v>
      </c>
      <c r="X2100" s="12">
        <v>45782</v>
      </c>
      <c r="Y2100" s="47">
        <v>21017</v>
      </c>
      <c r="Z2100" s="42"/>
      <c r="AA2100" s="14">
        <v>45785</v>
      </c>
      <c r="AB2100" s="67" t="s">
        <v>61</v>
      </c>
      <c r="AC2100" s="47">
        <v>21</v>
      </c>
      <c r="AD2100" s="47" t="s">
        <v>133</v>
      </c>
      <c r="AE2100" s="13">
        <v>1055131000</v>
      </c>
      <c r="AF2100" s="47" t="s">
        <v>3703</v>
      </c>
      <c r="AG2100" t="str">
        <f t="shared" si="65"/>
        <v>TIDAK ADA</v>
      </c>
    </row>
    <row r="2101" spans="1:33" ht="15.75" hidden="1" customHeight="1" thickBot="1">
      <c r="A2101" t="str">
        <f t="shared" si="64"/>
        <v>060271070906000</v>
      </c>
      <c r="B2101" s="41">
        <v>2095</v>
      </c>
      <c r="C2101" s="42" t="s">
        <v>3766</v>
      </c>
      <c r="D2101" s="7" t="s">
        <v>256</v>
      </c>
      <c r="E2101" s="41">
        <v>60</v>
      </c>
      <c r="F2101" s="43">
        <v>4475</v>
      </c>
      <c r="G2101" s="44">
        <v>60</v>
      </c>
      <c r="H2101" s="43">
        <v>4400</v>
      </c>
      <c r="I2101" s="43">
        <v>264000</v>
      </c>
      <c r="J2101" s="48">
        <v>264000</v>
      </c>
      <c r="K2101" s="43">
        <v>264000</v>
      </c>
      <c r="L2101" s="41">
        <v>100</v>
      </c>
      <c r="M2101" s="11" t="s">
        <v>3705</v>
      </c>
      <c r="N2101" s="41">
        <v>0</v>
      </c>
      <c r="O2101" s="42"/>
      <c r="P2101" s="43">
        <v>264360</v>
      </c>
      <c r="Q2101" s="41" t="s">
        <v>3700</v>
      </c>
      <c r="R2101" s="43">
        <v>-264000</v>
      </c>
      <c r="S2101" s="41">
        <v>0</v>
      </c>
      <c r="T2101" s="7" t="s">
        <v>3701</v>
      </c>
      <c r="U2101" s="46" t="s">
        <v>3711</v>
      </c>
      <c r="V2101" s="50">
        <v>810.53</v>
      </c>
      <c r="W2101" s="12">
        <v>45784</v>
      </c>
      <c r="X2101" s="12">
        <v>45782</v>
      </c>
      <c r="Y2101" s="47">
        <v>21017</v>
      </c>
      <c r="Z2101" s="42"/>
      <c r="AA2101" s="14">
        <v>45785</v>
      </c>
      <c r="AB2101" s="67" t="s">
        <v>61</v>
      </c>
      <c r="AC2101" s="47">
        <v>21</v>
      </c>
      <c r="AD2101" s="47" t="s">
        <v>133</v>
      </c>
      <c r="AE2101" s="13">
        <v>1070906000</v>
      </c>
      <c r="AF2101" s="47" t="s">
        <v>3703</v>
      </c>
      <c r="AG2101" t="str">
        <f t="shared" si="65"/>
        <v>ADA FOTO</v>
      </c>
    </row>
    <row r="2102" spans="1:33" ht="15.75" hidden="1" customHeight="1" thickBot="1">
      <c r="A2102" t="str">
        <f t="shared" si="64"/>
        <v>060271087247000</v>
      </c>
      <c r="B2102" s="41">
        <v>2096</v>
      </c>
      <c r="C2102" s="42" t="s">
        <v>3767</v>
      </c>
      <c r="D2102" s="7" t="s">
        <v>3768</v>
      </c>
      <c r="E2102" s="41">
        <v>12</v>
      </c>
      <c r="F2102" s="43">
        <v>30500</v>
      </c>
      <c r="G2102" s="44">
        <v>0</v>
      </c>
      <c r="H2102" s="43">
        <v>0</v>
      </c>
      <c r="I2102" s="43">
        <v>366000</v>
      </c>
      <c r="J2102" s="48">
        <v>366000</v>
      </c>
      <c r="K2102" s="49">
        <v>324500</v>
      </c>
      <c r="L2102" s="41">
        <v>112.79</v>
      </c>
      <c r="M2102" s="11" t="s">
        <v>3707</v>
      </c>
      <c r="N2102" s="41">
        <v>0</v>
      </c>
      <c r="O2102" s="42"/>
      <c r="P2102" s="43">
        <v>405060</v>
      </c>
      <c r="Q2102" s="41" t="s">
        <v>3700</v>
      </c>
      <c r="R2102" s="43">
        <v>-324500</v>
      </c>
      <c r="S2102" s="41">
        <v>0</v>
      </c>
      <c r="T2102" s="7" t="s">
        <v>3701</v>
      </c>
      <c r="U2102" s="46" t="s">
        <v>3702</v>
      </c>
      <c r="V2102" s="41">
        <v>0.77</v>
      </c>
      <c r="W2102" s="12">
        <v>45784</v>
      </c>
      <c r="X2102" s="12">
        <v>45769</v>
      </c>
      <c r="Y2102" s="47">
        <v>38765</v>
      </c>
      <c r="Z2102" s="42"/>
      <c r="AA2102" s="14">
        <v>45785</v>
      </c>
      <c r="AB2102" s="67" t="s">
        <v>61</v>
      </c>
      <c r="AC2102" s="47">
        <v>21</v>
      </c>
      <c r="AD2102" s="47" t="s">
        <v>133</v>
      </c>
      <c r="AE2102" s="13">
        <v>1087247000</v>
      </c>
      <c r="AF2102" s="47" t="s">
        <v>3703</v>
      </c>
      <c r="AG2102" t="str">
        <f t="shared" si="65"/>
        <v>ADA FOTO</v>
      </c>
    </row>
    <row r="2103" spans="1:33" ht="15.75" hidden="1" customHeight="1" thickBot="1">
      <c r="A2103" t="str">
        <f t="shared" si="64"/>
        <v>060271087250000</v>
      </c>
      <c r="B2103" s="41">
        <v>2097</v>
      </c>
      <c r="C2103" s="42" t="s">
        <v>3769</v>
      </c>
      <c r="D2103" s="7" t="s">
        <v>3770</v>
      </c>
      <c r="E2103" s="41">
        <v>12</v>
      </c>
      <c r="F2103" s="43">
        <v>37900</v>
      </c>
      <c r="G2103" s="44">
        <v>0</v>
      </c>
      <c r="H2103" s="41">
        <v>0</v>
      </c>
      <c r="I2103" s="43">
        <v>454800</v>
      </c>
      <c r="J2103" s="48">
        <v>454800</v>
      </c>
      <c r="K2103" s="43">
        <v>314000</v>
      </c>
      <c r="L2103" s="41">
        <v>144.84</v>
      </c>
      <c r="M2103" s="11" t="s">
        <v>3707</v>
      </c>
      <c r="N2103" s="41">
        <v>0</v>
      </c>
      <c r="O2103" s="42"/>
      <c r="P2103" s="43">
        <v>387024</v>
      </c>
      <c r="Q2103" s="41" t="s">
        <v>3700</v>
      </c>
      <c r="R2103" s="43">
        <v>-314000</v>
      </c>
      <c r="S2103" s="41">
        <v>0</v>
      </c>
      <c r="T2103" s="7" t="s">
        <v>3701</v>
      </c>
      <c r="U2103" s="46" t="s">
        <v>3702</v>
      </c>
      <c r="V2103" s="41">
        <v>0.12</v>
      </c>
      <c r="W2103" s="12">
        <v>45755</v>
      </c>
      <c r="X2103" s="12">
        <v>45769</v>
      </c>
      <c r="Y2103" s="47">
        <v>38765</v>
      </c>
      <c r="Z2103" s="42"/>
      <c r="AA2103" s="14">
        <v>45785</v>
      </c>
      <c r="AB2103" s="67" t="s">
        <v>61</v>
      </c>
      <c r="AC2103" s="47">
        <v>21</v>
      </c>
      <c r="AD2103" s="47" t="s">
        <v>133</v>
      </c>
      <c r="AE2103" s="13">
        <v>1087250000</v>
      </c>
      <c r="AF2103" s="47" t="s">
        <v>3703</v>
      </c>
      <c r="AG2103" t="str">
        <f t="shared" si="65"/>
        <v>ADA FOTO</v>
      </c>
    </row>
    <row r="2104" spans="1:33" ht="15.75" hidden="1" customHeight="1" thickBot="1">
      <c r="A2104" t="str">
        <f t="shared" si="64"/>
        <v>060271084654000</v>
      </c>
      <c r="B2104" s="41">
        <v>2098</v>
      </c>
      <c r="C2104" s="42" t="s">
        <v>3771</v>
      </c>
      <c r="D2104" s="7" t="s">
        <v>3772</v>
      </c>
      <c r="E2104" s="41">
        <v>12</v>
      </c>
      <c r="F2104" s="43">
        <v>12500</v>
      </c>
      <c r="G2104" s="44">
        <v>0</v>
      </c>
      <c r="H2104" s="43">
        <v>0</v>
      </c>
      <c r="I2104" s="43">
        <v>150000</v>
      </c>
      <c r="J2104" s="45">
        <v>150000</v>
      </c>
      <c r="K2104" s="43">
        <v>130800</v>
      </c>
      <c r="L2104" s="41">
        <v>114.68</v>
      </c>
      <c r="M2104" s="11" t="s">
        <v>3707</v>
      </c>
      <c r="N2104" s="41">
        <v>0</v>
      </c>
      <c r="O2104" s="42"/>
      <c r="P2104" s="43">
        <v>141756</v>
      </c>
      <c r="Q2104" s="41" t="s">
        <v>3700</v>
      </c>
      <c r="R2104" s="43">
        <v>-130800</v>
      </c>
      <c r="S2104" s="41">
        <v>0</v>
      </c>
      <c r="T2104" s="7" t="s">
        <v>3701</v>
      </c>
      <c r="U2104" s="46" t="s">
        <v>3702</v>
      </c>
      <c r="V2104" s="50">
        <v>5.81</v>
      </c>
      <c r="W2104" s="12">
        <v>45783</v>
      </c>
      <c r="X2104" s="12">
        <v>45769</v>
      </c>
      <c r="Y2104" s="47">
        <v>38765</v>
      </c>
      <c r="Z2104" s="42"/>
      <c r="AA2104" s="14">
        <v>45785</v>
      </c>
      <c r="AB2104" s="67" t="s">
        <v>61</v>
      </c>
      <c r="AC2104" s="47">
        <v>21</v>
      </c>
      <c r="AD2104" s="47" t="s">
        <v>133</v>
      </c>
      <c r="AE2104" s="13">
        <v>1084654000</v>
      </c>
      <c r="AF2104" s="47" t="s">
        <v>3703</v>
      </c>
      <c r="AG2104" t="str">
        <f t="shared" si="65"/>
        <v>ADA FOTO</v>
      </c>
    </row>
    <row r="2105" spans="1:33" ht="15.75" hidden="1" customHeight="1" thickBot="1">
      <c r="A2105" t="str">
        <f t="shared" si="64"/>
        <v>060271084784000</v>
      </c>
      <c r="B2105" s="41">
        <v>2099</v>
      </c>
      <c r="C2105" s="42" t="s">
        <v>3773</v>
      </c>
      <c r="D2105" s="7" t="s">
        <v>3774</v>
      </c>
      <c r="E2105" s="41">
        <v>3</v>
      </c>
      <c r="F2105" s="43">
        <v>67900</v>
      </c>
      <c r="G2105" s="44">
        <v>0</v>
      </c>
      <c r="H2105" s="43">
        <v>0</v>
      </c>
      <c r="I2105" s="43">
        <v>203700</v>
      </c>
      <c r="J2105" s="48">
        <v>203700</v>
      </c>
      <c r="K2105" s="49">
        <v>198600</v>
      </c>
      <c r="L2105" s="41">
        <v>102.57</v>
      </c>
      <c r="M2105" s="11" t="s">
        <v>3707</v>
      </c>
      <c r="N2105" s="41">
        <v>0</v>
      </c>
      <c r="O2105" s="42"/>
      <c r="P2105" s="43">
        <v>198660</v>
      </c>
      <c r="Q2105" s="41" t="s">
        <v>3700</v>
      </c>
      <c r="R2105" s="43">
        <v>-198600</v>
      </c>
      <c r="S2105" s="41">
        <v>0</v>
      </c>
      <c r="T2105" s="7" t="s">
        <v>3701</v>
      </c>
      <c r="U2105" s="46" t="s">
        <v>3702</v>
      </c>
      <c r="V2105" s="41">
        <v>2.1</v>
      </c>
      <c r="W2105" s="12">
        <v>45775</v>
      </c>
      <c r="X2105" s="12">
        <v>45719</v>
      </c>
      <c r="Y2105" s="47">
        <v>38765</v>
      </c>
      <c r="Z2105" s="42"/>
      <c r="AA2105" s="14">
        <v>45785</v>
      </c>
      <c r="AB2105" s="67" t="s">
        <v>61</v>
      </c>
      <c r="AC2105" s="47">
        <v>21</v>
      </c>
      <c r="AD2105" s="47" t="s">
        <v>133</v>
      </c>
      <c r="AE2105" s="13">
        <v>1084784000</v>
      </c>
      <c r="AF2105" s="47" t="s">
        <v>3703</v>
      </c>
      <c r="AG2105" t="str">
        <f t="shared" si="65"/>
        <v>ADA FOTO</v>
      </c>
    </row>
    <row r="2106" spans="1:33" ht="15.75" hidden="1" customHeight="1" thickBot="1">
      <c r="A2106" t="str">
        <f t="shared" si="64"/>
        <v>060271084655000</v>
      </c>
      <c r="B2106" s="41">
        <v>2100</v>
      </c>
      <c r="C2106" s="42" t="s">
        <v>3775</v>
      </c>
      <c r="D2106" s="7" t="s">
        <v>3776</v>
      </c>
      <c r="E2106" s="41">
        <v>12</v>
      </c>
      <c r="F2106" s="43">
        <v>23500</v>
      </c>
      <c r="G2106" s="44">
        <v>0</v>
      </c>
      <c r="H2106" s="43">
        <v>0</v>
      </c>
      <c r="I2106" s="43">
        <v>282000</v>
      </c>
      <c r="J2106" s="45">
        <v>282000</v>
      </c>
      <c r="K2106" s="43">
        <v>258600</v>
      </c>
      <c r="L2106" s="41">
        <v>109.05</v>
      </c>
      <c r="M2106" s="11" t="s">
        <v>3707</v>
      </c>
      <c r="N2106" s="41">
        <v>0</v>
      </c>
      <c r="O2106" s="42"/>
      <c r="P2106" s="43">
        <v>332412</v>
      </c>
      <c r="Q2106" s="41" t="s">
        <v>3700</v>
      </c>
      <c r="R2106" s="43">
        <v>-258600</v>
      </c>
      <c r="S2106" s="41">
        <v>0</v>
      </c>
      <c r="T2106" s="7" t="s">
        <v>3701</v>
      </c>
      <c r="U2106" s="46" t="s">
        <v>3702</v>
      </c>
      <c r="V2106" s="41">
        <v>0.59</v>
      </c>
      <c r="W2106" s="12">
        <v>45781</v>
      </c>
      <c r="X2106" s="12">
        <v>45769</v>
      </c>
      <c r="Y2106" s="47">
        <v>38765</v>
      </c>
      <c r="Z2106" s="42"/>
      <c r="AA2106" s="14">
        <v>45785</v>
      </c>
      <c r="AB2106" s="67" t="s">
        <v>61</v>
      </c>
      <c r="AC2106" s="47">
        <v>21</v>
      </c>
      <c r="AD2106" s="47" t="s">
        <v>133</v>
      </c>
      <c r="AE2106" s="13">
        <v>1084655000</v>
      </c>
      <c r="AF2106" s="47" t="s">
        <v>3703</v>
      </c>
      <c r="AG2106" t="str">
        <f t="shared" si="65"/>
        <v>ADA FOTO</v>
      </c>
    </row>
    <row r="2107" spans="1:33" ht="15.75" hidden="1" customHeight="1" thickBot="1">
      <c r="A2107" t="str">
        <f t="shared" si="64"/>
        <v>060271084657000</v>
      </c>
      <c r="B2107" s="41">
        <v>2101</v>
      </c>
      <c r="C2107" s="42" t="s">
        <v>3777</v>
      </c>
      <c r="D2107" s="7" t="s">
        <v>3778</v>
      </c>
      <c r="E2107" s="41">
        <v>3</v>
      </c>
      <c r="F2107" s="43">
        <v>86500</v>
      </c>
      <c r="G2107" s="44">
        <v>0</v>
      </c>
      <c r="H2107" s="43">
        <v>0</v>
      </c>
      <c r="I2107" s="43">
        <v>259500</v>
      </c>
      <c r="J2107" s="45">
        <v>259500</v>
      </c>
      <c r="K2107" s="43">
        <v>247900</v>
      </c>
      <c r="L2107" s="41">
        <v>104.68</v>
      </c>
      <c r="M2107" s="11" t="s">
        <v>3707</v>
      </c>
      <c r="N2107" s="41">
        <v>0</v>
      </c>
      <c r="O2107" s="42"/>
      <c r="P2107" s="43">
        <v>257298</v>
      </c>
      <c r="Q2107" s="41" t="s">
        <v>3700</v>
      </c>
      <c r="R2107" s="43">
        <v>-247900</v>
      </c>
      <c r="S2107" s="41">
        <v>0</v>
      </c>
      <c r="T2107" s="7" t="s">
        <v>3701</v>
      </c>
      <c r="U2107" s="46" t="s">
        <v>3702</v>
      </c>
      <c r="V2107" s="41">
        <v>0.43</v>
      </c>
      <c r="W2107" s="12">
        <v>45693</v>
      </c>
      <c r="X2107" s="12">
        <v>45635</v>
      </c>
      <c r="Y2107" s="47">
        <v>38765</v>
      </c>
      <c r="Z2107" s="42"/>
      <c r="AA2107" s="14">
        <v>45785</v>
      </c>
      <c r="AB2107" s="67" t="s">
        <v>61</v>
      </c>
      <c r="AC2107" s="47">
        <v>21</v>
      </c>
      <c r="AD2107" s="47" t="s">
        <v>133</v>
      </c>
      <c r="AE2107" s="13">
        <v>1084657000</v>
      </c>
      <c r="AF2107" s="47" t="s">
        <v>3703</v>
      </c>
      <c r="AG2107" t="str">
        <f t="shared" si="65"/>
        <v>ADA FOTO</v>
      </c>
    </row>
    <row r="2108" spans="1:33" ht="15.75" hidden="1" customHeight="1" thickBot="1">
      <c r="A2108" t="str">
        <f t="shared" si="64"/>
        <v>060271084658000</v>
      </c>
      <c r="B2108" s="41">
        <v>2102</v>
      </c>
      <c r="C2108" s="42" t="s">
        <v>3779</v>
      </c>
      <c r="D2108" s="7" t="s">
        <v>3780</v>
      </c>
      <c r="E2108" s="41">
        <v>12</v>
      </c>
      <c r="F2108" s="43">
        <v>15300</v>
      </c>
      <c r="G2108" s="44">
        <v>0</v>
      </c>
      <c r="H2108" s="43">
        <v>0</v>
      </c>
      <c r="I2108" s="43">
        <v>183600</v>
      </c>
      <c r="J2108" s="45">
        <v>183600</v>
      </c>
      <c r="K2108" s="43">
        <v>179000</v>
      </c>
      <c r="L2108" s="41">
        <v>102.57</v>
      </c>
      <c r="M2108" s="11" t="s">
        <v>3707</v>
      </c>
      <c r="N2108" s="41">
        <v>0</v>
      </c>
      <c r="O2108" s="42"/>
      <c r="P2108" s="43">
        <v>183204</v>
      </c>
      <c r="Q2108" s="41" t="s">
        <v>3700</v>
      </c>
      <c r="R2108" s="43">
        <v>-179000</v>
      </c>
      <c r="S2108" s="41">
        <v>0</v>
      </c>
      <c r="T2108" s="7" t="s">
        <v>3701</v>
      </c>
      <c r="U2108" s="46" t="s">
        <v>3702</v>
      </c>
      <c r="V2108" s="41">
        <v>0.23</v>
      </c>
      <c r="W2108" s="12">
        <v>45780</v>
      </c>
      <c r="X2108" s="12">
        <v>45769</v>
      </c>
      <c r="Y2108" s="47">
        <v>38765</v>
      </c>
      <c r="Z2108" s="42"/>
      <c r="AA2108" s="14">
        <v>45785</v>
      </c>
      <c r="AB2108" s="67" t="s">
        <v>61</v>
      </c>
      <c r="AC2108" s="47">
        <v>21</v>
      </c>
      <c r="AD2108" s="47" t="s">
        <v>133</v>
      </c>
      <c r="AE2108" s="13">
        <v>1084658000</v>
      </c>
      <c r="AF2108" s="47" t="s">
        <v>3703</v>
      </c>
      <c r="AG2108" t="str">
        <f t="shared" si="65"/>
        <v>ADA FOTO</v>
      </c>
    </row>
    <row r="2109" spans="1:33" ht="15.75" hidden="1" customHeight="1" thickBot="1">
      <c r="A2109" t="str">
        <f t="shared" si="64"/>
        <v>060271036780000</v>
      </c>
      <c r="B2109" s="41">
        <v>2103</v>
      </c>
      <c r="C2109" s="42" t="s">
        <v>3781</v>
      </c>
      <c r="D2109" s="7" t="s">
        <v>3782</v>
      </c>
      <c r="E2109" s="41">
        <v>6</v>
      </c>
      <c r="F2109" s="43">
        <v>44000</v>
      </c>
      <c r="G2109" s="44">
        <v>0</v>
      </c>
      <c r="H2109" s="43">
        <v>0</v>
      </c>
      <c r="I2109" s="43">
        <v>264000</v>
      </c>
      <c r="J2109" s="45">
        <v>264000</v>
      </c>
      <c r="K2109" s="43">
        <v>217200</v>
      </c>
      <c r="L2109" s="41">
        <v>121.55</v>
      </c>
      <c r="M2109" s="11" t="s">
        <v>3707</v>
      </c>
      <c r="N2109" s="41">
        <v>0</v>
      </c>
      <c r="O2109" s="42"/>
      <c r="P2109" s="43">
        <v>231666</v>
      </c>
      <c r="Q2109" s="41" t="s">
        <v>3700</v>
      </c>
      <c r="R2109" s="43">
        <v>-217200</v>
      </c>
      <c r="S2109" s="41">
        <v>0</v>
      </c>
      <c r="T2109" s="7" t="s">
        <v>3701</v>
      </c>
      <c r="U2109" s="46" t="s">
        <v>3702</v>
      </c>
      <c r="V2109" s="41">
        <v>6.06</v>
      </c>
      <c r="W2109" s="12">
        <v>45784</v>
      </c>
      <c r="X2109" s="12">
        <v>45717</v>
      </c>
      <c r="Y2109" s="47">
        <v>22576</v>
      </c>
      <c r="Z2109" s="42"/>
      <c r="AA2109" s="14">
        <v>45785</v>
      </c>
      <c r="AB2109" s="67" t="s">
        <v>61</v>
      </c>
      <c r="AC2109" s="47">
        <v>21</v>
      </c>
      <c r="AD2109" s="47" t="s">
        <v>133</v>
      </c>
      <c r="AE2109" s="13">
        <v>1036780000</v>
      </c>
      <c r="AF2109" s="47" t="s">
        <v>3703</v>
      </c>
      <c r="AG2109" t="str">
        <f t="shared" si="65"/>
        <v>ADA FOTO</v>
      </c>
    </row>
    <row r="2110" spans="1:33" ht="15.75" hidden="1" customHeight="1" thickBot="1">
      <c r="A2110" t="str">
        <f t="shared" si="64"/>
        <v>060271137122000</v>
      </c>
      <c r="B2110" s="41">
        <v>2104</v>
      </c>
      <c r="C2110" s="42" t="s">
        <v>3783</v>
      </c>
      <c r="D2110" s="7" t="s">
        <v>442</v>
      </c>
      <c r="E2110" s="41">
        <v>48</v>
      </c>
      <c r="F2110" s="43">
        <v>4800</v>
      </c>
      <c r="G2110" s="44">
        <v>48</v>
      </c>
      <c r="H2110" s="43">
        <v>4575</v>
      </c>
      <c r="I2110" s="43">
        <v>219600</v>
      </c>
      <c r="J2110" s="45">
        <v>219600</v>
      </c>
      <c r="K2110" s="43">
        <v>219950</v>
      </c>
      <c r="L2110" s="41">
        <v>99.84</v>
      </c>
      <c r="M2110" s="11" t="s">
        <v>3699</v>
      </c>
      <c r="N2110" s="41">
        <v>0</v>
      </c>
      <c r="O2110" s="42"/>
      <c r="P2110" s="43">
        <v>218640</v>
      </c>
      <c r="Q2110" s="41" t="s">
        <v>3700</v>
      </c>
      <c r="R2110" s="43">
        <v>-219950</v>
      </c>
      <c r="S2110" s="41">
        <v>0</v>
      </c>
      <c r="T2110" s="7" t="s">
        <v>3701</v>
      </c>
      <c r="U2110" s="46" t="s">
        <v>3711</v>
      </c>
      <c r="V2110" s="50">
        <v>2762.82</v>
      </c>
      <c r="W2110" s="12">
        <v>45784</v>
      </c>
      <c r="X2110" s="12">
        <v>45784</v>
      </c>
      <c r="Y2110" s="47">
        <v>25419</v>
      </c>
      <c r="Z2110" s="42"/>
      <c r="AA2110" s="14">
        <v>45785</v>
      </c>
      <c r="AB2110" s="67" t="s">
        <v>61</v>
      </c>
      <c r="AC2110" s="47">
        <v>21</v>
      </c>
      <c r="AD2110" s="47" t="s">
        <v>133</v>
      </c>
      <c r="AE2110" s="13">
        <v>1137122000</v>
      </c>
      <c r="AF2110" s="47" t="s">
        <v>3703</v>
      </c>
      <c r="AG2110" t="str">
        <f t="shared" si="65"/>
        <v>ADA FOTO</v>
      </c>
    </row>
    <row r="2111" spans="1:33" ht="15.75" hidden="1" customHeight="1" thickBot="1">
      <c r="A2111" t="str">
        <f t="shared" si="64"/>
        <v>060271115338000</v>
      </c>
      <c r="B2111" s="41">
        <v>2105</v>
      </c>
      <c r="C2111" s="42" t="s">
        <v>3784</v>
      </c>
      <c r="D2111" s="7" t="s">
        <v>424</v>
      </c>
      <c r="E2111" s="41">
        <v>36</v>
      </c>
      <c r="F2111" s="43">
        <v>4800</v>
      </c>
      <c r="G2111" s="44">
        <v>36</v>
      </c>
      <c r="H2111" s="43">
        <v>4600</v>
      </c>
      <c r="I2111" s="43">
        <v>165600</v>
      </c>
      <c r="J2111" s="45">
        <v>165600</v>
      </c>
      <c r="K2111" s="43">
        <v>176400</v>
      </c>
      <c r="L2111" s="41">
        <v>93.88</v>
      </c>
      <c r="M2111" s="11" t="s">
        <v>3699</v>
      </c>
      <c r="N2111" s="41">
        <v>0</v>
      </c>
      <c r="O2111" s="42"/>
      <c r="P2111" s="43">
        <v>159840</v>
      </c>
      <c r="Q2111" s="41" t="s">
        <v>3700</v>
      </c>
      <c r="R2111" s="43">
        <v>-176400</v>
      </c>
      <c r="S2111" s="41">
        <v>0</v>
      </c>
      <c r="T2111" s="7" t="s">
        <v>3701</v>
      </c>
      <c r="U2111" s="46" t="s">
        <v>3702</v>
      </c>
      <c r="V2111" s="41">
        <v>217.07</v>
      </c>
      <c r="W2111" s="12">
        <v>45777</v>
      </c>
      <c r="X2111" s="12">
        <v>45776</v>
      </c>
      <c r="Y2111" s="47">
        <v>39821</v>
      </c>
      <c r="Z2111" s="42"/>
      <c r="AA2111" s="14">
        <v>45785</v>
      </c>
      <c r="AB2111" s="67" t="s">
        <v>61</v>
      </c>
      <c r="AC2111" s="47">
        <v>21</v>
      </c>
      <c r="AD2111" s="47" t="s">
        <v>133</v>
      </c>
      <c r="AE2111" s="13">
        <v>1115338000</v>
      </c>
      <c r="AF2111" s="47" t="s">
        <v>3703</v>
      </c>
      <c r="AG2111" t="str">
        <f t="shared" si="65"/>
        <v>ADA FOTO</v>
      </c>
    </row>
    <row r="2112" spans="1:33" ht="15.75" hidden="1" customHeight="1" thickBot="1">
      <c r="A2112" t="str">
        <f t="shared" si="64"/>
        <v>060271077236000</v>
      </c>
      <c r="B2112" s="41">
        <v>2106</v>
      </c>
      <c r="C2112" s="42" t="s">
        <v>3785</v>
      </c>
      <c r="D2112" s="7" t="s">
        <v>298</v>
      </c>
      <c r="E2112" s="41">
        <v>12</v>
      </c>
      <c r="F2112" s="43">
        <v>18700</v>
      </c>
      <c r="G2112" s="44">
        <v>12</v>
      </c>
      <c r="H2112" s="43">
        <v>16208</v>
      </c>
      <c r="I2112" s="43">
        <v>194496</v>
      </c>
      <c r="J2112" s="45">
        <v>194496</v>
      </c>
      <c r="K2112" s="43">
        <v>198500</v>
      </c>
      <c r="L2112" s="41">
        <v>97.98</v>
      </c>
      <c r="M2112" s="11" t="s">
        <v>3699</v>
      </c>
      <c r="N2112" s="41">
        <v>0</v>
      </c>
      <c r="O2112" s="42"/>
      <c r="P2112" s="43">
        <v>195204</v>
      </c>
      <c r="Q2112" s="41" t="s">
        <v>3700</v>
      </c>
      <c r="R2112" s="43">
        <v>-198500</v>
      </c>
      <c r="S2112" s="41">
        <v>0</v>
      </c>
      <c r="T2112" s="7" t="s">
        <v>3701</v>
      </c>
      <c r="U2112" s="46" t="s">
        <v>3702</v>
      </c>
      <c r="V2112" s="41">
        <v>449.91</v>
      </c>
      <c r="W2112" s="12">
        <v>45784</v>
      </c>
      <c r="X2112" s="12">
        <v>45758</v>
      </c>
      <c r="Y2112" s="47">
        <v>34250</v>
      </c>
      <c r="Z2112" s="42"/>
      <c r="AA2112" s="14">
        <v>45785</v>
      </c>
      <c r="AB2112" s="67" t="s">
        <v>61</v>
      </c>
      <c r="AC2112" s="47">
        <v>26</v>
      </c>
      <c r="AD2112" s="47" t="s">
        <v>133</v>
      </c>
      <c r="AE2112" s="13">
        <v>1077236000</v>
      </c>
      <c r="AF2112" s="47" t="s">
        <v>3703</v>
      </c>
      <c r="AG2112" t="str">
        <f t="shared" si="65"/>
        <v>ADA FOTO</v>
      </c>
    </row>
    <row r="2113" spans="1:33" ht="15.75" hidden="1" customHeight="1" thickBot="1">
      <c r="A2113" t="str">
        <f t="shared" si="64"/>
        <v>060271074674000</v>
      </c>
      <c r="B2113" s="41">
        <v>2107</v>
      </c>
      <c r="C2113" s="42" t="s">
        <v>3786</v>
      </c>
      <c r="D2113" s="7" t="s">
        <v>3787</v>
      </c>
      <c r="E2113" s="41">
        <v>20</v>
      </c>
      <c r="F2113" s="43">
        <v>8200</v>
      </c>
      <c r="G2113" s="44">
        <v>20</v>
      </c>
      <c r="H2113" s="43">
        <v>7600</v>
      </c>
      <c r="I2113" s="43">
        <v>152000</v>
      </c>
      <c r="J2113" s="45">
        <v>152000</v>
      </c>
      <c r="K2113" s="43">
        <v>165000</v>
      </c>
      <c r="L2113" s="41">
        <v>92.12</v>
      </c>
      <c r="M2113" s="11" t="s">
        <v>3699</v>
      </c>
      <c r="N2113" s="41">
        <v>0</v>
      </c>
      <c r="O2113" s="42"/>
      <c r="P2113" s="43">
        <v>158520</v>
      </c>
      <c r="Q2113" s="41" t="s">
        <v>3700</v>
      </c>
      <c r="R2113" s="43">
        <v>-165000</v>
      </c>
      <c r="S2113" s="41">
        <v>0</v>
      </c>
      <c r="T2113" s="7" t="s">
        <v>3701</v>
      </c>
      <c r="U2113" s="46" t="s">
        <v>3702</v>
      </c>
      <c r="V2113" s="41">
        <v>48.83</v>
      </c>
      <c r="W2113" s="12">
        <v>45784</v>
      </c>
      <c r="X2113" s="12">
        <v>45776</v>
      </c>
      <c r="Y2113" s="47">
        <v>37298</v>
      </c>
      <c r="Z2113" s="42"/>
      <c r="AA2113" s="14">
        <v>45785</v>
      </c>
      <c r="AB2113" s="67" t="s">
        <v>61</v>
      </c>
      <c r="AC2113" s="47">
        <v>26</v>
      </c>
      <c r="AD2113" s="47" t="s">
        <v>133</v>
      </c>
      <c r="AE2113" s="13">
        <v>1074674000</v>
      </c>
      <c r="AF2113" s="47" t="s">
        <v>3703</v>
      </c>
      <c r="AG2113" t="str">
        <f t="shared" si="65"/>
        <v>ADA FOTO</v>
      </c>
    </row>
    <row r="2114" spans="1:33" ht="15.75" hidden="1" customHeight="1" thickBot="1">
      <c r="A2114" t="str">
        <f t="shared" si="64"/>
        <v>060271102123000</v>
      </c>
      <c r="B2114" s="41">
        <v>2108</v>
      </c>
      <c r="C2114" s="42" t="s">
        <v>3788</v>
      </c>
      <c r="D2114" s="7" t="s">
        <v>406</v>
      </c>
      <c r="E2114" s="41">
        <v>12</v>
      </c>
      <c r="F2114" s="43">
        <v>16500</v>
      </c>
      <c r="G2114" s="44">
        <v>12</v>
      </c>
      <c r="H2114" s="43">
        <v>13417</v>
      </c>
      <c r="I2114" s="43">
        <v>161004</v>
      </c>
      <c r="J2114" s="45">
        <v>161004</v>
      </c>
      <c r="K2114" s="43">
        <v>165000</v>
      </c>
      <c r="L2114" s="41">
        <v>97.58</v>
      </c>
      <c r="M2114" s="11" t="s">
        <v>3699</v>
      </c>
      <c r="N2114" s="41">
        <v>0</v>
      </c>
      <c r="O2114" s="42"/>
      <c r="P2114" s="43">
        <v>165924</v>
      </c>
      <c r="Q2114" s="41" t="s">
        <v>3700</v>
      </c>
      <c r="R2114" s="43">
        <v>-165000</v>
      </c>
      <c r="S2114" s="41">
        <v>0</v>
      </c>
      <c r="T2114" s="7" t="s">
        <v>3701</v>
      </c>
      <c r="U2114" s="46" t="s">
        <v>3702</v>
      </c>
      <c r="V2114" s="50">
        <v>1917.59</v>
      </c>
      <c r="W2114" s="12">
        <v>45784</v>
      </c>
      <c r="X2114" s="12">
        <v>45780</v>
      </c>
      <c r="Y2114" s="47">
        <v>34250</v>
      </c>
      <c r="Z2114" s="42"/>
      <c r="AA2114" s="14">
        <v>45785</v>
      </c>
      <c r="AB2114" s="67" t="s">
        <v>61</v>
      </c>
      <c r="AC2114" s="47">
        <v>26</v>
      </c>
      <c r="AD2114" s="47" t="s">
        <v>133</v>
      </c>
      <c r="AE2114" s="13">
        <v>1102123000</v>
      </c>
      <c r="AF2114" s="47" t="s">
        <v>3703</v>
      </c>
      <c r="AG2114" t="str">
        <f t="shared" si="65"/>
        <v>ADA FOTO</v>
      </c>
    </row>
    <row r="2115" spans="1:33" ht="15.75" hidden="1" customHeight="1" thickBot="1">
      <c r="A2115" t="str">
        <f t="shared" si="64"/>
        <v>060271074883000</v>
      </c>
      <c r="B2115" s="41">
        <v>2109</v>
      </c>
      <c r="C2115" s="42" t="s">
        <v>3789</v>
      </c>
      <c r="D2115" s="7" t="s">
        <v>286</v>
      </c>
      <c r="E2115" s="41">
        <v>50</v>
      </c>
      <c r="F2115" s="43">
        <v>16500</v>
      </c>
      <c r="G2115" s="44">
        <v>50</v>
      </c>
      <c r="H2115" s="43">
        <v>14940</v>
      </c>
      <c r="I2115" s="43">
        <v>747000</v>
      </c>
      <c r="J2115" s="45">
        <v>747000</v>
      </c>
      <c r="K2115" s="43">
        <v>747600</v>
      </c>
      <c r="L2115" s="41">
        <v>99.92</v>
      </c>
      <c r="M2115" s="11" t="s">
        <v>3699</v>
      </c>
      <c r="N2115" s="41">
        <v>0</v>
      </c>
      <c r="O2115" s="42"/>
      <c r="P2115" s="43">
        <v>743850</v>
      </c>
      <c r="Q2115" s="41" t="s">
        <v>3700</v>
      </c>
      <c r="R2115" s="43">
        <v>-747600</v>
      </c>
      <c r="S2115" s="41">
        <v>0</v>
      </c>
      <c r="T2115" s="7" t="s">
        <v>3701</v>
      </c>
      <c r="U2115" s="46" t="s">
        <v>3702</v>
      </c>
      <c r="V2115" s="50">
        <v>3356.82</v>
      </c>
      <c r="W2115" s="12">
        <v>45784</v>
      </c>
      <c r="X2115" s="12">
        <v>45784</v>
      </c>
      <c r="Y2115" s="47">
        <v>32347</v>
      </c>
      <c r="Z2115" s="42"/>
      <c r="AA2115" s="14">
        <v>45785</v>
      </c>
      <c r="AB2115" s="67" t="s">
        <v>61</v>
      </c>
      <c r="AC2115" s="47">
        <v>26</v>
      </c>
      <c r="AD2115" s="47" t="s">
        <v>133</v>
      </c>
      <c r="AE2115" s="13">
        <v>1074883000</v>
      </c>
      <c r="AF2115" s="47" t="s">
        <v>3703</v>
      </c>
      <c r="AG2115" t="str">
        <f t="shared" si="65"/>
        <v>ADA FOTO</v>
      </c>
    </row>
    <row r="2116" spans="1:33" ht="15.75" hidden="1" customHeight="1" thickBot="1">
      <c r="A2116" t="str">
        <f t="shared" si="64"/>
        <v>060271077237000</v>
      </c>
      <c r="B2116" s="41">
        <v>2110</v>
      </c>
      <c r="C2116" s="42" t="s">
        <v>3790</v>
      </c>
      <c r="D2116" s="7" t="s">
        <v>3791</v>
      </c>
      <c r="E2116" s="41">
        <v>12</v>
      </c>
      <c r="F2116" s="43">
        <v>18900</v>
      </c>
      <c r="G2116" s="44">
        <v>12</v>
      </c>
      <c r="H2116" s="43">
        <v>16208</v>
      </c>
      <c r="I2116" s="43">
        <v>194496</v>
      </c>
      <c r="J2116" s="45">
        <v>194496</v>
      </c>
      <c r="K2116" s="43">
        <v>197000</v>
      </c>
      <c r="L2116" s="41">
        <v>98.73</v>
      </c>
      <c r="M2116" s="11" t="s">
        <v>3699</v>
      </c>
      <c r="N2116" s="41">
        <v>0</v>
      </c>
      <c r="O2116" s="42"/>
      <c r="P2116" s="43">
        <v>195204</v>
      </c>
      <c r="Q2116" s="41" t="s">
        <v>3700</v>
      </c>
      <c r="R2116" s="43">
        <v>-197000</v>
      </c>
      <c r="S2116" s="41">
        <v>0</v>
      </c>
      <c r="T2116" s="7" t="s">
        <v>3701</v>
      </c>
      <c r="U2116" s="46" t="s">
        <v>3702</v>
      </c>
      <c r="V2116" s="50">
        <v>2360.48</v>
      </c>
      <c r="W2116" s="12">
        <v>45784</v>
      </c>
      <c r="X2116" s="12">
        <v>45779</v>
      </c>
      <c r="Y2116" s="47">
        <v>34250</v>
      </c>
      <c r="Z2116" s="42"/>
      <c r="AA2116" s="14">
        <v>45785</v>
      </c>
      <c r="AB2116" s="67" t="s">
        <v>61</v>
      </c>
      <c r="AC2116" s="47">
        <v>26</v>
      </c>
      <c r="AD2116" s="47" t="s">
        <v>133</v>
      </c>
      <c r="AE2116" s="13">
        <v>1077237000</v>
      </c>
      <c r="AF2116" s="47" t="s">
        <v>3703</v>
      </c>
      <c r="AG2116" t="str">
        <f t="shared" si="65"/>
        <v>ADA FOTO</v>
      </c>
    </row>
    <row r="2117" spans="1:33" ht="15.75" hidden="1" customHeight="1" thickBot="1">
      <c r="A2117" t="str">
        <f t="shared" si="64"/>
        <v>060271002106000</v>
      </c>
      <c r="B2117" s="41">
        <v>2111</v>
      </c>
      <c r="C2117" s="42" t="s">
        <v>3792</v>
      </c>
      <c r="D2117" s="7" t="s">
        <v>136</v>
      </c>
      <c r="E2117" s="41">
        <v>20</v>
      </c>
      <c r="F2117" s="43">
        <v>10500</v>
      </c>
      <c r="G2117" s="44">
        <v>20</v>
      </c>
      <c r="H2117" s="43">
        <v>9670</v>
      </c>
      <c r="I2117" s="43">
        <v>193400</v>
      </c>
      <c r="J2117" s="48">
        <v>193400</v>
      </c>
      <c r="K2117" s="43">
        <v>185000</v>
      </c>
      <c r="L2117" s="41">
        <v>104.54</v>
      </c>
      <c r="M2117" s="11" t="s">
        <v>3707</v>
      </c>
      <c r="N2117" s="41">
        <v>0</v>
      </c>
      <c r="O2117" s="42"/>
      <c r="P2117" s="43">
        <v>181040</v>
      </c>
      <c r="Q2117" s="41" t="s">
        <v>3700</v>
      </c>
      <c r="R2117" s="43">
        <v>-185000</v>
      </c>
      <c r="S2117" s="41">
        <v>0</v>
      </c>
      <c r="T2117" s="7" t="s">
        <v>3701</v>
      </c>
      <c r="U2117" s="46" t="s">
        <v>3702</v>
      </c>
      <c r="V2117" s="41">
        <v>1.75</v>
      </c>
      <c r="W2117" s="12">
        <v>45784</v>
      </c>
      <c r="X2117" s="12">
        <v>45686</v>
      </c>
      <c r="Y2117" s="47">
        <v>34250</v>
      </c>
      <c r="Z2117" s="42"/>
      <c r="AA2117" s="14">
        <v>45785</v>
      </c>
      <c r="AB2117" s="67" t="s">
        <v>61</v>
      </c>
      <c r="AC2117" s="47">
        <v>26</v>
      </c>
      <c r="AD2117" s="47" t="s">
        <v>133</v>
      </c>
      <c r="AE2117" s="13">
        <v>1002106000</v>
      </c>
      <c r="AF2117" s="47" t="s">
        <v>3703</v>
      </c>
      <c r="AG2117" t="str">
        <f t="shared" si="65"/>
        <v>ADA FOTO</v>
      </c>
    </row>
    <row r="2118" spans="1:33" ht="15.75" hidden="1" customHeight="1" thickBot="1">
      <c r="A2118" t="str">
        <f t="shared" si="64"/>
        <v>060271055785000</v>
      </c>
      <c r="B2118" s="41">
        <v>2112</v>
      </c>
      <c r="C2118" s="42" t="s">
        <v>3793</v>
      </c>
      <c r="D2118" s="7" t="s">
        <v>232</v>
      </c>
      <c r="E2118" s="41">
        <v>12</v>
      </c>
      <c r="F2118" s="43">
        <v>15500</v>
      </c>
      <c r="G2118" s="44">
        <v>12</v>
      </c>
      <c r="H2118" s="43">
        <v>13625</v>
      </c>
      <c r="I2118" s="43">
        <v>163500</v>
      </c>
      <c r="J2118" s="48">
        <v>163500</v>
      </c>
      <c r="K2118" s="49">
        <v>166500</v>
      </c>
      <c r="L2118" s="41">
        <v>98.2</v>
      </c>
      <c r="M2118" s="11" t="s">
        <v>3699</v>
      </c>
      <c r="N2118" s="41">
        <v>0</v>
      </c>
      <c r="O2118" s="42"/>
      <c r="P2118" s="43">
        <v>172824</v>
      </c>
      <c r="Q2118" s="41" t="s">
        <v>3700</v>
      </c>
      <c r="R2118" s="43">
        <v>-166500</v>
      </c>
      <c r="S2118" s="41">
        <v>0</v>
      </c>
      <c r="T2118" s="7" t="s">
        <v>3701</v>
      </c>
      <c r="U2118" s="46" t="s">
        <v>3711</v>
      </c>
      <c r="V2118" s="41">
        <v>84.86</v>
      </c>
      <c r="W2118" s="12">
        <v>45784</v>
      </c>
      <c r="X2118" s="12">
        <v>45647</v>
      </c>
      <c r="Y2118" s="47">
        <v>33366</v>
      </c>
      <c r="Z2118" s="42"/>
      <c r="AA2118" s="14">
        <v>45785</v>
      </c>
      <c r="AB2118" s="67" t="s">
        <v>61</v>
      </c>
      <c r="AC2118" s="47">
        <v>26</v>
      </c>
      <c r="AD2118" s="47" t="s">
        <v>133</v>
      </c>
      <c r="AE2118" s="13">
        <v>1055785000</v>
      </c>
      <c r="AF2118" s="47" t="s">
        <v>3703</v>
      </c>
      <c r="AG2118" t="str">
        <f t="shared" si="65"/>
        <v>ADA FOTO</v>
      </c>
    </row>
    <row r="2119" spans="1:33" ht="15.75" hidden="1" customHeight="1" thickBot="1">
      <c r="A2119" t="str">
        <f t="shared" ref="A2119:A2182" si="66">AB2119&amp;AE2119</f>
        <v>060271108244000</v>
      </c>
      <c r="B2119" s="41">
        <v>2113</v>
      </c>
      <c r="C2119" s="42" t="s">
        <v>3794</v>
      </c>
      <c r="D2119" s="7" t="s">
        <v>412</v>
      </c>
      <c r="E2119" s="41">
        <v>12</v>
      </c>
      <c r="F2119" s="43">
        <v>3300</v>
      </c>
      <c r="G2119" s="44">
        <v>12</v>
      </c>
      <c r="H2119" s="43">
        <v>3042</v>
      </c>
      <c r="I2119" s="43">
        <v>36504</v>
      </c>
      <c r="J2119" s="45">
        <v>36504</v>
      </c>
      <c r="K2119" s="43">
        <v>36500</v>
      </c>
      <c r="L2119" s="41">
        <v>100.01</v>
      </c>
      <c r="M2119" s="11" t="s">
        <v>3707</v>
      </c>
      <c r="N2119" s="41">
        <v>0</v>
      </c>
      <c r="O2119" s="42"/>
      <c r="P2119" s="43">
        <v>34020</v>
      </c>
      <c r="Q2119" s="41" t="s">
        <v>3700</v>
      </c>
      <c r="R2119" s="43">
        <v>-36500</v>
      </c>
      <c r="S2119" s="41">
        <v>0</v>
      </c>
      <c r="T2119" s="7" t="s">
        <v>3701</v>
      </c>
      <c r="U2119" s="46" t="s">
        <v>3702</v>
      </c>
      <c r="V2119" s="41">
        <v>55.57</v>
      </c>
      <c r="W2119" s="12">
        <v>45784</v>
      </c>
      <c r="X2119" s="12">
        <v>45783</v>
      </c>
      <c r="Y2119" s="47">
        <v>33681</v>
      </c>
      <c r="Z2119" s="42"/>
      <c r="AA2119" s="14">
        <v>45785</v>
      </c>
      <c r="AB2119" s="67" t="s">
        <v>61</v>
      </c>
      <c r="AC2119" s="47">
        <v>26</v>
      </c>
      <c r="AD2119" s="47" t="s">
        <v>133</v>
      </c>
      <c r="AE2119" s="13">
        <v>1108244000</v>
      </c>
      <c r="AF2119" s="47" t="s">
        <v>3703</v>
      </c>
      <c r="AG2119" t="str">
        <f t="shared" ref="AG2119:AG2182" si="67">IF(LEFT(M2119,1)="*","ADA FOTO","TIDAK ADA")</f>
        <v>ADA FOTO</v>
      </c>
    </row>
    <row r="2120" spans="1:33" ht="15.75" hidden="1" customHeight="1" thickBot="1">
      <c r="A2120" t="str">
        <f t="shared" si="66"/>
        <v>060271082607000</v>
      </c>
      <c r="B2120" s="41">
        <v>2114</v>
      </c>
      <c r="C2120" s="42" t="s">
        <v>3795</v>
      </c>
      <c r="D2120" s="7" t="s">
        <v>310</v>
      </c>
      <c r="E2120" s="41">
        <v>12</v>
      </c>
      <c r="F2120" s="43">
        <v>18900</v>
      </c>
      <c r="G2120" s="44">
        <v>0</v>
      </c>
      <c r="H2120" s="41">
        <v>0</v>
      </c>
      <c r="I2120" s="43">
        <v>226800</v>
      </c>
      <c r="J2120" s="45">
        <v>226800</v>
      </c>
      <c r="K2120" s="43">
        <v>202800</v>
      </c>
      <c r="L2120" s="41">
        <v>111.83</v>
      </c>
      <c r="M2120" s="11" t="s">
        <v>3707</v>
      </c>
      <c r="N2120" s="41">
        <v>0</v>
      </c>
      <c r="O2120" s="42"/>
      <c r="P2120" s="43">
        <v>209328</v>
      </c>
      <c r="Q2120" s="41" t="s">
        <v>3700</v>
      </c>
      <c r="R2120" s="43">
        <v>-202800</v>
      </c>
      <c r="S2120" s="41">
        <v>0</v>
      </c>
      <c r="T2120" s="7" t="s">
        <v>3701</v>
      </c>
      <c r="U2120" s="46" t="s">
        <v>3702</v>
      </c>
      <c r="V2120" s="41">
        <v>25.08</v>
      </c>
      <c r="W2120" s="12">
        <v>45785</v>
      </c>
      <c r="X2120" s="12">
        <v>45776</v>
      </c>
      <c r="Y2120" s="47">
        <v>33730</v>
      </c>
      <c r="Z2120" s="42"/>
      <c r="AA2120" s="14">
        <v>45785</v>
      </c>
      <c r="AB2120" s="67" t="s">
        <v>61</v>
      </c>
      <c r="AC2120" s="47">
        <v>26</v>
      </c>
      <c r="AD2120" s="47" t="s">
        <v>133</v>
      </c>
      <c r="AE2120" s="13">
        <v>1082607000</v>
      </c>
      <c r="AF2120" s="47" t="s">
        <v>3703</v>
      </c>
      <c r="AG2120" t="str">
        <f t="shared" si="67"/>
        <v>ADA FOTO</v>
      </c>
    </row>
    <row r="2121" spans="1:33" ht="15.75" hidden="1" customHeight="1" thickBot="1">
      <c r="A2121" t="str">
        <f t="shared" si="66"/>
        <v>060271082723000</v>
      </c>
      <c r="B2121" s="41">
        <v>2115</v>
      </c>
      <c r="C2121" s="42" t="s">
        <v>3796</v>
      </c>
      <c r="D2121" s="7" t="s">
        <v>316</v>
      </c>
      <c r="E2121" s="41">
        <v>24</v>
      </c>
      <c r="F2121" s="43">
        <v>5600</v>
      </c>
      <c r="G2121" s="44">
        <v>24</v>
      </c>
      <c r="H2121" s="43">
        <v>5021</v>
      </c>
      <c r="I2121" s="43">
        <v>120504</v>
      </c>
      <c r="J2121" s="45">
        <v>120504</v>
      </c>
      <c r="K2121" s="43">
        <v>106000</v>
      </c>
      <c r="L2121" s="41">
        <v>113.68</v>
      </c>
      <c r="M2121" s="11" t="s">
        <v>3707</v>
      </c>
      <c r="N2121" s="41">
        <v>0</v>
      </c>
      <c r="O2121" s="42"/>
      <c r="P2121" s="43">
        <v>110784</v>
      </c>
      <c r="Q2121" s="41" t="s">
        <v>3700</v>
      </c>
      <c r="R2121" s="43">
        <v>-106000</v>
      </c>
      <c r="S2121" s="41">
        <v>0</v>
      </c>
      <c r="T2121" s="7" t="s">
        <v>3701</v>
      </c>
      <c r="U2121" s="46" t="s">
        <v>3702</v>
      </c>
      <c r="V2121" s="41">
        <v>39.93</v>
      </c>
      <c r="W2121" s="12">
        <v>45784</v>
      </c>
      <c r="X2121" s="12">
        <v>45754</v>
      </c>
      <c r="Y2121" s="47">
        <v>33730</v>
      </c>
      <c r="Z2121" s="42"/>
      <c r="AA2121" s="14">
        <v>45785</v>
      </c>
      <c r="AB2121" s="67" t="s">
        <v>61</v>
      </c>
      <c r="AC2121" s="47">
        <v>26</v>
      </c>
      <c r="AD2121" s="47" t="s">
        <v>133</v>
      </c>
      <c r="AE2121" s="13">
        <v>1082723000</v>
      </c>
      <c r="AF2121" s="47" t="s">
        <v>3703</v>
      </c>
      <c r="AG2121" t="str">
        <f t="shared" si="67"/>
        <v>ADA FOTO</v>
      </c>
    </row>
    <row r="2122" spans="1:33" ht="15.75" hidden="1" customHeight="1" thickBot="1">
      <c r="A2122" t="str">
        <f t="shared" si="66"/>
        <v>060271025539000</v>
      </c>
      <c r="B2122" s="41">
        <v>2116</v>
      </c>
      <c r="C2122" s="42" t="s">
        <v>3797</v>
      </c>
      <c r="D2122" s="7" t="s">
        <v>190</v>
      </c>
      <c r="E2122" s="41">
        <v>1</v>
      </c>
      <c r="F2122" s="43">
        <v>20200</v>
      </c>
      <c r="G2122" s="44">
        <v>0</v>
      </c>
      <c r="H2122" s="43">
        <v>0</v>
      </c>
      <c r="I2122" s="43">
        <v>20200</v>
      </c>
      <c r="J2122" s="45">
        <v>20200</v>
      </c>
      <c r="K2122" s="43">
        <v>20000</v>
      </c>
      <c r="L2122" s="41">
        <v>101</v>
      </c>
      <c r="M2122" s="11" t="s">
        <v>3707</v>
      </c>
      <c r="N2122" s="41">
        <v>0</v>
      </c>
      <c r="O2122" s="42"/>
      <c r="P2122" s="43">
        <v>19500</v>
      </c>
      <c r="Q2122" s="41" t="s">
        <v>3700</v>
      </c>
      <c r="R2122" s="43">
        <v>-20000</v>
      </c>
      <c r="S2122" s="41">
        <v>0</v>
      </c>
      <c r="T2122" s="7" t="s">
        <v>3701</v>
      </c>
      <c r="U2122" s="46" t="s">
        <v>3702</v>
      </c>
      <c r="V2122" s="41">
        <v>0.21</v>
      </c>
      <c r="W2122" s="12">
        <v>45780</v>
      </c>
      <c r="X2122" s="12">
        <v>45783</v>
      </c>
      <c r="Y2122" s="47">
        <v>33681</v>
      </c>
      <c r="Z2122" s="42"/>
      <c r="AA2122" s="14">
        <v>45785</v>
      </c>
      <c r="AB2122" s="67" t="s">
        <v>61</v>
      </c>
      <c r="AC2122" s="47">
        <v>27</v>
      </c>
      <c r="AD2122" s="47" t="s">
        <v>133</v>
      </c>
      <c r="AE2122" s="13">
        <v>1025539000</v>
      </c>
      <c r="AF2122" s="47" t="s">
        <v>3703</v>
      </c>
      <c r="AG2122" t="str">
        <f t="shared" si="67"/>
        <v>ADA FOTO</v>
      </c>
    </row>
    <row r="2123" spans="1:33" ht="15.75" hidden="1" customHeight="1" thickBot="1">
      <c r="A2123" t="str">
        <f t="shared" si="66"/>
        <v>060271058499000</v>
      </c>
      <c r="B2123" s="41">
        <v>2117</v>
      </c>
      <c r="C2123" s="42" t="s">
        <v>3798</v>
      </c>
      <c r="D2123" s="7" t="s">
        <v>238</v>
      </c>
      <c r="E2123" s="41">
        <v>12</v>
      </c>
      <c r="F2123" s="43">
        <v>3100</v>
      </c>
      <c r="G2123" s="44">
        <v>12</v>
      </c>
      <c r="H2123" s="43">
        <v>2700</v>
      </c>
      <c r="I2123" s="43">
        <v>32400</v>
      </c>
      <c r="J2123" s="45">
        <v>32400</v>
      </c>
      <c r="K2123" s="43">
        <v>32400</v>
      </c>
      <c r="L2123" s="41">
        <v>100</v>
      </c>
      <c r="M2123" s="11" t="s">
        <v>3705</v>
      </c>
      <c r="N2123" s="41">
        <v>0</v>
      </c>
      <c r="O2123" s="42"/>
      <c r="P2123" s="43">
        <v>30000</v>
      </c>
      <c r="Q2123" s="41" t="s">
        <v>3700</v>
      </c>
      <c r="R2123" s="43">
        <v>-32400</v>
      </c>
      <c r="S2123" s="41">
        <v>0</v>
      </c>
      <c r="T2123" s="7" t="s">
        <v>3701</v>
      </c>
      <c r="U2123" s="46" t="s">
        <v>3702</v>
      </c>
      <c r="V2123" s="41">
        <v>59.9</v>
      </c>
      <c r="W2123" s="12">
        <v>45782</v>
      </c>
      <c r="X2123" s="12">
        <v>45783</v>
      </c>
      <c r="Y2123" s="47">
        <v>33681</v>
      </c>
      <c r="Z2123" s="42"/>
      <c r="AA2123" s="14">
        <v>45785</v>
      </c>
      <c r="AB2123" s="67" t="s">
        <v>61</v>
      </c>
      <c r="AC2123" s="47">
        <v>27</v>
      </c>
      <c r="AD2123" s="47" t="s">
        <v>133</v>
      </c>
      <c r="AE2123" s="13">
        <v>1058499000</v>
      </c>
      <c r="AF2123" s="47" t="s">
        <v>3703</v>
      </c>
      <c r="AG2123" t="str">
        <f t="shared" si="67"/>
        <v>ADA FOTO</v>
      </c>
    </row>
    <row r="2124" spans="1:33" ht="15.75" hidden="1" customHeight="1" thickBot="1">
      <c r="A2124" t="str">
        <f t="shared" si="66"/>
        <v>060271090872000</v>
      </c>
      <c r="B2124" s="41">
        <v>2118</v>
      </c>
      <c r="C2124" s="42" t="s">
        <v>3799</v>
      </c>
      <c r="D2124" s="7" t="s">
        <v>394</v>
      </c>
      <c r="E2124" s="41">
        <v>12</v>
      </c>
      <c r="F2124" s="43">
        <v>3400</v>
      </c>
      <c r="G2124" s="44">
        <v>12</v>
      </c>
      <c r="H2124" s="43">
        <v>3100</v>
      </c>
      <c r="I2124" s="43">
        <v>37200</v>
      </c>
      <c r="J2124" s="45">
        <v>37200</v>
      </c>
      <c r="K2124" s="43">
        <v>34600</v>
      </c>
      <c r="L2124" s="41">
        <v>107.51</v>
      </c>
      <c r="M2124" s="11" t="s">
        <v>3707</v>
      </c>
      <c r="N2124" s="41">
        <v>0</v>
      </c>
      <c r="O2124" s="42"/>
      <c r="P2124" s="43">
        <v>34800</v>
      </c>
      <c r="Q2124" s="41" t="s">
        <v>3700</v>
      </c>
      <c r="R2124" s="43">
        <v>-34600</v>
      </c>
      <c r="S2124" s="41">
        <v>0</v>
      </c>
      <c r="T2124" s="7" t="s">
        <v>3701</v>
      </c>
      <c r="U2124" s="46" t="s">
        <v>3702</v>
      </c>
      <c r="V2124" s="41">
        <v>10.84</v>
      </c>
      <c r="W2124" s="12">
        <v>45781</v>
      </c>
      <c r="X2124" s="12">
        <v>45777</v>
      </c>
      <c r="Y2124" s="47">
        <v>33681</v>
      </c>
      <c r="Z2124" s="42"/>
      <c r="AA2124" s="14">
        <v>45785</v>
      </c>
      <c r="AB2124" s="67" t="s">
        <v>61</v>
      </c>
      <c r="AC2124" s="47">
        <v>27</v>
      </c>
      <c r="AD2124" s="47" t="s">
        <v>133</v>
      </c>
      <c r="AE2124" s="13">
        <v>1090872000</v>
      </c>
      <c r="AF2124" s="47" t="s">
        <v>3703</v>
      </c>
      <c r="AG2124" t="str">
        <f t="shared" si="67"/>
        <v>ADA FOTO</v>
      </c>
    </row>
    <row r="2125" spans="1:33" ht="15.75" hidden="1" customHeight="1" thickBot="1">
      <c r="A2125" t="str">
        <f t="shared" si="66"/>
        <v>060271038886000</v>
      </c>
      <c r="B2125" s="41">
        <v>2119</v>
      </c>
      <c r="C2125" s="42" t="s">
        <v>3800</v>
      </c>
      <c r="D2125" s="7" t="s">
        <v>220</v>
      </c>
      <c r="E2125" s="41">
        <v>12</v>
      </c>
      <c r="F2125" s="43">
        <v>5300</v>
      </c>
      <c r="G2125" s="44">
        <v>12</v>
      </c>
      <c r="H2125" s="43">
        <v>4925</v>
      </c>
      <c r="I2125" s="43">
        <v>59100</v>
      </c>
      <c r="J2125" s="45">
        <v>59100</v>
      </c>
      <c r="K2125" s="43">
        <v>49500</v>
      </c>
      <c r="L2125" s="41">
        <v>119.39</v>
      </c>
      <c r="M2125" s="11" t="s">
        <v>3707</v>
      </c>
      <c r="N2125" s="41">
        <v>0</v>
      </c>
      <c r="O2125" s="42"/>
      <c r="P2125" s="43">
        <v>53604</v>
      </c>
      <c r="Q2125" s="41" t="s">
        <v>3700</v>
      </c>
      <c r="R2125" s="43">
        <v>-49500</v>
      </c>
      <c r="S2125" s="41">
        <v>0</v>
      </c>
      <c r="T2125" s="7" t="s">
        <v>3701</v>
      </c>
      <c r="U2125" s="46" t="s">
        <v>3702</v>
      </c>
      <c r="V2125" s="41">
        <v>3.13</v>
      </c>
      <c r="W2125" s="12">
        <v>45784</v>
      </c>
      <c r="X2125" s="12">
        <v>45784</v>
      </c>
      <c r="Y2125" s="47">
        <v>22092</v>
      </c>
      <c r="Z2125" s="42"/>
      <c r="AA2125" s="14">
        <v>45785</v>
      </c>
      <c r="AB2125" s="67" t="s">
        <v>61</v>
      </c>
      <c r="AC2125" s="47">
        <v>27</v>
      </c>
      <c r="AD2125" s="47" t="s">
        <v>133</v>
      </c>
      <c r="AE2125" s="13">
        <v>1038886000</v>
      </c>
      <c r="AF2125" s="47" t="s">
        <v>3703</v>
      </c>
      <c r="AG2125" t="str">
        <f t="shared" si="67"/>
        <v>ADA FOTO</v>
      </c>
    </row>
    <row r="2126" spans="1:33" ht="15.75" hidden="1" customHeight="1" thickBot="1">
      <c r="A2126" t="str">
        <f t="shared" si="66"/>
        <v>060271083903000</v>
      </c>
      <c r="B2126" s="41">
        <v>2120</v>
      </c>
      <c r="C2126" s="42" t="s">
        <v>3801</v>
      </c>
      <c r="D2126" s="7" t="s">
        <v>328</v>
      </c>
      <c r="E2126" s="41">
        <v>24</v>
      </c>
      <c r="F2126" s="43">
        <v>6600</v>
      </c>
      <c r="G2126" s="44">
        <v>0</v>
      </c>
      <c r="H2126" s="43">
        <v>0</v>
      </c>
      <c r="I2126" s="43">
        <v>158400</v>
      </c>
      <c r="J2126" s="45">
        <v>158400</v>
      </c>
      <c r="K2126" s="43">
        <v>129000</v>
      </c>
      <c r="L2126" s="41">
        <v>122.79</v>
      </c>
      <c r="M2126" s="11" t="s">
        <v>3707</v>
      </c>
      <c r="N2126" s="41">
        <v>0</v>
      </c>
      <c r="O2126" s="42"/>
      <c r="P2126" s="43">
        <v>129888</v>
      </c>
      <c r="Q2126" s="41" t="s">
        <v>3700</v>
      </c>
      <c r="R2126" s="43">
        <v>-129000</v>
      </c>
      <c r="S2126" s="41">
        <v>0</v>
      </c>
      <c r="T2126" s="7" t="s">
        <v>3701</v>
      </c>
      <c r="U2126" s="46" t="s">
        <v>3702</v>
      </c>
      <c r="V2126" s="41">
        <v>10.59</v>
      </c>
      <c r="W2126" s="12">
        <v>45784</v>
      </c>
      <c r="X2126" s="12">
        <v>45726</v>
      </c>
      <c r="Y2126" s="47">
        <v>34424</v>
      </c>
      <c r="Z2126" s="42"/>
      <c r="AA2126" s="14">
        <v>45785</v>
      </c>
      <c r="AB2126" s="67" t="s">
        <v>61</v>
      </c>
      <c r="AC2126" s="47">
        <v>27</v>
      </c>
      <c r="AD2126" s="47" t="s">
        <v>133</v>
      </c>
      <c r="AE2126" s="13">
        <v>1083903000</v>
      </c>
      <c r="AF2126" s="47" t="s">
        <v>3703</v>
      </c>
      <c r="AG2126" t="str">
        <f t="shared" si="67"/>
        <v>ADA FOTO</v>
      </c>
    </row>
    <row r="2127" spans="1:33" ht="15.75" hidden="1" customHeight="1" thickBot="1">
      <c r="A2127" t="str">
        <f t="shared" si="66"/>
        <v>060271075557000</v>
      </c>
      <c r="B2127" s="41">
        <v>2121</v>
      </c>
      <c r="C2127" s="42" t="s">
        <v>3802</v>
      </c>
      <c r="D2127" s="7" t="s">
        <v>292</v>
      </c>
      <c r="E2127" s="41">
        <v>25</v>
      </c>
      <c r="F2127" s="43">
        <v>11700</v>
      </c>
      <c r="G2127" s="44">
        <v>25</v>
      </c>
      <c r="H2127" s="43">
        <v>10750</v>
      </c>
      <c r="I2127" s="43">
        <v>268750</v>
      </c>
      <c r="J2127" s="45">
        <v>268750</v>
      </c>
      <c r="K2127" s="43">
        <v>267000</v>
      </c>
      <c r="L2127" s="41">
        <v>100.66</v>
      </c>
      <c r="M2127" s="11" t="s">
        <v>3707</v>
      </c>
      <c r="N2127" s="41">
        <v>0</v>
      </c>
      <c r="O2127" s="42"/>
      <c r="P2127" s="43">
        <v>257775</v>
      </c>
      <c r="Q2127" s="41" t="s">
        <v>3700</v>
      </c>
      <c r="R2127" s="43">
        <v>-267000</v>
      </c>
      <c r="S2127" s="41">
        <v>0</v>
      </c>
      <c r="T2127" s="7" t="s">
        <v>3701</v>
      </c>
      <c r="U2127" s="46" t="s">
        <v>3702</v>
      </c>
      <c r="V2127" s="41">
        <v>1.1599999999999999</v>
      </c>
      <c r="W2127" s="12">
        <v>45783</v>
      </c>
      <c r="X2127" s="12">
        <v>45652</v>
      </c>
      <c r="Y2127" s="47">
        <v>24764</v>
      </c>
      <c r="Z2127" s="42"/>
      <c r="AA2127" s="14">
        <v>45785</v>
      </c>
      <c r="AB2127" s="67" t="s">
        <v>61</v>
      </c>
      <c r="AC2127" s="47">
        <v>27</v>
      </c>
      <c r="AD2127" s="47" t="s">
        <v>133</v>
      </c>
      <c r="AE2127" s="13">
        <v>1075557000</v>
      </c>
      <c r="AF2127" s="47" t="s">
        <v>3703</v>
      </c>
      <c r="AG2127" t="str">
        <f t="shared" si="67"/>
        <v>ADA FOTO</v>
      </c>
    </row>
    <row r="2128" spans="1:33" ht="15.75" hidden="1" customHeight="1" thickBot="1">
      <c r="A2128" t="str">
        <f t="shared" si="66"/>
        <v>060271038932000</v>
      </c>
      <c r="B2128" s="41">
        <v>2122</v>
      </c>
      <c r="C2128" s="42" t="s">
        <v>3803</v>
      </c>
      <c r="D2128" s="7" t="s">
        <v>226</v>
      </c>
      <c r="E2128" s="41">
        <v>1</v>
      </c>
      <c r="F2128" s="43">
        <v>18500</v>
      </c>
      <c r="G2128" s="44">
        <v>0</v>
      </c>
      <c r="H2128" s="43">
        <v>0</v>
      </c>
      <c r="I2128" s="43">
        <v>18500</v>
      </c>
      <c r="J2128" s="45">
        <v>18500</v>
      </c>
      <c r="K2128" s="43">
        <v>18000</v>
      </c>
      <c r="L2128" s="41">
        <v>102.78</v>
      </c>
      <c r="M2128" s="11" t="s">
        <v>3707</v>
      </c>
      <c r="N2128" s="41">
        <v>0</v>
      </c>
      <c r="O2128" s="42"/>
      <c r="P2128" s="43">
        <v>17914</v>
      </c>
      <c r="Q2128" s="41" t="s">
        <v>3700</v>
      </c>
      <c r="R2128" s="43">
        <v>-18000</v>
      </c>
      <c r="S2128" s="41">
        <v>0</v>
      </c>
      <c r="T2128" s="7" t="s">
        <v>3701</v>
      </c>
      <c r="U2128" s="46" t="s">
        <v>3711</v>
      </c>
      <c r="V2128" s="41">
        <v>61.82</v>
      </c>
      <c r="W2128" s="12">
        <v>45784</v>
      </c>
      <c r="X2128" s="12">
        <v>45776</v>
      </c>
      <c r="Y2128" s="47">
        <v>30849</v>
      </c>
      <c r="Z2128" s="42"/>
      <c r="AA2128" s="14">
        <v>45785</v>
      </c>
      <c r="AB2128" s="67" t="s">
        <v>61</v>
      </c>
      <c r="AC2128" s="47">
        <v>27</v>
      </c>
      <c r="AD2128" s="47" t="s">
        <v>133</v>
      </c>
      <c r="AE2128" s="13">
        <v>1038932000</v>
      </c>
      <c r="AF2128" s="47" t="s">
        <v>3703</v>
      </c>
      <c r="AG2128" t="str">
        <f t="shared" si="67"/>
        <v>ADA FOTO</v>
      </c>
    </row>
    <row r="2129" spans="1:33" ht="15.75" hidden="1" customHeight="1" thickBot="1">
      <c r="A2129" t="str">
        <f t="shared" si="66"/>
        <v>060271090446000</v>
      </c>
      <c r="B2129" s="41">
        <v>2123</v>
      </c>
      <c r="C2129" s="42" t="s">
        <v>3804</v>
      </c>
      <c r="D2129" s="7" t="s">
        <v>388</v>
      </c>
      <c r="E2129" s="41">
        <v>24</v>
      </c>
      <c r="F2129" s="43">
        <v>3600</v>
      </c>
      <c r="G2129" s="44">
        <v>24</v>
      </c>
      <c r="H2129" s="43">
        <v>3062</v>
      </c>
      <c r="I2129" s="43">
        <v>73488</v>
      </c>
      <c r="J2129" s="48">
        <v>73488</v>
      </c>
      <c r="K2129" s="49">
        <v>73500</v>
      </c>
      <c r="L2129" s="41">
        <v>99.98</v>
      </c>
      <c r="M2129" s="11" t="s">
        <v>3699</v>
      </c>
      <c r="N2129" s="41">
        <v>0</v>
      </c>
      <c r="O2129" s="42"/>
      <c r="P2129" s="43">
        <v>76920</v>
      </c>
      <c r="Q2129" s="41" t="s">
        <v>3700</v>
      </c>
      <c r="R2129" s="43">
        <v>-73500</v>
      </c>
      <c r="S2129" s="41">
        <v>0</v>
      </c>
      <c r="T2129" s="7" t="s">
        <v>3701</v>
      </c>
      <c r="U2129" s="46" t="s">
        <v>3702</v>
      </c>
      <c r="V2129" s="41">
        <v>215.65</v>
      </c>
      <c r="W2129" s="12">
        <v>45784</v>
      </c>
      <c r="X2129" s="12">
        <v>45776</v>
      </c>
      <c r="Y2129" s="47">
        <v>33730</v>
      </c>
      <c r="Z2129" s="42"/>
      <c r="AA2129" s="14">
        <v>45785</v>
      </c>
      <c r="AB2129" s="67" t="s">
        <v>61</v>
      </c>
      <c r="AC2129" s="47">
        <v>27</v>
      </c>
      <c r="AD2129" s="47" t="s">
        <v>133</v>
      </c>
      <c r="AE2129" s="13">
        <v>1090446000</v>
      </c>
      <c r="AF2129" s="47" t="s">
        <v>3703</v>
      </c>
      <c r="AG2129" t="str">
        <f t="shared" si="67"/>
        <v>ADA FOTO</v>
      </c>
    </row>
    <row r="2130" spans="1:33" ht="15.75" hidden="1" customHeight="1" thickBot="1">
      <c r="A2130" t="str">
        <f t="shared" si="66"/>
        <v>060271017616000</v>
      </c>
      <c r="B2130" s="41">
        <v>2124</v>
      </c>
      <c r="C2130" s="42" t="s">
        <v>3805</v>
      </c>
      <c r="D2130" s="7" t="s">
        <v>174</v>
      </c>
      <c r="E2130" s="41">
        <v>24</v>
      </c>
      <c r="F2130" s="43">
        <v>3600</v>
      </c>
      <c r="G2130" s="44">
        <v>24</v>
      </c>
      <c r="H2130" s="43">
        <v>2700</v>
      </c>
      <c r="I2130" s="43">
        <v>64800</v>
      </c>
      <c r="J2130" s="48">
        <v>64800</v>
      </c>
      <c r="K2130" s="43">
        <v>59000</v>
      </c>
      <c r="L2130" s="41">
        <v>109.83</v>
      </c>
      <c r="M2130" s="11" t="s">
        <v>3707</v>
      </c>
      <c r="N2130" s="41">
        <v>0</v>
      </c>
      <c r="O2130" s="42"/>
      <c r="P2130" s="43">
        <v>71304</v>
      </c>
      <c r="Q2130" s="41" t="s">
        <v>3700</v>
      </c>
      <c r="R2130" s="43">
        <v>-59000</v>
      </c>
      <c r="S2130" s="41">
        <v>0</v>
      </c>
      <c r="T2130" s="7" t="s">
        <v>3701</v>
      </c>
      <c r="U2130" s="46" t="s">
        <v>3702</v>
      </c>
      <c r="V2130" s="41">
        <v>63.97</v>
      </c>
      <c r="W2130" s="12">
        <v>45780</v>
      </c>
      <c r="X2130" s="12">
        <v>45758</v>
      </c>
      <c r="Y2130" s="47">
        <v>36154</v>
      </c>
      <c r="Z2130" s="42"/>
      <c r="AA2130" s="14">
        <v>45785</v>
      </c>
      <c r="AB2130" s="67" t="s">
        <v>61</v>
      </c>
      <c r="AC2130" s="47">
        <v>27</v>
      </c>
      <c r="AD2130" s="47" t="s">
        <v>133</v>
      </c>
      <c r="AE2130" s="13">
        <v>1017616000</v>
      </c>
      <c r="AF2130" s="47" t="s">
        <v>3703</v>
      </c>
      <c r="AG2130" t="str">
        <f t="shared" si="67"/>
        <v>ADA FOTO</v>
      </c>
    </row>
    <row r="2131" spans="1:33" ht="15.75" hidden="1" customHeight="1" thickBot="1">
      <c r="A2131" t="str">
        <f t="shared" si="66"/>
        <v>060271083898000</v>
      </c>
      <c r="B2131" s="41">
        <v>2125</v>
      </c>
      <c r="C2131" s="42" t="s">
        <v>3806</v>
      </c>
      <c r="D2131" s="7" t="s">
        <v>322</v>
      </c>
      <c r="E2131" s="41">
        <v>30</v>
      </c>
      <c r="F2131" s="43">
        <v>6800</v>
      </c>
      <c r="G2131" s="44">
        <v>30</v>
      </c>
      <c r="H2131" s="43">
        <v>6000</v>
      </c>
      <c r="I2131" s="43">
        <v>180000</v>
      </c>
      <c r="J2131" s="45">
        <v>180000</v>
      </c>
      <c r="K2131" s="43">
        <v>177000</v>
      </c>
      <c r="L2131" s="41">
        <v>101.69</v>
      </c>
      <c r="M2131" s="11" t="s">
        <v>3707</v>
      </c>
      <c r="N2131" s="41">
        <v>0</v>
      </c>
      <c r="O2131" s="42"/>
      <c r="P2131" s="43">
        <v>173520</v>
      </c>
      <c r="Q2131" s="41" t="s">
        <v>3700</v>
      </c>
      <c r="R2131" s="43">
        <v>-177000</v>
      </c>
      <c r="S2131" s="41">
        <v>0</v>
      </c>
      <c r="T2131" s="7" t="s">
        <v>3701</v>
      </c>
      <c r="U2131" s="46" t="s">
        <v>3702</v>
      </c>
      <c r="V2131" s="41">
        <v>2.69</v>
      </c>
      <c r="W2131" s="12">
        <v>45784</v>
      </c>
      <c r="X2131" s="12">
        <v>45762</v>
      </c>
      <c r="Y2131" s="47">
        <v>31689</v>
      </c>
      <c r="Z2131" s="42"/>
      <c r="AA2131" s="14">
        <v>45785</v>
      </c>
      <c r="AB2131" s="67" t="s">
        <v>61</v>
      </c>
      <c r="AC2131" s="47">
        <v>27</v>
      </c>
      <c r="AD2131" s="47" t="s">
        <v>133</v>
      </c>
      <c r="AE2131" s="13">
        <v>1083898000</v>
      </c>
      <c r="AF2131" s="47" t="s">
        <v>3703</v>
      </c>
      <c r="AG2131" t="str">
        <f t="shared" si="67"/>
        <v>ADA FOTO</v>
      </c>
    </row>
    <row r="2132" spans="1:33" ht="15.75" hidden="1" customHeight="1" thickBot="1">
      <c r="A2132" t="str">
        <f t="shared" si="66"/>
        <v>060281114756000</v>
      </c>
      <c r="B2132" s="41">
        <v>2126</v>
      </c>
      <c r="C2132" s="42" t="s">
        <v>3698</v>
      </c>
      <c r="D2132" s="7" t="s">
        <v>418</v>
      </c>
      <c r="E2132" s="41">
        <v>8</v>
      </c>
      <c r="F2132" s="43">
        <v>35900</v>
      </c>
      <c r="G2132" s="44">
        <v>8</v>
      </c>
      <c r="H2132" s="43">
        <v>35375</v>
      </c>
      <c r="I2132" s="43">
        <v>283000</v>
      </c>
      <c r="J2132" s="48">
        <v>283000</v>
      </c>
      <c r="K2132" s="49">
        <v>284000</v>
      </c>
      <c r="L2132" s="41">
        <v>99.65</v>
      </c>
      <c r="M2132" s="11" t="s">
        <v>3699</v>
      </c>
      <c r="N2132" s="41">
        <v>0</v>
      </c>
      <c r="O2132" s="42"/>
      <c r="P2132" s="43">
        <v>277032</v>
      </c>
      <c r="Q2132" s="41" t="s">
        <v>3700</v>
      </c>
      <c r="R2132" s="43">
        <v>-284000</v>
      </c>
      <c r="S2132" s="41">
        <v>0</v>
      </c>
      <c r="T2132" s="7" t="s">
        <v>3701</v>
      </c>
      <c r="U2132" s="46" t="s">
        <v>3702</v>
      </c>
      <c r="V2132" s="41">
        <v>70.95</v>
      </c>
      <c r="W2132" s="12">
        <v>45785</v>
      </c>
      <c r="X2132" s="12">
        <v>45759</v>
      </c>
      <c r="Y2132" s="47">
        <v>31919</v>
      </c>
      <c r="Z2132" s="42"/>
      <c r="AA2132" s="14">
        <v>45785</v>
      </c>
      <c r="AB2132" s="67" t="s">
        <v>38</v>
      </c>
      <c r="AC2132" s="47">
        <v>11</v>
      </c>
      <c r="AD2132" s="47" t="s">
        <v>133</v>
      </c>
      <c r="AE2132" s="13">
        <v>1114756000</v>
      </c>
      <c r="AF2132" s="47" t="s">
        <v>3703</v>
      </c>
      <c r="AG2132" t="str">
        <f t="shared" si="67"/>
        <v>ADA FOTO</v>
      </c>
    </row>
    <row r="2133" spans="1:33" ht="15.75" hidden="1" customHeight="1" thickBot="1">
      <c r="A2133" t="str">
        <f t="shared" si="66"/>
        <v>060281120170000</v>
      </c>
      <c r="B2133" s="41">
        <v>2127</v>
      </c>
      <c r="C2133" s="42" t="s">
        <v>3704</v>
      </c>
      <c r="D2133" s="7" t="s">
        <v>430</v>
      </c>
      <c r="E2133" s="41">
        <v>12</v>
      </c>
      <c r="F2133" s="43">
        <v>16200</v>
      </c>
      <c r="G2133" s="44">
        <v>12</v>
      </c>
      <c r="H2133" s="43">
        <v>16000</v>
      </c>
      <c r="I2133" s="43">
        <v>192000</v>
      </c>
      <c r="J2133" s="45">
        <v>192000</v>
      </c>
      <c r="K2133" s="43">
        <v>192000</v>
      </c>
      <c r="L2133" s="41">
        <v>100</v>
      </c>
      <c r="M2133" s="11" t="s">
        <v>3705</v>
      </c>
      <c r="N2133" s="41">
        <v>0</v>
      </c>
      <c r="O2133" s="42"/>
      <c r="P2133" s="43">
        <v>186240</v>
      </c>
      <c r="Q2133" s="41" t="s">
        <v>3700</v>
      </c>
      <c r="R2133" s="43">
        <v>-192000</v>
      </c>
      <c r="S2133" s="41">
        <v>0</v>
      </c>
      <c r="T2133" s="7" t="s">
        <v>3701</v>
      </c>
      <c r="U2133" s="46" t="s">
        <v>3702</v>
      </c>
      <c r="V2133" s="41">
        <v>4.9400000000000004</v>
      </c>
      <c r="W2133" s="12">
        <v>45784</v>
      </c>
      <c r="X2133" s="12">
        <v>45740</v>
      </c>
      <c r="Y2133" s="47">
        <v>31919</v>
      </c>
      <c r="Z2133" s="42"/>
      <c r="AA2133" s="14">
        <v>45785</v>
      </c>
      <c r="AB2133" s="67" t="s">
        <v>38</v>
      </c>
      <c r="AC2133" s="47">
        <v>11</v>
      </c>
      <c r="AD2133" s="47" t="s">
        <v>133</v>
      </c>
      <c r="AE2133" s="13">
        <v>1120170000</v>
      </c>
      <c r="AF2133" s="47" t="s">
        <v>3703</v>
      </c>
      <c r="AG2133" t="str">
        <f t="shared" si="67"/>
        <v>ADA FOTO</v>
      </c>
    </row>
    <row r="2134" spans="1:33" ht="15.75" hidden="1" customHeight="1" thickBot="1">
      <c r="A2134" t="str">
        <f t="shared" si="66"/>
        <v>060281121051000</v>
      </c>
      <c r="B2134" s="41">
        <v>2128</v>
      </c>
      <c r="C2134" s="42" t="s">
        <v>3706</v>
      </c>
      <c r="D2134" s="7" t="s">
        <v>436</v>
      </c>
      <c r="E2134" s="41">
        <v>12</v>
      </c>
      <c r="F2134" s="43">
        <v>8700</v>
      </c>
      <c r="G2134" s="44">
        <v>12</v>
      </c>
      <c r="H2134" s="43">
        <v>8400</v>
      </c>
      <c r="I2134" s="43">
        <v>100800</v>
      </c>
      <c r="J2134" s="45">
        <v>100800</v>
      </c>
      <c r="K2134" s="43">
        <v>91000</v>
      </c>
      <c r="L2134" s="41">
        <v>110.77</v>
      </c>
      <c r="M2134" s="11" t="s">
        <v>3707</v>
      </c>
      <c r="N2134" s="41">
        <v>0</v>
      </c>
      <c r="O2134" s="42"/>
      <c r="P2134" s="43">
        <v>97248</v>
      </c>
      <c r="Q2134" s="41" t="s">
        <v>3700</v>
      </c>
      <c r="R2134" s="43">
        <v>-91000</v>
      </c>
      <c r="S2134" s="41">
        <v>0</v>
      </c>
      <c r="T2134" s="7" t="s">
        <v>3701</v>
      </c>
      <c r="U2134" s="46" t="s">
        <v>3702</v>
      </c>
      <c r="V2134" s="41">
        <v>1.69</v>
      </c>
      <c r="W2134" s="12">
        <v>45781</v>
      </c>
      <c r="X2134" s="12">
        <v>45776</v>
      </c>
      <c r="Y2134" s="47">
        <v>32302</v>
      </c>
      <c r="Z2134" s="42"/>
      <c r="AA2134" s="14">
        <v>45785</v>
      </c>
      <c r="AB2134" s="67" t="s">
        <v>38</v>
      </c>
      <c r="AC2134" s="47">
        <v>11</v>
      </c>
      <c r="AD2134" s="47" t="s">
        <v>133</v>
      </c>
      <c r="AE2134" s="13">
        <v>1121051000</v>
      </c>
      <c r="AF2134" s="47" t="s">
        <v>3703</v>
      </c>
      <c r="AG2134" t="str">
        <f t="shared" si="67"/>
        <v>ADA FOTO</v>
      </c>
    </row>
    <row r="2135" spans="1:33" ht="15.75" hidden="1" customHeight="1" thickBot="1">
      <c r="A2135" t="str">
        <f t="shared" si="66"/>
        <v>060281071606000</v>
      </c>
      <c r="B2135" s="41">
        <v>2129</v>
      </c>
      <c r="C2135" s="42" t="s">
        <v>3807</v>
      </c>
      <c r="D2135" s="7" t="s">
        <v>268</v>
      </c>
      <c r="E2135" s="41">
        <v>9</v>
      </c>
      <c r="F2135" s="43">
        <v>17200</v>
      </c>
      <c r="G2135" s="44">
        <v>9</v>
      </c>
      <c r="H2135" s="43">
        <v>16750</v>
      </c>
      <c r="I2135" s="43">
        <v>150750</v>
      </c>
      <c r="J2135" s="45">
        <v>150750</v>
      </c>
      <c r="K2135" s="43">
        <v>153000</v>
      </c>
      <c r="L2135" s="41">
        <v>98.53</v>
      </c>
      <c r="M2135" s="11" t="s">
        <v>3699</v>
      </c>
      <c r="N2135" s="41">
        <v>0</v>
      </c>
      <c r="O2135" s="42"/>
      <c r="P2135" s="43">
        <v>148410</v>
      </c>
      <c r="Q2135" s="41" t="s">
        <v>3700</v>
      </c>
      <c r="R2135" s="43">
        <v>-153000</v>
      </c>
      <c r="S2135" s="41">
        <v>0</v>
      </c>
      <c r="T2135" s="7" t="s">
        <v>3701</v>
      </c>
      <c r="U2135" s="46" t="s">
        <v>3702</v>
      </c>
      <c r="V2135" s="41">
        <v>4.0999999999999996</v>
      </c>
      <c r="W2135" s="12">
        <v>45784</v>
      </c>
      <c r="X2135" s="12">
        <v>45759</v>
      </c>
      <c r="Y2135" s="47">
        <v>31919</v>
      </c>
      <c r="Z2135" s="42"/>
      <c r="AA2135" s="14">
        <v>45785</v>
      </c>
      <c r="AB2135" s="67" t="s">
        <v>38</v>
      </c>
      <c r="AC2135" s="47">
        <v>11</v>
      </c>
      <c r="AD2135" s="47" t="s">
        <v>133</v>
      </c>
      <c r="AE2135" s="13">
        <v>1071606000</v>
      </c>
      <c r="AF2135" s="47" t="s">
        <v>3703</v>
      </c>
      <c r="AG2135" t="str">
        <f t="shared" si="67"/>
        <v>ADA FOTO</v>
      </c>
    </row>
    <row r="2136" spans="1:33" ht="15.75" hidden="1" customHeight="1" thickBot="1">
      <c r="A2136" t="str">
        <f t="shared" si="66"/>
        <v>060281064670000</v>
      </c>
      <c r="B2136" s="41">
        <v>2130</v>
      </c>
      <c r="C2136" s="42" t="s">
        <v>3709</v>
      </c>
      <c r="D2136" s="7" t="s">
        <v>244</v>
      </c>
      <c r="E2136" s="41">
        <v>16</v>
      </c>
      <c r="F2136" s="43">
        <v>17500</v>
      </c>
      <c r="G2136" s="44">
        <v>16</v>
      </c>
      <c r="H2136" s="43">
        <v>16750</v>
      </c>
      <c r="I2136" s="43">
        <v>268000</v>
      </c>
      <c r="J2136" s="48">
        <v>268000</v>
      </c>
      <c r="K2136" s="49">
        <v>268000</v>
      </c>
      <c r="L2136" s="41">
        <v>100</v>
      </c>
      <c r="M2136" s="11" t="s">
        <v>3705</v>
      </c>
      <c r="N2136" s="41">
        <v>0</v>
      </c>
      <c r="O2136" s="42"/>
      <c r="P2136" s="43">
        <v>265200</v>
      </c>
      <c r="Q2136" s="41" t="s">
        <v>3700</v>
      </c>
      <c r="R2136" s="43">
        <v>-268000</v>
      </c>
      <c r="S2136" s="41">
        <v>0</v>
      </c>
      <c r="T2136" s="7" t="s">
        <v>3701</v>
      </c>
      <c r="U2136" s="46" t="s">
        <v>3702</v>
      </c>
      <c r="V2136" s="41">
        <v>2.23</v>
      </c>
      <c r="W2136" s="12">
        <v>45784</v>
      </c>
      <c r="X2136" s="12">
        <v>45740</v>
      </c>
      <c r="Y2136" s="47">
        <v>31919</v>
      </c>
      <c r="Z2136" s="42"/>
      <c r="AA2136" s="14">
        <v>45785</v>
      </c>
      <c r="AB2136" s="67" t="s">
        <v>38</v>
      </c>
      <c r="AC2136" s="47">
        <v>11</v>
      </c>
      <c r="AD2136" s="47" t="s">
        <v>133</v>
      </c>
      <c r="AE2136" s="13">
        <v>1064670000</v>
      </c>
      <c r="AF2136" s="47" t="s">
        <v>3703</v>
      </c>
      <c r="AG2136" t="str">
        <f t="shared" si="67"/>
        <v>ADA FOTO</v>
      </c>
    </row>
    <row r="2137" spans="1:33" ht="15.75" hidden="1" customHeight="1" thickBot="1">
      <c r="A2137" t="str">
        <f t="shared" si="66"/>
        <v>060281032759000</v>
      </c>
      <c r="B2137" s="41">
        <v>2131</v>
      </c>
      <c r="C2137" s="42" t="s">
        <v>3710</v>
      </c>
      <c r="D2137" s="7" t="s">
        <v>3539</v>
      </c>
      <c r="E2137" s="41">
        <v>8</v>
      </c>
      <c r="F2137" s="43">
        <v>8500</v>
      </c>
      <c r="G2137" s="44">
        <v>8</v>
      </c>
      <c r="H2137" s="43">
        <v>8400</v>
      </c>
      <c r="I2137" s="43">
        <v>67200</v>
      </c>
      <c r="J2137" s="45">
        <v>67200</v>
      </c>
      <c r="K2137" s="43">
        <v>70000</v>
      </c>
      <c r="L2137" s="41">
        <v>96</v>
      </c>
      <c r="M2137" s="11" t="s">
        <v>3699</v>
      </c>
      <c r="N2137" s="41">
        <v>0</v>
      </c>
      <c r="O2137" s="42"/>
      <c r="P2137" s="43">
        <v>68848</v>
      </c>
      <c r="Q2137" s="41" t="s">
        <v>3700</v>
      </c>
      <c r="R2137" s="43">
        <v>-70000</v>
      </c>
      <c r="S2137" s="41">
        <v>0</v>
      </c>
      <c r="T2137" s="7" t="s">
        <v>3701</v>
      </c>
      <c r="U2137" s="46" t="s">
        <v>3711</v>
      </c>
      <c r="V2137" s="41">
        <v>26.45</v>
      </c>
      <c r="W2137" s="12">
        <v>45783</v>
      </c>
      <c r="X2137" s="12">
        <v>45775</v>
      </c>
      <c r="Y2137" s="47">
        <v>41889</v>
      </c>
      <c r="Z2137" s="42"/>
      <c r="AA2137" s="14">
        <v>45785</v>
      </c>
      <c r="AB2137" s="67" t="s">
        <v>38</v>
      </c>
      <c r="AC2137" s="47">
        <v>11</v>
      </c>
      <c r="AD2137" s="47" t="s">
        <v>133</v>
      </c>
      <c r="AE2137" s="13">
        <v>1032759000</v>
      </c>
      <c r="AF2137" s="47" t="s">
        <v>3703</v>
      </c>
      <c r="AG2137" t="str">
        <f t="shared" si="67"/>
        <v>ADA FOTO</v>
      </c>
    </row>
    <row r="2138" spans="1:33" ht="15.75" hidden="1" customHeight="1" thickBot="1">
      <c r="A2138" t="str">
        <f t="shared" si="66"/>
        <v>060281016172000</v>
      </c>
      <c r="B2138" s="41">
        <v>2132</v>
      </c>
      <c r="C2138" s="42" t="s">
        <v>3712</v>
      </c>
      <c r="D2138" s="7" t="s">
        <v>168</v>
      </c>
      <c r="E2138" s="41">
        <v>12</v>
      </c>
      <c r="F2138" s="43">
        <v>23400</v>
      </c>
      <c r="G2138" s="44">
        <v>12</v>
      </c>
      <c r="H2138" s="43">
        <v>21700</v>
      </c>
      <c r="I2138" s="43">
        <v>260400</v>
      </c>
      <c r="J2138" s="45">
        <v>260400</v>
      </c>
      <c r="K2138" s="43">
        <v>264000</v>
      </c>
      <c r="L2138" s="41">
        <v>98.64</v>
      </c>
      <c r="M2138" s="11" t="s">
        <v>3699</v>
      </c>
      <c r="N2138" s="41">
        <v>0</v>
      </c>
      <c r="O2138" s="42"/>
      <c r="P2138" s="43">
        <v>247368</v>
      </c>
      <c r="Q2138" s="41" t="s">
        <v>3700</v>
      </c>
      <c r="R2138" s="43">
        <v>-264000</v>
      </c>
      <c r="S2138" s="41">
        <v>0</v>
      </c>
      <c r="T2138" s="7" t="s">
        <v>3701</v>
      </c>
      <c r="U2138" s="46" t="s">
        <v>3702</v>
      </c>
      <c r="V2138" s="41">
        <v>8.98</v>
      </c>
      <c r="W2138" s="12">
        <v>45783</v>
      </c>
      <c r="X2138" s="12">
        <v>45772</v>
      </c>
      <c r="Y2138" s="47">
        <v>23807</v>
      </c>
      <c r="Z2138" s="42"/>
      <c r="AA2138" s="14">
        <v>45785</v>
      </c>
      <c r="AB2138" s="67" t="s">
        <v>38</v>
      </c>
      <c r="AC2138" s="47">
        <v>11</v>
      </c>
      <c r="AD2138" s="47" t="s">
        <v>133</v>
      </c>
      <c r="AE2138" s="13">
        <v>1016172000</v>
      </c>
      <c r="AF2138" s="47" t="s">
        <v>3703</v>
      </c>
      <c r="AG2138" t="str">
        <f t="shared" si="67"/>
        <v>ADA FOTO</v>
      </c>
    </row>
    <row r="2139" spans="1:33" ht="15.75" hidden="1" customHeight="1" thickBot="1">
      <c r="A2139" t="str">
        <f t="shared" si="66"/>
        <v>060281071008000</v>
      </c>
      <c r="B2139" s="41">
        <v>2133</v>
      </c>
      <c r="C2139" s="42" t="s">
        <v>3713</v>
      </c>
      <c r="D2139" s="7" t="s">
        <v>262</v>
      </c>
      <c r="E2139" s="41">
        <v>12</v>
      </c>
      <c r="F2139" s="43">
        <v>8600</v>
      </c>
      <c r="G2139" s="44">
        <v>12</v>
      </c>
      <c r="H2139" s="43">
        <v>8400</v>
      </c>
      <c r="I2139" s="43">
        <v>100800</v>
      </c>
      <c r="J2139" s="48">
        <v>100800</v>
      </c>
      <c r="K2139" s="49">
        <v>101000</v>
      </c>
      <c r="L2139" s="41">
        <v>99.8</v>
      </c>
      <c r="M2139" s="11" t="s">
        <v>3699</v>
      </c>
      <c r="N2139" s="41">
        <v>0</v>
      </c>
      <c r="O2139" s="42"/>
      <c r="P2139" s="43">
        <v>96876</v>
      </c>
      <c r="Q2139" s="41" t="s">
        <v>3700</v>
      </c>
      <c r="R2139" s="43">
        <v>-101000</v>
      </c>
      <c r="S2139" s="41">
        <v>0</v>
      </c>
      <c r="T2139" s="7" t="s">
        <v>3701</v>
      </c>
      <c r="U2139" s="46" t="s">
        <v>3702</v>
      </c>
      <c r="V2139" s="41">
        <v>3.48</v>
      </c>
      <c r="W2139" s="12">
        <v>45783</v>
      </c>
      <c r="X2139" s="12">
        <v>45761</v>
      </c>
      <c r="Y2139" s="47">
        <v>21046</v>
      </c>
      <c r="Z2139" s="42"/>
      <c r="AA2139" s="14">
        <v>45785</v>
      </c>
      <c r="AB2139" s="67" t="s">
        <v>38</v>
      </c>
      <c r="AC2139" s="47">
        <v>11</v>
      </c>
      <c r="AD2139" s="47" t="s">
        <v>133</v>
      </c>
      <c r="AE2139" s="13">
        <v>1071008000</v>
      </c>
      <c r="AF2139" s="47" t="s">
        <v>3703</v>
      </c>
      <c r="AG2139" t="str">
        <f t="shared" si="67"/>
        <v>ADA FOTO</v>
      </c>
    </row>
    <row r="2140" spans="1:33" ht="15.75" hidden="1" customHeight="1" thickBot="1">
      <c r="A2140" t="str">
        <f t="shared" si="66"/>
        <v>060281072194000</v>
      </c>
      <c r="B2140" s="41">
        <v>2134</v>
      </c>
      <c r="C2140" s="42" t="s">
        <v>3714</v>
      </c>
      <c r="D2140" s="7" t="s">
        <v>274</v>
      </c>
      <c r="E2140" s="41">
        <v>24</v>
      </c>
      <c r="F2140" s="43">
        <v>9300</v>
      </c>
      <c r="G2140" s="44">
        <v>0</v>
      </c>
      <c r="H2140" s="43">
        <v>0</v>
      </c>
      <c r="I2140" s="43">
        <v>223200</v>
      </c>
      <c r="J2140" s="45">
        <v>223200</v>
      </c>
      <c r="K2140" s="43">
        <v>198800</v>
      </c>
      <c r="L2140" s="41">
        <v>112.27</v>
      </c>
      <c r="M2140" s="11" t="s">
        <v>3707</v>
      </c>
      <c r="N2140" s="41">
        <v>0</v>
      </c>
      <c r="O2140" s="42"/>
      <c r="P2140" s="43">
        <v>153936</v>
      </c>
      <c r="Q2140" s="41" t="s">
        <v>3700</v>
      </c>
      <c r="R2140" s="43">
        <v>-198800</v>
      </c>
      <c r="S2140" s="41">
        <v>0</v>
      </c>
      <c r="T2140" s="7" t="s">
        <v>3701</v>
      </c>
      <c r="U2140" s="46" t="s">
        <v>3702</v>
      </c>
      <c r="V2140" s="41">
        <v>3.92</v>
      </c>
      <c r="W2140" s="12">
        <v>45784</v>
      </c>
      <c r="X2140" s="12">
        <v>45772</v>
      </c>
      <c r="Y2140" s="47">
        <v>34563</v>
      </c>
      <c r="Z2140" s="42"/>
      <c r="AA2140" s="14">
        <v>45785</v>
      </c>
      <c r="AB2140" s="67" t="s">
        <v>38</v>
      </c>
      <c r="AC2140" s="47">
        <v>11</v>
      </c>
      <c r="AD2140" s="47" t="s">
        <v>133</v>
      </c>
      <c r="AE2140" s="13">
        <v>1072194000</v>
      </c>
      <c r="AF2140" s="47" t="s">
        <v>3703</v>
      </c>
      <c r="AG2140" t="str">
        <f t="shared" si="67"/>
        <v>ADA FOTO</v>
      </c>
    </row>
    <row r="2141" spans="1:33" ht="15.75" hidden="1" customHeight="1" thickBot="1">
      <c r="A2141" t="str">
        <f t="shared" si="66"/>
        <v>060281064680000</v>
      </c>
      <c r="B2141" s="41">
        <v>2135</v>
      </c>
      <c r="C2141" s="42" t="s">
        <v>3715</v>
      </c>
      <c r="D2141" s="7" t="s">
        <v>3716</v>
      </c>
      <c r="E2141" s="41">
        <v>28</v>
      </c>
      <c r="F2141" s="43">
        <v>8400</v>
      </c>
      <c r="G2141" s="44">
        <v>28</v>
      </c>
      <c r="H2141" s="43">
        <v>8350</v>
      </c>
      <c r="I2141" s="43">
        <v>233800</v>
      </c>
      <c r="J2141" s="45">
        <v>233800</v>
      </c>
      <c r="K2141" s="43">
        <v>235200</v>
      </c>
      <c r="L2141" s="41">
        <v>99.4</v>
      </c>
      <c r="M2141" s="11" t="s">
        <v>3699</v>
      </c>
      <c r="N2141" s="41">
        <v>0</v>
      </c>
      <c r="O2141" s="42"/>
      <c r="P2141" s="43">
        <v>266168</v>
      </c>
      <c r="Q2141" s="41" t="s">
        <v>3700</v>
      </c>
      <c r="R2141" s="43">
        <v>-235200</v>
      </c>
      <c r="S2141" s="41">
        <v>0</v>
      </c>
      <c r="T2141" s="7" t="s">
        <v>3701</v>
      </c>
      <c r="U2141" s="46" t="s">
        <v>3702</v>
      </c>
      <c r="V2141" s="41">
        <v>204.35</v>
      </c>
      <c r="W2141" s="12">
        <v>45784</v>
      </c>
      <c r="X2141" s="12">
        <v>45777</v>
      </c>
      <c r="Y2141" s="47">
        <v>31919</v>
      </c>
      <c r="Z2141" s="42"/>
      <c r="AA2141" s="14">
        <v>45785</v>
      </c>
      <c r="AB2141" s="67" t="s">
        <v>38</v>
      </c>
      <c r="AC2141" s="47">
        <v>11</v>
      </c>
      <c r="AD2141" s="47" t="s">
        <v>133</v>
      </c>
      <c r="AE2141" s="13">
        <v>1064680000</v>
      </c>
      <c r="AF2141" s="47" t="s">
        <v>3703</v>
      </c>
      <c r="AG2141" t="str">
        <f t="shared" si="67"/>
        <v>ADA FOTO</v>
      </c>
    </row>
    <row r="2142" spans="1:33" ht="15.75" hidden="1" customHeight="1" thickBot="1">
      <c r="A2142" t="str">
        <f t="shared" si="66"/>
        <v>060281083138000</v>
      </c>
      <c r="B2142" s="41">
        <v>2136</v>
      </c>
      <c r="C2142" s="42" t="s">
        <v>3717</v>
      </c>
      <c r="D2142" s="7" t="s">
        <v>2544</v>
      </c>
      <c r="E2142" s="41">
        <v>12</v>
      </c>
      <c r="F2142" s="43">
        <v>33500</v>
      </c>
      <c r="G2142" s="44">
        <v>0</v>
      </c>
      <c r="H2142" s="43">
        <v>0</v>
      </c>
      <c r="I2142" s="43">
        <v>402000</v>
      </c>
      <c r="J2142" s="45">
        <v>402000</v>
      </c>
      <c r="K2142" s="43">
        <v>523200</v>
      </c>
      <c r="L2142" s="41">
        <v>76.83</v>
      </c>
      <c r="M2142" s="11" t="s">
        <v>3699</v>
      </c>
      <c r="N2142" s="41">
        <v>0</v>
      </c>
      <c r="O2142" s="42"/>
      <c r="P2142" s="43">
        <v>452964</v>
      </c>
      <c r="Q2142" s="41" t="s">
        <v>3700</v>
      </c>
      <c r="R2142" s="43">
        <v>-523200</v>
      </c>
      <c r="S2142" s="41">
        <v>0</v>
      </c>
      <c r="T2142" s="7" t="s">
        <v>3701</v>
      </c>
      <c r="U2142" s="46" t="s">
        <v>3702</v>
      </c>
      <c r="V2142" s="41">
        <v>1.85</v>
      </c>
      <c r="W2142" s="12">
        <v>45784</v>
      </c>
      <c r="X2142" s="12">
        <v>45776</v>
      </c>
      <c r="Y2142" s="47">
        <v>38720</v>
      </c>
      <c r="Z2142" s="42">
        <v>0</v>
      </c>
      <c r="AA2142" s="14">
        <v>45785</v>
      </c>
      <c r="AB2142" s="67" t="s">
        <v>38</v>
      </c>
      <c r="AC2142" s="47">
        <v>14</v>
      </c>
      <c r="AD2142" s="47" t="s">
        <v>133</v>
      </c>
      <c r="AE2142" s="13">
        <v>1083138000</v>
      </c>
      <c r="AF2142" s="47" t="s">
        <v>3703</v>
      </c>
      <c r="AG2142" t="str">
        <f t="shared" si="67"/>
        <v>ADA FOTO</v>
      </c>
    </row>
    <row r="2143" spans="1:33" ht="15.75" hidden="1" customHeight="1" thickBot="1">
      <c r="A2143" t="str">
        <f t="shared" si="66"/>
        <v>060281068899000</v>
      </c>
      <c r="B2143" s="41">
        <v>2137</v>
      </c>
      <c r="C2143" s="42" t="s">
        <v>3718</v>
      </c>
      <c r="D2143" s="7" t="s">
        <v>2519</v>
      </c>
      <c r="E2143" s="41">
        <v>60</v>
      </c>
      <c r="F2143" s="43">
        <v>4500</v>
      </c>
      <c r="G2143" s="44">
        <v>60</v>
      </c>
      <c r="H2143" s="43">
        <v>4375</v>
      </c>
      <c r="I2143" s="43">
        <v>262500</v>
      </c>
      <c r="J2143" s="45">
        <v>262500</v>
      </c>
      <c r="K2143" s="43">
        <v>271500</v>
      </c>
      <c r="L2143" s="41">
        <v>96.69</v>
      </c>
      <c r="M2143" s="11" t="s">
        <v>3699</v>
      </c>
      <c r="N2143" s="41">
        <v>0</v>
      </c>
      <c r="O2143" s="42"/>
      <c r="P2143" s="43">
        <v>261240</v>
      </c>
      <c r="Q2143" s="41" t="s">
        <v>3700</v>
      </c>
      <c r="R2143" s="43">
        <v>-271500</v>
      </c>
      <c r="S2143" s="41">
        <v>0</v>
      </c>
      <c r="T2143" s="7" t="s">
        <v>3701</v>
      </c>
      <c r="U2143" s="46" t="s">
        <v>3702</v>
      </c>
      <c r="V2143" s="41">
        <v>15.03</v>
      </c>
      <c r="W2143" s="12">
        <v>45784</v>
      </c>
      <c r="X2143" s="12">
        <v>45766</v>
      </c>
      <c r="Y2143" s="47">
        <v>21762</v>
      </c>
      <c r="Z2143" s="42">
        <v>0</v>
      </c>
      <c r="AA2143" s="14">
        <v>45785</v>
      </c>
      <c r="AB2143" s="67" t="s">
        <v>38</v>
      </c>
      <c r="AC2143" s="47">
        <v>14</v>
      </c>
      <c r="AD2143" s="47" t="s">
        <v>133</v>
      </c>
      <c r="AE2143" s="13">
        <v>1068899000</v>
      </c>
      <c r="AF2143" s="47" t="s">
        <v>3703</v>
      </c>
      <c r="AG2143" t="str">
        <f t="shared" si="67"/>
        <v>ADA FOTO</v>
      </c>
    </row>
    <row r="2144" spans="1:33" ht="15.75" hidden="1" customHeight="1" thickBot="1">
      <c r="A2144" t="str">
        <f t="shared" si="66"/>
        <v>060281077650000</v>
      </c>
      <c r="B2144" s="41">
        <v>2138</v>
      </c>
      <c r="C2144" s="42" t="s">
        <v>3719</v>
      </c>
      <c r="D2144" s="7" t="s">
        <v>2534</v>
      </c>
      <c r="E2144" s="41">
        <v>60</v>
      </c>
      <c r="F2144" s="43">
        <v>1000</v>
      </c>
      <c r="G2144" s="44">
        <v>60</v>
      </c>
      <c r="H2144" s="43">
        <v>846</v>
      </c>
      <c r="I2144" s="43">
        <v>50760</v>
      </c>
      <c r="J2144" s="45">
        <v>50760</v>
      </c>
      <c r="K2144" s="43">
        <v>50800</v>
      </c>
      <c r="L2144" s="41">
        <v>99.92</v>
      </c>
      <c r="M2144" s="11" t="s">
        <v>3699</v>
      </c>
      <c r="N2144" s="41">
        <v>0</v>
      </c>
      <c r="O2144" s="42"/>
      <c r="P2144" s="43">
        <v>48000</v>
      </c>
      <c r="Q2144" s="41" t="s">
        <v>3700</v>
      </c>
      <c r="R2144" s="43">
        <v>-50800</v>
      </c>
      <c r="S2144" s="41">
        <v>0</v>
      </c>
      <c r="T2144" s="7" t="s">
        <v>3701</v>
      </c>
      <c r="U2144" s="46" t="s">
        <v>3702</v>
      </c>
      <c r="V2144" s="41">
        <v>4.55</v>
      </c>
      <c r="W2144" s="12">
        <v>45781</v>
      </c>
      <c r="X2144" s="12">
        <v>45715</v>
      </c>
      <c r="Y2144" s="47">
        <v>22504</v>
      </c>
      <c r="Z2144" s="42">
        <v>0</v>
      </c>
      <c r="AA2144" s="14">
        <v>45785</v>
      </c>
      <c r="AB2144" s="67" t="s">
        <v>38</v>
      </c>
      <c r="AC2144" s="47">
        <v>14</v>
      </c>
      <c r="AD2144" s="47" t="s">
        <v>133</v>
      </c>
      <c r="AE2144" s="13">
        <v>1077650000</v>
      </c>
      <c r="AF2144" s="47" t="s">
        <v>3703</v>
      </c>
      <c r="AG2144" t="str">
        <f t="shared" si="67"/>
        <v>ADA FOTO</v>
      </c>
    </row>
    <row r="2145" spans="1:33" ht="15.75" hidden="1" customHeight="1" thickBot="1">
      <c r="A2145" t="str">
        <f t="shared" si="66"/>
        <v>060281089885000</v>
      </c>
      <c r="B2145" s="41">
        <v>2139</v>
      </c>
      <c r="C2145" s="42" t="s">
        <v>3720</v>
      </c>
      <c r="D2145" s="7" t="s">
        <v>2565</v>
      </c>
      <c r="E2145" s="41">
        <v>72</v>
      </c>
      <c r="F2145" s="43">
        <v>1000</v>
      </c>
      <c r="G2145" s="44">
        <v>72</v>
      </c>
      <c r="H2145" s="43">
        <v>820</v>
      </c>
      <c r="I2145" s="43">
        <v>59040</v>
      </c>
      <c r="J2145" s="45">
        <v>59040</v>
      </c>
      <c r="K2145" s="43">
        <v>55500</v>
      </c>
      <c r="L2145" s="41">
        <v>106.38</v>
      </c>
      <c r="M2145" s="11" t="s">
        <v>3707</v>
      </c>
      <c r="N2145" s="41">
        <v>0</v>
      </c>
      <c r="O2145" s="42"/>
      <c r="P2145" s="43">
        <v>55800</v>
      </c>
      <c r="Q2145" s="41" t="s">
        <v>3700</v>
      </c>
      <c r="R2145" s="43">
        <v>-55500</v>
      </c>
      <c r="S2145" s="41">
        <v>0</v>
      </c>
      <c r="T2145" s="7" t="s">
        <v>3701</v>
      </c>
      <c r="U2145" s="46" t="s">
        <v>3702</v>
      </c>
      <c r="V2145" s="41">
        <v>0.37</v>
      </c>
      <c r="W2145" s="12">
        <v>45783</v>
      </c>
      <c r="X2145" s="12">
        <v>45653</v>
      </c>
      <c r="Y2145" s="47">
        <v>22504</v>
      </c>
      <c r="Z2145" s="42">
        <v>0</v>
      </c>
      <c r="AA2145" s="14">
        <v>45785</v>
      </c>
      <c r="AB2145" s="67" t="s">
        <v>38</v>
      </c>
      <c r="AC2145" s="47">
        <v>14</v>
      </c>
      <c r="AD2145" s="47" t="s">
        <v>133</v>
      </c>
      <c r="AE2145" s="13">
        <v>1089885000</v>
      </c>
      <c r="AF2145" s="47" t="s">
        <v>3703</v>
      </c>
      <c r="AG2145" t="str">
        <f t="shared" si="67"/>
        <v>ADA FOTO</v>
      </c>
    </row>
    <row r="2146" spans="1:33" ht="15.75" hidden="1" customHeight="1" thickBot="1">
      <c r="A2146" t="str">
        <f t="shared" si="66"/>
        <v>060281028702000</v>
      </c>
      <c r="B2146" s="41">
        <v>2140</v>
      </c>
      <c r="C2146" s="42" t="s">
        <v>3721</v>
      </c>
      <c r="D2146" s="7" t="s">
        <v>3623</v>
      </c>
      <c r="E2146" s="41">
        <v>12</v>
      </c>
      <c r="F2146" s="43">
        <v>18500</v>
      </c>
      <c r="G2146" s="44">
        <v>12</v>
      </c>
      <c r="H2146" s="43">
        <v>15700</v>
      </c>
      <c r="I2146" s="43">
        <v>188400</v>
      </c>
      <c r="J2146" s="45">
        <v>188400</v>
      </c>
      <c r="K2146" s="43">
        <v>208000</v>
      </c>
      <c r="L2146" s="41">
        <v>90.58</v>
      </c>
      <c r="M2146" s="11" t="s">
        <v>3699</v>
      </c>
      <c r="N2146" s="41">
        <v>0</v>
      </c>
      <c r="O2146" s="42"/>
      <c r="P2146" s="43">
        <v>240000</v>
      </c>
      <c r="Q2146" s="41" t="s">
        <v>3700</v>
      </c>
      <c r="R2146" s="43">
        <v>-208000</v>
      </c>
      <c r="S2146" s="41">
        <v>0</v>
      </c>
      <c r="T2146" s="7" t="s">
        <v>3701</v>
      </c>
      <c r="U2146" s="46" t="s">
        <v>3702</v>
      </c>
      <c r="V2146" s="41">
        <v>0.81</v>
      </c>
      <c r="W2146" s="12">
        <v>45784</v>
      </c>
      <c r="X2146" s="12">
        <v>45706</v>
      </c>
      <c r="Y2146" s="47">
        <v>37821</v>
      </c>
      <c r="Z2146" s="42">
        <v>0</v>
      </c>
      <c r="AA2146" s="14">
        <v>45785</v>
      </c>
      <c r="AB2146" s="67" t="s">
        <v>38</v>
      </c>
      <c r="AC2146" s="47">
        <v>14</v>
      </c>
      <c r="AD2146" s="47" t="s">
        <v>133</v>
      </c>
      <c r="AE2146" s="13">
        <v>1028702000</v>
      </c>
      <c r="AF2146" s="47" t="s">
        <v>3703</v>
      </c>
      <c r="AG2146" t="str">
        <f t="shared" si="67"/>
        <v>ADA FOTO</v>
      </c>
    </row>
    <row r="2147" spans="1:33" ht="15.75" hidden="1" customHeight="1" thickBot="1">
      <c r="A2147" t="str">
        <f t="shared" si="66"/>
        <v>060281089867000</v>
      </c>
      <c r="B2147" s="41">
        <v>2141</v>
      </c>
      <c r="C2147" s="42" t="s">
        <v>3722</v>
      </c>
      <c r="D2147" s="7" t="s">
        <v>3571</v>
      </c>
      <c r="E2147" s="41">
        <v>30</v>
      </c>
      <c r="F2147" s="43">
        <v>5000</v>
      </c>
      <c r="G2147" s="44">
        <v>30</v>
      </c>
      <c r="H2147" s="43">
        <v>4200</v>
      </c>
      <c r="I2147" s="43">
        <v>126000</v>
      </c>
      <c r="J2147" s="45">
        <v>126000</v>
      </c>
      <c r="K2147" s="43">
        <v>141000</v>
      </c>
      <c r="L2147" s="41">
        <v>89.36</v>
      </c>
      <c r="M2147" s="11" t="s">
        <v>3699</v>
      </c>
      <c r="N2147" s="41">
        <v>0</v>
      </c>
      <c r="O2147" s="42"/>
      <c r="P2147" s="43">
        <v>135450</v>
      </c>
      <c r="Q2147" s="41" t="s">
        <v>3700</v>
      </c>
      <c r="R2147" s="43">
        <v>-141000</v>
      </c>
      <c r="S2147" s="41">
        <v>0</v>
      </c>
      <c r="T2147" s="7" t="s">
        <v>3701</v>
      </c>
      <c r="U2147" s="46" t="s">
        <v>3711</v>
      </c>
      <c r="V2147" s="41">
        <v>3.19</v>
      </c>
      <c r="W2147" s="12">
        <v>45784</v>
      </c>
      <c r="X2147" s="12">
        <v>45533</v>
      </c>
      <c r="Y2147" s="47">
        <v>22377</v>
      </c>
      <c r="Z2147" s="42">
        <v>0</v>
      </c>
      <c r="AA2147" s="14">
        <v>45785</v>
      </c>
      <c r="AB2147" s="67" t="s">
        <v>38</v>
      </c>
      <c r="AC2147" s="47">
        <v>14</v>
      </c>
      <c r="AD2147" s="47" t="s">
        <v>133</v>
      </c>
      <c r="AE2147" s="13">
        <v>1089867000</v>
      </c>
      <c r="AF2147" s="47" t="s">
        <v>3703</v>
      </c>
      <c r="AG2147" t="str">
        <f t="shared" si="67"/>
        <v>ADA FOTO</v>
      </c>
    </row>
    <row r="2148" spans="1:33" ht="15.75" hidden="1" customHeight="1" thickBot="1">
      <c r="A2148" t="str">
        <f t="shared" si="66"/>
        <v>060281105042000</v>
      </c>
      <c r="B2148" s="41">
        <v>2142</v>
      </c>
      <c r="C2148" s="42" t="s">
        <v>3723</v>
      </c>
      <c r="D2148" s="7" t="s">
        <v>2570</v>
      </c>
      <c r="E2148" s="41">
        <v>21</v>
      </c>
      <c r="F2148" s="43">
        <v>5100</v>
      </c>
      <c r="G2148" s="44">
        <v>21</v>
      </c>
      <c r="H2148" s="43">
        <v>4314</v>
      </c>
      <c r="I2148" s="43">
        <v>90594</v>
      </c>
      <c r="J2148" s="45">
        <v>90594</v>
      </c>
      <c r="K2148" s="43">
        <v>98825</v>
      </c>
      <c r="L2148" s="41">
        <v>91.67</v>
      </c>
      <c r="M2148" s="11" t="s">
        <v>3699</v>
      </c>
      <c r="N2148" s="41">
        <v>0</v>
      </c>
      <c r="O2148" s="42"/>
      <c r="P2148" s="43">
        <v>99372</v>
      </c>
      <c r="Q2148" s="41" t="s">
        <v>3700</v>
      </c>
      <c r="R2148" s="43">
        <v>-98825</v>
      </c>
      <c r="S2148" s="41">
        <v>0</v>
      </c>
      <c r="T2148" s="7" t="s">
        <v>3701</v>
      </c>
      <c r="U2148" s="46" t="s">
        <v>3702</v>
      </c>
      <c r="V2148" s="41">
        <v>36.49</v>
      </c>
      <c r="W2148" s="12">
        <v>45784</v>
      </c>
      <c r="X2148" s="12">
        <v>45471</v>
      </c>
      <c r="Y2148" s="47">
        <v>22377</v>
      </c>
      <c r="Z2148" s="42">
        <v>0</v>
      </c>
      <c r="AA2148" s="14">
        <v>45785</v>
      </c>
      <c r="AB2148" s="67" t="s">
        <v>38</v>
      </c>
      <c r="AC2148" s="47">
        <v>14</v>
      </c>
      <c r="AD2148" s="47" t="s">
        <v>133</v>
      </c>
      <c r="AE2148" s="13">
        <v>1105042000</v>
      </c>
      <c r="AF2148" s="47" t="s">
        <v>3703</v>
      </c>
      <c r="AG2148" t="str">
        <f t="shared" si="67"/>
        <v>ADA FOTO</v>
      </c>
    </row>
    <row r="2149" spans="1:33" ht="15.75" hidden="1" customHeight="1" thickBot="1">
      <c r="A2149" t="str">
        <f t="shared" si="66"/>
        <v>060281140637000</v>
      </c>
      <c r="B2149" s="41">
        <v>2143</v>
      </c>
      <c r="C2149" s="42" t="s">
        <v>3724</v>
      </c>
      <c r="D2149" s="7" t="s">
        <v>2585</v>
      </c>
      <c r="E2149" s="41">
        <v>6</v>
      </c>
      <c r="F2149" s="43">
        <v>13700</v>
      </c>
      <c r="G2149" s="44">
        <v>0</v>
      </c>
      <c r="H2149" s="43">
        <v>0</v>
      </c>
      <c r="I2149" s="43">
        <v>82200</v>
      </c>
      <c r="J2149" s="45">
        <v>82200</v>
      </c>
      <c r="K2149" s="43">
        <v>113400</v>
      </c>
      <c r="L2149" s="41">
        <v>72.489999999999995</v>
      </c>
      <c r="M2149" s="11" t="s">
        <v>3699</v>
      </c>
      <c r="N2149" s="41">
        <v>0</v>
      </c>
      <c r="O2149" s="42"/>
      <c r="P2149" s="43">
        <v>102600</v>
      </c>
      <c r="Q2149" s="41" t="s">
        <v>3700</v>
      </c>
      <c r="R2149" s="43">
        <v>-113400</v>
      </c>
      <c r="S2149" s="41">
        <v>0</v>
      </c>
      <c r="T2149" s="7" t="s">
        <v>3701</v>
      </c>
      <c r="U2149" s="46" t="s">
        <v>3702</v>
      </c>
      <c r="V2149" s="41">
        <v>0.05</v>
      </c>
      <c r="W2149" s="12">
        <v>45781</v>
      </c>
      <c r="X2149" s="12">
        <v>45776</v>
      </c>
      <c r="Y2149" s="47">
        <v>22504</v>
      </c>
      <c r="Z2149" s="42">
        <v>0</v>
      </c>
      <c r="AA2149" s="14">
        <v>45785</v>
      </c>
      <c r="AB2149" s="67" t="s">
        <v>38</v>
      </c>
      <c r="AC2149" s="47">
        <v>14</v>
      </c>
      <c r="AD2149" s="47" t="s">
        <v>133</v>
      </c>
      <c r="AE2149" s="13">
        <v>1140637000</v>
      </c>
      <c r="AF2149" s="47" t="s">
        <v>3703</v>
      </c>
      <c r="AG2149" t="str">
        <f t="shared" si="67"/>
        <v>ADA FOTO</v>
      </c>
    </row>
    <row r="2150" spans="1:33" ht="15.75" hidden="1" customHeight="1" thickBot="1">
      <c r="A2150" t="str">
        <f t="shared" si="66"/>
        <v>060281078236000</v>
      </c>
      <c r="B2150" s="41">
        <v>2144</v>
      </c>
      <c r="C2150" s="42" t="s">
        <v>3725</v>
      </c>
      <c r="D2150" s="7" t="s">
        <v>2539</v>
      </c>
      <c r="E2150" s="41">
        <v>5</v>
      </c>
      <c r="F2150" s="43">
        <v>9900</v>
      </c>
      <c r="G2150" s="44">
        <v>5</v>
      </c>
      <c r="H2150" s="43">
        <v>9620</v>
      </c>
      <c r="I2150" s="43">
        <v>48100</v>
      </c>
      <c r="J2150" s="48">
        <v>48100</v>
      </c>
      <c r="K2150" s="43">
        <v>47250</v>
      </c>
      <c r="L2150" s="41">
        <v>101.8</v>
      </c>
      <c r="M2150" s="11" t="s">
        <v>3707</v>
      </c>
      <c r="N2150" s="41">
        <v>0</v>
      </c>
      <c r="O2150" s="42"/>
      <c r="P2150" s="43">
        <v>45505</v>
      </c>
      <c r="Q2150" s="41" t="s">
        <v>3700</v>
      </c>
      <c r="R2150" s="43">
        <v>-47250</v>
      </c>
      <c r="S2150" s="41">
        <v>0</v>
      </c>
      <c r="T2150" s="7" t="s">
        <v>3701</v>
      </c>
      <c r="U2150" s="46" t="s">
        <v>3702</v>
      </c>
      <c r="V2150" s="41">
        <v>6.32</v>
      </c>
      <c r="W2150" s="12">
        <v>45783</v>
      </c>
      <c r="X2150" s="12">
        <v>45712</v>
      </c>
      <c r="Y2150" s="47">
        <v>22504</v>
      </c>
      <c r="Z2150" s="42">
        <v>0</v>
      </c>
      <c r="AA2150" s="14">
        <v>45785</v>
      </c>
      <c r="AB2150" s="67" t="s">
        <v>38</v>
      </c>
      <c r="AC2150" s="47">
        <v>14</v>
      </c>
      <c r="AD2150" s="47" t="s">
        <v>133</v>
      </c>
      <c r="AE2150" s="13">
        <v>1078236000</v>
      </c>
      <c r="AF2150" s="47" t="s">
        <v>3703</v>
      </c>
      <c r="AG2150" t="str">
        <f t="shared" si="67"/>
        <v>ADA FOTO</v>
      </c>
    </row>
    <row r="2151" spans="1:33" ht="15.75" hidden="1" customHeight="1" thickBot="1">
      <c r="A2151" t="str">
        <f t="shared" si="66"/>
        <v>060281076058000</v>
      </c>
      <c r="B2151" s="41">
        <v>2145</v>
      </c>
      <c r="C2151" s="42" t="s">
        <v>3726</v>
      </c>
      <c r="D2151" s="7" t="s">
        <v>3561</v>
      </c>
      <c r="E2151" s="41">
        <v>72</v>
      </c>
      <c r="F2151" s="43">
        <v>1700</v>
      </c>
      <c r="G2151" s="44">
        <v>72</v>
      </c>
      <c r="H2151" s="43">
        <v>1475</v>
      </c>
      <c r="I2151" s="43">
        <v>106200</v>
      </c>
      <c r="J2151" s="45">
        <v>106200</v>
      </c>
      <c r="K2151" s="43">
        <v>109300</v>
      </c>
      <c r="L2151" s="41">
        <v>97.16</v>
      </c>
      <c r="M2151" s="11" t="s">
        <v>3699</v>
      </c>
      <c r="N2151" s="41">
        <v>0</v>
      </c>
      <c r="O2151" s="42"/>
      <c r="P2151" s="43">
        <v>111384</v>
      </c>
      <c r="Q2151" s="41" t="s">
        <v>3700</v>
      </c>
      <c r="R2151" s="43">
        <v>-109300</v>
      </c>
      <c r="S2151" s="41">
        <v>0</v>
      </c>
      <c r="T2151" s="7" t="s">
        <v>3701</v>
      </c>
      <c r="U2151" s="46" t="s">
        <v>3702</v>
      </c>
      <c r="V2151" s="41">
        <v>873.06</v>
      </c>
      <c r="W2151" s="12">
        <v>45784</v>
      </c>
      <c r="X2151" s="12">
        <v>45723</v>
      </c>
      <c r="Y2151" s="47">
        <v>22031</v>
      </c>
      <c r="Z2151" s="42">
        <v>0</v>
      </c>
      <c r="AA2151" s="14">
        <v>45785</v>
      </c>
      <c r="AB2151" s="67" t="s">
        <v>38</v>
      </c>
      <c r="AC2151" s="47">
        <v>14</v>
      </c>
      <c r="AD2151" s="47" t="s">
        <v>133</v>
      </c>
      <c r="AE2151" s="13">
        <v>1076058000</v>
      </c>
      <c r="AF2151" s="47" t="s">
        <v>3703</v>
      </c>
      <c r="AG2151" t="str">
        <f t="shared" si="67"/>
        <v>ADA FOTO</v>
      </c>
    </row>
    <row r="2152" spans="1:33" ht="15.75" hidden="1" customHeight="1" thickBot="1">
      <c r="A2152" t="str">
        <f t="shared" si="66"/>
        <v>060281088243000</v>
      </c>
      <c r="B2152" s="41">
        <v>2146</v>
      </c>
      <c r="C2152" s="42" t="s">
        <v>3727</v>
      </c>
      <c r="D2152" s="7" t="s">
        <v>376</v>
      </c>
      <c r="E2152" s="41">
        <v>20</v>
      </c>
      <c r="F2152" s="43">
        <v>4500</v>
      </c>
      <c r="G2152" s="44">
        <v>20</v>
      </c>
      <c r="H2152" s="43">
        <v>4050</v>
      </c>
      <c r="I2152" s="43">
        <v>81000</v>
      </c>
      <c r="J2152" s="45">
        <v>81000</v>
      </c>
      <c r="K2152" s="43">
        <v>81900</v>
      </c>
      <c r="L2152" s="41">
        <v>98.9</v>
      </c>
      <c r="M2152" s="11" t="s">
        <v>3699</v>
      </c>
      <c r="N2152" s="41">
        <v>0</v>
      </c>
      <c r="O2152" s="42"/>
      <c r="P2152" s="43">
        <v>78580</v>
      </c>
      <c r="Q2152" s="41" t="s">
        <v>3700</v>
      </c>
      <c r="R2152" s="43">
        <v>-81900</v>
      </c>
      <c r="S2152" s="41">
        <v>0</v>
      </c>
      <c r="T2152" s="7" t="s">
        <v>3701</v>
      </c>
      <c r="U2152" s="46" t="s">
        <v>3702</v>
      </c>
      <c r="V2152" s="41">
        <v>18.12</v>
      </c>
      <c r="W2152" s="12">
        <v>45783</v>
      </c>
      <c r="X2152" s="12">
        <v>45770</v>
      </c>
      <c r="Y2152" s="47">
        <v>31134</v>
      </c>
      <c r="Z2152" s="42"/>
      <c r="AA2152" s="14">
        <v>45785</v>
      </c>
      <c r="AB2152" s="67" t="s">
        <v>38</v>
      </c>
      <c r="AC2152" s="47">
        <v>17</v>
      </c>
      <c r="AD2152" s="47" t="s">
        <v>133</v>
      </c>
      <c r="AE2152" s="13">
        <v>1088243000</v>
      </c>
      <c r="AF2152" s="47" t="s">
        <v>3703</v>
      </c>
      <c r="AG2152" t="str">
        <f t="shared" si="67"/>
        <v>ADA FOTO</v>
      </c>
    </row>
    <row r="2153" spans="1:33" ht="15.75" hidden="1" customHeight="1" thickBot="1">
      <c r="A2153" t="str">
        <f t="shared" si="66"/>
        <v>060281084369000</v>
      </c>
      <c r="B2153" s="41">
        <v>2147</v>
      </c>
      <c r="C2153" s="42" t="s">
        <v>3728</v>
      </c>
      <c r="D2153" s="7" t="s">
        <v>334</v>
      </c>
      <c r="E2153" s="41">
        <v>60</v>
      </c>
      <c r="F2153" s="43">
        <v>9000</v>
      </c>
      <c r="G2153" s="44">
        <v>60</v>
      </c>
      <c r="H2153" s="43">
        <v>8700</v>
      </c>
      <c r="I2153" s="43">
        <v>522000</v>
      </c>
      <c r="J2153" s="45">
        <v>522000</v>
      </c>
      <c r="K2153" s="43">
        <v>522000</v>
      </c>
      <c r="L2153" s="41">
        <v>100</v>
      </c>
      <c r="M2153" s="11" t="s">
        <v>3705</v>
      </c>
      <c r="N2153" s="41">
        <v>0</v>
      </c>
      <c r="O2153" s="42"/>
      <c r="P2153" s="43">
        <v>508440</v>
      </c>
      <c r="Q2153" s="41" t="s">
        <v>3700</v>
      </c>
      <c r="R2153" s="43">
        <v>-522000</v>
      </c>
      <c r="S2153" s="41">
        <v>0</v>
      </c>
      <c r="T2153" s="7" t="s">
        <v>3701</v>
      </c>
      <c r="U2153" s="46" t="s">
        <v>3702</v>
      </c>
      <c r="V2153" s="41">
        <v>9.68</v>
      </c>
      <c r="W2153" s="12">
        <v>45784</v>
      </c>
      <c r="X2153" s="12">
        <v>45782</v>
      </c>
      <c r="Y2153" s="47">
        <v>37344</v>
      </c>
      <c r="Z2153" s="42"/>
      <c r="AA2153" s="14">
        <v>45785</v>
      </c>
      <c r="AB2153" s="67" t="s">
        <v>38</v>
      </c>
      <c r="AC2153" s="47">
        <v>17</v>
      </c>
      <c r="AD2153" s="47" t="s">
        <v>133</v>
      </c>
      <c r="AE2153" s="13">
        <v>1084369000</v>
      </c>
      <c r="AF2153" s="47" t="s">
        <v>3703</v>
      </c>
      <c r="AG2153" t="str">
        <f t="shared" si="67"/>
        <v>ADA FOTO</v>
      </c>
    </row>
    <row r="2154" spans="1:33" ht="15.75" hidden="1" customHeight="1" thickBot="1">
      <c r="A2154" t="str">
        <f t="shared" si="66"/>
        <v>060281088129000</v>
      </c>
      <c r="B2154" s="41">
        <v>2148</v>
      </c>
      <c r="C2154" s="42" t="s">
        <v>3729</v>
      </c>
      <c r="D2154" s="7" t="s">
        <v>340</v>
      </c>
      <c r="E2154" s="41">
        <v>40</v>
      </c>
      <c r="F2154" s="43">
        <v>3000</v>
      </c>
      <c r="G2154" s="44">
        <v>40</v>
      </c>
      <c r="H2154" s="43">
        <v>2867</v>
      </c>
      <c r="I2154" s="43">
        <v>114680</v>
      </c>
      <c r="J2154" s="45">
        <v>114680</v>
      </c>
      <c r="K2154" s="43">
        <v>112000</v>
      </c>
      <c r="L2154" s="41">
        <v>102.39</v>
      </c>
      <c r="M2154" s="11" t="s">
        <v>3707</v>
      </c>
      <c r="N2154" s="41">
        <v>0</v>
      </c>
      <c r="O2154" s="42"/>
      <c r="P2154" s="43">
        <v>115040</v>
      </c>
      <c r="Q2154" s="41" t="s">
        <v>3700</v>
      </c>
      <c r="R2154" s="43">
        <v>-112000</v>
      </c>
      <c r="S2154" s="41">
        <v>0</v>
      </c>
      <c r="T2154" s="7" t="s">
        <v>3701</v>
      </c>
      <c r="U2154" s="46" t="s">
        <v>3711</v>
      </c>
      <c r="V2154" s="50">
        <v>8407.84</v>
      </c>
      <c r="W2154" s="12">
        <v>45785</v>
      </c>
      <c r="X2154" s="12">
        <v>45775</v>
      </c>
      <c r="Y2154" s="47">
        <v>32239</v>
      </c>
      <c r="Z2154" s="42"/>
      <c r="AA2154" s="14">
        <v>45785</v>
      </c>
      <c r="AB2154" s="67" t="s">
        <v>38</v>
      </c>
      <c r="AC2154" s="47">
        <v>17</v>
      </c>
      <c r="AD2154" s="47" t="s">
        <v>133</v>
      </c>
      <c r="AE2154" s="13">
        <v>1088129000</v>
      </c>
      <c r="AF2154" s="47" t="s">
        <v>3703</v>
      </c>
      <c r="AG2154" t="str">
        <f t="shared" si="67"/>
        <v>ADA FOTO</v>
      </c>
    </row>
    <row r="2155" spans="1:33" ht="15.75" hidden="1" customHeight="1" thickBot="1">
      <c r="A2155" t="str">
        <f t="shared" si="66"/>
        <v>060281088200000</v>
      </c>
      <c r="B2155" s="41">
        <v>2149</v>
      </c>
      <c r="C2155" s="42" t="s">
        <v>3730</v>
      </c>
      <c r="D2155" s="7" t="s">
        <v>370</v>
      </c>
      <c r="E2155" s="41">
        <v>40</v>
      </c>
      <c r="F2155" s="43">
        <v>2900</v>
      </c>
      <c r="G2155" s="44">
        <v>40</v>
      </c>
      <c r="H2155" s="43">
        <v>2775</v>
      </c>
      <c r="I2155" s="43">
        <v>111000</v>
      </c>
      <c r="J2155" s="45">
        <v>111000</v>
      </c>
      <c r="K2155" s="43">
        <v>112500</v>
      </c>
      <c r="L2155" s="41">
        <v>98.67</v>
      </c>
      <c r="M2155" s="11" t="s">
        <v>3699</v>
      </c>
      <c r="N2155" s="41">
        <v>0</v>
      </c>
      <c r="O2155" s="42"/>
      <c r="P2155" s="43">
        <v>109720</v>
      </c>
      <c r="Q2155" s="41" t="s">
        <v>3700</v>
      </c>
      <c r="R2155" s="43">
        <v>-112500</v>
      </c>
      <c r="S2155" s="41">
        <v>0</v>
      </c>
      <c r="T2155" s="7" t="s">
        <v>3701</v>
      </c>
      <c r="U2155" s="46" t="s">
        <v>3711</v>
      </c>
      <c r="V2155" s="41">
        <v>135.38</v>
      </c>
      <c r="W2155" s="12">
        <v>45784</v>
      </c>
      <c r="X2155" s="12">
        <v>45783</v>
      </c>
      <c r="Y2155" s="47">
        <v>32239</v>
      </c>
      <c r="Z2155" s="42"/>
      <c r="AA2155" s="14">
        <v>45785</v>
      </c>
      <c r="AB2155" s="67" t="s">
        <v>38</v>
      </c>
      <c r="AC2155" s="47">
        <v>17</v>
      </c>
      <c r="AD2155" s="47" t="s">
        <v>133</v>
      </c>
      <c r="AE2155" s="13">
        <v>1088200000</v>
      </c>
      <c r="AF2155" s="47" t="s">
        <v>3703</v>
      </c>
      <c r="AG2155" t="str">
        <f t="shared" si="67"/>
        <v>ADA FOTO</v>
      </c>
    </row>
    <row r="2156" spans="1:33" ht="15.75" hidden="1" customHeight="1" thickBot="1">
      <c r="A2156" t="str">
        <f t="shared" si="66"/>
        <v>060281088134000</v>
      </c>
      <c r="B2156" s="41">
        <v>2150</v>
      </c>
      <c r="C2156" s="42" t="s">
        <v>3731</v>
      </c>
      <c r="D2156" s="7" t="s">
        <v>346</v>
      </c>
      <c r="E2156" s="41">
        <v>40</v>
      </c>
      <c r="F2156" s="43">
        <v>2900</v>
      </c>
      <c r="G2156" s="44">
        <v>40</v>
      </c>
      <c r="H2156" s="43">
        <v>2780</v>
      </c>
      <c r="I2156" s="43">
        <v>111200</v>
      </c>
      <c r="J2156" s="45">
        <v>111200</v>
      </c>
      <c r="K2156" s="43">
        <v>109500</v>
      </c>
      <c r="L2156" s="41">
        <v>101.55</v>
      </c>
      <c r="M2156" s="11" t="s">
        <v>3707</v>
      </c>
      <c r="N2156" s="41">
        <v>0</v>
      </c>
      <c r="O2156" s="42"/>
      <c r="P2156" s="43">
        <v>109720</v>
      </c>
      <c r="Q2156" s="41" t="s">
        <v>3700</v>
      </c>
      <c r="R2156" s="43">
        <v>-109500</v>
      </c>
      <c r="S2156" s="41">
        <v>0</v>
      </c>
      <c r="T2156" s="7" t="s">
        <v>3701</v>
      </c>
      <c r="U2156" s="46" t="s">
        <v>3711</v>
      </c>
      <c r="V2156" s="41">
        <v>239.69</v>
      </c>
      <c r="W2156" s="12">
        <v>45784</v>
      </c>
      <c r="X2156" s="12">
        <v>45782</v>
      </c>
      <c r="Y2156" s="47">
        <v>32239</v>
      </c>
      <c r="Z2156" s="42"/>
      <c r="AA2156" s="14">
        <v>45785</v>
      </c>
      <c r="AB2156" s="67" t="s">
        <v>38</v>
      </c>
      <c r="AC2156" s="47">
        <v>17</v>
      </c>
      <c r="AD2156" s="47" t="s">
        <v>133</v>
      </c>
      <c r="AE2156" s="13">
        <v>1088134000</v>
      </c>
      <c r="AF2156" s="47" t="s">
        <v>3703</v>
      </c>
      <c r="AG2156" t="str">
        <f t="shared" si="67"/>
        <v>ADA FOTO</v>
      </c>
    </row>
    <row r="2157" spans="1:33" ht="15.75" hidden="1" customHeight="1" thickBot="1">
      <c r="A2157" t="str">
        <f t="shared" si="66"/>
        <v>060281088137000</v>
      </c>
      <c r="B2157" s="41">
        <v>2151</v>
      </c>
      <c r="C2157" s="42" t="s">
        <v>3732</v>
      </c>
      <c r="D2157" s="7" t="s">
        <v>3569</v>
      </c>
      <c r="E2157" s="41">
        <v>24</v>
      </c>
      <c r="F2157" s="43">
        <v>4500</v>
      </c>
      <c r="G2157" s="44">
        <v>24</v>
      </c>
      <c r="H2157" s="43">
        <v>4283</v>
      </c>
      <c r="I2157" s="43">
        <v>102792</v>
      </c>
      <c r="J2157" s="45">
        <v>102792</v>
      </c>
      <c r="K2157" s="43">
        <v>97405</v>
      </c>
      <c r="L2157" s="41">
        <v>105.53</v>
      </c>
      <c r="M2157" s="11" t="s">
        <v>3707</v>
      </c>
      <c r="N2157" s="41">
        <v>0</v>
      </c>
      <c r="O2157" s="42"/>
      <c r="P2157" s="43">
        <v>100968</v>
      </c>
      <c r="Q2157" s="41" t="s">
        <v>3700</v>
      </c>
      <c r="R2157" s="43">
        <v>-97405</v>
      </c>
      <c r="S2157" s="41">
        <v>0</v>
      </c>
      <c r="T2157" s="7" t="s">
        <v>3701</v>
      </c>
      <c r="U2157" s="46" t="s">
        <v>3702</v>
      </c>
      <c r="V2157" s="41">
        <v>23</v>
      </c>
      <c r="W2157" s="12">
        <v>45783</v>
      </c>
      <c r="X2157" s="12">
        <v>45712</v>
      </c>
      <c r="Y2157" s="47">
        <v>31129</v>
      </c>
      <c r="Z2157" s="42"/>
      <c r="AA2157" s="14">
        <v>45785</v>
      </c>
      <c r="AB2157" s="67" t="s">
        <v>38</v>
      </c>
      <c r="AC2157" s="47">
        <v>17</v>
      </c>
      <c r="AD2157" s="47" t="s">
        <v>133</v>
      </c>
      <c r="AE2157" s="13">
        <v>1088137000</v>
      </c>
      <c r="AF2157" s="47" t="s">
        <v>3703</v>
      </c>
      <c r="AG2157" t="str">
        <f t="shared" si="67"/>
        <v>ADA FOTO</v>
      </c>
    </row>
    <row r="2158" spans="1:33" ht="15.75" hidden="1" customHeight="1" thickBot="1">
      <c r="A2158" t="str">
        <f t="shared" si="66"/>
        <v>060281035633000</v>
      </c>
      <c r="B2158" s="41">
        <v>2152</v>
      </c>
      <c r="C2158" s="42" t="s">
        <v>3733</v>
      </c>
      <c r="D2158" s="7" t="s">
        <v>208</v>
      </c>
      <c r="E2158" s="41">
        <v>20</v>
      </c>
      <c r="F2158" s="43">
        <v>7300</v>
      </c>
      <c r="G2158" s="44">
        <v>20</v>
      </c>
      <c r="H2158" s="43">
        <v>7150</v>
      </c>
      <c r="I2158" s="43">
        <v>143000</v>
      </c>
      <c r="J2158" s="45">
        <v>143000</v>
      </c>
      <c r="K2158" s="43">
        <v>143000</v>
      </c>
      <c r="L2158" s="41">
        <v>100</v>
      </c>
      <c r="M2158" s="11" t="s">
        <v>3705</v>
      </c>
      <c r="N2158" s="41">
        <v>0</v>
      </c>
      <c r="O2158" s="42"/>
      <c r="P2158" s="43">
        <v>138800</v>
      </c>
      <c r="Q2158" s="41" t="s">
        <v>3700</v>
      </c>
      <c r="R2158" s="43">
        <v>-143000</v>
      </c>
      <c r="S2158" s="41">
        <v>0</v>
      </c>
      <c r="T2158" s="7" t="s">
        <v>3701</v>
      </c>
      <c r="U2158" s="46" t="s">
        <v>3711</v>
      </c>
      <c r="V2158" s="41">
        <v>14.83</v>
      </c>
      <c r="W2158" s="12">
        <v>45785</v>
      </c>
      <c r="X2158" s="12">
        <v>45743</v>
      </c>
      <c r="Y2158" s="47">
        <v>40416</v>
      </c>
      <c r="Z2158" s="42"/>
      <c r="AA2158" s="14">
        <v>45785</v>
      </c>
      <c r="AB2158" s="67" t="s">
        <v>38</v>
      </c>
      <c r="AC2158" s="47">
        <v>17</v>
      </c>
      <c r="AD2158" s="47" t="s">
        <v>133</v>
      </c>
      <c r="AE2158" s="13">
        <v>1035633000</v>
      </c>
      <c r="AF2158" s="47" t="s">
        <v>3703</v>
      </c>
      <c r="AG2158" t="str">
        <f t="shared" si="67"/>
        <v>ADA FOTO</v>
      </c>
    </row>
    <row r="2159" spans="1:33" ht="15.75" hidden="1" customHeight="1" thickBot="1">
      <c r="A2159" t="str">
        <f t="shared" si="66"/>
        <v>060281035634000</v>
      </c>
      <c r="B2159" s="41">
        <v>2153</v>
      </c>
      <c r="C2159" s="42" t="s">
        <v>3734</v>
      </c>
      <c r="D2159" s="7" t="s">
        <v>214</v>
      </c>
      <c r="E2159" s="41">
        <v>20</v>
      </c>
      <c r="F2159" s="43">
        <v>10000</v>
      </c>
      <c r="G2159" s="44">
        <v>0</v>
      </c>
      <c r="H2159" s="43">
        <v>0</v>
      </c>
      <c r="I2159" s="43">
        <v>200000</v>
      </c>
      <c r="J2159" s="45">
        <v>200000</v>
      </c>
      <c r="K2159" s="43">
        <v>215000</v>
      </c>
      <c r="L2159" s="41">
        <v>93.02</v>
      </c>
      <c r="M2159" s="11" t="s">
        <v>3699</v>
      </c>
      <c r="N2159" s="41">
        <v>0</v>
      </c>
      <c r="O2159" s="42"/>
      <c r="P2159" s="43">
        <v>193500</v>
      </c>
      <c r="Q2159" s="41" t="s">
        <v>3700</v>
      </c>
      <c r="R2159" s="43">
        <v>-215000</v>
      </c>
      <c r="S2159" s="41">
        <v>0</v>
      </c>
      <c r="T2159" s="7" t="s">
        <v>3701</v>
      </c>
      <c r="U2159" s="46" t="s">
        <v>3711</v>
      </c>
      <c r="V2159" s="41">
        <v>3.92</v>
      </c>
      <c r="W2159" s="12">
        <v>45781</v>
      </c>
      <c r="X2159" s="12">
        <v>45772</v>
      </c>
      <c r="Y2159" s="47">
        <v>40416</v>
      </c>
      <c r="Z2159" s="42"/>
      <c r="AA2159" s="14">
        <v>45785</v>
      </c>
      <c r="AB2159" s="67" t="s">
        <v>38</v>
      </c>
      <c r="AC2159" s="47">
        <v>17</v>
      </c>
      <c r="AD2159" s="47" t="s">
        <v>133</v>
      </c>
      <c r="AE2159" s="13">
        <v>1035634000</v>
      </c>
      <c r="AF2159" s="47" t="s">
        <v>3703</v>
      </c>
      <c r="AG2159" t="str">
        <f t="shared" si="67"/>
        <v>ADA FOTO</v>
      </c>
    </row>
    <row r="2160" spans="1:33" ht="15.75" hidden="1" customHeight="1" thickBot="1">
      <c r="A2160" t="str">
        <f t="shared" si="66"/>
        <v>060281088171000</v>
      </c>
      <c r="B2160" s="41">
        <v>2154</v>
      </c>
      <c r="C2160" s="42" t="s">
        <v>3735</v>
      </c>
      <c r="D2160" s="7" t="s">
        <v>358</v>
      </c>
      <c r="E2160" s="41">
        <v>40</v>
      </c>
      <c r="F2160" s="43">
        <v>3000</v>
      </c>
      <c r="G2160" s="44">
        <v>40</v>
      </c>
      <c r="H2160" s="43">
        <v>2800</v>
      </c>
      <c r="I2160" s="43">
        <v>112000</v>
      </c>
      <c r="J2160" s="45">
        <v>112000</v>
      </c>
      <c r="K2160" s="43">
        <v>113200</v>
      </c>
      <c r="L2160" s="41">
        <v>98.94</v>
      </c>
      <c r="M2160" s="11" t="s">
        <v>3699</v>
      </c>
      <c r="N2160" s="41">
        <v>0</v>
      </c>
      <c r="O2160" s="42"/>
      <c r="P2160" s="43">
        <v>111560</v>
      </c>
      <c r="Q2160" s="41" t="s">
        <v>3700</v>
      </c>
      <c r="R2160" s="43">
        <v>-113200</v>
      </c>
      <c r="S2160" s="41">
        <v>0</v>
      </c>
      <c r="T2160" s="7" t="s">
        <v>3701</v>
      </c>
      <c r="U2160" s="46" t="s">
        <v>3711</v>
      </c>
      <c r="V2160" s="50">
        <v>10997.93</v>
      </c>
      <c r="W2160" s="12">
        <v>45785</v>
      </c>
      <c r="X2160" s="12">
        <v>45779</v>
      </c>
      <c r="Y2160" s="47">
        <v>29507</v>
      </c>
      <c r="Z2160" s="42"/>
      <c r="AA2160" s="14">
        <v>45785</v>
      </c>
      <c r="AB2160" s="67" t="s">
        <v>38</v>
      </c>
      <c r="AC2160" s="47">
        <v>17</v>
      </c>
      <c r="AD2160" s="47" t="s">
        <v>133</v>
      </c>
      <c r="AE2160" s="13">
        <v>1088171000</v>
      </c>
      <c r="AF2160" s="47" t="s">
        <v>3703</v>
      </c>
      <c r="AG2160" t="str">
        <f t="shared" si="67"/>
        <v>ADA FOTO</v>
      </c>
    </row>
    <row r="2161" spans="1:33" ht="15.75" hidden="1" customHeight="1" thickBot="1">
      <c r="A2161" t="str">
        <f t="shared" si="66"/>
        <v>060281088175000</v>
      </c>
      <c r="B2161" s="41">
        <v>2155</v>
      </c>
      <c r="C2161" s="42" t="s">
        <v>3736</v>
      </c>
      <c r="D2161" s="7" t="s">
        <v>364</v>
      </c>
      <c r="E2161" s="41">
        <v>40</v>
      </c>
      <c r="F2161" s="43">
        <v>2900</v>
      </c>
      <c r="G2161" s="44">
        <v>40</v>
      </c>
      <c r="H2161" s="43">
        <v>2675</v>
      </c>
      <c r="I2161" s="43">
        <v>107000</v>
      </c>
      <c r="J2161" s="48">
        <v>107000</v>
      </c>
      <c r="K2161" s="43">
        <v>108500</v>
      </c>
      <c r="L2161" s="41">
        <v>98.62</v>
      </c>
      <c r="M2161" s="11" t="s">
        <v>3699</v>
      </c>
      <c r="N2161" s="41">
        <v>0</v>
      </c>
      <c r="O2161" s="42"/>
      <c r="P2161" s="43">
        <v>106200</v>
      </c>
      <c r="Q2161" s="41" t="s">
        <v>3700</v>
      </c>
      <c r="R2161" s="43">
        <v>-108500</v>
      </c>
      <c r="S2161" s="41">
        <v>0</v>
      </c>
      <c r="T2161" s="7" t="s">
        <v>3701</v>
      </c>
      <c r="U2161" s="46" t="s">
        <v>3702</v>
      </c>
      <c r="V2161" s="50">
        <v>2760.44</v>
      </c>
      <c r="W2161" s="12">
        <v>45784</v>
      </c>
      <c r="X2161" s="12">
        <v>45775</v>
      </c>
      <c r="Y2161" s="47">
        <v>29507</v>
      </c>
      <c r="Z2161" s="42"/>
      <c r="AA2161" s="14">
        <v>45785</v>
      </c>
      <c r="AB2161" s="67" t="s">
        <v>38</v>
      </c>
      <c r="AC2161" s="47">
        <v>17</v>
      </c>
      <c r="AD2161" s="47" t="s">
        <v>133</v>
      </c>
      <c r="AE2161" s="13">
        <v>1088175000</v>
      </c>
      <c r="AF2161" s="47" t="s">
        <v>3703</v>
      </c>
      <c r="AG2161" t="str">
        <f t="shared" si="67"/>
        <v>ADA FOTO</v>
      </c>
    </row>
    <row r="2162" spans="1:33" ht="15.75" hidden="1" customHeight="1" thickBot="1">
      <c r="A2162" t="str">
        <f t="shared" si="66"/>
        <v>060281137215000</v>
      </c>
      <c r="B2162" s="41">
        <v>2156</v>
      </c>
      <c r="C2162" s="42" t="s">
        <v>3737</v>
      </c>
      <c r="D2162" s="7" t="s">
        <v>3594</v>
      </c>
      <c r="E2162" s="41">
        <v>42</v>
      </c>
      <c r="F2162" s="43">
        <v>9600</v>
      </c>
      <c r="G2162" s="44">
        <v>0</v>
      </c>
      <c r="H2162" s="43">
        <v>0</v>
      </c>
      <c r="I2162" s="43">
        <v>403200</v>
      </c>
      <c r="J2162" s="45">
        <v>403200</v>
      </c>
      <c r="K2162" s="43">
        <v>370800</v>
      </c>
      <c r="L2162" s="41">
        <v>108.74</v>
      </c>
      <c r="M2162" s="11" t="s">
        <v>3707</v>
      </c>
      <c r="N2162" s="41">
        <v>0</v>
      </c>
      <c r="O2162" s="42"/>
      <c r="P2162" s="43">
        <v>378714</v>
      </c>
      <c r="Q2162" s="41" t="s">
        <v>3700</v>
      </c>
      <c r="R2162" s="43">
        <v>-370800</v>
      </c>
      <c r="S2162" s="41">
        <v>0</v>
      </c>
      <c r="T2162" s="7" t="s">
        <v>3701</v>
      </c>
      <c r="U2162" s="46" t="s">
        <v>3702</v>
      </c>
      <c r="V2162" s="41">
        <v>0.05</v>
      </c>
      <c r="W2162" s="12">
        <v>45782</v>
      </c>
      <c r="X2162" s="12">
        <v>45681</v>
      </c>
      <c r="Y2162" s="47">
        <v>28031</v>
      </c>
      <c r="Z2162" s="42">
        <v>0</v>
      </c>
      <c r="AA2162" s="14">
        <v>45785</v>
      </c>
      <c r="AB2162" s="67" t="s">
        <v>38</v>
      </c>
      <c r="AC2162" s="47">
        <v>19</v>
      </c>
      <c r="AD2162" s="47" t="s">
        <v>133</v>
      </c>
      <c r="AE2162" s="13">
        <v>1137215000</v>
      </c>
      <c r="AF2162" s="47" t="s">
        <v>3703</v>
      </c>
      <c r="AG2162" t="str">
        <f t="shared" si="67"/>
        <v>ADA FOTO</v>
      </c>
    </row>
    <row r="2163" spans="1:33" ht="15.75" hidden="1" customHeight="1" thickBot="1">
      <c r="A2163" t="str">
        <f t="shared" si="66"/>
        <v>060281089525000</v>
      </c>
      <c r="B2163" s="41">
        <v>2157</v>
      </c>
      <c r="C2163" s="42" t="s">
        <v>3738</v>
      </c>
      <c r="D2163" s="7" t="s">
        <v>2549</v>
      </c>
      <c r="E2163" s="41">
        <v>144</v>
      </c>
      <c r="F2163" s="43">
        <v>4400</v>
      </c>
      <c r="G2163" s="44">
        <v>0</v>
      </c>
      <c r="H2163" s="43">
        <v>0</v>
      </c>
      <c r="I2163" s="43">
        <v>633600</v>
      </c>
      <c r="J2163" s="45">
        <v>633600</v>
      </c>
      <c r="K2163" s="43">
        <v>691200</v>
      </c>
      <c r="L2163" s="41">
        <v>91.67</v>
      </c>
      <c r="M2163" s="11" t="s">
        <v>3699</v>
      </c>
      <c r="N2163" s="41">
        <v>0</v>
      </c>
      <c r="O2163" s="42"/>
      <c r="P2163" s="43">
        <v>554112</v>
      </c>
      <c r="Q2163" s="41" t="s">
        <v>3700</v>
      </c>
      <c r="R2163" s="43">
        <v>-691200</v>
      </c>
      <c r="S2163" s="41">
        <v>0</v>
      </c>
      <c r="T2163" s="7" t="s">
        <v>3701</v>
      </c>
      <c r="U2163" s="46" t="s">
        <v>3711</v>
      </c>
      <c r="V2163" s="41">
        <v>6.96</v>
      </c>
      <c r="W2163" s="12">
        <v>45784</v>
      </c>
      <c r="X2163" s="12">
        <v>45434</v>
      </c>
      <c r="Y2163" s="47">
        <v>28031</v>
      </c>
      <c r="Z2163" s="42">
        <v>0</v>
      </c>
      <c r="AA2163" s="14">
        <v>45785</v>
      </c>
      <c r="AB2163" s="67" t="s">
        <v>38</v>
      </c>
      <c r="AC2163" s="47">
        <v>19</v>
      </c>
      <c r="AD2163" s="47" t="s">
        <v>133</v>
      </c>
      <c r="AE2163" s="13">
        <v>1089525000</v>
      </c>
      <c r="AF2163" s="47" t="s">
        <v>3703</v>
      </c>
      <c r="AG2163" t="str">
        <f t="shared" si="67"/>
        <v>ADA FOTO</v>
      </c>
    </row>
    <row r="2164" spans="1:33" ht="15.75" hidden="1" customHeight="1" thickBot="1">
      <c r="A2164" t="str">
        <f t="shared" si="66"/>
        <v>060281118289000</v>
      </c>
      <c r="B2164" s="41">
        <v>2158</v>
      </c>
      <c r="C2164" s="42" t="s">
        <v>3739</v>
      </c>
      <c r="D2164" s="7" t="s">
        <v>2575</v>
      </c>
      <c r="E2164" s="41">
        <v>12</v>
      </c>
      <c r="F2164" s="43">
        <v>27600</v>
      </c>
      <c r="G2164" s="44">
        <v>0</v>
      </c>
      <c r="H2164" s="43">
        <v>0</v>
      </c>
      <c r="I2164" s="43">
        <v>331200</v>
      </c>
      <c r="J2164" s="45">
        <v>331200</v>
      </c>
      <c r="K2164" s="43">
        <v>318500</v>
      </c>
      <c r="L2164" s="41">
        <v>103.99</v>
      </c>
      <c r="M2164" s="11" t="s">
        <v>3707</v>
      </c>
      <c r="N2164" s="41">
        <v>0</v>
      </c>
      <c r="O2164" s="42"/>
      <c r="P2164" s="43">
        <v>364080</v>
      </c>
      <c r="Q2164" s="41" t="s">
        <v>3700</v>
      </c>
      <c r="R2164" s="43">
        <v>-318500</v>
      </c>
      <c r="S2164" s="41">
        <v>0</v>
      </c>
      <c r="T2164" s="7" t="s">
        <v>3701</v>
      </c>
      <c r="U2164" s="46" t="s">
        <v>3702</v>
      </c>
      <c r="V2164" s="41">
        <v>1.1399999999999999</v>
      </c>
      <c r="W2164" s="12">
        <v>45783</v>
      </c>
      <c r="X2164" s="12">
        <v>45777</v>
      </c>
      <c r="Y2164" s="47">
        <v>28301</v>
      </c>
      <c r="Z2164" s="42">
        <v>0</v>
      </c>
      <c r="AA2164" s="14">
        <v>45785</v>
      </c>
      <c r="AB2164" s="67" t="s">
        <v>38</v>
      </c>
      <c r="AC2164" s="47">
        <v>19</v>
      </c>
      <c r="AD2164" s="47" t="s">
        <v>133</v>
      </c>
      <c r="AE2164" s="13">
        <v>1118289000</v>
      </c>
      <c r="AF2164" s="47" t="s">
        <v>3703</v>
      </c>
      <c r="AG2164" t="str">
        <f t="shared" si="67"/>
        <v>ADA FOTO</v>
      </c>
    </row>
    <row r="2165" spans="1:33" ht="15.75" hidden="1" customHeight="1" thickBot="1">
      <c r="A2165" t="str">
        <f t="shared" si="66"/>
        <v>060281053801000</v>
      </c>
      <c r="B2165" s="41">
        <v>2159</v>
      </c>
      <c r="C2165" s="42" t="s">
        <v>3740</v>
      </c>
      <c r="D2165" s="7" t="s">
        <v>2504</v>
      </c>
      <c r="E2165" s="41">
        <v>12</v>
      </c>
      <c r="F2165" s="43">
        <v>55600</v>
      </c>
      <c r="G2165" s="44">
        <v>0</v>
      </c>
      <c r="H2165" s="43">
        <v>0</v>
      </c>
      <c r="I2165" s="43">
        <v>667200</v>
      </c>
      <c r="J2165" s="45">
        <v>667200</v>
      </c>
      <c r="K2165" s="43">
        <v>606000</v>
      </c>
      <c r="L2165" s="41">
        <v>110.1</v>
      </c>
      <c r="M2165" s="11" t="s">
        <v>3707</v>
      </c>
      <c r="N2165" s="41">
        <v>0</v>
      </c>
      <c r="O2165" s="42"/>
      <c r="P2165" s="43">
        <v>555240</v>
      </c>
      <c r="Q2165" s="41" t="s">
        <v>3700</v>
      </c>
      <c r="R2165" s="43">
        <v>-606000</v>
      </c>
      <c r="S2165" s="41">
        <v>0</v>
      </c>
      <c r="T2165" s="7" t="s">
        <v>3701</v>
      </c>
      <c r="U2165" s="46" t="s">
        <v>3702</v>
      </c>
      <c r="V2165" s="41">
        <v>0.24</v>
      </c>
      <c r="W2165" s="12">
        <v>45782</v>
      </c>
      <c r="X2165" s="12">
        <v>45719</v>
      </c>
      <c r="Y2165" s="47">
        <v>21755</v>
      </c>
      <c r="Z2165" s="42">
        <v>0</v>
      </c>
      <c r="AA2165" s="14">
        <v>45785</v>
      </c>
      <c r="AB2165" s="67" t="s">
        <v>38</v>
      </c>
      <c r="AC2165" s="47">
        <v>19</v>
      </c>
      <c r="AD2165" s="47" t="s">
        <v>133</v>
      </c>
      <c r="AE2165" s="13">
        <v>1053801000</v>
      </c>
      <c r="AF2165" s="47" t="s">
        <v>3703</v>
      </c>
      <c r="AG2165" t="str">
        <f t="shared" si="67"/>
        <v>ADA FOTO</v>
      </c>
    </row>
    <row r="2166" spans="1:33" ht="15.75" hidden="1" customHeight="1" thickBot="1">
      <c r="A2166" t="str">
        <f t="shared" si="66"/>
        <v>060281066078000</v>
      </c>
      <c r="B2166" s="41">
        <v>2160</v>
      </c>
      <c r="C2166" s="42" t="s">
        <v>3741</v>
      </c>
      <c r="D2166" s="7" t="s">
        <v>2514</v>
      </c>
      <c r="E2166" s="41">
        <v>42</v>
      </c>
      <c r="F2166" s="43">
        <v>9300</v>
      </c>
      <c r="G2166" s="44">
        <v>0</v>
      </c>
      <c r="H2166" s="43">
        <v>0</v>
      </c>
      <c r="I2166" s="43">
        <v>390600</v>
      </c>
      <c r="J2166" s="45">
        <v>390600</v>
      </c>
      <c r="K2166" s="43">
        <v>373800</v>
      </c>
      <c r="L2166" s="41">
        <v>104.49</v>
      </c>
      <c r="M2166" s="11" t="s">
        <v>3707</v>
      </c>
      <c r="N2166" s="41">
        <v>0</v>
      </c>
      <c r="O2166" s="42"/>
      <c r="P2166" s="43">
        <v>369852</v>
      </c>
      <c r="Q2166" s="41" t="s">
        <v>3700</v>
      </c>
      <c r="R2166" s="43">
        <v>-373800</v>
      </c>
      <c r="S2166" s="41">
        <v>0</v>
      </c>
      <c r="T2166" s="7" t="s">
        <v>3701</v>
      </c>
      <c r="U2166" s="46" t="s">
        <v>3702</v>
      </c>
      <c r="V2166" s="41">
        <v>2.7</v>
      </c>
      <c r="W2166" s="12">
        <v>45784</v>
      </c>
      <c r="X2166" s="12">
        <v>45766</v>
      </c>
      <c r="Y2166" s="47">
        <v>21755</v>
      </c>
      <c r="Z2166" s="42">
        <v>0</v>
      </c>
      <c r="AA2166" s="14">
        <v>45785</v>
      </c>
      <c r="AB2166" s="67" t="s">
        <v>38</v>
      </c>
      <c r="AC2166" s="47">
        <v>19</v>
      </c>
      <c r="AD2166" s="47" t="s">
        <v>133</v>
      </c>
      <c r="AE2166" s="13">
        <v>1066078000</v>
      </c>
      <c r="AF2166" s="47" t="s">
        <v>3703</v>
      </c>
      <c r="AG2166" t="str">
        <f t="shared" si="67"/>
        <v>ADA FOTO</v>
      </c>
    </row>
    <row r="2167" spans="1:33" ht="15.75" hidden="1" customHeight="1" thickBot="1">
      <c r="A2167" t="str">
        <f t="shared" si="66"/>
        <v>060281089541000</v>
      </c>
      <c r="B2167" s="41">
        <v>2161</v>
      </c>
      <c r="C2167" s="42" t="s">
        <v>3742</v>
      </c>
      <c r="D2167" s="7" t="s">
        <v>2554</v>
      </c>
      <c r="E2167" s="41">
        <v>144</v>
      </c>
      <c r="F2167" s="43">
        <v>6100</v>
      </c>
      <c r="G2167" s="44">
        <v>0</v>
      </c>
      <c r="H2167" s="43">
        <v>0</v>
      </c>
      <c r="I2167" s="43">
        <v>878400</v>
      </c>
      <c r="J2167" s="45">
        <v>878400</v>
      </c>
      <c r="K2167" s="43">
        <v>648000</v>
      </c>
      <c r="L2167" s="41">
        <v>135.56</v>
      </c>
      <c r="M2167" s="11" t="s">
        <v>3707</v>
      </c>
      <c r="N2167" s="41">
        <v>0</v>
      </c>
      <c r="O2167" s="42"/>
      <c r="P2167" s="43">
        <v>610272</v>
      </c>
      <c r="Q2167" s="41" t="s">
        <v>3700</v>
      </c>
      <c r="R2167" s="43">
        <v>-648000</v>
      </c>
      <c r="S2167" s="41">
        <v>0</v>
      </c>
      <c r="T2167" s="7" t="s">
        <v>3701</v>
      </c>
      <c r="U2167" s="46" t="s">
        <v>3711</v>
      </c>
      <c r="V2167" s="41">
        <v>135.55000000000001</v>
      </c>
      <c r="W2167" s="12">
        <v>45784</v>
      </c>
      <c r="X2167" s="12">
        <v>45674</v>
      </c>
      <c r="Y2167" s="47">
        <v>28331</v>
      </c>
      <c r="Z2167" s="42">
        <v>0</v>
      </c>
      <c r="AA2167" s="14">
        <v>45785</v>
      </c>
      <c r="AB2167" s="67" t="s">
        <v>38</v>
      </c>
      <c r="AC2167" s="47">
        <v>19</v>
      </c>
      <c r="AD2167" s="47" t="s">
        <v>133</v>
      </c>
      <c r="AE2167" s="13">
        <v>1089541000</v>
      </c>
      <c r="AF2167" s="47" t="s">
        <v>3703</v>
      </c>
      <c r="AG2167" t="str">
        <f t="shared" si="67"/>
        <v>ADA FOTO</v>
      </c>
    </row>
    <row r="2168" spans="1:33" ht="15.75" hidden="1" customHeight="1" thickBot="1">
      <c r="A2168" t="str">
        <f t="shared" si="66"/>
        <v>060281065842000</v>
      </c>
      <c r="B2168" s="41">
        <v>2162</v>
      </c>
      <c r="C2168" s="42" t="s">
        <v>3743</v>
      </c>
      <c r="D2168" s="7" t="s">
        <v>2509</v>
      </c>
      <c r="E2168" s="41">
        <v>48</v>
      </c>
      <c r="F2168" s="43">
        <v>12700</v>
      </c>
      <c r="G2168" s="44">
        <v>0</v>
      </c>
      <c r="H2168" s="43">
        <v>0</v>
      </c>
      <c r="I2168" s="43">
        <v>609600</v>
      </c>
      <c r="J2168" s="45">
        <v>609600</v>
      </c>
      <c r="K2168" s="43">
        <v>616000</v>
      </c>
      <c r="L2168" s="41">
        <v>98.96</v>
      </c>
      <c r="M2168" s="11" t="s">
        <v>3699</v>
      </c>
      <c r="N2168" s="41">
        <v>0</v>
      </c>
      <c r="O2168" s="42"/>
      <c r="P2168" s="43">
        <v>602352</v>
      </c>
      <c r="Q2168" s="41" t="s">
        <v>3700</v>
      </c>
      <c r="R2168" s="43">
        <v>-616000</v>
      </c>
      <c r="S2168" s="41">
        <v>0</v>
      </c>
      <c r="T2168" s="7" t="s">
        <v>3701</v>
      </c>
      <c r="U2168" s="46" t="s">
        <v>3711</v>
      </c>
      <c r="V2168" s="41">
        <v>6.22</v>
      </c>
      <c r="W2168" s="12">
        <v>45781</v>
      </c>
      <c r="X2168" s="12">
        <v>45769</v>
      </c>
      <c r="Y2168" s="47">
        <v>28331</v>
      </c>
      <c r="Z2168" s="42">
        <v>0</v>
      </c>
      <c r="AA2168" s="14">
        <v>45785</v>
      </c>
      <c r="AB2168" s="67" t="s">
        <v>38</v>
      </c>
      <c r="AC2168" s="47">
        <v>19</v>
      </c>
      <c r="AD2168" s="47" t="s">
        <v>133</v>
      </c>
      <c r="AE2168" s="13">
        <v>1065842000</v>
      </c>
      <c r="AF2168" s="47" t="s">
        <v>3703</v>
      </c>
      <c r="AG2168" t="str">
        <f t="shared" si="67"/>
        <v>ADA FOTO</v>
      </c>
    </row>
    <row r="2169" spans="1:33" ht="15.75" hidden="1" customHeight="1" thickBot="1">
      <c r="A2169" t="str">
        <f t="shared" si="66"/>
        <v>060281038533000</v>
      </c>
      <c r="B2169" s="41">
        <v>2163</v>
      </c>
      <c r="C2169" s="42" t="s">
        <v>3744</v>
      </c>
      <c r="D2169" s="7" t="s">
        <v>2499</v>
      </c>
      <c r="E2169" s="41">
        <v>12</v>
      </c>
      <c r="F2169" s="43">
        <v>25200</v>
      </c>
      <c r="G2169" s="44">
        <v>0</v>
      </c>
      <c r="H2169" s="43">
        <v>0</v>
      </c>
      <c r="I2169" s="43">
        <v>302400</v>
      </c>
      <c r="J2169" s="45">
        <v>302400</v>
      </c>
      <c r="K2169" s="43">
        <v>302400</v>
      </c>
      <c r="L2169" s="41">
        <v>100</v>
      </c>
      <c r="M2169" s="11" t="s">
        <v>3705</v>
      </c>
      <c r="N2169" s="41">
        <v>0</v>
      </c>
      <c r="O2169" s="42"/>
      <c r="P2169" s="43">
        <v>269652</v>
      </c>
      <c r="Q2169" s="41" t="s">
        <v>3700</v>
      </c>
      <c r="R2169" s="43">
        <v>-302400</v>
      </c>
      <c r="S2169" s="41">
        <v>0</v>
      </c>
      <c r="T2169" s="7" t="s">
        <v>3701</v>
      </c>
      <c r="U2169" s="46" t="s">
        <v>3711</v>
      </c>
      <c r="V2169" s="41">
        <v>0.51</v>
      </c>
      <c r="W2169" s="12">
        <v>45771</v>
      </c>
      <c r="X2169" s="12">
        <v>45705</v>
      </c>
      <c r="Y2169" s="47">
        <v>28031</v>
      </c>
      <c r="Z2169" s="42">
        <v>0</v>
      </c>
      <c r="AA2169" s="14">
        <v>45785</v>
      </c>
      <c r="AB2169" s="67" t="s">
        <v>38</v>
      </c>
      <c r="AC2169" s="47">
        <v>19</v>
      </c>
      <c r="AD2169" s="47" t="s">
        <v>133</v>
      </c>
      <c r="AE2169" s="13">
        <v>1038533000</v>
      </c>
      <c r="AF2169" s="47" t="s">
        <v>3703</v>
      </c>
      <c r="AG2169" t="str">
        <f t="shared" si="67"/>
        <v>ADA FOTO</v>
      </c>
    </row>
    <row r="2170" spans="1:33" ht="15.75" hidden="1" customHeight="1" thickBot="1">
      <c r="A2170" t="str">
        <f t="shared" si="66"/>
        <v>060281001860000</v>
      </c>
      <c r="B2170" s="41">
        <v>2164</v>
      </c>
      <c r="C2170" s="42" t="s">
        <v>3745</v>
      </c>
      <c r="D2170" s="7" t="s">
        <v>2488</v>
      </c>
      <c r="E2170" s="41">
        <v>30</v>
      </c>
      <c r="F2170" s="43">
        <v>48200</v>
      </c>
      <c r="G2170" s="44">
        <v>30</v>
      </c>
      <c r="H2170" s="43">
        <v>47800</v>
      </c>
      <c r="I2170" s="43">
        <v>1434000</v>
      </c>
      <c r="J2170" s="45">
        <v>1434000</v>
      </c>
      <c r="K2170" s="43">
        <v>1275000</v>
      </c>
      <c r="L2170" s="41">
        <v>112.47</v>
      </c>
      <c r="M2170" s="11" t="s">
        <v>3707</v>
      </c>
      <c r="N2170" s="41">
        <v>0</v>
      </c>
      <c r="O2170" s="42"/>
      <c r="P2170" s="43">
        <v>1320240</v>
      </c>
      <c r="Q2170" s="41" t="s">
        <v>3700</v>
      </c>
      <c r="R2170" s="43">
        <v>-1275000</v>
      </c>
      <c r="S2170" s="41">
        <v>0</v>
      </c>
      <c r="T2170" s="7" t="s">
        <v>3701</v>
      </c>
      <c r="U2170" s="46" t="s">
        <v>3702</v>
      </c>
      <c r="V2170" s="41">
        <v>0.46</v>
      </c>
      <c r="W2170" s="12">
        <v>45783</v>
      </c>
      <c r="X2170" s="12">
        <v>45737</v>
      </c>
      <c r="Y2170" s="47">
        <v>35448</v>
      </c>
      <c r="Z2170" s="42">
        <v>0</v>
      </c>
      <c r="AA2170" s="14">
        <v>45785</v>
      </c>
      <c r="AB2170" s="67" t="s">
        <v>38</v>
      </c>
      <c r="AC2170" s="47">
        <v>19</v>
      </c>
      <c r="AD2170" s="47" t="s">
        <v>133</v>
      </c>
      <c r="AE2170" s="13">
        <v>1001860000</v>
      </c>
      <c r="AF2170" s="47" t="s">
        <v>3703</v>
      </c>
      <c r="AG2170" t="str">
        <f t="shared" si="67"/>
        <v>ADA FOTO</v>
      </c>
    </row>
    <row r="2171" spans="1:33" ht="15.75" hidden="1" customHeight="1" thickBot="1">
      <c r="A2171" t="str">
        <f t="shared" si="66"/>
        <v>060281072188000</v>
      </c>
      <c r="B2171" s="41">
        <v>2165</v>
      </c>
      <c r="C2171" s="42" t="s">
        <v>3746</v>
      </c>
      <c r="D2171" s="7" t="s">
        <v>2524</v>
      </c>
      <c r="E2171" s="41">
        <v>42</v>
      </c>
      <c r="F2171" s="43">
        <v>9500</v>
      </c>
      <c r="G2171" s="44">
        <v>0</v>
      </c>
      <c r="H2171" s="43">
        <v>0</v>
      </c>
      <c r="I2171" s="43">
        <v>399000</v>
      </c>
      <c r="J2171" s="48">
        <v>399000</v>
      </c>
      <c r="K2171" s="49">
        <v>367500</v>
      </c>
      <c r="L2171" s="41">
        <v>108.57</v>
      </c>
      <c r="M2171" s="11" t="s">
        <v>3707</v>
      </c>
      <c r="N2171" s="41">
        <v>0</v>
      </c>
      <c r="O2171" s="42"/>
      <c r="P2171" s="43">
        <v>378714</v>
      </c>
      <c r="Q2171" s="41" t="s">
        <v>3700</v>
      </c>
      <c r="R2171" s="43">
        <v>-367500</v>
      </c>
      <c r="S2171" s="41">
        <v>0</v>
      </c>
      <c r="T2171" s="7" t="s">
        <v>3701</v>
      </c>
      <c r="U2171" s="46" t="s">
        <v>3711</v>
      </c>
      <c r="V2171" s="41">
        <v>3.09</v>
      </c>
      <c r="W2171" s="12">
        <v>45784</v>
      </c>
      <c r="X2171" s="12">
        <v>45649</v>
      </c>
      <c r="Y2171" s="47">
        <v>28031</v>
      </c>
      <c r="Z2171" s="42">
        <v>0</v>
      </c>
      <c r="AA2171" s="14">
        <v>45785</v>
      </c>
      <c r="AB2171" s="67" t="s">
        <v>38</v>
      </c>
      <c r="AC2171" s="47">
        <v>19</v>
      </c>
      <c r="AD2171" s="47" t="s">
        <v>133</v>
      </c>
      <c r="AE2171" s="13">
        <v>1072188000</v>
      </c>
      <c r="AF2171" s="47" t="s">
        <v>3703</v>
      </c>
      <c r="AG2171" t="str">
        <f t="shared" si="67"/>
        <v>ADA FOTO</v>
      </c>
    </row>
    <row r="2172" spans="1:33" ht="15.75" hidden="1" customHeight="1" thickBot="1">
      <c r="A2172" t="str">
        <f t="shared" si="66"/>
        <v>060281059614000</v>
      </c>
      <c r="B2172" s="41">
        <v>2166</v>
      </c>
      <c r="C2172" s="42" t="s">
        <v>3747</v>
      </c>
      <c r="D2172" s="7" t="s">
        <v>3748</v>
      </c>
      <c r="E2172" s="41">
        <v>6</v>
      </c>
      <c r="F2172" s="43">
        <v>46500</v>
      </c>
      <c r="G2172" s="44">
        <v>0</v>
      </c>
      <c r="H2172" s="43">
        <v>0</v>
      </c>
      <c r="I2172" s="43">
        <v>279000</v>
      </c>
      <c r="J2172" s="48">
        <v>279000</v>
      </c>
      <c r="K2172" s="49">
        <v>283500</v>
      </c>
      <c r="L2172" s="41">
        <v>98.41</v>
      </c>
      <c r="M2172" s="11" t="s">
        <v>3699</v>
      </c>
      <c r="N2172" s="41">
        <v>0</v>
      </c>
      <c r="O2172" s="42"/>
      <c r="P2172" s="43">
        <v>273420</v>
      </c>
      <c r="Q2172" s="41" t="s">
        <v>3700</v>
      </c>
      <c r="R2172" s="43">
        <v>-283500</v>
      </c>
      <c r="S2172" s="41">
        <v>0</v>
      </c>
      <c r="T2172" s="7" t="s">
        <v>3701</v>
      </c>
      <c r="U2172" s="46" t="s">
        <v>3702</v>
      </c>
      <c r="V2172" s="41">
        <v>9.81</v>
      </c>
      <c r="W2172" s="12">
        <v>45784</v>
      </c>
      <c r="X2172" s="12">
        <v>45731</v>
      </c>
      <c r="Y2172" s="47">
        <v>22576</v>
      </c>
      <c r="Z2172" s="42"/>
      <c r="AA2172" s="14">
        <v>45785</v>
      </c>
      <c r="AB2172" s="67" t="s">
        <v>38</v>
      </c>
      <c r="AC2172" s="47">
        <v>21</v>
      </c>
      <c r="AD2172" s="47" t="s">
        <v>133</v>
      </c>
      <c r="AE2172" s="13">
        <v>1059614000</v>
      </c>
      <c r="AF2172" s="47" t="s">
        <v>3703</v>
      </c>
      <c r="AG2172" t="str">
        <f t="shared" si="67"/>
        <v>ADA FOTO</v>
      </c>
    </row>
    <row r="2173" spans="1:33" ht="15.75" hidden="1" customHeight="1" thickBot="1">
      <c r="A2173" t="str">
        <f t="shared" si="66"/>
        <v>060281092661000</v>
      </c>
      <c r="B2173" s="41">
        <v>2167</v>
      </c>
      <c r="C2173" s="42" t="s">
        <v>3749</v>
      </c>
      <c r="D2173" s="7" t="s">
        <v>400</v>
      </c>
      <c r="E2173" s="41">
        <v>12</v>
      </c>
      <c r="F2173" s="43">
        <v>9800</v>
      </c>
      <c r="G2173" s="44">
        <v>12</v>
      </c>
      <c r="H2173" s="43">
        <v>9500</v>
      </c>
      <c r="I2173" s="43">
        <v>114000</v>
      </c>
      <c r="J2173" s="48">
        <v>114000</v>
      </c>
      <c r="K2173" s="49">
        <v>114650</v>
      </c>
      <c r="L2173" s="41">
        <v>99.43</v>
      </c>
      <c r="M2173" s="11" t="s">
        <v>3699</v>
      </c>
      <c r="N2173" s="41">
        <v>0</v>
      </c>
      <c r="O2173" s="42"/>
      <c r="P2173" s="43">
        <v>113568</v>
      </c>
      <c r="Q2173" s="41" t="s">
        <v>3700</v>
      </c>
      <c r="R2173" s="43">
        <v>-114650</v>
      </c>
      <c r="S2173" s="41">
        <v>0</v>
      </c>
      <c r="T2173" s="7" t="s">
        <v>3701</v>
      </c>
      <c r="U2173" s="46" t="s">
        <v>3711</v>
      </c>
      <c r="V2173" s="41">
        <v>13.09</v>
      </c>
      <c r="W2173" s="12">
        <v>45784</v>
      </c>
      <c r="X2173" s="12">
        <v>45756</v>
      </c>
      <c r="Y2173" s="47">
        <v>25419</v>
      </c>
      <c r="Z2173" s="42"/>
      <c r="AA2173" s="14">
        <v>45785</v>
      </c>
      <c r="AB2173" s="67" t="s">
        <v>38</v>
      </c>
      <c r="AC2173" s="47">
        <v>21</v>
      </c>
      <c r="AD2173" s="47" t="s">
        <v>133</v>
      </c>
      <c r="AE2173" s="13">
        <v>1092661000</v>
      </c>
      <c r="AF2173" s="47" t="s">
        <v>3703</v>
      </c>
      <c r="AG2173" t="str">
        <f t="shared" si="67"/>
        <v>ADA FOTO</v>
      </c>
    </row>
    <row r="2174" spans="1:33" ht="15.75" hidden="1" customHeight="1" thickBot="1">
      <c r="A2174" t="str">
        <f t="shared" si="66"/>
        <v>060281089271000</v>
      </c>
      <c r="B2174" s="41">
        <v>2168</v>
      </c>
      <c r="C2174" s="42" t="s">
        <v>3750</v>
      </c>
      <c r="D2174" s="7" t="s">
        <v>382</v>
      </c>
      <c r="E2174" s="41">
        <v>48</v>
      </c>
      <c r="F2174" s="43">
        <v>2500</v>
      </c>
      <c r="G2174" s="44">
        <v>48</v>
      </c>
      <c r="H2174" s="43">
        <v>2325</v>
      </c>
      <c r="I2174" s="43">
        <v>111600</v>
      </c>
      <c r="J2174" s="45">
        <v>111600</v>
      </c>
      <c r="K2174" s="43">
        <v>115850</v>
      </c>
      <c r="L2174" s="41">
        <v>96.33</v>
      </c>
      <c r="M2174" s="11" t="s">
        <v>3699</v>
      </c>
      <c r="N2174" s="41">
        <v>0</v>
      </c>
      <c r="O2174" s="42"/>
      <c r="P2174" s="43">
        <v>113568</v>
      </c>
      <c r="Q2174" s="41" t="s">
        <v>3700</v>
      </c>
      <c r="R2174" s="43">
        <v>-115850</v>
      </c>
      <c r="S2174" s="41">
        <v>0</v>
      </c>
      <c r="T2174" s="7" t="s">
        <v>3701</v>
      </c>
      <c r="U2174" s="46" t="s">
        <v>3711</v>
      </c>
      <c r="V2174" s="41">
        <v>12.17</v>
      </c>
      <c r="W2174" s="12">
        <v>45784</v>
      </c>
      <c r="X2174" s="12">
        <v>45779</v>
      </c>
      <c r="Y2174" s="47">
        <v>25419</v>
      </c>
      <c r="Z2174" s="42"/>
      <c r="AA2174" s="14">
        <v>45785</v>
      </c>
      <c r="AB2174" s="67" t="s">
        <v>38</v>
      </c>
      <c r="AC2174" s="47">
        <v>21</v>
      </c>
      <c r="AD2174" s="47" t="s">
        <v>133</v>
      </c>
      <c r="AE2174" s="13">
        <v>1089271000</v>
      </c>
      <c r="AF2174" s="47" t="s">
        <v>3703</v>
      </c>
      <c r="AG2174" t="str">
        <f t="shared" si="67"/>
        <v>ADA FOTO</v>
      </c>
    </row>
    <row r="2175" spans="1:33" ht="15.75" hidden="1" customHeight="1" thickBot="1">
      <c r="A2175" t="str">
        <f t="shared" si="66"/>
        <v>060281000902000</v>
      </c>
      <c r="B2175" s="41">
        <v>2169</v>
      </c>
      <c r="C2175" s="42" t="s">
        <v>3751</v>
      </c>
      <c r="D2175" s="7" t="s">
        <v>3752</v>
      </c>
      <c r="E2175" s="41">
        <v>1</v>
      </c>
      <c r="F2175" s="43">
        <v>202000</v>
      </c>
      <c r="G2175" s="44">
        <v>0</v>
      </c>
      <c r="H2175" s="43">
        <v>0</v>
      </c>
      <c r="I2175" s="43">
        <v>202000</v>
      </c>
      <c r="J2175" s="48">
        <v>202000</v>
      </c>
      <c r="K2175" s="49">
        <v>187600</v>
      </c>
      <c r="L2175" s="41">
        <v>107.68</v>
      </c>
      <c r="M2175" s="11" t="s">
        <v>3707</v>
      </c>
      <c r="N2175" s="41">
        <v>0</v>
      </c>
      <c r="O2175" s="42"/>
      <c r="P2175" s="43">
        <v>181888</v>
      </c>
      <c r="Q2175" s="41" t="s">
        <v>3700</v>
      </c>
      <c r="R2175" s="43">
        <v>-187600</v>
      </c>
      <c r="S2175" s="41">
        <v>0</v>
      </c>
      <c r="T2175" s="7" t="s">
        <v>3701</v>
      </c>
      <c r="U2175" s="46" t="s">
        <v>3711</v>
      </c>
      <c r="V2175" s="41">
        <v>0.76</v>
      </c>
      <c r="W2175" s="12">
        <v>45785</v>
      </c>
      <c r="X2175" s="12">
        <v>45766</v>
      </c>
      <c r="Y2175" s="47">
        <v>22576</v>
      </c>
      <c r="Z2175" s="42"/>
      <c r="AA2175" s="14">
        <v>45785</v>
      </c>
      <c r="AB2175" s="67" t="s">
        <v>38</v>
      </c>
      <c r="AC2175" s="47">
        <v>21</v>
      </c>
      <c r="AD2175" s="47" t="s">
        <v>133</v>
      </c>
      <c r="AE2175" s="13">
        <v>1000902000</v>
      </c>
      <c r="AF2175" s="47" t="s">
        <v>3703</v>
      </c>
      <c r="AG2175" t="str">
        <f t="shared" si="67"/>
        <v>ADA FOTO</v>
      </c>
    </row>
    <row r="2176" spans="1:33" ht="15.75" hidden="1" customHeight="1" thickBot="1">
      <c r="A2176" t="str">
        <f t="shared" si="66"/>
        <v>060281018575000</v>
      </c>
      <c r="B2176" s="41">
        <v>2170</v>
      </c>
      <c r="C2176" s="42" t="s">
        <v>3753</v>
      </c>
      <c r="D2176" s="7" t="s">
        <v>3754</v>
      </c>
      <c r="E2176" s="41">
        <v>12</v>
      </c>
      <c r="F2176" s="43">
        <v>24300</v>
      </c>
      <c r="G2176" s="44">
        <v>0</v>
      </c>
      <c r="H2176" s="43">
        <v>0</v>
      </c>
      <c r="I2176" s="43">
        <v>291600</v>
      </c>
      <c r="J2176" s="45">
        <v>291600</v>
      </c>
      <c r="K2176" s="43">
        <v>260650</v>
      </c>
      <c r="L2176" s="41">
        <v>111.87</v>
      </c>
      <c r="M2176" s="11" t="s">
        <v>3707</v>
      </c>
      <c r="N2176" s="41">
        <v>0</v>
      </c>
      <c r="O2176" s="42"/>
      <c r="P2176" s="43">
        <v>279180</v>
      </c>
      <c r="Q2176" s="41" t="s">
        <v>3700</v>
      </c>
      <c r="R2176" s="43">
        <v>-260650</v>
      </c>
      <c r="S2176" s="41">
        <v>0</v>
      </c>
      <c r="T2176" s="7" t="s">
        <v>3701</v>
      </c>
      <c r="U2176" s="46" t="s">
        <v>3702</v>
      </c>
      <c r="V2176" s="41">
        <v>2.98</v>
      </c>
      <c r="W2176" s="12">
        <v>45782</v>
      </c>
      <c r="X2176" s="12">
        <v>45779</v>
      </c>
      <c r="Y2176" s="47">
        <v>25419</v>
      </c>
      <c r="Z2176" s="42"/>
      <c r="AA2176" s="14">
        <v>45785</v>
      </c>
      <c r="AB2176" s="67" t="s">
        <v>38</v>
      </c>
      <c r="AC2176" s="47">
        <v>21</v>
      </c>
      <c r="AD2176" s="47" t="s">
        <v>133</v>
      </c>
      <c r="AE2176" s="13">
        <v>1018575000</v>
      </c>
      <c r="AF2176" s="47" t="s">
        <v>3703</v>
      </c>
      <c r="AG2176" t="str">
        <f t="shared" si="67"/>
        <v>ADA FOTO</v>
      </c>
    </row>
    <row r="2177" spans="1:33" ht="15.75" hidden="1" customHeight="1" thickBot="1">
      <c r="A2177" t="str">
        <f t="shared" si="66"/>
        <v>060281004893000</v>
      </c>
      <c r="B2177" s="41">
        <v>2171</v>
      </c>
      <c r="C2177" s="42" t="s">
        <v>3755</v>
      </c>
      <c r="D2177" s="7" t="s">
        <v>146</v>
      </c>
      <c r="E2177" s="41">
        <v>20</v>
      </c>
      <c r="F2177" s="43">
        <v>6400</v>
      </c>
      <c r="G2177" s="44">
        <v>20</v>
      </c>
      <c r="H2177" s="43">
        <v>5875</v>
      </c>
      <c r="I2177" s="43">
        <v>117500</v>
      </c>
      <c r="J2177" s="45">
        <v>117500</v>
      </c>
      <c r="K2177" s="43">
        <v>114000</v>
      </c>
      <c r="L2177" s="41">
        <v>103.07</v>
      </c>
      <c r="M2177" s="11" t="s">
        <v>3707</v>
      </c>
      <c r="N2177" s="41">
        <v>0</v>
      </c>
      <c r="O2177" s="42"/>
      <c r="P2177" s="43">
        <v>117600</v>
      </c>
      <c r="Q2177" s="41" t="s">
        <v>3700</v>
      </c>
      <c r="R2177" s="43">
        <v>-114000</v>
      </c>
      <c r="S2177" s="41">
        <v>0</v>
      </c>
      <c r="T2177" s="7" t="s">
        <v>3701</v>
      </c>
      <c r="U2177" s="46" t="s">
        <v>3711</v>
      </c>
      <c r="V2177" s="41">
        <v>38.1</v>
      </c>
      <c r="W2177" s="12">
        <v>45784</v>
      </c>
      <c r="X2177" s="12">
        <v>45758</v>
      </c>
      <c r="Y2177" s="47">
        <v>32336</v>
      </c>
      <c r="Z2177" s="42"/>
      <c r="AA2177" s="14">
        <v>45785</v>
      </c>
      <c r="AB2177" s="67" t="s">
        <v>38</v>
      </c>
      <c r="AC2177" s="47">
        <v>21</v>
      </c>
      <c r="AD2177" s="47" t="s">
        <v>133</v>
      </c>
      <c r="AE2177" s="13">
        <v>1004893000</v>
      </c>
      <c r="AF2177" s="47" t="s">
        <v>3703</v>
      </c>
      <c r="AG2177" t="str">
        <f t="shared" si="67"/>
        <v>ADA FOTO</v>
      </c>
    </row>
    <row r="2178" spans="1:33" ht="15.75" hidden="1" customHeight="1" thickBot="1">
      <c r="A2178" t="str">
        <f t="shared" si="66"/>
        <v>060281005726000</v>
      </c>
      <c r="B2178" s="41">
        <v>2172</v>
      </c>
      <c r="C2178" s="42" t="s">
        <v>3756</v>
      </c>
      <c r="D2178" s="7" t="s">
        <v>156</v>
      </c>
      <c r="E2178" s="41">
        <v>10</v>
      </c>
      <c r="F2178" s="43">
        <v>21900</v>
      </c>
      <c r="G2178" s="44">
        <v>10</v>
      </c>
      <c r="H2178" s="43">
        <v>20950</v>
      </c>
      <c r="I2178" s="43">
        <v>209500</v>
      </c>
      <c r="J2178" s="48">
        <v>209500</v>
      </c>
      <c r="K2178" s="43">
        <v>205000</v>
      </c>
      <c r="L2178" s="41">
        <v>102.2</v>
      </c>
      <c r="M2178" s="11" t="s">
        <v>3707</v>
      </c>
      <c r="N2178" s="41">
        <v>0</v>
      </c>
      <c r="O2178" s="42"/>
      <c r="P2178" s="43">
        <v>206110</v>
      </c>
      <c r="Q2178" s="41" t="s">
        <v>3700</v>
      </c>
      <c r="R2178" s="43">
        <v>-205000</v>
      </c>
      <c r="S2178" s="41">
        <v>0</v>
      </c>
      <c r="T2178" s="7" t="s">
        <v>3701</v>
      </c>
      <c r="U2178" s="46" t="s">
        <v>3711</v>
      </c>
      <c r="V2178" s="41">
        <v>3.55</v>
      </c>
      <c r="W2178" s="12">
        <v>45784</v>
      </c>
      <c r="X2178" s="12">
        <v>45775</v>
      </c>
      <c r="Y2178" s="47">
        <v>32336</v>
      </c>
      <c r="Z2178" s="42"/>
      <c r="AA2178" s="14">
        <v>45785</v>
      </c>
      <c r="AB2178" s="67" t="s">
        <v>38</v>
      </c>
      <c r="AC2178" s="47">
        <v>21</v>
      </c>
      <c r="AD2178" s="47" t="s">
        <v>133</v>
      </c>
      <c r="AE2178" s="13">
        <v>1005726000</v>
      </c>
      <c r="AF2178" s="47" t="s">
        <v>3703</v>
      </c>
      <c r="AG2178" t="str">
        <f t="shared" si="67"/>
        <v>ADA FOTO</v>
      </c>
    </row>
    <row r="2179" spans="1:33" ht="15.75" hidden="1" customHeight="1" thickBot="1">
      <c r="A2179" t="str">
        <f t="shared" si="66"/>
        <v>060281023234000</v>
      </c>
      <c r="B2179" s="41">
        <v>2173</v>
      </c>
      <c r="C2179" s="42" t="s">
        <v>3757</v>
      </c>
      <c r="D2179" s="7" t="s">
        <v>184</v>
      </c>
      <c r="E2179" s="41">
        <v>1</v>
      </c>
      <c r="F2179" s="43">
        <v>101950</v>
      </c>
      <c r="G2179" s="44">
        <v>1</v>
      </c>
      <c r="H2179" s="43">
        <v>101900</v>
      </c>
      <c r="I2179" s="43">
        <v>101900</v>
      </c>
      <c r="J2179" s="45">
        <v>101900</v>
      </c>
      <c r="K2179" s="43">
        <v>101900</v>
      </c>
      <c r="L2179" s="41">
        <v>100</v>
      </c>
      <c r="M2179" s="11" t="s">
        <v>3705</v>
      </c>
      <c r="N2179" s="41">
        <v>0</v>
      </c>
      <c r="O2179" s="42"/>
      <c r="P2179" s="43">
        <v>102624</v>
      </c>
      <c r="Q2179" s="41" t="s">
        <v>3700</v>
      </c>
      <c r="R2179" s="43">
        <v>-101900</v>
      </c>
      <c r="S2179" s="41">
        <v>0</v>
      </c>
      <c r="T2179" s="7" t="s">
        <v>3701</v>
      </c>
      <c r="U2179" s="46" t="s">
        <v>3702</v>
      </c>
      <c r="V2179" s="41">
        <v>2.14</v>
      </c>
      <c r="W2179" s="12">
        <v>45784</v>
      </c>
      <c r="X2179" s="12">
        <v>45775</v>
      </c>
      <c r="Y2179" s="47">
        <v>32336</v>
      </c>
      <c r="Z2179" s="42"/>
      <c r="AA2179" s="14">
        <v>45785</v>
      </c>
      <c r="AB2179" s="67" t="s">
        <v>38</v>
      </c>
      <c r="AC2179" s="47">
        <v>21</v>
      </c>
      <c r="AD2179" s="47" t="s">
        <v>133</v>
      </c>
      <c r="AE2179" s="13">
        <v>1023234000</v>
      </c>
      <c r="AF2179" s="47" t="s">
        <v>3703</v>
      </c>
      <c r="AG2179" t="str">
        <f t="shared" si="67"/>
        <v>ADA FOTO</v>
      </c>
    </row>
    <row r="2180" spans="1:33" ht="15.75" hidden="1" customHeight="1" thickBot="1">
      <c r="A2180" t="str">
        <f t="shared" si="66"/>
        <v>060281004890000</v>
      </c>
      <c r="B2180" s="41">
        <v>2174</v>
      </c>
      <c r="C2180" s="42" t="s">
        <v>3758</v>
      </c>
      <c r="D2180" s="7" t="s">
        <v>141</v>
      </c>
      <c r="E2180" s="41">
        <v>20</v>
      </c>
      <c r="F2180" s="43">
        <v>5400</v>
      </c>
      <c r="G2180" s="44">
        <v>20</v>
      </c>
      <c r="H2180" s="43">
        <v>5125</v>
      </c>
      <c r="I2180" s="43">
        <v>102500</v>
      </c>
      <c r="J2180" s="48">
        <v>102500</v>
      </c>
      <c r="K2180" s="43">
        <v>100000</v>
      </c>
      <c r="L2180" s="41">
        <v>102.5</v>
      </c>
      <c r="M2180" s="11" t="s">
        <v>3707</v>
      </c>
      <c r="N2180" s="41">
        <v>0</v>
      </c>
      <c r="O2180" s="42"/>
      <c r="P2180" s="43">
        <v>97920</v>
      </c>
      <c r="Q2180" s="41" t="s">
        <v>3700</v>
      </c>
      <c r="R2180" s="43">
        <v>-100000</v>
      </c>
      <c r="S2180" s="41">
        <v>0</v>
      </c>
      <c r="T2180" s="7" t="s">
        <v>3701</v>
      </c>
      <c r="U2180" s="46" t="s">
        <v>3702</v>
      </c>
      <c r="V2180" s="41">
        <v>22.46</v>
      </c>
      <c r="W2180" s="12">
        <v>45783</v>
      </c>
      <c r="X2180" s="12">
        <v>45775</v>
      </c>
      <c r="Y2180" s="47">
        <v>32336</v>
      </c>
      <c r="Z2180" s="42"/>
      <c r="AA2180" s="14">
        <v>45785</v>
      </c>
      <c r="AB2180" s="67" t="s">
        <v>38</v>
      </c>
      <c r="AC2180" s="47">
        <v>21</v>
      </c>
      <c r="AD2180" s="47" t="s">
        <v>133</v>
      </c>
      <c r="AE2180" s="13">
        <v>1004890000</v>
      </c>
      <c r="AF2180" s="47" t="s">
        <v>3703</v>
      </c>
      <c r="AG2180" t="str">
        <f t="shared" si="67"/>
        <v>ADA FOTO</v>
      </c>
    </row>
    <row r="2181" spans="1:33" ht="15.75" hidden="1" customHeight="1" thickBot="1">
      <c r="A2181" t="str">
        <f t="shared" si="66"/>
        <v>060281005725000</v>
      </c>
      <c r="B2181" s="41">
        <v>2175</v>
      </c>
      <c r="C2181" s="42" t="s">
        <v>3759</v>
      </c>
      <c r="D2181" s="7" t="s">
        <v>151</v>
      </c>
      <c r="E2181" s="41">
        <v>10</v>
      </c>
      <c r="F2181" s="43">
        <v>14900</v>
      </c>
      <c r="G2181" s="44">
        <v>0</v>
      </c>
      <c r="H2181" s="43">
        <v>0</v>
      </c>
      <c r="I2181" s="43">
        <v>149000</v>
      </c>
      <c r="J2181" s="45">
        <v>149000</v>
      </c>
      <c r="K2181" s="43">
        <v>159500</v>
      </c>
      <c r="L2181" s="41">
        <v>93.42</v>
      </c>
      <c r="M2181" s="11" t="s">
        <v>3699</v>
      </c>
      <c r="N2181" s="41">
        <v>0</v>
      </c>
      <c r="O2181" s="42"/>
      <c r="P2181" s="43">
        <v>150140</v>
      </c>
      <c r="Q2181" s="41" t="s">
        <v>3700</v>
      </c>
      <c r="R2181" s="43">
        <v>-159500</v>
      </c>
      <c r="S2181" s="41">
        <v>0</v>
      </c>
      <c r="T2181" s="7" t="s">
        <v>3701</v>
      </c>
      <c r="U2181" s="46" t="s">
        <v>3711</v>
      </c>
      <c r="V2181" s="41">
        <v>13.79</v>
      </c>
      <c r="W2181" s="12">
        <v>45784</v>
      </c>
      <c r="X2181" s="12">
        <v>45775</v>
      </c>
      <c r="Y2181" s="47">
        <v>32336</v>
      </c>
      <c r="Z2181" s="42"/>
      <c r="AA2181" s="14">
        <v>45785</v>
      </c>
      <c r="AB2181" s="67" t="s">
        <v>38</v>
      </c>
      <c r="AC2181" s="47">
        <v>21</v>
      </c>
      <c r="AD2181" s="47" t="s">
        <v>133</v>
      </c>
      <c r="AE2181" s="13">
        <v>1005725000</v>
      </c>
      <c r="AF2181" s="47" t="s">
        <v>3703</v>
      </c>
      <c r="AG2181" t="str">
        <f t="shared" si="67"/>
        <v>ADA FOTO</v>
      </c>
    </row>
    <row r="2182" spans="1:33" ht="15.75" hidden="1" customHeight="1" thickBot="1">
      <c r="A2182" t="str">
        <f t="shared" si="66"/>
        <v>060281019929000</v>
      </c>
      <c r="B2182" s="41">
        <v>2176</v>
      </c>
      <c r="C2182" s="42" t="s">
        <v>3760</v>
      </c>
      <c r="D2182" s="7" t="s">
        <v>3761</v>
      </c>
      <c r="E2182" s="41">
        <v>1</v>
      </c>
      <c r="F2182" s="43">
        <v>89000</v>
      </c>
      <c r="G2182" s="44">
        <v>0</v>
      </c>
      <c r="H2182" s="43">
        <v>0</v>
      </c>
      <c r="I2182" s="43">
        <v>89000</v>
      </c>
      <c r="J2182" s="45">
        <v>89000</v>
      </c>
      <c r="K2182" s="43">
        <v>89100</v>
      </c>
      <c r="L2182" s="41">
        <v>99.89</v>
      </c>
      <c r="M2182" s="11" t="s">
        <v>3699</v>
      </c>
      <c r="N2182" s="41">
        <v>0</v>
      </c>
      <c r="O2182" s="42"/>
      <c r="P2182" s="43">
        <v>84576</v>
      </c>
      <c r="Q2182" s="41" t="s">
        <v>3700</v>
      </c>
      <c r="R2182" s="43">
        <v>-89100</v>
      </c>
      <c r="S2182" s="41">
        <v>0</v>
      </c>
      <c r="T2182" s="7" t="s">
        <v>3701</v>
      </c>
      <c r="U2182" s="46" t="s">
        <v>3711</v>
      </c>
      <c r="V2182" s="41">
        <v>3.28</v>
      </c>
      <c r="W2182" s="12">
        <v>45784</v>
      </c>
      <c r="X2182" s="12">
        <v>45758</v>
      </c>
      <c r="Y2182" s="47">
        <v>32336</v>
      </c>
      <c r="Z2182" s="42"/>
      <c r="AA2182" s="14">
        <v>45785</v>
      </c>
      <c r="AB2182" s="67" t="s">
        <v>38</v>
      </c>
      <c r="AC2182" s="47">
        <v>21</v>
      </c>
      <c r="AD2182" s="47" t="s">
        <v>133</v>
      </c>
      <c r="AE2182" s="13">
        <v>1019929000</v>
      </c>
      <c r="AF2182" s="47" t="s">
        <v>3703</v>
      </c>
      <c r="AG2182" t="str">
        <f t="shared" si="67"/>
        <v>ADA FOTO</v>
      </c>
    </row>
    <row r="2183" spans="1:33" ht="15.75" hidden="1" customHeight="1" thickBot="1">
      <c r="A2183" t="str">
        <f t="shared" ref="A2183:A2246" si="68">AB2183&amp;AE2183</f>
        <v>060281035433000</v>
      </c>
      <c r="B2183" s="41">
        <v>2177</v>
      </c>
      <c r="C2183" s="42" t="s">
        <v>3762</v>
      </c>
      <c r="D2183" s="7" t="s">
        <v>202</v>
      </c>
      <c r="E2183" s="41">
        <v>20</v>
      </c>
      <c r="F2183" s="43">
        <v>17000</v>
      </c>
      <c r="G2183" s="44">
        <v>20</v>
      </c>
      <c r="H2183" s="43">
        <v>16400</v>
      </c>
      <c r="I2183" s="43">
        <v>328000</v>
      </c>
      <c r="J2183" s="45">
        <v>328000</v>
      </c>
      <c r="K2183" s="43">
        <v>321900</v>
      </c>
      <c r="L2183" s="41">
        <v>101.89</v>
      </c>
      <c r="M2183" s="11" t="s">
        <v>3707</v>
      </c>
      <c r="N2183" s="41">
        <v>0</v>
      </c>
      <c r="O2183" s="42"/>
      <c r="P2183" s="43">
        <v>313600</v>
      </c>
      <c r="Q2183" s="41" t="s">
        <v>3700</v>
      </c>
      <c r="R2183" s="43">
        <v>-321900</v>
      </c>
      <c r="S2183" s="41">
        <v>0</v>
      </c>
      <c r="T2183" s="7" t="s">
        <v>3701</v>
      </c>
      <c r="U2183" s="46" t="s">
        <v>3702</v>
      </c>
      <c r="V2183" s="41">
        <v>3.05</v>
      </c>
      <c r="W2183" s="12">
        <v>45784</v>
      </c>
      <c r="X2183" s="12">
        <v>45758</v>
      </c>
      <c r="Y2183" s="47">
        <v>30269</v>
      </c>
      <c r="Z2183" s="42"/>
      <c r="AA2183" s="14">
        <v>45785</v>
      </c>
      <c r="AB2183" s="67" t="s">
        <v>38</v>
      </c>
      <c r="AC2183" s="47">
        <v>21</v>
      </c>
      <c r="AD2183" s="47" t="s">
        <v>133</v>
      </c>
      <c r="AE2183" s="13">
        <v>1035433000</v>
      </c>
      <c r="AF2183" s="47" t="s">
        <v>3703</v>
      </c>
      <c r="AG2183" t="str">
        <f t="shared" ref="AG2183:AG2246" si="69">IF(LEFT(M2183,1)="*","ADA FOTO","TIDAK ADA")</f>
        <v>ADA FOTO</v>
      </c>
    </row>
    <row r="2184" spans="1:33" ht="15.75" hidden="1" customHeight="1" thickBot="1">
      <c r="A2184" t="str">
        <f t="shared" si="68"/>
        <v>060281015940000</v>
      </c>
      <c r="B2184" s="41">
        <v>2178</v>
      </c>
      <c r="C2184" s="42" t="s">
        <v>3763</v>
      </c>
      <c r="D2184" s="7" t="s">
        <v>162</v>
      </c>
      <c r="E2184" s="41">
        <v>10</v>
      </c>
      <c r="F2184" s="43">
        <v>28000</v>
      </c>
      <c r="G2184" s="44">
        <v>10</v>
      </c>
      <c r="H2184" s="43">
        <v>26700</v>
      </c>
      <c r="I2184" s="43">
        <v>267000</v>
      </c>
      <c r="J2184" s="45">
        <v>267000</v>
      </c>
      <c r="K2184" s="43">
        <v>267500</v>
      </c>
      <c r="L2184" s="41">
        <v>99.81</v>
      </c>
      <c r="M2184" s="11" t="s">
        <v>3699</v>
      </c>
      <c r="N2184" s="41">
        <v>0</v>
      </c>
      <c r="O2184" s="42"/>
      <c r="P2184" s="43">
        <v>268420</v>
      </c>
      <c r="Q2184" s="41" t="s">
        <v>3700</v>
      </c>
      <c r="R2184" s="43">
        <v>-267500</v>
      </c>
      <c r="S2184" s="41">
        <v>0</v>
      </c>
      <c r="T2184" s="7" t="s">
        <v>3701</v>
      </c>
      <c r="U2184" s="46" t="s">
        <v>3702</v>
      </c>
      <c r="V2184" s="41">
        <v>10.52</v>
      </c>
      <c r="W2184" s="12">
        <v>45784</v>
      </c>
      <c r="X2184" s="12">
        <v>45775</v>
      </c>
      <c r="Y2184" s="47">
        <v>32336</v>
      </c>
      <c r="Z2184" s="42"/>
      <c r="AA2184" s="14">
        <v>45785</v>
      </c>
      <c r="AB2184" s="67" t="s">
        <v>38</v>
      </c>
      <c r="AC2184" s="47">
        <v>21</v>
      </c>
      <c r="AD2184" s="47" t="s">
        <v>133</v>
      </c>
      <c r="AE2184" s="13">
        <v>1015940000</v>
      </c>
      <c r="AF2184" s="47" t="s">
        <v>3703</v>
      </c>
      <c r="AG2184" t="str">
        <f t="shared" si="69"/>
        <v>ADA FOTO</v>
      </c>
    </row>
    <row r="2185" spans="1:33" ht="15.75" hidden="1" customHeight="1" thickBot="1">
      <c r="A2185" t="str">
        <f t="shared" si="68"/>
        <v>060281055131000</v>
      </c>
      <c r="B2185" s="41">
        <v>2179</v>
      </c>
      <c r="C2185" s="42" t="s">
        <v>3764</v>
      </c>
      <c r="D2185" s="7" t="s">
        <v>3765</v>
      </c>
      <c r="E2185" s="41">
        <v>12</v>
      </c>
      <c r="F2185" s="43">
        <v>35500</v>
      </c>
      <c r="G2185" s="44">
        <v>0</v>
      </c>
      <c r="H2185" s="43">
        <v>0</v>
      </c>
      <c r="I2185" s="43">
        <v>426000</v>
      </c>
      <c r="J2185" s="45">
        <v>426000</v>
      </c>
      <c r="K2185" s="43">
        <v>399900</v>
      </c>
      <c r="L2185" s="41">
        <v>106.53</v>
      </c>
      <c r="M2185" s="11" t="s">
        <v>3707</v>
      </c>
      <c r="N2185" s="41">
        <v>0</v>
      </c>
      <c r="O2185" s="42"/>
      <c r="P2185" s="43">
        <v>382464</v>
      </c>
      <c r="Q2185" s="41" t="s">
        <v>3700</v>
      </c>
      <c r="R2185" s="43">
        <v>-399900</v>
      </c>
      <c r="S2185" s="41">
        <v>0</v>
      </c>
      <c r="T2185" s="7" t="s">
        <v>3701</v>
      </c>
      <c r="U2185" s="46" t="s">
        <v>3702</v>
      </c>
      <c r="V2185" s="41">
        <v>3.31</v>
      </c>
      <c r="W2185" s="12">
        <v>45783</v>
      </c>
      <c r="X2185" s="12">
        <v>45776</v>
      </c>
      <c r="Y2185" s="47">
        <v>21017</v>
      </c>
      <c r="Z2185" s="42"/>
      <c r="AA2185" s="14">
        <v>45785</v>
      </c>
      <c r="AB2185" s="67" t="s">
        <v>38</v>
      </c>
      <c r="AC2185" s="47">
        <v>21</v>
      </c>
      <c r="AD2185" s="47" t="s">
        <v>133</v>
      </c>
      <c r="AE2185" s="13">
        <v>1055131000</v>
      </c>
      <c r="AF2185" s="47" t="s">
        <v>3703</v>
      </c>
      <c r="AG2185" t="str">
        <f t="shared" si="69"/>
        <v>ADA FOTO</v>
      </c>
    </row>
    <row r="2186" spans="1:33" ht="15.75" hidden="1" customHeight="1" thickBot="1">
      <c r="A2186" t="str">
        <f t="shared" si="68"/>
        <v>060281070906000</v>
      </c>
      <c r="B2186" s="41">
        <v>2180</v>
      </c>
      <c r="C2186" s="42" t="s">
        <v>3766</v>
      </c>
      <c r="D2186" s="7" t="s">
        <v>256</v>
      </c>
      <c r="E2186" s="41">
        <v>60</v>
      </c>
      <c r="F2186" s="43">
        <v>4475</v>
      </c>
      <c r="G2186" s="44">
        <v>60</v>
      </c>
      <c r="H2186" s="43">
        <v>4400</v>
      </c>
      <c r="I2186" s="43">
        <v>264000</v>
      </c>
      <c r="J2186" s="45">
        <v>264000</v>
      </c>
      <c r="K2186" s="43">
        <v>262500</v>
      </c>
      <c r="L2186" s="41">
        <v>100.57</v>
      </c>
      <c r="M2186" s="11" t="s">
        <v>3707</v>
      </c>
      <c r="N2186" s="41">
        <v>0</v>
      </c>
      <c r="O2186" s="42"/>
      <c r="P2186" s="43">
        <v>264360</v>
      </c>
      <c r="Q2186" s="41" t="s">
        <v>3700</v>
      </c>
      <c r="R2186" s="43">
        <v>-262500</v>
      </c>
      <c r="S2186" s="41">
        <v>0</v>
      </c>
      <c r="T2186" s="7" t="s">
        <v>3701</v>
      </c>
      <c r="U2186" s="46" t="s">
        <v>3711</v>
      </c>
      <c r="V2186" s="41">
        <v>77.53</v>
      </c>
      <c r="W2186" s="12">
        <v>45784</v>
      </c>
      <c r="X2186" s="12">
        <v>45763</v>
      </c>
      <c r="Y2186" s="47">
        <v>21017</v>
      </c>
      <c r="Z2186" s="42"/>
      <c r="AA2186" s="14">
        <v>45785</v>
      </c>
      <c r="AB2186" s="67" t="s">
        <v>38</v>
      </c>
      <c r="AC2186" s="47">
        <v>21</v>
      </c>
      <c r="AD2186" s="47" t="s">
        <v>133</v>
      </c>
      <c r="AE2186" s="13">
        <v>1070906000</v>
      </c>
      <c r="AF2186" s="47" t="s">
        <v>3703</v>
      </c>
      <c r="AG2186" t="str">
        <f t="shared" si="69"/>
        <v>ADA FOTO</v>
      </c>
    </row>
    <row r="2187" spans="1:33" ht="15.75" hidden="1" customHeight="1" thickBot="1">
      <c r="A2187" t="str">
        <f t="shared" si="68"/>
        <v>060281087247000</v>
      </c>
      <c r="B2187" s="41">
        <v>2181</v>
      </c>
      <c r="C2187" s="42" t="s">
        <v>3767</v>
      </c>
      <c r="D2187" s="7" t="s">
        <v>3768</v>
      </c>
      <c r="E2187" s="41">
        <v>12</v>
      </c>
      <c r="F2187" s="43">
        <v>30500</v>
      </c>
      <c r="G2187" s="44">
        <v>0</v>
      </c>
      <c r="H2187" s="43">
        <v>0</v>
      </c>
      <c r="I2187" s="43">
        <v>366000</v>
      </c>
      <c r="J2187" s="48">
        <v>366000</v>
      </c>
      <c r="K2187" s="49">
        <v>336400</v>
      </c>
      <c r="L2187" s="41">
        <v>108.8</v>
      </c>
      <c r="M2187" s="11" t="s">
        <v>3707</v>
      </c>
      <c r="N2187" s="41">
        <v>0</v>
      </c>
      <c r="O2187" s="42"/>
      <c r="P2187" s="43">
        <v>405060</v>
      </c>
      <c r="Q2187" s="41" t="s">
        <v>3700</v>
      </c>
      <c r="R2187" s="43">
        <v>-336400</v>
      </c>
      <c r="S2187" s="41">
        <v>0</v>
      </c>
      <c r="T2187" s="7" t="s">
        <v>3701</v>
      </c>
      <c r="U2187" s="46" t="s">
        <v>3702</v>
      </c>
      <c r="V2187" s="41">
        <v>1.68</v>
      </c>
      <c r="W2187" s="12">
        <v>45781</v>
      </c>
      <c r="X2187" s="12">
        <v>45733</v>
      </c>
      <c r="Y2187" s="47">
        <v>36555</v>
      </c>
      <c r="Z2187" s="42"/>
      <c r="AA2187" s="14">
        <v>45785</v>
      </c>
      <c r="AB2187" s="67" t="s">
        <v>38</v>
      </c>
      <c r="AC2187" s="47">
        <v>21</v>
      </c>
      <c r="AD2187" s="47" t="s">
        <v>133</v>
      </c>
      <c r="AE2187" s="13">
        <v>1087247000</v>
      </c>
      <c r="AF2187" s="47" t="s">
        <v>3703</v>
      </c>
      <c r="AG2187" t="str">
        <f t="shared" si="69"/>
        <v>ADA FOTO</v>
      </c>
    </row>
    <row r="2188" spans="1:33" ht="15.75" hidden="1" customHeight="1" thickBot="1">
      <c r="A2188" t="str">
        <f t="shared" si="68"/>
        <v>060281087250000</v>
      </c>
      <c r="B2188" s="41">
        <v>2182</v>
      </c>
      <c r="C2188" s="42" t="s">
        <v>3769</v>
      </c>
      <c r="D2188" s="7" t="s">
        <v>3770</v>
      </c>
      <c r="E2188" s="41">
        <v>12</v>
      </c>
      <c r="F2188" s="43">
        <v>35000</v>
      </c>
      <c r="G2188" s="44">
        <v>12</v>
      </c>
      <c r="H2188" s="43">
        <v>34667</v>
      </c>
      <c r="I2188" s="43">
        <v>416004</v>
      </c>
      <c r="J2188" s="45">
        <v>416004</v>
      </c>
      <c r="K2188" s="43">
        <v>321000</v>
      </c>
      <c r="L2188" s="41">
        <v>129.6</v>
      </c>
      <c r="M2188" s="11" t="s">
        <v>3707</v>
      </c>
      <c r="N2188" s="41">
        <v>0</v>
      </c>
      <c r="O2188" s="42"/>
      <c r="P2188" s="43">
        <v>387024</v>
      </c>
      <c r="Q2188" s="41" t="s">
        <v>3700</v>
      </c>
      <c r="R2188" s="43">
        <v>-321000</v>
      </c>
      <c r="S2188" s="41">
        <v>0</v>
      </c>
      <c r="T2188" s="7" t="s">
        <v>3701</v>
      </c>
      <c r="U2188" s="46" t="s">
        <v>3702</v>
      </c>
      <c r="V2188" s="41">
        <v>0.68</v>
      </c>
      <c r="W2188" s="12">
        <v>45783</v>
      </c>
      <c r="X2188" s="12">
        <v>45698</v>
      </c>
      <c r="Y2188" s="47">
        <v>36555</v>
      </c>
      <c r="Z2188" s="42"/>
      <c r="AA2188" s="14">
        <v>45785</v>
      </c>
      <c r="AB2188" s="67" t="s">
        <v>38</v>
      </c>
      <c r="AC2188" s="47">
        <v>21</v>
      </c>
      <c r="AD2188" s="47" t="s">
        <v>133</v>
      </c>
      <c r="AE2188" s="13">
        <v>1087250000</v>
      </c>
      <c r="AF2188" s="47" t="s">
        <v>3703</v>
      </c>
      <c r="AG2188" t="str">
        <f t="shared" si="69"/>
        <v>ADA FOTO</v>
      </c>
    </row>
    <row r="2189" spans="1:33" ht="15.75" hidden="1" customHeight="1" thickBot="1">
      <c r="A2189" t="str">
        <f t="shared" si="68"/>
        <v>060281084654000</v>
      </c>
      <c r="B2189" s="41">
        <v>2183</v>
      </c>
      <c r="C2189" s="42" t="s">
        <v>3771</v>
      </c>
      <c r="D2189" s="7" t="s">
        <v>3772</v>
      </c>
      <c r="E2189" s="41">
        <v>12</v>
      </c>
      <c r="F2189" s="43">
        <v>12500</v>
      </c>
      <c r="G2189" s="44">
        <v>0</v>
      </c>
      <c r="H2189" s="41">
        <v>0</v>
      </c>
      <c r="I2189" s="43">
        <v>150000</v>
      </c>
      <c r="J2189" s="45">
        <v>150000</v>
      </c>
      <c r="K2189" s="43">
        <v>130800</v>
      </c>
      <c r="L2189" s="41">
        <v>114.68</v>
      </c>
      <c r="M2189" s="11" t="s">
        <v>3707</v>
      </c>
      <c r="N2189" s="41">
        <v>0</v>
      </c>
      <c r="O2189" s="42"/>
      <c r="P2189" s="43">
        <v>141756</v>
      </c>
      <c r="Q2189" s="41" t="s">
        <v>3700</v>
      </c>
      <c r="R2189" s="43">
        <v>-130800</v>
      </c>
      <c r="S2189" s="41">
        <v>0</v>
      </c>
      <c r="T2189" s="7" t="s">
        <v>3701</v>
      </c>
      <c r="U2189" s="46" t="s">
        <v>3702</v>
      </c>
      <c r="V2189" s="41">
        <v>6.55</v>
      </c>
      <c r="W2189" s="12">
        <v>45784</v>
      </c>
      <c r="X2189" s="12">
        <v>45698</v>
      </c>
      <c r="Y2189" s="47">
        <v>36555</v>
      </c>
      <c r="Z2189" s="42"/>
      <c r="AA2189" s="14">
        <v>45785</v>
      </c>
      <c r="AB2189" s="67" t="s">
        <v>38</v>
      </c>
      <c r="AC2189" s="47">
        <v>21</v>
      </c>
      <c r="AD2189" s="47" t="s">
        <v>133</v>
      </c>
      <c r="AE2189" s="13">
        <v>1084654000</v>
      </c>
      <c r="AF2189" s="47" t="s">
        <v>3703</v>
      </c>
      <c r="AG2189" t="str">
        <f t="shared" si="69"/>
        <v>ADA FOTO</v>
      </c>
    </row>
    <row r="2190" spans="1:33" ht="15.75" hidden="1" customHeight="1" thickBot="1">
      <c r="A2190" t="str">
        <f t="shared" si="68"/>
        <v>060281084784000</v>
      </c>
      <c r="B2190" s="41">
        <v>2184</v>
      </c>
      <c r="C2190" s="42" t="s">
        <v>3773</v>
      </c>
      <c r="D2190" s="7" t="s">
        <v>3774</v>
      </c>
      <c r="E2190" s="41">
        <v>3</v>
      </c>
      <c r="F2190" s="43">
        <v>67900</v>
      </c>
      <c r="G2190" s="44">
        <v>0</v>
      </c>
      <c r="H2190" s="41">
        <v>0</v>
      </c>
      <c r="I2190" s="43">
        <v>203700</v>
      </c>
      <c r="J2190" s="45">
        <v>203700</v>
      </c>
      <c r="K2190" s="43">
        <v>206400</v>
      </c>
      <c r="L2190" s="41">
        <v>98.69</v>
      </c>
      <c r="M2190" s="11" t="s">
        <v>3699</v>
      </c>
      <c r="N2190" s="41">
        <v>0</v>
      </c>
      <c r="O2190" s="42"/>
      <c r="P2190" s="43">
        <v>198660</v>
      </c>
      <c r="Q2190" s="41" t="s">
        <v>3700</v>
      </c>
      <c r="R2190" s="43">
        <v>-206400</v>
      </c>
      <c r="S2190" s="41">
        <v>0</v>
      </c>
      <c r="T2190" s="7" t="s">
        <v>3701</v>
      </c>
      <c r="U2190" s="46" t="s">
        <v>3702</v>
      </c>
      <c r="V2190" s="41">
        <v>1.86</v>
      </c>
      <c r="W2190" s="12">
        <v>45782</v>
      </c>
      <c r="X2190" s="12">
        <v>45742</v>
      </c>
      <c r="Y2190" s="47">
        <v>36555</v>
      </c>
      <c r="Z2190" s="42"/>
      <c r="AA2190" s="14">
        <v>45785</v>
      </c>
      <c r="AB2190" s="67" t="s">
        <v>38</v>
      </c>
      <c r="AC2190" s="47">
        <v>21</v>
      </c>
      <c r="AD2190" s="47" t="s">
        <v>133</v>
      </c>
      <c r="AE2190" s="13">
        <v>1084784000</v>
      </c>
      <c r="AF2190" s="47" t="s">
        <v>3703</v>
      </c>
      <c r="AG2190" t="str">
        <f t="shared" si="69"/>
        <v>ADA FOTO</v>
      </c>
    </row>
    <row r="2191" spans="1:33" ht="15.75" hidden="1" customHeight="1" thickBot="1">
      <c r="A2191" t="str">
        <f t="shared" si="68"/>
        <v>060281084655000</v>
      </c>
      <c r="B2191" s="41">
        <v>2185</v>
      </c>
      <c r="C2191" s="42" t="s">
        <v>3775</v>
      </c>
      <c r="D2191" s="7" t="s">
        <v>3776</v>
      </c>
      <c r="E2191" s="41">
        <v>12</v>
      </c>
      <c r="F2191" s="43">
        <v>23500</v>
      </c>
      <c r="G2191" s="44">
        <v>0</v>
      </c>
      <c r="H2191" s="43">
        <v>0</v>
      </c>
      <c r="I2191" s="43">
        <v>282000</v>
      </c>
      <c r="J2191" s="45">
        <v>282000</v>
      </c>
      <c r="K2191" s="43">
        <v>258600</v>
      </c>
      <c r="L2191" s="41">
        <v>109.05</v>
      </c>
      <c r="M2191" s="11" t="s">
        <v>3707</v>
      </c>
      <c r="N2191" s="41">
        <v>0</v>
      </c>
      <c r="O2191" s="42"/>
      <c r="P2191" s="43">
        <v>332412</v>
      </c>
      <c r="Q2191" s="41" t="s">
        <v>3700</v>
      </c>
      <c r="R2191" s="43">
        <v>-258600</v>
      </c>
      <c r="S2191" s="41">
        <v>0</v>
      </c>
      <c r="T2191" s="7" t="s">
        <v>3701</v>
      </c>
      <c r="U2191" s="46" t="s">
        <v>3702</v>
      </c>
      <c r="V2191" s="41">
        <v>5.7</v>
      </c>
      <c r="W2191" s="12">
        <v>45782</v>
      </c>
      <c r="X2191" s="12">
        <v>45698</v>
      </c>
      <c r="Y2191" s="47">
        <v>36555</v>
      </c>
      <c r="Z2191" s="42"/>
      <c r="AA2191" s="14">
        <v>45785</v>
      </c>
      <c r="AB2191" s="67" t="s">
        <v>38</v>
      </c>
      <c r="AC2191" s="47">
        <v>21</v>
      </c>
      <c r="AD2191" s="47" t="s">
        <v>133</v>
      </c>
      <c r="AE2191" s="13">
        <v>1084655000</v>
      </c>
      <c r="AF2191" s="47" t="s">
        <v>3703</v>
      </c>
      <c r="AG2191" t="str">
        <f t="shared" si="69"/>
        <v>ADA FOTO</v>
      </c>
    </row>
    <row r="2192" spans="1:33" ht="15.75" hidden="1" customHeight="1" thickBot="1">
      <c r="A2192" t="str">
        <f t="shared" si="68"/>
        <v>060281084657000</v>
      </c>
      <c r="B2192" s="41">
        <v>2186</v>
      </c>
      <c r="C2192" s="42" t="s">
        <v>3777</v>
      </c>
      <c r="D2192" s="7" t="s">
        <v>3778</v>
      </c>
      <c r="E2192" s="41">
        <v>3</v>
      </c>
      <c r="F2192" s="43">
        <v>86500</v>
      </c>
      <c r="G2192" s="44">
        <v>0</v>
      </c>
      <c r="H2192" s="43">
        <v>0</v>
      </c>
      <c r="I2192" s="43">
        <v>259500</v>
      </c>
      <c r="J2192" s="45">
        <v>259500</v>
      </c>
      <c r="K2192" s="43">
        <v>262100</v>
      </c>
      <c r="L2192" s="41">
        <v>99.01</v>
      </c>
      <c r="M2192" s="11" t="s">
        <v>3699</v>
      </c>
      <c r="N2192" s="41">
        <v>0</v>
      </c>
      <c r="O2192" s="42"/>
      <c r="P2192" s="43">
        <v>257298</v>
      </c>
      <c r="Q2192" s="41" t="s">
        <v>3700</v>
      </c>
      <c r="R2192" s="43">
        <v>-262100</v>
      </c>
      <c r="S2192" s="41">
        <v>0</v>
      </c>
      <c r="T2192" s="7" t="s">
        <v>3701</v>
      </c>
      <c r="U2192" s="46" t="s">
        <v>3702</v>
      </c>
      <c r="V2192" s="41">
        <v>0.69</v>
      </c>
      <c r="W2192" s="12">
        <v>45779</v>
      </c>
      <c r="X2192" s="12">
        <v>45742</v>
      </c>
      <c r="Y2192" s="47">
        <v>36555</v>
      </c>
      <c r="Z2192" s="42"/>
      <c r="AA2192" s="14">
        <v>45785</v>
      </c>
      <c r="AB2192" s="67" t="s">
        <v>38</v>
      </c>
      <c r="AC2192" s="47">
        <v>21</v>
      </c>
      <c r="AD2192" s="47" t="s">
        <v>133</v>
      </c>
      <c r="AE2192" s="13">
        <v>1084657000</v>
      </c>
      <c r="AF2192" s="47" t="s">
        <v>3703</v>
      </c>
      <c r="AG2192" t="str">
        <f t="shared" si="69"/>
        <v>ADA FOTO</v>
      </c>
    </row>
    <row r="2193" spans="1:33" ht="15.75" hidden="1" customHeight="1" thickBot="1">
      <c r="A2193" t="str">
        <f t="shared" si="68"/>
        <v>060281084658000</v>
      </c>
      <c r="B2193" s="41">
        <v>2187</v>
      </c>
      <c r="C2193" s="42" t="s">
        <v>3779</v>
      </c>
      <c r="D2193" s="7" t="s">
        <v>3780</v>
      </c>
      <c r="E2193" s="41">
        <v>12</v>
      </c>
      <c r="F2193" s="43">
        <v>15300</v>
      </c>
      <c r="G2193" s="44">
        <v>0</v>
      </c>
      <c r="H2193" s="43">
        <v>0</v>
      </c>
      <c r="I2193" s="43">
        <v>183600</v>
      </c>
      <c r="J2193" s="45">
        <v>183600</v>
      </c>
      <c r="K2193" s="43">
        <v>182000</v>
      </c>
      <c r="L2193" s="41">
        <v>100.88</v>
      </c>
      <c r="M2193" s="11" t="s">
        <v>3707</v>
      </c>
      <c r="N2193" s="41">
        <v>0</v>
      </c>
      <c r="O2193" s="42"/>
      <c r="P2193" s="43">
        <v>183204</v>
      </c>
      <c r="Q2193" s="41" t="s">
        <v>3700</v>
      </c>
      <c r="R2193" s="43">
        <v>-182000</v>
      </c>
      <c r="S2193" s="41">
        <v>0</v>
      </c>
      <c r="T2193" s="7" t="s">
        <v>3701</v>
      </c>
      <c r="U2193" s="46" t="s">
        <v>3702</v>
      </c>
      <c r="V2193" s="41">
        <v>1.44</v>
      </c>
      <c r="W2193" s="12">
        <v>45783</v>
      </c>
      <c r="X2193" s="12">
        <v>45698</v>
      </c>
      <c r="Y2193" s="47">
        <v>36555</v>
      </c>
      <c r="Z2193" s="42"/>
      <c r="AA2193" s="14">
        <v>45785</v>
      </c>
      <c r="AB2193" s="67" t="s">
        <v>38</v>
      </c>
      <c r="AC2193" s="47">
        <v>21</v>
      </c>
      <c r="AD2193" s="47" t="s">
        <v>133</v>
      </c>
      <c r="AE2193" s="13">
        <v>1084658000</v>
      </c>
      <c r="AF2193" s="47" t="s">
        <v>3703</v>
      </c>
      <c r="AG2193" t="str">
        <f t="shared" si="69"/>
        <v>ADA FOTO</v>
      </c>
    </row>
    <row r="2194" spans="1:33" ht="15.75" hidden="1" customHeight="1" thickBot="1">
      <c r="A2194" t="str">
        <f t="shared" si="68"/>
        <v>060281036780000</v>
      </c>
      <c r="B2194" s="41">
        <v>2188</v>
      </c>
      <c r="C2194" s="42" t="s">
        <v>3781</v>
      </c>
      <c r="D2194" s="7" t="s">
        <v>3782</v>
      </c>
      <c r="E2194" s="41">
        <v>6</v>
      </c>
      <c r="F2194" s="43">
        <v>44000</v>
      </c>
      <c r="G2194" s="44">
        <v>0</v>
      </c>
      <c r="H2194" s="41">
        <v>0</v>
      </c>
      <c r="I2194" s="43">
        <v>264000</v>
      </c>
      <c r="J2194" s="45">
        <v>264000</v>
      </c>
      <c r="K2194" s="43">
        <v>239500</v>
      </c>
      <c r="L2194" s="41">
        <v>110.23</v>
      </c>
      <c r="M2194" s="11" t="s">
        <v>3707</v>
      </c>
      <c r="N2194" s="41">
        <v>0</v>
      </c>
      <c r="O2194" s="42"/>
      <c r="P2194" s="43">
        <v>231666</v>
      </c>
      <c r="Q2194" s="41" t="s">
        <v>3700</v>
      </c>
      <c r="R2194" s="43">
        <v>-239500</v>
      </c>
      <c r="S2194" s="41">
        <v>0</v>
      </c>
      <c r="T2194" s="7" t="s">
        <v>3701</v>
      </c>
      <c r="U2194" s="46" t="s">
        <v>3702</v>
      </c>
      <c r="V2194" s="41">
        <v>4.5199999999999996</v>
      </c>
      <c r="W2194" s="12">
        <v>45782</v>
      </c>
      <c r="X2194" s="12">
        <v>45772</v>
      </c>
      <c r="Y2194" s="47">
        <v>22576</v>
      </c>
      <c r="Z2194" s="42"/>
      <c r="AA2194" s="14">
        <v>45785</v>
      </c>
      <c r="AB2194" s="67" t="s">
        <v>38</v>
      </c>
      <c r="AC2194" s="47">
        <v>21</v>
      </c>
      <c r="AD2194" s="47" t="s">
        <v>133</v>
      </c>
      <c r="AE2194" s="13">
        <v>1036780000</v>
      </c>
      <c r="AF2194" s="47" t="s">
        <v>3703</v>
      </c>
      <c r="AG2194" t="str">
        <f t="shared" si="69"/>
        <v>ADA FOTO</v>
      </c>
    </row>
    <row r="2195" spans="1:33" ht="15.75" hidden="1" customHeight="1" thickBot="1">
      <c r="A2195" t="str">
        <f t="shared" si="68"/>
        <v>060281137122000</v>
      </c>
      <c r="B2195" s="41">
        <v>2189</v>
      </c>
      <c r="C2195" s="42" t="s">
        <v>3783</v>
      </c>
      <c r="D2195" s="7" t="s">
        <v>442</v>
      </c>
      <c r="E2195" s="41">
        <v>48</v>
      </c>
      <c r="F2195" s="43">
        <v>4800</v>
      </c>
      <c r="G2195" s="44">
        <v>48</v>
      </c>
      <c r="H2195" s="43">
        <v>4575</v>
      </c>
      <c r="I2195" s="43">
        <v>219600</v>
      </c>
      <c r="J2195" s="45">
        <v>219600</v>
      </c>
      <c r="K2195" s="43">
        <v>222350</v>
      </c>
      <c r="L2195" s="41">
        <v>98.76</v>
      </c>
      <c r="M2195" s="11" t="s">
        <v>3699</v>
      </c>
      <c r="N2195" s="41">
        <v>0</v>
      </c>
      <c r="O2195" s="42"/>
      <c r="P2195" s="43">
        <v>218640</v>
      </c>
      <c r="Q2195" s="41" t="s">
        <v>3700</v>
      </c>
      <c r="R2195" s="43">
        <v>-222350</v>
      </c>
      <c r="S2195" s="41">
        <v>0</v>
      </c>
      <c r="T2195" s="7" t="s">
        <v>3701</v>
      </c>
      <c r="U2195" s="46" t="s">
        <v>3711</v>
      </c>
      <c r="V2195" s="41">
        <v>207.46</v>
      </c>
      <c r="W2195" s="12">
        <v>45785</v>
      </c>
      <c r="X2195" s="12">
        <v>45755</v>
      </c>
      <c r="Y2195" s="47">
        <v>25419</v>
      </c>
      <c r="Z2195" s="42"/>
      <c r="AA2195" s="14">
        <v>45785</v>
      </c>
      <c r="AB2195" s="67" t="s">
        <v>38</v>
      </c>
      <c r="AC2195" s="47">
        <v>21</v>
      </c>
      <c r="AD2195" s="47" t="s">
        <v>133</v>
      </c>
      <c r="AE2195" s="13">
        <v>1137122000</v>
      </c>
      <c r="AF2195" s="47" t="s">
        <v>3703</v>
      </c>
      <c r="AG2195" t="str">
        <f t="shared" si="69"/>
        <v>ADA FOTO</v>
      </c>
    </row>
    <row r="2196" spans="1:33" ht="15.75" hidden="1" customHeight="1" thickBot="1">
      <c r="A2196" t="str">
        <f t="shared" si="68"/>
        <v>060281115338000</v>
      </c>
      <c r="B2196" s="41">
        <v>2190</v>
      </c>
      <c r="C2196" s="42" t="s">
        <v>3784</v>
      </c>
      <c r="D2196" s="7" t="s">
        <v>424</v>
      </c>
      <c r="E2196" s="41">
        <v>36</v>
      </c>
      <c r="F2196" s="43">
        <v>4800</v>
      </c>
      <c r="G2196" s="44">
        <v>36</v>
      </c>
      <c r="H2196" s="43">
        <v>4600</v>
      </c>
      <c r="I2196" s="43">
        <v>165600</v>
      </c>
      <c r="J2196" s="45">
        <v>165600</v>
      </c>
      <c r="K2196" s="43">
        <v>171000</v>
      </c>
      <c r="L2196" s="41">
        <v>96.84</v>
      </c>
      <c r="M2196" s="11" t="s">
        <v>3699</v>
      </c>
      <c r="N2196" s="41">
        <v>0</v>
      </c>
      <c r="O2196" s="42"/>
      <c r="P2196" s="43">
        <v>159840</v>
      </c>
      <c r="Q2196" s="41" t="s">
        <v>3700</v>
      </c>
      <c r="R2196" s="43">
        <v>-171000</v>
      </c>
      <c r="S2196" s="41">
        <v>0</v>
      </c>
      <c r="T2196" s="7" t="s">
        <v>3701</v>
      </c>
      <c r="U2196" s="46" t="s">
        <v>3702</v>
      </c>
      <c r="V2196" s="50">
        <v>461.21</v>
      </c>
      <c r="W2196" s="12">
        <v>45785</v>
      </c>
      <c r="X2196" s="12">
        <v>45784</v>
      </c>
      <c r="Y2196" s="47">
        <v>39821</v>
      </c>
      <c r="Z2196" s="42"/>
      <c r="AA2196" s="14">
        <v>45785</v>
      </c>
      <c r="AB2196" s="67" t="s">
        <v>38</v>
      </c>
      <c r="AC2196" s="47">
        <v>21</v>
      </c>
      <c r="AD2196" s="47" t="s">
        <v>133</v>
      </c>
      <c r="AE2196" s="13">
        <v>1115338000</v>
      </c>
      <c r="AF2196" s="47" t="s">
        <v>3703</v>
      </c>
      <c r="AG2196" t="str">
        <f t="shared" si="69"/>
        <v>ADA FOTO</v>
      </c>
    </row>
    <row r="2197" spans="1:33" ht="15.75" hidden="1" customHeight="1" thickBot="1">
      <c r="A2197" t="str">
        <f t="shared" si="68"/>
        <v>060281077236000</v>
      </c>
      <c r="B2197" s="41">
        <v>2191</v>
      </c>
      <c r="C2197" s="42" t="s">
        <v>3785</v>
      </c>
      <c r="D2197" s="7" t="s">
        <v>298</v>
      </c>
      <c r="E2197" s="41">
        <v>12</v>
      </c>
      <c r="F2197" s="43">
        <v>18700</v>
      </c>
      <c r="G2197" s="44">
        <v>12</v>
      </c>
      <c r="H2197" s="43">
        <v>16208</v>
      </c>
      <c r="I2197" s="43">
        <v>194496</v>
      </c>
      <c r="J2197" s="45">
        <v>194496</v>
      </c>
      <c r="K2197" s="43">
        <v>197000</v>
      </c>
      <c r="L2197" s="41">
        <v>98.73</v>
      </c>
      <c r="M2197" s="11" t="s">
        <v>3699</v>
      </c>
      <c r="N2197" s="41">
        <v>0</v>
      </c>
      <c r="O2197" s="42"/>
      <c r="P2197" s="43">
        <v>195204</v>
      </c>
      <c r="Q2197" s="41" t="s">
        <v>3700</v>
      </c>
      <c r="R2197" s="43">
        <v>-197000</v>
      </c>
      <c r="S2197" s="41">
        <v>0</v>
      </c>
      <c r="T2197" s="7" t="s">
        <v>3701</v>
      </c>
      <c r="U2197" s="46" t="s">
        <v>3702</v>
      </c>
      <c r="V2197" s="41">
        <v>28.19</v>
      </c>
      <c r="W2197" s="12">
        <v>45785</v>
      </c>
      <c r="X2197" s="12">
        <v>45740</v>
      </c>
      <c r="Y2197" s="47">
        <v>34301</v>
      </c>
      <c r="Z2197" s="42"/>
      <c r="AA2197" s="14">
        <v>45785</v>
      </c>
      <c r="AB2197" s="67" t="s">
        <v>38</v>
      </c>
      <c r="AC2197" s="47">
        <v>26</v>
      </c>
      <c r="AD2197" s="47" t="s">
        <v>133</v>
      </c>
      <c r="AE2197" s="13">
        <v>1077236000</v>
      </c>
      <c r="AF2197" s="47" t="s">
        <v>3703</v>
      </c>
      <c r="AG2197" t="str">
        <f t="shared" si="69"/>
        <v>ADA FOTO</v>
      </c>
    </row>
    <row r="2198" spans="1:33" ht="15.75" hidden="1" customHeight="1" thickBot="1">
      <c r="A2198" t="str">
        <f t="shared" si="68"/>
        <v>060281074674000</v>
      </c>
      <c r="B2198" s="41">
        <v>2192</v>
      </c>
      <c r="C2198" s="42" t="s">
        <v>3786</v>
      </c>
      <c r="D2198" s="7" t="s">
        <v>3787</v>
      </c>
      <c r="E2198" s="41">
        <v>20</v>
      </c>
      <c r="F2198" s="43">
        <v>8200</v>
      </c>
      <c r="G2198" s="44">
        <v>20</v>
      </c>
      <c r="H2198" s="43">
        <v>7600</v>
      </c>
      <c r="I2198" s="43">
        <v>152000</v>
      </c>
      <c r="J2198" s="45">
        <v>152000</v>
      </c>
      <c r="K2198" s="43">
        <v>162500</v>
      </c>
      <c r="L2198" s="41">
        <v>93.54</v>
      </c>
      <c r="M2198" s="11" t="s">
        <v>3699</v>
      </c>
      <c r="N2198" s="41">
        <v>0</v>
      </c>
      <c r="O2198" s="42"/>
      <c r="P2198" s="43">
        <v>158520</v>
      </c>
      <c r="Q2198" s="41" t="s">
        <v>3700</v>
      </c>
      <c r="R2198" s="43">
        <v>-162500</v>
      </c>
      <c r="S2198" s="41">
        <v>0</v>
      </c>
      <c r="T2198" s="7" t="s">
        <v>3701</v>
      </c>
      <c r="U2198" s="46" t="s">
        <v>3702</v>
      </c>
      <c r="V2198" s="41">
        <v>12.36</v>
      </c>
      <c r="W2198" s="12">
        <v>45784</v>
      </c>
      <c r="X2198" s="12">
        <v>45772</v>
      </c>
      <c r="Y2198" s="47">
        <v>22041</v>
      </c>
      <c r="Z2198" s="42"/>
      <c r="AA2198" s="14">
        <v>45785</v>
      </c>
      <c r="AB2198" s="67" t="s">
        <v>38</v>
      </c>
      <c r="AC2198" s="47">
        <v>26</v>
      </c>
      <c r="AD2198" s="47" t="s">
        <v>133</v>
      </c>
      <c r="AE2198" s="13">
        <v>1074674000</v>
      </c>
      <c r="AF2198" s="47" t="s">
        <v>3703</v>
      </c>
      <c r="AG2198" t="str">
        <f t="shared" si="69"/>
        <v>ADA FOTO</v>
      </c>
    </row>
    <row r="2199" spans="1:33" ht="15.75" hidden="1" customHeight="1" thickBot="1">
      <c r="A2199" t="str">
        <f t="shared" si="68"/>
        <v>060281102123000</v>
      </c>
      <c r="B2199" s="41">
        <v>2193</v>
      </c>
      <c r="C2199" s="42" t="s">
        <v>3788</v>
      </c>
      <c r="D2199" s="7" t="s">
        <v>406</v>
      </c>
      <c r="E2199" s="41">
        <v>12</v>
      </c>
      <c r="F2199" s="43">
        <v>16500</v>
      </c>
      <c r="G2199" s="44">
        <v>12</v>
      </c>
      <c r="H2199" s="43">
        <v>13417</v>
      </c>
      <c r="I2199" s="43">
        <v>161004</v>
      </c>
      <c r="J2199" s="45">
        <v>161004</v>
      </c>
      <c r="K2199" s="43">
        <v>166000</v>
      </c>
      <c r="L2199" s="41">
        <v>96.99</v>
      </c>
      <c r="M2199" s="11" t="s">
        <v>3699</v>
      </c>
      <c r="N2199" s="41">
        <v>0</v>
      </c>
      <c r="O2199" s="42"/>
      <c r="P2199" s="43">
        <v>165924</v>
      </c>
      <c r="Q2199" s="41" t="s">
        <v>3700</v>
      </c>
      <c r="R2199" s="43">
        <v>-166000</v>
      </c>
      <c r="S2199" s="41">
        <v>0</v>
      </c>
      <c r="T2199" s="7" t="s">
        <v>3701</v>
      </c>
      <c r="U2199" s="46" t="s">
        <v>3702</v>
      </c>
      <c r="V2199" s="50">
        <v>5.12</v>
      </c>
      <c r="W2199" s="12">
        <v>45784</v>
      </c>
      <c r="X2199" s="12">
        <v>45756</v>
      </c>
      <c r="Y2199" s="47">
        <v>34301</v>
      </c>
      <c r="Z2199" s="42"/>
      <c r="AA2199" s="14">
        <v>45785</v>
      </c>
      <c r="AB2199" s="67" t="s">
        <v>38</v>
      </c>
      <c r="AC2199" s="47">
        <v>26</v>
      </c>
      <c r="AD2199" s="47" t="s">
        <v>133</v>
      </c>
      <c r="AE2199" s="13">
        <v>1102123000</v>
      </c>
      <c r="AF2199" s="47" t="s">
        <v>3703</v>
      </c>
      <c r="AG2199" t="str">
        <f t="shared" si="69"/>
        <v>ADA FOTO</v>
      </c>
    </row>
    <row r="2200" spans="1:33" ht="15.75" hidden="1" customHeight="1" thickBot="1">
      <c r="A2200" t="str">
        <f t="shared" si="68"/>
        <v>060281074883000</v>
      </c>
      <c r="B2200" s="41">
        <v>2194</v>
      </c>
      <c r="C2200" s="42" t="s">
        <v>3789</v>
      </c>
      <c r="D2200" s="7" t="s">
        <v>286</v>
      </c>
      <c r="E2200" s="41">
        <v>50</v>
      </c>
      <c r="F2200" s="43">
        <v>16000</v>
      </c>
      <c r="G2200" s="44">
        <v>50</v>
      </c>
      <c r="H2200" s="43">
        <v>14940</v>
      </c>
      <c r="I2200" s="43">
        <v>747000</v>
      </c>
      <c r="J2200" s="45">
        <v>747000</v>
      </c>
      <c r="K2200" s="43">
        <v>795000</v>
      </c>
      <c r="L2200" s="41">
        <v>93.96</v>
      </c>
      <c r="M2200" s="11" t="s">
        <v>3699</v>
      </c>
      <c r="N2200" s="41">
        <v>0</v>
      </c>
      <c r="O2200" s="42"/>
      <c r="P2200" s="43">
        <v>743850</v>
      </c>
      <c r="Q2200" s="41" t="s">
        <v>3700</v>
      </c>
      <c r="R2200" s="43">
        <v>-795000</v>
      </c>
      <c r="S2200" s="41">
        <v>0</v>
      </c>
      <c r="T2200" s="7" t="s">
        <v>3701</v>
      </c>
      <c r="U2200" s="46" t="s">
        <v>3702</v>
      </c>
      <c r="V2200" s="50">
        <v>5.08</v>
      </c>
      <c r="W2200" s="12">
        <v>45783</v>
      </c>
      <c r="X2200" s="12">
        <v>45779</v>
      </c>
      <c r="Y2200" s="47">
        <v>32346</v>
      </c>
      <c r="Z2200" s="42"/>
      <c r="AA2200" s="14">
        <v>45785</v>
      </c>
      <c r="AB2200" s="67" t="s">
        <v>38</v>
      </c>
      <c r="AC2200" s="47">
        <v>26</v>
      </c>
      <c r="AD2200" s="47" t="s">
        <v>133</v>
      </c>
      <c r="AE2200" s="13">
        <v>1074883000</v>
      </c>
      <c r="AF2200" s="47" t="s">
        <v>3703</v>
      </c>
      <c r="AG2200" t="str">
        <f t="shared" si="69"/>
        <v>ADA FOTO</v>
      </c>
    </row>
    <row r="2201" spans="1:33" ht="15.75" hidden="1" customHeight="1" thickBot="1">
      <c r="A2201" t="str">
        <f t="shared" si="68"/>
        <v>060281077237000</v>
      </c>
      <c r="B2201" s="41">
        <v>2195</v>
      </c>
      <c r="C2201" s="42" t="s">
        <v>3790</v>
      </c>
      <c r="D2201" s="7" t="s">
        <v>3791</v>
      </c>
      <c r="E2201" s="41">
        <v>12</v>
      </c>
      <c r="F2201" s="43">
        <v>18900</v>
      </c>
      <c r="G2201" s="44">
        <v>12</v>
      </c>
      <c r="H2201" s="43">
        <v>16208</v>
      </c>
      <c r="I2201" s="43">
        <v>194496</v>
      </c>
      <c r="J2201" s="45">
        <v>194496</v>
      </c>
      <c r="K2201" s="43">
        <v>197000</v>
      </c>
      <c r="L2201" s="41">
        <v>98.73</v>
      </c>
      <c r="M2201" s="11" t="s">
        <v>3699</v>
      </c>
      <c r="N2201" s="41">
        <v>0</v>
      </c>
      <c r="O2201" s="42"/>
      <c r="P2201" s="43">
        <v>195204</v>
      </c>
      <c r="Q2201" s="41" t="s">
        <v>3700</v>
      </c>
      <c r="R2201" s="43">
        <v>-197000</v>
      </c>
      <c r="S2201" s="41">
        <v>0</v>
      </c>
      <c r="T2201" s="7" t="s">
        <v>3701</v>
      </c>
      <c r="U2201" s="46" t="s">
        <v>3702</v>
      </c>
      <c r="V2201" s="50">
        <v>67.290000000000006</v>
      </c>
      <c r="W2201" s="12">
        <v>45785</v>
      </c>
      <c r="X2201" s="12">
        <v>45777</v>
      </c>
      <c r="Y2201" s="47">
        <v>34301</v>
      </c>
      <c r="Z2201" s="42"/>
      <c r="AA2201" s="14">
        <v>45785</v>
      </c>
      <c r="AB2201" s="67" t="s">
        <v>38</v>
      </c>
      <c r="AC2201" s="47">
        <v>26</v>
      </c>
      <c r="AD2201" s="47" t="s">
        <v>133</v>
      </c>
      <c r="AE2201" s="13">
        <v>1077237000</v>
      </c>
      <c r="AF2201" s="47" t="s">
        <v>3703</v>
      </c>
      <c r="AG2201" t="str">
        <f t="shared" si="69"/>
        <v>ADA FOTO</v>
      </c>
    </row>
    <row r="2202" spans="1:33" ht="15.75" hidden="1" customHeight="1" thickBot="1">
      <c r="A2202" t="str">
        <f t="shared" si="68"/>
        <v>060281002106000</v>
      </c>
      <c r="B2202" s="41">
        <v>2196</v>
      </c>
      <c r="C2202" s="42" t="s">
        <v>3792</v>
      </c>
      <c r="D2202" s="7" t="s">
        <v>136</v>
      </c>
      <c r="E2202" s="41">
        <v>20</v>
      </c>
      <c r="F2202" s="43">
        <v>10500</v>
      </c>
      <c r="G2202" s="44">
        <v>20</v>
      </c>
      <c r="H2202" s="43">
        <v>9250</v>
      </c>
      <c r="I2202" s="43">
        <v>185000</v>
      </c>
      <c r="J2202" s="45">
        <v>185000</v>
      </c>
      <c r="K2202" s="43">
        <v>186000</v>
      </c>
      <c r="L2202" s="41">
        <v>99.46</v>
      </c>
      <c r="M2202" s="11" t="s">
        <v>3699</v>
      </c>
      <c r="N2202" s="41">
        <v>0</v>
      </c>
      <c r="O2202" s="42"/>
      <c r="P2202" s="43">
        <v>181040</v>
      </c>
      <c r="Q2202" s="41" t="s">
        <v>3700</v>
      </c>
      <c r="R2202" s="43">
        <v>-186000</v>
      </c>
      <c r="S2202" s="41">
        <v>0</v>
      </c>
      <c r="T2202" s="7" t="s">
        <v>3701</v>
      </c>
      <c r="U2202" s="46" t="s">
        <v>3702</v>
      </c>
      <c r="V2202" s="41">
        <v>16.71</v>
      </c>
      <c r="W2202" s="12">
        <v>45783</v>
      </c>
      <c r="X2202" s="12">
        <v>45777</v>
      </c>
      <c r="Y2202" s="47">
        <v>34301</v>
      </c>
      <c r="Z2202" s="42"/>
      <c r="AA2202" s="14">
        <v>45785</v>
      </c>
      <c r="AB2202" s="67" t="s">
        <v>38</v>
      </c>
      <c r="AC2202" s="47">
        <v>26</v>
      </c>
      <c r="AD2202" s="47" t="s">
        <v>133</v>
      </c>
      <c r="AE2202" s="13">
        <v>1002106000</v>
      </c>
      <c r="AF2202" s="47" t="s">
        <v>3703</v>
      </c>
      <c r="AG2202" t="str">
        <f t="shared" si="69"/>
        <v>ADA FOTO</v>
      </c>
    </row>
    <row r="2203" spans="1:33" ht="15.75" hidden="1" customHeight="1" thickBot="1">
      <c r="A2203" t="str">
        <f t="shared" si="68"/>
        <v>060281055785000</v>
      </c>
      <c r="B2203" s="41">
        <v>2197</v>
      </c>
      <c r="C2203" s="42" t="s">
        <v>3793</v>
      </c>
      <c r="D2203" s="7" t="s">
        <v>232</v>
      </c>
      <c r="E2203" s="41">
        <v>12</v>
      </c>
      <c r="F2203" s="43">
        <v>15500</v>
      </c>
      <c r="G2203" s="44">
        <v>12</v>
      </c>
      <c r="H2203" s="43">
        <v>13625</v>
      </c>
      <c r="I2203" s="43">
        <v>163500</v>
      </c>
      <c r="J2203" s="45">
        <v>163500</v>
      </c>
      <c r="K2203" s="43">
        <v>164500</v>
      </c>
      <c r="L2203" s="41">
        <v>99.39</v>
      </c>
      <c r="M2203" s="11" t="s">
        <v>3699</v>
      </c>
      <c r="N2203" s="41">
        <v>0</v>
      </c>
      <c r="O2203" s="42"/>
      <c r="P2203" s="43">
        <v>172824</v>
      </c>
      <c r="Q2203" s="41" t="s">
        <v>3700</v>
      </c>
      <c r="R2203" s="43">
        <v>-164500</v>
      </c>
      <c r="S2203" s="41">
        <v>0</v>
      </c>
      <c r="T2203" s="7" t="s">
        <v>3701</v>
      </c>
      <c r="U2203" s="46" t="s">
        <v>3711</v>
      </c>
      <c r="V2203" s="41">
        <v>121.65</v>
      </c>
      <c r="W2203" s="12">
        <v>45785</v>
      </c>
      <c r="X2203" s="12">
        <v>45713</v>
      </c>
      <c r="Y2203" s="47">
        <v>35508</v>
      </c>
      <c r="Z2203" s="42"/>
      <c r="AA2203" s="14">
        <v>45785</v>
      </c>
      <c r="AB2203" s="67" t="s">
        <v>38</v>
      </c>
      <c r="AC2203" s="47">
        <v>26</v>
      </c>
      <c r="AD2203" s="47" t="s">
        <v>133</v>
      </c>
      <c r="AE2203" s="13">
        <v>1055785000</v>
      </c>
      <c r="AF2203" s="47" t="s">
        <v>3703</v>
      </c>
      <c r="AG2203" t="str">
        <f t="shared" si="69"/>
        <v>ADA FOTO</v>
      </c>
    </row>
    <row r="2204" spans="1:33" ht="15.75" hidden="1" customHeight="1" thickBot="1">
      <c r="A2204" t="str">
        <f t="shared" si="68"/>
        <v>060281108244000</v>
      </c>
      <c r="B2204" s="41">
        <v>2198</v>
      </c>
      <c r="C2204" s="42" t="s">
        <v>3794</v>
      </c>
      <c r="D2204" s="7" t="s">
        <v>412</v>
      </c>
      <c r="E2204" s="41">
        <v>12</v>
      </c>
      <c r="F2204" s="43">
        <v>3250</v>
      </c>
      <c r="G2204" s="44">
        <v>12</v>
      </c>
      <c r="H2204" s="43">
        <v>2917</v>
      </c>
      <c r="I2204" s="43">
        <v>35004</v>
      </c>
      <c r="J2204" s="45">
        <v>35004</v>
      </c>
      <c r="K2204" s="43">
        <v>35000</v>
      </c>
      <c r="L2204" s="41">
        <v>100.01</v>
      </c>
      <c r="M2204" s="11" t="s">
        <v>3707</v>
      </c>
      <c r="N2204" s="41">
        <v>0</v>
      </c>
      <c r="O2204" s="42"/>
      <c r="P2204" s="43">
        <v>34020</v>
      </c>
      <c r="Q2204" s="41" t="s">
        <v>3700</v>
      </c>
      <c r="R2204" s="43">
        <v>-35000</v>
      </c>
      <c r="S2204" s="41">
        <v>0</v>
      </c>
      <c r="T2204" s="7" t="s">
        <v>3701</v>
      </c>
      <c r="U2204" s="46" t="s">
        <v>3702</v>
      </c>
      <c r="V2204" s="41">
        <v>115.17</v>
      </c>
      <c r="W2204" s="12">
        <v>45784</v>
      </c>
      <c r="X2204" s="12">
        <v>45772</v>
      </c>
      <c r="Y2204" s="47">
        <v>29574</v>
      </c>
      <c r="Z2204" s="42"/>
      <c r="AA2204" s="14">
        <v>45785</v>
      </c>
      <c r="AB2204" s="67" t="s">
        <v>38</v>
      </c>
      <c r="AC2204" s="47">
        <v>26</v>
      </c>
      <c r="AD2204" s="47" t="s">
        <v>133</v>
      </c>
      <c r="AE2204" s="13">
        <v>1108244000</v>
      </c>
      <c r="AF2204" s="47" t="s">
        <v>3703</v>
      </c>
      <c r="AG2204" t="str">
        <f t="shared" si="69"/>
        <v>ADA FOTO</v>
      </c>
    </row>
    <row r="2205" spans="1:33" ht="15.75" hidden="1" customHeight="1" thickBot="1">
      <c r="A2205" t="str">
        <f t="shared" si="68"/>
        <v>060281082607000</v>
      </c>
      <c r="B2205" s="41">
        <v>2199</v>
      </c>
      <c r="C2205" s="42" t="s">
        <v>3795</v>
      </c>
      <c r="D2205" s="7" t="s">
        <v>310</v>
      </c>
      <c r="E2205" s="41">
        <v>12</v>
      </c>
      <c r="F2205" s="43">
        <v>18900</v>
      </c>
      <c r="G2205" s="44">
        <v>0</v>
      </c>
      <c r="H2205" s="43">
        <v>0</v>
      </c>
      <c r="I2205" s="43">
        <v>226800</v>
      </c>
      <c r="J2205" s="45">
        <v>226800</v>
      </c>
      <c r="K2205" s="43">
        <v>202800</v>
      </c>
      <c r="L2205" s="41">
        <v>111.83</v>
      </c>
      <c r="M2205" s="11" t="s">
        <v>3707</v>
      </c>
      <c r="N2205" s="41">
        <v>0</v>
      </c>
      <c r="O2205" s="42"/>
      <c r="P2205" s="43">
        <v>209328</v>
      </c>
      <c r="Q2205" s="41" t="s">
        <v>3700</v>
      </c>
      <c r="R2205" s="43">
        <v>-202800</v>
      </c>
      <c r="S2205" s="41">
        <v>0</v>
      </c>
      <c r="T2205" s="7" t="s">
        <v>3701</v>
      </c>
      <c r="U2205" s="46" t="s">
        <v>3702</v>
      </c>
      <c r="V2205" s="41">
        <v>26.76</v>
      </c>
      <c r="W2205" s="12">
        <v>45784</v>
      </c>
      <c r="X2205" s="12">
        <v>45755</v>
      </c>
      <c r="Y2205" s="47">
        <v>32415</v>
      </c>
      <c r="Z2205" s="42"/>
      <c r="AA2205" s="14">
        <v>45785</v>
      </c>
      <c r="AB2205" s="67" t="s">
        <v>38</v>
      </c>
      <c r="AC2205" s="47">
        <v>26</v>
      </c>
      <c r="AD2205" s="47" t="s">
        <v>133</v>
      </c>
      <c r="AE2205" s="13">
        <v>1082607000</v>
      </c>
      <c r="AF2205" s="47" t="s">
        <v>3703</v>
      </c>
      <c r="AG2205" t="str">
        <f t="shared" si="69"/>
        <v>ADA FOTO</v>
      </c>
    </row>
    <row r="2206" spans="1:33" ht="15.75" hidden="1" customHeight="1" thickBot="1">
      <c r="A2206" t="str">
        <f t="shared" si="68"/>
        <v>060281082723000</v>
      </c>
      <c r="B2206" s="41">
        <v>2200</v>
      </c>
      <c r="C2206" s="42" t="s">
        <v>3796</v>
      </c>
      <c r="D2206" s="7" t="s">
        <v>316</v>
      </c>
      <c r="E2206" s="41">
        <v>24</v>
      </c>
      <c r="F2206" s="43">
        <v>5300</v>
      </c>
      <c r="G2206" s="44">
        <v>24</v>
      </c>
      <c r="H2206" s="43">
        <v>4812</v>
      </c>
      <c r="I2206" s="43">
        <v>115488</v>
      </c>
      <c r="J2206" s="45">
        <v>115488</v>
      </c>
      <c r="K2206" s="43">
        <v>106000</v>
      </c>
      <c r="L2206" s="41">
        <v>108.95</v>
      </c>
      <c r="M2206" s="11" t="s">
        <v>3707</v>
      </c>
      <c r="N2206" s="41">
        <v>0</v>
      </c>
      <c r="O2206" s="42"/>
      <c r="P2206" s="43">
        <v>110784</v>
      </c>
      <c r="Q2206" s="41" t="s">
        <v>3700</v>
      </c>
      <c r="R2206" s="43">
        <v>-106000</v>
      </c>
      <c r="S2206" s="41">
        <v>0</v>
      </c>
      <c r="T2206" s="7" t="s">
        <v>3701</v>
      </c>
      <c r="U2206" s="46" t="s">
        <v>3702</v>
      </c>
      <c r="V2206" s="41">
        <v>802.78</v>
      </c>
      <c r="W2206" s="12">
        <v>45784</v>
      </c>
      <c r="X2206" s="12">
        <v>45772</v>
      </c>
      <c r="Y2206" s="47">
        <v>32415</v>
      </c>
      <c r="Z2206" s="42"/>
      <c r="AA2206" s="14">
        <v>45785</v>
      </c>
      <c r="AB2206" s="67" t="s">
        <v>38</v>
      </c>
      <c r="AC2206" s="47">
        <v>26</v>
      </c>
      <c r="AD2206" s="47" t="s">
        <v>133</v>
      </c>
      <c r="AE2206" s="13">
        <v>1082723000</v>
      </c>
      <c r="AF2206" s="47" t="s">
        <v>3703</v>
      </c>
      <c r="AG2206" t="str">
        <f t="shared" si="69"/>
        <v>ADA FOTO</v>
      </c>
    </row>
    <row r="2207" spans="1:33" ht="15.75" hidden="1" customHeight="1" thickBot="1">
      <c r="A2207" t="str">
        <f t="shared" si="68"/>
        <v>060281025539000</v>
      </c>
      <c r="B2207" s="41">
        <v>2201</v>
      </c>
      <c r="C2207" s="42" t="s">
        <v>3797</v>
      </c>
      <c r="D2207" s="7" t="s">
        <v>190</v>
      </c>
      <c r="E2207" s="41">
        <v>1</v>
      </c>
      <c r="F2207" s="43">
        <v>20200</v>
      </c>
      <c r="G2207" s="44">
        <v>0</v>
      </c>
      <c r="H2207" s="43">
        <v>0</v>
      </c>
      <c r="I2207" s="43">
        <v>20200</v>
      </c>
      <c r="J2207" s="45">
        <v>20200</v>
      </c>
      <c r="K2207" s="43">
        <v>19900</v>
      </c>
      <c r="L2207" s="41">
        <v>101.51</v>
      </c>
      <c r="M2207" s="11" t="s">
        <v>3707</v>
      </c>
      <c r="N2207" s="41">
        <v>0</v>
      </c>
      <c r="O2207" s="42"/>
      <c r="P2207" s="43">
        <v>19500</v>
      </c>
      <c r="Q2207" s="41" t="s">
        <v>3700</v>
      </c>
      <c r="R2207" s="43">
        <v>-19900</v>
      </c>
      <c r="S2207" s="41">
        <v>0</v>
      </c>
      <c r="T2207" s="7" t="s">
        <v>3701</v>
      </c>
      <c r="U2207" s="46" t="s">
        <v>3702</v>
      </c>
      <c r="V2207" s="41">
        <v>0.05</v>
      </c>
      <c r="W2207" s="12">
        <v>45784</v>
      </c>
      <c r="X2207" s="12">
        <v>45741</v>
      </c>
      <c r="Y2207" s="47">
        <v>29574</v>
      </c>
      <c r="Z2207" s="42"/>
      <c r="AA2207" s="14">
        <v>45785</v>
      </c>
      <c r="AB2207" s="67" t="s">
        <v>38</v>
      </c>
      <c r="AC2207" s="47">
        <v>27</v>
      </c>
      <c r="AD2207" s="47" t="s">
        <v>133</v>
      </c>
      <c r="AE2207" s="13">
        <v>1025539000</v>
      </c>
      <c r="AF2207" s="47" t="s">
        <v>3703</v>
      </c>
      <c r="AG2207" t="str">
        <f t="shared" si="69"/>
        <v>ADA FOTO</v>
      </c>
    </row>
    <row r="2208" spans="1:33" ht="15.75" hidden="1" customHeight="1" thickBot="1">
      <c r="A2208" t="str">
        <f t="shared" si="68"/>
        <v>060281058499000</v>
      </c>
      <c r="B2208" s="41">
        <v>2202</v>
      </c>
      <c r="C2208" s="42" t="s">
        <v>3798</v>
      </c>
      <c r="D2208" s="7" t="s">
        <v>238</v>
      </c>
      <c r="E2208" s="41">
        <v>12</v>
      </c>
      <c r="F2208" s="43">
        <v>3100</v>
      </c>
      <c r="G2208" s="44">
        <v>12</v>
      </c>
      <c r="H2208" s="43">
        <v>2700</v>
      </c>
      <c r="I2208" s="43">
        <v>32400</v>
      </c>
      <c r="J2208" s="48">
        <v>32400</v>
      </c>
      <c r="K2208" s="49">
        <v>33000</v>
      </c>
      <c r="L2208" s="41">
        <v>98.18</v>
      </c>
      <c r="M2208" s="11" t="s">
        <v>3699</v>
      </c>
      <c r="N2208" s="41">
        <v>0</v>
      </c>
      <c r="O2208" s="42"/>
      <c r="P2208" s="43">
        <v>30000</v>
      </c>
      <c r="Q2208" s="41" t="s">
        <v>3700</v>
      </c>
      <c r="R2208" s="43">
        <v>-33000</v>
      </c>
      <c r="S2208" s="41">
        <v>0</v>
      </c>
      <c r="T2208" s="7" t="s">
        <v>3701</v>
      </c>
      <c r="U2208" s="46" t="s">
        <v>3702</v>
      </c>
      <c r="V2208" s="41">
        <v>60.85</v>
      </c>
      <c r="W2208" s="12">
        <v>45784</v>
      </c>
      <c r="X2208" s="12">
        <v>45772</v>
      </c>
      <c r="Y2208" s="47">
        <v>29574</v>
      </c>
      <c r="Z2208" s="42"/>
      <c r="AA2208" s="14">
        <v>45785</v>
      </c>
      <c r="AB2208" s="67" t="s">
        <v>38</v>
      </c>
      <c r="AC2208" s="47">
        <v>27</v>
      </c>
      <c r="AD2208" s="47" t="s">
        <v>133</v>
      </c>
      <c r="AE2208" s="13">
        <v>1058499000</v>
      </c>
      <c r="AF2208" s="47" t="s">
        <v>3703</v>
      </c>
      <c r="AG2208" t="str">
        <f t="shared" si="69"/>
        <v>ADA FOTO</v>
      </c>
    </row>
    <row r="2209" spans="1:33" ht="15.75" hidden="1" customHeight="1" thickBot="1">
      <c r="A2209" t="str">
        <f t="shared" si="68"/>
        <v>060281090872000</v>
      </c>
      <c r="B2209" s="41">
        <v>2203</v>
      </c>
      <c r="C2209" s="42" t="s">
        <v>3799</v>
      </c>
      <c r="D2209" s="7" t="s">
        <v>394</v>
      </c>
      <c r="E2209" s="41">
        <v>12</v>
      </c>
      <c r="F2209" s="43">
        <v>3400</v>
      </c>
      <c r="G2209" s="44">
        <v>12</v>
      </c>
      <c r="H2209" s="43">
        <v>3100</v>
      </c>
      <c r="I2209" s="43">
        <v>37200</v>
      </c>
      <c r="J2209" s="45">
        <v>37200</v>
      </c>
      <c r="K2209" s="43">
        <v>34600</v>
      </c>
      <c r="L2209" s="41">
        <v>107.51</v>
      </c>
      <c r="M2209" s="11" t="s">
        <v>3707</v>
      </c>
      <c r="N2209" s="41">
        <v>0</v>
      </c>
      <c r="O2209" s="42"/>
      <c r="P2209" s="43">
        <v>34800</v>
      </c>
      <c r="Q2209" s="41" t="s">
        <v>3700</v>
      </c>
      <c r="R2209" s="43">
        <v>-34600</v>
      </c>
      <c r="S2209" s="41">
        <v>0</v>
      </c>
      <c r="T2209" s="7" t="s">
        <v>3701</v>
      </c>
      <c r="U2209" s="46" t="s">
        <v>3702</v>
      </c>
      <c r="V2209" s="41">
        <v>31.73</v>
      </c>
      <c r="W2209" s="12">
        <v>45784</v>
      </c>
      <c r="X2209" s="12">
        <v>45779</v>
      </c>
      <c r="Y2209" s="47">
        <v>29574</v>
      </c>
      <c r="Z2209" s="42"/>
      <c r="AA2209" s="14">
        <v>45785</v>
      </c>
      <c r="AB2209" s="67" t="s">
        <v>38</v>
      </c>
      <c r="AC2209" s="47">
        <v>27</v>
      </c>
      <c r="AD2209" s="47" t="s">
        <v>133</v>
      </c>
      <c r="AE2209" s="13">
        <v>1090872000</v>
      </c>
      <c r="AF2209" s="47" t="s">
        <v>3703</v>
      </c>
      <c r="AG2209" t="str">
        <f t="shared" si="69"/>
        <v>ADA FOTO</v>
      </c>
    </row>
    <row r="2210" spans="1:33" ht="15.75" hidden="1" customHeight="1" thickBot="1">
      <c r="A2210" t="str">
        <f t="shared" si="68"/>
        <v>060281038886000</v>
      </c>
      <c r="B2210" s="41">
        <v>2204</v>
      </c>
      <c r="C2210" s="42" t="s">
        <v>3800</v>
      </c>
      <c r="D2210" s="7" t="s">
        <v>220</v>
      </c>
      <c r="E2210" s="41">
        <v>12</v>
      </c>
      <c r="F2210" s="43">
        <v>5300</v>
      </c>
      <c r="G2210" s="44">
        <v>12</v>
      </c>
      <c r="H2210" s="43">
        <v>4925</v>
      </c>
      <c r="I2210" s="43">
        <v>59100</v>
      </c>
      <c r="J2210" s="45">
        <v>59100</v>
      </c>
      <c r="K2210" s="43">
        <v>48900</v>
      </c>
      <c r="L2210" s="41">
        <v>120.86</v>
      </c>
      <c r="M2210" s="11" t="s">
        <v>3707</v>
      </c>
      <c r="N2210" s="41">
        <v>0</v>
      </c>
      <c r="O2210" s="42"/>
      <c r="P2210" s="43">
        <v>53604</v>
      </c>
      <c r="Q2210" s="41" t="s">
        <v>3700</v>
      </c>
      <c r="R2210" s="43">
        <v>-48900</v>
      </c>
      <c r="S2210" s="41">
        <v>0</v>
      </c>
      <c r="T2210" s="7" t="s">
        <v>3701</v>
      </c>
      <c r="U2210" s="46" t="s">
        <v>3702</v>
      </c>
      <c r="V2210" s="41">
        <v>9.7100000000000009</v>
      </c>
      <c r="W2210" s="12">
        <v>45784</v>
      </c>
      <c r="X2210" s="12">
        <v>45770</v>
      </c>
      <c r="Y2210" s="47">
        <v>22092</v>
      </c>
      <c r="Z2210" s="42"/>
      <c r="AA2210" s="14">
        <v>45785</v>
      </c>
      <c r="AB2210" s="67" t="s">
        <v>38</v>
      </c>
      <c r="AC2210" s="47">
        <v>27</v>
      </c>
      <c r="AD2210" s="47" t="s">
        <v>133</v>
      </c>
      <c r="AE2210" s="13">
        <v>1038886000</v>
      </c>
      <c r="AF2210" s="47" t="s">
        <v>3703</v>
      </c>
      <c r="AG2210" t="str">
        <f t="shared" si="69"/>
        <v>ADA FOTO</v>
      </c>
    </row>
    <row r="2211" spans="1:33" ht="15.75" hidden="1" customHeight="1" thickBot="1">
      <c r="A2211" t="str">
        <f t="shared" si="68"/>
        <v>060281083903000</v>
      </c>
      <c r="B2211" s="41">
        <v>2205</v>
      </c>
      <c r="C2211" s="42" t="s">
        <v>3801</v>
      </c>
      <c r="D2211" s="7" t="s">
        <v>328</v>
      </c>
      <c r="E2211" s="41">
        <v>24</v>
      </c>
      <c r="F2211" s="43">
        <v>6600</v>
      </c>
      <c r="G2211" s="44">
        <v>0</v>
      </c>
      <c r="H2211" s="43">
        <v>0</v>
      </c>
      <c r="I2211" s="43">
        <v>158400</v>
      </c>
      <c r="J2211" s="45">
        <v>158400</v>
      </c>
      <c r="K2211" s="43">
        <v>132000</v>
      </c>
      <c r="L2211" s="41">
        <v>120</v>
      </c>
      <c r="M2211" s="11" t="s">
        <v>3707</v>
      </c>
      <c r="N2211" s="41">
        <v>0</v>
      </c>
      <c r="O2211" s="42"/>
      <c r="P2211" s="43">
        <v>129888</v>
      </c>
      <c r="Q2211" s="41" t="s">
        <v>3700</v>
      </c>
      <c r="R2211" s="43">
        <v>-132000</v>
      </c>
      <c r="S2211" s="41">
        <v>0</v>
      </c>
      <c r="T2211" s="7" t="s">
        <v>3701</v>
      </c>
      <c r="U2211" s="46" t="s">
        <v>3702</v>
      </c>
      <c r="V2211" s="41">
        <v>26.23</v>
      </c>
      <c r="W2211" s="12">
        <v>45784</v>
      </c>
      <c r="X2211" s="12">
        <v>45772</v>
      </c>
      <c r="Y2211" s="47">
        <v>35897</v>
      </c>
      <c r="Z2211" s="42"/>
      <c r="AA2211" s="14">
        <v>45785</v>
      </c>
      <c r="AB2211" s="67" t="s">
        <v>38</v>
      </c>
      <c r="AC2211" s="47">
        <v>27</v>
      </c>
      <c r="AD2211" s="47" t="s">
        <v>133</v>
      </c>
      <c r="AE2211" s="13">
        <v>1083903000</v>
      </c>
      <c r="AF2211" s="47" t="s">
        <v>3703</v>
      </c>
      <c r="AG2211" t="str">
        <f t="shared" si="69"/>
        <v>ADA FOTO</v>
      </c>
    </row>
    <row r="2212" spans="1:33" ht="15.75" hidden="1" customHeight="1" thickBot="1">
      <c r="A2212" t="str">
        <f t="shared" si="68"/>
        <v>060281075557000</v>
      </c>
      <c r="B2212" s="41">
        <v>2206</v>
      </c>
      <c r="C2212" s="42" t="s">
        <v>3802</v>
      </c>
      <c r="D2212" s="7" t="s">
        <v>292</v>
      </c>
      <c r="E2212" s="41">
        <v>25</v>
      </c>
      <c r="F2212" s="43">
        <v>11700</v>
      </c>
      <c r="G2212" s="44">
        <v>25</v>
      </c>
      <c r="H2212" s="43">
        <v>10750</v>
      </c>
      <c r="I2212" s="43">
        <v>268750</v>
      </c>
      <c r="J2212" s="45">
        <v>268750</v>
      </c>
      <c r="K2212" s="43">
        <v>253005</v>
      </c>
      <c r="L2212" s="41">
        <v>106.22</v>
      </c>
      <c r="M2212" s="11" t="s">
        <v>3707</v>
      </c>
      <c r="N2212" s="41">
        <v>0</v>
      </c>
      <c r="O2212" s="42"/>
      <c r="P2212" s="43">
        <v>257775</v>
      </c>
      <c r="Q2212" s="41" t="s">
        <v>3700</v>
      </c>
      <c r="R2212" s="43">
        <v>-253005</v>
      </c>
      <c r="S2212" s="41">
        <v>0</v>
      </c>
      <c r="T2212" s="7" t="s">
        <v>3701</v>
      </c>
      <c r="U2212" s="46" t="s">
        <v>3702</v>
      </c>
      <c r="V2212" s="41">
        <v>7.71</v>
      </c>
      <c r="W2212" s="12">
        <v>45784</v>
      </c>
      <c r="X2212" s="12">
        <v>45652</v>
      </c>
      <c r="Y2212" s="47">
        <v>24764</v>
      </c>
      <c r="Z2212" s="42"/>
      <c r="AA2212" s="14">
        <v>45785</v>
      </c>
      <c r="AB2212" s="67" t="s">
        <v>38</v>
      </c>
      <c r="AC2212" s="47">
        <v>27</v>
      </c>
      <c r="AD2212" s="47" t="s">
        <v>133</v>
      </c>
      <c r="AE2212" s="13">
        <v>1075557000</v>
      </c>
      <c r="AF2212" s="47" t="s">
        <v>3703</v>
      </c>
      <c r="AG2212" t="str">
        <f t="shared" si="69"/>
        <v>ADA FOTO</v>
      </c>
    </row>
    <row r="2213" spans="1:33" ht="15.75" hidden="1" customHeight="1" thickBot="1">
      <c r="A2213" t="str">
        <f t="shared" si="68"/>
        <v>060281038932000</v>
      </c>
      <c r="B2213" s="41">
        <v>2207</v>
      </c>
      <c r="C2213" s="42" t="s">
        <v>3803</v>
      </c>
      <c r="D2213" s="7" t="s">
        <v>226</v>
      </c>
      <c r="E2213" s="41">
        <v>1</v>
      </c>
      <c r="F2213" s="43">
        <v>18500</v>
      </c>
      <c r="G2213" s="44">
        <v>0</v>
      </c>
      <c r="H2213" s="43">
        <v>0</v>
      </c>
      <c r="I2213" s="43">
        <v>18500</v>
      </c>
      <c r="J2213" s="45">
        <v>18500</v>
      </c>
      <c r="K2213" s="43">
        <v>18600</v>
      </c>
      <c r="L2213" s="41">
        <v>99.46</v>
      </c>
      <c r="M2213" s="11" t="s">
        <v>3699</v>
      </c>
      <c r="N2213" s="41">
        <v>0</v>
      </c>
      <c r="O2213" s="42"/>
      <c r="P2213" s="43">
        <v>17914</v>
      </c>
      <c r="Q2213" s="41" t="s">
        <v>3700</v>
      </c>
      <c r="R2213" s="43">
        <v>-18600</v>
      </c>
      <c r="S2213" s="41">
        <v>0</v>
      </c>
      <c r="T2213" s="7" t="s">
        <v>3701</v>
      </c>
      <c r="U2213" s="46" t="s">
        <v>3711</v>
      </c>
      <c r="V2213" s="41">
        <v>7.85</v>
      </c>
      <c r="W2213" s="12">
        <v>45784</v>
      </c>
      <c r="X2213" s="12">
        <v>45761</v>
      </c>
      <c r="Y2213" s="47">
        <v>30848</v>
      </c>
      <c r="Z2213" s="42"/>
      <c r="AA2213" s="14">
        <v>45785</v>
      </c>
      <c r="AB2213" s="67" t="s">
        <v>38</v>
      </c>
      <c r="AC2213" s="47">
        <v>27</v>
      </c>
      <c r="AD2213" s="47" t="s">
        <v>133</v>
      </c>
      <c r="AE2213" s="13">
        <v>1038932000</v>
      </c>
      <c r="AF2213" s="47" t="s">
        <v>3703</v>
      </c>
      <c r="AG2213" t="str">
        <f t="shared" si="69"/>
        <v>ADA FOTO</v>
      </c>
    </row>
    <row r="2214" spans="1:33" ht="15.75" hidden="1" customHeight="1" thickBot="1">
      <c r="A2214" t="str">
        <f t="shared" si="68"/>
        <v>060281090446000</v>
      </c>
      <c r="B2214" s="41">
        <v>2208</v>
      </c>
      <c r="C2214" s="42" t="s">
        <v>3804</v>
      </c>
      <c r="D2214" s="7" t="s">
        <v>388</v>
      </c>
      <c r="E2214" s="41">
        <v>24</v>
      </c>
      <c r="F2214" s="43">
        <v>3600</v>
      </c>
      <c r="G2214" s="44">
        <v>24</v>
      </c>
      <c r="H2214" s="43">
        <v>3062</v>
      </c>
      <c r="I2214" s="43">
        <v>73488</v>
      </c>
      <c r="J2214" s="45">
        <v>73488</v>
      </c>
      <c r="K2214" s="43">
        <v>73500</v>
      </c>
      <c r="L2214" s="41">
        <v>99.98</v>
      </c>
      <c r="M2214" s="11" t="s">
        <v>3699</v>
      </c>
      <c r="N2214" s="41">
        <v>0</v>
      </c>
      <c r="O2214" s="42"/>
      <c r="P2214" s="43">
        <v>76920</v>
      </c>
      <c r="Q2214" s="41" t="s">
        <v>3700</v>
      </c>
      <c r="R2214" s="43">
        <v>-73500</v>
      </c>
      <c r="S2214" s="41">
        <v>0</v>
      </c>
      <c r="T2214" s="7" t="s">
        <v>3701</v>
      </c>
      <c r="U2214" s="46" t="s">
        <v>3702</v>
      </c>
      <c r="V2214" s="41">
        <v>104.66</v>
      </c>
      <c r="W2214" s="12">
        <v>45784</v>
      </c>
      <c r="X2214" s="12">
        <v>45779</v>
      </c>
      <c r="Y2214" s="47">
        <v>32415</v>
      </c>
      <c r="Z2214" s="42"/>
      <c r="AA2214" s="14">
        <v>45785</v>
      </c>
      <c r="AB2214" s="67" t="s">
        <v>38</v>
      </c>
      <c r="AC2214" s="47">
        <v>27</v>
      </c>
      <c r="AD2214" s="47" t="s">
        <v>133</v>
      </c>
      <c r="AE2214" s="13">
        <v>1090446000</v>
      </c>
      <c r="AF2214" s="47" t="s">
        <v>3703</v>
      </c>
      <c r="AG2214" t="str">
        <f t="shared" si="69"/>
        <v>ADA FOTO</v>
      </c>
    </row>
    <row r="2215" spans="1:33" ht="15.75" hidden="1" customHeight="1" thickBot="1">
      <c r="A2215" t="str">
        <f t="shared" si="68"/>
        <v>060281017616000</v>
      </c>
      <c r="B2215" s="41">
        <v>2209</v>
      </c>
      <c r="C2215" s="42" t="s">
        <v>3805</v>
      </c>
      <c r="D2215" s="7" t="s">
        <v>174</v>
      </c>
      <c r="E2215" s="41">
        <v>24</v>
      </c>
      <c r="F2215" s="43">
        <v>3600</v>
      </c>
      <c r="G2215" s="44">
        <v>24</v>
      </c>
      <c r="H2215" s="43">
        <v>2700</v>
      </c>
      <c r="I2215" s="43">
        <v>64800</v>
      </c>
      <c r="J2215" s="48">
        <v>64800</v>
      </c>
      <c r="K2215" s="43">
        <v>58000</v>
      </c>
      <c r="L2215" s="41">
        <v>111.72</v>
      </c>
      <c r="M2215" s="11" t="s">
        <v>3707</v>
      </c>
      <c r="N2215" s="41">
        <v>0</v>
      </c>
      <c r="O2215" s="42"/>
      <c r="P2215" s="43">
        <v>71304</v>
      </c>
      <c r="Q2215" s="41" t="s">
        <v>3700</v>
      </c>
      <c r="R2215" s="43">
        <v>-58000</v>
      </c>
      <c r="S2215" s="41">
        <v>0</v>
      </c>
      <c r="T2215" s="7" t="s">
        <v>3701</v>
      </c>
      <c r="U2215" s="46" t="s">
        <v>3702</v>
      </c>
      <c r="V2215" s="50">
        <v>1239.93</v>
      </c>
      <c r="W2215" s="12">
        <v>45784</v>
      </c>
      <c r="X2215" s="12">
        <v>45772</v>
      </c>
      <c r="Y2215" s="47">
        <v>38949</v>
      </c>
      <c r="Z2215" s="42"/>
      <c r="AA2215" s="14">
        <v>45785</v>
      </c>
      <c r="AB2215" s="67" t="s">
        <v>38</v>
      </c>
      <c r="AC2215" s="47">
        <v>27</v>
      </c>
      <c r="AD2215" s="47" t="s">
        <v>133</v>
      </c>
      <c r="AE2215" s="13">
        <v>1017616000</v>
      </c>
      <c r="AF2215" s="47" t="s">
        <v>3703</v>
      </c>
      <c r="AG2215" t="str">
        <f t="shared" si="69"/>
        <v>ADA FOTO</v>
      </c>
    </row>
    <row r="2216" spans="1:33" ht="15.75" hidden="1" customHeight="1" thickBot="1">
      <c r="A2216" t="str">
        <f t="shared" si="68"/>
        <v>060281083898000</v>
      </c>
      <c r="B2216" s="41">
        <v>2210</v>
      </c>
      <c r="C2216" s="42" t="s">
        <v>3806</v>
      </c>
      <c r="D2216" s="7" t="s">
        <v>322</v>
      </c>
      <c r="E2216" s="41">
        <v>30</v>
      </c>
      <c r="F2216" s="43">
        <v>6800</v>
      </c>
      <c r="G2216" s="44">
        <v>30</v>
      </c>
      <c r="H2216" s="43">
        <v>6000</v>
      </c>
      <c r="I2216" s="43">
        <v>180000</v>
      </c>
      <c r="J2216" s="48">
        <v>180000</v>
      </c>
      <c r="K2216" s="43">
        <v>171000</v>
      </c>
      <c r="L2216" s="41">
        <v>105.26</v>
      </c>
      <c r="M2216" s="11" t="s">
        <v>3707</v>
      </c>
      <c r="N2216" s="41">
        <v>0</v>
      </c>
      <c r="O2216" s="42"/>
      <c r="P2216" s="43">
        <v>173520</v>
      </c>
      <c r="Q2216" s="41" t="s">
        <v>3700</v>
      </c>
      <c r="R2216" s="43">
        <v>-171000</v>
      </c>
      <c r="S2216" s="41">
        <v>0</v>
      </c>
      <c r="T2216" s="7" t="s">
        <v>3701</v>
      </c>
      <c r="U2216" s="46" t="s">
        <v>3711</v>
      </c>
      <c r="V2216" s="41">
        <v>3.77</v>
      </c>
      <c r="W2216" s="12">
        <v>45781</v>
      </c>
      <c r="X2216" s="12">
        <v>45757</v>
      </c>
      <c r="Y2216" s="47">
        <v>31305</v>
      </c>
      <c r="Z2216" s="42"/>
      <c r="AA2216" s="14">
        <v>45785</v>
      </c>
      <c r="AB2216" s="67" t="s">
        <v>38</v>
      </c>
      <c r="AC2216" s="47">
        <v>27</v>
      </c>
      <c r="AD2216" s="47" t="s">
        <v>133</v>
      </c>
      <c r="AE2216" s="13">
        <v>1083898000</v>
      </c>
      <c r="AF2216" s="47" t="s">
        <v>3703</v>
      </c>
      <c r="AG2216" t="str">
        <f t="shared" si="69"/>
        <v>ADA FOTO</v>
      </c>
    </row>
    <row r="2217" spans="1:33" ht="15.75" hidden="1" customHeight="1" thickBot="1">
      <c r="A2217" t="str">
        <f t="shared" si="68"/>
        <v>060291121051000</v>
      </c>
      <c r="B2217" s="41">
        <v>2211</v>
      </c>
      <c r="C2217" s="42" t="s">
        <v>3706</v>
      </c>
      <c r="D2217" s="7" t="s">
        <v>436</v>
      </c>
      <c r="E2217" s="41">
        <v>12</v>
      </c>
      <c r="F2217" s="43">
        <v>8700</v>
      </c>
      <c r="G2217" s="44">
        <v>12</v>
      </c>
      <c r="H2217" s="43">
        <v>8400</v>
      </c>
      <c r="I2217" s="43">
        <v>100800</v>
      </c>
      <c r="J2217" s="45">
        <v>100800</v>
      </c>
      <c r="K2217" s="43">
        <v>106000</v>
      </c>
      <c r="L2217" s="41">
        <v>95.09</v>
      </c>
      <c r="M2217" s="11" t="s">
        <v>3699</v>
      </c>
      <c r="N2217" s="41">
        <v>0</v>
      </c>
      <c r="O2217" s="42"/>
      <c r="P2217" s="43">
        <v>101496</v>
      </c>
      <c r="Q2217" s="41" t="s">
        <v>3700</v>
      </c>
      <c r="R2217" s="43">
        <v>-106000</v>
      </c>
      <c r="S2217" s="41">
        <v>0</v>
      </c>
      <c r="T2217" s="7" t="s">
        <v>3701</v>
      </c>
      <c r="U2217" s="46" t="s">
        <v>3702</v>
      </c>
      <c r="V2217" s="50">
        <v>1.63</v>
      </c>
      <c r="W2217" s="12">
        <v>45779</v>
      </c>
      <c r="X2217" s="12">
        <v>45740</v>
      </c>
      <c r="Y2217" s="47">
        <v>34116</v>
      </c>
      <c r="Z2217" s="42"/>
      <c r="AA2217" s="14">
        <v>45785</v>
      </c>
      <c r="AB2217" s="67" t="s">
        <v>94</v>
      </c>
      <c r="AC2217" s="47">
        <v>11</v>
      </c>
      <c r="AD2217" s="47" t="s">
        <v>133</v>
      </c>
      <c r="AE2217" s="13">
        <v>1121051000</v>
      </c>
      <c r="AF2217" s="47" t="s">
        <v>3703</v>
      </c>
      <c r="AG2217" t="str">
        <f t="shared" si="69"/>
        <v>ADA FOTO</v>
      </c>
    </row>
    <row r="2218" spans="1:33" ht="15.75" hidden="1" customHeight="1" thickBot="1">
      <c r="A2218" t="str">
        <f t="shared" si="68"/>
        <v>060291067510000</v>
      </c>
      <c r="B2218" s="41">
        <v>2212</v>
      </c>
      <c r="C2218" s="42" t="s">
        <v>3811</v>
      </c>
      <c r="D2218" s="7" t="s">
        <v>462</v>
      </c>
      <c r="E2218" s="41">
        <v>16</v>
      </c>
      <c r="F2218" s="43">
        <v>14100</v>
      </c>
      <c r="G2218" s="44">
        <v>0</v>
      </c>
      <c r="H2218" s="43">
        <v>0</v>
      </c>
      <c r="I2218" s="43">
        <v>225600</v>
      </c>
      <c r="J2218" s="45">
        <v>225600</v>
      </c>
      <c r="K2218" s="43">
        <v>204600</v>
      </c>
      <c r="L2218" s="41">
        <v>110.26</v>
      </c>
      <c r="M2218" s="11" t="s">
        <v>3707</v>
      </c>
      <c r="N2218" s="41">
        <v>0</v>
      </c>
      <c r="O2218" s="42"/>
      <c r="P2218" s="43">
        <v>232656</v>
      </c>
      <c r="Q2218" s="41" t="s">
        <v>3700</v>
      </c>
      <c r="R2218" s="43">
        <v>-204600</v>
      </c>
      <c r="S2218" s="41">
        <v>0</v>
      </c>
      <c r="T2218" s="7" t="s">
        <v>3701</v>
      </c>
      <c r="U2218" s="46" t="s">
        <v>3702</v>
      </c>
      <c r="V2218" s="50">
        <v>2.2599999999999998</v>
      </c>
      <c r="W2218" s="12">
        <v>45784</v>
      </c>
      <c r="X2218" s="12">
        <v>45720</v>
      </c>
      <c r="Y2218" s="47">
        <v>39026</v>
      </c>
      <c r="Z2218" s="42"/>
      <c r="AA2218" s="14">
        <v>45785</v>
      </c>
      <c r="AB2218" s="67" t="s">
        <v>94</v>
      </c>
      <c r="AC2218" s="47">
        <v>11</v>
      </c>
      <c r="AD2218" s="47" t="s">
        <v>133</v>
      </c>
      <c r="AE2218" s="13">
        <v>1067510000</v>
      </c>
      <c r="AF2218" s="47" t="s">
        <v>3703</v>
      </c>
      <c r="AG2218" t="str">
        <f t="shared" si="69"/>
        <v>ADA FOTO</v>
      </c>
    </row>
    <row r="2219" spans="1:33" ht="15.75" hidden="1" customHeight="1" thickBot="1">
      <c r="A2219" t="str">
        <f t="shared" si="68"/>
        <v>060291064670000</v>
      </c>
      <c r="B2219" s="41">
        <v>2213</v>
      </c>
      <c r="C2219" s="42" t="s">
        <v>3709</v>
      </c>
      <c r="D2219" s="7" t="s">
        <v>244</v>
      </c>
      <c r="E2219" s="41">
        <v>16</v>
      </c>
      <c r="F2219" s="43">
        <v>17900</v>
      </c>
      <c r="G2219" s="44">
        <v>16</v>
      </c>
      <c r="H2219" s="43">
        <v>17150</v>
      </c>
      <c r="I2219" s="43">
        <v>274400</v>
      </c>
      <c r="J2219" s="48">
        <v>274400</v>
      </c>
      <c r="K2219" s="43">
        <v>273000</v>
      </c>
      <c r="L2219" s="41">
        <v>100.51</v>
      </c>
      <c r="M2219" s="11" t="s">
        <v>3707</v>
      </c>
      <c r="N2219" s="41">
        <v>0</v>
      </c>
      <c r="O2219" s="42"/>
      <c r="P2219" s="43">
        <v>240240</v>
      </c>
      <c r="Q2219" s="41" t="s">
        <v>3700</v>
      </c>
      <c r="R2219" s="43">
        <v>-273000</v>
      </c>
      <c r="S2219" s="41">
        <v>0</v>
      </c>
      <c r="T2219" s="7" t="s">
        <v>3701</v>
      </c>
      <c r="U2219" s="46" t="s">
        <v>3702</v>
      </c>
      <c r="V2219" s="41">
        <v>0.05</v>
      </c>
      <c r="W2219" s="12">
        <v>45719</v>
      </c>
      <c r="X2219" s="12">
        <v>45532</v>
      </c>
      <c r="Y2219" s="47">
        <v>37596</v>
      </c>
      <c r="Z2219" s="42"/>
      <c r="AA2219" s="14">
        <v>45785</v>
      </c>
      <c r="AB2219" s="67" t="s">
        <v>94</v>
      </c>
      <c r="AC2219" s="47">
        <v>11</v>
      </c>
      <c r="AD2219" s="47" t="s">
        <v>133</v>
      </c>
      <c r="AE2219" s="13">
        <v>1064670000</v>
      </c>
      <c r="AF2219" s="47" t="s">
        <v>3703</v>
      </c>
      <c r="AG2219" t="str">
        <f t="shared" si="69"/>
        <v>ADA FOTO</v>
      </c>
    </row>
    <row r="2220" spans="1:33" ht="15.75" hidden="1" customHeight="1" thickBot="1">
      <c r="A2220" t="str">
        <f t="shared" si="68"/>
        <v>060291138202000</v>
      </c>
      <c r="B2220" s="41">
        <v>2214</v>
      </c>
      <c r="C2220" s="42" t="s">
        <v>3844</v>
      </c>
      <c r="D2220" s="7" t="s">
        <v>994</v>
      </c>
      <c r="E2220" s="41">
        <v>144</v>
      </c>
      <c r="F2220" s="43">
        <v>3000</v>
      </c>
      <c r="G2220" s="44">
        <v>144</v>
      </c>
      <c r="H2220" s="43">
        <v>2525</v>
      </c>
      <c r="I2220" s="43">
        <v>363600</v>
      </c>
      <c r="J2220" s="48">
        <v>363600</v>
      </c>
      <c r="K2220" s="43">
        <v>251300</v>
      </c>
      <c r="L2220" s="41">
        <v>144.69</v>
      </c>
      <c r="M2220" s="11" t="s">
        <v>3707</v>
      </c>
      <c r="N2220" s="41">
        <v>0</v>
      </c>
      <c r="O2220" s="42"/>
      <c r="P2220" s="43">
        <v>391104</v>
      </c>
      <c r="Q2220" s="41" t="s">
        <v>3700</v>
      </c>
      <c r="R2220" s="43">
        <v>-251300</v>
      </c>
      <c r="S2220" s="41">
        <v>0</v>
      </c>
      <c r="T2220" s="7" t="s">
        <v>3701</v>
      </c>
      <c r="U2220" s="46" t="s">
        <v>3702</v>
      </c>
      <c r="V2220" s="41">
        <v>1.45</v>
      </c>
      <c r="W2220" s="12">
        <v>45784</v>
      </c>
      <c r="X2220" s="12">
        <v>45666</v>
      </c>
      <c r="Y2220" s="47">
        <v>34053</v>
      </c>
      <c r="Z2220" s="42"/>
      <c r="AA2220" s="14">
        <v>45785</v>
      </c>
      <c r="AB2220" s="67" t="s">
        <v>94</v>
      </c>
      <c r="AC2220" s="47">
        <v>11</v>
      </c>
      <c r="AD2220" s="47" t="s">
        <v>133</v>
      </c>
      <c r="AE2220" s="13">
        <v>1138202000</v>
      </c>
      <c r="AF2220" s="47" t="s">
        <v>3703</v>
      </c>
      <c r="AG2220" t="str">
        <f t="shared" si="69"/>
        <v>ADA FOTO</v>
      </c>
    </row>
    <row r="2221" spans="1:33" ht="15.75" hidden="1" customHeight="1" thickBot="1">
      <c r="A2221" t="str">
        <f t="shared" si="68"/>
        <v>060291057501000</v>
      </c>
      <c r="B2221" s="41">
        <v>2215</v>
      </c>
      <c r="C2221" s="42" t="s">
        <v>3845</v>
      </c>
      <c r="D2221" s="7" t="s">
        <v>927</v>
      </c>
      <c r="E2221" s="41">
        <v>72</v>
      </c>
      <c r="F2221" s="43">
        <v>6600</v>
      </c>
      <c r="G2221" s="44">
        <v>72</v>
      </c>
      <c r="H2221" s="43">
        <v>5900</v>
      </c>
      <c r="I2221" s="43">
        <v>424800</v>
      </c>
      <c r="J2221" s="45">
        <v>424800</v>
      </c>
      <c r="K2221" s="43">
        <v>425400</v>
      </c>
      <c r="L2221" s="41">
        <v>99.86</v>
      </c>
      <c r="M2221" s="11" t="s">
        <v>3699</v>
      </c>
      <c r="N2221" s="41">
        <v>0</v>
      </c>
      <c r="O2221" s="42"/>
      <c r="P2221" s="43">
        <v>471528</v>
      </c>
      <c r="Q2221" s="41" t="s">
        <v>3700</v>
      </c>
      <c r="R2221" s="43">
        <v>-425400</v>
      </c>
      <c r="S2221" s="41">
        <v>0</v>
      </c>
      <c r="T2221" s="7" t="s">
        <v>3701</v>
      </c>
      <c r="U2221" s="46" t="s">
        <v>3702</v>
      </c>
      <c r="V2221" s="41">
        <v>0.15</v>
      </c>
      <c r="W2221" s="12">
        <v>45784</v>
      </c>
      <c r="X2221" s="12">
        <v>45625</v>
      </c>
      <c r="Y2221" s="47">
        <v>39026</v>
      </c>
      <c r="Z2221" s="42"/>
      <c r="AA2221" s="14">
        <v>45785</v>
      </c>
      <c r="AB2221" s="67" t="s">
        <v>94</v>
      </c>
      <c r="AC2221" s="47">
        <v>11</v>
      </c>
      <c r="AD2221" s="47" t="s">
        <v>133</v>
      </c>
      <c r="AE2221" s="13">
        <v>1057501000</v>
      </c>
      <c r="AF2221" s="47" t="s">
        <v>3703</v>
      </c>
      <c r="AG2221" t="str">
        <f t="shared" si="69"/>
        <v>ADA FOTO</v>
      </c>
    </row>
    <row r="2222" spans="1:33" ht="15.75" hidden="1" customHeight="1" thickBot="1">
      <c r="A2222" t="str">
        <f t="shared" si="68"/>
        <v>060291032802000</v>
      </c>
      <c r="B2222" s="41">
        <v>2216</v>
      </c>
      <c r="C2222" s="42" t="s">
        <v>3846</v>
      </c>
      <c r="D2222" s="7" t="s">
        <v>3540</v>
      </c>
      <c r="E2222" s="41">
        <v>8</v>
      </c>
      <c r="F2222" s="43">
        <v>7900</v>
      </c>
      <c r="G2222" s="44">
        <v>8</v>
      </c>
      <c r="H2222" s="43">
        <v>7500</v>
      </c>
      <c r="I2222" s="43">
        <v>60000</v>
      </c>
      <c r="J2222" s="45">
        <v>60000</v>
      </c>
      <c r="K2222" s="43">
        <v>60000</v>
      </c>
      <c r="L2222" s="41">
        <v>100</v>
      </c>
      <c r="M2222" s="11" t="s">
        <v>3705</v>
      </c>
      <c r="N2222" s="41">
        <v>0</v>
      </c>
      <c r="O2222" s="42"/>
      <c r="P2222" s="43">
        <v>62024</v>
      </c>
      <c r="Q2222" s="41" t="s">
        <v>3700</v>
      </c>
      <c r="R2222" s="43">
        <v>-60000</v>
      </c>
      <c r="S2222" s="41">
        <v>0</v>
      </c>
      <c r="T2222" s="7" t="s">
        <v>3701</v>
      </c>
      <c r="U2222" s="46" t="s">
        <v>3711</v>
      </c>
      <c r="V2222" s="41">
        <v>0.28999999999999998</v>
      </c>
      <c r="W2222" s="12">
        <v>45708</v>
      </c>
      <c r="X2222" s="12">
        <v>45600</v>
      </c>
      <c r="Y2222" s="47">
        <v>41975</v>
      </c>
      <c r="Z2222" s="42"/>
      <c r="AA2222" s="14">
        <v>45785</v>
      </c>
      <c r="AB2222" s="67" t="s">
        <v>94</v>
      </c>
      <c r="AC2222" s="47">
        <v>11</v>
      </c>
      <c r="AD2222" s="47" t="s">
        <v>133</v>
      </c>
      <c r="AE2222" s="13">
        <v>1032802000</v>
      </c>
      <c r="AF2222" s="47" t="s">
        <v>3703</v>
      </c>
      <c r="AG2222" t="str">
        <f t="shared" si="69"/>
        <v>ADA FOTO</v>
      </c>
    </row>
    <row r="2223" spans="1:33" ht="15.75" hidden="1" customHeight="1" thickBot="1">
      <c r="A2223" t="str">
        <f t="shared" si="68"/>
        <v>060291083802000</v>
      </c>
      <c r="B2223" s="41">
        <v>2217</v>
      </c>
      <c r="C2223" s="42" t="s">
        <v>3847</v>
      </c>
      <c r="D2223" s="7" t="s">
        <v>943</v>
      </c>
      <c r="E2223" s="41">
        <v>40</v>
      </c>
      <c r="F2223" s="43">
        <v>5100</v>
      </c>
      <c r="G2223" s="44">
        <v>0</v>
      </c>
      <c r="H2223" s="43">
        <v>0</v>
      </c>
      <c r="I2223" s="43">
        <v>204000</v>
      </c>
      <c r="J2223" s="45">
        <v>204000</v>
      </c>
      <c r="K2223" s="43">
        <v>0</v>
      </c>
      <c r="L2223" s="41" t="s">
        <v>3700</v>
      </c>
      <c r="M2223" s="11" t="s">
        <v>3809</v>
      </c>
      <c r="N2223" s="41">
        <v>0</v>
      </c>
      <c r="O2223" s="42"/>
      <c r="P2223" s="43">
        <v>174240</v>
      </c>
      <c r="Q2223" s="41" t="s">
        <v>3700</v>
      </c>
      <c r="R2223" s="43">
        <v>0</v>
      </c>
      <c r="S2223" s="41" t="s">
        <v>3810</v>
      </c>
      <c r="T2223" s="7" t="s">
        <v>3701</v>
      </c>
      <c r="U2223" s="46" t="s">
        <v>3702</v>
      </c>
      <c r="V2223" s="41">
        <v>0.2</v>
      </c>
      <c r="W2223" s="12">
        <v>45781</v>
      </c>
      <c r="X2223" s="12">
        <v>45673</v>
      </c>
      <c r="Y2223" s="47">
        <v>35138</v>
      </c>
      <c r="Z2223" s="42"/>
      <c r="AA2223" s="14">
        <v>45785</v>
      </c>
      <c r="AB2223" s="67" t="s">
        <v>94</v>
      </c>
      <c r="AC2223" s="47">
        <v>11</v>
      </c>
      <c r="AD2223" s="47" t="s">
        <v>133</v>
      </c>
      <c r="AE2223" s="13">
        <v>1083802000</v>
      </c>
      <c r="AF2223" s="47" t="s">
        <v>3703</v>
      </c>
      <c r="AG2223" t="str">
        <f t="shared" si="69"/>
        <v>TIDAK ADA</v>
      </c>
    </row>
    <row r="2224" spans="1:33" ht="15.75" hidden="1" customHeight="1" thickBot="1">
      <c r="A2224" t="str">
        <f t="shared" si="68"/>
        <v>060291071008000</v>
      </c>
      <c r="B2224" s="41">
        <v>2218</v>
      </c>
      <c r="C2224" s="42" t="s">
        <v>3713</v>
      </c>
      <c r="D2224" s="7" t="s">
        <v>262</v>
      </c>
      <c r="E2224" s="41">
        <v>12</v>
      </c>
      <c r="F2224" s="43">
        <v>8600</v>
      </c>
      <c r="G2224" s="44">
        <v>12</v>
      </c>
      <c r="H2224" s="43">
        <v>8400</v>
      </c>
      <c r="I2224" s="43">
        <v>100800</v>
      </c>
      <c r="J2224" s="45">
        <v>100800</v>
      </c>
      <c r="K2224" s="43">
        <v>101000</v>
      </c>
      <c r="L2224" s="41">
        <v>99.8</v>
      </c>
      <c r="M2224" s="11" t="s">
        <v>3699</v>
      </c>
      <c r="N2224" s="41">
        <v>0</v>
      </c>
      <c r="O2224" s="42"/>
      <c r="P2224" s="43">
        <v>96876</v>
      </c>
      <c r="Q2224" s="41" t="s">
        <v>3700</v>
      </c>
      <c r="R2224" s="43">
        <v>-101000</v>
      </c>
      <c r="S2224" s="41">
        <v>0</v>
      </c>
      <c r="T2224" s="7" t="s">
        <v>3701</v>
      </c>
      <c r="U2224" s="46" t="s">
        <v>3702</v>
      </c>
      <c r="V2224" s="50">
        <v>0.47</v>
      </c>
      <c r="W2224" s="12">
        <v>45781</v>
      </c>
      <c r="X2224" s="12">
        <v>45726</v>
      </c>
      <c r="Y2224" s="47">
        <v>21046</v>
      </c>
      <c r="Z2224" s="42"/>
      <c r="AA2224" s="14">
        <v>45785</v>
      </c>
      <c r="AB2224" s="67" t="s">
        <v>94</v>
      </c>
      <c r="AC2224" s="47">
        <v>11</v>
      </c>
      <c r="AD2224" s="47" t="s">
        <v>133</v>
      </c>
      <c r="AE2224" s="13">
        <v>1071008000</v>
      </c>
      <c r="AF2224" s="47" t="s">
        <v>3703</v>
      </c>
      <c r="AG2224" t="str">
        <f t="shared" si="69"/>
        <v>ADA FOTO</v>
      </c>
    </row>
    <row r="2225" spans="1:33" ht="15.75" hidden="1" customHeight="1" thickBot="1">
      <c r="A2225" t="str">
        <f t="shared" si="68"/>
        <v>060291072194000</v>
      </c>
      <c r="B2225" s="41">
        <v>2219</v>
      </c>
      <c r="C2225" s="42" t="s">
        <v>3714</v>
      </c>
      <c r="D2225" s="7" t="s">
        <v>274</v>
      </c>
      <c r="E2225" s="41">
        <v>24</v>
      </c>
      <c r="F2225" s="43">
        <v>9300</v>
      </c>
      <c r="G2225" s="44">
        <v>0</v>
      </c>
      <c r="H2225" s="43">
        <v>0</v>
      </c>
      <c r="I2225" s="43">
        <v>223200</v>
      </c>
      <c r="J2225" s="45">
        <v>223200</v>
      </c>
      <c r="K2225" s="43">
        <v>140000</v>
      </c>
      <c r="L2225" s="41">
        <v>159.43</v>
      </c>
      <c r="M2225" s="11" t="s">
        <v>3707</v>
      </c>
      <c r="N2225" s="41">
        <v>0</v>
      </c>
      <c r="O2225" s="42"/>
      <c r="P2225" s="43">
        <v>138672</v>
      </c>
      <c r="Q2225" s="41" t="s">
        <v>3700</v>
      </c>
      <c r="R2225" s="43">
        <v>-140000</v>
      </c>
      <c r="S2225" s="41">
        <v>0</v>
      </c>
      <c r="T2225" s="7" t="s">
        <v>3701</v>
      </c>
      <c r="U2225" s="46" t="s">
        <v>3702</v>
      </c>
      <c r="V2225" s="50">
        <v>0.86</v>
      </c>
      <c r="W2225" s="12">
        <v>45782</v>
      </c>
      <c r="X2225" s="12">
        <v>45772</v>
      </c>
      <c r="Y2225" s="47">
        <v>41736</v>
      </c>
      <c r="Z2225" s="42"/>
      <c r="AA2225" s="14">
        <v>45785</v>
      </c>
      <c r="AB2225" s="67" t="s">
        <v>94</v>
      </c>
      <c r="AC2225" s="47">
        <v>11</v>
      </c>
      <c r="AD2225" s="47" t="s">
        <v>133</v>
      </c>
      <c r="AE2225" s="13">
        <v>1072194000</v>
      </c>
      <c r="AF2225" s="47" t="s">
        <v>3703</v>
      </c>
      <c r="AG2225" t="str">
        <f t="shared" si="69"/>
        <v>ADA FOTO</v>
      </c>
    </row>
    <row r="2226" spans="1:33" ht="15.75" hidden="1" customHeight="1" thickBot="1">
      <c r="A2226" t="str">
        <f t="shared" si="68"/>
        <v>060291086395000</v>
      </c>
      <c r="B2226" s="41">
        <v>2220</v>
      </c>
      <c r="C2226" s="42" t="s">
        <v>3848</v>
      </c>
      <c r="D2226" s="7" t="s">
        <v>951</v>
      </c>
      <c r="E2226" s="41">
        <v>8</v>
      </c>
      <c r="F2226" s="43">
        <v>38700</v>
      </c>
      <c r="G2226" s="44">
        <v>8</v>
      </c>
      <c r="H2226" s="43">
        <v>37550</v>
      </c>
      <c r="I2226" s="43">
        <v>300400</v>
      </c>
      <c r="J2226" s="45">
        <v>300400</v>
      </c>
      <c r="K2226" s="43">
        <v>300700</v>
      </c>
      <c r="L2226" s="41">
        <v>99.9</v>
      </c>
      <c r="M2226" s="11" t="s">
        <v>3699</v>
      </c>
      <c r="N2226" s="41">
        <v>0</v>
      </c>
      <c r="O2226" s="42"/>
      <c r="P2226" s="43">
        <v>289728</v>
      </c>
      <c r="Q2226" s="41" t="s">
        <v>3700</v>
      </c>
      <c r="R2226" s="43">
        <v>-300700</v>
      </c>
      <c r="S2226" s="41">
        <v>0</v>
      </c>
      <c r="T2226" s="7" t="s">
        <v>3701</v>
      </c>
      <c r="U2226" s="46" t="s">
        <v>3702</v>
      </c>
      <c r="V2226" s="41">
        <v>0.4</v>
      </c>
      <c r="W2226" s="12">
        <v>45782</v>
      </c>
      <c r="X2226" s="12">
        <v>45687</v>
      </c>
      <c r="Y2226" s="47">
        <v>26348</v>
      </c>
      <c r="Z2226" s="42"/>
      <c r="AA2226" s="14">
        <v>45785</v>
      </c>
      <c r="AB2226" s="67" t="s">
        <v>94</v>
      </c>
      <c r="AC2226" s="47">
        <v>11</v>
      </c>
      <c r="AD2226" s="47" t="s">
        <v>133</v>
      </c>
      <c r="AE2226" s="13">
        <v>1086395000</v>
      </c>
      <c r="AF2226" s="47" t="s">
        <v>3703</v>
      </c>
      <c r="AG2226" t="str">
        <f t="shared" si="69"/>
        <v>ADA FOTO</v>
      </c>
    </row>
    <row r="2227" spans="1:33" ht="15.75" hidden="1" customHeight="1" thickBot="1">
      <c r="A2227" t="str">
        <f t="shared" si="68"/>
        <v>060291083138000</v>
      </c>
      <c r="B2227" s="41">
        <v>2221</v>
      </c>
      <c r="C2227" s="42" t="s">
        <v>3717</v>
      </c>
      <c r="D2227" s="7" t="s">
        <v>2544</v>
      </c>
      <c r="E2227" s="41">
        <v>12</v>
      </c>
      <c r="F2227" s="43">
        <v>33500</v>
      </c>
      <c r="G2227" s="44">
        <v>0</v>
      </c>
      <c r="H2227" s="43">
        <v>0</v>
      </c>
      <c r="I2227" s="43">
        <v>402000</v>
      </c>
      <c r="J2227" s="45">
        <v>402000</v>
      </c>
      <c r="K2227" s="43">
        <v>309000</v>
      </c>
      <c r="L2227" s="41">
        <v>130.1</v>
      </c>
      <c r="M2227" s="11" t="s">
        <v>3707</v>
      </c>
      <c r="N2227" s="41">
        <v>0</v>
      </c>
      <c r="O2227" s="42"/>
      <c r="P2227" s="43">
        <v>408072</v>
      </c>
      <c r="Q2227" s="41" t="s">
        <v>3700</v>
      </c>
      <c r="R2227" s="43">
        <v>-309000</v>
      </c>
      <c r="S2227" s="41">
        <v>0</v>
      </c>
      <c r="T2227" s="7" t="s">
        <v>3701</v>
      </c>
      <c r="U2227" s="46" t="s">
        <v>3702</v>
      </c>
      <c r="V2227" s="41">
        <v>2.23</v>
      </c>
      <c r="W2227" s="12">
        <v>45784</v>
      </c>
      <c r="X2227" s="12">
        <v>45296</v>
      </c>
      <c r="Y2227" s="47">
        <v>33944</v>
      </c>
      <c r="Z2227" s="42"/>
      <c r="AA2227" s="14">
        <v>45785</v>
      </c>
      <c r="AB2227" s="67" t="s">
        <v>94</v>
      </c>
      <c r="AC2227" s="47">
        <v>14</v>
      </c>
      <c r="AD2227" s="47" t="s">
        <v>133</v>
      </c>
      <c r="AE2227" s="13">
        <v>1083138000</v>
      </c>
      <c r="AF2227" s="47" t="s">
        <v>3703</v>
      </c>
      <c r="AG2227" t="str">
        <f t="shared" si="69"/>
        <v>ADA FOTO</v>
      </c>
    </row>
    <row r="2228" spans="1:33" ht="15.75" hidden="1" customHeight="1" thickBot="1">
      <c r="A2228" t="str">
        <f t="shared" si="68"/>
        <v>060291068899000</v>
      </c>
      <c r="B2228" s="41">
        <v>2222</v>
      </c>
      <c r="C2228" s="42" t="s">
        <v>3718</v>
      </c>
      <c r="D2228" s="7" t="s">
        <v>2519</v>
      </c>
      <c r="E2228" s="41">
        <v>60</v>
      </c>
      <c r="F2228" s="43">
        <v>4500</v>
      </c>
      <c r="G2228" s="44">
        <v>60</v>
      </c>
      <c r="H2228" s="43">
        <v>4375</v>
      </c>
      <c r="I2228" s="43">
        <v>262500</v>
      </c>
      <c r="J2228" s="45">
        <v>262500</v>
      </c>
      <c r="K2228" s="43">
        <v>246000</v>
      </c>
      <c r="L2228" s="41">
        <v>106.71</v>
      </c>
      <c r="M2228" s="11" t="s">
        <v>3707</v>
      </c>
      <c r="N2228" s="41">
        <v>0</v>
      </c>
      <c r="O2228" s="42"/>
      <c r="P2228" s="43">
        <v>235320</v>
      </c>
      <c r="Q2228" s="41" t="s">
        <v>3700</v>
      </c>
      <c r="R2228" s="43">
        <v>-246000</v>
      </c>
      <c r="S2228" s="41">
        <v>0</v>
      </c>
      <c r="T2228" s="7" t="s">
        <v>3701</v>
      </c>
      <c r="U2228" s="46" t="s">
        <v>3702</v>
      </c>
      <c r="V2228" s="41">
        <v>0.09</v>
      </c>
      <c r="W2228" s="12">
        <v>45763</v>
      </c>
      <c r="X2228" s="12">
        <v>45579</v>
      </c>
      <c r="Y2228" s="47">
        <v>21762</v>
      </c>
      <c r="Z2228" s="42"/>
      <c r="AA2228" s="14">
        <v>45785</v>
      </c>
      <c r="AB2228" s="67" t="s">
        <v>94</v>
      </c>
      <c r="AC2228" s="47">
        <v>14</v>
      </c>
      <c r="AD2228" s="47" t="s">
        <v>133</v>
      </c>
      <c r="AE2228" s="13">
        <v>1068899000</v>
      </c>
      <c r="AF2228" s="47" t="s">
        <v>3703</v>
      </c>
      <c r="AG2228" t="str">
        <f t="shared" si="69"/>
        <v>ADA FOTO</v>
      </c>
    </row>
    <row r="2229" spans="1:33" ht="15.75" hidden="1" customHeight="1" thickBot="1">
      <c r="A2229" t="str">
        <f t="shared" si="68"/>
        <v>060291077650000</v>
      </c>
      <c r="B2229" s="41">
        <v>2223</v>
      </c>
      <c r="C2229" s="42" t="s">
        <v>3719</v>
      </c>
      <c r="D2229" s="7" t="s">
        <v>2534</v>
      </c>
      <c r="E2229" s="41">
        <v>60</v>
      </c>
      <c r="F2229" s="43">
        <v>975</v>
      </c>
      <c r="G2229" s="44">
        <v>60</v>
      </c>
      <c r="H2229" s="43">
        <v>845</v>
      </c>
      <c r="I2229" s="43">
        <v>50700</v>
      </c>
      <c r="J2229" s="45">
        <v>50700</v>
      </c>
      <c r="K2229" s="43">
        <v>51600</v>
      </c>
      <c r="L2229" s="41">
        <v>98.26</v>
      </c>
      <c r="M2229" s="11" t="s">
        <v>3699</v>
      </c>
      <c r="N2229" s="41">
        <v>0</v>
      </c>
      <c r="O2229" s="42"/>
      <c r="P2229" s="43">
        <v>48000</v>
      </c>
      <c r="Q2229" s="41" t="s">
        <v>3700</v>
      </c>
      <c r="R2229" s="43">
        <v>-51600</v>
      </c>
      <c r="S2229" s="41">
        <v>0</v>
      </c>
      <c r="T2229" s="7" t="s">
        <v>3701</v>
      </c>
      <c r="U2229" s="46" t="s">
        <v>3702</v>
      </c>
      <c r="V2229" s="41">
        <v>0.11</v>
      </c>
      <c r="W2229" s="12">
        <v>45780</v>
      </c>
      <c r="X2229" s="12">
        <v>45642</v>
      </c>
      <c r="Y2229" s="47">
        <v>33945</v>
      </c>
      <c r="Z2229" s="42"/>
      <c r="AA2229" s="14">
        <v>45785</v>
      </c>
      <c r="AB2229" s="67" t="s">
        <v>94</v>
      </c>
      <c r="AC2229" s="47">
        <v>14</v>
      </c>
      <c r="AD2229" s="47" t="s">
        <v>133</v>
      </c>
      <c r="AE2229" s="13">
        <v>1077650000</v>
      </c>
      <c r="AF2229" s="47" t="s">
        <v>3703</v>
      </c>
      <c r="AG2229" t="str">
        <f t="shared" si="69"/>
        <v>ADA FOTO</v>
      </c>
    </row>
    <row r="2230" spans="1:33" ht="15.75" hidden="1" customHeight="1" thickBot="1">
      <c r="A2230" t="str">
        <f t="shared" si="68"/>
        <v>060291089885000</v>
      </c>
      <c r="B2230" s="41">
        <v>2224</v>
      </c>
      <c r="C2230" s="42" t="s">
        <v>3720</v>
      </c>
      <c r="D2230" s="7" t="s">
        <v>2565</v>
      </c>
      <c r="E2230" s="41">
        <v>72</v>
      </c>
      <c r="F2230" s="43">
        <v>900</v>
      </c>
      <c r="G2230" s="44">
        <v>72</v>
      </c>
      <c r="H2230" s="43">
        <v>823</v>
      </c>
      <c r="I2230" s="43">
        <v>59256</v>
      </c>
      <c r="J2230" s="45">
        <v>59256</v>
      </c>
      <c r="K2230" s="43">
        <v>59300</v>
      </c>
      <c r="L2230" s="41">
        <v>99.93</v>
      </c>
      <c r="M2230" s="11" t="s">
        <v>3699</v>
      </c>
      <c r="N2230" s="41">
        <v>0</v>
      </c>
      <c r="O2230" s="42"/>
      <c r="P2230" s="43">
        <v>55800</v>
      </c>
      <c r="Q2230" s="41" t="s">
        <v>3700</v>
      </c>
      <c r="R2230" s="43">
        <v>-59300</v>
      </c>
      <c r="S2230" s="41">
        <v>0</v>
      </c>
      <c r="T2230" s="7" t="s">
        <v>3701</v>
      </c>
      <c r="U2230" s="46" t="s">
        <v>3702</v>
      </c>
      <c r="V2230" s="41">
        <v>0.1</v>
      </c>
      <c r="W2230" s="12">
        <v>45774</v>
      </c>
      <c r="X2230" s="12">
        <v>45712</v>
      </c>
      <c r="Y2230" s="47">
        <v>33945</v>
      </c>
      <c r="Z2230" s="42"/>
      <c r="AA2230" s="14">
        <v>45785</v>
      </c>
      <c r="AB2230" s="67" t="s">
        <v>94</v>
      </c>
      <c r="AC2230" s="47">
        <v>14</v>
      </c>
      <c r="AD2230" s="47" t="s">
        <v>133</v>
      </c>
      <c r="AE2230" s="13">
        <v>1089885000</v>
      </c>
      <c r="AF2230" s="47" t="s">
        <v>3703</v>
      </c>
      <c r="AG2230" t="str">
        <f t="shared" si="69"/>
        <v>ADA FOTO</v>
      </c>
    </row>
    <row r="2231" spans="1:33" ht="15.75" hidden="1" customHeight="1" thickBot="1">
      <c r="A2231" t="str">
        <f t="shared" si="68"/>
        <v>060291054010000</v>
      </c>
      <c r="B2231" s="41">
        <v>2225</v>
      </c>
      <c r="C2231" s="42" t="s">
        <v>3849</v>
      </c>
      <c r="D2231" s="7" t="s">
        <v>2745</v>
      </c>
      <c r="E2231" s="41">
        <v>4</v>
      </c>
      <c r="F2231" s="43">
        <v>65000</v>
      </c>
      <c r="G2231" s="44">
        <v>4</v>
      </c>
      <c r="H2231" s="43">
        <v>60000</v>
      </c>
      <c r="I2231" s="43">
        <v>240000</v>
      </c>
      <c r="J2231" s="48">
        <v>240000</v>
      </c>
      <c r="K2231" s="43">
        <v>250000</v>
      </c>
      <c r="L2231" s="41">
        <v>96</v>
      </c>
      <c r="M2231" s="11" t="s">
        <v>3699</v>
      </c>
      <c r="N2231" s="41">
        <v>0</v>
      </c>
      <c r="O2231" s="42"/>
      <c r="P2231" s="43">
        <v>238936</v>
      </c>
      <c r="Q2231" s="41" t="s">
        <v>3700</v>
      </c>
      <c r="R2231" s="43">
        <v>-250000</v>
      </c>
      <c r="S2231" s="41">
        <v>0</v>
      </c>
      <c r="T2231" s="7" t="s">
        <v>3701</v>
      </c>
      <c r="U2231" s="46" t="s">
        <v>3702</v>
      </c>
      <c r="V2231" s="50">
        <v>0.12</v>
      </c>
      <c r="W2231" s="12">
        <v>45773</v>
      </c>
      <c r="X2231" s="12">
        <v>45240</v>
      </c>
      <c r="Y2231" s="47">
        <v>34357</v>
      </c>
      <c r="Z2231" s="42"/>
      <c r="AA2231" s="14">
        <v>45785</v>
      </c>
      <c r="AB2231" s="67" t="s">
        <v>94</v>
      </c>
      <c r="AC2231" s="47">
        <v>14</v>
      </c>
      <c r="AD2231" s="47" t="s">
        <v>133</v>
      </c>
      <c r="AE2231" s="13">
        <v>1054010000</v>
      </c>
      <c r="AF2231" s="47" t="s">
        <v>3703</v>
      </c>
      <c r="AG2231" t="str">
        <f t="shared" si="69"/>
        <v>ADA FOTO</v>
      </c>
    </row>
    <row r="2232" spans="1:33" ht="15.75" hidden="1" customHeight="1" thickBot="1">
      <c r="A2232" t="str">
        <f t="shared" si="68"/>
        <v>060291089867000</v>
      </c>
      <c r="B2232" s="41">
        <v>2226</v>
      </c>
      <c r="C2232" s="42" t="s">
        <v>3722</v>
      </c>
      <c r="D2232" s="7" t="s">
        <v>3571</v>
      </c>
      <c r="E2232" s="41">
        <v>30</v>
      </c>
      <c r="F2232" s="43">
        <v>5000</v>
      </c>
      <c r="G2232" s="44">
        <v>30</v>
      </c>
      <c r="H2232" s="43">
        <v>4200</v>
      </c>
      <c r="I2232" s="43">
        <v>126000</v>
      </c>
      <c r="J2232" s="48">
        <v>126000</v>
      </c>
      <c r="K2232" s="49">
        <v>138000</v>
      </c>
      <c r="L2232" s="41">
        <v>91.3</v>
      </c>
      <c r="M2232" s="11" t="s">
        <v>3699</v>
      </c>
      <c r="N2232" s="41">
        <v>0</v>
      </c>
      <c r="O2232" s="42"/>
      <c r="P2232" s="43">
        <v>129210</v>
      </c>
      <c r="Q2232" s="41" t="s">
        <v>3700</v>
      </c>
      <c r="R2232" s="43">
        <v>-138000</v>
      </c>
      <c r="S2232" s="41">
        <v>0</v>
      </c>
      <c r="T2232" s="7" t="s">
        <v>3701</v>
      </c>
      <c r="U2232" s="46" t="s">
        <v>3702</v>
      </c>
      <c r="V2232" s="41">
        <v>0.05</v>
      </c>
      <c r="W2232" s="12">
        <v>45725</v>
      </c>
      <c r="X2232" s="12">
        <v>45498</v>
      </c>
      <c r="Y2232" s="47">
        <v>22377</v>
      </c>
      <c r="Z2232" s="42"/>
      <c r="AA2232" s="14">
        <v>45785</v>
      </c>
      <c r="AB2232" s="67" t="s">
        <v>94</v>
      </c>
      <c r="AC2232" s="47">
        <v>14</v>
      </c>
      <c r="AD2232" s="47" t="s">
        <v>133</v>
      </c>
      <c r="AE2232" s="13">
        <v>1089867000</v>
      </c>
      <c r="AF2232" s="47" t="s">
        <v>3703</v>
      </c>
      <c r="AG2232" t="str">
        <f t="shared" si="69"/>
        <v>ADA FOTO</v>
      </c>
    </row>
    <row r="2233" spans="1:33" ht="15.75" hidden="1" customHeight="1" thickBot="1">
      <c r="A2233" t="str">
        <f t="shared" si="68"/>
        <v>060291105042000</v>
      </c>
      <c r="B2233" s="41">
        <v>2227</v>
      </c>
      <c r="C2233" s="42" t="s">
        <v>3723</v>
      </c>
      <c r="D2233" s="7" t="s">
        <v>2570</v>
      </c>
      <c r="E2233" s="41">
        <v>21</v>
      </c>
      <c r="F2233" s="43">
        <v>5100</v>
      </c>
      <c r="G2233" s="44">
        <v>21</v>
      </c>
      <c r="H2233" s="43">
        <v>4552</v>
      </c>
      <c r="I2233" s="43">
        <v>95592</v>
      </c>
      <c r="J2233" s="45">
        <v>95592</v>
      </c>
      <c r="K2233" s="43">
        <v>98700</v>
      </c>
      <c r="L2233" s="41">
        <v>96.85</v>
      </c>
      <c r="M2233" s="11" t="s">
        <v>3699</v>
      </c>
      <c r="N2233" s="41">
        <v>0</v>
      </c>
      <c r="O2233" s="42"/>
      <c r="P2233" s="43">
        <v>94794</v>
      </c>
      <c r="Q2233" s="41" t="s">
        <v>3700</v>
      </c>
      <c r="R2233" s="43">
        <v>-98700</v>
      </c>
      <c r="S2233" s="41">
        <v>0</v>
      </c>
      <c r="T2233" s="7" t="s">
        <v>3701</v>
      </c>
      <c r="U2233" s="46" t="s">
        <v>3702</v>
      </c>
      <c r="V2233" s="50">
        <v>0.8</v>
      </c>
      <c r="W2233" s="12">
        <v>45783</v>
      </c>
      <c r="X2233" s="12">
        <v>45498</v>
      </c>
      <c r="Y2233" s="47">
        <v>22031</v>
      </c>
      <c r="Z2233" s="42"/>
      <c r="AA2233" s="14">
        <v>45785</v>
      </c>
      <c r="AB2233" s="67" t="s">
        <v>94</v>
      </c>
      <c r="AC2233" s="47">
        <v>14</v>
      </c>
      <c r="AD2233" s="47" t="s">
        <v>133</v>
      </c>
      <c r="AE2233" s="13">
        <v>1105042000</v>
      </c>
      <c r="AF2233" s="47" t="s">
        <v>3703</v>
      </c>
      <c r="AG2233" t="str">
        <f t="shared" si="69"/>
        <v>ADA FOTO</v>
      </c>
    </row>
    <row r="2234" spans="1:33" ht="15.75" hidden="1" customHeight="1" thickBot="1">
      <c r="A2234" t="str">
        <f t="shared" si="68"/>
        <v>060291140637000</v>
      </c>
      <c r="B2234" s="41">
        <v>2228</v>
      </c>
      <c r="C2234" s="42" t="s">
        <v>3724</v>
      </c>
      <c r="D2234" s="7" t="s">
        <v>2585</v>
      </c>
      <c r="E2234" s="41">
        <v>6</v>
      </c>
      <c r="F2234" s="43">
        <v>13700</v>
      </c>
      <c r="G2234" s="44">
        <v>0</v>
      </c>
      <c r="H2234" s="43">
        <v>0</v>
      </c>
      <c r="I2234" s="43">
        <v>82200</v>
      </c>
      <c r="J2234" s="48">
        <v>82200</v>
      </c>
      <c r="K2234" s="49">
        <v>77400</v>
      </c>
      <c r="L2234" s="41">
        <v>106.2</v>
      </c>
      <c r="M2234" s="11" t="s">
        <v>3707</v>
      </c>
      <c r="N2234" s="41">
        <v>0</v>
      </c>
      <c r="O2234" s="42"/>
      <c r="P2234" s="43">
        <v>102600</v>
      </c>
      <c r="Q2234" s="41" t="s">
        <v>3700</v>
      </c>
      <c r="R2234" s="43">
        <v>-77400</v>
      </c>
      <c r="S2234" s="41">
        <v>0</v>
      </c>
      <c r="T2234" s="7" t="s">
        <v>3701</v>
      </c>
      <c r="U2234" s="46" t="s">
        <v>3702</v>
      </c>
      <c r="V2234" s="41">
        <v>0.11</v>
      </c>
      <c r="W2234" s="12">
        <v>45780</v>
      </c>
      <c r="X2234" s="12">
        <v>45614</v>
      </c>
      <c r="Y2234" s="47">
        <v>33945</v>
      </c>
      <c r="Z2234" s="42"/>
      <c r="AA2234" s="14">
        <v>45785</v>
      </c>
      <c r="AB2234" s="67" t="s">
        <v>94</v>
      </c>
      <c r="AC2234" s="47">
        <v>14</v>
      </c>
      <c r="AD2234" s="47" t="s">
        <v>133</v>
      </c>
      <c r="AE2234" s="13">
        <v>1140637000</v>
      </c>
      <c r="AF2234" s="47" t="s">
        <v>3703</v>
      </c>
      <c r="AG2234" t="str">
        <f t="shared" si="69"/>
        <v>ADA FOTO</v>
      </c>
    </row>
    <row r="2235" spans="1:33" ht="15.75" hidden="1" customHeight="1" thickBot="1">
      <c r="A2235" t="str">
        <f t="shared" si="68"/>
        <v>060291078236000</v>
      </c>
      <c r="B2235" s="41">
        <v>2229</v>
      </c>
      <c r="C2235" s="42" t="s">
        <v>3725</v>
      </c>
      <c r="D2235" s="7" t="s">
        <v>2539</v>
      </c>
      <c r="E2235" s="41">
        <v>5</v>
      </c>
      <c r="F2235" s="43">
        <v>9600</v>
      </c>
      <c r="G2235" s="44">
        <v>5</v>
      </c>
      <c r="H2235" s="43">
        <v>9300</v>
      </c>
      <c r="I2235" s="43">
        <v>46500</v>
      </c>
      <c r="J2235" s="45">
        <v>46500</v>
      </c>
      <c r="K2235" s="43">
        <v>48000</v>
      </c>
      <c r="L2235" s="41">
        <v>96.88</v>
      </c>
      <c r="M2235" s="11" t="s">
        <v>3699</v>
      </c>
      <c r="N2235" s="41">
        <v>0</v>
      </c>
      <c r="O2235" s="42"/>
      <c r="P2235" s="43">
        <v>45505</v>
      </c>
      <c r="Q2235" s="41" t="s">
        <v>3700</v>
      </c>
      <c r="R2235" s="43">
        <v>-48000</v>
      </c>
      <c r="S2235" s="41">
        <v>0</v>
      </c>
      <c r="T2235" s="7" t="s">
        <v>3701</v>
      </c>
      <c r="U2235" s="46" t="s">
        <v>3702</v>
      </c>
      <c r="V2235" s="41">
        <v>0.31</v>
      </c>
      <c r="W2235" s="12">
        <v>45783</v>
      </c>
      <c r="X2235" s="12">
        <v>45083</v>
      </c>
      <c r="Y2235" s="47">
        <v>33945</v>
      </c>
      <c r="Z2235" s="42"/>
      <c r="AA2235" s="14">
        <v>45785</v>
      </c>
      <c r="AB2235" s="67" t="s">
        <v>94</v>
      </c>
      <c r="AC2235" s="47">
        <v>14</v>
      </c>
      <c r="AD2235" s="47" t="s">
        <v>133</v>
      </c>
      <c r="AE2235" s="13">
        <v>1078236000</v>
      </c>
      <c r="AF2235" s="47" t="s">
        <v>3703</v>
      </c>
      <c r="AG2235" t="str">
        <f t="shared" si="69"/>
        <v>ADA FOTO</v>
      </c>
    </row>
    <row r="2236" spans="1:33" ht="15.75" hidden="1" customHeight="1" thickBot="1">
      <c r="A2236" t="str">
        <f t="shared" si="68"/>
        <v>060291020238000</v>
      </c>
      <c r="B2236" s="41">
        <v>2230</v>
      </c>
      <c r="C2236" s="42" t="s">
        <v>3850</v>
      </c>
      <c r="D2236" s="7" t="s">
        <v>2734</v>
      </c>
      <c r="E2236" s="41">
        <v>6</v>
      </c>
      <c r="F2236" s="43">
        <v>19000</v>
      </c>
      <c r="G2236" s="44">
        <v>0</v>
      </c>
      <c r="H2236" s="43">
        <v>0</v>
      </c>
      <c r="I2236" s="43">
        <v>114000</v>
      </c>
      <c r="J2236" s="45">
        <v>114000</v>
      </c>
      <c r="K2236" s="43">
        <v>128000</v>
      </c>
      <c r="L2236" s="41">
        <v>89.06</v>
      </c>
      <c r="M2236" s="11" t="s">
        <v>3699</v>
      </c>
      <c r="N2236" s="41">
        <v>0</v>
      </c>
      <c r="O2236" s="42"/>
      <c r="P2236" s="43">
        <v>122658</v>
      </c>
      <c r="Q2236" s="41" t="s">
        <v>3700</v>
      </c>
      <c r="R2236" s="43">
        <v>-128000</v>
      </c>
      <c r="S2236" s="41">
        <v>0</v>
      </c>
      <c r="T2236" s="7" t="s">
        <v>3701</v>
      </c>
      <c r="U2236" s="46" t="s">
        <v>3702</v>
      </c>
      <c r="V2236" s="50">
        <v>1.92</v>
      </c>
      <c r="W2236" s="12">
        <v>45723</v>
      </c>
      <c r="X2236" s="12">
        <v>45498</v>
      </c>
      <c r="Y2236" s="47">
        <v>22031</v>
      </c>
      <c r="Z2236" s="42"/>
      <c r="AA2236" s="14">
        <v>45785</v>
      </c>
      <c r="AB2236" s="67" t="s">
        <v>94</v>
      </c>
      <c r="AC2236" s="47">
        <v>14</v>
      </c>
      <c r="AD2236" s="47" t="s">
        <v>133</v>
      </c>
      <c r="AE2236" s="13">
        <v>1020238000</v>
      </c>
      <c r="AF2236" s="47" t="s">
        <v>3703</v>
      </c>
      <c r="AG2236" t="str">
        <f t="shared" si="69"/>
        <v>ADA FOTO</v>
      </c>
    </row>
    <row r="2237" spans="1:33" ht="15.75" hidden="1" customHeight="1" thickBot="1">
      <c r="A2237" t="str">
        <f t="shared" si="68"/>
        <v>060291088243000</v>
      </c>
      <c r="B2237" s="41">
        <v>2231</v>
      </c>
      <c r="C2237" s="42" t="s">
        <v>3727</v>
      </c>
      <c r="D2237" s="7" t="s">
        <v>376</v>
      </c>
      <c r="E2237" s="41">
        <v>20</v>
      </c>
      <c r="F2237" s="43">
        <v>4700</v>
      </c>
      <c r="G2237" s="44">
        <v>20</v>
      </c>
      <c r="H2237" s="43">
        <v>4300</v>
      </c>
      <c r="I2237" s="43">
        <v>86000</v>
      </c>
      <c r="J2237" s="45">
        <v>86000</v>
      </c>
      <c r="K2237" s="43">
        <v>88000</v>
      </c>
      <c r="L2237" s="41">
        <v>97.73</v>
      </c>
      <c r="M2237" s="11" t="s">
        <v>3699</v>
      </c>
      <c r="N2237" s="41">
        <v>0</v>
      </c>
      <c r="O2237" s="42"/>
      <c r="P2237" s="43">
        <v>83820</v>
      </c>
      <c r="Q2237" s="41" t="s">
        <v>3700</v>
      </c>
      <c r="R2237" s="43">
        <v>-88000</v>
      </c>
      <c r="S2237" s="41">
        <v>0</v>
      </c>
      <c r="T2237" s="7" t="s">
        <v>3701</v>
      </c>
      <c r="U2237" s="46" t="s">
        <v>3702</v>
      </c>
      <c r="V2237" s="41">
        <v>2.02</v>
      </c>
      <c r="W2237" s="12">
        <v>45683</v>
      </c>
      <c r="X2237" s="12">
        <v>45642</v>
      </c>
      <c r="Y2237" s="47">
        <v>33989</v>
      </c>
      <c r="Z2237" s="42"/>
      <c r="AA2237" s="14">
        <v>45785</v>
      </c>
      <c r="AB2237" s="67" t="s">
        <v>94</v>
      </c>
      <c r="AC2237" s="47">
        <v>17</v>
      </c>
      <c r="AD2237" s="47" t="s">
        <v>133</v>
      </c>
      <c r="AE2237" s="13">
        <v>1088243000</v>
      </c>
      <c r="AF2237" s="47" t="s">
        <v>3703</v>
      </c>
      <c r="AG2237" t="str">
        <f t="shared" si="69"/>
        <v>ADA FOTO</v>
      </c>
    </row>
    <row r="2238" spans="1:33" ht="15.75" hidden="1" customHeight="1" thickBot="1">
      <c r="A2238" t="str">
        <f t="shared" si="68"/>
        <v>060291084369000</v>
      </c>
      <c r="B2238" s="41">
        <v>2232</v>
      </c>
      <c r="C2238" s="42" t="s">
        <v>3728</v>
      </c>
      <c r="D2238" s="7" t="s">
        <v>334</v>
      </c>
      <c r="E2238" s="41">
        <v>60</v>
      </c>
      <c r="F2238" s="43">
        <v>8500</v>
      </c>
      <c r="G2238" s="44">
        <v>60</v>
      </c>
      <c r="H2238" s="43">
        <v>8000</v>
      </c>
      <c r="I2238" s="43">
        <v>480000</v>
      </c>
      <c r="J2238" s="45">
        <v>480000</v>
      </c>
      <c r="K2238" s="43">
        <v>480000</v>
      </c>
      <c r="L2238" s="41">
        <v>100</v>
      </c>
      <c r="M2238" s="11" t="s">
        <v>3705</v>
      </c>
      <c r="N2238" s="41">
        <v>0</v>
      </c>
      <c r="O2238" s="42"/>
      <c r="P2238" s="43">
        <v>462540</v>
      </c>
      <c r="Q2238" s="41" t="s">
        <v>3700</v>
      </c>
      <c r="R2238" s="43">
        <v>-480000</v>
      </c>
      <c r="S2238" s="41">
        <v>0</v>
      </c>
      <c r="T2238" s="7" t="s">
        <v>3701</v>
      </c>
      <c r="U2238" s="46" t="s">
        <v>3702</v>
      </c>
      <c r="V2238" s="41">
        <v>0.3</v>
      </c>
      <c r="W2238" s="12">
        <v>45783</v>
      </c>
      <c r="X2238" s="12">
        <v>45777</v>
      </c>
      <c r="Y2238" s="47">
        <v>39418</v>
      </c>
      <c r="Z2238" s="42"/>
      <c r="AA2238" s="14">
        <v>45785</v>
      </c>
      <c r="AB2238" s="67" t="s">
        <v>94</v>
      </c>
      <c r="AC2238" s="47">
        <v>17</v>
      </c>
      <c r="AD2238" s="47" t="s">
        <v>133</v>
      </c>
      <c r="AE2238" s="13">
        <v>1084369000</v>
      </c>
      <c r="AF2238" s="47" t="s">
        <v>3703</v>
      </c>
      <c r="AG2238" t="str">
        <f t="shared" si="69"/>
        <v>ADA FOTO</v>
      </c>
    </row>
    <row r="2239" spans="1:33" ht="15.75" hidden="1" customHeight="1" thickBot="1">
      <c r="A2239" t="str">
        <f t="shared" si="68"/>
        <v>060291088271000</v>
      </c>
      <c r="B2239" s="41">
        <v>2233</v>
      </c>
      <c r="C2239" s="42" t="s">
        <v>3817</v>
      </c>
      <c r="D2239" s="7" t="s">
        <v>595</v>
      </c>
      <c r="E2239" s="41">
        <v>40</v>
      </c>
      <c r="F2239" s="43">
        <v>3000</v>
      </c>
      <c r="G2239" s="44">
        <v>40</v>
      </c>
      <c r="H2239" s="43">
        <v>2875</v>
      </c>
      <c r="I2239" s="43">
        <v>115000</v>
      </c>
      <c r="J2239" s="45">
        <v>115000</v>
      </c>
      <c r="K2239" s="43">
        <v>118000</v>
      </c>
      <c r="L2239" s="41">
        <v>97.46</v>
      </c>
      <c r="M2239" s="11" t="s">
        <v>3699</v>
      </c>
      <c r="N2239" s="41">
        <v>0</v>
      </c>
      <c r="O2239" s="42"/>
      <c r="P2239" s="43">
        <v>115040</v>
      </c>
      <c r="Q2239" s="41" t="s">
        <v>3700</v>
      </c>
      <c r="R2239" s="43">
        <v>-118000</v>
      </c>
      <c r="S2239" s="41">
        <v>0</v>
      </c>
      <c r="T2239" s="7" t="s">
        <v>3701</v>
      </c>
      <c r="U2239" s="46" t="s">
        <v>3711</v>
      </c>
      <c r="V2239" s="41">
        <v>970.74</v>
      </c>
      <c r="W2239" s="12">
        <v>45784</v>
      </c>
      <c r="X2239" s="12">
        <v>45779</v>
      </c>
      <c r="Y2239" s="47">
        <v>34118</v>
      </c>
      <c r="Z2239" s="42"/>
      <c r="AA2239" s="14">
        <v>45785</v>
      </c>
      <c r="AB2239" s="67" t="s">
        <v>94</v>
      </c>
      <c r="AC2239" s="47">
        <v>17</v>
      </c>
      <c r="AD2239" s="47" t="s">
        <v>133</v>
      </c>
      <c r="AE2239" s="13">
        <v>1088271000</v>
      </c>
      <c r="AF2239" s="47" t="s">
        <v>3703</v>
      </c>
      <c r="AG2239" t="str">
        <f t="shared" si="69"/>
        <v>ADA FOTO</v>
      </c>
    </row>
    <row r="2240" spans="1:33" ht="15.75" hidden="1" customHeight="1" thickBot="1">
      <c r="A2240" t="str">
        <f t="shared" si="68"/>
        <v>060291088200000</v>
      </c>
      <c r="B2240" s="41">
        <v>2234</v>
      </c>
      <c r="C2240" s="42" t="s">
        <v>3730</v>
      </c>
      <c r="D2240" s="7" t="s">
        <v>370</v>
      </c>
      <c r="E2240" s="41">
        <v>40</v>
      </c>
      <c r="F2240" s="43">
        <v>2900</v>
      </c>
      <c r="G2240" s="44">
        <v>40</v>
      </c>
      <c r="H2240" s="43">
        <v>2835</v>
      </c>
      <c r="I2240" s="43">
        <v>113400</v>
      </c>
      <c r="J2240" s="45">
        <v>113400</v>
      </c>
      <c r="K2240" s="43">
        <v>114500</v>
      </c>
      <c r="L2240" s="41">
        <v>99.04</v>
      </c>
      <c r="M2240" s="11" t="s">
        <v>3699</v>
      </c>
      <c r="N2240" s="41">
        <v>0</v>
      </c>
      <c r="O2240" s="42"/>
      <c r="P2240" s="43">
        <v>109720</v>
      </c>
      <c r="Q2240" s="41" t="s">
        <v>3700</v>
      </c>
      <c r="R2240" s="43">
        <v>-114500</v>
      </c>
      <c r="S2240" s="41">
        <v>0</v>
      </c>
      <c r="T2240" s="7" t="s">
        <v>3701</v>
      </c>
      <c r="U2240" s="46" t="s">
        <v>3711</v>
      </c>
      <c r="V2240" s="41">
        <v>14.29</v>
      </c>
      <c r="W2240" s="12">
        <v>45784</v>
      </c>
      <c r="X2240" s="12">
        <v>45708</v>
      </c>
      <c r="Y2240" s="47">
        <v>34118</v>
      </c>
      <c r="Z2240" s="42"/>
      <c r="AA2240" s="14">
        <v>45785</v>
      </c>
      <c r="AB2240" s="67" t="s">
        <v>94</v>
      </c>
      <c r="AC2240" s="47">
        <v>17</v>
      </c>
      <c r="AD2240" s="47" t="s">
        <v>133</v>
      </c>
      <c r="AE2240" s="13">
        <v>1088200000</v>
      </c>
      <c r="AF2240" s="47" t="s">
        <v>3703</v>
      </c>
      <c r="AG2240" t="str">
        <f t="shared" si="69"/>
        <v>ADA FOTO</v>
      </c>
    </row>
    <row r="2241" spans="1:33" ht="15.75" hidden="1" customHeight="1" thickBot="1">
      <c r="A2241" t="str">
        <f t="shared" si="68"/>
        <v>060291088134000</v>
      </c>
      <c r="B2241" s="41">
        <v>2235</v>
      </c>
      <c r="C2241" s="42" t="s">
        <v>3731</v>
      </c>
      <c r="D2241" s="7" t="s">
        <v>346</v>
      </c>
      <c r="E2241" s="41">
        <v>40</v>
      </c>
      <c r="F2241" s="43">
        <v>2900</v>
      </c>
      <c r="G2241" s="44">
        <v>40</v>
      </c>
      <c r="H2241" s="43">
        <v>2835</v>
      </c>
      <c r="I2241" s="43">
        <v>113400</v>
      </c>
      <c r="J2241" s="48">
        <v>113400</v>
      </c>
      <c r="K2241" s="43">
        <v>114500</v>
      </c>
      <c r="L2241" s="41">
        <v>99.04</v>
      </c>
      <c r="M2241" s="11" t="s">
        <v>3699</v>
      </c>
      <c r="N2241" s="41">
        <v>0</v>
      </c>
      <c r="O2241" s="42"/>
      <c r="P2241" s="43">
        <v>109720</v>
      </c>
      <c r="Q2241" s="41" t="s">
        <v>3700</v>
      </c>
      <c r="R2241" s="43">
        <v>-114500</v>
      </c>
      <c r="S2241" s="41">
        <v>0</v>
      </c>
      <c r="T2241" s="7" t="s">
        <v>3701</v>
      </c>
      <c r="U2241" s="46" t="s">
        <v>3702</v>
      </c>
      <c r="V2241" s="41">
        <v>10.77</v>
      </c>
      <c r="W2241" s="12">
        <v>45784</v>
      </c>
      <c r="X2241" s="12">
        <v>45681</v>
      </c>
      <c r="Y2241" s="47">
        <v>34118</v>
      </c>
      <c r="Z2241" s="42"/>
      <c r="AA2241" s="14">
        <v>45785</v>
      </c>
      <c r="AB2241" s="67" t="s">
        <v>94</v>
      </c>
      <c r="AC2241" s="47">
        <v>17</v>
      </c>
      <c r="AD2241" s="47" t="s">
        <v>133</v>
      </c>
      <c r="AE2241" s="13">
        <v>1088134000</v>
      </c>
      <c r="AF2241" s="47" t="s">
        <v>3703</v>
      </c>
      <c r="AG2241" t="str">
        <f t="shared" si="69"/>
        <v>ADA FOTO</v>
      </c>
    </row>
    <row r="2242" spans="1:33" ht="15.75" hidden="1" customHeight="1" thickBot="1">
      <c r="A2242" t="str">
        <f t="shared" si="68"/>
        <v>060291088137000</v>
      </c>
      <c r="B2242" s="41">
        <v>2236</v>
      </c>
      <c r="C2242" s="42" t="s">
        <v>3732</v>
      </c>
      <c r="D2242" s="7" t="s">
        <v>3569</v>
      </c>
      <c r="E2242" s="41">
        <v>24</v>
      </c>
      <c r="F2242" s="43">
        <v>4500</v>
      </c>
      <c r="G2242" s="44">
        <v>24</v>
      </c>
      <c r="H2242" s="43">
        <v>4283</v>
      </c>
      <c r="I2242" s="43">
        <v>102792</v>
      </c>
      <c r="J2242" s="48">
        <v>102792</v>
      </c>
      <c r="K2242" s="49">
        <v>99000</v>
      </c>
      <c r="L2242" s="41">
        <v>103.83</v>
      </c>
      <c r="M2242" s="11" t="s">
        <v>3707</v>
      </c>
      <c r="N2242" s="41">
        <v>0</v>
      </c>
      <c r="O2242" s="42"/>
      <c r="P2242" s="43">
        <v>100968</v>
      </c>
      <c r="Q2242" s="41" t="s">
        <v>3700</v>
      </c>
      <c r="R2242" s="43">
        <v>-99000</v>
      </c>
      <c r="S2242" s="41">
        <v>0</v>
      </c>
      <c r="T2242" s="7" t="s">
        <v>3701</v>
      </c>
      <c r="U2242" s="46" t="s">
        <v>3702</v>
      </c>
      <c r="V2242" s="41">
        <v>6.81</v>
      </c>
      <c r="W2242" s="12">
        <v>45784</v>
      </c>
      <c r="X2242" s="12">
        <v>45681</v>
      </c>
      <c r="Y2242" s="47">
        <v>34118</v>
      </c>
      <c r="Z2242" s="42"/>
      <c r="AA2242" s="14">
        <v>45785</v>
      </c>
      <c r="AB2242" s="67" t="s">
        <v>94</v>
      </c>
      <c r="AC2242" s="47">
        <v>17</v>
      </c>
      <c r="AD2242" s="47" t="s">
        <v>133</v>
      </c>
      <c r="AE2242" s="13">
        <v>1088137000</v>
      </c>
      <c r="AF2242" s="47" t="s">
        <v>3703</v>
      </c>
      <c r="AG2242" t="str">
        <f t="shared" si="69"/>
        <v>ADA FOTO</v>
      </c>
    </row>
    <row r="2243" spans="1:33" ht="15.75" hidden="1" customHeight="1" thickBot="1">
      <c r="A2243" t="str">
        <f t="shared" si="68"/>
        <v>060291035633000</v>
      </c>
      <c r="B2243" s="41">
        <v>2237</v>
      </c>
      <c r="C2243" s="42" t="s">
        <v>3733</v>
      </c>
      <c r="D2243" s="7" t="s">
        <v>208</v>
      </c>
      <c r="E2243" s="41">
        <v>20</v>
      </c>
      <c r="F2243" s="43">
        <v>7300</v>
      </c>
      <c r="G2243" s="44">
        <v>20</v>
      </c>
      <c r="H2243" s="43">
        <v>6700</v>
      </c>
      <c r="I2243" s="43">
        <v>134000</v>
      </c>
      <c r="J2243" s="48">
        <v>134000</v>
      </c>
      <c r="K2243" s="49">
        <v>134800</v>
      </c>
      <c r="L2243" s="41">
        <v>99.41</v>
      </c>
      <c r="M2243" s="11" t="s">
        <v>3699</v>
      </c>
      <c r="N2243" s="41">
        <v>0</v>
      </c>
      <c r="O2243" s="42"/>
      <c r="P2243" s="43">
        <v>132520</v>
      </c>
      <c r="Q2243" s="41" t="s">
        <v>3700</v>
      </c>
      <c r="R2243" s="43">
        <v>-134800</v>
      </c>
      <c r="S2243" s="41">
        <v>0</v>
      </c>
      <c r="T2243" s="7" t="s">
        <v>3701</v>
      </c>
      <c r="U2243" s="46" t="s">
        <v>3711</v>
      </c>
      <c r="V2243" s="41">
        <v>1.63</v>
      </c>
      <c r="W2243" s="12">
        <v>45683</v>
      </c>
      <c r="X2243" s="12">
        <v>45408</v>
      </c>
      <c r="Y2243" s="47">
        <v>35237</v>
      </c>
      <c r="Z2243" s="42"/>
      <c r="AA2243" s="14">
        <v>45785</v>
      </c>
      <c r="AB2243" s="67" t="s">
        <v>94</v>
      </c>
      <c r="AC2243" s="47">
        <v>17</v>
      </c>
      <c r="AD2243" s="47" t="s">
        <v>133</v>
      </c>
      <c r="AE2243" s="13">
        <v>1035633000</v>
      </c>
      <c r="AF2243" s="47" t="s">
        <v>3703</v>
      </c>
      <c r="AG2243" t="str">
        <f t="shared" si="69"/>
        <v>ADA FOTO</v>
      </c>
    </row>
    <row r="2244" spans="1:33" ht="15.75" hidden="1" customHeight="1" thickBot="1">
      <c r="A2244" t="str">
        <f t="shared" si="68"/>
        <v>060291035634000</v>
      </c>
      <c r="B2244" s="41">
        <v>2238</v>
      </c>
      <c r="C2244" s="42" t="s">
        <v>3734</v>
      </c>
      <c r="D2244" s="7" t="s">
        <v>214</v>
      </c>
      <c r="E2244" s="41">
        <v>20</v>
      </c>
      <c r="F2244" s="43">
        <v>9900</v>
      </c>
      <c r="G2244" s="44">
        <v>20</v>
      </c>
      <c r="H2244" s="43">
        <v>9600</v>
      </c>
      <c r="I2244" s="43">
        <v>192000</v>
      </c>
      <c r="J2244" s="45">
        <v>192000</v>
      </c>
      <c r="K2244" s="43">
        <v>192000</v>
      </c>
      <c r="L2244" s="41">
        <v>100</v>
      </c>
      <c r="M2244" s="11" t="s">
        <v>3705</v>
      </c>
      <c r="N2244" s="41">
        <v>0</v>
      </c>
      <c r="O2244" s="42"/>
      <c r="P2244" s="43">
        <v>181800</v>
      </c>
      <c r="Q2244" s="41" t="s">
        <v>3700</v>
      </c>
      <c r="R2244" s="43">
        <v>-192000</v>
      </c>
      <c r="S2244" s="41">
        <v>0</v>
      </c>
      <c r="T2244" s="7" t="s">
        <v>3701</v>
      </c>
      <c r="U2244" s="46" t="s">
        <v>3711</v>
      </c>
      <c r="V2244" s="41">
        <v>102.55</v>
      </c>
      <c r="W2244" s="12">
        <v>45677</v>
      </c>
      <c r="X2244" s="12">
        <v>44498</v>
      </c>
      <c r="Y2244" s="47">
        <v>35237</v>
      </c>
      <c r="Z2244" s="42"/>
      <c r="AA2244" s="14">
        <v>45785</v>
      </c>
      <c r="AB2244" s="67" t="s">
        <v>94</v>
      </c>
      <c r="AC2244" s="47">
        <v>17</v>
      </c>
      <c r="AD2244" s="47" t="s">
        <v>133</v>
      </c>
      <c r="AE2244" s="13">
        <v>1035634000</v>
      </c>
      <c r="AF2244" s="47" t="s">
        <v>3703</v>
      </c>
      <c r="AG2244" t="str">
        <f t="shared" si="69"/>
        <v>ADA FOTO</v>
      </c>
    </row>
    <row r="2245" spans="1:33" ht="15.75" hidden="1" customHeight="1" thickBot="1">
      <c r="A2245" t="str">
        <f t="shared" si="68"/>
        <v>060291088171000</v>
      </c>
      <c r="B2245" s="41">
        <v>2239</v>
      </c>
      <c r="C2245" s="42" t="s">
        <v>3735</v>
      </c>
      <c r="D2245" s="7" t="s">
        <v>358</v>
      </c>
      <c r="E2245" s="41">
        <v>40</v>
      </c>
      <c r="F2245" s="43">
        <v>3000</v>
      </c>
      <c r="G2245" s="44">
        <v>40</v>
      </c>
      <c r="H2245" s="43">
        <v>2820</v>
      </c>
      <c r="I2245" s="43">
        <v>112800</v>
      </c>
      <c r="J2245" s="48">
        <v>112800</v>
      </c>
      <c r="K2245" s="49">
        <v>114500</v>
      </c>
      <c r="L2245" s="41">
        <v>98.52</v>
      </c>
      <c r="M2245" s="11" t="s">
        <v>3699</v>
      </c>
      <c r="N2245" s="41">
        <v>0</v>
      </c>
      <c r="O2245" s="42"/>
      <c r="P2245" s="43">
        <v>111880</v>
      </c>
      <c r="Q2245" s="41" t="s">
        <v>3700</v>
      </c>
      <c r="R2245" s="43">
        <v>-114500</v>
      </c>
      <c r="S2245" s="41">
        <v>0</v>
      </c>
      <c r="T2245" s="7" t="s">
        <v>3701</v>
      </c>
      <c r="U2245" s="46" t="s">
        <v>3711</v>
      </c>
      <c r="V2245" s="41">
        <v>32.42</v>
      </c>
      <c r="W2245" s="12">
        <v>45784</v>
      </c>
      <c r="X2245" s="12">
        <v>45764</v>
      </c>
      <c r="Y2245" s="47">
        <v>33971</v>
      </c>
      <c r="Z2245" s="42"/>
      <c r="AA2245" s="14">
        <v>45785</v>
      </c>
      <c r="AB2245" s="67" t="s">
        <v>94</v>
      </c>
      <c r="AC2245" s="47">
        <v>17</v>
      </c>
      <c r="AD2245" s="47" t="s">
        <v>133</v>
      </c>
      <c r="AE2245" s="13">
        <v>1088171000</v>
      </c>
      <c r="AF2245" s="47" t="s">
        <v>3703</v>
      </c>
      <c r="AG2245" t="str">
        <f t="shared" si="69"/>
        <v>ADA FOTO</v>
      </c>
    </row>
    <row r="2246" spans="1:33" ht="15.75" hidden="1" customHeight="1" thickBot="1">
      <c r="A2246" t="str">
        <f t="shared" si="68"/>
        <v>060291088175000</v>
      </c>
      <c r="B2246" s="41">
        <v>2240</v>
      </c>
      <c r="C2246" s="42" t="s">
        <v>3736</v>
      </c>
      <c r="D2246" s="7" t="s">
        <v>364</v>
      </c>
      <c r="E2246" s="41">
        <v>40</v>
      </c>
      <c r="F2246" s="43">
        <v>2900</v>
      </c>
      <c r="G2246" s="44">
        <v>40</v>
      </c>
      <c r="H2246" s="43">
        <v>2700</v>
      </c>
      <c r="I2246" s="43">
        <v>108000</v>
      </c>
      <c r="J2246" s="45">
        <v>108000</v>
      </c>
      <c r="K2246" s="43">
        <v>109500</v>
      </c>
      <c r="L2246" s="41">
        <v>98.63</v>
      </c>
      <c r="M2246" s="11" t="s">
        <v>3699</v>
      </c>
      <c r="N2246" s="41">
        <v>0</v>
      </c>
      <c r="O2246" s="42"/>
      <c r="P2246" s="43">
        <v>106760</v>
      </c>
      <c r="Q2246" s="41" t="s">
        <v>3700</v>
      </c>
      <c r="R2246" s="43">
        <v>-109500</v>
      </c>
      <c r="S2246" s="41">
        <v>0</v>
      </c>
      <c r="T2246" s="7" t="s">
        <v>3701</v>
      </c>
      <c r="U2246" s="46" t="s">
        <v>3702</v>
      </c>
      <c r="V2246" s="41">
        <v>17.329999999999998</v>
      </c>
      <c r="W2246" s="12">
        <v>45783</v>
      </c>
      <c r="X2246" s="12">
        <v>45764</v>
      </c>
      <c r="Y2246" s="47">
        <v>33971</v>
      </c>
      <c r="Z2246" s="42"/>
      <c r="AA2246" s="14">
        <v>45785</v>
      </c>
      <c r="AB2246" s="67" t="s">
        <v>94</v>
      </c>
      <c r="AC2246" s="47">
        <v>17</v>
      </c>
      <c r="AD2246" s="47" t="s">
        <v>133</v>
      </c>
      <c r="AE2246" s="13">
        <v>1088175000</v>
      </c>
      <c r="AF2246" s="47" t="s">
        <v>3703</v>
      </c>
      <c r="AG2246" t="str">
        <f t="shared" si="69"/>
        <v>ADA FOTO</v>
      </c>
    </row>
    <row r="2247" spans="1:33" ht="15.75" hidden="1" customHeight="1" thickBot="1">
      <c r="A2247" t="str">
        <f t="shared" ref="A2247:A2310" si="70">AB2247&amp;AE2247</f>
        <v>060291074335000</v>
      </c>
      <c r="B2247" s="41">
        <v>2241</v>
      </c>
      <c r="C2247" s="42" t="s">
        <v>3851</v>
      </c>
      <c r="D2247" s="7" t="s">
        <v>2753</v>
      </c>
      <c r="E2247" s="41">
        <v>30</v>
      </c>
      <c r="F2247" s="43">
        <v>44800</v>
      </c>
      <c r="G2247" s="44">
        <v>30</v>
      </c>
      <c r="H2247" s="43">
        <v>43300</v>
      </c>
      <c r="I2247" s="43">
        <v>1299000</v>
      </c>
      <c r="J2247" s="45">
        <v>1299000</v>
      </c>
      <c r="K2247" s="43">
        <v>1299000</v>
      </c>
      <c r="L2247" s="41">
        <v>100</v>
      </c>
      <c r="M2247" s="11" t="s">
        <v>3705</v>
      </c>
      <c r="N2247" s="41">
        <v>0</v>
      </c>
      <c r="O2247" s="42"/>
      <c r="P2247" s="43">
        <v>1105440</v>
      </c>
      <c r="Q2247" s="41" t="s">
        <v>3700</v>
      </c>
      <c r="R2247" s="43">
        <v>-1299000</v>
      </c>
      <c r="S2247" s="41">
        <v>0</v>
      </c>
      <c r="T2247" s="7" t="s">
        <v>3701</v>
      </c>
      <c r="U2247" s="46" t="s">
        <v>3702</v>
      </c>
      <c r="V2247" s="41">
        <v>0.05</v>
      </c>
      <c r="W2247" s="12">
        <v>45715</v>
      </c>
      <c r="X2247" s="12">
        <v>45534</v>
      </c>
      <c r="Y2247" s="47">
        <v>38311</v>
      </c>
      <c r="Z2247" s="42"/>
      <c r="AA2247" s="14">
        <v>45785</v>
      </c>
      <c r="AB2247" s="67" t="s">
        <v>94</v>
      </c>
      <c r="AC2247" s="47">
        <v>19</v>
      </c>
      <c r="AD2247" s="47" t="s">
        <v>133</v>
      </c>
      <c r="AE2247" s="13">
        <v>1074335000</v>
      </c>
      <c r="AF2247" s="47" t="s">
        <v>3703</v>
      </c>
      <c r="AG2247" t="str">
        <f t="shared" ref="AG2247:AG2310" si="71">IF(LEFT(M2247,1)="*","ADA FOTO","TIDAK ADA")</f>
        <v>ADA FOTO</v>
      </c>
    </row>
    <row r="2248" spans="1:33" ht="15.75" hidden="1" customHeight="1" thickBot="1">
      <c r="A2248" t="str">
        <f t="shared" si="70"/>
        <v>060291044435000</v>
      </c>
      <c r="B2248" s="41">
        <v>2242</v>
      </c>
      <c r="C2248" s="42" t="s">
        <v>3852</v>
      </c>
      <c r="D2248" s="7" t="s">
        <v>2739</v>
      </c>
      <c r="E2248" s="41">
        <v>24</v>
      </c>
      <c r="F2248" s="43">
        <v>11900</v>
      </c>
      <c r="G2248" s="44">
        <v>0</v>
      </c>
      <c r="H2248" s="43">
        <v>0</v>
      </c>
      <c r="I2248" s="43">
        <v>285600</v>
      </c>
      <c r="J2248" s="48">
        <v>285600</v>
      </c>
      <c r="K2248" s="43">
        <v>252400</v>
      </c>
      <c r="L2248" s="41">
        <v>113.15</v>
      </c>
      <c r="M2248" s="11" t="s">
        <v>3707</v>
      </c>
      <c r="N2248" s="41">
        <v>0</v>
      </c>
      <c r="O2248" s="42"/>
      <c r="P2248" s="43">
        <v>249672</v>
      </c>
      <c r="Q2248" s="41" t="s">
        <v>3700</v>
      </c>
      <c r="R2248" s="43">
        <v>-252400</v>
      </c>
      <c r="S2248" s="41">
        <v>0</v>
      </c>
      <c r="T2248" s="7" t="s">
        <v>3701</v>
      </c>
      <c r="U2248" s="46" t="s">
        <v>3702</v>
      </c>
      <c r="V2248" s="41">
        <v>0.21</v>
      </c>
      <c r="W2248" s="12">
        <v>45784</v>
      </c>
      <c r="X2248" s="12">
        <v>45628</v>
      </c>
      <c r="Y2248" s="47">
        <v>34038</v>
      </c>
      <c r="Z2248" s="42"/>
      <c r="AA2248" s="14">
        <v>45785</v>
      </c>
      <c r="AB2248" s="67" t="s">
        <v>94</v>
      </c>
      <c r="AC2248" s="47">
        <v>19</v>
      </c>
      <c r="AD2248" s="47" t="s">
        <v>133</v>
      </c>
      <c r="AE2248" s="13">
        <v>1044435000</v>
      </c>
      <c r="AF2248" s="47" t="s">
        <v>3703</v>
      </c>
      <c r="AG2248" t="str">
        <f t="shared" si="71"/>
        <v>ADA FOTO</v>
      </c>
    </row>
    <row r="2249" spans="1:33" ht="15.75" hidden="1" customHeight="1" thickBot="1">
      <c r="A2249" t="str">
        <f t="shared" si="70"/>
        <v>060291135321000</v>
      </c>
      <c r="B2249" s="41">
        <v>2243</v>
      </c>
      <c r="C2249" s="42" t="s">
        <v>3853</v>
      </c>
      <c r="D2249" s="7" t="s">
        <v>2774</v>
      </c>
      <c r="E2249" s="41">
        <v>12</v>
      </c>
      <c r="F2249" s="43">
        <v>16900</v>
      </c>
      <c r="G2249" s="44">
        <v>12</v>
      </c>
      <c r="H2249" s="43">
        <v>16500</v>
      </c>
      <c r="I2249" s="43">
        <v>198000</v>
      </c>
      <c r="J2249" s="45">
        <v>198000</v>
      </c>
      <c r="K2249" s="43">
        <v>170100</v>
      </c>
      <c r="L2249" s="41">
        <v>116.4</v>
      </c>
      <c r="M2249" s="11" t="s">
        <v>3707</v>
      </c>
      <c r="N2249" s="41">
        <v>0</v>
      </c>
      <c r="O2249" s="42"/>
      <c r="P2249" s="43">
        <v>200232</v>
      </c>
      <c r="Q2249" s="41" t="s">
        <v>3700</v>
      </c>
      <c r="R2249" s="43">
        <v>-170100</v>
      </c>
      <c r="S2249" s="41">
        <v>0</v>
      </c>
      <c r="T2249" s="7" t="s">
        <v>3701</v>
      </c>
      <c r="U2249" s="46" t="s">
        <v>3702</v>
      </c>
      <c r="V2249" s="41">
        <v>0.15</v>
      </c>
      <c r="W2249" s="12">
        <v>45784</v>
      </c>
      <c r="X2249" s="12">
        <v>45283</v>
      </c>
      <c r="Y2249" s="47">
        <v>34038</v>
      </c>
      <c r="Z2249" s="42"/>
      <c r="AA2249" s="14">
        <v>45785</v>
      </c>
      <c r="AB2249" s="67" t="s">
        <v>94</v>
      </c>
      <c r="AC2249" s="47">
        <v>19</v>
      </c>
      <c r="AD2249" s="47" t="s">
        <v>133</v>
      </c>
      <c r="AE2249" s="13">
        <v>1135321000</v>
      </c>
      <c r="AF2249" s="47" t="s">
        <v>3703</v>
      </c>
      <c r="AG2249" t="str">
        <f t="shared" si="71"/>
        <v>ADA FOTO</v>
      </c>
    </row>
    <row r="2250" spans="1:33" ht="15.75" hidden="1" customHeight="1" thickBot="1">
      <c r="A2250" t="str">
        <f t="shared" si="70"/>
        <v>060291089525000</v>
      </c>
      <c r="B2250" s="41">
        <v>2244</v>
      </c>
      <c r="C2250" s="42" t="s">
        <v>3738</v>
      </c>
      <c r="D2250" s="7" t="s">
        <v>2549</v>
      </c>
      <c r="E2250" s="41">
        <v>144</v>
      </c>
      <c r="F2250" s="43">
        <v>4400</v>
      </c>
      <c r="G2250" s="44">
        <v>0</v>
      </c>
      <c r="H2250" s="43">
        <v>0</v>
      </c>
      <c r="I2250" s="43">
        <v>633600</v>
      </c>
      <c r="J2250" s="45">
        <v>633600</v>
      </c>
      <c r="K2250" s="43">
        <v>384000</v>
      </c>
      <c r="L2250" s="41">
        <v>165</v>
      </c>
      <c r="M2250" s="11" t="s">
        <v>3707</v>
      </c>
      <c r="N2250" s="41">
        <v>0</v>
      </c>
      <c r="O2250" s="42"/>
      <c r="P2250" s="43">
        <v>528480</v>
      </c>
      <c r="Q2250" s="41" t="s">
        <v>3700</v>
      </c>
      <c r="R2250" s="43">
        <v>-384000</v>
      </c>
      <c r="S2250" s="41">
        <v>0</v>
      </c>
      <c r="T2250" s="7" t="s">
        <v>3701</v>
      </c>
      <c r="U2250" s="46" t="s">
        <v>3711</v>
      </c>
      <c r="V2250" s="41">
        <v>0.36</v>
      </c>
      <c r="W2250" s="12">
        <v>45784</v>
      </c>
      <c r="X2250" s="12">
        <v>45533</v>
      </c>
      <c r="Y2250" s="47">
        <v>28331</v>
      </c>
      <c r="Z2250" s="42"/>
      <c r="AA2250" s="14">
        <v>45785</v>
      </c>
      <c r="AB2250" s="67" t="s">
        <v>94</v>
      </c>
      <c r="AC2250" s="47">
        <v>19</v>
      </c>
      <c r="AD2250" s="47" t="s">
        <v>133</v>
      </c>
      <c r="AE2250" s="13">
        <v>1089525000</v>
      </c>
      <c r="AF2250" s="47" t="s">
        <v>3703</v>
      </c>
      <c r="AG2250" t="str">
        <f t="shared" si="71"/>
        <v>ADA FOTO</v>
      </c>
    </row>
    <row r="2251" spans="1:33" ht="15.75" hidden="1" customHeight="1" thickBot="1">
      <c r="A2251" t="str">
        <f t="shared" si="70"/>
        <v>060291118289000</v>
      </c>
      <c r="B2251" s="41">
        <v>2245</v>
      </c>
      <c r="C2251" s="42" t="s">
        <v>3739</v>
      </c>
      <c r="D2251" s="7" t="s">
        <v>2575</v>
      </c>
      <c r="E2251" s="41">
        <v>12</v>
      </c>
      <c r="F2251" s="43">
        <v>29300</v>
      </c>
      <c r="G2251" s="44">
        <v>0</v>
      </c>
      <c r="H2251" s="43">
        <v>0</v>
      </c>
      <c r="I2251" s="43">
        <v>351600</v>
      </c>
      <c r="J2251" s="45">
        <v>351600</v>
      </c>
      <c r="K2251" s="43">
        <v>298800</v>
      </c>
      <c r="L2251" s="41">
        <v>117.67</v>
      </c>
      <c r="M2251" s="11" t="s">
        <v>3707</v>
      </c>
      <c r="N2251" s="41">
        <v>0</v>
      </c>
      <c r="O2251" s="42"/>
      <c r="P2251" s="43">
        <v>327996</v>
      </c>
      <c r="Q2251" s="41" t="s">
        <v>3700</v>
      </c>
      <c r="R2251" s="43">
        <v>-298800</v>
      </c>
      <c r="S2251" s="41">
        <v>0</v>
      </c>
      <c r="T2251" s="7" t="s">
        <v>3701</v>
      </c>
      <c r="U2251" s="46" t="s">
        <v>3702</v>
      </c>
      <c r="V2251" s="41">
        <v>0.22</v>
      </c>
      <c r="W2251" s="12">
        <v>45783</v>
      </c>
      <c r="X2251" s="12">
        <v>45274</v>
      </c>
      <c r="Y2251" s="47">
        <v>34038</v>
      </c>
      <c r="Z2251" s="42"/>
      <c r="AA2251" s="14">
        <v>45785</v>
      </c>
      <c r="AB2251" s="67" t="s">
        <v>94</v>
      </c>
      <c r="AC2251" s="47">
        <v>19</v>
      </c>
      <c r="AD2251" s="47" t="s">
        <v>133</v>
      </c>
      <c r="AE2251" s="13">
        <v>1118289000</v>
      </c>
      <c r="AF2251" s="47" t="s">
        <v>3703</v>
      </c>
      <c r="AG2251" t="str">
        <f t="shared" si="71"/>
        <v>ADA FOTO</v>
      </c>
    </row>
    <row r="2252" spans="1:33" ht="15.75" hidden="1" customHeight="1" thickBot="1">
      <c r="A2252" t="str">
        <f t="shared" si="70"/>
        <v>060291053801000</v>
      </c>
      <c r="B2252" s="41">
        <v>2246</v>
      </c>
      <c r="C2252" s="42" t="s">
        <v>3740</v>
      </c>
      <c r="D2252" s="7" t="s">
        <v>2504</v>
      </c>
      <c r="E2252" s="41">
        <v>12</v>
      </c>
      <c r="F2252" s="43">
        <v>53800</v>
      </c>
      <c r="G2252" s="44">
        <v>0</v>
      </c>
      <c r="H2252" s="43">
        <v>0</v>
      </c>
      <c r="I2252" s="43">
        <v>645600</v>
      </c>
      <c r="J2252" s="45">
        <v>645600</v>
      </c>
      <c r="K2252" s="43">
        <v>541000</v>
      </c>
      <c r="L2252" s="41">
        <v>119.33</v>
      </c>
      <c r="M2252" s="11" t="s">
        <v>3707</v>
      </c>
      <c r="N2252" s="41">
        <v>0</v>
      </c>
      <c r="O2252" s="42"/>
      <c r="P2252" s="43">
        <v>500220</v>
      </c>
      <c r="Q2252" s="41" t="s">
        <v>3700</v>
      </c>
      <c r="R2252" s="43">
        <v>-541000</v>
      </c>
      <c r="S2252" s="41">
        <v>0</v>
      </c>
      <c r="T2252" s="7" t="s">
        <v>3701</v>
      </c>
      <c r="U2252" s="46" t="s">
        <v>3702</v>
      </c>
      <c r="V2252" s="41">
        <v>0.05</v>
      </c>
      <c r="W2252" s="12">
        <v>45772</v>
      </c>
      <c r="X2252" s="12">
        <v>45314</v>
      </c>
      <c r="Y2252" s="47">
        <v>21755</v>
      </c>
      <c r="Z2252" s="42"/>
      <c r="AA2252" s="14">
        <v>45785</v>
      </c>
      <c r="AB2252" s="67" t="s">
        <v>94</v>
      </c>
      <c r="AC2252" s="47">
        <v>19</v>
      </c>
      <c r="AD2252" s="47" t="s">
        <v>133</v>
      </c>
      <c r="AE2252" s="13">
        <v>1053801000</v>
      </c>
      <c r="AF2252" s="47" t="s">
        <v>3703</v>
      </c>
      <c r="AG2252" t="str">
        <f t="shared" si="71"/>
        <v>ADA FOTO</v>
      </c>
    </row>
    <row r="2253" spans="1:33" ht="15.75" hidden="1" customHeight="1" thickBot="1">
      <c r="A2253" t="str">
        <f t="shared" si="70"/>
        <v>060291066078000</v>
      </c>
      <c r="B2253" s="41">
        <v>2247</v>
      </c>
      <c r="C2253" s="42" t="s">
        <v>3741</v>
      </c>
      <c r="D2253" s="7" t="s">
        <v>2514</v>
      </c>
      <c r="E2253" s="41">
        <v>42</v>
      </c>
      <c r="F2253" s="43">
        <v>9500</v>
      </c>
      <c r="G2253" s="44">
        <v>0</v>
      </c>
      <c r="H2253" s="43">
        <v>0</v>
      </c>
      <c r="I2253" s="43">
        <v>399000</v>
      </c>
      <c r="J2253" s="45">
        <v>399000</v>
      </c>
      <c r="K2253" s="43">
        <v>344400</v>
      </c>
      <c r="L2253" s="41">
        <v>115.85</v>
      </c>
      <c r="M2253" s="11" t="s">
        <v>3707</v>
      </c>
      <c r="N2253" s="41">
        <v>0</v>
      </c>
      <c r="O2253" s="42"/>
      <c r="P2253" s="43">
        <v>333186</v>
      </c>
      <c r="Q2253" s="41" t="s">
        <v>3700</v>
      </c>
      <c r="R2253" s="43">
        <v>-344400</v>
      </c>
      <c r="S2253" s="41">
        <v>0</v>
      </c>
      <c r="T2253" s="7" t="s">
        <v>3701</v>
      </c>
      <c r="U2253" s="46" t="s">
        <v>3702</v>
      </c>
      <c r="V2253" s="41">
        <v>0.25</v>
      </c>
      <c r="W2253" s="12">
        <v>45784</v>
      </c>
      <c r="X2253" s="12">
        <v>45472</v>
      </c>
      <c r="Y2253" s="47">
        <v>21755</v>
      </c>
      <c r="Z2253" s="42"/>
      <c r="AA2253" s="14">
        <v>45785</v>
      </c>
      <c r="AB2253" s="67" t="s">
        <v>94</v>
      </c>
      <c r="AC2253" s="47">
        <v>19</v>
      </c>
      <c r="AD2253" s="47" t="s">
        <v>133</v>
      </c>
      <c r="AE2253" s="13">
        <v>1066078000</v>
      </c>
      <c r="AF2253" s="47" t="s">
        <v>3703</v>
      </c>
      <c r="AG2253" t="str">
        <f t="shared" si="71"/>
        <v>ADA FOTO</v>
      </c>
    </row>
    <row r="2254" spans="1:33" ht="15.75" hidden="1" customHeight="1" thickBot="1">
      <c r="A2254" t="str">
        <f t="shared" si="70"/>
        <v>060291089541000</v>
      </c>
      <c r="B2254" s="41">
        <v>2248</v>
      </c>
      <c r="C2254" s="42" t="s">
        <v>3854</v>
      </c>
      <c r="D2254" s="7" t="s">
        <v>2554</v>
      </c>
      <c r="E2254" s="41">
        <v>144</v>
      </c>
      <c r="F2254" s="43">
        <v>5000</v>
      </c>
      <c r="G2254" s="44">
        <v>0</v>
      </c>
      <c r="H2254" s="43">
        <v>0</v>
      </c>
      <c r="I2254" s="43">
        <v>720000</v>
      </c>
      <c r="J2254" s="45">
        <v>720000</v>
      </c>
      <c r="K2254" s="43">
        <v>597625</v>
      </c>
      <c r="L2254" s="41">
        <v>120.48</v>
      </c>
      <c r="M2254" s="11" t="s">
        <v>3707</v>
      </c>
      <c r="N2254" s="41">
        <v>0</v>
      </c>
      <c r="O2254" s="42"/>
      <c r="P2254" s="43">
        <v>582192</v>
      </c>
      <c r="Q2254" s="41" t="s">
        <v>3700</v>
      </c>
      <c r="R2254" s="43">
        <v>-597625</v>
      </c>
      <c r="S2254" s="41">
        <v>0</v>
      </c>
      <c r="T2254" s="7" t="s">
        <v>3701</v>
      </c>
      <c r="U2254" s="46" t="s">
        <v>3711</v>
      </c>
      <c r="V2254" s="41">
        <v>0.21</v>
      </c>
      <c r="W2254" s="12">
        <v>45783</v>
      </c>
      <c r="X2254" s="12">
        <v>45642</v>
      </c>
      <c r="Y2254" s="47">
        <v>28331</v>
      </c>
      <c r="Z2254" s="42"/>
      <c r="AA2254" s="14">
        <v>45785</v>
      </c>
      <c r="AB2254" s="67" t="s">
        <v>94</v>
      </c>
      <c r="AC2254" s="47">
        <v>19</v>
      </c>
      <c r="AD2254" s="47" t="s">
        <v>133</v>
      </c>
      <c r="AE2254" s="13">
        <v>1089541000</v>
      </c>
      <c r="AF2254" s="47" t="s">
        <v>3703</v>
      </c>
      <c r="AG2254" t="str">
        <f t="shared" si="71"/>
        <v>ADA FOTO</v>
      </c>
    </row>
    <row r="2255" spans="1:33" ht="15.75" hidden="1" customHeight="1" thickBot="1">
      <c r="A2255" t="str">
        <f t="shared" si="70"/>
        <v>060291065842000</v>
      </c>
      <c r="B2255" s="41">
        <v>2249</v>
      </c>
      <c r="C2255" s="42" t="s">
        <v>3743</v>
      </c>
      <c r="D2255" s="7" t="s">
        <v>2509</v>
      </c>
      <c r="E2255" s="41">
        <v>48</v>
      </c>
      <c r="F2255" s="43">
        <v>12700</v>
      </c>
      <c r="G2255" s="44">
        <v>0</v>
      </c>
      <c r="H2255" s="43">
        <v>0</v>
      </c>
      <c r="I2255" s="43">
        <v>609600</v>
      </c>
      <c r="J2255" s="45">
        <v>609600</v>
      </c>
      <c r="K2255" s="43">
        <v>620000</v>
      </c>
      <c r="L2255" s="41">
        <v>98.32</v>
      </c>
      <c r="M2255" s="11" t="s">
        <v>3699</v>
      </c>
      <c r="N2255" s="41">
        <v>0</v>
      </c>
      <c r="O2255" s="42"/>
      <c r="P2255" s="43">
        <v>574560</v>
      </c>
      <c r="Q2255" s="41" t="s">
        <v>3700</v>
      </c>
      <c r="R2255" s="43">
        <v>-620000</v>
      </c>
      <c r="S2255" s="41">
        <v>0</v>
      </c>
      <c r="T2255" s="7" t="s">
        <v>3701</v>
      </c>
      <c r="U2255" s="46" t="s">
        <v>3711</v>
      </c>
      <c r="V2255" s="41">
        <v>1.36</v>
      </c>
      <c r="W2255" s="12">
        <v>45784</v>
      </c>
      <c r="X2255" s="12">
        <v>45133</v>
      </c>
      <c r="Y2255" s="47">
        <v>28331</v>
      </c>
      <c r="Z2255" s="42"/>
      <c r="AA2255" s="14">
        <v>45785</v>
      </c>
      <c r="AB2255" s="67" t="s">
        <v>94</v>
      </c>
      <c r="AC2255" s="47">
        <v>19</v>
      </c>
      <c r="AD2255" s="47" t="s">
        <v>133</v>
      </c>
      <c r="AE2255" s="13">
        <v>1065842000</v>
      </c>
      <c r="AF2255" s="47" t="s">
        <v>3703</v>
      </c>
      <c r="AG2255" t="str">
        <f t="shared" si="71"/>
        <v>ADA FOTO</v>
      </c>
    </row>
    <row r="2256" spans="1:33" ht="15.75" hidden="1" customHeight="1" thickBot="1">
      <c r="A2256" t="str">
        <f t="shared" si="70"/>
        <v>060291107348000</v>
      </c>
      <c r="B2256" s="41">
        <v>2250</v>
      </c>
      <c r="C2256" s="42" t="s">
        <v>3855</v>
      </c>
      <c r="D2256" s="7" t="s">
        <v>2768</v>
      </c>
      <c r="E2256" s="41">
        <v>20</v>
      </c>
      <c r="F2256" s="43">
        <v>5500</v>
      </c>
      <c r="G2256" s="44">
        <v>20</v>
      </c>
      <c r="H2256" s="43">
        <v>5100</v>
      </c>
      <c r="I2256" s="43">
        <v>102000</v>
      </c>
      <c r="J2256" s="45">
        <v>102000</v>
      </c>
      <c r="K2256" s="43">
        <v>101000</v>
      </c>
      <c r="L2256" s="41">
        <v>100.99</v>
      </c>
      <c r="M2256" s="11" t="s">
        <v>3707</v>
      </c>
      <c r="N2256" s="41">
        <v>0</v>
      </c>
      <c r="O2256" s="42"/>
      <c r="P2256" s="43">
        <v>93600</v>
      </c>
      <c r="Q2256" s="41" t="s">
        <v>3700</v>
      </c>
      <c r="R2256" s="43">
        <v>-101000</v>
      </c>
      <c r="S2256" s="41">
        <v>0</v>
      </c>
      <c r="T2256" s="7" t="s">
        <v>3701</v>
      </c>
      <c r="U2256" s="46" t="s">
        <v>3702</v>
      </c>
      <c r="V2256" s="41">
        <v>0.05</v>
      </c>
      <c r="W2256" s="12">
        <v>45653</v>
      </c>
      <c r="X2256" s="12">
        <v>45741</v>
      </c>
      <c r="Y2256" s="47">
        <v>34038</v>
      </c>
      <c r="Z2256" s="42"/>
      <c r="AA2256" s="14">
        <v>45785</v>
      </c>
      <c r="AB2256" s="67" t="s">
        <v>94</v>
      </c>
      <c r="AC2256" s="47">
        <v>19</v>
      </c>
      <c r="AD2256" s="47" t="s">
        <v>133</v>
      </c>
      <c r="AE2256" s="13">
        <v>1107348000</v>
      </c>
      <c r="AF2256" s="47" t="s">
        <v>3703</v>
      </c>
      <c r="AG2256" t="str">
        <f t="shared" si="71"/>
        <v>ADA FOTO</v>
      </c>
    </row>
    <row r="2257" spans="1:33" ht="15.75" hidden="1" customHeight="1" thickBot="1">
      <c r="A2257" t="str">
        <f t="shared" si="70"/>
        <v>060291059614000</v>
      </c>
      <c r="B2257" s="41">
        <v>2251</v>
      </c>
      <c r="C2257" s="42" t="s">
        <v>3747</v>
      </c>
      <c r="D2257" s="7" t="s">
        <v>3748</v>
      </c>
      <c r="E2257" s="41">
        <v>6</v>
      </c>
      <c r="F2257" s="43">
        <v>46500</v>
      </c>
      <c r="G2257" s="44">
        <v>0</v>
      </c>
      <c r="H2257" s="43">
        <v>0</v>
      </c>
      <c r="I2257" s="43">
        <v>279000</v>
      </c>
      <c r="J2257" s="45">
        <v>279000</v>
      </c>
      <c r="K2257" s="43">
        <v>251400</v>
      </c>
      <c r="L2257" s="41">
        <v>110.98</v>
      </c>
      <c r="M2257" s="11" t="s">
        <v>3707</v>
      </c>
      <c r="N2257" s="41">
        <v>0</v>
      </c>
      <c r="O2257" s="42"/>
      <c r="P2257" s="43">
        <v>246324</v>
      </c>
      <c r="Q2257" s="41" t="s">
        <v>3700</v>
      </c>
      <c r="R2257" s="43">
        <v>-251400</v>
      </c>
      <c r="S2257" s="41">
        <v>0</v>
      </c>
      <c r="T2257" s="7" t="s">
        <v>3701</v>
      </c>
      <c r="U2257" s="46" t="s">
        <v>3702</v>
      </c>
      <c r="V2257" s="41">
        <v>7.78</v>
      </c>
      <c r="W2257" s="12">
        <v>45784</v>
      </c>
      <c r="X2257" s="12">
        <v>45743</v>
      </c>
      <c r="Y2257" s="47">
        <v>22576</v>
      </c>
      <c r="Z2257" s="42"/>
      <c r="AA2257" s="14">
        <v>45785</v>
      </c>
      <c r="AB2257" s="67" t="s">
        <v>94</v>
      </c>
      <c r="AC2257" s="47">
        <v>21</v>
      </c>
      <c r="AD2257" s="47" t="s">
        <v>133</v>
      </c>
      <c r="AE2257" s="13">
        <v>1059614000</v>
      </c>
      <c r="AF2257" s="47" t="s">
        <v>3703</v>
      </c>
      <c r="AG2257" t="str">
        <f t="shared" si="71"/>
        <v>ADA FOTO</v>
      </c>
    </row>
    <row r="2258" spans="1:33" ht="15.75" hidden="1" customHeight="1" thickBot="1">
      <c r="A2258" t="str">
        <f t="shared" si="70"/>
        <v>060291092661000</v>
      </c>
      <c r="B2258" s="41">
        <v>2252</v>
      </c>
      <c r="C2258" s="42" t="s">
        <v>3749</v>
      </c>
      <c r="D2258" s="7" t="s">
        <v>400</v>
      </c>
      <c r="E2258" s="41">
        <v>12</v>
      </c>
      <c r="F2258" s="43">
        <v>9800</v>
      </c>
      <c r="G2258" s="44">
        <v>12</v>
      </c>
      <c r="H2258" s="43">
        <v>9500</v>
      </c>
      <c r="I2258" s="43">
        <v>114000</v>
      </c>
      <c r="J2258" s="45">
        <v>114000</v>
      </c>
      <c r="K2258" s="43">
        <v>117100</v>
      </c>
      <c r="L2258" s="41">
        <v>97.35</v>
      </c>
      <c r="M2258" s="11" t="s">
        <v>3699</v>
      </c>
      <c r="N2258" s="41">
        <v>0</v>
      </c>
      <c r="O2258" s="42"/>
      <c r="P2258" s="43">
        <v>102312</v>
      </c>
      <c r="Q2258" s="41" t="s">
        <v>3700</v>
      </c>
      <c r="R2258" s="43">
        <v>-117100</v>
      </c>
      <c r="S2258" s="41">
        <v>0</v>
      </c>
      <c r="T2258" s="7" t="s">
        <v>3701</v>
      </c>
      <c r="U2258" s="46" t="s">
        <v>3702</v>
      </c>
      <c r="V2258" s="41">
        <v>0.35</v>
      </c>
      <c r="W2258" s="12">
        <v>45740</v>
      </c>
      <c r="X2258" s="12">
        <v>45642</v>
      </c>
      <c r="Y2258" s="47">
        <v>25419</v>
      </c>
      <c r="Z2258" s="42"/>
      <c r="AA2258" s="14">
        <v>45785</v>
      </c>
      <c r="AB2258" s="67" t="s">
        <v>94</v>
      </c>
      <c r="AC2258" s="47">
        <v>21</v>
      </c>
      <c r="AD2258" s="47" t="s">
        <v>133</v>
      </c>
      <c r="AE2258" s="13">
        <v>1092661000</v>
      </c>
      <c r="AF2258" s="47" t="s">
        <v>3703</v>
      </c>
      <c r="AG2258" t="str">
        <f t="shared" si="71"/>
        <v>ADA FOTO</v>
      </c>
    </row>
    <row r="2259" spans="1:33" ht="15.75" hidden="1" customHeight="1" thickBot="1">
      <c r="A2259" t="str">
        <f t="shared" si="70"/>
        <v>060291089271000</v>
      </c>
      <c r="B2259" s="41">
        <v>2253</v>
      </c>
      <c r="C2259" s="42" t="s">
        <v>3856</v>
      </c>
      <c r="D2259" s="7" t="s">
        <v>382</v>
      </c>
      <c r="E2259" s="41">
        <v>48</v>
      </c>
      <c r="F2259" s="43">
        <v>2450</v>
      </c>
      <c r="G2259" s="44">
        <v>48</v>
      </c>
      <c r="H2259" s="43">
        <v>2275</v>
      </c>
      <c r="I2259" s="43">
        <v>109200</v>
      </c>
      <c r="J2259" s="45">
        <v>109200</v>
      </c>
      <c r="K2259" s="43">
        <v>112000</v>
      </c>
      <c r="L2259" s="41">
        <v>97.5</v>
      </c>
      <c r="M2259" s="11" t="s">
        <v>3699</v>
      </c>
      <c r="N2259" s="41">
        <v>0</v>
      </c>
      <c r="O2259" s="42"/>
      <c r="P2259" s="43">
        <v>102288</v>
      </c>
      <c r="Q2259" s="41" t="s">
        <v>3700</v>
      </c>
      <c r="R2259" s="43">
        <v>-112000</v>
      </c>
      <c r="S2259" s="41">
        <v>0</v>
      </c>
      <c r="T2259" s="7" t="s">
        <v>3701</v>
      </c>
      <c r="U2259" s="46" t="s">
        <v>3702</v>
      </c>
      <c r="V2259" s="41">
        <v>1.75</v>
      </c>
      <c r="W2259" s="12">
        <v>45740</v>
      </c>
      <c r="X2259" s="12">
        <v>45642</v>
      </c>
      <c r="Y2259" s="47">
        <v>25419</v>
      </c>
      <c r="Z2259" s="42"/>
      <c r="AA2259" s="14">
        <v>45785</v>
      </c>
      <c r="AB2259" s="67" t="s">
        <v>94</v>
      </c>
      <c r="AC2259" s="47">
        <v>21</v>
      </c>
      <c r="AD2259" s="47" t="s">
        <v>133</v>
      </c>
      <c r="AE2259" s="13">
        <v>1089271000</v>
      </c>
      <c r="AF2259" s="47" t="s">
        <v>3703</v>
      </c>
      <c r="AG2259" t="str">
        <f t="shared" si="71"/>
        <v>ADA FOTO</v>
      </c>
    </row>
    <row r="2260" spans="1:33" ht="15.75" hidden="1" customHeight="1" thickBot="1">
      <c r="A2260" t="str">
        <f t="shared" si="70"/>
        <v>060291000902000</v>
      </c>
      <c r="B2260" s="41">
        <v>2254</v>
      </c>
      <c r="C2260" s="42" t="s">
        <v>3751</v>
      </c>
      <c r="D2260" s="7" t="s">
        <v>3752</v>
      </c>
      <c r="E2260" s="41">
        <v>1</v>
      </c>
      <c r="F2260" s="43">
        <v>202000</v>
      </c>
      <c r="G2260" s="44">
        <v>0</v>
      </c>
      <c r="H2260" s="41">
        <v>0</v>
      </c>
      <c r="I2260" s="43">
        <v>202000</v>
      </c>
      <c r="J2260" s="45">
        <v>202000</v>
      </c>
      <c r="K2260" s="43">
        <v>168500</v>
      </c>
      <c r="L2260" s="41">
        <v>119.88</v>
      </c>
      <c r="M2260" s="11" t="s">
        <v>3707</v>
      </c>
      <c r="N2260" s="41">
        <v>0</v>
      </c>
      <c r="O2260" s="42"/>
      <c r="P2260" s="43">
        <v>163863</v>
      </c>
      <c r="Q2260" s="41" t="s">
        <v>3700</v>
      </c>
      <c r="R2260" s="43">
        <v>-168500</v>
      </c>
      <c r="S2260" s="41">
        <v>0</v>
      </c>
      <c r="T2260" s="7" t="s">
        <v>3701</v>
      </c>
      <c r="U2260" s="46" t="s">
        <v>3711</v>
      </c>
      <c r="V2260" s="41">
        <v>5.91</v>
      </c>
      <c r="W2260" s="12">
        <v>45784</v>
      </c>
      <c r="X2260" s="12">
        <v>45674</v>
      </c>
      <c r="Y2260" s="47">
        <v>22576</v>
      </c>
      <c r="Z2260" s="42"/>
      <c r="AA2260" s="14">
        <v>45785</v>
      </c>
      <c r="AB2260" s="67" t="s">
        <v>94</v>
      </c>
      <c r="AC2260" s="47">
        <v>21</v>
      </c>
      <c r="AD2260" s="47" t="s">
        <v>133</v>
      </c>
      <c r="AE2260" s="13">
        <v>1000902000</v>
      </c>
      <c r="AF2260" s="47" t="s">
        <v>3703</v>
      </c>
      <c r="AG2260" t="str">
        <f t="shared" si="71"/>
        <v>ADA FOTO</v>
      </c>
    </row>
    <row r="2261" spans="1:33" ht="15.75" hidden="1" customHeight="1" thickBot="1">
      <c r="A2261" t="str">
        <f t="shared" si="70"/>
        <v>060291018575000</v>
      </c>
      <c r="B2261" s="41">
        <v>2255</v>
      </c>
      <c r="C2261" s="42" t="s">
        <v>3753</v>
      </c>
      <c r="D2261" s="7" t="s">
        <v>3754</v>
      </c>
      <c r="E2261" s="41">
        <v>12</v>
      </c>
      <c r="F2261" s="43">
        <v>24300</v>
      </c>
      <c r="G2261" s="44">
        <v>0</v>
      </c>
      <c r="H2261" s="43">
        <v>0</v>
      </c>
      <c r="I2261" s="43">
        <v>291600</v>
      </c>
      <c r="J2261" s="45">
        <v>291600</v>
      </c>
      <c r="K2261" s="43">
        <v>272410</v>
      </c>
      <c r="L2261" s="41">
        <v>107.04</v>
      </c>
      <c r="M2261" s="11" t="s">
        <v>3707</v>
      </c>
      <c r="N2261" s="41">
        <v>0</v>
      </c>
      <c r="O2261" s="42"/>
      <c r="P2261" s="43">
        <v>251508</v>
      </c>
      <c r="Q2261" s="41" t="s">
        <v>3700</v>
      </c>
      <c r="R2261" s="43">
        <v>-272410</v>
      </c>
      <c r="S2261" s="41">
        <v>0</v>
      </c>
      <c r="T2261" s="7" t="s">
        <v>3701</v>
      </c>
      <c r="U2261" s="46" t="s">
        <v>3702</v>
      </c>
      <c r="V2261" s="41">
        <v>0.1</v>
      </c>
      <c r="W2261" s="12">
        <v>45779</v>
      </c>
      <c r="X2261" s="12">
        <v>45499</v>
      </c>
      <c r="Y2261" s="47">
        <v>25419</v>
      </c>
      <c r="Z2261" s="42"/>
      <c r="AA2261" s="14">
        <v>45785</v>
      </c>
      <c r="AB2261" s="67" t="s">
        <v>94</v>
      </c>
      <c r="AC2261" s="47">
        <v>21</v>
      </c>
      <c r="AD2261" s="47" t="s">
        <v>133</v>
      </c>
      <c r="AE2261" s="13">
        <v>1018575000</v>
      </c>
      <c r="AF2261" s="47" t="s">
        <v>3703</v>
      </c>
      <c r="AG2261" t="str">
        <f t="shared" si="71"/>
        <v>ADA FOTO</v>
      </c>
    </row>
    <row r="2262" spans="1:33" ht="15.75" hidden="1" customHeight="1" thickBot="1">
      <c r="A2262" t="str">
        <f t="shared" si="70"/>
        <v>060291004893000</v>
      </c>
      <c r="B2262" s="41">
        <v>2256</v>
      </c>
      <c r="C2262" s="42" t="s">
        <v>3755</v>
      </c>
      <c r="D2262" s="7" t="s">
        <v>146</v>
      </c>
      <c r="E2262" s="41">
        <v>20</v>
      </c>
      <c r="F2262" s="43">
        <v>6400</v>
      </c>
      <c r="G2262" s="44">
        <v>20</v>
      </c>
      <c r="H2262" s="43">
        <v>5875</v>
      </c>
      <c r="I2262" s="43">
        <v>117500</v>
      </c>
      <c r="J2262" s="45">
        <v>117500</v>
      </c>
      <c r="K2262" s="43">
        <v>108000</v>
      </c>
      <c r="L2262" s="41">
        <v>108.8</v>
      </c>
      <c r="M2262" s="11" t="s">
        <v>3707</v>
      </c>
      <c r="N2262" s="41">
        <v>0</v>
      </c>
      <c r="O2262" s="42"/>
      <c r="P2262" s="43">
        <v>105940</v>
      </c>
      <c r="Q2262" s="41" t="s">
        <v>3700</v>
      </c>
      <c r="R2262" s="43">
        <v>-108000</v>
      </c>
      <c r="S2262" s="41">
        <v>0</v>
      </c>
      <c r="T2262" s="7" t="s">
        <v>3701</v>
      </c>
      <c r="U2262" s="46" t="s">
        <v>3711</v>
      </c>
      <c r="V2262" s="41">
        <v>0.82</v>
      </c>
      <c r="W2262" s="12">
        <v>45782</v>
      </c>
      <c r="X2262" s="12">
        <v>45763</v>
      </c>
      <c r="Y2262" s="47">
        <v>33976</v>
      </c>
      <c r="Z2262" s="42"/>
      <c r="AA2262" s="14">
        <v>45785</v>
      </c>
      <c r="AB2262" s="67" t="s">
        <v>94</v>
      </c>
      <c r="AC2262" s="47">
        <v>21</v>
      </c>
      <c r="AD2262" s="47" t="s">
        <v>133</v>
      </c>
      <c r="AE2262" s="13">
        <v>1004893000</v>
      </c>
      <c r="AF2262" s="47" t="s">
        <v>3703</v>
      </c>
      <c r="AG2262" t="str">
        <f t="shared" si="71"/>
        <v>ADA FOTO</v>
      </c>
    </row>
    <row r="2263" spans="1:33" ht="15.75" hidden="1" customHeight="1" thickBot="1">
      <c r="A2263" t="str">
        <f t="shared" si="70"/>
        <v>060291005726000</v>
      </c>
      <c r="B2263" s="41">
        <v>2257</v>
      </c>
      <c r="C2263" s="42" t="s">
        <v>3756</v>
      </c>
      <c r="D2263" s="7" t="s">
        <v>156</v>
      </c>
      <c r="E2263" s="41">
        <v>10</v>
      </c>
      <c r="F2263" s="43">
        <v>21900</v>
      </c>
      <c r="G2263" s="44">
        <v>10</v>
      </c>
      <c r="H2263" s="43">
        <v>20950</v>
      </c>
      <c r="I2263" s="43">
        <v>209500</v>
      </c>
      <c r="J2263" s="45">
        <v>209500</v>
      </c>
      <c r="K2263" s="43">
        <v>188500</v>
      </c>
      <c r="L2263" s="41">
        <v>111.14</v>
      </c>
      <c r="M2263" s="11" t="s">
        <v>3707</v>
      </c>
      <c r="N2263" s="41">
        <v>0</v>
      </c>
      <c r="O2263" s="42"/>
      <c r="P2263" s="43">
        <v>185690</v>
      </c>
      <c r="Q2263" s="41" t="s">
        <v>3700</v>
      </c>
      <c r="R2263" s="43">
        <v>-188500</v>
      </c>
      <c r="S2263" s="41">
        <v>0</v>
      </c>
      <c r="T2263" s="7" t="s">
        <v>3701</v>
      </c>
      <c r="U2263" s="46" t="s">
        <v>3711</v>
      </c>
      <c r="V2263" s="41">
        <v>2.5299999999999998</v>
      </c>
      <c r="W2263" s="12">
        <v>45784</v>
      </c>
      <c r="X2263" s="12">
        <v>45763</v>
      </c>
      <c r="Y2263" s="47">
        <v>33976</v>
      </c>
      <c r="Z2263" s="42"/>
      <c r="AA2263" s="14">
        <v>45785</v>
      </c>
      <c r="AB2263" s="67" t="s">
        <v>94</v>
      </c>
      <c r="AC2263" s="47">
        <v>21</v>
      </c>
      <c r="AD2263" s="47" t="s">
        <v>133</v>
      </c>
      <c r="AE2263" s="13">
        <v>1005726000</v>
      </c>
      <c r="AF2263" s="47" t="s">
        <v>3703</v>
      </c>
      <c r="AG2263" t="str">
        <f t="shared" si="71"/>
        <v>ADA FOTO</v>
      </c>
    </row>
    <row r="2264" spans="1:33" ht="15.75" hidden="1" customHeight="1" thickBot="1">
      <c r="A2264" t="str">
        <f t="shared" si="70"/>
        <v>060291023234000</v>
      </c>
      <c r="B2264" s="41">
        <v>2258</v>
      </c>
      <c r="C2264" s="42" t="s">
        <v>3757</v>
      </c>
      <c r="D2264" s="7" t="s">
        <v>184</v>
      </c>
      <c r="E2264" s="41">
        <v>1</v>
      </c>
      <c r="F2264" s="43">
        <v>101950</v>
      </c>
      <c r="G2264" s="44">
        <v>1</v>
      </c>
      <c r="H2264" s="43">
        <v>101900</v>
      </c>
      <c r="I2264" s="43">
        <v>101900</v>
      </c>
      <c r="J2264" s="45">
        <v>101900</v>
      </c>
      <c r="K2264" s="43">
        <v>94000</v>
      </c>
      <c r="L2264" s="41">
        <v>108.4</v>
      </c>
      <c r="M2264" s="11" t="s">
        <v>3707</v>
      </c>
      <c r="N2264" s="41">
        <v>0</v>
      </c>
      <c r="O2264" s="42"/>
      <c r="P2264" s="43">
        <v>92454</v>
      </c>
      <c r="Q2264" s="41" t="s">
        <v>3700</v>
      </c>
      <c r="R2264" s="43">
        <v>-94000</v>
      </c>
      <c r="S2264" s="41">
        <v>0</v>
      </c>
      <c r="T2264" s="7" t="s">
        <v>3701</v>
      </c>
      <c r="U2264" s="46" t="s">
        <v>3702</v>
      </c>
      <c r="V2264" s="41">
        <v>0.26</v>
      </c>
      <c r="W2264" s="12">
        <v>45781</v>
      </c>
      <c r="X2264" s="12">
        <v>45763</v>
      </c>
      <c r="Y2264" s="47">
        <v>33976</v>
      </c>
      <c r="Z2264" s="42"/>
      <c r="AA2264" s="14">
        <v>45785</v>
      </c>
      <c r="AB2264" s="67" t="s">
        <v>94</v>
      </c>
      <c r="AC2264" s="47">
        <v>21</v>
      </c>
      <c r="AD2264" s="47" t="s">
        <v>133</v>
      </c>
      <c r="AE2264" s="13">
        <v>1023234000</v>
      </c>
      <c r="AF2264" s="47" t="s">
        <v>3703</v>
      </c>
      <c r="AG2264" t="str">
        <f t="shared" si="71"/>
        <v>ADA FOTO</v>
      </c>
    </row>
    <row r="2265" spans="1:33" ht="15.75" hidden="1" customHeight="1" thickBot="1">
      <c r="A2265" t="str">
        <f t="shared" si="70"/>
        <v>060291004890000</v>
      </c>
      <c r="B2265" s="41">
        <v>2259</v>
      </c>
      <c r="C2265" s="42" t="s">
        <v>3758</v>
      </c>
      <c r="D2265" s="7" t="s">
        <v>141</v>
      </c>
      <c r="E2265" s="41">
        <v>20</v>
      </c>
      <c r="F2265" s="43">
        <v>5400</v>
      </c>
      <c r="G2265" s="44">
        <v>20</v>
      </c>
      <c r="H2265" s="43">
        <v>5125</v>
      </c>
      <c r="I2265" s="43">
        <v>102500</v>
      </c>
      <c r="J2265" s="48">
        <v>102500</v>
      </c>
      <c r="K2265" s="43">
        <v>90000</v>
      </c>
      <c r="L2265" s="41">
        <v>113.89</v>
      </c>
      <c r="M2265" s="11" t="s">
        <v>3707</v>
      </c>
      <c r="N2265" s="41">
        <v>0</v>
      </c>
      <c r="O2265" s="42"/>
      <c r="P2265" s="43">
        <v>88220</v>
      </c>
      <c r="Q2265" s="41" t="s">
        <v>3700</v>
      </c>
      <c r="R2265" s="43">
        <v>-90000</v>
      </c>
      <c r="S2265" s="41">
        <v>0</v>
      </c>
      <c r="T2265" s="7" t="s">
        <v>3701</v>
      </c>
      <c r="U2265" s="46" t="s">
        <v>3711</v>
      </c>
      <c r="V2265" s="41">
        <v>0.63</v>
      </c>
      <c r="W2265" s="12">
        <v>45783</v>
      </c>
      <c r="X2265" s="12">
        <v>45763</v>
      </c>
      <c r="Y2265" s="47">
        <v>33976</v>
      </c>
      <c r="Z2265" s="42"/>
      <c r="AA2265" s="14">
        <v>45785</v>
      </c>
      <c r="AB2265" s="67" t="s">
        <v>94</v>
      </c>
      <c r="AC2265" s="47">
        <v>21</v>
      </c>
      <c r="AD2265" s="47" t="s">
        <v>133</v>
      </c>
      <c r="AE2265" s="13">
        <v>1004890000</v>
      </c>
      <c r="AF2265" s="47" t="s">
        <v>3703</v>
      </c>
      <c r="AG2265" t="str">
        <f t="shared" si="71"/>
        <v>ADA FOTO</v>
      </c>
    </row>
    <row r="2266" spans="1:33" ht="15.75" hidden="1" customHeight="1" thickBot="1">
      <c r="A2266" t="str">
        <f t="shared" si="70"/>
        <v>060291005725000</v>
      </c>
      <c r="B2266" s="41">
        <v>2260</v>
      </c>
      <c r="C2266" s="42" t="s">
        <v>3759</v>
      </c>
      <c r="D2266" s="7" t="s">
        <v>151</v>
      </c>
      <c r="E2266" s="41">
        <v>10</v>
      </c>
      <c r="F2266" s="43">
        <v>14900</v>
      </c>
      <c r="G2266" s="44">
        <v>0</v>
      </c>
      <c r="H2266" s="43">
        <v>0</v>
      </c>
      <c r="I2266" s="43">
        <v>149000</v>
      </c>
      <c r="J2266" s="45">
        <v>149000</v>
      </c>
      <c r="K2266" s="43">
        <v>137495</v>
      </c>
      <c r="L2266" s="41">
        <v>108.37</v>
      </c>
      <c r="M2266" s="11" t="s">
        <v>3707</v>
      </c>
      <c r="N2266" s="41">
        <v>0</v>
      </c>
      <c r="O2266" s="42"/>
      <c r="P2266" s="43">
        <v>135270</v>
      </c>
      <c r="Q2266" s="41" t="s">
        <v>3700</v>
      </c>
      <c r="R2266" s="43">
        <v>-137495</v>
      </c>
      <c r="S2266" s="41">
        <v>0</v>
      </c>
      <c r="T2266" s="7" t="s">
        <v>3701</v>
      </c>
      <c r="U2266" s="46" t="s">
        <v>3711</v>
      </c>
      <c r="V2266" s="50">
        <v>1.06</v>
      </c>
      <c r="W2266" s="12">
        <v>45784</v>
      </c>
      <c r="X2266" s="12">
        <v>45763</v>
      </c>
      <c r="Y2266" s="47">
        <v>33976</v>
      </c>
      <c r="Z2266" s="42"/>
      <c r="AA2266" s="14">
        <v>45785</v>
      </c>
      <c r="AB2266" s="67" t="s">
        <v>94</v>
      </c>
      <c r="AC2266" s="47">
        <v>21</v>
      </c>
      <c r="AD2266" s="47" t="s">
        <v>133</v>
      </c>
      <c r="AE2266" s="13">
        <v>1005725000</v>
      </c>
      <c r="AF2266" s="47" t="s">
        <v>3703</v>
      </c>
      <c r="AG2266" t="str">
        <f t="shared" si="71"/>
        <v>ADA FOTO</v>
      </c>
    </row>
    <row r="2267" spans="1:33" ht="15.75" hidden="1" customHeight="1" thickBot="1">
      <c r="A2267" t="str">
        <f t="shared" si="70"/>
        <v>060291019929000</v>
      </c>
      <c r="B2267" s="41">
        <v>2261</v>
      </c>
      <c r="C2267" s="42" t="s">
        <v>3760</v>
      </c>
      <c r="D2267" s="7" t="s">
        <v>3761</v>
      </c>
      <c r="E2267" s="41">
        <v>1</v>
      </c>
      <c r="F2267" s="43">
        <v>89000</v>
      </c>
      <c r="G2267" s="44">
        <v>0</v>
      </c>
      <c r="H2267" s="43">
        <v>0</v>
      </c>
      <c r="I2267" s="43">
        <v>89000</v>
      </c>
      <c r="J2267" s="48">
        <v>89000</v>
      </c>
      <c r="K2267" s="43">
        <v>77500</v>
      </c>
      <c r="L2267" s="41">
        <v>114.84</v>
      </c>
      <c r="M2267" s="11" t="s">
        <v>3707</v>
      </c>
      <c r="N2267" s="41">
        <v>0</v>
      </c>
      <c r="O2267" s="42"/>
      <c r="P2267" s="43">
        <v>76194</v>
      </c>
      <c r="Q2267" s="41" t="s">
        <v>3700</v>
      </c>
      <c r="R2267" s="43">
        <v>-77500</v>
      </c>
      <c r="S2267" s="41">
        <v>0</v>
      </c>
      <c r="T2267" s="7" t="s">
        <v>3701</v>
      </c>
      <c r="U2267" s="46" t="s">
        <v>3702</v>
      </c>
      <c r="V2267" s="41">
        <v>0.44</v>
      </c>
      <c r="W2267" s="12">
        <v>45784</v>
      </c>
      <c r="X2267" s="12">
        <v>45763</v>
      </c>
      <c r="Y2267" s="47">
        <v>33976</v>
      </c>
      <c r="Z2267" s="42"/>
      <c r="AA2267" s="14">
        <v>45785</v>
      </c>
      <c r="AB2267" s="67" t="s">
        <v>94</v>
      </c>
      <c r="AC2267" s="47">
        <v>21</v>
      </c>
      <c r="AD2267" s="47" t="s">
        <v>133</v>
      </c>
      <c r="AE2267" s="13">
        <v>1019929000</v>
      </c>
      <c r="AF2267" s="47" t="s">
        <v>3703</v>
      </c>
      <c r="AG2267" t="str">
        <f t="shared" si="71"/>
        <v>ADA FOTO</v>
      </c>
    </row>
    <row r="2268" spans="1:33" ht="15.75" hidden="1" customHeight="1" thickBot="1">
      <c r="A2268" t="str">
        <f t="shared" si="70"/>
        <v>060291015940000</v>
      </c>
      <c r="B2268" s="41">
        <v>2262</v>
      </c>
      <c r="C2268" s="42" t="s">
        <v>3763</v>
      </c>
      <c r="D2268" s="7" t="s">
        <v>162</v>
      </c>
      <c r="E2268" s="41">
        <v>10</v>
      </c>
      <c r="F2268" s="43">
        <v>28000</v>
      </c>
      <c r="G2268" s="44">
        <v>10</v>
      </c>
      <c r="H2268" s="43">
        <v>26700</v>
      </c>
      <c r="I2268" s="43">
        <v>267000</v>
      </c>
      <c r="J2268" s="45">
        <v>267000</v>
      </c>
      <c r="K2268" s="43">
        <v>245000</v>
      </c>
      <c r="L2268" s="41">
        <v>108.98</v>
      </c>
      <c r="M2268" s="11" t="s">
        <v>3707</v>
      </c>
      <c r="N2268" s="41">
        <v>0</v>
      </c>
      <c r="O2268" s="42"/>
      <c r="P2268" s="43">
        <v>241820</v>
      </c>
      <c r="Q2268" s="41" t="s">
        <v>3700</v>
      </c>
      <c r="R2268" s="43">
        <v>-245000</v>
      </c>
      <c r="S2268" s="41">
        <v>0</v>
      </c>
      <c r="T2268" s="7" t="s">
        <v>3701</v>
      </c>
      <c r="U2268" s="46" t="s">
        <v>3702</v>
      </c>
      <c r="V2268" s="41">
        <v>0.75</v>
      </c>
      <c r="W2268" s="12">
        <v>45781</v>
      </c>
      <c r="X2268" s="12">
        <v>45763</v>
      </c>
      <c r="Y2268" s="47">
        <v>33976</v>
      </c>
      <c r="Z2268" s="42"/>
      <c r="AA2268" s="14">
        <v>45785</v>
      </c>
      <c r="AB2268" s="67" t="s">
        <v>94</v>
      </c>
      <c r="AC2268" s="47">
        <v>21</v>
      </c>
      <c r="AD2268" s="47" t="s">
        <v>133</v>
      </c>
      <c r="AE2268" s="13">
        <v>1015940000</v>
      </c>
      <c r="AF2268" s="47" t="s">
        <v>3703</v>
      </c>
      <c r="AG2268" t="str">
        <f t="shared" si="71"/>
        <v>ADA FOTO</v>
      </c>
    </row>
    <row r="2269" spans="1:33" ht="15.75" hidden="1" customHeight="1" thickBot="1">
      <c r="A2269" t="str">
        <f t="shared" si="70"/>
        <v>060291055131000</v>
      </c>
      <c r="B2269" s="41">
        <v>2263</v>
      </c>
      <c r="C2269" s="42" t="s">
        <v>3764</v>
      </c>
      <c r="D2269" s="7" t="s">
        <v>3765</v>
      </c>
      <c r="E2269" s="41">
        <v>12</v>
      </c>
      <c r="F2269" s="43">
        <v>35500</v>
      </c>
      <c r="G2269" s="44">
        <v>0</v>
      </c>
      <c r="H2269" s="43">
        <v>0</v>
      </c>
      <c r="I2269" s="43">
        <v>426000</v>
      </c>
      <c r="J2269" s="45">
        <v>426000</v>
      </c>
      <c r="K2269" s="43">
        <v>399000</v>
      </c>
      <c r="L2269" s="41">
        <v>106.77</v>
      </c>
      <c r="M2269" s="11" t="s">
        <v>3707</v>
      </c>
      <c r="N2269" s="41">
        <v>0</v>
      </c>
      <c r="O2269" s="42"/>
      <c r="P2269" s="43">
        <v>382464</v>
      </c>
      <c r="Q2269" s="41" t="s">
        <v>3700</v>
      </c>
      <c r="R2269" s="43">
        <v>-399000</v>
      </c>
      <c r="S2269" s="41">
        <v>0</v>
      </c>
      <c r="T2269" s="7" t="s">
        <v>3701</v>
      </c>
      <c r="U2269" s="46" t="s">
        <v>3702</v>
      </c>
      <c r="V2269" s="50">
        <v>0.05</v>
      </c>
      <c r="W2269" s="12">
        <v>45706</v>
      </c>
      <c r="X2269" s="12">
        <v>45630</v>
      </c>
      <c r="Y2269" s="47">
        <v>39283</v>
      </c>
      <c r="Z2269" s="42"/>
      <c r="AA2269" s="14">
        <v>45785</v>
      </c>
      <c r="AB2269" s="67" t="s">
        <v>94</v>
      </c>
      <c r="AC2269" s="47">
        <v>21</v>
      </c>
      <c r="AD2269" s="47" t="s">
        <v>133</v>
      </c>
      <c r="AE2269" s="13">
        <v>1055131000</v>
      </c>
      <c r="AF2269" s="47" t="s">
        <v>3703</v>
      </c>
      <c r="AG2269" t="str">
        <f t="shared" si="71"/>
        <v>ADA FOTO</v>
      </c>
    </row>
    <row r="2270" spans="1:33" ht="15.75" hidden="1" customHeight="1" thickBot="1">
      <c r="A2270" t="str">
        <f t="shared" si="70"/>
        <v>060291070906000</v>
      </c>
      <c r="B2270" s="41">
        <v>2264</v>
      </c>
      <c r="C2270" s="42" t="s">
        <v>3766</v>
      </c>
      <c r="D2270" s="7" t="s">
        <v>256</v>
      </c>
      <c r="E2270" s="41">
        <v>60</v>
      </c>
      <c r="F2270" s="43">
        <v>4500</v>
      </c>
      <c r="G2270" s="44">
        <v>60</v>
      </c>
      <c r="H2270" s="43">
        <v>4425</v>
      </c>
      <c r="I2270" s="43">
        <v>265500</v>
      </c>
      <c r="J2270" s="45">
        <v>265500</v>
      </c>
      <c r="K2270" s="43">
        <v>272500</v>
      </c>
      <c r="L2270" s="41">
        <v>97.43</v>
      </c>
      <c r="M2270" s="11" t="s">
        <v>3699</v>
      </c>
      <c r="N2270" s="41">
        <v>0</v>
      </c>
      <c r="O2270" s="42"/>
      <c r="P2270" s="43">
        <v>264360</v>
      </c>
      <c r="Q2270" s="41" t="s">
        <v>3700</v>
      </c>
      <c r="R2270" s="43">
        <v>-272500</v>
      </c>
      <c r="S2270" s="41">
        <v>0</v>
      </c>
      <c r="T2270" s="7" t="s">
        <v>3701</v>
      </c>
      <c r="U2270" s="46" t="s">
        <v>3711</v>
      </c>
      <c r="V2270" s="50">
        <v>12.9</v>
      </c>
      <c r="W2270" s="12">
        <v>45784</v>
      </c>
      <c r="X2270" s="12">
        <v>45764</v>
      </c>
      <c r="Y2270" s="47">
        <v>39283</v>
      </c>
      <c r="Z2270" s="42"/>
      <c r="AA2270" s="14">
        <v>45785</v>
      </c>
      <c r="AB2270" s="67" t="s">
        <v>94</v>
      </c>
      <c r="AC2270" s="47">
        <v>21</v>
      </c>
      <c r="AD2270" s="47" t="s">
        <v>133</v>
      </c>
      <c r="AE2270" s="13">
        <v>1070906000</v>
      </c>
      <c r="AF2270" s="47" t="s">
        <v>3703</v>
      </c>
      <c r="AG2270" t="str">
        <f t="shared" si="71"/>
        <v>ADA FOTO</v>
      </c>
    </row>
    <row r="2271" spans="1:33" ht="15.75" hidden="1" customHeight="1" thickBot="1">
      <c r="A2271" t="str">
        <f t="shared" si="70"/>
        <v>060291087247000</v>
      </c>
      <c r="B2271" s="41">
        <v>2265</v>
      </c>
      <c r="C2271" s="42" t="s">
        <v>3767</v>
      </c>
      <c r="D2271" s="7" t="s">
        <v>3768</v>
      </c>
      <c r="E2271" s="41">
        <v>12</v>
      </c>
      <c r="F2271" s="43">
        <v>30500</v>
      </c>
      <c r="G2271" s="44">
        <v>0</v>
      </c>
      <c r="H2271" s="43">
        <v>0</v>
      </c>
      <c r="I2271" s="43">
        <v>366000</v>
      </c>
      <c r="J2271" s="45">
        <v>366000</v>
      </c>
      <c r="K2271" s="43">
        <v>345800</v>
      </c>
      <c r="L2271" s="41">
        <v>105.84</v>
      </c>
      <c r="M2271" s="11" t="s">
        <v>3707</v>
      </c>
      <c r="N2271" s="41">
        <v>0</v>
      </c>
      <c r="O2271" s="42"/>
      <c r="P2271" s="43">
        <v>364920</v>
      </c>
      <c r="Q2271" s="41" t="s">
        <v>3700</v>
      </c>
      <c r="R2271" s="43">
        <v>-345800</v>
      </c>
      <c r="S2271" s="41">
        <v>0</v>
      </c>
      <c r="T2271" s="7" t="s">
        <v>3701</v>
      </c>
      <c r="U2271" s="46" t="s">
        <v>3711</v>
      </c>
      <c r="V2271" s="41">
        <v>0.05</v>
      </c>
      <c r="W2271" s="12">
        <v>44399</v>
      </c>
      <c r="X2271" s="12">
        <v>44025</v>
      </c>
      <c r="Y2271" s="47">
        <v>41658</v>
      </c>
      <c r="Z2271" s="42"/>
      <c r="AA2271" s="14">
        <v>45785</v>
      </c>
      <c r="AB2271" s="67" t="s">
        <v>94</v>
      </c>
      <c r="AC2271" s="47">
        <v>21</v>
      </c>
      <c r="AD2271" s="47" t="s">
        <v>133</v>
      </c>
      <c r="AE2271" s="13">
        <v>1087247000</v>
      </c>
      <c r="AF2271" s="47" t="s">
        <v>3703</v>
      </c>
      <c r="AG2271" t="str">
        <f t="shared" si="71"/>
        <v>ADA FOTO</v>
      </c>
    </row>
    <row r="2272" spans="1:33" ht="15.75" hidden="1" customHeight="1" thickBot="1">
      <c r="A2272" t="str">
        <f t="shared" si="70"/>
        <v>060291087250000</v>
      </c>
      <c r="B2272" s="41">
        <v>2266</v>
      </c>
      <c r="C2272" s="42" t="s">
        <v>3769</v>
      </c>
      <c r="D2272" s="7" t="s">
        <v>3770</v>
      </c>
      <c r="E2272" s="41">
        <v>12</v>
      </c>
      <c r="F2272" s="43">
        <v>35000</v>
      </c>
      <c r="G2272" s="44">
        <v>12</v>
      </c>
      <c r="H2272" s="43">
        <v>34667</v>
      </c>
      <c r="I2272" s="43">
        <v>416004</v>
      </c>
      <c r="J2272" s="45">
        <v>416004</v>
      </c>
      <c r="K2272" s="43">
        <v>320500</v>
      </c>
      <c r="L2272" s="41">
        <v>129.80000000000001</v>
      </c>
      <c r="M2272" s="11" t="s">
        <v>3707</v>
      </c>
      <c r="N2272" s="41">
        <v>0</v>
      </c>
      <c r="O2272" s="42"/>
      <c r="P2272" s="43">
        <v>348672</v>
      </c>
      <c r="Q2272" s="41" t="s">
        <v>3700</v>
      </c>
      <c r="R2272" s="43">
        <v>-320500</v>
      </c>
      <c r="S2272" s="41">
        <v>0</v>
      </c>
      <c r="T2272" s="7" t="s">
        <v>3701</v>
      </c>
      <c r="U2272" s="46" t="s">
        <v>3702</v>
      </c>
      <c r="V2272" s="41">
        <v>0.05</v>
      </c>
      <c r="W2272" s="12">
        <v>45522</v>
      </c>
      <c r="X2272" s="12">
        <v>45337</v>
      </c>
      <c r="Y2272" s="47">
        <v>41658</v>
      </c>
      <c r="Z2272" s="42"/>
      <c r="AA2272" s="14">
        <v>45785</v>
      </c>
      <c r="AB2272" s="67" t="s">
        <v>94</v>
      </c>
      <c r="AC2272" s="47">
        <v>21</v>
      </c>
      <c r="AD2272" s="47" t="s">
        <v>133</v>
      </c>
      <c r="AE2272" s="13">
        <v>1087250000</v>
      </c>
      <c r="AF2272" s="47" t="s">
        <v>3703</v>
      </c>
      <c r="AG2272" t="str">
        <f t="shared" si="71"/>
        <v>ADA FOTO</v>
      </c>
    </row>
    <row r="2273" spans="1:33" ht="15.75" hidden="1" customHeight="1" thickBot="1">
      <c r="A2273" t="str">
        <f t="shared" si="70"/>
        <v>060291084654000</v>
      </c>
      <c r="B2273" s="41">
        <v>2267</v>
      </c>
      <c r="C2273" s="42" t="s">
        <v>3771</v>
      </c>
      <c r="D2273" s="7" t="s">
        <v>3772</v>
      </c>
      <c r="E2273" s="41">
        <v>12</v>
      </c>
      <c r="F2273" s="43">
        <v>12500</v>
      </c>
      <c r="G2273" s="44">
        <v>0</v>
      </c>
      <c r="H2273" s="43">
        <v>0</v>
      </c>
      <c r="I2273" s="43">
        <v>150000</v>
      </c>
      <c r="J2273" s="48">
        <v>150000</v>
      </c>
      <c r="K2273" s="49">
        <v>124800</v>
      </c>
      <c r="L2273" s="41">
        <v>120.19</v>
      </c>
      <c r="M2273" s="11" t="s">
        <v>3707</v>
      </c>
      <c r="N2273" s="41">
        <v>0</v>
      </c>
      <c r="O2273" s="42"/>
      <c r="P2273" s="43">
        <v>127704</v>
      </c>
      <c r="Q2273" s="41" t="s">
        <v>3700</v>
      </c>
      <c r="R2273" s="43">
        <v>-124800</v>
      </c>
      <c r="S2273" s="41">
        <v>0</v>
      </c>
      <c r="T2273" s="7" t="s">
        <v>3701</v>
      </c>
      <c r="U2273" s="46" t="s">
        <v>3711</v>
      </c>
      <c r="V2273" s="41">
        <v>0.55000000000000004</v>
      </c>
      <c r="W2273" s="12">
        <v>45784</v>
      </c>
      <c r="X2273" s="12">
        <v>45705</v>
      </c>
      <c r="Y2273" s="47">
        <v>41658</v>
      </c>
      <c r="Z2273" s="42"/>
      <c r="AA2273" s="14">
        <v>45785</v>
      </c>
      <c r="AB2273" s="67" t="s">
        <v>94</v>
      </c>
      <c r="AC2273" s="47">
        <v>21</v>
      </c>
      <c r="AD2273" s="47" t="s">
        <v>133</v>
      </c>
      <c r="AE2273" s="13">
        <v>1084654000</v>
      </c>
      <c r="AF2273" s="47" t="s">
        <v>3703</v>
      </c>
      <c r="AG2273" t="str">
        <f t="shared" si="71"/>
        <v>ADA FOTO</v>
      </c>
    </row>
    <row r="2274" spans="1:33" ht="15.75" hidden="1" customHeight="1" thickBot="1">
      <c r="A2274" t="str">
        <f t="shared" si="70"/>
        <v>060291084784000</v>
      </c>
      <c r="B2274" s="41">
        <v>2268</v>
      </c>
      <c r="C2274" s="42" t="s">
        <v>3773</v>
      </c>
      <c r="D2274" s="7" t="s">
        <v>3774</v>
      </c>
      <c r="E2274" s="41">
        <v>3</v>
      </c>
      <c r="F2274" s="43">
        <v>67900</v>
      </c>
      <c r="G2274" s="44">
        <v>0</v>
      </c>
      <c r="H2274" s="43">
        <v>0</v>
      </c>
      <c r="I2274" s="43">
        <v>203700</v>
      </c>
      <c r="J2274" s="48">
        <v>203700</v>
      </c>
      <c r="K2274" s="49">
        <v>198600</v>
      </c>
      <c r="L2274" s="41">
        <v>102.57</v>
      </c>
      <c r="M2274" s="11" t="s">
        <v>3707</v>
      </c>
      <c r="N2274" s="41">
        <v>0</v>
      </c>
      <c r="O2274" s="42"/>
      <c r="P2274" s="43">
        <v>178971</v>
      </c>
      <c r="Q2274" s="41" t="s">
        <v>3700</v>
      </c>
      <c r="R2274" s="43">
        <v>-198600</v>
      </c>
      <c r="S2274" s="41">
        <v>0</v>
      </c>
      <c r="T2274" s="7" t="s">
        <v>3701</v>
      </c>
      <c r="U2274" s="46" t="s">
        <v>3711</v>
      </c>
      <c r="V2274" s="41">
        <v>0.05</v>
      </c>
      <c r="W2274" s="12">
        <v>45443</v>
      </c>
      <c r="X2274" s="12">
        <v>45337</v>
      </c>
      <c r="Y2274" s="47">
        <v>41658</v>
      </c>
      <c r="Z2274" s="42"/>
      <c r="AA2274" s="14">
        <v>45785</v>
      </c>
      <c r="AB2274" s="67" t="s">
        <v>94</v>
      </c>
      <c r="AC2274" s="47">
        <v>21</v>
      </c>
      <c r="AD2274" s="47" t="s">
        <v>133</v>
      </c>
      <c r="AE2274" s="13">
        <v>1084784000</v>
      </c>
      <c r="AF2274" s="47" t="s">
        <v>3703</v>
      </c>
      <c r="AG2274" t="str">
        <f t="shared" si="71"/>
        <v>ADA FOTO</v>
      </c>
    </row>
    <row r="2275" spans="1:33" ht="15.75" hidden="1" customHeight="1" thickBot="1">
      <c r="A2275" t="str">
        <f t="shared" si="70"/>
        <v>060291084655000</v>
      </c>
      <c r="B2275" s="41">
        <v>2269</v>
      </c>
      <c r="C2275" s="42" t="s">
        <v>3775</v>
      </c>
      <c r="D2275" s="7" t="s">
        <v>3776</v>
      </c>
      <c r="E2275" s="41">
        <v>12</v>
      </c>
      <c r="F2275" s="43">
        <v>23500</v>
      </c>
      <c r="G2275" s="44">
        <v>0</v>
      </c>
      <c r="H2275" s="43">
        <v>0</v>
      </c>
      <c r="I2275" s="43">
        <v>282000</v>
      </c>
      <c r="J2275" s="45">
        <v>282000</v>
      </c>
      <c r="K2275" s="43">
        <v>258600</v>
      </c>
      <c r="L2275" s="41">
        <v>109.05</v>
      </c>
      <c r="M2275" s="11" t="s">
        <v>3707</v>
      </c>
      <c r="N2275" s="41">
        <v>0</v>
      </c>
      <c r="O2275" s="42"/>
      <c r="P2275" s="43">
        <v>299472</v>
      </c>
      <c r="Q2275" s="41" t="s">
        <v>3700</v>
      </c>
      <c r="R2275" s="43">
        <v>-258600</v>
      </c>
      <c r="S2275" s="41">
        <v>0</v>
      </c>
      <c r="T2275" s="7" t="s">
        <v>3701</v>
      </c>
      <c r="U2275" s="46" t="s">
        <v>3702</v>
      </c>
      <c r="V2275" s="41">
        <v>0.06</v>
      </c>
      <c r="W2275" s="12">
        <v>45773</v>
      </c>
      <c r="X2275" s="12">
        <v>45680</v>
      </c>
      <c r="Y2275" s="47">
        <v>41658</v>
      </c>
      <c r="Z2275" s="42"/>
      <c r="AA2275" s="14">
        <v>45785</v>
      </c>
      <c r="AB2275" s="67" t="s">
        <v>94</v>
      </c>
      <c r="AC2275" s="47">
        <v>21</v>
      </c>
      <c r="AD2275" s="47" t="s">
        <v>133</v>
      </c>
      <c r="AE2275" s="13">
        <v>1084655000</v>
      </c>
      <c r="AF2275" s="47" t="s">
        <v>3703</v>
      </c>
      <c r="AG2275" t="str">
        <f t="shared" si="71"/>
        <v>ADA FOTO</v>
      </c>
    </row>
    <row r="2276" spans="1:33" ht="15.75" hidden="1" customHeight="1" thickBot="1">
      <c r="A2276" t="str">
        <f t="shared" si="70"/>
        <v>060291084657000</v>
      </c>
      <c r="B2276" s="41">
        <v>2270</v>
      </c>
      <c r="C2276" s="42" t="s">
        <v>3777</v>
      </c>
      <c r="D2276" s="7" t="s">
        <v>3778</v>
      </c>
      <c r="E2276" s="41">
        <v>3</v>
      </c>
      <c r="F2276" s="43">
        <v>86500</v>
      </c>
      <c r="G2276" s="44">
        <v>0</v>
      </c>
      <c r="H2276" s="43">
        <v>0</v>
      </c>
      <c r="I2276" s="43">
        <v>259500</v>
      </c>
      <c r="J2276" s="45">
        <v>259500</v>
      </c>
      <c r="K2276" s="43">
        <v>252000</v>
      </c>
      <c r="L2276" s="41">
        <v>102.98</v>
      </c>
      <c r="M2276" s="11" t="s">
        <v>3707</v>
      </c>
      <c r="N2276" s="41">
        <v>0</v>
      </c>
      <c r="O2276" s="42"/>
      <c r="P2276" s="43">
        <v>231801</v>
      </c>
      <c r="Q2276" s="41" t="s">
        <v>3700</v>
      </c>
      <c r="R2276" s="43">
        <v>-252000</v>
      </c>
      <c r="S2276" s="41">
        <v>0</v>
      </c>
      <c r="T2276" s="7" t="s">
        <v>3701</v>
      </c>
      <c r="U2276" s="46" t="s">
        <v>3702</v>
      </c>
      <c r="V2276" s="41">
        <v>0.23</v>
      </c>
      <c r="W2276" s="12">
        <v>45783</v>
      </c>
      <c r="X2276" s="12">
        <v>45742</v>
      </c>
      <c r="Y2276" s="47">
        <v>41658</v>
      </c>
      <c r="Z2276" s="42"/>
      <c r="AA2276" s="14">
        <v>45785</v>
      </c>
      <c r="AB2276" s="67" t="s">
        <v>94</v>
      </c>
      <c r="AC2276" s="47">
        <v>21</v>
      </c>
      <c r="AD2276" s="47" t="s">
        <v>133</v>
      </c>
      <c r="AE2276" s="13">
        <v>1084657000</v>
      </c>
      <c r="AF2276" s="47" t="s">
        <v>3703</v>
      </c>
      <c r="AG2276" t="str">
        <f t="shared" si="71"/>
        <v>ADA FOTO</v>
      </c>
    </row>
    <row r="2277" spans="1:33" ht="15.75" hidden="1" customHeight="1" thickBot="1">
      <c r="A2277" t="str">
        <f t="shared" si="70"/>
        <v>060291084658000</v>
      </c>
      <c r="B2277" s="41">
        <v>2271</v>
      </c>
      <c r="C2277" s="42" t="s">
        <v>3779</v>
      </c>
      <c r="D2277" s="7" t="s">
        <v>3780</v>
      </c>
      <c r="E2277" s="41">
        <v>12</v>
      </c>
      <c r="F2277" s="43">
        <v>15300</v>
      </c>
      <c r="G2277" s="44">
        <v>0</v>
      </c>
      <c r="H2277" s="43">
        <v>0</v>
      </c>
      <c r="I2277" s="43">
        <v>183600</v>
      </c>
      <c r="J2277" s="45">
        <v>183600</v>
      </c>
      <c r="K2277" s="43">
        <v>174505</v>
      </c>
      <c r="L2277" s="41">
        <v>105.21</v>
      </c>
      <c r="M2277" s="11" t="s">
        <v>3707</v>
      </c>
      <c r="N2277" s="41">
        <v>0</v>
      </c>
      <c r="O2277" s="42"/>
      <c r="P2277" s="43">
        <v>165048</v>
      </c>
      <c r="Q2277" s="41" t="s">
        <v>3700</v>
      </c>
      <c r="R2277" s="43">
        <v>-174505</v>
      </c>
      <c r="S2277" s="41">
        <v>0</v>
      </c>
      <c r="T2277" s="7" t="s">
        <v>3701</v>
      </c>
      <c r="U2277" s="46" t="s">
        <v>3702</v>
      </c>
      <c r="V2277" s="41">
        <v>0.11</v>
      </c>
      <c r="W2277" s="12">
        <v>45780</v>
      </c>
      <c r="X2277" s="12">
        <v>45625</v>
      </c>
      <c r="Y2277" s="47">
        <v>41658</v>
      </c>
      <c r="Z2277" s="42"/>
      <c r="AA2277" s="14">
        <v>45785</v>
      </c>
      <c r="AB2277" s="67" t="s">
        <v>94</v>
      </c>
      <c r="AC2277" s="47">
        <v>21</v>
      </c>
      <c r="AD2277" s="47" t="s">
        <v>133</v>
      </c>
      <c r="AE2277" s="13">
        <v>1084658000</v>
      </c>
      <c r="AF2277" s="47" t="s">
        <v>3703</v>
      </c>
      <c r="AG2277" t="str">
        <f t="shared" si="71"/>
        <v>ADA FOTO</v>
      </c>
    </row>
    <row r="2278" spans="1:33" ht="15.75" hidden="1" customHeight="1" thickBot="1">
      <c r="A2278" t="str">
        <f t="shared" si="70"/>
        <v>060291036780000</v>
      </c>
      <c r="B2278" s="41">
        <v>2272</v>
      </c>
      <c r="C2278" s="42" t="s">
        <v>3781</v>
      </c>
      <c r="D2278" s="7" t="s">
        <v>3782</v>
      </c>
      <c r="E2278" s="41">
        <v>6</v>
      </c>
      <c r="F2278" s="43">
        <v>44000</v>
      </c>
      <c r="G2278" s="44">
        <v>0</v>
      </c>
      <c r="H2278" s="43">
        <v>0</v>
      </c>
      <c r="I2278" s="43">
        <v>264000</v>
      </c>
      <c r="J2278" s="45">
        <v>264000</v>
      </c>
      <c r="K2278" s="43">
        <v>238000</v>
      </c>
      <c r="L2278" s="41">
        <v>110.92</v>
      </c>
      <c r="M2278" s="11" t="s">
        <v>3707</v>
      </c>
      <c r="N2278" s="41">
        <v>0</v>
      </c>
      <c r="O2278" s="42"/>
      <c r="P2278" s="43">
        <v>208710</v>
      </c>
      <c r="Q2278" s="41" t="s">
        <v>3700</v>
      </c>
      <c r="R2278" s="43">
        <v>-238000</v>
      </c>
      <c r="S2278" s="41">
        <v>0</v>
      </c>
      <c r="T2278" s="7" t="s">
        <v>3701</v>
      </c>
      <c r="U2278" s="46" t="s">
        <v>3702</v>
      </c>
      <c r="V2278" s="41">
        <v>0.8</v>
      </c>
      <c r="W2278" s="12">
        <v>45784</v>
      </c>
      <c r="X2278" s="12">
        <v>45763</v>
      </c>
      <c r="Y2278" s="47">
        <v>22576</v>
      </c>
      <c r="Z2278" s="42"/>
      <c r="AA2278" s="14">
        <v>45785</v>
      </c>
      <c r="AB2278" s="67" t="s">
        <v>94</v>
      </c>
      <c r="AC2278" s="47">
        <v>21</v>
      </c>
      <c r="AD2278" s="47" t="s">
        <v>133</v>
      </c>
      <c r="AE2278" s="13">
        <v>1036780000</v>
      </c>
      <c r="AF2278" s="47" t="s">
        <v>3703</v>
      </c>
      <c r="AG2278" t="str">
        <f t="shared" si="71"/>
        <v>ADA FOTO</v>
      </c>
    </row>
    <row r="2279" spans="1:33" ht="15.75" hidden="1" customHeight="1" thickBot="1">
      <c r="A2279" t="str">
        <f t="shared" si="70"/>
        <v>060291137122000</v>
      </c>
      <c r="B2279" s="41">
        <v>2273</v>
      </c>
      <c r="C2279" s="42" t="s">
        <v>3783</v>
      </c>
      <c r="D2279" s="7" t="s">
        <v>442</v>
      </c>
      <c r="E2279" s="41">
        <v>48</v>
      </c>
      <c r="F2279" s="43">
        <v>4800</v>
      </c>
      <c r="G2279" s="44">
        <v>48</v>
      </c>
      <c r="H2279" s="43">
        <v>4575</v>
      </c>
      <c r="I2279" s="43">
        <v>219600</v>
      </c>
      <c r="J2279" s="45">
        <v>219600</v>
      </c>
      <c r="K2279" s="43">
        <v>224200</v>
      </c>
      <c r="L2279" s="41">
        <v>97.95</v>
      </c>
      <c r="M2279" s="11" t="s">
        <v>3699</v>
      </c>
      <c r="N2279" s="41">
        <v>0</v>
      </c>
      <c r="O2279" s="42"/>
      <c r="P2279" s="43">
        <v>196944</v>
      </c>
      <c r="Q2279" s="41" t="s">
        <v>3700</v>
      </c>
      <c r="R2279" s="43">
        <v>-224200</v>
      </c>
      <c r="S2279" s="41">
        <v>0</v>
      </c>
      <c r="T2279" s="7" t="s">
        <v>3701</v>
      </c>
      <c r="U2279" s="46" t="s">
        <v>3711</v>
      </c>
      <c r="V2279" s="41">
        <v>9.07</v>
      </c>
      <c r="W2279" s="12">
        <v>45776</v>
      </c>
      <c r="X2279" s="12">
        <v>45499</v>
      </c>
      <c r="Y2279" s="47">
        <v>25419</v>
      </c>
      <c r="Z2279" s="42"/>
      <c r="AA2279" s="14">
        <v>45785</v>
      </c>
      <c r="AB2279" s="67" t="s">
        <v>94</v>
      </c>
      <c r="AC2279" s="47">
        <v>21</v>
      </c>
      <c r="AD2279" s="47" t="s">
        <v>133</v>
      </c>
      <c r="AE2279" s="13">
        <v>1137122000</v>
      </c>
      <c r="AF2279" s="47" t="s">
        <v>3703</v>
      </c>
      <c r="AG2279" t="str">
        <f t="shared" si="71"/>
        <v>ADA FOTO</v>
      </c>
    </row>
    <row r="2280" spans="1:33" ht="15.75" hidden="1" customHeight="1" thickBot="1">
      <c r="A2280" t="str">
        <f t="shared" si="70"/>
        <v>060291115338000</v>
      </c>
      <c r="B2280" s="41">
        <v>2274</v>
      </c>
      <c r="C2280" s="42" t="s">
        <v>3784</v>
      </c>
      <c r="D2280" s="7" t="s">
        <v>424</v>
      </c>
      <c r="E2280" s="41">
        <v>36</v>
      </c>
      <c r="F2280" s="43">
        <v>4800</v>
      </c>
      <c r="G2280" s="44">
        <v>36</v>
      </c>
      <c r="H2280" s="43">
        <v>4600</v>
      </c>
      <c r="I2280" s="43">
        <v>165600</v>
      </c>
      <c r="J2280" s="45">
        <v>165600</v>
      </c>
      <c r="K2280" s="43">
        <v>190000</v>
      </c>
      <c r="L2280" s="41">
        <v>87.16</v>
      </c>
      <c r="M2280" s="11" t="s">
        <v>3699</v>
      </c>
      <c r="N2280" s="41">
        <v>0</v>
      </c>
      <c r="O2280" s="42"/>
      <c r="P2280" s="43">
        <v>144000</v>
      </c>
      <c r="Q2280" s="41" t="s">
        <v>3700</v>
      </c>
      <c r="R2280" s="43">
        <v>-190000</v>
      </c>
      <c r="S2280" s="41">
        <v>0</v>
      </c>
      <c r="T2280" s="7" t="s">
        <v>3701</v>
      </c>
      <c r="U2280" s="46" t="s">
        <v>3702</v>
      </c>
      <c r="V2280" s="41">
        <v>453.61</v>
      </c>
      <c r="W2280" s="12">
        <v>45783</v>
      </c>
      <c r="X2280" s="12">
        <v>45773</v>
      </c>
      <c r="Y2280" s="47">
        <v>39821</v>
      </c>
      <c r="Z2280" s="42"/>
      <c r="AA2280" s="14">
        <v>45785</v>
      </c>
      <c r="AB2280" s="67" t="s">
        <v>94</v>
      </c>
      <c r="AC2280" s="47">
        <v>21</v>
      </c>
      <c r="AD2280" s="47" t="s">
        <v>133</v>
      </c>
      <c r="AE2280" s="13">
        <v>1115338000</v>
      </c>
      <c r="AF2280" s="47" t="s">
        <v>3703</v>
      </c>
      <c r="AG2280" t="str">
        <f t="shared" si="71"/>
        <v>ADA FOTO</v>
      </c>
    </row>
    <row r="2281" spans="1:33" ht="15.75" hidden="1" customHeight="1" thickBot="1">
      <c r="A2281" t="str">
        <f t="shared" si="70"/>
        <v>060291074674000</v>
      </c>
      <c r="B2281" s="41">
        <v>2275</v>
      </c>
      <c r="C2281" s="42" t="s">
        <v>3786</v>
      </c>
      <c r="D2281" s="7" t="s">
        <v>3787</v>
      </c>
      <c r="E2281" s="41">
        <v>20</v>
      </c>
      <c r="F2281" s="43">
        <v>7500</v>
      </c>
      <c r="G2281" s="44">
        <v>20</v>
      </c>
      <c r="H2281" s="43">
        <v>7075</v>
      </c>
      <c r="I2281" s="43">
        <v>141500</v>
      </c>
      <c r="J2281" s="45">
        <v>141500</v>
      </c>
      <c r="K2281" s="43">
        <v>147500</v>
      </c>
      <c r="L2281" s="41">
        <v>95.93</v>
      </c>
      <c r="M2281" s="11" t="s">
        <v>3699</v>
      </c>
      <c r="N2281" s="41">
        <v>0</v>
      </c>
      <c r="O2281" s="42"/>
      <c r="P2281" s="43">
        <v>142820</v>
      </c>
      <c r="Q2281" s="41" t="s">
        <v>3700</v>
      </c>
      <c r="R2281" s="43">
        <v>-147500</v>
      </c>
      <c r="S2281" s="41">
        <v>0</v>
      </c>
      <c r="T2281" s="7" t="s">
        <v>3701</v>
      </c>
      <c r="U2281" s="46" t="s">
        <v>3702</v>
      </c>
      <c r="V2281" s="41">
        <v>0.05</v>
      </c>
      <c r="W2281" s="12">
        <v>45736</v>
      </c>
      <c r="X2281" s="12">
        <v>45728</v>
      </c>
      <c r="Y2281" s="47">
        <v>33913</v>
      </c>
      <c r="Z2281" s="42"/>
      <c r="AA2281" s="14">
        <v>45785</v>
      </c>
      <c r="AB2281" s="67" t="s">
        <v>94</v>
      </c>
      <c r="AC2281" s="47">
        <v>26</v>
      </c>
      <c r="AD2281" s="47" t="s">
        <v>133</v>
      </c>
      <c r="AE2281" s="13">
        <v>1074674000</v>
      </c>
      <c r="AF2281" s="47" t="s">
        <v>3703</v>
      </c>
      <c r="AG2281" t="str">
        <f t="shared" si="71"/>
        <v>ADA FOTO</v>
      </c>
    </row>
    <row r="2282" spans="1:33" ht="15.75" hidden="1" customHeight="1" thickBot="1">
      <c r="A2282" t="str">
        <f t="shared" si="70"/>
        <v>060291048940000</v>
      </c>
      <c r="B2282" s="41">
        <v>2276</v>
      </c>
      <c r="C2282" s="42" t="s">
        <v>3857</v>
      </c>
      <c r="D2282" s="7" t="s">
        <v>920</v>
      </c>
      <c r="E2282" s="41">
        <v>12</v>
      </c>
      <c r="F2282" s="43">
        <v>20942</v>
      </c>
      <c r="G2282" s="44">
        <v>12</v>
      </c>
      <c r="H2282" s="43">
        <v>18042</v>
      </c>
      <c r="I2282" s="43">
        <v>216504</v>
      </c>
      <c r="J2282" s="45">
        <v>216504</v>
      </c>
      <c r="K2282" s="43">
        <v>212000</v>
      </c>
      <c r="L2282" s="41">
        <v>102.12</v>
      </c>
      <c r="M2282" s="11" t="s">
        <v>3707</v>
      </c>
      <c r="N2282" s="41">
        <v>0</v>
      </c>
      <c r="O2282" s="42"/>
      <c r="P2282" s="43">
        <v>212784</v>
      </c>
      <c r="Q2282" s="41" t="s">
        <v>3700</v>
      </c>
      <c r="R2282" s="43">
        <v>-212000</v>
      </c>
      <c r="S2282" s="41">
        <v>0</v>
      </c>
      <c r="T2282" s="7" t="s">
        <v>3701</v>
      </c>
      <c r="U2282" s="46" t="s">
        <v>3702</v>
      </c>
      <c r="V2282" s="50">
        <v>1158.33</v>
      </c>
      <c r="W2282" s="12">
        <v>45785</v>
      </c>
      <c r="X2282" s="12">
        <v>45757</v>
      </c>
      <c r="Y2282" s="47">
        <v>41409</v>
      </c>
      <c r="Z2282" s="42"/>
      <c r="AA2282" s="14">
        <v>45785</v>
      </c>
      <c r="AB2282" s="67" t="s">
        <v>94</v>
      </c>
      <c r="AC2282" s="47">
        <v>26</v>
      </c>
      <c r="AD2282" s="47" t="s">
        <v>133</v>
      </c>
      <c r="AE2282" s="13">
        <v>1048940000</v>
      </c>
      <c r="AF2282" s="47" t="s">
        <v>3703</v>
      </c>
      <c r="AG2282" t="str">
        <f t="shared" si="71"/>
        <v>ADA FOTO</v>
      </c>
    </row>
    <row r="2283" spans="1:33" ht="15.75" hidden="1" customHeight="1" thickBot="1">
      <c r="A2283" t="str">
        <f t="shared" si="70"/>
        <v>060291102123000</v>
      </c>
      <c r="B2283" s="41">
        <v>2277</v>
      </c>
      <c r="C2283" s="42" t="s">
        <v>3788</v>
      </c>
      <c r="D2283" s="7" t="s">
        <v>406</v>
      </c>
      <c r="E2283" s="41">
        <v>12</v>
      </c>
      <c r="F2283" s="43">
        <v>16500</v>
      </c>
      <c r="G2283" s="44">
        <v>12</v>
      </c>
      <c r="H2283" s="43">
        <v>13417</v>
      </c>
      <c r="I2283" s="43">
        <v>161004</v>
      </c>
      <c r="J2283" s="45">
        <v>161004</v>
      </c>
      <c r="K2283" s="43">
        <v>162000</v>
      </c>
      <c r="L2283" s="41">
        <v>99.39</v>
      </c>
      <c r="M2283" s="11" t="s">
        <v>3699</v>
      </c>
      <c r="N2283" s="41">
        <v>0</v>
      </c>
      <c r="O2283" s="42"/>
      <c r="P2283" s="43">
        <v>149472</v>
      </c>
      <c r="Q2283" s="41" t="s">
        <v>3700</v>
      </c>
      <c r="R2283" s="43">
        <v>-162000</v>
      </c>
      <c r="S2283" s="41">
        <v>0</v>
      </c>
      <c r="T2283" s="7" t="s">
        <v>3701</v>
      </c>
      <c r="U2283" s="46" t="s">
        <v>3702</v>
      </c>
      <c r="V2283" s="41">
        <v>0.19</v>
      </c>
      <c r="W2283" s="12">
        <v>45779</v>
      </c>
      <c r="X2283" s="12">
        <v>45777</v>
      </c>
      <c r="Y2283" s="47">
        <v>41409</v>
      </c>
      <c r="Z2283" s="42"/>
      <c r="AA2283" s="14">
        <v>45785</v>
      </c>
      <c r="AB2283" s="67" t="s">
        <v>94</v>
      </c>
      <c r="AC2283" s="47">
        <v>26</v>
      </c>
      <c r="AD2283" s="47" t="s">
        <v>133</v>
      </c>
      <c r="AE2283" s="13">
        <v>1102123000</v>
      </c>
      <c r="AF2283" s="47" t="s">
        <v>3703</v>
      </c>
      <c r="AG2283" t="str">
        <f t="shared" si="71"/>
        <v>ADA FOTO</v>
      </c>
    </row>
    <row r="2284" spans="1:33" ht="15.75" hidden="1" customHeight="1" thickBot="1">
      <c r="A2284" t="str">
        <f t="shared" si="70"/>
        <v>060291074883000</v>
      </c>
      <c r="B2284" s="41">
        <v>2278</v>
      </c>
      <c r="C2284" s="42" t="s">
        <v>3789</v>
      </c>
      <c r="D2284" s="7" t="s">
        <v>286</v>
      </c>
      <c r="E2284" s="41">
        <v>50</v>
      </c>
      <c r="F2284" s="43">
        <v>16800</v>
      </c>
      <c r="G2284" s="44">
        <v>50</v>
      </c>
      <c r="H2284" s="43">
        <v>14960</v>
      </c>
      <c r="I2284" s="43">
        <v>748000</v>
      </c>
      <c r="J2284" s="45">
        <v>748000</v>
      </c>
      <c r="K2284" s="43">
        <v>748000</v>
      </c>
      <c r="L2284" s="41">
        <v>100</v>
      </c>
      <c r="M2284" s="11" t="s">
        <v>3705</v>
      </c>
      <c r="N2284" s="41">
        <v>0</v>
      </c>
      <c r="O2284" s="42"/>
      <c r="P2284" s="43">
        <v>743850</v>
      </c>
      <c r="Q2284" s="41" t="s">
        <v>3700</v>
      </c>
      <c r="R2284" s="43">
        <v>-748000</v>
      </c>
      <c r="S2284" s="41">
        <v>0</v>
      </c>
      <c r="T2284" s="7" t="s">
        <v>3701</v>
      </c>
      <c r="U2284" s="46" t="s">
        <v>3702</v>
      </c>
      <c r="V2284" s="41">
        <v>1.35</v>
      </c>
      <c r="W2284" s="12">
        <v>45784</v>
      </c>
      <c r="X2284" s="12">
        <v>45428</v>
      </c>
      <c r="Y2284" s="47">
        <v>34106</v>
      </c>
      <c r="Z2284" s="42"/>
      <c r="AA2284" s="14">
        <v>45785</v>
      </c>
      <c r="AB2284" s="67" t="s">
        <v>94</v>
      </c>
      <c r="AC2284" s="47">
        <v>26</v>
      </c>
      <c r="AD2284" s="47" t="s">
        <v>133</v>
      </c>
      <c r="AE2284" s="13">
        <v>1074883000</v>
      </c>
      <c r="AF2284" s="47" t="s">
        <v>3703</v>
      </c>
      <c r="AG2284" t="str">
        <f t="shared" si="71"/>
        <v>ADA FOTO</v>
      </c>
    </row>
    <row r="2285" spans="1:33" ht="15.75" hidden="1" customHeight="1" thickBot="1">
      <c r="A2285" t="str">
        <f t="shared" si="70"/>
        <v>060291077237000</v>
      </c>
      <c r="B2285" s="41">
        <v>2279</v>
      </c>
      <c r="C2285" s="42" t="s">
        <v>3790</v>
      </c>
      <c r="D2285" s="7" t="s">
        <v>3791</v>
      </c>
      <c r="E2285" s="41">
        <v>12</v>
      </c>
      <c r="F2285" s="43">
        <v>18700</v>
      </c>
      <c r="G2285" s="44">
        <v>12</v>
      </c>
      <c r="H2285" s="43">
        <v>16008</v>
      </c>
      <c r="I2285" s="43">
        <v>192096</v>
      </c>
      <c r="J2285" s="48">
        <v>192096</v>
      </c>
      <c r="K2285" s="43">
        <v>179500</v>
      </c>
      <c r="L2285" s="41">
        <v>107.02</v>
      </c>
      <c r="M2285" s="11" t="s">
        <v>3707</v>
      </c>
      <c r="N2285" s="41">
        <v>0</v>
      </c>
      <c r="O2285" s="42"/>
      <c r="P2285" s="43">
        <v>175860</v>
      </c>
      <c r="Q2285" s="41" t="s">
        <v>3700</v>
      </c>
      <c r="R2285" s="43">
        <v>-179500</v>
      </c>
      <c r="S2285" s="41">
        <v>0</v>
      </c>
      <c r="T2285" s="7" t="s">
        <v>3701</v>
      </c>
      <c r="U2285" s="46" t="s">
        <v>3702</v>
      </c>
      <c r="V2285" s="41">
        <v>4.7699999999999996</v>
      </c>
      <c r="W2285" s="12">
        <v>45784</v>
      </c>
      <c r="X2285" s="12">
        <v>45721</v>
      </c>
      <c r="Y2285" s="47">
        <v>41409</v>
      </c>
      <c r="Z2285" s="42"/>
      <c r="AA2285" s="14">
        <v>45785</v>
      </c>
      <c r="AB2285" s="67" t="s">
        <v>94</v>
      </c>
      <c r="AC2285" s="47">
        <v>26</v>
      </c>
      <c r="AD2285" s="47" t="s">
        <v>133</v>
      </c>
      <c r="AE2285" s="13">
        <v>1077237000</v>
      </c>
      <c r="AF2285" s="47" t="s">
        <v>3703</v>
      </c>
      <c r="AG2285" t="str">
        <f t="shared" si="71"/>
        <v>ADA FOTO</v>
      </c>
    </row>
    <row r="2286" spans="1:33" ht="15.75" hidden="1" customHeight="1" thickBot="1">
      <c r="A2286" t="str">
        <f t="shared" si="70"/>
        <v>060291002106000</v>
      </c>
      <c r="B2286" s="41">
        <v>2280</v>
      </c>
      <c r="C2286" s="42" t="s">
        <v>3792</v>
      </c>
      <c r="D2286" s="7" t="s">
        <v>136</v>
      </c>
      <c r="E2286" s="41">
        <v>20</v>
      </c>
      <c r="F2286" s="43">
        <v>10500</v>
      </c>
      <c r="G2286" s="44">
        <v>20</v>
      </c>
      <c r="H2286" s="43">
        <v>8645</v>
      </c>
      <c r="I2286" s="43">
        <v>172900</v>
      </c>
      <c r="J2286" s="45">
        <v>172900</v>
      </c>
      <c r="K2286" s="43">
        <v>166000</v>
      </c>
      <c r="L2286" s="41">
        <v>104.16</v>
      </c>
      <c r="M2286" s="11" t="s">
        <v>3707</v>
      </c>
      <c r="N2286" s="41">
        <v>0</v>
      </c>
      <c r="O2286" s="42"/>
      <c r="P2286" s="43">
        <v>163100</v>
      </c>
      <c r="Q2286" s="41" t="s">
        <v>3700</v>
      </c>
      <c r="R2286" s="43">
        <v>-166000</v>
      </c>
      <c r="S2286" s="41">
        <v>0</v>
      </c>
      <c r="T2286" s="7" t="s">
        <v>3701</v>
      </c>
      <c r="U2286" s="46" t="s">
        <v>3702</v>
      </c>
      <c r="V2286" s="41">
        <v>1.7</v>
      </c>
      <c r="W2286" s="12">
        <v>45784</v>
      </c>
      <c r="X2286" s="12">
        <v>45583</v>
      </c>
      <c r="Y2286" s="47">
        <v>41409</v>
      </c>
      <c r="Z2286" s="42"/>
      <c r="AA2286" s="14">
        <v>45785</v>
      </c>
      <c r="AB2286" s="67" t="s">
        <v>94</v>
      </c>
      <c r="AC2286" s="47">
        <v>26</v>
      </c>
      <c r="AD2286" s="47" t="s">
        <v>133</v>
      </c>
      <c r="AE2286" s="13">
        <v>1002106000</v>
      </c>
      <c r="AF2286" s="47" t="s">
        <v>3703</v>
      </c>
      <c r="AG2286" t="str">
        <f t="shared" si="71"/>
        <v>ADA FOTO</v>
      </c>
    </row>
    <row r="2287" spans="1:33" ht="15.75" hidden="1" customHeight="1" thickBot="1">
      <c r="A2287" t="str">
        <f t="shared" si="70"/>
        <v>060291055785000</v>
      </c>
      <c r="B2287" s="41">
        <v>2281</v>
      </c>
      <c r="C2287" s="42" t="s">
        <v>3793</v>
      </c>
      <c r="D2287" s="7" t="s">
        <v>232</v>
      </c>
      <c r="E2287" s="41">
        <v>12</v>
      </c>
      <c r="F2287" s="43">
        <v>15500</v>
      </c>
      <c r="G2287" s="44">
        <v>12</v>
      </c>
      <c r="H2287" s="43">
        <v>13625</v>
      </c>
      <c r="I2287" s="43">
        <v>163500</v>
      </c>
      <c r="J2287" s="45">
        <v>163500</v>
      </c>
      <c r="K2287" s="43">
        <v>164400</v>
      </c>
      <c r="L2287" s="41">
        <v>99.45</v>
      </c>
      <c r="M2287" s="11" t="s">
        <v>3699</v>
      </c>
      <c r="N2287" s="41">
        <v>0</v>
      </c>
      <c r="O2287" s="42"/>
      <c r="P2287" s="43">
        <v>172824</v>
      </c>
      <c r="Q2287" s="41" t="s">
        <v>3700</v>
      </c>
      <c r="R2287" s="43">
        <v>-164400</v>
      </c>
      <c r="S2287" s="41">
        <v>0</v>
      </c>
      <c r="T2287" s="7" t="s">
        <v>3701</v>
      </c>
      <c r="U2287" s="46" t="s">
        <v>3711</v>
      </c>
      <c r="V2287" s="50">
        <v>32.43</v>
      </c>
      <c r="W2287" s="12">
        <v>45783</v>
      </c>
      <c r="X2287" s="12">
        <v>45678</v>
      </c>
      <c r="Y2287" s="47">
        <v>33896</v>
      </c>
      <c r="Z2287" s="42"/>
      <c r="AA2287" s="14">
        <v>45785</v>
      </c>
      <c r="AB2287" s="67" t="s">
        <v>94</v>
      </c>
      <c r="AC2287" s="47">
        <v>26</v>
      </c>
      <c r="AD2287" s="47" t="s">
        <v>133</v>
      </c>
      <c r="AE2287" s="13">
        <v>1055785000</v>
      </c>
      <c r="AF2287" s="47" t="s">
        <v>3703</v>
      </c>
      <c r="AG2287" t="str">
        <f t="shared" si="71"/>
        <v>ADA FOTO</v>
      </c>
    </row>
    <row r="2288" spans="1:33" ht="15.75" hidden="1" customHeight="1" thickBot="1">
      <c r="A2288" t="str">
        <f t="shared" si="70"/>
        <v>060291045756000</v>
      </c>
      <c r="B2288" s="41">
        <v>2282</v>
      </c>
      <c r="C2288" s="42" t="s">
        <v>3858</v>
      </c>
      <c r="D2288" s="7" t="s">
        <v>914</v>
      </c>
      <c r="E2288" s="41">
        <v>5</v>
      </c>
      <c r="F2288" s="43">
        <v>66300</v>
      </c>
      <c r="G2288" s="44">
        <v>5</v>
      </c>
      <c r="H2288" s="43">
        <v>62000</v>
      </c>
      <c r="I2288" s="43">
        <v>310000</v>
      </c>
      <c r="J2288" s="45">
        <v>310000</v>
      </c>
      <c r="K2288" s="43">
        <v>308292</v>
      </c>
      <c r="L2288" s="41">
        <v>100.55</v>
      </c>
      <c r="M2288" s="11" t="s">
        <v>3707</v>
      </c>
      <c r="N2288" s="41">
        <v>0</v>
      </c>
      <c r="O2288" s="42"/>
      <c r="P2288" s="43">
        <v>308425</v>
      </c>
      <c r="Q2288" s="41" t="s">
        <v>3700</v>
      </c>
      <c r="R2288" s="43">
        <v>-308292</v>
      </c>
      <c r="S2288" s="41">
        <v>0</v>
      </c>
      <c r="T2288" s="7" t="s">
        <v>3701</v>
      </c>
      <c r="U2288" s="46" t="s">
        <v>3702</v>
      </c>
      <c r="V2288" s="41">
        <v>16.850000000000001</v>
      </c>
      <c r="W2288" s="12">
        <v>45782</v>
      </c>
      <c r="X2288" s="12">
        <v>45772</v>
      </c>
      <c r="Y2288" s="47">
        <v>34106</v>
      </c>
      <c r="Z2288" s="42"/>
      <c r="AA2288" s="14">
        <v>45785</v>
      </c>
      <c r="AB2288" s="67" t="s">
        <v>94</v>
      </c>
      <c r="AC2288" s="47">
        <v>26</v>
      </c>
      <c r="AD2288" s="47" t="s">
        <v>133</v>
      </c>
      <c r="AE2288" s="13">
        <v>1045756000</v>
      </c>
      <c r="AF2288" s="47" t="s">
        <v>3703</v>
      </c>
      <c r="AG2288" t="str">
        <f t="shared" si="71"/>
        <v>ADA FOTO</v>
      </c>
    </row>
    <row r="2289" spans="1:33" ht="15.75" hidden="1" customHeight="1" thickBot="1">
      <c r="A2289" t="str">
        <f t="shared" si="70"/>
        <v>060291108244000</v>
      </c>
      <c r="B2289" s="41">
        <v>2283</v>
      </c>
      <c r="C2289" s="42" t="s">
        <v>3794</v>
      </c>
      <c r="D2289" s="7" t="s">
        <v>412</v>
      </c>
      <c r="E2289" s="41">
        <v>12</v>
      </c>
      <c r="F2289" s="43">
        <v>3350</v>
      </c>
      <c r="G2289" s="44">
        <v>12</v>
      </c>
      <c r="H2289" s="43">
        <v>2958</v>
      </c>
      <c r="I2289" s="43">
        <v>35496</v>
      </c>
      <c r="J2289" s="48">
        <v>35496</v>
      </c>
      <c r="K2289" s="49">
        <v>34300</v>
      </c>
      <c r="L2289" s="41">
        <v>103.49</v>
      </c>
      <c r="M2289" s="11" t="s">
        <v>3707</v>
      </c>
      <c r="N2289" s="41">
        <v>0</v>
      </c>
      <c r="O2289" s="42"/>
      <c r="P2289" s="43">
        <v>34020</v>
      </c>
      <c r="Q2289" s="41" t="s">
        <v>3700</v>
      </c>
      <c r="R2289" s="43">
        <v>-34300</v>
      </c>
      <c r="S2289" s="41">
        <v>0</v>
      </c>
      <c r="T2289" s="7" t="s">
        <v>3701</v>
      </c>
      <c r="U2289" s="46" t="s">
        <v>3702</v>
      </c>
      <c r="V2289" s="41">
        <v>2.71</v>
      </c>
      <c r="W2289" s="12">
        <v>45783</v>
      </c>
      <c r="X2289" s="12">
        <v>45762</v>
      </c>
      <c r="Y2289" s="47">
        <v>33906</v>
      </c>
      <c r="Z2289" s="42"/>
      <c r="AA2289" s="14">
        <v>45785</v>
      </c>
      <c r="AB2289" s="67" t="s">
        <v>94</v>
      </c>
      <c r="AC2289" s="47">
        <v>26</v>
      </c>
      <c r="AD2289" s="47" t="s">
        <v>133</v>
      </c>
      <c r="AE2289" s="13">
        <v>1108244000</v>
      </c>
      <c r="AF2289" s="47" t="s">
        <v>3703</v>
      </c>
      <c r="AG2289" t="str">
        <f t="shared" si="71"/>
        <v>ADA FOTO</v>
      </c>
    </row>
    <row r="2290" spans="1:33" ht="15.75" hidden="1" customHeight="1" thickBot="1">
      <c r="A2290" t="str">
        <f t="shared" si="70"/>
        <v>060291098643000</v>
      </c>
      <c r="B2290" s="41">
        <v>2284</v>
      </c>
      <c r="C2290" s="42" t="s">
        <v>3859</v>
      </c>
      <c r="D2290" s="7" t="s">
        <v>972</v>
      </c>
      <c r="E2290" s="41">
        <v>20</v>
      </c>
      <c r="F2290" s="43">
        <v>19700</v>
      </c>
      <c r="G2290" s="44">
        <v>20</v>
      </c>
      <c r="H2290" s="43">
        <v>17850</v>
      </c>
      <c r="I2290" s="43">
        <v>357000</v>
      </c>
      <c r="J2290" s="48">
        <v>357000</v>
      </c>
      <c r="K2290" s="43">
        <v>339000</v>
      </c>
      <c r="L2290" s="41">
        <v>105.31</v>
      </c>
      <c r="M2290" s="11" t="s">
        <v>3707</v>
      </c>
      <c r="N2290" s="41">
        <v>0</v>
      </c>
      <c r="O2290" s="42"/>
      <c r="P2290" s="43">
        <v>366920</v>
      </c>
      <c r="Q2290" s="41" t="s">
        <v>3700</v>
      </c>
      <c r="R2290" s="43">
        <v>-339000</v>
      </c>
      <c r="S2290" s="41">
        <v>0</v>
      </c>
      <c r="T2290" s="7" t="s">
        <v>3701</v>
      </c>
      <c r="U2290" s="46" t="s">
        <v>3702</v>
      </c>
      <c r="V2290" s="41">
        <v>364.57</v>
      </c>
      <c r="W2290" s="12">
        <v>45784</v>
      </c>
      <c r="X2290" s="12">
        <v>45763</v>
      </c>
      <c r="Y2290" s="47">
        <v>22050</v>
      </c>
      <c r="Z2290" s="42"/>
      <c r="AA2290" s="14">
        <v>45785</v>
      </c>
      <c r="AB2290" s="67" t="s">
        <v>94</v>
      </c>
      <c r="AC2290" s="47">
        <v>26</v>
      </c>
      <c r="AD2290" s="47" t="s">
        <v>133</v>
      </c>
      <c r="AE2290" s="13">
        <v>1098643000</v>
      </c>
      <c r="AF2290" s="47" t="s">
        <v>3703</v>
      </c>
      <c r="AG2290" t="str">
        <f t="shared" si="71"/>
        <v>ADA FOTO</v>
      </c>
    </row>
    <row r="2291" spans="1:33" ht="15.75" hidden="1" customHeight="1" thickBot="1">
      <c r="A2291" t="str">
        <f t="shared" si="70"/>
        <v>060291082723000</v>
      </c>
      <c r="B2291" s="41">
        <v>2285</v>
      </c>
      <c r="C2291" s="42" t="s">
        <v>3796</v>
      </c>
      <c r="D2291" s="7" t="s">
        <v>316</v>
      </c>
      <c r="E2291" s="41">
        <v>24</v>
      </c>
      <c r="F2291" s="43">
        <v>5300</v>
      </c>
      <c r="G2291" s="44">
        <v>24</v>
      </c>
      <c r="H2291" s="43">
        <v>4500</v>
      </c>
      <c r="I2291" s="43">
        <v>108000</v>
      </c>
      <c r="J2291" s="48">
        <v>108000</v>
      </c>
      <c r="K2291" s="49">
        <v>108000</v>
      </c>
      <c r="L2291" s="41">
        <v>100</v>
      </c>
      <c r="M2291" s="11" t="s">
        <v>3705</v>
      </c>
      <c r="N2291" s="41">
        <v>0</v>
      </c>
      <c r="O2291" s="42"/>
      <c r="P2291" s="43">
        <v>110784</v>
      </c>
      <c r="Q2291" s="41" t="s">
        <v>3700</v>
      </c>
      <c r="R2291" s="43">
        <v>-108000</v>
      </c>
      <c r="S2291" s="41">
        <v>0</v>
      </c>
      <c r="T2291" s="7" t="s">
        <v>3701</v>
      </c>
      <c r="U2291" s="46" t="s">
        <v>3702</v>
      </c>
      <c r="V2291" s="41">
        <v>1.72</v>
      </c>
      <c r="W2291" s="12">
        <v>45778</v>
      </c>
      <c r="X2291" s="12">
        <v>45764</v>
      </c>
      <c r="Y2291" s="47">
        <v>34054</v>
      </c>
      <c r="Z2291" s="42"/>
      <c r="AA2291" s="14">
        <v>45785</v>
      </c>
      <c r="AB2291" s="67" t="s">
        <v>94</v>
      </c>
      <c r="AC2291" s="47">
        <v>26</v>
      </c>
      <c r="AD2291" s="47" t="s">
        <v>133</v>
      </c>
      <c r="AE2291" s="13">
        <v>1082723000</v>
      </c>
      <c r="AF2291" s="47" t="s">
        <v>3703</v>
      </c>
      <c r="AG2291" t="str">
        <f t="shared" si="71"/>
        <v>ADA FOTO</v>
      </c>
    </row>
    <row r="2292" spans="1:33" ht="15.75" hidden="1" customHeight="1" thickBot="1">
      <c r="A2292" t="str">
        <f t="shared" si="70"/>
        <v>060291025539000</v>
      </c>
      <c r="B2292" s="41">
        <v>2286</v>
      </c>
      <c r="C2292" s="42" t="s">
        <v>3797</v>
      </c>
      <c r="D2292" s="7" t="s">
        <v>190</v>
      </c>
      <c r="E2292" s="41">
        <v>1</v>
      </c>
      <c r="F2292" s="43">
        <v>20000</v>
      </c>
      <c r="G2292" s="44">
        <v>0</v>
      </c>
      <c r="H2292" s="43">
        <v>0</v>
      </c>
      <c r="I2292" s="43">
        <v>20000</v>
      </c>
      <c r="J2292" s="45">
        <v>20000</v>
      </c>
      <c r="K2292" s="43">
        <v>20500</v>
      </c>
      <c r="L2292" s="41">
        <v>97.56</v>
      </c>
      <c r="M2292" s="11" t="s">
        <v>3699</v>
      </c>
      <c r="N2292" s="41">
        <v>0</v>
      </c>
      <c r="O2292" s="42"/>
      <c r="P2292" s="43">
        <v>20000</v>
      </c>
      <c r="Q2292" s="41" t="s">
        <v>3700</v>
      </c>
      <c r="R2292" s="43">
        <v>-20500</v>
      </c>
      <c r="S2292" s="41">
        <v>0</v>
      </c>
      <c r="T2292" s="7" t="s">
        <v>3701</v>
      </c>
      <c r="U2292" s="46" t="s">
        <v>3702</v>
      </c>
      <c r="V2292" s="41">
        <v>0.3</v>
      </c>
      <c r="W2292" s="12">
        <v>45783</v>
      </c>
      <c r="X2292" s="12">
        <v>45773</v>
      </c>
      <c r="Y2292" s="47">
        <v>33906</v>
      </c>
      <c r="Z2292" s="42"/>
      <c r="AA2292" s="14">
        <v>45785</v>
      </c>
      <c r="AB2292" s="67" t="s">
        <v>94</v>
      </c>
      <c r="AC2292" s="47">
        <v>27</v>
      </c>
      <c r="AD2292" s="47" t="s">
        <v>133</v>
      </c>
      <c r="AE2292" s="13">
        <v>1025539000</v>
      </c>
      <c r="AF2292" s="47" t="s">
        <v>3703</v>
      </c>
      <c r="AG2292" t="str">
        <f t="shared" si="71"/>
        <v>ADA FOTO</v>
      </c>
    </row>
    <row r="2293" spans="1:33" ht="15.75" hidden="1" customHeight="1" thickBot="1">
      <c r="A2293" t="str">
        <f t="shared" si="70"/>
        <v>060291137151000</v>
      </c>
      <c r="B2293" s="41">
        <v>2287</v>
      </c>
      <c r="C2293" s="42" t="s">
        <v>3860</v>
      </c>
      <c r="D2293" s="7" t="s">
        <v>990</v>
      </c>
      <c r="E2293" s="41">
        <v>1</v>
      </c>
      <c r="F2293" s="43">
        <v>22800</v>
      </c>
      <c r="G2293" s="44">
        <v>0</v>
      </c>
      <c r="H2293" s="43">
        <v>0</v>
      </c>
      <c r="I2293" s="43">
        <v>22800</v>
      </c>
      <c r="J2293" s="45">
        <v>22800</v>
      </c>
      <c r="K2293" s="43">
        <v>0</v>
      </c>
      <c r="L2293" s="41" t="s">
        <v>3700</v>
      </c>
      <c r="M2293" s="11" t="s">
        <v>3809</v>
      </c>
      <c r="N2293" s="41">
        <v>0</v>
      </c>
      <c r="O2293" s="42"/>
      <c r="P2293" s="43">
        <v>20270</v>
      </c>
      <c r="Q2293" s="41" t="s">
        <v>3700</v>
      </c>
      <c r="R2293" s="43">
        <v>0</v>
      </c>
      <c r="S2293" s="41" t="s">
        <v>3810</v>
      </c>
      <c r="T2293" s="7" t="s">
        <v>3701</v>
      </c>
      <c r="U2293" s="46" t="s">
        <v>3702</v>
      </c>
      <c r="V2293" s="41">
        <v>11.44</v>
      </c>
      <c r="W2293" s="12">
        <v>45704</v>
      </c>
      <c r="X2293" s="12">
        <v>45700</v>
      </c>
      <c r="Y2293" s="47">
        <v>29331</v>
      </c>
      <c r="Z2293" s="42"/>
      <c r="AA2293" s="14">
        <v>45785</v>
      </c>
      <c r="AB2293" s="67" t="s">
        <v>94</v>
      </c>
      <c r="AC2293" s="47">
        <v>27</v>
      </c>
      <c r="AD2293" s="47" t="s">
        <v>133</v>
      </c>
      <c r="AE2293" s="13">
        <v>1137151000</v>
      </c>
      <c r="AF2293" s="47" t="s">
        <v>3703</v>
      </c>
      <c r="AG2293" t="str">
        <f t="shared" si="71"/>
        <v>TIDAK ADA</v>
      </c>
    </row>
    <row r="2294" spans="1:33" ht="15.75" hidden="1" customHeight="1" thickBot="1">
      <c r="A2294" t="str">
        <f t="shared" si="70"/>
        <v>060291088858000</v>
      </c>
      <c r="B2294" s="41">
        <v>2288</v>
      </c>
      <c r="C2294" s="42" t="s">
        <v>3861</v>
      </c>
      <c r="D2294" s="7" t="s">
        <v>964</v>
      </c>
      <c r="E2294" s="41">
        <v>12</v>
      </c>
      <c r="F2294" s="43">
        <v>6800</v>
      </c>
      <c r="G2294" s="44">
        <v>0</v>
      </c>
      <c r="H2294" s="43">
        <v>0</v>
      </c>
      <c r="I2294" s="43">
        <v>81600</v>
      </c>
      <c r="J2294" s="45">
        <v>81600</v>
      </c>
      <c r="K2294" s="43">
        <v>0</v>
      </c>
      <c r="L2294" s="41" t="s">
        <v>3700</v>
      </c>
      <c r="M2294" s="11" t="s">
        <v>3809</v>
      </c>
      <c r="N2294" s="41">
        <v>0</v>
      </c>
      <c r="O2294" s="42"/>
      <c r="P2294" s="43">
        <v>53952</v>
      </c>
      <c r="Q2294" s="41" t="s">
        <v>3700</v>
      </c>
      <c r="R2294" s="43">
        <v>0</v>
      </c>
      <c r="S2294" s="41" t="s">
        <v>3810</v>
      </c>
      <c r="T2294" s="7" t="s">
        <v>3701</v>
      </c>
      <c r="U2294" s="46" t="s">
        <v>3702</v>
      </c>
      <c r="V2294" s="50">
        <v>6.39</v>
      </c>
      <c r="W2294" s="12">
        <v>45780</v>
      </c>
      <c r="X2294" s="12">
        <v>45638</v>
      </c>
      <c r="Y2294" s="47">
        <v>29331</v>
      </c>
      <c r="Z2294" s="42"/>
      <c r="AA2294" s="14">
        <v>45785</v>
      </c>
      <c r="AB2294" s="67" t="s">
        <v>94</v>
      </c>
      <c r="AC2294" s="47">
        <v>27</v>
      </c>
      <c r="AD2294" s="47" t="s">
        <v>133</v>
      </c>
      <c r="AE2294" s="13">
        <v>1088858000</v>
      </c>
      <c r="AF2294" s="47" t="s">
        <v>3703</v>
      </c>
      <c r="AG2294" t="str">
        <f t="shared" si="71"/>
        <v>TIDAK ADA</v>
      </c>
    </row>
    <row r="2295" spans="1:33" ht="15.75" hidden="1" customHeight="1" thickBot="1">
      <c r="A2295" t="str">
        <f t="shared" si="70"/>
        <v>060291101305000</v>
      </c>
      <c r="B2295" s="41">
        <v>2289</v>
      </c>
      <c r="C2295" s="42" t="s">
        <v>3862</v>
      </c>
      <c r="D2295" s="7" t="s">
        <v>978</v>
      </c>
      <c r="E2295" s="41">
        <v>24</v>
      </c>
      <c r="F2295" s="43">
        <v>2650</v>
      </c>
      <c r="G2295" s="44">
        <v>24</v>
      </c>
      <c r="H2295" s="43">
        <v>1950</v>
      </c>
      <c r="I2295" s="43">
        <v>46800</v>
      </c>
      <c r="J2295" s="45">
        <v>46800</v>
      </c>
      <c r="K2295" s="43">
        <v>52400</v>
      </c>
      <c r="L2295" s="41">
        <v>89.31</v>
      </c>
      <c r="M2295" s="11" t="s">
        <v>3699</v>
      </c>
      <c r="N2295" s="41">
        <v>0</v>
      </c>
      <c r="O2295" s="42"/>
      <c r="P2295" s="43">
        <v>51000</v>
      </c>
      <c r="Q2295" s="41" t="s">
        <v>3700</v>
      </c>
      <c r="R2295" s="43">
        <v>-52400</v>
      </c>
      <c r="S2295" s="41">
        <v>0</v>
      </c>
      <c r="T2295" s="7" t="s">
        <v>3701</v>
      </c>
      <c r="U2295" s="46" t="s">
        <v>3702</v>
      </c>
      <c r="V2295" s="50">
        <v>179.19</v>
      </c>
      <c r="W2295" s="12">
        <v>45784</v>
      </c>
      <c r="X2295" s="12">
        <v>45764</v>
      </c>
      <c r="Y2295" s="47">
        <v>34058</v>
      </c>
      <c r="Z2295" s="42"/>
      <c r="AA2295" s="14">
        <v>45785</v>
      </c>
      <c r="AB2295" s="67" t="s">
        <v>94</v>
      </c>
      <c r="AC2295" s="47">
        <v>27</v>
      </c>
      <c r="AD2295" s="47" t="s">
        <v>133</v>
      </c>
      <c r="AE2295" s="13">
        <v>1101305000</v>
      </c>
      <c r="AF2295" s="47" t="s">
        <v>3703</v>
      </c>
      <c r="AG2295" t="str">
        <f t="shared" si="71"/>
        <v>ADA FOTO</v>
      </c>
    </row>
    <row r="2296" spans="1:33" ht="15.75" hidden="1" customHeight="1" thickBot="1">
      <c r="A2296" t="str">
        <f t="shared" si="70"/>
        <v>060291058499000</v>
      </c>
      <c r="B2296" s="41">
        <v>2290</v>
      </c>
      <c r="C2296" s="42" t="s">
        <v>3798</v>
      </c>
      <c r="D2296" s="7" t="s">
        <v>238</v>
      </c>
      <c r="E2296" s="41">
        <v>12</v>
      </c>
      <c r="F2296" s="43">
        <v>3000</v>
      </c>
      <c r="G2296" s="44">
        <v>12</v>
      </c>
      <c r="H2296" s="43">
        <v>2600</v>
      </c>
      <c r="I2296" s="43">
        <v>31200</v>
      </c>
      <c r="J2296" s="45">
        <v>31200</v>
      </c>
      <c r="K2296" s="43">
        <v>34800</v>
      </c>
      <c r="L2296" s="41">
        <v>89.66</v>
      </c>
      <c r="M2296" s="11" t="s">
        <v>3699</v>
      </c>
      <c r="N2296" s="41">
        <v>0</v>
      </c>
      <c r="O2296" s="42"/>
      <c r="P2296" s="43">
        <v>32280</v>
      </c>
      <c r="Q2296" s="41" t="s">
        <v>3700</v>
      </c>
      <c r="R2296" s="43">
        <v>-34800</v>
      </c>
      <c r="S2296" s="41">
        <v>0</v>
      </c>
      <c r="T2296" s="7" t="s">
        <v>3701</v>
      </c>
      <c r="U2296" s="46" t="s">
        <v>3702</v>
      </c>
      <c r="V2296" s="41">
        <v>8.18</v>
      </c>
      <c r="W2296" s="12">
        <v>45779</v>
      </c>
      <c r="X2296" s="12">
        <v>45731</v>
      </c>
      <c r="Y2296" s="47">
        <v>33906</v>
      </c>
      <c r="Z2296" s="42"/>
      <c r="AA2296" s="14">
        <v>45785</v>
      </c>
      <c r="AB2296" s="67" t="s">
        <v>94</v>
      </c>
      <c r="AC2296" s="47">
        <v>27</v>
      </c>
      <c r="AD2296" s="47" t="s">
        <v>133</v>
      </c>
      <c r="AE2296" s="13">
        <v>1058499000</v>
      </c>
      <c r="AF2296" s="47" t="s">
        <v>3703</v>
      </c>
      <c r="AG2296" t="str">
        <f t="shared" si="71"/>
        <v>ADA FOTO</v>
      </c>
    </row>
    <row r="2297" spans="1:33" ht="15.75" hidden="1" customHeight="1" thickBot="1">
      <c r="A2297" t="str">
        <f t="shared" si="70"/>
        <v>060291090872000</v>
      </c>
      <c r="B2297" s="41">
        <v>2291</v>
      </c>
      <c r="C2297" s="42" t="s">
        <v>3799</v>
      </c>
      <c r="D2297" s="7" t="s">
        <v>394</v>
      </c>
      <c r="E2297" s="41">
        <v>12</v>
      </c>
      <c r="F2297" s="43">
        <v>3900</v>
      </c>
      <c r="G2297" s="44">
        <v>12</v>
      </c>
      <c r="H2297" s="43">
        <v>3600</v>
      </c>
      <c r="I2297" s="43">
        <v>43200</v>
      </c>
      <c r="J2297" s="45">
        <v>43200</v>
      </c>
      <c r="K2297" s="43">
        <v>38000</v>
      </c>
      <c r="L2297" s="41">
        <v>113.68</v>
      </c>
      <c r="M2297" s="11" t="s">
        <v>3707</v>
      </c>
      <c r="N2297" s="41">
        <v>0</v>
      </c>
      <c r="O2297" s="42"/>
      <c r="P2297" s="43">
        <v>36684</v>
      </c>
      <c r="Q2297" s="41" t="s">
        <v>3700</v>
      </c>
      <c r="R2297" s="43">
        <v>-38000</v>
      </c>
      <c r="S2297" s="41">
        <v>0</v>
      </c>
      <c r="T2297" s="7" t="s">
        <v>3701</v>
      </c>
      <c r="U2297" s="46" t="s">
        <v>3702</v>
      </c>
      <c r="V2297" s="41">
        <v>8.02</v>
      </c>
      <c r="W2297" s="12">
        <v>45784</v>
      </c>
      <c r="X2297" s="12">
        <v>45784</v>
      </c>
      <c r="Y2297" s="47">
        <v>33906</v>
      </c>
      <c r="Z2297" s="42"/>
      <c r="AA2297" s="14">
        <v>45785</v>
      </c>
      <c r="AB2297" s="67" t="s">
        <v>94</v>
      </c>
      <c r="AC2297" s="47">
        <v>27</v>
      </c>
      <c r="AD2297" s="47" t="s">
        <v>133</v>
      </c>
      <c r="AE2297" s="13">
        <v>1090872000</v>
      </c>
      <c r="AF2297" s="47" t="s">
        <v>3703</v>
      </c>
      <c r="AG2297" t="str">
        <f t="shared" si="71"/>
        <v>ADA FOTO</v>
      </c>
    </row>
    <row r="2298" spans="1:33" ht="15.75" hidden="1" customHeight="1" thickBot="1">
      <c r="A2298" t="str">
        <f t="shared" si="70"/>
        <v>060291083903000</v>
      </c>
      <c r="B2298" s="41">
        <v>2292</v>
      </c>
      <c r="C2298" s="42" t="s">
        <v>3801</v>
      </c>
      <c r="D2298" s="7" t="s">
        <v>328</v>
      </c>
      <c r="E2298" s="41">
        <v>24</v>
      </c>
      <c r="F2298" s="43">
        <v>6600</v>
      </c>
      <c r="G2298" s="44">
        <v>0</v>
      </c>
      <c r="H2298" s="43">
        <v>0</v>
      </c>
      <c r="I2298" s="43">
        <v>158400</v>
      </c>
      <c r="J2298" s="45">
        <v>158400</v>
      </c>
      <c r="K2298" s="43">
        <v>125500</v>
      </c>
      <c r="L2298" s="41">
        <v>126.22</v>
      </c>
      <c r="M2298" s="11" t="s">
        <v>3707</v>
      </c>
      <c r="N2298" s="41">
        <v>0</v>
      </c>
      <c r="O2298" s="42"/>
      <c r="P2298" s="43">
        <v>129888</v>
      </c>
      <c r="Q2298" s="41" t="s">
        <v>3700</v>
      </c>
      <c r="R2298" s="43">
        <v>-125500</v>
      </c>
      <c r="S2298" s="41">
        <v>0</v>
      </c>
      <c r="T2298" s="7" t="s">
        <v>3701</v>
      </c>
      <c r="U2298" s="46" t="s">
        <v>3702</v>
      </c>
      <c r="V2298" s="41">
        <v>1.26</v>
      </c>
      <c r="W2298" s="12">
        <v>45784</v>
      </c>
      <c r="X2298" s="12">
        <v>45708</v>
      </c>
      <c r="Y2298" s="47">
        <v>33963</v>
      </c>
      <c r="Z2298" s="42"/>
      <c r="AA2298" s="14">
        <v>45785</v>
      </c>
      <c r="AB2298" s="67" t="s">
        <v>94</v>
      </c>
      <c r="AC2298" s="47">
        <v>27</v>
      </c>
      <c r="AD2298" s="47" t="s">
        <v>133</v>
      </c>
      <c r="AE2298" s="13">
        <v>1083903000</v>
      </c>
      <c r="AF2298" s="47" t="s">
        <v>3703</v>
      </c>
      <c r="AG2298" t="str">
        <f t="shared" si="71"/>
        <v>ADA FOTO</v>
      </c>
    </row>
    <row r="2299" spans="1:33" ht="15.75" hidden="1" customHeight="1" thickBot="1">
      <c r="A2299" t="str">
        <f t="shared" si="70"/>
        <v>060291090446000</v>
      </c>
      <c r="B2299" s="41">
        <v>2293</v>
      </c>
      <c r="C2299" s="42" t="s">
        <v>3804</v>
      </c>
      <c r="D2299" s="7" t="s">
        <v>388</v>
      </c>
      <c r="E2299" s="41">
        <v>24</v>
      </c>
      <c r="F2299" s="43">
        <v>3600</v>
      </c>
      <c r="G2299" s="44">
        <v>24</v>
      </c>
      <c r="H2299" s="43">
        <v>3150</v>
      </c>
      <c r="I2299" s="43">
        <v>75600</v>
      </c>
      <c r="J2299" s="45">
        <v>75600</v>
      </c>
      <c r="K2299" s="43">
        <v>74000</v>
      </c>
      <c r="L2299" s="41">
        <v>102.16</v>
      </c>
      <c r="M2299" s="11" t="s">
        <v>3707</v>
      </c>
      <c r="N2299" s="41">
        <v>0</v>
      </c>
      <c r="O2299" s="42"/>
      <c r="P2299" s="43">
        <v>69288</v>
      </c>
      <c r="Q2299" s="41" t="s">
        <v>3700</v>
      </c>
      <c r="R2299" s="43">
        <v>-74000</v>
      </c>
      <c r="S2299" s="41">
        <v>0</v>
      </c>
      <c r="T2299" s="7" t="s">
        <v>3701</v>
      </c>
      <c r="U2299" s="46" t="s">
        <v>3702</v>
      </c>
      <c r="V2299" s="50">
        <v>1.92</v>
      </c>
      <c r="W2299" s="12">
        <v>45684</v>
      </c>
      <c r="X2299" s="12">
        <v>45642</v>
      </c>
      <c r="Y2299" s="47">
        <v>34054</v>
      </c>
      <c r="Z2299" s="42"/>
      <c r="AA2299" s="14">
        <v>45785</v>
      </c>
      <c r="AB2299" s="67" t="s">
        <v>94</v>
      </c>
      <c r="AC2299" s="47">
        <v>27</v>
      </c>
      <c r="AD2299" s="47" t="s">
        <v>133</v>
      </c>
      <c r="AE2299" s="13">
        <v>1090446000</v>
      </c>
      <c r="AF2299" s="47" t="s">
        <v>3703</v>
      </c>
      <c r="AG2299" t="str">
        <f t="shared" si="71"/>
        <v>ADA FOTO</v>
      </c>
    </row>
    <row r="2300" spans="1:33" ht="15.75" hidden="1" customHeight="1" thickBot="1">
      <c r="A2300" t="str">
        <f t="shared" si="70"/>
        <v>060291083898000</v>
      </c>
      <c r="B2300" s="41">
        <v>2294</v>
      </c>
      <c r="C2300" s="42" t="s">
        <v>3806</v>
      </c>
      <c r="D2300" s="7" t="s">
        <v>322</v>
      </c>
      <c r="E2300" s="41">
        <v>30</v>
      </c>
      <c r="F2300" s="43">
        <v>6700</v>
      </c>
      <c r="G2300" s="44">
        <v>30</v>
      </c>
      <c r="H2300" s="43">
        <v>5900</v>
      </c>
      <c r="I2300" s="43">
        <v>177000</v>
      </c>
      <c r="J2300" s="45">
        <v>177000</v>
      </c>
      <c r="K2300" s="43">
        <v>165000</v>
      </c>
      <c r="L2300" s="41">
        <v>107.27</v>
      </c>
      <c r="M2300" s="11" t="s">
        <v>3707</v>
      </c>
      <c r="N2300" s="41">
        <v>0</v>
      </c>
      <c r="O2300" s="42"/>
      <c r="P2300" s="43">
        <v>156330</v>
      </c>
      <c r="Q2300" s="41" t="s">
        <v>3700</v>
      </c>
      <c r="R2300" s="43">
        <v>-165000</v>
      </c>
      <c r="S2300" s="41">
        <v>0</v>
      </c>
      <c r="T2300" s="7" t="s">
        <v>3701</v>
      </c>
      <c r="U2300" s="46" t="s">
        <v>3711</v>
      </c>
      <c r="V2300" s="41">
        <v>494.43</v>
      </c>
      <c r="W2300" s="12">
        <v>45785</v>
      </c>
      <c r="X2300" s="12">
        <v>45710</v>
      </c>
      <c r="Y2300" s="47">
        <v>33903</v>
      </c>
      <c r="Z2300" s="42"/>
      <c r="AA2300" s="14">
        <v>45785</v>
      </c>
      <c r="AB2300" s="67" t="s">
        <v>94</v>
      </c>
      <c r="AC2300" s="47">
        <v>27</v>
      </c>
      <c r="AD2300" s="47" t="s">
        <v>133</v>
      </c>
      <c r="AE2300" s="13">
        <v>1083898000</v>
      </c>
      <c r="AF2300" s="47" t="s">
        <v>3703</v>
      </c>
      <c r="AG2300" t="str">
        <f t="shared" si="71"/>
        <v>ADA FOTO</v>
      </c>
    </row>
    <row r="2301" spans="1:33" ht="15.75" hidden="1" customHeight="1" thickBot="1">
      <c r="A2301" t="str">
        <f t="shared" si="70"/>
        <v>060301114756000</v>
      </c>
      <c r="B2301" s="41">
        <v>2295</v>
      </c>
      <c r="C2301" s="42" t="s">
        <v>3698</v>
      </c>
      <c r="D2301" s="7" t="s">
        <v>418</v>
      </c>
      <c r="E2301" s="41">
        <v>8</v>
      </c>
      <c r="F2301" s="43">
        <v>35900</v>
      </c>
      <c r="G2301" s="44">
        <v>8</v>
      </c>
      <c r="H2301" s="43">
        <v>35375</v>
      </c>
      <c r="I2301" s="43">
        <v>283000</v>
      </c>
      <c r="J2301" s="48">
        <v>283000</v>
      </c>
      <c r="K2301" s="43">
        <v>287000</v>
      </c>
      <c r="L2301" s="41">
        <v>98.61</v>
      </c>
      <c r="M2301" s="11" t="s">
        <v>3699</v>
      </c>
      <c r="N2301" s="41">
        <v>0</v>
      </c>
      <c r="O2301" s="42"/>
      <c r="P2301" s="43">
        <v>277032</v>
      </c>
      <c r="Q2301" s="41" t="s">
        <v>3700</v>
      </c>
      <c r="R2301" s="43">
        <v>-287000</v>
      </c>
      <c r="S2301" s="41">
        <v>0</v>
      </c>
      <c r="T2301" s="7" t="s">
        <v>3701</v>
      </c>
      <c r="U2301" s="46" t="s">
        <v>3702</v>
      </c>
      <c r="V2301" s="50">
        <v>12.61</v>
      </c>
      <c r="W2301" s="12">
        <v>45784</v>
      </c>
      <c r="X2301" s="12">
        <v>45632</v>
      </c>
      <c r="Y2301" s="47">
        <v>34148</v>
      </c>
      <c r="Z2301" s="42"/>
      <c r="AA2301" s="14">
        <v>45785</v>
      </c>
      <c r="AB2301" s="67" t="s">
        <v>86</v>
      </c>
      <c r="AC2301" s="47">
        <v>11</v>
      </c>
      <c r="AD2301" s="47" t="s">
        <v>133</v>
      </c>
      <c r="AE2301" s="13">
        <v>1114756000</v>
      </c>
      <c r="AF2301" s="47" t="s">
        <v>3703</v>
      </c>
      <c r="AG2301" t="str">
        <f t="shared" si="71"/>
        <v>ADA FOTO</v>
      </c>
    </row>
    <row r="2302" spans="1:33" ht="15.75" hidden="1" customHeight="1" thickBot="1">
      <c r="A2302" t="str">
        <f t="shared" si="70"/>
        <v>060301120170000</v>
      </c>
      <c r="B2302" s="41">
        <v>2296</v>
      </c>
      <c r="C2302" s="42" t="s">
        <v>3704</v>
      </c>
      <c r="D2302" s="7" t="s">
        <v>430</v>
      </c>
      <c r="E2302" s="41">
        <v>12</v>
      </c>
      <c r="F2302" s="43">
        <v>16200</v>
      </c>
      <c r="G2302" s="44">
        <v>12</v>
      </c>
      <c r="H2302" s="43">
        <v>16000</v>
      </c>
      <c r="I2302" s="43">
        <v>192000</v>
      </c>
      <c r="J2302" s="45">
        <v>192000</v>
      </c>
      <c r="K2302" s="43">
        <v>192000</v>
      </c>
      <c r="L2302" s="41">
        <v>100</v>
      </c>
      <c r="M2302" s="11" t="s">
        <v>3705</v>
      </c>
      <c r="N2302" s="41">
        <v>0</v>
      </c>
      <c r="O2302" s="42"/>
      <c r="P2302" s="43">
        <v>186240</v>
      </c>
      <c r="Q2302" s="41" t="s">
        <v>3700</v>
      </c>
      <c r="R2302" s="43">
        <v>-192000</v>
      </c>
      <c r="S2302" s="41">
        <v>0</v>
      </c>
      <c r="T2302" s="7" t="s">
        <v>3701</v>
      </c>
      <c r="U2302" s="46" t="s">
        <v>3702</v>
      </c>
      <c r="V2302" s="41">
        <v>0.24</v>
      </c>
      <c r="W2302" s="12">
        <v>45767</v>
      </c>
      <c r="X2302" s="12">
        <v>45764</v>
      </c>
      <c r="Y2302" s="47">
        <v>34148</v>
      </c>
      <c r="Z2302" s="42"/>
      <c r="AA2302" s="14">
        <v>45785</v>
      </c>
      <c r="AB2302" s="67" t="s">
        <v>86</v>
      </c>
      <c r="AC2302" s="47">
        <v>11</v>
      </c>
      <c r="AD2302" s="47" t="s">
        <v>133</v>
      </c>
      <c r="AE2302" s="13">
        <v>1120170000</v>
      </c>
      <c r="AF2302" s="47" t="s">
        <v>3703</v>
      </c>
      <c r="AG2302" t="str">
        <f t="shared" si="71"/>
        <v>ADA FOTO</v>
      </c>
    </row>
    <row r="2303" spans="1:33" ht="15.75" hidden="1" customHeight="1" thickBot="1">
      <c r="A2303" t="str">
        <f t="shared" si="70"/>
        <v>060301121051000</v>
      </c>
      <c r="B2303" s="41">
        <v>2297</v>
      </c>
      <c r="C2303" s="42" t="s">
        <v>3706</v>
      </c>
      <c r="D2303" s="7" t="s">
        <v>436</v>
      </c>
      <c r="E2303" s="41">
        <v>12</v>
      </c>
      <c r="F2303" s="43">
        <v>8700</v>
      </c>
      <c r="G2303" s="44">
        <v>12</v>
      </c>
      <c r="H2303" s="43">
        <v>8400</v>
      </c>
      <c r="I2303" s="43">
        <v>100800</v>
      </c>
      <c r="J2303" s="45">
        <v>100800</v>
      </c>
      <c r="K2303" s="43">
        <v>91000</v>
      </c>
      <c r="L2303" s="41">
        <v>110.77</v>
      </c>
      <c r="M2303" s="11" t="s">
        <v>3707</v>
      </c>
      <c r="N2303" s="41">
        <v>0</v>
      </c>
      <c r="O2303" s="42"/>
      <c r="P2303" s="43">
        <v>97248</v>
      </c>
      <c r="Q2303" s="41" t="s">
        <v>3700</v>
      </c>
      <c r="R2303" s="43">
        <v>-91000</v>
      </c>
      <c r="S2303" s="41">
        <v>0</v>
      </c>
      <c r="T2303" s="7" t="s">
        <v>3701</v>
      </c>
      <c r="U2303" s="46" t="s">
        <v>3702</v>
      </c>
      <c r="V2303" s="41">
        <v>9.6999999999999993</v>
      </c>
      <c r="W2303" s="12">
        <v>45784</v>
      </c>
      <c r="X2303" s="12">
        <v>45775</v>
      </c>
      <c r="Y2303" s="47">
        <v>30776</v>
      </c>
      <c r="Z2303" s="42"/>
      <c r="AA2303" s="14">
        <v>45785</v>
      </c>
      <c r="AB2303" s="67" t="s">
        <v>86</v>
      </c>
      <c r="AC2303" s="47">
        <v>11</v>
      </c>
      <c r="AD2303" s="47" t="s">
        <v>133</v>
      </c>
      <c r="AE2303" s="13">
        <v>1121051000</v>
      </c>
      <c r="AF2303" s="47" t="s">
        <v>3703</v>
      </c>
      <c r="AG2303" t="str">
        <f t="shared" si="71"/>
        <v>ADA FOTO</v>
      </c>
    </row>
    <row r="2304" spans="1:33" ht="15.75" hidden="1" customHeight="1" thickBot="1">
      <c r="A2304" t="str">
        <f t="shared" si="70"/>
        <v>060301071606000</v>
      </c>
      <c r="B2304" s="41">
        <v>2298</v>
      </c>
      <c r="C2304" s="42" t="s">
        <v>3708</v>
      </c>
      <c r="D2304" s="7" t="s">
        <v>268</v>
      </c>
      <c r="E2304" s="41">
        <v>9</v>
      </c>
      <c r="F2304" s="43">
        <v>17200</v>
      </c>
      <c r="G2304" s="44">
        <v>9</v>
      </c>
      <c r="H2304" s="43">
        <v>16750</v>
      </c>
      <c r="I2304" s="43">
        <v>150750</v>
      </c>
      <c r="J2304" s="48">
        <v>150750</v>
      </c>
      <c r="K2304" s="43">
        <v>153000</v>
      </c>
      <c r="L2304" s="41">
        <v>98.53</v>
      </c>
      <c r="M2304" s="11" t="s">
        <v>3699</v>
      </c>
      <c r="N2304" s="41">
        <v>0</v>
      </c>
      <c r="O2304" s="42"/>
      <c r="P2304" s="43">
        <v>148410</v>
      </c>
      <c r="Q2304" s="41" t="s">
        <v>3700</v>
      </c>
      <c r="R2304" s="43">
        <v>-153000</v>
      </c>
      <c r="S2304" s="41">
        <v>0</v>
      </c>
      <c r="T2304" s="7" t="s">
        <v>3701</v>
      </c>
      <c r="U2304" s="46" t="s">
        <v>3702</v>
      </c>
      <c r="V2304" s="41">
        <v>9.26</v>
      </c>
      <c r="W2304" s="12">
        <v>45784</v>
      </c>
      <c r="X2304" s="12">
        <v>45673</v>
      </c>
      <c r="Y2304" s="47">
        <v>34148</v>
      </c>
      <c r="Z2304" s="42"/>
      <c r="AA2304" s="14">
        <v>45785</v>
      </c>
      <c r="AB2304" s="67" t="s">
        <v>86</v>
      </c>
      <c r="AC2304" s="47">
        <v>11</v>
      </c>
      <c r="AD2304" s="47" t="s">
        <v>133</v>
      </c>
      <c r="AE2304" s="13">
        <v>1071606000</v>
      </c>
      <c r="AF2304" s="47" t="s">
        <v>3703</v>
      </c>
      <c r="AG2304" t="str">
        <f t="shared" si="71"/>
        <v>ADA FOTO</v>
      </c>
    </row>
    <row r="2305" spans="1:33" ht="15.75" hidden="1" customHeight="1" thickBot="1">
      <c r="A2305" t="str">
        <f t="shared" si="70"/>
        <v>060301064670000</v>
      </c>
      <c r="B2305" s="41">
        <v>2299</v>
      </c>
      <c r="C2305" s="42" t="s">
        <v>3709</v>
      </c>
      <c r="D2305" s="7" t="s">
        <v>244</v>
      </c>
      <c r="E2305" s="41">
        <v>16</v>
      </c>
      <c r="F2305" s="43">
        <v>17500</v>
      </c>
      <c r="G2305" s="44">
        <v>16</v>
      </c>
      <c r="H2305" s="43">
        <v>16750</v>
      </c>
      <c r="I2305" s="43">
        <v>268000</v>
      </c>
      <c r="J2305" s="45">
        <v>268000</v>
      </c>
      <c r="K2305" s="43">
        <v>268000</v>
      </c>
      <c r="L2305" s="41">
        <v>100</v>
      </c>
      <c r="M2305" s="11" t="s">
        <v>3705</v>
      </c>
      <c r="N2305" s="41">
        <v>0</v>
      </c>
      <c r="O2305" s="42"/>
      <c r="P2305" s="43">
        <v>265200</v>
      </c>
      <c r="Q2305" s="41" t="s">
        <v>3700</v>
      </c>
      <c r="R2305" s="43">
        <v>-268000</v>
      </c>
      <c r="S2305" s="41">
        <v>0</v>
      </c>
      <c r="T2305" s="7" t="s">
        <v>3701</v>
      </c>
      <c r="U2305" s="46" t="s">
        <v>3702</v>
      </c>
      <c r="V2305" s="41">
        <v>3.96</v>
      </c>
      <c r="W2305" s="12">
        <v>45784</v>
      </c>
      <c r="X2305" s="12">
        <v>45736</v>
      </c>
      <c r="Y2305" s="47">
        <v>34148</v>
      </c>
      <c r="Z2305" s="42"/>
      <c r="AA2305" s="14">
        <v>45785</v>
      </c>
      <c r="AB2305" s="67" t="s">
        <v>86</v>
      </c>
      <c r="AC2305" s="47">
        <v>11</v>
      </c>
      <c r="AD2305" s="47" t="s">
        <v>133</v>
      </c>
      <c r="AE2305" s="13">
        <v>1064670000</v>
      </c>
      <c r="AF2305" s="47" t="s">
        <v>3703</v>
      </c>
      <c r="AG2305" t="str">
        <f t="shared" si="71"/>
        <v>ADA FOTO</v>
      </c>
    </row>
    <row r="2306" spans="1:33" ht="15.75" hidden="1" customHeight="1" thickBot="1">
      <c r="A2306" t="str">
        <f t="shared" si="70"/>
        <v>060301032759000</v>
      </c>
      <c r="B2306" s="41">
        <v>2300</v>
      </c>
      <c r="C2306" s="42" t="s">
        <v>3710</v>
      </c>
      <c r="D2306" s="7" t="s">
        <v>3539</v>
      </c>
      <c r="E2306" s="41">
        <v>8</v>
      </c>
      <c r="F2306" s="43">
        <v>8500</v>
      </c>
      <c r="G2306" s="44">
        <v>8</v>
      </c>
      <c r="H2306" s="43">
        <v>8400</v>
      </c>
      <c r="I2306" s="43">
        <v>67200</v>
      </c>
      <c r="J2306" s="45">
        <v>67200</v>
      </c>
      <c r="K2306" s="43">
        <v>71200</v>
      </c>
      <c r="L2306" s="41">
        <v>94.38</v>
      </c>
      <c r="M2306" s="11" t="s">
        <v>3699</v>
      </c>
      <c r="N2306" s="41">
        <v>0</v>
      </c>
      <c r="O2306" s="42"/>
      <c r="P2306" s="43">
        <v>68848</v>
      </c>
      <c r="Q2306" s="41" t="s">
        <v>3700</v>
      </c>
      <c r="R2306" s="43">
        <v>-71200</v>
      </c>
      <c r="S2306" s="41">
        <v>0</v>
      </c>
      <c r="T2306" s="7" t="s">
        <v>3701</v>
      </c>
      <c r="U2306" s="46" t="s">
        <v>3711</v>
      </c>
      <c r="V2306" s="41">
        <v>1.1200000000000001</v>
      </c>
      <c r="W2306" s="12">
        <v>45780</v>
      </c>
      <c r="X2306" s="12">
        <v>45754</v>
      </c>
      <c r="Y2306" s="47">
        <v>41896</v>
      </c>
      <c r="Z2306" s="42"/>
      <c r="AA2306" s="14">
        <v>45785</v>
      </c>
      <c r="AB2306" s="67" t="s">
        <v>86</v>
      </c>
      <c r="AC2306" s="47">
        <v>11</v>
      </c>
      <c r="AD2306" s="47" t="s">
        <v>133</v>
      </c>
      <c r="AE2306" s="13">
        <v>1032759000</v>
      </c>
      <c r="AF2306" s="47" t="s">
        <v>3703</v>
      </c>
      <c r="AG2306" t="str">
        <f t="shared" si="71"/>
        <v>ADA FOTO</v>
      </c>
    </row>
    <row r="2307" spans="1:33" ht="15.75" hidden="1" customHeight="1" thickBot="1">
      <c r="A2307" t="str">
        <f t="shared" si="70"/>
        <v>060301016172000</v>
      </c>
      <c r="B2307" s="41">
        <v>2301</v>
      </c>
      <c r="C2307" s="42" t="s">
        <v>3712</v>
      </c>
      <c r="D2307" s="7" t="s">
        <v>168</v>
      </c>
      <c r="E2307" s="41">
        <v>12</v>
      </c>
      <c r="F2307" s="43">
        <v>23400</v>
      </c>
      <c r="G2307" s="44">
        <v>12</v>
      </c>
      <c r="H2307" s="43">
        <v>21700</v>
      </c>
      <c r="I2307" s="43">
        <v>260400</v>
      </c>
      <c r="J2307" s="45">
        <v>260400</v>
      </c>
      <c r="K2307" s="43">
        <v>260400</v>
      </c>
      <c r="L2307" s="41">
        <v>100</v>
      </c>
      <c r="M2307" s="11" t="s">
        <v>3705</v>
      </c>
      <c r="N2307" s="41">
        <v>0</v>
      </c>
      <c r="O2307" s="42"/>
      <c r="P2307" s="43">
        <v>247368</v>
      </c>
      <c r="Q2307" s="41" t="s">
        <v>3700</v>
      </c>
      <c r="R2307" s="43">
        <v>-260400</v>
      </c>
      <c r="S2307" s="41">
        <v>0</v>
      </c>
      <c r="T2307" s="7" t="s">
        <v>3701</v>
      </c>
      <c r="U2307" s="46" t="s">
        <v>3702</v>
      </c>
      <c r="V2307" s="41">
        <v>11.33</v>
      </c>
      <c r="W2307" s="12">
        <v>45784</v>
      </c>
      <c r="X2307" s="12">
        <v>45772</v>
      </c>
      <c r="Y2307" s="47">
        <v>23807</v>
      </c>
      <c r="Z2307" s="42"/>
      <c r="AA2307" s="14">
        <v>45785</v>
      </c>
      <c r="AB2307" s="67" t="s">
        <v>86</v>
      </c>
      <c r="AC2307" s="47">
        <v>11</v>
      </c>
      <c r="AD2307" s="47" t="s">
        <v>133</v>
      </c>
      <c r="AE2307" s="13">
        <v>1016172000</v>
      </c>
      <c r="AF2307" s="47" t="s">
        <v>3703</v>
      </c>
      <c r="AG2307" t="str">
        <f t="shared" si="71"/>
        <v>ADA FOTO</v>
      </c>
    </row>
    <row r="2308" spans="1:33" ht="15.75" hidden="1" customHeight="1" thickBot="1">
      <c r="A2308" t="str">
        <f t="shared" si="70"/>
        <v>060301071008000</v>
      </c>
      <c r="B2308" s="41">
        <v>2302</v>
      </c>
      <c r="C2308" s="42" t="s">
        <v>3713</v>
      </c>
      <c r="D2308" s="7" t="s">
        <v>262</v>
      </c>
      <c r="E2308" s="41">
        <v>12</v>
      </c>
      <c r="F2308" s="43">
        <v>8000</v>
      </c>
      <c r="G2308" s="44">
        <v>12</v>
      </c>
      <c r="H2308" s="43">
        <v>7900</v>
      </c>
      <c r="I2308" s="43">
        <v>94800</v>
      </c>
      <c r="J2308" s="45">
        <v>94800</v>
      </c>
      <c r="K2308" s="43">
        <v>95000</v>
      </c>
      <c r="L2308" s="41">
        <v>99.79</v>
      </c>
      <c r="M2308" s="11" t="s">
        <v>3699</v>
      </c>
      <c r="N2308" s="41">
        <v>0</v>
      </c>
      <c r="O2308" s="42"/>
      <c r="P2308" s="43">
        <v>96876</v>
      </c>
      <c r="Q2308" s="41" t="s">
        <v>3700</v>
      </c>
      <c r="R2308" s="43">
        <v>-95000</v>
      </c>
      <c r="S2308" s="41">
        <v>0</v>
      </c>
      <c r="T2308" s="7" t="s">
        <v>3701</v>
      </c>
      <c r="U2308" s="46" t="s">
        <v>3702</v>
      </c>
      <c r="V2308" s="41">
        <v>75.87</v>
      </c>
      <c r="W2308" s="12">
        <v>45784</v>
      </c>
      <c r="X2308" s="12">
        <v>45779</v>
      </c>
      <c r="Y2308" s="47">
        <v>21046</v>
      </c>
      <c r="Z2308" s="42"/>
      <c r="AA2308" s="14">
        <v>45785</v>
      </c>
      <c r="AB2308" s="67" t="s">
        <v>86</v>
      </c>
      <c r="AC2308" s="47">
        <v>11</v>
      </c>
      <c r="AD2308" s="47" t="s">
        <v>133</v>
      </c>
      <c r="AE2308" s="13">
        <v>1071008000</v>
      </c>
      <c r="AF2308" s="47" t="s">
        <v>3703</v>
      </c>
      <c r="AG2308" t="str">
        <f t="shared" si="71"/>
        <v>ADA FOTO</v>
      </c>
    </row>
    <row r="2309" spans="1:33" ht="15.75" hidden="1" customHeight="1" thickBot="1">
      <c r="A2309" t="str">
        <f t="shared" si="70"/>
        <v>060301072194000</v>
      </c>
      <c r="B2309" s="41">
        <v>2303</v>
      </c>
      <c r="C2309" s="42" t="s">
        <v>3714</v>
      </c>
      <c r="D2309" s="7" t="s">
        <v>274</v>
      </c>
      <c r="E2309" s="41">
        <v>24</v>
      </c>
      <c r="F2309" s="43">
        <v>9300</v>
      </c>
      <c r="G2309" s="44">
        <v>0</v>
      </c>
      <c r="H2309" s="43">
        <v>0</v>
      </c>
      <c r="I2309" s="43">
        <v>223200</v>
      </c>
      <c r="J2309" s="45">
        <v>223200</v>
      </c>
      <c r="K2309" s="43">
        <v>171700</v>
      </c>
      <c r="L2309" s="41">
        <v>129.99</v>
      </c>
      <c r="M2309" s="11" t="s">
        <v>3707</v>
      </c>
      <c r="N2309" s="41">
        <v>0</v>
      </c>
      <c r="O2309" s="42"/>
      <c r="P2309" s="43">
        <v>153936</v>
      </c>
      <c r="Q2309" s="41" t="s">
        <v>3700</v>
      </c>
      <c r="R2309" s="43">
        <v>-171700</v>
      </c>
      <c r="S2309" s="41">
        <v>0</v>
      </c>
      <c r="T2309" s="7" t="s">
        <v>3701</v>
      </c>
      <c r="U2309" s="46" t="s">
        <v>3702</v>
      </c>
      <c r="V2309" s="41">
        <v>2.8</v>
      </c>
      <c r="W2309" s="12">
        <v>45784</v>
      </c>
      <c r="X2309" s="12">
        <v>45763</v>
      </c>
      <c r="Y2309" s="47">
        <v>33127</v>
      </c>
      <c r="Z2309" s="42"/>
      <c r="AA2309" s="14">
        <v>45785</v>
      </c>
      <c r="AB2309" s="67" t="s">
        <v>86</v>
      </c>
      <c r="AC2309" s="47">
        <v>11</v>
      </c>
      <c r="AD2309" s="47" t="s">
        <v>133</v>
      </c>
      <c r="AE2309" s="13">
        <v>1072194000</v>
      </c>
      <c r="AF2309" s="47" t="s">
        <v>3703</v>
      </c>
      <c r="AG2309" t="str">
        <f t="shared" si="71"/>
        <v>ADA FOTO</v>
      </c>
    </row>
    <row r="2310" spans="1:33" ht="15.75" hidden="1" customHeight="1" thickBot="1">
      <c r="A2310" t="str">
        <f t="shared" si="70"/>
        <v>060301064680000</v>
      </c>
      <c r="B2310" s="41">
        <v>2304</v>
      </c>
      <c r="C2310" s="42" t="s">
        <v>3715</v>
      </c>
      <c r="D2310" s="7" t="s">
        <v>3716</v>
      </c>
      <c r="E2310" s="41">
        <v>28</v>
      </c>
      <c r="F2310" s="43">
        <v>8400</v>
      </c>
      <c r="G2310" s="44">
        <v>28</v>
      </c>
      <c r="H2310" s="43">
        <v>8350</v>
      </c>
      <c r="I2310" s="43">
        <v>233800</v>
      </c>
      <c r="J2310" s="45">
        <v>233800</v>
      </c>
      <c r="K2310" s="43">
        <v>235200</v>
      </c>
      <c r="L2310" s="41">
        <v>99.4</v>
      </c>
      <c r="M2310" s="11" t="s">
        <v>3699</v>
      </c>
      <c r="N2310" s="41">
        <v>0</v>
      </c>
      <c r="O2310" s="42"/>
      <c r="P2310" s="43">
        <v>266168</v>
      </c>
      <c r="Q2310" s="41" t="s">
        <v>3700</v>
      </c>
      <c r="R2310" s="43">
        <v>-235200</v>
      </c>
      <c r="S2310" s="41">
        <v>0</v>
      </c>
      <c r="T2310" s="7" t="s">
        <v>3701</v>
      </c>
      <c r="U2310" s="46" t="s">
        <v>3702</v>
      </c>
      <c r="V2310" s="41">
        <v>47.03</v>
      </c>
      <c r="W2310" s="12">
        <v>45784</v>
      </c>
      <c r="X2310" s="12">
        <v>45726</v>
      </c>
      <c r="Y2310" s="47">
        <v>34148</v>
      </c>
      <c r="Z2310" s="42"/>
      <c r="AA2310" s="14">
        <v>45785</v>
      </c>
      <c r="AB2310" s="67" t="s">
        <v>86</v>
      </c>
      <c r="AC2310" s="47">
        <v>11</v>
      </c>
      <c r="AD2310" s="47" t="s">
        <v>133</v>
      </c>
      <c r="AE2310" s="13">
        <v>1064680000</v>
      </c>
      <c r="AF2310" s="47" t="s">
        <v>3703</v>
      </c>
      <c r="AG2310" t="str">
        <f t="shared" si="71"/>
        <v>ADA FOTO</v>
      </c>
    </row>
    <row r="2311" spans="1:33" ht="15.75" hidden="1" customHeight="1" thickBot="1">
      <c r="A2311" t="str">
        <f t="shared" ref="A2311:A2374" si="72">AB2311&amp;AE2311</f>
        <v>060301083138000</v>
      </c>
      <c r="B2311" s="41">
        <v>2305</v>
      </c>
      <c r="C2311" s="42" t="s">
        <v>3717</v>
      </c>
      <c r="D2311" s="7" t="s">
        <v>2544</v>
      </c>
      <c r="E2311" s="41">
        <v>12</v>
      </c>
      <c r="F2311" s="43">
        <v>33500</v>
      </c>
      <c r="G2311" s="44">
        <v>0</v>
      </c>
      <c r="H2311" s="43">
        <v>0</v>
      </c>
      <c r="I2311" s="43">
        <v>402000</v>
      </c>
      <c r="J2311" s="45">
        <v>402000</v>
      </c>
      <c r="K2311" s="43">
        <v>420000</v>
      </c>
      <c r="L2311" s="41">
        <v>95.71</v>
      </c>
      <c r="M2311" s="11" t="s">
        <v>3699</v>
      </c>
      <c r="N2311" s="41">
        <v>0</v>
      </c>
      <c r="O2311" s="42"/>
      <c r="P2311" s="43">
        <v>452964</v>
      </c>
      <c r="Q2311" s="41" t="s">
        <v>3700</v>
      </c>
      <c r="R2311" s="43">
        <v>-420000</v>
      </c>
      <c r="S2311" s="41">
        <v>0</v>
      </c>
      <c r="T2311" s="7" t="s">
        <v>3701</v>
      </c>
      <c r="U2311" s="46" t="s">
        <v>3702</v>
      </c>
      <c r="V2311" s="41">
        <v>0.69</v>
      </c>
      <c r="W2311" s="12">
        <v>45780</v>
      </c>
      <c r="X2311" s="12">
        <v>45770</v>
      </c>
      <c r="Y2311" s="47">
        <v>40219</v>
      </c>
      <c r="Z2311" s="42">
        <v>0</v>
      </c>
      <c r="AA2311" s="14">
        <v>45785</v>
      </c>
      <c r="AB2311" s="67" t="s">
        <v>86</v>
      </c>
      <c r="AC2311" s="47">
        <v>14</v>
      </c>
      <c r="AD2311" s="47" t="s">
        <v>133</v>
      </c>
      <c r="AE2311" s="13">
        <v>1083138000</v>
      </c>
      <c r="AF2311" s="47" t="s">
        <v>3703</v>
      </c>
      <c r="AG2311" t="str">
        <f t="shared" ref="AG2311:AG2374" si="73">IF(LEFT(M2311,1)="*","ADA FOTO","TIDAK ADA")</f>
        <v>ADA FOTO</v>
      </c>
    </row>
    <row r="2312" spans="1:33" ht="15.75" hidden="1" customHeight="1" thickBot="1">
      <c r="A2312" t="str">
        <f t="shared" si="72"/>
        <v>060301068899000</v>
      </c>
      <c r="B2312" s="41">
        <v>2306</v>
      </c>
      <c r="C2312" s="42" t="s">
        <v>3718</v>
      </c>
      <c r="D2312" s="7" t="s">
        <v>2519</v>
      </c>
      <c r="E2312" s="41">
        <v>60</v>
      </c>
      <c r="F2312" s="43">
        <v>4500</v>
      </c>
      <c r="G2312" s="44">
        <v>60</v>
      </c>
      <c r="H2312" s="43">
        <v>4375</v>
      </c>
      <c r="I2312" s="43">
        <v>262500</v>
      </c>
      <c r="J2312" s="48">
        <v>262500</v>
      </c>
      <c r="K2312" s="49">
        <v>262500</v>
      </c>
      <c r="L2312" s="41">
        <v>100</v>
      </c>
      <c r="M2312" s="11" t="s">
        <v>3705</v>
      </c>
      <c r="N2312" s="41">
        <v>0</v>
      </c>
      <c r="O2312" s="42"/>
      <c r="P2312" s="43">
        <v>261240</v>
      </c>
      <c r="Q2312" s="41" t="s">
        <v>3700</v>
      </c>
      <c r="R2312" s="43">
        <v>-262500</v>
      </c>
      <c r="S2312" s="41">
        <v>0</v>
      </c>
      <c r="T2312" s="7" t="s">
        <v>3701</v>
      </c>
      <c r="U2312" s="46" t="s">
        <v>3702</v>
      </c>
      <c r="V2312" s="41">
        <v>0.05</v>
      </c>
      <c r="W2312" s="12">
        <v>45718</v>
      </c>
      <c r="X2312" s="12">
        <v>45727</v>
      </c>
      <c r="Y2312" s="47">
        <v>21762</v>
      </c>
      <c r="Z2312" s="42">
        <v>0</v>
      </c>
      <c r="AA2312" s="14">
        <v>45785</v>
      </c>
      <c r="AB2312" s="67" t="s">
        <v>86</v>
      </c>
      <c r="AC2312" s="47">
        <v>14</v>
      </c>
      <c r="AD2312" s="47" t="s">
        <v>133</v>
      </c>
      <c r="AE2312" s="13">
        <v>1068899000</v>
      </c>
      <c r="AF2312" s="47" t="s">
        <v>3703</v>
      </c>
      <c r="AG2312" t="str">
        <f t="shared" si="73"/>
        <v>ADA FOTO</v>
      </c>
    </row>
    <row r="2313" spans="1:33" ht="15.75" hidden="1" customHeight="1" thickBot="1">
      <c r="A2313" t="str">
        <f t="shared" si="72"/>
        <v>060301077650000</v>
      </c>
      <c r="B2313" s="41">
        <v>2307</v>
      </c>
      <c r="C2313" s="42" t="s">
        <v>3719</v>
      </c>
      <c r="D2313" s="7" t="s">
        <v>2534</v>
      </c>
      <c r="E2313" s="41">
        <v>60</v>
      </c>
      <c r="F2313" s="43">
        <v>975</v>
      </c>
      <c r="G2313" s="44">
        <v>60</v>
      </c>
      <c r="H2313" s="41">
        <v>833</v>
      </c>
      <c r="I2313" s="43">
        <v>49980</v>
      </c>
      <c r="J2313" s="48">
        <v>49980</v>
      </c>
      <c r="K2313" s="49">
        <v>50000</v>
      </c>
      <c r="L2313" s="41">
        <v>99.96</v>
      </c>
      <c r="M2313" s="11" t="s">
        <v>3699</v>
      </c>
      <c r="N2313" s="41">
        <v>0</v>
      </c>
      <c r="O2313" s="42"/>
      <c r="P2313" s="43">
        <v>48000</v>
      </c>
      <c r="Q2313" s="41" t="s">
        <v>3700</v>
      </c>
      <c r="R2313" s="43">
        <v>-50000</v>
      </c>
      <c r="S2313" s="41">
        <v>0</v>
      </c>
      <c r="T2313" s="7" t="s">
        <v>3701</v>
      </c>
      <c r="U2313" s="46" t="s">
        <v>3702</v>
      </c>
      <c r="V2313" s="41">
        <v>6.18</v>
      </c>
      <c r="W2313" s="12">
        <v>45785</v>
      </c>
      <c r="X2313" s="12">
        <v>45719</v>
      </c>
      <c r="Y2313" s="47">
        <v>22059</v>
      </c>
      <c r="Z2313" s="42">
        <v>0</v>
      </c>
      <c r="AA2313" s="14">
        <v>45785</v>
      </c>
      <c r="AB2313" s="67" t="s">
        <v>86</v>
      </c>
      <c r="AC2313" s="47">
        <v>14</v>
      </c>
      <c r="AD2313" s="47" t="s">
        <v>133</v>
      </c>
      <c r="AE2313" s="13">
        <v>1077650000</v>
      </c>
      <c r="AF2313" s="47" t="s">
        <v>3703</v>
      </c>
      <c r="AG2313" t="str">
        <f t="shared" si="73"/>
        <v>ADA FOTO</v>
      </c>
    </row>
    <row r="2314" spans="1:33" ht="15.75" hidden="1" customHeight="1" thickBot="1">
      <c r="A2314" t="str">
        <f t="shared" si="72"/>
        <v>060301089885000</v>
      </c>
      <c r="B2314" s="41">
        <v>2308</v>
      </c>
      <c r="C2314" s="42" t="s">
        <v>3720</v>
      </c>
      <c r="D2314" s="7" t="s">
        <v>2565</v>
      </c>
      <c r="E2314" s="41">
        <v>72</v>
      </c>
      <c r="F2314" s="43">
        <v>1000</v>
      </c>
      <c r="G2314" s="44">
        <v>72</v>
      </c>
      <c r="H2314" s="43">
        <v>806</v>
      </c>
      <c r="I2314" s="43">
        <v>58032</v>
      </c>
      <c r="J2314" s="45">
        <v>58032</v>
      </c>
      <c r="K2314" s="43">
        <v>54500</v>
      </c>
      <c r="L2314" s="41">
        <v>106.48</v>
      </c>
      <c r="M2314" s="11" t="s">
        <v>3707</v>
      </c>
      <c r="N2314" s="41">
        <v>0</v>
      </c>
      <c r="O2314" s="42"/>
      <c r="P2314" s="43">
        <v>55800</v>
      </c>
      <c r="Q2314" s="41" t="s">
        <v>3700</v>
      </c>
      <c r="R2314" s="43">
        <v>-54500</v>
      </c>
      <c r="S2314" s="41">
        <v>0</v>
      </c>
      <c r="T2314" s="7" t="s">
        <v>3701</v>
      </c>
      <c r="U2314" s="46" t="s">
        <v>3702</v>
      </c>
      <c r="V2314" s="50">
        <v>26.4</v>
      </c>
      <c r="W2314" s="12">
        <v>45784</v>
      </c>
      <c r="X2314" s="12">
        <v>45710</v>
      </c>
      <c r="Y2314" s="47">
        <v>22059</v>
      </c>
      <c r="Z2314" s="42">
        <v>0</v>
      </c>
      <c r="AA2314" s="14">
        <v>45785</v>
      </c>
      <c r="AB2314" s="67" t="s">
        <v>86</v>
      </c>
      <c r="AC2314" s="47">
        <v>14</v>
      </c>
      <c r="AD2314" s="47" t="s">
        <v>133</v>
      </c>
      <c r="AE2314" s="13">
        <v>1089885000</v>
      </c>
      <c r="AF2314" s="47" t="s">
        <v>3703</v>
      </c>
      <c r="AG2314" t="str">
        <f t="shared" si="73"/>
        <v>ADA FOTO</v>
      </c>
    </row>
    <row r="2315" spans="1:33" ht="15.75" hidden="1" customHeight="1" thickBot="1">
      <c r="A2315" t="str">
        <f t="shared" si="72"/>
        <v>060301028702000</v>
      </c>
      <c r="B2315" s="41">
        <v>2309</v>
      </c>
      <c r="C2315" s="42" t="s">
        <v>3721</v>
      </c>
      <c r="D2315" s="7" t="s">
        <v>3623</v>
      </c>
      <c r="E2315" s="41">
        <v>12</v>
      </c>
      <c r="F2315" s="43">
        <v>18500</v>
      </c>
      <c r="G2315" s="44">
        <v>12</v>
      </c>
      <c r="H2315" s="43">
        <v>15700</v>
      </c>
      <c r="I2315" s="43">
        <v>188400</v>
      </c>
      <c r="J2315" s="48">
        <v>188400</v>
      </c>
      <c r="K2315" s="49">
        <v>198900</v>
      </c>
      <c r="L2315" s="41">
        <v>94.72</v>
      </c>
      <c r="M2315" s="11" t="s">
        <v>3699</v>
      </c>
      <c r="N2315" s="41">
        <v>0</v>
      </c>
      <c r="O2315" s="42"/>
      <c r="P2315" s="43">
        <v>240000</v>
      </c>
      <c r="Q2315" s="41" t="s">
        <v>3700</v>
      </c>
      <c r="R2315" s="43">
        <v>-198900</v>
      </c>
      <c r="S2315" s="41">
        <v>0</v>
      </c>
      <c r="T2315" s="7" t="s">
        <v>3701</v>
      </c>
      <c r="U2315" s="46" t="s">
        <v>3702</v>
      </c>
      <c r="V2315" s="41">
        <v>0.4</v>
      </c>
      <c r="W2315" s="12">
        <v>45783</v>
      </c>
      <c r="X2315" s="12">
        <v>45726</v>
      </c>
      <c r="Y2315" s="47">
        <v>41833</v>
      </c>
      <c r="Z2315" s="42">
        <v>0</v>
      </c>
      <c r="AA2315" s="14">
        <v>45785</v>
      </c>
      <c r="AB2315" s="67" t="s">
        <v>86</v>
      </c>
      <c r="AC2315" s="47">
        <v>14</v>
      </c>
      <c r="AD2315" s="47" t="s">
        <v>133</v>
      </c>
      <c r="AE2315" s="13">
        <v>1028702000</v>
      </c>
      <c r="AF2315" s="47" t="s">
        <v>3703</v>
      </c>
      <c r="AG2315" t="str">
        <f t="shared" si="73"/>
        <v>ADA FOTO</v>
      </c>
    </row>
    <row r="2316" spans="1:33" ht="15.75" hidden="1" customHeight="1" thickBot="1">
      <c r="A2316" t="str">
        <f t="shared" si="72"/>
        <v>060301089867000</v>
      </c>
      <c r="B2316" s="41">
        <v>2310</v>
      </c>
      <c r="C2316" s="42" t="s">
        <v>3722</v>
      </c>
      <c r="D2316" s="7" t="s">
        <v>3571</v>
      </c>
      <c r="E2316" s="41">
        <v>30</v>
      </c>
      <c r="F2316" s="43">
        <v>5000</v>
      </c>
      <c r="G2316" s="44">
        <v>30</v>
      </c>
      <c r="H2316" s="43">
        <v>4200</v>
      </c>
      <c r="I2316" s="43">
        <v>126000</v>
      </c>
      <c r="J2316" s="45">
        <v>126000</v>
      </c>
      <c r="K2316" s="43">
        <v>147805</v>
      </c>
      <c r="L2316" s="41">
        <v>85.25</v>
      </c>
      <c r="M2316" s="11" t="s">
        <v>3699</v>
      </c>
      <c r="N2316" s="41">
        <v>0</v>
      </c>
      <c r="O2316" s="42"/>
      <c r="P2316" s="43">
        <v>135450</v>
      </c>
      <c r="Q2316" s="41" t="s">
        <v>3700</v>
      </c>
      <c r="R2316" s="43">
        <v>-147805</v>
      </c>
      <c r="S2316" s="41">
        <v>0</v>
      </c>
      <c r="T2316" s="7" t="s">
        <v>3701</v>
      </c>
      <c r="U2316" s="46" t="s">
        <v>3711</v>
      </c>
      <c r="V2316" s="41">
        <v>32.869999999999997</v>
      </c>
      <c r="W2316" s="12">
        <v>45782</v>
      </c>
      <c r="X2316" s="12">
        <v>45775</v>
      </c>
      <c r="Y2316" s="47">
        <v>22377</v>
      </c>
      <c r="Z2316" s="42">
        <v>0</v>
      </c>
      <c r="AA2316" s="14">
        <v>45785</v>
      </c>
      <c r="AB2316" s="67" t="s">
        <v>86</v>
      </c>
      <c r="AC2316" s="47">
        <v>14</v>
      </c>
      <c r="AD2316" s="47" t="s">
        <v>133</v>
      </c>
      <c r="AE2316" s="13">
        <v>1089867000</v>
      </c>
      <c r="AF2316" s="47" t="s">
        <v>3703</v>
      </c>
      <c r="AG2316" t="str">
        <f t="shared" si="73"/>
        <v>ADA FOTO</v>
      </c>
    </row>
    <row r="2317" spans="1:33" ht="15.75" hidden="1" customHeight="1" thickBot="1">
      <c r="A2317" t="str">
        <f t="shared" si="72"/>
        <v>060301105042000</v>
      </c>
      <c r="B2317" s="41">
        <v>2311</v>
      </c>
      <c r="C2317" s="42" t="s">
        <v>3723</v>
      </c>
      <c r="D2317" s="7" t="s">
        <v>2570</v>
      </c>
      <c r="E2317" s="41">
        <v>21</v>
      </c>
      <c r="F2317" s="43">
        <v>5100</v>
      </c>
      <c r="G2317" s="44">
        <v>21</v>
      </c>
      <c r="H2317" s="43">
        <v>4314</v>
      </c>
      <c r="I2317" s="43">
        <v>90594</v>
      </c>
      <c r="J2317" s="48">
        <v>90594</v>
      </c>
      <c r="K2317" s="43">
        <v>98300</v>
      </c>
      <c r="L2317" s="41">
        <v>92.16</v>
      </c>
      <c r="M2317" s="11" t="s">
        <v>3699</v>
      </c>
      <c r="N2317" s="41">
        <v>0</v>
      </c>
      <c r="O2317" s="42"/>
      <c r="P2317" s="43">
        <v>99372</v>
      </c>
      <c r="Q2317" s="41" t="s">
        <v>3700</v>
      </c>
      <c r="R2317" s="43">
        <v>-98300</v>
      </c>
      <c r="S2317" s="41">
        <v>0</v>
      </c>
      <c r="T2317" s="7" t="s">
        <v>3701</v>
      </c>
      <c r="U2317" s="46" t="s">
        <v>3702</v>
      </c>
      <c r="V2317" s="50">
        <v>142.02000000000001</v>
      </c>
      <c r="W2317" s="12">
        <v>45784</v>
      </c>
      <c r="X2317" s="12">
        <v>45737</v>
      </c>
      <c r="Y2317" s="47">
        <v>22377</v>
      </c>
      <c r="Z2317" s="42">
        <v>0</v>
      </c>
      <c r="AA2317" s="14">
        <v>45785</v>
      </c>
      <c r="AB2317" s="67" t="s">
        <v>86</v>
      </c>
      <c r="AC2317" s="47">
        <v>14</v>
      </c>
      <c r="AD2317" s="47" t="s">
        <v>133</v>
      </c>
      <c r="AE2317" s="13">
        <v>1105042000</v>
      </c>
      <c r="AF2317" s="47" t="s">
        <v>3703</v>
      </c>
      <c r="AG2317" t="str">
        <f t="shared" si="73"/>
        <v>ADA FOTO</v>
      </c>
    </row>
    <row r="2318" spans="1:33" ht="15.75" hidden="1" customHeight="1" thickBot="1">
      <c r="A2318" t="str">
        <f t="shared" si="72"/>
        <v>060301140637000</v>
      </c>
      <c r="B2318" s="41">
        <v>2312</v>
      </c>
      <c r="C2318" s="42" t="s">
        <v>3724</v>
      </c>
      <c r="D2318" s="7" t="s">
        <v>2585</v>
      </c>
      <c r="E2318" s="41">
        <v>6</v>
      </c>
      <c r="F2318" s="43">
        <v>13700</v>
      </c>
      <c r="G2318" s="44">
        <v>0</v>
      </c>
      <c r="H2318" s="43">
        <v>0</v>
      </c>
      <c r="I2318" s="43">
        <v>82200</v>
      </c>
      <c r="J2318" s="48">
        <v>82200</v>
      </c>
      <c r="K2318" s="49">
        <v>110405</v>
      </c>
      <c r="L2318" s="41">
        <v>74.45</v>
      </c>
      <c r="M2318" s="11" t="s">
        <v>3699</v>
      </c>
      <c r="N2318" s="41">
        <v>0</v>
      </c>
      <c r="O2318" s="42"/>
      <c r="P2318" s="43">
        <v>102600</v>
      </c>
      <c r="Q2318" s="41" t="s">
        <v>3700</v>
      </c>
      <c r="R2318" s="43">
        <v>-110405</v>
      </c>
      <c r="S2318" s="41">
        <v>0</v>
      </c>
      <c r="T2318" s="7" t="s">
        <v>3701</v>
      </c>
      <c r="U2318" s="46" t="s">
        <v>3702</v>
      </c>
      <c r="V2318" s="41">
        <v>4.1500000000000004</v>
      </c>
      <c r="W2318" s="12">
        <v>45769</v>
      </c>
      <c r="X2318" s="12">
        <v>45757</v>
      </c>
      <c r="Y2318" s="47">
        <v>22059</v>
      </c>
      <c r="Z2318" s="42">
        <v>0</v>
      </c>
      <c r="AA2318" s="14">
        <v>45785</v>
      </c>
      <c r="AB2318" s="67" t="s">
        <v>86</v>
      </c>
      <c r="AC2318" s="47">
        <v>14</v>
      </c>
      <c r="AD2318" s="47" t="s">
        <v>133</v>
      </c>
      <c r="AE2318" s="13">
        <v>1140637000</v>
      </c>
      <c r="AF2318" s="47" t="s">
        <v>3703</v>
      </c>
      <c r="AG2318" t="str">
        <f t="shared" si="73"/>
        <v>ADA FOTO</v>
      </c>
    </row>
    <row r="2319" spans="1:33" ht="15.75" hidden="1" customHeight="1" thickBot="1">
      <c r="A2319" t="str">
        <f t="shared" si="72"/>
        <v>060301078236000</v>
      </c>
      <c r="B2319" s="41">
        <v>2313</v>
      </c>
      <c r="C2319" s="42" t="s">
        <v>3725</v>
      </c>
      <c r="D2319" s="7" t="s">
        <v>2539</v>
      </c>
      <c r="E2319" s="41">
        <v>5</v>
      </c>
      <c r="F2319" s="43">
        <v>9800</v>
      </c>
      <c r="G2319" s="44">
        <v>5</v>
      </c>
      <c r="H2319" s="43">
        <v>9520</v>
      </c>
      <c r="I2319" s="43">
        <v>47600</v>
      </c>
      <c r="J2319" s="45">
        <v>47600</v>
      </c>
      <c r="K2319" s="43">
        <v>45850</v>
      </c>
      <c r="L2319" s="41">
        <v>103.82</v>
      </c>
      <c r="M2319" s="11" t="s">
        <v>3707</v>
      </c>
      <c r="N2319" s="41">
        <v>0</v>
      </c>
      <c r="O2319" s="42"/>
      <c r="P2319" s="43">
        <v>45505</v>
      </c>
      <c r="Q2319" s="41" t="s">
        <v>3700</v>
      </c>
      <c r="R2319" s="43">
        <v>-45850</v>
      </c>
      <c r="S2319" s="41">
        <v>0</v>
      </c>
      <c r="T2319" s="7" t="s">
        <v>3701</v>
      </c>
      <c r="U2319" s="46" t="s">
        <v>3702</v>
      </c>
      <c r="V2319" s="41">
        <v>8.39</v>
      </c>
      <c r="W2319" s="12">
        <v>45785</v>
      </c>
      <c r="X2319" s="12">
        <v>45775</v>
      </c>
      <c r="Y2319" s="47">
        <v>22059</v>
      </c>
      <c r="Z2319" s="42">
        <v>0</v>
      </c>
      <c r="AA2319" s="14">
        <v>45785</v>
      </c>
      <c r="AB2319" s="67" t="s">
        <v>86</v>
      </c>
      <c r="AC2319" s="47">
        <v>14</v>
      </c>
      <c r="AD2319" s="47" t="s">
        <v>133</v>
      </c>
      <c r="AE2319" s="13">
        <v>1078236000</v>
      </c>
      <c r="AF2319" s="47" t="s">
        <v>3703</v>
      </c>
      <c r="AG2319" t="str">
        <f t="shared" si="73"/>
        <v>ADA FOTO</v>
      </c>
    </row>
    <row r="2320" spans="1:33" ht="15.75" hidden="1" customHeight="1" thickBot="1">
      <c r="A2320" t="str">
        <f t="shared" si="72"/>
        <v>060301076058000</v>
      </c>
      <c r="B2320" s="41">
        <v>2314</v>
      </c>
      <c r="C2320" s="42" t="s">
        <v>3726</v>
      </c>
      <c r="D2320" s="7" t="s">
        <v>3561</v>
      </c>
      <c r="E2320" s="41">
        <v>72</v>
      </c>
      <c r="F2320" s="43">
        <v>1700</v>
      </c>
      <c r="G2320" s="44">
        <v>72</v>
      </c>
      <c r="H2320" s="43">
        <v>1625</v>
      </c>
      <c r="I2320" s="43">
        <v>117000</v>
      </c>
      <c r="J2320" s="48">
        <v>117000</v>
      </c>
      <c r="K2320" s="43">
        <v>109300</v>
      </c>
      <c r="L2320" s="41">
        <v>107.04</v>
      </c>
      <c r="M2320" s="11" t="s">
        <v>3707</v>
      </c>
      <c r="N2320" s="41">
        <v>0</v>
      </c>
      <c r="O2320" s="42"/>
      <c r="P2320" s="43">
        <v>111384</v>
      </c>
      <c r="Q2320" s="41" t="s">
        <v>3700</v>
      </c>
      <c r="R2320" s="43">
        <v>-109300</v>
      </c>
      <c r="S2320" s="41">
        <v>0</v>
      </c>
      <c r="T2320" s="7" t="s">
        <v>3701</v>
      </c>
      <c r="U2320" s="46" t="s">
        <v>3702</v>
      </c>
      <c r="V2320" s="50">
        <v>170.96</v>
      </c>
      <c r="W2320" s="12">
        <v>45784</v>
      </c>
      <c r="X2320" s="12">
        <v>45768</v>
      </c>
      <c r="Y2320" s="47">
        <v>22031</v>
      </c>
      <c r="Z2320" s="42">
        <v>0</v>
      </c>
      <c r="AA2320" s="14">
        <v>45785</v>
      </c>
      <c r="AB2320" s="67" t="s">
        <v>86</v>
      </c>
      <c r="AC2320" s="47">
        <v>14</v>
      </c>
      <c r="AD2320" s="47" t="s">
        <v>133</v>
      </c>
      <c r="AE2320" s="13">
        <v>1076058000</v>
      </c>
      <c r="AF2320" s="47" t="s">
        <v>3703</v>
      </c>
      <c r="AG2320" t="str">
        <f t="shared" si="73"/>
        <v>ADA FOTO</v>
      </c>
    </row>
    <row r="2321" spans="1:33" ht="15.75" hidden="1" customHeight="1" thickBot="1">
      <c r="A2321" t="str">
        <f t="shared" si="72"/>
        <v>060301088243000</v>
      </c>
      <c r="B2321" s="41">
        <v>2315</v>
      </c>
      <c r="C2321" s="42" t="s">
        <v>3727</v>
      </c>
      <c r="D2321" s="7" t="s">
        <v>376</v>
      </c>
      <c r="E2321" s="41">
        <v>20</v>
      </c>
      <c r="F2321" s="43">
        <v>4500</v>
      </c>
      <c r="G2321" s="44">
        <v>20</v>
      </c>
      <c r="H2321" s="43">
        <v>4050</v>
      </c>
      <c r="I2321" s="43">
        <v>81000</v>
      </c>
      <c r="J2321" s="48">
        <v>81000</v>
      </c>
      <c r="K2321" s="43">
        <v>80500</v>
      </c>
      <c r="L2321" s="41">
        <v>100.62</v>
      </c>
      <c r="M2321" s="11" t="s">
        <v>3707</v>
      </c>
      <c r="N2321" s="41">
        <v>0</v>
      </c>
      <c r="O2321" s="42"/>
      <c r="P2321" s="43">
        <v>78580</v>
      </c>
      <c r="Q2321" s="41" t="s">
        <v>3700</v>
      </c>
      <c r="R2321" s="43">
        <v>-80500</v>
      </c>
      <c r="S2321" s="41">
        <v>0</v>
      </c>
      <c r="T2321" s="7" t="s">
        <v>3701</v>
      </c>
      <c r="U2321" s="46" t="s">
        <v>3702</v>
      </c>
      <c r="V2321" s="41">
        <v>74.16</v>
      </c>
      <c r="W2321" s="12">
        <v>45785</v>
      </c>
      <c r="X2321" s="12">
        <v>45777</v>
      </c>
      <c r="Y2321" s="47">
        <v>30518</v>
      </c>
      <c r="Z2321" s="42"/>
      <c r="AA2321" s="14">
        <v>45785</v>
      </c>
      <c r="AB2321" s="67" t="s">
        <v>86</v>
      </c>
      <c r="AC2321" s="47">
        <v>17</v>
      </c>
      <c r="AD2321" s="47" t="s">
        <v>133</v>
      </c>
      <c r="AE2321" s="13">
        <v>1088243000</v>
      </c>
      <c r="AF2321" s="47" t="s">
        <v>3703</v>
      </c>
      <c r="AG2321" t="str">
        <f t="shared" si="73"/>
        <v>ADA FOTO</v>
      </c>
    </row>
    <row r="2322" spans="1:33" ht="15.75" hidden="1" customHeight="1" thickBot="1">
      <c r="A2322" t="str">
        <f t="shared" si="72"/>
        <v>060301084369000</v>
      </c>
      <c r="B2322" s="41">
        <v>2316</v>
      </c>
      <c r="C2322" s="42" t="s">
        <v>3728</v>
      </c>
      <c r="D2322" s="7" t="s">
        <v>334</v>
      </c>
      <c r="E2322" s="41">
        <v>60</v>
      </c>
      <c r="F2322" s="43">
        <v>9000</v>
      </c>
      <c r="G2322" s="44">
        <v>0</v>
      </c>
      <c r="H2322" s="43">
        <v>0</v>
      </c>
      <c r="I2322" s="43">
        <v>540000</v>
      </c>
      <c r="J2322" s="48">
        <v>540000</v>
      </c>
      <c r="K2322" s="43">
        <v>558000</v>
      </c>
      <c r="L2322" s="41">
        <v>96.77</v>
      </c>
      <c r="M2322" s="11" t="s">
        <v>3699</v>
      </c>
      <c r="N2322" s="41">
        <v>0</v>
      </c>
      <c r="O2322" s="42"/>
      <c r="P2322" s="43">
        <v>508440</v>
      </c>
      <c r="Q2322" s="41" t="s">
        <v>3700</v>
      </c>
      <c r="R2322" s="43">
        <v>-558000</v>
      </c>
      <c r="S2322" s="41">
        <v>0</v>
      </c>
      <c r="T2322" s="7" t="s">
        <v>3701</v>
      </c>
      <c r="U2322" s="46" t="s">
        <v>3702</v>
      </c>
      <c r="V2322" s="41">
        <v>18.46</v>
      </c>
      <c r="W2322" s="12">
        <v>45784</v>
      </c>
      <c r="X2322" s="12">
        <v>45779</v>
      </c>
      <c r="Y2322" s="47">
        <v>37345</v>
      </c>
      <c r="Z2322" s="42"/>
      <c r="AA2322" s="14">
        <v>45785</v>
      </c>
      <c r="AB2322" s="67" t="s">
        <v>86</v>
      </c>
      <c r="AC2322" s="47">
        <v>17</v>
      </c>
      <c r="AD2322" s="47" t="s">
        <v>133</v>
      </c>
      <c r="AE2322" s="13">
        <v>1084369000</v>
      </c>
      <c r="AF2322" s="47" t="s">
        <v>3703</v>
      </c>
      <c r="AG2322" t="str">
        <f t="shared" si="73"/>
        <v>ADA FOTO</v>
      </c>
    </row>
    <row r="2323" spans="1:33" ht="15.75" hidden="1" customHeight="1" thickBot="1">
      <c r="A2323" t="str">
        <f t="shared" si="72"/>
        <v>060301088129000</v>
      </c>
      <c r="B2323" s="41">
        <v>2317</v>
      </c>
      <c r="C2323" s="42" t="s">
        <v>3729</v>
      </c>
      <c r="D2323" s="7" t="s">
        <v>340</v>
      </c>
      <c r="E2323" s="41">
        <v>40</v>
      </c>
      <c r="F2323" s="43">
        <v>3000</v>
      </c>
      <c r="G2323" s="44">
        <v>40</v>
      </c>
      <c r="H2323" s="43">
        <v>2867</v>
      </c>
      <c r="I2323" s="43">
        <v>114680</v>
      </c>
      <c r="J2323" s="48">
        <v>114680</v>
      </c>
      <c r="K2323" s="43">
        <v>111500</v>
      </c>
      <c r="L2323" s="41">
        <v>102.85</v>
      </c>
      <c r="M2323" s="11" t="s">
        <v>3707</v>
      </c>
      <c r="N2323" s="41">
        <v>0</v>
      </c>
      <c r="O2323" s="42"/>
      <c r="P2323" s="43">
        <v>115040</v>
      </c>
      <c r="Q2323" s="41" t="s">
        <v>3700</v>
      </c>
      <c r="R2323" s="43">
        <v>-111500</v>
      </c>
      <c r="S2323" s="41">
        <v>0</v>
      </c>
      <c r="T2323" s="7" t="s">
        <v>3701</v>
      </c>
      <c r="U2323" s="46" t="s">
        <v>3711</v>
      </c>
      <c r="V2323" s="50">
        <v>1378.75</v>
      </c>
      <c r="W2323" s="12">
        <v>45785</v>
      </c>
      <c r="X2323" s="12">
        <v>45742</v>
      </c>
      <c r="Y2323" s="47">
        <v>30516</v>
      </c>
      <c r="Z2323" s="42"/>
      <c r="AA2323" s="14">
        <v>45785</v>
      </c>
      <c r="AB2323" s="67" t="s">
        <v>86</v>
      </c>
      <c r="AC2323" s="47">
        <v>17</v>
      </c>
      <c r="AD2323" s="47" t="s">
        <v>133</v>
      </c>
      <c r="AE2323" s="13">
        <v>1088129000</v>
      </c>
      <c r="AF2323" s="47" t="s">
        <v>3703</v>
      </c>
      <c r="AG2323" t="str">
        <f t="shared" si="73"/>
        <v>ADA FOTO</v>
      </c>
    </row>
    <row r="2324" spans="1:33" ht="15.75" hidden="1" customHeight="1" thickBot="1">
      <c r="A2324" t="str">
        <f t="shared" si="72"/>
        <v>060301088200000</v>
      </c>
      <c r="B2324" s="41">
        <v>2318</v>
      </c>
      <c r="C2324" s="42" t="s">
        <v>3730</v>
      </c>
      <c r="D2324" s="7" t="s">
        <v>370</v>
      </c>
      <c r="E2324" s="41">
        <v>40</v>
      </c>
      <c r="F2324" s="43">
        <v>2900</v>
      </c>
      <c r="G2324" s="44">
        <v>40</v>
      </c>
      <c r="H2324" s="43">
        <v>2835</v>
      </c>
      <c r="I2324" s="43">
        <v>113400</v>
      </c>
      <c r="J2324" s="45">
        <v>113400</v>
      </c>
      <c r="K2324" s="43">
        <v>106500</v>
      </c>
      <c r="L2324" s="41">
        <v>106.48</v>
      </c>
      <c r="M2324" s="11" t="s">
        <v>3707</v>
      </c>
      <c r="N2324" s="41">
        <v>0</v>
      </c>
      <c r="O2324" s="42"/>
      <c r="P2324" s="43">
        <v>109720</v>
      </c>
      <c r="Q2324" s="41" t="s">
        <v>3700</v>
      </c>
      <c r="R2324" s="43">
        <v>-106500</v>
      </c>
      <c r="S2324" s="41">
        <v>0</v>
      </c>
      <c r="T2324" s="7" t="s">
        <v>3701</v>
      </c>
      <c r="U2324" s="46" t="s">
        <v>3711</v>
      </c>
      <c r="V2324" s="50">
        <v>983.87</v>
      </c>
      <c r="W2324" s="12">
        <v>45784</v>
      </c>
      <c r="X2324" s="12">
        <v>45737</v>
      </c>
      <c r="Y2324" s="47">
        <v>30516</v>
      </c>
      <c r="Z2324" s="42"/>
      <c r="AA2324" s="14">
        <v>45785</v>
      </c>
      <c r="AB2324" s="67" t="s">
        <v>86</v>
      </c>
      <c r="AC2324" s="47">
        <v>17</v>
      </c>
      <c r="AD2324" s="47" t="s">
        <v>133</v>
      </c>
      <c r="AE2324" s="13">
        <v>1088200000</v>
      </c>
      <c r="AF2324" s="47" t="s">
        <v>3703</v>
      </c>
      <c r="AG2324" t="str">
        <f t="shared" si="73"/>
        <v>ADA FOTO</v>
      </c>
    </row>
    <row r="2325" spans="1:33" ht="15.75" hidden="1" customHeight="1" thickBot="1">
      <c r="A2325" t="str">
        <f t="shared" si="72"/>
        <v>060301088134000</v>
      </c>
      <c r="B2325" s="41">
        <v>2319</v>
      </c>
      <c r="C2325" s="42" t="s">
        <v>3731</v>
      </c>
      <c r="D2325" s="7" t="s">
        <v>346</v>
      </c>
      <c r="E2325" s="41">
        <v>40</v>
      </c>
      <c r="F2325" s="43">
        <v>2900</v>
      </c>
      <c r="G2325" s="44">
        <v>40</v>
      </c>
      <c r="H2325" s="43">
        <v>2835</v>
      </c>
      <c r="I2325" s="43">
        <v>113400</v>
      </c>
      <c r="J2325" s="45">
        <v>113400</v>
      </c>
      <c r="K2325" s="43">
        <v>106500</v>
      </c>
      <c r="L2325" s="41">
        <v>106.48</v>
      </c>
      <c r="M2325" s="11" t="s">
        <v>3707</v>
      </c>
      <c r="N2325" s="41">
        <v>0</v>
      </c>
      <c r="O2325" s="42"/>
      <c r="P2325" s="43">
        <v>109720</v>
      </c>
      <c r="Q2325" s="41" t="s">
        <v>3700</v>
      </c>
      <c r="R2325" s="43">
        <v>-106500</v>
      </c>
      <c r="S2325" s="41">
        <v>0</v>
      </c>
      <c r="T2325" s="7" t="s">
        <v>3701</v>
      </c>
      <c r="U2325" s="46" t="s">
        <v>3711</v>
      </c>
      <c r="V2325" s="50">
        <v>1388.38</v>
      </c>
      <c r="W2325" s="12">
        <v>45784</v>
      </c>
      <c r="X2325" s="12">
        <v>45716</v>
      </c>
      <c r="Y2325" s="47">
        <v>30516</v>
      </c>
      <c r="Z2325" s="42"/>
      <c r="AA2325" s="14">
        <v>45785</v>
      </c>
      <c r="AB2325" s="67" t="s">
        <v>86</v>
      </c>
      <c r="AC2325" s="47">
        <v>17</v>
      </c>
      <c r="AD2325" s="47" t="s">
        <v>133</v>
      </c>
      <c r="AE2325" s="13">
        <v>1088134000</v>
      </c>
      <c r="AF2325" s="47" t="s">
        <v>3703</v>
      </c>
      <c r="AG2325" t="str">
        <f t="shared" si="73"/>
        <v>ADA FOTO</v>
      </c>
    </row>
    <row r="2326" spans="1:33" ht="15.75" hidden="1" customHeight="1" thickBot="1">
      <c r="A2326" t="str">
        <f t="shared" si="72"/>
        <v>060301088137000</v>
      </c>
      <c r="B2326" s="41">
        <v>2320</v>
      </c>
      <c r="C2326" s="42" t="s">
        <v>3732</v>
      </c>
      <c r="D2326" s="7" t="s">
        <v>3569</v>
      </c>
      <c r="E2326" s="41">
        <v>24</v>
      </c>
      <c r="F2326" s="43">
        <v>4500</v>
      </c>
      <c r="G2326" s="44">
        <v>24</v>
      </c>
      <c r="H2326" s="43">
        <v>4283</v>
      </c>
      <c r="I2326" s="43">
        <v>102792</v>
      </c>
      <c r="J2326" s="45">
        <v>102792</v>
      </c>
      <c r="K2326" s="43">
        <v>97400</v>
      </c>
      <c r="L2326" s="41">
        <v>105.54</v>
      </c>
      <c r="M2326" s="11" t="s">
        <v>3707</v>
      </c>
      <c r="N2326" s="41">
        <v>0</v>
      </c>
      <c r="O2326" s="42"/>
      <c r="P2326" s="43">
        <v>100968</v>
      </c>
      <c r="Q2326" s="41" t="s">
        <v>3700</v>
      </c>
      <c r="R2326" s="43">
        <v>-97400</v>
      </c>
      <c r="S2326" s="41">
        <v>0</v>
      </c>
      <c r="T2326" s="7" t="s">
        <v>3701</v>
      </c>
      <c r="U2326" s="46" t="s">
        <v>3702</v>
      </c>
      <c r="V2326" s="41">
        <v>185.85</v>
      </c>
      <c r="W2326" s="12">
        <v>45784</v>
      </c>
      <c r="X2326" s="12">
        <v>45784</v>
      </c>
      <c r="Y2326" s="47">
        <v>30517</v>
      </c>
      <c r="Z2326" s="42"/>
      <c r="AA2326" s="14">
        <v>45785</v>
      </c>
      <c r="AB2326" s="67" t="s">
        <v>86</v>
      </c>
      <c r="AC2326" s="47">
        <v>17</v>
      </c>
      <c r="AD2326" s="47" t="s">
        <v>133</v>
      </c>
      <c r="AE2326" s="13">
        <v>1088137000</v>
      </c>
      <c r="AF2326" s="47" t="s">
        <v>3703</v>
      </c>
      <c r="AG2326" t="str">
        <f t="shared" si="73"/>
        <v>ADA FOTO</v>
      </c>
    </row>
    <row r="2327" spans="1:33" ht="15.75" hidden="1" customHeight="1" thickBot="1">
      <c r="A2327" t="str">
        <f t="shared" si="72"/>
        <v>060301035633000</v>
      </c>
      <c r="B2327" s="41">
        <v>2321</v>
      </c>
      <c r="C2327" s="42" t="s">
        <v>3733</v>
      </c>
      <c r="D2327" s="7" t="s">
        <v>208</v>
      </c>
      <c r="E2327" s="41">
        <v>20</v>
      </c>
      <c r="F2327" s="43">
        <v>7300</v>
      </c>
      <c r="G2327" s="44">
        <v>20</v>
      </c>
      <c r="H2327" s="43">
        <v>7050</v>
      </c>
      <c r="I2327" s="43">
        <v>141000</v>
      </c>
      <c r="J2327" s="45">
        <v>141000</v>
      </c>
      <c r="K2327" s="43">
        <v>140000</v>
      </c>
      <c r="L2327" s="41">
        <v>100.71</v>
      </c>
      <c r="M2327" s="11" t="s">
        <v>3707</v>
      </c>
      <c r="N2327" s="41">
        <v>0</v>
      </c>
      <c r="O2327" s="42"/>
      <c r="P2327" s="43">
        <v>138800</v>
      </c>
      <c r="Q2327" s="41" t="s">
        <v>3700</v>
      </c>
      <c r="R2327" s="43">
        <v>-140000</v>
      </c>
      <c r="S2327" s="41">
        <v>0</v>
      </c>
      <c r="T2327" s="7" t="s">
        <v>3701</v>
      </c>
      <c r="U2327" s="46" t="s">
        <v>3711</v>
      </c>
      <c r="V2327" s="41">
        <v>39.880000000000003</v>
      </c>
      <c r="W2327" s="12">
        <v>45784</v>
      </c>
      <c r="X2327" s="12">
        <v>45720</v>
      </c>
      <c r="Y2327" s="47">
        <v>40420</v>
      </c>
      <c r="Z2327" s="42"/>
      <c r="AA2327" s="14">
        <v>45785</v>
      </c>
      <c r="AB2327" s="67" t="s">
        <v>86</v>
      </c>
      <c r="AC2327" s="47">
        <v>17</v>
      </c>
      <c r="AD2327" s="47" t="s">
        <v>133</v>
      </c>
      <c r="AE2327" s="13">
        <v>1035633000</v>
      </c>
      <c r="AF2327" s="47" t="s">
        <v>3703</v>
      </c>
      <c r="AG2327" t="str">
        <f t="shared" si="73"/>
        <v>ADA FOTO</v>
      </c>
    </row>
    <row r="2328" spans="1:33" ht="15.75" hidden="1" customHeight="1" thickBot="1">
      <c r="A2328" t="str">
        <f t="shared" si="72"/>
        <v>060301035634000</v>
      </c>
      <c r="B2328" s="41">
        <v>2322</v>
      </c>
      <c r="C2328" s="42" t="s">
        <v>3734</v>
      </c>
      <c r="D2328" s="7" t="s">
        <v>214</v>
      </c>
      <c r="E2328" s="41">
        <v>20</v>
      </c>
      <c r="F2328" s="43">
        <v>9900</v>
      </c>
      <c r="G2328" s="44">
        <v>20</v>
      </c>
      <c r="H2328" s="43">
        <v>9800</v>
      </c>
      <c r="I2328" s="43">
        <v>196000</v>
      </c>
      <c r="J2328" s="45">
        <v>196000</v>
      </c>
      <c r="K2328" s="43">
        <v>195000</v>
      </c>
      <c r="L2328" s="41">
        <v>100.51</v>
      </c>
      <c r="M2328" s="11" t="s">
        <v>3707</v>
      </c>
      <c r="N2328" s="41">
        <v>0</v>
      </c>
      <c r="O2328" s="42"/>
      <c r="P2328" s="43">
        <v>193500</v>
      </c>
      <c r="Q2328" s="41" t="s">
        <v>3700</v>
      </c>
      <c r="R2328" s="43">
        <v>-195000</v>
      </c>
      <c r="S2328" s="41">
        <v>0</v>
      </c>
      <c r="T2328" s="7" t="s">
        <v>3701</v>
      </c>
      <c r="U2328" s="46" t="s">
        <v>3711</v>
      </c>
      <c r="V2328" s="41">
        <v>4.8</v>
      </c>
      <c r="W2328" s="12">
        <v>45785</v>
      </c>
      <c r="X2328" s="12">
        <v>45720</v>
      </c>
      <c r="Y2328" s="47">
        <v>40420</v>
      </c>
      <c r="Z2328" s="42"/>
      <c r="AA2328" s="14">
        <v>45785</v>
      </c>
      <c r="AB2328" s="67" t="s">
        <v>86</v>
      </c>
      <c r="AC2328" s="47">
        <v>17</v>
      </c>
      <c r="AD2328" s="47" t="s">
        <v>133</v>
      </c>
      <c r="AE2328" s="13">
        <v>1035634000</v>
      </c>
      <c r="AF2328" s="47" t="s">
        <v>3703</v>
      </c>
      <c r="AG2328" t="str">
        <f t="shared" si="73"/>
        <v>ADA FOTO</v>
      </c>
    </row>
    <row r="2329" spans="1:33" ht="15.75" hidden="1" customHeight="1" thickBot="1">
      <c r="A2329" t="str">
        <f t="shared" si="72"/>
        <v>060301088171000</v>
      </c>
      <c r="B2329" s="41">
        <v>2323</v>
      </c>
      <c r="C2329" s="42" t="s">
        <v>3735</v>
      </c>
      <c r="D2329" s="7" t="s">
        <v>358</v>
      </c>
      <c r="E2329" s="41">
        <v>40</v>
      </c>
      <c r="F2329" s="43">
        <v>3000</v>
      </c>
      <c r="G2329" s="44">
        <v>40</v>
      </c>
      <c r="H2329" s="43">
        <v>2810</v>
      </c>
      <c r="I2329" s="43">
        <v>112400</v>
      </c>
      <c r="J2329" s="45">
        <v>112400</v>
      </c>
      <c r="K2329" s="43">
        <v>114250</v>
      </c>
      <c r="L2329" s="41">
        <v>98.38</v>
      </c>
      <c r="M2329" s="11" t="s">
        <v>3699</v>
      </c>
      <c r="N2329" s="41">
        <v>0</v>
      </c>
      <c r="O2329" s="42"/>
      <c r="P2329" s="43">
        <v>111560</v>
      </c>
      <c r="Q2329" s="41" t="s">
        <v>3700</v>
      </c>
      <c r="R2329" s="43">
        <v>-114250</v>
      </c>
      <c r="S2329" s="41">
        <v>0</v>
      </c>
      <c r="T2329" s="7" t="s">
        <v>3701</v>
      </c>
      <c r="U2329" s="46" t="s">
        <v>3711</v>
      </c>
      <c r="V2329" s="41">
        <v>60.61</v>
      </c>
      <c r="W2329" s="12">
        <v>45784</v>
      </c>
      <c r="X2329" s="12">
        <v>45771</v>
      </c>
      <c r="Y2329" s="47">
        <v>22989</v>
      </c>
      <c r="Z2329" s="42"/>
      <c r="AA2329" s="14">
        <v>45785</v>
      </c>
      <c r="AB2329" s="67" t="s">
        <v>86</v>
      </c>
      <c r="AC2329" s="47">
        <v>17</v>
      </c>
      <c r="AD2329" s="47" t="s">
        <v>133</v>
      </c>
      <c r="AE2329" s="13">
        <v>1088171000</v>
      </c>
      <c r="AF2329" s="47" t="s">
        <v>3703</v>
      </c>
      <c r="AG2329" t="str">
        <f t="shared" si="73"/>
        <v>ADA FOTO</v>
      </c>
    </row>
    <row r="2330" spans="1:33" ht="15.75" hidden="1" customHeight="1" thickBot="1">
      <c r="A2330" t="str">
        <f t="shared" si="72"/>
        <v>060301088175000</v>
      </c>
      <c r="B2330" s="41">
        <v>2324</v>
      </c>
      <c r="C2330" s="42" t="s">
        <v>3736</v>
      </c>
      <c r="D2330" s="7" t="s">
        <v>364</v>
      </c>
      <c r="E2330" s="41">
        <v>40</v>
      </c>
      <c r="F2330" s="43">
        <v>2900</v>
      </c>
      <c r="G2330" s="44">
        <v>40</v>
      </c>
      <c r="H2330" s="43">
        <v>2700</v>
      </c>
      <c r="I2330" s="43">
        <v>108000</v>
      </c>
      <c r="J2330" s="45">
        <v>108000</v>
      </c>
      <c r="K2330" s="43">
        <v>109000</v>
      </c>
      <c r="L2330" s="41">
        <v>99.08</v>
      </c>
      <c r="M2330" s="11" t="s">
        <v>3699</v>
      </c>
      <c r="N2330" s="41">
        <v>0</v>
      </c>
      <c r="O2330" s="42"/>
      <c r="P2330" s="43">
        <v>106200</v>
      </c>
      <c r="Q2330" s="41" t="s">
        <v>3700</v>
      </c>
      <c r="R2330" s="43">
        <v>-109000</v>
      </c>
      <c r="S2330" s="41">
        <v>0</v>
      </c>
      <c r="T2330" s="7" t="s">
        <v>3701</v>
      </c>
      <c r="U2330" s="46" t="s">
        <v>3702</v>
      </c>
      <c r="V2330" s="41">
        <v>32.65</v>
      </c>
      <c r="W2330" s="12">
        <v>45784</v>
      </c>
      <c r="X2330" s="12">
        <v>45771</v>
      </c>
      <c r="Y2330" s="47">
        <v>22989</v>
      </c>
      <c r="Z2330" s="42"/>
      <c r="AA2330" s="14">
        <v>45785</v>
      </c>
      <c r="AB2330" s="67" t="s">
        <v>86</v>
      </c>
      <c r="AC2330" s="47">
        <v>17</v>
      </c>
      <c r="AD2330" s="47" t="s">
        <v>133</v>
      </c>
      <c r="AE2330" s="13">
        <v>1088175000</v>
      </c>
      <c r="AF2330" s="47" t="s">
        <v>3703</v>
      </c>
      <c r="AG2330" t="str">
        <f t="shared" si="73"/>
        <v>ADA FOTO</v>
      </c>
    </row>
    <row r="2331" spans="1:33" ht="15.75" hidden="1" customHeight="1" thickBot="1">
      <c r="A2331" t="str">
        <f t="shared" si="72"/>
        <v>060301137215000</v>
      </c>
      <c r="B2331" s="41">
        <v>2325</v>
      </c>
      <c r="C2331" s="42" t="s">
        <v>3737</v>
      </c>
      <c r="D2331" s="7" t="s">
        <v>3594</v>
      </c>
      <c r="E2331" s="41">
        <v>42</v>
      </c>
      <c r="F2331" s="43">
        <v>9300</v>
      </c>
      <c r="G2331" s="44">
        <v>0</v>
      </c>
      <c r="H2331" s="43">
        <v>0</v>
      </c>
      <c r="I2331" s="43">
        <v>390600</v>
      </c>
      <c r="J2331" s="45">
        <v>390600</v>
      </c>
      <c r="K2331" s="43">
        <v>366900</v>
      </c>
      <c r="L2331" s="41">
        <v>106.46</v>
      </c>
      <c r="M2331" s="11" t="s">
        <v>3707</v>
      </c>
      <c r="N2331" s="41">
        <v>0</v>
      </c>
      <c r="O2331" s="42"/>
      <c r="P2331" s="43">
        <v>378714</v>
      </c>
      <c r="Q2331" s="41" t="s">
        <v>3700</v>
      </c>
      <c r="R2331" s="43">
        <v>-366900</v>
      </c>
      <c r="S2331" s="41">
        <v>0</v>
      </c>
      <c r="T2331" s="7" t="s">
        <v>3701</v>
      </c>
      <c r="U2331" s="46" t="s">
        <v>3702</v>
      </c>
      <c r="V2331" s="41">
        <v>3.16</v>
      </c>
      <c r="W2331" s="12">
        <v>45784</v>
      </c>
      <c r="X2331" s="12">
        <v>45771</v>
      </c>
      <c r="Y2331" s="47">
        <v>28031</v>
      </c>
      <c r="Z2331" s="42">
        <v>0</v>
      </c>
      <c r="AA2331" s="14">
        <v>45785</v>
      </c>
      <c r="AB2331" s="67" t="s">
        <v>86</v>
      </c>
      <c r="AC2331" s="47">
        <v>19</v>
      </c>
      <c r="AD2331" s="47" t="s">
        <v>133</v>
      </c>
      <c r="AE2331" s="13">
        <v>1137215000</v>
      </c>
      <c r="AF2331" s="47" t="s">
        <v>3703</v>
      </c>
      <c r="AG2331" t="str">
        <f t="shared" si="73"/>
        <v>ADA FOTO</v>
      </c>
    </row>
    <row r="2332" spans="1:33" ht="15.75" hidden="1" customHeight="1" thickBot="1">
      <c r="A2332" t="str">
        <f t="shared" si="72"/>
        <v>060301089525000</v>
      </c>
      <c r="B2332" s="41">
        <v>2326</v>
      </c>
      <c r="C2332" s="42" t="s">
        <v>3738</v>
      </c>
      <c r="D2332" s="7" t="s">
        <v>2549</v>
      </c>
      <c r="E2332" s="41">
        <v>144</v>
      </c>
      <c r="F2332" s="43">
        <v>4400</v>
      </c>
      <c r="G2332" s="44">
        <v>0</v>
      </c>
      <c r="H2332" s="43">
        <v>0</v>
      </c>
      <c r="I2332" s="43">
        <v>633600</v>
      </c>
      <c r="J2332" s="45">
        <v>633600</v>
      </c>
      <c r="K2332" s="43">
        <v>691200</v>
      </c>
      <c r="L2332" s="41">
        <v>91.67</v>
      </c>
      <c r="M2332" s="11" t="s">
        <v>3699</v>
      </c>
      <c r="N2332" s="41">
        <v>0</v>
      </c>
      <c r="O2332" s="42"/>
      <c r="P2332" s="43">
        <v>554112</v>
      </c>
      <c r="Q2332" s="41" t="s">
        <v>3700</v>
      </c>
      <c r="R2332" s="43">
        <v>-691200</v>
      </c>
      <c r="S2332" s="41">
        <v>0</v>
      </c>
      <c r="T2332" s="7" t="s">
        <v>3701</v>
      </c>
      <c r="U2332" s="46" t="s">
        <v>3711</v>
      </c>
      <c r="V2332" s="50">
        <v>621.41</v>
      </c>
      <c r="W2332" s="12">
        <v>45781</v>
      </c>
      <c r="X2332" s="12">
        <v>45673</v>
      </c>
      <c r="Y2332" s="47">
        <v>28031</v>
      </c>
      <c r="Z2332" s="42">
        <v>0</v>
      </c>
      <c r="AA2332" s="14">
        <v>45785</v>
      </c>
      <c r="AB2332" s="67" t="s">
        <v>86</v>
      </c>
      <c r="AC2332" s="47">
        <v>19</v>
      </c>
      <c r="AD2332" s="47" t="s">
        <v>133</v>
      </c>
      <c r="AE2332" s="13">
        <v>1089525000</v>
      </c>
      <c r="AF2332" s="47" t="s">
        <v>3703</v>
      </c>
      <c r="AG2332" t="str">
        <f t="shared" si="73"/>
        <v>ADA FOTO</v>
      </c>
    </row>
    <row r="2333" spans="1:33" ht="15.75" hidden="1" customHeight="1" thickBot="1">
      <c r="A2333" t="str">
        <f t="shared" si="72"/>
        <v>060301118289000</v>
      </c>
      <c r="B2333" s="41">
        <v>2327</v>
      </c>
      <c r="C2333" s="42" t="s">
        <v>3739</v>
      </c>
      <c r="D2333" s="7" t="s">
        <v>2575</v>
      </c>
      <c r="E2333" s="41">
        <v>12</v>
      </c>
      <c r="F2333" s="43">
        <v>27600</v>
      </c>
      <c r="G2333" s="44">
        <v>0</v>
      </c>
      <c r="H2333" s="43">
        <v>0</v>
      </c>
      <c r="I2333" s="43">
        <v>331200</v>
      </c>
      <c r="J2333" s="45">
        <v>331200</v>
      </c>
      <c r="K2333" s="43">
        <v>313700</v>
      </c>
      <c r="L2333" s="41">
        <v>105.58</v>
      </c>
      <c r="M2333" s="11" t="s">
        <v>3707</v>
      </c>
      <c r="N2333" s="41">
        <v>0</v>
      </c>
      <c r="O2333" s="42"/>
      <c r="P2333" s="43">
        <v>364080</v>
      </c>
      <c r="Q2333" s="41" t="s">
        <v>3700</v>
      </c>
      <c r="R2333" s="43">
        <v>-313700</v>
      </c>
      <c r="S2333" s="41">
        <v>0</v>
      </c>
      <c r="T2333" s="7" t="s">
        <v>3701</v>
      </c>
      <c r="U2333" s="46" t="s">
        <v>3702</v>
      </c>
      <c r="V2333" s="50">
        <v>5.0599999999999996</v>
      </c>
      <c r="W2333" s="12">
        <v>45784</v>
      </c>
      <c r="X2333" s="12">
        <v>45782</v>
      </c>
      <c r="Y2333" s="47">
        <v>28032</v>
      </c>
      <c r="Z2333" s="42">
        <v>0</v>
      </c>
      <c r="AA2333" s="14">
        <v>45785</v>
      </c>
      <c r="AB2333" s="67" t="s">
        <v>86</v>
      </c>
      <c r="AC2333" s="47">
        <v>19</v>
      </c>
      <c r="AD2333" s="47" t="s">
        <v>133</v>
      </c>
      <c r="AE2333" s="13">
        <v>1118289000</v>
      </c>
      <c r="AF2333" s="47" t="s">
        <v>3703</v>
      </c>
      <c r="AG2333" t="str">
        <f t="shared" si="73"/>
        <v>ADA FOTO</v>
      </c>
    </row>
    <row r="2334" spans="1:33" ht="15.75" hidden="1" customHeight="1" thickBot="1">
      <c r="A2334" t="str">
        <f t="shared" si="72"/>
        <v>060301053801000</v>
      </c>
      <c r="B2334" s="41">
        <v>2328</v>
      </c>
      <c r="C2334" s="42" t="s">
        <v>3740</v>
      </c>
      <c r="D2334" s="7" t="s">
        <v>2504</v>
      </c>
      <c r="E2334" s="41">
        <v>12</v>
      </c>
      <c r="F2334" s="43">
        <v>53800</v>
      </c>
      <c r="G2334" s="44">
        <v>0</v>
      </c>
      <c r="H2334" s="43">
        <v>0</v>
      </c>
      <c r="I2334" s="43">
        <v>645600</v>
      </c>
      <c r="J2334" s="45">
        <v>645600</v>
      </c>
      <c r="K2334" s="43">
        <v>606000</v>
      </c>
      <c r="L2334" s="41">
        <v>106.53</v>
      </c>
      <c r="M2334" s="11" t="s">
        <v>3707</v>
      </c>
      <c r="N2334" s="41">
        <v>0</v>
      </c>
      <c r="O2334" s="42"/>
      <c r="P2334" s="43">
        <v>555240</v>
      </c>
      <c r="Q2334" s="41" t="s">
        <v>3700</v>
      </c>
      <c r="R2334" s="43">
        <v>-606000</v>
      </c>
      <c r="S2334" s="41">
        <v>0</v>
      </c>
      <c r="T2334" s="7" t="s">
        <v>3701</v>
      </c>
      <c r="U2334" s="46" t="s">
        <v>3702</v>
      </c>
      <c r="V2334" s="41">
        <v>0.54</v>
      </c>
      <c r="W2334" s="12">
        <v>45780</v>
      </c>
      <c r="X2334" s="12">
        <v>45681</v>
      </c>
      <c r="Y2334" s="47">
        <v>21755</v>
      </c>
      <c r="Z2334" s="42">
        <v>0</v>
      </c>
      <c r="AA2334" s="14">
        <v>45785</v>
      </c>
      <c r="AB2334" s="67" t="s">
        <v>86</v>
      </c>
      <c r="AC2334" s="47">
        <v>19</v>
      </c>
      <c r="AD2334" s="47" t="s">
        <v>133</v>
      </c>
      <c r="AE2334" s="13">
        <v>1053801000</v>
      </c>
      <c r="AF2334" s="47" t="s">
        <v>3703</v>
      </c>
      <c r="AG2334" t="str">
        <f t="shared" si="73"/>
        <v>ADA FOTO</v>
      </c>
    </row>
    <row r="2335" spans="1:33" ht="15.75" hidden="1" customHeight="1" thickBot="1">
      <c r="A2335" t="str">
        <f t="shared" si="72"/>
        <v>060301066078000</v>
      </c>
      <c r="B2335" s="41">
        <v>2329</v>
      </c>
      <c r="C2335" s="42" t="s">
        <v>3741</v>
      </c>
      <c r="D2335" s="7" t="s">
        <v>2514</v>
      </c>
      <c r="E2335" s="41">
        <v>42</v>
      </c>
      <c r="F2335" s="43">
        <v>9200</v>
      </c>
      <c r="G2335" s="44">
        <v>0</v>
      </c>
      <c r="H2335" s="43">
        <v>0</v>
      </c>
      <c r="I2335" s="43">
        <v>386400</v>
      </c>
      <c r="J2335" s="45">
        <v>386400</v>
      </c>
      <c r="K2335" s="43">
        <v>385800</v>
      </c>
      <c r="L2335" s="41">
        <v>100.16</v>
      </c>
      <c r="M2335" s="11" t="s">
        <v>3707</v>
      </c>
      <c r="N2335" s="41">
        <v>0</v>
      </c>
      <c r="O2335" s="42"/>
      <c r="P2335" s="43">
        <v>369852</v>
      </c>
      <c r="Q2335" s="41" t="s">
        <v>3700</v>
      </c>
      <c r="R2335" s="43">
        <v>-385800</v>
      </c>
      <c r="S2335" s="41">
        <v>0</v>
      </c>
      <c r="T2335" s="7" t="s">
        <v>3701</v>
      </c>
      <c r="U2335" s="46" t="s">
        <v>3702</v>
      </c>
      <c r="V2335" s="41">
        <v>1.8</v>
      </c>
      <c r="W2335" s="12">
        <v>45784</v>
      </c>
      <c r="X2335" s="12">
        <v>45779</v>
      </c>
      <c r="Y2335" s="47">
        <v>21755</v>
      </c>
      <c r="Z2335" s="42">
        <v>0</v>
      </c>
      <c r="AA2335" s="14">
        <v>45785</v>
      </c>
      <c r="AB2335" s="67" t="s">
        <v>86</v>
      </c>
      <c r="AC2335" s="47">
        <v>19</v>
      </c>
      <c r="AD2335" s="47" t="s">
        <v>133</v>
      </c>
      <c r="AE2335" s="13">
        <v>1066078000</v>
      </c>
      <c r="AF2335" s="47" t="s">
        <v>3703</v>
      </c>
      <c r="AG2335" t="str">
        <f t="shared" si="73"/>
        <v>ADA FOTO</v>
      </c>
    </row>
    <row r="2336" spans="1:33" ht="15.75" hidden="1" customHeight="1" thickBot="1">
      <c r="A2336" t="str">
        <f t="shared" si="72"/>
        <v>060301089541000</v>
      </c>
      <c r="B2336" s="41">
        <v>2330</v>
      </c>
      <c r="C2336" s="42" t="s">
        <v>3742</v>
      </c>
      <c r="D2336" s="7" t="s">
        <v>2554</v>
      </c>
      <c r="E2336" s="41">
        <v>144</v>
      </c>
      <c r="F2336" s="43">
        <v>4900</v>
      </c>
      <c r="G2336" s="44">
        <v>0</v>
      </c>
      <c r="H2336" s="43">
        <v>0</v>
      </c>
      <c r="I2336" s="43">
        <v>705600</v>
      </c>
      <c r="J2336" s="45">
        <v>705600</v>
      </c>
      <c r="K2336" s="43">
        <v>638000</v>
      </c>
      <c r="L2336" s="41">
        <v>110.6</v>
      </c>
      <c r="M2336" s="11" t="s">
        <v>3707</v>
      </c>
      <c r="N2336" s="41">
        <v>0</v>
      </c>
      <c r="O2336" s="42"/>
      <c r="P2336" s="43">
        <v>610272</v>
      </c>
      <c r="Q2336" s="41" t="s">
        <v>3700</v>
      </c>
      <c r="R2336" s="43">
        <v>-638000</v>
      </c>
      <c r="S2336" s="41">
        <v>0</v>
      </c>
      <c r="T2336" s="7" t="s">
        <v>3701</v>
      </c>
      <c r="U2336" s="46" t="s">
        <v>3711</v>
      </c>
      <c r="V2336" s="41">
        <v>40.11</v>
      </c>
      <c r="W2336" s="12">
        <v>45784</v>
      </c>
      <c r="X2336" s="12">
        <v>45775</v>
      </c>
      <c r="Y2336" s="47">
        <v>28331</v>
      </c>
      <c r="Z2336" s="42">
        <v>0</v>
      </c>
      <c r="AA2336" s="14">
        <v>45785</v>
      </c>
      <c r="AB2336" s="67" t="s">
        <v>86</v>
      </c>
      <c r="AC2336" s="47">
        <v>19</v>
      </c>
      <c r="AD2336" s="47" t="s">
        <v>133</v>
      </c>
      <c r="AE2336" s="13">
        <v>1089541000</v>
      </c>
      <c r="AF2336" s="47" t="s">
        <v>3703</v>
      </c>
      <c r="AG2336" t="str">
        <f t="shared" si="73"/>
        <v>ADA FOTO</v>
      </c>
    </row>
    <row r="2337" spans="1:33" ht="15.75" hidden="1" customHeight="1" thickBot="1">
      <c r="A2337" t="str">
        <f t="shared" si="72"/>
        <v>060301065842000</v>
      </c>
      <c r="B2337" s="41">
        <v>2331</v>
      </c>
      <c r="C2337" s="42" t="s">
        <v>3743</v>
      </c>
      <c r="D2337" s="7" t="s">
        <v>2509</v>
      </c>
      <c r="E2337" s="41">
        <v>48</v>
      </c>
      <c r="F2337" s="43">
        <v>12700</v>
      </c>
      <c r="G2337" s="44">
        <v>0</v>
      </c>
      <c r="H2337" s="43">
        <v>0</v>
      </c>
      <c r="I2337" s="43">
        <v>609600</v>
      </c>
      <c r="J2337" s="48">
        <v>609600</v>
      </c>
      <c r="K2337" s="43">
        <v>630400</v>
      </c>
      <c r="L2337" s="41">
        <v>96.7</v>
      </c>
      <c r="M2337" s="11" t="s">
        <v>3699</v>
      </c>
      <c r="N2337" s="41">
        <v>0</v>
      </c>
      <c r="O2337" s="42"/>
      <c r="P2337" s="43">
        <v>602352</v>
      </c>
      <c r="Q2337" s="41" t="s">
        <v>3700</v>
      </c>
      <c r="R2337" s="43">
        <v>-630400</v>
      </c>
      <c r="S2337" s="41">
        <v>0</v>
      </c>
      <c r="T2337" s="7" t="s">
        <v>3701</v>
      </c>
      <c r="U2337" s="46" t="s">
        <v>3711</v>
      </c>
      <c r="V2337" s="41">
        <v>12.78</v>
      </c>
      <c r="W2337" s="12">
        <v>45784</v>
      </c>
      <c r="X2337" s="12">
        <v>45760</v>
      </c>
      <c r="Y2337" s="47">
        <v>28331</v>
      </c>
      <c r="Z2337" s="42">
        <v>0</v>
      </c>
      <c r="AA2337" s="14">
        <v>45785</v>
      </c>
      <c r="AB2337" s="67" t="s">
        <v>86</v>
      </c>
      <c r="AC2337" s="47">
        <v>19</v>
      </c>
      <c r="AD2337" s="47" t="s">
        <v>133</v>
      </c>
      <c r="AE2337" s="13">
        <v>1065842000</v>
      </c>
      <c r="AF2337" s="47" t="s">
        <v>3703</v>
      </c>
      <c r="AG2337" t="str">
        <f t="shared" si="73"/>
        <v>ADA FOTO</v>
      </c>
    </row>
    <row r="2338" spans="1:33" ht="15.75" hidden="1" customHeight="1" thickBot="1">
      <c r="A2338" t="str">
        <f t="shared" si="72"/>
        <v>060301038533000</v>
      </c>
      <c r="B2338" s="41">
        <v>2332</v>
      </c>
      <c r="C2338" s="42" t="s">
        <v>3744</v>
      </c>
      <c r="D2338" s="7" t="s">
        <v>2499</v>
      </c>
      <c r="E2338" s="41">
        <v>12</v>
      </c>
      <c r="F2338" s="43">
        <v>25100</v>
      </c>
      <c r="G2338" s="44">
        <v>0</v>
      </c>
      <c r="H2338" s="43">
        <v>0</v>
      </c>
      <c r="I2338" s="43">
        <v>301200</v>
      </c>
      <c r="J2338" s="48">
        <v>301200</v>
      </c>
      <c r="K2338" s="43">
        <v>301200</v>
      </c>
      <c r="L2338" s="41">
        <v>100</v>
      </c>
      <c r="M2338" s="11" t="s">
        <v>3705</v>
      </c>
      <c r="N2338" s="41">
        <v>0</v>
      </c>
      <c r="O2338" s="42"/>
      <c r="P2338" s="43">
        <v>269652</v>
      </c>
      <c r="Q2338" s="41" t="s">
        <v>3700</v>
      </c>
      <c r="R2338" s="43">
        <v>-301200</v>
      </c>
      <c r="S2338" s="41">
        <v>0</v>
      </c>
      <c r="T2338" s="7" t="s">
        <v>3701</v>
      </c>
      <c r="U2338" s="46" t="s">
        <v>3711</v>
      </c>
      <c r="V2338" s="41">
        <v>1.55</v>
      </c>
      <c r="W2338" s="12">
        <v>45783</v>
      </c>
      <c r="X2338" s="12">
        <v>45757</v>
      </c>
      <c r="Y2338" s="47">
        <v>28031</v>
      </c>
      <c r="Z2338" s="42">
        <v>0</v>
      </c>
      <c r="AA2338" s="14">
        <v>45785</v>
      </c>
      <c r="AB2338" s="67" t="s">
        <v>86</v>
      </c>
      <c r="AC2338" s="47">
        <v>19</v>
      </c>
      <c r="AD2338" s="47" t="s">
        <v>133</v>
      </c>
      <c r="AE2338" s="13">
        <v>1038533000</v>
      </c>
      <c r="AF2338" s="47" t="s">
        <v>3703</v>
      </c>
      <c r="AG2338" t="str">
        <f t="shared" si="73"/>
        <v>ADA FOTO</v>
      </c>
    </row>
    <row r="2339" spans="1:33" ht="15.75" hidden="1" customHeight="1" thickBot="1">
      <c r="A2339" t="str">
        <f t="shared" si="72"/>
        <v>060301001860000</v>
      </c>
      <c r="B2339" s="41">
        <v>2333</v>
      </c>
      <c r="C2339" s="42" t="s">
        <v>3745</v>
      </c>
      <c r="D2339" s="7" t="s">
        <v>2488</v>
      </c>
      <c r="E2339" s="41">
        <v>30</v>
      </c>
      <c r="F2339" s="43">
        <v>48200</v>
      </c>
      <c r="G2339" s="44">
        <v>30</v>
      </c>
      <c r="H2339" s="43">
        <v>47800</v>
      </c>
      <c r="I2339" s="43">
        <v>1434000</v>
      </c>
      <c r="J2339" s="48">
        <v>1434000</v>
      </c>
      <c r="K2339" s="49">
        <v>1275000</v>
      </c>
      <c r="L2339" s="41">
        <v>112.47</v>
      </c>
      <c r="M2339" s="11" t="s">
        <v>3707</v>
      </c>
      <c r="N2339" s="41">
        <v>0</v>
      </c>
      <c r="O2339" s="42"/>
      <c r="P2339" s="43">
        <v>1320240</v>
      </c>
      <c r="Q2339" s="41" t="s">
        <v>3700</v>
      </c>
      <c r="R2339" s="43">
        <v>-1275000</v>
      </c>
      <c r="S2339" s="41">
        <v>0</v>
      </c>
      <c r="T2339" s="7" t="s">
        <v>3701</v>
      </c>
      <c r="U2339" s="46" t="s">
        <v>3702</v>
      </c>
      <c r="V2339" s="41">
        <v>1.59</v>
      </c>
      <c r="W2339" s="12">
        <v>45784</v>
      </c>
      <c r="X2339" s="12">
        <v>45685</v>
      </c>
      <c r="Y2339" s="47">
        <v>35621</v>
      </c>
      <c r="Z2339" s="42">
        <v>0</v>
      </c>
      <c r="AA2339" s="14">
        <v>45785</v>
      </c>
      <c r="AB2339" s="67" t="s">
        <v>86</v>
      </c>
      <c r="AC2339" s="47">
        <v>19</v>
      </c>
      <c r="AD2339" s="47" t="s">
        <v>133</v>
      </c>
      <c r="AE2339" s="13">
        <v>1001860000</v>
      </c>
      <c r="AF2339" s="47" t="s">
        <v>3703</v>
      </c>
      <c r="AG2339" t="str">
        <f t="shared" si="73"/>
        <v>ADA FOTO</v>
      </c>
    </row>
    <row r="2340" spans="1:33" ht="15.75" hidden="1" customHeight="1" thickBot="1">
      <c r="A2340" t="str">
        <f t="shared" si="72"/>
        <v>060301072188000</v>
      </c>
      <c r="B2340" s="41">
        <v>2334</v>
      </c>
      <c r="C2340" s="42" t="s">
        <v>3746</v>
      </c>
      <c r="D2340" s="7" t="s">
        <v>2524</v>
      </c>
      <c r="E2340" s="41">
        <v>42</v>
      </c>
      <c r="F2340" s="43">
        <v>9500</v>
      </c>
      <c r="G2340" s="44">
        <v>0</v>
      </c>
      <c r="H2340" s="43">
        <v>0</v>
      </c>
      <c r="I2340" s="43">
        <v>399000</v>
      </c>
      <c r="J2340" s="45">
        <v>399000</v>
      </c>
      <c r="K2340" s="43">
        <v>386500</v>
      </c>
      <c r="L2340" s="41">
        <v>103.23</v>
      </c>
      <c r="M2340" s="11" t="s">
        <v>3707</v>
      </c>
      <c r="N2340" s="41">
        <v>0</v>
      </c>
      <c r="O2340" s="42"/>
      <c r="P2340" s="43">
        <v>378714</v>
      </c>
      <c r="Q2340" s="41" t="s">
        <v>3700</v>
      </c>
      <c r="R2340" s="43">
        <v>-386500</v>
      </c>
      <c r="S2340" s="41">
        <v>0</v>
      </c>
      <c r="T2340" s="7" t="s">
        <v>3701</v>
      </c>
      <c r="U2340" s="46" t="s">
        <v>3711</v>
      </c>
      <c r="V2340" s="41">
        <v>4.21</v>
      </c>
      <c r="W2340" s="12">
        <v>45783</v>
      </c>
      <c r="X2340" s="12">
        <v>45628</v>
      </c>
      <c r="Y2340" s="47">
        <v>28031</v>
      </c>
      <c r="Z2340" s="42">
        <v>0</v>
      </c>
      <c r="AA2340" s="14">
        <v>45785</v>
      </c>
      <c r="AB2340" s="67" t="s">
        <v>86</v>
      </c>
      <c r="AC2340" s="47">
        <v>19</v>
      </c>
      <c r="AD2340" s="47" t="s">
        <v>133</v>
      </c>
      <c r="AE2340" s="13">
        <v>1072188000</v>
      </c>
      <c r="AF2340" s="47" t="s">
        <v>3703</v>
      </c>
      <c r="AG2340" t="str">
        <f t="shared" si="73"/>
        <v>ADA FOTO</v>
      </c>
    </row>
    <row r="2341" spans="1:33" ht="15.75" hidden="1" customHeight="1" thickBot="1">
      <c r="A2341" t="str">
        <f t="shared" si="72"/>
        <v>060301059614000</v>
      </c>
      <c r="B2341" s="41">
        <v>2335</v>
      </c>
      <c r="C2341" s="42" t="s">
        <v>3747</v>
      </c>
      <c r="D2341" s="7" t="s">
        <v>3748</v>
      </c>
      <c r="E2341" s="41">
        <v>6</v>
      </c>
      <c r="F2341" s="43">
        <v>46500</v>
      </c>
      <c r="G2341" s="44">
        <v>0</v>
      </c>
      <c r="H2341" s="43">
        <v>0</v>
      </c>
      <c r="I2341" s="43">
        <v>279000</v>
      </c>
      <c r="J2341" s="45">
        <v>279000</v>
      </c>
      <c r="K2341" s="43">
        <v>262500</v>
      </c>
      <c r="L2341" s="41">
        <v>106.29</v>
      </c>
      <c r="M2341" s="11" t="s">
        <v>3707</v>
      </c>
      <c r="N2341" s="41">
        <v>0</v>
      </c>
      <c r="O2341" s="42"/>
      <c r="P2341" s="43">
        <v>273420</v>
      </c>
      <c r="Q2341" s="41" t="s">
        <v>3700</v>
      </c>
      <c r="R2341" s="43">
        <v>-262500</v>
      </c>
      <c r="S2341" s="41">
        <v>0</v>
      </c>
      <c r="T2341" s="7" t="s">
        <v>3701</v>
      </c>
      <c r="U2341" s="46" t="s">
        <v>3702</v>
      </c>
      <c r="V2341" s="41">
        <v>8.93</v>
      </c>
      <c r="W2341" s="12">
        <v>45784</v>
      </c>
      <c r="X2341" s="12">
        <v>45736</v>
      </c>
      <c r="Y2341" s="47">
        <v>22576</v>
      </c>
      <c r="Z2341" s="42"/>
      <c r="AA2341" s="14">
        <v>45785</v>
      </c>
      <c r="AB2341" s="67" t="s">
        <v>86</v>
      </c>
      <c r="AC2341" s="47">
        <v>21</v>
      </c>
      <c r="AD2341" s="47" t="s">
        <v>133</v>
      </c>
      <c r="AE2341" s="13">
        <v>1059614000</v>
      </c>
      <c r="AF2341" s="47" t="s">
        <v>3703</v>
      </c>
      <c r="AG2341" t="str">
        <f t="shared" si="73"/>
        <v>ADA FOTO</v>
      </c>
    </row>
    <row r="2342" spans="1:33" ht="15.75" hidden="1" customHeight="1" thickBot="1">
      <c r="A2342" t="str">
        <f t="shared" si="72"/>
        <v>060301092661000</v>
      </c>
      <c r="B2342" s="41">
        <v>2336</v>
      </c>
      <c r="C2342" s="42" t="s">
        <v>3749</v>
      </c>
      <c r="D2342" s="7" t="s">
        <v>400</v>
      </c>
      <c r="E2342" s="41">
        <v>12</v>
      </c>
      <c r="F2342" s="43">
        <v>9800</v>
      </c>
      <c r="G2342" s="44">
        <v>12</v>
      </c>
      <c r="H2342" s="43">
        <v>9500</v>
      </c>
      <c r="I2342" s="43">
        <v>114000</v>
      </c>
      <c r="J2342" s="45">
        <v>114000</v>
      </c>
      <c r="K2342" s="43">
        <v>114050</v>
      </c>
      <c r="L2342" s="41">
        <v>99.96</v>
      </c>
      <c r="M2342" s="11" t="s">
        <v>3699</v>
      </c>
      <c r="N2342" s="41">
        <v>0</v>
      </c>
      <c r="O2342" s="42"/>
      <c r="P2342" s="43">
        <v>113568</v>
      </c>
      <c r="Q2342" s="41" t="s">
        <v>3700</v>
      </c>
      <c r="R2342" s="43">
        <v>-114050</v>
      </c>
      <c r="S2342" s="41">
        <v>0</v>
      </c>
      <c r="T2342" s="7" t="s">
        <v>3701</v>
      </c>
      <c r="U2342" s="46" t="s">
        <v>3711</v>
      </c>
      <c r="V2342" s="41">
        <v>394.6</v>
      </c>
      <c r="W2342" s="12">
        <v>45784</v>
      </c>
      <c r="X2342" s="12">
        <v>45757</v>
      </c>
      <c r="Y2342" s="47">
        <v>25419</v>
      </c>
      <c r="Z2342" s="42"/>
      <c r="AA2342" s="14">
        <v>45785</v>
      </c>
      <c r="AB2342" s="67" t="s">
        <v>86</v>
      </c>
      <c r="AC2342" s="47">
        <v>21</v>
      </c>
      <c r="AD2342" s="47" t="s">
        <v>133</v>
      </c>
      <c r="AE2342" s="13">
        <v>1092661000</v>
      </c>
      <c r="AF2342" s="47" t="s">
        <v>3703</v>
      </c>
      <c r="AG2342" t="str">
        <f t="shared" si="73"/>
        <v>ADA FOTO</v>
      </c>
    </row>
    <row r="2343" spans="1:33" ht="15.75" hidden="1" customHeight="1" thickBot="1">
      <c r="A2343" t="str">
        <f t="shared" si="72"/>
        <v>060301089271000</v>
      </c>
      <c r="B2343" s="41">
        <v>2337</v>
      </c>
      <c r="C2343" s="42" t="s">
        <v>3750</v>
      </c>
      <c r="D2343" s="7" t="s">
        <v>382</v>
      </c>
      <c r="E2343" s="41">
        <v>48</v>
      </c>
      <c r="F2343" s="43">
        <v>2500</v>
      </c>
      <c r="G2343" s="44">
        <v>48</v>
      </c>
      <c r="H2343" s="43">
        <v>2325</v>
      </c>
      <c r="I2343" s="43">
        <v>111600</v>
      </c>
      <c r="J2343" s="48">
        <v>111600</v>
      </c>
      <c r="K2343" s="49">
        <v>114050</v>
      </c>
      <c r="L2343" s="41">
        <v>97.85</v>
      </c>
      <c r="M2343" s="11" t="s">
        <v>3699</v>
      </c>
      <c r="N2343" s="41">
        <v>0</v>
      </c>
      <c r="O2343" s="42"/>
      <c r="P2343" s="43">
        <v>113568</v>
      </c>
      <c r="Q2343" s="41" t="s">
        <v>3700</v>
      </c>
      <c r="R2343" s="43">
        <v>-114050</v>
      </c>
      <c r="S2343" s="41">
        <v>0</v>
      </c>
      <c r="T2343" s="7" t="s">
        <v>3701</v>
      </c>
      <c r="U2343" s="46" t="s">
        <v>3711</v>
      </c>
      <c r="V2343" s="50">
        <v>1000.14</v>
      </c>
      <c r="W2343" s="12">
        <v>45785</v>
      </c>
      <c r="X2343" s="12">
        <v>45763</v>
      </c>
      <c r="Y2343" s="47">
        <v>25419</v>
      </c>
      <c r="Z2343" s="42"/>
      <c r="AA2343" s="14">
        <v>45785</v>
      </c>
      <c r="AB2343" s="67" t="s">
        <v>86</v>
      </c>
      <c r="AC2343" s="47">
        <v>21</v>
      </c>
      <c r="AD2343" s="47" t="s">
        <v>133</v>
      </c>
      <c r="AE2343" s="13">
        <v>1089271000</v>
      </c>
      <c r="AF2343" s="47" t="s">
        <v>3703</v>
      </c>
      <c r="AG2343" t="str">
        <f t="shared" si="73"/>
        <v>ADA FOTO</v>
      </c>
    </row>
    <row r="2344" spans="1:33" ht="15.75" hidden="1" customHeight="1" thickBot="1">
      <c r="A2344" t="str">
        <f t="shared" si="72"/>
        <v>060301000902000</v>
      </c>
      <c r="B2344" s="41">
        <v>2338</v>
      </c>
      <c r="C2344" s="42" t="s">
        <v>3751</v>
      </c>
      <c r="D2344" s="7" t="s">
        <v>3752</v>
      </c>
      <c r="E2344" s="41">
        <v>1</v>
      </c>
      <c r="F2344" s="43">
        <v>202000</v>
      </c>
      <c r="G2344" s="44">
        <v>0</v>
      </c>
      <c r="H2344" s="43">
        <v>0</v>
      </c>
      <c r="I2344" s="43">
        <v>202000</v>
      </c>
      <c r="J2344" s="48">
        <v>202000</v>
      </c>
      <c r="K2344" s="49">
        <v>172000</v>
      </c>
      <c r="L2344" s="41">
        <v>117.44</v>
      </c>
      <c r="M2344" s="11" t="s">
        <v>3707</v>
      </c>
      <c r="N2344" s="41">
        <v>0</v>
      </c>
      <c r="O2344" s="42"/>
      <c r="P2344" s="43">
        <v>181888</v>
      </c>
      <c r="Q2344" s="41" t="s">
        <v>3700</v>
      </c>
      <c r="R2344" s="43">
        <v>-172000</v>
      </c>
      <c r="S2344" s="41">
        <v>0</v>
      </c>
      <c r="T2344" s="7" t="s">
        <v>3701</v>
      </c>
      <c r="U2344" s="46" t="s">
        <v>3702</v>
      </c>
      <c r="V2344" s="41">
        <v>3.03</v>
      </c>
      <c r="W2344" s="12">
        <v>45784</v>
      </c>
      <c r="X2344" s="12">
        <v>45700</v>
      </c>
      <c r="Y2344" s="47">
        <v>22576</v>
      </c>
      <c r="Z2344" s="42"/>
      <c r="AA2344" s="14">
        <v>45785</v>
      </c>
      <c r="AB2344" s="67" t="s">
        <v>86</v>
      </c>
      <c r="AC2344" s="47">
        <v>21</v>
      </c>
      <c r="AD2344" s="47" t="s">
        <v>133</v>
      </c>
      <c r="AE2344" s="13">
        <v>1000902000</v>
      </c>
      <c r="AF2344" s="47" t="s">
        <v>3703</v>
      </c>
      <c r="AG2344" t="str">
        <f t="shared" si="73"/>
        <v>ADA FOTO</v>
      </c>
    </row>
    <row r="2345" spans="1:33" ht="15.75" hidden="1" customHeight="1" thickBot="1">
      <c r="A2345" t="str">
        <f t="shared" si="72"/>
        <v>060301018575000</v>
      </c>
      <c r="B2345" s="41">
        <v>2339</v>
      </c>
      <c r="C2345" s="42" t="s">
        <v>3753</v>
      </c>
      <c r="D2345" s="7" t="s">
        <v>3754</v>
      </c>
      <c r="E2345" s="41">
        <v>12</v>
      </c>
      <c r="F2345" s="43">
        <v>24300</v>
      </c>
      <c r="G2345" s="44">
        <v>0</v>
      </c>
      <c r="H2345" s="43">
        <v>0</v>
      </c>
      <c r="I2345" s="43">
        <v>291600</v>
      </c>
      <c r="J2345" s="45">
        <v>291600</v>
      </c>
      <c r="K2345" s="43">
        <v>263300</v>
      </c>
      <c r="L2345" s="41">
        <v>110.75</v>
      </c>
      <c r="M2345" s="11" t="s">
        <v>3707</v>
      </c>
      <c r="N2345" s="41">
        <v>0</v>
      </c>
      <c r="O2345" s="42"/>
      <c r="P2345" s="43">
        <v>279180</v>
      </c>
      <c r="Q2345" s="41" t="s">
        <v>3700</v>
      </c>
      <c r="R2345" s="43">
        <v>-263300</v>
      </c>
      <c r="S2345" s="41">
        <v>0</v>
      </c>
      <c r="T2345" s="7" t="s">
        <v>3701</v>
      </c>
      <c r="U2345" s="46" t="s">
        <v>3702</v>
      </c>
      <c r="V2345" s="50">
        <v>6.31</v>
      </c>
      <c r="W2345" s="12">
        <v>45781</v>
      </c>
      <c r="X2345" s="12">
        <v>45784</v>
      </c>
      <c r="Y2345" s="47">
        <v>25419</v>
      </c>
      <c r="Z2345" s="42"/>
      <c r="AA2345" s="14">
        <v>45785</v>
      </c>
      <c r="AB2345" s="67" t="s">
        <v>86</v>
      </c>
      <c r="AC2345" s="47">
        <v>21</v>
      </c>
      <c r="AD2345" s="47" t="s">
        <v>133</v>
      </c>
      <c r="AE2345" s="13">
        <v>1018575000</v>
      </c>
      <c r="AF2345" s="47" t="s">
        <v>3703</v>
      </c>
      <c r="AG2345" t="str">
        <f t="shared" si="73"/>
        <v>ADA FOTO</v>
      </c>
    </row>
    <row r="2346" spans="1:33" ht="15.75" hidden="1" customHeight="1" thickBot="1">
      <c r="A2346" t="str">
        <f t="shared" si="72"/>
        <v>060301004893000</v>
      </c>
      <c r="B2346" s="41">
        <v>2340</v>
      </c>
      <c r="C2346" s="42" t="s">
        <v>3755</v>
      </c>
      <c r="D2346" s="7" t="s">
        <v>146</v>
      </c>
      <c r="E2346" s="41">
        <v>20</v>
      </c>
      <c r="F2346" s="43">
        <v>6400</v>
      </c>
      <c r="G2346" s="44">
        <v>20</v>
      </c>
      <c r="H2346" s="43">
        <v>5875</v>
      </c>
      <c r="I2346" s="43">
        <v>117500</v>
      </c>
      <c r="J2346" s="45">
        <v>117500</v>
      </c>
      <c r="K2346" s="43">
        <v>117500</v>
      </c>
      <c r="L2346" s="41">
        <v>100</v>
      </c>
      <c r="M2346" s="11" t="s">
        <v>3705</v>
      </c>
      <c r="N2346" s="41">
        <v>0</v>
      </c>
      <c r="O2346" s="42"/>
      <c r="P2346" s="43">
        <v>117600</v>
      </c>
      <c r="Q2346" s="41" t="s">
        <v>3700</v>
      </c>
      <c r="R2346" s="43">
        <v>-117500</v>
      </c>
      <c r="S2346" s="41">
        <v>0</v>
      </c>
      <c r="T2346" s="7" t="s">
        <v>3701</v>
      </c>
      <c r="U2346" s="46" t="s">
        <v>3711</v>
      </c>
      <c r="V2346" s="50">
        <v>5.31</v>
      </c>
      <c r="W2346" s="12">
        <v>45783</v>
      </c>
      <c r="X2346" s="12">
        <v>45784</v>
      </c>
      <c r="Y2346" s="47">
        <v>22130</v>
      </c>
      <c r="Z2346" s="42"/>
      <c r="AA2346" s="14">
        <v>45785</v>
      </c>
      <c r="AB2346" s="67" t="s">
        <v>86</v>
      </c>
      <c r="AC2346" s="47">
        <v>21</v>
      </c>
      <c r="AD2346" s="47" t="s">
        <v>133</v>
      </c>
      <c r="AE2346" s="13">
        <v>1004893000</v>
      </c>
      <c r="AF2346" s="47" t="s">
        <v>3703</v>
      </c>
      <c r="AG2346" t="str">
        <f t="shared" si="73"/>
        <v>ADA FOTO</v>
      </c>
    </row>
    <row r="2347" spans="1:33" ht="15.75" hidden="1" customHeight="1" thickBot="1">
      <c r="A2347" t="str">
        <f t="shared" si="72"/>
        <v>060301005726000</v>
      </c>
      <c r="B2347" s="41">
        <v>2341</v>
      </c>
      <c r="C2347" s="42" t="s">
        <v>3756</v>
      </c>
      <c r="D2347" s="7" t="s">
        <v>156</v>
      </c>
      <c r="E2347" s="41">
        <v>10</v>
      </c>
      <c r="F2347" s="43">
        <v>21900</v>
      </c>
      <c r="G2347" s="44">
        <v>10</v>
      </c>
      <c r="H2347" s="43">
        <v>20950</v>
      </c>
      <c r="I2347" s="43">
        <v>209500</v>
      </c>
      <c r="J2347" s="45">
        <v>209500</v>
      </c>
      <c r="K2347" s="43">
        <v>205000</v>
      </c>
      <c r="L2347" s="41">
        <v>102.2</v>
      </c>
      <c r="M2347" s="11" t="s">
        <v>3707</v>
      </c>
      <c r="N2347" s="41">
        <v>0</v>
      </c>
      <c r="O2347" s="42"/>
      <c r="P2347" s="43">
        <v>206110</v>
      </c>
      <c r="Q2347" s="41" t="s">
        <v>3700</v>
      </c>
      <c r="R2347" s="43">
        <v>-205000</v>
      </c>
      <c r="S2347" s="41">
        <v>0</v>
      </c>
      <c r="T2347" s="7" t="s">
        <v>3701</v>
      </c>
      <c r="U2347" s="46" t="s">
        <v>3711</v>
      </c>
      <c r="V2347" s="41">
        <v>124.72</v>
      </c>
      <c r="W2347" s="12">
        <v>45784</v>
      </c>
      <c r="X2347" s="12">
        <v>45784</v>
      </c>
      <c r="Y2347" s="47">
        <v>22130</v>
      </c>
      <c r="Z2347" s="42"/>
      <c r="AA2347" s="14">
        <v>45785</v>
      </c>
      <c r="AB2347" s="67" t="s">
        <v>86</v>
      </c>
      <c r="AC2347" s="47">
        <v>21</v>
      </c>
      <c r="AD2347" s="47" t="s">
        <v>133</v>
      </c>
      <c r="AE2347" s="13">
        <v>1005726000</v>
      </c>
      <c r="AF2347" s="47" t="s">
        <v>3703</v>
      </c>
      <c r="AG2347" t="str">
        <f t="shared" si="73"/>
        <v>ADA FOTO</v>
      </c>
    </row>
    <row r="2348" spans="1:33" ht="15.75" hidden="1" customHeight="1" thickBot="1">
      <c r="A2348" t="str">
        <f t="shared" si="72"/>
        <v>060301023234000</v>
      </c>
      <c r="B2348" s="41">
        <v>2342</v>
      </c>
      <c r="C2348" s="42" t="s">
        <v>3757</v>
      </c>
      <c r="D2348" s="7" t="s">
        <v>184</v>
      </c>
      <c r="E2348" s="41">
        <v>1</v>
      </c>
      <c r="F2348" s="43">
        <v>101950</v>
      </c>
      <c r="G2348" s="44">
        <v>1</v>
      </c>
      <c r="H2348" s="43">
        <v>101900</v>
      </c>
      <c r="I2348" s="43">
        <v>101900</v>
      </c>
      <c r="J2348" s="48">
        <v>101900</v>
      </c>
      <c r="K2348" s="49">
        <v>101500</v>
      </c>
      <c r="L2348" s="41">
        <v>100.39</v>
      </c>
      <c r="M2348" s="11" t="s">
        <v>3707</v>
      </c>
      <c r="N2348" s="41">
        <v>0</v>
      </c>
      <c r="O2348" s="42"/>
      <c r="P2348" s="43">
        <v>102624</v>
      </c>
      <c r="Q2348" s="41" t="s">
        <v>3700</v>
      </c>
      <c r="R2348" s="43">
        <v>-101500</v>
      </c>
      <c r="S2348" s="41">
        <v>0</v>
      </c>
      <c r="T2348" s="7" t="s">
        <v>3701</v>
      </c>
      <c r="U2348" s="46" t="s">
        <v>3711</v>
      </c>
      <c r="V2348" s="41">
        <v>8.93</v>
      </c>
      <c r="W2348" s="12">
        <v>45784</v>
      </c>
      <c r="X2348" s="12">
        <v>45771</v>
      </c>
      <c r="Y2348" s="47">
        <v>22130</v>
      </c>
      <c r="Z2348" s="42"/>
      <c r="AA2348" s="14">
        <v>45785</v>
      </c>
      <c r="AB2348" s="67" t="s">
        <v>86</v>
      </c>
      <c r="AC2348" s="47">
        <v>21</v>
      </c>
      <c r="AD2348" s="47" t="s">
        <v>133</v>
      </c>
      <c r="AE2348" s="13">
        <v>1023234000</v>
      </c>
      <c r="AF2348" s="47" t="s">
        <v>3703</v>
      </c>
      <c r="AG2348" t="str">
        <f t="shared" si="73"/>
        <v>ADA FOTO</v>
      </c>
    </row>
    <row r="2349" spans="1:33" ht="15.75" hidden="1" customHeight="1" thickBot="1">
      <c r="A2349" t="str">
        <f t="shared" si="72"/>
        <v>060301004890000</v>
      </c>
      <c r="B2349" s="41">
        <v>2343</v>
      </c>
      <c r="C2349" s="42" t="s">
        <v>3758</v>
      </c>
      <c r="D2349" s="7" t="s">
        <v>141</v>
      </c>
      <c r="E2349" s="41">
        <v>20</v>
      </c>
      <c r="F2349" s="43">
        <v>5400</v>
      </c>
      <c r="G2349" s="44">
        <v>20</v>
      </c>
      <c r="H2349" s="43">
        <v>5125</v>
      </c>
      <c r="I2349" s="43">
        <v>102500</v>
      </c>
      <c r="J2349" s="48">
        <v>102500</v>
      </c>
      <c r="K2349" s="49">
        <v>102500</v>
      </c>
      <c r="L2349" s="41">
        <v>100</v>
      </c>
      <c r="M2349" s="11" t="s">
        <v>3705</v>
      </c>
      <c r="N2349" s="41">
        <v>0</v>
      </c>
      <c r="O2349" s="42"/>
      <c r="P2349" s="43">
        <v>97920</v>
      </c>
      <c r="Q2349" s="41" t="s">
        <v>3700</v>
      </c>
      <c r="R2349" s="43">
        <v>-102500</v>
      </c>
      <c r="S2349" s="41">
        <v>0</v>
      </c>
      <c r="T2349" s="7" t="s">
        <v>3701</v>
      </c>
      <c r="U2349" s="46" t="s">
        <v>3702</v>
      </c>
      <c r="V2349" s="41">
        <v>5.67</v>
      </c>
      <c r="W2349" s="12">
        <v>45783</v>
      </c>
      <c r="X2349" s="12">
        <v>45784</v>
      </c>
      <c r="Y2349" s="47">
        <v>22130</v>
      </c>
      <c r="Z2349" s="42"/>
      <c r="AA2349" s="14">
        <v>45785</v>
      </c>
      <c r="AB2349" s="67" t="s">
        <v>86</v>
      </c>
      <c r="AC2349" s="47">
        <v>21</v>
      </c>
      <c r="AD2349" s="47" t="s">
        <v>133</v>
      </c>
      <c r="AE2349" s="13">
        <v>1004890000</v>
      </c>
      <c r="AF2349" s="47" t="s">
        <v>3703</v>
      </c>
      <c r="AG2349" t="str">
        <f t="shared" si="73"/>
        <v>ADA FOTO</v>
      </c>
    </row>
    <row r="2350" spans="1:33" ht="15.75" hidden="1" customHeight="1" thickBot="1">
      <c r="A2350" t="str">
        <f t="shared" si="72"/>
        <v>060301005725000</v>
      </c>
      <c r="B2350" s="41">
        <v>2344</v>
      </c>
      <c r="C2350" s="42" t="s">
        <v>3759</v>
      </c>
      <c r="D2350" s="7" t="s">
        <v>151</v>
      </c>
      <c r="E2350" s="41">
        <v>10</v>
      </c>
      <c r="F2350" s="43">
        <v>14900</v>
      </c>
      <c r="G2350" s="44">
        <v>0</v>
      </c>
      <c r="H2350" s="43">
        <v>0</v>
      </c>
      <c r="I2350" s="43">
        <v>149000</v>
      </c>
      <c r="J2350" s="45">
        <v>149000</v>
      </c>
      <c r="K2350" s="43">
        <v>149000</v>
      </c>
      <c r="L2350" s="41">
        <v>100</v>
      </c>
      <c r="M2350" s="11" t="s">
        <v>3705</v>
      </c>
      <c r="N2350" s="41">
        <v>0</v>
      </c>
      <c r="O2350" s="42"/>
      <c r="P2350" s="43">
        <v>150140</v>
      </c>
      <c r="Q2350" s="41" t="s">
        <v>3700</v>
      </c>
      <c r="R2350" s="43">
        <v>-149000</v>
      </c>
      <c r="S2350" s="41">
        <v>0</v>
      </c>
      <c r="T2350" s="7" t="s">
        <v>3701</v>
      </c>
      <c r="U2350" s="46" t="s">
        <v>3711</v>
      </c>
      <c r="V2350" s="41">
        <v>120.77</v>
      </c>
      <c r="W2350" s="12">
        <v>45783</v>
      </c>
      <c r="X2350" s="12">
        <v>45784</v>
      </c>
      <c r="Y2350" s="47">
        <v>22130</v>
      </c>
      <c r="Z2350" s="42"/>
      <c r="AA2350" s="14">
        <v>45785</v>
      </c>
      <c r="AB2350" s="67" t="s">
        <v>86</v>
      </c>
      <c r="AC2350" s="47">
        <v>21</v>
      </c>
      <c r="AD2350" s="47" t="s">
        <v>133</v>
      </c>
      <c r="AE2350" s="13">
        <v>1005725000</v>
      </c>
      <c r="AF2350" s="47" t="s">
        <v>3703</v>
      </c>
      <c r="AG2350" t="str">
        <f t="shared" si="73"/>
        <v>ADA FOTO</v>
      </c>
    </row>
    <row r="2351" spans="1:33" ht="15.75" hidden="1" customHeight="1" thickBot="1">
      <c r="A2351" t="str">
        <f t="shared" si="72"/>
        <v>060301019929000</v>
      </c>
      <c r="B2351" s="41">
        <v>2345</v>
      </c>
      <c r="C2351" s="42" t="s">
        <v>3760</v>
      </c>
      <c r="D2351" s="7" t="s">
        <v>3761</v>
      </c>
      <c r="E2351" s="41">
        <v>1</v>
      </c>
      <c r="F2351" s="43">
        <v>89000</v>
      </c>
      <c r="G2351" s="44">
        <v>0</v>
      </c>
      <c r="H2351" s="43">
        <v>0</v>
      </c>
      <c r="I2351" s="43">
        <v>89000</v>
      </c>
      <c r="J2351" s="45">
        <v>89000</v>
      </c>
      <c r="K2351" s="43">
        <v>84000</v>
      </c>
      <c r="L2351" s="41">
        <v>105.95</v>
      </c>
      <c r="M2351" s="11" t="s">
        <v>3707</v>
      </c>
      <c r="N2351" s="41">
        <v>0</v>
      </c>
      <c r="O2351" s="42"/>
      <c r="P2351" s="43">
        <v>84576</v>
      </c>
      <c r="Q2351" s="41" t="s">
        <v>3700</v>
      </c>
      <c r="R2351" s="43">
        <v>-84000</v>
      </c>
      <c r="S2351" s="41">
        <v>0</v>
      </c>
      <c r="T2351" s="7" t="s">
        <v>3701</v>
      </c>
      <c r="U2351" s="46" t="s">
        <v>3711</v>
      </c>
      <c r="V2351" s="41">
        <v>9.1</v>
      </c>
      <c r="W2351" s="12">
        <v>45784</v>
      </c>
      <c r="X2351" s="12">
        <v>45771</v>
      </c>
      <c r="Y2351" s="47">
        <v>22130</v>
      </c>
      <c r="Z2351" s="42"/>
      <c r="AA2351" s="14">
        <v>45785</v>
      </c>
      <c r="AB2351" s="67" t="s">
        <v>86</v>
      </c>
      <c r="AC2351" s="47">
        <v>21</v>
      </c>
      <c r="AD2351" s="47" t="s">
        <v>133</v>
      </c>
      <c r="AE2351" s="13">
        <v>1019929000</v>
      </c>
      <c r="AF2351" s="47" t="s">
        <v>3703</v>
      </c>
      <c r="AG2351" t="str">
        <f t="shared" si="73"/>
        <v>ADA FOTO</v>
      </c>
    </row>
    <row r="2352" spans="1:33" ht="15.75" hidden="1" customHeight="1" thickBot="1">
      <c r="A2352" t="str">
        <f t="shared" si="72"/>
        <v>060301035433000</v>
      </c>
      <c r="B2352" s="41">
        <v>2346</v>
      </c>
      <c r="C2352" s="42" t="s">
        <v>3762</v>
      </c>
      <c r="D2352" s="7" t="s">
        <v>202</v>
      </c>
      <c r="E2352" s="41">
        <v>20</v>
      </c>
      <c r="F2352" s="43">
        <v>16800</v>
      </c>
      <c r="G2352" s="44">
        <v>20</v>
      </c>
      <c r="H2352" s="43">
        <v>16400</v>
      </c>
      <c r="I2352" s="43">
        <v>328000</v>
      </c>
      <c r="J2352" s="45">
        <v>328000</v>
      </c>
      <c r="K2352" s="43">
        <v>321900</v>
      </c>
      <c r="L2352" s="41">
        <v>101.89</v>
      </c>
      <c r="M2352" s="11" t="s">
        <v>3707</v>
      </c>
      <c r="N2352" s="41">
        <v>0</v>
      </c>
      <c r="O2352" s="42"/>
      <c r="P2352" s="43">
        <v>313600</v>
      </c>
      <c r="Q2352" s="41" t="s">
        <v>3700</v>
      </c>
      <c r="R2352" s="43">
        <v>-321900</v>
      </c>
      <c r="S2352" s="41">
        <v>0</v>
      </c>
      <c r="T2352" s="7" t="s">
        <v>3701</v>
      </c>
      <c r="U2352" s="46" t="s">
        <v>3702</v>
      </c>
      <c r="V2352" s="50">
        <v>5.98</v>
      </c>
      <c r="W2352" s="12">
        <v>45784</v>
      </c>
      <c r="X2352" s="12">
        <v>45779</v>
      </c>
      <c r="Y2352" s="47">
        <v>33621</v>
      </c>
      <c r="Z2352" s="42"/>
      <c r="AA2352" s="14">
        <v>45785</v>
      </c>
      <c r="AB2352" s="67" t="s">
        <v>86</v>
      </c>
      <c r="AC2352" s="47">
        <v>21</v>
      </c>
      <c r="AD2352" s="47" t="s">
        <v>133</v>
      </c>
      <c r="AE2352" s="13">
        <v>1035433000</v>
      </c>
      <c r="AF2352" s="47" t="s">
        <v>3703</v>
      </c>
      <c r="AG2352" t="str">
        <f t="shared" si="73"/>
        <v>ADA FOTO</v>
      </c>
    </row>
    <row r="2353" spans="1:33" ht="15.75" hidden="1" customHeight="1" thickBot="1">
      <c r="A2353" t="str">
        <f t="shared" si="72"/>
        <v>060301015940000</v>
      </c>
      <c r="B2353" s="41">
        <v>2347</v>
      </c>
      <c r="C2353" s="42" t="s">
        <v>3763</v>
      </c>
      <c r="D2353" s="7" t="s">
        <v>162</v>
      </c>
      <c r="E2353" s="41">
        <v>10</v>
      </c>
      <c r="F2353" s="43">
        <v>28000</v>
      </c>
      <c r="G2353" s="44">
        <v>10</v>
      </c>
      <c r="H2353" s="43">
        <v>26700</v>
      </c>
      <c r="I2353" s="43">
        <v>267000</v>
      </c>
      <c r="J2353" s="48">
        <v>267000</v>
      </c>
      <c r="K2353" s="43">
        <v>269750</v>
      </c>
      <c r="L2353" s="41">
        <v>98.98</v>
      </c>
      <c r="M2353" s="11" t="s">
        <v>3699</v>
      </c>
      <c r="N2353" s="41">
        <v>0</v>
      </c>
      <c r="O2353" s="42"/>
      <c r="P2353" s="43">
        <v>268420</v>
      </c>
      <c r="Q2353" s="41" t="s">
        <v>3700</v>
      </c>
      <c r="R2353" s="43">
        <v>-269750</v>
      </c>
      <c r="S2353" s="41">
        <v>0</v>
      </c>
      <c r="T2353" s="7" t="s">
        <v>3701</v>
      </c>
      <c r="U2353" s="46" t="s">
        <v>3702</v>
      </c>
      <c r="V2353" s="41">
        <v>68.180000000000007</v>
      </c>
      <c r="W2353" s="12">
        <v>45784</v>
      </c>
      <c r="X2353" s="12">
        <v>45775</v>
      </c>
      <c r="Y2353" s="47">
        <v>22130</v>
      </c>
      <c r="Z2353" s="42"/>
      <c r="AA2353" s="14">
        <v>45785</v>
      </c>
      <c r="AB2353" s="67" t="s">
        <v>86</v>
      </c>
      <c r="AC2353" s="47">
        <v>21</v>
      </c>
      <c r="AD2353" s="47" t="s">
        <v>133</v>
      </c>
      <c r="AE2353" s="13">
        <v>1015940000</v>
      </c>
      <c r="AF2353" s="47" t="s">
        <v>3703</v>
      </c>
      <c r="AG2353" t="str">
        <f t="shared" si="73"/>
        <v>ADA FOTO</v>
      </c>
    </row>
    <row r="2354" spans="1:33" ht="15.75" hidden="1" customHeight="1" thickBot="1">
      <c r="A2354" t="str">
        <f t="shared" si="72"/>
        <v>060301055131000</v>
      </c>
      <c r="B2354" s="41">
        <v>2348</v>
      </c>
      <c r="C2354" s="42" t="s">
        <v>3764</v>
      </c>
      <c r="D2354" s="7" t="s">
        <v>3765</v>
      </c>
      <c r="E2354" s="41">
        <v>12</v>
      </c>
      <c r="F2354" s="43">
        <v>35500</v>
      </c>
      <c r="G2354" s="44">
        <v>0</v>
      </c>
      <c r="H2354" s="43">
        <v>0</v>
      </c>
      <c r="I2354" s="43">
        <v>426000</v>
      </c>
      <c r="J2354" s="45">
        <v>426000</v>
      </c>
      <c r="K2354" s="43">
        <v>399900</v>
      </c>
      <c r="L2354" s="41">
        <v>106.53</v>
      </c>
      <c r="M2354" s="11" t="s">
        <v>3707</v>
      </c>
      <c r="N2354" s="41">
        <v>0</v>
      </c>
      <c r="O2354" s="42"/>
      <c r="P2354" s="43">
        <v>382464</v>
      </c>
      <c r="Q2354" s="41" t="s">
        <v>3700</v>
      </c>
      <c r="R2354" s="43">
        <v>-399900</v>
      </c>
      <c r="S2354" s="41">
        <v>0</v>
      </c>
      <c r="T2354" s="7" t="s">
        <v>3701</v>
      </c>
      <c r="U2354" s="46" t="s">
        <v>3702</v>
      </c>
      <c r="V2354" s="41">
        <v>8.52</v>
      </c>
      <c r="W2354" s="12">
        <v>45783</v>
      </c>
      <c r="X2354" s="12">
        <v>45782</v>
      </c>
      <c r="Y2354" s="47">
        <v>21017</v>
      </c>
      <c r="Z2354" s="42"/>
      <c r="AA2354" s="14">
        <v>45785</v>
      </c>
      <c r="AB2354" s="67" t="s">
        <v>86</v>
      </c>
      <c r="AC2354" s="47">
        <v>21</v>
      </c>
      <c r="AD2354" s="47" t="s">
        <v>133</v>
      </c>
      <c r="AE2354" s="13">
        <v>1055131000</v>
      </c>
      <c r="AF2354" s="47" t="s">
        <v>3703</v>
      </c>
      <c r="AG2354" t="str">
        <f t="shared" si="73"/>
        <v>ADA FOTO</v>
      </c>
    </row>
    <row r="2355" spans="1:33" ht="15.75" hidden="1" customHeight="1" thickBot="1">
      <c r="A2355" t="str">
        <f t="shared" si="72"/>
        <v>060301070906000</v>
      </c>
      <c r="B2355" s="41">
        <v>2349</v>
      </c>
      <c r="C2355" s="42" t="s">
        <v>3766</v>
      </c>
      <c r="D2355" s="7" t="s">
        <v>256</v>
      </c>
      <c r="E2355" s="41">
        <v>60</v>
      </c>
      <c r="F2355" s="43">
        <v>4475</v>
      </c>
      <c r="G2355" s="44">
        <v>60</v>
      </c>
      <c r="H2355" s="43">
        <v>4400</v>
      </c>
      <c r="I2355" s="43">
        <v>264000</v>
      </c>
      <c r="J2355" s="45">
        <v>264000</v>
      </c>
      <c r="K2355" s="43">
        <v>264000</v>
      </c>
      <c r="L2355" s="41">
        <v>100</v>
      </c>
      <c r="M2355" s="11" t="s">
        <v>3705</v>
      </c>
      <c r="N2355" s="41">
        <v>0</v>
      </c>
      <c r="O2355" s="42"/>
      <c r="P2355" s="43">
        <v>264360</v>
      </c>
      <c r="Q2355" s="41" t="s">
        <v>3700</v>
      </c>
      <c r="R2355" s="43">
        <v>-264000</v>
      </c>
      <c r="S2355" s="41">
        <v>0</v>
      </c>
      <c r="T2355" s="7" t="s">
        <v>3701</v>
      </c>
      <c r="U2355" s="46" t="s">
        <v>3711</v>
      </c>
      <c r="V2355" s="50">
        <v>5024.49</v>
      </c>
      <c r="W2355" s="12">
        <v>45784</v>
      </c>
      <c r="X2355" s="12">
        <v>45782</v>
      </c>
      <c r="Y2355" s="47">
        <v>21017</v>
      </c>
      <c r="Z2355" s="42"/>
      <c r="AA2355" s="14">
        <v>45785</v>
      </c>
      <c r="AB2355" s="67" t="s">
        <v>86</v>
      </c>
      <c r="AC2355" s="47">
        <v>21</v>
      </c>
      <c r="AD2355" s="47" t="s">
        <v>133</v>
      </c>
      <c r="AE2355" s="13">
        <v>1070906000</v>
      </c>
      <c r="AF2355" s="47" t="s">
        <v>3703</v>
      </c>
      <c r="AG2355" t="str">
        <f t="shared" si="73"/>
        <v>ADA FOTO</v>
      </c>
    </row>
    <row r="2356" spans="1:33" ht="15.75" hidden="1" customHeight="1" thickBot="1">
      <c r="A2356" t="str">
        <f t="shared" si="72"/>
        <v>060301087247000</v>
      </c>
      <c r="B2356" s="41">
        <v>2350</v>
      </c>
      <c r="C2356" s="42" t="s">
        <v>3767</v>
      </c>
      <c r="D2356" s="7" t="s">
        <v>3768</v>
      </c>
      <c r="E2356" s="41">
        <v>12</v>
      </c>
      <c r="F2356" s="43">
        <v>30500</v>
      </c>
      <c r="G2356" s="44">
        <v>0</v>
      </c>
      <c r="H2356" s="43">
        <v>0</v>
      </c>
      <c r="I2356" s="43">
        <v>366000</v>
      </c>
      <c r="J2356" s="45">
        <v>366000</v>
      </c>
      <c r="K2356" s="43">
        <v>324500</v>
      </c>
      <c r="L2356" s="41">
        <v>112.79</v>
      </c>
      <c r="M2356" s="11" t="s">
        <v>3707</v>
      </c>
      <c r="N2356" s="41">
        <v>0</v>
      </c>
      <c r="O2356" s="42"/>
      <c r="P2356" s="43">
        <v>405060</v>
      </c>
      <c r="Q2356" s="41" t="s">
        <v>3700</v>
      </c>
      <c r="R2356" s="43">
        <v>-324500</v>
      </c>
      <c r="S2356" s="41">
        <v>0</v>
      </c>
      <c r="T2356" s="7" t="s">
        <v>3701</v>
      </c>
      <c r="U2356" s="46" t="s">
        <v>3702</v>
      </c>
      <c r="V2356" s="41">
        <v>3.04</v>
      </c>
      <c r="W2356" s="12">
        <v>45782</v>
      </c>
      <c r="X2356" s="12">
        <v>45777</v>
      </c>
      <c r="Y2356" s="47">
        <v>37971</v>
      </c>
      <c r="Z2356" s="42"/>
      <c r="AA2356" s="14">
        <v>45785</v>
      </c>
      <c r="AB2356" s="67" t="s">
        <v>86</v>
      </c>
      <c r="AC2356" s="47">
        <v>21</v>
      </c>
      <c r="AD2356" s="47" t="s">
        <v>133</v>
      </c>
      <c r="AE2356" s="13">
        <v>1087247000</v>
      </c>
      <c r="AF2356" s="47" t="s">
        <v>3703</v>
      </c>
      <c r="AG2356" t="str">
        <f t="shared" si="73"/>
        <v>ADA FOTO</v>
      </c>
    </row>
    <row r="2357" spans="1:33" ht="15.75" hidden="1" customHeight="1" thickBot="1">
      <c r="A2357" t="str">
        <f t="shared" si="72"/>
        <v>060301087250000</v>
      </c>
      <c r="B2357" s="41">
        <v>2351</v>
      </c>
      <c r="C2357" s="42" t="s">
        <v>3769</v>
      </c>
      <c r="D2357" s="7" t="s">
        <v>3770</v>
      </c>
      <c r="E2357" s="41">
        <v>12</v>
      </c>
      <c r="F2357" s="43">
        <v>35000</v>
      </c>
      <c r="G2357" s="44">
        <v>12</v>
      </c>
      <c r="H2357" s="43">
        <v>34667</v>
      </c>
      <c r="I2357" s="43">
        <v>416004</v>
      </c>
      <c r="J2357" s="45">
        <v>416004</v>
      </c>
      <c r="K2357" s="43">
        <v>323100</v>
      </c>
      <c r="L2357" s="41">
        <v>128.75</v>
      </c>
      <c r="M2357" s="11" t="s">
        <v>3707</v>
      </c>
      <c r="N2357" s="41">
        <v>0</v>
      </c>
      <c r="O2357" s="42"/>
      <c r="P2357" s="43">
        <v>387024</v>
      </c>
      <c r="Q2357" s="41" t="s">
        <v>3700</v>
      </c>
      <c r="R2357" s="43">
        <v>-323100</v>
      </c>
      <c r="S2357" s="41">
        <v>0</v>
      </c>
      <c r="T2357" s="7" t="s">
        <v>3701</v>
      </c>
      <c r="U2357" s="46" t="s">
        <v>3702</v>
      </c>
      <c r="V2357" s="41">
        <v>1.4</v>
      </c>
      <c r="W2357" s="12">
        <v>45783</v>
      </c>
      <c r="X2357" s="12">
        <v>45740</v>
      </c>
      <c r="Y2357" s="47">
        <v>37971</v>
      </c>
      <c r="Z2357" s="42"/>
      <c r="AA2357" s="14">
        <v>45785</v>
      </c>
      <c r="AB2357" s="67" t="s">
        <v>86</v>
      </c>
      <c r="AC2357" s="47">
        <v>21</v>
      </c>
      <c r="AD2357" s="47" t="s">
        <v>133</v>
      </c>
      <c r="AE2357" s="13">
        <v>1087250000</v>
      </c>
      <c r="AF2357" s="47" t="s">
        <v>3703</v>
      </c>
      <c r="AG2357" t="str">
        <f t="shared" si="73"/>
        <v>ADA FOTO</v>
      </c>
    </row>
    <row r="2358" spans="1:33" ht="15.75" hidden="1" customHeight="1" thickBot="1">
      <c r="A2358" t="str">
        <f t="shared" si="72"/>
        <v>060301084654000</v>
      </c>
      <c r="B2358" s="41">
        <v>2352</v>
      </c>
      <c r="C2358" s="42" t="s">
        <v>3771</v>
      </c>
      <c r="D2358" s="7" t="s">
        <v>3772</v>
      </c>
      <c r="E2358" s="41">
        <v>12</v>
      </c>
      <c r="F2358" s="43">
        <v>12500</v>
      </c>
      <c r="G2358" s="44">
        <v>0</v>
      </c>
      <c r="H2358" s="43">
        <v>0</v>
      </c>
      <c r="I2358" s="43">
        <v>150000</v>
      </c>
      <c r="J2358" s="45">
        <v>150000</v>
      </c>
      <c r="K2358" s="43">
        <v>130800</v>
      </c>
      <c r="L2358" s="41">
        <v>114.68</v>
      </c>
      <c r="M2358" s="11" t="s">
        <v>3707</v>
      </c>
      <c r="N2358" s="41">
        <v>0</v>
      </c>
      <c r="O2358" s="42"/>
      <c r="P2358" s="43">
        <v>141756</v>
      </c>
      <c r="Q2358" s="41" t="s">
        <v>3700</v>
      </c>
      <c r="R2358" s="43">
        <v>-130800</v>
      </c>
      <c r="S2358" s="41">
        <v>0</v>
      </c>
      <c r="T2358" s="7" t="s">
        <v>3701</v>
      </c>
      <c r="U2358" s="46" t="s">
        <v>3702</v>
      </c>
      <c r="V2358" s="41">
        <v>10.88</v>
      </c>
      <c r="W2358" s="12">
        <v>45783</v>
      </c>
      <c r="X2358" s="12">
        <v>45772</v>
      </c>
      <c r="Y2358" s="47">
        <v>37971</v>
      </c>
      <c r="Z2358" s="42"/>
      <c r="AA2358" s="14">
        <v>45785</v>
      </c>
      <c r="AB2358" s="67" t="s">
        <v>86</v>
      </c>
      <c r="AC2358" s="47">
        <v>21</v>
      </c>
      <c r="AD2358" s="47" t="s">
        <v>133</v>
      </c>
      <c r="AE2358" s="13">
        <v>1084654000</v>
      </c>
      <c r="AF2358" s="47" t="s">
        <v>3703</v>
      </c>
      <c r="AG2358" t="str">
        <f t="shared" si="73"/>
        <v>ADA FOTO</v>
      </c>
    </row>
    <row r="2359" spans="1:33" ht="15.75" hidden="1" customHeight="1" thickBot="1">
      <c r="A2359" t="str">
        <f t="shared" si="72"/>
        <v>060301084784000</v>
      </c>
      <c r="B2359" s="41">
        <v>2353</v>
      </c>
      <c r="C2359" s="42" t="s">
        <v>3773</v>
      </c>
      <c r="D2359" s="7" t="s">
        <v>3774</v>
      </c>
      <c r="E2359" s="41">
        <v>3</v>
      </c>
      <c r="F2359" s="43">
        <v>67900</v>
      </c>
      <c r="G2359" s="44">
        <v>0</v>
      </c>
      <c r="H2359" s="43">
        <v>0</v>
      </c>
      <c r="I2359" s="43">
        <v>203700</v>
      </c>
      <c r="J2359" s="48">
        <v>203700</v>
      </c>
      <c r="K2359" s="49">
        <v>206100</v>
      </c>
      <c r="L2359" s="41">
        <v>98.84</v>
      </c>
      <c r="M2359" s="11" t="s">
        <v>3699</v>
      </c>
      <c r="N2359" s="41">
        <v>0</v>
      </c>
      <c r="O2359" s="42"/>
      <c r="P2359" s="43">
        <v>198660</v>
      </c>
      <c r="Q2359" s="41" t="s">
        <v>3700</v>
      </c>
      <c r="R2359" s="43">
        <v>-206100</v>
      </c>
      <c r="S2359" s="41">
        <v>0</v>
      </c>
      <c r="T2359" s="7" t="s">
        <v>3701</v>
      </c>
      <c r="U2359" s="46" t="s">
        <v>3702</v>
      </c>
      <c r="V2359" s="41">
        <v>1.28</v>
      </c>
      <c r="W2359" s="12">
        <v>45783</v>
      </c>
      <c r="X2359" s="12">
        <v>45772</v>
      </c>
      <c r="Y2359" s="47">
        <v>37971</v>
      </c>
      <c r="Z2359" s="42"/>
      <c r="AA2359" s="14">
        <v>45785</v>
      </c>
      <c r="AB2359" s="67" t="s">
        <v>86</v>
      </c>
      <c r="AC2359" s="47">
        <v>21</v>
      </c>
      <c r="AD2359" s="47" t="s">
        <v>133</v>
      </c>
      <c r="AE2359" s="13">
        <v>1084784000</v>
      </c>
      <c r="AF2359" s="47" t="s">
        <v>3703</v>
      </c>
      <c r="AG2359" t="str">
        <f t="shared" si="73"/>
        <v>ADA FOTO</v>
      </c>
    </row>
    <row r="2360" spans="1:33" ht="15.75" hidden="1" customHeight="1" thickBot="1">
      <c r="A2360" t="str">
        <f t="shared" si="72"/>
        <v>060301084655000</v>
      </c>
      <c r="B2360" s="41">
        <v>2354</v>
      </c>
      <c r="C2360" s="42" t="s">
        <v>3775</v>
      </c>
      <c r="D2360" s="7" t="s">
        <v>3776</v>
      </c>
      <c r="E2360" s="41">
        <v>12</v>
      </c>
      <c r="F2360" s="43">
        <v>23500</v>
      </c>
      <c r="G2360" s="44">
        <v>0</v>
      </c>
      <c r="H2360" s="43">
        <v>0</v>
      </c>
      <c r="I2360" s="43">
        <v>282000</v>
      </c>
      <c r="J2360" s="48">
        <v>282000</v>
      </c>
      <c r="K2360" s="43">
        <v>258600</v>
      </c>
      <c r="L2360" s="41">
        <v>109.05</v>
      </c>
      <c r="M2360" s="11" t="s">
        <v>3707</v>
      </c>
      <c r="N2360" s="41">
        <v>0</v>
      </c>
      <c r="O2360" s="42"/>
      <c r="P2360" s="43">
        <v>332412</v>
      </c>
      <c r="Q2360" s="41" t="s">
        <v>3700</v>
      </c>
      <c r="R2360" s="43">
        <v>-258600</v>
      </c>
      <c r="S2360" s="41">
        <v>0</v>
      </c>
      <c r="T2360" s="7" t="s">
        <v>3701</v>
      </c>
      <c r="U2360" s="46" t="s">
        <v>3702</v>
      </c>
      <c r="V2360" s="41">
        <v>0.19</v>
      </c>
      <c r="W2360" s="12">
        <v>45773</v>
      </c>
      <c r="X2360" s="12">
        <v>45763</v>
      </c>
      <c r="Y2360" s="47">
        <v>37971</v>
      </c>
      <c r="Z2360" s="42"/>
      <c r="AA2360" s="14">
        <v>45785</v>
      </c>
      <c r="AB2360" s="67" t="s">
        <v>86</v>
      </c>
      <c r="AC2360" s="47">
        <v>21</v>
      </c>
      <c r="AD2360" s="47" t="s">
        <v>133</v>
      </c>
      <c r="AE2360" s="13">
        <v>1084655000</v>
      </c>
      <c r="AF2360" s="47" t="s">
        <v>3703</v>
      </c>
      <c r="AG2360" t="str">
        <f t="shared" si="73"/>
        <v>ADA FOTO</v>
      </c>
    </row>
    <row r="2361" spans="1:33" ht="15.75" hidden="1" customHeight="1" thickBot="1">
      <c r="A2361" t="str">
        <f t="shared" si="72"/>
        <v>060301084657000</v>
      </c>
      <c r="B2361" s="41">
        <v>2355</v>
      </c>
      <c r="C2361" s="42" t="s">
        <v>3777</v>
      </c>
      <c r="D2361" s="7" t="s">
        <v>3778</v>
      </c>
      <c r="E2361" s="41">
        <v>3</v>
      </c>
      <c r="F2361" s="43">
        <v>86500</v>
      </c>
      <c r="G2361" s="44">
        <v>0</v>
      </c>
      <c r="H2361" s="43">
        <v>0</v>
      </c>
      <c r="I2361" s="43">
        <v>259500</v>
      </c>
      <c r="J2361" s="45">
        <v>259500</v>
      </c>
      <c r="K2361" s="43">
        <v>247900</v>
      </c>
      <c r="L2361" s="41">
        <v>104.68</v>
      </c>
      <c r="M2361" s="11" t="s">
        <v>3707</v>
      </c>
      <c r="N2361" s="41">
        <v>0</v>
      </c>
      <c r="O2361" s="42"/>
      <c r="P2361" s="43">
        <v>257298</v>
      </c>
      <c r="Q2361" s="41" t="s">
        <v>3700</v>
      </c>
      <c r="R2361" s="43">
        <v>-247900</v>
      </c>
      <c r="S2361" s="41">
        <v>0</v>
      </c>
      <c r="T2361" s="7" t="s">
        <v>3701</v>
      </c>
      <c r="U2361" s="46" t="s">
        <v>3702</v>
      </c>
      <c r="V2361" s="41">
        <v>0.33</v>
      </c>
      <c r="W2361" s="12">
        <v>45784</v>
      </c>
      <c r="X2361" s="12">
        <v>45740</v>
      </c>
      <c r="Y2361" s="47">
        <v>37971</v>
      </c>
      <c r="Z2361" s="42"/>
      <c r="AA2361" s="14">
        <v>45785</v>
      </c>
      <c r="AB2361" s="67" t="s">
        <v>86</v>
      </c>
      <c r="AC2361" s="47">
        <v>21</v>
      </c>
      <c r="AD2361" s="47" t="s">
        <v>133</v>
      </c>
      <c r="AE2361" s="13">
        <v>1084657000</v>
      </c>
      <c r="AF2361" s="47" t="s">
        <v>3703</v>
      </c>
      <c r="AG2361" t="str">
        <f t="shared" si="73"/>
        <v>ADA FOTO</v>
      </c>
    </row>
    <row r="2362" spans="1:33" ht="15.75" hidden="1" customHeight="1" thickBot="1">
      <c r="A2362" t="str">
        <f t="shared" si="72"/>
        <v>060301084658000</v>
      </c>
      <c r="B2362" s="41">
        <v>2356</v>
      </c>
      <c r="C2362" s="42" t="s">
        <v>3779</v>
      </c>
      <c r="D2362" s="7" t="s">
        <v>3780</v>
      </c>
      <c r="E2362" s="41">
        <v>12</v>
      </c>
      <c r="F2362" s="43">
        <v>15300</v>
      </c>
      <c r="G2362" s="44">
        <v>0</v>
      </c>
      <c r="H2362" s="43">
        <v>0</v>
      </c>
      <c r="I2362" s="43">
        <v>183600</v>
      </c>
      <c r="J2362" s="45">
        <v>183600</v>
      </c>
      <c r="K2362" s="43">
        <v>179500</v>
      </c>
      <c r="L2362" s="41">
        <v>102.28</v>
      </c>
      <c r="M2362" s="11" t="s">
        <v>3707</v>
      </c>
      <c r="N2362" s="41">
        <v>0</v>
      </c>
      <c r="O2362" s="42"/>
      <c r="P2362" s="43">
        <v>183204</v>
      </c>
      <c r="Q2362" s="41" t="s">
        <v>3700</v>
      </c>
      <c r="R2362" s="43">
        <v>-179500</v>
      </c>
      <c r="S2362" s="41">
        <v>0</v>
      </c>
      <c r="T2362" s="7" t="s">
        <v>3701</v>
      </c>
      <c r="U2362" s="46" t="s">
        <v>3702</v>
      </c>
      <c r="V2362" s="41">
        <v>1.4</v>
      </c>
      <c r="W2362" s="12">
        <v>45784</v>
      </c>
      <c r="X2362" s="12">
        <v>45691</v>
      </c>
      <c r="Y2362" s="47">
        <v>37971</v>
      </c>
      <c r="Z2362" s="42"/>
      <c r="AA2362" s="14">
        <v>45785</v>
      </c>
      <c r="AB2362" s="67" t="s">
        <v>86</v>
      </c>
      <c r="AC2362" s="47">
        <v>21</v>
      </c>
      <c r="AD2362" s="47" t="s">
        <v>133</v>
      </c>
      <c r="AE2362" s="13">
        <v>1084658000</v>
      </c>
      <c r="AF2362" s="47" t="s">
        <v>3703</v>
      </c>
      <c r="AG2362" t="str">
        <f t="shared" si="73"/>
        <v>ADA FOTO</v>
      </c>
    </row>
    <row r="2363" spans="1:33" ht="15.75" hidden="1" customHeight="1" thickBot="1">
      <c r="A2363" t="str">
        <f t="shared" si="72"/>
        <v>060301036780000</v>
      </c>
      <c r="B2363" s="41">
        <v>2357</v>
      </c>
      <c r="C2363" s="42" t="s">
        <v>3781</v>
      </c>
      <c r="D2363" s="7" t="s">
        <v>3782</v>
      </c>
      <c r="E2363" s="41">
        <v>6</v>
      </c>
      <c r="F2363" s="43">
        <v>44000</v>
      </c>
      <c r="G2363" s="44">
        <v>0</v>
      </c>
      <c r="H2363" s="43">
        <v>0</v>
      </c>
      <c r="I2363" s="43">
        <v>264000</v>
      </c>
      <c r="J2363" s="45">
        <v>264000</v>
      </c>
      <c r="K2363" s="43">
        <v>220300</v>
      </c>
      <c r="L2363" s="41">
        <v>119.84</v>
      </c>
      <c r="M2363" s="11" t="s">
        <v>3707</v>
      </c>
      <c r="N2363" s="41">
        <v>0</v>
      </c>
      <c r="O2363" s="42"/>
      <c r="P2363" s="43">
        <v>231666</v>
      </c>
      <c r="Q2363" s="41" t="s">
        <v>3700</v>
      </c>
      <c r="R2363" s="43">
        <v>-220300</v>
      </c>
      <c r="S2363" s="41">
        <v>0</v>
      </c>
      <c r="T2363" s="7" t="s">
        <v>3701</v>
      </c>
      <c r="U2363" s="46" t="s">
        <v>3702</v>
      </c>
      <c r="V2363" s="41">
        <v>46.49</v>
      </c>
      <c r="W2363" s="12">
        <v>45783</v>
      </c>
      <c r="X2363" s="12">
        <v>45783</v>
      </c>
      <c r="Y2363" s="47">
        <v>22576</v>
      </c>
      <c r="Z2363" s="42"/>
      <c r="AA2363" s="14">
        <v>45785</v>
      </c>
      <c r="AB2363" s="67" t="s">
        <v>86</v>
      </c>
      <c r="AC2363" s="47">
        <v>21</v>
      </c>
      <c r="AD2363" s="47" t="s">
        <v>133</v>
      </c>
      <c r="AE2363" s="13">
        <v>1036780000</v>
      </c>
      <c r="AF2363" s="47" t="s">
        <v>3703</v>
      </c>
      <c r="AG2363" t="str">
        <f t="shared" si="73"/>
        <v>ADA FOTO</v>
      </c>
    </row>
    <row r="2364" spans="1:33" ht="15.75" hidden="1" customHeight="1" thickBot="1">
      <c r="A2364" t="str">
        <f t="shared" si="72"/>
        <v>060301137122000</v>
      </c>
      <c r="B2364" s="41">
        <v>2358</v>
      </c>
      <c r="C2364" s="42" t="s">
        <v>3783</v>
      </c>
      <c r="D2364" s="7" t="s">
        <v>442</v>
      </c>
      <c r="E2364" s="41">
        <v>48</v>
      </c>
      <c r="F2364" s="43">
        <v>4800</v>
      </c>
      <c r="G2364" s="44">
        <v>48</v>
      </c>
      <c r="H2364" s="43">
        <v>4575</v>
      </c>
      <c r="I2364" s="43">
        <v>219600</v>
      </c>
      <c r="J2364" s="45">
        <v>219600</v>
      </c>
      <c r="K2364" s="43">
        <v>218550</v>
      </c>
      <c r="L2364" s="41">
        <v>100.48</v>
      </c>
      <c r="M2364" s="11" t="s">
        <v>3707</v>
      </c>
      <c r="N2364" s="41">
        <v>0</v>
      </c>
      <c r="O2364" s="42"/>
      <c r="P2364" s="43">
        <v>218640</v>
      </c>
      <c r="Q2364" s="41" t="s">
        <v>3700</v>
      </c>
      <c r="R2364" s="43">
        <v>-218550</v>
      </c>
      <c r="S2364" s="41">
        <v>0</v>
      </c>
      <c r="T2364" s="7" t="s">
        <v>3701</v>
      </c>
      <c r="U2364" s="46" t="s">
        <v>3711</v>
      </c>
      <c r="V2364" s="50">
        <v>2813.51</v>
      </c>
      <c r="W2364" s="12">
        <v>45784</v>
      </c>
      <c r="X2364" s="12">
        <v>45784</v>
      </c>
      <c r="Y2364" s="47">
        <v>25419</v>
      </c>
      <c r="Z2364" s="42"/>
      <c r="AA2364" s="14">
        <v>45785</v>
      </c>
      <c r="AB2364" s="67" t="s">
        <v>86</v>
      </c>
      <c r="AC2364" s="47">
        <v>21</v>
      </c>
      <c r="AD2364" s="47" t="s">
        <v>133</v>
      </c>
      <c r="AE2364" s="13">
        <v>1137122000</v>
      </c>
      <c r="AF2364" s="47" t="s">
        <v>3703</v>
      </c>
      <c r="AG2364" t="str">
        <f t="shared" si="73"/>
        <v>ADA FOTO</v>
      </c>
    </row>
    <row r="2365" spans="1:33" ht="15.75" hidden="1" customHeight="1" thickBot="1">
      <c r="A2365" t="str">
        <f t="shared" si="72"/>
        <v>060301115338000</v>
      </c>
      <c r="B2365" s="41">
        <v>2359</v>
      </c>
      <c r="C2365" s="42" t="s">
        <v>3784</v>
      </c>
      <c r="D2365" s="7" t="s">
        <v>424</v>
      </c>
      <c r="E2365" s="41">
        <v>36</v>
      </c>
      <c r="F2365" s="43">
        <v>4800</v>
      </c>
      <c r="G2365" s="44">
        <v>36</v>
      </c>
      <c r="H2365" s="43">
        <v>4600</v>
      </c>
      <c r="I2365" s="43">
        <v>165600</v>
      </c>
      <c r="J2365" s="45">
        <v>165600</v>
      </c>
      <c r="K2365" s="43">
        <v>195000</v>
      </c>
      <c r="L2365" s="41">
        <v>84.92</v>
      </c>
      <c r="M2365" s="11" t="s">
        <v>3699</v>
      </c>
      <c r="N2365" s="41">
        <v>0</v>
      </c>
      <c r="O2365" s="42"/>
      <c r="P2365" s="43">
        <v>159840</v>
      </c>
      <c r="Q2365" s="41" t="s">
        <v>3700</v>
      </c>
      <c r="R2365" s="43">
        <v>-195000</v>
      </c>
      <c r="S2365" s="41">
        <v>0</v>
      </c>
      <c r="T2365" s="7" t="s">
        <v>3701</v>
      </c>
      <c r="U2365" s="46" t="s">
        <v>3702</v>
      </c>
      <c r="V2365" s="41">
        <v>701.48</v>
      </c>
      <c r="W2365" s="12">
        <v>45784</v>
      </c>
      <c r="X2365" s="12">
        <v>45783</v>
      </c>
      <c r="Y2365" s="47">
        <v>39832</v>
      </c>
      <c r="Z2365" s="42"/>
      <c r="AA2365" s="14">
        <v>45785</v>
      </c>
      <c r="AB2365" s="67" t="s">
        <v>86</v>
      </c>
      <c r="AC2365" s="47">
        <v>21</v>
      </c>
      <c r="AD2365" s="47" t="s">
        <v>133</v>
      </c>
      <c r="AE2365" s="13">
        <v>1115338000</v>
      </c>
      <c r="AF2365" s="47" t="s">
        <v>3703</v>
      </c>
      <c r="AG2365" t="str">
        <f t="shared" si="73"/>
        <v>ADA FOTO</v>
      </c>
    </row>
    <row r="2366" spans="1:33" ht="15.75" hidden="1" customHeight="1" thickBot="1">
      <c r="A2366" t="str">
        <f t="shared" si="72"/>
        <v>060301077236000</v>
      </c>
      <c r="B2366" s="41">
        <v>2360</v>
      </c>
      <c r="C2366" s="42" t="s">
        <v>3785</v>
      </c>
      <c r="D2366" s="7" t="s">
        <v>298</v>
      </c>
      <c r="E2366" s="41">
        <v>12</v>
      </c>
      <c r="F2366" s="43">
        <v>18700</v>
      </c>
      <c r="G2366" s="44">
        <v>12</v>
      </c>
      <c r="H2366" s="43">
        <v>16208</v>
      </c>
      <c r="I2366" s="43">
        <v>194496</v>
      </c>
      <c r="J2366" s="48">
        <v>194496</v>
      </c>
      <c r="K2366" s="43">
        <v>205200</v>
      </c>
      <c r="L2366" s="41">
        <v>94.78</v>
      </c>
      <c r="M2366" s="11" t="s">
        <v>3699</v>
      </c>
      <c r="N2366" s="41">
        <v>0</v>
      </c>
      <c r="O2366" s="42"/>
      <c r="P2366" s="43">
        <v>195204</v>
      </c>
      <c r="Q2366" s="41" t="s">
        <v>3700</v>
      </c>
      <c r="R2366" s="43">
        <v>-205200</v>
      </c>
      <c r="S2366" s="41">
        <v>0</v>
      </c>
      <c r="T2366" s="7" t="s">
        <v>3701</v>
      </c>
      <c r="U2366" s="46" t="s">
        <v>3702</v>
      </c>
      <c r="V2366" s="41">
        <v>804.34</v>
      </c>
      <c r="W2366" s="12">
        <v>45785</v>
      </c>
      <c r="X2366" s="12">
        <v>45783</v>
      </c>
      <c r="Y2366" s="47">
        <v>34063</v>
      </c>
      <c r="Z2366" s="42"/>
      <c r="AA2366" s="14">
        <v>45785</v>
      </c>
      <c r="AB2366" s="67" t="s">
        <v>86</v>
      </c>
      <c r="AC2366" s="47">
        <v>26</v>
      </c>
      <c r="AD2366" s="47" t="s">
        <v>133</v>
      </c>
      <c r="AE2366" s="13">
        <v>1077236000</v>
      </c>
      <c r="AF2366" s="47" t="s">
        <v>3703</v>
      </c>
      <c r="AG2366" t="str">
        <f t="shared" si="73"/>
        <v>ADA FOTO</v>
      </c>
    </row>
    <row r="2367" spans="1:33" ht="15.75" hidden="1" customHeight="1" thickBot="1">
      <c r="A2367" t="str">
        <f t="shared" si="72"/>
        <v>060301074674000</v>
      </c>
      <c r="B2367" s="41">
        <v>2361</v>
      </c>
      <c r="C2367" s="42" t="s">
        <v>3786</v>
      </c>
      <c r="D2367" s="7" t="s">
        <v>3787</v>
      </c>
      <c r="E2367" s="41">
        <v>20</v>
      </c>
      <c r="F2367" s="43">
        <v>8200</v>
      </c>
      <c r="G2367" s="44">
        <v>20</v>
      </c>
      <c r="H2367" s="43">
        <v>7600</v>
      </c>
      <c r="I2367" s="43">
        <v>152000</v>
      </c>
      <c r="J2367" s="45">
        <v>152000</v>
      </c>
      <c r="K2367" s="43">
        <v>162500</v>
      </c>
      <c r="L2367" s="41">
        <v>93.54</v>
      </c>
      <c r="M2367" s="11" t="s">
        <v>3699</v>
      </c>
      <c r="N2367" s="41">
        <v>0</v>
      </c>
      <c r="O2367" s="42"/>
      <c r="P2367" s="43">
        <v>158520</v>
      </c>
      <c r="Q2367" s="41" t="s">
        <v>3700</v>
      </c>
      <c r="R2367" s="43">
        <v>-162500</v>
      </c>
      <c r="S2367" s="41">
        <v>0</v>
      </c>
      <c r="T2367" s="7" t="s">
        <v>3701</v>
      </c>
      <c r="U2367" s="46" t="s">
        <v>3702</v>
      </c>
      <c r="V2367" s="50">
        <v>27.27</v>
      </c>
      <c r="W2367" s="12">
        <v>45784</v>
      </c>
      <c r="X2367" s="12">
        <v>45740</v>
      </c>
      <c r="Y2367" s="47">
        <v>22041</v>
      </c>
      <c r="Z2367" s="42"/>
      <c r="AA2367" s="14">
        <v>45785</v>
      </c>
      <c r="AB2367" s="67" t="s">
        <v>86</v>
      </c>
      <c r="AC2367" s="47">
        <v>26</v>
      </c>
      <c r="AD2367" s="47" t="s">
        <v>133</v>
      </c>
      <c r="AE2367" s="13">
        <v>1074674000</v>
      </c>
      <c r="AF2367" s="47" t="s">
        <v>3703</v>
      </c>
      <c r="AG2367" t="str">
        <f t="shared" si="73"/>
        <v>ADA FOTO</v>
      </c>
    </row>
    <row r="2368" spans="1:33" ht="15.75" hidden="1" customHeight="1" thickBot="1">
      <c r="A2368" t="str">
        <f t="shared" si="72"/>
        <v>060301102123000</v>
      </c>
      <c r="B2368" s="41">
        <v>2362</v>
      </c>
      <c r="C2368" s="42" t="s">
        <v>3788</v>
      </c>
      <c r="D2368" s="7" t="s">
        <v>406</v>
      </c>
      <c r="E2368" s="41">
        <v>12</v>
      </c>
      <c r="F2368" s="43">
        <v>16500</v>
      </c>
      <c r="G2368" s="44">
        <v>12</v>
      </c>
      <c r="H2368" s="43">
        <v>13417</v>
      </c>
      <c r="I2368" s="43">
        <v>161004</v>
      </c>
      <c r="J2368" s="45">
        <v>161004</v>
      </c>
      <c r="K2368" s="43">
        <v>166000</v>
      </c>
      <c r="L2368" s="41">
        <v>96.99</v>
      </c>
      <c r="M2368" s="11" t="s">
        <v>3699</v>
      </c>
      <c r="N2368" s="41">
        <v>0</v>
      </c>
      <c r="O2368" s="42"/>
      <c r="P2368" s="43">
        <v>165924</v>
      </c>
      <c r="Q2368" s="41" t="s">
        <v>3700</v>
      </c>
      <c r="R2368" s="43">
        <v>-166000</v>
      </c>
      <c r="S2368" s="41">
        <v>0</v>
      </c>
      <c r="T2368" s="7" t="s">
        <v>3701</v>
      </c>
      <c r="U2368" s="46" t="s">
        <v>3702</v>
      </c>
      <c r="V2368" s="50">
        <v>1675.55</v>
      </c>
      <c r="W2368" s="12">
        <v>45785</v>
      </c>
      <c r="X2368" s="12">
        <v>45783</v>
      </c>
      <c r="Y2368" s="47">
        <v>34063</v>
      </c>
      <c r="Z2368" s="42"/>
      <c r="AA2368" s="14">
        <v>45785</v>
      </c>
      <c r="AB2368" s="67" t="s">
        <v>86</v>
      </c>
      <c r="AC2368" s="47">
        <v>26</v>
      </c>
      <c r="AD2368" s="47" t="s">
        <v>133</v>
      </c>
      <c r="AE2368" s="13">
        <v>1102123000</v>
      </c>
      <c r="AF2368" s="47" t="s">
        <v>3703</v>
      </c>
      <c r="AG2368" t="str">
        <f t="shared" si="73"/>
        <v>ADA FOTO</v>
      </c>
    </row>
    <row r="2369" spans="1:33" ht="15.75" hidden="1" customHeight="1" thickBot="1">
      <c r="A2369" t="str">
        <f t="shared" si="72"/>
        <v>060301074883000</v>
      </c>
      <c r="B2369" s="41">
        <v>2363</v>
      </c>
      <c r="C2369" s="42" t="s">
        <v>3789</v>
      </c>
      <c r="D2369" s="7" t="s">
        <v>286</v>
      </c>
      <c r="E2369" s="41">
        <v>50</v>
      </c>
      <c r="F2369" s="43">
        <v>16300</v>
      </c>
      <c r="G2369" s="44">
        <v>50</v>
      </c>
      <c r="H2369" s="43">
        <v>14940</v>
      </c>
      <c r="I2369" s="43">
        <v>747000</v>
      </c>
      <c r="J2369" s="45">
        <v>747000</v>
      </c>
      <c r="K2369" s="43">
        <v>755000</v>
      </c>
      <c r="L2369" s="41">
        <v>98.94</v>
      </c>
      <c r="M2369" s="11" t="s">
        <v>3699</v>
      </c>
      <c r="N2369" s="41">
        <v>0</v>
      </c>
      <c r="O2369" s="42"/>
      <c r="P2369" s="43">
        <v>743850</v>
      </c>
      <c r="Q2369" s="41" t="s">
        <v>3700</v>
      </c>
      <c r="R2369" s="43">
        <v>-755000</v>
      </c>
      <c r="S2369" s="41">
        <v>0</v>
      </c>
      <c r="T2369" s="7" t="s">
        <v>3701</v>
      </c>
      <c r="U2369" s="46" t="s">
        <v>3702</v>
      </c>
      <c r="V2369" s="41">
        <v>18.46</v>
      </c>
      <c r="W2369" s="12">
        <v>45785</v>
      </c>
      <c r="X2369" s="12">
        <v>45779</v>
      </c>
      <c r="Y2369" s="47">
        <v>39884</v>
      </c>
      <c r="Z2369" s="42"/>
      <c r="AA2369" s="14">
        <v>45785</v>
      </c>
      <c r="AB2369" s="67" t="s">
        <v>86</v>
      </c>
      <c r="AC2369" s="47">
        <v>26</v>
      </c>
      <c r="AD2369" s="47" t="s">
        <v>133</v>
      </c>
      <c r="AE2369" s="13">
        <v>1074883000</v>
      </c>
      <c r="AF2369" s="47" t="s">
        <v>3703</v>
      </c>
      <c r="AG2369" t="str">
        <f t="shared" si="73"/>
        <v>ADA FOTO</v>
      </c>
    </row>
    <row r="2370" spans="1:33" ht="15.75" hidden="1" customHeight="1" thickBot="1">
      <c r="A2370" t="str">
        <f t="shared" si="72"/>
        <v>060301077237000</v>
      </c>
      <c r="B2370" s="41">
        <v>2364</v>
      </c>
      <c r="C2370" s="42" t="s">
        <v>3790</v>
      </c>
      <c r="D2370" s="7" t="s">
        <v>3791</v>
      </c>
      <c r="E2370" s="41">
        <v>12</v>
      </c>
      <c r="F2370" s="43">
        <v>18900</v>
      </c>
      <c r="G2370" s="44">
        <v>12</v>
      </c>
      <c r="H2370" s="43">
        <v>16208</v>
      </c>
      <c r="I2370" s="43">
        <v>194496</v>
      </c>
      <c r="J2370" s="48">
        <v>194496</v>
      </c>
      <c r="K2370" s="43">
        <v>196800</v>
      </c>
      <c r="L2370" s="41">
        <v>98.83</v>
      </c>
      <c r="M2370" s="11" t="s">
        <v>3699</v>
      </c>
      <c r="N2370" s="41">
        <v>0</v>
      </c>
      <c r="O2370" s="42"/>
      <c r="P2370" s="43">
        <v>195204</v>
      </c>
      <c r="Q2370" s="41" t="s">
        <v>3700</v>
      </c>
      <c r="R2370" s="43">
        <v>-196800</v>
      </c>
      <c r="S2370" s="41">
        <v>0</v>
      </c>
      <c r="T2370" s="7" t="s">
        <v>3701</v>
      </c>
      <c r="U2370" s="46" t="s">
        <v>3702</v>
      </c>
      <c r="V2370" s="50">
        <v>2325.86</v>
      </c>
      <c r="W2370" s="12">
        <v>45785</v>
      </c>
      <c r="X2370" s="12">
        <v>45775</v>
      </c>
      <c r="Y2370" s="47">
        <v>34063</v>
      </c>
      <c r="Z2370" s="42"/>
      <c r="AA2370" s="14">
        <v>45785</v>
      </c>
      <c r="AB2370" s="67" t="s">
        <v>86</v>
      </c>
      <c r="AC2370" s="47">
        <v>26</v>
      </c>
      <c r="AD2370" s="47" t="s">
        <v>133</v>
      </c>
      <c r="AE2370" s="13">
        <v>1077237000</v>
      </c>
      <c r="AF2370" s="47" t="s">
        <v>3703</v>
      </c>
      <c r="AG2370" t="str">
        <f t="shared" si="73"/>
        <v>ADA FOTO</v>
      </c>
    </row>
    <row r="2371" spans="1:33" ht="15.75" hidden="1" customHeight="1" thickBot="1">
      <c r="A2371" t="str">
        <f t="shared" si="72"/>
        <v>060301002106000</v>
      </c>
      <c r="B2371" s="41">
        <v>2365</v>
      </c>
      <c r="C2371" s="42" t="s">
        <v>3792</v>
      </c>
      <c r="D2371" s="7" t="s">
        <v>136</v>
      </c>
      <c r="E2371" s="41">
        <v>20</v>
      </c>
      <c r="F2371" s="43">
        <v>10000</v>
      </c>
      <c r="G2371" s="44">
        <v>20</v>
      </c>
      <c r="H2371" s="43">
        <v>9250</v>
      </c>
      <c r="I2371" s="43">
        <v>185000</v>
      </c>
      <c r="J2371" s="48">
        <v>185000</v>
      </c>
      <c r="K2371" s="43">
        <v>10000</v>
      </c>
      <c r="L2371" s="50">
        <v>1850</v>
      </c>
      <c r="M2371" s="11" t="s">
        <v>3707</v>
      </c>
      <c r="N2371" s="41">
        <v>0</v>
      </c>
      <c r="O2371" s="42"/>
      <c r="P2371" s="43">
        <v>181040</v>
      </c>
      <c r="Q2371" s="41" t="s">
        <v>3700</v>
      </c>
      <c r="R2371" s="43">
        <v>-10000</v>
      </c>
      <c r="S2371" s="41">
        <v>0</v>
      </c>
      <c r="T2371" s="7" t="s">
        <v>3701</v>
      </c>
      <c r="U2371" s="46" t="s">
        <v>3702</v>
      </c>
      <c r="V2371" s="41">
        <v>13.56</v>
      </c>
      <c r="W2371" s="12">
        <v>45784</v>
      </c>
      <c r="X2371" s="12">
        <v>45771</v>
      </c>
      <c r="Y2371" s="47">
        <v>34063</v>
      </c>
      <c r="Z2371" s="42"/>
      <c r="AA2371" s="14">
        <v>45785</v>
      </c>
      <c r="AB2371" s="67" t="s">
        <v>86</v>
      </c>
      <c r="AC2371" s="47">
        <v>26</v>
      </c>
      <c r="AD2371" s="47" t="s">
        <v>133</v>
      </c>
      <c r="AE2371" s="13">
        <v>1002106000</v>
      </c>
      <c r="AF2371" s="47" t="s">
        <v>3703</v>
      </c>
      <c r="AG2371" t="str">
        <f t="shared" si="73"/>
        <v>ADA FOTO</v>
      </c>
    </row>
    <row r="2372" spans="1:33" ht="15.75" hidden="1" customHeight="1" thickBot="1">
      <c r="A2372" t="str">
        <f t="shared" si="72"/>
        <v>060301055785000</v>
      </c>
      <c r="B2372" s="41">
        <v>2366</v>
      </c>
      <c r="C2372" s="42" t="s">
        <v>3793</v>
      </c>
      <c r="D2372" s="7" t="s">
        <v>232</v>
      </c>
      <c r="E2372" s="41">
        <v>12</v>
      </c>
      <c r="F2372" s="43">
        <v>15500</v>
      </c>
      <c r="G2372" s="44">
        <v>12</v>
      </c>
      <c r="H2372" s="43">
        <v>13625</v>
      </c>
      <c r="I2372" s="43">
        <v>163500</v>
      </c>
      <c r="J2372" s="48">
        <v>163500</v>
      </c>
      <c r="K2372" s="43">
        <v>164100</v>
      </c>
      <c r="L2372" s="41">
        <v>99.63</v>
      </c>
      <c r="M2372" s="11" t="s">
        <v>3699</v>
      </c>
      <c r="N2372" s="41">
        <v>0</v>
      </c>
      <c r="O2372" s="42"/>
      <c r="P2372" s="43">
        <v>172824</v>
      </c>
      <c r="Q2372" s="41" t="s">
        <v>3700</v>
      </c>
      <c r="R2372" s="43">
        <v>-164100</v>
      </c>
      <c r="S2372" s="41">
        <v>0</v>
      </c>
      <c r="T2372" s="7" t="s">
        <v>3701</v>
      </c>
      <c r="U2372" s="46" t="s">
        <v>3711</v>
      </c>
      <c r="V2372" s="41">
        <v>166.56</v>
      </c>
      <c r="W2372" s="12">
        <v>45785</v>
      </c>
      <c r="X2372" s="12">
        <v>45714</v>
      </c>
      <c r="Y2372" s="47">
        <v>33398</v>
      </c>
      <c r="Z2372" s="42"/>
      <c r="AA2372" s="14">
        <v>45785</v>
      </c>
      <c r="AB2372" s="67" t="s">
        <v>86</v>
      </c>
      <c r="AC2372" s="47">
        <v>26</v>
      </c>
      <c r="AD2372" s="47" t="s">
        <v>133</v>
      </c>
      <c r="AE2372" s="13">
        <v>1055785000</v>
      </c>
      <c r="AF2372" s="47" t="s">
        <v>3703</v>
      </c>
      <c r="AG2372" t="str">
        <f t="shared" si="73"/>
        <v>ADA FOTO</v>
      </c>
    </row>
    <row r="2373" spans="1:33" ht="15.75" hidden="1" customHeight="1" thickBot="1">
      <c r="A2373" t="str">
        <f t="shared" si="72"/>
        <v>060301108244000</v>
      </c>
      <c r="B2373" s="41">
        <v>2367</v>
      </c>
      <c r="C2373" s="42" t="s">
        <v>3794</v>
      </c>
      <c r="D2373" s="7" t="s">
        <v>412</v>
      </c>
      <c r="E2373" s="41">
        <v>12</v>
      </c>
      <c r="F2373" s="43">
        <v>3300</v>
      </c>
      <c r="G2373" s="44">
        <v>12</v>
      </c>
      <c r="H2373" s="43">
        <v>3042</v>
      </c>
      <c r="I2373" s="43">
        <v>36504</v>
      </c>
      <c r="J2373" s="48">
        <v>36504</v>
      </c>
      <c r="K2373" s="49">
        <v>36500</v>
      </c>
      <c r="L2373" s="41">
        <v>100.01</v>
      </c>
      <c r="M2373" s="11" t="s">
        <v>3707</v>
      </c>
      <c r="N2373" s="41">
        <v>0</v>
      </c>
      <c r="O2373" s="42"/>
      <c r="P2373" s="43">
        <v>34020</v>
      </c>
      <c r="Q2373" s="41" t="s">
        <v>3700</v>
      </c>
      <c r="R2373" s="43">
        <v>-36500</v>
      </c>
      <c r="S2373" s="41">
        <v>0</v>
      </c>
      <c r="T2373" s="7" t="s">
        <v>3701</v>
      </c>
      <c r="U2373" s="46" t="s">
        <v>3702</v>
      </c>
      <c r="V2373" s="41">
        <v>20.72</v>
      </c>
      <c r="W2373" s="12">
        <v>45784</v>
      </c>
      <c r="X2373" s="12">
        <v>45764</v>
      </c>
      <c r="Y2373" s="47">
        <v>22217</v>
      </c>
      <c r="Z2373" s="42"/>
      <c r="AA2373" s="14">
        <v>45785</v>
      </c>
      <c r="AB2373" s="67" t="s">
        <v>86</v>
      </c>
      <c r="AC2373" s="47">
        <v>26</v>
      </c>
      <c r="AD2373" s="47" t="s">
        <v>133</v>
      </c>
      <c r="AE2373" s="13">
        <v>1108244000</v>
      </c>
      <c r="AF2373" s="47" t="s">
        <v>3703</v>
      </c>
      <c r="AG2373" t="str">
        <f t="shared" si="73"/>
        <v>ADA FOTO</v>
      </c>
    </row>
    <row r="2374" spans="1:33" ht="15.75" hidden="1" customHeight="1" thickBot="1">
      <c r="A2374" t="str">
        <f t="shared" si="72"/>
        <v>060301082607000</v>
      </c>
      <c r="B2374" s="41">
        <v>2368</v>
      </c>
      <c r="C2374" s="42" t="s">
        <v>3795</v>
      </c>
      <c r="D2374" s="7" t="s">
        <v>310</v>
      </c>
      <c r="E2374" s="41">
        <v>12</v>
      </c>
      <c r="F2374" s="43">
        <v>18900</v>
      </c>
      <c r="G2374" s="44">
        <v>0</v>
      </c>
      <c r="H2374" s="43">
        <v>0</v>
      </c>
      <c r="I2374" s="43">
        <v>226800</v>
      </c>
      <c r="J2374" s="45">
        <v>226800</v>
      </c>
      <c r="K2374" s="43">
        <v>202800</v>
      </c>
      <c r="L2374" s="41">
        <v>111.83</v>
      </c>
      <c r="M2374" s="11" t="s">
        <v>3707</v>
      </c>
      <c r="N2374" s="41">
        <v>0</v>
      </c>
      <c r="O2374" s="42"/>
      <c r="P2374" s="43">
        <v>209328</v>
      </c>
      <c r="Q2374" s="41" t="s">
        <v>3700</v>
      </c>
      <c r="R2374" s="43">
        <v>-202800</v>
      </c>
      <c r="S2374" s="41">
        <v>0</v>
      </c>
      <c r="T2374" s="7" t="s">
        <v>3701</v>
      </c>
      <c r="U2374" s="46" t="s">
        <v>3702</v>
      </c>
      <c r="V2374" s="41">
        <v>77.47</v>
      </c>
      <c r="W2374" s="12">
        <v>45784</v>
      </c>
      <c r="X2374" s="12">
        <v>45776</v>
      </c>
      <c r="Y2374" s="47">
        <v>24033</v>
      </c>
      <c r="Z2374" s="42"/>
      <c r="AA2374" s="14">
        <v>45785</v>
      </c>
      <c r="AB2374" s="67" t="s">
        <v>86</v>
      </c>
      <c r="AC2374" s="47">
        <v>26</v>
      </c>
      <c r="AD2374" s="47" t="s">
        <v>133</v>
      </c>
      <c r="AE2374" s="13">
        <v>1082607000</v>
      </c>
      <c r="AF2374" s="47" t="s">
        <v>3703</v>
      </c>
      <c r="AG2374" t="str">
        <f t="shared" si="73"/>
        <v>ADA FOTO</v>
      </c>
    </row>
    <row r="2375" spans="1:33" ht="15.75" hidden="1" customHeight="1" thickBot="1">
      <c r="A2375" t="str">
        <f t="shared" ref="A2375:A2438" si="74">AB2375&amp;AE2375</f>
        <v>060301082723000</v>
      </c>
      <c r="B2375" s="41">
        <v>2369</v>
      </c>
      <c r="C2375" s="42" t="s">
        <v>3796</v>
      </c>
      <c r="D2375" s="7" t="s">
        <v>316</v>
      </c>
      <c r="E2375" s="41">
        <v>24</v>
      </c>
      <c r="F2375" s="43">
        <v>5400</v>
      </c>
      <c r="G2375" s="44">
        <v>24</v>
      </c>
      <c r="H2375" s="43">
        <v>4812</v>
      </c>
      <c r="I2375" s="43">
        <v>115488</v>
      </c>
      <c r="J2375" s="45">
        <v>115488</v>
      </c>
      <c r="K2375" s="43">
        <v>106000</v>
      </c>
      <c r="L2375" s="41">
        <v>108.95</v>
      </c>
      <c r="M2375" s="11" t="s">
        <v>3707</v>
      </c>
      <c r="N2375" s="41">
        <v>0</v>
      </c>
      <c r="O2375" s="42"/>
      <c r="P2375" s="43">
        <v>110784</v>
      </c>
      <c r="Q2375" s="41" t="s">
        <v>3700</v>
      </c>
      <c r="R2375" s="43">
        <v>-106000</v>
      </c>
      <c r="S2375" s="41">
        <v>0</v>
      </c>
      <c r="T2375" s="7" t="s">
        <v>3701</v>
      </c>
      <c r="U2375" s="46" t="s">
        <v>3702</v>
      </c>
      <c r="V2375" s="41">
        <v>374.69</v>
      </c>
      <c r="W2375" s="12">
        <v>45784</v>
      </c>
      <c r="X2375" s="12">
        <v>45764</v>
      </c>
      <c r="Y2375" s="47">
        <v>24033</v>
      </c>
      <c r="Z2375" s="42"/>
      <c r="AA2375" s="14">
        <v>45785</v>
      </c>
      <c r="AB2375" s="67" t="s">
        <v>86</v>
      </c>
      <c r="AC2375" s="47">
        <v>26</v>
      </c>
      <c r="AD2375" s="47" t="s">
        <v>133</v>
      </c>
      <c r="AE2375" s="13">
        <v>1082723000</v>
      </c>
      <c r="AF2375" s="47" t="s">
        <v>3703</v>
      </c>
      <c r="AG2375" t="str">
        <f t="shared" ref="AG2375:AG2438" si="75">IF(LEFT(M2375,1)="*","ADA FOTO","TIDAK ADA")</f>
        <v>ADA FOTO</v>
      </c>
    </row>
    <row r="2376" spans="1:33" ht="15.75" hidden="1" customHeight="1" thickBot="1">
      <c r="A2376" t="str">
        <f t="shared" si="74"/>
        <v>060301025539000</v>
      </c>
      <c r="B2376" s="41">
        <v>2370</v>
      </c>
      <c r="C2376" s="42" t="s">
        <v>3797</v>
      </c>
      <c r="D2376" s="7" t="s">
        <v>190</v>
      </c>
      <c r="E2376" s="41">
        <v>1</v>
      </c>
      <c r="F2376" s="43">
        <v>20200</v>
      </c>
      <c r="G2376" s="44">
        <v>0</v>
      </c>
      <c r="H2376" s="43">
        <v>0</v>
      </c>
      <c r="I2376" s="43">
        <v>20200</v>
      </c>
      <c r="J2376" s="45">
        <v>20200</v>
      </c>
      <c r="K2376" s="43">
        <v>20000</v>
      </c>
      <c r="L2376" s="41">
        <v>101</v>
      </c>
      <c r="M2376" s="11" t="s">
        <v>3707</v>
      </c>
      <c r="N2376" s="41">
        <v>0</v>
      </c>
      <c r="O2376" s="42"/>
      <c r="P2376" s="43">
        <v>19500</v>
      </c>
      <c r="Q2376" s="41" t="s">
        <v>3700</v>
      </c>
      <c r="R2376" s="43">
        <v>-20000</v>
      </c>
      <c r="S2376" s="41">
        <v>0</v>
      </c>
      <c r="T2376" s="7" t="s">
        <v>3701</v>
      </c>
      <c r="U2376" s="46" t="s">
        <v>3702</v>
      </c>
      <c r="V2376" s="41">
        <v>0.17</v>
      </c>
      <c r="W2376" s="12">
        <v>45774</v>
      </c>
      <c r="X2376" s="12">
        <v>45759</v>
      </c>
      <c r="Y2376" s="47">
        <v>22217</v>
      </c>
      <c r="Z2376" s="42"/>
      <c r="AA2376" s="14">
        <v>45785</v>
      </c>
      <c r="AB2376" s="67" t="s">
        <v>86</v>
      </c>
      <c r="AC2376" s="47">
        <v>27</v>
      </c>
      <c r="AD2376" s="47" t="s">
        <v>133</v>
      </c>
      <c r="AE2376" s="13">
        <v>1025539000</v>
      </c>
      <c r="AF2376" s="47" t="s">
        <v>3703</v>
      </c>
      <c r="AG2376" t="str">
        <f t="shared" si="75"/>
        <v>ADA FOTO</v>
      </c>
    </row>
    <row r="2377" spans="1:33" ht="15.75" hidden="1" customHeight="1" thickBot="1">
      <c r="A2377" t="str">
        <f t="shared" si="74"/>
        <v>060301058499000</v>
      </c>
      <c r="B2377" s="41">
        <v>2371</v>
      </c>
      <c r="C2377" s="42" t="s">
        <v>3798</v>
      </c>
      <c r="D2377" s="7" t="s">
        <v>238</v>
      </c>
      <c r="E2377" s="41">
        <v>12</v>
      </c>
      <c r="F2377" s="43">
        <v>3300</v>
      </c>
      <c r="G2377" s="44">
        <v>12</v>
      </c>
      <c r="H2377" s="43">
        <v>2900</v>
      </c>
      <c r="I2377" s="43">
        <v>34800</v>
      </c>
      <c r="J2377" s="45">
        <v>34800</v>
      </c>
      <c r="K2377" s="43">
        <v>33600</v>
      </c>
      <c r="L2377" s="41">
        <v>103.57</v>
      </c>
      <c r="M2377" s="11" t="s">
        <v>3707</v>
      </c>
      <c r="N2377" s="41">
        <v>0</v>
      </c>
      <c r="O2377" s="42"/>
      <c r="P2377" s="43">
        <v>30000</v>
      </c>
      <c r="Q2377" s="41" t="s">
        <v>3700</v>
      </c>
      <c r="R2377" s="43">
        <v>-33600</v>
      </c>
      <c r="S2377" s="41">
        <v>0</v>
      </c>
      <c r="T2377" s="7" t="s">
        <v>3701</v>
      </c>
      <c r="U2377" s="46" t="s">
        <v>3702</v>
      </c>
      <c r="V2377" s="41">
        <v>16.12</v>
      </c>
      <c r="W2377" s="12">
        <v>45782</v>
      </c>
      <c r="X2377" s="12">
        <v>45772</v>
      </c>
      <c r="Y2377" s="47">
        <v>22217</v>
      </c>
      <c r="Z2377" s="42"/>
      <c r="AA2377" s="14">
        <v>45785</v>
      </c>
      <c r="AB2377" s="67" t="s">
        <v>86</v>
      </c>
      <c r="AC2377" s="47">
        <v>27</v>
      </c>
      <c r="AD2377" s="47" t="s">
        <v>133</v>
      </c>
      <c r="AE2377" s="13">
        <v>1058499000</v>
      </c>
      <c r="AF2377" s="47" t="s">
        <v>3703</v>
      </c>
      <c r="AG2377" t="str">
        <f t="shared" si="75"/>
        <v>ADA FOTO</v>
      </c>
    </row>
    <row r="2378" spans="1:33" ht="15.75" hidden="1" customHeight="1" thickBot="1">
      <c r="A2378" t="str">
        <f t="shared" si="74"/>
        <v>060301090872000</v>
      </c>
      <c r="B2378" s="41">
        <v>2372</v>
      </c>
      <c r="C2378" s="42" t="s">
        <v>3799</v>
      </c>
      <c r="D2378" s="7" t="s">
        <v>394</v>
      </c>
      <c r="E2378" s="41">
        <v>12</v>
      </c>
      <c r="F2378" s="43">
        <v>3400</v>
      </c>
      <c r="G2378" s="44">
        <v>12</v>
      </c>
      <c r="H2378" s="43">
        <v>3100</v>
      </c>
      <c r="I2378" s="43">
        <v>37200</v>
      </c>
      <c r="J2378" s="48">
        <v>37200</v>
      </c>
      <c r="K2378" s="43">
        <v>36900</v>
      </c>
      <c r="L2378" s="41">
        <v>100.81</v>
      </c>
      <c r="M2378" s="11" t="s">
        <v>3707</v>
      </c>
      <c r="N2378" s="41">
        <v>0</v>
      </c>
      <c r="O2378" s="42"/>
      <c r="P2378" s="43">
        <v>34800</v>
      </c>
      <c r="Q2378" s="41" t="s">
        <v>3700</v>
      </c>
      <c r="R2378" s="43">
        <v>-36900</v>
      </c>
      <c r="S2378" s="41">
        <v>0</v>
      </c>
      <c r="T2378" s="7" t="s">
        <v>3701</v>
      </c>
      <c r="U2378" s="46" t="s">
        <v>3702</v>
      </c>
      <c r="V2378" s="41">
        <v>9.8800000000000008</v>
      </c>
      <c r="W2378" s="12">
        <v>45784</v>
      </c>
      <c r="X2378" s="12">
        <v>45671</v>
      </c>
      <c r="Y2378" s="47">
        <v>22217</v>
      </c>
      <c r="Z2378" s="42"/>
      <c r="AA2378" s="14">
        <v>45785</v>
      </c>
      <c r="AB2378" s="67" t="s">
        <v>86</v>
      </c>
      <c r="AC2378" s="47">
        <v>27</v>
      </c>
      <c r="AD2378" s="47" t="s">
        <v>133</v>
      </c>
      <c r="AE2378" s="13">
        <v>1090872000</v>
      </c>
      <c r="AF2378" s="47" t="s">
        <v>3703</v>
      </c>
      <c r="AG2378" t="str">
        <f t="shared" si="75"/>
        <v>ADA FOTO</v>
      </c>
    </row>
    <row r="2379" spans="1:33" ht="15.75" hidden="1" customHeight="1" thickBot="1">
      <c r="A2379" t="str">
        <f t="shared" si="74"/>
        <v>060301038886000</v>
      </c>
      <c r="B2379" s="41">
        <v>2373</v>
      </c>
      <c r="C2379" s="42" t="s">
        <v>3800</v>
      </c>
      <c r="D2379" s="7" t="s">
        <v>220</v>
      </c>
      <c r="E2379" s="41">
        <v>12</v>
      </c>
      <c r="F2379" s="43">
        <v>5300</v>
      </c>
      <c r="G2379" s="44">
        <v>12</v>
      </c>
      <c r="H2379" s="43">
        <v>4925</v>
      </c>
      <c r="I2379" s="43">
        <v>59100</v>
      </c>
      <c r="J2379" s="45">
        <v>59100</v>
      </c>
      <c r="K2379" s="43">
        <v>49500</v>
      </c>
      <c r="L2379" s="41">
        <v>119.39</v>
      </c>
      <c r="M2379" s="11" t="s">
        <v>3707</v>
      </c>
      <c r="N2379" s="41">
        <v>0</v>
      </c>
      <c r="O2379" s="42"/>
      <c r="P2379" s="43">
        <v>53604</v>
      </c>
      <c r="Q2379" s="41" t="s">
        <v>3700</v>
      </c>
      <c r="R2379" s="43">
        <v>-49500</v>
      </c>
      <c r="S2379" s="41">
        <v>0</v>
      </c>
      <c r="T2379" s="7" t="s">
        <v>3701</v>
      </c>
      <c r="U2379" s="46" t="s">
        <v>3702</v>
      </c>
      <c r="V2379" s="41">
        <v>2.65</v>
      </c>
      <c r="W2379" s="12">
        <v>45781</v>
      </c>
      <c r="X2379" s="12">
        <v>45782</v>
      </c>
      <c r="Y2379" s="47">
        <v>22092</v>
      </c>
      <c r="Z2379" s="42"/>
      <c r="AA2379" s="14">
        <v>45785</v>
      </c>
      <c r="AB2379" s="67" t="s">
        <v>86</v>
      </c>
      <c r="AC2379" s="47">
        <v>27</v>
      </c>
      <c r="AD2379" s="47" t="s">
        <v>133</v>
      </c>
      <c r="AE2379" s="13">
        <v>1038886000</v>
      </c>
      <c r="AF2379" s="47" t="s">
        <v>3703</v>
      </c>
      <c r="AG2379" t="str">
        <f t="shared" si="75"/>
        <v>ADA FOTO</v>
      </c>
    </row>
    <row r="2380" spans="1:33" ht="15.75" hidden="1" customHeight="1" thickBot="1">
      <c r="A2380" t="str">
        <f t="shared" si="74"/>
        <v>060301083903000</v>
      </c>
      <c r="B2380" s="41">
        <v>2374</v>
      </c>
      <c r="C2380" s="42" t="s">
        <v>3801</v>
      </c>
      <c r="D2380" s="7" t="s">
        <v>328</v>
      </c>
      <c r="E2380" s="41">
        <v>24</v>
      </c>
      <c r="F2380" s="43">
        <v>6600</v>
      </c>
      <c r="G2380" s="44">
        <v>0</v>
      </c>
      <c r="H2380" s="43">
        <v>0</v>
      </c>
      <c r="I2380" s="43">
        <v>158400</v>
      </c>
      <c r="J2380" s="48">
        <v>158400</v>
      </c>
      <c r="K2380" s="49">
        <v>128000</v>
      </c>
      <c r="L2380" s="41">
        <v>123.75</v>
      </c>
      <c r="M2380" s="11" t="s">
        <v>3707</v>
      </c>
      <c r="N2380" s="41">
        <v>0</v>
      </c>
      <c r="O2380" s="42"/>
      <c r="P2380" s="43">
        <v>129888</v>
      </c>
      <c r="Q2380" s="41" t="s">
        <v>3700</v>
      </c>
      <c r="R2380" s="43">
        <v>-128000</v>
      </c>
      <c r="S2380" s="41">
        <v>0</v>
      </c>
      <c r="T2380" s="7" t="s">
        <v>3701</v>
      </c>
      <c r="U2380" s="46" t="s">
        <v>3702</v>
      </c>
      <c r="V2380" s="41">
        <v>14.07</v>
      </c>
      <c r="W2380" s="12">
        <v>45783</v>
      </c>
      <c r="X2380" s="12">
        <v>45709</v>
      </c>
      <c r="Y2380" s="47">
        <v>30605</v>
      </c>
      <c r="Z2380" s="42"/>
      <c r="AA2380" s="14">
        <v>45785</v>
      </c>
      <c r="AB2380" s="67" t="s">
        <v>86</v>
      </c>
      <c r="AC2380" s="47">
        <v>27</v>
      </c>
      <c r="AD2380" s="47" t="s">
        <v>133</v>
      </c>
      <c r="AE2380" s="13">
        <v>1083903000</v>
      </c>
      <c r="AF2380" s="47" t="s">
        <v>3703</v>
      </c>
      <c r="AG2380" t="str">
        <f t="shared" si="75"/>
        <v>ADA FOTO</v>
      </c>
    </row>
    <row r="2381" spans="1:33" ht="15.75" hidden="1" customHeight="1" thickBot="1">
      <c r="A2381" t="str">
        <f t="shared" si="74"/>
        <v>060301075557000</v>
      </c>
      <c r="B2381" s="41">
        <v>2375</v>
      </c>
      <c r="C2381" s="42" t="s">
        <v>3802</v>
      </c>
      <c r="D2381" s="7" t="s">
        <v>292</v>
      </c>
      <c r="E2381" s="41">
        <v>25</v>
      </c>
      <c r="F2381" s="43">
        <v>11700</v>
      </c>
      <c r="G2381" s="44">
        <v>25</v>
      </c>
      <c r="H2381" s="43">
        <v>10750</v>
      </c>
      <c r="I2381" s="43">
        <v>268750</v>
      </c>
      <c r="J2381" s="48">
        <v>268750</v>
      </c>
      <c r="K2381" s="49">
        <v>260000</v>
      </c>
      <c r="L2381" s="41">
        <v>103.37</v>
      </c>
      <c r="M2381" s="11" t="s">
        <v>3707</v>
      </c>
      <c r="N2381" s="41">
        <v>0</v>
      </c>
      <c r="O2381" s="42"/>
      <c r="P2381" s="43">
        <v>257775</v>
      </c>
      <c r="Q2381" s="41" t="s">
        <v>3700</v>
      </c>
      <c r="R2381" s="43">
        <v>-260000</v>
      </c>
      <c r="S2381" s="41">
        <v>0</v>
      </c>
      <c r="T2381" s="7" t="s">
        <v>3701</v>
      </c>
      <c r="U2381" s="46" t="s">
        <v>3702</v>
      </c>
      <c r="V2381" s="41">
        <v>0.13</v>
      </c>
      <c r="W2381" s="12">
        <v>45756</v>
      </c>
      <c r="X2381" s="12">
        <v>45652</v>
      </c>
      <c r="Y2381" s="47">
        <v>24764</v>
      </c>
      <c r="Z2381" s="42"/>
      <c r="AA2381" s="14">
        <v>45785</v>
      </c>
      <c r="AB2381" s="67" t="s">
        <v>86</v>
      </c>
      <c r="AC2381" s="47">
        <v>27</v>
      </c>
      <c r="AD2381" s="47" t="s">
        <v>133</v>
      </c>
      <c r="AE2381" s="13">
        <v>1075557000</v>
      </c>
      <c r="AF2381" s="47" t="s">
        <v>3703</v>
      </c>
      <c r="AG2381" t="str">
        <f t="shared" si="75"/>
        <v>ADA FOTO</v>
      </c>
    </row>
    <row r="2382" spans="1:33" ht="15.75" hidden="1" customHeight="1" thickBot="1">
      <c r="A2382" t="str">
        <f t="shared" si="74"/>
        <v>060301038932000</v>
      </c>
      <c r="B2382" s="41">
        <v>2376</v>
      </c>
      <c r="C2382" s="42" t="s">
        <v>3803</v>
      </c>
      <c r="D2382" s="7" t="s">
        <v>226</v>
      </c>
      <c r="E2382" s="41">
        <v>1</v>
      </c>
      <c r="F2382" s="43">
        <v>18500</v>
      </c>
      <c r="G2382" s="44">
        <v>0</v>
      </c>
      <c r="H2382" s="43">
        <v>0</v>
      </c>
      <c r="I2382" s="43">
        <v>18500</v>
      </c>
      <c r="J2382" s="48">
        <v>18500</v>
      </c>
      <c r="K2382" s="43">
        <v>18500</v>
      </c>
      <c r="L2382" s="41">
        <v>100</v>
      </c>
      <c r="M2382" s="11" t="s">
        <v>3705</v>
      </c>
      <c r="N2382" s="41">
        <v>0</v>
      </c>
      <c r="O2382" s="42"/>
      <c r="P2382" s="43">
        <v>17914</v>
      </c>
      <c r="Q2382" s="41" t="s">
        <v>3700</v>
      </c>
      <c r="R2382" s="43">
        <v>-18500</v>
      </c>
      <c r="S2382" s="41">
        <v>0</v>
      </c>
      <c r="T2382" s="7" t="s">
        <v>3701</v>
      </c>
      <c r="U2382" s="46" t="s">
        <v>3711</v>
      </c>
      <c r="V2382" s="41">
        <v>4.4800000000000004</v>
      </c>
      <c r="W2382" s="12">
        <v>45783</v>
      </c>
      <c r="X2382" s="12">
        <v>45754</v>
      </c>
      <c r="Y2382" s="47">
        <v>30847</v>
      </c>
      <c r="Z2382" s="42"/>
      <c r="AA2382" s="14">
        <v>45785</v>
      </c>
      <c r="AB2382" s="67" t="s">
        <v>86</v>
      </c>
      <c r="AC2382" s="47">
        <v>27</v>
      </c>
      <c r="AD2382" s="47" t="s">
        <v>133</v>
      </c>
      <c r="AE2382" s="13">
        <v>1038932000</v>
      </c>
      <c r="AF2382" s="47" t="s">
        <v>3703</v>
      </c>
      <c r="AG2382" t="str">
        <f t="shared" si="75"/>
        <v>ADA FOTO</v>
      </c>
    </row>
    <row r="2383" spans="1:33" ht="15.75" hidden="1" customHeight="1" thickBot="1">
      <c r="A2383" t="str">
        <f t="shared" si="74"/>
        <v>060301090446000</v>
      </c>
      <c r="B2383" s="41">
        <v>2377</v>
      </c>
      <c r="C2383" s="42" t="s">
        <v>3804</v>
      </c>
      <c r="D2383" s="7" t="s">
        <v>388</v>
      </c>
      <c r="E2383" s="41">
        <v>24</v>
      </c>
      <c r="F2383" s="43">
        <v>3600</v>
      </c>
      <c r="G2383" s="44">
        <v>24</v>
      </c>
      <c r="H2383" s="43">
        <v>3062</v>
      </c>
      <c r="I2383" s="43">
        <v>73488</v>
      </c>
      <c r="J2383" s="48">
        <v>73488</v>
      </c>
      <c r="K2383" s="49">
        <v>73500</v>
      </c>
      <c r="L2383" s="41">
        <v>99.98</v>
      </c>
      <c r="M2383" s="11" t="s">
        <v>3699</v>
      </c>
      <c r="N2383" s="41">
        <v>0</v>
      </c>
      <c r="O2383" s="42"/>
      <c r="P2383" s="43">
        <v>76920</v>
      </c>
      <c r="Q2383" s="41" t="s">
        <v>3700</v>
      </c>
      <c r="R2383" s="43">
        <v>-73500</v>
      </c>
      <c r="S2383" s="41">
        <v>0</v>
      </c>
      <c r="T2383" s="7" t="s">
        <v>3701</v>
      </c>
      <c r="U2383" s="46" t="s">
        <v>3702</v>
      </c>
      <c r="V2383" s="41">
        <v>24.71</v>
      </c>
      <c r="W2383" s="12">
        <v>45783</v>
      </c>
      <c r="X2383" s="12">
        <v>45772</v>
      </c>
      <c r="Y2383" s="47">
        <v>24033</v>
      </c>
      <c r="Z2383" s="42"/>
      <c r="AA2383" s="14">
        <v>45785</v>
      </c>
      <c r="AB2383" s="67" t="s">
        <v>86</v>
      </c>
      <c r="AC2383" s="47">
        <v>27</v>
      </c>
      <c r="AD2383" s="47" t="s">
        <v>133</v>
      </c>
      <c r="AE2383" s="13">
        <v>1090446000</v>
      </c>
      <c r="AF2383" s="47" t="s">
        <v>3703</v>
      </c>
      <c r="AG2383" t="str">
        <f t="shared" si="75"/>
        <v>ADA FOTO</v>
      </c>
    </row>
    <row r="2384" spans="1:33" ht="15.75" hidden="1" customHeight="1" thickBot="1">
      <c r="A2384" t="str">
        <f t="shared" si="74"/>
        <v>060301017616000</v>
      </c>
      <c r="B2384" s="41">
        <v>2378</v>
      </c>
      <c r="C2384" s="42" t="s">
        <v>3805</v>
      </c>
      <c r="D2384" s="7" t="s">
        <v>174</v>
      </c>
      <c r="E2384" s="41">
        <v>24</v>
      </c>
      <c r="F2384" s="43">
        <v>3600</v>
      </c>
      <c r="G2384" s="44">
        <v>24</v>
      </c>
      <c r="H2384" s="43">
        <v>2700</v>
      </c>
      <c r="I2384" s="43">
        <v>64800</v>
      </c>
      <c r="J2384" s="48">
        <v>64800</v>
      </c>
      <c r="K2384" s="49">
        <v>60400</v>
      </c>
      <c r="L2384" s="41">
        <v>107.28</v>
      </c>
      <c r="M2384" s="11" t="s">
        <v>3707</v>
      </c>
      <c r="N2384" s="41">
        <v>0</v>
      </c>
      <c r="O2384" s="42"/>
      <c r="P2384" s="43">
        <v>71304</v>
      </c>
      <c r="Q2384" s="41" t="s">
        <v>3700</v>
      </c>
      <c r="R2384" s="43">
        <v>-60400</v>
      </c>
      <c r="S2384" s="41">
        <v>0</v>
      </c>
      <c r="T2384" s="7" t="s">
        <v>3701</v>
      </c>
      <c r="U2384" s="46" t="s">
        <v>3702</v>
      </c>
      <c r="V2384" s="41">
        <v>47.01</v>
      </c>
      <c r="W2384" s="12">
        <v>45784</v>
      </c>
      <c r="X2384" s="12">
        <v>45708</v>
      </c>
      <c r="Y2384" s="47">
        <v>40586</v>
      </c>
      <c r="Z2384" s="42"/>
      <c r="AA2384" s="14">
        <v>45785</v>
      </c>
      <c r="AB2384" s="67" t="s">
        <v>86</v>
      </c>
      <c r="AC2384" s="47">
        <v>27</v>
      </c>
      <c r="AD2384" s="47" t="s">
        <v>133</v>
      </c>
      <c r="AE2384" s="13">
        <v>1017616000</v>
      </c>
      <c r="AF2384" s="47" t="s">
        <v>3703</v>
      </c>
      <c r="AG2384" t="str">
        <f t="shared" si="75"/>
        <v>ADA FOTO</v>
      </c>
    </row>
    <row r="2385" spans="1:33" ht="15.75" hidden="1" customHeight="1" thickBot="1">
      <c r="A2385" t="str">
        <f t="shared" si="74"/>
        <v>060301083898000</v>
      </c>
      <c r="B2385" s="41">
        <v>2379</v>
      </c>
      <c r="C2385" s="42" t="s">
        <v>3806</v>
      </c>
      <c r="D2385" s="7" t="s">
        <v>322</v>
      </c>
      <c r="E2385" s="41">
        <v>30</v>
      </c>
      <c r="F2385" s="43">
        <v>6800</v>
      </c>
      <c r="G2385" s="44">
        <v>30</v>
      </c>
      <c r="H2385" s="43">
        <v>6000</v>
      </c>
      <c r="I2385" s="43">
        <v>180000</v>
      </c>
      <c r="J2385" s="45">
        <v>180000</v>
      </c>
      <c r="K2385" s="43">
        <v>171100</v>
      </c>
      <c r="L2385" s="41">
        <v>105.2</v>
      </c>
      <c r="M2385" s="11" t="s">
        <v>3707</v>
      </c>
      <c r="N2385" s="41">
        <v>0</v>
      </c>
      <c r="O2385" s="42"/>
      <c r="P2385" s="43">
        <v>173520</v>
      </c>
      <c r="Q2385" s="41" t="s">
        <v>3700</v>
      </c>
      <c r="R2385" s="43">
        <v>-171100</v>
      </c>
      <c r="S2385" s="41">
        <v>0</v>
      </c>
      <c r="T2385" s="7" t="s">
        <v>3701</v>
      </c>
      <c r="U2385" s="46" t="s">
        <v>3711</v>
      </c>
      <c r="V2385" s="41">
        <v>0.5</v>
      </c>
      <c r="W2385" s="12">
        <v>45766</v>
      </c>
      <c r="X2385" s="12">
        <v>45556</v>
      </c>
      <c r="Y2385" s="47">
        <v>21439</v>
      </c>
      <c r="Z2385" s="42"/>
      <c r="AA2385" s="14">
        <v>45785</v>
      </c>
      <c r="AB2385" s="67" t="s">
        <v>86</v>
      </c>
      <c r="AC2385" s="47">
        <v>27</v>
      </c>
      <c r="AD2385" s="47" t="s">
        <v>133</v>
      </c>
      <c r="AE2385" s="13">
        <v>1083898000</v>
      </c>
      <c r="AF2385" s="47" t="s">
        <v>3703</v>
      </c>
      <c r="AG2385" t="str">
        <f t="shared" si="75"/>
        <v>ADA FOTO</v>
      </c>
    </row>
    <row r="2386" spans="1:33" ht="15.75" hidden="1" customHeight="1" thickBot="1">
      <c r="A2386" t="str">
        <f t="shared" si="74"/>
        <v>060311114756000</v>
      </c>
      <c r="B2386" s="41">
        <v>2380</v>
      </c>
      <c r="C2386" s="42" t="s">
        <v>3698</v>
      </c>
      <c r="D2386" s="7" t="s">
        <v>418</v>
      </c>
      <c r="E2386" s="41">
        <v>8</v>
      </c>
      <c r="F2386" s="43">
        <v>35900</v>
      </c>
      <c r="G2386" s="44">
        <v>8</v>
      </c>
      <c r="H2386" s="43">
        <v>35375</v>
      </c>
      <c r="I2386" s="43">
        <v>283000</v>
      </c>
      <c r="J2386" s="45">
        <v>283000</v>
      </c>
      <c r="K2386" s="43">
        <v>283000</v>
      </c>
      <c r="L2386" s="41">
        <v>100</v>
      </c>
      <c r="M2386" s="11" t="s">
        <v>3705</v>
      </c>
      <c r="N2386" s="41">
        <v>0</v>
      </c>
      <c r="O2386" s="42"/>
      <c r="P2386" s="43">
        <v>277032</v>
      </c>
      <c r="Q2386" s="41" t="s">
        <v>3700</v>
      </c>
      <c r="R2386" s="43">
        <v>-283000</v>
      </c>
      <c r="S2386" s="41">
        <v>0</v>
      </c>
      <c r="T2386" s="7" t="s">
        <v>3701</v>
      </c>
      <c r="U2386" s="46" t="s">
        <v>3702</v>
      </c>
      <c r="V2386" s="41">
        <v>1.85</v>
      </c>
      <c r="W2386" s="12">
        <v>45783</v>
      </c>
      <c r="X2386" s="12">
        <v>45680</v>
      </c>
      <c r="Y2386" s="47">
        <v>35509</v>
      </c>
      <c r="Z2386" s="42"/>
      <c r="AA2386" s="14">
        <v>45785</v>
      </c>
      <c r="AB2386" s="67" t="s">
        <v>69</v>
      </c>
      <c r="AC2386" s="47">
        <v>11</v>
      </c>
      <c r="AD2386" s="47" t="s">
        <v>133</v>
      </c>
      <c r="AE2386" s="13">
        <v>1114756000</v>
      </c>
      <c r="AF2386" s="47" t="s">
        <v>3703</v>
      </c>
      <c r="AG2386" t="str">
        <f t="shared" si="75"/>
        <v>ADA FOTO</v>
      </c>
    </row>
    <row r="2387" spans="1:33" ht="15.75" hidden="1" customHeight="1" thickBot="1">
      <c r="A2387" t="str">
        <f t="shared" si="74"/>
        <v>060311120170000</v>
      </c>
      <c r="B2387" s="41">
        <v>2381</v>
      </c>
      <c r="C2387" s="42" t="s">
        <v>3704</v>
      </c>
      <c r="D2387" s="7" t="s">
        <v>430</v>
      </c>
      <c r="E2387" s="41">
        <v>12</v>
      </c>
      <c r="F2387" s="43">
        <v>16200</v>
      </c>
      <c r="G2387" s="44">
        <v>12</v>
      </c>
      <c r="H2387" s="43">
        <v>15950</v>
      </c>
      <c r="I2387" s="43">
        <v>191400</v>
      </c>
      <c r="J2387" s="48">
        <v>191400</v>
      </c>
      <c r="K2387" s="43">
        <v>191500</v>
      </c>
      <c r="L2387" s="41">
        <v>99.95</v>
      </c>
      <c r="M2387" s="11" t="s">
        <v>3699</v>
      </c>
      <c r="N2387" s="41">
        <v>0</v>
      </c>
      <c r="O2387" s="42"/>
      <c r="P2387" s="43">
        <v>186240</v>
      </c>
      <c r="Q2387" s="41" t="s">
        <v>3700</v>
      </c>
      <c r="R2387" s="43">
        <v>-191500</v>
      </c>
      <c r="S2387" s="41">
        <v>0</v>
      </c>
      <c r="T2387" s="7" t="s">
        <v>3701</v>
      </c>
      <c r="U2387" s="46" t="s">
        <v>3702</v>
      </c>
      <c r="V2387" s="41">
        <v>0.69</v>
      </c>
      <c r="W2387" s="12">
        <v>45774</v>
      </c>
      <c r="X2387" s="12">
        <v>45605</v>
      </c>
      <c r="Y2387" s="47">
        <v>35509</v>
      </c>
      <c r="Z2387" s="42"/>
      <c r="AA2387" s="14">
        <v>45785</v>
      </c>
      <c r="AB2387" s="67" t="s">
        <v>69</v>
      </c>
      <c r="AC2387" s="47">
        <v>11</v>
      </c>
      <c r="AD2387" s="47" t="s">
        <v>133</v>
      </c>
      <c r="AE2387" s="13">
        <v>1120170000</v>
      </c>
      <c r="AF2387" s="47" t="s">
        <v>3703</v>
      </c>
      <c r="AG2387" t="str">
        <f t="shared" si="75"/>
        <v>ADA FOTO</v>
      </c>
    </row>
    <row r="2388" spans="1:33" ht="15.75" hidden="1" customHeight="1" thickBot="1">
      <c r="A2388" t="str">
        <f t="shared" si="74"/>
        <v>060311121051000</v>
      </c>
      <c r="B2388" s="41">
        <v>2382</v>
      </c>
      <c r="C2388" s="42" t="s">
        <v>3706</v>
      </c>
      <c r="D2388" s="7" t="s">
        <v>436</v>
      </c>
      <c r="E2388" s="41">
        <v>12</v>
      </c>
      <c r="F2388" s="43">
        <v>8700</v>
      </c>
      <c r="G2388" s="44">
        <v>12</v>
      </c>
      <c r="H2388" s="43">
        <v>8400</v>
      </c>
      <c r="I2388" s="43">
        <v>100800</v>
      </c>
      <c r="J2388" s="48">
        <v>100800</v>
      </c>
      <c r="K2388" s="43">
        <v>95000</v>
      </c>
      <c r="L2388" s="41">
        <v>106.11</v>
      </c>
      <c r="M2388" s="11" t="s">
        <v>3707</v>
      </c>
      <c r="N2388" s="41">
        <v>0</v>
      </c>
      <c r="O2388" s="42"/>
      <c r="P2388" s="43">
        <v>101496</v>
      </c>
      <c r="Q2388" s="41" t="s">
        <v>3700</v>
      </c>
      <c r="R2388" s="43">
        <v>-95000</v>
      </c>
      <c r="S2388" s="41">
        <v>0</v>
      </c>
      <c r="T2388" s="7" t="s">
        <v>3701</v>
      </c>
      <c r="U2388" s="46" t="s">
        <v>3702</v>
      </c>
      <c r="V2388" s="41">
        <v>0.5</v>
      </c>
      <c r="W2388" s="12">
        <v>45783</v>
      </c>
      <c r="X2388" s="12">
        <v>45775</v>
      </c>
      <c r="Y2388" s="47">
        <v>35709</v>
      </c>
      <c r="Z2388" s="42"/>
      <c r="AA2388" s="14">
        <v>45785</v>
      </c>
      <c r="AB2388" s="67" t="s">
        <v>69</v>
      </c>
      <c r="AC2388" s="47">
        <v>11</v>
      </c>
      <c r="AD2388" s="47" t="s">
        <v>133</v>
      </c>
      <c r="AE2388" s="13">
        <v>1121051000</v>
      </c>
      <c r="AF2388" s="47" t="s">
        <v>3703</v>
      </c>
      <c r="AG2388" t="str">
        <f t="shared" si="75"/>
        <v>ADA FOTO</v>
      </c>
    </row>
    <row r="2389" spans="1:33" ht="15.75" hidden="1" customHeight="1" thickBot="1">
      <c r="A2389" t="str">
        <f t="shared" si="74"/>
        <v>060311071606000</v>
      </c>
      <c r="B2389" s="41">
        <v>2383</v>
      </c>
      <c r="C2389" s="42" t="s">
        <v>3708</v>
      </c>
      <c r="D2389" s="7" t="s">
        <v>268</v>
      </c>
      <c r="E2389" s="41">
        <v>9</v>
      </c>
      <c r="F2389" s="43">
        <v>18400</v>
      </c>
      <c r="G2389" s="44">
        <v>9</v>
      </c>
      <c r="H2389" s="43">
        <v>17000</v>
      </c>
      <c r="I2389" s="43">
        <v>153000</v>
      </c>
      <c r="J2389" s="45">
        <v>153000</v>
      </c>
      <c r="K2389" s="43">
        <v>153200</v>
      </c>
      <c r="L2389" s="41">
        <v>99.87</v>
      </c>
      <c r="M2389" s="11" t="s">
        <v>3699</v>
      </c>
      <c r="N2389" s="41">
        <v>0</v>
      </c>
      <c r="O2389" s="42"/>
      <c r="P2389" s="43">
        <v>148410</v>
      </c>
      <c r="Q2389" s="41" t="s">
        <v>3700</v>
      </c>
      <c r="R2389" s="43">
        <v>-153200</v>
      </c>
      <c r="S2389" s="41">
        <v>0</v>
      </c>
      <c r="T2389" s="7" t="s">
        <v>3701</v>
      </c>
      <c r="U2389" s="46" t="s">
        <v>3702</v>
      </c>
      <c r="V2389" s="41">
        <v>0.91</v>
      </c>
      <c r="W2389" s="12">
        <v>45783</v>
      </c>
      <c r="X2389" s="12">
        <v>45680</v>
      </c>
      <c r="Y2389" s="47">
        <v>35509</v>
      </c>
      <c r="Z2389" s="42"/>
      <c r="AA2389" s="14">
        <v>45785</v>
      </c>
      <c r="AB2389" s="67" t="s">
        <v>69</v>
      </c>
      <c r="AC2389" s="47">
        <v>11</v>
      </c>
      <c r="AD2389" s="47" t="s">
        <v>133</v>
      </c>
      <c r="AE2389" s="13">
        <v>1071606000</v>
      </c>
      <c r="AF2389" s="47" t="s">
        <v>3703</v>
      </c>
      <c r="AG2389" t="str">
        <f t="shared" si="75"/>
        <v>ADA FOTO</v>
      </c>
    </row>
    <row r="2390" spans="1:33" ht="15.75" hidden="1" customHeight="1" thickBot="1">
      <c r="A2390" t="str">
        <f t="shared" si="74"/>
        <v>060311064670000</v>
      </c>
      <c r="B2390" s="41">
        <v>2384</v>
      </c>
      <c r="C2390" s="42" t="s">
        <v>3709</v>
      </c>
      <c r="D2390" s="7" t="s">
        <v>244</v>
      </c>
      <c r="E2390" s="41">
        <v>16</v>
      </c>
      <c r="F2390" s="43">
        <v>17500</v>
      </c>
      <c r="G2390" s="44">
        <v>16</v>
      </c>
      <c r="H2390" s="43">
        <v>16750</v>
      </c>
      <c r="I2390" s="43">
        <v>268000</v>
      </c>
      <c r="J2390" s="45">
        <v>268000</v>
      </c>
      <c r="K2390" s="43">
        <v>266500</v>
      </c>
      <c r="L2390" s="41">
        <v>100.56</v>
      </c>
      <c r="M2390" s="11" t="s">
        <v>3707</v>
      </c>
      <c r="N2390" s="41">
        <v>0</v>
      </c>
      <c r="O2390" s="42"/>
      <c r="P2390" s="43">
        <v>265200</v>
      </c>
      <c r="Q2390" s="41" t="s">
        <v>3700</v>
      </c>
      <c r="R2390" s="43">
        <v>-266500</v>
      </c>
      <c r="S2390" s="41">
        <v>0</v>
      </c>
      <c r="T2390" s="7" t="s">
        <v>3701</v>
      </c>
      <c r="U2390" s="46" t="s">
        <v>3702</v>
      </c>
      <c r="V2390" s="41">
        <v>0.43</v>
      </c>
      <c r="W2390" s="12">
        <v>45776</v>
      </c>
      <c r="X2390" s="12">
        <v>45416</v>
      </c>
      <c r="Y2390" s="47">
        <v>35509</v>
      </c>
      <c r="Z2390" s="42"/>
      <c r="AA2390" s="14">
        <v>45785</v>
      </c>
      <c r="AB2390" s="67" t="s">
        <v>69</v>
      </c>
      <c r="AC2390" s="47">
        <v>11</v>
      </c>
      <c r="AD2390" s="47" t="s">
        <v>133</v>
      </c>
      <c r="AE2390" s="13">
        <v>1064670000</v>
      </c>
      <c r="AF2390" s="47" t="s">
        <v>3703</v>
      </c>
      <c r="AG2390" t="str">
        <f t="shared" si="75"/>
        <v>ADA FOTO</v>
      </c>
    </row>
    <row r="2391" spans="1:33" ht="15.75" hidden="1" customHeight="1" thickBot="1">
      <c r="A2391" t="str">
        <f t="shared" si="74"/>
        <v>060311032759000</v>
      </c>
      <c r="B2391" s="41">
        <v>2385</v>
      </c>
      <c r="C2391" s="42" t="s">
        <v>3710</v>
      </c>
      <c r="D2391" s="7" t="s">
        <v>3539</v>
      </c>
      <c r="E2391" s="41">
        <v>8</v>
      </c>
      <c r="F2391" s="43">
        <v>8500</v>
      </c>
      <c r="G2391" s="44">
        <v>8</v>
      </c>
      <c r="H2391" s="43">
        <v>8400</v>
      </c>
      <c r="I2391" s="43">
        <v>67200</v>
      </c>
      <c r="J2391" s="45">
        <v>67200</v>
      </c>
      <c r="K2391" s="43">
        <v>68800</v>
      </c>
      <c r="L2391" s="41">
        <v>97.67</v>
      </c>
      <c r="M2391" s="11" t="s">
        <v>3699</v>
      </c>
      <c r="N2391" s="41">
        <v>0</v>
      </c>
      <c r="O2391" s="42"/>
      <c r="P2391" s="43">
        <v>68848</v>
      </c>
      <c r="Q2391" s="41" t="s">
        <v>3700</v>
      </c>
      <c r="R2391" s="43">
        <v>-68800</v>
      </c>
      <c r="S2391" s="41">
        <v>0</v>
      </c>
      <c r="T2391" s="7" t="s">
        <v>3701</v>
      </c>
      <c r="U2391" s="46" t="s">
        <v>3711</v>
      </c>
      <c r="V2391" s="41">
        <v>1.67</v>
      </c>
      <c r="W2391" s="12">
        <v>45783</v>
      </c>
      <c r="X2391" s="12">
        <v>45743</v>
      </c>
      <c r="Y2391" s="47">
        <v>41896</v>
      </c>
      <c r="Z2391" s="42"/>
      <c r="AA2391" s="14">
        <v>45785</v>
      </c>
      <c r="AB2391" s="67" t="s">
        <v>69</v>
      </c>
      <c r="AC2391" s="47">
        <v>11</v>
      </c>
      <c r="AD2391" s="47" t="s">
        <v>133</v>
      </c>
      <c r="AE2391" s="13">
        <v>1032759000</v>
      </c>
      <c r="AF2391" s="47" t="s">
        <v>3703</v>
      </c>
      <c r="AG2391" t="str">
        <f t="shared" si="75"/>
        <v>ADA FOTO</v>
      </c>
    </row>
    <row r="2392" spans="1:33" ht="15.75" hidden="1" customHeight="1" thickBot="1">
      <c r="A2392" t="str">
        <f t="shared" si="74"/>
        <v>060311016172000</v>
      </c>
      <c r="B2392" s="41">
        <v>2386</v>
      </c>
      <c r="C2392" s="42" t="s">
        <v>3712</v>
      </c>
      <c r="D2392" s="7" t="s">
        <v>168</v>
      </c>
      <c r="E2392" s="41">
        <v>12</v>
      </c>
      <c r="F2392" s="43">
        <v>23400</v>
      </c>
      <c r="G2392" s="44">
        <v>12</v>
      </c>
      <c r="H2392" s="43">
        <v>22900</v>
      </c>
      <c r="I2392" s="43">
        <v>274800</v>
      </c>
      <c r="J2392" s="45">
        <v>274800</v>
      </c>
      <c r="K2392" s="43">
        <v>274800</v>
      </c>
      <c r="L2392" s="41">
        <v>100</v>
      </c>
      <c r="M2392" s="11" t="s">
        <v>3705</v>
      </c>
      <c r="N2392" s="41">
        <v>0</v>
      </c>
      <c r="O2392" s="42"/>
      <c r="P2392" s="43">
        <v>247368</v>
      </c>
      <c r="Q2392" s="41" t="s">
        <v>3700</v>
      </c>
      <c r="R2392" s="43">
        <v>-274800</v>
      </c>
      <c r="S2392" s="41">
        <v>0</v>
      </c>
      <c r="T2392" s="7" t="s">
        <v>3701</v>
      </c>
      <c r="U2392" s="46" t="s">
        <v>3702</v>
      </c>
      <c r="V2392" s="41">
        <v>0.5</v>
      </c>
      <c r="W2392" s="12">
        <v>45781</v>
      </c>
      <c r="X2392" s="12">
        <v>45764</v>
      </c>
      <c r="Y2392" s="47">
        <v>35491</v>
      </c>
      <c r="Z2392" s="42"/>
      <c r="AA2392" s="14">
        <v>45785</v>
      </c>
      <c r="AB2392" s="67" t="s">
        <v>69</v>
      </c>
      <c r="AC2392" s="47">
        <v>11</v>
      </c>
      <c r="AD2392" s="47" t="s">
        <v>133</v>
      </c>
      <c r="AE2392" s="13">
        <v>1016172000</v>
      </c>
      <c r="AF2392" s="47" t="s">
        <v>3703</v>
      </c>
      <c r="AG2392" t="str">
        <f t="shared" si="75"/>
        <v>ADA FOTO</v>
      </c>
    </row>
    <row r="2393" spans="1:33" ht="15.75" hidden="1" customHeight="1" thickBot="1">
      <c r="A2393" t="str">
        <f t="shared" si="74"/>
        <v>060311071008000</v>
      </c>
      <c r="B2393" s="41">
        <v>2387</v>
      </c>
      <c r="C2393" s="42" t="s">
        <v>3713</v>
      </c>
      <c r="D2393" s="7" t="s">
        <v>262</v>
      </c>
      <c r="E2393" s="41">
        <v>12</v>
      </c>
      <c r="F2393" s="43">
        <v>8600</v>
      </c>
      <c r="G2393" s="44">
        <v>12</v>
      </c>
      <c r="H2393" s="43">
        <v>8400</v>
      </c>
      <c r="I2393" s="43">
        <v>100800</v>
      </c>
      <c r="J2393" s="45">
        <v>100800</v>
      </c>
      <c r="K2393" s="43">
        <v>106100</v>
      </c>
      <c r="L2393" s="41">
        <v>95</v>
      </c>
      <c r="M2393" s="11" t="s">
        <v>3699</v>
      </c>
      <c r="N2393" s="41">
        <v>0</v>
      </c>
      <c r="O2393" s="42"/>
      <c r="P2393" s="43">
        <v>96876</v>
      </c>
      <c r="Q2393" s="41" t="s">
        <v>3700</v>
      </c>
      <c r="R2393" s="43">
        <v>-106100</v>
      </c>
      <c r="S2393" s="41">
        <v>0</v>
      </c>
      <c r="T2393" s="7" t="s">
        <v>3701</v>
      </c>
      <c r="U2393" s="46" t="s">
        <v>3702</v>
      </c>
      <c r="V2393" s="41">
        <v>0.99</v>
      </c>
      <c r="W2393" s="12">
        <v>45782</v>
      </c>
      <c r="X2393" s="12">
        <v>45783</v>
      </c>
      <c r="Y2393" s="47">
        <v>21046</v>
      </c>
      <c r="Z2393" s="42"/>
      <c r="AA2393" s="14">
        <v>45785</v>
      </c>
      <c r="AB2393" s="67" t="s">
        <v>69</v>
      </c>
      <c r="AC2393" s="47">
        <v>11</v>
      </c>
      <c r="AD2393" s="47" t="s">
        <v>133</v>
      </c>
      <c r="AE2393" s="13">
        <v>1071008000</v>
      </c>
      <c r="AF2393" s="47" t="s">
        <v>3703</v>
      </c>
      <c r="AG2393" t="str">
        <f t="shared" si="75"/>
        <v>ADA FOTO</v>
      </c>
    </row>
    <row r="2394" spans="1:33" ht="15.75" hidden="1" customHeight="1" thickBot="1">
      <c r="A2394" t="str">
        <f t="shared" si="74"/>
        <v>060311072194000</v>
      </c>
      <c r="B2394" s="41">
        <v>2388</v>
      </c>
      <c r="C2394" s="42" t="s">
        <v>3714</v>
      </c>
      <c r="D2394" s="7" t="s">
        <v>274</v>
      </c>
      <c r="E2394" s="41">
        <v>24</v>
      </c>
      <c r="F2394" s="43">
        <v>9300</v>
      </c>
      <c r="G2394" s="44">
        <v>0</v>
      </c>
      <c r="H2394" s="43">
        <v>0</v>
      </c>
      <c r="I2394" s="43">
        <v>223200</v>
      </c>
      <c r="J2394" s="45">
        <v>223200</v>
      </c>
      <c r="K2394" s="43">
        <v>194000</v>
      </c>
      <c r="L2394" s="41">
        <v>115.05</v>
      </c>
      <c r="M2394" s="11" t="s">
        <v>3707</v>
      </c>
      <c r="N2394" s="41">
        <v>0</v>
      </c>
      <c r="O2394" s="42"/>
      <c r="P2394" s="43">
        <v>153936</v>
      </c>
      <c r="Q2394" s="41" t="s">
        <v>3700</v>
      </c>
      <c r="R2394" s="43">
        <v>-194000</v>
      </c>
      <c r="S2394" s="41">
        <v>0</v>
      </c>
      <c r="T2394" s="7" t="s">
        <v>3701</v>
      </c>
      <c r="U2394" s="46" t="s">
        <v>3702</v>
      </c>
      <c r="V2394" s="41">
        <v>0.15</v>
      </c>
      <c r="W2394" s="12">
        <v>45778</v>
      </c>
      <c r="X2394" s="12">
        <v>45691</v>
      </c>
      <c r="Y2394" s="47">
        <v>35548</v>
      </c>
      <c r="Z2394" s="42"/>
      <c r="AA2394" s="14">
        <v>45785</v>
      </c>
      <c r="AB2394" s="67" t="s">
        <v>69</v>
      </c>
      <c r="AC2394" s="47">
        <v>11</v>
      </c>
      <c r="AD2394" s="47" t="s">
        <v>133</v>
      </c>
      <c r="AE2394" s="13">
        <v>1072194000</v>
      </c>
      <c r="AF2394" s="47" t="s">
        <v>3703</v>
      </c>
      <c r="AG2394" t="str">
        <f t="shared" si="75"/>
        <v>ADA FOTO</v>
      </c>
    </row>
    <row r="2395" spans="1:33" ht="15.75" hidden="1" customHeight="1" thickBot="1">
      <c r="A2395" t="str">
        <f t="shared" si="74"/>
        <v>060311064680000</v>
      </c>
      <c r="B2395" s="41">
        <v>2389</v>
      </c>
      <c r="C2395" s="42" t="s">
        <v>3715</v>
      </c>
      <c r="D2395" s="7" t="s">
        <v>3716</v>
      </c>
      <c r="E2395" s="41">
        <v>28</v>
      </c>
      <c r="F2395" s="43">
        <v>8600</v>
      </c>
      <c r="G2395" s="44">
        <v>28</v>
      </c>
      <c r="H2395" s="43">
        <v>8550</v>
      </c>
      <c r="I2395" s="43">
        <v>239400</v>
      </c>
      <c r="J2395" s="48">
        <v>239400</v>
      </c>
      <c r="K2395" s="49">
        <v>231100</v>
      </c>
      <c r="L2395" s="41">
        <v>103.59</v>
      </c>
      <c r="M2395" s="11" t="s">
        <v>3707</v>
      </c>
      <c r="N2395" s="41">
        <v>0</v>
      </c>
      <c r="O2395" s="42"/>
      <c r="P2395" s="43">
        <v>266168</v>
      </c>
      <c r="Q2395" s="41" t="s">
        <v>3700</v>
      </c>
      <c r="R2395" s="43">
        <v>-231100</v>
      </c>
      <c r="S2395" s="41">
        <v>0</v>
      </c>
      <c r="T2395" s="7" t="s">
        <v>3701</v>
      </c>
      <c r="U2395" s="46" t="s">
        <v>3702</v>
      </c>
      <c r="V2395" s="41">
        <v>5.48</v>
      </c>
      <c r="W2395" s="12">
        <v>45739</v>
      </c>
      <c r="X2395" s="12">
        <v>45605</v>
      </c>
      <c r="Y2395" s="47">
        <v>35509</v>
      </c>
      <c r="Z2395" s="42" t="s">
        <v>3816</v>
      </c>
      <c r="AA2395" s="14">
        <v>45785</v>
      </c>
      <c r="AB2395" s="67" t="s">
        <v>69</v>
      </c>
      <c r="AC2395" s="47">
        <v>11</v>
      </c>
      <c r="AD2395" s="47" t="s">
        <v>133</v>
      </c>
      <c r="AE2395" s="13">
        <v>1064680000</v>
      </c>
      <c r="AF2395" s="47" t="s">
        <v>3703</v>
      </c>
      <c r="AG2395" t="str">
        <f t="shared" si="75"/>
        <v>ADA FOTO</v>
      </c>
    </row>
    <row r="2396" spans="1:33" ht="15.75" hidden="1" customHeight="1" thickBot="1">
      <c r="A2396" t="str">
        <f t="shared" si="74"/>
        <v>060311083138000</v>
      </c>
      <c r="B2396" s="41">
        <v>2390</v>
      </c>
      <c r="C2396" s="42" t="s">
        <v>3717</v>
      </c>
      <c r="D2396" s="7" t="s">
        <v>2544</v>
      </c>
      <c r="E2396" s="41">
        <v>12</v>
      </c>
      <c r="F2396" s="43">
        <v>33500</v>
      </c>
      <c r="G2396" s="44">
        <v>0</v>
      </c>
      <c r="H2396" s="43">
        <v>0</v>
      </c>
      <c r="I2396" s="43">
        <v>402000</v>
      </c>
      <c r="J2396" s="45">
        <v>402000</v>
      </c>
      <c r="K2396" s="43">
        <v>488500</v>
      </c>
      <c r="L2396" s="41">
        <v>82.29</v>
      </c>
      <c r="M2396" s="11" t="s">
        <v>3699</v>
      </c>
      <c r="N2396" s="41">
        <v>0</v>
      </c>
      <c r="O2396" s="42"/>
      <c r="P2396" s="43">
        <v>452964</v>
      </c>
      <c r="Q2396" s="41" t="s">
        <v>3700</v>
      </c>
      <c r="R2396" s="43">
        <v>-488500</v>
      </c>
      <c r="S2396" s="41">
        <v>0</v>
      </c>
      <c r="T2396" s="7" t="s">
        <v>3701</v>
      </c>
      <c r="U2396" s="46" t="s">
        <v>3702</v>
      </c>
      <c r="V2396" s="50">
        <v>0.37</v>
      </c>
      <c r="W2396" s="12">
        <v>45781</v>
      </c>
      <c r="X2396" s="12">
        <v>45490</v>
      </c>
      <c r="Y2396" s="47">
        <v>41068</v>
      </c>
      <c r="Z2396" s="42">
        <v>0</v>
      </c>
      <c r="AA2396" s="14">
        <v>45785</v>
      </c>
      <c r="AB2396" s="67" t="s">
        <v>69</v>
      </c>
      <c r="AC2396" s="47">
        <v>14</v>
      </c>
      <c r="AD2396" s="47" t="s">
        <v>133</v>
      </c>
      <c r="AE2396" s="13">
        <v>1083138000</v>
      </c>
      <c r="AF2396" s="47" t="s">
        <v>3703</v>
      </c>
      <c r="AG2396" t="str">
        <f t="shared" si="75"/>
        <v>ADA FOTO</v>
      </c>
    </row>
    <row r="2397" spans="1:33" ht="15.75" hidden="1" customHeight="1" thickBot="1">
      <c r="A2397" t="str">
        <f t="shared" si="74"/>
        <v>060311068899000</v>
      </c>
      <c r="B2397" s="41">
        <v>2391</v>
      </c>
      <c r="C2397" s="42" t="s">
        <v>3718</v>
      </c>
      <c r="D2397" s="7" t="s">
        <v>2519</v>
      </c>
      <c r="E2397" s="41">
        <v>60</v>
      </c>
      <c r="F2397" s="43">
        <v>4500</v>
      </c>
      <c r="G2397" s="44">
        <v>60</v>
      </c>
      <c r="H2397" s="43">
        <v>4375</v>
      </c>
      <c r="I2397" s="43">
        <v>262500</v>
      </c>
      <c r="J2397" s="45">
        <v>262500</v>
      </c>
      <c r="K2397" s="43">
        <v>258000</v>
      </c>
      <c r="L2397" s="41">
        <v>101.74</v>
      </c>
      <c r="M2397" s="11" t="s">
        <v>3707</v>
      </c>
      <c r="N2397" s="41">
        <v>0</v>
      </c>
      <c r="O2397" s="42"/>
      <c r="P2397" s="43">
        <v>261240</v>
      </c>
      <c r="Q2397" s="41" t="s">
        <v>3700</v>
      </c>
      <c r="R2397" s="43">
        <v>-258000</v>
      </c>
      <c r="S2397" s="41">
        <v>0</v>
      </c>
      <c r="T2397" s="7" t="s">
        <v>3701</v>
      </c>
      <c r="U2397" s="46" t="s">
        <v>3702</v>
      </c>
      <c r="V2397" s="41">
        <v>0.05</v>
      </c>
      <c r="W2397" s="12">
        <v>45658</v>
      </c>
      <c r="X2397" s="12">
        <v>45622</v>
      </c>
      <c r="Y2397" s="47">
        <v>21762</v>
      </c>
      <c r="Z2397" s="42">
        <v>0</v>
      </c>
      <c r="AA2397" s="14">
        <v>45785</v>
      </c>
      <c r="AB2397" s="67" t="s">
        <v>69</v>
      </c>
      <c r="AC2397" s="47">
        <v>14</v>
      </c>
      <c r="AD2397" s="47" t="s">
        <v>133</v>
      </c>
      <c r="AE2397" s="13">
        <v>1068899000</v>
      </c>
      <c r="AF2397" s="47" t="s">
        <v>3703</v>
      </c>
      <c r="AG2397" t="str">
        <f t="shared" si="75"/>
        <v>ADA FOTO</v>
      </c>
    </row>
    <row r="2398" spans="1:33" ht="15.75" hidden="1" customHeight="1" thickBot="1">
      <c r="A2398" t="str">
        <f t="shared" si="74"/>
        <v>060311077650000</v>
      </c>
      <c r="B2398" s="41">
        <v>2392</v>
      </c>
      <c r="C2398" s="42" t="s">
        <v>3719</v>
      </c>
      <c r="D2398" s="7" t="s">
        <v>2534</v>
      </c>
      <c r="E2398" s="41">
        <v>60</v>
      </c>
      <c r="F2398" s="43">
        <v>975</v>
      </c>
      <c r="G2398" s="44">
        <v>60</v>
      </c>
      <c r="H2398" s="43">
        <v>845</v>
      </c>
      <c r="I2398" s="43">
        <v>50700</v>
      </c>
      <c r="J2398" s="45">
        <v>50700</v>
      </c>
      <c r="K2398" s="43">
        <v>50700</v>
      </c>
      <c r="L2398" s="41">
        <v>100</v>
      </c>
      <c r="M2398" s="11" t="s">
        <v>3705</v>
      </c>
      <c r="N2398" s="41">
        <v>0</v>
      </c>
      <c r="O2398" s="42"/>
      <c r="P2398" s="43">
        <v>48000</v>
      </c>
      <c r="Q2398" s="41" t="s">
        <v>3700</v>
      </c>
      <c r="R2398" s="43">
        <v>-50700</v>
      </c>
      <c r="S2398" s="41">
        <v>0</v>
      </c>
      <c r="T2398" s="7" t="s">
        <v>3701</v>
      </c>
      <c r="U2398" s="46" t="s">
        <v>3702</v>
      </c>
      <c r="V2398" s="41">
        <v>0.66</v>
      </c>
      <c r="W2398" s="12">
        <v>45782</v>
      </c>
      <c r="X2398" s="12">
        <v>45584</v>
      </c>
      <c r="Y2398" s="47">
        <v>35469</v>
      </c>
      <c r="Z2398" s="42">
        <v>0</v>
      </c>
      <c r="AA2398" s="14">
        <v>45785</v>
      </c>
      <c r="AB2398" s="67" t="s">
        <v>69</v>
      </c>
      <c r="AC2398" s="47">
        <v>14</v>
      </c>
      <c r="AD2398" s="47" t="s">
        <v>133</v>
      </c>
      <c r="AE2398" s="13">
        <v>1077650000</v>
      </c>
      <c r="AF2398" s="47" t="s">
        <v>3703</v>
      </c>
      <c r="AG2398" t="str">
        <f t="shared" si="75"/>
        <v>ADA FOTO</v>
      </c>
    </row>
    <row r="2399" spans="1:33" ht="15.75" hidden="1" customHeight="1" thickBot="1">
      <c r="A2399" t="str">
        <f t="shared" si="74"/>
        <v>060311089885000</v>
      </c>
      <c r="B2399" s="41">
        <v>2393</v>
      </c>
      <c r="C2399" s="42" t="s">
        <v>3720</v>
      </c>
      <c r="D2399" s="7" t="s">
        <v>2565</v>
      </c>
      <c r="E2399" s="41">
        <v>72</v>
      </c>
      <c r="F2399" s="43">
        <v>1000</v>
      </c>
      <c r="G2399" s="44">
        <v>72</v>
      </c>
      <c r="H2399" s="41">
        <v>833</v>
      </c>
      <c r="I2399" s="43">
        <v>59976</v>
      </c>
      <c r="J2399" s="45">
        <v>59976</v>
      </c>
      <c r="K2399" s="43">
        <v>56400</v>
      </c>
      <c r="L2399" s="41">
        <v>106.34</v>
      </c>
      <c r="M2399" s="11" t="s">
        <v>3707</v>
      </c>
      <c r="N2399" s="41">
        <v>0</v>
      </c>
      <c r="O2399" s="42"/>
      <c r="P2399" s="43">
        <v>55800</v>
      </c>
      <c r="Q2399" s="41" t="s">
        <v>3700</v>
      </c>
      <c r="R2399" s="43">
        <v>-56400</v>
      </c>
      <c r="S2399" s="41">
        <v>0</v>
      </c>
      <c r="T2399" s="7" t="s">
        <v>3701</v>
      </c>
      <c r="U2399" s="46" t="s">
        <v>3702</v>
      </c>
      <c r="V2399" s="41">
        <v>0.39</v>
      </c>
      <c r="W2399" s="12">
        <v>45783</v>
      </c>
      <c r="X2399" s="12">
        <v>45710</v>
      </c>
      <c r="Y2399" s="47">
        <v>35469</v>
      </c>
      <c r="Z2399" s="42">
        <v>0</v>
      </c>
      <c r="AA2399" s="14">
        <v>45785</v>
      </c>
      <c r="AB2399" s="67" t="s">
        <v>69</v>
      </c>
      <c r="AC2399" s="47">
        <v>14</v>
      </c>
      <c r="AD2399" s="47" t="s">
        <v>133</v>
      </c>
      <c r="AE2399" s="13">
        <v>1089885000</v>
      </c>
      <c r="AF2399" s="47" t="s">
        <v>3703</v>
      </c>
      <c r="AG2399" t="str">
        <f t="shared" si="75"/>
        <v>ADA FOTO</v>
      </c>
    </row>
    <row r="2400" spans="1:33" ht="15.75" hidden="1" customHeight="1" thickBot="1">
      <c r="A2400" t="str">
        <f t="shared" si="74"/>
        <v>060311028702000</v>
      </c>
      <c r="B2400" s="41">
        <v>2394</v>
      </c>
      <c r="C2400" s="42" t="s">
        <v>3721</v>
      </c>
      <c r="D2400" s="7" t="s">
        <v>3623</v>
      </c>
      <c r="E2400" s="41">
        <v>12</v>
      </c>
      <c r="F2400" s="43">
        <v>18500</v>
      </c>
      <c r="G2400" s="44">
        <v>12</v>
      </c>
      <c r="H2400" s="43">
        <v>15700</v>
      </c>
      <c r="I2400" s="43">
        <v>188400</v>
      </c>
      <c r="J2400" s="45">
        <v>188400</v>
      </c>
      <c r="K2400" s="43">
        <v>185000</v>
      </c>
      <c r="L2400" s="41">
        <v>101.84</v>
      </c>
      <c r="M2400" s="11" t="s">
        <v>3707</v>
      </c>
      <c r="N2400" s="41">
        <v>0</v>
      </c>
      <c r="O2400" s="42"/>
      <c r="P2400" s="43">
        <v>240000</v>
      </c>
      <c r="Q2400" s="41" t="s">
        <v>3700</v>
      </c>
      <c r="R2400" s="43">
        <v>-185000</v>
      </c>
      <c r="S2400" s="41">
        <v>0</v>
      </c>
      <c r="T2400" s="7" t="s">
        <v>3701</v>
      </c>
      <c r="U2400" s="46" t="s">
        <v>3702</v>
      </c>
      <c r="V2400" s="41">
        <v>0.05</v>
      </c>
      <c r="W2400" s="12">
        <v>45755</v>
      </c>
      <c r="X2400" s="12">
        <v>45072</v>
      </c>
      <c r="Y2400" s="47">
        <v>35737</v>
      </c>
      <c r="Z2400" s="42">
        <v>0</v>
      </c>
      <c r="AA2400" s="14">
        <v>45785</v>
      </c>
      <c r="AB2400" s="67" t="s">
        <v>69</v>
      </c>
      <c r="AC2400" s="47">
        <v>14</v>
      </c>
      <c r="AD2400" s="47" t="s">
        <v>133</v>
      </c>
      <c r="AE2400" s="13">
        <v>1028702000</v>
      </c>
      <c r="AF2400" s="47" t="s">
        <v>3703</v>
      </c>
      <c r="AG2400" t="str">
        <f t="shared" si="75"/>
        <v>ADA FOTO</v>
      </c>
    </row>
    <row r="2401" spans="1:33" ht="15.75" hidden="1" customHeight="1" thickBot="1">
      <c r="A2401" t="str">
        <f t="shared" si="74"/>
        <v>060311089867000</v>
      </c>
      <c r="B2401" s="41">
        <v>2395</v>
      </c>
      <c r="C2401" s="42" t="s">
        <v>3841</v>
      </c>
      <c r="D2401" s="7" t="s">
        <v>3571</v>
      </c>
      <c r="E2401" s="41">
        <v>30</v>
      </c>
      <c r="F2401" s="43">
        <v>5000</v>
      </c>
      <c r="G2401" s="44">
        <v>30</v>
      </c>
      <c r="H2401" s="43">
        <v>4200</v>
      </c>
      <c r="I2401" s="43">
        <v>126000</v>
      </c>
      <c r="J2401" s="45">
        <v>126000</v>
      </c>
      <c r="K2401" s="43">
        <v>136500</v>
      </c>
      <c r="L2401" s="41">
        <v>92.31</v>
      </c>
      <c r="M2401" s="11" t="s">
        <v>3699</v>
      </c>
      <c r="N2401" s="41">
        <v>0</v>
      </c>
      <c r="O2401" s="42"/>
      <c r="P2401" s="43">
        <v>135450</v>
      </c>
      <c r="Q2401" s="41" t="s">
        <v>3700</v>
      </c>
      <c r="R2401" s="43">
        <v>-136500</v>
      </c>
      <c r="S2401" s="41">
        <v>0</v>
      </c>
      <c r="T2401" s="7" t="s">
        <v>3701</v>
      </c>
      <c r="U2401" s="46" t="s">
        <v>3702</v>
      </c>
      <c r="V2401" s="41">
        <v>0.05</v>
      </c>
      <c r="W2401" s="12">
        <v>45745</v>
      </c>
      <c r="X2401" s="12">
        <v>45642</v>
      </c>
      <c r="Y2401" s="47">
        <v>22377</v>
      </c>
      <c r="Z2401" s="42">
        <v>0</v>
      </c>
      <c r="AA2401" s="14">
        <v>45785</v>
      </c>
      <c r="AB2401" s="67" t="s">
        <v>69</v>
      </c>
      <c r="AC2401" s="47">
        <v>14</v>
      </c>
      <c r="AD2401" s="47" t="s">
        <v>133</v>
      </c>
      <c r="AE2401" s="13">
        <v>1089867000</v>
      </c>
      <c r="AF2401" s="47" t="s">
        <v>3703</v>
      </c>
      <c r="AG2401" t="str">
        <f t="shared" si="75"/>
        <v>ADA FOTO</v>
      </c>
    </row>
    <row r="2402" spans="1:33" ht="15.75" hidden="1" customHeight="1" thickBot="1">
      <c r="A2402" t="str">
        <f t="shared" si="74"/>
        <v>060311105042000</v>
      </c>
      <c r="B2402" s="41">
        <v>2396</v>
      </c>
      <c r="C2402" s="42" t="s">
        <v>3723</v>
      </c>
      <c r="D2402" s="7" t="s">
        <v>2570</v>
      </c>
      <c r="E2402" s="41">
        <v>21</v>
      </c>
      <c r="F2402" s="43">
        <v>5100</v>
      </c>
      <c r="G2402" s="44">
        <v>21</v>
      </c>
      <c r="H2402" s="43">
        <v>4314</v>
      </c>
      <c r="I2402" s="43">
        <v>90594</v>
      </c>
      <c r="J2402" s="45">
        <v>90594</v>
      </c>
      <c r="K2402" s="43">
        <v>97625</v>
      </c>
      <c r="L2402" s="41">
        <v>92.8</v>
      </c>
      <c r="M2402" s="11" t="s">
        <v>3699</v>
      </c>
      <c r="N2402" s="41">
        <v>0</v>
      </c>
      <c r="O2402" s="42"/>
      <c r="P2402" s="43">
        <v>99372</v>
      </c>
      <c r="Q2402" s="41" t="s">
        <v>3700</v>
      </c>
      <c r="R2402" s="43">
        <v>-97625</v>
      </c>
      <c r="S2402" s="41">
        <v>0</v>
      </c>
      <c r="T2402" s="7" t="s">
        <v>3701</v>
      </c>
      <c r="U2402" s="46" t="s">
        <v>3702</v>
      </c>
      <c r="V2402" s="41">
        <v>12.22</v>
      </c>
      <c r="W2402" s="12">
        <v>45783</v>
      </c>
      <c r="X2402" s="12">
        <v>45451</v>
      </c>
      <c r="Y2402" s="47">
        <v>22377</v>
      </c>
      <c r="Z2402" s="42">
        <v>0</v>
      </c>
      <c r="AA2402" s="14">
        <v>45785</v>
      </c>
      <c r="AB2402" s="67" t="s">
        <v>69</v>
      </c>
      <c r="AC2402" s="47">
        <v>14</v>
      </c>
      <c r="AD2402" s="47" t="s">
        <v>133</v>
      </c>
      <c r="AE2402" s="13">
        <v>1105042000</v>
      </c>
      <c r="AF2402" s="47" t="s">
        <v>3703</v>
      </c>
      <c r="AG2402" t="str">
        <f t="shared" si="75"/>
        <v>ADA FOTO</v>
      </c>
    </row>
    <row r="2403" spans="1:33" ht="15.75" hidden="1" customHeight="1" thickBot="1">
      <c r="A2403" t="str">
        <f t="shared" si="74"/>
        <v>060311140637000</v>
      </c>
      <c r="B2403" s="6">
        <v>2397</v>
      </c>
      <c r="C2403" s="7" t="s">
        <v>3724</v>
      </c>
      <c r="D2403" s="7" t="s">
        <v>2585</v>
      </c>
      <c r="E2403" s="41">
        <v>6</v>
      </c>
      <c r="F2403" s="43">
        <v>13700</v>
      </c>
      <c r="G2403" s="44">
        <v>0</v>
      </c>
      <c r="H2403" s="43">
        <v>0</v>
      </c>
      <c r="I2403" s="8">
        <v>82200</v>
      </c>
      <c r="J2403" s="15">
        <v>82200</v>
      </c>
      <c r="K2403" s="8">
        <v>113550</v>
      </c>
      <c r="L2403" s="6">
        <v>72.39</v>
      </c>
      <c r="M2403" s="11" t="s">
        <v>3699</v>
      </c>
      <c r="N2403" s="41">
        <v>0</v>
      </c>
      <c r="O2403" s="42"/>
      <c r="P2403" s="43">
        <v>102600</v>
      </c>
      <c r="Q2403" s="41" t="s">
        <v>3700</v>
      </c>
      <c r="R2403" s="43">
        <v>-113550</v>
      </c>
      <c r="S2403" s="41">
        <v>0</v>
      </c>
      <c r="T2403" s="7" t="s">
        <v>3701</v>
      </c>
      <c r="U2403" s="46" t="s">
        <v>3702</v>
      </c>
      <c r="V2403" s="41">
        <v>1.01</v>
      </c>
      <c r="W2403" s="12">
        <v>45783</v>
      </c>
      <c r="X2403" s="12">
        <v>45611</v>
      </c>
      <c r="Y2403" s="47">
        <v>35469</v>
      </c>
      <c r="Z2403" s="42">
        <v>0</v>
      </c>
      <c r="AA2403" s="14">
        <v>45785</v>
      </c>
      <c r="AB2403" s="67" t="s">
        <v>69</v>
      </c>
      <c r="AC2403" s="47">
        <v>14</v>
      </c>
      <c r="AD2403" s="47" t="s">
        <v>133</v>
      </c>
      <c r="AE2403" s="13">
        <v>1140637000</v>
      </c>
      <c r="AF2403" s="47" t="s">
        <v>3703</v>
      </c>
      <c r="AG2403" t="str">
        <f t="shared" si="75"/>
        <v>ADA FOTO</v>
      </c>
    </row>
    <row r="2404" spans="1:33" ht="15.75" hidden="1" customHeight="1" thickBot="1">
      <c r="A2404" t="str">
        <f t="shared" si="74"/>
        <v>060311078236000</v>
      </c>
      <c r="B2404" s="41">
        <v>2398</v>
      </c>
      <c r="C2404" s="42" t="s">
        <v>3725</v>
      </c>
      <c r="D2404" s="7" t="s">
        <v>2539</v>
      </c>
      <c r="E2404" s="41">
        <v>5</v>
      </c>
      <c r="F2404" s="43">
        <v>9600</v>
      </c>
      <c r="G2404" s="44">
        <v>5</v>
      </c>
      <c r="H2404" s="43">
        <v>9300</v>
      </c>
      <c r="I2404" s="43">
        <v>46500</v>
      </c>
      <c r="J2404" s="45">
        <v>46500</v>
      </c>
      <c r="K2404" s="43">
        <v>45950</v>
      </c>
      <c r="L2404" s="41">
        <v>101.2</v>
      </c>
      <c r="M2404" s="11" t="s">
        <v>3707</v>
      </c>
      <c r="N2404" s="41">
        <v>0</v>
      </c>
      <c r="O2404" s="42"/>
      <c r="P2404" s="43">
        <v>45505</v>
      </c>
      <c r="Q2404" s="41" t="s">
        <v>3700</v>
      </c>
      <c r="R2404" s="43">
        <v>-45950</v>
      </c>
      <c r="S2404" s="41">
        <v>0</v>
      </c>
      <c r="T2404" s="7" t="s">
        <v>3701</v>
      </c>
      <c r="U2404" s="46" t="s">
        <v>3702</v>
      </c>
      <c r="V2404" s="41">
        <v>35.33</v>
      </c>
      <c r="W2404" s="12">
        <v>45783</v>
      </c>
      <c r="X2404" s="12">
        <v>45779</v>
      </c>
      <c r="Y2404" s="47">
        <v>35469</v>
      </c>
      <c r="Z2404" s="42">
        <v>0</v>
      </c>
      <c r="AA2404" s="14">
        <v>45785</v>
      </c>
      <c r="AB2404" s="67" t="s">
        <v>69</v>
      </c>
      <c r="AC2404" s="47">
        <v>14</v>
      </c>
      <c r="AD2404" s="47" t="s">
        <v>133</v>
      </c>
      <c r="AE2404" s="13">
        <v>1078236000</v>
      </c>
      <c r="AF2404" s="47" t="s">
        <v>3703</v>
      </c>
      <c r="AG2404" t="str">
        <f t="shared" si="75"/>
        <v>ADA FOTO</v>
      </c>
    </row>
    <row r="2405" spans="1:33" ht="15.75" hidden="1" customHeight="1" thickBot="1">
      <c r="A2405" t="str">
        <f t="shared" si="74"/>
        <v>060311076058000</v>
      </c>
      <c r="B2405" s="41">
        <v>2399</v>
      </c>
      <c r="C2405" s="42" t="s">
        <v>3726</v>
      </c>
      <c r="D2405" s="7" t="s">
        <v>3561</v>
      </c>
      <c r="E2405" s="41">
        <v>72</v>
      </c>
      <c r="F2405" s="43">
        <v>1700</v>
      </c>
      <c r="G2405" s="44">
        <v>72</v>
      </c>
      <c r="H2405" s="43">
        <v>1645</v>
      </c>
      <c r="I2405" s="43">
        <v>118440</v>
      </c>
      <c r="J2405" s="45">
        <v>118440</v>
      </c>
      <c r="K2405" s="43">
        <v>114400</v>
      </c>
      <c r="L2405" s="41">
        <v>103.53</v>
      </c>
      <c r="M2405" s="11" t="s">
        <v>3707</v>
      </c>
      <c r="N2405" s="41">
        <v>0</v>
      </c>
      <c r="O2405" s="42"/>
      <c r="P2405" s="43">
        <v>111384</v>
      </c>
      <c r="Q2405" s="41" t="s">
        <v>3700</v>
      </c>
      <c r="R2405" s="43">
        <v>-114400</v>
      </c>
      <c r="S2405" s="41">
        <v>0</v>
      </c>
      <c r="T2405" s="7" t="s">
        <v>3701</v>
      </c>
      <c r="U2405" s="46" t="s">
        <v>3702</v>
      </c>
      <c r="V2405" s="50">
        <v>642.21</v>
      </c>
      <c r="W2405" s="12">
        <v>45777</v>
      </c>
      <c r="X2405" s="12">
        <v>45566</v>
      </c>
      <c r="Y2405" s="47">
        <v>22031</v>
      </c>
      <c r="Z2405" s="42">
        <v>0</v>
      </c>
      <c r="AA2405" s="14">
        <v>45785</v>
      </c>
      <c r="AB2405" s="67" t="s">
        <v>69</v>
      </c>
      <c r="AC2405" s="47">
        <v>14</v>
      </c>
      <c r="AD2405" s="47" t="s">
        <v>133</v>
      </c>
      <c r="AE2405" s="13">
        <v>1076058000</v>
      </c>
      <c r="AF2405" s="47" t="s">
        <v>3703</v>
      </c>
      <c r="AG2405" t="str">
        <f t="shared" si="75"/>
        <v>ADA FOTO</v>
      </c>
    </row>
    <row r="2406" spans="1:33" ht="15.75" hidden="1" customHeight="1" thickBot="1">
      <c r="A2406" t="str">
        <f t="shared" si="74"/>
        <v>060311088243000</v>
      </c>
      <c r="B2406" s="6">
        <v>2400</v>
      </c>
      <c r="C2406" s="7" t="s">
        <v>3727</v>
      </c>
      <c r="D2406" s="7" t="s">
        <v>376</v>
      </c>
      <c r="E2406" s="41">
        <v>20</v>
      </c>
      <c r="F2406" s="43">
        <v>4500</v>
      </c>
      <c r="G2406" s="44">
        <v>20</v>
      </c>
      <c r="H2406" s="43">
        <v>4050</v>
      </c>
      <c r="I2406" s="8">
        <v>81000</v>
      </c>
      <c r="J2406" s="15">
        <v>81000</v>
      </c>
      <c r="K2406" s="8">
        <v>87000</v>
      </c>
      <c r="L2406" s="6">
        <v>93.1</v>
      </c>
      <c r="M2406" s="11" t="s">
        <v>3699</v>
      </c>
      <c r="N2406" s="41">
        <v>0</v>
      </c>
      <c r="O2406" s="42"/>
      <c r="P2406" s="43">
        <v>78580</v>
      </c>
      <c r="Q2406" s="41" t="s">
        <v>3700</v>
      </c>
      <c r="R2406" s="43">
        <v>-87000</v>
      </c>
      <c r="S2406" s="41">
        <v>0</v>
      </c>
      <c r="T2406" s="7" t="s">
        <v>3701</v>
      </c>
      <c r="U2406" s="46" t="s">
        <v>3702</v>
      </c>
      <c r="V2406" s="50">
        <v>2.46</v>
      </c>
      <c r="W2406" s="12">
        <v>45782</v>
      </c>
      <c r="X2406" s="12">
        <v>45758</v>
      </c>
      <c r="Y2406" s="47">
        <v>35687</v>
      </c>
      <c r="Z2406" s="42"/>
      <c r="AA2406" s="14">
        <v>45785</v>
      </c>
      <c r="AB2406" s="67" t="s">
        <v>69</v>
      </c>
      <c r="AC2406" s="47">
        <v>17</v>
      </c>
      <c r="AD2406" s="47" t="s">
        <v>133</v>
      </c>
      <c r="AE2406" s="13">
        <v>1088243000</v>
      </c>
      <c r="AF2406" s="47" t="s">
        <v>3703</v>
      </c>
      <c r="AG2406" t="str">
        <f t="shared" si="75"/>
        <v>ADA FOTO</v>
      </c>
    </row>
    <row r="2407" spans="1:33" ht="15.75" hidden="1" customHeight="1" thickBot="1">
      <c r="A2407" t="str">
        <f t="shared" si="74"/>
        <v>060311088271000</v>
      </c>
      <c r="B2407" s="6">
        <v>2401</v>
      </c>
      <c r="C2407" s="7" t="s">
        <v>3817</v>
      </c>
      <c r="D2407" s="7" t="s">
        <v>595</v>
      </c>
      <c r="E2407" s="41">
        <v>40</v>
      </c>
      <c r="F2407" s="43">
        <v>3000</v>
      </c>
      <c r="G2407" s="44">
        <v>40</v>
      </c>
      <c r="H2407" s="43">
        <v>2875</v>
      </c>
      <c r="I2407" s="8">
        <v>115000</v>
      </c>
      <c r="J2407" s="15">
        <v>115000</v>
      </c>
      <c r="K2407" s="8">
        <v>113500</v>
      </c>
      <c r="L2407" s="6">
        <v>101.32</v>
      </c>
      <c r="M2407" s="11" t="s">
        <v>3707</v>
      </c>
      <c r="N2407" s="41">
        <v>0</v>
      </c>
      <c r="O2407" s="42"/>
      <c r="P2407" s="43">
        <v>115040</v>
      </c>
      <c r="Q2407" s="41" t="s">
        <v>3700</v>
      </c>
      <c r="R2407" s="43">
        <v>-113500</v>
      </c>
      <c r="S2407" s="41">
        <v>0</v>
      </c>
      <c r="T2407" s="7" t="s">
        <v>3701</v>
      </c>
      <c r="U2407" s="46" t="s">
        <v>3711</v>
      </c>
      <c r="V2407" s="41">
        <v>513.73</v>
      </c>
      <c r="W2407" s="12">
        <v>45785</v>
      </c>
      <c r="X2407" s="12">
        <v>45722</v>
      </c>
      <c r="Y2407" s="47">
        <v>35687</v>
      </c>
      <c r="Z2407" s="42"/>
      <c r="AA2407" s="14">
        <v>45785</v>
      </c>
      <c r="AB2407" s="67" t="s">
        <v>69</v>
      </c>
      <c r="AC2407" s="47">
        <v>17</v>
      </c>
      <c r="AD2407" s="47" t="s">
        <v>133</v>
      </c>
      <c r="AE2407" s="13">
        <v>1088271000</v>
      </c>
      <c r="AF2407" s="47" t="s">
        <v>3703</v>
      </c>
      <c r="AG2407" t="str">
        <f t="shared" si="75"/>
        <v>ADA FOTO</v>
      </c>
    </row>
    <row r="2408" spans="1:33" ht="15.75" hidden="1" customHeight="1" thickBot="1">
      <c r="A2408" t="str">
        <f t="shared" si="74"/>
        <v>060311088200000</v>
      </c>
      <c r="B2408" s="41">
        <v>2402</v>
      </c>
      <c r="C2408" s="42" t="s">
        <v>3730</v>
      </c>
      <c r="D2408" s="7" t="s">
        <v>370</v>
      </c>
      <c r="E2408" s="41">
        <v>40</v>
      </c>
      <c r="F2408" s="43">
        <v>2900</v>
      </c>
      <c r="G2408" s="44">
        <v>40</v>
      </c>
      <c r="H2408" s="43">
        <v>2835</v>
      </c>
      <c r="I2408" s="43">
        <v>113400</v>
      </c>
      <c r="J2408" s="45">
        <v>113400</v>
      </c>
      <c r="K2408" s="43">
        <v>113000</v>
      </c>
      <c r="L2408" s="41">
        <v>100.35</v>
      </c>
      <c r="M2408" s="11" t="s">
        <v>3707</v>
      </c>
      <c r="N2408" s="41">
        <v>0</v>
      </c>
      <c r="O2408" s="42"/>
      <c r="P2408" s="43">
        <v>109720</v>
      </c>
      <c r="Q2408" s="41" t="s">
        <v>3700</v>
      </c>
      <c r="R2408" s="43">
        <v>-113000</v>
      </c>
      <c r="S2408" s="41">
        <v>0</v>
      </c>
      <c r="T2408" s="7" t="s">
        <v>3701</v>
      </c>
      <c r="U2408" s="46" t="s">
        <v>3711</v>
      </c>
      <c r="V2408" s="41">
        <v>80.11</v>
      </c>
      <c r="W2408" s="12">
        <v>45784</v>
      </c>
      <c r="X2408" s="12">
        <v>45775</v>
      </c>
      <c r="Y2408" s="47">
        <v>35687</v>
      </c>
      <c r="Z2408" s="42"/>
      <c r="AA2408" s="14">
        <v>45785</v>
      </c>
      <c r="AB2408" s="67" t="s">
        <v>69</v>
      </c>
      <c r="AC2408" s="47">
        <v>17</v>
      </c>
      <c r="AD2408" s="47" t="s">
        <v>133</v>
      </c>
      <c r="AE2408" s="13">
        <v>1088200000</v>
      </c>
      <c r="AF2408" s="47" t="s">
        <v>3703</v>
      </c>
      <c r="AG2408" t="str">
        <f t="shared" si="75"/>
        <v>ADA FOTO</v>
      </c>
    </row>
    <row r="2409" spans="1:33" ht="15.75" hidden="1" customHeight="1" thickBot="1">
      <c r="A2409" t="str">
        <f t="shared" si="74"/>
        <v>060311088134000</v>
      </c>
      <c r="B2409" s="41">
        <v>2403</v>
      </c>
      <c r="C2409" s="42" t="s">
        <v>3731</v>
      </c>
      <c r="D2409" s="7" t="s">
        <v>346</v>
      </c>
      <c r="E2409" s="41">
        <v>40</v>
      </c>
      <c r="F2409" s="43">
        <v>2900</v>
      </c>
      <c r="G2409" s="44">
        <v>40</v>
      </c>
      <c r="H2409" s="43">
        <v>2835</v>
      </c>
      <c r="I2409" s="43">
        <v>113400</v>
      </c>
      <c r="J2409" s="45">
        <v>113400</v>
      </c>
      <c r="K2409" s="43">
        <v>113000</v>
      </c>
      <c r="L2409" s="41">
        <v>100.35</v>
      </c>
      <c r="M2409" s="11" t="s">
        <v>3707</v>
      </c>
      <c r="N2409" s="41">
        <v>0</v>
      </c>
      <c r="O2409" s="42"/>
      <c r="P2409" s="43">
        <v>109720</v>
      </c>
      <c r="Q2409" s="41" t="s">
        <v>3700</v>
      </c>
      <c r="R2409" s="43">
        <v>-113000</v>
      </c>
      <c r="S2409" s="41">
        <v>0</v>
      </c>
      <c r="T2409" s="7" t="s">
        <v>3701</v>
      </c>
      <c r="U2409" s="46" t="s">
        <v>3711</v>
      </c>
      <c r="V2409" s="50">
        <v>21.1</v>
      </c>
      <c r="W2409" s="12">
        <v>45784</v>
      </c>
      <c r="X2409" s="12">
        <v>45766</v>
      </c>
      <c r="Y2409" s="47">
        <v>35687</v>
      </c>
      <c r="Z2409" s="42"/>
      <c r="AA2409" s="14">
        <v>45785</v>
      </c>
      <c r="AB2409" s="67" t="s">
        <v>69</v>
      </c>
      <c r="AC2409" s="47">
        <v>17</v>
      </c>
      <c r="AD2409" s="47" t="s">
        <v>133</v>
      </c>
      <c r="AE2409" s="13">
        <v>1088134000</v>
      </c>
      <c r="AF2409" s="47" t="s">
        <v>3703</v>
      </c>
      <c r="AG2409" t="str">
        <f t="shared" si="75"/>
        <v>ADA FOTO</v>
      </c>
    </row>
    <row r="2410" spans="1:33" ht="15.75" hidden="1" customHeight="1" thickBot="1">
      <c r="A2410" t="str">
        <f t="shared" si="74"/>
        <v>060311088264000</v>
      </c>
      <c r="B2410" s="6">
        <v>2404</v>
      </c>
      <c r="C2410" s="7" t="s">
        <v>3819</v>
      </c>
      <c r="D2410" s="7" t="s">
        <v>640</v>
      </c>
      <c r="E2410" s="41">
        <v>40</v>
      </c>
      <c r="F2410" s="43">
        <v>3100</v>
      </c>
      <c r="G2410" s="44">
        <v>40</v>
      </c>
      <c r="H2410" s="43">
        <v>2905</v>
      </c>
      <c r="I2410" s="8">
        <v>116200</v>
      </c>
      <c r="J2410" s="15">
        <v>116200</v>
      </c>
      <c r="K2410" s="8">
        <v>116300</v>
      </c>
      <c r="L2410" s="6">
        <v>99.91</v>
      </c>
      <c r="M2410" s="11" t="s">
        <v>3699</v>
      </c>
      <c r="N2410" s="41">
        <v>0</v>
      </c>
      <c r="O2410" s="42"/>
      <c r="P2410" s="43">
        <v>115040</v>
      </c>
      <c r="Q2410" s="41" t="s">
        <v>3700</v>
      </c>
      <c r="R2410" s="43">
        <v>-116300</v>
      </c>
      <c r="S2410" s="41">
        <v>0</v>
      </c>
      <c r="T2410" s="7" t="s">
        <v>3701</v>
      </c>
      <c r="U2410" s="46" t="s">
        <v>3702</v>
      </c>
      <c r="V2410" s="41">
        <v>0.05</v>
      </c>
      <c r="W2410" s="12">
        <v>45665</v>
      </c>
      <c r="X2410" s="12">
        <v>45527</v>
      </c>
      <c r="Y2410" s="47">
        <v>35687</v>
      </c>
      <c r="Z2410" s="42"/>
      <c r="AA2410" s="14">
        <v>45785</v>
      </c>
      <c r="AB2410" s="67" t="s">
        <v>69</v>
      </c>
      <c r="AC2410" s="47">
        <v>17</v>
      </c>
      <c r="AD2410" s="47" t="s">
        <v>133</v>
      </c>
      <c r="AE2410" s="13">
        <v>1088264000</v>
      </c>
      <c r="AF2410" s="47" t="s">
        <v>3703</v>
      </c>
      <c r="AG2410" t="str">
        <f t="shared" si="75"/>
        <v>ADA FOTO</v>
      </c>
    </row>
    <row r="2411" spans="1:33" ht="15.75" hidden="1" customHeight="1" thickBot="1">
      <c r="A2411" t="str">
        <f t="shared" si="74"/>
        <v>060311088137000</v>
      </c>
      <c r="B2411" s="6">
        <v>2405</v>
      </c>
      <c r="C2411" s="7" t="s">
        <v>3732</v>
      </c>
      <c r="D2411" s="7" t="s">
        <v>3569</v>
      </c>
      <c r="E2411" s="41">
        <v>24</v>
      </c>
      <c r="F2411" s="43">
        <v>4500</v>
      </c>
      <c r="G2411" s="44">
        <v>24</v>
      </c>
      <c r="H2411" s="43">
        <v>4283</v>
      </c>
      <c r="I2411" s="8">
        <v>102792</v>
      </c>
      <c r="J2411" s="15">
        <v>102792</v>
      </c>
      <c r="K2411" s="8">
        <v>97000</v>
      </c>
      <c r="L2411" s="6">
        <v>105.97</v>
      </c>
      <c r="M2411" s="11" t="s">
        <v>3707</v>
      </c>
      <c r="N2411" s="41">
        <v>0</v>
      </c>
      <c r="O2411" s="42"/>
      <c r="P2411" s="43">
        <v>100968</v>
      </c>
      <c r="Q2411" s="41" t="s">
        <v>3700</v>
      </c>
      <c r="R2411" s="43">
        <v>-97000</v>
      </c>
      <c r="S2411" s="41">
        <v>0</v>
      </c>
      <c r="T2411" s="7" t="s">
        <v>3701</v>
      </c>
      <c r="U2411" s="46" t="s">
        <v>3702</v>
      </c>
      <c r="V2411" s="41">
        <v>4.6100000000000003</v>
      </c>
      <c r="W2411" s="12">
        <v>45780</v>
      </c>
      <c r="X2411" s="12">
        <v>45766</v>
      </c>
      <c r="Y2411" s="47">
        <v>35687</v>
      </c>
      <c r="Z2411" s="42"/>
      <c r="AA2411" s="14">
        <v>45785</v>
      </c>
      <c r="AB2411" s="67" t="s">
        <v>69</v>
      </c>
      <c r="AC2411" s="47">
        <v>17</v>
      </c>
      <c r="AD2411" s="47" t="s">
        <v>133</v>
      </c>
      <c r="AE2411" s="13">
        <v>1088137000</v>
      </c>
      <c r="AF2411" s="47" t="s">
        <v>3703</v>
      </c>
      <c r="AG2411" t="str">
        <f t="shared" si="75"/>
        <v>ADA FOTO</v>
      </c>
    </row>
    <row r="2412" spans="1:33" ht="15.75" hidden="1" customHeight="1" thickBot="1">
      <c r="A2412" t="str">
        <f t="shared" si="74"/>
        <v>060311035633000</v>
      </c>
      <c r="B2412" s="41">
        <v>2406</v>
      </c>
      <c r="C2412" s="42" t="s">
        <v>3733</v>
      </c>
      <c r="D2412" s="7" t="s">
        <v>208</v>
      </c>
      <c r="E2412" s="41">
        <v>20</v>
      </c>
      <c r="F2412" s="43">
        <v>7300</v>
      </c>
      <c r="G2412" s="44">
        <v>20</v>
      </c>
      <c r="H2412" s="43">
        <v>7050</v>
      </c>
      <c r="I2412" s="43">
        <v>141000</v>
      </c>
      <c r="J2412" s="45">
        <v>141000</v>
      </c>
      <c r="K2412" s="43">
        <v>139500</v>
      </c>
      <c r="L2412" s="41">
        <v>101.08</v>
      </c>
      <c r="M2412" s="11" t="s">
        <v>3707</v>
      </c>
      <c r="N2412" s="41">
        <v>0</v>
      </c>
      <c r="O2412" s="42"/>
      <c r="P2412" s="43">
        <v>138800</v>
      </c>
      <c r="Q2412" s="41" t="s">
        <v>3700</v>
      </c>
      <c r="R2412" s="43">
        <v>-139500</v>
      </c>
      <c r="S2412" s="41">
        <v>0</v>
      </c>
      <c r="T2412" s="7" t="s">
        <v>3701</v>
      </c>
      <c r="U2412" s="46" t="s">
        <v>3711</v>
      </c>
      <c r="V2412" s="41">
        <v>1.94</v>
      </c>
      <c r="W2412" s="12">
        <v>45783</v>
      </c>
      <c r="X2412" s="12">
        <v>45730</v>
      </c>
      <c r="Y2412" s="47">
        <v>40767</v>
      </c>
      <c r="Z2412" s="42"/>
      <c r="AA2412" s="14">
        <v>45785</v>
      </c>
      <c r="AB2412" s="67" t="s">
        <v>69</v>
      </c>
      <c r="AC2412" s="47">
        <v>17</v>
      </c>
      <c r="AD2412" s="47" t="s">
        <v>133</v>
      </c>
      <c r="AE2412" s="13">
        <v>1035633000</v>
      </c>
      <c r="AF2412" s="47" t="s">
        <v>3703</v>
      </c>
      <c r="AG2412" t="str">
        <f t="shared" si="75"/>
        <v>ADA FOTO</v>
      </c>
    </row>
    <row r="2413" spans="1:33" ht="15.75" hidden="1" customHeight="1" thickBot="1">
      <c r="A2413" t="str">
        <f t="shared" si="74"/>
        <v>060311035634000</v>
      </c>
      <c r="B2413" s="41">
        <v>2407</v>
      </c>
      <c r="C2413" s="42" t="s">
        <v>3734</v>
      </c>
      <c r="D2413" s="7" t="s">
        <v>214</v>
      </c>
      <c r="E2413" s="41">
        <v>20</v>
      </c>
      <c r="F2413" s="43">
        <v>9900</v>
      </c>
      <c r="G2413" s="44">
        <v>20</v>
      </c>
      <c r="H2413" s="43">
        <v>9750</v>
      </c>
      <c r="I2413" s="43">
        <v>195000</v>
      </c>
      <c r="J2413" s="48">
        <v>195000</v>
      </c>
      <c r="K2413" s="49">
        <v>195000</v>
      </c>
      <c r="L2413" s="41">
        <v>100</v>
      </c>
      <c r="M2413" s="11" t="s">
        <v>3705</v>
      </c>
      <c r="N2413" s="41">
        <v>0</v>
      </c>
      <c r="O2413" s="42"/>
      <c r="P2413" s="43">
        <v>193500</v>
      </c>
      <c r="Q2413" s="41" t="s">
        <v>3700</v>
      </c>
      <c r="R2413" s="43">
        <v>-195000</v>
      </c>
      <c r="S2413" s="41">
        <v>0</v>
      </c>
      <c r="T2413" s="7" t="s">
        <v>3701</v>
      </c>
      <c r="U2413" s="46" t="s">
        <v>3711</v>
      </c>
      <c r="V2413" s="41">
        <v>3.1</v>
      </c>
      <c r="W2413" s="12">
        <v>45784</v>
      </c>
      <c r="X2413" s="12">
        <v>45776</v>
      </c>
      <c r="Y2413" s="47">
        <v>40767</v>
      </c>
      <c r="Z2413" s="42"/>
      <c r="AA2413" s="14">
        <v>45785</v>
      </c>
      <c r="AB2413" s="67" t="s">
        <v>69</v>
      </c>
      <c r="AC2413" s="47">
        <v>17</v>
      </c>
      <c r="AD2413" s="47" t="s">
        <v>133</v>
      </c>
      <c r="AE2413" s="13">
        <v>1035634000</v>
      </c>
      <c r="AF2413" s="47" t="s">
        <v>3703</v>
      </c>
      <c r="AG2413" t="str">
        <f t="shared" si="75"/>
        <v>ADA FOTO</v>
      </c>
    </row>
    <row r="2414" spans="1:33" ht="15.75" hidden="1" customHeight="1" thickBot="1">
      <c r="A2414" t="str">
        <f t="shared" si="74"/>
        <v>060311088171000</v>
      </c>
      <c r="B2414" s="6">
        <v>2408</v>
      </c>
      <c r="C2414" s="7" t="s">
        <v>3735</v>
      </c>
      <c r="D2414" s="7" t="s">
        <v>358</v>
      </c>
      <c r="E2414" s="41">
        <v>40</v>
      </c>
      <c r="F2414" s="43">
        <v>3000</v>
      </c>
      <c r="G2414" s="44">
        <v>40</v>
      </c>
      <c r="H2414" s="43">
        <v>2820</v>
      </c>
      <c r="I2414" s="8">
        <v>112800</v>
      </c>
      <c r="J2414" s="9">
        <v>112800</v>
      </c>
      <c r="K2414" s="10">
        <v>111000</v>
      </c>
      <c r="L2414" s="6">
        <v>101.62</v>
      </c>
      <c r="M2414" s="11" t="s">
        <v>3707</v>
      </c>
      <c r="N2414" s="41">
        <v>0</v>
      </c>
      <c r="O2414" s="42"/>
      <c r="P2414" s="43">
        <v>111760</v>
      </c>
      <c r="Q2414" s="41" t="s">
        <v>3700</v>
      </c>
      <c r="R2414" s="43">
        <v>-111000</v>
      </c>
      <c r="S2414" s="41">
        <v>0</v>
      </c>
      <c r="T2414" s="7" t="s">
        <v>3701</v>
      </c>
      <c r="U2414" s="46" t="s">
        <v>3711</v>
      </c>
      <c r="V2414" s="41">
        <v>32.25</v>
      </c>
      <c r="W2414" s="12">
        <v>45784</v>
      </c>
      <c r="X2414" s="12">
        <v>45773</v>
      </c>
      <c r="Y2414" s="47">
        <v>35471</v>
      </c>
      <c r="Z2414" s="42"/>
      <c r="AA2414" s="14">
        <v>45785</v>
      </c>
      <c r="AB2414" s="67" t="s">
        <v>69</v>
      </c>
      <c r="AC2414" s="47">
        <v>17</v>
      </c>
      <c r="AD2414" s="47" t="s">
        <v>133</v>
      </c>
      <c r="AE2414" s="13">
        <v>1088171000</v>
      </c>
      <c r="AF2414" s="47" t="s">
        <v>3703</v>
      </c>
      <c r="AG2414" t="str">
        <f t="shared" si="75"/>
        <v>ADA FOTO</v>
      </c>
    </row>
    <row r="2415" spans="1:33" ht="15.75" hidden="1" customHeight="1" thickBot="1">
      <c r="A2415" t="str">
        <f t="shared" si="74"/>
        <v>060311088175000</v>
      </c>
      <c r="B2415" s="41">
        <v>2409</v>
      </c>
      <c r="C2415" s="42" t="s">
        <v>3736</v>
      </c>
      <c r="D2415" s="7" t="s">
        <v>364</v>
      </c>
      <c r="E2415" s="41">
        <v>40</v>
      </c>
      <c r="F2415" s="43">
        <v>2900</v>
      </c>
      <c r="G2415" s="44">
        <v>40</v>
      </c>
      <c r="H2415" s="43">
        <v>2725</v>
      </c>
      <c r="I2415" s="43">
        <v>109000</v>
      </c>
      <c r="J2415" s="45">
        <v>109000</v>
      </c>
      <c r="K2415" s="43">
        <v>111000</v>
      </c>
      <c r="L2415" s="41">
        <v>98.2</v>
      </c>
      <c r="M2415" s="11" t="s">
        <v>3699</v>
      </c>
      <c r="N2415" s="41">
        <v>0</v>
      </c>
      <c r="O2415" s="42"/>
      <c r="P2415" s="43">
        <v>106480</v>
      </c>
      <c r="Q2415" s="41" t="s">
        <v>3700</v>
      </c>
      <c r="R2415" s="43">
        <v>-111000</v>
      </c>
      <c r="S2415" s="41">
        <v>0</v>
      </c>
      <c r="T2415" s="7" t="s">
        <v>3701</v>
      </c>
      <c r="U2415" s="46" t="s">
        <v>3702</v>
      </c>
      <c r="V2415" s="50">
        <v>4.74</v>
      </c>
      <c r="W2415" s="12">
        <v>45782</v>
      </c>
      <c r="X2415" s="12">
        <v>45736</v>
      </c>
      <c r="Y2415" s="47">
        <v>35471</v>
      </c>
      <c r="Z2415" s="42"/>
      <c r="AA2415" s="14">
        <v>45785</v>
      </c>
      <c r="AB2415" s="67" t="s">
        <v>69</v>
      </c>
      <c r="AC2415" s="47">
        <v>17</v>
      </c>
      <c r="AD2415" s="47" t="s">
        <v>133</v>
      </c>
      <c r="AE2415" s="13">
        <v>1088175000</v>
      </c>
      <c r="AF2415" s="47" t="s">
        <v>3703</v>
      </c>
      <c r="AG2415" t="str">
        <f t="shared" si="75"/>
        <v>ADA FOTO</v>
      </c>
    </row>
    <row r="2416" spans="1:33" ht="15.75" hidden="1" customHeight="1" thickBot="1">
      <c r="A2416" t="str">
        <f t="shared" si="74"/>
        <v>060311137215000</v>
      </c>
      <c r="B2416" s="41">
        <v>2410</v>
      </c>
      <c r="C2416" s="42" t="s">
        <v>3737</v>
      </c>
      <c r="D2416" s="7" t="s">
        <v>3594</v>
      </c>
      <c r="E2416" s="41">
        <v>42</v>
      </c>
      <c r="F2416" s="43">
        <v>9300</v>
      </c>
      <c r="G2416" s="44">
        <v>0</v>
      </c>
      <c r="H2416" s="43">
        <v>0</v>
      </c>
      <c r="I2416" s="43">
        <v>390600</v>
      </c>
      <c r="J2416" s="45">
        <v>390600</v>
      </c>
      <c r="K2416" s="43">
        <v>367500</v>
      </c>
      <c r="L2416" s="41">
        <v>106.29</v>
      </c>
      <c r="M2416" s="11" t="s">
        <v>3707</v>
      </c>
      <c r="N2416" s="41">
        <v>0</v>
      </c>
      <c r="O2416" s="42"/>
      <c r="P2416" s="43">
        <v>378714</v>
      </c>
      <c r="Q2416" s="41" t="s">
        <v>3700</v>
      </c>
      <c r="R2416" s="43">
        <v>-367500</v>
      </c>
      <c r="S2416" s="41">
        <v>0</v>
      </c>
      <c r="T2416" s="7" t="s">
        <v>3701</v>
      </c>
      <c r="U2416" s="46" t="s">
        <v>3702</v>
      </c>
      <c r="V2416" s="50">
        <v>0.65</v>
      </c>
      <c r="W2416" s="12">
        <v>45783</v>
      </c>
      <c r="X2416" s="12">
        <v>45635</v>
      </c>
      <c r="Y2416" s="47">
        <v>28031</v>
      </c>
      <c r="Z2416" s="42">
        <v>0</v>
      </c>
      <c r="AA2416" s="14">
        <v>45785</v>
      </c>
      <c r="AB2416" s="67" t="s">
        <v>69</v>
      </c>
      <c r="AC2416" s="47">
        <v>19</v>
      </c>
      <c r="AD2416" s="47" t="s">
        <v>133</v>
      </c>
      <c r="AE2416" s="13">
        <v>1137215000</v>
      </c>
      <c r="AF2416" s="47" t="s">
        <v>3703</v>
      </c>
      <c r="AG2416" t="str">
        <f t="shared" si="75"/>
        <v>ADA FOTO</v>
      </c>
    </row>
    <row r="2417" spans="1:33" ht="15.75" hidden="1" customHeight="1" thickBot="1">
      <c r="A2417" t="str">
        <f t="shared" si="74"/>
        <v>060311089525000</v>
      </c>
      <c r="B2417" s="41">
        <v>2411</v>
      </c>
      <c r="C2417" s="42" t="s">
        <v>3738</v>
      </c>
      <c r="D2417" s="7" t="s">
        <v>2549</v>
      </c>
      <c r="E2417" s="41">
        <v>144</v>
      </c>
      <c r="F2417" s="43">
        <v>4400</v>
      </c>
      <c r="G2417" s="44">
        <v>0</v>
      </c>
      <c r="H2417" s="43">
        <v>0</v>
      </c>
      <c r="I2417" s="43">
        <v>633600</v>
      </c>
      <c r="J2417" s="45">
        <v>633600</v>
      </c>
      <c r="K2417" s="43">
        <v>576000</v>
      </c>
      <c r="L2417" s="41">
        <v>110</v>
      </c>
      <c r="M2417" s="11" t="s">
        <v>3707</v>
      </c>
      <c r="N2417" s="41">
        <v>0</v>
      </c>
      <c r="O2417" s="42"/>
      <c r="P2417" s="43">
        <v>554112</v>
      </c>
      <c r="Q2417" s="41" t="s">
        <v>3700</v>
      </c>
      <c r="R2417" s="43">
        <v>-576000</v>
      </c>
      <c r="S2417" s="41">
        <v>0</v>
      </c>
      <c r="T2417" s="7" t="s">
        <v>3701</v>
      </c>
      <c r="U2417" s="46" t="s">
        <v>3711</v>
      </c>
      <c r="V2417" s="41">
        <v>0.28000000000000003</v>
      </c>
      <c r="W2417" s="12">
        <v>45782</v>
      </c>
      <c r="X2417" s="12">
        <v>45626</v>
      </c>
      <c r="Y2417" s="47">
        <v>28031</v>
      </c>
      <c r="Z2417" s="42">
        <v>0</v>
      </c>
      <c r="AA2417" s="14">
        <v>45785</v>
      </c>
      <c r="AB2417" s="67" t="s">
        <v>69</v>
      </c>
      <c r="AC2417" s="47">
        <v>19</v>
      </c>
      <c r="AD2417" s="47" t="s">
        <v>133</v>
      </c>
      <c r="AE2417" s="13">
        <v>1089525000</v>
      </c>
      <c r="AF2417" s="47" t="s">
        <v>3703</v>
      </c>
      <c r="AG2417" t="str">
        <f t="shared" si="75"/>
        <v>ADA FOTO</v>
      </c>
    </row>
    <row r="2418" spans="1:33" ht="15.75" hidden="1" customHeight="1" thickBot="1">
      <c r="A2418" t="str">
        <f t="shared" si="74"/>
        <v>060311118289000</v>
      </c>
      <c r="B2418" s="41">
        <v>2412</v>
      </c>
      <c r="C2418" s="42" t="s">
        <v>3739</v>
      </c>
      <c r="D2418" s="7" t="s">
        <v>2575</v>
      </c>
      <c r="E2418" s="41">
        <v>12</v>
      </c>
      <c r="F2418" s="43">
        <v>29300</v>
      </c>
      <c r="G2418" s="44">
        <v>0</v>
      </c>
      <c r="H2418" s="43">
        <v>0</v>
      </c>
      <c r="I2418" s="43">
        <v>351600</v>
      </c>
      <c r="J2418" s="48">
        <v>351600</v>
      </c>
      <c r="K2418" s="49">
        <v>315600</v>
      </c>
      <c r="L2418" s="41">
        <v>111.41</v>
      </c>
      <c r="M2418" s="11" t="s">
        <v>3707</v>
      </c>
      <c r="N2418" s="41">
        <v>0</v>
      </c>
      <c r="O2418" s="42"/>
      <c r="P2418" s="43">
        <v>364080</v>
      </c>
      <c r="Q2418" s="41" t="s">
        <v>3700</v>
      </c>
      <c r="R2418" s="43">
        <v>-315600</v>
      </c>
      <c r="S2418" s="41">
        <v>0</v>
      </c>
      <c r="T2418" s="7" t="s">
        <v>3701</v>
      </c>
      <c r="U2418" s="46" t="s">
        <v>3702</v>
      </c>
      <c r="V2418" s="41">
        <v>0.05</v>
      </c>
      <c r="W2418" s="12">
        <v>45762</v>
      </c>
      <c r="X2418" s="12">
        <v>45633</v>
      </c>
      <c r="Y2418" s="47">
        <v>35501</v>
      </c>
      <c r="Z2418" s="42">
        <v>0</v>
      </c>
      <c r="AA2418" s="14">
        <v>45785</v>
      </c>
      <c r="AB2418" s="67" t="s">
        <v>69</v>
      </c>
      <c r="AC2418" s="47">
        <v>19</v>
      </c>
      <c r="AD2418" s="47" t="s">
        <v>133</v>
      </c>
      <c r="AE2418" s="13">
        <v>1118289000</v>
      </c>
      <c r="AF2418" s="47" t="s">
        <v>3703</v>
      </c>
      <c r="AG2418" t="str">
        <f t="shared" si="75"/>
        <v>ADA FOTO</v>
      </c>
    </row>
    <row r="2419" spans="1:33" ht="15.75" hidden="1" customHeight="1" thickBot="1">
      <c r="A2419" t="str">
        <f t="shared" si="74"/>
        <v>060311053801000</v>
      </c>
      <c r="B2419" s="41">
        <v>2413</v>
      </c>
      <c r="C2419" s="42" t="s">
        <v>3740</v>
      </c>
      <c r="D2419" s="7" t="s">
        <v>2504</v>
      </c>
      <c r="E2419" s="41">
        <v>12</v>
      </c>
      <c r="F2419" s="43">
        <v>53800</v>
      </c>
      <c r="G2419" s="44">
        <v>0</v>
      </c>
      <c r="H2419" s="43">
        <v>0</v>
      </c>
      <c r="I2419" s="43">
        <v>645600</v>
      </c>
      <c r="J2419" s="45">
        <v>645600</v>
      </c>
      <c r="K2419" s="43">
        <v>626400</v>
      </c>
      <c r="L2419" s="41">
        <v>103.07</v>
      </c>
      <c r="M2419" s="11" t="s">
        <v>3707</v>
      </c>
      <c r="N2419" s="41">
        <v>0</v>
      </c>
      <c r="O2419" s="42"/>
      <c r="P2419" s="43">
        <v>555240</v>
      </c>
      <c r="Q2419" s="41" t="s">
        <v>3700</v>
      </c>
      <c r="R2419" s="43">
        <v>-626400</v>
      </c>
      <c r="S2419" s="41">
        <v>0</v>
      </c>
      <c r="T2419" s="7" t="s">
        <v>3701</v>
      </c>
      <c r="U2419" s="46" t="s">
        <v>3702</v>
      </c>
      <c r="V2419" s="41">
        <v>0.08</v>
      </c>
      <c r="W2419" s="12">
        <v>45774</v>
      </c>
      <c r="X2419" s="12">
        <v>45491</v>
      </c>
      <c r="Y2419" s="47">
        <v>21755</v>
      </c>
      <c r="Z2419" s="42">
        <v>0</v>
      </c>
      <c r="AA2419" s="14">
        <v>45785</v>
      </c>
      <c r="AB2419" s="67" t="s">
        <v>69</v>
      </c>
      <c r="AC2419" s="47">
        <v>19</v>
      </c>
      <c r="AD2419" s="47" t="s">
        <v>133</v>
      </c>
      <c r="AE2419" s="13">
        <v>1053801000</v>
      </c>
      <c r="AF2419" s="47" t="s">
        <v>3703</v>
      </c>
      <c r="AG2419" t="str">
        <f t="shared" si="75"/>
        <v>ADA FOTO</v>
      </c>
    </row>
    <row r="2420" spans="1:33" ht="15.75" hidden="1" customHeight="1" thickBot="1">
      <c r="A2420" t="str">
        <f t="shared" si="74"/>
        <v>060311066078000</v>
      </c>
      <c r="B2420" s="41">
        <v>2414</v>
      </c>
      <c r="C2420" s="42" t="s">
        <v>3741</v>
      </c>
      <c r="D2420" s="7" t="s">
        <v>2514</v>
      </c>
      <c r="E2420" s="41">
        <v>42</v>
      </c>
      <c r="F2420" s="43">
        <v>9500</v>
      </c>
      <c r="G2420" s="44">
        <v>0</v>
      </c>
      <c r="H2420" s="43">
        <v>0</v>
      </c>
      <c r="I2420" s="43">
        <v>399000</v>
      </c>
      <c r="J2420" s="45">
        <v>399000</v>
      </c>
      <c r="K2420" s="43">
        <v>373800</v>
      </c>
      <c r="L2420" s="41">
        <v>106.74</v>
      </c>
      <c r="M2420" s="11" t="s">
        <v>3707</v>
      </c>
      <c r="N2420" s="41">
        <v>0</v>
      </c>
      <c r="O2420" s="42"/>
      <c r="P2420" s="43">
        <v>369852</v>
      </c>
      <c r="Q2420" s="41" t="s">
        <v>3700</v>
      </c>
      <c r="R2420" s="43">
        <v>-373800</v>
      </c>
      <c r="S2420" s="41">
        <v>0</v>
      </c>
      <c r="T2420" s="7" t="s">
        <v>3701</v>
      </c>
      <c r="U2420" s="46" t="s">
        <v>3702</v>
      </c>
      <c r="V2420" s="41">
        <v>0.05</v>
      </c>
      <c r="W2420" s="12">
        <v>45767</v>
      </c>
      <c r="X2420" s="12">
        <v>45709</v>
      </c>
      <c r="Y2420" s="47">
        <v>21755</v>
      </c>
      <c r="Z2420" s="42" t="s">
        <v>3820</v>
      </c>
      <c r="AA2420" s="14">
        <v>45785</v>
      </c>
      <c r="AB2420" s="67" t="s">
        <v>69</v>
      </c>
      <c r="AC2420" s="47">
        <v>19</v>
      </c>
      <c r="AD2420" s="47" t="s">
        <v>133</v>
      </c>
      <c r="AE2420" s="13">
        <v>1066078000</v>
      </c>
      <c r="AF2420" s="47" t="s">
        <v>3703</v>
      </c>
      <c r="AG2420" t="str">
        <f t="shared" si="75"/>
        <v>ADA FOTO</v>
      </c>
    </row>
    <row r="2421" spans="1:33" ht="15.75" hidden="1" customHeight="1" thickBot="1">
      <c r="A2421" t="str">
        <f t="shared" si="74"/>
        <v>060311089541000</v>
      </c>
      <c r="B2421" s="41">
        <v>2415</v>
      </c>
      <c r="C2421" s="42" t="s">
        <v>3742</v>
      </c>
      <c r="D2421" s="7" t="s">
        <v>2554</v>
      </c>
      <c r="E2421" s="41">
        <v>144</v>
      </c>
      <c r="F2421" s="43">
        <v>4500</v>
      </c>
      <c r="G2421" s="44">
        <v>0</v>
      </c>
      <c r="H2421" s="43">
        <v>0</v>
      </c>
      <c r="I2421" s="43">
        <v>648000</v>
      </c>
      <c r="J2421" s="45">
        <v>648000</v>
      </c>
      <c r="K2421" s="43">
        <v>641200</v>
      </c>
      <c r="L2421" s="41">
        <v>101.06</v>
      </c>
      <c r="M2421" s="11" t="s">
        <v>3707</v>
      </c>
      <c r="N2421" s="41">
        <v>0</v>
      </c>
      <c r="O2421" s="42"/>
      <c r="P2421" s="43">
        <v>610272</v>
      </c>
      <c r="Q2421" s="41" t="s">
        <v>3700</v>
      </c>
      <c r="R2421" s="43">
        <v>-641200</v>
      </c>
      <c r="S2421" s="41">
        <v>0</v>
      </c>
      <c r="T2421" s="7" t="s">
        <v>3701</v>
      </c>
      <c r="U2421" s="46" t="s">
        <v>3711</v>
      </c>
      <c r="V2421" s="41">
        <v>0.53</v>
      </c>
      <c r="W2421" s="12">
        <v>45782</v>
      </c>
      <c r="X2421" s="12">
        <v>45720</v>
      </c>
      <c r="Y2421" s="47">
        <v>28331</v>
      </c>
      <c r="Z2421" s="42">
        <v>0</v>
      </c>
      <c r="AA2421" s="14">
        <v>45785</v>
      </c>
      <c r="AB2421" s="67" t="s">
        <v>69</v>
      </c>
      <c r="AC2421" s="47">
        <v>19</v>
      </c>
      <c r="AD2421" s="47" t="s">
        <v>133</v>
      </c>
      <c r="AE2421" s="13">
        <v>1089541000</v>
      </c>
      <c r="AF2421" s="47" t="s">
        <v>3703</v>
      </c>
      <c r="AG2421" t="str">
        <f t="shared" si="75"/>
        <v>ADA FOTO</v>
      </c>
    </row>
    <row r="2422" spans="1:33" ht="15.75" hidden="1" customHeight="1" thickBot="1">
      <c r="A2422" t="str">
        <f t="shared" si="74"/>
        <v>060311065842000</v>
      </c>
      <c r="B2422" s="41">
        <v>2416</v>
      </c>
      <c r="C2422" s="42" t="s">
        <v>3743</v>
      </c>
      <c r="D2422" s="7" t="s">
        <v>2509</v>
      </c>
      <c r="E2422" s="41">
        <v>48</v>
      </c>
      <c r="F2422" s="43">
        <v>12700</v>
      </c>
      <c r="G2422" s="44">
        <v>0</v>
      </c>
      <c r="H2422" s="43">
        <v>0</v>
      </c>
      <c r="I2422" s="43">
        <v>609600</v>
      </c>
      <c r="J2422" s="45">
        <v>609600</v>
      </c>
      <c r="K2422" s="43">
        <v>604000</v>
      </c>
      <c r="L2422" s="41">
        <v>100.93</v>
      </c>
      <c r="M2422" s="11" t="s">
        <v>3707</v>
      </c>
      <c r="N2422" s="41">
        <v>0</v>
      </c>
      <c r="O2422" s="42"/>
      <c r="P2422" s="43">
        <v>602352</v>
      </c>
      <c r="Q2422" s="41" t="s">
        <v>3700</v>
      </c>
      <c r="R2422" s="43">
        <v>-604000</v>
      </c>
      <c r="S2422" s="41">
        <v>0</v>
      </c>
      <c r="T2422" s="7" t="s">
        <v>3701</v>
      </c>
      <c r="U2422" s="46" t="s">
        <v>3711</v>
      </c>
      <c r="V2422" s="50">
        <v>1.42</v>
      </c>
      <c r="W2422" s="12">
        <v>45784</v>
      </c>
      <c r="X2422" s="12">
        <v>45694</v>
      </c>
      <c r="Y2422" s="47">
        <v>28331</v>
      </c>
      <c r="Z2422" s="42">
        <v>0</v>
      </c>
      <c r="AA2422" s="14">
        <v>45785</v>
      </c>
      <c r="AB2422" s="67" t="s">
        <v>69</v>
      </c>
      <c r="AC2422" s="47">
        <v>19</v>
      </c>
      <c r="AD2422" s="47" t="s">
        <v>133</v>
      </c>
      <c r="AE2422" s="13">
        <v>1065842000</v>
      </c>
      <c r="AF2422" s="47" t="s">
        <v>3703</v>
      </c>
      <c r="AG2422" t="str">
        <f t="shared" si="75"/>
        <v>ADA FOTO</v>
      </c>
    </row>
    <row r="2423" spans="1:33" ht="15.75" hidden="1" customHeight="1" thickBot="1">
      <c r="A2423" t="str">
        <f t="shared" si="74"/>
        <v>060311038533000</v>
      </c>
      <c r="B2423" s="41">
        <v>2417</v>
      </c>
      <c r="C2423" s="42" t="s">
        <v>3744</v>
      </c>
      <c r="D2423" s="7" t="s">
        <v>2499</v>
      </c>
      <c r="E2423" s="41">
        <v>12</v>
      </c>
      <c r="F2423" s="43">
        <v>25200</v>
      </c>
      <c r="G2423" s="44">
        <v>0</v>
      </c>
      <c r="H2423" s="43">
        <v>0</v>
      </c>
      <c r="I2423" s="43">
        <v>302400</v>
      </c>
      <c r="J2423" s="45">
        <v>302400</v>
      </c>
      <c r="K2423" s="43">
        <v>301800</v>
      </c>
      <c r="L2423" s="41">
        <v>100.2</v>
      </c>
      <c r="M2423" s="11" t="s">
        <v>3707</v>
      </c>
      <c r="N2423" s="41">
        <v>0</v>
      </c>
      <c r="O2423" s="42"/>
      <c r="P2423" s="43">
        <v>269652</v>
      </c>
      <c r="Q2423" s="41" t="s">
        <v>3700</v>
      </c>
      <c r="R2423" s="43">
        <v>-301800</v>
      </c>
      <c r="S2423" s="41">
        <v>0</v>
      </c>
      <c r="T2423" s="7" t="s">
        <v>3701</v>
      </c>
      <c r="U2423" s="46" t="s">
        <v>3711</v>
      </c>
      <c r="V2423" s="41">
        <v>0.72</v>
      </c>
      <c r="W2423" s="12">
        <v>45781</v>
      </c>
      <c r="X2423" s="12">
        <v>45649</v>
      </c>
      <c r="Y2423" s="47">
        <v>28031</v>
      </c>
      <c r="Z2423" s="42">
        <v>0</v>
      </c>
      <c r="AA2423" s="14">
        <v>45785</v>
      </c>
      <c r="AB2423" s="67" t="s">
        <v>69</v>
      </c>
      <c r="AC2423" s="47">
        <v>19</v>
      </c>
      <c r="AD2423" s="47" t="s">
        <v>133</v>
      </c>
      <c r="AE2423" s="13">
        <v>1038533000</v>
      </c>
      <c r="AF2423" s="47" t="s">
        <v>3703</v>
      </c>
      <c r="AG2423" t="str">
        <f t="shared" si="75"/>
        <v>ADA FOTO</v>
      </c>
    </row>
    <row r="2424" spans="1:33" ht="15.75" hidden="1" customHeight="1" thickBot="1">
      <c r="A2424" t="str">
        <f t="shared" si="74"/>
        <v>060311001860000</v>
      </c>
      <c r="B2424" s="41">
        <v>2418</v>
      </c>
      <c r="C2424" s="42" t="s">
        <v>3745</v>
      </c>
      <c r="D2424" s="7" t="s">
        <v>2488</v>
      </c>
      <c r="E2424" s="41">
        <v>30</v>
      </c>
      <c r="F2424" s="43">
        <v>48200</v>
      </c>
      <c r="G2424" s="44">
        <v>30</v>
      </c>
      <c r="H2424" s="43">
        <v>47800</v>
      </c>
      <c r="I2424" s="43">
        <v>1434000</v>
      </c>
      <c r="J2424" s="48">
        <v>1434000</v>
      </c>
      <c r="K2424" s="49">
        <v>1275000</v>
      </c>
      <c r="L2424" s="41">
        <v>112.47</v>
      </c>
      <c r="M2424" s="11" t="s">
        <v>3707</v>
      </c>
      <c r="N2424" s="41">
        <v>0</v>
      </c>
      <c r="O2424" s="42"/>
      <c r="P2424" s="43">
        <v>1320240</v>
      </c>
      <c r="Q2424" s="41" t="s">
        <v>3700</v>
      </c>
      <c r="R2424" s="43">
        <v>-1275000</v>
      </c>
      <c r="S2424" s="41">
        <v>0</v>
      </c>
      <c r="T2424" s="7" t="s">
        <v>3701</v>
      </c>
      <c r="U2424" s="46" t="s">
        <v>3702</v>
      </c>
      <c r="V2424" s="41">
        <v>0.05</v>
      </c>
      <c r="W2424" s="12">
        <v>45635</v>
      </c>
      <c r="X2424" s="12">
        <v>45463</v>
      </c>
      <c r="Y2424" s="47">
        <v>40204</v>
      </c>
      <c r="Z2424" s="42">
        <v>0</v>
      </c>
      <c r="AA2424" s="14">
        <v>45785</v>
      </c>
      <c r="AB2424" s="67" t="s">
        <v>69</v>
      </c>
      <c r="AC2424" s="47">
        <v>19</v>
      </c>
      <c r="AD2424" s="47" t="s">
        <v>133</v>
      </c>
      <c r="AE2424" s="13">
        <v>1001860000</v>
      </c>
      <c r="AF2424" s="47" t="s">
        <v>3703</v>
      </c>
      <c r="AG2424" t="str">
        <f t="shared" si="75"/>
        <v>ADA FOTO</v>
      </c>
    </row>
    <row r="2425" spans="1:33" ht="15.75" hidden="1" customHeight="1" thickBot="1">
      <c r="A2425" t="str">
        <f t="shared" si="74"/>
        <v>060311072188000</v>
      </c>
      <c r="B2425" s="41">
        <v>2419</v>
      </c>
      <c r="C2425" s="42" t="s">
        <v>3746</v>
      </c>
      <c r="D2425" s="7" t="s">
        <v>2524</v>
      </c>
      <c r="E2425" s="41">
        <v>42</v>
      </c>
      <c r="F2425" s="43">
        <v>9500</v>
      </c>
      <c r="G2425" s="44">
        <v>0</v>
      </c>
      <c r="H2425" s="43">
        <v>0</v>
      </c>
      <c r="I2425" s="43">
        <v>399000</v>
      </c>
      <c r="J2425" s="48">
        <v>399000</v>
      </c>
      <c r="K2425" s="43">
        <v>386400</v>
      </c>
      <c r="L2425" s="41">
        <v>103.26</v>
      </c>
      <c r="M2425" s="11" t="s">
        <v>3707</v>
      </c>
      <c r="N2425" s="41">
        <v>0</v>
      </c>
      <c r="O2425" s="42"/>
      <c r="P2425" s="43">
        <v>378714</v>
      </c>
      <c r="Q2425" s="41" t="s">
        <v>3700</v>
      </c>
      <c r="R2425" s="43">
        <v>-386400</v>
      </c>
      <c r="S2425" s="41">
        <v>0</v>
      </c>
      <c r="T2425" s="7" t="s">
        <v>3701</v>
      </c>
      <c r="U2425" s="46" t="s">
        <v>3711</v>
      </c>
      <c r="V2425" s="41">
        <v>0.28999999999999998</v>
      </c>
      <c r="W2425" s="12">
        <v>45777</v>
      </c>
      <c r="X2425" s="12">
        <v>45639</v>
      </c>
      <c r="Y2425" s="47">
        <v>28031</v>
      </c>
      <c r="Z2425" s="42">
        <v>0</v>
      </c>
      <c r="AA2425" s="14">
        <v>45785</v>
      </c>
      <c r="AB2425" s="67" t="s">
        <v>69</v>
      </c>
      <c r="AC2425" s="47">
        <v>19</v>
      </c>
      <c r="AD2425" s="47" t="s">
        <v>133</v>
      </c>
      <c r="AE2425" s="13">
        <v>1072188000</v>
      </c>
      <c r="AF2425" s="47" t="s">
        <v>3703</v>
      </c>
      <c r="AG2425" t="str">
        <f t="shared" si="75"/>
        <v>ADA FOTO</v>
      </c>
    </row>
    <row r="2426" spans="1:33" ht="15.75" hidden="1" customHeight="1" thickBot="1">
      <c r="A2426" t="str">
        <f t="shared" si="74"/>
        <v>060311059614000</v>
      </c>
      <c r="B2426" s="41">
        <v>2420</v>
      </c>
      <c r="C2426" s="42" t="s">
        <v>3747</v>
      </c>
      <c r="D2426" s="7" t="s">
        <v>3748</v>
      </c>
      <c r="E2426" s="41">
        <v>6</v>
      </c>
      <c r="F2426" s="43">
        <v>46500</v>
      </c>
      <c r="G2426" s="44">
        <v>0</v>
      </c>
      <c r="H2426" s="43">
        <v>0</v>
      </c>
      <c r="I2426" s="43">
        <v>279000</v>
      </c>
      <c r="J2426" s="45">
        <v>279000</v>
      </c>
      <c r="K2426" s="43">
        <v>291000</v>
      </c>
      <c r="L2426" s="41">
        <v>95.88</v>
      </c>
      <c r="M2426" s="11" t="s">
        <v>3699</v>
      </c>
      <c r="N2426" s="41">
        <v>0</v>
      </c>
      <c r="O2426" s="42"/>
      <c r="P2426" s="43">
        <v>273420</v>
      </c>
      <c r="Q2426" s="41" t="s">
        <v>3700</v>
      </c>
      <c r="R2426" s="43">
        <v>-291000</v>
      </c>
      <c r="S2426" s="41">
        <v>0</v>
      </c>
      <c r="T2426" s="7" t="s">
        <v>3701</v>
      </c>
      <c r="U2426" s="46" t="s">
        <v>3702</v>
      </c>
      <c r="V2426" s="41">
        <v>95.02</v>
      </c>
      <c r="W2426" s="12">
        <v>45784</v>
      </c>
      <c r="X2426" s="12">
        <v>45737</v>
      </c>
      <c r="Y2426" s="47">
        <v>22576</v>
      </c>
      <c r="Z2426" s="42"/>
      <c r="AA2426" s="14">
        <v>45785</v>
      </c>
      <c r="AB2426" s="67" t="s">
        <v>69</v>
      </c>
      <c r="AC2426" s="47">
        <v>21</v>
      </c>
      <c r="AD2426" s="47" t="s">
        <v>133</v>
      </c>
      <c r="AE2426" s="13">
        <v>1059614000</v>
      </c>
      <c r="AF2426" s="47" t="s">
        <v>3703</v>
      </c>
      <c r="AG2426" t="str">
        <f t="shared" si="75"/>
        <v>ADA FOTO</v>
      </c>
    </row>
    <row r="2427" spans="1:33" ht="15.75" hidden="1" customHeight="1" thickBot="1">
      <c r="A2427" t="str">
        <f t="shared" si="74"/>
        <v>060311092661000</v>
      </c>
      <c r="B2427" s="41">
        <v>2421</v>
      </c>
      <c r="C2427" s="42" t="s">
        <v>3749</v>
      </c>
      <c r="D2427" s="7" t="s">
        <v>400</v>
      </c>
      <c r="E2427" s="41">
        <v>12</v>
      </c>
      <c r="F2427" s="43">
        <v>9800</v>
      </c>
      <c r="G2427" s="44">
        <v>12</v>
      </c>
      <c r="H2427" s="43">
        <v>9500</v>
      </c>
      <c r="I2427" s="43">
        <v>114000</v>
      </c>
      <c r="J2427" s="45">
        <v>114000</v>
      </c>
      <c r="K2427" s="43">
        <v>113050</v>
      </c>
      <c r="L2427" s="41">
        <v>100.84</v>
      </c>
      <c r="M2427" s="11" t="s">
        <v>3707</v>
      </c>
      <c r="N2427" s="41">
        <v>0</v>
      </c>
      <c r="O2427" s="42"/>
      <c r="P2427" s="43">
        <v>113568</v>
      </c>
      <c r="Q2427" s="41" t="s">
        <v>3700</v>
      </c>
      <c r="R2427" s="43">
        <v>-113050</v>
      </c>
      <c r="S2427" s="41">
        <v>0</v>
      </c>
      <c r="T2427" s="7" t="s">
        <v>3701</v>
      </c>
      <c r="U2427" s="46" t="s">
        <v>3711</v>
      </c>
      <c r="V2427" s="41">
        <v>8.3699999999999992</v>
      </c>
      <c r="W2427" s="12">
        <v>45785</v>
      </c>
      <c r="X2427" s="12">
        <v>45678</v>
      </c>
      <c r="Y2427" s="47">
        <v>25419</v>
      </c>
      <c r="Z2427" s="42"/>
      <c r="AA2427" s="14">
        <v>45785</v>
      </c>
      <c r="AB2427" s="67" t="s">
        <v>69</v>
      </c>
      <c r="AC2427" s="47">
        <v>21</v>
      </c>
      <c r="AD2427" s="47" t="s">
        <v>133</v>
      </c>
      <c r="AE2427" s="13">
        <v>1092661000</v>
      </c>
      <c r="AF2427" s="47" t="s">
        <v>3703</v>
      </c>
      <c r="AG2427" t="str">
        <f t="shared" si="75"/>
        <v>ADA FOTO</v>
      </c>
    </row>
    <row r="2428" spans="1:33" ht="15.75" hidden="1" customHeight="1" thickBot="1">
      <c r="A2428" t="str">
        <f t="shared" si="74"/>
        <v>060311089271000</v>
      </c>
      <c r="B2428" s="41">
        <v>2422</v>
      </c>
      <c r="C2428" s="42" t="s">
        <v>3750</v>
      </c>
      <c r="D2428" s="7" t="s">
        <v>382</v>
      </c>
      <c r="E2428" s="41">
        <v>48</v>
      </c>
      <c r="F2428" s="43">
        <v>2500</v>
      </c>
      <c r="G2428" s="44">
        <v>48</v>
      </c>
      <c r="H2428" s="43">
        <v>2325</v>
      </c>
      <c r="I2428" s="43">
        <v>111600</v>
      </c>
      <c r="J2428" s="45">
        <v>111600</v>
      </c>
      <c r="K2428" s="43">
        <v>115850</v>
      </c>
      <c r="L2428" s="41">
        <v>96.33</v>
      </c>
      <c r="M2428" s="11" t="s">
        <v>3699</v>
      </c>
      <c r="N2428" s="41">
        <v>0</v>
      </c>
      <c r="O2428" s="42"/>
      <c r="P2428" s="43">
        <v>113568</v>
      </c>
      <c r="Q2428" s="41" t="s">
        <v>3700</v>
      </c>
      <c r="R2428" s="43">
        <v>-115850</v>
      </c>
      <c r="S2428" s="41">
        <v>0</v>
      </c>
      <c r="T2428" s="7" t="s">
        <v>3701</v>
      </c>
      <c r="U2428" s="46" t="s">
        <v>3711</v>
      </c>
      <c r="V2428" s="50">
        <v>85.06</v>
      </c>
      <c r="W2428" s="12">
        <v>45785</v>
      </c>
      <c r="X2428" s="12">
        <v>45685</v>
      </c>
      <c r="Y2428" s="47">
        <v>25419</v>
      </c>
      <c r="Z2428" s="42"/>
      <c r="AA2428" s="14">
        <v>45785</v>
      </c>
      <c r="AB2428" s="67" t="s">
        <v>69</v>
      </c>
      <c r="AC2428" s="47">
        <v>21</v>
      </c>
      <c r="AD2428" s="47" t="s">
        <v>133</v>
      </c>
      <c r="AE2428" s="13">
        <v>1089271000</v>
      </c>
      <c r="AF2428" s="47" t="s">
        <v>3703</v>
      </c>
      <c r="AG2428" t="str">
        <f t="shared" si="75"/>
        <v>ADA FOTO</v>
      </c>
    </row>
    <row r="2429" spans="1:33" ht="15.75" hidden="1" customHeight="1" thickBot="1">
      <c r="A2429" t="str">
        <f t="shared" si="74"/>
        <v>060311000902000</v>
      </c>
      <c r="B2429" s="6">
        <v>2423</v>
      </c>
      <c r="C2429" s="7" t="s">
        <v>3751</v>
      </c>
      <c r="D2429" s="7" t="s">
        <v>3752</v>
      </c>
      <c r="E2429" s="41">
        <v>1</v>
      </c>
      <c r="F2429" s="43">
        <v>202000</v>
      </c>
      <c r="G2429" s="44">
        <v>0</v>
      </c>
      <c r="H2429" s="43">
        <v>0</v>
      </c>
      <c r="I2429" s="8">
        <v>202000</v>
      </c>
      <c r="J2429" s="9">
        <v>202000</v>
      </c>
      <c r="K2429" s="10">
        <v>189500</v>
      </c>
      <c r="L2429" s="6">
        <v>106.6</v>
      </c>
      <c r="M2429" s="11" t="s">
        <v>3707</v>
      </c>
      <c r="N2429" s="41">
        <v>0</v>
      </c>
      <c r="O2429" s="42"/>
      <c r="P2429" s="43">
        <v>181888</v>
      </c>
      <c r="Q2429" s="41" t="s">
        <v>3700</v>
      </c>
      <c r="R2429" s="43">
        <v>-189500</v>
      </c>
      <c r="S2429" s="41">
        <v>0</v>
      </c>
      <c r="T2429" s="7" t="s">
        <v>3701</v>
      </c>
      <c r="U2429" s="46" t="s">
        <v>3711</v>
      </c>
      <c r="V2429" s="41">
        <v>10.19</v>
      </c>
      <c r="W2429" s="12">
        <v>45784</v>
      </c>
      <c r="X2429" s="12">
        <v>45780</v>
      </c>
      <c r="Y2429" s="47">
        <v>22576</v>
      </c>
      <c r="Z2429" s="42"/>
      <c r="AA2429" s="14">
        <v>45785</v>
      </c>
      <c r="AB2429" s="67" t="s">
        <v>69</v>
      </c>
      <c r="AC2429" s="47">
        <v>21</v>
      </c>
      <c r="AD2429" s="47" t="s">
        <v>133</v>
      </c>
      <c r="AE2429" s="13">
        <v>1000902000</v>
      </c>
      <c r="AF2429" s="47" t="s">
        <v>3703</v>
      </c>
      <c r="AG2429" t="str">
        <f t="shared" si="75"/>
        <v>ADA FOTO</v>
      </c>
    </row>
    <row r="2430" spans="1:33" ht="15.75" hidden="1" customHeight="1" thickBot="1">
      <c r="A2430" t="str">
        <f t="shared" si="74"/>
        <v>060311018575000</v>
      </c>
      <c r="B2430" s="41">
        <v>2424</v>
      </c>
      <c r="C2430" s="42" t="s">
        <v>3753</v>
      </c>
      <c r="D2430" s="7" t="s">
        <v>3754</v>
      </c>
      <c r="E2430" s="41">
        <v>12</v>
      </c>
      <c r="F2430" s="43">
        <v>24300</v>
      </c>
      <c r="G2430" s="44">
        <v>0</v>
      </c>
      <c r="H2430" s="43">
        <v>0</v>
      </c>
      <c r="I2430" s="43">
        <v>291600</v>
      </c>
      <c r="J2430" s="48">
        <v>291600</v>
      </c>
      <c r="K2430" s="49">
        <v>282250</v>
      </c>
      <c r="L2430" s="41">
        <v>103.31</v>
      </c>
      <c r="M2430" s="11" t="s">
        <v>3707</v>
      </c>
      <c r="N2430" s="41">
        <v>0</v>
      </c>
      <c r="O2430" s="42"/>
      <c r="P2430" s="43">
        <v>279180</v>
      </c>
      <c r="Q2430" s="41" t="s">
        <v>3700</v>
      </c>
      <c r="R2430" s="43">
        <v>-282250</v>
      </c>
      <c r="S2430" s="41">
        <v>0</v>
      </c>
      <c r="T2430" s="7" t="s">
        <v>3701</v>
      </c>
      <c r="U2430" s="46" t="s">
        <v>3702</v>
      </c>
      <c r="V2430" s="41">
        <v>5.38</v>
      </c>
      <c r="W2430" s="12">
        <v>45783</v>
      </c>
      <c r="X2430" s="12">
        <v>45764</v>
      </c>
      <c r="Y2430" s="47">
        <v>25419</v>
      </c>
      <c r="Z2430" s="42"/>
      <c r="AA2430" s="14">
        <v>45785</v>
      </c>
      <c r="AB2430" s="67" t="s">
        <v>69</v>
      </c>
      <c r="AC2430" s="47">
        <v>21</v>
      </c>
      <c r="AD2430" s="47" t="s">
        <v>133</v>
      </c>
      <c r="AE2430" s="13">
        <v>1018575000</v>
      </c>
      <c r="AF2430" s="47" t="s">
        <v>3703</v>
      </c>
      <c r="AG2430" t="str">
        <f t="shared" si="75"/>
        <v>ADA FOTO</v>
      </c>
    </row>
    <row r="2431" spans="1:33" ht="15.75" hidden="1" customHeight="1" thickBot="1">
      <c r="A2431" t="str">
        <f t="shared" si="74"/>
        <v>060311004893000</v>
      </c>
      <c r="B2431" s="41">
        <v>2425</v>
      </c>
      <c r="C2431" s="42" t="s">
        <v>3755</v>
      </c>
      <c r="D2431" s="7" t="s">
        <v>146</v>
      </c>
      <c r="E2431" s="41">
        <v>20</v>
      </c>
      <c r="F2431" s="43">
        <v>6400</v>
      </c>
      <c r="G2431" s="44">
        <v>20</v>
      </c>
      <c r="H2431" s="43">
        <v>5875</v>
      </c>
      <c r="I2431" s="43">
        <v>117500</v>
      </c>
      <c r="J2431" s="45">
        <v>117500</v>
      </c>
      <c r="K2431" s="43">
        <v>115000</v>
      </c>
      <c r="L2431" s="41">
        <v>102.17</v>
      </c>
      <c r="M2431" s="11" t="s">
        <v>3707</v>
      </c>
      <c r="N2431" s="41">
        <v>0</v>
      </c>
      <c r="O2431" s="42"/>
      <c r="P2431" s="43">
        <v>117600</v>
      </c>
      <c r="Q2431" s="41" t="s">
        <v>3700</v>
      </c>
      <c r="R2431" s="43">
        <v>-115000</v>
      </c>
      <c r="S2431" s="41">
        <v>0</v>
      </c>
      <c r="T2431" s="7" t="s">
        <v>3701</v>
      </c>
      <c r="U2431" s="46" t="s">
        <v>3711</v>
      </c>
      <c r="V2431" s="41">
        <v>5.79</v>
      </c>
      <c r="W2431" s="12">
        <v>45781</v>
      </c>
      <c r="X2431" s="12">
        <v>45764</v>
      </c>
      <c r="Y2431" s="47">
        <v>41213</v>
      </c>
      <c r="Z2431" s="42"/>
      <c r="AA2431" s="14">
        <v>45785</v>
      </c>
      <c r="AB2431" s="67" t="s">
        <v>69</v>
      </c>
      <c r="AC2431" s="47">
        <v>21</v>
      </c>
      <c r="AD2431" s="47" t="s">
        <v>133</v>
      </c>
      <c r="AE2431" s="13">
        <v>1004893000</v>
      </c>
      <c r="AF2431" s="47" t="s">
        <v>3703</v>
      </c>
      <c r="AG2431" t="str">
        <f t="shared" si="75"/>
        <v>ADA FOTO</v>
      </c>
    </row>
    <row r="2432" spans="1:33" ht="15.75" hidden="1" customHeight="1" thickBot="1">
      <c r="A2432" t="str">
        <f t="shared" si="74"/>
        <v>060311005726000</v>
      </c>
      <c r="B2432" s="41">
        <v>2426</v>
      </c>
      <c r="C2432" s="42" t="s">
        <v>3756</v>
      </c>
      <c r="D2432" s="7" t="s">
        <v>156</v>
      </c>
      <c r="E2432" s="41">
        <v>10</v>
      </c>
      <c r="F2432" s="43">
        <v>21900</v>
      </c>
      <c r="G2432" s="44">
        <v>10</v>
      </c>
      <c r="H2432" s="43">
        <v>20950</v>
      </c>
      <c r="I2432" s="43">
        <v>209500</v>
      </c>
      <c r="J2432" s="45">
        <v>209500</v>
      </c>
      <c r="K2432" s="43">
        <v>205000</v>
      </c>
      <c r="L2432" s="41">
        <v>102.2</v>
      </c>
      <c r="M2432" s="11" t="s">
        <v>3707</v>
      </c>
      <c r="N2432" s="41">
        <v>0</v>
      </c>
      <c r="O2432" s="42"/>
      <c r="P2432" s="43">
        <v>206110</v>
      </c>
      <c r="Q2432" s="41" t="s">
        <v>3700</v>
      </c>
      <c r="R2432" s="43">
        <v>-205000</v>
      </c>
      <c r="S2432" s="41">
        <v>0</v>
      </c>
      <c r="T2432" s="7" t="s">
        <v>3701</v>
      </c>
      <c r="U2432" s="46" t="s">
        <v>3702</v>
      </c>
      <c r="V2432" s="41">
        <v>8.74</v>
      </c>
      <c r="W2432" s="12">
        <v>45782</v>
      </c>
      <c r="X2432" s="12">
        <v>45771</v>
      </c>
      <c r="Y2432" s="47">
        <v>41213</v>
      </c>
      <c r="Z2432" s="42"/>
      <c r="AA2432" s="14">
        <v>45785</v>
      </c>
      <c r="AB2432" s="67" t="s">
        <v>69</v>
      </c>
      <c r="AC2432" s="47">
        <v>21</v>
      </c>
      <c r="AD2432" s="47" t="s">
        <v>133</v>
      </c>
      <c r="AE2432" s="13">
        <v>1005726000</v>
      </c>
      <c r="AF2432" s="47" t="s">
        <v>3703</v>
      </c>
      <c r="AG2432" t="str">
        <f t="shared" si="75"/>
        <v>ADA FOTO</v>
      </c>
    </row>
    <row r="2433" spans="1:33" ht="15.75" hidden="1" customHeight="1" thickBot="1">
      <c r="A2433" t="str">
        <f t="shared" si="74"/>
        <v>060311023234000</v>
      </c>
      <c r="B2433" s="41">
        <v>2427</v>
      </c>
      <c r="C2433" s="42" t="s">
        <v>3757</v>
      </c>
      <c r="D2433" s="7" t="s">
        <v>184</v>
      </c>
      <c r="E2433" s="41">
        <v>1</v>
      </c>
      <c r="F2433" s="43">
        <v>101950</v>
      </c>
      <c r="G2433" s="44">
        <v>1</v>
      </c>
      <c r="H2433" s="43">
        <v>101900</v>
      </c>
      <c r="I2433" s="43">
        <v>101900</v>
      </c>
      <c r="J2433" s="48">
        <v>101900</v>
      </c>
      <c r="K2433" s="49">
        <v>109500</v>
      </c>
      <c r="L2433" s="41">
        <v>93.06</v>
      </c>
      <c r="M2433" s="11" t="s">
        <v>3699</v>
      </c>
      <c r="N2433" s="41">
        <v>0</v>
      </c>
      <c r="O2433" s="42"/>
      <c r="P2433" s="43">
        <v>102624</v>
      </c>
      <c r="Q2433" s="41" t="s">
        <v>3700</v>
      </c>
      <c r="R2433" s="43">
        <v>-109500</v>
      </c>
      <c r="S2433" s="41">
        <v>0</v>
      </c>
      <c r="T2433" s="7" t="s">
        <v>3701</v>
      </c>
      <c r="U2433" s="46" t="s">
        <v>3702</v>
      </c>
      <c r="V2433" s="41">
        <v>1.61</v>
      </c>
      <c r="W2433" s="12">
        <v>45784</v>
      </c>
      <c r="X2433" s="12">
        <v>45771</v>
      </c>
      <c r="Y2433" s="47">
        <v>41213</v>
      </c>
      <c r="Z2433" s="42"/>
      <c r="AA2433" s="14">
        <v>45785</v>
      </c>
      <c r="AB2433" s="67" t="s">
        <v>69</v>
      </c>
      <c r="AC2433" s="47">
        <v>21</v>
      </c>
      <c r="AD2433" s="47" t="s">
        <v>133</v>
      </c>
      <c r="AE2433" s="13">
        <v>1023234000</v>
      </c>
      <c r="AF2433" s="47" t="s">
        <v>3703</v>
      </c>
      <c r="AG2433" t="str">
        <f t="shared" si="75"/>
        <v>ADA FOTO</v>
      </c>
    </row>
    <row r="2434" spans="1:33" ht="15.75" hidden="1" customHeight="1" thickBot="1">
      <c r="A2434" t="str">
        <f t="shared" si="74"/>
        <v>060311004890000</v>
      </c>
      <c r="B2434" s="41">
        <v>2428</v>
      </c>
      <c r="C2434" s="42" t="s">
        <v>3758</v>
      </c>
      <c r="D2434" s="7" t="s">
        <v>141</v>
      </c>
      <c r="E2434" s="41">
        <v>20</v>
      </c>
      <c r="F2434" s="43">
        <v>5700</v>
      </c>
      <c r="G2434" s="44">
        <v>0</v>
      </c>
      <c r="H2434" s="43">
        <v>0</v>
      </c>
      <c r="I2434" s="43">
        <v>114000</v>
      </c>
      <c r="J2434" s="45">
        <v>114000</v>
      </c>
      <c r="K2434" s="43">
        <v>0</v>
      </c>
      <c r="L2434" s="41" t="s">
        <v>3700</v>
      </c>
      <c r="M2434" s="11" t="s">
        <v>3809</v>
      </c>
      <c r="N2434" s="41">
        <v>0</v>
      </c>
      <c r="O2434" s="42"/>
      <c r="P2434" s="43">
        <v>97920</v>
      </c>
      <c r="Q2434" s="41" t="s">
        <v>3700</v>
      </c>
      <c r="R2434" s="43">
        <v>0</v>
      </c>
      <c r="S2434" s="41" t="s">
        <v>3810</v>
      </c>
      <c r="T2434" s="7" t="s">
        <v>3701</v>
      </c>
      <c r="U2434" s="46" t="s">
        <v>3702</v>
      </c>
      <c r="V2434" s="50">
        <v>6.2</v>
      </c>
      <c r="W2434" s="12">
        <v>45782</v>
      </c>
      <c r="X2434" s="12">
        <v>45771</v>
      </c>
      <c r="Y2434" s="47">
        <v>41213</v>
      </c>
      <c r="Z2434" s="42"/>
      <c r="AA2434" s="14">
        <v>45785</v>
      </c>
      <c r="AB2434" s="67" t="s">
        <v>69</v>
      </c>
      <c r="AC2434" s="47">
        <v>21</v>
      </c>
      <c r="AD2434" s="47" t="s">
        <v>133</v>
      </c>
      <c r="AE2434" s="13">
        <v>1004890000</v>
      </c>
      <c r="AF2434" s="47" t="s">
        <v>3703</v>
      </c>
      <c r="AG2434" t="str">
        <f t="shared" si="75"/>
        <v>TIDAK ADA</v>
      </c>
    </row>
    <row r="2435" spans="1:33" ht="15.75" hidden="1" customHeight="1" thickBot="1">
      <c r="A2435" t="str">
        <f t="shared" si="74"/>
        <v>060311005725000</v>
      </c>
      <c r="B2435" s="41">
        <v>2429</v>
      </c>
      <c r="C2435" s="42" t="s">
        <v>3759</v>
      </c>
      <c r="D2435" s="7" t="s">
        <v>151</v>
      </c>
      <c r="E2435" s="41">
        <v>10</v>
      </c>
      <c r="F2435" s="43">
        <v>14900</v>
      </c>
      <c r="G2435" s="44">
        <v>0</v>
      </c>
      <c r="H2435" s="43">
        <v>0</v>
      </c>
      <c r="I2435" s="43">
        <v>149000</v>
      </c>
      <c r="J2435" s="45">
        <v>149000</v>
      </c>
      <c r="K2435" s="43">
        <v>149500</v>
      </c>
      <c r="L2435" s="41">
        <v>99.67</v>
      </c>
      <c r="M2435" s="11" t="s">
        <v>3699</v>
      </c>
      <c r="N2435" s="41">
        <v>0</v>
      </c>
      <c r="O2435" s="42"/>
      <c r="P2435" s="43">
        <v>150140</v>
      </c>
      <c r="Q2435" s="41" t="s">
        <v>3700</v>
      </c>
      <c r="R2435" s="43">
        <v>-149500</v>
      </c>
      <c r="S2435" s="41">
        <v>0</v>
      </c>
      <c r="T2435" s="7" t="s">
        <v>3701</v>
      </c>
      <c r="U2435" s="46" t="s">
        <v>3711</v>
      </c>
      <c r="V2435" s="50">
        <v>5.19</v>
      </c>
      <c r="W2435" s="12">
        <v>45782</v>
      </c>
      <c r="X2435" s="12">
        <v>45771</v>
      </c>
      <c r="Y2435" s="47">
        <v>41213</v>
      </c>
      <c r="Z2435" s="42"/>
      <c r="AA2435" s="14">
        <v>45785</v>
      </c>
      <c r="AB2435" s="67" t="s">
        <v>69</v>
      </c>
      <c r="AC2435" s="47">
        <v>21</v>
      </c>
      <c r="AD2435" s="47" t="s">
        <v>133</v>
      </c>
      <c r="AE2435" s="13">
        <v>1005725000</v>
      </c>
      <c r="AF2435" s="47" t="s">
        <v>3703</v>
      </c>
      <c r="AG2435" t="str">
        <f t="shared" si="75"/>
        <v>ADA FOTO</v>
      </c>
    </row>
    <row r="2436" spans="1:33" ht="15.75" hidden="1" customHeight="1" thickBot="1">
      <c r="A2436" t="str">
        <f t="shared" si="74"/>
        <v>060311019929000</v>
      </c>
      <c r="B2436" s="6">
        <v>2430</v>
      </c>
      <c r="C2436" s="7" t="s">
        <v>3760</v>
      </c>
      <c r="D2436" s="7" t="s">
        <v>3761</v>
      </c>
      <c r="E2436" s="41">
        <v>1</v>
      </c>
      <c r="F2436" s="43">
        <v>89000</v>
      </c>
      <c r="G2436" s="44">
        <v>0</v>
      </c>
      <c r="H2436" s="43">
        <v>0</v>
      </c>
      <c r="I2436" s="8">
        <v>89000</v>
      </c>
      <c r="J2436" s="9">
        <v>89000</v>
      </c>
      <c r="K2436" s="10">
        <v>84500</v>
      </c>
      <c r="L2436" s="6">
        <v>105.33</v>
      </c>
      <c r="M2436" s="11" t="s">
        <v>3707</v>
      </c>
      <c r="N2436" s="41">
        <v>0</v>
      </c>
      <c r="O2436" s="42"/>
      <c r="P2436" s="43">
        <v>84576</v>
      </c>
      <c r="Q2436" s="41" t="s">
        <v>3700</v>
      </c>
      <c r="R2436" s="43">
        <v>-84500</v>
      </c>
      <c r="S2436" s="41">
        <v>0</v>
      </c>
      <c r="T2436" s="7" t="s">
        <v>3701</v>
      </c>
      <c r="U2436" s="46" t="s">
        <v>3711</v>
      </c>
      <c r="V2436" s="41">
        <v>0.51</v>
      </c>
      <c r="W2436" s="12">
        <v>45782</v>
      </c>
      <c r="X2436" s="12">
        <v>45771</v>
      </c>
      <c r="Y2436" s="47">
        <v>41213</v>
      </c>
      <c r="Z2436" s="42"/>
      <c r="AA2436" s="14">
        <v>45785</v>
      </c>
      <c r="AB2436" s="67" t="s">
        <v>69</v>
      </c>
      <c r="AC2436" s="47">
        <v>21</v>
      </c>
      <c r="AD2436" s="47" t="s">
        <v>133</v>
      </c>
      <c r="AE2436" s="13">
        <v>1019929000</v>
      </c>
      <c r="AF2436" s="47" t="s">
        <v>3703</v>
      </c>
      <c r="AG2436" t="str">
        <f t="shared" si="75"/>
        <v>ADA FOTO</v>
      </c>
    </row>
    <row r="2437" spans="1:33" ht="15.75" hidden="1" customHeight="1" thickBot="1">
      <c r="A2437" t="str">
        <f t="shared" si="74"/>
        <v>060311035433000</v>
      </c>
      <c r="B2437" s="41">
        <v>2431</v>
      </c>
      <c r="C2437" s="42" t="s">
        <v>3762</v>
      </c>
      <c r="D2437" s="7" t="s">
        <v>202</v>
      </c>
      <c r="E2437" s="41">
        <v>20</v>
      </c>
      <c r="F2437" s="43">
        <v>17000</v>
      </c>
      <c r="G2437" s="44">
        <v>20</v>
      </c>
      <c r="H2437" s="43">
        <v>16400</v>
      </c>
      <c r="I2437" s="43">
        <v>328000</v>
      </c>
      <c r="J2437" s="45">
        <v>328000</v>
      </c>
      <c r="K2437" s="43">
        <v>331985</v>
      </c>
      <c r="L2437" s="41">
        <v>98.8</v>
      </c>
      <c r="M2437" s="11" t="s">
        <v>3699</v>
      </c>
      <c r="N2437" s="41">
        <v>0</v>
      </c>
      <c r="O2437" s="42"/>
      <c r="P2437" s="43">
        <v>313600</v>
      </c>
      <c r="Q2437" s="41" t="s">
        <v>3700</v>
      </c>
      <c r="R2437" s="43">
        <v>-331985</v>
      </c>
      <c r="S2437" s="41">
        <v>0</v>
      </c>
      <c r="T2437" s="7" t="s">
        <v>3701</v>
      </c>
      <c r="U2437" s="46" t="s">
        <v>3702</v>
      </c>
      <c r="V2437" s="41">
        <v>1.85</v>
      </c>
      <c r="W2437" s="12">
        <v>45784</v>
      </c>
      <c r="X2437" s="12">
        <v>45611</v>
      </c>
      <c r="Y2437" s="47">
        <v>35704</v>
      </c>
      <c r="Z2437" s="42"/>
      <c r="AA2437" s="14">
        <v>45785</v>
      </c>
      <c r="AB2437" s="67" t="s">
        <v>69</v>
      </c>
      <c r="AC2437" s="47">
        <v>21</v>
      </c>
      <c r="AD2437" s="47" t="s">
        <v>133</v>
      </c>
      <c r="AE2437" s="13">
        <v>1035433000</v>
      </c>
      <c r="AF2437" s="47" t="s">
        <v>3703</v>
      </c>
      <c r="AG2437" t="str">
        <f t="shared" si="75"/>
        <v>ADA FOTO</v>
      </c>
    </row>
    <row r="2438" spans="1:33" ht="15.75" hidden="1" customHeight="1" thickBot="1">
      <c r="A2438" t="str">
        <f t="shared" si="74"/>
        <v>060311015940000</v>
      </c>
      <c r="B2438" s="41">
        <v>2432</v>
      </c>
      <c r="C2438" s="42" t="s">
        <v>3763</v>
      </c>
      <c r="D2438" s="7" t="s">
        <v>162</v>
      </c>
      <c r="E2438" s="41">
        <v>10</v>
      </c>
      <c r="F2438" s="43">
        <v>28000</v>
      </c>
      <c r="G2438" s="44">
        <v>10</v>
      </c>
      <c r="H2438" s="43">
        <v>26700</v>
      </c>
      <c r="I2438" s="43">
        <v>267000</v>
      </c>
      <c r="J2438" s="45">
        <v>267000</v>
      </c>
      <c r="K2438" s="43">
        <v>267500</v>
      </c>
      <c r="L2438" s="41">
        <v>99.81</v>
      </c>
      <c r="M2438" s="11" t="s">
        <v>3699</v>
      </c>
      <c r="N2438" s="41">
        <v>0</v>
      </c>
      <c r="O2438" s="42"/>
      <c r="P2438" s="43">
        <v>268420</v>
      </c>
      <c r="Q2438" s="41" t="s">
        <v>3700</v>
      </c>
      <c r="R2438" s="43">
        <v>-267500</v>
      </c>
      <c r="S2438" s="41">
        <v>0</v>
      </c>
      <c r="T2438" s="7" t="s">
        <v>3701</v>
      </c>
      <c r="U2438" s="46" t="s">
        <v>3702</v>
      </c>
      <c r="V2438" s="50">
        <v>2.15</v>
      </c>
      <c r="W2438" s="12">
        <v>45783</v>
      </c>
      <c r="X2438" s="12">
        <v>45670</v>
      </c>
      <c r="Y2438" s="47">
        <v>41213</v>
      </c>
      <c r="Z2438" s="42"/>
      <c r="AA2438" s="14">
        <v>45785</v>
      </c>
      <c r="AB2438" s="67" t="s">
        <v>69</v>
      </c>
      <c r="AC2438" s="47">
        <v>21</v>
      </c>
      <c r="AD2438" s="47" t="s">
        <v>133</v>
      </c>
      <c r="AE2438" s="13">
        <v>1015940000</v>
      </c>
      <c r="AF2438" s="47" t="s">
        <v>3703</v>
      </c>
      <c r="AG2438" t="str">
        <f t="shared" si="75"/>
        <v>ADA FOTO</v>
      </c>
    </row>
    <row r="2439" spans="1:33" ht="15.75" hidden="1" customHeight="1" thickBot="1">
      <c r="A2439" t="str">
        <f t="shared" ref="A2439:A2502" si="76">AB2439&amp;AE2439</f>
        <v>060311055131000</v>
      </c>
      <c r="B2439" s="41">
        <v>2433</v>
      </c>
      <c r="C2439" s="42" t="s">
        <v>3764</v>
      </c>
      <c r="D2439" s="7" t="s">
        <v>3765</v>
      </c>
      <c r="E2439" s="41">
        <v>12</v>
      </c>
      <c r="F2439" s="43">
        <v>35500</v>
      </c>
      <c r="G2439" s="44">
        <v>0</v>
      </c>
      <c r="H2439" s="43">
        <v>0</v>
      </c>
      <c r="I2439" s="43">
        <v>426000</v>
      </c>
      <c r="J2439" s="45">
        <v>426000</v>
      </c>
      <c r="K2439" s="43">
        <v>399000</v>
      </c>
      <c r="L2439" s="41">
        <v>106.77</v>
      </c>
      <c r="M2439" s="11" t="s">
        <v>3707</v>
      </c>
      <c r="N2439" s="41">
        <v>0</v>
      </c>
      <c r="O2439" s="42"/>
      <c r="P2439" s="43">
        <v>382464</v>
      </c>
      <c r="Q2439" s="41" t="s">
        <v>3700</v>
      </c>
      <c r="R2439" s="43">
        <v>-399000</v>
      </c>
      <c r="S2439" s="41">
        <v>0</v>
      </c>
      <c r="T2439" s="7" t="s">
        <v>3701</v>
      </c>
      <c r="U2439" s="46" t="s">
        <v>3702</v>
      </c>
      <c r="V2439" s="41">
        <v>0.45</v>
      </c>
      <c r="W2439" s="12">
        <v>45781</v>
      </c>
      <c r="X2439" s="12">
        <v>45742</v>
      </c>
      <c r="Y2439" s="47">
        <v>21017</v>
      </c>
      <c r="Z2439" s="42"/>
      <c r="AA2439" s="14">
        <v>45785</v>
      </c>
      <c r="AB2439" s="67" t="s">
        <v>69</v>
      </c>
      <c r="AC2439" s="47">
        <v>21</v>
      </c>
      <c r="AD2439" s="47" t="s">
        <v>133</v>
      </c>
      <c r="AE2439" s="13">
        <v>1055131000</v>
      </c>
      <c r="AF2439" s="47" t="s">
        <v>3703</v>
      </c>
      <c r="AG2439" t="str">
        <f t="shared" ref="AG2439:AG2502" si="77">IF(LEFT(M2439,1)="*","ADA FOTO","TIDAK ADA")</f>
        <v>ADA FOTO</v>
      </c>
    </row>
    <row r="2440" spans="1:33" ht="15.75" hidden="1" customHeight="1" thickBot="1">
      <c r="A2440" t="str">
        <f t="shared" si="76"/>
        <v>060311070906000</v>
      </c>
      <c r="B2440" s="41">
        <v>2434</v>
      </c>
      <c r="C2440" s="42" t="s">
        <v>3766</v>
      </c>
      <c r="D2440" s="7" t="s">
        <v>256</v>
      </c>
      <c r="E2440" s="41">
        <v>60</v>
      </c>
      <c r="F2440" s="43">
        <v>4500</v>
      </c>
      <c r="G2440" s="44">
        <v>60</v>
      </c>
      <c r="H2440" s="43">
        <v>4425</v>
      </c>
      <c r="I2440" s="43">
        <v>265500</v>
      </c>
      <c r="J2440" s="48">
        <v>265500</v>
      </c>
      <c r="K2440" s="49">
        <v>263800</v>
      </c>
      <c r="L2440" s="41">
        <v>100.64</v>
      </c>
      <c r="M2440" s="11" t="s">
        <v>3707</v>
      </c>
      <c r="N2440" s="41">
        <v>0</v>
      </c>
      <c r="O2440" s="42"/>
      <c r="P2440" s="43">
        <v>264360</v>
      </c>
      <c r="Q2440" s="41" t="s">
        <v>3700</v>
      </c>
      <c r="R2440" s="43">
        <v>-263800</v>
      </c>
      <c r="S2440" s="41">
        <v>0</v>
      </c>
      <c r="T2440" s="7" t="s">
        <v>3701</v>
      </c>
      <c r="U2440" s="46" t="s">
        <v>3711</v>
      </c>
      <c r="V2440" s="50">
        <v>3420.66</v>
      </c>
      <c r="W2440" s="12">
        <v>45784</v>
      </c>
      <c r="X2440" s="12">
        <v>45650</v>
      </c>
      <c r="Y2440" s="47">
        <v>21017</v>
      </c>
      <c r="Z2440" s="42"/>
      <c r="AA2440" s="14">
        <v>45785</v>
      </c>
      <c r="AB2440" s="67" t="s">
        <v>69</v>
      </c>
      <c r="AC2440" s="47">
        <v>21</v>
      </c>
      <c r="AD2440" s="47" t="s">
        <v>133</v>
      </c>
      <c r="AE2440" s="13">
        <v>1070906000</v>
      </c>
      <c r="AF2440" s="47" t="s">
        <v>3703</v>
      </c>
      <c r="AG2440" t="str">
        <f t="shared" si="77"/>
        <v>ADA FOTO</v>
      </c>
    </row>
    <row r="2441" spans="1:33" ht="15.75" hidden="1" customHeight="1" thickBot="1">
      <c r="A2441" t="str">
        <f t="shared" si="76"/>
        <v>060311087247000</v>
      </c>
      <c r="B2441" s="41">
        <v>2435</v>
      </c>
      <c r="C2441" s="42" t="s">
        <v>3767</v>
      </c>
      <c r="D2441" s="7" t="s">
        <v>3768</v>
      </c>
      <c r="E2441" s="41">
        <v>12</v>
      </c>
      <c r="F2441" s="43">
        <v>30500</v>
      </c>
      <c r="G2441" s="44">
        <v>0</v>
      </c>
      <c r="H2441" s="43">
        <v>0</v>
      </c>
      <c r="I2441" s="43">
        <v>366000</v>
      </c>
      <c r="J2441" s="48">
        <v>366000</v>
      </c>
      <c r="K2441" s="43">
        <v>332200</v>
      </c>
      <c r="L2441" s="41">
        <v>110.17</v>
      </c>
      <c r="M2441" s="11" t="s">
        <v>3707</v>
      </c>
      <c r="N2441" s="41">
        <v>0</v>
      </c>
      <c r="O2441" s="42"/>
      <c r="P2441" s="43">
        <v>405060</v>
      </c>
      <c r="Q2441" s="41" t="s">
        <v>3700</v>
      </c>
      <c r="R2441" s="43">
        <v>-332200</v>
      </c>
      <c r="S2441" s="41">
        <v>0</v>
      </c>
      <c r="T2441" s="7" t="s">
        <v>3701</v>
      </c>
      <c r="U2441" s="46" t="s">
        <v>3702</v>
      </c>
      <c r="V2441" s="50">
        <v>2.39</v>
      </c>
      <c r="W2441" s="12">
        <v>45782</v>
      </c>
      <c r="X2441" s="12">
        <v>45766</v>
      </c>
      <c r="Y2441" s="47">
        <v>38017</v>
      </c>
      <c r="Z2441" s="42"/>
      <c r="AA2441" s="14">
        <v>45785</v>
      </c>
      <c r="AB2441" s="67" t="s">
        <v>69</v>
      </c>
      <c r="AC2441" s="47">
        <v>21</v>
      </c>
      <c r="AD2441" s="47" t="s">
        <v>133</v>
      </c>
      <c r="AE2441" s="13">
        <v>1087247000</v>
      </c>
      <c r="AF2441" s="47" t="s">
        <v>3703</v>
      </c>
      <c r="AG2441" t="str">
        <f t="shared" si="77"/>
        <v>ADA FOTO</v>
      </c>
    </row>
    <row r="2442" spans="1:33" ht="15.75" hidden="1" customHeight="1" thickBot="1">
      <c r="A2442" t="str">
        <f t="shared" si="76"/>
        <v>060311087250000</v>
      </c>
      <c r="B2442" s="41">
        <v>2436</v>
      </c>
      <c r="C2442" s="42" t="s">
        <v>3769</v>
      </c>
      <c r="D2442" s="7" t="s">
        <v>3770</v>
      </c>
      <c r="E2442" s="41">
        <v>12</v>
      </c>
      <c r="F2442" s="43">
        <v>35000</v>
      </c>
      <c r="G2442" s="44">
        <v>12</v>
      </c>
      <c r="H2442" s="43">
        <v>34667</v>
      </c>
      <c r="I2442" s="43">
        <v>416004</v>
      </c>
      <c r="J2442" s="48">
        <v>416004</v>
      </c>
      <c r="K2442" s="43">
        <v>315500</v>
      </c>
      <c r="L2442" s="41">
        <v>131.86000000000001</v>
      </c>
      <c r="M2442" s="11" t="s">
        <v>3707</v>
      </c>
      <c r="N2442" s="41">
        <v>0</v>
      </c>
      <c r="O2442" s="42"/>
      <c r="P2442" s="43">
        <v>387024</v>
      </c>
      <c r="Q2442" s="41" t="s">
        <v>3700</v>
      </c>
      <c r="R2442" s="43">
        <v>-315500</v>
      </c>
      <c r="S2442" s="41">
        <v>0</v>
      </c>
      <c r="T2442" s="7" t="s">
        <v>3701</v>
      </c>
      <c r="U2442" s="46" t="s">
        <v>3702</v>
      </c>
      <c r="V2442" s="41">
        <v>0.05</v>
      </c>
      <c r="W2442" s="12">
        <v>45754</v>
      </c>
      <c r="X2442" s="12">
        <v>45681</v>
      </c>
      <c r="Y2442" s="47">
        <v>38017</v>
      </c>
      <c r="Z2442" s="42"/>
      <c r="AA2442" s="14">
        <v>45785</v>
      </c>
      <c r="AB2442" s="67" t="s">
        <v>69</v>
      </c>
      <c r="AC2442" s="47">
        <v>21</v>
      </c>
      <c r="AD2442" s="47" t="s">
        <v>133</v>
      </c>
      <c r="AE2442" s="13">
        <v>1087250000</v>
      </c>
      <c r="AF2442" s="47" t="s">
        <v>3703</v>
      </c>
      <c r="AG2442" t="str">
        <f t="shared" si="77"/>
        <v>ADA FOTO</v>
      </c>
    </row>
    <row r="2443" spans="1:33" ht="15.75" hidden="1" customHeight="1" thickBot="1">
      <c r="A2443" t="str">
        <f t="shared" si="76"/>
        <v>060311084654000</v>
      </c>
      <c r="B2443" s="41">
        <v>2437</v>
      </c>
      <c r="C2443" s="42" t="s">
        <v>3771</v>
      </c>
      <c r="D2443" s="7" t="s">
        <v>3772</v>
      </c>
      <c r="E2443" s="41">
        <v>12</v>
      </c>
      <c r="F2443" s="43">
        <v>12500</v>
      </c>
      <c r="G2443" s="44">
        <v>0</v>
      </c>
      <c r="H2443" s="43">
        <v>0</v>
      </c>
      <c r="I2443" s="43">
        <v>150000</v>
      </c>
      <c r="J2443" s="45">
        <v>150000</v>
      </c>
      <c r="K2443" s="43">
        <v>130800</v>
      </c>
      <c r="L2443" s="41">
        <v>114.68</v>
      </c>
      <c r="M2443" s="11" t="s">
        <v>3707</v>
      </c>
      <c r="N2443" s="41">
        <v>0</v>
      </c>
      <c r="O2443" s="42"/>
      <c r="P2443" s="43">
        <v>141756</v>
      </c>
      <c r="Q2443" s="41" t="s">
        <v>3700</v>
      </c>
      <c r="R2443" s="43">
        <v>-130800</v>
      </c>
      <c r="S2443" s="41">
        <v>0</v>
      </c>
      <c r="T2443" s="7" t="s">
        <v>3701</v>
      </c>
      <c r="U2443" s="46" t="s">
        <v>3702</v>
      </c>
      <c r="V2443" s="41">
        <v>3.57</v>
      </c>
      <c r="W2443" s="12">
        <v>45784</v>
      </c>
      <c r="X2443" s="12">
        <v>45706</v>
      </c>
      <c r="Y2443" s="47">
        <v>38017</v>
      </c>
      <c r="Z2443" s="42"/>
      <c r="AA2443" s="14">
        <v>45785</v>
      </c>
      <c r="AB2443" s="67" t="s">
        <v>69</v>
      </c>
      <c r="AC2443" s="47">
        <v>21</v>
      </c>
      <c r="AD2443" s="47" t="s">
        <v>133</v>
      </c>
      <c r="AE2443" s="13">
        <v>1084654000</v>
      </c>
      <c r="AF2443" s="47" t="s">
        <v>3703</v>
      </c>
      <c r="AG2443" t="str">
        <f t="shared" si="77"/>
        <v>ADA FOTO</v>
      </c>
    </row>
    <row r="2444" spans="1:33" ht="15.75" hidden="1" customHeight="1" thickBot="1">
      <c r="A2444" t="str">
        <f t="shared" si="76"/>
        <v>060311084784000</v>
      </c>
      <c r="B2444" s="41">
        <v>2438</v>
      </c>
      <c r="C2444" s="42" t="s">
        <v>3773</v>
      </c>
      <c r="D2444" s="7" t="s">
        <v>3774</v>
      </c>
      <c r="E2444" s="41">
        <v>3</v>
      </c>
      <c r="F2444" s="43">
        <v>67900</v>
      </c>
      <c r="G2444" s="44">
        <v>0</v>
      </c>
      <c r="H2444" s="43">
        <v>0</v>
      </c>
      <c r="I2444" s="43">
        <v>203700</v>
      </c>
      <c r="J2444" s="45">
        <v>203700</v>
      </c>
      <c r="K2444" s="43">
        <v>196600</v>
      </c>
      <c r="L2444" s="41">
        <v>103.61</v>
      </c>
      <c r="M2444" s="11" t="s">
        <v>3707</v>
      </c>
      <c r="N2444" s="41">
        <v>0</v>
      </c>
      <c r="O2444" s="42"/>
      <c r="P2444" s="43">
        <v>198660</v>
      </c>
      <c r="Q2444" s="41" t="s">
        <v>3700</v>
      </c>
      <c r="R2444" s="43">
        <v>-196600</v>
      </c>
      <c r="S2444" s="41">
        <v>0</v>
      </c>
      <c r="T2444" s="7" t="s">
        <v>3701</v>
      </c>
      <c r="U2444" s="46" t="s">
        <v>3702</v>
      </c>
      <c r="V2444" s="41">
        <v>0.47</v>
      </c>
      <c r="W2444" s="12">
        <v>45778</v>
      </c>
      <c r="X2444" s="12">
        <v>45766</v>
      </c>
      <c r="Y2444" s="47">
        <v>38017</v>
      </c>
      <c r="Z2444" s="42"/>
      <c r="AA2444" s="14">
        <v>45785</v>
      </c>
      <c r="AB2444" s="67" t="s">
        <v>69</v>
      </c>
      <c r="AC2444" s="47">
        <v>21</v>
      </c>
      <c r="AD2444" s="47" t="s">
        <v>133</v>
      </c>
      <c r="AE2444" s="13">
        <v>1084784000</v>
      </c>
      <c r="AF2444" s="47" t="s">
        <v>3703</v>
      </c>
      <c r="AG2444" t="str">
        <f t="shared" si="77"/>
        <v>ADA FOTO</v>
      </c>
    </row>
    <row r="2445" spans="1:33" ht="15.75" hidden="1" customHeight="1" thickBot="1">
      <c r="A2445" t="str">
        <f t="shared" si="76"/>
        <v>060311084655000</v>
      </c>
      <c r="B2445" s="41">
        <v>2439</v>
      </c>
      <c r="C2445" s="42" t="s">
        <v>3775</v>
      </c>
      <c r="D2445" s="7" t="s">
        <v>3776</v>
      </c>
      <c r="E2445" s="41">
        <v>12</v>
      </c>
      <c r="F2445" s="43">
        <v>23500</v>
      </c>
      <c r="G2445" s="44">
        <v>0</v>
      </c>
      <c r="H2445" s="41">
        <v>0</v>
      </c>
      <c r="I2445" s="43">
        <v>282000</v>
      </c>
      <c r="J2445" s="48">
        <v>282000</v>
      </c>
      <c r="K2445" s="49">
        <v>258600</v>
      </c>
      <c r="L2445" s="41">
        <v>109.05</v>
      </c>
      <c r="M2445" s="11" t="s">
        <v>3707</v>
      </c>
      <c r="N2445" s="41">
        <v>0</v>
      </c>
      <c r="O2445" s="42"/>
      <c r="P2445" s="43">
        <v>332412</v>
      </c>
      <c r="Q2445" s="41" t="s">
        <v>3700</v>
      </c>
      <c r="R2445" s="43">
        <v>-258600</v>
      </c>
      <c r="S2445" s="41">
        <v>0</v>
      </c>
      <c r="T2445" s="7" t="s">
        <v>3701</v>
      </c>
      <c r="U2445" s="46" t="s">
        <v>3702</v>
      </c>
      <c r="V2445" s="41">
        <v>4.12</v>
      </c>
      <c r="W2445" s="12">
        <v>45782</v>
      </c>
      <c r="X2445" s="12">
        <v>45696</v>
      </c>
      <c r="Y2445" s="47">
        <v>38017</v>
      </c>
      <c r="Z2445" s="42"/>
      <c r="AA2445" s="14">
        <v>45785</v>
      </c>
      <c r="AB2445" s="67" t="s">
        <v>69</v>
      </c>
      <c r="AC2445" s="47">
        <v>21</v>
      </c>
      <c r="AD2445" s="47" t="s">
        <v>133</v>
      </c>
      <c r="AE2445" s="13">
        <v>1084655000</v>
      </c>
      <c r="AF2445" s="47" t="s">
        <v>3703</v>
      </c>
      <c r="AG2445" t="str">
        <f t="shared" si="77"/>
        <v>ADA FOTO</v>
      </c>
    </row>
    <row r="2446" spans="1:33" ht="15.75" hidden="1" customHeight="1" thickBot="1">
      <c r="A2446" t="str">
        <f t="shared" si="76"/>
        <v>060311084657000</v>
      </c>
      <c r="B2446" s="6">
        <v>2440</v>
      </c>
      <c r="C2446" s="7" t="s">
        <v>3777</v>
      </c>
      <c r="D2446" s="7" t="s">
        <v>3778</v>
      </c>
      <c r="E2446" s="41">
        <v>3</v>
      </c>
      <c r="F2446" s="43">
        <v>86500</v>
      </c>
      <c r="G2446" s="44">
        <v>0</v>
      </c>
      <c r="H2446" s="43">
        <v>0</v>
      </c>
      <c r="I2446" s="8">
        <v>259500</v>
      </c>
      <c r="J2446" s="15">
        <v>259500</v>
      </c>
      <c r="K2446" s="8">
        <v>247800</v>
      </c>
      <c r="L2446" s="6">
        <v>104.72</v>
      </c>
      <c r="M2446" s="11" t="s">
        <v>3707</v>
      </c>
      <c r="N2446" s="41">
        <v>0</v>
      </c>
      <c r="O2446" s="42"/>
      <c r="P2446" s="43">
        <v>257298</v>
      </c>
      <c r="Q2446" s="41" t="s">
        <v>3700</v>
      </c>
      <c r="R2446" s="43">
        <v>-247800</v>
      </c>
      <c r="S2446" s="41">
        <v>0</v>
      </c>
      <c r="T2446" s="7" t="s">
        <v>3701</v>
      </c>
      <c r="U2446" s="46" t="s">
        <v>3702</v>
      </c>
      <c r="V2446" s="41">
        <v>0.14000000000000001</v>
      </c>
      <c r="W2446" s="12">
        <v>45783</v>
      </c>
      <c r="X2446" s="12">
        <v>45777</v>
      </c>
      <c r="Y2446" s="47">
        <v>38017</v>
      </c>
      <c r="Z2446" s="42"/>
      <c r="AA2446" s="14">
        <v>45785</v>
      </c>
      <c r="AB2446" s="67" t="s">
        <v>69</v>
      </c>
      <c r="AC2446" s="47">
        <v>21</v>
      </c>
      <c r="AD2446" s="47" t="s">
        <v>133</v>
      </c>
      <c r="AE2446" s="13">
        <v>1084657000</v>
      </c>
      <c r="AF2446" s="47" t="s">
        <v>3703</v>
      </c>
      <c r="AG2446" t="str">
        <f t="shared" si="77"/>
        <v>ADA FOTO</v>
      </c>
    </row>
    <row r="2447" spans="1:33" ht="15.75" hidden="1" customHeight="1" thickBot="1">
      <c r="A2447" t="str">
        <f t="shared" si="76"/>
        <v>060311084658000</v>
      </c>
      <c r="B2447" s="6">
        <v>2441</v>
      </c>
      <c r="C2447" s="7" t="s">
        <v>3779</v>
      </c>
      <c r="D2447" s="7" t="s">
        <v>3780</v>
      </c>
      <c r="E2447" s="41">
        <v>12</v>
      </c>
      <c r="F2447" s="43">
        <v>15300</v>
      </c>
      <c r="G2447" s="44">
        <v>0</v>
      </c>
      <c r="H2447" s="41">
        <v>0</v>
      </c>
      <c r="I2447" s="8">
        <v>183600</v>
      </c>
      <c r="J2447" s="15">
        <v>183600</v>
      </c>
      <c r="K2447" s="8">
        <v>182000</v>
      </c>
      <c r="L2447" s="6">
        <v>100.88</v>
      </c>
      <c r="M2447" s="11" t="s">
        <v>3707</v>
      </c>
      <c r="N2447" s="41">
        <v>0</v>
      </c>
      <c r="O2447" s="42"/>
      <c r="P2447" s="43">
        <v>183204</v>
      </c>
      <c r="Q2447" s="41" t="s">
        <v>3700</v>
      </c>
      <c r="R2447" s="43">
        <v>-182000</v>
      </c>
      <c r="S2447" s="41">
        <v>0</v>
      </c>
      <c r="T2447" s="7" t="s">
        <v>3701</v>
      </c>
      <c r="U2447" s="46" t="s">
        <v>3702</v>
      </c>
      <c r="V2447" s="41">
        <v>0.27</v>
      </c>
      <c r="W2447" s="12">
        <v>45777</v>
      </c>
      <c r="X2447" s="12">
        <v>45696</v>
      </c>
      <c r="Y2447" s="47">
        <v>38017</v>
      </c>
      <c r="Z2447" s="42"/>
      <c r="AA2447" s="14">
        <v>45785</v>
      </c>
      <c r="AB2447" s="67" t="s">
        <v>69</v>
      </c>
      <c r="AC2447" s="47">
        <v>21</v>
      </c>
      <c r="AD2447" s="47" t="s">
        <v>133</v>
      </c>
      <c r="AE2447" s="13">
        <v>1084658000</v>
      </c>
      <c r="AF2447" s="47" t="s">
        <v>3703</v>
      </c>
      <c r="AG2447" t="str">
        <f t="shared" si="77"/>
        <v>ADA FOTO</v>
      </c>
    </row>
    <row r="2448" spans="1:33" ht="15.75" hidden="1" customHeight="1" thickBot="1">
      <c r="A2448" t="str">
        <f t="shared" si="76"/>
        <v>060311036780000</v>
      </c>
      <c r="B2448" s="41">
        <v>2442</v>
      </c>
      <c r="C2448" s="42" t="s">
        <v>3781</v>
      </c>
      <c r="D2448" s="7" t="s">
        <v>3782</v>
      </c>
      <c r="E2448" s="41">
        <v>6</v>
      </c>
      <c r="F2448" s="43">
        <v>44000</v>
      </c>
      <c r="G2448" s="44">
        <v>0</v>
      </c>
      <c r="H2448" s="43">
        <v>0</v>
      </c>
      <c r="I2448" s="43">
        <v>264000</v>
      </c>
      <c r="J2448" s="45">
        <v>264000</v>
      </c>
      <c r="K2448" s="43">
        <v>239400</v>
      </c>
      <c r="L2448" s="41">
        <v>110.28</v>
      </c>
      <c r="M2448" s="11" t="s">
        <v>3707</v>
      </c>
      <c r="N2448" s="41">
        <v>0</v>
      </c>
      <c r="O2448" s="42"/>
      <c r="P2448" s="43">
        <v>231666</v>
      </c>
      <c r="Q2448" s="41" t="s">
        <v>3700</v>
      </c>
      <c r="R2448" s="43">
        <v>-239400</v>
      </c>
      <c r="S2448" s="41">
        <v>0</v>
      </c>
      <c r="T2448" s="7" t="s">
        <v>3701</v>
      </c>
      <c r="U2448" s="46" t="s">
        <v>3702</v>
      </c>
      <c r="V2448" s="41">
        <v>0.56999999999999995</v>
      </c>
      <c r="W2448" s="12">
        <v>45779</v>
      </c>
      <c r="X2448" s="12">
        <v>45712</v>
      </c>
      <c r="Y2448" s="47">
        <v>22576</v>
      </c>
      <c r="Z2448" s="42"/>
      <c r="AA2448" s="14">
        <v>45785</v>
      </c>
      <c r="AB2448" s="67" t="s">
        <v>69</v>
      </c>
      <c r="AC2448" s="47">
        <v>21</v>
      </c>
      <c r="AD2448" s="47" t="s">
        <v>133</v>
      </c>
      <c r="AE2448" s="13">
        <v>1036780000</v>
      </c>
      <c r="AF2448" s="47" t="s">
        <v>3703</v>
      </c>
      <c r="AG2448" t="str">
        <f t="shared" si="77"/>
        <v>ADA FOTO</v>
      </c>
    </row>
    <row r="2449" spans="1:33" ht="15.75" hidden="1" customHeight="1" thickBot="1">
      <c r="A2449" t="str">
        <f t="shared" si="76"/>
        <v>060311137122000</v>
      </c>
      <c r="B2449" s="6">
        <v>2443</v>
      </c>
      <c r="C2449" s="7" t="s">
        <v>3783</v>
      </c>
      <c r="D2449" s="7" t="s">
        <v>442</v>
      </c>
      <c r="E2449" s="41">
        <v>48</v>
      </c>
      <c r="F2449" s="43">
        <v>4800</v>
      </c>
      <c r="G2449" s="44">
        <v>48</v>
      </c>
      <c r="H2449" s="43">
        <v>4575</v>
      </c>
      <c r="I2449" s="8">
        <v>219600</v>
      </c>
      <c r="J2449" s="15">
        <v>219600</v>
      </c>
      <c r="K2449" s="8">
        <v>218550</v>
      </c>
      <c r="L2449" s="6">
        <v>100.48</v>
      </c>
      <c r="M2449" s="11" t="s">
        <v>3707</v>
      </c>
      <c r="N2449" s="41">
        <v>0</v>
      </c>
      <c r="O2449" s="42"/>
      <c r="P2449" s="43">
        <v>218640</v>
      </c>
      <c r="Q2449" s="41" t="s">
        <v>3700</v>
      </c>
      <c r="R2449" s="43">
        <v>-218550</v>
      </c>
      <c r="S2449" s="41">
        <v>0</v>
      </c>
      <c r="T2449" s="7" t="s">
        <v>3701</v>
      </c>
      <c r="U2449" s="46" t="s">
        <v>3711</v>
      </c>
      <c r="V2449" s="41">
        <v>102.32</v>
      </c>
      <c r="W2449" s="12">
        <v>45780</v>
      </c>
      <c r="X2449" s="12">
        <v>45649</v>
      </c>
      <c r="Y2449" s="47">
        <v>25419</v>
      </c>
      <c r="Z2449" s="42"/>
      <c r="AA2449" s="14">
        <v>45785</v>
      </c>
      <c r="AB2449" s="67" t="s">
        <v>69</v>
      </c>
      <c r="AC2449" s="47">
        <v>21</v>
      </c>
      <c r="AD2449" s="47" t="s">
        <v>133</v>
      </c>
      <c r="AE2449" s="13">
        <v>1137122000</v>
      </c>
      <c r="AF2449" s="47" t="s">
        <v>3703</v>
      </c>
      <c r="AG2449" t="str">
        <f t="shared" si="77"/>
        <v>ADA FOTO</v>
      </c>
    </row>
    <row r="2450" spans="1:33" ht="15.75" hidden="1" customHeight="1" thickBot="1">
      <c r="A2450" t="str">
        <f t="shared" si="76"/>
        <v>060311044827000</v>
      </c>
      <c r="B2450" s="41">
        <v>2444</v>
      </c>
      <c r="C2450" s="42" t="s">
        <v>3863</v>
      </c>
      <c r="D2450" s="7" t="s">
        <v>702</v>
      </c>
      <c r="E2450" s="41">
        <v>12</v>
      </c>
      <c r="F2450" s="43">
        <v>28000</v>
      </c>
      <c r="G2450" s="44">
        <v>0</v>
      </c>
      <c r="H2450" s="43">
        <v>0</v>
      </c>
      <c r="I2450" s="43">
        <v>336000</v>
      </c>
      <c r="J2450" s="45">
        <v>336000</v>
      </c>
      <c r="K2450" s="43">
        <v>262500</v>
      </c>
      <c r="L2450" s="41">
        <v>128</v>
      </c>
      <c r="M2450" s="11" t="s">
        <v>3707</v>
      </c>
      <c r="N2450" s="41">
        <v>0</v>
      </c>
      <c r="O2450" s="42"/>
      <c r="P2450" s="43">
        <v>303432</v>
      </c>
      <c r="Q2450" s="41" t="s">
        <v>3700</v>
      </c>
      <c r="R2450" s="43">
        <v>-262500</v>
      </c>
      <c r="S2450" s="41">
        <v>0</v>
      </c>
      <c r="T2450" s="7" t="s">
        <v>3701</v>
      </c>
      <c r="U2450" s="46" t="s">
        <v>3702</v>
      </c>
      <c r="V2450" s="41">
        <v>0.28000000000000003</v>
      </c>
      <c r="W2450" s="12">
        <v>45780</v>
      </c>
      <c r="X2450" s="12">
        <v>45678</v>
      </c>
      <c r="Y2450" s="47">
        <v>21017</v>
      </c>
      <c r="Z2450" s="42">
        <v>0</v>
      </c>
      <c r="AA2450" s="14">
        <v>45785</v>
      </c>
      <c r="AB2450" s="67" t="s">
        <v>69</v>
      </c>
      <c r="AC2450" s="47">
        <v>21</v>
      </c>
      <c r="AD2450" s="47" t="s">
        <v>133</v>
      </c>
      <c r="AE2450" s="13">
        <v>1044827000</v>
      </c>
      <c r="AF2450" s="47" t="s">
        <v>3703</v>
      </c>
      <c r="AG2450" t="str">
        <f t="shared" si="77"/>
        <v>ADA FOTO</v>
      </c>
    </row>
    <row r="2451" spans="1:33" ht="15.75" hidden="1" customHeight="1" thickBot="1">
      <c r="A2451" t="str">
        <f t="shared" si="76"/>
        <v>060311077236000</v>
      </c>
      <c r="B2451" s="6">
        <v>2445</v>
      </c>
      <c r="C2451" s="7" t="s">
        <v>3785</v>
      </c>
      <c r="D2451" s="7" t="s">
        <v>298</v>
      </c>
      <c r="E2451" s="41">
        <v>12</v>
      </c>
      <c r="F2451" s="43">
        <v>18700</v>
      </c>
      <c r="G2451" s="44">
        <v>12</v>
      </c>
      <c r="H2451" s="43">
        <v>16208</v>
      </c>
      <c r="I2451" s="8">
        <v>194496</v>
      </c>
      <c r="J2451" s="15">
        <v>194496</v>
      </c>
      <c r="K2451" s="8">
        <v>210000</v>
      </c>
      <c r="L2451" s="6">
        <v>92.62</v>
      </c>
      <c r="M2451" s="11" t="s">
        <v>3699</v>
      </c>
      <c r="N2451" s="41">
        <v>0</v>
      </c>
      <c r="O2451" s="42"/>
      <c r="P2451" s="43">
        <v>195204</v>
      </c>
      <c r="Q2451" s="41" t="s">
        <v>3700</v>
      </c>
      <c r="R2451" s="43">
        <v>-210000</v>
      </c>
      <c r="S2451" s="41">
        <v>0</v>
      </c>
      <c r="T2451" s="7" t="s">
        <v>3701</v>
      </c>
      <c r="U2451" s="46" t="s">
        <v>3702</v>
      </c>
      <c r="V2451" s="41">
        <v>0.25</v>
      </c>
      <c r="W2451" s="12">
        <v>45782</v>
      </c>
      <c r="X2451" s="12">
        <v>45668</v>
      </c>
      <c r="Y2451" s="47">
        <v>37408</v>
      </c>
      <c r="Z2451" s="42"/>
      <c r="AA2451" s="14">
        <v>45785</v>
      </c>
      <c r="AB2451" s="67" t="s">
        <v>69</v>
      </c>
      <c r="AC2451" s="47">
        <v>26</v>
      </c>
      <c r="AD2451" s="47" t="s">
        <v>133</v>
      </c>
      <c r="AE2451" s="13">
        <v>1077236000</v>
      </c>
      <c r="AF2451" s="47" t="s">
        <v>3703</v>
      </c>
      <c r="AG2451" t="str">
        <f t="shared" si="77"/>
        <v>ADA FOTO</v>
      </c>
    </row>
    <row r="2452" spans="1:33" ht="15.75" hidden="1" customHeight="1" thickBot="1">
      <c r="A2452" t="str">
        <f t="shared" si="76"/>
        <v>060311074674000</v>
      </c>
      <c r="B2452" s="41">
        <v>2446</v>
      </c>
      <c r="C2452" s="42" t="s">
        <v>3786</v>
      </c>
      <c r="D2452" s="7" t="s">
        <v>3787</v>
      </c>
      <c r="E2452" s="41">
        <v>20</v>
      </c>
      <c r="F2452" s="43">
        <v>8200</v>
      </c>
      <c r="G2452" s="44">
        <v>20</v>
      </c>
      <c r="H2452" s="43">
        <v>7600</v>
      </c>
      <c r="I2452" s="43">
        <v>152000</v>
      </c>
      <c r="J2452" s="48">
        <v>152000</v>
      </c>
      <c r="K2452" s="43">
        <v>162200</v>
      </c>
      <c r="L2452" s="41">
        <v>93.71</v>
      </c>
      <c r="M2452" s="11" t="s">
        <v>3699</v>
      </c>
      <c r="N2452" s="41">
        <v>0</v>
      </c>
      <c r="O2452" s="42"/>
      <c r="P2452" s="43">
        <v>158520</v>
      </c>
      <c r="Q2452" s="41" t="s">
        <v>3700</v>
      </c>
      <c r="R2452" s="43">
        <v>-162200</v>
      </c>
      <c r="S2452" s="41">
        <v>0</v>
      </c>
      <c r="T2452" s="7" t="s">
        <v>3701</v>
      </c>
      <c r="U2452" s="46" t="s">
        <v>3702</v>
      </c>
      <c r="V2452" s="50">
        <v>569.58000000000004</v>
      </c>
      <c r="W2452" s="12">
        <v>45783</v>
      </c>
      <c r="X2452" s="12">
        <v>45777</v>
      </c>
      <c r="Y2452" s="47">
        <v>41323</v>
      </c>
      <c r="Z2452" s="42"/>
      <c r="AA2452" s="14">
        <v>45785</v>
      </c>
      <c r="AB2452" s="67" t="s">
        <v>69</v>
      </c>
      <c r="AC2452" s="47">
        <v>26</v>
      </c>
      <c r="AD2452" s="47" t="s">
        <v>133</v>
      </c>
      <c r="AE2452" s="13">
        <v>1074674000</v>
      </c>
      <c r="AF2452" s="47" t="s">
        <v>3703</v>
      </c>
      <c r="AG2452" t="str">
        <f t="shared" si="77"/>
        <v>ADA FOTO</v>
      </c>
    </row>
    <row r="2453" spans="1:33" ht="15.75" hidden="1" customHeight="1" thickBot="1">
      <c r="A2453" t="str">
        <f t="shared" si="76"/>
        <v>060311102123000</v>
      </c>
      <c r="B2453" s="6">
        <v>2447</v>
      </c>
      <c r="C2453" s="7" t="s">
        <v>3788</v>
      </c>
      <c r="D2453" s="7" t="s">
        <v>406</v>
      </c>
      <c r="E2453" s="41">
        <v>12</v>
      </c>
      <c r="F2453" s="43">
        <v>16500</v>
      </c>
      <c r="G2453" s="44">
        <v>12</v>
      </c>
      <c r="H2453" s="43">
        <v>13417</v>
      </c>
      <c r="I2453" s="8">
        <v>161004</v>
      </c>
      <c r="J2453" s="9">
        <v>161004</v>
      </c>
      <c r="K2453" s="10">
        <v>166100</v>
      </c>
      <c r="L2453" s="6">
        <v>96.93</v>
      </c>
      <c r="M2453" s="11" t="s">
        <v>3699</v>
      </c>
      <c r="N2453" s="41">
        <v>0</v>
      </c>
      <c r="O2453" s="42"/>
      <c r="P2453" s="43">
        <v>165924</v>
      </c>
      <c r="Q2453" s="41" t="s">
        <v>3700</v>
      </c>
      <c r="R2453" s="43">
        <v>-166100</v>
      </c>
      <c r="S2453" s="41">
        <v>0</v>
      </c>
      <c r="T2453" s="7" t="s">
        <v>3701</v>
      </c>
      <c r="U2453" s="46" t="s">
        <v>3702</v>
      </c>
      <c r="V2453" s="41">
        <v>0.27</v>
      </c>
      <c r="W2453" s="12">
        <v>45781</v>
      </c>
      <c r="X2453" s="12">
        <v>45385</v>
      </c>
      <c r="Y2453" s="47">
        <v>37408</v>
      </c>
      <c r="Z2453" s="42"/>
      <c r="AA2453" s="14">
        <v>45785</v>
      </c>
      <c r="AB2453" s="67" t="s">
        <v>69</v>
      </c>
      <c r="AC2453" s="47">
        <v>26</v>
      </c>
      <c r="AD2453" s="47" t="s">
        <v>133</v>
      </c>
      <c r="AE2453" s="13">
        <v>1102123000</v>
      </c>
      <c r="AF2453" s="47" t="s">
        <v>3703</v>
      </c>
      <c r="AG2453" t="str">
        <f t="shared" si="77"/>
        <v>ADA FOTO</v>
      </c>
    </row>
    <row r="2454" spans="1:33" ht="15.75" hidden="1" customHeight="1" thickBot="1">
      <c r="A2454" t="str">
        <f t="shared" si="76"/>
        <v>060311074883000</v>
      </c>
      <c r="B2454" s="41">
        <v>2448</v>
      </c>
      <c r="C2454" s="42" t="s">
        <v>3789</v>
      </c>
      <c r="D2454" s="7" t="s">
        <v>286</v>
      </c>
      <c r="E2454" s="41">
        <v>50</v>
      </c>
      <c r="F2454" s="43">
        <v>16000</v>
      </c>
      <c r="G2454" s="44">
        <v>50</v>
      </c>
      <c r="H2454" s="43">
        <v>14940</v>
      </c>
      <c r="I2454" s="43">
        <v>747000</v>
      </c>
      <c r="J2454" s="45">
        <v>747000</v>
      </c>
      <c r="K2454" s="43">
        <v>747600</v>
      </c>
      <c r="L2454" s="41">
        <v>99.92</v>
      </c>
      <c r="M2454" s="11" t="s">
        <v>3699</v>
      </c>
      <c r="N2454" s="41">
        <v>0</v>
      </c>
      <c r="O2454" s="42"/>
      <c r="P2454" s="43">
        <v>743850</v>
      </c>
      <c r="Q2454" s="41" t="s">
        <v>3700</v>
      </c>
      <c r="R2454" s="43">
        <v>-747600</v>
      </c>
      <c r="S2454" s="41">
        <v>0</v>
      </c>
      <c r="T2454" s="7" t="s">
        <v>3701</v>
      </c>
      <c r="U2454" s="46" t="s">
        <v>3702</v>
      </c>
      <c r="V2454" s="41">
        <v>0.37</v>
      </c>
      <c r="W2454" s="12">
        <v>45778</v>
      </c>
      <c r="X2454" s="12">
        <v>45737</v>
      </c>
      <c r="Y2454" s="47">
        <v>37205</v>
      </c>
      <c r="Z2454" s="42"/>
      <c r="AA2454" s="14">
        <v>45785</v>
      </c>
      <c r="AB2454" s="67" t="s">
        <v>69</v>
      </c>
      <c r="AC2454" s="47">
        <v>26</v>
      </c>
      <c r="AD2454" s="47" t="s">
        <v>133</v>
      </c>
      <c r="AE2454" s="13">
        <v>1074883000</v>
      </c>
      <c r="AF2454" s="47" t="s">
        <v>3703</v>
      </c>
      <c r="AG2454" t="str">
        <f t="shared" si="77"/>
        <v>ADA FOTO</v>
      </c>
    </row>
    <row r="2455" spans="1:33" ht="15.75" hidden="1" customHeight="1" thickBot="1">
      <c r="A2455" t="str">
        <f t="shared" si="76"/>
        <v>060311077237000</v>
      </c>
      <c r="B2455" s="41">
        <v>2449</v>
      </c>
      <c r="C2455" s="42" t="s">
        <v>3790</v>
      </c>
      <c r="D2455" s="7" t="s">
        <v>3791</v>
      </c>
      <c r="E2455" s="41">
        <v>12</v>
      </c>
      <c r="F2455" s="43">
        <v>18900</v>
      </c>
      <c r="G2455" s="44">
        <v>12</v>
      </c>
      <c r="H2455" s="43">
        <v>16208</v>
      </c>
      <c r="I2455" s="43">
        <v>194496</v>
      </c>
      <c r="J2455" s="48">
        <v>194496</v>
      </c>
      <c r="K2455" s="49">
        <v>197000</v>
      </c>
      <c r="L2455" s="41">
        <v>98.73</v>
      </c>
      <c r="M2455" s="11" t="s">
        <v>3699</v>
      </c>
      <c r="N2455" s="41">
        <v>0</v>
      </c>
      <c r="O2455" s="42"/>
      <c r="P2455" s="43">
        <v>195204</v>
      </c>
      <c r="Q2455" s="41" t="s">
        <v>3700</v>
      </c>
      <c r="R2455" s="43">
        <v>-197000</v>
      </c>
      <c r="S2455" s="41">
        <v>0</v>
      </c>
      <c r="T2455" s="7" t="s">
        <v>3701</v>
      </c>
      <c r="U2455" s="46" t="s">
        <v>3702</v>
      </c>
      <c r="V2455" s="41">
        <v>69.92</v>
      </c>
      <c r="W2455" s="12">
        <v>45784</v>
      </c>
      <c r="X2455" s="12">
        <v>45633</v>
      </c>
      <c r="Y2455" s="47">
        <v>37408</v>
      </c>
      <c r="Z2455" s="42"/>
      <c r="AA2455" s="14">
        <v>45785</v>
      </c>
      <c r="AB2455" s="67" t="s">
        <v>69</v>
      </c>
      <c r="AC2455" s="47">
        <v>26</v>
      </c>
      <c r="AD2455" s="47" t="s">
        <v>133</v>
      </c>
      <c r="AE2455" s="13">
        <v>1077237000</v>
      </c>
      <c r="AF2455" s="47" t="s">
        <v>3703</v>
      </c>
      <c r="AG2455" t="str">
        <f t="shared" si="77"/>
        <v>ADA FOTO</v>
      </c>
    </row>
    <row r="2456" spans="1:33" ht="15.75" hidden="1" customHeight="1" thickBot="1">
      <c r="A2456" t="str">
        <f t="shared" si="76"/>
        <v>060311002106000</v>
      </c>
      <c r="B2456" s="6">
        <v>2450</v>
      </c>
      <c r="C2456" s="7" t="s">
        <v>3792</v>
      </c>
      <c r="D2456" s="7" t="s">
        <v>136</v>
      </c>
      <c r="E2456" s="41">
        <v>20</v>
      </c>
      <c r="F2456" s="43">
        <v>10400</v>
      </c>
      <c r="G2456" s="44">
        <v>20</v>
      </c>
      <c r="H2456" s="43">
        <v>9670</v>
      </c>
      <c r="I2456" s="8">
        <v>193400</v>
      </c>
      <c r="J2456" s="15">
        <v>193400</v>
      </c>
      <c r="K2456" s="8">
        <v>185000</v>
      </c>
      <c r="L2456" s="6">
        <v>104.54</v>
      </c>
      <c r="M2456" s="11" t="s">
        <v>3707</v>
      </c>
      <c r="N2456" s="41">
        <v>0</v>
      </c>
      <c r="O2456" s="42"/>
      <c r="P2456" s="43">
        <v>181040</v>
      </c>
      <c r="Q2456" s="41" t="s">
        <v>3700</v>
      </c>
      <c r="R2456" s="43">
        <v>-185000</v>
      </c>
      <c r="S2456" s="41">
        <v>0</v>
      </c>
      <c r="T2456" s="7" t="s">
        <v>3701</v>
      </c>
      <c r="U2456" s="46" t="s">
        <v>3702</v>
      </c>
      <c r="V2456" s="41">
        <v>0.28999999999999998</v>
      </c>
      <c r="W2456" s="12">
        <v>45782</v>
      </c>
      <c r="X2456" s="12">
        <v>45777</v>
      </c>
      <c r="Y2456" s="47">
        <v>37408</v>
      </c>
      <c r="Z2456" s="42"/>
      <c r="AA2456" s="14">
        <v>45785</v>
      </c>
      <c r="AB2456" s="67" t="s">
        <v>69</v>
      </c>
      <c r="AC2456" s="47">
        <v>26</v>
      </c>
      <c r="AD2456" s="47" t="s">
        <v>133</v>
      </c>
      <c r="AE2456" s="13">
        <v>1002106000</v>
      </c>
      <c r="AF2456" s="47" t="s">
        <v>3703</v>
      </c>
      <c r="AG2456" t="str">
        <f t="shared" si="77"/>
        <v>ADA FOTO</v>
      </c>
    </row>
    <row r="2457" spans="1:33" ht="15.75" hidden="1" customHeight="1" thickBot="1">
      <c r="A2457" t="str">
        <f t="shared" si="76"/>
        <v>060311055785000</v>
      </c>
      <c r="B2457" s="41">
        <v>2451</v>
      </c>
      <c r="C2457" s="42" t="s">
        <v>3793</v>
      </c>
      <c r="D2457" s="7" t="s">
        <v>232</v>
      </c>
      <c r="E2457" s="41">
        <v>12</v>
      </c>
      <c r="F2457" s="43">
        <v>15500</v>
      </c>
      <c r="G2457" s="44">
        <v>12</v>
      </c>
      <c r="H2457" s="43">
        <v>13625</v>
      </c>
      <c r="I2457" s="43">
        <v>163500</v>
      </c>
      <c r="J2457" s="45">
        <v>163500</v>
      </c>
      <c r="K2457" s="43">
        <v>166500</v>
      </c>
      <c r="L2457" s="41">
        <v>98.2</v>
      </c>
      <c r="M2457" s="11" t="s">
        <v>3699</v>
      </c>
      <c r="N2457" s="41">
        <v>0</v>
      </c>
      <c r="O2457" s="42"/>
      <c r="P2457" s="43">
        <v>172824</v>
      </c>
      <c r="Q2457" s="41" t="s">
        <v>3700</v>
      </c>
      <c r="R2457" s="43">
        <v>-166500</v>
      </c>
      <c r="S2457" s="41">
        <v>0</v>
      </c>
      <c r="T2457" s="7" t="s">
        <v>3701</v>
      </c>
      <c r="U2457" s="46" t="s">
        <v>3711</v>
      </c>
      <c r="V2457" s="41">
        <v>293.48</v>
      </c>
      <c r="W2457" s="12">
        <v>45784</v>
      </c>
      <c r="X2457" s="12">
        <v>45772</v>
      </c>
      <c r="Y2457" s="47">
        <v>35591</v>
      </c>
      <c r="Z2457" s="42"/>
      <c r="AA2457" s="14">
        <v>45785</v>
      </c>
      <c r="AB2457" s="67" t="s">
        <v>69</v>
      </c>
      <c r="AC2457" s="47">
        <v>26</v>
      </c>
      <c r="AD2457" s="47" t="s">
        <v>133</v>
      </c>
      <c r="AE2457" s="13">
        <v>1055785000</v>
      </c>
      <c r="AF2457" s="47" t="s">
        <v>3703</v>
      </c>
      <c r="AG2457" t="str">
        <f t="shared" si="77"/>
        <v>ADA FOTO</v>
      </c>
    </row>
    <row r="2458" spans="1:33" ht="15.75" hidden="1" customHeight="1" thickBot="1">
      <c r="A2458" t="str">
        <f t="shared" si="76"/>
        <v>060311108244000</v>
      </c>
      <c r="B2458" s="41">
        <v>2452</v>
      </c>
      <c r="C2458" s="42" t="s">
        <v>3794</v>
      </c>
      <c r="D2458" s="7" t="s">
        <v>412</v>
      </c>
      <c r="E2458" s="41">
        <v>12</v>
      </c>
      <c r="F2458" s="43">
        <v>3300</v>
      </c>
      <c r="G2458" s="44">
        <v>12</v>
      </c>
      <c r="H2458" s="43">
        <v>3000</v>
      </c>
      <c r="I2458" s="43">
        <v>36000</v>
      </c>
      <c r="J2458" s="48">
        <v>36000</v>
      </c>
      <c r="K2458" s="43">
        <v>36000</v>
      </c>
      <c r="L2458" s="41">
        <v>100</v>
      </c>
      <c r="M2458" s="11" t="s">
        <v>3705</v>
      </c>
      <c r="N2458" s="41">
        <v>0</v>
      </c>
      <c r="O2458" s="42"/>
      <c r="P2458" s="43">
        <v>34020</v>
      </c>
      <c r="Q2458" s="41" t="s">
        <v>3700</v>
      </c>
      <c r="R2458" s="43">
        <v>-36000</v>
      </c>
      <c r="S2458" s="41">
        <v>0</v>
      </c>
      <c r="T2458" s="7" t="s">
        <v>3701</v>
      </c>
      <c r="U2458" s="46" t="s">
        <v>3702</v>
      </c>
      <c r="V2458" s="41">
        <v>10.27</v>
      </c>
      <c r="W2458" s="12">
        <v>45784</v>
      </c>
      <c r="X2458" s="12">
        <v>45763</v>
      </c>
      <c r="Y2458" s="47">
        <v>35502</v>
      </c>
      <c r="Z2458" s="42"/>
      <c r="AA2458" s="14">
        <v>45785</v>
      </c>
      <c r="AB2458" s="67" t="s">
        <v>69</v>
      </c>
      <c r="AC2458" s="47">
        <v>26</v>
      </c>
      <c r="AD2458" s="47" t="s">
        <v>133</v>
      </c>
      <c r="AE2458" s="13">
        <v>1108244000</v>
      </c>
      <c r="AF2458" s="47" t="s">
        <v>3703</v>
      </c>
      <c r="AG2458" t="str">
        <f t="shared" si="77"/>
        <v>ADA FOTO</v>
      </c>
    </row>
    <row r="2459" spans="1:33" ht="15.75" hidden="1" customHeight="1" thickBot="1">
      <c r="A2459" t="str">
        <f t="shared" si="76"/>
        <v>060311082607000</v>
      </c>
      <c r="B2459" s="41">
        <v>2453</v>
      </c>
      <c r="C2459" s="42" t="s">
        <v>3795</v>
      </c>
      <c r="D2459" s="7" t="s">
        <v>310</v>
      </c>
      <c r="E2459" s="41">
        <v>12</v>
      </c>
      <c r="F2459" s="43">
        <v>18900</v>
      </c>
      <c r="G2459" s="44">
        <v>0</v>
      </c>
      <c r="H2459" s="43">
        <v>0</v>
      </c>
      <c r="I2459" s="43">
        <v>226800</v>
      </c>
      <c r="J2459" s="45">
        <v>226800</v>
      </c>
      <c r="K2459" s="43">
        <v>202800</v>
      </c>
      <c r="L2459" s="41">
        <v>111.83</v>
      </c>
      <c r="M2459" s="11" t="s">
        <v>3707</v>
      </c>
      <c r="N2459" s="41">
        <v>0</v>
      </c>
      <c r="O2459" s="42"/>
      <c r="P2459" s="43">
        <v>209328</v>
      </c>
      <c r="Q2459" s="41" t="s">
        <v>3700</v>
      </c>
      <c r="R2459" s="43">
        <v>-202800</v>
      </c>
      <c r="S2459" s="41">
        <v>0</v>
      </c>
      <c r="T2459" s="7" t="s">
        <v>3701</v>
      </c>
      <c r="U2459" s="46" t="s">
        <v>3702</v>
      </c>
      <c r="V2459" s="41">
        <v>14.41</v>
      </c>
      <c r="W2459" s="12">
        <v>45783</v>
      </c>
      <c r="X2459" s="12">
        <v>45741</v>
      </c>
      <c r="Y2459" s="47">
        <v>35628</v>
      </c>
      <c r="Z2459" s="42"/>
      <c r="AA2459" s="14">
        <v>45785</v>
      </c>
      <c r="AB2459" s="67" t="s">
        <v>69</v>
      </c>
      <c r="AC2459" s="47">
        <v>26</v>
      </c>
      <c r="AD2459" s="47" t="s">
        <v>133</v>
      </c>
      <c r="AE2459" s="13">
        <v>1082607000</v>
      </c>
      <c r="AF2459" s="47" t="s">
        <v>3703</v>
      </c>
      <c r="AG2459" t="str">
        <f t="shared" si="77"/>
        <v>ADA FOTO</v>
      </c>
    </row>
    <row r="2460" spans="1:33" ht="15.75" hidden="1" customHeight="1" thickBot="1">
      <c r="A2460" t="str">
        <f t="shared" si="76"/>
        <v>060311082723000</v>
      </c>
      <c r="B2460" s="41">
        <v>2454</v>
      </c>
      <c r="C2460" s="42" t="s">
        <v>3796</v>
      </c>
      <c r="D2460" s="7" t="s">
        <v>316</v>
      </c>
      <c r="E2460" s="41">
        <v>24</v>
      </c>
      <c r="F2460" s="43">
        <v>5300</v>
      </c>
      <c r="G2460" s="44">
        <v>24</v>
      </c>
      <c r="H2460" s="43">
        <v>4812</v>
      </c>
      <c r="I2460" s="43">
        <v>115488</v>
      </c>
      <c r="J2460" s="48">
        <v>115488</v>
      </c>
      <c r="K2460" s="43">
        <v>106500</v>
      </c>
      <c r="L2460" s="41">
        <v>108.44</v>
      </c>
      <c r="M2460" s="11" t="s">
        <v>3707</v>
      </c>
      <c r="N2460" s="41">
        <v>0</v>
      </c>
      <c r="O2460" s="42"/>
      <c r="P2460" s="43">
        <v>110784</v>
      </c>
      <c r="Q2460" s="41" t="s">
        <v>3700</v>
      </c>
      <c r="R2460" s="43">
        <v>-106500</v>
      </c>
      <c r="S2460" s="41">
        <v>0</v>
      </c>
      <c r="T2460" s="7" t="s">
        <v>3701</v>
      </c>
      <c r="U2460" s="46" t="s">
        <v>3702</v>
      </c>
      <c r="V2460" s="41">
        <v>26.59</v>
      </c>
      <c r="W2460" s="12">
        <v>45784</v>
      </c>
      <c r="X2460" s="12">
        <v>45755</v>
      </c>
      <c r="Y2460" s="47">
        <v>35628</v>
      </c>
      <c r="Z2460" s="42" t="s">
        <v>3821</v>
      </c>
      <c r="AA2460" s="14">
        <v>45785</v>
      </c>
      <c r="AB2460" s="67" t="s">
        <v>69</v>
      </c>
      <c r="AC2460" s="47">
        <v>26</v>
      </c>
      <c r="AD2460" s="47" t="s">
        <v>133</v>
      </c>
      <c r="AE2460" s="13">
        <v>1082723000</v>
      </c>
      <c r="AF2460" s="47" t="s">
        <v>3703</v>
      </c>
      <c r="AG2460" t="str">
        <f t="shared" si="77"/>
        <v>ADA FOTO</v>
      </c>
    </row>
    <row r="2461" spans="1:33" ht="15.75" hidden="1" customHeight="1" thickBot="1">
      <c r="A2461" t="str">
        <f t="shared" si="76"/>
        <v>060311025539000</v>
      </c>
      <c r="B2461" s="41">
        <v>2455</v>
      </c>
      <c r="C2461" s="42" t="s">
        <v>3797</v>
      </c>
      <c r="D2461" s="7" t="s">
        <v>190</v>
      </c>
      <c r="E2461" s="41">
        <v>1</v>
      </c>
      <c r="F2461" s="43">
        <v>20200</v>
      </c>
      <c r="G2461" s="44">
        <v>0</v>
      </c>
      <c r="H2461" s="43">
        <v>0</v>
      </c>
      <c r="I2461" s="43">
        <v>20200</v>
      </c>
      <c r="J2461" s="45">
        <v>20200</v>
      </c>
      <c r="K2461" s="43">
        <v>20000</v>
      </c>
      <c r="L2461" s="41">
        <v>101</v>
      </c>
      <c r="M2461" s="11" t="s">
        <v>3707</v>
      </c>
      <c r="N2461" s="41">
        <v>0</v>
      </c>
      <c r="O2461" s="42"/>
      <c r="P2461" s="43">
        <v>19500</v>
      </c>
      <c r="Q2461" s="41" t="s">
        <v>3700</v>
      </c>
      <c r="R2461" s="43">
        <v>-20000</v>
      </c>
      <c r="S2461" s="41">
        <v>0</v>
      </c>
      <c r="T2461" s="7" t="s">
        <v>3701</v>
      </c>
      <c r="U2461" s="46" t="s">
        <v>3702</v>
      </c>
      <c r="V2461" s="41">
        <v>0.31</v>
      </c>
      <c r="W2461" s="12">
        <v>45784</v>
      </c>
      <c r="X2461" s="12">
        <v>45755</v>
      </c>
      <c r="Y2461" s="47">
        <v>35502</v>
      </c>
      <c r="Z2461" s="42"/>
      <c r="AA2461" s="14">
        <v>45785</v>
      </c>
      <c r="AB2461" s="67" t="s">
        <v>69</v>
      </c>
      <c r="AC2461" s="47">
        <v>27</v>
      </c>
      <c r="AD2461" s="47" t="s">
        <v>133</v>
      </c>
      <c r="AE2461" s="13">
        <v>1025539000</v>
      </c>
      <c r="AF2461" s="47" t="s">
        <v>3703</v>
      </c>
      <c r="AG2461" t="str">
        <f t="shared" si="77"/>
        <v>ADA FOTO</v>
      </c>
    </row>
    <row r="2462" spans="1:33" ht="15.75" hidden="1" customHeight="1" thickBot="1">
      <c r="A2462" t="str">
        <f t="shared" si="76"/>
        <v>060311058499000</v>
      </c>
      <c r="B2462" s="41">
        <v>2456</v>
      </c>
      <c r="C2462" s="42" t="s">
        <v>3798</v>
      </c>
      <c r="D2462" s="7" t="s">
        <v>238</v>
      </c>
      <c r="E2462" s="41">
        <v>12</v>
      </c>
      <c r="F2462" s="43">
        <v>3100</v>
      </c>
      <c r="G2462" s="44">
        <v>12</v>
      </c>
      <c r="H2462" s="43">
        <v>2700</v>
      </c>
      <c r="I2462" s="43">
        <v>32400</v>
      </c>
      <c r="J2462" s="45">
        <v>32400</v>
      </c>
      <c r="K2462" s="43">
        <v>37200</v>
      </c>
      <c r="L2462" s="41">
        <v>87.1</v>
      </c>
      <c r="M2462" s="11" t="s">
        <v>3699</v>
      </c>
      <c r="N2462" s="41">
        <v>0</v>
      </c>
      <c r="O2462" s="42"/>
      <c r="P2462" s="43">
        <v>30576</v>
      </c>
      <c r="Q2462" s="41" t="s">
        <v>3700</v>
      </c>
      <c r="R2462" s="43">
        <v>-37200</v>
      </c>
      <c r="S2462" s="41">
        <v>0</v>
      </c>
      <c r="T2462" s="7" t="s">
        <v>3701</v>
      </c>
      <c r="U2462" s="46" t="s">
        <v>3702</v>
      </c>
      <c r="V2462" s="41">
        <v>10</v>
      </c>
      <c r="W2462" s="12">
        <v>45783</v>
      </c>
      <c r="X2462" s="12">
        <v>45773</v>
      </c>
      <c r="Y2462" s="47">
        <v>35502</v>
      </c>
      <c r="Z2462" s="42"/>
      <c r="AA2462" s="14">
        <v>45785</v>
      </c>
      <c r="AB2462" s="67" t="s">
        <v>69</v>
      </c>
      <c r="AC2462" s="47">
        <v>27</v>
      </c>
      <c r="AD2462" s="47" t="s">
        <v>133</v>
      </c>
      <c r="AE2462" s="13">
        <v>1058499000</v>
      </c>
      <c r="AF2462" s="47" t="s">
        <v>3703</v>
      </c>
      <c r="AG2462" t="str">
        <f t="shared" si="77"/>
        <v>ADA FOTO</v>
      </c>
    </row>
    <row r="2463" spans="1:33" ht="15.75" hidden="1" customHeight="1" thickBot="1">
      <c r="A2463" t="str">
        <f t="shared" si="76"/>
        <v>060311090872000</v>
      </c>
      <c r="B2463" s="41">
        <v>2457</v>
      </c>
      <c r="C2463" s="42" t="s">
        <v>3799</v>
      </c>
      <c r="D2463" s="7" t="s">
        <v>394</v>
      </c>
      <c r="E2463" s="41">
        <v>12</v>
      </c>
      <c r="F2463" s="43">
        <v>3450</v>
      </c>
      <c r="G2463" s="44">
        <v>12</v>
      </c>
      <c r="H2463" s="43">
        <v>3150</v>
      </c>
      <c r="I2463" s="43">
        <v>37800</v>
      </c>
      <c r="J2463" s="45">
        <v>37800</v>
      </c>
      <c r="K2463" s="43">
        <v>35000</v>
      </c>
      <c r="L2463" s="41">
        <v>108</v>
      </c>
      <c r="M2463" s="11" t="s">
        <v>3707</v>
      </c>
      <c r="N2463" s="41">
        <v>0</v>
      </c>
      <c r="O2463" s="42"/>
      <c r="P2463" s="43">
        <v>35376</v>
      </c>
      <c r="Q2463" s="41" t="s">
        <v>3700</v>
      </c>
      <c r="R2463" s="43">
        <v>-35000</v>
      </c>
      <c r="S2463" s="41">
        <v>0</v>
      </c>
      <c r="T2463" s="7" t="s">
        <v>3701</v>
      </c>
      <c r="U2463" s="46" t="s">
        <v>3702</v>
      </c>
      <c r="V2463" s="41">
        <v>8.4499999999999993</v>
      </c>
      <c r="W2463" s="12">
        <v>45782</v>
      </c>
      <c r="X2463" s="12">
        <v>45743</v>
      </c>
      <c r="Y2463" s="47">
        <v>35502</v>
      </c>
      <c r="Z2463" s="42"/>
      <c r="AA2463" s="14">
        <v>45785</v>
      </c>
      <c r="AB2463" s="67" t="s">
        <v>69</v>
      </c>
      <c r="AC2463" s="47">
        <v>27</v>
      </c>
      <c r="AD2463" s="47" t="s">
        <v>133</v>
      </c>
      <c r="AE2463" s="13">
        <v>1090872000</v>
      </c>
      <c r="AF2463" s="47" t="s">
        <v>3703</v>
      </c>
      <c r="AG2463" t="str">
        <f t="shared" si="77"/>
        <v>ADA FOTO</v>
      </c>
    </row>
    <row r="2464" spans="1:33" ht="15.75" hidden="1" customHeight="1" thickBot="1">
      <c r="A2464" t="str">
        <f t="shared" si="76"/>
        <v>060311038886000</v>
      </c>
      <c r="B2464" s="41">
        <v>2458</v>
      </c>
      <c r="C2464" s="42" t="s">
        <v>3800</v>
      </c>
      <c r="D2464" s="7" t="s">
        <v>220</v>
      </c>
      <c r="E2464" s="41">
        <v>12</v>
      </c>
      <c r="F2464" s="43">
        <v>5700</v>
      </c>
      <c r="G2464" s="44">
        <v>12</v>
      </c>
      <c r="H2464" s="43">
        <v>5325</v>
      </c>
      <c r="I2464" s="43">
        <v>63900</v>
      </c>
      <c r="J2464" s="45">
        <v>63900</v>
      </c>
      <c r="K2464" s="43">
        <v>53000</v>
      </c>
      <c r="L2464" s="41">
        <v>120.57</v>
      </c>
      <c r="M2464" s="11" t="s">
        <v>3707</v>
      </c>
      <c r="N2464" s="41">
        <v>0</v>
      </c>
      <c r="O2464" s="42"/>
      <c r="P2464" s="43">
        <v>57648</v>
      </c>
      <c r="Q2464" s="41" t="s">
        <v>3700</v>
      </c>
      <c r="R2464" s="43">
        <v>-53000</v>
      </c>
      <c r="S2464" s="41">
        <v>0</v>
      </c>
      <c r="T2464" s="7" t="s">
        <v>3701</v>
      </c>
      <c r="U2464" s="46" t="s">
        <v>3702</v>
      </c>
      <c r="V2464" s="41">
        <v>5.73</v>
      </c>
      <c r="W2464" s="12">
        <v>45782</v>
      </c>
      <c r="X2464" s="12">
        <v>45763</v>
      </c>
      <c r="Y2464" s="47">
        <v>22092</v>
      </c>
      <c r="Z2464" s="42"/>
      <c r="AA2464" s="14">
        <v>45785</v>
      </c>
      <c r="AB2464" s="67" t="s">
        <v>69</v>
      </c>
      <c r="AC2464" s="47">
        <v>27</v>
      </c>
      <c r="AD2464" s="47" t="s">
        <v>133</v>
      </c>
      <c r="AE2464" s="13">
        <v>1038886000</v>
      </c>
      <c r="AF2464" s="47" t="s">
        <v>3703</v>
      </c>
      <c r="AG2464" t="str">
        <f t="shared" si="77"/>
        <v>ADA FOTO</v>
      </c>
    </row>
    <row r="2465" spans="1:33" ht="15.75" hidden="1" customHeight="1" thickBot="1">
      <c r="A2465" t="str">
        <f t="shared" si="76"/>
        <v>060311083903000</v>
      </c>
      <c r="B2465" s="41">
        <v>2459</v>
      </c>
      <c r="C2465" s="42" t="s">
        <v>3801</v>
      </c>
      <c r="D2465" s="7" t="s">
        <v>328</v>
      </c>
      <c r="E2465" s="41">
        <v>24</v>
      </c>
      <c r="F2465" s="43">
        <v>6600</v>
      </c>
      <c r="G2465" s="44">
        <v>0</v>
      </c>
      <c r="H2465" s="43">
        <v>0</v>
      </c>
      <c r="I2465" s="43">
        <v>158400</v>
      </c>
      <c r="J2465" s="45">
        <v>158400</v>
      </c>
      <c r="K2465" s="43">
        <v>130000</v>
      </c>
      <c r="L2465" s="41">
        <v>121.85</v>
      </c>
      <c r="M2465" s="11" t="s">
        <v>3707</v>
      </c>
      <c r="N2465" s="41">
        <v>0</v>
      </c>
      <c r="O2465" s="42"/>
      <c r="P2465" s="43">
        <v>129888</v>
      </c>
      <c r="Q2465" s="41" t="s">
        <v>3700</v>
      </c>
      <c r="R2465" s="43">
        <v>-130000</v>
      </c>
      <c r="S2465" s="41">
        <v>0</v>
      </c>
      <c r="T2465" s="7" t="s">
        <v>3701</v>
      </c>
      <c r="U2465" s="46" t="s">
        <v>3702</v>
      </c>
      <c r="V2465" s="41">
        <v>8.2799999999999994</v>
      </c>
      <c r="W2465" s="12">
        <v>45784</v>
      </c>
      <c r="X2465" s="12">
        <v>45709</v>
      </c>
      <c r="Y2465" s="47">
        <v>35682</v>
      </c>
      <c r="Z2465" s="42"/>
      <c r="AA2465" s="14">
        <v>45785</v>
      </c>
      <c r="AB2465" s="67" t="s">
        <v>69</v>
      </c>
      <c r="AC2465" s="47">
        <v>27</v>
      </c>
      <c r="AD2465" s="47" t="s">
        <v>133</v>
      </c>
      <c r="AE2465" s="13">
        <v>1083903000</v>
      </c>
      <c r="AF2465" s="47" t="s">
        <v>3703</v>
      </c>
      <c r="AG2465" t="str">
        <f t="shared" si="77"/>
        <v>ADA FOTO</v>
      </c>
    </row>
    <row r="2466" spans="1:33" ht="15.75" hidden="1" customHeight="1" thickBot="1">
      <c r="A2466" t="str">
        <f t="shared" si="76"/>
        <v>060311075557000</v>
      </c>
      <c r="B2466" s="41">
        <v>2460</v>
      </c>
      <c r="C2466" s="42" t="s">
        <v>3802</v>
      </c>
      <c r="D2466" s="7" t="s">
        <v>292</v>
      </c>
      <c r="E2466" s="41">
        <v>25</v>
      </c>
      <c r="F2466" s="43">
        <v>11700</v>
      </c>
      <c r="G2466" s="44">
        <v>25</v>
      </c>
      <c r="H2466" s="43">
        <v>10750</v>
      </c>
      <c r="I2466" s="43">
        <v>268750</v>
      </c>
      <c r="J2466" s="45">
        <v>268750</v>
      </c>
      <c r="K2466" s="43">
        <v>262500</v>
      </c>
      <c r="L2466" s="41">
        <v>102.38</v>
      </c>
      <c r="M2466" s="11" t="s">
        <v>3707</v>
      </c>
      <c r="N2466" s="41">
        <v>0</v>
      </c>
      <c r="O2466" s="42"/>
      <c r="P2466" s="43">
        <v>257775</v>
      </c>
      <c r="Q2466" s="41" t="s">
        <v>3700</v>
      </c>
      <c r="R2466" s="43">
        <v>-262500</v>
      </c>
      <c r="S2466" s="41">
        <v>0</v>
      </c>
      <c r="T2466" s="7" t="s">
        <v>3701</v>
      </c>
      <c r="U2466" s="46" t="s">
        <v>3702</v>
      </c>
      <c r="V2466" s="41">
        <v>0.18</v>
      </c>
      <c r="W2466" s="12">
        <v>45782</v>
      </c>
      <c r="X2466" s="12">
        <v>45647</v>
      </c>
      <c r="Y2466" s="47">
        <v>24764</v>
      </c>
      <c r="Z2466" s="42"/>
      <c r="AA2466" s="14">
        <v>45785</v>
      </c>
      <c r="AB2466" s="67" t="s">
        <v>69</v>
      </c>
      <c r="AC2466" s="47">
        <v>27</v>
      </c>
      <c r="AD2466" s="47" t="s">
        <v>133</v>
      </c>
      <c r="AE2466" s="13">
        <v>1075557000</v>
      </c>
      <c r="AF2466" s="47" t="s">
        <v>3703</v>
      </c>
      <c r="AG2466" t="str">
        <f t="shared" si="77"/>
        <v>ADA FOTO</v>
      </c>
    </row>
    <row r="2467" spans="1:33" ht="15.75" hidden="1" customHeight="1" thickBot="1">
      <c r="A2467" t="str">
        <f t="shared" si="76"/>
        <v>060311038932000</v>
      </c>
      <c r="B2467" s="41">
        <v>2461</v>
      </c>
      <c r="C2467" s="42" t="s">
        <v>3803</v>
      </c>
      <c r="D2467" s="7" t="s">
        <v>226</v>
      </c>
      <c r="E2467" s="41">
        <v>1</v>
      </c>
      <c r="F2467" s="43">
        <v>18500</v>
      </c>
      <c r="G2467" s="44">
        <v>0</v>
      </c>
      <c r="H2467" s="43">
        <v>0</v>
      </c>
      <c r="I2467" s="43">
        <v>18500</v>
      </c>
      <c r="J2467" s="48">
        <v>18500</v>
      </c>
      <c r="K2467" s="49">
        <v>20000</v>
      </c>
      <c r="L2467" s="41">
        <v>92.5</v>
      </c>
      <c r="M2467" s="11" t="s">
        <v>3699</v>
      </c>
      <c r="N2467" s="41">
        <v>0</v>
      </c>
      <c r="O2467" s="42"/>
      <c r="P2467" s="43">
        <v>18658</v>
      </c>
      <c r="Q2467" s="41" t="s">
        <v>3700</v>
      </c>
      <c r="R2467" s="43">
        <v>-20000</v>
      </c>
      <c r="S2467" s="41">
        <v>0</v>
      </c>
      <c r="T2467" s="7" t="s">
        <v>3701</v>
      </c>
      <c r="U2467" s="46" t="s">
        <v>3711</v>
      </c>
      <c r="V2467" s="41">
        <v>1.05</v>
      </c>
      <c r="W2467" s="12">
        <v>45780</v>
      </c>
      <c r="X2467" s="12">
        <v>45520</v>
      </c>
      <c r="Y2467" s="47">
        <v>30853</v>
      </c>
      <c r="Z2467" s="42"/>
      <c r="AA2467" s="14">
        <v>45785</v>
      </c>
      <c r="AB2467" s="67" t="s">
        <v>69</v>
      </c>
      <c r="AC2467" s="47">
        <v>27</v>
      </c>
      <c r="AD2467" s="47" t="s">
        <v>133</v>
      </c>
      <c r="AE2467" s="13">
        <v>1038932000</v>
      </c>
      <c r="AF2467" s="47" t="s">
        <v>3703</v>
      </c>
      <c r="AG2467" t="str">
        <f t="shared" si="77"/>
        <v>ADA FOTO</v>
      </c>
    </row>
    <row r="2468" spans="1:33" ht="15.75" hidden="1" customHeight="1" thickBot="1">
      <c r="A2468" t="str">
        <f t="shared" si="76"/>
        <v>060311090446000</v>
      </c>
      <c r="B2468" s="41">
        <v>2462</v>
      </c>
      <c r="C2468" s="42" t="s">
        <v>3804</v>
      </c>
      <c r="D2468" s="7" t="s">
        <v>388</v>
      </c>
      <c r="E2468" s="41">
        <v>24</v>
      </c>
      <c r="F2468" s="43">
        <v>3600</v>
      </c>
      <c r="G2468" s="44">
        <v>24</v>
      </c>
      <c r="H2468" s="43">
        <v>3083</v>
      </c>
      <c r="I2468" s="43">
        <v>73992</v>
      </c>
      <c r="J2468" s="45">
        <v>73992</v>
      </c>
      <c r="K2468" s="43">
        <v>74000</v>
      </c>
      <c r="L2468" s="41">
        <v>99.99</v>
      </c>
      <c r="M2468" s="11" t="s">
        <v>3699</v>
      </c>
      <c r="N2468" s="41">
        <v>0</v>
      </c>
      <c r="O2468" s="42"/>
      <c r="P2468" s="43">
        <v>76920</v>
      </c>
      <c r="Q2468" s="41" t="s">
        <v>3700</v>
      </c>
      <c r="R2468" s="43">
        <v>-74000</v>
      </c>
      <c r="S2468" s="41">
        <v>0</v>
      </c>
      <c r="T2468" s="7" t="s">
        <v>3701</v>
      </c>
      <c r="U2468" s="46" t="s">
        <v>3702</v>
      </c>
      <c r="V2468" s="41">
        <v>7.42</v>
      </c>
      <c r="W2468" s="12">
        <v>45782</v>
      </c>
      <c r="X2468" s="12">
        <v>45772</v>
      </c>
      <c r="Y2468" s="47">
        <v>35628</v>
      </c>
      <c r="Z2468" s="42"/>
      <c r="AA2468" s="14">
        <v>45785</v>
      </c>
      <c r="AB2468" s="67" t="s">
        <v>69</v>
      </c>
      <c r="AC2468" s="47">
        <v>27</v>
      </c>
      <c r="AD2468" s="47" t="s">
        <v>133</v>
      </c>
      <c r="AE2468" s="13">
        <v>1090446000</v>
      </c>
      <c r="AF2468" s="47" t="s">
        <v>3703</v>
      </c>
      <c r="AG2468" t="str">
        <f t="shared" si="77"/>
        <v>ADA FOTO</v>
      </c>
    </row>
    <row r="2469" spans="1:33" ht="15.75" hidden="1" customHeight="1" thickBot="1">
      <c r="A2469" t="str">
        <f t="shared" si="76"/>
        <v>060311017616000</v>
      </c>
      <c r="B2469" s="41">
        <v>2463</v>
      </c>
      <c r="C2469" s="42" t="s">
        <v>3805</v>
      </c>
      <c r="D2469" s="7" t="s">
        <v>174</v>
      </c>
      <c r="E2469" s="41">
        <v>24</v>
      </c>
      <c r="F2469" s="43">
        <v>3600</v>
      </c>
      <c r="G2469" s="44">
        <v>24</v>
      </c>
      <c r="H2469" s="43">
        <v>2700</v>
      </c>
      <c r="I2469" s="43">
        <v>64800</v>
      </c>
      <c r="J2469" s="45">
        <v>64800</v>
      </c>
      <c r="K2469" s="43">
        <v>58500</v>
      </c>
      <c r="L2469" s="41">
        <v>110.77</v>
      </c>
      <c r="M2469" s="11" t="s">
        <v>3707</v>
      </c>
      <c r="N2469" s="41">
        <v>0</v>
      </c>
      <c r="O2469" s="42"/>
      <c r="P2469" s="43">
        <v>71304</v>
      </c>
      <c r="Q2469" s="41" t="s">
        <v>3700</v>
      </c>
      <c r="R2469" s="43">
        <v>-58500</v>
      </c>
      <c r="S2469" s="41">
        <v>0</v>
      </c>
      <c r="T2469" s="7" t="s">
        <v>3701</v>
      </c>
      <c r="U2469" s="46" t="s">
        <v>3702</v>
      </c>
      <c r="V2469" s="41">
        <v>53.16</v>
      </c>
      <c r="W2469" s="12">
        <v>45782</v>
      </c>
      <c r="X2469" s="12">
        <v>45604</v>
      </c>
      <c r="Y2469" s="47">
        <v>36222</v>
      </c>
      <c r="Z2469" s="42"/>
      <c r="AA2469" s="14">
        <v>45785</v>
      </c>
      <c r="AB2469" s="67" t="s">
        <v>69</v>
      </c>
      <c r="AC2469" s="47">
        <v>27</v>
      </c>
      <c r="AD2469" s="47" t="s">
        <v>133</v>
      </c>
      <c r="AE2469" s="13">
        <v>1017616000</v>
      </c>
      <c r="AF2469" s="47" t="s">
        <v>3703</v>
      </c>
      <c r="AG2469" t="str">
        <f t="shared" si="77"/>
        <v>ADA FOTO</v>
      </c>
    </row>
    <row r="2470" spans="1:33" ht="15.75" hidden="1" customHeight="1" thickBot="1">
      <c r="A2470" t="str">
        <f t="shared" si="76"/>
        <v>060311083898000</v>
      </c>
      <c r="B2470" s="41">
        <v>2464</v>
      </c>
      <c r="C2470" s="42" t="s">
        <v>3806</v>
      </c>
      <c r="D2470" s="7" t="s">
        <v>322</v>
      </c>
      <c r="E2470" s="41">
        <v>30</v>
      </c>
      <c r="F2470" s="43">
        <v>6800</v>
      </c>
      <c r="G2470" s="44">
        <v>30</v>
      </c>
      <c r="H2470" s="43">
        <v>6000</v>
      </c>
      <c r="I2470" s="43">
        <v>180000</v>
      </c>
      <c r="J2470" s="45">
        <v>180000</v>
      </c>
      <c r="K2470" s="43">
        <v>183000</v>
      </c>
      <c r="L2470" s="41">
        <v>98.36</v>
      </c>
      <c r="M2470" s="11" t="s">
        <v>3699</v>
      </c>
      <c r="N2470" s="41">
        <v>0</v>
      </c>
      <c r="O2470" s="42"/>
      <c r="P2470" s="43">
        <v>173520</v>
      </c>
      <c r="Q2470" s="41" t="s">
        <v>3700</v>
      </c>
      <c r="R2470" s="43">
        <v>-183000</v>
      </c>
      <c r="S2470" s="41">
        <v>0</v>
      </c>
      <c r="T2470" s="7" t="s">
        <v>3701</v>
      </c>
      <c r="U2470" s="46" t="s">
        <v>3711</v>
      </c>
      <c r="V2470" s="41">
        <v>0.06</v>
      </c>
      <c r="W2470" s="12">
        <v>45769</v>
      </c>
      <c r="X2470" s="12">
        <v>45425</v>
      </c>
      <c r="Y2470" s="47">
        <v>31745</v>
      </c>
      <c r="Z2470" s="42" t="s">
        <v>3822</v>
      </c>
      <c r="AA2470" s="14">
        <v>45785</v>
      </c>
      <c r="AB2470" s="67" t="s">
        <v>69</v>
      </c>
      <c r="AC2470" s="47">
        <v>27</v>
      </c>
      <c r="AD2470" s="47" t="s">
        <v>133</v>
      </c>
      <c r="AE2470" s="13">
        <v>1083898000</v>
      </c>
      <c r="AF2470" s="47" t="s">
        <v>3703</v>
      </c>
      <c r="AG2470" t="str">
        <f t="shared" si="77"/>
        <v>ADA FOTO</v>
      </c>
    </row>
    <row r="2471" spans="1:33" ht="15.75" hidden="1" customHeight="1" thickBot="1">
      <c r="A2471" t="str">
        <f t="shared" si="76"/>
        <v>060321114756000</v>
      </c>
      <c r="B2471" s="41">
        <v>2465</v>
      </c>
      <c r="C2471" s="42" t="s">
        <v>3698</v>
      </c>
      <c r="D2471" s="7" t="s">
        <v>418</v>
      </c>
      <c r="E2471" s="41">
        <v>8</v>
      </c>
      <c r="F2471" s="43">
        <v>36700</v>
      </c>
      <c r="G2471" s="44">
        <v>8</v>
      </c>
      <c r="H2471" s="43">
        <v>36000</v>
      </c>
      <c r="I2471" s="43">
        <v>288000</v>
      </c>
      <c r="J2471" s="45">
        <v>288000</v>
      </c>
      <c r="K2471" s="43">
        <v>288000</v>
      </c>
      <c r="L2471" s="41">
        <v>100</v>
      </c>
      <c r="M2471" s="11" t="s">
        <v>3705</v>
      </c>
      <c r="N2471" s="41">
        <v>0</v>
      </c>
      <c r="O2471" s="42"/>
      <c r="P2471" s="43">
        <v>283240</v>
      </c>
      <c r="Q2471" s="41" t="s">
        <v>3700</v>
      </c>
      <c r="R2471" s="43">
        <v>-288000</v>
      </c>
      <c r="S2471" s="41">
        <v>0</v>
      </c>
      <c r="T2471" s="7" t="s">
        <v>3701</v>
      </c>
      <c r="U2471" s="46" t="s">
        <v>3702</v>
      </c>
      <c r="V2471" s="41">
        <v>33.590000000000003</v>
      </c>
      <c r="W2471" s="12">
        <v>45785</v>
      </c>
      <c r="X2471" s="12">
        <v>45740</v>
      </c>
      <c r="Y2471" s="47">
        <v>34706</v>
      </c>
      <c r="Z2471" s="42"/>
      <c r="AA2471" s="14">
        <v>45785</v>
      </c>
      <c r="AB2471" s="67" t="s">
        <v>72</v>
      </c>
      <c r="AC2471" s="47">
        <v>11</v>
      </c>
      <c r="AD2471" s="47" t="s">
        <v>133</v>
      </c>
      <c r="AE2471" s="13">
        <v>1114756000</v>
      </c>
      <c r="AF2471" s="47" t="s">
        <v>3703</v>
      </c>
      <c r="AG2471" t="str">
        <f t="shared" si="77"/>
        <v>ADA FOTO</v>
      </c>
    </row>
    <row r="2472" spans="1:33" ht="15.75" hidden="1" customHeight="1" thickBot="1">
      <c r="A2472" t="str">
        <f t="shared" si="76"/>
        <v>060321120170000</v>
      </c>
      <c r="B2472" s="41">
        <v>2466</v>
      </c>
      <c r="C2472" s="42" t="s">
        <v>3704</v>
      </c>
      <c r="D2472" s="7" t="s">
        <v>430</v>
      </c>
      <c r="E2472" s="41">
        <v>12</v>
      </c>
      <c r="F2472" s="43">
        <v>16600</v>
      </c>
      <c r="G2472" s="44">
        <v>12</v>
      </c>
      <c r="H2472" s="43">
        <v>16250</v>
      </c>
      <c r="I2472" s="43">
        <v>195000</v>
      </c>
      <c r="J2472" s="45">
        <v>195000</v>
      </c>
      <c r="K2472" s="43">
        <v>195000</v>
      </c>
      <c r="L2472" s="41">
        <v>100</v>
      </c>
      <c r="M2472" s="11" t="s">
        <v>3705</v>
      </c>
      <c r="N2472" s="41">
        <v>0</v>
      </c>
      <c r="O2472" s="42"/>
      <c r="P2472" s="43">
        <v>192060</v>
      </c>
      <c r="Q2472" s="41" t="s">
        <v>3700</v>
      </c>
      <c r="R2472" s="43">
        <v>-195000</v>
      </c>
      <c r="S2472" s="41">
        <v>0</v>
      </c>
      <c r="T2472" s="7" t="s">
        <v>3701</v>
      </c>
      <c r="U2472" s="46" t="s">
        <v>3702</v>
      </c>
      <c r="V2472" s="41">
        <v>17.79</v>
      </c>
      <c r="W2472" s="12">
        <v>45783</v>
      </c>
      <c r="X2472" s="12">
        <v>45698</v>
      </c>
      <c r="Y2472" s="47">
        <v>34706</v>
      </c>
      <c r="Z2472" s="42"/>
      <c r="AA2472" s="14">
        <v>45785</v>
      </c>
      <c r="AB2472" s="67" t="s">
        <v>72</v>
      </c>
      <c r="AC2472" s="47">
        <v>11</v>
      </c>
      <c r="AD2472" s="47" t="s">
        <v>133</v>
      </c>
      <c r="AE2472" s="13">
        <v>1120170000</v>
      </c>
      <c r="AF2472" s="47" t="s">
        <v>3703</v>
      </c>
      <c r="AG2472" t="str">
        <f t="shared" si="77"/>
        <v>ADA FOTO</v>
      </c>
    </row>
    <row r="2473" spans="1:33" ht="15.75" hidden="1" customHeight="1" thickBot="1">
      <c r="A2473" t="str">
        <f t="shared" si="76"/>
        <v>060321121051000</v>
      </c>
      <c r="B2473" s="41">
        <v>2467</v>
      </c>
      <c r="C2473" s="42" t="s">
        <v>3706</v>
      </c>
      <c r="D2473" s="7" t="s">
        <v>436</v>
      </c>
      <c r="E2473" s="41">
        <v>12</v>
      </c>
      <c r="F2473" s="43">
        <v>8700</v>
      </c>
      <c r="G2473" s="44">
        <v>12</v>
      </c>
      <c r="H2473" s="43">
        <v>8400</v>
      </c>
      <c r="I2473" s="43">
        <v>100800</v>
      </c>
      <c r="J2473" s="45">
        <v>100800</v>
      </c>
      <c r="K2473" s="43">
        <v>94000</v>
      </c>
      <c r="L2473" s="41">
        <v>107.23</v>
      </c>
      <c r="M2473" s="11" t="s">
        <v>3707</v>
      </c>
      <c r="N2473" s="41">
        <v>0</v>
      </c>
      <c r="O2473" s="42"/>
      <c r="P2473" s="43">
        <v>101496</v>
      </c>
      <c r="Q2473" s="41" t="s">
        <v>3700</v>
      </c>
      <c r="R2473" s="43">
        <v>-94000</v>
      </c>
      <c r="S2473" s="41">
        <v>0</v>
      </c>
      <c r="T2473" s="7" t="s">
        <v>3701</v>
      </c>
      <c r="U2473" s="46" t="s">
        <v>3702</v>
      </c>
      <c r="V2473" s="41">
        <v>10.65</v>
      </c>
      <c r="W2473" s="12">
        <v>45785</v>
      </c>
      <c r="X2473" s="12">
        <v>45776</v>
      </c>
      <c r="Y2473" s="47">
        <v>36789</v>
      </c>
      <c r="Z2473" s="42"/>
      <c r="AA2473" s="14">
        <v>45785</v>
      </c>
      <c r="AB2473" s="67" t="s">
        <v>72</v>
      </c>
      <c r="AC2473" s="47">
        <v>11</v>
      </c>
      <c r="AD2473" s="47" t="s">
        <v>133</v>
      </c>
      <c r="AE2473" s="13">
        <v>1121051000</v>
      </c>
      <c r="AF2473" s="47" t="s">
        <v>3703</v>
      </c>
      <c r="AG2473" t="str">
        <f t="shared" si="77"/>
        <v>ADA FOTO</v>
      </c>
    </row>
    <row r="2474" spans="1:33" ht="15.75" hidden="1" customHeight="1" thickBot="1">
      <c r="A2474" t="str">
        <f t="shared" si="76"/>
        <v>060321071606000</v>
      </c>
      <c r="B2474" s="41">
        <v>2468</v>
      </c>
      <c r="C2474" s="42" t="s">
        <v>3708</v>
      </c>
      <c r="D2474" s="7" t="s">
        <v>268</v>
      </c>
      <c r="E2474" s="41">
        <v>9</v>
      </c>
      <c r="F2474" s="43">
        <v>18400</v>
      </c>
      <c r="G2474" s="44">
        <v>9</v>
      </c>
      <c r="H2474" s="43">
        <v>17100</v>
      </c>
      <c r="I2474" s="43">
        <v>153900</v>
      </c>
      <c r="J2474" s="45">
        <v>153900</v>
      </c>
      <c r="K2474" s="43">
        <v>155000</v>
      </c>
      <c r="L2474" s="41">
        <v>99.29</v>
      </c>
      <c r="M2474" s="11" t="s">
        <v>3699</v>
      </c>
      <c r="N2474" s="41">
        <v>0</v>
      </c>
      <c r="O2474" s="42"/>
      <c r="P2474" s="43">
        <v>151902</v>
      </c>
      <c r="Q2474" s="41" t="s">
        <v>3700</v>
      </c>
      <c r="R2474" s="43">
        <v>-155000</v>
      </c>
      <c r="S2474" s="41">
        <v>0</v>
      </c>
      <c r="T2474" s="7" t="s">
        <v>3701</v>
      </c>
      <c r="U2474" s="46" t="s">
        <v>3702</v>
      </c>
      <c r="V2474" s="41">
        <v>23.33</v>
      </c>
      <c r="W2474" s="12">
        <v>45781</v>
      </c>
      <c r="X2474" s="12">
        <v>45698</v>
      </c>
      <c r="Y2474" s="47">
        <v>34706</v>
      </c>
      <c r="Z2474" s="42"/>
      <c r="AA2474" s="14">
        <v>45785</v>
      </c>
      <c r="AB2474" s="67" t="s">
        <v>72</v>
      </c>
      <c r="AC2474" s="47">
        <v>11</v>
      </c>
      <c r="AD2474" s="47" t="s">
        <v>133</v>
      </c>
      <c r="AE2474" s="13">
        <v>1071606000</v>
      </c>
      <c r="AF2474" s="47" t="s">
        <v>3703</v>
      </c>
      <c r="AG2474" t="str">
        <f t="shared" si="77"/>
        <v>ADA FOTO</v>
      </c>
    </row>
    <row r="2475" spans="1:33" ht="15.75" hidden="1" customHeight="1" thickBot="1">
      <c r="A2475" t="str">
        <f t="shared" si="76"/>
        <v>060321064670000</v>
      </c>
      <c r="B2475" s="41">
        <v>2469</v>
      </c>
      <c r="C2475" s="42" t="s">
        <v>3709</v>
      </c>
      <c r="D2475" s="7" t="s">
        <v>244</v>
      </c>
      <c r="E2475" s="41">
        <v>16</v>
      </c>
      <c r="F2475" s="43">
        <v>18000</v>
      </c>
      <c r="G2475" s="44">
        <v>16</v>
      </c>
      <c r="H2475" s="43">
        <v>17250</v>
      </c>
      <c r="I2475" s="43">
        <v>276000</v>
      </c>
      <c r="J2475" s="45">
        <v>276000</v>
      </c>
      <c r="K2475" s="43">
        <v>282000</v>
      </c>
      <c r="L2475" s="41">
        <v>97.87</v>
      </c>
      <c r="M2475" s="11" t="s">
        <v>3699</v>
      </c>
      <c r="N2475" s="41">
        <v>0</v>
      </c>
      <c r="O2475" s="42"/>
      <c r="P2475" s="43">
        <v>271440</v>
      </c>
      <c r="Q2475" s="41" t="s">
        <v>3700</v>
      </c>
      <c r="R2475" s="43">
        <v>-282000</v>
      </c>
      <c r="S2475" s="41">
        <v>0</v>
      </c>
      <c r="T2475" s="7" t="s">
        <v>3701</v>
      </c>
      <c r="U2475" s="46" t="s">
        <v>3702</v>
      </c>
      <c r="V2475" s="41">
        <v>12.12</v>
      </c>
      <c r="W2475" s="12">
        <v>45784</v>
      </c>
      <c r="X2475" s="12">
        <v>45737</v>
      </c>
      <c r="Y2475" s="47">
        <v>34706</v>
      </c>
      <c r="Z2475" s="42"/>
      <c r="AA2475" s="14">
        <v>45785</v>
      </c>
      <c r="AB2475" s="67" t="s">
        <v>72</v>
      </c>
      <c r="AC2475" s="47">
        <v>11</v>
      </c>
      <c r="AD2475" s="47" t="s">
        <v>133</v>
      </c>
      <c r="AE2475" s="13">
        <v>1064670000</v>
      </c>
      <c r="AF2475" s="47" t="s">
        <v>3703</v>
      </c>
      <c r="AG2475" t="str">
        <f t="shared" si="77"/>
        <v>ADA FOTO</v>
      </c>
    </row>
    <row r="2476" spans="1:33" ht="15.75" hidden="1" customHeight="1" thickBot="1">
      <c r="A2476" t="str">
        <f t="shared" si="76"/>
        <v>060321032759000</v>
      </c>
      <c r="B2476" s="41">
        <v>2470</v>
      </c>
      <c r="C2476" s="42" t="s">
        <v>3710</v>
      </c>
      <c r="D2476" s="7" t="s">
        <v>3539</v>
      </c>
      <c r="E2476" s="41">
        <v>8</v>
      </c>
      <c r="F2476" s="43">
        <v>8500</v>
      </c>
      <c r="G2476" s="44">
        <v>8</v>
      </c>
      <c r="H2476" s="43">
        <v>8400</v>
      </c>
      <c r="I2476" s="43">
        <v>67200</v>
      </c>
      <c r="J2476" s="45">
        <v>67200</v>
      </c>
      <c r="K2476" s="43">
        <v>67500</v>
      </c>
      <c r="L2476" s="41">
        <v>99.56</v>
      </c>
      <c r="M2476" s="11" t="s">
        <v>3699</v>
      </c>
      <c r="N2476" s="41">
        <v>0</v>
      </c>
      <c r="O2476" s="42"/>
      <c r="P2476" s="43">
        <v>68848</v>
      </c>
      <c r="Q2476" s="41" t="s">
        <v>3700</v>
      </c>
      <c r="R2476" s="43">
        <v>-67500</v>
      </c>
      <c r="S2476" s="41">
        <v>0</v>
      </c>
      <c r="T2476" s="7" t="s">
        <v>3701</v>
      </c>
      <c r="U2476" s="46" t="s">
        <v>3711</v>
      </c>
      <c r="V2476" s="50">
        <v>14.48</v>
      </c>
      <c r="W2476" s="12">
        <v>45712</v>
      </c>
      <c r="X2476" s="12">
        <v>45644</v>
      </c>
      <c r="Y2476" s="47">
        <v>41979</v>
      </c>
      <c r="Z2476" s="42"/>
      <c r="AA2476" s="14">
        <v>45785</v>
      </c>
      <c r="AB2476" s="67" t="s">
        <v>72</v>
      </c>
      <c r="AC2476" s="47">
        <v>11</v>
      </c>
      <c r="AD2476" s="47" t="s">
        <v>133</v>
      </c>
      <c r="AE2476" s="13">
        <v>1032759000</v>
      </c>
      <c r="AF2476" s="47" t="s">
        <v>3703</v>
      </c>
      <c r="AG2476" t="str">
        <f t="shared" si="77"/>
        <v>ADA FOTO</v>
      </c>
    </row>
    <row r="2477" spans="1:33" ht="15.75" hidden="1" customHeight="1" thickBot="1">
      <c r="A2477" t="str">
        <f t="shared" si="76"/>
        <v>060321016172000</v>
      </c>
      <c r="B2477" s="41">
        <v>2471</v>
      </c>
      <c r="C2477" s="42" t="s">
        <v>3712</v>
      </c>
      <c r="D2477" s="7" t="s">
        <v>168</v>
      </c>
      <c r="E2477" s="41">
        <v>12</v>
      </c>
      <c r="F2477" s="43">
        <v>23400</v>
      </c>
      <c r="G2477" s="44">
        <v>12</v>
      </c>
      <c r="H2477" s="43">
        <v>22900</v>
      </c>
      <c r="I2477" s="43">
        <v>274800</v>
      </c>
      <c r="J2477" s="45">
        <v>274800</v>
      </c>
      <c r="K2477" s="43">
        <v>276000</v>
      </c>
      <c r="L2477" s="41">
        <v>99.57</v>
      </c>
      <c r="M2477" s="11" t="s">
        <v>3699</v>
      </c>
      <c r="N2477" s="41">
        <v>0</v>
      </c>
      <c r="O2477" s="42"/>
      <c r="P2477" s="43">
        <v>247368</v>
      </c>
      <c r="Q2477" s="41" t="s">
        <v>3700</v>
      </c>
      <c r="R2477" s="43">
        <v>-276000</v>
      </c>
      <c r="S2477" s="41">
        <v>0</v>
      </c>
      <c r="T2477" s="7" t="s">
        <v>3701</v>
      </c>
      <c r="U2477" s="46" t="s">
        <v>3702</v>
      </c>
      <c r="V2477" s="41">
        <v>8.8800000000000008</v>
      </c>
      <c r="W2477" s="12">
        <v>45776</v>
      </c>
      <c r="X2477" s="12">
        <v>45771</v>
      </c>
      <c r="Y2477" s="47">
        <v>34709</v>
      </c>
      <c r="Z2477" s="42"/>
      <c r="AA2477" s="14">
        <v>45785</v>
      </c>
      <c r="AB2477" s="67" t="s">
        <v>72</v>
      </c>
      <c r="AC2477" s="47">
        <v>11</v>
      </c>
      <c r="AD2477" s="47" t="s">
        <v>133</v>
      </c>
      <c r="AE2477" s="13">
        <v>1016172000</v>
      </c>
      <c r="AF2477" s="47" t="s">
        <v>3703</v>
      </c>
      <c r="AG2477" t="str">
        <f t="shared" si="77"/>
        <v>ADA FOTO</v>
      </c>
    </row>
    <row r="2478" spans="1:33" ht="15.75" hidden="1" customHeight="1" thickBot="1">
      <c r="A2478" t="str">
        <f t="shared" si="76"/>
        <v>060321071008000</v>
      </c>
      <c r="B2478" s="41">
        <v>2472</v>
      </c>
      <c r="C2478" s="42" t="s">
        <v>3713</v>
      </c>
      <c r="D2478" s="7" t="s">
        <v>262</v>
      </c>
      <c r="E2478" s="41">
        <v>12</v>
      </c>
      <c r="F2478" s="43">
        <v>8600</v>
      </c>
      <c r="G2478" s="44">
        <v>12</v>
      </c>
      <c r="H2478" s="43">
        <v>8400</v>
      </c>
      <c r="I2478" s="43">
        <v>100800</v>
      </c>
      <c r="J2478" s="45">
        <v>100800</v>
      </c>
      <c r="K2478" s="43">
        <v>101000</v>
      </c>
      <c r="L2478" s="41">
        <v>99.8</v>
      </c>
      <c r="M2478" s="11" t="s">
        <v>3699</v>
      </c>
      <c r="N2478" s="41">
        <v>0</v>
      </c>
      <c r="O2478" s="42"/>
      <c r="P2478" s="43">
        <v>96876</v>
      </c>
      <c r="Q2478" s="41" t="s">
        <v>3700</v>
      </c>
      <c r="R2478" s="43">
        <v>-101000</v>
      </c>
      <c r="S2478" s="41">
        <v>0</v>
      </c>
      <c r="T2478" s="7" t="s">
        <v>3701</v>
      </c>
      <c r="U2478" s="46" t="s">
        <v>3702</v>
      </c>
      <c r="V2478" s="50">
        <v>3.65</v>
      </c>
      <c r="W2478" s="12">
        <v>45782</v>
      </c>
      <c r="X2478" s="12">
        <v>45741</v>
      </c>
      <c r="Y2478" s="47">
        <v>21046</v>
      </c>
      <c r="Z2478" s="42"/>
      <c r="AA2478" s="14">
        <v>45785</v>
      </c>
      <c r="AB2478" s="67" t="s">
        <v>72</v>
      </c>
      <c r="AC2478" s="47">
        <v>11</v>
      </c>
      <c r="AD2478" s="47" t="s">
        <v>133</v>
      </c>
      <c r="AE2478" s="13">
        <v>1071008000</v>
      </c>
      <c r="AF2478" s="47" t="s">
        <v>3703</v>
      </c>
      <c r="AG2478" t="str">
        <f t="shared" si="77"/>
        <v>ADA FOTO</v>
      </c>
    </row>
    <row r="2479" spans="1:33" ht="15.75" hidden="1" customHeight="1" thickBot="1">
      <c r="A2479" t="str">
        <f t="shared" si="76"/>
        <v>060321072194000</v>
      </c>
      <c r="B2479" s="41">
        <v>2473</v>
      </c>
      <c r="C2479" s="42" t="s">
        <v>3714</v>
      </c>
      <c r="D2479" s="7" t="s">
        <v>274</v>
      </c>
      <c r="E2479" s="41">
        <v>24</v>
      </c>
      <c r="F2479" s="43">
        <v>9300</v>
      </c>
      <c r="G2479" s="44">
        <v>0</v>
      </c>
      <c r="H2479" s="43">
        <v>0</v>
      </c>
      <c r="I2479" s="43">
        <v>223200</v>
      </c>
      <c r="J2479" s="45">
        <v>223200</v>
      </c>
      <c r="K2479" s="43">
        <v>159400</v>
      </c>
      <c r="L2479" s="41">
        <v>140.03</v>
      </c>
      <c r="M2479" s="11" t="s">
        <v>3707</v>
      </c>
      <c r="N2479" s="41">
        <v>0</v>
      </c>
      <c r="O2479" s="42"/>
      <c r="P2479" s="43">
        <v>153936</v>
      </c>
      <c r="Q2479" s="41" t="s">
        <v>3700</v>
      </c>
      <c r="R2479" s="43">
        <v>-159400</v>
      </c>
      <c r="S2479" s="41">
        <v>0</v>
      </c>
      <c r="T2479" s="7" t="s">
        <v>3701</v>
      </c>
      <c r="U2479" s="46" t="s">
        <v>3702</v>
      </c>
      <c r="V2479" s="50">
        <v>1.85</v>
      </c>
      <c r="W2479" s="12">
        <v>45784</v>
      </c>
      <c r="X2479" s="12">
        <v>45733</v>
      </c>
      <c r="Y2479" s="47">
        <v>34685</v>
      </c>
      <c r="Z2479" s="42"/>
      <c r="AA2479" s="14">
        <v>45785</v>
      </c>
      <c r="AB2479" s="67" t="s">
        <v>72</v>
      </c>
      <c r="AC2479" s="47">
        <v>11</v>
      </c>
      <c r="AD2479" s="47" t="s">
        <v>133</v>
      </c>
      <c r="AE2479" s="13">
        <v>1072194000</v>
      </c>
      <c r="AF2479" s="47" t="s">
        <v>3703</v>
      </c>
      <c r="AG2479" t="str">
        <f t="shared" si="77"/>
        <v>ADA FOTO</v>
      </c>
    </row>
    <row r="2480" spans="1:33" ht="15.75" hidden="1" customHeight="1" thickBot="1">
      <c r="A2480" t="str">
        <f t="shared" si="76"/>
        <v>060321064680000</v>
      </c>
      <c r="B2480" s="41">
        <v>2474</v>
      </c>
      <c r="C2480" s="42" t="s">
        <v>3715</v>
      </c>
      <c r="D2480" s="7" t="s">
        <v>3716</v>
      </c>
      <c r="E2480" s="41">
        <v>28</v>
      </c>
      <c r="F2480" s="43">
        <v>8600</v>
      </c>
      <c r="G2480" s="44">
        <v>28</v>
      </c>
      <c r="H2480" s="43">
        <v>8550</v>
      </c>
      <c r="I2480" s="43">
        <v>239400</v>
      </c>
      <c r="J2480" s="45">
        <v>239400</v>
      </c>
      <c r="K2480" s="43">
        <v>230000</v>
      </c>
      <c r="L2480" s="41">
        <v>104.09</v>
      </c>
      <c r="M2480" s="11" t="s">
        <v>3707</v>
      </c>
      <c r="N2480" s="41">
        <v>0</v>
      </c>
      <c r="O2480" s="42"/>
      <c r="P2480" s="43">
        <v>266168</v>
      </c>
      <c r="Q2480" s="41" t="s">
        <v>3700</v>
      </c>
      <c r="R2480" s="43">
        <v>-230000</v>
      </c>
      <c r="S2480" s="41">
        <v>0</v>
      </c>
      <c r="T2480" s="7" t="s">
        <v>3701</v>
      </c>
      <c r="U2480" s="46" t="s">
        <v>3702</v>
      </c>
      <c r="V2480" s="50">
        <v>180.4</v>
      </c>
      <c r="W2480" s="12">
        <v>45785</v>
      </c>
      <c r="X2480" s="12">
        <v>45782</v>
      </c>
      <c r="Y2480" s="47">
        <v>34706</v>
      </c>
      <c r="Z2480" s="42"/>
      <c r="AA2480" s="14">
        <v>45785</v>
      </c>
      <c r="AB2480" s="67" t="s">
        <v>72</v>
      </c>
      <c r="AC2480" s="47">
        <v>11</v>
      </c>
      <c r="AD2480" s="47" t="s">
        <v>133</v>
      </c>
      <c r="AE2480" s="13">
        <v>1064680000</v>
      </c>
      <c r="AF2480" s="47" t="s">
        <v>3703</v>
      </c>
      <c r="AG2480" t="str">
        <f t="shared" si="77"/>
        <v>ADA FOTO</v>
      </c>
    </row>
    <row r="2481" spans="1:33" ht="15.75" hidden="1" customHeight="1" thickBot="1">
      <c r="A2481" t="str">
        <f t="shared" si="76"/>
        <v>060321083138000</v>
      </c>
      <c r="B2481" s="41">
        <v>2475</v>
      </c>
      <c r="C2481" s="42" t="s">
        <v>3717</v>
      </c>
      <c r="D2481" s="7" t="s">
        <v>2544</v>
      </c>
      <c r="E2481" s="41">
        <v>12</v>
      </c>
      <c r="F2481" s="43">
        <v>33500</v>
      </c>
      <c r="G2481" s="44">
        <v>0</v>
      </c>
      <c r="H2481" s="43">
        <v>0</v>
      </c>
      <c r="I2481" s="43">
        <v>402000</v>
      </c>
      <c r="J2481" s="45">
        <v>402000</v>
      </c>
      <c r="K2481" s="43">
        <v>422400</v>
      </c>
      <c r="L2481" s="41">
        <v>95.17</v>
      </c>
      <c r="M2481" s="11" t="s">
        <v>3699</v>
      </c>
      <c r="N2481" s="41">
        <v>0</v>
      </c>
      <c r="O2481" s="42"/>
      <c r="P2481" s="43">
        <v>452964</v>
      </c>
      <c r="Q2481" s="41" t="s">
        <v>3700</v>
      </c>
      <c r="R2481" s="43">
        <v>-422400</v>
      </c>
      <c r="S2481" s="41">
        <v>0</v>
      </c>
      <c r="T2481" s="7" t="s">
        <v>3701</v>
      </c>
      <c r="U2481" s="46" t="s">
        <v>3702</v>
      </c>
      <c r="V2481" s="50">
        <v>5.99</v>
      </c>
      <c r="W2481" s="12">
        <v>45783</v>
      </c>
      <c r="X2481" s="12">
        <v>45772</v>
      </c>
      <c r="Y2481" s="47">
        <v>38981</v>
      </c>
      <c r="Z2481" s="42">
        <v>0</v>
      </c>
      <c r="AA2481" s="14">
        <v>45785</v>
      </c>
      <c r="AB2481" s="67" t="s">
        <v>72</v>
      </c>
      <c r="AC2481" s="47">
        <v>14</v>
      </c>
      <c r="AD2481" s="47" t="s">
        <v>133</v>
      </c>
      <c r="AE2481" s="13">
        <v>1083138000</v>
      </c>
      <c r="AF2481" s="47" t="s">
        <v>3703</v>
      </c>
      <c r="AG2481" t="str">
        <f t="shared" si="77"/>
        <v>ADA FOTO</v>
      </c>
    </row>
    <row r="2482" spans="1:33" ht="15.75" hidden="1" customHeight="1" thickBot="1">
      <c r="A2482" t="str">
        <f t="shared" si="76"/>
        <v>060321068899000</v>
      </c>
      <c r="B2482" s="41">
        <v>2476</v>
      </c>
      <c r="C2482" s="42" t="s">
        <v>3718</v>
      </c>
      <c r="D2482" s="7" t="s">
        <v>2519</v>
      </c>
      <c r="E2482" s="41">
        <v>60</v>
      </c>
      <c r="F2482" s="43">
        <v>4700</v>
      </c>
      <c r="G2482" s="44">
        <v>60</v>
      </c>
      <c r="H2482" s="43">
        <v>4575</v>
      </c>
      <c r="I2482" s="43">
        <v>274500</v>
      </c>
      <c r="J2482" s="45">
        <v>274500</v>
      </c>
      <c r="K2482" s="43">
        <v>270000</v>
      </c>
      <c r="L2482" s="41">
        <v>101.67</v>
      </c>
      <c r="M2482" s="11" t="s">
        <v>3707</v>
      </c>
      <c r="N2482" s="41">
        <v>0</v>
      </c>
      <c r="O2482" s="42"/>
      <c r="P2482" s="43">
        <v>261240</v>
      </c>
      <c r="Q2482" s="41" t="s">
        <v>3700</v>
      </c>
      <c r="R2482" s="43">
        <v>-270000</v>
      </c>
      <c r="S2482" s="41">
        <v>0</v>
      </c>
      <c r="T2482" s="7" t="s">
        <v>3701</v>
      </c>
      <c r="U2482" s="46" t="s">
        <v>3702</v>
      </c>
      <c r="V2482" s="41">
        <v>31.6</v>
      </c>
      <c r="W2482" s="12">
        <v>45785</v>
      </c>
      <c r="X2482" s="12">
        <v>45750</v>
      </c>
      <c r="Y2482" s="47">
        <v>21762</v>
      </c>
      <c r="Z2482" s="42">
        <v>0</v>
      </c>
      <c r="AA2482" s="14">
        <v>45785</v>
      </c>
      <c r="AB2482" s="67" t="s">
        <v>72</v>
      </c>
      <c r="AC2482" s="47">
        <v>14</v>
      </c>
      <c r="AD2482" s="47" t="s">
        <v>133</v>
      </c>
      <c r="AE2482" s="13">
        <v>1068899000</v>
      </c>
      <c r="AF2482" s="47" t="s">
        <v>3703</v>
      </c>
      <c r="AG2482" t="str">
        <f t="shared" si="77"/>
        <v>ADA FOTO</v>
      </c>
    </row>
    <row r="2483" spans="1:33" ht="15.75" hidden="1" customHeight="1" thickBot="1">
      <c r="A2483" t="str">
        <f t="shared" si="76"/>
        <v>060321077650000</v>
      </c>
      <c r="B2483" s="41">
        <v>2477</v>
      </c>
      <c r="C2483" s="42" t="s">
        <v>3719</v>
      </c>
      <c r="D2483" s="7" t="s">
        <v>2534</v>
      </c>
      <c r="E2483" s="41">
        <v>60</v>
      </c>
      <c r="F2483" s="43">
        <v>1000</v>
      </c>
      <c r="G2483" s="44">
        <v>60</v>
      </c>
      <c r="H2483" s="43">
        <v>875</v>
      </c>
      <c r="I2483" s="43">
        <v>52500</v>
      </c>
      <c r="J2483" s="45">
        <v>52500</v>
      </c>
      <c r="K2483" s="43">
        <v>52500</v>
      </c>
      <c r="L2483" s="41">
        <v>100</v>
      </c>
      <c r="M2483" s="11" t="s">
        <v>3705</v>
      </c>
      <c r="N2483" s="41">
        <v>0</v>
      </c>
      <c r="O2483" s="42"/>
      <c r="P2483" s="43">
        <v>49500</v>
      </c>
      <c r="Q2483" s="41" t="s">
        <v>3700</v>
      </c>
      <c r="R2483" s="43">
        <v>-52500</v>
      </c>
      <c r="S2483" s="41">
        <v>0</v>
      </c>
      <c r="T2483" s="7" t="s">
        <v>3701</v>
      </c>
      <c r="U2483" s="46" t="s">
        <v>3702</v>
      </c>
      <c r="V2483" s="41">
        <v>0.05</v>
      </c>
      <c r="W2483" s="12">
        <v>45783</v>
      </c>
      <c r="X2483" s="12">
        <v>45644</v>
      </c>
      <c r="Y2483" s="47">
        <v>34793</v>
      </c>
      <c r="Z2483" s="42">
        <v>0</v>
      </c>
      <c r="AA2483" s="14">
        <v>45785</v>
      </c>
      <c r="AB2483" s="67" t="s">
        <v>72</v>
      </c>
      <c r="AC2483" s="47">
        <v>14</v>
      </c>
      <c r="AD2483" s="47" t="s">
        <v>133</v>
      </c>
      <c r="AE2483" s="13">
        <v>1077650000</v>
      </c>
      <c r="AF2483" s="47" t="s">
        <v>3703</v>
      </c>
      <c r="AG2483" t="str">
        <f t="shared" si="77"/>
        <v>ADA FOTO</v>
      </c>
    </row>
    <row r="2484" spans="1:33" ht="15.75" hidden="1" customHeight="1" thickBot="1">
      <c r="A2484" t="str">
        <f t="shared" si="76"/>
        <v>060321089885000</v>
      </c>
      <c r="B2484" s="41">
        <v>2478</v>
      </c>
      <c r="C2484" s="42" t="s">
        <v>3720</v>
      </c>
      <c r="D2484" s="7" t="s">
        <v>2565</v>
      </c>
      <c r="E2484" s="41">
        <v>72</v>
      </c>
      <c r="F2484" s="43">
        <v>975</v>
      </c>
      <c r="G2484" s="44">
        <v>72</v>
      </c>
      <c r="H2484" s="43">
        <v>819</v>
      </c>
      <c r="I2484" s="43">
        <v>58968</v>
      </c>
      <c r="J2484" s="45">
        <v>58968</v>
      </c>
      <c r="K2484" s="43">
        <v>55400</v>
      </c>
      <c r="L2484" s="41">
        <v>106.44</v>
      </c>
      <c r="M2484" s="11" t="s">
        <v>3707</v>
      </c>
      <c r="N2484" s="41">
        <v>0</v>
      </c>
      <c r="O2484" s="42"/>
      <c r="P2484" s="43">
        <v>56880</v>
      </c>
      <c r="Q2484" s="41" t="s">
        <v>3700</v>
      </c>
      <c r="R2484" s="43">
        <v>-55400</v>
      </c>
      <c r="S2484" s="41">
        <v>0</v>
      </c>
      <c r="T2484" s="7" t="s">
        <v>3701</v>
      </c>
      <c r="U2484" s="46" t="s">
        <v>3702</v>
      </c>
      <c r="V2484" s="41">
        <v>4.16</v>
      </c>
      <c r="W2484" s="12">
        <v>45784</v>
      </c>
      <c r="X2484" s="12">
        <v>45707</v>
      </c>
      <c r="Y2484" s="47">
        <v>34793</v>
      </c>
      <c r="Z2484" s="42">
        <v>0</v>
      </c>
      <c r="AA2484" s="14">
        <v>45785</v>
      </c>
      <c r="AB2484" s="67" t="s">
        <v>72</v>
      </c>
      <c r="AC2484" s="47">
        <v>14</v>
      </c>
      <c r="AD2484" s="47" t="s">
        <v>133</v>
      </c>
      <c r="AE2484" s="13">
        <v>1089885000</v>
      </c>
      <c r="AF2484" s="47" t="s">
        <v>3703</v>
      </c>
      <c r="AG2484" t="str">
        <f t="shared" si="77"/>
        <v>ADA FOTO</v>
      </c>
    </row>
    <row r="2485" spans="1:33" ht="15.75" hidden="1" customHeight="1" thickBot="1">
      <c r="A2485" t="str">
        <f t="shared" si="76"/>
        <v>060321028702000</v>
      </c>
      <c r="B2485" s="41">
        <v>2479</v>
      </c>
      <c r="C2485" s="42" t="s">
        <v>3721</v>
      </c>
      <c r="D2485" s="7" t="s">
        <v>3623</v>
      </c>
      <c r="E2485" s="41">
        <v>12</v>
      </c>
      <c r="F2485" s="43">
        <v>18500</v>
      </c>
      <c r="G2485" s="44">
        <v>12</v>
      </c>
      <c r="H2485" s="43">
        <v>15700</v>
      </c>
      <c r="I2485" s="43">
        <v>188400</v>
      </c>
      <c r="J2485" s="45">
        <v>188400</v>
      </c>
      <c r="K2485" s="43">
        <v>200500</v>
      </c>
      <c r="L2485" s="41">
        <v>93.97</v>
      </c>
      <c r="M2485" s="11" t="s">
        <v>3699</v>
      </c>
      <c r="N2485" s="41">
        <v>0</v>
      </c>
      <c r="O2485" s="42"/>
      <c r="P2485" s="43">
        <v>240000</v>
      </c>
      <c r="Q2485" s="41" t="s">
        <v>3700</v>
      </c>
      <c r="R2485" s="43">
        <v>-200500</v>
      </c>
      <c r="S2485" s="41">
        <v>0</v>
      </c>
      <c r="T2485" s="7" t="s">
        <v>3701</v>
      </c>
      <c r="U2485" s="46" t="s">
        <v>3702</v>
      </c>
      <c r="V2485" s="41">
        <v>1.1200000000000001</v>
      </c>
      <c r="W2485" s="12">
        <v>45689</v>
      </c>
      <c r="X2485" s="12">
        <v>45607</v>
      </c>
      <c r="Y2485" s="47">
        <v>34688</v>
      </c>
      <c r="Z2485" s="42">
        <v>0</v>
      </c>
      <c r="AA2485" s="14">
        <v>45785</v>
      </c>
      <c r="AB2485" s="67" t="s">
        <v>72</v>
      </c>
      <c r="AC2485" s="47">
        <v>14</v>
      </c>
      <c r="AD2485" s="47" t="s">
        <v>133</v>
      </c>
      <c r="AE2485" s="13">
        <v>1028702000</v>
      </c>
      <c r="AF2485" s="47" t="s">
        <v>3703</v>
      </c>
      <c r="AG2485" t="str">
        <f t="shared" si="77"/>
        <v>ADA FOTO</v>
      </c>
    </row>
    <row r="2486" spans="1:33" ht="15.75" hidden="1" customHeight="1" thickBot="1">
      <c r="A2486" t="str">
        <f t="shared" si="76"/>
        <v>060321089867000</v>
      </c>
      <c r="B2486" s="41">
        <v>2480</v>
      </c>
      <c r="C2486" s="42" t="s">
        <v>3722</v>
      </c>
      <c r="D2486" s="7" t="s">
        <v>3571</v>
      </c>
      <c r="E2486" s="41">
        <v>30</v>
      </c>
      <c r="F2486" s="43">
        <v>5000</v>
      </c>
      <c r="G2486" s="44">
        <v>30</v>
      </c>
      <c r="H2486" s="43">
        <v>4367</v>
      </c>
      <c r="I2486" s="43">
        <v>131010</v>
      </c>
      <c r="J2486" s="45">
        <v>131010</v>
      </c>
      <c r="K2486" s="43">
        <v>138000</v>
      </c>
      <c r="L2486" s="41">
        <v>94.93</v>
      </c>
      <c r="M2486" s="11" t="s">
        <v>3699</v>
      </c>
      <c r="N2486" s="41">
        <v>0</v>
      </c>
      <c r="O2486" s="42"/>
      <c r="P2486" s="43">
        <v>138210</v>
      </c>
      <c r="Q2486" s="41" t="s">
        <v>3700</v>
      </c>
      <c r="R2486" s="43">
        <v>-138000</v>
      </c>
      <c r="S2486" s="41">
        <v>0</v>
      </c>
      <c r="T2486" s="7" t="s">
        <v>3701</v>
      </c>
      <c r="U2486" s="46" t="s">
        <v>3711</v>
      </c>
      <c r="V2486" s="41">
        <v>4.7</v>
      </c>
      <c r="W2486" s="12">
        <v>45784</v>
      </c>
      <c r="X2486" s="12">
        <v>45471</v>
      </c>
      <c r="Y2486" s="47">
        <v>22377</v>
      </c>
      <c r="Z2486" s="42">
        <v>0</v>
      </c>
      <c r="AA2486" s="14">
        <v>45785</v>
      </c>
      <c r="AB2486" s="67" t="s">
        <v>72</v>
      </c>
      <c r="AC2486" s="47">
        <v>14</v>
      </c>
      <c r="AD2486" s="47" t="s">
        <v>133</v>
      </c>
      <c r="AE2486" s="13">
        <v>1089867000</v>
      </c>
      <c r="AF2486" s="47" t="s">
        <v>3703</v>
      </c>
      <c r="AG2486" t="str">
        <f t="shared" si="77"/>
        <v>ADA FOTO</v>
      </c>
    </row>
    <row r="2487" spans="1:33" ht="15.75" hidden="1" customHeight="1" thickBot="1">
      <c r="A2487" t="str">
        <f t="shared" si="76"/>
        <v>060321105042000</v>
      </c>
      <c r="B2487" s="41">
        <v>2481</v>
      </c>
      <c r="C2487" s="42" t="s">
        <v>3723</v>
      </c>
      <c r="D2487" s="7" t="s">
        <v>2570</v>
      </c>
      <c r="E2487" s="41">
        <v>21</v>
      </c>
      <c r="F2487" s="43">
        <v>5100</v>
      </c>
      <c r="G2487" s="44">
        <v>21</v>
      </c>
      <c r="H2487" s="43">
        <v>4552</v>
      </c>
      <c r="I2487" s="43">
        <v>95592</v>
      </c>
      <c r="J2487" s="45">
        <v>95592</v>
      </c>
      <c r="K2487" s="43">
        <v>97825</v>
      </c>
      <c r="L2487" s="41">
        <v>97.72</v>
      </c>
      <c r="M2487" s="11" t="s">
        <v>3699</v>
      </c>
      <c r="N2487" s="41">
        <v>0</v>
      </c>
      <c r="O2487" s="42"/>
      <c r="P2487" s="43">
        <v>99372</v>
      </c>
      <c r="Q2487" s="41" t="s">
        <v>3700</v>
      </c>
      <c r="R2487" s="43">
        <v>-97825</v>
      </c>
      <c r="S2487" s="41">
        <v>0</v>
      </c>
      <c r="T2487" s="7" t="s">
        <v>3701</v>
      </c>
      <c r="U2487" s="46" t="s">
        <v>3702</v>
      </c>
      <c r="V2487" s="41">
        <v>12.14</v>
      </c>
      <c r="W2487" s="12">
        <v>45785</v>
      </c>
      <c r="X2487" s="12">
        <v>45723</v>
      </c>
      <c r="Y2487" s="47">
        <v>22377</v>
      </c>
      <c r="Z2487" s="42">
        <v>0</v>
      </c>
      <c r="AA2487" s="14">
        <v>45785</v>
      </c>
      <c r="AB2487" s="67" t="s">
        <v>72</v>
      </c>
      <c r="AC2487" s="47">
        <v>14</v>
      </c>
      <c r="AD2487" s="47" t="s">
        <v>133</v>
      </c>
      <c r="AE2487" s="13">
        <v>1105042000</v>
      </c>
      <c r="AF2487" s="47" t="s">
        <v>3703</v>
      </c>
      <c r="AG2487" t="str">
        <f t="shared" si="77"/>
        <v>ADA FOTO</v>
      </c>
    </row>
    <row r="2488" spans="1:33" ht="15.75" hidden="1" customHeight="1" thickBot="1">
      <c r="A2488" t="str">
        <f t="shared" si="76"/>
        <v>060321140637000</v>
      </c>
      <c r="B2488" s="41">
        <v>2482</v>
      </c>
      <c r="C2488" s="42" t="s">
        <v>3724</v>
      </c>
      <c r="D2488" s="7" t="s">
        <v>2585</v>
      </c>
      <c r="E2488" s="41">
        <v>6</v>
      </c>
      <c r="F2488" s="43">
        <v>13700</v>
      </c>
      <c r="G2488" s="44">
        <v>0</v>
      </c>
      <c r="H2488" s="43">
        <v>0</v>
      </c>
      <c r="I2488" s="43">
        <v>82200</v>
      </c>
      <c r="J2488" s="48">
        <v>82200</v>
      </c>
      <c r="K2488" s="49">
        <v>113400</v>
      </c>
      <c r="L2488" s="41">
        <v>72.489999999999995</v>
      </c>
      <c r="M2488" s="11" t="s">
        <v>3699</v>
      </c>
      <c r="N2488" s="41">
        <v>0</v>
      </c>
      <c r="O2488" s="42"/>
      <c r="P2488" s="43">
        <v>102600</v>
      </c>
      <c r="Q2488" s="41" t="s">
        <v>3700</v>
      </c>
      <c r="R2488" s="43">
        <v>-113400</v>
      </c>
      <c r="S2488" s="41">
        <v>0</v>
      </c>
      <c r="T2488" s="7" t="s">
        <v>3701</v>
      </c>
      <c r="U2488" s="46" t="s">
        <v>3702</v>
      </c>
      <c r="V2488" s="41">
        <v>0.05</v>
      </c>
      <c r="W2488" s="12">
        <v>45779</v>
      </c>
      <c r="X2488" s="12">
        <v>45777</v>
      </c>
      <c r="Y2488" s="47">
        <v>34793</v>
      </c>
      <c r="Z2488" s="42">
        <v>0</v>
      </c>
      <c r="AA2488" s="14">
        <v>45785</v>
      </c>
      <c r="AB2488" s="67" t="s">
        <v>72</v>
      </c>
      <c r="AC2488" s="47">
        <v>14</v>
      </c>
      <c r="AD2488" s="47" t="s">
        <v>133</v>
      </c>
      <c r="AE2488" s="13">
        <v>1140637000</v>
      </c>
      <c r="AF2488" s="47" t="s">
        <v>3703</v>
      </c>
      <c r="AG2488" t="str">
        <f t="shared" si="77"/>
        <v>ADA FOTO</v>
      </c>
    </row>
    <row r="2489" spans="1:33" ht="15.75" hidden="1" customHeight="1" thickBot="1">
      <c r="A2489" t="str">
        <f t="shared" si="76"/>
        <v>060321078236000</v>
      </c>
      <c r="B2489" s="41">
        <v>2483</v>
      </c>
      <c r="C2489" s="42" t="s">
        <v>3725</v>
      </c>
      <c r="D2489" s="7" t="s">
        <v>2539</v>
      </c>
      <c r="E2489" s="41">
        <v>5</v>
      </c>
      <c r="F2489" s="43">
        <v>9900</v>
      </c>
      <c r="G2489" s="44">
        <v>5</v>
      </c>
      <c r="H2489" s="43">
        <v>9700</v>
      </c>
      <c r="I2489" s="43">
        <v>48500</v>
      </c>
      <c r="J2489" s="45">
        <v>48500</v>
      </c>
      <c r="K2489" s="43">
        <v>48250</v>
      </c>
      <c r="L2489" s="41">
        <v>100.52</v>
      </c>
      <c r="M2489" s="11" t="s">
        <v>3707</v>
      </c>
      <c r="N2489" s="41">
        <v>0</v>
      </c>
      <c r="O2489" s="42"/>
      <c r="P2489" s="43">
        <v>47515</v>
      </c>
      <c r="Q2489" s="41" t="s">
        <v>3700</v>
      </c>
      <c r="R2489" s="43">
        <v>-48250</v>
      </c>
      <c r="S2489" s="41">
        <v>0</v>
      </c>
      <c r="T2489" s="7" t="s">
        <v>3701</v>
      </c>
      <c r="U2489" s="46" t="s">
        <v>3702</v>
      </c>
      <c r="V2489" s="41">
        <v>4.26</v>
      </c>
      <c r="W2489" s="12">
        <v>45784</v>
      </c>
      <c r="X2489" s="12">
        <v>45771</v>
      </c>
      <c r="Y2489" s="47">
        <v>34793</v>
      </c>
      <c r="Z2489" s="42">
        <v>0</v>
      </c>
      <c r="AA2489" s="14">
        <v>45785</v>
      </c>
      <c r="AB2489" s="67" t="s">
        <v>72</v>
      </c>
      <c r="AC2489" s="47">
        <v>14</v>
      </c>
      <c r="AD2489" s="47" t="s">
        <v>133</v>
      </c>
      <c r="AE2489" s="13">
        <v>1078236000</v>
      </c>
      <c r="AF2489" s="47" t="s">
        <v>3703</v>
      </c>
      <c r="AG2489" t="str">
        <f t="shared" si="77"/>
        <v>ADA FOTO</v>
      </c>
    </row>
    <row r="2490" spans="1:33" ht="15.75" hidden="1" customHeight="1" thickBot="1">
      <c r="A2490" t="str">
        <f t="shared" si="76"/>
        <v>060321076058000</v>
      </c>
      <c r="B2490" s="41">
        <v>2484</v>
      </c>
      <c r="C2490" s="42" t="s">
        <v>3726</v>
      </c>
      <c r="D2490" s="7" t="s">
        <v>3561</v>
      </c>
      <c r="E2490" s="41">
        <v>72</v>
      </c>
      <c r="F2490" s="43">
        <v>2000</v>
      </c>
      <c r="G2490" s="44">
        <v>72</v>
      </c>
      <c r="H2490" s="43">
        <v>1863</v>
      </c>
      <c r="I2490" s="43">
        <v>134136</v>
      </c>
      <c r="J2490" s="45">
        <v>134136</v>
      </c>
      <c r="K2490" s="43">
        <v>116500</v>
      </c>
      <c r="L2490" s="41">
        <v>115.14</v>
      </c>
      <c r="M2490" s="11" t="s">
        <v>3707</v>
      </c>
      <c r="N2490" s="41">
        <v>0</v>
      </c>
      <c r="O2490" s="42"/>
      <c r="P2490" s="43">
        <v>117720</v>
      </c>
      <c r="Q2490" s="41" t="s">
        <v>3700</v>
      </c>
      <c r="R2490" s="43">
        <v>-116500</v>
      </c>
      <c r="S2490" s="41">
        <v>0</v>
      </c>
      <c r="T2490" s="7" t="s">
        <v>3701</v>
      </c>
      <c r="U2490" s="46" t="s">
        <v>3702</v>
      </c>
      <c r="V2490" s="41">
        <v>17.149999999999999</v>
      </c>
      <c r="W2490" s="12">
        <v>45784</v>
      </c>
      <c r="X2490" s="12">
        <v>45775</v>
      </c>
      <c r="Y2490" s="47">
        <v>22031</v>
      </c>
      <c r="Z2490" s="42">
        <v>0</v>
      </c>
      <c r="AA2490" s="14">
        <v>45785</v>
      </c>
      <c r="AB2490" s="67" t="s">
        <v>72</v>
      </c>
      <c r="AC2490" s="47">
        <v>14</v>
      </c>
      <c r="AD2490" s="47" t="s">
        <v>133</v>
      </c>
      <c r="AE2490" s="13">
        <v>1076058000</v>
      </c>
      <c r="AF2490" s="47" t="s">
        <v>3703</v>
      </c>
      <c r="AG2490" t="str">
        <f t="shared" si="77"/>
        <v>ADA FOTO</v>
      </c>
    </row>
    <row r="2491" spans="1:33" ht="15.75" hidden="1" customHeight="1" thickBot="1">
      <c r="A2491" t="str">
        <f t="shared" si="76"/>
        <v>060321088243000</v>
      </c>
      <c r="B2491" s="41">
        <v>2485</v>
      </c>
      <c r="C2491" s="42" t="s">
        <v>3727</v>
      </c>
      <c r="D2491" s="7" t="s">
        <v>376</v>
      </c>
      <c r="E2491" s="41">
        <v>20</v>
      </c>
      <c r="F2491" s="43">
        <v>4700</v>
      </c>
      <c r="G2491" s="44">
        <v>20</v>
      </c>
      <c r="H2491" s="43">
        <v>4300</v>
      </c>
      <c r="I2491" s="43">
        <v>86000</v>
      </c>
      <c r="J2491" s="45">
        <v>86000</v>
      </c>
      <c r="K2491" s="43">
        <v>88200</v>
      </c>
      <c r="L2491" s="41">
        <v>97.51</v>
      </c>
      <c r="M2491" s="11" t="s">
        <v>3699</v>
      </c>
      <c r="N2491" s="41">
        <v>0</v>
      </c>
      <c r="O2491" s="42"/>
      <c r="P2491" s="43">
        <v>82060</v>
      </c>
      <c r="Q2491" s="41" t="s">
        <v>3700</v>
      </c>
      <c r="R2491" s="43">
        <v>-88200</v>
      </c>
      <c r="S2491" s="41">
        <v>0</v>
      </c>
      <c r="T2491" s="7" t="s">
        <v>3701</v>
      </c>
      <c r="U2491" s="46" t="s">
        <v>3702</v>
      </c>
      <c r="V2491" s="41">
        <v>5.7</v>
      </c>
      <c r="W2491" s="12">
        <v>45773</v>
      </c>
      <c r="X2491" s="12">
        <v>45744</v>
      </c>
      <c r="Y2491" s="47">
        <v>34042</v>
      </c>
      <c r="Z2491" s="42"/>
      <c r="AA2491" s="14">
        <v>45785</v>
      </c>
      <c r="AB2491" s="67" t="s">
        <v>72</v>
      </c>
      <c r="AC2491" s="47">
        <v>17</v>
      </c>
      <c r="AD2491" s="47" t="s">
        <v>133</v>
      </c>
      <c r="AE2491" s="13">
        <v>1088243000</v>
      </c>
      <c r="AF2491" s="47" t="s">
        <v>3703</v>
      </c>
      <c r="AG2491" t="str">
        <f t="shared" si="77"/>
        <v>ADA FOTO</v>
      </c>
    </row>
    <row r="2492" spans="1:33" ht="15.75" hidden="1" customHeight="1" thickBot="1">
      <c r="A2492" t="str">
        <f t="shared" si="76"/>
        <v>060321084369000</v>
      </c>
      <c r="B2492" s="41">
        <v>2486</v>
      </c>
      <c r="C2492" s="42" t="s">
        <v>3728</v>
      </c>
      <c r="D2492" s="7" t="s">
        <v>334</v>
      </c>
      <c r="E2492" s="41">
        <v>60</v>
      </c>
      <c r="F2492" s="43">
        <v>9000</v>
      </c>
      <c r="G2492" s="44">
        <v>60</v>
      </c>
      <c r="H2492" s="43">
        <v>8700</v>
      </c>
      <c r="I2492" s="43">
        <v>522000</v>
      </c>
      <c r="J2492" s="45">
        <v>522000</v>
      </c>
      <c r="K2492" s="43">
        <v>530000</v>
      </c>
      <c r="L2492" s="41">
        <v>98.49</v>
      </c>
      <c r="M2492" s="11" t="s">
        <v>3699</v>
      </c>
      <c r="N2492" s="41">
        <v>0</v>
      </c>
      <c r="O2492" s="42"/>
      <c r="P2492" s="43">
        <v>513420</v>
      </c>
      <c r="Q2492" s="41" t="s">
        <v>3700</v>
      </c>
      <c r="R2492" s="43">
        <v>-530000</v>
      </c>
      <c r="S2492" s="41">
        <v>0</v>
      </c>
      <c r="T2492" s="7" t="s">
        <v>3701</v>
      </c>
      <c r="U2492" s="46" t="s">
        <v>3702</v>
      </c>
      <c r="V2492" s="41">
        <v>9.2899999999999991</v>
      </c>
      <c r="W2492" s="12">
        <v>45785</v>
      </c>
      <c r="X2492" s="12">
        <v>45734</v>
      </c>
      <c r="Y2492" s="47">
        <v>39421</v>
      </c>
      <c r="Z2492" s="42"/>
      <c r="AA2492" s="14">
        <v>45785</v>
      </c>
      <c r="AB2492" s="67" t="s">
        <v>72</v>
      </c>
      <c r="AC2492" s="47">
        <v>17</v>
      </c>
      <c r="AD2492" s="47" t="s">
        <v>133</v>
      </c>
      <c r="AE2492" s="13">
        <v>1084369000</v>
      </c>
      <c r="AF2492" s="47" t="s">
        <v>3703</v>
      </c>
      <c r="AG2492" t="str">
        <f t="shared" si="77"/>
        <v>ADA FOTO</v>
      </c>
    </row>
    <row r="2493" spans="1:33" ht="15.75" hidden="1" customHeight="1" thickBot="1">
      <c r="A2493" t="str">
        <f t="shared" si="76"/>
        <v>060321088271000</v>
      </c>
      <c r="B2493" s="41">
        <v>2487</v>
      </c>
      <c r="C2493" s="42" t="s">
        <v>3817</v>
      </c>
      <c r="D2493" s="7" t="s">
        <v>595</v>
      </c>
      <c r="E2493" s="41">
        <v>40</v>
      </c>
      <c r="F2493" s="43">
        <v>3000</v>
      </c>
      <c r="G2493" s="44">
        <v>40</v>
      </c>
      <c r="H2493" s="43">
        <v>2875</v>
      </c>
      <c r="I2493" s="43">
        <v>115000</v>
      </c>
      <c r="J2493" s="45">
        <v>115000</v>
      </c>
      <c r="K2493" s="43">
        <v>113000</v>
      </c>
      <c r="L2493" s="41">
        <v>101.77</v>
      </c>
      <c r="M2493" s="11" t="s">
        <v>3707</v>
      </c>
      <c r="N2493" s="41">
        <v>0</v>
      </c>
      <c r="O2493" s="42"/>
      <c r="P2493" s="43">
        <v>115040</v>
      </c>
      <c r="Q2493" s="41" t="s">
        <v>3700</v>
      </c>
      <c r="R2493" s="43">
        <v>-113000</v>
      </c>
      <c r="S2493" s="41">
        <v>0</v>
      </c>
      <c r="T2493" s="7" t="s">
        <v>3701</v>
      </c>
      <c r="U2493" s="46" t="s">
        <v>3711</v>
      </c>
      <c r="V2493" s="50">
        <v>5437.8</v>
      </c>
      <c r="W2493" s="12">
        <v>45785</v>
      </c>
      <c r="X2493" s="12">
        <v>45776</v>
      </c>
      <c r="Y2493" s="47">
        <v>34883</v>
      </c>
      <c r="Z2493" s="42"/>
      <c r="AA2493" s="14">
        <v>45785</v>
      </c>
      <c r="AB2493" s="67" t="s">
        <v>72</v>
      </c>
      <c r="AC2493" s="47">
        <v>17</v>
      </c>
      <c r="AD2493" s="47" t="s">
        <v>133</v>
      </c>
      <c r="AE2493" s="13">
        <v>1088271000</v>
      </c>
      <c r="AF2493" s="47" t="s">
        <v>3703</v>
      </c>
      <c r="AG2493" t="str">
        <f t="shared" si="77"/>
        <v>ADA FOTO</v>
      </c>
    </row>
    <row r="2494" spans="1:33" ht="15.75" hidden="1" customHeight="1" thickBot="1">
      <c r="A2494" t="str">
        <f t="shared" si="76"/>
        <v>060321088134000</v>
      </c>
      <c r="B2494" s="41">
        <v>2488</v>
      </c>
      <c r="C2494" s="42" t="s">
        <v>3731</v>
      </c>
      <c r="D2494" s="7" t="s">
        <v>346</v>
      </c>
      <c r="E2494" s="41">
        <v>40</v>
      </c>
      <c r="F2494" s="43">
        <v>2900</v>
      </c>
      <c r="G2494" s="44">
        <v>40</v>
      </c>
      <c r="H2494" s="43">
        <v>2835</v>
      </c>
      <c r="I2494" s="43">
        <v>113400</v>
      </c>
      <c r="J2494" s="45">
        <v>113400</v>
      </c>
      <c r="K2494" s="43">
        <v>114000</v>
      </c>
      <c r="L2494" s="41">
        <v>99.47</v>
      </c>
      <c r="M2494" s="11" t="s">
        <v>3699</v>
      </c>
      <c r="N2494" s="41">
        <v>0</v>
      </c>
      <c r="O2494" s="42"/>
      <c r="P2494" s="43">
        <v>111720</v>
      </c>
      <c r="Q2494" s="41" t="s">
        <v>3700</v>
      </c>
      <c r="R2494" s="43">
        <v>-114000</v>
      </c>
      <c r="S2494" s="41">
        <v>0</v>
      </c>
      <c r="T2494" s="7" t="s">
        <v>3701</v>
      </c>
      <c r="U2494" s="46" t="s">
        <v>3711</v>
      </c>
      <c r="V2494" s="41">
        <v>82.27</v>
      </c>
      <c r="W2494" s="12">
        <v>45743</v>
      </c>
      <c r="X2494" s="12">
        <v>45688</v>
      </c>
      <c r="Y2494" s="47">
        <v>34883</v>
      </c>
      <c r="Z2494" s="42"/>
      <c r="AA2494" s="14">
        <v>45785</v>
      </c>
      <c r="AB2494" s="67" t="s">
        <v>72</v>
      </c>
      <c r="AC2494" s="47">
        <v>17</v>
      </c>
      <c r="AD2494" s="47" t="s">
        <v>133</v>
      </c>
      <c r="AE2494" s="13">
        <v>1088134000</v>
      </c>
      <c r="AF2494" s="47" t="s">
        <v>3703</v>
      </c>
      <c r="AG2494" t="str">
        <f t="shared" si="77"/>
        <v>ADA FOTO</v>
      </c>
    </row>
    <row r="2495" spans="1:33" ht="15.75" hidden="1" customHeight="1" thickBot="1">
      <c r="A2495" t="str">
        <f t="shared" si="76"/>
        <v>060321088263000</v>
      </c>
      <c r="B2495" s="41">
        <v>2489</v>
      </c>
      <c r="C2495" s="42" t="s">
        <v>3837</v>
      </c>
      <c r="D2495" s="7" t="s">
        <v>751</v>
      </c>
      <c r="E2495" s="41">
        <v>40</v>
      </c>
      <c r="F2495" s="43">
        <v>3000</v>
      </c>
      <c r="G2495" s="44">
        <v>40</v>
      </c>
      <c r="H2495" s="43">
        <v>2820</v>
      </c>
      <c r="I2495" s="43">
        <v>112800</v>
      </c>
      <c r="J2495" s="48">
        <v>112800</v>
      </c>
      <c r="K2495" s="43">
        <v>107500</v>
      </c>
      <c r="L2495" s="41">
        <v>104.93</v>
      </c>
      <c r="M2495" s="11" t="s">
        <v>3707</v>
      </c>
      <c r="N2495" s="41">
        <v>0</v>
      </c>
      <c r="O2495" s="42"/>
      <c r="P2495" s="43">
        <v>111720</v>
      </c>
      <c r="Q2495" s="41" t="s">
        <v>3700</v>
      </c>
      <c r="R2495" s="43">
        <v>-107500</v>
      </c>
      <c r="S2495" s="41">
        <v>0</v>
      </c>
      <c r="T2495" s="7" t="s">
        <v>3701</v>
      </c>
      <c r="U2495" s="46" t="s">
        <v>3702</v>
      </c>
      <c r="V2495" s="41">
        <v>39.32</v>
      </c>
      <c r="W2495" s="12">
        <v>45784</v>
      </c>
      <c r="X2495" s="12">
        <v>45759</v>
      </c>
      <c r="Y2495" s="47">
        <v>34883</v>
      </c>
      <c r="Z2495" s="42"/>
      <c r="AA2495" s="14">
        <v>45785</v>
      </c>
      <c r="AB2495" s="67" t="s">
        <v>72</v>
      </c>
      <c r="AC2495" s="47">
        <v>17</v>
      </c>
      <c r="AD2495" s="47" t="s">
        <v>133</v>
      </c>
      <c r="AE2495" s="13">
        <v>1088263000</v>
      </c>
      <c r="AF2495" s="47" t="s">
        <v>3703</v>
      </c>
      <c r="AG2495" t="str">
        <f t="shared" si="77"/>
        <v>ADA FOTO</v>
      </c>
    </row>
    <row r="2496" spans="1:33" ht="15.75" hidden="1" customHeight="1" thickBot="1">
      <c r="A2496" t="str">
        <f t="shared" si="76"/>
        <v>060321088137000</v>
      </c>
      <c r="B2496" s="41">
        <v>2490</v>
      </c>
      <c r="C2496" s="42" t="s">
        <v>3732</v>
      </c>
      <c r="D2496" s="7" t="s">
        <v>3569</v>
      </c>
      <c r="E2496" s="41">
        <v>24</v>
      </c>
      <c r="F2496" s="43">
        <v>4500</v>
      </c>
      <c r="G2496" s="44">
        <v>24</v>
      </c>
      <c r="H2496" s="43">
        <v>4283</v>
      </c>
      <c r="I2496" s="43">
        <v>102792</v>
      </c>
      <c r="J2496" s="48">
        <v>102792</v>
      </c>
      <c r="K2496" s="43">
        <v>97400</v>
      </c>
      <c r="L2496" s="41">
        <v>105.54</v>
      </c>
      <c r="M2496" s="11" t="s">
        <v>3707</v>
      </c>
      <c r="N2496" s="41">
        <v>0</v>
      </c>
      <c r="O2496" s="42"/>
      <c r="P2496" s="43">
        <v>100968</v>
      </c>
      <c r="Q2496" s="41" t="s">
        <v>3700</v>
      </c>
      <c r="R2496" s="43">
        <v>-97400</v>
      </c>
      <c r="S2496" s="41">
        <v>0</v>
      </c>
      <c r="T2496" s="7" t="s">
        <v>3701</v>
      </c>
      <c r="U2496" s="46" t="s">
        <v>3702</v>
      </c>
      <c r="V2496" s="41">
        <v>184.48</v>
      </c>
      <c r="W2496" s="12">
        <v>45784</v>
      </c>
      <c r="X2496" s="12">
        <v>45782</v>
      </c>
      <c r="Y2496" s="47">
        <v>34883</v>
      </c>
      <c r="Z2496" s="42"/>
      <c r="AA2496" s="14">
        <v>45785</v>
      </c>
      <c r="AB2496" s="67" t="s">
        <v>72</v>
      </c>
      <c r="AC2496" s="47">
        <v>17</v>
      </c>
      <c r="AD2496" s="47" t="s">
        <v>133</v>
      </c>
      <c r="AE2496" s="13">
        <v>1088137000</v>
      </c>
      <c r="AF2496" s="47" t="s">
        <v>3703</v>
      </c>
      <c r="AG2496" t="str">
        <f t="shared" si="77"/>
        <v>ADA FOTO</v>
      </c>
    </row>
    <row r="2497" spans="1:33" ht="15.75" hidden="1" customHeight="1" thickBot="1">
      <c r="A2497" t="str">
        <f t="shared" si="76"/>
        <v>060321035633000</v>
      </c>
      <c r="B2497" s="41">
        <v>2491</v>
      </c>
      <c r="C2497" s="42" t="s">
        <v>3733</v>
      </c>
      <c r="D2497" s="7" t="s">
        <v>208</v>
      </c>
      <c r="E2497" s="41">
        <v>20</v>
      </c>
      <c r="F2497" s="43">
        <v>7600</v>
      </c>
      <c r="G2497" s="44">
        <v>20</v>
      </c>
      <c r="H2497" s="43">
        <v>7370</v>
      </c>
      <c r="I2497" s="43">
        <v>147400</v>
      </c>
      <c r="J2497" s="45">
        <v>147400</v>
      </c>
      <c r="K2497" s="43">
        <v>147200</v>
      </c>
      <c r="L2497" s="41">
        <v>100.14</v>
      </c>
      <c r="M2497" s="11" t="s">
        <v>3707</v>
      </c>
      <c r="N2497" s="41">
        <v>0</v>
      </c>
      <c r="O2497" s="42"/>
      <c r="P2497" s="43">
        <v>147100</v>
      </c>
      <c r="Q2497" s="41" t="s">
        <v>3700</v>
      </c>
      <c r="R2497" s="43">
        <v>-147200</v>
      </c>
      <c r="S2497" s="41">
        <v>0</v>
      </c>
      <c r="T2497" s="7" t="s">
        <v>3701</v>
      </c>
      <c r="U2497" s="46" t="s">
        <v>3711</v>
      </c>
      <c r="V2497" s="41">
        <v>26.63</v>
      </c>
      <c r="W2497" s="12">
        <v>45784</v>
      </c>
      <c r="X2497" s="12">
        <v>45708</v>
      </c>
      <c r="Y2497" s="47">
        <v>40424</v>
      </c>
      <c r="Z2497" s="42"/>
      <c r="AA2497" s="14">
        <v>45785</v>
      </c>
      <c r="AB2497" s="67" t="s">
        <v>72</v>
      </c>
      <c r="AC2497" s="47">
        <v>17</v>
      </c>
      <c r="AD2497" s="47" t="s">
        <v>133</v>
      </c>
      <c r="AE2497" s="13">
        <v>1035633000</v>
      </c>
      <c r="AF2497" s="47" t="s">
        <v>3703</v>
      </c>
      <c r="AG2497" t="str">
        <f t="shared" si="77"/>
        <v>ADA FOTO</v>
      </c>
    </row>
    <row r="2498" spans="1:33" ht="15.75" hidden="1" customHeight="1" thickBot="1">
      <c r="A2498" t="str">
        <f t="shared" si="76"/>
        <v>060321035634000</v>
      </c>
      <c r="B2498" s="41">
        <v>2492</v>
      </c>
      <c r="C2498" s="42" t="s">
        <v>3734</v>
      </c>
      <c r="D2498" s="7" t="s">
        <v>214</v>
      </c>
      <c r="E2498" s="41">
        <v>20</v>
      </c>
      <c r="F2498" s="43">
        <v>10400</v>
      </c>
      <c r="G2498" s="44">
        <v>20</v>
      </c>
      <c r="H2498" s="43">
        <v>10100</v>
      </c>
      <c r="I2498" s="43">
        <v>202000</v>
      </c>
      <c r="J2498" s="45">
        <v>202000</v>
      </c>
      <c r="K2498" s="43">
        <v>201500</v>
      </c>
      <c r="L2498" s="41">
        <v>100.25</v>
      </c>
      <c r="M2498" s="11" t="s">
        <v>3707</v>
      </c>
      <c r="N2498" s="41">
        <v>0</v>
      </c>
      <c r="O2498" s="42"/>
      <c r="P2498" s="43">
        <v>201800</v>
      </c>
      <c r="Q2498" s="41" t="s">
        <v>3700</v>
      </c>
      <c r="R2498" s="43">
        <v>-201500</v>
      </c>
      <c r="S2498" s="41">
        <v>0</v>
      </c>
      <c r="T2498" s="7" t="s">
        <v>3701</v>
      </c>
      <c r="U2498" s="46" t="s">
        <v>3711</v>
      </c>
      <c r="V2498" s="50">
        <v>5.75</v>
      </c>
      <c r="W2498" s="12">
        <v>45783</v>
      </c>
      <c r="X2498" s="12">
        <v>45708</v>
      </c>
      <c r="Y2498" s="47">
        <v>40424</v>
      </c>
      <c r="Z2498" s="42"/>
      <c r="AA2498" s="14">
        <v>45785</v>
      </c>
      <c r="AB2498" s="67" t="s">
        <v>72</v>
      </c>
      <c r="AC2498" s="47">
        <v>17</v>
      </c>
      <c r="AD2498" s="47" t="s">
        <v>133</v>
      </c>
      <c r="AE2498" s="13">
        <v>1035634000</v>
      </c>
      <c r="AF2498" s="47" t="s">
        <v>3703</v>
      </c>
      <c r="AG2498" t="str">
        <f t="shared" si="77"/>
        <v>ADA FOTO</v>
      </c>
    </row>
    <row r="2499" spans="1:33" ht="15.75" hidden="1" customHeight="1" thickBot="1">
      <c r="A2499" t="str">
        <f t="shared" si="76"/>
        <v>060321088171000</v>
      </c>
      <c r="B2499" s="41">
        <v>2493</v>
      </c>
      <c r="C2499" s="42" t="s">
        <v>3735</v>
      </c>
      <c r="D2499" s="7" t="s">
        <v>358</v>
      </c>
      <c r="E2499" s="41">
        <v>40</v>
      </c>
      <c r="F2499" s="43">
        <v>3000</v>
      </c>
      <c r="G2499" s="44">
        <v>40</v>
      </c>
      <c r="H2499" s="43">
        <v>2820</v>
      </c>
      <c r="I2499" s="43">
        <v>112800</v>
      </c>
      <c r="J2499" s="48">
        <v>112800</v>
      </c>
      <c r="K2499" s="43">
        <v>112600</v>
      </c>
      <c r="L2499" s="41">
        <v>100.18</v>
      </c>
      <c r="M2499" s="11" t="s">
        <v>3707</v>
      </c>
      <c r="N2499" s="41">
        <v>0</v>
      </c>
      <c r="O2499" s="42"/>
      <c r="P2499" s="43">
        <v>111920</v>
      </c>
      <c r="Q2499" s="41" t="s">
        <v>3700</v>
      </c>
      <c r="R2499" s="43">
        <v>-112600</v>
      </c>
      <c r="S2499" s="41">
        <v>0</v>
      </c>
      <c r="T2499" s="7" t="s">
        <v>3701</v>
      </c>
      <c r="U2499" s="46" t="s">
        <v>3711</v>
      </c>
      <c r="V2499" s="50">
        <v>13137.58</v>
      </c>
      <c r="W2499" s="12">
        <v>45785</v>
      </c>
      <c r="X2499" s="12">
        <v>45782</v>
      </c>
      <c r="Y2499" s="47">
        <v>34811</v>
      </c>
      <c r="Z2499" s="42"/>
      <c r="AA2499" s="14">
        <v>45785</v>
      </c>
      <c r="AB2499" s="67" t="s">
        <v>72</v>
      </c>
      <c r="AC2499" s="47">
        <v>17</v>
      </c>
      <c r="AD2499" s="47" t="s">
        <v>133</v>
      </c>
      <c r="AE2499" s="13">
        <v>1088171000</v>
      </c>
      <c r="AF2499" s="47" t="s">
        <v>3703</v>
      </c>
      <c r="AG2499" t="str">
        <f t="shared" si="77"/>
        <v>ADA FOTO</v>
      </c>
    </row>
    <row r="2500" spans="1:33" ht="15.75" hidden="1" customHeight="1" thickBot="1">
      <c r="A2500" t="str">
        <f t="shared" si="76"/>
        <v>060321088175000</v>
      </c>
      <c r="B2500" s="41">
        <v>2494</v>
      </c>
      <c r="C2500" s="42" t="s">
        <v>3736</v>
      </c>
      <c r="D2500" s="7" t="s">
        <v>364</v>
      </c>
      <c r="E2500" s="41">
        <v>40</v>
      </c>
      <c r="F2500" s="43">
        <v>2900</v>
      </c>
      <c r="G2500" s="44">
        <v>40</v>
      </c>
      <c r="H2500" s="43">
        <v>2725</v>
      </c>
      <c r="I2500" s="43">
        <v>109000</v>
      </c>
      <c r="J2500" s="48">
        <v>109000</v>
      </c>
      <c r="K2500" s="43">
        <v>108000</v>
      </c>
      <c r="L2500" s="41">
        <v>100.93</v>
      </c>
      <c r="M2500" s="11" t="s">
        <v>3707</v>
      </c>
      <c r="N2500" s="41">
        <v>0</v>
      </c>
      <c r="O2500" s="42"/>
      <c r="P2500" s="43">
        <v>108600</v>
      </c>
      <c r="Q2500" s="41" t="s">
        <v>3700</v>
      </c>
      <c r="R2500" s="43">
        <v>-108000</v>
      </c>
      <c r="S2500" s="41">
        <v>0</v>
      </c>
      <c r="T2500" s="7" t="s">
        <v>3701</v>
      </c>
      <c r="U2500" s="46" t="s">
        <v>3702</v>
      </c>
      <c r="V2500" s="50">
        <v>4607.45</v>
      </c>
      <c r="W2500" s="12">
        <v>45785</v>
      </c>
      <c r="X2500" s="12">
        <v>45764</v>
      </c>
      <c r="Y2500" s="47">
        <v>34811</v>
      </c>
      <c r="Z2500" s="42"/>
      <c r="AA2500" s="14">
        <v>45785</v>
      </c>
      <c r="AB2500" s="67" t="s">
        <v>72</v>
      </c>
      <c r="AC2500" s="47">
        <v>17</v>
      </c>
      <c r="AD2500" s="47" t="s">
        <v>133</v>
      </c>
      <c r="AE2500" s="13">
        <v>1088175000</v>
      </c>
      <c r="AF2500" s="47" t="s">
        <v>3703</v>
      </c>
      <c r="AG2500" t="str">
        <f t="shared" si="77"/>
        <v>ADA FOTO</v>
      </c>
    </row>
    <row r="2501" spans="1:33" ht="15.75" hidden="1" customHeight="1" thickBot="1">
      <c r="A2501" t="str">
        <f t="shared" si="76"/>
        <v>060321137215000</v>
      </c>
      <c r="B2501" s="41">
        <v>2495</v>
      </c>
      <c r="C2501" s="42" t="s">
        <v>3737</v>
      </c>
      <c r="D2501" s="7" t="s">
        <v>3594</v>
      </c>
      <c r="E2501" s="41">
        <v>42</v>
      </c>
      <c r="F2501" s="43">
        <v>10000</v>
      </c>
      <c r="G2501" s="44">
        <v>0</v>
      </c>
      <c r="H2501" s="43">
        <v>0</v>
      </c>
      <c r="I2501" s="43">
        <v>420000</v>
      </c>
      <c r="J2501" s="45">
        <v>420000</v>
      </c>
      <c r="K2501" s="43">
        <v>371900</v>
      </c>
      <c r="L2501" s="41">
        <v>112.93</v>
      </c>
      <c r="M2501" s="11" t="s">
        <v>3707</v>
      </c>
      <c r="N2501" s="41">
        <v>0</v>
      </c>
      <c r="O2501" s="42"/>
      <c r="P2501" s="43">
        <v>378714</v>
      </c>
      <c r="Q2501" s="41" t="s">
        <v>3700</v>
      </c>
      <c r="R2501" s="43">
        <v>-371900</v>
      </c>
      <c r="S2501" s="41">
        <v>0</v>
      </c>
      <c r="T2501" s="7" t="s">
        <v>3701</v>
      </c>
      <c r="U2501" s="46" t="s">
        <v>3702</v>
      </c>
      <c r="V2501" s="41">
        <v>26.51</v>
      </c>
      <c r="W2501" s="12">
        <v>45783</v>
      </c>
      <c r="X2501" s="12">
        <v>45528</v>
      </c>
      <c r="Y2501" s="47">
        <v>28031</v>
      </c>
      <c r="Z2501" s="42">
        <v>0</v>
      </c>
      <c r="AA2501" s="14">
        <v>45785</v>
      </c>
      <c r="AB2501" s="67" t="s">
        <v>72</v>
      </c>
      <c r="AC2501" s="47">
        <v>19</v>
      </c>
      <c r="AD2501" s="47" t="s">
        <v>133</v>
      </c>
      <c r="AE2501" s="13">
        <v>1137215000</v>
      </c>
      <c r="AF2501" s="47" t="s">
        <v>3703</v>
      </c>
      <c r="AG2501" t="str">
        <f t="shared" si="77"/>
        <v>ADA FOTO</v>
      </c>
    </row>
    <row r="2502" spans="1:33" ht="15.75" hidden="1" customHeight="1" thickBot="1">
      <c r="A2502" t="str">
        <f t="shared" si="76"/>
        <v>060321089525000</v>
      </c>
      <c r="B2502" s="41">
        <v>2496</v>
      </c>
      <c r="C2502" s="42" t="s">
        <v>3738</v>
      </c>
      <c r="D2502" s="7" t="s">
        <v>2549</v>
      </c>
      <c r="E2502" s="41">
        <v>144</v>
      </c>
      <c r="F2502" s="43">
        <v>4400</v>
      </c>
      <c r="G2502" s="44">
        <v>0</v>
      </c>
      <c r="H2502" s="43">
        <v>0</v>
      </c>
      <c r="I2502" s="43">
        <v>633600</v>
      </c>
      <c r="J2502" s="45">
        <v>633600</v>
      </c>
      <c r="K2502" s="43">
        <v>504000</v>
      </c>
      <c r="L2502" s="41">
        <v>125.71</v>
      </c>
      <c r="M2502" s="11" t="s">
        <v>3707</v>
      </c>
      <c r="N2502" s="41">
        <v>0</v>
      </c>
      <c r="O2502" s="42"/>
      <c r="P2502" s="43">
        <v>554112</v>
      </c>
      <c r="Q2502" s="41" t="s">
        <v>3700</v>
      </c>
      <c r="R2502" s="43">
        <v>-504000</v>
      </c>
      <c r="S2502" s="41">
        <v>0</v>
      </c>
      <c r="T2502" s="7" t="s">
        <v>3701</v>
      </c>
      <c r="U2502" s="46" t="s">
        <v>3711</v>
      </c>
      <c r="V2502" s="41">
        <v>38.96</v>
      </c>
      <c r="W2502" s="12">
        <v>45784</v>
      </c>
      <c r="X2502" s="12">
        <v>45455</v>
      </c>
      <c r="Y2502" s="47">
        <v>28031</v>
      </c>
      <c r="Z2502" s="42">
        <v>0</v>
      </c>
      <c r="AA2502" s="14">
        <v>45785</v>
      </c>
      <c r="AB2502" s="67" t="s">
        <v>72</v>
      </c>
      <c r="AC2502" s="47">
        <v>19</v>
      </c>
      <c r="AD2502" s="47" t="s">
        <v>133</v>
      </c>
      <c r="AE2502" s="13">
        <v>1089525000</v>
      </c>
      <c r="AF2502" s="47" t="s">
        <v>3703</v>
      </c>
      <c r="AG2502" t="str">
        <f t="shared" si="77"/>
        <v>ADA FOTO</v>
      </c>
    </row>
    <row r="2503" spans="1:33" ht="15.75" hidden="1" customHeight="1" thickBot="1">
      <c r="A2503" t="str">
        <f t="shared" ref="A2503:A2566" si="78">AB2503&amp;AE2503</f>
        <v>060321118289000</v>
      </c>
      <c r="B2503" s="41">
        <v>2497</v>
      </c>
      <c r="C2503" s="42" t="s">
        <v>3739</v>
      </c>
      <c r="D2503" s="7" t="s">
        <v>2575</v>
      </c>
      <c r="E2503" s="41">
        <v>12</v>
      </c>
      <c r="F2503" s="43">
        <v>27600</v>
      </c>
      <c r="G2503" s="44">
        <v>0</v>
      </c>
      <c r="H2503" s="43">
        <v>0</v>
      </c>
      <c r="I2503" s="43">
        <v>331200</v>
      </c>
      <c r="J2503" s="45">
        <v>331200</v>
      </c>
      <c r="K2503" s="43">
        <v>280800</v>
      </c>
      <c r="L2503" s="41">
        <v>117.95</v>
      </c>
      <c r="M2503" s="11" t="s">
        <v>3707</v>
      </c>
      <c r="N2503" s="41">
        <v>0</v>
      </c>
      <c r="O2503" s="42"/>
      <c r="P2503" s="43">
        <v>364080</v>
      </c>
      <c r="Q2503" s="41" t="s">
        <v>3700</v>
      </c>
      <c r="R2503" s="43">
        <v>-280800</v>
      </c>
      <c r="S2503" s="41">
        <v>0</v>
      </c>
      <c r="T2503" s="7" t="s">
        <v>3701</v>
      </c>
      <c r="U2503" s="46" t="s">
        <v>3702</v>
      </c>
      <c r="V2503" s="41">
        <v>4.5</v>
      </c>
      <c r="W2503" s="12">
        <v>45704</v>
      </c>
      <c r="X2503" s="12">
        <v>45639</v>
      </c>
      <c r="Y2503" s="47">
        <v>34808</v>
      </c>
      <c r="Z2503" s="42">
        <v>0</v>
      </c>
      <c r="AA2503" s="14">
        <v>45785</v>
      </c>
      <c r="AB2503" s="67" t="s">
        <v>72</v>
      </c>
      <c r="AC2503" s="47">
        <v>19</v>
      </c>
      <c r="AD2503" s="47" t="s">
        <v>133</v>
      </c>
      <c r="AE2503" s="13">
        <v>1118289000</v>
      </c>
      <c r="AF2503" s="47" t="s">
        <v>3703</v>
      </c>
      <c r="AG2503" t="str">
        <f t="shared" ref="AG2503:AG2566" si="79">IF(LEFT(M2503,1)="*","ADA FOTO","TIDAK ADA")</f>
        <v>ADA FOTO</v>
      </c>
    </row>
    <row r="2504" spans="1:33" ht="15.75" customHeight="1" thickBot="1">
      <c r="A2504" t="str">
        <f t="shared" si="78"/>
        <v>060321053801000</v>
      </c>
      <c r="B2504" s="41">
        <v>2498</v>
      </c>
      <c r="C2504" s="42" t="s">
        <v>3740</v>
      </c>
      <c r="D2504" s="7" t="s">
        <v>2504</v>
      </c>
      <c r="E2504" s="41">
        <v>12</v>
      </c>
      <c r="F2504" s="43">
        <v>53800</v>
      </c>
      <c r="G2504" s="44">
        <v>0</v>
      </c>
      <c r="H2504" s="43">
        <v>0</v>
      </c>
      <c r="I2504" s="43">
        <v>645600</v>
      </c>
      <c r="J2504" s="45">
        <v>645600</v>
      </c>
      <c r="K2504" s="43">
        <v>606000</v>
      </c>
      <c r="L2504" s="41">
        <v>106.53</v>
      </c>
      <c r="M2504" s="11" t="s">
        <v>3842</v>
      </c>
      <c r="N2504" s="41">
        <v>0</v>
      </c>
      <c r="O2504" s="42"/>
      <c r="P2504" s="43">
        <v>555240</v>
      </c>
      <c r="Q2504" s="41" t="s">
        <v>3700</v>
      </c>
      <c r="R2504" s="43">
        <v>-606000</v>
      </c>
      <c r="S2504" s="41">
        <v>0</v>
      </c>
      <c r="T2504" s="7" t="s">
        <v>3701</v>
      </c>
      <c r="U2504" s="46" t="s">
        <v>3702</v>
      </c>
      <c r="V2504" s="50">
        <v>0.06</v>
      </c>
      <c r="W2504" s="12">
        <v>45778</v>
      </c>
      <c r="X2504" s="12">
        <v>45659</v>
      </c>
      <c r="Y2504" s="47">
        <v>21755</v>
      </c>
      <c r="Z2504" s="42">
        <v>0</v>
      </c>
      <c r="AA2504" s="14">
        <v>45785</v>
      </c>
      <c r="AB2504" s="67" t="s">
        <v>72</v>
      </c>
      <c r="AC2504" s="47">
        <v>19</v>
      </c>
      <c r="AD2504" s="47" t="s">
        <v>133</v>
      </c>
      <c r="AE2504" s="13">
        <v>1053801000</v>
      </c>
      <c r="AF2504" s="47" t="s">
        <v>3703</v>
      </c>
      <c r="AG2504" t="str">
        <f t="shared" si="79"/>
        <v>TIDAK ADA</v>
      </c>
    </row>
    <row r="2505" spans="1:33" ht="15.75" hidden="1" customHeight="1" thickBot="1">
      <c r="A2505" t="str">
        <f t="shared" si="78"/>
        <v>060321066078000</v>
      </c>
      <c r="B2505" s="41">
        <v>2499</v>
      </c>
      <c r="C2505" s="42" t="s">
        <v>3741</v>
      </c>
      <c r="D2505" s="7" t="s">
        <v>2514</v>
      </c>
      <c r="E2505" s="41">
        <v>42</v>
      </c>
      <c r="F2505" s="43">
        <v>10200</v>
      </c>
      <c r="G2505" s="44">
        <v>0</v>
      </c>
      <c r="H2505" s="43">
        <v>0</v>
      </c>
      <c r="I2505" s="43">
        <v>428400</v>
      </c>
      <c r="J2505" s="45">
        <v>428400</v>
      </c>
      <c r="K2505" s="43">
        <v>0</v>
      </c>
      <c r="L2505" s="41" t="s">
        <v>3700</v>
      </c>
      <c r="M2505" s="11" t="s">
        <v>3809</v>
      </c>
      <c r="N2505" s="41">
        <v>0</v>
      </c>
      <c r="O2505" s="42"/>
      <c r="P2505" s="43">
        <v>369852</v>
      </c>
      <c r="Q2505" s="41" t="s">
        <v>3700</v>
      </c>
      <c r="R2505" s="43">
        <v>0</v>
      </c>
      <c r="S2505" s="41" t="s">
        <v>3810</v>
      </c>
      <c r="T2505" s="7" t="s">
        <v>3701</v>
      </c>
      <c r="U2505" s="46" t="s">
        <v>3702</v>
      </c>
      <c r="V2505" s="50">
        <v>2.35</v>
      </c>
      <c r="W2505" s="12">
        <v>45782</v>
      </c>
      <c r="X2505" s="12">
        <v>45289</v>
      </c>
      <c r="Y2505" s="47">
        <v>21755</v>
      </c>
      <c r="Z2505" s="42"/>
      <c r="AA2505" s="14">
        <v>45785</v>
      </c>
      <c r="AB2505" s="67" t="s">
        <v>72</v>
      </c>
      <c r="AC2505" s="47">
        <v>19</v>
      </c>
      <c r="AD2505" s="47" t="s">
        <v>133</v>
      </c>
      <c r="AE2505" s="13">
        <v>1066078000</v>
      </c>
      <c r="AF2505" s="47" t="s">
        <v>3703</v>
      </c>
      <c r="AG2505" t="str">
        <f t="shared" si="79"/>
        <v>TIDAK ADA</v>
      </c>
    </row>
    <row r="2506" spans="1:33" ht="15.75" hidden="1" customHeight="1" thickBot="1">
      <c r="A2506" t="str">
        <f t="shared" si="78"/>
        <v>060321089541000</v>
      </c>
      <c r="B2506" s="41">
        <v>2500</v>
      </c>
      <c r="C2506" s="42" t="s">
        <v>3742</v>
      </c>
      <c r="D2506" s="7" t="s">
        <v>2554</v>
      </c>
      <c r="E2506" s="41">
        <v>144</v>
      </c>
      <c r="F2506" s="43">
        <v>6000</v>
      </c>
      <c r="G2506" s="44">
        <v>0</v>
      </c>
      <c r="H2506" s="43">
        <v>0</v>
      </c>
      <c r="I2506" s="43">
        <v>864000</v>
      </c>
      <c r="J2506" s="45">
        <v>864000</v>
      </c>
      <c r="K2506" s="43">
        <v>648500</v>
      </c>
      <c r="L2506" s="41">
        <v>133.22999999999999</v>
      </c>
      <c r="M2506" s="11" t="s">
        <v>3707</v>
      </c>
      <c r="N2506" s="41">
        <v>0</v>
      </c>
      <c r="O2506" s="42"/>
      <c r="P2506" s="43">
        <v>613008</v>
      </c>
      <c r="Q2506" s="41" t="s">
        <v>3700</v>
      </c>
      <c r="R2506" s="43">
        <v>-648500</v>
      </c>
      <c r="S2506" s="41">
        <v>0</v>
      </c>
      <c r="T2506" s="7" t="s">
        <v>3701</v>
      </c>
      <c r="U2506" s="46" t="s">
        <v>3711</v>
      </c>
      <c r="V2506" s="50">
        <v>253.3</v>
      </c>
      <c r="W2506" s="12">
        <v>45784</v>
      </c>
      <c r="X2506" s="12">
        <v>45761</v>
      </c>
      <c r="Y2506" s="47">
        <v>28331</v>
      </c>
      <c r="Z2506" s="42">
        <v>0</v>
      </c>
      <c r="AA2506" s="14">
        <v>45785</v>
      </c>
      <c r="AB2506" s="67" t="s">
        <v>72</v>
      </c>
      <c r="AC2506" s="47">
        <v>19</v>
      </c>
      <c r="AD2506" s="47" t="s">
        <v>133</v>
      </c>
      <c r="AE2506" s="13">
        <v>1089541000</v>
      </c>
      <c r="AF2506" s="47" t="s">
        <v>3703</v>
      </c>
      <c r="AG2506" t="str">
        <f t="shared" si="79"/>
        <v>ADA FOTO</v>
      </c>
    </row>
    <row r="2507" spans="1:33" ht="15.75" hidden="1" customHeight="1" thickBot="1">
      <c r="A2507" t="str">
        <f t="shared" si="78"/>
        <v>060321065842000</v>
      </c>
      <c r="B2507" s="41">
        <v>2501</v>
      </c>
      <c r="C2507" s="42" t="s">
        <v>3743</v>
      </c>
      <c r="D2507" s="7" t="s">
        <v>2509</v>
      </c>
      <c r="E2507" s="41">
        <v>48</v>
      </c>
      <c r="F2507" s="43">
        <v>12700</v>
      </c>
      <c r="G2507" s="44">
        <v>0</v>
      </c>
      <c r="H2507" s="43">
        <v>0</v>
      </c>
      <c r="I2507" s="43">
        <v>609600</v>
      </c>
      <c r="J2507" s="45">
        <v>609600</v>
      </c>
      <c r="K2507" s="43">
        <v>619400</v>
      </c>
      <c r="L2507" s="41">
        <v>98.42</v>
      </c>
      <c r="M2507" s="11" t="s">
        <v>3699</v>
      </c>
      <c r="N2507" s="41">
        <v>0</v>
      </c>
      <c r="O2507" s="42"/>
      <c r="P2507" s="43">
        <v>602352</v>
      </c>
      <c r="Q2507" s="41" t="s">
        <v>3700</v>
      </c>
      <c r="R2507" s="43">
        <v>-619400</v>
      </c>
      <c r="S2507" s="41">
        <v>0</v>
      </c>
      <c r="T2507" s="7" t="s">
        <v>3701</v>
      </c>
      <c r="U2507" s="46" t="s">
        <v>3711</v>
      </c>
      <c r="V2507" s="41">
        <v>32.65</v>
      </c>
      <c r="W2507" s="12">
        <v>45784</v>
      </c>
      <c r="X2507" s="12">
        <v>45761</v>
      </c>
      <c r="Y2507" s="47">
        <v>28331</v>
      </c>
      <c r="Z2507" s="42">
        <v>0</v>
      </c>
      <c r="AA2507" s="14">
        <v>45785</v>
      </c>
      <c r="AB2507" s="67" t="s">
        <v>72</v>
      </c>
      <c r="AC2507" s="47">
        <v>19</v>
      </c>
      <c r="AD2507" s="47" t="s">
        <v>133</v>
      </c>
      <c r="AE2507" s="13">
        <v>1065842000</v>
      </c>
      <c r="AF2507" s="47" t="s">
        <v>3703</v>
      </c>
      <c r="AG2507" t="str">
        <f t="shared" si="79"/>
        <v>ADA FOTO</v>
      </c>
    </row>
    <row r="2508" spans="1:33" ht="15.75" hidden="1" customHeight="1" thickBot="1">
      <c r="A2508" t="str">
        <f t="shared" si="78"/>
        <v>060321038533000</v>
      </c>
      <c r="B2508" s="41">
        <v>2502</v>
      </c>
      <c r="C2508" s="42" t="s">
        <v>3744</v>
      </c>
      <c r="D2508" s="7" t="s">
        <v>2499</v>
      </c>
      <c r="E2508" s="41">
        <v>12</v>
      </c>
      <c r="F2508" s="43">
        <v>26500</v>
      </c>
      <c r="G2508" s="44">
        <v>0</v>
      </c>
      <c r="H2508" s="43">
        <v>0</v>
      </c>
      <c r="I2508" s="43">
        <v>318000</v>
      </c>
      <c r="J2508" s="45">
        <v>318000</v>
      </c>
      <c r="K2508" s="43">
        <v>310000</v>
      </c>
      <c r="L2508" s="41">
        <v>102.58</v>
      </c>
      <c r="M2508" s="11" t="s">
        <v>3707</v>
      </c>
      <c r="N2508" s="41">
        <v>0</v>
      </c>
      <c r="O2508" s="42"/>
      <c r="P2508" s="43">
        <v>269652</v>
      </c>
      <c r="Q2508" s="41" t="s">
        <v>3700</v>
      </c>
      <c r="R2508" s="43">
        <v>-310000</v>
      </c>
      <c r="S2508" s="41">
        <v>0</v>
      </c>
      <c r="T2508" s="7" t="s">
        <v>3701</v>
      </c>
      <c r="U2508" s="46" t="s">
        <v>3711</v>
      </c>
      <c r="V2508" s="41">
        <v>1.21</v>
      </c>
      <c r="W2508" s="12">
        <v>45782</v>
      </c>
      <c r="X2508" s="12">
        <v>45688</v>
      </c>
      <c r="Y2508" s="47">
        <v>28031</v>
      </c>
      <c r="Z2508" s="42">
        <v>0</v>
      </c>
      <c r="AA2508" s="14">
        <v>45785</v>
      </c>
      <c r="AB2508" s="67" t="s">
        <v>72</v>
      </c>
      <c r="AC2508" s="47">
        <v>19</v>
      </c>
      <c r="AD2508" s="47" t="s">
        <v>133</v>
      </c>
      <c r="AE2508" s="13">
        <v>1038533000</v>
      </c>
      <c r="AF2508" s="47" t="s">
        <v>3703</v>
      </c>
      <c r="AG2508" t="str">
        <f t="shared" si="79"/>
        <v>ADA FOTO</v>
      </c>
    </row>
    <row r="2509" spans="1:33" ht="15.75" hidden="1" customHeight="1" thickBot="1">
      <c r="A2509" t="str">
        <f t="shared" si="78"/>
        <v>060321001860000</v>
      </c>
      <c r="B2509" s="41">
        <v>2503</v>
      </c>
      <c r="C2509" s="42" t="s">
        <v>3745</v>
      </c>
      <c r="D2509" s="7" t="s">
        <v>2488</v>
      </c>
      <c r="E2509" s="41">
        <v>30</v>
      </c>
      <c r="F2509" s="43">
        <v>48200</v>
      </c>
      <c r="G2509" s="44">
        <v>30</v>
      </c>
      <c r="H2509" s="43">
        <v>47800</v>
      </c>
      <c r="I2509" s="43">
        <v>1434000</v>
      </c>
      <c r="J2509" s="45">
        <v>1434000</v>
      </c>
      <c r="K2509" s="43">
        <v>1245000</v>
      </c>
      <c r="L2509" s="41">
        <v>115.18</v>
      </c>
      <c r="M2509" s="11" t="s">
        <v>3707</v>
      </c>
      <c r="N2509" s="41">
        <v>0</v>
      </c>
      <c r="O2509" s="42"/>
      <c r="P2509" s="43">
        <v>1320240</v>
      </c>
      <c r="Q2509" s="41" t="s">
        <v>3700</v>
      </c>
      <c r="R2509" s="43">
        <v>-1245000</v>
      </c>
      <c r="S2509" s="41">
        <v>0</v>
      </c>
      <c r="T2509" s="7" t="s">
        <v>3701</v>
      </c>
      <c r="U2509" s="46" t="s">
        <v>3702</v>
      </c>
      <c r="V2509" s="41">
        <v>0.22</v>
      </c>
      <c r="W2509" s="12">
        <v>45711</v>
      </c>
      <c r="X2509" s="12">
        <v>45705</v>
      </c>
      <c r="Y2509" s="47">
        <v>34980</v>
      </c>
      <c r="Z2509" s="42">
        <v>0</v>
      </c>
      <c r="AA2509" s="14">
        <v>45785</v>
      </c>
      <c r="AB2509" s="67" t="s">
        <v>72</v>
      </c>
      <c r="AC2509" s="47">
        <v>19</v>
      </c>
      <c r="AD2509" s="47" t="s">
        <v>133</v>
      </c>
      <c r="AE2509" s="13">
        <v>1001860000</v>
      </c>
      <c r="AF2509" s="47" t="s">
        <v>3703</v>
      </c>
      <c r="AG2509" t="str">
        <f t="shared" si="79"/>
        <v>ADA FOTO</v>
      </c>
    </row>
    <row r="2510" spans="1:33" ht="15.75" hidden="1" customHeight="1" thickBot="1">
      <c r="A2510" t="str">
        <f t="shared" si="78"/>
        <v>060321072188000</v>
      </c>
      <c r="B2510" s="41">
        <v>2504</v>
      </c>
      <c r="C2510" s="42" t="s">
        <v>3746</v>
      </c>
      <c r="D2510" s="7" t="s">
        <v>2524</v>
      </c>
      <c r="E2510" s="41">
        <v>42</v>
      </c>
      <c r="F2510" s="43">
        <v>9500</v>
      </c>
      <c r="G2510" s="44">
        <v>0</v>
      </c>
      <c r="H2510" s="43">
        <v>0</v>
      </c>
      <c r="I2510" s="43">
        <v>399000</v>
      </c>
      <c r="J2510" s="45">
        <v>399000</v>
      </c>
      <c r="K2510" s="43">
        <v>380085</v>
      </c>
      <c r="L2510" s="41">
        <v>104.98</v>
      </c>
      <c r="M2510" s="11" t="s">
        <v>3707</v>
      </c>
      <c r="N2510" s="41">
        <v>0</v>
      </c>
      <c r="O2510" s="42"/>
      <c r="P2510" s="43">
        <v>378714</v>
      </c>
      <c r="Q2510" s="41" t="s">
        <v>3700</v>
      </c>
      <c r="R2510" s="43">
        <v>-380085</v>
      </c>
      <c r="S2510" s="41">
        <v>0</v>
      </c>
      <c r="T2510" s="7" t="s">
        <v>3701</v>
      </c>
      <c r="U2510" s="46" t="s">
        <v>3711</v>
      </c>
      <c r="V2510" s="41">
        <v>4.7300000000000004</v>
      </c>
      <c r="W2510" s="12">
        <v>45784</v>
      </c>
      <c r="X2510" s="12">
        <v>45593</v>
      </c>
      <c r="Y2510" s="47">
        <v>28031</v>
      </c>
      <c r="Z2510" s="42">
        <v>0</v>
      </c>
      <c r="AA2510" s="14">
        <v>45785</v>
      </c>
      <c r="AB2510" s="67" t="s">
        <v>72</v>
      </c>
      <c r="AC2510" s="47">
        <v>19</v>
      </c>
      <c r="AD2510" s="47" t="s">
        <v>133</v>
      </c>
      <c r="AE2510" s="13">
        <v>1072188000</v>
      </c>
      <c r="AF2510" s="47" t="s">
        <v>3703</v>
      </c>
      <c r="AG2510" t="str">
        <f t="shared" si="79"/>
        <v>ADA FOTO</v>
      </c>
    </row>
    <row r="2511" spans="1:33" ht="15.75" hidden="1" customHeight="1" thickBot="1">
      <c r="A2511" t="str">
        <f t="shared" si="78"/>
        <v>060321059614000</v>
      </c>
      <c r="B2511" s="41">
        <v>2505</v>
      </c>
      <c r="C2511" s="42" t="s">
        <v>3747</v>
      </c>
      <c r="D2511" s="7" t="s">
        <v>3748</v>
      </c>
      <c r="E2511" s="41">
        <v>6</v>
      </c>
      <c r="F2511" s="43">
        <v>46500</v>
      </c>
      <c r="G2511" s="44">
        <v>0</v>
      </c>
      <c r="H2511" s="43">
        <v>0</v>
      </c>
      <c r="I2511" s="43">
        <v>279000</v>
      </c>
      <c r="J2511" s="48">
        <v>279000</v>
      </c>
      <c r="K2511" s="43">
        <v>283800</v>
      </c>
      <c r="L2511" s="41">
        <v>98.31</v>
      </c>
      <c r="M2511" s="11" t="s">
        <v>3699</v>
      </c>
      <c r="N2511" s="41">
        <v>0</v>
      </c>
      <c r="O2511" s="42"/>
      <c r="P2511" s="43">
        <v>273420</v>
      </c>
      <c r="Q2511" s="41" t="s">
        <v>3700</v>
      </c>
      <c r="R2511" s="43">
        <v>-283800</v>
      </c>
      <c r="S2511" s="41">
        <v>0</v>
      </c>
      <c r="T2511" s="7" t="s">
        <v>3701</v>
      </c>
      <c r="U2511" s="46" t="s">
        <v>3702</v>
      </c>
      <c r="V2511" s="50">
        <v>69.52</v>
      </c>
      <c r="W2511" s="12">
        <v>45785</v>
      </c>
      <c r="X2511" s="12">
        <v>45783</v>
      </c>
      <c r="Y2511" s="47">
        <v>22576</v>
      </c>
      <c r="Z2511" s="42"/>
      <c r="AA2511" s="14">
        <v>45785</v>
      </c>
      <c r="AB2511" s="67" t="s">
        <v>72</v>
      </c>
      <c r="AC2511" s="47">
        <v>21</v>
      </c>
      <c r="AD2511" s="47" t="s">
        <v>133</v>
      </c>
      <c r="AE2511" s="13">
        <v>1059614000</v>
      </c>
      <c r="AF2511" s="47" t="s">
        <v>3703</v>
      </c>
      <c r="AG2511" t="str">
        <f t="shared" si="79"/>
        <v>ADA FOTO</v>
      </c>
    </row>
    <row r="2512" spans="1:33" ht="15.75" hidden="1" customHeight="1" thickBot="1">
      <c r="A2512" t="str">
        <f t="shared" si="78"/>
        <v>060321092661000</v>
      </c>
      <c r="B2512" s="41">
        <v>2506</v>
      </c>
      <c r="C2512" s="42" t="s">
        <v>3749</v>
      </c>
      <c r="D2512" s="7" t="s">
        <v>400</v>
      </c>
      <c r="E2512" s="41">
        <v>12</v>
      </c>
      <c r="F2512" s="43">
        <v>9800</v>
      </c>
      <c r="G2512" s="44">
        <v>12</v>
      </c>
      <c r="H2512" s="43">
        <v>9500</v>
      </c>
      <c r="I2512" s="43">
        <v>114000</v>
      </c>
      <c r="J2512" s="48">
        <v>114000</v>
      </c>
      <c r="K2512" s="49">
        <v>114150</v>
      </c>
      <c r="L2512" s="41">
        <v>99.87</v>
      </c>
      <c r="M2512" s="11" t="s">
        <v>3699</v>
      </c>
      <c r="N2512" s="41">
        <v>0</v>
      </c>
      <c r="O2512" s="42"/>
      <c r="P2512" s="43">
        <v>113568</v>
      </c>
      <c r="Q2512" s="41" t="s">
        <v>3700</v>
      </c>
      <c r="R2512" s="43">
        <v>-114150</v>
      </c>
      <c r="S2512" s="41">
        <v>0</v>
      </c>
      <c r="T2512" s="7" t="s">
        <v>3701</v>
      </c>
      <c r="U2512" s="46" t="s">
        <v>3711</v>
      </c>
      <c r="V2512" s="41">
        <v>1</v>
      </c>
      <c r="W2512" s="12">
        <v>45653</v>
      </c>
      <c r="X2512" s="12">
        <v>45622</v>
      </c>
      <c r="Y2512" s="47">
        <v>25419</v>
      </c>
      <c r="Z2512" s="42"/>
      <c r="AA2512" s="14">
        <v>45785</v>
      </c>
      <c r="AB2512" s="67" t="s">
        <v>72</v>
      </c>
      <c r="AC2512" s="47">
        <v>21</v>
      </c>
      <c r="AD2512" s="47" t="s">
        <v>133</v>
      </c>
      <c r="AE2512" s="13">
        <v>1092661000</v>
      </c>
      <c r="AF2512" s="47" t="s">
        <v>3703</v>
      </c>
      <c r="AG2512" t="str">
        <f t="shared" si="79"/>
        <v>ADA FOTO</v>
      </c>
    </row>
    <row r="2513" spans="1:33" ht="15.75" hidden="1" customHeight="1" thickBot="1">
      <c r="A2513" t="str">
        <f t="shared" si="78"/>
        <v>060321089271000</v>
      </c>
      <c r="B2513" s="41">
        <v>2507</v>
      </c>
      <c r="C2513" s="42" t="s">
        <v>3750</v>
      </c>
      <c r="D2513" s="7" t="s">
        <v>382</v>
      </c>
      <c r="E2513" s="41">
        <v>48</v>
      </c>
      <c r="F2513" s="43">
        <v>2500</v>
      </c>
      <c r="G2513" s="44">
        <v>48</v>
      </c>
      <c r="H2513" s="43">
        <v>2325</v>
      </c>
      <c r="I2513" s="43">
        <v>111600</v>
      </c>
      <c r="J2513" s="45">
        <v>111600</v>
      </c>
      <c r="K2513" s="43">
        <v>112050</v>
      </c>
      <c r="L2513" s="41">
        <v>99.6</v>
      </c>
      <c r="M2513" s="11" t="s">
        <v>3699</v>
      </c>
      <c r="N2513" s="41">
        <v>0</v>
      </c>
      <c r="O2513" s="42"/>
      <c r="P2513" s="43">
        <v>113568</v>
      </c>
      <c r="Q2513" s="41" t="s">
        <v>3700</v>
      </c>
      <c r="R2513" s="43">
        <v>-112050</v>
      </c>
      <c r="S2513" s="41">
        <v>0</v>
      </c>
      <c r="T2513" s="7" t="s">
        <v>3701</v>
      </c>
      <c r="U2513" s="46" t="s">
        <v>3711</v>
      </c>
      <c r="V2513" s="41">
        <v>4.37</v>
      </c>
      <c r="W2513" s="12">
        <v>45782</v>
      </c>
      <c r="X2513" s="12">
        <v>45758</v>
      </c>
      <c r="Y2513" s="47">
        <v>25419</v>
      </c>
      <c r="Z2513" s="42"/>
      <c r="AA2513" s="14">
        <v>45785</v>
      </c>
      <c r="AB2513" s="67" t="s">
        <v>72</v>
      </c>
      <c r="AC2513" s="47">
        <v>21</v>
      </c>
      <c r="AD2513" s="47" t="s">
        <v>133</v>
      </c>
      <c r="AE2513" s="13">
        <v>1089271000</v>
      </c>
      <c r="AF2513" s="47" t="s">
        <v>3703</v>
      </c>
      <c r="AG2513" t="str">
        <f t="shared" si="79"/>
        <v>ADA FOTO</v>
      </c>
    </row>
    <row r="2514" spans="1:33" ht="15.75" hidden="1" customHeight="1" thickBot="1">
      <c r="A2514" t="str">
        <f t="shared" si="78"/>
        <v>060321000902000</v>
      </c>
      <c r="B2514" s="41">
        <v>2508</v>
      </c>
      <c r="C2514" s="42" t="s">
        <v>3751</v>
      </c>
      <c r="D2514" s="7" t="s">
        <v>3752</v>
      </c>
      <c r="E2514" s="41">
        <v>1</v>
      </c>
      <c r="F2514" s="43">
        <v>202000</v>
      </c>
      <c r="G2514" s="44">
        <v>0</v>
      </c>
      <c r="H2514" s="43">
        <v>0</v>
      </c>
      <c r="I2514" s="43">
        <v>202000</v>
      </c>
      <c r="J2514" s="48">
        <v>202000</v>
      </c>
      <c r="K2514" s="49">
        <v>189500</v>
      </c>
      <c r="L2514" s="41">
        <v>106.6</v>
      </c>
      <c r="M2514" s="11" t="s">
        <v>3707</v>
      </c>
      <c r="N2514" s="41">
        <v>0</v>
      </c>
      <c r="O2514" s="42"/>
      <c r="P2514" s="43">
        <v>181888</v>
      </c>
      <c r="Q2514" s="41" t="s">
        <v>3700</v>
      </c>
      <c r="R2514" s="43">
        <v>-189500</v>
      </c>
      <c r="S2514" s="41">
        <v>0</v>
      </c>
      <c r="T2514" s="7" t="s">
        <v>3701</v>
      </c>
      <c r="U2514" s="46" t="s">
        <v>3702</v>
      </c>
      <c r="V2514" s="41">
        <v>1.1399999999999999</v>
      </c>
      <c r="W2514" s="12">
        <v>45783</v>
      </c>
      <c r="X2514" s="12">
        <v>45769</v>
      </c>
      <c r="Y2514" s="47">
        <v>22576</v>
      </c>
      <c r="Z2514" s="42"/>
      <c r="AA2514" s="14">
        <v>45785</v>
      </c>
      <c r="AB2514" s="67" t="s">
        <v>72</v>
      </c>
      <c r="AC2514" s="47">
        <v>21</v>
      </c>
      <c r="AD2514" s="47" t="s">
        <v>133</v>
      </c>
      <c r="AE2514" s="13">
        <v>1000902000</v>
      </c>
      <c r="AF2514" s="47" t="s">
        <v>3703</v>
      </c>
      <c r="AG2514" t="str">
        <f t="shared" si="79"/>
        <v>ADA FOTO</v>
      </c>
    </row>
    <row r="2515" spans="1:33" ht="15.75" hidden="1" customHeight="1" thickBot="1">
      <c r="A2515" t="str">
        <f t="shared" si="78"/>
        <v>060321018575000</v>
      </c>
      <c r="B2515" s="41">
        <v>2509</v>
      </c>
      <c r="C2515" s="42" t="s">
        <v>3753</v>
      </c>
      <c r="D2515" s="7" t="s">
        <v>3754</v>
      </c>
      <c r="E2515" s="41">
        <v>12</v>
      </c>
      <c r="F2515" s="43">
        <v>24300</v>
      </c>
      <c r="G2515" s="44">
        <v>0</v>
      </c>
      <c r="H2515" s="41">
        <v>0</v>
      </c>
      <c r="I2515" s="43">
        <v>291600</v>
      </c>
      <c r="J2515" s="45">
        <v>291600</v>
      </c>
      <c r="K2515" s="43">
        <v>260650</v>
      </c>
      <c r="L2515" s="41">
        <v>111.87</v>
      </c>
      <c r="M2515" s="11" t="s">
        <v>3707</v>
      </c>
      <c r="N2515" s="41">
        <v>0</v>
      </c>
      <c r="O2515" s="42"/>
      <c r="P2515" s="43">
        <v>279180</v>
      </c>
      <c r="Q2515" s="41" t="s">
        <v>3700</v>
      </c>
      <c r="R2515" s="43">
        <v>-260650</v>
      </c>
      <c r="S2515" s="41">
        <v>0</v>
      </c>
      <c r="T2515" s="7" t="s">
        <v>3701</v>
      </c>
      <c r="U2515" s="46" t="s">
        <v>3702</v>
      </c>
      <c r="V2515" s="41">
        <v>59.87</v>
      </c>
      <c r="W2515" s="12">
        <v>45732</v>
      </c>
      <c r="X2515" s="12">
        <v>45695</v>
      </c>
      <c r="Y2515" s="47">
        <v>25419</v>
      </c>
      <c r="Z2515" s="42"/>
      <c r="AA2515" s="14">
        <v>45785</v>
      </c>
      <c r="AB2515" s="67" t="s">
        <v>72</v>
      </c>
      <c r="AC2515" s="47">
        <v>21</v>
      </c>
      <c r="AD2515" s="47" t="s">
        <v>133</v>
      </c>
      <c r="AE2515" s="13">
        <v>1018575000</v>
      </c>
      <c r="AF2515" s="47" t="s">
        <v>3703</v>
      </c>
      <c r="AG2515" t="str">
        <f t="shared" si="79"/>
        <v>ADA FOTO</v>
      </c>
    </row>
    <row r="2516" spans="1:33" ht="15.75" hidden="1" customHeight="1" thickBot="1">
      <c r="A2516" t="str">
        <f t="shared" si="78"/>
        <v>060321004893000</v>
      </c>
      <c r="B2516" s="41">
        <v>2510</v>
      </c>
      <c r="C2516" s="42" t="s">
        <v>3755</v>
      </c>
      <c r="D2516" s="7" t="s">
        <v>146</v>
      </c>
      <c r="E2516" s="41">
        <v>20</v>
      </c>
      <c r="F2516" s="43">
        <v>6400</v>
      </c>
      <c r="G2516" s="44">
        <v>20</v>
      </c>
      <c r="H2516" s="43">
        <v>5875</v>
      </c>
      <c r="I2516" s="43">
        <v>117500</v>
      </c>
      <c r="J2516" s="45">
        <v>117500</v>
      </c>
      <c r="K2516" s="43">
        <v>114200</v>
      </c>
      <c r="L2516" s="41">
        <v>102.89</v>
      </c>
      <c r="M2516" s="11" t="s">
        <v>3707</v>
      </c>
      <c r="N2516" s="41">
        <v>0</v>
      </c>
      <c r="O2516" s="42"/>
      <c r="P2516" s="43">
        <v>117600</v>
      </c>
      <c r="Q2516" s="41" t="s">
        <v>3700</v>
      </c>
      <c r="R2516" s="43">
        <v>-114200</v>
      </c>
      <c r="S2516" s="41">
        <v>0</v>
      </c>
      <c r="T2516" s="7" t="s">
        <v>3701</v>
      </c>
      <c r="U2516" s="46" t="s">
        <v>3711</v>
      </c>
      <c r="V2516" s="41">
        <v>192.22</v>
      </c>
      <c r="W2516" s="12">
        <v>45784</v>
      </c>
      <c r="X2516" s="12">
        <v>45758</v>
      </c>
      <c r="Y2516" s="47">
        <v>34738</v>
      </c>
      <c r="Z2516" s="42"/>
      <c r="AA2516" s="14">
        <v>45785</v>
      </c>
      <c r="AB2516" s="67" t="s">
        <v>72</v>
      </c>
      <c r="AC2516" s="47">
        <v>21</v>
      </c>
      <c r="AD2516" s="47" t="s">
        <v>133</v>
      </c>
      <c r="AE2516" s="13">
        <v>1004893000</v>
      </c>
      <c r="AF2516" s="47" t="s">
        <v>3703</v>
      </c>
      <c r="AG2516" t="str">
        <f t="shared" si="79"/>
        <v>ADA FOTO</v>
      </c>
    </row>
    <row r="2517" spans="1:33" ht="15.75" hidden="1" customHeight="1" thickBot="1">
      <c r="A2517" t="str">
        <f t="shared" si="78"/>
        <v>060321005726000</v>
      </c>
      <c r="B2517" s="41">
        <v>2511</v>
      </c>
      <c r="C2517" s="42" t="s">
        <v>3756</v>
      </c>
      <c r="D2517" s="7" t="s">
        <v>156</v>
      </c>
      <c r="E2517" s="41">
        <v>10</v>
      </c>
      <c r="F2517" s="43">
        <v>21900</v>
      </c>
      <c r="G2517" s="44">
        <v>10</v>
      </c>
      <c r="H2517" s="43">
        <v>20950</v>
      </c>
      <c r="I2517" s="43">
        <v>209500</v>
      </c>
      <c r="J2517" s="45">
        <v>209500</v>
      </c>
      <c r="K2517" s="43">
        <v>205000</v>
      </c>
      <c r="L2517" s="41">
        <v>102.2</v>
      </c>
      <c r="M2517" s="11" t="s">
        <v>3707</v>
      </c>
      <c r="N2517" s="41">
        <v>0</v>
      </c>
      <c r="O2517" s="42"/>
      <c r="P2517" s="43">
        <v>206110</v>
      </c>
      <c r="Q2517" s="41" t="s">
        <v>3700</v>
      </c>
      <c r="R2517" s="43">
        <v>-205000</v>
      </c>
      <c r="S2517" s="41">
        <v>0</v>
      </c>
      <c r="T2517" s="7" t="s">
        <v>3701</v>
      </c>
      <c r="U2517" s="46" t="s">
        <v>3711</v>
      </c>
      <c r="V2517" s="41">
        <v>107.11</v>
      </c>
      <c r="W2517" s="12">
        <v>45785</v>
      </c>
      <c r="X2517" s="12">
        <v>45775</v>
      </c>
      <c r="Y2517" s="47">
        <v>34738</v>
      </c>
      <c r="Z2517" s="42"/>
      <c r="AA2517" s="14">
        <v>45785</v>
      </c>
      <c r="AB2517" s="67" t="s">
        <v>72</v>
      </c>
      <c r="AC2517" s="47">
        <v>21</v>
      </c>
      <c r="AD2517" s="47" t="s">
        <v>133</v>
      </c>
      <c r="AE2517" s="13">
        <v>1005726000</v>
      </c>
      <c r="AF2517" s="47" t="s">
        <v>3703</v>
      </c>
      <c r="AG2517" t="str">
        <f t="shared" si="79"/>
        <v>ADA FOTO</v>
      </c>
    </row>
    <row r="2518" spans="1:33" ht="15.75" hidden="1" customHeight="1" thickBot="1">
      <c r="A2518" t="str">
        <f t="shared" si="78"/>
        <v>060321023234000</v>
      </c>
      <c r="B2518" s="41">
        <v>2512</v>
      </c>
      <c r="C2518" s="42" t="s">
        <v>3757</v>
      </c>
      <c r="D2518" s="7" t="s">
        <v>184</v>
      </c>
      <c r="E2518" s="41">
        <v>1</v>
      </c>
      <c r="F2518" s="43">
        <v>101950</v>
      </c>
      <c r="G2518" s="44">
        <v>1</v>
      </c>
      <c r="H2518" s="43">
        <v>101900</v>
      </c>
      <c r="I2518" s="43">
        <v>101900</v>
      </c>
      <c r="J2518" s="45">
        <v>101900</v>
      </c>
      <c r="K2518" s="43">
        <v>101900</v>
      </c>
      <c r="L2518" s="41">
        <v>100</v>
      </c>
      <c r="M2518" s="11" t="s">
        <v>3705</v>
      </c>
      <c r="N2518" s="41">
        <v>0</v>
      </c>
      <c r="O2518" s="42"/>
      <c r="P2518" s="43">
        <v>102624</v>
      </c>
      <c r="Q2518" s="41" t="s">
        <v>3700</v>
      </c>
      <c r="R2518" s="43">
        <v>-101900</v>
      </c>
      <c r="S2518" s="41">
        <v>0</v>
      </c>
      <c r="T2518" s="7" t="s">
        <v>3701</v>
      </c>
      <c r="U2518" s="46" t="s">
        <v>3711</v>
      </c>
      <c r="V2518" s="41">
        <v>8.91</v>
      </c>
      <c r="W2518" s="12">
        <v>45784</v>
      </c>
      <c r="X2518" s="12">
        <v>45758</v>
      </c>
      <c r="Y2518" s="47">
        <v>34738</v>
      </c>
      <c r="Z2518" s="42"/>
      <c r="AA2518" s="14">
        <v>45785</v>
      </c>
      <c r="AB2518" s="67" t="s">
        <v>72</v>
      </c>
      <c r="AC2518" s="47">
        <v>21</v>
      </c>
      <c r="AD2518" s="47" t="s">
        <v>133</v>
      </c>
      <c r="AE2518" s="13">
        <v>1023234000</v>
      </c>
      <c r="AF2518" s="47" t="s">
        <v>3703</v>
      </c>
      <c r="AG2518" t="str">
        <f t="shared" si="79"/>
        <v>ADA FOTO</v>
      </c>
    </row>
    <row r="2519" spans="1:33" ht="15.75" hidden="1" customHeight="1" thickBot="1">
      <c r="A2519" t="str">
        <f t="shared" si="78"/>
        <v>060321004890000</v>
      </c>
      <c r="B2519" s="41">
        <v>2513</v>
      </c>
      <c r="C2519" s="42" t="s">
        <v>3758</v>
      </c>
      <c r="D2519" s="7" t="s">
        <v>141</v>
      </c>
      <c r="E2519" s="41">
        <v>20</v>
      </c>
      <c r="F2519" s="43">
        <v>5400</v>
      </c>
      <c r="G2519" s="44">
        <v>20</v>
      </c>
      <c r="H2519" s="43">
        <v>5125</v>
      </c>
      <c r="I2519" s="43">
        <v>102500</v>
      </c>
      <c r="J2519" s="45">
        <v>102500</v>
      </c>
      <c r="K2519" s="43">
        <v>95500</v>
      </c>
      <c r="L2519" s="41">
        <v>107.33</v>
      </c>
      <c r="M2519" s="11" t="s">
        <v>3707</v>
      </c>
      <c r="N2519" s="41">
        <v>0</v>
      </c>
      <c r="O2519" s="42"/>
      <c r="P2519" s="43">
        <v>97920</v>
      </c>
      <c r="Q2519" s="41" t="s">
        <v>3700</v>
      </c>
      <c r="R2519" s="43">
        <v>-95500</v>
      </c>
      <c r="S2519" s="41">
        <v>0</v>
      </c>
      <c r="T2519" s="7" t="s">
        <v>3701</v>
      </c>
      <c r="U2519" s="46" t="s">
        <v>3702</v>
      </c>
      <c r="V2519" s="41">
        <v>202.22</v>
      </c>
      <c r="W2519" s="12">
        <v>45785</v>
      </c>
      <c r="X2519" s="12">
        <v>45758</v>
      </c>
      <c r="Y2519" s="47">
        <v>34738</v>
      </c>
      <c r="Z2519" s="42"/>
      <c r="AA2519" s="14">
        <v>45785</v>
      </c>
      <c r="AB2519" s="67" t="s">
        <v>72</v>
      </c>
      <c r="AC2519" s="47">
        <v>21</v>
      </c>
      <c r="AD2519" s="47" t="s">
        <v>133</v>
      </c>
      <c r="AE2519" s="13">
        <v>1004890000</v>
      </c>
      <c r="AF2519" s="47" t="s">
        <v>3703</v>
      </c>
      <c r="AG2519" t="str">
        <f t="shared" si="79"/>
        <v>ADA FOTO</v>
      </c>
    </row>
    <row r="2520" spans="1:33" ht="15.75" hidden="1" customHeight="1" thickBot="1">
      <c r="A2520" t="str">
        <f t="shared" si="78"/>
        <v>060321005725000</v>
      </c>
      <c r="B2520" s="41">
        <v>2514</v>
      </c>
      <c r="C2520" s="42" t="s">
        <v>3759</v>
      </c>
      <c r="D2520" s="7" t="s">
        <v>151</v>
      </c>
      <c r="E2520" s="41">
        <v>10</v>
      </c>
      <c r="F2520" s="43">
        <v>14900</v>
      </c>
      <c r="G2520" s="44">
        <v>0</v>
      </c>
      <c r="H2520" s="43">
        <v>0</v>
      </c>
      <c r="I2520" s="43">
        <v>149000</v>
      </c>
      <c r="J2520" s="45">
        <v>149000</v>
      </c>
      <c r="K2520" s="43">
        <v>159500</v>
      </c>
      <c r="L2520" s="41">
        <v>93.42</v>
      </c>
      <c r="M2520" s="11" t="s">
        <v>3699</v>
      </c>
      <c r="N2520" s="41">
        <v>0</v>
      </c>
      <c r="O2520" s="42"/>
      <c r="P2520" s="43">
        <v>150140</v>
      </c>
      <c r="Q2520" s="41" t="s">
        <v>3700</v>
      </c>
      <c r="R2520" s="43">
        <v>-159500</v>
      </c>
      <c r="S2520" s="41">
        <v>0</v>
      </c>
      <c r="T2520" s="7" t="s">
        <v>3701</v>
      </c>
      <c r="U2520" s="46" t="s">
        <v>3711</v>
      </c>
      <c r="V2520" s="41">
        <v>179.37</v>
      </c>
      <c r="W2520" s="12">
        <v>45785</v>
      </c>
      <c r="X2520" s="12">
        <v>45775</v>
      </c>
      <c r="Y2520" s="47">
        <v>34738</v>
      </c>
      <c r="Z2520" s="42"/>
      <c r="AA2520" s="14">
        <v>45785</v>
      </c>
      <c r="AB2520" s="67" t="s">
        <v>72</v>
      </c>
      <c r="AC2520" s="47">
        <v>21</v>
      </c>
      <c r="AD2520" s="47" t="s">
        <v>133</v>
      </c>
      <c r="AE2520" s="13">
        <v>1005725000</v>
      </c>
      <c r="AF2520" s="47" t="s">
        <v>3703</v>
      </c>
      <c r="AG2520" t="str">
        <f t="shared" si="79"/>
        <v>ADA FOTO</v>
      </c>
    </row>
    <row r="2521" spans="1:33" ht="15.75" hidden="1" customHeight="1" thickBot="1">
      <c r="A2521" t="str">
        <f t="shared" si="78"/>
        <v>060321019929000</v>
      </c>
      <c r="B2521" s="41">
        <v>2515</v>
      </c>
      <c r="C2521" s="42" t="s">
        <v>3760</v>
      </c>
      <c r="D2521" s="7" t="s">
        <v>3761</v>
      </c>
      <c r="E2521" s="41">
        <v>1</v>
      </c>
      <c r="F2521" s="43">
        <v>89000</v>
      </c>
      <c r="G2521" s="44">
        <v>0</v>
      </c>
      <c r="H2521" s="43">
        <v>0</v>
      </c>
      <c r="I2521" s="43">
        <v>89000</v>
      </c>
      <c r="J2521" s="48">
        <v>89000</v>
      </c>
      <c r="K2521" s="43">
        <v>90400</v>
      </c>
      <c r="L2521" s="41">
        <v>98.45</v>
      </c>
      <c r="M2521" s="11" t="s">
        <v>3699</v>
      </c>
      <c r="N2521" s="41">
        <v>0</v>
      </c>
      <c r="O2521" s="42"/>
      <c r="P2521" s="43">
        <v>84576</v>
      </c>
      <c r="Q2521" s="41" t="s">
        <v>3700</v>
      </c>
      <c r="R2521" s="43">
        <v>-90400</v>
      </c>
      <c r="S2521" s="41">
        <v>0</v>
      </c>
      <c r="T2521" s="7" t="s">
        <v>3701</v>
      </c>
      <c r="U2521" s="46" t="s">
        <v>3711</v>
      </c>
      <c r="V2521" s="41">
        <v>8.2200000000000006</v>
      </c>
      <c r="W2521" s="12">
        <v>45784</v>
      </c>
      <c r="X2521" s="12">
        <v>45758</v>
      </c>
      <c r="Y2521" s="47">
        <v>34738</v>
      </c>
      <c r="Z2521" s="42"/>
      <c r="AA2521" s="14">
        <v>45785</v>
      </c>
      <c r="AB2521" s="67" t="s">
        <v>72</v>
      </c>
      <c r="AC2521" s="47">
        <v>21</v>
      </c>
      <c r="AD2521" s="47" t="s">
        <v>133</v>
      </c>
      <c r="AE2521" s="13">
        <v>1019929000</v>
      </c>
      <c r="AF2521" s="47" t="s">
        <v>3703</v>
      </c>
      <c r="AG2521" t="str">
        <f t="shared" si="79"/>
        <v>ADA FOTO</v>
      </c>
    </row>
    <row r="2522" spans="1:33" ht="15.75" hidden="1" customHeight="1" thickBot="1">
      <c r="A2522" t="str">
        <f t="shared" si="78"/>
        <v>060321035433000</v>
      </c>
      <c r="B2522" s="41">
        <v>2516</v>
      </c>
      <c r="C2522" s="42" t="s">
        <v>3762</v>
      </c>
      <c r="D2522" s="7" t="s">
        <v>202</v>
      </c>
      <c r="E2522" s="41">
        <v>20</v>
      </c>
      <c r="F2522" s="43">
        <v>17000</v>
      </c>
      <c r="G2522" s="44">
        <v>20</v>
      </c>
      <c r="H2522" s="43">
        <v>16400</v>
      </c>
      <c r="I2522" s="43">
        <v>328000</v>
      </c>
      <c r="J2522" s="48">
        <v>328000</v>
      </c>
      <c r="K2522" s="49">
        <v>316000</v>
      </c>
      <c r="L2522" s="41">
        <v>103.8</v>
      </c>
      <c r="M2522" s="11" t="s">
        <v>3707</v>
      </c>
      <c r="N2522" s="41">
        <v>0</v>
      </c>
      <c r="O2522" s="42"/>
      <c r="P2522" s="43">
        <v>313600</v>
      </c>
      <c r="Q2522" s="41" t="s">
        <v>3700</v>
      </c>
      <c r="R2522" s="43">
        <v>-316000</v>
      </c>
      <c r="S2522" s="41">
        <v>0</v>
      </c>
      <c r="T2522" s="7" t="s">
        <v>3701</v>
      </c>
      <c r="U2522" s="46" t="s">
        <v>3702</v>
      </c>
      <c r="V2522" s="41">
        <v>5.65</v>
      </c>
      <c r="W2522" s="12">
        <v>45784</v>
      </c>
      <c r="X2522" s="12">
        <v>45726</v>
      </c>
      <c r="Y2522" s="47">
        <v>30276</v>
      </c>
      <c r="Z2522" s="42"/>
      <c r="AA2522" s="14">
        <v>45785</v>
      </c>
      <c r="AB2522" s="67" t="s">
        <v>72</v>
      </c>
      <c r="AC2522" s="47">
        <v>21</v>
      </c>
      <c r="AD2522" s="47" t="s">
        <v>133</v>
      </c>
      <c r="AE2522" s="13">
        <v>1035433000</v>
      </c>
      <c r="AF2522" s="47" t="s">
        <v>3703</v>
      </c>
      <c r="AG2522" t="str">
        <f t="shared" si="79"/>
        <v>ADA FOTO</v>
      </c>
    </row>
    <row r="2523" spans="1:33" ht="15.75" hidden="1" customHeight="1" thickBot="1">
      <c r="A2523" t="str">
        <f t="shared" si="78"/>
        <v>060321015940000</v>
      </c>
      <c r="B2523" s="41">
        <v>2517</v>
      </c>
      <c r="C2523" s="42" t="s">
        <v>3763</v>
      </c>
      <c r="D2523" s="7" t="s">
        <v>162</v>
      </c>
      <c r="E2523" s="41">
        <v>10</v>
      </c>
      <c r="F2523" s="43">
        <v>28000</v>
      </c>
      <c r="G2523" s="44">
        <v>10</v>
      </c>
      <c r="H2523" s="43">
        <v>26700</v>
      </c>
      <c r="I2523" s="43">
        <v>267000</v>
      </c>
      <c r="J2523" s="48">
        <v>267000</v>
      </c>
      <c r="K2523" s="49">
        <v>267500</v>
      </c>
      <c r="L2523" s="41">
        <v>99.81</v>
      </c>
      <c r="M2523" s="11" t="s">
        <v>3699</v>
      </c>
      <c r="N2523" s="41">
        <v>0</v>
      </c>
      <c r="O2523" s="42"/>
      <c r="P2523" s="43">
        <v>268420</v>
      </c>
      <c r="Q2523" s="41" t="s">
        <v>3700</v>
      </c>
      <c r="R2523" s="43">
        <v>-267500</v>
      </c>
      <c r="S2523" s="41">
        <v>0</v>
      </c>
      <c r="T2523" s="7" t="s">
        <v>3701</v>
      </c>
      <c r="U2523" s="46" t="s">
        <v>3702</v>
      </c>
      <c r="V2523" s="41">
        <v>225.37</v>
      </c>
      <c r="W2523" s="12">
        <v>45785</v>
      </c>
      <c r="X2523" s="12">
        <v>45758</v>
      </c>
      <c r="Y2523" s="47">
        <v>34738</v>
      </c>
      <c r="Z2523" s="42"/>
      <c r="AA2523" s="14">
        <v>45785</v>
      </c>
      <c r="AB2523" s="67" t="s">
        <v>72</v>
      </c>
      <c r="AC2523" s="47">
        <v>21</v>
      </c>
      <c r="AD2523" s="47" t="s">
        <v>133</v>
      </c>
      <c r="AE2523" s="13">
        <v>1015940000</v>
      </c>
      <c r="AF2523" s="47" t="s">
        <v>3703</v>
      </c>
      <c r="AG2523" t="str">
        <f t="shared" si="79"/>
        <v>ADA FOTO</v>
      </c>
    </row>
    <row r="2524" spans="1:33" ht="15.75" hidden="1" customHeight="1" thickBot="1">
      <c r="A2524" t="str">
        <f t="shared" si="78"/>
        <v>060321055131000</v>
      </c>
      <c r="B2524" s="41">
        <v>2518</v>
      </c>
      <c r="C2524" s="42" t="s">
        <v>3764</v>
      </c>
      <c r="D2524" s="7" t="s">
        <v>3765</v>
      </c>
      <c r="E2524" s="41">
        <v>12</v>
      </c>
      <c r="F2524" s="43">
        <v>35500</v>
      </c>
      <c r="G2524" s="44">
        <v>0</v>
      </c>
      <c r="H2524" s="43">
        <v>0</v>
      </c>
      <c r="I2524" s="43">
        <v>426000</v>
      </c>
      <c r="J2524" s="45">
        <v>426000</v>
      </c>
      <c r="K2524" s="43">
        <v>390000</v>
      </c>
      <c r="L2524" s="41">
        <v>109.23</v>
      </c>
      <c r="M2524" s="11" t="s">
        <v>3707</v>
      </c>
      <c r="N2524" s="41">
        <v>0</v>
      </c>
      <c r="O2524" s="42"/>
      <c r="P2524" s="43">
        <v>382464</v>
      </c>
      <c r="Q2524" s="41" t="s">
        <v>3700</v>
      </c>
      <c r="R2524" s="43">
        <v>-390000</v>
      </c>
      <c r="S2524" s="41">
        <v>0</v>
      </c>
      <c r="T2524" s="7" t="s">
        <v>3701</v>
      </c>
      <c r="U2524" s="46" t="s">
        <v>3702</v>
      </c>
      <c r="V2524" s="41">
        <v>6.42</v>
      </c>
      <c r="W2524" s="12">
        <v>45785</v>
      </c>
      <c r="X2524" s="12">
        <v>45775</v>
      </c>
      <c r="Y2524" s="47">
        <v>21017</v>
      </c>
      <c r="Z2524" s="42"/>
      <c r="AA2524" s="14">
        <v>45785</v>
      </c>
      <c r="AB2524" s="67" t="s">
        <v>72</v>
      </c>
      <c r="AC2524" s="47">
        <v>21</v>
      </c>
      <c r="AD2524" s="47" t="s">
        <v>133</v>
      </c>
      <c r="AE2524" s="13">
        <v>1055131000</v>
      </c>
      <c r="AF2524" s="47" t="s">
        <v>3703</v>
      </c>
      <c r="AG2524" t="str">
        <f t="shared" si="79"/>
        <v>ADA FOTO</v>
      </c>
    </row>
    <row r="2525" spans="1:33" ht="15.75" hidden="1" customHeight="1" thickBot="1">
      <c r="A2525" t="str">
        <f t="shared" si="78"/>
        <v>060321070906000</v>
      </c>
      <c r="B2525" s="41">
        <v>2519</v>
      </c>
      <c r="C2525" s="42" t="s">
        <v>3766</v>
      </c>
      <c r="D2525" s="7" t="s">
        <v>256</v>
      </c>
      <c r="E2525" s="41">
        <v>60</v>
      </c>
      <c r="F2525" s="43">
        <v>4500</v>
      </c>
      <c r="G2525" s="44">
        <v>60</v>
      </c>
      <c r="H2525" s="43">
        <v>4425</v>
      </c>
      <c r="I2525" s="43">
        <v>265500</v>
      </c>
      <c r="J2525" s="48">
        <v>265500</v>
      </c>
      <c r="K2525" s="49">
        <v>266000</v>
      </c>
      <c r="L2525" s="41">
        <v>99.81</v>
      </c>
      <c r="M2525" s="11" t="s">
        <v>3699</v>
      </c>
      <c r="N2525" s="41">
        <v>0</v>
      </c>
      <c r="O2525" s="42"/>
      <c r="P2525" s="43">
        <v>264360</v>
      </c>
      <c r="Q2525" s="41" t="s">
        <v>3700</v>
      </c>
      <c r="R2525" s="43">
        <v>-266000</v>
      </c>
      <c r="S2525" s="41">
        <v>0</v>
      </c>
      <c r="T2525" s="7" t="s">
        <v>3701</v>
      </c>
      <c r="U2525" s="46" t="s">
        <v>3711</v>
      </c>
      <c r="V2525" s="41">
        <v>229.64</v>
      </c>
      <c r="W2525" s="12">
        <v>45784</v>
      </c>
      <c r="X2525" s="12">
        <v>45761</v>
      </c>
      <c r="Y2525" s="47">
        <v>21017</v>
      </c>
      <c r="Z2525" s="42"/>
      <c r="AA2525" s="14">
        <v>45785</v>
      </c>
      <c r="AB2525" s="67" t="s">
        <v>72</v>
      </c>
      <c r="AC2525" s="47">
        <v>21</v>
      </c>
      <c r="AD2525" s="47" t="s">
        <v>133</v>
      </c>
      <c r="AE2525" s="13">
        <v>1070906000</v>
      </c>
      <c r="AF2525" s="47" t="s">
        <v>3703</v>
      </c>
      <c r="AG2525" t="str">
        <f t="shared" si="79"/>
        <v>ADA FOTO</v>
      </c>
    </row>
    <row r="2526" spans="1:33" ht="15.75" hidden="1" customHeight="1" thickBot="1">
      <c r="A2526" t="str">
        <f t="shared" si="78"/>
        <v>060321087247000</v>
      </c>
      <c r="B2526" s="41">
        <v>2520</v>
      </c>
      <c r="C2526" s="42" t="s">
        <v>3767</v>
      </c>
      <c r="D2526" s="7" t="s">
        <v>3768</v>
      </c>
      <c r="E2526" s="41">
        <v>12</v>
      </c>
      <c r="F2526" s="43">
        <v>30500</v>
      </c>
      <c r="G2526" s="44">
        <v>0</v>
      </c>
      <c r="H2526" s="43">
        <v>0</v>
      </c>
      <c r="I2526" s="43">
        <v>366000</v>
      </c>
      <c r="J2526" s="45">
        <v>366000</v>
      </c>
      <c r="K2526" s="43">
        <v>324500</v>
      </c>
      <c r="L2526" s="41">
        <v>112.79</v>
      </c>
      <c r="M2526" s="11" t="s">
        <v>3707</v>
      </c>
      <c r="N2526" s="41">
        <v>0</v>
      </c>
      <c r="O2526" s="42"/>
      <c r="P2526" s="43">
        <v>405060</v>
      </c>
      <c r="Q2526" s="41" t="s">
        <v>3700</v>
      </c>
      <c r="R2526" s="43">
        <v>-324500</v>
      </c>
      <c r="S2526" s="41">
        <v>0</v>
      </c>
      <c r="T2526" s="7" t="s">
        <v>3701</v>
      </c>
      <c r="U2526" s="46" t="s">
        <v>3702</v>
      </c>
      <c r="V2526" s="41">
        <v>0.3</v>
      </c>
      <c r="W2526" s="12">
        <v>45784</v>
      </c>
      <c r="X2526" s="12">
        <v>45699</v>
      </c>
      <c r="Y2526" s="47">
        <v>38652</v>
      </c>
      <c r="Z2526" s="42"/>
      <c r="AA2526" s="14">
        <v>45785</v>
      </c>
      <c r="AB2526" s="67" t="s">
        <v>72</v>
      </c>
      <c r="AC2526" s="47">
        <v>21</v>
      </c>
      <c r="AD2526" s="47" t="s">
        <v>133</v>
      </c>
      <c r="AE2526" s="13">
        <v>1087247000</v>
      </c>
      <c r="AF2526" s="47" t="s">
        <v>3703</v>
      </c>
      <c r="AG2526" t="str">
        <f t="shared" si="79"/>
        <v>ADA FOTO</v>
      </c>
    </row>
    <row r="2527" spans="1:33" hidden="1">
      <c r="A2527" t="str">
        <f t="shared" si="78"/>
        <v>060321087250000</v>
      </c>
      <c r="B2527">
        <v>2521</v>
      </c>
      <c r="C2527" t="s">
        <v>3769</v>
      </c>
      <c r="D2527" t="s">
        <v>3770</v>
      </c>
      <c r="E2527">
        <v>12</v>
      </c>
      <c r="F2527" s="23">
        <v>35000</v>
      </c>
      <c r="G2527">
        <v>12</v>
      </c>
      <c r="H2527" s="23">
        <v>34667</v>
      </c>
      <c r="I2527" s="23">
        <v>416004</v>
      </c>
      <c r="J2527" s="23">
        <v>416004</v>
      </c>
      <c r="K2527" s="23">
        <v>320500</v>
      </c>
      <c r="L2527">
        <v>129.80000000000001</v>
      </c>
      <c r="M2527" t="s">
        <v>3707</v>
      </c>
      <c r="N2527">
        <v>0</v>
      </c>
      <c r="P2527" s="23">
        <v>387024</v>
      </c>
      <c r="Q2527" t="s">
        <v>3700</v>
      </c>
      <c r="R2527" s="23">
        <v>-320500</v>
      </c>
      <c r="S2527">
        <v>0</v>
      </c>
      <c r="T2527" t="s">
        <v>3701</v>
      </c>
      <c r="U2527" t="s">
        <v>3702</v>
      </c>
      <c r="V2527">
        <v>0.44</v>
      </c>
      <c r="W2527" s="3">
        <v>45784</v>
      </c>
      <c r="X2527" s="3">
        <v>45783</v>
      </c>
      <c r="Y2527">
        <v>38652</v>
      </c>
      <c r="AA2527" s="24">
        <v>45785</v>
      </c>
      <c r="AB2527" s="67" t="s">
        <v>72</v>
      </c>
      <c r="AC2527">
        <v>21</v>
      </c>
      <c r="AD2527" t="s">
        <v>133</v>
      </c>
      <c r="AE2527" s="2" t="s">
        <v>3864</v>
      </c>
      <c r="AF2527" t="s">
        <v>3703</v>
      </c>
      <c r="AG2527" t="str">
        <f t="shared" si="79"/>
        <v>ADA FOTO</v>
      </c>
    </row>
    <row r="2528" spans="1:33" hidden="1">
      <c r="A2528" t="str">
        <f t="shared" si="78"/>
        <v>060321084654000</v>
      </c>
      <c r="B2528">
        <v>2522</v>
      </c>
      <c r="C2528" t="s">
        <v>3771</v>
      </c>
      <c r="D2528" t="s">
        <v>3772</v>
      </c>
      <c r="E2528">
        <v>12</v>
      </c>
      <c r="F2528" s="23">
        <v>12500</v>
      </c>
      <c r="G2528">
        <v>0</v>
      </c>
      <c r="H2528">
        <v>0</v>
      </c>
      <c r="I2528" s="23">
        <v>150000</v>
      </c>
      <c r="J2528" s="23">
        <v>150000</v>
      </c>
      <c r="K2528" s="23">
        <v>130800</v>
      </c>
      <c r="L2528">
        <v>114.68</v>
      </c>
      <c r="M2528" t="s">
        <v>3707</v>
      </c>
      <c r="N2528">
        <v>0</v>
      </c>
      <c r="P2528" s="23">
        <v>141756</v>
      </c>
      <c r="Q2528" t="s">
        <v>3700</v>
      </c>
      <c r="R2528" s="23">
        <v>-130800</v>
      </c>
      <c r="S2528">
        <v>0</v>
      </c>
      <c r="T2528" t="s">
        <v>3701</v>
      </c>
      <c r="U2528" t="s">
        <v>3702</v>
      </c>
      <c r="V2528">
        <v>15.98</v>
      </c>
      <c r="W2528" s="3">
        <v>45784</v>
      </c>
      <c r="X2528" s="3">
        <v>45699</v>
      </c>
      <c r="Y2528">
        <v>38652</v>
      </c>
      <c r="AA2528" s="24">
        <v>45785</v>
      </c>
      <c r="AB2528" s="67" t="s">
        <v>72</v>
      </c>
      <c r="AC2528">
        <v>21</v>
      </c>
      <c r="AD2528" t="s">
        <v>133</v>
      </c>
      <c r="AE2528" s="2" t="s">
        <v>3865</v>
      </c>
      <c r="AF2528" t="s">
        <v>3703</v>
      </c>
      <c r="AG2528" t="str">
        <f t="shared" si="79"/>
        <v>ADA FOTO</v>
      </c>
    </row>
    <row r="2529" spans="1:33" hidden="1">
      <c r="A2529" t="str">
        <f t="shared" si="78"/>
        <v>060321084784000</v>
      </c>
      <c r="B2529">
        <v>2523</v>
      </c>
      <c r="C2529" t="s">
        <v>3773</v>
      </c>
      <c r="D2529" t="s">
        <v>3774</v>
      </c>
      <c r="E2529">
        <v>3</v>
      </c>
      <c r="F2529" s="23">
        <v>67900</v>
      </c>
      <c r="G2529">
        <v>0</v>
      </c>
      <c r="H2529">
        <v>0</v>
      </c>
      <c r="I2529" s="23">
        <v>203700</v>
      </c>
      <c r="J2529" s="23">
        <v>203700</v>
      </c>
      <c r="K2529" s="23">
        <v>203400</v>
      </c>
      <c r="L2529">
        <v>100.15</v>
      </c>
      <c r="M2529" t="s">
        <v>3707</v>
      </c>
      <c r="N2529">
        <v>0</v>
      </c>
      <c r="P2529" s="23">
        <v>198660</v>
      </c>
      <c r="Q2529" t="s">
        <v>3700</v>
      </c>
      <c r="R2529" s="23">
        <v>-203400</v>
      </c>
      <c r="S2529">
        <v>0</v>
      </c>
      <c r="T2529" t="s">
        <v>3701</v>
      </c>
      <c r="U2529" t="s">
        <v>3702</v>
      </c>
      <c r="V2529">
        <v>6.95</v>
      </c>
      <c r="W2529" s="3">
        <v>45784</v>
      </c>
      <c r="X2529" s="3">
        <v>45783</v>
      </c>
      <c r="Y2529">
        <v>38652</v>
      </c>
      <c r="AA2529" s="24">
        <v>45785</v>
      </c>
      <c r="AB2529" s="67" t="s">
        <v>72</v>
      </c>
      <c r="AC2529">
        <v>21</v>
      </c>
      <c r="AD2529" t="s">
        <v>133</v>
      </c>
      <c r="AE2529" s="2" t="s">
        <v>3866</v>
      </c>
      <c r="AF2529" t="s">
        <v>3703</v>
      </c>
      <c r="AG2529" t="str">
        <f t="shared" si="79"/>
        <v>ADA FOTO</v>
      </c>
    </row>
    <row r="2530" spans="1:33" hidden="1">
      <c r="A2530" t="str">
        <f t="shared" si="78"/>
        <v>060321084655000</v>
      </c>
      <c r="B2530">
        <v>2524</v>
      </c>
      <c r="C2530" t="s">
        <v>3775</v>
      </c>
      <c r="D2530" t="s">
        <v>3776</v>
      </c>
      <c r="E2530">
        <v>12</v>
      </c>
      <c r="F2530" s="23">
        <v>23500</v>
      </c>
      <c r="G2530">
        <v>0</v>
      </c>
      <c r="H2530">
        <v>0</v>
      </c>
      <c r="I2530" s="23">
        <v>282000</v>
      </c>
      <c r="J2530" s="23">
        <v>282000</v>
      </c>
      <c r="K2530" s="23">
        <v>258600</v>
      </c>
      <c r="L2530">
        <v>109.05</v>
      </c>
      <c r="M2530" t="s">
        <v>3707</v>
      </c>
      <c r="N2530">
        <v>0</v>
      </c>
      <c r="P2530" s="23">
        <v>332412</v>
      </c>
      <c r="Q2530" t="s">
        <v>3700</v>
      </c>
      <c r="R2530" s="23">
        <v>-258600</v>
      </c>
      <c r="S2530">
        <v>0</v>
      </c>
      <c r="T2530" t="s">
        <v>3701</v>
      </c>
      <c r="U2530" t="s">
        <v>3702</v>
      </c>
      <c r="V2530">
        <v>8.44</v>
      </c>
      <c r="W2530" s="3">
        <v>45785</v>
      </c>
      <c r="X2530" s="3">
        <v>45742</v>
      </c>
      <c r="Y2530">
        <v>38652</v>
      </c>
      <c r="AA2530" s="24">
        <v>45785</v>
      </c>
      <c r="AB2530" s="67" t="s">
        <v>72</v>
      </c>
      <c r="AC2530">
        <v>21</v>
      </c>
      <c r="AD2530" t="s">
        <v>133</v>
      </c>
      <c r="AE2530" s="2" t="s">
        <v>3867</v>
      </c>
      <c r="AF2530" t="s">
        <v>3703</v>
      </c>
      <c r="AG2530" t="str">
        <f t="shared" si="79"/>
        <v>ADA FOTO</v>
      </c>
    </row>
    <row r="2531" spans="1:33" hidden="1">
      <c r="A2531" t="str">
        <f t="shared" si="78"/>
        <v>060321084657000</v>
      </c>
      <c r="B2531">
        <v>2525</v>
      </c>
      <c r="C2531" t="s">
        <v>3777</v>
      </c>
      <c r="D2531" t="s">
        <v>3778</v>
      </c>
      <c r="E2531">
        <v>3</v>
      </c>
      <c r="F2531" s="23">
        <v>86500</v>
      </c>
      <c r="G2531">
        <v>0</v>
      </c>
      <c r="H2531">
        <v>0</v>
      </c>
      <c r="I2531" s="23">
        <v>259500</v>
      </c>
      <c r="J2531" s="23">
        <v>259500</v>
      </c>
      <c r="K2531" s="23">
        <v>247900</v>
      </c>
      <c r="L2531">
        <v>104.68</v>
      </c>
      <c r="M2531" t="s">
        <v>3707</v>
      </c>
      <c r="N2531">
        <v>0</v>
      </c>
      <c r="P2531" s="23">
        <v>257298</v>
      </c>
      <c r="Q2531" t="s">
        <v>3700</v>
      </c>
      <c r="R2531" s="23">
        <v>-247900</v>
      </c>
      <c r="S2531">
        <v>0</v>
      </c>
      <c r="T2531" t="s">
        <v>3701</v>
      </c>
      <c r="U2531" t="s">
        <v>3702</v>
      </c>
      <c r="V2531">
        <v>1.04</v>
      </c>
      <c r="W2531" s="3">
        <v>45769</v>
      </c>
      <c r="X2531" s="3">
        <v>45783</v>
      </c>
      <c r="Y2531">
        <v>38652</v>
      </c>
      <c r="AA2531" s="24">
        <v>45785</v>
      </c>
      <c r="AB2531" s="67" t="s">
        <v>72</v>
      </c>
      <c r="AC2531">
        <v>21</v>
      </c>
      <c r="AD2531" t="s">
        <v>133</v>
      </c>
      <c r="AE2531" s="2" t="s">
        <v>3868</v>
      </c>
      <c r="AF2531" t="s">
        <v>3703</v>
      </c>
      <c r="AG2531" t="str">
        <f t="shared" si="79"/>
        <v>ADA FOTO</v>
      </c>
    </row>
    <row r="2532" spans="1:33" hidden="1">
      <c r="A2532" t="str">
        <f t="shared" si="78"/>
        <v>060321084658000</v>
      </c>
      <c r="B2532">
        <v>2526</v>
      </c>
      <c r="C2532" t="s">
        <v>3779</v>
      </c>
      <c r="D2532" t="s">
        <v>3780</v>
      </c>
      <c r="E2532">
        <v>12</v>
      </c>
      <c r="F2532" s="23">
        <v>15300</v>
      </c>
      <c r="G2532">
        <v>0</v>
      </c>
      <c r="H2532">
        <v>0</v>
      </c>
      <c r="I2532" s="23">
        <v>183600</v>
      </c>
      <c r="J2532" s="23">
        <v>183600</v>
      </c>
      <c r="K2532" s="23">
        <v>182000</v>
      </c>
      <c r="L2532">
        <v>100.88</v>
      </c>
      <c r="M2532" t="s">
        <v>3707</v>
      </c>
      <c r="N2532">
        <v>0</v>
      </c>
      <c r="P2532" s="23">
        <v>183204</v>
      </c>
      <c r="Q2532" t="s">
        <v>3700</v>
      </c>
      <c r="R2532" s="23">
        <v>-182000</v>
      </c>
      <c r="S2532">
        <v>0</v>
      </c>
      <c r="T2532" t="s">
        <v>3701</v>
      </c>
      <c r="U2532" t="s">
        <v>3702</v>
      </c>
      <c r="V2532">
        <v>6.12</v>
      </c>
      <c r="W2532" s="3">
        <v>45784</v>
      </c>
      <c r="X2532" s="3">
        <v>45742</v>
      </c>
      <c r="Y2532">
        <v>38652</v>
      </c>
      <c r="AA2532" s="24">
        <v>45785</v>
      </c>
      <c r="AB2532" s="67" t="s">
        <v>72</v>
      </c>
      <c r="AC2532">
        <v>21</v>
      </c>
      <c r="AD2532" t="s">
        <v>133</v>
      </c>
      <c r="AE2532" s="2" t="s">
        <v>3869</v>
      </c>
      <c r="AF2532" t="s">
        <v>3703</v>
      </c>
      <c r="AG2532" t="str">
        <f t="shared" si="79"/>
        <v>ADA FOTO</v>
      </c>
    </row>
    <row r="2533" spans="1:33" hidden="1">
      <c r="A2533" t="str">
        <f t="shared" si="78"/>
        <v>060321036780000</v>
      </c>
      <c r="B2533">
        <v>2527</v>
      </c>
      <c r="C2533" t="s">
        <v>3781</v>
      </c>
      <c r="D2533" t="s">
        <v>3782</v>
      </c>
      <c r="E2533">
        <v>6</v>
      </c>
      <c r="F2533" s="23">
        <v>44000</v>
      </c>
      <c r="G2533">
        <v>0</v>
      </c>
      <c r="H2533">
        <v>0</v>
      </c>
      <c r="I2533" s="23">
        <v>264000</v>
      </c>
      <c r="J2533" s="23">
        <v>264000</v>
      </c>
      <c r="K2533" s="23">
        <v>235800</v>
      </c>
      <c r="L2533">
        <v>111.96</v>
      </c>
      <c r="M2533" t="s">
        <v>3707</v>
      </c>
      <c r="N2533">
        <v>0</v>
      </c>
      <c r="P2533" s="23">
        <v>231666</v>
      </c>
      <c r="Q2533" t="s">
        <v>3700</v>
      </c>
      <c r="R2533" s="23">
        <v>-235800</v>
      </c>
      <c r="S2533">
        <v>0</v>
      </c>
      <c r="T2533" t="s">
        <v>3701</v>
      </c>
      <c r="U2533" t="s">
        <v>3702</v>
      </c>
      <c r="V2533">
        <v>6.09</v>
      </c>
      <c r="W2533" s="3">
        <v>45784</v>
      </c>
      <c r="X2533" s="3">
        <v>45750</v>
      </c>
      <c r="Y2533">
        <v>22576</v>
      </c>
      <c r="AA2533" s="24">
        <v>45785</v>
      </c>
      <c r="AB2533" s="67" t="s">
        <v>72</v>
      </c>
      <c r="AC2533">
        <v>21</v>
      </c>
      <c r="AD2533" t="s">
        <v>133</v>
      </c>
      <c r="AE2533" s="2" t="s">
        <v>3870</v>
      </c>
      <c r="AF2533" t="s">
        <v>3703</v>
      </c>
      <c r="AG2533" t="str">
        <f t="shared" si="79"/>
        <v>ADA FOTO</v>
      </c>
    </row>
    <row r="2534" spans="1:33" hidden="1">
      <c r="A2534" t="str">
        <f t="shared" si="78"/>
        <v>060321137122000</v>
      </c>
      <c r="B2534">
        <v>2528</v>
      </c>
      <c r="C2534" t="s">
        <v>3783</v>
      </c>
      <c r="D2534" t="s">
        <v>442</v>
      </c>
      <c r="E2534">
        <v>48</v>
      </c>
      <c r="F2534" s="23">
        <v>4800</v>
      </c>
      <c r="G2534">
        <v>48</v>
      </c>
      <c r="H2534" s="23">
        <v>4575</v>
      </c>
      <c r="I2534" s="23">
        <v>219600</v>
      </c>
      <c r="J2534" s="23">
        <v>219600</v>
      </c>
      <c r="K2534" s="23">
        <v>215950</v>
      </c>
      <c r="L2534">
        <v>101.69</v>
      </c>
      <c r="M2534" t="s">
        <v>3707</v>
      </c>
      <c r="N2534">
        <v>0</v>
      </c>
      <c r="P2534" s="23">
        <v>218640</v>
      </c>
      <c r="Q2534" t="s">
        <v>3700</v>
      </c>
      <c r="R2534" s="23">
        <v>-215950</v>
      </c>
      <c r="S2534">
        <v>0</v>
      </c>
      <c r="T2534" t="s">
        <v>3701</v>
      </c>
      <c r="U2534" t="s">
        <v>3711</v>
      </c>
      <c r="V2534">
        <v>157.31</v>
      </c>
      <c r="W2534" s="3">
        <v>45785</v>
      </c>
      <c r="X2534" s="3">
        <v>45716</v>
      </c>
      <c r="Y2534">
        <v>25419</v>
      </c>
      <c r="AA2534" s="24">
        <v>45785</v>
      </c>
      <c r="AB2534" s="67" t="s">
        <v>72</v>
      </c>
      <c r="AC2534">
        <v>21</v>
      </c>
      <c r="AD2534" t="s">
        <v>133</v>
      </c>
      <c r="AE2534" s="2" t="s">
        <v>440</v>
      </c>
      <c r="AF2534" t="s">
        <v>3703</v>
      </c>
      <c r="AG2534" t="str">
        <f t="shared" si="79"/>
        <v>ADA FOTO</v>
      </c>
    </row>
    <row r="2535" spans="1:33" hidden="1">
      <c r="A2535" t="str">
        <f t="shared" si="78"/>
        <v>060321115338000</v>
      </c>
      <c r="B2535">
        <v>2529</v>
      </c>
      <c r="C2535" t="s">
        <v>3784</v>
      </c>
      <c r="D2535" t="s">
        <v>424</v>
      </c>
      <c r="E2535">
        <v>36</v>
      </c>
      <c r="F2535" s="23">
        <v>4800</v>
      </c>
      <c r="G2535">
        <v>36</v>
      </c>
      <c r="H2535" s="23">
        <v>4600</v>
      </c>
      <c r="I2535" s="23">
        <v>165600</v>
      </c>
      <c r="J2535" s="23">
        <v>165600</v>
      </c>
      <c r="K2535" s="23">
        <v>190000</v>
      </c>
      <c r="L2535">
        <v>87.16</v>
      </c>
      <c r="M2535" t="s">
        <v>3699</v>
      </c>
      <c r="N2535">
        <v>0</v>
      </c>
      <c r="P2535" s="23">
        <v>159840</v>
      </c>
      <c r="Q2535" t="s">
        <v>3700</v>
      </c>
      <c r="R2535" s="23">
        <v>-190000</v>
      </c>
      <c r="S2535">
        <v>0</v>
      </c>
      <c r="T2535" t="s">
        <v>3701</v>
      </c>
      <c r="U2535" t="s">
        <v>3702</v>
      </c>
      <c r="V2535">
        <v>62.7</v>
      </c>
      <c r="W2535" s="3">
        <v>45776</v>
      </c>
      <c r="X2535" s="3">
        <v>45776</v>
      </c>
      <c r="Y2535">
        <v>39821</v>
      </c>
      <c r="AA2535" s="24">
        <v>45785</v>
      </c>
      <c r="AB2535" s="67" t="s">
        <v>72</v>
      </c>
      <c r="AC2535">
        <v>21</v>
      </c>
      <c r="AD2535" t="s">
        <v>133</v>
      </c>
      <c r="AE2535" s="2" t="s">
        <v>422</v>
      </c>
      <c r="AF2535" t="s">
        <v>3703</v>
      </c>
      <c r="AG2535" t="str">
        <f t="shared" si="79"/>
        <v>ADA FOTO</v>
      </c>
    </row>
    <row r="2536" spans="1:33" hidden="1">
      <c r="A2536" t="str">
        <f t="shared" si="78"/>
        <v>060321077236000</v>
      </c>
      <c r="B2536">
        <v>2530</v>
      </c>
      <c r="C2536" t="s">
        <v>3785</v>
      </c>
      <c r="D2536" t="s">
        <v>298</v>
      </c>
      <c r="E2536">
        <v>12</v>
      </c>
      <c r="F2536" s="23">
        <v>18700</v>
      </c>
      <c r="G2536">
        <v>12</v>
      </c>
      <c r="H2536" s="23">
        <v>16208</v>
      </c>
      <c r="I2536" s="23">
        <v>194496</v>
      </c>
      <c r="J2536" s="23">
        <v>194496</v>
      </c>
      <c r="K2536" s="23">
        <v>197000</v>
      </c>
      <c r="L2536">
        <v>98.73</v>
      </c>
      <c r="M2536" t="s">
        <v>3699</v>
      </c>
      <c r="N2536">
        <v>0</v>
      </c>
      <c r="P2536" s="23">
        <v>195204</v>
      </c>
      <c r="Q2536" t="s">
        <v>3700</v>
      </c>
      <c r="R2536" s="23">
        <v>-197000</v>
      </c>
      <c r="S2536">
        <v>0</v>
      </c>
      <c r="T2536" t="s">
        <v>3701</v>
      </c>
      <c r="U2536" t="s">
        <v>3702</v>
      </c>
      <c r="V2536">
        <v>3.89</v>
      </c>
      <c r="W2536" s="3">
        <v>45784</v>
      </c>
      <c r="X2536" s="3">
        <v>45784</v>
      </c>
      <c r="Y2536">
        <v>38283</v>
      </c>
      <c r="AA2536" s="24">
        <v>45785</v>
      </c>
      <c r="AB2536" s="67" t="s">
        <v>72</v>
      </c>
      <c r="AC2536">
        <v>26</v>
      </c>
      <c r="AD2536" t="s">
        <v>133</v>
      </c>
      <c r="AE2536" s="2" t="s">
        <v>296</v>
      </c>
      <c r="AF2536" t="s">
        <v>3703</v>
      </c>
      <c r="AG2536" t="str">
        <f t="shared" si="79"/>
        <v>ADA FOTO</v>
      </c>
    </row>
    <row r="2537" spans="1:33" hidden="1">
      <c r="A2537" t="str">
        <f t="shared" si="78"/>
        <v>060321074674000</v>
      </c>
      <c r="B2537">
        <v>2531</v>
      </c>
      <c r="C2537" t="s">
        <v>3786</v>
      </c>
      <c r="D2537" t="s">
        <v>3787</v>
      </c>
      <c r="E2537">
        <v>20</v>
      </c>
      <c r="F2537" s="23">
        <v>8200</v>
      </c>
      <c r="G2537">
        <v>20</v>
      </c>
      <c r="H2537" s="23">
        <v>7600</v>
      </c>
      <c r="I2537" s="23">
        <v>152000</v>
      </c>
      <c r="J2537" s="23">
        <v>152000</v>
      </c>
      <c r="K2537" s="23">
        <v>162000</v>
      </c>
      <c r="L2537">
        <v>93.83</v>
      </c>
      <c r="M2537" t="s">
        <v>3699</v>
      </c>
      <c r="N2537">
        <v>0</v>
      </c>
      <c r="P2537" s="23">
        <v>158520</v>
      </c>
      <c r="Q2537" t="s">
        <v>3700</v>
      </c>
      <c r="R2537" s="23">
        <v>-162000</v>
      </c>
      <c r="S2537">
        <v>0</v>
      </c>
      <c r="T2537" t="s">
        <v>3701</v>
      </c>
      <c r="U2537" t="s">
        <v>3702</v>
      </c>
      <c r="V2537">
        <v>18.47</v>
      </c>
      <c r="W2537" s="3">
        <v>45784</v>
      </c>
      <c r="X2537" s="3">
        <v>45740</v>
      </c>
      <c r="Y2537">
        <v>33185</v>
      </c>
      <c r="AA2537" s="24">
        <v>45785</v>
      </c>
      <c r="AB2537" s="67" t="s">
        <v>72</v>
      </c>
      <c r="AC2537">
        <v>26</v>
      </c>
      <c r="AD2537" t="s">
        <v>133</v>
      </c>
      <c r="AE2537" s="2" t="s">
        <v>278</v>
      </c>
      <c r="AF2537" t="s">
        <v>3703</v>
      </c>
      <c r="AG2537" t="str">
        <f t="shared" si="79"/>
        <v>ADA FOTO</v>
      </c>
    </row>
    <row r="2538" spans="1:33" hidden="1">
      <c r="A2538" t="str">
        <f t="shared" si="78"/>
        <v>060321102123000</v>
      </c>
      <c r="B2538">
        <v>2532</v>
      </c>
      <c r="C2538" t="s">
        <v>3788</v>
      </c>
      <c r="D2538" t="s">
        <v>406</v>
      </c>
      <c r="E2538">
        <v>12</v>
      </c>
      <c r="F2538" s="23">
        <v>16500</v>
      </c>
      <c r="G2538">
        <v>12</v>
      </c>
      <c r="H2538" s="23">
        <v>13417</v>
      </c>
      <c r="I2538" s="23">
        <v>161004</v>
      </c>
      <c r="J2538" s="23">
        <v>161004</v>
      </c>
      <c r="K2538" s="23">
        <v>166000</v>
      </c>
      <c r="L2538">
        <v>96.99</v>
      </c>
      <c r="M2538" t="s">
        <v>3699</v>
      </c>
      <c r="N2538">
        <v>0</v>
      </c>
      <c r="P2538" s="23">
        <v>165924</v>
      </c>
      <c r="Q2538" t="s">
        <v>3700</v>
      </c>
      <c r="R2538" s="23">
        <v>-166000</v>
      </c>
      <c r="S2538">
        <v>0</v>
      </c>
      <c r="T2538" t="s">
        <v>3701</v>
      </c>
      <c r="U2538" t="s">
        <v>3702</v>
      </c>
      <c r="V2538">
        <v>4.1100000000000003</v>
      </c>
      <c r="W2538" s="3">
        <v>45780</v>
      </c>
      <c r="X2538" s="3">
        <v>45784</v>
      </c>
      <c r="Y2538">
        <v>38283</v>
      </c>
      <c r="AA2538" s="24">
        <v>45785</v>
      </c>
      <c r="AB2538" s="67" t="s">
        <v>72</v>
      </c>
      <c r="AC2538">
        <v>26</v>
      </c>
      <c r="AD2538" t="s">
        <v>133</v>
      </c>
      <c r="AE2538" s="2" t="s">
        <v>404</v>
      </c>
      <c r="AF2538" t="s">
        <v>3703</v>
      </c>
      <c r="AG2538" t="str">
        <f t="shared" si="79"/>
        <v>ADA FOTO</v>
      </c>
    </row>
    <row r="2539" spans="1:33" hidden="1">
      <c r="A2539" t="str">
        <f t="shared" si="78"/>
        <v>060321074883000</v>
      </c>
      <c r="B2539">
        <v>2533</v>
      </c>
      <c r="C2539" t="s">
        <v>3789</v>
      </c>
      <c r="D2539" t="s">
        <v>286</v>
      </c>
      <c r="E2539">
        <v>50</v>
      </c>
      <c r="F2539" s="23">
        <v>16500</v>
      </c>
      <c r="G2539">
        <v>50</v>
      </c>
      <c r="H2539" s="23">
        <v>14940</v>
      </c>
      <c r="I2539" s="23">
        <v>747000</v>
      </c>
      <c r="J2539" s="23">
        <v>747000</v>
      </c>
      <c r="K2539" s="23">
        <v>775000</v>
      </c>
      <c r="L2539">
        <v>96.39</v>
      </c>
      <c r="M2539" t="s">
        <v>3699</v>
      </c>
      <c r="N2539">
        <v>0</v>
      </c>
      <c r="P2539" s="23">
        <v>758850</v>
      </c>
      <c r="Q2539" t="s">
        <v>3700</v>
      </c>
      <c r="R2539" s="23">
        <v>-775000</v>
      </c>
      <c r="S2539">
        <v>0</v>
      </c>
      <c r="T2539" t="s">
        <v>3701</v>
      </c>
      <c r="U2539" t="s">
        <v>3702</v>
      </c>
      <c r="V2539">
        <v>2.0499999999999998</v>
      </c>
      <c r="W2539" s="3">
        <v>45784</v>
      </c>
      <c r="X2539" s="3">
        <v>45640</v>
      </c>
      <c r="Y2539">
        <v>33642</v>
      </c>
      <c r="AA2539" s="24">
        <v>45785</v>
      </c>
      <c r="AB2539" s="67" t="s">
        <v>72</v>
      </c>
      <c r="AC2539">
        <v>26</v>
      </c>
      <c r="AD2539" t="s">
        <v>133</v>
      </c>
      <c r="AE2539" s="2" t="s">
        <v>284</v>
      </c>
      <c r="AF2539" t="s">
        <v>3703</v>
      </c>
      <c r="AG2539" t="str">
        <f t="shared" si="79"/>
        <v>ADA FOTO</v>
      </c>
    </row>
    <row r="2540" spans="1:33" hidden="1">
      <c r="A2540" t="str">
        <f t="shared" si="78"/>
        <v>060321077237000</v>
      </c>
      <c r="B2540">
        <v>2534</v>
      </c>
      <c r="C2540" t="s">
        <v>3790</v>
      </c>
      <c r="D2540" t="s">
        <v>3791</v>
      </c>
      <c r="E2540">
        <v>12</v>
      </c>
      <c r="F2540" s="23">
        <v>18900</v>
      </c>
      <c r="G2540">
        <v>12</v>
      </c>
      <c r="H2540" s="23">
        <v>16208</v>
      </c>
      <c r="I2540" s="23">
        <v>194496</v>
      </c>
      <c r="J2540" s="23">
        <v>194496</v>
      </c>
      <c r="K2540" s="23">
        <v>204000</v>
      </c>
      <c r="L2540">
        <v>95.34</v>
      </c>
      <c r="M2540" t="s">
        <v>3699</v>
      </c>
      <c r="N2540">
        <v>0</v>
      </c>
      <c r="P2540" s="23">
        <v>195204</v>
      </c>
      <c r="Q2540" t="s">
        <v>3700</v>
      </c>
      <c r="R2540" s="23">
        <v>-204000</v>
      </c>
      <c r="S2540">
        <v>0</v>
      </c>
      <c r="T2540" t="s">
        <v>3701</v>
      </c>
      <c r="U2540" t="s">
        <v>3702</v>
      </c>
      <c r="V2540">
        <v>0.77</v>
      </c>
      <c r="W2540" s="3">
        <v>45781</v>
      </c>
      <c r="X2540" s="3">
        <v>45761</v>
      </c>
      <c r="Y2540">
        <v>38283</v>
      </c>
      <c r="AA2540" s="24">
        <v>45785</v>
      </c>
      <c r="AB2540" s="67" t="s">
        <v>72</v>
      </c>
      <c r="AC2540">
        <v>26</v>
      </c>
      <c r="AD2540" t="s">
        <v>133</v>
      </c>
      <c r="AE2540" s="2" t="s">
        <v>302</v>
      </c>
      <c r="AF2540" t="s">
        <v>3703</v>
      </c>
      <c r="AG2540" t="str">
        <f t="shared" si="79"/>
        <v>ADA FOTO</v>
      </c>
    </row>
    <row r="2541" spans="1:33" hidden="1">
      <c r="A2541" t="str">
        <f t="shared" si="78"/>
        <v>060321002106000</v>
      </c>
      <c r="B2541">
        <v>2535</v>
      </c>
      <c r="C2541" t="s">
        <v>3792</v>
      </c>
      <c r="D2541" t="s">
        <v>136</v>
      </c>
      <c r="E2541">
        <v>20</v>
      </c>
      <c r="F2541" s="23">
        <v>10000</v>
      </c>
      <c r="G2541">
        <v>20</v>
      </c>
      <c r="H2541" s="23">
        <v>9180</v>
      </c>
      <c r="I2541" s="23">
        <v>183600</v>
      </c>
      <c r="J2541" s="23">
        <v>183600</v>
      </c>
      <c r="K2541" s="23">
        <v>181500</v>
      </c>
      <c r="L2541">
        <v>101.16</v>
      </c>
      <c r="M2541" t="s">
        <v>3707</v>
      </c>
      <c r="N2541">
        <v>0</v>
      </c>
      <c r="P2541" s="23">
        <v>181040</v>
      </c>
      <c r="Q2541" t="s">
        <v>3700</v>
      </c>
      <c r="R2541" s="23">
        <v>-181500</v>
      </c>
      <c r="S2541">
        <v>0</v>
      </c>
      <c r="T2541" t="s">
        <v>3701</v>
      </c>
      <c r="U2541" t="s">
        <v>3702</v>
      </c>
      <c r="V2541">
        <v>9.18</v>
      </c>
      <c r="W2541" s="3">
        <v>45784</v>
      </c>
      <c r="X2541" s="3">
        <v>45776</v>
      </c>
      <c r="Y2541">
        <v>38283</v>
      </c>
      <c r="AA2541" s="24">
        <v>45785</v>
      </c>
      <c r="AB2541" s="67" t="s">
        <v>72</v>
      </c>
      <c r="AC2541">
        <v>26</v>
      </c>
      <c r="AD2541" t="s">
        <v>133</v>
      </c>
      <c r="AE2541" s="2" t="s">
        <v>134</v>
      </c>
      <c r="AF2541" t="s">
        <v>3703</v>
      </c>
      <c r="AG2541" t="str">
        <f t="shared" si="79"/>
        <v>ADA FOTO</v>
      </c>
    </row>
    <row r="2542" spans="1:33" hidden="1">
      <c r="A2542" t="str">
        <f t="shared" si="78"/>
        <v>060321055785000</v>
      </c>
      <c r="B2542">
        <v>2536</v>
      </c>
      <c r="C2542" t="s">
        <v>3793</v>
      </c>
      <c r="D2542" t="s">
        <v>232</v>
      </c>
      <c r="E2542">
        <v>12</v>
      </c>
      <c r="F2542" s="23">
        <v>15500</v>
      </c>
      <c r="G2542">
        <v>12</v>
      </c>
      <c r="H2542" s="23">
        <v>13625</v>
      </c>
      <c r="I2542" s="23">
        <v>163500</v>
      </c>
      <c r="J2542" s="23">
        <v>163500</v>
      </c>
      <c r="K2542" s="23">
        <v>166500</v>
      </c>
      <c r="L2542">
        <v>98.2</v>
      </c>
      <c r="M2542" t="s">
        <v>3699</v>
      </c>
      <c r="N2542">
        <v>0</v>
      </c>
      <c r="P2542" s="23">
        <v>172824</v>
      </c>
      <c r="Q2542" t="s">
        <v>3700</v>
      </c>
      <c r="R2542" s="23">
        <v>-166500</v>
      </c>
      <c r="S2542">
        <v>0</v>
      </c>
      <c r="T2542" t="s">
        <v>3701</v>
      </c>
      <c r="U2542" t="s">
        <v>3711</v>
      </c>
      <c r="V2542">
        <v>976.94</v>
      </c>
      <c r="W2542" s="3">
        <v>45784</v>
      </c>
      <c r="X2542" s="3">
        <v>45783</v>
      </c>
      <c r="Y2542">
        <v>34664</v>
      </c>
      <c r="AA2542" s="24">
        <v>45785</v>
      </c>
      <c r="AB2542" s="67" t="s">
        <v>72</v>
      </c>
      <c r="AC2542">
        <v>26</v>
      </c>
      <c r="AD2542" t="s">
        <v>133</v>
      </c>
      <c r="AE2542" s="2" t="s">
        <v>230</v>
      </c>
      <c r="AF2542" t="s">
        <v>3703</v>
      </c>
      <c r="AG2542" t="str">
        <f t="shared" si="79"/>
        <v>ADA FOTO</v>
      </c>
    </row>
    <row r="2543" spans="1:33" hidden="1">
      <c r="A2543" t="str">
        <f t="shared" si="78"/>
        <v>060321108244000</v>
      </c>
      <c r="B2543">
        <v>2537</v>
      </c>
      <c r="C2543" t="s">
        <v>3794</v>
      </c>
      <c r="D2543" t="s">
        <v>412</v>
      </c>
      <c r="E2543">
        <v>12</v>
      </c>
      <c r="F2543" s="23">
        <v>3300</v>
      </c>
      <c r="G2543">
        <v>12</v>
      </c>
      <c r="H2543" s="23">
        <v>2883</v>
      </c>
      <c r="I2543" s="23">
        <v>34596</v>
      </c>
      <c r="J2543" s="23">
        <v>34596</v>
      </c>
      <c r="K2543" s="23">
        <v>34600</v>
      </c>
      <c r="L2543">
        <v>99.99</v>
      </c>
      <c r="M2543" t="s">
        <v>3699</v>
      </c>
      <c r="N2543">
        <v>0</v>
      </c>
      <c r="P2543" s="23">
        <v>34020</v>
      </c>
      <c r="Q2543" t="s">
        <v>3700</v>
      </c>
      <c r="R2543" s="23">
        <v>-34600</v>
      </c>
      <c r="S2543">
        <v>0</v>
      </c>
      <c r="T2543" t="s">
        <v>3701</v>
      </c>
      <c r="U2543" t="s">
        <v>3702</v>
      </c>
      <c r="V2543">
        <v>177.51</v>
      </c>
      <c r="W2543" s="3">
        <v>45784</v>
      </c>
      <c r="X2543" s="3">
        <v>45758</v>
      </c>
      <c r="Y2543">
        <v>34809</v>
      </c>
      <c r="AA2543" s="24">
        <v>45785</v>
      </c>
      <c r="AB2543" s="67" t="s">
        <v>72</v>
      </c>
      <c r="AC2543">
        <v>26</v>
      </c>
      <c r="AD2543" t="s">
        <v>133</v>
      </c>
      <c r="AE2543" s="2" t="s">
        <v>410</v>
      </c>
      <c r="AF2543" t="s">
        <v>3703</v>
      </c>
      <c r="AG2543" t="str">
        <f t="shared" si="79"/>
        <v>ADA FOTO</v>
      </c>
    </row>
    <row r="2544" spans="1:33" hidden="1">
      <c r="A2544" t="str">
        <f t="shared" si="78"/>
        <v>060321082607000</v>
      </c>
      <c r="B2544">
        <v>2538</v>
      </c>
      <c r="C2544" t="s">
        <v>3795</v>
      </c>
      <c r="D2544" t="s">
        <v>310</v>
      </c>
      <c r="E2544">
        <v>12</v>
      </c>
      <c r="F2544" s="23">
        <v>18900</v>
      </c>
      <c r="G2544">
        <v>0</v>
      </c>
      <c r="H2544">
        <v>0</v>
      </c>
      <c r="I2544" s="23">
        <v>226800</v>
      </c>
      <c r="J2544" s="23">
        <v>226800</v>
      </c>
      <c r="K2544" s="23">
        <v>202800</v>
      </c>
      <c r="L2544">
        <v>111.83</v>
      </c>
      <c r="M2544" t="s">
        <v>3707</v>
      </c>
      <c r="N2544">
        <v>0</v>
      </c>
      <c r="P2544" s="23">
        <v>209328</v>
      </c>
      <c r="Q2544" t="s">
        <v>3700</v>
      </c>
      <c r="R2544" s="23">
        <v>-202800</v>
      </c>
      <c r="S2544">
        <v>0</v>
      </c>
      <c r="T2544" t="s">
        <v>3701</v>
      </c>
      <c r="U2544" t="s">
        <v>3702</v>
      </c>
      <c r="V2544">
        <v>366.41</v>
      </c>
      <c r="W2544" s="3">
        <v>45785</v>
      </c>
      <c r="X2544" s="3">
        <v>45764</v>
      </c>
      <c r="Y2544">
        <v>34712</v>
      </c>
      <c r="AA2544" s="24">
        <v>45785</v>
      </c>
      <c r="AB2544" s="67" t="s">
        <v>72</v>
      </c>
      <c r="AC2544">
        <v>26</v>
      </c>
      <c r="AD2544" t="s">
        <v>133</v>
      </c>
      <c r="AE2544" s="2" t="s">
        <v>308</v>
      </c>
      <c r="AF2544" t="s">
        <v>3703</v>
      </c>
      <c r="AG2544" t="str">
        <f t="shared" si="79"/>
        <v>ADA FOTO</v>
      </c>
    </row>
    <row r="2545" spans="1:33" hidden="1">
      <c r="A2545" t="str">
        <f t="shared" si="78"/>
        <v>060321082723000</v>
      </c>
      <c r="B2545">
        <v>2539</v>
      </c>
      <c r="C2545" t="s">
        <v>3796</v>
      </c>
      <c r="D2545" t="s">
        <v>316</v>
      </c>
      <c r="E2545">
        <v>24</v>
      </c>
      <c r="F2545" s="23">
        <v>5600</v>
      </c>
      <c r="G2545">
        <v>24</v>
      </c>
      <c r="H2545" s="23">
        <v>4729</v>
      </c>
      <c r="I2545" s="23">
        <v>113496</v>
      </c>
      <c r="J2545" s="23">
        <v>113496</v>
      </c>
      <c r="K2545" s="23">
        <v>106000</v>
      </c>
      <c r="L2545">
        <v>107.07</v>
      </c>
      <c r="M2545" t="s">
        <v>3707</v>
      </c>
      <c r="N2545">
        <v>0</v>
      </c>
      <c r="P2545" s="23">
        <v>110784</v>
      </c>
      <c r="Q2545" t="s">
        <v>3700</v>
      </c>
      <c r="R2545" s="23">
        <v>-106000</v>
      </c>
      <c r="S2545">
        <v>0</v>
      </c>
      <c r="T2545" t="s">
        <v>3701</v>
      </c>
      <c r="U2545" t="s">
        <v>3702</v>
      </c>
      <c r="V2545" s="80">
        <v>2845.82</v>
      </c>
      <c r="W2545" s="3">
        <v>45785</v>
      </c>
      <c r="X2545" s="3">
        <v>45783</v>
      </c>
      <c r="Y2545">
        <v>34712</v>
      </c>
      <c r="AA2545" s="24">
        <v>45785</v>
      </c>
      <c r="AB2545" s="67" t="s">
        <v>72</v>
      </c>
      <c r="AC2545">
        <v>26</v>
      </c>
      <c r="AD2545" t="s">
        <v>133</v>
      </c>
      <c r="AE2545" s="2" t="s">
        <v>314</v>
      </c>
      <c r="AF2545" t="s">
        <v>3703</v>
      </c>
      <c r="AG2545" t="str">
        <f t="shared" si="79"/>
        <v>ADA FOTO</v>
      </c>
    </row>
    <row r="2546" spans="1:33" hidden="1">
      <c r="A2546" t="str">
        <f t="shared" si="78"/>
        <v>060321025539000</v>
      </c>
      <c r="B2546">
        <v>2540</v>
      </c>
      <c r="C2546" t="s">
        <v>3797</v>
      </c>
      <c r="D2546" t="s">
        <v>190</v>
      </c>
      <c r="E2546">
        <v>1</v>
      </c>
      <c r="F2546" s="23">
        <v>23000</v>
      </c>
      <c r="G2546">
        <v>0</v>
      </c>
      <c r="H2546">
        <v>0</v>
      </c>
      <c r="I2546" s="23">
        <v>23000</v>
      </c>
      <c r="J2546" s="23">
        <v>23000</v>
      </c>
      <c r="K2546" s="23">
        <v>22700</v>
      </c>
      <c r="L2546">
        <v>101.32</v>
      </c>
      <c r="M2546" t="s">
        <v>3707</v>
      </c>
      <c r="N2546">
        <v>0</v>
      </c>
      <c r="P2546" s="23">
        <v>19500</v>
      </c>
      <c r="Q2546" t="s">
        <v>3700</v>
      </c>
      <c r="R2546" s="23">
        <v>-22700</v>
      </c>
      <c r="S2546">
        <v>0</v>
      </c>
      <c r="T2546" t="s">
        <v>3701</v>
      </c>
      <c r="U2546" t="s">
        <v>3702</v>
      </c>
      <c r="V2546">
        <v>0.11</v>
      </c>
      <c r="W2546" s="3">
        <v>45781</v>
      </c>
      <c r="X2546" s="3">
        <v>45755</v>
      </c>
      <c r="Y2546">
        <v>34809</v>
      </c>
      <c r="AA2546" s="24">
        <v>45785</v>
      </c>
      <c r="AB2546" s="67" t="s">
        <v>72</v>
      </c>
      <c r="AC2546">
        <v>27</v>
      </c>
      <c r="AD2546" t="s">
        <v>133</v>
      </c>
      <c r="AE2546" s="2" t="s">
        <v>188</v>
      </c>
      <c r="AF2546" t="s">
        <v>3703</v>
      </c>
      <c r="AG2546" t="str">
        <f t="shared" si="79"/>
        <v>ADA FOTO</v>
      </c>
    </row>
    <row r="2547" spans="1:33" hidden="1">
      <c r="A2547" t="str">
        <f t="shared" si="78"/>
        <v>060321058499000</v>
      </c>
      <c r="B2547">
        <v>2541</v>
      </c>
      <c r="C2547" t="s">
        <v>3798</v>
      </c>
      <c r="D2547" t="s">
        <v>238</v>
      </c>
      <c r="E2547">
        <v>12</v>
      </c>
      <c r="F2547" s="23">
        <v>3000</v>
      </c>
      <c r="G2547">
        <v>12</v>
      </c>
      <c r="H2547" s="23">
        <v>2600</v>
      </c>
      <c r="I2547" s="23">
        <v>31200</v>
      </c>
      <c r="J2547" s="23">
        <v>31200</v>
      </c>
      <c r="K2547" s="23">
        <v>32400</v>
      </c>
      <c r="L2547">
        <v>96.3</v>
      </c>
      <c r="M2547" t="s">
        <v>3699</v>
      </c>
      <c r="N2547">
        <v>0</v>
      </c>
      <c r="P2547" s="23">
        <v>31500</v>
      </c>
      <c r="Q2547" t="s">
        <v>3700</v>
      </c>
      <c r="R2547" s="23">
        <v>-32400</v>
      </c>
      <c r="S2547">
        <v>0</v>
      </c>
      <c r="T2547" t="s">
        <v>3701</v>
      </c>
      <c r="U2547" t="s">
        <v>3702</v>
      </c>
      <c r="V2547">
        <v>97.42</v>
      </c>
      <c r="W2547" s="3">
        <v>45784</v>
      </c>
      <c r="X2547" s="3">
        <v>45772</v>
      </c>
      <c r="Y2547">
        <v>34809</v>
      </c>
      <c r="AA2547" s="24">
        <v>45785</v>
      </c>
      <c r="AB2547" s="67" t="s">
        <v>72</v>
      </c>
      <c r="AC2547">
        <v>27</v>
      </c>
      <c r="AD2547" t="s">
        <v>133</v>
      </c>
      <c r="AE2547" s="2" t="s">
        <v>236</v>
      </c>
      <c r="AF2547" t="s">
        <v>3703</v>
      </c>
      <c r="AG2547" t="str">
        <f t="shared" si="79"/>
        <v>ADA FOTO</v>
      </c>
    </row>
    <row r="2548" spans="1:33" hidden="1">
      <c r="A2548" t="str">
        <f t="shared" si="78"/>
        <v>060321090872000</v>
      </c>
      <c r="B2548">
        <v>2542</v>
      </c>
      <c r="C2548" t="s">
        <v>3799</v>
      </c>
      <c r="D2548" t="s">
        <v>394</v>
      </c>
      <c r="E2548">
        <v>12</v>
      </c>
      <c r="F2548" s="23">
        <v>3500</v>
      </c>
      <c r="G2548">
        <v>12</v>
      </c>
      <c r="H2548" s="23">
        <v>3200</v>
      </c>
      <c r="I2548" s="23">
        <v>38400</v>
      </c>
      <c r="J2548" s="23">
        <v>38400</v>
      </c>
      <c r="K2548" s="23">
        <v>36000</v>
      </c>
      <c r="L2548">
        <v>106.67</v>
      </c>
      <c r="M2548" t="s">
        <v>3707</v>
      </c>
      <c r="N2548">
        <v>0</v>
      </c>
      <c r="P2548" s="23">
        <v>35820</v>
      </c>
      <c r="Q2548" t="s">
        <v>3700</v>
      </c>
      <c r="R2548" s="23">
        <v>-36000</v>
      </c>
      <c r="S2548">
        <v>0</v>
      </c>
      <c r="T2548" t="s">
        <v>3701</v>
      </c>
      <c r="U2548" t="s">
        <v>3702</v>
      </c>
      <c r="V2548">
        <v>163.09</v>
      </c>
      <c r="W2548" s="3">
        <v>45785</v>
      </c>
      <c r="X2548" s="3">
        <v>45775</v>
      </c>
      <c r="Y2548">
        <v>34809</v>
      </c>
      <c r="AA2548" s="24">
        <v>45785</v>
      </c>
      <c r="AB2548" s="67" t="s">
        <v>72</v>
      </c>
      <c r="AC2548">
        <v>27</v>
      </c>
      <c r="AD2548" t="s">
        <v>133</v>
      </c>
      <c r="AE2548" s="2" t="s">
        <v>392</v>
      </c>
      <c r="AF2548" t="s">
        <v>3703</v>
      </c>
      <c r="AG2548" t="str">
        <f t="shared" si="79"/>
        <v>ADA FOTO</v>
      </c>
    </row>
    <row r="2549" spans="1:33" hidden="1">
      <c r="A2549" t="str">
        <f t="shared" si="78"/>
        <v>060321038886000</v>
      </c>
      <c r="B2549">
        <v>2543</v>
      </c>
      <c r="C2549" t="s">
        <v>3800</v>
      </c>
      <c r="D2549" t="s">
        <v>220</v>
      </c>
      <c r="E2549">
        <v>12</v>
      </c>
      <c r="F2549" s="23">
        <v>5700</v>
      </c>
      <c r="G2549">
        <v>12</v>
      </c>
      <c r="H2549" s="23">
        <v>5325</v>
      </c>
      <c r="I2549" s="23">
        <v>63900</v>
      </c>
      <c r="J2549" s="23">
        <v>63900</v>
      </c>
      <c r="K2549" s="23">
        <v>53100</v>
      </c>
      <c r="L2549">
        <v>120.34</v>
      </c>
      <c r="M2549" t="s">
        <v>3707</v>
      </c>
      <c r="N2549">
        <v>0</v>
      </c>
      <c r="P2549" s="23">
        <v>57648</v>
      </c>
      <c r="Q2549" t="s">
        <v>3700</v>
      </c>
      <c r="R2549" s="23">
        <v>-53100</v>
      </c>
      <c r="S2549">
        <v>0</v>
      </c>
      <c r="T2549" t="s">
        <v>3701</v>
      </c>
      <c r="U2549" t="s">
        <v>3702</v>
      </c>
      <c r="V2549">
        <v>23.73</v>
      </c>
      <c r="W2549" s="3">
        <v>45784</v>
      </c>
      <c r="X2549" s="3">
        <v>45777</v>
      </c>
      <c r="Y2549">
        <v>22092</v>
      </c>
      <c r="AA2549" s="24">
        <v>45785</v>
      </c>
      <c r="AB2549" s="67" t="s">
        <v>72</v>
      </c>
      <c r="AC2549">
        <v>27</v>
      </c>
      <c r="AD2549" t="s">
        <v>133</v>
      </c>
      <c r="AE2549" s="2" t="s">
        <v>218</v>
      </c>
      <c r="AF2549" t="s">
        <v>3703</v>
      </c>
      <c r="AG2549" t="str">
        <f t="shared" si="79"/>
        <v>ADA FOTO</v>
      </c>
    </row>
    <row r="2550" spans="1:33" hidden="1">
      <c r="A2550" t="str">
        <f t="shared" si="78"/>
        <v>060321083903000</v>
      </c>
      <c r="B2550">
        <v>2544</v>
      </c>
      <c r="C2550" t="s">
        <v>3801</v>
      </c>
      <c r="D2550" t="s">
        <v>328</v>
      </c>
      <c r="E2550">
        <v>24</v>
      </c>
      <c r="F2550" s="23">
        <v>6600</v>
      </c>
      <c r="G2550">
        <v>0</v>
      </c>
      <c r="H2550">
        <v>0</v>
      </c>
      <c r="I2550" s="23">
        <v>158400</v>
      </c>
      <c r="J2550" s="23">
        <v>158400</v>
      </c>
      <c r="K2550" s="23">
        <v>132000</v>
      </c>
      <c r="L2550">
        <v>120</v>
      </c>
      <c r="M2550" t="s">
        <v>3707</v>
      </c>
      <c r="N2550">
        <v>0</v>
      </c>
      <c r="P2550" s="23">
        <v>129888</v>
      </c>
      <c r="Q2550" t="s">
        <v>3700</v>
      </c>
      <c r="R2550" s="23">
        <v>-132000</v>
      </c>
      <c r="S2550">
        <v>0</v>
      </c>
      <c r="T2550" t="s">
        <v>3701</v>
      </c>
      <c r="U2550" t="s">
        <v>3702</v>
      </c>
      <c r="V2550">
        <v>7.38</v>
      </c>
      <c r="W2550" s="3">
        <v>45781</v>
      </c>
      <c r="X2550" s="3">
        <v>45642</v>
      </c>
      <c r="Y2550">
        <v>40166</v>
      </c>
      <c r="AA2550" s="24">
        <v>45785</v>
      </c>
      <c r="AB2550" s="67" t="s">
        <v>72</v>
      </c>
      <c r="AC2550">
        <v>27</v>
      </c>
      <c r="AD2550" t="s">
        <v>133</v>
      </c>
      <c r="AE2550" s="2" t="s">
        <v>326</v>
      </c>
      <c r="AF2550" t="s">
        <v>3703</v>
      </c>
      <c r="AG2550" t="str">
        <f t="shared" si="79"/>
        <v>ADA FOTO</v>
      </c>
    </row>
    <row r="2551" spans="1:33" hidden="1">
      <c r="A2551" t="str">
        <f t="shared" si="78"/>
        <v>060321075557000</v>
      </c>
      <c r="B2551">
        <v>2545</v>
      </c>
      <c r="C2551" t="s">
        <v>3802</v>
      </c>
      <c r="D2551" t="s">
        <v>292</v>
      </c>
      <c r="E2551">
        <v>25</v>
      </c>
      <c r="F2551" s="23">
        <v>11700</v>
      </c>
      <c r="G2551">
        <v>25</v>
      </c>
      <c r="H2551" s="23">
        <v>10750</v>
      </c>
      <c r="I2551" s="23">
        <v>268750</v>
      </c>
      <c r="J2551" s="23">
        <v>268750</v>
      </c>
      <c r="K2551" s="23">
        <v>262500</v>
      </c>
      <c r="L2551">
        <v>102.38</v>
      </c>
      <c r="M2551" t="s">
        <v>3707</v>
      </c>
      <c r="N2551">
        <v>0</v>
      </c>
      <c r="P2551" s="23">
        <v>257775</v>
      </c>
      <c r="Q2551" t="s">
        <v>3700</v>
      </c>
      <c r="R2551" s="23">
        <v>-262500</v>
      </c>
      <c r="S2551">
        <v>0</v>
      </c>
      <c r="T2551" t="s">
        <v>3701</v>
      </c>
      <c r="U2551" t="s">
        <v>3702</v>
      </c>
      <c r="V2551">
        <v>23.47</v>
      </c>
      <c r="W2551" s="3">
        <v>45782</v>
      </c>
      <c r="X2551" s="3">
        <v>45664</v>
      </c>
      <c r="Y2551">
        <v>24764</v>
      </c>
      <c r="AA2551" s="24">
        <v>45785</v>
      </c>
      <c r="AB2551" s="67" t="s">
        <v>72</v>
      </c>
      <c r="AC2551">
        <v>27</v>
      </c>
      <c r="AD2551" t="s">
        <v>133</v>
      </c>
      <c r="AE2551" s="2" t="s">
        <v>290</v>
      </c>
      <c r="AF2551" t="s">
        <v>3703</v>
      </c>
      <c r="AG2551" t="str">
        <f t="shared" si="79"/>
        <v>ADA FOTO</v>
      </c>
    </row>
    <row r="2552" spans="1:33" hidden="1">
      <c r="A2552" t="str">
        <f t="shared" si="78"/>
        <v>060321038932000</v>
      </c>
      <c r="B2552">
        <v>2546</v>
      </c>
      <c r="C2552" t="s">
        <v>3803</v>
      </c>
      <c r="D2552" t="s">
        <v>226</v>
      </c>
      <c r="E2552">
        <v>1</v>
      </c>
      <c r="F2552" s="23">
        <v>20200</v>
      </c>
      <c r="G2552">
        <v>0</v>
      </c>
      <c r="H2552">
        <v>0</v>
      </c>
      <c r="I2552" s="23">
        <v>20200</v>
      </c>
      <c r="J2552" s="23">
        <v>20200</v>
      </c>
      <c r="K2552" s="23">
        <v>20200</v>
      </c>
      <c r="L2552">
        <v>100</v>
      </c>
      <c r="M2552" t="s">
        <v>3705</v>
      </c>
      <c r="N2552">
        <v>0</v>
      </c>
      <c r="P2552" s="23">
        <v>17993</v>
      </c>
      <c r="Q2552" t="s">
        <v>3700</v>
      </c>
      <c r="R2552" s="23">
        <v>-20200</v>
      </c>
      <c r="S2552">
        <v>0</v>
      </c>
      <c r="T2552" t="s">
        <v>3701</v>
      </c>
      <c r="U2552" t="s">
        <v>3711</v>
      </c>
      <c r="V2552">
        <v>96.97</v>
      </c>
      <c r="W2552" s="3">
        <v>45783</v>
      </c>
      <c r="X2552" s="3">
        <v>45771</v>
      </c>
      <c r="Y2552">
        <v>35103</v>
      </c>
      <c r="AA2552" s="24">
        <v>45785</v>
      </c>
      <c r="AB2552" s="67" t="s">
        <v>72</v>
      </c>
      <c r="AC2552">
        <v>27</v>
      </c>
      <c r="AD2552" t="s">
        <v>133</v>
      </c>
      <c r="AE2552" s="2" t="s">
        <v>224</v>
      </c>
      <c r="AF2552" t="s">
        <v>3703</v>
      </c>
      <c r="AG2552" t="str">
        <f t="shared" si="79"/>
        <v>ADA FOTO</v>
      </c>
    </row>
    <row r="2553" spans="1:33" hidden="1">
      <c r="A2553" t="str">
        <f t="shared" si="78"/>
        <v>060321090446000</v>
      </c>
      <c r="B2553">
        <v>2547</v>
      </c>
      <c r="C2553" t="s">
        <v>3804</v>
      </c>
      <c r="D2553" t="s">
        <v>388</v>
      </c>
      <c r="E2553">
        <v>24</v>
      </c>
      <c r="F2553" s="23">
        <v>3600</v>
      </c>
      <c r="G2553">
        <v>24</v>
      </c>
      <c r="H2553" s="23">
        <v>3083</v>
      </c>
      <c r="I2553" s="23">
        <v>73992</v>
      </c>
      <c r="J2553" s="23">
        <v>73992</v>
      </c>
      <c r="K2553" s="23">
        <v>74000</v>
      </c>
      <c r="L2553">
        <v>99.99</v>
      </c>
      <c r="M2553" t="s">
        <v>3699</v>
      </c>
      <c r="N2553">
        <v>0</v>
      </c>
      <c r="P2553" s="23">
        <v>76920</v>
      </c>
      <c r="Q2553" t="s">
        <v>3700</v>
      </c>
      <c r="R2553" s="23">
        <v>-74000</v>
      </c>
      <c r="S2553">
        <v>0</v>
      </c>
      <c r="T2553" t="s">
        <v>3701</v>
      </c>
      <c r="U2553" t="s">
        <v>3702</v>
      </c>
      <c r="V2553" s="80">
        <v>3138.43</v>
      </c>
      <c r="W2553" s="3">
        <v>45784</v>
      </c>
      <c r="X2553" s="3">
        <v>45784</v>
      </c>
      <c r="Y2553">
        <v>34712</v>
      </c>
      <c r="AA2553" s="24">
        <v>45785</v>
      </c>
      <c r="AB2553" s="67" t="s">
        <v>72</v>
      </c>
      <c r="AC2553">
        <v>27</v>
      </c>
      <c r="AD2553" t="s">
        <v>133</v>
      </c>
      <c r="AE2553" s="2" t="s">
        <v>386</v>
      </c>
      <c r="AF2553" t="s">
        <v>3703</v>
      </c>
      <c r="AG2553" t="str">
        <f t="shared" si="79"/>
        <v>ADA FOTO</v>
      </c>
    </row>
    <row r="2554" spans="1:33" hidden="1">
      <c r="A2554" t="str">
        <f t="shared" si="78"/>
        <v>060321017616000</v>
      </c>
      <c r="B2554">
        <v>2548</v>
      </c>
      <c r="C2554" t="s">
        <v>3805</v>
      </c>
      <c r="D2554" t="s">
        <v>174</v>
      </c>
      <c r="E2554">
        <v>24</v>
      </c>
      <c r="F2554" s="23">
        <v>3850</v>
      </c>
      <c r="G2554">
        <v>24</v>
      </c>
      <c r="H2554" s="23">
        <v>3250</v>
      </c>
      <c r="I2554" s="23">
        <v>78000</v>
      </c>
      <c r="J2554" s="23">
        <v>78000</v>
      </c>
      <c r="K2554" s="23">
        <v>65500</v>
      </c>
      <c r="L2554">
        <v>119.08</v>
      </c>
      <c r="M2554" t="s">
        <v>3707</v>
      </c>
      <c r="N2554">
        <v>0</v>
      </c>
      <c r="P2554" s="23">
        <v>71304</v>
      </c>
      <c r="Q2554" t="s">
        <v>3700</v>
      </c>
      <c r="R2554" s="23">
        <v>-65500</v>
      </c>
      <c r="S2554">
        <v>0</v>
      </c>
      <c r="T2554" t="s">
        <v>3701</v>
      </c>
      <c r="U2554" t="s">
        <v>3702</v>
      </c>
      <c r="V2554">
        <v>26.63</v>
      </c>
      <c r="W2554" s="3">
        <v>45784</v>
      </c>
      <c r="X2554" s="3">
        <v>45712</v>
      </c>
      <c r="Y2554">
        <v>38739</v>
      </c>
      <c r="AA2554" s="24">
        <v>45785</v>
      </c>
      <c r="AB2554" s="67" t="s">
        <v>72</v>
      </c>
      <c r="AC2554">
        <v>27</v>
      </c>
      <c r="AD2554" t="s">
        <v>133</v>
      </c>
      <c r="AE2554" s="2" t="s">
        <v>172</v>
      </c>
      <c r="AF2554" t="s">
        <v>3703</v>
      </c>
      <c r="AG2554" t="str">
        <f t="shared" si="79"/>
        <v>ADA FOTO</v>
      </c>
    </row>
    <row r="2555" spans="1:33" hidden="1">
      <c r="A2555" t="str">
        <f t="shared" si="78"/>
        <v>060321083898000</v>
      </c>
      <c r="B2555">
        <v>2549</v>
      </c>
      <c r="C2555" t="s">
        <v>3806</v>
      </c>
      <c r="D2555" t="s">
        <v>322</v>
      </c>
      <c r="E2555">
        <v>30</v>
      </c>
      <c r="F2555" s="23">
        <v>6800</v>
      </c>
      <c r="G2555">
        <v>30</v>
      </c>
      <c r="H2555" s="23">
        <v>6000</v>
      </c>
      <c r="I2555" s="23">
        <v>180000</v>
      </c>
      <c r="J2555" s="23">
        <v>180000</v>
      </c>
      <c r="K2555" s="23">
        <v>174750</v>
      </c>
      <c r="L2555">
        <v>103</v>
      </c>
      <c r="M2555" t="s">
        <v>3707</v>
      </c>
      <c r="N2555">
        <v>0</v>
      </c>
      <c r="P2555" s="23">
        <v>173520</v>
      </c>
      <c r="Q2555" t="s">
        <v>3700</v>
      </c>
      <c r="R2555" s="23">
        <v>-174750</v>
      </c>
      <c r="S2555">
        <v>0</v>
      </c>
      <c r="T2555" t="s">
        <v>3701</v>
      </c>
      <c r="U2555" t="s">
        <v>3711</v>
      </c>
      <c r="V2555">
        <v>5.64</v>
      </c>
      <c r="W2555" s="3">
        <v>45784</v>
      </c>
      <c r="X2555" s="3">
        <v>45757</v>
      </c>
      <c r="Y2555">
        <v>35898</v>
      </c>
      <c r="AA2555" s="24">
        <v>45785</v>
      </c>
      <c r="AB2555" s="67" t="s">
        <v>72</v>
      </c>
      <c r="AC2555">
        <v>27</v>
      </c>
      <c r="AD2555" t="s">
        <v>133</v>
      </c>
      <c r="AE2555" s="2" t="s">
        <v>320</v>
      </c>
      <c r="AF2555" t="s">
        <v>3703</v>
      </c>
      <c r="AG2555" t="str">
        <f t="shared" si="79"/>
        <v>ADA FOTO</v>
      </c>
    </row>
    <row r="2556" spans="1:33" hidden="1">
      <c r="A2556" t="str">
        <f t="shared" si="78"/>
        <v>060331114756000</v>
      </c>
      <c r="B2556">
        <v>2550</v>
      </c>
      <c r="C2556" t="s">
        <v>3698</v>
      </c>
      <c r="D2556" t="s">
        <v>418</v>
      </c>
      <c r="E2556">
        <v>8</v>
      </c>
      <c r="F2556" s="23">
        <v>36700</v>
      </c>
      <c r="G2556">
        <v>8</v>
      </c>
      <c r="H2556" s="23">
        <v>36375</v>
      </c>
      <c r="I2556" s="23">
        <v>291000</v>
      </c>
      <c r="J2556" s="23">
        <v>291000</v>
      </c>
      <c r="K2556" s="23">
        <v>290000</v>
      </c>
      <c r="L2556">
        <v>100.34</v>
      </c>
      <c r="M2556" t="s">
        <v>3707</v>
      </c>
      <c r="N2556">
        <v>0</v>
      </c>
      <c r="P2556" s="23">
        <v>283240</v>
      </c>
      <c r="Q2556" t="s">
        <v>3700</v>
      </c>
      <c r="R2556" s="23">
        <v>-290000</v>
      </c>
      <c r="S2556">
        <v>0</v>
      </c>
      <c r="T2556" t="s">
        <v>3701</v>
      </c>
      <c r="U2556" t="s">
        <v>3702</v>
      </c>
      <c r="V2556">
        <v>110.27</v>
      </c>
      <c r="W2556" s="3">
        <v>45785</v>
      </c>
      <c r="X2556" s="3">
        <v>45763</v>
      </c>
      <c r="Y2556">
        <v>36479</v>
      </c>
      <c r="AA2556" s="24">
        <v>45785</v>
      </c>
      <c r="AB2556" s="67" t="s">
        <v>64</v>
      </c>
      <c r="AC2556">
        <v>11</v>
      </c>
      <c r="AD2556" t="s">
        <v>133</v>
      </c>
      <c r="AE2556" s="2" t="s">
        <v>416</v>
      </c>
      <c r="AF2556" t="s">
        <v>3703</v>
      </c>
      <c r="AG2556" t="str">
        <f t="shared" si="79"/>
        <v>ADA FOTO</v>
      </c>
    </row>
    <row r="2557" spans="1:33" hidden="1">
      <c r="A2557" t="str">
        <f t="shared" si="78"/>
        <v>060331120170000</v>
      </c>
      <c r="B2557">
        <v>2551</v>
      </c>
      <c r="C2557" t="s">
        <v>3704</v>
      </c>
      <c r="D2557" t="s">
        <v>430</v>
      </c>
      <c r="E2557">
        <v>12</v>
      </c>
      <c r="F2557" s="23">
        <v>16600</v>
      </c>
      <c r="G2557">
        <v>12</v>
      </c>
      <c r="H2557" s="23">
        <v>16250</v>
      </c>
      <c r="I2557" s="23">
        <v>195000</v>
      </c>
      <c r="J2557" s="23">
        <v>195000</v>
      </c>
      <c r="K2557" s="23">
        <v>195000</v>
      </c>
      <c r="L2557">
        <v>100</v>
      </c>
      <c r="M2557" t="s">
        <v>3705</v>
      </c>
      <c r="N2557">
        <v>0</v>
      </c>
      <c r="P2557" s="23">
        <v>192060</v>
      </c>
      <c r="Q2557" t="s">
        <v>3700</v>
      </c>
      <c r="R2557" s="23">
        <v>-195000</v>
      </c>
      <c r="S2557">
        <v>0</v>
      </c>
      <c r="T2557" t="s">
        <v>3701</v>
      </c>
      <c r="U2557" t="s">
        <v>3702</v>
      </c>
      <c r="V2557">
        <v>19.54</v>
      </c>
      <c r="W2557" s="3">
        <v>45785</v>
      </c>
      <c r="X2557" s="3">
        <v>45763</v>
      </c>
      <c r="Y2557">
        <v>36479</v>
      </c>
      <c r="AA2557" s="24">
        <v>45785</v>
      </c>
      <c r="AB2557" s="67" t="s">
        <v>64</v>
      </c>
      <c r="AC2557">
        <v>11</v>
      </c>
      <c r="AD2557" t="s">
        <v>133</v>
      </c>
      <c r="AE2557" s="2" t="s">
        <v>428</v>
      </c>
      <c r="AF2557" t="s">
        <v>3703</v>
      </c>
      <c r="AG2557" t="str">
        <f t="shared" si="79"/>
        <v>ADA FOTO</v>
      </c>
    </row>
    <row r="2558" spans="1:33" hidden="1">
      <c r="A2558" t="str">
        <f t="shared" si="78"/>
        <v>060331121051000</v>
      </c>
      <c r="B2558">
        <v>2552</v>
      </c>
      <c r="C2558" t="s">
        <v>3706</v>
      </c>
      <c r="D2558" t="s">
        <v>436</v>
      </c>
      <c r="E2558">
        <v>12</v>
      </c>
      <c r="F2558" s="23">
        <v>8700</v>
      </c>
      <c r="G2558">
        <v>12</v>
      </c>
      <c r="H2558" s="23">
        <v>8400</v>
      </c>
      <c r="I2558" s="23">
        <v>100800</v>
      </c>
      <c r="J2558" s="23">
        <v>100800</v>
      </c>
      <c r="K2558" s="23">
        <v>104750</v>
      </c>
      <c r="L2558">
        <v>96.23</v>
      </c>
      <c r="M2558" t="s">
        <v>3699</v>
      </c>
      <c r="N2558">
        <v>0</v>
      </c>
      <c r="P2558" s="23">
        <v>101496</v>
      </c>
      <c r="Q2558" t="s">
        <v>3700</v>
      </c>
      <c r="R2558" s="23">
        <v>-104750</v>
      </c>
      <c r="S2558">
        <v>0</v>
      </c>
      <c r="T2558" t="s">
        <v>3701</v>
      </c>
      <c r="U2558" t="s">
        <v>3702</v>
      </c>
      <c r="V2558">
        <v>6.86</v>
      </c>
      <c r="W2558" s="3">
        <v>45784</v>
      </c>
      <c r="X2558" s="3">
        <v>45757</v>
      </c>
      <c r="Y2558">
        <v>36431</v>
      </c>
      <c r="AA2558" s="24">
        <v>45785</v>
      </c>
      <c r="AB2558" s="67" t="s">
        <v>64</v>
      </c>
      <c r="AC2558">
        <v>11</v>
      </c>
      <c r="AD2558" t="s">
        <v>133</v>
      </c>
      <c r="AE2558" s="2" t="s">
        <v>434</v>
      </c>
      <c r="AF2558" t="s">
        <v>3703</v>
      </c>
      <c r="AG2558" t="str">
        <f t="shared" si="79"/>
        <v>ADA FOTO</v>
      </c>
    </row>
    <row r="2559" spans="1:33" hidden="1">
      <c r="A2559" t="str">
        <f t="shared" si="78"/>
        <v>060331071606000</v>
      </c>
      <c r="B2559">
        <v>2553</v>
      </c>
      <c r="C2559" t="s">
        <v>3708</v>
      </c>
      <c r="D2559" t="s">
        <v>268</v>
      </c>
      <c r="E2559">
        <v>9</v>
      </c>
      <c r="F2559" s="23">
        <v>18400</v>
      </c>
      <c r="G2559">
        <v>9</v>
      </c>
      <c r="H2559" s="23">
        <v>17100</v>
      </c>
      <c r="I2559" s="23">
        <v>153900</v>
      </c>
      <c r="J2559" s="23">
        <v>153900</v>
      </c>
      <c r="K2559" s="23">
        <v>154000</v>
      </c>
      <c r="L2559">
        <v>99.94</v>
      </c>
      <c r="M2559" t="s">
        <v>3699</v>
      </c>
      <c r="N2559">
        <v>0</v>
      </c>
      <c r="P2559" s="23">
        <v>151902</v>
      </c>
      <c r="Q2559" t="s">
        <v>3700</v>
      </c>
      <c r="R2559" s="23">
        <v>-154000</v>
      </c>
      <c r="S2559">
        <v>0</v>
      </c>
      <c r="T2559" t="s">
        <v>3701</v>
      </c>
      <c r="U2559" t="s">
        <v>3702</v>
      </c>
      <c r="V2559">
        <v>11.34</v>
      </c>
      <c r="W2559" s="3">
        <v>45784</v>
      </c>
      <c r="X2559" s="3">
        <v>45777</v>
      </c>
      <c r="Y2559">
        <v>36479</v>
      </c>
      <c r="AA2559" s="24">
        <v>45785</v>
      </c>
      <c r="AB2559" s="67" t="s">
        <v>64</v>
      </c>
      <c r="AC2559">
        <v>11</v>
      </c>
      <c r="AD2559" t="s">
        <v>133</v>
      </c>
      <c r="AE2559" s="2" t="s">
        <v>266</v>
      </c>
      <c r="AF2559" t="s">
        <v>3703</v>
      </c>
      <c r="AG2559" t="str">
        <f t="shared" si="79"/>
        <v>ADA FOTO</v>
      </c>
    </row>
    <row r="2560" spans="1:33" hidden="1">
      <c r="A2560" t="str">
        <f t="shared" si="78"/>
        <v>060331064670000</v>
      </c>
      <c r="B2560">
        <v>2554</v>
      </c>
      <c r="C2560" t="s">
        <v>3709</v>
      </c>
      <c r="D2560" t="s">
        <v>244</v>
      </c>
      <c r="E2560">
        <v>16</v>
      </c>
      <c r="F2560" s="23">
        <v>18000</v>
      </c>
      <c r="G2560">
        <v>16</v>
      </c>
      <c r="H2560" s="23">
        <v>17250</v>
      </c>
      <c r="I2560" s="23">
        <v>276000</v>
      </c>
      <c r="J2560" s="23">
        <v>276000</v>
      </c>
      <c r="K2560" s="23">
        <v>283000</v>
      </c>
      <c r="L2560">
        <v>97.53</v>
      </c>
      <c r="M2560" t="s">
        <v>3699</v>
      </c>
      <c r="N2560">
        <v>0</v>
      </c>
      <c r="P2560" s="23">
        <v>271440</v>
      </c>
      <c r="Q2560" t="s">
        <v>3700</v>
      </c>
      <c r="R2560" s="23">
        <v>-283000</v>
      </c>
      <c r="S2560">
        <v>0</v>
      </c>
      <c r="T2560" t="s">
        <v>3701</v>
      </c>
      <c r="U2560" t="s">
        <v>3702</v>
      </c>
      <c r="V2560">
        <v>10.62</v>
      </c>
      <c r="W2560" s="3">
        <v>45784</v>
      </c>
      <c r="X2560" s="3">
        <v>45759</v>
      </c>
      <c r="Y2560">
        <v>36479</v>
      </c>
      <c r="AA2560" s="24">
        <v>45785</v>
      </c>
      <c r="AB2560" s="67" t="s">
        <v>64</v>
      </c>
      <c r="AC2560">
        <v>11</v>
      </c>
      <c r="AD2560" t="s">
        <v>133</v>
      </c>
      <c r="AE2560" s="2" t="s">
        <v>242</v>
      </c>
      <c r="AF2560" t="s">
        <v>3703</v>
      </c>
      <c r="AG2560" t="str">
        <f t="shared" si="79"/>
        <v>ADA FOTO</v>
      </c>
    </row>
    <row r="2561" spans="1:33" hidden="1">
      <c r="A2561" t="str">
        <f t="shared" si="78"/>
        <v>060331032759000</v>
      </c>
      <c r="B2561">
        <v>2555</v>
      </c>
      <c r="C2561" t="s">
        <v>3710</v>
      </c>
      <c r="D2561" t="s">
        <v>3539</v>
      </c>
      <c r="E2561">
        <v>8</v>
      </c>
      <c r="F2561" s="23">
        <v>8500</v>
      </c>
      <c r="G2561">
        <v>8</v>
      </c>
      <c r="H2561" s="23">
        <v>8400</v>
      </c>
      <c r="I2561" s="23">
        <v>67200</v>
      </c>
      <c r="J2561" s="23">
        <v>67200</v>
      </c>
      <c r="K2561" s="23">
        <v>66750</v>
      </c>
      <c r="L2561">
        <v>100.67</v>
      </c>
      <c r="M2561" t="s">
        <v>3707</v>
      </c>
      <c r="N2561">
        <v>0</v>
      </c>
      <c r="P2561" s="23">
        <v>68848</v>
      </c>
      <c r="Q2561" t="s">
        <v>3700</v>
      </c>
      <c r="R2561" s="23">
        <v>-66750</v>
      </c>
      <c r="S2561">
        <v>0</v>
      </c>
      <c r="T2561" t="s">
        <v>3701</v>
      </c>
      <c r="U2561" t="s">
        <v>3711</v>
      </c>
      <c r="V2561">
        <v>11.18</v>
      </c>
      <c r="W2561" s="3">
        <v>45785</v>
      </c>
      <c r="X2561" s="3">
        <v>45779</v>
      </c>
      <c r="Y2561">
        <v>41889</v>
      </c>
      <c r="AA2561" s="24">
        <v>45785</v>
      </c>
      <c r="AB2561" s="67" t="s">
        <v>64</v>
      </c>
      <c r="AC2561">
        <v>11</v>
      </c>
      <c r="AD2561" t="s">
        <v>133</v>
      </c>
      <c r="AE2561" s="2" t="s">
        <v>194</v>
      </c>
      <c r="AF2561" t="s">
        <v>3703</v>
      </c>
      <c r="AG2561" t="str">
        <f t="shared" si="79"/>
        <v>ADA FOTO</v>
      </c>
    </row>
    <row r="2562" spans="1:33" hidden="1">
      <c r="A2562" t="str">
        <f t="shared" si="78"/>
        <v>060331016172000</v>
      </c>
      <c r="B2562">
        <v>2556</v>
      </c>
      <c r="C2562" t="s">
        <v>3712</v>
      </c>
      <c r="D2562" t="s">
        <v>168</v>
      </c>
      <c r="E2562">
        <v>12</v>
      </c>
      <c r="F2562" s="23">
        <v>23400</v>
      </c>
      <c r="G2562">
        <v>12</v>
      </c>
      <c r="H2562" s="23">
        <v>22900</v>
      </c>
      <c r="I2562" s="23">
        <v>274800</v>
      </c>
      <c r="J2562" s="23">
        <v>274800</v>
      </c>
      <c r="K2562" s="23">
        <v>276100</v>
      </c>
      <c r="L2562">
        <v>99.53</v>
      </c>
      <c r="M2562" t="s">
        <v>3699</v>
      </c>
      <c r="N2562">
        <v>0</v>
      </c>
      <c r="P2562" s="23">
        <v>247368</v>
      </c>
      <c r="Q2562" t="s">
        <v>3700</v>
      </c>
      <c r="R2562" s="23">
        <v>-276100</v>
      </c>
      <c r="S2562">
        <v>0</v>
      </c>
      <c r="T2562" t="s">
        <v>3701</v>
      </c>
      <c r="U2562" t="s">
        <v>3702</v>
      </c>
      <c r="V2562">
        <v>11.27</v>
      </c>
      <c r="W2562" s="3">
        <v>45784</v>
      </c>
      <c r="X2562" s="3">
        <v>45734</v>
      </c>
      <c r="Y2562">
        <v>36342</v>
      </c>
      <c r="AA2562" s="24">
        <v>45785</v>
      </c>
      <c r="AB2562" s="67" t="s">
        <v>64</v>
      </c>
      <c r="AC2562">
        <v>11</v>
      </c>
      <c r="AD2562" t="s">
        <v>133</v>
      </c>
      <c r="AE2562" s="2" t="s">
        <v>166</v>
      </c>
      <c r="AF2562" t="s">
        <v>3703</v>
      </c>
      <c r="AG2562" t="str">
        <f t="shared" si="79"/>
        <v>ADA FOTO</v>
      </c>
    </row>
    <row r="2563" spans="1:33" hidden="1">
      <c r="A2563" t="str">
        <f t="shared" si="78"/>
        <v>060331071008000</v>
      </c>
      <c r="B2563">
        <v>2557</v>
      </c>
      <c r="C2563" t="s">
        <v>3713</v>
      </c>
      <c r="D2563" t="s">
        <v>262</v>
      </c>
      <c r="E2563">
        <v>12</v>
      </c>
      <c r="F2563" s="23">
        <v>8600</v>
      </c>
      <c r="G2563">
        <v>12</v>
      </c>
      <c r="H2563" s="23">
        <v>8400</v>
      </c>
      <c r="I2563" s="23">
        <v>100800</v>
      </c>
      <c r="J2563" s="23">
        <v>100800</v>
      </c>
      <c r="K2563" s="23">
        <v>101000</v>
      </c>
      <c r="L2563">
        <v>99.8</v>
      </c>
      <c r="M2563" t="s">
        <v>3699</v>
      </c>
      <c r="N2563">
        <v>0</v>
      </c>
      <c r="P2563" s="23">
        <v>96876</v>
      </c>
      <c r="Q2563" t="s">
        <v>3700</v>
      </c>
      <c r="R2563" s="23">
        <v>-101000</v>
      </c>
      <c r="S2563">
        <v>0</v>
      </c>
      <c r="T2563" t="s">
        <v>3701</v>
      </c>
      <c r="U2563" t="s">
        <v>3702</v>
      </c>
      <c r="V2563">
        <v>35.49</v>
      </c>
      <c r="W2563" s="3">
        <v>45784</v>
      </c>
      <c r="X2563" s="3">
        <v>45773</v>
      </c>
      <c r="Y2563">
        <v>21046</v>
      </c>
      <c r="AA2563" s="24">
        <v>45785</v>
      </c>
      <c r="AB2563" s="67" t="s">
        <v>64</v>
      </c>
      <c r="AC2563">
        <v>11</v>
      </c>
      <c r="AD2563" t="s">
        <v>133</v>
      </c>
      <c r="AE2563" s="2" t="s">
        <v>260</v>
      </c>
      <c r="AF2563" t="s">
        <v>3703</v>
      </c>
      <c r="AG2563" t="str">
        <f t="shared" si="79"/>
        <v>ADA FOTO</v>
      </c>
    </row>
    <row r="2564" spans="1:33" hidden="1">
      <c r="A2564" t="str">
        <f t="shared" si="78"/>
        <v>060331072194000</v>
      </c>
      <c r="B2564">
        <v>2558</v>
      </c>
      <c r="C2564" t="s">
        <v>3714</v>
      </c>
      <c r="D2564" t="s">
        <v>274</v>
      </c>
      <c r="E2564">
        <v>24</v>
      </c>
      <c r="F2564" s="23">
        <v>9300</v>
      </c>
      <c r="G2564">
        <v>0</v>
      </c>
      <c r="H2564" s="23">
        <v>0</v>
      </c>
      <c r="I2564" s="23">
        <v>223200</v>
      </c>
      <c r="J2564" s="23">
        <v>223200</v>
      </c>
      <c r="K2564" s="23">
        <v>194000</v>
      </c>
      <c r="L2564">
        <v>115.05</v>
      </c>
      <c r="M2564" t="s">
        <v>3707</v>
      </c>
      <c r="N2564">
        <v>0</v>
      </c>
      <c r="P2564" s="23">
        <v>153936</v>
      </c>
      <c r="Q2564" t="s">
        <v>3700</v>
      </c>
      <c r="R2564" s="23">
        <v>-194000</v>
      </c>
      <c r="S2564">
        <v>0</v>
      </c>
      <c r="T2564" t="s">
        <v>3701</v>
      </c>
      <c r="U2564" t="s">
        <v>3702</v>
      </c>
      <c r="V2564">
        <v>3.77</v>
      </c>
      <c r="W2564" s="3">
        <v>45783</v>
      </c>
      <c r="X2564" s="3">
        <v>45744</v>
      </c>
      <c r="Y2564">
        <v>36283</v>
      </c>
      <c r="AA2564" s="24">
        <v>45785</v>
      </c>
      <c r="AB2564" s="67" t="s">
        <v>64</v>
      </c>
      <c r="AC2564">
        <v>11</v>
      </c>
      <c r="AD2564" t="s">
        <v>133</v>
      </c>
      <c r="AE2564" s="2" t="s">
        <v>272</v>
      </c>
      <c r="AF2564" t="s">
        <v>3703</v>
      </c>
      <c r="AG2564" t="str">
        <f t="shared" si="79"/>
        <v>ADA FOTO</v>
      </c>
    </row>
    <row r="2565" spans="1:33" hidden="1">
      <c r="A2565" t="str">
        <f t="shared" si="78"/>
        <v>060331064680000</v>
      </c>
      <c r="B2565">
        <v>2559</v>
      </c>
      <c r="C2565" t="s">
        <v>3715</v>
      </c>
      <c r="D2565" t="s">
        <v>3716</v>
      </c>
      <c r="E2565">
        <v>28</v>
      </c>
      <c r="F2565" s="23">
        <v>8600</v>
      </c>
      <c r="G2565">
        <v>28</v>
      </c>
      <c r="H2565" s="23">
        <v>8550</v>
      </c>
      <c r="I2565" s="23">
        <v>239400</v>
      </c>
      <c r="J2565" s="23">
        <v>239400</v>
      </c>
      <c r="K2565" s="23">
        <v>232600</v>
      </c>
      <c r="L2565">
        <v>102.92</v>
      </c>
      <c r="M2565" t="s">
        <v>3707</v>
      </c>
      <c r="N2565">
        <v>0</v>
      </c>
      <c r="P2565" s="23">
        <v>266168</v>
      </c>
      <c r="Q2565" t="s">
        <v>3700</v>
      </c>
      <c r="R2565" s="23">
        <v>-232600</v>
      </c>
      <c r="S2565">
        <v>0</v>
      </c>
      <c r="T2565" t="s">
        <v>3701</v>
      </c>
      <c r="U2565" t="s">
        <v>3702</v>
      </c>
      <c r="V2565">
        <v>74.98</v>
      </c>
      <c r="W2565" s="3">
        <v>45784</v>
      </c>
      <c r="X2565" s="3">
        <v>45763</v>
      </c>
      <c r="Y2565">
        <v>36479</v>
      </c>
      <c r="AA2565" s="24">
        <v>45785</v>
      </c>
      <c r="AB2565" s="67" t="s">
        <v>64</v>
      </c>
      <c r="AC2565">
        <v>11</v>
      </c>
      <c r="AD2565" t="s">
        <v>133</v>
      </c>
      <c r="AE2565" s="2" t="s">
        <v>248</v>
      </c>
      <c r="AF2565" t="s">
        <v>3703</v>
      </c>
      <c r="AG2565" t="str">
        <f t="shared" si="79"/>
        <v>ADA FOTO</v>
      </c>
    </row>
    <row r="2566" spans="1:33" hidden="1">
      <c r="A2566" t="str">
        <f t="shared" si="78"/>
        <v>060331083138000</v>
      </c>
      <c r="B2566">
        <v>2560</v>
      </c>
      <c r="C2566" t="s">
        <v>3717</v>
      </c>
      <c r="D2566" t="s">
        <v>2544</v>
      </c>
      <c r="E2566">
        <v>12</v>
      </c>
      <c r="F2566" s="23">
        <v>33500</v>
      </c>
      <c r="G2566">
        <v>0</v>
      </c>
      <c r="H2566" s="23">
        <v>0</v>
      </c>
      <c r="I2566" s="23">
        <v>402000</v>
      </c>
      <c r="J2566" s="23">
        <v>402000</v>
      </c>
      <c r="K2566" s="23">
        <v>349800</v>
      </c>
      <c r="L2566">
        <v>114.92</v>
      </c>
      <c r="M2566" t="s">
        <v>3707</v>
      </c>
      <c r="N2566">
        <v>0</v>
      </c>
      <c r="P2566" s="23">
        <v>452964</v>
      </c>
      <c r="Q2566" t="s">
        <v>3700</v>
      </c>
      <c r="R2566" s="23">
        <v>-349800</v>
      </c>
      <c r="S2566">
        <v>0</v>
      </c>
      <c r="T2566" t="s">
        <v>3701</v>
      </c>
      <c r="U2566" t="s">
        <v>3702</v>
      </c>
      <c r="V2566">
        <v>0.73</v>
      </c>
      <c r="W2566" s="3">
        <v>45783</v>
      </c>
      <c r="X2566" s="3">
        <v>45737</v>
      </c>
      <c r="Y2566">
        <v>37507</v>
      </c>
      <c r="Z2566">
        <v>0</v>
      </c>
      <c r="AA2566" s="24">
        <v>45785</v>
      </c>
      <c r="AB2566" s="67" t="s">
        <v>64</v>
      </c>
      <c r="AC2566">
        <v>14</v>
      </c>
      <c r="AD2566" t="s">
        <v>133</v>
      </c>
      <c r="AE2566" s="2" t="s">
        <v>50</v>
      </c>
      <c r="AF2566" t="s">
        <v>3703</v>
      </c>
      <c r="AG2566" t="str">
        <f t="shared" si="79"/>
        <v>ADA FOTO</v>
      </c>
    </row>
    <row r="2567" spans="1:33" hidden="1">
      <c r="A2567" t="str">
        <f t="shared" ref="A2567:A2630" si="80">AB2567&amp;AE2567</f>
        <v>060331068899000</v>
      </c>
      <c r="B2567">
        <v>2561</v>
      </c>
      <c r="C2567" t="s">
        <v>3718</v>
      </c>
      <c r="D2567" t="s">
        <v>2519</v>
      </c>
      <c r="E2567">
        <v>60</v>
      </c>
      <c r="F2567" s="23">
        <v>4675</v>
      </c>
      <c r="G2567">
        <v>60</v>
      </c>
      <c r="H2567" s="23">
        <v>4550</v>
      </c>
      <c r="I2567" s="23">
        <v>273000</v>
      </c>
      <c r="J2567" s="23">
        <v>273000</v>
      </c>
      <c r="K2567" s="23">
        <v>276150</v>
      </c>
      <c r="L2567">
        <v>98.86</v>
      </c>
      <c r="M2567" t="s">
        <v>3699</v>
      </c>
      <c r="N2567">
        <v>0</v>
      </c>
      <c r="P2567" s="23">
        <v>261240</v>
      </c>
      <c r="Q2567" t="s">
        <v>3700</v>
      </c>
      <c r="R2567" s="23">
        <v>-276150</v>
      </c>
      <c r="S2567">
        <v>0</v>
      </c>
      <c r="T2567" t="s">
        <v>3701</v>
      </c>
      <c r="U2567" t="s">
        <v>3702</v>
      </c>
      <c r="V2567">
        <v>52.72</v>
      </c>
      <c r="W2567" s="3">
        <v>45781</v>
      </c>
      <c r="X2567" s="3">
        <v>45668</v>
      </c>
      <c r="Y2567">
        <v>21762</v>
      </c>
      <c r="Z2567">
        <v>0</v>
      </c>
      <c r="AA2567" s="24">
        <v>45785</v>
      </c>
      <c r="AB2567" s="67" t="s">
        <v>64</v>
      </c>
      <c r="AC2567">
        <v>14</v>
      </c>
      <c r="AD2567" t="s">
        <v>133</v>
      </c>
      <c r="AE2567" s="2" t="s">
        <v>45</v>
      </c>
      <c r="AF2567" t="s">
        <v>3703</v>
      </c>
      <c r="AG2567" t="str">
        <f t="shared" ref="AG2567:AG2630" si="81">IF(LEFT(M2567,1)="*","ADA FOTO","TIDAK ADA")</f>
        <v>ADA FOTO</v>
      </c>
    </row>
    <row r="2568" spans="1:33" hidden="1">
      <c r="A2568" t="str">
        <f t="shared" si="80"/>
        <v>060331077650000</v>
      </c>
      <c r="B2568">
        <v>2562</v>
      </c>
      <c r="C2568" t="s">
        <v>3719</v>
      </c>
      <c r="D2568" t="s">
        <v>2534</v>
      </c>
      <c r="E2568">
        <v>60</v>
      </c>
      <c r="F2568" s="23">
        <v>1000</v>
      </c>
      <c r="G2568">
        <v>60</v>
      </c>
      <c r="H2568">
        <v>868</v>
      </c>
      <c r="I2568" s="23">
        <v>52080</v>
      </c>
      <c r="J2568" s="23">
        <v>52080</v>
      </c>
      <c r="K2568" s="23">
        <v>52100</v>
      </c>
      <c r="L2568">
        <v>99.96</v>
      </c>
      <c r="M2568" t="s">
        <v>3699</v>
      </c>
      <c r="N2568">
        <v>0</v>
      </c>
      <c r="P2568" s="23">
        <v>50100</v>
      </c>
      <c r="Q2568" t="s">
        <v>3700</v>
      </c>
      <c r="R2568" s="23">
        <v>-52100</v>
      </c>
      <c r="S2568">
        <v>0</v>
      </c>
      <c r="T2568" t="s">
        <v>3701</v>
      </c>
      <c r="U2568" t="s">
        <v>3702</v>
      </c>
      <c r="V2568">
        <v>15.92</v>
      </c>
      <c r="W2568" s="3">
        <v>45768</v>
      </c>
      <c r="X2568" s="3">
        <v>45733</v>
      </c>
      <c r="Y2568">
        <v>36457</v>
      </c>
      <c r="Z2568">
        <v>0</v>
      </c>
      <c r="AA2568" s="24">
        <v>45785</v>
      </c>
      <c r="AB2568" s="67" t="s">
        <v>64</v>
      </c>
      <c r="AC2568">
        <v>14</v>
      </c>
      <c r="AD2568" t="s">
        <v>133</v>
      </c>
      <c r="AE2568" s="2" t="s">
        <v>48</v>
      </c>
      <c r="AF2568" t="s">
        <v>3703</v>
      </c>
      <c r="AG2568" t="str">
        <f t="shared" si="81"/>
        <v>ADA FOTO</v>
      </c>
    </row>
    <row r="2569" spans="1:33" hidden="1">
      <c r="A2569" t="str">
        <f t="shared" si="80"/>
        <v>060331089885000</v>
      </c>
      <c r="B2569">
        <v>2563</v>
      </c>
      <c r="C2569" t="s">
        <v>3720</v>
      </c>
      <c r="D2569" t="s">
        <v>2565</v>
      </c>
      <c r="E2569">
        <v>72</v>
      </c>
      <c r="F2569" s="23">
        <v>1000</v>
      </c>
      <c r="G2569">
        <v>72</v>
      </c>
      <c r="H2569">
        <v>850</v>
      </c>
      <c r="I2569" s="23">
        <v>61200</v>
      </c>
      <c r="J2569" s="23">
        <v>61200</v>
      </c>
      <c r="K2569" s="23">
        <v>61200</v>
      </c>
      <c r="L2569">
        <v>100</v>
      </c>
      <c r="M2569" t="s">
        <v>3705</v>
      </c>
      <c r="N2569">
        <v>0</v>
      </c>
      <c r="P2569" s="23">
        <v>56880</v>
      </c>
      <c r="Q2569" t="s">
        <v>3700</v>
      </c>
      <c r="R2569" s="23">
        <v>-61200</v>
      </c>
      <c r="S2569">
        <v>0</v>
      </c>
      <c r="T2569" t="s">
        <v>3701</v>
      </c>
      <c r="U2569" t="s">
        <v>3702</v>
      </c>
      <c r="V2569">
        <v>0.41</v>
      </c>
      <c r="W2569" s="3">
        <v>45777</v>
      </c>
      <c r="X2569" s="3">
        <v>45479</v>
      </c>
      <c r="Y2569">
        <v>36457</v>
      </c>
      <c r="Z2569">
        <v>0</v>
      </c>
      <c r="AA2569" s="24">
        <v>45785</v>
      </c>
      <c r="AB2569" s="67" t="s">
        <v>64</v>
      </c>
      <c r="AC2569">
        <v>14</v>
      </c>
      <c r="AD2569" t="s">
        <v>133</v>
      </c>
      <c r="AE2569" s="2" t="s">
        <v>54</v>
      </c>
      <c r="AF2569" t="s">
        <v>3703</v>
      </c>
      <c r="AG2569" t="str">
        <f t="shared" si="81"/>
        <v>ADA FOTO</v>
      </c>
    </row>
    <row r="2570" spans="1:33" hidden="1">
      <c r="A2570" t="str">
        <f t="shared" si="80"/>
        <v>060331028702000</v>
      </c>
      <c r="B2570">
        <v>2564</v>
      </c>
      <c r="C2570" t="s">
        <v>3721</v>
      </c>
      <c r="D2570" t="s">
        <v>3623</v>
      </c>
      <c r="E2570">
        <v>12</v>
      </c>
      <c r="F2570" s="23">
        <v>18500</v>
      </c>
      <c r="G2570">
        <v>12</v>
      </c>
      <c r="H2570" s="23">
        <v>15700</v>
      </c>
      <c r="I2570" s="23">
        <v>188400</v>
      </c>
      <c r="J2570" s="23">
        <v>188400</v>
      </c>
      <c r="K2570" s="23">
        <v>199000</v>
      </c>
      <c r="L2570">
        <v>94.67</v>
      </c>
      <c r="M2570" t="s">
        <v>3699</v>
      </c>
      <c r="N2570">
        <v>0</v>
      </c>
      <c r="P2570" s="23">
        <v>240000</v>
      </c>
      <c r="Q2570" t="s">
        <v>3700</v>
      </c>
      <c r="R2570" s="23">
        <v>-199000</v>
      </c>
      <c r="S2570">
        <v>0</v>
      </c>
      <c r="T2570" t="s">
        <v>3701</v>
      </c>
      <c r="U2570" t="s">
        <v>3702</v>
      </c>
      <c r="V2570">
        <v>90.57</v>
      </c>
      <c r="W2570" s="3">
        <v>45783</v>
      </c>
      <c r="X2570" s="3">
        <v>45782</v>
      </c>
      <c r="Y2570">
        <v>41894</v>
      </c>
      <c r="Z2570">
        <v>0</v>
      </c>
      <c r="AA2570" s="24">
        <v>45785</v>
      </c>
      <c r="AB2570" s="67" t="s">
        <v>64</v>
      </c>
      <c r="AC2570">
        <v>14</v>
      </c>
      <c r="AD2570" t="s">
        <v>133</v>
      </c>
      <c r="AE2570" s="2" t="s">
        <v>40</v>
      </c>
      <c r="AF2570" t="s">
        <v>3703</v>
      </c>
      <c r="AG2570" t="str">
        <f t="shared" si="81"/>
        <v>ADA FOTO</v>
      </c>
    </row>
    <row r="2571" spans="1:33" hidden="1">
      <c r="A2571" t="str">
        <f t="shared" si="80"/>
        <v>060331089867000</v>
      </c>
      <c r="B2571">
        <v>2565</v>
      </c>
      <c r="C2571" t="s">
        <v>3722</v>
      </c>
      <c r="D2571" t="s">
        <v>3571</v>
      </c>
      <c r="E2571">
        <v>30</v>
      </c>
      <c r="F2571" s="23">
        <v>5000</v>
      </c>
      <c r="G2571">
        <v>30</v>
      </c>
      <c r="H2571" s="23">
        <v>4367</v>
      </c>
      <c r="I2571" s="23">
        <v>131010</v>
      </c>
      <c r="J2571" s="23">
        <v>131010</v>
      </c>
      <c r="K2571" s="23">
        <v>146800</v>
      </c>
      <c r="L2571">
        <v>89.24</v>
      </c>
      <c r="M2571" t="s">
        <v>3699</v>
      </c>
      <c r="N2571">
        <v>0</v>
      </c>
      <c r="P2571" s="23">
        <v>138210</v>
      </c>
      <c r="Q2571" t="s">
        <v>3700</v>
      </c>
      <c r="R2571" s="23">
        <v>-146800</v>
      </c>
      <c r="S2571">
        <v>0</v>
      </c>
      <c r="T2571" t="s">
        <v>3701</v>
      </c>
      <c r="U2571" t="s">
        <v>3702</v>
      </c>
      <c r="V2571">
        <v>1.57</v>
      </c>
      <c r="W2571" s="3">
        <v>45784</v>
      </c>
      <c r="X2571" s="3">
        <v>45698</v>
      </c>
      <c r="Y2571">
        <v>22377</v>
      </c>
      <c r="Z2571">
        <v>0</v>
      </c>
      <c r="AA2571" s="24">
        <v>45785</v>
      </c>
      <c r="AB2571" s="67" t="s">
        <v>64</v>
      </c>
      <c r="AC2571">
        <v>14</v>
      </c>
      <c r="AD2571" t="s">
        <v>133</v>
      </c>
      <c r="AE2571" s="2" t="s">
        <v>53</v>
      </c>
      <c r="AF2571" t="s">
        <v>3703</v>
      </c>
      <c r="AG2571" t="str">
        <f t="shared" si="81"/>
        <v>ADA FOTO</v>
      </c>
    </row>
    <row r="2572" spans="1:33" hidden="1">
      <c r="A2572" t="str">
        <f t="shared" si="80"/>
        <v>060331105042000</v>
      </c>
      <c r="B2572">
        <v>2566</v>
      </c>
      <c r="C2572" t="s">
        <v>3723</v>
      </c>
      <c r="D2572" t="s">
        <v>2570</v>
      </c>
      <c r="E2572">
        <v>21</v>
      </c>
      <c r="F2572" s="23">
        <v>5100</v>
      </c>
      <c r="G2572">
        <v>21</v>
      </c>
      <c r="H2572" s="23">
        <v>4552</v>
      </c>
      <c r="I2572" s="23">
        <v>95592</v>
      </c>
      <c r="J2572" s="23">
        <v>95592</v>
      </c>
      <c r="K2572" s="23">
        <v>105500</v>
      </c>
      <c r="L2572">
        <v>90.61</v>
      </c>
      <c r="M2572" t="s">
        <v>3699</v>
      </c>
      <c r="N2572">
        <v>0</v>
      </c>
      <c r="P2572" s="23">
        <v>99372</v>
      </c>
      <c r="Q2572" t="s">
        <v>3700</v>
      </c>
      <c r="R2572" s="23">
        <v>-105500</v>
      </c>
      <c r="S2572">
        <v>0</v>
      </c>
      <c r="T2572" t="s">
        <v>3701</v>
      </c>
      <c r="U2572" t="s">
        <v>3702</v>
      </c>
      <c r="V2572">
        <v>266.99</v>
      </c>
      <c r="W2572" s="3">
        <v>45784</v>
      </c>
      <c r="X2572" s="3">
        <v>45638</v>
      </c>
      <c r="Y2572">
        <v>22377</v>
      </c>
      <c r="Z2572">
        <v>0</v>
      </c>
      <c r="AA2572" s="24">
        <v>45785</v>
      </c>
      <c r="AB2572" s="67" t="s">
        <v>64</v>
      </c>
      <c r="AC2572">
        <v>14</v>
      </c>
      <c r="AD2572" t="s">
        <v>133</v>
      </c>
      <c r="AE2572" s="2" t="s">
        <v>55</v>
      </c>
      <c r="AF2572" t="s">
        <v>3703</v>
      </c>
      <c r="AG2572" t="str">
        <f t="shared" si="81"/>
        <v>ADA FOTO</v>
      </c>
    </row>
    <row r="2573" spans="1:33" hidden="1">
      <c r="A2573" t="str">
        <f t="shared" si="80"/>
        <v>060331140637000</v>
      </c>
      <c r="B2573">
        <v>2567</v>
      </c>
      <c r="C2573" t="s">
        <v>3724</v>
      </c>
      <c r="D2573" t="s">
        <v>2585</v>
      </c>
      <c r="E2573">
        <v>6</v>
      </c>
      <c r="F2573" s="23">
        <v>13700</v>
      </c>
      <c r="G2573">
        <v>0</v>
      </c>
      <c r="H2573">
        <v>0</v>
      </c>
      <c r="I2573" s="23">
        <v>82200</v>
      </c>
      <c r="J2573" s="23">
        <v>82200</v>
      </c>
      <c r="K2573" s="23">
        <v>114500</v>
      </c>
      <c r="L2573">
        <v>71.790000000000006</v>
      </c>
      <c r="M2573" t="s">
        <v>3699</v>
      </c>
      <c r="N2573">
        <v>0</v>
      </c>
      <c r="P2573" s="23">
        <v>102600</v>
      </c>
      <c r="Q2573" t="s">
        <v>3700</v>
      </c>
      <c r="R2573" s="23">
        <v>-114500</v>
      </c>
      <c r="S2573">
        <v>0</v>
      </c>
      <c r="T2573" t="s">
        <v>3701</v>
      </c>
      <c r="U2573" t="s">
        <v>3702</v>
      </c>
      <c r="V2573">
        <v>0.05</v>
      </c>
      <c r="W2573" s="3">
        <v>45745</v>
      </c>
      <c r="X2573" s="3">
        <v>45710</v>
      </c>
      <c r="Y2573">
        <v>36457</v>
      </c>
      <c r="Z2573">
        <v>0</v>
      </c>
      <c r="AA2573" s="24">
        <v>45785</v>
      </c>
      <c r="AB2573" s="67" t="s">
        <v>64</v>
      </c>
      <c r="AC2573">
        <v>14</v>
      </c>
      <c r="AD2573" t="s">
        <v>133</v>
      </c>
      <c r="AE2573" s="2" t="s">
        <v>58</v>
      </c>
      <c r="AF2573" t="s">
        <v>3703</v>
      </c>
      <c r="AG2573" t="str">
        <f t="shared" si="81"/>
        <v>ADA FOTO</v>
      </c>
    </row>
    <row r="2574" spans="1:33" hidden="1">
      <c r="A2574" t="str">
        <f t="shared" si="80"/>
        <v>060331078236000</v>
      </c>
      <c r="B2574">
        <v>2568</v>
      </c>
      <c r="C2574" t="s">
        <v>3725</v>
      </c>
      <c r="D2574" t="s">
        <v>2539</v>
      </c>
      <c r="E2574">
        <v>5</v>
      </c>
      <c r="F2574" s="23">
        <v>10400</v>
      </c>
      <c r="G2574">
        <v>5</v>
      </c>
      <c r="H2574" s="23">
        <v>10200</v>
      </c>
      <c r="I2574" s="23">
        <v>51000</v>
      </c>
      <c r="J2574" s="23">
        <v>51000</v>
      </c>
      <c r="K2574" s="23">
        <v>51000</v>
      </c>
      <c r="L2574">
        <v>100</v>
      </c>
      <c r="M2574" t="s">
        <v>3705</v>
      </c>
      <c r="N2574">
        <v>0</v>
      </c>
      <c r="P2574" s="23">
        <v>47990</v>
      </c>
      <c r="Q2574" t="s">
        <v>3700</v>
      </c>
      <c r="R2574" s="23">
        <v>-51000</v>
      </c>
      <c r="S2574">
        <v>0</v>
      </c>
      <c r="T2574" t="s">
        <v>3701</v>
      </c>
      <c r="U2574" t="s">
        <v>3702</v>
      </c>
      <c r="V2574">
        <v>2.65</v>
      </c>
      <c r="W2574" s="3">
        <v>45783</v>
      </c>
      <c r="X2574" s="3">
        <v>45768</v>
      </c>
      <c r="Y2574">
        <v>36457</v>
      </c>
      <c r="Z2574">
        <v>0</v>
      </c>
      <c r="AA2574" s="24">
        <v>45785</v>
      </c>
      <c r="AB2574" s="67" t="s">
        <v>64</v>
      </c>
      <c r="AC2574">
        <v>14</v>
      </c>
      <c r="AD2574" t="s">
        <v>133</v>
      </c>
      <c r="AE2574" s="2" t="s">
        <v>49</v>
      </c>
      <c r="AF2574" t="s">
        <v>3703</v>
      </c>
      <c r="AG2574" t="str">
        <f t="shared" si="81"/>
        <v>ADA FOTO</v>
      </c>
    </row>
    <row r="2575" spans="1:33" hidden="1">
      <c r="A2575" t="str">
        <f t="shared" si="80"/>
        <v>060331076058000</v>
      </c>
      <c r="B2575">
        <v>2569</v>
      </c>
      <c r="C2575" t="s">
        <v>3726</v>
      </c>
      <c r="D2575" t="s">
        <v>3561</v>
      </c>
      <c r="E2575">
        <v>72</v>
      </c>
      <c r="F2575" s="23">
        <v>1800</v>
      </c>
      <c r="G2575">
        <v>0</v>
      </c>
      <c r="H2575">
        <v>0</v>
      </c>
      <c r="I2575" s="23">
        <v>129600</v>
      </c>
      <c r="J2575" s="23">
        <v>129600</v>
      </c>
      <c r="K2575" s="23">
        <v>121100</v>
      </c>
      <c r="L2575">
        <v>107.02</v>
      </c>
      <c r="M2575" t="s">
        <v>3707</v>
      </c>
      <c r="N2575">
        <v>0</v>
      </c>
      <c r="P2575" s="23">
        <v>117720</v>
      </c>
      <c r="Q2575" t="s">
        <v>3700</v>
      </c>
      <c r="R2575" s="23">
        <v>-121100</v>
      </c>
      <c r="S2575">
        <v>0</v>
      </c>
      <c r="T2575" t="s">
        <v>3701</v>
      </c>
      <c r="U2575" t="s">
        <v>3702</v>
      </c>
      <c r="V2575">
        <v>8.9499999999999993</v>
      </c>
      <c r="W2575" s="3">
        <v>45784</v>
      </c>
      <c r="X2575" s="3">
        <v>45763</v>
      </c>
      <c r="Y2575">
        <v>22031</v>
      </c>
      <c r="Z2575">
        <v>0</v>
      </c>
      <c r="AA2575" s="24">
        <v>45785</v>
      </c>
      <c r="AB2575" s="67" t="s">
        <v>64</v>
      </c>
      <c r="AC2575">
        <v>14</v>
      </c>
      <c r="AD2575" t="s">
        <v>133</v>
      </c>
      <c r="AE2575" s="2" t="s">
        <v>47</v>
      </c>
      <c r="AF2575" t="s">
        <v>3703</v>
      </c>
      <c r="AG2575" t="str">
        <f t="shared" si="81"/>
        <v>ADA FOTO</v>
      </c>
    </row>
    <row r="2576" spans="1:33" hidden="1">
      <c r="A2576" t="str">
        <f t="shared" si="80"/>
        <v>060331088243000</v>
      </c>
      <c r="B2576">
        <v>2570</v>
      </c>
      <c r="C2576" t="s">
        <v>3727</v>
      </c>
      <c r="D2576" t="s">
        <v>376</v>
      </c>
      <c r="E2576">
        <v>20</v>
      </c>
      <c r="F2576" s="23">
        <v>4700</v>
      </c>
      <c r="G2576">
        <v>20</v>
      </c>
      <c r="H2576" s="23">
        <v>4300</v>
      </c>
      <c r="I2576" s="23">
        <v>86000</v>
      </c>
      <c r="J2576" s="23">
        <v>86000</v>
      </c>
      <c r="K2576" s="23">
        <v>88100</v>
      </c>
      <c r="L2576">
        <v>97.62</v>
      </c>
      <c r="M2576" t="s">
        <v>3699</v>
      </c>
      <c r="N2576">
        <v>0</v>
      </c>
      <c r="P2576" s="23">
        <v>83820</v>
      </c>
      <c r="Q2576" t="s">
        <v>3700</v>
      </c>
      <c r="R2576" s="23">
        <v>-88100</v>
      </c>
      <c r="S2576">
        <v>0</v>
      </c>
      <c r="T2576" t="s">
        <v>3701</v>
      </c>
      <c r="U2576" t="s">
        <v>3702</v>
      </c>
      <c r="V2576">
        <v>8.3000000000000007</v>
      </c>
      <c r="W2576" s="3">
        <v>45772</v>
      </c>
      <c r="X2576" s="3">
        <v>45679</v>
      </c>
      <c r="Y2576">
        <v>36306</v>
      </c>
      <c r="AA2576" s="24">
        <v>45785</v>
      </c>
      <c r="AB2576" s="67" t="s">
        <v>64</v>
      </c>
      <c r="AC2576">
        <v>17</v>
      </c>
      <c r="AD2576" t="s">
        <v>133</v>
      </c>
      <c r="AE2576" s="2" t="s">
        <v>374</v>
      </c>
      <c r="AF2576" t="s">
        <v>3703</v>
      </c>
      <c r="AG2576" t="str">
        <f t="shared" si="81"/>
        <v>ADA FOTO</v>
      </c>
    </row>
    <row r="2577" spans="1:33" hidden="1">
      <c r="A2577" t="str">
        <f t="shared" si="80"/>
        <v>060331084369000</v>
      </c>
      <c r="B2577">
        <v>2571</v>
      </c>
      <c r="C2577" t="s">
        <v>3728</v>
      </c>
      <c r="D2577" t="s">
        <v>334</v>
      </c>
      <c r="E2577">
        <v>60</v>
      </c>
      <c r="F2577" s="23">
        <v>9000</v>
      </c>
      <c r="G2577">
        <v>60</v>
      </c>
      <c r="H2577" s="23">
        <v>8700</v>
      </c>
      <c r="I2577" s="23">
        <v>522000</v>
      </c>
      <c r="J2577" s="23">
        <v>522000</v>
      </c>
      <c r="K2577" s="23">
        <v>540000</v>
      </c>
      <c r="L2577">
        <v>96.67</v>
      </c>
      <c r="M2577" t="s">
        <v>3699</v>
      </c>
      <c r="N2577">
        <v>0</v>
      </c>
      <c r="P2577" s="23">
        <v>513420</v>
      </c>
      <c r="Q2577" t="s">
        <v>3700</v>
      </c>
      <c r="R2577" s="23">
        <v>-540000</v>
      </c>
      <c r="S2577">
        <v>0</v>
      </c>
      <c r="T2577" t="s">
        <v>3701</v>
      </c>
      <c r="U2577" t="s">
        <v>3702</v>
      </c>
      <c r="V2577">
        <v>16.899999999999999</v>
      </c>
      <c r="W2577" s="3">
        <v>45785</v>
      </c>
      <c r="X2577" s="3">
        <v>45712</v>
      </c>
      <c r="Y2577">
        <v>39415</v>
      </c>
      <c r="AA2577" s="24">
        <v>45785</v>
      </c>
      <c r="AB2577" s="67" t="s">
        <v>64</v>
      </c>
      <c r="AC2577">
        <v>17</v>
      </c>
      <c r="AD2577" t="s">
        <v>133</v>
      </c>
      <c r="AE2577" s="2" t="s">
        <v>332</v>
      </c>
      <c r="AF2577" t="s">
        <v>3703</v>
      </c>
      <c r="AG2577" t="str">
        <f t="shared" si="81"/>
        <v>ADA FOTO</v>
      </c>
    </row>
    <row r="2578" spans="1:33" hidden="1">
      <c r="A2578" t="str">
        <f t="shared" si="80"/>
        <v>060331088271000</v>
      </c>
      <c r="B2578">
        <v>2572</v>
      </c>
      <c r="C2578" t="s">
        <v>3817</v>
      </c>
      <c r="D2578" t="s">
        <v>595</v>
      </c>
      <c r="E2578">
        <v>40</v>
      </c>
      <c r="F2578" s="23">
        <v>3000</v>
      </c>
      <c r="G2578">
        <v>40</v>
      </c>
      <c r="H2578" s="23">
        <v>2925</v>
      </c>
      <c r="I2578" s="23">
        <v>117000</v>
      </c>
      <c r="J2578" s="23">
        <v>117000</v>
      </c>
      <c r="K2578" s="23">
        <v>116000</v>
      </c>
      <c r="L2578">
        <v>100.86</v>
      </c>
      <c r="M2578" t="s">
        <v>3707</v>
      </c>
      <c r="N2578">
        <v>0</v>
      </c>
      <c r="P2578" s="23">
        <v>117040</v>
      </c>
      <c r="Q2578" t="s">
        <v>3700</v>
      </c>
      <c r="R2578" s="23">
        <v>-116000</v>
      </c>
      <c r="S2578">
        <v>0</v>
      </c>
      <c r="T2578" t="s">
        <v>3701</v>
      </c>
      <c r="U2578" t="s">
        <v>3711</v>
      </c>
      <c r="V2578">
        <v>654.78</v>
      </c>
      <c r="W2578" s="3">
        <v>45785</v>
      </c>
      <c r="X2578" s="3">
        <v>45780</v>
      </c>
      <c r="Y2578">
        <v>36306</v>
      </c>
      <c r="AA2578" s="24">
        <v>45785</v>
      </c>
      <c r="AB2578" s="67" t="s">
        <v>64</v>
      </c>
      <c r="AC2578">
        <v>17</v>
      </c>
      <c r="AD2578" t="s">
        <v>133</v>
      </c>
      <c r="AE2578" s="2" t="s">
        <v>593</v>
      </c>
      <c r="AF2578" t="s">
        <v>3703</v>
      </c>
      <c r="AG2578" t="str">
        <f t="shared" si="81"/>
        <v>ADA FOTO</v>
      </c>
    </row>
    <row r="2579" spans="1:33" hidden="1">
      <c r="A2579" t="str">
        <f t="shared" si="80"/>
        <v>060331088200000</v>
      </c>
      <c r="B2579">
        <v>2573</v>
      </c>
      <c r="C2579" t="s">
        <v>3730</v>
      </c>
      <c r="D2579" t="s">
        <v>370</v>
      </c>
      <c r="E2579">
        <v>40</v>
      </c>
      <c r="F2579" s="23">
        <v>3000</v>
      </c>
      <c r="G2579">
        <v>40</v>
      </c>
      <c r="H2579" s="23">
        <v>2885</v>
      </c>
      <c r="I2579" s="23">
        <v>115400</v>
      </c>
      <c r="J2579" s="23">
        <v>115400</v>
      </c>
      <c r="K2579" s="23">
        <v>113400</v>
      </c>
      <c r="L2579">
        <v>101.76</v>
      </c>
      <c r="M2579" t="s">
        <v>3707</v>
      </c>
      <c r="N2579">
        <v>0</v>
      </c>
      <c r="P2579" s="23">
        <v>113720</v>
      </c>
      <c r="Q2579" t="s">
        <v>3700</v>
      </c>
      <c r="R2579" s="23">
        <v>-113400</v>
      </c>
      <c r="S2579">
        <v>0</v>
      </c>
      <c r="T2579" t="s">
        <v>3701</v>
      </c>
      <c r="U2579" t="s">
        <v>3711</v>
      </c>
      <c r="V2579">
        <v>48.99</v>
      </c>
      <c r="W2579" s="3">
        <v>45784</v>
      </c>
      <c r="X2579" s="3">
        <v>45784</v>
      </c>
      <c r="Y2579">
        <v>36306</v>
      </c>
      <c r="AA2579" s="24">
        <v>45785</v>
      </c>
      <c r="AB2579" s="67" t="s">
        <v>64</v>
      </c>
      <c r="AC2579">
        <v>17</v>
      </c>
      <c r="AD2579" t="s">
        <v>133</v>
      </c>
      <c r="AE2579" s="2" t="s">
        <v>368</v>
      </c>
      <c r="AF2579" t="s">
        <v>3703</v>
      </c>
      <c r="AG2579" t="str">
        <f t="shared" si="81"/>
        <v>ADA FOTO</v>
      </c>
    </row>
    <row r="2580" spans="1:33" hidden="1">
      <c r="A2580" t="str">
        <f t="shared" si="80"/>
        <v>060331088134000</v>
      </c>
      <c r="B2580">
        <v>2574</v>
      </c>
      <c r="C2580" t="s">
        <v>3731</v>
      </c>
      <c r="D2580" t="s">
        <v>346</v>
      </c>
      <c r="E2580">
        <v>40</v>
      </c>
      <c r="F2580" s="23">
        <v>3000</v>
      </c>
      <c r="G2580">
        <v>40</v>
      </c>
      <c r="H2580" s="23">
        <v>2885</v>
      </c>
      <c r="I2580" s="23">
        <v>115400</v>
      </c>
      <c r="J2580" s="23">
        <v>115400</v>
      </c>
      <c r="K2580" s="23">
        <v>112500</v>
      </c>
      <c r="L2580">
        <v>102.58</v>
      </c>
      <c r="M2580" t="s">
        <v>3707</v>
      </c>
      <c r="N2580">
        <v>0</v>
      </c>
      <c r="P2580" s="23">
        <v>113720</v>
      </c>
      <c r="Q2580" t="s">
        <v>3700</v>
      </c>
      <c r="R2580" s="23">
        <v>-112500</v>
      </c>
      <c r="S2580">
        <v>0</v>
      </c>
      <c r="T2580" t="s">
        <v>3701</v>
      </c>
      <c r="U2580" t="s">
        <v>3711</v>
      </c>
      <c r="V2580">
        <v>55.79</v>
      </c>
      <c r="W2580" s="3">
        <v>45784</v>
      </c>
      <c r="X2580" s="3">
        <v>45780</v>
      </c>
      <c r="Y2580">
        <v>36306</v>
      </c>
      <c r="AA2580" s="24">
        <v>45785</v>
      </c>
      <c r="AB2580" s="67" t="s">
        <v>64</v>
      </c>
      <c r="AC2580">
        <v>17</v>
      </c>
      <c r="AD2580" t="s">
        <v>133</v>
      </c>
      <c r="AE2580" s="2" t="s">
        <v>344</v>
      </c>
      <c r="AF2580" t="s">
        <v>3703</v>
      </c>
      <c r="AG2580" t="str">
        <f t="shared" si="81"/>
        <v>ADA FOTO</v>
      </c>
    </row>
    <row r="2581" spans="1:33" hidden="1">
      <c r="A2581" t="str">
        <f t="shared" si="80"/>
        <v>060331028146000</v>
      </c>
      <c r="B2581">
        <v>2575</v>
      </c>
      <c r="C2581" t="s">
        <v>3871</v>
      </c>
      <c r="D2581" t="s">
        <v>623</v>
      </c>
      <c r="E2581">
        <v>10</v>
      </c>
      <c r="F2581" s="23">
        <v>11800</v>
      </c>
      <c r="G2581">
        <v>10</v>
      </c>
      <c r="H2581" s="23">
        <v>11700</v>
      </c>
      <c r="I2581" s="23">
        <v>117000</v>
      </c>
      <c r="J2581" s="23">
        <v>117000</v>
      </c>
      <c r="K2581" s="23">
        <v>98000</v>
      </c>
      <c r="L2581">
        <v>119.39</v>
      </c>
      <c r="M2581" t="s">
        <v>3707</v>
      </c>
      <c r="N2581">
        <v>0</v>
      </c>
      <c r="P2581" s="23">
        <v>103500</v>
      </c>
      <c r="Q2581" t="s">
        <v>3700</v>
      </c>
      <c r="R2581" s="23">
        <v>-98000</v>
      </c>
      <c r="S2581">
        <v>0</v>
      </c>
      <c r="T2581" t="s">
        <v>3701</v>
      </c>
      <c r="U2581" t="s">
        <v>3702</v>
      </c>
      <c r="V2581">
        <v>36.909999999999997</v>
      </c>
      <c r="W2581" s="3">
        <v>45784</v>
      </c>
      <c r="X2581" s="3">
        <v>45780</v>
      </c>
      <c r="Y2581">
        <v>36782</v>
      </c>
      <c r="AA2581" s="24">
        <v>45785</v>
      </c>
      <c r="AB2581" s="67" t="s">
        <v>64</v>
      </c>
      <c r="AC2581">
        <v>17</v>
      </c>
      <c r="AD2581" t="s">
        <v>133</v>
      </c>
      <c r="AE2581" s="2" t="s">
        <v>621</v>
      </c>
      <c r="AF2581" t="s">
        <v>3703</v>
      </c>
      <c r="AG2581" t="str">
        <f t="shared" si="81"/>
        <v>ADA FOTO</v>
      </c>
    </row>
    <row r="2582" spans="1:33" hidden="1">
      <c r="A2582" t="str">
        <f t="shared" si="80"/>
        <v>060331088137000</v>
      </c>
      <c r="B2582">
        <v>2576</v>
      </c>
      <c r="C2582" t="s">
        <v>3732</v>
      </c>
      <c r="D2582" t="s">
        <v>3569</v>
      </c>
      <c r="E2582">
        <v>24</v>
      </c>
      <c r="F2582" s="23">
        <v>4500</v>
      </c>
      <c r="G2582">
        <v>24</v>
      </c>
      <c r="H2582" s="23">
        <v>4325</v>
      </c>
      <c r="I2582" s="23">
        <v>103800</v>
      </c>
      <c r="J2582" s="23">
        <v>103800</v>
      </c>
      <c r="K2582" s="23">
        <v>96000</v>
      </c>
      <c r="L2582">
        <v>108.13</v>
      </c>
      <c r="M2582" t="s">
        <v>3707</v>
      </c>
      <c r="N2582">
        <v>0</v>
      </c>
      <c r="P2582" s="23">
        <v>102168</v>
      </c>
      <c r="Q2582" t="s">
        <v>3700</v>
      </c>
      <c r="R2582" s="23">
        <v>-96000</v>
      </c>
      <c r="S2582">
        <v>0</v>
      </c>
      <c r="T2582" t="s">
        <v>3701</v>
      </c>
      <c r="U2582" t="s">
        <v>3702</v>
      </c>
      <c r="V2582">
        <v>37.46</v>
      </c>
      <c r="W2582" s="3">
        <v>45785</v>
      </c>
      <c r="X2582" s="3">
        <v>45758</v>
      </c>
      <c r="Y2582">
        <v>36306</v>
      </c>
      <c r="AA2582" s="24">
        <v>45785</v>
      </c>
      <c r="AB2582" s="67" t="s">
        <v>64</v>
      </c>
      <c r="AC2582">
        <v>17</v>
      </c>
      <c r="AD2582" t="s">
        <v>133</v>
      </c>
      <c r="AE2582" s="2" t="s">
        <v>350</v>
      </c>
      <c r="AF2582" t="s">
        <v>3703</v>
      </c>
      <c r="AG2582" t="str">
        <f t="shared" si="81"/>
        <v>ADA FOTO</v>
      </c>
    </row>
    <row r="2583" spans="1:33" hidden="1">
      <c r="A2583" t="str">
        <f t="shared" si="80"/>
        <v>060331088171000</v>
      </c>
      <c r="B2583">
        <v>2577</v>
      </c>
      <c r="C2583" t="s">
        <v>3735</v>
      </c>
      <c r="D2583" t="s">
        <v>358</v>
      </c>
      <c r="E2583">
        <v>40</v>
      </c>
      <c r="F2583" s="23">
        <v>3000</v>
      </c>
      <c r="G2583">
        <v>40</v>
      </c>
      <c r="H2583" s="23">
        <v>2850</v>
      </c>
      <c r="I2583" s="23">
        <v>114000</v>
      </c>
      <c r="J2583" s="23">
        <v>114000</v>
      </c>
      <c r="K2583" s="23">
        <v>115500</v>
      </c>
      <c r="L2583">
        <v>98.7</v>
      </c>
      <c r="M2583" t="s">
        <v>3699</v>
      </c>
      <c r="N2583">
        <v>0</v>
      </c>
      <c r="P2583" s="23">
        <v>113160</v>
      </c>
      <c r="Q2583" t="s">
        <v>3700</v>
      </c>
      <c r="R2583" s="23">
        <v>-115500</v>
      </c>
      <c r="S2583">
        <v>0</v>
      </c>
      <c r="T2583" t="s">
        <v>3701</v>
      </c>
      <c r="U2583" t="s">
        <v>3711</v>
      </c>
      <c r="V2583">
        <v>195.88</v>
      </c>
      <c r="W2583" s="3">
        <v>45785</v>
      </c>
      <c r="X2583" s="3">
        <v>45768</v>
      </c>
      <c r="Y2583">
        <v>36471</v>
      </c>
      <c r="AA2583" s="24">
        <v>45785</v>
      </c>
      <c r="AB2583" s="67" t="s">
        <v>64</v>
      </c>
      <c r="AC2583">
        <v>17</v>
      </c>
      <c r="AD2583" t="s">
        <v>133</v>
      </c>
      <c r="AE2583" s="2" t="s">
        <v>356</v>
      </c>
      <c r="AF2583" t="s">
        <v>3703</v>
      </c>
      <c r="AG2583" t="str">
        <f t="shared" si="81"/>
        <v>ADA FOTO</v>
      </c>
    </row>
    <row r="2584" spans="1:33" hidden="1">
      <c r="A2584" t="str">
        <f t="shared" si="80"/>
        <v>060331088175000</v>
      </c>
      <c r="B2584">
        <v>2578</v>
      </c>
      <c r="C2584" t="s">
        <v>3736</v>
      </c>
      <c r="D2584" t="s">
        <v>364</v>
      </c>
      <c r="E2584">
        <v>40</v>
      </c>
      <c r="F2584" s="23">
        <v>2900</v>
      </c>
      <c r="G2584">
        <v>40</v>
      </c>
      <c r="H2584" s="23">
        <v>2725</v>
      </c>
      <c r="I2584" s="23">
        <v>109000</v>
      </c>
      <c r="J2584" s="23">
        <v>109000</v>
      </c>
      <c r="K2584" s="23">
        <v>111500</v>
      </c>
      <c r="L2584">
        <v>97.76</v>
      </c>
      <c r="M2584" t="s">
        <v>3699</v>
      </c>
      <c r="N2584">
        <v>0</v>
      </c>
      <c r="P2584" s="23">
        <v>107640</v>
      </c>
      <c r="Q2584" t="s">
        <v>3700</v>
      </c>
      <c r="R2584" s="23">
        <v>-111500</v>
      </c>
      <c r="S2584">
        <v>0</v>
      </c>
      <c r="T2584" t="s">
        <v>3701</v>
      </c>
      <c r="U2584" t="s">
        <v>3702</v>
      </c>
      <c r="V2584">
        <v>218.66</v>
      </c>
      <c r="W2584" s="3">
        <v>45784</v>
      </c>
      <c r="X2584" s="3">
        <v>45771</v>
      </c>
      <c r="Y2584">
        <v>36471</v>
      </c>
      <c r="AA2584" s="24">
        <v>45785</v>
      </c>
      <c r="AB2584" s="67" t="s">
        <v>64</v>
      </c>
      <c r="AC2584">
        <v>17</v>
      </c>
      <c r="AD2584" t="s">
        <v>133</v>
      </c>
      <c r="AE2584" s="2" t="s">
        <v>362</v>
      </c>
      <c r="AF2584" t="s">
        <v>3703</v>
      </c>
      <c r="AG2584" t="str">
        <f t="shared" si="81"/>
        <v>ADA FOTO</v>
      </c>
    </row>
    <row r="2585" spans="1:33" hidden="1">
      <c r="A2585" t="str">
        <f t="shared" si="80"/>
        <v>060331017239000</v>
      </c>
      <c r="B2585">
        <v>2579</v>
      </c>
      <c r="C2585" t="s">
        <v>3872</v>
      </c>
      <c r="D2585" t="s">
        <v>617</v>
      </c>
      <c r="E2585">
        <v>12</v>
      </c>
      <c r="F2585" s="23">
        <v>14800</v>
      </c>
      <c r="G2585">
        <v>12</v>
      </c>
      <c r="H2585" s="23">
        <v>14400</v>
      </c>
      <c r="I2585" s="23">
        <v>172800</v>
      </c>
      <c r="J2585" s="23">
        <v>172800</v>
      </c>
      <c r="K2585" s="23">
        <v>157200</v>
      </c>
      <c r="L2585">
        <v>109.92</v>
      </c>
      <c r="M2585" t="s">
        <v>3707</v>
      </c>
      <c r="N2585">
        <v>0</v>
      </c>
      <c r="P2585" s="23">
        <v>154824</v>
      </c>
      <c r="Q2585" t="s">
        <v>3700</v>
      </c>
      <c r="R2585" s="23">
        <v>-157200</v>
      </c>
      <c r="S2585">
        <v>0</v>
      </c>
      <c r="T2585" t="s">
        <v>3701</v>
      </c>
      <c r="U2585" t="s">
        <v>3711</v>
      </c>
      <c r="V2585">
        <v>11.92</v>
      </c>
      <c r="W2585" s="3">
        <v>45784</v>
      </c>
      <c r="X2585" s="3">
        <v>45737</v>
      </c>
      <c r="Y2585">
        <v>36403</v>
      </c>
      <c r="AA2585" s="24">
        <v>45785</v>
      </c>
      <c r="AB2585" s="67" t="s">
        <v>64</v>
      </c>
      <c r="AC2585">
        <v>17</v>
      </c>
      <c r="AD2585" t="s">
        <v>133</v>
      </c>
      <c r="AE2585" s="2" t="s">
        <v>615</v>
      </c>
      <c r="AF2585" t="s">
        <v>3703</v>
      </c>
      <c r="AG2585" t="str">
        <f t="shared" si="81"/>
        <v>ADA FOTO</v>
      </c>
    </row>
    <row r="2586" spans="1:33" hidden="1">
      <c r="A2586" t="str">
        <f t="shared" si="80"/>
        <v>060331028667000</v>
      </c>
      <c r="B2586">
        <v>2580</v>
      </c>
      <c r="C2586" t="s">
        <v>3873</v>
      </c>
      <c r="D2586" t="s">
        <v>2637</v>
      </c>
      <c r="E2586">
        <v>12</v>
      </c>
      <c r="F2586" s="23">
        <v>23000</v>
      </c>
      <c r="G2586">
        <v>12</v>
      </c>
      <c r="H2586" s="23">
        <v>22700</v>
      </c>
      <c r="I2586" s="23">
        <v>272400</v>
      </c>
      <c r="J2586" s="23">
        <v>272400</v>
      </c>
      <c r="K2586" s="23">
        <v>258000</v>
      </c>
      <c r="L2586">
        <v>105.58</v>
      </c>
      <c r="M2586" t="s">
        <v>3707</v>
      </c>
      <c r="N2586">
        <v>0</v>
      </c>
      <c r="P2586" s="23">
        <v>231516</v>
      </c>
      <c r="Q2586" t="s">
        <v>3700</v>
      </c>
      <c r="R2586" s="23">
        <v>-258000</v>
      </c>
      <c r="S2586">
        <v>0</v>
      </c>
      <c r="T2586" t="s">
        <v>3701</v>
      </c>
      <c r="U2586" t="s">
        <v>3702</v>
      </c>
      <c r="V2586">
        <v>0.52</v>
      </c>
      <c r="W2586" s="3">
        <v>45772</v>
      </c>
      <c r="X2586" s="3">
        <v>45717</v>
      </c>
      <c r="Y2586">
        <v>36448</v>
      </c>
      <c r="AA2586" s="24">
        <v>45785</v>
      </c>
      <c r="AB2586" s="67" t="s">
        <v>64</v>
      </c>
      <c r="AC2586">
        <v>19</v>
      </c>
      <c r="AD2586" t="s">
        <v>133</v>
      </c>
      <c r="AE2586" s="2" t="s">
        <v>65</v>
      </c>
      <c r="AF2586" t="s">
        <v>3703</v>
      </c>
      <c r="AG2586" t="str">
        <f t="shared" si="81"/>
        <v>ADA FOTO</v>
      </c>
    </row>
    <row r="2587" spans="1:33" hidden="1">
      <c r="A2587" t="str">
        <f t="shared" si="80"/>
        <v>060331137215000</v>
      </c>
      <c r="B2587">
        <v>2581</v>
      </c>
      <c r="C2587" t="s">
        <v>3737</v>
      </c>
      <c r="D2587" t="s">
        <v>3594</v>
      </c>
      <c r="E2587">
        <v>42</v>
      </c>
      <c r="F2587" s="23">
        <v>10300</v>
      </c>
      <c r="G2587">
        <v>0</v>
      </c>
      <c r="H2587" s="23">
        <v>0</v>
      </c>
      <c r="I2587" s="23">
        <v>432600</v>
      </c>
      <c r="J2587" s="23">
        <v>432600</v>
      </c>
      <c r="K2587" s="23">
        <v>390000</v>
      </c>
      <c r="L2587">
        <v>110.92</v>
      </c>
      <c r="M2587" t="s">
        <v>3707</v>
      </c>
      <c r="N2587">
        <v>0</v>
      </c>
      <c r="P2587" s="23">
        <v>378714</v>
      </c>
      <c r="Q2587" t="s">
        <v>3700</v>
      </c>
      <c r="R2587" s="23">
        <v>-390000</v>
      </c>
      <c r="S2587">
        <v>0</v>
      </c>
      <c r="T2587" t="s">
        <v>3701</v>
      </c>
      <c r="U2587" t="s">
        <v>3702</v>
      </c>
      <c r="V2587">
        <v>0.05</v>
      </c>
      <c r="W2587" s="3">
        <v>45784</v>
      </c>
      <c r="X2587" s="3">
        <v>45540</v>
      </c>
      <c r="Y2587">
        <v>28031</v>
      </c>
      <c r="Z2587">
        <v>0</v>
      </c>
      <c r="AA2587" s="24">
        <v>45785</v>
      </c>
      <c r="AB2587" s="67" t="s">
        <v>64</v>
      </c>
      <c r="AC2587">
        <v>19</v>
      </c>
      <c r="AD2587" t="s">
        <v>133</v>
      </c>
      <c r="AE2587" s="2" t="s">
        <v>57</v>
      </c>
      <c r="AF2587" t="s">
        <v>3703</v>
      </c>
      <c r="AG2587" t="str">
        <f t="shared" si="81"/>
        <v>ADA FOTO</v>
      </c>
    </row>
    <row r="2588" spans="1:33" hidden="1">
      <c r="A2588" t="str">
        <f t="shared" si="80"/>
        <v>060331089525000</v>
      </c>
      <c r="B2588">
        <v>2582</v>
      </c>
      <c r="C2588" t="s">
        <v>3738</v>
      </c>
      <c r="D2588" t="s">
        <v>2549</v>
      </c>
      <c r="E2588">
        <v>144</v>
      </c>
      <c r="F2588" s="23">
        <v>4200</v>
      </c>
      <c r="G2588">
        <v>0</v>
      </c>
      <c r="H2588" s="23">
        <v>0</v>
      </c>
      <c r="I2588" s="23">
        <v>604800</v>
      </c>
      <c r="J2588" s="23">
        <v>604800</v>
      </c>
      <c r="K2588" s="23">
        <v>691250</v>
      </c>
      <c r="L2588">
        <v>87.49</v>
      </c>
      <c r="M2588" t="s">
        <v>3699</v>
      </c>
      <c r="N2588">
        <v>0</v>
      </c>
      <c r="P2588" s="23">
        <v>554112</v>
      </c>
      <c r="Q2588" t="s">
        <v>3700</v>
      </c>
      <c r="R2588" s="23">
        <v>-691250</v>
      </c>
      <c r="S2588">
        <v>0</v>
      </c>
      <c r="T2588" t="s">
        <v>3701</v>
      </c>
      <c r="U2588" t="s">
        <v>3711</v>
      </c>
      <c r="V2588">
        <v>403.25</v>
      </c>
      <c r="W2588" s="3">
        <v>45784</v>
      </c>
      <c r="X2588" s="3">
        <v>45544</v>
      </c>
      <c r="Y2588">
        <v>28031</v>
      </c>
      <c r="Z2588">
        <v>0</v>
      </c>
      <c r="AA2588" s="24">
        <v>45785</v>
      </c>
      <c r="AB2588" s="67" t="s">
        <v>64</v>
      </c>
      <c r="AC2588">
        <v>19</v>
      </c>
      <c r="AD2588" t="s">
        <v>133</v>
      </c>
      <c r="AE2588" s="2" t="s">
        <v>51</v>
      </c>
      <c r="AF2588" t="s">
        <v>3703</v>
      </c>
      <c r="AG2588" t="str">
        <f t="shared" si="81"/>
        <v>ADA FOTO</v>
      </c>
    </row>
    <row r="2589" spans="1:33" hidden="1">
      <c r="A2589" t="str">
        <f t="shared" si="80"/>
        <v>060331118289000</v>
      </c>
      <c r="B2589">
        <v>2583</v>
      </c>
      <c r="C2589" t="s">
        <v>3739</v>
      </c>
      <c r="D2589" t="s">
        <v>2575</v>
      </c>
      <c r="E2589">
        <v>12</v>
      </c>
      <c r="F2589" s="23">
        <v>27600</v>
      </c>
      <c r="G2589">
        <v>0</v>
      </c>
      <c r="H2589">
        <v>0</v>
      </c>
      <c r="I2589" s="23">
        <v>331200</v>
      </c>
      <c r="J2589" s="23">
        <v>331200</v>
      </c>
      <c r="K2589" s="23">
        <v>291700</v>
      </c>
      <c r="L2589">
        <v>113.54</v>
      </c>
      <c r="M2589" t="s">
        <v>3707</v>
      </c>
      <c r="N2589">
        <v>0</v>
      </c>
      <c r="P2589" s="23">
        <v>364080</v>
      </c>
      <c r="Q2589" t="s">
        <v>3700</v>
      </c>
      <c r="R2589" s="23">
        <v>-291700</v>
      </c>
      <c r="S2589">
        <v>0</v>
      </c>
      <c r="T2589" t="s">
        <v>3701</v>
      </c>
      <c r="U2589" t="s">
        <v>3702</v>
      </c>
      <c r="V2589">
        <v>0.73</v>
      </c>
      <c r="W2589" s="3">
        <v>45691</v>
      </c>
      <c r="X2589" s="3">
        <v>45639</v>
      </c>
      <c r="Y2589">
        <v>36509</v>
      </c>
      <c r="Z2589">
        <v>0</v>
      </c>
      <c r="AA2589" s="24">
        <v>45785</v>
      </c>
      <c r="AB2589" s="67" t="s">
        <v>64</v>
      </c>
      <c r="AC2589">
        <v>19</v>
      </c>
      <c r="AD2589" t="s">
        <v>133</v>
      </c>
      <c r="AE2589" s="2" t="s">
        <v>56</v>
      </c>
      <c r="AF2589" t="s">
        <v>3703</v>
      </c>
      <c r="AG2589" t="str">
        <f t="shared" si="81"/>
        <v>ADA FOTO</v>
      </c>
    </row>
    <row r="2590" spans="1:33" hidden="1">
      <c r="A2590" t="str">
        <f t="shared" si="80"/>
        <v>060331053801000</v>
      </c>
      <c r="B2590">
        <v>2584</v>
      </c>
      <c r="C2590" t="s">
        <v>3740</v>
      </c>
      <c r="D2590" t="s">
        <v>2504</v>
      </c>
      <c r="E2590">
        <v>12</v>
      </c>
      <c r="F2590" s="23">
        <v>53800</v>
      </c>
      <c r="G2590">
        <v>0</v>
      </c>
      <c r="H2590" s="23">
        <v>0</v>
      </c>
      <c r="I2590" s="23">
        <v>645600</v>
      </c>
      <c r="J2590" s="23">
        <v>645600</v>
      </c>
      <c r="K2590" s="23">
        <v>609700</v>
      </c>
      <c r="L2590">
        <v>105.89</v>
      </c>
      <c r="M2590" t="s">
        <v>3707</v>
      </c>
      <c r="N2590">
        <v>0</v>
      </c>
      <c r="P2590" s="23">
        <v>555240</v>
      </c>
      <c r="Q2590" t="s">
        <v>3700</v>
      </c>
      <c r="R2590" s="23">
        <v>-609700</v>
      </c>
      <c r="S2590">
        <v>0</v>
      </c>
      <c r="T2590" t="s">
        <v>3701</v>
      </c>
      <c r="U2590" t="s">
        <v>3702</v>
      </c>
      <c r="V2590">
        <v>0.12</v>
      </c>
      <c r="W2590" s="3">
        <v>45748</v>
      </c>
      <c r="X2590" s="3">
        <v>45680</v>
      </c>
      <c r="Y2590">
        <v>21755</v>
      </c>
      <c r="Z2590">
        <v>0</v>
      </c>
      <c r="AA2590" s="24">
        <v>45785</v>
      </c>
      <c r="AB2590" s="67" t="s">
        <v>64</v>
      </c>
      <c r="AC2590">
        <v>19</v>
      </c>
      <c r="AD2590" t="s">
        <v>133</v>
      </c>
      <c r="AE2590" s="2" t="s">
        <v>42</v>
      </c>
      <c r="AF2590" t="s">
        <v>3703</v>
      </c>
      <c r="AG2590" t="str">
        <f t="shared" si="81"/>
        <v>ADA FOTO</v>
      </c>
    </row>
    <row r="2591" spans="1:33" hidden="1">
      <c r="A2591" t="str">
        <f t="shared" si="80"/>
        <v>060331066078000</v>
      </c>
      <c r="B2591">
        <v>2585</v>
      </c>
      <c r="C2591" t="s">
        <v>3741</v>
      </c>
      <c r="D2591" t="s">
        <v>2514</v>
      </c>
      <c r="E2591">
        <v>42</v>
      </c>
      <c r="F2591" s="23">
        <v>9100</v>
      </c>
      <c r="G2591">
        <v>0</v>
      </c>
      <c r="H2591" s="23">
        <v>0</v>
      </c>
      <c r="I2591" s="23">
        <v>382200</v>
      </c>
      <c r="J2591" s="23">
        <v>382200</v>
      </c>
      <c r="K2591" s="23">
        <v>373500</v>
      </c>
      <c r="L2591">
        <v>102.33</v>
      </c>
      <c r="M2591" t="s">
        <v>3707</v>
      </c>
      <c r="N2591">
        <v>0</v>
      </c>
      <c r="P2591" s="23">
        <v>369852</v>
      </c>
      <c r="Q2591" t="s">
        <v>3700</v>
      </c>
      <c r="R2591" s="23">
        <v>-373500</v>
      </c>
      <c r="S2591">
        <v>0</v>
      </c>
      <c r="T2591" t="s">
        <v>3701</v>
      </c>
      <c r="U2591" t="s">
        <v>3702</v>
      </c>
      <c r="V2591">
        <v>3.02</v>
      </c>
      <c r="W2591" s="3">
        <v>45785</v>
      </c>
      <c r="X2591" s="3">
        <v>45577</v>
      </c>
      <c r="Y2591">
        <v>21755</v>
      </c>
      <c r="Z2591">
        <v>0</v>
      </c>
      <c r="AA2591" s="24">
        <v>45785</v>
      </c>
      <c r="AB2591" s="67" t="s">
        <v>64</v>
      </c>
      <c r="AC2591">
        <v>19</v>
      </c>
      <c r="AD2591" t="s">
        <v>133</v>
      </c>
      <c r="AE2591" s="2" t="s">
        <v>44</v>
      </c>
      <c r="AF2591" t="s">
        <v>3703</v>
      </c>
      <c r="AG2591" t="str">
        <f t="shared" si="81"/>
        <v>ADA FOTO</v>
      </c>
    </row>
    <row r="2592" spans="1:33" hidden="1">
      <c r="A2592" t="str">
        <f t="shared" si="80"/>
        <v>060331089541000</v>
      </c>
      <c r="B2592">
        <v>2586</v>
      </c>
      <c r="C2592" t="s">
        <v>3742</v>
      </c>
      <c r="D2592" t="s">
        <v>2554</v>
      </c>
      <c r="E2592">
        <v>144</v>
      </c>
      <c r="F2592" s="23">
        <v>5000</v>
      </c>
      <c r="G2592">
        <v>0</v>
      </c>
      <c r="H2592" s="23">
        <v>0</v>
      </c>
      <c r="I2592" s="23">
        <v>720000</v>
      </c>
      <c r="J2592" s="23">
        <v>720000</v>
      </c>
      <c r="K2592" s="23">
        <v>635000</v>
      </c>
      <c r="L2592">
        <v>113.39</v>
      </c>
      <c r="M2592" t="s">
        <v>3707</v>
      </c>
      <c r="N2592">
        <v>0</v>
      </c>
      <c r="P2592" s="23">
        <v>613008</v>
      </c>
      <c r="Q2592" t="s">
        <v>3700</v>
      </c>
      <c r="R2592" s="23">
        <v>-635000</v>
      </c>
      <c r="S2592">
        <v>0</v>
      </c>
      <c r="T2592" t="s">
        <v>3701</v>
      </c>
      <c r="U2592" t="s">
        <v>3711</v>
      </c>
      <c r="V2592">
        <v>149.26</v>
      </c>
      <c r="W2592" s="3">
        <v>45784</v>
      </c>
      <c r="X2592" s="3">
        <v>45615</v>
      </c>
      <c r="Y2592">
        <v>28331</v>
      </c>
      <c r="Z2592">
        <v>0</v>
      </c>
      <c r="AA2592" s="24">
        <v>45785</v>
      </c>
      <c r="AB2592" s="67" t="s">
        <v>64</v>
      </c>
      <c r="AC2592">
        <v>19</v>
      </c>
      <c r="AD2592" t="s">
        <v>133</v>
      </c>
      <c r="AE2592" s="2" t="s">
        <v>52</v>
      </c>
      <c r="AF2592" t="s">
        <v>3703</v>
      </c>
      <c r="AG2592" t="str">
        <f t="shared" si="81"/>
        <v>ADA FOTO</v>
      </c>
    </row>
    <row r="2593" spans="1:33" hidden="1">
      <c r="A2593" t="str">
        <f t="shared" si="80"/>
        <v>060331065842000</v>
      </c>
      <c r="B2593">
        <v>2587</v>
      </c>
      <c r="C2593" t="s">
        <v>3743</v>
      </c>
      <c r="D2593" t="s">
        <v>2509</v>
      </c>
      <c r="E2593">
        <v>48</v>
      </c>
      <c r="F2593" s="23">
        <v>12700</v>
      </c>
      <c r="G2593">
        <v>0</v>
      </c>
      <c r="H2593" s="23">
        <v>0</v>
      </c>
      <c r="I2593" s="23">
        <v>609600</v>
      </c>
      <c r="J2593" s="23">
        <v>609600</v>
      </c>
      <c r="K2593" s="23">
        <v>623000</v>
      </c>
      <c r="L2593">
        <v>97.85</v>
      </c>
      <c r="M2593" t="s">
        <v>3699</v>
      </c>
      <c r="N2593">
        <v>0</v>
      </c>
      <c r="P2593" s="23">
        <v>602352</v>
      </c>
      <c r="Q2593" t="s">
        <v>3700</v>
      </c>
      <c r="R2593" s="23">
        <v>-623000</v>
      </c>
      <c r="S2593">
        <v>0</v>
      </c>
      <c r="T2593" t="s">
        <v>3701</v>
      </c>
      <c r="U2593" t="s">
        <v>3711</v>
      </c>
      <c r="V2593">
        <v>52.14</v>
      </c>
      <c r="W2593" s="3">
        <v>45784</v>
      </c>
      <c r="X2593" s="3">
        <v>45568</v>
      </c>
      <c r="Y2593">
        <v>28331</v>
      </c>
      <c r="Z2593">
        <v>0</v>
      </c>
      <c r="AA2593" s="24">
        <v>45785</v>
      </c>
      <c r="AB2593" s="67" t="s">
        <v>64</v>
      </c>
      <c r="AC2593">
        <v>19</v>
      </c>
      <c r="AD2593" t="s">
        <v>133</v>
      </c>
      <c r="AE2593" s="2" t="s">
        <v>43</v>
      </c>
      <c r="AF2593" t="s">
        <v>3703</v>
      </c>
      <c r="AG2593" t="str">
        <f t="shared" si="81"/>
        <v>ADA FOTO</v>
      </c>
    </row>
    <row r="2594" spans="1:33" hidden="1">
      <c r="A2594" t="str">
        <f t="shared" si="80"/>
        <v>060331038533000</v>
      </c>
      <c r="B2594">
        <v>2588</v>
      </c>
      <c r="C2594" t="s">
        <v>3744</v>
      </c>
      <c r="D2594" t="s">
        <v>2499</v>
      </c>
      <c r="E2594">
        <v>12</v>
      </c>
      <c r="F2594" s="23">
        <v>25000</v>
      </c>
      <c r="G2594">
        <v>0</v>
      </c>
      <c r="H2594">
        <v>0</v>
      </c>
      <c r="I2594" s="23">
        <v>300000</v>
      </c>
      <c r="J2594" s="23">
        <v>300000</v>
      </c>
      <c r="K2594" s="23">
        <v>300000</v>
      </c>
      <c r="L2594">
        <v>100</v>
      </c>
      <c r="M2594" t="s">
        <v>3705</v>
      </c>
      <c r="N2594">
        <v>0</v>
      </c>
      <c r="P2594" s="23">
        <v>269652</v>
      </c>
      <c r="Q2594" t="s">
        <v>3700</v>
      </c>
      <c r="R2594" s="23">
        <v>-300000</v>
      </c>
      <c r="S2594">
        <v>0</v>
      </c>
      <c r="T2594" t="s">
        <v>3701</v>
      </c>
      <c r="U2594" t="s">
        <v>3711</v>
      </c>
      <c r="V2594">
        <v>1.42</v>
      </c>
      <c r="W2594" s="3">
        <v>45784</v>
      </c>
      <c r="X2594" s="3">
        <v>45772</v>
      </c>
      <c r="Y2594">
        <v>28031</v>
      </c>
      <c r="Z2594">
        <v>0</v>
      </c>
      <c r="AA2594" s="24">
        <v>45785</v>
      </c>
      <c r="AB2594" s="67" t="s">
        <v>64</v>
      </c>
      <c r="AC2594">
        <v>19</v>
      </c>
      <c r="AD2594" t="s">
        <v>133</v>
      </c>
      <c r="AE2594" s="2" t="s">
        <v>41</v>
      </c>
      <c r="AF2594" t="s">
        <v>3703</v>
      </c>
      <c r="AG2594" t="str">
        <f t="shared" si="81"/>
        <v>ADA FOTO</v>
      </c>
    </row>
    <row r="2595" spans="1:33" hidden="1">
      <c r="A2595" t="str">
        <f t="shared" si="80"/>
        <v>060331072188000</v>
      </c>
      <c r="B2595">
        <v>2589</v>
      </c>
      <c r="C2595" t="s">
        <v>3746</v>
      </c>
      <c r="D2595" t="s">
        <v>2524</v>
      </c>
      <c r="E2595">
        <v>42</v>
      </c>
      <c r="F2595" s="23">
        <v>9500</v>
      </c>
      <c r="G2595">
        <v>0</v>
      </c>
      <c r="H2595" s="23">
        <v>0</v>
      </c>
      <c r="I2595" s="23">
        <v>399000</v>
      </c>
      <c r="J2595" s="23">
        <v>399000</v>
      </c>
      <c r="K2595" s="23">
        <v>390590</v>
      </c>
      <c r="L2595">
        <v>102.15</v>
      </c>
      <c r="M2595" t="s">
        <v>3707</v>
      </c>
      <c r="N2595">
        <v>0</v>
      </c>
      <c r="P2595" s="23">
        <v>378714</v>
      </c>
      <c r="Q2595" t="s">
        <v>3700</v>
      </c>
      <c r="R2595" s="23">
        <v>-390590</v>
      </c>
      <c r="S2595">
        <v>0</v>
      </c>
      <c r="T2595" t="s">
        <v>3701</v>
      </c>
      <c r="U2595" t="s">
        <v>3711</v>
      </c>
      <c r="V2595">
        <v>11.61</v>
      </c>
      <c r="W2595" s="3">
        <v>45782</v>
      </c>
      <c r="X2595" s="3">
        <v>45772</v>
      </c>
      <c r="Y2595">
        <v>28031</v>
      </c>
      <c r="Z2595">
        <v>0</v>
      </c>
      <c r="AA2595" s="24">
        <v>45785</v>
      </c>
      <c r="AB2595" s="67" t="s">
        <v>64</v>
      </c>
      <c r="AC2595">
        <v>19</v>
      </c>
      <c r="AD2595" t="s">
        <v>133</v>
      </c>
      <c r="AE2595" s="2" t="s">
        <v>46</v>
      </c>
      <c r="AF2595" t="s">
        <v>3703</v>
      </c>
      <c r="AG2595" t="str">
        <f t="shared" si="81"/>
        <v>ADA FOTO</v>
      </c>
    </row>
    <row r="2596" spans="1:33" hidden="1">
      <c r="A2596" t="str">
        <f t="shared" si="80"/>
        <v>060331059614000</v>
      </c>
      <c r="B2596">
        <v>2590</v>
      </c>
      <c r="C2596" t="s">
        <v>3747</v>
      </c>
      <c r="D2596" t="s">
        <v>3748</v>
      </c>
      <c r="E2596">
        <v>6</v>
      </c>
      <c r="F2596" s="23">
        <v>46500</v>
      </c>
      <c r="G2596">
        <v>0</v>
      </c>
      <c r="H2596">
        <v>0</v>
      </c>
      <c r="I2596" s="23">
        <v>279000</v>
      </c>
      <c r="J2596" s="23">
        <v>279000</v>
      </c>
      <c r="K2596" s="23">
        <v>285000</v>
      </c>
      <c r="L2596">
        <v>97.89</v>
      </c>
      <c r="M2596" t="s">
        <v>3699</v>
      </c>
      <c r="N2596">
        <v>0</v>
      </c>
      <c r="P2596" s="23">
        <v>273420</v>
      </c>
      <c r="Q2596" t="s">
        <v>3700</v>
      </c>
      <c r="R2596" s="23">
        <v>-285000</v>
      </c>
      <c r="S2596">
        <v>0</v>
      </c>
      <c r="T2596" t="s">
        <v>3701</v>
      </c>
      <c r="U2596" t="s">
        <v>3702</v>
      </c>
      <c r="V2596">
        <v>13.32</v>
      </c>
      <c r="W2596" s="3">
        <v>45783</v>
      </c>
      <c r="X2596" s="3">
        <v>45700</v>
      </c>
      <c r="Y2596">
        <v>22576</v>
      </c>
      <c r="AA2596" s="24">
        <v>45785</v>
      </c>
      <c r="AB2596" s="67" t="s">
        <v>64</v>
      </c>
      <c r="AC2596">
        <v>21</v>
      </c>
      <c r="AD2596" t="s">
        <v>133</v>
      </c>
      <c r="AE2596" s="2" t="s">
        <v>3874</v>
      </c>
      <c r="AF2596" t="s">
        <v>3703</v>
      </c>
      <c r="AG2596" t="str">
        <f t="shared" si="81"/>
        <v>ADA FOTO</v>
      </c>
    </row>
    <row r="2597" spans="1:33" hidden="1">
      <c r="A2597" t="str">
        <f t="shared" si="80"/>
        <v>060331092661000</v>
      </c>
      <c r="B2597">
        <v>2591</v>
      </c>
      <c r="C2597" t="s">
        <v>3749</v>
      </c>
      <c r="D2597" t="s">
        <v>400</v>
      </c>
      <c r="E2597">
        <v>12</v>
      </c>
      <c r="F2597" s="23">
        <v>9800</v>
      </c>
      <c r="G2597">
        <v>12</v>
      </c>
      <c r="H2597" s="23">
        <v>9500</v>
      </c>
      <c r="I2597" s="23">
        <v>114000</v>
      </c>
      <c r="J2597" s="23">
        <v>114000</v>
      </c>
      <c r="K2597" s="23">
        <v>117100</v>
      </c>
      <c r="L2597">
        <v>97.35</v>
      </c>
      <c r="M2597" t="s">
        <v>3699</v>
      </c>
      <c r="N2597">
        <v>0</v>
      </c>
      <c r="P2597" s="23">
        <v>113568</v>
      </c>
      <c r="Q2597" t="s">
        <v>3700</v>
      </c>
      <c r="R2597" s="23">
        <v>-117100</v>
      </c>
      <c r="S2597">
        <v>0</v>
      </c>
      <c r="T2597" t="s">
        <v>3701</v>
      </c>
      <c r="U2597" t="s">
        <v>3711</v>
      </c>
      <c r="V2597">
        <v>25.51</v>
      </c>
      <c r="W2597" s="3">
        <v>45775</v>
      </c>
      <c r="X2597" s="3">
        <v>45738</v>
      </c>
      <c r="Y2597">
        <v>25419</v>
      </c>
      <c r="AA2597" s="24">
        <v>45785</v>
      </c>
      <c r="AB2597" s="67" t="s">
        <v>64</v>
      </c>
      <c r="AC2597">
        <v>21</v>
      </c>
      <c r="AD2597" t="s">
        <v>133</v>
      </c>
      <c r="AE2597" s="2" t="s">
        <v>398</v>
      </c>
      <c r="AF2597" t="s">
        <v>3703</v>
      </c>
      <c r="AG2597" t="str">
        <f t="shared" si="81"/>
        <v>ADA FOTO</v>
      </c>
    </row>
    <row r="2598" spans="1:33" hidden="1">
      <c r="A2598" t="str">
        <f t="shared" si="80"/>
        <v>060331089271000</v>
      </c>
      <c r="B2598">
        <v>2592</v>
      </c>
      <c r="C2598" t="s">
        <v>3750</v>
      </c>
      <c r="D2598" t="s">
        <v>382</v>
      </c>
      <c r="E2598">
        <v>48</v>
      </c>
      <c r="F2598" s="23">
        <v>2500</v>
      </c>
      <c r="G2598">
        <v>48</v>
      </c>
      <c r="H2598" s="23">
        <v>2325</v>
      </c>
      <c r="I2598" s="23">
        <v>111600</v>
      </c>
      <c r="J2598" s="23">
        <v>111600</v>
      </c>
      <c r="K2598" s="23">
        <v>118800</v>
      </c>
      <c r="L2598">
        <v>93.94</v>
      </c>
      <c r="M2598" t="s">
        <v>3699</v>
      </c>
      <c r="N2598">
        <v>0</v>
      </c>
      <c r="P2598" s="23">
        <v>113568</v>
      </c>
      <c r="Q2598" t="s">
        <v>3700</v>
      </c>
      <c r="R2598" s="23">
        <v>-118800</v>
      </c>
      <c r="S2598">
        <v>0</v>
      </c>
      <c r="T2598" t="s">
        <v>3701</v>
      </c>
      <c r="U2598" t="s">
        <v>3711</v>
      </c>
      <c r="V2598">
        <v>10.26</v>
      </c>
      <c r="W2598" s="3">
        <v>45778</v>
      </c>
      <c r="X2598" s="3">
        <v>45469</v>
      </c>
      <c r="Y2598">
        <v>25419</v>
      </c>
      <c r="AA2598" s="24">
        <v>45785</v>
      </c>
      <c r="AB2598" s="67" t="s">
        <v>64</v>
      </c>
      <c r="AC2598">
        <v>21</v>
      </c>
      <c r="AD2598" t="s">
        <v>133</v>
      </c>
      <c r="AE2598" s="2" t="s">
        <v>380</v>
      </c>
      <c r="AF2598" t="s">
        <v>3703</v>
      </c>
      <c r="AG2598" t="str">
        <f t="shared" si="81"/>
        <v>ADA FOTO</v>
      </c>
    </row>
    <row r="2599" spans="1:33" hidden="1">
      <c r="A2599" t="str">
        <f t="shared" si="80"/>
        <v>060331000902000</v>
      </c>
      <c r="B2599">
        <v>2593</v>
      </c>
      <c r="C2599" t="s">
        <v>3751</v>
      </c>
      <c r="D2599" t="s">
        <v>3752</v>
      </c>
      <c r="E2599">
        <v>1</v>
      </c>
      <c r="F2599" s="23">
        <v>202000</v>
      </c>
      <c r="G2599">
        <v>0</v>
      </c>
      <c r="H2599">
        <v>0</v>
      </c>
      <c r="I2599" s="23">
        <v>202000</v>
      </c>
      <c r="J2599" s="23">
        <v>202000</v>
      </c>
      <c r="K2599" s="23">
        <v>189500</v>
      </c>
      <c r="L2599">
        <v>106.6</v>
      </c>
      <c r="M2599" t="s">
        <v>3707</v>
      </c>
      <c r="N2599">
        <v>0</v>
      </c>
      <c r="P2599" s="23">
        <v>181888</v>
      </c>
      <c r="Q2599" t="s">
        <v>3700</v>
      </c>
      <c r="R2599" s="23">
        <v>-189500</v>
      </c>
      <c r="S2599">
        <v>0</v>
      </c>
      <c r="T2599" t="s">
        <v>3701</v>
      </c>
      <c r="U2599" t="s">
        <v>3711</v>
      </c>
      <c r="V2599">
        <v>0.33</v>
      </c>
      <c r="W2599" s="3">
        <v>45781</v>
      </c>
      <c r="X2599" s="3">
        <v>45616</v>
      </c>
      <c r="Y2599">
        <v>22576</v>
      </c>
      <c r="AA2599" s="24">
        <v>45785</v>
      </c>
      <c r="AB2599" s="67" t="s">
        <v>64</v>
      </c>
      <c r="AC2599">
        <v>21</v>
      </c>
      <c r="AD2599" t="s">
        <v>133</v>
      </c>
      <c r="AE2599" s="2" t="s">
        <v>3875</v>
      </c>
      <c r="AF2599" t="s">
        <v>3703</v>
      </c>
      <c r="AG2599" t="str">
        <f t="shared" si="81"/>
        <v>ADA FOTO</v>
      </c>
    </row>
    <row r="2600" spans="1:33" hidden="1">
      <c r="A2600" t="str">
        <f t="shared" si="80"/>
        <v>060331018575000</v>
      </c>
      <c r="B2600">
        <v>2594</v>
      </c>
      <c r="C2600" t="s">
        <v>3753</v>
      </c>
      <c r="D2600" t="s">
        <v>3754</v>
      </c>
      <c r="E2600">
        <v>12</v>
      </c>
      <c r="F2600" s="23">
        <v>24300</v>
      </c>
      <c r="G2600">
        <v>0</v>
      </c>
      <c r="H2600">
        <v>0</v>
      </c>
      <c r="I2600" s="23">
        <v>291600</v>
      </c>
      <c r="J2600" s="23">
        <v>291600</v>
      </c>
      <c r="K2600" s="23">
        <v>282250</v>
      </c>
      <c r="L2600">
        <v>103.31</v>
      </c>
      <c r="M2600" t="s">
        <v>3707</v>
      </c>
      <c r="N2600">
        <v>0</v>
      </c>
      <c r="P2600" s="23">
        <v>279180</v>
      </c>
      <c r="Q2600" t="s">
        <v>3700</v>
      </c>
      <c r="R2600" s="23">
        <v>-282250</v>
      </c>
      <c r="S2600">
        <v>0</v>
      </c>
      <c r="T2600" t="s">
        <v>3701</v>
      </c>
      <c r="U2600" t="s">
        <v>3711</v>
      </c>
      <c r="V2600">
        <v>1.68</v>
      </c>
      <c r="W2600" s="3">
        <v>45784</v>
      </c>
      <c r="X2600" s="3">
        <v>45783</v>
      </c>
      <c r="Y2600">
        <v>25419</v>
      </c>
      <c r="AA2600" s="24">
        <v>45785</v>
      </c>
      <c r="AB2600" s="67" t="s">
        <v>64</v>
      </c>
      <c r="AC2600">
        <v>21</v>
      </c>
      <c r="AD2600" t="s">
        <v>133</v>
      </c>
      <c r="AE2600" s="2" t="s">
        <v>3876</v>
      </c>
      <c r="AF2600" t="s">
        <v>3703</v>
      </c>
      <c r="AG2600" t="str">
        <f t="shared" si="81"/>
        <v>ADA FOTO</v>
      </c>
    </row>
    <row r="2601" spans="1:33" hidden="1">
      <c r="A2601" t="str">
        <f t="shared" si="80"/>
        <v>060331004893000</v>
      </c>
      <c r="B2601">
        <v>2595</v>
      </c>
      <c r="C2601" t="s">
        <v>3755</v>
      </c>
      <c r="D2601" t="s">
        <v>146</v>
      </c>
      <c r="E2601">
        <v>20</v>
      </c>
      <c r="F2601" s="23">
        <v>6400</v>
      </c>
      <c r="G2601">
        <v>20</v>
      </c>
      <c r="H2601" s="23">
        <v>5875</v>
      </c>
      <c r="I2601" s="23">
        <v>117500</v>
      </c>
      <c r="J2601" s="23">
        <v>117500</v>
      </c>
      <c r="K2601" s="23">
        <v>123000</v>
      </c>
      <c r="L2601">
        <v>95.53</v>
      </c>
      <c r="M2601" t="s">
        <v>3699</v>
      </c>
      <c r="N2601">
        <v>0</v>
      </c>
      <c r="P2601" s="23">
        <v>117600</v>
      </c>
      <c r="Q2601" t="s">
        <v>3700</v>
      </c>
      <c r="R2601" s="23">
        <v>-123000</v>
      </c>
      <c r="S2601">
        <v>0</v>
      </c>
      <c r="T2601" t="s">
        <v>3701</v>
      </c>
      <c r="U2601" t="s">
        <v>3711</v>
      </c>
      <c r="V2601">
        <v>29.59</v>
      </c>
      <c r="W2601" s="3">
        <v>45784</v>
      </c>
      <c r="X2601" s="3">
        <v>45730</v>
      </c>
      <c r="Y2601">
        <v>41795</v>
      </c>
      <c r="AA2601" s="24">
        <v>45785</v>
      </c>
      <c r="AB2601" s="67" t="s">
        <v>64</v>
      </c>
      <c r="AC2601">
        <v>21</v>
      </c>
      <c r="AD2601" t="s">
        <v>133</v>
      </c>
      <c r="AE2601" s="2" t="s">
        <v>144</v>
      </c>
      <c r="AF2601" t="s">
        <v>3703</v>
      </c>
      <c r="AG2601" t="str">
        <f t="shared" si="81"/>
        <v>ADA FOTO</v>
      </c>
    </row>
    <row r="2602" spans="1:33" hidden="1">
      <c r="A2602" t="str">
        <f t="shared" si="80"/>
        <v>060331005726000</v>
      </c>
      <c r="B2602">
        <v>2596</v>
      </c>
      <c r="C2602" t="s">
        <v>3756</v>
      </c>
      <c r="D2602" t="s">
        <v>156</v>
      </c>
      <c r="E2602">
        <v>10</v>
      </c>
      <c r="F2602" s="23">
        <v>21900</v>
      </c>
      <c r="G2602">
        <v>10</v>
      </c>
      <c r="H2602" s="23">
        <v>20950</v>
      </c>
      <c r="I2602" s="23">
        <v>209500</v>
      </c>
      <c r="J2602" s="23">
        <v>209500</v>
      </c>
      <c r="K2602" s="23">
        <v>205000</v>
      </c>
      <c r="L2602">
        <v>102.2</v>
      </c>
      <c r="M2602" t="s">
        <v>3707</v>
      </c>
      <c r="N2602">
        <v>0</v>
      </c>
      <c r="P2602" s="23">
        <v>206110</v>
      </c>
      <c r="Q2602" t="s">
        <v>3700</v>
      </c>
      <c r="R2602" s="23">
        <v>-205000</v>
      </c>
      <c r="S2602">
        <v>0</v>
      </c>
      <c r="T2602" t="s">
        <v>3701</v>
      </c>
      <c r="U2602" t="s">
        <v>3702</v>
      </c>
      <c r="V2602">
        <v>4.8499999999999996</v>
      </c>
      <c r="W2602" s="3">
        <v>45783</v>
      </c>
      <c r="X2602" s="3">
        <v>45770</v>
      </c>
      <c r="Y2602">
        <v>41795</v>
      </c>
      <c r="AA2602" s="24">
        <v>45785</v>
      </c>
      <c r="AB2602" s="67" t="s">
        <v>64</v>
      </c>
      <c r="AC2602">
        <v>21</v>
      </c>
      <c r="AD2602" t="s">
        <v>133</v>
      </c>
      <c r="AE2602" s="2" t="s">
        <v>154</v>
      </c>
      <c r="AF2602" t="s">
        <v>3703</v>
      </c>
      <c r="AG2602" t="str">
        <f t="shared" si="81"/>
        <v>ADA FOTO</v>
      </c>
    </row>
    <row r="2603" spans="1:33" hidden="1">
      <c r="A2603" t="str">
        <f t="shared" si="80"/>
        <v>060331023234000</v>
      </c>
      <c r="B2603">
        <v>2597</v>
      </c>
      <c r="C2603" t="s">
        <v>3757</v>
      </c>
      <c r="D2603" t="s">
        <v>184</v>
      </c>
      <c r="E2603">
        <v>1</v>
      </c>
      <c r="F2603" s="23">
        <v>101950</v>
      </c>
      <c r="G2603">
        <v>1</v>
      </c>
      <c r="H2603" s="23">
        <v>101900</v>
      </c>
      <c r="I2603" s="23">
        <v>101900</v>
      </c>
      <c r="J2603" s="23">
        <v>101900</v>
      </c>
      <c r="K2603" s="23">
        <v>101900</v>
      </c>
      <c r="L2603">
        <v>100</v>
      </c>
      <c r="M2603" t="s">
        <v>3705</v>
      </c>
      <c r="N2603">
        <v>0</v>
      </c>
      <c r="P2603" s="23">
        <v>102624</v>
      </c>
      <c r="Q2603" t="s">
        <v>3700</v>
      </c>
      <c r="R2603" s="23">
        <v>-101900</v>
      </c>
      <c r="S2603">
        <v>0</v>
      </c>
      <c r="T2603" t="s">
        <v>3701</v>
      </c>
      <c r="U2603" t="s">
        <v>3702</v>
      </c>
      <c r="V2603">
        <v>0.71</v>
      </c>
      <c r="W2603" s="3">
        <v>45784</v>
      </c>
      <c r="X2603" s="3">
        <v>45758</v>
      </c>
      <c r="Y2603">
        <v>41795</v>
      </c>
      <c r="AA2603" s="24">
        <v>45785</v>
      </c>
      <c r="AB2603" s="67" t="s">
        <v>64</v>
      </c>
      <c r="AC2603">
        <v>21</v>
      </c>
      <c r="AD2603" t="s">
        <v>133</v>
      </c>
      <c r="AE2603" s="2" t="s">
        <v>182</v>
      </c>
      <c r="AF2603" t="s">
        <v>3703</v>
      </c>
      <c r="AG2603" t="str">
        <f t="shared" si="81"/>
        <v>ADA FOTO</v>
      </c>
    </row>
    <row r="2604" spans="1:33" hidden="1">
      <c r="A2604" t="str">
        <f t="shared" si="80"/>
        <v>060331004890000</v>
      </c>
      <c r="B2604">
        <v>2598</v>
      </c>
      <c r="C2604" t="s">
        <v>3758</v>
      </c>
      <c r="D2604" t="s">
        <v>141</v>
      </c>
      <c r="E2604">
        <v>20</v>
      </c>
      <c r="F2604" s="23">
        <v>5700</v>
      </c>
      <c r="G2604">
        <v>0</v>
      </c>
      <c r="H2604" s="23">
        <v>0</v>
      </c>
      <c r="I2604" s="23">
        <v>114000</v>
      </c>
      <c r="J2604" s="23">
        <v>114000</v>
      </c>
      <c r="K2604">
        <v>0</v>
      </c>
      <c r="L2604" t="s">
        <v>3700</v>
      </c>
      <c r="M2604" t="s">
        <v>3835</v>
      </c>
      <c r="N2604">
        <v>0</v>
      </c>
      <c r="P2604" s="23">
        <v>97920</v>
      </c>
      <c r="Q2604" t="s">
        <v>3700</v>
      </c>
      <c r="R2604">
        <v>0</v>
      </c>
      <c r="S2604" t="s">
        <v>3810</v>
      </c>
      <c r="T2604" t="s">
        <v>3701</v>
      </c>
      <c r="U2604" t="s">
        <v>3702</v>
      </c>
      <c r="V2604">
        <v>3.09</v>
      </c>
      <c r="W2604" s="3">
        <v>45775</v>
      </c>
      <c r="X2604" s="3">
        <v>45758</v>
      </c>
      <c r="Y2604">
        <v>41795</v>
      </c>
      <c r="AA2604" s="24">
        <v>45785</v>
      </c>
      <c r="AB2604" s="67" t="s">
        <v>64</v>
      </c>
      <c r="AC2604">
        <v>21</v>
      </c>
      <c r="AD2604" t="s">
        <v>133</v>
      </c>
      <c r="AE2604" s="2" t="s">
        <v>140</v>
      </c>
      <c r="AF2604" t="s">
        <v>3703</v>
      </c>
      <c r="AG2604" t="str">
        <f t="shared" si="81"/>
        <v>ADA FOTO</v>
      </c>
    </row>
    <row r="2605" spans="1:33" hidden="1">
      <c r="A2605" t="str">
        <f t="shared" si="80"/>
        <v>060331005725000</v>
      </c>
      <c r="B2605">
        <v>2599</v>
      </c>
      <c r="C2605" t="s">
        <v>3759</v>
      </c>
      <c r="D2605" t="s">
        <v>151</v>
      </c>
      <c r="E2605">
        <v>10</v>
      </c>
      <c r="F2605" s="23">
        <v>14900</v>
      </c>
      <c r="G2605">
        <v>0</v>
      </c>
      <c r="H2605" s="23">
        <v>0</v>
      </c>
      <c r="I2605" s="23">
        <v>149000</v>
      </c>
      <c r="J2605" s="23">
        <v>149000</v>
      </c>
      <c r="K2605" s="23">
        <v>149500</v>
      </c>
      <c r="L2605">
        <v>99.67</v>
      </c>
      <c r="M2605" t="s">
        <v>3699</v>
      </c>
      <c r="N2605">
        <v>0</v>
      </c>
      <c r="P2605" s="23">
        <v>150140</v>
      </c>
      <c r="Q2605" t="s">
        <v>3700</v>
      </c>
      <c r="R2605" s="23">
        <v>-149500</v>
      </c>
      <c r="S2605">
        <v>0</v>
      </c>
      <c r="T2605" t="s">
        <v>3701</v>
      </c>
      <c r="U2605" t="s">
        <v>3711</v>
      </c>
      <c r="V2605">
        <v>3.63</v>
      </c>
      <c r="W2605" s="3">
        <v>45782</v>
      </c>
      <c r="X2605" s="3">
        <v>45758</v>
      </c>
      <c r="Y2605">
        <v>41795</v>
      </c>
      <c r="AA2605" s="24">
        <v>45785</v>
      </c>
      <c r="AB2605" s="67" t="s">
        <v>64</v>
      </c>
      <c r="AC2605">
        <v>21</v>
      </c>
      <c r="AD2605" t="s">
        <v>133</v>
      </c>
      <c r="AE2605" s="2" t="s">
        <v>150</v>
      </c>
      <c r="AF2605" t="s">
        <v>3703</v>
      </c>
      <c r="AG2605" t="str">
        <f t="shared" si="81"/>
        <v>ADA FOTO</v>
      </c>
    </row>
    <row r="2606" spans="1:33" hidden="1">
      <c r="A2606" t="str">
        <f t="shared" si="80"/>
        <v>060331019929000</v>
      </c>
      <c r="B2606">
        <v>2600</v>
      </c>
      <c r="C2606" t="s">
        <v>3760</v>
      </c>
      <c r="D2606" t="s">
        <v>3761</v>
      </c>
      <c r="E2606">
        <v>1</v>
      </c>
      <c r="F2606" s="23">
        <v>89000</v>
      </c>
      <c r="G2606">
        <v>0</v>
      </c>
      <c r="H2606">
        <v>0</v>
      </c>
      <c r="I2606" s="23">
        <v>89000</v>
      </c>
      <c r="J2606" s="23">
        <v>89000</v>
      </c>
      <c r="K2606" s="23">
        <v>90900</v>
      </c>
      <c r="L2606">
        <v>97.91</v>
      </c>
      <c r="M2606" t="s">
        <v>3699</v>
      </c>
      <c r="N2606">
        <v>0</v>
      </c>
      <c r="P2606" s="23">
        <v>84576</v>
      </c>
      <c r="Q2606" t="s">
        <v>3700</v>
      </c>
      <c r="R2606" s="23">
        <v>-90900</v>
      </c>
      <c r="S2606">
        <v>0</v>
      </c>
      <c r="T2606" t="s">
        <v>3701</v>
      </c>
      <c r="U2606" t="s">
        <v>3702</v>
      </c>
      <c r="V2606">
        <v>0.86</v>
      </c>
      <c r="W2606" s="3">
        <v>45784</v>
      </c>
      <c r="X2606" s="3">
        <v>45758</v>
      </c>
      <c r="Y2606">
        <v>41795</v>
      </c>
      <c r="AA2606" s="24">
        <v>45785</v>
      </c>
      <c r="AB2606" s="67" t="s">
        <v>64</v>
      </c>
      <c r="AC2606">
        <v>21</v>
      </c>
      <c r="AD2606" t="s">
        <v>133</v>
      </c>
      <c r="AE2606" s="2" t="s">
        <v>178</v>
      </c>
      <c r="AF2606" t="s">
        <v>3703</v>
      </c>
      <c r="AG2606" t="str">
        <f t="shared" si="81"/>
        <v>ADA FOTO</v>
      </c>
    </row>
    <row r="2607" spans="1:33" hidden="1">
      <c r="A2607" t="str">
        <f t="shared" si="80"/>
        <v>060331035433000</v>
      </c>
      <c r="B2607">
        <v>2601</v>
      </c>
      <c r="C2607" t="s">
        <v>3762</v>
      </c>
      <c r="D2607" t="s">
        <v>202</v>
      </c>
      <c r="E2607">
        <v>20</v>
      </c>
      <c r="F2607" s="23">
        <v>17000</v>
      </c>
      <c r="G2607">
        <v>20</v>
      </c>
      <c r="H2607" s="23">
        <v>16400</v>
      </c>
      <c r="I2607" s="23">
        <v>328000</v>
      </c>
      <c r="J2607" s="23">
        <v>328000</v>
      </c>
      <c r="K2607" s="23">
        <v>331985</v>
      </c>
      <c r="L2607">
        <v>98.8</v>
      </c>
      <c r="M2607" t="s">
        <v>3699</v>
      </c>
      <c r="N2607">
        <v>0</v>
      </c>
      <c r="P2607" s="23">
        <v>313600</v>
      </c>
      <c r="Q2607" t="s">
        <v>3700</v>
      </c>
      <c r="R2607" s="23">
        <v>-331985</v>
      </c>
      <c r="S2607">
        <v>0</v>
      </c>
      <c r="T2607" t="s">
        <v>3701</v>
      </c>
      <c r="U2607" t="s">
        <v>3702</v>
      </c>
      <c r="V2607">
        <v>0.2</v>
      </c>
      <c r="W2607" s="3">
        <v>45780</v>
      </c>
      <c r="X2607" s="3">
        <v>45758</v>
      </c>
      <c r="Y2607">
        <v>36404</v>
      </c>
      <c r="AA2607" s="24">
        <v>45785</v>
      </c>
      <c r="AB2607" s="67" t="s">
        <v>64</v>
      </c>
      <c r="AC2607">
        <v>21</v>
      </c>
      <c r="AD2607" t="s">
        <v>133</v>
      </c>
      <c r="AE2607" s="2" t="s">
        <v>200</v>
      </c>
      <c r="AF2607" t="s">
        <v>3703</v>
      </c>
      <c r="AG2607" t="str">
        <f t="shared" si="81"/>
        <v>ADA FOTO</v>
      </c>
    </row>
    <row r="2608" spans="1:33" hidden="1">
      <c r="A2608" t="str">
        <f t="shared" si="80"/>
        <v>060331015940000</v>
      </c>
      <c r="B2608">
        <v>2602</v>
      </c>
      <c r="C2608" t="s">
        <v>3763</v>
      </c>
      <c r="D2608" t="s">
        <v>162</v>
      </c>
      <c r="E2608">
        <v>10</v>
      </c>
      <c r="F2608" s="23">
        <v>28000</v>
      </c>
      <c r="G2608">
        <v>10</v>
      </c>
      <c r="H2608" s="23">
        <v>26700</v>
      </c>
      <c r="I2608" s="23">
        <v>267000</v>
      </c>
      <c r="J2608" s="23">
        <v>267000</v>
      </c>
      <c r="K2608" s="23">
        <v>267500</v>
      </c>
      <c r="L2608">
        <v>99.81</v>
      </c>
      <c r="M2608" t="s">
        <v>3699</v>
      </c>
      <c r="N2608">
        <v>0</v>
      </c>
      <c r="P2608" s="23">
        <v>268420</v>
      </c>
      <c r="Q2608" t="s">
        <v>3700</v>
      </c>
      <c r="R2608" s="23">
        <v>-267500</v>
      </c>
      <c r="S2608">
        <v>0</v>
      </c>
      <c r="T2608" t="s">
        <v>3701</v>
      </c>
      <c r="U2608" t="s">
        <v>3702</v>
      </c>
      <c r="V2608">
        <v>74.73</v>
      </c>
      <c r="W2608" s="3">
        <v>45785</v>
      </c>
      <c r="X2608" s="3">
        <v>45758</v>
      </c>
      <c r="Y2608">
        <v>41795</v>
      </c>
      <c r="AA2608" s="24">
        <v>45785</v>
      </c>
      <c r="AB2608" s="67" t="s">
        <v>64</v>
      </c>
      <c r="AC2608">
        <v>21</v>
      </c>
      <c r="AD2608" t="s">
        <v>133</v>
      </c>
      <c r="AE2608" s="2" t="s">
        <v>160</v>
      </c>
      <c r="AF2608" t="s">
        <v>3703</v>
      </c>
      <c r="AG2608" t="str">
        <f t="shared" si="81"/>
        <v>ADA FOTO</v>
      </c>
    </row>
    <row r="2609" spans="1:33" hidden="1">
      <c r="A2609" t="str">
        <f t="shared" si="80"/>
        <v>060331055131000</v>
      </c>
      <c r="B2609">
        <v>2603</v>
      </c>
      <c r="C2609" t="s">
        <v>3764</v>
      </c>
      <c r="D2609" t="s">
        <v>3765</v>
      </c>
      <c r="E2609">
        <v>12</v>
      </c>
      <c r="F2609" s="23">
        <v>35500</v>
      </c>
      <c r="G2609">
        <v>0</v>
      </c>
      <c r="H2609">
        <v>0</v>
      </c>
      <c r="I2609" s="23">
        <v>426000</v>
      </c>
      <c r="J2609" s="23">
        <v>426000</v>
      </c>
      <c r="K2609" s="23">
        <v>399100</v>
      </c>
      <c r="L2609">
        <v>106.74</v>
      </c>
      <c r="M2609" t="s">
        <v>3707</v>
      </c>
      <c r="N2609">
        <v>0</v>
      </c>
      <c r="P2609" s="23">
        <v>382464</v>
      </c>
      <c r="Q2609" t="s">
        <v>3700</v>
      </c>
      <c r="R2609" s="23">
        <v>-399100</v>
      </c>
      <c r="S2609">
        <v>0</v>
      </c>
      <c r="T2609" t="s">
        <v>3701</v>
      </c>
      <c r="U2609" t="s">
        <v>3702</v>
      </c>
      <c r="V2609">
        <v>0.1</v>
      </c>
      <c r="W2609" s="3">
        <v>45779</v>
      </c>
      <c r="X2609" s="3">
        <v>45768</v>
      </c>
      <c r="Y2609">
        <v>41040</v>
      </c>
      <c r="AA2609" s="24">
        <v>45785</v>
      </c>
      <c r="AB2609" s="67" t="s">
        <v>64</v>
      </c>
      <c r="AC2609">
        <v>21</v>
      </c>
      <c r="AD2609" t="s">
        <v>133</v>
      </c>
      <c r="AE2609" s="2" t="s">
        <v>3877</v>
      </c>
      <c r="AF2609" t="s">
        <v>3703</v>
      </c>
      <c r="AG2609" t="str">
        <f t="shared" si="81"/>
        <v>ADA FOTO</v>
      </c>
    </row>
    <row r="2610" spans="1:33" hidden="1">
      <c r="A2610" t="str">
        <f t="shared" si="80"/>
        <v>060331070906000</v>
      </c>
      <c r="B2610">
        <v>2604</v>
      </c>
      <c r="C2610" t="s">
        <v>3766</v>
      </c>
      <c r="D2610" t="s">
        <v>256</v>
      </c>
      <c r="E2610">
        <v>60</v>
      </c>
      <c r="F2610" s="23">
        <v>4500</v>
      </c>
      <c r="G2610">
        <v>60</v>
      </c>
      <c r="H2610" s="23">
        <v>4425</v>
      </c>
      <c r="I2610" s="23">
        <v>265500</v>
      </c>
      <c r="J2610" s="23">
        <v>265500</v>
      </c>
      <c r="K2610" s="23">
        <v>264000</v>
      </c>
      <c r="L2610">
        <v>100.57</v>
      </c>
      <c r="M2610" t="s">
        <v>3707</v>
      </c>
      <c r="N2610">
        <v>0</v>
      </c>
      <c r="P2610" s="23">
        <v>264360</v>
      </c>
      <c r="Q2610" t="s">
        <v>3700</v>
      </c>
      <c r="R2610" s="23">
        <v>-264000</v>
      </c>
      <c r="S2610">
        <v>0</v>
      </c>
      <c r="T2610" t="s">
        <v>3701</v>
      </c>
      <c r="U2610" t="s">
        <v>3711</v>
      </c>
      <c r="V2610">
        <v>89.93</v>
      </c>
      <c r="W2610" s="3">
        <v>45784</v>
      </c>
      <c r="X2610" s="3">
        <v>45779</v>
      </c>
      <c r="Y2610">
        <v>41040</v>
      </c>
      <c r="AA2610" s="24">
        <v>45785</v>
      </c>
      <c r="AB2610" s="67" t="s">
        <v>64</v>
      </c>
      <c r="AC2610">
        <v>21</v>
      </c>
      <c r="AD2610" t="s">
        <v>133</v>
      </c>
      <c r="AE2610" s="2" t="s">
        <v>254</v>
      </c>
      <c r="AF2610" t="s">
        <v>3703</v>
      </c>
      <c r="AG2610" t="str">
        <f t="shared" si="81"/>
        <v>ADA FOTO</v>
      </c>
    </row>
    <row r="2611" spans="1:33" hidden="1">
      <c r="A2611" t="str">
        <f t="shared" si="80"/>
        <v>060331087247000</v>
      </c>
      <c r="B2611">
        <v>2605</v>
      </c>
      <c r="C2611" t="s">
        <v>3767</v>
      </c>
      <c r="D2611" t="s">
        <v>3768</v>
      </c>
      <c r="E2611">
        <v>12</v>
      </c>
      <c r="F2611" s="23">
        <v>30500</v>
      </c>
      <c r="G2611">
        <v>0</v>
      </c>
      <c r="H2611">
        <v>0</v>
      </c>
      <c r="I2611" s="23">
        <v>366000</v>
      </c>
      <c r="J2611" s="23">
        <v>366000</v>
      </c>
      <c r="K2611" s="23">
        <v>336700</v>
      </c>
      <c r="L2611">
        <v>108.7</v>
      </c>
      <c r="M2611" t="s">
        <v>3707</v>
      </c>
      <c r="N2611">
        <v>0</v>
      </c>
      <c r="P2611" s="23">
        <v>405060</v>
      </c>
      <c r="Q2611" t="s">
        <v>3700</v>
      </c>
      <c r="R2611" s="23">
        <v>-336700</v>
      </c>
      <c r="S2611">
        <v>0</v>
      </c>
      <c r="T2611" t="s">
        <v>3701</v>
      </c>
      <c r="U2611" t="s">
        <v>3702</v>
      </c>
      <c r="V2611">
        <v>0.43</v>
      </c>
      <c r="W2611" s="3">
        <v>45784</v>
      </c>
      <c r="X2611" s="3">
        <v>45771</v>
      </c>
      <c r="Y2611">
        <v>41792</v>
      </c>
      <c r="AA2611" s="24">
        <v>45785</v>
      </c>
      <c r="AB2611" s="67" t="s">
        <v>64</v>
      </c>
      <c r="AC2611">
        <v>21</v>
      </c>
      <c r="AD2611" t="s">
        <v>133</v>
      </c>
      <c r="AE2611" s="2" t="s">
        <v>3878</v>
      </c>
      <c r="AF2611" t="s">
        <v>3703</v>
      </c>
      <c r="AG2611" t="str">
        <f t="shared" si="81"/>
        <v>ADA FOTO</v>
      </c>
    </row>
    <row r="2612" spans="1:33" hidden="1">
      <c r="A2612" t="str">
        <f t="shared" si="80"/>
        <v>060331087250000</v>
      </c>
      <c r="B2612">
        <v>2606</v>
      </c>
      <c r="C2612" t="s">
        <v>3769</v>
      </c>
      <c r="D2612" t="s">
        <v>3770</v>
      </c>
      <c r="E2612">
        <v>12</v>
      </c>
      <c r="F2612" s="23">
        <v>35000</v>
      </c>
      <c r="G2612">
        <v>12</v>
      </c>
      <c r="H2612" s="23">
        <v>34667</v>
      </c>
      <c r="I2612" s="23">
        <v>416004</v>
      </c>
      <c r="J2612" s="23">
        <v>416004</v>
      </c>
      <c r="K2612" s="23">
        <v>310400</v>
      </c>
      <c r="L2612">
        <v>134.02000000000001</v>
      </c>
      <c r="M2612" t="s">
        <v>3707</v>
      </c>
      <c r="N2612">
        <v>0</v>
      </c>
      <c r="P2612" s="23">
        <v>387024</v>
      </c>
      <c r="Q2612" t="s">
        <v>3700</v>
      </c>
      <c r="R2612" s="23">
        <v>-310400</v>
      </c>
      <c r="S2612">
        <v>0</v>
      </c>
      <c r="T2612" t="s">
        <v>3701</v>
      </c>
      <c r="U2612" t="s">
        <v>3702</v>
      </c>
      <c r="V2612">
        <v>0.14000000000000001</v>
      </c>
      <c r="W2612" s="3">
        <v>45783</v>
      </c>
      <c r="X2612" s="3">
        <v>45741</v>
      </c>
      <c r="Y2612">
        <v>41792</v>
      </c>
      <c r="AA2612" s="24">
        <v>45785</v>
      </c>
      <c r="AB2612" s="67" t="s">
        <v>64</v>
      </c>
      <c r="AC2612">
        <v>21</v>
      </c>
      <c r="AD2612" t="s">
        <v>133</v>
      </c>
      <c r="AE2612" s="2" t="s">
        <v>3864</v>
      </c>
      <c r="AF2612" t="s">
        <v>3703</v>
      </c>
      <c r="AG2612" t="str">
        <f t="shared" si="81"/>
        <v>ADA FOTO</v>
      </c>
    </row>
    <row r="2613" spans="1:33" hidden="1">
      <c r="A2613" t="str">
        <f t="shared" si="80"/>
        <v>060331084654000</v>
      </c>
      <c r="B2613">
        <v>2607</v>
      </c>
      <c r="C2613" t="s">
        <v>3771</v>
      </c>
      <c r="D2613" t="s">
        <v>3772</v>
      </c>
      <c r="E2613">
        <v>12</v>
      </c>
      <c r="F2613" s="23">
        <v>12500</v>
      </c>
      <c r="G2613">
        <v>0</v>
      </c>
      <c r="H2613">
        <v>0</v>
      </c>
      <c r="I2613" s="23">
        <v>150000</v>
      </c>
      <c r="J2613" s="23">
        <v>150000</v>
      </c>
      <c r="K2613" s="23">
        <v>130800</v>
      </c>
      <c r="L2613">
        <v>114.68</v>
      </c>
      <c r="M2613" t="s">
        <v>3707</v>
      </c>
      <c r="N2613">
        <v>0</v>
      </c>
      <c r="P2613" s="23">
        <v>141756</v>
      </c>
      <c r="Q2613" t="s">
        <v>3700</v>
      </c>
      <c r="R2613" s="23">
        <v>-130800</v>
      </c>
      <c r="S2613">
        <v>0</v>
      </c>
      <c r="T2613" t="s">
        <v>3701</v>
      </c>
      <c r="U2613" t="s">
        <v>3702</v>
      </c>
      <c r="V2613">
        <v>4.9000000000000004</v>
      </c>
      <c r="W2613" s="3">
        <v>45784</v>
      </c>
      <c r="X2613" s="3">
        <v>45741</v>
      </c>
      <c r="Y2613">
        <v>41792</v>
      </c>
      <c r="AA2613" s="24">
        <v>45785</v>
      </c>
      <c r="AB2613" s="67" t="s">
        <v>64</v>
      </c>
      <c r="AC2613">
        <v>21</v>
      </c>
      <c r="AD2613" t="s">
        <v>133</v>
      </c>
      <c r="AE2613" s="2" t="s">
        <v>3865</v>
      </c>
      <c r="AF2613" t="s">
        <v>3703</v>
      </c>
      <c r="AG2613" t="str">
        <f t="shared" si="81"/>
        <v>ADA FOTO</v>
      </c>
    </row>
    <row r="2614" spans="1:33" hidden="1">
      <c r="A2614" t="str">
        <f t="shared" si="80"/>
        <v>060331084784000</v>
      </c>
      <c r="B2614">
        <v>2608</v>
      </c>
      <c r="C2614" t="s">
        <v>3773</v>
      </c>
      <c r="D2614" t="s">
        <v>3774</v>
      </c>
      <c r="E2614">
        <v>3</v>
      </c>
      <c r="F2614" s="23">
        <v>67900</v>
      </c>
      <c r="G2614">
        <v>0</v>
      </c>
      <c r="H2614">
        <v>0</v>
      </c>
      <c r="I2614" s="23">
        <v>203700</v>
      </c>
      <c r="J2614" s="23">
        <v>203700</v>
      </c>
      <c r="K2614" s="23">
        <v>200400</v>
      </c>
      <c r="L2614">
        <v>101.65</v>
      </c>
      <c r="M2614" t="s">
        <v>3707</v>
      </c>
      <c r="N2614">
        <v>0</v>
      </c>
      <c r="P2614" s="23">
        <v>198660</v>
      </c>
      <c r="Q2614" t="s">
        <v>3700</v>
      </c>
      <c r="R2614" s="23">
        <v>-200400</v>
      </c>
      <c r="S2614">
        <v>0</v>
      </c>
      <c r="T2614" t="s">
        <v>3701</v>
      </c>
      <c r="U2614" t="s">
        <v>3702</v>
      </c>
      <c r="V2614">
        <v>0.72</v>
      </c>
      <c r="W2614" s="3">
        <v>45784</v>
      </c>
      <c r="X2614" s="3">
        <v>45741</v>
      </c>
      <c r="Y2614">
        <v>41792</v>
      </c>
      <c r="AA2614" s="24">
        <v>45785</v>
      </c>
      <c r="AB2614" s="67" t="s">
        <v>64</v>
      </c>
      <c r="AC2614">
        <v>21</v>
      </c>
      <c r="AD2614" t="s">
        <v>133</v>
      </c>
      <c r="AE2614" s="2" t="s">
        <v>3866</v>
      </c>
      <c r="AF2614" t="s">
        <v>3703</v>
      </c>
      <c r="AG2614" t="str">
        <f t="shared" si="81"/>
        <v>ADA FOTO</v>
      </c>
    </row>
    <row r="2615" spans="1:33" hidden="1">
      <c r="A2615" t="str">
        <f t="shared" si="80"/>
        <v>060331084655000</v>
      </c>
      <c r="B2615">
        <v>2609</v>
      </c>
      <c r="C2615" t="s">
        <v>3775</v>
      </c>
      <c r="D2615" t="s">
        <v>3776</v>
      </c>
      <c r="E2615">
        <v>12</v>
      </c>
      <c r="F2615" s="23">
        <v>23500</v>
      </c>
      <c r="G2615">
        <v>0</v>
      </c>
      <c r="H2615">
        <v>0</v>
      </c>
      <c r="I2615" s="23">
        <v>282000</v>
      </c>
      <c r="J2615" s="23">
        <v>282000</v>
      </c>
      <c r="K2615" s="23">
        <v>258600</v>
      </c>
      <c r="L2615">
        <v>109.05</v>
      </c>
      <c r="M2615" t="s">
        <v>3707</v>
      </c>
      <c r="N2615">
        <v>0</v>
      </c>
      <c r="P2615" s="23">
        <v>332412</v>
      </c>
      <c r="Q2615" t="s">
        <v>3700</v>
      </c>
      <c r="R2615" s="23">
        <v>-258600</v>
      </c>
      <c r="S2615">
        <v>0</v>
      </c>
      <c r="T2615" t="s">
        <v>3701</v>
      </c>
      <c r="U2615" t="s">
        <v>3702</v>
      </c>
      <c r="V2615">
        <v>3.51</v>
      </c>
      <c r="W2615" s="3">
        <v>45784</v>
      </c>
      <c r="X2615" s="3">
        <v>45741</v>
      </c>
      <c r="Y2615">
        <v>41792</v>
      </c>
      <c r="AA2615" s="24">
        <v>45785</v>
      </c>
      <c r="AB2615" s="67" t="s">
        <v>64</v>
      </c>
      <c r="AC2615">
        <v>21</v>
      </c>
      <c r="AD2615" t="s">
        <v>133</v>
      </c>
      <c r="AE2615" s="2" t="s">
        <v>3867</v>
      </c>
      <c r="AF2615" t="s">
        <v>3703</v>
      </c>
      <c r="AG2615" t="str">
        <f t="shared" si="81"/>
        <v>ADA FOTO</v>
      </c>
    </row>
    <row r="2616" spans="1:33" hidden="1">
      <c r="A2616" t="str">
        <f t="shared" si="80"/>
        <v>060331084657000</v>
      </c>
      <c r="B2616">
        <v>2610</v>
      </c>
      <c r="C2616" t="s">
        <v>3777</v>
      </c>
      <c r="D2616" t="s">
        <v>3778</v>
      </c>
      <c r="E2616">
        <v>3</v>
      </c>
      <c r="F2616" s="23">
        <v>86500</v>
      </c>
      <c r="G2616">
        <v>0</v>
      </c>
      <c r="H2616">
        <v>0</v>
      </c>
      <c r="I2616" s="23">
        <v>259500</v>
      </c>
      <c r="J2616" s="23">
        <v>259500</v>
      </c>
      <c r="K2616" s="23">
        <v>240900</v>
      </c>
      <c r="L2616">
        <v>107.72</v>
      </c>
      <c r="M2616" t="s">
        <v>3707</v>
      </c>
      <c r="N2616">
        <v>0</v>
      </c>
      <c r="P2616" s="23">
        <v>257298</v>
      </c>
      <c r="Q2616" t="s">
        <v>3700</v>
      </c>
      <c r="R2616" s="23">
        <v>-240900</v>
      </c>
      <c r="S2616">
        <v>0</v>
      </c>
      <c r="T2616" t="s">
        <v>3701</v>
      </c>
      <c r="U2616" t="s">
        <v>3702</v>
      </c>
      <c r="V2616">
        <v>0.54</v>
      </c>
      <c r="W2616" s="3">
        <v>45763</v>
      </c>
      <c r="X2616" s="3">
        <v>45681</v>
      </c>
      <c r="Y2616">
        <v>41792</v>
      </c>
      <c r="AA2616" s="24">
        <v>45785</v>
      </c>
      <c r="AB2616" s="67" t="s">
        <v>64</v>
      </c>
      <c r="AC2616">
        <v>21</v>
      </c>
      <c r="AD2616" t="s">
        <v>133</v>
      </c>
      <c r="AE2616" s="2" t="s">
        <v>3868</v>
      </c>
      <c r="AF2616" t="s">
        <v>3703</v>
      </c>
      <c r="AG2616" t="str">
        <f t="shared" si="81"/>
        <v>ADA FOTO</v>
      </c>
    </row>
    <row r="2617" spans="1:33" hidden="1">
      <c r="A2617" t="str">
        <f t="shared" si="80"/>
        <v>060331084658000</v>
      </c>
      <c r="B2617">
        <v>2611</v>
      </c>
      <c r="C2617" t="s">
        <v>3779</v>
      </c>
      <c r="D2617" t="s">
        <v>3780</v>
      </c>
      <c r="E2617">
        <v>12</v>
      </c>
      <c r="F2617" s="23">
        <v>15300</v>
      </c>
      <c r="G2617">
        <v>0</v>
      </c>
      <c r="H2617">
        <v>0</v>
      </c>
      <c r="I2617" s="23">
        <v>183600</v>
      </c>
      <c r="J2617" s="23">
        <v>183600</v>
      </c>
      <c r="K2617" s="23">
        <v>179000</v>
      </c>
      <c r="L2617">
        <v>102.57</v>
      </c>
      <c r="M2617" t="s">
        <v>3707</v>
      </c>
      <c r="N2617">
        <v>0</v>
      </c>
      <c r="P2617" s="23">
        <v>183204</v>
      </c>
      <c r="Q2617" t="s">
        <v>3700</v>
      </c>
      <c r="R2617" s="23">
        <v>-179000</v>
      </c>
      <c r="S2617">
        <v>0</v>
      </c>
      <c r="T2617" t="s">
        <v>3701</v>
      </c>
      <c r="U2617" t="s">
        <v>3702</v>
      </c>
      <c r="V2617">
        <v>1.31</v>
      </c>
      <c r="W2617" s="3">
        <v>45784</v>
      </c>
      <c r="X2617" s="3">
        <v>45771</v>
      </c>
      <c r="Y2617">
        <v>41792</v>
      </c>
      <c r="AA2617" s="24">
        <v>45785</v>
      </c>
      <c r="AB2617" s="67" t="s">
        <v>64</v>
      </c>
      <c r="AC2617">
        <v>21</v>
      </c>
      <c r="AD2617" t="s">
        <v>133</v>
      </c>
      <c r="AE2617" s="2" t="s">
        <v>3869</v>
      </c>
      <c r="AF2617" t="s">
        <v>3703</v>
      </c>
      <c r="AG2617" t="str">
        <f t="shared" si="81"/>
        <v>ADA FOTO</v>
      </c>
    </row>
    <row r="2618" spans="1:33" hidden="1">
      <c r="A2618" t="str">
        <f t="shared" si="80"/>
        <v>060331036780000</v>
      </c>
      <c r="B2618">
        <v>2612</v>
      </c>
      <c r="C2618" t="s">
        <v>3781</v>
      </c>
      <c r="D2618" t="s">
        <v>3782</v>
      </c>
      <c r="E2618">
        <v>6</v>
      </c>
      <c r="F2618" s="23">
        <v>44000</v>
      </c>
      <c r="G2618">
        <v>0</v>
      </c>
      <c r="H2618">
        <v>0</v>
      </c>
      <c r="I2618" s="23">
        <v>264000</v>
      </c>
      <c r="J2618" s="23">
        <v>264000</v>
      </c>
      <c r="K2618" s="23">
        <v>239700</v>
      </c>
      <c r="L2618">
        <v>110.14</v>
      </c>
      <c r="M2618" t="s">
        <v>3707</v>
      </c>
      <c r="N2618">
        <v>0</v>
      </c>
      <c r="P2618" s="23">
        <v>231666</v>
      </c>
      <c r="Q2618" t="s">
        <v>3700</v>
      </c>
      <c r="R2618" s="23">
        <v>-239700</v>
      </c>
      <c r="S2618">
        <v>0</v>
      </c>
      <c r="T2618" t="s">
        <v>3701</v>
      </c>
      <c r="U2618" t="s">
        <v>3702</v>
      </c>
      <c r="V2618">
        <v>1.39</v>
      </c>
      <c r="W2618" s="3">
        <v>45783</v>
      </c>
      <c r="X2618" s="3">
        <v>45616</v>
      </c>
      <c r="Y2618">
        <v>22576</v>
      </c>
      <c r="AA2618" s="24">
        <v>45785</v>
      </c>
      <c r="AB2618" s="67" t="s">
        <v>64</v>
      </c>
      <c r="AC2618">
        <v>21</v>
      </c>
      <c r="AD2618" t="s">
        <v>133</v>
      </c>
      <c r="AE2618" s="2" t="s">
        <v>3870</v>
      </c>
      <c r="AF2618" t="s">
        <v>3703</v>
      </c>
      <c r="AG2618" t="str">
        <f t="shared" si="81"/>
        <v>ADA FOTO</v>
      </c>
    </row>
    <row r="2619" spans="1:33" hidden="1">
      <c r="A2619" t="str">
        <f t="shared" si="80"/>
        <v>060331137122000</v>
      </c>
      <c r="B2619">
        <v>2613</v>
      </c>
      <c r="C2619" t="s">
        <v>3783</v>
      </c>
      <c r="D2619" t="s">
        <v>442</v>
      </c>
      <c r="E2619">
        <v>48</v>
      </c>
      <c r="F2619" s="23">
        <v>4800</v>
      </c>
      <c r="G2619">
        <v>48</v>
      </c>
      <c r="H2619" s="23">
        <v>4575</v>
      </c>
      <c r="I2619" s="23">
        <v>219600</v>
      </c>
      <c r="J2619" s="23">
        <v>219600</v>
      </c>
      <c r="K2619" s="23">
        <v>225700</v>
      </c>
      <c r="L2619">
        <v>97.3</v>
      </c>
      <c r="M2619" t="s">
        <v>3699</v>
      </c>
      <c r="N2619">
        <v>0</v>
      </c>
      <c r="P2619" s="23">
        <v>218640</v>
      </c>
      <c r="Q2619" t="s">
        <v>3700</v>
      </c>
      <c r="R2619" s="23">
        <v>-225700</v>
      </c>
      <c r="S2619">
        <v>0</v>
      </c>
      <c r="T2619" t="s">
        <v>3701</v>
      </c>
      <c r="U2619" t="s">
        <v>3711</v>
      </c>
      <c r="V2619">
        <v>0.05</v>
      </c>
      <c r="W2619" s="3">
        <v>45785</v>
      </c>
      <c r="X2619" s="3">
        <v>45757</v>
      </c>
      <c r="Y2619">
        <v>25419</v>
      </c>
      <c r="AA2619" s="24">
        <v>45785</v>
      </c>
      <c r="AB2619" s="67" t="s">
        <v>64</v>
      </c>
      <c r="AC2619">
        <v>21</v>
      </c>
      <c r="AD2619" t="s">
        <v>133</v>
      </c>
      <c r="AE2619" s="2" t="s">
        <v>440</v>
      </c>
      <c r="AF2619" t="s">
        <v>3703</v>
      </c>
      <c r="AG2619" t="str">
        <f t="shared" si="81"/>
        <v>ADA FOTO</v>
      </c>
    </row>
    <row r="2620" spans="1:33" hidden="1">
      <c r="A2620" t="str">
        <f t="shared" si="80"/>
        <v>060331115338000</v>
      </c>
      <c r="B2620">
        <v>2614</v>
      </c>
      <c r="C2620" t="s">
        <v>3784</v>
      </c>
      <c r="D2620" t="s">
        <v>424</v>
      </c>
      <c r="E2620">
        <v>36</v>
      </c>
      <c r="F2620" s="23">
        <v>4800</v>
      </c>
      <c r="G2620">
        <v>36</v>
      </c>
      <c r="H2620" s="23">
        <v>4600</v>
      </c>
      <c r="I2620" s="23">
        <v>165600</v>
      </c>
      <c r="J2620" s="23">
        <v>165600</v>
      </c>
      <c r="K2620" s="23">
        <v>197000</v>
      </c>
      <c r="L2620">
        <v>84.06</v>
      </c>
      <c r="M2620" t="s">
        <v>3699</v>
      </c>
      <c r="N2620">
        <v>0</v>
      </c>
      <c r="P2620" s="23">
        <v>159840</v>
      </c>
      <c r="Q2620" t="s">
        <v>3700</v>
      </c>
      <c r="R2620" s="23">
        <v>-197000</v>
      </c>
      <c r="S2620">
        <v>0</v>
      </c>
      <c r="T2620" t="s">
        <v>3701</v>
      </c>
      <c r="U2620" t="s">
        <v>3702</v>
      </c>
      <c r="V2620">
        <v>35.590000000000003</v>
      </c>
      <c r="W2620" s="3">
        <v>45785</v>
      </c>
      <c r="X2620" s="3">
        <v>45775</v>
      </c>
      <c r="Y2620">
        <v>39821</v>
      </c>
      <c r="AA2620" s="24">
        <v>45785</v>
      </c>
      <c r="AB2620" s="67" t="s">
        <v>64</v>
      </c>
      <c r="AC2620">
        <v>21</v>
      </c>
      <c r="AD2620" t="s">
        <v>133</v>
      </c>
      <c r="AE2620" s="2" t="s">
        <v>422</v>
      </c>
      <c r="AF2620" t="s">
        <v>3703</v>
      </c>
      <c r="AG2620" t="str">
        <f t="shared" si="81"/>
        <v>ADA FOTO</v>
      </c>
    </row>
    <row r="2621" spans="1:33" hidden="1">
      <c r="A2621" t="str">
        <f t="shared" si="80"/>
        <v>060331077236000</v>
      </c>
      <c r="B2621">
        <v>2615</v>
      </c>
      <c r="C2621" t="s">
        <v>3785</v>
      </c>
      <c r="D2621" t="s">
        <v>298</v>
      </c>
      <c r="E2621">
        <v>12</v>
      </c>
      <c r="F2621" s="23">
        <v>18700</v>
      </c>
      <c r="G2621">
        <v>12</v>
      </c>
      <c r="H2621" s="23">
        <v>16208</v>
      </c>
      <c r="I2621" s="23">
        <v>194496</v>
      </c>
      <c r="J2621" s="23">
        <v>194496</v>
      </c>
      <c r="K2621" s="23">
        <v>197000</v>
      </c>
      <c r="L2621">
        <v>98.73</v>
      </c>
      <c r="M2621" t="s">
        <v>3699</v>
      </c>
      <c r="N2621">
        <v>0</v>
      </c>
      <c r="P2621" s="23">
        <v>195204</v>
      </c>
      <c r="Q2621" t="s">
        <v>3700</v>
      </c>
      <c r="R2621" s="23">
        <v>-197000</v>
      </c>
      <c r="S2621">
        <v>0</v>
      </c>
      <c r="T2621" t="s">
        <v>3701</v>
      </c>
      <c r="U2621" t="s">
        <v>3702</v>
      </c>
      <c r="V2621">
        <v>1.95</v>
      </c>
      <c r="W2621" s="3">
        <v>45784</v>
      </c>
      <c r="X2621" s="3">
        <v>45782</v>
      </c>
      <c r="Y2621">
        <v>39957</v>
      </c>
      <c r="AA2621" s="24">
        <v>45785</v>
      </c>
      <c r="AB2621" s="67" t="s">
        <v>64</v>
      </c>
      <c r="AC2621">
        <v>26</v>
      </c>
      <c r="AD2621" t="s">
        <v>133</v>
      </c>
      <c r="AE2621" s="2" t="s">
        <v>296</v>
      </c>
      <c r="AF2621" t="s">
        <v>3703</v>
      </c>
      <c r="AG2621" t="str">
        <f t="shared" si="81"/>
        <v>ADA FOTO</v>
      </c>
    </row>
    <row r="2622" spans="1:33" hidden="1">
      <c r="A2622" t="str">
        <f t="shared" si="80"/>
        <v>060331074674000</v>
      </c>
      <c r="B2622">
        <v>2616</v>
      </c>
      <c r="C2622" t="s">
        <v>3786</v>
      </c>
      <c r="D2622" t="s">
        <v>3787</v>
      </c>
      <c r="E2622">
        <v>20</v>
      </c>
      <c r="F2622" s="23">
        <v>8200</v>
      </c>
      <c r="G2622">
        <v>20</v>
      </c>
      <c r="H2622" s="23">
        <v>7600</v>
      </c>
      <c r="I2622" s="23">
        <v>152000</v>
      </c>
      <c r="J2622" s="23">
        <v>152000</v>
      </c>
      <c r="K2622" s="23">
        <v>163000</v>
      </c>
      <c r="L2622">
        <v>93.25</v>
      </c>
      <c r="M2622" t="s">
        <v>3699</v>
      </c>
      <c r="N2622">
        <v>0</v>
      </c>
      <c r="P2622" s="23">
        <v>158520</v>
      </c>
      <c r="Q2622" t="s">
        <v>3700</v>
      </c>
      <c r="R2622" s="23">
        <v>-163000</v>
      </c>
      <c r="S2622">
        <v>0</v>
      </c>
      <c r="T2622" t="s">
        <v>3701</v>
      </c>
      <c r="U2622" t="s">
        <v>3702</v>
      </c>
      <c r="V2622">
        <v>7.0000000000000007E-2</v>
      </c>
      <c r="W2622" s="3">
        <v>45709</v>
      </c>
      <c r="X2622" s="3">
        <v>45611</v>
      </c>
      <c r="Y2622">
        <v>40944</v>
      </c>
      <c r="AA2622" s="24">
        <v>45785</v>
      </c>
      <c r="AB2622" s="67" t="s">
        <v>64</v>
      </c>
      <c r="AC2622">
        <v>26</v>
      </c>
      <c r="AD2622" t="s">
        <v>133</v>
      </c>
      <c r="AE2622" s="2" t="s">
        <v>278</v>
      </c>
      <c r="AF2622" t="s">
        <v>3703</v>
      </c>
      <c r="AG2622" t="str">
        <f t="shared" si="81"/>
        <v>ADA FOTO</v>
      </c>
    </row>
    <row r="2623" spans="1:33" hidden="1">
      <c r="A2623" t="str">
        <f t="shared" si="80"/>
        <v>060331102123000</v>
      </c>
      <c r="B2623">
        <v>2617</v>
      </c>
      <c r="C2623" t="s">
        <v>3788</v>
      </c>
      <c r="D2623" t="s">
        <v>406</v>
      </c>
      <c r="E2623">
        <v>12</v>
      </c>
      <c r="F2623" s="23">
        <v>16500</v>
      </c>
      <c r="G2623">
        <v>12</v>
      </c>
      <c r="H2623" s="23">
        <v>13417</v>
      </c>
      <c r="I2623" s="23">
        <v>161004</v>
      </c>
      <c r="J2623" s="23">
        <v>161004</v>
      </c>
      <c r="K2623" s="23">
        <v>168000</v>
      </c>
      <c r="L2623">
        <v>95.84</v>
      </c>
      <c r="M2623" t="s">
        <v>3699</v>
      </c>
      <c r="N2623">
        <v>0</v>
      </c>
      <c r="P2623" s="23">
        <v>165924</v>
      </c>
      <c r="Q2623" t="s">
        <v>3700</v>
      </c>
      <c r="R2623" s="23">
        <v>-168000</v>
      </c>
      <c r="S2623">
        <v>0</v>
      </c>
      <c r="T2623" t="s">
        <v>3701</v>
      </c>
      <c r="U2623" t="s">
        <v>3702</v>
      </c>
      <c r="V2623">
        <v>0.85</v>
      </c>
      <c r="W2623" s="3">
        <v>45784</v>
      </c>
      <c r="X2623" s="3">
        <v>45724</v>
      </c>
      <c r="Y2623">
        <v>39957</v>
      </c>
      <c r="AA2623" s="24">
        <v>45785</v>
      </c>
      <c r="AB2623" s="67" t="s">
        <v>64</v>
      </c>
      <c r="AC2623">
        <v>26</v>
      </c>
      <c r="AD2623" t="s">
        <v>133</v>
      </c>
      <c r="AE2623" s="2" t="s">
        <v>404</v>
      </c>
      <c r="AF2623" t="s">
        <v>3703</v>
      </c>
      <c r="AG2623" t="str">
        <f t="shared" si="81"/>
        <v>ADA FOTO</v>
      </c>
    </row>
    <row r="2624" spans="1:33" hidden="1">
      <c r="A2624" t="str">
        <f t="shared" si="80"/>
        <v>060331074883000</v>
      </c>
      <c r="B2624">
        <v>2618</v>
      </c>
      <c r="C2624" t="s">
        <v>3789</v>
      </c>
      <c r="D2624" t="s">
        <v>286</v>
      </c>
      <c r="E2624">
        <v>50</v>
      </c>
      <c r="F2624" s="23">
        <v>16500</v>
      </c>
      <c r="G2624">
        <v>50</v>
      </c>
      <c r="H2624" s="23">
        <v>14940</v>
      </c>
      <c r="I2624" s="23">
        <v>747000</v>
      </c>
      <c r="J2624" s="23">
        <v>747000</v>
      </c>
      <c r="K2624" s="23">
        <v>755000</v>
      </c>
      <c r="L2624">
        <v>98.94</v>
      </c>
      <c r="M2624" t="s">
        <v>3699</v>
      </c>
      <c r="N2624">
        <v>0</v>
      </c>
      <c r="P2624" s="23">
        <v>758850</v>
      </c>
      <c r="Q2624" t="s">
        <v>3700</v>
      </c>
      <c r="R2624" s="23">
        <v>-755000</v>
      </c>
      <c r="S2624">
        <v>0</v>
      </c>
      <c r="T2624" t="s">
        <v>3701</v>
      </c>
      <c r="U2624" t="s">
        <v>3702</v>
      </c>
      <c r="V2624">
        <v>83.57</v>
      </c>
      <c r="W2624" s="3">
        <v>45784</v>
      </c>
      <c r="X2624" s="3">
        <v>45752</v>
      </c>
      <c r="Y2624">
        <v>41605</v>
      </c>
      <c r="AA2624" s="24">
        <v>45785</v>
      </c>
      <c r="AB2624" s="67" t="s">
        <v>64</v>
      </c>
      <c r="AC2624">
        <v>26</v>
      </c>
      <c r="AD2624" t="s">
        <v>133</v>
      </c>
      <c r="AE2624" s="2" t="s">
        <v>284</v>
      </c>
      <c r="AF2624" t="s">
        <v>3703</v>
      </c>
      <c r="AG2624" t="str">
        <f t="shared" si="81"/>
        <v>ADA FOTO</v>
      </c>
    </row>
    <row r="2625" spans="1:33" hidden="1">
      <c r="A2625" t="str">
        <f t="shared" si="80"/>
        <v>060331077237000</v>
      </c>
      <c r="B2625">
        <v>2619</v>
      </c>
      <c r="C2625" t="s">
        <v>3790</v>
      </c>
      <c r="D2625" t="s">
        <v>3791</v>
      </c>
      <c r="E2625">
        <v>12</v>
      </c>
      <c r="F2625" s="23">
        <v>18900</v>
      </c>
      <c r="G2625">
        <v>12</v>
      </c>
      <c r="H2625" s="23">
        <v>16208</v>
      </c>
      <c r="I2625" s="23">
        <v>194496</v>
      </c>
      <c r="J2625" s="23">
        <v>194496</v>
      </c>
      <c r="K2625" s="23">
        <v>211000</v>
      </c>
      <c r="L2625">
        <v>92.18</v>
      </c>
      <c r="M2625" t="s">
        <v>3699</v>
      </c>
      <c r="N2625">
        <v>0</v>
      </c>
      <c r="P2625" s="23">
        <v>195204</v>
      </c>
      <c r="Q2625" t="s">
        <v>3700</v>
      </c>
      <c r="R2625" s="23">
        <v>-211000</v>
      </c>
      <c r="S2625">
        <v>0</v>
      </c>
      <c r="T2625" t="s">
        <v>3701</v>
      </c>
      <c r="U2625" t="s">
        <v>3702</v>
      </c>
      <c r="V2625">
        <v>1.83</v>
      </c>
      <c r="W2625" s="3">
        <v>45784</v>
      </c>
      <c r="X2625" s="3">
        <v>45782</v>
      </c>
      <c r="Y2625">
        <v>39957</v>
      </c>
      <c r="AA2625" s="24">
        <v>45785</v>
      </c>
      <c r="AB2625" s="67" t="s">
        <v>64</v>
      </c>
      <c r="AC2625">
        <v>26</v>
      </c>
      <c r="AD2625" t="s">
        <v>133</v>
      </c>
      <c r="AE2625" s="2" t="s">
        <v>302</v>
      </c>
      <c r="AF2625" t="s">
        <v>3703</v>
      </c>
      <c r="AG2625" t="str">
        <f t="shared" si="81"/>
        <v>ADA FOTO</v>
      </c>
    </row>
    <row r="2626" spans="1:33" hidden="1">
      <c r="A2626" t="str">
        <f t="shared" si="80"/>
        <v>060331002106000</v>
      </c>
      <c r="B2626">
        <v>2620</v>
      </c>
      <c r="C2626" t="s">
        <v>3792</v>
      </c>
      <c r="D2626" t="s">
        <v>136</v>
      </c>
      <c r="E2626">
        <v>20</v>
      </c>
      <c r="F2626" s="23">
        <v>10000</v>
      </c>
      <c r="G2626">
        <v>20</v>
      </c>
      <c r="H2626" s="23">
        <v>9180</v>
      </c>
      <c r="I2626" s="23">
        <v>183600</v>
      </c>
      <c r="J2626" s="23">
        <v>183600</v>
      </c>
      <c r="K2626" s="23">
        <v>184000</v>
      </c>
      <c r="L2626">
        <v>99.78</v>
      </c>
      <c r="M2626" t="s">
        <v>3699</v>
      </c>
      <c r="N2626">
        <v>0</v>
      </c>
      <c r="P2626" s="23">
        <v>181040</v>
      </c>
      <c r="Q2626" t="s">
        <v>3700</v>
      </c>
      <c r="R2626" s="23">
        <v>-184000</v>
      </c>
      <c r="S2626">
        <v>0</v>
      </c>
      <c r="T2626" t="s">
        <v>3701</v>
      </c>
      <c r="U2626" t="s">
        <v>3702</v>
      </c>
      <c r="V2626">
        <v>1.87</v>
      </c>
      <c r="W2626" s="3">
        <v>45783</v>
      </c>
      <c r="X2626" s="3">
        <v>45776</v>
      </c>
      <c r="Y2626">
        <v>39957</v>
      </c>
      <c r="AA2626" s="24">
        <v>45785</v>
      </c>
      <c r="AB2626" s="67" t="s">
        <v>64</v>
      </c>
      <c r="AC2626">
        <v>26</v>
      </c>
      <c r="AD2626" t="s">
        <v>133</v>
      </c>
      <c r="AE2626" s="2" t="s">
        <v>134</v>
      </c>
      <c r="AF2626" t="s">
        <v>3703</v>
      </c>
      <c r="AG2626" t="str">
        <f t="shared" si="81"/>
        <v>ADA FOTO</v>
      </c>
    </row>
    <row r="2627" spans="1:33" hidden="1">
      <c r="A2627" t="str">
        <f t="shared" si="80"/>
        <v>060331055785000</v>
      </c>
      <c r="B2627">
        <v>2621</v>
      </c>
      <c r="C2627" t="s">
        <v>3793</v>
      </c>
      <c r="D2627" t="s">
        <v>232</v>
      </c>
      <c r="E2627">
        <v>12</v>
      </c>
      <c r="F2627" s="23">
        <v>15500</v>
      </c>
      <c r="G2627">
        <v>12</v>
      </c>
      <c r="H2627" s="23">
        <v>13625</v>
      </c>
      <c r="I2627" s="23">
        <v>163500</v>
      </c>
      <c r="J2627" s="23">
        <v>163500</v>
      </c>
      <c r="K2627" s="23">
        <v>164500</v>
      </c>
      <c r="L2627">
        <v>99.39</v>
      </c>
      <c r="M2627" t="s">
        <v>3699</v>
      </c>
      <c r="N2627">
        <v>0</v>
      </c>
      <c r="P2627" s="23">
        <v>172824</v>
      </c>
      <c r="Q2627" t="s">
        <v>3700</v>
      </c>
      <c r="R2627" s="23">
        <v>-164500</v>
      </c>
      <c r="S2627">
        <v>0</v>
      </c>
      <c r="T2627" t="s">
        <v>3701</v>
      </c>
      <c r="U2627" t="s">
        <v>3711</v>
      </c>
      <c r="V2627">
        <v>8.19</v>
      </c>
      <c r="W2627" s="3">
        <v>45784</v>
      </c>
      <c r="X2627" s="3">
        <v>45759</v>
      </c>
      <c r="Y2627">
        <v>36454</v>
      </c>
      <c r="AA2627" s="24">
        <v>45785</v>
      </c>
      <c r="AB2627" s="67" t="s">
        <v>64</v>
      </c>
      <c r="AC2627">
        <v>26</v>
      </c>
      <c r="AD2627" t="s">
        <v>133</v>
      </c>
      <c r="AE2627" s="2" t="s">
        <v>230</v>
      </c>
      <c r="AF2627" t="s">
        <v>3703</v>
      </c>
      <c r="AG2627" t="str">
        <f t="shared" si="81"/>
        <v>ADA FOTO</v>
      </c>
    </row>
    <row r="2628" spans="1:33" hidden="1">
      <c r="A2628" t="str">
        <f t="shared" si="80"/>
        <v>060331108244000</v>
      </c>
      <c r="B2628">
        <v>2622</v>
      </c>
      <c r="C2628" t="s">
        <v>3794</v>
      </c>
      <c r="D2628" t="s">
        <v>412</v>
      </c>
      <c r="E2628">
        <v>12</v>
      </c>
      <c r="F2628" s="23">
        <v>3400</v>
      </c>
      <c r="G2628">
        <v>12</v>
      </c>
      <c r="H2628" s="23">
        <v>3000</v>
      </c>
      <c r="I2628" s="23">
        <v>36000</v>
      </c>
      <c r="J2628" s="23">
        <v>36000</v>
      </c>
      <c r="K2628" s="23">
        <v>35200</v>
      </c>
      <c r="L2628">
        <v>102.27</v>
      </c>
      <c r="M2628" t="s">
        <v>3707</v>
      </c>
      <c r="N2628">
        <v>0</v>
      </c>
      <c r="P2628" s="23">
        <v>34020</v>
      </c>
      <c r="Q2628" t="s">
        <v>3700</v>
      </c>
      <c r="R2628" s="23">
        <v>-35200</v>
      </c>
      <c r="S2628">
        <v>0</v>
      </c>
      <c r="T2628" t="s">
        <v>3701</v>
      </c>
      <c r="U2628" t="s">
        <v>3702</v>
      </c>
      <c r="V2628">
        <v>387.53</v>
      </c>
      <c r="W2628" s="3">
        <v>45785</v>
      </c>
      <c r="X2628" s="3">
        <v>45782</v>
      </c>
      <c r="Y2628">
        <v>36455</v>
      </c>
      <c r="AA2628" s="24">
        <v>45785</v>
      </c>
      <c r="AB2628" s="67" t="s">
        <v>64</v>
      </c>
      <c r="AC2628">
        <v>26</v>
      </c>
      <c r="AD2628" t="s">
        <v>133</v>
      </c>
      <c r="AE2628" s="2" t="s">
        <v>410</v>
      </c>
      <c r="AF2628" t="s">
        <v>3703</v>
      </c>
      <c r="AG2628" t="str">
        <f t="shared" si="81"/>
        <v>ADA FOTO</v>
      </c>
    </row>
    <row r="2629" spans="1:33" hidden="1">
      <c r="A2629" t="str">
        <f t="shared" si="80"/>
        <v>060331082607000</v>
      </c>
      <c r="B2629">
        <v>2623</v>
      </c>
      <c r="C2629" t="s">
        <v>3795</v>
      </c>
      <c r="D2629" t="s">
        <v>310</v>
      </c>
      <c r="E2629">
        <v>12</v>
      </c>
      <c r="F2629" s="23">
        <v>18900</v>
      </c>
      <c r="G2629">
        <v>0</v>
      </c>
      <c r="H2629">
        <v>0</v>
      </c>
      <c r="I2629" s="23">
        <v>226800</v>
      </c>
      <c r="J2629" s="23">
        <v>226800</v>
      </c>
      <c r="K2629" s="23">
        <v>193800</v>
      </c>
      <c r="L2629">
        <v>117.03</v>
      </c>
      <c r="M2629" t="s">
        <v>3707</v>
      </c>
      <c r="N2629">
        <v>0</v>
      </c>
      <c r="P2629" s="23">
        <v>209328</v>
      </c>
      <c r="Q2629" t="s">
        <v>3700</v>
      </c>
      <c r="R2629" s="23">
        <v>-193800</v>
      </c>
      <c r="S2629">
        <v>0</v>
      </c>
      <c r="T2629" t="s">
        <v>3701</v>
      </c>
      <c r="U2629" t="s">
        <v>3702</v>
      </c>
      <c r="V2629">
        <v>62.39</v>
      </c>
      <c r="W2629" s="3">
        <v>45785</v>
      </c>
      <c r="X2629" s="3">
        <v>45779</v>
      </c>
      <c r="Y2629">
        <v>37147</v>
      </c>
      <c r="AA2629" s="24">
        <v>45785</v>
      </c>
      <c r="AB2629" s="67" t="s">
        <v>64</v>
      </c>
      <c r="AC2629">
        <v>26</v>
      </c>
      <c r="AD2629" t="s">
        <v>133</v>
      </c>
      <c r="AE2629" s="2" t="s">
        <v>308</v>
      </c>
      <c r="AF2629" t="s">
        <v>3703</v>
      </c>
      <c r="AG2629" t="str">
        <f t="shared" si="81"/>
        <v>ADA FOTO</v>
      </c>
    </row>
    <row r="2630" spans="1:33" hidden="1">
      <c r="A2630" t="str">
        <f t="shared" si="80"/>
        <v>060331082723000</v>
      </c>
      <c r="B2630">
        <v>2624</v>
      </c>
      <c r="C2630" t="s">
        <v>3796</v>
      </c>
      <c r="D2630" t="s">
        <v>316</v>
      </c>
      <c r="E2630">
        <v>24</v>
      </c>
      <c r="F2630" s="23">
        <v>5300</v>
      </c>
      <c r="G2630">
        <v>24</v>
      </c>
      <c r="H2630" s="23">
        <v>4812</v>
      </c>
      <c r="I2630" s="23">
        <v>115488</v>
      </c>
      <c r="J2630" s="23">
        <v>115488</v>
      </c>
      <c r="K2630" s="23">
        <v>108000</v>
      </c>
      <c r="L2630">
        <v>106.93</v>
      </c>
      <c r="M2630" t="s">
        <v>3707</v>
      </c>
      <c r="N2630">
        <v>0</v>
      </c>
      <c r="P2630" s="23">
        <v>110784</v>
      </c>
      <c r="Q2630" t="s">
        <v>3700</v>
      </c>
      <c r="R2630" s="23">
        <v>-108000</v>
      </c>
      <c r="S2630">
        <v>0</v>
      </c>
      <c r="T2630" t="s">
        <v>3701</v>
      </c>
      <c r="U2630" t="s">
        <v>3702</v>
      </c>
      <c r="V2630">
        <v>589.97</v>
      </c>
      <c r="W2630" s="3">
        <v>45785</v>
      </c>
      <c r="X2630" s="3">
        <v>45775</v>
      </c>
      <c r="Y2630">
        <v>37147</v>
      </c>
      <c r="AA2630" s="24">
        <v>45785</v>
      </c>
      <c r="AB2630" s="67" t="s">
        <v>64</v>
      </c>
      <c r="AC2630">
        <v>26</v>
      </c>
      <c r="AD2630" t="s">
        <v>133</v>
      </c>
      <c r="AE2630" s="2" t="s">
        <v>314</v>
      </c>
      <c r="AF2630" t="s">
        <v>3703</v>
      </c>
      <c r="AG2630" t="str">
        <f t="shared" si="81"/>
        <v>ADA FOTO</v>
      </c>
    </row>
    <row r="2631" spans="1:33" hidden="1">
      <c r="A2631" t="str">
        <f t="shared" ref="A2631:A2694" si="82">AB2631&amp;AE2631</f>
        <v>060331025539000</v>
      </c>
      <c r="B2631">
        <v>2625</v>
      </c>
      <c r="C2631" t="s">
        <v>3797</v>
      </c>
      <c r="D2631" t="s">
        <v>190</v>
      </c>
      <c r="E2631">
        <v>1</v>
      </c>
      <c r="F2631" s="23">
        <v>20200</v>
      </c>
      <c r="G2631">
        <v>0</v>
      </c>
      <c r="H2631">
        <v>0</v>
      </c>
      <c r="I2631" s="23">
        <v>20200</v>
      </c>
      <c r="J2631" s="23">
        <v>20200</v>
      </c>
      <c r="K2631" s="23">
        <v>19500</v>
      </c>
      <c r="L2631">
        <v>103.59</v>
      </c>
      <c r="M2631" t="s">
        <v>3707</v>
      </c>
      <c r="N2631">
        <v>0</v>
      </c>
      <c r="P2631" s="23">
        <v>20000</v>
      </c>
      <c r="Q2631" t="s">
        <v>3700</v>
      </c>
      <c r="R2631" s="23">
        <v>-19500</v>
      </c>
      <c r="S2631">
        <v>0</v>
      </c>
      <c r="T2631" t="s">
        <v>3701</v>
      </c>
      <c r="U2631" t="s">
        <v>3702</v>
      </c>
      <c r="V2631">
        <v>8.69</v>
      </c>
      <c r="W2631" s="3">
        <v>45784</v>
      </c>
      <c r="X2631" s="3">
        <v>45775</v>
      </c>
      <c r="Y2631">
        <v>36455</v>
      </c>
      <c r="AA2631" s="24">
        <v>45785</v>
      </c>
      <c r="AB2631" s="67" t="s">
        <v>64</v>
      </c>
      <c r="AC2631">
        <v>27</v>
      </c>
      <c r="AD2631" t="s">
        <v>133</v>
      </c>
      <c r="AE2631" s="2" t="s">
        <v>188</v>
      </c>
      <c r="AF2631" t="s">
        <v>3703</v>
      </c>
      <c r="AG2631" t="str">
        <f t="shared" ref="AG2631:AG2694" si="83">IF(LEFT(M2631,1)="*","ADA FOTO","TIDAK ADA")</f>
        <v>ADA FOTO</v>
      </c>
    </row>
    <row r="2632" spans="1:33" hidden="1">
      <c r="A2632" t="str">
        <f t="shared" si="82"/>
        <v>060331058499000</v>
      </c>
      <c r="B2632">
        <v>2626</v>
      </c>
      <c r="C2632" t="s">
        <v>3798</v>
      </c>
      <c r="D2632" t="s">
        <v>238</v>
      </c>
      <c r="E2632">
        <v>12</v>
      </c>
      <c r="F2632" s="23">
        <v>3400</v>
      </c>
      <c r="G2632">
        <v>12</v>
      </c>
      <c r="H2632" s="23">
        <v>3000</v>
      </c>
      <c r="I2632" s="23">
        <v>36000</v>
      </c>
      <c r="J2632" s="23">
        <v>36000</v>
      </c>
      <c r="K2632" s="23">
        <v>32500</v>
      </c>
      <c r="L2632">
        <v>110.77</v>
      </c>
      <c r="M2632" t="s">
        <v>3707</v>
      </c>
      <c r="N2632">
        <v>0</v>
      </c>
      <c r="P2632" s="23">
        <v>32100</v>
      </c>
      <c r="Q2632" t="s">
        <v>3700</v>
      </c>
      <c r="R2632" s="23">
        <v>-32500</v>
      </c>
      <c r="S2632">
        <v>0</v>
      </c>
      <c r="T2632" t="s">
        <v>3701</v>
      </c>
      <c r="U2632" t="s">
        <v>3702</v>
      </c>
      <c r="V2632">
        <v>285.02</v>
      </c>
      <c r="W2632" s="3">
        <v>45784</v>
      </c>
      <c r="X2632" s="3">
        <v>45782</v>
      </c>
      <c r="Y2632">
        <v>36455</v>
      </c>
      <c r="AA2632" s="24">
        <v>45785</v>
      </c>
      <c r="AB2632" s="67" t="s">
        <v>64</v>
      </c>
      <c r="AC2632">
        <v>27</v>
      </c>
      <c r="AD2632" t="s">
        <v>133</v>
      </c>
      <c r="AE2632" s="2" t="s">
        <v>236</v>
      </c>
      <c r="AF2632" t="s">
        <v>3703</v>
      </c>
      <c r="AG2632" t="str">
        <f t="shared" si="83"/>
        <v>ADA FOTO</v>
      </c>
    </row>
    <row r="2633" spans="1:33" hidden="1">
      <c r="A2633" t="str">
        <f t="shared" si="82"/>
        <v>060331090872000</v>
      </c>
      <c r="B2633">
        <v>2627</v>
      </c>
      <c r="C2633" t="s">
        <v>3799</v>
      </c>
      <c r="D2633" t="s">
        <v>394</v>
      </c>
      <c r="E2633">
        <v>12</v>
      </c>
      <c r="F2633" s="23">
        <v>3500</v>
      </c>
      <c r="G2633">
        <v>12</v>
      </c>
      <c r="H2633" s="23">
        <v>3200</v>
      </c>
      <c r="I2633" s="23">
        <v>38400</v>
      </c>
      <c r="J2633" s="23">
        <v>38400</v>
      </c>
      <c r="K2633" s="23">
        <v>35800</v>
      </c>
      <c r="L2633">
        <v>107.26</v>
      </c>
      <c r="M2633" t="s">
        <v>3707</v>
      </c>
      <c r="N2633">
        <v>0</v>
      </c>
      <c r="P2633" s="23">
        <v>35820</v>
      </c>
      <c r="Q2633" t="s">
        <v>3700</v>
      </c>
      <c r="R2633" s="23">
        <v>-35800</v>
      </c>
      <c r="S2633">
        <v>0</v>
      </c>
      <c r="T2633" t="s">
        <v>3701</v>
      </c>
      <c r="U2633" t="s">
        <v>3702</v>
      </c>
      <c r="V2633">
        <v>120.85</v>
      </c>
      <c r="W2633" s="3">
        <v>45783</v>
      </c>
      <c r="X2633" s="3">
        <v>45771</v>
      </c>
      <c r="Y2633">
        <v>36455</v>
      </c>
      <c r="AA2633" s="24">
        <v>45785</v>
      </c>
      <c r="AB2633" s="67" t="s">
        <v>64</v>
      </c>
      <c r="AC2633">
        <v>27</v>
      </c>
      <c r="AD2633" t="s">
        <v>133</v>
      </c>
      <c r="AE2633" s="2" t="s">
        <v>392</v>
      </c>
      <c r="AF2633" t="s">
        <v>3703</v>
      </c>
      <c r="AG2633" t="str">
        <f t="shared" si="83"/>
        <v>ADA FOTO</v>
      </c>
    </row>
    <row r="2634" spans="1:33" hidden="1">
      <c r="A2634" t="str">
        <f t="shared" si="82"/>
        <v>060331038886000</v>
      </c>
      <c r="B2634">
        <v>2628</v>
      </c>
      <c r="C2634" t="s">
        <v>3800</v>
      </c>
      <c r="D2634" t="s">
        <v>220</v>
      </c>
      <c r="E2634">
        <v>12</v>
      </c>
      <c r="F2634" s="23">
        <v>5700</v>
      </c>
      <c r="G2634">
        <v>12</v>
      </c>
      <c r="H2634" s="23">
        <v>5325</v>
      </c>
      <c r="I2634" s="23">
        <v>63900</v>
      </c>
      <c r="J2634" s="23">
        <v>63900</v>
      </c>
      <c r="K2634" s="23">
        <v>52500</v>
      </c>
      <c r="L2634">
        <v>121.71</v>
      </c>
      <c r="M2634" t="s">
        <v>3707</v>
      </c>
      <c r="N2634">
        <v>0</v>
      </c>
      <c r="P2634" s="23">
        <v>57648</v>
      </c>
      <c r="Q2634" t="s">
        <v>3700</v>
      </c>
      <c r="R2634" s="23">
        <v>-52500</v>
      </c>
      <c r="S2634">
        <v>0</v>
      </c>
      <c r="T2634" t="s">
        <v>3701</v>
      </c>
      <c r="U2634" t="s">
        <v>3702</v>
      </c>
      <c r="V2634">
        <v>50.61</v>
      </c>
      <c r="W2634" s="3">
        <v>45753</v>
      </c>
      <c r="X2634" s="3">
        <v>45678</v>
      </c>
      <c r="Y2634">
        <v>22092</v>
      </c>
      <c r="AA2634" s="24">
        <v>45785</v>
      </c>
      <c r="AB2634" s="67" t="s">
        <v>64</v>
      </c>
      <c r="AC2634">
        <v>27</v>
      </c>
      <c r="AD2634" t="s">
        <v>133</v>
      </c>
      <c r="AE2634" s="2" t="s">
        <v>218</v>
      </c>
      <c r="AF2634" t="s">
        <v>3703</v>
      </c>
      <c r="AG2634" t="str">
        <f t="shared" si="83"/>
        <v>ADA FOTO</v>
      </c>
    </row>
    <row r="2635" spans="1:33" hidden="1">
      <c r="A2635" t="str">
        <f t="shared" si="82"/>
        <v>060331083903000</v>
      </c>
      <c r="B2635">
        <v>2629</v>
      </c>
      <c r="C2635" t="s">
        <v>3801</v>
      </c>
      <c r="D2635" t="s">
        <v>328</v>
      </c>
      <c r="E2635">
        <v>24</v>
      </c>
      <c r="F2635" s="23">
        <v>6600</v>
      </c>
      <c r="G2635">
        <v>0</v>
      </c>
      <c r="H2635">
        <v>0</v>
      </c>
      <c r="I2635" s="23">
        <v>158400</v>
      </c>
      <c r="J2635" s="23">
        <v>158400</v>
      </c>
      <c r="K2635" s="23">
        <v>129600</v>
      </c>
      <c r="L2635">
        <v>122.22</v>
      </c>
      <c r="M2635" t="s">
        <v>3707</v>
      </c>
      <c r="N2635">
        <v>0</v>
      </c>
      <c r="P2635" s="23">
        <v>129888</v>
      </c>
      <c r="Q2635" t="s">
        <v>3700</v>
      </c>
      <c r="R2635" s="23">
        <v>-129600</v>
      </c>
      <c r="S2635">
        <v>0</v>
      </c>
      <c r="T2635" t="s">
        <v>3701</v>
      </c>
      <c r="U2635" t="s">
        <v>3702</v>
      </c>
      <c r="V2635">
        <v>13.81</v>
      </c>
      <c r="W2635" s="3">
        <v>45784</v>
      </c>
      <c r="X2635" s="3">
        <v>45730</v>
      </c>
      <c r="Y2635">
        <v>41659</v>
      </c>
      <c r="AA2635" s="24">
        <v>45785</v>
      </c>
      <c r="AB2635" s="67" t="s">
        <v>64</v>
      </c>
      <c r="AC2635">
        <v>27</v>
      </c>
      <c r="AD2635" t="s">
        <v>133</v>
      </c>
      <c r="AE2635" s="2" t="s">
        <v>326</v>
      </c>
      <c r="AF2635" t="s">
        <v>3703</v>
      </c>
      <c r="AG2635" t="str">
        <f t="shared" si="83"/>
        <v>ADA FOTO</v>
      </c>
    </row>
    <row r="2636" spans="1:33" hidden="1">
      <c r="A2636" t="str">
        <f t="shared" si="82"/>
        <v>060331075557000</v>
      </c>
      <c r="B2636">
        <v>2630</v>
      </c>
      <c r="C2636" t="s">
        <v>3802</v>
      </c>
      <c r="D2636" t="s">
        <v>292</v>
      </c>
      <c r="E2636">
        <v>25</v>
      </c>
      <c r="F2636" s="23">
        <v>11700</v>
      </c>
      <c r="G2636">
        <v>25</v>
      </c>
      <c r="H2636" s="23">
        <v>10750</v>
      </c>
      <c r="I2636" s="23">
        <v>268750</v>
      </c>
      <c r="J2636" s="23">
        <v>268750</v>
      </c>
      <c r="K2636" s="23">
        <v>259000</v>
      </c>
      <c r="L2636">
        <v>103.76</v>
      </c>
      <c r="M2636" t="s">
        <v>3707</v>
      </c>
      <c r="N2636">
        <v>0</v>
      </c>
      <c r="P2636" s="23">
        <v>257775</v>
      </c>
      <c r="Q2636" t="s">
        <v>3700</v>
      </c>
      <c r="R2636" s="23">
        <v>-259000</v>
      </c>
      <c r="S2636">
        <v>0</v>
      </c>
      <c r="T2636" t="s">
        <v>3701</v>
      </c>
      <c r="U2636" t="s">
        <v>3702</v>
      </c>
      <c r="V2636">
        <v>127.85</v>
      </c>
      <c r="W2636" s="3">
        <v>45784</v>
      </c>
      <c r="X2636" s="3">
        <v>45677</v>
      </c>
      <c r="Y2636">
        <v>24764</v>
      </c>
      <c r="AA2636" s="24">
        <v>45785</v>
      </c>
      <c r="AB2636" s="67" t="s">
        <v>64</v>
      </c>
      <c r="AC2636">
        <v>27</v>
      </c>
      <c r="AD2636" t="s">
        <v>133</v>
      </c>
      <c r="AE2636" s="2" t="s">
        <v>290</v>
      </c>
      <c r="AF2636" t="s">
        <v>3703</v>
      </c>
      <c r="AG2636" t="str">
        <f t="shared" si="83"/>
        <v>ADA FOTO</v>
      </c>
    </row>
    <row r="2637" spans="1:33" hidden="1">
      <c r="A2637" t="str">
        <f t="shared" si="82"/>
        <v>060331038932000</v>
      </c>
      <c r="B2637">
        <v>2631</v>
      </c>
      <c r="C2637" t="s">
        <v>3803</v>
      </c>
      <c r="D2637" t="s">
        <v>226</v>
      </c>
      <c r="E2637">
        <v>1</v>
      </c>
      <c r="F2637" s="23">
        <v>22100</v>
      </c>
      <c r="G2637">
        <v>0</v>
      </c>
      <c r="H2637">
        <v>0</v>
      </c>
      <c r="I2637" s="23">
        <v>22100</v>
      </c>
      <c r="J2637" s="23">
        <v>22100</v>
      </c>
      <c r="K2637" s="23">
        <v>18500</v>
      </c>
      <c r="L2637">
        <v>119.46</v>
      </c>
      <c r="M2637" t="s">
        <v>3707</v>
      </c>
      <c r="N2637">
        <v>0</v>
      </c>
      <c r="P2637" s="23">
        <v>21990</v>
      </c>
      <c r="Q2637" t="s">
        <v>3700</v>
      </c>
      <c r="R2637" s="23">
        <v>-18500</v>
      </c>
      <c r="S2637">
        <v>0</v>
      </c>
      <c r="T2637" t="s">
        <v>3701</v>
      </c>
      <c r="U2637" t="s">
        <v>3711</v>
      </c>
      <c r="V2637">
        <v>0.05</v>
      </c>
      <c r="W2637" t="s">
        <v>3843</v>
      </c>
      <c r="X2637" t="s">
        <v>3843</v>
      </c>
      <c r="Y2637">
        <v>30852</v>
      </c>
      <c r="AA2637" s="24">
        <v>45785</v>
      </c>
      <c r="AB2637" s="67" t="s">
        <v>64</v>
      </c>
      <c r="AC2637">
        <v>27</v>
      </c>
      <c r="AD2637" t="s">
        <v>133</v>
      </c>
      <c r="AE2637" s="2" t="s">
        <v>224</v>
      </c>
      <c r="AF2637" t="s">
        <v>3703</v>
      </c>
      <c r="AG2637" t="str">
        <f t="shared" si="83"/>
        <v>ADA FOTO</v>
      </c>
    </row>
    <row r="2638" spans="1:33" hidden="1">
      <c r="A2638" t="str">
        <f t="shared" si="82"/>
        <v>060331090446000</v>
      </c>
      <c r="B2638">
        <v>2632</v>
      </c>
      <c r="C2638" t="s">
        <v>3804</v>
      </c>
      <c r="D2638" t="s">
        <v>388</v>
      </c>
      <c r="E2638">
        <v>24</v>
      </c>
      <c r="F2638" s="23">
        <v>3600</v>
      </c>
      <c r="G2638">
        <v>24</v>
      </c>
      <c r="H2638" s="23">
        <v>3083</v>
      </c>
      <c r="I2638" s="23">
        <v>73992</v>
      </c>
      <c r="J2638" s="23">
        <v>73992</v>
      </c>
      <c r="K2638" s="23">
        <v>71800</v>
      </c>
      <c r="L2638">
        <v>103.05</v>
      </c>
      <c r="M2638" t="s">
        <v>3707</v>
      </c>
      <c r="N2638">
        <v>0</v>
      </c>
      <c r="P2638" s="23">
        <v>76920</v>
      </c>
      <c r="Q2638" t="s">
        <v>3700</v>
      </c>
      <c r="R2638" s="23">
        <v>-71800</v>
      </c>
      <c r="S2638">
        <v>0</v>
      </c>
      <c r="T2638" t="s">
        <v>3701</v>
      </c>
      <c r="U2638" t="s">
        <v>3702</v>
      </c>
      <c r="V2638">
        <v>456.35</v>
      </c>
      <c r="W2638" s="3">
        <v>45785</v>
      </c>
      <c r="X2638" s="3">
        <v>45775</v>
      </c>
      <c r="Y2638">
        <v>37147</v>
      </c>
      <c r="AA2638" s="24">
        <v>45785</v>
      </c>
      <c r="AB2638" s="67" t="s">
        <v>64</v>
      </c>
      <c r="AC2638">
        <v>27</v>
      </c>
      <c r="AD2638" t="s">
        <v>133</v>
      </c>
      <c r="AE2638" s="2" t="s">
        <v>386</v>
      </c>
      <c r="AF2638" t="s">
        <v>3703</v>
      </c>
      <c r="AG2638" t="str">
        <f t="shared" si="83"/>
        <v>ADA FOTO</v>
      </c>
    </row>
    <row r="2639" spans="1:33" hidden="1">
      <c r="A2639" t="str">
        <f t="shared" si="82"/>
        <v>060331017616000</v>
      </c>
      <c r="B2639">
        <v>2633</v>
      </c>
      <c r="C2639" t="s">
        <v>3805</v>
      </c>
      <c r="D2639" t="s">
        <v>174</v>
      </c>
      <c r="E2639">
        <v>24</v>
      </c>
      <c r="F2639" s="23">
        <v>3850</v>
      </c>
      <c r="G2639">
        <v>24</v>
      </c>
      <c r="H2639" s="23">
        <v>3250</v>
      </c>
      <c r="I2639" s="23">
        <v>78000</v>
      </c>
      <c r="J2639" s="23">
        <v>78000</v>
      </c>
      <c r="K2639" s="23">
        <v>56500</v>
      </c>
      <c r="L2639">
        <v>138.05000000000001</v>
      </c>
      <c r="M2639" t="s">
        <v>3707</v>
      </c>
      <c r="N2639">
        <v>0</v>
      </c>
      <c r="P2639" s="23">
        <v>71304</v>
      </c>
      <c r="Q2639" t="s">
        <v>3700</v>
      </c>
      <c r="R2639" s="23">
        <v>-56500</v>
      </c>
      <c r="S2639">
        <v>0</v>
      </c>
      <c r="T2639" t="s">
        <v>3701</v>
      </c>
      <c r="U2639" t="s">
        <v>3702</v>
      </c>
      <c r="V2639">
        <v>419.53</v>
      </c>
      <c r="W2639" s="3">
        <v>45785</v>
      </c>
      <c r="X2639" s="3">
        <v>45771</v>
      </c>
      <c r="Y2639">
        <v>36480</v>
      </c>
      <c r="AA2639" s="24">
        <v>45785</v>
      </c>
      <c r="AB2639" s="67" t="s">
        <v>64</v>
      </c>
      <c r="AC2639">
        <v>27</v>
      </c>
      <c r="AD2639" t="s">
        <v>133</v>
      </c>
      <c r="AE2639" s="2" t="s">
        <v>172</v>
      </c>
      <c r="AF2639" t="s">
        <v>3703</v>
      </c>
      <c r="AG2639" t="str">
        <f t="shared" si="83"/>
        <v>ADA FOTO</v>
      </c>
    </row>
    <row r="2640" spans="1:33" hidden="1">
      <c r="A2640" t="str">
        <f t="shared" si="82"/>
        <v>060331083898000</v>
      </c>
      <c r="B2640">
        <v>2634</v>
      </c>
      <c r="C2640" t="s">
        <v>3806</v>
      </c>
      <c r="D2640" t="s">
        <v>322</v>
      </c>
      <c r="E2640">
        <v>30</v>
      </c>
      <c r="F2640" s="23">
        <v>6800</v>
      </c>
      <c r="G2640">
        <v>30</v>
      </c>
      <c r="H2640" s="23">
        <v>6000</v>
      </c>
      <c r="I2640" s="23">
        <v>180000</v>
      </c>
      <c r="J2640" s="23">
        <v>180000</v>
      </c>
      <c r="K2640" s="23">
        <v>177300</v>
      </c>
      <c r="L2640">
        <v>101.52</v>
      </c>
      <c r="M2640" t="s">
        <v>3707</v>
      </c>
      <c r="N2640">
        <v>0</v>
      </c>
      <c r="P2640" s="23">
        <v>173520</v>
      </c>
      <c r="Q2640" t="s">
        <v>3700</v>
      </c>
      <c r="R2640" s="23">
        <v>-177300</v>
      </c>
      <c r="S2640">
        <v>0</v>
      </c>
      <c r="T2640" t="s">
        <v>3701</v>
      </c>
      <c r="U2640" t="s">
        <v>3711</v>
      </c>
      <c r="V2640">
        <v>4.72</v>
      </c>
      <c r="W2640" s="3">
        <v>45783</v>
      </c>
      <c r="X2640" s="3">
        <v>45670</v>
      </c>
      <c r="Y2640">
        <v>31684</v>
      </c>
      <c r="AA2640" s="24">
        <v>45785</v>
      </c>
      <c r="AB2640" s="67" t="s">
        <v>64</v>
      </c>
      <c r="AC2640">
        <v>27</v>
      </c>
      <c r="AD2640" t="s">
        <v>133</v>
      </c>
      <c r="AE2640" s="2" t="s">
        <v>320</v>
      </c>
      <c r="AF2640" t="s">
        <v>3703</v>
      </c>
      <c r="AG2640" t="str">
        <f t="shared" si="83"/>
        <v>ADA FOTO</v>
      </c>
    </row>
    <row r="2641" spans="1:33" hidden="1">
      <c r="A2641" t="str">
        <f t="shared" si="82"/>
        <v>060341114756000</v>
      </c>
      <c r="B2641">
        <v>2635</v>
      </c>
      <c r="C2641" t="s">
        <v>3698</v>
      </c>
      <c r="D2641" t="s">
        <v>418</v>
      </c>
      <c r="E2641">
        <v>8</v>
      </c>
      <c r="F2641" s="23">
        <v>35900</v>
      </c>
      <c r="G2641">
        <v>8</v>
      </c>
      <c r="H2641" s="23">
        <v>35375</v>
      </c>
      <c r="I2641" s="23">
        <v>283000</v>
      </c>
      <c r="J2641" s="23">
        <v>283000</v>
      </c>
      <c r="K2641" s="23">
        <v>287000</v>
      </c>
      <c r="L2641">
        <v>98.61</v>
      </c>
      <c r="M2641" t="s">
        <v>3699</v>
      </c>
      <c r="N2641">
        <v>0</v>
      </c>
      <c r="P2641" s="23">
        <v>277032</v>
      </c>
      <c r="Q2641" t="s">
        <v>3700</v>
      </c>
      <c r="R2641" s="23">
        <v>-287000</v>
      </c>
      <c r="S2641">
        <v>0</v>
      </c>
      <c r="T2641" t="s">
        <v>3701</v>
      </c>
      <c r="U2641" t="s">
        <v>3702</v>
      </c>
      <c r="V2641">
        <v>13.57</v>
      </c>
      <c r="W2641" s="3">
        <v>45784</v>
      </c>
      <c r="X2641" s="3">
        <v>45776</v>
      </c>
      <c r="Y2641">
        <v>31069</v>
      </c>
      <c r="AA2641" s="24">
        <v>45785</v>
      </c>
      <c r="AB2641" s="67" t="s">
        <v>87</v>
      </c>
      <c r="AC2641">
        <v>11</v>
      </c>
      <c r="AD2641" t="s">
        <v>133</v>
      </c>
      <c r="AE2641" s="2" t="s">
        <v>416</v>
      </c>
      <c r="AF2641" t="s">
        <v>3703</v>
      </c>
      <c r="AG2641" t="str">
        <f t="shared" si="83"/>
        <v>ADA FOTO</v>
      </c>
    </row>
    <row r="2642" spans="1:33" hidden="1">
      <c r="A2642" t="str">
        <f t="shared" si="82"/>
        <v>060341120170000</v>
      </c>
      <c r="B2642">
        <v>2636</v>
      </c>
      <c r="C2642" t="s">
        <v>3704</v>
      </c>
      <c r="D2642" t="s">
        <v>430</v>
      </c>
      <c r="E2642">
        <v>12</v>
      </c>
      <c r="F2642" s="23">
        <v>16200</v>
      </c>
      <c r="G2642">
        <v>12</v>
      </c>
      <c r="H2642" s="23">
        <v>15700</v>
      </c>
      <c r="I2642" s="23">
        <v>188400</v>
      </c>
      <c r="J2642" s="23">
        <v>188400</v>
      </c>
      <c r="K2642" s="23">
        <v>192000</v>
      </c>
      <c r="L2642">
        <v>98.13</v>
      </c>
      <c r="M2642" t="s">
        <v>3699</v>
      </c>
      <c r="N2642">
        <v>0</v>
      </c>
      <c r="P2642" s="23">
        <v>186240</v>
      </c>
      <c r="Q2642" t="s">
        <v>3700</v>
      </c>
      <c r="R2642" s="23">
        <v>-192000</v>
      </c>
      <c r="S2642">
        <v>0</v>
      </c>
      <c r="T2642" t="s">
        <v>3701</v>
      </c>
      <c r="U2642" t="s">
        <v>3702</v>
      </c>
      <c r="V2642">
        <v>2.76</v>
      </c>
      <c r="W2642" s="3">
        <v>45784</v>
      </c>
      <c r="X2642" s="3">
        <v>45724</v>
      </c>
      <c r="Y2642">
        <v>31069</v>
      </c>
      <c r="AA2642" s="24">
        <v>45785</v>
      </c>
      <c r="AB2642" s="67" t="s">
        <v>87</v>
      </c>
      <c r="AC2642">
        <v>11</v>
      </c>
      <c r="AD2642" t="s">
        <v>133</v>
      </c>
      <c r="AE2642" s="2" t="s">
        <v>428</v>
      </c>
      <c r="AF2642" t="s">
        <v>3703</v>
      </c>
      <c r="AG2642" t="str">
        <f t="shared" si="83"/>
        <v>ADA FOTO</v>
      </c>
    </row>
    <row r="2643" spans="1:33" hidden="1">
      <c r="A2643" t="str">
        <f t="shared" si="82"/>
        <v>060341121051000</v>
      </c>
      <c r="B2643">
        <v>2637</v>
      </c>
      <c r="C2643" t="s">
        <v>3706</v>
      </c>
      <c r="D2643" t="s">
        <v>436</v>
      </c>
      <c r="E2643">
        <v>12</v>
      </c>
      <c r="F2643" s="23">
        <v>8700</v>
      </c>
      <c r="G2643">
        <v>12</v>
      </c>
      <c r="H2643" s="23">
        <v>8400</v>
      </c>
      <c r="I2643" s="23">
        <v>100800</v>
      </c>
      <c r="J2643" s="23">
        <v>100800</v>
      </c>
      <c r="K2643" s="23">
        <v>91000</v>
      </c>
      <c r="L2643">
        <v>110.77</v>
      </c>
      <c r="M2643" t="s">
        <v>3707</v>
      </c>
      <c r="N2643">
        <v>0</v>
      </c>
      <c r="P2643" s="23">
        <v>97248</v>
      </c>
      <c r="Q2643" t="s">
        <v>3700</v>
      </c>
      <c r="R2643" s="23">
        <v>-91000</v>
      </c>
      <c r="S2643">
        <v>0</v>
      </c>
      <c r="T2643" t="s">
        <v>3701</v>
      </c>
      <c r="U2643" t="s">
        <v>3702</v>
      </c>
      <c r="V2643">
        <v>3.36</v>
      </c>
      <c r="W2643" s="3">
        <v>45783</v>
      </c>
      <c r="X2643" s="3">
        <v>45776</v>
      </c>
      <c r="Y2643">
        <v>32565</v>
      </c>
      <c r="AA2643" s="24">
        <v>45785</v>
      </c>
      <c r="AB2643" s="67" t="s">
        <v>87</v>
      </c>
      <c r="AC2643">
        <v>11</v>
      </c>
      <c r="AD2643" t="s">
        <v>133</v>
      </c>
      <c r="AE2643" s="2" t="s">
        <v>434</v>
      </c>
      <c r="AF2643" t="s">
        <v>3703</v>
      </c>
      <c r="AG2643" t="str">
        <f t="shared" si="83"/>
        <v>ADA FOTO</v>
      </c>
    </row>
    <row r="2644" spans="1:33" hidden="1">
      <c r="A2644" t="str">
        <f t="shared" si="82"/>
        <v>060341071606000</v>
      </c>
      <c r="B2644">
        <v>2638</v>
      </c>
      <c r="C2644" t="s">
        <v>3708</v>
      </c>
      <c r="D2644" t="s">
        <v>268</v>
      </c>
      <c r="E2644">
        <v>9</v>
      </c>
      <c r="F2644" s="23">
        <v>17200</v>
      </c>
      <c r="G2644">
        <v>9</v>
      </c>
      <c r="H2644" s="23">
        <v>16750</v>
      </c>
      <c r="I2644" s="23">
        <v>150750</v>
      </c>
      <c r="J2644" s="23">
        <v>150750</v>
      </c>
      <c r="K2644" s="23">
        <v>153000</v>
      </c>
      <c r="L2644">
        <v>98.53</v>
      </c>
      <c r="M2644" t="s">
        <v>3699</v>
      </c>
      <c r="N2644">
        <v>0</v>
      </c>
      <c r="P2644" s="23">
        <v>148410</v>
      </c>
      <c r="Q2644" t="s">
        <v>3700</v>
      </c>
      <c r="R2644" s="23">
        <v>-153000</v>
      </c>
      <c r="S2644">
        <v>0</v>
      </c>
      <c r="T2644" t="s">
        <v>3701</v>
      </c>
      <c r="U2644" t="s">
        <v>3702</v>
      </c>
      <c r="V2644">
        <v>3.31</v>
      </c>
      <c r="W2644" s="3">
        <v>45782</v>
      </c>
      <c r="X2644" s="3">
        <v>45671</v>
      </c>
      <c r="Y2644">
        <v>31069</v>
      </c>
      <c r="AA2644" s="24">
        <v>45785</v>
      </c>
      <c r="AB2644" s="67" t="s">
        <v>87</v>
      </c>
      <c r="AC2644">
        <v>11</v>
      </c>
      <c r="AD2644" t="s">
        <v>133</v>
      </c>
      <c r="AE2644" s="2" t="s">
        <v>266</v>
      </c>
      <c r="AF2644" t="s">
        <v>3703</v>
      </c>
      <c r="AG2644" t="str">
        <f t="shared" si="83"/>
        <v>ADA FOTO</v>
      </c>
    </row>
    <row r="2645" spans="1:33" hidden="1">
      <c r="A2645" t="str">
        <f t="shared" si="82"/>
        <v>060341064670000</v>
      </c>
      <c r="B2645">
        <v>2639</v>
      </c>
      <c r="C2645" t="s">
        <v>3709</v>
      </c>
      <c r="D2645" t="s">
        <v>244</v>
      </c>
      <c r="E2645">
        <v>16</v>
      </c>
      <c r="F2645" s="23">
        <v>17500</v>
      </c>
      <c r="G2645">
        <v>16</v>
      </c>
      <c r="H2645" s="23">
        <v>16750</v>
      </c>
      <c r="I2645" s="23">
        <v>268000</v>
      </c>
      <c r="J2645" s="23">
        <v>268000</v>
      </c>
      <c r="K2645" s="23">
        <v>268000</v>
      </c>
      <c r="L2645">
        <v>100</v>
      </c>
      <c r="M2645" t="s">
        <v>3705</v>
      </c>
      <c r="N2645">
        <v>0</v>
      </c>
      <c r="P2645" s="23">
        <v>265200</v>
      </c>
      <c r="Q2645" t="s">
        <v>3700</v>
      </c>
      <c r="R2645" s="23">
        <v>-268000</v>
      </c>
      <c r="S2645">
        <v>0</v>
      </c>
      <c r="T2645" t="s">
        <v>3701</v>
      </c>
      <c r="U2645" t="s">
        <v>3702</v>
      </c>
      <c r="V2645">
        <v>4.17</v>
      </c>
      <c r="W2645" s="3">
        <v>45784</v>
      </c>
      <c r="X2645" s="3">
        <v>45779</v>
      </c>
      <c r="Y2645">
        <v>31069</v>
      </c>
      <c r="AA2645" s="24">
        <v>45785</v>
      </c>
      <c r="AB2645" s="67" t="s">
        <v>87</v>
      </c>
      <c r="AC2645">
        <v>11</v>
      </c>
      <c r="AD2645" t="s">
        <v>133</v>
      </c>
      <c r="AE2645" s="2" t="s">
        <v>242</v>
      </c>
      <c r="AF2645" t="s">
        <v>3703</v>
      </c>
      <c r="AG2645" t="str">
        <f t="shared" si="83"/>
        <v>ADA FOTO</v>
      </c>
    </row>
    <row r="2646" spans="1:33" hidden="1">
      <c r="A2646" t="str">
        <f t="shared" si="82"/>
        <v>060341032759000</v>
      </c>
      <c r="B2646">
        <v>2640</v>
      </c>
      <c r="C2646" t="s">
        <v>3710</v>
      </c>
      <c r="D2646" t="s">
        <v>3539</v>
      </c>
      <c r="E2646">
        <v>8</v>
      </c>
      <c r="F2646" s="23">
        <v>8500</v>
      </c>
      <c r="G2646">
        <v>8</v>
      </c>
      <c r="H2646" s="23">
        <v>8400</v>
      </c>
      <c r="I2646" s="23">
        <v>67200</v>
      </c>
      <c r="J2646" s="23">
        <v>67200</v>
      </c>
      <c r="K2646" s="23">
        <v>71200</v>
      </c>
      <c r="L2646">
        <v>94.38</v>
      </c>
      <c r="M2646" t="s">
        <v>3699</v>
      </c>
      <c r="N2646">
        <v>0</v>
      </c>
      <c r="P2646" s="23">
        <v>68848</v>
      </c>
      <c r="Q2646" t="s">
        <v>3700</v>
      </c>
      <c r="R2646" s="23">
        <v>-71200</v>
      </c>
      <c r="S2646">
        <v>0</v>
      </c>
      <c r="T2646" t="s">
        <v>3701</v>
      </c>
      <c r="U2646" t="s">
        <v>3711</v>
      </c>
      <c r="V2646">
        <v>1.41</v>
      </c>
      <c r="W2646" s="3">
        <v>45784</v>
      </c>
      <c r="X2646" s="3">
        <v>45775</v>
      </c>
      <c r="Y2646">
        <v>41896</v>
      </c>
      <c r="AA2646" s="24">
        <v>45785</v>
      </c>
      <c r="AB2646" s="67" t="s">
        <v>87</v>
      </c>
      <c r="AC2646">
        <v>11</v>
      </c>
      <c r="AD2646" t="s">
        <v>133</v>
      </c>
      <c r="AE2646" s="2" t="s">
        <v>194</v>
      </c>
      <c r="AF2646" t="s">
        <v>3703</v>
      </c>
      <c r="AG2646" t="str">
        <f t="shared" si="83"/>
        <v>ADA FOTO</v>
      </c>
    </row>
    <row r="2647" spans="1:33" hidden="1">
      <c r="A2647" t="str">
        <f t="shared" si="82"/>
        <v>060341016172000</v>
      </c>
      <c r="B2647">
        <v>2641</v>
      </c>
      <c r="C2647" t="s">
        <v>3712</v>
      </c>
      <c r="D2647" t="s">
        <v>168</v>
      </c>
      <c r="E2647">
        <v>12</v>
      </c>
      <c r="F2647" s="23">
        <v>23400</v>
      </c>
      <c r="G2647">
        <v>12</v>
      </c>
      <c r="H2647" s="23">
        <v>21700</v>
      </c>
      <c r="I2647" s="23">
        <v>260400</v>
      </c>
      <c r="J2647" s="23">
        <v>260400</v>
      </c>
      <c r="K2647" s="23">
        <v>260400</v>
      </c>
      <c r="L2647">
        <v>100</v>
      </c>
      <c r="M2647" t="s">
        <v>3705</v>
      </c>
      <c r="N2647">
        <v>0</v>
      </c>
      <c r="P2647" s="23">
        <v>247368</v>
      </c>
      <c r="Q2647" t="s">
        <v>3700</v>
      </c>
      <c r="R2647" s="23">
        <v>-260400</v>
      </c>
      <c r="S2647">
        <v>0</v>
      </c>
      <c r="T2647" t="s">
        <v>3701</v>
      </c>
      <c r="U2647" t="s">
        <v>3702</v>
      </c>
      <c r="V2647">
        <v>0.69</v>
      </c>
      <c r="W2647" s="3">
        <v>45784</v>
      </c>
      <c r="X2647" s="3">
        <v>45772</v>
      </c>
      <c r="Y2647">
        <v>21030</v>
      </c>
      <c r="AA2647" s="24">
        <v>45785</v>
      </c>
      <c r="AB2647" s="67" t="s">
        <v>87</v>
      </c>
      <c r="AC2647">
        <v>11</v>
      </c>
      <c r="AD2647" t="s">
        <v>133</v>
      </c>
      <c r="AE2647" s="2" t="s">
        <v>166</v>
      </c>
      <c r="AF2647" t="s">
        <v>3703</v>
      </c>
      <c r="AG2647" t="str">
        <f t="shared" si="83"/>
        <v>ADA FOTO</v>
      </c>
    </row>
    <row r="2648" spans="1:33" hidden="1">
      <c r="A2648" t="str">
        <f t="shared" si="82"/>
        <v>060341071008000</v>
      </c>
      <c r="B2648">
        <v>2642</v>
      </c>
      <c r="C2648" t="s">
        <v>3713</v>
      </c>
      <c r="D2648" t="s">
        <v>262</v>
      </c>
      <c r="E2648">
        <v>12</v>
      </c>
      <c r="F2648" s="23">
        <v>8000</v>
      </c>
      <c r="G2648">
        <v>12</v>
      </c>
      <c r="H2648" s="23">
        <v>7900</v>
      </c>
      <c r="I2648" s="23">
        <v>94800</v>
      </c>
      <c r="J2648" s="23">
        <v>94800</v>
      </c>
      <c r="K2648" s="23">
        <v>95000</v>
      </c>
      <c r="L2648">
        <v>99.79</v>
      </c>
      <c r="M2648" t="s">
        <v>3699</v>
      </c>
      <c r="N2648">
        <v>0</v>
      </c>
      <c r="P2648" s="23">
        <v>96876</v>
      </c>
      <c r="Q2648" t="s">
        <v>3700</v>
      </c>
      <c r="R2648" s="23">
        <v>-95000</v>
      </c>
      <c r="S2648">
        <v>0</v>
      </c>
      <c r="T2648" t="s">
        <v>3701</v>
      </c>
      <c r="U2648" t="s">
        <v>3702</v>
      </c>
      <c r="V2648">
        <v>8.7100000000000009</v>
      </c>
      <c r="W2648" s="3">
        <v>45784</v>
      </c>
      <c r="X2648" s="3">
        <v>45784</v>
      </c>
      <c r="Y2648">
        <v>21046</v>
      </c>
      <c r="AA2648" s="24">
        <v>45785</v>
      </c>
      <c r="AB2648" s="67" t="s">
        <v>87</v>
      </c>
      <c r="AC2648">
        <v>11</v>
      </c>
      <c r="AD2648" t="s">
        <v>133</v>
      </c>
      <c r="AE2648" s="2" t="s">
        <v>260</v>
      </c>
      <c r="AF2648" t="s">
        <v>3703</v>
      </c>
      <c r="AG2648" t="str">
        <f t="shared" si="83"/>
        <v>ADA FOTO</v>
      </c>
    </row>
    <row r="2649" spans="1:33" hidden="1">
      <c r="A2649" t="str">
        <f t="shared" si="82"/>
        <v>060341072194000</v>
      </c>
      <c r="B2649">
        <v>2643</v>
      </c>
      <c r="C2649" t="s">
        <v>3714</v>
      </c>
      <c r="D2649" t="s">
        <v>274</v>
      </c>
      <c r="E2649">
        <v>24</v>
      </c>
      <c r="F2649" s="23">
        <v>9300</v>
      </c>
      <c r="G2649">
        <v>0</v>
      </c>
      <c r="H2649" s="23">
        <v>0</v>
      </c>
      <c r="I2649" s="23">
        <v>223200</v>
      </c>
      <c r="J2649" s="23">
        <v>223200</v>
      </c>
      <c r="K2649" s="23">
        <v>171700</v>
      </c>
      <c r="L2649">
        <v>129.99</v>
      </c>
      <c r="M2649" t="s">
        <v>3707</v>
      </c>
      <c r="N2649">
        <v>0</v>
      </c>
      <c r="P2649" s="23">
        <v>153936</v>
      </c>
      <c r="Q2649" t="s">
        <v>3700</v>
      </c>
      <c r="R2649" s="23">
        <v>-171700</v>
      </c>
      <c r="S2649">
        <v>0</v>
      </c>
      <c r="T2649" t="s">
        <v>3701</v>
      </c>
      <c r="U2649" t="s">
        <v>3702</v>
      </c>
      <c r="V2649">
        <v>0.81</v>
      </c>
      <c r="W2649" s="3">
        <v>45780</v>
      </c>
      <c r="X2649" s="3">
        <v>45751</v>
      </c>
      <c r="Y2649">
        <v>36282</v>
      </c>
      <c r="AA2649" s="24">
        <v>45785</v>
      </c>
      <c r="AB2649" s="67" t="s">
        <v>87</v>
      </c>
      <c r="AC2649">
        <v>11</v>
      </c>
      <c r="AD2649" t="s">
        <v>133</v>
      </c>
      <c r="AE2649" s="2" t="s">
        <v>272</v>
      </c>
      <c r="AF2649" t="s">
        <v>3703</v>
      </c>
      <c r="AG2649" t="str">
        <f t="shared" si="83"/>
        <v>ADA FOTO</v>
      </c>
    </row>
    <row r="2650" spans="1:33" hidden="1">
      <c r="A2650" t="str">
        <f t="shared" si="82"/>
        <v>060341064680000</v>
      </c>
      <c r="B2650">
        <v>2644</v>
      </c>
      <c r="C2650" t="s">
        <v>3715</v>
      </c>
      <c r="D2650" t="s">
        <v>3716</v>
      </c>
      <c r="E2650">
        <v>28</v>
      </c>
      <c r="F2650" s="23">
        <v>8400</v>
      </c>
      <c r="G2650">
        <v>28</v>
      </c>
      <c r="H2650" s="23">
        <v>8350</v>
      </c>
      <c r="I2650" s="23">
        <v>233800</v>
      </c>
      <c r="J2650" s="23">
        <v>233800</v>
      </c>
      <c r="K2650" s="23">
        <v>235200</v>
      </c>
      <c r="L2650">
        <v>99.4</v>
      </c>
      <c r="M2650" t="s">
        <v>3699</v>
      </c>
      <c r="N2650">
        <v>0</v>
      </c>
      <c r="P2650" s="23">
        <v>266168</v>
      </c>
      <c r="Q2650" t="s">
        <v>3700</v>
      </c>
      <c r="R2650" s="23">
        <v>-235200</v>
      </c>
      <c r="S2650">
        <v>0</v>
      </c>
      <c r="T2650" t="s">
        <v>3701</v>
      </c>
      <c r="U2650" t="s">
        <v>3702</v>
      </c>
      <c r="V2650">
        <v>13.42</v>
      </c>
      <c r="W2650" s="3">
        <v>45784</v>
      </c>
      <c r="X2650" s="3">
        <v>45741</v>
      </c>
      <c r="Y2650">
        <v>31069</v>
      </c>
      <c r="AA2650" s="24">
        <v>45785</v>
      </c>
      <c r="AB2650" s="67" t="s">
        <v>87</v>
      </c>
      <c r="AC2650">
        <v>11</v>
      </c>
      <c r="AD2650" t="s">
        <v>133</v>
      </c>
      <c r="AE2650" s="2" t="s">
        <v>248</v>
      </c>
      <c r="AF2650" t="s">
        <v>3703</v>
      </c>
      <c r="AG2650" t="str">
        <f t="shared" si="83"/>
        <v>ADA FOTO</v>
      </c>
    </row>
    <row r="2651" spans="1:33" hidden="1">
      <c r="A2651" t="str">
        <f t="shared" si="82"/>
        <v>060341083138000</v>
      </c>
      <c r="B2651">
        <v>2645</v>
      </c>
      <c r="C2651" t="s">
        <v>3717</v>
      </c>
      <c r="D2651" t="s">
        <v>2544</v>
      </c>
      <c r="E2651">
        <v>12</v>
      </c>
      <c r="F2651" s="23">
        <v>33500</v>
      </c>
      <c r="G2651">
        <v>0</v>
      </c>
      <c r="H2651" s="23">
        <v>0</v>
      </c>
      <c r="I2651" s="23">
        <v>402000</v>
      </c>
      <c r="J2651" s="23">
        <v>402000</v>
      </c>
      <c r="K2651" s="23">
        <v>420000</v>
      </c>
      <c r="L2651">
        <v>95.71</v>
      </c>
      <c r="M2651" t="s">
        <v>3699</v>
      </c>
      <c r="N2651">
        <v>0</v>
      </c>
      <c r="P2651" s="23">
        <v>452964</v>
      </c>
      <c r="Q2651" t="s">
        <v>3700</v>
      </c>
      <c r="R2651" s="23">
        <v>-420000</v>
      </c>
      <c r="S2651">
        <v>0</v>
      </c>
      <c r="T2651" t="s">
        <v>3701</v>
      </c>
      <c r="U2651" t="s">
        <v>3702</v>
      </c>
      <c r="V2651">
        <v>0.91</v>
      </c>
      <c r="W2651" s="3">
        <v>45777</v>
      </c>
      <c r="X2651" s="3">
        <v>45682</v>
      </c>
      <c r="Y2651">
        <v>39708</v>
      </c>
      <c r="Z2651">
        <v>0</v>
      </c>
      <c r="AA2651" s="24">
        <v>45785</v>
      </c>
      <c r="AB2651" s="67" t="s">
        <v>87</v>
      </c>
      <c r="AC2651">
        <v>14</v>
      </c>
      <c r="AD2651" t="s">
        <v>133</v>
      </c>
      <c r="AE2651" s="2" t="s">
        <v>50</v>
      </c>
      <c r="AF2651" t="s">
        <v>3703</v>
      </c>
      <c r="AG2651" t="str">
        <f t="shared" si="83"/>
        <v>ADA FOTO</v>
      </c>
    </row>
    <row r="2652" spans="1:33" hidden="1">
      <c r="A2652" t="str">
        <f t="shared" si="82"/>
        <v>060341068899000</v>
      </c>
      <c r="B2652">
        <v>2646</v>
      </c>
      <c r="C2652" t="s">
        <v>3718</v>
      </c>
      <c r="D2652" t="s">
        <v>2519</v>
      </c>
      <c r="E2652">
        <v>60</v>
      </c>
      <c r="F2652" s="23">
        <v>4500</v>
      </c>
      <c r="G2652">
        <v>60</v>
      </c>
      <c r="H2652" s="23">
        <v>4375</v>
      </c>
      <c r="I2652" s="23">
        <v>262500</v>
      </c>
      <c r="J2652" s="23">
        <v>262500</v>
      </c>
      <c r="K2652" s="23">
        <v>262500</v>
      </c>
      <c r="L2652">
        <v>100</v>
      </c>
      <c r="M2652" t="s">
        <v>3705</v>
      </c>
      <c r="N2652">
        <v>0</v>
      </c>
      <c r="P2652" s="23">
        <v>261240</v>
      </c>
      <c r="Q2652" t="s">
        <v>3700</v>
      </c>
      <c r="R2652" s="23">
        <v>-262500</v>
      </c>
      <c r="S2652">
        <v>0</v>
      </c>
      <c r="T2652" t="s">
        <v>3701</v>
      </c>
      <c r="U2652" t="s">
        <v>3702</v>
      </c>
      <c r="V2652">
        <v>3.38</v>
      </c>
      <c r="W2652" s="3">
        <v>45784</v>
      </c>
      <c r="X2652" s="3">
        <v>45454</v>
      </c>
      <c r="Y2652">
        <v>21762</v>
      </c>
      <c r="Z2652">
        <v>0</v>
      </c>
      <c r="AA2652" s="24">
        <v>45785</v>
      </c>
      <c r="AB2652" s="67" t="s">
        <v>87</v>
      </c>
      <c r="AC2652">
        <v>14</v>
      </c>
      <c r="AD2652" t="s">
        <v>133</v>
      </c>
      <c r="AE2652" s="2" t="s">
        <v>45</v>
      </c>
      <c r="AF2652" t="s">
        <v>3703</v>
      </c>
      <c r="AG2652" t="str">
        <f t="shared" si="83"/>
        <v>ADA FOTO</v>
      </c>
    </row>
    <row r="2653" spans="1:33" hidden="1">
      <c r="A2653" t="str">
        <f t="shared" si="82"/>
        <v>060341077650000</v>
      </c>
      <c r="B2653">
        <v>2647</v>
      </c>
      <c r="C2653" t="s">
        <v>3719</v>
      </c>
      <c r="D2653" t="s">
        <v>2534</v>
      </c>
      <c r="E2653">
        <v>60</v>
      </c>
      <c r="F2653">
        <v>975</v>
      </c>
      <c r="G2653">
        <v>60</v>
      </c>
      <c r="H2653">
        <v>833</v>
      </c>
      <c r="I2653" s="23">
        <v>49980</v>
      </c>
      <c r="J2653" s="23">
        <v>49980</v>
      </c>
      <c r="K2653" s="23">
        <v>50000</v>
      </c>
      <c r="L2653">
        <v>99.96</v>
      </c>
      <c r="M2653" t="s">
        <v>3699</v>
      </c>
      <c r="N2653">
        <v>0</v>
      </c>
      <c r="P2653" s="23">
        <v>48000</v>
      </c>
      <c r="Q2653" t="s">
        <v>3700</v>
      </c>
      <c r="R2653" s="23">
        <v>-50000</v>
      </c>
      <c r="S2653">
        <v>0</v>
      </c>
      <c r="T2653" t="s">
        <v>3701</v>
      </c>
      <c r="U2653" t="s">
        <v>3702</v>
      </c>
      <c r="V2653">
        <v>11.1</v>
      </c>
      <c r="W2653" s="3">
        <v>45783</v>
      </c>
      <c r="X2653" s="3">
        <v>45734</v>
      </c>
      <c r="Y2653">
        <v>22059</v>
      </c>
      <c r="Z2653">
        <v>0</v>
      </c>
      <c r="AA2653" s="24">
        <v>45785</v>
      </c>
      <c r="AB2653" s="67" t="s">
        <v>87</v>
      </c>
      <c r="AC2653">
        <v>14</v>
      </c>
      <c r="AD2653" t="s">
        <v>133</v>
      </c>
      <c r="AE2653" s="2" t="s">
        <v>48</v>
      </c>
      <c r="AF2653" t="s">
        <v>3703</v>
      </c>
      <c r="AG2653" t="str">
        <f t="shared" si="83"/>
        <v>ADA FOTO</v>
      </c>
    </row>
    <row r="2654" spans="1:33" hidden="1">
      <c r="A2654" t="str">
        <f t="shared" si="82"/>
        <v>060341089885000</v>
      </c>
      <c r="B2654">
        <v>2648</v>
      </c>
      <c r="C2654" t="s">
        <v>3720</v>
      </c>
      <c r="D2654" t="s">
        <v>2565</v>
      </c>
      <c r="E2654">
        <v>72</v>
      </c>
      <c r="F2654" s="23">
        <v>1000</v>
      </c>
      <c r="G2654">
        <v>72</v>
      </c>
      <c r="H2654">
        <v>806</v>
      </c>
      <c r="I2654" s="23">
        <v>58032</v>
      </c>
      <c r="J2654" s="23">
        <v>58032</v>
      </c>
      <c r="K2654" s="23">
        <v>54500</v>
      </c>
      <c r="L2654">
        <v>106.48</v>
      </c>
      <c r="M2654" t="s">
        <v>3707</v>
      </c>
      <c r="N2654">
        <v>0</v>
      </c>
      <c r="P2654" s="23">
        <v>55800</v>
      </c>
      <c r="Q2654" t="s">
        <v>3700</v>
      </c>
      <c r="R2654" s="23">
        <v>-54500</v>
      </c>
      <c r="S2654">
        <v>0</v>
      </c>
      <c r="T2654" t="s">
        <v>3701</v>
      </c>
      <c r="U2654" t="s">
        <v>3702</v>
      </c>
      <c r="V2654">
        <v>15.87</v>
      </c>
      <c r="W2654" s="3">
        <v>45782</v>
      </c>
      <c r="X2654" s="3">
        <v>45734</v>
      </c>
      <c r="Y2654">
        <v>22059</v>
      </c>
      <c r="Z2654">
        <v>0</v>
      </c>
      <c r="AA2654" s="24">
        <v>45785</v>
      </c>
      <c r="AB2654" s="67" t="s">
        <v>87</v>
      </c>
      <c r="AC2654">
        <v>14</v>
      </c>
      <c r="AD2654" t="s">
        <v>133</v>
      </c>
      <c r="AE2654" s="2" t="s">
        <v>54</v>
      </c>
      <c r="AF2654" t="s">
        <v>3703</v>
      </c>
      <c r="AG2654" t="str">
        <f t="shared" si="83"/>
        <v>ADA FOTO</v>
      </c>
    </row>
    <row r="2655" spans="1:33" hidden="1">
      <c r="A2655" t="str">
        <f t="shared" si="82"/>
        <v>060341028702000</v>
      </c>
      <c r="B2655">
        <v>2649</v>
      </c>
      <c r="C2655" t="s">
        <v>3721</v>
      </c>
      <c r="D2655" t="s">
        <v>3623</v>
      </c>
      <c r="E2655">
        <v>12</v>
      </c>
      <c r="F2655" s="23">
        <v>18500</v>
      </c>
      <c r="G2655">
        <v>12</v>
      </c>
      <c r="H2655" s="23">
        <v>15700</v>
      </c>
      <c r="I2655" s="23">
        <v>188400</v>
      </c>
      <c r="J2655" s="23">
        <v>188400</v>
      </c>
      <c r="K2655" s="23">
        <v>198900</v>
      </c>
      <c r="L2655">
        <v>94.72</v>
      </c>
      <c r="M2655" t="s">
        <v>3699</v>
      </c>
      <c r="N2655">
        <v>0</v>
      </c>
      <c r="P2655" s="23">
        <v>240000</v>
      </c>
      <c r="Q2655" t="s">
        <v>3700</v>
      </c>
      <c r="R2655" s="23">
        <v>-198900</v>
      </c>
      <c r="S2655">
        <v>0</v>
      </c>
      <c r="T2655" t="s">
        <v>3701</v>
      </c>
      <c r="U2655" t="s">
        <v>3702</v>
      </c>
      <c r="V2655">
        <v>0.05</v>
      </c>
      <c r="W2655" s="3">
        <v>45720</v>
      </c>
      <c r="X2655" s="3">
        <v>45705</v>
      </c>
      <c r="Y2655">
        <v>37981</v>
      </c>
      <c r="Z2655">
        <v>0</v>
      </c>
      <c r="AA2655" s="24">
        <v>45785</v>
      </c>
      <c r="AB2655" s="67" t="s">
        <v>87</v>
      </c>
      <c r="AC2655">
        <v>14</v>
      </c>
      <c r="AD2655" t="s">
        <v>133</v>
      </c>
      <c r="AE2655" s="2" t="s">
        <v>40</v>
      </c>
      <c r="AF2655" t="s">
        <v>3703</v>
      </c>
      <c r="AG2655" t="str">
        <f t="shared" si="83"/>
        <v>ADA FOTO</v>
      </c>
    </row>
    <row r="2656" spans="1:33" hidden="1">
      <c r="A2656" t="str">
        <f t="shared" si="82"/>
        <v>060341089867000</v>
      </c>
      <c r="B2656">
        <v>2650</v>
      </c>
      <c r="C2656" t="s">
        <v>3722</v>
      </c>
      <c r="D2656" t="s">
        <v>3571</v>
      </c>
      <c r="E2656">
        <v>30</v>
      </c>
      <c r="F2656" s="23">
        <v>5000</v>
      </c>
      <c r="G2656">
        <v>30</v>
      </c>
      <c r="H2656" s="23">
        <v>4200</v>
      </c>
      <c r="I2656" s="23">
        <v>126000</v>
      </c>
      <c r="J2656" s="23">
        <v>126000</v>
      </c>
      <c r="K2656" s="23">
        <v>147805</v>
      </c>
      <c r="L2656">
        <v>85.25</v>
      </c>
      <c r="M2656" t="s">
        <v>3699</v>
      </c>
      <c r="N2656">
        <v>0</v>
      </c>
      <c r="P2656" s="23">
        <v>135450</v>
      </c>
      <c r="Q2656" t="s">
        <v>3700</v>
      </c>
      <c r="R2656" s="23">
        <v>-147805</v>
      </c>
      <c r="S2656">
        <v>0</v>
      </c>
      <c r="T2656" t="s">
        <v>3701</v>
      </c>
      <c r="U2656" t="s">
        <v>3711</v>
      </c>
      <c r="V2656">
        <v>28.13</v>
      </c>
      <c r="W2656" s="3">
        <v>45784</v>
      </c>
      <c r="X2656" s="3">
        <v>45468</v>
      </c>
      <c r="Y2656">
        <v>22377</v>
      </c>
      <c r="Z2656">
        <v>0</v>
      </c>
      <c r="AA2656" s="24">
        <v>45785</v>
      </c>
      <c r="AB2656" s="67" t="s">
        <v>87</v>
      </c>
      <c r="AC2656">
        <v>14</v>
      </c>
      <c r="AD2656" t="s">
        <v>133</v>
      </c>
      <c r="AE2656" s="2" t="s">
        <v>53</v>
      </c>
      <c r="AF2656" t="s">
        <v>3703</v>
      </c>
      <c r="AG2656" t="str">
        <f t="shared" si="83"/>
        <v>ADA FOTO</v>
      </c>
    </row>
    <row r="2657" spans="1:33" hidden="1">
      <c r="A2657" t="str">
        <f t="shared" si="82"/>
        <v>060341105042000</v>
      </c>
      <c r="B2657">
        <v>2651</v>
      </c>
      <c r="C2657" t="s">
        <v>3723</v>
      </c>
      <c r="D2657" t="s">
        <v>2570</v>
      </c>
      <c r="E2657">
        <v>21</v>
      </c>
      <c r="F2657" s="23">
        <v>5100</v>
      </c>
      <c r="G2657">
        <v>21</v>
      </c>
      <c r="H2657" s="23">
        <v>4314</v>
      </c>
      <c r="I2657" s="23">
        <v>90594</v>
      </c>
      <c r="J2657" s="23">
        <v>90594</v>
      </c>
      <c r="K2657" s="23">
        <v>98300</v>
      </c>
      <c r="L2657">
        <v>92.16</v>
      </c>
      <c r="M2657" t="s">
        <v>3699</v>
      </c>
      <c r="N2657">
        <v>0</v>
      </c>
      <c r="P2657" s="23">
        <v>99372</v>
      </c>
      <c r="Q2657" t="s">
        <v>3700</v>
      </c>
      <c r="R2657" s="23">
        <v>-98300</v>
      </c>
      <c r="S2657">
        <v>0</v>
      </c>
      <c r="T2657" t="s">
        <v>3701</v>
      </c>
      <c r="U2657" t="s">
        <v>3702</v>
      </c>
      <c r="V2657">
        <v>74.31</v>
      </c>
      <c r="W2657" s="3">
        <v>45784</v>
      </c>
      <c r="X2657" s="3">
        <v>45364</v>
      </c>
      <c r="Y2657">
        <v>22377</v>
      </c>
      <c r="Z2657">
        <v>0</v>
      </c>
      <c r="AA2657" s="24">
        <v>45785</v>
      </c>
      <c r="AB2657" s="67" t="s">
        <v>87</v>
      </c>
      <c r="AC2657">
        <v>14</v>
      </c>
      <c r="AD2657" t="s">
        <v>133</v>
      </c>
      <c r="AE2657" s="2" t="s">
        <v>55</v>
      </c>
      <c r="AF2657" t="s">
        <v>3703</v>
      </c>
      <c r="AG2657" t="str">
        <f t="shared" si="83"/>
        <v>ADA FOTO</v>
      </c>
    </row>
    <row r="2658" spans="1:33" hidden="1">
      <c r="A2658" t="str">
        <f t="shared" si="82"/>
        <v>060341140637000</v>
      </c>
      <c r="B2658">
        <v>2652</v>
      </c>
      <c r="C2658" t="s">
        <v>3724</v>
      </c>
      <c r="D2658" t="s">
        <v>2585</v>
      </c>
      <c r="E2658">
        <v>6</v>
      </c>
      <c r="F2658" s="23">
        <v>13700</v>
      </c>
      <c r="G2658">
        <v>0</v>
      </c>
      <c r="H2658">
        <v>0</v>
      </c>
      <c r="I2658" s="23">
        <v>82200</v>
      </c>
      <c r="J2658" s="23">
        <v>82200</v>
      </c>
      <c r="K2658" s="23">
        <v>110405</v>
      </c>
      <c r="L2658">
        <v>74.45</v>
      </c>
      <c r="M2658" t="s">
        <v>3699</v>
      </c>
      <c r="N2658">
        <v>0</v>
      </c>
      <c r="P2658" s="23">
        <v>102600</v>
      </c>
      <c r="Q2658" t="s">
        <v>3700</v>
      </c>
      <c r="R2658" s="23">
        <v>-110405</v>
      </c>
      <c r="S2658">
        <v>0</v>
      </c>
      <c r="T2658" t="s">
        <v>3701</v>
      </c>
      <c r="U2658" t="s">
        <v>3702</v>
      </c>
      <c r="V2658">
        <v>1.95</v>
      </c>
      <c r="W2658" s="3">
        <v>45781</v>
      </c>
      <c r="X2658" s="3">
        <v>45777</v>
      </c>
      <c r="Y2658">
        <v>22059</v>
      </c>
      <c r="Z2658">
        <v>0</v>
      </c>
      <c r="AA2658" s="24">
        <v>45785</v>
      </c>
      <c r="AB2658" s="67" t="s">
        <v>87</v>
      </c>
      <c r="AC2658">
        <v>14</v>
      </c>
      <c r="AD2658" t="s">
        <v>133</v>
      </c>
      <c r="AE2658" s="2" t="s">
        <v>58</v>
      </c>
      <c r="AF2658" t="s">
        <v>3703</v>
      </c>
      <c r="AG2658" t="str">
        <f t="shared" si="83"/>
        <v>ADA FOTO</v>
      </c>
    </row>
    <row r="2659" spans="1:33" hidden="1">
      <c r="A2659" t="str">
        <f t="shared" si="82"/>
        <v>060341078236000</v>
      </c>
      <c r="B2659">
        <v>2653</v>
      </c>
      <c r="C2659" t="s">
        <v>3725</v>
      </c>
      <c r="D2659" t="s">
        <v>2539</v>
      </c>
      <c r="E2659">
        <v>5</v>
      </c>
      <c r="F2659" s="23">
        <v>9800</v>
      </c>
      <c r="G2659">
        <v>5</v>
      </c>
      <c r="H2659" s="23">
        <v>9520</v>
      </c>
      <c r="I2659" s="23">
        <v>47600</v>
      </c>
      <c r="J2659" s="23">
        <v>47600</v>
      </c>
      <c r="K2659" s="23">
        <v>45850</v>
      </c>
      <c r="L2659">
        <v>103.82</v>
      </c>
      <c r="M2659" t="s">
        <v>3707</v>
      </c>
      <c r="N2659">
        <v>0</v>
      </c>
      <c r="P2659" s="23">
        <v>45505</v>
      </c>
      <c r="Q2659" t="s">
        <v>3700</v>
      </c>
      <c r="R2659" s="23">
        <v>-45850</v>
      </c>
      <c r="S2659">
        <v>0</v>
      </c>
      <c r="T2659" t="s">
        <v>3701</v>
      </c>
      <c r="U2659" t="s">
        <v>3702</v>
      </c>
      <c r="V2659">
        <v>7.2</v>
      </c>
      <c r="W2659" s="3">
        <v>45784</v>
      </c>
      <c r="X2659" s="3">
        <v>45712</v>
      </c>
      <c r="Y2659">
        <v>22059</v>
      </c>
      <c r="Z2659">
        <v>0</v>
      </c>
      <c r="AA2659" s="24">
        <v>45785</v>
      </c>
      <c r="AB2659" s="67" t="s">
        <v>87</v>
      </c>
      <c r="AC2659">
        <v>14</v>
      </c>
      <c r="AD2659" t="s">
        <v>133</v>
      </c>
      <c r="AE2659" s="2" t="s">
        <v>49</v>
      </c>
      <c r="AF2659" t="s">
        <v>3703</v>
      </c>
      <c r="AG2659" t="str">
        <f t="shared" si="83"/>
        <v>ADA FOTO</v>
      </c>
    </row>
    <row r="2660" spans="1:33" hidden="1">
      <c r="A2660" t="str">
        <f t="shared" si="82"/>
        <v>060341076058000</v>
      </c>
      <c r="B2660">
        <v>2654</v>
      </c>
      <c r="C2660" t="s">
        <v>3726</v>
      </c>
      <c r="D2660" t="s">
        <v>3561</v>
      </c>
      <c r="E2660">
        <v>72</v>
      </c>
      <c r="F2660" s="23">
        <v>1700</v>
      </c>
      <c r="G2660">
        <v>72</v>
      </c>
      <c r="H2660" s="23">
        <v>1625</v>
      </c>
      <c r="I2660" s="23">
        <v>117000</v>
      </c>
      <c r="J2660" s="23">
        <v>117000</v>
      </c>
      <c r="K2660" s="23">
        <v>109300</v>
      </c>
      <c r="L2660">
        <v>107.04</v>
      </c>
      <c r="M2660" t="s">
        <v>3707</v>
      </c>
      <c r="N2660">
        <v>0</v>
      </c>
      <c r="P2660" s="23">
        <v>111384</v>
      </c>
      <c r="Q2660" t="s">
        <v>3700</v>
      </c>
      <c r="R2660" s="23">
        <v>-109300</v>
      </c>
      <c r="S2660">
        <v>0</v>
      </c>
      <c r="T2660" t="s">
        <v>3701</v>
      </c>
      <c r="U2660" t="s">
        <v>3702</v>
      </c>
      <c r="V2660" s="80">
        <v>3915.72</v>
      </c>
      <c r="W2660" s="3">
        <v>45784</v>
      </c>
      <c r="X2660" s="3">
        <v>45720</v>
      </c>
      <c r="Y2660">
        <v>22031</v>
      </c>
      <c r="Z2660">
        <v>0</v>
      </c>
      <c r="AA2660" s="24">
        <v>45785</v>
      </c>
      <c r="AB2660" s="67" t="s">
        <v>87</v>
      </c>
      <c r="AC2660">
        <v>14</v>
      </c>
      <c r="AD2660" t="s">
        <v>133</v>
      </c>
      <c r="AE2660" s="2" t="s">
        <v>47</v>
      </c>
      <c r="AF2660" t="s">
        <v>3703</v>
      </c>
      <c r="AG2660" t="str">
        <f t="shared" si="83"/>
        <v>ADA FOTO</v>
      </c>
    </row>
    <row r="2661" spans="1:33" hidden="1">
      <c r="A2661" t="str">
        <f t="shared" si="82"/>
        <v>060341088243000</v>
      </c>
      <c r="B2661">
        <v>2655</v>
      </c>
      <c r="C2661" t="s">
        <v>3727</v>
      </c>
      <c r="D2661" t="s">
        <v>376</v>
      </c>
      <c r="E2661">
        <v>20</v>
      </c>
      <c r="F2661" s="23">
        <v>4500</v>
      </c>
      <c r="G2661">
        <v>20</v>
      </c>
      <c r="H2661" s="23">
        <v>4050</v>
      </c>
      <c r="I2661" s="23">
        <v>81000</v>
      </c>
      <c r="J2661" s="23">
        <v>81000</v>
      </c>
      <c r="K2661" s="23">
        <v>80500</v>
      </c>
      <c r="L2661">
        <v>100.62</v>
      </c>
      <c r="M2661" t="s">
        <v>3707</v>
      </c>
      <c r="N2661">
        <v>0</v>
      </c>
      <c r="P2661" s="23">
        <v>78580</v>
      </c>
      <c r="Q2661" t="s">
        <v>3700</v>
      </c>
      <c r="R2661" s="23">
        <v>-80500</v>
      </c>
      <c r="S2661">
        <v>0</v>
      </c>
      <c r="T2661" t="s">
        <v>3701</v>
      </c>
      <c r="U2661" t="s">
        <v>3702</v>
      </c>
      <c r="V2661">
        <v>16.7</v>
      </c>
      <c r="W2661" s="3">
        <v>45783</v>
      </c>
      <c r="X2661" s="3">
        <v>45775</v>
      </c>
      <c r="Y2661">
        <v>31137</v>
      </c>
      <c r="AA2661" s="24">
        <v>45785</v>
      </c>
      <c r="AB2661" s="67" t="s">
        <v>87</v>
      </c>
      <c r="AC2661">
        <v>17</v>
      </c>
      <c r="AD2661" t="s">
        <v>133</v>
      </c>
      <c r="AE2661" s="2" t="s">
        <v>374</v>
      </c>
      <c r="AF2661" t="s">
        <v>3703</v>
      </c>
      <c r="AG2661" t="str">
        <f t="shared" si="83"/>
        <v>ADA FOTO</v>
      </c>
    </row>
    <row r="2662" spans="1:33" hidden="1">
      <c r="A2662" t="str">
        <f t="shared" si="82"/>
        <v>060341084369000</v>
      </c>
      <c r="B2662">
        <v>2656</v>
      </c>
      <c r="C2662" t="s">
        <v>3728</v>
      </c>
      <c r="D2662" t="s">
        <v>334</v>
      </c>
      <c r="E2662">
        <v>60</v>
      </c>
      <c r="F2662" s="23">
        <v>9000</v>
      </c>
      <c r="G2662">
        <v>0</v>
      </c>
      <c r="H2662" s="23">
        <v>0</v>
      </c>
      <c r="I2662" s="23">
        <v>540000</v>
      </c>
      <c r="J2662" s="23">
        <v>540000</v>
      </c>
      <c r="K2662" s="23">
        <v>558000</v>
      </c>
      <c r="L2662">
        <v>96.77</v>
      </c>
      <c r="M2662" t="s">
        <v>3699</v>
      </c>
      <c r="N2662">
        <v>0</v>
      </c>
      <c r="P2662" s="23">
        <v>508440</v>
      </c>
      <c r="Q2662" t="s">
        <v>3700</v>
      </c>
      <c r="R2662" s="23">
        <v>-558000</v>
      </c>
      <c r="S2662">
        <v>0</v>
      </c>
      <c r="T2662" t="s">
        <v>3701</v>
      </c>
      <c r="U2662" t="s">
        <v>3702</v>
      </c>
      <c r="V2662">
        <v>0.08</v>
      </c>
      <c r="W2662" s="3">
        <v>45737</v>
      </c>
      <c r="X2662" s="3">
        <v>45782</v>
      </c>
      <c r="Y2662">
        <v>36973</v>
      </c>
      <c r="AA2662" s="24">
        <v>45785</v>
      </c>
      <c r="AB2662" s="67" t="s">
        <v>87</v>
      </c>
      <c r="AC2662">
        <v>17</v>
      </c>
      <c r="AD2662" t="s">
        <v>133</v>
      </c>
      <c r="AE2662" s="2" t="s">
        <v>332</v>
      </c>
      <c r="AF2662" t="s">
        <v>3703</v>
      </c>
      <c r="AG2662" t="str">
        <f t="shared" si="83"/>
        <v>ADA FOTO</v>
      </c>
    </row>
    <row r="2663" spans="1:33" hidden="1">
      <c r="A2663" t="str">
        <f t="shared" si="82"/>
        <v>060341088129000</v>
      </c>
      <c r="B2663">
        <v>2657</v>
      </c>
      <c r="C2663" t="s">
        <v>3729</v>
      </c>
      <c r="D2663" t="s">
        <v>340</v>
      </c>
      <c r="E2663">
        <v>40</v>
      </c>
      <c r="F2663" s="23">
        <v>3000</v>
      </c>
      <c r="G2663">
        <v>40</v>
      </c>
      <c r="H2663" s="23">
        <v>2867</v>
      </c>
      <c r="I2663" s="23">
        <v>114680</v>
      </c>
      <c r="J2663" s="23">
        <v>114680</v>
      </c>
      <c r="K2663" s="23">
        <v>111500</v>
      </c>
      <c r="L2663">
        <v>102.85</v>
      </c>
      <c r="M2663" t="s">
        <v>3707</v>
      </c>
      <c r="N2663">
        <v>0</v>
      </c>
      <c r="P2663" s="23">
        <v>115040</v>
      </c>
      <c r="Q2663" t="s">
        <v>3700</v>
      </c>
      <c r="R2663" s="23">
        <v>-111500</v>
      </c>
      <c r="S2663">
        <v>0</v>
      </c>
      <c r="T2663" t="s">
        <v>3701</v>
      </c>
      <c r="U2663" t="s">
        <v>3711</v>
      </c>
      <c r="V2663" s="80">
        <v>1187.33</v>
      </c>
      <c r="W2663" s="3">
        <v>45784</v>
      </c>
      <c r="X2663" s="3">
        <v>45783</v>
      </c>
      <c r="Y2663">
        <v>32242</v>
      </c>
      <c r="AA2663" s="24">
        <v>45785</v>
      </c>
      <c r="AB2663" s="67" t="s">
        <v>87</v>
      </c>
      <c r="AC2663">
        <v>17</v>
      </c>
      <c r="AD2663" t="s">
        <v>133</v>
      </c>
      <c r="AE2663" s="2" t="s">
        <v>338</v>
      </c>
      <c r="AF2663" t="s">
        <v>3703</v>
      </c>
      <c r="AG2663" t="str">
        <f t="shared" si="83"/>
        <v>ADA FOTO</v>
      </c>
    </row>
    <row r="2664" spans="1:33" hidden="1">
      <c r="A2664" t="str">
        <f t="shared" si="82"/>
        <v>060341088200000</v>
      </c>
      <c r="B2664">
        <v>2658</v>
      </c>
      <c r="C2664" t="s">
        <v>3730</v>
      </c>
      <c r="D2664" t="s">
        <v>370</v>
      </c>
      <c r="E2664">
        <v>40</v>
      </c>
      <c r="F2664" s="23">
        <v>2900</v>
      </c>
      <c r="G2664">
        <v>40</v>
      </c>
      <c r="H2664" s="23">
        <v>2835</v>
      </c>
      <c r="I2664" s="23">
        <v>113400</v>
      </c>
      <c r="J2664" s="23">
        <v>113400</v>
      </c>
      <c r="K2664" s="23">
        <v>106500</v>
      </c>
      <c r="L2664">
        <v>106.48</v>
      </c>
      <c r="M2664" t="s">
        <v>3707</v>
      </c>
      <c r="N2664">
        <v>0</v>
      </c>
      <c r="P2664" s="23">
        <v>109720</v>
      </c>
      <c r="Q2664" t="s">
        <v>3700</v>
      </c>
      <c r="R2664" s="23">
        <v>-106500</v>
      </c>
      <c r="S2664">
        <v>0</v>
      </c>
      <c r="T2664" t="s">
        <v>3701</v>
      </c>
      <c r="U2664" t="s">
        <v>3711</v>
      </c>
      <c r="V2664">
        <v>192.45</v>
      </c>
      <c r="W2664" s="3">
        <v>45784</v>
      </c>
      <c r="X2664" s="3">
        <v>45737</v>
      </c>
      <c r="Y2664">
        <v>32242</v>
      </c>
      <c r="AA2664" s="24">
        <v>45785</v>
      </c>
      <c r="AB2664" s="67" t="s">
        <v>87</v>
      </c>
      <c r="AC2664">
        <v>17</v>
      </c>
      <c r="AD2664" t="s">
        <v>133</v>
      </c>
      <c r="AE2664" s="2" t="s">
        <v>368</v>
      </c>
      <c r="AF2664" t="s">
        <v>3703</v>
      </c>
      <c r="AG2664" t="str">
        <f t="shared" si="83"/>
        <v>ADA FOTO</v>
      </c>
    </row>
    <row r="2665" spans="1:33" hidden="1">
      <c r="A2665" t="str">
        <f t="shared" si="82"/>
        <v>060341088134000</v>
      </c>
      <c r="B2665">
        <v>2659</v>
      </c>
      <c r="C2665" t="s">
        <v>3731</v>
      </c>
      <c r="D2665" t="s">
        <v>346</v>
      </c>
      <c r="E2665">
        <v>40</v>
      </c>
      <c r="F2665" s="23">
        <v>2900</v>
      </c>
      <c r="G2665">
        <v>40</v>
      </c>
      <c r="H2665" s="23">
        <v>2835</v>
      </c>
      <c r="I2665" s="23">
        <v>113400</v>
      </c>
      <c r="J2665" s="23">
        <v>113400</v>
      </c>
      <c r="K2665" s="23">
        <v>106500</v>
      </c>
      <c r="L2665">
        <v>106.48</v>
      </c>
      <c r="M2665" t="s">
        <v>3707</v>
      </c>
      <c r="N2665">
        <v>0</v>
      </c>
      <c r="P2665" s="23">
        <v>109720</v>
      </c>
      <c r="Q2665" t="s">
        <v>3700</v>
      </c>
      <c r="R2665" s="23">
        <v>-106500</v>
      </c>
      <c r="S2665">
        <v>0</v>
      </c>
      <c r="T2665" t="s">
        <v>3701</v>
      </c>
      <c r="U2665" t="s">
        <v>3711</v>
      </c>
      <c r="V2665">
        <v>191.67</v>
      </c>
      <c r="W2665" s="3">
        <v>45784</v>
      </c>
      <c r="X2665" s="3">
        <v>45775</v>
      </c>
      <c r="Y2665">
        <v>32242</v>
      </c>
      <c r="AA2665" s="24">
        <v>45785</v>
      </c>
      <c r="AB2665" s="67" t="s">
        <v>87</v>
      </c>
      <c r="AC2665">
        <v>17</v>
      </c>
      <c r="AD2665" t="s">
        <v>133</v>
      </c>
      <c r="AE2665" s="2" t="s">
        <v>344</v>
      </c>
      <c r="AF2665" t="s">
        <v>3703</v>
      </c>
      <c r="AG2665" t="str">
        <f t="shared" si="83"/>
        <v>ADA FOTO</v>
      </c>
    </row>
    <row r="2666" spans="1:33" hidden="1">
      <c r="A2666" t="str">
        <f t="shared" si="82"/>
        <v>060341088137000</v>
      </c>
      <c r="B2666">
        <v>2660</v>
      </c>
      <c r="C2666" t="s">
        <v>3732</v>
      </c>
      <c r="D2666" t="s">
        <v>3569</v>
      </c>
      <c r="E2666">
        <v>24</v>
      </c>
      <c r="F2666" s="23">
        <v>4500</v>
      </c>
      <c r="G2666">
        <v>24</v>
      </c>
      <c r="H2666" s="23">
        <v>4283</v>
      </c>
      <c r="I2666" s="23">
        <v>102792</v>
      </c>
      <c r="J2666" s="23">
        <v>102792</v>
      </c>
      <c r="K2666" s="23">
        <v>97400</v>
      </c>
      <c r="L2666">
        <v>105.54</v>
      </c>
      <c r="M2666" t="s">
        <v>3707</v>
      </c>
      <c r="N2666">
        <v>0</v>
      </c>
      <c r="P2666" s="23">
        <v>100968</v>
      </c>
      <c r="Q2666" t="s">
        <v>3700</v>
      </c>
      <c r="R2666" s="23">
        <v>-97400</v>
      </c>
      <c r="S2666">
        <v>0</v>
      </c>
      <c r="T2666" t="s">
        <v>3701</v>
      </c>
      <c r="U2666" t="s">
        <v>3702</v>
      </c>
      <c r="V2666">
        <v>135.58000000000001</v>
      </c>
      <c r="W2666" s="3">
        <v>45784</v>
      </c>
      <c r="X2666" s="3">
        <v>45779</v>
      </c>
      <c r="Y2666">
        <v>31128</v>
      </c>
      <c r="AA2666" s="24">
        <v>45785</v>
      </c>
      <c r="AB2666" s="67" t="s">
        <v>87</v>
      </c>
      <c r="AC2666">
        <v>17</v>
      </c>
      <c r="AD2666" t="s">
        <v>133</v>
      </c>
      <c r="AE2666" s="2" t="s">
        <v>350</v>
      </c>
      <c r="AF2666" t="s">
        <v>3703</v>
      </c>
      <c r="AG2666" t="str">
        <f t="shared" si="83"/>
        <v>ADA FOTO</v>
      </c>
    </row>
    <row r="2667" spans="1:33" hidden="1">
      <c r="A2667" t="str">
        <f t="shared" si="82"/>
        <v>060341035633000</v>
      </c>
      <c r="B2667">
        <v>2661</v>
      </c>
      <c r="C2667" t="s">
        <v>3733</v>
      </c>
      <c r="D2667" t="s">
        <v>208</v>
      </c>
      <c r="E2667">
        <v>20</v>
      </c>
      <c r="F2667" s="23">
        <v>7300</v>
      </c>
      <c r="G2667">
        <v>20</v>
      </c>
      <c r="H2667" s="23">
        <v>7050</v>
      </c>
      <c r="I2667" s="23">
        <v>141000</v>
      </c>
      <c r="J2667" s="23">
        <v>141000</v>
      </c>
      <c r="K2667" s="23">
        <v>140000</v>
      </c>
      <c r="L2667">
        <v>100.71</v>
      </c>
      <c r="M2667" t="s">
        <v>3707</v>
      </c>
      <c r="N2667">
        <v>0</v>
      </c>
      <c r="P2667" s="23">
        <v>138800</v>
      </c>
      <c r="Q2667" t="s">
        <v>3700</v>
      </c>
      <c r="R2667" s="23">
        <v>-140000</v>
      </c>
      <c r="S2667">
        <v>0</v>
      </c>
      <c r="T2667" t="s">
        <v>3701</v>
      </c>
      <c r="U2667" t="s">
        <v>3711</v>
      </c>
      <c r="V2667">
        <v>15.67</v>
      </c>
      <c r="W2667" s="3">
        <v>45784</v>
      </c>
      <c r="X2667" s="3">
        <v>45758</v>
      </c>
      <c r="Y2667">
        <v>40420</v>
      </c>
      <c r="AA2667" s="24">
        <v>45785</v>
      </c>
      <c r="AB2667" s="67" t="s">
        <v>87</v>
      </c>
      <c r="AC2667">
        <v>17</v>
      </c>
      <c r="AD2667" t="s">
        <v>133</v>
      </c>
      <c r="AE2667" s="2" t="s">
        <v>206</v>
      </c>
      <c r="AF2667" t="s">
        <v>3703</v>
      </c>
      <c r="AG2667" t="str">
        <f t="shared" si="83"/>
        <v>ADA FOTO</v>
      </c>
    </row>
    <row r="2668" spans="1:33" hidden="1">
      <c r="A2668" t="str">
        <f t="shared" si="82"/>
        <v>060341035634000</v>
      </c>
      <c r="B2668">
        <v>2662</v>
      </c>
      <c r="C2668" t="s">
        <v>3734</v>
      </c>
      <c r="D2668" t="s">
        <v>214</v>
      </c>
      <c r="E2668">
        <v>20</v>
      </c>
      <c r="F2668" s="23">
        <v>9900</v>
      </c>
      <c r="G2668">
        <v>20</v>
      </c>
      <c r="H2668" s="23">
        <v>9800</v>
      </c>
      <c r="I2668" s="23">
        <v>196000</v>
      </c>
      <c r="J2668" s="23">
        <v>196000</v>
      </c>
      <c r="K2668" s="23">
        <v>195000</v>
      </c>
      <c r="L2668">
        <v>100.51</v>
      </c>
      <c r="M2668" t="s">
        <v>3707</v>
      </c>
      <c r="N2668">
        <v>0</v>
      </c>
      <c r="P2668" s="23">
        <v>193500</v>
      </c>
      <c r="Q2668" t="s">
        <v>3700</v>
      </c>
      <c r="R2668" s="23">
        <v>-195000</v>
      </c>
      <c r="S2668">
        <v>0</v>
      </c>
      <c r="T2668" t="s">
        <v>3701</v>
      </c>
      <c r="U2668" t="s">
        <v>3711</v>
      </c>
      <c r="V2668">
        <v>2.31</v>
      </c>
      <c r="W2668" s="3">
        <v>45784</v>
      </c>
      <c r="X2668" s="3">
        <v>45758</v>
      </c>
      <c r="Y2668">
        <v>40420</v>
      </c>
      <c r="AA2668" s="24">
        <v>45785</v>
      </c>
      <c r="AB2668" s="67" t="s">
        <v>87</v>
      </c>
      <c r="AC2668">
        <v>17</v>
      </c>
      <c r="AD2668" t="s">
        <v>133</v>
      </c>
      <c r="AE2668" s="2" t="s">
        <v>212</v>
      </c>
      <c r="AF2668" t="s">
        <v>3703</v>
      </c>
      <c r="AG2668" t="str">
        <f t="shared" si="83"/>
        <v>ADA FOTO</v>
      </c>
    </row>
    <row r="2669" spans="1:33" hidden="1">
      <c r="A2669" t="str">
        <f t="shared" si="82"/>
        <v>060341088171000</v>
      </c>
      <c r="B2669">
        <v>2663</v>
      </c>
      <c r="C2669" t="s">
        <v>3735</v>
      </c>
      <c r="D2669" t="s">
        <v>358</v>
      </c>
      <c r="E2669">
        <v>40</v>
      </c>
      <c r="F2669" s="23">
        <v>3000</v>
      </c>
      <c r="G2669">
        <v>40</v>
      </c>
      <c r="H2669" s="23">
        <v>2810</v>
      </c>
      <c r="I2669" s="23">
        <v>112400</v>
      </c>
      <c r="J2669" s="23">
        <v>112400</v>
      </c>
      <c r="K2669" s="23">
        <v>114250</v>
      </c>
      <c r="L2669">
        <v>98.38</v>
      </c>
      <c r="M2669" t="s">
        <v>3699</v>
      </c>
      <c r="N2669">
        <v>0</v>
      </c>
      <c r="P2669" s="23">
        <v>111560</v>
      </c>
      <c r="Q2669" t="s">
        <v>3700</v>
      </c>
      <c r="R2669" s="23">
        <v>-114250</v>
      </c>
      <c r="S2669">
        <v>0</v>
      </c>
      <c r="T2669" t="s">
        <v>3701</v>
      </c>
      <c r="U2669" t="s">
        <v>3711</v>
      </c>
      <c r="V2669">
        <v>41.53</v>
      </c>
      <c r="W2669" s="3">
        <v>45782</v>
      </c>
      <c r="X2669" s="3">
        <v>45729</v>
      </c>
      <c r="Y2669">
        <v>22989</v>
      </c>
      <c r="AA2669" s="24">
        <v>45785</v>
      </c>
      <c r="AB2669" s="67" t="s">
        <v>87</v>
      </c>
      <c r="AC2669">
        <v>17</v>
      </c>
      <c r="AD2669" t="s">
        <v>133</v>
      </c>
      <c r="AE2669" s="2" t="s">
        <v>356</v>
      </c>
      <c r="AF2669" t="s">
        <v>3703</v>
      </c>
      <c r="AG2669" t="str">
        <f t="shared" si="83"/>
        <v>ADA FOTO</v>
      </c>
    </row>
    <row r="2670" spans="1:33" hidden="1">
      <c r="A2670" t="str">
        <f t="shared" si="82"/>
        <v>060341088175000</v>
      </c>
      <c r="B2670">
        <v>2664</v>
      </c>
      <c r="C2670" t="s">
        <v>3736</v>
      </c>
      <c r="D2670" t="s">
        <v>364</v>
      </c>
      <c r="E2670">
        <v>40</v>
      </c>
      <c r="F2670" s="23">
        <v>2900</v>
      </c>
      <c r="G2670">
        <v>40</v>
      </c>
      <c r="H2670" s="23">
        <v>2700</v>
      </c>
      <c r="I2670" s="23">
        <v>108000</v>
      </c>
      <c r="J2670" s="23">
        <v>108000</v>
      </c>
      <c r="K2670" s="23">
        <v>109000</v>
      </c>
      <c r="L2670">
        <v>99.08</v>
      </c>
      <c r="M2670" t="s">
        <v>3699</v>
      </c>
      <c r="N2670">
        <v>0</v>
      </c>
      <c r="P2670" s="23">
        <v>106200</v>
      </c>
      <c r="Q2670" t="s">
        <v>3700</v>
      </c>
      <c r="R2670" s="23">
        <v>-109000</v>
      </c>
      <c r="S2670">
        <v>0</v>
      </c>
      <c r="T2670" t="s">
        <v>3701</v>
      </c>
      <c r="U2670" t="s">
        <v>3702</v>
      </c>
      <c r="V2670">
        <v>43.25</v>
      </c>
      <c r="W2670" s="3">
        <v>45784</v>
      </c>
      <c r="X2670" s="3">
        <v>45772</v>
      </c>
      <c r="Y2670">
        <v>22989</v>
      </c>
      <c r="AA2670" s="24">
        <v>45785</v>
      </c>
      <c r="AB2670" s="67" t="s">
        <v>87</v>
      </c>
      <c r="AC2670">
        <v>17</v>
      </c>
      <c r="AD2670" t="s">
        <v>133</v>
      </c>
      <c r="AE2670" s="2" t="s">
        <v>362</v>
      </c>
      <c r="AF2670" t="s">
        <v>3703</v>
      </c>
      <c r="AG2670" t="str">
        <f t="shared" si="83"/>
        <v>ADA FOTO</v>
      </c>
    </row>
    <row r="2671" spans="1:33" hidden="1">
      <c r="A2671" t="str">
        <f t="shared" si="82"/>
        <v>060341137215000</v>
      </c>
      <c r="B2671">
        <v>2665</v>
      </c>
      <c r="C2671" t="s">
        <v>3737</v>
      </c>
      <c r="D2671" t="s">
        <v>3594</v>
      </c>
      <c r="E2671">
        <v>42</v>
      </c>
      <c r="F2671" s="23">
        <v>9300</v>
      </c>
      <c r="G2671">
        <v>0</v>
      </c>
      <c r="H2671">
        <v>0</v>
      </c>
      <c r="I2671" s="23">
        <v>390600</v>
      </c>
      <c r="J2671" s="23">
        <v>390600</v>
      </c>
      <c r="K2671" s="23">
        <v>366900</v>
      </c>
      <c r="L2671">
        <v>106.46</v>
      </c>
      <c r="M2671" t="s">
        <v>3707</v>
      </c>
      <c r="N2671">
        <v>0</v>
      </c>
      <c r="P2671" s="23">
        <v>378714</v>
      </c>
      <c r="Q2671" t="s">
        <v>3700</v>
      </c>
      <c r="R2671" s="23">
        <v>-366900</v>
      </c>
      <c r="S2671">
        <v>0</v>
      </c>
      <c r="T2671" t="s">
        <v>3701</v>
      </c>
      <c r="U2671" t="s">
        <v>3702</v>
      </c>
      <c r="V2671">
        <v>0.05</v>
      </c>
      <c r="W2671" s="3">
        <v>45752</v>
      </c>
      <c r="X2671" s="3">
        <v>45451</v>
      </c>
      <c r="Y2671">
        <v>28031</v>
      </c>
      <c r="Z2671">
        <v>0</v>
      </c>
      <c r="AA2671" s="24">
        <v>45785</v>
      </c>
      <c r="AB2671" s="67" t="s">
        <v>87</v>
      </c>
      <c r="AC2671">
        <v>19</v>
      </c>
      <c r="AD2671" t="s">
        <v>133</v>
      </c>
      <c r="AE2671" s="2" t="s">
        <v>57</v>
      </c>
      <c r="AF2671" t="s">
        <v>3703</v>
      </c>
      <c r="AG2671" t="str">
        <f t="shared" si="83"/>
        <v>ADA FOTO</v>
      </c>
    </row>
    <row r="2672" spans="1:33" hidden="1">
      <c r="A2672" t="str">
        <f t="shared" si="82"/>
        <v>060341089525000</v>
      </c>
      <c r="B2672">
        <v>2666</v>
      </c>
      <c r="C2672" t="s">
        <v>3738</v>
      </c>
      <c r="D2672" t="s">
        <v>2549</v>
      </c>
      <c r="E2672">
        <v>144</v>
      </c>
      <c r="F2672" s="23">
        <v>4400</v>
      </c>
      <c r="G2672">
        <v>0</v>
      </c>
      <c r="H2672" s="23">
        <v>0</v>
      </c>
      <c r="I2672" s="23">
        <v>633600</v>
      </c>
      <c r="J2672" s="23">
        <v>633600</v>
      </c>
      <c r="K2672" s="23">
        <v>691200</v>
      </c>
      <c r="L2672">
        <v>91.67</v>
      </c>
      <c r="M2672" t="s">
        <v>3699</v>
      </c>
      <c r="N2672">
        <v>0</v>
      </c>
      <c r="P2672" s="23">
        <v>554112</v>
      </c>
      <c r="Q2672" t="s">
        <v>3700</v>
      </c>
      <c r="R2672" s="23">
        <v>-691200</v>
      </c>
      <c r="S2672">
        <v>0</v>
      </c>
      <c r="T2672" t="s">
        <v>3701</v>
      </c>
      <c r="U2672" t="s">
        <v>3711</v>
      </c>
      <c r="V2672" s="80">
        <v>649.98</v>
      </c>
      <c r="W2672" s="3">
        <v>45783</v>
      </c>
      <c r="X2672" s="3">
        <v>45784</v>
      </c>
      <c r="Y2672">
        <v>28031</v>
      </c>
      <c r="Z2672">
        <v>0</v>
      </c>
      <c r="AA2672" s="24">
        <v>45785</v>
      </c>
      <c r="AB2672" s="67" t="s">
        <v>87</v>
      </c>
      <c r="AC2672">
        <v>19</v>
      </c>
      <c r="AD2672" t="s">
        <v>133</v>
      </c>
      <c r="AE2672" s="2" t="s">
        <v>51</v>
      </c>
      <c r="AF2672" t="s">
        <v>3703</v>
      </c>
      <c r="AG2672" t="str">
        <f t="shared" si="83"/>
        <v>ADA FOTO</v>
      </c>
    </row>
    <row r="2673" spans="1:33" hidden="1">
      <c r="A2673" t="str">
        <f t="shared" si="82"/>
        <v>060341118289000</v>
      </c>
      <c r="B2673">
        <v>2667</v>
      </c>
      <c r="C2673" t="s">
        <v>3739</v>
      </c>
      <c r="D2673" t="s">
        <v>2575</v>
      </c>
      <c r="E2673">
        <v>12</v>
      </c>
      <c r="F2673" s="23">
        <v>27600</v>
      </c>
      <c r="G2673">
        <v>0</v>
      </c>
      <c r="H2673">
        <v>0</v>
      </c>
      <c r="I2673" s="23">
        <v>331200</v>
      </c>
      <c r="J2673" s="23">
        <v>331200</v>
      </c>
      <c r="K2673" s="23">
        <v>313700</v>
      </c>
      <c r="L2673">
        <v>105.58</v>
      </c>
      <c r="M2673" t="s">
        <v>3707</v>
      </c>
      <c r="N2673">
        <v>0</v>
      </c>
      <c r="P2673" s="23">
        <v>364080</v>
      </c>
      <c r="Q2673" t="s">
        <v>3700</v>
      </c>
      <c r="R2673" s="23">
        <v>-313700</v>
      </c>
      <c r="S2673">
        <v>0</v>
      </c>
      <c r="T2673" t="s">
        <v>3701</v>
      </c>
      <c r="U2673" t="s">
        <v>3702</v>
      </c>
      <c r="V2673">
        <v>0.79</v>
      </c>
      <c r="W2673" s="3">
        <v>45783</v>
      </c>
      <c r="X2673" s="3">
        <v>45726</v>
      </c>
      <c r="Y2673">
        <v>28032</v>
      </c>
      <c r="Z2673">
        <v>0</v>
      </c>
      <c r="AA2673" s="24">
        <v>45785</v>
      </c>
      <c r="AB2673" s="67" t="s">
        <v>87</v>
      </c>
      <c r="AC2673">
        <v>19</v>
      </c>
      <c r="AD2673" t="s">
        <v>133</v>
      </c>
      <c r="AE2673" s="2" t="s">
        <v>56</v>
      </c>
      <c r="AF2673" t="s">
        <v>3703</v>
      </c>
      <c r="AG2673" t="str">
        <f t="shared" si="83"/>
        <v>ADA FOTO</v>
      </c>
    </row>
    <row r="2674" spans="1:33" hidden="1">
      <c r="A2674" t="str">
        <f t="shared" si="82"/>
        <v>060341053801000</v>
      </c>
      <c r="B2674">
        <v>2668</v>
      </c>
      <c r="C2674" t="s">
        <v>3740</v>
      </c>
      <c r="D2674" t="s">
        <v>2504</v>
      </c>
      <c r="E2674">
        <v>12</v>
      </c>
      <c r="F2674" s="23">
        <v>53800</v>
      </c>
      <c r="G2674">
        <v>0</v>
      </c>
      <c r="H2674" s="23">
        <v>0</v>
      </c>
      <c r="I2674" s="23">
        <v>645600</v>
      </c>
      <c r="J2674" s="23">
        <v>645600</v>
      </c>
      <c r="K2674" s="23">
        <v>606000</v>
      </c>
      <c r="L2674">
        <v>106.53</v>
      </c>
      <c r="M2674" t="s">
        <v>3707</v>
      </c>
      <c r="N2674">
        <v>0</v>
      </c>
      <c r="P2674" s="23">
        <v>555240</v>
      </c>
      <c r="Q2674" t="s">
        <v>3700</v>
      </c>
      <c r="R2674" s="23">
        <v>-606000</v>
      </c>
      <c r="S2674">
        <v>0</v>
      </c>
      <c r="T2674" t="s">
        <v>3701</v>
      </c>
      <c r="U2674" t="s">
        <v>3702</v>
      </c>
      <c r="V2674">
        <v>0.05</v>
      </c>
      <c r="W2674" s="3">
        <v>45714</v>
      </c>
      <c r="X2674" s="3">
        <v>45678</v>
      </c>
      <c r="Y2674">
        <v>21755</v>
      </c>
      <c r="Z2674">
        <v>0</v>
      </c>
      <c r="AA2674" s="24">
        <v>45785</v>
      </c>
      <c r="AB2674" s="67" t="s">
        <v>87</v>
      </c>
      <c r="AC2674">
        <v>19</v>
      </c>
      <c r="AD2674" t="s">
        <v>133</v>
      </c>
      <c r="AE2674" s="2" t="s">
        <v>42</v>
      </c>
      <c r="AF2674" t="s">
        <v>3703</v>
      </c>
      <c r="AG2674" t="str">
        <f t="shared" si="83"/>
        <v>ADA FOTO</v>
      </c>
    </row>
    <row r="2675" spans="1:33" hidden="1">
      <c r="A2675" t="str">
        <f t="shared" si="82"/>
        <v>060341066078000</v>
      </c>
      <c r="B2675">
        <v>2669</v>
      </c>
      <c r="C2675" t="s">
        <v>3741</v>
      </c>
      <c r="D2675" t="s">
        <v>2514</v>
      </c>
      <c r="E2675">
        <v>42</v>
      </c>
      <c r="F2675" s="23">
        <v>9200</v>
      </c>
      <c r="G2675">
        <v>0</v>
      </c>
      <c r="H2675" s="23">
        <v>0</v>
      </c>
      <c r="I2675" s="23">
        <v>386400</v>
      </c>
      <c r="J2675" s="23">
        <v>386400</v>
      </c>
      <c r="K2675" s="23">
        <v>385800</v>
      </c>
      <c r="L2675">
        <v>100.16</v>
      </c>
      <c r="M2675" t="s">
        <v>3707</v>
      </c>
      <c r="N2675">
        <v>0</v>
      </c>
      <c r="P2675" s="23">
        <v>369852</v>
      </c>
      <c r="Q2675" t="s">
        <v>3700</v>
      </c>
      <c r="R2675" s="23">
        <v>-385800</v>
      </c>
      <c r="S2675">
        <v>0</v>
      </c>
      <c r="T2675" t="s">
        <v>3701</v>
      </c>
      <c r="U2675" t="s">
        <v>3702</v>
      </c>
      <c r="V2675">
        <v>2.0299999999999998</v>
      </c>
      <c r="W2675" s="3">
        <v>45781</v>
      </c>
      <c r="X2675" s="3">
        <v>45712</v>
      </c>
      <c r="Y2675">
        <v>21755</v>
      </c>
      <c r="Z2675">
        <v>0</v>
      </c>
      <c r="AA2675" s="24">
        <v>45785</v>
      </c>
      <c r="AB2675" s="67" t="s">
        <v>87</v>
      </c>
      <c r="AC2675">
        <v>19</v>
      </c>
      <c r="AD2675" t="s">
        <v>133</v>
      </c>
      <c r="AE2675" s="2" t="s">
        <v>44</v>
      </c>
      <c r="AF2675" t="s">
        <v>3703</v>
      </c>
      <c r="AG2675" t="str">
        <f t="shared" si="83"/>
        <v>ADA FOTO</v>
      </c>
    </row>
    <row r="2676" spans="1:33" hidden="1">
      <c r="A2676" t="str">
        <f t="shared" si="82"/>
        <v>060341089541000</v>
      </c>
      <c r="B2676">
        <v>2670</v>
      </c>
      <c r="C2676" t="s">
        <v>3742</v>
      </c>
      <c r="D2676" t="s">
        <v>2554</v>
      </c>
      <c r="E2676">
        <v>144</v>
      </c>
      <c r="F2676" s="23">
        <v>4900</v>
      </c>
      <c r="G2676">
        <v>0</v>
      </c>
      <c r="H2676" s="23">
        <v>0</v>
      </c>
      <c r="I2676" s="23">
        <v>705600</v>
      </c>
      <c r="J2676" s="23">
        <v>705600</v>
      </c>
      <c r="K2676" s="23">
        <v>638000</v>
      </c>
      <c r="L2676">
        <v>110.6</v>
      </c>
      <c r="M2676" t="s">
        <v>3707</v>
      </c>
      <c r="N2676">
        <v>0</v>
      </c>
      <c r="P2676" s="23">
        <v>610272</v>
      </c>
      <c r="Q2676" t="s">
        <v>3700</v>
      </c>
      <c r="R2676" s="23">
        <v>-638000</v>
      </c>
      <c r="S2676">
        <v>0</v>
      </c>
      <c r="T2676" t="s">
        <v>3701</v>
      </c>
      <c r="U2676" t="s">
        <v>3711</v>
      </c>
      <c r="V2676">
        <v>290.27</v>
      </c>
      <c r="W2676" s="3">
        <v>45783</v>
      </c>
      <c r="X2676" s="3">
        <v>45645</v>
      </c>
      <c r="Y2676">
        <v>28331</v>
      </c>
      <c r="Z2676">
        <v>0</v>
      </c>
      <c r="AA2676" s="24">
        <v>45785</v>
      </c>
      <c r="AB2676" s="67" t="s">
        <v>87</v>
      </c>
      <c r="AC2676">
        <v>19</v>
      </c>
      <c r="AD2676" t="s">
        <v>133</v>
      </c>
      <c r="AE2676" s="2" t="s">
        <v>52</v>
      </c>
      <c r="AF2676" t="s">
        <v>3703</v>
      </c>
      <c r="AG2676" t="str">
        <f t="shared" si="83"/>
        <v>ADA FOTO</v>
      </c>
    </row>
    <row r="2677" spans="1:33" hidden="1">
      <c r="A2677" t="str">
        <f t="shared" si="82"/>
        <v>060341065842000</v>
      </c>
      <c r="B2677">
        <v>2671</v>
      </c>
      <c r="C2677" t="s">
        <v>3743</v>
      </c>
      <c r="D2677" t="s">
        <v>2509</v>
      </c>
      <c r="E2677">
        <v>48</v>
      </c>
      <c r="F2677" s="23">
        <v>12700</v>
      </c>
      <c r="G2677">
        <v>0</v>
      </c>
      <c r="H2677" s="23">
        <v>0</v>
      </c>
      <c r="I2677" s="23">
        <v>609600</v>
      </c>
      <c r="J2677" s="23">
        <v>609600</v>
      </c>
      <c r="K2677" s="23">
        <v>630400</v>
      </c>
      <c r="L2677">
        <v>96.7</v>
      </c>
      <c r="M2677" t="s">
        <v>3699</v>
      </c>
      <c r="N2677">
        <v>0</v>
      </c>
      <c r="P2677" s="23">
        <v>602352</v>
      </c>
      <c r="Q2677" t="s">
        <v>3700</v>
      </c>
      <c r="R2677" s="23">
        <v>-630400</v>
      </c>
      <c r="S2677">
        <v>0</v>
      </c>
      <c r="T2677" t="s">
        <v>3701</v>
      </c>
      <c r="U2677" t="s">
        <v>3711</v>
      </c>
      <c r="V2677">
        <v>12.95</v>
      </c>
      <c r="W2677" s="3">
        <v>45784</v>
      </c>
      <c r="X2677" s="3">
        <v>45489</v>
      </c>
      <c r="Y2677">
        <v>28331</v>
      </c>
      <c r="Z2677">
        <v>0</v>
      </c>
      <c r="AA2677" s="24">
        <v>45785</v>
      </c>
      <c r="AB2677" s="67" t="s">
        <v>87</v>
      </c>
      <c r="AC2677">
        <v>19</v>
      </c>
      <c r="AD2677" t="s">
        <v>133</v>
      </c>
      <c r="AE2677" s="2" t="s">
        <v>43</v>
      </c>
      <c r="AF2677" t="s">
        <v>3703</v>
      </c>
      <c r="AG2677" t="str">
        <f t="shared" si="83"/>
        <v>ADA FOTO</v>
      </c>
    </row>
    <row r="2678" spans="1:33" hidden="1">
      <c r="A2678" t="str">
        <f t="shared" si="82"/>
        <v>060341038533000</v>
      </c>
      <c r="B2678">
        <v>2672</v>
      </c>
      <c r="C2678" t="s">
        <v>3744</v>
      </c>
      <c r="D2678" t="s">
        <v>2499</v>
      </c>
      <c r="E2678">
        <v>12</v>
      </c>
      <c r="F2678" s="23">
        <v>25100</v>
      </c>
      <c r="G2678">
        <v>0</v>
      </c>
      <c r="H2678">
        <v>0</v>
      </c>
      <c r="I2678" s="23">
        <v>301200</v>
      </c>
      <c r="J2678" s="23">
        <v>301200</v>
      </c>
      <c r="K2678" s="23">
        <v>301200</v>
      </c>
      <c r="L2678">
        <v>100</v>
      </c>
      <c r="M2678" t="s">
        <v>3705</v>
      </c>
      <c r="N2678">
        <v>0</v>
      </c>
      <c r="P2678" s="23">
        <v>269652</v>
      </c>
      <c r="Q2678" t="s">
        <v>3700</v>
      </c>
      <c r="R2678" s="23">
        <v>-301200</v>
      </c>
      <c r="S2678">
        <v>0</v>
      </c>
      <c r="T2678" t="s">
        <v>3701</v>
      </c>
      <c r="U2678" t="s">
        <v>3711</v>
      </c>
      <c r="V2678">
        <v>2.25</v>
      </c>
      <c r="W2678" s="3">
        <v>45781</v>
      </c>
      <c r="X2678" s="3">
        <v>45447</v>
      </c>
      <c r="Y2678">
        <v>28031</v>
      </c>
      <c r="Z2678">
        <v>0</v>
      </c>
      <c r="AA2678" s="24">
        <v>45785</v>
      </c>
      <c r="AB2678" s="67" t="s">
        <v>87</v>
      </c>
      <c r="AC2678">
        <v>19</v>
      </c>
      <c r="AD2678" t="s">
        <v>133</v>
      </c>
      <c r="AE2678" s="2" t="s">
        <v>41</v>
      </c>
      <c r="AF2678" t="s">
        <v>3703</v>
      </c>
      <c r="AG2678" t="str">
        <f t="shared" si="83"/>
        <v>ADA FOTO</v>
      </c>
    </row>
    <row r="2679" spans="1:33" hidden="1">
      <c r="A2679" t="str">
        <f t="shared" si="82"/>
        <v>060341001860000</v>
      </c>
      <c r="B2679">
        <v>2673</v>
      </c>
      <c r="C2679" t="s">
        <v>3745</v>
      </c>
      <c r="D2679" t="s">
        <v>2488</v>
      </c>
      <c r="E2679">
        <v>30</v>
      </c>
      <c r="F2679" s="23">
        <v>48200</v>
      </c>
      <c r="G2679">
        <v>30</v>
      </c>
      <c r="H2679" s="23">
        <v>47800</v>
      </c>
      <c r="I2679" s="23">
        <v>1434000</v>
      </c>
      <c r="J2679" s="23">
        <v>1434000</v>
      </c>
      <c r="K2679" s="23">
        <v>1275000</v>
      </c>
      <c r="L2679">
        <v>112.47</v>
      </c>
      <c r="M2679" t="s">
        <v>3707</v>
      </c>
      <c r="N2679">
        <v>0</v>
      </c>
      <c r="P2679" s="23">
        <v>1320240</v>
      </c>
      <c r="Q2679" t="s">
        <v>3700</v>
      </c>
      <c r="R2679" s="23">
        <v>-1275000</v>
      </c>
      <c r="S2679">
        <v>0</v>
      </c>
      <c r="T2679" t="s">
        <v>3701</v>
      </c>
      <c r="U2679" t="s">
        <v>3702</v>
      </c>
      <c r="V2679">
        <v>0.78</v>
      </c>
      <c r="W2679" s="3">
        <v>45784</v>
      </c>
      <c r="X2679" s="3">
        <v>45467</v>
      </c>
      <c r="Y2679">
        <v>36662</v>
      </c>
      <c r="Z2679">
        <v>0</v>
      </c>
      <c r="AA2679" s="24">
        <v>45785</v>
      </c>
      <c r="AB2679" s="67" t="s">
        <v>87</v>
      </c>
      <c r="AC2679">
        <v>19</v>
      </c>
      <c r="AD2679" t="s">
        <v>133</v>
      </c>
      <c r="AE2679" s="2" t="s">
        <v>36</v>
      </c>
      <c r="AF2679" t="s">
        <v>3703</v>
      </c>
      <c r="AG2679" t="str">
        <f t="shared" si="83"/>
        <v>ADA FOTO</v>
      </c>
    </row>
    <row r="2680" spans="1:33" hidden="1">
      <c r="A2680" t="str">
        <f t="shared" si="82"/>
        <v>060341072188000</v>
      </c>
      <c r="B2680">
        <v>2674</v>
      </c>
      <c r="C2680" t="s">
        <v>3746</v>
      </c>
      <c r="D2680" t="s">
        <v>2524</v>
      </c>
      <c r="E2680">
        <v>42</v>
      </c>
      <c r="F2680" s="23">
        <v>9500</v>
      </c>
      <c r="G2680">
        <v>0</v>
      </c>
      <c r="H2680" s="23">
        <v>0</v>
      </c>
      <c r="I2680" s="23">
        <v>399000</v>
      </c>
      <c r="J2680" s="23">
        <v>399000</v>
      </c>
      <c r="K2680" s="23">
        <v>386500</v>
      </c>
      <c r="L2680">
        <v>103.23</v>
      </c>
      <c r="M2680" t="s">
        <v>3707</v>
      </c>
      <c r="N2680">
        <v>0</v>
      </c>
      <c r="P2680" s="23">
        <v>378714</v>
      </c>
      <c r="Q2680" t="s">
        <v>3700</v>
      </c>
      <c r="R2680" s="23">
        <v>-386500</v>
      </c>
      <c r="S2680">
        <v>0</v>
      </c>
      <c r="T2680" t="s">
        <v>3701</v>
      </c>
      <c r="U2680" t="s">
        <v>3711</v>
      </c>
      <c r="V2680">
        <v>88.21</v>
      </c>
      <c r="W2680" s="3">
        <v>45784</v>
      </c>
      <c r="X2680" s="3">
        <v>45447</v>
      </c>
      <c r="Y2680">
        <v>28031</v>
      </c>
      <c r="Z2680">
        <v>0</v>
      </c>
      <c r="AA2680" s="24">
        <v>45785</v>
      </c>
      <c r="AB2680" s="67" t="s">
        <v>87</v>
      </c>
      <c r="AC2680">
        <v>19</v>
      </c>
      <c r="AD2680" t="s">
        <v>133</v>
      </c>
      <c r="AE2680" s="2" t="s">
        <v>46</v>
      </c>
      <c r="AF2680" t="s">
        <v>3703</v>
      </c>
      <c r="AG2680" t="str">
        <f t="shared" si="83"/>
        <v>ADA FOTO</v>
      </c>
    </row>
    <row r="2681" spans="1:33" hidden="1">
      <c r="A2681" t="str">
        <f t="shared" si="82"/>
        <v>060341059614000</v>
      </c>
      <c r="B2681">
        <v>2675</v>
      </c>
      <c r="C2681" t="s">
        <v>3747</v>
      </c>
      <c r="D2681" t="s">
        <v>3748</v>
      </c>
      <c r="E2681">
        <v>6</v>
      </c>
      <c r="F2681" s="23">
        <v>46500</v>
      </c>
      <c r="G2681">
        <v>0</v>
      </c>
      <c r="H2681">
        <v>0</v>
      </c>
      <c r="I2681" s="23">
        <v>279000</v>
      </c>
      <c r="J2681" s="23">
        <v>279000</v>
      </c>
      <c r="K2681" s="23">
        <v>262500</v>
      </c>
      <c r="L2681">
        <v>106.29</v>
      </c>
      <c r="M2681" t="s">
        <v>3707</v>
      </c>
      <c r="N2681">
        <v>0</v>
      </c>
      <c r="P2681" s="23">
        <v>273420</v>
      </c>
      <c r="Q2681" t="s">
        <v>3700</v>
      </c>
      <c r="R2681" s="23">
        <v>-262500</v>
      </c>
      <c r="S2681">
        <v>0</v>
      </c>
      <c r="T2681" t="s">
        <v>3701</v>
      </c>
      <c r="U2681" t="s">
        <v>3702</v>
      </c>
      <c r="V2681">
        <v>31.46</v>
      </c>
      <c r="W2681" s="3">
        <v>45783</v>
      </c>
      <c r="X2681" s="3">
        <v>45734</v>
      </c>
      <c r="Y2681">
        <v>22576</v>
      </c>
      <c r="AA2681" s="24">
        <v>45785</v>
      </c>
      <c r="AB2681" s="67" t="s">
        <v>87</v>
      </c>
      <c r="AC2681">
        <v>21</v>
      </c>
      <c r="AD2681" t="s">
        <v>133</v>
      </c>
      <c r="AE2681" s="2" t="s">
        <v>3874</v>
      </c>
      <c r="AF2681" t="s">
        <v>3703</v>
      </c>
      <c r="AG2681" t="str">
        <f t="shared" si="83"/>
        <v>ADA FOTO</v>
      </c>
    </row>
    <row r="2682" spans="1:33" hidden="1">
      <c r="A2682" t="str">
        <f t="shared" si="82"/>
        <v>060341092661000</v>
      </c>
      <c r="B2682">
        <v>2676</v>
      </c>
      <c r="C2682" t="s">
        <v>3749</v>
      </c>
      <c r="D2682" t="s">
        <v>400</v>
      </c>
      <c r="E2682">
        <v>12</v>
      </c>
      <c r="F2682" s="23">
        <v>9800</v>
      </c>
      <c r="G2682">
        <v>12</v>
      </c>
      <c r="H2682" s="23">
        <v>9500</v>
      </c>
      <c r="I2682" s="23">
        <v>114000</v>
      </c>
      <c r="J2682" s="23">
        <v>114000</v>
      </c>
      <c r="K2682" s="23">
        <v>114050</v>
      </c>
      <c r="L2682">
        <v>99.96</v>
      </c>
      <c r="M2682" t="s">
        <v>3699</v>
      </c>
      <c r="N2682">
        <v>0</v>
      </c>
      <c r="P2682" s="23">
        <v>113568</v>
      </c>
      <c r="Q2682" t="s">
        <v>3700</v>
      </c>
      <c r="R2682" s="23">
        <v>-114050</v>
      </c>
      <c r="S2682">
        <v>0</v>
      </c>
      <c r="T2682" t="s">
        <v>3701</v>
      </c>
      <c r="U2682" t="s">
        <v>3711</v>
      </c>
      <c r="V2682" s="80">
        <v>628.48</v>
      </c>
      <c r="W2682" s="3">
        <v>45784</v>
      </c>
      <c r="X2682" s="3">
        <v>45772</v>
      </c>
      <c r="Y2682">
        <v>25419</v>
      </c>
      <c r="AA2682" s="24">
        <v>45785</v>
      </c>
      <c r="AB2682" s="67" t="s">
        <v>87</v>
      </c>
      <c r="AC2682">
        <v>21</v>
      </c>
      <c r="AD2682" t="s">
        <v>133</v>
      </c>
      <c r="AE2682" s="2" t="s">
        <v>398</v>
      </c>
      <c r="AF2682" t="s">
        <v>3703</v>
      </c>
      <c r="AG2682" t="str">
        <f t="shared" si="83"/>
        <v>ADA FOTO</v>
      </c>
    </row>
    <row r="2683" spans="1:33" hidden="1">
      <c r="A2683" t="str">
        <f t="shared" si="82"/>
        <v>060341089271000</v>
      </c>
      <c r="B2683">
        <v>2677</v>
      </c>
      <c r="C2683" t="s">
        <v>3750</v>
      </c>
      <c r="D2683" t="s">
        <v>382</v>
      </c>
      <c r="E2683">
        <v>48</v>
      </c>
      <c r="F2683" s="23">
        <v>2500</v>
      </c>
      <c r="G2683">
        <v>48</v>
      </c>
      <c r="H2683" s="23">
        <v>2325</v>
      </c>
      <c r="I2683" s="23">
        <v>111600</v>
      </c>
      <c r="J2683" s="23">
        <v>111600</v>
      </c>
      <c r="K2683" s="23">
        <v>114050</v>
      </c>
      <c r="L2683">
        <v>97.85</v>
      </c>
      <c r="M2683" t="s">
        <v>3699</v>
      </c>
      <c r="N2683">
        <v>0</v>
      </c>
      <c r="P2683" s="23">
        <v>113568</v>
      </c>
      <c r="Q2683" t="s">
        <v>3700</v>
      </c>
      <c r="R2683" s="23">
        <v>-114050</v>
      </c>
      <c r="S2683">
        <v>0</v>
      </c>
      <c r="T2683" t="s">
        <v>3701</v>
      </c>
      <c r="U2683" t="s">
        <v>3711</v>
      </c>
      <c r="V2683" s="80">
        <v>1238.3499999999999</v>
      </c>
      <c r="W2683" s="3">
        <v>45784</v>
      </c>
      <c r="X2683" s="3">
        <v>45756</v>
      </c>
      <c r="Y2683">
        <v>25419</v>
      </c>
      <c r="AA2683" s="24">
        <v>45785</v>
      </c>
      <c r="AB2683" s="67" t="s">
        <v>87</v>
      </c>
      <c r="AC2683">
        <v>21</v>
      </c>
      <c r="AD2683" t="s">
        <v>133</v>
      </c>
      <c r="AE2683" s="2" t="s">
        <v>380</v>
      </c>
      <c r="AF2683" t="s">
        <v>3703</v>
      </c>
      <c r="AG2683" t="str">
        <f t="shared" si="83"/>
        <v>ADA FOTO</v>
      </c>
    </row>
    <row r="2684" spans="1:33" hidden="1">
      <c r="A2684" t="str">
        <f t="shared" si="82"/>
        <v>060341000902000</v>
      </c>
      <c r="B2684">
        <v>2678</v>
      </c>
      <c r="C2684" t="s">
        <v>3751</v>
      </c>
      <c r="D2684" t="s">
        <v>3752</v>
      </c>
      <c r="E2684">
        <v>1</v>
      </c>
      <c r="F2684" s="23">
        <v>202000</v>
      </c>
      <c r="G2684">
        <v>0</v>
      </c>
      <c r="H2684">
        <v>0</v>
      </c>
      <c r="I2684" s="23">
        <v>202000</v>
      </c>
      <c r="J2684" s="23">
        <v>202000</v>
      </c>
      <c r="K2684" s="23">
        <v>172000</v>
      </c>
      <c r="L2684">
        <v>117.44</v>
      </c>
      <c r="M2684" t="s">
        <v>3707</v>
      </c>
      <c r="N2684">
        <v>0</v>
      </c>
      <c r="P2684" s="23">
        <v>181888</v>
      </c>
      <c r="Q2684" t="s">
        <v>3700</v>
      </c>
      <c r="R2684" s="23">
        <v>-172000</v>
      </c>
      <c r="S2684">
        <v>0</v>
      </c>
      <c r="T2684" t="s">
        <v>3701</v>
      </c>
      <c r="U2684" t="s">
        <v>3702</v>
      </c>
      <c r="V2684">
        <v>1.31</v>
      </c>
      <c r="W2684" s="3">
        <v>45784</v>
      </c>
      <c r="X2684" s="3">
        <v>45700</v>
      </c>
      <c r="Y2684">
        <v>22576</v>
      </c>
      <c r="AA2684" s="24">
        <v>45785</v>
      </c>
      <c r="AB2684" s="67" t="s">
        <v>87</v>
      </c>
      <c r="AC2684">
        <v>21</v>
      </c>
      <c r="AD2684" t="s">
        <v>133</v>
      </c>
      <c r="AE2684" s="2" t="s">
        <v>3875</v>
      </c>
      <c r="AF2684" t="s">
        <v>3703</v>
      </c>
      <c r="AG2684" t="str">
        <f t="shared" si="83"/>
        <v>ADA FOTO</v>
      </c>
    </row>
    <row r="2685" spans="1:33" hidden="1">
      <c r="A2685" t="str">
        <f t="shared" si="82"/>
        <v>060341018575000</v>
      </c>
      <c r="B2685">
        <v>2679</v>
      </c>
      <c r="C2685" t="s">
        <v>3753</v>
      </c>
      <c r="D2685" t="s">
        <v>3754</v>
      </c>
      <c r="E2685">
        <v>12</v>
      </c>
      <c r="F2685" s="23">
        <v>24300</v>
      </c>
      <c r="G2685">
        <v>0</v>
      </c>
      <c r="H2685">
        <v>0</v>
      </c>
      <c r="I2685" s="23">
        <v>291600</v>
      </c>
      <c r="J2685" s="23">
        <v>291600</v>
      </c>
      <c r="K2685" s="23">
        <v>263300</v>
      </c>
      <c r="L2685">
        <v>110.75</v>
      </c>
      <c r="M2685" t="s">
        <v>3707</v>
      </c>
      <c r="N2685">
        <v>0</v>
      </c>
      <c r="P2685" s="23">
        <v>279180</v>
      </c>
      <c r="Q2685" t="s">
        <v>3700</v>
      </c>
      <c r="R2685" s="23">
        <v>-263300</v>
      </c>
      <c r="S2685">
        <v>0</v>
      </c>
      <c r="T2685" t="s">
        <v>3701</v>
      </c>
      <c r="U2685" t="s">
        <v>3702</v>
      </c>
      <c r="V2685">
        <v>19.68</v>
      </c>
      <c r="W2685" s="3">
        <v>45784</v>
      </c>
      <c r="X2685" s="3">
        <v>45730</v>
      </c>
      <c r="Y2685">
        <v>25419</v>
      </c>
      <c r="AA2685" s="24">
        <v>45785</v>
      </c>
      <c r="AB2685" s="67" t="s">
        <v>87</v>
      </c>
      <c r="AC2685">
        <v>21</v>
      </c>
      <c r="AD2685" t="s">
        <v>133</v>
      </c>
      <c r="AE2685" s="2" t="s">
        <v>3876</v>
      </c>
      <c r="AF2685" t="s">
        <v>3703</v>
      </c>
      <c r="AG2685" t="str">
        <f t="shared" si="83"/>
        <v>ADA FOTO</v>
      </c>
    </row>
    <row r="2686" spans="1:33" hidden="1">
      <c r="A2686" t="str">
        <f t="shared" si="82"/>
        <v>060341004893000</v>
      </c>
      <c r="B2686">
        <v>2680</v>
      </c>
      <c r="C2686" t="s">
        <v>3755</v>
      </c>
      <c r="D2686" t="s">
        <v>146</v>
      </c>
      <c r="E2686">
        <v>20</v>
      </c>
      <c r="F2686" s="23">
        <v>6400</v>
      </c>
      <c r="G2686">
        <v>20</v>
      </c>
      <c r="H2686" s="23">
        <v>5875</v>
      </c>
      <c r="I2686" s="23">
        <v>117500</v>
      </c>
      <c r="J2686" s="23">
        <v>117500</v>
      </c>
      <c r="K2686" s="23">
        <v>117500</v>
      </c>
      <c r="L2686">
        <v>100</v>
      </c>
      <c r="M2686" t="s">
        <v>3705</v>
      </c>
      <c r="N2686">
        <v>0</v>
      </c>
      <c r="P2686" s="23">
        <v>117600</v>
      </c>
      <c r="Q2686" t="s">
        <v>3700</v>
      </c>
      <c r="R2686" s="23">
        <v>-117500</v>
      </c>
      <c r="S2686">
        <v>0</v>
      </c>
      <c r="T2686" t="s">
        <v>3701</v>
      </c>
      <c r="U2686" t="s">
        <v>3711</v>
      </c>
      <c r="V2686">
        <v>24.65</v>
      </c>
      <c r="W2686" s="3">
        <v>45784</v>
      </c>
      <c r="X2686" s="3">
        <v>45758</v>
      </c>
      <c r="Y2686">
        <v>22130</v>
      </c>
      <c r="AA2686" s="24">
        <v>45785</v>
      </c>
      <c r="AB2686" s="67" t="s">
        <v>87</v>
      </c>
      <c r="AC2686">
        <v>21</v>
      </c>
      <c r="AD2686" t="s">
        <v>133</v>
      </c>
      <c r="AE2686" s="2" t="s">
        <v>144</v>
      </c>
      <c r="AF2686" t="s">
        <v>3703</v>
      </c>
      <c r="AG2686" t="str">
        <f t="shared" si="83"/>
        <v>ADA FOTO</v>
      </c>
    </row>
    <row r="2687" spans="1:33" hidden="1">
      <c r="A2687" t="str">
        <f t="shared" si="82"/>
        <v>060341005726000</v>
      </c>
      <c r="B2687">
        <v>2681</v>
      </c>
      <c r="C2687" t="s">
        <v>3756</v>
      </c>
      <c r="D2687" t="s">
        <v>156</v>
      </c>
      <c r="E2687">
        <v>10</v>
      </c>
      <c r="F2687" s="23">
        <v>21900</v>
      </c>
      <c r="G2687">
        <v>10</v>
      </c>
      <c r="H2687" s="23">
        <v>20950</v>
      </c>
      <c r="I2687" s="23">
        <v>209500</v>
      </c>
      <c r="J2687" s="23">
        <v>209500</v>
      </c>
      <c r="K2687" s="23">
        <v>205000</v>
      </c>
      <c r="L2687">
        <v>102.2</v>
      </c>
      <c r="M2687" t="s">
        <v>3707</v>
      </c>
      <c r="N2687">
        <v>0</v>
      </c>
      <c r="P2687" s="23">
        <v>206110</v>
      </c>
      <c r="Q2687" t="s">
        <v>3700</v>
      </c>
      <c r="R2687" s="23">
        <v>-205000</v>
      </c>
      <c r="S2687">
        <v>0</v>
      </c>
      <c r="T2687" t="s">
        <v>3701</v>
      </c>
      <c r="U2687" t="s">
        <v>3711</v>
      </c>
      <c r="V2687">
        <v>8.25</v>
      </c>
      <c r="W2687" s="3">
        <v>45785</v>
      </c>
      <c r="X2687" s="3">
        <v>45758</v>
      </c>
      <c r="Y2687">
        <v>22130</v>
      </c>
      <c r="AA2687" s="24">
        <v>45785</v>
      </c>
      <c r="AB2687" s="67" t="s">
        <v>87</v>
      </c>
      <c r="AC2687">
        <v>21</v>
      </c>
      <c r="AD2687" t="s">
        <v>133</v>
      </c>
      <c r="AE2687" s="2" t="s">
        <v>154</v>
      </c>
      <c r="AF2687" t="s">
        <v>3703</v>
      </c>
      <c r="AG2687" t="str">
        <f t="shared" si="83"/>
        <v>ADA FOTO</v>
      </c>
    </row>
    <row r="2688" spans="1:33" hidden="1">
      <c r="A2688" t="str">
        <f t="shared" si="82"/>
        <v>060341023234000</v>
      </c>
      <c r="B2688">
        <v>2682</v>
      </c>
      <c r="C2688" t="s">
        <v>3757</v>
      </c>
      <c r="D2688" t="s">
        <v>184</v>
      </c>
      <c r="E2688">
        <v>1</v>
      </c>
      <c r="F2688" s="23">
        <v>101950</v>
      </c>
      <c r="G2688">
        <v>1</v>
      </c>
      <c r="H2688" s="23">
        <v>101900</v>
      </c>
      <c r="I2688" s="23">
        <v>101900</v>
      </c>
      <c r="J2688" s="23">
        <v>101900</v>
      </c>
      <c r="K2688" s="23">
        <v>101500</v>
      </c>
      <c r="L2688">
        <v>100.39</v>
      </c>
      <c r="M2688" t="s">
        <v>3707</v>
      </c>
      <c r="N2688">
        <v>0</v>
      </c>
      <c r="P2688" s="23">
        <v>102624</v>
      </c>
      <c r="Q2688" t="s">
        <v>3700</v>
      </c>
      <c r="R2688" s="23">
        <v>-101500</v>
      </c>
      <c r="S2688">
        <v>0</v>
      </c>
      <c r="T2688" t="s">
        <v>3701</v>
      </c>
      <c r="U2688" t="s">
        <v>3702</v>
      </c>
      <c r="V2688">
        <v>1.59</v>
      </c>
      <c r="W2688" s="3">
        <v>45785</v>
      </c>
      <c r="X2688" s="3">
        <v>45758</v>
      </c>
      <c r="Y2688">
        <v>22130</v>
      </c>
      <c r="AA2688" s="24">
        <v>45785</v>
      </c>
      <c r="AB2688" s="67" t="s">
        <v>87</v>
      </c>
      <c r="AC2688">
        <v>21</v>
      </c>
      <c r="AD2688" t="s">
        <v>133</v>
      </c>
      <c r="AE2688" s="2" t="s">
        <v>182</v>
      </c>
      <c r="AF2688" t="s">
        <v>3703</v>
      </c>
      <c r="AG2688" t="str">
        <f t="shared" si="83"/>
        <v>ADA FOTO</v>
      </c>
    </row>
    <row r="2689" spans="1:33" hidden="1">
      <c r="A2689" t="str">
        <f t="shared" si="82"/>
        <v>060341004890000</v>
      </c>
      <c r="B2689">
        <v>2683</v>
      </c>
      <c r="C2689" t="s">
        <v>3758</v>
      </c>
      <c r="D2689" t="s">
        <v>141</v>
      </c>
      <c r="E2689">
        <v>20</v>
      </c>
      <c r="F2689" s="23">
        <v>5400</v>
      </c>
      <c r="G2689">
        <v>20</v>
      </c>
      <c r="H2689" s="23">
        <v>5125</v>
      </c>
      <c r="I2689" s="23">
        <v>102500</v>
      </c>
      <c r="J2689" s="23">
        <v>102500</v>
      </c>
      <c r="K2689" s="23">
        <v>102500</v>
      </c>
      <c r="L2689">
        <v>100</v>
      </c>
      <c r="M2689" t="s">
        <v>3705</v>
      </c>
      <c r="N2689">
        <v>0</v>
      </c>
      <c r="P2689" s="23">
        <v>97920</v>
      </c>
      <c r="Q2689" t="s">
        <v>3700</v>
      </c>
      <c r="R2689" s="23">
        <v>-102500</v>
      </c>
      <c r="S2689">
        <v>0</v>
      </c>
      <c r="T2689" t="s">
        <v>3701</v>
      </c>
      <c r="U2689" t="s">
        <v>3702</v>
      </c>
      <c r="V2689">
        <v>24.71</v>
      </c>
      <c r="W2689" s="3">
        <v>45784</v>
      </c>
      <c r="X2689" s="3">
        <v>45758</v>
      </c>
      <c r="Y2689">
        <v>22130</v>
      </c>
      <c r="AA2689" s="24">
        <v>45785</v>
      </c>
      <c r="AB2689" s="67" t="s">
        <v>87</v>
      </c>
      <c r="AC2689">
        <v>21</v>
      </c>
      <c r="AD2689" t="s">
        <v>133</v>
      </c>
      <c r="AE2689" s="2" t="s">
        <v>140</v>
      </c>
      <c r="AF2689" t="s">
        <v>3703</v>
      </c>
      <c r="AG2689" t="str">
        <f t="shared" si="83"/>
        <v>ADA FOTO</v>
      </c>
    </row>
    <row r="2690" spans="1:33" hidden="1">
      <c r="A2690" t="str">
        <f t="shared" si="82"/>
        <v>060341005725000</v>
      </c>
      <c r="B2690">
        <v>2684</v>
      </c>
      <c r="C2690" t="s">
        <v>3759</v>
      </c>
      <c r="D2690" t="s">
        <v>151</v>
      </c>
      <c r="E2690">
        <v>10</v>
      </c>
      <c r="F2690" s="23">
        <v>14900</v>
      </c>
      <c r="G2690">
        <v>0</v>
      </c>
      <c r="H2690" s="23">
        <v>0</v>
      </c>
      <c r="I2690" s="23">
        <v>149000</v>
      </c>
      <c r="J2690" s="23">
        <v>149000</v>
      </c>
      <c r="K2690" s="23">
        <v>149000</v>
      </c>
      <c r="L2690">
        <v>100</v>
      </c>
      <c r="M2690" t="s">
        <v>3705</v>
      </c>
      <c r="N2690">
        <v>0</v>
      </c>
      <c r="P2690" s="23">
        <v>150140</v>
      </c>
      <c r="Q2690" t="s">
        <v>3700</v>
      </c>
      <c r="R2690" s="23">
        <v>-149000</v>
      </c>
      <c r="S2690">
        <v>0</v>
      </c>
      <c r="T2690" t="s">
        <v>3701</v>
      </c>
      <c r="U2690" t="s">
        <v>3711</v>
      </c>
      <c r="V2690">
        <v>7.45</v>
      </c>
      <c r="W2690" s="3">
        <v>45785</v>
      </c>
      <c r="X2690" s="3">
        <v>45758</v>
      </c>
      <c r="Y2690">
        <v>22130</v>
      </c>
      <c r="AA2690" s="24">
        <v>45785</v>
      </c>
      <c r="AB2690" s="67" t="s">
        <v>87</v>
      </c>
      <c r="AC2690">
        <v>21</v>
      </c>
      <c r="AD2690" t="s">
        <v>133</v>
      </c>
      <c r="AE2690" s="2" t="s">
        <v>150</v>
      </c>
      <c r="AF2690" t="s">
        <v>3703</v>
      </c>
      <c r="AG2690" t="str">
        <f t="shared" si="83"/>
        <v>ADA FOTO</v>
      </c>
    </row>
    <row r="2691" spans="1:33" hidden="1">
      <c r="A2691" t="str">
        <f t="shared" si="82"/>
        <v>060341019929000</v>
      </c>
      <c r="B2691">
        <v>2685</v>
      </c>
      <c r="C2691" t="s">
        <v>3760</v>
      </c>
      <c r="D2691" t="s">
        <v>3761</v>
      </c>
      <c r="E2691">
        <v>1</v>
      </c>
      <c r="F2691" s="23">
        <v>89000</v>
      </c>
      <c r="G2691">
        <v>0</v>
      </c>
      <c r="H2691">
        <v>0</v>
      </c>
      <c r="I2691" s="23">
        <v>89000</v>
      </c>
      <c r="J2691" s="23">
        <v>89000</v>
      </c>
      <c r="K2691" s="23">
        <v>84000</v>
      </c>
      <c r="L2691">
        <v>105.95</v>
      </c>
      <c r="M2691" t="s">
        <v>3707</v>
      </c>
      <c r="N2691">
        <v>0</v>
      </c>
      <c r="P2691" s="23">
        <v>84576</v>
      </c>
      <c r="Q2691" t="s">
        <v>3700</v>
      </c>
      <c r="R2691" s="23">
        <v>-84000</v>
      </c>
      <c r="S2691">
        <v>0</v>
      </c>
      <c r="T2691" t="s">
        <v>3701</v>
      </c>
      <c r="U2691" t="s">
        <v>3702</v>
      </c>
      <c r="V2691">
        <v>0.33</v>
      </c>
      <c r="W2691" s="3">
        <v>45784</v>
      </c>
      <c r="X2691" s="3">
        <v>45758</v>
      </c>
      <c r="Y2691">
        <v>22130</v>
      </c>
      <c r="AA2691" s="24">
        <v>45785</v>
      </c>
      <c r="AB2691" s="67" t="s">
        <v>87</v>
      </c>
      <c r="AC2691">
        <v>21</v>
      </c>
      <c r="AD2691" t="s">
        <v>133</v>
      </c>
      <c r="AE2691" s="2" t="s">
        <v>178</v>
      </c>
      <c r="AF2691" t="s">
        <v>3703</v>
      </c>
      <c r="AG2691" t="str">
        <f t="shared" si="83"/>
        <v>ADA FOTO</v>
      </c>
    </row>
    <row r="2692" spans="1:33" hidden="1">
      <c r="A2692" t="str">
        <f t="shared" si="82"/>
        <v>060341035433000</v>
      </c>
      <c r="B2692">
        <v>2686</v>
      </c>
      <c r="C2692" t="s">
        <v>3762</v>
      </c>
      <c r="D2692" t="s">
        <v>202</v>
      </c>
      <c r="E2692">
        <v>20</v>
      </c>
      <c r="F2692" s="23">
        <v>16800</v>
      </c>
      <c r="G2692">
        <v>20</v>
      </c>
      <c r="H2692" s="23">
        <v>16400</v>
      </c>
      <c r="I2692" s="23">
        <v>328000</v>
      </c>
      <c r="J2692" s="23">
        <v>328000</v>
      </c>
      <c r="K2692" s="23">
        <v>321900</v>
      </c>
      <c r="L2692">
        <v>101.89</v>
      </c>
      <c r="M2692" t="s">
        <v>3707</v>
      </c>
      <c r="N2692">
        <v>0</v>
      </c>
      <c r="P2692" s="23">
        <v>313600</v>
      </c>
      <c r="Q2692" t="s">
        <v>3700</v>
      </c>
      <c r="R2692" s="23">
        <v>-321900</v>
      </c>
      <c r="S2692">
        <v>0</v>
      </c>
      <c r="T2692" t="s">
        <v>3701</v>
      </c>
      <c r="U2692" t="s">
        <v>3702</v>
      </c>
      <c r="V2692">
        <v>6.04</v>
      </c>
      <c r="W2692" s="3">
        <v>45783</v>
      </c>
      <c r="X2692" s="3">
        <v>45758</v>
      </c>
      <c r="Y2692">
        <v>30265</v>
      </c>
      <c r="AA2692" s="24">
        <v>45785</v>
      </c>
      <c r="AB2692" s="67" t="s">
        <v>87</v>
      </c>
      <c r="AC2692">
        <v>21</v>
      </c>
      <c r="AD2692" t="s">
        <v>133</v>
      </c>
      <c r="AE2692" s="2" t="s">
        <v>200</v>
      </c>
      <c r="AF2692" t="s">
        <v>3703</v>
      </c>
      <c r="AG2692" t="str">
        <f t="shared" si="83"/>
        <v>ADA FOTO</v>
      </c>
    </row>
    <row r="2693" spans="1:33" hidden="1">
      <c r="A2693" t="str">
        <f t="shared" si="82"/>
        <v>060341015940000</v>
      </c>
      <c r="B2693">
        <v>2687</v>
      </c>
      <c r="C2693" t="s">
        <v>3763</v>
      </c>
      <c r="D2693" t="s">
        <v>162</v>
      </c>
      <c r="E2693">
        <v>10</v>
      </c>
      <c r="F2693" s="23">
        <v>28000</v>
      </c>
      <c r="G2693">
        <v>10</v>
      </c>
      <c r="H2693" s="23">
        <v>26700</v>
      </c>
      <c r="I2693" s="23">
        <v>267000</v>
      </c>
      <c r="J2693" s="23">
        <v>267000</v>
      </c>
      <c r="K2693" s="23">
        <v>269750</v>
      </c>
      <c r="L2693">
        <v>98.98</v>
      </c>
      <c r="M2693" t="s">
        <v>3699</v>
      </c>
      <c r="N2693">
        <v>0</v>
      </c>
      <c r="P2693" s="23">
        <v>268420</v>
      </c>
      <c r="Q2693" t="s">
        <v>3700</v>
      </c>
      <c r="R2693" s="23">
        <v>-269750</v>
      </c>
      <c r="S2693">
        <v>0</v>
      </c>
      <c r="T2693" t="s">
        <v>3701</v>
      </c>
      <c r="U2693" t="s">
        <v>3702</v>
      </c>
      <c r="V2693">
        <v>3.36</v>
      </c>
      <c r="W2693" s="3">
        <v>45785</v>
      </c>
      <c r="X2693" s="3">
        <v>45758</v>
      </c>
      <c r="Y2693">
        <v>22130</v>
      </c>
      <c r="AA2693" s="24">
        <v>45785</v>
      </c>
      <c r="AB2693" s="67" t="s">
        <v>87</v>
      </c>
      <c r="AC2693">
        <v>21</v>
      </c>
      <c r="AD2693" t="s">
        <v>133</v>
      </c>
      <c r="AE2693" s="2" t="s">
        <v>160</v>
      </c>
      <c r="AF2693" t="s">
        <v>3703</v>
      </c>
      <c r="AG2693" t="str">
        <f t="shared" si="83"/>
        <v>ADA FOTO</v>
      </c>
    </row>
    <row r="2694" spans="1:33" hidden="1">
      <c r="A2694" t="str">
        <f t="shared" si="82"/>
        <v>060341055131000</v>
      </c>
      <c r="B2694">
        <v>2688</v>
      </c>
      <c r="C2694" t="s">
        <v>3764</v>
      </c>
      <c r="D2694" t="s">
        <v>3765</v>
      </c>
      <c r="E2694">
        <v>12</v>
      </c>
      <c r="F2694" s="23">
        <v>35500</v>
      </c>
      <c r="G2694">
        <v>0</v>
      </c>
      <c r="H2694">
        <v>0</v>
      </c>
      <c r="I2694" s="23">
        <v>426000</v>
      </c>
      <c r="J2694" s="23">
        <v>426000</v>
      </c>
      <c r="K2694" s="23">
        <v>399900</v>
      </c>
      <c r="L2694">
        <v>106.53</v>
      </c>
      <c r="M2694" t="s">
        <v>3707</v>
      </c>
      <c r="N2694">
        <v>0</v>
      </c>
      <c r="P2694" s="23">
        <v>382464</v>
      </c>
      <c r="Q2694" t="s">
        <v>3700</v>
      </c>
      <c r="R2694" s="23">
        <v>-399900</v>
      </c>
      <c r="S2694">
        <v>0</v>
      </c>
      <c r="T2694" t="s">
        <v>3701</v>
      </c>
      <c r="U2694" t="s">
        <v>3702</v>
      </c>
      <c r="V2694">
        <v>17.579999999999998</v>
      </c>
      <c r="W2694" s="3">
        <v>45785</v>
      </c>
      <c r="X2694" s="3">
        <v>45779</v>
      </c>
      <c r="Y2694">
        <v>21017</v>
      </c>
      <c r="AA2694" s="24">
        <v>45785</v>
      </c>
      <c r="AB2694" s="67" t="s">
        <v>87</v>
      </c>
      <c r="AC2694">
        <v>21</v>
      </c>
      <c r="AD2694" t="s">
        <v>133</v>
      </c>
      <c r="AE2694" s="2" t="s">
        <v>3877</v>
      </c>
      <c r="AF2694" t="s">
        <v>3703</v>
      </c>
      <c r="AG2694" t="str">
        <f t="shared" si="83"/>
        <v>ADA FOTO</v>
      </c>
    </row>
    <row r="2695" spans="1:33" hidden="1">
      <c r="A2695" t="str">
        <f t="shared" ref="A2695:A2758" si="84">AB2695&amp;AE2695</f>
        <v>060341070906000</v>
      </c>
      <c r="B2695">
        <v>2689</v>
      </c>
      <c r="C2695" t="s">
        <v>3766</v>
      </c>
      <c r="D2695" t="s">
        <v>256</v>
      </c>
      <c r="E2695">
        <v>60</v>
      </c>
      <c r="F2695" s="23">
        <v>4475</v>
      </c>
      <c r="G2695">
        <v>60</v>
      </c>
      <c r="H2695" s="23">
        <v>4400</v>
      </c>
      <c r="I2695" s="23">
        <v>264000</v>
      </c>
      <c r="J2695" s="23">
        <v>264000</v>
      </c>
      <c r="K2695" s="23">
        <v>264000</v>
      </c>
      <c r="L2695">
        <v>100</v>
      </c>
      <c r="M2695" t="s">
        <v>3705</v>
      </c>
      <c r="N2695">
        <v>0</v>
      </c>
      <c r="P2695" s="23">
        <v>264360</v>
      </c>
      <c r="Q2695" t="s">
        <v>3700</v>
      </c>
      <c r="R2695" s="23">
        <v>-264000</v>
      </c>
      <c r="S2695">
        <v>0</v>
      </c>
      <c r="T2695" t="s">
        <v>3701</v>
      </c>
      <c r="U2695" t="s">
        <v>3711</v>
      </c>
      <c r="V2695" s="80">
        <v>3905.18</v>
      </c>
      <c r="W2695" s="3">
        <v>45784</v>
      </c>
      <c r="X2695" s="3">
        <v>45784</v>
      </c>
      <c r="Y2695">
        <v>21017</v>
      </c>
      <c r="AA2695" s="24">
        <v>45785</v>
      </c>
      <c r="AB2695" s="67" t="s">
        <v>87</v>
      </c>
      <c r="AC2695">
        <v>21</v>
      </c>
      <c r="AD2695" t="s">
        <v>133</v>
      </c>
      <c r="AE2695" s="2" t="s">
        <v>254</v>
      </c>
      <c r="AF2695" t="s">
        <v>3703</v>
      </c>
      <c r="AG2695" t="str">
        <f t="shared" ref="AG2695:AG2758" si="85">IF(LEFT(M2695,1)="*","ADA FOTO","TIDAK ADA")</f>
        <v>ADA FOTO</v>
      </c>
    </row>
    <row r="2696" spans="1:33" hidden="1">
      <c r="A2696" t="str">
        <f t="shared" si="84"/>
        <v>060341087247000</v>
      </c>
      <c r="B2696">
        <v>2690</v>
      </c>
      <c r="C2696" t="s">
        <v>3767</v>
      </c>
      <c r="D2696" t="s">
        <v>3768</v>
      </c>
      <c r="E2696">
        <v>12</v>
      </c>
      <c r="F2696" s="23">
        <v>30500</v>
      </c>
      <c r="G2696">
        <v>0</v>
      </c>
      <c r="H2696">
        <v>0</v>
      </c>
      <c r="I2696" s="23">
        <v>366000</v>
      </c>
      <c r="J2696" s="23">
        <v>366000</v>
      </c>
      <c r="K2696" s="23">
        <v>324500</v>
      </c>
      <c r="L2696">
        <v>112.79</v>
      </c>
      <c r="M2696" t="s">
        <v>3707</v>
      </c>
      <c r="N2696">
        <v>0</v>
      </c>
      <c r="P2696" s="23">
        <v>405060</v>
      </c>
      <c r="Q2696" t="s">
        <v>3700</v>
      </c>
      <c r="R2696" s="23">
        <v>-324500</v>
      </c>
      <c r="S2696">
        <v>0</v>
      </c>
      <c r="T2696" t="s">
        <v>3701</v>
      </c>
      <c r="U2696" t="s">
        <v>3702</v>
      </c>
      <c r="V2696">
        <v>0.44</v>
      </c>
      <c r="W2696" s="3">
        <v>45784</v>
      </c>
      <c r="X2696" s="3">
        <v>45476</v>
      </c>
      <c r="Y2696">
        <v>37971</v>
      </c>
      <c r="AA2696" s="24">
        <v>45785</v>
      </c>
      <c r="AB2696" s="67" t="s">
        <v>87</v>
      </c>
      <c r="AC2696">
        <v>21</v>
      </c>
      <c r="AD2696" t="s">
        <v>133</v>
      </c>
      <c r="AE2696" s="2" t="s">
        <v>3878</v>
      </c>
      <c r="AF2696" t="s">
        <v>3703</v>
      </c>
      <c r="AG2696" t="str">
        <f t="shared" si="85"/>
        <v>ADA FOTO</v>
      </c>
    </row>
    <row r="2697" spans="1:33" hidden="1">
      <c r="A2697" t="str">
        <f t="shared" si="84"/>
        <v>060341087250000</v>
      </c>
      <c r="B2697">
        <v>2691</v>
      </c>
      <c r="C2697" t="s">
        <v>3769</v>
      </c>
      <c r="D2697" t="s">
        <v>3770</v>
      </c>
      <c r="E2697">
        <v>12</v>
      </c>
      <c r="F2697" s="23">
        <v>35000</v>
      </c>
      <c r="G2697">
        <v>12</v>
      </c>
      <c r="H2697" s="23">
        <v>34667</v>
      </c>
      <c r="I2697" s="23">
        <v>416004</v>
      </c>
      <c r="J2697" s="23">
        <v>416004</v>
      </c>
      <c r="K2697" s="23">
        <v>323100</v>
      </c>
      <c r="L2697">
        <v>128.75</v>
      </c>
      <c r="M2697" t="s">
        <v>3707</v>
      </c>
      <c r="N2697">
        <v>0</v>
      </c>
      <c r="P2697" s="23">
        <v>387024</v>
      </c>
      <c r="Q2697" t="s">
        <v>3700</v>
      </c>
      <c r="R2697" s="23">
        <v>-323100</v>
      </c>
      <c r="S2697">
        <v>0</v>
      </c>
      <c r="T2697" t="s">
        <v>3701</v>
      </c>
      <c r="U2697" t="s">
        <v>3702</v>
      </c>
      <c r="V2697">
        <v>0.52</v>
      </c>
      <c r="W2697" s="3">
        <v>45783</v>
      </c>
      <c r="X2697" s="3">
        <v>45695</v>
      </c>
      <c r="Y2697">
        <v>37971</v>
      </c>
      <c r="AA2697" s="24">
        <v>45785</v>
      </c>
      <c r="AB2697" s="67" t="s">
        <v>87</v>
      </c>
      <c r="AC2697">
        <v>21</v>
      </c>
      <c r="AD2697" t="s">
        <v>133</v>
      </c>
      <c r="AE2697" s="2" t="s">
        <v>3864</v>
      </c>
      <c r="AF2697" t="s">
        <v>3703</v>
      </c>
      <c r="AG2697" t="str">
        <f t="shared" si="85"/>
        <v>ADA FOTO</v>
      </c>
    </row>
    <row r="2698" spans="1:33" hidden="1">
      <c r="A2698" t="str">
        <f t="shared" si="84"/>
        <v>060341084654000</v>
      </c>
      <c r="B2698">
        <v>2692</v>
      </c>
      <c r="C2698" t="s">
        <v>3771</v>
      </c>
      <c r="D2698" t="s">
        <v>3772</v>
      </c>
      <c r="E2698">
        <v>12</v>
      </c>
      <c r="F2698" s="23">
        <v>12500</v>
      </c>
      <c r="G2698">
        <v>0</v>
      </c>
      <c r="H2698">
        <v>0</v>
      </c>
      <c r="I2698" s="23">
        <v>150000</v>
      </c>
      <c r="J2698" s="23">
        <v>150000</v>
      </c>
      <c r="K2698" s="23">
        <v>130800</v>
      </c>
      <c r="L2698">
        <v>114.68</v>
      </c>
      <c r="M2698" t="s">
        <v>3707</v>
      </c>
      <c r="N2698">
        <v>0</v>
      </c>
      <c r="P2698" s="23">
        <v>141756</v>
      </c>
      <c r="Q2698" t="s">
        <v>3700</v>
      </c>
      <c r="R2698" s="23">
        <v>-130800</v>
      </c>
      <c r="S2698">
        <v>0</v>
      </c>
      <c r="T2698" t="s">
        <v>3701</v>
      </c>
      <c r="U2698" t="s">
        <v>3702</v>
      </c>
      <c r="V2698">
        <v>9.68</v>
      </c>
      <c r="W2698" s="3">
        <v>45785</v>
      </c>
      <c r="X2698" s="3">
        <v>45763</v>
      </c>
      <c r="Y2698">
        <v>37971</v>
      </c>
      <c r="AA2698" s="24">
        <v>45785</v>
      </c>
      <c r="AB2698" s="67" t="s">
        <v>87</v>
      </c>
      <c r="AC2698">
        <v>21</v>
      </c>
      <c r="AD2698" t="s">
        <v>133</v>
      </c>
      <c r="AE2698" s="2" t="s">
        <v>3865</v>
      </c>
      <c r="AF2698" t="s">
        <v>3703</v>
      </c>
      <c r="AG2698" t="str">
        <f t="shared" si="85"/>
        <v>ADA FOTO</v>
      </c>
    </row>
    <row r="2699" spans="1:33" hidden="1">
      <c r="A2699" t="str">
        <f t="shared" si="84"/>
        <v>060341084784000</v>
      </c>
      <c r="B2699">
        <v>2693</v>
      </c>
      <c r="C2699" t="s">
        <v>3773</v>
      </c>
      <c r="D2699" t="s">
        <v>3774</v>
      </c>
      <c r="E2699">
        <v>3</v>
      </c>
      <c r="F2699" s="23">
        <v>67900</v>
      </c>
      <c r="G2699">
        <v>0</v>
      </c>
      <c r="H2699">
        <v>0</v>
      </c>
      <c r="I2699" s="23">
        <v>203700</v>
      </c>
      <c r="J2699" s="23">
        <v>203700</v>
      </c>
      <c r="K2699" s="23">
        <v>206100</v>
      </c>
      <c r="L2699">
        <v>98.84</v>
      </c>
      <c r="M2699" t="s">
        <v>3699</v>
      </c>
      <c r="N2699">
        <v>0</v>
      </c>
      <c r="P2699" s="23">
        <v>198660</v>
      </c>
      <c r="Q2699" t="s">
        <v>3700</v>
      </c>
      <c r="R2699" s="23">
        <v>-206100</v>
      </c>
      <c r="S2699">
        <v>0</v>
      </c>
      <c r="T2699" t="s">
        <v>3701</v>
      </c>
      <c r="U2699" t="s">
        <v>3702</v>
      </c>
      <c r="V2699">
        <v>5.09</v>
      </c>
      <c r="W2699" s="3">
        <v>45784</v>
      </c>
      <c r="X2699" s="3">
        <v>45772</v>
      </c>
      <c r="Y2699">
        <v>37971</v>
      </c>
      <c r="AA2699" s="24">
        <v>45785</v>
      </c>
      <c r="AB2699" s="67" t="s">
        <v>87</v>
      </c>
      <c r="AC2699">
        <v>21</v>
      </c>
      <c r="AD2699" t="s">
        <v>133</v>
      </c>
      <c r="AE2699" s="2" t="s">
        <v>3866</v>
      </c>
      <c r="AF2699" t="s">
        <v>3703</v>
      </c>
      <c r="AG2699" t="str">
        <f t="shared" si="85"/>
        <v>ADA FOTO</v>
      </c>
    </row>
    <row r="2700" spans="1:33" hidden="1">
      <c r="A2700" t="str">
        <f t="shared" si="84"/>
        <v>060341084655000</v>
      </c>
      <c r="B2700">
        <v>2694</v>
      </c>
      <c r="C2700" t="s">
        <v>3775</v>
      </c>
      <c r="D2700" t="s">
        <v>3776</v>
      </c>
      <c r="E2700">
        <v>12</v>
      </c>
      <c r="F2700" s="23">
        <v>23500</v>
      </c>
      <c r="G2700">
        <v>0</v>
      </c>
      <c r="H2700" s="23">
        <v>0</v>
      </c>
      <c r="I2700" s="23">
        <v>282000</v>
      </c>
      <c r="J2700" s="23">
        <v>282000</v>
      </c>
      <c r="K2700" s="23">
        <v>258600</v>
      </c>
      <c r="L2700">
        <v>109.05</v>
      </c>
      <c r="M2700" t="s">
        <v>3707</v>
      </c>
      <c r="N2700">
        <v>0</v>
      </c>
      <c r="P2700" s="23">
        <v>332412</v>
      </c>
      <c r="Q2700" t="s">
        <v>3700</v>
      </c>
      <c r="R2700" s="23">
        <v>-258600</v>
      </c>
      <c r="S2700">
        <v>0</v>
      </c>
      <c r="T2700" t="s">
        <v>3701</v>
      </c>
      <c r="U2700" t="s">
        <v>3702</v>
      </c>
      <c r="V2700">
        <v>2.9</v>
      </c>
      <c r="W2700" s="3">
        <v>45782</v>
      </c>
      <c r="X2700" s="3">
        <v>45777</v>
      </c>
      <c r="Y2700">
        <v>37971</v>
      </c>
      <c r="AA2700" s="24">
        <v>45785</v>
      </c>
      <c r="AB2700" s="67" t="s">
        <v>87</v>
      </c>
      <c r="AC2700">
        <v>21</v>
      </c>
      <c r="AD2700" t="s">
        <v>133</v>
      </c>
      <c r="AE2700" s="2" t="s">
        <v>3867</v>
      </c>
      <c r="AF2700" t="s">
        <v>3703</v>
      </c>
      <c r="AG2700" t="str">
        <f t="shared" si="85"/>
        <v>ADA FOTO</v>
      </c>
    </row>
    <row r="2701" spans="1:33" hidden="1">
      <c r="A2701" t="str">
        <f t="shared" si="84"/>
        <v>060341084657000</v>
      </c>
      <c r="B2701">
        <v>2695</v>
      </c>
      <c r="C2701" t="s">
        <v>3777</v>
      </c>
      <c r="D2701" t="s">
        <v>3778</v>
      </c>
      <c r="E2701">
        <v>3</v>
      </c>
      <c r="F2701" s="23">
        <v>86500</v>
      </c>
      <c r="G2701">
        <v>0</v>
      </c>
      <c r="H2701">
        <v>0</v>
      </c>
      <c r="I2701" s="23">
        <v>259500</v>
      </c>
      <c r="J2701" s="23">
        <v>259500</v>
      </c>
      <c r="K2701" s="23">
        <v>247900</v>
      </c>
      <c r="L2701">
        <v>104.68</v>
      </c>
      <c r="M2701" t="s">
        <v>3707</v>
      </c>
      <c r="N2701">
        <v>0</v>
      </c>
      <c r="P2701" s="23">
        <v>257298</v>
      </c>
      <c r="Q2701" t="s">
        <v>3700</v>
      </c>
      <c r="R2701" s="23">
        <v>-247900</v>
      </c>
      <c r="S2701">
        <v>0</v>
      </c>
      <c r="T2701" t="s">
        <v>3701</v>
      </c>
      <c r="U2701" t="s">
        <v>3702</v>
      </c>
      <c r="V2701">
        <v>1.1499999999999999</v>
      </c>
      <c r="W2701" s="3">
        <v>45783</v>
      </c>
      <c r="X2701" s="3">
        <v>45784</v>
      </c>
      <c r="Y2701">
        <v>37971</v>
      </c>
      <c r="AA2701" s="24">
        <v>45785</v>
      </c>
      <c r="AB2701" s="67" t="s">
        <v>87</v>
      </c>
      <c r="AC2701">
        <v>21</v>
      </c>
      <c r="AD2701" t="s">
        <v>133</v>
      </c>
      <c r="AE2701" s="2" t="s">
        <v>3868</v>
      </c>
      <c r="AF2701" t="s">
        <v>3703</v>
      </c>
      <c r="AG2701" t="str">
        <f t="shared" si="85"/>
        <v>ADA FOTO</v>
      </c>
    </row>
    <row r="2702" spans="1:33" hidden="1">
      <c r="A2702" t="str">
        <f t="shared" si="84"/>
        <v>060341084658000</v>
      </c>
      <c r="B2702">
        <v>2696</v>
      </c>
      <c r="C2702" t="s">
        <v>3779</v>
      </c>
      <c r="D2702" t="s">
        <v>3780</v>
      </c>
      <c r="E2702">
        <v>12</v>
      </c>
      <c r="F2702" s="23">
        <v>15300</v>
      </c>
      <c r="G2702">
        <v>0</v>
      </c>
      <c r="H2702">
        <v>0</v>
      </c>
      <c r="I2702" s="23">
        <v>183600</v>
      </c>
      <c r="J2702" s="23">
        <v>183600</v>
      </c>
      <c r="K2702" s="23">
        <v>179500</v>
      </c>
      <c r="L2702">
        <v>102.28</v>
      </c>
      <c r="M2702" t="s">
        <v>3707</v>
      </c>
      <c r="N2702">
        <v>0</v>
      </c>
      <c r="P2702" s="23">
        <v>183204</v>
      </c>
      <c r="Q2702" t="s">
        <v>3700</v>
      </c>
      <c r="R2702" s="23">
        <v>-179500</v>
      </c>
      <c r="S2702">
        <v>0</v>
      </c>
      <c r="T2702" t="s">
        <v>3701</v>
      </c>
      <c r="U2702" t="s">
        <v>3702</v>
      </c>
      <c r="V2702">
        <v>3.1</v>
      </c>
      <c r="W2702" s="3">
        <v>45784</v>
      </c>
      <c r="X2702" s="3">
        <v>45772</v>
      </c>
      <c r="Y2702">
        <v>37971</v>
      </c>
      <c r="AA2702" s="24">
        <v>45785</v>
      </c>
      <c r="AB2702" s="67" t="s">
        <v>87</v>
      </c>
      <c r="AC2702">
        <v>21</v>
      </c>
      <c r="AD2702" t="s">
        <v>133</v>
      </c>
      <c r="AE2702" s="2" t="s">
        <v>3869</v>
      </c>
      <c r="AF2702" t="s">
        <v>3703</v>
      </c>
      <c r="AG2702" t="str">
        <f t="shared" si="85"/>
        <v>ADA FOTO</v>
      </c>
    </row>
    <row r="2703" spans="1:33" hidden="1">
      <c r="A2703" t="str">
        <f t="shared" si="84"/>
        <v>060341036780000</v>
      </c>
      <c r="B2703">
        <v>2697</v>
      </c>
      <c r="C2703" t="s">
        <v>3781</v>
      </c>
      <c r="D2703" t="s">
        <v>3782</v>
      </c>
      <c r="E2703">
        <v>6</v>
      </c>
      <c r="F2703" s="23">
        <v>44000</v>
      </c>
      <c r="G2703">
        <v>0</v>
      </c>
      <c r="H2703">
        <v>0</v>
      </c>
      <c r="I2703" s="23">
        <v>264000</v>
      </c>
      <c r="J2703" s="23">
        <v>264000</v>
      </c>
      <c r="K2703" s="23">
        <v>220300</v>
      </c>
      <c r="L2703">
        <v>119.84</v>
      </c>
      <c r="M2703" t="s">
        <v>3707</v>
      </c>
      <c r="N2703">
        <v>0</v>
      </c>
      <c r="P2703" s="23">
        <v>231666</v>
      </c>
      <c r="Q2703" t="s">
        <v>3700</v>
      </c>
      <c r="R2703" s="23">
        <v>-220300</v>
      </c>
      <c r="S2703">
        <v>0</v>
      </c>
      <c r="T2703" t="s">
        <v>3701</v>
      </c>
      <c r="U2703" t="s">
        <v>3702</v>
      </c>
      <c r="V2703">
        <v>3.55</v>
      </c>
      <c r="W2703" s="3">
        <v>45785</v>
      </c>
      <c r="X2703" s="3">
        <v>45728</v>
      </c>
      <c r="Y2703">
        <v>22576</v>
      </c>
      <c r="AA2703" s="24">
        <v>45785</v>
      </c>
      <c r="AB2703" s="67" t="s">
        <v>87</v>
      </c>
      <c r="AC2703">
        <v>21</v>
      </c>
      <c r="AD2703" t="s">
        <v>133</v>
      </c>
      <c r="AE2703" s="2" t="s">
        <v>3870</v>
      </c>
      <c r="AF2703" t="s">
        <v>3703</v>
      </c>
      <c r="AG2703" t="str">
        <f t="shared" si="85"/>
        <v>ADA FOTO</v>
      </c>
    </row>
    <row r="2704" spans="1:33" hidden="1">
      <c r="A2704" t="str">
        <f t="shared" si="84"/>
        <v>060341137122000</v>
      </c>
      <c r="B2704">
        <v>2698</v>
      </c>
      <c r="C2704" t="s">
        <v>3783</v>
      </c>
      <c r="D2704" t="s">
        <v>442</v>
      </c>
      <c r="E2704">
        <v>48</v>
      </c>
      <c r="F2704" s="23">
        <v>4800</v>
      </c>
      <c r="G2704">
        <v>48</v>
      </c>
      <c r="H2704" s="23">
        <v>4575</v>
      </c>
      <c r="I2704" s="23">
        <v>219600</v>
      </c>
      <c r="J2704" s="23">
        <v>219600</v>
      </c>
      <c r="K2704" s="23">
        <v>218550</v>
      </c>
      <c r="L2704">
        <v>100.48</v>
      </c>
      <c r="M2704" t="s">
        <v>3707</v>
      </c>
      <c r="N2704">
        <v>0</v>
      </c>
      <c r="P2704" s="23">
        <v>218640</v>
      </c>
      <c r="Q2704" t="s">
        <v>3700</v>
      </c>
      <c r="R2704" s="23">
        <v>-218550</v>
      </c>
      <c r="S2704">
        <v>0</v>
      </c>
      <c r="T2704" t="s">
        <v>3701</v>
      </c>
      <c r="U2704" t="s">
        <v>3711</v>
      </c>
      <c r="V2704" s="80">
        <v>404.25</v>
      </c>
      <c r="W2704" s="3">
        <v>45784</v>
      </c>
      <c r="X2704" s="3">
        <v>45763</v>
      </c>
      <c r="Y2704">
        <v>25419</v>
      </c>
      <c r="AA2704" s="24">
        <v>45785</v>
      </c>
      <c r="AB2704" s="67" t="s">
        <v>87</v>
      </c>
      <c r="AC2704">
        <v>21</v>
      </c>
      <c r="AD2704" t="s">
        <v>133</v>
      </c>
      <c r="AE2704" s="2" t="s">
        <v>440</v>
      </c>
      <c r="AF2704" t="s">
        <v>3703</v>
      </c>
      <c r="AG2704" t="str">
        <f t="shared" si="85"/>
        <v>ADA FOTO</v>
      </c>
    </row>
    <row r="2705" spans="1:33" hidden="1">
      <c r="A2705" t="str">
        <f t="shared" si="84"/>
        <v>060341115338000</v>
      </c>
      <c r="B2705">
        <v>2699</v>
      </c>
      <c r="C2705" t="s">
        <v>3784</v>
      </c>
      <c r="D2705" t="s">
        <v>424</v>
      </c>
      <c r="E2705">
        <v>36</v>
      </c>
      <c r="F2705" s="23">
        <v>4800</v>
      </c>
      <c r="G2705">
        <v>36</v>
      </c>
      <c r="H2705" s="23">
        <v>4600</v>
      </c>
      <c r="I2705" s="23">
        <v>165600</v>
      </c>
      <c r="J2705" s="23">
        <v>165600</v>
      </c>
      <c r="K2705" s="23">
        <v>195000</v>
      </c>
      <c r="L2705">
        <v>84.92</v>
      </c>
      <c r="M2705" t="s">
        <v>3699</v>
      </c>
      <c r="N2705">
        <v>0</v>
      </c>
      <c r="P2705" s="23">
        <v>159840</v>
      </c>
      <c r="Q2705" t="s">
        <v>3700</v>
      </c>
      <c r="R2705" s="23">
        <v>-195000</v>
      </c>
      <c r="S2705">
        <v>0</v>
      </c>
      <c r="T2705" t="s">
        <v>3701</v>
      </c>
      <c r="U2705" t="s">
        <v>3702</v>
      </c>
      <c r="V2705">
        <v>544.77</v>
      </c>
      <c r="W2705" s="3">
        <v>45784</v>
      </c>
      <c r="X2705" s="3">
        <v>45784</v>
      </c>
      <c r="Y2705">
        <v>39819</v>
      </c>
      <c r="AA2705" s="24">
        <v>45785</v>
      </c>
      <c r="AB2705" s="67" t="s">
        <v>87</v>
      </c>
      <c r="AC2705">
        <v>21</v>
      </c>
      <c r="AD2705" t="s">
        <v>133</v>
      </c>
      <c r="AE2705" s="2" t="s">
        <v>422</v>
      </c>
      <c r="AF2705" t="s">
        <v>3703</v>
      </c>
      <c r="AG2705" t="str">
        <f t="shared" si="85"/>
        <v>ADA FOTO</v>
      </c>
    </row>
    <row r="2706" spans="1:33" hidden="1">
      <c r="A2706" t="str">
        <f t="shared" si="84"/>
        <v>060341077236000</v>
      </c>
      <c r="B2706">
        <v>2700</v>
      </c>
      <c r="C2706" t="s">
        <v>3785</v>
      </c>
      <c r="D2706" t="s">
        <v>298</v>
      </c>
      <c r="E2706">
        <v>12</v>
      </c>
      <c r="F2706" s="23">
        <v>18700</v>
      </c>
      <c r="G2706">
        <v>12</v>
      </c>
      <c r="H2706" s="23">
        <v>16208</v>
      </c>
      <c r="I2706" s="23">
        <v>194496</v>
      </c>
      <c r="J2706" s="23">
        <v>194496</v>
      </c>
      <c r="K2706" s="23">
        <v>205200</v>
      </c>
      <c r="L2706">
        <v>94.78</v>
      </c>
      <c r="M2706" t="s">
        <v>3699</v>
      </c>
      <c r="N2706">
        <v>0</v>
      </c>
      <c r="P2706" s="23">
        <v>195204</v>
      </c>
      <c r="Q2706" t="s">
        <v>3700</v>
      </c>
      <c r="R2706" s="23">
        <v>-205200</v>
      </c>
      <c r="S2706">
        <v>0</v>
      </c>
      <c r="T2706" t="s">
        <v>3701</v>
      </c>
      <c r="U2706" t="s">
        <v>3702</v>
      </c>
      <c r="V2706">
        <v>167.77</v>
      </c>
      <c r="W2706" s="3">
        <v>45784</v>
      </c>
      <c r="X2706" s="3">
        <v>45731</v>
      </c>
      <c r="Y2706">
        <v>34063</v>
      </c>
      <c r="AA2706" s="24">
        <v>45785</v>
      </c>
      <c r="AB2706" s="67" t="s">
        <v>87</v>
      </c>
      <c r="AC2706">
        <v>26</v>
      </c>
      <c r="AD2706" t="s">
        <v>133</v>
      </c>
      <c r="AE2706" s="2" t="s">
        <v>296</v>
      </c>
      <c r="AF2706" t="s">
        <v>3703</v>
      </c>
      <c r="AG2706" t="str">
        <f t="shared" si="85"/>
        <v>ADA FOTO</v>
      </c>
    </row>
    <row r="2707" spans="1:33" hidden="1">
      <c r="A2707" t="str">
        <f t="shared" si="84"/>
        <v>060341074674000</v>
      </c>
      <c r="B2707">
        <v>2701</v>
      </c>
      <c r="C2707" t="s">
        <v>3786</v>
      </c>
      <c r="D2707" t="s">
        <v>3787</v>
      </c>
      <c r="E2707">
        <v>20</v>
      </c>
      <c r="F2707" s="23">
        <v>8200</v>
      </c>
      <c r="G2707">
        <v>20</v>
      </c>
      <c r="H2707" s="23">
        <v>7600</v>
      </c>
      <c r="I2707" s="23">
        <v>152000</v>
      </c>
      <c r="J2707" s="23">
        <v>152000</v>
      </c>
      <c r="K2707" s="23">
        <v>162500</v>
      </c>
      <c r="L2707">
        <v>93.54</v>
      </c>
      <c r="M2707" t="s">
        <v>3699</v>
      </c>
      <c r="N2707">
        <v>0</v>
      </c>
      <c r="P2707" s="23">
        <v>158520</v>
      </c>
      <c r="Q2707" t="s">
        <v>3700</v>
      </c>
      <c r="R2707" s="23">
        <v>-162500</v>
      </c>
      <c r="S2707">
        <v>0</v>
      </c>
      <c r="T2707" t="s">
        <v>3701</v>
      </c>
      <c r="U2707" t="s">
        <v>3702</v>
      </c>
      <c r="V2707">
        <v>15.18</v>
      </c>
      <c r="W2707" s="3">
        <v>45784</v>
      </c>
      <c r="X2707" s="3">
        <v>45721</v>
      </c>
      <c r="Y2707">
        <v>22041</v>
      </c>
      <c r="AA2707" s="24">
        <v>45785</v>
      </c>
      <c r="AB2707" s="67" t="s">
        <v>87</v>
      </c>
      <c r="AC2707">
        <v>26</v>
      </c>
      <c r="AD2707" t="s">
        <v>133</v>
      </c>
      <c r="AE2707" s="2" t="s">
        <v>278</v>
      </c>
      <c r="AF2707" t="s">
        <v>3703</v>
      </c>
      <c r="AG2707" t="str">
        <f t="shared" si="85"/>
        <v>ADA FOTO</v>
      </c>
    </row>
    <row r="2708" spans="1:33" hidden="1">
      <c r="A2708" t="str">
        <f t="shared" si="84"/>
        <v>060341102123000</v>
      </c>
      <c r="B2708">
        <v>2702</v>
      </c>
      <c r="C2708" t="s">
        <v>3788</v>
      </c>
      <c r="D2708" t="s">
        <v>406</v>
      </c>
      <c r="E2708">
        <v>12</v>
      </c>
      <c r="F2708" s="23">
        <v>16500</v>
      </c>
      <c r="G2708">
        <v>12</v>
      </c>
      <c r="H2708" s="23">
        <v>13417</v>
      </c>
      <c r="I2708" s="23">
        <v>161004</v>
      </c>
      <c r="J2708" s="23">
        <v>161004</v>
      </c>
      <c r="K2708" s="23">
        <v>166000</v>
      </c>
      <c r="L2708">
        <v>96.99</v>
      </c>
      <c r="M2708" t="s">
        <v>3699</v>
      </c>
      <c r="N2708">
        <v>0</v>
      </c>
      <c r="P2708" s="23">
        <v>165924</v>
      </c>
      <c r="Q2708" t="s">
        <v>3700</v>
      </c>
      <c r="R2708" s="23">
        <v>-166000</v>
      </c>
      <c r="S2708">
        <v>0</v>
      </c>
      <c r="T2708" t="s">
        <v>3701</v>
      </c>
      <c r="U2708" t="s">
        <v>3702</v>
      </c>
      <c r="V2708" s="80">
        <v>1641.05</v>
      </c>
      <c r="W2708" s="3">
        <v>45785</v>
      </c>
      <c r="X2708" s="3">
        <v>45775</v>
      </c>
      <c r="Y2708">
        <v>34063</v>
      </c>
      <c r="AA2708" s="24">
        <v>45785</v>
      </c>
      <c r="AB2708" s="67" t="s">
        <v>87</v>
      </c>
      <c r="AC2708">
        <v>26</v>
      </c>
      <c r="AD2708" t="s">
        <v>133</v>
      </c>
      <c r="AE2708" s="2" t="s">
        <v>404</v>
      </c>
      <c r="AF2708" t="s">
        <v>3703</v>
      </c>
      <c r="AG2708" t="str">
        <f t="shared" si="85"/>
        <v>ADA FOTO</v>
      </c>
    </row>
    <row r="2709" spans="1:33" hidden="1">
      <c r="A2709" t="str">
        <f t="shared" si="84"/>
        <v>060341074883000</v>
      </c>
      <c r="B2709">
        <v>2703</v>
      </c>
      <c r="C2709" t="s">
        <v>3789</v>
      </c>
      <c r="D2709" t="s">
        <v>286</v>
      </c>
      <c r="E2709">
        <v>50</v>
      </c>
      <c r="F2709" s="23">
        <v>16300</v>
      </c>
      <c r="G2709">
        <v>50</v>
      </c>
      <c r="H2709" s="23">
        <v>14940</v>
      </c>
      <c r="I2709" s="23">
        <v>747000</v>
      </c>
      <c r="J2709" s="23">
        <v>747000</v>
      </c>
      <c r="K2709" s="23">
        <v>755000</v>
      </c>
      <c r="L2709">
        <v>98.94</v>
      </c>
      <c r="M2709" t="s">
        <v>3699</v>
      </c>
      <c r="N2709">
        <v>0</v>
      </c>
      <c r="P2709" s="23">
        <v>743850</v>
      </c>
      <c r="Q2709" t="s">
        <v>3700</v>
      </c>
      <c r="R2709" s="23">
        <v>-755000</v>
      </c>
      <c r="S2709">
        <v>0</v>
      </c>
      <c r="T2709" t="s">
        <v>3701</v>
      </c>
      <c r="U2709" t="s">
        <v>3702</v>
      </c>
      <c r="V2709">
        <v>7.62</v>
      </c>
      <c r="W2709" s="3">
        <v>45784</v>
      </c>
      <c r="X2709" s="3">
        <v>45736</v>
      </c>
      <c r="Y2709">
        <v>32347</v>
      </c>
      <c r="AA2709" s="24">
        <v>45785</v>
      </c>
      <c r="AB2709" s="67" t="s">
        <v>87</v>
      </c>
      <c r="AC2709">
        <v>26</v>
      </c>
      <c r="AD2709" t="s">
        <v>133</v>
      </c>
      <c r="AE2709" s="2" t="s">
        <v>284</v>
      </c>
      <c r="AF2709" t="s">
        <v>3703</v>
      </c>
      <c r="AG2709" t="str">
        <f t="shared" si="85"/>
        <v>ADA FOTO</v>
      </c>
    </row>
    <row r="2710" spans="1:33" hidden="1">
      <c r="A2710" t="str">
        <f t="shared" si="84"/>
        <v>060341077237000</v>
      </c>
      <c r="B2710">
        <v>2704</v>
      </c>
      <c r="C2710" t="s">
        <v>3790</v>
      </c>
      <c r="D2710" t="s">
        <v>3791</v>
      </c>
      <c r="E2710">
        <v>12</v>
      </c>
      <c r="F2710" s="23">
        <v>18900</v>
      </c>
      <c r="G2710">
        <v>12</v>
      </c>
      <c r="H2710" s="23">
        <v>16208</v>
      </c>
      <c r="I2710" s="23">
        <v>194496</v>
      </c>
      <c r="J2710" s="23">
        <v>194496</v>
      </c>
      <c r="K2710" s="23">
        <v>196800</v>
      </c>
      <c r="L2710">
        <v>98.83</v>
      </c>
      <c r="M2710" t="s">
        <v>3699</v>
      </c>
      <c r="N2710">
        <v>0</v>
      </c>
      <c r="P2710" s="23">
        <v>195204</v>
      </c>
      <c r="Q2710" t="s">
        <v>3700</v>
      </c>
      <c r="R2710" s="23">
        <v>-196800</v>
      </c>
      <c r="S2710">
        <v>0</v>
      </c>
      <c r="T2710" t="s">
        <v>3701</v>
      </c>
      <c r="U2710" t="s">
        <v>3702</v>
      </c>
      <c r="V2710" s="80">
        <v>2121.2399999999998</v>
      </c>
      <c r="W2710" s="3">
        <v>45785</v>
      </c>
      <c r="X2710" s="3">
        <v>45771</v>
      </c>
      <c r="Y2710">
        <v>34063</v>
      </c>
      <c r="AA2710" s="24">
        <v>45785</v>
      </c>
      <c r="AB2710" s="67" t="s">
        <v>87</v>
      </c>
      <c r="AC2710">
        <v>26</v>
      </c>
      <c r="AD2710" t="s">
        <v>133</v>
      </c>
      <c r="AE2710" s="2" t="s">
        <v>302</v>
      </c>
      <c r="AF2710" t="s">
        <v>3703</v>
      </c>
      <c r="AG2710" t="str">
        <f t="shared" si="85"/>
        <v>ADA FOTO</v>
      </c>
    </row>
    <row r="2711" spans="1:33" hidden="1">
      <c r="A2711" t="str">
        <f t="shared" si="84"/>
        <v>060341002106000</v>
      </c>
      <c r="B2711">
        <v>2705</v>
      </c>
      <c r="C2711" t="s">
        <v>3792</v>
      </c>
      <c r="D2711" t="s">
        <v>136</v>
      </c>
      <c r="E2711">
        <v>20</v>
      </c>
      <c r="F2711" s="23">
        <v>10000</v>
      </c>
      <c r="G2711">
        <v>20</v>
      </c>
      <c r="H2711" s="23">
        <v>9250</v>
      </c>
      <c r="I2711" s="23">
        <v>185000</v>
      </c>
      <c r="J2711" s="23">
        <v>185000</v>
      </c>
      <c r="K2711" s="23">
        <v>10000</v>
      </c>
      <c r="L2711" s="80">
        <v>1850</v>
      </c>
      <c r="M2711" t="s">
        <v>3707</v>
      </c>
      <c r="N2711">
        <v>0</v>
      </c>
      <c r="P2711" s="23">
        <v>181040</v>
      </c>
      <c r="Q2711" t="s">
        <v>3700</v>
      </c>
      <c r="R2711" s="23">
        <v>-10000</v>
      </c>
      <c r="S2711">
        <v>0</v>
      </c>
      <c r="T2711" t="s">
        <v>3701</v>
      </c>
      <c r="U2711" t="s">
        <v>3702</v>
      </c>
      <c r="V2711">
        <v>7.52</v>
      </c>
      <c r="W2711" s="3">
        <v>45783</v>
      </c>
      <c r="X2711" s="3">
        <v>45775</v>
      </c>
      <c r="Y2711">
        <v>34063</v>
      </c>
      <c r="AA2711" s="24">
        <v>45785</v>
      </c>
      <c r="AB2711" s="67" t="s">
        <v>87</v>
      </c>
      <c r="AC2711">
        <v>26</v>
      </c>
      <c r="AD2711" t="s">
        <v>133</v>
      </c>
      <c r="AE2711" s="2" t="s">
        <v>134</v>
      </c>
      <c r="AF2711" t="s">
        <v>3703</v>
      </c>
      <c r="AG2711" t="str">
        <f t="shared" si="85"/>
        <v>ADA FOTO</v>
      </c>
    </row>
    <row r="2712" spans="1:33" hidden="1">
      <c r="A2712" t="str">
        <f t="shared" si="84"/>
        <v>060341055785000</v>
      </c>
      <c r="B2712">
        <v>2706</v>
      </c>
      <c r="C2712" t="s">
        <v>3793</v>
      </c>
      <c r="D2712" t="s">
        <v>232</v>
      </c>
      <c r="E2712">
        <v>12</v>
      </c>
      <c r="F2712" s="23">
        <v>15500</v>
      </c>
      <c r="G2712">
        <v>12</v>
      </c>
      <c r="H2712" s="23">
        <v>13625</v>
      </c>
      <c r="I2712" s="23">
        <v>163500</v>
      </c>
      <c r="J2712" s="23">
        <v>163500</v>
      </c>
      <c r="K2712" s="23">
        <v>164100</v>
      </c>
      <c r="L2712">
        <v>99.63</v>
      </c>
      <c r="M2712" t="s">
        <v>3699</v>
      </c>
      <c r="N2712">
        <v>0</v>
      </c>
      <c r="P2712" s="23">
        <v>172824</v>
      </c>
      <c r="Q2712" t="s">
        <v>3700</v>
      </c>
      <c r="R2712" s="23">
        <v>-164100</v>
      </c>
      <c r="S2712">
        <v>0</v>
      </c>
      <c r="T2712" t="s">
        <v>3701</v>
      </c>
      <c r="U2712" t="s">
        <v>3711</v>
      </c>
      <c r="V2712">
        <v>40.020000000000003</v>
      </c>
      <c r="W2712" s="3">
        <v>45784</v>
      </c>
      <c r="X2712" s="3">
        <v>45708</v>
      </c>
      <c r="Y2712">
        <v>33398</v>
      </c>
      <c r="AA2712" s="24">
        <v>45785</v>
      </c>
      <c r="AB2712" s="67" t="s">
        <v>87</v>
      </c>
      <c r="AC2712">
        <v>26</v>
      </c>
      <c r="AD2712" t="s">
        <v>133</v>
      </c>
      <c r="AE2712" s="2" t="s">
        <v>230</v>
      </c>
      <c r="AF2712" t="s">
        <v>3703</v>
      </c>
      <c r="AG2712" t="str">
        <f t="shared" si="85"/>
        <v>ADA FOTO</v>
      </c>
    </row>
    <row r="2713" spans="1:33" hidden="1">
      <c r="A2713" t="str">
        <f t="shared" si="84"/>
        <v>060341108244000</v>
      </c>
      <c r="B2713">
        <v>2707</v>
      </c>
      <c r="C2713" t="s">
        <v>3794</v>
      </c>
      <c r="D2713" t="s">
        <v>412</v>
      </c>
      <c r="E2713">
        <v>12</v>
      </c>
      <c r="F2713" s="23">
        <v>3300</v>
      </c>
      <c r="G2713">
        <v>12</v>
      </c>
      <c r="H2713" s="23">
        <v>3042</v>
      </c>
      <c r="I2713" s="23">
        <v>36504</v>
      </c>
      <c r="J2713" s="23">
        <v>36504</v>
      </c>
      <c r="K2713" s="23">
        <v>36500</v>
      </c>
      <c r="L2713">
        <v>100.01</v>
      </c>
      <c r="M2713" t="s">
        <v>3707</v>
      </c>
      <c r="N2713">
        <v>0</v>
      </c>
      <c r="P2713" s="23">
        <v>34020</v>
      </c>
      <c r="Q2713" t="s">
        <v>3700</v>
      </c>
      <c r="R2713" s="23">
        <v>-36500</v>
      </c>
      <c r="S2713">
        <v>0</v>
      </c>
      <c r="T2713" t="s">
        <v>3701</v>
      </c>
      <c r="U2713" t="s">
        <v>3702</v>
      </c>
      <c r="V2713">
        <v>15.76</v>
      </c>
      <c r="W2713" s="3">
        <v>45784</v>
      </c>
      <c r="X2713" s="3">
        <v>45758</v>
      </c>
      <c r="Y2713">
        <v>22217</v>
      </c>
      <c r="AA2713" s="24">
        <v>45785</v>
      </c>
      <c r="AB2713" s="67" t="s">
        <v>87</v>
      </c>
      <c r="AC2713">
        <v>26</v>
      </c>
      <c r="AD2713" t="s">
        <v>133</v>
      </c>
      <c r="AE2713" s="2" t="s">
        <v>410</v>
      </c>
      <c r="AF2713" t="s">
        <v>3703</v>
      </c>
      <c r="AG2713" t="str">
        <f t="shared" si="85"/>
        <v>ADA FOTO</v>
      </c>
    </row>
    <row r="2714" spans="1:33" hidden="1">
      <c r="A2714" t="str">
        <f t="shared" si="84"/>
        <v>060341082607000</v>
      </c>
      <c r="B2714">
        <v>2708</v>
      </c>
      <c r="C2714" t="s">
        <v>3795</v>
      </c>
      <c r="D2714" t="s">
        <v>310</v>
      </c>
      <c r="E2714">
        <v>12</v>
      </c>
      <c r="F2714" s="23">
        <v>18900</v>
      </c>
      <c r="G2714">
        <v>0</v>
      </c>
      <c r="H2714">
        <v>0</v>
      </c>
      <c r="I2714" s="23">
        <v>226800</v>
      </c>
      <c r="J2714" s="23">
        <v>226800</v>
      </c>
      <c r="K2714" s="23">
        <v>202800</v>
      </c>
      <c r="L2714">
        <v>111.83</v>
      </c>
      <c r="M2714" t="s">
        <v>3707</v>
      </c>
      <c r="N2714">
        <v>0</v>
      </c>
      <c r="P2714" s="23">
        <v>209328</v>
      </c>
      <c r="Q2714" t="s">
        <v>3700</v>
      </c>
      <c r="R2714" s="23">
        <v>-202800</v>
      </c>
      <c r="S2714">
        <v>0</v>
      </c>
      <c r="T2714" t="s">
        <v>3701</v>
      </c>
      <c r="U2714" t="s">
        <v>3702</v>
      </c>
      <c r="V2714">
        <v>41.1</v>
      </c>
      <c r="W2714" s="3">
        <v>45785</v>
      </c>
      <c r="X2714" s="3">
        <v>45742</v>
      </c>
      <c r="Y2714">
        <v>24033</v>
      </c>
      <c r="AA2714" s="24">
        <v>45785</v>
      </c>
      <c r="AB2714" s="67" t="s">
        <v>87</v>
      </c>
      <c r="AC2714">
        <v>26</v>
      </c>
      <c r="AD2714" t="s">
        <v>133</v>
      </c>
      <c r="AE2714" s="2" t="s">
        <v>308</v>
      </c>
      <c r="AF2714" t="s">
        <v>3703</v>
      </c>
      <c r="AG2714" t="str">
        <f t="shared" si="85"/>
        <v>ADA FOTO</v>
      </c>
    </row>
    <row r="2715" spans="1:33" hidden="1">
      <c r="A2715" t="str">
        <f t="shared" si="84"/>
        <v>060341082723000</v>
      </c>
      <c r="B2715">
        <v>2709</v>
      </c>
      <c r="C2715" t="s">
        <v>3796</v>
      </c>
      <c r="D2715" t="s">
        <v>316</v>
      </c>
      <c r="E2715">
        <v>24</v>
      </c>
      <c r="F2715" s="23">
        <v>5400</v>
      </c>
      <c r="G2715">
        <v>24</v>
      </c>
      <c r="H2715" s="23">
        <v>4812</v>
      </c>
      <c r="I2715" s="23">
        <v>115488</v>
      </c>
      <c r="J2715" s="23">
        <v>115488</v>
      </c>
      <c r="K2715" s="23">
        <v>106000</v>
      </c>
      <c r="L2715">
        <v>108.95</v>
      </c>
      <c r="M2715" t="s">
        <v>3707</v>
      </c>
      <c r="N2715">
        <v>0</v>
      </c>
      <c r="P2715" s="23">
        <v>110784</v>
      </c>
      <c r="Q2715" t="s">
        <v>3700</v>
      </c>
      <c r="R2715" s="23">
        <v>-106000</v>
      </c>
      <c r="S2715">
        <v>0</v>
      </c>
      <c r="T2715" t="s">
        <v>3701</v>
      </c>
      <c r="U2715" t="s">
        <v>3702</v>
      </c>
      <c r="V2715">
        <v>739.46</v>
      </c>
      <c r="W2715" s="3">
        <v>45785</v>
      </c>
      <c r="X2715" s="3">
        <v>45757</v>
      </c>
      <c r="Y2715">
        <v>24033</v>
      </c>
      <c r="AA2715" s="24">
        <v>45785</v>
      </c>
      <c r="AB2715" s="67" t="s">
        <v>87</v>
      </c>
      <c r="AC2715">
        <v>26</v>
      </c>
      <c r="AD2715" t="s">
        <v>133</v>
      </c>
      <c r="AE2715" s="2" t="s">
        <v>314</v>
      </c>
      <c r="AF2715" t="s">
        <v>3703</v>
      </c>
      <c r="AG2715" t="str">
        <f t="shared" si="85"/>
        <v>ADA FOTO</v>
      </c>
    </row>
    <row r="2716" spans="1:33" hidden="1">
      <c r="A2716" t="str">
        <f t="shared" si="84"/>
        <v>060341025539000</v>
      </c>
      <c r="B2716">
        <v>2710</v>
      </c>
      <c r="C2716" t="s">
        <v>3797</v>
      </c>
      <c r="D2716" t="s">
        <v>190</v>
      </c>
      <c r="E2716">
        <v>1</v>
      </c>
      <c r="F2716" s="23">
        <v>20200</v>
      </c>
      <c r="G2716">
        <v>0</v>
      </c>
      <c r="H2716">
        <v>0</v>
      </c>
      <c r="I2716" s="23">
        <v>20200</v>
      </c>
      <c r="J2716" s="23">
        <v>20200</v>
      </c>
      <c r="K2716" s="23">
        <v>20000</v>
      </c>
      <c r="L2716">
        <v>101</v>
      </c>
      <c r="M2716" t="s">
        <v>3707</v>
      </c>
      <c r="N2716">
        <v>0</v>
      </c>
      <c r="P2716" s="23">
        <v>19500</v>
      </c>
      <c r="Q2716" t="s">
        <v>3700</v>
      </c>
      <c r="R2716" s="23">
        <v>-20000</v>
      </c>
      <c r="S2716">
        <v>0</v>
      </c>
      <c r="T2716" t="s">
        <v>3701</v>
      </c>
      <c r="U2716" t="s">
        <v>3702</v>
      </c>
      <c r="V2716">
        <v>0.28999999999999998</v>
      </c>
      <c r="W2716" s="3">
        <v>45778</v>
      </c>
      <c r="X2716" s="3">
        <v>45775</v>
      </c>
      <c r="Y2716">
        <v>22217</v>
      </c>
      <c r="AA2716" s="24">
        <v>45785</v>
      </c>
      <c r="AB2716" s="67" t="s">
        <v>87</v>
      </c>
      <c r="AC2716">
        <v>27</v>
      </c>
      <c r="AD2716" t="s">
        <v>133</v>
      </c>
      <c r="AE2716" s="2" t="s">
        <v>188</v>
      </c>
      <c r="AF2716" t="s">
        <v>3703</v>
      </c>
      <c r="AG2716" t="str">
        <f t="shared" si="85"/>
        <v>ADA FOTO</v>
      </c>
    </row>
    <row r="2717" spans="1:33" hidden="1">
      <c r="A2717" t="str">
        <f t="shared" si="84"/>
        <v>060341058499000</v>
      </c>
      <c r="B2717">
        <v>2711</v>
      </c>
      <c r="C2717" t="s">
        <v>3798</v>
      </c>
      <c r="D2717" t="s">
        <v>238</v>
      </c>
      <c r="E2717">
        <v>12</v>
      </c>
      <c r="F2717" s="23">
        <v>3300</v>
      </c>
      <c r="G2717">
        <v>12</v>
      </c>
      <c r="H2717" s="23">
        <v>2900</v>
      </c>
      <c r="I2717" s="23">
        <v>34800</v>
      </c>
      <c r="J2717" s="23">
        <v>34800</v>
      </c>
      <c r="K2717" s="23">
        <v>33600</v>
      </c>
      <c r="L2717">
        <v>103.57</v>
      </c>
      <c r="M2717" t="s">
        <v>3707</v>
      </c>
      <c r="N2717">
        <v>0</v>
      </c>
      <c r="P2717" s="23">
        <v>30000</v>
      </c>
      <c r="Q2717" t="s">
        <v>3700</v>
      </c>
      <c r="R2717" s="23">
        <v>-33600</v>
      </c>
      <c r="S2717">
        <v>0</v>
      </c>
      <c r="T2717" t="s">
        <v>3701</v>
      </c>
      <c r="U2717" t="s">
        <v>3702</v>
      </c>
      <c r="V2717">
        <v>15.08</v>
      </c>
      <c r="W2717" s="3">
        <v>45782</v>
      </c>
      <c r="X2717" s="3">
        <v>45775</v>
      </c>
      <c r="Y2717">
        <v>22217</v>
      </c>
      <c r="AA2717" s="24">
        <v>45785</v>
      </c>
      <c r="AB2717" s="67" t="s">
        <v>87</v>
      </c>
      <c r="AC2717">
        <v>27</v>
      </c>
      <c r="AD2717" t="s">
        <v>133</v>
      </c>
      <c r="AE2717" s="2" t="s">
        <v>236</v>
      </c>
      <c r="AF2717" t="s">
        <v>3703</v>
      </c>
      <c r="AG2717" t="str">
        <f t="shared" si="85"/>
        <v>ADA FOTO</v>
      </c>
    </row>
    <row r="2718" spans="1:33" hidden="1">
      <c r="A2718" t="str">
        <f t="shared" si="84"/>
        <v>060341090872000</v>
      </c>
      <c r="B2718">
        <v>2712</v>
      </c>
      <c r="C2718" t="s">
        <v>3799</v>
      </c>
      <c r="D2718" t="s">
        <v>394</v>
      </c>
      <c r="E2718">
        <v>12</v>
      </c>
      <c r="F2718" s="23">
        <v>3400</v>
      </c>
      <c r="G2718">
        <v>12</v>
      </c>
      <c r="H2718" s="23">
        <v>3100</v>
      </c>
      <c r="I2718" s="23">
        <v>37200</v>
      </c>
      <c r="J2718" s="23">
        <v>37200</v>
      </c>
      <c r="K2718" s="23">
        <v>36900</v>
      </c>
      <c r="L2718">
        <v>100.81</v>
      </c>
      <c r="M2718" t="s">
        <v>3707</v>
      </c>
      <c r="N2718">
        <v>0</v>
      </c>
      <c r="P2718" s="23">
        <v>34800</v>
      </c>
      <c r="Q2718" t="s">
        <v>3700</v>
      </c>
      <c r="R2718" s="23">
        <v>-36900</v>
      </c>
      <c r="S2718">
        <v>0</v>
      </c>
      <c r="T2718" t="s">
        <v>3701</v>
      </c>
      <c r="U2718" t="s">
        <v>3702</v>
      </c>
      <c r="V2718">
        <v>4.68</v>
      </c>
      <c r="W2718" s="3">
        <v>45784</v>
      </c>
      <c r="X2718" s="3">
        <v>45761</v>
      </c>
      <c r="Y2718">
        <v>22217</v>
      </c>
      <c r="AA2718" s="24">
        <v>45785</v>
      </c>
      <c r="AB2718" s="67" t="s">
        <v>87</v>
      </c>
      <c r="AC2718">
        <v>27</v>
      </c>
      <c r="AD2718" t="s">
        <v>133</v>
      </c>
      <c r="AE2718" s="2" t="s">
        <v>392</v>
      </c>
      <c r="AF2718" t="s">
        <v>3703</v>
      </c>
      <c r="AG2718" t="str">
        <f t="shared" si="85"/>
        <v>ADA FOTO</v>
      </c>
    </row>
    <row r="2719" spans="1:33" hidden="1">
      <c r="A2719" t="str">
        <f t="shared" si="84"/>
        <v>060341038886000</v>
      </c>
      <c r="B2719">
        <v>2713</v>
      </c>
      <c r="C2719" t="s">
        <v>3800</v>
      </c>
      <c r="D2719" t="s">
        <v>220</v>
      </c>
      <c r="E2719">
        <v>12</v>
      </c>
      <c r="F2719" s="23">
        <v>5300</v>
      </c>
      <c r="G2719">
        <v>12</v>
      </c>
      <c r="H2719" s="23">
        <v>4925</v>
      </c>
      <c r="I2719" s="23">
        <v>59100</v>
      </c>
      <c r="J2719" s="23">
        <v>59100</v>
      </c>
      <c r="K2719" s="23">
        <v>49500</v>
      </c>
      <c r="L2719">
        <v>119.39</v>
      </c>
      <c r="M2719" t="s">
        <v>3707</v>
      </c>
      <c r="N2719">
        <v>0</v>
      </c>
      <c r="P2719" s="23">
        <v>53604</v>
      </c>
      <c r="Q2719" t="s">
        <v>3700</v>
      </c>
      <c r="R2719" s="23">
        <v>-49500</v>
      </c>
      <c r="S2719">
        <v>0</v>
      </c>
      <c r="T2719" t="s">
        <v>3701</v>
      </c>
      <c r="U2719" t="s">
        <v>3702</v>
      </c>
      <c r="V2719">
        <v>13.49</v>
      </c>
      <c r="W2719" s="3">
        <v>45784</v>
      </c>
      <c r="X2719" s="3">
        <v>45777</v>
      </c>
      <c r="Y2719">
        <v>22092</v>
      </c>
      <c r="AA2719" s="24">
        <v>45785</v>
      </c>
      <c r="AB2719" s="67" t="s">
        <v>87</v>
      </c>
      <c r="AC2719">
        <v>27</v>
      </c>
      <c r="AD2719" t="s">
        <v>133</v>
      </c>
      <c r="AE2719" s="2" t="s">
        <v>218</v>
      </c>
      <c r="AF2719" t="s">
        <v>3703</v>
      </c>
      <c r="AG2719" t="str">
        <f t="shared" si="85"/>
        <v>ADA FOTO</v>
      </c>
    </row>
    <row r="2720" spans="1:33" hidden="1">
      <c r="A2720" t="str">
        <f t="shared" si="84"/>
        <v>060341083903000</v>
      </c>
      <c r="B2720">
        <v>2714</v>
      </c>
      <c r="C2720" t="s">
        <v>3801</v>
      </c>
      <c r="D2720" t="s">
        <v>328</v>
      </c>
      <c r="E2720">
        <v>24</v>
      </c>
      <c r="F2720" s="23">
        <v>6600</v>
      </c>
      <c r="G2720">
        <v>0</v>
      </c>
      <c r="H2720">
        <v>0</v>
      </c>
      <c r="I2720" s="23">
        <v>158400</v>
      </c>
      <c r="J2720" s="23">
        <v>158400</v>
      </c>
      <c r="K2720" s="23">
        <v>128000</v>
      </c>
      <c r="L2720">
        <v>123.75</v>
      </c>
      <c r="M2720" t="s">
        <v>3707</v>
      </c>
      <c r="N2720">
        <v>0</v>
      </c>
      <c r="P2720" s="23">
        <v>129888</v>
      </c>
      <c r="Q2720" t="s">
        <v>3700</v>
      </c>
      <c r="R2720" s="23">
        <v>-128000</v>
      </c>
      <c r="S2720">
        <v>0</v>
      </c>
      <c r="T2720" t="s">
        <v>3701</v>
      </c>
      <c r="U2720" t="s">
        <v>3702</v>
      </c>
      <c r="V2720">
        <v>40.92</v>
      </c>
      <c r="W2720" s="3">
        <v>45784</v>
      </c>
      <c r="X2720" s="3">
        <v>45777</v>
      </c>
      <c r="Y2720">
        <v>36607</v>
      </c>
      <c r="AA2720" s="24">
        <v>45785</v>
      </c>
      <c r="AB2720" s="67" t="s">
        <v>87</v>
      </c>
      <c r="AC2720">
        <v>27</v>
      </c>
      <c r="AD2720" t="s">
        <v>133</v>
      </c>
      <c r="AE2720" s="2" t="s">
        <v>326</v>
      </c>
      <c r="AF2720" t="s">
        <v>3703</v>
      </c>
      <c r="AG2720" t="str">
        <f t="shared" si="85"/>
        <v>ADA FOTO</v>
      </c>
    </row>
    <row r="2721" spans="1:33" hidden="1">
      <c r="A2721" t="str">
        <f t="shared" si="84"/>
        <v>060341075557000</v>
      </c>
      <c r="B2721">
        <v>2715</v>
      </c>
      <c r="C2721" t="s">
        <v>3802</v>
      </c>
      <c r="D2721" t="s">
        <v>292</v>
      </c>
      <c r="E2721">
        <v>25</v>
      </c>
      <c r="F2721" s="23">
        <v>11700</v>
      </c>
      <c r="G2721">
        <v>25</v>
      </c>
      <c r="H2721" s="23">
        <v>10750</v>
      </c>
      <c r="I2721" s="23">
        <v>268750</v>
      </c>
      <c r="J2721" s="23">
        <v>268750</v>
      </c>
      <c r="K2721" s="23">
        <v>260000</v>
      </c>
      <c r="L2721">
        <v>103.37</v>
      </c>
      <c r="M2721" t="s">
        <v>3707</v>
      </c>
      <c r="N2721">
        <v>0</v>
      </c>
      <c r="P2721" s="23">
        <v>257775</v>
      </c>
      <c r="Q2721" t="s">
        <v>3700</v>
      </c>
      <c r="R2721" s="23">
        <v>-260000</v>
      </c>
      <c r="S2721">
        <v>0</v>
      </c>
      <c r="T2721" t="s">
        <v>3701</v>
      </c>
      <c r="U2721" t="s">
        <v>3702</v>
      </c>
      <c r="V2721">
        <v>1.22</v>
      </c>
      <c r="W2721" s="3">
        <v>45785</v>
      </c>
      <c r="X2721" s="3">
        <v>45653</v>
      </c>
      <c r="Y2721">
        <v>24764</v>
      </c>
      <c r="AA2721" s="24">
        <v>45785</v>
      </c>
      <c r="AB2721" s="67" t="s">
        <v>87</v>
      </c>
      <c r="AC2721">
        <v>27</v>
      </c>
      <c r="AD2721" t="s">
        <v>133</v>
      </c>
      <c r="AE2721" s="2" t="s">
        <v>290</v>
      </c>
      <c r="AF2721" t="s">
        <v>3703</v>
      </c>
      <c r="AG2721" t="str">
        <f t="shared" si="85"/>
        <v>ADA FOTO</v>
      </c>
    </row>
    <row r="2722" spans="1:33" hidden="1">
      <c r="A2722" t="str">
        <f t="shared" si="84"/>
        <v>060341038932000</v>
      </c>
      <c r="B2722">
        <v>2716</v>
      </c>
      <c r="C2722" t="s">
        <v>3803</v>
      </c>
      <c r="D2722" t="s">
        <v>226</v>
      </c>
      <c r="E2722">
        <v>1</v>
      </c>
      <c r="F2722" s="23">
        <v>18500</v>
      </c>
      <c r="G2722">
        <v>0</v>
      </c>
      <c r="H2722">
        <v>0</v>
      </c>
      <c r="I2722" s="23">
        <v>18500</v>
      </c>
      <c r="J2722" s="23">
        <v>18500</v>
      </c>
      <c r="K2722" s="23">
        <v>18500</v>
      </c>
      <c r="L2722">
        <v>100</v>
      </c>
      <c r="M2722" t="s">
        <v>3705</v>
      </c>
      <c r="N2722">
        <v>0</v>
      </c>
      <c r="P2722" s="23">
        <v>17914</v>
      </c>
      <c r="Q2722" t="s">
        <v>3700</v>
      </c>
      <c r="R2722" s="23">
        <v>-18500</v>
      </c>
      <c r="S2722">
        <v>0</v>
      </c>
      <c r="T2722" t="s">
        <v>3701</v>
      </c>
      <c r="U2722" t="s">
        <v>3711</v>
      </c>
      <c r="V2722">
        <v>1.77</v>
      </c>
      <c r="W2722" s="3">
        <v>45784</v>
      </c>
      <c r="X2722" s="3">
        <v>45647</v>
      </c>
      <c r="Y2722">
        <v>30849</v>
      </c>
      <c r="AA2722" s="24">
        <v>45785</v>
      </c>
      <c r="AB2722" s="67" t="s">
        <v>87</v>
      </c>
      <c r="AC2722">
        <v>27</v>
      </c>
      <c r="AD2722" t="s">
        <v>133</v>
      </c>
      <c r="AE2722" s="2" t="s">
        <v>224</v>
      </c>
      <c r="AF2722" t="s">
        <v>3703</v>
      </c>
      <c r="AG2722" t="str">
        <f t="shared" si="85"/>
        <v>ADA FOTO</v>
      </c>
    </row>
    <row r="2723" spans="1:33" hidden="1">
      <c r="A2723" t="str">
        <f t="shared" si="84"/>
        <v>060341090446000</v>
      </c>
      <c r="B2723">
        <v>2717</v>
      </c>
      <c r="C2723" t="s">
        <v>3804</v>
      </c>
      <c r="D2723" t="s">
        <v>388</v>
      </c>
      <c r="E2723">
        <v>24</v>
      </c>
      <c r="F2723" s="23">
        <v>3600</v>
      </c>
      <c r="G2723">
        <v>24</v>
      </c>
      <c r="H2723" s="23">
        <v>3062</v>
      </c>
      <c r="I2723" s="23">
        <v>73488</v>
      </c>
      <c r="J2723" s="23">
        <v>73488</v>
      </c>
      <c r="K2723" s="23">
        <v>73500</v>
      </c>
      <c r="L2723">
        <v>99.98</v>
      </c>
      <c r="M2723" t="s">
        <v>3699</v>
      </c>
      <c r="N2723">
        <v>0</v>
      </c>
      <c r="P2723" s="23">
        <v>76920</v>
      </c>
      <c r="Q2723" t="s">
        <v>3700</v>
      </c>
      <c r="R2723" s="23">
        <v>-73500</v>
      </c>
      <c r="S2723">
        <v>0</v>
      </c>
      <c r="T2723" t="s">
        <v>3701</v>
      </c>
      <c r="U2723" t="s">
        <v>3702</v>
      </c>
      <c r="V2723">
        <v>37.96</v>
      </c>
      <c r="W2723" s="3">
        <v>45783</v>
      </c>
      <c r="X2723" s="3">
        <v>45736</v>
      </c>
      <c r="Y2723">
        <v>24033</v>
      </c>
      <c r="AA2723" s="24">
        <v>45785</v>
      </c>
      <c r="AB2723" s="67" t="s">
        <v>87</v>
      </c>
      <c r="AC2723">
        <v>27</v>
      </c>
      <c r="AD2723" t="s">
        <v>133</v>
      </c>
      <c r="AE2723" s="2" t="s">
        <v>386</v>
      </c>
      <c r="AF2723" t="s">
        <v>3703</v>
      </c>
      <c r="AG2723" t="str">
        <f t="shared" si="85"/>
        <v>ADA FOTO</v>
      </c>
    </row>
    <row r="2724" spans="1:33" hidden="1">
      <c r="A2724" t="str">
        <f t="shared" si="84"/>
        <v>060341017616000</v>
      </c>
      <c r="B2724">
        <v>2718</v>
      </c>
      <c r="C2724" t="s">
        <v>3805</v>
      </c>
      <c r="D2724" t="s">
        <v>174</v>
      </c>
      <c r="E2724">
        <v>24</v>
      </c>
      <c r="F2724" s="23">
        <v>3600</v>
      </c>
      <c r="G2724">
        <v>24</v>
      </c>
      <c r="H2724" s="23">
        <v>2700</v>
      </c>
      <c r="I2724" s="23">
        <v>64800</v>
      </c>
      <c r="J2724" s="23">
        <v>64800</v>
      </c>
      <c r="K2724" s="23">
        <v>60400</v>
      </c>
      <c r="L2724">
        <v>107.28</v>
      </c>
      <c r="M2724" t="s">
        <v>3707</v>
      </c>
      <c r="N2724">
        <v>0</v>
      </c>
      <c r="P2724" s="23">
        <v>71304</v>
      </c>
      <c r="Q2724" t="s">
        <v>3700</v>
      </c>
      <c r="R2724" s="23">
        <v>-60400</v>
      </c>
      <c r="S2724">
        <v>0</v>
      </c>
      <c r="T2724" t="s">
        <v>3701</v>
      </c>
      <c r="U2724" t="s">
        <v>3702</v>
      </c>
      <c r="V2724">
        <v>221.45</v>
      </c>
      <c r="W2724" s="3">
        <v>45784</v>
      </c>
      <c r="X2724" s="3">
        <v>45729</v>
      </c>
      <c r="Y2724">
        <v>32480</v>
      </c>
      <c r="AA2724" s="24">
        <v>45785</v>
      </c>
      <c r="AB2724" s="67" t="s">
        <v>87</v>
      </c>
      <c r="AC2724">
        <v>27</v>
      </c>
      <c r="AD2724" t="s">
        <v>133</v>
      </c>
      <c r="AE2724" s="2" t="s">
        <v>172</v>
      </c>
      <c r="AF2724" t="s">
        <v>3703</v>
      </c>
      <c r="AG2724" t="str">
        <f t="shared" si="85"/>
        <v>ADA FOTO</v>
      </c>
    </row>
    <row r="2725" spans="1:33" hidden="1">
      <c r="A2725" t="str">
        <f t="shared" si="84"/>
        <v>060341083898000</v>
      </c>
      <c r="B2725">
        <v>2719</v>
      </c>
      <c r="C2725" t="s">
        <v>3806</v>
      </c>
      <c r="D2725" t="s">
        <v>322</v>
      </c>
      <c r="E2725">
        <v>30</v>
      </c>
      <c r="F2725" s="23">
        <v>6800</v>
      </c>
      <c r="G2725">
        <v>30</v>
      </c>
      <c r="H2725" s="23">
        <v>6000</v>
      </c>
      <c r="I2725" s="23">
        <v>180000</v>
      </c>
      <c r="J2725" s="23">
        <v>180000</v>
      </c>
      <c r="K2725" s="23">
        <v>171100</v>
      </c>
      <c r="L2725">
        <v>105.2</v>
      </c>
      <c r="M2725" t="s">
        <v>3707</v>
      </c>
      <c r="N2725">
        <v>0</v>
      </c>
      <c r="P2725" s="23">
        <v>173520</v>
      </c>
      <c r="Q2725" t="s">
        <v>3700</v>
      </c>
      <c r="R2725" s="23">
        <v>-171100</v>
      </c>
      <c r="S2725">
        <v>0</v>
      </c>
      <c r="T2725" t="s">
        <v>3701</v>
      </c>
      <c r="U2725" t="s">
        <v>3711</v>
      </c>
      <c r="V2725">
        <v>3.11</v>
      </c>
      <c r="W2725" s="3">
        <v>45781</v>
      </c>
      <c r="X2725" s="3">
        <v>45654</v>
      </c>
      <c r="Y2725">
        <v>31689</v>
      </c>
      <c r="AA2725" s="24">
        <v>45785</v>
      </c>
      <c r="AB2725" s="67" t="s">
        <v>87</v>
      </c>
      <c r="AC2725">
        <v>27</v>
      </c>
      <c r="AD2725" t="s">
        <v>133</v>
      </c>
      <c r="AE2725" s="2" t="s">
        <v>320</v>
      </c>
      <c r="AF2725" t="s">
        <v>3703</v>
      </c>
      <c r="AG2725" t="str">
        <f t="shared" si="85"/>
        <v>ADA FOTO</v>
      </c>
    </row>
    <row r="2726" spans="1:33" hidden="1">
      <c r="A2726" t="str">
        <f t="shared" si="84"/>
        <v>060361114756000</v>
      </c>
      <c r="B2726">
        <v>2720</v>
      </c>
      <c r="C2726" t="s">
        <v>3698</v>
      </c>
      <c r="D2726" t="s">
        <v>418</v>
      </c>
      <c r="E2726">
        <v>8</v>
      </c>
      <c r="F2726" s="23">
        <v>35300</v>
      </c>
      <c r="G2726">
        <v>8</v>
      </c>
      <c r="H2726" s="23">
        <v>35250</v>
      </c>
      <c r="I2726" s="23">
        <v>282000</v>
      </c>
      <c r="J2726" s="23">
        <v>282000</v>
      </c>
      <c r="K2726" s="23">
        <v>282500</v>
      </c>
      <c r="L2726">
        <v>99.82</v>
      </c>
      <c r="M2726" t="s">
        <v>3699</v>
      </c>
      <c r="N2726">
        <v>0</v>
      </c>
      <c r="P2726" s="23">
        <v>277032</v>
      </c>
      <c r="Q2726" t="s">
        <v>3700</v>
      </c>
      <c r="R2726" s="23">
        <v>-282500</v>
      </c>
      <c r="S2726">
        <v>0</v>
      </c>
      <c r="T2726" t="s">
        <v>3701</v>
      </c>
      <c r="U2726" t="s">
        <v>3702</v>
      </c>
      <c r="V2726">
        <v>70.739999999999995</v>
      </c>
      <c r="W2726" s="3">
        <v>45784</v>
      </c>
      <c r="X2726" s="3">
        <v>45777</v>
      </c>
      <c r="Y2726">
        <v>31069</v>
      </c>
      <c r="AA2726" s="24">
        <v>45785</v>
      </c>
      <c r="AB2726" s="67" t="s">
        <v>62</v>
      </c>
      <c r="AC2726">
        <v>11</v>
      </c>
      <c r="AD2726" t="s">
        <v>133</v>
      </c>
      <c r="AE2726" s="2" t="s">
        <v>416</v>
      </c>
      <c r="AF2726" t="s">
        <v>3703</v>
      </c>
      <c r="AG2726" t="str">
        <f t="shared" si="85"/>
        <v>ADA FOTO</v>
      </c>
    </row>
    <row r="2727" spans="1:33" hidden="1">
      <c r="A2727" t="str">
        <f t="shared" si="84"/>
        <v>060361120170000</v>
      </c>
      <c r="B2727">
        <v>2721</v>
      </c>
      <c r="C2727" t="s">
        <v>3704</v>
      </c>
      <c r="D2727" t="s">
        <v>430</v>
      </c>
      <c r="E2727">
        <v>12</v>
      </c>
      <c r="F2727" s="23">
        <v>16200</v>
      </c>
      <c r="G2727">
        <v>12</v>
      </c>
      <c r="H2727" s="23">
        <v>16000</v>
      </c>
      <c r="I2727" s="23">
        <v>192000</v>
      </c>
      <c r="J2727" s="23">
        <v>192000</v>
      </c>
      <c r="K2727" s="23">
        <v>192000</v>
      </c>
      <c r="L2727">
        <v>100</v>
      </c>
      <c r="M2727" t="s">
        <v>3705</v>
      </c>
      <c r="N2727">
        <v>0</v>
      </c>
      <c r="P2727" s="23">
        <v>186240</v>
      </c>
      <c r="Q2727" t="s">
        <v>3700</v>
      </c>
      <c r="R2727" s="23">
        <v>-192000</v>
      </c>
      <c r="S2727">
        <v>0</v>
      </c>
      <c r="T2727" t="s">
        <v>3701</v>
      </c>
      <c r="U2727" t="s">
        <v>3702</v>
      </c>
      <c r="V2727">
        <v>0.05</v>
      </c>
      <c r="W2727" s="3">
        <v>45720</v>
      </c>
      <c r="X2727" s="3">
        <v>45663</v>
      </c>
      <c r="Y2727">
        <v>31069</v>
      </c>
      <c r="AA2727" s="24">
        <v>45785</v>
      </c>
      <c r="AB2727" s="67" t="s">
        <v>62</v>
      </c>
      <c r="AC2727">
        <v>11</v>
      </c>
      <c r="AD2727" t="s">
        <v>133</v>
      </c>
      <c r="AE2727" s="2" t="s">
        <v>428</v>
      </c>
      <c r="AF2727" t="s">
        <v>3703</v>
      </c>
      <c r="AG2727" t="str">
        <f t="shared" si="85"/>
        <v>ADA FOTO</v>
      </c>
    </row>
    <row r="2728" spans="1:33" hidden="1">
      <c r="A2728" t="str">
        <f t="shared" si="84"/>
        <v>060361121051000</v>
      </c>
      <c r="B2728">
        <v>2722</v>
      </c>
      <c r="C2728" t="s">
        <v>3706</v>
      </c>
      <c r="D2728" t="s">
        <v>436</v>
      </c>
      <c r="E2728">
        <v>12</v>
      </c>
      <c r="F2728" s="23">
        <v>8700</v>
      </c>
      <c r="G2728">
        <v>12</v>
      </c>
      <c r="H2728" s="23">
        <v>8400</v>
      </c>
      <c r="I2728" s="23">
        <v>100800</v>
      </c>
      <c r="J2728" s="23">
        <v>100800</v>
      </c>
      <c r="K2728" s="23">
        <v>91000</v>
      </c>
      <c r="L2728">
        <v>110.77</v>
      </c>
      <c r="M2728" t="s">
        <v>3707</v>
      </c>
      <c r="N2728">
        <v>0</v>
      </c>
      <c r="P2728" s="23">
        <v>97248</v>
      </c>
      <c r="Q2728" t="s">
        <v>3700</v>
      </c>
      <c r="R2728" s="23">
        <v>-91000</v>
      </c>
      <c r="S2728">
        <v>0</v>
      </c>
      <c r="T2728" t="s">
        <v>3701</v>
      </c>
      <c r="U2728" t="s">
        <v>3702</v>
      </c>
      <c r="V2728">
        <v>0.23</v>
      </c>
      <c r="W2728" s="3">
        <v>45758</v>
      </c>
      <c r="X2728" s="3">
        <v>45631</v>
      </c>
      <c r="Y2728">
        <v>21400</v>
      </c>
      <c r="AA2728" s="24">
        <v>45785</v>
      </c>
      <c r="AB2728" s="67" t="s">
        <v>62</v>
      </c>
      <c r="AC2728">
        <v>11</v>
      </c>
      <c r="AD2728" t="s">
        <v>133</v>
      </c>
      <c r="AE2728" s="2" t="s">
        <v>434</v>
      </c>
      <c r="AF2728" t="s">
        <v>3703</v>
      </c>
      <c r="AG2728" t="str">
        <f t="shared" si="85"/>
        <v>ADA FOTO</v>
      </c>
    </row>
    <row r="2729" spans="1:33" hidden="1">
      <c r="A2729" t="str">
        <f t="shared" si="84"/>
        <v>060361071606000</v>
      </c>
      <c r="B2729">
        <v>2723</v>
      </c>
      <c r="C2729" t="s">
        <v>3708</v>
      </c>
      <c r="D2729" t="s">
        <v>268</v>
      </c>
      <c r="E2729">
        <v>9</v>
      </c>
      <c r="F2729" s="23">
        <v>17200</v>
      </c>
      <c r="G2729">
        <v>9</v>
      </c>
      <c r="H2729" s="23">
        <v>16750</v>
      </c>
      <c r="I2729" s="23">
        <v>150750</v>
      </c>
      <c r="J2729" s="23">
        <v>150750</v>
      </c>
      <c r="K2729" s="23">
        <v>151000</v>
      </c>
      <c r="L2729">
        <v>99.83</v>
      </c>
      <c r="M2729" t="s">
        <v>3699</v>
      </c>
      <c r="N2729">
        <v>0</v>
      </c>
      <c r="P2729" s="23">
        <v>148410</v>
      </c>
      <c r="Q2729" t="s">
        <v>3700</v>
      </c>
      <c r="R2729" s="23">
        <v>-151000</v>
      </c>
      <c r="S2729">
        <v>0</v>
      </c>
      <c r="T2729" t="s">
        <v>3701</v>
      </c>
      <c r="U2729" t="s">
        <v>3702</v>
      </c>
      <c r="V2729">
        <v>4.3</v>
      </c>
      <c r="W2729" s="3">
        <v>45784</v>
      </c>
      <c r="X2729" s="3">
        <v>45663</v>
      </c>
      <c r="Y2729">
        <v>31069</v>
      </c>
      <c r="AA2729" s="24">
        <v>45785</v>
      </c>
      <c r="AB2729" s="67" t="s">
        <v>62</v>
      </c>
      <c r="AC2729">
        <v>11</v>
      </c>
      <c r="AD2729" t="s">
        <v>133</v>
      </c>
      <c r="AE2729" s="2" t="s">
        <v>266</v>
      </c>
      <c r="AF2729" t="s">
        <v>3703</v>
      </c>
      <c r="AG2729" t="str">
        <f t="shared" si="85"/>
        <v>ADA FOTO</v>
      </c>
    </row>
    <row r="2730" spans="1:33" hidden="1">
      <c r="A2730" t="str">
        <f t="shared" si="84"/>
        <v>060361064670000</v>
      </c>
      <c r="B2730">
        <v>2724</v>
      </c>
      <c r="C2730" t="s">
        <v>3709</v>
      </c>
      <c r="D2730" t="s">
        <v>244</v>
      </c>
      <c r="E2730">
        <v>16</v>
      </c>
      <c r="F2730" s="23">
        <v>17500</v>
      </c>
      <c r="G2730">
        <v>16</v>
      </c>
      <c r="H2730" s="23">
        <v>16750</v>
      </c>
      <c r="I2730" s="23">
        <v>268000</v>
      </c>
      <c r="J2730" s="23">
        <v>268000</v>
      </c>
      <c r="K2730" s="23">
        <v>266500</v>
      </c>
      <c r="L2730">
        <v>100.56</v>
      </c>
      <c r="M2730" t="s">
        <v>3707</v>
      </c>
      <c r="N2730">
        <v>0</v>
      </c>
      <c r="P2730" s="23">
        <v>265200</v>
      </c>
      <c r="Q2730" t="s">
        <v>3700</v>
      </c>
      <c r="R2730" s="23">
        <v>-266500</v>
      </c>
      <c r="S2730">
        <v>0</v>
      </c>
      <c r="T2730" t="s">
        <v>3701</v>
      </c>
      <c r="U2730" t="s">
        <v>3702</v>
      </c>
      <c r="V2730">
        <v>5.3</v>
      </c>
      <c r="W2730" s="3">
        <v>45783</v>
      </c>
      <c r="X2730" s="3">
        <v>45764</v>
      </c>
      <c r="Y2730">
        <v>31069</v>
      </c>
      <c r="AA2730" s="24">
        <v>45785</v>
      </c>
      <c r="AB2730" s="67" t="s">
        <v>62</v>
      </c>
      <c r="AC2730">
        <v>11</v>
      </c>
      <c r="AD2730" t="s">
        <v>133</v>
      </c>
      <c r="AE2730" s="2" t="s">
        <v>242</v>
      </c>
      <c r="AF2730" t="s">
        <v>3703</v>
      </c>
      <c r="AG2730" t="str">
        <f t="shared" si="85"/>
        <v>ADA FOTO</v>
      </c>
    </row>
    <row r="2731" spans="1:33" hidden="1">
      <c r="A2731" t="str">
        <f t="shared" si="84"/>
        <v>060361032759000</v>
      </c>
      <c r="B2731">
        <v>2725</v>
      </c>
      <c r="C2731" t="s">
        <v>3710</v>
      </c>
      <c r="D2731" t="s">
        <v>3539</v>
      </c>
      <c r="E2731">
        <v>8</v>
      </c>
      <c r="F2731" s="23">
        <v>8500</v>
      </c>
      <c r="G2731">
        <v>8</v>
      </c>
      <c r="H2731" s="23">
        <v>8400</v>
      </c>
      <c r="I2731" s="23">
        <v>67200</v>
      </c>
      <c r="J2731" s="23">
        <v>67200</v>
      </c>
      <c r="K2731" s="23">
        <v>70000</v>
      </c>
      <c r="L2731">
        <v>96</v>
      </c>
      <c r="M2731" t="s">
        <v>3699</v>
      </c>
      <c r="N2731">
        <v>0</v>
      </c>
      <c r="P2731" s="23">
        <v>68848</v>
      </c>
      <c r="Q2731" t="s">
        <v>3700</v>
      </c>
      <c r="R2731" s="23">
        <v>-70000</v>
      </c>
      <c r="S2731">
        <v>0</v>
      </c>
      <c r="T2731" t="s">
        <v>3701</v>
      </c>
      <c r="U2731" t="s">
        <v>3711</v>
      </c>
      <c r="V2731">
        <v>0.56000000000000005</v>
      </c>
      <c r="W2731" s="3">
        <v>45767</v>
      </c>
      <c r="X2731" s="3">
        <v>45775</v>
      </c>
      <c r="Y2731">
        <v>41896</v>
      </c>
      <c r="AA2731" s="24">
        <v>45785</v>
      </c>
      <c r="AB2731" s="67" t="s">
        <v>62</v>
      </c>
      <c r="AC2731">
        <v>11</v>
      </c>
      <c r="AD2731" t="s">
        <v>133</v>
      </c>
      <c r="AE2731" s="2" t="s">
        <v>194</v>
      </c>
      <c r="AF2731" t="s">
        <v>3703</v>
      </c>
      <c r="AG2731" t="str">
        <f t="shared" si="85"/>
        <v>ADA FOTO</v>
      </c>
    </row>
    <row r="2732" spans="1:33" hidden="1">
      <c r="A2732" t="str">
        <f t="shared" si="84"/>
        <v>060361016172000</v>
      </c>
      <c r="B2732">
        <v>2726</v>
      </c>
      <c r="C2732" t="s">
        <v>3712</v>
      </c>
      <c r="D2732" t="s">
        <v>168</v>
      </c>
      <c r="E2732">
        <v>12</v>
      </c>
      <c r="F2732" s="23">
        <v>23400</v>
      </c>
      <c r="G2732">
        <v>12</v>
      </c>
      <c r="H2732" s="23">
        <v>21700</v>
      </c>
      <c r="I2732" s="23">
        <v>260400</v>
      </c>
      <c r="J2732" s="23">
        <v>260400</v>
      </c>
      <c r="K2732" s="23">
        <v>274900</v>
      </c>
      <c r="L2732">
        <v>94.73</v>
      </c>
      <c r="M2732" t="s">
        <v>3699</v>
      </c>
      <c r="N2732">
        <v>0</v>
      </c>
      <c r="P2732" s="23">
        <v>247368</v>
      </c>
      <c r="Q2732" t="s">
        <v>3700</v>
      </c>
      <c r="R2732" s="23">
        <v>-274900</v>
      </c>
      <c r="S2732">
        <v>0</v>
      </c>
      <c r="T2732" t="s">
        <v>3701</v>
      </c>
      <c r="U2732" t="s">
        <v>3702</v>
      </c>
      <c r="V2732">
        <v>0.89</v>
      </c>
      <c r="W2732" s="3">
        <v>45779</v>
      </c>
      <c r="X2732" s="3">
        <v>45765</v>
      </c>
      <c r="Y2732">
        <v>38824</v>
      </c>
      <c r="AA2732" s="24">
        <v>45785</v>
      </c>
      <c r="AB2732" s="67" t="s">
        <v>62</v>
      </c>
      <c r="AC2732">
        <v>11</v>
      </c>
      <c r="AD2732" t="s">
        <v>133</v>
      </c>
      <c r="AE2732" s="2" t="s">
        <v>166</v>
      </c>
      <c r="AF2732" t="s">
        <v>3703</v>
      </c>
      <c r="AG2732" t="str">
        <f t="shared" si="85"/>
        <v>ADA FOTO</v>
      </c>
    </row>
    <row r="2733" spans="1:33" hidden="1">
      <c r="A2733" t="str">
        <f t="shared" si="84"/>
        <v>060361071008000</v>
      </c>
      <c r="B2733">
        <v>2727</v>
      </c>
      <c r="C2733" t="s">
        <v>3713</v>
      </c>
      <c r="D2733" t="s">
        <v>262</v>
      </c>
      <c r="E2733">
        <v>12</v>
      </c>
      <c r="F2733" s="23">
        <v>8600</v>
      </c>
      <c r="G2733">
        <v>12</v>
      </c>
      <c r="H2733" s="23">
        <v>8400</v>
      </c>
      <c r="I2733" s="23">
        <v>100800</v>
      </c>
      <c r="J2733" s="23">
        <v>100800</v>
      </c>
      <c r="K2733" s="23">
        <v>101000</v>
      </c>
      <c r="L2733">
        <v>99.8</v>
      </c>
      <c r="M2733" t="s">
        <v>3699</v>
      </c>
      <c r="N2733">
        <v>0</v>
      </c>
      <c r="P2733" s="23">
        <v>96876</v>
      </c>
      <c r="Q2733" t="s">
        <v>3700</v>
      </c>
      <c r="R2733" s="23">
        <v>-101000</v>
      </c>
      <c r="S2733">
        <v>0</v>
      </c>
      <c r="T2733" t="s">
        <v>3701</v>
      </c>
      <c r="U2733" t="s">
        <v>3702</v>
      </c>
      <c r="V2733">
        <v>11.96</v>
      </c>
      <c r="W2733" s="3">
        <v>45784</v>
      </c>
      <c r="X2733" s="3">
        <v>45740</v>
      </c>
      <c r="Y2733">
        <v>21046</v>
      </c>
      <c r="AA2733" s="24">
        <v>45785</v>
      </c>
      <c r="AB2733" s="67" t="s">
        <v>62</v>
      </c>
      <c r="AC2733">
        <v>11</v>
      </c>
      <c r="AD2733" t="s">
        <v>133</v>
      </c>
      <c r="AE2733" s="2" t="s">
        <v>260</v>
      </c>
      <c r="AF2733" t="s">
        <v>3703</v>
      </c>
      <c r="AG2733" t="str">
        <f t="shared" si="85"/>
        <v>ADA FOTO</v>
      </c>
    </row>
    <row r="2734" spans="1:33" hidden="1">
      <c r="A2734" t="str">
        <f t="shared" si="84"/>
        <v>060361072194000</v>
      </c>
      <c r="B2734">
        <v>2728</v>
      </c>
      <c r="C2734" t="s">
        <v>3714</v>
      </c>
      <c r="D2734" t="s">
        <v>274</v>
      </c>
      <c r="E2734">
        <v>24</v>
      </c>
      <c r="F2734" s="23">
        <v>9300</v>
      </c>
      <c r="G2734">
        <v>0</v>
      </c>
      <c r="H2734" s="23">
        <v>0</v>
      </c>
      <c r="I2734" s="23">
        <v>223200</v>
      </c>
      <c r="J2734" s="23">
        <v>223200</v>
      </c>
      <c r="K2734" s="23">
        <v>194100</v>
      </c>
      <c r="L2734">
        <v>114.99</v>
      </c>
      <c r="M2734" t="s">
        <v>3707</v>
      </c>
      <c r="N2734">
        <v>0</v>
      </c>
      <c r="P2734" s="23">
        <v>153936</v>
      </c>
      <c r="Q2734" t="s">
        <v>3700</v>
      </c>
      <c r="R2734" s="23">
        <v>-194100</v>
      </c>
      <c r="S2734">
        <v>0</v>
      </c>
      <c r="T2734" t="s">
        <v>3701</v>
      </c>
      <c r="U2734" t="s">
        <v>3702</v>
      </c>
      <c r="V2734">
        <v>0.11</v>
      </c>
      <c r="W2734" s="3">
        <v>45736</v>
      </c>
      <c r="X2734" s="3">
        <v>45780</v>
      </c>
      <c r="Y2734">
        <v>33126</v>
      </c>
      <c r="AA2734" s="24">
        <v>45785</v>
      </c>
      <c r="AB2734" s="67" t="s">
        <v>62</v>
      </c>
      <c r="AC2734">
        <v>11</v>
      </c>
      <c r="AD2734" t="s">
        <v>133</v>
      </c>
      <c r="AE2734" s="2" t="s">
        <v>272</v>
      </c>
      <c r="AF2734" t="s">
        <v>3703</v>
      </c>
      <c r="AG2734" t="str">
        <f t="shared" si="85"/>
        <v>ADA FOTO</v>
      </c>
    </row>
    <row r="2735" spans="1:33" hidden="1">
      <c r="A2735" t="str">
        <f t="shared" si="84"/>
        <v>060361064680000</v>
      </c>
      <c r="B2735">
        <v>2729</v>
      </c>
      <c r="C2735" t="s">
        <v>3715</v>
      </c>
      <c r="D2735" t="s">
        <v>3716</v>
      </c>
      <c r="E2735">
        <v>28</v>
      </c>
      <c r="F2735" s="23">
        <v>8400</v>
      </c>
      <c r="G2735">
        <v>28</v>
      </c>
      <c r="H2735" s="23">
        <v>8350</v>
      </c>
      <c r="I2735" s="23">
        <v>233800</v>
      </c>
      <c r="J2735" s="23">
        <v>233800</v>
      </c>
      <c r="K2735" s="23">
        <v>235200</v>
      </c>
      <c r="L2735">
        <v>99.4</v>
      </c>
      <c r="M2735" t="s">
        <v>3699</v>
      </c>
      <c r="N2735">
        <v>0</v>
      </c>
      <c r="P2735" s="23">
        <v>266168</v>
      </c>
      <c r="Q2735" t="s">
        <v>3700</v>
      </c>
      <c r="R2735" s="23">
        <v>-235200</v>
      </c>
      <c r="S2735">
        <v>0</v>
      </c>
      <c r="T2735" t="s">
        <v>3701</v>
      </c>
      <c r="U2735" t="s">
        <v>3702</v>
      </c>
      <c r="V2735">
        <v>166.47</v>
      </c>
      <c r="W2735" s="3">
        <v>45783</v>
      </c>
      <c r="X2735" s="3">
        <v>45726</v>
      </c>
      <c r="Y2735">
        <v>31069</v>
      </c>
      <c r="AA2735" s="24">
        <v>45785</v>
      </c>
      <c r="AB2735" s="67" t="s">
        <v>62</v>
      </c>
      <c r="AC2735">
        <v>11</v>
      </c>
      <c r="AD2735" t="s">
        <v>133</v>
      </c>
      <c r="AE2735" s="2" t="s">
        <v>248</v>
      </c>
      <c r="AF2735" t="s">
        <v>3703</v>
      </c>
      <c r="AG2735" t="str">
        <f t="shared" si="85"/>
        <v>ADA FOTO</v>
      </c>
    </row>
    <row r="2736" spans="1:33" hidden="1">
      <c r="A2736" t="str">
        <f t="shared" si="84"/>
        <v>060361083138000</v>
      </c>
      <c r="B2736">
        <v>2730</v>
      </c>
      <c r="C2736" t="s">
        <v>3717</v>
      </c>
      <c r="D2736" t="s">
        <v>2544</v>
      </c>
      <c r="E2736">
        <v>12</v>
      </c>
      <c r="F2736" s="23">
        <v>33500</v>
      </c>
      <c r="G2736">
        <v>0</v>
      </c>
      <c r="H2736" s="23">
        <v>0</v>
      </c>
      <c r="I2736" s="23">
        <v>402000</v>
      </c>
      <c r="J2736" s="23">
        <v>402000</v>
      </c>
      <c r="K2736" s="23">
        <v>417700</v>
      </c>
      <c r="L2736">
        <v>96.24</v>
      </c>
      <c r="M2736" t="s">
        <v>3699</v>
      </c>
      <c r="N2736">
        <v>0</v>
      </c>
      <c r="P2736" s="23">
        <v>452964</v>
      </c>
      <c r="Q2736" t="s">
        <v>3700</v>
      </c>
      <c r="R2736" s="23">
        <v>-417700</v>
      </c>
      <c r="S2736">
        <v>0</v>
      </c>
      <c r="T2736" t="s">
        <v>3701</v>
      </c>
      <c r="U2736" t="s">
        <v>3702</v>
      </c>
      <c r="V2736">
        <v>0.12</v>
      </c>
      <c r="W2736" s="3">
        <v>45778</v>
      </c>
      <c r="X2736" s="3">
        <v>45688</v>
      </c>
      <c r="Y2736">
        <v>35438</v>
      </c>
      <c r="Z2736">
        <v>0</v>
      </c>
      <c r="AA2736" s="24">
        <v>45785</v>
      </c>
      <c r="AB2736" s="67" t="s">
        <v>62</v>
      </c>
      <c r="AC2736">
        <v>14</v>
      </c>
      <c r="AD2736" t="s">
        <v>133</v>
      </c>
      <c r="AE2736" s="2" t="s">
        <v>50</v>
      </c>
      <c r="AF2736" t="s">
        <v>3703</v>
      </c>
      <c r="AG2736" t="str">
        <f t="shared" si="85"/>
        <v>ADA FOTO</v>
      </c>
    </row>
    <row r="2737" spans="1:33" hidden="1">
      <c r="A2737" t="str">
        <f t="shared" si="84"/>
        <v>060361068899000</v>
      </c>
      <c r="B2737">
        <v>2731</v>
      </c>
      <c r="C2737" t="s">
        <v>3718</v>
      </c>
      <c r="D2737" t="s">
        <v>2519</v>
      </c>
      <c r="E2737">
        <v>60</v>
      </c>
      <c r="F2737" s="23">
        <v>4475</v>
      </c>
      <c r="G2737">
        <v>60</v>
      </c>
      <c r="H2737" s="23">
        <v>4350</v>
      </c>
      <c r="I2737" s="23">
        <v>261000</v>
      </c>
      <c r="J2737" s="23">
        <v>261000</v>
      </c>
      <c r="K2737" s="23">
        <v>270000</v>
      </c>
      <c r="L2737">
        <v>96.67</v>
      </c>
      <c r="M2737" t="s">
        <v>3699</v>
      </c>
      <c r="N2737">
        <v>0</v>
      </c>
      <c r="P2737" s="23">
        <v>261240</v>
      </c>
      <c r="Q2737" t="s">
        <v>3700</v>
      </c>
      <c r="R2737" s="23">
        <v>-270000</v>
      </c>
      <c r="S2737">
        <v>0</v>
      </c>
      <c r="T2737" t="s">
        <v>3701</v>
      </c>
      <c r="U2737" t="s">
        <v>3702</v>
      </c>
      <c r="V2737">
        <v>4.97</v>
      </c>
      <c r="W2737" s="3">
        <v>45784</v>
      </c>
      <c r="X2737" s="3">
        <v>45779</v>
      </c>
      <c r="Y2737">
        <v>21762</v>
      </c>
      <c r="Z2737">
        <v>0</v>
      </c>
      <c r="AA2737" s="24">
        <v>45785</v>
      </c>
      <c r="AB2737" s="67" t="s">
        <v>62</v>
      </c>
      <c r="AC2737">
        <v>14</v>
      </c>
      <c r="AD2737" t="s">
        <v>133</v>
      </c>
      <c r="AE2737" s="2" t="s">
        <v>45</v>
      </c>
      <c r="AF2737" t="s">
        <v>3703</v>
      </c>
      <c r="AG2737" t="str">
        <f t="shared" si="85"/>
        <v>ADA FOTO</v>
      </c>
    </row>
    <row r="2738" spans="1:33" hidden="1">
      <c r="A2738" t="str">
        <f t="shared" si="84"/>
        <v>060361077650000</v>
      </c>
      <c r="B2738">
        <v>2732</v>
      </c>
      <c r="C2738" t="s">
        <v>3719</v>
      </c>
      <c r="D2738" t="s">
        <v>2534</v>
      </c>
      <c r="E2738">
        <v>60</v>
      </c>
      <c r="F2738" s="23">
        <v>1000</v>
      </c>
      <c r="G2738">
        <v>60</v>
      </c>
      <c r="H2738">
        <v>830</v>
      </c>
      <c r="I2738" s="23">
        <v>49800</v>
      </c>
      <c r="J2738" s="23">
        <v>49800</v>
      </c>
      <c r="K2738" s="23">
        <v>49800</v>
      </c>
      <c r="L2738">
        <v>100</v>
      </c>
      <c r="M2738" t="s">
        <v>3705</v>
      </c>
      <c r="N2738">
        <v>0</v>
      </c>
      <c r="P2738" s="23">
        <v>48000</v>
      </c>
      <c r="Q2738" t="s">
        <v>3700</v>
      </c>
      <c r="R2738" s="23">
        <v>-49800</v>
      </c>
      <c r="S2738">
        <v>0</v>
      </c>
      <c r="T2738" t="s">
        <v>3701</v>
      </c>
      <c r="U2738" t="s">
        <v>3702</v>
      </c>
      <c r="V2738">
        <v>6.52</v>
      </c>
      <c r="W2738" s="3">
        <v>45784</v>
      </c>
      <c r="X2738" s="3">
        <v>45731</v>
      </c>
      <c r="Y2738">
        <v>22059</v>
      </c>
      <c r="Z2738">
        <v>0</v>
      </c>
      <c r="AA2738" s="24">
        <v>45785</v>
      </c>
      <c r="AB2738" s="67" t="s">
        <v>62</v>
      </c>
      <c r="AC2738">
        <v>14</v>
      </c>
      <c r="AD2738" t="s">
        <v>133</v>
      </c>
      <c r="AE2738" s="2" t="s">
        <v>48</v>
      </c>
      <c r="AF2738" t="s">
        <v>3703</v>
      </c>
      <c r="AG2738" t="str">
        <f t="shared" si="85"/>
        <v>ADA FOTO</v>
      </c>
    </row>
    <row r="2739" spans="1:33" hidden="1">
      <c r="A2739" t="str">
        <f t="shared" si="84"/>
        <v>060361089885000</v>
      </c>
      <c r="B2739">
        <v>2733</v>
      </c>
      <c r="C2739" t="s">
        <v>3720</v>
      </c>
      <c r="D2739" t="s">
        <v>2565</v>
      </c>
      <c r="E2739">
        <v>72</v>
      </c>
      <c r="F2739" s="23">
        <v>1000</v>
      </c>
      <c r="G2739">
        <v>72</v>
      </c>
      <c r="H2739">
        <v>798</v>
      </c>
      <c r="I2739" s="23">
        <v>57456</v>
      </c>
      <c r="J2739" s="23">
        <v>57456</v>
      </c>
      <c r="K2739" s="23">
        <v>54100</v>
      </c>
      <c r="L2739">
        <v>106.2</v>
      </c>
      <c r="M2739" t="s">
        <v>3707</v>
      </c>
      <c r="N2739">
        <v>0</v>
      </c>
      <c r="P2739" s="23">
        <v>55800</v>
      </c>
      <c r="Q2739" t="s">
        <v>3700</v>
      </c>
      <c r="R2739" s="23">
        <v>-54100</v>
      </c>
      <c r="S2739">
        <v>0</v>
      </c>
      <c r="T2739" t="s">
        <v>3701</v>
      </c>
      <c r="U2739" t="s">
        <v>3702</v>
      </c>
      <c r="V2739">
        <v>11.17</v>
      </c>
      <c r="W2739" s="3">
        <v>45784</v>
      </c>
      <c r="X2739" s="3">
        <v>45709</v>
      </c>
      <c r="Y2739">
        <v>22059</v>
      </c>
      <c r="Z2739">
        <v>0</v>
      </c>
      <c r="AA2739" s="24">
        <v>45785</v>
      </c>
      <c r="AB2739" s="67" t="s">
        <v>62</v>
      </c>
      <c r="AC2739">
        <v>14</v>
      </c>
      <c r="AD2739" t="s">
        <v>133</v>
      </c>
      <c r="AE2739" s="2" t="s">
        <v>54</v>
      </c>
      <c r="AF2739" t="s">
        <v>3703</v>
      </c>
      <c r="AG2739" t="str">
        <f t="shared" si="85"/>
        <v>ADA FOTO</v>
      </c>
    </row>
    <row r="2740" spans="1:33" hidden="1">
      <c r="A2740" t="str">
        <f t="shared" si="84"/>
        <v>060361028702000</v>
      </c>
      <c r="B2740">
        <v>2734</v>
      </c>
      <c r="C2740" t="s">
        <v>3721</v>
      </c>
      <c r="D2740" t="s">
        <v>3623</v>
      </c>
      <c r="E2740">
        <v>12</v>
      </c>
      <c r="F2740" s="23">
        <v>18500</v>
      </c>
      <c r="G2740">
        <v>12</v>
      </c>
      <c r="H2740" s="23">
        <v>15700</v>
      </c>
      <c r="I2740" s="23">
        <v>188400</v>
      </c>
      <c r="J2740" s="23">
        <v>188400</v>
      </c>
      <c r="K2740" s="23">
        <v>182500</v>
      </c>
      <c r="L2740">
        <v>103.23</v>
      </c>
      <c r="M2740" t="s">
        <v>3707</v>
      </c>
      <c r="N2740">
        <v>0</v>
      </c>
      <c r="P2740" s="23">
        <v>240000</v>
      </c>
      <c r="Q2740" t="s">
        <v>3700</v>
      </c>
      <c r="R2740" s="23">
        <v>-182500</v>
      </c>
      <c r="S2740">
        <v>0</v>
      </c>
      <c r="T2740" t="s">
        <v>3701</v>
      </c>
      <c r="U2740" t="s">
        <v>3702</v>
      </c>
      <c r="V2740">
        <v>7.0000000000000007E-2</v>
      </c>
      <c r="W2740" s="3">
        <v>45761</v>
      </c>
      <c r="X2740" s="3">
        <v>45419</v>
      </c>
      <c r="Y2740">
        <v>38024</v>
      </c>
      <c r="Z2740">
        <v>0</v>
      </c>
      <c r="AA2740" s="24">
        <v>45785</v>
      </c>
      <c r="AB2740" s="67" t="s">
        <v>62</v>
      </c>
      <c r="AC2740">
        <v>14</v>
      </c>
      <c r="AD2740" t="s">
        <v>133</v>
      </c>
      <c r="AE2740" s="2" t="s">
        <v>40</v>
      </c>
      <c r="AF2740" t="s">
        <v>3703</v>
      </c>
      <c r="AG2740" t="str">
        <f t="shared" si="85"/>
        <v>ADA FOTO</v>
      </c>
    </row>
    <row r="2741" spans="1:33" hidden="1">
      <c r="A2741" t="str">
        <f t="shared" si="84"/>
        <v>060361089867000</v>
      </c>
      <c r="B2741">
        <v>2735</v>
      </c>
      <c r="C2741" t="s">
        <v>3722</v>
      </c>
      <c r="D2741" t="s">
        <v>3571</v>
      </c>
      <c r="E2741">
        <v>30</v>
      </c>
      <c r="F2741" s="23">
        <v>5000</v>
      </c>
      <c r="G2741">
        <v>30</v>
      </c>
      <c r="H2741" s="23">
        <v>4200</v>
      </c>
      <c r="I2741" s="23">
        <v>126000</v>
      </c>
      <c r="J2741" s="23">
        <v>126000</v>
      </c>
      <c r="K2741" s="23">
        <v>135900</v>
      </c>
      <c r="L2741">
        <v>92.72</v>
      </c>
      <c r="M2741" t="s">
        <v>3699</v>
      </c>
      <c r="N2741">
        <v>0</v>
      </c>
      <c r="P2741" s="23">
        <v>135450</v>
      </c>
      <c r="Q2741" t="s">
        <v>3700</v>
      </c>
      <c r="R2741" s="23">
        <v>-135900</v>
      </c>
      <c r="S2741">
        <v>0</v>
      </c>
      <c r="T2741" t="s">
        <v>3701</v>
      </c>
      <c r="U2741" t="s">
        <v>3711</v>
      </c>
      <c r="V2741">
        <v>0.87</v>
      </c>
      <c r="W2741" s="3">
        <v>45767</v>
      </c>
      <c r="X2741" s="3">
        <v>45741</v>
      </c>
      <c r="Y2741">
        <v>22377</v>
      </c>
      <c r="Z2741">
        <v>0</v>
      </c>
      <c r="AA2741" s="24">
        <v>45785</v>
      </c>
      <c r="AB2741" s="67" t="s">
        <v>62</v>
      </c>
      <c r="AC2741">
        <v>14</v>
      </c>
      <c r="AD2741" t="s">
        <v>133</v>
      </c>
      <c r="AE2741" s="2" t="s">
        <v>53</v>
      </c>
      <c r="AF2741" t="s">
        <v>3703</v>
      </c>
      <c r="AG2741" t="str">
        <f t="shared" si="85"/>
        <v>ADA FOTO</v>
      </c>
    </row>
    <row r="2742" spans="1:33" hidden="1">
      <c r="A2742" t="str">
        <f t="shared" si="84"/>
        <v>060361105042000</v>
      </c>
      <c r="B2742">
        <v>2736</v>
      </c>
      <c r="C2742" t="s">
        <v>3723</v>
      </c>
      <c r="D2742" t="s">
        <v>2570</v>
      </c>
      <c r="E2742">
        <v>21</v>
      </c>
      <c r="F2742" s="23">
        <v>5100</v>
      </c>
      <c r="G2742">
        <v>21</v>
      </c>
      <c r="H2742" s="23">
        <v>4314</v>
      </c>
      <c r="I2742" s="23">
        <v>90594</v>
      </c>
      <c r="J2742" s="23">
        <v>90594</v>
      </c>
      <c r="K2742" s="23">
        <v>95425</v>
      </c>
      <c r="L2742">
        <v>94.94</v>
      </c>
      <c r="M2742" t="s">
        <v>3699</v>
      </c>
      <c r="N2742">
        <v>0</v>
      </c>
      <c r="P2742" s="23">
        <v>99372</v>
      </c>
      <c r="Q2742" t="s">
        <v>3700</v>
      </c>
      <c r="R2742" s="23">
        <v>-95425</v>
      </c>
      <c r="S2742">
        <v>0</v>
      </c>
      <c r="T2742" t="s">
        <v>3701</v>
      </c>
      <c r="U2742" t="s">
        <v>3702</v>
      </c>
      <c r="V2742">
        <v>28.67</v>
      </c>
      <c r="W2742" s="3">
        <v>45784</v>
      </c>
      <c r="X2742" s="3">
        <v>45365</v>
      </c>
      <c r="Y2742">
        <v>22377</v>
      </c>
      <c r="Z2742">
        <v>0</v>
      </c>
      <c r="AA2742" s="24">
        <v>45785</v>
      </c>
      <c r="AB2742" s="67" t="s">
        <v>62</v>
      </c>
      <c r="AC2742">
        <v>14</v>
      </c>
      <c r="AD2742" t="s">
        <v>133</v>
      </c>
      <c r="AE2742" s="2" t="s">
        <v>55</v>
      </c>
      <c r="AF2742" t="s">
        <v>3703</v>
      </c>
      <c r="AG2742" t="str">
        <f t="shared" si="85"/>
        <v>ADA FOTO</v>
      </c>
    </row>
    <row r="2743" spans="1:33" hidden="1">
      <c r="A2743" t="str">
        <f t="shared" si="84"/>
        <v>060361140637000</v>
      </c>
      <c r="B2743">
        <v>2737</v>
      </c>
      <c r="C2743" t="s">
        <v>3724</v>
      </c>
      <c r="D2743" t="s">
        <v>2585</v>
      </c>
      <c r="E2743">
        <v>6</v>
      </c>
      <c r="F2743" s="23">
        <v>13700</v>
      </c>
      <c r="G2743">
        <v>0</v>
      </c>
      <c r="H2743">
        <v>0</v>
      </c>
      <c r="I2743" s="23">
        <v>82200</v>
      </c>
      <c r="J2743" s="23">
        <v>82200</v>
      </c>
      <c r="K2743" s="23">
        <v>105000</v>
      </c>
      <c r="L2743">
        <v>78.290000000000006</v>
      </c>
      <c r="M2743" t="s">
        <v>3699</v>
      </c>
      <c r="N2743">
        <v>0</v>
      </c>
      <c r="P2743" s="23">
        <v>102600</v>
      </c>
      <c r="Q2743" t="s">
        <v>3700</v>
      </c>
      <c r="R2743" s="23">
        <v>-105000</v>
      </c>
      <c r="S2743">
        <v>0</v>
      </c>
      <c r="T2743" t="s">
        <v>3701</v>
      </c>
      <c r="U2743" t="s">
        <v>3702</v>
      </c>
      <c r="V2743">
        <v>3.03</v>
      </c>
      <c r="W2743" s="3">
        <v>45783</v>
      </c>
      <c r="X2743" s="3">
        <v>45743</v>
      </c>
      <c r="Y2743">
        <v>22059</v>
      </c>
      <c r="Z2743">
        <v>0</v>
      </c>
      <c r="AA2743" s="24">
        <v>45785</v>
      </c>
      <c r="AB2743" s="67" t="s">
        <v>62</v>
      </c>
      <c r="AC2743">
        <v>14</v>
      </c>
      <c r="AD2743" t="s">
        <v>133</v>
      </c>
      <c r="AE2743" s="2" t="s">
        <v>58</v>
      </c>
      <c r="AF2743" t="s">
        <v>3703</v>
      </c>
      <c r="AG2743" t="str">
        <f t="shared" si="85"/>
        <v>ADA FOTO</v>
      </c>
    </row>
    <row r="2744" spans="1:33" hidden="1">
      <c r="A2744" t="str">
        <f t="shared" si="84"/>
        <v>060361078236000</v>
      </c>
      <c r="B2744">
        <v>2738</v>
      </c>
      <c r="C2744" t="s">
        <v>3725</v>
      </c>
      <c r="D2744" t="s">
        <v>2539</v>
      </c>
      <c r="E2744">
        <v>5</v>
      </c>
      <c r="F2744" s="23">
        <v>9600</v>
      </c>
      <c r="G2744">
        <v>5</v>
      </c>
      <c r="H2744" s="23">
        <v>9320</v>
      </c>
      <c r="I2744" s="23">
        <v>46600</v>
      </c>
      <c r="J2744" s="23">
        <v>46600</v>
      </c>
      <c r="K2744" s="23">
        <v>46250</v>
      </c>
      <c r="L2744">
        <v>100.76</v>
      </c>
      <c r="M2744" t="s">
        <v>3707</v>
      </c>
      <c r="N2744">
        <v>0</v>
      </c>
      <c r="P2744" s="23">
        <v>45505</v>
      </c>
      <c r="Q2744" t="s">
        <v>3700</v>
      </c>
      <c r="R2744" s="23">
        <v>-46250</v>
      </c>
      <c r="S2744">
        <v>0</v>
      </c>
      <c r="T2744" t="s">
        <v>3701</v>
      </c>
      <c r="U2744" t="s">
        <v>3702</v>
      </c>
      <c r="V2744">
        <v>20.39</v>
      </c>
      <c r="W2744" s="3">
        <v>45784</v>
      </c>
      <c r="X2744" s="3">
        <v>45782</v>
      </c>
      <c r="Y2744">
        <v>22059</v>
      </c>
      <c r="Z2744">
        <v>0</v>
      </c>
      <c r="AA2744" s="24">
        <v>45785</v>
      </c>
      <c r="AB2744" s="67" t="s">
        <v>62</v>
      </c>
      <c r="AC2744">
        <v>14</v>
      </c>
      <c r="AD2744" t="s">
        <v>133</v>
      </c>
      <c r="AE2744" s="2" t="s">
        <v>49</v>
      </c>
      <c r="AF2744" t="s">
        <v>3703</v>
      </c>
      <c r="AG2744" t="str">
        <f t="shared" si="85"/>
        <v>ADA FOTO</v>
      </c>
    </row>
    <row r="2745" spans="1:33" hidden="1">
      <c r="A2745" t="str">
        <f t="shared" si="84"/>
        <v>060361076058000</v>
      </c>
      <c r="B2745">
        <v>2739</v>
      </c>
      <c r="C2745" t="s">
        <v>3726</v>
      </c>
      <c r="D2745" t="s">
        <v>3561</v>
      </c>
      <c r="E2745">
        <v>72</v>
      </c>
      <c r="F2745" s="23">
        <v>1700</v>
      </c>
      <c r="G2745">
        <v>72</v>
      </c>
      <c r="H2745" s="23">
        <v>1476</v>
      </c>
      <c r="I2745" s="23">
        <v>106272</v>
      </c>
      <c r="J2745" s="23">
        <v>106272</v>
      </c>
      <c r="K2745" s="23">
        <v>109300</v>
      </c>
      <c r="L2745">
        <v>97.23</v>
      </c>
      <c r="M2745" t="s">
        <v>3699</v>
      </c>
      <c r="N2745">
        <v>0</v>
      </c>
      <c r="P2745" s="23">
        <v>111384</v>
      </c>
      <c r="Q2745" t="s">
        <v>3700</v>
      </c>
      <c r="R2745" s="23">
        <v>-109300</v>
      </c>
      <c r="S2745">
        <v>0</v>
      </c>
      <c r="T2745" t="s">
        <v>3701</v>
      </c>
      <c r="U2745" t="s">
        <v>3702</v>
      </c>
      <c r="V2745" s="80">
        <v>3429.53</v>
      </c>
      <c r="W2745" s="3">
        <v>45784</v>
      </c>
      <c r="X2745" s="3">
        <v>45777</v>
      </c>
      <c r="Y2745">
        <v>22031</v>
      </c>
      <c r="Z2745">
        <v>0</v>
      </c>
      <c r="AA2745" s="24">
        <v>45785</v>
      </c>
      <c r="AB2745" s="67" t="s">
        <v>62</v>
      </c>
      <c r="AC2745">
        <v>14</v>
      </c>
      <c r="AD2745" t="s">
        <v>133</v>
      </c>
      <c r="AE2745" s="2" t="s">
        <v>47</v>
      </c>
      <c r="AF2745" t="s">
        <v>3703</v>
      </c>
      <c r="AG2745" t="str">
        <f t="shared" si="85"/>
        <v>ADA FOTO</v>
      </c>
    </row>
    <row r="2746" spans="1:33" hidden="1">
      <c r="A2746" t="str">
        <f t="shared" si="84"/>
        <v>060361088243000</v>
      </c>
      <c r="B2746">
        <v>2740</v>
      </c>
      <c r="C2746" t="s">
        <v>3727</v>
      </c>
      <c r="D2746" t="s">
        <v>376</v>
      </c>
      <c r="E2746">
        <v>20</v>
      </c>
      <c r="F2746" s="23">
        <v>4500</v>
      </c>
      <c r="G2746">
        <v>20</v>
      </c>
      <c r="H2746" s="23">
        <v>4050</v>
      </c>
      <c r="I2746" s="23">
        <v>81000</v>
      </c>
      <c r="J2746" s="23">
        <v>81000</v>
      </c>
      <c r="K2746" s="23">
        <v>81900</v>
      </c>
      <c r="L2746">
        <v>98.9</v>
      </c>
      <c r="M2746" t="s">
        <v>3699</v>
      </c>
      <c r="N2746">
        <v>0</v>
      </c>
      <c r="P2746" s="23">
        <v>78580</v>
      </c>
      <c r="Q2746" t="s">
        <v>3700</v>
      </c>
      <c r="R2746" s="23">
        <v>-81900</v>
      </c>
      <c r="S2746">
        <v>0</v>
      </c>
      <c r="T2746" t="s">
        <v>3701</v>
      </c>
      <c r="U2746" t="s">
        <v>3702</v>
      </c>
      <c r="V2746">
        <v>61.9</v>
      </c>
      <c r="W2746" s="3">
        <v>45784</v>
      </c>
      <c r="X2746" s="3">
        <v>45777</v>
      </c>
      <c r="Y2746">
        <v>21238</v>
      </c>
      <c r="AA2746" s="24">
        <v>45785</v>
      </c>
      <c r="AB2746" s="67" t="s">
        <v>62</v>
      </c>
      <c r="AC2746">
        <v>17</v>
      </c>
      <c r="AD2746" t="s">
        <v>133</v>
      </c>
      <c r="AE2746" s="2" t="s">
        <v>374</v>
      </c>
      <c r="AF2746" t="s">
        <v>3703</v>
      </c>
      <c r="AG2746" t="str">
        <f t="shared" si="85"/>
        <v>ADA FOTO</v>
      </c>
    </row>
    <row r="2747" spans="1:33" hidden="1">
      <c r="A2747" t="str">
        <f t="shared" si="84"/>
        <v>060361084369000</v>
      </c>
      <c r="B2747">
        <v>2741</v>
      </c>
      <c r="C2747" t="s">
        <v>3728</v>
      </c>
      <c r="D2747" t="s">
        <v>334</v>
      </c>
      <c r="E2747">
        <v>60</v>
      </c>
      <c r="F2747" s="23">
        <v>9000</v>
      </c>
      <c r="G2747">
        <v>0</v>
      </c>
      <c r="H2747" s="23">
        <v>0</v>
      </c>
      <c r="I2747" s="23">
        <v>540000</v>
      </c>
      <c r="J2747" s="23">
        <v>540000</v>
      </c>
      <c r="K2747" s="23">
        <v>594000</v>
      </c>
      <c r="L2747">
        <v>90.91</v>
      </c>
      <c r="M2747" t="s">
        <v>3699</v>
      </c>
      <c r="N2747">
        <v>0</v>
      </c>
      <c r="P2747" s="23">
        <v>508440</v>
      </c>
      <c r="Q2747" t="s">
        <v>3700</v>
      </c>
      <c r="R2747" s="23">
        <v>-594000</v>
      </c>
      <c r="S2747">
        <v>0</v>
      </c>
      <c r="T2747" t="s">
        <v>3701</v>
      </c>
      <c r="U2747" t="s">
        <v>3702</v>
      </c>
      <c r="V2747">
        <v>15.35</v>
      </c>
      <c r="W2747" s="3">
        <v>45781</v>
      </c>
      <c r="X2747" s="3">
        <v>45737</v>
      </c>
      <c r="Y2747">
        <v>37344</v>
      </c>
      <c r="AA2747" s="24">
        <v>45785</v>
      </c>
      <c r="AB2747" s="67" t="s">
        <v>62</v>
      </c>
      <c r="AC2747">
        <v>17</v>
      </c>
      <c r="AD2747" t="s">
        <v>133</v>
      </c>
      <c r="AE2747" s="2" t="s">
        <v>332</v>
      </c>
      <c r="AF2747" t="s">
        <v>3703</v>
      </c>
      <c r="AG2747" t="str">
        <f t="shared" si="85"/>
        <v>ADA FOTO</v>
      </c>
    </row>
    <row r="2748" spans="1:33" hidden="1">
      <c r="A2748" t="str">
        <f t="shared" si="84"/>
        <v>060361088129000</v>
      </c>
      <c r="B2748">
        <v>2742</v>
      </c>
      <c r="C2748" t="s">
        <v>3729</v>
      </c>
      <c r="D2748" t="s">
        <v>340</v>
      </c>
      <c r="E2748">
        <v>40</v>
      </c>
      <c r="F2748" s="23">
        <v>3000</v>
      </c>
      <c r="G2748">
        <v>40</v>
      </c>
      <c r="H2748" s="23">
        <v>2867</v>
      </c>
      <c r="I2748" s="23">
        <v>114680</v>
      </c>
      <c r="J2748" s="23">
        <v>114680</v>
      </c>
      <c r="K2748" s="23">
        <v>115000</v>
      </c>
      <c r="L2748">
        <v>99.72</v>
      </c>
      <c r="M2748" t="s">
        <v>3699</v>
      </c>
      <c r="N2748">
        <v>0</v>
      </c>
      <c r="P2748" s="23">
        <v>115040</v>
      </c>
      <c r="Q2748" t="s">
        <v>3700</v>
      </c>
      <c r="R2748" s="23">
        <v>-115000</v>
      </c>
      <c r="S2748">
        <v>0</v>
      </c>
      <c r="T2748" t="s">
        <v>3701</v>
      </c>
      <c r="U2748" t="s">
        <v>3711</v>
      </c>
      <c r="V2748">
        <v>573.64</v>
      </c>
      <c r="W2748" s="3">
        <v>45784</v>
      </c>
      <c r="X2748" s="3">
        <v>45740</v>
      </c>
      <c r="Y2748">
        <v>21238</v>
      </c>
      <c r="AA2748" s="24">
        <v>45785</v>
      </c>
      <c r="AB2748" s="67" t="s">
        <v>62</v>
      </c>
      <c r="AC2748">
        <v>17</v>
      </c>
      <c r="AD2748" t="s">
        <v>133</v>
      </c>
      <c r="AE2748" s="2" t="s">
        <v>338</v>
      </c>
      <c r="AF2748" t="s">
        <v>3703</v>
      </c>
      <c r="AG2748" t="str">
        <f t="shared" si="85"/>
        <v>ADA FOTO</v>
      </c>
    </row>
    <row r="2749" spans="1:33" hidden="1">
      <c r="A2749" t="str">
        <f t="shared" si="84"/>
        <v>060361088200000</v>
      </c>
      <c r="B2749">
        <v>2743</v>
      </c>
      <c r="C2749" t="s">
        <v>3730</v>
      </c>
      <c r="D2749" t="s">
        <v>370</v>
      </c>
      <c r="E2749">
        <v>40</v>
      </c>
      <c r="F2749" s="23">
        <v>2900</v>
      </c>
      <c r="G2749">
        <v>40</v>
      </c>
      <c r="H2749" s="23">
        <v>2775</v>
      </c>
      <c r="I2749" s="23">
        <v>111000</v>
      </c>
      <c r="J2749" s="23">
        <v>111000</v>
      </c>
      <c r="K2749" s="23">
        <v>109000</v>
      </c>
      <c r="L2749">
        <v>101.83</v>
      </c>
      <c r="M2749" t="s">
        <v>3707</v>
      </c>
      <c r="N2749">
        <v>0</v>
      </c>
      <c r="P2749" s="23">
        <v>109720</v>
      </c>
      <c r="Q2749" t="s">
        <v>3700</v>
      </c>
      <c r="R2749" s="23">
        <v>-109000</v>
      </c>
      <c r="S2749">
        <v>0</v>
      </c>
      <c r="T2749" t="s">
        <v>3701</v>
      </c>
      <c r="U2749" t="s">
        <v>3702</v>
      </c>
      <c r="V2749" s="80">
        <v>1298.1300000000001</v>
      </c>
      <c r="W2749" s="3">
        <v>45784</v>
      </c>
      <c r="X2749" s="3">
        <v>45770</v>
      </c>
      <c r="Y2749">
        <v>21238</v>
      </c>
      <c r="AA2749" s="24">
        <v>45785</v>
      </c>
      <c r="AB2749" s="67" t="s">
        <v>62</v>
      </c>
      <c r="AC2749">
        <v>17</v>
      </c>
      <c r="AD2749" t="s">
        <v>133</v>
      </c>
      <c r="AE2749" s="2" t="s">
        <v>368</v>
      </c>
      <c r="AF2749" t="s">
        <v>3703</v>
      </c>
      <c r="AG2749" t="str">
        <f t="shared" si="85"/>
        <v>ADA FOTO</v>
      </c>
    </row>
    <row r="2750" spans="1:33" hidden="1">
      <c r="A2750" t="str">
        <f t="shared" si="84"/>
        <v>060361088134000</v>
      </c>
      <c r="B2750">
        <v>2744</v>
      </c>
      <c r="C2750" t="s">
        <v>3731</v>
      </c>
      <c r="D2750" t="s">
        <v>346</v>
      </c>
      <c r="E2750">
        <v>40</v>
      </c>
      <c r="F2750" s="23">
        <v>2900</v>
      </c>
      <c r="G2750">
        <v>40</v>
      </c>
      <c r="H2750" s="23">
        <v>2775</v>
      </c>
      <c r="I2750" s="23">
        <v>111000</v>
      </c>
      <c r="J2750" s="23">
        <v>111000</v>
      </c>
      <c r="K2750" s="23">
        <v>109000</v>
      </c>
      <c r="L2750">
        <v>101.83</v>
      </c>
      <c r="M2750" t="s">
        <v>3707</v>
      </c>
      <c r="N2750">
        <v>0</v>
      </c>
      <c r="P2750" s="23">
        <v>109720</v>
      </c>
      <c r="Q2750" t="s">
        <v>3700</v>
      </c>
      <c r="R2750" s="23">
        <v>-109000</v>
      </c>
      <c r="S2750">
        <v>0</v>
      </c>
      <c r="T2750" t="s">
        <v>3701</v>
      </c>
      <c r="U2750" t="s">
        <v>3711</v>
      </c>
      <c r="V2750">
        <v>204.29</v>
      </c>
      <c r="W2750" s="3">
        <v>45784</v>
      </c>
      <c r="X2750" s="3">
        <v>45771</v>
      </c>
      <c r="Y2750">
        <v>21238</v>
      </c>
      <c r="AA2750" s="24">
        <v>45785</v>
      </c>
      <c r="AB2750" s="67" t="s">
        <v>62</v>
      </c>
      <c r="AC2750">
        <v>17</v>
      </c>
      <c r="AD2750" t="s">
        <v>133</v>
      </c>
      <c r="AE2750" s="2" t="s">
        <v>344</v>
      </c>
      <c r="AF2750" t="s">
        <v>3703</v>
      </c>
      <c r="AG2750" t="str">
        <f t="shared" si="85"/>
        <v>ADA FOTO</v>
      </c>
    </row>
    <row r="2751" spans="1:33" hidden="1">
      <c r="A2751" t="str">
        <f t="shared" si="84"/>
        <v>060361088137000</v>
      </c>
      <c r="B2751">
        <v>2745</v>
      </c>
      <c r="C2751" t="s">
        <v>3732</v>
      </c>
      <c r="D2751" t="s">
        <v>3569</v>
      </c>
      <c r="E2751">
        <v>24</v>
      </c>
      <c r="F2751" s="23">
        <v>4500</v>
      </c>
      <c r="G2751">
        <v>24</v>
      </c>
      <c r="H2751" s="23">
        <v>4283</v>
      </c>
      <c r="I2751" s="23">
        <v>102792</v>
      </c>
      <c r="J2751" s="23">
        <v>102792</v>
      </c>
      <c r="K2751" s="23">
        <v>97400</v>
      </c>
      <c r="L2751">
        <v>105.54</v>
      </c>
      <c r="M2751" t="s">
        <v>3707</v>
      </c>
      <c r="N2751">
        <v>0</v>
      </c>
      <c r="P2751" s="23">
        <v>100968</v>
      </c>
      <c r="Q2751" t="s">
        <v>3700</v>
      </c>
      <c r="R2751" s="23">
        <v>-97400</v>
      </c>
      <c r="S2751">
        <v>0</v>
      </c>
      <c r="T2751" t="s">
        <v>3701</v>
      </c>
      <c r="U2751" t="s">
        <v>3702</v>
      </c>
      <c r="V2751">
        <v>139.33000000000001</v>
      </c>
      <c r="W2751" s="3">
        <v>45784</v>
      </c>
      <c r="X2751" s="3">
        <v>45733</v>
      </c>
      <c r="Y2751">
        <v>21238</v>
      </c>
      <c r="AA2751" s="24">
        <v>45785</v>
      </c>
      <c r="AB2751" s="67" t="s">
        <v>62</v>
      </c>
      <c r="AC2751">
        <v>17</v>
      </c>
      <c r="AD2751" t="s">
        <v>133</v>
      </c>
      <c r="AE2751" s="2" t="s">
        <v>350</v>
      </c>
      <c r="AF2751" t="s">
        <v>3703</v>
      </c>
      <c r="AG2751" t="str">
        <f t="shared" si="85"/>
        <v>ADA FOTO</v>
      </c>
    </row>
    <row r="2752" spans="1:33" hidden="1">
      <c r="A2752" t="str">
        <f t="shared" si="84"/>
        <v>060361035633000</v>
      </c>
      <c r="B2752">
        <v>2746</v>
      </c>
      <c r="C2752" t="s">
        <v>3733</v>
      </c>
      <c r="D2752" t="s">
        <v>208</v>
      </c>
      <c r="E2752">
        <v>20</v>
      </c>
      <c r="F2752" s="23">
        <v>7300</v>
      </c>
      <c r="G2752">
        <v>20</v>
      </c>
      <c r="H2752" s="23">
        <v>7000</v>
      </c>
      <c r="I2752" s="23">
        <v>140000</v>
      </c>
      <c r="J2752" s="23">
        <v>140000</v>
      </c>
      <c r="K2752" s="23">
        <v>141500</v>
      </c>
      <c r="L2752">
        <v>98.94</v>
      </c>
      <c r="M2752" t="s">
        <v>3699</v>
      </c>
      <c r="N2752">
        <v>0</v>
      </c>
      <c r="P2752" s="23">
        <v>138800</v>
      </c>
      <c r="Q2752" t="s">
        <v>3700</v>
      </c>
      <c r="R2752" s="23">
        <v>-141500</v>
      </c>
      <c r="S2752">
        <v>0</v>
      </c>
      <c r="T2752" t="s">
        <v>3701</v>
      </c>
      <c r="U2752" t="s">
        <v>3711</v>
      </c>
      <c r="V2752">
        <v>20.21</v>
      </c>
      <c r="W2752" s="3">
        <v>45784</v>
      </c>
      <c r="X2752" s="3">
        <v>45733</v>
      </c>
      <c r="Y2752">
        <v>40768</v>
      </c>
      <c r="AA2752" s="24">
        <v>45785</v>
      </c>
      <c r="AB2752" s="67" t="s">
        <v>62</v>
      </c>
      <c r="AC2752">
        <v>17</v>
      </c>
      <c r="AD2752" t="s">
        <v>133</v>
      </c>
      <c r="AE2752" s="2" t="s">
        <v>206</v>
      </c>
      <c r="AF2752" t="s">
        <v>3703</v>
      </c>
      <c r="AG2752" t="str">
        <f t="shared" si="85"/>
        <v>ADA FOTO</v>
      </c>
    </row>
    <row r="2753" spans="1:33" hidden="1">
      <c r="A2753" t="str">
        <f t="shared" si="84"/>
        <v>060361035634000</v>
      </c>
      <c r="B2753">
        <v>2747</v>
      </c>
      <c r="C2753" t="s">
        <v>3734</v>
      </c>
      <c r="D2753" t="s">
        <v>214</v>
      </c>
      <c r="E2753">
        <v>20</v>
      </c>
      <c r="F2753" s="23">
        <v>9900</v>
      </c>
      <c r="G2753">
        <v>0</v>
      </c>
      <c r="H2753" s="23">
        <v>0</v>
      </c>
      <c r="I2753" s="23">
        <v>198000</v>
      </c>
      <c r="J2753" s="23">
        <v>198000</v>
      </c>
      <c r="K2753">
        <v>0</v>
      </c>
      <c r="L2753" t="s">
        <v>3700</v>
      </c>
      <c r="M2753" t="s">
        <v>3809</v>
      </c>
      <c r="N2753">
        <v>0</v>
      </c>
      <c r="P2753" s="23">
        <v>193500</v>
      </c>
      <c r="Q2753" t="s">
        <v>3700</v>
      </c>
      <c r="R2753">
        <v>0</v>
      </c>
      <c r="S2753" t="s">
        <v>3810</v>
      </c>
      <c r="T2753" t="s">
        <v>3701</v>
      </c>
      <c r="U2753" t="s">
        <v>3711</v>
      </c>
      <c r="V2753">
        <v>11.98</v>
      </c>
      <c r="W2753" s="3">
        <v>45784</v>
      </c>
      <c r="X2753" s="3">
        <v>45762</v>
      </c>
      <c r="Y2753">
        <v>40768</v>
      </c>
      <c r="AA2753" s="24">
        <v>45785</v>
      </c>
      <c r="AB2753" s="67" t="s">
        <v>62</v>
      </c>
      <c r="AC2753">
        <v>17</v>
      </c>
      <c r="AD2753" t="s">
        <v>133</v>
      </c>
      <c r="AE2753" s="2" t="s">
        <v>212</v>
      </c>
      <c r="AF2753" t="s">
        <v>3703</v>
      </c>
      <c r="AG2753" t="str">
        <f t="shared" si="85"/>
        <v>TIDAK ADA</v>
      </c>
    </row>
    <row r="2754" spans="1:33" hidden="1">
      <c r="A2754" t="str">
        <f t="shared" si="84"/>
        <v>060361088171000</v>
      </c>
      <c r="B2754">
        <v>2748</v>
      </c>
      <c r="C2754" t="s">
        <v>3735</v>
      </c>
      <c r="D2754" t="s">
        <v>358</v>
      </c>
      <c r="E2754">
        <v>40</v>
      </c>
      <c r="F2754" s="23">
        <v>3000</v>
      </c>
      <c r="G2754">
        <v>40</v>
      </c>
      <c r="H2754" s="23">
        <v>2800</v>
      </c>
      <c r="I2754" s="23">
        <v>112000</v>
      </c>
      <c r="J2754" s="23">
        <v>112000</v>
      </c>
      <c r="K2754" s="23">
        <v>119000</v>
      </c>
      <c r="L2754">
        <v>94.12</v>
      </c>
      <c r="M2754" t="s">
        <v>3699</v>
      </c>
      <c r="N2754">
        <v>0</v>
      </c>
      <c r="P2754" s="23">
        <v>111560</v>
      </c>
      <c r="Q2754" t="s">
        <v>3700</v>
      </c>
      <c r="R2754" s="23">
        <v>-119000</v>
      </c>
      <c r="S2754">
        <v>0</v>
      </c>
      <c r="T2754" t="s">
        <v>3701</v>
      </c>
      <c r="U2754" t="s">
        <v>3711</v>
      </c>
      <c r="V2754">
        <v>131.55000000000001</v>
      </c>
      <c r="W2754" s="3">
        <v>45784</v>
      </c>
      <c r="X2754" s="3">
        <v>45770</v>
      </c>
      <c r="Y2754">
        <v>22989</v>
      </c>
      <c r="AA2754" s="24">
        <v>45785</v>
      </c>
      <c r="AB2754" s="67" t="s">
        <v>62</v>
      </c>
      <c r="AC2754">
        <v>17</v>
      </c>
      <c r="AD2754" t="s">
        <v>133</v>
      </c>
      <c r="AE2754" s="2" t="s">
        <v>356</v>
      </c>
      <c r="AF2754" t="s">
        <v>3703</v>
      </c>
      <c r="AG2754" t="str">
        <f t="shared" si="85"/>
        <v>ADA FOTO</v>
      </c>
    </row>
    <row r="2755" spans="1:33" hidden="1">
      <c r="A2755" t="str">
        <f t="shared" si="84"/>
        <v>060361088175000</v>
      </c>
      <c r="B2755">
        <v>2749</v>
      </c>
      <c r="C2755" t="s">
        <v>3736</v>
      </c>
      <c r="D2755" t="s">
        <v>364</v>
      </c>
      <c r="E2755">
        <v>40</v>
      </c>
      <c r="F2755" s="23">
        <v>2900</v>
      </c>
      <c r="G2755">
        <v>40</v>
      </c>
      <c r="H2755" s="23">
        <v>2675</v>
      </c>
      <c r="I2755" s="23">
        <v>107000</v>
      </c>
      <c r="J2755" s="23">
        <v>107000</v>
      </c>
      <c r="K2755" s="23">
        <v>107000</v>
      </c>
      <c r="L2755">
        <v>100</v>
      </c>
      <c r="M2755" t="s">
        <v>3705</v>
      </c>
      <c r="N2755">
        <v>0</v>
      </c>
      <c r="P2755" s="23">
        <v>106200</v>
      </c>
      <c r="Q2755" t="s">
        <v>3700</v>
      </c>
      <c r="R2755" s="23">
        <v>-107000</v>
      </c>
      <c r="S2755">
        <v>0</v>
      </c>
      <c r="T2755" t="s">
        <v>3701</v>
      </c>
      <c r="U2755" t="s">
        <v>3702</v>
      </c>
      <c r="V2755">
        <v>110.98</v>
      </c>
      <c r="W2755" s="3">
        <v>45784</v>
      </c>
      <c r="X2755" s="3">
        <v>45770</v>
      </c>
      <c r="Y2755">
        <v>22989</v>
      </c>
      <c r="AA2755" s="24">
        <v>45785</v>
      </c>
      <c r="AB2755" s="67" t="s">
        <v>62</v>
      </c>
      <c r="AC2755">
        <v>17</v>
      </c>
      <c r="AD2755" t="s">
        <v>133</v>
      </c>
      <c r="AE2755" s="2" t="s">
        <v>362</v>
      </c>
      <c r="AF2755" t="s">
        <v>3703</v>
      </c>
      <c r="AG2755" t="str">
        <f t="shared" si="85"/>
        <v>ADA FOTO</v>
      </c>
    </row>
    <row r="2756" spans="1:33" hidden="1">
      <c r="A2756" t="str">
        <f t="shared" si="84"/>
        <v>060361137215000</v>
      </c>
      <c r="B2756">
        <v>2750</v>
      </c>
      <c r="C2756" t="s">
        <v>3737</v>
      </c>
      <c r="D2756" t="s">
        <v>3594</v>
      </c>
      <c r="E2756">
        <v>42</v>
      </c>
      <c r="F2756" s="23">
        <v>10000</v>
      </c>
      <c r="G2756">
        <v>0</v>
      </c>
      <c r="H2756">
        <v>0</v>
      </c>
      <c r="I2756" s="23">
        <v>420000</v>
      </c>
      <c r="J2756" s="23">
        <v>420000</v>
      </c>
      <c r="K2756" s="23">
        <v>371900</v>
      </c>
      <c r="L2756">
        <v>112.93</v>
      </c>
      <c r="M2756" t="s">
        <v>3707</v>
      </c>
      <c r="N2756">
        <v>0</v>
      </c>
      <c r="P2756" s="23">
        <v>378714</v>
      </c>
      <c r="Q2756" t="s">
        <v>3700</v>
      </c>
      <c r="R2756" s="23">
        <v>-371900</v>
      </c>
      <c r="S2756">
        <v>0</v>
      </c>
      <c r="T2756" t="s">
        <v>3701</v>
      </c>
      <c r="U2756" t="s">
        <v>3702</v>
      </c>
      <c r="V2756">
        <v>3.57</v>
      </c>
      <c r="W2756" s="3">
        <v>45783</v>
      </c>
      <c r="X2756" s="3">
        <v>45771</v>
      </c>
      <c r="Y2756">
        <v>28031</v>
      </c>
      <c r="Z2756">
        <v>0</v>
      </c>
      <c r="AA2756" s="24">
        <v>45785</v>
      </c>
      <c r="AB2756" s="67" t="s">
        <v>62</v>
      </c>
      <c r="AC2756">
        <v>19</v>
      </c>
      <c r="AD2756" t="s">
        <v>133</v>
      </c>
      <c r="AE2756" s="2" t="s">
        <v>57</v>
      </c>
      <c r="AF2756" t="s">
        <v>3703</v>
      </c>
      <c r="AG2756" t="str">
        <f t="shared" si="85"/>
        <v>ADA FOTO</v>
      </c>
    </row>
    <row r="2757" spans="1:33" hidden="1">
      <c r="A2757" t="str">
        <f t="shared" si="84"/>
        <v>060361089525000</v>
      </c>
      <c r="B2757">
        <v>2751</v>
      </c>
      <c r="C2757" t="s">
        <v>3738</v>
      </c>
      <c r="D2757" t="s">
        <v>2549</v>
      </c>
      <c r="E2757">
        <v>144</v>
      </c>
      <c r="F2757" s="23">
        <v>4400</v>
      </c>
      <c r="G2757">
        <v>0</v>
      </c>
      <c r="H2757">
        <v>0</v>
      </c>
      <c r="I2757" s="23">
        <v>633600</v>
      </c>
      <c r="J2757" s="23">
        <v>633600</v>
      </c>
      <c r="K2757" s="23">
        <v>691200</v>
      </c>
      <c r="L2757">
        <v>91.67</v>
      </c>
      <c r="M2757" t="s">
        <v>3699</v>
      </c>
      <c r="N2757">
        <v>0</v>
      </c>
      <c r="P2757" s="23">
        <v>554112</v>
      </c>
      <c r="Q2757" t="s">
        <v>3700</v>
      </c>
      <c r="R2757" s="23">
        <v>-691200</v>
      </c>
      <c r="S2757">
        <v>0</v>
      </c>
      <c r="T2757" t="s">
        <v>3701</v>
      </c>
      <c r="U2757" t="s">
        <v>3711</v>
      </c>
      <c r="V2757">
        <v>5.18</v>
      </c>
      <c r="W2757" s="3">
        <v>45783</v>
      </c>
      <c r="X2757" s="3">
        <v>45635</v>
      </c>
      <c r="Y2757">
        <v>28031</v>
      </c>
      <c r="Z2757">
        <v>0</v>
      </c>
      <c r="AA2757" s="24">
        <v>45785</v>
      </c>
      <c r="AB2757" s="67" t="s">
        <v>62</v>
      </c>
      <c r="AC2757">
        <v>19</v>
      </c>
      <c r="AD2757" t="s">
        <v>133</v>
      </c>
      <c r="AE2757" s="2" t="s">
        <v>51</v>
      </c>
      <c r="AF2757" t="s">
        <v>3703</v>
      </c>
      <c r="AG2757" t="str">
        <f t="shared" si="85"/>
        <v>ADA FOTO</v>
      </c>
    </row>
    <row r="2758" spans="1:33" hidden="1">
      <c r="A2758" t="str">
        <f t="shared" si="84"/>
        <v>060361118289000</v>
      </c>
      <c r="B2758">
        <v>2752</v>
      </c>
      <c r="C2758" t="s">
        <v>3739</v>
      </c>
      <c r="D2758" t="s">
        <v>2575</v>
      </c>
      <c r="E2758">
        <v>12</v>
      </c>
      <c r="F2758" s="23">
        <v>27600</v>
      </c>
      <c r="G2758">
        <v>0</v>
      </c>
      <c r="H2758">
        <v>0</v>
      </c>
      <c r="I2758" s="23">
        <v>331200</v>
      </c>
      <c r="J2758" s="23">
        <v>331200</v>
      </c>
      <c r="K2758" s="23">
        <v>291800</v>
      </c>
      <c r="L2758">
        <v>113.5</v>
      </c>
      <c r="M2758" t="s">
        <v>3707</v>
      </c>
      <c r="N2758">
        <v>0</v>
      </c>
      <c r="P2758" s="23">
        <v>364080</v>
      </c>
      <c r="Q2758" t="s">
        <v>3700</v>
      </c>
      <c r="R2758" s="23">
        <v>-291800</v>
      </c>
      <c r="S2758">
        <v>0</v>
      </c>
      <c r="T2758" t="s">
        <v>3701</v>
      </c>
      <c r="U2758" t="s">
        <v>3702</v>
      </c>
      <c r="V2758">
        <v>1.04</v>
      </c>
      <c r="W2758" s="3">
        <v>45784</v>
      </c>
      <c r="X2758" s="3">
        <v>45741</v>
      </c>
      <c r="Y2758">
        <v>28032</v>
      </c>
      <c r="Z2758">
        <v>0</v>
      </c>
      <c r="AA2758" s="24">
        <v>45785</v>
      </c>
      <c r="AB2758" s="67" t="s">
        <v>62</v>
      </c>
      <c r="AC2758">
        <v>19</v>
      </c>
      <c r="AD2758" t="s">
        <v>133</v>
      </c>
      <c r="AE2758" s="2" t="s">
        <v>56</v>
      </c>
      <c r="AF2758" t="s">
        <v>3703</v>
      </c>
      <c r="AG2758" t="str">
        <f t="shared" si="85"/>
        <v>ADA FOTO</v>
      </c>
    </row>
    <row r="2759" spans="1:33" hidden="1">
      <c r="A2759" t="str">
        <f t="shared" ref="A2759:A2822" si="86">AB2759&amp;AE2759</f>
        <v>060361053801000</v>
      </c>
      <c r="B2759">
        <v>2753</v>
      </c>
      <c r="C2759" t="s">
        <v>3740</v>
      </c>
      <c r="D2759" t="s">
        <v>2504</v>
      </c>
      <c r="E2759">
        <v>12</v>
      </c>
      <c r="F2759" s="23">
        <v>52100</v>
      </c>
      <c r="G2759">
        <v>0</v>
      </c>
      <c r="H2759" s="23">
        <v>0</v>
      </c>
      <c r="I2759" s="23">
        <v>625200</v>
      </c>
      <c r="J2759" s="23">
        <v>625200</v>
      </c>
      <c r="K2759" s="23">
        <v>600000</v>
      </c>
      <c r="L2759">
        <v>104.2</v>
      </c>
      <c r="M2759" t="s">
        <v>3707</v>
      </c>
      <c r="N2759">
        <v>0</v>
      </c>
      <c r="P2759" s="23">
        <v>555240</v>
      </c>
      <c r="Q2759" t="s">
        <v>3700</v>
      </c>
      <c r="R2759" s="23">
        <v>-600000</v>
      </c>
      <c r="S2759">
        <v>0</v>
      </c>
      <c r="T2759" t="s">
        <v>3701</v>
      </c>
      <c r="U2759" t="s">
        <v>3702</v>
      </c>
      <c r="V2759">
        <v>0.05</v>
      </c>
      <c r="W2759" s="3">
        <v>45720</v>
      </c>
      <c r="X2759" s="3">
        <v>45616</v>
      </c>
      <c r="Y2759">
        <v>21755</v>
      </c>
      <c r="Z2759">
        <v>0</v>
      </c>
      <c r="AA2759" s="24">
        <v>45785</v>
      </c>
      <c r="AB2759" s="67" t="s">
        <v>62</v>
      </c>
      <c r="AC2759">
        <v>19</v>
      </c>
      <c r="AD2759" t="s">
        <v>133</v>
      </c>
      <c r="AE2759" s="2" t="s">
        <v>42</v>
      </c>
      <c r="AF2759" t="s">
        <v>3703</v>
      </c>
      <c r="AG2759" t="str">
        <f t="shared" ref="AG2759:AG2822" si="87">IF(LEFT(M2759,1)="*","ADA FOTO","TIDAK ADA")</f>
        <v>ADA FOTO</v>
      </c>
    </row>
    <row r="2760" spans="1:33" hidden="1">
      <c r="A2760" t="str">
        <f t="shared" si="86"/>
        <v>060361066078000</v>
      </c>
      <c r="B2760">
        <v>2754</v>
      </c>
      <c r="C2760" t="s">
        <v>3741</v>
      </c>
      <c r="D2760" t="s">
        <v>2514</v>
      </c>
      <c r="E2760">
        <v>42</v>
      </c>
      <c r="F2760" s="23">
        <v>9200</v>
      </c>
      <c r="G2760">
        <v>0</v>
      </c>
      <c r="H2760">
        <v>0</v>
      </c>
      <c r="I2760" s="23">
        <v>386400</v>
      </c>
      <c r="J2760" s="23">
        <v>386400</v>
      </c>
      <c r="K2760" s="23">
        <v>373800</v>
      </c>
      <c r="L2760">
        <v>103.37</v>
      </c>
      <c r="M2760" t="s">
        <v>3707</v>
      </c>
      <c r="N2760">
        <v>0</v>
      </c>
      <c r="P2760" s="23">
        <v>369852</v>
      </c>
      <c r="Q2760" t="s">
        <v>3700</v>
      </c>
      <c r="R2760" s="23">
        <v>-373800</v>
      </c>
      <c r="S2760">
        <v>0</v>
      </c>
      <c r="T2760" t="s">
        <v>3701</v>
      </c>
      <c r="U2760" t="s">
        <v>3702</v>
      </c>
      <c r="V2760">
        <v>3.55</v>
      </c>
      <c r="W2760" s="3">
        <v>45783</v>
      </c>
      <c r="X2760" s="3">
        <v>45650</v>
      </c>
      <c r="Y2760">
        <v>21755</v>
      </c>
      <c r="Z2760">
        <v>0</v>
      </c>
      <c r="AA2760" s="24">
        <v>45785</v>
      </c>
      <c r="AB2760" s="67" t="s">
        <v>62</v>
      </c>
      <c r="AC2760">
        <v>19</v>
      </c>
      <c r="AD2760" t="s">
        <v>133</v>
      </c>
      <c r="AE2760" s="2" t="s">
        <v>44</v>
      </c>
      <c r="AF2760" t="s">
        <v>3703</v>
      </c>
      <c r="AG2760" t="str">
        <f t="shared" si="87"/>
        <v>ADA FOTO</v>
      </c>
    </row>
    <row r="2761" spans="1:33" hidden="1">
      <c r="A2761" t="str">
        <f t="shared" si="86"/>
        <v>060361089541000</v>
      </c>
      <c r="B2761">
        <v>2755</v>
      </c>
      <c r="C2761" t="s">
        <v>3742</v>
      </c>
      <c r="D2761" t="s">
        <v>2554</v>
      </c>
      <c r="E2761">
        <v>144</v>
      </c>
      <c r="F2761" s="23">
        <v>4800</v>
      </c>
      <c r="G2761">
        <v>0</v>
      </c>
      <c r="H2761">
        <v>0</v>
      </c>
      <c r="I2761" s="23">
        <v>691200</v>
      </c>
      <c r="J2761" s="23">
        <v>691200</v>
      </c>
      <c r="K2761" s="23">
        <v>633600</v>
      </c>
      <c r="L2761">
        <v>109.09</v>
      </c>
      <c r="M2761" t="s">
        <v>3707</v>
      </c>
      <c r="N2761">
        <v>0</v>
      </c>
      <c r="P2761" s="23">
        <v>610272</v>
      </c>
      <c r="Q2761" t="s">
        <v>3700</v>
      </c>
      <c r="R2761" s="23">
        <v>-633600</v>
      </c>
      <c r="S2761">
        <v>0</v>
      </c>
      <c r="T2761" t="s">
        <v>3701</v>
      </c>
      <c r="U2761" t="s">
        <v>3711</v>
      </c>
      <c r="V2761">
        <v>18.420000000000002</v>
      </c>
      <c r="W2761" s="3">
        <v>45784</v>
      </c>
      <c r="X2761" s="3">
        <v>45772</v>
      </c>
      <c r="Y2761">
        <v>28331</v>
      </c>
      <c r="Z2761">
        <v>0</v>
      </c>
      <c r="AA2761" s="24">
        <v>45785</v>
      </c>
      <c r="AB2761" s="67" t="s">
        <v>62</v>
      </c>
      <c r="AC2761">
        <v>19</v>
      </c>
      <c r="AD2761" t="s">
        <v>133</v>
      </c>
      <c r="AE2761" s="2" t="s">
        <v>52</v>
      </c>
      <c r="AF2761" t="s">
        <v>3703</v>
      </c>
      <c r="AG2761" t="str">
        <f t="shared" si="87"/>
        <v>ADA FOTO</v>
      </c>
    </row>
    <row r="2762" spans="1:33" hidden="1">
      <c r="A2762" t="str">
        <f t="shared" si="86"/>
        <v>060361065842000</v>
      </c>
      <c r="B2762">
        <v>2756</v>
      </c>
      <c r="C2762" t="s">
        <v>3743</v>
      </c>
      <c r="D2762" t="s">
        <v>2509</v>
      </c>
      <c r="E2762">
        <v>48</v>
      </c>
      <c r="F2762" s="23">
        <v>12700</v>
      </c>
      <c r="G2762">
        <v>0</v>
      </c>
      <c r="H2762">
        <v>0</v>
      </c>
      <c r="I2762" s="23">
        <v>609600</v>
      </c>
      <c r="J2762" s="23">
        <v>609600</v>
      </c>
      <c r="K2762" s="23">
        <v>611400</v>
      </c>
      <c r="L2762">
        <v>99.71</v>
      </c>
      <c r="M2762" t="s">
        <v>3699</v>
      </c>
      <c r="N2762">
        <v>0</v>
      </c>
      <c r="P2762" s="23">
        <v>602352</v>
      </c>
      <c r="Q2762" t="s">
        <v>3700</v>
      </c>
      <c r="R2762" s="23">
        <v>-611400</v>
      </c>
      <c r="S2762">
        <v>0</v>
      </c>
      <c r="T2762" t="s">
        <v>3701</v>
      </c>
      <c r="U2762" t="s">
        <v>3711</v>
      </c>
      <c r="V2762">
        <v>5.08</v>
      </c>
      <c r="W2762" s="3">
        <v>45783</v>
      </c>
      <c r="X2762" s="3">
        <v>45765</v>
      </c>
      <c r="Y2762">
        <v>28331</v>
      </c>
      <c r="Z2762">
        <v>0</v>
      </c>
      <c r="AA2762" s="24">
        <v>45785</v>
      </c>
      <c r="AB2762" s="67" t="s">
        <v>62</v>
      </c>
      <c r="AC2762">
        <v>19</v>
      </c>
      <c r="AD2762" t="s">
        <v>133</v>
      </c>
      <c r="AE2762" s="2" t="s">
        <v>43</v>
      </c>
      <c r="AF2762" t="s">
        <v>3703</v>
      </c>
      <c r="AG2762" t="str">
        <f t="shared" si="87"/>
        <v>ADA FOTO</v>
      </c>
    </row>
    <row r="2763" spans="1:33" hidden="1">
      <c r="A2763" t="str">
        <f t="shared" si="86"/>
        <v>060361038533000</v>
      </c>
      <c r="B2763">
        <v>2757</v>
      </c>
      <c r="C2763" t="s">
        <v>3744</v>
      </c>
      <c r="D2763" t="s">
        <v>2499</v>
      </c>
      <c r="E2763">
        <v>12</v>
      </c>
      <c r="F2763" s="23">
        <v>25100</v>
      </c>
      <c r="G2763">
        <v>0</v>
      </c>
      <c r="H2763">
        <v>0</v>
      </c>
      <c r="I2763" s="23">
        <v>301200</v>
      </c>
      <c r="J2763" s="23">
        <v>301200</v>
      </c>
      <c r="K2763" s="23">
        <v>294000</v>
      </c>
      <c r="L2763">
        <v>102.45</v>
      </c>
      <c r="M2763" t="s">
        <v>3707</v>
      </c>
      <c r="N2763">
        <v>0</v>
      </c>
      <c r="P2763" s="23">
        <v>269652</v>
      </c>
      <c r="Q2763" t="s">
        <v>3700</v>
      </c>
      <c r="R2763" s="23">
        <v>-294000</v>
      </c>
      <c r="S2763">
        <v>0</v>
      </c>
      <c r="T2763" t="s">
        <v>3701</v>
      </c>
      <c r="U2763" t="s">
        <v>3711</v>
      </c>
      <c r="V2763">
        <v>2.0499999999999998</v>
      </c>
      <c r="W2763" s="3">
        <v>45782</v>
      </c>
      <c r="X2763" s="3">
        <v>45737</v>
      </c>
      <c r="Y2763">
        <v>28031</v>
      </c>
      <c r="Z2763">
        <v>0</v>
      </c>
      <c r="AA2763" s="24">
        <v>45785</v>
      </c>
      <c r="AB2763" s="67" t="s">
        <v>62</v>
      </c>
      <c r="AC2763">
        <v>19</v>
      </c>
      <c r="AD2763" t="s">
        <v>133</v>
      </c>
      <c r="AE2763" s="2" t="s">
        <v>41</v>
      </c>
      <c r="AF2763" t="s">
        <v>3703</v>
      </c>
      <c r="AG2763" t="str">
        <f t="shared" si="87"/>
        <v>ADA FOTO</v>
      </c>
    </row>
    <row r="2764" spans="1:33" hidden="1">
      <c r="A2764" t="str">
        <f t="shared" si="86"/>
        <v>060361001860000</v>
      </c>
      <c r="B2764">
        <v>2758</v>
      </c>
      <c r="C2764" t="s">
        <v>3745</v>
      </c>
      <c r="D2764" t="s">
        <v>2488</v>
      </c>
      <c r="E2764">
        <v>30</v>
      </c>
      <c r="F2764" s="23">
        <v>48200</v>
      </c>
      <c r="G2764">
        <v>30</v>
      </c>
      <c r="H2764" s="23">
        <v>47800</v>
      </c>
      <c r="I2764" s="23">
        <v>1434000</v>
      </c>
      <c r="J2764" s="23">
        <v>1434000</v>
      </c>
      <c r="K2764" s="23">
        <v>1275000</v>
      </c>
      <c r="L2764">
        <v>112.47</v>
      </c>
      <c r="M2764" t="s">
        <v>3707</v>
      </c>
      <c r="N2764">
        <v>0</v>
      </c>
      <c r="P2764" s="23">
        <v>1320240</v>
      </c>
      <c r="Q2764" t="s">
        <v>3700</v>
      </c>
      <c r="R2764" s="23">
        <v>-1275000</v>
      </c>
      <c r="S2764">
        <v>0</v>
      </c>
      <c r="T2764" t="s">
        <v>3701</v>
      </c>
      <c r="U2764" t="s">
        <v>3702</v>
      </c>
      <c r="V2764">
        <v>2.39</v>
      </c>
      <c r="W2764" s="3">
        <v>45783</v>
      </c>
      <c r="X2764" s="3">
        <v>45685</v>
      </c>
      <c r="Y2764">
        <v>37196</v>
      </c>
      <c r="Z2764">
        <v>0</v>
      </c>
      <c r="AA2764" s="24">
        <v>45785</v>
      </c>
      <c r="AB2764" s="67" t="s">
        <v>62</v>
      </c>
      <c r="AC2764">
        <v>19</v>
      </c>
      <c r="AD2764" t="s">
        <v>133</v>
      </c>
      <c r="AE2764" s="2" t="s">
        <v>36</v>
      </c>
      <c r="AF2764" t="s">
        <v>3703</v>
      </c>
      <c r="AG2764" t="str">
        <f t="shared" si="87"/>
        <v>ADA FOTO</v>
      </c>
    </row>
    <row r="2765" spans="1:33" hidden="1">
      <c r="A2765" t="str">
        <f t="shared" si="86"/>
        <v>060361072188000</v>
      </c>
      <c r="B2765">
        <v>2759</v>
      </c>
      <c r="C2765" t="s">
        <v>3746</v>
      </c>
      <c r="D2765" t="s">
        <v>2524</v>
      </c>
      <c r="E2765">
        <v>42</v>
      </c>
      <c r="F2765" s="23">
        <v>9500</v>
      </c>
      <c r="G2765">
        <v>0</v>
      </c>
      <c r="H2765" s="23">
        <v>0</v>
      </c>
      <c r="I2765" s="23">
        <v>399000</v>
      </c>
      <c r="J2765" s="23">
        <v>399000</v>
      </c>
      <c r="K2765" s="23">
        <v>386400</v>
      </c>
      <c r="L2765">
        <v>103.26</v>
      </c>
      <c r="M2765" t="s">
        <v>3707</v>
      </c>
      <c r="N2765">
        <v>0</v>
      </c>
      <c r="P2765" s="23">
        <v>378714</v>
      </c>
      <c r="Q2765" t="s">
        <v>3700</v>
      </c>
      <c r="R2765" s="23">
        <v>-386400</v>
      </c>
      <c r="S2765">
        <v>0</v>
      </c>
      <c r="T2765" t="s">
        <v>3701</v>
      </c>
      <c r="U2765" t="s">
        <v>3711</v>
      </c>
      <c r="V2765">
        <v>2.48</v>
      </c>
      <c r="W2765" s="3">
        <v>45782</v>
      </c>
      <c r="X2765" s="3">
        <v>45441</v>
      </c>
      <c r="Y2765">
        <v>28031</v>
      </c>
      <c r="Z2765">
        <v>0</v>
      </c>
      <c r="AA2765" s="24">
        <v>45785</v>
      </c>
      <c r="AB2765" s="67" t="s">
        <v>62</v>
      </c>
      <c r="AC2765">
        <v>19</v>
      </c>
      <c r="AD2765" t="s">
        <v>133</v>
      </c>
      <c r="AE2765" s="2" t="s">
        <v>46</v>
      </c>
      <c r="AF2765" t="s">
        <v>3703</v>
      </c>
      <c r="AG2765" t="str">
        <f t="shared" si="87"/>
        <v>ADA FOTO</v>
      </c>
    </row>
    <row r="2766" spans="1:33" hidden="1">
      <c r="A2766" t="str">
        <f t="shared" si="86"/>
        <v>060361059614000</v>
      </c>
      <c r="B2766">
        <v>2760</v>
      </c>
      <c r="C2766" t="s">
        <v>3747</v>
      </c>
      <c r="D2766" t="s">
        <v>3748</v>
      </c>
      <c r="E2766">
        <v>6</v>
      </c>
      <c r="F2766" s="23">
        <v>46500</v>
      </c>
      <c r="G2766">
        <v>0</v>
      </c>
      <c r="H2766">
        <v>0</v>
      </c>
      <c r="I2766" s="23">
        <v>279000</v>
      </c>
      <c r="J2766" s="23">
        <v>279000</v>
      </c>
      <c r="K2766" s="23">
        <v>262300</v>
      </c>
      <c r="L2766">
        <v>106.37</v>
      </c>
      <c r="M2766" t="s">
        <v>3707</v>
      </c>
      <c r="N2766">
        <v>0</v>
      </c>
      <c r="P2766" s="23">
        <v>273420</v>
      </c>
      <c r="Q2766" t="s">
        <v>3700</v>
      </c>
      <c r="R2766" s="23">
        <v>-262300</v>
      </c>
      <c r="S2766">
        <v>0</v>
      </c>
      <c r="T2766" t="s">
        <v>3701</v>
      </c>
      <c r="U2766" t="s">
        <v>3702</v>
      </c>
      <c r="V2766">
        <v>30.71</v>
      </c>
      <c r="W2766" s="3">
        <v>45784</v>
      </c>
      <c r="X2766" s="3">
        <v>45737</v>
      </c>
      <c r="Y2766">
        <v>22576</v>
      </c>
      <c r="AA2766" s="24">
        <v>45785</v>
      </c>
      <c r="AB2766" s="67" t="s">
        <v>62</v>
      </c>
      <c r="AC2766">
        <v>21</v>
      </c>
      <c r="AD2766" t="s">
        <v>133</v>
      </c>
      <c r="AE2766" s="2" t="s">
        <v>3874</v>
      </c>
      <c r="AF2766" t="s">
        <v>3703</v>
      </c>
      <c r="AG2766" t="str">
        <f t="shared" si="87"/>
        <v>ADA FOTO</v>
      </c>
    </row>
    <row r="2767" spans="1:33" hidden="1">
      <c r="A2767" t="str">
        <f t="shared" si="86"/>
        <v>060361092661000</v>
      </c>
      <c r="B2767">
        <v>2761</v>
      </c>
      <c r="C2767" t="s">
        <v>3749</v>
      </c>
      <c r="D2767" t="s">
        <v>400</v>
      </c>
      <c r="E2767">
        <v>12</v>
      </c>
      <c r="F2767" s="23">
        <v>9800</v>
      </c>
      <c r="G2767">
        <v>12</v>
      </c>
      <c r="H2767" s="23">
        <v>9500</v>
      </c>
      <c r="I2767" s="23">
        <v>114000</v>
      </c>
      <c r="J2767" s="23">
        <v>114000</v>
      </c>
      <c r="K2767" s="23">
        <v>115550</v>
      </c>
      <c r="L2767">
        <v>98.66</v>
      </c>
      <c r="M2767" t="s">
        <v>3699</v>
      </c>
      <c r="N2767">
        <v>0</v>
      </c>
      <c r="P2767" s="23">
        <v>113568</v>
      </c>
      <c r="Q2767" t="s">
        <v>3700</v>
      </c>
      <c r="R2767" s="23">
        <v>-115550</v>
      </c>
      <c r="S2767">
        <v>0</v>
      </c>
      <c r="T2767" t="s">
        <v>3701</v>
      </c>
      <c r="U2767" t="s">
        <v>3711</v>
      </c>
      <c r="V2767">
        <v>75.67</v>
      </c>
      <c r="W2767" s="3">
        <v>45784</v>
      </c>
      <c r="X2767" s="3">
        <v>45756</v>
      </c>
      <c r="Y2767">
        <v>25419</v>
      </c>
      <c r="AA2767" s="24">
        <v>45785</v>
      </c>
      <c r="AB2767" s="67" t="s">
        <v>62</v>
      </c>
      <c r="AC2767">
        <v>21</v>
      </c>
      <c r="AD2767" t="s">
        <v>133</v>
      </c>
      <c r="AE2767" s="2" t="s">
        <v>398</v>
      </c>
      <c r="AF2767" t="s">
        <v>3703</v>
      </c>
      <c r="AG2767" t="str">
        <f t="shared" si="87"/>
        <v>ADA FOTO</v>
      </c>
    </row>
    <row r="2768" spans="1:33" hidden="1">
      <c r="A2768" t="str">
        <f t="shared" si="86"/>
        <v>060361089271000</v>
      </c>
      <c r="B2768">
        <v>2762</v>
      </c>
      <c r="C2768" t="s">
        <v>3750</v>
      </c>
      <c r="D2768" t="s">
        <v>382</v>
      </c>
      <c r="E2768">
        <v>48</v>
      </c>
      <c r="F2768" s="23">
        <v>2500</v>
      </c>
      <c r="G2768">
        <v>48</v>
      </c>
      <c r="H2768" s="23">
        <v>2325</v>
      </c>
      <c r="I2768" s="23">
        <v>111600</v>
      </c>
      <c r="J2768" s="23">
        <v>111600</v>
      </c>
      <c r="K2768" s="23">
        <v>114950</v>
      </c>
      <c r="L2768">
        <v>97.09</v>
      </c>
      <c r="M2768" t="s">
        <v>3699</v>
      </c>
      <c r="N2768">
        <v>0</v>
      </c>
      <c r="P2768" s="23">
        <v>113568</v>
      </c>
      <c r="Q2768" t="s">
        <v>3700</v>
      </c>
      <c r="R2768" s="23">
        <v>-114950</v>
      </c>
      <c r="S2768">
        <v>0</v>
      </c>
      <c r="T2768" t="s">
        <v>3701</v>
      </c>
      <c r="U2768" t="s">
        <v>3711</v>
      </c>
      <c r="V2768">
        <v>130.85</v>
      </c>
      <c r="W2768" s="3">
        <v>45784</v>
      </c>
      <c r="X2768" s="3">
        <v>45756</v>
      </c>
      <c r="Y2768">
        <v>25419</v>
      </c>
      <c r="AA2768" s="24">
        <v>45785</v>
      </c>
      <c r="AB2768" s="67" t="s">
        <v>62</v>
      </c>
      <c r="AC2768">
        <v>21</v>
      </c>
      <c r="AD2768" t="s">
        <v>133</v>
      </c>
      <c r="AE2768" s="2" t="s">
        <v>380</v>
      </c>
      <c r="AF2768" t="s">
        <v>3703</v>
      </c>
      <c r="AG2768" t="str">
        <f t="shared" si="87"/>
        <v>ADA FOTO</v>
      </c>
    </row>
    <row r="2769" spans="1:33" hidden="1">
      <c r="A2769" t="str">
        <f t="shared" si="86"/>
        <v>060361000902000</v>
      </c>
      <c r="B2769">
        <v>2763</v>
      </c>
      <c r="C2769" t="s">
        <v>3751</v>
      </c>
      <c r="D2769" t="s">
        <v>3752</v>
      </c>
      <c r="E2769">
        <v>1</v>
      </c>
      <c r="F2769" s="23">
        <v>202000</v>
      </c>
      <c r="G2769">
        <v>0</v>
      </c>
      <c r="H2769">
        <v>0</v>
      </c>
      <c r="I2769" s="23">
        <v>202000</v>
      </c>
      <c r="J2769" s="23">
        <v>202000</v>
      </c>
      <c r="K2769" s="23">
        <v>182500</v>
      </c>
      <c r="L2769">
        <v>110.68</v>
      </c>
      <c r="M2769" t="s">
        <v>3707</v>
      </c>
      <c r="N2769">
        <v>0</v>
      </c>
      <c r="P2769" s="23">
        <v>181888</v>
      </c>
      <c r="Q2769" t="s">
        <v>3700</v>
      </c>
      <c r="R2769" s="23">
        <v>-182500</v>
      </c>
      <c r="S2769">
        <v>0</v>
      </c>
      <c r="T2769" t="s">
        <v>3701</v>
      </c>
      <c r="U2769" t="s">
        <v>3702</v>
      </c>
      <c r="V2769">
        <v>2.13</v>
      </c>
      <c r="W2769" s="3">
        <v>45784</v>
      </c>
      <c r="X2769" s="3">
        <v>45735</v>
      </c>
      <c r="Y2769">
        <v>22576</v>
      </c>
      <c r="AA2769" s="24">
        <v>45785</v>
      </c>
      <c r="AB2769" s="67" t="s">
        <v>62</v>
      </c>
      <c r="AC2769">
        <v>21</v>
      </c>
      <c r="AD2769" t="s">
        <v>133</v>
      </c>
      <c r="AE2769" s="2" t="s">
        <v>3875</v>
      </c>
      <c r="AF2769" t="s">
        <v>3703</v>
      </c>
      <c r="AG2769" t="str">
        <f t="shared" si="87"/>
        <v>ADA FOTO</v>
      </c>
    </row>
    <row r="2770" spans="1:33" hidden="1">
      <c r="A2770" t="str">
        <f t="shared" si="86"/>
        <v>060361018575000</v>
      </c>
      <c r="B2770">
        <v>2764</v>
      </c>
      <c r="C2770" t="s">
        <v>3753</v>
      </c>
      <c r="D2770" t="s">
        <v>3754</v>
      </c>
      <c r="E2770">
        <v>12</v>
      </c>
      <c r="F2770" s="23">
        <v>24300</v>
      </c>
      <c r="G2770">
        <v>0</v>
      </c>
      <c r="H2770">
        <v>0</v>
      </c>
      <c r="I2770" s="23">
        <v>291600</v>
      </c>
      <c r="J2770" s="23">
        <v>291600</v>
      </c>
      <c r="K2770" s="23">
        <v>266300</v>
      </c>
      <c r="L2770">
        <v>109.5</v>
      </c>
      <c r="M2770" t="s">
        <v>3707</v>
      </c>
      <c r="N2770">
        <v>0</v>
      </c>
      <c r="P2770" s="23">
        <v>279180</v>
      </c>
      <c r="Q2770" t="s">
        <v>3700</v>
      </c>
      <c r="R2770" s="23">
        <v>-266300</v>
      </c>
      <c r="S2770">
        <v>0</v>
      </c>
      <c r="T2770" t="s">
        <v>3701</v>
      </c>
      <c r="U2770" t="s">
        <v>3702</v>
      </c>
      <c r="V2770">
        <v>26.17</v>
      </c>
      <c r="W2770" s="3">
        <v>45784</v>
      </c>
      <c r="X2770" s="3">
        <v>45755</v>
      </c>
      <c r="Y2770">
        <v>25419</v>
      </c>
      <c r="AA2770" s="24">
        <v>45785</v>
      </c>
      <c r="AB2770" s="67" t="s">
        <v>62</v>
      </c>
      <c r="AC2770">
        <v>21</v>
      </c>
      <c r="AD2770" t="s">
        <v>133</v>
      </c>
      <c r="AE2770" s="2" t="s">
        <v>3876</v>
      </c>
      <c r="AF2770" t="s">
        <v>3703</v>
      </c>
      <c r="AG2770" t="str">
        <f t="shared" si="87"/>
        <v>ADA FOTO</v>
      </c>
    </row>
    <row r="2771" spans="1:33" hidden="1">
      <c r="A2771" t="str">
        <f t="shared" si="86"/>
        <v>060361004893000</v>
      </c>
      <c r="B2771">
        <v>2765</v>
      </c>
      <c r="C2771" t="s">
        <v>3755</v>
      </c>
      <c r="D2771" t="s">
        <v>146</v>
      </c>
      <c r="E2771">
        <v>20</v>
      </c>
      <c r="F2771" s="23">
        <v>6400</v>
      </c>
      <c r="G2771">
        <v>20</v>
      </c>
      <c r="H2771" s="23">
        <v>5875</v>
      </c>
      <c r="I2771" s="23">
        <v>117500</v>
      </c>
      <c r="J2771" s="23">
        <v>117500</v>
      </c>
      <c r="K2771" s="23">
        <v>116500</v>
      </c>
      <c r="L2771">
        <v>100.86</v>
      </c>
      <c r="M2771" t="s">
        <v>3707</v>
      </c>
      <c r="N2771">
        <v>0</v>
      </c>
      <c r="P2771" s="23">
        <v>117600</v>
      </c>
      <c r="Q2771" t="s">
        <v>3700</v>
      </c>
      <c r="R2771" s="23">
        <v>-116500</v>
      </c>
      <c r="S2771">
        <v>0</v>
      </c>
      <c r="T2771" t="s">
        <v>3701</v>
      </c>
      <c r="U2771" t="s">
        <v>3711</v>
      </c>
      <c r="V2771">
        <v>39.950000000000003</v>
      </c>
      <c r="W2771" s="3">
        <v>45784</v>
      </c>
      <c r="X2771" s="3">
        <v>45772</v>
      </c>
      <c r="Y2771">
        <v>22130</v>
      </c>
      <c r="AA2771" s="24">
        <v>45785</v>
      </c>
      <c r="AB2771" s="67" t="s">
        <v>62</v>
      </c>
      <c r="AC2771">
        <v>21</v>
      </c>
      <c r="AD2771" t="s">
        <v>133</v>
      </c>
      <c r="AE2771" s="2" t="s">
        <v>144</v>
      </c>
      <c r="AF2771" t="s">
        <v>3703</v>
      </c>
      <c r="AG2771" t="str">
        <f t="shared" si="87"/>
        <v>ADA FOTO</v>
      </c>
    </row>
    <row r="2772" spans="1:33" hidden="1">
      <c r="A2772" t="str">
        <f t="shared" si="86"/>
        <v>060361005726000</v>
      </c>
      <c r="B2772">
        <v>2766</v>
      </c>
      <c r="C2772" t="s">
        <v>3756</v>
      </c>
      <c r="D2772" t="s">
        <v>156</v>
      </c>
      <c r="E2772">
        <v>10</v>
      </c>
      <c r="F2772" s="23">
        <v>21900</v>
      </c>
      <c r="G2772">
        <v>10</v>
      </c>
      <c r="H2772" s="23">
        <v>20950</v>
      </c>
      <c r="I2772" s="23">
        <v>209500</v>
      </c>
      <c r="J2772" s="23">
        <v>209500</v>
      </c>
      <c r="K2772" s="23">
        <v>205000</v>
      </c>
      <c r="L2772">
        <v>102.2</v>
      </c>
      <c r="M2772" t="s">
        <v>3707</v>
      </c>
      <c r="N2772">
        <v>0</v>
      </c>
      <c r="P2772" s="23">
        <v>206110</v>
      </c>
      <c r="Q2772" t="s">
        <v>3700</v>
      </c>
      <c r="R2772" s="23">
        <v>-205000</v>
      </c>
      <c r="S2772">
        <v>0</v>
      </c>
      <c r="T2772" t="s">
        <v>3701</v>
      </c>
      <c r="U2772" t="s">
        <v>3711</v>
      </c>
      <c r="V2772">
        <v>19.97</v>
      </c>
      <c r="W2772" s="3">
        <v>45784</v>
      </c>
      <c r="X2772" s="3">
        <v>45708</v>
      </c>
      <c r="Y2772">
        <v>22130</v>
      </c>
      <c r="AA2772" s="24">
        <v>45785</v>
      </c>
      <c r="AB2772" s="67" t="s">
        <v>62</v>
      </c>
      <c r="AC2772">
        <v>21</v>
      </c>
      <c r="AD2772" t="s">
        <v>133</v>
      </c>
      <c r="AE2772" s="2" t="s">
        <v>154</v>
      </c>
      <c r="AF2772" t="s">
        <v>3703</v>
      </c>
      <c r="AG2772" t="str">
        <f t="shared" si="87"/>
        <v>ADA FOTO</v>
      </c>
    </row>
    <row r="2773" spans="1:33" hidden="1">
      <c r="A2773" t="str">
        <f t="shared" si="86"/>
        <v>060361023234000</v>
      </c>
      <c r="B2773">
        <v>2767</v>
      </c>
      <c r="C2773" t="s">
        <v>3757</v>
      </c>
      <c r="D2773" t="s">
        <v>184</v>
      </c>
      <c r="E2773">
        <v>1</v>
      </c>
      <c r="F2773" s="23">
        <v>101950</v>
      </c>
      <c r="G2773">
        <v>1</v>
      </c>
      <c r="H2773" s="23">
        <v>101900</v>
      </c>
      <c r="I2773" s="23">
        <v>101900</v>
      </c>
      <c r="J2773" s="23">
        <v>101900</v>
      </c>
      <c r="K2773" s="23">
        <v>108100</v>
      </c>
      <c r="L2773">
        <v>94.26</v>
      </c>
      <c r="M2773" t="s">
        <v>3699</v>
      </c>
      <c r="N2773">
        <v>0</v>
      </c>
      <c r="P2773" s="23">
        <v>102624</v>
      </c>
      <c r="Q2773" t="s">
        <v>3700</v>
      </c>
      <c r="R2773" s="23">
        <v>-108100</v>
      </c>
      <c r="S2773">
        <v>0</v>
      </c>
      <c r="T2773" t="s">
        <v>3701</v>
      </c>
      <c r="U2773" t="s">
        <v>3711</v>
      </c>
      <c r="V2773">
        <v>12.35</v>
      </c>
      <c r="W2773" s="3">
        <v>45778</v>
      </c>
      <c r="X2773" s="3">
        <v>45743</v>
      </c>
      <c r="Y2773">
        <v>22130</v>
      </c>
      <c r="AA2773" s="24">
        <v>45785</v>
      </c>
      <c r="AB2773" s="67" t="s">
        <v>62</v>
      </c>
      <c r="AC2773">
        <v>21</v>
      </c>
      <c r="AD2773" t="s">
        <v>133</v>
      </c>
      <c r="AE2773" s="2" t="s">
        <v>182</v>
      </c>
      <c r="AF2773" t="s">
        <v>3703</v>
      </c>
      <c r="AG2773" t="str">
        <f t="shared" si="87"/>
        <v>ADA FOTO</v>
      </c>
    </row>
    <row r="2774" spans="1:33" hidden="1">
      <c r="A2774" t="str">
        <f t="shared" si="86"/>
        <v>060361004890000</v>
      </c>
      <c r="B2774">
        <v>2768</v>
      </c>
      <c r="C2774" t="s">
        <v>3758</v>
      </c>
      <c r="D2774" t="s">
        <v>141</v>
      </c>
      <c r="E2774">
        <v>20</v>
      </c>
      <c r="F2774" s="23">
        <v>5700</v>
      </c>
      <c r="G2774">
        <v>0</v>
      </c>
      <c r="H2774" s="23">
        <v>0</v>
      </c>
      <c r="I2774" s="23">
        <v>114000</v>
      </c>
      <c r="J2774" s="23">
        <v>114000</v>
      </c>
      <c r="K2774">
        <v>0</v>
      </c>
      <c r="L2774" t="s">
        <v>3700</v>
      </c>
      <c r="M2774" t="s">
        <v>3809</v>
      </c>
      <c r="N2774">
        <v>0</v>
      </c>
      <c r="P2774" s="23">
        <v>97920</v>
      </c>
      <c r="Q2774" t="s">
        <v>3700</v>
      </c>
      <c r="R2774">
        <v>0</v>
      </c>
      <c r="S2774" t="s">
        <v>3810</v>
      </c>
      <c r="T2774" t="s">
        <v>3701</v>
      </c>
      <c r="U2774" t="s">
        <v>3702</v>
      </c>
      <c r="V2774">
        <v>3.67</v>
      </c>
      <c r="W2774" s="3">
        <v>45782</v>
      </c>
      <c r="X2774" s="3">
        <v>45772</v>
      </c>
      <c r="Y2774">
        <v>22130</v>
      </c>
      <c r="AA2774" s="24">
        <v>45785</v>
      </c>
      <c r="AB2774" s="67" t="s">
        <v>62</v>
      </c>
      <c r="AC2774">
        <v>21</v>
      </c>
      <c r="AD2774" t="s">
        <v>133</v>
      </c>
      <c r="AE2774" s="2" t="s">
        <v>140</v>
      </c>
      <c r="AF2774" t="s">
        <v>3703</v>
      </c>
      <c r="AG2774" t="str">
        <f t="shared" si="87"/>
        <v>TIDAK ADA</v>
      </c>
    </row>
    <row r="2775" spans="1:33" hidden="1">
      <c r="A2775" t="str">
        <f t="shared" si="86"/>
        <v>060361005725000</v>
      </c>
      <c r="B2775">
        <v>2769</v>
      </c>
      <c r="C2775" t="s">
        <v>3759</v>
      </c>
      <c r="D2775" t="s">
        <v>151</v>
      </c>
      <c r="E2775">
        <v>10</v>
      </c>
      <c r="F2775" s="23">
        <v>14900</v>
      </c>
      <c r="G2775">
        <v>0</v>
      </c>
      <c r="H2775" s="23">
        <v>0</v>
      </c>
      <c r="I2775" s="23">
        <v>149000</v>
      </c>
      <c r="J2775" s="23">
        <v>149000</v>
      </c>
      <c r="K2775" s="23">
        <v>159995</v>
      </c>
      <c r="L2775">
        <v>93.13</v>
      </c>
      <c r="M2775" t="s">
        <v>3699</v>
      </c>
      <c r="N2775">
        <v>0</v>
      </c>
      <c r="P2775" s="23">
        <v>150140</v>
      </c>
      <c r="Q2775" t="s">
        <v>3700</v>
      </c>
      <c r="R2775" s="23">
        <v>-159995</v>
      </c>
      <c r="S2775">
        <v>0</v>
      </c>
      <c r="T2775" t="s">
        <v>3701</v>
      </c>
      <c r="U2775" t="s">
        <v>3711</v>
      </c>
      <c r="V2775">
        <v>17.420000000000002</v>
      </c>
      <c r="W2775" s="3">
        <v>45785</v>
      </c>
      <c r="X2775" s="3">
        <v>45772</v>
      </c>
      <c r="Y2775">
        <v>22130</v>
      </c>
      <c r="AA2775" s="24">
        <v>45785</v>
      </c>
      <c r="AB2775" s="67" t="s">
        <v>62</v>
      </c>
      <c r="AC2775">
        <v>21</v>
      </c>
      <c r="AD2775" t="s">
        <v>133</v>
      </c>
      <c r="AE2775" s="2" t="s">
        <v>150</v>
      </c>
      <c r="AF2775" t="s">
        <v>3703</v>
      </c>
      <c r="AG2775" t="str">
        <f t="shared" si="87"/>
        <v>ADA FOTO</v>
      </c>
    </row>
    <row r="2776" spans="1:33" hidden="1">
      <c r="A2776" t="str">
        <f t="shared" si="86"/>
        <v>060361019929000</v>
      </c>
      <c r="B2776">
        <v>2770</v>
      </c>
      <c r="C2776" t="s">
        <v>3760</v>
      </c>
      <c r="D2776" t="s">
        <v>3761</v>
      </c>
      <c r="E2776">
        <v>1</v>
      </c>
      <c r="F2776" s="23">
        <v>89000</v>
      </c>
      <c r="G2776">
        <v>0</v>
      </c>
      <c r="H2776">
        <v>0</v>
      </c>
      <c r="I2776" s="23">
        <v>89000</v>
      </c>
      <c r="J2776" s="23">
        <v>89000</v>
      </c>
      <c r="K2776" s="23">
        <v>84500</v>
      </c>
      <c r="L2776">
        <v>105.33</v>
      </c>
      <c r="M2776" t="s">
        <v>3707</v>
      </c>
      <c r="N2776">
        <v>0</v>
      </c>
      <c r="P2776" s="23">
        <v>84576</v>
      </c>
      <c r="Q2776" t="s">
        <v>3700</v>
      </c>
      <c r="R2776" s="23">
        <v>-84500</v>
      </c>
      <c r="S2776">
        <v>0</v>
      </c>
      <c r="T2776" t="s">
        <v>3701</v>
      </c>
      <c r="U2776" t="s">
        <v>3702</v>
      </c>
      <c r="V2776">
        <v>13.59</v>
      </c>
      <c r="W2776" s="3">
        <v>45784</v>
      </c>
      <c r="X2776" s="3">
        <v>45783</v>
      </c>
      <c r="Y2776">
        <v>22130</v>
      </c>
      <c r="AA2776" s="24">
        <v>45785</v>
      </c>
      <c r="AB2776" s="67" t="s">
        <v>62</v>
      </c>
      <c r="AC2776">
        <v>21</v>
      </c>
      <c r="AD2776" t="s">
        <v>133</v>
      </c>
      <c r="AE2776" s="2" t="s">
        <v>178</v>
      </c>
      <c r="AF2776" t="s">
        <v>3703</v>
      </c>
      <c r="AG2776" t="str">
        <f t="shared" si="87"/>
        <v>ADA FOTO</v>
      </c>
    </row>
    <row r="2777" spans="1:33" hidden="1">
      <c r="A2777" t="str">
        <f t="shared" si="86"/>
        <v>060361035433000</v>
      </c>
      <c r="B2777">
        <v>2771</v>
      </c>
      <c r="C2777" t="s">
        <v>3762</v>
      </c>
      <c r="D2777" t="s">
        <v>202</v>
      </c>
      <c r="E2777">
        <v>20</v>
      </c>
      <c r="F2777" s="23">
        <v>17000</v>
      </c>
      <c r="G2777">
        <v>20</v>
      </c>
      <c r="H2777" s="23">
        <v>16400</v>
      </c>
      <c r="I2777" s="23">
        <v>328000</v>
      </c>
      <c r="J2777" s="23">
        <v>328000</v>
      </c>
      <c r="K2777" s="23">
        <v>328000</v>
      </c>
      <c r="L2777">
        <v>100</v>
      </c>
      <c r="M2777" t="s">
        <v>3705</v>
      </c>
      <c r="N2777">
        <v>0</v>
      </c>
      <c r="P2777" s="23">
        <v>313600</v>
      </c>
      <c r="Q2777" t="s">
        <v>3700</v>
      </c>
      <c r="R2777" s="23">
        <v>-328000</v>
      </c>
      <c r="S2777">
        <v>0</v>
      </c>
      <c r="T2777" t="s">
        <v>3701</v>
      </c>
      <c r="U2777" t="s">
        <v>3702</v>
      </c>
      <c r="V2777">
        <v>7.04</v>
      </c>
      <c r="W2777" s="3">
        <v>45784</v>
      </c>
      <c r="X2777" s="3">
        <v>45730</v>
      </c>
      <c r="Y2777">
        <v>30266</v>
      </c>
      <c r="AA2777" s="24">
        <v>45785</v>
      </c>
      <c r="AB2777" s="67" t="s">
        <v>62</v>
      </c>
      <c r="AC2777">
        <v>21</v>
      </c>
      <c r="AD2777" t="s">
        <v>133</v>
      </c>
      <c r="AE2777" s="2" t="s">
        <v>200</v>
      </c>
      <c r="AF2777" t="s">
        <v>3703</v>
      </c>
      <c r="AG2777" t="str">
        <f t="shared" si="87"/>
        <v>ADA FOTO</v>
      </c>
    </row>
    <row r="2778" spans="1:33" hidden="1">
      <c r="A2778" t="str">
        <f t="shared" si="86"/>
        <v>060361015940000</v>
      </c>
      <c r="B2778">
        <v>2772</v>
      </c>
      <c r="C2778" t="s">
        <v>3763</v>
      </c>
      <c r="D2778" t="s">
        <v>162</v>
      </c>
      <c r="E2778">
        <v>10</v>
      </c>
      <c r="F2778" s="23">
        <v>28000</v>
      </c>
      <c r="G2778">
        <v>10</v>
      </c>
      <c r="H2778" s="23">
        <v>26700</v>
      </c>
      <c r="I2778" s="23">
        <v>267000</v>
      </c>
      <c r="J2778" s="23">
        <v>267000</v>
      </c>
      <c r="K2778" s="23">
        <v>267500</v>
      </c>
      <c r="L2778">
        <v>99.81</v>
      </c>
      <c r="M2778" t="s">
        <v>3699</v>
      </c>
      <c r="N2778">
        <v>0</v>
      </c>
      <c r="P2778" s="23">
        <v>268420</v>
      </c>
      <c r="Q2778" t="s">
        <v>3700</v>
      </c>
      <c r="R2778" s="23">
        <v>-267500</v>
      </c>
      <c r="S2778">
        <v>0</v>
      </c>
      <c r="T2778" t="s">
        <v>3701</v>
      </c>
      <c r="U2778" t="s">
        <v>3702</v>
      </c>
      <c r="V2778">
        <v>20.010000000000002</v>
      </c>
      <c r="W2778" s="3">
        <v>45784</v>
      </c>
      <c r="X2778" s="3">
        <v>45708</v>
      </c>
      <c r="Y2778">
        <v>22130</v>
      </c>
      <c r="AA2778" s="24">
        <v>45785</v>
      </c>
      <c r="AB2778" s="67" t="s">
        <v>62</v>
      </c>
      <c r="AC2778">
        <v>21</v>
      </c>
      <c r="AD2778" t="s">
        <v>133</v>
      </c>
      <c r="AE2778" s="2" t="s">
        <v>160</v>
      </c>
      <c r="AF2778" t="s">
        <v>3703</v>
      </c>
      <c r="AG2778" t="str">
        <f t="shared" si="87"/>
        <v>ADA FOTO</v>
      </c>
    </row>
    <row r="2779" spans="1:33" hidden="1">
      <c r="A2779" t="str">
        <f t="shared" si="86"/>
        <v>060361055131000</v>
      </c>
      <c r="B2779">
        <v>2773</v>
      </c>
      <c r="C2779" t="s">
        <v>3764</v>
      </c>
      <c r="D2779" t="s">
        <v>3765</v>
      </c>
      <c r="E2779">
        <v>12</v>
      </c>
      <c r="F2779" s="23">
        <v>36800</v>
      </c>
      <c r="G2779">
        <v>0</v>
      </c>
      <c r="H2779">
        <v>0</v>
      </c>
      <c r="I2779" s="23">
        <v>441600</v>
      </c>
      <c r="J2779" s="23">
        <v>441600</v>
      </c>
      <c r="K2779">
        <v>0</v>
      </c>
      <c r="L2779" t="s">
        <v>3700</v>
      </c>
      <c r="M2779" t="s">
        <v>3809</v>
      </c>
      <c r="N2779">
        <v>0</v>
      </c>
      <c r="P2779" s="23">
        <v>382464</v>
      </c>
      <c r="Q2779" t="s">
        <v>3700</v>
      </c>
      <c r="R2779">
        <v>0</v>
      </c>
      <c r="S2779" t="s">
        <v>3810</v>
      </c>
      <c r="T2779" t="s">
        <v>3701</v>
      </c>
      <c r="U2779" t="s">
        <v>3702</v>
      </c>
      <c r="V2779">
        <v>3.91</v>
      </c>
      <c r="W2779" s="3">
        <v>45783</v>
      </c>
      <c r="X2779" s="3">
        <v>45778</v>
      </c>
      <c r="Y2779">
        <v>21017</v>
      </c>
      <c r="AA2779" s="24">
        <v>45785</v>
      </c>
      <c r="AB2779" s="67" t="s">
        <v>62</v>
      </c>
      <c r="AC2779">
        <v>21</v>
      </c>
      <c r="AD2779" t="s">
        <v>133</v>
      </c>
      <c r="AE2779" s="2" t="s">
        <v>3877</v>
      </c>
      <c r="AF2779" t="s">
        <v>3703</v>
      </c>
      <c r="AG2779" t="str">
        <f t="shared" si="87"/>
        <v>TIDAK ADA</v>
      </c>
    </row>
    <row r="2780" spans="1:33" hidden="1">
      <c r="A2780" t="str">
        <f t="shared" si="86"/>
        <v>060361070906000</v>
      </c>
      <c r="B2780">
        <v>2774</v>
      </c>
      <c r="C2780" t="s">
        <v>3766</v>
      </c>
      <c r="D2780" t="s">
        <v>256</v>
      </c>
      <c r="E2780">
        <v>60</v>
      </c>
      <c r="F2780" s="23">
        <v>4475</v>
      </c>
      <c r="G2780">
        <v>60</v>
      </c>
      <c r="H2780" s="23">
        <v>4400</v>
      </c>
      <c r="I2780" s="23">
        <v>264000</v>
      </c>
      <c r="J2780" s="23">
        <v>264000</v>
      </c>
      <c r="K2780" s="23">
        <v>264000</v>
      </c>
      <c r="L2780">
        <v>100</v>
      </c>
      <c r="M2780" t="s">
        <v>3705</v>
      </c>
      <c r="N2780">
        <v>0</v>
      </c>
      <c r="P2780" s="23">
        <v>264360</v>
      </c>
      <c r="Q2780" t="s">
        <v>3700</v>
      </c>
      <c r="R2780" s="23">
        <v>-264000</v>
      </c>
      <c r="S2780">
        <v>0</v>
      </c>
      <c r="T2780" t="s">
        <v>3701</v>
      </c>
      <c r="U2780" t="s">
        <v>3711</v>
      </c>
      <c r="V2780" s="80">
        <v>1192.75</v>
      </c>
      <c r="W2780" s="3">
        <v>45784</v>
      </c>
      <c r="X2780" s="3">
        <v>45784</v>
      </c>
      <c r="Y2780">
        <v>21017</v>
      </c>
      <c r="AA2780" s="24">
        <v>45785</v>
      </c>
      <c r="AB2780" s="67" t="s">
        <v>62</v>
      </c>
      <c r="AC2780">
        <v>21</v>
      </c>
      <c r="AD2780" t="s">
        <v>133</v>
      </c>
      <c r="AE2780" s="2" t="s">
        <v>254</v>
      </c>
      <c r="AF2780" t="s">
        <v>3703</v>
      </c>
      <c r="AG2780" t="str">
        <f t="shared" si="87"/>
        <v>ADA FOTO</v>
      </c>
    </row>
    <row r="2781" spans="1:33" hidden="1">
      <c r="A2781" t="str">
        <f t="shared" si="86"/>
        <v>060361087247000</v>
      </c>
      <c r="B2781">
        <v>2775</v>
      </c>
      <c r="C2781" t="s">
        <v>3767</v>
      </c>
      <c r="D2781" t="s">
        <v>3768</v>
      </c>
      <c r="E2781">
        <v>12</v>
      </c>
      <c r="F2781" s="23">
        <v>30500</v>
      </c>
      <c r="G2781">
        <v>0</v>
      </c>
      <c r="H2781">
        <v>0</v>
      </c>
      <c r="I2781" s="23">
        <v>366000</v>
      </c>
      <c r="J2781" s="23">
        <v>366000</v>
      </c>
      <c r="K2781" s="23">
        <v>324500</v>
      </c>
      <c r="L2781">
        <v>112.79</v>
      </c>
      <c r="M2781" t="s">
        <v>3707</v>
      </c>
      <c r="N2781">
        <v>0</v>
      </c>
      <c r="P2781" s="23">
        <v>405060</v>
      </c>
      <c r="Q2781" t="s">
        <v>3700</v>
      </c>
      <c r="R2781" s="23">
        <v>-324500</v>
      </c>
      <c r="S2781">
        <v>0</v>
      </c>
      <c r="T2781" t="s">
        <v>3701</v>
      </c>
      <c r="U2781" t="s">
        <v>3702</v>
      </c>
      <c r="V2781">
        <v>0.88</v>
      </c>
      <c r="W2781" s="3">
        <v>45784</v>
      </c>
      <c r="X2781" s="3">
        <v>45773</v>
      </c>
      <c r="Y2781">
        <v>36703</v>
      </c>
      <c r="AA2781" s="24">
        <v>45785</v>
      </c>
      <c r="AB2781" s="67" t="s">
        <v>62</v>
      </c>
      <c r="AC2781">
        <v>21</v>
      </c>
      <c r="AD2781" t="s">
        <v>133</v>
      </c>
      <c r="AE2781" s="2" t="s">
        <v>3878</v>
      </c>
      <c r="AF2781" t="s">
        <v>3703</v>
      </c>
      <c r="AG2781" t="str">
        <f t="shared" si="87"/>
        <v>ADA FOTO</v>
      </c>
    </row>
    <row r="2782" spans="1:33" hidden="1">
      <c r="A2782" t="str">
        <f t="shared" si="86"/>
        <v>060361087250000</v>
      </c>
      <c r="B2782">
        <v>2776</v>
      </c>
      <c r="C2782" t="s">
        <v>3769</v>
      </c>
      <c r="D2782" t="s">
        <v>3770</v>
      </c>
      <c r="E2782">
        <v>12</v>
      </c>
      <c r="F2782" s="23">
        <v>37900</v>
      </c>
      <c r="G2782">
        <v>0</v>
      </c>
      <c r="H2782">
        <v>0</v>
      </c>
      <c r="I2782" s="23">
        <v>454800</v>
      </c>
      <c r="J2782" s="23">
        <v>454800</v>
      </c>
      <c r="K2782" s="23">
        <v>314000</v>
      </c>
      <c r="L2782">
        <v>144.84</v>
      </c>
      <c r="M2782" t="s">
        <v>3707</v>
      </c>
      <c r="N2782">
        <v>0</v>
      </c>
      <c r="P2782" s="23">
        <v>387024</v>
      </c>
      <c r="Q2782" t="s">
        <v>3700</v>
      </c>
      <c r="R2782" s="23">
        <v>-314000</v>
      </c>
      <c r="S2782">
        <v>0</v>
      </c>
      <c r="T2782" t="s">
        <v>3701</v>
      </c>
      <c r="U2782" t="s">
        <v>3702</v>
      </c>
      <c r="V2782">
        <v>0.98</v>
      </c>
      <c r="W2782" s="3">
        <v>45783</v>
      </c>
      <c r="X2782" s="3">
        <v>45768</v>
      </c>
      <c r="Y2782">
        <v>36703</v>
      </c>
      <c r="AA2782" s="24">
        <v>45785</v>
      </c>
      <c r="AB2782" s="67" t="s">
        <v>62</v>
      </c>
      <c r="AC2782">
        <v>21</v>
      </c>
      <c r="AD2782" t="s">
        <v>133</v>
      </c>
      <c r="AE2782" s="2" t="s">
        <v>3864</v>
      </c>
      <c r="AF2782" t="s">
        <v>3703</v>
      </c>
      <c r="AG2782" t="str">
        <f t="shared" si="87"/>
        <v>ADA FOTO</v>
      </c>
    </row>
    <row r="2783" spans="1:33" hidden="1">
      <c r="A2783" t="str">
        <f t="shared" si="86"/>
        <v>060361084654000</v>
      </c>
      <c r="B2783">
        <v>2777</v>
      </c>
      <c r="C2783" t="s">
        <v>3771</v>
      </c>
      <c r="D2783" t="s">
        <v>3772</v>
      </c>
      <c r="E2783">
        <v>12</v>
      </c>
      <c r="F2783" s="23">
        <v>12500</v>
      </c>
      <c r="G2783">
        <v>0</v>
      </c>
      <c r="H2783">
        <v>0</v>
      </c>
      <c r="I2783" s="23">
        <v>150000</v>
      </c>
      <c r="J2783" s="23">
        <v>150000</v>
      </c>
      <c r="K2783" s="23">
        <v>130800</v>
      </c>
      <c r="L2783">
        <v>114.68</v>
      </c>
      <c r="M2783" t="s">
        <v>3707</v>
      </c>
      <c r="N2783">
        <v>0</v>
      </c>
      <c r="P2783" s="23">
        <v>141756</v>
      </c>
      <c r="Q2783" t="s">
        <v>3700</v>
      </c>
      <c r="R2783" s="23">
        <v>-130800</v>
      </c>
      <c r="S2783">
        <v>0</v>
      </c>
      <c r="T2783" t="s">
        <v>3701</v>
      </c>
      <c r="U2783" t="s">
        <v>3702</v>
      </c>
      <c r="V2783">
        <v>1.98</v>
      </c>
      <c r="W2783" s="3">
        <v>45784</v>
      </c>
      <c r="X2783" s="3">
        <v>45773</v>
      </c>
      <c r="Y2783">
        <v>36703</v>
      </c>
      <c r="AA2783" s="24">
        <v>45785</v>
      </c>
      <c r="AB2783" s="67" t="s">
        <v>62</v>
      </c>
      <c r="AC2783">
        <v>21</v>
      </c>
      <c r="AD2783" t="s">
        <v>133</v>
      </c>
      <c r="AE2783" s="2" t="s">
        <v>3865</v>
      </c>
      <c r="AF2783" t="s">
        <v>3703</v>
      </c>
      <c r="AG2783" t="str">
        <f t="shared" si="87"/>
        <v>ADA FOTO</v>
      </c>
    </row>
    <row r="2784" spans="1:33" hidden="1">
      <c r="A2784" t="str">
        <f t="shared" si="86"/>
        <v>060361084784000</v>
      </c>
      <c r="B2784">
        <v>2778</v>
      </c>
      <c r="C2784" t="s">
        <v>3773</v>
      </c>
      <c r="D2784" t="s">
        <v>3774</v>
      </c>
      <c r="E2784">
        <v>3</v>
      </c>
      <c r="F2784" s="23">
        <v>67900</v>
      </c>
      <c r="G2784">
        <v>0</v>
      </c>
      <c r="H2784">
        <v>0</v>
      </c>
      <c r="I2784" s="23">
        <v>203700</v>
      </c>
      <c r="J2784" s="23">
        <v>203700</v>
      </c>
      <c r="K2784" s="23">
        <v>198600</v>
      </c>
      <c r="L2784">
        <v>102.57</v>
      </c>
      <c r="M2784" t="s">
        <v>3707</v>
      </c>
      <c r="N2784">
        <v>0</v>
      </c>
      <c r="P2784" s="23">
        <v>198660</v>
      </c>
      <c r="Q2784" t="s">
        <v>3700</v>
      </c>
      <c r="R2784" s="23">
        <v>-198600</v>
      </c>
      <c r="S2784">
        <v>0</v>
      </c>
      <c r="T2784" t="s">
        <v>3701</v>
      </c>
      <c r="U2784" t="s">
        <v>3702</v>
      </c>
      <c r="V2784">
        <v>0.76</v>
      </c>
      <c r="W2784" s="3">
        <v>45770</v>
      </c>
      <c r="X2784" s="3">
        <v>45763</v>
      </c>
      <c r="Y2784">
        <v>36703</v>
      </c>
      <c r="AA2784" s="24">
        <v>45785</v>
      </c>
      <c r="AB2784" s="67" t="s">
        <v>62</v>
      </c>
      <c r="AC2784">
        <v>21</v>
      </c>
      <c r="AD2784" t="s">
        <v>133</v>
      </c>
      <c r="AE2784" s="2" t="s">
        <v>3866</v>
      </c>
      <c r="AF2784" t="s">
        <v>3703</v>
      </c>
      <c r="AG2784" t="str">
        <f t="shared" si="87"/>
        <v>ADA FOTO</v>
      </c>
    </row>
    <row r="2785" spans="1:33" hidden="1">
      <c r="A2785" t="str">
        <f t="shared" si="86"/>
        <v>060361084655000</v>
      </c>
      <c r="B2785">
        <v>2779</v>
      </c>
      <c r="C2785" t="s">
        <v>3775</v>
      </c>
      <c r="D2785" t="s">
        <v>3776</v>
      </c>
      <c r="E2785">
        <v>12</v>
      </c>
      <c r="F2785" s="23">
        <v>23500</v>
      </c>
      <c r="G2785">
        <v>0</v>
      </c>
      <c r="H2785">
        <v>0</v>
      </c>
      <c r="I2785" s="23">
        <v>282000</v>
      </c>
      <c r="J2785" s="23">
        <v>282000</v>
      </c>
      <c r="K2785" s="23">
        <v>258600</v>
      </c>
      <c r="L2785">
        <v>109.05</v>
      </c>
      <c r="M2785" t="s">
        <v>3707</v>
      </c>
      <c r="N2785">
        <v>0</v>
      </c>
      <c r="P2785" s="23">
        <v>332412</v>
      </c>
      <c r="Q2785" t="s">
        <v>3700</v>
      </c>
      <c r="R2785" s="23">
        <v>-258600</v>
      </c>
      <c r="S2785">
        <v>0</v>
      </c>
      <c r="T2785" t="s">
        <v>3701</v>
      </c>
      <c r="U2785" t="s">
        <v>3702</v>
      </c>
      <c r="V2785">
        <v>0.65</v>
      </c>
      <c r="W2785" s="3">
        <v>45778</v>
      </c>
      <c r="X2785" s="3">
        <v>45773</v>
      </c>
      <c r="Y2785">
        <v>36703</v>
      </c>
      <c r="AA2785" s="24">
        <v>45785</v>
      </c>
      <c r="AB2785" s="67" t="s">
        <v>62</v>
      </c>
      <c r="AC2785">
        <v>21</v>
      </c>
      <c r="AD2785" t="s">
        <v>133</v>
      </c>
      <c r="AE2785" s="2" t="s">
        <v>3867</v>
      </c>
      <c r="AF2785" t="s">
        <v>3703</v>
      </c>
      <c r="AG2785" t="str">
        <f t="shared" si="87"/>
        <v>ADA FOTO</v>
      </c>
    </row>
    <row r="2786" spans="1:33" hidden="1">
      <c r="A2786" t="str">
        <f t="shared" si="86"/>
        <v>060361084657000</v>
      </c>
      <c r="B2786">
        <v>2780</v>
      </c>
      <c r="C2786" t="s">
        <v>3777</v>
      </c>
      <c r="D2786" t="s">
        <v>3778</v>
      </c>
      <c r="E2786">
        <v>3</v>
      </c>
      <c r="F2786" s="23">
        <v>86500</v>
      </c>
      <c r="G2786">
        <v>0</v>
      </c>
      <c r="H2786">
        <v>0</v>
      </c>
      <c r="I2786" s="23">
        <v>259500</v>
      </c>
      <c r="J2786" s="23">
        <v>259500</v>
      </c>
      <c r="K2786" s="23">
        <v>247900</v>
      </c>
      <c r="L2786">
        <v>104.68</v>
      </c>
      <c r="M2786" t="s">
        <v>3707</v>
      </c>
      <c r="N2786">
        <v>0</v>
      </c>
      <c r="P2786" s="23">
        <v>257298</v>
      </c>
      <c r="Q2786" t="s">
        <v>3700</v>
      </c>
      <c r="R2786" s="23">
        <v>-247900</v>
      </c>
      <c r="S2786">
        <v>0</v>
      </c>
      <c r="T2786" t="s">
        <v>3701</v>
      </c>
      <c r="U2786" t="s">
        <v>3702</v>
      </c>
      <c r="V2786">
        <v>0.21</v>
      </c>
      <c r="W2786" s="3">
        <v>45783</v>
      </c>
      <c r="X2786" s="3">
        <v>45773</v>
      </c>
      <c r="Y2786">
        <v>36703</v>
      </c>
      <c r="AA2786" s="24">
        <v>45785</v>
      </c>
      <c r="AB2786" s="67" t="s">
        <v>62</v>
      </c>
      <c r="AC2786">
        <v>21</v>
      </c>
      <c r="AD2786" t="s">
        <v>133</v>
      </c>
      <c r="AE2786" s="2" t="s">
        <v>3868</v>
      </c>
      <c r="AF2786" t="s">
        <v>3703</v>
      </c>
      <c r="AG2786" t="str">
        <f t="shared" si="87"/>
        <v>ADA FOTO</v>
      </c>
    </row>
    <row r="2787" spans="1:33" hidden="1">
      <c r="A2787" t="str">
        <f t="shared" si="86"/>
        <v>060361084658000</v>
      </c>
      <c r="B2787">
        <v>2781</v>
      </c>
      <c r="C2787" t="s">
        <v>3779</v>
      </c>
      <c r="D2787" t="s">
        <v>3780</v>
      </c>
      <c r="E2787">
        <v>12</v>
      </c>
      <c r="F2787" s="23">
        <v>15300</v>
      </c>
      <c r="G2787">
        <v>0</v>
      </c>
      <c r="H2787">
        <v>0</v>
      </c>
      <c r="I2787" s="23">
        <v>183600</v>
      </c>
      <c r="J2787" s="23">
        <v>183600</v>
      </c>
      <c r="K2787" s="23">
        <v>179000</v>
      </c>
      <c r="L2787">
        <v>102.57</v>
      </c>
      <c r="M2787" t="s">
        <v>3707</v>
      </c>
      <c r="N2787">
        <v>0</v>
      </c>
      <c r="P2787" s="23">
        <v>183204</v>
      </c>
      <c r="Q2787" t="s">
        <v>3700</v>
      </c>
      <c r="R2787" s="23">
        <v>-179000</v>
      </c>
      <c r="S2787">
        <v>0</v>
      </c>
      <c r="T2787" t="s">
        <v>3701</v>
      </c>
      <c r="U2787" t="s">
        <v>3702</v>
      </c>
      <c r="V2787">
        <v>0.05</v>
      </c>
      <c r="W2787" s="3">
        <v>45566</v>
      </c>
      <c r="X2787" s="3">
        <v>45369</v>
      </c>
      <c r="Y2787">
        <v>36703</v>
      </c>
      <c r="AA2787" s="24">
        <v>45785</v>
      </c>
      <c r="AB2787" s="67" t="s">
        <v>62</v>
      </c>
      <c r="AC2787">
        <v>21</v>
      </c>
      <c r="AD2787" t="s">
        <v>133</v>
      </c>
      <c r="AE2787" s="2" t="s">
        <v>3869</v>
      </c>
      <c r="AF2787" t="s">
        <v>3703</v>
      </c>
      <c r="AG2787" t="str">
        <f t="shared" si="87"/>
        <v>ADA FOTO</v>
      </c>
    </row>
    <row r="2788" spans="1:33" hidden="1">
      <c r="A2788" t="str">
        <f t="shared" si="86"/>
        <v>060361036780000</v>
      </c>
      <c r="B2788">
        <v>2782</v>
      </c>
      <c r="C2788" t="s">
        <v>3781</v>
      </c>
      <c r="D2788" t="s">
        <v>3782</v>
      </c>
      <c r="E2788">
        <v>6</v>
      </c>
      <c r="F2788" s="23">
        <v>44000</v>
      </c>
      <c r="G2788">
        <v>0</v>
      </c>
      <c r="H2788">
        <v>0</v>
      </c>
      <c r="I2788" s="23">
        <v>264000</v>
      </c>
      <c r="J2788" s="23">
        <v>264000</v>
      </c>
      <c r="K2788" s="23">
        <v>217200</v>
      </c>
      <c r="L2788">
        <v>121.55</v>
      </c>
      <c r="M2788" t="s">
        <v>3707</v>
      </c>
      <c r="N2788">
        <v>0</v>
      </c>
      <c r="P2788" s="23">
        <v>231666</v>
      </c>
      <c r="Q2788" t="s">
        <v>3700</v>
      </c>
      <c r="R2788" s="23">
        <v>-217200</v>
      </c>
      <c r="S2788">
        <v>0</v>
      </c>
      <c r="T2788" t="s">
        <v>3701</v>
      </c>
      <c r="U2788" t="s">
        <v>3702</v>
      </c>
      <c r="V2788">
        <v>4.18</v>
      </c>
      <c r="W2788" s="3">
        <v>45784</v>
      </c>
      <c r="X2788" s="3">
        <v>45735</v>
      </c>
      <c r="Y2788">
        <v>22576</v>
      </c>
      <c r="AA2788" s="24">
        <v>45785</v>
      </c>
      <c r="AB2788" s="67" t="s">
        <v>62</v>
      </c>
      <c r="AC2788">
        <v>21</v>
      </c>
      <c r="AD2788" t="s">
        <v>133</v>
      </c>
      <c r="AE2788" s="2" t="s">
        <v>3870</v>
      </c>
      <c r="AF2788" t="s">
        <v>3703</v>
      </c>
      <c r="AG2788" t="str">
        <f t="shared" si="87"/>
        <v>ADA FOTO</v>
      </c>
    </row>
    <row r="2789" spans="1:33" hidden="1">
      <c r="A2789" t="str">
        <f t="shared" si="86"/>
        <v>060361137122000</v>
      </c>
      <c r="B2789">
        <v>2783</v>
      </c>
      <c r="C2789" t="s">
        <v>3783</v>
      </c>
      <c r="D2789" t="s">
        <v>442</v>
      </c>
      <c r="E2789">
        <v>48</v>
      </c>
      <c r="F2789" s="23">
        <v>4800</v>
      </c>
      <c r="G2789">
        <v>48</v>
      </c>
      <c r="H2789" s="23">
        <v>4575</v>
      </c>
      <c r="I2789" s="23">
        <v>219600</v>
      </c>
      <c r="J2789" s="23">
        <v>219600</v>
      </c>
      <c r="K2789" s="23">
        <v>219950</v>
      </c>
      <c r="L2789">
        <v>99.84</v>
      </c>
      <c r="M2789" t="s">
        <v>3699</v>
      </c>
      <c r="N2789">
        <v>0</v>
      </c>
      <c r="P2789" s="23">
        <v>218640</v>
      </c>
      <c r="Q2789" t="s">
        <v>3700</v>
      </c>
      <c r="R2789" s="23">
        <v>-219950</v>
      </c>
      <c r="S2789">
        <v>0</v>
      </c>
      <c r="T2789" t="s">
        <v>3701</v>
      </c>
      <c r="U2789" t="s">
        <v>3711</v>
      </c>
      <c r="V2789">
        <v>94.48</v>
      </c>
      <c r="W2789" s="3">
        <v>45784</v>
      </c>
      <c r="X2789" s="3">
        <v>45728</v>
      </c>
      <c r="Y2789">
        <v>25419</v>
      </c>
      <c r="AA2789" s="24">
        <v>45785</v>
      </c>
      <c r="AB2789" s="67" t="s">
        <v>62</v>
      </c>
      <c r="AC2789">
        <v>21</v>
      </c>
      <c r="AD2789" t="s">
        <v>133</v>
      </c>
      <c r="AE2789" s="2" t="s">
        <v>440</v>
      </c>
      <c r="AF2789" t="s">
        <v>3703</v>
      </c>
      <c r="AG2789" t="str">
        <f t="shared" si="87"/>
        <v>ADA FOTO</v>
      </c>
    </row>
    <row r="2790" spans="1:33" hidden="1">
      <c r="A2790" t="str">
        <f t="shared" si="86"/>
        <v>060361115338000</v>
      </c>
      <c r="B2790">
        <v>2784</v>
      </c>
      <c r="C2790" t="s">
        <v>3784</v>
      </c>
      <c r="D2790" t="s">
        <v>424</v>
      </c>
      <c r="E2790">
        <v>36</v>
      </c>
      <c r="F2790" s="23">
        <v>4800</v>
      </c>
      <c r="G2790">
        <v>36</v>
      </c>
      <c r="H2790" s="23">
        <v>4600</v>
      </c>
      <c r="I2790" s="23">
        <v>165600</v>
      </c>
      <c r="J2790" s="23">
        <v>165600</v>
      </c>
      <c r="K2790" s="23">
        <v>176400</v>
      </c>
      <c r="L2790">
        <v>93.88</v>
      </c>
      <c r="M2790" t="s">
        <v>3699</v>
      </c>
      <c r="N2790">
        <v>0</v>
      </c>
      <c r="P2790" s="23">
        <v>159840</v>
      </c>
      <c r="Q2790" t="s">
        <v>3700</v>
      </c>
      <c r="R2790" s="23">
        <v>-176400</v>
      </c>
      <c r="S2790">
        <v>0</v>
      </c>
      <c r="T2790" t="s">
        <v>3701</v>
      </c>
      <c r="U2790" t="s">
        <v>3702</v>
      </c>
      <c r="V2790">
        <v>604.91999999999996</v>
      </c>
      <c r="W2790" s="3">
        <v>45783</v>
      </c>
      <c r="X2790" s="3">
        <v>45782</v>
      </c>
      <c r="Y2790">
        <v>39784</v>
      </c>
      <c r="AA2790" s="24">
        <v>45785</v>
      </c>
      <c r="AB2790" s="67" t="s">
        <v>62</v>
      </c>
      <c r="AC2790">
        <v>21</v>
      </c>
      <c r="AD2790" t="s">
        <v>133</v>
      </c>
      <c r="AE2790" s="2" t="s">
        <v>422</v>
      </c>
      <c r="AF2790" t="s">
        <v>3703</v>
      </c>
      <c r="AG2790" t="str">
        <f t="shared" si="87"/>
        <v>ADA FOTO</v>
      </c>
    </row>
    <row r="2791" spans="1:33" hidden="1">
      <c r="A2791" t="str">
        <f t="shared" si="86"/>
        <v>060361077236000</v>
      </c>
      <c r="B2791">
        <v>2785</v>
      </c>
      <c r="C2791" t="s">
        <v>3785</v>
      </c>
      <c r="D2791" t="s">
        <v>298</v>
      </c>
      <c r="E2791">
        <v>12</v>
      </c>
      <c r="F2791" s="23">
        <v>18700</v>
      </c>
      <c r="G2791">
        <v>12</v>
      </c>
      <c r="H2791" s="23">
        <v>16208</v>
      </c>
      <c r="I2791" s="23">
        <v>194496</v>
      </c>
      <c r="J2791" s="23">
        <v>194496</v>
      </c>
      <c r="K2791" s="23">
        <v>198500</v>
      </c>
      <c r="L2791">
        <v>97.98</v>
      </c>
      <c r="M2791" t="s">
        <v>3699</v>
      </c>
      <c r="N2791">
        <v>0</v>
      </c>
      <c r="P2791" s="23">
        <v>195204</v>
      </c>
      <c r="Q2791" t="s">
        <v>3700</v>
      </c>
      <c r="R2791" s="23">
        <v>-198500</v>
      </c>
      <c r="S2791">
        <v>0</v>
      </c>
      <c r="T2791" t="s">
        <v>3701</v>
      </c>
      <c r="U2791" t="s">
        <v>3702</v>
      </c>
      <c r="V2791">
        <v>109.94</v>
      </c>
      <c r="W2791" s="3">
        <v>45778</v>
      </c>
      <c r="X2791" s="3">
        <v>45771</v>
      </c>
      <c r="Y2791">
        <v>34248</v>
      </c>
      <c r="AA2791" s="24">
        <v>45785</v>
      </c>
      <c r="AB2791" s="67" t="s">
        <v>62</v>
      </c>
      <c r="AC2791">
        <v>26</v>
      </c>
      <c r="AD2791" t="s">
        <v>133</v>
      </c>
      <c r="AE2791" s="2" t="s">
        <v>296</v>
      </c>
      <c r="AF2791" t="s">
        <v>3703</v>
      </c>
      <c r="AG2791" t="str">
        <f t="shared" si="87"/>
        <v>ADA FOTO</v>
      </c>
    </row>
    <row r="2792" spans="1:33" hidden="1">
      <c r="A2792" t="str">
        <f t="shared" si="86"/>
        <v>060361074674000</v>
      </c>
      <c r="B2792">
        <v>2786</v>
      </c>
      <c r="C2792" t="s">
        <v>3786</v>
      </c>
      <c r="D2792" t="s">
        <v>3787</v>
      </c>
      <c r="E2792">
        <v>20</v>
      </c>
      <c r="F2792" s="23">
        <v>8200</v>
      </c>
      <c r="G2792">
        <v>20</v>
      </c>
      <c r="H2792" s="23">
        <v>7600</v>
      </c>
      <c r="I2792" s="23">
        <v>152000</v>
      </c>
      <c r="J2792" s="23">
        <v>152000</v>
      </c>
      <c r="K2792" s="23">
        <v>165000</v>
      </c>
      <c r="L2792">
        <v>92.12</v>
      </c>
      <c r="M2792" t="s">
        <v>3699</v>
      </c>
      <c r="N2792">
        <v>0</v>
      </c>
      <c r="P2792" s="23">
        <v>158520</v>
      </c>
      <c r="Q2792" t="s">
        <v>3700</v>
      </c>
      <c r="R2792" s="23">
        <v>-165000</v>
      </c>
      <c r="S2792">
        <v>0</v>
      </c>
      <c r="T2792" t="s">
        <v>3701</v>
      </c>
      <c r="U2792" t="s">
        <v>3702</v>
      </c>
      <c r="V2792">
        <v>22.62</v>
      </c>
      <c r="W2792" s="3">
        <v>45784</v>
      </c>
      <c r="X2792" s="3">
        <v>45740</v>
      </c>
      <c r="Y2792">
        <v>37297</v>
      </c>
      <c r="AA2792" s="24">
        <v>45785</v>
      </c>
      <c r="AB2792" s="67" t="s">
        <v>62</v>
      </c>
      <c r="AC2792">
        <v>26</v>
      </c>
      <c r="AD2792" t="s">
        <v>133</v>
      </c>
      <c r="AE2792" s="2" t="s">
        <v>278</v>
      </c>
      <c r="AF2792" t="s">
        <v>3703</v>
      </c>
      <c r="AG2792" t="str">
        <f t="shared" si="87"/>
        <v>ADA FOTO</v>
      </c>
    </row>
    <row r="2793" spans="1:33" hidden="1">
      <c r="A2793" t="str">
        <f t="shared" si="86"/>
        <v>060361102123000</v>
      </c>
      <c r="B2793">
        <v>2787</v>
      </c>
      <c r="C2793" t="s">
        <v>3788</v>
      </c>
      <c r="D2793" t="s">
        <v>406</v>
      </c>
      <c r="E2793">
        <v>12</v>
      </c>
      <c r="F2793" s="23">
        <v>16500</v>
      </c>
      <c r="G2793">
        <v>12</v>
      </c>
      <c r="H2793" s="23">
        <v>13417</v>
      </c>
      <c r="I2793" s="23">
        <v>161004</v>
      </c>
      <c r="J2793" s="23">
        <v>161004</v>
      </c>
      <c r="K2793" s="23">
        <v>165000</v>
      </c>
      <c r="L2793">
        <v>97.58</v>
      </c>
      <c r="M2793" t="s">
        <v>3699</v>
      </c>
      <c r="N2793">
        <v>0</v>
      </c>
      <c r="P2793" s="23">
        <v>165924</v>
      </c>
      <c r="Q2793" t="s">
        <v>3700</v>
      </c>
      <c r="R2793" s="23">
        <v>-165000</v>
      </c>
      <c r="S2793">
        <v>0</v>
      </c>
      <c r="T2793" t="s">
        <v>3701</v>
      </c>
      <c r="U2793" t="s">
        <v>3702</v>
      </c>
      <c r="V2793" s="80">
        <v>1274.67</v>
      </c>
      <c r="W2793" s="3">
        <v>45785</v>
      </c>
      <c r="X2793" s="3">
        <v>45784</v>
      </c>
      <c r="Y2793">
        <v>34248</v>
      </c>
      <c r="AA2793" s="24">
        <v>45785</v>
      </c>
      <c r="AB2793" s="67" t="s">
        <v>62</v>
      </c>
      <c r="AC2793">
        <v>26</v>
      </c>
      <c r="AD2793" t="s">
        <v>133</v>
      </c>
      <c r="AE2793" s="2" t="s">
        <v>404</v>
      </c>
      <c r="AF2793" t="s">
        <v>3703</v>
      </c>
      <c r="AG2793" t="str">
        <f t="shared" si="87"/>
        <v>ADA FOTO</v>
      </c>
    </row>
    <row r="2794" spans="1:33" hidden="1">
      <c r="A2794" t="str">
        <f t="shared" si="86"/>
        <v>060361074883000</v>
      </c>
      <c r="B2794">
        <v>2788</v>
      </c>
      <c r="C2794" t="s">
        <v>3789</v>
      </c>
      <c r="D2794" t="s">
        <v>286</v>
      </c>
      <c r="E2794">
        <v>50</v>
      </c>
      <c r="F2794" s="23">
        <v>16500</v>
      </c>
      <c r="G2794">
        <v>50</v>
      </c>
      <c r="H2794" s="23">
        <v>14940</v>
      </c>
      <c r="I2794" s="23">
        <v>747000</v>
      </c>
      <c r="J2794" s="23">
        <v>747000</v>
      </c>
      <c r="K2794" s="23">
        <v>747600</v>
      </c>
      <c r="L2794">
        <v>99.92</v>
      </c>
      <c r="M2794" t="s">
        <v>3699</v>
      </c>
      <c r="N2794">
        <v>0</v>
      </c>
      <c r="P2794" s="23">
        <v>743850</v>
      </c>
      <c r="Q2794" t="s">
        <v>3700</v>
      </c>
      <c r="R2794" s="23">
        <v>-747600</v>
      </c>
      <c r="S2794">
        <v>0</v>
      </c>
      <c r="T2794" t="s">
        <v>3701</v>
      </c>
      <c r="U2794" t="s">
        <v>3702</v>
      </c>
      <c r="V2794">
        <v>8.18</v>
      </c>
      <c r="W2794" s="3">
        <v>45784</v>
      </c>
      <c r="X2794" s="3">
        <v>45759</v>
      </c>
      <c r="Y2794">
        <v>32347</v>
      </c>
      <c r="AA2794" s="24">
        <v>45785</v>
      </c>
      <c r="AB2794" s="67" t="s">
        <v>62</v>
      </c>
      <c r="AC2794">
        <v>26</v>
      </c>
      <c r="AD2794" t="s">
        <v>133</v>
      </c>
      <c r="AE2794" s="2" t="s">
        <v>284</v>
      </c>
      <c r="AF2794" t="s">
        <v>3703</v>
      </c>
      <c r="AG2794" t="str">
        <f t="shared" si="87"/>
        <v>ADA FOTO</v>
      </c>
    </row>
    <row r="2795" spans="1:33" hidden="1">
      <c r="A2795" t="str">
        <f t="shared" si="86"/>
        <v>060361077237000</v>
      </c>
      <c r="B2795">
        <v>2789</v>
      </c>
      <c r="C2795" t="s">
        <v>3790</v>
      </c>
      <c r="D2795" t="s">
        <v>3791</v>
      </c>
      <c r="E2795">
        <v>12</v>
      </c>
      <c r="F2795" s="23">
        <v>18900</v>
      </c>
      <c r="G2795">
        <v>12</v>
      </c>
      <c r="H2795" s="23">
        <v>16208</v>
      </c>
      <c r="I2795" s="23">
        <v>194496</v>
      </c>
      <c r="J2795" s="23">
        <v>194496</v>
      </c>
      <c r="K2795" s="23">
        <v>197000</v>
      </c>
      <c r="L2795">
        <v>98.73</v>
      </c>
      <c r="M2795" t="s">
        <v>3699</v>
      </c>
      <c r="N2795">
        <v>0</v>
      </c>
      <c r="P2795" s="23">
        <v>195204</v>
      </c>
      <c r="Q2795" t="s">
        <v>3700</v>
      </c>
      <c r="R2795" s="23">
        <v>-197000</v>
      </c>
      <c r="S2795">
        <v>0</v>
      </c>
      <c r="T2795" t="s">
        <v>3701</v>
      </c>
      <c r="U2795" t="s">
        <v>3702</v>
      </c>
      <c r="V2795" s="80">
        <v>3137.39</v>
      </c>
      <c r="W2795" s="3">
        <v>45785</v>
      </c>
      <c r="X2795" s="3">
        <v>45735</v>
      </c>
      <c r="Y2795">
        <v>34248</v>
      </c>
      <c r="AA2795" s="24">
        <v>45785</v>
      </c>
      <c r="AB2795" s="67" t="s">
        <v>62</v>
      </c>
      <c r="AC2795">
        <v>26</v>
      </c>
      <c r="AD2795" t="s">
        <v>133</v>
      </c>
      <c r="AE2795" s="2" t="s">
        <v>302</v>
      </c>
      <c r="AF2795" t="s">
        <v>3703</v>
      </c>
      <c r="AG2795" t="str">
        <f t="shared" si="87"/>
        <v>ADA FOTO</v>
      </c>
    </row>
    <row r="2796" spans="1:33" hidden="1">
      <c r="A2796" t="str">
        <f t="shared" si="86"/>
        <v>060361002106000</v>
      </c>
      <c r="B2796">
        <v>2790</v>
      </c>
      <c r="C2796" t="s">
        <v>3792</v>
      </c>
      <c r="D2796" t="s">
        <v>136</v>
      </c>
      <c r="E2796">
        <v>20</v>
      </c>
      <c r="F2796" s="23">
        <v>10500</v>
      </c>
      <c r="G2796">
        <v>20</v>
      </c>
      <c r="H2796" s="23">
        <v>9670</v>
      </c>
      <c r="I2796" s="23">
        <v>193400</v>
      </c>
      <c r="J2796" s="23">
        <v>193400</v>
      </c>
      <c r="K2796" s="23">
        <v>185000</v>
      </c>
      <c r="L2796">
        <v>104.54</v>
      </c>
      <c r="M2796" t="s">
        <v>3707</v>
      </c>
      <c r="N2796">
        <v>0</v>
      </c>
      <c r="P2796" s="23">
        <v>181040</v>
      </c>
      <c r="Q2796" t="s">
        <v>3700</v>
      </c>
      <c r="R2796" s="23">
        <v>-185000</v>
      </c>
      <c r="S2796">
        <v>0</v>
      </c>
      <c r="T2796" t="s">
        <v>3701</v>
      </c>
      <c r="U2796" t="s">
        <v>3702</v>
      </c>
      <c r="V2796">
        <v>8.85</v>
      </c>
      <c r="W2796" s="3">
        <v>45784</v>
      </c>
      <c r="X2796" s="3">
        <v>45721</v>
      </c>
      <c r="Y2796">
        <v>34248</v>
      </c>
      <c r="AA2796" s="24">
        <v>45785</v>
      </c>
      <c r="AB2796" s="67" t="s">
        <v>62</v>
      </c>
      <c r="AC2796">
        <v>26</v>
      </c>
      <c r="AD2796" t="s">
        <v>133</v>
      </c>
      <c r="AE2796" s="2" t="s">
        <v>134</v>
      </c>
      <c r="AF2796" t="s">
        <v>3703</v>
      </c>
      <c r="AG2796" t="str">
        <f t="shared" si="87"/>
        <v>ADA FOTO</v>
      </c>
    </row>
    <row r="2797" spans="1:33" hidden="1">
      <c r="A2797" t="str">
        <f t="shared" si="86"/>
        <v>060361055785000</v>
      </c>
      <c r="B2797">
        <v>2791</v>
      </c>
      <c r="C2797" t="s">
        <v>3793</v>
      </c>
      <c r="D2797" t="s">
        <v>232</v>
      </c>
      <c r="E2797">
        <v>12</v>
      </c>
      <c r="F2797" s="23">
        <v>15500</v>
      </c>
      <c r="G2797">
        <v>12</v>
      </c>
      <c r="H2797" s="23">
        <v>13625</v>
      </c>
      <c r="I2797" s="23">
        <v>163500</v>
      </c>
      <c r="J2797" s="23">
        <v>163500</v>
      </c>
      <c r="K2797" s="23">
        <v>166500</v>
      </c>
      <c r="L2797">
        <v>98.2</v>
      </c>
      <c r="M2797" t="s">
        <v>3699</v>
      </c>
      <c r="N2797">
        <v>0</v>
      </c>
      <c r="P2797" s="23">
        <v>172824</v>
      </c>
      <c r="Q2797" t="s">
        <v>3700</v>
      </c>
      <c r="R2797" s="23">
        <v>-166500</v>
      </c>
      <c r="S2797">
        <v>0</v>
      </c>
      <c r="T2797" t="s">
        <v>3701</v>
      </c>
      <c r="U2797" t="s">
        <v>3711</v>
      </c>
      <c r="V2797">
        <v>430.89</v>
      </c>
      <c r="W2797" s="3">
        <v>45785</v>
      </c>
      <c r="X2797" s="3">
        <v>45783</v>
      </c>
      <c r="Y2797">
        <v>33366</v>
      </c>
      <c r="AA2797" s="24">
        <v>45785</v>
      </c>
      <c r="AB2797" s="67" t="s">
        <v>62</v>
      </c>
      <c r="AC2797">
        <v>26</v>
      </c>
      <c r="AD2797" t="s">
        <v>133</v>
      </c>
      <c r="AE2797" s="2" t="s">
        <v>230</v>
      </c>
      <c r="AF2797" t="s">
        <v>3703</v>
      </c>
      <c r="AG2797" t="str">
        <f t="shared" si="87"/>
        <v>ADA FOTO</v>
      </c>
    </row>
    <row r="2798" spans="1:33" hidden="1">
      <c r="A2798" t="str">
        <f t="shared" si="86"/>
        <v>060361108244000</v>
      </c>
      <c r="B2798">
        <v>2792</v>
      </c>
      <c r="C2798" t="s">
        <v>3794</v>
      </c>
      <c r="D2798" t="s">
        <v>412</v>
      </c>
      <c r="E2798">
        <v>12</v>
      </c>
      <c r="F2798" s="23">
        <v>3300</v>
      </c>
      <c r="G2798">
        <v>12</v>
      </c>
      <c r="H2798" s="23">
        <v>3042</v>
      </c>
      <c r="I2798" s="23">
        <v>36504</v>
      </c>
      <c r="J2798" s="23">
        <v>36504</v>
      </c>
      <c r="K2798" s="23">
        <v>36500</v>
      </c>
      <c r="L2798">
        <v>100.01</v>
      </c>
      <c r="M2798" t="s">
        <v>3707</v>
      </c>
      <c r="N2798">
        <v>0</v>
      </c>
      <c r="P2798" s="23">
        <v>34020</v>
      </c>
      <c r="Q2798" t="s">
        <v>3700</v>
      </c>
      <c r="R2798" s="23">
        <v>-36500</v>
      </c>
      <c r="S2798">
        <v>0</v>
      </c>
      <c r="T2798" t="s">
        <v>3701</v>
      </c>
      <c r="U2798" t="s">
        <v>3702</v>
      </c>
      <c r="V2798">
        <v>47.92</v>
      </c>
      <c r="W2798" s="3">
        <v>45784</v>
      </c>
      <c r="X2798" s="3">
        <v>45772</v>
      </c>
      <c r="Y2798">
        <v>22217</v>
      </c>
      <c r="AA2798" s="24">
        <v>45785</v>
      </c>
      <c r="AB2798" s="67" t="s">
        <v>62</v>
      </c>
      <c r="AC2798">
        <v>26</v>
      </c>
      <c r="AD2798" t="s">
        <v>133</v>
      </c>
      <c r="AE2798" s="2" t="s">
        <v>410</v>
      </c>
      <c r="AF2798" t="s">
        <v>3703</v>
      </c>
      <c r="AG2798" t="str">
        <f t="shared" si="87"/>
        <v>ADA FOTO</v>
      </c>
    </row>
    <row r="2799" spans="1:33" hidden="1">
      <c r="A2799" t="str">
        <f t="shared" si="86"/>
        <v>060361082607000</v>
      </c>
      <c r="B2799">
        <v>2793</v>
      </c>
      <c r="C2799" t="s">
        <v>3795</v>
      </c>
      <c r="D2799" t="s">
        <v>310</v>
      </c>
      <c r="E2799">
        <v>12</v>
      </c>
      <c r="F2799" s="23">
        <v>18900</v>
      </c>
      <c r="G2799">
        <v>0</v>
      </c>
      <c r="H2799">
        <v>0</v>
      </c>
      <c r="I2799" s="23">
        <v>226800</v>
      </c>
      <c r="J2799" s="23">
        <v>226800</v>
      </c>
      <c r="K2799" s="23">
        <v>202800</v>
      </c>
      <c r="L2799">
        <v>111.83</v>
      </c>
      <c r="M2799" t="s">
        <v>3707</v>
      </c>
      <c r="N2799">
        <v>0</v>
      </c>
      <c r="P2799" s="23">
        <v>209328</v>
      </c>
      <c r="Q2799" t="s">
        <v>3700</v>
      </c>
      <c r="R2799" s="23">
        <v>-202800</v>
      </c>
      <c r="S2799">
        <v>0</v>
      </c>
      <c r="T2799" t="s">
        <v>3701</v>
      </c>
      <c r="U2799" t="s">
        <v>3702</v>
      </c>
      <c r="V2799">
        <v>62.63</v>
      </c>
      <c r="W2799" s="3">
        <v>45784</v>
      </c>
      <c r="X2799" s="3">
        <v>45771</v>
      </c>
      <c r="Y2799">
        <v>38243</v>
      </c>
      <c r="AA2799" s="24">
        <v>45785</v>
      </c>
      <c r="AB2799" s="67" t="s">
        <v>62</v>
      </c>
      <c r="AC2799">
        <v>26</v>
      </c>
      <c r="AD2799" t="s">
        <v>133</v>
      </c>
      <c r="AE2799" s="2" t="s">
        <v>308</v>
      </c>
      <c r="AF2799" t="s">
        <v>3703</v>
      </c>
      <c r="AG2799" t="str">
        <f t="shared" si="87"/>
        <v>ADA FOTO</v>
      </c>
    </row>
    <row r="2800" spans="1:33" hidden="1">
      <c r="A2800" t="str">
        <f t="shared" si="86"/>
        <v>060361082723000</v>
      </c>
      <c r="B2800">
        <v>2794</v>
      </c>
      <c r="C2800" t="s">
        <v>3796</v>
      </c>
      <c r="D2800" t="s">
        <v>316</v>
      </c>
      <c r="E2800">
        <v>24</v>
      </c>
      <c r="F2800" s="23">
        <v>5600</v>
      </c>
      <c r="G2800">
        <v>24</v>
      </c>
      <c r="H2800" s="23">
        <v>5021</v>
      </c>
      <c r="I2800" s="23">
        <v>120504</v>
      </c>
      <c r="J2800" s="23">
        <v>120504</v>
      </c>
      <c r="K2800" s="23">
        <v>106000</v>
      </c>
      <c r="L2800">
        <v>113.68</v>
      </c>
      <c r="M2800" t="s">
        <v>3707</v>
      </c>
      <c r="N2800">
        <v>0</v>
      </c>
      <c r="P2800" s="23">
        <v>110784</v>
      </c>
      <c r="Q2800" t="s">
        <v>3700</v>
      </c>
      <c r="R2800" s="23">
        <v>-106000</v>
      </c>
      <c r="S2800">
        <v>0</v>
      </c>
      <c r="T2800" t="s">
        <v>3701</v>
      </c>
      <c r="U2800" t="s">
        <v>3702</v>
      </c>
      <c r="V2800">
        <v>259.13</v>
      </c>
      <c r="W2800" s="3">
        <v>45784</v>
      </c>
      <c r="X2800" s="3">
        <v>45771</v>
      </c>
      <c r="Y2800">
        <v>38243</v>
      </c>
      <c r="AA2800" s="24">
        <v>45785</v>
      </c>
      <c r="AB2800" s="67" t="s">
        <v>62</v>
      </c>
      <c r="AC2800">
        <v>26</v>
      </c>
      <c r="AD2800" t="s">
        <v>133</v>
      </c>
      <c r="AE2800" s="2" t="s">
        <v>314</v>
      </c>
      <c r="AF2800" t="s">
        <v>3703</v>
      </c>
      <c r="AG2800" t="str">
        <f t="shared" si="87"/>
        <v>ADA FOTO</v>
      </c>
    </row>
    <row r="2801" spans="1:33" hidden="1">
      <c r="A2801" t="str">
        <f t="shared" si="86"/>
        <v>060361025539000</v>
      </c>
      <c r="B2801">
        <v>2795</v>
      </c>
      <c r="C2801" t="s">
        <v>3797</v>
      </c>
      <c r="D2801" t="s">
        <v>190</v>
      </c>
      <c r="E2801">
        <v>1</v>
      </c>
      <c r="F2801" s="23">
        <v>20200</v>
      </c>
      <c r="G2801">
        <v>0</v>
      </c>
      <c r="H2801">
        <v>0</v>
      </c>
      <c r="I2801" s="23">
        <v>20200</v>
      </c>
      <c r="J2801" s="23">
        <v>20200</v>
      </c>
      <c r="K2801" s="23">
        <v>20000</v>
      </c>
      <c r="L2801">
        <v>101</v>
      </c>
      <c r="M2801" t="s">
        <v>3707</v>
      </c>
      <c r="N2801">
        <v>0</v>
      </c>
      <c r="P2801" s="23">
        <v>19500</v>
      </c>
      <c r="Q2801" t="s">
        <v>3700</v>
      </c>
      <c r="R2801" s="23">
        <v>-20000</v>
      </c>
      <c r="S2801">
        <v>0</v>
      </c>
      <c r="T2801" t="s">
        <v>3701</v>
      </c>
      <c r="U2801" t="s">
        <v>3702</v>
      </c>
      <c r="V2801">
        <v>1.02</v>
      </c>
      <c r="W2801" s="3">
        <v>45782</v>
      </c>
      <c r="X2801" s="3">
        <v>45782</v>
      </c>
      <c r="Y2801">
        <v>22217</v>
      </c>
      <c r="AA2801" s="24">
        <v>45785</v>
      </c>
      <c r="AB2801" s="67" t="s">
        <v>62</v>
      </c>
      <c r="AC2801">
        <v>27</v>
      </c>
      <c r="AD2801" t="s">
        <v>133</v>
      </c>
      <c r="AE2801" s="2" t="s">
        <v>188</v>
      </c>
      <c r="AF2801" t="s">
        <v>3703</v>
      </c>
      <c r="AG2801" t="str">
        <f t="shared" si="87"/>
        <v>ADA FOTO</v>
      </c>
    </row>
    <row r="2802" spans="1:33" hidden="1">
      <c r="A2802" t="str">
        <f t="shared" si="86"/>
        <v>060361058499000</v>
      </c>
      <c r="B2802">
        <v>2796</v>
      </c>
      <c r="C2802" t="s">
        <v>3798</v>
      </c>
      <c r="D2802" t="s">
        <v>238</v>
      </c>
      <c r="E2802">
        <v>12</v>
      </c>
      <c r="F2802" s="23">
        <v>3100</v>
      </c>
      <c r="G2802">
        <v>12</v>
      </c>
      <c r="H2802" s="23">
        <v>2700</v>
      </c>
      <c r="I2802" s="23">
        <v>32400</v>
      </c>
      <c r="J2802" s="23">
        <v>32400</v>
      </c>
      <c r="K2802" s="23">
        <v>32400</v>
      </c>
      <c r="L2802">
        <v>100</v>
      </c>
      <c r="M2802" t="s">
        <v>3705</v>
      </c>
      <c r="N2802">
        <v>0</v>
      </c>
      <c r="P2802" s="23">
        <v>30000</v>
      </c>
      <c r="Q2802" t="s">
        <v>3700</v>
      </c>
      <c r="R2802" s="23">
        <v>-32400</v>
      </c>
      <c r="S2802">
        <v>0</v>
      </c>
      <c r="T2802" t="s">
        <v>3701</v>
      </c>
      <c r="U2802" t="s">
        <v>3702</v>
      </c>
      <c r="V2802">
        <v>96.72</v>
      </c>
      <c r="W2802" s="3">
        <v>45784</v>
      </c>
      <c r="X2802" s="3">
        <v>45784</v>
      </c>
      <c r="Y2802">
        <v>22217</v>
      </c>
      <c r="AA2802" s="24">
        <v>45785</v>
      </c>
      <c r="AB2802" s="67" t="s">
        <v>62</v>
      </c>
      <c r="AC2802">
        <v>27</v>
      </c>
      <c r="AD2802" t="s">
        <v>133</v>
      </c>
      <c r="AE2802" s="2" t="s">
        <v>236</v>
      </c>
      <c r="AF2802" t="s">
        <v>3703</v>
      </c>
      <c r="AG2802" t="str">
        <f t="shared" si="87"/>
        <v>ADA FOTO</v>
      </c>
    </row>
    <row r="2803" spans="1:33" hidden="1">
      <c r="A2803" t="str">
        <f t="shared" si="86"/>
        <v>060361090872000</v>
      </c>
      <c r="B2803">
        <v>2797</v>
      </c>
      <c r="C2803" t="s">
        <v>3799</v>
      </c>
      <c r="D2803" t="s">
        <v>394</v>
      </c>
      <c r="E2803">
        <v>12</v>
      </c>
      <c r="F2803" s="23">
        <v>3400</v>
      </c>
      <c r="G2803">
        <v>12</v>
      </c>
      <c r="H2803" s="23">
        <v>3100</v>
      </c>
      <c r="I2803" s="23">
        <v>37200</v>
      </c>
      <c r="J2803" s="23">
        <v>37200</v>
      </c>
      <c r="K2803" s="23">
        <v>34600</v>
      </c>
      <c r="L2803">
        <v>107.51</v>
      </c>
      <c r="M2803" t="s">
        <v>3707</v>
      </c>
      <c r="N2803">
        <v>0</v>
      </c>
      <c r="P2803" s="23">
        <v>34800</v>
      </c>
      <c r="Q2803" t="s">
        <v>3700</v>
      </c>
      <c r="R2803" s="23">
        <v>-34600</v>
      </c>
      <c r="S2803">
        <v>0</v>
      </c>
      <c r="T2803" t="s">
        <v>3701</v>
      </c>
      <c r="U2803" t="s">
        <v>3702</v>
      </c>
      <c r="V2803">
        <v>61.4</v>
      </c>
      <c r="W2803" s="3">
        <v>45784</v>
      </c>
      <c r="X2803" s="3">
        <v>45779</v>
      </c>
      <c r="Y2803">
        <v>22217</v>
      </c>
      <c r="AA2803" s="24">
        <v>45785</v>
      </c>
      <c r="AB2803" s="67" t="s">
        <v>62</v>
      </c>
      <c r="AC2803">
        <v>27</v>
      </c>
      <c r="AD2803" t="s">
        <v>133</v>
      </c>
      <c r="AE2803" s="2" t="s">
        <v>392</v>
      </c>
      <c r="AF2803" t="s">
        <v>3703</v>
      </c>
      <c r="AG2803" t="str">
        <f t="shared" si="87"/>
        <v>ADA FOTO</v>
      </c>
    </row>
    <row r="2804" spans="1:33" hidden="1">
      <c r="A2804" t="str">
        <f t="shared" si="86"/>
        <v>060361038886000</v>
      </c>
      <c r="B2804">
        <v>2798</v>
      </c>
      <c r="C2804" t="s">
        <v>3800</v>
      </c>
      <c r="D2804" t="s">
        <v>220</v>
      </c>
      <c r="E2804">
        <v>12</v>
      </c>
      <c r="F2804" s="23">
        <v>5300</v>
      </c>
      <c r="G2804">
        <v>12</v>
      </c>
      <c r="H2804" s="23">
        <v>4925</v>
      </c>
      <c r="I2804" s="23">
        <v>59100</v>
      </c>
      <c r="J2804" s="23">
        <v>59100</v>
      </c>
      <c r="K2804" s="23">
        <v>49500</v>
      </c>
      <c r="L2804">
        <v>119.39</v>
      </c>
      <c r="M2804" t="s">
        <v>3707</v>
      </c>
      <c r="N2804">
        <v>0</v>
      </c>
      <c r="P2804" s="23">
        <v>53604</v>
      </c>
      <c r="Q2804" t="s">
        <v>3700</v>
      </c>
      <c r="R2804" s="23">
        <v>-49500</v>
      </c>
      <c r="S2804">
        <v>0</v>
      </c>
      <c r="T2804" t="s">
        <v>3701</v>
      </c>
      <c r="U2804" t="s">
        <v>3702</v>
      </c>
      <c r="V2804">
        <v>17.39</v>
      </c>
      <c r="W2804" s="3">
        <v>45784</v>
      </c>
      <c r="X2804" s="3">
        <v>45779</v>
      </c>
      <c r="Y2804">
        <v>22092</v>
      </c>
      <c r="AA2804" s="24">
        <v>45785</v>
      </c>
      <c r="AB2804" s="67" t="s">
        <v>62</v>
      </c>
      <c r="AC2804">
        <v>27</v>
      </c>
      <c r="AD2804" t="s">
        <v>133</v>
      </c>
      <c r="AE2804" s="2" t="s">
        <v>218</v>
      </c>
      <c r="AF2804" t="s">
        <v>3703</v>
      </c>
      <c r="AG2804" t="str">
        <f t="shared" si="87"/>
        <v>ADA FOTO</v>
      </c>
    </row>
    <row r="2805" spans="1:33" hidden="1">
      <c r="A2805" t="str">
        <f t="shared" si="86"/>
        <v>060361083903000</v>
      </c>
      <c r="B2805">
        <v>2799</v>
      </c>
      <c r="C2805" t="s">
        <v>3801</v>
      </c>
      <c r="D2805" t="s">
        <v>328</v>
      </c>
      <c r="E2805">
        <v>24</v>
      </c>
      <c r="F2805" s="23">
        <v>6600</v>
      </c>
      <c r="G2805">
        <v>0</v>
      </c>
      <c r="H2805">
        <v>0</v>
      </c>
      <c r="I2805" s="23">
        <v>158400</v>
      </c>
      <c r="J2805" s="23">
        <v>158400</v>
      </c>
      <c r="K2805" s="23">
        <v>129000</v>
      </c>
      <c r="L2805">
        <v>122.79</v>
      </c>
      <c r="M2805" t="s">
        <v>3707</v>
      </c>
      <c r="N2805">
        <v>0</v>
      </c>
      <c r="P2805" s="23">
        <v>129888</v>
      </c>
      <c r="Q2805" t="s">
        <v>3700</v>
      </c>
      <c r="R2805" s="23">
        <v>-129000</v>
      </c>
      <c r="S2805">
        <v>0</v>
      </c>
      <c r="T2805" t="s">
        <v>3701</v>
      </c>
      <c r="U2805" t="s">
        <v>3702</v>
      </c>
      <c r="V2805">
        <v>16.68</v>
      </c>
      <c r="W2805" s="3">
        <v>45782</v>
      </c>
      <c r="X2805" s="3">
        <v>45708</v>
      </c>
      <c r="Y2805">
        <v>35897</v>
      </c>
      <c r="AA2805" s="24">
        <v>45785</v>
      </c>
      <c r="AB2805" s="67" t="s">
        <v>62</v>
      </c>
      <c r="AC2805">
        <v>27</v>
      </c>
      <c r="AD2805" t="s">
        <v>133</v>
      </c>
      <c r="AE2805" s="2" t="s">
        <v>326</v>
      </c>
      <c r="AF2805" t="s">
        <v>3703</v>
      </c>
      <c r="AG2805" t="str">
        <f t="shared" si="87"/>
        <v>ADA FOTO</v>
      </c>
    </row>
    <row r="2806" spans="1:33" hidden="1">
      <c r="A2806" t="str">
        <f t="shared" si="86"/>
        <v>060361075557000</v>
      </c>
      <c r="B2806">
        <v>2800</v>
      </c>
      <c r="C2806" t="s">
        <v>3802</v>
      </c>
      <c r="D2806" t="s">
        <v>292</v>
      </c>
      <c r="E2806">
        <v>25</v>
      </c>
      <c r="F2806" s="23">
        <v>11700</v>
      </c>
      <c r="G2806">
        <v>25</v>
      </c>
      <c r="H2806" s="23">
        <v>10750</v>
      </c>
      <c r="I2806" s="23">
        <v>268750</v>
      </c>
      <c r="J2806" s="23">
        <v>268750</v>
      </c>
      <c r="K2806" s="23">
        <v>267000</v>
      </c>
      <c r="L2806">
        <v>100.66</v>
      </c>
      <c r="M2806" t="s">
        <v>3707</v>
      </c>
      <c r="N2806">
        <v>0</v>
      </c>
      <c r="P2806" s="23">
        <v>257775</v>
      </c>
      <c r="Q2806" t="s">
        <v>3700</v>
      </c>
      <c r="R2806" s="23">
        <v>-267000</v>
      </c>
      <c r="S2806">
        <v>0</v>
      </c>
      <c r="T2806" t="s">
        <v>3701</v>
      </c>
      <c r="U2806" t="s">
        <v>3702</v>
      </c>
      <c r="V2806">
        <v>1.76</v>
      </c>
      <c r="W2806" s="3">
        <v>45781</v>
      </c>
      <c r="X2806" s="3">
        <v>45649</v>
      </c>
      <c r="Y2806">
        <v>24764</v>
      </c>
      <c r="AA2806" s="24">
        <v>45785</v>
      </c>
      <c r="AB2806" s="67" t="s">
        <v>62</v>
      </c>
      <c r="AC2806">
        <v>27</v>
      </c>
      <c r="AD2806" t="s">
        <v>133</v>
      </c>
      <c r="AE2806" s="2" t="s">
        <v>290</v>
      </c>
      <c r="AF2806" t="s">
        <v>3703</v>
      </c>
      <c r="AG2806" t="str">
        <f t="shared" si="87"/>
        <v>ADA FOTO</v>
      </c>
    </row>
    <row r="2807" spans="1:33" hidden="1">
      <c r="A2807" t="str">
        <f t="shared" si="86"/>
        <v>060361038932000</v>
      </c>
      <c r="B2807">
        <v>2801</v>
      </c>
      <c r="C2807" t="s">
        <v>3803</v>
      </c>
      <c r="D2807" t="s">
        <v>226</v>
      </c>
      <c r="E2807">
        <v>1</v>
      </c>
      <c r="F2807" s="23">
        <v>18500</v>
      </c>
      <c r="G2807">
        <v>0</v>
      </c>
      <c r="H2807">
        <v>0</v>
      </c>
      <c r="I2807" s="23">
        <v>18500</v>
      </c>
      <c r="J2807" s="23">
        <v>18500</v>
      </c>
      <c r="K2807" s="23">
        <v>18000</v>
      </c>
      <c r="L2807">
        <v>102.78</v>
      </c>
      <c r="M2807" t="s">
        <v>3707</v>
      </c>
      <c r="N2807">
        <v>0</v>
      </c>
      <c r="P2807" s="23">
        <v>17914</v>
      </c>
      <c r="Q2807" t="s">
        <v>3700</v>
      </c>
      <c r="R2807" s="23">
        <v>-18000</v>
      </c>
      <c r="S2807">
        <v>0</v>
      </c>
      <c r="T2807" t="s">
        <v>3701</v>
      </c>
      <c r="U2807" t="s">
        <v>3711</v>
      </c>
      <c r="V2807">
        <v>30.95</v>
      </c>
      <c r="W2807" s="3">
        <v>45784</v>
      </c>
      <c r="X2807" s="3">
        <v>45768</v>
      </c>
      <c r="Y2807">
        <v>30849</v>
      </c>
      <c r="AA2807" s="24">
        <v>45785</v>
      </c>
      <c r="AB2807" s="67" t="s">
        <v>62</v>
      </c>
      <c r="AC2807">
        <v>27</v>
      </c>
      <c r="AD2807" t="s">
        <v>133</v>
      </c>
      <c r="AE2807" s="2" t="s">
        <v>224</v>
      </c>
      <c r="AF2807" t="s">
        <v>3703</v>
      </c>
      <c r="AG2807" t="str">
        <f t="shared" si="87"/>
        <v>ADA FOTO</v>
      </c>
    </row>
    <row r="2808" spans="1:33" hidden="1">
      <c r="A2808" t="str">
        <f t="shared" si="86"/>
        <v>060361090446000</v>
      </c>
      <c r="B2808">
        <v>2802</v>
      </c>
      <c r="C2808" t="s">
        <v>3804</v>
      </c>
      <c r="D2808" t="s">
        <v>388</v>
      </c>
      <c r="E2808">
        <v>24</v>
      </c>
      <c r="F2808" s="23">
        <v>3600</v>
      </c>
      <c r="G2808">
        <v>24</v>
      </c>
      <c r="H2808" s="23">
        <v>3062</v>
      </c>
      <c r="I2808" s="23">
        <v>73488</v>
      </c>
      <c r="J2808" s="23">
        <v>73488</v>
      </c>
      <c r="K2808" s="23">
        <v>73500</v>
      </c>
      <c r="L2808">
        <v>99.98</v>
      </c>
      <c r="M2808" t="s">
        <v>3699</v>
      </c>
      <c r="N2808">
        <v>0</v>
      </c>
      <c r="P2808" s="23">
        <v>76920</v>
      </c>
      <c r="Q2808" t="s">
        <v>3700</v>
      </c>
      <c r="R2808" s="23">
        <v>-73500</v>
      </c>
      <c r="S2808">
        <v>0</v>
      </c>
      <c r="T2808" t="s">
        <v>3701</v>
      </c>
      <c r="U2808" t="s">
        <v>3702</v>
      </c>
      <c r="V2808">
        <v>883.13</v>
      </c>
      <c r="W2808" s="3">
        <v>45784</v>
      </c>
      <c r="X2808" s="3">
        <v>45773</v>
      </c>
      <c r="Y2808">
        <v>38243</v>
      </c>
      <c r="AA2808" s="24">
        <v>45785</v>
      </c>
      <c r="AB2808" s="67" t="s">
        <v>62</v>
      </c>
      <c r="AC2808">
        <v>27</v>
      </c>
      <c r="AD2808" t="s">
        <v>133</v>
      </c>
      <c r="AE2808" s="2" t="s">
        <v>386</v>
      </c>
      <c r="AF2808" t="s">
        <v>3703</v>
      </c>
      <c r="AG2808" t="str">
        <f t="shared" si="87"/>
        <v>ADA FOTO</v>
      </c>
    </row>
    <row r="2809" spans="1:33" hidden="1">
      <c r="A2809" t="str">
        <f t="shared" si="86"/>
        <v>060361017616000</v>
      </c>
      <c r="B2809">
        <v>2803</v>
      </c>
      <c r="C2809" t="s">
        <v>3805</v>
      </c>
      <c r="D2809" t="s">
        <v>174</v>
      </c>
      <c r="E2809">
        <v>24</v>
      </c>
      <c r="F2809" s="23">
        <v>3600</v>
      </c>
      <c r="G2809">
        <v>24</v>
      </c>
      <c r="H2809" s="23">
        <v>2700</v>
      </c>
      <c r="I2809" s="23">
        <v>64800</v>
      </c>
      <c r="J2809" s="23">
        <v>64800</v>
      </c>
      <c r="K2809" s="23">
        <v>59000</v>
      </c>
      <c r="L2809">
        <v>109.83</v>
      </c>
      <c r="M2809" t="s">
        <v>3707</v>
      </c>
      <c r="N2809">
        <v>0</v>
      </c>
      <c r="P2809" s="23">
        <v>71304</v>
      </c>
      <c r="Q2809" t="s">
        <v>3700</v>
      </c>
      <c r="R2809" s="23">
        <v>-59000</v>
      </c>
      <c r="S2809">
        <v>0</v>
      </c>
      <c r="T2809" t="s">
        <v>3701</v>
      </c>
      <c r="U2809" t="s">
        <v>3702</v>
      </c>
      <c r="V2809">
        <v>268.05</v>
      </c>
      <c r="W2809" s="3">
        <v>45783</v>
      </c>
      <c r="X2809" s="3">
        <v>45777</v>
      </c>
      <c r="Y2809">
        <v>38948</v>
      </c>
      <c r="AA2809" s="24">
        <v>45785</v>
      </c>
      <c r="AB2809" s="67" t="s">
        <v>62</v>
      </c>
      <c r="AC2809">
        <v>27</v>
      </c>
      <c r="AD2809" t="s">
        <v>133</v>
      </c>
      <c r="AE2809" s="2" t="s">
        <v>172</v>
      </c>
      <c r="AF2809" t="s">
        <v>3703</v>
      </c>
      <c r="AG2809" t="str">
        <f t="shared" si="87"/>
        <v>ADA FOTO</v>
      </c>
    </row>
    <row r="2810" spans="1:33" hidden="1">
      <c r="A2810" t="str">
        <f t="shared" si="86"/>
        <v>060361083898000</v>
      </c>
      <c r="B2810">
        <v>2804</v>
      </c>
      <c r="C2810" t="s">
        <v>3806</v>
      </c>
      <c r="D2810" t="s">
        <v>322</v>
      </c>
      <c r="E2810">
        <v>30</v>
      </c>
      <c r="F2810" s="23">
        <v>6800</v>
      </c>
      <c r="G2810">
        <v>30</v>
      </c>
      <c r="H2810" s="23">
        <v>6000</v>
      </c>
      <c r="I2810" s="23">
        <v>180000</v>
      </c>
      <c r="J2810" s="23">
        <v>180000</v>
      </c>
      <c r="K2810" s="23">
        <v>177000</v>
      </c>
      <c r="L2810">
        <v>101.69</v>
      </c>
      <c r="M2810" t="s">
        <v>3707</v>
      </c>
      <c r="N2810">
        <v>0</v>
      </c>
      <c r="P2810" s="23">
        <v>173520</v>
      </c>
      <c r="Q2810" t="s">
        <v>3700</v>
      </c>
      <c r="R2810" s="23">
        <v>-177000</v>
      </c>
      <c r="S2810">
        <v>0</v>
      </c>
      <c r="T2810" t="s">
        <v>3701</v>
      </c>
      <c r="U2810" t="s">
        <v>3711</v>
      </c>
      <c r="V2810">
        <v>3.2</v>
      </c>
      <c r="W2810" s="3">
        <v>45780</v>
      </c>
      <c r="X2810" s="3">
        <v>45768</v>
      </c>
      <c r="Y2810">
        <v>31689</v>
      </c>
      <c r="AA2810" s="24">
        <v>45785</v>
      </c>
      <c r="AB2810" s="67" t="s">
        <v>62</v>
      </c>
      <c r="AC2810">
        <v>27</v>
      </c>
      <c r="AD2810" t="s">
        <v>133</v>
      </c>
      <c r="AE2810" s="2" t="s">
        <v>320</v>
      </c>
      <c r="AF2810" t="s">
        <v>3703</v>
      </c>
      <c r="AG2810" t="str">
        <f t="shared" si="87"/>
        <v>ADA FOTO</v>
      </c>
    </row>
    <row r="2811" spans="1:33" hidden="1">
      <c r="A2811" t="str">
        <f t="shared" si="86"/>
        <v>060371114756000</v>
      </c>
      <c r="B2811">
        <v>2805</v>
      </c>
      <c r="C2811" t="s">
        <v>3698</v>
      </c>
      <c r="D2811" t="s">
        <v>418</v>
      </c>
      <c r="E2811">
        <v>8</v>
      </c>
      <c r="F2811" s="23">
        <v>35900</v>
      </c>
      <c r="G2811">
        <v>8</v>
      </c>
      <c r="H2811" s="23">
        <v>35375</v>
      </c>
      <c r="I2811" s="23">
        <v>283000</v>
      </c>
      <c r="J2811" s="23">
        <v>283000</v>
      </c>
      <c r="K2811" s="23">
        <v>284000</v>
      </c>
      <c r="L2811">
        <v>99.65</v>
      </c>
      <c r="M2811" t="s">
        <v>3699</v>
      </c>
      <c r="N2811">
        <v>0</v>
      </c>
      <c r="P2811" s="23">
        <v>277032</v>
      </c>
      <c r="Q2811" t="s">
        <v>3700</v>
      </c>
      <c r="R2811" s="23">
        <v>-284000</v>
      </c>
      <c r="S2811">
        <v>0</v>
      </c>
      <c r="T2811" t="s">
        <v>3701</v>
      </c>
      <c r="U2811" t="s">
        <v>3702</v>
      </c>
      <c r="V2811">
        <v>55.96</v>
      </c>
      <c r="W2811" s="3">
        <v>45785</v>
      </c>
      <c r="X2811" s="3">
        <v>45742</v>
      </c>
      <c r="Y2811">
        <v>37670</v>
      </c>
      <c r="AA2811" s="24">
        <v>45785</v>
      </c>
      <c r="AB2811" s="67" t="s">
        <v>39</v>
      </c>
      <c r="AC2811">
        <v>11</v>
      </c>
      <c r="AD2811" t="s">
        <v>133</v>
      </c>
      <c r="AE2811" s="2" t="s">
        <v>416</v>
      </c>
      <c r="AF2811" t="s">
        <v>3703</v>
      </c>
      <c r="AG2811" t="str">
        <f t="shared" si="87"/>
        <v>ADA FOTO</v>
      </c>
    </row>
    <row r="2812" spans="1:33" hidden="1">
      <c r="A2812" t="str">
        <f t="shared" si="86"/>
        <v>060371120170000</v>
      </c>
      <c r="B2812">
        <v>2806</v>
      </c>
      <c r="C2812" t="s">
        <v>3704</v>
      </c>
      <c r="D2812" t="s">
        <v>430</v>
      </c>
      <c r="E2812">
        <v>12</v>
      </c>
      <c r="F2812" s="23">
        <v>16200</v>
      </c>
      <c r="G2812">
        <v>12</v>
      </c>
      <c r="H2812" s="23">
        <v>16000</v>
      </c>
      <c r="I2812" s="23">
        <v>192000</v>
      </c>
      <c r="J2812" s="23">
        <v>192000</v>
      </c>
      <c r="K2812" s="23">
        <v>192000</v>
      </c>
      <c r="L2812">
        <v>100</v>
      </c>
      <c r="M2812" t="s">
        <v>3705</v>
      </c>
      <c r="N2812">
        <v>0</v>
      </c>
      <c r="P2812" s="23">
        <v>186240</v>
      </c>
      <c r="Q2812" t="s">
        <v>3700</v>
      </c>
      <c r="R2812" s="23">
        <v>-192000</v>
      </c>
      <c r="S2812">
        <v>0</v>
      </c>
      <c r="T2812" t="s">
        <v>3701</v>
      </c>
      <c r="U2812" t="s">
        <v>3702</v>
      </c>
      <c r="V2812">
        <v>16.059999999999999</v>
      </c>
      <c r="W2812" s="3">
        <v>45784</v>
      </c>
      <c r="X2812" s="3">
        <v>45764</v>
      </c>
      <c r="Y2812">
        <v>37670</v>
      </c>
      <c r="AA2812" s="24">
        <v>45785</v>
      </c>
      <c r="AB2812" s="67" t="s">
        <v>39</v>
      </c>
      <c r="AC2812">
        <v>11</v>
      </c>
      <c r="AD2812" t="s">
        <v>133</v>
      </c>
      <c r="AE2812" s="2" t="s">
        <v>428</v>
      </c>
      <c r="AF2812" t="s">
        <v>3703</v>
      </c>
      <c r="AG2812" t="str">
        <f t="shared" si="87"/>
        <v>ADA FOTO</v>
      </c>
    </row>
    <row r="2813" spans="1:33" hidden="1">
      <c r="A2813" t="str">
        <f t="shared" si="86"/>
        <v>060371121051000</v>
      </c>
      <c r="B2813">
        <v>2807</v>
      </c>
      <c r="C2813" t="s">
        <v>3706</v>
      </c>
      <c r="D2813" t="s">
        <v>436</v>
      </c>
      <c r="E2813">
        <v>12</v>
      </c>
      <c r="F2813" s="23">
        <v>8700</v>
      </c>
      <c r="G2813">
        <v>12</v>
      </c>
      <c r="H2813" s="23">
        <v>8400</v>
      </c>
      <c r="I2813" s="23">
        <v>100800</v>
      </c>
      <c r="J2813" s="23">
        <v>100800</v>
      </c>
      <c r="K2813" s="23">
        <v>91000</v>
      </c>
      <c r="L2813">
        <v>110.77</v>
      </c>
      <c r="M2813" t="s">
        <v>3707</v>
      </c>
      <c r="N2813">
        <v>0</v>
      </c>
      <c r="P2813" s="23">
        <v>97212</v>
      </c>
      <c r="Q2813" t="s">
        <v>3700</v>
      </c>
      <c r="R2813" s="23">
        <v>-91000</v>
      </c>
      <c r="S2813">
        <v>0</v>
      </c>
      <c r="T2813" t="s">
        <v>3701</v>
      </c>
      <c r="U2813" t="s">
        <v>3702</v>
      </c>
      <c r="V2813">
        <v>1.29</v>
      </c>
      <c r="W2813" s="3">
        <v>45784</v>
      </c>
      <c r="X2813" s="3">
        <v>45646</v>
      </c>
      <c r="Y2813">
        <v>37778</v>
      </c>
      <c r="AA2813" s="24">
        <v>45785</v>
      </c>
      <c r="AB2813" s="67" t="s">
        <v>39</v>
      </c>
      <c r="AC2813">
        <v>11</v>
      </c>
      <c r="AD2813" t="s">
        <v>133</v>
      </c>
      <c r="AE2813" s="2" t="s">
        <v>434</v>
      </c>
      <c r="AF2813" t="s">
        <v>3703</v>
      </c>
      <c r="AG2813" t="str">
        <f t="shared" si="87"/>
        <v>ADA FOTO</v>
      </c>
    </row>
    <row r="2814" spans="1:33" hidden="1">
      <c r="A2814" t="str">
        <f t="shared" si="86"/>
        <v>060371071606000</v>
      </c>
      <c r="B2814">
        <v>2808</v>
      </c>
      <c r="C2814" t="s">
        <v>3708</v>
      </c>
      <c r="D2814" t="s">
        <v>268</v>
      </c>
      <c r="E2814">
        <v>9</v>
      </c>
      <c r="F2814" s="23">
        <v>17200</v>
      </c>
      <c r="G2814">
        <v>9</v>
      </c>
      <c r="H2814" s="23">
        <v>16750</v>
      </c>
      <c r="I2814" s="23">
        <v>150750</v>
      </c>
      <c r="J2814" s="23">
        <v>150750</v>
      </c>
      <c r="K2814" s="23">
        <v>153000</v>
      </c>
      <c r="L2814">
        <v>98.53</v>
      </c>
      <c r="M2814" t="s">
        <v>3699</v>
      </c>
      <c r="N2814">
        <v>0</v>
      </c>
      <c r="P2814" s="23">
        <v>148410</v>
      </c>
      <c r="Q2814" t="s">
        <v>3700</v>
      </c>
      <c r="R2814" s="23">
        <v>-153000</v>
      </c>
      <c r="S2814">
        <v>0</v>
      </c>
      <c r="T2814" t="s">
        <v>3701</v>
      </c>
      <c r="U2814" t="s">
        <v>3702</v>
      </c>
      <c r="V2814">
        <v>22.93</v>
      </c>
      <c r="W2814" s="3">
        <v>45785</v>
      </c>
      <c r="X2814" s="3">
        <v>45776</v>
      </c>
      <c r="Y2814">
        <v>37670</v>
      </c>
      <c r="AA2814" s="24">
        <v>45785</v>
      </c>
      <c r="AB2814" s="67" t="s">
        <v>39</v>
      </c>
      <c r="AC2814">
        <v>11</v>
      </c>
      <c r="AD2814" t="s">
        <v>133</v>
      </c>
      <c r="AE2814" s="2" t="s">
        <v>266</v>
      </c>
      <c r="AF2814" t="s">
        <v>3703</v>
      </c>
      <c r="AG2814" t="str">
        <f t="shared" si="87"/>
        <v>ADA FOTO</v>
      </c>
    </row>
    <row r="2815" spans="1:33" hidden="1">
      <c r="A2815" t="str">
        <f t="shared" si="86"/>
        <v>060371064670000</v>
      </c>
      <c r="B2815">
        <v>2809</v>
      </c>
      <c r="C2815" t="s">
        <v>3709</v>
      </c>
      <c r="D2815" t="s">
        <v>244</v>
      </c>
      <c r="E2815">
        <v>16</v>
      </c>
      <c r="F2815" s="23">
        <v>17500</v>
      </c>
      <c r="G2815">
        <v>16</v>
      </c>
      <c r="H2815" s="23">
        <v>16750</v>
      </c>
      <c r="I2815" s="23">
        <v>268000</v>
      </c>
      <c r="J2815" s="23">
        <v>268000</v>
      </c>
      <c r="K2815" s="23">
        <v>268000</v>
      </c>
      <c r="L2815">
        <v>100</v>
      </c>
      <c r="M2815" t="s">
        <v>3705</v>
      </c>
      <c r="N2815">
        <v>0</v>
      </c>
      <c r="P2815" s="23">
        <v>265200</v>
      </c>
      <c r="Q2815" t="s">
        <v>3700</v>
      </c>
      <c r="R2815" s="23">
        <v>-268000</v>
      </c>
      <c r="S2815">
        <v>0</v>
      </c>
      <c r="T2815" t="s">
        <v>3701</v>
      </c>
      <c r="U2815" t="s">
        <v>3702</v>
      </c>
      <c r="V2815">
        <v>8.32</v>
      </c>
      <c r="W2815" s="3">
        <v>45785</v>
      </c>
      <c r="X2815" s="3">
        <v>45744</v>
      </c>
      <c r="Y2815">
        <v>37838</v>
      </c>
      <c r="AA2815" s="24">
        <v>45785</v>
      </c>
      <c r="AB2815" s="67" t="s">
        <v>39</v>
      </c>
      <c r="AC2815">
        <v>11</v>
      </c>
      <c r="AD2815" t="s">
        <v>133</v>
      </c>
      <c r="AE2815" s="2" t="s">
        <v>242</v>
      </c>
      <c r="AF2815" t="s">
        <v>3703</v>
      </c>
      <c r="AG2815" t="str">
        <f t="shared" si="87"/>
        <v>ADA FOTO</v>
      </c>
    </row>
    <row r="2816" spans="1:33" hidden="1">
      <c r="A2816" t="str">
        <f t="shared" si="86"/>
        <v>060371032759000</v>
      </c>
      <c r="B2816">
        <v>2810</v>
      </c>
      <c r="C2816" t="s">
        <v>3710</v>
      </c>
      <c r="D2816" t="s">
        <v>3539</v>
      </c>
      <c r="E2816">
        <v>8</v>
      </c>
      <c r="F2816" s="23">
        <v>8500</v>
      </c>
      <c r="G2816">
        <v>8</v>
      </c>
      <c r="H2816" s="23">
        <v>8400</v>
      </c>
      <c r="I2816" s="23">
        <v>67200</v>
      </c>
      <c r="J2816" s="23">
        <v>67200</v>
      </c>
      <c r="K2816" s="23">
        <v>70000</v>
      </c>
      <c r="L2816">
        <v>96</v>
      </c>
      <c r="M2816" t="s">
        <v>3699</v>
      </c>
      <c r="N2816">
        <v>0</v>
      </c>
      <c r="P2816" s="23">
        <v>68848</v>
      </c>
      <c r="Q2816" t="s">
        <v>3700</v>
      </c>
      <c r="R2816" s="23">
        <v>-70000</v>
      </c>
      <c r="S2816">
        <v>0</v>
      </c>
      <c r="T2816" t="s">
        <v>3701</v>
      </c>
      <c r="U2816" t="s">
        <v>3711</v>
      </c>
      <c r="V2816">
        <v>21.43</v>
      </c>
      <c r="W2816" s="3">
        <v>45705</v>
      </c>
      <c r="X2816" s="3">
        <v>45639</v>
      </c>
      <c r="Y2816">
        <v>41980</v>
      </c>
      <c r="AA2816" s="24">
        <v>45785</v>
      </c>
      <c r="AB2816" s="67" t="s">
        <v>39</v>
      </c>
      <c r="AC2816">
        <v>11</v>
      </c>
      <c r="AD2816" t="s">
        <v>133</v>
      </c>
      <c r="AE2816" s="2" t="s">
        <v>194</v>
      </c>
      <c r="AF2816" t="s">
        <v>3703</v>
      </c>
      <c r="AG2816" t="str">
        <f t="shared" si="87"/>
        <v>ADA FOTO</v>
      </c>
    </row>
    <row r="2817" spans="1:33" hidden="1">
      <c r="A2817" t="str">
        <f t="shared" si="86"/>
        <v>060371016172000</v>
      </c>
      <c r="B2817">
        <v>2811</v>
      </c>
      <c r="C2817" t="s">
        <v>3712</v>
      </c>
      <c r="D2817" t="s">
        <v>168</v>
      </c>
      <c r="E2817">
        <v>12</v>
      </c>
      <c r="F2817" s="23">
        <v>23400</v>
      </c>
      <c r="G2817">
        <v>12</v>
      </c>
      <c r="H2817" s="23">
        <v>21700</v>
      </c>
      <c r="I2817" s="23">
        <v>260400</v>
      </c>
      <c r="J2817" s="23">
        <v>260400</v>
      </c>
      <c r="K2817" s="23">
        <v>264000</v>
      </c>
      <c r="L2817">
        <v>98.64</v>
      </c>
      <c r="M2817" t="s">
        <v>3699</v>
      </c>
      <c r="N2817">
        <v>0</v>
      </c>
      <c r="P2817" s="23">
        <v>247368</v>
      </c>
      <c r="Q2817" t="s">
        <v>3700</v>
      </c>
      <c r="R2817" s="23">
        <v>-264000</v>
      </c>
      <c r="S2817">
        <v>0</v>
      </c>
      <c r="T2817" t="s">
        <v>3701</v>
      </c>
      <c r="U2817" t="s">
        <v>3702</v>
      </c>
      <c r="V2817">
        <v>9.93</v>
      </c>
      <c r="W2817" s="3">
        <v>45784</v>
      </c>
      <c r="X2817" s="3">
        <v>45775</v>
      </c>
      <c r="Y2817">
        <v>37527</v>
      </c>
      <c r="AA2817" s="24">
        <v>45785</v>
      </c>
      <c r="AB2817" s="67" t="s">
        <v>39</v>
      </c>
      <c r="AC2817">
        <v>11</v>
      </c>
      <c r="AD2817" t="s">
        <v>133</v>
      </c>
      <c r="AE2817" s="2" t="s">
        <v>166</v>
      </c>
      <c r="AF2817" t="s">
        <v>3703</v>
      </c>
      <c r="AG2817" t="str">
        <f t="shared" si="87"/>
        <v>ADA FOTO</v>
      </c>
    </row>
    <row r="2818" spans="1:33" hidden="1">
      <c r="A2818" t="str">
        <f t="shared" si="86"/>
        <v>060371071008000</v>
      </c>
      <c r="B2818">
        <v>2812</v>
      </c>
      <c r="C2818" t="s">
        <v>3713</v>
      </c>
      <c r="D2818" t="s">
        <v>262</v>
      </c>
      <c r="E2818">
        <v>12</v>
      </c>
      <c r="F2818" s="23">
        <v>8600</v>
      </c>
      <c r="G2818">
        <v>12</v>
      </c>
      <c r="H2818" s="23">
        <v>8400</v>
      </c>
      <c r="I2818" s="23">
        <v>100800</v>
      </c>
      <c r="J2818" s="23">
        <v>100800</v>
      </c>
      <c r="K2818" s="23">
        <v>101000</v>
      </c>
      <c r="L2818">
        <v>99.8</v>
      </c>
      <c r="M2818" t="s">
        <v>3699</v>
      </c>
      <c r="N2818">
        <v>0</v>
      </c>
      <c r="P2818" s="23">
        <v>96876</v>
      </c>
      <c r="Q2818" t="s">
        <v>3700</v>
      </c>
      <c r="R2818" s="23">
        <v>-101000</v>
      </c>
      <c r="S2818">
        <v>0</v>
      </c>
      <c r="T2818" t="s">
        <v>3701</v>
      </c>
      <c r="U2818" t="s">
        <v>3702</v>
      </c>
      <c r="V2818">
        <v>12.66</v>
      </c>
      <c r="W2818" s="3">
        <v>45785</v>
      </c>
      <c r="X2818" s="3">
        <v>45783</v>
      </c>
      <c r="Y2818">
        <v>21046</v>
      </c>
      <c r="AA2818" s="24">
        <v>45785</v>
      </c>
      <c r="AB2818" s="67" t="s">
        <v>39</v>
      </c>
      <c r="AC2818">
        <v>11</v>
      </c>
      <c r="AD2818" t="s">
        <v>133</v>
      </c>
      <c r="AE2818" s="2" t="s">
        <v>260</v>
      </c>
      <c r="AF2818" t="s">
        <v>3703</v>
      </c>
      <c r="AG2818" t="str">
        <f t="shared" si="87"/>
        <v>ADA FOTO</v>
      </c>
    </row>
    <row r="2819" spans="1:33" hidden="1">
      <c r="A2819" t="str">
        <f t="shared" si="86"/>
        <v>060371072194000</v>
      </c>
      <c r="B2819">
        <v>2813</v>
      </c>
      <c r="C2819" t="s">
        <v>3714</v>
      </c>
      <c r="D2819" t="s">
        <v>274</v>
      </c>
      <c r="E2819">
        <v>24</v>
      </c>
      <c r="F2819" s="23">
        <v>9300</v>
      </c>
      <c r="G2819">
        <v>0</v>
      </c>
      <c r="H2819" s="23">
        <v>0</v>
      </c>
      <c r="I2819" s="23">
        <v>223200</v>
      </c>
      <c r="J2819" s="23">
        <v>223200</v>
      </c>
      <c r="K2819" s="23">
        <v>198800</v>
      </c>
      <c r="L2819">
        <v>112.27</v>
      </c>
      <c r="M2819" t="s">
        <v>3707</v>
      </c>
      <c r="N2819">
        <v>0</v>
      </c>
      <c r="P2819" s="23">
        <v>153936</v>
      </c>
      <c r="Q2819" t="s">
        <v>3700</v>
      </c>
      <c r="R2819" s="23">
        <v>-198800</v>
      </c>
      <c r="S2819">
        <v>0</v>
      </c>
      <c r="T2819" t="s">
        <v>3701</v>
      </c>
      <c r="U2819" t="s">
        <v>3702</v>
      </c>
      <c r="V2819">
        <v>15.07</v>
      </c>
      <c r="W2819" s="3">
        <v>45785</v>
      </c>
      <c r="X2819" s="3">
        <v>45773</v>
      </c>
      <c r="Y2819">
        <v>37598</v>
      </c>
      <c r="AA2819" s="24">
        <v>45785</v>
      </c>
      <c r="AB2819" s="67" t="s">
        <v>39</v>
      </c>
      <c r="AC2819">
        <v>11</v>
      </c>
      <c r="AD2819" t="s">
        <v>133</v>
      </c>
      <c r="AE2819" s="2" t="s">
        <v>272</v>
      </c>
      <c r="AF2819" t="s">
        <v>3703</v>
      </c>
      <c r="AG2819" t="str">
        <f t="shared" si="87"/>
        <v>ADA FOTO</v>
      </c>
    </row>
    <row r="2820" spans="1:33" hidden="1">
      <c r="A2820" t="str">
        <f t="shared" si="86"/>
        <v>060371064680000</v>
      </c>
      <c r="B2820">
        <v>2814</v>
      </c>
      <c r="C2820" t="s">
        <v>3715</v>
      </c>
      <c r="D2820" t="s">
        <v>3716</v>
      </c>
      <c r="E2820">
        <v>28</v>
      </c>
      <c r="F2820" s="23">
        <v>8400</v>
      </c>
      <c r="G2820">
        <v>28</v>
      </c>
      <c r="H2820" s="23">
        <v>8350</v>
      </c>
      <c r="I2820" s="23">
        <v>233800</v>
      </c>
      <c r="J2820" s="23">
        <v>233800</v>
      </c>
      <c r="K2820" s="23">
        <v>235200</v>
      </c>
      <c r="L2820">
        <v>99.4</v>
      </c>
      <c r="M2820" t="s">
        <v>3699</v>
      </c>
      <c r="N2820">
        <v>0</v>
      </c>
      <c r="P2820" s="23">
        <v>266168</v>
      </c>
      <c r="Q2820" t="s">
        <v>3700</v>
      </c>
      <c r="R2820" s="23">
        <v>-235200</v>
      </c>
      <c r="S2820">
        <v>0</v>
      </c>
      <c r="T2820" t="s">
        <v>3701</v>
      </c>
      <c r="U2820" t="s">
        <v>3702</v>
      </c>
      <c r="V2820">
        <v>246.11</v>
      </c>
      <c r="W2820" s="3">
        <v>45783</v>
      </c>
      <c r="X2820" s="3">
        <v>45769</v>
      </c>
      <c r="Y2820">
        <v>37670</v>
      </c>
      <c r="AA2820" s="24">
        <v>45785</v>
      </c>
      <c r="AB2820" s="67" t="s">
        <v>39</v>
      </c>
      <c r="AC2820">
        <v>11</v>
      </c>
      <c r="AD2820" t="s">
        <v>133</v>
      </c>
      <c r="AE2820" s="2" t="s">
        <v>248</v>
      </c>
      <c r="AF2820" t="s">
        <v>3703</v>
      </c>
      <c r="AG2820" t="str">
        <f t="shared" si="87"/>
        <v>ADA FOTO</v>
      </c>
    </row>
    <row r="2821" spans="1:33" hidden="1">
      <c r="A2821" t="str">
        <f t="shared" si="86"/>
        <v>060371083138000</v>
      </c>
      <c r="B2821">
        <v>2815</v>
      </c>
      <c r="C2821" t="s">
        <v>3717</v>
      </c>
      <c r="D2821" t="s">
        <v>2544</v>
      </c>
      <c r="E2821">
        <v>12</v>
      </c>
      <c r="F2821" s="23">
        <v>33500</v>
      </c>
      <c r="G2821">
        <v>0</v>
      </c>
      <c r="H2821" s="23">
        <v>0</v>
      </c>
      <c r="I2821" s="23">
        <v>402000</v>
      </c>
      <c r="J2821" s="23">
        <v>402000</v>
      </c>
      <c r="K2821" s="23">
        <v>523200</v>
      </c>
      <c r="L2821">
        <v>76.83</v>
      </c>
      <c r="M2821" t="s">
        <v>3699</v>
      </c>
      <c r="N2821">
        <v>0</v>
      </c>
      <c r="P2821" s="23">
        <v>452964</v>
      </c>
      <c r="Q2821" t="s">
        <v>3700</v>
      </c>
      <c r="R2821" s="23">
        <v>-523200</v>
      </c>
      <c r="S2821">
        <v>0</v>
      </c>
      <c r="T2821" t="s">
        <v>3701</v>
      </c>
      <c r="U2821" t="s">
        <v>3702</v>
      </c>
      <c r="V2821">
        <v>3.54</v>
      </c>
      <c r="W2821" s="3">
        <v>45785</v>
      </c>
      <c r="X2821" s="3">
        <v>45770</v>
      </c>
      <c r="Y2821">
        <v>38873</v>
      </c>
      <c r="Z2821">
        <v>0</v>
      </c>
      <c r="AA2821" s="24">
        <v>45785</v>
      </c>
      <c r="AB2821" s="67" t="s">
        <v>39</v>
      </c>
      <c r="AC2821">
        <v>14</v>
      </c>
      <c r="AD2821" t="s">
        <v>133</v>
      </c>
      <c r="AE2821" s="2" t="s">
        <v>50</v>
      </c>
      <c r="AF2821" t="s">
        <v>3703</v>
      </c>
      <c r="AG2821" t="str">
        <f t="shared" si="87"/>
        <v>ADA FOTO</v>
      </c>
    </row>
    <row r="2822" spans="1:33" hidden="1">
      <c r="A2822" t="str">
        <f t="shared" si="86"/>
        <v>060371068899000</v>
      </c>
      <c r="B2822">
        <v>2816</v>
      </c>
      <c r="C2822" t="s">
        <v>3718</v>
      </c>
      <c r="D2822" t="s">
        <v>2519</v>
      </c>
      <c r="E2822">
        <v>60</v>
      </c>
      <c r="F2822" s="23">
        <v>4500</v>
      </c>
      <c r="G2822">
        <v>60</v>
      </c>
      <c r="H2822" s="23">
        <v>4375</v>
      </c>
      <c r="I2822" s="23">
        <v>262500</v>
      </c>
      <c r="J2822" s="23">
        <v>262500</v>
      </c>
      <c r="K2822" s="23">
        <v>271500</v>
      </c>
      <c r="L2822">
        <v>96.69</v>
      </c>
      <c r="M2822" t="s">
        <v>3699</v>
      </c>
      <c r="N2822">
        <v>0</v>
      </c>
      <c r="P2822" s="23">
        <v>261240</v>
      </c>
      <c r="Q2822" t="s">
        <v>3700</v>
      </c>
      <c r="R2822" s="23">
        <v>-271500</v>
      </c>
      <c r="S2822">
        <v>0</v>
      </c>
      <c r="T2822" t="s">
        <v>3701</v>
      </c>
      <c r="U2822" t="s">
        <v>3702</v>
      </c>
      <c r="V2822">
        <v>4.2699999999999996</v>
      </c>
      <c r="W2822" s="3">
        <v>45785</v>
      </c>
      <c r="X2822" s="3">
        <v>45720</v>
      </c>
      <c r="Y2822">
        <v>21762</v>
      </c>
      <c r="Z2822">
        <v>0</v>
      </c>
      <c r="AA2822" s="24">
        <v>45785</v>
      </c>
      <c r="AB2822" s="67" t="s">
        <v>39</v>
      </c>
      <c r="AC2822">
        <v>14</v>
      </c>
      <c r="AD2822" t="s">
        <v>133</v>
      </c>
      <c r="AE2822" s="2" t="s">
        <v>45</v>
      </c>
      <c r="AF2822" t="s">
        <v>3703</v>
      </c>
      <c r="AG2822" t="str">
        <f t="shared" si="87"/>
        <v>ADA FOTO</v>
      </c>
    </row>
    <row r="2823" spans="1:33" hidden="1">
      <c r="A2823" t="str">
        <f t="shared" ref="A2823:A2886" si="88">AB2823&amp;AE2823</f>
        <v>060371077650000</v>
      </c>
      <c r="B2823">
        <v>2817</v>
      </c>
      <c r="C2823" t="s">
        <v>3719</v>
      </c>
      <c r="D2823" t="s">
        <v>2534</v>
      </c>
      <c r="E2823">
        <v>60</v>
      </c>
      <c r="F2823" s="23">
        <v>1000</v>
      </c>
      <c r="G2823">
        <v>60</v>
      </c>
      <c r="H2823">
        <v>846</v>
      </c>
      <c r="I2823" s="23">
        <v>50760</v>
      </c>
      <c r="J2823" s="23">
        <v>50760</v>
      </c>
      <c r="K2823" s="23">
        <v>50800</v>
      </c>
      <c r="L2823">
        <v>99.92</v>
      </c>
      <c r="M2823" t="s">
        <v>3699</v>
      </c>
      <c r="N2823">
        <v>0</v>
      </c>
      <c r="P2823" s="23">
        <v>49500</v>
      </c>
      <c r="Q2823" t="s">
        <v>3700</v>
      </c>
      <c r="R2823" s="23">
        <v>-50800</v>
      </c>
      <c r="S2823">
        <v>0</v>
      </c>
      <c r="T2823" t="s">
        <v>3701</v>
      </c>
      <c r="U2823" t="s">
        <v>3702</v>
      </c>
      <c r="V2823">
        <v>2.58</v>
      </c>
      <c r="W2823" s="3">
        <v>45773</v>
      </c>
      <c r="X2823" s="3">
        <v>45783</v>
      </c>
      <c r="Y2823">
        <v>37594</v>
      </c>
      <c r="Z2823">
        <v>0</v>
      </c>
      <c r="AA2823" s="24">
        <v>45785</v>
      </c>
      <c r="AB2823" s="67" t="s">
        <v>39</v>
      </c>
      <c r="AC2823">
        <v>14</v>
      </c>
      <c r="AD2823" t="s">
        <v>133</v>
      </c>
      <c r="AE2823" s="2" t="s">
        <v>48</v>
      </c>
      <c r="AF2823" t="s">
        <v>3703</v>
      </c>
      <c r="AG2823" t="str">
        <f t="shared" ref="AG2823:AG2886" si="89">IF(LEFT(M2823,1)="*","ADA FOTO","TIDAK ADA")</f>
        <v>ADA FOTO</v>
      </c>
    </row>
    <row r="2824" spans="1:33" hidden="1">
      <c r="A2824" t="str">
        <f t="shared" si="88"/>
        <v>060371089885000</v>
      </c>
      <c r="B2824">
        <v>2818</v>
      </c>
      <c r="C2824" t="s">
        <v>3720</v>
      </c>
      <c r="D2824" t="s">
        <v>2565</v>
      </c>
      <c r="E2824">
        <v>72</v>
      </c>
      <c r="F2824" s="23">
        <v>1000</v>
      </c>
      <c r="G2824">
        <v>72</v>
      </c>
      <c r="H2824">
        <v>820</v>
      </c>
      <c r="I2824" s="23">
        <v>59040</v>
      </c>
      <c r="J2824" s="23">
        <v>59040</v>
      </c>
      <c r="K2824" s="23">
        <v>55500</v>
      </c>
      <c r="L2824">
        <v>106.38</v>
      </c>
      <c r="M2824" t="s">
        <v>3707</v>
      </c>
      <c r="N2824">
        <v>0</v>
      </c>
      <c r="P2824" s="23">
        <v>56880</v>
      </c>
      <c r="Q2824" t="s">
        <v>3700</v>
      </c>
      <c r="R2824" s="23">
        <v>-55500</v>
      </c>
      <c r="S2824">
        <v>0</v>
      </c>
      <c r="T2824" t="s">
        <v>3701</v>
      </c>
      <c r="U2824" t="s">
        <v>3702</v>
      </c>
      <c r="V2824">
        <v>11.04</v>
      </c>
      <c r="W2824" s="3">
        <v>45784</v>
      </c>
      <c r="X2824" s="3">
        <v>45672</v>
      </c>
      <c r="Y2824">
        <v>37594</v>
      </c>
      <c r="Z2824">
        <v>0</v>
      </c>
      <c r="AA2824" s="24">
        <v>45785</v>
      </c>
      <c r="AB2824" s="67" t="s">
        <v>39</v>
      </c>
      <c r="AC2824">
        <v>14</v>
      </c>
      <c r="AD2824" t="s">
        <v>133</v>
      </c>
      <c r="AE2824" s="2" t="s">
        <v>54</v>
      </c>
      <c r="AF2824" t="s">
        <v>3703</v>
      </c>
      <c r="AG2824" t="str">
        <f t="shared" si="89"/>
        <v>ADA FOTO</v>
      </c>
    </row>
    <row r="2825" spans="1:33" hidden="1">
      <c r="A2825" t="str">
        <f t="shared" si="88"/>
        <v>060371028702000</v>
      </c>
      <c r="B2825">
        <v>2819</v>
      </c>
      <c r="C2825" t="s">
        <v>3721</v>
      </c>
      <c r="D2825" t="s">
        <v>3623</v>
      </c>
      <c r="E2825">
        <v>12</v>
      </c>
      <c r="F2825" s="23">
        <v>18500</v>
      </c>
      <c r="G2825">
        <v>12</v>
      </c>
      <c r="H2825" s="23">
        <v>15700</v>
      </c>
      <c r="I2825" s="23">
        <v>188400</v>
      </c>
      <c r="J2825" s="23">
        <v>188400</v>
      </c>
      <c r="K2825" s="23">
        <v>208000</v>
      </c>
      <c r="L2825">
        <v>90.58</v>
      </c>
      <c r="M2825" t="s">
        <v>3699</v>
      </c>
      <c r="N2825">
        <v>0</v>
      </c>
      <c r="P2825" s="23">
        <v>240000</v>
      </c>
      <c r="Q2825" t="s">
        <v>3700</v>
      </c>
      <c r="R2825" s="23">
        <v>-208000</v>
      </c>
      <c r="S2825">
        <v>0</v>
      </c>
      <c r="T2825" t="s">
        <v>3701</v>
      </c>
      <c r="U2825" t="s">
        <v>3702</v>
      </c>
      <c r="V2825">
        <v>3.59</v>
      </c>
      <c r="W2825" s="3">
        <v>45785</v>
      </c>
      <c r="X2825" s="3">
        <v>45768</v>
      </c>
      <c r="Y2825">
        <v>37593</v>
      </c>
      <c r="Z2825">
        <v>0</v>
      </c>
      <c r="AA2825" s="24">
        <v>45785</v>
      </c>
      <c r="AB2825" s="67" t="s">
        <v>39</v>
      </c>
      <c r="AC2825">
        <v>14</v>
      </c>
      <c r="AD2825" t="s">
        <v>133</v>
      </c>
      <c r="AE2825" s="2" t="s">
        <v>40</v>
      </c>
      <c r="AF2825" t="s">
        <v>3703</v>
      </c>
      <c r="AG2825" t="str">
        <f t="shared" si="89"/>
        <v>ADA FOTO</v>
      </c>
    </row>
    <row r="2826" spans="1:33" hidden="1">
      <c r="A2826" t="str">
        <f t="shared" si="88"/>
        <v>060371089867000</v>
      </c>
      <c r="B2826">
        <v>2820</v>
      </c>
      <c r="C2826" t="s">
        <v>3722</v>
      </c>
      <c r="D2826" t="s">
        <v>3571</v>
      </c>
      <c r="E2826">
        <v>30</v>
      </c>
      <c r="F2826" s="23">
        <v>5000</v>
      </c>
      <c r="G2826">
        <v>30</v>
      </c>
      <c r="H2826" s="23">
        <v>4200</v>
      </c>
      <c r="I2826" s="23">
        <v>126000</v>
      </c>
      <c r="J2826" s="23">
        <v>126000</v>
      </c>
      <c r="K2826" s="23">
        <v>141000</v>
      </c>
      <c r="L2826">
        <v>89.36</v>
      </c>
      <c r="M2826" t="s">
        <v>3699</v>
      </c>
      <c r="N2826">
        <v>0</v>
      </c>
      <c r="P2826" s="23">
        <v>138210</v>
      </c>
      <c r="Q2826" t="s">
        <v>3700</v>
      </c>
      <c r="R2826" s="23">
        <v>-141000</v>
      </c>
      <c r="S2826">
        <v>0</v>
      </c>
      <c r="T2826" t="s">
        <v>3701</v>
      </c>
      <c r="U2826" t="s">
        <v>3711</v>
      </c>
      <c r="V2826">
        <v>16.8</v>
      </c>
      <c r="W2826" s="3">
        <v>45784</v>
      </c>
      <c r="X2826" s="3">
        <v>45784</v>
      </c>
      <c r="Y2826">
        <v>22377</v>
      </c>
      <c r="Z2826">
        <v>0</v>
      </c>
      <c r="AA2826" s="24">
        <v>45785</v>
      </c>
      <c r="AB2826" s="67" t="s">
        <v>39</v>
      </c>
      <c r="AC2826">
        <v>14</v>
      </c>
      <c r="AD2826" t="s">
        <v>133</v>
      </c>
      <c r="AE2826" s="2" t="s">
        <v>53</v>
      </c>
      <c r="AF2826" t="s">
        <v>3703</v>
      </c>
      <c r="AG2826" t="str">
        <f t="shared" si="89"/>
        <v>ADA FOTO</v>
      </c>
    </row>
    <row r="2827" spans="1:33" hidden="1">
      <c r="A2827" t="str">
        <f t="shared" si="88"/>
        <v>060371105042000</v>
      </c>
      <c r="B2827">
        <v>2821</v>
      </c>
      <c r="C2827" t="s">
        <v>3723</v>
      </c>
      <c r="D2827" t="s">
        <v>2570</v>
      </c>
      <c r="E2827">
        <v>21</v>
      </c>
      <c r="F2827" s="23">
        <v>5100</v>
      </c>
      <c r="G2827">
        <v>21</v>
      </c>
      <c r="H2827" s="23">
        <v>4552</v>
      </c>
      <c r="I2827" s="23">
        <v>95592</v>
      </c>
      <c r="J2827" s="23">
        <v>95592</v>
      </c>
      <c r="K2827" s="23">
        <v>98825</v>
      </c>
      <c r="L2827">
        <v>96.73</v>
      </c>
      <c r="M2827" t="s">
        <v>3699</v>
      </c>
      <c r="N2827">
        <v>0</v>
      </c>
      <c r="P2827" s="23">
        <v>99372</v>
      </c>
      <c r="Q2827" t="s">
        <v>3700</v>
      </c>
      <c r="R2827" s="23">
        <v>-98825</v>
      </c>
      <c r="S2827">
        <v>0</v>
      </c>
      <c r="T2827" t="s">
        <v>3701</v>
      </c>
      <c r="U2827" t="s">
        <v>3702</v>
      </c>
      <c r="V2827" s="80">
        <v>1028.77</v>
      </c>
      <c r="W2827" s="3">
        <v>45785</v>
      </c>
      <c r="X2827" s="3">
        <v>45732</v>
      </c>
      <c r="Y2827">
        <v>22377</v>
      </c>
      <c r="Z2827">
        <v>0</v>
      </c>
      <c r="AA2827" s="24">
        <v>45785</v>
      </c>
      <c r="AB2827" s="67" t="s">
        <v>39</v>
      </c>
      <c r="AC2827">
        <v>14</v>
      </c>
      <c r="AD2827" t="s">
        <v>133</v>
      </c>
      <c r="AE2827" s="2" t="s">
        <v>55</v>
      </c>
      <c r="AF2827" t="s">
        <v>3703</v>
      </c>
      <c r="AG2827" t="str">
        <f t="shared" si="89"/>
        <v>ADA FOTO</v>
      </c>
    </row>
    <row r="2828" spans="1:33" hidden="1">
      <c r="A2828" t="str">
        <f t="shared" si="88"/>
        <v>060371140637000</v>
      </c>
      <c r="B2828">
        <v>2822</v>
      </c>
      <c r="C2828" t="s">
        <v>3724</v>
      </c>
      <c r="D2828" t="s">
        <v>2585</v>
      </c>
      <c r="E2828">
        <v>6</v>
      </c>
      <c r="F2828" s="23">
        <v>13700</v>
      </c>
      <c r="G2828">
        <v>0</v>
      </c>
      <c r="H2828">
        <v>0</v>
      </c>
      <c r="I2828" s="23">
        <v>82200</v>
      </c>
      <c r="J2828" s="23">
        <v>82200</v>
      </c>
      <c r="K2828" s="23">
        <v>113400</v>
      </c>
      <c r="L2828">
        <v>72.489999999999995</v>
      </c>
      <c r="M2828" t="s">
        <v>3699</v>
      </c>
      <c r="N2828">
        <v>0</v>
      </c>
      <c r="P2828" s="23">
        <v>102600</v>
      </c>
      <c r="Q2828" t="s">
        <v>3700</v>
      </c>
      <c r="R2828" s="23">
        <v>-113400</v>
      </c>
      <c r="S2828">
        <v>0</v>
      </c>
      <c r="T2828" t="s">
        <v>3701</v>
      </c>
      <c r="U2828" t="s">
        <v>3702</v>
      </c>
      <c r="V2828">
        <v>0.05</v>
      </c>
      <c r="W2828" s="3">
        <v>45772</v>
      </c>
      <c r="X2828" s="3">
        <v>45717</v>
      </c>
      <c r="Y2828">
        <v>37594</v>
      </c>
      <c r="Z2828">
        <v>0</v>
      </c>
      <c r="AA2828" s="24">
        <v>45785</v>
      </c>
      <c r="AB2828" s="67" t="s">
        <v>39</v>
      </c>
      <c r="AC2828">
        <v>14</v>
      </c>
      <c r="AD2828" t="s">
        <v>133</v>
      </c>
      <c r="AE2828" s="2" t="s">
        <v>58</v>
      </c>
      <c r="AF2828" t="s">
        <v>3703</v>
      </c>
      <c r="AG2828" t="str">
        <f t="shared" si="89"/>
        <v>ADA FOTO</v>
      </c>
    </row>
    <row r="2829" spans="1:33" hidden="1">
      <c r="A2829" t="str">
        <f t="shared" si="88"/>
        <v>060371078236000</v>
      </c>
      <c r="B2829">
        <v>2823</v>
      </c>
      <c r="C2829" t="s">
        <v>3725</v>
      </c>
      <c r="D2829" t="s">
        <v>2539</v>
      </c>
      <c r="E2829">
        <v>5</v>
      </c>
      <c r="F2829" s="23">
        <v>9900</v>
      </c>
      <c r="G2829">
        <v>5</v>
      </c>
      <c r="H2829" s="23">
        <v>9620</v>
      </c>
      <c r="I2829" s="23">
        <v>48100</v>
      </c>
      <c r="J2829" s="23">
        <v>48100</v>
      </c>
      <c r="K2829" s="23">
        <v>47250</v>
      </c>
      <c r="L2829">
        <v>101.8</v>
      </c>
      <c r="M2829" t="s">
        <v>3707</v>
      </c>
      <c r="N2829">
        <v>0</v>
      </c>
      <c r="P2829" s="23">
        <v>47515</v>
      </c>
      <c r="Q2829" t="s">
        <v>3700</v>
      </c>
      <c r="R2829" s="23">
        <v>-47250</v>
      </c>
      <c r="S2829">
        <v>0</v>
      </c>
      <c r="T2829" t="s">
        <v>3701</v>
      </c>
      <c r="U2829" t="s">
        <v>3702</v>
      </c>
      <c r="V2829">
        <v>275.63</v>
      </c>
      <c r="W2829" s="3">
        <v>45785</v>
      </c>
      <c r="X2829" s="3">
        <v>45766</v>
      </c>
      <c r="Y2829">
        <v>37594</v>
      </c>
      <c r="Z2829">
        <v>0</v>
      </c>
      <c r="AA2829" s="24">
        <v>45785</v>
      </c>
      <c r="AB2829" s="67" t="s">
        <v>39</v>
      </c>
      <c r="AC2829">
        <v>14</v>
      </c>
      <c r="AD2829" t="s">
        <v>133</v>
      </c>
      <c r="AE2829" s="2" t="s">
        <v>49</v>
      </c>
      <c r="AF2829" t="s">
        <v>3703</v>
      </c>
      <c r="AG2829" t="str">
        <f t="shared" si="89"/>
        <v>ADA FOTO</v>
      </c>
    </row>
    <row r="2830" spans="1:33" hidden="1">
      <c r="A2830" t="str">
        <f t="shared" si="88"/>
        <v>060371076058000</v>
      </c>
      <c r="B2830">
        <v>2824</v>
      </c>
      <c r="C2830" t="s">
        <v>3726</v>
      </c>
      <c r="D2830" t="s">
        <v>3561</v>
      </c>
      <c r="E2830">
        <v>72</v>
      </c>
      <c r="F2830" s="23">
        <v>1800</v>
      </c>
      <c r="G2830">
        <v>72</v>
      </c>
      <c r="H2830" s="23">
        <v>1575</v>
      </c>
      <c r="I2830" s="23">
        <v>113400</v>
      </c>
      <c r="J2830" s="23">
        <v>113400</v>
      </c>
      <c r="K2830" s="23">
        <v>109300</v>
      </c>
      <c r="L2830">
        <v>103.75</v>
      </c>
      <c r="M2830" t="s">
        <v>3707</v>
      </c>
      <c r="N2830">
        <v>0</v>
      </c>
      <c r="P2830" s="23">
        <v>117720</v>
      </c>
      <c r="Q2830" t="s">
        <v>3700</v>
      </c>
      <c r="R2830" s="23">
        <v>-109300</v>
      </c>
      <c r="S2830">
        <v>0</v>
      </c>
      <c r="T2830" t="s">
        <v>3701</v>
      </c>
      <c r="U2830" t="s">
        <v>3702</v>
      </c>
      <c r="V2830">
        <v>18.34</v>
      </c>
      <c r="W2830" s="3">
        <v>45785</v>
      </c>
      <c r="X2830" s="3">
        <v>45784</v>
      </c>
      <c r="Y2830">
        <v>22031</v>
      </c>
      <c r="Z2830">
        <v>0</v>
      </c>
      <c r="AA2830" s="24">
        <v>45785</v>
      </c>
      <c r="AB2830" s="67" t="s">
        <v>39</v>
      </c>
      <c r="AC2830">
        <v>14</v>
      </c>
      <c r="AD2830" t="s">
        <v>133</v>
      </c>
      <c r="AE2830" s="2" t="s">
        <v>47</v>
      </c>
      <c r="AF2830" t="s">
        <v>3703</v>
      </c>
      <c r="AG2830" t="str">
        <f t="shared" si="89"/>
        <v>ADA FOTO</v>
      </c>
    </row>
    <row r="2831" spans="1:33" hidden="1">
      <c r="A2831" t="str">
        <f t="shared" si="88"/>
        <v>060371088243000</v>
      </c>
      <c r="B2831">
        <v>2825</v>
      </c>
      <c r="C2831" t="s">
        <v>3727</v>
      </c>
      <c r="D2831" t="s">
        <v>376</v>
      </c>
      <c r="E2831">
        <v>20</v>
      </c>
      <c r="F2831" s="23">
        <v>4500</v>
      </c>
      <c r="G2831">
        <v>20</v>
      </c>
      <c r="H2831" s="23">
        <v>4050</v>
      </c>
      <c r="I2831" s="23">
        <v>81000</v>
      </c>
      <c r="J2831" s="23">
        <v>81000</v>
      </c>
      <c r="K2831" s="23">
        <v>81900</v>
      </c>
      <c r="L2831">
        <v>98.9</v>
      </c>
      <c r="M2831" t="s">
        <v>3699</v>
      </c>
      <c r="N2831">
        <v>0</v>
      </c>
      <c r="P2831" s="23">
        <v>79560</v>
      </c>
      <c r="Q2831" t="s">
        <v>3700</v>
      </c>
      <c r="R2831" s="23">
        <v>-81900</v>
      </c>
      <c r="S2831">
        <v>0</v>
      </c>
      <c r="T2831" t="s">
        <v>3701</v>
      </c>
      <c r="U2831" t="s">
        <v>3702</v>
      </c>
      <c r="V2831">
        <v>36.33</v>
      </c>
      <c r="W2831" s="3">
        <v>45785</v>
      </c>
      <c r="X2831" s="3">
        <v>45759</v>
      </c>
      <c r="Y2831">
        <v>21083</v>
      </c>
      <c r="AA2831" s="24">
        <v>45785</v>
      </c>
      <c r="AB2831" s="67" t="s">
        <v>39</v>
      </c>
      <c r="AC2831">
        <v>17</v>
      </c>
      <c r="AD2831" t="s">
        <v>133</v>
      </c>
      <c r="AE2831" s="2" t="s">
        <v>374</v>
      </c>
      <c r="AF2831" t="s">
        <v>3703</v>
      </c>
      <c r="AG2831" t="str">
        <f t="shared" si="89"/>
        <v>ADA FOTO</v>
      </c>
    </row>
    <row r="2832" spans="1:33" hidden="1">
      <c r="A2832" t="str">
        <f t="shared" si="88"/>
        <v>060371084369000</v>
      </c>
      <c r="B2832">
        <v>2826</v>
      </c>
      <c r="C2832" t="s">
        <v>3728</v>
      </c>
      <c r="D2832" t="s">
        <v>334</v>
      </c>
      <c r="E2832">
        <v>60</v>
      </c>
      <c r="F2832" s="23">
        <v>9000</v>
      </c>
      <c r="G2832">
        <v>60</v>
      </c>
      <c r="H2832" s="23">
        <v>8700</v>
      </c>
      <c r="I2832" s="23">
        <v>522000</v>
      </c>
      <c r="J2832" s="23">
        <v>522000</v>
      </c>
      <c r="K2832" s="23">
        <v>522000</v>
      </c>
      <c r="L2832">
        <v>100</v>
      </c>
      <c r="M2832" t="s">
        <v>3705</v>
      </c>
      <c r="N2832">
        <v>0</v>
      </c>
      <c r="P2832" s="23">
        <v>515940</v>
      </c>
      <c r="Q2832" t="s">
        <v>3700</v>
      </c>
      <c r="R2832" s="23">
        <v>-522000</v>
      </c>
      <c r="S2832">
        <v>0</v>
      </c>
      <c r="T2832" t="s">
        <v>3701</v>
      </c>
      <c r="U2832" t="s">
        <v>3702</v>
      </c>
      <c r="V2832">
        <v>7.63</v>
      </c>
      <c r="W2832" s="3">
        <v>45785</v>
      </c>
      <c r="X2832" s="3">
        <v>45759</v>
      </c>
      <c r="Y2832">
        <v>40270</v>
      </c>
      <c r="AA2832" s="24">
        <v>45785</v>
      </c>
      <c r="AB2832" s="67" t="s">
        <v>39</v>
      </c>
      <c r="AC2832">
        <v>17</v>
      </c>
      <c r="AD2832" t="s">
        <v>133</v>
      </c>
      <c r="AE2832" s="2" t="s">
        <v>332</v>
      </c>
      <c r="AF2832" t="s">
        <v>3703</v>
      </c>
      <c r="AG2832" t="str">
        <f t="shared" si="89"/>
        <v>ADA FOTO</v>
      </c>
    </row>
    <row r="2833" spans="1:33" hidden="1">
      <c r="A2833" t="str">
        <f t="shared" si="88"/>
        <v>060371088129000</v>
      </c>
      <c r="B2833">
        <v>2827</v>
      </c>
      <c r="C2833" t="s">
        <v>3729</v>
      </c>
      <c r="D2833" t="s">
        <v>340</v>
      </c>
      <c r="E2833">
        <v>40</v>
      </c>
      <c r="F2833" s="23">
        <v>3000</v>
      </c>
      <c r="G2833">
        <v>40</v>
      </c>
      <c r="H2833" s="23">
        <v>2867</v>
      </c>
      <c r="I2833" s="23">
        <v>114680</v>
      </c>
      <c r="J2833" s="23">
        <v>114680</v>
      </c>
      <c r="K2833" s="23">
        <v>112000</v>
      </c>
      <c r="L2833">
        <v>102.39</v>
      </c>
      <c r="M2833" t="s">
        <v>3707</v>
      </c>
      <c r="N2833">
        <v>0</v>
      </c>
      <c r="P2833" s="23">
        <v>115360</v>
      </c>
      <c r="Q2833" t="s">
        <v>3700</v>
      </c>
      <c r="R2833" s="23">
        <v>-112000</v>
      </c>
      <c r="S2833">
        <v>0</v>
      </c>
      <c r="T2833" t="s">
        <v>3701</v>
      </c>
      <c r="U2833" t="s">
        <v>3711</v>
      </c>
      <c r="V2833">
        <v>986.75</v>
      </c>
      <c r="W2833" s="3">
        <v>45785</v>
      </c>
      <c r="X2833" s="3">
        <v>45737</v>
      </c>
      <c r="Y2833">
        <v>37519</v>
      </c>
      <c r="AA2833" s="24">
        <v>45785</v>
      </c>
      <c r="AB2833" s="67" t="s">
        <v>39</v>
      </c>
      <c r="AC2833">
        <v>17</v>
      </c>
      <c r="AD2833" t="s">
        <v>133</v>
      </c>
      <c r="AE2833" s="2" t="s">
        <v>338</v>
      </c>
      <c r="AF2833" t="s">
        <v>3703</v>
      </c>
      <c r="AG2833" t="str">
        <f t="shared" si="89"/>
        <v>ADA FOTO</v>
      </c>
    </row>
    <row r="2834" spans="1:33" hidden="1">
      <c r="A2834" t="str">
        <f t="shared" si="88"/>
        <v>060371088200000</v>
      </c>
      <c r="B2834">
        <v>2828</v>
      </c>
      <c r="C2834" t="s">
        <v>3730</v>
      </c>
      <c r="D2834" t="s">
        <v>370</v>
      </c>
      <c r="E2834">
        <v>40</v>
      </c>
      <c r="F2834" s="23">
        <v>2900</v>
      </c>
      <c r="G2834">
        <v>40</v>
      </c>
      <c r="H2834" s="23">
        <v>2775</v>
      </c>
      <c r="I2834" s="23">
        <v>111000</v>
      </c>
      <c r="J2834" s="23">
        <v>111000</v>
      </c>
      <c r="K2834" s="23">
        <v>112500</v>
      </c>
      <c r="L2834">
        <v>98.67</v>
      </c>
      <c r="M2834" t="s">
        <v>3699</v>
      </c>
      <c r="N2834">
        <v>0</v>
      </c>
      <c r="P2834" s="23">
        <v>110040</v>
      </c>
      <c r="Q2834" t="s">
        <v>3700</v>
      </c>
      <c r="R2834" s="23">
        <v>-112500</v>
      </c>
      <c r="S2834">
        <v>0</v>
      </c>
      <c r="T2834" t="s">
        <v>3701</v>
      </c>
      <c r="U2834" t="s">
        <v>3711</v>
      </c>
      <c r="V2834">
        <v>57.22</v>
      </c>
      <c r="W2834" s="3">
        <v>45785</v>
      </c>
      <c r="X2834" s="3">
        <v>45783</v>
      </c>
      <c r="Y2834">
        <v>37519</v>
      </c>
      <c r="AA2834" s="24">
        <v>45785</v>
      </c>
      <c r="AB2834" s="67" t="s">
        <v>39</v>
      </c>
      <c r="AC2834">
        <v>17</v>
      </c>
      <c r="AD2834" t="s">
        <v>133</v>
      </c>
      <c r="AE2834" s="2" t="s">
        <v>368</v>
      </c>
      <c r="AF2834" t="s">
        <v>3703</v>
      </c>
      <c r="AG2834" t="str">
        <f t="shared" si="89"/>
        <v>ADA FOTO</v>
      </c>
    </row>
    <row r="2835" spans="1:33" hidden="1">
      <c r="A2835" t="str">
        <f t="shared" si="88"/>
        <v>060371088134000</v>
      </c>
      <c r="B2835">
        <v>2829</v>
      </c>
      <c r="C2835" t="s">
        <v>3731</v>
      </c>
      <c r="D2835" t="s">
        <v>346</v>
      </c>
      <c r="E2835">
        <v>40</v>
      </c>
      <c r="F2835" s="23">
        <v>2900</v>
      </c>
      <c r="G2835">
        <v>40</v>
      </c>
      <c r="H2835" s="23">
        <v>2837</v>
      </c>
      <c r="I2835" s="23">
        <v>113480</v>
      </c>
      <c r="J2835" s="23">
        <v>113480</v>
      </c>
      <c r="K2835" s="23">
        <v>109500</v>
      </c>
      <c r="L2835">
        <v>103.63</v>
      </c>
      <c r="M2835" t="s">
        <v>3707</v>
      </c>
      <c r="N2835">
        <v>0</v>
      </c>
      <c r="P2835" s="23">
        <v>110040</v>
      </c>
      <c r="Q2835" t="s">
        <v>3700</v>
      </c>
      <c r="R2835" s="23">
        <v>-109500</v>
      </c>
      <c r="S2835">
        <v>0</v>
      </c>
      <c r="T2835" t="s">
        <v>3701</v>
      </c>
      <c r="U2835" t="s">
        <v>3711</v>
      </c>
      <c r="V2835">
        <v>80.2</v>
      </c>
      <c r="W2835" s="3">
        <v>45785</v>
      </c>
      <c r="X2835" s="3">
        <v>45775</v>
      </c>
      <c r="Y2835">
        <v>37519</v>
      </c>
      <c r="AA2835" s="24">
        <v>45785</v>
      </c>
      <c r="AB2835" s="67" t="s">
        <v>39</v>
      </c>
      <c r="AC2835">
        <v>17</v>
      </c>
      <c r="AD2835" t="s">
        <v>133</v>
      </c>
      <c r="AE2835" s="2" t="s">
        <v>344</v>
      </c>
      <c r="AF2835" t="s">
        <v>3703</v>
      </c>
      <c r="AG2835" t="str">
        <f t="shared" si="89"/>
        <v>ADA FOTO</v>
      </c>
    </row>
    <row r="2836" spans="1:33" hidden="1">
      <c r="A2836" t="str">
        <f t="shared" si="88"/>
        <v>060371088137000</v>
      </c>
      <c r="B2836">
        <v>2830</v>
      </c>
      <c r="C2836" t="s">
        <v>3732</v>
      </c>
      <c r="D2836" t="s">
        <v>3569</v>
      </c>
      <c r="E2836">
        <v>24</v>
      </c>
      <c r="F2836" s="23">
        <v>4500</v>
      </c>
      <c r="G2836">
        <v>24</v>
      </c>
      <c r="H2836" s="23">
        <v>4325</v>
      </c>
      <c r="I2836" s="23">
        <v>103800</v>
      </c>
      <c r="J2836" s="23">
        <v>103800</v>
      </c>
      <c r="K2836" s="23">
        <v>97405</v>
      </c>
      <c r="L2836">
        <v>106.57</v>
      </c>
      <c r="M2836" t="s">
        <v>3707</v>
      </c>
      <c r="N2836">
        <v>0</v>
      </c>
      <c r="P2836" s="23">
        <v>101976</v>
      </c>
      <c r="Q2836" t="s">
        <v>3700</v>
      </c>
      <c r="R2836" s="23">
        <v>-97405</v>
      </c>
      <c r="S2836">
        <v>0</v>
      </c>
      <c r="T2836" t="s">
        <v>3701</v>
      </c>
      <c r="U2836" t="s">
        <v>3702</v>
      </c>
      <c r="V2836">
        <v>92.56</v>
      </c>
      <c r="W2836" s="3">
        <v>45785</v>
      </c>
      <c r="X2836" s="3">
        <v>45783</v>
      </c>
      <c r="Y2836">
        <v>37519</v>
      </c>
      <c r="AA2836" s="24">
        <v>45785</v>
      </c>
      <c r="AB2836" s="67" t="s">
        <v>39</v>
      </c>
      <c r="AC2836">
        <v>17</v>
      </c>
      <c r="AD2836" t="s">
        <v>133</v>
      </c>
      <c r="AE2836" s="2" t="s">
        <v>350</v>
      </c>
      <c r="AF2836" t="s">
        <v>3703</v>
      </c>
      <c r="AG2836" t="str">
        <f t="shared" si="89"/>
        <v>ADA FOTO</v>
      </c>
    </row>
    <row r="2837" spans="1:33" hidden="1">
      <c r="A2837" t="str">
        <f t="shared" si="88"/>
        <v>060371035633000</v>
      </c>
      <c r="B2837">
        <v>2831</v>
      </c>
      <c r="C2837" t="s">
        <v>3733</v>
      </c>
      <c r="D2837" t="s">
        <v>208</v>
      </c>
      <c r="E2837">
        <v>20</v>
      </c>
      <c r="F2837" s="23">
        <v>7600</v>
      </c>
      <c r="G2837">
        <v>20</v>
      </c>
      <c r="H2837" s="23">
        <v>7150</v>
      </c>
      <c r="I2837" s="23">
        <v>143000</v>
      </c>
      <c r="J2837" s="23">
        <v>143000</v>
      </c>
      <c r="K2837" s="23">
        <v>143000</v>
      </c>
      <c r="L2837">
        <v>100</v>
      </c>
      <c r="M2837" t="s">
        <v>3705</v>
      </c>
      <c r="N2837">
        <v>0</v>
      </c>
      <c r="P2837" s="23">
        <v>147100</v>
      </c>
      <c r="Q2837" t="s">
        <v>3700</v>
      </c>
      <c r="R2837" s="23">
        <v>-143000</v>
      </c>
      <c r="S2837">
        <v>0</v>
      </c>
      <c r="T2837" t="s">
        <v>3701</v>
      </c>
      <c r="U2837" t="s">
        <v>3711</v>
      </c>
      <c r="V2837">
        <v>14.91</v>
      </c>
      <c r="W2837" s="3">
        <v>45784</v>
      </c>
      <c r="X2837" s="3">
        <v>45765</v>
      </c>
      <c r="Y2837">
        <v>40415</v>
      </c>
      <c r="AA2837" s="24">
        <v>45785</v>
      </c>
      <c r="AB2837" s="67" t="s">
        <v>39</v>
      </c>
      <c r="AC2837">
        <v>17</v>
      </c>
      <c r="AD2837" t="s">
        <v>133</v>
      </c>
      <c r="AE2837" s="2" t="s">
        <v>206</v>
      </c>
      <c r="AF2837" t="s">
        <v>3703</v>
      </c>
      <c r="AG2837" t="str">
        <f t="shared" si="89"/>
        <v>ADA FOTO</v>
      </c>
    </row>
    <row r="2838" spans="1:33" hidden="1">
      <c r="A2838" t="str">
        <f t="shared" si="88"/>
        <v>060371035634000</v>
      </c>
      <c r="B2838">
        <v>2832</v>
      </c>
      <c r="C2838" t="s">
        <v>3734</v>
      </c>
      <c r="D2838" t="s">
        <v>214</v>
      </c>
      <c r="E2838">
        <v>20</v>
      </c>
      <c r="F2838" s="23">
        <v>10400</v>
      </c>
      <c r="G2838">
        <v>0</v>
      </c>
      <c r="H2838" s="23">
        <v>0</v>
      </c>
      <c r="I2838" s="23">
        <v>208000</v>
      </c>
      <c r="J2838" s="23">
        <v>208000</v>
      </c>
      <c r="K2838" s="23">
        <v>215000</v>
      </c>
      <c r="L2838">
        <v>96.74</v>
      </c>
      <c r="M2838" t="s">
        <v>3699</v>
      </c>
      <c r="N2838">
        <v>0</v>
      </c>
      <c r="P2838" s="23">
        <v>201800</v>
      </c>
      <c r="Q2838" t="s">
        <v>3700</v>
      </c>
      <c r="R2838" s="23">
        <v>-215000</v>
      </c>
      <c r="S2838">
        <v>0</v>
      </c>
      <c r="T2838" t="s">
        <v>3701</v>
      </c>
      <c r="U2838" t="s">
        <v>3711</v>
      </c>
      <c r="V2838">
        <v>2.68</v>
      </c>
      <c r="W2838" s="3">
        <v>45784</v>
      </c>
      <c r="X2838" s="3">
        <v>45765</v>
      </c>
      <c r="Y2838">
        <v>40415</v>
      </c>
      <c r="AA2838" s="24">
        <v>45785</v>
      </c>
      <c r="AB2838" s="67" t="s">
        <v>39</v>
      </c>
      <c r="AC2838">
        <v>17</v>
      </c>
      <c r="AD2838" t="s">
        <v>133</v>
      </c>
      <c r="AE2838" s="2" t="s">
        <v>212</v>
      </c>
      <c r="AF2838" t="s">
        <v>3703</v>
      </c>
      <c r="AG2838" t="str">
        <f t="shared" si="89"/>
        <v>ADA FOTO</v>
      </c>
    </row>
    <row r="2839" spans="1:33" hidden="1">
      <c r="A2839" t="str">
        <f t="shared" si="88"/>
        <v>060371088171000</v>
      </c>
      <c r="B2839">
        <v>2833</v>
      </c>
      <c r="C2839" t="s">
        <v>3735</v>
      </c>
      <c r="D2839" t="s">
        <v>358</v>
      </c>
      <c r="E2839">
        <v>40</v>
      </c>
      <c r="F2839" s="23">
        <v>3000</v>
      </c>
      <c r="G2839">
        <v>40</v>
      </c>
      <c r="H2839" s="23">
        <v>2800</v>
      </c>
      <c r="I2839" s="23">
        <v>112000</v>
      </c>
      <c r="J2839" s="23">
        <v>112000</v>
      </c>
      <c r="K2839" s="23">
        <v>113200</v>
      </c>
      <c r="L2839">
        <v>98.94</v>
      </c>
      <c r="M2839" t="s">
        <v>3699</v>
      </c>
      <c r="N2839">
        <v>0</v>
      </c>
      <c r="P2839" s="23">
        <v>111920</v>
      </c>
      <c r="Q2839" t="s">
        <v>3700</v>
      </c>
      <c r="R2839" s="23">
        <v>-113200</v>
      </c>
      <c r="S2839">
        <v>0</v>
      </c>
      <c r="T2839" t="s">
        <v>3701</v>
      </c>
      <c r="U2839" t="s">
        <v>3711</v>
      </c>
      <c r="V2839" s="80">
        <v>6835.94</v>
      </c>
      <c r="W2839" s="3">
        <v>45785</v>
      </c>
      <c r="X2839" s="3">
        <v>45782</v>
      </c>
      <c r="Y2839">
        <v>37574</v>
      </c>
      <c r="AA2839" s="24">
        <v>45785</v>
      </c>
      <c r="AB2839" s="67" t="s">
        <v>39</v>
      </c>
      <c r="AC2839">
        <v>17</v>
      </c>
      <c r="AD2839" t="s">
        <v>133</v>
      </c>
      <c r="AE2839" s="2" t="s">
        <v>356</v>
      </c>
      <c r="AF2839" t="s">
        <v>3703</v>
      </c>
      <c r="AG2839" t="str">
        <f t="shared" si="89"/>
        <v>ADA FOTO</v>
      </c>
    </row>
    <row r="2840" spans="1:33" hidden="1">
      <c r="A2840" t="str">
        <f t="shared" si="88"/>
        <v>060371088175000</v>
      </c>
      <c r="B2840">
        <v>2834</v>
      </c>
      <c r="C2840" t="s">
        <v>3736</v>
      </c>
      <c r="D2840" t="s">
        <v>364</v>
      </c>
      <c r="E2840">
        <v>40</v>
      </c>
      <c r="F2840" s="23">
        <v>2900</v>
      </c>
      <c r="G2840">
        <v>40</v>
      </c>
      <c r="H2840" s="23">
        <v>2675</v>
      </c>
      <c r="I2840" s="23">
        <v>107000</v>
      </c>
      <c r="J2840" s="23">
        <v>107000</v>
      </c>
      <c r="K2840" s="23">
        <v>108500</v>
      </c>
      <c r="L2840">
        <v>98.62</v>
      </c>
      <c r="M2840" t="s">
        <v>3699</v>
      </c>
      <c r="N2840">
        <v>0</v>
      </c>
      <c r="P2840" s="23">
        <v>106480</v>
      </c>
      <c r="Q2840" t="s">
        <v>3700</v>
      </c>
      <c r="R2840" s="23">
        <v>-108500</v>
      </c>
      <c r="S2840">
        <v>0</v>
      </c>
      <c r="T2840" t="s">
        <v>3701</v>
      </c>
      <c r="U2840" t="s">
        <v>3702</v>
      </c>
      <c r="V2840" s="80">
        <v>3788.48</v>
      </c>
      <c r="W2840" s="3">
        <v>45785</v>
      </c>
      <c r="X2840" s="3">
        <v>45780</v>
      </c>
      <c r="Y2840">
        <v>37574</v>
      </c>
      <c r="AA2840" s="24">
        <v>45785</v>
      </c>
      <c r="AB2840" s="67" t="s">
        <v>39</v>
      </c>
      <c r="AC2840">
        <v>17</v>
      </c>
      <c r="AD2840" t="s">
        <v>133</v>
      </c>
      <c r="AE2840" s="2" t="s">
        <v>362</v>
      </c>
      <c r="AF2840" t="s">
        <v>3703</v>
      </c>
      <c r="AG2840" t="str">
        <f t="shared" si="89"/>
        <v>ADA FOTO</v>
      </c>
    </row>
    <row r="2841" spans="1:33" hidden="1">
      <c r="A2841" t="str">
        <f t="shared" si="88"/>
        <v>060371086441000</v>
      </c>
      <c r="B2841">
        <v>2835</v>
      </c>
      <c r="C2841" t="s">
        <v>3879</v>
      </c>
      <c r="D2841" t="s">
        <v>2591</v>
      </c>
      <c r="E2841">
        <v>20</v>
      </c>
      <c r="F2841" s="23">
        <v>5500</v>
      </c>
      <c r="G2841">
        <v>20</v>
      </c>
      <c r="H2841" s="23">
        <v>5100</v>
      </c>
      <c r="I2841" s="23">
        <v>102000</v>
      </c>
      <c r="J2841" s="23">
        <v>102000</v>
      </c>
      <c r="K2841" s="23">
        <v>92200</v>
      </c>
      <c r="L2841">
        <v>110.63</v>
      </c>
      <c r="M2841" t="s">
        <v>3707</v>
      </c>
      <c r="N2841">
        <v>0</v>
      </c>
      <c r="P2841" s="23">
        <v>94800</v>
      </c>
      <c r="Q2841" t="s">
        <v>3700</v>
      </c>
      <c r="R2841" s="23">
        <v>-92200</v>
      </c>
      <c r="S2841">
        <v>0</v>
      </c>
      <c r="T2841" t="s">
        <v>3701</v>
      </c>
      <c r="U2841" t="s">
        <v>3702</v>
      </c>
      <c r="V2841">
        <v>2.9</v>
      </c>
      <c r="W2841" s="3">
        <v>45784</v>
      </c>
      <c r="X2841" s="3">
        <v>45766</v>
      </c>
      <c r="Y2841">
        <v>37595</v>
      </c>
      <c r="AA2841" s="24">
        <v>45785</v>
      </c>
      <c r="AB2841" s="67" t="s">
        <v>39</v>
      </c>
      <c r="AC2841">
        <v>19</v>
      </c>
      <c r="AD2841" t="s">
        <v>133</v>
      </c>
      <c r="AE2841" s="2" t="s">
        <v>59</v>
      </c>
      <c r="AF2841" t="s">
        <v>3703</v>
      </c>
      <c r="AG2841" t="str">
        <f t="shared" si="89"/>
        <v>ADA FOTO</v>
      </c>
    </row>
    <row r="2842" spans="1:33" hidden="1">
      <c r="A2842" t="str">
        <f t="shared" si="88"/>
        <v>060371089525000</v>
      </c>
      <c r="B2842">
        <v>2836</v>
      </c>
      <c r="C2842" t="s">
        <v>3738</v>
      </c>
      <c r="D2842" t="s">
        <v>2549</v>
      </c>
      <c r="E2842">
        <v>144</v>
      </c>
      <c r="F2842" s="23">
        <v>4400</v>
      </c>
      <c r="G2842">
        <v>0</v>
      </c>
      <c r="H2842" s="23">
        <v>0</v>
      </c>
      <c r="I2842" s="23">
        <v>633600</v>
      </c>
      <c r="J2842" s="23">
        <v>633600</v>
      </c>
      <c r="K2842" s="23">
        <v>691200</v>
      </c>
      <c r="L2842">
        <v>91.67</v>
      </c>
      <c r="M2842" t="s">
        <v>3699</v>
      </c>
      <c r="N2842">
        <v>0</v>
      </c>
      <c r="P2842" s="23">
        <v>554112</v>
      </c>
      <c r="Q2842" t="s">
        <v>3700</v>
      </c>
      <c r="R2842" s="23">
        <v>-691200</v>
      </c>
      <c r="S2842">
        <v>0</v>
      </c>
      <c r="T2842" t="s">
        <v>3701</v>
      </c>
      <c r="U2842" t="s">
        <v>3711</v>
      </c>
      <c r="V2842">
        <v>65.77</v>
      </c>
      <c r="W2842" s="3">
        <v>45784</v>
      </c>
      <c r="X2842" s="3">
        <v>45783</v>
      </c>
      <c r="Y2842">
        <v>28031</v>
      </c>
      <c r="Z2842">
        <v>0</v>
      </c>
      <c r="AA2842" s="24">
        <v>45785</v>
      </c>
      <c r="AB2842" s="67" t="s">
        <v>39</v>
      </c>
      <c r="AC2842">
        <v>19</v>
      </c>
      <c r="AD2842" t="s">
        <v>133</v>
      </c>
      <c r="AE2842" s="2" t="s">
        <v>51</v>
      </c>
      <c r="AF2842" t="s">
        <v>3703</v>
      </c>
      <c r="AG2842" t="str">
        <f t="shared" si="89"/>
        <v>ADA FOTO</v>
      </c>
    </row>
    <row r="2843" spans="1:33" hidden="1">
      <c r="A2843" t="str">
        <f t="shared" si="88"/>
        <v>060371118289000</v>
      </c>
      <c r="B2843">
        <v>2837</v>
      </c>
      <c r="C2843" t="s">
        <v>3739</v>
      </c>
      <c r="D2843" t="s">
        <v>2575</v>
      </c>
      <c r="E2843">
        <v>12</v>
      </c>
      <c r="F2843" s="23">
        <v>27600</v>
      </c>
      <c r="G2843">
        <v>0</v>
      </c>
      <c r="H2843">
        <v>0</v>
      </c>
      <c r="I2843" s="23">
        <v>331200</v>
      </c>
      <c r="J2843" s="23">
        <v>331200</v>
      </c>
      <c r="K2843" s="23">
        <v>318500</v>
      </c>
      <c r="L2843">
        <v>103.99</v>
      </c>
      <c r="M2843" t="s">
        <v>3707</v>
      </c>
      <c r="N2843">
        <v>0</v>
      </c>
      <c r="P2843" s="23">
        <v>364080</v>
      </c>
      <c r="Q2843" t="s">
        <v>3700</v>
      </c>
      <c r="R2843" s="23">
        <v>-318500</v>
      </c>
      <c r="S2843">
        <v>0</v>
      </c>
      <c r="T2843" t="s">
        <v>3701</v>
      </c>
      <c r="U2843" t="s">
        <v>3702</v>
      </c>
      <c r="V2843">
        <v>0.53</v>
      </c>
      <c r="W2843" s="3">
        <v>45753</v>
      </c>
      <c r="X2843" s="3">
        <v>45731</v>
      </c>
      <c r="Y2843">
        <v>37595</v>
      </c>
      <c r="Z2843">
        <v>0</v>
      </c>
      <c r="AA2843" s="24">
        <v>45785</v>
      </c>
      <c r="AB2843" s="67" t="s">
        <v>39</v>
      </c>
      <c r="AC2843">
        <v>19</v>
      </c>
      <c r="AD2843" t="s">
        <v>133</v>
      </c>
      <c r="AE2843" s="2" t="s">
        <v>56</v>
      </c>
      <c r="AF2843" t="s">
        <v>3703</v>
      </c>
      <c r="AG2843" t="str">
        <f t="shared" si="89"/>
        <v>ADA FOTO</v>
      </c>
    </row>
    <row r="2844" spans="1:33" hidden="1">
      <c r="A2844" t="str">
        <f t="shared" si="88"/>
        <v>060371053801000</v>
      </c>
      <c r="B2844">
        <v>2838</v>
      </c>
      <c r="C2844" t="s">
        <v>3740</v>
      </c>
      <c r="D2844" t="s">
        <v>2504</v>
      </c>
      <c r="E2844">
        <v>12</v>
      </c>
      <c r="F2844" s="23">
        <v>55600</v>
      </c>
      <c r="G2844">
        <v>0</v>
      </c>
      <c r="H2844" s="23">
        <v>0</v>
      </c>
      <c r="I2844" s="23">
        <v>667200</v>
      </c>
      <c r="J2844" s="23">
        <v>667200</v>
      </c>
      <c r="K2844" s="23">
        <v>606000</v>
      </c>
      <c r="L2844">
        <v>110.1</v>
      </c>
      <c r="M2844" t="s">
        <v>3707</v>
      </c>
      <c r="N2844">
        <v>0</v>
      </c>
      <c r="P2844" s="23">
        <v>555240</v>
      </c>
      <c r="Q2844" t="s">
        <v>3700</v>
      </c>
      <c r="R2844" s="23">
        <v>-606000</v>
      </c>
      <c r="S2844">
        <v>0</v>
      </c>
      <c r="T2844" t="s">
        <v>3701</v>
      </c>
      <c r="U2844" t="s">
        <v>3702</v>
      </c>
      <c r="V2844">
        <v>0.19</v>
      </c>
      <c r="W2844" s="3">
        <v>45755</v>
      </c>
      <c r="X2844" s="3">
        <v>45661</v>
      </c>
      <c r="Y2844">
        <v>21755</v>
      </c>
      <c r="Z2844">
        <v>0</v>
      </c>
      <c r="AA2844" s="24">
        <v>45785</v>
      </c>
      <c r="AB2844" s="67" t="s">
        <v>39</v>
      </c>
      <c r="AC2844">
        <v>19</v>
      </c>
      <c r="AD2844" t="s">
        <v>133</v>
      </c>
      <c r="AE2844" s="2" t="s">
        <v>42</v>
      </c>
      <c r="AF2844" t="s">
        <v>3703</v>
      </c>
      <c r="AG2844" t="str">
        <f t="shared" si="89"/>
        <v>ADA FOTO</v>
      </c>
    </row>
    <row r="2845" spans="1:33" hidden="1">
      <c r="A2845" t="str">
        <f t="shared" si="88"/>
        <v>060371066078000</v>
      </c>
      <c r="B2845">
        <v>2839</v>
      </c>
      <c r="C2845" t="s">
        <v>3741</v>
      </c>
      <c r="D2845" t="s">
        <v>2514</v>
      </c>
      <c r="E2845">
        <v>42</v>
      </c>
      <c r="F2845" s="23">
        <v>9300</v>
      </c>
      <c r="G2845">
        <v>0</v>
      </c>
      <c r="H2845" s="23">
        <v>0</v>
      </c>
      <c r="I2845" s="23">
        <v>390600</v>
      </c>
      <c r="J2845" s="23">
        <v>390600</v>
      </c>
      <c r="K2845" s="23">
        <v>373800</v>
      </c>
      <c r="L2845">
        <v>104.49</v>
      </c>
      <c r="M2845" t="s">
        <v>3707</v>
      </c>
      <c r="N2845">
        <v>0</v>
      </c>
      <c r="P2845" s="23">
        <v>369852</v>
      </c>
      <c r="Q2845" t="s">
        <v>3700</v>
      </c>
      <c r="R2845" s="23">
        <v>-373800</v>
      </c>
      <c r="S2845">
        <v>0</v>
      </c>
      <c r="T2845" t="s">
        <v>3701</v>
      </c>
      <c r="U2845" t="s">
        <v>3702</v>
      </c>
      <c r="V2845">
        <v>0.05</v>
      </c>
      <c r="W2845" s="3">
        <v>45643</v>
      </c>
      <c r="X2845" s="3">
        <v>45511</v>
      </c>
      <c r="Y2845">
        <v>21755</v>
      </c>
      <c r="Z2845">
        <v>0</v>
      </c>
      <c r="AA2845" s="24">
        <v>45785</v>
      </c>
      <c r="AB2845" s="67" t="s">
        <v>39</v>
      </c>
      <c r="AC2845">
        <v>19</v>
      </c>
      <c r="AD2845" t="s">
        <v>133</v>
      </c>
      <c r="AE2845" s="2" t="s">
        <v>44</v>
      </c>
      <c r="AF2845" t="s">
        <v>3703</v>
      </c>
      <c r="AG2845" t="str">
        <f t="shared" si="89"/>
        <v>ADA FOTO</v>
      </c>
    </row>
    <row r="2846" spans="1:33" hidden="1">
      <c r="A2846" t="str">
        <f t="shared" si="88"/>
        <v>060371089541000</v>
      </c>
      <c r="B2846">
        <v>2840</v>
      </c>
      <c r="C2846" t="s">
        <v>3742</v>
      </c>
      <c r="D2846" t="s">
        <v>2554</v>
      </c>
      <c r="E2846">
        <v>144</v>
      </c>
      <c r="F2846" s="23">
        <v>6100</v>
      </c>
      <c r="G2846">
        <v>0</v>
      </c>
      <c r="H2846" s="23">
        <v>0</v>
      </c>
      <c r="I2846" s="23">
        <v>878400</v>
      </c>
      <c r="J2846" s="23">
        <v>878400</v>
      </c>
      <c r="K2846" s="23">
        <v>648000</v>
      </c>
      <c r="L2846">
        <v>135.56</v>
      </c>
      <c r="M2846" t="s">
        <v>3707</v>
      </c>
      <c r="N2846">
        <v>0</v>
      </c>
      <c r="P2846" s="23">
        <v>613008</v>
      </c>
      <c r="Q2846" t="s">
        <v>3700</v>
      </c>
      <c r="R2846" s="23">
        <v>-648000</v>
      </c>
      <c r="S2846">
        <v>0</v>
      </c>
      <c r="T2846" t="s">
        <v>3701</v>
      </c>
      <c r="U2846" t="s">
        <v>3711</v>
      </c>
      <c r="V2846" s="80">
        <v>1480.44</v>
      </c>
      <c r="W2846" s="3">
        <v>45784</v>
      </c>
      <c r="X2846" s="3">
        <v>45783</v>
      </c>
      <c r="Y2846">
        <v>28331</v>
      </c>
      <c r="Z2846">
        <v>0</v>
      </c>
      <c r="AA2846" s="24">
        <v>45785</v>
      </c>
      <c r="AB2846" s="67" t="s">
        <v>39</v>
      </c>
      <c r="AC2846">
        <v>19</v>
      </c>
      <c r="AD2846" t="s">
        <v>133</v>
      </c>
      <c r="AE2846" s="2" t="s">
        <v>52</v>
      </c>
      <c r="AF2846" t="s">
        <v>3703</v>
      </c>
      <c r="AG2846" t="str">
        <f t="shared" si="89"/>
        <v>ADA FOTO</v>
      </c>
    </row>
    <row r="2847" spans="1:33" hidden="1">
      <c r="A2847" t="str">
        <f t="shared" si="88"/>
        <v>060371065842000</v>
      </c>
      <c r="B2847">
        <v>2841</v>
      </c>
      <c r="C2847" t="s">
        <v>3743</v>
      </c>
      <c r="D2847" t="s">
        <v>2509</v>
      </c>
      <c r="E2847">
        <v>48</v>
      </c>
      <c r="F2847" s="23">
        <v>12700</v>
      </c>
      <c r="G2847">
        <v>0</v>
      </c>
      <c r="H2847" s="23">
        <v>0</v>
      </c>
      <c r="I2847" s="23">
        <v>609600</v>
      </c>
      <c r="J2847" s="23">
        <v>609600</v>
      </c>
      <c r="K2847" s="23">
        <v>616000</v>
      </c>
      <c r="L2847">
        <v>98.96</v>
      </c>
      <c r="M2847" t="s">
        <v>3699</v>
      </c>
      <c r="N2847">
        <v>0</v>
      </c>
      <c r="P2847" s="23">
        <v>580896</v>
      </c>
      <c r="Q2847" t="s">
        <v>3700</v>
      </c>
      <c r="R2847" s="23">
        <v>-616000</v>
      </c>
      <c r="S2847">
        <v>0</v>
      </c>
      <c r="T2847" t="s">
        <v>3701</v>
      </c>
      <c r="U2847" t="s">
        <v>3711</v>
      </c>
      <c r="V2847">
        <v>439.16</v>
      </c>
      <c r="W2847" s="3">
        <v>45784</v>
      </c>
      <c r="X2847" s="3">
        <v>45699</v>
      </c>
      <c r="Y2847">
        <v>28331</v>
      </c>
      <c r="Z2847">
        <v>0</v>
      </c>
      <c r="AA2847" s="24">
        <v>45785</v>
      </c>
      <c r="AB2847" s="67" t="s">
        <v>39</v>
      </c>
      <c r="AC2847">
        <v>19</v>
      </c>
      <c r="AD2847" t="s">
        <v>133</v>
      </c>
      <c r="AE2847" s="2" t="s">
        <v>43</v>
      </c>
      <c r="AF2847" t="s">
        <v>3703</v>
      </c>
      <c r="AG2847" t="str">
        <f t="shared" si="89"/>
        <v>ADA FOTO</v>
      </c>
    </row>
    <row r="2848" spans="1:33" hidden="1">
      <c r="A2848" t="str">
        <f t="shared" si="88"/>
        <v>060371038533000</v>
      </c>
      <c r="B2848">
        <v>2842</v>
      </c>
      <c r="C2848" t="s">
        <v>3744</v>
      </c>
      <c r="D2848" t="s">
        <v>2499</v>
      </c>
      <c r="E2848">
        <v>12</v>
      </c>
      <c r="F2848" s="23">
        <v>25200</v>
      </c>
      <c r="G2848">
        <v>0</v>
      </c>
      <c r="H2848">
        <v>0</v>
      </c>
      <c r="I2848" s="23">
        <v>302400</v>
      </c>
      <c r="J2848" s="23">
        <v>302400</v>
      </c>
      <c r="K2848" s="23">
        <v>302400</v>
      </c>
      <c r="L2848">
        <v>100</v>
      </c>
      <c r="M2848" t="s">
        <v>3705</v>
      </c>
      <c r="N2848">
        <v>0</v>
      </c>
      <c r="P2848" s="23">
        <v>269652</v>
      </c>
      <c r="Q2848" t="s">
        <v>3700</v>
      </c>
      <c r="R2848" s="23">
        <v>-302400</v>
      </c>
      <c r="S2848">
        <v>0</v>
      </c>
      <c r="T2848" t="s">
        <v>3701</v>
      </c>
      <c r="U2848" t="s">
        <v>3711</v>
      </c>
      <c r="V2848">
        <v>192.42</v>
      </c>
      <c r="W2848" s="3">
        <v>45784</v>
      </c>
      <c r="X2848" s="3">
        <v>45783</v>
      </c>
      <c r="Y2848">
        <v>28031</v>
      </c>
      <c r="Z2848">
        <v>0</v>
      </c>
      <c r="AA2848" s="24">
        <v>45785</v>
      </c>
      <c r="AB2848" s="67" t="s">
        <v>39</v>
      </c>
      <c r="AC2848">
        <v>19</v>
      </c>
      <c r="AD2848" t="s">
        <v>133</v>
      </c>
      <c r="AE2848" s="2" t="s">
        <v>41</v>
      </c>
      <c r="AF2848" t="s">
        <v>3703</v>
      </c>
      <c r="AG2848" t="str">
        <f t="shared" si="89"/>
        <v>ADA FOTO</v>
      </c>
    </row>
    <row r="2849" spans="1:33" hidden="1">
      <c r="A2849" t="str">
        <f t="shared" si="88"/>
        <v>060371001860000</v>
      </c>
      <c r="B2849">
        <v>2843</v>
      </c>
      <c r="C2849" t="s">
        <v>3745</v>
      </c>
      <c r="D2849" t="s">
        <v>2488</v>
      </c>
      <c r="E2849">
        <v>30</v>
      </c>
      <c r="F2849" s="23">
        <v>48200</v>
      </c>
      <c r="G2849">
        <v>30</v>
      </c>
      <c r="H2849" s="23">
        <v>47800</v>
      </c>
      <c r="I2849" s="23">
        <v>1434000</v>
      </c>
      <c r="J2849" s="23">
        <v>1434000</v>
      </c>
      <c r="K2849" s="23">
        <v>1275000</v>
      </c>
      <c r="L2849">
        <v>112.47</v>
      </c>
      <c r="M2849" t="s">
        <v>3707</v>
      </c>
      <c r="N2849">
        <v>0</v>
      </c>
      <c r="P2849" s="23">
        <v>1320240</v>
      </c>
      <c r="Q2849" t="s">
        <v>3700</v>
      </c>
      <c r="R2849" s="23">
        <v>-1275000</v>
      </c>
      <c r="S2849">
        <v>0</v>
      </c>
      <c r="T2849" t="s">
        <v>3701</v>
      </c>
      <c r="U2849" t="s">
        <v>3702</v>
      </c>
      <c r="V2849">
        <v>0.62</v>
      </c>
      <c r="W2849" s="3">
        <v>45778</v>
      </c>
      <c r="X2849" s="3">
        <v>45463</v>
      </c>
      <c r="Y2849">
        <v>37543</v>
      </c>
      <c r="Z2849">
        <v>0</v>
      </c>
      <c r="AA2849" s="24">
        <v>45785</v>
      </c>
      <c r="AB2849" s="67" t="s">
        <v>39</v>
      </c>
      <c r="AC2849">
        <v>19</v>
      </c>
      <c r="AD2849" t="s">
        <v>133</v>
      </c>
      <c r="AE2849" s="2" t="s">
        <v>36</v>
      </c>
      <c r="AF2849" t="s">
        <v>3703</v>
      </c>
      <c r="AG2849" t="str">
        <f t="shared" si="89"/>
        <v>ADA FOTO</v>
      </c>
    </row>
    <row r="2850" spans="1:33" hidden="1">
      <c r="A2850" t="str">
        <f t="shared" si="88"/>
        <v>060371072188000</v>
      </c>
      <c r="B2850">
        <v>2844</v>
      </c>
      <c r="C2850" t="s">
        <v>3746</v>
      </c>
      <c r="D2850" t="s">
        <v>2524</v>
      </c>
      <c r="E2850">
        <v>42</v>
      </c>
      <c r="F2850" s="23">
        <v>9500</v>
      </c>
      <c r="G2850">
        <v>0</v>
      </c>
      <c r="H2850" s="23">
        <v>0</v>
      </c>
      <c r="I2850" s="23">
        <v>399000</v>
      </c>
      <c r="J2850" s="23">
        <v>399000</v>
      </c>
      <c r="K2850" s="23">
        <v>367500</v>
      </c>
      <c r="L2850">
        <v>108.57</v>
      </c>
      <c r="M2850" t="s">
        <v>3707</v>
      </c>
      <c r="N2850">
        <v>0</v>
      </c>
      <c r="P2850" s="23">
        <v>378714</v>
      </c>
      <c r="Q2850" t="s">
        <v>3700</v>
      </c>
      <c r="R2850" s="23">
        <v>-367500</v>
      </c>
      <c r="S2850">
        <v>0</v>
      </c>
      <c r="T2850" t="s">
        <v>3701</v>
      </c>
      <c r="U2850" t="s">
        <v>3711</v>
      </c>
      <c r="V2850">
        <v>41.75</v>
      </c>
      <c r="W2850" s="3">
        <v>45784</v>
      </c>
      <c r="X2850" s="3">
        <v>45740</v>
      </c>
      <c r="Y2850">
        <v>28031</v>
      </c>
      <c r="Z2850">
        <v>0</v>
      </c>
      <c r="AA2850" s="24">
        <v>45785</v>
      </c>
      <c r="AB2850" s="67" t="s">
        <v>39</v>
      </c>
      <c r="AC2850">
        <v>19</v>
      </c>
      <c r="AD2850" t="s">
        <v>133</v>
      </c>
      <c r="AE2850" s="2" t="s">
        <v>46</v>
      </c>
      <c r="AF2850" t="s">
        <v>3703</v>
      </c>
      <c r="AG2850" t="str">
        <f t="shared" si="89"/>
        <v>ADA FOTO</v>
      </c>
    </row>
    <row r="2851" spans="1:33" hidden="1">
      <c r="A2851" t="str">
        <f t="shared" si="88"/>
        <v>060371059614000</v>
      </c>
      <c r="B2851">
        <v>2845</v>
      </c>
      <c r="C2851" t="s">
        <v>3747</v>
      </c>
      <c r="D2851" t="s">
        <v>3748</v>
      </c>
      <c r="E2851">
        <v>6</v>
      </c>
      <c r="F2851" s="23">
        <v>46500</v>
      </c>
      <c r="G2851">
        <v>0</v>
      </c>
      <c r="H2851">
        <v>0</v>
      </c>
      <c r="I2851" s="23">
        <v>279000</v>
      </c>
      <c r="J2851" s="23">
        <v>279000</v>
      </c>
      <c r="K2851" s="23">
        <v>283500</v>
      </c>
      <c r="L2851">
        <v>98.41</v>
      </c>
      <c r="M2851" t="s">
        <v>3699</v>
      </c>
      <c r="N2851">
        <v>0</v>
      </c>
      <c r="P2851" s="23">
        <v>273420</v>
      </c>
      <c r="Q2851" t="s">
        <v>3700</v>
      </c>
      <c r="R2851" s="23">
        <v>-283500</v>
      </c>
      <c r="S2851">
        <v>0</v>
      </c>
      <c r="T2851" t="s">
        <v>3701</v>
      </c>
      <c r="U2851" t="s">
        <v>3702</v>
      </c>
      <c r="V2851">
        <v>4.12</v>
      </c>
      <c r="W2851" s="3">
        <v>45784</v>
      </c>
      <c r="X2851" s="3">
        <v>45783</v>
      </c>
      <c r="Y2851">
        <v>22576</v>
      </c>
      <c r="AA2851" s="24">
        <v>45785</v>
      </c>
      <c r="AB2851" s="67" t="s">
        <v>39</v>
      </c>
      <c r="AC2851">
        <v>21</v>
      </c>
      <c r="AD2851" t="s">
        <v>133</v>
      </c>
      <c r="AE2851" s="2" t="s">
        <v>3874</v>
      </c>
      <c r="AF2851" t="s">
        <v>3703</v>
      </c>
      <c r="AG2851" t="str">
        <f t="shared" si="89"/>
        <v>ADA FOTO</v>
      </c>
    </row>
    <row r="2852" spans="1:33" hidden="1">
      <c r="A2852" t="str">
        <f t="shared" si="88"/>
        <v>060371092661000</v>
      </c>
      <c r="B2852">
        <v>2846</v>
      </c>
      <c r="C2852" t="s">
        <v>3749</v>
      </c>
      <c r="D2852" t="s">
        <v>400</v>
      </c>
      <c r="E2852">
        <v>12</v>
      </c>
      <c r="F2852" s="23">
        <v>9800</v>
      </c>
      <c r="G2852">
        <v>12</v>
      </c>
      <c r="H2852" s="23">
        <v>9500</v>
      </c>
      <c r="I2852" s="23">
        <v>114000</v>
      </c>
      <c r="J2852" s="23">
        <v>114000</v>
      </c>
      <c r="K2852" s="23">
        <v>114650</v>
      </c>
      <c r="L2852">
        <v>99.43</v>
      </c>
      <c r="M2852" t="s">
        <v>3699</v>
      </c>
      <c r="N2852">
        <v>0</v>
      </c>
      <c r="P2852" s="23">
        <v>113568</v>
      </c>
      <c r="Q2852" t="s">
        <v>3700</v>
      </c>
      <c r="R2852" s="23">
        <v>-114650</v>
      </c>
      <c r="S2852">
        <v>0</v>
      </c>
      <c r="T2852" t="s">
        <v>3701</v>
      </c>
      <c r="U2852" t="s">
        <v>3711</v>
      </c>
      <c r="V2852">
        <v>12.41</v>
      </c>
      <c r="W2852" s="3">
        <v>45784</v>
      </c>
      <c r="X2852" s="3">
        <v>45475</v>
      </c>
      <c r="Y2852">
        <v>25419</v>
      </c>
      <c r="AA2852" s="24">
        <v>45785</v>
      </c>
      <c r="AB2852" s="67" t="s">
        <v>39</v>
      </c>
      <c r="AC2852">
        <v>21</v>
      </c>
      <c r="AD2852" t="s">
        <v>133</v>
      </c>
      <c r="AE2852" s="2" t="s">
        <v>398</v>
      </c>
      <c r="AF2852" t="s">
        <v>3703</v>
      </c>
      <c r="AG2852" t="str">
        <f t="shared" si="89"/>
        <v>ADA FOTO</v>
      </c>
    </row>
    <row r="2853" spans="1:33" hidden="1">
      <c r="A2853" t="str">
        <f t="shared" si="88"/>
        <v>060371089271000</v>
      </c>
      <c r="B2853">
        <v>2847</v>
      </c>
      <c r="C2853" t="s">
        <v>3856</v>
      </c>
      <c r="D2853" t="s">
        <v>382</v>
      </c>
      <c r="E2853">
        <v>48</v>
      </c>
      <c r="F2853" s="23">
        <v>2500</v>
      </c>
      <c r="G2853">
        <v>48</v>
      </c>
      <c r="H2853" s="23">
        <v>2325</v>
      </c>
      <c r="I2853" s="23">
        <v>111600</v>
      </c>
      <c r="J2853" s="23">
        <v>111600</v>
      </c>
      <c r="K2853" s="23">
        <v>115850</v>
      </c>
      <c r="L2853">
        <v>96.33</v>
      </c>
      <c r="M2853" t="s">
        <v>3699</v>
      </c>
      <c r="N2853">
        <v>0</v>
      </c>
      <c r="P2853" s="23">
        <v>113568</v>
      </c>
      <c r="Q2853" t="s">
        <v>3700</v>
      </c>
      <c r="R2853" s="23">
        <v>-115850</v>
      </c>
      <c r="S2853">
        <v>0</v>
      </c>
      <c r="T2853" t="s">
        <v>3701</v>
      </c>
      <c r="U2853" t="s">
        <v>3711</v>
      </c>
      <c r="V2853">
        <v>7.14</v>
      </c>
      <c r="W2853" s="3">
        <v>45784</v>
      </c>
      <c r="X2853" s="3">
        <v>45478</v>
      </c>
      <c r="Y2853">
        <v>25419</v>
      </c>
      <c r="AA2853" s="24">
        <v>45785</v>
      </c>
      <c r="AB2853" s="67" t="s">
        <v>39</v>
      </c>
      <c r="AC2853">
        <v>21</v>
      </c>
      <c r="AD2853" t="s">
        <v>133</v>
      </c>
      <c r="AE2853" s="2" t="s">
        <v>380</v>
      </c>
      <c r="AF2853" t="s">
        <v>3703</v>
      </c>
      <c r="AG2853" t="str">
        <f t="shared" si="89"/>
        <v>ADA FOTO</v>
      </c>
    </row>
    <row r="2854" spans="1:33" hidden="1">
      <c r="A2854" t="str">
        <f t="shared" si="88"/>
        <v>060371000902000</v>
      </c>
      <c r="B2854">
        <v>2848</v>
      </c>
      <c r="C2854" t="s">
        <v>3751</v>
      </c>
      <c r="D2854" t="s">
        <v>3752</v>
      </c>
      <c r="E2854">
        <v>1</v>
      </c>
      <c r="F2854" s="23">
        <v>202000</v>
      </c>
      <c r="G2854">
        <v>0</v>
      </c>
      <c r="H2854">
        <v>0</v>
      </c>
      <c r="I2854" s="23">
        <v>202000</v>
      </c>
      <c r="J2854" s="23">
        <v>202000</v>
      </c>
      <c r="K2854" s="23">
        <v>187600</v>
      </c>
      <c r="L2854">
        <v>107.68</v>
      </c>
      <c r="M2854" t="s">
        <v>3707</v>
      </c>
      <c r="N2854">
        <v>0</v>
      </c>
      <c r="P2854" s="23">
        <v>181888</v>
      </c>
      <c r="Q2854" t="s">
        <v>3700</v>
      </c>
      <c r="R2854" s="23">
        <v>-187600</v>
      </c>
      <c r="S2854">
        <v>0</v>
      </c>
      <c r="T2854" t="s">
        <v>3701</v>
      </c>
      <c r="U2854" t="s">
        <v>3711</v>
      </c>
      <c r="V2854">
        <v>5.08</v>
      </c>
      <c r="W2854" s="3">
        <v>45785</v>
      </c>
      <c r="X2854" s="3">
        <v>45742</v>
      </c>
      <c r="Y2854">
        <v>22576</v>
      </c>
      <c r="AA2854" s="24">
        <v>45785</v>
      </c>
      <c r="AB2854" s="67" t="s">
        <v>39</v>
      </c>
      <c r="AC2854">
        <v>21</v>
      </c>
      <c r="AD2854" t="s">
        <v>133</v>
      </c>
      <c r="AE2854" s="2" t="s">
        <v>3875</v>
      </c>
      <c r="AF2854" t="s">
        <v>3703</v>
      </c>
      <c r="AG2854" t="str">
        <f t="shared" si="89"/>
        <v>ADA FOTO</v>
      </c>
    </row>
    <row r="2855" spans="1:33" hidden="1">
      <c r="A2855" t="str">
        <f t="shared" si="88"/>
        <v>060371018575000</v>
      </c>
      <c r="B2855">
        <v>2849</v>
      </c>
      <c r="C2855" t="s">
        <v>3753</v>
      </c>
      <c r="D2855" t="s">
        <v>3754</v>
      </c>
      <c r="E2855">
        <v>12</v>
      </c>
      <c r="F2855" s="23">
        <v>24300</v>
      </c>
      <c r="G2855">
        <v>0</v>
      </c>
      <c r="H2855">
        <v>0</v>
      </c>
      <c r="I2855" s="23">
        <v>291600</v>
      </c>
      <c r="J2855" s="23">
        <v>291600</v>
      </c>
      <c r="K2855" s="23">
        <v>260650</v>
      </c>
      <c r="L2855">
        <v>111.87</v>
      </c>
      <c r="M2855" t="s">
        <v>3707</v>
      </c>
      <c r="N2855">
        <v>0</v>
      </c>
      <c r="P2855" s="23">
        <v>279180</v>
      </c>
      <c r="Q2855" t="s">
        <v>3700</v>
      </c>
      <c r="R2855" s="23">
        <v>-260650</v>
      </c>
      <c r="S2855">
        <v>0</v>
      </c>
      <c r="T2855" t="s">
        <v>3701</v>
      </c>
      <c r="U2855" t="s">
        <v>3702</v>
      </c>
      <c r="V2855">
        <v>4.32</v>
      </c>
      <c r="W2855" s="3">
        <v>45783</v>
      </c>
      <c r="X2855" s="3">
        <v>45729</v>
      </c>
      <c r="Y2855">
        <v>25419</v>
      </c>
      <c r="AA2855" s="24">
        <v>45785</v>
      </c>
      <c r="AB2855" s="67" t="s">
        <v>39</v>
      </c>
      <c r="AC2855">
        <v>21</v>
      </c>
      <c r="AD2855" t="s">
        <v>133</v>
      </c>
      <c r="AE2855" s="2" t="s">
        <v>3876</v>
      </c>
      <c r="AF2855" t="s">
        <v>3703</v>
      </c>
      <c r="AG2855" t="str">
        <f t="shared" si="89"/>
        <v>ADA FOTO</v>
      </c>
    </row>
    <row r="2856" spans="1:33" hidden="1">
      <c r="A2856" t="str">
        <f t="shared" si="88"/>
        <v>060371004893000</v>
      </c>
      <c r="B2856">
        <v>2850</v>
      </c>
      <c r="C2856" t="s">
        <v>3755</v>
      </c>
      <c r="D2856" t="s">
        <v>146</v>
      </c>
      <c r="E2856">
        <v>20</v>
      </c>
      <c r="F2856" s="23">
        <v>6400</v>
      </c>
      <c r="G2856">
        <v>20</v>
      </c>
      <c r="H2856" s="23">
        <v>5875</v>
      </c>
      <c r="I2856" s="23">
        <v>117500</v>
      </c>
      <c r="J2856" s="23">
        <v>117500</v>
      </c>
      <c r="K2856" s="23">
        <v>114000</v>
      </c>
      <c r="L2856">
        <v>103.07</v>
      </c>
      <c r="M2856" t="s">
        <v>3707</v>
      </c>
      <c r="N2856">
        <v>0</v>
      </c>
      <c r="P2856" s="23">
        <v>117600</v>
      </c>
      <c r="Q2856" t="s">
        <v>3700</v>
      </c>
      <c r="R2856" s="23">
        <v>-114000</v>
      </c>
      <c r="S2856">
        <v>0</v>
      </c>
      <c r="T2856" t="s">
        <v>3701</v>
      </c>
      <c r="U2856" t="s">
        <v>3711</v>
      </c>
      <c r="V2856">
        <v>18.88</v>
      </c>
      <c r="W2856" s="3">
        <v>45785</v>
      </c>
      <c r="X2856" s="3">
        <v>45757</v>
      </c>
      <c r="Y2856">
        <v>33289</v>
      </c>
      <c r="AA2856" s="24">
        <v>45785</v>
      </c>
      <c r="AB2856" s="67" t="s">
        <v>39</v>
      </c>
      <c r="AC2856">
        <v>21</v>
      </c>
      <c r="AD2856" t="s">
        <v>133</v>
      </c>
      <c r="AE2856" s="2" t="s">
        <v>144</v>
      </c>
      <c r="AF2856" t="s">
        <v>3703</v>
      </c>
      <c r="AG2856" t="str">
        <f t="shared" si="89"/>
        <v>ADA FOTO</v>
      </c>
    </row>
    <row r="2857" spans="1:33" hidden="1">
      <c r="A2857" t="str">
        <f t="shared" si="88"/>
        <v>060371005726000</v>
      </c>
      <c r="B2857">
        <v>2851</v>
      </c>
      <c r="C2857" t="s">
        <v>3756</v>
      </c>
      <c r="D2857" t="s">
        <v>156</v>
      </c>
      <c r="E2857">
        <v>10</v>
      </c>
      <c r="F2857" s="23">
        <v>21900</v>
      </c>
      <c r="G2857">
        <v>10</v>
      </c>
      <c r="H2857" s="23">
        <v>20950</v>
      </c>
      <c r="I2857" s="23">
        <v>209500</v>
      </c>
      <c r="J2857" s="23">
        <v>209500</v>
      </c>
      <c r="K2857" s="23">
        <v>205000</v>
      </c>
      <c r="L2857">
        <v>102.2</v>
      </c>
      <c r="M2857" t="s">
        <v>3707</v>
      </c>
      <c r="N2857">
        <v>0</v>
      </c>
      <c r="P2857" s="23">
        <v>206110</v>
      </c>
      <c r="Q2857" t="s">
        <v>3700</v>
      </c>
      <c r="R2857" s="23">
        <v>-205000</v>
      </c>
      <c r="S2857">
        <v>0</v>
      </c>
      <c r="T2857" t="s">
        <v>3701</v>
      </c>
      <c r="U2857" t="s">
        <v>3711</v>
      </c>
      <c r="V2857">
        <v>56.23</v>
      </c>
      <c r="W2857" s="3">
        <v>45784</v>
      </c>
      <c r="X2857" s="3">
        <v>45757</v>
      </c>
      <c r="Y2857">
        <v>33289</v>
      </c>
      <c r="AA2857" s="24">
        <v>45785</v>
      </c>
      <c r="AB2857" s="67" t="s">
        <v>39</v>
      </c>
      <c r="AC2857">
        <v>21</v>
      </c>
      <c r="AD2857" t="s">
        <v>133</v>
      </c>
      <c r="AE2857" s="2" t="s">
        <v>154</v>
      </c>
      <c r="AF2857" t="s">
        <v>3703</v>
      </c>
      <c r="AG2857" t="str">
        <f t="shared" si="89"/>
        <v>ADA FOTO</v>
      </c>
    </row>
    <row r="2858" spans="1:33" hidden="1">
      <c r="A2858" t="str">
        <f t="shared" si="88"/>
        <v>060371023234000</v>
      </c>
      <c r="B2858">
        <v>2852</v>
      </c>
      <c r="C2858" t="s">
        <v>3757</v>
      </c>
      <c r="D2858" t="s">
        <v>184</v>
      </c>
      <c r="E2858">
        <v>1</v>
      </c>
      <c r="F2858" s="23">
        <v>101950</v>
      </c>
      <c r="G2858">
        <v>1</v>
      </c>
      <c r="H2858" s="23">
        <v>101900</v>
      </c>
      <c r="I2858" s="23">
        <v>101900</v>
      </c>
      <c r="J2858" s="23">
        <v>101900</v>
      </c>
      <c r="K2858" s="23">
        <v>101900</v>
      </c>
      <c r="L2858">
        <v>100</v>
      </c>
      <c r="M2858" t="s">
        <v>3705</v>
      </c>
      <c r="N2858">
        <v>0</v>
      </c>
      <c r="P2858" s="23">
        <v>102624</v>
      </c>
      <c r="Q2858" t="s">
        <v>3700</v>
      </c>
      <c r="R2858" s="23">
        <v>-101900</v>
      </c>
      <c r="S2858">
        <v>0</v>
      </c>
      <c r="T2858" t="s">
        <v>3701</v>
      </c>
      <c r="U2858" t="s">
        <v>3702</v>
      </c>
      <c r="V2858">
        <v>4.13</v>
      </c>
      <c r="W2858" s="3">
        <v>45785</v>
      </c>
      <c r="X2858" s="3">
        <v>45757</v>
      </c>
      <c r="Y2858">
        <v>33289</v>
      </c>
      <c r="AA2858" s="24">
        <v>45785</v>
      </c>
      <c r="AB2858" s="67" t="s">
        <v>39</v>
      </c>
      <c r="AC2858">
        <v>21</v>
      </c>
      <c r="AD2858" t="s">
        <v>133</v>
      </c>
      <c r="AE2858" s="2" t="s">
        <v>182</v>
      </c>
      <c r="AF2858" t="s">
        <v>3703</v>
      </c>
      <c r="AG2858" t="str">
        <f t="shared" si="89"/>
        <v>ADA FOTO</v>
      </c>
    </row>
    <row r="2859" spans="1:33" hidden="1">
      <c r="A2859" t="str">
        <f t="shared" si="88"/>
        <v>060371004890000</v>
      </c>
      <c r="B2859">
        <v>2853</v>
      </c>
      <c r="C2859" t="s">
        <v>3758</v>
      </c>
      <c r="D2859" t="s">
        <v>141</v>
      </c>
      <c r="E2859">
        <v>20</v>
      </c>
      <c r="F2859" s="23">
        <v>5400</v>
      </c>
      <c r="G2859">
        <v>20</v>
      </c>
      <c r="H2859" s="23">
        <v>5125</v>
      </c>
      <c r="I2859" s="23">
        <v>102500</v>
      </c>
      <c r="J2859" s="23">
        <v>102500</v>
      </c>
      <c r="K2859" s="23">
        <v>100000</v>
      </c>
      <c r="L2859">
        <v>102.5</v>
      </c>
      <c r="M2859" t="s">
        <v>3707</v>
      </c>
      <c r="N2859">
        <v>0</v>
      </c>
      <c r="P2859" s="23">
        <v>97920</v>
      </c>
      <c r="Q2859" t="s">
        <v>3700</v>
      </c>
      <c r="R2859" s="23">
        <v>-100000</v>
      </c>
      <c r="S2859">
        <v>0</v>
      </c>
      <c r="T2859" t="s">
        <v>3701</v>
      </c>
      <c r="U2859" t="s">
        <v>3702</v>
      </c>
      <c r="V2859">
        <v>11.52</v>
      </c>
      <c r="W2859" s="3">
        <v>45783</v>
      </c>
      <c r="X2859" s="3">
        <v>45757</v>
      </c>
      <c r="Y2859">
        <v>33289</v>
      </c>
      <c r="AA2859" s="24">
        <v>45785</v>
      </c>
      <c r="AB2859" s="67" t="s">
        <v>39</v>
      </c>
      <c r="AC2859">
        <v>21</v>
      </c>
      <c r="AD2859" t="s">
        <v>133</v>
      </c>
      <c r="AE2859" s="2" t="s">
        <v>140</v>
      </c>
      <c r="AF2859" t="s">
        <v>3703</v>
      </c>
      <c r="AG2859" t="str">
        <f t="shared" si="89"/>
        <v>ADA FOTO</v>
      </c>
    </row>
    <row r="2860" spans="1:33" hidden="1">
      <c r="A2860" t="str">
        <f t="shared" si="88"/>
        <v>060371005725000</v>
      </c>
      <c r="B2860">
        <v>2854</v>
      </c>
      <c r="C2860" t="s">
        <v>3759</v>
      </c>
      <c r="D2860" t="s">
        <v>151</v>
      </c>
      <c r="E2860">
        <v>10</v>
      </c>
      <c r="F2860" s="23">
        <v>14900</v>
      </c>
      <c r="G2860">
        <v>0</v>
      </c>
      <c r="H2860" s="23">
        <v>0</v>
      </c>
      <c r="I2860" s="23">
        <v>149000</v>
      </c>
      <c r="J2860" s="23">
        <v>149000</v>
      </c>
      <c r="K2860" s="23">
        <v>159500</v>
      </c>
      <c r="L2860">
        <v>93.42</v>
      </c>
      <c r="M2860" t="s">
        <v>3699</v>
      </c>
      <c r="N2860">
        <v>0</v>
      </c>
      <c r="P2860" s="23">
        <v>150140</v>
      </c>
      <c r="Q2860" t="s">
        <v>3700</v>
      </c>
      <c r="R2860" s="23">
        <v>-159500</v>
      </c>
      <c r="S2860">
        <v>0</v>
      </c>
      <c r="T2860" t="s">
        <v>3701</v>
      </c>
      <c r="U2860" t="s">
        <v>3711</v>
      </c>
      <c r="V2860">
        <v>25.05</v>
      </c>
      <c r="W2860" s="3">
        <v>45785</v>
      </c>
      <c r="X2860" s="3">
        <v>45771</v>
      </c>
      <c r="Y2860">
        <v>33289</v>
      </c>
      <c r="AA2860" s="24">
        <v>45785</v>
      </c>
      <c r="AB2860" s="67" t="s">
        <v>39</v>
      </c>
      <c r="AC2860">
        <v>21</v>
      </c>
      <c r="AD2860" t="s">
        <v>133</v>
      </c>
      <c r="AE2860" s="2" t="s">
        <v>150</v>
      </c>
      <c r="AF2860" t="s">
        <v>3703</v>
      </c>
      <c r="AG2860" t="str">
        <f t="shared" si="89"/>
        <v>ADA FOTO</v>
      </c>
    </row>
    <row r="2861" spans="1:33" hidden="1">
      <c r="A2861" t="str">
        <f t="shared" si="88"/>
        <v>060371019929000</v>
      </c>
      <c r="B2861">
        <v>2855</v>
      </c>
      <c r="C2861" t="s">
        <v>3760</v>
      </c>
      <c r="D2861" t="s">
        <v>3761</v>
      </c>
      <c r="E2861">
        <v>1</v>
      </c>
      <c r="F2861" s="23">
        <v>89000</v>
      </c>
      <c r="G2861">
        <v>0</v>
      </c>
      <c r="H2861">
        <v>0</v>
      </c>
      <c r="I2861" s="23">
        <v>89000</v>
      </c>
      <c r="J2861" s="23">
        <v>89000</v>
      </c>
      <c r="K2861" s="23">
        <v>89100</v>
      </c>
      <c r="L2861">
        <v>99.89</v>
      </c>
      <c r="M2861" t="s">
        <v>3699</v>
      </c>
      <c r="N2861">
        <v>0</v>
      </c>
      <c r="P2861" s="23">
        <v>84576</v>
      </c>
      <c r="Q2861" t="s">
        <v>3700</v>
      </c>
      <c r="R2861" s="23">
        <v>-89100</v>
      </c>
      <c r="S2861">
        <v>0</v>
      </c>
      <c r="T2861" t="s">
        <v>3701</v>
      </c>
      <c r="U2861" t="s">
        <v>3711</v>
      </c>
      <c r="V2861">
        <v>4.2</v>
      </c>
      <c r="W2861" s="3">
        <v>45785</v>
      </c>
      <c r="X2861" s="3">
        <v>45757</v>
      </c>
      <c r="Y2861">
        <v>33289</v>
      </c>
      <c r="AA2861" s="24">
        <v>45785</v>
      </c>
      <c r="AB2861" s="67" t="s">
        <v>39</v>
      </c>
      <c r="AC2861">
        <v>21</v>
      </c>
      <c r="AD2861" t="s">
        <v>133</v>
      </c>
      <c r="AE2861" s="2" t="s">
        <v>178</v>
      </c>
      <c r="AF2861" t="s">
        <v>3703</v>
      </c>
      <c r="AG2861" t="str">
        <f t="shared" si="89"/>
        <v>ADA FOTO</v>
      </c>
    </row>
    <row r="2862" spans="1:33" hidden="1">
      <c r="A2862" t="str">
        <f t="shared" si="88"/>
        <v>060371035433000</v>
      </c>
      <c r="B2862">
        <v>2856</v>
      </c>
      <c r="C2862" t="s">
        <v>3762</v>
      </c>
      <c r="D2862" t="s">
        <v>202</v>
      </c>
      <c r="E2862">
        <v>20</v>
      </c>
      <c r="F2862" s="23">
        <v>17000</v>
      </c>
      <c r="G2862">
        <v>20</v>
      </c>
      <c r="H2862" s="23">
        <v>16400</v>
      </c>
      <c r="I2862" s="23">
        <v>328000</v>
      </c>
      <c r="J2862" s="23">
        <v>328000</v>
      </c>
      <c r="K2862" s="23">
        <v>321900</v>
      </c>
      <c r="L2862">
        <v>101.89</v>
      </c>
      <c r="M2862" t="s">
        <v>3707</v>
      </c>
      <c r="N2862">
        <v>0</v>
      </c>
      <c r="P2862" s="23">
        <v>313600</v>
      </c>
      <c r="Q2862" t="s">
        <v>3700</v>
      </c>
      <c r="R2862" s="23">
        <v>-321900</v>
      </c>
      <c r="S2862">
        <v>0</v>
      </c>
      <c r="T2862" t="s">
        <v>3701</v>
      </c>
      <c r="U2862" t="s">
        <v>3702</v>
      </c>
      <c r="V2862">
        <v>21.61</v>
      </c>
      <c r="W2862" s="3">
        <v>45785</v>
      </c>
      <c r="X2862" s="3">
        <v>45761</v>
      </c>
      <c r="Y2862">
        <v>30270</v>
      </c>
      <c r="AA2862" s="24">
        <v>45785</v>
      </c>
      <c r="AB2862" s="67" t="s">
        <v>39</v>
      </c>
      <c r="AC2862">
        <v>21</v>
      </c>
      <c r="AD2862" t="s">
        <v>133</v>
      </c>
      <c r="AE2862" s="2" t="s">
        <v>200</v>
      </c>
      <c r="AF2862" t="s">
        <v>3703</v>
      </c>
      <c r="AG2862" t="str">
        <f t="shared" si="89"/>
        <v>ADA FOTO</v>
      </c>
    </row>
    <row r="2863" spans="1:33" hidden="1">
      <c r="A2863" t="str">
        <f t="shared" si="88"/>
        <v>060371015940000</v>
      </c>
      <c r="B2863">
        <v>2857</v>
      </c>
      <c r="C2863" t="s">
        <v>3763</v>
      </c>
      <c r="D2863" t="s">
        <v>162</v>
      </c>
      <c r="E2863">
        <v>10</v>
      </c>
      <c r="F2863" s="23">
        <v>28000</v>
      </c>
      <c r="G2863">
        <v>10</v>
      </c>
      <c r="H2863" s="23">
        <v>26700</v>
      </c>
      <c r="I2863" s="23">
        <v>267000</v>
      </c>
      <c r="J2863" s="23">
        <v>267000</v>
      </c>
      <c r="K2863" s="23">
        <v>267500</v>
      </c>
      <c r="L2863">
        <v>99.81</v>
      </c>
      <c r="M2863" t="s">
        <v>3699</v>
      </c>
      <c r="N2863">
        <v>0</v>
      </c>
      <c r="P2863" s="23">
        <v>268420</v>
      </c>
      <c r="Q2863" t="s">
        <v>3700</v>
      </c>
      <c r="R2863" s="23">
        <v>-267500</v>
      </c>
      <c r="S2863">
        <v>0</v>
      </c>
      <c r="T2863" t="s">
        <v>3701</v>
      </c>
      <c r="U2863" t="s">
        <v>3702</v>
      </c>
      <c r="V2863">
        <v>39.57</v>
      </c>
      <c r="W2863" s="3">
        <v>45785</v>
      </c>
      <c r="X2863" s="3">
        <v>45757</v>
      </c>
      <c r="Y2863">
        <v>33289</v>
      </c>
      <c r="AA2863" s="24">
        <v>45785</v>
      </c>
      <c r="AB2863" s="67" t="s">
        <v>39</v>
      </c>
      <c r="AC2863">
        <v>21</v>
      </c>
      <c r="AD2863" t="s">
        <v>133</v>
      </c>
      <c r="AE2863" s="2" t="s">
        <v>160</v>
      </c>
      <c r="AF2863" t="s">
        <v>3703</v>
      </c>
      <c r="AG2863" t="str">
        <f t="shared" si="89"/>
        <v>ADA FOTO</v>
      </c>
    </row>
    <row r="2864" spans="1:33" hidden="1">
      <c r="A2864" t="str">
        <f t="shared" si="88"/>
        <v>060371055131000</v>
      </c>
      <c r="B2864">
        <v>2858</v>
      </c>
      <c r="C2864" t="s">
        <v>3764</v>
      </c>
      <c r="D2864" t="s">
        <v>3765</v>
      </c>
      <c r="E2864">
        <v>12</v>
      </c>
      <c r="F2864" s="23">
        <v>35500</v>
      </c>
      <c r="G2864">
        <v>0</v>
      </c>
      <c r="H2864">
        <v>0</v>
      </c>
      <c r="I2864" s="23">
        <v>426000</v>
      </c>
      <c r="J2864" s="23">
        <v>426000</v>
      </c>
      <c r="K2864" s="23">
        <v>399900</v>
      </c>
      <c r="L2864">
        <v>106.53</v>
      </c>
      <c r="M2864" t="s">
        <v>3707</v>
      </c>
      <c r="N2864">
        <v>0</v>
      </c>
      <c r="P2864" s="23">
        <v>382464</v>
      </c>
      <c r="Q2864" t="s">
        <v>3700</v>
      </c>
      <c r="R2864" s="23">
        <v>-399900</v>
      </c>
      <c r="S2864">
        <v>0</v>
      </c>
      <c r="T2864" t="s">
        <v>3701</v>
      </c>
      <c r="U2864" t="s">
        <v>3702</v>
      </c>
      <c r="V2864">
        <v>4.59</v>
      </c>
      <c r="W2864" s="3">
        <v>45785</v>
      </c>
      <c r="X2864" s="3">
        <v>45715</v>
      </c>
      <c r="Y2864">
        <v>41448</v>
      </c>
      <c r="AA2864" s="24">
        <v>45785</v>
      </c>
      <c r="AB2864" s="67" t="s">
        <v>39</v>
      </c>
      <c r="AC2864">
        <v>21</v>
      </c>
      <c r="AD2864" t="s">
        <v>133</v>
      </c>
      <c r="AE2864" s="2" t="s">
        <v>3877</v>
      </c>
      <c r="AF2864" t="s">
        <v>3703</v>
      </c>
      <c r="AG2864" t="str">
        <f t="shared" si="89"/>
        <v>ADA FOTO</v>
      </c>
    </row>
    <row r="2865" spans="1:33" hidden="1">
      <c r="A2865" t="str">
        <f t="shared" si="88"/>
        <v>060371070906000</v>
      </c>
      <c r="B2865">
        <v>2859</v>
      </c>
      <c r="C2865" t="s">
        <v>3766</v>
      </c>
      <c r="D2865" t="s">
        <v>256</v>
      </c>
      <c r="E2865">
        <v>60</v>
      </c>
      <c r="F2865" s="23">
        <v>4500</v>
      </c>
      <c r="G2865">
        <v>60</v>
      </c>
      <c r="H2865" s="23">
        <v>4425</v>
      </c>
      <c r="I2865" s="23">
        <v>265500</v>
      </c>
      <c r="J2865" s="23">
        <v>265500</v>
      </c>
      <c r="K2865" s="23">
        <v>262500</v>
      </c>
      <c r="L2865">
        <v>101.14</v>
      </c>
      <c r="M2865" t="s">
        <v>3707</v>
      </c>
      <c r="N2865">
        <v>0</v>
      </c>
      <c r="P2865" s="23">
        <v>264360</v>
      </c>
      <c r="Q2865" t="s">
        <v>3700</v>
      </c>
      <c r="R2865" s="23">
        <v>-262500</v>
      </c>
      <c r="S2865">
        <v>0</v>
      </c>
      <c r="T2865" t="s">
        <v>3701</v>
      </c>
      <c r="U2865" t="s">
        <v>3711</v>
      </c>
      <c r="V2865" s="80">
        <v>4548.78</v>
      </c>
      <c r="W2865" s="3">
        <v>45783</v>
      </c>
      <c r="X2865" s="3">
        <v>45777</v>
      </c>
      <c r="Y2865">
        <v>41448</v>
      </c>
      <c r="AA2865" s="24">
        <v>45785</v>
      </c>
      <c r="AB2865" s="67" t="s">
        <v>39</v>
      </c>
      <c r="AC2865">
        <v>21</v>
      </c>
      <c r="AD2865" t="s">
        <v>133</v>
      </c>
      <c r="AE2865" s="2" t="s">
        <v>254</v>
      </c>
      <c r="AF2865" t="s">
        <v>3703</v>
      </c>
      <c r="AG2865" t="str">
        <f t="shared" si="89"/>
        <v>ADA FOTO</v>
      </c>
    </row>
    <row r="2866" spans="1:33" hidden="1">
      <c r="A2866" t="str">
        <f t="shared" si="88"/>
        <v>060371087247000</v>
      </c>
      <c r="B2866">
        <v>2860</v>
      </c>
      <c r="C2866" t="s">
        <v>3767</v>
      </c>
      <c r="D2866" t="s">
        <v>3768</v>
      </c>
      <c r="E2866">
        <v>12</v>
      </c>
      <c r="F2866" s="23">
        <v>30500</v>
      </c>
      <c r="G2866">
        <v>0</v>
      </c>
      <c r="H2866">
        <v>0</v>
      </c>
      <c r="I2866" s="23">
        <v>366000</v>
      </c>
      <c r="J2866" s="23">
        <v>366000</v>
      </c>
      <c r="K2866" s="23">
        <v>336400</v>
      </c>
      <c r="L2866">
        <v>108.8</v>
      </c>
      <c r="M2866" t="s">
        <v>3707</v>
      </c>
      <c r="N2866">
        <v>0</v>
      </c>
      <c r="P2866" s="23">
        <v>405060</v>
      </c>
      <c r="Q2866" t="s">
        <v>3700</v>
      </c>
      <c r="R2866" s="23">
        <v>-336400</v>
      </c>
      <c r="S2866">
        <v>0</v>
      </c>
      <c r="T2866" t="s">
        <v>3701</v>
      </c>
      <c r="U2866" t="s">
        <v>3702</v>
      </c>
      <c r="V2866">
        <v>0.19</v>
      </c>
      <c r="W2866" s="3">
        <v>45783</v>
      </c>
      <c r="X2866" s="3">
        <v>45770</v>
      </c>
      <c r="Y2866">
        <v>40150</v>
      </c>
      <c r="AA2866" s="24">
        <v>45785</v>
      </c>
      <c r="AB2866" s="67" t="s">
        <v>39</v>
      </c>
      <c r="AC2866">
        <v>21</v>
      </c>
      <c r="AD2866" t="s">
        <v>133</v>
      </c>
      <c r="AE2866" s="2" t="s">
        <v>3878</v>
      </c>
      <c r="AF2866" t="s">
        <v>3703</v>
      </c>
      <c r="AG2866" t="str">
        <f t="shared" si="89"/>
        <v>ADA FOTO</v>
      </c>
    </row>
    <row r="2867" spans="1:33" hidden="1">
      <c r="A2867" t="str">
        <f t="shared" si="88"/>
        <v>060371087250000</v>
      </c>
      <c r="B2867">
        <v>2861</v>
      </c>
      <c r="C2867" t="s">
        <v>3769</v>
      </c>
      <c r="D2867" t="s">
        <v>3770</v>
      </c>
      <c r="E2867">
        <v>12</v>
      </c>
      <c r="F2867" s="23">
        <v>35000</v>
      </c>
      <c r="G2867">
        <v>12</v>
      </c>
      <c r="H2867" s="23">
        <v>34667</v>
      </c>
      <c r="I2867" s="23">
        <v>416004</v>
      </c>
      <c r="J2867" s="23">
        <v>416004</v>
      </c>
      <c r="K2867" s="23">
        <v>321000</v>
      </c>
      <c r="L2867">
        <v>129.6</v>
      </c>
      <c r="M2867" t="s">
        <v>3707</v>
      </c>
      <c r="N2867">
        <v>0</v>
      </c>
      <c r="P2867" s="23">
        <v>387024</v>
      </c>
      <c r="Q2867" t="s">
        <v>3700</v>
      </c>
      <c r="R2867" s="23">
        <v>-321000</v>
      </c>
      <c r="S2867">
        <v>0</v>
      </c>
      <c r="T2867" t="s">
        <v>3701</v>
      </c>
      <c r="U2867" t="s">
        <v>3702</v>
      </c>
      <c r="V2867">
        <v>0.15</v>
      </c>
      <c r="W2867" s="3">
        <v>45636</v>
      </c>
      <c r="X2867" s="3">
        <v>45581</v>
      </c>
      <c r="Y2867">
        <v>40150</v>
      </c>
      <c r="AA2867" s="24">
        <v>45785</v>
      </c>
      <c r="AB2867" s="67" t="s">
        <v>39</v>
      </c>
      <c r="AC2867">
        <v>21</v>
      </c>
      <c r="AD2867" t="s">
        <v>133</v>
      </c>
      <c r="AE2867" s="2" t="s">
        <v>3864</v>
      </c>
      <c r="AF2867" t="s">
        <v>3703</v>
      </c>
      <c r="AG2867" t="str">
        <f t="shared" si="89"/>
        <v>ADA FOTO</v>
      </c>
    </row>
    <row r="2868" spans="1:33" hidden="1">
      <c r="A2868" t="str">
        <f t="shared" si="88"/>
        <v>060371084654000</v>
      </c>
      <c r="B2868">
        <v>2862</v>
      </c>
      <c r="C2868" t="s">
        <v>3771</v>
      </c>
      <c r="D2868" t="s">
        <v>3772</v>
      </c>
      <c r="E2868">
        <v>12</v>
      </c>
      <c r="F2868" s="23">
        <v>12500</v>
      </c>
      <c r="G2868">
        <v>0</v>
      </c>
      <c r="H2868">
        <v>0</v>
      </c>
      <c r="I2868" s="23">
        <v>150000</v>
      </c>
      <c r="J2868" s="23">
        <v>150000</v>
      </c>
      <c r="K2868" s="23">
        <v>130800</v>
      </c>
      <c r="L2868">
        <v>114.68</v>
      </c>
      <c r="M2868" t="s">
        <v>3707</v>
      </c>
      <c r="N2868">
        <v>0</v>
      </c>
      <c r="P2868" s="23">
        <v>141756</v>
      </c>
      <c r="Q2868" t="s">
        <v>3700</v>
      </c>
      <c r="R2868" s="23">
        <v>-130800</v>
      </c>
      <c r="S2868">
        <v>0</v>
      </c>
      <c r="T2868" t="s">
        <v>3701</v>
      </c>
      <c r="U2868" t="s">
        <v>3702</v>
      </c>
      <c r="V2868">
        <v>23.44</v>
      </c>
      <c r="W2868" s="3">
        <v>45785</v>
      </c>
      <c r="X2868" s="3">
        <v>45750</v>
      </c>
      <c r="Y2868">
        <v>40150</v>
      </c>
      <c r="AA2868" s="24">
        <v>45785</v>
      </c>
      <c r="AB2868" s="67" t="s">
        <v>39</v>
      </c>
      <c r="AC2868">
        <v>21</v>
      </c>
      <c r="AD2868" t="s">
        <v>133</v>
      </c>
      <c r="AE2868" s="2" t="s">
        <v>3865</v>
      </c>
      <c r="AF2868" t="s">
        <v>3703</v>
      </c>
      <c r="AG2868" t="str">
        <f t="shared" si="89"/>
        <v>ADA FOTO</v>
      </c>
    </row>
    <row r="2869" spans="1:33" hidden="1">
      <c r="A2869" t="str">
        <f t="shared" si="88"/>
        <v>060371084784000</v>
      </c>
      <c r="B2869">
        <v>2863</v>
      </c>
      <c r="C2869" t="s">
        <v>3773</v>
      </c>
      <c r="D2869" t="s">
        <v>3774</v>
      </c>
      <c r="E2869">
        <v>3</v>
      </c>
      <c r="F2869" s="23">
        <v>67900</v>
      </c>
      <c r="G2869">
        <v>0</v>
      </c>
      <c r="H2869">
        <v>0</v>
      </c>
      <c r="I2869" s="23">
        <v>203700</v>
      </c>
      <c r="J2869" s="23">
        <v>203700</v>
      </c>
      <c r="K2869" s="23">
        <v>206400</v>
      </c>
      <c r="L2869">
        <v>98.69</v>
      </c>
      <c r="M2869" t="s">
        <v>3699</v>
      </c>
      <c r="N2869">
        <v>0</v>
      </c>
      <c r="P2869" s="23">
        <v>198660</v>
      </c>
      <c r="Q2869" t="s">
        <v>3700</v>
      </c>
      <c r="R2869" s="23">
        <v>-206400</v>
      </c>
      <c r="S2869">
        <v>0</v>
      </c>
      <c r="T2869" t="s">
        <v>3701</v>
      </c>
      <c r="U2869" t="s">
        <v>3702</v>
      </c>
      <c r="V2869">
        <v>2.96</v>
      </c>
      <c r="W2869" s="3">
        <v>45784</v>
      </c>
      <c r="X2869" s="3">
        <v>45750</v>
      </c>
      <c r="Y2869">
        <v>40150</v>
      </c>
      <c r="AA2869" s="24">
        <v>45785</v>
      </c>
      <c r="AB2869" s="67" t="s">
        <v>39</v>
      </c>
      <c r="AC2869">
        <v>21</v>
      </c>
      <c r="AD2869" t="s">
        <v>133</v>
      </c>
      <c r="AE2869" s="2" t="s">
        <v>3866</v>
      </c>
      <c r="AF2869" t="s">
        <v>3703</v>
      </c>
      <c r="AG2869" t="str">
        <f t="shared" si="89"/>
        <v>ADA FOTO</v>
      </c>
    </row>
    <row r="2870" spans="1:33" hidden="1">
      <c r="A2870" t="str">
        <f t="shared" si="88"/>
        <v>060371084655000</v>
      </c>
      <c r="B2870">
        <v>2864</v>
      </c>
      <c r="C2870" t="s">
        <v>3775</v>
      </c>
      <c r="D2870" t="s">
        <v>3776</v>
      </c>
      <c r="E2870">
        <v>12</v>
      </c>
      <c r="F2870" s="23">
        <v>23500</v>
      </c>
      <c r="G2870">
        <v>0</v>
      </c>
      <c r="H2870">
        <v>0</v>
      </c>
      <c r="I2870" s="23">
        <v>282000</v>
      </c>
      <c r="J2870" s="23">
        <v>282000</v>
      </c>
      <c r="K2870" s="23">
        <v>258600</v>
      </c>
      <c r="L2870">
        <v>109.05</v>
      </c>
      <c r="M2870" t="s">
        <v>3707</v>
      </c>
      <c r="N2870">
        <v>0</v>
      </c>
      <c r="P2870" s="23">
        <v>332412</v>
      </c>
      <c r="Q2870" t="s">
        <v>3700</v>
      </c>
      <c r="R2870" s="23">
        <v>-258600</v>
      </c>
      <c r="S2870">
        <v>0</v>
      </c>
      <c r="T2870" t="s">
        <v>3701</v>
      </c>
      <c r="U2870" t="s">
        <v>3702</v>
      </c>
      <c r="V2870">
        <v>5.7</v>
      </c>
      <c r="W2870" s="3">
        <v>45781</v>
      </c>
      <c r="X2870" s="3">
        <v>45762</v>
      </c>
      <c r="Y2870">
        <v>40150</v>
      </c>
      <c r="AA2870" s="24">
        <v>45785</v>
      </c>
      <c r="AB2870" s="67" t="s">
        <v>39</v>
      </c>
      <c r="AC2870">
        <v>21</v>
      </c>
      <c r="AD2870" t="s">
        <v>133</v>
      </c>
      <c r="AE2870" s="2" t="s">
        <v>3867</v>
      </c>
      <c r="AF2870" t="s">
        <v>3703</v>
      </c>
      <c r="AG2870" t="str">
        <f t="shared" si="89"/>
        <v>ADA FOTO</v>
      </c>
    </row>
    <row r="2871" spans="1:33" hidden="1">
      <c r="A2871" t="str">
        <f t="shared" si="88"/>
        <v>060371084657000</v>
      </c>
      <c r="B2871">
        <v>2865</v>
      </c>
      <c r="C2871" t="s">
        <v>3777</v>
      </c>
      <c r="D2871" t="s">
        <v>3778</v>
      </c>
      <c r="E2871">
        <v>3</v>
      </c>
      <c r="F2871" s="23">
        <v>86500</v>
      </c>
      <c r="G2871">
        <v>0</v>
      </c>
      <c r="H2871">
        <v>0</v>
      </c>
      <c r="I2871" s="23">
        <v>259500</v>
      </c>
      <c r="J2871" s="23">
        <v>259500</v>
      </c>
      <c r="K2871" s="23">
        <v>262100</v>
      </c>
      <c r="L2871">
        <v>99.01</v>
      </c>
      <c r="M2871" t="s">
        <v>3699</v>
      </c>
      <c r="N2871">
        <v>0</v>
      </c>
      <c r="P2871" s="23">
        <v>257298</v>
      </c>
      <c r="Q2871" t="s">
        <v>3700</v>
      </c>
      <c r="R2871" s="23">
        <v>-262100</v>
      </c>
      <c r="S2871">
        <v>0</v>
      </c>
      <c r="T2871" t="s">
        <v>3701</v>
      </c>
      <c r="U2871" t="s">
        <v>3702</v>
      </c>
      <c r="V2871">
        <v>1.44</v>
      </c>
      <c r="W2871" s="3">
        <v>45780</v>
      </c>
      <c r="X2871" s="3">
        <v>45750</v>
      </c>
      <c r="Y2871">
        <v>40150</v>
      </c>
      <c r="AA2871" s="24">
        <v>45785</v>
      </c>
      <c r="AB2871" s="67" t="s">
        <v>39</v>
      </c>
      <c r="AC2871">
        <v>21</v>
      </c>
      <c r="AD2871" t="s">
        <v>133</v>
      </c>
      <c r="AE2871" s="2" t="s">
        <v>3868</v>
      </c>
      <c r="AF2871" t="s">
        <v>3703</v>
      </c>
      <c r="AG2871" t="str">
        <f t="shared" si="89"/>
        <v>ADA FOTO</v>
      </c>
    </row>
    <row r="2872" spans="1:33" hidden="1">
      <c r="A2872" t="str">
        <f t="shared" si="88"/>
        <v>060371084658000</v>
      </c>
      <c r="B2872">
        <v>2866</v>
      </c>
      <c r="C2872" t="s">
        <v>3779</v>
      </c>
      <c r="D2872" t="s">
        <v>3780</v>
      </c>
      <c r="E2872">
        <v>12</v>
      </c>
      <c r="F2872" s="23">
        <v>15300</v>
      </c>
      <c r="G2872">
        <v>0</v>
      </c>
      <c r="H2872">
        <v>0</v>
      </c>
      <c r="I2872" s="23">
        <v>183600</v>
      </c>
      <c r="J2872" s="23">
        <v>183600</v>
      </c>
      <c r="K2872" s="23">
        <v>182000</v>
      </c>
      <c r="L2872">
        <v>100.88</v>
      </c>
      <c r="M2872" t="s">
        <v>3707</v>
      </c>
      <c r="N2872">
        <v>0</v>
      </c>
      <c r="P2872" s="23">
        <v>183204</v>
      </c>
      <c r="Q2872" t="s">
        <v>3700</v>
      </c>
      <c r="R2872" s="23">
        <v>-182000</v>
      </c>
      <c r="S2872">
        <v>0</v>
      </c>
      <c r="T2872" t="s">
        <v>3701</v>
      </c>
      <c r="U2872" t="s">
        <v>3702</v>
      </c>
      <c r="V2872">
        <v>12.3</v>
      </c>
      <c r="W2872" s="3">
        <v>45784</v>
      </c>
      <c r="X2872" s="3">
        <v>45750</v>
      </c>
      <c r="Y2872">
        <v>40150</v>
      </c>
      <c r="AA2872" s="24">
        <v>45785</v>
      </c>
      <c r="AB2872" s="67" t="s">
        <v>39</v>
      </c>
      <c r="AC2872">
        <v>21</v>
      </c>
      <c r="AD2872" t="s">
        <v>133</v>
      </c>
      <c r="AE2872" s="2" t="s">
        <v>3869</v>
      </c>
      <c r="AF2872" t="s">
        <v>3703</v>
      </c>
      <c r="AG2872" t="str">
        <f t="shared" si="89"/>
        <v>ADA FOTO</v>
      </c>
    </row>
    <row r="2873" spans="1:33" hidden="1">
      <c r="A2873" t="str">
        <f t="shared" si="88"/>
        <v>060371036780000</v>
      </c>
      <c r="B2873">
        <v>2867</v>
      </c>
      <c r="C2873" t="s">
        <v>3781</v>
      </c>
      <c r="D2873" t="s">
        <v>3782</v>
      </c>
      <c r="E2873">
        <v>6</v>
      </c>
      <c r="F2873" s="23">
        <v>44000</v>
      </c>
      <c r="G2873">
        <v>0</v>
      </c>
      <c r="H2873">
        <v>0</v>
      </c>
      <c r="I2873" s="23">
        <v>264000</v>
      </c>
      <c r="J2873" s="23">
        <v>264000</v>
      </c>
      <c r="K2873" s="23">
        <v>239500</v>
      </c>
      <c r="L2873">
        <v>110.23</v>
      </c>
      <c r="M2873" t="s">
        <v>3707</v>
      </c>
      <c r="N2873">
        <v>0</v>
      </c>
      <c r="P2873" s="23">
        <v>231666</v>
      </c>
      <c r="Q2873" t="s">
        <v>3700</v>
      </c>
      <c r="R2873" s="23">
        <v>-239500</v>
      </c>
      <c r="S2873">
        <v>0</v>
      </c>
      <c r="T2873" t="s">
        <v>3701</v>
      </c>
      <c r="U2873" t="s">
        <v>3702</v>
      </c>
      <c r="V2873">
        <v>1.06</v>
      </c>
      <c r="W2873" s="3">
        <v>45784</v>
      </c>
      <c r="X2873" s="3">
        <v>45761</v>
      </c>
      <c r="Y2873">
        <v>22576</v>
      </c>
      <c r="AA2873" s="24">
        <v>45785</v>
      </c>
      <c r="AB2873" s="67" t="s">
        <v>39</v>
      </c>
      <c r="AC2873">
        <v>21</v>
      </c>
      <c r="AD2873" t="s">
        <v>133</v>
      </c>
      <c r="AE2873" s="2" t="s">
        <v>3870</v>
      </c>
      <c r="AF2873" t="s">
        <v>3703</v>
      </c>
      <c r="AG2873" t="str">
        <f t="shared" si="89"/>
        <v>ADA FOTO</v>
      </c>
    </row>
    <row r="2874" spans="1:33" hidden="1">
      <c r="A2874" t="str">
        <f t="shared" si="88"/>
        <v>060371137122000</v>
      </c>
      <c r="B2874">
        <v>2868</v>
      </c>
      <c r="C2874" t="s">
        <v>3783</v>
      </c>
      <c r="D2874" t="s">
        <v>442</v>
      </c>
      <c r="E2874">
        <v>48</v>
      </c>
      <c r="F2874" s="23">
        <v>4800</v>
      </c>
      <c r="G2874">
        <v>48</v>
      </c>
      <c r="H2874" s="23">
        <v>4575</v>
      </c>
      <c r="I2874" s="23">
        <v>219600</v>
      </c>
      <c r="J2874" s="23">
        <v>219600</v>
      </c>
      <c r="K2874" s="23">
        <v>222350</v>
      </c>
      <c r="L2874">
        <v>98.76</v>
      </c>
      <c r="M2874" t="s">
        <v>3699</v>
      </c>
      <c r="N2874">
        <v>0</v>
      </c>
      <c r="P2874" s="23">
        <v>218640</v>
      </c>
      <c r="Q2874" t="s">
        <v>3700</v>
      </c>
      <c r="R2874" s="23">
        <v>-222350</v>
      </c>
      <c r="S2874">
        <v>0</v>
      </c>
      <c r="T2874" t="s">
        <v>3701</v>
      </c>
      <c r="U2874" t="s">
        <v>3711</v>
      </c>
      <c r="V2874">
        <v>158.26</v>
      </c>
      <c r="W2874" s="3">
        <v>45778</v>
      </c>
      <c r="X2874" s="3">
        <v>45729</v>
      </c>
      <c r="Y2874">
        <v>25419</v>
      </c>
      <c r="AA2874" s="24">
        <v>45785</v>
      </c>
      <c r="AB2874" s="67" t="s">
        <v>39</v>
      </c>
      <c r="AC2874">
        <v>21</v>
      </c>
      <c r="AD2874" t="s">
        <v>133</v>
      </c>
      <c r="AE2874" s="2" t="s">
        <v>440</v>
      </c>
      <c r="AF2874" t="s">
        <v>3703</v>
      </c>
      <c r="AG2874" t="str">
        <f t="shared" si="89"/>
        <v>ADA FOTO</v>
      </c>
    </row>
    <row r="2875" spans="1:33" hidden="1">
      <c r="A2875" t="str">
        <f t="shared" si="88"/>
        <v>060371115338000</v>
      </c>
      <c r="B2875">
        <v>2869</v>
      </c>
      <c r="C2875" t="s">
        <v>3784</v>
      </c>
      <c r="D2875" t="s">
        <v>424</v>
      </c>
      <c r="E2875">
        <v>36</v>
      </c>
      <c r="F2875" s="23">
        <v>4800</v>
      </c>
      <c r="G2875">
        <v>36</v>
      </c>
      <c r="H2875" s="23">
        <v>4600</v>
      </c>
      <c r="I2875" s="23">
        <v>165600</v>
      </c>
      <c r="J2875" s="23">
        <v>165600</v>
      </c>
      <c r="K2875" s="23">
        <v>171000</v>
      </c>
      <c r="L2875">
        <v>96.84</v>
      </c>
      <c r="M2875" t="s">
        <v>3699</v>
      </c>
      <c r="N2875">
        <v>0</v>
      </c>
      <c r="P2875" s="23">
        <v>159840</v>
      </c>
      <c r="Q2875" t="s">
        <v>3700</v>
      </c>
      <c r="R2875" s="23">
        <v>-171000</v>
      </c>
      <c r="S2875">
        <v>0</v>
      </c>
      <c r="T2875" t="s">
        <v>3701</v>
      </c>
      <c r="U2875" t="s">
        <v>3702</v>
      </c>
      <c r="V2875">
        <v>23.11</v>
      </c>
      <c r="W2875" s="3">
        <v>45772</v>
      </c>
      <c r="X2875" s="3">
        <v>45714</v>
      </c>
      <c r="Y2875">
        <v>39821</v>
      </c>
      <c r="AA2875" s="24">
        <v>45785</v>
      </c>
      <c r="AB2875" s="67" t="s">
        <v>39</v>
      </c>
      <c r="AC2875">
        <v>21</v>
      </c>
      <c r="AD2875" t="s">
        <v>133</v>
      </c>
      <c r="AE2875" s="2" t="s">
        <v>422</v>
      </c>
      <c r="AF2875" t="s">
        <v>3703</v>
      </c>
      <c r="AG2875" t="str">
        <f t="shared" si="89"/>
        <v>ADA FOTO</v>
      </c>
    </row>
    <row r="2876" spans="1:33" hidden="1">
      <c r="A2876" t="str">
        <f t="shared" si="88"/>
        <v>060371077236000</v>
      </c>
      <c r="B2876">
        <v>2870</v>
      </c>
      <c r="C2876" t="s">
        <v>3785</v>
      </c>
      <c r="D2876" t="s">
        <v>298</v>
      </c>
      <c r="E2876">
        <v>12</v>
      </c>
      <c r="F2876" s="23">
        <v>18700</v>
      </c>
      <c r="G2876">
        <v>12</v>
      </c>
      <c r="H2876" s="23">
        <v>16208</v>
      </c>
      <c r="I2876" s="23">
        <v>194496</v>
      </c>
      <c r="J2876" s="23">
        <v>194496</v>
      </c>
      <c r="K2876" s="23">
        <v>197000</v>
      </c>
      <c r="L2876">
        <v>98.73</v>
      </c>
      <c r="M2876" t="s">
        <v>3699</v>
      </c>
      <c r="N2876">
        <v>0</v>
      </c>
      <c r="P2876" s="23">
        <v>192840</v>
      </c>
      <c r="Q2876" t="s">
        <v>3700</v>
      </c>
      <c r="R2876" s="23">
        <v>-197000</v>
      </c>
      <c r="S2876">
        <v>0</v>
      </c>
      <c r="T2876" t="s">
        <v>3701</v>
      </c>
      <c r="U2876" t="s">
        <v>3702</v>
      </c>
      <c r="V2876" s="80">
        <v>1046.9100000000001</v>
      </c>
      <c r="W2876" s="3">
        <v>45785</v>
      </c>
      <c r="X2876" s="3">
        <v>45772</v>
      </c>
      <c r="Y2876">
        <v>37529</v>
      </c>
      <c r="AA2876" s="24">
        <v>45785</v>
      </c>
      <c r="AB2876" s="67" t="s">
        <v>39</v>
      </c>
      <c r="AC2876">
        <v>26</v>
      </c>
      <c r="AD2876" t="s">
        <v>133</v>
      </c>
      <c r="AE2876" s="2" t="s">
        <v>296</v>
      </c>
      <c r="AF2876" t="s">
        <v>3703</v>
      </c>
      <c r="AG2876" t="str">
        <f t="shared" si="89"/>
        <v>ADA FOTO</v>
      </c>
    </row>
    <row r="2877" spans="1:33" hidden="1">
      <c r="A2877" t="str">
        <f t="shared" si="88"/>
        <v>060371074674000</v>
      </c>
      <c r="B2877">
        <v>2871</v>
      </c>
      <c r="C2877" t="s">
        <v>3786</v>
      </c>
      <c r="D2877" t="s">
        <v>3787</v>
      </c>
      <c r="E2877">
        <v>20</v>
      </c>
      <c r="F2877" s="23">
        <v>8200</v>
      </c>
      <c r="G2877">
        <v>20</v>
      </c>
      <c r="H2877" s="23">
        <v>7600</v>
      </c>
      <c r="I2877" s="23">
        <v>152000</v>
      </c>
      <c r="J2877" s="23">
        <v>152000</v>
      </c>
      <c r="K2877" s="23">
        <v>162500</v>
      </c>
      <c r="L2877">
        <v>93.54</v>
      </c>
      <c r="M2877" t="s">
        <v>3699</v>
      </c>
      <c r="N2877">
        <v>0</v>
      </c>
      <c r="P2877" s="23">
        <v>158520</v>
      </c>
      <c r="Q2877" t="s">
        <v>3700</v>
      </c>
      <c r="R2877" s="23">
        <v>-162500</v>
      </c>
      <c r="S2877">
        <v>0</v>
      </c>
      <c r="T2877" t="s">
        <v>3701</v>
      </c>
      <c r="U2877" t="s">
        <v>3702</v>
      </c>
      <c r="V2877">
        <v>64.58</v>
      </c>
      <c r="W2877" s="3">
        <v>45785</v>
      </c>
      <c r="X2877" s="3">
        <v>45775</v>
      </c>
      <c r="Y2877">
        <v>37457</v>
      </c>
      <c r="AA2877" s="24">
        <v>45785</v>
      </c>
      <c r="AB2877" s="67" t="s">
        <v>39</v>
      </c>
      <c r="AC2877">
        <v>26</v>
      </c>
      <c r="AD2877" t="s">
        <v>133</v>
      </c>
      <c r="AE2877" s="2" t="s">
        <v>278</v>
      </c>
      <c r="AF2877" t="s">
        <v>3703</v>
      </c>
      <c r="AG2877" t="str">
        <f t="shared" si="89"/>
        <v>ADA FOTO</v>
      </c>
    </row>
    <row r="2878" spans="1:33" hidden="1">
      <c r="A2878" t="str">
        <f t="shared" si="88"/>
        <v>060371102123000</v>
      </c>
      <c r="B2878">
        <v>2872</v>
      </c>
      <c r="C2878" t="s">
        <v>3788</v>
      </c>
      <c r="D2878" t="s">
        <v>406</v>
      </c>
      <c r="E2878">
        <v>12</v>
      </c>
      <c r="F2878" s="23">
        <v>16500</v>
      </c>
      <c r="G2878">
        <v>12</v>
      </c>
      <c r="H2878" s="23">
        <v>13417</v>
      </c>
      <c r="I2878" s="23">
        <v>161004</v>
      </c>
      <c r="J2878" s="23">
        <v>161004</v>
      </c>
      <c r="K2878" s="23">
        <v>166000</v>
      </c>
      <c r="L2878">
        <v>96.99</v>
      </c>
      <c r="M2878" t="s">
        <v>3699</v>
      </c>
      <c r="N2878">
        <v>0</v>
      </c>
      <c r="P2878" s="23">
        <v>165924</v>
      </c>
      <c r="Q2878" t="s">
        <v>3700</v>
      </c>
      <c r="R2878" s="23">
        <v>-166000</v>
      </c>
      <c r="S2878">
        <v>0</v>
      </c>
      <c r="T2878" t="s">
        <v>3701</v>
      </c>
      <c r="U2878" t="s">
        <v>3702</v>
      </c>
      <c r="V2878">
        <v>38.06</v>
      </c>
      <c r="W2878" s="3">
        <v>45785</v>
      </c>
      <c r="X2878" s="3">
        <v>45758</v>
      </c>
      <c r="Y2878">
        <v>37529</v>
      </c>
      <c r="AA2878" s="24">
        <v>45785</v>
      </c>
      <c r="AB2878" s="67" t="s">
        <v>39</v>
      </c>
      <c r="AC2878">
        <v>26</v>
      </c>
      <c r="AD2878" t="s">
        <v>133</v>
      </c>
      <c r="AE2878" s="2" t="s">
        <v>404</v>
      </c>
      <c r="AF2878" t="s">
        <v>3703</v>
      </c>
      <c r="AG2878" t="str">
        <f t="shared" si="89"/>
        <v>ADA FOTO</v>
      </c>
    </row>
    <row r="2879" spans="1:33" hidden="1">
      <c r="A2879" t="str">
        <f t="shared" si="88"/>
        <v>060371074883000</v>
      </c>
      <c r="B2879">
        <v>2873</v>
      </c>
      <c r="C2879" t="s">
        <v>3789</v>
      </c>
      <c r="D2879" t="s">
        <v>286</v>
      </c>
      <c r="E2879">
        <v>50</v>
      </c>
      <c r="F2879" s="23">
        <v>16000</v>
      </c>
      <c r="G2879">
        <v>50</v>
      </c>
      <c r="H2879" s="23">
        <v>14940</v>
      </c>
      <c r="I2879" s="23">
        <v>747000</v>
      </c>
      <c r="J2879" s="23">
        <v>747000</v>
      </c>
      <c r="K2879" s="23">
        <v>795000</v>
      </c>
      <c r="L2879">
        <v>93.96</v>
      </c>
      <c r="M2879" t="s">
        <v>3699</v>
      </c>
      <c r="N2879">
        <v>0</v>
      </c>
      <c r="P2879" s="23">
        <v>743850</v>
      </c>
      <c r="Q2879" t="s">
        <v>3700</v>
      </c>
      <c r="R2879" s="23">
        <v>-795000</v>
      </c>
      <c r="S2879">
        <v>0</v>
      </c>
      <c r="T2879" t="s">
        <v>3701</v>
      </c>
      <c r="U2879" t="s">
        <v>3702</v>
      </c>
      <c r="V2879">
        <v>24.24</v>
      </c>
      <c r="W2879" s="3">
        <v>45785</v>
      </c>
      <c r="X2879" s="3">
        <v>45744</v>
      </c>
      <c r="Y2879">
        <v>32348</v>
      </c>
      <c r="AA2879" s="24">
        <v>45785</v>
      </c>
      <c r="AB2879" s="67" t="s">
        <v>39</v>
      </c>
      <c r="AC2879">
        <v>26</v>
      </c>
      <c r="AD2879" t="s">
        <v>133</v>
      </c>
      <c r="AE2879" s="2" t="s">
        <v>284</v>
      </c>
      <c r="AF2879" t="s">
        <v>3703</v>
      </c>
      <c r="AG2879" t="str">
        <f t="shared" si="89"/>
        <v>ADA FOTO</v>
      </c>
    </row>
    <row r="2880" spans="1:33" hidden="1">
      <c r="A2880" t="str">
        <f t="shared" si="88"/>
        <v>060371077237000</v>
      </c>
      <c r="B2880">
        <v>2874</v>
      </c>
      <c r="C2880" t="s">
        <v>3790</v>
      </c>
      <c r="D2880" t="s">
        <v>3791</v>
      </c>
      <c r="E2880">
        <v>12</v>
      </c>
      <c r="F2880" s="23">
        <v>18900</v>
      </c>
      <c r="G2880">
        <v>12</v>
      </c>
      <c r="H2880" s="23">
        <v>16208</v>
      </c>
      <c r="I2880" s="23">
        <v>194496</v>
      </c>
      <c r="J2880" s="23">
        <v>194496</v>
      </c>
      <c r="K2880" s="23">
        <v>197000</v>
      </c>
      <c r="L2880">
        <v>98.73</v>
      </c>
      <c r="M2880" t="s">
        <v>3699</v>
      </c>
      <c r="N2880">
        <v>0</v>
      </c>
      <c r="P2880" s="23">
        <v>195204</v>
      </c>
      <c r="Q2880" t="s">
        <v>3700</v>
      </c>
      <c r="R2880" s="23">
        <v>-197000</v>
      </c>
      <c r="S2880">
        <v>0</v>
      </c>
      <c r="T2880" t="s">
        <v>3701</v>
      </c>
      <c r="U2880" t="s">
        <v>3702</v>
      </c>
      <c r="V2880">
        <v>41.06</v>
      </c>
      <c r="W2880" s="3">
        <v>45785</v>
      </c>
      <c r="X2880" s="3">
        <v>45758</v>
      </c>
      <c r="Y2880">
        <v>37529</v>
      </c>
      <c r="AA2880" s="24">
        <v>45785</v>
      </c>
      <c r="AB2880" s="67" t="s">
        <v>39</v>
      </c>
      <c r="AC2880">
        <v>26</v>
      </c>
      <c r="AD2880" t="s">
        <v>133</v>
      </c>
      <c r="AE2880" s="2" t="s">
        <v>302</v>
      </c>
      <c r="AF2880" t="s">
        <v>3703</v>
      </c>
      <c r="AG2880" t="str">
        <f t="shared" si="89"/>
        <v>ADA FOTO</v>
      </c>
    </row>
    <row r="2881" spans="1:33" hidden="1">
      <c r="A2881" t="str">
        <f t="shared" si="88"/>
        <v>060371005627000</v>
      </c>
      <c r="B2881">
        <v>2875</v>
      </c>
      <c r="C2881" t="s">
        <v>3880</v>
      </c>
      <c r="D2881" t="s">
        <v>477</v>
      </c>
      <c r="E2881">
        <v>12</v>
      </c>
      <c r="F2881" s="23">
        <v>15700</v>
      </c>
      <c r="G2881">
        <v>0</v>
      </c>
      <c r="H2881" s="23">
        <v>0</v>
      </c>
      <c r="I2881" s="23">
        <v>188400</v>
      </c>
      <c r="J2881" s="23">
        <v>188400</v>
      </c>
      <c r="K2881" s="23">
        <v>160000</v>
      </c>
      <c r="L2881">
        <v>117.75</v>
      </c>
      <c r="M2881" t="s">
        <v>3707</v>
      </c>
      <c r="N2881">
        <v>0</v>
      </c>
      <c r="P2881" s="23">
        <v>158604</v>
      </c>
      <c r="Q2881" t="s">
        <v>3700</v>
      </c>
      <c r="R2881" s="23">
        <v>-160000</v>
      </c>
      <c r="S2881">
        <v>0</v>
      </c>
      <c r="T2881" t="s">
        <v>3701</v>
      </c>
      <c r="U2881" t="s">
        <v>3702</v>
      </c>
      <c r="V2881">
        <v>9.43</v>
      </c>
      <c r="W2881" s="3">
        <v>45784</v>
      </c>
      <c r="X2881" s="3">
        <v>45654</v>
      </c>
      <c r="Y2881">
        <v>37529</v>
      </c>
      <c r="AA2881" s="24">
        <v>45785</v>
      </c>
      <c r="AB2881" s="67" t="s">
        <v>39</v>
      </c>
      <c r="AC2881">
        <v>26</v>
      </c>
      <c r="AD2881" t="s">
        <v>133</v>
      </c>
      <c r="AE2881" s="2" t="s">
        <v>475</v>
      </c>
      <c r="AF2881" t="s">
        <v>3703</v>
      </c>
      <c r="AG2881" t="str">
        <f t="shared" si="89"/>
        <v>ADA FOTO</v>
      </c>
    </row>
    <row r="2882" spans="1:33" hidden="1">
      <c r="A2882" t="str">
        <f t="shared" si="88"/>
        <v>060371055785000</v>
      </c>
      <c r="B2882">
        <v>2876</v>
      </c>
      <c r="C2882" t="s">
        <v>3793</v>
      </c>
      <c r="D2882" t="s">
        <v>232</v>
      </c>
      <c r="E2882">
        <v>12</v>
      </c>
      <c r="F2882" s="23">
        <v>15500</v>
      </c>
      <c r="G2882">
        <v>12</v>
      </c>
      <c r="H2882" s="23">
        <v>13625</v>
      </c>
      <c r="I2882" s="23">
        <v>163500</v>
      </c>
      <c r="J2882" s="23">
        <v>163500</v>
      </c>
      <c r="K2882" s="23">
        <v>164500</v>
      </c>
      <c r="L2882">
        <v>99.39</v>
      </c>
      <c r="M2882" t="s">
        <v>3699</v>
      </c>
      <c r="N2882">
        <v>0</v>
      </c>
      <c r="P2882" s="23">
        <v>172824</v>
      </c>
      <c r="Q2882" t="s">
        <v>3700</v>
      </c>
      <c r="R2882" s="23">
        <v>-164500</v>
      </c>
      <c r="S2882">
        <v>0</v>
      </c>
      <c r="T2882" t="s">
        <v>3701</v>
      </c>
      <c r="U2882" t="s">
        <v>3711</v>
      </c>
      <c r="V2882">
        <v>0.11</v>
      </c>
      <c r="W2882" s="3">
        <v>45785</v>
      </c>
      <c r="X2882" s="3">
        <v>45773</v>
      </c>
      <c r="Y2882">
        <v>37517</v>
      </c>
      <c r="AA2882" s="24">
        <v>45785</v>
      </c>
      <c r="AB2882" s="67" t="s">
        <v>39</v>
      </c>
      <c r="AC2882">
        <v>26</v>
      </c>
      <c r="AD2882" t="s">
        <v>133</v>
      </c>
      <c r="AE2882" s="2" t="s">
        <v>230</v>
      </c>
      <c r="AF2882" t="s">
        <v>3703</v>
      </c>
      <c r="AG2882" t="str">
        <f t="shared" si="89"/>
        <v>ADA FOTO</v>
      </c>
    </row>
    <row r="2883" spans="1:33" hidden="1">
      <c r="A2883" t="str">
        <f t="shared" si="88"/>
        <v>060371108244000</v>
      </c>
      <c r="B2883">
        <v>2877</v>
      </c>
      <c r="C2883" t="s">
        <v>3794</v>
      </c>
      <c r="D2883" t="s">
        <v>412</v>
      </c>
      <c r="E2883">
        <v>12</v>
      </c>
      <c r="F2883" s="23">
        <v>3250</v>
      </c>
      <c r="G2883">
        <v>12</v>
      </c>
      <c r="H2883" s="23">
        <v>2917</v>
      </c>
      <c r="I2883" s="23">
        <v>35004</v>
      </c>
      <c r="J2883" s="23">
        <v>35004</v>
      </c>
      <c r="K2883" s="23">
        <v>35000</v>
      </c>
      <c r="L2883">
        <v>100.01</v>
      </c>
      <c r="M2883" t="s">
        <v>3707</v>
      </c>
      <c r="N2883">
        <v>0</v>
      </c>
      <c r="P2883" s="23">
        <v>34704</v>
      </c>
      <c r="Q2883" t="s">
        <v>3700</v>
      </c>
      <c r="R2883" s="23">
        <v>-35000</v>
      </c>
      <c r="S2883">
        <v>0</v>
      </c>
      <c r="T2883" t="s">
        <v>3701</v>
      </c>
      <c r="U2883" t="s">
        <v>3702</v>
      </c>
      <c r="V2883">
        <v>15.14</v>
      </c>
      <c r="W2883" s="3">
        <v>45785</v>
      </c>
      <c r="X2883" s="3">
        <v>45770</v>
      </c>
      <c r="Y2883">
        <v>37639</v>
      </c>
      <c r="AA2883" s="24">
        <v>45785</v>
      </c>
      <c r="AB2883" s="67" t="s">
        <v>39</v>
      </c>
      <c r="AC2883">
        <v>26</v>
      </c>
      <c r="AD2883" t="s">
        <v>133</v>
      </c>
      <c r="AE2883" s="2" t="s">
        <v>410</v>
      </c>
      <c r="AF2883" t="s">
        <v>3703</v>
      </c>
      <c r="AG2883" t="str">
        <f t="shared" si="89"/>
        <v>ADA FOTO</v>
      </c>
    </row>
    <row r="2884" spans="1:33" hidden="1">
      <c r="A2884" t="str">
        <f t="shared" si="88"/>
        <v>060371082607000</v>
      </c>
      <c r="B2884">
        <v>2878</v>
      </c>
      <c r="C2884" t="s">
        <v>3795</v>
      </c>
      <c r="D2884" t="s">
        <v>310</v>
      </c>
      <c r="E2884">
        <v>12</v>
      </c>
      <c r="F2884" s="23">
        <v>18900</v>
      </c>
      <c r="G2884">
        <v>0</v>
      </c>
      <c r="H2884">
        <v>0</v>
      </c>
      <c r="I2884" s="23">
        <v>226800</v>
      </c>
      <c r="J2884" s="23">
        <v>226800</v>
      </c>
      <c r="K2884" s="23">
        <v>202800</v>
      </c>
      <c r="L2884">
        <v>111.83</v>
      </c>
      <c r="M2884" t="s">
        <v>3707</v>
      </c>
      <c r="N2884">
        <v>0</v>
      </c>
      <c r="P2884" s="23">
        <v>209328</v>
      </c>
      <c r="Q2884" t="s">
        <v>3700</v>
      </c>
      <c r="R2884" s="23">
        <v>-202800</v>
      </c>
      <c r="S2884">
        <v>0</v>
      </c>
      <c r="T2884" t="s">
        <v>3701</v>
      </c>
      <c r="U2884" t="s">
        <v>3702</v>
      </c>
      <c r="V2884">
        <v>139.56</v>
      </c>
      <c r="W2884" s="3">
        <v>45785</v>
      </c>
      <c r="X2884" s="3">
        <v>45777</v>
      </c>
      <c r="Y2884">
        <v>37518</v>
      </c>
      <c r="AA2884" s="24">
        <v>45785</v>
      </c>
      <c r="AB2884" s="67" t="s">
        <v>39</v>
      </c>
      <c r="AC2884">
        <v>26</v>
      </c>
      <c r="AD2884" t="s">
        <v>133</v>
      </c>
      <c r="AE2884" s="2" t="s">
        <v>308</v>
      </c>
      <c r="AF2884" t="s">
        <v>3703</v>
      </c>
      <c r="AG2884" t="str">
        <f t="shared" si="89"/>
        <v>ADA FOTO</v>
      </c>
    </row>
    <row r="2885" spans="1:33" hidden="1">
      <c r="A2885" t="str">
        <f t="shared" si="88"/>
        <v>060371082723000</v>
      </c>
      <c r="B2885">
        <v>2879</v>
      </c>
      <c r="C2885" t="s">
        <v>3796</v>
      </c>
      <c r="D2885" t="s">
        <v>316</v>
      </c>
      <c r="E2885">
        <v>24</v>
      </c>
      <c r="F2885" s="23">
        <v>5300</v>
      </c>
      <c r="G2885">
        <v>24</v>
      </c>
      <c r="H2885" s="23">
        <v>4812</v>
      </c>
      <c r="I2885" s="23">
        <v>115488</v>
      </c>
      <c r="J2885" s="23">
        <v>115488</v>
      </c>
      <c r="K2885" s="23">
        <v>106000</v>
      </c>
      <c r="L2885">
        <v>108.95</v>
      </c>
      <c r="M2885" t="s">
        <v>3707</v>
      </c>
      <c r="N2885">
        <v>0</v>
      </c>
      <c r="P2885" s="23">
        <v>110784</v>
      </c>
      <c r="Q2885" t="s">
        <v>3700</v>
      </c>
      <c r="R2885" s="23">
        <v>-106000</v>
      </c>
      <c r="S2885">
        <v>0</v>
      </c>
      <c r="T2885" t="s">
        <v>3701</v>
      </c>
      <c r="U2885" t="s">
        <v>3702</v>
      </c>
      <c r="V2885">
        <v>152.66</v>
      </c>
      <c r="W2885" s="3">
        <v>45785</v>
      </c>
      <c r="X2885" s="3">
        <v>45742</v>
      </c>
      <c r="Y2885">
        <v>37518</v>
      </c>
      <c r="AA2885" s="24">
        <v>45785</v>
      </c>
      <c r="AB2885" s="67" t="s">
        <v>39</v>
      </c>
      <c r="AC2885">
        <v>26</v>
      </c>
      <c r="AD2885" t="s">
        <v>133</v>
      </c>
      <c r="AE2885" s="2" t="s">
        <v>314</v>
      </c>
      <c r="AF2885" t="s">
        <v>3703</v>
      </c>
      <c r="AG2885" t="str">
        <f t="shared" si="89"/>
        <v>ADA FOTO</v>
      </c>
    </row>
    <row r="2886" spans="1:33" hidden="1">
      <c r="A2886" t="str">
        <f t="shared" si="88"/>
        <v>060371025539000</v>
      </c>
      <c r="B2886">
        <v>2880</v>
      </c>
      <c r="C2886" t="s">
        <v>3797</v>
      </c>
      <c r="D2886" t="s">
        <v>190</v>
      </c>
      <c r="E2886">
        <v>1</v>
      </c>
      <c r="F2886" s="23">
        <v>20200</v>
      </c>
      <c r="G2886">
        <v>0</v>
      </c>
      <c r="H2886">
        <v>0</v>
      </c>
      <c r="I2886" s="23">
        <v>20200</v>
      </c>
      <c r="J2886" s="23">
        <v>20200</v>
      </c>
      <c r="K2886" s="23">
        <v>19900</v>
      </c>
      <c r="L2886">
        <v>101.51</v>
      </c>
      <c r="M2886" t="s">
        <v>3707</v>
      </c>
      <c r="N2886">
        <v>0</v>
      </c>
      <c r="P2886" s="23">
        <v>20400</v>
      </c>
      <c r="Q2886" t="s">
        <v>3700</v>
      </c>
      <c r="R2886" s="23">
        <v>-19900</v>
      </c>
      <c r="S2886">
        <v>0</v>
      </c>
      <c r="T2886" t="s">
        <v>3701</v>
      </c>
      <c r="U2886" t="s">
        <v>3702</v>
      </c>
      <c r="V2886">
        <v>0.22</v>
      </c>
      <c r="W2886" s="3">
        <v>45784</v>
      </c>
      <c r="X2886" s="3">
        <v>45776</v>
      </c>
      <c r="Y2886">
        <v>37639</v>
      </c>
      <c r="AA2886" s="24">
        <v>45785</v>
      </c>
      <c r="AB2886" s="67" t="s">
        <v>39</v>
      </c>
      <c r="AC2886">
        <v>27</v>
      </c>
      <c r="AD2886" t="s">
        <v>133</v>
      </c>
      <c r="AE2886" s="2" t="s">
        <v>188</v>
      </c>
      <c r="AF2886" t="s">
        <v>3703</v>
      </c>
      <c r="AG2886" t="str">
        <f t="shared" si="89"/>
        <v>ADA FOTO</v>
      </c>
    </row>
    <row r="2887" spans="1:33" hidden="1">
      <c r="A2887" t="str">
        <f t="shared" ref="A2887:A2950" si="90">AB2887&amp;AE2887</f>
        <v>060371058499000</v>
      </c>
      <c r="B2887">
        <v>2881</v>
      </c>
      <c r="C2887" t="s">
        <v>3798</v>
      </c>
      <c r="D2887" t="s">
        <v>238</v>
      </c>
      <c r="E2887">
        <v>12</v>
      </c>
      <c r="F2887" s="23">
        <v>3100</v>
      </c>
      <c r="G2887">
        <v>12</v>
      </c>
      <c r="H2887" s="23">
        <v>2700</v>
      </c>
      <c r="I2887" s="23">
        <v>32400</v>
      </c>
      <c r="J2887" s="23">
        <v>32400</v>
      </c>
      <c r="K2887" s="23">
        <v>33000</v>
      </c>
      <c r="L2887">
        <v>98.18</v>
      </c>
      <c r="M2887" t="s">
        <v>3699</v>
      </c>
      <c r="N2887">
        <v>0</v>
      </c>
      <c r="P2887" s="23">
        <v>30600</v>
      </c>
      <c r="Q2887" t="s">
        <v>3700</v>
      </c>
      <c r="R2887" s="23">
        <v>-33000</v>
      </c>
      <c r="S2887">
        <v>0</v>
      </c>
      <c r="T2887" t="s">
        <v>3701</v>
      </c>
      <c r="U2887" t="s">
        <v>3702</v>
      </c>
      <c r="V2887">
        <v>103.18</v>
      </c>
      <c r="W2887" s="3">
        <v>45785</v>
      </c>
      <c r="X2887" s="3">
        <v>45777</v>
      </c>
      <c r="Y2887">
        <v>37639</v>
      </c>
      <c r="AA2887" s="24">
        <v>45785</v>
      </c>
      <c r="AB2887" s="67" t="s">
        <v>39</v>
      </c>
      <c r="AC2887">
        <v>27</v>
      </c>
      <c r="AD2887" t="s">
        <v>133</v>
      </c>
      <c r="AE2887" s="2" t="s">
        <v>236</v>
      </c>
      <c r="AF2887" t="s">
        <v>3703</v>
      </c>
      <c r="AG2887" t="str">
        <f t="shared" ref="AG2887:AG2950" si="91">IF(LEFT(M2887,1)="*","ADA FOTO","TIDAK ADA")</f>
        <v>ADA FOTO</v>
      </c>
    </row>
    <row r="2888" spans="1:33" hidden="1">
      <c r="A2888" t="str">
        <f t="shared" si="90"/>
        <v>060371090872000</v>
      </c>
      <c r="B2888">
        <v>2882</v>
      </c>
      <c r="C2888" t="s">
        <v>3799</v>
      </c>
      <c r="D2888" t="s">
        <v>394</v>
      </c>
      <c r="E2888">
        <v>12</v>
      </c>
      <c r="F2888" s="23">
        <v>3500</v>
      </c>
      <c r="G2888">
        <v>12</v>
      </c>
      <c r="H2888" s="23">
        <v>3200</v>
      </c>
      <c r="I2888" s="23">
        <v>38400</v>
      </c>
      <c r="J2888" s="23">
        <v>38400</v>
      </c>
      <c r="K2888" s="23">
        <v>34600</v>
      </c>
      <c r="L2888">
        <v>110.98</v>
      </c>
      <c r="M2888" t="s">
        <v>3707</v>
      </c>
      <c r="N2888">
        <v>0</v>
      </c>
      <c r="P2888" s="23">
        <v>35820</v>
      </c>
      <c r="Q2888" t="s">
        <v>3700</v>
      </c>
      <c r="R2888" s="23">
        <v>-34600</v>
      </c>
      <c r="S2888">
        <v>0</v>
      </c>
      <c r="T2888" t="s">
        <v>3701</v>
      </c>
      <c r="U2888" t="s">
        <v>3702</v>
      </c>
      <c r="V2888">
        <v>30.8</v>
      </c>
      <c r="W2888" s="3">
        <v>45784</v>
      </c>
      <c r="X2888" s="3">
        <v>45776</v>
      </c>
      <c r="Y2888">
        <v>37639</v>
      </c>
      <c r="AA2888" s="24">
        <v>45785</v>
      </c>
      <c r="AB2888" s="67" t="s">
        <v>39</v>
      </c>
      <c r="AC2888">
        <v>27</v>
      </c>
      <c r="AD2888" t="s">
        <v>133</v>
      </c>
      <c r="AE2888" s="2" t="s">
        <v>392</v>
      </c>
      <c r="AF2888" t="s">
        <v>3703</v>
      </c>
      <c r="AG2888" t="str">
        <f t="shared" si="91"/>
        <v>ADA FOTO</v>
      </c>
    </row>
    <row r="2889" spans="1:33" hidden="1">
      <c r="A2889" t="str">
        <f t="shared" si="90"/>
        <v>060371038886000</v>
      </c>
      <c r="B2889">
        <v>2883</v>
      </c>
      <c r="C2889" t="s">
        <v>3800</v>
      </c>
      <c r="D2889" t="s">
        <v>220</v>
      </c>
      <c r="E2889">
        <v>12</v>
      </c>
      <c r="F2889" s="23">
        <v>5700</v>
      </c>
      <c r="G2889">
        <v>12</v>
      </c>
      <c r="H2889" s="23">
        <v>5325</v>
      </c>
      <c r="I2889" s="23">
        <v>63900</v>
      </c>
      <c r="J2889" s="23">
        <v>63900</v>
      </c>
      <c r="K2889" s="23">
        <v>48900</v>
      </c>
      <c r="L2889">
        <v>130.66999999999999</v>
      </c>
      <c r="M2889" t="s">
        <v>3707</v>
      </c>
      <c r="N2889">
        <v>0</v>
      </c>
      <c r="P2889" s="23">
        <v>57648</v>
      </c>
      <c r="Q2889" t="s">
        <v>3700</v>
      </c>
      <c r="R2889" s="23">
        <v>-48900</v>
      </c>
      <c r="S2889">
        <v>0</v>
      </c>
      <c r="T2889" t="s">
        <v>3701</v>
      </c>
      <c r="U2889" t="s">
        <v>3702</v>
      </c>
      <c r="V2889">
        <v>5.66</v>
      </c>
      <c r="W2889" s="3">
        <v>45785</v>
      </c>
      <c r="X2889" s="3">
        <v>45768</v>
      </c>
      <c r="Y2889">
        <v>22092</v>
      </c>
      <c r="AA2889" s="24">
        <v>45785</v>
      </c>
      <c r="AB2889" s="67" t="s">
        <v>39</v>
      </c>
      <c r="AC2889">
        <v>27</v>
      </c>
      <c r="AD2889" t="s">
        <v>133</v>
      </c>
      <c r="AE2889" s="2" t="s">
        <v>218</v>
      </c>
      <c r="AF2889" t="s">
        <v>3703</v>
      </c>
      <c r="AG2889" t="str">
        <f t="shared" si="91"/>
        <v>ADA FOTO</v>
      </c>
    </row>
    <row r="2890" spans="1:33" hidden="1">
      <c r="A2890" t="str">
        <f t="shared" si="90"/>
        <v>060371083903000</v>
      </c>
      <c r="B2890">
        <v>2884</v>
      </c>
      <c r="C2890" t="s">
        <v>3801</v>
      </c>
      <c r="D2890" t="s">
        <v>328</v>
      </c>
      <c r="E2890">
        <v>24</v>
      </c>
      <c r="F2890" s="23">
        <v>6600</v>
      </c>
      <c r="G2890">
        <v>0</v>
      </c>
      <c r="H2890">
        <v>0</v>
      </c>
      <c r="I2890" s="23">
        <v>158400</v>
      </c>
      <c r="J2890" s="23">
        <v>158400</v>
      </c>
      <c r="K2890" s="23">
        <v>132000</v>
      </c>
      <c r="L2890">
        <v>120</v>
      </c>
      <c r="M2890" t="s">
        <v>3707</v>
      </c>
      <c r="N2890">
        <v>0</v>
      </c>
      <c r="P2890" s="23">
        <v>129888</v>
      </c>
      <c r="Q2890" t="s">
        <v>3700</v>
      </c>
      <c r="R2890" s="23">
        <v>-132000</v>
      </c>
      <c r="S2890">
        <v>0</v>
      </c>
      <c r="T2890" t="s">
        <v>3701</v>
      </c>
      <c r="U2890" t="s">
        <v>3702</v>
      </c>
      <c r="V2890">
        <v>36.92</v>
      </c>
      <c r="W2890" s="3">
        <v>45785</v>
      </c>
      <c r="X2890" s="3">
        <v>45773</v>
      </c>
      <c r="Y2890">
        <v>37815</v>
      </c>
      <c r="AA2890" s="24">
        <v>45785</v>
      </c>
      <c r="AB2890" s="67" t="s">
        <v>39</v>
      </c>
      <c r="AC2890">
        <v>27</v>
      </c>
      <c r="AD2890" t="s">
        <v>133</v>
      </c>
      <c r="AE2890" s="2" t="s">
        <v>326</v>
      </c>
      <c r="AF2890" t="s">
        <v>3703</v>
      </c>
      <c r="AG2890" t="str">
        <f t="shared" si="91"/>
        <v>ADA FOTO</v>
      </c>
    </row>
    <row r="2891" spans="1:33" hidden="1">
      <c r="A2891" t="str">
        <f t="shared" si="90"/>
        <v>060371075557000</v>
      </c>
      <c r="B2891">
        <v>2885</v>
      </c>
      <c r="C2891" t="s">
        <v>3802</v>
      </c>
      <c r="D2891" t="s">
        <v>292</v>
      </c>
      <c r="E2891">
        <v>25</v>
      </c>
      <c r="F2891" s="23">
        <v>11700</v>
      </c>
      <c r="G2891">
        <v>25</v>
      </c>
      <c r="H2891" s="23">
        <v>10750</v>
      </c>
      <c r="I2891" s="23">
        <v>268750</v>
      </c>
      <c r="J2891" s="23">
        <v>268750</v>
      </c>
      <c r="K2891" s="23">
        <v>253005</v>
      </c>
      <c r="L2891">
        <v>106.22</v>
      </c>
      <c r="M2891" t="s">
        <v>3707</v>
      </c>
      <c r="N2891">
        <v>0</v>
      </c>
      <c r="P2891" s="23">
        <v>257775</v>
      </c>
      <c r="Q2891" t="s">
        <v>3700</v>
      </c>
      <c r="R2891" s="23">
        <v>-253005</v>
      </c>
      <c r="S2891">
        <v>0</v>
      </c>
      <c r="T2891" t="s">
        <v>3701</v>
      </c>
      <c r="U2891" t="s">
        <v>3702</v>
      </c>
      <c r="V2891">
        <v>22.09</v>
      </c>
      <c r="W2891" s="3">
        <v>45784</v>
      </c>
      <c r="X2891" s="3">
        <v>45742</v>
      </c>
      <c r="Y2891">
        <v>24764</v>
      </c>
      <c r="AA2891" s="24">
        <v>45785</v>
      </c>
      <c r="AB2891" s="67" t="s">
        <v>39</v>
      </c>
      <c r="AC2891">
        <v>27</v>
      </c>
      <c r="AD2891" t="s">
        <v>133</v>
      </c>
      <c r="AE2891" s="2" t="s">
        <v>290</v>
      </c>
      <c r="AF2891" t="s">
        <v>3703</v>
      </c>
      <c r="AG2891" t="str">
        <f t="shared" si="91"/>
        <v>ADA FOTO</v>
      </c>
    </row>
    <row r="2892" spans="1:33" hidden="1">
      <c r="A2892" t="str">
        <f t="shared" si="90"/>
        <v>060371087230000</v>
      </c>
      <c r="B2892">
        <v>2886</v>
      </c>
      <c r="C2892" t="s">
        <v>3881</v>
      </c>
      <c r="D2892" t="s">
        <v>491</v>
      </c>
      <c r="E2892">
        <v>12</v>
      </c>
      <c r="F2892" s="23">
        <v>4000</v>
      </c>
      <c r="G2892">
        <v>12</v>
      </c>
      <c r="H2892" s="23">
        <v>3275</v>
      </c>
      <c r="I2892" s="23">
        <v>39300</v>
      </c>
      <c r="J2892" s="23">
        <v>39300</v>
      </c>
      <c r="K2892" s="23">
        <v>41100</v>
      </c>
      <c r="L2892">
        <v>95.62</v>
      </c>
      <c r="M2892" t="s">
        <v>3699</v>
      </c>
      <c r="N2892">
        <v>0</v>
      </c>
      <c r="P2892" s="23">
        <v>37740</v>
      </c>
      <c r="Q2892" t="s">
        <v>3700</v>
      </c>
      <c r="R2892" s="23">
        <v>-41100</v>
      </c>
      <c r="S2892">
        <v>0</v>
      </c>
      <c r="T2892" t="s">
        <v>3701</v>
      </c>
      <c r="U2892" t="s">
        <v>3702</v>
      </c>
      <c r="V2892">
        <v>14.65</v>
      </c>
      <c r="W2892" s="3">
        <v>45784</v>
      </c>
      <c r="X2892" s="3">
        <v>45757</v>
      </c>
      <c r="Y2892">
        <v>41841</v>
      </c>
      <c r="AA2892" s="24">
        <v>45785</v>
      </c>
      <c r="AB2892" s="67" t="s">
        <v>39</v>
      </c>
      <c r="AC2892">
        <v>27</v>
      </c>
      <c r="AD2892" t="s">
        <v>133</v>
      </c>
      <c r="AE2892" s="2" t="s">
        <v>489</v>
      </c>
      <c r="AF2892" t="s">
        <v>3703</v>
      </c>
      <c r="AG2892" t="str">
        <f t="shared" si="91"/>
        <v>ADA FOTO</v>
      </c>
    </row>
    <row r="2893" spans="1:33" hidden="1">
      <c r="A2893" t="str">
        <f t="shared" si="90"/>
        <v>060371082627000</v>
      </c>
      <c r="B2893">
        <v>2887</v>
      </c>
      <c r="C2893" t="s">
        <v>3882</v>
      </c>
      <c r="D2893" t="s">
        <v>484</v>
      </c>
      <c r="E2893">
        <v>24</v>
      </c>
      <c r="F2893" s="23">
        <v>3400</v>
      </c>
      <c r="G2893">
        <v>24</v>
      </c>
      <c r="H2893" s="23">
        <v>2550</v>
      </c>
      <c r="I2893" s="23">
        <v>61200</v>
      </c>
      <c r="J2893" s="23">
        <v>61200</v>
      </c>
      <c r="K2893" s="23">
        <v>57600</v>
      </c>
      <c r="L2893">
        <v>106.25</v>
      </c>
      <c r="M2893" t="s">
        <v>3707</v>
      </c>
      <c r="N2893">
        <v>0</v>
      </c>
      <c r="P2893" s="23">
        <v>63504</v>
      </c>
      <c r="Q2893" t="s">
        <v>3700</v>
      </c>
      <c r="R2893" s="23">
        <v>-57600</v>
      </c>
      <c r="S2893">
        <v>0</v>
      </c>
      <c r="T2893" t="s">
        <v>3701</v>
      </c>
      <c r="U2893" t="s">
        <v>3702</v>
      </c>
      <c r="V2893">
        <v>24.3</v>
      </c>
      <c r="W2893" s="3">
        <v>45785</v>
      </c>
      <c r="X2893" s="3">
        <v>45784</v>
      </c>
      <c r="Y2893">
        <v>41850</v>
      </c>
      <c r="AA2893" s="24">
        <v>45785</v>
      </c>
      <c r="AB2893" s="67" t="s">
        <v>39</v>
      </c>
      <c r="AC2893">
        <v>27</v>
      </c>
      <c r="AD2893" t="s">
        <v>133</v>
      </c>
      <c r="AE2893" s="2" t="s">
        <v>482</v>
      </c>
      <c r="AF2893" t="s">
        <v>3703</v>
      </c>
      <c r="AG2893" t="str">
        <f t="shared" si="91"/>
        <v>ADA FOTO</v>
      </c>
    </row>
    <row r="2894" spans="1:33" hidden="1">
      <c r="A2894" t="str">
        <f t="shared" si="90"/>
        <v>060371090446000</v>
      </c>
      <c r="B2894">
        <v>2888</v>
      </c>
      <c r="C2894" t="s">
        <v>3804</v>
      </c>
      <c r="D2894" t="s">
        <v>388</v>
      </c>
      <c r="E2894">
        <v>24</v>
      </c>
      <c r="F2894" s="23">
        <v>3600</v>
      </c>
      <c r="G2894">
        <v>24</v>
      </c>
      <c r="H2894" s="23">
        <v>3150</v>
      </c>
      <c r="I2894" s="23">
        <v>75600</v>
      </c>
      <c r="J2894" s="23">
        <v>75600</v>
      </c>
      <c r="K2894" s="23">
        <v>73500</v>
      </c>
      <c r="L2894">
        <v>102.86</v>
      </c>
      <c r="M2894" t="s">
        <v>3707</v>
      </c>
      <c r="N2894">
        <v>0</v>
      </c>
      <c r="P2894" s="23">
        <v>76920</v>
      </c>
      <c r="Q2894" t="s">
        <v>3700</v>
      </c>
      <c r="R2894" s="23">
        <v>-73500</v>
      </c>
      <c r="S2894">
        <v>0</v>
      </c>
      <c r="T2894" t="s">
        <v>3701</v>
      </c>
      <c r="U2894" t="s">
        <v>3702</v>
      </c>
      <c r="V2894">
        <v>159.04</v>
      </c>
      <c r="W2894" s="3">
        <v>45784</v>
      </c>
      <c r="X2894" s="3">
        <v>45773</v>
      </c>
      <c r="Y2894">
        <v>37518</v>
      </c>
      <c r="AA2894" s="24">
        <v>45785</v>
      </c>
      <c r="AB2894" s="67" t="s">
        <v>39</v>
      </c>
      <c r="AC2894">
        <v>27</v>
      </c>
      <c r="AD2894" t="s">
        <v>133</v>
      </c>
      <c r="AE2894" s="2" t="s">
        <v>386</v>
      </c>
      <c r="AF2894" t="s">
        <v>3703</v>
      </c>
      <c r="AG2894" t="str">
        <f t="shared" si="91"/>
        <v>ADA FOTO</v>
      </c>
    </row>
    <row r="2895" spans="1:33" hidden="1">
      <c r="A2895" t="str">
        <f t="shared" si="90"/>
        <v>060371083898000</v>
      </c>
      <c r="B2895">
        <v>2889</v>
      </c>
      <c r="C2895" t="s">
        <v>3806</v>
      </c>
      <c r="D2895" t="s">
        <v>322</v>
      </c>
      <c r="E2895">
        <v>30</v>
      </c>
      <c r="F2895" s="23">
        <v>6800</v>
      </c>
      <c r="G2895">
        <v>30</v>
      </c>
      <c r="H2895" s="23">
        <v>6000</v>
      </c>
      <c r="I2895" s="23">
        <v>180000</v>
      </c>
      <c r="J2895" s="23">
        <v>180000</v>
      </c>
      <c r="K2895" s="23">
        <v>171000</v>
      </c>
      <c r="L2895">
        <v>105.26</v>
      </c>
      <c r="M2895" t="s">
        <v>3707</v>
      </c>
      <c r="N2895">
        <v>0</v>
      </c>
      <c r="P2895" s="23">
        <v>173520</v>
      </c>
      <c r="Q2895" t="s">
        <v>3700</v>
      </c>
      <c r="R2895" s="23">
        <v>-171000</v>
      </c>
      <c r="S2895">
        <v>0</v>
      </c>
      <c r="T2895" t="s">
        <v>3701</v>
      </c>
      <c r="U2895" t="s">
        <v>3711</v>
      </c>
      <c r="V2895">
        <v>1.04</v>
      </c>
      <c r="W2895" s="3">
        <v>45784</v>
      </c>
      <c r="X2895" s="3">
        <v>45756</v>
      </c>
      <c r="Y2895">
        <v>31688</v>
      </c>
      <c r="AA2895" s="24">
        <v>45785</v>
      </c>
      <c r="AB2895" s="67" t="s">
        <v>39</v>
      </c>
      <c r="AC2895">
        <v>27</v>
      </c>
      <c r="AD2895" t="s">
        <v>133</v>
      </c>
      <c r="AE2895" s="2" t="s">
        <v>320</v>
      </c>
      <c r="AF2895" t="s">
        <v>3703</v>
      </c>
      <c r="AG2895" t="str">
        <f t="shared" si="91"/>
        <v>ADA FOTO</v>
      </c>
    </row>
    <row r="2896" spans="1:33" hidden="1">
      <c r="A2896" t="str">
        <f t="shared" si="90"/>
        <v>060381114756000</v>
      </c>
      <c r="B2896">
        <v>2890</v>
      </c>
      <c r="C2896" t="s">
        <v>3698</v>
      </c>
      <c r="D2896" t="s">
        <v>418</v>
      </c>
      <c r="E2896">
        <v>8</v>
      </c>
      <c r="F2896" s="23">
        <v>35900</v>
      </c>
      <c r="G2896">
        <v>8</v>
      </c>
      <c r="H2896" s="23">
        <v>35375</v>
      </c>
      <c r="I2896" s="23">
        <v>283000</v>
      </c>
      <c r="J2896" s="23">
        <v>283000</v>
      </c>
      <c r="K2896" s="23">
        <v>288000</v>
      </c>
      <c r="L2896">
        <v>98.26</v>
      </c>
      <c r="M2896" t="s">
        <v>3699</v>
      </c>
      <c r="N2896">
        <v>0</v>
      </c>
      <c r="P2896" s="23">
        <v>277032</v>
      </c>
      <c r="Q2896" t="s">
        <v>3700</v>
      </c>
      <c r="R2896" s="23">
        <v>-288000</v>
      </c>
      <c r="S2896">
        <v>0</v>
      </c>
      <c r="T2896" t="s">
        <v>3701</v>
      </c>
      <c r="U2896" t="s">
        <v>3702</v>
      </c>
      <c r="V2896">
        <v>2.11</v>
      </c>
      <c r="W2896" s="3">
        <v>45784</v>
      </c>
      <c r="X2896" s="3">
        <v>45591</v>
      </c>
      <c r="Y2896">
        <v>38094</v>
      </c>
      <c r="AA2896" s="24">
        <v>45785</v>
      </c>
      <c r="AB2896" s="67" t="s">
        <v>93</v>
      </c>
      <c r="AC2896">
        <v>11</v>
      </c>
      <c r="AD2896" t="s">
        <v>133</v>
      </c>
      <c r="AE2896" s="2" t="s">
        <v>416</v>
      </c>
      <c r="AF2896" t="s">
        <v>3703</v>
      </c>
      <c r="AG2896" t="str">
        <f t="shared" si="91"/>
        <v>ADA FOTO</v>
      </c>
    </row>
    <row r="2897" spans="1:33" hidden="1">
      <c r="A2897" t="str">
        <f t="shared" si="90"/>
        <v>060381120170000</v>
      </c>
      <c r="B2897">
        <v>2891</v>
      </c>
      <c r="C2897" t="s">
        <v>3704</v>
      </c>
      <c r="D2897" t="s">
        <v>430</v>
      </c>
      <c r="E2897">
        <v>12</v>
      </c>
      <c r="F2897" s="23">
        <v>16200</v>
      </c>
      <c r="G2897">
        <v>12</v>
      </c>
      <c r="H2897" s="23">
        <v>16000</v>
      </c>
      <c r="I2897" s="23">
        <v>192000</v>
      </c>
      <c r="J2897" s="23">
        <v>192000</v>
      </c>
      <c r="K2897" s="23">
        <v>192300</v>
      </c>
      <c r="L2897">
        <v>99.84</v>
      </c>
      <c r="M2897" t="s">
        <v>3699</v>
      </c>
      <c r="N2897">
        <v>0</v>
      </c>
      <c r="P2897" s="23">
        <v>186240</v>
      </c>
      <c r="Q2897" t="s">
        <v>3700</v>
      </c>
      <c r="R2897" s="23">
        <v>-192300</v>
      </c>
      <c r="S2897">
        <v>0</v>
      </c>
      <c r="T2897" t="s">
        <v>3701</v>
      </c>
      <c r="U2897" t="s">
        <v>3702</v>
      </c>
      <c r="V2897">
        <v>0.5</v>
      </c>
      <c r="W2897" s="3">
        <v>45784</v>
      </c>
      <c r="X2897" s="3">
        <v>45755</v>
      </c>
      <c r="Y2897">
        <v>38094</v>
      </c>
      <c r="AA2897" s="24">
        <v>45785</v>
      </c>
      <c r="AB2897" s="67" t="s">
        <v>93</v>
      </c>
      <c r="AC2897">
        <v>11</v>
      </c>
      <c r="AD2897" t="s">
        <v>133</v>
      </c>
      <c r="AE2897" s="2" t="s">
        <v>428</v>
      </c>
      <c r="AF2897" t="s">
        <v>3703</v>
      </c>
      <c r="AG2897" t="str">
        <f t="shared" si="91"/>
        <v>ADA FOTO</v>
      </c>
    </row>
    <row r="2898" spans="1:33" hidden="1">
      <c r="A2898" t="str">
        <f t="shared" si="90"/>
        <v>060381121051000</v>
      </c>
      <c r="B2898">
        <v>2892</v>
      </c>
      <c r="C2898" t="s">
        <v>3706</v>
      </c>
      <c r="D2898" t="s">
        <v>436</v>
      </c>
      <c r="E2898">
        <v>12</v>
      </c>
      <c r="F2898" s="23">
        <v>8700</v>
      </c>
      <c r="G2898">
        <v>12</v>
      </c>
      <c r="H2898" s="23">
        <v>8400</v>
      </c>
      <c r="I2898" s="23">
        <v>100800</v>
      </c>
      <c r="J2898" s="23">
        <v>100800</v>
      </c>
      <c r="K2898" s="23">
        <v>91000</v>
      </c>
      <c r="L2898">
        <v>110.77</v>
      </c>
      <c r="M2898" t="s">
        <v>3707</v>
      </c>
      <c r="N2898">
        <v>0</v>
      </c>
      <c r="P2898" s="23">
        <v>97248</v>
      </c>
      <c r="Q2898" t="s">
        <v>3700</v>
      </c>
      <c r="R2898" s="23">
        <v>-91000</v>
      </c>
      <c r="S2898">
        <v>0</v>
      </c>
      <c r="T2898" t="s">
        <v>3701</v>
      </c>
      <c r="U2898" t="s">
        <v>3702</v>
      </c>
      <c r="V2898">
        <v>0.61</v>
      </c>
      <c r="W2898" s="3">
        <v>45769</v>
      </c>
      <c r="X2898" s="3">
        <v>45776</v>
      </c>
      <c r="Y2898">
        <v>38293</v>
      </c>
      <c r="AA2898" s="24">
        <v>45785</v>
      </c>
      <c r="AB2898" s="67" t="s">
        <v>93</v>
      </c>
      <c r="AC2898">
        <v>11</v>
      </c>
      <c r="AD2898" t="s">
        <v>133</v>
      </c>
      <c r="AE2898" s="2" t="s">
        <v>434</v>
      </c>
      <c r="AF2898" t="s">
        <v>3703</v>
      </c>
      <c r="AG2898" t="str">
        <f t="shared" si="91"/>
        <v>ADA FOTO</v>
      </c>
    </row>
    <row r="2899" spans="1:33" hidden="1">
      <c r="A2899" t="str">
        <f t="shared" si="90"/>
        <v>060381071606000</v>
      </c>
      <c r="B2899">
        <v>2893</v>
      </c>
      <c r="C2899" t="s">
        <v>3708</v>
      </c>
      <c r="D2899" t="s">
        <v>268</v>
      </c>
      <c r="E2899">
        <v>9</v>
      </c>
      <c r="F2899" s="23">
        <v>17200</v>
      </c>
      <c r="G2899">
        <v>9</v>
      </c>
      <c r="H2899" s="23">
        <v>16750</v>
      </c>
      <c r="I2899" s="23">
        <v>150750</v>
      </c>
      <c r="J2899" s="23">
        <v>150750</v>
      </c>
      <c r="K2899" s="23">
        <v>152100</v>
      </c>
      <c r="L2899">
        <v>99.11</v>
      </c>
      <c r="M2899" t="s">
        <v>3699</v>
      </c>
      <c r="N2899">
        <v>0</v>
      </c>
      <c r="P2899" s="23">
        <v>148410</v>
      </c>
      <c r="Q2899" t="s">
        <v>3700</v>
      </c>
      <c r="R2899" s="23">
        <v>-152100</v>
      </c>
      <c r="S2899">
        <v>0</v>
      </c>
      <c r="T2899" t="s">
        <v>3701</v>
      </c>
      <c r="U2899" t="s">
        <v>3702</v>
      </c>
      <c r="V2899">
        <v>0.12</v>
      </c>
      <c r="W2899" s="3">
        <v>45756</v>
      </c>
      <c r="X2899" s="3">
        <v>45712</v>
      </c>
      <c r="Y2899">
        <v>38094</v>
      </c>
      <c r="AA2899" s="24">
        <v>45785</v>
      </c>
      <c r="AB2899" s="67" t="s">
        <v>93</v>
      </c>
      <c r="AC2899">
        <v>11</v>
      </c>
      <c r="AD2899" t="s">
        <v>133</v>
      </c>
      <c r="AE2899" s="2" t="s">
        <v>266</v>
      </c>
      <c r="AF2899" t="s">
        <v>3703</v>
      </c>
      <c r="AG2899" t="str">
        <f t="shared" si="91"/>
        <v>ADA FOTO</v>
      </c>
    </row>
    <row r="2900" spans="1:33" hidden="1">
      <c r="A2900" t="str">
        <f t="shared" si="90"/>
        <v>060381064670000</v>
      </c>
      <c r="B2900">
        <v>2894</v>
      </c>
      <c r="C2900" t="s">
        <v>3709</v>
      </c>
      <c r="D2900" t="s">
        <v>244</v>
      </c>
      <c r="E2900">
        <v>16</v>
      </c>
      <c r="F2900" s="23">
        <v>17500</v>
      </c>
      <c r="G2900">
        <v>16</v>
      </c>
      <c r="H2900" s="23">
        <v>16750</v>
      </c>
      <c r="I2900" s="23">
        <v>268000</v>
      </c>
      <c r="J2900" s="23">
        <v>268000</v>
      </c>
      <c r="K2900" s="23">
        <v>266500</v>
      </c>
      <c r="L2900">
        <v>100.56</v>
      </c>
      <c r="M2900" t="s">
        <v>3707</v>
      </c>
      <c r="N2900">
        <v>0</v>
      </c>
      <c r="P2900" s="23">
        <v>265200</v>
      </c>
      <c r="Q2900" t="s">
        <v>3700</v>
      </c>
      <c r="R2900" s="23">
        <v>-266500</v>
      </c>
      <c r="S2900">
        <v>0</v>
      </c>
      <c r="T2900" t="s">
        <v>3701</v>
      </c>
      <c r="U2900" t="s">
        <v>3702</v>
      </c>
      <c r="V2900">
        <v>16.8</v>
      </c>
      <c r="W2900" s="3">
        <v>45782</v>
      </c>
      <c r="X2900" s="3">
        <v>45772</v>
      </c>
      <c r="Y2900">
        <v>38094</v>
      </c>
      <c r="AA2900" s="24">
        <v>45785</v>
      </c>
      <c r="AB2900" s="67" t="s">
        <v>93</v>
      </c>
      <c r="AC2900">
        <v>11</v>
      </c>
      <c r="AD2900" t="s">
        <v>133</v>
      </c>
      <c r="AE2900" s="2" t="s">
        <v>242</v>
      </c>
      <c r="AF2900" t="s">
        <v>3703</v>
      </c>
      <c r="AG2900" t="str">
        <f t="shared" si="91"/>
        <v>ADA FOTO</v>
      </c>
    </row>
    <row r="2901" spans="1:33" hidden="1">
      <c r="A2901" t="str">
        <f t="shared" si="90"/>
        <v>060381032759000</v>
      </c>
      <c r="B2901">
        <v>2895</v>
      </c>
      <c r="C2901" t="s">
        <v>3710</v>
      </c>
      <c r="D2901" t="s">
        <v>3539</v>
      </c>
      <c r="E2901">
        <v>8</v>
      </c>
      <c r="F2901" s="23">
        <v>8500</v>
      </c>
      <c r="G2901">
        <v>8</v>
      </c>
      <c r="H2901" s="23">
        <v>8400</v>
      </c>
      <c r="I2901" s="23">
        <v>67200</v>
      </c>
      <c r="J2901" s="23">
        <v>67200</v>
      </c>
      <c r="K2901" s="23">
        <v>69600</v>
      </c>
      <c r="L2901">
        <v>96.55</v>
      </c>
      <c r="M2901" t="s">
        <v>3699</v>
      </c>
      <c r="N2901">
        <v>0</v>
      </c>
      <c r="P2901" s="23">
        <v>68848</v>
      </c>
      <c r="Q2901" t="s">
        <v>3700</v>
      </c>
      <c r="R2901" s="23">
        <v>-69600</v>
      </c>
      <c r="S2901">
        <v>0</v>
      </c>
      <c r="T2901" t="s">
        <v>3701</v>
      </c>
      <c r="U2901" t="s">
        <v>3711</v>
      </c>
      <c r="V2901">
        <v>1.77</v>
      </c>
      <c r="W2901" s="3">
        <v>45783</v>
      </c>
      <c r="X2901" s="3">
        <v>45775</v>
      </c>
      <c r="Y2901">
        <v>41896</v>
      </c>
      <c r="AA2901" s="24">
        <v>45785</v>
      </c>
      <c r="AB2901" s="67" t="s">
        <v>93</v>
      </c>
      <c r="AC2901">
        <v>11</v>
      </c>
      <c r="AD2901" t="s">
        <v>133</v>
      </c>
      <c r="AE2901" s="2" t="s">
        <v>194</v>
      </c>
      <c r="AF2901" t="s">
        <v>3703</v>
      </c>
      <c r="AG2901" t="str">
        <f t="shared" si="91"/>
        <v>ADA FOTO</v>
      </c>
    </row>
    <row r="2902" spans="1:33" hidden="1">
      <c r="A2902" t="str">
        <f t="shared" si="90"/>
        <v>060381016172000</v>
      </c>
      <c r="B2902">
        <v>2896</v>
      </c>
      <c r="C2902" t="s">
        <v>3712</v>
      </c>
      <c r="D2902" t="s">
        <v>168</v>
      </c>
      <c r="E2902">
        <v>12</v>
      </c>
      <c r="F2902" s="23">
        <v>23400</v>
      </c>
      <c r="G2902">
        <v>12</v>
      </c>
      <c r="H2902" s="23">
        <v>21700</v>
      </c>
      <c r="I2902" s="23">
        <v>260400</v>
      </c>
      <c r="J2902" s="23">
        <v>260400</v>
      </c>
      <c r="K2902" s="23">
        <v>260400</v>
      </c>
      <c r="L2902">
        <v>100</v>
      </c>
      <c r="M2902" t="s">
        <v>3705</v>
      </c>
      <c r="N2902">
        <v>0</v>
      </c>
      <c r="P2902" s="23">
        <v>247368</v>
      </c>
      <c r="Q2902" t="s">
        <v>3700</v>
      </c>
      <c r="R2902" s="23">
        <v>-260400</v>
      </c>
      <c r="S2902">
        <v>0</v>
      </c>
      <c r="T2902" t="s">
        <v>3701</v>
      </c>
      <c r="U2902" t="s">
        <v>3702</v>
      </c>
      <c r="V2902">
        <v>0.05</v>
      </c>
      <c r="W2902" s="3">
        <v>45746</v>
      </c>
      <c r="X2902" s="3">
        <v>45731</v>
      </c>
      <c r="Y2902">
        <v>32075</v>
      </c>
      <c r="AA2902" s="24">
        <v>45785</v>
      </c>
      <c r="AB2902" s="67" t="s">
        <v>93</v>
      </c>
      <c r="AC2902">
        <v>11</v>
      </c>
      <c r="AD2902" t="s">
        <v>133</v>
      </c>
      <c r="AE2902" s="2" t="s">
        <v>166</v>
      </c>
      <c r="AF2902" t="s">
        <v>3703</v>
      </c>
      <c r="AG2902" t="str">
        <f t="shared" si="91"/>
        <v>ADA FOTO</v>
      </c>
    </row>
    <row r="2903" spans="1:33" hidden="1">
      <c r="A2903" t="str">
        <f t="shared" si="90"/>
        <v>060381071008000</v>
      </c>
      <c r="B2903">
        <v>2897</v>
      </c>
      <c r="C2903" t="s">
        <v>3713</v>
      </c>
      <c r="D2903" t="s">
        <v>262</v>
      </c>
      <c r="E2903">
        <v>12</v>
      </c>
      <c r="F2903" s="23">
        <v>8600</v>
      </c>
      <c r="G2903">
        <v>12</v>
      </c>
      <c r="H2903" s="23">
        <v>8400</v>
      </c>
      <c r="I2903" s="23">
        <v>100800</v>
      </c>
      <c r="J2903" s="23">
        <v>100800</v>
      </c>
      <c r="K2903" s="23">
        <v>101000</v>
      </c>
      <c r="L2903">
        <v>99.8</v>
      </c>
      <c r="M2903" t="s">
        <v>3699</v>
      </c>
      <c r="N2903">
        <v>0</v>
      </c>
      <c r="P2903" s="23">
        <v>96876</v>
      </c>
      <c r="Q2903" t="s">
        <v>3700</v>
      </c>
      <c r="R2903" s="23">
        <v>-101000</v>
      </c>
      <c r="S2903">
        <v>0</v>
      </c>
      <c r="T2903" t="s">
        <v>3701</v>
      </c>
      <c r="U2903" t="s">
        <v>3702</v>
      </c>
      <c r="V2903">
        <v>0.62</v>
      </c>
      <c r="W2903" s="3">
        <v>45778</v>
      </c>
      <c r="X2903" s="3">
        <v>45664</v>
      </c>
      <c r="Y2903">
        <v>21046</v>
      </c>
      <c r="AA2903" s="24">
        <v>45785</v>
      </c>
      <c r="AB2903" s="67" t="s">
        <v>93</v>
      </c>
      <c r="AC2903">
        <v>11</v>
      </c>
      <c r="AD2903" t="s">
        <v>133</v>
      </c>
      <c r="AE2903" s="2" t="s">
        <v>260</v>
      </c>
      <c r="AF2903" t="s">
        <v>3703</v>
      </c>
      <c r="AG2903" t="str">
        <f t="shared" si="91"/>
        <v>ADA FOTO</v>
      </c>
    </row>
    <row r="2904" spans="1:33" hidden="1">
      <c r="A2904" t="str">
        <f t="shared" si="90"/>
        <v>060381072194000</v>
      </c>
      <c r="B2904">
        <v>2898</v>
      </c>
      <c r="C2904" t="s">
        <v>3714</v>
      </c>
      <c r="D2904" t="s">
        <v>274</v>
      </c>
      <c r="E2904">
        <v>24</v>
      </c>
      <c r="F2904" s="23">
        <v>9300</v>
      </c>
      <c r="G2904">
        <v>0</v>
      </c>
      <c r="H2904" s="23">
        <v>0</v>
      </c>
      <c r="I2904" s="23">
        <v>223200</v>
      </c>
      <c r="J2904" s="23">
        <v>223200</v>
      </c>
      <c r="K2904" s="23">
        <v>167000</v>
      </c>
      <c r="L2904">
        <v>133.65</v>
      </c>
      <c r="M2904" t="s">
        <v>3707</v>
      </c>
      <c r="N2904">
        <v>0</v>
      </c>
      <c r="P2904" s="23">
        <v>153936</v>
      </c>
      <c r="Q2904" t="s">
        <v>3700</v>
      </c>
      <c r="R2904" s="23">
        <v>-167000</v>
      </c>
      <c r="S2904">
        <v>0</v>
      </c>
      <c r="T2904" t="s">
        <v>3701</v>
      </c>
      <c r="U2904" t="s">
        <v>3702</v>
      </c>
      <c r="V2904">
        <v>0.05</v>
      </c>
      <c r="W2904" s="3">
        <v>45737</v>
      </c>
      <c r="X2904" s="3">
        <v>45681</v>
      </c>
      <c r="Y2904">
        <v>37964</v>
      </c>
      <c r="AA2904" s="24">
        <v>45785</v>
      </c>
      <c r="AB2904" s="67" t="s">
        <v>93</v>
      </c>
      <c r="AC2904">
        <v>11</v>
      </c>
      <c r="AD2904" t="s">
        <v>133</v>
      </c>
      <c r="AE2904" s="2" t="s">
        <v>272</v>
      </c>
      <c r="AF2904" t="s">
        <v>3703</v>
      </c>
      <c r="AG2904" t="str">
        <f t="shared" si="91"/>
        <v>ADA FOTO</v>
      </c>
    </row>
    <row r="2905" spans="1:33" hidden="1">
      <c r="A2905" t="str">
        <f t="shared" si="90"/>
        <v>060381064680000</v>
      </c>
      <c r="B2905">
        <v>2899</v>
      </c>
      <c r="C2905" t="s">
        <v>3715</v>
      </c>
      <c r="D2905" t="s">
        <v>3716</v>
      </c>
      <c r="E2905">
        <v>28</v>
      </c>
      <c r="F2905" s="23">
        <v>8400</v>
      </c>
      <c r="G2905">
        <v>28</v>
      </c>
      <c r="H2905" s="23">
        <v>8350</v>
      </c>
      <c r="I2905" s="23">
        <v>233800</v>
      </c>
      <c r="J2905" s="23">
        <v>233800</v>
      </c>
      <c r="K2905" s="23">
        <v>233600</v>
      </c>
      <c r="L2905">
        <v>100.09</v>
      </c>
      <c r="M2905" t="s">
        <v>3707</v>
      </c>
      <c r="N2905">
        <v>0</v>
      </c>
      <c r="P2905" s="23">
        <v>266168</v>
      </c>
      <c r="Q2905" t="s">
        <v>3700</v>
      </c>
      <c r="R2905" s="23">
        <v>-233600</v>
      </c>
      <c r="S2905">
        <v>0</v>
      </c>
      <c r="T2905" t="s">
        <v>3701</v>
      </c>
      <c r="U2905" t="s">
        <v>3702</v>
      </c>
      <c r="V2905" s="80">
        <v>95.86</v>
      </c>
      <c r="W2905" s="3">
        <v>45781</v>
      </c>
      <c r="X2905" s="3">
        <v>45755</v>
      </c>
      <c r="Y2905">
        <v>38094</v>
      </c>
      <c r="Z2905" t="s">
        <v>3824</v>
      </c>
      <c r="AA2905" s="24">
        <v>45785</v>
      </c>
      <c r="AB2905" s="67" t="s">
        <v>93</v>
      </c>
      <c r="AC2905">
        <v>11</v>
      </c>
      <c r="AD2905" t="s">
        <v>133</v>
      </c>
      <c r="AE2905" s="2" t="s">
        <v>248</v>
      </c>
      <c r="AF2905" t="s">
        <v>3703</v>
      </c>
      <c r="AG2905" t="str">
        <f t="shared" si="91"/>
        <v>ADA FOTO</v>
      </c>
    </row>
    <row r="2906" spans="1:33" hidden="1">
      <c r="A2906" t="str">
        <f t="shared" si="90"/>
        <v>060381083138000</v>
      </c>
      <c r="B2906">
        <v>2900</v>
      </c>
      <c r="C2906" t="s">
        <v>3717</v>
      </c>
      <c r="D2906" t="s">
        <v>2544</v>
      </c>
      <c r="E2906">
        <v>12</v>
      </c>
      <c r="F2906" s="23">
        <v>33500</v>
      </c>
      <c r="G2906">
        <v>0</v>
      </c>
      <c r="H2906" s="23">
        <v>0</v>
      </c>
      <c r="I2906" s="23">
        <v>402000</v>
      </c>
      <c r="J2906" s="23">
        <v>402000</v>
      </c>
      <c r="K2906" s="23">
        <v>417600</v>
      </c>
      <c r="L2906">
        <v>96.26</v>
      </c>
      <c r="M2906" t="s">
        <v>3699</v>
      </c>
      <c r="N2906">
        <v>0</v>
      </c>
      <c r="P2906" s="23">
        <v>452964</v>
      </c>
      <c r="Q2906" t="s">
        <v>3700</v>
      </c>
      <c r="R2906" s="23">
        <v>-417600</v>
      </c>
      <c r="S2906">
        <v>0</v>
      </c>
      <c r="T2906" t="s">
        <v>3701</v>
      </c>
      <c r="U2906" t="s">
        <v>3702</v>
      </c>
      <c r="V2906">
        <v>0.26</v>
      </c>
      <c r="W2906" s="3">
        <v>45781</v>
      </c>
      <c r="X2906" s="3">
        <v>45682</v>
      </c>
      <c r="Y2906">
        <v>38185</v>
      </c>
      <c r="Z2906">
        <v>0</v>
      </c>
      <c r="AA2906" s="24">
        <v>45785</v>
      </c>
      <c r="AB2906" s="67" t="s">
        <v>93</v>
      </c>
      <c r="AC2906">
        <v>14</v>
      </c>
      <c r="AD2906" t="s">
        <v>133</v>
      </c>
      <c r="AE2906" s="2" t="s">
        <v>50</v>
      </c>
      <c r="AF2906" t="s">
        <v>3703</v>
      </c>
      <c r="AG2906" t="str">
        <f t="shared" si="91"/>
        <v>ADA FOTO</v>
      </c>
    </row>
    <row r="2907" spans="1:33" hidden="1">
      <c r="A2907" t="str">
        <f t="shared" si="90"/>
        <v>060381068899000</v>
      </c>
      <c r="B2907">
        <v>2901</v>
      </c>
      <c r="C2907" t="s">
        <v>3718</v>
      </c>
      <c r="D2907" t="s">
        <v>2519</v>
      </c>
      <c r="E2907">
        <v>60</v>
      </c>
      <c r="F2907" s="23">
        <v>4500</v>
      </c>
      <c r="G2907">
        <v>60</v>
      </c>
      <c r="H2907" s="23">
        <v>4375</v>
      </c>
      <c r="I2907" s="23">
        <v>262500</v>
      </c>
      <c r="J2907" s="23">
        <v>262500</v>
      </c>
      <c r="K2907" s="23">
        <v>270000</v>
      </c>
      <c r="L2907">
        <v>97.22</v>
      </c>
      <c r="M2907" t="s">
        <v>3699</v>
      </c>
      <c r="N2907">
        <v>0</v>
      </c>
      <c r="P2907" s="23">
        <v>261240</v>
      </c>
      <c r="Q2907" t="s">
        <v>3700</v>
      </c>
      <c r="R2907" s="23">
        <v>-270000</v>
      </c>
      <c r="S2907">
        <v>0</v>
      </c>
      <c r="T2907" t="s">
        <v>3701</v>
      </c>
      <c r="U2907" t="s">
        <v>3702</v>
      </c>
      <c r="V2907">
        <v>0.3</v>
      </c>
      <c r="W2907" s="3">
        <v>45755</v>
      </c>
      <c r="X2907" s="3">
        <v>45681</v>
      </c>
      <c r="Y2907">
        <v>21762</v>
      </c>
      <c r="Z2907" t="s">
        <v>3825</v>
      </c>
      <c r="AA2907" s="24" t="s">
        <v>3826</v>
      </c>
      <c r="AB2907" s="67" t="s">
        <v>93</v>
      </c>
      <c r="AC2907">
        <v>14</v>
      </c>
      <c r="AD2907" t="s">
        <v>133</v>
      </c>
      <c r="AE2907" s="2" t="s">
        <v>45</v>
      </c>
      <c r="AF2907" t="s">
        <v>3703</v>
      </c>
      <c r="AG2907" t="str">
        <f t="shared" si="91"/>
        <v>ADA FOTO</v>
      </c>
    </row>
    <row r="2908" spans="1:33" hidden="1">
      <c r="A2908" t="str">
        <f t="shared" si="90"/>
        <v>060381077650000</v>
      </c>
      <c r="B2908">
        <v>2902</v>
      </c>
      <c r="C2908" t="s">
        <v>3719</v>
      </c>
      <c r="D2908" t="s">
        <v>2534</v>
      </c>
      <c r="E2908">
        <v>60</v>
      </c>
      <c r="F2908">
        <v>975</v>
      </c>
      <c r="G2908">
        <v>60</v>
      </c>
      <c r="H2908">
        <v>833</v>
      </c>
      <c r="I2908" s="23">
        <v>49980</v>
      </c>
      <c r="J2908" s="23">
        <v>49980</v>
      </c>
      <c r="K2908" s="23">
        <v>50000</v>
      </c>
      <c r="L2908">
        <v>99.96</v>
      </c>
      <c r="M2908" t="s">
        <v>3699</v>
      </c>
      <c r="N2908">
        <v>0</v>
      </c>
      <c r="P2908" s="23">
        <v>48000</v>
      </c>
      <c r="Q2908" t="s">
        <v>3700</v>
      </c>
      <c r="R2908" s="23">
        <v>-50000</v>
      </c>
      <c r="S2908">
        <v>0</v>
      </c>
      <c r="T2908" t="s">
        <v>3701</v>
      </c>
      <c r="U2908" t="s">
        <v>3702</v>
      </c>
      <c r="V2908">
        <v>5.61</v>
      </c>
      <c r="W2908" s="3">
        <v>45781</v>
      </c>
      <c r="X2908" s="3">
        <v>45671</v>
      </c>
      <c r="Y2908">
        <v>38022</v>
      </c>
      <c r="Z2908">
        <v>0</v>
      </c>
      <c r="AA2908" s="24">
        <v>45785</v>
      </c>
      <c r="AB2908" s="67" t="s">
        <v>93</v>
      </c>
      <c r="AC2908">
        <v>14</v>
      </c>
      <c r="AD2908" t="s">
        <v>133</v>
      </c>
      <c r="AE2908" s="2" t="s">
        <v>48</v>
      </c>
      <c r="AF2908" t="s">
        <v>3703</v>
      </c>
      <c r="AG2908" t="str">
        <f t="shared" si="91"/>
        <v>ADA FOTO</v>
      </c>
    </row>
    <row r="2909" spans="1:33" hidden="1">
      <c r="A2909" t="str">
        <f t="shared" si="90"/>
        <v>060381089885000</v>
      </c>
      <c r="B2909">
        <v>2903</v>
      </c>
      <c r="C2909" t="s">
        <v>3720</v>
      </c>
      <c r="D2909" t="s">
        <v>2565</v>
      </c>
      <c r="E2909">
        <v>72</v>
      </c>
      <c r="F2909" s="23">
        <v>1000</v>
      </c>
      <c r="G2909">
        <v>72</v>
      </c>
      <c r="H2909">
        <v>816</v>
      </c>
      <c r="I2909" s="23">
        <v>58752</v>
      </c>
      <c r="J2909" s="23">
        <v>58752</v>
      </c>
      <c r="K2909" s="23">
        <v>55200</v>
      </c>
      <c r="L2909">
        <v>106.43</v>
      </c>
      <c r="M2909" t="s">
        <v>3707</v>
      </c>
      <c r="N2909">
        <v>0</v>
      </c>
      <c r="P2909" s="23">
        <v>55800</v>
      </c>
      <c r="Q2909" t="s">
        <v>3700</v>
      </c>
      <c r="R2909" s="23">
        <v>-55200</v>
      </c>
      <c r="S2909">
        <v>0</v>
      </c>
      <c r="T2909" t="s">
        <v>3701</v>
      </c>
      <c r="U2909" t="s">
        <v>3702</v>
      </c>
      <c r="V2909">
        <v>3.61</v>
      </c>
      <c r="W2909" s="3">
        <v>45778</v>
      </c>
      <c r="X2909" s="3">
        <v>45707</v>
      </c>
      <c r="Y2909">
        <v>38022</v>
      </c>
      <c r="Z2909">
        <v>0</v>
      </c>
      <c r="AA2909" s="24">
        <v>45785</v>
      </c>
      <c r="AB2909" s="67" t="s">
        <v>93</v>
      </c>
      <c r="AC2909">
        <v>14</v>
      </c>
      <c r="AD2909" t="s">
        <v>133</v>
      </c>
      <c r="AE2909" s="2" t="s">
        <v>54</v>
      </c>
      <c r="AF2909" t="s">
        <v>3703</v>
      </c>
      <c r="AG2909" t="str">
        <f t="shared" si="91"/>
        <v>ADA FOTO</v>
      </c>
    </row>
    <row r="2910" spans="1:33" hidden="1">
      <c r="A2910" t="str">
        <f t="shared" si="90"/>
        <v>060381028702000</v>
      </c>
      <c r="B2910">
        <v>2904</v>
      </c>
      <c r="C2910" t="s">
        <v>3721</v>
      </c>
      <c r="D2910" t="s">
        <v>3623</v>
      </c>
      <c r="E2910">
        <v>12</v>
      </c>
      <c r="F2910" s="23">
        <v>18500</v>
      </c>
      <c r="G2910">
        <v>12</v>
      </c>
      <c r="H2910" s="23">
        <v>15700</v>
      </c>
      <c r="I2910" s="23">
        <v>188400</v>
      </c>
      <c r="J2910" s="23">
        <v>188400</v>
      </c>
      <c r="K2910" s="23">
        <v>210900</v>
      </c>
      <c r="L2910">
        <v>89.33</v>
      </c>
      <c r="M2910" t="s">
        <v>3699</v>
      </c>
      <c r="N2910">
        <v>0</v>
      </c>
      <c r="P2910" s="23">
        <v>240000</v>
      </c>
      <c r="Q2910" t="s">
        <v>3700</v>
      </c>
      <c r="R2910" s="23">
        <v>-210900</v>
      </c>
      <c r="S2910">
        <v>0</v>
      </c>
      <c r="T2910" t="s">
        <v>3701</v>
      </c>
      <c r="U2910" t="s">
        <v>3702</v>
      </c>
      <c r="V2910">
        <v>0.28999999999999998</v>
      </c>
      <c r="W2910" s="3">
        <v>45776</v>
      </c>
      <c r="X2910" s="3">
        <v>45775</v>
      </c>
      <c r="Y2910">
        <v>38088</v>
      </c>
      <c r="Z2910">
        <v>0</v>
      </c>
      <c r="AA2910" s="24">
        <v>45785</v>
      </c>
      <c r="AB2910" s="67" t="s">
        <v>93</v>
      </c>
      <c r="AC2910">
        <v>14</v>
      </c>
      <c r="AD2910" t="s">
        <v>133</v>
      </c>
      <c r="AE2910" s="2" t="s">
        <v>40</v>
      </c>
      <c r="AF2910" t="s">
        <v>3703</v>
      </c>
      <c r="AG2910" t="str">
        <f t="shared" si="91"/>
        <v>ADA FOTO</v>
      </c>
    </row>
    <row r="2911" spans="1:33" hidden="1">
      <c r="A2911" t="str">
        <f t="shared" si="90"/>
        <v>060381089867000</v>
      </c>
      <c r="B2911">
        <v>2905</v>
      </c>
      <c r="C2911" t="s">
        <v>3722</v>
      </c>
      <c r="D2911" t="s">
        <v>3571</v>
      </c>
      <c r="E2911">
        <v>30</v>
      </c>
      <c r="F2911" s="23">
        <v>5000</v>
      </c>
      <c r="G2911">
        <v>30</v>
      </c>
      <c r="H2911" s="23">
        <v>4200</v>
      </c>
      <c r="I2911" s="23">
        <v>126000</v>
      </c>
      <c r="J2911" s="23">
        <v>126000</v>
      </c>
      <c r="K2911" s="23">
        <v>141800</v>
      </c>
      <c r="L2911">
        <v>88.86</v>
      </c>
      <c r="M2911" t="s">
        <v>3699</v>
      </c>
      <c r="N2911">
        <v>0</v>
      </c>
      <c r="P2911" s="23">
        <v>135450</v>
      </c>
      <c r="Q2911" t="s">
        <v>3700</v>
      </c>
      <c r="R2911" s="23">
        <v>-141800</v>
      </c>
      <c r="S2911">
        <v>0</v>
      </c>
      <c r="T2911" t="s">
        <v>3701</v>
      </c>
      <c r="U2911" t="s">
        <v>3711</v>
      </c>
      <c r="V2911">
        <v>11.49</v>
      </c>
      <c r="W2911" s="3">
        <v>45784</v>
      </c>
      <c r="X2911" s="3">
        <v>45721</v>
      </c>
      <c r="Y2911">
        <v>22377</v>
      </c>
      <c r="Z2911">
        <v>0</v>
      </c>
      <c r="AA2911" s="24">
        <v>45785</v>
      </c>
      <c r="AB2911" s="67" t="s">
        <v>93</v>
      </c>
      <c r="AC2911">
        <v>14</v>
      </c>
      <c r="AD2911" t="s">
        <v>133</v>
      </c>
      <c r="AE2911" s="2" t="s">
        <v>53</v>
      </c>
      <c r="AF2911" t="s">
        <v>3703</v>
      </c>
      <c r="AG2911" t="str">
        <f t="shared" si="91"/>
        <v>ADA FOTO</v>
      </c>
    </row>
    <row r="2912" spans="1:33" hidden="1">
      <c r="A2912" t="str">
        <f t="shared" si="90"/>
        <v>060381105042000</v>
      </c>
      <c r="B2912">
        <v>2906</v>
      </c>
      <c r="C2912" t="s">
        <v>3723</v>
      </c>
      <c r="D2912" t="s">
        <v>2570</v>
      </c>
      <c r="E2912">
        <v>21</v>
      </c>
      <c r="F2912" s="23">
        <v>5100</v>
      </c>
      <c r="G2912">
        <v>21</v>
      </c>
      <c r="H2912" s="23">
        <v>4314</v>
      </c>
      <c r="I2912" s="23">
        <v>90594</v>
      </c>
      <c r="J2912" s="23">
        <v>90594</v>
      </c>
      <c r="K2912" s="23">
        <v>98325</v>
      </c>
      <c r="L2912">
        <v>92.14</v>
      </c>
      <c r="M2912" t="s">
        <v>3699</v>
      </c>
      <c r="N2912">
        <v>0</v>
      </c>
      <c r="P2912" s="23">
        <v>99372</v>
      </c>
      <c r="Q2912" t="s">
        <v>3700</v>
      </c>
      <c r="R2912" s="23">
        <v>-98325</v>
      </c>
      <c r="S2912">
        <v>0</v>
      </c>
      <c r="T2912" t="s">
        <v>3701</v>
      </c>
      <c r="U2912" t="s">
        <v>3702</v>
      </c>
      <c r="V2912" s="80">
        <v>1153.33</v>
      </c>
      <c r="W2912" s="3">
        <v>45785</v>
      </c>
      <c r="X2912" s="3">
        <v>45503</v>
      </c>
      <c r="Y2912">
        <v>22377</v>
      </c>
      <c r="Z2912">
        <v>0</v>
      </c>
      <c r="AA2912" s="24">
        <v>45785</v>
      </c>
      <c r="AB2912" s="67" t="s">
        <v>93</v>
      </c>
      <c r="AC2912">
        <v>14</v>
      </c>
      <c r="AD2912" t="s">
        <v>133</v>
      </c>
      <c r="AE2912" s="2" t="s">
        <v>55</v>
      </c>
      <c r="AF2912" t="s">
        <v>3703</v>
      </c>
      <c r="AG2912" t="str">
        <f t="shared" si="91"/>
        <v>ADA FOTO</v>
      </c>
    </row>
    <row r="2913" spans="1:33" hidden="1">
      <c r="A2913" t="str">
        <f t="shared" si="90"/>
        <v>060381140637000</v>
      </c>
      <c r="B2913">
        <v>2907</v>
      </c>
      <c r="C2913" t="s">
        <v>3724</v>
      </c>
      <c r="D2913" t="s">
        <v>2585</v>
      </c>
      <c r="E2913">
        <v>6</v>
      </c>
      <c r="F2913" s="23">
        <v>13700</v>
      </c>
      <c r="G2913">
        <v>0</v>
      </c>
      <c r="H2913">
        <v>0</v>
      </c>
      <c r="I2913" s="23">
        <v>82200</v>
      </c>
      <c r="J2913" s="23">
        <v>82200</v>
      </c>
      <c r="K2913" s="23">
        <v>112200</v>
      </c>
      <c r="L2913">
        <v>73.260000000000005</v>
      </c>
      <c r="M2913" t="s">
        <v>3699</v>
      </c>
      <c r="N2913">
        <v>0</v>
      </c>
      <c r="P2913" s="23">
        <v>102600</v>
      </c>
      <c r="Q2913" t="s">
        <v>3700</v>
      </c>
      <c r="R2913" s="23">
        <v>-112200</v>
      </c>
      <c r="S2913">
        <v>0</v>
      </c>
      <c r="T2913" t="s">
        <v>3701</v>
      </c>
      <c r="U2913" t="s">
        <v>3702</v>
      </c>
      <c r="V2913">
        <v>1.1299999999999999</v>
      </c>
      <c r="W2913" s="3">
        <v>45783</v>
      </c>
      <c r="X2913" s="3">
        <v>45609</v>
      </c>
      <c r="Y2913">
        <v>38022</v>
      </c>
      <c r="Z2913">
        <v>0</v>
      </c>
      <c r="AA2913" s="24">
        <v>45785</v>
      </c>
      <c r="AB2913" s="67" t="s">
        <v>93</v>
      </c>
      <c r="AC2913">
        <v>14</v>
      </c>
      <c r="AD2913" t="s">
        <v>133</v>
      </c>
      <c r="AE2913" s="2" t="s">
        <v>58</v>
      </c>
      <c r="AF2913" t="s">
        <v>3703</v>
      </c>
      <c r="AG2913" t="str">
        <f t="shared" si="91"/>
        <v>ADA FOTO</v>
      </c>
    </row>
    <row r="2914" spans="1:33" hidden="1">
      <c r="A2914" t="str">
        <f t="shared" si="90"/>
        <v>060381078236000</v>
      </c>
      <c r="B2914">
        <v>2908</v>
      </c>
      <c r="C2914" t="s">
        <v>3725</v>
      </c>
      <c r="D2914" t="s">
        <v>2539</v>
      </c>
      <c r="E2914">
        <v>5</v>
      </c>
      <c r="F2914" s="23">
        <v>9600</v>
      </c>
      <c r="G2914">
        <v>5</v>
      </c>
      <c r="H2914" s="23">
        <v>9300</v>
      </c>
      <c r="I2914" s="23">
        <v>46500</v>
      </c>
      <c r="J2914" s="23">
        <v>46500</v>
      </c>
      <c r="K2914" s="23">
        <v>45750</v>
      </c>
      <c r="L2914">
        <v>101.64</v>
      </c>
      <c r="M2914" t="s">
        <v>3707</v>
      </c>
      <c r="N2914">
        <v>0</v>
      </c>
      <c r="P2914" s="23">
        <v>45505</v>
      </c>
      <c r="Q2914" t="s">
        <v>3700</v>
      </c>
      <c r="R2914" s="23">
        <v>-45750</v>
      </c>
      <c r="S2914">
        <v>0</v>
      </c>
      <c r="T2914" t="s">
        <v>3701</v>
      </c>
      <c r="U2914" t="s">
        <v>3702</v>
      </c>
      <c r="V2914">
        <v>50.7</v>
      </c>
      <c r="W2914" s="3">
        <v>45785</v>
      </c>
      <c r="X2914" s="3">
        <v>45782</v>
      </c>
      <c r="Y2914">
        <v>38022</v>
      </c>
      <c r="Z2914">
        <v>0</v>
      </c>
      <c r="AA2914" s="24">
        <v>45785</v>
      </c>
      <c r="AB2914" s="67" t="s">
        <v>93</v>
      </c>
      <c r="AC2914">
        <v>14</v>
      </c>
      <c r="AD2914" t="s">
        <v>133</v>
      </c>
      <c r="AE2914" s="2" t="s">
        <v>49</v>
      </c>
      <c r="AF2914" t="s">
        <v>3703</v>
      </c>
      <c r="AG2914" t="str">
        <f t="shared" si="91"/>
        <v>ADA FOTO</v>
      </c>
    </row>
    <row r="2915" spans="1:33" hidden="1">
      <c r="A2915" t="str">
        <f t="shared" si="90"/>
        <v>060381076058000</v>
      </c>
      <c r="B2915">
        <v>2909</v>
      </c>
      <c r="C2915" t="s">
        <v>3726</v>
      </c>
      <c r="D2915" t="s">
        <v>3561</v>
      </c>
      <c r="E2915">
        <v>72</v>
      </c>
      <c r="F2915" s="23">
        <v>1700</v>
      </c>
      <c r="G2915">
        <v>72</v>
      </c>
      <c r="H2915" s="23">
        <v>1665</v>
      </c>
      <c r="I2915" s="23">
        <v>119880</v>
      </c>
      <c r="J2915" s="23">
        <v>119880</v>
      </c>
      <c r="K2915" s="23">
        <v>109300</v>
      </c>
      <c r="L2915">
        <v>109.68</v>
      </c>
      <c r="M2915" t="s">
        <v>3707</v>
      </c>
      <c r="N2915">
        <v>0</v>
      </c>
      <c r="P2915" s="23">
        <v>111384</v>
      </c>
      <c r="Q2915" t="s">
        <v>3700</v>
      </c>
      <c r="R2915" s="23">
        <v>-109300</v>
      </c>
      <c r="S2915">
        <v>0</v>
      </c>
      <c r="T2915" t="s">
        <v>3701</v>
      </c>
      <c r="U2915" t="s">
        <v>3702</v>
      </c>
      <c r="V2915" s="80">
        <v>6827.57</v>
      </c>
      <c r="W2915" s="3">
        <v>45783</v>
      </c>
      <c r="X2915" s="3">
        <v>45784</v>
      </c>
      <c r="Y2915">
        <v>22031</v>
      </c>
      <c r="Z2915">
        <v>0</v>
      </c>
      <c r="AA2915" s="24">
        <v>45785</v>
      </c>
      <c r="AB2915" s="67" t="s">
        <v>93</v>
      </c>
      <c r="AC2915">
        <v>14</v>
      </c>
      <c r="AD2915" t="s">
        <v>133</v>
      </c>
      <c r="AE2915" s="2" t="s">
        <v>47</v>
      </c>
      <c r="AF2915" t="s">
        <v>3703</v>
      </c>
      <c r="AG2915" t="str">
        <f t="shared" si="91"/>
        <v>ADA FOTO</v>
      </c>
    </row>
    <row r="2916" spans="1:33" hidden="1">
      <c r="A2916" t="str">
        <f t="shared" si="90"/>
        <v>060381088243000</v>
      </c>
      <c r="B2916">
        <v>2910</v>
      </c>
      <c r="C2916" t="s">
        <v>3727</v>
      </c>
      <c r="D2916" t="s">
        <v>376</v>
      </c>
      <c r="E2916">
        <v>20</v>
      </c>
      <c r="F2916" s="23">
        <v>4500</v>
      </c>
      <c r="G2916">
        <v>20</v>
      </c>
      <c r="H2916" s="23">
        <v>4050</v>
      </c>
      <c r="I2916" s="23">
        <v>81000</v>
      </c>
      <c r="J2916" s="23">
        <v>81000</v>
      </c>
      <c r="K2916" s="23">
        <v>82100</v>
      </c>
      <c r="L2916">
        <v>98.66</v>
      </c>
      <c r="M2916" t="s">
        <v>3699</v>
      </c>
      <c r="N2916">
        <v>0</v>
      </c>
      <c r="P2916" s="23">
        <v>78580</v>
      </c>
      <c r="Q2916" t="s">
        <v>3700</v>
      </c>
      <c r="R2916" s="23">
        <v>-82100</v>
      </c>
      <c r="S2916">
        <v>0</v>
      </c>
      <c r="T2916" t="s">
        <v>3701</v>
      </c>
      <c r="U2916" t="s">
        <v>3702</v>
      </c>
      <c r="V2916">
        <v>21.88</v>
      </c>
      <c r="W2916" s="3">
        <v>45783</v>
      </c>
      <c r="X2916" s="3">
        <v>45778</v>
      </c>
      <c r="Y2916">
        <v>36364</v>
      </c>
      <c r="Z2916" t="s">
        <v>3827</v>
      </c>
      <c r="AA2916" s="24">
        <v>45785</v>
      </c>
      <c r="AB2916" s="67" t="s">
        <v>93</v>
      </c>
      <c r="AC2916">
        <v>17</v>
      </c>
      <c r="AD2916" t="s">
        <v>133</v>
      </c>
      <c r="AE2916" s="2" t="s">
        <v>374</v>
      </c>
      <c r="AF2916" t="s">
        <v>3703</v>
      </c>
      <c r="AG2916" t="str">
        <f t="shared" si="91"/>
        <v>ADA FOTO</v>
      </c>
    </row>
    <row r="2917" spans="1:33" hidden="1">
      <c r="A2917" t="str">
        <f t="shared" si="90"/>
        <v>060381084369000</v>
      </c>
      <c r="B2917">
        <v>2911</v>
      </c>
      <c r="C2917" t="s">
        <v>3728</v>
      </c>
      <c r="D2917" t="s">
        <v>334</v>
      </c>
      <c r="E2917">
        <v>60</v>
      </c>
      <c r="F2917" s="23">
        <v>9000</v>
      </c>
      <c r="G2917">
        <v>0</v>
      </c>
      <c r="H2917" s="23">
        <v>0</v>
      </c>
      <c r="I2917" s="23">
        <v>540000</v>
      </c>
      <c r="J2917" s="23">
        <v>540000</v>
      </c>
      <c r="K2917" s="23">
        <v>545000</v>
      </c>
      <c r="L2917">
        <v>99.08</v>
      </c>
      <c r="M2917" t="s">
        <v>3699</v>
      </c>
      <c r="N2917">
        <v>0</v>
      </c>
      <c r="P2917" s="23">
        <v>508440</v>
      </c>
      <c r="Q2917" t="s">
        <v>3700</v>
      </c>
      <c r="R2917" s="23">
        <v>-545000</v>
      </c>
      <c r="S2917">
        <v>0</v>
      </c>
      <c r="T2917" t="s">
        <v>3701</v>
      </c>
      <c r="U2917" t="s">
        <v>3702</v>
      </c>
      <c r="V2917">
        <v>0.62</v>
      </c>
      <c r="W2917" s="3">
        <v>45756</v>
      </c>
      <c r="X2917" s="3">
        <v>45764</v>
      </c>
      <c r="Y2917">
        <v>37344</v>
      </c>
      <c r="AA2917" s="24">
        <v>45785</v>
      </c>
      <c r="AB2917" s="67" t="s">
        <v>93</v>
      </c>
      <c r="AC2917">
        <v>17</v>
      </c>
      <c r="AD2917" t="s">
        <v>133</v>
      </c>
      <c r="AE2917" s="2" t="s">
        <v>332</v>
      </c>
      <c r="AF2917" t="s">
        <v>3703</v>
      </c>
      <c r="AG2917" t="str">
        <f t="shared" si="91"/>
        <v>ADA FOTO</v>
      </c>
    </row>
    <row r="2918" spans="1:33" hidden="1">
      <c r="A2918" t="str">
        <f t="shared" si="90"/>
        <v>060381088129000</v>
      </c>
      <c r="B2918">
        <v>2912</v>
      </c>
      <c r="C2918" t="s">
        <v>3729</v>
      </c>
      <c r="D2918" t="s">
        <v>340</v>
      </c>
      <c r="E2918">
        <v>40</v>
      </c>
      <c r="F2918" s="23">
        <v>3000</v>
      </c>
      <c r="G2918">
        <v>40</v>
      </c>
      <c r="H2918" s="23">
        <v>2867</v>
      </c>
      <c r="I2918" s="23">
        <v>114680</v>
      </c>
      <c r="J2918" s="23">
        <v>114680</v>
      </c>
      <c r="K2918" s="23">
        <v>112000</v>
      </c>
      <c r="L2918">
        <v>102.39</v>
      </c>
      <c r="M2918" t="s">
        <v>3707</v>
      </c>
      <c r="N2918">
        <v>0</v>
      </c>
      <c r="P2918" s="23">
        <v>115040</v>
      </c>
      <c r="Q2918" t="s">
        <v>3700</v>
      </c>
      <c r="R2918" s="23">
        <v>-112000</v>
      </c>
      <c r="S2918">
        <v>0</v>
      </c>
      <c r="T2918" t="s">
        <v>3701</v>
      </c>
      <c r="U2918" t="s">
        <v>3711</v>
      </c>
      <c r="V2918" s="80">
        <v>732.86</v>
      </c>
      <c r="W2918" s="3">
        <v>45785</v>
      </c>
      <c r="X2918" s="3">
        <v>45765</v>
      </c>
      <c r="Y2918">
        <v>36364</v>
      </c>
      <c r="Z2918" t="s">
        <v>3827</v>
      </c>
      <c r="AA2918" s="24">
        <v>45785</v>
      </c>
      <c r="AB2918" s="67" t="s">
        <v>93</v>
      </c>
      <c r="AC2918">
        <v>17</v>
      </c>
      <c r="AD2918" t="s">
        <v>133</v>
      </c>
      <c r="AE2918" s="2" t="s">
        <v>338</v>
      </c>
      <c r="AF2918" t="s">
        <v>3703</v>
      </c>
      <c r="AG2918" t="str">
        <f t="shared" si="91"/>
        <v>ADA FOTO</v>
      </c>
    </row>
    <row r="2919" spans="1:33" hidden="1">
      <c r="A2919" t="str">
        <f t="shared" si="90"/>
        <v>060381088200000</v>
      </c>
      <c r="B2919">
        <v>2913</v>
      </c>
      <c r="C2919" t="s">
        <v>3730</v>
      </c>
      <c r="D2919" t="s">
        <v>370</v>
      </c>
      <c r="E2919">
        <v>40</v>
      </c>
      <c r="F2919" s="23">
        <v>2900</v>
      </c>
      <c r="G2919">
        <v>40</v>
      </c>
      <c r="H2919" s="23">
        <v>2775</v>
      </c>
      <c r="I2919" s="23">
        <v>111000</v>
      </c>
      <c r="J2919" s="23">
        <v>111000</v>
      </c>
      <c r="K2919" s="23">
        <v>109500</v>
      </c>
      <c r="L2919">
        <v>101.37</v>
      </c>
      <c r="M2919" t="s">
        <v>3707</v>
      </c>
      <c r="N2919">
        <v>0</v>
      </c>
      <c r="P2919" s="23">
        <v>109720</v>
      </c>
      <c r="Q2919" t="s">
        <v>3700</v>
      </c>
      <c r="R2919" s="23">
        <v>-109500</v>
      </c>
      <c r="S2919">
        <v>0</v>
      </c>
      <c r="T2919" t="s">
        <v>3701</v>
      </c>
      <c r="U2919" t="s">
        <v>3702</v>
      </c>
      <c r="V2919">
        <v>48.79</v>
      </c>
      <c r="W2919" s="3">
        <v>45785</v>
      </c>
      <c r="X2919" s="3">
        <v>45758</v>
      </c>
      <c r="Y2919">
        <v>36364</v>
      </c>
      <c r="Z2919" t="s">
        <v>3827</v>
      </c>
      <c r="AA2919" s="24">
        <v>45785</v>
      </c>
      <c r="AB2919" s="67" t="s">
        <v>93</v>
      </c>
      <c r="AC2919">
        <v>17</v>
      </c>
      <c r="AD2919" t="s">
        <v>133</v>
      </c>
      <c r="AE2919" s="2" t="s">
        <v>368</v>
      </c>
      <c r="AF2919" t="s">
        <v>3703</v>
      </c>
      <c r="AG2919" t="str">
        <f t="shared" si="91"/>
        <v>ADA FOTO</v>
      </c>
    </row>
    <row r="2920" spans="1:33" hidden="1">
      <c r="A2920" t="str">
        <f t="shared" si="90"/>
        <v>060381088134000</v>
      </c>
      <c r="B2920">
        <v>2914</v>
      </c>
      <c r="C2920" t="s">
        <v>3731</v>
      </c>
      <c r="D2920" t="s">
        <v>346</v>
      </c>
      <c r="E2920">
        <v>40</v>
      </c>
      <c r="F2920" s="23">
        <v>2900</v>
      </c>
      <c r="G2920">
        <v>40</v>
      </c>
      <c r="H2920" s="23">
        <v>2780</v>
      </c>
      <c r="I2920" s="23">
        <v>111200</v>
      </c>
      <c r="J2920" s="23">
        <v>111200</v>
      </c>
      <c r="K2920" s="23">
        <v>109500</v>
      </c>
      <c r="L2920">
        <v>101.55</v>
      </c>
      <c r="M2920" t="s">
        <v>3707</v>
      </c>
      <c r="N2920">
        <v>0</v>
      </c>
      <c r="P2920" s="23">
        <v>109720</v>
      </c>
      <c r="Q2920" t="s">
        <v>3700</v>
      </c>
      <c r="R2920" s="23">
        <v>-109500</v>
      </c>
      <c r="S2920">
        <v>0</v>
      </c>
      <c r="T2920" t="s">
        <v>3701</v>
      </c>
      <c r="U2920" t="s">
        <v>3711</v>
      </c>
      <c r="V2920">
        <v>39.36</v>
      </c>
      <c r="W2920" s="3">
        <v>45784</v>
      </c>
      <c r="X2920" s="3">
        <v>45776</v>
      </c>
      <c r="Y2920">
        <v>36364</v>
      </c>
      <c r="Z2920" t="s">
        <v>3827</v>
      </c>
      <c r="AA2920" s="24">
        <v>45785</v>
      </c>
      <c r="AB2920" s="67" t="s">
        <v>93</v>
      </c>
      <c r="AC2920">
        <v>17</v>
      </c>
      <c r="AD2920" t="s">
        <v>133</v>
      </c>
      <c r="AE2920" s="2" t="s">
        <v>344</v>
      </c>
      <c r="AF2920" t="s">
        <v>3703</v>
      </c>
      <c r="AG2920" t="str">
        <f t="shared" si="91"/>
        <v>ADA FOTO</v>
      </c>
    </row>
    <row r="2921" spans="1:33" hidden="1">
      <c r="A2921" t="str">
        <f t="shared" si="90"/>
        <v>060381088137000</v>
      </c>
      <c r="B2921">
        <v>2915</v>
      </c>
      <c r="C2921" t="s">
        <v>3732</v>
      </c>
      <c r="D2921" t="s">
        <v>3569</v>
      </c>
      <c r="E2921">
        <v>24</v>
      </c>
      <c r="F2921" s="23">
        <v>4500</v>
      </c>
      <c r="G2921">
        <v>24</v>
      </c>
      <c r="H2921" s="23">
        <v>4283</v>
      </c>
      <c r="I2921" s="23">
        <v>102792</v>
      </c>
      <c r="J2921" s="23">
        <v>102792</v>
      </c>
      <c r="K2921" s="23">
        <v>97400</v>
      </c>
      <c r="L2921">
        <v>105.54</v>
      </c>
      <c r="M2921" t="s">
        <v>3707</v>
      </c>
      <c r="N2921">
        <v>0</v>
      </c>
      <c r="P2921" s="23">
        <v>100968</v>
      </c>
      <c r="Q2921" t="s">
        <v>3700</v>
      </c>
      <c r="R2921" s="23">
        <v>-97400</v>
      </c>
      <c r="S2921">
        <v>0</v>
      </c>
      <c r="T2921" t="s">
        <v>3701</v>
      </c>
      <c r="U2921" t="s">
        <v>3702</v>
      </c>
      <c r="V2921">
        <v>164.76</v>
      </c>
      <c r="W2921" s="3">
        <v>45785</v>
      </c>
      <c r="X2921" s="3">
        <v>45769</v>
      </c>
      <c r="Y2921">
        <v>36364</v>
      </c>
      <c r="Z2921" t="s">
        <v>3827</v>
      </c>
      <c r="AA2921" s="24">
        <v>45785</v>
      </c>
      <c r="AB2921" s="67" t="s">
        <v>93</v>
      </c>
      <c r="AC2921">
        <v>17</v>
      </c>
      <c r="AD2921" t="s">
        <v>133</v>
      </c>
      <c r="AE2921" s="2" t="s">
        <v>350</v>
      </c>
      <c r="AF2921" t="s">
        <v>3703</v>
      </c>
      <c r="AG2921" t="str">
        <f t="shared" si="91"/>
        <v>ADA FOTO</v>
      </c>
    </row>
    <row r="2922" spans="1:33" hidden="1">
      <c r="A2922" t="str">
        <f t="shared" si="90"/>
        <v>060381035633000</v>
      </c>
      <c r="B2922">
        <v>2916</v>
      </c>
      <c r="C2922" t="s">
        <v>3733</v>
      </c>
      <c r="D2922" t="s">
        <v>208</v>
      </c>
      <c r="E2922">
        <v>20</v>
      </c>
      <c r="F2922" s="23">
        <v>7300</v>
      </c>
      <c r="G2922">
        <v>20</v>
      </c>
      <c r="H2922" s="23">
        <v>7000</v>
      </c>
      <c r="I2922" s="23">
        <v>140000</v>
      </c>
      <c r="J2922" s="23">
        <v>140000</v>
      </c>
      <c r="K2922" s="23">
        <v>143000</v>
      </c>
      <c r="L2922">
        <v>97.9</v>
      </c>
      <c r="M2922" t="s">
        <v>3699</v>
      </c>
      <c r="N2922">
        <v>0</v>
      </c>
      <c r="P2922" s="23">
        <v>138800</v>
      </c>
      <c r="Q2922" t="s">
        <v>3700</v>
      </c>
      <c r="R2922" s="23">
        <v>-143000</v>
      </c>
      <c r="S2922">
        <v>0</v>
      </c>
      <c r="T2922" t="s">
        <v>3701</v>
      </c>
      <c r="U2922" t="s">
        <v>3711</v>
      </c>
      <c r="V2922">
        <v>4.71</v>
      </c>
      <c r="W2922" s="3">
        <v>45784</v>
      </c>
      <c r="X2922" s="3">
        <v>45759</v>
      </c>
      <c r="Y2922">
        <v>40423</v>
      </c>
      <c r="AA2922" s="24">
        <v>45785</v>
      </c>
      <c r="AB2922" s="67" t="s">
        <v>93</v>
      </c>
      <c r="AC2922">
        <v>17</v>
      </c>
      <c r="AD2922" t="s">
        <v>133</v>
      </c>
      <c r="AE2922" s="2" t="s">
        <v>206</v>
      </c>
      <c r="AF2922" t="s">
        <v>3703</v>
      </c>
      <c r="AG2922" t="str">
        <f t="shared" si="91"/>
        <v>ADA FOTO</v>
      </c>
    </row>
    <row r="2923" spans="1:33" hidden="1">
      <c r="A2923" t="str">
        <f t="shared" si="90"/>
        <v>060381035634000</v>
      </c>
      <c r="B2923">
        <v>2917</v>
      </c>
      <c r="C2923" t="s">
        <v>3734</v>
      </c>
      <c r="D2923" t="s">
        <v>214</v>
      </c>
      <c r="E2923">
        <v>20</v>
      </c>
      <c r="F2923" s="23">
        <v>9900</v>
      </c>
      <c r="G2923">
        <v>20</v>
      </c>
      <c r="H2923" s="23">
        <v>9800</v>
      </c>
      <c r="I2923" s="23">
        <v>196000</v>
      </c>
      <c r="J2923" s="23">
        <v>196000</v>
      </c>
      <c r="K2923" s="23">
        <v>198000</v>
      </c>
      <c r="L2923">
        <v>98.99</v>
      </c>
      <c r="M2923" t="s">
        <v>3699</v>
      </c>
      <c r="N2923">
        <v>0</v>
      </c>
      <c r="P2923" s="23">
        <v>193500</v>
      </c>
      <c r="Q2923" t="s">
        <v>3700</v>
      </c>
      <c r="R2923" s="23">
        <v>-198000</v>
      </c>
      <c r="S2923">
        <v>0</v>
      </c>
      <c r="T2923" t="s">
        <v>3701</v>
      </c>
      <c r="U2923" t="s">
        <v>3711</v>
      </c>
      <c r="V2923">
        <v>3.99</v>
      </c>
      <c r="W2923" s="3">
        <v>45781</v>
      </c>
      <c r="X2923" s="3">
        <v>45759</v>
      </c>
      <c r="Y2923">
        <v>40423</v>
      </c>
      <c r="AA2923" s="24">
        <v>45785</v>
      </c>
      <c r="AB2923" s="67" t="s">
        <v>93</v>
      </c>
      <c r="AC2923">
        <v>17</v>
      </c>
      <c r="AD2923" t="s">
        <v>133</v>
      </c>
      <c r="AE2923" s="2" t="s">
        <v>212</v>
      </c>
      <c r="AF2923" t="s">
        <v>3703</v>
      </c>
      <c r="AG2923" t="str">
        <f t="shared" si="91"/>
        <v>ADA FOTO</v>
      </c>
    </row>
    <row r="2924" spans="1:33" hidden="1">
      <c r="A2924" t="str">
        <f t="shared" si="90"/>
        <v>060381088171000</v>
      </c>
      <c r="B2924">
        <v>2918</v>
      </c>
      <c r="C2924" t="s">
        <v>3735</v>
      </c>
      <c r="D2924" t="s">
        <v>358</v>
      </c>
      <c r="E2924">
        <v>40</v>
      </c>
      <c r="F2924" s="23">
        <v>3000</v>
      </c>
      <c r="G2924">
        <v>40</v>
      </c>
      <c r="H2924" s="23">
        <v>2800</v>
      </c>
      <c r="I2924" s="23">
        <v>112000</v>
      </c>
      <c r="J2924" s="23">
        <v>112000</v>
      </c>
      <c r="K2924" s="23">
        <v>110000</v>
      </c>
      <c r="L2924">
        <v>101.82</v>
      </c>
      <c r="M2924" t="s">
        <v>3707</v>
      </c>
      <c r="N2924">
        <v>0</v>
      </c>
      <c r="P2924" s="23">
        <v>111560</v>
      </c>
      <c r="Q2924" t="s">
        <v>3700</v>
      </c>
      <c r="R2924" s="23">
        <v>-110000</v>
      </c>
      <c r="S2924">
        <v>0</v>
      </c>
      <c r="T2924" t="s">
        <v>3701</v>
      </c>
      <c r="U2924" t="s">
        <v>3711</v>
      </c>
      <c r="V2924" s="80">
        <v>1605.41</v>
      </c>
      <c r="W2924" s="3">
        <v>45785</v>
      </c>
      <c r="X2924" s="3">
        <v>45772</v>
      </c>
      <c r="Y2924">
        <v>38037</v>
      </c>
      <c r="Z2924" t="s">
        <v>3828</v>
      </c>
      <c r="AA2924" s="24" t="s">
        <v>3826</v>
      </c>
      <c r="AB2924" s="67" t="s">
        <v>93</v>
      </c>
      <c r="AC2924">
        <v>17</v>
      </c>
      <c r="AD2924" t="s">
        <v>133</v>
      </c>
      <c r="AE2924" s="2" t="s">
        <v>356</v>
      </c>
      <c r="AF2924" t="s">
        <v>3703</v>
      </c>
      <c r="AG2924" t="str">
        <f t="shared" si="91"/>
        <v>ADA FOTO</v>
      </c>
    </row>
    <row r="2925" spans="1:33" hidden="1">
      <c r="A2925" t="str">
        <f t="shared" si="90"/>
        <v>060381088175000</v>
      </c>
      <c r="B2925">
        <v>2919</v>
      </c>
      <c r="C2925" t="s">
        <v>3736</v>
      </c>
      <c r="D2925" t="s">
        <v>364</v>
      </c>
      <c r="E2925">
        <v>40</v>
      </c>
      <c r="F2925" s="23">
        <v>2900</v>
      </c>
      <c r="G2925">
        <v>40</v>
      </c>
      <c r="H2925" s="23">
        <v>2675</v>
      </c>
      <c r="I2925" s="23">
        <v>107000</v>
      </c>
      <c r="J2925" s="23">
        <v>107000</v>
      </c>
      <c r="K2925" s="23">
        <v>105600</v>
      </c>
      <c r="L2925">
        <v>101.33</v>
      </c>
      <c r="M2925" t="s">
        <v>3707</v>
      </c>
      <c r="N2925">
        <v>0</v>
      </c>
      <c r="P2925" s="23">
        <v>106200</v>
      </c>
      <c r="Q2925" t="s">
        <v>3700</v>
      </c>
      <c r="R2925" s="23">
        <v>-105600</v>
      </c>
      <c r="S2925">
        <v>0</v>
      </c>
      <c r="T2925" t="s">
        <v>3701</v>
      </c>
      <c r="U2925" t="s">
        <v>3702</v>
      </c>
      <c r="V2925" s="80">
        <v>794.23</v>
      </c>
      <c r="W2925" s="3">
        <v>45784</v>
      </c>
      <c r="X2925" s="3">
        <v>45775</v>
      </c>
      <c r="Y2925">
        <v>38037</v>
      </c>
      <c r="Z2925" t="s">
        <v>3828</v>
      </c>
      <c r="AA2925" s="24" t="s">
        <v>3826</v>
      </c>
      <c r="AB2925" s="67" t="s">
        <v>93</v>
      </c>
      <c r="AC2925">
        <v>17</v>
      </c>
      <c r="AD2925" t="s">
        <v>133</v>
      </c>
      <c r="AE2925" s="2" t="s">
        <v>362</v>
      </c>
      <c r="AF2925" t="s">
        <v>3703</v>
      </c>
      <c r="AG2925" t="str">
        <f t="shared" si="91"/>
        <v>ADA FOTO</v>
      </c>
    </row>
    <row r="2926" spans="1:33" hidden="1">
      <c r="A2926" t="str">
        <f t="shared" si="90"/>
        <v>060381137215000</v>
      </c>
      <c r="B2926">
        <v>2920</v>
      </c>
      <c r="C2926" t="s">
        <v>3737</v>
      </c>
      <c r="D2926" t="s">
        <v>3594</v>
      </c>
      <c r="E2926">
        <v>42</v>
      </c>
      <c r="F2926" s="23">
        <v>10200</v>
      </c>
      <c r="G2926">
        <v>0</v>
      </c>
      <c r="H2926" s="23">
        <v>0</v>
      </c>
      <c r="I2926" s="23">
        <v>428400</v>
      </c>
      <c r="J2926" s="23">
        <v>428400</v>
      </c>
      <c r="K2926" s="23">
        <v>367500</v>
      </c>
      <c r="L2926">
        <v>116.57</v>
      </c>
      <c r="M2926" t="s">
        <v>3707</v>
      </c>
      <c r="N2926">
        <v>0</v>
      </c>
      <c r="P2926" s="23">
        <v>378714</v>
      </c>
      <c r="Q2926" t="s">
        <v>3700</v>
      </c>
      <c r="R2926" s="23">
        <v>-367500</v>
      </c>
      <c r="S2926">
        <v>0</v>
      </c>
      <c r="T2926" t="s">
        <v>3701</v>
      </c>
      <c r="U2926" t="s">
        <v>3702</v>
      </c>
      <c r="V2926">
        <v>0.65</v>
      </c>
      <c r="W2926" s="3">
        <v>45783</v>
      </c>
      <c r="X2926" s="3">
        <v>45502</v>
      </c>
      <c r="Y2926">
        <v>28031</v>
      </c>
      <c r="Z2926">
        <v>0</v>
      </c>
      <c r="AA2926" s="24">
        <v>45785</v>
      </c>
      <c r="AB2926" s="67" t="s">
        <v>93</v>
      </c>
      <c r="AC2926">
        <v>19</v>
      </c>
      <c r="AD2926" t="s">
        <v>133</v>
      </c>
      <c r="AE2926" s="2" t="s">
        <v>57</v>
      </c>
      <c r="AF2926" t="s">
        <v>3703</v>
      </c>
      <c r="AG2926" t="str">
        <f t="shared" si="91"/>
        <v>ADA FOTO</v>
      </c>
    </row>
    <row r="2927" spans="1:33" hidden="1">
      <c r="A2927" t="str">
        <f t="shared" si="90"/>
        <v>060381089525000</v>
      </c>
      <c r="B2927">
        <v>2921</v>
      </c>
      <c r="C2927" t="s">
        <v>3738</v>
      </c>
      <c r="D2927" t="s">
        <v>2549</v>
      </c>
      <c r="E2927">
        <v>144</v>
      </c>
      <c r="F2927" s="23">
        <v>4400</v>
      </c>
      <c r="G2927">
        <v>0</v>
      </c>
      <c r="H2927" s="23">
        <v>0</v>
      </c>
      <c r="I2927" s="23">
        <v>633600</v>
      </c>
      <c r="J2927" s="23">
        <v>633600</v>
      </c>
      <c r="K2927" s="23">
        <v>578000</v>
      </c>
      <c r="L2927">
        <v>109.62</v>
      </c>
      <c r="M2927" t="s">
        <v>3707</v>
      </c>
      <c r="N2927">
        <v>0</v>
      </c>
      <c r="P2927" s="23">
        <v>554112</v>
      </c>
      <c r="Q2927" t="s">
        <v>3700</v>
      </c>
      <c r="R2927" s="23">
        <v>-578000</v>
      </c>
      <c r="S2927">
        <v>0</v>
      </c>
      <c r="T2927" t="s">
        <v>3701</v>
      </c>
      <c r="U2927" t="s">
        <v>3711</v>
      </c>
      <c r="V2927">
        <v>263.39</v>
      </c>
      <c r="W2927" s="3">
        <v>45780</v>
      </c>
      <c r="X2927" s="3">
        <v>45772</v>
      </c>
      <c r="Y2927">
        <v>28031</v>
      </c>
      <c r="Z2927" t="s">
        <v>3829</v>
      </c>
      <c r="AA2927" s="24">
        <v>45785</v>
      </c>
      <c r="AB2927" s="67" t="s">
        <v>93</v>
      </c>
      <c r="AC2927">
        <v>19</v>
      </c>
      <c r="AD2927" t="s">
        <v>133</v>
      </c>
      <c r="AE2927" s="2" t="s">
        <v>51</v>
      </c>
      <c r="AF2927" t="s">
        <v>3703</v>
      </c>
      <c r="AG2927" t="str">
        <f t="shared" si="91"/>
        <v>ADA FOTO</v>
      </c>
    </row>
    <row r="2928" spans="1:33" hidden="1">
      <c r="A2928" t="str">
        <f t="shared" si="90"/>
        <v>060381118289000</v>
      </c>
      <c r="B2928">
        <v>2922</v>
      </c>
      <c r="C2928" t="s">
        <v>3739</v>
      </c>
      <c r="D2928" t="s">
        <v>2575</v>
      </c>
      <c r="E2928">
        <v>12</v>
      </c>
      <c r="F2928" s="23">
        <v>27600</v>
      </c>
      <c r="G2928">
        <v>0</v>
      </c>
      <c r="H2928">
        <v>0</v>
      </c>
      <c r="I2928" s="23">
        <v>331200</v>
      </c>
      <c r="J2928" s="23">
        <v>331200</v>
      </c>
      <c r="K2928" s="23">
        <v>313700</v>
      </c>
      <c r="L2928">
        <v>105.58</v>
      </c>
      <c r="M2928" t="s">
        <v>3707</v>
      </c>
      <c r="N2928">
        <v>0</v>
      </c>
      <c r="P2928" s="23">
        <v>364080</v>
      </c>
      <c r="Q2928" t="s">
        <v>3700</v>
      </c>
      <c r="R2928" s="23">
        <v>-313700</v>
      </c>
      <c r="S2928">
        <v>0</v>
      </c>
      <c r="T2928" t="s">
        <v>3701</v>
      </c>
      <c r="U2928" t="s">
        <v>3702</v>
      </c>
      <c r="V2928">
        <v>0.33</v>
      </c>
      <c r="W2928" s="3">
        <v>45784</v>
      </c>
      <c r="X2928" s="3">
        <v>45779</v>
      </c>
      <c r="Y2928">
        <v>38026</v>
      </c>
      <c r="Z2928" t="s">
        <v>3830</v>
      </c>
      <c r="AA2928" s="24">
        <v>45785</v>
      </c>
      <c r="AB2928" s="67" t="s">
        <v>93</v>
      </c>
      <c r="AC2928">
        <v>19</v>
      </c>
      <c r="AD2928" t="s">
        <v>133</v>
      </c>
      <c r="AE2928" s="2" t="s">
        <v>56</v>
      </c>
      <c r="AF2928" t="s">
        <v>3703</v>
      </c>
      <c r="AG2928" t="str">
        <f t="shared" si="91"/>
        <v>ADA FOTO</v>
      </c>
    </row>
    <row r="2929" spans="1:33" hidden="1">
      <c r="A2929" t="str">
        <f t="shared" si="90"/>
        <v>060381053801000</v>
      </c>
      <c r="B2929">
        <v>2923</v>
      </c>
      <c r="C2929" t="s">
        <v>3740</v>
      </c>
      <c r="D2929" t="s">
        <v>2504</v>
      </c>
      <c r="E2929">
        <v>12</v>
      </c>
      <c r="F2929" s="23">
        <v>58500</v>
      </c>
      <c r="G2929">
        <v>0</v>
      </c>
      <c r="H2929" s="23">
        <v>0</v>
      </c>
      <c r="I2929" s="23">
        <v>702000</v>
      </c>
      <c r="J2929" s="23">
        <v>702000</v>
      </c>
      <c r="K2929" s="23">
        <v>609700</v>
      </c>
      <c r="L2929">
        <v>115.14</v>
      </c>
      <c r="M2929" t="s">
        <v>3707</v>
      </c>
      <c r="N2929">
        <v>0</v>
      </c>
      <c r="P2929" s="23">
        <v>555240</v>
      </c>
      <c r="Q2929" t="s">
        <v>3700</v>
      </c>
      <c r="R2929" s="23">
        <v>-609700</v>
      </c>
      <c r="S2929">
        <v>0</v>
      </c>
      <c r="T2929" t="s">
        <v>3701</v>
      </c>
      <c r="U2929" t="s">
        <v>3702</v>
      </c>
      <c r="V2929">
        <v>0.12</v>
      </c>
      <c r="W2929" s="3">
        <v>45781</v>
      </c>
      <c r="X2929" s="3">
        <v>45492</v>
      </c>
      <c r="Y2929">
        <v>21755</v>
      </c>
      <c r="Z2929">
        <v>0</v>
      </c>
      <c r="AA2929" s="24">
        <v>45785</v>
      </c>
      <c r="AB2929" s="67" t="s">
        <v>93</v>
      </c>
      <c r="AC2929">
        <v>19</v>
      </c>
      <c r="AD2929" t="s">
        <v>133</v>
      </c>
      <c r="AE2929" s="2" t="s">
        <v>42</v>
      </c>
      <c r="AF2929" t="s">
        <v>3703</v>
      </c>
      <c r="AG2929" t="str">
        <f t="shared" si="91"/>
        <v>ADA FOTO</v>
      </c>
    </row>
    <row r="2930" spans="1:33" hidden="1">
      <c r="A2930" t="str">
        <f t="shared" si="90"/>
        <v>060381066078000</v>
      </c>
      <c r="B2930">
        <v>2924</v>
      </c>
      <c r="C2930" t="s">
        <v>3741</v>
      </c>
      <c r="D2930" t="s">
        <v>2514</v>
      </c>
      <c r="E2930">
        <v>42</v>
      </c>
      <c r="F2930" s="23">
        <v>9200</v>
      </c>
      <c r="G2930">
        <v>0</v>
      </c>
      <c r="H2930">
        <v>0</v>
      </c>
      <c r="I2930" s="23">
        <v>386400</v>
      </c>
      <c r="J2930" s="23">
        <v>386400</v>
      </c>
      <c r="K2930" s="23">
        <v>382200</v>
      </c>
      <c r="L2930">
        <v>101.1</v>
      </c>
      <c r="M2930" t="s">
        <v>3707</v>
      </c>
      <c r="N2930">
        <v>0</v>
      </c>
      <c r="P2930" s="23">
        <v>369852</v>
      </c>
      <c r="Q2930" t="s">
        <v>3700</v>
      </c>
      <c r="R2930" s="23">
        <v>-382200</v>
      </c>
      <c r="S2930">
        <v>0</v>
      </c>
      <c r="T2930" t="s">
        <v>3701</v>
      </c>
      <c r="U2930" t="s">
        <v>3702</v>
      </c>
      <c r="V2930">
        <v>1.72</v>
      </c>
      <c r="W2930" s="3">
        <v>45782</v>
      </c>
      <c r="X2930" s="3">
        <v>45461</v>
      </c>
      <c r="Y2930">
        <v>21755</v>
      </c>
      <c r="Z2930">
        <v>0</v>
      </c>
      <c r="AA2930" s="24">
        <v>45785</v>
      </c>
      <c r="AB2930" s="67" t="s">
        <v>93</v>
      </c>
      <c r="AC2930">
        <v>19</v>
      </c>
      <c r="AD2930" t="s">
        <v>133</v>
      </c>
      <c r="AE2930" s="2" t="s">
        <v>44</v>
      </c>
      <c r="AF2930" t="s">
        <v>3703</v>
      </c>
      <c r="AG2930" t="str">
        <f t="shared" si="91"/>
        <v>ADA FOTO</v>
      </c>
    </row>
    <row r="2931" spans="1:33" hidden="1">
      <c r="A2931" t="str">
        <f t="shared" si="90"/>
        <v>060381089541000</v>
      </c>
      <c r="B2931">
        <v>2925</v>
      </c>
      <c r="C2931" t="s">
        <v>3742</v>
      </c>
      <c r="D2931" t="s">
        <v>2554</v>
      </c>
      <c r="E2931">
        <v>144</v>
      </c>
      <c r="F2931" s="23">
        <v>4900</v>
      </c>
      <c r="G2931">
        <v>0</v>
      </c>
      <c r="H2931" s="23">
        <v>0</v>
      </c>
      <c r="I2931" s="23">
        <v>705600</v>
      </c>
      <c r="J2931" s="23">
        <v>705600</v>
      </c>
      <c r="K2931" s="23">
        <v>648000</v>
      </c>
      <c r="L2931">
        <v>108.89</v>
      </c>
      <c r="M2931" t="s">
        <v>3707</v>
      </c>
      <c r="N2931">
        <v>0</v>
      </c>
      <c r="P2931" s="23">
        <v>610272</v>
      </c>
      <c r="Q2931" t="s">
        <v>3700</v>
      </c>
      <c r="R2931" s="23">
        <v>-648000</v>
      </c>
      <c r="S2931">
        <v>0</v>
      </c>
      <c r="T2931" t="s">
        <v>3701</v>
      </c>
      <c r="U2931" t="s">
        <v>3711</v>
      </c>
      <c r="V2931">
        <v>169.53</v>
      </c>
      <c r="W2931" s="3">
        <v>45783</v>
      </c>
      <c r="X2931" s="3">
        <v>45772</v>
      </c>
      <c r="Y2931">
        <v>28331</v>
      </c>
      <c r="Z2931" t="s">
        <v>3831</v>
      </c>
      <c r="AA2931" s="24">
        <v>45785</v>
      </c>
      <c r="AB2931" s="67" t="s">
        <v>93</v>
      </c>
      <c r="AC2931">
        <v>19</v>
      </c>
      <c r="AD2931" t="s">
        <v>133</v>
      </c>
      <c r="AE2931" s="2" t="s">
        <v>52</v>
      </c>
      <c r="AF2931" t="s">
        <v>3703</v>
      </c>
      <c r="AG2931" t="str">
        <f t="shared" si="91"/>
        <v>ADA FOTO</v>
      </c>
    </row>
    <row r="2932" spans="1:33" hidden="1">
      <c r="A2932" t="str">
        <f t="shared" si="90"/>
        <v>060381065842000</v>
      </c>
      <c r="B2932">
        <v>2926</v>
      </c>
      <c r="C2932" t="s">
        <v>3743</v>
      </c>
      <c r="D2932" t="s">
        <v>2509</v>
      </c>
      <c r="E2932">
        <v>48</v>
      </c>
      <c r="F2932" s="23">
        <v>12700</v>
      </c>
      <c r="G2932">
        <v>0</v>
      </c>
      <c r="H2932" s="23">
        <v>0</v>
      </c>
      <c r="I2932" s="23">
        <v>609600</v>
      </c>
      <c r="J2932" s="23">
        <v>609600</v>
      </c>
      <c r="K2932" s="23">
        <v>611200</v>
      </c>
      <c r="L2932">
        <v>99.74</v>
      </c>
      <c r="M2932" t="s">
        <v>3699</v>
      </c>
      <c r="N2932">
        <v>0</v>
      </c>
      <c r="P2932" s="23">
        <v>602352</v>
      </c>
      <c r="Q2932" t="s">
        <v>3700</v>
      </c>
      <c r="R2932" s="23">
        <v>-611200</v>
      </c>
      <c r="S2932">
        <v>0</v>
      </c>
      <c r="T2932" t="s">
        <v>3701</v>
      </c>
      <c r="U2932" t="s">
        <v>3711</v>
      </c>
      <c r="V2932">
        <v>4.9800000000000004</v>
      </c>
      <c r="W2932" s="3">
        <v>45784</v>
      </c>
      <c r="X2932" s="3">
        <v>45769</v>
      </c>
      <c r="Y2932">
        <v>28331</v>
      </c>
      <c r="Z2932">
        <v>0</v>
      </c>
      <c r="AA2932" s="24">
        <v>45785</v>
      </c>
      <c r="AB2932" s="67" t="s">
        <v>93</v>
      </c>
      <c r="AC2932">
        <v>19</v>
      </c>
      <c r="AD2932" t="s">
        <v>133</v>
      </c>
      <c r="AE2932" s="2" t="s">
        <v>43</v>
      </c>
      <c r="AF2932" t="s">
        <v>3703</v>
      </c>
      <c r="AG2932" t="str">
        <f t="shared" si="91"/>
        <v>ADA FOTO</v>
      </c>
    </row>
    <row r="2933" spans="1:33" hidden="1">
      <c r="A2933" t="str">
        <f t="shared" si="90"/>
        <v>060381038533000</v>
      </c>
      <c r="B2933">
        <v>2927</v>
      </c>
      <c r="C2933" t="s">
        <v>3744</v>
      </c>
      <c r="D2933" t="s">
        <v>2499</v>
      </c>
      <c r="E2933">
        <v>12</v>
      </c>
      <c r="F2933" s="23">
        <v>26700</v>
      </c>
      <c r="G2933">
        <v>0</v>
      </c>
      <c r="H2933" s="23">
        <v>0</v>
      </c>
      <c r="I2933" s="23">
        <v>320400</v>
      </c>
      <c r="J2933" s="23">
        <v>320400</v>
      </c>
      <c r="K2933" s="23">
        <v>301200</v>
      </c>
      <c r="L2933">
        <v>106.37</v>
      </c>
      <c r="M2933" t="s">
        <v>3707</v>
      </c>
      <c r="N2933">
        <v>0</v>
      </c>
      <c r="P2933" s="23">
        <v>269652</v>
      </c>
      <c r="Q2933" t="s">
        <v>3700</v>
      </c>
      <c r="R2933" s="23">
        <v>-301200</v>
      </c>
      <c r="S2933">
        <v>0</v>
      </c>
      <c r="T2933" t="s">
        <v>3701</v>
      </c>
      <c r="U2933" t="s">
        <v>3711</v>
      </c>
      <c r="V2933">
        <v>28.67</v>
      </c>
      <c r="W2933" s="3">
        <v>45783</v>
      </c>
      <c r="X2933" s="3">
        <v>45567</v>
      </c>
      <c r="Y2933">
        <v>28031</v>
      </c>
      <c r="Z2933" t="s">
        <v>3832</v>
      </c>
      <c r="AA2933" s="24">
        <v>45785</v>
      </c>
      <c r="AB2933" s="67" t="s">
        <v>93</v>
      </c>
      <c r="AC2933">
        <v>19</v>
      </c>
      <c r="AD2933" t="s">
        <v>133</v>
      </c>
      <c r="AE2933" s="2" t="s">
        <v>41</v>
      </c>
      <c r="AF2933" t="s">
        <v>3703</v>
      </c>
      <c r="AG2933" t="str">
        <f t="shared" si="91"/>
        <v>ADA FOTO</v>
      </c>
    </row>
    <row r="2934" spans="1:33" hidden="1">
      <c r="A2934" t="str">
        <f t="shared" si="90"/>
        <v>060381001860000</v>
      </c>
      <c r="B2934">
        <v>2928</v>
      </c>
      <c r="C2934" t="s">
        <v>3745</v>
      </c>
      <c r="D2934" t="s">
        <v>2488</v>
      </c>
      <c r="E2934">
        <v>30</v>
      </c>
      <c r="F2934" s="23">
        <v>48200</v>
      </c>
      <c r="G2934">
        <v>30</v>
      </c>
      <c r="H2934" s="23">
        <v>47800</v>
      </c>
      <c r="I2934" s="23">
        <v>1434000</v>
      </c>
      <c r="J2934" s="23">
        <v>1434000</v>
      </c>
      <c r="K2934" s="23">
        <v>1275000</v>
      </c>
      <c r="L2934">
        <v>112.47</v>
      </c>
      <c r="M2934" t="s">
        <v>3707</v>
      </c>
      <c r="N2934">
        <v>0</v>
      </c>
      <c r="P2934" s="23">
        <v>1320240</v>
      </c>
      <c r="Q2934" t="s">
        <v>3700</v>
      </c>
      <c r="R2934" s="23">
        <v>-1275000</v>
      </c>
      <c r="S2934">
        <v>0</v>
      </c>
      <c r="T2934" t="s">
        <v>3701</v>
      </c>
      <c r="U2934" t="s">
        <v>3702</v>
      </c>
      <c r="V2934">
        <v>0.24</v>
      </c>
      <c r="W2934" s="3">
        <v>45780</v>
      </c>
      <c r="X2934" s="3">
        <v>45675</v>
      </c>
      <c r="Y2934">
        <v>39641</v>
      </c>
      <c r="Z2934">
        <v>0</v>
      </c>
      <c r="AA2934" s="24">
        <v>45785</v>
      </c>
      <c r="AB2934" s="67" t="s">
        <v>93</v>
      </c>
      <c r="AC2934">
        <v>19</v>
      </c>
      <c r="AD2934" t="s">
        <v>133</v>
      </c>
      <c r="AE2934" s="2" t="s">
        <v>36</v>
      </c>
      <c r="AF2934" t="s">
        <v>3703</v>
      </c>
      <c r="AG2934" t="str">
        <f t="shared" si="91"/>
        <v>ADA FOTO</v>
      </c>
    </row>
    <row r="2935" spans="1:33" hidden="1">
      <c r="A2935" t="str">
        <f t="shared" si="90"/>
        <v>060381072188000</v>
      </c>
      <c r="B2935">
        <v>2929</v>
      </c>
      <c r="C2935" t="s">
        <v>3746</v>
      </c>
      <c r="D2935" t="s">
        <v>2524</v>
      </c>
      <c r="E2935">
        <v>42</v>
      </c>
      <c r="F2935" s="23">
        <v>9500</v>
      </c>
      <c r="G2935">
        <v>0</v>
      </c>
      <c r="H2935" s="23">
        <v>0</v>
      </c>
      <c r="I2935" s="23">
        <v>399000</v>
      </c>
      <c r="J2935" s="23">
        <v>399000</v>
      </c>
      <c r="K2935" s="23">
        <v>357000</v>
      </c>
      <c r="L2935">
        <v>111.76</v>
      </c>
      <c r="M2935" t="s">
        <v>3707</v>
      </c>
      <c r="N2935">
        <v>0</v>
      </c>
      <c r="P2935" s="23">
        <v>378714</v>
      </c>
      <c r="Q2935" t="s">
        <v>3700</v>
      </c>
      <c r="R2935" s="23">
        <v>-357000</v>
      </c>
      <c r="S2935">
        <v>0</v>
      </c>
      <c r="T2935" t="s">
        <v>3701</v>
      </c>
      <c r="U2935" t="s">
        <v>3711</v>
      </c>
      <c r="V2935">
        <v>0.05</v>
      </c>
      <c r="W2935" s="3">
        <v>45689</v>
      </c>
      <c r="X2935" s="3">
        <v>45567</v>
      </c>
      <c r="Y2935">
        <v>28031</v>
      </c>
      <c r="Z2935">
        <v>0</v>
      </c>
      <c r="AA2935" s="24">
        <v>45785</v>
      </c>
      <c r="AB2935" s="67" t="s">
        <v>93</v>
      </c>
      <c r="AC2935">
        <v>19</v>
      </c>
      <c r="AD2935" t="s">
        <v>133</v>
      </c>
      <c r="AE2935" s="2" t="s">
        <v>46</v>
      </c>
      <c r="AF2935" t="s">
        <v>3703</v>
      </c>
      <c r="AG2935" t="str">
        <f t="shared" si="91"/>
        <v>ADA FOTO</v>
      </c>
    </row>
    <row r="2936" spans="1:33" hidden="1">
      <c r="A2936" t="str">
        <f t="shared" si="90"/>
        <v>060381059614000</v>
      </c>
      <c r="B2936">
        <v>2930</v>
      </c>
      <c r="C2936" t="s">
        <v>3747</v>
      </c>
      <c r="D2936" t="s">
        <v>3748</v>
      </c>
      <c r="E2936">
        <v>6</v>
      </c>
      <c r="F2936" s="23">
        <v>46500</v>
      </c>
      <c r="G2936">
        <v>0</v>
      </c>
      <c r="H2936">
        <v>0</v>
      </c>
      <c r="I2936" s="23">
        <v>279000</v>
      </c>
      <c r="J2936" s="23">
        <v>279000</v>
      </c>
      <c r="K2936" s="23">
        <v>295000</v>
      </c>
      <c r="L2936">
        <v>94.58</v>
      </c>
      <c r="M2936" t="s">
        <v>3699</v>
      </c>
      <c r="N2936">
        <v>0</v>
      </c>
      <c r="P2936" s="23">
        <v>273420</v>
      </c>
      <c r="Q2936" t="s">
        <v>3700</v>
      </c>
      <c r="R2936" s="23">
        <v>-295000</v>
      </c>
      <c r="S2936">
        <v>0</v>
      </c>
      <c r="T2936" t="s">
        <v>3701</v>
      </c>
      <c r="U2936" t="s">
        <v>3702</v>
      </c>
      <c r="V2936">
        <v>8.18</v>
      </c>
      <c r="W2936" s="3">
        <v>45784</v>
      </c>
      <c r="X2936" s="3">
        <v>45633</v>
      </c>
      <c r="Y2936">
        <v>22576</v>
      </c>
      <c r="AA2936" s="24">
        <v>45785</v>
      </c>
      <c r="AB2936" s="67" t="s">
        <v>93</v>
      </c>
      <c r="AC2936">
        <v>21</v>
      </c>
      <c r="AD2936" t="s">
        <v>133</v>
      </c>
      <c r="AE2936" s="2" t="s">
        <v>3874</v>
      </c>
      <c r="AF2936" t="s">
        <v>3703</v>
      </c>
      <c r="AG2936" t="str">
        <f t="shared" si="91"/>
        <v>ADA FOTO</v>
      </c>
    </row>
    <row r="2937" spans="1:33" hidden="1">
      <c r="A2937" t="str">
        <f t="shared" si="90"/>
        <v>060381092661000</v>
      </c>
      <c r="B2937">
        <v>2931</v>
      </c>
      <c r="C2937" t="s">
        <v>3749</v>
      </c>
      <c r="D2937" t="s">
        <v>400</v>
      </c>
      <c r="E2937">
        <v>12</v>
      </c>
      <c r="F2937" s="23">
        <v>9800</v>
      </c>
      <c r="G2937">
        <v>12</v>
      </c>
      <c r="H2937" s="23">
        <v>9500</v>
      </c>
      <c r="I2937" s="23">
        <v>114000</v>
      </c>
      <c r="J2937" s="23">
        <v>114000</v>
      </c>
      <c r="K2937" s="23">
        <v>114450</v>
      </c>
      <c r="L2937">
        <v>99.61</v>
      </c>
      <c r="M2937" t="s">
        <v>3699</v>
      </c>
      <c r="N2937">
        <v>0</v>
      </c>
      <c r="P2937" s="23">
        <v>113568</v>
      </c>
      <c r="Q2937" t="s">
        <v>3700</v>
      </c>
      <c r="R2937" s="23">
        <v>-114450</v>
      </c>
      <c r="S2937">
        <v>0</v>
      </c>
      <c r="T2937" t="s">
        <v>3701</v>
      </c>
      <c r="U2937" t="s">
        <v>3711</v>
      </c>
      <c r="V2937">
        <v>2.63</v>
      </c>
      <c r="W2937" s="3">
        <v>45782</v>
      </c>
      <c r="X2937" s="3">
        <v>45756</v>
      </c>
      <c r="Y2937">
        <v>25419</v>
      </c>
      <c r="AA2937" s="24">
        <v>45785</v>
      </c>
      <c r="AB2937" s="67" t="s">
        <v>93</v>
      </c>
      <c r="AC2937">
        <v>21</v>
      </c>
      <c r="AD2937" t="s">
        <v>133</v>
      </c>
      <c r="AE2937" s="2" t="s">
        <v>398</v>
      </c>
      <c r="AF2937" t="s">
        <v>3703</v>
      </c>
      <c r="AG2937" t="str">
        <f t="shared" si="91"/>
        <v>ADA FOTO</v>
      </c>
    </row>
    <row r="2938" spans="1:33" hidden="1">
      <c r="A2938" t="str">
        <f t="shared" si="90"/>
        <v>060381089271000</v>
      </c>
      <c r="B2938">
        <v>2932</v>
      </c>
      <c r="C2938" t="s">
        <v>3750</v>
      </c>
      <c r="D2938" t="s">
        <v>382</v>
      </c>
      <c r="E2938">
        <v>48</v>
      </c>
      <c r="F2938" s="23">
        <v>2500</v>
      </c>
      <c r="G2938">
        <v>48</v>
      </c>
      <c r="H2938" s="23">
        <v>2325</v>
      </c>
      <c r="I2938" s="23">
        <v>111600</v>
      </c>
      <c r="J2938" s="23">
        <v>111600</v>
      </c>
      <c r="K2938" s="23">
        <v>114950</v>
      </c>
      <c r="L2938">
        <v>97.09</v>
      </c>
      <c r="M2938" t="s">
        <v>3699</v>
      </c>
      <c r="N2938">
        <v>0</v>
      </c>
      <c r="P2938" s="23">
        <v>113568</v>
      </c>
      <c r="Q2938" t="s">
        <v>3700</v>
      </c>
      <c r="R2938" s="23">
        <v>-114950</v>
      </c>
      <c r="S2938">
        <v>0</v>
      </c>
      <c r="T2938" t="s">
        <v>3701</v>
      </c>
      <c r="U2938" t="s">
        <v>3711</v>
      </c>
      <c r="V2938">
        <v>38.86</v>
      </c>
      <c r="W2938" s="3">
        <v>45783</v>
      </c>
      <c r="X2938" s="3">
        <v>45756</v>
      </c>
      <c r="Y2938">
        <v>25419</v>
      </c>
      <c r="AA2938" s="24">
        <v>45785</v>
      </c>
      <c r="AB2938" s="67" t="s">
        <v>93</v>
      </c>
      <c r="AC2938">
        <v>21</v>
      </c>
      <c r="AD2938" t="s">
        <v>133</v>
      </c>
      <c r="AE2938" s="2" t="s">
        <v>380</v>
      </c>
      <c r="AF2938" t="s">
        <v>3703</v>
      </c>
      <c r="AG2938" t="str">
        <f t="shared" si="91"/>
        <v>ADA FOTO</v>
      </c>
    </row>
    <row r="2939" spans="1:33" hidden="1">
      <c r="A2939" t="str">
        <f t="shared" si="90"/>
        <v>060381000902000</v>
      </c>
      <c r="B2939">
        <v>2933</v>
      </c>
      <c r="C2939" t="s">
        <v>3751</v>
      </c>
      <c r="D2939" t="s">
        <v>3752</v>
      </c>
      <c r="E2939">
        <v>1</v>
      </c>
      <c r="F2939" s="23">
        <v>202000</v>
      </c>
      <c r="G2939">
        <v>0</v>
      </c>
      <c r="H2939">
        <v>0</v>
      </c>
      <c r="I2939" s="23">
        <v>202000</v>
      </c>
      <c r="J2939" s="23">
        <v>202000</v>
      </c>
      <c r="K2939" s="23">
        <v>189500</v>
      </c>
      <c r="L2939">
        <v>106.6</v>
      </c>
      <c r="M2939" t="s">
        <v>3707</v>
      </c>
      <c r="N2939">
        <v>0</v>
      </c>
      <c r="P2939" s="23">
        <v>181888</v>
      </c>
      <c r="Q2939" t="s">
        <v>3700</v>
      </c>
      <c r="R2939" s="23">
        <v>-189500</v>
      </c>
      <c r="S2939">
        <v>0</v>
      </c>
      <c r="T2939" t="s">
        <v>3701</v>
      </c>
      <c r="U2939" t="s">
        <v>3702</v>
      </c>
      <c r="V2939">
        <v>1.73</v>
      </c>
      <c r="W2939" s="3">
        <v>45784</v>
      </c>
      <c r="X2939" s="3">
        <v>45712</v>
      </c>
      <c r="Y2939">
        <v>22576</v>
      </c>
      <c r="Z2939" t="s">
        <v>3833</v>
      </c>
      <c r="AA2939" s="24">
        <v>45785</v>
      </c>
      <c r="AB2939" s="67" t="s">
        <v>93</v>
      </c>
      <c r="AC2939">
        <v>21</v>
      </c>
      <c r="AD2939" t="s">
        <v>133</v>
      </c>
      <c r="AE2939" s="2" t="s">
        <v>3875</v>
      </c>
      <c r="AF2939" t="s">
        <v>3703</v>
      </c>
      <c r="AG2939" t="str">
        <f t="shared" si="91"/>
        <v>ADA FOTO</v>
      </c>
    </row>
    <row r="2940" spans="1:33" hidden="1">
      <c r="A2940" t="str">
        <f t="shared" si="90"/>
        <v>060381018575000</v>
      </c>
      <c r="B2940">
        <v>2934</v>
      </c>
      <c r="C2940" t="s">
        <v>3753</v>
      </c>
      <c r="D2940" t="s">
        <v>3754</v>
      </c>
      <c r="E2940">
        <v>12</v>
      </c>
      <c r="F2940" s="23">
        <v>24300</v>
      </c>
      <c r="G2940">
        <v>0</v>
      </c>
      <c r="H2940">
        <v>0</v>
      </c>
      <c r="I2940" s="23">
        <v>291600</v>
      </c>
      <c r="J2940" s="23">
        <v>291600</v>
      </c>
      <c r="K2940" s="23">
        <v>266400</v>
      </c>
      <c r="L2940">
        <v>109.46</v>
      </c>
      <c r="M2940" t="s">
        <v>3707</v>
      </c>
      <c r="N2940">
        <v>0</v>
      </c>
      <c r="P2940" s="23">
        <v>279180</v>
      </c>
      <c r="Q2940" t="s">
        <v>3700</v>
      </c>
      <c r="R2940" s="23">
        <v>-266400</v>
      </c>
      <c r="S2940">
        <v>0</v>
      </c>
      <c r="T2940" t="s">
        <v>3701</v>
      </c>
      <c r="U2940" t="s">
        <v>3702</v>
      </c>
      <c r="V2940">
        <v>4.87</v>
      </c>
      <c r="W2940" s="3">
        <v>45781</v>
      </c>
      <c r="X2940" s="3">
        <v>45756</v>
      </c>
      <c r="Y2940">
        <v>25419</v>
      </c>
      <c r="AA2940" s="24">
        <v>45785</v>
      </c>
      <c r="AB2940" s="67" t="s">
        <v>93</v>
      </c>
      <c r="AC2940">
        <v>21</v>
      </c>
      <c r="AD2940" t="s">
        <v>133</v>
      </c>
      <c r="AE2940" s="2" t="s">
        <v>3876</v>
      </c>
      <c r="AF2940" t="s">
        <v>3703</v>
      </c>
      <c r="AG2940" t="str">
        <f t="shared" si="91"/>
        <v>ADA FOTO</v>
      </c>
    </row>
    <row r="2941" spans="1:33" hidden="1">
      <c r="A2941" t="str">
        <f t="shared" si="90"/>
        <v>060381004893000</v>
      </c>
      <c r="B2941">
        <v>2935</v>
      </c>
      <c r="C2941" t="s">
        <v>3755</v>
      </c>
      <c r="D2941" t="s">
        <v>146</v>
      </c>
      <c r="E2941">
        <v>20</v>
      </c>
      <c r="F2941" s="23">
        <v>6400</v>
      </c>
      <c r="G2941">
        <v>20</v>
      </c>
      <c r="H2941" s="23">
        <v>5875</v>
      </c>
      <c r="I2941" s="23">
        <v>117500</v>
      </c>
      <c r="J2941" s="23">
        <v>117500</v>
      </c>
      <c r="K2941" s="23">
        <v>117000</v>
      </c>
      <c r="L2941">
        <v>100.43</v>
      </c>
      <c r="M2941" t="s">
        <v>3707</v>
      </c>
      <c r="N2941">
        <v>0</v>
      </c>
      <c r="P2941" s="23">
        <v>117600</v>
      </c>
      <c r="Q2941" t="s">
        <v>3700</v>
      </c>
      <c r="R2941" s="23">
        <v>-117000</v>
      </c>
      <c r="S2941">
        <v>0</v>
      </c>
      <c r="T2941" t="s">
        <v>3701</v>
      </c>
      <c r="U2941" t="s">
        <v>3711</v>
      </c>
      <c r="V2941">
        <v>6.24</v>
      </c>
      <c r="W2941" s="3">
        <v>45783</v>
      </c>
      <c r="X2941" s="3">
        <v>45708</v>
      </c>
      <c r="Y2941">
        <v>22130</v>
      </c>
      <c r="AA2941" s="24">
        <v>45785</v>
      </c>
      <c r="AB2941" s="67" t="s">
        <v>93</v>
      </c>
      <c r="AC2941">
        <v>21</v>
      </c>
      <c r="AD2941" t="s">
        <v>133</v>
      </c>
      <c r="AE2941" s="2" t="s">
        <v>144</v>
      </c>
      <c r="AF2941" t="s">
        <v>3703</v>
      </c>
      <c r="AG2941" t="str">
        <f t="shared" si="91"/>
        <v>ADA FOTO</v>
      </c>
    </row>
    <row r="2942" spans="1:33" hidden="1">
      <c r="A2942" t="str">
        <f t="shared" si="90"/>
        <v>060381005726000</v>
      </c>
      <c r="B2942">
        <v>2936</v>
      </c>
      <c r="C2942" t="s">
        <v>3756</v>
      </c>
      <c r="D2942" t="s">
        <v>156</v>
      </c>
      <c r="E2942">
        <v>10</v>
      </c>
      <c r="F2942" s="23">
        <v>21900</v>
      </c>
      <c r="G2942">
        <v>10</v>
      </c>
      <c r="H2942" s="23">
        <v>20950</v>
      </c>
      <c r="I2942" s="23">
        <v>209500</v>
      </c>
      <c r="J2942" s="23">
        <v>209500</v>
      </c>
      <c r="K2942" s="23">
        <v>205000</v>
      </c>
      <c r="L2942">
        <v>102.2</v>
      </c>
      <c r="M2942" t="s">
        <v>3707</v>
      </c>
      <c r="N2942">
        <v>0</v>
      </c>
      <c r="P2942" s="23">
        <v>206110</v>
      </c>
      <c r="Q2942" t="s">
        <v>3700</v>
      </c>
      <c r="R2942" s="23">
        <v>-205000</v>
      </c>
      <c r="S2942">
        <v>0</v>
      </c>
      <c r="T2942" t="s">
        <v>3701</v>
      </c>
      <c r="U2942" t="s">
        <v>3711</v>
      </c>
      <c r="V2942">
        <v>2.2599999999999998</v>
      </c>
      <c r="W2942" s="3">
        <v>45783</v>
      </c>
      <c r="X2942" s="3">
        <v>45771</v>
      </c>
      <c r="Y2942">
        <v>22130</v>
      </c>
      <c r="AA2942" s="24">
        <v>45785</v>
      </c>
      <c r="AB2942" s="67" t="s">
        <v>93</v>
      </c>
      <c r="AC2942">
        <v>21</v>
      </c>
      <c r="AD2942" t="s">
        <v>133</v>
      </c>
      <c r="AE2942" s="2" t="s">
        <v>154</v>
      </c>
      <c r="AF2942" t="s">
        <v>3703</v>
      </c>
      <c r="AG2942" t="str">
        <f t="shared" si="91"/>
        <v>ADA FOTO</v>
      </c>
    </row>
    <row r="2943" spans="1:33" hidden="1">
      <c r="A2943" t="str">
        <f t="shared" si="90"/>
        <v>060381023234000</v>
      </c>
      <c r="B2943">
        <v>2937</v>
      </c>
      <c r="C2943" t="s">
        <v>3757</v>
      </c>
      <c r="D2943" t="s">
        <v>184</v>
      </c>
      <c r="E2943">
        <v>1</v>
      </c>
      <c r="F2943" s="23">
        <v>101950</v>
      </c>
      <c r="G2943">
        <v>1</v>
      </c>
      <c r="H2943" s="23">
        <v>101900</v>
      </c>
      <c r="I2943" s="23">
        <v>101900</v>
      </c>
      <c r="J2943" s="23">
        <v>101900</v>
      </c>
      <c r="K2943" s="23">
        <v>101900</v>
      </c>
      <c r="L2943">
        <v>100</v>
      </c>
      <c r="M2943" t="s">
        <v>3705</v>
      </c>
      <c r="N2943">
        <v>0</v>
      </c>
      <c r="P2943" s="23">
        <v>102624</v>
      </c>
      <c r="Q2943" t="s">
        <v>3700</v>
      </c>
      <c r="R2943" s="23">
        <v>-101900</v>
      </c>
      <c r="S2943">
        <v>0</v>
      </c>
      <c r="T2943" t="s">
        <v>3701</v>
      </c>
      <c r="U2943" t="s">
        <v>3702</v>
      </c>
      <c r="V2943">
        <v>2.62</v>
      </c>
      <c r="W2943" s="3">
        <v>45783</v>
      </c>
      <c r="X2943" s="3">
        <v>45771</v>
      </c>
      <c r="Y2943">
        <v>22130</v>
      </c>
      <c r="AA2943" s="24">
        <v>45785</v>
      </c>
      <c r="AB2943" s="67" t="s">
        <v>93</v>
      </c>
      <c r="AC2943">
        <v>21</v>
      </c>
      <c r="AD2943" t="s">
        <v>133</v>
      </c>
      <c r="AE2943" s="2" t="s">
        <v>182</v>
      </c>
      <c r="AF2943" t="s">
        <v>3703</v>
      </c>
      <c r="AG2943" t="str">
        <f t="shared" si="91"/>
        <v>ADA FOTO</v>
      </c>
    </row>
    <row r="2944" spans="1:33" hidden="1">
      <c r="A2944" t="str">
        <f t="shared" si="90"/>
        <v>060381004890000</v>
      </c>
      <c r="B2944">
        <v>2938</v>
      </c>
      <c r="C2944" t="s">
        <v>3758</v>
      </c>
      <c r="D2944" t="s">
        <v>141</v>
      </c>
      <c r="E2944">
        <v>20</v>
      </c>
      <c r="F2944" s="23">
        <v>5400</v>
      </c>
      <c r="G2944">
        <v>20</v>
      </c>
      <c r="H2944" s="23">
        <v>5125</v>
      </c>
      <c r="I2944" s="23">
        <v>102500</v>
      </c>
      <c r="J2944" s="23">
        <v>102500</v>
      </c>
      <c r="K2944" s="23">
        <v>104000</v>
      </c>
      <c r="L2944">
        <v>98.56</v>
      </c>
      <c r="M2944" t="s">
        <v>3699</v>
      </c>
      <c r="N2944">
        <v>0</v>
      </c>
      <c r="P2944" s="23">
        <v>97920</v>
      </c>
      <c r="Q2944" t="s">
        <v>3700</v>
      </c>
      <c r="R2944" s="23">
        <v>-104000</v>
      </c>
      <c r="S2944">
        <v>0</v>
      </c>
      <c r="T2944" t="s">
        <v>3701</v>
      </c>
      <c r="U2944" t="s">
        <v>3702</v>
      </c>
      <c r="V2944">
        <v>14.19</v>
      </c>
      <c r="W2944" s="3">
        <v>45785</v>
      </c>
      <c r="X2944" s="3">
        <v>45708</v>
      </c>
      <c r="Y2944">
        <v>22130</v>
      </c>
      <c r="AA2944" s="24">
        <v>45785</v>
      </c>
      <c r="AB2944" s="67" t="s">
        <v>93</v>
      </c>
      <c r="AC2944">
        <v>21</v>
      </c>
      <c r="AD2944" t="s">
        <v>133</v>
      </c>
      <c r="AE2944" s="2" t="s">
        <v>140</v>
      </c>
      <c r="AF2944" t="s">
        <v>3703</v>
      </c>
      <c r="AG2944" t="str">
        <f t="shared" si="91"/>
        <v>ADA FOTO</v>
      </c>
    </row>
    <row r="2945" spans="1:33" hidden="1">
      <c r="A2945" t="str">
        <f t="shared" si="90"/>
        <v>060381005725000</v>
      </c>
      <c r="B2945">
        <v>2939</v>
      </c>
      <c r="C2945" t="s">
        <v>3759</v>
      </c>
      <c r="D2945" t="s">
        <v>151</v>
      </c>
      <c r="E2945">
        <v>10</v>
      </c>
      <c r="F2945" s="23">
        <v>14900</v>
      </c>
      <c r="G2945">
        <v>0</v>
      </c>
      <c r="H2945" s="23">
        <v>0</v>
      </c>
      <c r="I2945" s="23">
        <v>149000</v>
      </c>
      <c r="J2945" s="23">
        <v>149000</v>
      </c>
      <c r="K2945" s="23">
        <v>149500</v>
      </c>
      <c r="L2945">
        <v>99.67</v>
      </c>
      <c r="M2945" t="s">
        <v>3699</v>
      </c>
      <c r="N2945">
        <v>0</v>
      </c>
      <c r="P2945" s="23">
        <v>150140</v>
      </c>
      <c r="Q2945" t="s">
        <v>3700</v>
      </c>
      <c r="R2945" s="23">
        <v>-149500</v>
      </c>
      <c r="S2945">
        <v>0</v>
      </c>
      <c r="T2945" t="s">
        <v>3701</v>
      </c>
      <c r="U2945" t="s">
        <v>3711</v>
      </c>
      <c r="V2945">
        <v>7.82</v>
      </c>
      <c r="W2945" s="3">
        <v>45782</v>
      </c>
      <c r="X2945" s="3">
        <v>45708</v>
      </c>
      <c r="Y2945">
        <v>22130</v>
      </c>
      <c r="AA2945" s="24">
        <v>45785</v>
      </c>
      <c r="AB2945" s="67" t="s">
        <v>93</v>
      </c>
      <c r="AC2945">
        <v>21</v>
      </c>
      <c r="AD2945" t="s">
        <v>133</v>
      </c>
      <c r="AE2945" s="2" t="s">
        <v>150</v>
      </c>
      <c r="AF2945" t="s">
        <v>3703</v>
      </c>
      <c r="AG2945" t="str">
        <f t="shared" si="91"/>
        <v>ADA FOTO</v>
      </c>
    </row>
    <row r="2946" spans="1:33" hidden="1">
      <c r="A2946" t="str">
        <f t="shared" si="90"/>
        <v>060381019929000</v>
      </c>
      <c r="B2946">
        <v>2940</v>
      </c>
      <c r="C2946" t="s">
        <v>3760</v>
      </c>
      <c r="D2946" t="s">
        <v>3761</v>
      </c>
      <c r="E2946">
        <v>1</v>
      </c>
      <c r="F2946" s="23">
        <v>89000</v>
      </c>
      <c r="G2946">
        <v>0</v>
      </c>
      <c r="H2946">
        <v>0</v>
      </c>
      <c r="I2946" s="23">
        <v>89000</v>
      </c>
      <c r="J2946" s="23">
        <v>89000</v>
      </c>
      <c r="K2946" s="23">
        <v>89100</v>
      </c>
      <c r="L2946">
        <v>99.89</v>
      </c>
      <c r="M2946" t="s">
        <v>3699</v>
      </c>
      <c r="N2946">
        <v>0</v>
      </c>
      <c r="P2946" s="23">
        <v>84576</v>
      </c>
      <c r="Q2946" t="s">
        <v>3700</v>
      </c>
      <c r="R2946" s="23">
        <v>-89100</v>
      </c>
      <c r="S2946">
        <v>0</v>
      </c>
      <c r="T2946" t="s">
        <v>3701</v>
      </c>
      <c r="U2946" t="s">
        <v>3702</v>
      </c>
      <c r="V2946">
        <v>1.4</v>
      </c>
      <c r="W2946" s="3">
        <v>45783</v>
      </c>
      <c r="X2946" s="3">
        <v>45771</v>
      </c>
      <c r="Y2946">
        <v>22130</v>
      </c>
      <c r="AA2946" s="24">
        <v>45785</v>
      </c>
      <c r="AB2946" s="67" t="s">
        <v>93</v>
      </c>
      <c r="AC2946">
        <v>21</v>
      </c>
      <c r="AD2946" t="s">
        <v>133</v>
      </c>
      <c r="AE2946" s="2" t="s">
        <v>178</v>
      </c>
      <c r="AF2946" t="s">
        <v>3703</v>
      </c>
      <c r="AG2946" t="str">
        <f t="shared" si="91"/>
        <v>ADA FOTO</v>
      </c>
    </row>
    <row r="2947" spans="1:33" hidden="1">
      <c r="A2947" t="str">
        <f t="shared" si="90"/>
        <v>060381035433000</v>
      </c>
      <c r="B2947">
        <v>2941</v>
      </c>
      <c r="C2947" t="s">
        <v>3762</v>
      </c>
      <c r="D2947" t="s">
        <v>202</v>
      </c>
      <c r="E2947">
        <v>20</v>
      </c>
      <c r="F2947" s="23">
        <v>17000</v>
      </c>
      <c r="G2947">
        <v>20</v>
      </c>
      <c r="H2947" s="23">
        <v>16400</v>
      </c>
      <c r="I2947" s="23">
        <v>328000</v>
      </c>
      <c r="J2947" s="23">
        <v>328000</v>
      </c>
      <c r="K2947" s="23">
        <v>317000</v>
      </c>
      <c r="L2947">
        <v>103.47</v>
      </c>
      <c r="M2947" t="s">
        <v>3707</v>
      </c>
      <c r="N2947">
        <v>0</v>
      </c>
      <c r="P2947" s="23">
        <v>313600</v>
      </c>
      <c r="Q2947" t="s">
        <v>3700</v>
      </c>
      <c r="R2947" s="23">
        <v>-317000</v>
      </c>
      <c r="S2947">
        <v>0</v>
      </c>
      <c r="T2947" t="s">
        <v>3701</v>
      </c>
      <c r="U2947" t="s">
        <v>3702</v>
      </c>
      <c r="V2947">
        <v>5.16</v>
      </c>
      <c r="W2947" s="3">
        <v>45783</v>
      </c>
      <c r="X2947" s="3">
        <v>45772</v>
      </c>
      <c r="Y2947">
        <v>30265</v>
      </c>
      <c r="AA2947" s="24">
        <v>45785</v>
      </c>
      <c r="AB2947" s="67" t="s">
        <v>93</v>
      </c>
      <c r="AC2947">
        <v>21</v>
      </c>
      <c r="AD2947" t="s">
        <v>133</v>
      </c>
      <c r="AE2947" s="2" t="s">
        <v>200</v>
      </c>
      <c r="AF2947" t="s">
        <v>3703</v>
      </c>
      <c r="AG2947" t="str">
        <f t="shared" si="91"/>
        <v>ADA FOTO</v>
      </c>
    </row>
    <row r="2948" spans="1:33" hidden="1">
      <c r="A2948" t="str">
        <f t="shared" si="90"/>
        <v>060381015940000</v>
      </c>
      <c r="B2948">
        <v>2942</v>
      </c>
      <c r="C2948" t="s">
        <v>3763</v>
      </c>
      <c r="D2948" t="s">
        <v>162</v>
      </c>
      <c r="E2948">
        <v>10</v>
      </c>
      <c r="F2948" s="23">
        <v>28000</v>
      </c>
      <c r="G2948">
        <v>10</v>
      </c>
      <c r="H2948" s="23">
        <v>26700</v>
      </c>
      <c r="I2948" s="23">
        <v>267000</v>
      </c>
      <c r="J2948" s="23">
        <v>267000</v>
      </c>
      <c r="K2948" s="23">
        <v>267500</v>
      </c>
      <c r="L2948">
        <v>99.81</v>
      </c>
      <c r="M2948" t="s">
        <v>3699</v>
      </c>
      <c r="N2948">
        <v>0</v>
      </c>
      <c r="P2948" s="23">
        <v>268420</v>
      </c>
      <c r="Q2948" t="s">
        <v>3700</v>
      </c>
      <c r="R2948" s="23">
        <v>-267500</v>
      </c>
      <c r="S2948">
        <v>0</v>
      </c>
      <c r="T2948" t="s">
        <v>3701</v>
      </c>
      <c r="U2948" t="s">
        <v>3702</v>
      </c>
      <c r="V2948">
        <v>4.7699999999999996</v>
      </c>
      <c r="W2948" s="3">
        <v>45784</v>
      </c>
      <c r="X2948" s="3">
        <v>45771</v>
      </c>
      <c r="Y2948">
        <v>22130</v>
      </c>
      <c r="AA2948" s="24">
        <v>45785</v>
      </c>
      <c r="AB2948" s="67" t="s">
        <v>93</v>
      </c>
      <c r="AC2948">
        <v>21</v>
      </c>
      <c r="AD2948" t="s">
        <v>133</v>
      </c>
      <c r="AE2948" s="2" t="s">
        <v>160</v>
      </c>
      <c r="AF2948" t="s">
        <v>3703</v>
      </c>
      <c r="AG2948" t="str">
        <f t="shared" si="91"/>
        <v>ADA FOTO</v>
      </c>
    </row>
    <row r="2949" spans="1:33" hidden="1">
      <c r="A2949" t="str">
        <f t="shared" si="90"/>
        <v>060381055131000</v>
      </c>
      <c r="B2949">
        <v>2943</v>
      </c>
      <c r="C2949" t="s">
        <v>3764</v>
      </c>
      <c r="D2949" t="s">
        <v>3765</v>
      </c>
      <c r="E2949">
        <v>12</v>
      </c>
      <c r="F2949" s="23">
        <v>35500</v>
      </c>
      <c r="G2949">
        <v>0</v>
      </c>
      <c r="H2949">
        <v>0</v>
      </c>
      <c r="I2949" s="23">
        <v>426000</v>
      </c>
      <c r="J2949" s="23">
        <v>426000</v>
      </c>
      <c r="K2949" s="23">
        <v>404400</v>
      </c>
      <c r="L2949">
        <v>105.34</v>
      </c>
      <c r="M2949" t="s">
        <v>3707</v>
      </c>
      <c r="N2949">
        <v>0</v>
      </c>
      <c r="P2949" s="23">
        <v>382464</v>
      </c>
      <c r="Q2949" t="s">
        <v>3700</v>
      </c>
      <c r="R2949" s="23">
        <v>-404400</v>
      </c>
      <c r="S2949">
        <v>0</v>
      </c>
      <c r="T2949" t="s">
        <v>3701</v>
      </c>
      <c r="U2949" t="s">
        <v>3702</v>
      </c>
      <c r="V2949">
        <v>2.3199999999999998</v>
      </c>
      <c r="W2949" s="3">
        <v>45783</v>
      </c>
      <c r="X2949" s="3">
        <v>45775</v>
      </c>
      <c r="Y2949">
        <v>21017</v>
      </c>
      <c r="AA2949" s="24">
        <v>45785</v>
      </c>
      <c r="AB2949" s="67" t="s">
        <v>93</v>
      </c>
      <c r="AC2949">
        <v>21</v>
      </c>
      <c r="AD2949" t="s">
        <v>133</v>
      </c>
      <c r="AE2949" s="2" t="s">
        <v>3877</v>
      </c>
      <c r="AF2949" t="s">
        <v>3703</v>
      </c>
      <c r="AG2949" t="str">
        <f t="shared" si="91"/>
        <v>ADA FOTO</v>
      </c>
    </row>
    <row r="2950" spans="1:33" hidden="1">
      <c r="A2950" t="str">
        <f t="shared" si="90"/>
        <v>060381070906000</v>
      </c>
      <c r="B2950">
        <v>2944</v>
      </c>
      <c r="C2950" t="s">
        <v>3766</v>
      </c>
      <c r="D2950" t="s">
        <v>256</v>
      </c>
      <c r="E2950">
        <v>60</v>
      </c>
      <c r="F2950" s="23">
        <v>4475</v>
      </c>
      <c r="G2950">
        <v>60</v>
      </c>
      <c r="H2950" s="23">
        <v>4400</v>
      </c>
      <c r="I2950" s="23">
        <v>264000</v>
      </c>
      <c r="J2950" s="23">
        <v>264000</v>
      </c>
      <c r="K2950" s="23">
        <v>261500</v>
      </c>
      <c r="L2950">
        <v>100.96</v>
      </c>
      <c r="M2950" t="s">
        <v>3707</v>
      </c>
      <c r="N2950">
        <v>0</v>
      </c>
      <c r="P2950" s="23">
        <v>264360</v>
      </c>
      <c r="Q2950" t="s">
        <v>3700</v>
      </c>
      <c r="R2950" s="23">
        <v>-261500</v>
      </c>
      <c r="S2950">
        <v>0</v>
      </c>
      <c r="T2950" t="s">
        <v>3701</v>
      </c>
      <c r="U2950" t="s">
        <v>3711</v>
      </c>
      <c r="V2950" s="80">
        <v>1544.13</v>
      </c>
      <c r="W2950" s="3">
        <v>45785</v>
      </c>
      <c r="X2950" s="3">
        <v>45771</v>
      </c>
      <c r="Y2950">
        <v>21017</v>
      </c>
      <c r="AA2950" s="24">
        <v>45785</v>
      </c>
      <c r="AB2950" s="67" t="s">
        <v>93</v>
      </c>
      <c r="AC2950">
        <v>21</v>
      </c>
      <c r="AD2950" t="s">
        <v>133</v>
      </c>
      <c r="AE2950" s="2" t="s">
        <v>254</v>
      </c>
      <c r="AF2950" t="s">
        <v>3703</v>
      </c>
      <c r="AG2950" t="str">
        <f t="shared" si="91"/>
        <v>ADA FOTO</v>
      </c>
    </row>
    <row r="2951" spans="1:33" hidden="1">
      <c r="A2951" t="str">
        <f t="shared" ref="A2951:A3014" si="92">AB2951&amp;AE2951</f>
        <v>060381087247000</v>
      </c>
      <c r="B2951">
        <v>2945</v>
      </c>
      <c r="C2951" t="s">
        <v>3767</v>
      </c>
      <c r="D2951" t="s">
        <v>3768</v>
      </c>
      <c r="E2951">
        <v>12</v>
      </c>
      <c r="F2951" s="23">
        <v>30500</v>
      </c>
      <c r="G2951">
        <v>0</v>
      </c>
      <c r="H2951">
        <v>0</v>
      </c>
      <c r="I2951" s="23">
        <v>366000</v>
      </c>
      <c r="J2951" s="23">
        <v>366000</v>
      </c>
      <c r="K2951" s="23">
        <v>348800</v>
      </c>
      <c r="L2951">
        <v>104.93</v>
      </c>
      <c r="M2951" t="s">
        <v>3707</v>
      </c>
      <c r="N2951">
        <v>0</v>
      </c>
      <c r="P2951" s="23">
        <v>405060</v>
      </c>
      <c r="Q2951" t="s">
        <v>3700</v>
      </c>
      <c r="R2951" s="23">
        <v>-348800</v>
      </c>
      <c r="S2951">
        <v>0</v>
      </c>
      <c r="T2951" t="s">
        <v>3701</v>
      </c>
      <c r="U2951" t="s">
        <v>3702</v>
      </c>
      <c r="V2951">
        <v>0.66</v>
      </c>
      <c r="W2951" s="3">
        <v>45723</v>
      </c>
      <c r="X2951" s="3">
        <v>45504</v>
      </c>
      <c r="Y2951">
        <v>38360</v>
      </c>
      <c r="AA2951" s="24">
        <v>45785</v>
      </c>
      <c r="AB2951" s="67" t="s">
        <v>93</v>
      </c>
      <c r="AC2951">
        <v>21</v>
      </c>
      <c r="AD2951" t="s">
        <v>133</v>
      </c>
      <c r="AE2951" s="2" t="s">
        <v>3878</v>
      </c>
      <c r="AF2951" t="s">
        <v>3703</v>
      </c>
      <c r="AG2951" t="str">
        <f t="shared" ref="AG2951:AG3014" si="93">IF(LEFT(M2951,1)="*","ADA FOTO","TIDAK ADA")</f>
        <v>ADA FOTO</v>
      </c>
    </row>
    <row r="2952" spans="1:33" hidden="1">
      <c r="A2952" t="str">
        <f t="shared" si="92"/>
        <v>060381087250000</v>
      </c>
      <c r="B2952">
        <v>2946</v>
      </c>
      <c r="C2952" t="s">
        <v>3769</v>
      </c>
      <c r="D2952" t="s">
        <v>3770</v>
      </c>
      <c r="E2952">
        <v>12</v>
      </c>
      <c r="F2952" s="23">
        <v>35000</v>
      </c>
      <c r="G2952">
        <v>12</v>
      </c>
      <c r="H2952" s="23">
        <v>34667</v>
      </c>
      <c r="I2952" s="23">
        <v>416004</v>
      </c>
      <c r="J2952" s="23">
        <v>416004</v>
      </c>
      <c r="K2952" s="23">
        <v>324600</v>
      </c>
      <c r="L2952">
        <v>128.16</v>
      </c>
      <c r="M2952" t="s">
        <v>3707</v>
      </c>
      <c r="N2952">
        <v>0</v>
      </c>
      <c r="P2952" s="23">
        <v>387024</v>
      </c>
      <c r="Q2952" t="s">
        <v>3700</v>
      </c>
      <c r="R2952" s="23">
        <v>-324600</v>
      </c>
      <c r="S2952">
        <v>0</v>
      </c>
      <c r="T2952" t="s">
        <v>3701</v>
      </c>
      <c r="U2952" t="s">
        <v>3702</v>
      </c>
      <c r="V2952">
        <v>0.13</v>
      </c>
      <c r="W2952" s="3">
        <v>45774</v>
      </c>
      <c r="X2952" s="3">
        <v>45775</v>
      </c>
      <c r="Y2952">
        <v>38360</v>
      </c>
      <c r="AA2952" s="24">
        <v>45785</v>
      </c>
      <c r="AB2952" s="67" t="s">
        <v>93</v>
      </c>
      <c r="AC2952">
        <v>21</v>
      </c>
      <c r="AD2952" t="s">
        <v>133</v>
      </c>
      <c r="AE2952" s="2" t="s">
        <v>3864</v>
      </c>
      <c r="AF2952" t="s">
        <v>3703</v>
      </c>
      <c r="AG2952" t="str">
        <f t="shared" si="93"/>
        <v>ADA FOTO</v>
      </c>
    </row>
    <row r="2953" spans="1:33" hidden="1">
      <c r="A2953" t="str">
        <f t="shared" si="92"/>
        <v>060381084654000</v>
      </c>
      <c r="B2953">
        <v>2947</v>
      </c>
      <c r="C2953" t="s">
        <v>3771</v>
      </c>
      <c r="D2953" t="s">
        <v>3772</v>
      </c>
      <c r="E2953">
        <v>12</v>
      </c>
      <c r="F2953" s="23">
        <v>12500</v>
      </c>
      <c r="G2953">
        <v>0</v>
      </c>
      <c r="H2953">
        <v>0</v>
      </c>
      <c r="I2953" s="23">
        <v>150000</v>
      </c>
      <c r="J2953" s="23">
        <v>150000</v>
      </c>
      <c r="K2953" s="23">
        <v>130800</v>
      </c>
      <c r="L2953">
        <v>114.68</v>
      </c>
      <c r="M2953" t="s">
        <v>3707</v>
      </c>
      <c r="N2953">
        <v>0</v>
      </c>
      <c r="P2953" s="23">
        <v>141756</v>
      </c>
      <c r="Q2953" t="s">
        <v>3700</v>
      </c>
      <c r="R2953" s="23">
        <v>-130800</v>
      </c>
      <c r="S2953">
        <v>0</v>
      </c>
      <c r="T2953" t="s">
        <v>3701</v>
      </c>
      <c r="U2953" t="s">
        <v>3702</v>
      </c>
      <c r="V2953">
        <v>0.71</v>
      </c>
      <c r="W2953" s="3">
        <v>45781</v>
      </c>
      <c r="X2953" s="3">
        <v>45775</v>
      </c>
      <c r="Y2953">
        <v>38360</v>
      </c>
      <c r="AA2953" s="24">
        <v>45785</v>
      </c>
      <c r="AB2953" s="67" t="s">
        <v>93</v>
      </c>
      <c r="AC2953">
        <v>21</v>
      </c>
      <c r="AD2953" t="s">
        <v>133</v>
      </c>
      <c r="AE2953" s="2" t="s">
        <v>3865</v>
      </c>
      <c r="AF2953" t="s">
        <v>3703</v>
      </c>
      <c r="AG2953" t="str">
        <f t="shared" si="93"/>
        <v>ADA FOTO</v>
      </c>
    </row>
    <row r="2954" spans="1:33" hidden="1">
      <c r="A2954" t="str">
        <f t="shared" si="92"/>
        <v>060381084784000</v>
      </c>
      <c r="B2954">
        <v>2948</v>
      </c>
      <c r="C2954" t="s">
        <v>3773</v>
      </c>
      <c r="D2954" t="s">
        <v>3774</v>
      </c>
      <c r="E2954">
        <v>3</v>
      </c>
      <c r="F2954" s="23">
        <v>67900</v>
      </c>
      <c r="G2954">
        <v>0</v>
      </c>
      <c r="H2954">
        <v>0</v>
      </c>
      <c r="I2954" s="23">
        <v>203700</v>
      </c>
      <c r="J2954" s="23">
        <v>203700</v>
      </c>
      <c r="K2954" s="23">
        <v>204700</v>
      </c>
      <c r="L2954">
        <v>99.51</v>
      </c>
      <c r="M2954" t="s">
        <v>3699</v>
      </c>
      <c r="N2954">
        <v>0</v>
      </c>
      <c r="P2954" s="23">
        <v>198660</v>
      </c>
      <c r="Q2954" t="s">
        <v>3700</v>
      </c>
      <c r="R2954" s="23">
        <v>-204700</v>
      </c>
      <c r="S2954">
        <v>0</v>
      </c>
      <c r="T2954" t="s">
        <v>3701</v>
      </c>
      <c r="U2954" t="s">
        <v>3702</v>
      </c>
      <c r="V2954">
        <v>1.6</v>
      </c>
      <c r="W2954" s="3">
        <v>45783</v>
      </c>
      <c r="X2954" s="3">
        <v>45775</v>
      </c>
      <c r="Y2954">
        <v>38360</v>
      </c>
      <c r="AA2954" s="24">
        <v>45785</v>
      </c>
      <c r="AB2954" s="67" t="s">
        <v>93</v>
      </c>
      <c r="AC2954">
        <v>21</v>
      </c>
      <c r="AD2954" t="s">
        <v>133</v>
      </c>
      <c r="AE2954" s="2" t="s">
        <v>3866</v>
      </c>
      <c r="AF2954" t="s">
        <v>3703</v>
      </c>
      <c r="AG2954" t="str">
        <f t="shared" si="93"/>
        <v>ADA FOTO</v>
      </c>
    </row>
    <row r="2955" spans="1:33" hidden="1">
      <c r="A2955" t="str">
        <f t="shared" si="92"/>
        <v>060381084655000</v>
      </c>
      <c r="B2955">
        <v>2949</v>
      </c>
      <c r="C2955" t="s">
        <v>3775</v>
      </c>
      <c r="D2955" t="s">
        <v>3776</v>
      </c>
      <c r="E2955">
        <v>12</v>
      </c>
      <c r="F2955" s="23">
        <v>23500</v>
      </c>
      <c r="G2955">
        <v>0</v>
      </c>
      <c r="H2955">
        <v>0</v>
      </c>
      <c r="I2955" s="23">
        <v>282000</v>
      </c>
      <c r="J2955" s="23">
        <v>282000</v>
      </c>
      <c r="K2955" s="23">
        <v>268800</v>
      </c>
      <c r="L2955">
        <v>104.91</v>
      </c>
      <c r="M2955" t="s">
        <v>3707</v>
      </c>
      <c r="N2955">
        <v>0</v>
      </c>
      <c r="P2955" s="23">
        <v>332412</v>
      </c>
      <c r="Q2955" t="s">
        <v>3700</v>
      </c>
      <c r="R2955" s="23">
        <v>-268800</v>
      </c>
      <c r="S2955">
        <v>0</v>
      </c>
      <c r="T2955" t="s">
        <v>3701</v>
      </c>
      <c r="U2955" t="s">
        <v>3702</v>
      </c>
      <c r="V2955">
        <v>0.9</v>
      </c>
      <c r="W2955" s="3">
        <v>45780</v>
      </c>
      <c r="X2955" s="3">
        <v>45761</v>
      </c>
      <c r="Y2955">
        <v>38360</v>
      </c>
      <c r="AA2955" s="24">
        <v>45785</v>
      </c>
      <c r="AB2955" s="67" t="s">
        <v>93</v>
      </c>
      <c r="AC2955">
        <v>21</v>
      </c>
      <c r="AD2955" t="s">
        <v>133</v>
      </c>
      <c r="AE2955" s="2" t="s">
        <v>3867</v>
      </c>
      <c r="AF2955" t="s">
        <v>3703</v>
      </c>
      <c r="AG2955" t="str">
        <f t="shared" si="93"/>
        <v>ADA FOTO</v>
      </c>
    </row>
    <row r="2956" spans="1:33" hidden="1">
      <c r="A2956" t="str">
        <f t="shared" si="92"/>
        <v>060381084657000</v>
      </c>
      <c r="B2956">
        <v>2950</v>
      </c>
      <c r="C2956" t="s">
        <v>3777</v>
      </c>
      <c r="D2956" t="s">
        <v>3778</v>
      </c>
      <c r="E2956">
        <v>3</v>
      </c>
      <c r="F2956" s="23">
        <v>86500</v>
      </c>
      <c r="G2956">
        <v>0</v>
      </c>
      <c r="H2956">
        <v>0</v>
      </c>
      <c r="I2956" s="23">
        <v>259500</v>
      </c>
      <c r="J2956" s="23">
        <v>259500</v>
      </c>
      <c r="K2956" s="23">
        <v>242400</v>
      </c>
      <c r="L2956">
        <v>107.05</v>
      </c>
      <c r="M2956" t="s">
        <v>3707</v>
      </c>
      <c r="N2956">
        <v>0</v>
      </c>
      <c r="P2956" s="23">
        <v>257298</v>
      </c>
      <c r="Q2956" t="s">
        <v>3700</v>
      </c>
      <c r="R2956" s="23">
        <v>-242400</v>
      </c>
      <c r="S2956">
        <v>0</v>
      </c>
      <c r="T2956" t="s">
        <v>3701</v>
      </c>
      <c r="U2956" t="s">
        <v>3702</v>
      </c>
      <c r="V2956">
        <v>0.33</v>
      </c>
      <c r="W2956" s="3">
        <v>45779</v>
      </c>
      <c r="X2956" s="3">
        <v>45769</v>
      </c>
      <c r="Y2956">
        <v>38360</v>
      </c>
      <c r="AA2956" s="24">
        <v>45785</v>
      </c>
      <c r="AB2956" s="67" t="s">
        <v>93</v>
      </c>
      <c r="AC2956">
        <v>21</v>
      </c>
      <c r="AD2956" t="s">
        <v>133</v>
      </c>
      <c r="AE2956" s="2" t="s">
        <v>3868</v>
      </c>
      <c r="AF2956" t="s">
        <v>3703</v>
      </c>
      <c r="AG2956" t="str">
        <f t="shared" si="93"/>
        <v>ADA FOTO</v>
      </c>
    </row>
    <row r="2957" spans="1:33" hidden="1">
      <c r="A2957" t="str">
        <f t="shared" si="92"/>
        <v>060381084658000</v>
      </c>
      <c r="B2957">
        <v>2951</v>
      </c>
      <c r="C2957" t="s">
        <v>3779</v>
      </c>
      <c r="D2957" t="s">
        <v>3780</v>
      </c>
      <c r="E2957">
        <v>12</v>
      </c>
      <c r="F2957" s="23">
        <v>15300</v>
      </c>
      <c r="G2957">
        <v>0</v>
      </c>
      <c r="H2957">
        <v>0</v>
      </c>
      <c r="I2957" s="23">
        <v>183600</v>
      </c>
      <c r="J2957" s="23">
        <v>183600</v>
      </c>
      <c r="K2957" s="23">
        <v>182000</v>
      </c>
      <c r="L2957">
        <v>100.88</v>
      </c>
      <c r="M2957" t="s">
        <v>3707</v>
      </c>
      <c r="N2957">
        <v>0</v>
      </c>
      <c r="P2957" s="23">
        <v>183204</v>
      </c>
      <c r="Q2957" t="s">
        <v>3700</v>
      </c>
      <c r="R2957" s="23">
        <v>-182000</v>
      </c>
      <c r="S2957">
        <v>0</v>
      </c>
      <c r="T2957" t="s">
        <v>3701</v>
      </c>
      <c r="U2957" t="s">
        <v>3702</v>
      </c>
      <c r="V2957">
        <v>0.94</v>
      </c>
      <c r="W2957" s="3">
        <v>45781</v>
      </c>
      <c r="X2957" s="3">
        <v>45698</v>
      </c>
      <c r="Y2957">
        <v>38360</v>
      </c>
      <c r="AA2957" s="24">
        <v>45785</v>
      </c>
      <c r="AB2957" s="67" t="s">
        <v>93</v>
      </c>
      <c r="AC2957">
        <v>21</v>
      </c>
      <c r="AD2957" t="s">
        <v>133</v>
      </c>
      <c r="AE2957" s="2" t="s">
        <v>3869</v>
      </c>
      <c r="AF2957" t="s">
        <v>3703</v>
      </c>
      <c r="AG2957" t="str">
        <f t="shared" si="93"/>
        <v>ADA FOTO</v>
      </c>
    </row>
    <row r="2958" spans="1:33" hidden="1">
      <c r="A2958" t="str">
        <f t="shared" si="92"/>
        <v>060381036780000</v>
      </c>
      <c r="B2958">
        <v>2952</v>
      </c>
      <c r="C2958" t="s">
        <v>3781</v>
      </c>
      <c r="D2958" t="s">
        <v>3782</v>
      </c>
      <c r="E2958">
        <v>6</v>
      </c>
      <c r="F2958" s="23">
        <v>44000</v>
      </c>
      <c r="G2958">
        <v>0</v>
      </c>
      <c r="H2958">
        <v>0</v>
      </c>
      <c r="I2958" s="23">
        <v>264000</v>
      </c>
      <c r="J2958" s="23">
        <v>264000</v>
      </c>
      <c r="K2958" s="23">
        <v>239400</v>
      </c>
      <c r="L2958">
        <v>110.28</v>
      </c>
      <c r="M2958" t="s">
        <v>3707</v>
      </c>
      <c r="N2958">
        <v>0</v>
      </c>
      <c r="P2958" s="23">
        <v>231666</v>
      </c>
      <c r="Q2958" t="s">
        <v>3700</v>
      </c>
      <c r="R2958" s="23">
        <v>-239400</v>
      </c>
      <c r="S2958">
        <v>0</v>
      </c>
      <c r="T2958" t="s">
        <v>3701</v>
      </c>
      <c r="U2958" t="s">
        <v>3702</v>
      </c>
      <c r="V2958">
        <v>0.5</v>
      </c>
      <c r="W2958" s="3">
        <v>45780</v>
      </c>
      <c r="X2958" s="3">
        <v>45699</v>
      </c>
      <c r="Y2958">
        <v>22576</v>
      </c>
      <c r="AA2958" s="24">
        <v>45785</v>
      </c>
      <c r="AB2958" s="67" t="s">
        <v>93</v>
      </c>
      <c r="AC2958">
        <v>21</v>
      </c>
      <c r="AD2958" t="s">
        <v>133</v>
      </c>
      <c r="AE2958" s="2" t="s">
        <v>3870</v>
      </c>
      <c r="AF2958" t="s">
        <v>3703</v>
      </c>
      <c r="AG2958" t="str">
        <f t="shared" si="93"/>
        <v>ADA FOTO</v>
      </c>
    </row>
    <row r="2959" spans="1:33" hidden="1">
      <c r="A2959" t="str">
        <f t="shared" si="92"/>
        <v>060381137122000</v>
      </c>
      <c r="B2959">
        <v>2953</v>
      </c>
      <c r="C2959" t="s">
        <v>3783</v>
      </c>
      <c r="D2959" t="s">
        <v>442</v>
      </c>
      <c r="E2959">
        <v>48</v>
      </c>
      <c r="F2959" s="23">
        <v>4800</v>
      </c>
      <c r="G2959">
        <v>48</v>
      </c>
      <c r="H2959" s="23">
        <v>4575</v>
      </c>
      <c r="I2959" s="23">
        <v>219600</v>
      </c>
      <c r="J2959" s="23">
        <v>219600</v>
      </c>
      <c r="K2959" s="23">
        <v>218550</v>
      </c>
      <c r="L2959">
        <v>100.48</v>
      </c>
      <c r="M2959" t="s">
        <v>3707</v>
      </c>
      <c r="N2959">
        <v>0</v>
      </c>
      <c r="P2959" s="23">
        <v>218640</v>
      </c>
      <c r="Q2959" t="s">
        <v>3700</v>
      </c>
      <c r="R2959" s="23">
        <v>-218550</v>
      </c>
      <c r="S2959">
        <v>0</v>
      </c>
      <c r="T2959" t="s">
        <v>3701</v>
      </c>
      <c r="U2959" t="s">
        <v>3711</v>
      </c>
      <c r="V2959" s="80">
        <v>769.3</v>
      </c>
      <c r="W2959" s="3">
        <v>45784</v>
      </c>
      <c r="X2959" s="3">
        <v>45761</v>
      </c>
      <c r="Y2959">
        <v>25419</v>
      </c>
      <c r="AA2959" s="24">
        <v>45785</v>
      </c>
      <c r="AB2959" s="67" t="s">
        <v>93</v>
      </c>
      <c r="AC2959">
        <v>21</v>
      </c>
      <c r="AD2959" t="s">
        <v>133</v>
      </c>
      <c r="AE2959" s="2" t="s">
        <v>440</v>
      </c>
      <c r="AF2959" t="s">
        <v>3703</v>
      </c>
      <c r="AG2959" t="str">
        <f t="shared" si="93"/>
        <v>ADA FOTO</v>
      </c>
    </row>
    <row r="2960" spans="1:33" hidden="1">
      <c r="A2960" t="str">
        <f t="shared" si="92"/>
        <v>060381115338000</v>
      </c>
      <c r="B2960">
        <v>2954</v>
      </c>
      <c r="C2960" t="s">
        <v>3784</v>
      </c>
      <c r="D2960" t="s">
        <v>424</v>
      </c>
      <c r="E2960">
        <v>36</v>
      </c>
      <c r="F2960" s="23">
        <v>4800</v>
      </c>
      <c r="G2960">
        <v>36</v>
      </c>
      <c r="H2960" s="23">
        <v>4600</v>
      </c>
      <c r="I2960" s="23">
        <v>165600</v>
      </c>
      <c r="J2960" s="23">
        <v>165600</v>
      </c>
      <c r="K2960" s="23">
        <v>176500</v>
      </c>
      <c r="L2960">
        <v>93.82</v>
      </c>
      <c r="M2960" t="s">
        <v>3699</v>
      </c>
      <c r="N2960">
        <v>0</v>
      </c>
      <c r="P2960" s="23">
        <v>159840</v>
      </c>
      <c r="Q2960" t="s">
        <v>3700</v>
      </c>
      <c r="R2960" s="23">
        <v>-176500</v>
      </c>
      <c r="S2960">
        <v>0</v>
      </c>
      <c r="T2960" t="s">
        <v>3701</v>
      </c>
      <c r="U2960" t="s">
        <v>3702</v>
      </c>
      <c r="V2960">
        <v>46.7</v>
      </c>
      <c r="W2960" s="3">
        <v>45776</v>
      </c>
      <c r="X2960" s="3">
        <v>45775</v>
      </c>
      <c r="Y2960">
        <v>39821</v>
      </c>
      <c r="AA2960" s="24">
        <v>45785</v>
      </c>
      <c r="AB2960" s="67" t="s">
        <v>93</v>
      </c>
      <c r="AC2960">
        <v>21</v>
      </c>
      <c r="AD2960" t="s">
        <v>133</v>
      </c>
      <c r="AE2960" s="2" t="s">
        <v>422</v>
      </c>
      <c r="AF2960" t="s">
        <v>3703</v>
      </c>
      <c r="AG2960" t="str">
        <f t="shared" si="93"/>
        <v>ADA FOTO</v>
      </c>
    </row>
    <row r="2961" spans="1:33" hidden="1">
      <c r="A2961" t="str">
        <f t="shared" si="92"/>
        <v>060381077236000</v>
      </c>
      <c r="B2961">
        <v>2955</v>
      </c>
      <c r="C2961" t="s">
        <v>3785</v>
      </c>
      <c r="D2961" t="s">
        <v>298</v>
      </c>
      <c r="E2961">
        <v>12</v>
      </c>
      <c r="F2961" s="23">
        <v>18700</v>
      </c>
      <c r="G2961">
        <v>12</v>
      </c>
      <c r="H2961" s="23">
        <v>16208</v>
      </c>
      <c r="I2961" s="23">
        <v>194496</v>
      </c>
      <c r="J2961" s="23">
        <v>194496</v>
      </c>
      <c r="K2961" s="23">
        <v>197000</v>
      </c>
      <c r="L2961">
        <v>98.73</v>
      </c>
      <c r="M2961" t="s">
        <v>3699</v>
      </c>
      <c r="N2961">
        <v>0</v>
      </c>
      <c r="P2961" s="23">
        <v>195204</v>
      </c>
      <c r="Q2961" t="s">
        <v>3700</v>
      </c>
      <c r="R2961" s="23">
        <v>-197000</v>
      </c>
      <c r="S2961">
        <v>0</v>
      </c>
      <c r="T2961" t="s">
        <v>3701</v>
      </c>
      <c r="U2961" t="s">
        <v>3702</v>
      </c>
      <c r="V2961">
        <v>171.7</v>
      </c>
      <c r="W2961" s="3">
        <v>45785</v>
      </c>
      <c r="X2961" s="3">
        <v>45698</v>
      </c>
      <c r="Y2961">
        <v>37993</v>
      </c>
      <c r="Z2961" t="s">
        <v>3824</v>
      </c>
      <c r="AA2961" s="24">
        <v>45785</v>
      </c>
      <c r="AB2961" s="67" t="s">
        <v>93</v>
      </c>
      <c r="AC2961">
        <v>26</v>
      </c>
      <c r="AD2961" t="s">
        <v>133</v>
      </c>
      <c r="AE2961" s="2" t="s">
        <v>296</v>
      </c>
      <c r="AF2961" t="s">
        <v>3703</v>
      </c>
      <c r="AG2961" t="str">
        <f t="shared" si="93"/>
        <v>ADA FOTO</v>
      </c>
    </row>
    <row r="2962" spans="1:33" hidden="1">
      <c r="A2962" t="str">
        <f t="shared" si="92"/>
        <v>060381074674000</v>
      </c>
      <c r="B2962">
        <v>2956</v>
      </c>
      <c r="C2962" t="s">
        <v>3786</v>
      </c>
      <c r="D2962" t="s">
        <v>3787</v>
      </c>
      <c r="E2962">
        <v>20</v>
      </c>
      <c r="F2962" s="23">
        <v>8200</v>
      </c>
      <c r="G2962">
        <v>20</v>
      </c>
      <c r="H2962" s="23">
        <v>7600</v>
      </c>
      <c r="I2962" s="23">
        <v>152000</v>
      </c>
      <c r="J2962" s="23">
        <v>152000</v>
      </c>
      <c r="K2962" s="23">
        <v>161500</v>
      </c>
      <c r="L2962">
        <v>94.12</v>
      </c>
      <c r="M2962" t="s">
        <v>3699</v>
      </c>
      <c r="N2962">
        <v>0</v>
      </c>
      <c r="P2962" s="23">
        <v>158520</v>
      </c>
      <c r="Q2962" t="s">
        <v>3700</v>
      </c>
      <c r="R2962" s="23">
        <v>-161500</v>
      </c>
      <c r="S2962">
        <v>0</v>
      </c>
      <c r="T2962" t="s">
        <v>3701</v>
      </c>
      <c r="U2962" t="s">
        <v>3702</v>
      </c>
      <c r="V2962" s="80">
        <v>542.54</v>
      </c>
      <c r="W2962" s="3">
        <v>45784</v>
      </c>
      <c r="X2962" s="3">
        <v>45769</v>
      </c>
      <c r="Y2962">
        <v>38045</v>
      </c>
      <c r="AA2962" s="24">
        <v>45785</v>
      </c>
      <c r="AB2962" s="67" t="s">
        <v>93</v>
      </c>
      <c r="AC2962">
        <v>26</v>
      </c>
      <c r="AD2962" t="s">
        <v>133</v>
      </c>
      <c r="AE2962" s="2" t="s">
        <v>278</v>
      </c>
      <c r="AF2962" t="s">
        <v>3703</v>
      </c>
      <c r="AG2962" t="str">
        <f t="shared" si="93"/>
        <v>ADA FOTO</v>
      </c>
    </row>
    <row r="2963" spans="1:33" hidden="1">
      <c r="A2963" t="str">
        <f t="shared" si="92"/>
        <v>060381102123000</v>
      </c>
      <c r="B2963">
        <v>2957</v>
      </c>
      <c r="C2963" t="s">
        <v>3788</v>
      </c>
      <c r="D2963" t="s">
        <v>406</v>
      </c>
      <c r="E2963">
        <v>12</v>
      </c>
      <c r="F2963" s="23">
        <v>16500</v>
      </c>
      <c r="G2963">
        <v>12</v>
      </c>
      <c r="H2963" s="23">
        <v>13417</v>
      </c>
      <c r="I2963" s="23">
        <v>161004</v>
      </c>
      <c r="J2963" s="23">
        <v>161004</v>
      </c>
      <c r="K2963" s="23">
        <v>166000</v>
      </c>
      <c r="L2963">
        <v>96.99</v>
      </c>
      <c r="M2963" t="s">
        <v>3699</v>
      </c>
      <c r="N2963">
        <v>0</v>
      </c>
      <c r="P2963" s="23">
        <v>165924</v>
      </c>
      <c r="Q2963" t="s">
        <v>3700</v>
      </c>
      <c r="R2963" s="23">
        <v>-166000</v>
      </c>
      <c r="S2963">
        <v>0</v>
      </c>
      <c r="T2963" t="s">
        <v>3701</v>
      </c>
      <c r="U2963" t="s">
        <v>3702</v>
      </c>
      <c r="V2963">
        <v>359.12</v>
      </c>
      <c r="W2963" s="3">
        <v>45785</v>
      </c>
      <c r="X2963" s="3">
        <v>45698</v>
      </c>
      <c r="Y2963">
        <v>37993</v>
      </c>
      <c r="Z2963" t="s">
        <v>3824</v>
      </c>
      <c r="AA2963" s="24">
        <v>45785</v>
      </c>
      <c r="AB2963" s="67" t="s">
        <v>93</v>
      </c>
      <c r="AC2963">
        <v>26</v>
      </c>
      <c r="AD2963" t="s">
        <v>133</v>
      </c>
      <c r="AE2963" s="2" t="s">
        <v>404</v>
      </c>
      <c r="AF2963" t="s">
        <v>3703</v>
      </c>
      <c r="AG2963" t="str">
        <f t="shared" si="93"/>
        <v>ADA FOTO</v>
      </c>
    </row>
    <row r="2964" spans="1:33" hidden="1">
      <c r="A2964" t="str">
        <f t="shared" si="92"/>
        <v>060381074883000</v>
      </c>
      <c r="B2964">
        <v>2958</v>
      </c>
      <c r="C2964" t="s">
        <v>3789</v>
      </c>
      <c r="D2964" t="s">
        <v>286</v>
      </c>
      <c r="E2964">
        <v>50</v>
      </c>
      <c r="F2964" s="23">
        <v>16000</v>
      </c>
      <c r="G2964">
        <v>50</v>
      </c>
      <c r="H2964" s="23">
        <v>14940</v>
      </c>
      <c r="I2964" s="23">
        <v>747000</v>
      </c>
      <c r="J2964" s="23">
        <v>747000</v>
      </c>
      <c r="K2964" s="23">
        <v>748000</v>
      </c>
      <c r="L2964">
        <v>99.87</v>
      </c>
      <c r="M2964" t="s">
        <v>3699</v>
      </c>
      <c r="N2964">
        <v>0</v>
      </c>
      <c r="P2964" s="23">
        <v>743850</v>
      </c>
      <c r="Q2964" t="s">
        <v>3700</v>
      </c>
      <c r="R2964" s="23">
        <v>-748000</v>
      </c>
      <c r="S2964">
        <v>0</v>
      </c>
      <c r="T2964" t="s">
        <v>3701</v>
      </c>
      <c r="U2964" t="s">
        <v>3702</v>
      </c>
      <c r="V2964" s="80">
        <v>913.6</v>
      </c>
      <c r="W2964" s="3">
        <v>45784</v>
      </c>
      <c r="X2964" s="3">
        <v>45729</v>
      </c>
      <c r="Y2964">
        <v>32350</v>
      </c>
      <c r="AA2964" s="24">
        <v>45785</v>
      </c>
      <c r="AB2964" s="67" t="s">
        <v>93</v>
      </c>
      <c r="AC2964">
        <v>26</v>
      </c>
      <c r="AD2964" t="s">
        <v>133</v>
      </c>
      <c r="AE2964" s="2" t="s">
        <v>284</v>
      </c>
      <c r="AF2964" t="s">
        <v>3703</v>
      </c>
      <c r="AG2964" t="str">
        <f t="shared" si="93"/>
        <v>ADA FOTO</v>
      </c>
    </row>
    <row r="2965" spans="1:33" hidden="1">
      <c r="A2965" t="str">
        <f t="shared" si="92"/>
        <v>060381077237000</v>
      </c>
      <c r="B2965">
        <v>2959</v>
      </c>
      <c r="C2965" t="s">
        <v>3790</v>
      </c>
      <c r="D2965" t="s">
        <v>3791</v>
      </c>
      <c r="E2965">
        <v>12</v>
      </c>
      <c r="F2965" s="23">
        <v>18900</v>
      </c>
      <c r="G2965">
        <v>12</v>
      </c>
      <c r="H2965" s="23">
        <v>16208</v>
      </c>
      <c r="I2965" s="23">
        <v>194496</v>
      </c>
      <c r="J2965" s="23">
        <v>194496</v>
      </c>
      <c r="K2965" s="23">
        <v>197000</v>
      </c>
      <c r="L2965">
        <v>98.73</v>
      </c>
      <c r="M2965" t="s">
        <v>3699</v>
      </c>
      <c r="N2965">
        <v>0</v>
      </c>
      <c r="P2965" s="23">
        <v>195204</v>
      </c>
      <c r="Q2965" t="s">
        <v>3700</v>
      </c>
      <c r="R2965" s="23">
        <v>-197000</v>
      </c>
      <c r="S2965">
        <v>0</v>
      </c>
      <c r="T2965" t="s">
        <v>3701</v>
      </c>
      <c r="U2965" t="s">
        <v>3702</v>
      </c>
      <c r="V2965" s="80">
        <v>3110.98</v>
      </c>
      <c r="W2965" s="3">
        <v>45785</v>
      </c>
      <c r="X2965" s="3">
        <v>45770</v>
      </c>
      <c r="Y2965">
        <v>37993</v>
      </c>
      <c r="Z2965" t="s">
        <v>3824</v>
      </c>
      <c r="AA2965" s="24">
        <v>45785</v>
      </c>
      <c r="AB2965" s="67" t="s">
        <v>93</v>
      </c>
      <c r="AC2965">
        <v>26</v>
      </c>
      <c r="AD2965" t="s">
        <v>133</v>
      </c>
      <c r="AE2965" s="2" t="s">
        <v>302</v>
      </c>
      <c r="AF2965" t="s">
        <v>3703</v>
      </c>
      <c r="AG2965" t="str">
        <f t="shared" si="93"/>
        <v>ADA FOTO</v>
      </c>
    </row>
    <row r="2966" spans="1:33" hidden="1">
      <c r="A2966" t="str">
        <f t="shared" si="92"/>
        <v>060381002106000</v>
      </c>
      <c r="B2966">
        <v>2960</v>
      </c>
      <c r="C2966" t="s">
        <v>3792</v>
      </c>
      <c r="D2966" t="s">
        <v>136</v>
      </c>
      <c r="E2966">
        <v>20</v>
      </c>
      <c r="F2966" s="23">
        <v>10500</v>
      </c>
      <c r="G2966">
        <v>20</v>
      </c>
      <c r="H2966" s="23">
        <v>9250</v>
      </c>
      <c r="I2966" s="23">
        <v>185000</v>
      </c>
      <c r="J2966" s="23">
        <v>185000</v>
      </c>
      <c r="K2966" s="23">
        <v>185000</v>
      </c>
      <c r="L2966">
        <v>100</v>
      </c>
      <c r="M2966" t="s">
        <v>3705</v>
      </c>
      <c r="N2966">
        <v>0</v>
      </c>
      <c r="P2966" s="23">
        <v>181040</v>
      </c>
      <c r="Q2966" t="s">
        <v>3700</v>
      </c>
      <c r="R2966" s="23">
        <v>-185000</v>
      </c>
      <c r="S2966">
        <v>0</v>
      </c>
      <c r="T2966" t="s">
        <v>3701</v>
      </c>
      <c r="U2966" t="s">
        <v>3702</v>
      </c>
      <c r="V2966">
        <v>117.19</v>
      </c>
      <c r="W2966" s="3">
        <v>45785</v>
      </c>
      <c r="X2966" s="3">
        <v>45770</v>
      </c>
      <c r="Y2966">
        <v>37993</v>
      </c>
      <c r="AA2966" s="24">
        <v>45785</v>
      </c>
      <c r="AB2966" s="67" t="s">
        <v>93</v>
      </c>
      <c r="AC2966">
        <v>26</v>
      </c>
      <c r="AD2966" t="s">
        <v>133</v>
      </c>
      <c r="AE2966" s="2" t="s">
        <v>134</v>
      </c>
      <c r="AF2966" t="s">
        <v>3703</v>
      </c>
      <c r="AG2966" t="str">
        <f t="shared" si="93"/>
        <v>ADA FOTO</v>
      </c>
    </row>
    <row r="2967" spans="1:33" hidden="1">
      <c r="A2967" t="str">
        <f t="shared" si="92"/>
        <v>060381055785000</v>
      </c>
      <c r="B2967">
        <v>2961</v>
      </c>
      <c r="C2967" t="s">
        <v>3793</v>
      </c>
      <c r="D2967" t="s">
        <v>232</v>
      </c>
      <c r="E2967">
        <v>12</v>
      </c>
      <c r="F2967" s="23">
        <v>15500</v>
      </c>
      <c r="G2967">
        <v>12</v>
      </c>
      <c r="H2967" s="23">
        <v>13625</v>
      </c>
      <c r="I2967" s="23">
        <v>163500</v>
      </c>
      <c r="J2967" s="23">
        <v>163500</v>
      </c>
      <c r="K2967" s="23">
        <v>198000</v>
      </c>
      <c r="L2967">
        <v>82.58</v>
      </c>
      <c r="M2967" t="s">
        <v>3699</v>
      </c>
      <c r="N2967">
        <v>0</v>
      </c>
      <c r="P2967" s="23">
        <v>172824</v>
      </c>
      <c r="Q2967" t="s">
        <v>3700</v>
      </c>
      <c r="R2967" s="23">
        <v>-198000</v>
      </c>
      <c r="S2967">
        <v>0</v>
      </c>
      <c r="T2967" t="s">
        <v>3701</v>
      </c>
      <c r="U2967" t="s">
        <v>3711</v>
      </c>
      <c r="V2967">
        <v>62.61</v>
      </c>
      <c r="W2967" s="3">
        <v>45785</v>
      </c>
      <c r="X2967" s="3">
        <v>45646</v>
      </c>
      <c r="Y2967">
        <v>38150</v>
      </c>
      <c r="Z2967" t="s">
        <v>3824</v>
      </c>
      <c r="AA2967" s="24">
        <v>45785</v>
      </c>
      <c r="AB2967" s="67" t="s">
        <v>93</v>
      </c>
      <c r="AC2967">
        <v>26</v>
      </c>
      <c r="AD2967" t="s">
        <v>133</v>
      </c>
      <c r="AE2967" s="2" t="s">
        <v>230</v>
      </c>
      <c r="AF2967" t="s">
        <v>3703</v>
      </c>
      <c r="AG2967" t="str">
        <f t="shared" si="93"/>
        <v>ADA FOTO</v>
      </c>
    </row>
    <row r="2968" spans="1:33" hidden="1">
      <c r="A2968" t="str">
        <f t="shared" si="92"/>
        <v>060381108244000</v>
      </c>
      <c r="B2968">
        <v>2962</v>
      </c>
      <c r="C2968" t="s">
        <v>3794</v>
      </c>
      <c r="D2968" t="s">
        <v>412</v>
      </c>
      <c r="E2968">
        <v>12</v>
      </c>
      <c r="F2968" s="23">
        <v>3100</v>
      </c>
      <c r="G2968">
        <v>12</v>
      </c>
      <c r="H2968" s="23">
        <v>3000</v>
      </c>
      <c r="I2968" s="23">
        <v>36000</v>
      </c>
      <c r="J2968" s="23">
        <v>36000</v>
      </c>
      <c r="K2968" s="23">
        <v>36000</v>
      </c>
      <c r="L2968">
        <v>100</v>
      </c>
      <c r="M2968" t="s">
        <v>3705</v>
      </c>
      <c r="N2968">
        <v>0</v>
      </c>
      <c r="P2968" s="23">
        <v>34020</v>
      </c>
      <c r="Q2968" t="s">
        <v>3700</v>
      </c>
      <c r="R2968" s="23">
        <v>-36000</v>
      </c>
      <c r="S2968">
        <v>0</v>
      </c>
      <c r="T2968" t="s">
        <v>3701</v>
      </c>
      <c r="U2968" t="s">
        <v>3702</v>
      </c>
      <c r="V2968">
        <v>0.05</v>
      </c>
      <c r="W2968" s="3">
        <v>45737</v>
      </c>
      <c r="X2968" s="3">
        <v>45647</v>
      </c>
      <c r="Y2968">
        <v>38025</v>
      </c>
      <c r="AA2968" s="24">
        <v>45785</v>
      </c>
      <c r="AB2968" s="67" t="s">
        <v>93</v>
      </c>
      <c r="AC2968">
        <v>26</v>
      </c>
      <c r="AD2968" t="s">
        <v>133</v>
      </c>
      <c r="AE2968" s="2" t="s">
        <v>410</v>
      </c>
      <c r="AF2968" t="s">
        <v>3703</v>
      </c>
      <c r="AG2968" t="str">
        <f t="shared" si="93"/>
        <v>ADA FOTO</v>
      </c>
    </row>
    <row r="2969" spans="1:33" hidden="1">
      <c r="A2969" t="str">
        <f t="shared" si="92"/>
        <v>060381082607000</v>
      </c>
      <c r="B2969">
        <v>2963</v>
      </c>
      <c r="C2969" t="s">
        <v>3795</v>
      </c>
      <c r="D2969" t="s">
        <v>310</v>
      </c>
      <c r="E2969">
        <v>12</v>
      </c>
      <c r="F2969" s="23">
        <v>18900</v>
      </c>
      <c r="G2969">
        <v>0</v>
      </c>
      <c r="H2969">
        <v>0</v>
      </c>
      <c r="I2969" s="23">
        <v>226800</v>
      </c>
      <c r="J2969" s="23">
        <v>226800</v>
      </c>
      <c r="K2969" s="23">
        <v>202800</v>
      </c>
      <c r="L2969">
        <v>111.83</v>
      </c>
      <c r="M2969" t="s">
        <v>3707</v>
      </c>
      <c r="N2969">
        <v>0</v>
      </c>
      <c r="P2969" s="23">
        <v>209328</v>
      </c>
      <c r="Q2969" t="s">
        <v>3700</v>
      </c>
      <c r="R2969" s="23">
        <v>-202800</v>
      </c>
      <c r="S2969">
        <v>0</v>
      </c>
      <c r="T2969" t="s">
        <v>3701</v>
      </c>
      <c r="U2969" t="s">
        <v>3702</v>
      </c>
      <c r="V2969">
        <v>63.37</v>
      </c>
      <c r="W2969" s="3">
        <v>45785</v>
      </c>
      <c r="X2969" s="3">
        <v>45757</v>
      </c>
      <c r="Y2969">
        <v>38046</v>
      </c>
      <c r="AA2969" s="24">
        <v>45785</v>
      </c>
      <c r="AB2969" s="67" t="s">
        <v>93</v>
      </c>
      <c r="AC2969">
        <v>26</v>
      </c>
      <c r="AD2969" t="s">
        <v>133</v>
      </c>
      <c r="AE2969" s="2" t="s">
        <v>308</v>
      </c>
      <c r="AF2969" t="s">
        <v>3703</v>
      </c>
      <c r="AG2969" t="str">
        <f t="shared" si="93"/>
        <v>ADA FOTO</v>
      </c>
    </row>
    <row r="2970" spans="1:33" hidden="1">
      <c r="A2970" t="str">
        <f t="shared" si="92"/>
        <v>060381082723000</v>
      </c>
      <c r="B2970">
        <v>2964</v>
      </c>
      <c r="C2970" t="s">
        <v>3796</v>
      </c>
      <c r="D2970" t="s">
        <v>316</v>
      </c>
      <c r="E2970">
        <v>24</v>
      </c>
      <c r="F2970" s="23">
        <v>5400</v>
      </c>
      <c r="G2970">
        <v>24</v>
      </c>
      <c r="H2970" s="23">
        <v>4812</v>
      </c>
      <c r="I2970" s="23">
        <v>115488</v>
      </c>
      <c r="J2970" s="23">
        <v>115488</v>
      </c>
      <c r="K2970" s="23">
        <v>106000</v>
      </c>
      <c r="L2970">
        <v>108.95</v>
      </c>
      <c r="M2970" t="s">
        <v>3707</v>
      </c>
      <c r="N2970">
        <v>0</v>
      </c>
      <c r="P2970" s="23">
        <v>110784</v>
      </c>
      <c r="Q2970" t="s">
        <v>3700</v>
      </c>
      <c r="R2970" s="23">
        <v>-106000</v>
      </c>
      <c r="S2970">
        <v>0</v>
      </c>
      <c r="T2970" t="s">
        <v>3701</v>
      </c>
      <c r="U2970" t="s">
        <v>3702</v>
      </c>
      <c r="V2970">
        <v>62.49</v>
      </c>
      <c r="W2970" s="3">
        <v>45784</v>
      </c>
      <c r="X2970" s="3">
        <v>45757</v>
      </c>
      <c r="Y2970">
        <v>38046</v>
      </c>
      <c r="Z2970" t="s">
        <v>3824</v>
      </c>
      <c r="AA2970" s="24">
        <v>45785</v>
      </c>
      <c r="AB2970" s="67" t="s">
        <v>93</v>
      </c>
      <c r="AC2970">
        <v>26</v>
      </c>
      <c r="AD2970" t="s">
        <v>133</v>
      </c>
      <c r="AE2970" s="2" t="s">
        <v>314</v>
      </c>
      <c r="AF2970" t="s">
        <v>3703</v>
      </c>
      <c r="AG2970" t="str">
        <f t="shared" si="93"/>
        <v>ADA FOTO</v>
      </c>
    </row>
    <row r="2971" spans="1:33" hidden="1">
      <c r="A2971" t="str">
        <f t="shared" si="92"/>
        <v>060381025539000</v>
      </c>
      <c r="B2971">
        <v>2965</v>
      </c>
      <c r="C2971" t="s">
        <v>3797</v>
      </c>
      <c r="D2971" t="s">
        <v>190</v>
      </c>
      <c r="E2971">
        <v>1</v>
      </c>
      <c r="F2971" s="23">
        <v>20200</v>
      </c>
      <c r="G2971">
        <v>0</v>
      </c>
      <c r="H2971">
        <v>0</v>
      </c>
      <c r="I2971" s="23">
        <v>20200</v>
      </c>
      <c r="J2971" s="23">
        <v>20200</v>
      </c>
      <c r="K2971" s="23">
        <v>20000</v>
      </c>
      <c r="L2971">
        <v>101</v>
      </c>
      <c r="M2971" t="s">
        <v>3707</v>
      </c>
      <c r="N2971">
        <v>0</v>
      </c>
      <c r="P2971" s="23">
        <v>19500</v>
      </c>
      <c r="Q2971" t="s">
        <v>3700</v>
      </c>
      <c r="R2971" s="23">
        <v>-20000</v>
      </c>
      <c r="S2971">
        <v>0</v>
      </c>
      <c r="T2971" t="s">
        <v>3701</v>
      </c>
      <c r="U2971" t="s">
        <v>3702</v>
      </c>
      <c r="V2971">
        <v>0.3</v>
      </c>
      <c r="W2971" s="3">
        <v>45782</v>
      </c>
      <c r="X2971" s="3">
        <v>45776</v>
      </c>
      <c r="Y2971">
        <v>38025</v>
      </c>
      <c r="AA2971" s="24">
        <v>45785</v>
      </c>
      <c r="AB2971" s="67" t="s">
        <v>93</v>
      </c>
      <c r="AC2971">
        <v>27</v>
      </c>
      <c r="AD2971" t="s">
        <v>133</v>
      </c>
      <c r="AE2971" s="2" t="s">
        <v>188</v>
      </c>
      <c r="AF2971" t="s">
        <v>3703</v>
      </c>
      <c r="AG2971" t="str">
        <f t="shared" si="93"/>
        <v>ADA FOTO</v>
      </c>
    </row>
    <row r="2972" spans="1:33" hidden="1">
      <c r="A2972" t="str">
        <f t="shared" si="92"/>
        <v>060381058499000</v>
      </c>
      <c r="B2972">
        <v>2966</v>
      </c>
      <c r="C2972" t="s">
        <v>3798</v>
      </c>
      <c r="D2972" t="s">
        <v>238</v>
      </c>
      <c r="E2972">
        <v>12</v>
      </c>
      <c r="F2972" s="23">
        <v>3100</v>
      </c>
      <c r="G2972">
        <v>12</v>
      </c>
      <c r="H2972" s="23">
        <v>2700</v>
      </c>
      <c r="I2972" s="23">
        <v>32400</v>
      </c>
      <c r="J2972" s="23">
        <v>32400</v>
      </c>
      <c r="K2972" s="23">
        <v>33000</v>
      </c>
      <c r="L2972">
        <v>98.18</v>
      </c>
      <c r="M2972" t="s">
        <v>3699</v>
      </c>
      <c r="N2972">
        <v>0</v>
      </c>
      <c r="P2972" s="23">
        <v>30000</v>
      </c>
      <c r="Q2972" t="s">
        <v>3700</v>
      </c>
      <c r="R2972" s="23">
        <v>-33000</v>
      </c>
      <c r="S2972">
        <v>0</v>
      </c>
      <c r="T2972" t="s">
        <v>3701</v>
      </c>
      <c r="U2972" t="s">
        <v>3702</v>
      </c>
      <c r="V2972">
        <v>19.84</v>
      </c>
      <c r="W2972" s="3">
        <v>45784</v>
      </c>
      <c r="X2972" s="3">
        <v>45775</v>
      </c>
      <c r="Y2972">
        <v>38025</v>
      </c>
      <c r="AA2972" s="24">
        <v>45785</v>
      </c>
      <c r="AB2972" s="67" t="s">
        <v>93</v>
      </c>
      <c r="AC2972">
        <v>27</v>
      </c>
      <c r="AD2972" t="s">
        <v>133</v>
      </c>
      <c r="AE2972" s="2" t="s">
        <v>236</v>
      </c>
      <c r="AF2972" t="s">
        <v>3703</v>
      </c>
      <c r="AG2972" t="str">
        <f t="shared" si="93"/>
        <v>ADA FOTO</v>
      </c>
    </row>
    <row r="2973" spans="1:33" hidden="1">
      <c r="A2973" t="str">
        <f t="shared" si="92"/>
        <v>060381090872000</v>
      </c>
      <c r="B2973">
        <v>2967</v>
      </c>
      <c r="C2973" t="s">
        <v>3799</v>
      </c>
      <c r="D2973" t="s">
        <v>394</v>
      </c>
      <c r="E2973">
        <v>12</v>
      </c>
      <c r="F2973" s="23">
        <v>3400</v>
      </c>
      <c r="G2973">
        <v>12</v>
      </c>
      <c r="H2973" s="23">
        <v>3100</v>
      </c>
      <c r="I2973" s="23">
        <v>37200</v>
      </c>
      <c r="J2973" s="23">
        <v>37200</v>
      </c>
      <c r="K2973" s="23">
        <v>34600</v>
      </c>
      <c r="L2973">
        <v>107.51</v>
      </c>
      <c r="M2973" t="s">
        <v>3707</v>
      </c>
      <c r="N2973">
        <v>0</v>
      </c>
      <c r="P2973" s="23">
        <v>34800</v>
      </c>
      <c r="Q2973" t="s">
        <v>3700</v>
      </c>
      <c r="R2973" s="23">
        <v>-34600</v>
      </c>
      <c r="S2973">
        <v>0</v>
      </c>
      <c r="T2973" t="s">
        <v>3701</v>
      </c>
      <c r="U2973" t="s">
        <v>3702</v>
      </c>
      <c r="V2973">
        <v>3.87</v>
      </c>
      <c r="W2973" s="3">
        <v>45783</v>
      </c>
      <c r="X2973" s="3">
        <v>45761</v>
      </c>
      <c r="Y2973">
        <v>38025</v>
      </c>
      <c r="AA2973" s="24">
        <v>45785</v>
      </c>
      <c r="AB2973" s="67" t="s">
        <v>93</v>
      </c>
      <c r="AC2973">
        <v>27</v>
      </c>
      <c r="AD2973" t="s">
        <v>133</v>
      </c>
      <c r="AE2973" s="2" t="s">
        <v>392</v>
      </c>
      <c r="AF2973" t="s">
        <v>3703</v>
      </c>
      <c r="AG2973" t="str">
        <f t="shared" si="93"/>
        <v>ADA FOTO</v>
      </c>
    </row>
    <row r="2974" spans="1:33" hidden="1">
      <c r="A2974" t="str">
        <f t="shared" si="92"/>
        <v>060381038886000</v>
      </c>
      <c r="B2974">
        <v>2968</v>
      </c>
      <c r="C2974" t="s">
        <v>3800</v>
      </c>
      <c r="D2974" t="s">
        <v>220</v>
      </c>
      <c r="E2974">
        <v>12</v>
      </c>
      <c r="F2974" s="23">
        <v>5300</v>
      </c>
      <c r="G2974">
        <v>12</v>
      </c>
      <c r="H2974" s="23">
        <v>4925</v>
      </c>
      <c r="I2974" s="23">
        <v>59100</v>
      </c>
      <c r="J2974" s="23">
        <v>59100</v>
      </c>
      <c r="K2974" s="23">
        <v>55200</v>
      </c>
      <c r="L2974">
        <v>107.07</v>
      </c>
      <c r="M2974" t="s">
        <v>3707</v>
      </c>
      <c r="N2974">
        <v>0</v>
      </c>
      <c r="P2974" s="23">
        <v>53604</v>
      </c>
      <c r="Q2974" t="s">
        <v>3700</v>
      </c>
      <c r="R2974" s="23">
        <v>-55200</v>
      </c>
      <c r="S2974">
        <v>0</v>
      </c>
      <c r="T2974" t="s">
        <v>3701</v>
      </c>
      <c r="U2974" t="s">
        <v>3702</v>
      </c>
      <c r="V2974">
        <v>0.55000000000000004</v>
      </c>
      <c r="W2974" s="3">
        <v>45780</v>
      </c>
      <c r="X2974" s="3">
        <v>45775</v>
      </c>
      <c r="Y2974">
        <v>22092</v>
      </c>
      <c r="AA2974" s="24">
        <v>45785</v>
      </c>
      <c r="AB2974" s="67" t="s">
        <v>93</v>
      </c>
      <c r="AC2974">
        <v>27</v>
      </c>
      <c r="AD2974" t="s">
        <v>133</v>
      </c>
      <c r="AE2974" s="2" t="s">
        <v>218</v>
      </c>
      <c r="AF2974" t="s">
        <v>3703</v>
      </c>
      <c r="AG2974" t="str">
        <f t="shared" si="93"/>
        <v>ADA FOTO</v>
      </c>
    </row>
    <row r="2975" spans="1:33" hidden="1">
      <c r="A2975" t="str">
        <f t="shared" si="92"/>
        <v>060381083903000</v>
      </c>
      <c r="B2975">
        <v>2969</v>
      </c>
      <c r="C2975" t="s">
        <v>3801</v>
      </c>
      <c r="D2975" t="s">
        <v>328</v>
      </c>
      <c r="E2975">
        <v>24</v>
      </c>
      <c r="F2975" s="23">
        <v>6600</v>
      </c>
      <c r="G2975">
        <v>0</v>
      </c>
      <c r="H2975">
        <v>0</v>
      </c>
      <c r="I2975" s="23">
        <v>158400</v>
      </c>
      <c r="J2975" s="23">
        <v>158400</v>
      </c>
      <c r="K2975" s="23">
        <v>129300</v>
      </c>
      <c r="L2975">
        <v>122.51</v>
      </c>
      <c r="M2975" t="s">
        <v>3707</v>
      </c>
      <c r="N2975">
        <v>0</v>
      </c>
      <c r="P2975" s="23">
        <v>129888</v>
      </c>
      <c r="Q2975" t="s">
        <v>3700</v>
      </c>
      <c r="R2975" s="23">
        <v>-129300</v>
      </c>
      <c r="S2975">
        <v>0</v>
      </c>
      <c r="T2975" t="s">
        <v>3701</v>
      </c>
      <c r="U2975" t="s">
        <v>3702</v>
      </c>
      <c r="V2975">
        <v>5.31</v>
      </c>
      <c r="W2975" s="3">
        <v>45783</v>
      </c>
      <c r="X2975" s="3">
        <v>45708</v>
      </c>
      <c r="Y2975">
        <v>38281</v>
      </c>
      <c r="AA2975" s="24">
        <v>45785</v>
      </c>
      <c r="AB2975" s="67" t="s">
        <v>93</v>
      </c>
      <c r="AC2975">
        <v>27</v>
      </c>
      <c r="AD2975" t="s">
        <v>133</v>
      </c>
      <c r="AE2975" s="2" t="s">
        <v>326</v>
      </c>
      <c r="AF2975" t="s">
        <v>3703</v>
      </c>
      <c r="AG2975" t="str">
        <f t="shared" si="93"/>
        <v>ADA FOTO</v>
      </c>
    </row>
    <row r="2976" spans="1:33" hidden="1">
      <c r="A2976" t="str">
        <f t="shared" si="92"/>
        <v>060381075557000</v>
      </c>
      <c r="B2976">
        <v>2970</v>
      </c>
      <c r="C2976" t="s">
        <v>3802</v>
      </c>
      <c r="D2976" t="s">
        <v>292</v>
      </c>
      <c r="E2976">
        <v>25</v>
      </c>
      <c r="F2976" s="23">
        <v>11700</v>
      </c>
      <c r="G2976">
        <v>25</v>
      </c>
      <c r="H2976" s="23">
        <v>10750</v>
      </c>
      <c r="I2976" s="23">
        <v>268750</v>
      </c>
      <c r="J2976" s="23">
        <v>268750</v>
      </c>
      <c r="K2976" s="23">
        <v>260000</v>
      </c>
      <c r="L2976">
        <v>103.37</v>
      </c>
      <c r="M2976" t="s">
        <v>3707</v>
      </c>
      <c r="N2976">
        <v>0</v>
      </c>
      <c r="P2976" s="23">
        <v>257775</v>
      </c>
      <c r="Q2976" t="s">
        <v>3700</v>
      </c>
      <c r="R2976" s="23">
        <v>-260000</v>
      </c>
      <c r="S2976">
        <v>0</v>
      </c>
      <c r="T2976" t="s">
        <v>3701</v>
      </c>
      <c r="U2976" t="s">
        <v>3702</v>
      </c>
      <c r="V2976">
        <v>1.83</v>
      </c>
      <c r="W2976" s="3">
        <v>45782</v>
      </c>
      <c r="X2976" s="3">
        <v>45653</v>
      </c>
      <c r="Y2976">
        <v>24764</v>
      </c>
      <c r="AA2976" s="24">
        <v>45785</v>
      </c>
      <c r="AB2976" s="67" t="s">
        <v>93</v>
      </c>
      <c r="AC2976">
        <v>27</v>
      </c>
      <c r="AD2976" t="s">
        <v>133</v>
      </c>
      <c r="AE2976" s="2" t="s">
        <v>290</v>
      </c>
      <c r="AF2976" t="s">
        <v>3703</v>
      </c>
      <c r="AG2976" t="str">
        <f t="shared" si="93"/>
        <v>ADA FOTO</v>
      </c>
    </row>
    <row r="2977" spans="1:33" hidden="1">
      <c r="A2977" t="str">
        <f t="shared" si="92"/>
        <v>060381038932000</v>
      </c>
      <c r="B2977">
        <v>2971</v>
      </c>
      <c r="C2977" t="s">
        <v>3803</v>
      </c>
      <c r="D2977" t="s">
        <v>226</v>
      </c>
      <c r="E2977">
        <v>1</v>
      </c>
      <c r="F2977" s="23">
        <v>18500</v>
      </c>
      <c r="G2977">
        <v>0</v>
      </c>
      <c r="H2977">
        <v>0</v>
      </c>
      <c r="I2977" s="23">
        <v>18500</v>
      </c>
      <c r="J2977" s="23">
        <v>18500</v>
      </c>
      <c r="K2977" s="23">
        <v>18600</v>
      </c>
      <c r="L2977">
        <v>99.46</v>
      </c>
      <c r="M2977" t="s">
        <v>3699</v>
      </c>
      <c r="N2977">
        <v>0</v>
      </c>
      <c r="P2977" s="23">
        <v>17914</v>
      </c>
      <c r="Q2977" t="s">
        <v>3700</v>
      </c>
      <c r="R2977" s="23">
        <v>-18600</v>
      </c>
      <c r="S2977">
        <v>0</v>
      </c>
      <c r="T2977" t="s">
        <v>3701</v>
      </c>
      <c r="U2977" t="s">
        <v>3711</v>
      </c>
      <c r="V2977">
        <v>0.05</v>
      </c>
      <c r="W2977" s="3">
        <v>45725</v>
      </c>
      <c r="X2977" s="3">
        <v>45461</v>
      </c>
      <c r="Y2977">
        <v>30856</v>
      </c>
      <c r="AA2977" s="24">
        <v>45785</v>
      </c>
      <c r="AB2977" s="67" t="s">
        <v>93</v>
      </c>
      <c r="AC2977">
        <v>27</v>
      </c>
      <c r="AD2977" t="s">
        <v>133</v>
      </c>
      <c r="AE2977" s="2" t="s">
        <v>224</v>
      </c>
      <c r="AF2977" t="s">
        <v>3703</v>
      </c>
      <c r="AG2977" t="str">
        <f t="shared" si="93"/>
        <v>ADA FOTO</v>
      </c>
    </row>
    <row r="2978" spans="1:33" hidden="1">
      <c r="A2978" t="str">
        <f t="shared" si="92"/>
        <v>060381090446000</v>
      </c>
      <c r="B2978">
        <v>2972</v>
      </c>
      <c r="C2978" t="s">
        <v>3804</v>
      </c>
      <c r="D2978" t="s">
        <v>388</v>
      </c>
      <c r="E2978">
        <v>24</v>
      </c>
      <c r="F2978" s="23">
        <v>3600</v>
      </c>
      <c r="G2978">
        <v>24</v>
      </c>
      <c r="H2978" s="23">
        <v>3062</v>
      </c>
      <c r="I2978" s="23">
        <v>73488</v>
      </c>
      <c r="J2978" s="23">
        <v>73488</v>
      </c>
      <c r="K2978" s="23">
        <v>74900</v>
      </c>
      <c r="L2978">
        <v>98.11</v>
      </c>
      <c r="M2978" t="s">
        <v>3699</v>
      </c>
      <c r="N2978">
        <v>0</v>
      </c>
      <c r="P2978" s="23">
        <v>76920</v>
      </c>
      <c r="Q2978" t="s">
        <v>3700</v>
      </c>
      <c r="R2978" s="23">
        <v>-74900</v>
      </c>
      <c r="S2978">
        <v>0</v>
      </c>
      <c r="T2978" t="s">
        <v>3701</v>
      </c>
      <c r="U2978" t="s">
        <v>3702</v>
      </c>
      <c r="V2978">
        <v>5.41</v>
      </c>
      <c r="W2978" s="3">
        <v>45782</v>
      </c>
      <c r="X2978" s="3">
        <v>45761</v>
      </c>
      <c r="Y2978">
        <v>38046</v>
      </c>
      <c r="AA2978" s="24">
        <v>45785</v>
      </c>
      <c r="AB2978" s="67" t="s">
        <v>93</v>
      </c>
      <c r="AC2978">
        <v>27</v>
      </c>
      <c r="AD2978" t="s">
        <v>133</v>
      </c>
      <c r="AE2978" s="2" t="s">
        <v>386</v>
      </c>
      <c r="AF2978" t="s">
        <v>3703</v>
      </c>
      <c r="AG2978" t="str">
        <f t="shared" si="93"/>
        <v>ADA FOTO</v>
      </c>
    </row>
    <row r="2979" spans="1:33" hidden="1">
      <c r="A2979" t="str">
        <f t="shared" si="92"/>
        <v>060381017616000</v>
      </c>
      <c r="B2979">
        <v>2973</v>
      </c>
      <c r="C2979" t="s">
        <v>3805</v>
      </c>
      <c r="D2979" t="s">
        <v>174</v>
      </c>
      <c r="E2979">
        <v>24</v>
      </c>
      <c r="F2979" s="23">
        <v>3600</v>
      </c>
      <c r="G2979">
        <v>24</v>
      </c>
      <c r="H2979" s="23">
        <v>2700</v>
      </c>
      <c r="I2979" s="23">
        <v>64800</v>
      </c>
      <c r="J2979" s="23">
        <v>64800</v>
      </c>
      <c r="K2979" s="23">
        <v>59000</v>
      </c>
      <c r="L2979">
        <v>109.83</v>
      </c>
      <c r="M2979" t="s">
        <v>3707</v>
      </c>
      <c r="N2979">
        <v>0</v>
      </c>
      <c r="P2979" s="23">
        <v>71304</v>
      </c>
      <c r="Q2979" t="s">
        <v>3700</v>
      </c>
      <c r="R2979" s="23">
        <v>-59000</v>
      </c>
      <c r="S2979">
        <v>0</v>
      </c>
      <c r="T2979" t="s">
        <v>3701</v>
      </c>
      <c r="U2979" t="s">
        <v>3702</v>
      </c>
      <c r="V2979">
        <v>86.16</v>
      </c>
      <c r="W2979" s="3">
        <v>45784</v>
      </c>
      <c r="X2979" s="3">
        <v>45722</v>
      </c>
      <c r="Y2979">
        <v>38102</v>
      </c>
      <c r="AA2979" s="24">
        <v>45785</v>
      </c>
      <c r="AB2979" s="67" t="s">
        <v>93</v>
      </c>
      <c r="AC2979">
        <v>27</v>
      </c>
      <c r="AD2979" t="s">
        <v>133</v>
      </c>
      <c r="AE2979" s="2" t="s">
        <v>172</v>
      </c>
      <c r="AF2979" t="s">
        <v>3703</v>
      </c>
      <c r="AG2979" t="str">
        <f t="shared" si="93"/>
        <v>ADA FOTO</v>
      </c>
    </row>
    <row r="2980" spans="1:33" hidden="1">
      <c r="A2980" t="str">
        <f t="shared" si="92"/>
        <v>060381083898000</v>
      </c>
      <c r="B2980">
        <v>2974</v>
      </c>
      <c r="C2980" t="s">
        <v>3806</v>
      </c>
      <c r="D2980" t="s">
        <v>322</v>
      </c>
      <c r="E2980">
        <v>30</v>
      </c>
      <c r="F2980" s="23">
        <v>6800</v>
      </c>
      <c r="G2980">
        <v>30</v>
      </c>
      <c r="H2980" s="23">
        <v>6000</v>
      </c>
      <c r="I2980" s="23">
        <v>180000</v>
      </c>
      <c r="J2980" s="23">
        <v>180000</v>
      </c>
      <c r="K2980" s="23">
        <v>174000</v>
      </c>
      <c r="L2980">
        <v>103.45</v>
      </c>
      <c r="M2980" t="s">
        <v>3707</v>
      </c>
      <c r="N2980">
        <v>0</v>
      </c>
      <c r="P2980" s="23">
        <v>173520</v>
      </c>
      <c r="Q2980" t="s">
        <v>3700</v>
      </c>
      <c r="R2980" s="23">
        <v>-174000</v>
      </c>
      <c r="S2980">
        <v>0</v>
      </c>
      <c r="T2980" t="s">
        <v>3701</v>
      </c>
      <c r="U2980" t="s">
        <v>3711</v>
      </c>
      <c r="V2980">
        <v>5.73</v>
      </c>
      <c r="W2980" s="3">
        <v>45784</v>
      </c>
      <c r="X2980" s="3">
        <v>45764</v>
      </c>
      <c r="Y2980">
        <v>30857</v>
      </c>
      <c r="AA2980" s="24">
        <v>45785</v>
      </c>
      <c r="AB2980" s="67" t="s">
        <v>93</v>
      </c>
      <c r="AC2980">
        <v>27</v>
      </c>
      <c r="AD2980" t="s">
        <v>133</v>
      </c>
      <c r="AE2980" s="2" t="s">
        <v>320</v>
      </c>
      <c r="AF2980" t="s">
        <v>3703</v>
      </c>
      <c r="AG2980" t="str">
        <f t="shared" si="93"/>
        <v>ADA FOTO</v>
      </c>
    </row>
    <row r="2981" spans="1:33" hidden="1">
      <c r="A2981" t="str">
        <f t="shared" si="92"/>
        <v>060391114756000</v>
      </c>
      <c r="B2981">
        <v>2975</v>
      </c>
      <c r="C2981" t="s">
        <v>3698</v>
      </c>
      <c r="D2981" t="s">
        <v>418</v>
      </c>
      <c r="E2981">
        <v>8</v>
      </c>
      <c r="F2981" s="23">
        <v>35900</v>
      </c>
      <c r="G2981">
        <v>8</v>
      </c>
      <c r="H2981" s="23">
        <v>35375</v>
      </c>
      <c r="I2981" s="23">
        <v>283000</v>
      </c>
      <c r="J2981" s="23">
        <v>283000</v>
      </c>
      <c r="K2981" s="23">
        <v>287000</v>
      </c>
      <c r="L2981">
        <v>98.61</v>
      </c>
      <c r="M2981" t="s">
        <v>3699</v>
      </c>
      <c r="N2981">
        <v>0</v>
      </c>
      <c r="P2981" s="23">
        <v>277032</v>
      </c>
      <c r="Q2981" t="s">
        <v>3700</v>
      </c>
      <c r="R2981" s="23">
        <v>-287000</v>
      </c>
      <c r="S2981">
        <v>0</v>
      </c>
      <c r="T2981" t="s">
        <v>3701</v>
      </c>
      <c r="U2981" t="s">
        <v>3702</v>
      </c>
      <c r="V2981">
        <v>18.11</v>
      </c>
      <c r="W2981" s="3">
        <v>45785</v>
      </c>
      <c r="X2981" s="3">
        <v>45783</v>
      </c>
      <c r="Y2981">
        <v>31069</v>
      </c>
      <c r="AA2981" s="24">
        <v>45785</v>
      </c>
      <c r="AB2981" s="67" t="s">
        <v>88</v>
      </c>
      <c r="AC2981">
        <v>11</v>
      </c>
      <c r="AD2981" t="s">
        <v>133</v>
      </c>
      <c r="AE2981" s="2" t="s">
        <v>416</v>
      </c>
      <c r="AF2981" t="s">
        <v>3703</v>
      </c>
      <c r="AG2981" t="str">
        <f t="shared" si="93"/>
        <v>ADA FOTO</v>
      </c>
    </row>
    <row r="2982" spans="1:33" hidden="1">
      <c r="A2982" t="str">
        <f t="shared" si="92"/>
        <v>060391120170000</v>
      </c>
      <c r="B2982">
        <v>2976</v>
      </c>
      <c r="C2982" t="s">
        <v>3704</v>
      </c>
      <c r="D2982" t="s">
        <v>430</v>
      </c>
      <c r="E2982">
        <v>12</v>
      </c>
      <c r="F2982" s="23">
        <v>16200</v>
      </c>
      <c r="G2982">
        <v>12</v>
      </c>
      <c r="H2982" s="23">
        <v>16000</v>
      </c>
      <c r="I2982" s="23">
        <v>192000</v>
      </c>
      <c r="J2982" s="23">
        <v>192000</v>
      </c>
      <c r="K2982" s="23">
        <v>192000</v>
      </c>
      <c r="L2982">
        <v>100</v>
      </c>
      <c r="M2982" t="s">
        <v>3705</v>
      </c>
      <c r="N2982">
        <v>0</v>
      </c>
      <c r="P2982" s="23">
        <v>186240</v>
      </c>
      <c r="Q2982" t="s">
        <v>3700</v>
      </c>
      <c r="R2982" s="23">
        <v>-192000</v>
      </c>
      <c r="S2982">
        <v>0</v>
      </c>
      <c r="T2982" t="s">
        <v>3701</v>
      </c>
      <c r="U2982" t="s">
        <v>3702</v>
      </c>
      <c r="V2982">
        <v>6.32</v>
      </c>
      <c r="W2982" s="3">
        <v>45781</v>
      </c>
      <c r="X2982" s="3">
        <v>45756</v>
      </c>
      <c r="Y2982">
        <v>31069</v>
      </c>
      <c r="AA2982" s="24">
        <v>45785</v>
      </c>
      <c r="AB2982" s="67" t="s">
        <v>88</v>
      </c>
      <c r="AC2982">
        <v>11</v>
      </c>
      <c r="AD2982" t="s">
        <v>133</v>
      </c>
      <c r="AE2982" s="2" t="s">
        <v>428</v>
      </c>
      <c r="AF2982" t="s">
        <v>3703</v>
      </c>
      <c r="AG2982" t="str">
        <f t="shared" si="93"/>
        <v>ADA FOTO</v>
      </c>
    </row>
    <row r="2983" spans="1:33" hidden="1">
      <c r="A2983" t="str">
        <f t="shared" si="92"/>
        <v>060391121051000</v>
      </c>
      <c r="B2983">
        <v>2977</v>
      </c>
      <c r="C2983" t="s">
        <v>3706</v>
      </c>
      <c r="D2983" t="s">
        <v>436</v>
      </c>
      <c r="E2983">
        <v>12</v>
      </c>
      <c r="F2983" s="23">
        <v>8700</v>
      </c>
      <c r="G2983">
        <v>12</v>
      </c>
      <c r="H2983" s="23">
        <v>8400</v>
      </c>
      <c r="I2983" s="23">
        <v>100800</v>
      </c>
      <c r="J2983" s="23">
        <v>100800</v>
      </c>
      <c r="K2983" s="23">
        <v>91000</v>
      </c>
      <c r="L2983">
        <v>110.77</v>
      </c>
      <c r="M2983" t="s">
        <v>3707</v>
      </c>
      <c r="N2983">
        <v>0</v>
      </c>
      <c r="P2983" s="23">
        <v>97248</v>
      </c>
      <c r="Q2983" t="s">
        <v>3700</v>
      </c>
      <c r="R2983" s="23">
        <v>-91000</v>
      </c>
      <c r="S2983">
        <v>0</v>
      </c>
      <c r="T2983" t="s">
        <v>3701</v>
      </c>
      <c r="U2983" t="s">
        <v>3702</v>
      </c>
      <c r="V2983">
        <v>10.95</v>
      </c>
      <c r="W2983" s="3">
        <v>45784</v>
      </c>
      <c r="X2983" s="3">
        <v>45770</v>
      </c>
      <c r="Y2983">
        <v>21100</v>
      </c>
      <c r="AA2983" s="24">
        <v>45785</v>
      </c>
      <c r="AB2983" s="67" t="s">
        <v>88</v>
      </c>
      <c r="AC2983">
        <v>11</v>
      </c>
      <c r="AD2983" t="s">
        <v>133</v>
      </c>
      <c r="AE2983" s="2" t="s">
        <v>434</v>
      </c>
      <c r="AF2983" t="s">
        <v>3703</v>
      </c>
      <c r="AG2983" t="str">
        <f t="shared" si="93"/>
        <v>ADA FOTO</v>
      </c>
    </row>
    <row r="2984" spans="1:33" hidden="1">
      <c r="A2984" t="str">
        <f t="shared" si="92"/>
        <v>060391071606000</v>
      </c>
      <c r="B2984">
        <v>2978</v>
      </c>
      <c r="C2984" t="s">
        <v>3708</v>
      </c>
      <c r="D2984" t="s">
        <v>268</v>
      </c>
      <c r="E2984">
        <v>9</v>
      </c>
      <c r="F2984" s="23">
        <v>17200</v>
      </c>
      <c r="G2984">
        <v>9</v>
      </c>
      <c r="H2984" s="23">
        <v>16750</v>
      </c>
      <c r="I2984" s="23">
        <v>150750</v>
      </c>
      <c r="J2984" s="23">
        <v>150750</v>
      </c>
      <c r="K2984" s="23">
        <v>153000</v>
      </c>
      <c r="L2984">
        <v>98.53</v>
      </c>
      <c r="M2984" t="s">
        <v>3699</v>
      </c>
      <c r="N2984">
        <v>0</v>
      </c>
      <c r="P2984" s="23">
        <v>148410</v>
      </c>
      <c r="Q2984" t="s">
        <v>3700</v>
      </c>
      <c r="R2984" s="23">
        <v>-153000</v>
      </c>
      <c r="S2984">
        <v>0</v>
      </c>
      <c r="T2984" t="s">
        <v>3701</v>
      </c>
      <c r="U2984" t="s">
        <v>3702</v>
      </c>
      <c r="V2984">
        <v>12.22</v>
      </c>
      <c r="W2984" s="3">
        <v>45785</v>
      </c>
      <c r="X2984" s="3">
        <v>45756</v>
      </c>
      <c r="Y2984">
        <v>31069</v>
      </c>
      <c r="AA2984" s="24">
        <v>45785</v>
      </c>
      <c r="AB2984" s="67" t="s">
        <v>88</v>
      </c>
      <c r="AC2984">
        <v>11</v>
      </c>
      <c r="AD2984" t="s">
        <v>133</v>
      </c>
      <c r="AE2984" s="2" t="s">
        <v>266</v>
      </c>
      <c r="AF2984" t="s">
        <v>3703</v>
      </c>
      <c r="AG2984" t="str">
        <f t="shared" si="93"/>
        <v>ADA FOTO</v>
      </c>
    </row>
    <row r="2985" spans="1:33" hidden="1">
      <c r="A2985" t="str">
        <f t="shared" si="92"/>
        <v>060391064670000</v>
      </c>
      <c r="B2985">
        <v>2979</v>
      </c>
      <c r="C2985" t="s">
        <v>3709</v>
      </c>
      <c r="D2985" t="s">
        <v>244</v>
      </c>
      <c r="E2985">
        <v>16</v>
      </c>
      <c r="F2985" s="23">
        <v>17500</v>
      </c>
      <c r="G2985">
        <v>16</v>
      </c>
      <c r="H2985" s="23">
        <v>16750</v>
      </c>
      <c r="I2985" s="23">
        <v>268000</v>
      </c>
      <c r="J2985" s="23">
        <v>268000</v>
      </c>
      <c r="K2985" s="23">
        <v>268000</v>
      </c>
      <c r="L2985">
        <v>100</v>
      </c>
      <c r="M2985" t="s">
        <v>3705</v>
      </c>
      <c r="N2985">
        <v>0</v>
      </c>
      <c r="P2985" s="23">
        <v>265200</v>
      </c>
      <c r="Q2985" t="s">
        <v>3700</v>
      </c>
      <c r="R2985" s="23">
        <v>-268000</v>
      </c>
      <c r="S2985">
        <v>0</v>
      </c>
      <c r="T2985" t="s">
        <v>3701</v>
      </c>
      <c r="U2985" t="s">
        <v>3702</v>
      </c>
      <c r="V2985">
        <v>11.21</v>
      </c>
      <c r="W2985" s="3">
        <v>45784</v>
      </c>
      <c r="X2985" s="3">
        <v>45773</v>
      </c>
      <c r="Y2985">
        <v>31069</v>
      </c>
      <c r="AA2985" s="24">
        <v>45785</v>
      </c>
      <c r="AB2985" s="67" t="s">
        <v>88</v>
      </c>
      <c r="AC2985">
        <v>11</v>
      </c>
      <c r="AD2985" t="s">
        <v>133</v>
      </c>
      <c r="AE2985" s="2" t="s">
        <v>242</v>
      </c>
      <c r="AF2985" t="s">
        <v>3703</v>
      </c>
      <c r="AG2985" t="str">
        <f t="shared" si="93"/>
        <v>ADA FOTO</v>
      </c>
    </row>
    <row r="2986" spans="1:33" hidden="1">
      <c r="A2986" t="str">
        <f t="shared" si="92"/>
        <v>060391032759000</v>
      </c>
      <c r="B2986">
        <v>2980</v>
      </c>
      <c r="C2986" t="s">
        <v>3710</v>
      </c>
      <c r="D2986" t="s">
        <v>3539</v>
      </c>
      <c r="E2986">
        <v>8</v>
      </c>
      <c r="F2986" s="23">
        <v>8500</v>
      </c>
      <c r="G2986">
        <v>8</v>
      </c>
      <c r="H2986" s="23">
        <v>8400</v>
      </c>
      <c r="I2986" s="23">
        <v>67200</v>
      </c>
      <c r="J2986" s="23">
        <v>67200</v>
      </c>
      <c r="K2986" s="23">
        <v>71200</v>
      </c>
      <c r="L2986">
        <v>94.38</v>
      </c>
      <c r="M2986" t="s">
        <v>3699</v>
      </c>
      <c r="N2986">
        <v>0</v>
      </c>
      <c r="P2986" s="23">
        <v>68848</v>
      </c>
      <c r="Q2986" t="s">
        <v>3700</v>
      </c>
      <c r="R2986" s="23">
        <v>-71200</v>
      </c>
      <c r="S2986">
        <v>0</v>
      </c>
      <c r="T2986" t="s">
        <v>3701</v>
      </c>
      <c r="U2986" t="s">
        <v>3711</v>
      </c>
      <c r="V2986">
        <v>18.03</v>
      </c>
      <c r="W2986" s="3">
        <v>45784</v>
      </c>
      <c r="X2986" s="3">
        <v>45775</v>
      </c>
      <c r="Y2986">
        <v>41896</v>
      </c>
      <c r="AA2986" s="24">
        <v>45785</v>
      </c>
      <c r="AB2986" s="67" t="s">
        <v>88</v>
      </c>
      <c r="AC2986">
        <v>11</v>
      </c>
      <c r="AD2986" t="s">
        <v>133</v>
      </c>
      <c r="AE2986" s="2" t="s">
        <v>194</v>
      </c>
      <c r="AF2986" t="s">
        <v>3703</v>
      </c>
      <c r="AG2986" t="str">
        <f t="shared" si="93"/>
        <v>ADA FOTO</v>
      </c>
    </row>
    <row r="2987" spans="1:33" hidden="1">
      <c r="A2987" t="str">
        <f t="shared" si="92"/>
        <v>060391016172000</v>
      </c>
      <c r="B2987">
        <v>2981</v>
      </c>
      <c r="C2987" t="s">
        <v>3712</v>
      </c>
      <c r="D2987" t="s">
        <v>168</v>
      </c>
      <c r="E2987">
        <v>12</v>
      </c>
      <c r="F2987" s="23">
        <v>23400</v>
      </c>
      <c r="G2987">
        <v>12</v>
      </c>
      <c r="H2987" s="23">
        <v>21700</v>
      </c>
      <c r="I2987" s="23">
        <v>260400</v>
      </c>
      <c r="J2987" s="23">
        <v>260400</v>
      </c>
      <c r="K2987" s="23">
        <v>260400</v>
      </c>
      <c r="L2987">
        <v>100</v>
      </c>
      <c r="M2987" t="s">
        <v>3705</v>
      </c>
      <c r="N2987">
        <v>0</v>
      </c>
      <c r="P2987" s="23">
        <v>247368</v>
      </c>
      <c r="Q2987" t="s">
        <v>3700</v>
      </c>
      <c r="R2987" s="23">
        <v>-260400</v>
      </c>
      <c r="S2987">
        <v>0</v>
      </c>
      <c r="T2987" t="s">
        <v>3701</v>
      </c>
      <c r="U2987" t="s">
        <v>3702</v>
      </c>
      <c r="V2987">
        <v>8</v>
      </c>
      <c r="W2987" s="3">
        <v>45784</v>
      </c>
      <c r="X2987" s="3">
        <v>45777</v>
      </c>
      <c r="Y2987">
        <v>23807</v>
      </c>
      <c r="AA2987" s="24">
        <v>45785</v>
      </c>
      <c r="AB2987" s="67" t="s">
        <v>88</v>
      </c>
      <c r="AC2987">
        <v>11</v>
      </c>
      <c r="AD2987" t="s">
        <v>133</v>
      </c>
      <c r="AE2987" s="2" t="s">
        <v>166</v>
      </c>
      <c r="AF2987" t="s">
        <v>3703</v>
      </c>
      <c r="AG2987" t="str">
        <f t="shared" si="93"/>
        <v>ADA FOTO</v>
      </c>
    </row>
    <row r="2988" spans="1:33" hidden="1">
      <c r="A2988" t="str">
        <f t="shared" si="92"/>
        <v>060391071008000</v>
      </c>
      <c r="B2988">
        <v>2982</v>
      </c>
      <c r="C2988" t="s">
        <v>3713</v>
      </c>
      <c r="D2988" t="s">
        <v>262</v>
      </c>
      <c r="E2988">
        <v>12</v>
      </c>
      <c r="F2988" s="23">
        <v>8000</v>
      </c>
      <c r="G2988">
        <v>12</v>
      </c>
      <c r="H2988" s="23">
        <v>7900</v>
      </c>
      <c r="I2988" s="23">
        <v>94800</v>
      </c>
      <c r="J2988" s="23">
        <v>94800</v>
      </c>
      <c r="K2988" s="23">
        <v>95000</v>
      </c>
      <c r="L2988">
        <v>99.79</v>
      </c>
      <c r="M2988" t="s">
        <v>3699</v>
      </c>
      <c r="N2988">
        <v>0</v>
      </c>
      <c r="P2988" s="23">
        <v>96876</v>
      </c>
      <c r="Q2988" t="s">
        <v>3700</v>
      </c>
      <c r="R2988" s="23">
        <v>-95000</v>
      </c>
      <c r="S2988">
        <v>0</v>
      </c>
      <c r="T2988" t="s">
        <v>3701</v>
      </c>
      <c r="U2988" t="s">
        <v>3702</v>
      </c>
      <c r="V2988">
        <v>19.57</v>
      </c>
      <c r="W2988" s="3">
        <v>45784</v>
      </c>
      <c r="X2988" s="3">
        <v>45775</v>
      </c>
      <c r="Y2988">
        <v>21046</v>
      </c>
      <c r="AA2988" s="24">
        <v>45785</v>
      </c>
      <c r="AB2988" s="67" t="s">
        <v>88</v>
      </c>
      <c r="AC2988">
        <v>11</v>
      </c>
      <c r="AD2988" t="s">
        <v>133</v>
      </c>
      <c r="AE2988" s="2" t="s">
        <v>260</v>
      </c>
      <c r="AF2988" t="s">
        <v>3703</v>
      </c>
      <c r="AG2988" t="str">
        <f t="shared" si="93"/>
        <v>ADA FOTO</v>
      </c>
    </row>
    <row r="2989" spans="1:33" hidden="1">
      <c r="A2989" t="str">
        <f t="shared" si="92"/>
        <v>060391072194000</v>
      </c>
      <c r="B2989">
        <v>2983</v>
      </c>
      <c r="C2989" t="s">
        <v>3714</v>
      </c>
      <c r="D2989" t="s">
        <v>274</v>
      </c>
      <c r="E2989">
        <v>24</v>
      </c>
      <c r="F2989" s="23">
        <v>9300</v>
      </c>
      <c r="G2989">
        <v>0</v>
      </c>
      <c r="H2989" s="23">
        <v>0</v>
      </c>
      <c r="I2989" s="23">
        <v>223200</v>
      </c>
      <c r="J2989" s="23">
        <v>223200</v>
      </c>
      <c r="K2989" s="23">
        <v>171700</v>
      </c>
      <c r="L2989">
        <v>129.99</v>
      </c>
      <c r="M2989" t="s">
        <v>3707</v>
      </c>
      <c r="N2989">
        <v>0</v>
      </c>
      <c r="P2989" s="23">
        <v>153936</v>
      </c>
      <c r="Q2989" t="s">
        <v>3700</v>
      </c>
      <c r="R2989" s="23">
        <v>-171700</v>
      </c>
      <c r="S2989">
        <v>0</v>
      </c>
      <c r="T2989" t="s">
        <v>3701</v>
      </c>
      <c r="U2989" t="s">
        <v>3702</v>
      </c>
      <c r="V2989">
        <v>3.61</v>
      </c>
      <c r="W2989" s="3">
        <v>45785</v>
      </c>
      <c r="X2989" s="3">
        <v>45777</v>
      </c>
      <c r="Y2989">
        <v>33155</v>
      </c>
      <c r="AA2989" s="24">
        <v>45785</v>
      </c>
      <c r="AB2989" s="67" t="s">
        <v>88</v>
      </c>
      <c r="AC2989">
        <v>11</v>
      </c>
      <c r="AD2989" t="s">
        <v>133</v>
      </c>
      <c r="AE2989" s="2" t="s">
        <v>272</v>
      </c>
      <c r="AF2989" t="s">
        <v>3703</v>
      </c>
      <c r="AG2989" t="str">
        <f t="shared" si="93"/>
        <v>ADA FOTO</v>
      </c>
    </row>
    <row r="2990" spans="1:33" hidden="1">
      <c r="A2990" t="str">
        <f t="shared" si="92"/>
        <v>060391064680000</v>
      </c>
      <c r="B2990">
        <v>2984</v>
      </c>
      <c r="C2990" t="s">
        <v>3715</v>
      </c>
      <c r="D2990" t="s">
        <v>3716</v>
      </c>
      <c r="E2990">
        <v>28</v>
      </c>
      <c r="F2990" s="23">
        <v>8400</v>
      </c>
      <c r="G2990">
        <v>28</v>
      </c>
      <c r="H2990" s="23">
        <v>8350</v>
      </c>
      <c r="I2990" s="23">
        <v>233800</v>
      </c>
      <c r="J2990" s="23">
        <v>233800</v>
      </c>
      <c r="K2990" s="23">
        <v>235200</v>
      </c>
      <c r="L2990">
        <v>99.4</v>
      </c>
      <c r="M2990" t="s">
        <v>3699</v>
      </c>
      <c r="N2990">
        <v>0</v>
      </c>
      <c r="P2990" s="23">
        <v>266168</v>
      </c>
      <c r="Q2990" t="s">
        <v>3700</v>
      </c>
      <c r="R2990" s="23">
        <v>-235200</v>
      </c>
      <c r="S2990">
        <v>0</v>
      </c>
      <c r="T2990" t="s">
        <v>3701</v>
      </c>
      <c r="U2990" t="s">
        <v>3702</v>
      </c>
      <c r="V2990">
        <v>30.61</v>
      </c>
      <c r="W2990" s="3">
        <v>45784</v>
      </c>
      <c r="X2990" s="3">
        <v>45775</v>
      </c>
      <c r="Y2990">
        <v>31069</v>
      </c>
      <c r="AA2990" s="24">
        <v>45785</v>
      </c>
      <c r="AB2990" s="67" t="s">
        <v>88</v>
      </c>
      <c r="AC2990">
        <v>11</v>
      </c>
      <c r="AD2990" t="s">
        <v>133</v>
      </c>
      <c r="AE2990" s="2" t="s">
        <v>248</v>
      </c>
      <c r="AF2990" t="s">
        <v>3703</v>
      </c>
      <c r="AG2990" t="str">
        <f t="shared" si="93"/>
        <v>ADA FOTO</v>
      </c>
    </row>
    <row r="2991" spans="1:33" hidden="1">
      <c r="A2991" t="str">
        <f t="shared" si="92"/>
        <v>060391083138000</v>
      </c>
      <c r="B2991">
        <v>2985</v>
      </c>
      <c r="C2991" t="s">
        <v>3717</v>
      </c>
      <c r="D2991" t="s">
        <v>2544</v>
      </c>
      <c r="E2991">
        <v>12</v>
      </c>
      <c r="F2991" s="23">
        <v>33500</v>
      </c>
      <c r="G2991">
        <v>0</v>
      </c>
      <c r="H2991" s="23">
        <v>0</v>
      </c>
      <c r="I2991" s="23">
        <v>402000</v>
      </c>
      <c r="J2991" s="23">
        <v>402000</v>
      </c>
      <c r="K2991" s="23">
        <v>420000</v>
      </c>
      <c r="L2991">
        <v>95.71</v>
      </c>
      <c r="M2991" t="s">
        <v>3699</v>
      </c>
      <c r="N2991">
        <v>0</v>
      </c>
      <c r="P2991" s="23">
        <v>452964</v>
      </c>
      <c r="Q2991" t="s">
        <v>3700</v>
      </c>
      <c r="R2991" s="23">
        <v>-420000</v>
      </c>
      <c r="S2991">
        <v>0</v>
      </c>
      <c r="T2991" t="s">
        <v>3701</v>
      </c>
      <c r="U2991" t="s">
        <v>3702</v>
      </c>
      <c r="V2991">
        <v>3.36</v>
      </c>
      <c r="W2991" s="3">
        <v>45781</v>
      </c>
      <c r="X2991" s="3">
        <v>45709</v>
      </c>
      <c r="Y2991">
        <v>40641</v>
      </c>
      <c r="Z2991">
        <v>0</v>
      </c>
      <c r="AA2991" s="24">
        <v>45785</v>
      </c>
      <c r="AB2991" s="67" t="s">
        <v>88</v>
      </c>
      <c r="AC2991">
        <v>14</v>
      </c>
      <c r="AD2991" t="s">
        <v>133</v>
      </c>
      <c r="AE2991" s="2" t="s">
        <v>50</v>
      </c>
      <c r="AF2991" t="s">
        <v>3703</v>
      </c>
      <c r="AG2991" t="str">
        <f t="shared" si="93"/>
        <v>ADA FOTO</v>
      </c>
    </row>
    <row r="2992" spans="1:33" hidden="1">
      <c r="A2992" t="str">
        <f t="shared" si="92"/>
        <v>060391068899000</v>
      </c>
      <c r="B2992">
        <v>2986</v>
      </c>
      <c r="C2992" t="s">
        <v>3718</v>
      </c>
      <c r="D2992" t="s">
        <v>2519</v>
      </c>
      <c r="E2992">
        <v>60</v>
      </c>
      <c r="F2992" s="23">
        <v>4500</v>
      </c>
      <c r="G2992">
        <v>60</v>
      </c>
      <c r="H2992" s="23">
        <v>4375</v>
      </c>
      <c r="I2992" s="23">
        <v>262500</v>
      </c>
      <c r="J2992" s="23">
        <v>262500</v>
      </c>
      <c r="K2992" s="23">
        <v>262500</v>
      </c>
      <c r="L2992">
        <v>100</v>
      </c>
      <c r="M2992" t="s">
        <v>3705</v>
      </c>
      <c r="N2992">
        <v>0</v>
      </c>
      <c r="P2992" s="23">
        <v>261240</v>
      </c>
      <c r="Q2992" t="s">
        <v>3700</v>
      </c>
      <c r="R2992" s="23">
        <v>-262500</v>
      </c>
      <c r="S2992">
        <v>0</v>
      </c>
      <c r="T2992" t="s">
        <v>3701</v>
      </c>
      <c r="U2992" t="s">
        <v>3702</v>
      </c>
      <c r="V2992">
        <v>16.59</v>
      </c>
      <c r="W2992" s="3">
        <v>45784</v>
      </c>
      <c r="X2992" s="3">
        <v>45775</v>
      </c>
      <c r="Y2992">
        <v>21762</v>
      </c>
      <c r="Z2992">
        <v>0</v>
      </c>
      <c r="AA2992" s="24">
        <v>45785</v>
      </c>
      <c r="AB2992" s="67" t="s">
        <v>88</v>
      </c>
      <c r="AC2992">
        <v>14</v>
      </c>
      <c r="AD2992" t="s">
        <v>133</v>
      </c>
      <c r="AE2992" s="2" t="s">
        <v>45</v>
      </c>
      <c r="AF2992" t="s">
        <v>3703</v>
      </c>
      <c r="AG2992" t="str">
        <f t="shared" si="93"/>
        <v>ADA FOTO</v>
      </c>
    </row>
    <row r="2993" spans="1:33" hidden="1">
      <c r="A2993" t="str">
        <f t="shared" si="92"/>
        <v>060391077650000</v>
      </c>
      <c r="B2993">
        <v>2987</v>
      </c>
      <c r="C2993" t="s">
        <v>3719</v>
      </c>
      <c r="D2993" t="s">
        <v>2534</v>
      </c>
      <c r="E2993">
        <v>60</v>
      </c>
      <c r="F2993">
        <v>975</v>
      </c>
      <c r="G2993">
        <v>60</v>
      </c>
      <c r="H2993">
        <v>833</v>
      </c>
      <c r="I2993" s="23">
        <v>49980</v>
      </c>
      <c r="J2993" s="23">
        <v>49980</v>
      </c>
      <c r="K2993" s="23">
        <v>50000</v>
      </c>
      <c r="L2993">
        <v>99.96</v>
      </c>
      <c r="M2993" t="s">
        <v>3699</v>
      </c>
      <c r="N2993">
        <v>0</v>
      </c>
      <c r="P2993" s="23">
        <v>48000</v>
      </c>
      <c r="Q2993" t="s">
        <v>3700</v>
      </c>
      <c r="R2993" s="23">
        <v>-50000</v>
      </c>
      <c r="S2993">
        <v>0</v>
      </c>
      <c r="T2993" t="s">
        <v>3701</v>
      </c>
      <c r="U2993" t="s">
        <v>3702</v>
      </c>
      <c r="V2993">
        <v>7.34</v>
      </c>
      <c r="W2993" s="3">
        <v>45784</v>
      </c>
      <c r="X2993" s="3">
        <v>45770</v>
      </c>
      <c r="Y2993">
        <v>22059</v>
      </c>
      <c r="Z2993">
        <v>0</v>
      </c>
      <c r="AA2993" s="24">
        <v>45785</v>
      </c>
      <c r="AB2993" s="67" t="s">
        <v>88</v>
      </c>
      <c r="AC2993">
        <v>14</v>
      </c>
      <c r="AD2993" t="s">
        <v>133</v>
      </c>
      <c r="AE2993" s="2" t="s">
        <v>48</v>
      </c>
      <c r="AF2993" t="s">
        <v>3703</v>
      </c>
      <c r="AG2993" t="str">
        <f t="shared" si="93"/>
        <v>ADA FOTO</v>
      </c>
    </row>
    <row r="2994" spans="1:33" hidden="1">
      <c r="A2994" t="str">
        <f t="shared" si="92"/>
        <v>060391089885000</v>
      </c>
      <c r="B2994">
        <v>2988</v>
      </c>
      <c r="C2994" t="s">
        <v>3720</v>
      </c>
      <c r="D2994" t="s">
        <v>2565</v>
      </c>
      <c r="E2994">
        <v>72</v>
      </c>
      <c r="F2994" s="23">
        <v>1000</v>
      </c>
      <c r="G2994">
        <v>72</v>
      </c>
      <c r="H2994">
        <v>806</v>
      </c>
      <c r="I2994" s="23">
        <v>58032</v>
      </c>
      <c r="J2994" s="23">
        <v>58032</v>
      </c>
      <c r="K2994" s="23">
        <v>54500</v>
      </c>
      <c r="L2994">
        <v>106.48</v>
      </c>
      <c r="M2994" t="s">
        <v>3707</v>
      </c>
      <c r="N2994">
        <v>0</v>
      </c>
      <c r="P2994" s="23">
        <v>55800</v>
      </c>
      <c r="Q2994" t="s">
        <v>3700</v>
      </c>
      <c r="R2994" s="23">
        <v>-54500</v>
      </c>
      <c r="S2994">
        <v>0</v>
      </c>
      <c r="T2994" t="s">
        <v>3701</v>
      </c>
      <c r="U2994" t="s">
        <v>3702</v>
      </c>
      <c r="V2994">
        <v>6.21</v>
      </c>
      <c r="W2994" s="3">
        <v>45780</v>
      </c>
      <c r="X2994" s="3">
        <v>45709</v>
      </c>
      <c r="Y2994">
        <v>22059</v>
      </c>
      <c r="Z2994">
        <v>0</v>
      </c>
      <c r="AA2994" s="24">
        <v>45785</v>
      </c>
      <c r="AB2994" s="67" t="s">
        <v>88</v>
      </c>
      <c r="AC2994">
        <v>14</v>
      </c>
      <c r="AD2994" t="s">
        <v>133</v>
      </c>
      <c r="AE2994" s="2" t="s">
        <v>54</v>
      </c>
      <c r="AF2994" t="s">
        <v>3703</v>
      </c>
      <c r="AG2994" t="str">
        <f t="shared" si="93"/>
        <v>ADA FOTO</v>
      </c>
    </row>
    <row r="2995" spans="1:33" hidden="1">
      <c r="A2995" t="str">
        <f t="shared" si="92"/>
        <v>060391028702000</v>
      </c>
      <c r="B2995">
        <v>2989</v>
      </c>
      <c r="C2995" t="s">
        <v>3721</v>
      </c>
      <c r="D2995" t="s">
        <v>3623</v>
      </c>
      <c r="E2995">
        <v>12</v>
      </c>
      <c r="F2995" s="23">
        <v>18500</v>
      </c>
      <c r="G2995">
        <v>12</v>
      </c>
      <c r="H2995" s="23">
        <v>15700</v>
      </c>
      <c r="I2995" s="23">
        <v>188400</v>
      </c>
      <c r="J2995" s="23">
        <v>188400</v>
      </c>
      <c r="K2995" s="23">
        <v>198900</v>
      </c>
      <c r="L2995">
        <v>94.72</v>
      </c>
      <c r="M2995" t="s">
        <v>3699</v>
      </c>
      <c r="N2995">
        <v>0</v>
      </c>
      <c r="P2995" s="23">
        <v>240000</v>
      </c>
      <c r="Q2995" t="s">
        <v>3700</v>
      </c>
      <c r="R2995" s="23">
        <v>-198900</v>
      </c>
      <c r="S2995">
        <v>0</v>
      </c>
      <c r="T2995" t="s">
        <v>3701</v>
      </c>
      <c r="U2995" t="s">
        <v>3702</v>
      </c>
      <c r="V2995">
        <v>1.26</v>
      </c>
      <c r="W2995" s="3">
        <v>45738</v>
      </c>
      <c r="X2995" s="3">
        <v>45706</v>
      </c>
      <c r="Y2995">
        <v>37945</v>
      </c>
      <c r="Z2995">
        <v>0</v>
      </c>
      <c r="AA2995" s="24">
        <v>45785</v>
      </c>
      <c r="AB2995" s="67" t="s">
        <v>88</v>
      </c>
      <c r="AC2995">
        <v>14</v>
      </c>
      <c r="AD2995" t="s">
        <v>133</v>
      </c>
      <c r="AE2995" s="2" t="s">
        <v>40</v>
      </c>
      <c r="AF2995" t="s">
        <v>3703</v>
      </c>
      <c r="AG2995" t="str">
        <f t="shared" si="93"/>
        <v>ADA FOTO</v>
      </c>
    </row>
    <row r="2996" spans="1:33" hidden="1">
      <c r="A2996" t="str">
        <f t="shared" si="92"/>
        <v>060391089867000</v>
      </c>
      <c r="B2996">
        <v>2990</v>
      </c>
      <c r="C2996" t="s">
        <v>3722</v>
      </c>
      <c r="D2996" t="s">
        <v>3571</v>
      </c>
      <c r="E2996">
        <v>30</v>
      </c>
      <c r="F2996" s="23">
        <v>5000</v>
      </c>
      <c r="G2996">
        <v>30</v>
      </c>
      <c r="H2996" s="23">
        <v>4200</v>
      </c>
      <c r="I2996" s="23">
        <v>126000</v>
      </c>
      <c r="J2996" s="23">
        <v>126000</v>
      </c>
      <c r="K2996" s="23">
        <v>147805</v>
      </c>
      <c r="L2996">
        <v>85.25</v>
      </c>
      <c r="M2996" t="s">
        <v>3699</v>
      </c>
      <c r="N2996">
        <v>0</v>
      </c>
      <c r="P2996" s="23">
        <v>135450</v>
      </c>
      <c r="Q2996" t="s">
        <v>3700</v>
      </c>
      <c r="R2996" s="23">
        <v>-147805</v>
      </c>
      <c r="S2996">
        <v>0</v>
      </c>
      <c r="T2996" t="s">
        <v>3701</v>
      </c>
      <c r="U2996" t="s">
        <v>3711</v>
      </c>
      <c r="V2996">
        <v>6</v>
      </c>
      <c r="W2996" s="3">
        <v>45784</v>
      </c>
      <c r="X2996" s="3">
        <v>45247</v>
      </c>
      <c r="Y2996">
        <v>22377</v>
      </c>
      <c r="Z2996">
        <v>0</v>
      </c>
      <c r="AA2996" s="24">
        <v>45785</v>
      </c>
      <c r="AB2996" s="67" t="s">
        <v>88</v>
      </c>
      <c r="AC2996">
        <v>14</v>
      </c>
      <c r="AD2996" t="s">
        <v>133</v>
      </c>
      <c r="AE2996" s="2" t="s">
        <v>53</v>
      </c>
      <c r="AF2996" t="s">
        <v>3703</v>
      </c>
      <c r="AG2996" t="str">
        <f t="shared" si="93"/>
        <v>ADA FOTO</v>
      </c>
    </row>
    <row r="2997" spans="1:33" hidden="1">
      <c r="A2997" t="str">
        <f t="shared" si="92"/>
        <v>060391105042000</v>
      </c>
      <c r="B2997">
        <v>2991</v>
      </c>
      <c r="C2997" t="s">
        <v>3723</v>
      </c>
      <c r="D2997" t="s">
        <v>2570</v>
      </c>
      <c r="E2997">
        <v>21</v>
      </c>
      <c r="F2997" s="23">
        <v>5100</v>
      </c>
      <c r="G2997">
        <v>21</v>
      </c>
      <c r="H2997" s="23">
        <v>4314</v>
      </c>
      <c r="I2997" s="23">
        <v>90594</v>
      </c>
      <c r="J2997" s="23">
        <v>90594</v>
      </c>
      <c r="K2997" s="23">
        <v>98300</v>
      </c>
      <c r="L2997">
        <v>92.16</v>
      </c>
      <c r="M2997" t="s">
        <v>3699</v>
      </c>
      <c r="N2997">
        <v>0</v>
      </c>
      <c r="P2997" s="23">
        <v>99372</v>
      </c>
      <c r="Q2997" t="s">
        <v>3700</v>
      </c>
      <c r="R2997" s="23">
        <v>-98300</v>
      </c>
      <c r="S2997">
        <v>0</v>
      </c>
      <c r="T2997" t="s">
        <v>3701</v>
      </c>
      <c r="U2997" t="s">
        <v>3702</v>
      </c>
      <c r="V2997">
        <v>228.56</v>
      </c>
      <c r="W2997" s="3">
        <v>45784</v>
      </c>
      <c r="X2997" s="3">
        <v>45379</v>
      </c>
      <c r="Y2997">
        <v>22377</v>
      </c>
      <c r="Z2997">
        <v>0</v>
      </c>
      <c r="AA2997" s="24">
        <v>45785</v>
      </c>
      <c r="AB2997" s="67" t="s">
        <v>88</v>
      </c>
      <c r="AC2997">
        <v>14</v>
      </c>
      <c r="AD2997" t="s">
        <v>133</v>
      </c>
      <c r="AE2997" s="2" t="s">
        <v>55</v>
      </c>
      <c r="AF2997" t="s">
        <v>3703</v>
      </c>
      <c r="AG2997" t="str">
        <f t="shared" si="93"/>
        <v>ADA FOTO</v>
      </c>
    </row>
    <row r="2998" spans="1:33" hidden="1">
      <c r="A2998" t="str">
        <f t="shared" si="92"/>
        <v>060391140637000</v>
      </c>
      <c r="B2998">
        <v>2992</v>
      </c>
      <c r="C2998" t="s">
        <v>3724</v>
      </c>
      <c r="D2998" t="s">
        <v>2585</v>
      </c>
      <c r="E2998">
        <v>6</v>
      </c>
      <c r="F2998" s="23">
        <v>13700</v>
      </c>
      <c r="G2998">
        <v>0</v>
      </c>
      <c r="H2998">
        <v>0</v>
      </c>
      <c r="I2998" s="23">
        <v>82200</v>
      </c>
      <c r="J2998" s="23">
        <v>82200</v>
      </c>
      <c r="K2998" s="23">
        <v>110405</v>
      </c>
      <c r="L2998">
        <v>74.45</v>
      </c>
      <c r="M2998" t="s">
        <v>3699</v>
      </c>
      <c r="N2998">
        <v>0</v>
      </c>
      <c r="P2998" s="23">
        <v>102600</v>
      </c>
      <c r="Q2998" t="s">
        <v>3700</v>
      </c>
      <c r="R2998" s="23">
        <v>-110405</v>
      </c>
      <c r="S2998">
        <v>0</v>
      </c>
      <c r="T2998" t="s">
        <v>3701</v>
      </c>
      <c r="U2998" t="s">
        <v>3702</v>
      </c>
      <c r="V2998">
        <v>5.92</v>
      </c>
      <c r="W2998" s="3">
        <v>45776</v>
      </c>
      <c r="X2998" s="3">
        <v>45761</v>
      </c>
      <c r="Y2998">
        <v>22059</v>
      </c>
      <c r="Z2998">
        <v>0</v>
      </c>
      <c r="AA2998" s="24">
        <v>45785</v>
      </c>
      <c r="AB2998" s="67" t="s">
        <v>88</v>
      </c>
      <c r="AC2998">
        <v>14</v>
      </c>
      <c r="AD2998" t="s">
        <v>133</v>
      </c>
      <c r="AE2998" s="2" t="s">
        <v>58</v>
      </c>
      <c r="AF2998" t="s">
        <v>3703</v>
      </c>
      <c r="AG2998" t="str">
        <f t="shared" si="93"/>
        <v>ADA FOTO</v>
      </c>
    </row>
    <row r="2999" spans="1:33" hidden="1">
      <c r="A2999" t="str">
        <f t="shared" si="92"/>
        <v>060391078236000</v>
      </c>
      <c r="B2999">
        <v>2993</v>
      </c>
      <c r="C2999" t="s">
        <v>3725</v>
      </c>
      <c r="D2999" t="s">
        <v>2539</v>
      </c>
      <c r="E2999">
        <v>5</v>
      </c>
      <c r="F2999" s="23">
        <v>9800</v>
      </c>
      <c r="G2999">
        <v>5</v>
      </c>
      <c r="H2999" s="23">
        <v>9520</v>
      </c>
      <c r="I2999" s="23">
        <v>47600</v>
      </c>
      <c r="J2999" s="23">
        <v>47600</v>
      </c>
      <c r="K2999" s="23">
        <v>45850</v>
      </c>
      <c r="L2999">
        <v>103.82</v>
      </c>
      <c r="M2999" t="s">
        <v>3707</v>
      </c>
      <c r="N2999">
        <v>0</v>
      </c>
      <c r="P2999" s="23">
        <v>45505</v>
      </c>
      <c r="Q2999" t="s">
        <v>3700</v>
      </c>
      <c r="R2999" s="23">
        <v>-45850</v>
      </c>
      <c r="S2999">
        <v>0</v>
      </c>
      <c r="T2999" t="s">
        <v>3701</v>
      </c>
      <c r="U2999" t="s">
        <v>3702</v>
      </c>
      <c r="V2999">
        <v>4.91</v>
      </c>
      <c r="W2999" s="3">
        <v>45781</v>
      </c>
      <c r="X2999" s="3">
        <v>45741</v>
      </c>
      <c r="Y2999">
        <v>22059</v>
      </c>
      <c r="Z2999">
        <v>0</v>
      </c>
      <c r="AA2999" s="24">
        <v>45785</v>
      </c>
      <c r="AB2999" s="67" t="s">
        <v>88</v>
      </c>
      <c r="AC2999">
        <v>14</v>
      </c>
      <c r="AD2999" t="s">
        <v>133</v>
      </c>
      <c r="AE2999" s="2" t="s">
        <v>49</v>
      </c>
      <c r="AF2999" t="s">
        <v>3703</v>
      </c>
      <c r="AG2999" t="str">
        <f t="shared" si="93"/>
        <v>ADA FOTO</v>
      </c>
    </row>
    <row r="3000" spans="1:33" hidden="1">
      <c r="A3000" t="str">
        <f t="shared" si="92"/>
        <v>060391076058000</v>
      </c>
      <c r="B3000">
        <v>2994</v>
      </c>
      <c r="C3000" t="s">
        <v>3726</v>
      </c>
      <c r="D3000" t="s">
        <v>3561</v>
      </c>
      <c r="E3000">
        <v>72</v>
      </c>
      <c r="F3000" s="23">
        <v>1700</v>
      </c>
      <c r="G3000">
        <v>72</v>
      </c>
      <c r="H3000" s="23">
        <v>1625</v>
      </c>
      <c r="I3000" s="23">
        <v>117000</v>
      </c>
      <c r="J3000" s="23">
        <v>117000</v>
      </c>
      <c r="K3000" s="23">
        <v>109300</v>
      </c>
      <c r="L3000">
        <v>107.04</v>
      </c>
      <c r="M3000" t="s">
        <v>3707</v>
      </c>
      <c r="N3000">
        <v>0</v>
      </c>
      <c r="P3000" s="23">
        <v>111384</v>
      </c>
      <c r="Q3000" t="s">
        <v>3700</v>
      </c>
      <c r="R3000" s="23">
        <v>-109300</v>
      </c>
      <c r="S3000">
        <v>0</v>
      </c>
      <c r="T3000" t="s">
        <v>3701</v>
      </c>
      <c r="U3000" t="s">
        <v>3702</v>
      </c>
      <c r="V3000" s="80">
        <v>1420.59</v>
      </c>
      <c r="W3000" s="3">
        <v>45785</v>
      </c>
      <c r="X3000" s="3">
        <v>45708</v>
      </c>
      <c r="Y3000">
        <v>22031</v>
      </c>
      <c r="Z3000">
        <v>0</v>
      </c>
      <c r="AA3000" s="24">
        <v>45785</v>
      </c>
      <c r="AB3000" s="67" t="s">
        <v>88</v>
      </c>
      <c r="AC3000">
        <v>14</v>
      </c>
      <c r="AD3000" t="s">
        <v>133</v>
      </c>
      <c r="AE3000" s="2" t="s">
        <v>47</v>
      </c>
      <c r="AF3000" t="s">
        <v>3703</v>
      </c>
      <c r="AG3000" t="str">
        <f t="shared" si="93"/>
        <v>ADA FOTO</v>
      </c>
    </row>
    <row r="3001" spans="1:33" hidden="1">
      <c r="A3001" t="str">
        <f t="shared" si="92"/>
        <v>060391088243000</v>
      </c>
      <c r="B3001">
        <v>2995</v>
      </c>
      <c r="C3001" t="s">
        <v>3727</v>
      </c>
      <c r="D3001" t="s">
        <v>376</v>
      </c>
      <c r="E3001">
        <v>20</v>
      </c>
      <c r="F3001" s="23">
        <v>4500</v>
      </c>
      <c r="G3001">
        <v>20</v>
      </c>
      <c r="H3001" s="23">
        <v>4050</v>
      </c>
      <c r="I3001" s="23">
        <v>81000</v>
      </c>
      <c r="J3001" s="23">
        <v>81000</v>
      </c>
      <c r="K3001" s="23">
        <v>80500</v>
      </c>
      <c r="L3001">
        <v>100.62</v>
      </c>
      <c r="M3001" t="s">
        <v>3707</v>
      </c>
      <c r="N3001">
        <v>0</v>
      </c>
      <c r="P3001" s="23">
        <v>78580</v>
      </c>
      <c r="Q3001" t="s">
        <v>3700</v>
      </c>
      <c r="R3001" s="23">
        <v>-80500</v>
      </c>
      <c r="S3001">
        <v>0</v>
      </c>
      <c r="T3001" t="s">
        <v>3701</v>
      </c>
      <c r="U3001" t="s">
        <v>3702</v>
      </c>
      <c r="V3001">
        <v>252.86</v>
      </c>
      <c r="W3001" s="3">
        <v>45784</v>
      </c>
      <c r="X3001" s="3">
        <v>45777</v>
      </c>
      <c r="Y3001">
        <v>21083</v>
      </c>
      <c r="AA3001" s="24">
        <v>45785</v>
      </c>
      <c r="AB3001" s="67" t="s">
        <v>88</v>
      </c>
      <c r="AC3001">
        <v>17</v>
      </c>
      <c r="AD3001" t="s">
        <v>133</v>
      </c>
      <c r="AE3001" s="2" t="s">
        <v>374</v>
      </c>
      <c r="AF3001" t="s">
        <v>3703</v>
      </c>
      <c r="AG3001" t="str">
        <f t="shared" si="93"/>
        <v>ADA FOTO</v>
      </c>
    </row>
    <row r="3002" spans="1:33" hidden="1">
      <c r="A3002" t="str">
        <f t="shared" si="92"/>
        <v>060391084369000</v>
      </c>
      <c r="B3002">
        <v>2996</v>
      </c>
      <c r="C3002" t="s">
        <v>3728</v>
      </c>
      <c r="D3002" t="s">
        <v>334</v>
      </c>
      <c r="E3002">
        <v>60</v>
      </c>
      <c r="F3002" s="23">
        <v>9000</v>
      </c>
      <c r="G3002">
        <v>0</v>
      </c>
      <c r="H3002" s="23">
        <v>0</v>
      </c>
      <c r="I3002" s="23">
        <v>540000</v>
      </c>
      <c r="J3002" s="23">
        <v>540000</v>
      </c>
      <c r="K3002" s="23">
        <v>558000</v>
      </c>
      <c r="L3002">
        <v>96.77</v>
      </c>
      <c r="M3002" t="s">
        <v>3699</v>
      </c>
      <c r="N3002">
        <v>0</v>
      </c>
      <c r="P3002" s="23">
        <v>508440</v>
      </c>
      <c r="Q3002" t="s">
        <v>3700</v>
      </c>
      <c r="R3002" s="23">
        <v>-558000</v>
      </c>
      <c r="S3002">
        <v>0</v>
      </c>
      <c r="T3002" t="s">
        <v>3701</v>
      </c>
      <c r="U3002" t="s">
        <v>3702</v>
      </c>
      <c r="V3002">
        <v>32.76</v>
      </c>
      <c r="W3002" s="3">
        <v>45784</v>
      </c>
      <c r="X3002" s="3">
        <v>45780</v>
      </c>
      <c r="Y3002">
        <v>36974</v>
      </c>
      <c r="AA3002" s="24">
        <v>45785</v>
      </c>
      <c r="AB3002" s="67" t="s">
        <v>88</v>
      </c>
      <c r="AC3002">
        <v>17</v>
      </c>
      <c r="AD3002" t="s">
        <v>133</v>
      </c>
      <c r="AE3002" s="2" t="s">
        <v>332</v>
      </c>
      <c r="AF3002" t="s">
        <v>3703</v>
      </c>
      <c r="AG3002" t="str">
        <f t="shared" si="93"/>
        <v>ADA FOTO</v>
      </c>
    </row>
    <row r="3003" spans="1:33" hidden="1">
      <c r="A3003" t="str">
        <f t="shared" si="92"/>
        <v>060391088129000</v>
      </c>
      <c r="B3003">
        <v>2997</v>
      </c>
      <c r="C3003" t="s">
        <v>3729</v>
      </c>
      <c r="D3003" t="s">
        <v>340</v>
      </c>
      <c r="E3003">
        <v>40</v>
      </c>
      <c r="F3003" s="23">
        <v>3000</v>
      </c>
      <c r="G3003">
        <v>40</v>
      </c>
      <c r="H3003" s="23">
        <v>2867</v>
      </c>
      <c r="I3003" s="23">
        <v>114680</v>
      </c>
      <c r="J3003" s="23">
        <v>114680</v>
      </c>
      <c r="K3003" s="23">
        <v>111500</v>
      </c>
      <c r="L3003">
        <v>102.85</v>
      </c>
      <c r="M3003" t="s">
        <v>3707</v>
      </c>
      <c r="N3003">
        <v>0</v>
      </c>
      <c r="P3003" s="23">
        <v>115040</v>
      </c>
      <c r="Q3003" t="s">
        <v>3700</v>
      </c>
      <c r="R3003" s="23">
        <v>-111500</v>
      </c>
      <c r="S3003">
        <v>0</v>
      </c>
      <c r="T3003" t="s">
        <v>3701</v>
      </c>
      <c r="U3003" t="s">
        <v>3711</v>
      </c>
      <c r="V3003" s="80">
        <v>977.03</v>
      </c>
      <c r="W3003" s="3">
        <v>45785</v>
      </c>
      <c r="X3003" s="3">
        <v>45761</v>
      </c>
      <c r="Y3003">
        <v>21126</v>
      </c>
      <c r="AA3003" s="24">
        <v>45785</v>
      </c>
      <c r="AB3003" s="67" t="s">
        <v>88</v>
      </c>
      <c r="AC3003">
        <v>17</v>
      </c>
      <c r="AD3003" t="s">
        <v>133</v>
      </c>
      <c r="AE3003" s="2" t="s">
        <v>338</v>
      </c>
      <c r="AF3003" t="s">
        <v>3703</v>
      </c>
      <c r="AG3003" t="str">
        <f t="shared" si="93"/>
        <v>ADA FOTO</v>
      </c>
    </row>
    <row r="3004" spans="1:33" hidden="1">
      <c r="A3004" t="str">
        <f t="shared" si="92"/>
        <v>060391088200000</v>
      </c>
      <c r="B3004">
        <v>2998</v>
      </c>
      <c r="C3004" t="s">
        <v>3730</v>
      </c>
      <c r="D3004" t="s">
        <v>370</v>
      </c>
      <c r="E3004">
        <v>40</v>
      </c>
      <c r="F3004" s="23">
        <v>2900</v>
      </c>
      <c r="G3004">
        <v>40</v>
      </c>
      <c r="H3004" s="23">
        <v>2835</v>
      </c>
      <c r="I3004" s="23">
        <v>113400</v>
      </c>
      <c r="J3004" s="23">
        <v>113400</v>
      </c>
      <c r="K3004" s="23">
        <v>106500</v>
      </c>
      <c r="L3004">
        <v>106.48</v>
      </c>
      <c r="M3004" t="s">
        <v>3707</v>
      </c>
      <c r="N3004">
        <v>0</v>
      </c>
      <c r="P3004" s="23">
        <v>109720</v>
      </c>
      <c r="Q3004" t="s">
        <v>3700</v>
      </c>
      <c r="R3004" s="23">
        <v>-106500</v>
      </c>
      <c r="S3004">
        <v>0</v>
      </c>
      <c r="T3004" t="s">
        <v>3701</v>
      </c>
      <c r="U3004" t="s">
        <v>3711</v>
      </c>
      <c r="V3004">
        <v>378.87</v>
      </c>
      <c r="W3004" s="3">
        <v>45785</v>
      </c>
      <c r="X3004" s="3">
        <v>45761</v>
      </c>
      <c r="Y3004">
        <v>21126</v>
      </c>
      <c r="AA3004" s="24">
        <v>45785</v>
      </c>
      <c r="AB3004" s="67" t="s">
        <v>88</v>
      </c>
      <c r="AC3004">
        <v>17</v>
      </c>
      <c r="AD3004" t="s">
        <v>133</v>
      </c>
      <c r="AE3004" s="2" t="s">
        <v>368</v>
      </c>
      <c r="AF3004" t="s">
        <v>3703</v>
      </c>
      <c r="AG3004" t="str">
        <f t="shared" si="93"/>
        <v>ADA FOTO</v>
      </c>
    </row>
    <row r="3005" spans="1:33" hidden="1">
      <c r="A3005" t="str">
        <f t="shared" si="92"/>
        <v>060391088134000</v>
      </c>
      <c r="B3005">
        <v>2999</v>
      </c>
      <c r="C3005" t="s">
        <v>3731</v>
      </c>
      <c r="D3005" t="s">
        <v>346</v>
      </c>
      <c r="E3005">
        <v>40</v>
      </c>
      <c r="F3005" s="23">
        <v>2900</v>
      </c>
      <c r="G3005">
        <v>40</v>
      </c>
      <c r="H3005" s="23">
        <v>2835</v>
      </c>
      <c r="I3005" s="23">
        <v>113400</v>
      </c>
      <c r="J3005" s="23">
        <v>113400</v>
      </c>
      <c r="K3005" s="23">
        <v>106500</v>
      </c>
      <c r="L3005">
        <v>106.48</v>
      </c>
      <c r="M3005" t="s">
        <v>3707</v>
      </c>
      <c r="N3005">
        <v>0</v>
      </c>
      <c r="P3005" s="23">
        <v>109720</v>
      </c>
      <c r="Q3005" t="s">
        <v>3700</v>
      </c>
      <c r="R3005" s="23">
        <v>-106500</v>
      </c>
      <c r="S3005">
        <v>0</v>
      </c>
      <c r="T3005" t="s">
        <v>3701</v>
      </c>
      <c r="U3005" t="s">
        <v>3711</v>
      </c>
      <c r="V3005" s="80">
        <v>592.09</v>
      </c>
      <c r="W3005" s="3">
        <v>45785</v>
      </c>
      <c r="X3005" s="3">
        <v>45777</v>
      </c>
      <c r="Y3005">
        <v>21126</v>
      </c>
      <c r="AA3005" s="24">
        <v>45785</v>
      </c>
      <c r="AB3005" s="67" t="s">
        <v>88</v>
      </c>
      <c r="AC3005">
        <v>17</v>
      </c>
      <c r="AD3005" t="s">
        <v>133</v>
      </c>
      <c r="AE3005" s="2" t="s">
        <v>344</v>
      </c>
      <c r="AF3005" t="s">
        <v>3703</v>
      </c>
      <c r="AG3005" t="str">
        <f t="shared" si="93"/>
        <v>ADA FOTO</v>
      </c>
    </row>
    <row r="3006" spans="1:33" hidden="1">
      <c r="A3006" t="str">
        <f t="shared" si="92"/>
        <v>060391088137000</v>
      </c>
      <c r="B3006">
        <v>3000</v>
      </c>
      <c r="C3006" t="s">
        <v>3732</v>
      </c>
      <c r="D3006" t="s">
        <v>3569</v>
      </c>
      <c r="E3006">
        <v>24</v>
      </c>
      <c r="F3006" s="23">
        <v>4500</v>
      </c>
      <c r="G3006">
        <v>24</v>
      </c>
      <c r="H3006" s="23">
        <v>4283</v>
      </c>
      <c r="I3006" s="23">
        <v>102792</v>
      </c>
      <c r="J3006" s="23">
        <v>102792</v>
      </c>
      <c r="K3006" s="23">
        <v>97400</v>
      </c>
      <c r="L3006">
        <v>105.54</v>
      </c>
      <c r="M3006" t="s">
        <v>3707</v>
      </c>
      <c r="N3006">
        <v>0</v>
      </c>
      <c r="P3006" s="23">
        <v>100968</v>
      </c>
      <c r="Q3006" t="s">
        <v>3700</v>
      </c>
      <c r="R3006" s="23">
        <v>-97400</v>
      </c>
      <c r="S3006">
        <v>0</v>
      </c>
      <c r="T3006" t="s">
        <v>3701</v>
      </c>
      <c r="U3006" t="s">
        <v>3702</v>
      </c>
      <c r="V3006">
        <v>64.27</v>
      </c>
      <c r="W3006" s="3">
        <v>45784</v>
      </c>
      <c r="X3006" s="3">
        <v>45779</v>
      </c>
      <c r="Y3006">
        <v>21095</v>
      </c>
      <c r="AA3006" s="24">
        <v>45785</v>
      </c>
      <c r="AB3006" s="67" t="s">
        <v>88</v>
      </c>
      <c r="AC3006">
        <v>17</v>
      </c>
      <c r="AD3006" t="s">
        <v>133</v>
      </c>
      <c r="AE3006" s="2" t="s">
        <v>350</v>
      </c>
      <c r="AF3006" t="s">
        <v>3703</v>
      </c>
      <c r="AG3006" t="str">
        <f t="shared" si="93"/>
        <v>ADA FOTO</v>
      </c>
    </row>
    <row r="3007" spans="1:33" hidden="1">
      <c r="A3007" t="str">
        <f t="shared" si="92"/>
        <v>060391035633000</v>
      </c>
      <c r="B3007">
        <v>3001</v>
      </c>
      <c r="C3007" t="s">
        <v>3733</v>
      </c>
      <c r="D3007" t="s">
        <v>208</v>
      </c>
      <c r="E3007">
        <v>20</v>
      </c>
      <c r="F3007" s="23">
        <v>7300</v>
      </c>
      <c r="G3007">
        <v>20</v>
      </c>
      <c r="H3007" s="23">
        <v>7050</v>
      </c>
      <c r="I3007" s="23">
        <v>141000</v>
      </c>
      <c r="J3007" s="23">
        <v>141000</v>
      </c>
      <c r="K3007" s="23">
        <v>140000</v>
      </c>
      <c r="L3007">
        <v>100.71</v>
      </c>
      <c r="M3007" t="s">
        <v>3707</v>
      </c>
      <c r="N3007">
        <v>0</v>
      </c>
      <c r="P3007" s="23">
        <v>138800</v>
      </c>
      <c r="Q3007" t="s">
        <v>3700</v>
      </c>
      <c r="R3007" s="23">
        <v>-140000</v>
      </c>
      <c r="S3007">
        <v>0</v>
      </c>
      <c r="T3007" t="s">
        <v>3701</v>
      </c>
      <c r="U3007" t="s">
        <v>3711</v>
      </c>
      <c r="V3007">
        <v>29.42</v>
      </c>
      <c r="W3007" s="3">
        <v>45785</v>
      </c>
      <c r="X3007" s="3">
        <v>45727</v>
      </c>
      <c r="Y3007">
        <v>40420</v>
      </c>
      <c r="AA3007" s="24">
        <v>45785</v>
      </c>
      <c r="AB3007" s="67" t="s">
        <v>88</v>
      </c>
      <c r="AC3007">
        <v>17</v>
      </c>
      <c r="AD3007" t="s">
        <v>133</v>
      </c>
      <c r="AE3007" s="2" t="s">
        <v>206</v>
      </c>
      <c r="AF3007" t="s">
        <v>3703</v>
      </c>
      <c r="AG3007" t="str">
        <f t="shared" si="93"/>
        <v>ADA FOTO</v>
      </c>
    </row>
    <row r="3008" spans="1:33" hidden="1">
      <c r="A3008" t="str">
        <f t="shared" si="92"/>
        <v>060391035634000</v>
      </c>
      <c r="B3008">
        <v>3002</v>
      </c>
      <c r="C3008" t="s">
        <v>3734</v>
      </c>
      <c r="D3008" t="s">
        <v>214</v>
      </c>
      <c r="E3008">
        <v>20</v>
      </c>
      <c r="F3008" s="23">
        <v>9900</v>
      </c>
      <c r="G3008">
        <v>20</v>
      </c>
      <c r="H3008" s="23">
        <v>9800</v>
      </c>
      <c r="I3008" s="23">
        <v>196000</v>
      </c>
      <c r="J3008" s="23">
        <v>196000</v>
      </c>
      <c r="K3008" s="23">
        <v>195000</v>
      </c>
      <c r="L3008">
        <v>100.51</v>
      </c>
      <c r="M3008" t="s">
        <v>3707</v>
      </c>
      <c r="N3008">
        <v>0</v>
      </c>
      <c r="P3008" s="23">
        <v>193500</v>
      </c>
      <c r="Q3008" t="s">
        <v>3700</v>
      </c>
      <c r="R3008" s="23">
        <v>-195000</v>
      </c>
      <c r="S3008">
        <v>0</v>
      </c>
      <c r="T3008" t="s">
        <v>3701</v>
      </c>
      <c r="U3008" t="s">
        <v>3711</v>
      </c>
      <c r="V3008">
        <v>8.5299999999999994</v>
      </c>
      <c r="W3008" s="3">
        <v>45784</v>
      </c>
      <c r="X3008" s="3">
        <v>45727</v>
      </c>
      <c r="Y3008">
        <v>40420</v>
      </c>
      <c r="AA3008" s="24">
        <v>45785</v>
      </c>
      <c r="AB3008" s="67" t="s">
        <v>88</v>
      </c>
      <c r="AC3008">
        <v>17</v>
      </c>
      <c r="AD3008" t="s">
        <v>133</v>
      </c>
      <c r="AE3008" s="2" t="s">
        <v>212</v>
      </c>
      <c r="AF3008" t="s">
        <v>3703</v>
      </c>
      <c r="AG3008" t="str">
        <f t="shared" si="93"/>
        <v>ADA FOTO</v>
      </c>
    </row>
    <row r="3009" spans="1:33" hidden="1">
      <c r="A3009" t="str">
        <f t="shared" si="92"/>
        <v>060391088171000</v>
      </c>
      <c r="B3009">
        <v>3003</v>
      </c>
      <c r="C3009" t="s">
        <v>3735</v>
      </c>
      <c r="D3009" t="s">
        <v>358</v>
      </c>
      <c r="E3009">
        <v>40</v>
      </c>
      <c r="F3009" s="23">
        <v>3000</v>
      </c>
      <c r="G3009">
        <v>40</v>
      </c>
      <c r="H3009" s="23">
        <v>2810</v>
      </c>
      <c r="I3009" s="23">
        <v>112400</v>
      </c>
      <c r="J3009" s="23">
        <v>112400</v>
      </c>
      <c r="K3009" s="23">
        <v>114250</v>
      </c>
      <c r="L3009">
        <v>98.38</v>
      </c>
      <c r="M3009" t="s">
        <v>3699</v>
      </c>
      <c r="N3009">
        <v>0</v>
      </c>
      <c r="P3009" s="23">
        <v>111560</v>
      </c>
      <c r="Q3009" t="s">
        <v>3700</v>
      </c>
      <c r="R3009" s="23">
        <v>-114250</v>
      </c>
      <c r="S3009">
        <v>0</v>
      </c>
      <c r="T3009" t="s">
        <v>3701</v>
      </c>
      <c r="U3009" t="s">
        <v>3711</v>
      </c>
      <c r="V3009">
        <v>63.04</v>
      </c>
      <c r="W3009" s="3">
        <v>45784</v>
      </c>
      <c r="X3009" s="3">
        <v>45771</v>
      </c>
      <c r="Y3009">
        <v>22989</v>
      </c>
      <c r="AA3009" s="24">
        <v>45785</v>
      </c>
      <c r="AB3009" s="67" t="s">
        <v>88</v>
      </c>
      <c r="AC3009">
        <v>17</v>
      </c>
      <c r="AD3009" t="s">
        <v>133</v>
      </c>
      <c r="AE3009" s="2" t="s">
        <v>356</v>
      </c>
      <c r="AF3009" t="s">
        <v>3703</v>
      </c>
      <c r="AG3009" t="str">
        <f t="shared" si="93"/>
        <v>ADA FOTO</v>
      </c>
    </row>
    <row r="3010" spans="1:33" hidden="1">
      <c r="A3010" t="str">
        <f t="shared" si="92"/>
        <v>060391088175000</v>
      </c>
      <c r="B3010">
        <v>3004</v>
      </c>
      <c r="C3010" t="s">
        <v>3736</v>
      </c>
      <c r="D3010" t="s">
        <v>364</v>
      </c>
      <c r="E3010">
        <v>40</v>
      </c>
      <c r="F3010" s="23">
        <v>2900</v>
      </c>
      <c r="G3010">
        <v>40</v>
      </c>
      <c r="H3010" s="23">
        <v>2700</v>
      </c>
      <c r="I3010" s="23">
        <v>108000</v>
      </c>
      <c r="J3010" s="23">
        <v>108000</v>
      </c>
      <c r="K3010" s="23">
        <v>109000</v>
      </c>
      <c r="L3010">
        <v>99.08</v>
      </c>
      <c r="M3010" t="s">
        <v>3699</v>
      </c>
      <c r="N3010">
        <v>0</v>
      </c>
      <c r="P3010" s="23">
        <v>106200</v>
      </c>
      <c r="Q3010" t="s">
        <v>3700</v>
      </c>
      <c r="R3010" s="23">
        <v>-109000</v>
      </c>
      <c r="S3010">
        <v>0</v>
      </c>
      <c r="T3010" t="s">
        <v>3701</v>
      </c>
      <c r="U3010" t="s">
        <v>3702</v>
      </c>
      <c r="V3010">
        <v>89.59</v>
      </c>
      <c r="W3010" s="3">
        <v>45784</v>
      </c>
      <c r="X3010" s="3">
        <v>45771</v>
      </c>
      <c r="Y3010">
        <v>22989</v>
      </c>
      <c r="AA3010" s="24">
        <v>45785</v>
      </c>
      <c r="AB3010" s="67" t="s">
        <v>88</v>
      </c>
      <c r="AC3010">
        <v>17</v>
      </c>
      <c r="AD3010" t="s">
        <v>133</v>
      </c>
      <c r="AE3010" s="2" t="s">
        <v>362</v>
      </c>
      <c r="AF3010" t="s">
        <v>3703</v>
      </c>
      <c r="AG3010" t="str">
        <f t="shared" si="93"/>
        <v>ADA FOTO</v>
      </c>
    </row>
    <row r="3011" spans="1:33" hidden="1">
      <c r="A3011" t="str">
        <f t="shared" si="92"/>
        <v>060391137215000</v>
      </c>
      <c r="B3011">
        <v>3005</v>
      </c>
      <c r="C3011" t="s">
        <v>3737</v>
      </c>
      <c r="D3011" t="s">
        <v>3594</v>
      </c>
      <c r="E3011">
        <v>42</v>
      </c>
      <c r="F3011" s="23">
        <v>9300</v>
      </c>
      <c r="G3011">
        <v>0</v>
      </c>
      <c r="H3011">
        <v>0</v>
      </c>
      <c r="I3011" s="23">
        <v>390600</v>
      </c>
      <c r="J3011" s="23">
        <v>390600</v>
      </c>
      <c r="K3011" s="23">
        <v>366900</v>
      </c>
      <c r="L3011">
        <v>106.46</v>
      </c>
      <c r="M3011" t="s">
        <v>3707</v>
      </c>
      <c r="N3011">
        <v>0</v>
      </c>
      <c r="P3011" s="23">
        <v>378714</v>
      </c>
      <c r="Q3011" t="s">
        <v>3700</v>
      </c>
      <c r="R3011" s="23">
        <v>-366900</v>
      </c>
      <c r="S3011">
        <v>0</v>
      </c>
      <c r="T3011" t="s">
        <v>3701</v>
      </c>
      <c r="U3011" t="s">
        <v>3702</v>
      </c>
      <c r="V3011">
        <v>5.72</v>
      </c>
      <c r="W3011" s="3">
        <v>45784</v>
      </c>
      <c r="X3011" s="3">
        <v>45782</v>
      </c>
      <c r="Y3011">
        <v>28031</v>
      </c>
      <c r="Z3011">
        <v>0</v>
      </c>
      <c r="AA3011" s="24">
        <v>45785</v>
      </c>
      <c r="AB3011" s="67" t="s">
        <v>88</v>
      </c>
      <c r="AC3011">
        <v>19</v>
      </c>
      <c r="AD3011" t="s">
        <v>133</v>
      </c>
      <c r="AE3011" s="2" t="s">
        <v>57</v>
      </c>
      <c r="AF3011" t="s">
        <v>3703</v>
      </c>
      <c r="AG3011" t="str">
        <f t="shared" si="93"/>
        <v>ADA FOTO</v>
      </c>
    </row>
    <row r="3012" spans="1:33" hidden="1">
      <c r="A3012" t="str">
        <f t="shared" si="92"/>
        <v>060391089525000</v>
      </c>
      <c r="B3012">
        <v>3006</v>
      </c>
      <c r="C3012" t="s">
        <v>3738</v>
      </c>
      <c r="D3012" t="s">
        <v>2549</v>
      </c>
      <c r="E3012">
        <v>144</v>
      </c>
      <c r="F3012" s="23">
        <v>4400</v>
      </c>
      <c r="G3012">
        <v>0</v>
      </c>
      <c r="H3012" s="23">
        <v>0</v>
      </c>
      <c r="I3012" s="23">
        <v>633600</v>
      </c>
      <c r="J3012" s="23">
        <v>633600</v>
      </c>
      <c r="K3012" s="23">
        <v>691200</v>
      </c>
      <c r="L3012">
        <v>91.67</v>
      </c>
      <c r="M3012" t="s">
        <v>3699</v>
      </c>
      <c r="N3012">
        <v>0</v>
      </c>
      <c r="P3012" s="23">
        <v>554112</v>
      </c>
      <c r="Q3012" t="s">
        <v>3700</v>
      </c>
      <c r="R3012" s="23">
        <v>-691200</v>
      </c>
      <c r="S3012">
        <v>0</v>
      </c>
      <c r="T3012" t="s">
        <v>3701</v>
      </c>
      <c r="U3012" t="s">
        <v>3711</v>
      </c>
      <c r="V3012">
        <v>78.510000000000005</v>
      </c>
      <c r="W3012" s="3">
        <v>45781</v>
      </c>
      <c r="X3012" s="3">
        <v>45784</v>
      </c>
      <c r="Y3012">
        <v>28031</v>
      </c>
      <c r="Z3012">
        <v>0</v>
      </c>
      <c r="AA3012" s="24">
        <v>45785</v>
      </c>
      <c r="AB3012" s="67" t="s">
        <v>88</v>
      </c>
      <c r="AC3012">
        <v>19</v>
      </c>
      <c r="AD3012" t="s">
        <v>133</v>
      </c>
      <c r="AE3012" s="2" t="s">
        <v>51</v>
      </c>
      <c r="AF3012" t="s">
        <v>3703</v>
      </c>
      <c r="AG3012" t="str">
        <f t="shared" si="93"/>
        <v>ADA FOTO</v>
      </c>
    </row>
    <row r="3013" spans="1:33" hidden="1">
      <c r="A3013" t="str">
        <f t="shared" si="92"/>
        <v>060391118289000</v>
      </c>
      <c r="B3013">
        <v>3007</v>
      </c>
      <c r="C3013" t="s">
        <v>3739</v>
      </c>
      <c r="D3013" t="s">
        <v>2575</v>
      </c>
      <c r="E3013">
        <v>12</v>
      </c>
      <c r="F3013" s="23">
        <v>27600</v>
      </c>
      <c r="G3013">
        <v>0</v>
      </c>
      <c r="H3013">
        <v>0</v>
      </c>
      <c r="I3013" s="23">
        <v>331200</v>
      </c>
      <c r="J3013" s="23">
        <v>331200</v>
      </c>
      <c r="K3013" s="23">
        <v>313700</v>
      </c>
      <c r="L3013">
        <v>105.58</v>
      </c>
      <c r="M3013" t="s">
        <v>3707</v>
      </c>
      <c r="N3013">
        <v>0</v>
      </c>
      <c r="P3013" s="23">
        <v>364080</v>
      </c>
      <c r="Q3013" t="s">
        <v>3700</v>
      </c>
      <c r="R3013" s="23">
        <v>-313700</v>
      </c>
      <c r="S3013">
        <v>0</v>
      </c>
      <c r="T3013" t="s">
        <v>3701</v>
      </c>
      <c r="U3013" t="s">
        <v>3702</v>
      </c>
      <c r="V3013">
        <v>3.82</v>
      </c>
      <c r="W3013" s="3">
        <v>45781</v>
      </c>
      <c r="X3013" s="3">
        <v>45649</v>
      </c>
      <c r="Y3013">
        <v>28032</v>
      </c>
      <c r="Z3013">
        <v>0</v>
      </c>
      <c r="AA3013" s="24">
        <v>45785</v>
      </c>
      <c r="AB3013" s="67" t="s">
        <v>88</v>
      </c>
      <c r="AC3013">
        <v>19</v>
      </c>
      <c r="AD3013" t="s">
        <v>133</v>
      </c>
      <c r="AE3013" s="2" t="s">
        <v>56</v>
      </c>
      <c r="AF3013" t="s">
        <v>3703</v>
      </c>
      <c r="AG3013" t="str">
        <f t="shared" si="93"/>
        <v>ADA FOTO</v>
      </c>
    </row>
    <row r="3014" spans="1:33" hidden="1">
      <c r="A3014" t="str">
        <f t="shared" si="92"/>
        <v>060391053801000</v>
      </c>
      <c r="B3014">
        <v>3008</v>
      </c>
      <c r="C3014" t="s">
        <v>3740</v>
      </c>
      <c r="D3014" t="s">
        <v>2504</v>
      </c>
      <c r="E3014">
        <v>12</v>
      </c>
      <c r="F3014" s="23">
        <v>53800</v>
      </c>
      <c r="G3014">
        <v>0</v>
      </c>
      <c r="H3014" s="23">
        <v>0</v>
      </c>
      <c r="I3014" s="23">
        <v>645600</v>
      </c>
      <c r="J3014" s="23">
        <v>645600</v>
      </c>
      <c r="K3014" s="23">
        <v>606000</v>
      </c>
      <c r="L3014">
        <v>106.53</v>
      </c>
      <c r="M3014" t="s">
        <v>3707</v>
      </c>
      <c r="N3014">
        <v>0</v>
      </c>
      <c r="P3014" s="23">
        <v>555240</v>
      </c>
      <c r="Q3014" t="s">
        <v>3700</v>
      </c>
      <c r="R3014" s="23">
        <v>-606000</v>
      </c>
      <c r="S3014">
        <v>0</v>
      </c>
      <c r="T3014" t="s">
        <v>3701</v>
      </c>
      <c r="U3014" t="s">
        <v>3702</v>
      </c>
      <c r="V3014">
        <v>1.26</v>
      </c>
      <c r="W3014" s="3">
        <v>45781</v>
      </c>
      <c r="X3014" s="3">
        <v>45701</v>
      </c>
      <c r="Y3014">
        <v>21755</v>
      </c>
      <c r="Z3014">
        <v>0</v>
      </c>
      <c r="AA3014" s="24">
        <v>45785</v>
      </c>
      <c r="AB3014" s="67" t="s">
        <v>88</v>
      </c>
      <c r="AC3014">
        <v>19</v>
      </c>
      <c r="AD3014" t="s">
        <v>133</v>
      </c>
      <c r="AE3014" s="2" t="s">
        <v>42</v>
      </c>
      <c r="AF3014" t="s">
        <v>3703</v>
      </c>
      <c r="AG3014" t="str">
        <f t="shared" si="93"/>
        <v>ADA FOTO</v>
      </c>
    </row>
    <row r="3015" spans="1:33" hidden="1">
      <c r="A3015" t="str">
        <f t="shared" ref="A3015:A3065" si="94">AB3015&amp;AE3015</f>
        <v>060391066078000</v>
      </c>
      <c r="B3015">
        <v>3009</v>
      </c>
      <c r="C3015" t="s">
        <v>3741</v>
      </c>
      <c r="D3015" t="s">
        <v>2514</v>
      </c>
      <c r="E3015">
        <v>42</v>
      </c>
      <c r="F3015" s="23">
        <v>9200</v>
      </c>
      <c r="G3015">
        <v>0</v>
      </c>
      <c r="H3015">
        <v>0</v>
      </c>
      <c r="I3015" s="23">
        <v>386400</v>
      </c>
      <c r="J3015" s="23">
        <v>386400</v>
      </c>
      <c r="K3015" s="23">
        <v>385800</v>
      </c>
      <c r="L3015">
        <v>100.16</v>
      </c>
      <c r="M3015" t="s">
        <v>3707</v>
      </c>
      <c r="N3015">
        <v>0</v>
      </c>
      <c r="P3015" s="23">
        <v>369852</v>
      </c>
      <c r="Q3015" t="s">
        <v>3700</v>
      </c>
      <c r="R3015" s="23">
        <v>-385800</v>
      </c>
      <c r="S3015">
        <v>0</v>
      </c>
      <c r="T3015" t="s">
        <v>3701</v>
      </c>
      <c r="U3015" t="s">
        <v>3702</v>
      </c>
      <c r="V3015">
        <v>4.08</v>
      </c>
      <c r="W3015" s="3">
        <v>45784</v>
      </c>
      <c r="X3015" s="3">
        <v>45775</v>
      </c>
      <c r="Y3015">
        <v>21755</v>
      </c>
      <c r="Z3015">
        <v>0</v>
      </c>
      <c r="AA3015" s="24">
        <v>45785</v>
      </c>
      <c r="AB3015" s="67" t="s">
        <v>88</v>
      </c>
      <c r="AC3015">
        <v>19</v>
      </c>
      <c r="AD3015" t="s">
        <v>133</v>
      </c>
      <c r="AE3015" s="2" t="s">
        <v>44</v>
      </c>
      <c r="AF3015" t="s">
        <v>3703</v>
      </c>
      <c r="AG3015" t="str">
        <f t="shared" ref="AG3015:AG3065" si="95">IF(LEFT(M3015,1)="*","ADA FOTO","TIDAK ADA")</f>
        <v>ADA FOTO</v>
      </c>
    </row>
    <row r="3016" spans="1:33" hidden="1">
      <c r="A3016" t="str">
        <f t="shared" si="94"/>
        <v>060391089541000</v>
      </c>
      <c r="B3016">
        <v>3010</v>
      </c>
      <c r="C3016" t="s">
        <v>3742</v>
      </c>
      <c r="D3016" t="s">
        <v>2554</v>
      </c>
      <c r="E3016">
        <v>144</v>
      </c>
      <c r="F3016" s="23">
        <v>4900</v>
      </c>
      <c r="G3016">
        <v>0</v>
      </c>
      <c r="H3016" s="23">
        <v>0</v>
      </c>
      <c r="I3016" s="23">
        <v>705600</v>
      </c>
      <c r="J3016" s="23">
        <v>705600</v>
      </c>
      <c r="K3016" s="23">
        <v>638000</v>
      </c>
      <c r="L3016">
        <v>110.6</v>
      </c>
      <c r="M3016" t="s">
        <v>3707</v>
      </c>
      <c r="N3016">
        <v>0</v>
      </c>
      <c r="P3016" s="23">
        <v>610272</v>
      </c>
      <c r="Q3016" t="s">
        <v>3700</v>
      </c>
      <c r="R3016" s="23">
        <v>-638000</v>
      </c>
      <c r="S3016">
        <v>0</v>
      </c>
      <c r="T3016" t="s">
        <v>3701</v>
      </c>
      <c r="U3016" t="s">
        <v>3711</v>
      </c>
      <c r="V3016">
        <v>31.26</v>
      </c>
      <c r="W3016" s="3">
        <v>45781</v>
      </c>
      <c r="X3016" s="3">
        <v>45632</v>
      </c>
      <c r="Y3016">
        <v>28331</v>
      </c>
      <c r="Z3016">
        <v>0</v>
      </c>
      <c r="AA3016" s="24">
        <v>45785</v>
      </c>
      <c r="AB3016" s="67" t="s">
        <v>88</v>
      </c>
      <c r="AC3016">
        <v>19</v>
      </c>
      <c r="AD3016" t="s">
        <v>133</v>
      </c>
      <c r="AE3016" s="2" t="s">
        <v>52</v>
      </c>
      <c r="AF3016" t="s">
        <v>3703</v>
      </c>
      <c r="AG3016" t="str">
        <f t="shared" si="95"/>
        <v>ADA FOTO</v>
      </c>
    </row>
    <row r="3017" spans="1:33" hidden="1">
      <c r="A3017" t="str">
        <f t="shared" si="94"/>
        <v>060391065842000</v>
      </c>
      <c r="B3017">
        <v>3011</v>
      </c>
      <c r="C3017" t="s">
        <v>3743</v>
      </c>
      <c r="D3017" t="s">
        <v>2509</v>
      </c>
      <c r="E3017">
        <v>48</v>
      </c>
      <c r="F3017" s="23">
        <v>12700</v>
      </c>
      <c r="G3017">
        <v>0</v>
      </c>
      <c r="H3017" s="23">
        <v>0</v>
      </c>
      <c r="I3017" s="23">
        <v>609600</v>
      </c>
      <c r="J3017" s="23">
        <v>609600</v>
      </c>
      <c r="K3017" s="23">
        <v>630400</v>
      </c>
      <c r="L3017">
        <v>96.7</v>
      </c>
      <c r="M3017" t="s">
        <v>3699</v>
      </c>
      <c r="N3017">
        <v>0</v>
      </c>
      <c r="P3017" s="23">
        <v>602352</v>
      </c>
      <c r="Q3017" t="s">
        <v>3700</v>
      </c>
      <c r="R3017" s="23">
        <v>-630400</v>
      </c>
      <c r="S3017">
        <v>0</v>
      </c>
      <c r="T3017" t="s">
        <v>3701</v>
      </c>
      <c r="U3017" t="s">
        <v>3711</v>
      </c>
      <c r="V3017">
        <v>12.55</v>
      </c>
      <c r="W3017" s="3">
        <v>45785</v>
      </c>
      <c r="X3017" s="3">
        <v>45478</v>
      </c>
      <c r="Y3017">
        <v>28331</v>
      </c>
      <c r="Z3017">
        <v>0</v>
      </c>
      <c r="AA3017" s="24">
        <v>45785</v>
      </c>
      <c r="AB3017" s="67" t="s">
        <v>88</v>
      </c>
      <c r="AC3017">
        <v>19</v>
      </c>
      <c r="AD3017" t="s">
        <v>133</v>
      </c>
      <c r="AE3017" s="2" t="s">
        <v>43</v>
      </c>
      <c r="AF3017" t="s">
        <v>3703</v>
      </c>
      <c r="AG3017" t="str">
        <f t="shared" si="95"/>
        <v>ADA FOTO</v>
      </c>
    </row>
    <row r="3018" spans="1:33" hidden="1">
      <c r="A3018" t="str">
        <f t="shared" si="94"/>
        <v>060391038533000</v>
      </c>
      <c r="B3018">
        <v>3012</v>
      </c>
      <c r="C3018" t="s">
        <v>3744</v>
      </c>
      <c r="D3018" t="s">
        <v>2499</v>
      </c>
      <c r="E3018">
        <v>12</v>
      </c>
      <c r="F3018" s="23">
        <v>25100</v>
      </c>
      <c r="G3018">
        <v>0</v>
      </c>
      <c r="H3018">
        <v>0</v>
      </c>
      <c r="I3018" s="23">
        <v>301200</v>
      </c>
      <c r="J3018" s="23">
        <v>301200</v>
      </c>
      <c r="K3018" s="23">
        <v>301200</v>
      </c>
      <c r="L3018">
        <v>100</v>
      </c>
      <c r="M3018" t="s">
        <v>3705</v>
      </c>
      <c r="N3018">
        <v>0</v>
      </c>
      <c r="P3018" s="23">
        <v>269652</v>
      </c>
      <c r="Q3018" t="s">
        <v>3700</v>
      </c>
      <c r="R3018" s="23">
        <v>-301200</v>
      </c>
      <c r="S3018">
        <v>0</v>
      </c>
      <c r="T3018" t="s">
        <v>3701</v>
      </c>
      <c r="U3018" t="s">
        <v>3711</v>
      </c>
      <c r="V3018">
        <v>3.46</v>
      </c>
      <c r="W3018" s="3">
        <v>45785</v>
      </c>
      <c r="X3018" s="3">
        <v>45784</v>
      </c>
      <c r="Y3018">
        <v>28031</v>
      </c>
      <c r="Z3018">
        <v>0</v>
      </c>
      <c r="AA3018" s="24">
        <v>45785</v>
      </c>
      <c r="AB3018" s="67" t="s">
        <v>88</v>
      </c>
      <c r="AC3018">
        <v>19</v>
      </c>
      <c r="AD3018" t="s">
        <v>133</v>
      </c>
      <c r="AE3018" s="2" t="s">
        <v>41</v>
      </c>
      <c r="AF3018" t="s">
        <v>3703</v>
      </c>
      <c r="AG3018" t="str">
        <f t="shared" si="95"/>
        <v>ADA FOTO</v>
      </c>
    </row>
    <row r="3019" spans="1:33" hidden="1">
      <c r="A3019" t="str">
        <f t="shared" si="94"/>
        <v>060391001860000</v>
      </c>
      <c r="B3019">
        <v>3013</v>
      </c>
      <c r="C3019" t="s">
        <v>3745</v>
      </c>
      <c r="D3019" t="s">
        <v>2488</v>
      </c>
      <c r="E3019">
        <v>30</v>
      </c>
      <c r="F3019" s="23">
        <v>48200</v>
      </c>
      <c r="G3019">
        <v>30</v>
      </c>
      <c r="H3019" s="23">
        <v>47800</v>
      </c>
      <c r="I3019" s="23">
        <v>1434000</v>
      </c>
      <c r="J3019" s="23">
        <v>1434000</v>
      </c>
      <c r="K3019" s="23">
        <v>1275000</v>
      </c>
      <c r="L3019">
        <v>112.47</v>
      </c>
      <c r="M3019" t="s">
        <v>3707</v>
      </c>
      <c r="N3019">
        <v>0</v>
      </c>
      <c r="P3019" s="23">
        <v>1320240</v>
      </c>
      <c r="Q3019" t="s">
        <v>3700</v>
      </c>
      <c r="R3019" s="23">
        <v>-1275000</v>
      </c>
      <c r="S3019">
        <v>0</v>
      </c>
      <c r="T3019" t="s">
        <v>3701</v>
      </c>
      <c r="U3019" t="s">
        <v>3702</v>
      </c>
      <c r="V3019">
        <v>2.94</v>
      </c>
      <c r="W3019" s="3">
        <v>45784</v>
      </c>
      <c r="X3019" s="3">
        <v>45741</v>
      </c>
      <c r="Y3019">
        <v>40366</v>
      </c>
      <c r="Z3019">
        <v>0</v>
      </c>
      <c r="AA3019" s="24">
        <v>45785</v>
      </c>
      <c r="AB3019" s="67" t="s">
        <v>88</v>
      </c>
      <c r="AC3019">
        <v>19</v>
      </c>
      <c r="AD3019" t="s">
        <v>133</v>
      </c>
      <c r="AE3019" s="2" t="s">
        <v>36</v>
      </c>
      <c r="AF3019" t="s">
        <v>3703</v>
      </c>
      <c r="AG3019" t="str">
        <f t="shared" si="95"/>
        <v>ADA FOTO</v>
      </c>
    </row>
    <row r="3020" spans="1:33" hidden="1">
      <c r="A3020" t="str">
        <f t="shared" si="94"/>
        <v>060391072188000</v>
      </c>
      <c r="B3020">
        <v>3014</v>
      </c>
      <c r="C3020" t="s">
        <v>3746</v>
      </c>
      <c r="D3020" t="s">
        <v>2524</v>
      </c>
      <c r="E3020">
        <v>42</v>
      </c>
      <c r="F3020" s="23">
        <v>9500</v>
      </c>
      <c r="G3020">
        <v>0</v>
      </c>
      <c r="H3020" s="23">
        <v>0</v>
      </c>
      <c r="I3020" s="23">
        <v>399000</v>
      </c>
      <c r="J3020" s="23">
        <v>399000</v>
      </c>
      <c r="K3020" s="23">
        <v>386500</v>
      </c>
      <c r="L3020">
        <v>103.23</v>
      </c>
      <c r="M3020" t="s">
        <v>3707</v>
      </c>
      <c r="N3020">
        <v>0</v>
      </c>
      <c r="P3020" s="23">
        <v>378714</v>
      </c>
      <c r="Q3020" t="s">
        <v>3700</v>
      </c>
      <c r="R3020" s="23">
        <v>-386500</v>
      </c>
      <c r="S3020">
        <v>0</v>
      </c>
      <c r="T3020" t="s">
        <v>3701</v>
      </c>
      <c r="U3020" t="s">
        <v>3711</v>
      </c>
      <c r="V3020">
        <v>5.99</v>
      </c>
      <c r="W3020" s="3">
        <v>45784</v>
      </c>
      <c r="X3020" s="3">
        <v>45434</v>
      </c>
      <c r="Y3020">
        <v>28031</v>
      </c>
      <c r="Z3020">
        <v>0</v>
      </c>
      <c r="AA3020" s="24">
        <v>45785</v>
      </c>
      <c r="AB3020" s="67" t="s">
        <v>88</v>
      </c>
      <c r="AC3020">
        <v>19</v>
      </c>
      <c r="AD3020" t="s">
        <v>133</v>
      </c>
      <c r="AE3020" s="2" t="s">
        <v>46</v>
      </c>
      <c r="AF3020" t="s">
        <v>3703</v>
      </c>
      <c r="AG3020" t="str">
        <f t="shared" si="95"/>
        <v>ADA FOTO</v>
      </c>
    </row>
    <row r="3021" spans="1:33" hidden="1">
      <c r="A3021" t="str">
        <f t="shared" si="94"/>
        <v>060391059614000</v>
      </c>
      <c r="B3021">
        <v>3015</v>
      </c>
      <c r="C3021" t="s">
        <v>3747</v>
      </c>
      <c r="D3021" t="s">
        <v>3748</v>
      </c>
      <c r="E3021">
        <v>6</v>
      </c>
      <c r="F3021" s="23">
        <v>46500</v>
      </c>
      <c r="G3021">
        <v>0</v>
      </c>
      <c r="H3021">
        <v>0</v>
      </c>
      <c r="I3021" s="23">
        <v>279000</v>
      </c>
      <c r="J3021" s="23">
        <v>279000</v>
      </c>
      <c r="K3021" s="23">
        <v>262500</v>
      </c>
      <c r="L3021">
        <v>106.29</v>
      </c>
      <c r="M3021" t="s">
        <v>3707</v>
      </c>
      <c r="N3021">
        <v>0</v>
      </c>
      <c r="P3021" s="23">
        <v>273420</v>
      </c>
      <c r="Q3021" t="s">
        <v>3700</v>
      </c>
      <c r="R3021" s="23">
        <v>-262500</v>
      </c>
      <c r="S3021">
        <v>0</v>
      </c>
      <c r="T3021" t="s">
        <v>3701</v>
      </c>
      <c r="U3021" t="s">
        <v>3702</v>
      </c>
      <c r="V3021">
        <v>130.28</v>
      </c>
      <c r="W3021" s="3">
        <v>45785</v>
      </c>
      <c r="X3021" s="3">
        <v>45735</v>
      </c>
      <c r="Y3021">
        <v>22576</v>
      </c>
      <c r="AA3021" s="24">
        <v>45785</v>
      </c>
      <c r="AB3021" s="67" t="s">
        <v>88</v>
      </c>
      <c r="AC3021">
        <v>21</v>
      </c>
      <c r="AD3021" t="s">
        <v>133</v>
      </c>
      <c r="AE3021" s="2" t="s">
        <v>3874</v>
      </c>
      <c r="AF3021" t="s">
        <v>3703</v>
      </c>
      <c r="AG3021" t="str">
        <f t="shared" si="95"/>
        <v>ADA FOTO</v>
      </c>
    </row>
    <row r="3022" spans="1:33" hidden="1">
      <c r="A3022" t="str">
        <f t="shared" si="94"/>
        <v>060391092661000</v>
      </c>
      <c r="B3022">
        <v>3016</v>
      </c>
      <c r="C3022" t="s">
        <v>3749</v>
      </c>
      <c r="D3022" t="s">
        <v>400</v>
      </c>
      <c r="E3022">
        <v>12</v>
      </c>
      <c r="F3022" s="23">
        <v>9800</v>
      </c>
      <c r="G3022">
        <v>12</v>
      </c>
      <c r="H3022" s="23">
        <v>9500</v>
      </c>
      <c r="I3022" s="23">
        <v>114000</v>
      </c>
      <c r="J3022" s="23">
        <v>114000</v>
      </c>
      <c r="K3022" s="23">
        <v>114050</v>
      </c>
      <c r="L3022">
        <v>99.96</v>
      </c>
      <c r="M3022" t="s">
        <v>3699</v>
      </c>
      <c r="N3022">
        <v>0</v>
      </c>
      <c r="P3022" s="23">
        <v>113568</v>
      </c>
      <c r="Q3022" t="s">
        <v>3700</v>
      </c>
      <c r="R3022" s="23">
        <v>-114050</v>
      </c>
      <c r="S3022">
        <v>0</v>
      </c>
      <c r="T3022" t="s">
        <v>3701</v>
      </c>
      <c r="U3022" t="s">
        <v>3711</v>
      </c>
      <c r="V3022">
        <v>15.08</v>
      </c>
      <c r="W3022" s="3">
        <v>45784</v>
      </c>
      <c r="X3022" s="3">
        <v>45757</v>
      </c>
      <c r="Y3022">
        <v>25419</v>
      </c>
      <c r="AA3022" s="24">
        <v>45785</v>
      </c>
      <c r="AB3022" s="67" t="s">
        <v>88</v>
      </c>
      <c r="AC3022">
        <v>21</v>
      </c>
      <c r="AD3022" t="s">
        <v>133</v>
      </c>
      <c r="AE3022" s="2" t="s">
        <v>398</v>
      </c>
      <c r="AF3022" t="s">
        <v>3703</v>
      </c>
      <c r="AG3022" t="str">
        <f t="shared" si="95"/>
        <v>ADA FOTO</v>
      </c>
    </row>
    <row r="3023" spans="1:33" hidden="1">
      <c r="A3023" t="str">
        <f t="shared" si="94"/>
        <v>060391089271000</v>
      </c>
      <c r="B3023">
        <v>3017</v>
      </c>
      <c r="C3023" t="s">
        <v>3750</v>
      </c>
      <c r="D3023" t="s">
        <v>382</v>
      </c>
      <c r="E3023">
        <v>48</v>
      </c>
      <c r="F3023" s="23">
        <v>2500</v>
      </c>
      <c r="G3023">
        <v>48</v>
      </c>
      <c r="H3023" s="23">
        <v>2325</v>
      </c>
      <c r="I3023" s="23">
        <v>111600</v>
      </c>
      <c r="J3023" s="23">
        <v>111600</v>
      </c>
      <c r="K3023" s="23">
        <v>114050</v>
      </c>
      <c r="L3023">
        <v>97.85</v>
      </c>
      <c r="M3023" t="s">
        <v>3699</v>
      </c>
      <c r="N3023">
        <v>0</v>
      </c>
      <c r="P3023" s="23">
        <v>113568</v>
      </c>
      <c r="Q3023" t="s">
        <v>3700</v>
      </c>
      <c r="R3023" s="23">
        <v>-114050</v>
      </c>
      <c r="S3023">
        <v>0</v>
      </c>
      <c r="T3023" t="s">
        <v>3701</v>
      </c>
      <c r="U3023" t="s">
        <v>3711</v>
      </c>
      <c r="V3023">
        <v>122.05</v>
      </c>
      <c r="W3023" s="3">
        <v>45785</v>
      </c>
      <c r="X3023" s="3">
        <v>45757</v>
      </c>
      <c r="Y3023">
        <v>25419</v>
      </c>
      <c r="AA3023" s="24">
        <v>45785</v>
      </c>
      <c r="AB3023" s="67" t="s">
        <v>88</v>
      </c>
      <c r="AC3023">
        <v>21</v>
      </c>
      <c r="AD3023" t="s">
        <v>133</v>
      </c>
      <c r="AE3023" s="2" t="s">
        <v>380</v>
      </c>
      <c r="AF3023" t="s">
        <v>3703</v>
      </c>
      <c r="AG3023" t="str">
        <f t="shared" si="95"/>
        <v>ADA FOTO</v>
      </c>
    </row>
    <row r="3024" spans="1:33" hidden="1">
      <c r="A3024" t="str">
        <f t="shared" si="94"/>
        <v>060391000902000</v>
      </c>
      <c r="B3024">
        <v>3018</v>
      </c>
      <c r="C3024" t="s">
        <v>3751</v>
      </c>
      <c r="D3024" t="s">
        <v>3752</v>
      </c>
      <c r="E3024">
        <v>1</v>
      </c>
      <c r="F3024" s="23">
        <v>202000</v>
      </c>
      <c r="G3024">
        <v>0</v>
      </c>
      <c r="H3024">
        <v>0</v>
      </c>
      <c r="I3024" s="23">
        <v>202000</v>
      </c>
      <c r="J3024" s="23">
        <v>202000</v>
      </c>
      <c r="K3024" s="23">
        <v>172000</v>
      </c>
      <c r="L3024">
        <v>117.44</v>
      </c>
      <c r="M3024" t="s">
        <v>3707</v>
      </c>
      <c r="N3024">
        <v>0</v>
      </c>
      <c r="P3024" s="23">
        <v>181888</v>
      </c>
      <c r="Q3024" t="s">
        <v>3700</v>
      </c>
      <c r="R3024" s="23">
        <v>-172000</v>
      </c>
      <c r="S3024">
        <v>0</v>
      </c>
      <c r="T3024" t="s">
        <v>3701</v>
      </c>
      <c r="U3024" t="s">
        <v>3711</v>
      </c>
      <c r="V3024">
        <v>11.95</v>
      </c>
      <c r="W3024" s="3">
        <v>45784</v>
      </c>
      <c r="X3024" s="3">
        <v>45735</v>
      </c>
      <c r="Y3024">
        <v>22576</v>
      </c>
      <c r="AA3024" s="24">
        <v>45785</v>
      </c>
      <c r="AB3024" s="67" t="s">
        <v>88</v>
      </c>
      <c r="AC3024">
        <v>21</v>
      </c>
      <c r="AD3024" t="s">
        <v>133</v>
      </c>
      <c r="AE3024" s="2" t="s">
        <v>3875</v>
      </c>
      <c r="AF3024" t="s">
        <v>3703</v>
      </c>
      <c r="AG3024" t="str">
        <f t="shared" si="95"/>
        <v>ADA FOTO</v>
      </c>
    </row>
    <row r="3025" spans="1:33" hidden="1">
      <c r="A3025" t="str">
        <f t="shared" si="94"/>
        <v>060391018575000</v>
      </c>
      <c r="B3025">
        <v>3019</v>
      </c>
      <c r="C3025" t="s">
        <v>3753</v>
      </c>
      <c r="D3025" t="s">
        <v>3754</v>
      </c>
      <c r="E3025">
        <v>12</v>
      </c>
      <c r="F3025" s="23">
        <v>24300</v>
      </c>
      <c r="G3025">
        <v>0</v>
      </c>
      <c r="H3025">
        <v>0</v>
      </c>
      <c r="I3025" s="23">
        <v>291600</v>
      </c>
      <c r="J3025" s="23">
        <v>291600</v>
      </c>
      <c r="K3025" s="23">
        <v>263300</v>
      </c>
      <c r="L3025">
        <v>110.75</v>
      </c>
      <c r="M3025" t="s">
        <v>3707</v>
      </c>
      <c r="N3025">
        <v>0</v>
      </c>
      <c r="P3025" s="23">
        <v>279180</v>
      </c>
      <c r="Q3025" t="s">
        <v>3700</v>
      </c>
      <c r="R3025" s="23">
        <v>-263300</v>
      </c>
      <c r="S3025">
        <v>0</v>
      </c>
      <c r="T3025" t="s">
        <v>3701</v>
      </c>
      <c r="U3025" t="s">
        <v>3702</v>
      </c>
      <c r="V3025">
        <v>11.92</v>
      </c>
      <c r="W3025" s="3">
        <v>45785</v>
      </c>
      <c r="X3025" s="3">
        <v>45759</v>
      </c>
      <c r="Y3025">
        <v>25419</v>
      </c>
      <c r="AA3025" s="24">
        <v>45785</v>
      </c>
      <c r="AB3025" s="67" t="s">
        <v>88</v>
      </c>
      <c r="AC3025">
        <v>21</v>
      </c>
      <c r="AD3025" t="s">
        <v>133</v>
      </c>
      <c r="AE3025" s="2" t="s">
        <v>3876</v>
      </c>
      <c r="AF3025" t="s">
        <v>3703</v>
      </c>
      <c r="AG3025" t="str">
        <f t="shared" si="95"/>
        <v>ADA FOTO</v>
      </c>
    </row>
    <row r="3026" spans="1:33" hidden="1">
      <c r="A3026" t="str">
        <f t="shared" si="94"/>
        <v>060391004893000</v>
      </c>
      <c r="B3026">
        <v>3020</v>
      </c>
      <c r="C3026" t="s">
        <v>3755</v>
      </c>
      <c r="D3026" t="s">
        <v>146</v>
      </c>
      <c r="E3026">
        <v>20</v>
      </c>
      <c r="F3026" s="23">
        <v>6400</v>
      </c>
      <c r="G3026">
        <v>20</v>
      </c>
      <c r="H3026" s="23">
        <v>5875</v>
      </c>
      <c r="I3026" s="23">
        <v>117500</v>
      </c>
      <c r="J3026" s="23">
        <v>117500</v>
      </c>
      <c r="K3026" s="23">
        <v>117500</v>
      </c>
      <c r="L3026">
        <v>100</v>
      </c>
      <c r="M3026" t="s">
        <v>3705</v>
      </c>
      <c r="N3026">
        <v>0</v>
      </c>
      <c r="P3026" s="23">
        <v>117600</v>
      </c>
      <c r="Q3026" t="s">
        <v>3700</v>
      </c>
      <c r="R3026" s="23">
        <v>-117500</v>
      </c>
      <c r="S3026">
        <v>0</v>
      </c>
      <c r="T3026" t="s">
        <v>3701</v>
      </c>
      <c r="U3026" t="s">
        <v>3711</v>
      </c>
      <c r="V3026">
        <v>54.29</v>
      </c>
      <c r="W3026" s="3">
        <v>45784</v>
      </c>
      <c r="X3026" s="3">
        <v>45782</v>
      </c>
      <c r="Y3026">
        <v>22130</v>
      </c>
      <c r="AA3026" s="24">
        <v>45785</v>
      </c>
      <c r="AB3026" s="67" t="s">
        <v>88</v>
      </c>
      <c r="AC3026">
        <v>21</v>
      </c>
      <c r="AD3026" t="s">
        <v>133</v>
      </c>
      <c r="AE3026" s="2" t="s">
        <v>144</v>
      </c>
      <c r="AF3026" t="s">
        <v>3703</v>
      </c>
      <c r="AG3026" t="str">
        <f t="shared" si="95"/>
        <v>ADA FOTO</v>
      </c>
    </row>
    <row r="3027" spans="1:33" hidden="1">
      <c r="A3027" t="str">
        <f t="shared" si="94"/>
        <v>060391005726000</v>
      </c>
      <c r="B3027">
        <v>3021</v>
      </c>
      <c r="C3027" t="s">
        <v>3756</v>
      </c>
      <c r="D3027" t="s">
        <v>156</v>
      </c>
      <c r="E3027">
        <v>10</v>
      </c>
      <c r="F3027" s="23">
        <v>21900</v>
      </c>
      <c r="G3027">
        <v>10</v>
      </c>
      <c r="H3027" s="23">
        <v>20950</v>
      </c>
      <c r="I3027" s="23">
        <v>209500</v>
      </c>
      <c r="J3027" s="23">
        <v>209500</v>
      </c>
      <c r="K3027" s="23">
        <v>205000</v>
      </c>
      <c r="L3027">
        <v>102.2</v>
      </c>
      <c r="M3027" t="s">
        <v>3707</v>
      </c>
      <c r="N3027">
        <v>0</v>
      </c>
      <c r="P3027" s="23">
        <v>206110</v>
      </c>
      <c r="Q3027" t="s">
        <v>3700</v>
      </c>
      <c r="R3027" s="23">
        <v>-205000</v>
      </c>
      <c r="S3027">
        <v>0</v>
      </c>
      <c r="T3027" t="s">
        <v>3701</v>
      </c>
      <c r="U3027" t="s">
        <v>3711</v>
      </c>
      <c r="V3027">
        <v>31.97</v>
      </c>
      <c r="W3027" s="3">
        <v>45784</v>
      </c>
      <c r="X3027" s="3">
        <v>45775</v>
      </c>
      <c r="Y3027">
        <v>22130</v>
      </c>
      <c r="AA3027" s="24">
        <v>45785</v>
      </c>
      <c r="AB3027" s="67" t="s">
        <v>88</v>
      </c>
      <c r="AC3027">
        <v>21</v>
      </c>
      <c r="AD3027" t="s">
        <v>133</v>
      </c>
      <c r="AE3027" s="2" t="s">
        <v>154</v>
      </c>
      <c r="AF3027" t="s">
        <v>3703</v>
      </c>
      <c r="AG3027" t="str">
        <f t="shared" si="95"/>
        <v>ADA FOTO</v>
      </c>
    </row>
    <row r="3028" spans="1:33" hidden="1">
      <c r="A3028" t="str">
        <f t="shared" si="94"/>
        <v>060391023234000</v>
      </c>
      <c r="B3028">
        <v>3022</v>
      </c>
      <c r="C3028" t="s">
        <v>3757</v>
      </c>
      <c r="D3028" t="s">
        <v>184</v>
      </c>
      <c r="E3028">
        <v>1</v>
      </c>
      <c r="F3028" s="23">
        <v>101950</v>
      </c>
      <c r="G3028">
        <v>1</v>
      </c>
      <c r="H3028" s="23">
        <v>101900</v>
      </c>
      <c r="I3028" s="23">
        <v>101900</v>
      </c>
      <c r="J3028" s="23">
        <v>101900</v>
      </c>
      <c r="K3028" s="23">
        <v>101500</v>
      </c>
      <c r="L3028">
        <v>100.39</v>
      </c>
      <c r="M3028" t="s">
        <v>3707</v>
      </c>
      <c r="N3028">
        <v>0</v>
      </c>
      <c r="P3028" s="23">
        <v>102624</v>
      </c>
      <c r="Q3028" t="s">
        <v>3700</v>
      </c>
      <c r="R3028" s="23">
        <v>-101500</v>
      </c>
      <c r="S3028">
        <v>0</v>
      </c>
      <c r="T3028" t="s">
        <v>3701</v>
      </c>
      <c r="U3028" t="s">
        <v>3702</v>
      </c>
      <c r="V3028">
        <v>21.21</v>
      </c>
      <c r="W3028" s="3">
        <v>45784</v>
      </c>
      <c r="X3028" s="3">
        <v>45775</v>
      </c>
      <c r="Y3028">
        <v>22130</v>
      </c>
      <c r="AA3028" s="24">
        <v>45785</v>
      </c>
      <c r="AB3028" s="67" t="s">
        <v>88</v>
      </c>
      <c r="AC3028">
        <v>21</v>
      </c>
      <c r="AD3028" t="s">
        <v>133</v>
      </c>
      <c r="AE3028" s="2" t="s">
        <v>182</v>
      </c>
      <c r="AF3028" t="s">
        <v>3703</v>
      </c>
      <c r="AG3028" t="str">
        <f t="shared" si="95"/>
        <v>ADA FOTO</v>
      </c>
    </row>
    <row r="3029" spans="1:33" hidden="1">
      <c r="A3029" t="str">
        <f t="shared" si="94"/>
        <v>060391004890000</v>
      </c>
      <c r="B3029">
        <v>3023</v>
      </c>
      <c r="C3029" t="s">
        <v>3758</v>
      </c>
      <c r="D3029" t="s">
        <v>141</v>
      </c>
      <c r="E3029">
        <v>20</v>
      </c>
      <c r="F3029" s="23">
        <v>5400</v>
      </c>
      <c r="G3029">
        <v>20</v>
      </c>
      <c r="H3029" s="23">
        <v>5125</v>
      </c>
      <c r="I3029" s="23">
        <v>102500</v>
      </c>
      <c r="J3029" s="23">
        <v>102500</v>
      </c>
      <c r="K3029" s="23">
        <v>102500</v>
      </c>
      <c r="L3029">
        <v>100</v>
      </c>
      <c r="M3029" t="s">
        <v>3705</v>
      </c>
      <c r="N3029">
        <v>0</v>
      </c>
      <c r="P3029" s="23">
        <v>97920</v>
      </c>
      <c r="Q3029" t="s">
        <v>3700</v>
      </c>
      <c r="R3029" s="23">
        <v>-102500</v>
      </c>
      <c r="S3029">
        <v>0</v>
      </c>
      <c r="T3029" t="s">
        <v>3701</v>
      </c>
      <c r="U3029" t="s">
        <v>3702</v>
      </c>
      <c r="V3029">
        <v>7.42</v>
      </c>
      <c r="W3029" s="3">
        <v>45784</v>
      </c>
      <c r="X3029" s="3">
        <v>45782</v>
      </c>
      <c r="Y3029">
        <v>22130</v>
      </c>
      <c r="AA3029" s="24">
        <v>45785</v>
      </c>
      <c r="AB3029" s="67" t="s">
        <v>88</v>
      </c>
      <c r="AC3029">
        <v>21</v>
      </c>
      <c r="AD3029" t="s">
        <v>133</v>
      </c>
      <c r="AE3029" s="2" t="s">
        <v>140</v>
      </c>
      <c r="AF3029" t="s">
        <v>3703</v>
      </c>
      <c r="AG3029" t="str">
        <f t="shared" si="95"/>
        <v>ADA FOTO</v>
      </c>
    </row>
    <row r="3030" spans="1:33" hidden="1">
      <c r="A3030" t="str">
        <f t="shared" si="94"/>
        <v>060391005725000</v>
      </c>
      <c r="B3030">
        <v>3024</v>
      </c>
      <c r="C3030" t="s">
        <v>3759</v>
      </c>
      <c r="D3030" t="s">
        <v>151</v>
      </c>
      <c r="E3030">
        <v>10</v>
      </c>
      <c r="F3030" s="23">
        <v>14900</v>
      </c>
      <c r="G3030">
        <v>0</v>
      </c>
      <c r="H3030" s="23">
        <v>0</v>
      </c>
      <c r="I3030" s="23">
        <v>149000</v>
      </c>
      <c r="J3030" s="23">
        <v>149000</v>
      </c>
      <c r="K3030" s="23">
        <v>149000</v>
      </c>
      <c r="L3030">
        <v>100</v>
      </c>
      <c r="M3030" t="s">
        <v>3705</v>
      </c>
      <c r="N3030">
        <v>0</v>
      </c>
      <c r="P3030" s="23">
        <v>150140</v>
      </c>
      <c r="Q3030" t="s">
        <v>3700</v>
      </c>
      <c r="R3030" s="23">
        <v>-149000</v>
      </c>
      <c r="S3030">
        <v>0</v>
      </c>
      <c r="T3030" t="s">
        <v>3701</v>
      </c>
      <c r="U3030" t="s">
        <v>3711</v>
      </c>
      <c r="V3030">
        <v>37.090000000000003</v>
      </c>
      <c r="W3030" s="3">
        <v>45784</v>
      </c>
      <c r="X3030" s="3">
        <v>45761</v>
      </c>
      <c r="Y3030">
        <v>22130</v>
      </c>
      <c r="AA3030" s="24">
        <v>45785</v>
      </c>
      <c r="AB3030" s="67" t="s">
        <v>88</v>
      </c>
      <c r="AC3030">
        <v>21</v>
      </c>
      <c r="AD3030" t="s">
        <v>133</v>
      </c>
      <c r="AE3030" s="2" t="s">
        <v>150</v>
      </c>
      <c r="AF3030" t="s">
        <v>3703</v>
      </c>
      <c r="AG3030" t="str">
        <f t="shared" si="95"/>
        <v>ADA FOTO</v>
      </c>
    </row>
    <row r="3031" spans="1:33" hidden="1">
      <c r="A3031" t="str">
        <f t="shared" si="94"/>
        <v>060391019929000</v>
      </c>
      <c r="B3031">
        <v>3025</v>
      </c>
      <c r="C3031" t="s">
        <v>3760</v>
      </c>
      <c r="D3031" t="s">
        <v>3761</v>
      </c>
      <c r="E3031">
        <v>1</v>
      </c>
      <c r="F3031" s="23">
        <v>89000</v>
      </c>
      <c r="G3031">
        <v>0</v>
      </c>
      <c r="H3031">
        <v>0</v>
      </c>
      <c r="I3031" s="23">
        <v>89000</v>
      </c>
      <c r="J3031" s="23">
        <v>89000</v>
      </c>
      <c r="K3031" s="23">
        <v>84000</v>
      </c>
      <c r="L3031">
        <v>105.95</v>
      </c>
      <c r="M3031" t="s">
        <v>3707</v>
      </c>
      <c r="N3031">
        <v>0</v>
      </c>
      <c r="P3031" s="23">
        <v>84576</v>
      </c>
      <c r="Q3031" t="s">
        <v>3700</v>
      </c>
      <c r="R3031" s="23">
        <v>-84000</v>
      </c>
      <c r="S3031">
        <v>0</v>
      </c>
      <c r="T3031" t="s">
        <v>3701</v>
      </c>
      <c r="U3031" t="s">
        <v>3711</v>
      </c>
      <c r="V3031">
        <v>8.1300000000000008</v>
      </c>
      <c r="W3031" s="3">
        <v>45784</v>
      </c>
      <c r="X3031" s="3">
        <v>45768</v>
      </c>
      <c r="Y3031">
        <v>22130</v>
      </c>
      <c r="AA3031" s="24">
        <v>45785</v>
      </c>
      <c r="AB3031" s="67" t="s">
        <v>88</v>
      </c>
      <c r="AC3031">
        <v>21</v>
      </c>
      <c r="AD3031" t="s">
        <v>133</v>
      </c>
      <c r="AE3031" s="2" t="s">
        <v>178</v>
      </c>
      <c r="AF3031" t="s">
        <v>3703</v>
      </c>
      <c r="AG3031" t="str">
        <f t="shared" si="95"/>
        <v>ADA FOTO</v>
      </c>
    </row>
    <row r="3032" spans="1:33" hidden="1">
      <c r="A3032" t="str">
        <f t="shared" si="94"/>
        <v>060391035433000</v>
      </c>
      <c r="B3032">
        <v>3026</v>
      </c>
      <c r="C3032" t="s">
        <v>3762</v>
      </c>
      <c r="D3032" t="s">
        <v>202</v>
      </c>
      <c r="E3032">
        <v>20</v>
      </c>
      <c r="F3032" s="23">
        <v>16800</v>
      </c>
      <c r="G3032">
        <v>20</v>
      </c>
      <c r="H3032" s="23">
        <v>16400</v>
      </c>
      <c r="I3032" s="23">
        <v>328000</v>
      </c>
      <c r="J3032" s="23">
        <v>328000</v>
      </c>
      <c r="K3032" s="23">
        <v>321900</v>
      </c>
      <c r="L3032">
        <v>101.89</v>
      </c>
      <c r="M3032" t="s">
        <v>3707</v>
      </c>
      <c r="N3032">
        <v>0</v>
      </c>
      <c r="P3032" s="23">
        <v>313600</v>
      </c>
      <c r="Q3032" t="s">
        <v>3700</v>
      </c>
      <c r="R3032" s="23">
        <v>-321900</v>
      </c>
      <c r="S3032">
        <v>0</v>
      </c>
      <c r="T3032" t="s">
        <v>3701</v>
      </c>
      <c r="U3032" t="s">
        <v>3702</v>
      </c>
      <c r="V3032">
        <v>8.3699999999999992</v>
      </c>
      <c r="W3032" s="3">
        <v>45784</v>
      </c>
      <c r="X3032" s="3">
        <v>45770</v>
      </c>
      <c r="Y3032">
        <v>23899</v>
      </c>
      <c r="AA3032" s="24">
        <v>45785</v>
      </c>
      <c r="AB3032" s="67" t="s">
        <v>88</v>
      </c>
      <c r="AC3032">
        <v>21</v>
      </c>
      <c r="AD3032" t="s">
        <v>133</v>
      </c>
      <c r="AE3032" s="2" t="s">
        <v>200</v>
      </c>
      <c r="AF3032" t="s">
        <v>3703</v>
      </c>
      <c r="AG3032" t="str">
        <f t="shared" si="95"/>
        <v>ADA FOTO</v>
      </c>
    </row>
    <row r="3033" spans="1:33" hidden="1">
      <c r="A3033" t="str">
        <f t="shared" si="94"/>
        <v>060391015940000</v>
      </c>
      <c r="B3033">
        <v>3027</v>
      </c>
      <c r="C3033" t="s">
        <v>3763</v>
      </c>
      <c r="D3033" t="s">
        <v>162</v>
      </c>
      <c r="E3033">
        <v>10</v>
      </c>
      <c r="F3033" s="23">
        <v>28000</v>
      </c>
      <c r="G3033">
        <v>10</v>
      </c>
      <c r="H3033" s="23">
        <v>26700</v>
      </c>
      <c r="I3033" s="23">
        <v>267000</v>
      </c>
      <c r="J3033" s="23">
        <v>267000</v>
      </c>
      <c r="K3033" s="23">
        <v>269750</v>
      </c>
      <c r="L3033">
        <v>98.98</v>
      </c>
      <c r="M3033" t="s">
        <v>3699</v>
      </c>
      <c r="N3033">
        <v>0</v>
      </c>
      <c r="P3033" s="23">
        <v>268420</v>
      </c>
      <c r="Q3033" t="s">
        <v>3700</v>
      </c>
      <c r="R3033" s="23">
        <v>-269750</v>
      </c>
      <c r="S3033">
        <v>0</v>
      </c>
      <c r="T3033" t="s">
        <v>3701</v>
      </c>
      <c r="U3033" t="s">
        <v>3702</v>
      </c>
      <c r="V3033">
        <v>16.04</v>
      </c>
      <c r="W3033" s="3">
        <v>45784</v>
      </c>
      <c r="X3033" s="3">
        <v>45775</v>
      </c>
      <c r="Y3033">
        <v>22130</v>
      </c>
      <c r="AA3033" s="24">
        <v>45785</v>
      </c>
      <c r="AB3033" s="67" t="s">
        <v>88</v>
      </c>
      <c r="AC3033">
        <v>21</v>
      </c>
      <c r="AD3033" t="s">
        <v>133</v>
      </c>
      <c r="AE3033" s="2" t="s">
        <v>160</v>
      </c>
      <c r="AF3033" t="s">
        <v>3703</v>
      </c>
      <c r="AG3033" t="str">
        <f t="shared" si="95"/>
        <v>ADA FOTO</v>
      </c>
    </row>
    <row r="3034" spans="1:33" hidden="1">
      <c r="A3034" t="str">
        <f t="shared" si="94"/>
        <v>060391055131000</v>
      </c>
      <c r="B3034">
        <v>3028</v>
      </c>
      <c r="C3034" t="s">
        <v>3764</v>
      </c>
      <c r="D3034" t="s">
        <v>3765</v>
      </c>
      <c r="E3034">
        <v>12</v>
      </c>
      <c r="F3034" s="23">
        <v>35500</v>
      </c>
      <c r="G3034">
        <v>0</v>
      </c>
      <c r="H3034">
        <v>0</v>
      </c>
      <c r="I3034" s="23">
        <v>426000</v>
      </c>
      <c r="J3034" s="23">
        <v>426000</v>
      </c>
      <c r="K3034" s="23">
        <v>399900</v>
      </c>
      <c r="L3034">
        <v>106.53</v>
      </c>
      <c r="M3034" t="s">
        <v>3707</v>
      </c>
      <c r="N3034">
        <v>0</v>
      </c>
      <c r="P3034" s="23">
        <v>382464</v>
      </c>
      <c r="Q3034" t="s">
        <v>3700</v>
      </c>
      <c r="R3034" s="23">
        <v>-399900</v>
      </c>
      <c r="S3034">
        <v>0</v>
      </c>
      <c r="T3034" t="s">
        <v>3701</v>
      </c>
      <c r="U3034" t="s">
        <v>3702</v>
      </c>
      <c r="V3034">
        <v>10.65</v>
      </c>
      <c r="W3034" s="3">
        <v>45784</v>
      </c>
      <c r="X3034" s="3">
        <v>45763</v>
      </c>
      <c r="Y3034">
        <v>21017</v>
      </c>
      <c r="AA3034" s="24">
        <v>45785</v>
      </c>
      <c r="AB3034" s="67" t="s">
        <v>88</v>
      </c>
      <c r="AC3034">
        <v>21</v>
      </c>
      <c r="AD3034" t="s">
        <v>133</v>
      </c>
      <c r="AE3034" s="2" t="s">
        <v>3877</v>
      </c>
      <c r="AF3034" t="s">
        <v>3703</v>
      </c>
      <c r="AG3034" t="str">
        <f t="shared" si="95"/>
        <v>ADA FOTO</v>
      </c>
    </row>
    <row r="3035" spans="1:33" hidden="1">
      <c r="A3035" t="str">
        <f t="shared" si="94"/>
        <v>060391070906000</v>
      </c>
      <c r="B3035">
        <v>3029</v>
      </c>
      <c r="C3035" t="s">
        <v>3766</v>
      </c>
      <c r="D3035" t="s">
        <v>256</v>
      </c>
      <c r="E3035">
        <v>60</v>
      </c>
      <c r="F3035" s="23">
        <v>4475</v>
      </c>
      <c r="G3035">
        <v>60</v>
      </c>
      <c r="H3035" s="23">
        <v>4400</v>
      </c>
      <c r="I3035" s="23">
        <v>264000</v>
      </c>
      <c r="J3035" s="23">
        <v>264000</v>
      </c>
      <c r="K3035" s="23">
        <v>264000</v>
      </c>
      <c r="L3035">
        <v>100</v>
      </c>
      <c r="M3035" t="s">
        <v>3705</v>
      </c>
      <c r="N3035">
        <v>0</v>
      </c>
      <c r="P3035" s="23">
        <v>264360</v>
      </c>
      <c r="Q3035" t="s">
        <v>3700</v>
      </c>
      <c r="R3035" s="23">
        <v>-264000</v>
      </c>
      <c r="S3035">
        <v>0</v>
      </c>
      <c r="T3035" t="s">
        <v>3701</v>
      </c>
      <c r="U3035" t="s">
        <v>3711</v>
      </c>
      <c r="V3035" s="80">
        <v>4180.7</v>
      </c>
      <c r="W3035" s="3">
        <v>45784</v>
      </c>
      <c r="X3035" s="3">
        <v>45784</v>
      </c>
      <c r="Y3035">
        <v>21017</v>
      </c>
      <c r="AA3035" s="24">
        <v>45785</v>
      </c>
      <c r="AB3035" s="67" t="s">
        <v>88</v>
      </c>
      <c r="AC3035">
        <v>21</v>
      </c>
      <c r="AD3035" t="s">
        <v>133</v>
      </c>
      <c r="AE3035" s="2" t="s">
        <v>254</v>
      </c>
      <c r="AF3035" t="s">
        <v>3703</v>
      </c>
      <c r="AG3035" t="str">
        <f t="shared" si="95"/>
        <v>ADA FOTO</v>
      </c>
    </row>
    <row r="3036" spans="1:33" hidden="1">
      <c r="A3036" t="str">
        <f t="shared" si="94"/>
        <v>060391087247000</v>
      </c>
      <c r="B3036">
        <v>3030</v>
      </c>
      <c r="C3036" t="s">
        <v>3767</v>
      </c>
      <c r="D3036" t="s">
        <v>3768</v>
      </c>
      <c r="E3036">
        <v>12</v>
      </c>
      <c r="F3036" s="23">
        <v>30500</v>
      </c>
      <c r="G3036">
        <v>0</v>
      </c>
      <c r="H3036">
        <v>0</v>
      </c>
      <c r="I3036" s="23">
        <v>366000</v>
      </c>
      <c r="J3036" s="23">
        <v>366000</v>
      </c>
      <c r="K3036" s="23">
        <v>324500</v>
      </c>
      <c r="L3036">
        <v>112.79</v>
      </c>
      <c r="M3036" t="s">
        <v>3707</v>
      </c>
      <c r="N3036">
        <v>0</v>
      </c>
      <c r="P3036" s="23">
        <v>405060</v>
      </c>
      <c r="Q3036" t="s">
        <v>3700</v>
      </c>
      <c r="R3036" s="23">
        <v>-324500</v>
      </c>
      <c r="S3036">
        <v>0</v>
      </c>
      <c r="T3036" t="s">
        <v>3701</v>
      </c>
      <c r="U3036" t="s">
        <v>3702</v>
      </c>
      <c r="V3036">
        <v>1.96</v>
      </c>
      <c r="W3036" s="3">
        <v>45783</v>
      </c>
      <c r="X3036" s="3">
        <v>45757</v>
      </c>
      <c r="Y3036">
        <v>37971</v>
      </c>
      <c r="AA3036" s="24">
        <v>45785</v>
      </c>
      <c r="AB3036" s="67" t="s">
        <v>88</v>
      </c>
      <c r="AC3036">
        <v>21</v>
      </c>
      <c r="AD3036" t="s">
        <v>133</v>
      </c>
      <c r="AE3036" s="2" t="s">
        <v>3878</v>
      </c>
      <c r="AF3036" t="s">
        <v>3703</v>
      </c>
      <c r="AG3036" t="str">
        <f t="shared" si="95"/>
        <v>ADA FOTO</v>
      </c>
    </row>
    <row r="3037" spans="1:33" hidden="1">
      <c r="A3037" t="str">
        <f t="shared" si="94"/>
        <v>060391087250000</v>
      </c>
      <c r="B3037">
        <v>3031</v>
      </c>
      <c r="C3037" t="s">
        <v>3769</v>
      </c>
      <c r="D3037" t="s">
        <v>3770</v>
      </c>
      <c r="E3037">
        <v>12</v>
      </c>
      <c r="F3037" s="23">
        <v>35000</v>
      </c>
      <c r="G3037">
        <v>12</v>
      </c>
      <c r="H3037" s="23">
        <v>34667</v>
      </c>
      <c r="I3037" s="23">
        <v>416004</v>
      </c>
      <c r="J3037" s="23">
        <v>416004</v>
      </c>
      <c r="K3037" s="23">
        <v>323100</v>
      </c>
      <c r="L3037">
        <v>128.75</v>
      </c>
      <c r="M3037" t="s">
        <v>3707</v>
      </c>
      <c r="N3037">
        <v>0</v>
      </c>
      <c r="P3037" s="23">
        <v>387024</v>
      </c>
      <c r="Q3037" t="s">
        <v>3700</v>
      </c>
      <c r="R3037" s="23">
        <v>-323100</v>
      </c>
      <c r="S3037">
        <v>0</v>
      </c>
      <c r="T3037" t="s">
        <v>3701</v>
      </c>
      <c r="U3037" t="s">
        <v>3702</v>
      </c>
      <c r="V3037">
        <v>2.74</v>
      </c>
      <c r="W3037" s="3">
        <v>45783</v>
      </c>
      <c r="X3037" s="3">
        <v>45728</v>
      </c>
      <c r="Y3037">
        <v>37971</v>
      </c>
      <c r="AA3037" s="24">
        <v>45785</v>
      </c>
      <c r="AB3037" s="67" t="s">
        <v>88</v>
      </c>
      <c r="AC3037">
        <v>21</v>
      </c>
      <c r="AD3037" t="s">
        <v>133</v>
      </c>
      <c r="AE3037" s="2" t="s">
        <v>3864</v>
      </c>
      <c r="AF3037" t="s">
        <v>3703</v>
      </c>
      <c r="AG3037" t="str">
        <f t="shared" si="95"/>
        <v>ADA FOTO</v>
      </c>
    </row>
    <row r="3038" spans="1:33" hidden="1">
      <c r="A3038" t="str">
        <f t="shared" si="94"/>
        <v>060391084654000</v>
      </c>
      <c r="B3038">
        <v>3032</v>
      </c>
      <c r="C3038" t="s">
        <v>3771</v>
      </c>
      <c r="D3038" t="s">
        <v>3772</v>
      </c>
      <c r="E3038">
        <v>12</v>
      </c>
      <c r="F3038" s="23">
        <v>12500</v>
      </c>
      <c r="G3038">
        <v>0</v>
      </c>
      <c r="H3038">
        <v>0</v>
      </c>
      <c r="I3038" s="23">
        <v>150000</v>
      </c>
      <c r="J3038" s="23">
        <v>150000</v>
      </c>
      <c r="K3038" s="23">
        <v>130800</v>
      </c>
      <c r="L3038">
        <v>114.68</v>
      </c>
      <c r="M3038" t="s">
        <v>3707</v>
      </c>
      <c r="N3038">
        <v>0</v>
      </c>
      <c r="P3038" s="23">
        <v>141756</v>
      </c>
      <c r="Q3038" t="s">
        <v>3700</v>
      </c>
      <c r="R3038" s="23">
        <v>-130800</v>
      </c>
      <c r="S3038">
        <v>0</v>
      </c>
      <c r="T3038" t="s">
        <v>3701</v>
      </c>
      <c r="U3038" t="s">
        <v>3702</v>
      </c>
      <c r="V3038">
        <v>6.87</v>
      </c>
      <c r="W3038" s="3">
        <v>45784</v>
      </c>
      <c r="X3038" s="3">
        <v>45757</v>
      </c>
      <c r="Y3038">
        <v>37971</v>
      </c>
      <c r="AA3038" s="24">
        <v>45785</v>
      </c>
      <c r="AB3038" s="67" t="s">
        <v>88</v>
      </c>
      <c r="AC3038">
        <v>21</v>
      </c>
      <c r="AD3038" t="s">
        <v>133</v>
      </c>
      <c r="AE3038" s="2" t="s">
        <v>3865</v>
      </c>
      <c r="AF3038" t="s">
        <v>3703</v>
      </c>
      <c r="AG3038" t="str">
        <f t="shared" si="95"/>
        <v>ADA FOTO</v>
      </c>
    </row>
    <row r="3039" spans="1:33" hidden="1">
      <c r="A3039" t="str">
        <f t="shared" si="94"/>
        <v>060391084784000</v>
      </c>
      <c r="B3039">
        <v>3033</v>
      </c>
      <c r="C3039" t="s">
        <v>3773</v>
      </c>
      <c r="D3039" t="s">
        <v>3774</v>
      </c>
      <c r="E3039">
        <v>3</v>
      </c>
      <c r="F3039" s="23">
        <v>67900</v>
      </c>
      <c r="G3039">
        <v>0</v>
      </c>
      <c r="H3039">
        <v>0</v>
      </c>
      <c r="I3039" s="23">
        <v>203700</v>
      </c>
      <c r="J3039" s="23">
        <v>203700</v>
      </c>
      <c r="K3039" s="23">
        <v>206100</v>
      </c>
      <c r="L3039">
        <v>98.84</v>
      </c>
      <c r="M3039" t="s">
        <v>3699</v>
      </c>
      <c r="N3039">
        <v>0</v>
      </c>
      <c r="P3039" s="23">
        <v>198660</v>
      </c>
      <c r="Q3039" t="s">
        <v>3700</v>
      </c>
      <c r="R3039" s="23">
        <v>-206100</v>
      </c>
      <c r="S3039">
        <v>0</v>
      </c>
      <c r="T3039" t="s">
        <v>3701</v>
      </c>
      <c r="U3039" t="s">
        <v>3702</v>
      </c>
      <c r="V3039">
        <v>7.26</v>
      </c>
      <c r="W3039" s="3">
        <v>45785</v>
      </c>
      <c r="X3039" s="3">
        <v>45777</v>
      </c>
      <c r="Y3039">
        <v>37971</v>
      </c>
      <c r="AA3039" s="24">
        <v>45785</v>
      </c>
      <c r="AB3039" s="67" t="s">
        <v>88</v>
      </c>
      <c r="AC3039">
        <v>21</v>
      </c>
      <c r="AD3039" t="s">
        <v>133</v>
      </c>
      <c r="AE3039" s="2" t="s">
        <v>3866</v>
      </c>
      <c r="AF3039" t="s">
        <v>3703</v>
      </c>
      <c r="AG3039" t="str">
        <f t="shared" si="95"/>
        <v>ADA FOTO</v>
      </c>
    </row>
    <row r="3040" spans="1:33" hidden="1">
      <c r="A3040" t="str">
        <f t="shared" si="94"/>
        <v>060391084655000</v>
      </c>
      <c r="B3040">
        <v>3034</v>
      </c>
      <c r="C3040" t="s">
        <v>3775</v>
      </c>
      <c r="D3040" t="s">
        <v>3776</v>
      </c>
      <c r="E3040">
        <v>12</v>
      </c>
      <c r="F3040" s="23">
        <v>23500</v>
      </c>
      <c r="G3040">
        <v>0</v>
      </c>
      <c r="H3040">
        <v>0</v>
      </c>
      <c r="I3040" s="23">
        <v>282000</v>
      </c>
      <c r="J3040" s="23">
        <v>282000</v>
      </c>
      <c r="K3040" s="23">
        <v>258600</v>
      </c>
      <c r="L3040">
        <v>109.05</v>
      </c>
      <c r="M3040" t="s">
        <v>3707</v>
      </c>
      <c r="N3040">
        <v>0</v>
      </c>
      <c r="P3040" s="23">
        <v>332412</v>
      </c>
      <c r="Q3040" t="s">
        <v>3700</v>
      </c>
      <c r="R3040" s="23">
        <v>-258600</v>
      </c>
      <c r="S3040">
        <v>0</v>
      </c>
      <c r="T3040" t="s">
        <v>3701</v>
      </c>
      <c r="U3040" t="s">
        <v>3702</v>
      </c>
      <c r="V3040">
        <v>3.92</v>
      </c>
      <c r="W3040" s="3">
        <v>45783</v>
      </c>
      <c r="X3040" s="3">
        <v>45735</v>
      </c>
      <c r="Y3040">
        <v>37971</v>
      </c>
      <c r="AA3040" s="24">
        <v>45785</v>
      </c>
      <c r="AB3040" s="67" t="s">
        <v>88</v>
      </c>
      <c r="AC3040">
        <v>21</v>
      </c>
      <c r="AD3040" t="s">
        <v>133</v>
      </c>
      <c r="AE3040" s="2" t="s">
        <v>3867</v>
      </c>
      <c r="AF3040" t="s">
        <v>3703</v>
      </c>
      <c r="AG3040" t="str">
        <f t="shared" si="95"/>
        <v>ADA FOTO</v>
      </c>
    </row>
    <row r="3041" spans="1:33" hidden="1">
      <c r="A3041" t="str">
        <f t="shared" si="94"/>
        <v>060391084657000</v>
      </c>
      <c r="B3041">
        <v>3035</v>
      </c>
      <c r="C3041" t="s">
        <v>3777</v>
      </c>
      <c r="D3041" t="s">
        <v>3778</v>
      </c>
      <c r="E3041">
        <v>3</v>
      </c>
      <c r="F3041" s="23">
        <v>86500</v>
      </c>
      <c r="G3041">
        <v>0</v>
      </c>
      <c r="H3041">
        <v>0</v>
      </c>
      <c r="I3041" s="23">
        <v>259500</v>
      </c>
      <c r="J3041" s="23">
        <v>259500</v>
      </c>
      <c r="K3041" s="23">
        <v>247900</v>
      </c>
      <c r="L3041">
        <v>104.68</v>
      </c>
      <c r="M3041" t="s">
        <v>3707</v>
      </c>
      <c r="N3041">
        <v>0</v>
      </c>
      <c r="P3041" s="23">
        <v>257298</v>
      </c>
      <c r="Q3041" t="s">
        <v>3700</v>
      </c>
      <c r="R3041" s="23">
        <v>-247900</v>
      </c>
      <c r="S3041">
        <v>0</v>
      </c>
      <c r="T3041" t="s">
        <v>3701</v>
      </c>
      <c r="U3041" t="s">
        <v>3702</v>
      </c>
      <c r="V3041">
        <v>1.28</v>
      </c>
      <c r="W3041" s="3">
        <v>45781</v>
      </c>
      <c r="X3041" s="3">
        <v>45757</v>
      </c>
      <c r="Y3041">
        <v>37971</v>
      </c>
      <c r="AA3041" s="24">
        <v>45785</v>
      </c>
      <c r="AB3041" s="67" t="s">
        <v>88</v>
      </c>
      <c r="AC3041">
        <v>21</v>
      </c>
      <c r="AD3041" t="s">
        <v>133</v>
      </c>
      <c r="AE3041" s="2" t="s">
        <v>3868</v>
      </c>
      <c r="AF3041" t="s">
        <v>3703</v>
      </c>
      <c r="AG3041" t="str">
        <f t="shared" si="95"/>
        <v>ADA FOTO</v>
      </c>
    </row>
    <row r="3042" spans="1:33" hidden="1">
      <c r="A3042" t="str">
        <f t="shared" si="94"/>
        <v>060391084658000</v>
      </c>
      <c r="B3042">
        <v>3036</v>
      </c>
      <c r="C3042" t="s">
        <v>3779</v>
      </c>
      <c r="D3042" t="s">
        <v>3780</v>
      </c>
      <c r="E3042">
        <v>12</v>
      </c>
      <c r="F3042" s="23">
        <v>15300</v>
      </c>
      <c r="G3042">
        <v>0</v>
      </c>
      <c r="H3042">
        <v>0</v>
      </c>
      <c r="I3042" s="23">
        <v>183600</v>
      </c>
      <c r="J3042" s="23">
        <v>183600</v>
      </c>
      <c r="K3042" s="23">
        <v>179500</v>
      </c>
      <c r="L3042">
        <v>102.28</v>
      </c>
      <c r="M3042" t="s">
        <v>3707</v>
      </c>
      <c r="N3042">
        <v>0</v>
      </c>
      <c r="P3042" s="23">
        <v>183204</v>
      </c>
      <c r="Q3042" t="s">
        <v>3700</v>
      </c>
      <c r="R3042" s="23">
        <v>-179500</v>
      </c>
      <c r="S3042">
        <v>0</v>
      </c>
      <c r="T3042" t="s">
        <v>3701</v>
      </c>
      <c r="U3042" t="s">
        <v>3702</v>
      </c>
      <c r="V3042">
        <v>2.1</v>
      </c>
      <c r="W3042" s="3">
        <v>45783</v>
      </c>
      <c r="X3042" s="3">
        <v>45757</v>
      </c>
      <c r="Y3042">
        <v>37971</v>
      </c>
      <c r="AA3042" s="24">
        <v>45785</v>
      </c>
      <c r="AB3042" s="67" t="s">
        <v>88</v>
      </c>
      <c r="AC3042">
        <v>21</v>
      </c>
      <c r="AD3042" t="s">
        <v>133</v>
      </c>
      <c r="AE3042" s="2" t="s">
        <v>3869</v>
      </c>
      <c r="AF3042" t="s">
        <v>3703</v>
      </c>
      <c r="AG3042" t="str">
        <f t="shared" si="95"/>
        <v>ADA FOTO</v>
      </c>
    </row>
    <row r="3043" spans="1:33" hidden="1">
      <c r="A3043" t="str">
        <f t="shared" si="94"/>
        <v>060391036780000</v>
      </c>
      <c r="B3043">
        <v>3037</v>
      </c>
      <c r="C3043" t="s">
        <v>3781</v>
      </c>
      <c r="D3043" t="s">
        <v>3782</v>
      </c>
      <c r="E3043">
        <v>6</v>
      </c>
      <c r="F3043" s="23">
        <v>44000</v>
      </c>
      <c r="G3043">
        <v>0</v>
      </c>
      <c r="H3043">
        <v>0</v>
      </c>
      <c r="I3043" s="23">
        <v>264000</v>
      </c>
      <c r="J3043" s="23">
        <v>264000</v>
      </c>
      <c r="K3043" s="23">
        <v>220300</v>
      </c>
      <c r="L3043">
        <v>119.84</v>
      </c>
      <c r="M3043" t="s">
        <v>3707</v>
      </c>
      <c r="N3043">
        <v>0</v>
      </c>
      <c r="P3043" s="23">
        <v>231666</v>
      </c>
      <c r="Q3043" t="s">
        <v>3700</v>
      </c>
      <c r="R3043" s="23">
        <v>-220300</v>
      </c>
      <c r="S3043">
        <v>0</v>
      </c>
      <c r="T3043" t="s">
        <v>3701</v>
      </c>
      <c r="U3043" t="s">
        <v>3702</v>
      </c>
      <c r="V3043">
        <v>18.22</v>
      </c>
      <c r="W3043" s="3">
        <v>45784</v>
      </c>
      <c r="X3043" s="3">
        <v>45735</v>
      </c>
      <c r="Y3043">
        <v>22576</v>
      </c>
      <c r="AA3043" s="24">
        <v>45785</v>
      </c>
      <c r="AB3043" s="67" t="s">
        <v>88</v>
      </c>
      <c r="AC3043">
        <v>21</v>
      </c>
      <c r="AD3043" t="s">
        <v>133</v>
      </c>
      <c r="AE3043" s="2" t="s">
        <v>3870</v>
      </c>
      <c r="AF3043" t="s">
        <v>3703</v>
      </c>
      <c r="AG3043" t="str">
        <f t="shared" si="95"/>
        <v>ADA FOTO</v>
      </c>
    </row>
    <row r="3044" spans="1:33" hidden="1">
      <c r="A3044" t="str">
        <f t="shared" si="94"/>
        <v>060391137122000</v>
      </c>
      <c r="B3044">
        <v>3038</v>
      </c>
      <c r="C3044" t="s">
        <v>3783</v>
      </c>
      <c r="D3044" t="s">
        <v>442</v>
      </c>
      <c r="E3044">
        <v>48</v>
      </c>
      <c r="F3044" s="23">
        <v>4800</v>
      </c>
      <c r="G3044">
        <v>48</v>
      </c>
      <c r="H3044" s="23">
        <v>4575</v>
      </c>
      <c r="I3044" s="23">
        <v>219600</v>
      </c>
      <c r="J3044" s="23">
        <v>219600</v>
      </c>
      <c r="K3044" s="23">
        <v>218550</v>
      </c>
      <c r="L3044">
        <v>100.48</v>
      </c>
      <c r="M3044" t="s">
        <v>3707</v>
      </c>
      <c r="N3044">
        <v>0</v>
      </c>
      <c r="P3044" s="23">
        <v>218640</v>
      </c>
      <c r="Q3044" t="s">
        <v>3700</v>
      </c>
      <c r="R3044" s="23">
        <v>-218550</v>
      </c>
      <c r="S3044">
        <v>0</v>
      </c>
      <c r="T3044" t="s">
        <v>3701</v>
      </c>
      <c r="U3044" t="s">
        <v>3711</v>
      </c>
      <c r="V3044" s="80">
        <v>4717.41</v>
      </c>
      <c r="W3044" s="3">
        <v>45785</v>
      </c>
      <c r="X3044" s="3">
        <v>45784</v>
      </c>
      <c r="Y3044">
        <v>25419</v>
      </c>
      <c r="AA3044" s="24">
        <v>45785</v>
      </c>
      <c r="AB3044" s="67" t="s">
        <v>88</v>
      </c>
      <c r="AC3044">
        <v>21</v>
      </c>
      <c r="AD3044" t="s">
        <v>133</v>
      </c>
      <c r="AE3044" s="2" t="s">
        <v>440</v>
      </c>
      <c r="AF3044" t="s">
        <v>3703</v>
      </c>
      <c r="AG3044" t="str">
        <f t="shared" si="95"/>
        <v>ADA FOTO</v>
      </c>
    </row>
    <row r="3045" spans="1:33" hidden="1">
      <c r="A3045" t="str">
        <f t="shared" si="94"/>
        <v>060391115338000</v>
      </c>
      <c r="B3045">
        <v>3039</v>
      </c>
      <c r="C3045" t="s">
        <v>3784</v>
      </c>
      <c r="D3045" t="s">
        <v>424</v>
      </c>
      <c r="E3045">
        <v>36</v>
      </c>
      <c r="F3045" s="23">
        <v>4800</v>
      </c>
      <c r="G3045">
        <v>36</v>
      </c>
      <c r="H3045" s="23">
        <v>4600</v>
      </c>
      <c r="I3045" s="23">
        <v>165600</v>
      </c>
      <c r="J3045" s="23">
        <v>165600</v>
      </c>
      <c r="K3045" s="23">
        <v>195000</v>
      </c>
      <c r="L3045">
        <v>84.92</v>
      </c>
      <c r="M3045" t="s">
        <v>3699</v>
      </c>
      <c r="N3045">
        <v>0</v>
      </c>
      <c r="P3045" s="23">
        <v>159840</v>
      </c>
      <c r="Q3045" t="s">
        <v>3700</v>
      </c>
      <c r="R3045" s="23">
        <v>-195000</v>
      </c>
      <c r="S3045">
        <v>0</v>
      </c>
      <c r="T3045" t="s">
        <v>3701</v>
      </c>
      <c r="U3045" t="s">
        <v>3702</v>
      </c>
      <c r="V3045" s="80">
        <v>1962.95</v>
      </c>
      <c r="W3045" s="3">
        <v>45785</v>
      </c>
      <c r="X3045" s="3">
        <v>45783</v>
      </c>
      <c r="Y3045">
        <v>39784</v>
      </c>
      <c r="AA3045" s="24">
        <v>45785</v>
      </c>
      <c r="AB3045" s="67" t="s">
        <v>88</v>
      </c>
      <c r="AC3045">
        <v>21</v>
      </c>
      <c r="AD3045" t="s">
        <v>133</v>
      </c>
      <c r="AE3045" s="2" t="s">
        <v>422</v>
      </c>
      <c r="AF3045" t="s">
        <v>3703</v>
      </c>
      <c r="AG3045" t="str">
        <f t="shared" si="95"/>
        <v>ADA FOTO</v>
      </c>
    </row>
    <row r="3046" spans="1:33" hidden="1">
      <c r="A3046" t="str">
        <f t="shared" si="94"/>
        <v>060391077236000</v>
      </c>
      <c r="B3046">
        <v>3040</v>
      </c>
      <c r="C3046" t="s">
        <v>3785</v>
      </c>
      <c r="D3046" t="s">
        <v>298</v>
      </c>
      <c r="E3046">
        <v>12</v>
      </c>
      <c r="F3046" s="23">
        <v>18700</v>
      </c>
      <c r="G3046">
        <v>12</v>
      </c>
      <c r="H3046" s="23">
        <v>16208</v>
      </c>
      <c r="I3046" s="23">
        <v>194496</v>
      </c>
      <c r="J3046" s="23">
        <v>194496</v>
      </c>
      <c r="K3046" s="23">
        <v>205200</v>
      </c>
      <c r="L3046">
        <v>94.78</v>
      </c>
      <c r="M3046" t="s">
        <v>3699</v>
      </c>
      <c r="N3046">
        <v>0</v>
      </c>
      <c r="P3046" s="23">
        <v>195204</v>
      </c>
      <c r="Q3046" t="s">
        <v>3700</v>
      </c>
      <c r="R3046" s="23">
        <v>-205200</v>
      </c>
      <c r="S3046">
        <v>0</v>
      </c>
      <c r="T3046" t="s">
        <v>3701</v>
      </c>
      <c r="U3046" t="s">
        <v>3702</v>
      </c>
      <c r="V3046">
        <v>541.77</v>
      </c>
      <c r="W3046" s="3">
        <v>45785</v>
      </c>
      <c r="X3046" s="3">
        <v>45759</v>
      </c>
      <c r="Y3046">
        <v>34063</v>
      </c>
      <c r="AA3046" s="24">
        <v>45785</v>
      </c>
      <c r="AB3046" s="67" t="s">
        <v>88</v>
      </c>
      <c r="AC3046">
        <v>26</v>
      </c>
      <c r="AD3046" t="s">
        <v>133</v>
      </c>
      <c r="AE3046" s="2" t="s">
        <v>296</v>
      </c>
      <c r="AF3046" t="s">
        <v>3703</v>
      </c>
      <c r="AG3046" t="str">
        <f t="shared" si="95"/>
        <v>ADA FOTO</v>
      </c>
    </row>
    <row r="3047" spans="1:33" hidden="1">
      <c r="A3047" t="str">
        <f t="shared" si="94"/>
        <v>060391074674000</v>
      </c>
      <c r="B3047">
        <v>3041</v>
      </c>
      <c r="C3047" t="s">
        <v>3786</v>
      </c>
      <c r="D3047" t="s">
        <v>3787</v>
      </c>
      <c r="E3047">
        <v>20</v>
      </c>
      <c r="F3047" s="23">
        <v>8200</v>
      </c>
      <c r="G3047">
        <v>20</v>
      </c>
      <c r="H3047" s="23">
        <v>7600</v>
      </c>
      <c r="I3047" s="23">
        <v>152000</v>
      </c>
      <c r="J3047" s="23">
        <v>152000</v>
      </c>
      <c r="K3047" s="23">
        <v>162500</v>
      </c>
      <c r="L3047">
        <v>93.54</v>
      </c>
      <c r="M3047" t="s">
        <v>3699</v>
      </c>
      <c r="N3047">
        <v>0</v>
      </c>
      <c r="P3047" s="23">
        <v>158520</v>
      </c>
      <c r="Q3047" t="s">
        <v>3700</v>
      </c>
      <c r="R3047" s="23">
        <v>-162500</v>
      </c>
      <c r="S3047">
        <v>0</v>
      </c>
      <c r="T3047" t="s">
        <v>3701</v>
      </c>
      <c r="U3047" t="s">
        <v>3702</v>
      </c>
      <c r="V3047">
        <v>28.16</v>
      </c>
      <c r="W3047" s="3">
        <v>45785</v>
      </c>
      <c r="X3047" s="3">
        <v>45775</v>
      </c>
      <c r="Y3047">
        <v>22041</v>
      </c>
      <c r="AA3047" s="24">
        <v>45785</v>
      </c>
      <c r="AB3047" s="67" t="s">
        <v>88</v>
      </c>
      <c r="AC3047">
        <v>26</v>
      </c>
      <c r="AD3047" t="s">
        <v>133</v>
      </c>
      <c r="AE3047" s="2" t="s">
        <v>278</v>
      </c>
      <c r="AF3047" t="s">
        <v>3703</v>
      </c>
      <c r="AG3047" t="str">
        <f t="shared" si="95"/>
        <v>ADA FOTO</v>
      </c>
    </row>
    <row r="3048" spans="1:33" hidden="1">
      <c r="A3048" t="str">
        <f t="shared" si="94"/>
        <v>060391102123000</v>
      </c>
      <c r="B3048">
        <v>3042</v>
      </c>
      <c r="C3048" t="s">
        <v>3788</v>
      </c>
      <c r="D3048" t="s">
        <v>406</v>
      </c>
      <c r="E3048">
        <v>12</v>
      </c>
      <c r="F3048" s="23">
        <v>16500</v>
      </c>
      <c r="G3048">
        <v>12</v>
      </c>
      <c r="H3048" s="23">
        <v>13417</v>
      </c>
      <c r="I3048" s="23">
        <v>161004</v>
      </c>
      <c r="J3048" s="23">
        <v>161004</v>
      </c>
      <c r="K3048" s="23">
        <v>166000</v>
      </c>
      <c r="L3048">
        <v>96.99</v>
      </c>
      <c r="M3048" t="s">
        <v>3699</v>
      </c>
      <c r="N3048">
        <v>0</v>
      </c>
      <c r="P3048" s="23">
        <v>165924</v>
      </c>
      <c r="Q3048" t="s">
        <v>3700</v>
      </c>
      <c r="R3048" s="23">
        <v>-166000</v>
      </c>
      <c r="S3048">
        <v>0</v>
      </c>
      <c r="T3048" t="s">
        <v>3701</v>
      </c>
      <c r="U3048" t="s">
        <v>3702</v>
      </c>
      <c r="V3048">
        <v>319.57</v>
      </c>
      <c r="W3048" s="3">
        <v>45785</v>
      </c>
      <c r="X3048" s="3">
        <v>45737</v>
      </c>
      <c r="Y3048">
        <v>34063</v>
      </c>
      <c r="AA3048" s="24">
        <v>45785</v>
      </c>
      <c r="AB3048" s="67" t="s">
        <v>88</v>
      </c>
      <c r="AC3048">
        <v>26</v>
      </c>
      <c r="AD3048" t="s">
        <v>133</v>
      </c>
      <c r="AE3048" s="2" t="s">
        <v>404</v>
      </c>
      <c r="AF3048" t="s">
        <v>3703</v>
      </c>
      <c r="AG3048" t="str">
        <f t="shared" si="95"/>
        <v>ADA FOTO</v>
      </c>
    </row>
    <row r="3049" spans="1:33" hidden="1">
      <c r="A3049" t="str">
        <f t="shared" si="94"/>
        <v>060391074883000</v>
      </c>
      <c r="B3049">
        <v>3043</v>
      </c>
      <c r="C3049" t="s">
        <v>3789</v>
      </c>
      <c r="D3049" t="s">
        <v>286</v>
      </c>
      <c r="E3049">
        <v>50</v>
      </c>
      <c r="F3049" s="23">
        <v>16300</v>
      </c>
      <c r="G3049">
        <v>50</v>
      </c>
      <c r="H3049" s="23">
        <v>14940</v>
      </c>
      <c r="I3049" s="23">
        <v>747000</v>
      </c>
      <c r="J3049" s="23">
        <v>747000</v>
      </c>
      <c r="K3049" s="23">
        <v>755000</v>
      </c>
      <c r="L3049">
        <v>98.94</v>
      </c>
      <c r="M3049" t="s">
        <v>3699</v>
      </c>
      <c r="N3049">
        <v>0</v>
      </c>
      <c r="P3049" s="23">
        <v>743850</v>
      </c>
      <c r="Q3049" t="s">
        <v>3700</v>
      </c>
      <c r="R3049" s="23">
        <v>-755000</v>
      </c>
      <c r="S3049">
        <v>0</v>
      </c>
      <c r="T3049" t="s">
        <v>3701</v>
      </c>
      <c r="U3049" t="s">
        <v>3702</v>
      </c>
      <c r="V3049">
        <v>30.02</v>
      </c>
      <c r="W3049" s="3">
        <v>45784</v>
      </c>
      <c r="X3049" s="3">
        <v>45779</v>
      </c>
      <c r="Y3049">
        <v>40784</v>
      </c>
      <c r="AA3049" s="24">
        <v>45785</v>
      </c>
      <c r="AB3049" s="67" t="s">
        <v>88</v>
      </c>
      <c r="AC3049">
        <v>26</v>
      </c>
      <c r="AD3049" t="s">
        <v>133</v>
      </c>
      <c r="AE3049" s="2" t="s">
        <v>284</v>
      </c>
      <c r="AF3049" t="s">
        <v>3703</v>
      </c>
      <c r="AG3049" t="str">
        <f t="shared" si="95"/>
        <v>ADA FOTO</v>
      </c>
    </row>
    <row r="3050" spans="1:33" hidden="1">
      <c r="A3050" t="str">
        <f t="shared" si="94"/>
        <v>060391077237000</v>
      </c>
      <c r="B3050">
        <v>3044</v>
      </c>
      <c r="C3050" t="s">
        <v>3790</v>
      </c>
      <c r="D3050" t="s">
        <v>3791</v>
      </c>
      <c r="E3050">
        <v>12</v>
      </c>
      <c r="F3050" s="23">
        <v>18900</v>
      </c>
      <c r="G3050">
        <v>12</v>
      </c>
      <c r="H3050" s="23">
        <v>16208</v>
      </c>
      <c r="I3050" s="23">
        <v>194496</v>
      </c>
      <c r="J3050" s="23">
        <v>194496</v>
      </c>
      <c r="K3050" s="23">
        <v>196800</v>
      </c>
      <c r="L3050">
        <v>98.83</v>
      </c>
      <c r="M3050" t="s">
        <v>3699</v>
      </c>
      <c r="N3050">
        <v>0</v>
      </c>
      <c r="P3050" s="23">
        <v>195204</v>
      </c>
      <c r="Q3050" t="s">
        <v>3700</v>
      </c>
      <c r="R3050" s="23">
        <v>-196800</v>
      </c>
      <c r="S3050">
        <v>0</v>
      </c>
      <c r="T3050" t="s">
        <v>3701</v>
      </c>
      <c r="U3050" t="s">
        <v>3702</v>
      </c>
      <c r="V3050" s="80">
        <v>1620.41</v>
      </c>
      <c r="W3050" s="3">
        <v>45785</v>
      </c>
      <c r="X3050" s="3">
        <v>45770</v>
      </c>
      <c r="Y3050">
        <v>34063</v>
      </c>
      <c r="AA3050" s="24">
        <v>45785</v>
      </c>
      <c r="AB3050" s="67" t="s">
        <v>88</v>
      </c>
      <c r="AC3050">
        <v>26</v>
      </c>
      <c r="AD3050" t="s">
        <v>133</v>
      </c>
      <c r="AE3050" s="2" t="s">
        <v>302</v>
      </c>
      <c r="AF3050" t="s">
        <v>3703</v>
      </c>
      <c r="AG3050" t="str">
        <f t="shared" si="95"/>
        <v>ADA FOTO</v>
      </c>
    </row>
    <row r="3051" spans="1:33" hidden="1">
      <c r="A3051" t="str">
        <f t="shared" si="94"/>
        <v>060391002106000</v>
      </c>
      <c r="B3051">
        <v>3045</v>
      </c>
      <c r="C3051" t="s">
        <v>3792</v>
      </c>
      <c r="D3051" t="s">
        <v>136</v>
      </c>
      <c r="E3051">
        <v>20</v>
      </c>
      <c r="F3051" s="23">
        <v>10000</v>
      </c>
      <c r="G3051">
        <v>20</v>
      </c>
      <c r="H3051" s="23">
        <v>9250</v>
      </c>
      <c r="I3051" s="23">
        <v>185000</v>
      </c>
      <c r="J3051" s="23">
        <v>185000</v>
      </c>
      <c r="K3051" s="23">
        <v>10000</v>
      </c>
      <c r="L3051" s="80">
        <v>1850</v>
      </c>
      <c r="M3051" t="s">
        <v>3707</v>
      </c>
      <c r="N3051">
        <v>0</v>
      </c>
      <c r="P3051" s="23">
        <v>181040</v>
      </c>
      <c r="Q3051" t="s">
        <v>3700</v>
      </c>
      <c r="R3051" s="23">
        <v>-10000</v>
      </c>
      <c r="S3051">
        <v>0</v>
      </c>
      <c r="T3051" t="s">
        <v>3701</v>
      </c>
      <c r="U3051" t="s">
        <v>3702</v>
      </c>
      <c r="V3051">
        <v>28.11</v>
      </c>
      <c r="W3051" s="3">
        <v>45785</v>
      </c>
      <c r="X3051" s="3">
        <v>45716</v>
      </c>
      <c r="Y3051">
        <v>34063</v>
      </c>
      <c r="AA3051" s="24">
        <v>45785</v>
      </c>
      <c r="AB3051" s="67" t="s">
        <v>88</v>
      </c>
      <c r="AC3051">
        <v>26</v>
      </c>
      <c r="AD3051" t="s">
        <v>133</v>
      </c>
      <c r="AE3051" s="2" t="s">
        <v>134</v>
      </c>
      <c r="AF3051" t="s">
        <v>3703</v>
      </c>
      <c r="AG3051" t="str">
        <f t="shared" si="95"/>
        <v>ADA FOTO</v>
      </c>
    </row>
    <row r="3052" spans="1:33" hidden="1">
      <c r="A3052" t="str">
        <f t="shared" si="94"/>
        <v>060391055785000</v>
      </c>
      <c r="B3052">
        <v>3046</v>
      </c>
      <c r="C3052" t="s">
        <v>3793</v>
      </c>
      <c r="D3052" t="s">
        <v>232</v>
      </c>
      <c r="E3052">
        <v>12</v>
      </c>
      <c r="F3052" s="23">
        <v>15500</v>
      </c>
      <c r="G3052">
        <v>12</v>
      </c>
      <c r="H3052" s="23">
        <v>13625</v>
      </c>
      <c r="I3052" s="23">
        <v>163500</v>
      </c>
      <c r="J3052" s="23">
        <v>163500</v>
      </c>
      <c r="K3052" s="23">
        <v>164100</v>
      </c>
      <c r="L3052">
        <v>99.63</v>
      </c>
      <c r="M3052" t="s">
        <v>3699</v>
      </c>
      <c r="N3052">
        <v>0</v>
      </c>
      <c r="P3052" s="23">
        <v>172824</v>
      </c>
      <c r="Q3052" t="s">
        <v>3700</v>
      </c>
      <c r="R3052" s="23">
        <v>-164100</v>
      </c>
      <c r="S3052">
        <v>0</v>
      </c>
      <c r="T3052" t="s">
        <v>3701</v>
      </c>
      <c r="U3052" t="s">
        <v>3711</v>
      </c>
      <c r="V3052">
        <v>65.180000000000007</v>
      </c>
      <c r="W3052" s="3">
        <v>45785</v>
      </c>
      <c r="X3052" s="3">
        <v>45709</v>
      </c>
      <c r="Y3052">
        <v>33398</v>
      </c>
      <c r="AA3052" s="24">
        <v>45785</v>
      </c>
      <c r="AB3052" s="67" t="s">
        <v>88</v>
      </c>
      <c r="AC3052">
        <v>26</v>
      </c>
      <c r="AD3052" t="s">
        <v>133</v>
      </c>
      <c r="AE3052" s="2" t="s">
        <v>230</v>
      </c>
      <c r="AF3052" t="s">
        <v>3703</v>
      </c>
      <c r="AG3052" t="str">
        <f t="shared" si="95"/>
        <v>ADA FOTO</v>
      </c>
    </row>
    <row r="3053" spans="1:33" hidden="1">
      <c r="A3053" t="str">
        <f t="shared" si="94"/>
        <v>060391108244000</v>
      </c>
      <c r="B3053">
        <v>3047</v>
      </c>
      <c r="C3053" t="s">
        <v>3794</v>
      </c>
      <c r="D3053" t="s">
        <v>412</v>
      </c>
      <c r="E3053">
        <v>12</v>
      </c>
      <c r="F3053" s="23">
        <v>3300</v>
      </c>
      <c r="G3053">
        <v>12</v>
      </c>
      <c r="H3053" s="23">
        <v>3042</v>
      </c>
      <c r="I3053" s="23">
        <v>36504</v>
      </c>
      <c r="J3053" s="23">
        <v>36504</v>
      </c>
      <c r="K3053" s="23">
        <v>36500</v>
      </c>
      <c r="L3053">
        <v>100.01</v>
      </c>
      <c r="M3053" t="s">
        <v>3707</v>
      </c>
      <c r="N3053">
        <v>0</v>
      </c>
      <c r="P3053" s="23">
        <v>34020</v>
      </c>
      <c r="Q3053" t="s">
        <v>3700</v>
      </c>
      <c r="R3053" s="23">
        <v>-36500</v>
      </c>
      <c r="S3053">
        <v>0</v>
      </c>
      <c r="T3053" t="s">
        <v>3701</v>
      </c>
      <c r="U3053" t="s">
        <v>3702</v>
      </c>
      <c r="V3053">
        <v>45.79</v>
      </c>
      <c r="W3053" s="3">
        <v>45784</v>
      </c>
      <c r="X3053" s="3">
        <v>45773</v>
      </c>
      <c r="Y3053">
        <v>22217</v>
      </c>
      <c r="AA3053" s="24">
        <v>45785</v>
      </c>
      <c r="AB3053" s="67" t="s">
        <v>88</v>
      </c>
      <c r="AC3053">
        <v>26</v>
      </c>
      <c r="AD3053" t="s">
        <v>133</v>
      </c>
      <c r="AE3053" s="2" t="s">
        <v>410</v>
      </c>
      <c r="AF3053" t="s">
        <v>3703</v>
      </c>
      <c r="AG3053" t="str">
        <f t="shared" si="95"/>
        <v>ADA FOTO</v>
      </c>
    </row>
    <row r="3054" spans="1:33" hidden="1">
      <c r="A3054" t="str">
        <f t="shared" si="94"/>
        <v>060391082607000</v>
      </c>
      <c r="B3054">
        <v>3048</v>
      </c>
      <c r="C3054" t="s">
        <v>3795</v>
      </c>
      <c r="D3054" t="s">
        <v>310</v>
      </c>
      <c r="E3054">
        <v>12</v>
      </c>
      <c r="F3054" s="23">
        <v>18900</v>
      </c>
      <c r="G3054">
        <v>0</v>
      </c>
      <c r="H3054">
        <v>0</v>
      </c>
      <c r="I3054" s="23">
        <v>226800</v>
      </c>
      <c r="J3054" s="23">
        <v>226800</v>
      </c>
      <c r="K3054" s="23">
        <v>202800</v>
      </c>
      <c r="L3054">
        <v>111.83</v>
      </c>
      <c r="M3054" t="s">
        <v>3707</v>
      </c>
      <c r="N3054">
        <v>0</v>
      </c>
      <c r="P3054" s="23">
        <v>209328</v>
      </c>
      <c r="Q3054" t="s">
        <v>3700</v>
      </c>
      <c r="R3054" s="23">
        <v>-202800</v>
      </c>
      <c r="S3054">
        <v>0</v>
      </c>
      <c r="T3054" t="s">
        <v>3701</v>
      </c>
      <c r="U3054" t="s">
        <v>3702</v>
      </c>
      <c r="V3054">
        <v>124.1</v>
      </c>
      <c r="W3054" s="3">
        <v>45785</v>
      </c>
      <c r="X3054" s="3">
        <v>45783</v>
      </c>
      <c r="Y3054">
        <v>24033</v>
      </c>
      <c r="AA3054" s="24">
        <v>45785</v>
      </c>
      <c r="AB3054" s="67" t="s">
        <v>88</v>
      </c>
      <c r="AC3054">
        <v>26</v>
      </c>
      <c r="AD3054" t="s">
        <v>133</v>
      </c>
      <c r="AE3054" s="2" t="s">
        <v>308</v>
      </c>
      <c r="AF3054" t="s">
        <v>3703</v>
      </c>
      <c r="AG3054" t="str">
        <f t="shared" si="95"/>
        <v>ADA FOTO</v>
      </c>
    </row>
    <row r="3055" spans="1:33" hidden="1">
      <c r="A3055" t="str">
        <f t="shared" si="94"/>
        <v>060391082723000</v>
      </c>
      <c r="B3055">
        <v>3049</v>
      </c>
      <c r="C3055" t="s">
        <v>3796</v>
      </c>
      <c r="D3055" t="s">
        <v>316</v>
      </c>
      <c r="E3055">
        <v>24</v>
      </c>
      <c r="F3055" s="23">
        <v>5400</v>
      </c>
      <c r="G3055">
        <v>24</v>
      </c>
      <c r="H3055" s="23">
        <v>4812</v>
      </c>
      <c r="I3055" s="23">
        <v>115488</v>
      </c>
      <c r="J3055" s="23">
        <v>115488</v>
      </c>
      <c r="K3055" s="23">
        <v>106000</v>
      </c>
      <c r="L3055">
        <v>108.95</v>
      </c>
      <c r="M3055" t="s">
        <v>3707</v>
      </c>
      <c r="N3055">
        <v>0</v>
      </c>
      <c r="P3055" s="23">
        <v>110784</v>
      </c>
      <c r="Q3055" t="s">
        <v>3700</v>
      </c>
      <c r="R3055" s="23">
        <v>-106000</v>
      </c>
      <c r="S3055">
        <v>0</v>
      </c>
      <c r="T3055" t="s">
        <v>3701</v>
      </c>
      <c r="U3055" t="s">
        <v>3702</v>
      </c>
      <c r="V3055">
        <v>195.79</v>
      </c>
      <c r="W3055" s="3">
        <v>45784</v>
      </c>
      <c r="X3055" s="3">
        <v>45764</v>
      </c>
      <c r="Y3055">
        <v>24033</v>
      </c>
      <c r="AA3055" s="24">
        <v>45785</v>
      </c>
      <c r="AB3055" s="67" t="s">
        <v>88</v>
      </c>
      <c r="AC3055">
        <v>26</v>
      </c>
      <c r="AD3055" t="s">
        <v>133</v>
      </c>
      <c r="AE3055" s="2" t="s">
        <v>314</v>
      </c>
      <c r="AF3055" t="s">
        <v>3703</v>
      </c>
      <c r="AG3055" t="str">
        <f t="shared" si="95"/>
        <v>ADA FOTO</v>
      </c>
    </row>
    <row r="3056" spans="1:33" hidden="1">
      <c r="A3056" t="str">
        <f t="shared" si="94"/>
        <v>060391025539000</v>
      </c>
      <c r="B3056">
        <v>3050</v>
      </c>
      <c r="C3056" t="s">
        <v>3797</v>
      </c>
      <c r="D3056" t="s">
        <v>190</v>
      </c>
      <c r="E3056">
        <v>1</v>
      </c>
      <c r="F3056" s="23">
        <v>20200</v>
      </c>
      <c r="G3056">
        <v>0</v>
      </c>
      <c r="H3056">
        <v>0</v>
      </c>
      <c r="I3056" s="23">
        <v>20200</v>
      </c>
      <c r="J3056" s="23">
        <v>20200</v>
      </c>
      <c r="K3056" s="23">
        <v>20000</v>
      </c>
      <c r="L3056">
        <v>101</v>
      </c>
      <c r="M3056" t="s">
        <v>3707</v>
      </c>
      <c r="N3056">
        <v>0</v>
      </c>
      <c r="P3056" s="23">
        <v>19500</v>
      </c>
      <c r="Q3056" t="s">
        <v>3700</v>
      </c>
      <c r="R3056" s="23">
        <v>-20000</v>
      </c>
      <c r="S3056">
        <v>0</v>
      </c>
      <c r="T3056" t="s">
        <v>3701</v>
      </c>
      <c r="U3056" t="s">
        <v>3702</v>
      </c>
      <c r="V3056">
        <v>1.62</v>
      </c>
      <c r="W3056" s="3">
        <v>45784</v>
      </c>
      <c r="X3056" s="3">
        <v>45670</v>
      </c>
      <c r="Y3056">
        <v>22217</v>
      </c>
      <c r="AA3056" s="24">
        <v>45785</v>
      </c>
      <c r="AB3056" s="67" t="s">
        <v>88</v>
      </c>
      <c r="AC3056">
        <v>27</v>
      </c>
      <c r="AD3056" t="s">
        <v>133</v>
      </c>
      <c r="AE3056" s="2" t="s">
        <v>188</v>
      </c>
      <c r="AF3056" t="s">
        <v>3703</v>
      </c>
      <c r="AG3056" t="str">
        <f t="shared" si="95"/>
        <v>ADA FOTO</v>
      </c>
    </row>
    <row r="3057" spans="1:33" hidden="1">
      <c r="A3057" t="str">
        <f t="shared" si="94"/>
        <v>060391058499000</v>
      </c>
      <c r="B3057">
        <v>3051</v>
      </c>
      <c r="C3057" t="s">
        <v>3798</v>
      </c>
      <c r="D3057" t="s">
        <v>238</v>
      </c>
      <c r="E3057">
        <v>12</v>
      </c>
      <c r="F3057" s="23">
        <v>3300</v>
      </c>
      <c r="G3057">
        <v>12</v>
      </c>
      <c r="H3057" s="23">
        <v>2900</v>
      </c>
      <c r="I3057" s="23">
        <v>34800</v>
      </c>
      <c r="J3057" s="23">
        <v>34800</v>
      </c>
      <c r="K3057" s="23">
        <v>33600</v>
      </c>
      <c r="L3057">
        <v>103.57</v>
      </c>
      <c r="M3057" t="s">
        <v>3707</v>
      </c>
      <c r="N3057">
        <v>0</v>
      </c>
      <c r="P3057" s="23">
        <v>30000</v>
      </c>
      <c r="Q3057" t="s">
        <v>3700</v>
      </c>
      <c r="R3057" s="23">
        <v>-33600</v>
      </c>
      <c r="S3057">
        <v>0</v>
      </c>
      <c r="T3057" t="s">
        <v>3701</v>
      </c>
      <c r="U3057" t="s">
        <v>3702</v>
      </c>
      <c r="V3057">
        <v>47.32</v>
      </c>
      <c r="W3057" s="3">
        <v>45783</v>
      </c>
      <c r="X3057" s="3">
        <v>45773</v>
      </c>
      <c r="Y3057">
        <v>22217</v>
      </c>
      <c r="AA3057" s="24">
        <v>45785</v>
      </c>
      <c r="AB3057" s="67" t="s">
        <v>88</v>
      </c>
      <c r="AC3057">
        <v>27</v>
      </c>
      <c r="AD3057" t="s">
        <v>133</v>
      </c>
      <c r="AE3057" s="2" t="s">
        <v>236</v>
      </c>
      <c r="AF3057" t="s">
        <v>3703</v>
      </c>
      <c r="AG3057" t="str">
        <f t="shared" si="95"/>
        <v>ADA FOTO</v>
      </c>
    </row>
    <row r="3058" spans="1:33" hidden="1">
      <c r="A3058" t="str">
        <f t="shared" si="94"/>
        <v>060391090872000</v>
      </c>
      <c r="B3058">
        <v>3052</v>
      </c>
      <c r="C3058" t="s">
        <v>3799</v>
      </c>
      <c r="D3058" t="s">
        <v>394</v>
      </c>
      <c r="E3058">
        <v>12</v>
      </c>
      <c r="F3058" s="23">
        <v>3400</v>
      </c>
      <c r="G3058">
        <v>12</v>
      </c>
      <c r="H3058" s="23">
        <v>3100</v>
      </c>
      <c r="I3058" s="23">
        <v>37200</v>
      </c>
      <c r="J3058" s="23">
        <v>37200</v>
      </c>
      <c r="K3058" s="23">
        <v>36900</v>
      </c>
      <c r="L3058">
        <v>100.81</v>
      </c>
      <c r="M3058" t="s">
        <v>3707</v>
      </c>
      <c r="N3058">
        <v>0</v>
      </c>
      <c r="P3058" s="23">
        <v>34800</v>
      </c>
      <c r="Q3058" t="s">
        <v>3700</v>
      </c>
      <c r="R3058" s="23">
        <v>-36900</v>
      </c>
      <c r="S3058">
        <v>0</v>
      </c>
      <c r="T3058" t="s">
        <v>3701</v>
      </c>
      <c r="U3058" t="s">
        <v>3702</v>
      </c>
      <c r="V3058">
        <v>14.49</v>
      </c>
      <c r="W3058" s="3">
        <v>45785</v>
      </c>
      <c r="X3058" s="3">
        <v>45773</v>
      </c>
      <c r="Y3058">
        <v>22217</v>
      </c>
      <c r="AA3058" s="24">
        <v>45785</v>
      </c>
      <c r="AB3058" s="67" t="s">
        <v>88</v>
      </c>
      <c r="AC3058">
        <v>27</v>
      </c>
      <c r="AD3058" t="s">
        <v>133</v>
      </c>
      <c r="AE3058" s="2" t="s">
        <v>392</v>
      </c>
      <c r="AF3058" t="s">
        <v>3703</v>
      </c>
      <c r="AG3058" t="str">
        <f t="shared" si="95"/>
        <v>ADA FOTO</v>
      </c>
    </row>
    <row r="3059" spans="1:33" hidden="1">
      <c r="A3059" t="str">
        <f t="shared" si="94"/>
        <v>060391038886000</v>
      </c>
      <c r="B3059">
        <v>3053</v>
      </c>
      <c r="C3059" t="s">
        <v>3800</v>
      </c>
      <c r="D3059" t="s">
        <v>220</v>
      </c>
      <c r="E3059">
        <v>12</v>
      </c>
      <c r="F3059" s="23">
        <v>5300</v>
      </c>
      <c r="G3059">
        <v>12</v>
      </c>
      <c r="H3059" s="23">
        <v>4925</v>
      </c>
      <c r="I3059" s="23">
        <v>59100</v>
      </c>
      <c r="J3059" s="23">
        <v>59100</v>
      </c>
      <c r="K3059" s="23">
        <v>49500</v>
      </c>
      <c r="L3059">
        <v>119.39</v>
      </c>
      <c r="M3059" t="s">
        <v>3707</v>
      </c>
      <c r="N3059">
        <v>0</v>
      </c>
      <c r="P3059" s="23">
        <v>53604</v>
      </c>
      <c r="Q3059" t="s">
        <v>3700</v>
      </c>
      <c r="R3059" s="23">
        <v>-49500</v>
      </c>
      <c r="S3059">
        <v>0</v>
      </c>
      <c r="T3059" t="s">
        <v>3701</v>
      </c>
      <c r="U3059" t="s">
        <v>3702</v>
      </c>
      <c r="V3059">
        <v>11.2</v>
      </c>
      <c r="W3059" s="3">
        <v>45783</v>
      </c>
      <c r="X3059" s="3">
        <v>45776</v>
      </c>
      <c r="Y3059">
        <v>22092</v>
      </c>
      <c r="AA3059" s="24">
        <v>45785</v>
      </c>
      <c r="AB3059" s="67" t="s">
        <v>88</v>
      </c>
      <c r="AC3059">
        <v>27</v>
      </c>
      <c r="AD3059" t="s">
        <v>133</v>
      </c>
      <c r="AE3059" s="2" t="s">
        <v>218</v>
      </c>
      <c r="AF3059" t="s">
        <v>3703</v>
      </c>
      <c r="AG3059" t="str">
        <f t="shared" si="95"/>
        <v>ADA FOTO</v>
      </c>
    </row>
    <row r="3060" spans="1:33" hidden="1">
      <c r="A3060" t="str">
        <f t="shared" si="94"/>
        <v>060391083903000</v>
      </c>
      <c r="B3060">
        <v>3054</v>
      </c>
      <c r="C3060" t="s">
        <v>3801</v>
      </c>
      <c r="D3060" t="s">
        <v>328</v>
      </c>
      <c r="E3060">
        <v>24</v>
      </c>
      <c r="F3060" s="23">
        <v>6600</v>
      </c>
      <c r="G3060">
        <v>0</v>
      </c>
      <c r="H3060">
        <v>0</v>
      </c>
      <c r="I3060" s="23">
        <v>158400</v>
      </c>
      <c r="J3060" s="23">
        <v>158400</v>
      </c>
      <c r="K3060" s="23">
        <v>128000</v>
      </c>
      <c r="L3060">
        <v>123.75</v>
      </c>
      <c r="M3060" t="s">
        <v>3707</v>
      </c>
      <c r="N3060">
        <v>0</v>
      </c>
      <c r="P3060" s="23">
        <v>129888</v>
      </c>
      <c r="Q3060" t="s">
        <v>3700</v>
      </c>
      <c r="R3060" s="23">
        <v>-128000</v>
      </c>
      <c r="S3060">
        <v>0</v>
      </c>
      <c r="T3060" t="s">
        <v>3701</v>
      </c>
      <c r="U3060" t="s">
        <v>3702</v>
      </c>
      <c r="V3060">
        <v>37.65</v>
      </c>
      <c r="W3060" s="3">
        <v>45784</v>
      </c>
      <c r="X3060" s="3">
        <v>45776</v>
      </c>
      <c r="Y3060">
        <v>35897</v>
      </c>
      <c r="AA3060" s="24">
        <v>45785</v>
      </c>
      <c r="AB3060" s="67" t="s">
        <v>88</v>
      </c>
      <c r="AC3060">
        <v>27</v>
      </c>
      <c r="AD3060" t="s">
        <v>133</v>
      </c>
      <c r="AE3060" s="2" t="s">
        <v>326</v>
      </c>
      <c r="AF3060" t="s">
        <v>3703</v>
      </c>
      <c r="AG3060" t="str">
        <f t="shared" si="95"/>
        <v>ADA FOTO</v>
      </c>
    </row>
    <row r="3061" spans="1:33" hidden="1">
      <c r="A3061" t="str">
        <f t="shared" si="94"/>
        <v>060391075557000</v>
      </c>
      <c r="B3061">
        <v>3055</v>
      </c>
      <c r="C3061" t="s">
        <v>3802</v>
      </c>
      <c r="D3061" t="s">
        <v>292</v>
      </c>
      <c r="E3061">
        <v>25</v>
      </c>
      <c r="F3061" s="23">
        <v>11700</v>
      </c>
      <c r="G3061">
        <v>25</v>
      </c>
      <c r="H3061" s="23">
        <v>10750</v>
      </c>
      <c r="I3061" s="23">
        <v>268750</v>
      </c>
      <c r="J3061" s="23">
        <v>268750</v>
      </c>
      <c r="K3061" s="23">
        <v>260000</v>
      </c>
      <c r="L3061">
        <v>103.37</v>
      </c>
      <c r="M3061" t="s">
        <v>3707</v>
      </c>
      <c r="N3061">
        <v>0</v>
      </c>
      <c r="P3061" s="23">
        <v>257775</v>
      </c>
      <c r="Q3061" t="s">
        <v>3700</v>
      </c>
      <c r="R3061" s="23">
        <v>-260000</v>
      </c>
      <c r="S3061">
        <v>0</v>
      </c>
      <c r="T3061" t="s">
        <v>3701</v>
      </c>
      <c r="U3061" t="s">
        <v>3702</v>
      </c>
      <c r="V3061">
        <v>3.78</v>
      </c>
      <c r="W3061" s="3">
        <v>45785</v>
      </c>
      <c r="X3061" s="3">
        <v>45653</v>
      </c>
      <c r="Y3061">
        <v>24764</v>
      </c>
      <c r="AA3061" s="24">
        <v>45785</v>
      </c>
      <c r="AB3061" s="67" t="s">
        <v>88</v>
      </c>
      <c r="AC3061">
        <v>27</v>
      </c>
      <c r="AD3061" t="s">
        <v>133</v>
      </c>
      <c r="AE3061" s="2" t="s">
        <v>290</v>
      </c>
      <c r="AF3061" t="s">
        <v>3703</v>
      </c>
      <c r="AG3061" t="str">
        <f t="shared" si="95"/>
        <v>ADA FOTO</v>
      </c>
    </row>
    <row r="3062" spans="1:33" hidden="1">
      <c r="A3062" t="str">
        <f t="shared" si="94"/>
        <v>060391038932000</v>
      </c>
      <c r="B3062">
        <v>3056</v>
      </c>
      <c r="C3062" t="s">
        <v>3803</v>
      </c>
      <c r="D3062" t="s">
        <v>226</v>
      </c>
      <c r="E3062">
        <v>1</v>
      </c>
      <c r="F3062" s="23">
        <v>18500</v>
      </c>
      <c r="G3062">
        <v>0</v>
      </c>
      <c r="H3062">
        <v>0</v>
      </c>
      <c r="I3062" s="23">
        <v>18500</v>
      </c>
      <c r="J3062" s="23">
        <v>18500</v>
      </c>
      <c r="K3062" s="23">
        <v>18500</v>
      </c>
      <c r="L3062">
        <v>100</v>
      </c>
      <c r="M3062" t="s">
        <v>3705</v>
      </c>
      <c r="N3062">
        <v>0</v>
      </c>
      <c r="P3062" s="23">
        <v>17914</v>
      </c>
      <c r="Q3062" t="s">
        <v>3700</v>
      </c>
      <c r="R3062" s="23">
        <v>-18500</v>
      </c>
      <c r="S3062">
        <v>0</v>
      </c>
      <c r="T3062" t="s">
        <v>3701</v>
      </c>
      <c r="U3062" t="s">
        <v>3711</v>
      </c>
      <c r="V3062">
        <v>7.78</v>
      </c>
      <c r="W3062" s="3">
        <v>45784</v>
      </c>
      <c r="X3062" s="3">
        <v>45783</v>
      </c>
      <c r="Y3062">
        <v>30847</v>
      </c>
      <c r="AA3062" s="24">
        <v>45785</v>
      </c>
      <c r="AB3062" s="67" t="s">
        <v>88</v>
      </c>
      <c r="AC3062">
        <v>27</v>
      </c>
      <c r="AD3062" t="s">
        <v>133</v>
      </c>
      <c r="AE3062" s="2" t="s">
        <v>224</v>
      </c>
      <c r="AF3062" t="s">
        <v>3703</v>
      </c>
      <c r="AG3062" t="str">
        <f t="shared" si="95"/>
        <v>ADA FOTO</v>
      </c>
    </row>
    <row r="3063" spans="1:33" hidden="1">
      <c r="A3063" t="str">
        <f t="shared" si="94"/>
        <v>060391090446000</v>
      </c>
      <c r="B3063">
        <v>3057</v>
      </c>
      <c r="C3063" t="s">
        <v>3804</v>
      </c>
      <c r="D3063" t="s">
        <v>388</v>
      </c>
      <c r="E3063">
        <v>24</v>
      </c>
      <c r="F3063" s="23">
        <v>3600</v>
      </c>
      <c r="G3063">
        <v>24</v>
      </c>
      <c r="H3063" s="23">
        <v>3062</v>
      </c>
      <c r="I3063" s="23">
        <v>73488</v>
      </c>
      <c r="J3063" s="23">
        <v>73488</v>
      </c>
      <c r="K3063" s="23">
        <v>73500</v>
      </c>
      <c r="L3063">
        <v>99.98</v>
      </c>
      <c r="M3063" t="s">
        <v>3699</v>
      </c>
      <c r="N3063">
        <v>0</v>
      </c>
      <c r="P3063" s="23">
        <v>76920</v>
      </c>
      <c r="Q3063" t="s">
        <v>3700</v>
      </c>
      <c r="R3063" s="23">
        <v>-73500</v>
      </c>
      <c r="S3063">
        <v>0</v>
      </c>
      <c r="T3063" t="s">
        <v>3701</v>
      </c>
      <c r="U3063" t="s">
        <v>3702</v>
      </c>
      <c r="V3063">
        <v>117.68</v>
      </c>
      <c r="W3063" s="3">
        <v>45784</v>
      </c>
      <c r="X3063" s="3">
        <v>45783</v>
      </c>
      <c r="Y3063">
        <v>24033</v>
      </c>
      <c r="AA3063" s="24">
        <v>45785</v>
      </c>
      <c r="AB3063" s="67" t="s">
        <v>88</v>
      </c>
      <c r="AC3063">
        <v>27</v>
      </c>
      <c r="AD3063" t="s">
        <v>133</v>
      </c>
      <c r="AE3063" s="2" t="s">
        <v>386</v>
      </c>
      <c r="AF3063" t="s">
        <v>3703</v>
      </c>
      <c r="AG3063" t="str">
        <f t="shared" si="95"/>
        <v>ADA FOTO</v>
      </c>
    </row>
    <row r="3064" spans="1:33" hidden="1">
      <c r="A3064" t="str">
        <f t="shared" si="94"/>
        <v>060391017616000</v>
      </c>
      <c r="B3064">
        <v>3058</v>
      </c>
      <c r="C3064" t="s">
        <v>3805</v>
      </c>
      <c r="D3064" t="s">
        <v>174</v>
      </c>
      <c r="E3064">
        <v>24</v>
      </c>
      <c r="F3064" s="23">
        <v>3600</v>
      </c>
      <c r="G3064">
        <v>24</v>
      </c>
      <c r="H3064" s="23">
        <v>2700</v>
      </c>
      <c r="I3064" s="23">
        <v>64800</v>
      </c>
      <c r="J3064" s="23">
        <v>64800</v>
      </c>
      <c r="K3064" s="23">
        <v>60400</v>
      </c>
      <c r="L3064">
        <v>107.28</v>
      </c>
      <c r="M3064" t="s">
        <v>3707</v>
      </c>
      <c r="N3064">
        <v>0</v>
      </c>
      <c r="P3064" s="23">
        <v>71304</v>
      </c>
      <c r="Q3064" t="s">
        <v>3700</v>
      </c>
      <c r="R3064" s="23">
        <v>-60400</v>
      </c>
      <c r="S3064">
        <v>0</v>
      </c>
      <c r="T3064" t="s">
        <v>3701</v>
      </c>
      <c r="U3064" t="s">
        <v>3702</v>
      </c>
      <c r="V3064">
        <v>120.41</v>
      </c>
      <c r="W3064" s="3">
        <v>45784</v>
      </c>
      <c r="X3064" s="3">
        <v>45686</v>
      </c>
      <c r="Y3064">
        <v>32480</v>
      </c>
      <c r="AA3064" s="24">
        <v>45785</v>
      </c>
      <c r="AB3064" s="67" t="s">
        <v>88</v>
      </c>
      <c r="AC3064">
        <v>27</v>
      </c>
      <c r="AD3064" t="s">
        <v>133</v>
      </c>
      <c r="AE3064" s="2" t="s">
        <v>172</v>
      </c>
      <c r="AF3064" t="s">
        <v>3703</v>
      </c>
      <c r="AG3064" t="str">
        <f t="shared" si="95"/>
        <v>ADA FOTO</v>
      </c>
    </row>
    <row r="3065" spans="1:33" hidden="1">
      <c r="A3065" t="str">
        <f t="shared" si="94"/>
        <v>060391083898000</v>
      </c>
      <c r="B3065">
        <v>3059</v>
      </c>
      <c r="C3065" t="s">
        <v>3806</v>
      </c>
      <c r="D3065" t="s">
        <v>322</v>
      </c>
      <c r="E3065">
        <v>30</v>
      </c>
      <c r="F3065" s="23">
        <v>6800</v>
      </c>
      <c r="G3065">
        <v>30</v>
      </c>
      <c r="H3065" s="23">
        <v>6000</v>
      </c>
      <c r="I3065" s="23">
        <v>180000</v>
      </c>
      <c r="J3065" s="23">
        <v>180000</v>
      </c>
      <c r="K3065" s="23">
        <v>171100</v>
      </c>
      <c r="L3065">
        <v>105.2</v>
      </c>
      <c r="M3065" t="s">
        <v>3707</v>
      </c>
      <c r="N3065">
        <v>0</v>
      </c>
      <c r="P3065" s="23">
        <v>173520</v>
      </c>
      <c r="Q3065" t="s">
        <v>3700</v>
      </c>
      <c r="R3065" s="23">
        <v>-171100</v>
      </c>
      <c r="S3065">
        <v>0</v>
      </c>
      <c r="T3065" t="s">
        <v>3701</v>
      </c>
      <c r="U3065" t="s">
        <v>3702</v>
      </c>
      <c r="V3065">
        <v>5.92</v>
      </c>
      <c r="W3065" s="3">
        <v>45784</v>
      </c>
      <c r="X3065" s="3">
        <v>45756</v>
      </c>
      <c r="Y3065">
        <v>21439</v>
      </c>
      <c r="AA3065" s="24">
        <v>45785</v>
      </c>
      <c r="AB3065" s="67" t="s">
        <v>88</v>
      </c>
      <c r="AC3065">
        <v>27</v>
      </c>
      <c r="AD3065" t="s">
        <v>133</v>
      </c>
      <c r="AE3065" s="2" t="s">
        <v>320</v>
      </c>
      <c r="AF3065" t="s">
        <v>3703</v>
      </c>
      <c r="AG3065" t="str">
        <f t="shared" si="95"/>
        <v>ADA FOTO</v>
      </c>
    </row>
  </sheetData>
  <autoFilter ref="A6:AG3065" xr:uid="{00000000-0009-0000-0000-000005000000}">
    <filterColumn colId="12">
      <filters>
        <filter val="Lotte More Expensive"/>
      </filters>
    </filterColumn>
  </autoFilter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13"/>
  <sheetViews>
    <sheetView workbookViewId="0">
      <selection activeCell="A81" sqref="A81"/>
    </sheetView>
  </sheetViews>
  <sheetFormatPr defaultRowHeight="15"/>
  <cols>
    <col min="1" max="1" width="13" style="169" customWidth="1"/>
    <col min="2" max="2" width="49.85546875" style="169" bestFit="1" customWidth="1"/>
    <col min="3" max="3" width="9.140625" style="169" customWidth="1"/>
    <col min="4" max="16384" width="9.140625" style="169"/>
  </cols>
  <sheetData>
    <row r="1" spans="1:2">
      <c r="A1" s="28" t="s">
        <v>33</v>
      </c>
      <c r="B1" s="28" t="s">
        <v>3883</v>
      </c>
    </row>
    <row r="2" spans="1:2">
      <c r="A2" t="s">
        <v>134</v>
      </c>
      <c r="B2" t="s">
        <v>137</v>
      </c>
    </row>
    <row r="3" spans="1:2">
      <c r="A3" t="s">
        <v>140</v>
      </c>
      <c r="B3" t="s">
        <v>3884</v>
      </c>
    </row>
    <row r="4" spans="1:2">
      <c r="A4" t="s">
        <v>144</v>
      </c>
      <c r="B4" t="s">
        <v>3885</v>
      </c>
    </row>
    <row r="5" spans="1:2">
      <c r="A5" t="s">
        <v>150</v>
      </c>
      <c r="B5" t="s">
        <v>3886</v>
      </c>
    </row>
    <row r="6" spans="1:2">
      <c r="A6" t="s">
        <v>154</v>
      </c>
      <c r="B6" t="s">
        <v>157</v>
      </c>
    </row>
    <row r="7" spans="1:2">
      <c r="A7" t="s">
        <v>160</v>
      </c>
      <c r="B7" t="s">
        <v>163</v>
      </c>
    </row>
    <row r="8" spans="1:2">
      <c r="A8" t="s">
        <v>166</v>
      </c>
      <c r="B8" t="s">
        <v>169</v>
      </c>
    </row>
    <row r="9" spans="1:2">
      <c r="A9" t="s">
        <v>172</v>
      </c>
      <c r="B9" t="s">
        <v>169</v>
      </c>
    </row>
    <row r="10" spans="1:2">
      <c r="A10" t="s">
        <v>178</v>
      </c>
      <c r="B10" t="s">
        <v>3887</v>
      </c>
    </row>
    <row r="11" spans="1:2">
      <c r="A11" t="s">
        <v>182</v>
      </c>
      <c r="B11" t="s">
        <v>185</v>
      </c>
    </row>
    <row r="12" spans="1:2">
      <c r="A12" t="s">
        <v>188</v>
      </c>
      <c r="B12" t="s">
        <v>191</v>
      </c>
    </row>
    <row r="13" spans="1:2">
      <c r="A13" t="s">
        <v>194</v>
      </c>
      <c r="B13" t="s">
        <v>3888</v>
      </c>
    </row>
    <row r="14" spans="1:2">
      <c r="A14" t="s">
        <v>200</v>
      </c>
      <c r="B14" t="s">
        <v>203</v>
      </c>
    </row>
    <row r="15" spans="1:2">
      <c r="A15" t="s">
        <v>206</v>
      </c>
      <c r="B15" t="s">
        <v>209</v>
      </c>
    </row>
    <row r="16" spans="1:2">
      <c r="A16" t="s">
        <v>212</v>
      </c>
      <c r="B16" t="s">
        <v>215</v>
      </c>
    </row>
    <row r="17" spans="1:2">
      <c r="A17" t="s">
        <v>218</v>
      </c>
      <c r="B17" t="s">
        <v>221</v>
      </c>
    </row>
    <row r="18" spans="1:2">
      <c r="A18" t="s">
        <v>224</v>
      </c>
      <c r="B18" t="s">
        <v>227</v>
      </c>
    </row>
    <row r="19" spans="1:2">
      <c r="A19" t="s">
        <v>230</v>
      </c>
      <c r="B19" t="s">
        <v>233</v>
      </c>
    </row>
    <row r="20" spans="1:2">
      <c r="A20" t="s">
        <v>236</v>
      </c>
      <c r="B20" t="s">
        <v>239</v>
      </c>
    </row>
    <row r="21" spans="1:2">
      <c r="A21" t="s">
        <v>242</v>
      </c>
      <c r="B21" s="167" t="s">
        <v>245</v>
      </c>
    </row>
    <row r="22" spans="1:2">
      <c r="A22" t="s">
        <v>248</v>
      </c>
      <c r="B22" t="s">
        <v>251</v>
      </c>
    </row>
    <row r="23" spans="1:2">
      <c r="A23" t="s">
        <v>254</v>
      </c>
      <c r="B23" t="s">
        <v>257</v>
      </c>
    </row>
    <row r="24" spans="1:2">
      <c r="A24" t="s">
        <v>260</v>
      </c>
      <c r="B24" t="s">
        <v>263</v>
      </c>
    </row>
    <row r="25" spans="1:2">
      <c r="A25" t="s">
        <v>266</v>
      </c>
      <c r="B25" t="s">
        <v>269</v>
      </c>
    </row>
    <row r="26" spans="1:2">
      <c r="A26" t="s">
        <v>272</v>
      </c>
      <c r="B26" t="s">
        <v>3889</v>
      </c>
    </row>
    <row r="27" spans="1:2">
      <c r="A27" t="s">
        <v>278</v>
      </c>
      <c r="B27" t="s">
        <v>3890</v>
      </c>
    </row>
    <row r="28" spans="1:2">
      <c r="A28" t="s">
        <v>284</v>
      </c>
      <c r="B28" t="s">
        <v>287</v>
      </c>
    </row>
    <row r="29" spans="1:2">
      <c r="A29" t="s">
        <v>290</v>
      </c>
      <c r="B29" t="s">
        <v>293</v>
      </c>
    </row>
    <row r="30" spans="1:2">
      <c r="A30" t="s">
        <v>296</v>
      </c>
      <c r="B30" t="s">
        <v>3891</v>
      </c>
    </row>
    <row r="31" spans="1:2">
      <c r="A31" t="s">
        <v>302</v>
      </c>
      <c r="B31" t="s">
        <v>305</v>
      </c>
    </row>
    <row r="32" spans="1:2">
      <c r="A32" t="s">
        <v>308</v>
      </c>
      <c r="B32" t="s">
        <v>311</v>
      </c>
    </row>
    <row r="33" spans="1:2">
      <c r="A33" t="s">
        <v>314</v>
      </c>
      <c r="B33" t="s">
        <v>317</v>
      </c>
    </row>
    <row r="34" spans="1:2">
      <c r="A34" t="s">
        <v>320</v>
      </c>
      <c r="B34" t="s">
        <v>323</v>
      </c>
    </row>
    <row r="35" spans="1:2">
      <c r="A35" t="s">
        <v>326</v>
      </c>
      <c r="B35" t="s">
        <v>329</v>
      </c>
    </row>
    <row r="36" spans="1:2">
      <c r="A36" t="s">
        <v>332</v>
      </c>
      <c r="B36" t="s">
        <v>335</v>
      </c>
    </row>
    <row r="37" spans="1:2">
      <c r="A37" t="s">
        <v>338</v>
      </c>
      <c r="B37" t="s">
        <v>341</v>
      </c>
    </row>
    <row r="38" spans="1:2">
      <c r="A38" t="s">
        <v>344</v>
      </c>
      <c r="B38" t="s">
        <v>347</v>
      </c>
    </row>
    <row r="39" spans="1:2">
      <c r="A39" t="s">
        <v>350</v>
      </c>
      <c r="B39" t="s">
        <v>3892</v>
      </c>
    </row>
    <row r="40" spans="1:2">
      <c r="A40" t="s">
        <v>356</v>
      </c>
      <c r="B40" t="s">
        <v>359</v>
      </c>
    </row>
    <row r="41" spans="1:2">
      <c r="A41" t="s">
        <v>362</v>
      </c>
      <c r="B41" t="s">
        <v>365</v>
      </c>
    </row>
    <row r="42" spans="1:2">
      <c r="A42" t="s">
        <v>368</v>
      </c>
      <c r="B42" t="s">
        <v>371</v>
      </c>
    </row>
    <row r="43" spans="1:2">
      <c r="A43" t="s">
        <v>374</v>
      </c>
      <c r="B43" t="s">
        <v>377</v>
      </c>
    </row>
    <row r="44" spans="1:2">
      <c r="A44" t="s">
        <v>380</v>
      </c>
      <c r="B44" t="s">
        <v>383</v>
      </c>
    </row>
    <row r="45" spans="1:2">
      <c r="A45" t="s">
        <v>386</v>
      </c>
      <c r="B45" t="s">
        <v>389</v>
      </c>
    </row>
    <row r="46" spans="1:2">
      <c r="A46" t="s">
        <v>392</v>
      </c>
      <c r="B46" t="s">
        <v>395</v>
      </c>
    </row>
    <row r="47" spans="1:2">
      <c r="A47" t="s">
        <v>398</v>
      </c>
      <c r="B47" t="s">
        <v>401</v>
      </c>
    </row>
    <row r="48" spans="1:2">
      <c r="A48" t="s">
        <v>404</v>
      </c>
      <c r="B48" t="s">
        <v>407</v>
      </c>
    </row>
    <row r="49" spans="1:2">
      <c r="A49" t="s">
        <v>410</v>
      </c>
      <c r="B49" t="s">
        <v>413</v>
      </c>
    </row>
    <row r="50" spans="1:2">
      <c r="A50" t="s">
        <v>416</v>
      </c>
      <c r="B50" t="s">
        <v>3893</v>
      </c>
    </row>
    <row r="51" spans="1:2">
      <c r="A51" t="s">
        <v>422</v>
      </c>
      <c r="B51" t="s">
        <v>425</v>
      </c>
    </row>
    <row r="52" spans="1:2">
      <c r="A52" t="s">
        <v>428</v>
      </c>
      <c r="B52" t="s">
        <v>431</v>
      </c>
    </row>
    <row r="53" spans="1:2">
      <c r="A53" t="s">
        <v>434</v>
      </c>
      <c r="B53" t="s">
        <v>437</v>
      </c>
    </row>
    <row r="54" spans="1:2">
      <c r="A54" t="s">
        <v>440</v>
      </c>
      <c r="B54" t="s">
        <v>443</v>
      </c>
    </row>
    <row r="55" spans="1:2">
      <c r="A55" t="s">
        <v>448</v>
      </c>
    </row>
    <row r="56" spans="1:2">
      <c r="A56" t="s">
        <v>453</v>
      </c>
      <c r="B56" t="s">
        <v>3894</v>
      </c>
    </row>
    <row r="57" spans="1:2">
      <c r="A57" t="s">
        <v>460</v>
      </c>
      <c r="B57" t="s">
        <v>3895</v>
      </c>
    </row>
    <row r="58" spans="1:2">
      <c r="A58" t="s">
        <v>467</v>
      </c>
      <c r="B58" t="s">
        <v>470</v>
      </c>
    </row>
    <row r="59" spans="1:2">
      <c r="A59" t="s">
        <v>475</v>
      </c>
      <c r="B59" t="s">
        <v>3896</v>
      </c>
    </row>
    <row r="60" spans="1:2">
      <c r="A60" t="s">
        <v>482</v>
      </c>
      <c r="B60" t="s">
        <v>485</v>
      </c>
    </row>
    <row r="61" spans="1:2">
      <c r="A61" t="s">
        <v>489</v>
      </c>
      <c r="B61" t="s">
        <v>492</v>
      </c>
    </row>
    <row r="62" spans="1:2">
      <c r="A62" t="s">
        <v>593</v>
      </c>
      <c r="B62" t="s">
        <v>341</v>
      </c>
    </row>
    <row r="63" spans="1:2">
      <c r="A63" t="s">
        <v>597</v>
      </c>
      <c r="B63" t="s">
        <v>600</v>
      </c>
    </row>
    <row r="64" spans="1:2">
      <c r="A64" t="s">
        <v>615</v>
      </c>
      <c r="B64" t="s">
        <v>3897</v>
      </c>
    </row>
    <row r="65" spans="1:2">
      <c r="A65" t="s">
        <v>621</v>
      </c>
      <c r="B65" t="s">
        <v>3898</v>
      </c>
    </row>
    <row r="66" spans="1:2">
      <c r="A66" t="s">
        <v>631</v>
      </c>
      <c r="B66" t="s">
        <v>634</v>
      </c>
    </row>
    <row r="67" spans="1:2">
      <c r="A67" t="s">
        <v>638</v>
      </c>
    </row>
    <row r="68" spans="1:2">
      <c r="A68" t="s">
        <v>700</v>
      </c>
      <c r="B68" t="s">
        <v>703</v>
      </c>
    </row>
    <row r="69" spans="1:2">
      <c r="A69" t="s">
        <v>724</v>
      </c>
      <c r="B69" t="s">
        <v>726</v>
      </c>
    </row>
    <row r="70" spans="1:2">
      <c r="A70" t="s">
        <v>749</v>
      </c>
      <c r="B70" t="s">
        <v>752</v>
      </c>
    </row>
    <row r="71" spans="1:2">
      <c r="A71" t="s">
        <v>765</v>
      </c>
      <c r="B71" t="s">
        <v>768</v>
      </c>
    </row>
    <row r="72" spans="1:2">
      <c r="A72" t="s">
        <v>904</v>
      </c>
      <c r="B72" t="s">
        <v>3899</v>
      </c>
    </row>
    <row r="73" spans="1:2">
      <c r="A73" t="s">
        <v>912</v>
      </c>
      <c r="B73" t="s">
        <v>3900</v>
      </c>
    </row>
    <row r="74" spans="1:2">
      <c r="A74" t="s">
        <v>918</v>
      </c>
      <c r="B74" t="s">
        <v>3901</v>
      </c>
    </row>
    <row r="75" spans="1:2">
      <c r="A75" t="s">
        <v>925</v>
      </c>
      <c r="B75" t="s">
        <v>3902</v>
      </c>
    </row>
    <row r="76" spans="1:2">
      <c r="A76" t="s">
        <v>941</v>
      </c>
    </row>
    <row r="77" spans="1:2">
      <c r="A77" t="s">
        <v>949</v>
      </c>
      <c r="B77" t="s">
        <v>952</v>
      </c>
    </row>
    <row r="78" spans="1:2">
      <c r="A78" t="s">
        <v>962</v>
      </c>
    </row>
    <row r="79" spans="1:2">
      <c r="A79" t="s">
        <v>970</v>
      </c>
      <c r="B79" t="s">
        <v>973</v>
      </c>
    </row>
    <row r="80" spans="1:2">
      <c r="A80" t="s">
        <v>976</v>
      </c>
      <c r="B80" t="s">
        <v>979</v>
      </c>
    </row>
    <row r="81" spans="1:2">
      <c r="A81" t="s">
        <v>988</v>
      </c>
    </row>
    <row r="82" spans="1:2">
      <c r="A82" t="s">
        <v>992</v>
      </c>
      <c r="B82" t="s">
        <v>995</v>
      </c>
    </row>
    <row r="83" spans="1:2">
      <c r="A83" t="s">
        <v>36</v>
      </c>
      <c r="B83" t="s">
        <v>3903</v>
      </c>
    </row>
    <row r="84" spans="1:2">
      <c r="A84" t="s">
        <v>40</v>
      </c>
      <c r="B84" t="s">
        <v>2495</v>
      </c>
    </row>
    <row r="85" spans="1:2">
      <c r="A85" t="s">
        <v>41</v>
      </c>
      <c r="B85" t="s">
        <v>2500</v>
      </c>
    </row>
    <row r="86" spans="1:2">
      <c r="A86" t="s">
        <v>42</v>
      </c>
      <c r="B86" t="s">
        <v>2505</v>
      </c>
    </row>
    <row r="87" spans="1:2">
      <c r="A87" t="s">
        <v>43</v>
      </c>
      <c r="B87" t="s">
        <v>2510</v>
      </c>
    </row>
    <row r="88" spans="1:2">
      <c r="A88" t="s">
        <v>44</v>
      </c>
      <c r="B88" t="s">
        <v>2515</v>
      </c>
    </row>
    <row r="89" spans="1:2">
      <c r="A89" t="s">
        <v>45</v>
      </c>
      <c r="B89" t="s">
        <v>3904</v>
      </c>
    </row>
    <row r="90" spans="1:2">
      <c r="A90" t="s">
        <v>46</v>
      </c>
      <c r="B90" t="s">
        <v>3905</v>
      </c>
    </row>
    <row r="91" spans="1:2">
      <c r="A91" t="s">
        <v>47</v>
      </c>
      <c r="B91" t="s">
        <v>3906</v>
      </c>
    </row>
    <row r="92" spans="1:2">
      <c r="A92" t="s">
        <v>48</v>
      </c>
      <c r="B92" t="s">
        <v>3907</v>
      </c>
    </row>
    <row r="93" spans="1:2">
      <c r="A93" t="s">
        <v>49</v>
      </c>
      <c r="B93" t="s">
        <v>3908</v>
      </c>
    </row>
    <row r="94" spans="1:2">
      <c r="A94" t="s">
        <v>50</v>
      </c>
      <c r="B94" t="s">
        <v>3909</v>
      </c>
    </row>
    <row r="95" spans="1:2">
      <c r="A95" t="s">
        <v>51</v>
      </c>
      <c r="B95" t="s">
        <v>2550</v>
      </c>
    </row>
    <row r="96" spans="1:2">
      <c r="A96" t="s">
        <v>52</v>
      </c>
      <c r="B96" t="s">
        <v>3910</v>
      </c>
    </row>
    <row r="97" spans="1:2">
      <c r="A97">
        <v>1150705000</v>
      </c>
      <c r="B97" t="s">
        <v>3911</v>
      </c>
    </row>
    <row r="98" spans="1:2">
      <c r="A98" t="s">
        <v>54</v>
      </c>
      <c r="B98" t="s">
        <v>2566</v>
      </c>
    </row>
    <row r="99" spans="1:2">
      <c r="A99" t="s">
        <v>55</v>
      </c>
      <c r="B99" t="s">
        <v>2571</v>
      </c>
    </row>
    <row r="100" spans="1:2">
      <c r="A100" t="s">
        <v>56</v>
      </c>
      <c r="B100" t="s">
        <v>3912</v>
      </c>
    </row>
    <row r="101" spans="1:2">
      <c r="A101" t="s">
        <v>57</v>
      </c>
      <c r="B101" t="s">
        <v>2581</v>
      </c>
    </row>
    <row r="102" spans="1:2">
      <c r="A102" t="s">
        <v>58</v>
      </c>
      <c r="B102" t="s">
        <v>3913</v>
      </c>
    </row>
    <row r="103" spans="1:2">
      <c r="A103" t="s">
        <v>59</v>
      </c>
      <c r="B103" t="s">
        <v>2592</v>
      </c>
    </row>
    <row r="104" spans="1:2">
      <c r="A104" t="s">
        <v>65</v>
      </c>
      <c r="B104" t="s">
        <v>2638</v>
      </c>
    </row>
    <row r="105" spans="1:2">
      <c r="A105" t="s">
        <v>73</v>
      </c>
      <c r="B105" t="s">
        <v>2663</v>
      </c>
    </row>
    <row r="106" spans="1:2">
      <c r="A106" t="s">
        <v>74</v>
      </c>
      <c r="B106" t="s">
        <v>2505</v>
      </c>
    </row>
    <row r="107" spans="1:2">
      <c r="A107" t="s">
        <v>95</v>
      </c>
      <c r="B107" t="s">
        <v>2735</v>
      </c>
    </row>
    <row r="108" spans="1:2">
      <c r="A108" t="s">
        <v>96</v>
      </c>
      <c r="B108" t="s">
        <v>2740</v>
      </c>
    </row>
    <row r="109" spans="1:2">
      <c r="A109" t="s">
        <v>97</v>
      </c>
      <c r="B109" t="s">
        <v>2746</v>
      </c>
    </row>
    <row r="110" spans="1:2">
      <c r="A110" t="s">
        <v>98</v>
      </c>
      <c r="B110" t="s">
        <v>2754</v>
      </c>
    </row>
    <row r="111" spans="1:2">
      <c r="A111" t="s">
        <v>99</v>
      </c>
      <c r="B111" t="s">
        <v>2769</v>
      </c>
    </row>
    <row r="112" spans="1:2">
      <c r="A112" t="s">
        <v>100</v>
      </c>
      <c r="B112" t="s">
        <v>2775</v>
      </c>
    </row>
    <row r="113" spans="1:2">
      <c r="A113" s="169" t="s">
        <v>172</v>
      </c>
      <c r="B113" s="169" t="s">
        <v>175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SUMMARY DF</vt:lpstr>
      <vt:lpstr>DF</vt:lpstr>
      <vt:lpstr>HBHC</vt:lpstr>
      <vt:lpstr>Sheet1</vt:lpstr>
      <vt:lpstr>BBLM COMCHECK</vt:lpstr>
      <vt:lpstr>cek DF</vt:lpstr>
      <vt:lpstr>IG</vt:lpstr>
      <vt:lpstr>'SUMMARY DF'!Print_Area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Jun</cp:lastModifiedBy>
  <cp:lastPrinted>2025-10-08T02:13:02Z</cp:lastPrinted>
  <dcterms:created xsi:type="dcterms:W3CDTF">2024-12-12T03:02:32Z</dcterms:created>
  <dcterms:modified xsi:type="dcterms:W3CDTF">2026-02-08T13:51:19Z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0x010100A27B8C84DADF164BB074A13056A129C0</vt:lpwstr>
  </property>
</Properties>
</file>